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0C2D093C-AC86-4B7F-81F7-F3D26310AAD1}" xr6:coauthVersionLast="47" xr6:coauthVersionMax="47" xr10:uidLastSave="{00000000-0000-0000-0000-000000000000}"/>
  <bookViews>
    <workbookView xWindow="28680" yWindow="-120" windowWidth="29040" windowHeight="15840" xr2:uid="{00000000-000D-0000-FFFF-FFFF00000000}"/>
  </bookViews>
  <sheets>
    <sheet name="Brief" sheetId="1" r:id="rId1"/>
    <sheet name="Phần mềm công lương" sheetId="2" state="hidden" r:id="rId2"/>
    <sheet name="Phần mềm quản lý nhân sự" sheetId="3" state="hidden" r:id="rId3"/>
    <sheet name="Screaming frog coffehr 105" sheetId="4" state="hidden" r:id="rId4"/>
    <sheet name="Dữ liệu từ screamingfox" sheetId="5" state="hidden" r:id="rId5"/>
    <sheet name="Url miss meta description" sheetId="6" state="hidden" r:id="rId6"/>
    <sheet name="Sheet37" sheetId="7" state="hidden" r:id="rId7"/>
    <sheet name="Report Ranking" sheetId="8" state="hidden" r:id="rId8"/>
    <sheet name="KPI - DỰ ÁN" sheetId="9" r:id="rId9"/>
    <sheet name="Onpage No SEO" sheetId="10" state="hidden" r:id="rId10"/>
    <sheet name="Xoá link 404" sheetId="11" state="hidden" r:id="rId11"/>
    <sheet name="Onpage URL audit" sheetId="12" state="hidden" r:id="rId12"/>
    <sheet name="Redirect URL" sheetId="13" state="hidden" r:id="rId13"/>
    <sheet name="Xoá URL kém chất lượng" sheetId="14" state="hidden" r:id="rId14"/>
    <sheet name="Onpage URL SEO" sheetId="15" state="hidden" r:id="rId15"/>
    <sheet name="Audit URL SEO top 10-20" sheetId="16" state="hidden" r:id="rId16"/>
    <sheet name="URL deindex" sheetId="17" state="hidden" r:id="rId17"/>
    <sheet name="Tổng hợp link indexed" sheetId="18" state="hidden" r:id="rId18"/>
    <sheet name="Thông tin cập nhập" sheetId="19" state="hidden" r:id="rId19"/>
    <sheet name="Sheet66" sheetId="20" state="hidden" r:id="rId20"/>
    <sheet name="Sheet60" sheetId="21" state="hidden" r:id="rId21"/>
    <sheet name="Keyword GAP" sheetId="22" state="hidden" r:id="rId22"/>
    <sheet name="Content Entity" sheetId="23" state="hidden" r:id="rId23"/>
    <sheet name="Sheet33" sheetId="24" state="hidden" r:id="rId24"/>
    <sheet name="Tổng hợp link 200" sheetId="25" state="hidden" r:id="rId25"/>
    <sheet name="Các type" sheetId="26" state="hidden" r:id="rId26"/>
    <sheet name="Tổng hợp link 200 en" sheetId="27" state="hidden" r:id="rId27"/>
    <sheet name="Phần mềm hợp đồng điện tử" sheetId="28" state="hidden" r:id="rId28"/>
    <sheet name="Cam kết từng key" sheetId="29" state="hidden" r:id="rId29"/>
    <sheet name="33 Key cam kết Top 10 new" sheetId="30" state="hidden" r:id="rId30"/>
    <sheet name="23 Key cam kết Top 10 new" sheetId="31" state="hidden" r:id="rId31"/>
    <sheet name="Tổng bộ từ khóa cam kết" sheetId="32" state="hidden" r:id="rId32"/>
    <sheet name="Phần mềm báo cáo" sheetId="33" state="hidden" r:id="rId33"/>
    <sheet name="Sheet69" sheetId="34" state="hidden" r:id="rId34"/>
    <sheet name="Copy of Tổng bộ từ khóa cam kết" sheetId="35" state="hidden" r:id="rId35"/>
    <sheet name="Nhóm từ khóa SEO" sheetId="36" state="hidden" r:id="rId36"/>
    <sheet name="Đánh giá topic" sheetId="37" state="hidden" r:id="rId37"/>
    <sheet name="Cấu trúc" sheetId="38" state="hidden" r:id="rId38"/>
    <sheet name="OKRs (T3 - T6)" sheetId="39" state="hidden" r:id="rId39"/>
    <sheet name="Sheet22" sheetId="40" state="hidden" r:id="rId40"/>
    <sheet name="Guest Post" sheetId="41" state="hidden" r:id="rId41"/>
    <sheet name="Copy of Cấu trúc" sheetId="42" state="hidden" r:id="rId42"/>
    <sheet name="Cấu trúc final" sheetId="43" state="hidden" r:id="rId43"/>
    <sheet name="Checklist audit tổng thể" sheetId="44" state="hidden" r:id="rId44"/>
    <sheet name="Điều chỉnh UXUI" sheetId="45" state="hidden" r:id="rId45"/>
    <sheet name="Sheet21" sheetId="46" state="hidden" r:id="rId46"/>
    <sheet name="Phân tích thị trường - Topic" sheetId="47" state="hidden" r:id="rId47"/>
    <sheet name="URL SEO" sheetId="48" state="hidden" r:id="rId48"/>
    <sheet name="Tổng bộ từ khóa viết bài " sheetId="49" state="hidden" r:id="rId49"/>
    <sheet name="Coffee HR Toppages" sheetId="50" state="hidden" r:id="rId50"/>
    <sheet name="Toppage Base" sheetId="51" state="hidden" r:id="rId51"/>
    <sheet name="Toppage 1Office" sheetId="52" state="hidden" r:id="rId52"/>
    <sheet name="Đối thủ " sheetId="53" state="hidden" r:id="rId53"/>
    <sheet name="Phương án 1" sheetId="54" state="hidden" r:id="rId54"/>
    <sheet name="Phương án 2" sheetId="55" state="hidden" r:id="rId55"/>
    <sheet name="Google ads &amp; SEO" sheetId="56" state="hidden" r:id="rId56"/>
  </sheets>
  <definedNames>
    <definedName name="_xlnm._FilterDatabase" localSheetId="28" hidden="1">'Cam kết từng key'!$A$1:$C$39</definedName>
    <definedName name="_xlnm._FilterDatabase" localSheetId="49" hidden="1">'Coffee HR Toppages'!$A$1:$F$68</definedName>
    <definedName name="_xlnm._FilterDatabase" localSheetId="34" hidden="1">'Copy of Tổng bộ từ khóa cam kết'!$A$1:$H$184</definedName>
    <definedName name="_xlnm._FilterDatabase" localSheetId="52" hidden="1">'Đối thủ '!$A$1:$G$15</definedName>
    <definedName name="_xlnm._FilterDatabase" localSheetId="21" hidden="1">'Keyword GAP'!$A$1:$Z$442</definedName>
    <definedName name="_xlnm._FilterDatabase" localSheetId="32" hidden="1">'Phần mềm báo cáo'!$A$1:$D$20</definedName>
    <definedName name="_xlnm._FilterDatabase" localSheetId="2" hidden="1">'Phần mềm quản lý nhân sự'!$A$1:$D$64</definedName>
    <definedName name="_xlnm._FilterDatabase" localSheetId="7" hidden="1">'Report Ranking'!$C$1:$H$182</definedName>
    <definedName name="_xlnm._FilterDatabase" localSheetId="3" hidden="1">'Screaming frog coffehr 105'!$A$1:$L$1417</definedName>
    <definedName name="_xlnm._FilterDatabase" localSheetId="23" hidden="1">Sheet33!$A$1:$Z$1640</definedName>
    <definedName name="_xlnm._FilterDatabase" localSheetId="6" hidden="1">Sheet37!$C$1:$D$153</definedName>
    <definedName name="_xlnm._FilterDatabase" localSheetId="33" hidden="1">Sheet69!$A$1:$H$184</definedName>
    <definedName name="_xlnm._FilterDatabase" localSheetId="31" hidden="1">'Tổng bộ từ khóa cam kết'!$A$1:$D$226</definedName>
    <definedName name="_xlnm._FilterDatabase" localSheetId="26" hidden="1">'Tổng hợp link 200 en'!$A$1:$AB$157</definedName>
    <definedName name="_xlnm._FilterDatabase" localSheetId="17" hidden="1">'Tổng hợp link indexed'!$A$1:$C$227</definedName>
    <definedName name="_xlnm._FilterDatabase" localSheetId="51" hidden="1">'Toppage 1Office'!$A$1:$G$599</definedName>
    <definedName name="_xlnm._FilterDatabase" localSheetId="50" hidden="1">'Toppage Base'!$A$1:$G$1000</definedName>
    <definedName name="Z_D9FD75A5_99F4_4770_81DD_0A1971548DDC_.wvu.FilterData" localSheetId="30" hidden="1">'23 Key cam kết Top 10 new'!$A$1:$D$24</definedName>
    <definedName name="Z_D9FD75A5_99F4_4770_81DD_0A1971548DDC_.wvu.FilterData" localSheetId="29" hidden="1">'33 Key cam kết Top 10 new'!$A$1:$D$24</definedName>
  </definedNames>
  <calcPr calcId="191029"/>
  <customWorkbookViews>
    <customWorkbookView name="Filter 1" guid="{D9FD75A5-99F4-4770-81DD-0A1971548DD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55" l="1"/>
  <c r="G35" i="55"/>
  <c r="I28" i="54"/>
  <c r="I5" i="49"/>
  <c r="I4" i="49"/>
  <c r="I3" i="49"/>
  <c r="I2" i="49"/>
  <c r="I6" i="49" s="1"/>
  <c r="J51" i="37"/>
  <c r="G69" i="33"/>
  <c r="G26" i="31"/>
  <c r="D21" i="31" s="1"/>
  <c r="F26" i="31"/>
  <c r="G25" i="31"/>
  <c r="F25" i="31"/>
  <c r="C25" i="31"/>
  <c r="D23" i="31"/>
  <c r="D17" i="31"/>
  <c r="D11" i="31"/>
  <c r="D5" i="31"/>
  <c r="G29" i="30"/>
  <c r="H29" i="30" s="1"/>
  <c r="C29" i="30"/>
  <c r="G28" i="30"/>
  <c r="H28" i="30" s="1"/>
  <c r="B37" i="28"/>
  <c r="H442" i="22"/>
  <c r="H441" i="22"/>
  <c r="H440" i="22"/>
  <c r="H439" i="22"/>
  <c r="H438" i="22"/>
  <c r="H437" i="22"/>
  <c r="H436" i="22"/>
  <c r="H435" i="22"/>
  <c r="H434" i="22"/>
  <c r="H433" i="22"/>
  <c r="H432" i="22"/>
  <c r="H431" i="22"/>
  <c r="H430" i="22"/>
  <c r="H429" i="22"/>
  <c r="H428" i="22"/>
  <c r="H427" i="22"/>
  <c r="H426" i="22"/>
  <c r="H425" i="22"/>
  <c r="H424" i="22"/>
  <c r="H423" i="22"/>
  <c r="H422" i="22"/>
  <c r="H421" i="22"/>
  <c r="H420" i="22"/>
  <c r="H419" i="22"/>
  <c r="H418" i="22"/>
  <c r="H417" i="22"/>
  <c r="H416" i="22"/>
  <c r="H415" i="22"/>
  <c r="H414" i="22"/>
  <c r="H413" i="22"/>
  <c r="H412" i="22"/>
  <c r="H411" i="22"/>
  <c r="H410" i="22"/>
  <c r="H409" i="22"/>
  <c r="H408" i="22"/>
  <c r="H407" i="22"/>
  <c r="H406" i="22"/>
  <c r="H405" i="22"/>
  <c r="H404" i="22"/>
  <c r="H403" i="22"/>
  <c r="H402" i="22"/>
  <c r="H401" i="22"/>
  <c r="H400" i="22"/>
  <c r="H399" i="22"/>
  <c r="H398" i="22"/>
  <c r="H397" i="22"/>
  <c r="H396" i="22"/>
  <c r="H395" i="22"/>
  <c r="H394" i="22"/>
  <c r="H393" i="22"/>
  <c r="H392" i="22"/>
  <c r="H391" i="22"/>
  <c r="H390" i="22"/>
  <c r="H389" i="22"/>
  <c r="H388" i="22"/>
  <c r="H387" i="22"/>
  <c r="H386" i="22"/>
  <c r="H385" i="22"/>
  <c r="H384" i="22"/>
  <c r="H383" i="22"/>
  <c r="H382" i="22"/>
  <c r="H381" i="22"/>
  <c r="H380" i="22"/>
  <c r="H379" i="22"/>
  <c r="H378" i="22"/>
  <c r="H377" i="22"/>
  <c r="H376" i="22"/>
  <c r="H375" i="22"/>
  <c r="H374" i="22"/>
  <c r="H373" i="22"/>
  <c r="H372" i="22"/>
  <c r="H371" i="22"/>
  <c r="H370" i="22"/>
  <c r="H369" i="22"/>
  <c r="H368" i="22"/>
  <c r="H367" i="22"/>
  <c r="H366" i="22"/>
  <c r="H365" i="22"/>
  <c r="H364" i="22"/>
  <c r="H363" i="22"/>
  <c r="H362" i="22"/>
  <c r="H361" i="22"/>
  <c r="H360" i="22"/>
  <c r="H359" i="22"/>
  <c r="H358" i="22"/>
  <c r="H357" i="22"/>
  <c r="H356" i="22"/>
  <c r="H355" i="22"/>
  <c r="H354" i="22"/>
  <c r="H353" i="22"/>
  <c r="H352" i="22"/>
  <c r="H351" i="22"/>
  <c r="H350" i="22"/>
  <c r="H349" i="22"/>
  <c r="H348" i="22"/>
  <c r="H347" i="22"/>
  <c r="H346" i="22"/>
  <c r="H345" i="22"/>
  <c r="H344" i="22"/>
  <c r="H343" i="22"/>
  <c r="H342" i="22"/>
  <c r="H341" i="22"/>
  <c r="H340" i="22"/>
  <c r="H339" i="22"/>
  <c r="H338" i="22"/>
  <c r="H337" i="22"/>
  <c r="H336" i="22"/>
  <c r="H335" i="22"/>
  <c r="H334" i="22"/>
  <c r="H333" i="22"/>
  <c r="H332" i="22"/>
  <c r="H331" i="22"/>
  <c r="H330" i="22"/>
  <c r="H329" i="22"/>
  <c r="H328" i="22"/>
  <c r="H327" i="22"/>
  <c r="H326" i="22"/>
  <c r="H325" i="22"/>
  <c r="H324" i="22"/>
  <c r="H323" i="22"/>
  <c r="H322" i="22"/>
  <c r="H321" i="22"/>
  <c r="H320" i="22"/>
  <c r="H319" i="22"/>
  <c r="H318" i="22"/>
  <c r="H317" i="22"/>
  <c r="H316" i="22"/>
  <c r="H315" i="22"/>
  <c r="H314" i="22"/>
  <c r="H313" i="22"/>
  <c r="H312" i="22"/>
  <c r="H311" i="22"/>
  <c r="H310" i="22"/>
  <c r="H309" i="22"/>
  <c r="H308" i="22"/>
  <c r="H307" i="22"/>
  <c r="H306" i="22"/>
  <c r="H305" i="22"/>
  <c r="H304" i="22"/>
  <c r="H303" i="22"/>
  <c r="H302" i="22"/>
  <c r="H301" i="22"/>
  <c r="H300" i="22"/>
  <c r="H299" i="22"/>
  <c r="H298" i="22"/>
  <c r="H297" i="22"/>
  <c r="H296" i="22"/>
  <c r="H2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73" i="22"/>
  <c r="H172" i="22"/>
  <c r="H171" i="22"/>
  <c r="H170" i="22"/>
  <c r="H169" i="22"/>
  <c r="H168"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7" i="22"/>
  <c r="H116" i="22"/>
  <c r="H115" i="22"/>
  <c r="H114" i="22"/>
  <c r="H113" i="22"/>
  <c r="H112"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H4" i="22"/>
  <c r="H3" i="22"/>
  <c r="H2" i="22"/>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O363" i="8"/>
  <c r="O355" i="8"/>
  <c r="O351" i="8"/>
  <c r="O339" i="8"/>
  <c r="O335" i="8"/>
  <c r="O314" i="8"/>
  <c r="O313" i="8"/>
  <c r="O305" i="8"/>
  <c r="O304" i="8"/>
  <c r="O300" i="8"/>
  <c r="O295" i="8"/>
  <c r="O294" i="8"/>
  <c r="O293" i="8"/>
  <c r="O291" i="8"/>
  <c r="O289" i="8"/>
  <c r="O286" i="8"/>
  <c r="O285" i="8"/>
  <c r="O284" i="8"/>
  <c r="O275" i="8"/>
  <c r="O272" i="8"/>
  <c r="O269" i="8"/>
  <c r="O256" i="8"/>
  <c r="O252" i="8"/>
  <c r="O251" i="8"/>
  <c r="O236" i="8"/>
  <c r="O232" i="8"/>
  <c r="O223" i="8"/>
  <c r="O222" i="8"/>
  <c r="O221" i="8"/>
  <c r="O209" i="8"/>
  <c r="O205" i="8"/>
  <c r="O201" i="8"/>
  <c r="O188" i="8"/>
  <c r="O183" i="8"/>
  <c r="O182" i="8"/>
  <c r="H182" i="8"/>
  <c r="G182" i="8"/>
  <c r="F182" i="8"/>
  <c r="H181" i="8"/>
  <c r="G181" i="8"/>
  <c r="F181" i="8"/>
  <c r="H180" i="8"/>
  <c r="G180" i="8"/>
  <c r="F180" i="8"/>
  <c r="H179" i="8"/>
  <c r="G179" i="8"/>
  <c r="F179" i="8"/>
  <c r="H178" i="8"/>
  <c r="G178" i="8"/>
  <c r="F178" i="8"/>
  <c r="H177" i="8"/>
  <c r="G177" i="8"/>
  <c r="F177" i="8"/>
  <c r="H176" i="8"/>
  <c r="G176" i="8"/>
  <c r="F176" i="8"/>
  <c r="H175" i="8"/>
  <c r="G175" i="8"/>
  <c r="F175" i="8"/>
  <c r="H174" i="8"/>
  <c r="G174" i="8"/>
  <c r="F174" i="8"/>
  <c r="H173" i="8"/>
  <c r="G173" i="8"/>
  <c r="F173" i="8"/>
  <c r="H172" i="8"/>
  <c r="G172" i="8"/>
  <c r="F172" i="8"/>
  <c r="H171" i="8"/>
  <c r="G171" i="8"/>
  <c r="F171" i="8"/>
  <c r="H170" i="8"/>
  <c r="G170" i="8"/>
  <c r="F170" i="8"/>
  <c r="H169" i="8"/>
  <c r="G169" i="8"/>
  <c r="F169" i="8"/>
  <c r="H168" i="8"/>
  <c r="G168" i="8"/>
  <c r="F168" i="8"/>
  <c r="H167" i="8"/>
  <c r="G167" i="8"/>
  <c r="F167" i="8"/>
  <c r="H166" i="8"/>
  <c r="G166" i="8"/>
  <c r="F166" i="8"/>
  <c r="H165" i="8"/>
  <c r="G165" i="8"/>
  <c r="F165" i="8"/>
  <c r="H164" i="8"/>
  <c r="G164" i="8"/>
  <c r="F164" i="8"/>
  <c r="H163" i="8"/>
  <c r="G163" i="8"/>
  <c r="F163" i="8"/>
  <c r="H162" i="8"/>
  <c r="G162" i="8"/>
  <c r="F162" i="8"/>
  <c r="H161" i="8"/>
  <c r="G161" i="8"/>
  <c r="F161" i="8"/>
  <c r="H160" i="8"/>
  <c r="G160" i="8"/>
  <c r="F160" i="8"/>
  <c r="H159" i="8"/>
  <c r="G159" i="8"/>
  <c r="F159" i="8"/>
  <c r="H158" i="8"/>
  <c r="G158" i="8"/>
  <c r="F158" i="8"/>
  <c r="O157" i="8"/>
  <c r="H157" i="8"/>
  <c r="G157" i="8"/>
  <c r="F157" i="8"/>
  <c r="H156" i="8"/>
  <c r="G156" i="8"/>
  <c r="F156" i="8"/>
  <c r="H155" i="8"/>
  <c r="G155" i="8"/>
  <c r="F155" i="8"/>
  <c r="H154" i="8"/>
  <c r="G154" i="8"/>
  <c r="F154" i="8"/>
  <c r="H153" i="8"/>
  <c r="G153" i="8"/>
  <c r="F153" i="8"/>
  <c r="O152" i="8"/>
  <c r="H152" i="8"/>
  <c r="G152" i="8"/>
  <c r="F152" i="8"/>
  <c r="H151" i="8"/>
  <c r="G151" i="8"/>
  <c r="F151" i="8"/>
  <c r="H150" i="8"/>
  <c r="G150" i="8"/>
  <c r="F150" i="8"/>
  <c r="H149" i="8"/>
  <c r="G149" i="8"/>
  <c r="F149" i="8"/>
  <c r="H148" i="8"/>
  <c r="G148" i="8"/>
  <c r="F148" i="8"/>
  <c r="H147" i="8"/>
  <c r="G147" i="8"/>
  <c r="F147" i="8"/>
  <c r="H146" i="8"/>
  <c r="G146" i="8"/>
  <c r="F146" i="8"/>
  <c r="H145" i="8"/>
  <c r="G145" i="8"/>
  <c r="F145" i="8"/>
  <c r="H144" i="8"/>
  <c r="G144" i="8"/>
  <c r="F144" i="8"/>
  <c r="O143" i="8"/>
  <c r="H143" i="8"/>
  <c r="G143" i="8"/>
  <c r="F143" i="8"/>
  <c r="H142" i="8"/>
  <c r="G142" i="8"/>
  <c r="F142" i="8"/>
  <c r="H141" i="8"/>
  <c r="G141" i="8"/>
  <c r="F141" i="8"/>
  <c r="H140" i="8"/>
  <c r="G140" i="8"/>
  <c r="F140" i="8"/>
  <c r="O139" i="8"/>
  <c r="H139" i="8"/>
  <c r="G139" i="8"/>
  <c r="F139" i="8"/>
  <c r="H138" i="8"/>
  <c r="G138" i="8"/>
  <c r="F138" i="8"/>
  <c r="H137" i="8"/>
  <c r="G137" i="8"/>
  <c r="F137" i="8"/>
  <c r="O136" i="8"/>
  <c r="H136" i="8"/>
  <c r="G136" i="8"/>
  <c r="F136" i="8"/>
  <c r="O135" i="8"/>
  <c r="H135" i="8"/>
  <c r="G135" i="8"/>
  <c r="F135" i="8"/>
  <c r="H134" i="8"/>
  <c r="G134" i="8"/>
  <c r="F134" i="8"/>
  <c r="H133" i="8"/>
  <c r="G133" i="8"/>
  <c r="F133" i="8"/>
  <c r="H132" i="8"/>
  <c r="G132" i="8"/>
  <c r="F132" i="8"/>
  <c r="H131" i="8"/>
  <c r="G131" i="8"/>
  <c r="F131" i="8"/>
  <c r="O130" i="8"/>
  <c r="H130" i="8"/>
  <c r="G130" i="8"/>
  <c r="F130" i="8"/>
  <c r="O129" i="8"/>
  <c r="H129" i="8"/>
  <c r="G129" i="8"/>
  <c r="F129" i="8"/>
  <c r="H128" i="8"/>
  <c r="G128" i="8"/>
  <c r="F128" i="8"/>
  <c r="H127" i="8"/>
  <c r="G127" i="8"/>
  <c r="F127" i="8"/>
  <c r="H126" i="8"/>
  <c r="G126" i="8"/>
  <c r="F126" i="8"/>
  <c r="H125" i="8"/>
  <c r="G125" i="8"/>
  <c r="F125" i="8"/>
  <c r="H124" i="8"/>
  <c r="G124" i="8"/>
  <c r="F124" i="8"/>
  <c r="H123" i="8"/>
  <c r="G123" i="8"/>
  <c r="F123" i="8"/>
  <c r="O122" i="8"/>
  <c r="H122" i="8"/>
  <c r="G122" i="8"/>
  <c r="F122" i="8"/>
  <c r="H121" i="8"/>
  <c r="G121" i="8"/>
  <c r="F121" i="8"/>
  <c r="H120" i="8"/>
  <c r="G120" i="8"/>
  <c r="F120" i="8"/>
  <c r="H119" i="8"/>
  <c r="G119" i="8"/>
  <c r="F119" i="8"/>
  <c r="O118" i="8"/>
  <c r="H118" i="8"/>
  <c r="G118" i="8"/>
  <c r="F118" i="8"/>
  <c r="H117" i="8"/>
  <c r="G117" i="8"/>
  <c r="F117" i="8"/>
  <c r="H116" i="8"/>
  <c r="G116" i="8"/>
  <c r="F116" i="8"/>
  <c r="H115" i="8"/>
  <c r="G115" i="8"/>
  <c r="F115" i="8"/>
  <c r="H114" i="8"/>
  <c r="G114" i="8"/>
  <c r="F114" i="8"/>
  <c r="O113" i="8"/>
  <c r="H113" i="8"/>
  <c r="G113" i="8"/>
  <c r="F113" i="8"/>
  <c r="H112" i="8"/>
  <c r="G112" i="8"/>
  <c r="F112" i="8"/>
  <c r="H111" i="8"/>
  <c r="G111" i="8"/>
  <c r="F111" i="8"/>
  <c r="H110" i="8"/>
  <c r="G110" i="8"/>
  <c r="F110" i="8"/>
  <c r="O109" i="8"/>
  <c r="H109" i="8"/>
  <c r="G109" i="8"/>
  <c r="F109" i="8"/>
  <c r="H108" i="8"/>
  <c r="G108" i="8"/>
  <c r="F108" i="8"/>
  <c r="H107" i="8"/>
  <c r="G107" i="8"/>
  <c r="F107" i="8"/>
  <c r="O106" i="8"/>
  <c r="H106" i="8"/>
  <c r="G106" i="8"/>
  <c r="F106" i="8"/>
  <c r="H105" i="8"/>
  <c r="G105" i="8"/>
  <c r="F105" i="8"/>
  <c r="O104" i="8"/>
  <c r="H104" i="8"/>
  <c r="G104" i="8"/>
  <c r="F104" i="8"/>
  <c r="O103" i="8"/>
  <c r="H103" i="8"/>
  <c r="G103" i="8"/>
  <c r="F103" i="8"/>
  <c r="H102" i="8"/>
  <c r="G102" i="8"/>
  <c r="F102" i="8"/>
  <c r="H101" i="8"/>
  <c r="G101" i="8"/>
  <c r="F101" i="8"/>
  <c r="H100" i="8"/>
  <c r="G100" i="8"/>
  <c r="F100" i="8"/>
  <c r="H99" i="8"/>
  <c r="G99" i="8"/>
  <c r="F99" i="8"/>
  <c r="H98" i="8"/>
  <c r="G98" i="8"/>
  <c r="F98" i="8"/>
  <c r="H97" i="8"/>
  <c r="G97" i="8"/>
  <c r="F97" i="8"/>
  <c r="H96" i="8"/>
  <c r="G96" i="8"/>
  <c r="F96" i="8"/>
  <c r="H95" i="8"/>
  <c r="G95" i="8"/>
  <c r="F95" i="8"/>
  <c r="H94" i="8"/>
  <c r="G94" i="8"/>
  <c r="F94" i="8"/>
  <c r="H93" i="8"/>
  <c r="G93" i="8"/>
  <c r="F93" i="8"/>
  <c r="H92" i="8"/>
  <c r="G92" i="8"/>
  <c r="F92" i="8"/>
  <c r="H91" i="8"/>
  <c r="G91" i="8"/>
  <c r="F91" i="8"/>
  <c r="O90" i="8"/>
  <c r="H90" i="8"/>
  <c r="G90" i="8"/>
  <c r="F90" i="8"/>
  <c r="O89" i="8"/>
  <c r="H89" i="8"/>
  <c r="G89" i="8"/>
  <c r="F89" i="8"/>
  <c r="O88" i="8"/>
  <c r="H88" i="8"/>
  <c r="G88" i="8"/>
  <c r="F88" i="8"/>
  <c r="H87" i="8"/>
  <c r="G87" i="8"/>
  <c r="F87" i="8"/>
  <c r="H86" i="8"/>
  <c r="G86" i="8"/>
  <c r="F86" i="8"/>
  <c r="H85" i="8"/>
  <c r="G85" i="8"/>
  <c r="F85" i="8"/>
  <c r="O84" i="8"/>
  <c r="H84" i="8"/>
  <c r="G84" i="8"/>
  <c r="F84" i="8"/>
  <c r="H83" i="8"/>
  <c r="G83" i="8"/>
  <c r="F83" i="8"/>
  <c r="H82" i="8"/>
  <c r="G82" i="8"/>
  <c r="F82" i="8"/>
  <c r="H81" i="8"/>
  <c r="G81" i="8"/>
  <c r="F81" i="8"/>
  <c r="H80" i="8"/>
  <c r="G80" i="8"/>
  <c r="F80" i="8"/>
  <c r="H79" i="8"/>
  <c r="G79" i="8"/>
  <c r="F79" i="8"/>
  <c r="H78" i="8"/>
  <c r="G78" i="8"/>
  <c r="F78" i="8"/>
  <c r="H77" i="8"/>
  <c r="G77" i="8"/>
  <c r="F77" i="8"/>
  <c r="H76" i="8"/>
  <c r="G76" i="8"/>
  <c r="F76" i="8"/>
  <c r="O75" i="8"/>
  <c r="H75" i="8"/>
  <c r="G75" i="8"/>
  <c r="F75" i="8"/>
  <c r="H74" i="8"/>
  <c r="G74" i="8"/>
  <c r="F74" i="8"/>
  <c r="O73" i="8"/>
  <c r="H73" i="8"/>
  <c r="G73" i="8"/>
  <c r="F73" i="8"/>
  <c r="O72" i="8"/>
  <c r="H72" i="8"/>
  <c r="G72" i="8"/>
  <c r="F72" i="8"/>
  <c r="H71" i="8"/>
  <c r="G71" i="8"/>
  <c r="F71" i="8"/>
  <c r="O70" i="8"/>
  <c r="H70" i="8"/>
  <c r="G70" i="8"/>
  <c r="F70" i="8"/>
  <c r="H69" i="8"/>
  <c r="G69" i="8"/>
  <c r="F69" i="8"/>
  <c r="O68" i="8"/>
  <c r="H68" i="8"/>
  <c r="G68" i="8"/>
  <c r="F68" i="8"/>
  <c r="O67" i="8"/>
  <c r="H67" i="8"/>
  <c r="G67" i="8"/>
  <c r="F67" i="8"/>
  <c r="H66" i="8"/>
  <c r="G66" i="8"/>
  <c r="F66" i="8"/>
  <c r="H65" i="8"/>
  <c r="G65" i="8"/>
  <c r="F65" i="8"/>
  <c r="H64" i="8"/>
  <c r="G64" i="8"/>
  <c r="F64" i="8"/>
  <c r="H63" i="8"/>
  <c r="G63" i="8"/>
  <c r="F63" i="8"/>
  <c r="H62" i="8"/>
  <c r="G62" i="8"/>
  <c r="F62" i="8"/>
  <c r="H61" i="8"/>
  <c r="G61" i="8"/>
  <c r="F61" i="8"/>
  <c r="H60" i="8"/>
  <c r="G60" i="8"/>
  <c r="F60" i="8"/>
  <c r="H59" i="8"/>
  <c r="G59" i="8"/>
  <c r="F59" i="8"/>
  <c r="O58" i="8"/>
  <c r="H58" i="8"/>
  <c r="G58" i="8"/>
  <c r="F58" i="8"/>
  <c r="H57" i="8"/>
  <c r="G57" i="8"/>
  <c r="F57" i="8"/>
  <c r="O56" i="8"/>
  <c r="H56" i="8"/>
  <c r="G56" i="8"/>
  <c r="F56" i="8"/>
  <c r="H55" i="8"/>
  <c r="G55" i="8"/>
  <c r="F55" i="8"/>
  <c r="H54" i="8"/>
  <c r="G54" i="8"/>
  <c r="F54" i="8"/>
  <c r="H53" i="8"/>
  <c r="G53" i="8"/>
  <c r="F53" i="8"/>
  <c r="H52" i="8"/>
  <c r="G52" i="8"/>
  <c r="F52" i="8"/>
  <c r="H51" i="8"/>
  <c r="G51" i="8"/>
  <c r="F51" i="8"/>
  <c r="H50" i="8"/>
  <c r="G50" i="8"/>
  <c r="F50" i="8"/>
  <c r="O49" i="8"/>
  <c r="H49" i="8"/>
  <c r="G49" i="8"/>
  <c r="F49" i="8"/>
  <c r="H48" i="8"/>
  <c r="G48" i="8"/>
  <c r="F48" i="8"/>
  <c r="H47" i="8"/>
  <c r="G47" i="8"/>
  <c r="F47" i="8"/>
  <c r="H46" i="8"/>
  <c r="G46" i="8"/>
  <c r="F46" i="8"/>
  <c r="H45" i="8"/>
  <c r="G45" i="8"/>
  <c r="F45" i="8"/>
  <c r="H44" i="8"/>
  <c r="G44" i="8"/>
  <c r="F44" i="8"/>
  <c r="H43" i="8"/>
  <c r="G43" i="8"/>
  <c r="F43" i="8"/>
  <c r="H42" i="8"/>
  <c r="G42" i="8"/>
  <c r="F42" i="8"/>
  <c r="H41" i="8"/>
  <c r="G41" i="8"/>
  <c r="F41" i="8"/>
  <c r="O40" i="8"/>
  <c r="H40" i="8"/>
  <c r="G40" i="8"/>
  <c r="F40" i="8"/>
  <c r="H39" i="8"/>
  <c r="G39" i="8"/>
  <c r="F39" i="8"/>
  <c r="H38" i="8"/>
  <c r="G38" i="8"/>
  <c r="F38" i="8"/>
  <c r="H37" i="8"/>
  <c r="G37" i="8"/>
  <c r="F37" i="8"/>
  <c r="H36" i="8"/>
  <c r="G36" i="8"/>
  <c r="F36" i="8"/>
  <c r="O35" i="8"/>
  <c r="H35" i="8"/>
  <c r="G35" i="8"/>
  <c r="F35" i="8"/>
  <c r="H34" i="8"/>
  <c r="G34" i="8"/>
  <c r="F34" i="8"/>
  <c r="H33" i="8"/>
  <c r="G33" i="8"/>
  <c r="F33" i="8"/>
  <c r="H32" i="8"/>
  <c r="G32" i="8"/>
  <c r="F32" i="8"/>
  <c r="H31" i="8"/>
  <c r="G31" i="8"/>
  <c r="F31" i="8"/>
  <c r="H30" i="8"/>
  <c r="G30" i="8"/>
  <c r="F30" i="8"/>
  <c r="H29" i="8"/>
  <c r="G29" i="8"/>
  <c r="F29" i="8"/>
  <c r="H28" i="8"/>
  <c r="G28" i="8"/>
  <c r="F28" i="8"/>
  <c r="H27" i="8"/>
  <c r="G27" i="8"/>
  <c r="F27" i="8"/>
  <c r="H26" i="8"/>
  <c r="G26" i="8"/>
  <c r="F26" i="8"/>
  <c r="H25" i="8"/>
  <c r="G25" i="8"/>
  <c r="F25" i="8"/>
  <c r="H24" i="8"/>
  <c r="G24" i="8"/>
  <c r="F24" i="8"/>
  <c r="O23" i="8"/>
  <c r="H23" i="8"/>
  <c r="G23" i="8"/>
  <c r="F23" i="8"/>
  <c r="H22" i="8"/>
  <c r="G22" i="8"/>
  <c r="F22" i="8"/>
  <c r="H21" i="8"/>
  <c r="G21" i="8"/>
  <c r="F21" i="8"/>
  <c r="H20" i="8"/>
  <c r="G20" i="8"/>
  <c r="F20" i="8"/>
  <c r="H19" i="8"/>
  <c r="G19" i="8"/>
  <c r="F19" i="8"/>
  <c r="H18" i="8"/>
  <c r="G18" i="8"/>
  <c r="F18" i="8"/>
  <c r="H17" i="8"/>
  <c r="G17" i="8"/>
  <c r="F17" i="8"/>
  <c r="H16" i="8"/>
  <c r="G16" i="8"/>
  <c r="F16" i="8"/>
  <c r="H15" i="8"/>
  <c r="G15" i="8"/>
  <c r="F15" i="8"/>
  <c r="H14" i="8"/>
  <c r="G14" i="8"/>
  <c r="F14" i="8"/>
  <c r="H13" i="8"/>
  <c r="G13" i="8"/>
  <c r="F13" i="8"/>
  <c r="H12" i="8"/>
  <c r="G12" i="8"/>
  <c r="F12" i="8"/>
  <c r="O11" i="8"/>
  <c r="H11" i="8"/>
  <c r="G11" i="8"/>
  <c r="F11" i="8"/>
  <c r="H10" i="8"/>
  <c r="G10" i="8"/>
  <c r="F10" i="8"/>
  <c r="H9" i="8"/>
  <c r="G9" i="8"/>
  <c r="F9" i="8"/>
  <c r="H8" i="8"/>
  <c r="G8" i="8"/>
  <c r="F8" i="8"/>
  <c r="H7" i="8"/>
  <c r="G7" i="8"/>
  <c r="F7" i="8"/>
  <c r="O6" i="8"/>
  <c r="H6" i="8"/>
  <c r="G6" i="8"/>
  <c r="F6" i="8"/>
  <c r="H5" i="8"/>
  <c r="G5" i="8"/>
  <c r="F5" i="8"/>
  <c r="H4" i="8"/>
  <c r="G4" i="8"/>
  <c r="F4" i="8"/>
  <c r="H3" i="8"/>
  <c r="G3" i="8"/>
  <c r="F3" i="8"/>
  <c r="H2" i="8"/>
  <c r="G2" i="8"/>
  <c r="F2" i="8"/>
  <c r="F74" i="6"/>
  <c r="D74" i="6"/>
  <c r="F73" i="6"/>
  <c r="D73" i="6"/>
  <c r="F72" i="6"/>
  <c r="D72" i="6"/>
  <c r="F71" i="6"/>
  <c r="D71" i="6"/>
  <c r="F70" i="6"/>
  <c r="D70" i="6"/>
  <c r="F69" i="6"/>
  <c r="D69" i="6"/>
  <c r="F68" i="6"/>
  <c r="D68" i="6"/>
  <c r="F67" i="6"/>
  <c r="D67" i="6"/>
  <c r="F66" i="6"/>
  <c r="D66" i="6"/>
  <c r="F65" i="6"/>
  <c r="D65" i="6"/>
  <c r="F64" i="6"/>
  <c r="D64" i="6"/>
  <c r="F63" i="6"/>
  <c r="D63" i="6"/>
  <c r="F62" i="6"/>
  <c r="D62" i="6"/>
  <c r="F61" i="6"/>
  <c r="D61" i="6"/>
  <c r="F60" i="6"/>
  <c r="D60" i="6"/>
  <c r="F59" i="6"/>
  <c r="D59" i="6"/>
  <c r="F58" i="6"/>
  <c r="D58" i="6"/>
  <c r="F57" i="6"/>
  <c r="D57" i="6"/>
  <c r="F56" i="6"/>
  <c r="C56" i="6"/>
  <c r="D56" i="6" s="1"/>
  <c r="F55" i="6"/>
  <c r="C55" i="6"/>
  <c r="D55" i="6" s="1"/>
  <c r="F54" i="6"/>
  <c r="D54" i="6"/>
  <c r="F53" i="6"/>
  <c r="C53" i="6"/>
  <c r="D53" i="6" s="1"/>
  <c r="F52" i="6"/>
  <c r="C52" i="6"/>
  <c r="D52" i="6" s="1"/>
  <c r="F51" i="6"/>
  <c r="C51" i="6"/>
  <c r="D51" i="6" s="1"/>
  <c r="F50" i="6"/>
  <c r="D50" i="6"/>
  <c r="F49" i="6"/>
  <c r="C49" i="6"/>
  <c r="D49" i="6" s="1"/>
  <c r="F48" i="6"/>
  <c r="C48" i="6"/>
  <c r="D48" i="6" s="1"/>
  <c r="F47" i="6"/>
  <c r="D47" i="6"/>
  <c r="F46" i="6"/>
  <c r="D46" i="6"/>
  <c r="F45" i="6"/>
  <c r="D45" i="6"/>
  <c r="F44" i="6"/>
  <c r="D44" i="6"/>
  <c r="F43" i="6"/>
  <c r="D43" i="6"/>
  <c r="F42" i="6"/>
  <c r="D42" i="6"/>
  <c r="F41" i="6"/>
  <c r="D41" i="6"/>
  <c r="F40" i="6"/>
  <c r="D40" i="6"/>
  <c r="F39" i="6"/>
  <c r="D39" i="6"/>
  <c r="F38" i="6"/>
  <c r="D38" i="6"/>
  <c r="F37" i="6"/>
  <c r="D37" i="6"/>
  <c r="F36" i="6"/>
  <c r="D36" i="6"/>
  <c r="F35" i="6"/>
  <c r="D35" i="6"/>
  <c r="F34" i="6"/>
  <c r="D34" i="6"/>
  <c r="F33" i="6"/>
  <c r="D33" i="6"/>
  <c r="F32" i="6"/>
  <c r="D32" i="6"/>
  <c r="F31" i="6"/>
  <c r="D31" i="6"/>
  <c r="F30" i="6"/>
  <c r="D30" i="6"/>
  <c r="F29" i="6"/>
  <c r="D29" i="6"/>
  <c r="F28" i="6"/>
  <c r="D28" i="6"/>
  <c r="F27" i="6"/>
  <c r="D27" i="6"/>
  <c r="F26" i="6"/>
  <c r="D26" i="6"/>
  <c r="F25" i="6"/>
  <c r="D25" i="6"/>
  <c r="F24" i="6"/>
  <c r="D24" i="6"/>
  <c r="F23" i="6"/>
  <c r="D23" i="6"/>
  <c r="F22" i="6"/>
  <c r="D22" i="6"/>
  <c r="F21" i="6"/>
  <c r="D21" i="6"/>
  <c r="F20" i="6"/>
  <c r="D20" i="6"/>
  <c r="F19" i="6"/>
  <c r="D19" i="6"/>
  <c r="F18" i="6"/>
  <c r="D18" i="6"/>
  <c r="F17" i="6"/>
  <c r="D17" i="6"/>
  <c r="F16" i="6"/>
  <c r="D16" i="6"/>
  <c r="F15" i="6"/>
  <c r="D15" i="6"/>
  <c r="F14" i="6"/>
  <c r="D14" i="6"/>
  <c r="F13" i="6"/>
  <c r="D13" i="6"/>
  <c r="F12" i="6"/>
  <c r="D12" i="6"/>
  <c r="F11" i="6"/>
  <c r="D11" i="6"/>
  <c r="F10" i="6"/>
  <c r="D10" i="6"/>
  <c r="F9" i="6"/>
  <c r="D9" i="6"/>
  <c r="F8" i="6"/>
  <c r="D8" i="6"/>
  <c r="F7" i="6"/>
  <c r="D7" i="6"/>
  <c r="F6" i="6"/>
  <c r="D6" i="6"/>
  <c r="F5" i="6"/>
  <c r="D5" i="6"/>
  <c r="F4" i="6"/>
  <c r="D4" i="6"/>
  <c r="F3" i="6"/>
  <c r="D3" i="6"/>
  <c r="F2" i="6"/>
  <c r="D2" i="6"/>
  <c r="G140" i="3"/>
  <c r="Q64" i="2"/>
  <c r="G68" i="2" s="1"/>
  <c r="D47" i="1" s="1"/>
  <c r="D49" i="1" s="1"/>
  <c r="L64" i="2"/>
  <c r="G64" i="2"/>
  <c r="D48" i="1"/>
  <c r="D23" i="30" l="1"/>
  <c r="D17" i="30"/>
  <c r="D11" i="30"/>
  <c r="D5" i="30"/>
  <c r="D28" i="30"/>
  <c r="D22" i="30"/>
  <c r="D16" i="30"/>
  <c r="D10" i="30"/>
  <c r="D4" i="30"/>
  <c r="D27" i="30"/>
  <c r="D21" i="30"/>
  <c r="D15" i="30"/>
  <c r="D9" i="30"/>
  <c r="D3" i="30"/>
  <c r="D26" i="30"/>
  <c r="D20" i="30"/>
  <c r="D14" i="30"/>
  <c r="D8" i="30"/>
  <c r="D2" i="30"/>
  <c r="D25" i="30"/>
  <c r="D19" i="30"/>
  <c r="D13" i="30"/>
  <c r="D7" i="30"/>
  <c r="D24" i="30"/>
  <c r="D18" i="30"/>
  <c r="D12" i="30"/>
  <c r="D6" i="30"/>
  <c r="D4" i="31"/>
  <c r="D10" i="31"/>
  <c r="D16" i="31"/>
  <c r="D22" i="31"/>
  <c r="H2" i="6"/>
  <c r="D6" i="31"/>
  <c r="D12" i="31"/>
  <c r="D18" i="31"/>
  <c r="D24" i="31"/>
  <c r="D7" i="31"/>
  <c r="D13" i="31"/>
  <c r="D19" i="31"/>
  <c r="D2" i="31"/>
  <c r="D8" i="31"/>
  <c r="D14" i="31"/>
  <c r="D20" i="31"/>
  <c r="D3" i="31"/>
  <c r="D9" i="31"/>
  <c r="D15"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Z1" authorId="0" shapeId="0" xr:uid="{00000000-0006-0000-0E00-000001000000}">
      <text>
        <r>
          <rPr>
            <sz val="10"/>
            <color rgb="FF000000"/>
            <rFont val="Arial"/>
            <scheme val="minor"/>
          </rPr>
          <t>Để hiểu về Self-Link (cũng như link TOC), cần nắm được 2 thứ:
- Tác dụng của Anchor Text
- Link hashtag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3" authorId="0" shapeId="0" xr:uid="{00000000-0006-0000-2300-000001000000}">
      <text>
        <r>
          <rPr>
            <sz val="10"/>
            <color rgb="FF000000"/>
            <rFont val="Arial"/>
            <scheme val="minor"/>
          </rPr>
          <t xml:space="preserve">chèn file pdf
</t>
        </r>
      </text>
    </comment>
    <comment ref="J14" authorId="0" shapeId="0" xr:uid="{00000000-0006-0000-2300-000002000000}">
      <text>
        <r>
          <rPr>
            <sz val="10"/>
            <color rgb="FF000000"/>
            <rFont val="Arial"/>
            <scheme val="minor"/>
          </rPr>
          <t xml:space="preserve">chèn file pdf
</t>
        </r>
      </text>
    </comment>
    <comment ref="B42" authorId="0" shapeId="0" xr:uid="{00000000-0006-0000-2300-000003000000}">
      <text>
        <r>
          <rPr>
            <sz val="10"/>
            <color rgb="FF000000"/>
            <rFont val="Arial"/>
            <scheme val="minor"/>
          </rPr>
          <t xml:space="preserve">coi kw, cái này có khả năng tách ra. Vì 3P là một phương pháp tính lương riêng biệt mà không phải công ty nào cũng áp dụng.
</t>
        </r>
      </text>
    </comment>
    <comment ref="B57" authorId="0" shapeId="0" xr:uid="{00000000-0006-0000-2300-000004000000}">
      <text>
        <r>
          <rPr>
            <sz val="10"/>
            <color rgb="FF000000"/>
            <rFont val="Arial"/>
            <scheme val="minor"/>
          </rPr>
          <t xml:space="preserve">coi lại hình như kw chưa đúng về nhóm intent.
</t>
        </r>
      </text>
    </comment>
    <comment ref="B70" authorId="0" shapeId="0" xr:uid="{00000000-0006-0000-2300-000005000000}">
      <text>
        <r>
          <rPr>
            <sz val="10"/>
            <color rgb="FF000000"/>
            <rFont val="Arial"/>
            <scheme val="minor"/>
          </rPr>
          <t xml:space="preserve">Trùng key
</t>
        </r>
      </text>
    </comment>
    <comment ref="F129" authorId="0" shapeId="0" xr:uid="{00000000-0006-0000-2300-000006000000}">
      <text>
        <r>
          <rPr>
            <sz val="10"/>
            <color rgb="FF000000"/>
            <rFont val="Arial"/>
            <scheme val="minor"/>
          </rPr>
          <t>Gộp các key nhỏ vào topic lớn</t>
        </r>
      </text>
    </comment>
    <comment ref="D142" authorId="0" shapeId="0" xr:uid="{00000000-0006-0000-2300-000007000000}">
      <text>
        <r>
          <rPr>
            <sz val="10"/>
            <color rgb="FF000000"/>
            <rFont val="Arial"/>
            <scheme val="minor"/>
          </rPr>
          <t>Mấy key này nêu ra đánh giá của mình xem họ có viết không</t>
        </r>
      </text>
    </comment>
    <comment ref="F142" authorId="0" shapeId="0" xr:uid="{00000000-0006-0000-2300-000008000000}">
      <text>
        <r>
          <rPr>
            <sz val="10"/>
            <color rgb="FF000000"/>
            <rFont val="Arial"/>
            <scheme val="minor"/>
          </rPr>
          <t>Do bên mình bán phần mềm nhân sự chứ không bán khóa học lên chon topic này</t>
        </r>
      </text>
    </comment>
    <comment ref="G142" authorId="0" shapeId="0" xr:uid="{00000000-0006-0000-2300-000009000000}">
      <text>
        <r>
          <rPr>
            <sz val="10"/>
            <color rgb="FF000000"/>
            <rFont val="Arial"/>
            <scheme val="minor"/>
          </rPr>
          <t>Mấy key này nêu ra đánh giá của mình xem họ có viết không</t>
        </r>
      </text>
    </comment>
    <comment ref="E151" authorId="0" shapeId="0" xr:uid="{00000000-0006-0000-2300-00000A000000}">
      <text>
        <r>
          <rPr>
            <sz val="10"/>
            <color rgb="FF000000"/>
            <rFont val="Arial"/>
            <scheme val="minor"/>
          </rPr>
          <t>Mấy key này nêu ra đánh giá của mình xem họ có viết không</t>
        </r>
      </text>
    </comment>
    <comment ref="G151" authorId="0" shapeId="0" xr:uid="{00000000-0006-0000-2300-00000B000000}">
      <text>
        <r>
          <rPr>
            <sz val="10"/>
            <color rgb="FF000000"/>
            <rFont val="Arial"/>
            <scheme val="minor"/>
          </rPr>
          <t>Mấy key này nêu ra đánh giá của mình xem họ có viết không</t>
        </r>
      </text>
    </comment>
    <comment ref="F156" authorId="0" shapeId="0" xr:uid="{00000000-0006-0000-2300-00000C000000}">
      <text>
        <r>
          <rPr>
            <sz val="10"/>
            <color rgb="FF000000"/>
            <rFont val="Arial"/>
            <scheme val="minor"/>
          </rPr>
          <t>Cái key này mình có phần mềm quản lý doanh nghiệp lên chọn vậy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2500-000001000000}">
      <text>
        <r>
          <rPr>
            <sz val="10"/>
            <color rgb="FF000000"/>
            <rFont val="Arial"/>
            <scheme val="minor"/>
          </rPr>
          <t>Giải pháp</t>
        </r>
      </text>
    </comment>
    <comment ref="Z3" authorId="0" shapeId="0" xr:uid="{00000000-0006-0000-2500-000002000000}">
      <text>
        <r>
          <rPr>
            <sz val="10"/>
            <color rgb="FF000000"/>
            <rFont val="Arial"/>
            <scheme val="minor"/>
          </rPr>
          <t>Giải pháp</t>
        </r>
      </text>
    </comment>
    <comment ref="H10" authorId="0" shapeId="0" xr:uid="{00000000-0006-0000-2500-000003000000}">
      <text>
        <r>
          <rPr>
            <sz val="10"/>
            <color rgb="FF000000"/>
            <rFont val="Arial"/>
            <scheme val="minor"/>
          </rPr>
          <t>Profile</t>
        </r>
      </text>
    </comment>
    <comment ref="C24" authorId="0" shapeId="0" xr:uid="{00000000-0006-0000-2500-000004000000}">
      <text>
        <r>
          <rPr>
            <sz val="10"/>
            <color rgb="FF000000"/>
            <rFont val="Arial"/>
            <scheme val="minor"/>
          </rPr>
          <t>Bị trùng với cate chính "tuyển dụng"</t>
        </r>
      </text>
    </comment>
    <comment ref="AB24" authorId="0" shapeId="0" xr:uid="{00000000-0006-0000-2500-000005000000}">
      <text>
        <r>
          <rPr>
            <sz val="10"/>
            <color rgb="FF000000"/>
            <rFont val="Arial"/>
            <scheme val="minor"/>
          </rPr>
          <t>Bị trùng với cate chính "tuyển dụng"</t>
        </r>
      </text>
    </comment>
    <comment ref="G32" authorId="0" shapeId="0" xr:uid="{00000000-0006-0000-2500-000006000000}">
      <text>
        <r>
          <rPr>
            <sz val="10"/>
            <color rgb="FF000000"/>
            <rFont val="Arial"/>
            <scheme val="minor"/>
          </rPr>
          <t>Giải pháp</t>
        </r>
      </text>
    </comment>
    <comment ref="G61" authorId="0" shapeId="0" xr:uid="{00000000-0006-0000-2500-000007000000}">
      <text>
        <r>
          <rPr>
            <sz val="10"/>
            <color rgb="FF000000"/>
            <rFont val="Arial"/>
            <scheme val="minor"/>
          </rPr>
          <t>Đề xuất gộp với "Về chúng tôi"</t>
        </r>
      </text>
    </comment>
    <comment ref="H65" authorId="0" shapeId="0" xr:uid="{00000000-0006-0000-2500-000008000000}">
      <text>
        <r>
          <rPr>
            <sz val="10"/>
            <color rgb="FF000000"/>
            <rFont val="Arial"/>
            <scheme val="minor"/>
          </rPr>
          <t>Đề xuất xóa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3" authorId="0" shapeId="0" xr:uid="{00000000-0006-0000-2700-000001000000}">
      <text>
        <r>
          <rPr>
            <sz val="10"/>
            <color rgb="FF000000"/>
            <rFont val="Arial"/>
            <scheme val="minor"/>
          </rPr>
          <t>Đề xuất gộp với "Về chúng tôi"</t>
        </r>
      </text>
    </comment>
    <comment ref="S8" authorId="0" shapeId="0" xr:uid="{00000000-0006-0000-2700-000002000000}">
      <text>
        <r>
          <rPr>
            <sz val="10"/>
            <color rgb="FF000000"/>
            <rFont val="Arial"/>
            <scheme val="minor"/>
          </rPr>
          <t>Đề xuất xóa</t>
        </r>
      </text>
    </comment>
    <comment ref="G27" authorId="0" shapeId="0" xr:uid="{00000000-0006-0000-2700-000003000000}">
      <text>
        <r>
          <rPr>
            <sz val="10"/>
            <color rgb="FF000000"/>
            <rFont val="Arial"/>
            <scheme val="minor"/>
          </rPr>
          <t>Đề xuất gộp với "Về chúng tôi"</t>
        </r>
      </text>
    </comment>
    <comment ref="I31" authorId="0" shapeId="0" xr:uid="{00000000-0006-0000-2700-000004000000}">
      <text>
        <r>
          <rPr>
            <sz val="10"/>
            <color rgb="FF000000"/>
            <rFont val="Arial"/>
            <scheme val="minor"/>
          </rPr>
          <t>Đề xuất xóa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2900-000001000000}">
      <text>
        <r>
          <rPr>
            <sz val="10"/>
            <color rgb="FF000000"/>
            <rFont val="Arial"/>
            <scheme val="minor"/>
          </rPr>
          <t>Giải pháp</t>
        </r>
      </text>
    </comment>
    <comment ref="F3" authorId="0" shapeId="0" xr:uid="{00000000-0006-0000-2900-000002000000}">
      <text>
        <r>
          <rPr>
            <sz val="10"/>
            <color rgb="FF000000"/>
            <rFont val="Arial"/>
            <scheme val="minor"/>
          </rPr>
          <t>Giải pháp</t>
        </r>
      </text>
    </comment>
    <comment ref="Y3" authorId="0" shapeId="0" xr:uid="{00000000-0006-0000-2900-000003000000}">
      <text>
        <r>
          <rPr>
            <sz val="10"/>
            <color rgb="FF000000"/>
            <rFont val="Arial"/>
            <scheme val="minor"/>
          </rPr>
          <t>Giải pháp</t>
        </r>
      </text>
    </comment>
    <comment ref="C24" authorId="0" shapeId="0" xr:uid="{00000000-0006-0000-2900-000004000000}">
      <text>
        <r>
          <rPr>
            <sz val="10"/>
            <color rgb="FF000000"/>
            <rFont val="Arial"/>
            <scheme val="minor"/>
          </rPr>
          <t>Bị trùng với cate chính "tuyển dụng"</t>
        </r>
      </text>
    </comment>
    <comment ref="AA24" authorId="0" shapeId="0" xr:uid="{00000000-0006-0000-2900-000005000000}">
      <text>
        <r>
          <rPr>
            <sz val="10"/>
            <color rgb="FF000000"/>
            <rFont val="Arial"/>
            <scheme val="minor"/>
          </rPr>
          <t>Bị trùng với cate chính "tuyển dụng"</t>
        </r>
      </text>
    </comment>
    <comment ref="G31" authorId="0" shapeId="0" xr:uid="{00000000-0006-0000-2900-000006000000}">
      <text>
        <r>
          <rPr>
            <sz val="10"/>
            <color rgb="FF000000"/>
            <rFont val="Arial"/>
            <scheme val="minor"/>
          </rPr>
          <t>Profile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2A00-000001000000}">
      <text>
        <r>
          <rPr>
            <sz val="10"/>
            <color rgb="FF000000"/>
            <rFont val="Arial"/>
            <scheme val="minor"/>
          </rPr>
          <t>Giải pháp</t>
        </r>
      </text>
    </comment>
    <comment ref="F3" authorId="0" shapeId="0" xr:uid="{00000000-0006-0000-2A00-000002000000}">
      <text>
        <r>
          <rPr>
            <sz val="10"/>
            <color rgb="FF000000"/>
            <rFont val="Arial"/>
            <scheme val="minor"/>
          </rPr>
          <t>Giải pháp</t>
        </r>
      </text>
    </comment>
    <comment ref="H10" authorId="0" shapeId="0" xr:uid="{00000000-0006-0000-2A00-000003000000}">
      <text>
        <r>
          <rPr>
            <sz val="10"/>
            <color rgb="FF000000"/>
            <rFont val="Arial"/>
            <scheme val="minor"/>
          </rPr>
          <t>Profile</t>
        </r>
      </text>
    </comment>
    <comment ref="Q13" authorId="0" shapeId="0" xr:uid="{00000000-0006-0000-2A00-000004000000}">
      <text>
        <r>
          <rPr>
            <sz val="10"/>
            <color rgb="FF000000"/>
            <rFont val="Arial"/>
            <scheme val="minor"/>
          </rPr>
          <t>Đề xuất xóa</t>
        </r>
      </text>
    </comment>
    <comment ref="C24" authorId="0" shapeId="0" xr:uid="{00000000-0006-0000-2A00-000005000000}">
      <text>
        <r>
          <rPr>
            <sz val="10"/>
            <color rgb="FF000000"/>
            <rFont val="Arial"/>
            <scheme val="minor"/>
          </rPr>
          <t>Bị trùng với cate chính "tuyển dụng"</t>
        </r>
      </text>
    </comment>
    <comment ref="G32" authorId="0" shapeId="0" xr:uid="{00000000-0006-0000-2A00-000006000000}">
      <text>
        <r>
          <rPr>
            <sz val="10"/>
            <color rgb="FF000000"/>
            <rFont val="Arial"/>
            <scheme val="minor"/>
          </rPr>
          <t>Giải pháp</t>
        </r>
      </text>
    </comment>
    <comment ref="G34" authorId="0" shapeId="0" xr:uid="{00000000-0006-0000-2A00-000007000000}">
      <text>
        <r>
          <rPr>
            <sz val="10"/>
            <color rgb="FF000000"/>
            <rFont val="Arial"/>
            <scheme val="minor"/>
          </rPr>
          <t>Profile</t>
        </r>
      </text>
    </comment>
    <comment ref="I35" authorId="0" shapeId="0" xr:uid="{00000000-0006-0000-2A00-000008000000}">
      <text>
        <r>
          <rPr>
            <sz val="10"/>
            <color rgb="FF000000"/>
            <rFont val="Arial"/>
            <scheme val="minor"/>
          </rPr>
          <t>Đặt content</t>
        </r>
      </text>
    </comment>
    <comment ref="H46" authorId="0" shapeId="0" xr:uid="{00000000-0006-0000-2A00-000009000000}">
      <text>
        <r>
          <rPr>
            <sz val="10"/>
            <color rgb="FF000000"/>
            <rFont val="Arial"/>
            <scheme val="minor"/>
          </rPr>
          <t>Đặt content</t>
        </r>
      </text>
    </comment>
    <comment ref="G61" authorId="0" shapeId="0" xr:uid="{00000000-0006-0000-2A00-00000A000000}">
      <text>
        <r>
          <rPr>
            <sz val="10"/>
            <color rgb="FF000000"/>
            <rFont val="Arial"/>
            <scheme val="minor"/>
          </rPr>
          <t>Đề xuất gộp với "Về chúng tôi"</t>
        </r>
      </text>
    </comment>
    <comment ref="H65" authorId="0" shapeId="0" xr:uid="{00000000-0006-0000-2A00-00000B000000}">
      <text>
        <r>
          <rPr>
            <sz val="10"/>
            <color rgb="FF000000"/>
            <rFont val="Arial"/>
            <scheme val="minor"/>
          </rPr>
          <t>Đề xuất xóa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P8" authorId="0" shapeId="0" xr:uid="{00000000-0006-0000-2B00-000001000000}">
      <text>
        <r>
          <rPr>
            <sz val="10"/>
            <color rgb="FF000000"/>
            <rFont val="Arial"/>
            <scheme val="minor"/>
          </rPr>
          <t>Đề xuất gộp với "Về chúng tôi"</t>
        </r>
      </text>
    </comment>
    <comment ref="P12" authorId="0" shapeId="0" xr:uid="{00000000-0006-0000-2B00-000002000000}">
      <text>
        <r>
          <rPr>
            <sz val="10"/>
            <color rgb="FF000000"/>
            <rFont val="Arial"/>
            <scheme val="minor"/>
          </rPr>
          <t>Đề xuất xóa</t>
        </r>
      </text>
    </comment>
  </commentList>
</comments>
</file>

<file path=xl/sharedStrings.xml><?xml version="1.0" encoding="utf-8"?>
<sst xmlns="http://schemas.openxmlformats.org/spreadsheetml/2006/main" count="36099" uniqueCount="11148">
  <si>
    <t>CÔNG TY TNHH GTV SEO</t>
  </si>
  <si>
    <t>Địa Chỉ: Số 91, Đường số 6, City Land Park Hills, Gò Vấp, TP. Hồ Chí Minh</t>
  </si>
  <si>
    <t>Website: gtvseo.com</t>
  </si>
  <si>
    <t>BẢNG THU THẬP THÔNG TIN DỰ ÁN</t>
  </si>
  <si>
    <t xml:space="preserve">Tên Doanh nghiệp: </t>
  </si>
  <si>
    <t xml:space="preserve">Thông tin liên hệ DN: </t>
  </si>
  <si>
    <t xml:space="preserve">Account phụ trách: </t>
  </si>
  <si>
    <t>Phạm Thị Thu Hiệp</t>
  </si>
  <si>
    <t>***: Lưu ý: Thông tin càng cụ thể chi tiết để càng tốt cho việc hiểu sản phẩm và lên kế hoạch hiệu quả hơn</t>
  </si>
  <si>
    <t>STT</t>
  </si>
  <si>
    <t>Câu hỏi</t>
  </si>
  <si>
    <t>Gợi ý trả lời</t>
  </si>
  <si>
    <t>Khách hàng trả lời</t>
  </si>
  <si>
    <t>KẾ HOẠCH SEO WEBSITE</t>
  </si>
  <si>
    <t>Mục tiêu SEO là gì?</t>
  </si>
  <si>
    <t>Mục tiêu mà thương hiệu mong muốn có được trong thời gian triển khai chiến dịch SEO là gì ( Đẩy mạnh thương hiệu, thúc đẩy doanh thu, tạo sự nhận biết cho thương hiệu, tạo sự quan tâm, tạo nhu cầu, củng cố thương hiệu,….)</t>
  </si>
  <si>
    <r>
      <rPr>
        <sz val="12"/>
        <color theme="1"/>
        <rFont val="Times New Roman"/>
      </rPr>
      <t xml:space="preserve">Đẩy mạnh thương hiệu ra thị trường. 
Từ đó có lead
</t>
    </r>
    <r>
      <rPr>
        <i/>
        <sz val="12"/>
        <color theme="1"/>
        <rFont val="Times New Roman"/>
      </rPr>
      <t>(Bên mình trước làm cho các tập đoàn lớn brand OOS: Lotte, SHB, TH..., giờ phát triển thêm brand Coffee HR để cho các SMEs. Tỉ lệ chốt đơn Coffee HR cao do sản phẩm tốt, chuyên sâu hơn hẳn đối thủ Base, 1 Office. Nhưng brand chưa triển khai)</t>
    </r>
  </si>
  <si>
    <t>Ngân sách có thể chi cho chiến dịch SEO</t>
  </si>
  <si>
    <t>Chi theo tháng, quý…</t>
  </si>
  <si>
    <t>300-450 triệu/ năm</t>
  </si>
  <si>
    <t xml:space="preserve">Dòng sản phẩm nào đang muốn tập trung SEO </t>
  </si>
  <si>
    <t>phần mềm quản lý nhân sự
phần mềm tính công chấm lương
phần mềm báo cáo
....</t>
  </si>
  <si>
    <r>
      <rPr>
        <sz val="12"/>
        <color theme="1"/>
        <rFont val="Times New Roman"/>
      </rPr>
      <t xml:space="preserve">phần mềm quản lý nhân sự
phần mềm báo cáo, công lương, đào tạo, onboarding...
</t>
    </r>
    <r>
      <rPr>
        <i/>
        <sz val="12"/>
        <color theme="1"/>
        <rFont val="Times New Roman"/>
      </rPr>
      <t>(m gửi ảnh sản phẩm, bạn xem cho m các keyword khác nhé)</t>
    </r>
  </si>
  <si>
    <t>Hiện tại khách hàng đến từ Organic Traffic
theo GA là khoảng bao nhiêu?</t>
  </si>
  <si>
    <t>Anh có thể chụp hình tổng quan overview trong vòng 1 tháng vừa qua</t>
  </si>
  <si>
    <t>Analytics mới cài nên đo được hôm qua 7/12 là 519</t>
  </si>
  <si>
    <t>Thời gian bắt đầu triển khai khi nào?</t>
  </si>
  <si>
    <t>Thời điểm dự kiến thương hiệu bắt đầu triển khai chiến dịch SEO là khi nào</t>
  </si>
  <si>
    <t>Sau khi trao đổi xong. Khoảng 20/12/2021</t>
  </si>
  <si>
    <t>Thời gian mong muốn hiệu quả SEO là bao lâu?</t>
  </si>
  <si>
    <t>6 tháng, 8 tháng, 12 tháng, 18 tháng….</t>
  </si>
  <si>
    <t>8-12 tháng</t>
  </si>
  <si>
    <t>ĐỐI THỦ CẠNH TRANH SEO</t>
  </si>
  <si>
    <t>Kể tên 3 đối thủ cạnh tranh đang hoạt động trong cùng lĩnh vực?</t>
  </si>
  <si>
    <t>Liệt kế tên tối thiểu 3-5 đối thủ cạnh tranh trong cùng phân khúc thị trường (online)</t>
  </si>
  <si>
    <t xml:space="preserve"> </t>
  </si>
  <si>
    <t>Các đối thủ đang có hoạt động như thế nào? Có hoạt động hiệu quả hơn thương hiệu của anh/chị?</t>
  </si>
  <si>
    <t>Mô tả so sánh các đối thủ cạnh tranh đang hoạt động ntn và hoạt động hiệu quả hơn ta ở những điểm gì?
 (Chính sách bán hàng, sản phẩm có nhiều ưu đãi, sử dụng nhiều các kênh truyền thông hiệu quả hơn, sản phẩm thu hút nhiều người sử dụng hơn,….)</t>
  </si>
  <si>
    <r>
      <rPr>
        <b/>
        <sz val="12"/>
        <color theme="1"/>
        <rFont val="Times New Roman"/>
      </rPr>
      <t>- Base:</t>
    </r>
    <r>
      <rPr>
        <sz val="12"/>
        <color theme="1"/>
        <rFont val="Times New Roman"/>
      </rPr>
      <t xml:space="preserve"> làm mkt mạnh, SEO toàn từ top. </t>
    </r>
    <r>
      <rPr>
        <b/>
        <sz val="12"/>
        <color theme="1"/>
        <rFont val="Times New Roman"/>
      </rPr>
      <t>Pros:</t>
    </r>
    <r>
      <rPr>
        <sz val="12"/>
        <color theme="1"/>
        <rFont val="Times New Roman"/>
      </rPr>
      <t xml:space="preserve"> giao diện đẹp,sản phẩm nhiều. </t>
    </r>
    <r>
      <rPr>
        <b/>
        <sz val="12"/>
        <color theme="1"/>
        <rFont val="Times New Roman"/>
      </rPr>
      <t>Cons:</t>
    </r>
    <r>
      <rPr>
        <sz val="12"/>
        <color theme="1"/>
        <rFont val="Times New Roman"/>
      </rPr>
      <t xml:space="preserve"> sản phẩm ko có tính chuyên môn hóa cao về phần mềm nhân sự như coffee HR. Chưa giải quyết được triệt để về lương. Giá cao
</t>
    </r>
    <r>
      <rPr>
        <b/>
        <sz val="12"/>
        <color theme="1"/>
        <rFont val="Times New Roman"/>
      </rPr>
      <t>-1 Office:</t>
    </r>
    <r>
      <rPr>
        <sz val="12"/>
        <color theme="1"/>
        <rFont val="Times New Roman"/>
      </rPr>
      <t xml:space="preserve"> mkt cũng mạnh nhưng kém base. Pros: giao diện đẹp, có đủ phân hệ HRM, công việc, CRM. </t>
    </r>
    <r>
      <rPr>
        <b/>
        <sz val="12"/>
        <color theme="1"/>
        <rFont val="Times New Roman"/>
      </rPr>
      <t>Cons:</t>
    </r>
    <r>
      <rPr>
        <sz val="12"/>
        <color theme="1"/>
        <rFont val="Times New Roman"/>
      </rPr>
      <t xml:space="preserve"> phần mềm hay lỗi. Bài toán lương chưa giải quyết hết.
</t>
    </r>
    <r>
      <rPr>
        <b/>
        <sz val="12"/>
        <color theme="1"/>
        <rFont val="Times New Roman"/>
      </rPr>
      <t>- Coffee HR:</t>
    </r>
    <r>
      <rPr>
        <sz val="12"/>
        <color theme="1"/>
        <rFont val="Times New Roman"/>
      </rPr>
      <t xml:space="preserve"> 15 năm làm về phần mềm nhân sự, chuyên giải bài toán khó cho đối tác lớn, nên nghiệp vụ sản phẩm tốt. </t>
    </r>
    <r>
      <rPr>
        <b/>
        <sz val="12"/>
        <color theme="1"/>
        <rFont val="Times New Roman"/>
      </rPr>
      <t>Cons:</t>
    </r>
    <r>
      <rPr>
        <sz val="12"/>
        <color theme="1"/>
        <rFont val="Times New Roman"/>
      </rPr>
      <t xml:space="preserve"> chưa làm brand tốt cho SMEs.</t>
    </r>
  </si>
  <si>
    <t>CHÂN DUNG KHÁCH HÀNG MỤC TIÊU</t>
  </si>
  <si>
    <t>Khách hàng mục tiêu của sản phẩm/dịch vụ là ai?</t>
  </si>
  <si>
    <t>Mô tả khách hàng mục tiêu của sản phẩm/dịch vụ: 
(Nhân khẩu học: Tên tuổi, địa lý, giới tính, mức thu nhập, sở thích, đặc điểm, tầng lớp,…)</t>
  </si>
  <si>
    <t>SMEs
nhân khẩu học: nhân viên+ quản lý + CEO đủ độ tuổi
M + FM
quan tâm quản trị, tuyển dụng, văn hóa dn...</t>
  </si>
  <si>
    <t>Khách hàng mục tiêu hiện tại đang làm gì và suy nghĩ ra sao đối với thương hiệu?</t>
  </si>
  <si>
    <t>Mô tả hành vi của khách hàng mục tiêu đối với thương hiệu? (Họ đang có hành vi như thế nào?
 Họ đang tiếp cận thông tin về thương hiệu thông qua những kênh truyền thông nào, thời điểm nào? 
Họ sử dụng sản phẩm/dịch vụ của mình khi nào?,… )</t>
  </si>
  <si>
    <t>Tuy đối tượng là nhân viên hay CEO mà hành vi khác nhau
Tiếp cận qua: đối tác giới thiệu, mqhe, search...
khách hàng đã dùng nhiều năm</t>
  </si>
  <si>
    <t>Thương hiệu mong muốn mang lại cho khách hàng cảm xúc gì? Và từ đó dẫn đến hành động như thế nào đối với thương hiệu?</t>
  </si>
  <si>
    <t>Mô tả những kỳ vọng mà thương hiệu mong muốn mang lại cho khách hàng về trải nghiệm sản phẩm, hiệu quả về mặt tính chất của sản phẩm/dịch vụ +  cảm xúc. 
Và họ ghi nhớ + hành động đến thương hiệu như thế nào?</t>
  </si>
  <si>
    <t>Giải quyết vấn đề quản lý nhân sự cho khách hàng. Thông qua 10 giải pháp chính: https://coffeehr.com.vn/
Quản trị nguồn nhân lực, đào tạo, lương, onboarding, báo cáo, đánh giá...
Ghi nhớ: Giải pháp tối ưu hóa các quy trình thủ công triệt để, giải quyết mọi vấn đề khách hàng. Có thể thay đổi phần mềm theo các yêu cầu khách, nhờ đã có kinh nghiệm triển khai nhiều tập đoàn lớn ở đa ngành nghề.</t>
  </si>
  <si>
    <t>Quy trình bán hàng dài hay ngắn. Bán trực tiếp hay cần phải có đội Sale?</t>
  </si>
  <si>
    <t>Thời gian liên hệ và chốt sale 1 tháng</t>
  </si>
  <si>
    <t>Giá trị trung bình mỗi đơn hàng. Tần suất mua lại của KH hằng tháng</t>
  </si>
  <si>
    <t>44-80 triệu/ năm</t>
  </si>
  <si>
    <t>KÊNH TRUYỀN THÔNG</t>
  </si>
  <si>
    <t>Các kênh truyền thông hiện có là gì? Nó đang hoạt động ntn?</t>
  </si>
  <si>
    <t>- Mô tả các kênh truyền thông hiện có: Website, Fanpage, Mobile App, - Instagram,…..
- Các kênh đó đang duy trì ntn? Vẫn hoạt động bình thường, vẫn có bộ phận chăm sóc,…
- Gắn kèm link các kênh truyền thông hiện có</t>
  </si>
  <si>
    <t>Đã từng triển khai những chiến dịch truyền thông/ quảng cáo như thế nào? Đánh giá chất lượng hiệu quả?</t>
  </si>
  <si>
    <t>Liệt kê những kênh đã triển khai trong thời gian gần đây ( Online+ Offline). 
Ngân sách, hiệu quả, lý do không hiệu quả
Kênh truyền thông nào đang mang lại hiệu quả về thông tin khách hàng cho thương hiệu</t>
  </si>
  <si>
    <t>Bắt đầu làm lại từ đầu</t>
  </si>
  <si>
    <t>SEO đóng góp bao nhiêu % vào doanh thu hiện tại của Doanh nghiệp</t>
  </si>
  <si>
    <t xml:space="preserve">% Doanh số trực tiếp </t>
  </si>
  <si>
    <t>Số lượng nhân sự đội ngũ Marketing, IT, Content, SEO</t>
  </si>
  <si>
    <t xml:space="preserve">Liệt kê số lượng thành viên và vai trò chính của họ trong team </t>
  </si>
  <si>
    <t>20 người</t>
  </si>
  <si>
    <t>Chủ đề</t>
  </si>
  <si>
    <t>Từ khóa</t>
  </si>
  <si>
    <t>Phần mềm công lương</t>
  </si>
  <si>
    <t>Phần mềm quản lý nhân sự</t>
  </si>
  <si>
    <t>TỔNG KEY</t>
  </si>
  <si>
    <t>Từ Khóa</t>
  </si>
  <si>
    <t>Volume</t>
  </si>
  <si>
    <t>phần mềm chấm công tính lương</t>
  </si>
  <si>
    <t>phần mềm tính lương</t>
  </si>
  <si>
    <t>phần mềm chấm công</t>
  </si>
  <si>
    <t>cách tính lương 3p</t>
  </si>
  <si>
    <t>Cách tính lương</t>
  </si>
  <si>
    <t>phần mềm nhân sự tiền lương</t>
  </si>
  <si>
    <t>phan mem cham cong</t>
  </si>
  <si>
    <t>tính lương 3p</t>
  </si>
  <si>
    <t>phan mem tinh luong</t>
  </si>
  <si>
    <t>phần mềm quản lý nhân sự tiền lương</t>
  </si>
  <si>
    <t>phần mềm chấm công trên điện thoại</t>
  </si>
  <si>
    <t>công thức tính lương 3p</t>
  </si>
  <si>
    <t>app chấm công trên điện thoại</t>
  </si>
  <si>
    <t>cách tính lương p2</t>
  </si>
  <si>
    <t>phần mềm tính lương nhân viên</t>
  </si>
  <si>
    <t>tính lương online</t>
  </si>
  <si>
    <t>phần mềm máy chấm công</t>
  </si>
  <si>
    <t>cách tính lương theo năng lực</t>
  </si>
  <si>
    <t>phần mềm tính lương trên điện thoại</t>
  </si>
  <si>
    <t>hình thức trả lương 3p</t>
  </si>
  <si>
    <t>tinh luong online</t>
  </si>
  <si>
    <t>phần mềm chấm công online</t>
  </si>
  <si>
    <t>cách trả lương 3p</t>
  </si>
  <si>
    <t>phần mềm quản lý chấm công</t>
  </si>
  <si>
    <t>phương pháp tính lương 3p</t>
  </si>
  <si>
    <t>quản lý chấm công</t>
  </si>
  <si>
    <t>cách tính lương theo phương pháp 3p</t>
  </si>
  <si>
    <t>phan mem danh gia dien thoai</t>
  </si>
  <si>
    <t>phần mềm quản lý tiền lương</t>
  </si>
  <si>
    <t>phần mềm chia ca làm việc</t>
  </si>
  <si>
    <t>cách tính lương theo 3p</t>
  </si>
  <si>
    <t>phan mem may cham cong</t>
  </si>
  <si>
    <t>quản lý nhân sự tiền lương</t>
  </si>
  <si>
    <t>ứng dụng chấm công trên điện thoại</t>
  </si>
  <si>
    <t>công thức lương 3p</t>
  </si>
  <si>
    <t>phần mềm tính lương online</t>
  </si>
  <si>
    <t>tải phần mềm chấm công</t>
  </si>
  <si>
    <t>tinh lương gross net</t>
  </si>
  <si>
    <t>tính lương sau thuế online</t>
  </si>
  <si>
    <t>ứng dụng tính lương</t>
  </si>
  <si>
    <t>phần mềm chấm công vân tay</t>
  </si>
  <si>
    <t>phần mềm tính lương công nhân</t>
  </si>
  <si>
    <t>các ứng dụng chấm công trên điện thoại</t>
  </si>
  <si>
    <t>phần mềm quản lý lương</t>
  </si>
  <si>
    <t>cham cong online</t>
  </si>
  <si>
    <t>phanmemtinhluong</t>
  </si>
  <si>
    <t>phần mềm chấm công trên máy tính</t>
  </si>
  <si>
    <t>phần mềm sắp xếp lịch trực</t>
  </si>
  <si>
    <t>tính lương net online</t>
  </si>
  <si>
    <t>phần mềm chấm công qua điện thoại</t>
  </si>
  <si>
    <t>phần mềm xếp lịch làm việc</t>
  </si>
  <si>
    <t>phần mềm tính lương cá nhân</t>
  </si>
  <si>
    <t>phần mềm bảng chấm công</t>
  </si>
  <si>
    <t>phần mềm xếp lịch trực</t>
  </si>
  <si>
    <t>phan mem cham cong tinh luong</t>
  </si>
  <si>
    <t>quản lý chấm công nhân viên</t>
  </si>
  <si>
    <t>phần mềm tính lương theo sản phẩm</t>
  </si>
  <si>
    <t>phần mềm tiền lương</t>
  </si>
  <si>
    <t>ứng dụng chấm công trên iphone</t>
  </si>
  <si>
    <t>phần mềm tính tiền lương</t>
  </si>
  <si>
    <t>phan mem cham cong online</t>
  </si>
  <si>
    <t>phần mềm quản lý nhân sự chấm công tính lương</t>
  </si>
  <si>
    <t>các phần mềm chấm công</t>
  </si>
  <si>
    <t>phần mềm tính lương theo kpi</t>
  </si>
  <si>
    <t>phần mềm chấm công bằng điện thoại</t>
  </si>
  <si>
    <t>phan mem nhan su tien luong</t>
  </si>
  <si>
    <t>phần mềm điểm danh nhân viên</t>
  </si>
  <si>
    <t>phan mem quan ly tien luong</t>
  </si>
  <si>
    <t>tải phần mềm máy chấm công</t>
  </si>
  <si>
    <t>hệ thống quản lý nhân sự tiền lương</t>
  </si>
  <si>
    <t>chấm công trực tuyến</t>
  </si>
  <si>
    <t>phan mem tinh luong nhan vien</t>
  </si>
  <si>
    <t>phan mem quan ly cham cong</t>
  </si>
  <si>
    <t>phần mềm quản lý nhân sự và tiền lương</t>
  </si>
  <si>
    <t>phần mềm chấm công định vị</t>
  </si>
  <si>
    <t>quan ly nhan su tien luong</t>
  </si>
  <si>
    <t>phần mềm quản lý máy chấm công</t>
  </si>
  <si>
    <t>phần mềm quản lý tính lương</t>
  </si>
  <si>
    <t>phan mem tien luong</t>
  </si>
  <si>
    <t>phần mềm máy chấm công vân tay</t>
  </si>
  <si>
    <t>phần mềm chấm công nhân viên</t>
  </si>
  <si>
    <t>phần mềm quản lý máy chấm công vân tay</t>
  </si>
  <si>
    <t>ứng dụng chấm công cho ios</t>
  </si>
  <si>
    <t>phần mềm chấm công bằng vân tay</t>
  </si>
  <si>
    <t>phan mem cham cong van tay</t>
  </si>
  <si>
    <t>phanmemchamcong</t>
  </si>
  <si>
    <t>chấm công trên web</t>
  </si>
  <si>
    <t>phan mem chấm công</t>
  </si>
  <si>
    <t>phần mềm chấm công theo giờ</t>
  </si>
  <si>
    <t>tai phan mem cham cong</t>
  </si>
  <si>
    <t>phan mem quan ly may cham cong</t>
  </si>
  <si>
    <t>bảng chấm công tự động</t>
  </si>
  <si>
    <t>giải pháp chấm công online</t>
  </si>
  <si>
    <t>phần mềm xếp lịch làm việc theo ca</t>
  </si>
  <si>
    <t>lập bảng chấm công tự động</t>
  </si>
  <si>
    <t>bang cham cong tu dong</t>
  </si>
  <si>
    <t>làm bảng chấm công tự động</t>
  </si>
  <si>
    <t>phần mềm xếp lịch làm việc cho nhân viên</t>
  </si>
  <si>
    <t>phần mềm sắp xếp lịch làm việc cho nhân viên</t>
  </si>
  <si>
    <t>cham cong tu dong</t>
  </si>
  <si>
    <t>phần mềm quản lý nhân sự online</t>
  </si>
  <si>
    <t>phần mềm quản lý nhân sự</t>
  </si>
  <si>
    <t>phần mềm nhân sự</t>
  </si>
  <si>
    <t>phần mềm kpi</t>
  </si>
  <si>
    <t>phần mềm nhân sự online</t>
  </si>
  <si>
    <t>phần mềm quản trị nhân sự</t>
  </si>
  <si>
    <t>phan mem quan ly nhan su</t>
  </si>
  <si>
    <t>phần mềm hrm</t>
  </si>
  <si>
    <t>phần mềm quản lý doanh nghiệp online</t>
  </si>
  <si>
    <t>phần mềm hr</t>
  </si>
  <si>
    <t>phần mềm quản lý tuyển dụng</t>
  </si>
  <si>
    <t>phan mem nhan su</t>
  </si>
  <si>
    <t>phần mềm đánh giá kpi</t>
  </si>
  <si>
    <t>hệ thống quản lý nhân sự</t>
  </si>
  <si>
    <t>phan mem quan ly</t>
  </si>
  <si>
    <t>phần mềm quản lý nhân viên</t>
  </si>
  <si>
    <t>phần mềm giao việc</t>
  </si>
  <si>
    <t>phần mềm quản lý doanh nghiệp nhỏ</t>
  </si>
  <si>
    <t>phần mềm quản lý nhân sự tốt nhất hiện nay</t>
  </si>
  <si>
    <t>phần mềm tuyển dụng</t>
  </si>
  <si>
    <t>cơ sở dữ liệu quản lý nhân sự</t>
  </si>
  <si>
    <t>phần mềm quản lý doanh nghiệp vừa và nhỏ</t>
  </si>
  <si>
    <t>phần mềm quản lý kinh doanh</t>
  </si>
  <si>
    <t>phần mềm quản lý máy tính nhân viên</t>
  </si>
  <si>
    <t>cơ sở dữ liệu của quản lý nhân viên</t>
  </si>
  <si>
    <t>phần mềm quản lý doanh nghiệp tốt nhất</t>
  </si>
  <si>
    <t>phần mềm quản lý nguồn nhân lực</t>
  </si>
  <si>
    <t>các phần mềm quản lý nhân sự</t>
  </si>
  <si>
    <t>giữ chân nhân tài</t>
  </si>
  <si>
    <t>chương trình quản lý nhân sự</t>
  </si>
  <si>
    <t>phan mem quan tri nhan su</t>
  </si>
  <si>
    <t>phần mềm quản lý công việc online</t>
  </si>
  <si>
    <t>phần mềm quản lý nhân viên kinh doanh</t>
  </si>
  <si>
    <t>phần mềm quản lý nhân lực</t>
  </si>
  <si>
    <t>các phần mềm quản lý doanh nghiệp</t>
  </si>
  <si>
    <t>các phần mềm ứng dụng trong công tác văn phòng</t>
  </si>
  <si>
    <t>hệ thống quản lý nguồn nhân lực</t>
  </si>
  <si>
    <t>phan mem quan ly nhan vien</t>
  </si>
  <si>
    <t>phân tích thiết kế hệ thống quản lý nhân sự</t>
  </si>
  <si>
    <t>phần mềm quản lý nhân sự hrm</t>
  </si>
  <si>
    <t>phần mềm đánh giá nhân viên</t>
  </si>
  <si>
    <t>app quản lý nhân sự</t>
  </si>
  <si>
    <t>phần mềm quản lý dữ liệu</t>
  </si>
  <si>
    <t>báo giá phần mềm quản lý nhân sự</t>
  </si>
  <si>
    <t>hệ thống thông tin quản lý nhân sự</t>
  </si>
  <si>
    <t>chức năng phần mềm quản lý nhân sự</t>
  </si>
  <si>
    <t>hệ thống nhân sự</t>
  </si>
  <si>
    <t>hướng dẫn sử dụng phần mềm quản lý nhân sự</t>
  </si>
  <si>
    <t>ứng dụng quản lý nhân sự</t>
  </si>
  <si>
    <t>phần mềm đánh giá nhân sự</t>
  </si>
  <si>
    <t>phần mềm quản lý nhân sư</t>
  </si>
  <si>
    <t>phần mềm hành chính nhân sự</t>
  </si>
  <si>
    <t>phần mềm quản lý nhan su</t>
  </si>
  <si>
    <t>phần mềm quản lý nhân sự hay</t>
  </si>
  <si>
    <t>phần mềm quản lý nhân sự hiệu quả</t>
  </si>
  <si>
    <t>phần mềm quản lý nhân sự mã nguồn mở</t>
  </si>
  <si>
    <t>phần mềm quản lý hồ sơ nhân sự</t>
  </si>
  <si>
    <t>phần mềm quản lý nhân sự trực tuyến</t>
  </si>
  <si>
    <t>mô tả hệ thống quản lý nhân sự</t>
  </si>
  <si>
    <t>phần mềm tuyển dụng nhân sự</t>
  </si>
  <si>
    <t>xây dựng phần mềm quản lý nhân sự</t>
  </si>
  <si>
    <t>các phần mềm nhân sự</t>
  </si>
  <si>
    <t>app quản lý nhân viên</t>
  </si>
  <si>
    <t>phần mềm cho nhân sự</t>
  </si>
  <si>
    <t>giao diện quản lý nhân viên</t>
  </si>
  <si>
    <t>phần mềm nhân sự giá bao nhiêu</t>
  </si>
  <si>
    <t>phần mềm nhân sự giá rẻ</t>
  </si>
  <si>
    <t>phần mềm nhân sự la gi</t>
  </si>
  <si>
    <t>phần mềm quản lý nhân sự giá rẻ</t>
  </si>
  <si>
    <t>top 10 phần mềm quản lý nhân sự</t>
  </si>
  <si>
    <t>phần mềm quản lý nhân sự nào</t>
  </si>
  <si>
    <t>phần mềm quản lý nhân sự nguồn mở</t>
  </si>
  <si>
    <t>hệ thống quản trị nhân sự</t>
  </si>
  <si>
    <t>phần mềm quản lý nhân sự nhà hàng</t>
  </si>
  <si>
    <t>hệ thống thông tin nguồn nhân lực</t>
  </si>
  <si>
    <t>phần mềm quản lý nhân sự quán cafe</t>
  </si>
  <si>
    <t>phần mềm quản lý nhân sự tiền lương tốt nhất</t>
  </si>
  <si>
    <t>phần mềm quản lý nhân sự trường học</t>
  </si>
  <si>
    <t>quản lý kpi</t>
  </si>
  <si>
    <t>phần mềm quản lý nhân sự hronline</t>
  </si>
  <si>
    <t>hệ thống hrm</t>
  </si>
  <si>
    <t>phần mềm quản lý nhân sự cho doanh nghiệp nhỏ</t>
  </si>
  <si>
    <t>top phần mềm quản lý nhân sự</t>
  </si>
  <si>
    <t>hệ thống thông tin nhân sự</t>
  </si>
  <si>
    <t>xây dựng hệ thống quản lý nhân sự</t>
  </si>
  <si>
    <t>hệ thống quản trị nguồn nhân lực</t>
  </si>
  <si>
    <t>phần mềm quản trị nhân lực</t>
  </si>
  <si>
    <t>hệ thống thông tin quản trị nhân lực</t>
  </si>
  <si>
    <t>đặc tả yêu cầu phần mềm quản lý nhân sự</t>
  </si>
  <si>
    <t>ứng dụng quản lý nhân viên</t>
  </si>
  <si>
    <t>báo cáo phần mềm quản lý nhân sự</t>
  </si>
  <si>
    <t>hệ thống nhân sự trong công ty</t>
  </si>
  <si>
    <t>phần mềm quản lý nhân sự chuyên nghiệp</t>
  </si>
  <si>
    <t>hệ thống quản lý nhân viên</t>
  </si>
  <si>
    <t>giao diện quản lý nhân sự</t>
  </si>
  <si>
    <t>giao diện phần mềm quản lý nhân sự</t>
  </si>
  <si>
    <t>phần mềm nhân sự chuyên nghiệp</t>
  </si>
  <si>
    <t>phần mềm quản lý nhân sự base</t>
  </si>
  <si>
    <t>phần mềm đào tạo nhân sự</t>
  </si>
  <si>
    <t>giá phần mềm quản lý nhân sự</t>
  </si>
  <si>
    <t>phần mềm quản lý nhân viên từ xa</t>
  </si>
  <si>
    <t>phân tích hệ thống quản lý nhân sự</t>
  </si>
  <si>
    <t>các phần mềm quản lý nhân sự hiện nay</t>
  </si>
  <si>
    <t>phan mem hrm</t>
  </si>
  <si>
    <t>xây dựng hệ thống thông tin quản lý nhân sự</t>
  </si>
  <si>
    <t>phần mềm quản lý hành chính nhân sự</t>
  </si>
  <si>
    <t>các phần mềm quản trị nhân sự</t>
  </si>
  <si>
    <t>he thong quan ly nhan su</t>
  </si>
  <si>
    <t>phần mềm quản lý nhân sự thông minh</t>
  </si>
  <si>
    <t>xây dựng hệ thống nhân sự</t>
  </si>
  <si>
    <t>lợi ích của phần mềm quản lý nhân sự</t>
  </si>
  <si>
    <t>giới thiệu phần mềm quản lý nhân sự</t>
  </si>
  <si>
    <t>phân tích thiết kế hệ thống thông tin quản lý nhân sự</t>
  </si>
  <si>
    <t>quan ly nhan su online</t>
  </si>
  <si>
    <t>phần mềm nhân sự hrm</t>
  </si>
  <si>
    <t>phần mềm quản trị nguồn nhân lực</t>
  </si>
  <si>
    <t>đánh giá các phần mềm quản lý nhân sự</t>
  </si>
  <si>
    <t>thiết kế hệ thống quản lý nhân sự</t>
  </si>
  <si>
    <t>mua phần mềm quản lý nhân sự</t>
  </si>
  <si>
    <t>xây dựng hệ thống quản trị nhân sự</t>
  </si>
  <si>
    <t>quản lý nhân sự phần mềm</t>
  </si>
  <si>
    <t>phần mềm quản lý tuyển dụng nhân sự</t>
  </si>
  <si>
    <t>tải phần mềm quản lý nhân sự</t>
  </si>
  <si>
    <t>chức năng của phần mềm quản lý nhân sự</t>
  </si>
  <si>
    <t>giá phần mềm nhân sự</t>
  </si>
  <si>
    <t>quản lý phần mềm nhân sự</t>
  </si>
  <si>
    <t>phần mềm quản lý nhân sự đơn giản</t>
  </si>
  <si>
    <t>hệ thống quản lý nhân sự trong công ty</t>
  </si>
  <si>
    <t>phần mềm thông tin nhân sự</t>
  </si>
  <si>
    <t>các hệ thống quản lý nhân sự</t>
  </si>
  <si>
    <t>phan mem quan ly nhan su online</t>
  </si>
  <si>
    <t>phần mềm hồ sơ nhân sự</t>
  </si>
  <si>
    <t>Address</t>
  </si>
  <si>
    <t>Content Type</t>
  </si>
  <si>
    <t>Status Code</t>
  </si>
  <si>
    <t>Status</t>
  </si>
  <si>
    <t>Indexability</t>
  </si>
  <si>
    <t>Indexability Status</t>
  </si>
  <si>
    <t>Inlinks</t>
  </si>
  <si>
    <t>Response Time</t>
  </si>
  <si>
    <t>Redirect URL</t>
  </si>
  <si>
    <t>Redirect Type</t>
  </si>
  <si>
    <t>https://coffeehr.com.vn/</t>
  </si>
  <si>
    <t>text/html; charset=UTF-8</t>
  </si>
  <si>
    <t>OK</t>
  </si>
  <si>
    <t>Indexable</t>
  </si>
  <si>
    <t>https://coffeehr.com.vn/wp-content/uploads/2021/05/Vector2020n.png</t>
  </si>
  <si>
    <t>image/png</t>
  </si>
  <si>
    <t>https://coffeehr.com.vn/wp-content/uploads/2021/05/logonew-140x46.png</t>
  </si>
  <si>
    <t>https://coffeehr.com.vn/wp-includes/js/wp-util.min.js?ver=5.9.3</t>
  </si>
  <si>
    <t>application/x-javascript</t>
  </si>
  <si>
    <t>https://coffeehr.com.vn/category/co-hoi-viec-lam/</t>
  </si>
  <si>
    <t>https://coffeehr.com.vn/wp-content/uploads/2021/05/giaiphap1.png</t>
  </si>
  <si>
    <t>https://coffeehr.com.vn/khach-hang-tieu-bieu/</t>
  </si>
  <si>
    <t>https://coffeehr.com.vn/phat-trien-nguon-luc/</t>
  </si>
  <si>
    <t>https://coffeehr.com.vn/wp-content/uploads/2021/05/Ellipse-8.png</t>
  </si>
  <si>
    <t>https://coffeehr.com.vn/wp-includes/js/dist/i18n.min.js?ver=30fcecb428a0e8383d3776bcdd3a7834</t>
  </si>
  <si>
    <t>https://coffeehr.com.vn/wp-content/plugins/kk-star-ratings/src/core/public/js/kk-star-ratings.min.js?ver=5.2.9</t>
  </si>
  <si>
    <t>https://coffeehr.com.vn/wp-content/uploads/2021/05/Icon1.png</t>
  </si>
  <si>
    <t>https://coffeehr.com.vn/wp-content/uploads/2021/05/Vector2018n.png</t>
  </si>
  <si>
    <t>https://coffeehr.com.vn/coffeehrm-payroll/</t>
  </si>
  <si>
    <t>https://coffeehr.com.vn/wp-content/uploads/2021/09/dan-tri10h-159gapoworkdocx-1631698672896-1.jpeg</t>
  </si>
  <si>
    <t>image/jpeg</t>
  </si>
  <si>
    <t>https://coffeehr.com.vn/wp-content/cache/min/1/wp-content/plugins/jet-menu/assets/public/js/legacy/jet-menu-public-scripts.js?ver=1652070116</t>
  </si>
  <si>
    <t>https://coffeehr.com.vn/dao-tao/</t>
  </si>
  <si>
    <t>https://coffeehr.com.vn/quy-dinh-chinh-sach/</t>
  </si>
  <si>
    <t>https://coffeehr.com.vn/wp-content/plugins/elementor-pro/assets/js/webpack-pro.runtime.min.js?ver=3.6.4</t>
  </si>
  <si>
    <t>https://coffeehr.com.vn/wp-content/uploads/2022/04/Giai-phap-toan-dien-150x150.png</t>
  </si>
  <si>
    <t>https://coffeehr.com.vn/category/cau-chuyen-thanh-cong/</t>
  </si>
  <si>
    <t>https://coffeehr.com.vn/wp-content/plugins/elementor/assets/js/frontend.min.js?ver=3.6.2</t>
  </si>
  <si>
    <t>https://coffeehr.com.vn/wp-content/uploads/2022/04/ICON-150x150.png</t>
  </si>
  <si>
    <t>https://coffeehr.com.vn/wp-content/uploads/2021/05/Ellipse-7-1.png</t>
  </si>
  <si>
    <t>https://coffeehr.com.vn/wp-content/uploads/2021/06/mockup-man-hinh-home-CHR-1024x695.png</t>
  </si>
  <si>
    <t>https://coffeehr.com.vn/danh-sach-chuc-nang/</t>
  </si>
  <si>
    <t>https://coffeehr.com.vn/wp-content/plugins/elementor/assets/lib/share-link/share-link.min.js?ver=3.6.2</t>
  </si>
  <si>
    <t>https://coffeehr.com.vn/2021/11/18/</t>
  </si>
  <si>
    <t>Non-Indexable</t>
  </si>
  <si>
    <t>noindex</t>
  </si>
  <si>
    <t>https://coffeehr.com.vn/category/thong-tin-cong-nghe/</t>
  </si>
  <si>
    <t>https://coffeehr.com.vn/wp-content/uploads/2021/08/vuanem.jpg</t>
  </si>
  <si>
    <t>https://coffeehr.com.vn/wp-content/plugins/elementor/assets/lib/dialog/dialog.min.js?ver=4.9.0</t>
  </si>
  <si>
    <t>https://coffeehr.com.vn/wp-content/uploads/2021/03/openway-3.png</t>
  </si>
  <si>
    <t>https://www.googletagmanager.com/ns.html?id=GTM-T2RMMSH</t>
  </si>
  <si>
    <t>https://coffeehr.com.vn/wp-content/uploads/2021/05/icon4.png</t>
  </si>
  <si>
    <t>https://coffeehr.com.vn/atalink-dau-tu-giai-phap-phan-mem-quan-tri-nhan-su-coffeehr/</t>
  </si>
  <si>
    <t>https://coffeehr.com.vn/wp-content/uploads/2022/04/Giai-phap-toan-dien.png</t>
  </si>
  <si>
    <t>https://coffeehr.com.vn/wp-content/uploads/2021/05/Ellipse-6.png</t>
  </si>
  <si>
    <t>https://coffeehr.com.vn/nen-tang-giao-tiep-gapowork-hop-tac-voi-oos-software-ho-tro-doanh-nghiep-quan-tri-nhan-su/</t>
  </si>
  <si>
    <t>https://www.facebook.com/CoffeehrVietnam/</t>
  </si>
  <si>
    <t>text/html; charset="utf-8"</t>
  </si>
  <si>
    <t>https://coffeehr.com.vn/wp-content/plugins/translatepress-multilingual/assets/images/flags/en_US.png</t>
  </si>
  <si>
    <t>https://coffeehr.com.vn/wp-content/uploads/2022/04/ICON.png</t>
  </si>
  <si>
    <t>https://coffeehr.com.vn/why-coffeehr/</t>
  </si>
  <si>
    <t>https://coffeehr.com.vn/wp-content/plugins/elementor-pro/assets/js/frontend.min.js?ver=3.6.4</t>
  </si>
  <si>
    <t>https://coffeehr.com.vn/category/kien-thuc-quan-tri-nhan-su/</t>
  </si>
  <si>
    <t>https://coffeehr.com.vn/wp-content/uploads/2022/04/Nen-tang-thong-minh.png</t>
  </si>
  <si>
    <t>https://coffeehr.com.vn/nen-tang-giao-tiep-noi-bo-gapowork-va-oos-dong-hanh-chien-luoc/</t>
  </si>
  <si>
    <t>https://coffeehr.com.vn/wp-content/plugins/elementor/assets/lib/waypoints/waypoints.min.js?ver=4.0.2</t>
  </si>
  <si>
    <t>https://coffeehr.com.vn/why-coffee/</t>
  </si>
  <si>
    <t>Moved Permanently</t>
  </si>
  <si>
    <t>Redirected</t>
  </si>
  <si>
    <t>HTTP Redirect</t>
  </si>
  <si>
    <t>https://apps.apple.com/vn/app/coffeehr-vn/id1578248376</t>
  </si>
  <si>
    <t>text/html; charset=utf-8</t>
  </si>
  <si>
    <t>https://coffeehr.com.vn/wp-includes/js/dist/vendor/wp-polyfill.min.js?ver=3.15.0</t>
  </si>
  <si>
    <t>https://coffeehr.com.vn/wp-includes/js/imagesloaded.min.js?ver=4.1.4</t>
  </si>
  <si>
    <t>https://coffeehr.com.vn/tuyen-dung/</t>
  </si>
  <si>
    <t>https://coffeehr.com.vn/wp-content/uploads/2021/05/tai-xuong-removebg-preview-300x113.png</t>
  </si>
  <si>
    <t>https://www.dmca.com/Protection/Status.aspx?ID=6f0c6a95-9f22-4f9c-88df-c23a2bdaea2a</t>
  </si>
  <si>
    <t>https://coffeehr.com.vn/wp-content/plugins/elementor/assets/lib/font-awesome/js/v4-shims.min.js?ver=3.6.2</t>
  </si>
  <si>
    <t>https://coffeehr.com.vn/wp-content/uploads/2021/05/Ellipse-4.png</t>
  </si>
  <si>
    <t>https://coffeehr.com.vn/cb/</t>
  </si>
  <si>
    <t>https://coffeehr.com.vn/dantri-vn-nen-tang-giao-tiep-gapowork-va-oos-software-ra-mat-bo-giai-phap-quan-tri-nhan-su-cho-doanh-nghiep/</t>
  </si>
  <si>
    <t>https://coffeehr.com.vn/wp-content/plugins/elementor/assets/lib/e-gallery/js/e-gallery.min.js?ver=1.2.0</t>
  </si>
  <si>
    <t>https://coffeehr.com.vn/en/</t>
  </si>
  <si>
    <t>Blocked by robots.txt</t>
  </si>
  <si>
    <t>https://coffeehr.com.vn/vietsoftware-tao-da-tang-truong-cung-phan-mem-tuyen-dung-va-quan-tri-nhan-su-coffeehr/</t>
  </si>
  <si>
    <t>https://coffeehr.com.vn/xay-dung/</t>
  </si>
  <si>
    <t>https://coffeehr.com.vn/wp-content/cache/min/1/fdd397a826003aef395087e924f91bd5.css</t>
  </si>
  <si>
    <t>text/css</t>
  </si>
  <si>
    <t>https://coffeehr.com.vn/wp-includes/js/dist/hooks.min.js?ver=1e58c8c5a32b2e97491080c5b10dc71c</t>
  </si>
  <si>
    <t>https://coffeehr.com.vn/wp-content/uploads/2021/05/Icon3.png</t>
  </si>
  <si>
    <t>https://coffeehr.com.vn/wp-content/themes/astra/assets/js/minified/frontend-pro.min.js?ver=3.7.9</t>
  </si>
  <si>
    <t>https://coffeehr.com.vn/wp-content/uploads/2021/05/iconphone.png</t>
  </si>
  <si>
    <t>https://coffeehr.com.vn/wp-includes/js/jquery/jquery-migrate.min.js?ver=3.3.2</t>
  </si>
  <si>
    <t>https://coffeehr.com.vn/danh-gia/</t>
  </si>
  <si>
    <t>https://coffeehr.com.vn/wp-content/uploads/2022/04/Nen-tang-thong-minh-150x150.png</t>
  </si>
  <si>
    <t>https://coffeehr.com.vn/?page_id=2295</t>
  </si>
  <si>
    <t>Not Found</t>
  </si>
  <si>
    <t>Client Error</t>
  </si>
  <si>
    <t>https://coffeehr.com.vn/san-xuat/</t>
  </si>
  <si>
    <t>https://coffeehr.com.vn/tong-quan/</t>
  </si>
  <si>
    <t>https://www.pinterest.com/coffeehroos/</t>
  </si>
  <si>
    <t>https://coffeehr.com.vn/wp-content/cache/min/1/wp-content/uploads/astra-addon/astra-addon-6271efcfbf27e0-81762134.js?ver=1652070115</t>
  </si>
  <si>
    <t>https://coffeehr.com.vn/tuyen-dung-2/</t>
  </si>
  <si>
    <t>https://coffeehr.com.vn/wp-includes/js/underscore.min.js?ver=1.13.1</t>
  </si>
  <si>
    <t>https://coffeehr.com.vn/category/tin-tuc-coffeehr/</t>
  </si>
  <si>
    <t>https://coffeehr.com.vn/he-thong-bao-cao/</t>
  </si>
  <si>
    <t>https://coffeehr.com.vn/wp-content/uploads/2021/05/Ellipse-2.png</t>
  </si>
  <si>
    <t>https://coffeehr.com.vn/wp-content/cache/min/1/ajax/libs/jquery/3.6.0/jquery.min.js?ver=1652070117</t>
  </si>
  <si>
    <t>https://play.google.com/store/apps/details?id=vn.com.coffeehr</t>
  </si>
  <si>
    <t>https://coffeehr.com.vn/wp-content/plugins/jet-menu/assets/public/lib/vue/vue.min.js?ver=2.6.11</t>
  </si>
  <si>
    <t>https://coffeehr.com.vn/thuong-mai/</t>
  </si>
  <si>
    <t>https://coffeehr.com.vn/tap-doan-da-nganh/</t>
  </si>
  <si>
    <t>https://coffeehr.com.vn/wp-includes/js/jquery/jquery.min.js?ver=3.6.0</t>
  </si>
  <si>
    <t>https://coffeehr.com.vn/wp-content/uploads/2021/11/360_F_328712690_GE9lcHu8VOmjHcCKKEZ0MUsrtanWuIU0.jpg</t>
  </si>
  <si>
    <t>https://coffeehr.com.vn/2021/10/12/</t>
  </si>
  <si>
    <t>https://coffeehr.com.vn/wp-content/uploads/2022/04/Nghiep-vu-chuyen-sau-150x150.png</t>
  </si>
  <si>
    <t>https://coffeehr.com.vn/chinh-sach-bao-mat/</t>
  </si>
  <si>
    <t>https://coffeehr.com.vn/hoang-minh-group-giai-phap-quan-tri-tap-trung-va-danh-gia-nang-luc/</t>
  </si>
  <si>
    <t>https://coffeehr.com.vn/2021/02/25/</t>
  </si>
  <si>
    <t>https://coffeehr.com.vn/dich-vu-nhan-su/</t>
  </si>
  <si>
    <t>https://coffeehr.com.vn/wp-content/plugins/jet-elements/assets/js/lib/slick/slick.min.js?ver=1.8.1</t>
  </si>
  <si>
    <t>https://coffeehr.com.vn/wp-content/uploads/2021/05/b1.png</t>
  </si>
  <si>
    <t>https://coffeehr.com.vn/doi-tac/</t>
  </si>
  <si>
    <t>https://coffeehr.com.vn/wp-content/plugins/elementor-pro/assets/js/preloaded-elements-handlers.min.js?ver=3.6.4</t>
  </si>
  <si>
    <t>https://coffeehr.com.vn/gioi-thieu-chung/</t>
  </si>
  <si>
    <t>https://coffeehr.com.vn/wp-content/uploads/2021/05/phattrien.png</t>
  </si>
  <si>
    <t>https://coffeehr.com.vn/wp-content/uploads/2021/05/Ellipse-9.png</t>
  </si>
  <si>
    <t>https://coffeehr.com.vn/wp-content/plugins/elementor/assets/js/frontend-modules.min.js?ver=3.6.2</t>
  </si>
  <si>
    <t>https://coffeehr.com.vn/wp-content/uploads/2021/05/Available_on_the_App_Store_black-300x89.png</t>
  </si>
  <si>
    <t>https://coffeehr.com.vn/quan-ly-to-chuc/</t>
  </si>
  <si>
    <t>https://coffeehr.com.vn/wp-includes/js/jquery/ui/core.min.js?ver=1.13.1</t>
  </si>
  <si>
    <t>https://coffeehr.com.vn/wp-content/uploads/2021/05/Ellipse-5.png</t>
  </si>
  <si>
    <t>https://coffeehr.com.vn/wp-content/plugins/ewww-image-optimizer/includes/lazysizes.min.js?ver=651</t>
  </si>
  <si>
    <t>https://coffeehr.com.vn/wp-content/uploads/2022/04/Nghiep-vu-chuyen-sau.png</t>
  </si>
  <si>
    <t>https://coffeehr.com.vn/navigos-group-lua-chon-giai-phap-quan-tri-nhan-su-coffeehr-cho-chien-luoc-toan-cau-hoa/</t>
  </si>
  <si>
    <t>https://coffeehr.com.vn/wp-content/uploads/2021/05/kinhnghiem.png</t>
  </si>
  <si>
    <t>https://coffeehr.com.vn/wp-content/uploads/2021/05/Vector2010n.png</t>
  </si>
  <si>
    <t>https://coffeehr.com.vn/giao-duc-dao-tao/</t>
  </si>
  <si>
    <t>https://coffeehr.com.vn/wp-content/plugins/translatepress-multilingual/assets/images/flags/vi.png</t>
  </si>
  <si>
    <t>https://coffeehr.com.vn/wp-content/plugins/elementor-pro/assets/lib/sticky/jquery.sticky.min.js?ver=3.6.4</t>
  </si>
  <si>
    <t>https://coffeehr.com.vn/wp-content/uploads/2021/10/CoffeeHR-trien-khai-Navigos-Group-brand.jpg</t>
  </si>
  <si>
    <t>https://coffeehr.com.vn/wp-content/uploads/2021/09/photo-3-1631694697271371004936.jpg</t>
  </si>
  <si>
    <t>https://coffeehr.com.vn/2021/09/21/</t>
  </si>
  <si>
    <t>https://coffeehr.com.vn/wp-content/plugins/elementor/assets/js/preloaded-modules.min.js?ver=3.6.2</t>
  </si>
  <si>
    <t>https://coffeehr.com.vn/wp-content/uploads/2021/05/CoffeeHR-app.png</t>
  </si>
  <si>
    <t>https://zalo.me/0973060459</t>
  </si>
  <si>
    <t>text/html;charset=utf-8</t>
  </si>
  <si>
    <t>https://coffeehr.com.vn/wp-content/uploads/2021/11/7e6424a80490ccce9581.jpg</t>
  </si>
  <si>
    <t>https://coffeehr.com.vn/profile/</t>
  </si>
  <si>
    <t>https://www.tiktok.com/@coffeehr?</t>
  </si>
  <si>
    <t>https://coffeehr.com.vn/2021/08/09/</t>
  </si>
  <si>
    <t>https://www.linkedin.com/company/coffeehr-vietnam</t>
  </si>
  <si>
    <t>text/html</t>
  </si>
  <si>
    <t>Request denied</t>
  </si>
  <si>
    <t>https://coffeehr.com.vn/wp-content/plugins/elementor-pro/assets/lib/smartmenus/jquery.smartmenus.min.js?ver=1.0.1</t>
  </si>
  <si>
    <t>https://www.instagram.com/coffeehr.com.vn/</t>
  </si>
  <si>
    <t>Found</t>
  </si>
  <si>
    <t>https://www.instagram.com/accounts/login/?next=/coffeehr.com.vn/</t>
  </si>
  <si>
    <t>https://coffeehr.com.vn/lien-he/</t>
  </si>
  <si>
    <t>https://coffeehr.com.vn/category/bao-chi-noi-ve-coffeehr/</t>
  </si>
  <si>
    <t>https://coffeehr.com.vn/wp-content/uploads/2021/05/Ellipse-3.png</t>
  </si>
  <si>
    <t>https://coffeehr.com.vn/wp-content/uploads/2021/05/Ban-sao-cua-Ban-sao-cua-Ban-sao-cua-Khong-co-tieu-de-1-2-1024x320-1-300x94.png</t>
  </si>
  <si>
    <t>https://coffeehr.com.vn/tai-chinh-ngan-hang/</t>
  </si>
  <si>
    <t>https://coffeehr.com.vn/wp-content/plugins/elementor/assets/js/webpack.runtime.min.js?ver=3.6.2</t>
  </si>
  <si>
    <t>https://coffeehr.com.vn/wp-content/cache/min/1/wp-content/plugins/jet-search/assets/js/jet-search.js?ver=1652070116</t>
  </si>
  <si>
    <t>https://coffeehr.com.vn/wp-content/uploads/2021/05/Ellipse-1.png</t>
  </si>
  <si>
    <t>https://coffeehr.com.vn/wp-content/cache/min/1/wp-content/plugins/honeypot/includes/js/wpa.js?ver=1652070115</t>
  </si>
  <si>
    <t>https://coffeehr.com.vn/wp-content/uploads/2021/05/Ellipse-10.png</t>
  </si>
  <si>
    <t>https://coffeehr.com.vn/wp-content/themes/astra/assets/js/minified/frontend.min.js?ver=3.7.9</t>
  </si>
  <si>
    <t>https://coffeehr.com.vn/wp-content/plugins/elementor/assets/lib/swiper/swiper.min.js?ver=5.3.6</t>
  </si>
  <si>
    <t>https://coffeehr.com.vn/wp-content/plugins/jet-elements/assets/js/jet-elements.min.js?ver=2.6.3</t>
  </si>
  <si>
    <t>https://fonts.googleapis.com/css?family=Poppins%3A400%2C|Poppins%3A400|Roboto%3A100%2C100italic%2C200%2C200italic%2C300%2C300italic%2C400%2C400italic%2C500%2C500italic%2C600%2C600italic%2C700%2C700italic%2C800%2C800italic%2C900%2C900italic|Roboto%20Slab%3A100%2C100italic%2C200%2C200italic%2C300%2C300italic%2C400%2C400italic%2C500%2C500italic%2C600%2C600italic%2C700%2C700italic%2C800%2C800italic%2C900%2C900italic|Montserrat%3A100%2C100italic%2C200%2C200italic%2C300%2C300italic%2C400%2C400italic%2C500%2C500italic%2C600%2C600italic%2C700%2C700italic%2C800%2C800italic%2C900%2C900italic|Poppins%3A100%2C100italic%2C200%2C200italic%2C300%2C300italic%2C400%2C400italic%2C500%2C500italic%2C600%2C600italic%2C700%2C700italic%2C800%2C800italic%2C900%2C900italic&amp;subset=vietnamese&amp;display=swap</t>
  </si>
  <si>
    <t>text/css; charset=utf-8</t>
  </si>
  <si>
    <t>https://images.dmca.com/Badges/DMCABadgeHelper.min.js</t>
  </si>
  <si>
    <t>application/javascript</t>
  </si>
  <si>
    <t>https://coffeehr.com.vn/wp-content/plugins/jet-tabs/assets/js/jet-tabs-frontend.min.js?ver=2.1.13</t>
  </si>
  <si>
    <t>https://coffeehr.com.vn/wp-content/cache/min/1/wp-content/plugins/jet-menu/includes/elementor/assets/public/js/legacy/widgets-scripts.js?ver=1652070116</t>
  </si>
  <si>
    <t>https://coffeehr.com.vn/wp-content/uploads/2021/09/photo-3-1631693419739890811253.jpg</t>
  </si>
  <si>
    <t>https://coffeehr.com.vn/wp-content/uploads/2021/02/atalink-1.png</t>
  </si>
  <si>
    <t>https://coffeehr.com.vn/tai-lieu/</t>
  </si>
  <si>
    <t>https://coffeehr.com.vn/du-lich/</t>
  </si>
  <si>
    <t>https://coffeehr.com.vn/2021/11/09/</t>
  </si>
  <si>
    <t>https://coffeehr.com.vn/wp-content/uploads/2021/05/Vector2015ne.png</t>
  </si>
  <si>
    <t>https://coffeehr.com.vn/wp-includes/js/dist/vendor/regenerator-runtime.min.js?ver=0.13.9</t>
  </si>
  <si>
    <t>https://coffeehr.com.vn/wp-content/uploads/2021/05/nhanvien.png</t>
  </si>
  <si>
    <t>https://www.youtube.com/channel/UCsDYSJj0jcVSrS6fFv_ChwA</t>
  </si>
  <si>
    <t>https://images.dmca.com/Badges/dmca_protected_sml_120c.png?ID=6f0c6a95-9f22-4f9c-88df-c23a2bdaea2a</t>
  </si>
  <si>
    <t>https://coffeehr.com.vn/wp-content/cache/min/1/wp-content/plugins/jet-engine/assets/js/frontend.js?ver=1652070116</t>
  </si>
  <si>
    <t>https://coffeehr.com.vn/bat-dong-san-2/</t>
  </si>
  <si>
    <t>https://coffeehr.com.vn/y-te-benh-vien/</t>
  </si>
  <si>
    <t>https://coffeehr.com.vn/onboarding/</t>
  </si>
  <si>
    <t>https://coffeehr.com.vn/wp-content/uploads/2021/05/Icon2.png</t>
  </si>
  <si>
    <t>https://coffeehr.com.vn/vua-nem-chuyen-doi-so-manh-me-trong-cong-tac-quan-tri-nhan-su-voi-phan-mem-coffeehr/</t>
  </si>
  <si>
    <t>https://coffeehr.com.vn/wp-content/uploads/2021/05/timhieu-768x388.png</t>
  </si>
  <si>
    <t>https://coffeehr.com.vn/wp-content/uploads/2021/06/Giaoduc2.png</t>
  </si>
  <si>
    <t>https://coffeehr.com.vn/wp-content/uploads/2021/02/atalink-1-768x527.png</t>
  </si>
  <si>
    <t>https://coffeehr.com.vn/wp-content/uploads/2021/12/JFE2.jpg</t>
  </si>
  <si>
    <t>https://coffeehr.com.vn/2021/03/24/</t>
  </si>
  <si>
    <t>https://coffeehr.com.vn/wp-content/uploads/2021/06/tdoan.png</t>
  </si>
  <si>
    <t>https://coffeehr.com.vn/wp-content/uploads/2021/06/tuyen-dung-1new-e1638325006824.jpg</t>
  </si>
  <si>
    <t>https://coffeehr.com.vn/wp-content/uploads/2021/11/dao-tao-3-1-1.png</t>
  </si>
  <si>
    <t>https://coffeehr.com.vn/en/2021/10/12/</t>
  </si>
  <si>
    <t>https://coffeehr.com.vn/cong-ty-tnhh-dien-luc-van-phong-vpcl/</t>
  </si>
  <si>
    <t>https://coffeehr.com.vn/en/hoang-minh-group-giai-phap-quan-tri-tap-trung-va-danh-gia-nang-luc/</t>
  </si>
  <si>
    <t>https://coffeehr.com.vn/wp-content/uploads/2021/11/dich-vu-nhan-su.png</t>
  </si>
  <si>
    <t>https://coffeehr.com.vn/wp-content/uploads/2021/06/image-195.jpg</t>
  </si>
  <si>
    <t>https://coffeehr.com.vn/en/nen-tang-giao-tiep-noi-bo-gapowork-va-oos-dong-hanh-chien-luoc/</t>
  </si>
  <si>
    <t>https://coffeehr.com.vn/wp-content/uploads/2021/05/oos.png</t>
  </si>
  <si>
    <t>https://coffeehr.com.vn/en/2021/02/25/</t>
  </si>
  <si>
    <t>https://coffeehr.com.vn/phan-mem-cham-cong-qua-dien-thoai/</t>
  </si>
  <si>
    <t>https://coffeehr.com.vn/wp-content/uploads/2021/05/Group-261-new.png</t>
  </si>
  <si>
    <t>https://coffeehr.com.vn/wp-content/uploads/2021/06/image-152.jpg</t>
  </si>
  <si>
    <t>https://coffeehr.com.vn/wp-content/uploads/2021/11/quan-ly-to-chuc.png</t>
  </si>
  <si>
    <t>https://coffeehr.com.vn/wp-includes/js/comment-reply.min.js?ver=5.9.3</t>
  </si>
  <si>
    <t>https://coffeehr.com.vn/wp-content/uploads/2022/05/phan-mem-cham-cong-dinh-vi-768x576.jpg</t>
  </si>
  <si>
    <t>https://coffeehr.com.vn/wp-content/uploads/2021/06/taichinh1.png</t>
  </si>
  <si>
    <t>https://coffeehr.com.vn/wp-content/uploads/2021/11/Profile-3-2.png</t>
  </si>
  <si>
    <t>https://coffeehr.com.vn/en/category/thong-tin-cong-nghe/</t>
  </si>
  <si>
    <t>https://coffeehr.com.vn/en/category/co-hoi-viec-lam/</t>
  </si>
  <si>
    <t>https://coffeehr.com.vn/wp-content/uploads/2021/06/Group.png</t>
  </si>
  <si>
    <t>https://coffeehr.com.vn/wp-content/uploads/2021/06/CoffeeHR_Brochure.pdf</t>
  </si>
  <si>
    <t>application/pdf</t>
  </si>
  <si>
    <t>https://coffeehr.com.vn/wp-content/uploads/2021/11/Profile-2-1.jpg</t>
  </si>
  <si>
    <t>https://coffeehr.com.vn/wp-content/uploads/2021/06/giaoduc1.jpg</t>
  </si>
  <si>
    <t>https://coffeehr.com.vn/wp-content/uploads/2022/01/z3135328544719_971244d56fd45870e0cb68981441b6fc.jpg</t>
  </si>
  <si>
    <t>https://coffeehr.com.vn/wp-content/uploads/2021/11/10.png</t>
  </si>
  <si>
    <t>https://coffeehr.com.vn/openway-lua-chon-coffeehr-la-doi-tac-dong-hanh-tien-trien-giai-phap-phan-mem-quan-tri-nhan-su/</t>
  </si>
  <si>
    <t>https://coffeehr.com.vn/wp-content/uploads/2021/11/8.png</t>
  </si>
  <si>
    <t>https://coffeehr.com.vn/wp-content/uploads/2021/07/hethongbaocao1.jpg</t>
  </si>
  <si>
    <t>https://coffeehr.com.vn/wp-content/uploads/2021/06/ksan2.png</t>
  </si>
  <si>
    <t>https://coffeehr.com.vn/wp-content/uploads/2021/11/dao-tao-1.png</t>
  </si>
  <si>
    <t>https://coffeehr.com.vn/wp-content/uploads/2021/05/khtao1.png</t>
  </si>
  <si>
    <t>https://coffeehr.com.vn/wp-content/uploads/2021/05/logop.png</t>
  </si>
  <si>
    <t>https://coffeehr.com.vn/wp-content/uploads/2021/09/dan-tri10h-159gapoworkdocx-1631698672773.jpeg</t>
  </si>
  <si>
    <t>https://coffeehr.com.vn/wp-content/uploads/2021/11/payroll-1.png</t>
  </si>
  <si>
    <t>https://coffeehr.com.vn/en/category/cau-chuyen-thanh-cong/</t>
  </si>
  <si>
    <t>https://coffeehr.com.vn/wp-content/uploads/2021/11/Profile-1-1.jpg</t>
  </si>
  <si>
    <t>https://coffeehr.com.vn/wp-content/uploads/2021/11/1.png</t>
  </si>
  <si>
    <t>https://coffeehr.com.vn/wp-content/uploads/2022/03/GREATJD2.jpg</t>
  </si>
  <si>
    <t>https://coffeehr.com.vn/wp-content/uploads/2021/06/xaydung1.png</t>
  </si>
  <si>
    <t>https://coffeehr.com.vn/en/2021/08/09/</t>
  </si>
  <si>
    <t>https://coffeehr.com.vn/wp-content/uploads/2021/06/image-156.jpg</t>
  </si>
  <si>
    <t>https://coffeehr.com.vn/wp-content/uploads/2021/05/DOINGU3.png</t>
  </si>
  <si>
    <t>https://coffeehr.com.vn/wp-content/uploads/2021/09/dan-tri10h-159gapoworkdocx-1631698672896.jpeg</t>
  </si>
  <si>
    <t>https://coffeehr.com.vn/en/2021/11/18/</t>
  </si>
  <si>
    <t>https://coffeehr.com.vn/en/cb/</t>
  </si>
  <si>
    <t>https://coffeehr.com.vn/content-intern/</t>
  </si>
  <si>
    <t>https://coffeehr.com.vn/wp-content/uploads/2021/06/truyenthongquangcao1.jpg</t>
  </si>
  <si>
    <t>https://coffeehr.com.vn/en/2021/09/21/</t>
  </si>
  <si>
    <t>https://coffeehr.com.vn/wp-content/uploads/2021/12/bigstock-Job-Search-Human-Resources-Rec-256126069-768x357.jpg</t>
  </si>
  <si>
    <t>https://coffeehr.com.vn/atalink-dau-tu-g…nhan-su-coffeehr/</t>
  </si>
  <si>
    <t>https://coffeehr.com.vn/en/danh-gia/</t>
  </si>
  <si>
    <t>https://coffeehr.com.vn/wp-content/uploads/2022/02/z3166456361210_81b2bc5599f29387d83b53bc967ef11f.png</t>
  </si>
  <si>
    <t>https://coffeehr.com.vn/wp-content/uploads/2021/11/danh-gia-4.png</t>
  </si>
  <si>
    <t>https://coffeehr.com.vn/en/coffeehrm-payroll/</t>
  </si>
  <si>
    <t>https://www.linkedin.com/in/nguyen-thi-thuy-duong/</t>
  </si>
  <si>
    <t>https://vn.linkedin.com/in/nguyen-thi-thuy-duong</t>
  </si>
  <si>
    <t>https://coffeehr.com.vn/wp-content/uploads/2021/05/bannergiaiphap-1.png</t>
  </si>
  <si>
    <t>https://coffeehr.com.vn/wp-content/uploads/2021/11/Onboarding-1-1.jpg</t>
  </si>
  <si>
    <t>https://coffeehr.com.vn/en/bat-dong-san-2/</t>
  </si>
  <si>
    <t>https://coffeehr.com.vn/giai-phap/</t>
  </si>
  <si>
    <t>https://coffeehr.com.vn/wp-content/uploads/2022/05/dich-vu-nhan-su-la-gi-768x576.jpg</t>
  </si>
  <si>
    <t>https://coffeehr.com.vn/wp-content/uploads/2021/05/Dao-tao.png</t>
  </si>
  <si>
    <t>https://coffeehr.com.vn/wp-content/uploads/2021/05/Onboarding.png</t>
  </si>
  <si>
    <t>https://coffeehr.com.vn/wp-content/uploads/2021/05/Danh-gia.png</t>
  </si>
  <si>
    <t>https://coffeehr.com.vn/wp-content/uploads/2021/10/CoffeeHR-trien-khai-Navigos-Group-brand-768x402.jpg</t>
  </si>
  <si>
    <t>https://coffeehr.com.vn/wp-content/uploads/2021/11/quan-ly-to-chuc-2.jpg</t>
  </si>
  <si>
    <t>https://coffeehr.com.vn/wp-content/uploads/2021/11/5.png</t>
  </si>
  <si>
    <t>https://coffeehr.com.vn/wp-content/uploads/2021/06/yte.jpg</t>
  </si>
  <si>
    <t>https://coffeehr.com.vn/wp-content/uploads/2021/09/lo-trinh-giai-phap.jpeg</t>
  </si>
  <si>
    <t>https://coffeehr.com.vn/wp-content/uploads/2021/11/13.png</t>
  </si>
  <si>
    <t>https://coffeehr.com.vn/wp-content/uploads/2021/06/taichinh.jpg</t>
  </si>
  <si>
    <t>https://coffeehr.com.vn/phan-mem-danh-gia-nhan-vien/</t>
  </si>
  <si>
    <t>https://coffeehr.com.vn/tuyen-dung-nhan-vien-trien-khai/</t>
  </si>
  <si>
    <t>https://coffeehr.com.vn/en/dich-vu-nhan-su/</t>
  </si>
  <si>
    <t>https://coffeehr.com.vn/en/navigos-group-lua-chon-giai-phap-quan-tri-nhan-su-coffeehr-cho-chien-luoc-toan-cau-hoa/</t>
  </si>
  <si>
    <t>https://coffeehr.com.vn/wp-content/uploads/2021/11/thiet-ke-nha-pho-an-phu-new-city-768x438.jpg</t>
  </si>
  <si>
    <t>https://coffeehr.com.vn/hcm-tuyen-dung-nhan-vien-kinh-doanh/</t>
  </si>
  <si>
    <t>https://coffeehr.com.vn/quan-ly-ho-so-ung-vien-hieu-qua-nen-chi-dung-excel/</t>
  </si>
  <si>
    <t>https://coffeehr.com.vn/wp-content/uploads/2021/05/bannerchucnang.png</t>
  </si>
  <si>
    <t>https://coffeehr.com.vn/en/thuong-mai/</t>
  </si>
  <si>
    <t>https://coffeehr.com.vn/wp-content/uploads/2021/05/dambao.png</t>
  </si>
  <si>
    <t>https://coffeehr.com.vn/en/tuyen-dung/</t>
  </si>
  <si>
    <t>https://coffeehr.com.vn/en/tong-quan/</t>
  </si>
  <si>
    <t>https://coffeehr.com.vn/en/openway-lua-chon-coffeehr-la-doi-tac-dong-hanh-tien-trien-giai-phap-phan-mem-quan-tri-nhan-su/</t>
  </si>
  <si>
    <t>https://coffeehr.com.vn/en/du-lich/</t>
  </si>
  <si>
    <t>https://coffeehr.com.vn/en/tai-chinh-ngan-hang/</t>
  </si>
  <si>
    <t>https://coffeehr.com.vn/wp-content/uploads/2021/11/7.png</t>
  </si>
  <si>
    <t>https://coffeehr.com.vn/wp-content/uploads/2021/09/hop-tac-gapo.jpg</t>
  </si>
  <si>
    <t>https://coffeehr.com.vn/wp-content/uploads/2021/05/tuyendung.png</t>
  </si>
  <si>
    <t>https://coffeehr.com.vn/tu-dong-hoa-trong-quan-tri-doanh-nghiep/</t>
  </si>
  <si>
    <t>https://coffeehr.com.vn/en/lien-he/</t>
  </si>
  <si>
    <t>https://coffeehr.com.vn/wp-content/uploads/2021/05/sx2.png</t>
  </si>
  <si>
    <t>https://coffeehr.com.vn/chuyen-doi-so-quan-tri-nhan-su-bds-npn/</t>
  </si>
  <si>
    <t>https://coffeehr.com.vn/en/he-thong-bao-cao/</t>
  </si>
  <si>
    <t>https://coffeehr.com.vn/en/why-coffeehr/</t>
  </si>
  <si>
    <t>https://coffeehr.com.vn/wp-content/uploads/2021/07/ngan-hang.png</t>
  </si>
  <si>
    <t>https://coffeehr.com.vn/wp-content/uploads/2021/11/16.png</t>
  </si>
  <si>
    <t>https://coffeehr.com.vn/wp-content/uploads/2021/11/11.png</t>
  </si>
  <si>
    <t>https://coffeehr.com.vn/wp-content/uploads/2021/05/DOINGU2.png</t>
  </si>
  <si>
    <t>https://coffeehr.com.vn/hn-tuyen-dung-nhan-vien-business-analyst/</t>
  </si>
  <si>
    <t>https://coffeehr.com.vn/wp-content/uploads/2021/11/he-thong-bao-cao.png</t>
  </si>
  <si>
    <t>https://coffeehr.com.vn/wp-content/uploads/2021/05/HT.png</t>
  </si>
  <si>
    <t>https://coffeehr.com.vn/wp-content/uploads/2021/11/quan-ly-to-chuc-4-1-1.jpg</t>
  </si>
  <si>
    <t>https://coffeehr.com.vn/thuong-mai-dich-vu/</t>
  </si>
  <si>
    <t>https://coffeehr.com.vn/wp-content/uploads/2021/06/tdoan1.png</t>
  </si>
  <si>
    <t>https://coffeehr.com.vn/wp-content/uploads/2021/11/cong-ty-bao-hiem-opes-768x403.jpg</t>
  </si>
  <si>
    <t>https://coffeehr.com.vn/wp-content/uploads/2021/11/onboarding.png</t>
  </si>
  <si>
    <t>https://coffeehr.com.vn/wp-content/uploads/2021/06/sxnew.png</t>
  </si>
  <si>
    <t>https://coffeehr.com.vn/wp-content/uploads/2021/05/CB-Cham-cong-Tinh-luong-Bao-hiem-TNCN.png</t>
  </si>
  <si>
    <t>https://coffeehr.com.vn/wp-content/uploads/2021/06/Banner-Tuyen-Dung-B.jpg</t>
  </si>
  <si>
    <t>https://coffeehr.com.vn/dich-vu-nhan-su-la-gi/</t>
  </si>
  <si>
    <t>https://coffeehr.com.vn/category/tin-tuc-coffeehr/page/4/</t>
  </si>
  <si>
    <t>Canonicalised</t>
  </si>
  <si>
    <t>https://coffeehr.com.vn/wp-content/uploads/2021/10/Navigos-Group.jpg</t>
  </si>
  <si>
    <t>https://coffeehr.com.vn/wp-content/uploads/2021/07/phattriennguon1.jpg</t>
  </si>
  <si>
    <t>https://coffeehr.com.vn/wp-content/uploads/2021/06/taichinh2.png</t>
  </si>
  <si>
    <t>https://coffeehr.com.vn/wp-content/uploads/2021/06/yte1.png</t>
  </si>
  <si>
    <t>https://coffeehr.com.vn/wp-content/uploads/2021/11/CB-2-1.png</t>
  </si>
  <si>
    <t>https://coffeehr.com.vn/category/tin-tuc-coffeehr/page/3/</t>
  </si>
  <si>
    <t>https://coffeehr.com.vn/wp-content/uploads/2021/06/thuongmai2.png</t>
  </si>
  <si>
    <t>https://coffeehr.com.vn/wp-content/uploads/2022/02/Nhan-vien-trien-khai-6-768x432.png</t>
  </si>
  <si>
    <t>https://coffeehr.com.vn/wp-content/uploads/2021/11/Dao-tao.png</t>
  </si>
  <si>
    <t>https://coffeehr.com.vn/en/tuyen-dung-2/</t>
  </si>
  <si>
    <t>https://coffeehr.com.vn/wp-content/uploads/2022/05/phan-mem-danh-gia-nhan-vien-768x576.jpg</t>
  </si>
  <si>
    <t>https://coffeehr.com.vn/wp-content/uploads/2022/02/Nhan-vien-trien-khai-4-768x432.png</t>
  </si>
  <si>
    <t>https://coffeehr.com.vn/wp-content/uploads/2022/05/phan-mem-quan-ly-nhan-su-truong-hoc-768x576.jpg</t>
  </si>
  <si>
    <t>https://coffeehr.com.vn/wp-content/uploads/2021/12/JFE2-768x576.jpg</t>
  </si>
  <si>
    <t>https://coffeehr.com.vn/wp-content/uploads/2021/06/ksan1.png</t>
  </si>
  <si>
    <t>https://coffeehr.com.vn/50-sang-kien-loi-khuyen-giup-gan-ket-doi-ngu/</t>
  </si>
  <si>
    <t>https://coffeehr.com.vn/ecotek-quan-tri-thong-minh-phat-trien-ben-vung/</t>
  </si>
  <si>
    <t>https://coffeehr.com.vn/wp-content/uploads/2021/05/1.png</t>
  </si>
  <si>
    <t>https://coffeehr.com.vn/wp-content/uploads/2022/05/phan-mem-chia-ca-lam-viec-768x576.jpg</t>
  </si>
  <si>
    <t>https://coffeehr.com.vn/wp-content/uploads/2021/11/12.png</t>
  </si>
  <si>
    <t>https://coffeehr.com.vn/wp-content/uploads/2021/07/benh-vien.png</t>
  </si>
  <si>
    <t>https://coffeehr.com.vn/en/giao-duc-dao-tao/</t>
  </si>
  <si>
    <t>https://coffeehr.com.vn/wp-content/uploads/2021/07/tuyendung1.jpg</t>
  </si>
  <si>
    <t>https://coffeehr.com.vn/cong-nghe/</t>
  </si>
  <si>
    <t>https://coffeehr.com.vn/coffeehr-tuyen-dung-thuc-tap-sinh-it/</t>
  </si>
  <si>
    <t>https://coffeehr.com.vn/wp-content/uploads/2021/11/dao-tao-4-1.png</t>
  </si>
  <si>
    <t>https://coffeehr.com.vn/wp-content/uploads/2021/11/2.png</t>
  </si>
  <si>
    <t>https://coffeehr.com.vn/en/phat-trien-nguon-luc/</t>
  </si>
  <si>
    <t>https://coffeehr.com.vn/wp-content/uploads/2021/08/vuanem-768x511.jpg</t>
  </si>
  <si>
    <t>https://coffeehr.com.vn/onboarding-la-gi/</t>
  </si>
  <si>
    <t>https://coffeehr.com.vn/wp-content/uploads/2022/05/quan-ly-cham-cong-nhan-vien-768x576.jpg</t>
  </si>
  <si>
    <t>https://coffeehr.com.vn/en/tai-lieu/</t>
  </si>
  <si>
    <t>https://coffeehr.com.vn/category/tin-tuc-coffeehr/page/2/</t>
  </si>
  <si>
    <t>https://coffeehr.com.vn/wp-content/uploads/2021/07/danhsachchucnang1.jpg</t>
  </si>
  <si>
    <t>https://coffeehr.com.vn/wp-content/uploads/2021/11/CB-3-1.png</t>
  </si>
  <si>
    <t>https://coffeehr.com.vn/en/dao-tao/</t>
  </si>
  <si>
    <t>https://coffeehr.com.vn/en/atalink-dau-tu-giai-phap-phan-mem-quan-tri-nhan-su-coffeehr/</t>
  </si>
  <si>
    <t>https://coffeehr.com.vn/wp-content/uploads/2021/06/sx1new.png</t>
  </si>
  <si>
    <t>https://coffeehr.com.vn/wp-content/uploads/2021/12/Untitled-1.png</t>
  </si>
  <si>
    <t>https://coffeehr.com.vn/wp-content/uploads/2021/09/photo-1-163169341617235244956.jpg</t>
  </si>
  <si>
    <t>https://coffeehr.com.vn/wp-content/uploads/2021/05/taichinhnganhang.png</t>
  </si>
  <si>
    <t>https://coffeehr.com.vn/en/nen-tang-giao-tiep-gapowork-hop-tac-voi-oos-software-ho-tro-doanh-nghiep-quan-tri-nhan-su/</t>
  </si>
  <si>
    <t>https://coffeehr.com.vn/wp-content/uploads/2021/11/Tuyen-dung-1-1.png</t>
  </si>
  <si>
    <t>https://coffeehr.com.vn/hcm-hn-tuyen-dung-nhan-vien-kinh-doanh/</t>
  </si>
  <si>
    <t>https://coffeehr.com.vn/wp-content/uploads/2021/05/mockup-logo-CHR-1.jpg</t>
  </si>
  <si>
    <t>https://coffeehr.com.vn/nhung-xu-huong-cong-nghe-moi-va-quan-trong-trong-nam-2020/</t>
  </si>
  <si>
    <t>https://coffeehr.com.vn/wp-content/uploads/elementor/thumbs/Chi_Duong-removebg-pndptt9413vwa4emy5k06m915qdrd8jv7s2rha7rhk.png</t>
  </si>
  <si>
    <t>https://coffeehr.com.vn/wp-content/uploads/2021/11/tuyen-dung-2.jpg</t>
  </si>
  <si>
    <t>https://coffeehr.com.vn/wp-content/uploads/2021/11/c96bf7acd7941fca4685.jpg</t>
  </si>
  <si>
    <t>https://coffeehr.com.vn/wp-content/uploads/2021/11/Recruitment-app-startups-768x459.jpg</t>
  </si>
  <si>
    <t>https://coffeehr.com.vn/wp-content/uploads/2021/11/6.png</t>
  </si>
  <si>
    <t>https://coffeehr.com.vn/en/dantri-vn-nen-tang-giao-tiep-gapowork-va-oos-software-ra-mat-bo-giai-phap-quan-tri-nhan-su-cho-doanh-nghiep/</t>
  </si>
  <si>
    <t>https://coffeehr.com.vn/quan-ly-cham-cong-nhan-vien/</t>
  </si>
  <si>
    <t>https://coffeehr.com.vn/wp-content/uploads/2021/06/xaydung.jpg</t>
  </si>
  <si>
    <t>https://coffeehr.com.vn/wp-content/uploads/2021/05/kt2.png</t>
  </si>
  <si>
    <t>https://coffeehr.com.vn/wp-content/uploads/2022/05/he-thong-quan-ly-nhan-su-768x576.jpg</t>
  </si>
  <si>
    <t>https://coffeehr.com.vn/wp-content/uploads/2021/05/LEEL4233-1.jpg</t>
  </si>
  <si>
    <t>https://coffeehr.com.vn/wp-content/uploads/2021/06/tuyen-dung-8-1.jpg</t>
  </si>
  <si>
    <t>https://coffeehr.com.vn/phan-mem-quan-ly-nhan-su-truong-hoc/</t>
  </si>
  <si>
    <t>https://coffeehr.com.vn/wp-content/uploads/2021/10/Vietnamwork.jpg</t>
  </si>
  <si>
    <t>https://coffeehr.com.vn/wp-content/uploads/2021/05/Profiles.png</t>
  </si>
  <si>
    <t>https://coffeehr.com.vn/chuc-nang-cua-phan-mem-quan-ly-nhan-su/</t>
  </si>
  <si>
    <t>https://coffeehr.com.vn/wp-content/uploads/2022/05/phan-mem-quan-ly-nhan-vien-tu-xa-768x576.jpg</t>
  </si>
  <si>
    <t>https://coffeehr.com.vn/wp-content/uploads/2021/10/Website-CHR-so-do-english-768x687-1.png</t>
  </si>
  <si>
    <t>https://coffeehr.com.vn/en/tap-doan-da-nganh/</t>
  </si>
  <si>
    <t>https://coffeehr.com.vn/wp-content/uploads/2022/04/thumbnails-he-thong-quan-ly-nguon-nhan-luc-768x576.jpg</t>
  </si>
  <si>
    <t>https://coffeehr.com.vn/wp-content/uploads/2022/04/66.jpg</t>
  </si>
  <si>
    <t>https://coffeehr.com.vn/xu-huong-moi-trong-nganh-cntt-thay-doi-va-co-hoi/</t>
  </si>
  <si>
    <t>https://coffeehr.com.vn/khach-san/</t>
  </si>
  <si>
    <t>https://coffeehr.com.vn/wp-content/cache/min/1/f3ac38cbc167c7d9a2f00cceb193df32.css</t>
  </si>
  <si>
    <t>https://coffeehr.com.vn/wp-content/uploads/2021/06/Frame.png</t>
  </si>
  <si>
    <t>https://coffeehr.com.vn/en/khach-hang-tieu-bieu/</t>
  </si>
  <si>
    <t>https://coffeehr.com.vn/wp-content/uploads/2021/11/Danh-gia-1.png</t>
  </si>
  <si>
    <t>https://www.facebook.com/thuyduong0301</t>
  </si>
  <si>
    <t>https://coffeehr.com.vn/wp-content/uploads/2021/06/tapdoandanganh.jpg</t>
  </si>
  <si>
    <t>https://coffeehr.com.vn/en/doi-tac/</t>
  </si>
  <si>
    <t>https://coffeehr.com.vn/wp-content/uploads/2022/01/z3135328544719_971244d56fd45870e0cb68981441b6fc-768x576.jpg</t>
  </si>
  <si>
    <t>https://coffeehr.com.vn/wp-content/uploads/2022/05/chuc-nang-cua-phan-mem-quan-ly-nhan-su-768x576.jpg</t>
  </si>
  <si>
    <t>https://coffeehr.com.vn/wp-content/uploads/2021/05/FILE-GOC-63-1.jpg</t>
  </si>
  <si>
    <t>https://coffeehr.com.vn/wp-content/uploads/2022/05/onboarding-la-gi-768x576.jpg</t>
  </si>
  <si>
    <t>https://coffeehr.com.vn/en/giai-phap/</t>
  </si>
  <si>
    <t>https://coffeehr.com.vn/wp-content/uploads/2021/11/Profile-4-1.png</t>
  </si>
  <si>
    <t>https://coffeehr.com.vn/wp-content/uploads/2021/06/thuongmai.png</t>
  </si>
  <si>
    <t>https://coffeehr.com.vn/wp-content/uploads/2021/11/7e6424a80490ccce9581-768x468.jpg</t>
  </si>
  <si>
    <t>https://coffeehr.com.vn/wp-content/uploads/2021/07/dichvunhansu1.jpg</t>
  </si>
  <si>
    <t>https://coffeehr.com.vn/wp-content/cache/min/1/wp-content/plugins/post-views-counter/js/frontend.js?ver=1652070151</t>
  </si>
  <si>
    <t>https://coffeehr.com.vn/wp-content/uploads/2021/05/smart-factory-fourth-industrial-revolution-1.jpg</t>
  </si>
  <si>
    <t>https://coffeehr.com.vn/wp-content/uploads/2021/02/dien-luc-van-phong.jpg</t>
  </si>
  <si>
    <t>https://coffeehr.com.vn/hau-covid-doanh-nghiep-da-san-sang-don-xu-the-tuyen-dung-moi/</t>
  </si>
  <si>
    <t>https://coffeehr.com.vn/wp-content/uploads/2021/06/image-197.jpg</t>
  </si>
  <si>
    <t>https://coffeehr.com.vn/en/quy-dinh-chinh-sach/</t>
  </si>
  <si>
    <t>https://coffeehr.com.vn/category/kien-thuc-quan-tri-nhan-su/page/10/</t>
  </si>
  <si>
    <t>https://coffeehr.com.vn/wp-content/uploads/2021/11/Tuyen-dung.png</t>
  </si>
  <si>
    <t>https://coffeehr.com.vn/xu-huong-cong-nghe-nam-trong-20-nam/</t>
  </si>
  <si>
    <t>https://coffeehr.com.vn/wp-content/uploads/2021/11/Don-dau-4-xu-the-tuyen-dung-768x511.png</t>
  </si>
  <si>
    <t>https://coffeehr.com.vn/wp-content/uploads/2021/06/CoffeeHR_Brochure_EN.pdf</t>
  </si>
  <si>
    <t>https://coffeehr.com.vn/phan-mem-quan-ly-nhan-vien-tu-xa/</t>
  </si>
  <si>
    <t>https://coffeehr.com.vn/wp-content/uploads/2021/06/image-173.jpg</t>
  </si>
  <si>
    <t>https://coffeehr.com.vn/wp-content/uploads/2021/07/so-do.png</t>
  </si>
  <si>
    <t>https://coffeehr.com.vn/en/xay-dung/</t>
  </si>
  <si>
    <t>https://coffeehr.com.vn/wp-content/uploads/2021/11/15.png</t>
  </si>
  <si>
    <t>https://coffeehr.com.vn/en/vua-nem-chuyen-doi-so-manh-me-trong-cong-tac-quan-tri-nhan-su-voi-phan-mem-coffeehr/</t>
  </si>
  <si>
    <t>https://coffeehr.com.vn/wp-content/uploads/2021/11/danh-gia-2.png</t>
  </si>
  <si>
    <t>https://coffeehr.com.vn/getfit-nang-cao-trai-nghiem-noi-bo-bang-dich-vu-nhan-su-coffeehr/</t>
  </si>
  <si>
    <t>https://coffeehr.com.vn/wp-content/uploads/2021/11/3.png</t>
  </si>
  <si>
    <t>https://coffeehr.com.vn/wp-content/uploads/2021/11/tuyen-dung-3.jpg</t>
  </si>
  <si>
    <t>https://coffeehr.com.vn/en/profile/</t>
  </si>
  <si>
    <t>https://coffeehr.com.vn/xay-dung-kien-truc-bds/</t>
  </si>
  <si>
    <t>https://coffeehr.com.vn/giai-phap-cham-cong-online/</t>
  </si>
  <si>
    <t>https://coffeehr.com.vn/wp-content/uploads/2021/06/image-162.jpg</t>
  </si>
  <si>
    <t>https://coffeehr.com.vn/en/chinh-sach-bao-mat/</t>
  </si>
  <si>
    <t>https://coffeehr.com.vn/wp-content/uploads/2022/04/thumbnail-phan-mem-quan-ly-nhan-su-nha-hang-768x576.jpg</t>
  </si>
  <si>
    <t>https://coffeehr.com.vn/en/vietsoftware-tao-da-tang-truong-cung-phan-mem-tuyen-dung-va-quan-tri-nhan-su-coffeehr/</t>
  </si>
  <si>
    <t>https://coffeehr.com.vn/phan-mem-quan-ly-nhan-su-nha-hang/</t>
  </si>
  <si>
    <t>https://coffeehr.com.vn/en/danh-sach-chuc-nang/</t>
  </si>
  <si>
    <t>https://coffeehr.com.vn/wp-content/uploads/2021/12/1080ECOTEK-Phat-trien-cung-CFHR-768x768.jpg</t>
  </si>
  <si>
    <t>https://coffeehr.com.vn/en/san-xuat/</t>
  </si>
  <si>
    <t>https://coffeehr.com.vn/wp-content/uploads/2021/06/thuongmai.jpg</t>
  </si>
  <si>
    <t>https://coffeehr.com.vn/wp-content/uploads/2021/05/kt5.png</t>
  </si>
  <si>
    <t>https://coffeehr.com.vn/wp-content/uploads/2021/06/Giaoduc1.png</t>
  </si>
  <si>
    <t>https://coffeehr.com.vn/wp-content/uploads/2022/03/GREATJD2-768x768.jpg</t>
  </si>
  <si>
    <t>https://coffeehr.com.vn/tuyen-dung-project-manager-hn-hcm/</t>
  </si>
  <si>
    <t>https://coffeehr.com.vn/wp-content/uploads/2021/06/image-196.jpg</t>
  </si>
  <si>
    <t>https://coffeehr.com.vn/phan-mem-chia-ca-lam-viec/</t>
  </si>
  <si>
    <t>https://coffeehr.com.vn/wp-content/uploads/2021/11/Danh-gia.png</t>
  </si>
  <si>
    <t>https://coffeehr.com.vn/wp-content/uploads/2021/11/dao-tao-2.png</t>
  </si>
  <si>
    <t>https://coffeehr.com.vn/en/quan-ly-to-chuc/</t>
  </si>
  <si>
    <t>https://coffeehr.com.vn/en/2021/03/24/</t>
  </si>
  <si>
    <t>https://coffeehr.com.vn/wp-content/uploads/2021/05/Quan-ly-to-chuc.png</t>
  </si>
  <si>
    <t>https://coffeehr.com.vn/wp-content/uploads/2021/11/127129373_3761727353892308_8754717082773024356_n-768x512.jpg</t>
  </si>
  <si>
    <t>https://coffeehr.com.vn/wp-content/uploads/2021/07/content-MKT-final-768x511.png</t>
  </si>
  <si>
    <t>https://coffeehr.com.vn/wp-content/plugins/fixed-toc/frontend/assets/js/ftoc.min.js?ver=3.1.24</t>
  </si>
  <si>
    <t>https://coffeehr.com.vn/greatjd-cham-cong-tinh-luong-coffeehr/</t>
  </si>
  <si>
    <t>https://coffeehr.com.vn/wp-content/uploads/2021/05/kt3.png</t>
  </si>
  <si>
    <t>https://coffeehr.com.vn/wp-content/uploads/2021/06/taichinh4.png</t>
  </si>
  <si>
    <t>https://coffeehr.com.vn/truyen-thong-quang-cao/</t>
  </si>
  <si>
    <t>https://coffeehr.com.vn/bat-dong-san/</t>
  </si>
  <si>
    <t>https://coffeehr.com.vn/en/gioi-thieu-chung/</t>
  </si>
  <si>
    <t>https://coffeehr.com.vn/wp-content/uploads/2021/11/CB-1-2.png</t>
  </si>
  <si>
    <t>https://coffeehr.com.vn/hn-hcm-tuyen-dung-business-analyst/</t>
  </si>
  <si>
    <t>https://coffeehr.com.vn/wp-content/uploads/2021/03/openway-3-768x527.png</t>
  </si>
  <si>
    <t>https://coffeehr.com.vn/wp-content/uploads/2021/02/loi-khuyen-giup-gan-ket-doi-ngu-768x445.jpg</t>
  </si>
  <si>
    <t>https://coffeehr.com.vn/en/onboarding/</t>
  </si>
  <si>
    <t>https://coffeehr.com.vn/wp-content/uploads/2021/06/image-16-1.jpg</t>
  </si>
  <si>
    <t>https://coffeehr.com.vn/wp-content/uploads/2021/05/He-thong-bao-cao.png</t>
  </si>
  <si>
    <t>https://coffeehr.com.vn/wp-content/plugins/wp-schema-pro/admin/assets/min-js/frontend.min.js?ver=2.7.2</t>
  </si>
  <si>
    <t>https://coffeehr.com.vn/wp-content/uploads/2021/11/Profiles.png</t>
  </si>
  <si>
    <t>https://coffeehr.com.vn/wp-content/uploads/2021/11/Onboarding-2-1.jpg</t>
  </si>
  <si>
    <t>https://coffeehr.com.vn/he-thong-quan-ly-nguon-nhan-luc/</t>
  </si>
  <si>
    <t>https://coffeehr.com.vn/en/y-te-benh-vien/</t>
  </si>
  <si>
    <t>https://coffeehr.com.vn/wp-content/uploads/2021/03/z3023497797859_877ba80211e5f0f99f5d827e70c63dc3-768x511.jpg</t>
  </si>
  <si>
    <t>https://coffeehr.com.vn/wp-content/uploads/2022/03/Nhan-vien-trien-khai-2-768x432.png</t>
  </si>
  <si>
    <t>https://coffeehr.com.vn/wp-content/uploads/2021/06/yte.png</t>
  </si>
  <si>
    <t>https://coffeehr.com.vn/wp-content/uploads/2021/05/banner4-1.png</t>
  </si>
  <si>
    <t>https://coffeehr.com.vn/wp-content/uploads/2021/11/CB.png</t>
  </si>
  <si>
    <t>https://coffeehr.com.vn/wp-content/uploads/2022/03/z3230968113639_0e7dac87c7a49b23395fe5e47eaac9c1-768x432.jpg</t>
  </si>
  <si>
    <t>https://coffeehr.com.vn/wp-content/uploads/2022/05/giai-phap-cham-cong-online-768x576.jpg</t>
  </si>
  <si>
    <t>https://coffeehr.com.vn/en/category/kien-thuc-quan-tri-nhan-su/</t>
  </si>
  <si>
    <t>https://coffeehr.com.vn/wp-content/uploads/2022/02/Nhan-vien-trien-khai-5-768x432.png</t>
  </si>
  <si>
    <t>https://coffeehr.com.vn/diem-mat-7-cong-nghe-quan-tri-nhan-su-moi-trong-2022/</t>
  </si>
  <si>
    <t>https://coffeehr.com.vn/wp-content/uploads/2021/05/Dich-vu-nhan-su.png</t>
  </si>
  <si>
    <t>https://coffeehr.com.vn/wp-content/uploads/2021/11/14.png</t>
  </si>
  <si>
    <t>https://coffeehr.com.vn/wp-content/uploads/2021/02/atalink-logo.jpg</t>
  </si>
  <si>
    <t>https://coffeehr.com.vn/coffeehr-tuyen-dung-nhan-vien-content-marketing/</t>
  </si>
  <si>
    <t>https://coffeehr.com.vn/wp-content/uploads/2021/06/xaydung.png</t>
  </si>
  <si>
    <t>https://coffeehr.com.vn/wp-content/uploads/2021/08/Website-CHR-so-do-english.png</t>
  </si>
  <si>
    <t>https://coffeehr.com.vn/wp-content/uploads/2021/11/quan-ly-to-chuc-3.jpg</t>
  </si>
  <si>
    <t>https://coffeehr.com.vn/ky-nguyen-moi-cua-nganh-nhan-su-ky-nguyen-4-0/</t>
  </si>
  <si>
    <t>https://coffeehr.com.vn/khach-san-du-lich/</t>
  </si>
  <si>
    <t>https://coffeehr.com.vn/wp-content/uploads/2021/11/danh-gia-3.png</t>
  </si>
  <si>
    <t>https://coffeehr.com.vn/category/kien-thuc-quan-tri-nhan-su/page/3/</t>
  </si>
  <si>
    <t>https://coffeehr.com.vn/cong-ty-bao-hiem-opes/</t>
  </si>
  <si>
    <t>https://coffeehr.com.vn/wp-content/uploads/2021/11/tuyen-dung-4.jpg</t>
  </si>
  <si>
    <t>https://coffeehr.com.vn/wp-content/uploads/2021/11/payroll.png</t>
  </si>
  <si>
    <t>https://coffeehr.com.vn/wp-content/uploads/2021/11/4.png</t>
  </si>
  <si>
    <t>https://coffeehr.com.vn/wp-content/uploads/2021/05/bannergiaiphap2.png</t>
  </si>
  <si>
    <t>https://coffeehr.com.vn/wp-content/uploads/2021/11/danh-gia-1-1.png</t>
  </si>
  <si>
    <t>https://coffeehr.com.vn/he-thong-thong-tin-quan-ly-nhan-su/</t>
  </si>
  <si>
    <t>https://coffeehr.com.vn/wp-content/uploads/2021/06/khachsan1.jpg</t>
  </si>
  <si>
    <t>https://coffeehr.com.vn/en/category/tin-tuc-coffeehr/</t>
  </si>
  <si>
    <t>https://coffeehr.com.vn/phan-mem-cham-cong-dinh-vi/</t>
  </si>
  <si>
    <t>https://coffeehr.com.vn/wp-content/uploads/2021/05/kt4.png</t>
  </si>
  <si>
    <t>https://coffeehr.com.vn/wp-content/uploads/elementor/thumbs/Chi_Duong-removebg-pndptt93f6hoh4brqp4f4ktun29y1cy09vs6ekz5h0.png</t>
  </si>
  <si>
    <t>https://coffeehr.com.vn/4-xu-huong-dien-toan-dam-may-doanh-nghiep-can-biet/</t>
  </si>
  <si>
    <t>https://coffeehr.com.vn/wp-content/uploads/2022/04/he-thong-thong-tin-quan-ly-nhan-su-768x576.jpg</t>
  </si>
  <si>
    <t>https://coffeehr.com.vn/category/kien-thuc-quan-tri-nhan-su/page/2/</t>
  </si>
  <si>
    <t>https://coffeehr.com.vn/en/2021/11/09/</t>
  </si>
  <si>
    <t>https://coffeehr.com.vn/he-thong-quan-ly-nhan-su/</t>
  </si>
  <si>
    <t>https://coffeehr.com.vn/wp-content/uploads/2021/07/Thuc-Tap-Sinh-CNTT-CHR-768x511.jpg</t>
  </si>
  <si>
    <t>https://coffeehr.com.vn/xu-huong-phat-trien-nganh-cntt-trong-tuong-lai/</t>
  </si>
  <si>
    <t>https://coffeehr.com.vn/wp-content/uploads/2021/11/Overworked_employee.jpg</t>
  </si>
  <si>
    <t>https://coffeehr.com.vn/en/category/bao-chi-noi-ve-coffeehr/</t>
  </si>
  <si>
    <t>https://coffeehr.com.vn/wp-content/uploads/2021/05/DNGU1.png</t>
  </si>
  <si>
    <t>https://coffeehr.com.vn/wp-content/uploads/2021/06/image-151-1.jpg</t>
  </si>
  <si>
    <t>https://coffeehr.com.vn/wp-content/uploads/2022/04/phan-mem-cham-cong-qua-dien-thoai-768x576.jpg</t>
  </si>
  <si>
    <t>https://coffeehr.com.vn/en/cong-nghe/</t>
  </si>
  <si>
    <t>https://coffeehr.com.vn/wp-content/uploads/2022/05/quan-ly-nhan-vien-bang-dinh-vi.jpg</t>
  </si>
  <si>
    <t>https://coffeehr.com.vn/wp-content/uploads/2022/05/phan-mem-cham-cong-acheckin.jpg</t>
  </si>
  <si>
    <t>https://coffeehr.com.vn/wp-content/uploads/2022/04/thong-tin-du-lieu-nhan-vien-duy-tri-va-dam-bao-tinh-chinh-xac-va-minh-bach.jpg</t>
  </si>
  <si>
    <t>https://coffeehr.com.vn/wp-content/uploads/2022/05/phan-mem-cham-cong-tanca.jpg</t>
  </si>
  <si>
    <t>https://coffeehr.com.vn/en/hcm-hn-tuyen-dung-nhan-vien-kinh-doanh/</t>
  </si>
  <si>
    <t>https://coffeehr.com.vn/en/ecotek-quan-tri-thong-minh-phat-trien-ben-vung/</t>
  </si>
  <si>
    <t>https://coffeehr.com.vn/en/chuyen-doi-so-quan-tri-nhan-su-bds-npn/</t>
  </si>
  <si>
    <t>https://coffeehr.com.vn/wp-content/uploads/2022/04/phan-mem-timesheet-timetracker.jpg</t>
  </si>
  <si>
    <t>https://coffeehr.com.vn/wp-content/uploads/2022/02/Nhan-vien-trien-khai-6.png</t>
  </si>
  <si>
    <t>https://coffeehr.com.vn/wp-content/uploads/2022/05/giao-dien-phan-mem-bimbon.jpg</t>
  </si>
  <si>
    <t>https://coffeehr.com.vn/wp-content/uploads/2022/05/giao-dien-phan-mem-acheckin.jpg</t>
  </si>
  <si>
    <t>https://coffeehr.com.vn/wp-content/uploads/2022/05/phan-mem-cham-cong-wisami.jpg</t>
  </si>
  <si>
    <t>https://coffeehr.com.vn/wp-content/uploads/2021/06/b6.3.jpg</t>
  </si>
  <si>
    <t>https://coffeehr.com.vn/en/onboarding-la-gi/</t>
  </si>
  <si>
    <t>https://coffeehr.com.vn/wp-content/uploads/2022/05/giao-dien-phan-mem-smas.jpg</t>
  </si>
  <si>
    <t>https://coffeehr.com.vn/wp-content/uploads/2022/05/giao-dien-phan-mem-fastwork.jpg</t>
  </si>
  <si>
    <t>https://coffeehr.com.vn/wp-content/uploads/2021/09/242475165_1738908172967541_2852058789560087978_n-768x402.jpg</t>
  </si>
  <si>
    <t>https://coffeehr.com.vn/wp-content/uploads/2022/04/phan-mem-ezhr9.jpg</t>
  </si>
  <si>
    <t>https://opes.com.vn/</t>
  </si>
  <si>
    <t>https://coffeehr.com.vn/wp-content/uploads/2021/09/hop-tac-gapo-768x292.jpg</t>
  </si>
  <si>
    <t>https://coffeehr.com.vn/en/tu-dong-hoa-trong-quan-tri-doanh-nghiep/</t>
  </si>
  <si>
    <t>https://coffeehr.com.vn/wp-content/uploads/2022/05/an-tuong-ngay-dau-lam-viec.jpg</t>
  </si>
  <si>
    <t>https://coffeehr.com.vn/wp-content/uploads/2022/04/thumbnail-phan-mem-tinh-luong-768x576.jpg</t>
  </si>
  <si>
    <t>https://coffeehr.com.vn/wp-content/uploads/2021/06/1836_m2.jpg</t>
  </si>
  <si>
    <t>https://coffeehr.com.vn/en/diem-mat-7-cong-nghe-quan-tri-nhan-su-moi-trong-2022/</t>
  </si>
  <si>
    <t>https://coffeehr.com.vn/wp-content/uploads/2021/07/homefarm-final-2-768x511.png</t>
  </si>
  <si>
    <t>https://coffeehr.com.vn/wp-content/uploads/2021/10/cleverfood-2-768x511.png</t>
  </si>
  <si>
    <t>https://coffeehr.com.vn/wp-content/uploads/2022/05/onboarding-giup-tang-cuong-hieu-qua-lam-viec.jpg</t>
  </si>
  <si>
    <t>https://coffeehr.com.vn/wp-content/uploads/2021/06/image-19.jpg</t>
  </si>
  <si>
    <t>https://coffeehr.com.vn/wp-content/uploads/2022/05/dich-vu-nhan-su-giup-can-bang-loi-ich-cho-ca-nguoi-lao-dong-va-doanh-nghiep.jpg</t>
  </si>
  <si>
    <t>https://coffeehr.com.vn/wp-content/uploads/2021/11/127129373_3761727353892308_8754717082773024356_n.jpg</t>
  </si>
  <si>
    <t>https://coffeehr.com.vn/noi-san-oos-software01/</t>
  </si>
  <si>
    <t>Connection Timeout</t>
  </si>
  <si>
    <t>No Response</t>
  </si>
  <si>
    <t>https://coffeehr.com.vn/wp-content/uploads/2022/04/giao-dien-phan-mem-kiotviet.jpg</t>
  </si>
  <si>
    <t>https://coffeehr.com.vn/en/tuyen-dung-project-manager-hn-hcm/</t>
  </si>
  <si>
    <t>https://coffeehr.com.vn/ban-biet-gi-ve-nghe-tuyen-dung/</t>
  </si>
  <si>
    <t>https://coffeehr.com.vn/wp-content/uploads/2022/05/quan-ly-nhan-vien-tu-xa-bang-viec-theo-doi-email.jpg</t>
  </si>
  <si>
    <t>https://coffeehr.com.vn/en/phan-mem-danh-gia-nhan-vien/</t>
  </si>
  <si>
    <t>https://coffeehr.com.vn/en/4-xu-huong-dien-toan-dam-may-doanh-nghiep-can-biet/</t>
  </si>
  <si>
    <t>https://coffeehr.com.vn/phan-mem-cong-long-quan-ly-du-an/</t>
  </si>
  <si>
    <t>https://coffeehr.com.vn/wp-content/uploads/2022/05/quan-ly-nhan-vien-tu-xa-bang-cac-phan-mem-giam-sat-may-tinh.jpg</t>
  </si>
  <si>
    <t>https://coffeehr.com.vn/wp-content/uploads/2022/04/giao-dien-phan-mem-posapp.jpg</t>
  </si>
  <si>
    <t>https://coffeehr.com.vn/wp-content/uploads/2022/04/giao-dien-phan-mem-cukcuk.jpg</t>
  </si>
  <si>
    <t>https://coffeehr.com.vn/wp-content/uploads/2022/05/quy-trinh-trien-khai-phan-mem-quan-ly-nhan-su-coffeehr.jpg</t>
  </si>
  <si>
    <t>https://coffeehr.com.vn/en/he-thong-thong-tin-quan-ly-nhan-su/</t>
  </si>
  <si>
    <t>https://coffeehr.com.vn/wp-content/uploads/2022/05/cham-cong-gps-la-phuong-phap-quan-ly-nhan-vien-ngoai-van-phong-an-toan.jpg</t>
  </si>
  <si>
    <t>https://coffeehr.com.vn/wp-content/uploads/2021/12/CB-2-1-e1639984699939.png</t>
  </si>
  <si>
    <t>https://coffeehr.com.vn/en/phan-mem-cham-cong-dinh-vi/</t>
  </si>
  <si>
    <t>https://coffeehr.com.vn/dich-vu-nhan-su-2/</t>
  </si>
  <si>
    <t>https://coffeehr.com.vn/phan-mem-quan-ly-nhan-vien-kinh-doanh/</t>
  </si>
  <si>
    <t>https://coffeehr.com.vn/en/50-sang-kien-loi-khuyen-giup-gan-ket-doi-ngu/</t>
  </si>
  <si>
    <t>https://coffeehr.com.vn/wp-content/uploads/2022/04/giao-dien-bang-cong-tren-base-checkin.jpg</t>
  </si>
  <si>
    <t>https://coffeehr.com.vn/en/category/tin-tuc-coffeehr/page/4/</t>
  </si>
  <si>
    <t>https://coffeehr.com.vn/en/category/kien-thuc-quan-tri-nhan-su/page/3/</t>
  </si>
  <si>
    <t>https://coffeehr.com.vn/wp-content/uploads/2022/05/giao-dien-bao-cao-danh-gia-kpi-tren-phan-mem-coffeehr.jpg</t>
  </si>
  <si>
    <t>https://coffeehr.com.vn/wp-content/uploads/2021/07/Thuc-Tap-Sinh-CNTT-CHR.jpg</t>
  </si>
  <si>
    <t>https://coffeehr.com.vn/wp-content/uploads/elementor/thumbs/ceo-le-duy-hoa-pnaj2ccu38tk2vilmcid6n22gnrgiqapx0ao24qwdw.jpg</t>
  </si>
  <si>
    <t>https://coffeehr.com.vn/wp-content/uploads/2022/05/mau-the-giay-cham-cong-thong-dung.jpg</t>
  </si>
  <si>
    <t>https://coffeehr.com.vn/author/nguyen-duong/</t>
  </si>
  <si>
    <t>https://coffeehr.com.vn/neu-hanh-trang-cong-nghe-4-0-trong-quan-tri-nhan-su/</t>
  </si>
  <si>
    <t>https://coffeehr.com.vn/oos-software-duoc-thuong-hieu-homefarm-lua-chon-de-thuc-hien-chien-luoc-phat-trien-than-toc-300-cua-hang/</t>
  </si>
  <si>
    <t>https://coffeehr.com.vn/wp-content/uploads/2022/05/phan-mem-quan-ly-tuyen-dung-tang-hieu-qua-trong-thu-hut-ung-vien.jpg</t>
  </si>
  <si>
    <t>https://coffeehr.com.vn/wp-content/uploads/2022/04/thumbnail-phan-mem-quan-tri-doanh-nghiep-768x576.jpg</t>
  </si>
  <si>
    <t>https://coffeehr.com.vn/wp-content/uploads/2022/05/cham-cong-bang-the-tu-la-lua-chon-cua-nhieu-doanh-nghiep.jpg</t>
  </si>
  <si>
    <t>https://coffeehr.com.vn/wp-content/uploads/2022/05/danh-gia-nang-luc-nhan-vien-theo-muc-tieu.jpg</t>
  </si>
  <si>
    <t>https://coffeehr.com.vn/wp-content/uploads/2021/07/Citicom-final-768x511.jpg</t>
  </si>
  <si>
    <t>https://coffeehr.com.vn/wp-content/uploads/2022/05/may-cham-cong-van-tay.jpg</t>
  </si>
  <si>
    <t>https://coffeehr.com.vn/wp-content/uploads/2022/04/he-thong-quan-ly-nhan-su-luu-tru-mot-vong-doi-nhan-vien.jpg</t>
  </si>
  <si>
    <t>https://coffeehr.com.vn/8-sai-lam-khien-nhan-vien-co-nang-luc-nghi-viec/</t>
  </si>
  <si>
    <t>https://coffeehr.com.vn/wp-content/uploads/2022/04/he-thong-quan-ly-nhan-su-co-vai-tro-quan-trong-trong-quan-tri-nguon-nhan-luc.jpg</t>
  </si>
  <si>
    <t>https://www.facebook.com/hoaoos</t>
  </si>
  <si>
    <t>https://coffeehr.com.vn/phan-mem-cham-cong/</t>
  </si>
  <si>
    <t>https://coffeehr.com.vn/wp-content/uploads/2022/05/phan-mem-quan-ly-nhan-su-truong-hoc.jpg</t>
  </si>
  <si>
    <t>https://coffeehr.com.vn/en/category/tin-tuc-coffeehr/page/3/</t>
  </si>
  <si>
    <t>https://coffeehr.com.vn/wp-content/uploads/2022/04/Chi_Duong-removebg.png</t>
  </si>
  <si>
    <t>https://coffeehr.com.vn/wp-content/uploads/2021/06/neupage-768x513.jpg</t>
  </si>
  <si>
    <t>https://coffeehr.com.vn/en/category/kien-thuc-quan-tri-nhan-su/page/2/</t>
  </si>
  <si>
    <t>https://coffeehr.com.vn/wp-content/uploads/2022/05/giao-dien-xay-dung-cau-hoi-trac-nghiem-sau-dao-tao.jpg</t>
  </si>
  <si>
    <t>https://coffeehr.com.vn/phan-mem-quan-ly-nhan-su-tien-luong/</t>
  </si>
  <si>
    <t>https://coffeehr.com.vn/wp-content/uploads/2021/12/131713933_254569099337096_4357075524368957145_n-1024x256.jpg</t>
  </si>
  <si>
    <t>https://coffeehr.com.vn/en/phan-mem-quan-ly-nhan-su-truong-hoc/</t>
  </si>
  <si>
    <t>https://coffeehr.com.vn/wp-content/cache/min/1/80c2185d23ec919b7cb3dab00ea1250a.css</t>
  </si>
  <si>
    <t>https://coffeehr.com.vn/wp-content/uploads/2021/06/e10f7b537ba38bfdd2b2-11-768x576.jpg</t>
  </si>
  <si>
    <t>https://coffeehr.com.vn/wp-content/uploads/2021/06/image-191n.jpg</t>
  </si>
  <si>
    <t>https://coffeehr.com.vn/en/cong-ty-tnhh-dien-luc-van-phong-vpcl/</t>
  </si>
  <si>
    <t>https://coffeehr.com.vn/wp-content/uploads/2020/12/nhan-luc-cong-nghe-thong-tin.jpg</t>
  </si>
  <si>
    <t>https://coffeehr.com.vn/phan-mem-quan-tri-doanh-nghiep/</t>
  </si>
  <si>
    <t>https://coffeehr.com.vn/wp-content/uploads/2022/05/phan-mem-coffeehr-cung-cap-quyen-danh-gia-linh-hoat.jpg</t>
  </si>
  <si>
    <t>https://coffeehr.com.vn/wp-content/uploads/2021/06/Dien-toan-dam-may.jpg</t>
  </si>
  <si>
    <t>https://coffeehr.com.vn/en/category/tin-tuc-coffeehr/page/2/</t>
  </si>
  <si>
    <t>https://coffeehr.com.vn/geniee-chon-coffeehr-de-quan-tri-nhan-su-theo-mo-hinh-quan-ly-da-quoc-gia/</t>
  </si>
  <si>
    <t>https://coffeehr.com.vn/wp-content/uploads/2021/11/tuyen-dung-1.jpg</t>
  </si>
  <si>
    <t>https://coffeehr.com.vn/wp-content/uploads/2022/04/thumbnail-phan-mem-cham-cong-768x576.jpg</t>
  </si>
  <si>
    <t>https://coffeehr.com.vn/wp-content/uploads/2021/06/VCCI-1536x8631-1-768x432.jpg</t>
  </si>
  <si>
    <t>https://coffeehr.com.vn/wp-content/uploads/2022/05/giao-dien-thiet-lap-cham-cong-dinh-vi-tren-mobile-app-coffeehr.jpg</t>
  </si>
  <si>
    <t>https://coffeehr.com.vn/wp-content/uploads/2022/04/su-dung-phan-mem-hrm-de-tinh-luong-chinh-xac-hon.jpg</t>
  </si>
  <si>
    <t>https://coffeehr.com.vn/wp-content/uploads/2022/05/bang-xep-hang-hieu-suat.jpg</t>
  </si>
  <si>
    <t>https://coffeehr.com.vn/wp-content/uploads/2022/05/giao-dien-phan-mem-kidsschool.jpg</t>
  </si>
  <si>
    <t>https://coffeehr.com.vn/wp-content/uploads/2022/05/giao-dien-cham-cong-online-cua-phan-mem-coffeehr.jpg</t>
  </si>
  <si>
    <t>https://coffeehr.com.vn/xay-dung-phan-mem-quan-ly-nhan-su/</t>
  </si>
  <si>
    <t>https://coffeehr.com.vn/en/phan-mem-quan-ly-nhan-su-nha-hang/</t>
  </si>
  <si>
    <t>https://coffeehr.com.vn/cb-la-gi/</t>
  </si>
  <si>
    <t>https://coffeehr.com.vn/hoi-thao-chuyen-doi-so-trong-quan-tri-doanh-nghiep/</t>
  </si>
  <si>
    <t>https://coffeehr.com.vn/wp-content/uploads/2022/04/phan-mem-acheckin.jpg</t>
  </si>
  <si>
    <t>https://coffeehr.com.vn/en/getfit-nang-cao-trai-nghiem-noi-bo-bang-dich-vu-nhan-su-coffeehr/</t>
  </si>
  <si>
    <t>https://coffeehr.com.vn/phan-mem-quan-ly-tuyen-dung/</t>
  </si>
  <si>
    <t>https://coffeehr.com.vn/wp-content/uploads/2021/11/Don-dau-4-xu-the-tuyen-dung.png</t>
  </si>
  <si>
    <t>https://coffeehr.com.vn/wp-content/uploads/2022/04/phan-mem-coffeehr-la-giai-phap-hrm-thong-minh-tien-loi-da-nen-tang.jpg</t>
  </si>
  <si>
    <t>https://coffeehr.com.vn/wp-content/uploads/2021/06/b6.2.jpg</t>
  </si>
  <si>
    <t>https://coffeehr.com.vn/en/coffeehr-tuyen-dung-nhan-vien-content-marketing/</t>
  </si>
  <si>
    <t>https://coffeehr.com.vn/wp-content/uploads/2021/06/AI-scaled-1.jpg</t>
  </si>
  <si>
    <t>https://coffeehr.com.vn/phan-mem-tinh-luong-tu-dong-coffeehr/</t>
  </si>
  <si>
    <t>https://coffeehr.com.vn/wp-content/uploads/2022/05/giao-dien-phan-mem-faceworks.jpg</t>
  </si>
  <si>
    <t>https://coffeehr.com.vn/en/cong-ty-bao-hiem-opes/</t>
  </si>
  <si>
    <t>https://coffeehr.com.vn/wp-content/uploads/2022/04/thumbnail-xay-dung-phan-mem-quan-ly-nhan-su-768x576.jpg</t>
  </si>
  <si>
    <t>https://coffeehr.com.vn/wp-content/uploads/2022/05/chuan-bi-chao-don-tu-khi-nhan-vien-chua-chinh-thuc-ra-nhap-to-chuc.jpg</t>
  </si>
  <si>
    <t>https://coffeehr.com.vn/wp-content/uploads/2022/05/onboarding-giup-tang-su-gan-ket-cua-nhan-vien.jpg</t>
  </si>
  <si>
    <t>https://coffeehr.com.vn/wp-content/uploads/2022/04/giao-dien-phan-mem-sapo-fnb.jpg</t>
  </si>
  <si>
    <t>https://coffeehr.com.vn/en/giai-phap-cham-cong-online/</t>
  </si>
  <si>
    <t>https://coffeehr.com.vn/wp-content/uploads/2022/05/dich-vu-nhan-su-tham-muu-chien-luoc-phat-trien-nguon-nhan-luc-cho-doanh-nghiep.jpg</t>
  </si>
  <si>
    <t>https://coffeehr.com.vn/wp-content/uploads/2022/03/z3230968113639_0e7dac87c7a49b23395fe5e47eaac9c1-scaled.jpg</t>
  </si>
  <si>
    <t>https://coffeehr.com.vn/wp-content/uploads/2021/11/cong-ty-bao-hiem-opes.jpg</t>
  </si>
  <si>
    <t>https://coffeehr.com.vn/en/hau-covid-doanh-nghiep-da-san-sang-don-xu-the-tuyen-dung-moi/</t>
  </si>
  <si>
    <t>https://coffeehr.com.vn/oos-software-hop-tac-voi-gapowork-ra-mat-bo-giai-phap-toan-dien-quan-tri-nhan-su-cho-doanh-nghiep/</t>
  </si>
  <si>
    <t>https://coffeehr.com.vn/wp-content/uploads/2022/05/onboarding-giup-tang-su-gan-ket-cho-nhan-vien-cua-nhan-vien.jpg</t>
  </si>
  <si>
    <t>https://coffeehr.com.vn/wp-content/uploads/2022/05/danh-gia-ngang-cap.jpg</t>
  </si>
  <si>
    <t>https://coffeehr.com.vn/wp-content/uploads/2022/04/thumbnail-phan-mem-quan-ly-du-lieu-768x576.jpg</t>
  </si>
  <si>
    <t>https://coffeehr.com.vn/wp-content/uploads/2021/03/z3023497797859_877ba80211e5f0f99f5d827e70c63dc3.jpg</t>
  </si>
  <si>
    <t>https://coffeehr.com.vn/en/he-thong-quan-ly-nhan-su/</t>
  </si>
  <si>
    <t>https://coffeehr.com.vn/wp-content/uploads/2022/05/quan-ly-cham-cong-nhan-vien.jpg</t>
  </si>
  <si>
    <t>https://coffeehr.com.vn/wp-content/uploads/2022/05/giup-nhan-vien-dat-duoc-cac-muc-tieu-khi-tro-thanh-nhan-vien-chinh-thuc.jpg</t>
  </si>
  <si>
    <t>https://coffeehr.com.vn/wp-content/uploads/2022/05/phan-chia-nhiem-vu-cho-tung-bo-phan.jpg</t>
  </si>
  <si>
    <t>https://coffeehr.com.vn/wp-content/uploads/2021/11/d1bbd372b50d7e53271c.jpg</t>
  </si>
  <si>
    <t>https://coffeehr.com.vn/wp-content/uploads/2021/10/ASL-768x224.jpg</t>
  </si>
  <si>
    <t>https://coffeehr.com.vn/wp-content/uploads/2021/11/61464852_1243350595827466_3544030042826735616_n.jpg</t>
  </si>
  <si>
    <t>https://coffeehr.com.vn/wp-content/uploads/2021/12/1080ECOTEK-Phat-trien-cung-CFHR.jpg</t>
  </si>
  <si>
    <t>https://coffeehr.com.vn/wp-content/uploads/2022/04/giao-dien-danh-gia-nang-luc-nhan-vien-he-thong-quan-ly-nhan-su-coffeehr.jpg</t>
  </si>
  <si>
    <t>https://coffeehr.com.vn/coffeehr-cloud-solution-duoc-lua-chon-de-toi-uu-hoa-quan-tri-nhan-su-va-phat-trien-dich-vu-nhan-su-cho-crowe-vietnam/</t>
  </si>
  <si>
    <t>https://coffeehr.com.vn/wp-content/uploads/2022/05/gps-cung-co-the-bi-lam-gia.jpg</t>
  </si>
  <si>
    <t>https://coffeehr.com.vn/wp-content/uploads/2022/04/thumbnail-phan-mem-quan-ly-nhan-su-nha-hang.jpg</t>
  </si>
  <si>
    <t>https://coffeehr.com.vn/wp-content/uploads/elementor/thumbs/ceo-le-duy-hoa-pnaj2ccup67rvvlgtsxy8oh8zbv9ulwkuwl94tzieg.jpg</t>
  </si>
  <si>
    <t>https://coffeehr.com.vn/wp-content/uploads/2022/05/hr-onboarding.jpg</t>
  </si>
  <si>
    <t>https://coffeehr.com.vn/wp-content/uploads/2021/07/crowe-nang-cao-trai-nghiem-nhan-su-voi-coffeeHR-768x511.jpg</t>
  </si>
  <si>
    <t>https://coffeehr.com.vn/wp-content/uploads/2022/04/giao-dien-ung-dung-bang-cham-cong.jpg</t>
  </si>
  <si>
    <t>https://coffeehr.com.vn/wp-content/uploads/2021/12/bigstock-Job-Search-Human-Resources-Rec-256126069.jpg</t>
  </si>
  <si>
    <t>https://coffeehr.com.vn/wp-content/uploads/2021/06/blockchain.jpg</t>
  </si>
  <si>
    <t>https://coffeehr.com.vn/wp-content/uploads/2022/04/thumbnails-he-thong-quan-ly-nguon-nhan-luc.jpg</t>
  </si>
  <si>
    <t>https://coffeehr.com.vn/wp-content/uploads/2022/05/dich-vu-nhan-su-la-gi.jpg</t>
  </si>
  <si>
    <t>https://coffeehr.com.vn/wp-content/uploads/2022/05/giao-dien-phan-mem-amis-misa.jpg</t>
  </si>
  <si>
    <t>https://coffeehr.com.vn/wp-content/uploads/2022/05/he-thong-canh-bao-som-sai-lech-giup-ban-dieu-chinh-kip-thoi.jpg</t>
  </si>
  <si>
    <t>https://coffeehr.com.vn/wp-content/uploads/2022/04/thumbnail-phan-mem-quan-ly-nhan-su-768x576.jpg</t>
  </si>
  <si>
    <t>https://coffeehr.com.vn/wp-content/uploads/2022/05/dich-vu-nhan-su-giup-thu-hut-va-giu-chan-nhan-tai.jpg</t>
  </si>
  <si>
    <t>https://coffeehr.com.vn/wp-content/uploads/2021/02/gan-ket-doi-ngu.jpg</t>
  </si>
  <si>
    <t>https://coffeehr.com.vn/wp-content/uploads/2022/05/giao-dien-bang-cham-cong-gps-tren-phan-mem.jpg</t>
  </si>
  <si>
    <t>https://coffeehr.com.vn/en/quan-ly-cham-cong-nhan-vien/</t>
  </si>
  <si>
    <t>https://coffeehr.com.vn/wp-content/uploads/2022/04/he-thong-thong-tin-nguon-nhan-luc-tot-giup-cai-thien-cong-tac-quan-tri-nhan-su.jpg</t>
  </si>
  <si>
    <t>https://coffeehr.com.vn/wp-content/uploads/2022/05/giao-dien-careerpath-tren-phan-mem-coffeehr.jpg</t>
  </si>
  <si>
    <t>https://coffeehr.com.vn/wp-content/uploads/2021/06/b7.2.jpg</t>
  </si>
  <si>
    <t>https://coffeehr.com.vn/wp-content/uploads/2022/05/cham-cong-van-tay-co-do-chinh-xac-cao.jpg</t>
  </si>
  <si>
    <t>https://coffeehr.com.vn/wp-content/uploads/2022/05/giao-dien-danh-gia-nang-luc-nhan-vien-phan-mem-coffeehr.jpg</t>
  </si>
  <si>
    <t>https://coffeehr.com.vn/wp-content/uploads/2022/05/giai-phap-cham-cong-online.jpg</t>
  </si>
  <si>
    <t>https://www.linkedin.com/in/leduyhoa/</t>
  </si>
  <si>
    <t>https://coffeehr.com.vn/phan-mem-hrm/</t>
  </si>
  <si>
    <t>https://coffeehr.com.vn/wp-content/uploads/2022/05/de-tim-kiem-va-quan-ly-ho-so-tot-hon-bang-phan-mem-hrm.jpg</t>
  </si>
  <si>
    <t>https://coffeehr.com.vn/wp-content/uploads/2021/11/Recruitment-app-startups.jpg</t>
  </si>
  <si>
    <t>https://coffeehr.com.vn/wp-content/uploads/2021/11/tired-exhausted-woman-working-laptop-feeling-burnout-vector-illustration-overload-overwork-fatigue-concept_74855-10178-e1637728303540.jpg</t>
  </si>
  <si>
    <t>https://coffeehr.com.vn/wp-content/uploads/2022/04/giao-dien-phan-mem-quan-ly-coffeehr.jpg</t>
  </si>
  <si>
    <t>https://coffeehr.com.vn/wp-content/uploads/2022/02/Nhan-vien-trien-khai-4.png</t>
  </si>
  <si>
    <t>https://coffeehr.com.vn/wp-content/uploads/2021/06/b6.1.jpg</t>
  </si>
  <si>
    <t>https://coffeehr.com.vn/wp-content/uploads/2022/05/giao-dien-cham-cong-gps-tren-dien-thoai-cua-coffeehr.jpg</t>
  </si>
  <si>
    <t>https://coffeehr.com.vn/wp-content/uploads/2021/06/Geniee-2-768x511.jpg</t>
  </si>
  <si>
    <t>https://coffeehr.com.vn/en/xu-huong-moi-trong-nganh-cntt-thay-doi-va-co-hoi/</t>
  </si>
  <si>
    <t>https://coffeehr.com.vn/wp-content/uploads/2022/05/tang-trai-nghiem-nhan-su-bang-cong-nghe.jpg</t>
  </si>
  <si>
    <t>https://coffeehr.com.vn/wp-content/uploads/2022/04/xay-dung-khong-gian-lam-viec-khong-don-tu-voi-he-thong-hrm.jpg</t>
  </si>
  <si>
    <t>https://coffeehr.com.vn/wp-content/uploads/2022/04/thumbnail-phan-mem-danh-gia-kpi-768x576.jpg</t>
  </si>
  <si>
    <t>https://coffeehr.com.vn/en/quan-ly-ho-so-ung-vien-hieu-qua-nen-chi-dung-excel/</t>
  </si>
  <si>
    <t>https://coffeehr.com.vn/wp-content/uploads/2022/05/phan-mem-mona-elms.jpg</t>
  </si>
  <si>
    <t>https://coffeehr.com.vn/wp-content/uploads/2022/05/su-dung-phan-mem-chia-ca-lam-viec-de-phan-ca-de-dang.jpg</t>
  </si>
  <si>
    <t>https://coffeehr.com.vn/dls-incorporation-ap-dung-cong-nghe-trong-quan-tri/</t>
  </si>
  <si>
    <t>https://coffeehr.com.vn/en/chuc-nang-cua-phan-mem-quan-ly-nhan-su/</t>
  </si>
  <si>
    <t>https://coffeehr.com.vn/en/tuyen-dung-nhan-vien-trien-khai/</t>
  </si>
  <si>
    <t>https://coffeehr.com.vn/wp-content/uploads/2022/03/Nhan-vien-trien-khai-2.png</t>
  </si>
  <si>
    <t>https://coffeehr.com.vn/wp-content/uploads/2021/12/ttxvn-1612bacninh1.jpeg</t>
  </si>
  <si>
    <t>https://coffeehr.com.vn/wp-content/uploads/2022/04/tang-bao-mat-du-lieu-bang-cach-su-dung-he-thong-quan-tri-nguon-nhan-luc.jpg</t>
  </si>
  <si>
    <t>https://coffeehr.com.vn/wp-content/uploads/2022/04/thumbnail-phan-mem-tinh-luong-3p-768x576.jpg</t>
  </si>
  <si>
    <t>https://coffeehr.com.vn/wp-content/uploads/2022/04/phan-mem-cham-cong-qua-dien-thoai.jpg</t>
  </si>
  <si>
    <t>https://coffeehr.com.vn/wp-content/uploads/2022/05/phan-mem-cham-cong-dinh-vi.jpg</t>
  </si>
  <si>
    <t>https://coffeehr.com.vn/en/he-thong-quan-ly-nguon-nhan-luc/</t>
  </si>
  <si>
    <t>https://coffeehr.com.vn/hung-yen-knitting-dyeing-doi-moi-quy-trinh-danh-gia-kpi-cung-coffeehr/</t>
  </si>
  <si>
    <t>https://coffeehr.com.vn/en/phan-mem-quan-ly-nhan-vien-tu-xa/</t>
  </si>
  <si>
    <t>https://coffeehr.com.vn/thong-bao-chuyen-dia-diem-tru-so-van-phong-ha-noi/</t>
  </si>
  <si>
    <t>https://coffeehr.com.vn/wp-content/uploads/2022/04/giao-dien-phan-mem-ipos.jpg</t>
  </si>
  <si>
    <t>https://coffeehr.com.vn/wp-content/uploads/2022/05/he-thong-quan-ly-nhan-su.jpg</t>
  </si>
  <si>
    <t>https://coffeehr.com.vn/en/coffeehr-tuyen-dung-thuc-tap-sinh-it/</t>
  </si>
  <si>
    <t>https://coffeehr.com.vn/wp-content/uploads/2022/05/he-thong-dinh-vi-toan-cau-gps.jpg</t>
  </si>
  <si>
    <t>https://coffeehr.com.vn/wp-content/uploads/2021/07/content-MKT-final.png</t>
  </si>
  <si>
    <t>https://coffeehr.com.vn/phan-mem-cham-cong-toan-dien-thoi-covid/</t>
  </si>
  <si>
    <t>https://coffeehr.com.vn/wp-content/uploads/2022/04/thumbnail-phan-mem-quan-ly-nhan-vien-kinh-doanh-768x576.jpg</t>
  </si>
  <si>
    <t>https://coffeehr.com.vn/en/content-intern/</t>
  </si>
  <si>
    <t>https://www.facebook.com/coffeehr.caphenhansu</t>
  </si>
  <si>
    <t>https://coffeehr.com.vn/en/xu-huong-phat-trien-nganh-cntt-trong-tuong-lai/</t>
  </si>
  <si>
    <t>https://coffeehr.com.vn/wp-content/uploads/2021/12/shutterstock_1279483576-e1639103682612.jpg</t>
  </si>
  <si>
    <t>https://coffeehr.com.vn/wp-content/uploads/2022/04/nhan-su-se-duoc-phan-bo-ve-cac-phong-ban-trong-to-chuc.jpg</t>
  </si>
  <si>
    <t>https://coffeehr.com.vn/en/xu-huong-cong-nghe-nam-trong-20-nam/</t>
  </si>
  <si>
    <t>https://coffeehr.com.vn/wp-content/uploads/2022/03/Nhan-vien-trien-khai-1.jpg</t>
  </si>
  <si>
    <t>https://coffeehr.com.vn/wp-content/uploads/2022/04/su-dung-he-thong-quan-ly-nguon-nhan-luc-de-toi-uu-tuyen-dung-hon.jpg</t>
  </si>
  <si>
    <t>https://coffeehr.com.vn/wp-content/uploads/2022/04/phan-mem-cham-cong-tanca.jpg</t>
  </si>
  <si>
    <t>https://coffeehr.com.vn/wp-content/uploads/2022/05/cham-cong-faceid-dam-bao-an-toan-cao.jpg</t>
  </si>
  <si>
    <t>https://coffeehr.com.vn/quy-trinh-onboarding-nhan-vien-moi/</t>
  </si>
  <si>
    <t>https://coffeehr.com.vn/en/phan-mem-cham-cong-qua-dien-thoai/</t>
  </si>
  <si>
    <t>https://coffeehr.com.vn/wp-content/uploads/2022/04/giao-dien-so-cham-cong-tren-dien-thoai-di-dong.jpg</t>
  </si>
  <si>
    <t>https://coffeehr.com.vn/wp-content/uploads/2022/04/phan-mem-cham-cong-wisami.jpg</t>
  </si>
  <si>
    <t>https://coffeehr.com.vn/category/kien-thuc-quan-tri-nhan-su/page/9/</t>
  </si>
  <si>
    <t>https://coffeehr.com.vn/wp-content/uploads/2020/10/The-hien-kem-coi-scaled-1-768x511.jpg</t>
  </si>
  <si>
    <t>https://coffeehr.com.vn/wp-content/uploads/2022/05/onboarding-la-gi.jpg</t>
  </si>
  <si>
    <t>https://coffeehr.com.vn/wp-content/uploads/2021/06/Chuyen-dia-diem.CoffeeHR-1536x804-1-768x402.jpg</t>
  </si>
  <si>
    <t>https://coffeehr.com.vn/coffeehr_brochure/</t>
  </si>
  <si>
    <t>https://coffeehr.com.vn/en/hn-hcm-tuyen-dung-business-analyst/</t>
  </si>
  <si>
    <t>https://coffeehr.com.vn/en/category/kien-thuc-quan-tri-nhan-su/page/10/</t>
  </si>
  <si>
    <t>https://coffeehr.com.vn/wp-content/uploads/2022/05/phan-mem-chia-ca-lam-viec.jpg</t>
  </si>
  <si>
    <t>https://coffeehr.com.vn/wp-content/uploads/2022/05/giai-doan-dao-tao-cung-la-giai-doan-quan-trong-khong-kem.jpg</t>
  </si>
  <si>
    <t>https://coffeehr.com.vn/wp-content/uploads/2022/05/kpi-la-phuong-phap-danh-gia-pho-bien-trong-doanh-nghiep.jpg</t>
  </si>
  <si>
    <t>https://coffeehr.com.vn/wp-content/uploads/2022/05/chuc-nang-cua-phan-mem-quan-ly-nhan-su.jpg</t>
  </si>
  <si>
    <t>https://coffeehr.com.vn/wp-content/uploads/2021/11/9conseilstélétravail.webp</t>
  </si>
  <si>
    <t>image/webp</t>
  </si>
  <si>
    <t>https://coffeehr.com.vn/wp-content/uploads/2022/05/giao-dien-phan-mem-eschool.jpg</t>
  </si>
  <si>
    <t>https://coffeehr.com.vn/wp-content/uploads/2022/04/giao-dien-thiet-lap-cham-cong-dinh-vi-tren-mobile-app-coffeehr.jpg</t>
  </si>
  <si>
    <t>https://coffeehr.com.vn/wp-content/uploads/2021/06/11-768x529.png</t>
  </si>
  <si>
    <t>https://coffeehr.com.vn/wp-content/uploads/2022/05/phan-mem-quan-ly-nhan-vien-tu-xa.jpg</t>
  </si>
  <si>
    <t>https://coffeehr.com.vn/wp-content/uploads/2022/05/giao-dien-phan-mem-vnedu.jpg</t>
  </si>
  <si>
    <t>https://coffeehr.com.vn/wp-content/uploads/2022/04/thumbnail-phan-mem-hrm-768x576.jpg</t>
  </si>
  <si>
    <t>https://coffeehr.com.vn/wp-content/uploads/2021/06/dien-toan-luong-tu-1.png</t>
  </si>
  <si>
    <t>https://coffeehr.com.vn/wp-content/uploads/2022/05/giao-dien-phan-mem-coffeehr.jpg</t>
  </si>
  <si>
    <t>https://coffeehr.com.vn/wp-content/uploads/2022/05/giao-dien-phan-mem-quan-ly-nhan-su-coffeehr.jpg</t>
  </si>
  <si>
    <t>https://coffeehr.com.vn/wp-content/uploads/2022/05/quan-ly-nhan-vien-tu-xa-bang-cac-phan-mem-giam-cuoc-goi.jpg</t>
  </si>
  <si>
    <t>https://coffeehr.com.vn/wp-content/uploads/2022/04/mot-so-mau-bao-cao-hien-co-tren-he-thong-quan-ly-nhan-su-coffeehr.jpg</t>
  </si>
  <si>
    <t>https://coffeehr.com.vn/wp-content/uploads/2021/06/b7.1.jpg</t>
  </si>
  <si>
    <t>https://coffeehr.com.vn/wp-content/uploads/2022/04/he-thong-thong-tin-nhan-su-ho-tro-nguoi-dung-ra-quyet-dinh-tot-hon.jpg</t>
  </si>
  <si>
    <t>https://coffeehr.com.vn/en/author/nguyen-duong/</t>
  </si>
  <si>
    <t>https://coffeehr.com.vn/micco-tong-cong-ty-cong-nghiep-hoa-chat-mo-vinacomin-2/</t>
  </si>
  <si>
    <t>https://coffeehr.com.vn/oos-software-tai-tro-hoi-thao-thuong-nien-phat-trien-to-chuc-dap-ung-tuong-lai-cua-hiep-hoi-nhan-su-viet-nam/</t>
  </si>
  <si>
    <t>https://coffeehr.com.vn/en/nhung-xu-huong-cong-nghe-moi-va-quan-trong-trong-nam-2020/</t>
  </si>
  <si>
    <t>https://coffeehr.com.vn/wp-content/uploads/2022/05/giao-dien-phan-ca-dang-ky-ca-lam-viec-tren-coffeehr.jpg</t>
  </si>
  <si>
    <t>https://coffeehr.com.vn/wp-content/uploads/2020/12/ngon-ngu-lap-trinh.jpg</t>
  </si>
  <si>
    <t>https://coffeehr.com.vn/wp-content/uploads/2022/05/quan-tri-muc-tieu-hieu-qua.jpg</t>
  </si>
  <si>
    <t>https://coffeehr.com.vn/category/kien-thuc-quan-tri-nhan-su/page/8/</t>
  </si>
  <si>
    <t>https://coffeehr.com.vn/wp-content/uploads/2021/11/Banner-HR-CoffeeHR.png</t>
  </si>
  <si>
    <t>https://coffeehr.com.vn/wp-content/uploads/2021/06/CoffeeHR_Brochure-768x1086.jpg</t>
  </si>
  <si>
    <t>https://coffeehr.com.vn/wp-content/uploads/2021/07/content-MKT.png</t>
  </si>
  <si>
    <t>https://coffeehr.com.vn/wp-content/uploads/2022/05/chao-don-nhan-su-moi-voi-phan-mem-coffeehr.jpg</t>
  </si>
  <si>
    <t>https://coffeehr.com.vn/ve-xu-huong-cong-nghe-nam-trong-20/</t>
  </si>
  <si>
    <t>https://coffeehr.com.vn/wp-content/uploads/2022/05/tiet-kiem-thoi-gian-danh-cho-cong-tac-quan-ly-cong-hang-ngay.jpg</t>
  </si>
  <si>
    <t>https://coffeehr.com.vn/wp-content/uploads/2022/04/cloud-base-vs-on-premises.jpg</t>
  </si>
  <si>
    <t>https://coffeehr.com.vn/category/kien-thuc-quan-tri-nhan-su/page/4/</t>
  </si>
  <si>
    <t>https://coffeehr.com.vn/phan-mem-tinh-luong/</t>
  </si>
  <si>
    <t>https://coffeehr.com.vn/wp-content/uploads/2022/05/giao-dien-phan-mem-ayotree.jpg</t>
  </si>
  <si>
    <t>https://coffeehr.com.vn/wp-content/uploads/2022/02/Nhan-vien-trien-khai-5.png</t>
  </si>
  <si>
    <t>https://coffeehr.com.vn/wp-content/uploads/2022/01/z3088234951558_67c6312da4983c80e461383600cb6bda-e1641525215761.jpg</t>
  </si>
  <si>
    <t>https://coffeehr.com.vn/wp-content/uploads/2022/04/giao-dien-phan-mem-pos365.jpg</t>
  </si>
  <si>
    <t>https://coffeehr.com.vn/wp-content/uploads/2022/05/dich-vu-nhan-su-giup-thao-go-cac-kho-khan-cho-doanh-nghiep.jpg</t>
  </si>
  <si>
    <t>https://coffeehr.com.vn/wp-content/uploads/2021/06/960x0.jpg</t>
  </si>
  <si>
    <t>https://coffeehr.com.vn/wp-content/uploads/2021/11/thiet-ke-nha-pho-an-phu-new-city.jpg</t>
  </si>
  <si>
    <t>https://coffeehr.com.vn/en/dich-vu-nhan-su-la-gi/</t>
  </si>
  <si>
    <t>https://coffeehr.com.vn/wp-content/uploads/2021/06/unnamed.jpg</t>
  </si>
  <si>
    <t>https://coffeehr.com.vn/wp-content/uploads/2022/05/giao-dien-bang-cong-va-dang-ky-nghi-tren-app-mobile-coffeehr.jpg</t>
  </si>
  <si>
    <t>https://coffeehr.com.vn/wp-content/uploads/2022/05/dich-vu-nhan-su-giup-hoan-thien-chuc-nang-nhan-su.jpg</t>
  </si>
  <si>
    <t>https://coffeehr.com.vn/wp-content/uploads/2022/05/giao-dien-ung-dung-base-inside.jpg</t>
  </si>
  <si>
    <t>https://coffeehr.com.vn/wp-content/uploads/2021/11/240509113_4654587201272981_8809073844307110933_n.jpg</t>
  </si>
  <si>
    <t>https://coffeehr.com.vn/cleverfood-hop-tac-voi-coffeehr-quan-ly-nhan-su-de-dang-hon/</t>
  </si>
  <si>
    <t>https://coffeehr.com.vn/wp-content/uploads/2022/05/giao-dien-phan-mem-vnresource-ebm-pro.jpg</t>
  </si>
  <si>
    <t>https://coffeehr.com.vn/khoi-dong-du-an-phan-mem-quan-tri-nhan-su-tai-asl-corp/</t>
  </si>
  <si>
    <t>https://coffeehr.com.vn/wp-content/uploads/2020/11/nghe-tuyen-dung-768x403.jpg</t>
  </si>
  <si>
    <t>https://coffeehr.com.vn/wp-content/uploads/2022/05/onboarding-giup-thu-hut-nhan-tai.jpg</t>
  </si>
  <si>
    <t>https://coffeehr.com.vn/wp-content/uploads/2022/04/he-thong-thong-tin-quan-ly-nhan-su.jpg</t>
  </si>
  <si>
    <t>https://coffeehr.com.vn/en/phan-mem-cong-long-quan-ly-du-an/</t>
  </si>
  <si>
    <t>https://coffeehr.com.vn/en/greatjd-cham-cong-tinh-luong-coffeehr/</t>
  </si>
  <si>
    <t>https://coffeehr.com.vn/en/ky-nguyen-moi-cua-nganh-nhan-su-ky-nguyen-4-0/</t>
  </si>
  <si>
    <t>https://coffeehr.com.vn/quan-ly-ho-so-nhan-su-tiet-kiem/</t>
  </si>
  <si>
    <t>https://coffeehr.com.vn/wp-content/uploads/2022/05/phuong-phap-quan-tri-muc-tieu-okr.jpg</t>
  </si>
  <si>
    <t>https://coffeehr.com.vn/category/kien-thuc-quan-tri-nhan-su/page/5/</t>
  </si>
  <si>
    <t>https://coffeehr.com.vn/wp-content/uploads/2022/05/giao-dien-phan-mem-misa-emis.jpg</t>
  </si>
  <si>
    <t>https://coffeehr.com.vn/talkshow-chuyen-doi-so-linh-vuc-nhan-su-phap-ly-thuc-tien-trien-khai/</t>
  </si>
  <si>
    <t>https://coffeehr.com.vn/wp-content/uploads/2021/11/Hung-Yen-Knitting-Dyeing-Doi-moi-quy-trinh-danh-gia-KPI-cung-CoffeeHR-768x432.jpg</t>
  </si>
  <si>
    <t>https://coffeehr.com.vn/wp-content/uploads/2022/05/phan-mem-danh-gia-nhan-vien.jpg</t>
  </si>
  <si>
    <t>https://coffeehr.com.vn/wp-content/uploads/2022/04/thumbnail-phan-mem-quan-ly-nhan-su-tien-luong-768x576.jpg</t>
  </si>
  <si>
    <t>https://coffeehr.com.vn/wp-content/uploads/2021/10/DSL-768x283.png</t>
  </si>
  <si>
    <t>https://coffeehr.com.vn/en/hn-tuyen-dung-nhan-vien-business-analyst/</t>
  </si>
  <si>
    <t>https://coffeehr.com.vn/phan-mem-quan-ly-du-lieu/</t>
  </si>
  <si>
    <t>https://coffeehr.com.vn/wp-content/uploads/2022/05/phuong-phap-theo-doi-nhan-vien-bang-hoat-dong-web.jpg</t>
  </si>
  <si>
    <t>https://coffeehr.com.vn/wp-content/uploads/2022/04/giao-dien-bang-cong-va-dang-ky-nghi-tren-app-mobile-coffeehr.jpg</t>
  </si>
  <si>
    <t>https://coffeehr.com.vn/wp-content/uploads/2022/05/giao-dien-quy-trinh-onboarding-tren-phan-mem-coffeehr.jpg</t>
  </si>
  <si>
    <t>https://coffeehr.com.vn/en/phan-mem-chia-ca-lam-viec/</t>
  </si>
  <si>
    <t>https://coffeehr.com.vn/phan-mem-quan-ly-nhan-su/</t>
  </si>
  <si>
    <t>https://coffeehr.com.vn/wp-content/uploads/2022/05/quan-ly-cong-bang-giay-to-thu-cong-la-cong-tac-met-moi.jpg</t>
  </si>
  <si>
    <t>https://coffeehr.com.vn/wp-content/uploads/2021/12/electronic-contract-digital-signature-concept-260nw-1493932832-e1639103262671.jpg</t>
  </si>
  <si>
    <t>https://coffeehr.com.vn/wp-content/uploads/2021/02/loi-khuyen-giup-gan-ket-doi-ngu.jpg</t>
  </si>
  <si>
    <t>https://coffeehr.com.vn/wp-content/uploads/2021/12/Improving_IT_skills_for_tech_jobs.jpg</t>
  </si>
  <si>
    <t>https://coffeehr.com.vn/wp-content/uploads/2022/04/thumbnail-phan-mem-quan-ly-tuyen-dung-768x576.jpg</t>
  </si>
  <si>
    <t>https://www.youtube.com/embed/oovEBD5ZKQE</t>
  </si>
  <si>
    <t>https://coffeehr.com.vn/wp-content/uploads/2022/05/giao-dien-phan-mem-dtsoft.jpg</t>
  </si>
  <si>
    <t>https://coffeehr.com.vn/citicom-tiep-tuc-dong-hanh-cung-oos-software-voi-du-an-trien-khai-phan-mem-quan-tri-nhan-su-humax-phien-ban-4-0/</t>
  </si>
  <si>
    <t>https://coffeehr.com.vn/phan-mem-kpi/</t>
  </si>
  <si>
    <t>https://coffeehr.com.vn/wp-content/uploads/2022/05/cham-cong-bang-gps-thuan-tien-hon-khi-lam-viec-ben-ngoai-van-phong.jpg</t>
  </si>
  <si>
    <t>https://coffeehr.com.vn/wp-content/uploads/2022/04/he-thong-quan-ly-thong-tin-co-the-tuy-bien.jpg</t>
  </si>
  <si>
    <t>https://coffeehr.com.vn/en/hcm-tuyen-dung-nhan-vien-kinh-doanh/</t>
  </si>
  <si>
    <t>https://coffeehr.com.vn/phan-mem-tinh-luong-3p/</t>
  </si>
  <si>
    <t>https://coffeehr.com.vn/wp-content/uploads/2022/05/danh-gia-nhan-vien-bang-the-diem-can-bang.jpg</t>
  </si>
  <si>
    <t>https://coffeehr.com.vn/wp-content/uploads/2021/12/Picture1.png</t>
  </si>
  <si>
    <t>https://coffeehr.com.vn/wp-content/uploads/2022/04/giao-dien-phan-mem-hubspot-sale.jpg</t>
  </si>
  <si>
    <t>https://coffeehr.com.vn/wp-content/uploads/2022/04/giao-dien-bang-cong-phan-mem-1office.jpg</t>
  </si>
  <si>
    <t>https://coffeehr.com.vn/wp-content/uploads/2022/04/giao-dien-phan-mem-quan-tri-doanh-nghiep-occ-digiims.jpg</t>
  </si>
  <si>
    <t>https://coffeehr.com.vn/en/coffeehr_brochure/</t>
  </si>
  <si>
    <t>https://coffeehr.com.vn/wp-content/uploads/2022/04/phan-mem-tuyen-dung-workable.jpg</t>
  </si>
  <si>
    <t>https://coffeehr.com.vn/wp-content/uploads/2022/04/thumbnail-xay-dung-phan-mem-quan-ly-nhan-su.jpg</t>
  </si>
  <si>
    <t>https://coffeehr.com.vn/wp-content/uploads/2021/10/156679691_2969074113350801_3508341456030138646_n.jpg</t>
  </si>
  <si>
    <t>https://coffeehr.com.vn/wp-content/uploads/2022/04/giao-dien-phan-mem-mongodb.jpg</t>
  </si>
  <si>
    <t>https://coffeehr.com.vn/wp-content/uploads/2022/01/anh-thong-tin-ca-nhan.png</t>
  </si>
  <si>
    <t>https://coffeehr.com.vn/en/category/kien-thuc-quan-tri-nhan-su/page/5/</t>
  </si>
  <si>
    <t>https://coffeehr.com.vn/wp-content/uploads/2022/04/giao-dien-bang-luong-phan-mem-ecount.jpg</t>
  </si>
  <si>
    <t>https://coffeehr.com.vn/wp-content/uploads/2021/06/c636916f909f60c1398e.jpg</t>
  </si>
  <si>
    <t>https://coffeehr.com.vn/giu-chan-nhan-tai/</t>
  </si>
  <si>
    <t>https://coffeehr.com.vn/wp-content/uploads/2022/04/coffeehr-cho-phep-thiet-lap-linh-dong-tieu-chi-danh-gia.jpg</t>
  </si>
  <si>
    <t>https://coffeehr.com.vn/wp-content/uploads/2022/04/giao-dien-phan-mem-base-vn.jpg</t>
  </si>
  <si>
    <t>https://coffeehr.com.vn/wp-content/uploads/2022/04/thumbnail-phan-mem-tinh-luong-3p.jpg</t>
  </si>
  <si>
    <t>https://coffeehr.com.vn/wp-content/uploads/2022/03/thumbnail-cach-tinh-luong-3p-768x576.jpg</t>
  </si>
  <si>
    <t>https://coffeehr.com.vn/wp-content/uploads/2022/04/giao-dien-phe-duyet-nghi-phep-tren-phan-mem-cham-cong-coffeehr.jpg</t>
  </si>
  <si>
    <t>https://coffeehr.com.vn/wp-content/uploads/2022/04/giao-dien-phan-mem-fastwork.jpg</t>
  </si>
  <si>
    <t>https://coffeehr.com.vn/wp-content/uploads/2022/04/giao-dien-phan-mem-quan-tri-doanh-nghiep-3s-erp.jpg</t>
  </si>
  <si>
    <t>https://coffeehr.com.vn/wp-content/uploads/2021/11/Hung-Yen-Knitting-Dyeing-Doi-moi-quy-trinh-danh-gia-KPI-cung-CoffeeHR.jpg</t>
  </si>
  <si>
    <t>https://coffeehr.com.vn/wp-content/uploads/2022/04/giao-dien-phan-mem-nhan-su-fastwork.jpg</t>
  </si>
  <si>
    <t>https://coffeehr.com.vn/wp-content/uploads/2022/04/giao-dien-tong-quan-tren-web-va-app-cua-phan-mem-quan-ly-nhan-su-coffeehr.jpg</t>
  </si>
  <si>
    <t>https://coffeehr.com.vn/hop-dong-dien-tu-giai-phap-moi-cho-doanh-nghiep-mua-covid/</t>
  </si>
  <si>
    <t>https://coffeehr.com.vn/en/cleverfood-hop-tac-voi-coffeehr-quan-ly-nhan-su-de-dang-hon/</t>
  </si>
  <si>
    <t>https://coffeehr.com.vn/wp-content/uploads/2020/10/Doi-xu-ngang-bang.jpg</t>
  </si>
  <si>
    <t>https://coffeehr.com.vn/wp-content/uploads/2022/04/giao-dien-phan-mem-quan-tri-doanh-nghiep-erp-faceworks.jpg</t>
  </si>
  <si>
    <t>https://coffeehr.com.vn/en/category/kien-thuc-quan-tri-nhan-su/page/4/</t>
  </si>
  <si>
    <t>https://coffeehr.com.vn/en/neu-hanh-trang-cong-nghe-4-0-trong-quan-tri-nhan-su/</t>
  </si>
  <si>
    <t>https://coffeehr.com.vn/wp-content/uploads/2021/06/2-1-768x432.jpg</t>
  </si>
  <si>
    <t>https://coffeehr.com.vn/wp-content/uploads/2021/07/homefarm-1200x628-1.png</t>
  </si>
  <si>
    <t>https://coffeehr.com.vn/wp-content/uploads/2022/04/thumbnail-phan-mem-cham-cong.jpg</t>
  </si>
  <si>
    <t>https://coffeehr.com.vn/wp-content/uploads/2022/04/giao-dien-phan-mem-microsoft-sql-server.jpg</t>
  </si>
  <si>
    <t>https://coffeehr.com.vn/en/dls-incorporation-ap-dung-cong-nghe-trong-quan-tri/</t>
  </si>
  <si>
    <t>https://coffeehr.com.vn/wp-content/uploads/2022/04/Mô-hình-quản-lý-nhân-sự-tốt-giúp-doanh-nghiệp-phát-triển-1-768x416.jpg</t>
  </si>
  <si>
    <t>https://coffeehr.com.vn/wp-content/uploads/2022/04/giao-dien-phan-mem-cham-cong-tas-erp.jpg</t>
  </si>
  <si>
    <t>https://coffeehr.com.vn/wp-content/uploads/2022/04/giao-dien-phan-mem-nhan-su-sv-hris.jpg</t>
  </si>
  <si>
    <t>https://coffeehr.com.vn/wp-content/uploads/2022/02/Add-a-heading-768x611.png</t>
  </si>
  <si>
    <t>https://coffeehr.com.vn/wp-content/uploads/2022/04/thuc-day-nhan-vien-qua-quan-ly-phuc-loi-tot-hon.jpg</t>
  </si>
  <si>
    <t>https://coffeehr.com.vn/wp-content/uploads/2022/04/phan-mem-hrm-theo-doi-hop-dong-va-thong-tin-cong-tac-cua-mot-nhan-su.jpg</t>
  </si>
  <si>
    <t>https://coffeehr.com.vn/wp-content/uploads/2022/04/phan-mem-quan-ly-tuyen-dung-la-cong-cu-toi-uu-quy-trinh-tuyen-dung.jpg</t>
  </si>
  <si>
    <t>https://coffeehr.com.vn/en/thong-bao-chuyen-dia-diem-tru-so-van-phong-ha-noi/</t>
  </si>
  <si>
    <t>https://coffeehr.com.vn/wp-content/uploads/2021/06/b2.5.png</t>
  </si>
  <si>
    <t>https://coffeehr.com.vn/wp-content/uploads/2022/04/giao-dien-phan-mem-kpi-1office.jpg</t>
  </si>
  <si>
    <t>https://coffeehr.com.vn/wp-content/uploads/2022/04/giao-dien-thiet-lap-chi-tieu-danh-gia-kpi-tren-phan-mem-coffeehr.jpg</t>
  </si>
  <si>
    <t>https://coffeehr.com.vn/wp-content/uploads/2021/07/hieu-dung-hoach-dinh-nguon-nhan-luc-la-gi-768x403.jpg</t>
  </si>
  <si>
    <t>https://coffeehr.com.vn/wp-content/uploads/2022/01/Quan.png</t>
  </si>
  <si>
    <t>https://coffeehr.com.vn/wp-content/uploads/2022/04/giao-dien-phan-mem-quan-tri-doanh-nghiep-amis-misa.jpg</t>
  </si>
  <si>
    <t>https://coffeehr.com.vn/wp-content/uploads/2021/07/cac-phuong-phap-cham-cong-768x403.jpg</t>
  </si>
  <si>
    <t>https://coffeehr.com.vn/en/oos-software-hop-tac-voi-gapowork-ra-mat-bo-giai-phap-toan-dien-quan-tri-nhan-su-cho-doanh-nghiep/</t>
  </si>
  <si>
    <t>https://coffeehr.com.vn/wp-content/uploads/2021/10/DSL.png</t>
  </si>
  <si>
    <t>https://coffeehr.com.vn/wp-content/uploads/2021/06/2b60bd51bda14dff14b0.jpg</t>
  </si>
  <si>
    <t>https://coffeehr.com.vn/wp-content/uploads/2022/04/giao-dien-phan-mem-cham-cong-ronald-jack.jpg</t>
  </si>
  <si>
    <t>https://coffeehr.com.vn/wp-content/uploads/2022/04/su-dung-phan-mem-hrm-de-tang-su-hai-long-va-gan-ket-noi-bo.jpg</t>
  </si>
  <si>
    <t>https://coffeehr.com.vn/en/phan-mem-cham-cong/</t>
  </si>
  <si>
    <t>https://coffeehr.com.vn/wp-content/uploads/2022/01/canh-bao.png</t>
  </si>
  <si>
    <t>https://coffeehr.com.vn/en/phan-mem-quan-ly-tuyen-dung/</t>
  </si>
  <si>
    <t>https://coffeehr.com.vn/wp-content/uploads/2022/04/giao-dien-phan-mem-quan-ly-du-lieu-coffeehr.jpg</t>
  </si>
  <si>
    <t>https://coffeehr.com.vn/en/coffeehr-cloud-solution-duoc-lua-chon-de-toi-uu-hoa-quan-tri-nhan-su-va-phat-trien-dich-vu-nhan-su-cho-crowe-vietnam/</t>
  </si>
  <si>
    <t>https://coffeehr.com.vn/en/oos-software-tai-tro-hoi-thao-thuong-nien-phat-trien-to-chuc-dap-ung-tuong-lai-cua-hiep-hoi-nhan-su-viet-nam/</t>
  </si>
  <si>
    <t>https://coffeehr.com.vn/wp-content/uploads/2022/04/phan-mem-tuyen-dung-talent-solution.jpg</t>
  </si>
  <si>
    <t>https://coffeehr.com.vn/chuyen-doi-so-gan-hay-xa/</t>
  </si>
  <si>
    <t>https://coffeehr.com.vn/wp-content/uploads/2021/08/z2695578083895_64c6d18481273ac6d5741e58f1e21911.jpg</t>
  </si>
  <si>
    <t>https://coffeehr.com.vn/wp-content/uploads/2022/04/giao-dien-phieu-luong-tu-dong-cua-coffeehr.jpg</t>
  </si>
  <si>
    <t>https://coffeehr.com.vn/wp-content/uploads/2021/07/cac-buoc-hoach-dinh-nguon-nhan-luc-768x403.jpg</t>
  </si>
  <si>
    <t>https://coffeehr.com.vn/quy-trinh-xay-dung-kpi-hieu-qua/</t>
  </si>
  <si>
    <t>https://coffeehr.com.vn/wp-content/uploads/2022/04/giao-dien-phan-mem-ibm-db2.jpg</t>
  </si>
  <si>
    <t>https://coffeehr.com.vn/wp-content/uploads/2022/04/phan-mem-tanca-co-giao-dien-than-thien-voi-nguoi-dung.jpg</t>
  </si>
  <si>
    <t>https://coffeehr.com.vn/wp-content/uploads/2021/06/neupage.jpg</t>
  </si>
  <si>
    <t>https://coffeehr.com.vn/nhan-vien-f0/</t>
  </si>
  <si>
    <t>https://coffeehr.com.vn/mo-hinh-hrm-4-0/</t>
  </si>
  <si>
    <t>https://coffeehr.com.vn/en/citicom-tiep-tuc-dong-hanh-cung-oos-software-voi-du-an-trien-khai-phan-mem-quan-tri-nhan-su-humax-phien-ban-4-0/</t>
  </si>
  <si>
    <t>https://coffeehr.com.vn/wp-content/uploads/2022/04/giao-dien-phan-mem-quan-tri-doanh-nghiep-bravo.jpg</t>
  </si>
  <si>
    <t>https://www.cleveroad.com/blog/hrms-development</t>
  </si>
  <si>
    <t>Forbidden</t>
  </si>
  <si>
    <t>https://coffeehr.com.vn/wp-content/uploads/2021/08/tim-hieu-moi-truong-va-chien-luoc-cua-cong-ty-768x511.jpg</t>
  </si>
  <si>
    <t>https://coffeehr.com.vn/cach-tinh-luong-3p/</t>
  </si>
  <si>
    <t>https://coffeehr.com.vn/wp-content/uploads/2022/04/giao-dien-phan-mem-elasticsearch.jpg</t>
  </si>
  <si>
    <t>https://coffeehr.com.vn/wp-content/uploads/2021/07/Kickoff-Citicom-1024x683.png</t>
  </si>
  <si>
    <t>https://coffeehr.com.vn/wp-content/uploads/2021/06/Chuyen-dia-diem.CoffeeHR-1536x804-1.jpg</t>
  </si>
  <si>
    <t>https://coffeehr.com.vn/cong-thong-tin-noi-bo/</t>
  </si>
  <si>
    <t>https://coffeehr.com.vn/wp-content/uploads/2022/01/z3088230266870_eda4567fedf187a5887047510fab7e3c.jpg</t>
  </si>
  <si>
    <t>https://coffeehr.com.vn/wp-content/uploads/2022/04/giao-dien-phan-mem-base-goal.jpg</t>
  </si>
  <si>
    <t>https://coffeehr.com.vn/boomerang-employee/</t>
  </si>
  <si>
    <t>https://coffeehr.com.vn/wp-content/uploads/2022/04/giao-dien-phan-mem-tanca.jpg</t>
  </si>
  <si>
    <t>https://coffeehr.com.vn/wp-content/uploads/2022/04/coffeehr-giup-tuong-tac-da-chieu-giua-nha-tuyen-dung-va-ung-vien.jpg</t>
  </si>
  <si>
    <t>https://coffeehr.com.vn/wp-content/uploads/2022/04/coffeehr-xay-dung-bao-cao-phan-tich-thong-minh.jpg</t>
  </si>
  <si>
    <t>https://coffeehr.com.vn/wp-content/uploads/2022/04/kpi-la-chi-so-danh-gia-hieu-suat-cong-viec.jpg</t>
  </si>
  <si>
    <t>https://coffeehr.com.vn/en/category/kien-thuc-quan-tri-nhan-su/page/9/</t>
  </si>
  <si>
    <t>https://coffeehr.com.vn/quyet-toan-thue/</t>
  </si>
  <si>
    <t>https://coffeehr.com.vn/wp-content/uploads/2022/04/to-chuc-dao-tao-trong-qua-trinh-trien-khai.jpg</t>
  </si>
  <si>
    <t>https://coffeehr.com.vn/wp-content/uploads/2022/04/cong-nghe-quan-tri-nhan-su.jpg</t>
  </si>
  <si>
    <t>https://coffeehr.com.vn/wp-content/uploads/2021/10/ASL.jpg</t>
  </si>
  <si>
    <t>https://coffeehr.com.vn/m2-nang-tam-thoi-trang-viet/</t>
  </si>
  <si>
    <t>https://coffeehr.com.vn/en/m2-nang-tam-thoi-trang-viet/</t>
  </si>
  <si>
    <t>https://coffeehr.com.vn/wp-content/uploads/2021/07/11-buoc-tuyen-dung-hieu-qua-CHR-768x511.png</t>
  </si>
  <si>
    <t>https://coffeehr.com.vn/author/ceo-le-duy-hoa/</t>
  </si>
  <si>
    <t>https://coffeehr.com.vn/wp-content/uploads/2022/01/employee-burnout-final.webp</t>
  </si>
  <si>
    <t>https://coffeehr.com.vn/lam-viec-tai-nha-khong-chi-la-lua-chon-ngan-han/</t>
  </si>
  <si>
    <t>https://coffeehr.com.vn/wp-content/uploads/2022/04/giao-dien-he-thong-canh-bao-cua-phan-mem-coffeehr.jpg</t>
  </si>
  <si>
    <t>https://coffeehr.com.vn/wp-content/uploads/2022/04/giao-dien-website-va-mobile-app-tien-loi-cua-coffeehr-danh-cho-nhan-vien-kinh-doanh.jpg</t>
  </si>
  <si>
    <t>https://coffeehr.com.vn/wp-content/uploads/2022/04/giao-dien-bao-cao-phan-mem-tuyen-dung-greenhouse.jpg</t>
  </si>
  <si>
    <t>https://coffeehr.com.vn/en/category/kien-thuc-quan-tri-nhan-su/page/8/</t>
  </si>
  <si>
    <t>https://coffeehr.com.vn/wp-content/uploads/2022/04/giao-dien-quan-ly-ung-vien-cua-zoho-recruit.jpg</t>
  </si>
  <si>
    <t>https://coffeehr.com.vn/wp-content/uploads/2021/07/z2651560740201_3d89834e74a2091a3217b8e58d4881a7.jpg</t>
  </si>
  <si>
    <t>https://coffeehr.com.vn/en/phan-mem-tinh-luong-3p/</t>
  </si>
  <si>
    <t>https://coffeehr.com.vn/wp-content/uploads/2022/04/coffeehr-thiet-lap-bang-cong-voi-cac-ca-lam-viec-phuc-tap.jpg</t>
  </si>
  <si>
    <t>https://coffeehr.com.vn/wp-content/uploads/2022/04/giao-dien-phieu-luong-tu-dong-cua-coffeehr-1.jpg</t>
  </si>
  <si>
    <t>https://coffeehr.com.vn/wp-content/uploads/2021/08/z2712559357820_4bceb9043aaf250f625cc17cc072458a.jpg</t>
  </si>
  <si>
    <t>https://coffeehr.com.vn/wp-content/uploads/2022/04/giao-dien-tinh-nang-phan-quyen-danh-gia-theo-chuc-vu-cua-coffeehr.jpg</t>
  </si>
  <si>
    <t>https://coffeehr.com.vn/gan-ket-voi-nhan-vien-bi-quyet-vuot-qua-mua-dai-dich-2/</t>
  </si>
  <si>
    <t>https://coffeehr.com.vn/wp-content/uploads/2022/01/Quan-768x576.png</t>
  </si>
  <si>
    <t>https://coffeehr.com.vn/wp-content/uploads/2020/10/Tao-qua-nhieu-luat-le-ruom-ra.jpg</t>
  </si>
  <si>
    <t>https://coffeehr.com.vn/wp-content/uploads/2022/04/giao-dien-phan-mem-1office.jpg</t>
  </si>
  <si>
    <t>https://coffeehr.com.vn/wp-content/uploads/2022/04/phan-mem-voi-openapi.jpg</t>
  </si>
  <si>
    <t>https://coffeehr.com.vn/wp-content/uploads/2022/04/phan-mem-coffeehr-mang-den-giai-phap-quan-tri-nhan-su-toan-dien.jpg</t>
  </si>
  <si>
    <t>https://coffeehr.com.vn/cac-phuong-phap-cham-cong/</t>
  </si>
  <si>
    <t>https://coffeehr.com.vn/wp-content/uploads/2022/04/giao-dien-quan-ly-ung-vien-tren-phan-mem-nhan-su-perfect-hrm.jpg</t>
  </si>
  <si>
    <t>https://coffeehr.com.vn/wp-content/uploads/2022/04/Phát-triển-nhân-tài-với-việc-xây-dựng-dội-ngũ-kế-thừa-768x423.jpg</t>
  </si>
  <si>
    <t>https://coffeehr.com.vn/wp-content/uploads/2022/04/giao-dien-phan-mem-sqlite.jpg</t>
  </si>
  <si>
    <t>https://coffeehr.com.vn/wp-content/uploads/2022/04/giao-dien-phieu-luong-tren-phan-mem-coffeehr.jpg</t>
  </si>
  <si>
    <t>https://coffeehr.com.vn/wp-content/uploads/2022/03/Goodbye-768x576.jpg</t>
  </si>
  <si>
    <t>https://coffeehr.com.vn/en/author/ceo-le-duy-hoa/</t>
  </si>
  <si>
    <t>https://coffeehr.com.vn/wp-content/uploads/2022/04/giao-dien-phan-mem-nhan-su-amis.jpg</t>
  </si>
  <si>
    <t>https://coffeehr.com.vn/en/ban-biet-gi-ve-nghe-tuyen-dung/</t>
  </si>
  <si>
    <t>https://coffeehr.com.vn/hinh-thuc-quan-tri-nhan-su/</t>
  </si>
  <si>
    <t>https://coffeehr.com.vn/wp-content/uploads/2020/10/Khong-dua-ra-vien-canh.jpg</t>
  </si>
  <si>
    <t>https://coffeehr.com.vn/wp-content/uploads/2022/04/giao-dien-phan-mem-ssoft-hrm.jpg</t>
  </si>
  <si>
    <t>https://coffeehr.com.vn/wp-content/uploads/2022/04/phan-mem-cham-cong-online-mang-den-nhieu-loi-ich-cho-doanh-nghiep.jpg</t>
  </si>
  <si>
    <t>https://coffeehr.com.vn/wp-content/uploads/2022/04/giao-dien-phan-mem-postgresql.jpg</t>
  </si>
  <si>
    <t>https://coffeehr.com.vn/wp-content/uploads/2022/04/giao-dien-tong-hop-cong-cua-phan-mem-coffeehr.jpg</t>
  </si>
  <si>
    <t>https://coffeehr.com.vn/wp-content/uploads/2021/07/Citicom-final.jpg</t>
  </si>
  <si>
    <t>https://coffeehr.com.vn/wp-content/uploads/2022/04/giao-dien-phan-mem-digiikpi.jpg</t>
  </si>
  <si>
    <t>https://coffeehr.com.vn/wp-content/uploads/2022/04/giao-dien-phan-mem-mysql.jpg</t>
  </si>
  <si>
    <t>https://coffeehr.com.vn/wp-content/uploads/2022/04/giao-dien-phan-mem-digiiCB.jpg</t>
  </si>
  <si>
    <t>https://coffeehr.com.vn/wp-content/uploads/2021/06/b2.2.png</t>
  </si>
  <si>
    <t>https://coffeehr.com.vn/wp-content/uploads/2022/04/thumbnail-phan-mem-quan-ly-nhan-su.jpg</t>
  </si>
  <si>
    <t>https://coffeehr.com.vn/en/hoi-thao-chuyen-doi-so-trong-quan-tri-doanh-nghiep/</t>
  </si>
  <si>
    <t>https://coffeehr.com.vn/hoach-dinh-nguon-nhan-luc/</t>
  </si>
  <si>
    <t>https://coffeehr.com.vn/wp-content/uploads/2022/04/giao-dien-hris.jpg</t>
  </si>
  <si>
    <t>https://coffeehr.com.vn/wp-content/uploads/2022/04/giao-dien-phan-mem-oracle.jpg</t>
  </si>
  <si>
    <t>https://coffeehr.com.vn/en/phan-mem-quan-ly-du-lieu/</t>
  </si>
  <si>
    <t>https://coffeehr.com.vn/tuyen-dung-thoi-ki-moi-ban-biet-gi-ve-genz/</t>
  </si>
  <si>
    <t>https://coffeehr.com.vn/wp-content/uploads/2022/04/giao-dien-phan-mem-cham-cong-wise-eye.jpg</t>
  </si>
  <si>
    <t>https://coffeehr.com.vn/wp-content/uploads/2022/04/mau-giao-dien-so-do-to-chuc-cua-phan-mem-quan-ly-nhan-su-coffeehr.jpg</t>
  </si>
  <si>
    <t>https://coffeehr.com.vn/wp-content/uploads/2022/01/z3089633761529_17b0dbc798ae2d42373e3a6be0ec7816.jpg</t>
  </si>
  <si>
    <t>https://coffeehr.com.vn/wp-content/uploads/2022/04/giao-dien-phan-mem-redis.jpg</t>
  </si>
  <si>
    <t>https://coffeehr.com.vn/en/quy-trinh-onboarding-nhan-vien-moi/</t>
  </si>
  <si>
    <t>https://coffeehr.com.vn/en/phan-mem-quan-ly-nhan-vien-kinh-doanh/</t>
  </si>
  <si>
    <t>https://coffeehr.com.vn/wp-content/uploads/2021/09/242475165_1738908172967541_2852058789560087978_n.jpg</t>
  </si>
  <si>
    <t>https://coffeehr.com.vn/wp-content/uploads/2022/04/giao-dien-phan-mem-zoho-people.jpg</t>
  </si>
  <si>
    <t>https://coffeehr.com.vn/wp-content/uploads/2022/04/giao-dien-tong-quan-phan-mem-cham-cong-coffeehr.jpg</t>
  </si>
  <si>
    <t>https://coffeehr.com.vn/so-sanh-okr-va-kpi-do-luong-danh-gia-hieu-suat-lao-dong-doanh-nghiep-nen-lua-chon-chi-so-nao/</t>
  </si>
  <si>
    <t>https://coffeehr.com.vn/en/khoi-dong-du-an-phan-mem-quan-tri-nhan-su-tai-asl-corp/</t>
  </si>
  <si>
    <t>https://coffeehr.com.vn/wp-content/uploads/2022/04/phan-mem-quan-ly-tuyen-dung-tao-ra-quy-trinh-tuyen-dung-chuyen-nghiep.jpg</t>
  </si>
  <si>
    <t>https://coffeehr.com.vn/en/phan-mem-quan-ly-nhan-su/</t>
  </si>
  <si>
    <t>https://www.youtube.com/embed/XmROaja8mCQ</t>
  </si>
  <si>
    <t>https://coffeehr.com.vn/wp-content/uploads/2022/04/giao-dien-phan-mem-cassandra.jpg</t>
  </si>
  <si>
    <t>https://coffeehr.com.vn/wp-content/uploads/2022/04/can-nhac-phan-mem-hrm-phu-hop-de-tang-hieu-qua-trong-quan-tri.jpg</t>
  </si>
  <si>
    <t>https://coffeehr.com.vn/wp-content/uploads/2021/06/42ce5e835f73af2df662.jpg</t>
  </si>
  <si>
    <t>https://coffeehr.com.vn/wp-content/uploads/2022/04/giao-dien-bang-cong-thang-coffeehr.jpg</t>
  </si>
  <si>
    <t>https://coffeehr.com.vn/xay-dung-van-hoa-doanh-nghiep/</t>
  </si>
  <si>
    <t>https://coffeehr.com.vn/wp-content/uploads/2022/02/cung-tim-hieu-phuong-phap-kaizen-la-gi-768x403.jpg</t>
  </si>
  <si>
    <t>https://coffeehr.com.vn/wp-content/uploads/2022/04/giao-dien-phan-mem-quan-tri-doanh-nghiep-ecount.jpg</t>
  </si>
  <si>
    <t>https://coffeehr.com.vn/en/phan-mem-quan-tri-doanh-nghiep/</t>
  </si>
  <si>
    <t>https://coffeehr.com.vn/chuyen-doi-so-trong-doanh-nghiep-lam-sao-de-thanh-cong/</t>
  </si>
  <si>
    <t>https://coffeehr.com.vn/wp-content/uploads/2022/03/Talent-Acquisition-la-gi-5-chien-luoc-Thu-hut-Nhan-tai-pho-bien-768x576.jpg</t>
  </si>
  <si>
    <t>https://coffeehr.com.vn/wp-content/uploads/2022/04/thumbnail-phan-mem-quan-tri-doanh-nghiep.jpg</t>
  </si>
  <si>
    <t>https://coffeehr.com.vn/wp-content/uploads/2021/08/portal-768x511.jpg</t>
  </si>
  <si>
    <t>https://coffeehr.com.vn/wp-content/uploads/2022/04/tuyen-dung-online-de-tang-suc-canh-tranh-khi-thu-hut-nhan-tai.jpg</t>
  </si>
  <si>
    <t>https://coffeehr.com.vn/en/phan-mem-tinh-luong-tu-dong-coffeehr/</t>
  </si>
  <si>
    <t>https://coffeehr.com.vn/cac-buoc-hoach-dinh-nguon-nhan-luc/</t>
  </si>
  <si>
    <t>https://coffeehr.com.vn/wp-content/uploads/2022/04/phan-mem-tinh-luong-bao-mat-du-lieu-doanh-nghiep-tot-hon.jpg</t>
  </si>
  <si>
    <t>https://coffeehr.com.vn/wp-content/uploads/2022/01/phe-duyet-thay-doi-nhan-vien.png</t>
  </si>
  <si>
    <t>https://coffeehr.com.vn/wp-content/uploads/2022/04/giao-dien-phan-mem-microsoft-access.jpg</t>
  </si>
  <si>
    <t>https://coffeehr.com.vn/tiec-tat-nien-cong-ty-cuoi-nam/</t>
  </si>
  <si>
    <t>https://coffeehr.com.vn/wp-content/uploads/2020/11/nghe-tuyen-dung.jpg</t>
  </si>
  <si>
    <t>https://coffeehr.com.vn/wp-content/uploads/2021/11/Hung-Yen.png</t>
  </si>
  <si>
    <t>https://coffeehr.com.vn/wp-content/uploads/2021/06/CoffeeHR_Brochure.jpg</t>
  </si>
  <si>
    <t>https://coffeehr.com.vn/wp-content/uploads/2022/04/giao-dien-quan-ly-don-tu-phan-mem-nhan-su-1office.jpg</t>
  </si>
  <si>
    <t>https://coffeehr.com.vn/wp-content/uploads/2022/04/giao-dien-phan-mem-cham-cong-mitaco.jpg</t>
  </si>
  <si>
    <t>https://coffeehr.com.vn/turnover-rate-la-gi/</t>
  </si>
  <si>
    <t>https://coffeehr.com.vn/wp-content/uploads/2022/04/giao-dien-ho-so-nhan-su-phan-mem-base-vn.jpg</t>
  </si>
  <si>
    <t>https://coffeehr.com.vn/wp-content/uploads/2022/04/giao-dien-bang-cong-phan-mem-tanca.jpg</t>
  </si>
  <si>
    <t>https://coffeehr.com.vn/wp-content/uploads/2021/07/homefarm-final-2.png</t>
  </si>
  <si>
    <t>https://coffeehr.com.vn/wp-content/uploads/2022/04/phan-mem-tinh-luong-giup-doanh-nghiep-toi-uu-nguon-luc.jpg</t>
  </si>
  <si>
    <t>https://coffeehr.com.vn/wp-content/uploads/2022/04/giao-dien-mobile-app-va-website-phan-mem-coffeehr.jpg</t>
  </si>
  <si>
    <t>https://coffeehr.com.vn/wp-content/uploads/2020/10/qua-nghiem-tuc.jpg</t>
  </si>
  <si>
    <t>https://coffeehr.com.vn/wp-content/uploads/2022/04/giao-dien-phan-mem-quan-tri-doanh-nghiep-base.jpg</t>
  </si>
  <si>
    <t>https://coffeehr.com.vn/wp-content/uploads/2022/04/thumbnail-phan-mem-tinh-luong.jpg</t>
  </si>
  <si>
    <t>https://coffeehr.com.vn/ke-hoach-tuyen-dung-nhan-su/</t>
  </si>
  <si>
    <t>https://coffeehr.com.vn/talent-acquisition-thu-hut/</t>
  </si>
  <si>
    <t>https://coffeehr.com.vn/wp-content/uploads/2022/01/https___bucketeer-e05bbc84-baa3-437e-9518-adb32be77984.s3.amazonaws.com_public_images_967b3ffc-ad04-4e9f-b37f-bbbee88e6297_1000x500.png</t>
  </si>
  <si>
    <t>https://coffeehr.com.vn/wp-content/uploads/2021/10/23.3.Z67WP60b98cc24b848.png</t>
  </si>
  <si>
    <t>https://coffeehr.com.vn/xay-dung-doi-ngu-ke-thua/</t>
  </si>
  <si>
    <t>https://coffeehr.com.vn/xu-huong-tuyen-dung-moi-trong-dai-dich-covid-19/</t>
  </si>
  <si>
    <t>https://coffeehr.com.vn/wp-content/uploads/2022/04/thumbnail-phan-mem-quan-ly-nhan-vien-kinh-doanh.jpg</t>
  </si>
  <si>
    <t>https://coffeehr.com.vn/wp-content/uploads/2021/09/gapowork.jpg</t>
  </si>
  <si>
    <t>https://coffeehr.com.vn/wp-content/uploads/2022/04/phan-mem-danh-gia-kpi-coffeehr.jpg</t>
  </si>
  <si>
    <t>https://coffeehr.com.vn/wp-content/uploads/2022/04/giao-dien-phan-mem-cham-cong-timesoft.jpg</t>
  </si>
  <si>
    <t>https://coffeehr.com.vn/en/xay-dung-phan-mem-quan-ly-nhan-su/</t>
  </si>
  <si>
    <t>https://coffeehr.com.vn/wp-content/uploads/2021/06/VCCI-1536x8631-1.jpg</t>
  </si>
  <si>
    <t>https://coffeehr.com.vn/wp-content/uploads/2021/06/b2.3.png</t>
  </si>
  <si>
    <t>https://coffeehr.com.vn/wp-content/uploads/2021/06/Geniee-2.jpg</t>
  </si>
  <si>
    <t>https://coffeehr.com.vn/wp-content/uploads/2020/10/The-hien-kem-coi-scaled-1.jpg</t>
  </si>
  <si>
    <t>https://coffeehr.com.vn/wp-content/uploads/2022/04/giao-dien-phan-mem-cham-cong-coffeehr-voi-cac-ca-lam-viec-phuc-tap.jpg</t>
  </si>
  <si>
    <t>https://coffeehr.com.vn/wp-content/uploads/2022/04/thumbnail-phan-mem-quan-ly-nhan-su-tien-luong.jpg</t>
  </si>
  <si>
    <t>https://coffeehr.com.vn/wp-content/uploads/2022/03/ke-khai-thue-768x384.jpg</t>
  </si>
  <si>
    <t>https://coffeehr.com.vn/phuong-phap-kaizen/</t>
  </si>
  <si>
    <t>https://coffeehr.com.vn/wp-content/uploads/2020/11/Chuyen-vien-CB-can-thuc-hien-nhieu-nhiem-vu-cung-luc-.jpg</t>
  </si>
  <si>
    <t>https://coffeehr.com.vn/wp-content/uploads/2020/11/cac-ky-nang-can-co-cua-chuyen-vien-c-b.jpg</t>
  </si>
  <si>
    <t>https://coffeehr.com.vn/wp-content/uploads/2021/09/4-bai-toan-nhan-su-duoc-giai-quyet-boi-OOS-Software.jpeg</t>
  </si>
  <si>
    <t>https://coffeehr.com.vn/en/micco-tong-cong-ty-cong-nghiep-hoa-chat-mo-vinacomin-2/</t>
  </si>
  <si>
    <t>https://coffeehr.com.vn/wp-content/uploads/2021/03/Hinh-Thuc-Quan-Tri-Nhan-Su-768x445.jpg</t>
  </si>
  <si>
    <t>https://coffeehr.com.vn/wp-content/uploads/2022/04/thumbnail-phan-mem-quan-ly-tuyen-dung.jpg</t>
  </si>
  <si>
    <t>https://coffeehr.com.vn/wp-content/uploads/2022/04/giao-dien-phan-mem-namely.jpg</t>
  </si>
  <si>
    <t>https://coffeehr.com.vn/ban-biet-gi-ve-nghe-tuyen-dung</t>
  </si>
  <si>
    <t>https://coffeehr.com.vn/wp-content/uploads/2022/04/giao-dien-phan-mem-faceworks.jpg</t>
  </si>
  <si>
    <t>https://coffeehr.com.vn/wp-content/uploads/2022/04/giao-dien-phan-mem-simple-kpi.jpg</t>
  </si>
  <si>
    <t>https://coffeehr.com.vn/en/phan-mem-hrm/</t>
  </si>
  <si>
    <t>https://coffeehr.com.vn/ky-nang-quan-ly-nhan-su/</t>
  </si>
  <si>
    <t>https://coffeehr.com.vn/wp-content/uploads/2022/04/coffeehr-xay-dung-nen-mot-quy-trinh-tuyen-dung-toan-dien-chuyen-nghiep.jpg</t>
  </si>
  <si>
    <t>https://coffeehr.com.vn/en/hung-yen-knitting-dyeing-doi-moi-quy-trinh-danh-gia-kpi-cung-coffeehr/</t>
  </si>
  <si>
    <t>https://coffeehr.com.vn/wp-content/uploads/2022/04/giao-dien-phan-mem-ezsale.jpg</t>
  </si>
  <si>
    <t>https://coffeehr.com.vn/wp-content/uploads/2022/04/danh-gia-nhan-vien-cung-coffeehr-768x576.jpg</t>
  </si>
  <si>
    <t>https://coffeehr.com.vn/wp-content/uploads/2022/03/Boomerang-employee-avatar-768x403.jpg</t>
  </si>
  <si>
    <t>https://coffeehr.com.vn/wp-content/uploads/2022/04/thumbnail-bang-cham-cong-tu-dong-bang-excel-768x576.jpg</t>
  </si>
  <si>
    <t>https://coffeehr.com.vn/wp-content/uploads/2022/04/giao-dien-thiet-lap-ca-lam-viec-tren-phan-mem-coffeehr.jpg</t>
  </si>
  <si>
    <t>https://coffeehr.com.vn/en/quan-ly-ho-so-nhan-su-tiet-kiem/</t>
  </si>
  <si>
    <t>https://coffeehr.com.vn/wp-content/uploads/2022/04/giao-dien-phan-mem-nhan-su-ooc-digiihr.jpg</t>
  </si>
  <si>
    <t>https://coffeehr.com.vn/wp-content/uploads/2022/04/giao-dien-tinh-nang-danh-gia-tren-hronline.jpg</t>
  </si>
  <si>
    <t>https://coffeehr.com.vn/wp-content/uploads/2022/04/giao-dien-phan-mem-pipedrive.jpg</t>
  </si>
  <si>
    <t>https://coffeehr.com.vn/wp-content/uploads/2022/04/coffeehr-quan-ly-de-xuat-tuyen-dung-dua-tren-dinh-bien-nhan-su.jpg</t>
  </si>
  <si>
    <t>https://coffeehr.com.vn/wp-content/uploads/2021/08/z2722087957714_5058a2568608102c746af368af286d71.jpg</t>
  </si>
  <si>
    <t>https://coffeehr.com.vn/wp-content/uploads/2022/04/giao-dien-phan-mem-sinnova-hrms.jpg</t>
  </si>
  <si>
    <t>https://coffeehr.com.vn/wp-content/uploads/2022/04/phan-mem-quan-ly-nhan-su-giup-quan-ly-luong-thuong-cua-nhan-vien-tot-hon.jpg</t>
  </si>
  <si>
    <t>https://en.wikipedia.org/wiki/ANSI_C</t>
  </si>
  <si>
    <t>https://coffeehr.com.vn/wp-content/uploads/2020/10/Khong-quan-tam.jpg</t>
  </si>
  <si>
    <t>https://coffeehr.com.vn/wp-content/uploads/2022/04/thumbnail-cach-tinh-luong-p2-768x576.jpg</t>
  </si>
  <si>
    <t>https://coffeehr.com.vn/wp-content/uploads/2022/04/giao-dien-bang-luong-phan-mem-paradise-hrm.jpg</t>
  </si>
  <si>
    <t>https://coffeehr.com.vn/en/phan-mem-kpi/</t>
  </si>
  <si>
    <t>https://coffeehr.com.vn/wp-content/uploads/2022/04/giao-dien-quan-ly-ho-so-nhan-vien-cua-zoho-people.jpg</t>
  </si>
  <si>
    <t>https://coffeehr.com.vn/wp-content/uploads/2022/04/giao-dien-bang-cong-may-tren-phan-mem-coffeehr.jpg</t>
  </si>
  <si>
    <t>https://coffeehr.com.vn/wp-content/uploads/2022/04/Kỹ-năng-quản-lý-nhân-sự-vô-cùng-quan-trọng-dối-với-người-quản-trị-768x416.jpg</t>
  </si>
  <si>
    <t>https://coffeehr.com.vn/wp-content/uploads/2021/06/11.png</t>
  </si>
  <si>
    <t>https://coffeehr.com.vn/wp-content/uploads/2022/04/giao-dien-tong-quan-web-va-app-mobile-phan-mem-tinh-luong-coffeehr.jpg</t>
  </si>
  <si>
    <t>https://coffeehr.com.vn/loi-ich-cua-phan-mem-quan-ly-nhan-su/</t>
  </si>
  <si>
    <t>https://coffeehr.com.vn/wp-content/uploads/2022/04/giao-dien-bang-cong-phan-mem-basevn.jpg</t>
  </si>
  <si>
    <t>https://coffeehr.com.vn/wp-content/uploads/2021/06/M2.jpg</t>
  </si>
  <si>
    <t>https://coffeehr.com.vn/wp-content/uploads/2022/04/giao-dien-phan-mem-trustsale.jpg</t>
  </si>
  <si>
    <t>https://coffeehr.com.vn/wp-content/uploads/2022/04/lua-chon-phan-mem-tinh-luong-phu-hop.jpg</t>
  </si>
  <si>
    <t>https://coffeehr.com.vn/en/talkshow-chuyen-doi-so-linh-vuc-nhan-su-phap-ly-thuc-tien-trien-khai/</t>
  </si>
  <si>
    <t>https://coffeehr.com.vn/wp-content/uploads/2022/04/giao-dien-phan-mem-amis.jpg</t>
  </si>
  <si>
    <t>https://coffeehr.com.vn/wp-content/uploads/2022/01/360_F_239373215_VC1a3sW9rDTCmaaxos45D74VECw3XbVt.jpg</t>
  </si>
  <si>
    <t>https://coffeehr.com.vn/wp-content/uploads/2020/10/nhan-vien-co-nang-luc-nghi-viec.jpg</t>
  </si>
  <si>
    <t>https://coffeehr.com.vn/wp-content/uploads/2022/04/phan-mem-tuyen-dung-base-e-hiring.jpg</t>
  </si>
  <si>
    <t>https://coffeehr.com.vn/en/geniee-chon-coffeehr-de-quan-tri-nhan-su-theo-mo-hinh-quan-ly-da-quoc-gia/</t>
  </si>
  <si>
    <t>https://coffeehr.com.vn/wp-content/uploads/2022/04/giao-dien-phan-mem-handy-kpi.jpg</t>
  </si>
  <si>
    <t>https://coffeehr.com.vn/wp-content/uploads/2020/11/Cac-ky-nang-can-co-cua-chuyen-vien-CB.jpg</t>
  </si>
  <si>
    <t>https://coffeehr.com.vn/wp-content/uploads/2022/04/nha-quan-tri-dua-ra-nhan-dinh-dung-dan-ve-buc-tranh-to-chuc.jpg</t>
  </si>
  <si>
    <t>https://coffeehr.com.vn/wp-content/uploads/2022/04/thumbnail-giu-chan-nhan-tai-768x576.jpg</t>
  </si>
  <si>
    <t>https://coffeehr.com.vn/wp-content/uploads/2022/04/giao-dien-phan-mem-quan-tri-doanh-nghiep-coffeehr.jpg</t>
  </si>
  <si>
    <t>https://coffeehr.com.vn/wp-content/uploads/2022/04/giao-dien-phan-mem-cham-cong-paradise.jpg</t>
  </si>
  <si>
    <t>https://coffeehr.com.vn/wp-content/uploads/2021/06/e10f7b537ba38bfdd2b2-11.jpg</t>
  </si>
  <si>
    <t>https://coffeehr.com.vn/wp-content/uploads/2021/06/a5ada005a6f556ab0fe4.jpg</t>
  </si>
  <si>
    <t>https://coffeehr.com.vn/wp-content/uploads/2021/10/Screen-Shot-2021-10-18-at-14.43.02.png</t>
  </si>
  <si>
    <t>https://coffeehr.com.vn/mo-hinh-quan-ly-nhan-su/</t>
  </si>
  <si>
    <t>https://coffeehr.com.vn/wp-content/uploads/2022/04/Website-tuyển-dụng-CoffeeHR-768x416.jpg</t>
  </si>
  <si>
    <t>https://coffeehr.com.vn/bang-cham-cong-tu-dong/</t>
  </si>
  <si>
    <t>https://coffeehr.com.vn/wp-content/uploads/2022/04/giao-dien-phan-mem-cham-cong-logic-buy.jpg</t>
  </si>
  <si>
    <t>https://coffeehr.com.vn/wp-content/uploads/2021/08/z2660460984506_ac0f30dd270ee355b8000b968fdd26c7.jpg</t>
  </si>
  <si>
    <t>https://coffeehr.com.vn/wp-content/uploads/2022/04/giao-dien-phan-mem-cham-cong-fta.jpg</t>
  </si>
  <si>
    <t>https://coffeehr.com.vn/en/phan-mem-tinh-luong/</t>
  </si>
  <si>
    <t>https://coffeehr.com.vn/wp-content/uploads/2021/07/kpi-okr-CHR-768x511.png</t>
  </si>
  <si>
    <t>https://coffeehr.com.vn/wp-content/uploads/2022/04/giao-dien-phan-mem-quan-tri-doanh-nghiep-fastwork.jpg</t>
  </si>
  <si>
    <t>https://coffeehr.com.vn/wp-content/uploads/2021/10/cleverfood-2.png</t>
  </si>
  <si>
    <t>https://coffeehr.com.vn/en/8-sai-lam-khien-nhan-vien-co-nang-luc-nghi-viec/</t>
  </si>
  <si>
    <t>https://coffeehr.com.vn/wp-content/uploads/2022/04/giao-dien-bang-cong-va-quan-ly-nghi-phep-cua-coffeehr.jpg</t>
  </si>
  <si>
    <t>https://coffeehr.com.vn/wp-content/uploads/2022/04/thumbnail-phan-mem-quan-ly-du-lieu.jpg</t>
  </si>
  <si>
    <t>https://coffeehr.com.vn/wp-content/uploads/2022/04/ceo-le-duy-hoa.jpg</t>
  </si>
  <si>
    <t>https://coffeehr.com.vn/wp-content/uploads/2022/04/thumbnail-loi-ich-cua-phan-mem-quan-ly-nhan-su-768x576.jpg</t>
  </si>
  <si>
    <t>https://coffeehr.com.vn/wp-content/uploads/2022/04/giao-dien-phan-mem-quan-tri-doanh-nghiep-1office.jpg</t>
  </si>
  <si>
    <t>https://coffeehr.com.vn/en/phan-mem-quan-ly-nhan-su-tien-luong/</t>
  </si>
  <si>
    <t>https://coffeehr.com.vn/en/oos-software-duoc-thuong-hieu-homefarm-lua-chon-de-thuc-hien-chien-luoc-phat-trien-than-toc-300-cua-hang/</t>
  </si>
  <si>
    <t>https://coffeehr.com.vn/wp-content/uploads/2022/04/phan-mem-tinh-luong-tiet-kiem-thoi-gian-hon.jpg</t>
  </si>
  <si>
    <t>https://coffeehr.com.vn/wp-content/uploads/2021/06/0b7e1bdc1d2ced72b43d.jpg</t>
  </si>
  <si>
    <t>https://coffeehr.com.vn/wp-content/uploads/2020/10/Khong-de-nhan-vien-theo-duoi-dam-me.jpg</t>
  </si>
  <si>
    <t>https://coffeehr.com.vn/wp-content/uploads/2021/08/z2705054457199_a58241cf82f784d7832efbe269a48cf2.jpg</t>
  </si>
  <si>
    <t>https://coffeehr.com.vn/wp-content/uploads/2022/04/giao-dien-phan-mem-domo-kpi.jpg</t>
  </si>
  <si>
    <t>https://coffeehr.com.vn/wp-content/uploads/2022/04/giao-dien-phan-mem-kpi-tanca.jpg</t>
  </si>
  <si>
    <t>https://coffeehr.com.vn/en/cb-la-gi/</t>
  </si>
  <si>
    <t>https://coffeehr.com.vn/wp-content/uploads/2022/04/kho-cv-pool-giup-de-dang-tim-kiem-loc-ho-so-va-quan-ly-du-lieu.jpg</t>
  </si>
  <si>
    <t>https://coffeehr.com.vn/wp-content/uploads/2021/07/mo-hinh-HRM-4.0-CHR-1-2-768x511.png</t>
  </si>
  <si>
    <t>https://coffeehr.com.vn/wp-content/uploads/2022/04/giao-dien-phan-mem-nhan-su-cloud-hr.jpg</t>
  </si>
  <si>
    <t>https://coffeehr.com.vn/cac-trang-web-tuyen-dung/</t>
  </si>
  <si>
    <t>https://coffeehr.com.vn/category/kien-thuc-quan-tri-nhan-su/page/7/</t>
  </si>
  <si>
    <t>https://coffeehr.com.vn/wp-content/uploads/2021/10/DSL-01.jpg</t>
  </si>
  <si>
    <t>https://coffeehr.com.vn/wp-content/uploads/2022/04/giao-dien-tren-web-va-app-cua-phan-mem-bamboohr.jpg</t>
  </si>
  <si>
    <t>https://coffeehr.com.vn/wp-content/uploads/2022/04/thumbnail-phan-mem-hrm.jpg</t>
  </si>
  <si>
    <t>https://coffeehr.com.vn/wp-content/uploads/2022/04/cac-module-trong-he-thong-phan-mem-nhan-su.jpg</t>
  </si>
  <si>
    <t>https://coffeehr.com.vn/wp-content/uploads/2022/04/can-lua-chon-phan-mem-kpi-phu-hop-voi-doanh-nghiep.jpg</t>
  </si>
  <si>
    <t>https://coffeehr.com.vn/wp-content/uploads/2020/10/Khong-khen-ngoi-scaled-1.jpg</t>
  </si>
  <si>
    <t>https://coffeehr.com.vn/wp-content/uploads/2021/06/b2.4.png</t>
  </si>
  <si>
    <t>https://coffeehr.com.vn/wp-content/uploads/2021/07/crowe-nang-cao-trai-nghiem-nhan-su-voi-coffeeHR.jpg</t>
  </si>
  <si>
    <t>https://coffeehr.com.vn/wp-content/uploads/2022/04/thumbnail-phan-mem-danh-gia-kpi.jpg</t>
  </si>
  <si>
    <t>https://coffeehr.com.vn/wp-content/uploads/2022/04/phan-mem-quan-ly-nhan-su-ho-tro-tu-dong-hoa-nhieu-nghiep-vu-nhan-su.jpg</t>
  </si>
  <si>
    <t>https://coffeehr.com.vn/wp-content/uploads/2022/04/giao-dien-cac-bao-cao-kpi-phan-mem-clicdata.jpg</t>
  </si>
  <si>
    <t>https://coffeehr.com.vn/wp-content/uploads/2022/04/quan-ly-nhan-vien-ngay-ca-khi-ho-lam-viec-tai-nha.jpg</t>
  </si>
  <si>
    <t>https://coffeehr.com.vn/quan-ly-hieu-suat-la-gi-xay-dung-chuong-trinh-quan-ly-hieu-suat-hieu-qua-nhu-the-nao/</t>
  </si>
  <si>
    <t>https://coffeehr.com.vn/wp-content/uploads/2020/11/nghe-tuyen-dung-la-gi.jpg</t>
  </si>
  <si>
    <t>https://coffeehr.com.vn/wp-content/uploads/2022/04/giao-dien-phan-mem-cham-cong-hrad.jpg</t>
  </si>
  <si>
    <t>https://coffeehr.com.vn/cach-tinh-luong-p2/</t>
  </si>
  <si>
    <t>https://coffeehr.com.vn/wp-content/uploads/2022/03/bo-tieu-chi-danh-gia-hieu-suat-tren-coffeehr.jpg</t>
  </si>
  <si>
    <t>https://coffeehr.com.vn/en/hop-dong-dien-tu-giai-phap-moi-cho-doanh-nghiep-mua-covid/</t>
  </si>
  <si>
    <t>https://coffeehr.com.vn/wp-content/uploads/2021/12/SMART-goals.png</t>
  </si>
  <si>
    <t>https://www.youtube.com/embed/3gVNysDYuck</t>
  </si>
  <si>
    <t>https://coffeehr.com.vn/wp-content/uploads/2022/04/Kỹ-năng-làm-việc-nhóm-sẽ-giúp-nhà-quản-trị-kết-nối-dược-với-nhân-viên.jpg</t>
  </si>
  <si>
    <t>https://en.wikipedia.org/wiki/Knowledge,_Skills,_and_Abilities</t>
  </si>
  <si>
    <t>https://coffeehr.com.vn/kaizen-la-gi-vi-du-ve-kaizen/</t>
  </si>
  <si>
    <t>https://coffeehr.com.vn/kaizen-la-gi-phuong-phap-kaizen/</t>
  </si>
  <si>
    <t>https://coffeehr.com.vn/en/bang-cham-cong-tu-dong/</t>
  </si>
  <si>
    <t>https://coffeehr.com.vn/wp-content/uploads/2022/04/giao-dien-bao-cao-nang-luc-cua-phan-mem-coffeehr.jpg</t>
  </si>
  <si>
    <t>https://coffeehr.com.vn/wp-content/uploads/2022/04/Giả-thuyết-XY-dược-ứng-dụng-trong-quản-trị-nhân-sự.jpg</t>
  </si>
  <si>
    <t>https://coffeehr.com.vn/wp-content/uploads/2021/08/su-can-thiet-cua-xay-dung-van-hoa-doanh-nghiep.jpg</t>
  </si>
  <si>
    <t>https://coffeehr.com.vn/en/loi-ich-cua-phan-mem-quan-ly-nhan-su/</t>
  </si>
  <si>
    <t>https://coffeehr.com.vn/wp-content/uploads/2022/04/hien-thi-ngay-tren-bang-cham-cong.jpg</t>
  </si>
  <si>
    <t>https://coffeehr.com.vn/wp-content/uploads/2022/04/thao-tac-tao-sheet-danh-sach-nhan-vien.jpg</t>
  </si>
  <si>
    <t>https://coffeehr.com.vn/en/turnover-rate-la-gi/</t>
  </si>
  <si>
    <t>https://coffeehr.com.vn/wp-content/uploads/2021/11/marketing-noi-bo-trong-doanh-nghiep-1-768x402.jpg</t>
  </si>
  <si>
    <t>https://coffeehr.com.vn/wp-content/uploads/2022/04/bang-cham-cong-tu-dong-tren-excel.jpg</t>
  </si>
  <si>
    <t>https://coffeehr.com.vn/quy-trinh-xay-dung-lo-trinh-thang-tien-cho-nhan-vien/</t>
  </si>
  <si>
    <t>https://coffeehr.com.vn/lo-trinh-thang-tien/</t>
  </si>
  <si>
    <t>https://coffeehr.com.vn/wp-content/uploads/2022/04/Giao-việc-của-cấp-cao-cho-ứng-viên-hoàn-thành-dể-triển-khai-thử.jpg</t>
  </si>
  <si>
    <t>https://coffeehr.com.vn/wp-content/uploads/2022/03/1615425103895-su-khac-nhau-giua-Recruitment-Manager-va-Hiring-Manager-1.png</t>
  </si>
  <si>
    <t>https://coffeehr.com.vn/wp-content/uploads/2022/04/thumbnail-loi-ich-cua-phan-mem-quan-ly-nhan-su.jpg</t>
  </si>
  <si>
    <t>https://coffeehr.com.vn/wp-content/uploads/2022/03/9.png</t>
  </si>
  <si>
    <t>https://coffeehr.com.vn/en/cac-phuong-phap-cham-cong/</t>
  </si>
  <si>
    <t>https://coffeehr.com.vn/wp-content/uploads/2022/02/Screenshot-2022-02-28-101853.png</t>
  </si>
  <si>
    <t>https://coffeehr.com.vn/wp-content/uploads/2022/04/phan-mem-quan-ly-nhan-su-deu-duoc-kiem-chung-ve-bao-mat.jpg</t>
  </si>
  <si>
    <t>https://www.predictiveanalyticstoday.com/top-kpi-software/</t>
  </si>
  <si>
    <t>https://coffeehr.com.vn/wp-content/uploads/2021/07/hieu-dung-hoach-dinh-nguon-nhan-luc-la-gi.jpg</t>
  </si>
  <si>
    <t>https://coffeehr.com.vn/wp-content/uploads/2021/07/rut-ra-nhung-kinh-nghiem-sau-khi-tuyen-dung.jpg</t>
  </si>
  <si>
    <t>https://coffeehr.com.vn/en/hoach-dinh-nguon-nhan-luc/</t>
  </si>
  <si>
    <t>https://coffeehr.com.vn/wp-content/uploads/2022/04/tao-danh-sach-nhan-vien-trong-bang-cham-cong-tu-dong.jpg</t>
  </si>
  <si>
    <t>https://coffeehr.com.vn/wp-content/uploads/2022/02/cung-tim-hieu-phuong-phap-kaizen-la-gi.jpg</t>
  </si>
  <si>
    <t>https://coffeehr.com.vn/wp-content/uploads/2022/03/z3230446160418_dfb9ae4563f1779498cfb588b1a5e086-1024x719.jpg</t>
  </si>
  <si>
    <t>https://coffeehr.com.vn/wp-content/uploads/2021/07/kpi-okr-1-scaled.jpg</t>
  </si>
  <si>
    <t>https://coffeehr.com.vn/en/mo-hinh-quan-ly-nhan-su/</t>
  </si>
  <si>
    <t>https://coffeehr.com.vn/cach-tinh-luong-p2</t>
  </si>
  <si>
    <t>https://coffeehr.com.vn/wp-content/uploads/2022/04/danh-gia-nang-luc-de-sang-loc-nhan-su.jpg</t>
  </si>
  <si>
    <t>https://coffeehr.com.vn/en/xay-dung-doi-ngu-ke-thua/</t>
  </si>
  <si>
    <t>https://coffeehr.com.vn/wp-content/uploads/2021/08/gan-ket-nhan-vien-trong-khung-hoang.jpg</t>
  </si>
  <si>
    <t>https://coffeehr.com.vn/danh-gia-nhan-vien-cung-coffeehr/</t>
  </si>
  <si>
    <t>https://coffeehr.com.vn/wp-content/uploads/2022/02/Add-a-heading.png</t>
  </si>
  <si>
    <t>https://coffeehr.com.vn/wp-content/uploads/2021/08/z2695578079249_6f99c3e81c4e648161c7a08d4d3fe365.jpg</t>
  </si>
  <si>
    <t>https://coffeehr.com.vn/wp-content/uploads/2021/07/11-buoc-tuyen-dung-hieu-qua-CHR-e1650955640377.png</t>
  </si>
  <si>
    <t>https://coffeehr.com.vn/wp-content/uploads/2021/07/mo-hinh-HRM-4.0-CHR-1-2.png</t>
  </si>
  <si>
    <t>https://coffeehr.com.vn/wp-content/uploads/2022/03/cach-tinh-luong-3p-la-phuong-thuc-win-win-voi-doanh-nghiep.jpg</t>
  </si>
  <si>
    <t>https://coffeehr.com.vn/wp-content/uploads/2022/02/phuong-phap-5s.jpg</t>
  </si>
  <si>
    <t>https://coffeehr.com.vn/en/cach-tinh-luong-3p/</t>
  </si>
  <si>
    <t>https://coffeehr.com.vn/wp-content/uploads/2022/04/vi-du-danh-gia-muc-do-quan-trong-cua-nang-luc.jpg</t>
  </si>
  <si>
    <t>https://coffeehr.com.vn/wp-content/uploads/2022/04/liet-ke-ky-hieu-cham-cong.jpg</t>
  </si>
  <si>
    <t>https://coffeehr.com.vn/wp-content/uploads/2021/07/hoach-dinh-nguon-nhan-luc-rat-can-thiet.jpg</t>
  </si>
  <si>
    <t>https://coffeehr.com.vn/wp-content/uploads/2022/02/z3217694547552_af1d75b341f3c7e0c7158e2db94de704-1024x819.jpg</t>
  </si>
  <si>
    <t>https://coffeehr.com.vn/wp-content/uploads/2021/07/tim-kiem-ung-vien-phu-hop-voi-cong-ty.jpg</t>
  </si>
  <si>
    <t>https://coffeehr.com.vn/wp-content/uploads/2022/04/Mô-hình-quản-lý-nhân-sự-Harvard.jpg</t>
  </si>
  <si>
    <t>https://coffeehr.com.vn/wp-content/uploads/2022/03/5.png</t>
  </si>
  <si>
    <t>https://coffeehr.com.vn/gan-ket-nhan-vien-lam-sao-de-cai-thien/</t>
  </si>
  <si>
    <t>https://coffeehr.com.vn/wp-content/uploads/2021/07/phuong-phap-cham-cong-hieu-qua.jpg</t>
  </si>
  <si>
    <t>https://coffeehr.com.vn/en/boomerang-employee/</t>
  </si>
  <si>
    <t>https://coffeehr.com.vn/wp-content/uploads/2022/03/55.jpg</t>
  </si>
  <si>
    <t>https://coffeehr.com.vn/wp-content/uploads/2022/04/Thuyết-phục-cũng-là-một-trong-những-kỹ-năng-mà-nhà-quản-trị-nên-biết.jpg</t>
  </si>
  <si>
    <t>https://coffeehr.com.vn/giup-nhan-vien-moi-nhanh-chong-hoa-nhap/</t>
  </si>
  <si>
    <t>https://coffeehr.com.vn/wp-content/uploads/2021/12/succession-planning-.png</t>
  </si>
  <si>
    <t>https://coffeehr.com.vn/wp-content/uploads/2022/03/11.png</t>
  </si>
  <si>
    <t>https://coffeehr.com.vn/wp-content/uploads/2022/04/Website-tuyển-dụng-Glints.jpg</t>
  </si>
  <si>
    <t>https://coffeehr.com.vn/wp-content/uploads/2022/04/giao-tiep-tot-voi-nhan-vien.jpg</t>
  </si>
  <si>
    <t>https://coffeehr.com.vn/wp-content/uploads/2021/11/employee_training_program-768x512.webp</t>
  </si>
  <si>
    <t>https://coffeehr.com.vn/wp-content/uploads/2021/07/ke-hoach-tuyen-dung-nhan-su-duoc-thuc-hien-nhu-the-nao.jpg</t>
  </si>
  <si>
    <t>https://coffeehr.com.vn/wp-content/uploads/2022/02/phuong-phap-5w-1h-la-gi.jpg</t>
  </si>
  <si>
    <t>https://coffeehr.com.vn/wp-content/uploads/2022/02/chu-viet-cua-kaizen.jpg</t>
  </si>
  <si>
    <t>https://coffeehr.com.vn/wp-content/uploads/2022/03/chung-ta-luon-chao-don-nv-cu.jpg</t>
  </si>
  <si>
    <t>https://coffeehr.com.vn/wp-content/uploads/2021/07/kpi-okr-2-scaled.jpg</t>
  </si>
  <si>
    <t>https://coffeehr.com.vn/wp-content/uploads/2021/07/z2651576748431_1a32498b2881fd437df0c2703ab2b9a9.jpg</t>
  </si>
  <si>
    <t>https://coffeehr.com.vn/wp-content/uploads/2021/08/z2660460926457_7f044a0f590779ceb1fd430665e1f1a9.jpg</t>
  </si>
  <si>
    <t>https://coffeehr.com.vn/en/talent-acquisition-thu-hut/</t>
  </si>
  <si>
    <t>https://coffeehr.com.vn/wp-content/uploads/2021/07/vai-tro-hoach-dinh-nguon-nhan-luc-la-rat-to-lon.jpg</t>
  </si>
  <si>
    <t>https://coffeehr.com.vn/wp-content/uploads/2022/04/thumbnail-cach-tinh-luong-p2.jpg</t>
  </si>
  <si>
    <t>https://coffeehr.com.vn/wp-content/uploads/2022/04/de-dang-tim-kiem-ho-so.jpg</t>
  </si>
  <si>
    <t>https://coffeehr.com.vn/chao-don-nhan-vien-moi/</t>
  </si>
  <si>
    <t>https://coffeehr.com.vn/wp-content/uploads/2022/03/thumbnail-cach-tinh-luong-3p.jpg</t>
  </si>
  <si>
    <t>https://coffeehr.com.vn/tai-sao-can-lap-ke-hoach-xay-dung-doi-ngu-ke-can/</t>
  </si>
  <si>
    <t>https://coffeehr.com.vn/wp-content/uploads/2021/12/z3067457888823_d572aadf81b536f6e363d14cda18e739-e1640858503830.jpg</t>
  </si>
  <si>
    <t>https://coffeehr.com.vn/wp-content/uploads/2022/03/quy-trinh-onboarding-boomerang-employee.jpg</t>
  </si>
  <si>
    <t>https://coffeehr.com.vn/wp-content/uploads/2022/04/giao-dien-bang-cong-tu-dong-tren-phan-mem-coffeehr.jpg</t>
  </si>
  <si>
    <t>https://coffeehr.com.vn/wp-content/uploads/2021/07/z2651576737680_ba1aa76501eddaae2103a6bc1b961384.jpg</t>
  </si>
  <si>
    <t>https://coffeehr.com.vn/wp-content/uploads/2022/03/mo-hinh-luong-3p.jpg</t>
  </si>
  <si>
    <t>https://coffeehr.com.vn/wp-content/uploads/2022/04/thumbnail-giu-chan-nhan-tai.jpg</t>
  </si>
  <si>
    <t>https://coffeehr.com.vn/wp-content/uploads/2021/07/cac-buoc-hoach-dinh-nguon-nhan-luc.jpg</t>
  </si>
  <si>
    <t>https://coffeehr.com.vn/wp-content/uploads/2022/04/giao-dien-phan-mem-quan-tri-nhan-su-coffeehr.jpg</t>
  </si>
  <si>
    <t>https://coffeehr.com.vn/coffeehr-onboarding-chao-don-nhan-vien-moi-ban-co-dang-tut-lai-phia-sau/</t>
  </si>
  <si>
    <t>https://coffeehr.com.vn/wp-content/uploads/2021/07/quy-trinh-hoach-dinh-nguon-nhan-luc.jpg</t>
  </si>
  <si>
    <t>https://coffeehr.com.vn/wp-content/uploads/2022/04/mau-phieu-danh-gia-nang-luc-co-ban.jpg</t>
  </si>
  <si>
    <t>https://coffeehr.com.vn/wp-content/uploads/2022/04/lo-trinh-thang-tien-ro-rang.jpg</t>
  </si>
  <si>
    <t>https://coffeehr.com.vn/en/quy-trinh-xay-dung-kpi-hieu-qua/</t>
  </si>
  <si>
    <t>https://coffeehr.com.vn/wp-content/uploads/2022/04/Website-tuyển-dụng-CoffeeHR.jpg</t>
  </si>
  <si>
    <t>https://coffeehr.com.vn/en/hinh-thuc-quan-tri-nhan-su/</t>
  </si>
  <si>
    <t>https://coffeehr.com.vn/wp-content/uploads/2022/04/Tiến-hành-lập-kế-hoạch-xây-dựng-một-cách-chủ-dộng.jpg</t>
  </si>
  <si>
    <t>https://coffeehr.com.vn/en/quyet-toan-thue/</t>
  </si>
  <si>
    <t>https://coffeehr.com.vn/wp-content/uploads/2021/07/co-su-sap-xep-thoi-gian-hop-ly-cho-tung-ke-hoach.jpg</t>
  </si>
  <si>
    <t>https://coffeehr.com.vn/en/cac-trang-web-tuyen-dung/</t>
  </si>
  <si>
    <t>https://coffeehr.com.vn/wp-content/uploads/2021/08/z2722089482308_526236e6c82adc22a651d676de199ba8.jpg</t>
  </si>
  <si>
    <t>https://coffeehr.com.vn/en/quan-ly-hieu-suat-la-gi-xay-dung-chuong-trinh-quan-ly-hieu-suat-hieu-qua-nhu-the-nao/</t>
  </si>
  <si>
    <t>https://coffeehr.com.vn/wp-content/uploads/2022/03/bieu-do-nang-luc.jpg</t>
  </si>
  <si>
    <t>https://coffeehr.com.vn/wp-content/uploads/2022/04/giao-dien-bang-cham-cong-tu-dong.jpg</t>
  </si>
  <si>
    <t>https://coffeehr.com.vn/wp-content/uploads/2022/02/lua-chon-phuong-an-toi-uu-nhat-cho-van-de.jpg</t>
  </si>
  <si>
    <t>https://coffeehr.com.vn/wp-content/uploads/2021/08/tim-hieu-moi-truong-va-chien-luoc-cua-cong-ty.jpg</t>
  </si>
  <si>
    <t>https://coffeehr.com.vn/wp-content/uploads/2022/04/Mô-hình-nhân-sự-theo-ma-trận-giúp-nhân-viên-phát-triển.jpg</t>
  </si>
  <si>
    <t>https://coffeehr.com.vn/wp-content/uploads/2022/04/thao-tac-tao-nam-tren-bang-cham-cong-thang.jpg</t>
  </si>
  <si>
    <t>https://coffeehr.com.vn/wp-content/uploads/2022/04/hay-tim-nguoi-phu-hop-nhat.jpg</t>
  </si>
  <si>
    <t>https://coffeehr.com.vn/en/category/kien-thuc-quan-tri-nhan-su/page/7/</t>
  </si>
  <si>
    <t>https://coffeehr.com.vn/wp-content/uploads/2021/09/z2726596176108_d20437d6e2edc9b2051d75fbd0d66400.jpg</t>
  </si>
  <si>
    <t>https://coffeehr.com.vn/wp-content/uploads/2022/03/8.jpg</t>
  </si>
  <si>
    <t>https://coffeehr.com.vn/wp-content/uploads/2021/07/len-ban-tom-tat-cong-viec-hap-dan.jpg</t>
  </si>
  <si>
    <t>https://coffeehr.com.vn/wp-content/uploads/2022/04/Website-tuyển-dụng-Jobstreet.jpg</t>
  </si>
  <si>
    <t>https://coffeehr.com.vn/wp-content/uploads/2022/04/Website-tuyển-dụng-Joboko.jpg</t>
  </si>
  <si>
    <t>https://coffeehr.com.vn/en/ky-nang-quan-ly-nhan-su/</t>
  </si>
  <si>
    <t>https://coffeehr.com.vn/wp-content/uploads/2021/12/z3067457888823_d572aadf81b536f6e363d14cda18e739-e1640858503830-1024x489.jpg</t>
  </si>
  <si>
    <t>https://coffeehr.com.vn/en/giu-chan-nhan-tai/</t>
  </si>
  <si>
    <t>https://coffeehr.com.vn/wp-content/uploads/2022/03/hh.png</t>
  </si>
  <si>
    <t>https://coffeehr.com.vn/wp-content/uploads/2021/07/xyz.jpg</t>
  </si>
  <si>
    <t>https://coffeehr.com.vn/wp-content/uploads/2022/03/4.png</t>
  </si>
  <si>
    <t>https://coffeehr.com.vn/wp-content/uploads/2022/04/tao-thang-nam-tren-bang-cong-thang.jpg</t>
  </si>
  <si>
    <t>https://coffeehr.com.vn/wp-content/uploads/2022/04/kpi-la-gi.jpg</t>
  </si>
  <si>
    <t>https://coffeehr.com.vn/wp-content/uploads/2022/02/su-doi-moi-hon-ve-kaizen-phuong-tay.jpg</t>
  </si>
  <si>
    <t>https://coffeehr.com.vn/wp-content/uploads/2021/12/Workplace.png</t>
  </si>
  <si>
    <t>https://coffeehr.com.vn/wp-content/uploads/2022/03/dd.png</t>
  </si>
  <si>
    <t>https://coffeehr.com.vn/wp-content/uploads/2022/02/cac-buoc-trien-khai-kaizen.jpg</t>
  </si>
  <si>
    <t>https://coffeehr.com.vn/wp-content/uploads/2021/09/z2803114277856_8aad39798f3a36e977827b296696c21f-768x407.jpg</t>
  </si>
  <si>
    <t>https://coffeehr.com.vn/wp-content/uploads/2021/07/xac-nhan-lai-thong-tin-ung-vien.jpg</t>
  </si>
  <si>
    <t>https://coffeehr.com.vn/en/gan-ket-voi-nhan-vien-bi-quyet-vuot-qua-mua-dai-dich-2/</t>
  </si>
  <si>
    <t>https://coffeehr.com.vn/wp-content/uploads/2022/04/Chọn-dúng-ứng-viên-phù-hợp-với-với-vị-trí-1-1.jpg</t>
  </si>
  <si>
    <t>https://coffeehr.com.vn/wp-content/uploads/2022/03/F5M5BteFxEGkaoebGbXJdg-e1647426194474.png</t>
  </si>
  <si>
    <t>https://coffeehr.com.vn/wp-content/uploads/2021/07/kpi-okr-CHR.png</t>
  </si>
  <si>
    <t>https://coffeehr.com.vn/wp-content/uploads/2021/08/danh-gia-chung-lai-sau-khi-da-hoan-thanh.jpg</t>
  </si>
  <si>
    <t>https://coffeehr.com.vn/wp-content/uploads/2022/02/triet-ly-kaizen-duoc-toyota-ap-dung.jpg</t>
  </si>
  <si>
    <t>https://coffeehr.com.vn/wp-content/uploads/2022/03/Boomerang-employee-chien-luoc.jpg</t>
  </si>
  <si>
    <t>https://coffeehr.com.vn/category/kien-thuc-quan-tri-nhan-su/page/6/</t>
  </si>
  <si>
    <t>https://coffeehr.com.vn/chien-luoc-xay-dung-van-hoa-hoc-tap-chia-khoa-thanh-cong-cua-doanh-nghiep/</t>
  </si>
  <si>
    <t>https://coffeehr.com.vn/wp-content/uploads/2022/04/Website-tuyển-dụng-Indeed.jpg</t>
  </si>
  <si>
    <t>https://coffeehr.com.vn/wp-content/uploads/2021/11/internal-communication-plan-1-768x543.jpg</t>
  </si>
  <si>
    <t>https://coffeehr.com.vn/wp-content/uploads/2022/01/improve-quality-of-life-in-the-workplace-768x480.jpg</t>
  </si>
  <si>
    <t>https://coffeehr.com.vn/en/category/kien-thuc-quan-tri-nhan-su/page/6/</t>
  </si>
  <si>
    <t>https://coffeehr.com.vn/wp-content/uploads/2021/12/Workplace-768x431.png</t>
  </si>
  <si>
    <t>https://coffeehr.com.vn/xay-dung-moi-truong-lam-viec-tich-cuc/</t>
  </si>
  <si>
    <t>https://coffeehr.com.vn/wp-content/uploads/2022/01/file.jpg</t>
  </si>
  <si>
    <t>https://coffeehr.com.vn/wp-content/uploads/2021/08/len-ke-hoach-hanh-dong-cho-cong-ty.jpg</t>
  </si>
  <si>
    <t>https://coffeehr.com.vn/wp-content/uploads/2021/07/trao-doi-voi-ung-vien-mot-cach-khon-kheo.jpg</t>
  </si>
  <si>
    <t>https://coffeehr.com.vn/wp-content/uploads/2022/04/Website-tuyển-dụng-TopCV.jpg</t>
  </si>
  <si>
    <t>https://coffeehr.com.vn/mo-hinh-bsc-trong-quan-ly-va-van-hanh-doanh-nghiep/</t>
  </si>
  <si>
    <t>https://coffeehr.com.vn/en/lam-viec-tai-nha-khong-chi-la-lua-chon-ngan-han/</t>
  </si>
  <si>
    <t>https://coffeehr.com.vn/wp-content/uploads/2022/04/ghi-nhan-va-khen-thuong-cac-ca-nhan-xuat-sac.jpg</t>
  </si>
  <si>
    <t>https://coffeehr.com.vn/wp-content/uploads/2022/03/Goodbye.jpg</t>
  </si>
  <si>
    <t>https://coffeehr.com.vn/en/xu-huong-tuyen-dung-moi-trong-dai-dich-covid-19/</t>
  </si>
  <si>
    <t>https://coffeehr.com.vn/wp-content/uploads/2021/08/z2695578074194_0d1758578be93cf7e23b8dc1c9e27a1f.jpg</t>
  </si>
  <si>
    <t>https://coffeehr.com.vn/wp-content/uploads/2021/07/xac-dinh-doi-tuong-va-vi-tri-can-tuyen-dung.jpg</t>
  </si>
  <si>
    <t>https://coffeehr.com.vn/en/cac-buoc-hoach-dinh-nguon-nhan-luc/</t>
  </si>
  <si>
    <t>https://coffeehr.com.vn/wp-content/uploads/2022/03/3.jpg</t>
  </si>
  <si>
    <t>https://coffeehr.com.vn/wp-content/uploads/2021/08/z2705054468248_0a7fc7d6902e32340463db8cd723aabd.jpg</t>
  </si>
  <si>
    <t>https://coffeehr.com.vn/wp-content/uploads/2022/03/Quitting-a-Job-as-pandemic-subsides.png</t>
  </si>
  <si>
    <t>https://coffeehr.com.vn/wp-content/uploads/2022/03/d-e1648192221423.png</t>
  </si>
  <si>
    <t>https://coffeehr.com.vn/wp-content/uploads/2021/06/2-1.jpg</t>
  </si>
  <si>
    <t>https://coffeehr.com.vn/wp-content/uploads/2022/01/buffet-sen-tay-ho-da-dang-cac-mon-an.jpg</t>
  </si>
  <si>
    <t>https://coffeehr.com.vn/cac-buoc-tien-hanh-hoach-dinh-nguon-nhan-luc-cho-doanh-nghiep/</t>
  </si>
  <si>
    <t>https://coffeehr.com.vn/hoach-dinh-nguon-nhan-luc-2/</t>
  </si>
  <si>
    <t>https://coffeehr.com.vn/wp-content/uploads/2022/02/phuong-phap-pdca-.jpg</t>
  </si>
  <si>
    <t>https://thuedientu.gdt.gov.vn/%20rel=</t>
  </si>
  <si>
    <t>https://coffeehr.com.vn/wp-content/uploads/2021/12/getty_1011792694_397146.jpg</t>
  </si>
  <si>
    <t>https://coffeehr.com.vn/en/mo-hinh-hrm-4-0/</t>
  </si>
  <si>
    <t>https://coffeehr.com.vn/wp-content/uploads/2022/04/xay-dung-khung-nang-luc.jpg</t>
  </si>
  <si>
    <t>https://coffeehr.com.vn/lam-viec-nhom-hieu-qua-ghi-diem-ngay/</t>
  </si>
  <si>
    <t>https://coffeehr.com.vn/wp-content/uploads/2022/02/so-hoa-cac-cong-tac-thu-cong.jpg</t>
  </si>
  <si>
    <t>https://coffeehr.com.vn/wp-content/uploads/2022/04/Kết-hợp-chiến-lược-tuyển-dụng-với-kế-hoạch-kế-thừa-dem-lại-nhân-lực-chất-lượng-1.jpg</t>
  </si>
  <si>
    <t>https://coffeehr.com.vn/wp-content/uploads/2021/03/Hinh-Thuc-Quan-Tri-Nhan-Su.jpg</t>
  </si>
  <si>
    <t>https://coffeehr.com.vn/wp-content/uploads/2022/03/7.jpg</t>
  </si>
  <si>
    <t>https://coffeehr.com.vn/wp-content/uploads/2021/09/z2742413514293_09afc62395854d8e471fbb06aa86e474.jpg</t>
  </si>
  <si>
    <t>https://coffeehr.com.vn/wp-content/uploads/2021/08/z2705054456896_f757761caba64766c3a4e510cf20430a.jpg</t>
  </si>
  <si>
    <t>https://coffeehr.com.vn/wp-content/uploads/2022/03/coffeehr-giai-phap-tinh-luong-3p-hieu-qua.jpg</t>
  </si>
  <si>
    <t>https://coffeehr.com.vn/5-cach-cai-thien-truyen-thong-noi-bo-tang-tuong-tac-ket-noi-nhan-su/</t>
  </si>
  <si>
    <t>https://coffeehr.com.vn/truyen-thong-noi-bo-ket-noi-nhan-su/</t>
  </si>
  <si>
    <t>https://coffeehr.com.vn/en/ke-hoach-tuyen-dung-nhan-su/</t>
  </si>
  <si>
    <t>https://coffeehr.com.vn/en/danh-gia-nhan-vien-cung-coffeehr/</t>
  </si>
  <si>
    <t>https://coffeehr.com.vn/wp-content/uploads/2022/03/Talent-Acquisition-la-gi-5-chien-luoc-Thu-hut-Nhan-tai-pho-bien.jpg</t>
  </si>
  <si>
    <t>https://coffeehr.com.vn/wp-content/uploads/2022/03/5-cap-do-danh-gia-nang-luc-ca-nhan.jpg</t>
  </si>
  <si>
    <t>https://coffeehr.com.vn/wp-content/uploads/2022/04/Chia-sẻ-cho-các-ứng-viên-về-kế-hoạch-kế-thừa-và-tình-hình-hoạt-dộng-của-công-ty-1.jpg</t>
  </si>
  <si>
    <t>https://coffeehr.com.vn/en/phuong-phap-kaizen/</t>
  </si>
  <si>
    <t>https://coffeehr.com.vn/wp-content/uploads/2021/08/phat-hien-nhung-gi-dang-co-va-hien-co.jpg</t>
  </si>
  <si>
    <t>https://coffeehr.com.vn/wp-content/uploads/2022/03/3.png</t>
  </si>
  <si>
    <t>https://coffeehr.com.vn/en/tuyen-dung-thoi-ki-moi-ban-biet-gi-ve-genz/</t>
  </si>
  <si>
    <t>https://coffeehr.com.vn/wp-content/uploads/2021/08/potalll.jpg</t>
  </si>
  <si>
    <t>https://coffeehr.com.vn/wp-content/uploads/2022/04/xac-dinh-nang-luc-theo-mo-hinh-ask.jpg</t>
  </si>
  <si>
    <t>https://coffeehr.com.vn/wp-content/uploads/2021/08/mong-muon-lam-viec-lau-dai-hon-cua-nhan-vien.jpg</t>
  </si>
  <si>
    <t>https://coffeehr.com.vn/wp-content/uploads/2021/11/lam-viec-tich-cuc.jpg</t>
  </si>
  <si>
    <t>https://coffeehr.com.vn/en/chuyen-doi-so-gan-hay-xa/</t>
  </si>
  <si>
    <t>https://coffeehr.com.vn/en/xay-dung-van-hoa-doanh-nghiep/</t>
  </si>
  <si>
    <t>https://coffeehr.com.vn/wp-content/uploads/2022/01/officeParty.jpg</t>
  </si>
  <si>
    <t>https://coffeehr.com.vn/wp-content/uploads/2021/07/hoach-dinh-nguon-nhan-luc-hieu-qua.jpg</t>
  </si>
  <si>
    <t>https://coffeehr.com.vn/wp-content/uploads/2022/04/Phát-triển-nhân-tài-với-việc-xây-dựng-dội-ngũ-kế-thừa.jpg</t>
  </si>
  <si>
    <t>https://coffeehr.com.vn/wp-content/uploads/2022/04/gay-an-tuong-voi-nhan-vien-moi-voi-quy-trinh-onboarding-tot.jpg</t>
  </si>
  <si>
    <t>https://coffeehr.com.vn/wp-content/uploads/2021/07/cac-phuong-phap-cham-cong.jpg</t>
  </si>
  <si>
    <t>https://coffeehr.com.vn/wp-content/uploads/2021/07/dua-ra-quyet-dinh-ve-nguon-nhan-luc-hien-tai.jpg</t>
  </si>
  <si>
    <t>https://coffeehr.com.vn/en/cong-thong-tin-noi-bo/</t>
  </si>
  <si>
    <t>https://coffeehr.com.vn/wp-content/uploads/2022/04/Kỹ-năng-quản-lý-nhân-sự-vô-cùng-quan-trọng-dối-với-người-quản-trị.jpg</t>
  </si>
  <si>
    <t>https://coffeehr.com.vn/wp-content/uploads/2022/04/Chọn-người-kế-thừa-dể-doanh-nghiệp-luôn-hoạt-dộng-ổn-dịnh.jpg</t>
  </si>
  <si>
    <t>https://coffeehr.com.vn/wp-content/uploads/2021/08/z2660460916936_e9d7fce967f84224f4d126a8633593ab.jpg</t>
  </si>
  <si>
    <t>https://coffeehr.com.vn/wp-content/uploads/2022/04/Mô-hình-quản-lý-nhân-sự-tốt-giúp-doanh-nghiệp-phát-triển-1.jpg</t>
  </si>
  <si>
    <t>https://coffeehr.com.vn/wp-content/uploads/2022/03/hh-1024x676.png</t>
  </si>
  <si>
    <t>https://coffeehr.com.vn/wp-content/uploads/2021/08/xac-dinh-gia-tri-cot-loi-cua-doanh-nghiep.jpg</t>
  </si>
  <si>
    <t>https://coffeehr.com.vn/wp-content/uploads/2022/04/Mô-hình-chiến-lược-5Ps-của-Schuler-1.jpg</t>
  </si>
  <si>
    <t>https://coffeehr.com.vn/wp-content/uploads/2021/08/tam-nhin-chien-luoc-rat-quan-trong-trong-van-hoa-doanh-nghiep.jpg</t>
  </si>
  <si>
    <t>https://coffeehr.com.vn/wp-content/uploads/2022/03/3-yeu-to-cot-loi-luong-3p.jpg</t>
  </si>
  <si>
    <t>https://coffeehr.com.vn/wp-content/uploads/2021/07/mo-hinh-HRM-4.0-1.png</t>
  </si>
  <si>
    <t>https://coffeehr.com.vn/wp-content/uploads/2022/02/cac-thao-tac-quan-ly-tien-loi-hon.jpg</t>
  </si>
  <si>
    <t>https://coffeehr.com.vn/wp-content/uploads/2021/08/portal.jpg</t>
  </si>
  <si>
    <t>https://coffeehr.com.vn/en/chuyen-doi-so-trong-doanh-nghiep-lam-sao-de-thanh-cong/</t>
  </si>
  <si>
    <t>https://coffeehr.com.vn/wp-content/uploads/2022/04/thumbnail-bang-cham-cong-tu-dong-bang-excel.jpg</t>
  </si>
  <si>
    <t>https://coffeehr.com.vn/wp-content/uploads/2022/02/Screenshot-2022-02-28-102213-1024x461.png</t>
  </si>
  <si>
    <t>https://coffeehr.com.vn/wp-content/uploads/2022/04/tao-ngay-tren-bang-cong-thang.jpg</t>
  </si>
  <si>
    <t>https://coffeehr.com.vn/wp-content/uploads/2022/04/Website-tuyển-dụng-Ybox.jpg</t>
  </si>
  <si>
    <t>https://coffeehr.com.vn/giu-chan-nhan-vien-hau-dich-covid-19/</t>
  </si>
  <si>
    <t>https://coffeehr.com.vn/wp-content/uploads/2022/03/giao-dien-ho-so-nhan-su-tren-coffeehr.jpg</t>
  </si>
  <si>
    <t>https://coffeehr.com.vn/wp-content/uploads/2022/03/1.png</t>
  </si>
  <si>
    <t>https://coffeehr.com.vn/wp-content/uploads/2021/08/z2712487546998_87695d27cf1e4ae8f755b007ded0c127.jpg</t>
  </si>
  <si>
    <t>https://coffeehr.com.vn/wp-content/uploads/2021/08/z2722087953574_df0e98a466e1dce67bb4626ae758a038.jpg</t>
  </si>
  <si>
    <t>https://coffeehr.com.vn/wp-content/uploads/2021/11/group-asia-young-creative-people-smart-casual-wear-discussing-business-celebrate-giving-five-after-dealing-feeling-happy-signing-contract-agreement-office-coworker-teamwork-concept_7861-2523.jpg</t>
  </si>
  <si>
    <t>https://coffeehr.com.vn/wp-content/uploads/2021/11/Cai-thien-giao-tiep-thu-hep-khoang-768x624.jpg</t>
  </si>
  <si>
    <t>https://coffeehr.com.vn/wp-content/uploads/2021/11/dba60e8ea3dc5a3512c9f1a6b5930205-1.jpg</t>
  </si>
  <si>
    <t>https://coffeehr.com.vn/wp-content/uploads/2021/12/succession-planning--768x401.png</t>
  </si>
  <si>
    <t>https://coffeehr.com.vn/phuong-phap-cham-cong/</t>
  </si>
  <si>
    <t>https://coffeehr.com.vn/wp-content/uploads/2022/03/0x0.jpg</t>
  </si>
  <si>
    <t>https://coffeehr.com.vn/wp-content/uploads/2022/03/2.png</t>
  </si>
  <si>
    <t>https://coffeehr.com.vn/wp-content/uploads/2021/07/mo-hinh-HRM-4.0-CHR-1-1.png</t>
  </si>
  <si>
    <t>https://coffeehr.com.vn/okr-la-gi/</t>
  </si>
  <si>
    <t>https://coffeehr.com.vn/wp-content/uploads/2022/03/6.jpg</t>
  </si>
  <si>
    <t>https://coffeehr.com.vn/wp-content/uploads/2021/06/ef51a04924d1a5c37004bb02eb9f5645.jpg</t>
  </si>
  <si>
    <t>https://coffeehr.com.vn/wp-content/uploads/2022/02/lam-viec-nhom-vo-cung-quan-trong.jpg</t>
  </si>
  <si>
    <t>https://coffeehr.com.vn/en/tiec-tat-nien-cong-ty-cuoi-nam/</t>
  </si>
  <si>
    <t>https://coffeehr.com.vn/wp-content/uploads/2022/04/Quản-lý-nhân-sự-chính-là-quản-trị-nhân-lực-.jpg</t>
  </si>
  <si>
    <t>https://coffeehr.com.vn/wp-content/uploads/2021/12/cung-tim-hieu-okr-la-gi-768x528.jpg</t>
  </si>
  <si>
    <t>https://coffeehr.com.vn/en/nhan-vien-f0/</t>
  </si>
  <si>
    <t>https://coffeehr.com.vn/wp-content/uploads/2022/01/z3089633761529_17b0dbc798ae2d42373e3a6be0ec7816-768x768.jpg</t>
  </si>
  <si>
    <t>https://coffeehr.com.vn/wp-content/uploads/2022/03/Boomerang-employee-avatar.jpg</t>
  </si>
  <si>
    <t>https://coffeehr.com.vn/wp-content/uploads/2021/12/Lo-trinh-thang-tien-WEB2-768x576.jpg</t>
  </si>
  <si>
    <t>https://coffeehr.com.vn/wp-content/uploads/2022/02/ii-1024x390.png</t>
  </si>
  <si>
    <t>https://coffeehr.com.vn/wp-content/uploads/2021/07/hoach-dinh-nguon-nhan-luc-la-gi.jpg</t>
  </si>
  <si>
    <t>https://coffeehr.com.vn/wp-content/uploads/2022/04/Nâng-cao-trình-dộ-của-ứng-viên-kế-thừa-1-1.jpg</t>
  </si>
  <si>
    <t>https://coffeehr.com.vn/wp-content/uploads/2022/03/ke-khai-thue.jpg</t>
  </si>
  <si>
    <t>https://www.glassdoor.com/blog/mission-culture-survey/</t>
  </si>
  <si>
    <t>https://coffeehr.com.vn/wp-content/uploads/2022/04/Quản-lý-nhân-sự-hiệu-quả-cho-nhà-quản-trị.jpg</t>
  </si>
  <si>
    <t>https://coffeehr.com.vn/en/cach-tinh-luong-p2/</t>
  </si>
  <si>
    <t>https://coffeehr.com.vn/wp-content/uploads/2021/09/chao-don-nhan-vien-moi-rat-quan-trong-768x403.jpg</t>
  </si>
  <si>
    <t>https://coffeehr.com.vn/wp-content/uploads/2022/04/giao-dien-khung-bang-cham-cong-tu-dong-khi-tinh-toan-xong.jpg</t>
  </si>
  <si>
    <t>https://coffeehr.com.vn/wp-content/uploads/2022/03/quyet-toan-thue-tncn-bv.png</t>
  </si>
  <si>
    <t>https://coffeehr.com.vn/wp-content/uploads/2022/04/Mô-hình-quản-lý-nhân-sự-theo-thuyết-nhu-cầu-Maslow.jpg</t>
  </si>
  <si>
    <t>https://coffeehr.com.vn/hoach-dinh-nguon-nhan-luc-coffeehr/</t>
  </si>
  <si>
    <t>https://coffeehr.com.vn/wp-content/uploads/2022/02/tiet-kiem-voi-he-thong-luu-tru.jpg</t>
  </si>
  <si>
    <t>https://coffeehr.com.vn/wp-content/uploads/2022/04/Website-tuyển-dụng-CareerLink.jpg</t>
  </si>
  <si>
    <t>https://coffeehr.com.vn/wp-content/uploads/2021/03/thumnail-mo-hinh-quan-ly-nhan-su.jpg</t>
  </si>
  <si>
    <t>https://coffeehr.com.vn/wp-content/uploads/2022/04/Thiếu-kỹ-năng-quản-lý-sẽ-gây-ra-các-sai-lầm-nghiêm-trọng-trong-nội-bộ.jpg</t>
  </si>
  <si>
    <t>https://coffeehr.com.vn/wp-content/uploads/2022/04/Website-tuyển-dụng-Careerbuilder.jpg</t>
  </si>
  <si>
    <t>https://coffeehr.com.vn/wp-content/uploads/2021/07/abcd.jpg</t>
  </si>
  <si>
    <t>https://coffeehr.com.vn/wp-content/uploads/2021/07/trao-doi-y-kien-voi-phong-ban-can-ung-vien.jpg</t>
  </si>
  <si>
    <t>https://coffeehr.com.vn/ban-se-tro-thanh-chuyen-gia-tuyen-dung-nhu-the-nao-voi-coffeehr-2/</t>
  </si>
  <si>
    <t>https://coffeehr.com.vn/en/so-sanh-okr-va-kpi-do-luong-danh-gia-hieu-suat-lao-dong-doanh-nghiep-nen-lua-chon-chi-so-nao/</t>
  </si>
  <si>
    <t>https://coffeehr.com.vn/wp-content/uploads/2022/04/danh-gia-nhan-vien-cung-coffeehr.jpg</t>
  </si>
  <si>
    <t>https://coffeehr.com.vn/wp-content/uploads/2021/11/Virtual-Meeting-Tools-1.jpg</t>
  </si>
  <si>
    <t>https://coffeehr.com.vn/wp-content/uploads/2021/09/chao-don-nhan-vien-moi-rat-quan-trong.jpg</t>
  </si>
  <si>
    <t>https://coffeehr.com.vn/wp-content/uploads/2021/12/cac-phuong-phap-xay-dung-okr.jpg</t>
  </si>
  <si>
    <t>https://coffeehr.com.vn/wp-content/uploads/2021/09/z2726596211122_364dbff10d60bf1ab1b61e3c37b0df16.jpg</t>
  </si>
  <si>
    <t>https://coffeehr.com.vn/en/okr-la-gi/</t>
  </si>
  <si>
    <t>https://coffeehr.com.vn/en/hoach-dinh-nguon-nhan-luc-coffeehr/</t>
  </si>
  <si>
    <t>https://coffeehr.com.vn/ky-nang-giao-tiep-trong-kinh-doanh/</t>
  </si>
  <si>
    <t>https://coffeehr.com.vn/wp-content/uploads/2022/01/improve-quality-of-life-in-the-workplace.jpg</t>
  </si>
  <si>
    <t>https://coffeehr.com.vn/wp-content/uploads/2021/11/Cai-thien-giao-tiep-thu-hep-khoang.jpg</t>
  </si>
  <si>
    <t>https://coffeehr.com.vn/wp-content/uploads/2022/01/workplace-branding-matters-in-office-culture-1024x465.jpg</t>
  </si>
  <si>
    <t>https://coffeehr.com.vn/en/lam-viec-nhom-hieu-qua-ghi-diem-ngay/</t>
  </si>
  <si>
    <t>https://coffeehr.com.vn/wp-content/uploads/2021/11/anh-BC-mau-3.jpg</t>
  </si>
  <si>
    <t>https://coffeehr.com.vn/en/ky-nang-giao-tiep-trong-kinh-doanh/</t>
  </si>
  <si>
    <t>https://coffeehr.com.vn/wp-content/uploads/2021/11/fall-in-love-with-collaboration-with-valo-teamwork-e1636706367391.png</t>
  </si>
  <si>
    <t>https://coffeehr.com.vn/en/truyen-thong-noi-bo-ket-noi-nhan-su/</t>
  </si>
  <si>
    <t>https://coffeehr.com.vn/en/chien-luoc-xay-dung-van-hoa-hoc-tap-chia-khoa-thanh-cong-cua-doanh-nghiep/</t>
  </si>
  <si>
    <t>https://coffeehr.com.vn/en/ban-se-tro-thanh-chuyen-gia-tuyen-dung-nhu-the-nao-voi-coffeehr-2/</t>
  </si>
  <si>
    <t>https://coffeehr.com.vn/en/giu-chan-nhan-vien-hau-dich-covid-19/</t>
  </si>
  <si>
    <t>https://coffeehr.com.vn/wp-content/uploads/2021/09/loc-ho-so-300x177.jpg</t>
  </si>
  <si>
    <t>https://coffeehr.com.vn/en/mo-hinh-bsc-trong-quan-ly-va-van-hanh-doanh-nghiep/</t>
  </si>
  <si>
    <t>https://coffeehr.com.vn/wp-content/uploads/2021/09/quy-trinh-tuyen-dung-tren-CoffeeHR-300x149.png</t>
  </si>
  <si>
    <t>https://coffeehr.com.vn/wp-content/uploads/2022/01/workplace-illustration-1024x683.jpg</t>
  </si>
  <si>
    <t>https://coffeehr.com.vn/okr-la-gi-hieu-ro-hon-ve-okr-ky-1/</t>
  </si>
  <si>
    <t>https://coffeehr.com.vn/en/gan-ket-nhan-vien-lam-sao-de-cai-thien/</t>
  </si>
  <si>
    <t>https://coffeehr.com.vn/wp-content/uploads/2021/11/Canva-Group-of-People-Seated-around-a-Table-Having-a-Discussion.jpg</t>
  </si>
  <si>
    <t>https://coffeehr.com.vn/wp-content/uploads/2021/11/internal-communication-plan-1.jpg</t>
  </si>
  <si>
    <t>https://coffeehr.com.vn/wp-content/uploads/2021/12/Career_path_darksky_1200x630.png</t>
  </si>
  <si>
    <t>https://coffeehr.com.vn/wp-content/uploads/2021/12/Lo-trinh-thang-tien-WEB2.jpg</t>
  </si>
  <si>
    <t>https://coffeehr.com.vn/wp-content/uploads/2021/09/he-thong-coffeehr-ket-noi-ca-nhan.jpg</t>
  </si>
  <si>
    <t>https://coffeehr.com.vn/wp-content/uploads/2021/12/phuong-phap-okr-duoc-sang-tao-boi-andy-grove.jpg</t>
  </si>
  <si>
    <t>https://coffeehr.com.vn/wp-content/uploads/2021/12/cung-tim-hieu-okr-la-gi.jpg</t>
  </si>
  <si>
    <t>https://coffeehr.com.vn/wp-content/uploads/2021/09/z2803114277856_8aad39798f3a36e977827b296696c21f.jpg</t>
  </si>
  <si>
    <t>https://coffeehr.com.vn/wp-content/uploads/2021/09/bao-cao-tuyen-dung.png</t>
  </si>
  <si>
    <t>https://coffeehr.com.vn/wp-content/uploads/2021/11/giao-tiep-kinh-doanh.jpg</t>
  </si>
  <si>
    <t>https://coffeehr.com.vn/wp-content/uploads/2021/09/portal.png</t>
  </si>
  <si>
    <t>https://coffeehr.com.vn/wp-content/uploads/2021/09/tu-dong-hoa-quy-trinh-chao-don-nhan-vien.jpg</t>
  </si>
  <si>
    <t>https://coffeehr.com.vn/wp-content/uploads/2021/12/cac-loi-ich-cua-okr-1.jpg</t>
  </si>
  <si>
    <t>https://coffeehr.com.vn/en/lo-trinh-thang-tien/</t>
  </si>
  <si>
    <t>https://coffeehr.com.vn/en/giup-nhan-vien-moi-nhanh-chong-hoa-nhap/</t>
  </si>
  <si>
    <t>https://coffeehr.com.vn/wp-content/uploads/2021/11/giao-tiep-hieu-qua.jpg</t>
  </si>
  <si>
    <t>https://coffeehr.com.vn/en/chao-don-nhan-vien-moi/</t>
  </si>
  <si>
    <t>https://coffeehr.com.vn/wp-content/uploads/2021/11/employee_training_program.webp</t>
  </si>
  <si>
    <t>https://coffeehr.com.vn/en/xay-dung-moi-truong-lam-viec-tich-cuc/</t>
  </si>
  <si>
    <t>https://coffeehr.com.vn/ky-giao-tiep-trong-kinh-doanh/</t>
  </si>
  <si>
    <t>https://coffeehr.com.vn/wp-content/uploads/2021/09/z2726596193157_e66a467c8d9cb10a7e2236f8505d7e45.jpg</t>
  </si>
  <si>
    <t>https://coffeehr.com.vn/wp-content/uploads/2021/09/su-dung-coffeehr-chao-don-nhan-vien-moi.jpg</t>
  </si>
  <si>
    <t>https://coffeehr.com.vn/wp-content/uploads/2021/09/hop-dong-so-cho-nhan-vien.jpg</t>
  </si>
  <si>
    <t>https://coffeehr.com.vn/wp-content/uploads/2021/09/Onboarding.png</t>
  </si>
  <si>
    <t>https://coffeehr.com.vn/wp-content/uploads/2021/12/lo-trinh.png</t>
  </si>
  <si>
    <t>https://coffeehr.com.vn/wp-content/uploads/2021/11/state-of-employee-engagement-e1637046522466.png</t>
  </si>
  <si>
    <t>https://coffeehr.com.vn/wp-content/uploads/2021/09/93256fc8f8dfbd25380e550b7c7a5cd6.jpg</t>
  </si>
  <si>
    <t>https://coffeehr.com.vn/wp-content/uploads/2021/11/marketing-noi-bo-trong-doanh-nghiep.jpg</t>
  </si>
  <si>
    <t>https://coffeehr.com.vn/wp-content/uploads/2021/12/vi-du-minh-hoa-danh-gia-okr-cua-phong-marketing.jpg</t>
  </si>
  <si>
    <t>https://coffeehr.com.vn/wp-content/uploads/2021/12/1957c72f-4b61-4c12-95ce-c60705c614cf.jpg</t>
  </si>
  <si>
    <t>https://coffeehr.com.vn/wp-content/uploads/2021/09/quy-trinh-thang-tien-nhan-vien-moi.jpg</t>
  </si>
  <si>
    <t>https://coffeehr.com.vn/wp-content/uploads/2021/11/cai-thien-giao-tiep-khach-hang.jpg</t>
  </si>
  <si>
    <t>https://coffeehr.com.vn/wp-content/uploads/2021/12/quan-ly-nhan-su-hieu-qua-voi-coffeehr.jpg</t>
  </si>
  <si>
    <t>https://coffeehr.com.vn/wp-content/uploads/2021/12/Chart-1-1-e1639535145989.jpg</t>
  </si>
  <si>
    <t>https://coffeehr.com.vn/wp-content/uploads/2021/11/marketing-noi-bo-trong-doanh-nghiep-1.jpg</t>
  </si>
  <si>
    <t>https://coffeehr.com.vn/coffeehr-onboarding-gioi-thieu-nhan-vien-moi-ban-co-dang-tut-lai-phia-sau/</t>
  </si>
  <si>
    <t>https://coffeehr.com.vn/anh-huong-cua-covid-19-toi-thi-truong-lao-dong-va-phuong-an-khac-phuc-cua-doanh-nghiep/</t>
  </si>
  <si>
    <t>https://coffeehr.com.vn/en/anh-huong-cua-covid-19-toi-thi-truong-lao-dong-va-phuong-an-khac-phuc-cua-doanh-nghiep/</t>
  </si>
  <si>
    <t>https://www.pwc.com/gx/en/issues/crisis-solutions/covid-19/global-cfo-pulse.html</t>
  </si>
  <si>
    <t>Title 1</t>
  </si>
  <si>
    <t>Title 1 Length</t>
  </si>
  <si>
    <t>Title 1 Pixel Width</t>
  </si>
  <si>
    <t>Meta Description 1</t>
  </si>
  <si>
    <t>Meta Description 1 Length</t>
  </si>
  <si>
    <t>Meta Description 1 Pixel Width</t>
  </si>
  <si>
    <t>Meta Keywords 1</t>
  </si>
  <si>
    <t>Meta Keywords 1 Length</t>
  </si>
  <si>
    <t>H1-1</t>
  </si>
  <si>
    <t>H1-1 Length</t>
  </si>
  <si>
    <t>H2-1</t>
  </si>
  <si>
    <t>H2-1 Length</t>
  </si>
  <si>
    <t>H2-2</t>
  </si>
  <si>
    <t>H2-2 Length</t>
  </si>
  <si>
    <t>Meta Robots 1</t>
  </si>
  <si>
    <t>X-Robots-Tag 1</t>
  </si>
  <si>
    <t>Meta Refresh 1</t>
  </si>
  <si>
    <t>Canonical Link Element 1</t>
  </si>
  <si>
    <t>rel="next" 1</t>
  </si>
  <si>
    <t>rel="prev" 1</t>
  </si>
  <si>
    <t>HTTP rel="next" 1</t>
  </si>
  <si>
    <t>HTTP rel="prev" 1</t>
  </si>
  <si>
    <t>amphtml Link Element</t>
  </si>
  <si>
    <t>Size (bytes)</t>
  </si>
  <si>
    <t>Word Count</t>
  </si>
  <si>
    <t>Text Ratio</t>
  </si>
  <si>
    <t>Crawl Depth</t>
  </si>
  <si>
    <t>Link Score</t>
  </si>
  <si>
    <t>Unique Inlinks</t>
  </si>
  <si>
    <t>% of Total</t>
  </si>
  <si>
    <t>Outlinks</t>
  </si>
  <si>
    <t>Unique Outlinks</t>
  </si>
  <si>
    <t>External Outlinks</t>
  </si>
  <si>
    <t>Unique External Outlinks</t>
  </si>
  <si>
    <t>Closest Similarity Match</t>
  </si>
  <si>
    <t>No. Near Duplicates</t>
  </si>
  <si>
    <t>Spelling Errors</t>
  </si>
  <si>
    <t>Grammar Errors</t>
  </si>
  <si>
    <t>Hash</t>
  </si>
  <si>
    <t>Last Modified</t>
  </si>
  <si>
    <t>Cookies</t>
  </si>
  <si>
    <t>HTTP Version</t>
  </si>
  <si>
    <t>GA Sessions</t>
  </si>
  <si>
    <t>GA % New Sessions</t>
  </si>
  <si>
    <t>GA Users</t>
  </si>
  <si>
    <t>GA New Users</t>
  </si>
  <si>
    <t>GA Bounce Rate</t>
  </si>
  <si>
    <t>GA Page Views Per Session</t>
  </si>
  <si>
    <t>GA Avg Session Duration</t>
  </si>
  <si>
    <t>GA Goal Conversion Rate All</t>
  </si>
  <si>
    <t>GA Goal Completions All</t>
  </si>
  <si>
    <t>GA Goal Value All</t>
  </si>
  <si>
    <t>GA Page Value</t>
  </si>
  <si>
    <t>Clicks</t>
  </si>
  <si>
    <t>Impressions</t>
  </si>
  <si>
    <t>CTR</t>
  </si>
  <si>
    <t>Position</t>
  </si>
  <si>
    <t>URL Encoded Address</t>
  </si>
  <si>
    <t>Giải pháp Quản trị Nhân sự Chuyên sâu CoffeeHR</t>
  </si>
  <si>
    <t>Giải pháp Quản trị Nhân sự Chuyên sâu CoffeeHR - chuyên sâu nghiệp vụ phức tạp, triển khai nhanh với giá thành chỉ bằng 1 cốc cafe.</t>
  </si>
  <si>
    <t>Giải pháp Quản trị Nhân sự Chuyên sâu</t>
  </si>
  <si>
    <t>CÂU CHUYỆN THÀNH CÔNG</t>
  </si>
  <si>
    <t>GIẢI PHÁP COFFEEHR</t>
  </si>
  <si>
    <t>index, follow, max-image-preview:large, max-snippet:-1, max-video-preview:-1</t>
  </si>
  <si>
    <t>65662fde05b23468cdf38cf74fa8089f</t>
  </si>
  <si>
    <t>HTTP/1.1</t>
  </si>
  <si>
    <t>https://coffeehr.com.vn/11-xu-huong-cong-nghe-thong-tin-trong-20-nam-qua/</t>
  </si>
  <si>
    <t>11 xu hướng công nghệ thông tin trong 20 năm qua - coffeehr</t>
  </si>
  <si>
    <t>11 xu hướng công nghệ thông tin trong 20 năm qua</t>
  </si>
  <si>
    <t>Bài viết nổi bật</t>
  </si>
  <si>
    <t>4e7e508df23e06a4d5fe058855f7b29b</t>
  </si>
  <si>
    <t>https://coffeehr.com.vn/12-ky-nang-khong-the-thieu-trong-quan-ly-nhan-su/</t>
  </si>
  <si>
    <t>12 kỹ năng không thể thiếu trong quản lý nhân sự - coffeehr</t>
  </si>
  <si>
    <t>12 kỹ năng không thể thiếu trong quản lý nhân sự</t>
  </si>
  <si>
    <t>30db132291a6f4ccb953523314df2051</t>
  </si>
  <si>
    <t>https://coffeehr.com.vn/3-hinh-thuc-quan-tri-nhan-su-trong-doanh-nghiep-hien-dai/</t>
  </si>
  <si>
    <t>3 Hình Thức Quản Trị Nhân Sự Trong Doanh Nghiệp Hiện Đại - coffeehr</t>
  </si>
  <si>
    <t>3 Hình Thức Quản Trị Nhân Sự Trong Doanh Nghiệp Hiện Đại</t>
  </si>
  <si>
    <t>f2188d4d45639a37d3c145556d892115</t>
  </si>
  <si>
    <t>https://coffeehr.com.vn/3-mo-hinh-quan-ly-nhan-su-dang-gia-cho-chien-luoc-phat-trien-hoan-chinh/</t>
  </si>
  <si>
    <t>3 mô hình quản lý nhân sự đáng giá cho chiến lược phát triển hoàn chỉnh - coffeehr</t>
  </si>
  <si>
    <t>3 mô hình quản lý nhân sự đáng giá cho chiến lược phát triển hoàn chỉnh</t>
  </si>
  <si>
    <t>1. Mô hình 5-P</t>
  </si>
  <si>
    <t>e12f05619ab23ef30e8499dffd6fa6e0</t>
  </si>
  <si>
    <t>https://coffeehr.com.vn/4-cach-de-cai-thien-giao-tiep-trong-kinh-doanh/</t>
  </si>
  <si>
    <t>Giao tiếp trong kinh doanh - Cải thiện bằng 4 cách</t>
  </si>
  <si>
    <t>Giao tiếp trong kinh doanh là yếu tố quan trọng giúp truyền tải thông điệp, xây dựng mối quan hệ nội bộ, đồng thời thúc đẩy cộng tác</t>
  </si>
  <si>
    <t>4 bí quyết cải thiện giao tiếp trong kinh doanh</t>
  </si>
  <si>
    <t>Các hình thức giao tiếp trong kinh doanh</t>
  </si>
  <si>
    <t>d969659cbc2fcbc9fa3d4cd4597e60e7</t>
  </si>
  <si>
    <t>4 xu hướng điện toán đám mây doanh nghiệp cần biết - coffeehr</t>
  </si>
  <si>
    <t>4 xu hướng điện toán đám mây doanh nghiệp cần biết</t>
  </si>
  <si>
    <t>Máy chủ ảo Cloud Server dẫn đầu xu hướng</t>
  </si>
  <si>
    <t>6f8edc643e9d2c47fa4ddda87fcfbeac</t>
  </si>
  <si>
    <t>50 sáng kiến, lời khuyên giúp gắn kết đội ngũ - coffeehr</t>
  </si>
  <si>
    <t>50 sáng kiến, lời khuyên giúp gắn kết đội ngũ</t>
  </si>
  <si>
    <t>e6f363fca26a9b27b99ece860420aec8</t>
  </si>
  <si>
    <t>Truyền thông nội bộ - 5 bước để cải thiện gắn kết nhân sự</t>
  </si>
  <si>
    <t>Theo Weekdone, tổ chức có thể cải thiện năng lực cạnh tranh bằng những hoạt động truyền thông nội bộ hiệu quả tới đội ngũ nhân sự cốt cán...</t>
  </si>
  <si>
    <t>5 cách cải thiện truyền thông nội bộ, tăng tương tác kết nối nhân sự</t>
  </si>
  <si>
    <t>1. Khuyến khích truyền thông nội bộ, đóng góp ý kiến và đối thoại</t>
  </si>
  <si>
    <t>f7d0d3442ba9b71adae9899693c929f6</t>
  </si>
  <si>
    <t>https://coffeehr.com.vn/5-phan-mem-nhan-su-tot-nhat-danh-cho-doanh-nghiep-sme-trong-nam-2022/</t>
  </si>
  <si>
    <t>Phần mềm Nhân sự dễ dùng, gọn nhẹ - Top 5 dành cho doanh nghiệp</t>
  </si>
  <si>
    <t>5 phần mềm Quản trị Nhân sự dễ dùng, gọn nhẹ, chi phí phù hợp nhất dành cho doanh nghiệp SME. 1. CoffeeHR 2. 1Office 3. Base 4. Misa Amis</t>
  </si>
  <si>
    <t>5 Phần mềm Quản trị Nhân sự tốt nhất dành cho doanh nghiệp SME</t>
  </si>
  <si>
    <t>Phần mềm Quản trị Nhân sự là gì?</t>
  </si>
  <si>
    <t>1bff6c459c0aa9274dd4a0908a19fb5f</t>
  </si>
  <si>
    <t>https://coffeehr.com.vn/8585-2/</t>
  </si>
  <si>
    <t>Làm việc tại nhà: không chỉ là lựa chọn ngắn hạn - coffeehr</t>
  </si>
  <si>
    <t>Làm việc tại nhà: không chỉ là lựa chọn ngắn hạn</t>
  </si>
  <si>
    <t>7928393fdd6a0bf13b82b131adf0a096</t>
  </si>
  <si>
    <t>8 Sai lầm khiến nhân viên có năng lực nghỉ việc - coffeehr</t>
  </si>
  <si>
    <t>8 Sai lầm khiến nhân viên có năng lực nghỉ việc</t>
  </si>
  <si>
    <t>be5f07be2042b254955fde88cf12aa6f</t>
  </si>
  <si>
    <t>Thị trường lao động bị ảnh hưởng bởi Covid? Làm gì để khắc phục?</t>
  </si>
  <si>
    <t>Thị trường lao động bị ảnh hưởng nặng bởi dịch Covid. Một số hướng khắc phục phổ biến là cắt giảm nhân sự, thời gian làm việc, giảm lương...</t>
  </si>
  <si>
    <t>Ảnh hưởng của COVID-19 tới thị trường lao động và phương án khắc phục của doanh nghiệp</t>
  </si>
  <si>
    <t>Ảnh hưởng của Covid-19 tới thị trường lao động</t>
  </si>
  <si>
    <t>78742991b9eb1478a2de76a00bc29e04</t>
  </si>
  <si>
    <t>Atalink - Câu chuyện thành công từ một đối tác công nghệ trở thành khách hàng thân thiết - coffeehr</t>
  </si>
  <si>
    <t>Atalink – Câu chuyện thành công từ một đối tác công nghệ trở thành khách hàng thân thiết</t>
  </si>
  <si>
    <t>c7c23983bf85a9f3156394a86732eb01</t>
  </si>
  <si>
    <t>https://coffeehr.com.vn/ba-hinh-thuc-quan-tri-nhan-su-trong-doanh-nghiep-hien-dai/</t>
  </si>
  <si>
    <t>Ba hình thức quản trị nhân sự trong doanh nghiệp hiện đại - coffeehr</t>
  </si>
  <si>
    <t>Ba hình thức quản trị nhân sự trong doanh nghiệp hiện đại</t>
  </si>
  <si>
    <t>Ba hình thức quản trị nhân sự trong doanh nghiệp</t>
  </si>
  <si>
    <t>cb9b15d91255d7bba7dee562c1951fd8</t>
  </si>
  <si>
    <t>https://coffeehr.com.vn/bai-toan-giu-chan-nhan-luc-the-he-moi/</t>
  </si>
  <si>
    <t>Giữ chân nhân sự thế hệ mới: Làm sao để tạo động lực cho Gen Z</t>
  </si>
  <si>
    <t>Đãi ngộ có tác dụng thu hút nhân tài gia nhập vào tổ chức. Quá trình làm việc phụ thuộc vào rất nhiều yếu tố để giữ chân nhân sự.</t>
  </si>
  <si>
    <t>Bài toán giữ chân nhân lực thế hệ mới</t>
  </si>
  <si>
    <t>Không gian phát triển bản thân để giữ chân nhân sự làm việc lâu hơn</t>
  </si>
  <si>
    <t>3482d409636de58d11e93358db0d00c9</t>
  </si>
  <si>
    <t>https://coffeehr.com.vn/ban-biet-gi-ve-nghe-tuyen-dung-p1/</t>
  </si>
  <si>
    <t>Bạn biết gì về NGHỀ TUYỂN DỤNG? (P1) - coffeehr</t>
  </si>
  <si>
    <t>Bạn biết gì về NGHỀ TUYỂN DỤNG? (P1)</t>
  </si>
  <si>
    <t>730f81d4fa39a728d11c48e1d57bc497</t>
  </si>
  <si>
    <t>Chuyên gia tuyển dụng? Không hề khó với CoffeeHR</t>
  </si>
  <si>
    <t>Chuyên gia tuyển dụng không chỉ giữ kết nối với ứng viên mà phải tạo được ấn tượng tốt. Như vậy mới có thể duy trì tỉ lệ ứng viên chấp nhận.</t>
  </si>
  <si>
    <t>Bạn sẽ trở thành chuyên gia tuyển dụng như thế nào với CoffeeHR?</t>
  </si>
  <si>
    <t>Vậy, CoffeeHR sẽ biến bạn thành chuyên gia tuyển dụng như thế nào?</t>
  </si>
  <si>
    <t>d3bc87d47ed43c3c5b8ade78d0b6d6df</t>
  </si>
  <si>
    <t>https://coffeehr.com.vn/bao-hiem-opes-dong-hanh-cung-coffeehr-chuyen-doi-so-quan-tri-nhan-su/</t>
  </si>
  <si>
    <t>Chuyển đổi số quản trị nhân sự - Giải pháp CoffeeHR với bảo hiểm OPES</t>
  </si>
  <si>
    <t>Đồng hành cùng CoffeeHR trong chuyển đổi số, OPES sẽ kiến tạo bước đệm vững chắc cho doanh nghiệp tiến xa cùng đội ngũ nhân sự cốt cán...</t>
  </si>
  <si>
    <t>Bảo Hiểm OPES – Số hóa bài toàn Công Lương, Đánh giá hiệu suất cùng CoffeeHR</t>
  </si>
  <si>
    <t>Những khó khăn của doanh nghiệp trước khi triển khai chuyển đổi số</t>
  </si>
  <si>
    <t>40699b422ae60267d3bca70bb48c9101</t>
  </si>
  <si>
    <t>Boomerang Employee là gì? Tips để chào đón nhân sự cũ quay lại</t>
  </si>
  <si>
    <t>Đúng như tên gọi của nó, Boomerang Employee là thuật ngữ chỉ những nhân sự quay trở lại sau một thời gian nghỉ việc. HR cần cân nhắc yếu tố..</t>
  </si>
  <si>
    <t>Hiện tượng Boomerang Employee trong Nhân sự là gì? Lợi hay hại với doanh nghiệp?</t>
  </si>
  <si>
    <t>Boomerang Employee là gì?</t>
  </si>
  <si>
    <t>11548325209df28f6b69f8022f2b8191</t>
  </si>
  <si>
    <t>Các bước tiến hành hoạch định nguồn nhân lực cho doanh nghiệp - coffeehr</t>
  </si>
  <si>
    <t>Các bước tiến hành hoạch định nguồn nhân lực cho doanh nghiệp</t>
  </si>
  <si>
    <t>a3e24224dc5c7891a674267e0eb8cee2</t>
  </si>
  <si>
    <t>https://coffeehr.com.vn/cac-phuong-phap-cham-cong-thoi-covid-thuc-trang-va-kho-khan-trong-cac-doanh-nghiep-hien-nay/</t>
  </si>
  <si>
    <t>Các phương pháp chấm công thời covid - thực trạng và khó khăn trong các doanh nghiệp hiện nay - coffeehr</t>
  </si>
  <si>
    <t>Các phương pháp chấm công thời covid – thực trạng và khó khăn trong các doanh nghiệp hiện nay</t>
  </si>
  <si>
    <t>2fcc83f771ecdafc4fb61a0d4611bc62</t>
  </si>
  <si>
    <t>Các trang web tuyển dụng hiệu quả: Review 20 website (Cập nhật liên tục)</t>
  </si>
  <si>
    <t>Đăng thông tin khắp các trang web tuyển dụng không phải chiến lược tốt. Mỗi website hướng tới đối tượng khác nhau, HR cần nắm sự khác biệt....</t>
  </si>
  <si>
    <t>Top 20 website tuyển dụng hiệu quả nhất khi tìm kiếm ứng viên</t>
  </si>
  <si>
    <t>Lưu ý khi sử dụng các trang web tuyển dụng</t>
  </si>
  <si>
    <t>c49f92316541b92ae3395f7da4b12e78</t>
  </si>
  <si>
    <t>Lưu trữ Báo chí nói về CoffeeHR - coffeehr</t>
  </si>
  <si>
    <t>Báo chí nói về CoffeeHR</t>
  </si>
  <si>
    <t>5bb1230f0cebda9397937817b4299acc</t>
  </si>
  <si>
    <t>Lưu trữ Câu chuyện thành công - coffeehr</t>
  </si>
  <si>
    <t>Câu chuyện thành công</t>
  </si>
  <si>
    <t>60b81a20d440d21746836d2170b82225</t>
  </si>
  <si>
    <t>Lưu trữ Cơ hội việc làm - coffeehr</t>
  </si>
  <si>
    <t>Cơ hội việc làm</t>
  </si>
  <si>
    <t>449a153087e180ae6ba3c144ff9a775</t>
  </si>
  <si>
    <t>https://coffeehr.com.vn/category/kien-thuc-nhan-su/</t>
  </si>
  <si>
    <t>Lưu trữ Kiến thức Nhân sự - coffeehr</t>
  </si>
  <si>
    <t>Kiến thức Nhân sự</t>
  </si>
  <si>
    <t>2d8e45eadcce5af8b809d29b3c21a3f8</t>
  </si>
  <si>
    <t>Lưu trữ Kiến thức quản trị nhân sự - coffeehr</t>
  </si>
  <si>
    <t>Kiến thức quản trị nhân sự</t>
  </si>
  <si>
    <t>16bb07c8fbb718852079378c683b77fe</t>
  </si>
  <si>
    <t>Lưu trữ Kiến thức quản trị nhân sự - Trang 2 trên 7 - coffeehr</t>
  </si>
  <si>
    <t>5dda8d9d4b4d259d097ff2935c9d2648</t>
  </si>
  <si>
    <t>Lưu trữ Kiến thức quản trị nhân sự - Trang 3 trên 7 - coffeehr</t>
  </si>
  <si>
    <t>84e2433ce37e12f6f0f802c32781c937</t>
  </si>
  <si>
    <t>Lưu trữ Kiến thức quản trị nhân sự - Trang 4 trên 7 - coffeehr</t>
  </si>
  <si>
    <t>1a2e06dfab303ff99e1a708b4b0496b2</t>
  </si>
  <si>
    <t>Lưu trữ Kiến thức quản trị nhân sự - Trang 5 trên 7 - coffeehr</t>
  </si>
  <si>
    <t>795d5342a8ce0e54d19ca19786b1daf4</t>
  </si>
  <si>
    <t>Lưu trữ Kiến thức quản trị nhân sự - Trang 6 trên 7 - coffeehr</t>
  </si>
  <si>
    <t>4a94e622b1971d9b6f25b15310e19c21</t>
  </si>
  <si>
    <t>Lưu trữ Kiến thức quản trị nhân sự - Trang 7 trên 7 - coffeehr</t>
  </si>
  <si>
    <t>54f7b6a65246ec755e2547be1b56f7fa</t>
  </si>
  <si>
    <t>https://coffeehr.com.vn/category/tai-lieu/</t>
  </si>
  <si>
    <t>Lưu trữ Tài liệu - coffeehr</t>
  </si>
  <si>
    <t>Tài liệu</t>
  </si>
  <si>
    <t>2a927a943bb8fe5643d1f7be4adec23a</t>
  </si>
  <si>
    <t>Lưu trữ Thông tin công nghệ - coffeehr</t>
  </si>
  <si>
    <t>Thông tin công nghệ</t>
  </si>
  <si>
    <t>11c8a5a27b539bf55ce66b30fce3f26c</t>
  </si>
  <si>
    <t>Lưu trữ Tin tức CoffeeHR - coffeehr</t>
  </si>
  <si>
    <t>Tin tức CoffeeHR</t>
  </si>
  <si>
    <t>31eee6311d7668bc8e64acd25684b91d</t>
  </si>
  <si>
    <t>Lưu trữ Tin tức CoffeeHR - Trang 2 trên 3 - coffeehr</t>
  </si>
  <si>
    <t>86b6539d25185552de7be66784e0a6a9</t>
  </si>
  <si>
    <t>Lưu trữ Tin tức CoffeeHR - Trang 3 trên 3 - coffeehr</t>
  </si>
  <si>
    <t>a3b99a62b025df18d29d1fbab62647ae</t>
  </si>
  <si>
    <t>https://coffeehr.com.vn/category/tin-tuc-su-kien/</t>
  </si>
  <si>
    <t>Lưu trữ Tin tức &amp; Sự kiện - coffeehr</t>
  </si>
  <si>
    <t>Tin tức &amp; Sự kiện</t>
  </si>
  <si>
    <t>c5059626c68c603f672fd9423e8949ac</t>
  </si>
  <si>
    <t>C&amp;B - coffeehr</t>
  </si>
  <si>
    <t>C&amp;B</t>
  </si>
  <si>
    <t>LIÊN HỆ ĐỂ ĐƯỢC TƯ VẤN MIỄN PHÍ COFFEEHR</t>
  </si>
  <si>
    <t>33797507342e292594f0ff0bc9c82e4b</t>
  </si>
  <si>
    <t>https://coffeehr.com.vn/cb-la-gi-nganh-nghe-quyen-luc-trong-khoi-hanh-chinh-van-phong/</t>
  </si>
  <si>
    <t>C&amp;B là gì? Ngành nghề “quyền lực” trong khối Hành chính văn phòng - coffeehr</t>
  </si>
  <si>
    <t>C&amp;B là gì? Ngành nghề “quyền lực” trong khối Hành chính văn phòng</t>
  </si>
  <si>
    <t>e5c2f942011565306719f5221773c880</t>
  </si>
  <si>
    <t>Văn hóa học tập nội bộ - Làm sau để phát triển hiệu quả</t>
  </si>
  <si>
    <t>Phát triển văn hóa học tập luôn nằm trong chiến lược nguồn nhân lực bền vững của nhiều doanh nghiệp. Điều này sẽ tạo lợi thế cạnh tranh lớn</t>
  </si>
  <si>
    <t>Chiến lược xây dựng văn hóa học tập – Chìa khóa thành công của doanh nghiệp</t>
  </si>
  <si>
    <t>Văn hóa học tập là gì?</t>
  </si>
  <si>
    <t>6780dc1530f7edfce74d697239c3e11</t>
  </si>
  <si>
    <t>Chuyển đổi số: gần hay xa? - coffeehr</t>
  </si>
  <si>
    <t>Chuyển đổi số: gần hay xa?</t>
  </si>
  <si>
    <t>8cdca017af65bdcc9bc37aa9875b9ae8</t>
  </si>
  <si>
    <t>Chuyển đổi số quản trị nhân sự thời đại mới với BĐS Nhà Phú Nhuận</t>
  </si>
  <si>
    <t>Là một doanh nghiệp lâu đời, Nhà Phú Nhuận thấu hiểu tầm quan trọng khi áp dụng chuyển đổi số quản trị nhân sự để vững bước tiến xa hơn</t>
  </si>
  <si>
    <t>Bất Động Sản Nhà Phú Nhuận – Tiên phong chuyển mình trong thời đại số ngành BĐS</t>
  </si>
  <si>
    <t>Sau thời gian cân nhắc các phương án chuyển đổi số quản trị, Nhà Phú Nhuận đã lựa chọn CoffeeHR</t>
  </si>
  <si>
    <t>5fd66b05e4fe4fd6f21ff4c9cdb3a90b</t>
  </si>
  <si>
    <t>Chuyển đổi số trong doanh nghiệp: Làm sao để thành công?</t>
  </si>
  <si>
    <t>Theo nghiên cứu của McKinsey cho biết, có hơn 70% cuộc chuyển đổi số không đạt được mục tiêu đề ra. Vậy làm thế nào để doanh nghiệp có thể chuyển đổi số?</t>
  </si>
  <si>
    <t>9cddaec13362da61c85fa3f3501c9b3f</t>
  </si>
  <si>
    <t>Citicom tiếp tục đồng hành cùng OOS Software với Dự án triển khai Phần mềm Quản trị Nhân sự CoffeeHR phiên bản 4.0 - coffeehr</t>
  </si>
  <si>
    <t>Citicom tiếp tục đồng hành cùng OOS Software với Dự án triển khai Phần mềm Quản trị Nhân sự CoffeeHR phiên bản 4.0</t>
  </si>
  <si>
    <t>17ab62c137314b1ba786f51e10439cd4</t>
  </si>
  <si>
    <t>CleverFood hợp tác với CoffeeHR quản lý nhân sự dễ dàng hơn</t>
  </si>
  <si>
    <t>Ngày 21/09/2021, Thực phẩm sạch CleverFood hợp tác với CoffeeHR triển khai giải pháp phần mềm quản trị nhân sự dành cho doanh nghiệp.</t>
  </si>
  <si>
    <t>CleverFood quản lý nhân sự dễ dàng hơn với CoffeeHR</t>
  </si>
  <si>
    <t>Cleverfood hợp tác với CoffeeHR, phần mềm sẽ giải quyết những gì?</t>
  </si>
  <si>
    <t>3a6aaf14f3a1cdeebd133d7e4fdae1aa</t>
  </si>
  <si>
    <t>CoffeeHR_Brochure - coffeehr</t>
  </si>
  <si>
    <t>CoffeeHR_Brochure</t>
  </si>
  <si>
    <t>https://coffeehr.com.vn/coffeehr_brochure/coffeehr_brochure/</t>
  </si>
  <si>
    <t>727d61c81daa9c6b18921c8264153b0d</t>
  </si>
  <si>
    <t>CoffeeHR Cloud Solution được lựa chọn để tối ưu hóa quản trị nhân sự và phát triển dịch vụ nhân sự cho Crowe VietNam - coffeehr</t>
  </si>
  <si>
    <t>CoffeeHR Cloud Solution được lựa chọn để tối ưu hóa quản trị nhân sự và phát triển dịch vụ nhân sự cho Crowe VietNam</t>
  </si>
  <si>
    <t>91b92fc8b8b4f36e36d1c7f94d7f7855</t>
  </si>
  <si>
    <t>Core HRM &amp; Payroll - coffeehr</t>
  </si>
  <si>
    <t>COREHR &amp; PAYROLL</t>
  </si>
  <si>
    <t>22f88c572266d65d959d32edec5722ef</t>
  </si>
  <si>
    <t>Chào đón nhân viên mới: Bạn có đang tụt lại phía sau?</t>
  </si>
  <si>
    <t>Nhân viên mới thường ấn tượng với doanh nghiệp ở ngay trong buổi giới thiệu đầu tiên. Làm sao để xây dựng quy trình chào đón nhân viên mới?</t>
  </si>
  <si>
    <t>Giới thiệu nhân viên mới: Bạn có đang tụt lại phía sau? – CoffeeHR Onboarding</t>
  </si>
  <si>
    <t>22f635a862eb951706e79b5dd1b084f8</t>
  </si>
  <si>
    <t>Tuyển dụng Content Marketing tại Hà Nội - Cơ hội làm việc tại CoffeeHR</t>
  </si>
  <si>
    <t>Tuyển dụng Content Marketing có ít nhất 2 năm kinh nghiệm. Môi trường trẻ trung, năng động, hòa đồng. Khả năng sáng tạo....</t>
  </si>
  <si>
    <t>[HN] Tuyển dụng Content Marketing</t>
  </si>
  <si>
    <t>1) Giới thiệu tổng quan về Công ty CP Phần mềm CoffeeHR</t>
  </si>
  <si>
    <t>e5b4e908a83331fa010c1e95c99ef8a9</t>
  </si>
  <si>
    <t>Thực tập sinh IT - Tuyển dụng tại HN - Làm việc cùng CoffeeHR</t>
  </si>
  <si>
    <t>Yêu cầu thực tập sinh IT có kiến thức về SQL và Tư duy tốt, ham học hỏi. Môi trường trẻ trung, năng động, hòa đồng. Có trợ cấp.</t>
  </si>
  <si>
    <t>[HN] Tuyển dụng Thực tập sinh CNTT</t>
  </si>
  <si>
    <t>I) Giới thiệu tổng quan về Công ty CP Phần mềm CoffeeHR</t>
  </si>
  <si>
    <t>a8ddedacc4d4ae0c1ec11bb10c18bce2</t>
  </si>
  <si>
    <t>Công ty TNHH điện lực Vân Phong (VPCL) - Câu chuyện thành công của CoffeeHR cho doanh nghiệp có 100% vốn nước ngoài - coffeehr</t>
  </si>
  <si>
    <t>Công ty TNHH điện lực Vân Phong (VPCL) – Câu chuyện thành công của CoffeeHR cho doanh nghiệp có 100% vốn nước ngoài</t>
  </si>
  <si>
    <t>f09c2450aa87bfed33c685d4bd347791</t>
  </si>
  <si>
    <t>https://coffeehr.com.vn/cong-viec-va-ky-nang-cua-nhan-vien-nhan-su/</t>
  </si>
  <si>
    <t>Công việc và Kỹ năng của Nhân viên Nhân sự - coffeehr</t>
  </si>
  <si>
    <t>Công việc và Kỹ năng của Nhân viên Nhân sự</t>
  </si>
  <si>
    <t>1. Nghề nhân sự là gì, học gì để làm nhân viên nhân sự?</t>
  </si>
  <si>
    <t>1844d149bc7be7125cf61c36e44a228b</t>
  </si>
  <si>
    <t>Đánh giá - coffeehr</t>
  </si>
  <si>
    <t>ĐÁNH GIÁ</t>
  </si>
  <si>
    <t>4a70eb74b9b2321b02fa53dd5bc6a97f</t>
  </si>
  <si>
    <t>Danh sách chức năng - coffeehr</t>
  </si>
  <si>
    <t>CÁC GÓI SẢN PHẨM</t>
  </si>
  <si>
    <t>BẢN MÔ TẢ TÍNH NĂNG PHẦN MỀM QUẢN TRỊ NHÂN SỰ CLOUD</t>
  </si>
  <si>
    <t>4a5de7b465f3b04250d2950af92be2c4</t>
  </si>
  <si>
    <t>Nền tảng giao tiếp GapoWork đồng hành cùng CoffeeHR cải thiện HRM</t>
  </si>
  <si>
    <t>Nền tảng giao tiếp GapoWork bắt tay với OOS Software - giải pháp phần mềm nhân sự, ra mắt bộ giải pháp toàn diện xây dựng quản trị nhân sự.</t>
  </si>
  <si>
    <t>[Dantri.vn] GapoWork và OOS Software ra mắt bộ giải pháp quản trị nhân sự cho doanh nghiệp</t>
  </si>
  <si>
    <t>Về OOS Software – Giải pháp phần mềm quản trị nhân sự chuyên sâu và toàn diện</t>
  </si>
  <si>
    <t>dd24ac5fc238f3af4c7d2928dfe0c63a</t>
  </si>
  <si>
    <t>Đào tạo - coffeehr</t>
  </si>
  <si>
    <t>ĐÀO TẠO</t>
  </si>
  <si>
    <t>2ce899aa6a11245990bd9e719077d51</t>
  </si>
  <si>
    <t>DỊCH VỤ NHÂN SỰ - coffeehr</t>
  </si>
  <si>
    <t>DỊCH VỤ NHÂN SỰ</t>
  </si>
  <si>
    <t>2363d9fa37e9b51a7b77d9a4c4d25626</t>
  </si>
  <si>
    <t>Dịch vụ nhân sự - coffeehr</t>
  </si>
  <si>
    <t>79c3f980d219c82aed90190c7ee9870e</t>
  </si>
  <si>
    <t>Công nghệ Quản trị Nhân sự mới trong năm 2022 - 7 xu thế đó là gì?</t>
  </si>
  <si>
    <t>Khảo sát về việc áp dụng Công nghệ Quản trị nhân sự (HR Tech), 68% Doanh nghiệp trả lời rất cần thiết, 32% Doanh nghiệp trả lời cần thiết.</t>
  </si>
  <si>
    <t>Công nghệ Quản trị nhân sự (HR Tech): Đâu là 7 xu thế mới trong năm 2022?</t>
  </si>
  <si>
    <t>Vậy, Công nghệ Quản trị nhân sự có thể làm gì cho doanh nghiệp?</t>
  </si>
  <si>
    <t>dd793d3a9c12cac58f14d32978d286f6</t>
  </si>
  <si>
    <t>Công nghệ trong quản trị - Áp dụng để đi nhanh hơn - DLS Incorporation</t>
  </si>
  <si>
    <t>Ban lãnh đạo của DSL lựa chọn công nghệ trong quản trị nhân lực của CoffeeHR để tối ưu hóa công tác quản lý. để tiến xa hơn trong tương lai.</t>
  </si>
  <si>
    <t>DLS Incorporation – Áp dụng công nghệ trong quản trị để đi nhanh hơn cùng CoffeeHR</t>
  </si>
  <si>
    <t>Nền tảng công nghệ trong quản trị của CoffeeHR sẽ giúp DLS thế nào?</t>
  </si>
  <si>
    <t>7bac2f37b368018ba68ad07223545de3</t>
  </si>
  <si>
    <t>Đối tác chiến lược - coffeehr</t>
  </si>
  <si>
    <t>ĐỐI TÁC CHIẾN LƯỢC</t>
  </si>
  <si>
    <t>38161296f91b59c2ad1c66f93ddf8cef</t>
  </si>
  <si>
    <t>Ecotek - Quản trị thông minh, phát triển bền vững cùng CoffeeHR</t>
  </si>
  <si>
    <t>Đặt mục tiêu tăng trưởng, Ecotek tìm kiếm một đối tác chiến lược trong HRM để tinh gọn quy trình quản lý và phát triển sức mạnh nội tại</t>
  </si>
  <si>
    <t>Ecotek – Quản trị thông minh, phát triển bền vững cùng CoffeeHR</t>
  </si>
  <si>
    <t>Vậy, tại sao CoffeeHR lại phù hợp với Ecotek?</t>
  </si>
  <si>
    <t>56c44aea6c0d006d9cf6d934961cb846</t>
  </si>
  <si>
    <t>Insightful Human Resources Management Solution</t>
  </si>
  <si>
    <t>Success Stories</t>
  </si>
  <si>
    <t>OUR SOFTWARE PILLARS</t>
  </si>
  <si>
    <t>8bc811786af7e3fcb60afe58ca733d64</t>
  </si>
  <si>
    <t>https://coffeehr.com.vn/en/11-xu-huong-cong-nghe-thong-tin-trong-20-nam-qua/</t>
  </si>
  <si>
    <t>11 IT trends in the past 20 years</t>
  </si>
  <si>
    <t>Featured Posts</t>
  </si>
  <si>
    <t>70b80965b921d0d7fee5c463e61ba332</t>
  </si>
  <si>
    <t>https://coffeehr.com.vn/en/12-ky-nang-khong-the-thieu-trong-quan-ly-nhan-su/</t>
  </si>
  <si>
    <t>12 indispensable skills in human resource management</t>
  </si>
  <si>
    <t>5019f113171a155747707ee70df80bfd</t>
  </si>
  <si>
    <t>https://coffeehr.com.vn/en/3-hinh-thuc-quan-tri-nhan-su-trong-doanh-nghiep-hien-dai/</t>
  </si>
  <si>
    <t>3 Forms of Human Resource Management in Modern Enterprises</t>
  </si>
  <si>
    <t>246f914139f4aa2f20a68ede06161d42</t>
  </si>
  <si>
    <t>https://coffeehr.com.vn/en/3-mo-hinh-quan-ly-nhan-su-dang-gia-cho-chien-luoc-phat-trien-hoan-chinh/</t>
  </si>
  <si>
    <t>3 valuable HR management models for a complete development strategy</t>
  </si>
  <si>
    <t>1. 5-P Model</t>
  </si>
  <si>
    <t>4a51c4a19266176bc49f6a3c6016a114</t>
  </si>
  <si>
    <t>https://coffeehr.com.vn/en/4-cach-de-cai-thien-giao-tiep-trong-kinh-doanh/</t>
  </si>
  <si>
    <t>4 tips to improve communication in business</t>
  </si>
  <si>
    <t>Forms of communication in business</t>
  </si>
  <si>
    <t>287965cdabf47c8bd34284591d47012f</t>
  </si>
  <si>
    <t>4 cloud computing trends businesses need to know</t>
  </si>
  <si>
    <t>Cloud Server virtual server leads the trend</t>
  </si>
  <si>
    <t>76903b88ecdc8693b0aa11ec15f9fdad</t>
  </si>
  <si>
    <t>50 ideas and tips to help engage the team</t>
  </si>
  <si>
    <t>10bb29a56b7d62f432c6bdcfb90a88f6</t>
  </si>
  <si>
    <t>https://coffeehr.com.vn/en/5-cach-cai-thien-truyen-thong-noi-bo-tang-tuong-tac-ket-noi-nhan-su/</t>
  </si>
  <si>
    <t>5 ways to improve internal communication, create more interaction within members</t>
  </si>
  <si>
    <t>1. Encourage internal communication, input and dialogue</t>
  </si>
  <si>
    <t>9412bf781c4daa245b143465a260e9c9</t>
  </si>
  <si>
    <t>https://coffeehr.com.vn/en/5-phan-mem-nhan-su-tot-nhat-danh-cho-doanh-nghiep-sme-trong-nam-2022/</t>
  </si>
  <si>
    <t>5 Best HR Software for SMEs</t>
  </si>
  <si>
    <t>20fea4a77998c4c5401620fdc0277ae1</t>
  </si>
  <si>
    <t>https://coffeehr.com.vn/en/8585-2/</t>
  </si>
  <si>
    <t>Working from home: not just a short-term option</t>
  </si>
  <si>
    <t>799f3d90d4821138f994de1087f288d5</t>
  </si>
  <si>
    <t>8 Mistakes that cause qualified employees to quit</t>
  </si>
  <si>
    <t>53e3500d9fa468c157bbb0dcf3da7a1c</t>
  </si>
  <si>
    <t>Impact of COVID-19 on the labor market and solutions for businesses</t>
  </si>
  <si>
    <t>Impact of Covid-19 on the labor market</t>
  </si>
  <si>
    <t>f681e3715a4dd170768dba22be157e07</t>
  </si>
  <si>
    <t>Atalink – Case study from a strategic partner to a loyalty customer</t>
  </si>
  <si>
    <t>5544a4a7d47b2aa50b6d03a8e54f407e</t>
  </si>
  <si>
    <t>https://coffeehr.com.vn/en/ba-hinh-thuc-quan-tri-nhan-su-trong-doanh-nghiep-hien-dai/</t>
  </si>
  <si>
    <t>Three forms of human resource management in modern enterprises</t>
  </si>
  <si>
    <t>Three forms of human resource management in enterprises</t>
  </si>
  <si>
    <t>ae1231cf349eaeeb619f05ea4242337d</t>
  </si>
  <si>
    <t>https://coffeehr.com.vn/en/bai-toan-giu-chan-nhan-luc-the-he-moi/</t>
  </si>
  <si>
    <t>New generation human resource retention problem</t>
  </si>
  <si>
    <t>7fcc84efa8a3e620b172c6d69937e664</t>
  </si>
  <si>
    <t>https://coffeehr.com.vn/en/ban-biet-gi-ve-nghe-tuyen-dung-p1/</t>
  </si>
  <si>
    <t>What do you know about RECRUITMENT CAREER? (P1)</t>
  </si>
  <si>
    <t>5fc576882e8b24057dcbd63fc2d4e611</t>
  </si>
  <si>
    <t>How will you become a recruitment expert with CoffeeHR?</t>
  </si>
  <si>
    <t>So, how will CoffeeHR turn you into a recruitment expert?</t>
  </si>
  <si>
    <t>24bd87e447de0d9a314a0722a3a723c3</t>
  </si>
  <si>
    <t>https://coffeehr.com.vn/en/bao-hiem-opes-dong-hanh-cung-coffeehr-chuyen-doi-so-quan-tri-nhan-su/</t>
  </si>
  <si>
    <t>OPES Insurance – Digitize all Cong Luong articles, Evaluate performance with CoffeeHR</t>
  </si>
  <si>
    <t>Difficulties of businesses before implementing digital transformation</t>
  </si>
  <si>
    <t>6e600841da28bc040e917809afe7c15f</t>
  </si>
  <si>
    <t>What is the Boomerang Employee phenomenon in Human Resources? Good or bad for businesses?</t>
  </si>
  <si>
    <t>11007074ab07b87e1502dcaedcff64fe</t>
  </si>
  <si>
    <t>https://coffeehr.com.vn/en/cac-buoc-tien-hanh-hoach-dinh-nguon-nhan-luc-cho-doanh-nghiep/</t>
  </si>
  <si>
    <t>Steps to conduct human resource planning for businesses</t>
  </si>
  <si>
    <t>407b504e092d24da125045691e398904</t>
  </si>
  <si>
    <t>https://coffeehr.com.vn/en/cac-phuong-phap-cham-cong-thoi-covid-thuc-trang-va-kho-khan-trong-cac-doanh-nghiep-hien-nay/</t>
  </si>
  <si>
    <t>Timekeeping methods in the time of covid - the current situation and difficulties in businesses today</t>
  </si>
  <si>
    <t>2384ca559a5320e4a7f0e180e5eabc69</t>
  </si>
  <si>
    <t>Top 20 most effective recruitment websites when searching for candidates</t>
  </si>
  <si>
    <t>Note when using recruitment websites</t>
  </si>
  <si>
    <t>9e82116da1c7f1eff359254638ab4bee</t>
  </si>
  <si>
    <t>Journalism</t>
  </si>
  <si>
    <t>b3e4d0ea8c6a310fa397dc6a05010a5d</t>
  </si>
  <si>
    <t>Case studies</t>
  </si>
  <si>
    <t>2e99b5f32aa7409b9fc0705ef02a342e</t>
  </si>
  <si>
    <t>Careers</t>
  </si>
  <si>
    <t>6cf9a85ea185c18cd09572821af8ad52</t>
  </si>
  <si>
    <t>https://coffeehr.com.vn/en/category/kien-thuc-nhan-su/</t>
  </si>
  <si>
    <t>Human Resources Knowledge</t>
  </si>
  <si>
    <t>c9a6c8f1ed4697bfd95c2149ea6f47eb</t>
  </si>
  <si>
    <t>HRM Insights</t>
  </si>
  <si>
    <t>e56762d68c38d78a35e3037993660f1e</t>
  </si>
  <si>
    <t>Lưu trữ Kiến thức quản trị nhân sự - Page 2 of 7 - coffeehr</t>
  </si>
  <si>
    <t>dff3dd9cf1cca71b64ca2ec5f170f5a9</t>
  </si>
  <si>
    <t>Lưu trữ Kiến thức quản trị nhân sự - Page 3 of 7 - coffeehr</t>
  </si>
  <si>
    <t>e0a0275c1e910b29677616a851adf55b</t>
  </si>
  <si>
    <t>Lưu trữ Kiến thức quản trị nhân sự - Page 4 of 7 - coffeehr</t>
  </si>
  <si>
    <t>b86557608e6eaf30878d20fa3e26b745</t>
  </si>
  <si>
    <t>Lưu trữ Kiến thức quản trị nhân sự - Page 5 of 7 - coffeehr</t>
  </si>
  <si>
    <t>f2a5d98837bac3ad58fd0b6fbf65078</t>
  </si>
  <si>
    <t>Lưu trữ Kiến thức quản trị nhân sự - Page 6 of 7 - coffeehr</t>
  </si>
  <si>
    <t>566ba16514bee7fae5ef1bc49fac95a2</t>
  </si>
  <si>
    <t>Lưu trữ Kiến thức quản trị nhân sự - Page 7 of 7 - coffeehr</t>
  </si>
  <si>
    <t>d6147aa73a1723c904f498bc5867dd35</t>
  </si>
  <si>
    <t>https://coffeehr.com.vn/en/category/tai-lieu/</t>
  </si>
  <si>
    <t>Brochure</t>
  </si>
  <si>
    <t>f0e1a52e29744512e3a1e82e8b46681b</t>
  </si>
  <si>
    <t>Technology News</t>
  </si>
  <si>
    <t>b28baa4d13c479caa88a9327fe3c372f</t>
  </si>
  <si>
    <t>CoffeeHR News</t>
  </si>
  <si>
    <t>cacf72ff715fdfe942778746ecb9fc80</t>
  </si>
  <si>
    <t>Lưu trữ Tin tức CoffeeHR - Page 2 of 3 - coffeehr</t>
  </si>
  <si>
    <t>d09ecf34682a943309ef3fcf2cfe5a25</t>
  </si>
  <si>
    <t>Lưu trữ Tin tức CoffeeHR - Page 3 of 3 - coffeehr</t>
  </si>
  <si>
    <t>d74d585982e1b97dca5cb98eed1fbfed</t>
  </si>
  <si>
    <t>https://coffeehr.com.vn/en/category/tin-tuc-su-kien/</t>
  </si>
  <si>
    <t>News &amp; Events</t>
  </si>
  <si>
    <t>bf04f5d8edc9dec41a709ea293164d76</t>
  </si>
  <si>
    <t>CONTACT FOR FREE CONSULTING WITH COFFEEHR</t>
  </si>
  <si>
    <t>262bdc8d7748be80fd68d26a03253c82</t>
  </si>
  <si>
    <t>https://coffeehr.com.vn/en/cb-la-gi-nganh-nghe-quyen-luc-trong-khoi-hanh-chinh-van-phong/</t>
  </si>
  <si>
    <t>What is C&amp;B? The "power" profession in the Office Administration block</t>
  </si>
  <si>
    <t>c833b1179630486718714c90dc57dcb3</t>
  </si>
  <si>
    <t>Strategies to build a learning culture – The key to business success</t>
  </si>
  <si>
    <t>What is a learning culture?</t>
  </si>
  <si>
    <t>a9fac476a9e650632eb25ecbf3891ac2</t>
  </si>
  <si>
    <t>Digital conversion: near or far?</t>
  </si>
  <si>
    <t>4cfad439c3cb24d839f131b5a6bc89cf</t>
  </si>
  <si>
    <t>Phu Nhuan Real Estate - Pioneering transformation in the digital age of the real estate industry</t>
  </si>
  <si>
    <t>After considering the options for digital transformation of management, Phu Nhuan House chose CoffeeHR</t>
  </si>
  <si>
    <t>cb877f9e2a4bdb9b95c4e768dc90198a</t>
  </si>
  <si>
    <t>Digital transformation in business: How to be successful?</t>
  </si>
  <si>
    <t>96bfd1b476ac815071cf576540667541</t>
  </si>
  <si>
    <t>Citicom continues to accompany OOS Software with the CoffeeHR HR Software Implementation Project version 4.0</t>
  </si>
  <si>
    <t>c6b8dcc2b48f124c83ce3eff106298f4</t>
  </si>
  <si>
    <t>CleverFood makes personnel management easier with CoffeeHR</t>
  </si>
  <si>
    <t>Cleverfood cooperates with CoffeeHR, what will the software solve?</t>
  </si>
  <si>
    <t>51dfb4f889c8810a85f6680b6b02047f</t>
  </si>
  <si>
    <t>73f95665fc0d8b6efb89064ed3bbf34e</t>
  </si>
  <si>
    <t>CoffeeHR Cloud Solution was selected to optimize human resource management and develop human resource services for Crowe Vietnam</t>
  </si>
  <si>
    <t>642c6f7ec531da5ebe272a58c2fc0767</t>
  </si>
  <si>
    <t>dece2ae838b81555456f46fc4369af1d</t>
  </si>
  <si>
    <t>https://coffeehr.com.vn/en/coffeehr-onboarding-chao-don-nhan-vien-moi-ban-co-dang-tut-lai-phia-sau/</t>
  </si>
  <si>
    <t>Introducing new employees: Are you falling behind? – CoffeeHR Onboarding</t>
  </si>
  <si>
    <t>7323811184b3e10ac95b7d0b69bf87d8</t>
  </si>
  <si>
    <t>https://coffeehr.com.vn/en/coffeehr-onboarding-gioi-thieu-nhan-vien-moi-ban-co-dang-tut-lai-phia-sau/</t>
  </si>
  <si>
    <t>1) Overview of CoffeeHR Software Joint Stock Company</t>
  </si>
  <si>
    <t>ed54b1808068ba743ab29544422089e5</t>
  </si>
  <si>
    <t>I) Overview of CoffeeHR Software Joint Stock Company</t>
  </si>
  <si>
    <t>29e1960a4f3081f8d252d2deb7788d11</t>
  </si>
  <si>
    <t>Van Phong Power Company Limited (VPCL) – CoffeeHR's successful story of a business with 100% foreign capital</t>
  </si>
  <si>
    <t>a23eedfd7aeffa25ed0c8a1bd658bdc9</t>
  </si>
  <si>
    <t>https://coffeehr.com.vn/en/cong-viec-va-ky-nang-cua-nhan-vien-nhan-su/</t>
  </si>
  <si>
    <t>Work and Skills of Human Resources Officer</t>
  </si>
  <si>
    <t>1. What is the profession of human resources, what to learn to be a human resources officer?</t>
  </si>
  <si>
    <t>92f7d982810a6e7fe9d211a2622846e3</t>
  </si>
  <si>
    <t>EVALUATION</t>
  </si>
  <si>
    <t>80d8a57afc97f4d13d3726e8797aad3b</t>
  </si>
  <si>
    <t>PACKAGES</t>
  </si>
  <si>
    <t>FEATURES DESCRIPTION</t>
  </si>
  <si>
    <t>75110d4b84423ef4677366f6890bce37</t>
  </si>
  <si>
    <t>[Dantri.vn] GapoWork and OOS Software launch a suite of human resource management solutions for businesses</t>
  </si>
  <si>
    <t>About OOS Software – An in-depth and comprehensive human resource management software solution</t>
  </si>
  <si>
    <t>d5a09eef0a854bbb4cc853cea5ad1d33</t>
  </si>
  <si>
    <t>TRAINING</t>
  </si>
  <si>
    <t>73e39de9f4bcf9982ada5859f67d99f3</t>
  </si>
  <si>
    <t>EMPLOYEES SELF-SERVICES</t>
  </si>
  <si>
    <t>bca44b06a830d4d421f9a2c9527380bb</t>
  </si>
  <si>
    <t>https://coffeehr.com.vn/en/dich-vu-nhan-su-2/</t>
  </si>
  <si>
    <t>c63bbc866f00f3ea59ee6a3b99b35ecf</t>
  </si>
  <si>
    <t>Human Resource Technology (HR Tech): What are the 7 new trends in 2022?</t>
  </si>
  <si>
    <t>So, what can HR Technology do for businesses?</t>
  </si>
  <si>
    <t>c76c4bcf18708c8b552feac351afcc93</t>
  </si>
  <si>
    <t>DLS Incorporation – Applying technology in management to go faster with CoffeeHR</t>
  </si>
  <si>
    <t>How will CoffeeHR's management technology platform help DLS?</t>
  </si>
  <si>
    <t>1dce9823b1b6d8865ae57d0de92f972d</t>
  </si>
  <si>
    <t>OUR PARTNER</t>
  </si>
  <si>
    <t>6ad2eb218a623d5c3db182965e7826b4</t>
  </si>
  <si>
    <t>Ecotek – Smart management, sustainable development with CoffeeHR</t>
  </si>
  <si>
    <t>de10813df00ac729769bfc5321fe2e4</t>
  </si>
  <si>
    <t>Gắn kết nhân viên - Xây dựng văn hóa, tạo đà tăng trưởng</t>
  </si>
  <si>
    <t>Doanh nghiệp muốn thành công và phát triển bền vững cần xây dựng một đội ngũ đoàn kết và vững mạnh. Vậy làm sao để gắn kết nhân viên?</t>
  </si>
  <si>
    <t>Employee engagement issues in the companies</t>
  </si>
  <si>
    <t>ff10c9982c17bc852904c6a0ccbb3ae3</t>
  </si>
  <si>
    <t>Gắn kết với nhân viên - Bí quyết vượt qua mùa dịch</t>
  </si>
  <si>
    <t>Sự đoàn kết nội bộ sẽ tạo động lực lớn để doanh nghiệp vượt qua đại dịch. Gia tăng gắn kết với nhân viên bằng 5 bí quyết hiệu quả sau</t>
  </si>
  <si>
    <t>Engagement with employees – the secret to overcoming the pandemic season</t>
  </si>
  <si>
    <t>Numbers are not everything</t>
  </si>
  <si>
    <t>cd3c7200489ff39ac42efbeaec665461</t>
  </si>
  <si>
    <t>Geniee chọn CoffeeHR để Quản trị Nhân sự theo mô hình Quản lý Đa quốc gia - coffeehr</t>
  </si>
  <si>
    <t>Geniee chooses CoffeeHR for Human Resource Management under the Multinational Management model</t>
  </si>
  <si>
    <t>68ea7922adc3a3504b537c72db14a19f</t>
  </si>
  <si>
    <t>Dịch vụ nhân sự CoffeeHR nâng cao trải nghiệm nội bộ của GetFit thế nào</t>
  </si>
  <si>
    <t>Với CoffeeHR, GetFit không chỉ nâng cao dịch vụ nhân sự hiệu quả mà còn xây dựng đội ngũ nhân sự cốt cát, gắn kết lâu dài với thương hiệu.</t>
  </si>
  <si>
    <t>GetFit – Enhance the internal experience with CoffeeHR Employee Services</t>
  </si>
  <si>
    <t>In fact, when starting to build a management process for nearly a hundred people, businesses began to face many difficulties.</t>
  </si>
  <si>
    <t>6ed249acd165c4685f7e47da7ada95d9</t>
  </si>
  <si>
    <t>Giải pháp - coffeehr</t>
  </si>
  <si>
    <t>SOFTWARE OVERVIEW</t>
  </si>
  <si>
    <t>b04592b645e36bdbdaee7e8a2605f96e</t>
  </si>
  <si>
    <t>Giáo dục - Đào tạo - coffeehr</t>
  </si>
  <si>
    <t>EDUCATIONS &amp; TRAINING</t>
  </si>
  <si>
    <t>b1cb22057e21bb7c638b5b28d2e971cf</t>
  </si>
  <si>
    <t>Giới thiệu chung - coffeehr</t>
  </si>
  <si>
    <t>OUR STORY</t>
  </si>
  <si>
    <t>OUR JOURNEY</t>
  </si>
  <si>
    <t>18b89cb8a48f6ed320e8ed206e8a333b</t>
  </si>
  <si>
    <t>Giữ chân nhân viên hậu dịch Covid-19</t>
  </si>
  <si>
    <t>Làm sao để giữ chân nhân viên khi hơn 40% người lao động cân nhắc đến chuyện nghỉ việc khi dịch Covid-19 kết thúc, theo Microsoft.</t>
  </si>
  <si>
    <t>Retaining employees after the Covid-19 epidemic</t>
  </si>
  <si>
    <t>Why retain employees?</t>
  </si>
  <si>
    <t>b86e78fe68f192ef6a07306b721b0ccc</t>
  </si>
  <si>
    <t>Hòa nhập thế nào để gây ấn tượng ngay ngày đầu với nhân viên mới</t>
  </si>
  <si>
    <t>Onboarding giúp nhân viên mới dễ dàng hòa nhập với công việc và văn hóa doanh nghiệp đồng thời giúp giữ chân nhân tài hiệu quả.</t>
  </si>
  <si>
    <t>Impress new employees with perfective onboarding</t>
  </si>
  <si>
    <t>eaf0c9fd8e972bb8aa078ff50e24f17b</t>
  </si>
  <si>
    <t>Xu thế tuyển dụng hậu Covid - Doanh nghiệp đã sẵn sàng?</t>
  </si>
  <si>
    <t>Hai năm đối đầu với đại dịch đã thay đổi cách chúng ta nhìn nhận về lao động. Vậy, nhu cầu và xu thế tuyển dụng mới xuất hiện này là gì?</t>
  </si>
  <si>
    <t>Post-Covid - Are you ready to welcome the new recruitment trend?</t>
  </si>
  <si>
    <t>1e8f5b917ca9fed9a9f24627b0b8131b</t>
  </si>
  <si>
    <t>Nhân viên kinh doanh - Tuyển dụng 5 HN và 5 HCM - Hoa hồng 20%</t>
  </si>
  <si>
    <t>Tuyển dụng 5 Nhân viên Kinh doanh Hà Nội và 5 tại Hồ Chí Minh. Đào tạo về SAAS và các kỹ thuật bán hàng B2B. Review năng lực liên tục</t>
  </si>
  <si>
    <t>[HCM/HN] Recruiting 10 Sales staff.</t>
  </si>
  <si>
    <t>Về Chúng tôi</t>
  </si>
  <si>
    <t>3bd8669db5d6f03776bb6654ecde606e</t>
  </si>
  <si>
    <t>https://coffeehr.com.vn/en/hcm-tuyen-dung-business-analyst/</t>
  </si>
  <si>
    <t>Nhân viên kinh doanh - Tuyển dụng tại HCM - Làm việc cùng CoffeeHR</t>
  </si>
  <si>
    <t>Tuyển dụng Nhân viên kinh doanh. Tối thiểu 6 tháng kinh nghiệm trong B2B SaaS / Công nghệ / Tư vấn. Môi trường công nghệ năng động</t>
  </si>
  <si>
    <t>[HCM] Recruiting Sales Staff</t>
  </si>
  <si>
    <t>1. Giới thiệu về công ty</t>
  </si>
  <si>
    <t>b20da074c8defcba9b46cb9a50445137</t>
  </si>
  <si>
    <t>HỆ THỐNG BÁO CÁO - coffeehr</t>
  </si>
  <si>
    <t>HR REPORTS, DASHBOARDS</t>
  </si>
  <si>
    <t>309620ad630f2ca57dd8ce94423a5baa</t>
  </si>
  <si>
    <t>Business Analyst - Tuyển dụng tại HN/HCM không kinh nghiệm</t>
  </si>
  <si>
    <t>OOS Software có hơn 15 năm kinh nghiệm phát triển phần mềm. Chúng tôi tìm kiếm Business Analyst từ không có kinh nghiệm tới có kinh nghiệm</t>
  </si>
  <si>
    <t>[HN/HCM] Recruitment Business Analyst – Salary 30M</t>
  </si>
  <si>
    <t>Giới thiệu về công ty</t>
  </si>
  <si>
    <t>7fabda2f793a52f89de1b83ea3753e4d</t>
  </si>
  <si>
    <t>Business Analyst - Tuyển dụng tại Hà Nội - Làm việc cùng CoffeeHR</t>
  </si>
  <si>
    <t>Yêu cầu Business Analyst kinh nghiệm trên 2 năm liên quan đến các ngành Công nghệ thông tin, Hệ thống thông tin, Quản trị Nguồn nhân lực.</t>
  </si>
  <si>
    <t>[HN] Tuyển dụng Business Analyst (BA)</t>
  </si>
  <si>
    <t>73e43d2f95d1f7599edb2bfdde55a3f8</t>
  </si>
  <si>
    <t>Hoạch định nguồn nhân lực là gì? Các bước và công cụ để thực hiện?</t>
  </si>
  <si>
    <t>Hoạch định nguồn nhân lực (HR Planning) là quá trình dự báo những nhu cầu về chất lượng, số lượng nhân sự của doanh nghiệp trong tương lai</t>
  </si>
  <si>
    <t>What is human resource planning? What tools to plan correctly?</t>
  </si>
  <si>
    <t>Hoạch định nguồn nhân lực (HR Planning) là gì?</t>
  </si>
  <si>
    <t>d4b60696d1d823cd918a266c908e7ff3</t>
  </si>
  <si>
    <t>https://coffeehr.com.vn/en/hoach-dinh-nguon-nhan-luc-la-gi-vai-tro-cua-hoach-dinh-nguon-nhan-luc-doi-voi-doanh-nghiep/</t>
  </si>
  <si>
    <t>Hoạch định nguồn nhân lực là gì? Vai trò của hoạch định nguồn nhân lực đối với doanh nghiệp? - coffeehr</t>
  </si>
  <si>
    <t>What is human resource planning? What is the role of human resource planning for businesses?</t>
  </si>
  <si>
    <t>c944994a70a4daaaf9ceb743363686cf</t>
  </si>
  <si>
    <t>Quản trị tập trung và đánh giá năng lực chuẩn xác cùng CoffeeHR - HMG</t>
  </si>
  <si>
    <t>Bài toán quản trị tập trung phức tạp với 400 nhân sự đa lĩnh vực, Hoàng Minh Group tìm kiếm một giải pháp phần mềm quản trị hiệu quả.</t>
  </si>
  <si>
    <t>Hoang Minh Group – Centralized management of 400 employees and more than 10 member companies</t>
  </si>
  <si>
    <t>So, how will CoffeeHR help Hoang Minh "untangle" these difficulties in centralized administration?</t>
  </si>
  <si>
    <t>e352f021a55c03f2fe670a41f57803b4</t>
  </si>
  <si>
    <t>Hội thảo Chuyển Đổi Số trong Quản trị Doanh nghiệp - coffeehr</t>
  </si>
  <si>
    <t>Workshop on Digital Transformation in Business Administration</t>
  </si>
  <si>
    <t>330d6a0542e731ed329cffb09a7380a3</t>
  </si>
  <si>
    <t>Hợp đồng điện tử: Giải pháp tiện lợi trong tương lai</t>
  </si>
  <si>
    <t>Tránh đứt gãy chuỗi hoạt động kinh doanh hợp tác, nhiều doanh nghiệp tìm kiếm và lựa chọn giải pháp công nghệ với Hợp đồng điện tử.</t>
  </si>
  <si>
    <t>E-contracts: New solutions for businesses during Covid</t>
  </si>
  <si>
    <t>Electronic contract – Contract 4 is enough</t>
  </si>
  <si>
    <t>6dc7d4a69261058f06f8ce2cde657f6</t>
  </si>
  <si>
    <t>Đánh giá KPI chuẩn xác, minh bạch cùng CoffeeHR - HY Knitting&amp;Dyeing</t>
  </si>
  <si>
    <t>Hung Yen Knitting &amp; Dyeing đồng hành cùng CoffeeHR đánh giá bài toán KPI đầy phức tạp và biến động trong một doanh nghiệp sản xuất.</t>
  </si>
  <si>
    <t>Hung Yen Knitting &amp; Dyeing – Innovating the KPI evaluation process with CoffeeHR</t>
  </si>
  <si>
    <t>The complex KPI evaluation problem requires the leadership to find a new direction.</t>
  </si>
  <si>
    <t>809ff8b19fd2c2463a4d11b388054ae3</t>
  </si>
  <si>
    <t>https://coffeehr.com.vn/en/kaizen-la-gi-vi-du-ve-kaizen/</t>
  </si>
  <si>
    <t>Kaizen là gì? Học gì từ Kaizen Toyota? Triển khai Kaizen tại Việt Nam?</t>
  </si>
  <si>
    <t>Kaizen là gì mà được ví như chìa khóa thành công của doanh nghiệp Nhật và nhiều tập đoàn lớn? Áp dụng Kaizen trong doanh nghiệp Việt Nam...</t>
  </si>
  <si>
    <t>What is Kaizen? What to learn from Kaizen Toyota? How to apply in Vietnam?</t>
  </si>
  <si>
    <t>Kaizen là gì?</t>
  </si>
  <si>
    <t>168257dc81910f75e31ecc6f115f790f</t>
  </si>
  <si>
    <t>Khách hàng tiêu biểu - coffeehr</t>
  </si>
  <si>
    <t>PROVEN CASE STUDIES</t>
  </si>
  <si>
    <t>a0b00e7c45cfd6a1370bfb4ed9d307a5</t>
  </si>
  <si>
    <t>https://coffeehr.com.vn/en/khach-san-du-lich/</t>
  </si>
  <si>
    <t>Khách sạn - Du lịch - coffeehr</t>
  </si>
  <si>
    <t>HOSPITALITY &amp; TOURISM</t>
  </si>
  <si>
    <t>8ea4627b61985551fe03eee6cc73cfbb</t>
  </si>
  <si>
    <t>Phần mềm quản trị nhân sự dành cho công ty vận tải ASL Corp</t>
  </si>
  <si>
    <t>Vừa qua, OOS Software đã có buổi họp khởi động dự án phần mềm Quản trị nhân sự – HRM với Công Ty Cổ Phần Giao Nhận Vận Tải Mỹ Á (ASL Corp).</t>
  </si>
  <si>
    <t>Launching the Human Resource Management software project at ASL Corp</t>
  </si>
  <si>
    <t>c0a7f5f9ca301a942ad175c53f62cfe0</t>
  </si>
  <si>
    <t>Kỷ nguyên mới của ngành nhân sự – Kỷ nguyên 4.0 - coffeehr</t>
  </si>
  <si>
    <t>The new era of the HR industry – Era 4.0</t>
  </si>
  <si>
    <t>9a40cd286602a3f1e36984c65afb2222</t>
  </si>
  <si>
    <t>https://coffeehr.com.vn/en/lam-the-nao-de-xay-dung-moi-truong-lam-viec-tich-cuc/</t>
  </si>
  <si>
    <t>Môi trường làm việc tích cực - Làm thế nào để xây dựng?</t>
  </si>
  <si>
    <t>Làm việc trong môi trường tích cực và thân thiện giúp nhân viên có động lực để nỗ lực, cống hiến hết mình cho doanh nghiệp.</t>
  </si>
  <si>
    <t>How to build a positive working environment?</t>
  </si>
  <si>
    <t>The impact of a positive working environment on employees</t>
  </si>
  <si>
    <t>63462d65ade74dfcc69a8d676c2ecc3b</t>
  </si>
  <si>
    <t>Làm việc nhóm - 6 bí quyết để cải thiện, ghi điểm với nhà quản trị</t>
  </si>
  <si>
    <t>Làm việc nhóm chưa bao giờ là chuyện dễ dàng đối với các thành viên trong tổ chức. Dưới đây là 6 cách để cải thiện kỹ năng teamwork!</t>
  </si>
  <si>
    <t>6 ways to improve teamwork skills</t>
  </si>
  <si>
    <t>1. Listen to everyone's opinions when working in groups</t>
  </si>
  <si>
    <t>fa8315a3bffd2687249ff73d5b161877</t>
  </si>
  <si>
    <t>https://coffeehr.com.vn/en/lich-su-hinh-thanh-va-phat-trien/</t>
  </si>
  <si>
    <t>Lịch sử hình thành và phát triển - coffeehr</t>
  </si>
  <si>
    <t>89d17393853632ab2fdab1e5ca6eee90</t>
  </si>
  <si>
    <t>Liên hệ - coffeehr</t>
  </si>
  <si>
    <t>CONTACT US</t>
  </si>
  <si>
    <t>24bfbba1b8ac689a3cd2d40741720e65</t>
  </si>
  <si>
    <t>M2 - Nâng tầm thời trang Việt - coffeehr</t>
  </si>
  <si>
    <t>M2 – Elevating Vietnamese fashion</t>
  </si>
  <si>
    <t>149d3d467dec68e01c4afaaa35033df8</t>
  </si>
  <si>
    <t>MICCO - Tổng Công ty Công nghiệp Hóa chất mỏ - Vinacomin - coffeehr</t>
  </si>
  <si>
    <t>MICCO – Mining Chemical Industry Corporation – Vinacomin</t>
  </si>
  <si>
    <t>2ba7dd520f5b3493f3ac514d99fa8830</t>
  </si>
  <si>
    <t>Mô hình BSC trong quản lý và vận hành doanh nghiệp - coffeehr</t>
  </si>
  <si>
    <t>Mô hình BSC gồm 4 yếu tố chính đo lường hiệu quả hoạt động của các tổ chức, doanh nghiệp: tài chính, năng lực, quy trình, khách hàng,</t>
  </si>
  <si>
    <t>BSC model in business management and operation</t>
  </si>
  <si>
    <t>What is the BSC model?</t>
  </si>
  <si>
    <t>ae11951f998fca3b020c0e4d357fd7de</t>
  </si>
  <si>
    <t>https://coffeehr.com.vn/en/mo-hinh-hrm-4-0-xu-huong-quan-tri-nhan-su-trong-ky-nguyen-so/</t>
  </si>
  <si>
    <t>Mô hình HRM 4.0 - Xu hướng Quản trị nhân sự trong kỷ nguyên số - coffeehr</t>
  </si>
  <si>
    <t>HRM 4.0 model – Human resource management trends in the digital era</t>
  </si>
  <si>
    <t>54d84a398ca9bf440b9c45aea946ed12</t>
  </si>
  <si>
    <t>Navigos Group đồng hành cùng CoffeeHR trong quản lý nhân sự</t>
  </si>
  <si>
    <t>Tập đoàn dịch vụ tuyển dụng hàng đầu Navigos Group lựa chọn giải pháp CoffeeHR để quản lý nhân sự trong doanh nghiệp cho chiến lược toàn cầu</t>
  </si>
  <si>
    <t>Navigos Group – Choosing the CoffeeHR HRM solution for the globalization strategy.</t>
  </si>
  <si>
    <t>Recently, the leading recruitment service group Navigos Group has chosen CoffeeHR to manage human resources in the enterprise.</t>
  </si>
  <si>
    <t>5972a55f93a842d20d09926580015c6c</t>
  </si>
  <si>
    <t>Nền tảng giao tiếp GapoWork cùng OOS hỗ trợ tổ chức quản trị nhân sự</t>
  </si>
  <si>
    <t>Nền tảng giao tiếp GapoWork hợp tác với phần mềm nhân sự OOS Software mang đến dịch vụ nhân sự toàn diện, kết nối nội bộ hiệu quả</t>
  </si>
  <si>
    <t>[Cafef.vn] GapoWork cooperates with OOS Software to support enterprises in human resource management</t>
  </si>
  <si>
    <t>After shaking hands with Zoom online meeting application, recently, GapoWork communication platform continues to announce a cooperation with OOS Software. A leading provider of human resource management solutions in Vietnam.</t>
  </si>
  <si>
    <t>1e1c80bc42dcfbfe16523f8659b37ce0</t>
  </si>
  <si>
    <t>Giao tiếp nội bộ GapoWork và OOS Software đồng hành chiến lược</t>
  </si>
  <si>
    <t>Nền tảng giao tiếp nội bộ GapoWork hợp tác với giải pháp phần mềm nhân sự - OOS Software, ra mắt hệ thống quản trị nhân sự cho doanh nghiệp.</t>
  </si>
  <si>
    <t>[Cafebiz.vn] Launching a set of solutions for building human resource management systems for businesses</t>
  </si>
  <si>
    <t>ABOUT OOS – IN-depth AND COMPREHENSIVE ADMINISTRATION SOLUTION</t>
  </si>
  <si>
    <t>1b927829d46974d6df10195ba35afea0</t>
  </si>
  <si>
    <t>NEU &amp; Hành trang Công nghệ 4.0 trong Quản trị Nhân sự - coffeehr</t>
  </si>
  <si>
    <t>NEU &amp; Technology 4.0 in Human Resource Management</t>
  </si>
  <si>
    <t>6e535234f4343207def36bfc0e0b4e60</t>
  </si>
  <si>
    <t>Nhân viên F0, doanh nghiệp nên làm gì?</t>
  </si>
  <si>
    <t>Xây dựng quy trình xử lý khi có nhân viên F0. Phân loại trường hợp tiếp xúc với F0. Toa thuốc, xét nghiệm, tài chính, thực phẩm hỗ trợ</t>
  </si>
  <si>
    <t>Employees become F0, what should businesses do?</t>
  </si>
  <si>
    <t>Nhanh chóng phân loại trường hợp tiếp xúc với nhân viên F0</t>
  </si>
  <si>
    <t>5e47fb6d0973b69e2c611409fa04ac73</t>
  </si>
  <si>
    <t>Những xu hướng công nghệ mới và quan trọng trong năm 2020 - coffeehr</t>
  </si>
  <si>
    <t>New and important technology trends in 2020</t>
  </si>
  <si>
    <t>3cee716a5d423ab30dd4d6fced599376</t>
  </si>
  <si>
    <t>https://coffeehr.com.vn/en/noi-san-oos-software01/</t>
  </si>
  <si>
    <t>Nội san OOS số 01: Nhìn lại 2021 - coffeehr</t>
  </si>
  <si>
    <t>Nhân thời khắc cuối năm 2021 - đầu năm 2022, hãy cùng ngẫm lại một năm qua của OOS qua Số Nội san đầu tiên: Nhìn lại 2021.</t>
  </si>
  <si>
    <t>OOS Newsletter No. 01: Looking Back to 2021</t>
  </si>
  <si>
    <t>65af0e94e6218c56e9946866d626cf9f</t>
  </si>
  <si>
    <t>https://coffeehr.com.vn/en/okr-la-gi-hieu-ro-hon-ve-okr/</t>
  </si>
  <si>
    <t>OKR là gì? Khác gì với KPI? Áp dụng OKR hiệu quả? Các lỗi thường gặp?</t>
  </si>
  <si>
    <t>OKR là gì? Là viết tắt của Objective and Key results, nghĩa là Mục tiêu và kết quả then chốt - một thang đo quản lý mục tiêu phổ biến</t>
  </si>
  <si>
    <t>OKR Encyclopedia: Do Managers Understand?</t>
  </si>
  <si>
    <t>What are OKRs? Specific definition of OKR.</t>
  </si>
  <si>
    <t>3bd815aa0d3d507f5ba221087d01a88d</t>
  </si>
  <si>
    <t>https://coffeehr.com.vn/en/okr-la-gi-hieu-ro-hon-ve-okr-ky-1/</t>
  </si>
  <si>
    <t>ONBOARDING - coffeehr</t>
  </si>
  <si>
    <t>ONBOARDING &amp; OFFBOARDING</t>
  </si>
  <si>
    <t>7bd0bd4f84ea289e7998ebea9d9d50db</t>
  </si>
  <si>
    <t>https://coffeehr.com.vn/en/onboarding-nhan-vien-moi-quy-trinh-ton-tai-nhieu-chi-phi-an/</t>
  </si>
  <si>
    <t>Onboarding nhân viên mới – quy trình tồn tại nhiều chi phí ẩn - coffeehr</t>
  </si>
  <si>
    <t>Onboarding new employees – the process has many hidden costs</t>
  </si>
  <si>
    <t>495430cc565cc9cbac5c4c8ffc32b68d</t>
  </si>
  <si>
    <t>OOS Software được Thương hiệu Homefarm lựa chọn để thực hiện chiến lược phát triển thần tốc 300 cửa hàng - coffeehr</t>
  </si>
  <si>
    <t>OOS Software was selected by Homefarm Brand to implement the rapid development strategy of 300 stores</t>
  </si>
  <si>
    <t>fdf265d61a62213526f9bf5f3cba6dbf</t>
  </si>
  <si>
    <t>Quản trị nhân sự - Giải pháp toàn diện giữa GapoWork và OOS</t>
  </si>
  <si>
    <t>Làm thế nào để quản trị nhân sự từ xa, xây dựng văn hóa doanh nghiệp hiệu quả là câu hỏi được nhiều doanh nghiệp đặc biệt quan tâm.</t>
  </si>
  <si>
    <t>OOS Software cooperates with Gapowork to launch a comprehensive set of human resource management solutions for businesses</t>
  </si>
  <si>
    <t>Recently, OOS Software has cooperated with Gapowork Enterprise Communication Platform. Launching a comprehensive set of solutions for the roadmap to build an enterprise's human resource management system.</t>
  </si>
  <si>
    <t>a22d73a1094108917347945a92e002ca</t>
  </si>
  <si>
    <t>Hiệp hội Nhân sự Việt Nam tổ chức Hội thảo về Phát triển tổ chức</t>
  </si>
  <si>
    <t>OOS Software đồng hành cùng Hiệp hội Nhân sự Việt Nam (HRA) tổ chức Hội thảo thường niên giúp doanh nghiệp định hướng phát triển hậu Covid</t>
  </si>
  <si>
    <t>OOS Software sponsors the annual conference "Organizational development - Meeting the future" of the Vietnam Human Resources Association</t>
  </si>
  <si>
    <t>Through the seminar, the Vietnam Human Resources Association wishes to orient the business to develop in the future.</t>
  </si>
  <si>
    <t>50af4d0476c1f10f8620e15ce8be1dbf</t>
  </si>
  <si>
    <t>Openway - Chúng tôi hài lòng với sự tư vấn nhiệt tình và chuyên nghiệp của CoffeeHR - coffeehr</t>
  </si>
  <si>
    <t>Openway – We impressed with the enthusiastic and professional consultation of CoffeeHR</t>
  </si>
  <si>
    <t>4862e48e2b73d7b03a7609d1b316c4b</t>
  </si>
  <si>
    <t>https://coffeehr.com.vn/en/phan-mem-cham-cong-toan-dien-thoi-covid/</t>
  </si>
  <si>
    <t>Phần mềm chấm công toàn diện dành riêng cho doanh nghiệp SME</t>
  </si>
  <si>
    <t>Thay đổi mới khiến phương pháp chấm công thủ công đã không còn tối ưu. Vậy, phần mềm chấm công CoffeeHR có lợi ích gì cho doanh nghiệp</t>
  </si>
  <si>
    <t>Giải pháp chấm công toàn diện dành cho doanh nghiệp SME</t>
  </si>
  <si>
    <t>Xu hướng làm việc đã thay đổi</t>
  </si>
  <si>
    <t>b0c96d8adaf938a85c5a1d55ee9ca4b3</t>
  </si>
  <si>
    <t>Phần mềm Công Lương CoffeeHR hỗ trợ JFE quản lý dự án hiệu quả.</t>
  </si>
  <si>
    <t>Phần mềm Công Lương CoffeeHR giúp JFE quản lý nhân sự tập trung hiệu quả trước số lượng lớn công nhân, nhiều ca làm việc, làm thêm,...</t>
  </si>
  <si>
    <t>JFE – Effective project management with Smart Public – Salary solutions</t>
  </si>
  <si>
    <t>Để quản lý dự án hiệu quả, JFE mong muốn một phần mềm công lương phù hợp</t>
  </si>
  <si>
    <t>9dd0d32432065a61593289cb418edbc</t>
  </si>
  <si>
    <t>Phần mềm tính lương tự động - Giải pháp tăng hiệu suất của HCNS</t>
  </si>
  <si>
    <t>Nhiều doanh nghiệp chuyển đổi từ tính lương bằng Excel sang Phần mềm Tính lương tự động để tiết kiệm thời gian, chi phí và tăng hiệu quả</t>
  </si>
  <si>
    <t>CoffeeHR automatic payroll software – Shorten the HR process instantly</t>
  </si>
  <si>
    <t>Vì sao nên áp dụng phần mềm tính lương?</t>
  </si>
  <si>
    <t>5134e91d07ac533b1fa5c0bce1d3c2d</t>
  </si>
  <si>
    <t>PHÁT TRIỂN NGUỒN LỰC - coffeehr</t>
  </si>
  <si>
    <t>PEOPLE DEVELOPMENT</t>
  </si>
  <si>
    <t>38e00c12d45f4697b42abfd10370080</t>
  </si>
  <si>
    <t>Profile - coffeehr</t>
  </si>
  <si>
    <t>PROFILE</t>
  </si>
  <si>
    <t>5325ecea0c475489420e9573a64e47a2</t>
  </si>
  <si>
    <t>Quản lý hiệu suất là gì? Đánh giá hiệu suất hiệu quả bằng 6 cách sau</t>
  </si>
  <si>
    <t>Quản lý hiệu suất giúp tổ chức, nhân viên cải thiện năng suất làm việc của mình. Tìm ra những hạn chế và cáh khắc phục nó một cách kịp thời.</t>
  </si>
  <si>
    <t>What is performance management? How to build an effective performance management program?</t>
  </si>
  <si>
    <t>What is performance management?</t>
  </si>
  <si>
    <t>7864c08ba1c5849fa8f909ec3a4c7f47</t>
  </si>
  <si>
    <t>Quản lý hồ sơ nhân sự thế nào cho dễ tìm kiếm, tiết kiệm và thông minh</t>
  </si>
  <si>
    <t>Dữ liệu nhân sự là tài sản của Doanh nghiệp, vậy nên Quản lý hồ sơ nhân sự sẽ giúp nhà quản lý nắm rõ thông tin cá nhân của nhân sự và ra...</t>
  </si>
  <si>
    <t>Building an easy-to-observe, compact, and economical Human Resource Profile Management system</t>
  </si>
  <si>
    <t>Vì sao nên quản lý hồ sơ nhân sự?</t>
  </si>
  <si>
    <t>6392eeac4f3e9c82c6ed7de946445713</t>
  </si>
  <si>
    <t>Quản lý hồ sơ ứng viên hiệu quả, có nên chỉ dùng Excel?</t>
  </si>
  <si>
    <t>Doanh nghiệp nhỏ, dùng Excel để quản lý hồ sơ ứng viên rất hiệu quả nhờ giao diện đơn giản. Về lâu dài, liệu công cụ này có hoạt động tốt?</t>
  </si>
  <si>
    <t>Effective candidate management, should we only use Excel?</t>
  </si>
  <si>
    <t>Method of managing candidate records using Excel</t>
  </si>
  <si>
    <t>6442f82eb57482a8b8263846d7969b8c</t>
  </si>
  <si>
    <t>QUẢN LÝ TỔ CHỨC - coffeehr</t>
  </si>
  <si>
    <t>ORGANIZATION MANAGEMENT</t>
  </si>
  <si>
    <t>7e00b943b3964adfa3118a21d7f72140</t>
  </si>
  <si>
    <t>Xây dựng KPI hiệu quả với 7 mẫu tiêu chí KPI cho từng ngành nghề.</t>
  </si>
  <si>
    <t>Các tổ chức xây dựng KPI ở nhiều chỉ số ở cấp độ khác nhau để đánh giá mức thành công của họ khi trước những mục tiêu đề ra</t>
  </si>
  <si>
    <t>Xây dựng KPI hiệu quả: không để kết quả trở nên vô nghĩa.</t>
  </si>
  <si>
    <t>Khái niệm về KPI</t>
  </si>
  <si>
    <t>56504e028abaa79c5b99f23a3933294</t>
  </si>
  <si>
    <t>https://coffeehr.com.vn/en/quy-trinh-xay-dung-lo-trinh-thang-tien-cho-nhan-vien/</t>
  </si>
  <si>
    <t>Lộ trình thăng tiến là gì mà cần thiết ? 5 bước Xây dựng lộ trình công danh</t>
  </si>
  <si>
    <t>Lộ trình thăng tiến là chặng đường phát triển của nhân viên với các mục tiêu giúp họ hình dung trực quan hơn về sự nghiệp của mình.</t>
  </si>
  <si>
    <t>How to build a promotion path for employees to be valuable?</t>
  </si>
  <si>
    <t>What is the progression path?</t>
  </si>
  <si>
    <t>3301e74e74f9c33ac612315b42d27357</t>
  </si>
  <si>
    <t>Sản xuất - coffeehr</t>
  </si>
  <si>
    <t>MANUFACTURING</t>
  </si>
  <si>
    <t>9f76f359b9969e6f54330f8717145f58</t>
  </si>
  <si>
    <t>So sánh OKR và KPI - Đo lường, đánh giá hiệu suất lao động doanh nghiệp nên lựa chọn chỉ số nào? - coffeehr</t>
  </si>
  <si>
    <t>Compare OKRs and KPIs - Which indicator should be selected to measure and evaluate labor performance?</t>
  </si>
  <si>
    <t>fd5d681c183034e3a470a79a5746a22d</t>
  </si>
  <si>
    <t>Tài chính ngân hàng - coffeehr</t>
  </si>
  <si>
    <t>BANKING &amp; FINANCE</t>
  </si>
  <si>
    <t>86017d6f80c774c0fac71aade3676214</t>
  </si>
  <si>
    <t>Tài liệu - coffeehr</t>
  </si>
  <si>
    <t>DOCUMENT</t>
  </si>
  <si>
    <t>e8d3fda9f1cc0aa4dec7bd5909acc538</t>
  </si>
  <si>
    <t>https://coffeehr.com.vn/en/tai-sao-can-lap-ke-hoach-xay-dung-doi-ngu-ke-can/</t>
  </si>
  <si>
    <t>Đội ngũ kế cận - Tầm quan trọng và quy trình xây dựng?</t>
  </si>
  <si>
    <t>Đội ngũ kế cận là yếu tố quan trọng để đảm bảo mọi hoạt động trong doanh nghiệp luôn được diễn ra một cách trơn tru về mặt con người và bộ máy</t>
  </si>
  <si>
    <t>Why is it important to have a succession plan?</t>
  </si>
  <si>
    <t>What is the plan to build the next team?</t>
  </si>
  <si>
    <t>8995df9881ae9672c2bef8d2d7b4f3fe</t>
  </si>
  <si>
    <t>Talent Acquisition là gì? 5 chiến lược Thu hút Nhân tài phổ biến nhất</t>
  </si>
  <si>
    <t>Talent Acquisition (Thu hút nhân tài) chỉ chiến lược xây dựng mối quan hệ với những ứng viên tiềm năng và tương lai của doanh nghiệp...</t>
  </si>
  <si>
    <t>What is Talent Acquisition? Is it possible to replace traditional recruitment?</t>
  </si>
  <si>
    <t>Talent Acquisition là gì?</t>
  </si>
  <si>
    <t>6f8899c8f8328c57d7b096313627a72e</t>
  </si>
  <si>
    <t>Talkshow: Chuyển Đổi Số lĩnh vực Nhân sự pháp lý - Thực tiễn triển khai - coffeehr</t>
  </si>
  <si>
    <t>Talkshow: Digital Transformation of Legal HR – Practical implementation</t>
  </si>
  <si>
    <t>982df9db00e512efb0ed34b5077aad81</t>
  </si>
  <si>
    <t>Tập đoàn đa ngành - coffeehr</t>
  </si>
  <si>
    <t>Holdings</t>
  </si>
  <si>
    <t>aa678a3a018a043697dab9fec4961089</t>
  </si>
  <si>
    <t>Thông báo chuyển địa điểm trụ sở văn phòng Hà Nội - coffeehr</t>
  </si>
  <si>
    <t>Notice of relocation of Hanoi office</t>
  </si>
  <si>
    <t>803f300ef3073b63ac73542e4f3256ad</t>
  </si>
  <si>
    <t>https://coffeehr.com.vn/en/thuong-mai-dich-vu/</t>
  </si>
  <si>
    <t>Thương mại &amp; Dịch vụ - coffeehr</t>
  </si>
  <si>
    <t>TRADE &amp; SERVICES</t>
  </si>
  <si>
    <t>7d2d19067df75e57ea7312e653f8a78e</t>
  </si>
  <si>
    <t>Tiệc tất niên công ty: Gợi ý 15 địa điểm tổ chức và trò chơi chi phí thấp</t>
  </si>
  <si>
    <t>Tiệc tất niên công ty là một dịp đặc biệt và luôn được háo hức chờ đợi. Nắm rõ quy trình tổ chức YEP hoàn hảo từ A-Z ngay dưới đây!</t>
  </si>
  <si>
    <t>Company year-end party: Suggesting 15 low-cost venues and games</t>
  </si>
  <si>
    <t>Tiệc tất niên là gì?</t>
  </si>
  <si>
    <t>94da99a929e70ee55499e5e9985cd305</t>
  </si>
  <si>
    <t>Tổng quan - coffeehr</t>
  </si>
  <si>
    <t>FREQUENTLY ASKED QUESTIONS</t>
  </si>
  <si>
    <t>86b8db62c4adf5c1f0aeca820fdce619</t>
  </si>
  <si>
    <t>https://coffeehr.com.vn/en/truyen-thong-quang-cao/</t>
  </si>
  <si>
    <t>Truyền thông - Quảng cáo - coffeehr</t>
  </si>
  <si>
    <t>MEDIA &amp; ADVERTISING</t>
  </si>
  <si>
    <t>479b068c4d327496911b146f156a11ed</t>
  </si>
  <si>
    <t>Tự động hoá trong quản trị doanh nghiệp - coffeehr</t>
  </si>
  <si>
    <t>Automation in business administration</t>
  </si>
  <si>
    <t>618e40d944571b5c3b27220dfa3760c8</t>
  </si>
  <si>
    <t>Turnover Rate là gì? Nên ở mức bao nhiêu? 5 cách cải thiện tỉ lệ nghỉ việc</t>
  </si>
  <si>
    <t>Turnover Rate là gì? Tỉ lệ nhân sự nghỉ việc cao hay thấp sẽ phản ánh sự biến động của nhân sự, vì thế, Turnover rate nên ở mức 3% đến....</t>
  </si>
  <si>
    <t>What is Turnover Rate? 5 ways to improve the turnover rate in your business</t>
  </si>
  <si>
    <t>What is the concept of Turnover Rate?</t>
  </si>
  <si>
    <t>ec60eba8a1b78eb4845861b3108948e8</t>
  </si>
  <si>
    <t>Tuyển dụng - coffeehr</t>
  </si>
  <si>
    <t>RECRUITMENT &amp; ONBOARDING</t>
  </si>
  <si>
    <t>e100f4e307994084610bee69da7235c2</t>
  </si>
  <si>
    <t>Tuyển dụng 2 - coffeehr</t>
  </si>
  <si>
    <t>RECRUITMENT</t>
  </si>
  <si>
    <t>587d38681b66575b4574bb72068d5260</t>
  </si>
  <si>
    <t>https://coffeehr.com.vn/en/tuyen-dung-hieu-qua-bang-ke-hoach-chi-tiet-voi-11-buoc-duoc-chia-se-boi-cac-chuyen-gia-2/</t>
  </si>
  <si>
    <t>Tuyển dụng hiệu quả bằng kế hoạch chi tiết với 11 bước được chia sẻ bởi các chuyên gia - coffeehr</t>
  </si>
  <si>
    <t>Recruit effectively with a detailed 11-step plan shared by experts</t>
  </si>
  <si>
    <t>f460e2aea60be361746f9737b8a5b94</t>
  </si>
  <si>
    <t>Nhân viên Triển khai - Tuyển dụng lương 6-30M tại HN và HCM</t>
  </si>
  <si>
    <t>OOS là đơn vị có hơn 15 năm kinh nghiệm phát triển phần mềm. Chúng tôi tìm kiếm Nhân viên Triển khai từ không kinh nghiệm tới có kinh nghiệm.</t>
  </si>
  <si>
    <t>[HCM/HN] Recruitment of Implementation Staff – Salary 30M</t>
  </si>
  <si>
    <t>109789c369c11787292a8ba37bc5d8a7</t>
  </si>
  <si>
    <t>https://coffeehr.com.vn/en/tuyen-dung-nhan-vien-trien-khai-phan-mem/</t>
  </si>
  <si>
    <t>Project Manager - Tuyển dụng HN/HCM - Upto 30M + thưởng</t>
  </si>
  <si>
    <t>Tìm kiếm Project Manager lương cứng Up to 30 triệu + Thưởng Dự án tại Hà Nội và HCM. Kinh nghiệm dự án (HRM, DMS, CRM, ERP….)</t>
  </si>
  <si>
    <t>[HCM/HN] Project Manager Recruitment: Upto 30M</t>
  </si>
  <si>
    <t>4010e265589841ba0f83c7c8f7604803</t>
  </si>
  <si>
    <t>Tuyển dụng thời kì mới: Bạn biết gì về genZ? - coffeehr</t>
  </si>
  <si>
    <t>Z Generation – thế hệ những người sinh khoảng từ năm 1997 đến 2015. Hầu hết các thành viên thuộc Thế hệ Z đều sử dụng công nghệ kỹ thuật từ nhỏ và cảm thấy thoải mái với Internet và các phương tiện truyền thông xã hội. Là những người thích phá vỡ quy tắc, không thích một quy chuẩn cứng nhắc nào, tuy nhiên họ chính là nguồn nhân lực chủ đạo và hứa hẹn tạo ra sự đột phá.</t>
  </si>
  <si>
    <t>New Age Recruiting: What do you know about genZ?</t>
  </si>
  <si>
    <t>510c3d1e8b5541ba360025a6cd4873fd</t>
  </si>
  <si>
    <t>Phần mềm tuyển dụng CoffeeHR - cùng Vietsoftware tạo đà tăng trưởng</t>
  </si>
  <si>
    <t>Vietsoftware lựa chọn phần mềm tuyển dụng CoffeeHR giải quyết bài toán "chưa có lời giải" trong bối cảnh nhân sự IT nhiều biến động.</t>
  </si>
  <si>
    <t>Vietsoftware – Create growth momentum with CoffeeHR recruitment solution</t>
  </si>
  <si>
    <t>So, how will CoffeeHR recruitment software help Vietsoftware?</t>
  </si>
  <si>
    <t>a94cad1238b3233de40b0437ac96e3e0</t>
  </si>
  <si>
    <t>https://coffeehr.com.vn/en/vi-sao-doanh-nghiep-can-co-mot-cong-thong-tin-noi-bo-chinh-thong/</t>
  </si>
  <si>
    <t>Cổng thông tin nội bộ là gì? Có cần thiết trong xây dựng doanh nghiệp</t>
  </si>
  <si>
    <t>Cổng thông tin nội bộ là một kênh truyền thông nội bộ được thiết kế riêng biệt với mục đích lưu trữ thông tin liên quan đến doanh nghiệp từ...</t>
  </si>
  <si>
    <t>Why do businesses need an official internal portal?</t>
  </si>
  <si>
    <t>What is an internal portal?</t>
  </si>
  <si>
    <t>58b20007fda0f12fb7a47f845174cc16</t>
  </si>
  <si>
    <t>Chuyển đổi số Quản trị Nhân sự cùng Vua Nệm với OOS Software</t>
  </si>
  <si>
    <t>08/2021 Vua Nệm cùng OOS Software ký hợp đồng triển khai Phần mềm HRM Humax, tiến thêm một bước quan trọng trong quá trình chuyển đổi số.</t>
  </si>
  <si>
    <t>Vua Nem strongly digitally transforms human resource management with CoffeeHR software</t>
  </si>
  <si>
    <t>Choosing CoffeeHR as a Digital Transformation solution</t>
  </si>
  <si>
    <t>a961d1338b88edea6263e19e861601d5</t>
  </si>
  <si>
    <t>https://coffeehr.com.vn/en/why-coffee/</t>
  </si>
  <si>
    <t>Why coffee - coffeehr</t>
  </si>
  <si>
    <t>CONCENTRATIVE STRATEGY OF RESEARCH &amp; DEVELOPMENT ON HRM</t>
  </si>
  <si>
    <t>BENEFITS FOR BUSINESS</t>
  </si>
  <si>
    <t>5671614d8eaef85d5e169c33e8006109</t>
  </si>
  <si>
    <t>https://coffeehr.com.vn/en/xay-dung-kien-truc-bds/</t>
  </si>
  <si>
    <t>Xây dựng &amp; BĐS - coffeehr</t>
  </si>
  <si>
    <t>CONSTRUCTION &amp; REAL ESTATE</t>
  </si>
  <si>
    <t>f7ca5421851f66d95f1063089b44217b</t>
  </si>
  <si>
    <t>https://coffeehr.com.vn/en/xay-dung-van-hoa-doanh-nghiep-lanh-manh/</t>
  </si>
  <si>
    <t>Văn hóa doanh nghiệp lành mạnh, đoàn kết: 9 cách để xây dựng</t>
  </si>
  <si>
    <t>Văn hóa doanh nghiệp của bạn là tất cả những gì bạn và đồng nghiệp của bạn nghĩ, nói và làm khi mọi người làm việc cùng nhau.</t>
  </si>
  <si>
    <t>Building a healthy corporate culture</t>
  </si>
  <si>
    <t>What is corporate culture?</t>
  </si>
  <si>
    <t>22943475ca4e0feec8e7c7128154c1fa</t>
  </si>
  <si>
    <t>Xu hướng mới trong ngành CNTT: Thay đổi và cơ hội - coffeehr</t>
  </si>
  <si>
    <t>New trends in the IT industry: Changes and opportunities</t>
  </si>
  <si>
    <t>1a6eb0b808a7096c40102ad68d3acb92</t>
  </si>
  <si>
    <t>Xu hướng phát triển ngành CNTT trong tương lai - coffeehr</t>
  </si>
  <si>
    <t>Future development trends of the IT industry</t>
  </si>
  <si>
    <t>ec5803a59f5b66e10403f8bedd2f9327</t>
  </si>
  <si>
    <t>Xu hướng tuyển dụng mới mùa Covid-19. Doanh nghiệp đã sẵn sàng?</t>
  </si>
  <si>
    <t>Áp dụng các xu hướng tuyển dụng phù hợp với thời đại là cần thiết để mang lại nguồn nhân lực chất lượng “vượt bão” Covid-19.</t>
  </si>
  <si>
    <t>New recruitment trends during the COVID-19 pandemic</t>
  </si>
  <si>
    <t>Applying new tools and processes to recruitment trends</t>
  </si>
  <si>
    <t>3e604c1930a21d0d54dc5b31ec906a71</t>
  </si>
  <si>
    <t>Y tế - Bệnh viện - coffeehr</t>
  </si>
  <si>
    <t>HEALTH &amp; HOSPITAL</t>
  </si>
  <si>
    <t>fd40294cbcee5f1b7e8e7b03604251cf</t>
  </si>
  <si>
    <t>Vấn đề gắn kết nhân viên trong doanh nghiệp</t>
  </si>
  <si>
    <t>f09391f7b18b60b5538accc62dc254ed</t>
  </si>
  <si>
    <t>Gắn kết với nhân viên – bí quyết vượt qua mùa đại dịch</t>
  </si>
  <si>
    <t>Con số không phải là tất cả</t>
  </si>
  <si>
    <t>d6565d3f17ec266d3be2db3b1a3cedcb</t>
  </si>
  <si>
    <t>Geniee chọn CoffeeHR để Quản trị Nhân sự theo mô hình Quản lý Đa quốc gia</t>
  </si>
  <si>
    <t>13b5ad567e48ba442d498ea26b23367</t>
  </si>
  <si>
    <t>GetFit – Nâng cao trải nghiệm nội bộ bằng dịch vụ nhân sự CoffeeHR</t>
  </si>
  <si>
    <t>Thực tế, đến khi bắt tay vào xây dựng quy trình quản trị gần trăm con người, doanh nghiệp bắt đầu gặp nhiều khó khăn.</t>
  </si>
  <si>
    <t>345341a8dc20a47c95715e1436840d3a</t>
  </si>
  <si>
    <t>TỔNG QUAN GIẢI PHÁP COFFEEHR</t>
  </si>
  <si>
    <t>1fb3d11cbb8e5ce258ba69204101f6fb</t>
  </si>
  <si>
    <t>GIÁO DỤC &amp; ĐÀO TẠO</t>
  </si>
  <si>
    <t>4642b3e067bc6bba154dacd52ba2b59e</t>
  </si>
  <si>
    <t>CÂU CHUYỆN THƯƠNG HIỆU</t>
  </si>
  <si>
    <t>CHẶNG ĐƯỜNG PHÁT TRIỂN</t>
  </si>
  <si>
    <t>25cf762af21b491255aa634cde9bbdd2</t>
  </si>
  <si>
    <t>Tại sao phải giữ chân nhân viên?</t>
  </si>
  <si>
    <t>19185cafad85a2b541486ed154667461</t>
  </si>
  <si>
    <t>Giúp nhân viên mới nhanh chóng hòa nhập</t>
  </si>
  <si>
    <t>2ec89d31253850b65352be08337f6625</t>
  </si>
  <si>
    <t>Hậu Covid – Doanh nghiệp đã sẵn sàng đón xu thế tuyển dụng mới?</t>
  </si>
  <si>
    <t>c3122605186d238c5e2371997261f822</t>
  </si>
  <si>
    <t>[HCM/HN] Tuyển dụng 10 Nhân viên kinh doanh.</t>
  </si>
  <si>
    <t>5a66d6e5a3090074c911f44d21d4e976</t>
  </si>
  <si>
    <t>https://coffeehr.com.vn/hcm-tuyen-dung-business-analyst/</t>
  </si>
  <si>
    <t>[HCM] Tuyển dụng Nhân viên Kinh Doanh</t>
  </si>
  <si>
    <t>54e3bb96986deaec2e936d61b0a11570</t>
  </si>
  <si>
    <t>HỆ THỐNG BÁO CÁO</t>
  </si>
  <si>
    <t>a68a131e9b9969bdbd2902ed4f9360f2</t>
  </si>
  <si>
    <t>[HN/HCM] Tuyển dụng Business Analyst – Lương 30M</t>
  </si>
  <si>
    <t>a5010f4fa76fcd89f3913edc9d55992a</t>
  </si>
  <si>
    <t>1b69a609eb31c1aedc3e7ce909d0bbf</t>
  </si>
  <si>
    <t>Hoạch định nguồn nhân lực là gì? Công cụ nào để hoạch định chuẩn xác</t>
  </si>
  <si>
    <t>70411a4a534428f05505dfcfd6166956</t>
  </si>
  <si>
    <t>https://coffeehr.com.vn/hoach-dinh-nguon-nhan-luc-la-gi-vai-tro-cua-hoach-dinh-nguon-nhan-luc-doi-voi-doanh-nghiep/</t>
  </si>
  <si>
    <t>Hoạch định nguồn nhân lực là gì? Vai trò của hoạch định nguồn nhân lực đối với doanh nghiệp?</t>
  </si>
  <si>
    <t>70e4a70ca42662eb303bd244b3946e49</t>
  </si>
  <si>
    <t>Hoàng Minh Group – Quản trị tập trung 400 nhân sự và hơn 10 công ty thành viên</t>
  </si>
  <si>
    <t>Vậy, CoffeeHR sẽ hỗ trợ Hoàng Minh “gỡ rối” những khó khăn trong quản trị tập trung này ra sao?</t>
  </si>
  <si>
    <t>1c740fa642ba1bf2c774a3046a6bd4ce</t>
  </si>
  <si>
    <t>Hội thảo Chuyển Đổi Số trong Quản trị Doanh nghiệp</t>
  </si>
  <si>
    <t>a57b6b6386eb6c21b396fd4797a79cf5</t>
  </si>
  <si>
    <t>Hợp đồng điện tử: Giải pháp mới cho doanh nghiệp mùa Covid</t>
  </si>
  <si>
    <t>Hợp đồng điện tử – Hợp đồng 4 đủ</t>
  </si>
  <si>
    <t>147320ab386aaaba9ceebc6ac8627834</t>
  </si>
  <si>
    <t>Hung Yen Knitting &amp; Dyeing – Đổi mới quy trình đánh giá KPI cùng CoffeeHR</t>
  </si>
  <si>
    <t>Bài toán đánh giá KPI đầy phức tạp yêu cầu ban lãnh đạo tìm kiếm một hướng đi mới.</t>
  </si>
  <si>
    <t>57e9f19c36825f8d4d901ae51919b2c8</t>
  </si>
  <si>
    <t>Kaizen là gì? Học gì từ Kaizen Toyota? Áp dụng tại Việt Nam như nào?</t>
  </si>
  <si>
    <t>dfc4a874d91fbd178d86016d2c591806</t>
  </si>
  <si>
    <t>KHÁCH HÀNG TIÊU BIỂU</t>
  </si>
  <si>
    <t>5e8035636c0ad65681c19d3ad55b4fc8</t>
  </si>
  <si>
    <t>KHÁCH SẠN &amp; DU LỊCH</t>
  </si>
  <si>
    <t>94a4aae5fa9abfbbf8369b0dcd2cec08</t>
  </si>
  <si>
    <t>Khởi động dự án phần mềm Quản trị nhân sự tại ASL Corp</t>
  </si>
  <si>
    <t>fb6cdec4d03cc575885a026b60294d0b</t>
  </si>
  <si>
    <t>Kỷ nguyên mới của ngành nhân sự – Kỷ nguyên 4.0</t>
  </si>
  <si>
    <t>6fc8ff62465fd0c20dd359ad20498a6</t>
  </si>
  <si>
    <t>https://coffeehr.com.vn/lam-the-nao-de-xay-dung-moi-truong-lam-viec-tich-cuc/</t>
  </si>
  <si>
    <t>Làm thế nào để xây dựng môi trường làm việc tích cực?</t>
  </si>
  <si>
    <t>Ảnh hưởng của môi trường làm việc tích cực đến nhân viên</t>
  </si>
  <si>
    <t>4c44d23f456c0d0081bd2a308a2a1a7b</t>
  </si>
  <si>
    <t>6 cách để cải thiện kỹ năng làm việc nhóm</t>
  </si>
  <si>
    <t>1. Lắng nghe ý kiến của mọi người khi làm việc nhóm</t>
  </si>
  <si>
    <t>6d1486d6d63b7b3c9195e3bb0ba78134</t>
  </si>
  <si>
    <t>https://coffeehr.com.vn/lich-su-hinh-thanh-va-phat-trien/</t>
  </si>
  <si>
    <t>64d474bafbd123f288196c00cd00f335</t>
  </si>
  <si>
    <t>LIÊN HỆ</t>
  </si>
  <si>
    <t>8f48e6e416ad0d317eeb4960ec170281</t>
  </si>
  <si>
    <t>M2 – Nâng tầm thời trang Việt</t>
  </si>
  <si>
    <t>214efa369beb553b0990408e92a75c42</t>
  </si>
  <si>
    <t>MICCO – Tổng Công ty Công nghiệp Hóa chất mỏ – Vinacomin</t>
  </si>
  <si>
    <t>feffcde1c1fe77af22270e2ecb0cf496</t>
  </si>
  <si>
    <t>Mô hình BSC trong quản lý và vận hành doanh nghiệp</t>
  </si>
  <si>
    <t>Mô hình BSC là gì?</t>
  </si>
  <si>
    <t>78ec0812b677d6b5e697c9cbe4ce8427</t>
  </si>
  <si>
    <t>https://coffeehr.com.vn/mo-hinh-hrm-4-0-xu-huong-quan-tri-nhan-su-trong-ky-nguyen-so/</t>
  </si>
  <si>
    <t>Mô hình HRM 4.0 – Xu hướng Quản trị nhân sự trong kỷ nguyên số</t>
  </si>
  <si>
    <t>a2f52266a55b57f768f3eab32ddd3f5</t>
  </si>
  <si>
    <t>Navigos Group – Lựa chọn giải pháp quản trị nhân sự CoffeeHR cho chiến lược toàn cầu hóa.</t>
  </si>
  <si>
    <t>Mới đây, tập đoàn dịch vụ tuyển dụng hàng đầu Navigos Group đã lựa chọn CoffeeHR để quản lý nhân sự trong doanh nghiệp.</t>
  </si>
  <si>
    <t>c348d25fdfffd635e1e77cb75892f6e1</t>
  </si>
  <si>
    <t>[Cafef.vn] GapoWork hợp tác với OOS Software hỗ trợ doanh nghiệp quản trị nhân sự</t>
  </si>
  <si>
    <t>Sau màn bắt tay với ứng dụng họp trực tuyến Zoom, mới đây, nền tảng giao tiếp GapoWork tiếp tục công bố hợp tác với OOS Software. Một đơn vị cung cấp giải pháp quản trị nhân sự hàng đầu Việt Nam.</t>
  </si>
  <si>
    <t>84858a442beca02d75b69fc4e3f030ca</t>
  </si>
  <si>
    <t>[Cafebiz.vn] Ra mắt bộ giải pháp xây dựng hệ thống quản trị nhân sự cho doanh nghiệp</t>
  </si>
  <si>
    <t>VỀ OOS – GIẢI PHÁP PHẦN MỀM QUẢN TRỊ CHUYÊN SÂU VÀ TOÀN DIỆN</t>
  </si>
  <si>
    <t>8d6f26f8196289053c3b1f0228dade3</t>
  </si>
  <si>
    <t>NEU &amp; Hành trang Công nghệ 4.0 trong Quản trị Nhân sự</t>
  </si>
  <si>
    <t>61aa0183b8db3de626eea48697436f55</t>
  </si>
  <si>
    <t>Nhân viên trở thành F0, doanh nghiệp nên làm gì?</t>
  </si>
  <si>
    <t>f54157fb7e3a8995122a3e27383547fd</t>
  </si>
  <si>
    <t>Những xu hướng công nghệ mới và quan trọng trong năm 2020</t>
  </si>
  <si>
    <t>bda982be56fdc854a84b9aaa8c144a29</t>
  </si>
  <si>
    <t>Nội san OOS số 01: Nhìn lại 2021</t>
  </si>
  <si>
    <t>9df916b023cad983256d9e1c636e3d14</t>
  </si>
  <si>
    <t>https://coffeehr.com.vn/okr-la-gi-hieu-ro-hon-ve-okr/</t>
  </si>
  <si>
    <t>Bách khoa toàn thư về OKR: Nhà quản trị đã hiểu rõ?</t>
  </si>
  <si>
    <t>OKR là gì? Định nghĩa cụ thể của OKR.</t>
  </si>
  <si>
    <t>ff9f69bbdf743f4facaab0cbc51b268b</t>
  </si>
  <si>
    <t>ee838b7f4c266a12497289f2f547a5fe</t>
  </si>
  <si>
    <t>https://coffeehr.com.vn/onboarding-nhan-vien-moi-quy-trinh-ton-tai-nhieu-chi-phi-an/</t>
  </si>
  <si>
    <t>Onboarding nhân viên mới – quy trình tồn tại nhiều chi phí ẩn</t>
  </si>
  <si>
    <t>7196cea817b2b9296df8abcbb4986831</t>
  </si>
  <si>
    <t>OOS Software được Thương hiệu Homefarm lựa chọn để thực hiện chiến lược phát triển thần tốc 300 cửa hàng</t>
  </si>
  <si>
    <t>988ee362ba56e303bd8200b338b1fb96</t>
  </si>
  <si>
    <t>OOS Software hợp tác với Gapowork ra mắt bộ giải pháp toàn diện quản trị nhân sự cho doanh nghiệp</t>
  </si>
  <si>
    <t>Mới đây, OOS Software đã hợp tác với Nền tàng giao tiếp cho doanh nghiệp Gapowork. Ra mắt bộ giải pháp toàn diện cho lộ trình xây dựng hệ thống quản trị nhân sự của doanh nghiệp.</t>
  </si>
  <si>
    <t>3df04c1d7473aa08b737446d10acf36e</t>
  </si>
  <si>
    <t>OOS Software tài trợ Hội thảo thường niên “Phát triển tổ chức – Đáp ứng tương lai” của Hiệp hội Nhân sự Việt Nam</t>
  </si>
  <si>
    <t>Qua hội thảo, Hiệp hội Nhân sự Việt Nam mong muốn định hướng doanh nghiệp phát triển trong tương lai.</t>
  </si>
  <si>
    <t>4b79c5b24a41022725d8e5848d5a891b</t>
  </si>
  <si>
    <t>Openway – Chúng tôi hài lòng với sự tư vấn nhiệt tình và chuyên nghiệp của CoffeeHR</t>
  </si>
  <si>
    <t>47737718b461790cf45fb385843f76ab</t>
  </si>
  <si>
    <t>40c10beaae262b6818017948230beb77</t>
  </si>
  <si>
    <t>JFE – Quản lý dự án hiệu quả cùng giải pháp Công – Lương thông minh</t>
  </si>
  <si>
    <t>461b8efd11ecbd00919590185961bc3</t>
  </si>
  <si>
    <t>Phần mềm tính lương tự động CoffeeHR – Rút ngắn quy trình nhân sự tức thì</t>
  </si>
  <si>
    <t>8ef892c3f05b9df8d0a5386e472e3193</t>
  </si>
  <si>
    <t>PHÁT TRIỂN NGUỒN LỰC</t>
  </si>
  <si>
    <t>c09fd5e2151c05d31b1376faa76e7c12</t>
  </si>
  <si>
    <t>120318c74e76f3dfd9ced07d9e921c4b</t>
  </si>
  <si>
    <t>Quản lý hiệu suất là gì? Xây dựng chương trình quản lý hiệu suất hiệu quả như thế nào?</t>
  </si>
  <si>
    <t>Quản lý hiệu suất, hiệu quả là gì?</t>
  </si>
  <si>
    <t>a4e43e687cb8cd4def1b22bb056da0e2</t>
  </si>
  <si>
    <t>Xây dựng hệ thống Quản lý hồ sơ Nhân sự dễ quan sát, gọn nhẹ, tiết kiệm</t>
  </si>
  <si>
    <t>243cac4d0f57a93c0fc175d9b75b829d</t>
  </si>
  <si>
    <t>Phương pháp quản lý hồ sơ ứng viên bằng Excel</t>
  </si>
  <si>
    <t>4d3099cfcab5b46cb7c3a8834554047b</t>
  </si>
  <si>
    <t>QUẢN LÝ TỔ CHỨC</t>
  </si>
  <si>
    <t>936dbcafa9fddba11a1521a2fb460624</t>
  </si>
  <si>
    <t>85c694ac354864a5244b2922fc83f25c</t>
  </si>
  <si>
    <t>Xây dựng lộ trình thăng tiến cho nhân viên thế nào để có giá trị?</t>
  </si>
  <si>
    <t>Lộ trình thăng tiến là gì?</t>
  </si>
  <si>
    <t>652317c90924a2188cbb8fc5950d4b09</t>
  </si>
  <si>
    <t>SẢN XUẤT</t>
  </si>
  <si>
    <t>5fc121053dcbce6aa1d1acd11caec623</t>
  </si>
  <si>
    <t>So sánh OKR và KPI – Đo lường, đánh giá hiệu suất lao động doanh nghiệp nên lựa chọn chỉ số nào?</t>
  </si>
  <si>
    <t>b938b79ef2f78fadd5895e02dd132a29</t>
  </si>
  <si>
    <t>TÀI CHÍNH &amp; NGÂN HÀNG</t>
  </si>
  <si>
    <t>1d7c4430a85781ee9dc46ba73e619b0c</t>
  </si>
  <si>
    <t>TÀI LIỆU</t>
  </si>
  <si>
    <t>7d9379e28230064b88a2534172b0563b</t>
  </si>
  <si>
    <t>Tại sao cần lập kế hoạch xây dựng đội ngũ kế cận?</t>
  </si>
  <si>
    <t>Kế hoạch xây dựng đội ngũ kế cận là gì?</t>
  </si>
  <si>
    <t>189ba4413aadfd7acd21dbc8377ac8e3</t>
  </si>
  <si>
    <t>Talent Acquisition là gì? Liệu có thể thay thế tuyển dụng truyền thống?</t>
  </si>
  <si>
    <t>a5fce8465d233ebca506c3580fdfe5c1</t>
  </si>
  <si>
    <t>Talkshow: Chuyển Đổi Số lĩnh vực Nhân sự pháp lý – Thực tiễn triển khai</t>
  </si>
  <si>
    <t>5f81797699bd0b594f2be9123139ed26</t>
  </si>
  <si>
    <t>Tập đoàn đa ngành</t>
  </si>
  <si>
    <t>d4dedce09c368c65096e2db9ec34b633</t>
  </si>
  <si>
    <t>Thông báo chuyển địa điểm trụ sở văn phòng Hà Nội</t>
  </si>
  <si>
    <t>7060e236659c276c84f94e884c9f6565</t>
  </si>
  <si>
    <t>THƯƠNG MẠI &amp; DỊCH VỤ</t>
  </si>
  <si>
    <t>daf034337bd5d2dabc5a2902a17a73b1</t>
  </si>
  <si>
    <t>2f36f9d5db23065628c27d45ea0256bd</t>
  </si>
  <si>
    <t>CÂU HỎI THƯỜNG GẶP</t>
  </si>
  <si>
    <t>e514a5f3cd137a191d0b98e0a87dc5d1</t>
  </si>
  <si>
    <t>TRUYỀN THÔNG &amp; QUẢNG CÁO</t>
  </si>
  <si>
    <t>fb043fc10a3948b21faccf825bc57367</t>
  </si>
  <si>
    <t>Tự động hoá trong quản trị doanh nghiệp</t>
  </si>
  <si>
    <t>56291d3dfcc47d4c55cb722b34791654</t>
  </si>
  <si>
    <t>Turnover Rate là gì? 5 cách cải thiện tỉ lệ nghỉ việc trong doanh nghiệp</t>
  </si>
  <si>
    <t>Khái niệm Turnover Rate là gì?</t>
  </si>
  <si>
    <t>53025d743f75f452c708307541191964</t>
  </si>
  <si>
    <t>TUYỂN DỤNG &amp; ONBOARDING</t>
  </si>
  <si>
    <t>759fa1c2808bb55ac0249f80621e0691</t>
  </si>
  <si>
    <t>TUYỂN DỤNG</t>
  </si>
  <si>
    <t>1feea82a496e2ba40d35e633a847fa5b</t>
  </si>
  <si>
    <t>https://coffeehr.com.vn/tuyen-dung-hieu-qua-bang-ke-hoach-chi-tiet-voi-11-buoc-duoc-chia-se-boi-cac-chuyen-gia-2/</t>
  </si>
  <si>
    <t>Tuyển dụng hiệu quả bằng kế hoạch chi tiết với 11 bước được chia sẻ bởi các chuyên gia</t>
  </si>
  <si>
    <t>418c819139622c5fcef927b04a10aaee</t>
  </si>
  <si>
    <t>[HCM/HN] Tuyển dụng Nhân viên Triển khai – Lương 30M</t>
  </si>
  <si>
    <t>7b9a5a3c2358eabfdbce8a148b855629</t>
  </si>
  <si>
    <t>https://coffeehr.com.vn/tuyen-dung-nhan-vien-trien-khai-phan-mem/</t>
  </si>
  <si>
    <t>[HCM/HN] Tuyển dụng Project Manager: Upto 30M</t>
  </si>
  <si>
    <t>4d201d7b6e9bfe496bb3a6d39dc7f28c</t>
  </si>
  <si>
    <t>Tuyển dụng thời kì mới: Bạn biết gì về genZ?</t>
  </si>
  <si>
    <t>9a3d2de58a091eb3d0879dedffaf4253</t>
  </si>
  <si>
    <t>Vietsoftware – Tạo đà tăng trưởng cùng giải pháp tuyển dụng CoffeeHR</t>
  </si>
  <si>
    <t>Vậy, phần mềm tuyển dụng CoffeeHR sẽ giúp đỡ Vietsoftware như thế nào?</t>
  </si>
  <si>
    <t>e9c65becf9852b410193759b3ba5df09</t>
  </si>
  <si>
    <t>https://coffeehr.com.vn/vi-sao-doanh-nghiep-can-co-mot-cong-thong-tin-noi-bo-chinh-thong/</t>
  </si>
  <si>
    <t>Vì sao doanh nghiệp cần có một cổng thông tin nội bộ chính thống?</t>
  </si>
  <si>
    <t>Cổng thông tin nội bộ là gì?</t>
  </si>
  <si>
    <t>5359657471e798a84d9f3025b9c3bb2e</t>
  </si>
  <si>
    <t>Vua Nệm chuyển đổi số mạnh mẽ trong công tác quản trị nhân sự với phần mềm CoffeeHR</t>
  </si>
  <si>
    <t>Lựa chọn CoffeeHR là giải pháp Chuyển đổi số</t>
  </si>
  <si>
    <t>8207432cba59a0ed50e3ee4966cc51c5</t>
  </si>
  <si>
    <t>CHIẾN LƯỢC TẬP TRUNG NGHIÊN CỨU &amp; PHÁT TRIỂN VỀ HRM</t>
  </si>
  <si>
    <t>LỢI ÍCH CHO DOANH NGHIỆP</t>
  </si>
  <si>
    <t>407e13ee4ba016804cdcd0c4d666802a</t>
  </si>
  <si>
    <t>https://coffeehr.com.vn/wp-content/litespeed/css/05e7fa9e6e1da44a5aef1a33d2dded8c.css?ver=48f6e</t>
  </si>
  <si>
    <t>Tue, 22 Mar 2022 13:10:11 GMT</t>
  </si>
  <si>
    <t>https://coffeehr.com.vn/wp-content/litespeed/css/08343863f89e2449bfe94c01cd635463.css?ver=1d25f</t>
  </si>
  <si>
    <t>Fri, 25 Mar 2022 07:05:14 GMT</t>
  </si>
  <si>
    <t>https://coffeehr.com.vn/wp-content/litespeed/css/09289d02fef3117fb2bbe93da041e3bc.css?ver=00692</t>
  </si>
  <si>
    <t>https://coffeehr.com.vn/wp-content/litespeed/css/0cf6db8b1b1b8161792de5cc0bba6c91.css?ver=a896a</t>
  </si>
  <si>
    <t>https://coffeehr.com.vn/wp-content/litespeed/css/13a7de187bed3d86c9f59a3bda7b71bd.css?ver=70c42</t>
  </si>
  <si>
    <t>Tue, 22 Mar 2022 13:10:56 GMT</t>
  </si>
  <si>
    <t>https://coffeehr.com.vn/wp-content/litespeed/css/1a1467481999bf140ca0ac6df39674dd.css?ver=01cc8</t>
  </si>
  <si>
    <t>https://coffeehr.com.vn/wp-content/litespeed/css/1d72dcabd3a0605bd60c8adb4c59f036.css?ver=d8191</t>
  </si>
  <si>
    <t>https://coffeehr.com.vn/wp-content/litespeed/css/1f2188dae3bf364c2ea4e206e525089c.css?ver=08f88</t>
  </si>
  <si>
    <t>Tue, 22 Mar 2022 20:23:03 GMT</t>
  </si>
  <si>
    <t>https://coffeehr.com.vn/wp-content/litespeed/css/257157bbe60e26add7b3fe0e8cc69421.css?ver=0b3c0</t>
  </si>
  <si>
    <t>https://coffeehr.com.vn/wp-content/litespeed/css/2b42db64b1078fc8b17148e337394ab1.css?ver=9de57</t>
  </si>
  <si>
    <t>Wed, 23 Mar 2022 19:30:27 GMT</t>
  </si>
  <si>
    <t>https://coffeehr.com.vn/wp-content/litespeed/css/2c3c1bc008839cb2ece6a6923156b56a.css?ver=e3663</t>
  </si>
  <si>
    <t>Fri, 25 Mar 2022 05:09:55 GMT</t>
  </si>
  <si>
    <t>https://coffeehr.com.vn/wp-content/litespeed/css/32d77e92268a5763a7797ecf02b36d3b.css?ver=5a45c</t>
  </si>
  <si>
    <t>Tue, 22 Mar 2022 13:44:38 GMT</t>
  </si>
  <si>
    <t>https://coffeehr.com.vn/wp-content/litespeed/css/3b800648c184590767a8cdec336abe0f.css?ver=c80ff</t>
  </si>
  <si>
    <t>Wed, 23 Mar 2022 08:20:50 GMT</t>
  </si>
  <si>
    <t>https://coffeehr.com.vn/wp-content/litespeed/css/3fdb33594dc3fb122504cbbeecbe7643.css?ver=256ad</t>
  </si>
  <si>
    <t>https://coffeehr.com.vn/wp-content/litespeed/css/44a263d98235928925c15b541bae1c2f.css?ver=09797</t>
  </si>
  <si>
    <t>Tue, 22 Mar 2022 21:30:23 GMT</t>
  </si>
  <si>
    <t>https://coffeehr.com.vn/wp-content/litespeed/css/44aae49f850e86313075ba24b20d7f52.css?ver=04223</t>
  </si>
  <si>
    <t>Wed, 23 Mar 2022 08:33:04 GMT</t>
  </si>
  <si>
    <t>https://coffeehr.com.vn/wp-content/litespeed/css/4625322242c087611072f23fabbaebca.css?ver=84c4b</t>
  </si>
  <si>
    <t>Fri, 25 Mar 2022 07:07:24 GMT</t>
  </si>
  <si>
    <t>https://coffeehr.com.vn/wp-content/litespeed/css/4d320c7c086881034ef081a9202d83a0.css?ver=82eee</t>
  </si>
  <si>
    <t>https://coffeehr.com.vn/wp-content/litespeed/css/54edddc9484318e9607c9553b237dfcc.css?ver=4cdae</t>
  </si>
  <si>
    <t>https://coffeehr.com.vn/wp-content/litespeed/css/595129d4f1ffb18a66d1a0925c0c2515.css?ver=987b6</t>
  </si>
  <si>
    <t>Wed, 23 Mar 2022 10:00:00 GMT</t>
  </si>
  <si>
    <t>https://coffeehr.com.vn/wp-content/litespeed/css/5c034a7aa20cea2fd263e4a0337a30c8.css?ver=9dedf</t>
  </si>
  <si>
    <t>Fri, 25 Mar 2022 07:07:12 GMT</t>
  </si>
  <si>
    <t>https://coffeehr.com.vn/wp-content/litespeed/css/5c9c7341535ab6581efb3f73ded1e241.css?ver=e40e8</t>
  </si>
  <si>
    <t>Tue, 22 Mar 2022 13:10:08 GMT</t>
  </si>
  <si>
    <t>https://coffeehr.com.vn/wp-content/litespeed/css/5f1f906a6b4213d6709c55bdfefde24e.css?ver=7def2</t>
  </si>
  <si>
    <t>https://coffeehr.com.vn/wp-content/litespeed/css/6070d95fb5626e608df4feaedf144d76.css?ver=5ddf4</t>
  </si>
  <si>
    <t>https://coffeehr.com.vn/wp-content/litespeed/css/6ee143bfab03f191adde22712cf54dfd.css?ver=0d20a</t>
  </si>
  <si>
    <t>Fri, 25 Mar 2022 07:07:10 GMT</t>
  </si>
  <si>
    <t>https://coffeehr.com.vn/wp-content/litespeed/css/6f959aac03679b6394cf6d946f384f33.css?ver=c6215</t>
  </si>
  <si>
    <t>https://coffeehr.com.vn/wp-content/litespeed/css/726644ac467c86bb9f4b8935b7fcaea9.css?ver=1c0ac</t>
  </si>
  <si>
    <t>Wed, 23 Mar 2022 15:02:15 GMT</t>
  </si>
  <si>
    <t>https://coffeehr.com.vn/wp-content/litespeed/css/7439fdd957cc038d4906a841d1bab4b2.css?ver=266d4</t>
  </si>
  <si>
    <t>https://coffeehr.com.vn/wp-content/litespeed/css/76efe4c3b4673a5ae37a70b9639dab1c.css?ver=62638</t>
  </si>
  <si>
    <t>Wed, 23 Mar 2022 20:11:27 GMT</t>
  </si>
  <si>
    <t>https://coffeehr.com.vn/wp-content/litespeed/css/79fe90729430b38c04a13a270a4702c1.css?ver=4ef8e</t>
  </si>
  <si>
    <t>https://coffeehr.com.vn/wp-content/litespeed/css/7aee5bbe7e8f5a85a7c47c675879333c.css?ver=252d7</t>
  </si>
  <si>
    <t>https://coffeehr.com.vn/wp-content/litespeed/css/7c6fd744d1c607b7c5c7262cf5dd10a9.css?ver=14ac2</t>
  </si>
  <si>
    <t>https://coffeehr.com.vn/wp-content/litespeed/css/7f64edaa2c04349672789e28b3477836.css?ver=2dcfd</t>
  </si>
  <si>
    <t>Fri, 25 Mar 2022 07:07:16 GMT</t>
  </si>
  <si>
    <t>https://coffeehr.com.vn/wp-content/litespeed/css/7fbe9f43acb9c6fd6c81b37452c31176.css?ver=6d259</t>
  </si>
  <si>
    <t>Wed, 23 Mar 2022 07:30:08 GMT</t>
  </si>
  <si>
    <t>https://coffeehr.com.vn/wp-content/litespeed/css/8112bd09b224e263a8a3b063ff31115c.css?ver=9f3bd</t>
  </si>
  <si>
    <t>Wed, 23 Mar 2022 15:52:40 GMT</t>
  </si>
  <si>
    <t>https://coffeehr.com.vn/wp-content/litespeed/css/84392e39c301b20530e5c71ba8d55e42.css?ver=f25c4</t>
  </si>
  <si>
    <t>https://coffeehr.com.vn/wp-content/litespeed/css/872b3d7bf0b1a0b78b19056a7e2a7735.css?ver=7dc4d</t>
  </si>
  <si>
    <t>https://coffeehr.com.vn/wp-content/litespeed/css/8efab328b48b9fa71ddfee5dc28d440a.css?ver=99e8c</t>
  </si>
  <si>
    <t>Wed, 23 Mar 2022 15:22:29 GMT</t>
  </si>
  <si>
    <t>https://coffeehr.com.vn/wp-content/litespeed/css/9a1b95ae11325122fbae22e08acd97ea.css?ver=add6d</t>
  </si>
  <si>
    <t>Wed, 23 Mar 2022 13:42:08 GMT</t>
  </si>
  <si>
    <t>https://coffeehr.com.vn/wp-content/litespeed/css/a11da3a6e547952da5764fc40baf0c6b.css?ver=eb750</t>
  </si>
  <si>
    <t>https://coffeehr.com.vn/wp-content/litespeed/css/a143e7dc8b1c3657c008706089498086.css?ver=7da62</t>
  </si>
  <si>
    <t>Thu, 24 Mar 2022 13:37:54 GMT</t>
  </si>
  <si>
    <t>https://coffeehr.com.vn/wp-content/litespeed/css/a19e0f9ef7e3cf1bfb2525d6f0c5cc71.css?ver=217a4</t>
  </si>
  <si>
    <t>Fri, 25 Mar 2022 07:07:04 GMT</t>
  </si>
  <si>
    <t>https://coffeehr.com.vn/wp-content/litespeed/css/b1a86077700c246810c223b37f8f685f.css?ver=50ba5</t>
  </si>
  <si>
    <t>Thu, 24 Mar 2022 00:02:22 GMT</t>
  </si>
  <si>
    <t>https://coffeehr.com.vn/wp-content/litespeed/css/b2df74b4de5cf8c870013652f09b5874.css?ver=51504</t>
  </si>
  <si>
    <t>https://coffeehr.com.vn/wp-content/litespeed/css/b5f410bb2ab2d0276420e6f06ae545fe.css?ver=f89c5</t>
  </si>
  <si>
    <t>Tue, 22 Mar 2022 17:36:45 GMT</t>
  </si>
  <si>
    <t>https://coffeehr.com.vn/wp-content/litespeed/css/b8c1164845d760663d4e09da47499af2.css?ver=c674f</t>
  </si>
  <si>
    <t>Wed, 23 Mar 2022 14:10:35 GMT</t>
  </si>
  <si>
    <t>https://coffeehr.com.vn/wp-content/litespeed/css/c12f76677c426ff80462c5a4c7074251.css?ver=a574c</t>
  </si>
  <si>
    <t>Fri, 25 Mar 2022 03:30:56 GMT</t>
  </si>
  <si>
    <t>https://coffeehr.com.vn/wp-content/litespeed/css/c29a28399de71e574f505a362ebb8038.css?ver=d97c9</t>
  </si>
  <si>
    <t>Wed, 23 Mar 2022 07:11:59 GMT</t>
  </si>
  <si>
    <t>https://coffeehr.com.vn/wp-content/litespeed/css/c493bed4aabb8855928101fb7ce9e045.css?ver=b51c4</t>
  </si>
  <si>
    <t>https://coffeehr.com.vn/wp-content/litespeed/css/c5de51dcc0ab2cb994bb3d330e6e32d4.css?ver=a75c3</t>
  </si>
  <si>
    <t>Tue, 22 Mar 2022 13:10:28 GMT</t>
  </si>
  <si>
    <t>https://coffeehr.com.vn/wp-content/litespeed/css/c781054138eac2e1bb83c6996bc4d6bc.css?ver=0dd0c</t>
  </si>
  <si>
    <t>https://coffeehr.com.vn/wp-content/litespeed/css/d00e88e9a86e8fb1b2d7f5e74aad196c.css?ver=d48a7</t>
  </si>
  <si>
    <t>https://coffeehr.com.vn/wp-content/litespeed/css/d5760fbd379052cc6749954cc14a7923.css?ver=2d469</t>
  </si>
  <si>
    <t>https://coffeehr.com.vn/wp-content/litespeed/css/d5cbd86904f7e21acb5e6e04fd2b34c0.css?ver=9a1f1</t>
  </si>
  <si>
    <t>https://coffeehr.com.vn/wp-content/litespeed/css/d61e3a746deb93b4f1fe9b404e8c30e7.css?ver=e6d10</t>
  </si>
  <si>
    <t>Wed, 23 Mar 2022 15:36:25 GMT</t>
  </si>
  <si>
    <t>https://coffeehr.com.vn/wp-content/litespeed/css/d629862fcf6ecb58832644bab7f5039b.css?ver=d547a</t>
  </si>
  <si>
    <t>Wed, 23 Mar 2022 12:37:36 GMT</t>
  </si>
  <si>
    <t>https://coffeehr.com.vn/wp-content/litespeed/css/da7fc773d16297e0a9862f5b12a11833.css?ver=ac9dd</t>
  </si>
  <si>
    <t>https://coffeehr.com.vn/wp-content/litespeed/css/db13650e81069dd1627050ca15ae149e.css?ver=1f171</t>
  </si>
  <si>
    <t>https://coffeehr.com.vn/wp-content/litespeed/css/e6d7877f1ff98f9c20f93c9c4bf00d9e.css?ver=4b700</t>
  </si>
  <si>
    <t>https://coffeehr.com.vn/wp-content/litespeed/css/ed2c7a5a173906c423f3363ffc08834d.css?ver=d08ad</t>
  </si>
  <si>
    <t>https://coffeehr.com.vn/wp-content/litespeed/css/f24dbda04c47e082de85fe2033c54907.css?ver=95c89</t>
  </si>
  <si>
    <t>Tue, 22 Mar 2022 13:10:51 GMT</t>
  </si>
  <si>
    <t>https://coffeehr.com.vn/wp-content/litespeed/css/f93a31239736fc39a841e3252b302280.css?ver=87541</t>
  </si>
  <si>
    <t>Fri, 25 Mar 2022 07:00:43 GMT</t>
  </si>
  <si>
    <t>https://coffeehr.com.vn/wp-content/plugins/easy-table-of-contents/assets/js/front.min.js?ver=2.0.17-1639552193</t>
  </si>
  <si>
    <t>Wed, 15 Dec 2021 07:09:53 GMT</t>
  </si>
  <si>
    <t>https://coffeehr.com.vn/wp-content/plugins/easy-table-of-contents/vendor/js-cookie/js.cookie.min.js?ver=2.2.1</t>
  </si>
  <si>
    <t>https://coffeehr.com.vn/wp-content/plugins/easy-table-of-contents/vendor/smooth-scroll/jquery.smooth-scroll.min.js?ver=2.2.0</t>
  </si>
  <si>
    <t>https://coffeehr.com.vn/wp-content/plugins/easy-table-of-contents/vendor/sticky-kit/jquery.sticky-kit.min.js?ver=1.9.2</t>
  </si>
  <si>
    <t>https://coffeehr.com.vn/wp-content/plugins/elementor/assets/js/frontend.min.js?ver=3.3.1</t>
  </si>
  <si>
    <t>Fri, 06 Aug 2021 02:45:48 GMT</t>
  </si>
  <si>
    <t>https://coffeehr.com.vn/wp-content/plugins/elementor/assets/js/frontend-modules.min.js?ver=3.3.1</t>
  </si>
  <si>
    <t>https://coffeehr.com.vn/wp-content/plugins/elementor/assets/js/preloaded-modules.min.js?ver=3.3.1</t>
  </si>
  <si>
    <t>https://coffeehr.com.vn/wp-content/plugins/elementor/assets/js/webpack.runtime.min.js?ver=3.3.1</t>
  </si>
  <si>
    <t>https://coffeehr.com.vn/wp-content/plugins/elementor/assets/lib/dialog/dialog.min.js?ver=4.8.1</t>
  </si>
  <si>
    <t>https://coffeehr.com.vn/wp-content/plugins/elementor/assets/lib/font-awesome/js/v4-shims.min.js?ver=3.3.1</t>
  </si>
  <si>
    <t>https://coffeehr.com.vn/wp-content/plugins/elementor/assets/lib/share-link/share-link.min.js?ver=3.3.1</t>
  </si>
  <si>
    <t>https://coffeehr.com.vn/wp-content/plugins/elementor-pro/assets/js/frontend.min.js?ver=3.3.5</t>
  </si>
  <si>
    <t>Fri, 06 Aug 2021 02:46:09 GMT</t>
  </si>
  <si>
    <t>https://coffeehr.com.vn/wp-content/plugins/elementor-pro/assets/js/preloaded-elements-handlers.min.js?ver=3.3.5</t>
  </si>
  <si>
    <t>https://coffeehr.com.vn/wp-content/plugins/elementor-pro/assets/js/webpack-pro.runtime.min.js?ver=3.3.5</t>
  </si>
  <si>
    <t>https://coffeehr.com.vn/wp-content/plugins/elementor-pro/assets/lib/sticky/jquery.sticky.min.js?ver=3.3.5</t>
  </si>
  <si>
    <t>https://coffeehr.com.vn/wp-content/plugins/ewww-image-optimizer/includes/lazysizes.min.js?ver=641.0</t>
  </si>
  <si>
    <t>Sat, 05 Mar 2022 02:57:56 GMT</t>
  </si>
  <si>
    <t>https://coffeehr.com.vn/wp-content/plugins/jet-elements/assets/js/jet-elements.min.js?ver=2.5.8</t>
  </si>
  <si>
    <t>Fri, 06 Aug 2021 02:46:55 GMT</t>
  </si>
  <si>
    <t>https://coffeehr.com.vn/wp-content/plugins/jet-engine/assets/js/frontend.js?ver=2.8.0</t>
  </si>
  <si>
    <t>Sat, 19 Jun 2021 12:38:48 GMT</t>
  </si>
  <si>
    <t>https://coffeehr.com.vn/wp-content/plugins/jet-menu/assets/public/js/legacy/jet-menu-public-scripts.js?ver=2.1.4</t>
  </si>
  <si>
    <t>Wed, 09 Feb 2022 07:50:48 GMT</t>
  </si>
  <si>
    <t>https://coffeehr.com.vn/wp-content/plugins/jet-menu/includes/elementor/assets/public/js/legacy/widgets-scripts.js?ver=2.1.4</t>
  </si>
  <si>
    <t>https://coffeehr.com.vn/wp-content/plugins/jet-search/assets/js/jet-search.js?ver=2.1.14</t>
  </si>
  <si>
    <t>Fri, 06 Aug 2021 02:46:57 GMT</t>
  </si>
  <si>
    <t>Fri, 06 Aug 2021 02:46:54 GMT</t>
  </si>
  <si>
    <t>Fri, 06 Aug 2021 02:32:46 GMT</t>
  </si>
  <si>
    <t>https://coffeehr.com.vn/wp-content/plugins/translatepress-multilingual/assets/js/trp-translate-dom-changes.js?ver=2.0.6</t>
  </si>
  <si>
    <t>https://coffeehr.com.vn/wp-content/themes/astra/assets/js/minified/frontend.min.js?ver=3.6.7</t>
  </si>
  <si>
    <t>Fri, 06 Aug 2021 02:44:38 GMT</t>
  </si>
  <si>
    <t>https://coffeehr.com.vn/wp-content/themes/astra/assets/js/minified/frontend-pro.min.js?ver=3.6.7</t>
  </si>
  <si>
    <t>https://coffeehr.com.vn/wp-content/uploads/2021/02/atalink-1-300x206.png</t>
  </si>
  <si>
    <t>Sat, 05 Mar 2022 04:02:20 GMT</t>
  </si>
  <si>
    <t>Sat, 05 Mar 2022 04:02:42 GMT</t>
  </si>
  <si>
    <t>Sat, 05 Mar 2022 04:03:52 GMT</t>
  </si>
  <si>
    <t>https://coffeehr.com.vn/wp-content/uploads/2021/02/dien-luc-van-phong-300x169.jpg</t>
  </si>
  <si>
    <t>https://coffeehr.com.vn/wp-content/uploads/2021/03/openway-3-300x206.png</t>
  </si>
  <si>
    <t>Sat, 05 Mar 2022 04:01:35 GMT</t>
  </si>
  <si>
    <t>Sat, 05 Mar 2022 04:01:46 GMT</t>
  </si>
  <si>
    <t>https://coffeehr.com.vn/wp-content/uploads/2021/03/z3023497797859_877ba80211e5f0f99f5d827e70c63dc3-300x200.jpg</t>
  </si>
  <si>
    <t>Sat, 05 Mar 2022 03:25:59 GMT</t>
  </si>
  <si>
    <t>Sat, 05 Mar 2022 04:54:50 GMT</t>
  </si>
  <si>
    <t>https://coffeehr.com.vn/wp-content/uploads/2021/05/article_1565951844_689-768x291.png</t>
  </si>
  <si>
    <t>Sat, 05 Mar 2022 04:30:33 GMT</t>
  </si>
  <si>
    <t>Sat, 05 Mar 2022 05:04:19 GMT</t>
  </si>
  <si>
    <t>https://coffeehr.com.vn/wp-content/uploads/2021/05/banner2.png</t>
  </si>
  <si>
    <t>Sat, 05 Mar 2022 05:03:48 GMT</t>
  </si>
  <si>
    <t>Sat, 19 Jun 2021 12:38:50 GMT</t>
  </si>
  <si>
    <t>Sat, 05 Mar 2022 05:00:29 GMT</t>
  </si>
  <si>
    <t>Sat, 05 Mar 2022 05:01:55 GMT</t>
  </si>
  <si>
    <t>Sat, 05 Mar 2022 05:01:45 GMT</t>
  </si>
  <si>
    <t>Sat, 05 Mar 2022 05:01:35 GMT</t>
  </si>
  <si>
    <t>Sat, 05 Mar 2022 04:56:20 GMT</t>
  </si>
  <si>
    <t>Sat, 05 Mar 2022 05:01:31 GMT</t>
  </si>
  <si>
    <t>Sat, 05 Mar 2022 04:55:12 GMT</t>
  </si>
  <si>
    <t>Sat, 05 Mar 2022 05:01:28 GMT</t>
  </si>
  <si>
    <t>Sat, 05 Mar 2022 04:56:48 GMT</t>
  </si>
  <si>
    <t>Sat, 05 Mar 2022 04:56:45 GMT</t>
  </si>
  <si>
    <t>Sat, 05 Mar 2022 04:56:43 GMT</t>
  </si>
  <si>
    <t>Sat, 05 Mar 2022 05:03:39 GMT</t>
  </si>
  <si>
    <t>Sat, 05 Mar 2022 05:03:34 GMT</t>
  </si>
  <si>
    <t>Sat, 05 Mar 2022 05:03:38 GMT</t>
  </si>
  <si>
    <t>Sat, 05 Mar 2022 05:03:37 GMT</t>
  </si>
  <si>
    <t>Sat, 05 Mar 2022 05:03:36 GMT</t>
  </si>
  <si>
    <t>Sat, 05 Mar 2022 05:03:35 GMT</t>
  </si>
  <si>
    <t>Sat, 05 Mar 2022 05:03:47 GMT</t>
  </si>
  <si>
    <t>Sat, 05 Mar 2022 05:01:02 GMT</t>
  </si>
  <si>
    <t>https://coffeehr.com.vn/wp-content/uploads/2021/05/Group-357.png</t>
  </si>
  <si>
    <t>Sat, 05 Mar 2022 05:01:25 GMT</t>
  </si>
  <si>
    <t>https://coffeehr.com.vn/wp-content/uploads/2021/05/hiephonhansu.png</t>
  </si>
  <si>
    <t>Sat, 05 Mar 2022 04:54:46 GMT</t>
  </si>
  <si>
    <t>Sat, 05 Mar 2022 04:56:53 GMT</t>
  </si>
  <si>
    <t>Sat, 05 Mar 2022 05:03:59 GMT</t>
  </si>
  <si>
    <t>Sat, 05 Mar 2022 05:03:58 GMT</t>
  </si>
  <si>
    <t>Sat, 05 Mar 2022 05:04:40 GMT</t>
  </si>
  <si>
    <t>Sat, 05 Mar 2022 04:56:40 GMT</t>
  </si>
  <si>
    <t>Sat, 05 Mar 2022 05:03:45 GMT</t>
  </si>
  <si>
    <t>Sat, 05 Mar 2022 04:56:38 GMT</t>
  </si>
  <si>
    <t>Sat, 05 Mar 2022 04:56:36 GMT</t>
  </si>
  <si>
    <t>Sat, 05 Mar 2022 04:56:34 GMT</t>
  </si>
  <si>
    <t>Sat, 05 Mar 2022 04:56:33 GMT</t>
  </si>
  <si>
    <t>https://coffeehr.com.vn/wp-content/uploads/2021/05/logoatalinknew.png</t>
  </si>
  <si>
    <t>Sat, 05 Mar 2022 04:55:19 GMT</t>
  </si>
  <si>
    <t>https://coffeehr.com.vn/wp-content/uploads/2021/05/logobrainnew.png</t>
  </si>
  <si>
    <t>Sat, 05 Mar 2022 04:55:20 GMT</t>
  </si>
  <si>
    <t>https://coffeehr.com.vn/wp-content/uploads/2021/05/logoeftnew.png</t>
  </si>
  <si>
    <t>Sat, 05 Mar 2022 04:55:22 GMT</t>
  </si>
  <si>
    <t>https://coffeehr.com.vn/wp-content/uploads/2021/05/logofooter.png</t>
  </si>
  <si>
    <t>Sat, 05 Mar 2022 05:02:01 GMT</t>
  </si>
  <si>
    <t>https://coffeehr.com.vn/wp-content/uploads/2021/05/logohcanew.png</t>
  </si>
  <si>
    <t>Sat, 05 Mar 2022 04:55:17 GMT</t>
  </si>
  <si>
    <t>https://coffeehr.com.vn/wp-content/uploads/2021/05/logonetalink.png</t>
  </si>
  <si>
    <t>Sat, 05 Mar 2022 04:55:15 GMT</t>
  </si>
  <si>
    <t>Sat, 05 Mar 2022 04:53:34 GMT</t>
  </si>
  <si>
    <t>Sat, 05 Mar 2022 04:56:07 GMT</t>
  </si>
  <si>
    <t>Sat, 05 Mar 2022 05:03:44 GMT</t>
  </si>
  <si>
    <t>Sat, 05 Mar 2022 05:01:49 GMT</t>
  </si>
  <si>
    <t>Sat, 05 Mar 2022 04:57:34 GMT</t>
  </si>
  <si>
    <t>Sat, 05 Mar 2022 05:03:43 GMT</t>
  </si>
  <si>
    <t>Sat, 05 Mar 2022 05:01:38 GMT</t>
  </si>
  <si>
    <t>https://coffeehr.com.vn/wp-content/uploads/2021/05/prologo.png</t>
  </si>
  <si>
    <t>Sat, 05 Mar 2022 04:54:45 GMT</t>
  </si>
  <si>
    <t>Sat, 05 Mar 2022 05:01:42 GMT</t>
  </si>
  <si>
    <t>Sat, 05 Mar 2022 04:59:53 GMT</t>
  </si>
  <si>
    <t>Sat, 05 Mar 2022 04:57:50 GMT</t>
  </si>
  <si>
    <t>https://coffeehr.com.vn/wp-content/uploads/2021/05/timhieu-1024x518.png</t>
  </si>
  <si>
    <t>Sat, 05 Mar 2022 05:02:26 GMT</t>
  </si>
  <si>
    <t>Sat, 05 Mar 2022 05:02:33 GMT</t>
  </si>
  <si>
    <t>Sat, 05 Mar 2022 05:01:52 GMT</t>
  </si>
  <si>
    <t>Sat, 05 Mar 2022 05:03:01 GMT</t>
  </si>
  <si>
    <t>Sat, 05 Mar 2022 05:03:00 GMT</t>
  </si>
  <si>
    <t>Sat, 05 Mar 2022 05:03:05 GMT</t>
  </si>
  <si>
    <t>Sat, 05 Mar 2022 05:03:03 GMT</t>
  </si>
  <si>
    <t>Sat, 05 Mar 2022 04:41:39 GMT</t>
  </si>
  <si>
    <t>https://coffeehr.com.vn/wp-content/uploads/2021/06/11-300x207.png</t>
  </si>
  <si>
    <t>Sat, 05 Mar 2022 04:41:47 GMT</t>
  </si>
  <si>
    <t>Sat, 05 Mar 2022 04:41:55 GMT</t>
  </si>
  <si>
    <t>https://coffeehr.com.vn/wp-content/uploads/2021/06/123.png</t>
  </si>
  <si>
    <t>Sat, 05 Mar 2022 04:31:03 GMT</t>
  </si>
  <si>
    <t>Sat, 05 Mar 2022 04:42:00 GMT</t>
  </si>
  <si>
    <t>https://coffeehr.com.vn/wp-content/uploads/2021/06/1836_m2-300x200.jpg</t>
  </si>
  <si>
    <t>https://coffeehr.com.vn/wp-content/uploads/2021/06/2.jpg</t>
  </si>
  <si>
    <t>Sat, 05 Mar 2022 04:41:09 GMT</t>
  </si>
  <si>
    <t>https://coffeehr.com.vn/wp-content/uploads/2021/06/2-1-300x169.jpg</t>
  </si>
  <si>
    <t>Sat, 05 Mar 2022 04:37:34 GMT</t>
  </si>
  <si>
    <t>Sat, 05 Mar 2022 04:41:40 GMT</t>
  </si>
  <si>
    <t>https://coffeehr.com.vn/wp-content/uploads/2021/06/3.png</t>
  </si>
  <si>
    <t>Sat, 05 Mar 2022 04:41:07 GMT</t>
  </si>
  <si>
    <t>https://coffeehr.com.vn/wp-content/uploads/2021/06/4.jpg</t>
  </si>
  <si>
    <t>Sat, 05 Mar 2022 04:41:43 GMT</t>
  </si>
  <si>
    <t>https://coffeehr.com.vn/wp-content/uploads/2021/06/50-sang-kien-3.png</t>
  </si>
  <si>
    <t>Sat, 05 Mar 2022 04:37:38 GMT</t>
  </si>
  <si>
    <t>Sat, 05 Mar 2022 04:41:37 GMT</t>
  </si>
  <si>
    <t>Sat, 05 Mar 2022 04:39:27 GMT</t>
  </si>
  <si>
    <t>https://coffeehr.com.vn/wp-content/uploads/2021/06/b10.2.png</t>
  </si>
  <si>
    <t>Sat, 05 Mar 2022 04:39:47 GMT</t>
  </si>
  <si>
    <t>Sat, 05 Mar 2022 04:40:48 GMT</t>
  </si>
  <si>
    <t>Sat, 05 Mar 2022 04:40:29 GMT</t>
  </si>
  <si>
    <t>Sat, 05 Mar 2022 04:40:23 GMT</t>
  </si>
  <si>
    <t>Sat, 05 Mar 2022 04:40:16 GMT</t>
  </si>
  <si>
    <t>https://coffeehr.com.vn/wp-content/uploads/2021/06/b4.1.png</t>
  </si>
  <si>
    <t>Sat, 05 Mar 2022 04:39:59 GMT</t>
  </si>
  <si>
    <t>https://coffeehr.com.vn/wp-content/uploads/2021/06/b4.2.png</t>
  </si>
  <si>
    <t>Sat, 05 Mar 2022 04:39:50 GMT</t>
  </si>
  <si>
    <t>Sat, 05 Mar 2022 04:37:42 GMT</t>
  </si>
  <si>
    <t>Sat, 05 Mar 2022 04:37:41 GMT</t>
  </si>
  <si>
    <t>Sat, 05 Mar 2022 04:37:40 GMT</t>
  </si>
  <si>
    <t>Sat, 05 Mar 2022 04:37:39 GMT</t>
  </si>
  <si>
    <t>Sat, 05 Mar 2022 04:43:47 GMT</t>
  </si>
  <si>
    <t>https://coffeehr.com.vn/wp-content/uploads/2021/06/Banner-Tuyen-Dung-B-300x174.jpg</t>
  </si>
  <si>
    <t>Sat, 05 Mar 2022 04:43:48 GMT</t>
  </si>
  <si>
    <t>Sat, 05 Mar 2022 04:37:43 GMT</t>
  </si>
  <si>
    <t>Sat, 05 Mar 2022 04:41:42 GMT</t>
  </si>
  <si>
    <t>https://coffeehr.com.vn/wp-content/uploads/2021/06/Chuyen-dia-diem.CoffeeHR-1536x804-1-300x157.jpg</t>
  </si>
  <si>
    <t>Sat, 05 Mar 2022 04:41:31 GMT</t>
  </si>
  <si>
    <t>Sat, 05 Mar 2022 04:41:32 GMT</t>
  </si>
  <si>
    <t>Sat, 05 Mar 2022 04:44:12 GMT</t>
  </si>
  <si>
    <t>https://coffeehr.com.vn/wp-content/uploads/2021/06/CoffeeHR_Brochure-212x300.jpg</t>
  </si>
  <si>
    <t>Sat, 05 Mar 2022 04:44:13 GMT</t>
  </si>
  <si>
    <t>Sat, 05 Mar 2022 04:44:14 GMT</t>
  </si>
  <si>
    <t>Sat, 05 Mar 2022 04:39:25 GMT</t>
  </si>
  <si>
    <t>Sat, 05 Mar 2022 04:38:34 GMT</t>
  </si>
  <si>
    <t>https://coffeehr.com.vn/wp-content/uploads/2021/06/Doi-xu-ngang-bang.png</t>
  </si>
  <si>
    <t>Sat, 05 Mar 2022 04:41:20 GMT</t>
  </si>
  <si>
    <t>https://coffeehr.com.vn/wp-content/uploads/2021/06/e10f7b537ba38bfdd2b2-11-300x225.jpg</t>
  </si>
  <si>
    <t>Sat, 05 Mar 2022 04:41:36 GMT</t>
  </si>
  <si>
    <t>Sat, 05 Mar 2022 04:37:17 GMT</t>
  </si>
  <si>
    <t>https://coffeehr.com.vn/wp-content/uploads/2021/06/Ellipse-8.png</t>
  </si>
  <si>
    <t>Sat, 05 Mar 2022 04:37:36 GMT</t>
  </si>
  <si>
    <t>Sat, 05 Mar 2022 04:37:26 GMT</t>
  </si>
  <si>
    <t>https://coffeehr.com.vn/wp-content/uploads/2021/06/gapowork.png</t>
  </si>
  <si>
    <t>Sat, 05 Mar 2022 04:32:51 GMT</t>
  </si>
  <si>
    <t>https://coffeehr.com.vn/wp-content/uploads/2021/06/Geniee-2-300x200.jpg</t>
  </si>
  <si>
    <t>Sat, 05 Mar 2022 04:41:30 GMT</t>
  </si>
  <si>
    <t>Wed, 23 Jun 2021 07:34:30 GMT</t>
  </si>
  <si>
    <t>Sat, 05 Mar 2022 04:46:55 GMT</t>
  </si>
  <si>
    <t>Sat, 05 Mar 2022 04:46:45 GMT</t>
  </si>
  <si>
    <t>Sat, 05 Mar 2022 04:37:33 GMT</t>
  </si>
  <si>
    <t>https://coffeehr.com.vn/wp-content/uploads/2021/06/image-15.jpg</t>
  </si>
  <si>
    <t>Sat, 05 Mar 2022 04:43:58 GMT</t>
  </si>
  <si>
    <t>https://coffeehr.com.vn/wp-content/uploads/2021/06/image-151.jpg</t>
  </si>
  <si>
    <t>Sat, 05 Mar 2022 04:43:56 GMT</t>
  </si>
  <si>
    <t>https://coffeehr.com.vn/wp-content/uploads/2021/06/image-151-300x174.jpg</t>
  </si>
  <si>
    <t>Sat, 05 Mar 2022 04:43:53 GMT</t>
  </si>
  <si>
    <t>https://coffeehr.com.vn/wp-content/uploads/2021/06/image-152-300x174.jpg</t>
  </si>
  <si>
    <t>https://coffeehr.com.vn/wp-content/uploads/2021/06/image-15-300x174.jpg</t>
  </si>
  <si>
    <t>Sat, 05 Mar 2022 04:43:51 GMT</t>
  </si>
  <si>
    <t>https://coffeehr.com.vn/wp-content/uploads/2021/06/image-156-300x174.jpg</t>
  </si>
  <si>
    <t>https://coffeehr.com.vn/wp-content/uploads/2021/06/image-16.jpg</t>
  </si>
  <si>
    <t>Sat, 05 Mar 2022 04:37:29 GMT</t>
  </si>
  <si>
    <t>https://coffeehr.com.vn/wp-content/uploads/2021/06/image-162-300x174.jpg</t>
  </si>
  <si>
    <t>Sat, 05 Mar 2022 04:43:54 GMT</t>
  </si>
  <si>
    <t>https://coffeehr.com.vn/wp-content/uploads/2021/06/image-16-300x174.jpg</t>
  </si>
  <si>
    <t>https://coffeehr.com.vn/wp-content/uploads/2021/06/image-17.jpg</t>
  </si>
  <si>
    <t>Sat, 05 Mar 2022 04:43:57 GMT</t>
  </si>
  <si>
    <t>Sat, 05 Mar 2022 04:43:52 GMT</t>
  </si>
  <si>
    <t>https://coffeehr.com.vn/wp-content/uploads/2021/06/image-17-300x174.jpg</t>
  </si>
  <si>
    <t>https://coffeehr.com.vn/wp-content/uploads/2021/06/image-173-300x174.jpg</t>
  </si>
  <si>
    <t>Sat, 05 Mar 2022 04:44:02 GMT</t>
  </si>
  <si>
    <t>Sat, 05 Mar 2022 04:44:01 GMT</t>
  </si>
  <si>
    <t>https://coffeehr.com.vn/wp-content/uploads/2021/06/image-191n-300x174.jpg</t>
  </si>
  <si>
    <t>https://coffeehr.com.vn/wp-content/uploads/2021/06/image-192.jpg</t>
  </si>
  <si>
    <t>Sat, 05 Mar 2022 04:44:00 GMT</t>
  </si>
  <si>
    <t>https://coffeehr.com.vn/wp-content/uploads/2021/06/image-192-300x174.jpg</t>
  </si>
  <si>
    <t>https://coffeehr.com.vn/wp-content/uploads/2021/06/image-193.jpg</t>
  </si>
  <si>
    <t>https://coffeehr.com.vn/wp-content/uploads/2021/06/image-19-300x174.jpg</t>
  </si>
  <si>
    <t>https://coffeehr.com.vn/wp-content/uploads/2021/06/image-193-300x174.jpg</t>
  </si>
  <si>
    <t>https://coffeehr.com.vn/wp-content/uploads/2021/06/image-194.jpg</t>
  </si>
  <si>
    <t>Sat, 05 Mar 2022 04:43:59 GMT</t>
  </si>
  <si>
    <t>https://coffeehr.com.vn/wp-content/uploads/2021/06/image-194-300x174.jpg</t>
  </si>
  <si>
    <t>Sat, 05 Mar 2022 04:43:55 GMT</t>
  </si>
  <si>
    <t>https://coffeehr.com.vn/wp-content/uploads/2021/06/image-195-300x174.jpg</t>
  </si>
  <si>
    <t>https://coffeehr.com.vn/wp-content/uploads/2021/06/image-196-300x174.jpg</t>
  </si>
  <si>
    <t>https://coffeehr.com.vn/wp-content/uploads/2021/06/image-197-300x174.jpg</t>
  </si>
  <si>
    <t>https://coffeehr.com.vn/wp-content/uploads/2021/06/image-201.jpg</t>
  </si>
  <si>
    <t>https://coffeehr.com.vn/wp-content/uploads/2021/06/image-201-300x171.jpg</t>
  </si>
  <si>
    <t>Sat, 05 Mar 2022 04:44:03 GMT</t>
  </si>
  <si>
    <t>https://coffeehr.com.vn/wp-content/uploads/2021/06/itss.png</t>
  </si>
  <si>
    <t>Sat, 05 Mar 2022 04:30:34 GMT</t>
  </si>
  <si>
    <t>Wed, 23 Jun 2021 07:36:24 GMT</t>
  </si>
  <si>
    <t>https://coffeehr.com.vn/wp-content/uploads/2021/06/Khong-de-nhan-vien-theo-duoi-dam-me.jpg</t>
  </si>
  <si>
    <t>Sat, 05 Mar 2022 04:41:29 GMT</t>
  </si>
  <si>
    <t>https://coffeehr.com.vn/wp-content/uploads/2021/06/Khong-dua-ra-vien-canh.jpg</t>
  </si>
  <si>
    <t>Sat, 05 Mar 2022 04:41:11 GMT</t>
  </si>
  <si>
    <t>https://coffeehr.com.vn/wp-content/uploads/2021/06/Khong-khen-ngoi-scaled-1.jpg</t>
  </si>
  <si>
    <t>Sat, 05 Mar 2022 04:41:13 GMT</t>
  </si>
  <si>
    <t>https://coffeehr.com.vn/wp-content/uploads/2021/06/Khong-quan-tam.jpg</t>
  </si>
  <si>
    <t>Sat, 05 Mar 2022 04:41:12 GMT</t>
  </si>
  <si>
    <t>Sat, 05 Mar 2022 04:45:46 GMT</t>
  </si>
  <si>
    <t>Sat, 05 Mar 2022 04:45:33 GMT</t>
  </si>
  <si>
    <t>https://coffeehr.com.vn/wp-content/uploads/2021/06/Ky-nang-chuyen-mon.jpg</t>
  </si>
  <si>
    <t>Sat, 05 Mar 2022 04:39:37 GMT</t>
  </si>
  <si>
    <t>https://coffeehr.com.vn/wp-content/uploads/2021/06/Ky-nang-thuong-thuyet.png</t>
  </si>
  <si>
    <t>Sat, 05 Mar 2022 04:39:35 GMT</t>
  </si>
  <si>
    <t>Sat, 05 Mar 2022 04:35:02 GMT</t>
  </si>
  <si>
    <t>https://coffeehr.com.vn/wp-content/uploads/2021/06/neupage-300x200.jpg</t>
  </si>
  <si>
    <t>Sat, 05 Mar 2022 04:41:59 GMT</t>
  </si>
  <si>
    <t>https://coffeehr.com.vn/wp-content/uploads/2021/06/overview.png</t>
  </si>
  <si>
    <t>Sat, 05 Mar 2022 04:31:10 GMT</t>
  </si>
  <si>
    <t>https://coffeehr.com.vn/wp-content/uploads/2021/06/qua-nghiem-tuc.jpg</t>
  </si>
  <si>
    <t>https://coffeehr.com.vn/wp-content/uploads/2021/06/quan-tri-nhan-su-trong-doanh-nghiep-kynabiz-3.png</t>
  </si>
  <si>
    <t>Sat, 05 Mar 2022 04:39:39 GMT</t>
  </si>
  <si>
    <t>https://coffeehr.com.vn/wp-content/uploads/2021/06/Subtract1n.png</t>
  </si>
  <si>
    <t>Sat, 05 Mar 2022 04:53:01 GMT</t>
  </si>
  <si>
    <t>Sat, 05 Mar 2022 04:51:07 GMT</t>
  </si>
  <si>
    <t>https://coffeehr.com.vn/wp-content/uploads/2021/06/sx2new.png</t>
  </si>
  <si>
    <t>Sat, 05 Mar 2022 04:50:55 GMT</t>
  </si>
  <si>
    <t>Sat, 05 Mar 2022 04:51:18 GMT</t>
  </si>
  <si>
    <t>Sat, 05 Mar 2022 04:30:59 GMT</t>
  </si>
  <si>
    <t>Sat, 05 Mar 2022 04:51:46 GMT</t>
  </si>
  <si>
    <t>Sat, 05 Mar 2022 04:51:36 GMT</t>
  </si>
  <si>
    <t>Sat, 05 Mar 2022 04:51:27 GMT</t>
  </si>
  <si>
    <t>https://coffeehr.com.vn/wp-content/uploads/2021/06/Tao-qua-nhieu-luat-le-ruom-ra.jpg</t>
  </si>
  <si>
    <t>Sat, 05 Mar 2022 04:41:27 GMT</t>
  </si>
  <si>
    <t>Sat, 05 Mar 2022 04:30:53 GMT</t>
  </si>
  <si>
    <t>Sat, 05 Mar 2022 04:49:58 GMT</t>
  </si>
  <si>
    <t>Sat, 05 Mar 2022 04:49:46 GMT</t>
  </si>
  <si>
    <t>https://coffeehr.com.vn/wp-content/uploads/2021/06/The-hien-kem-coi-scaled-1.jpg</t>
  </si>
  <si>
    <t>Sat, 05 Mar 2022 04:41:15 GMT</t>
  </si>
  <si>
    <t>https://coffeehr.com.vn/wp-content/uploads/2021/06/thumnail-mo-hinh-quan-ly-nhan-su.png</t>
  </si>
  <si>
    <t>Sat, 05 Mar 2022 04:39:29 GMT</t>
  </si>
  <si>
    <t>Sat, 05 Mar 2022 04:30:56 GMT</t>
  </si>
  <si>
    <t>Sat, 05 Mar 2022 04:50:45 GMT</t>
  </si>
  <si>
    <t>Sat, 05 Mar 2022 04:50:19 GMT</t>
  </si>
  <si>
    <t>Wed, 23 Jun 2021 07:38:00 GMT</t>
  </si>
  <si>
    <t>https://coffeehr.com.vn/wp-content/uploads/2021/06/ttqc1.png</t>
  </si>
  <si>
    <t>Sat, 05 Mar 2022 04:45:18 GMT</t>
  </si>
  <si>
    <t>https://coffeehr.com.vn/wp-content/uploads/2021/06/ttqc2.png</t>
  </si>
  <si>
    <t>Sat, 05 Mar 2022 04:45:05 GMT</t>
  </si>
  <si>
    <t>Sat, 05 Mar 2022 04:52:55 GMT</t>
  </si>
  <si>
    <t>https://coffeehr.com.vn/wp-content/uploads/2021/06/tuyen-dung-72-1.jpg</t>
  </si>
  <si>
    <t>https://coffeehr.com.vn/wp-content/uploads/2021/06/tuyen-dung-doanhnhansaigon-1508451442.jpg</t>
  </si>
  <si>
    <t>Sat, 05 Mar 2022 04:41:33 GMT</t>
  </si>
  <si>
    <t>https://coffeehr.com.vn/wp-content/uploads/2021/06/VCCI-1536x8631-1-300x169.jpg</t>
  </si>
  <si>
    <t>Sat, 05 Mar 2022 04:41:57 GMT</t>
  </si>
  <si>
    <t>Sat, 05 Mar 2022 04:41:58 GMT</t>
  </si>
  <si>
    <t>Sat, 05 Mar 2022 04:30:50 GMT</t>
  </si>
  <si>
    <t>Sat, 05 Mar 2022 04:49:28 GMT</t>
  </si>
  <si>
    <t>Sat, 05 Mar 2022 04:49:24 GMT</t>
  </si>
  <si>
    <t>Sat, 05 Mar 2022 04:30:47 GMT</t>
  </si>
  <si>
    <t>Sat, 05 Mar 2022 04:48:05 GMT</t>
  </si>
  <si>
    <t>Sat, 05 Mar 2022 04:47:52 GMT</t>
  </si>
  <si>
    <t>https://coffeehr.com.vn/wp-content/uploads/2021/07/11-buoc-tuyen-dung-cua-chuyen-gia-1-scaled.jpg</t>
  </si>
  <si>
    <t>Sat, 05 Mar 2022 04:24:07 GMT</t>
  </si>
  <si>
    <t>https://coffeehr.com.vn/wp-content/uploads/2021/07/11-buoc-tuyen-dung-cua-chuyen-gia-2-scaled.jpg</t>
  </si>
  <si>
    <t>Sat, 05 Mar 2022 04:24:03 GMT</t>
  </si>
  <si>
    <t>https://coffeehr.com.vn/wp-content/uploads/2021/07/11-buoc-tuyen-dung-hieu-qua-CHR.png</t>
  </si>
  <si>
    <t>Sat, 05 Mar 2022 04:23:47 GMT</t>
  </si>
  <si>
    <t>https://coffeehr.com.vn/wp-content/uploads/2021/07/11-buoc-tuyen-dung-hieu-qua-CHR-300x200.png</t>
  </si>
  <si>
    <t>Sat, 05 Mar 2022 04:23:48 GMT</t>
  </si>
  <si>
    <t>Sat, 05 Mar 2022 04:24:01 GMT</t>
  </si>
  <si>
    <t>Sat, 31 Jul 2021 04:31:15 GMT</t>
  </si>
  <si>
    <t>Sat, 05 Mar 2022 04:20:27 GMT</t>
  </si>
  <si>
    <t>https://coffeehr.com.vn/wp-content/uploads/2021/07/cac-buoc-tien-hanh-hoach-dinh-nhan-su-1-scaled.jpg</t>
  </si>
  <si>
    <t>Sat, 05 Mar 2022 04:24:41 GMT</t>
  </si>
  <si>
    <t>https://coffeehr.com.vn/wp-content/uploads/2021/07/cac-buoc-tien-hanh-hoach-dinh-nhan-su-2-scaled.jpg</t>
  </si>
  <si>
    <t>Sat, 05 Mar 2022 04:24:36 GMT</t>
  </si>
  <si>
    <t>https://coffeehr.com.vn/wp-content/uploads/2021/07/cac-buoc-tien-hanh-hoach-dinh-nhan-su-3-scaled.jpg</t>
  </si>
  <si>
    <t>Sat, 05 Mar 2022 04:24:32 GMT</t>
  </si>
  <si>
    <t>https://coffeehr.com.vn/wp-content/uploads/2021/07/cac-buoc-tien-hanh-hoach-dinh-nhan-su-CHR.png</t>
  </si>
  <si>
    <t>Sat, 05 Mar 2022 04:22:18 GMT</t>
  </si>
  <si>
    <t>https://coffeehr.com.vn/wp-content/uploads/2021/07/cac-buoc-tien-hanh-hoach-dinh-nhan-su-CHR-300x200.png</t>
  </si>
  <si>
    <t>Sat, 05 Mar 2022 04:22:19 GMT</t>
  </si>
  <si>
    <t>https://coffeehr.com.vn/wp-content/uploads/2021/07/cac-buoc-tien-hanh-hoach-dinh-nhan-su-CHR-768x511.png</t>
  </si>
  <si>
    <t>Sat, 05 Mar 2022 04:22:33 GMT</t>
  </si>
  <si>
    <t>https://coffeehr.com.vn/wp-content/uploads/2021/07/cham-cong-gps-CHR.png</t>
  </si>
  <si>
    <t>Sat, 05 Mar 2022 04:23:30 GMT</t>
  </si>
  <si>
    <t>https://coffeehr.com.vn/wp-content/uploads/2021/07/cham-cong-gps-CHR-300x200.png</t>
  </si>
  <si>
    <t>Sat, 05 Mar 2022 04:23:31 GMT</t>
  </si>
  <si>
    <t>https://coffeehr.com.vn/wp-content/uploads/2021/07/cham-cong-gps-CHR-768x511.png</t>
  </si>
  <si>
    <t>Sat, 05 Mar 2022 04:23:44 GMT</t>
  </si>
  <si>
    <t>https://coffeehr.com.vn/wp-content/uploads/2021/07/Citicom-final-300x200.jpg</t>
  </si>
  <si>
    <t>Sat, 05 Mar 2022 04:17:25 GMT</t>
  </si>
  <si>
    <t>Sat, 05 Mar 2022 04:17:14 GMT</t>
  </si>
  <si>
    <t>https://coffeehr.com.vn/wp-content/uploads/2021/07/content-MKT-final-300x200.png</t>
  </si>
  <si>
    <t>Sat, 05 Mar 2022 04:16:52 GMT</t>
  </si>
  <si>
    <t>Sat, 05 Mar 2022 04:17:09 GMT</t>
  </si>
  <si>
    <t>Sat, 05 Mar 2022 04:21:19 GMT</t>
  </si>
  <si>
    <t>https://coffeehr.com.vn/wp-content/uploads/2021/07/crowe-nang-cao-trai-nghiem-nhan-su-voi-coffeeHR-300x200.jpg</t>
  </si>
  <si>
    <t>Wed, 07 Jul 2021 09:52:46 GMT</t>
  </si>
  <si>
    <t>Wed, 07 Jul 2021 09:49:39 GMT</t>
  </si>
  <si>
    <t>Wed, 07 Jul 2021 09:51:13 GMT</t>
  </si>
  <si>
    <t>https://coffeehr.com.vn/wp-content/uploads/2021/07/hoach-dinh-nhan-su-1-scaled.jpg</t>
  </si>
  <si>
    <t>Sat, 05 Mar 2022 04:25:10 GMT</t>
  </si>
  <si>
    <t>https://coffeehr.com.vn/wp-content/uploads/2021/07/hoach-dinh-nhan-su-2-scaled.jpg</t>
  </si>
  <si>
    <t>Sat, 05 Mar 2022 04:25:05 GMT</t>
  </si>
  <si>
    <t>https://coffeehr.com.vn/wp-content/uploads/2021/07/hoach-dinh-nhan-su-CHR.png</t>
  </si>
  <si>
    <t>Sat, 05 Mar 2022 04:22:00 GMT</t>
  </si>
  <si>
    <t>https://coffeehr.com.vn/wp-content/uploads/2021/07/hoach-dinh-nhan-su-CHR-300x200.png</t>
  </si>
  <si>
    <t>Sat, 05 Mar 2022 04:22:01 GMT</t>
  </si>
  <si>
    <t>https://coffeehr.com.vn/wp-content/uploads/2021/07/hoach-dinh-nhan-su-CHR-768x511.png</t>
  </si>
  <si>
    <t>Sat, 05 Mar 2022 04:22:15 GMT</t>
  </si>
  <si>
    <t>Sat, 05 Mar 2022 04:16:31 GMT</t>
  </si>
  <si>
    <t>https://coffeehr.com.vn/wp-content/uploads/2021/07/homefarm-final-2-300x200.png</t>
  </si>
  <si>
    <t>Sat, 05 Mar 2022 04:17:30 GMT</t>
  </si>
  <si>
    <t>Sat, 05 Mar 2022 04:17:45 GMT</t>
  </si>
  <si>
    <t>Sat, 05 Mar 2022 04:27:47 GMT</t>
  </si>
  <si>
    <t>Sat, 05 Mar 2022 04:28:46 GMT</t>
  </si>
  <si>
    <t>Sat, 05 Mar 2022 04:28:42 GMT</t>
  </si>
  <si>
    <t>Sat, 05 Mar 2022 04:23:13 GMT</t>
  </si>
  <si>
    <t>https://coffeehr.com.vn/wp-content/uploads/2021/07/kpi-okr-CHR-300x200.png</t>
  </si>
  <si>
    <t>Sat, 05 Mar 2022 04:23:14 GMT</t>
  </si>
  <si>
    <t>Sat, 05 Mar 2022 04:23:27 GMT</t>
  </si>
  <si>
    <t>Sat, 05 Mar 2022 04:26:37 GMT</t>
  </si>
  <si>
    <t>Sat, 05 Mar 2022 04:21:42 GMT</t>
  </si>
  <si>
    <t>https://coffeehr.com.vn/wp-content/uploads/2021/07/mo-hinh-HRM-4.0-CHR-1-2-300x200.png</t>
  </si>
  <si>
    <t>Sat, 05 Mar 2022 04:21:24 GMT</t>
  </si>
  <si>
    <t>Sat, 05 Mar 2022 04:21:38 GMT</t>
  </si>
  <si>
    <t>Sat, 05 Mar 2022 04:19:23 GMT</t>
  </si>
  <si>
    <t>https://coffeehr.com.vn/wp-content/uploads/2021/07/ngan-hang-2-1024x640.png</t>
  </si>
  <si>
    <t>Sat, 05 Mar 2022 04:18:48 GMT</t>
  </si>
  <si>
    <t>Wed, 07 Jul 2021 09:48:14 GMT</t>
  </si>
  <si>
    <t>Sat, 05 Mar 2022 04:26:21 GMT</t>
  </si>
  <si>
    <t>Sat, 05 Mar 2022 04:17:10 GMT</t>
  </si>
  <si>
    <t>https://coffeehr.com.vn/wp-content/uploads/2021/07/Thuc-Tap-Sinh-CNTT-CHR-300x200.jpg</t>
  </si>
  <si>
    <t>Sat, 05 Mar 2022 04:17:11 GMT</t>
  </si>
  <si>
    <t>Wed, 07 Jul 2021 09:44:55 GMT</t>
  </si>
  <si>
    <t>Sat, 05 Mar 2022 04:16:22 GMT</t>
  </si>
  <si>
    <t>Sat, 05 Mar 2022 04:16:21 GMT</t>
  </si>
  <si>
    <t>https://coffeehr.com.vn/wp-content/uploads/2021/07/z2651560740201_3d89834e74a2091a3217b8e58d4881a7-300x169.jpg</t>
  </si>
  <si>
    <t>Sat, 05 Mar 2022 04:16:20 GMT</t>
  </si>
  <si>
    <t>Sat, 05 Mar 2022 04:16:18 GMT</t>
  </si>
  <si>
    <t>https://coffeehr.com.vn/wp-content/uploads/2021/08/portal-300x200.jpg</t>
  </si>
  <si>
    <t>Sat, 05 Mar 2022 04:16:13 GMT</t>
  </si>
  <si>
    <t>Sat, 05 Mar 2022 04:16:14 GMT</t>
  </si>
  <si>
    <t>Sat, 05 Mar 2022 04:16:12 GMT</t>
  </si>
  <si>
    <t>https://coffeehr.com.vn/wp-content/uploads/2021/08/talent0.jpg</t>
  </si>
  <si>
    <t>Sat, 05 Mar 2022 04:15:48 GMT</t>
  </si>
  <si>
    <t>https://coffeehr.com.vn/wp-content/uploads/2021/08/talent0-300x218.jpg</t>
  </si>
  <si>
    <t>https://coffeehr.com.vn/wp-content/uploads/2021/08/talent1.png</t>
  </si>
  <si>
    <t>Sat, 05 Mar 2022 04:15:01 GMT</t>
  </si>
  <si>
    <t>https://coffeehr.com.vn/wp-content/uploads/2021/08/talent-2-1024x1024.png</t>
  </si>
  <si>
    <t>Sat, 05 Mar 2022 04:14:17 GMT</t>
  </si>
  <si>
    <t>Sat, 05 Mar 2022 04:15:59 GMT</t>
  </si>
  <si>
    <t>https://coffeehr.com.vn/wp-content/uploads/2021/08/vuanem-300x200.jpg</t>
  </si>
  <si>
    <t>Sat, 05 Mar 2022 04:15:51 GMT</t>
  </si>
  <si>
    <t>Sat, 05 Mar 2022 04:16:15 GMT</t>
  </si>
  <si>
    <t>Sat, 05 Mar 2022 04:16:16 GMT</t>
  </si>
  <si>
    <t>Sat, 05 Mar 2022 04:16:17 GMT</t>
  </si>
  <si>
    <t>https://coffeehr.com.vn/wp-content/uploads/2021/08/z2660460984506_ac0f30dd270ee355b8000b968fdd26c7-300x300.jpg</t>
  </si>
  <si>
    <t>https://coffeehr.com.vn/wp-content/uploads/2021/08/z2687486111234_1431b4f9fe71fa63cb592f883a0e91a4.jpg</t>
  </si>
  <si>
    <t>Sat, 05 Mar 2022 04:13:47 GMT</t>
  </si>
  <si>
    <t>https://coffeehr.com.vn/wp-content/uploads/2021/08/z2687486122995_940713d76c4066a06da16b9c49bedef8.jpg</t>
  </si>
  <si>
    <t>Sat, 05 Mar 2022 04:13:44 GMT</t>
  </si>
  <si>
    <t>https://coffeehr.com.vn/wp-content/uploads/2021/08/z2687548435172_6851cedd56aedb7de41ed0711b886190.jpg</t>
  </si>
  <si>
    <t>Sat, 05 Mar 2022 04:13:42 GMT</t>
  </si>
  <si>
    <t>https://coffeehr.com.vn/wp-content/uploads/2021/08/z2687548435172_6851cedd56aedb7de41ed0711b886190-300x200.jpg</t>
  </si>
  <si>
    <t>Sat, 05 Mar 2022 04:13:41 GMT</t>
  </si>
  <si>
    <t>Sat, 05 Mar 2022 04:13:40 GMT</t>
  </si>
  <si>
    <t>https://coffeehr.com.vn/wp-content/uploads/2021/08/z2695578083895_64c6d18481273ac6d5741e58f1e21911-300x218.jpg</t>
  </si>
  <si>
    <t>Sat, 05 Mar 2022 04:13:38 GMT</t>
  </si>
  <si>
    <t>Sat, 05 Mar 2022 04:13:37 GMT</t>
  </si>
  <si>
    <t>https://coffeehr.com.vn/wp-content/uploads/2021/08/z2705054457199_a58241cf82f784d7832efbe269a48cf2-300x145.jpg</t>
  </si>
  <si>
    <t>Sat, 05 Mar 2022 04:13:35 GMT</t>
  </si>
  <si>
    <t>Sat, 05 Mar 2022 04:13:33 GMT</t>
  </si>
  <si>
    <t>Sat, 05 Mar 2022 04:13:32 GMT</t>
  </si>
  <si>
    <t>https://coffeehr.com.vn/wp-content/uploads/2021/08/z2712559357820_4bceb9043aaf250f625cc17cc072458a-300x244.jpg</t>
  </si>
  <si>
    <t>Sat, 05 Mar 2022 04:13:31 GMT</t>
  </si>
  <si>
    <t>Sat, 05 Mar 2022 04:13:30 GMT</t>
  </si>
  <si>
    <t>https://coffeehr.com.vn/wp-content/uploads/2021/08/z2722087957714_5058a2568608102c746af368af286d71-300x169.jpg</t>
  </si>
  <si>
    <t>Sat, 05 Mar 2022 04:13:29 GMT</t>
  </si>
  <si>
    <t>Sat, 05 Mar 2022 04:11:28 GMT</t>
  </si>
  <si>
    <t>https://coffeehr.com.vn/wp-content/uploads/2021/09/242475165_1738908172967541_2852058789560087978_n-300x157.jpg</t>
  </si>
  <si>
    <t>Sat, 05 Mar 2022 04:11:29 GMT</t>
  </si>
  <si>
    <t>Sat, 05 Mar 2022 04:12:24 GMT</t>
  </si>
  <si>
    <t>Sat, 05 Mar 2022 04:11:56 GMT</t>
  </si>
  <si>
    <t>Sat, 05 Mar 2022 04:11:43 GMT</t>
  </si>
  <si>
    <t>https://coffeehr.com.vn/wp-content/uploads/2021/09/CareerPath.png</t>
  </si>
  <si>
    <t>Sat, 05 Mar 2022 04:12:42 GMT</t>
  </si>
  <si>
    <t>Sat, 05 Mar 2022 04:12:18 GMT</t>
  </si>
  <si>
    <t>Sat, 05 Mar 2022 04:12:17 GMT</t>
  </si>
  <si>
    <t>Sat, 05 Mar 2022 04:12:16 GMT</t>
  </si>
  <si>
    <t>https://coffeehr.com.vn/wp-content/uploads/2021/09/dan-tri10h-159gapoworkdocx-1631698672896-1-300x169.jpeg</t>
  </si>
  <si>
    <t>https://coffeehr.com.vn/wp-content/uploads/2021/09/econtract.png</t>
  </si>
  <si>
    <t>Sat, 05 Mar 2022 04:12:31 GMT</t>
  </si>
  <si>
    <t>Sat, 05 Mar 2022 04:12:50 GMT</t>
  </si>
  <si>
    <t>Sat, 05 Mar 2022 04:12:27 GMT</t>
  </si>
  <si>
    <t>https://coffeehr.com.vn/wp-content/uploads/2021/09/hop-tac-gapo-300x114.jpg</t>
  </si>
  <si>
    <t>Sat, 05 Mar 2022 04:12:26 GMT</t>
  </si>
  <si>
    <t>Sat, 05 Mar 2022 04:13:08 GMT</t>
  </si>
  <si>
    <t>https://coffeehr.com.vn/wp-content/uploads/2021/09/onboarding.webp</t>
  </si>
  <si>
    <t>Fri, 17 Sep 2021 01:48:04 GMT</t>
  </si>
  <si>
    <t>https://coffeehr.com.vn/wp-content/uploads/2021/09/onboarding-300x200.webp</t>
  </si>
  <si>
    <t>https://coffeehr.com.vn/wp-content/uploads/2021/09/onboarding-768x512.webp</t>
  </si>
  <si>
    <t>https://coffeehr.com.vn/wp-content/uploads/2021/09/Onboarding-thong-tin-ca-nhan.png</t>
  </si>
  <si>
    <t>Sat, 05 Mar 2022 04:13:01 GMT</t>
  </si>
  <si>
    <t>Tue, 21 Sep 2021 03:12:36 GMT</t>
  </si>
  <si>
    <t>https://coffeehr.com.vn/wp-content/uploads/2021/09/photo-3-1631693419739890811253-300x200.jpg</t>
  </si>
  <si>
    <t>https://coffeehr.com.vn/wp-content/uploads/2021/09/photo-3-1631694697271371004936-300x200.jpg</t>
  </si>
  <si>
    <t>Sat, 05 Mar 2022 04:12:54 GMT</t>
  </si>
  <si>
    <t>Sat, 05 Mar 2022 04:12:02 GMT</t>
  </si>
  <si>
    <t>Sat, 05 Mar 2022 04:13:25 GMT</t>
  </si>
  <si>
    <t>https://coffeehr.com.vn/wp-content/uploads/2021/09/z2726596176108_d20437d6e2edc9b2051d75fbd0d66400-300x232.jpg</t>
  </si>
  <si>
    <t>Sat, 05 Mar 2022 04:13:22 GMT</t>
  </si>
  <si>
    <t>Sat, 05 Mar 2022 04:13:20 GMT</t>
  </si>
  <si>
    <t>Sat, 05 Mar 2022 04:13:19 GMT</t>
  </si>
  <si>
    <t>https://coffeehr.com.vn/wp-content/uploads/2021/09/z2742413514293_09afc62395854d8e471fbb06aa86e474-300x200.jpg</t>
  </si>
  <si>
    <t>https://coffeehr.com.vn/wp-content/uploads/2021/09/z2744408367366_95ec8ec4b2cd0f7d16d14e5d75439756.jpg</t>
  </si>
  <si>
    <t>Sat, 05 Mar 2022 04:13:18 GMT</t>
  </si>
  <si>
    <t>https://coffeehr.com.vn/wp-content/uploads/2021/09/z2744408367366_95ec8ec4b2cd0f7d16d14e5d75439756-300x200.jpg</t>
  </si>
  <si>
    <t>https://coffeehr.com.vn/wp-content/uploads/2021/09/z2803114277856_8aad39798f3a36e977827b296696c21f-300x159.jpg</t>
  </si>
  <si>
    <t>Sat, 05 Mar 2022 04:11:27 GMT</t>
  </si>
  <si>
    <t>Sat, 05 Mar 2022 04:11:08 GMT</t>
  </si>
  <si>
    <t>Sat, 05 Mar 2022 04:09:58 GMT</t>
  </si>
  <si>
    <t>https://coffeehr.com.vn/wp-content/uploads/2021/10/ASL-300x87.jpg</t>
  </si>
  <si>
    <t>Sat, 05 Mar 2022 04:09:41 GMT</t>
  </si>
  <si>
    <t>https://coffeehr.com.vn/wp-content/uploads/2021/10/cleverfood-2-300x200.png</t>
  </si>
  <si>
    <t>Sat, 05 Mar 2022 04:11:17 GMT</t>
  </si>
  <si>
    <t>Sat, 05 Mar 2022 04:11:25 GMT</t>
  </si>
  <si>
    <t>Sat, 05 Mar 2022 04:09:42 GMT</t>
  </si>
  <si>
    <t>https://coffeehr.com.vn/wp-content/uploads/2021/10/CoffeeHR-trien-khai-Navigos-Group-brand-300x157.jpg</t>
  </si>
  <si>
    <t>Sat, 05 Mar 2022 04:09:43 GMT</t>
  </si>
  <si>
    <t>Wed, 06 Oct 2021 08:18:27 GMT</t>
  </si>
  <si>
    <t>https://coffeehr.com.vn/wp-content/uploads/2021/10/DSL-300x110.png</t>
  </si>
  <si>
    <t>Sat, 05 Mar 2022 04:10:15 GMT</t>
  </si>
  <si>
    <t>Sat, 05 Mar 2022 04:10:25 GMT</t>
  </si>
  <si>
    <t>Sat, 05 Mar 2022 04:09:50 GMT</t>
  </si>
  <si>
    <t>Sat, 05 Mar 2022 04:09:11 GMT</t>
  </si>
  <si>
    <t>Sat, 05 Mar 2022 04:09:51 GMT</t>
  </si>
  <si>
    <t>Sat, 05 Mar 2022 04:09:47 GMT</t>
  </si>
  <si>
    <t>Sat, 05 Mar 2022 03:28:08 GMT</t>
  </si>
  <si>
    <t>Sat, 05 Mar 2022 03:27:57 GMT</t>
  </si>
  <si>
    <t>Sat, 05 Mar 2022 03:27:56 GMT</t>
  </si>
  <si>
    <t>Sat, 05 Mar 2022 03:27:55 GMT</t>
  </si>
  <si>
    <t>Sat, 05 Mar 2022 03:33:25 GMT</t>
  </si>
  <si>
    <t>https://coffeehr.com.vn/wp-content/uploads/2021/11/127129373_3761727353892308_8754717082773024356_n-300x200.jpg</t>
  </si>
  <si>
    <t>Sat, 05 Mar 2022 03:33:26 GMT</t>
  </si>
  <si>
    <t>Sat, 05 Mar 2022 03:33:27 GMT</t>
  </si>
  <si>
    <t>Sat, 05 Mar 2022 03:27:54 GMT</t>
  </si>
  <si>
    <t>Sat, 05 Mar 2022 03:27:53 GMT</t>
  </si>
  <si>
    <t>Sat, 05 Mar 2022 03:27:52 GMT</t>
  </si>
  <si>
    <t>Sat, 05 Mar 2022 03:27:50 GMT</t>
  </si>
  <si>
    <t>Sat, 05 Mar 2022 03:28:07 GMT</t>
  </si>
  <si>
    <t>https://coffeehr.com.vn/wp-content/uploads/2021/11/23_Portal-Workplace-e1637659900195.jpg</t>
  </si>
  <si>
    <t>Sat, 05 Mar 2022 04:00:41 GMT</t>
  </si>
  <si>
    <t>Sat, 05 Mar 2022 03:33:23 GMT</t>
  </si>
  <si>
    <t>Sat, 05 Mar 2022 03:28:06 GMT</t>
  </si>
  <si>
    <t>Sat, 05 Mar 2022 04:06:23 GMT</t>
  </si>
  <si>
    <t>https://coffeehr.com.vn/wp-content/uploads/2021/11/360_F_328712690_GE9lcHu8VOmjHcCKKEZ0MUsrtanWuIU0-300x169.jpg</t>
  </si>
  <si>
    <t>Sat, 05 Mar 2022 03:28:04 GMT</t>
  </si>
  <si>
    <t>Sat, 05 Mar 2022 03:28:03 GMT</t>
  </si>
  <si>
    <t>https://coffeehr.com.vn/wp-content/uploads/2021/11/55661520_1194899834005876_6605435357926260736_n.jpg</t>
  </si>
  <si>
    <t>Sat, 05 Mar 2022 03:28:55 GMT</t>
  </si>
  <si>
    <t>https://coffeehr.com.vn/wp-content/uploads/2021/11/55661520_1194899834005876_6605435357926260736_n-300x200.jpg</t>
  </si>
  <si>
    <t>Sat, 05 Mar 2022 03:28:56 GMT</t>
  </si>
  <si>
    <t>https://coffeehr.com.vn/wp-content/uploads/2021/11/55661520_1194899834005876_6605435357926260736_n-768x512.jpg</t>
  </si>
  <si>
    <t>Sat, 05 Mar 2022 03:28:02 GMT</t>
  </si>
  <si>
    <t>Sat, 05 Mar 2022 03:28:01 GMT</t>
  </si>
  <si>
    <t>Sat, 05 Mar 2022 04:07:58 GMT</t>
  </si>
  <si>
    <t>https://coffeehr.com.vn/wp-content/uploads/2021/11/7e6424a80490ccce9581-300x183.jpg</t>
  </si>
  <si>
    <t>Sat, 05 Mar 2022 03:27:59 GMT</t>
  </si>
  <si>
    <t>Tue, 09 Nov 2021 02:01:53 GMT</t>
  </si>
  <si>
    <t>https://coffeehr.com.vn/wp-content/uploads/2021/11/9conseilste%CC%81le%CC%81travail.webp</t>
  </si>
  <si>
    <t>Sat, 05 Mar 2022 04:08:27 GMT</t>
  </si>
  <si>
    <t>https://coffeehr.com.vn/wp-content/uploads/2021/11/ANSELMI-Claudia-AS20-rel.jpg</t>
  </si>
  <si>
    <t>Sat, 05 Mar 2022 04:08:19 GMT</t>
  </si>
  <si>
    <t>Sat, 05 Mar 2022 04:07:59 GMT</t>
  </si>
  <si>
    <t>https://coffeehr.com.vn/wp-content/uploads/2021/11/Cai-thien-giao-tiep-thu-hep-khoang-cach-trong-doanh-nghiep-2-300x300.png</t>
  </si>
  <si>
    <t>Sat, 05 Mar 2022 03:13:11 GMT</t>
  </si>
  <si>
    <t>https://coffeehr.com.vn/wp-content/uploads/2021/11/Cai-thien-giao-tiep-thu-hep-khoang-cach-trong-doanh-nghiep-2-768x768.png</t>
  </si>
  <si>
    <t>Sat, 05 Mar 2022 03:13:19 GMT</t>
  </si>
  <si>
    <t>Sat, 05 Mar 2022 04:03:53 GMT</t>
  </si>
  <si>
    <t>Sat, 05 Mar 2022 04:00:17 GMT</t>
  </si>
  <si>
    <t>Sat, 05 Mar 2022 03:32:31 GMT</t>
  </si>
  <si>
    <t>Sat, 05 Mar 2022 03:28:40 GMT</t>
  </si>
  <si>
    <t>Sat, 05 Mar 2022 03:31:39 GMT</t>
  </si>
  <si>
    <t>Sat, 05 Mar 2022 04:00:39 GMT</t>
  </si>
  <si>
    <t>Sat, 05 Mar 2022 04:00:00 GMT</t>
  </si>
  <si>
    <t>Sat, 05 Mar 2022 03:59:57 GMT</t>
  </si>
  <si>
    <t>Sat, 05 Mar 2022 03:31:24 GMT</t>
  </si>
  <si>
    <t>Sat, 05 Mar 2022 03:31:04 GMT</t>
  </si>
  <si>
    <t>Sat, 05 Mar 2022 03:30:49 GMT</t>
  </si>
  <si>
    <t>Sat, 05 Mar 2022 03:30:38 GMT</t>
  </si>
  <si>
    <t>Sat, 05 Mar 2022 03:59:54 GMT</t>
  </si>
  <si>
    <t>Sat, 05 Mar 2022 03:30:22 GMT</t>
  </si>
  <si>
    <t>Sat, 05 Mar 2022 03:29:56 GMT</t>
  </si>
  <si>
    <t>Sat, 05 Mar 2022 03:28:59 GMT</t>
  </si>
  <si>
    <t>Sat, 05 Mar 2022 03:29:08 GMT</t>
  </si>
  <si>
    <t>Sat, 05 Mar 2022 04:09:00 GMT</t>
  </si>
  <si>
    <t>https://coffeehr.com.vn/wp-content/uploads/2021/11/dba60e8ea3dc5a3512c9f1a6b5930205-1-300x247.jpg</t>
  </si>
  <si>
    <t>Sat, 05 Mar 2022 04:00:05 GMT</t>
  </si>
  <si>
    <t>https://coffeehr.com.vn/wp-content/uploads/2021/11/Don-dau-4-xu-the-tuyen-dung-300x200.png</t>
  </si>
  <si>
    <t>Sat, 05 Mar 2022 04:08:06 GMT</t>
  </si>
  <si>
    <t>Sat, 05 Mar 2022 04:08:16 GMT</t>
  </si>
  <si>
    <t>Fri, 12 Nov 2021 08:40:06 GMT</t>
  </si>
  <si>
    <t>https://coffeehr.com.vn/wp-content/uploads/2021/11/employee_training_program-300x200.webp</t>
  </si>
  <si>
    <t>Fri, 12 Nov 2021 08:40:07 GMT</t>
  </si>
  <si>
    <t>Sat, 05 Mar 2022 04:07:20 GMT</t>
  </si>
  <si>
    <t>https://coffeehr.com.vn/wp-content/uploads/2021/11/giao-tiep-hieu-qua.png</t>
  </si>
  <si>
    <t>Sat, 05 Mar 2022 04:01:15 GMT</t>
  </si>
  <si>
    <t>Sat, 05 Mar 2022 04:03:54 GMT</t>
  </si>
  <si>
    <t>https://coffeehr.com.vn/wp-content/uploads/2021/11/group-asia-young-creative-people-smart-casual-wear-discussing-business-celebrate-giving-five-after-dealing-feeling-happy-signing-contract-agreement-office-coworker-teamwork-concept_7861-2523-300x200.jpg</t>
  </si>
  <si>
    <t>Sat, 05 Mar 2022 04:00:13 GMT</t>
  </si>
  <si>
    <t>Sat, 05 Mar 2022 04:08:39 GMT</t>
  </si>
  <si>
    <t>Sat, 05 Mar 2022 04:08:58 GMT</t>
  </si>
  <si>
    <t>https://coffeehr.com.vn/wp-content/uploads/2021/11/Hung-Yen-Knitting-Dyeing-Doi-moi-quy-trinh-danh-gia-KPI-cung-CoffeeHR-300x169.jpg</t>
  </si>
  <si>
    <t>Sat, 05 Mar 2022 04:08:59 GMT</t>
  </si>
  <si>
    <t>https://coffeehr.com.vn/wp-content/uploads/2021/11/internal-communication-plan-300x212.jpg</t>
  </si>
  <si>
    <t>Sat, 05 Mar 2022 03:34:02 GMT</t>
  </si>
  <si>
    <t>https://coffeehr.com.vn/wp-content/uploads/2021/11/internal-communication-plan-768x544.jpg</t>
  </si>
  <si>
    <t>Sat, 05 Mar 2022 04:08:28 GMT</t>
  </si>
  <si>
    <t>https://coffeehr.com.vn/wp-content/uploads/2021/11/lam-viec-tich-cuc-300x200.jpg</t>
  </si>
  <si>
    <t>Sat, 05 Mar 2022 04:08:29 GMT</t>
  </si>
  <si>
    <t>Tue, 16 Nov 2021 07:10:26 GMT</t>
  </si>
  <si>
    <t>https://coffeehr.com.vn/wp-content/uploads/2021/11/marketing-noi-bo-trong-doanh-nghiep-1-300x157.jpg</t>
  </si>
  <si>
    <t>Sat, 05 Mar 2022 04:06:24 GMT</t>
  </si>
  <si>
    <t>Sat, 05 Mar 2022 04:06:25 GMT</t>
  </si>
  <si>
    <t>Sat, 05 Mar 2022 04:00:30 GMT</t>
  </si>
  <si>
    <t>Sat, 05 Mar 2022 03:33:33 GMT</t>
  </si>
  <si>
    <t>Sat, 05 Mar 2022 03:33:42 GMT</t>
  </si>
  <si>
    <t>Sat, 05 Mar 2022 04:06:21 GMT</t>
  </si>
  <si>
    <t>Sat, 05 Mar 2022 04:05:33 GMT</t>
  </si>
  <si>
    <t>Sat, 05 Mar 2022 04:04:20 GMT</t>
  </si>
  <si>
    <t>Sat, 05 Mar 2022 03:28:23 GMT</t>
  </si>
  <si>
    <t>Sat, 05 Mar 2022 03:33:35 GMT</t>
  </si>
  <si>
    <t>Sat, 05 Mar 2022 03:28:27 GMT</t>
  </si>
  <si>
    <t>Sat, 05 Mar 2022 03:33:00 GMT</t>
  </si>
  <si>
    <t>Sat, 05 Mar 2022 04:00:21 GMT</t>
  </si>
  <si>
    <t>Sat, 05 Mar 2022 04:00:26 GMT</t>
  </si>
  <si>
    <t>Sat, 05 Mar 2022 03:33:41 GMT</t>
  </si>
  <si>
    <t>Sat, 05 Mar 2022 03:33:40 GMT</t>
  </si>
  <si>
    <t>Sat, 05 Mar 2022 03:33:31 GMT</t>
  </si>
  <si>
    <t>Sat, 05 Mar 2022 04:00:37 GMT</t>
  </si>
  <si>
    <t>https://coffeehr.com.vn/wp-content/uploads/2021/11/Recruitment-app-startups-300x179.jpg</t>
  </si>
  <si>
    <t>Sat, 05 Mar 2022 04:06:27 GMT</t>
  </si>
  <si>
    <t>Sat, 05 Mar 2022 04:08:00 GMT</t>
  </si>
  <si>
    <t>https://coffeehr.com.vn/wp-content/uploads/2021/11/thiet-ke-nha-pho-an-phu-new-city-300x171.jpg</t>
  </si>
  <si>
    <t>Sat, 05 Mar 2022 04:00:38 GMT</t>
  </si>
  <si>
    <t>Sat, 05 Mar 2022 04:00:34 GMT</t>
  </si>
  <si>
    <t>Wed, 24 Nov 2021 03:52:01 GMT</t>
  </si>
  <si>
    <t>Sat, 05 Mar 2022 03:33:52 GMT</t>
  </si>
  <si>
    <t>Sat, 05 Mar 2022 03:33:48 GMT</t>
  </si>
  <si>
    <t>Sat, 05 Mar 2022 03:33:45 GMT</t>
  </si>
  <si>
    <t>Sat, 05 Mar 2022 03:33:47 GMT</t>
  </si>
  <si>
    <t>https://coffeehr.com.vn/wp-content/uploads/2021/11/Untitled-design.png</t>
  </si>
  <si>
    <t>Sat, 05 Mar 2022 03:27:02 GMT</t>
  </si>
  <si>
    <t>https://coffeehr.com.vn/wp-content/uploads/2021/11/Untitled-design-1.png</t>
  </si>
  <si>
    <t>Sat, 05 Mar 2022 03:27:18 GMT</t>
  </si>
  <si>
    <t>https://coffeehr.com.vn/wp-content/uploads/2021/11/Untitled-design-3.png</t>
  </si>
  <si>
    <t>Sat, 05 Mar 2022 03:26:44 GMT</t>
  </si>
  <si>
    <t>https://coffeehr.com.vn/wp-content/uploads/2021/11/Virtual-Meeting-Tools.jpg</t>
  </si>
  <si>
    <t>Sat, 27 Nov 2021 03:57:11 GMT</t>
  </si>
  <si>
    <t>https://coffeehr.com.vn/wp-content/uploads/2021/11/yy.png</t>
  </si>
  <si>
    <t>Sat, 05 Mar 2022 04:00:47 GMT</t>
  </si>
  <si>
    <t>https://coffeehr.com.vn/wp-content/uploads/2021/12/1080ECOTEK-Phat-trien-cung-CFHR-300x300.jpg</t>
  </si>
  <si>
    <t>Sat, 05 Mar 2022 03:25:54 GMT</t>
  </si>
  <si>
    <t>Sat, 05 Mar 2022 03:25:55 GMT</t>
  </si>
  <si>
    <t>Sat, 05 Mar 2022 03:25:56 GMT</t>
  </si>
  <si>
    <t>https://coffeehr.com.vn/wp-content/uploads/2021/12/1626425961.jpg</t>
  </si>
  <si>
    <t>Tue, 07 Dec 2021 02:45:03 GMT</t>
  </si>
  <si>
    <t>Wed, 15 Dec 2021 02:26:29 GMT</t>
  </si>
  <si>
    <t>https://coffeehr.com.vn/wp-content/uploads/2021/12/5c6f1bda366baf6d16c1d2b4_SMART-goals.jpg</t>
  </si>
  <si>
    <t>Sat, 05 Mar 2022 03:26:38 GMT</t>
  </si>
  <si>
    <t>Sat, 05 Mar 2022 03:26:27 GMT</t>
  </si>
  <si>
    <t>https://coffeehr.com.vn/wp-content/uploads/2021/12/bigstock-Job-Search-Human-Resources-Rec-256126069-300x139.jpg</t>
  </si>
  <si>
    <t>https://coffeehr.com.vn/wp-content/uploads/2021/12/business-people-planning-illustration-tiny-businessman-manager-character-team-standing-big-list-planner-checklist-teamwork-time-management-concept_213110-622.jpg</t>
  </si>
  <si>
    <t>Tue, 07 Dec 2021 02:47:47 GMT</t>
  </si>
  <si>
    <t>Wed, 15 Dec 2021 02:22:12 GMT</t>
  </si>
  <si>
    <t>Sat, 05 Mar 2022 03:25:43 GMT</t>
  </si>
  <si>
    <t>Sat, 05 Mar 2022 03:26:00 GMT</t>
  </si>
  <si>
    <t>Sat, 05 Mar 2022 03:26:32 GMT</t>
  </si>
  <si>
    <t>Sat, 05 Mar 2022 03:23:06 GMT</t>
  </si>
  <si>
    <t>Sat, 05 Mar 2022 03:26:29 GMT</t>
  </si>
  <si>
    <t>https://coffeehr.com.vn/wp-content/uploads/2021/12/JFE2-300x225.jpg</t>
  </si>
  <si>
    <t>Sat, 05 Mar 2022 03:25:40 GMT</t>
  </si>
  <si>
    <t>Sat, 05 Mar 2022 03:26:17 GMT</t>
  </si>
  <si>
    <t>https://coffeehr.com.vn/wp-content/uploads/2021/12/Lo-trinh-thang-tien-WEB2-300x225.jpg</t>
  </si>
  <si>
    <t>Sat, 05 Mar 2022 03:25:53 GMT</t>
  </si>
  <si>
    <t>Sat, 05 Mar 2022 03:22:44 GMT</t>
  </si>
  <si>
    <t>https://coffeehr.com.vn/wp-content/uploads/2021/12/PostChamCong2-300x300.jpg</t>
  </si>
  <si>
    <t>Sat, 05 Mar 2022 03:13:21 GMT</t>
  </si>
  <si>
    <t>https://coffeehr.com.vn/wp-content/uploads/2021/12/PostChamCong2-768x768.jpg</t>
  </si>
  <si>
    <t>Sat, 05 Mar 2022 03:13:22 GMT</t>
  </si>
  <si>
    <t>https://coffeehr.com.vn/wp-content/uploads/2021/12/preview-300x225.jpg</t>
  </si>
  <si>
    <t>Sat, 05 Mar 2022 03:25:15 GMT</t>
  </si>
  <si>
    <t>https://coffeehr.com.vn/wp-content/uploads/2021/12/preview-768x576.jpg</t>
  </si>
  <si>
    <t>Sat, 05 Mar 2022 03:25:16 GMT</t>
  </si>
  <si>
    <t>https://coffeehr.com.vn/wp-content/uploads/2021/12/Screenshot-2021-12-23-091127.png</t>
  </si>
  <si>
    <t>Sat, 05 Mar 2022 03:25:26 GMT</t>
  </si>
  <si>
    <t>Sat, 05 Mar 2022 03:26:34 GMT</t>
  </si>
  <si>
    <t>Sat, 05 Mar 2022 03:25:11 GMT</t>
  </si>
  <si>
    <t>Sat, 05 Mar 2022 03:22:53 GMT</t>
  </si>
  <si>
    <t>https://coffeehr.com.vn/wp-content/uploads/2021/12/succession-planning--300x157.png</t>
  </si>
  <si>
    <t>Sat, 05 Mar 2022 03:22:54 GMT</t>
  </si>
  <si>
    <t>Sat, 05 Mar 2022 03:23:02 GMT</t>
  </si>
  <si>
    <t>Sat, 05 Mar 2022 03:25:52 GMT</t>
  </si>
  <si>
    <t>Sat, 05 Mar 2022 03:25:41 GMT</t>
  </si>
  <si>
    <t>https://coffeehr.com.vn/wp-content/uploads/2021/12/Workplace-300x168.png</t>
  </si>
  <si>
    <t>Sat, 05 Mar 2022 03:23:25 GMT</t>
  </si>
  <si>
    <t>Sat, 05 Mar 2022 03:23:46 GMT</t>
  </si>
  <si>
    <t>https://coffeehr.com.vn/wp-content/uploads/2021/12/z3047230078077_8e010eb41feef6494f5d92674de9cf2f-e1640248994916.jpg</t>
  </si>
  <si>
    <t>Sat, 05 Mar 2022 03:25:20 GMT</t>
  </si>
  <si>
    <t>https://coffeehr.com.vn/wp-content/uploads/2021/12/z3047230094114_6ca46841cc643dead12b4421ff3b88f3.jpg</t>
  </si>
  <si>
    <t>Sat, 05 Mar 2022 03:25:18 GMT</t>
  </si>
  <si>
    <t>https://coffeehr.com.vn/wp-content/uploads/2021/12/z3047230094114_6ca46841cc643dead12b4421ff3b88f3-1024x783.jpg</t>
  </si>
  <si>
    <t>https://coffeehr.com.vn/wp-content/uploads/2021/12/z3047236388484_e0327bf6159c469283a8425aa0100efa.jpg</t>
  </si>
  <si>
    <t>Sat, 05 Mar 2022 03:25:17 GMT</t>
  </si>
  <si>
    <t>Sat, 05 Mar 2022 03:23:04 GMT</t>
  </si>
  <si>
    <t>https://coffeehr.com.vn/wp-content/uploads/2022/01/131401570_136923264858570_8085691024268079971_n-e1643102229376.jpg</t>
  </si>
  <si>
    <t>Sat, 05 Mar 2022 03:16:37 GMT</t>
  </si>
  <si>
    <t>https://coffeehr.com.vn/wp-content/uploads/2022/01/267793232_199696095703072_8397225985235152115_n-e1643102344353.jpg</t>
  </si>
  <si>
    <t>Sat, 05 Mar 2022 03:19:32 GMT</t>
  </si>
  <si>
    <t>https://coffeehr.com.vn/wp-content/uploads/2022/01/272118063_1126267834826553_2310257913601846402_n-e1643102278208.jpg</t>
  </si>
  <si>
    <t>Sat, 05 Mar 2022 03:14:57 GMT</t>
  </si>
  <si>
    <t>Sat, 05 Mar 2022 03:19:39 GMT</t>
  </si>
  <si>
    <t>https://coffeehr.com.vn/wp-content/uploads/2022/01/360_F_239373215_VC1a3sW9rDTCmaaxos45D74VECw3XbVt-300x150.jpg</t>
  </si>
  <si>
    <t>Sat, 05 Mar 2022 03:19:40 GMT</t>
  </si>
  <si>
    <t>https://coffeehr.com.vn/wp-content/uploads/2022/01/a11.png</t>
  </si>
  <si>
    <t>Sat, 05 Mar 2022 03:14:36 GMT</t>
  </si>
  <si>
    <t>https://coffeehr.com.vn/wp-content/uploads/2022/01/a33.png</t>
  </si>
  <si>
    <t>Sat, 05 Mar 2022 03:13:41 GMT</t>
  </si>
  <si>
    <t>Sat, 05 Mar 2022 03:16:15 GMT</t>
  </si>
  <si>
    <t>https://coffeehr.com.vn/wp-content/uploads/2022/01/anh-thong-tin-ca-nhan-1024x476.png</t>
  </si>
  <si>
    <t>Sat, 05 Mar 2022 03:16:20 GMT</t>
  </si>
  <si>
    <t>https://coffeehr.com.vn/wp-content/uploads/2022/01/an-uong-scaled.jpg</t>
  </si>
  <si>
    <t>Sat, 05 Mar 2022 03:16:44 GMT</t>
  </si>
  <si>
    <t>Sat, 05 Mar 2022 03:19:36 GMT</t>
  </si>
  <si>
    <t>Sat, 05 Mar 2022 03:16:02 GMT</t>
  </si>
  <si>
    <t>https://coffeehr.com.vn/wp-content/uploads/2022/01/dao-tao-scaled-e1643102305480.jpg</t>
  </si>
  <si>
    <t>Sat, 05 Mar 2022 03:16:39 GMT</t>
  </si>
  <si>
    <t>https://coffeehr.com.vn/wp-content/uploads/2022/01/dt-e1643102199539.jpg</t>
  </si>
  <si>
    <t>Sat, 05 Mar 2022 03:16:56 GMT</t>
  </si>
  <si>
    <t>Fri, 07 Jan 2022 03:18:19 GMT</t>
  </si>
  <si>
    <t>Mon, 17 Jan 2022 04:36:01 GMT</t>
  </si>
  <si>
    <t>https://coffeehr.com.vn/wp-content/uploads/2022/01/Group-5289dsfg.png</t>
  </si>
  <si>
    <t>Sat, 05 Mar 2022 03:20:36 GMT</t>
  </si>
  <si>
    <t>Sat, 05 Mar 2022 03:19:46 GMT</t>
  </si>
  <si>
    <t>https://coffeehr.com.vn/wp-content/uploads/2022/01/img_feature-1-e1641459764358.png</t>
  </si>
  <si>
    <t>Sat, 05 Mar 2022 03:20:05 GMT</t>
  </si>
  <si>
    <t>https://coffeehr.com.vn/wp-content/uploads/2022/01/improve-quality-of-life-in-the-workplace-300x188.jpg</t>
  </si>
  <si>
    <t>Sat, 05 Mar 2022 03:19:41 GMT</t>
  </si>
  <si>
    <t>https://coffeehr.com.vn/wp-content/uploads/2022/01/kh-10.jpg</t>
  </si>
  <si>
    <t>Sat, 05 Mar 2022 03:16:28 GMT</t>
  </si>
  <si>
    <t>https://coffeehr.com.vn/wp-content/uploads/2022/01/kh-e1643102145239.jpg</t>
  </si>
  <si>
    <t>Sat, 05 Mar 2022 03:16:30 GMT</t>
  </si>
  <si>
    <t>Sat, 05 Mar 2022 03:19:38 GMT</t>
  </si>
  <si>
    <t>Sat, 05 Mar 2022 03:15:55 GMT</t>
  </si>
  <si>
    <t>https://coffeehr.com.vn/wp-content/uploads/2022/01/Quan-300x225.png</t>
  </si>
  <si>
    <t>Sat, 05 Mar 2022 03:15:48 GMT</t>
  </si>
  <si>
    <t>Sat, 05 Mar 2022 03:15:53 GMT</t>
  </si>
  <si>
    <t>https://coffeehr.com.vn/wp-content/uploads/2022/01/Screenshot-2022-01-06-160417.png</t>
  </si>
  <si>
    <t>Sat, 05 Mar 2022 03:19:57 GMT</t>
  </si>
  <si>
    <t>https://coffeehr.com.vn/wp-content/uploads/2022/01/SLUoXiG-scaled.jpg</t>
  </si>
  <si>
    <t>Sat, 05 Mar 2022 03:20:13 GMT</t>
  </si>
  <si>
    <t>https://coffeehr.com.vn/wp-content/uploads/2022/01/sua-05-e1643102256164-1024x463.png</t>
  </si>
  <si>
    <t>Sat, 05 Mar 2022 03:15:18 GMT</t>
  </si>
  <si>
    <t>https://coffeehr.com.vn/wp-content/uploads/2022/01/Tongketnam9.mp4</t>
  </si>
  <si>
    <t>video/mp4</t>
  </si>
  <si>
    <t>Max Page Size Exceeded</t>
  </si>
  <si>
    <t>Thu, 27 Jan 2022 04:01:53 GMT</t>
  </si>
  <si>
    <t>https://coffeehr.com.vn/wp-content/uploads/2022/01/wood-letters-hrm-and-definition-concept-vector-26768716-e1641458751670.jpg</t>
  </si>
  <si>
    <t>Sat, 05 Mar 2022 03:21:59 GMT</t>
  </si>
  <si>
    <t>Sat, 05 Mar 2022 03:22:28 GMT</t>
  </si>
  <si>
    <t>Sat, 05 Mar 2022 03:22:31 GMT</t>
  </si>
  <si>
    <t>https://coffeehr.com.vn/wp-content/uploads/2022/01/z3085130073200_ab4fc3fdf21cdd1f4e91da8777819d01-300x300.jpg</t>
  </si>
  <si>
    <t>Sat, 05 Mar 2022 03:21:58 GMT</t>
  </si>
  <si>
    <t>https://coffeehr.com.vn/wp-content/uploads/2022/01/z3085130073200_ab4fc3fdf21cdd1f4e91da8777819d01-768x768.jpg</t>
  </si>
  <si>
    <t>Sat, 05 Mar 2022 03:19:53 GMT</t>
  </si>
  <si>
    <t>Sat, 05 Mar 2022 03:19:52 GMT</t>
  </si>
  <si>
    <t>https://coffeehr.com.vn/wp-content/uploads/2022/01/z3089633761529_17b0dbc798ae2d42373e3a6be0ec7816-300x300.jpg</t>
  </si>
  <si>
    <t>Sat, 05 Mar 2022 03:19:42 GMT</t>
  </si>
  <si>
    <t>https://coffeehr.com.vn/wp-content/uploads/2022/01/z3135328544719_971244d56fd45870e0cb68981441b6fc-300x225.jpg</t>
  </si>
  <si>
    <t>Sat, 05 Mar 2022 03:13:36 GMT</t>
  </si>
  <si>
    <t>https://coffeehr.com.vn/wp-content/uploads/2022/02/Add-a-heading-300x239.png</t>
  </si>
  <si>
    <t>Sat, 05 Mar 2022 03:09:09 GMT</t>
  </si>
  <si>
    <t>Sat, 05 Mar 2022 03:09:33 GMT</t>
  </si>
  <si>
    <t>https://coffeehr.com.vn/wp-content/uploads/2022/02/hrlog.png</t>
  </si>
  <si>
    <t>Sat, 05 Mar 2022 03:13:26 GMT</t>
  </si>
  <si>
    <t>Sat, 05 Mar 2022 03:10:09 GMT</t>
  </si>
  <si>
    <t>https://coffeehr.com.vn/wp-content/uploads/2022/02/iStock_1079938578.5f369cbf9e894.png</t>
  </si>
  <si>
    <t>Sat, 05 Mar 2022 03:10:41 GMT</t>
  </si>
  <si>
    <t>https://coffeehr.com.vn/wp-content/uploads/2022/02/Nhan-vien-trien-khai-4-300x169.png</t>
  </si>
  <si>
    <t>Sat, 05 Mar 2022 03:11:54 GMT</t>
  </si>
  <si>
    <t>Sat, 05 Mar 2022 03:11:58 GMT</t>
  </si>
  <si>
    <t>https://coffeehr.com.vn/wp-content/uploads/2022/02/Nhan-vien-trien-khai-5-300x169.png</t>
  </si>
  <si>
    <t>Sat, 05 Mar 2022 03:11:31 GMT</t>
  </si>
  <si>
    <t>Sat, 05 Mar 2022 03:11:35 GMT</t>
  </si>
  <si>
    <t>https://coffeehr.com.vn/wp-content/uploads/2022/02/Nhan-vien-trien-khai-6-300x169.png</t>
  </si>
  <si>
    <t>Sat, 05 Mar 2022 03:11:03 GMT</t>
  </si>
  <si>
    <t>Sat, 05 Mar 2022 03:11:08 GMT</t>
  </si>
  <si>
    <t>https://coffeehr.com.vn/wp-content/uploads/2022/02/Picture2.png</t>
  </si>
  <si>
    <t>Sat, 05 Mar 2022 03:12:27 GMT</t>
  </si>
  <si>
    <t>Sat, 05 Mar 2022 03:09:53 GMT</t>
  </si>
  <si>
    <t>Sat, 05 Mar 2022 03:09:46 GMT</t>
  </si>
  <si>
    <t>https://coffeehr.com.vn/wp-content/uploads/2022/02/y-nghia-1.png</t>
  </si>
  <si>
    <t>Fri, 25 Feb 2022 04:22:44 GMT</t>
  </si>
  <si>
    <t>https://coffeehr.com.vn/wp-content/uploads/2022/02/z2088119275870_6d6fbe3381b238d3c5baafb32a528c10-1024x575-1-e1645763425801.jpg</t>
  </si>
  <si>
    <t>Sat, 05 Mar 2022 03:12:06 GMT</t>
  </si>
  <si>
    <t>https://coffeehr.com.vn/wp-content/uploads/2022/02/z2088119275870_6d6fbe3381b238d3c5baafb32a528c10-1024x575-1-e1645763425801-300x101.jpg</t>
  </si>
  <si>
    <t>Sat, 05 Mar 2022 03:12:07 GMT</t>
  </si>
  <si>
    <t>https://coffeehr.com.vn/wp-content/uploads/2022/02/z2088119275870_6d6fbe3381b238d3c5baafb32a528c10-1024x575-1-e1645763425801-768x259.jpg</t>
  </si>
  <si>
    <t>Sat, 05 Mar 2022 03:13:29 GMT</t>
  </si>
  <si>
    <t>Sat, 05 Mar 2022 03:10:31 GMT</t>
  </si>
  <si>
    <t>Thu, 10 Mar 2022 08:37:29 GMT</t>
  </si>
  <si>
    <t>Wed, 16 Mar 2022 10:22:20 GMT</t>
  </si>
  <si>
    <t>https://coffeehr.com.vn/wp-content/uploads/2022/03/Boomerang-Employee-1-300x225.jpg</t>
  </si>
  <si>
    <t>Tue, 22 Mar 2022 11:07:22 GMT</t>
  </si>
  <si>
    <t>https://coffeehr.com.vn/wp-content/uploads/2022/03/Boomerang-Employee-1-768x576.jpg</t>
  </si>
  <si>
    <t>Wed, 16 Mar 2022 10:23:14 GMT</t>
  </si>
  <si>
    <t>https://coffeehr.com.vn/wp-content/uploads/2022/03/GettyImages-1352204249_490599_zjheyn.jpg</t>
  </si>
  <si>
    <t>Tue, 22 Mar 2022 10:52:41 GMT</t>
  </si>
  <si>
    <t>https://coffeehr.com.vn/wp-content/uploads/2022/03/Goodbye-300x225.jpg</t>
  </si>
  <si>
    <t>Thu, 10 Mar 2022 07:50:59 GMT</t>
  </si>
  <si>
    <t>Thu, 10 Mar 2022 07:51:00 GMT</t>
  </si>
  <si>
    <t>Sat, 05 Mar 2022 03:08:38 GMT</t>
  </si>
  <si>
    <t>Sat, 05 Mar 2022 03:08:52 GMT</t>
  </si>
  <si>
    <t>https://coffeehr.com.vn/wp-content/uploads/2022/03/Kronos-Boomerang-Employees-1024x576.png</t>
  </si>
  <si>
    <t>Tue, 22 Mar 2022 10:52:15 GMT</t>
  </si>
  <si>
    <t>https://coffeehr.com.vn/wp-content/uploads/2022/03/Quan-1.png</t>
  </si>
  <si>
    <t>Sat, 05 Mar 2022 03:08:24 GMT</t>
  </si>
  <si>
    <t>https://coffeehr.com.vn/wp-content/uploads/2022/03/Quan-1-300x225.png</t>
  </si>
  <si>
    <t>Sat, 05 Mar 2022 03:08:25 GMT</t>
  </si>
  <si>
    <t>https://coffeehr.com.vn/wp-content/uploads/2022/03/Quan-1-768x576.png</t>
  </si>
  <si>
    <t>Sat, 05 Mar 2022 03:08:29 GMT</t>
  </si>
  <si>
    <t>Thu, 10 Mar 2022 08:00:08 GMT</t>
  </si>
  <si>
    <t>https://coffeehr.com.vn/wp-content/uploads/2022/03/Talent-Acquisition-la-gi-5-chien-luoc-Thu-hut-Nhan-tai-pho-bien-300x225.jpg</t>
  </si>
  <si>
    <t>Wed, 16 Mar 2022 10:12:54 GMT</t>
  </si>
  <si>
    <t>Sat, 05 Mar 2022 03:08:33 GMT</t>
  </si>
  <si>
    <t>https://coffeehr.com.vn/wp-content/uploads/2022/03/z3230448087487_39a00effaf7d0408e0f0e194dc3be545-1024x697.jpg</t>
  </si>
  <si>
    <t>Sat, 05 Mar 2022 03:08:31 GMT</t>
  </si>
  <si>
    <t>https://coffeehr.com.vn/wp-content/uploads/2022/03/z3230968113639_0e7dac87c7a49b23395fe5e47eaac9c1-300x169.jpg</t>
  </si>
  <si>
    <t>Sat, 05 Mar 2022 03:08:18 GMT</t>
  </si>
  <si>
    <t>Sat, 05 Mar 2022 03:08:19 GMT</t>
  </si>
  <si>
    <t>https://coffeehr.com.vn/wp-content/uploads/astra-addon/astra-addon-621dd8527d1940-08549541.js?ver=3.5.6</t>
  </si>
  <si>
    <t>Tue, 01 Mar 2022 08:24:50 GMT</t>
  </si>
  <si>
    <t>https://coffeehr.com.vn/wp-includes/js/comment-reply.min.js?ver=5.9.2</t>
  </si>
  <si>
    <t>Wed, 26 Jan 2022 00:53:11 GMT</t>
  </si>
  <si>
    <t>Sat, 19 Jun 2021 12:32:44 GMT</t>
  </si>
  <si>
    <t>Wed, 21 Jul 2021 00:54:12 GMT</t>
  </si>
  <si>
    <t>Wed, 23 Feb 2022 00:55:06 GMT</t>
  </si>
  <si>
    <t>https://coffeehr.com.vn/wp-includes/js/mediaelement/mediaelement-and-player.min.js?ver=4.2.16</t>
  </si>
  <si>
    <t>https://coffeehr.com.vn/wp-includes/js/mediaelement/mediaelement-migrate.min.js?ver=5.9.2</t>
  </si>
  <si>
    <t>https://coffeehr.com.vn/wp-includes/js/mediaelement/renderers/vimeo.min.js?ver=4.2.16</t>
  </si>
  <si>
    <t>https://coffeehr.com.vn/wp-includes/js/mediaelement/wp-mediaelement.min.js?ver=5.9.2</t>
  </si>
  <si>
    <t>https://coffeehr.com.vn/wp-includes/js/wp-util.min.js?ver=5.9.2</t>
  </si>
  <si>
    <t>XÂY DỰNG &amp; BĐS</t>
  </si>
  <si>
    <t>f99bf5d56ad3663271eedfb790a0d34d</t>
  </si>
  <si>
    <t>https://coffeehr.com.vn/xay-dung-van-hoa-doanh-nghiep-lanh-manh/</t>
  </si>
  <si>
    <t>Xây dựng văn hóa doanh nghiệp lành mạnh</t>
  </si>
  <si>
    <t>Văn hóa doanh nghiệp là gì?</t>
  </si>
  <si>
    <t>129e5817977945d05b965a0afcbc2cab</t>
  </si>
  <si>
    <t>Xu hướng mới trong ngành CNTT: Thay đổi và cơ hội</t>
  </si>
  <si>
    <t>bca5a215494af8d3db0f0cd2548c4c9f</t>
  </si>
  <si>
    <t>Xu hướng phát triển ngành CNTT trong tương lai</t>
  </si>
  <si>
    <t>76135158ef49184aebd36d98e93fe0bb</t>
  </si>
  <si>
    <t>Xu hướng tuyển dụng mới trong đại dịch COVID-19</t>
  </si>
  <si>
    <t>Ứng dụng công cụ, quy trình mới vào xu hướng tuyển dụng</t>
  </si>
  <si>
    <t>e6d97adcb311a4c8afb5e2502612c5d9</t>
  </si>
  <si>
    <t>Y TẾ &amp; BỆNH VIỆN</t>
  </si>
  <si>
    <t>1f755b80c0b47689f6efd61dd886c7d1</t>
  </si>
  <si>
    <t xml:space="preserve">STT </t>
  </si>
  <si>
    <t>Title</t>
  </si>
  <si>
    <t>Ký tự title</t>
  </si>
  <si>
    <t>Meta</t>
  </si>
  <si>
    <t>Ký tự meta</t>
  </si>
  <si>
    <t>Khách hàng tiêu biểu của giải pháp Quản trị Nhân sự CoffeeHR</t>
  </si>
  <si>
    <t>Danh sách Khách hàng tiêu biểu sử dụng gói Giải pháp Quản trị Nhân sự Chuyên sâu của CoffeeHR: Crowe, VPCL, Geniee, BDP International, ...</t>
  </si>
  <si>
    <t>Cơ hội việc làm tại Công ty Phần mềm CoffeeHR Việt Nam</t>
  </si>
  <si>
    <t>Tuyển dụng tại CoffeeHR đang chiêu mộ nhân tài với nhiều vị trí khác nhau. Tìm hiểu ngay vị trí phù hợp nhất với mình tại đây nhé!</t>
  </si>
  <si>
    <t>Giải pháp Phát triển Nguồn lực Chuyên sâu CoffeeHR</t>
  </si>
  <si>
    <t>Giải pháp Phát triển Nguồn lực Chuyên sâu của CoffeeHR giúp Doanh nghiệp tối ưu việc khai phá tiềm năng, phát triển tối ưu nguồn nhân lực.</t>
  </si>
  <si>
    <t>Giải pháp CoreHR &amp; Payroll đơn giản hóa chấm công tính lương</t>
  </si>
  <si>
    <t>Với giải pháp CoreHR &amp; Payroll của CoffeeHR -  Tạm biệt ngay hồ sơ bản cứng, đơn giản hóa việc Chấm công Tính lương cho Doanh nghiệp</t>
  </si>
  <si>
    <t>Giải pháp đào tạo phát triển nguồn lực tối ưu của CoffeeHR</t>
  </si>
  <si>
    <t>Giải pháp đào tạo phát triển nguồn lực của CoffeeHR giúp Doanh nghiệp Không ngừng nâng cao chất lượng nguồn lực một cách tối ưu</t>
  </si>
  <si>
    <t>Chuyên mục Thông tin và Công nghệ - CoffeeHR</t>
  </si>
  <si>
    <t>CoffeeHR luôn cập nhật những thông tin, xu hướng công nghệ mới nhất cho cộng đồng Nhân sự Việt Nam</t>
  </si>
  <si>
    <t>Danh sách các chức năng phần mềm Quản trị nhan sự CoffeeHR</t>
  </si>
  <si>
    <t>So sánh các gói sản phẩm, mô ta các chức năng phần mềm Quản trị nhân sự trên nền tảng cloud CoffeeHR.</t>
  </si>
  <si>
    <t>Chia sẻ câu chuyện thành công từ Atalink khi áp dụng giải pháp phần mềm quản trị nhân sự CoffeeHR trong vận hành doanh nghiệp</t>
  </si>
  <si>
    <t>Giải pháp Hệ thống Báo cáo - CoffeeHR</t>
  </si>
  <si>
    <t>CoffeeHR cung cấp sẵn các mẫu báo cáo chuẩn cho các doanh nghiệp SME giúp các doanh nghiệp dễ dàng hơn trong việc làm báo cáo thường niên</t>
  </si>
  <si>
    <t>Giải pháp Tuyển dụng &amp; Onboarding cho Doanh nghiệp - CoffeeHR</t>
  </si>
  <si>
    <t>Giải pháp Tuyển dụng &amp; Onboarding CoffeHR - Xây dựng thương hiệu Nhà tuyển dụng chuyên nghiệp trong mắt ứng viên tiềm năng.</t>
  </si>
  <si>
    <t>Giải pháp C&amp;B - CoffeeHR</t>
  </si>
  <si>
    <t>CoffeeHR cung cấp giải pháp C&amp;B giúp các doanh nghiệp SME gỡ rối nhanh các bài toán công lương phức tạp</t>
  </si>
  <si>
    <t>Why CoffeeHR - CoffeeHR</t>
  </si>
  <si>
    <t>Tìm hiểu những lý do doanh nghiệp nên tin tưởng và sử dụng giải pháp Quản trị nhân sự chuyên sâu CoffeeHR trong vận hành doanh nghiệp</t>
  </si>
  <si>
    <t xml:space="preserve">Giải pháp đánh giá nhân sự hiệu quả, tối ưu - CoffeHR </t>
  </si>
  <si>
    <t>Giải pháp đánh giá nhân sự CoffeHR giúp Doanh nghiệp đánh giá chuẩn, ghi nhận đúng công sức của nhân sự, trực quan &amp; chính xác</t>
  </si>
  <si>
    <t>Giải pháp nhân sự chuyên sâu cho lĩnh vực Xây dựng &amp; BĐS - CoffeeHR</t>
  </si>
  <si>
    <t>Những chia sẻ về vấn đề bài toán nhân sự , giải pháp nhân sự chuyên sâu cho lĩnh vực Xây dựng &amp; Bất Động Sản từ CoffeeHR</t>
  </si>
  <si>
    <t>Giải pháp nhân sự chuyên sâu cho lĩnh vực Sản xuất - CoffeeHR</t>
  </si>
  <si>
    <t>Những chia sẻ về vấn đề bài toán nhân sự , giải pháp nhân sự chuyên sâu cho lĩnh vực Sản xuất từ CoffeeHR</t>
  </si>
  <si>
    <t>Giải pháp tuyển dụng tối ưu nguồn nhân sự đầu vào - CoffeeHR</t>
  </si>
  <si>
    <t>Giải pháp tuyển dụng CoffeeHR hỗ trợ Doanh nghiệp tăng tốc tuyển dụng, chọn lựa nhân tài phù hợp một cách tiện lợi, hiệu quả.</t>
  </si>
  <si>
    <t>Đối tác chiến lược - CoffeeHR</t>
  </si>
  <si>
    <t>CoffeeHR liên tục tìm kiếm và phát triển những đối tác chiến lược trong cùng lĩnh vực</t>
  </si>
  <si>
    <t>Tổng quan Giải pháp Quản trị Nhân sự Chuyên sâu CoffeHR</t>
  </si>
  <si>
    <t>Chúng tôi đưa ra một giải pháp tối ưu hóa Quản trị nhân sự trên nền tảng công nghệ Cloud dành cho Doanh nghiệp vừa và nhỏ.</t>
  </si>
  <si>
    <t>Giải pháp nhân sự chuyên sâu cho Tập đoàn đa ngành - CoffeeHR</t>
  </si>
  <si>
    <t>Những chia sẻ về vấn đề bài toán nhân sự , giải pháp nhân sự chuyên sâu cho các tập đoàn đa ngành từ CoffeeHR</t>
  </si>
  <si>
    <t>Giải pháp nhân sự chuyên sâu cho lĩnh vực Giáo dục &amp; Đào tạo- CoffeeHR</t>
  </si>
  <si>
    <t>Những chia sẻ về vấn đề bài toán nhân sự , giải pháp nhân sự chuyên sâu cho lĩnh vực Giáo dục &amp; Đào tạo từ CoffeeHR</t>
  </si>
  <si>
    <t>Giải pháp Dịch vụ nhân sự - CoffeeHR</t>
  </si>
  <si>
    <t>Giải pháp Dịch vụ nhân sự chuyên sâu cho doanh nghiệp từ CoffeeHR giúp tăng sức mạnh nhân sự bằng tương tác đa chiều trong nội bộ</t>
  </si>
  <si>
    <t>Công ty Phần mềm CoffeeHR Việt Nam, tầm nhìn, chặng đường phát triển của doanh nghiệp</t>
  </si>
  <si>
    <t>Giải pháp Quản lý Tổ chức - CoffeeHR</t>
  </si>
  <si>
    <t>Giải pháp Quản trị Tổ chức theo vị trí một cách linh động và trực quan thông qua phần mềm quản trị nhân sự CoffeeHR</t>
  </si>
  <si>
    <t>Giải pháp nhân sự chuyên sâu cho lĩnh vực Truyền thông - Quảng cáo</t>
  </si>
  <si>
    <t>Những chia sẻ về vấn đề bài toán nhân sự , giải pháp nhân sự chuyên sâu cho lĩnh vực Truyền thông &amp; Quảng cáo từ CoffeeHR</t>
  </si>
  <si>
    <t>Giải pháp nhân sự chuyên sâu cho lĩnh vực Tài chính ngân hàng - CoffeeHR</t>
  </si>
  <si>
    <t>Những chia sẻ về vấn đề bài toán nhân sự , giải pháp nhân sự chuyên sâu cho lĩnh vực Tài chính ngân hàng từ CoffeeHR</t>
  </si>
  <si>
    <t xml:space="preserve">Liên hệ CoffeeHR - Giải pháp Quản trị Nhân sự Chuyên sâu </t>
  </si>
  <si>
    <t xml:space="preserve">Hãy liên hệ ngay với Chúng tôi để có được những tư vấn tốt nhất cho Phần mềm Nhân sự và Giải pháp Quản trị Nhân sự Chuyên sâu </t>
  </si>
  <si>
    <t>Giải pháp nhân sự chuyên sâu ngành Thương mại &amp; Dịch vụ - CoffeeHR</t>
  </si>
  <si>
    <t>Những chia sẻ về vấn đề bài toán nhân sự , giải pháp nhân sự chuyên sâu cho lĩnh vực Thương mại &amp; Dịch vụ từ CoffeeHR</t>
  </si>
  <si>
    <t xml:space="preserve">Báo chí nói gì về Giải pháp Quản trị Nhân sự của CoffeeHR </t>
  </si>
  <si>
    <t>Tổng hợp những thông tin trên báo chí mới nhất về Giải pháp Quản trị Nhân sự chuyên sâu của CoffeeHR được cập nhật</t>
  </si>
  <si>
    <t>Giải pháp quản lý Profile nhân sự cho doanh nghiệp - CoffeeHR</t>
  </si>
  <si>
    <t xml:space="preserve">Giải pháp CoreHR &amp; Payroll giúp doanh nghiệp quản lý và khai thác dữ liệu nhân sự tập trung cho doanh nghiệp </t>
  </si>
  <si>
    <r>
      <t xml:space="preserve">Trùng nội dung </t>
    </r>
    <r>
      <rPr>
        <u/>
        <sz val="10"/>
        <color rgb="FF1155CC"/>
        <rFont val="Arial"/>
      </rPr>
      <t>https://coffeehr.com.vn/tong-quan/</t>
    </r>
    <r>
      <rPr>
        <sz val="10"/>
        <color rgb="FF000000"/>
        <rFont val="Arial"/>
        <scheme val="minor"/>
      </rPr>
      <t xml:space="preserve"> 
=&gt; Xoá</t>
    </r>
  </si>
  <si>
    <t>Giải pháp cho Onboarding &amp; Offboarding - CoffeeHR</t>
  </si>
  <si>
    <t>Giải pháp Onboarding &amp; Offboarding giúp loại bỏ giấy tờ, thời gian chờ đợi, tạo ấn tượng ngay ngày đầu với nhân sự mới.</t>
  </si>
  <si>
    <t>Câu chuyện thành công của CoffeeHR cho Công ty TNHH điện lực Vân Phong</t>
  </si>
  <si>
    <t>Phần mềm CoffeeHR đồng hành cùng VPCL - Công ty con của Tập đoàn Sumimoto cung cấp các giải pháp quản trị nhân sự chuyên sâu</t>
  </si>
  <si>
    <t>Giải pháp nhân sự chuyên sâu cho ngành Khách sạn &amp; Du lịch - CoffeeHR</t>
  </si>
  <si>
    <t>Những chia sẻ về vấn đề bài toán nhân sự , giải pháp nhân sự chuyên sâu cho lĩnh vực Khách sạn &amp; Du lịch từ CoffeeHR</t>
  </si>
  <si>
    <t>Chuyên mục Tài liệu - CoffeeHR</t>
  </si>
  <si>
    <t>Ngân hàng các tài liệu hữu ích về sản phẩm CoffeeHR cho Khách hàng, Đối tác</t>
  </si>
  <si>
    <t>Openway hài lòng với sự tư vấn nhiệt tình &amp; chuyên nghiệp của CoffeeHR</t>
  </si>
  <si>
    <t>CoffeeHR hân hạnh được đồng hành cùng Openway trong việc triển khai Giải pháp quản trị nhân sự chuyên sâu trong giai đoạn Covid</t>
  </si>
  <si>
    <t>Giải pháp nhân sự chuyên sâu cho lĩnh vực Y tế - Bệnh viện - CoffeeHR</t>
  </si>
  <si>
    <t>Những chia sẻ về vấn đề bài toán nhân sự , giải pháp nhân sự chuyên sâu cho lĩnh vực Y tế - Bệnh viện từ CoffeeHR</t>
  </si>
  <si>
    <t>Tự động hoá trong quản trị doanh nghiệp - CoffeeHR</t>
  </si>
  <si>
    <t>Tự động hoá trong quản trị đang là xu hướng được áp dụng trong các doanh nghiệp. Tìm hiểu các giải pháp tự động hoá phổ biến hiện nay qua bài viết sau</t>
  </si>
  <si>
    <t>11 Xu hướng công nghệ thông tin trong 20 năm qua - CoffeeHR</t>
  </si>
  <si>
    <t>Ngành Công nghệ Thông tin đang ngày càng phát triển và thay đổi nhanh chóng. Cùng điểm qua 11 xu hướng CNTT trong 20 năm vừa qua</t>
  </si>
  <si>
    <t>4 xu hướng công nghệ mới và quan trọng năm 2020 - CoffeeHR</t>
  </si>
  <si>
    <t>Tìm hiểu những xu hướng công nghệ mới nhất năm 2020 đang được thế giới quan tâm được chia sẻ qua bài viết dưới đây</t>
  </si>
  <si>
    <t>Xu hướng mới trong ngành công nghệ thông tin - CoffeeHR</t>
  </si>
  <si>
    <t>Công nghệ thông tin là ngành có nhiều học sinh và doanh nghiệp quan tâm. Cùng tìm hiểu các xu hướng mới về ngành CNTT qua bài viết sau</t>
  </si>
  <si>
    <t>50 sáng kiến lời khuyên giúp gắn kết đội ngũ - CoffeeHR</t>
  </si>
  <si>
    <t>Gắn kết nhân sự trong doanh nghiệp là điều hết sức quan trọng. Cùng tham khảo 50 lời khuyên gắn kết đội ngũ từ các chuyên gia của CoffeeHR</t>
  </si>
  <si>
    <t>Kỷ nguyên mới ngành nhân sự - HR 4.0 - CoffeeHR</t>
  </si>
  <si>
    <t>Kỷ nguyên mới của ngành nhân sự - HR 4.0 là gì? Có tác động như thế nào ? Cùng tìm hiểu qua bài viết dưới đây</t>
  </si>
  <si>
    <t>Các xu hướng điện toán đám mây doanh nghiệp cần biết - CoffeeHR</t>
  </si>
  <si>
    <t>Điện toán đám mây đang ngày càng phát triển và được các doanh nghiệp áp dụng. Tìm hiểu ngay các xu hướng điện toán đám mây mới nhất hiện nay</t>
  </si>
  <si>
    <t>Xu hướng phát triển ngành CNTT trong tương lai - CoffeeHR</t>
  </si>
  <si>
    <t>Tìm hiểu ngành Công nghệ thông tin và những xu hướng phát triển của ngành Công nghệ thông tin trong tương lai</t>
  </si>
  <si>
    <t>Các mô hình quản lý nhân sự hiệu quả nhất hiện nay - CoffeeHR</t>
  </si>
  <si>
    <t>Xem ngay các mô hình quản lý nhân sự hiệu quả hiện nay giúp các doanh nghiệp tối ưu nguồn nhân lực và giải quyết các vấn đề</t>
  </si>
  <si>
    <t>C&amp;B là gì? Những điều cần biết về nghề C&amp;B - CoffeeHR</t>
  </si>
  <si>
    <t>Tìm hiểu về nghề C&amp;B là gì? Những công việc của C&amp;B là lộ trình thăng tiến sự nghiệp được chia sẻ qua bài viết dưới đây</t>
  </si>
  <si>
    <t>CoffeeHR đồng hành cùng Đại học Kinh tế Quốc dân - NEU tổ chức khoá đào tạo: "Hành trang Công nghệ 4.0 trong Quản trị Nhân sự "</t>
  </si>
  <si>
    <t>Phần mềm OSS hân hạnh đồng hành cùng Homefarm triển khai phần mềm giải pháp nhân sự để giải quyết những tồn động trong bài toán nhân sự</t>
  </si>
  <si>
    <t>8 sai lầm khiến nhân viên có năng lực nghỉ việc - CoffeeHR</t>
  </si>
  <si>
    <t>Tuyển người đã khó nhưng giữ chân họ lâu dài trong công ty còn khó hơn. Tìm hiểu ngay những sai lầm khiến nhân viên có năng lực nghỉ việc.</t>
  </si>
  <si>
    <t>CoffeeHR hân hạnh đồng hành cùng Geniee trong hoạt động chuyển đổi số lĩnh vực quản trị nhân sự</t>
  </si>
  <si>
    <t>Thông tin về Hội thảo chuyển đổi số trong quản trị doanh nghiệp với sự tham gia của NETALINK,  VNSO, Career Partner và OOS Software</t>
  </si>
  <si>
    <t>CoffeeHR hân hạnh dược Crowe VietNam lựa chọn để đồng hành trong việc chuẩn hóa các giải pháp, quy trình trong quản trị nhân sự</t>
  </si>
  <si>
    <t>Các bước hoạch định nguồn nhân lực cho doanh nghiệp - CoffeeHR</t>
  </si>
  <si>
    <t>Tìm hiểu khái niệm hoạch định nguồn nhân lực, các bước hoạch định nguồn nhân lực cho doanh nghiệp hiệu quả cho doanh nghiệp.</t>
  </si>
  <si>
    <t>Tìm hiểu về mô hình HRM 4.0 đối với các doanh nghiệp trong thời kỳ chuyển đổi số. Các dự đoán về xu hướng Quản trị nhân sự trong kỷ nguyên số</t>
  </si>
  <si>
    <t>Thông tin về địa điểm văn phòng mới tại Hà Nội của Công ty Phần mềm CoffeeHR Việt Nam</t>
  </si>
  <si>
    <t>Quy trình Onboarding - Hướng dẫn triển khai từng giai đoạn</t>
  </si>
  <si>
    <t>Tìm hiểu về quy trình Onboarding cho nhân viên mới. Các bước triển khai và điều cần lưu ý được chia sẻ qua bài viết sau</t>
  </si>
  <si>
    <t>CoffeeHR đồng hành cùng MICCO triển khai Giải pháp đánh giá nhân sự</t>
  </si>
  <si>
    <t>CoffeeHR đồng hành cùng MICCO - Tổng công ty công nghiệp hoá chất mỏ triển khai Giải pháp Phần mềm Đánh giá Nhân Sự</t>
  </si>
  <si>
    <t>Talkshow: Chuyển đối số lĩnh vực Nhân sự pháp lý - Thực tiễn triển khai</t>
  </si>
  <si>
    <t>CoffeeHR hân hạnh đồng hành cùng HRShare – EFY – Luật LETO trong Talk show: Chuyển đổi số lĩnh vực Nhân sự pháp Lý - Thực tiễn triển khai</t>
  </si>
  <si>
    <t>11 bước xây dựng kế hoạch tuyển dụng nhân sự hiệu quả - CoffeeHR</t>
  </si>
  <si>
    <t>Để tuyển nhân sự hiệu quả là điều không dễ dàng đối với doanh nghiệp. Hãy tham khảo các bước xây dựng kế hoạch nhân sự qua bài viết sau</t>
  </si>
  <si>
    <t>Coffee HR đồng hành cùng M2 - Nâng tầm thời trang Việt</t>
  </si>
  <si>
    <t>CoffeeHR hân hạnh được đồng hành cùng Công ty Thời trang M2 trong việc xây dựng quy trình và quản trị nhân sự</t>
  </si>
  <si>
    <t>Citicom đồng hành cùng CoffeeHR triển khai phần mềm CoffeeHR phiên bản 4.0</t>
  </si>
  <si>
    <t>CoffeeHR hân hạnh được tiếp tục đồng hành cùng Citicom – Đơn vị xuất nhập khẩu thép số 1 Việt Nam trong việc quản lý kết nối nhân sự</t>
  </si>
  <si>
    <t>Bạn biết gì về NGHỀ TUYỂN DỤNG (P1) - CoffeeHR</t>
  </si>
  <si>
    <t>Tìm hiểu về nghề tuyển dụng, những công việc và kỹ năng cần có trong nghề tuyển dụng được chia sẻ qua bài viết dưới đây</t>
  </si>
  <si>
    <t>Hoạch định nguồn lực nhân sự là gì - CoffeeHR</t>
  </si>
  <si>
    <t>Tìm hiểu vai trò của hoạch định nhân sự trong việc xây dựng và phát triển của một doanh nghiệp qua bài viết dưới đây</t>
  </si>
  <si>
    <t>Chuyển đổi số là gì - CoffeeHR</t>
  </si>
  <si>
    <t>Tìm hiểu về chuyển đổi số và tầm quan trọng của chuyển đổi số cho doanh nghiệp trong giai đoạn hiện nay. Xem ngay</t>
  </si>
  <si>
    <r>
      <t xml:space="preserve">Cân nhắc gộp content với url: </t>
    </r>
    <r>
      <rPr>
        <u/>
        <sz val="10"/>
        <color rgb="FF1155CC"/>
        <rFont val="Arial"/>
      </rPr>
      <t>https://coffeehr.com.vn/3-hinh-thuc-quan-tri-nhan-su-trong-doanh-nghiep-hien-dai/</t>
    </r>
  </si>
  <si>
    <t>Xu hướng làm việc tại nhà và cách thức quản lý hiệu quả</t>
  </si>
  <si>
    <t>Mô hình “làm việc tại nhà” được nhiều doanh nghiệp áp dụng trong giai đoạn covid hiện nay. Cùng tìm hiểu giải pháp này qua bài viết sau</t>
  </si>
  <si>
    <t>3 Hình thức quản trị nhân sự trong doanh nghiệp đại hiện nay</t>
  </si>
  <si>
    <t>Tìm hiểu các hình thức quản trị nhân sự trong doanh nghiệp hiện nay, đặc điểm của mỗi hình thức quản trị nhân sự được chia sẻ qua bài viết sau</t>
  </si>
  <si>
    <t>Nghề nhân sự là gì? Những công việc &amp; kỹ năng cần có - CoffeeHR</t>
  </si>
  <si>
    <t>Tìm hiểu về nghề nhân sự, những công việc và kỹ năng cần có của người cần làm nghề nhân sự được chia sẻ chia tiết qua bài viết dưới đây</t>
  </si>
  <si>
    <t>Sự khác biệt giữ chỉ tiêu OKR và KPI - CoffeeHR</t>
  </si>
  <si>
    <t>Nhiều bạn vẫn còn khá mơ hồ giữa 2 khái niệm chỉ tiêu OKR và KPI. Cùng CoffeeHR so sánh 2 chỉ tiêu OKR và KPI qua bài viết dưới đây</t>
  </si>
  <si>
    <t>Những kỹ năng cần có trong quản lý nhân sự - CoffeeHR</t>
  </si>
  <si>
    <t>Tìm hiểu ngay 12 kỹ năng quản lý nhân sự cần có hiện nay, giúp bạn nâng tầm kỹ năng cấp quản lý và bộ phận Nhân sự doanh nghiệp. Xem ngay</t>
  </si>
  <si>
    <t>Tổng hợp các phương pháp chấm công thời Covid - CoffeeHR</t>
  </si>
  <si>
    <t>Dịch Covid ảnh hưởng rất nhiều tới kết nối trong các doanh nghiệp. Cùng tìm hiểu qua các phương pháp chấm công thời covid qua bài viết sau</t>
  </si>
  <si>
    <t>Chuyên mục Tin Tức &amp; Sự Kiện - CoffeeHR</t>
  </si>
  <si>
    <t>Tổng hợp các tin tức và sự kiện mới nhất của CoffeeHR - Giải pháp quản trị nhân sự chuyên sâu</t>
  </si>
  <si>
    <t xml:space="preserve">Chuyên mục Tài Liệu - CoffeeHR </t>
  </si>
  <si>
    <t>Tổng hợp các tài liệu, kinh nghiệm quản trị nhân sự từ CoffeeHR - Giải pháp quản trị nhân sự chuyên sâu</t>
  </si>
  <si>
    <t>Indexed</t>
  </si>
  <si>
    <t>https://coffeehr.com.vn/3-mo-hinh-quan-ly-nhan-su-dang-gia-cho-chien-luoc-phat-trien-hoan-chinh/#1_Mo_hinh_5-P</t>
  </si>
  <si>
    <t>https://coffeehr.com.vn/3-mo-hinh-quan-ly-nhan-su-dang-gia-cho-chien-luoc-phat-trien-hoan-chinh/#2_Mo_hinh_HPWS</t>
  </si>
  <si>
    <t>https://coffeehr.com.vn/3-mo-hinh-quan-ly-nhan-su-dang-gia-cho-chien-luoc-phat-trien-hoan-chinh/#3_Mo_hinh_Ma_tran_gia_tri</t>
  </si>
  <si>
    <t>https://coffeehr.com.vn/5-phan-mem-nhan-su-tot-nhat-danh-cho-doanh-nghiep-sme-trong-nam-2022/#Phan_mem_Quan_tri_Nhan_su_la_gi</t>
  </si>
  <si>
    <t>https://coffeehr.com.vn/5-phan-mem-nhan-su-tot-nhat-danh-cho-doanh-nghiep-sme-trong-nam-2022/#Tai_sao_nen_su_dung_Phan_mem_Nhan_su</t>
  </si>
  <si>
    <t>https://coffeehr.com.vn/5-phan-mem-nhan-su-tot-nhat-danh-cho-doanh-nghiep-sme-trong-nam-2022/#Tieu_chi_de_lua_chon_phan_mem_Nhan_su_phu_hop</t>
  </si>
  <si>
    <t>https://coffeehr.com.vn/author/admin/</t>
  </si>
  <si>
    <t>https://coffeehr.com.vn/cb-la-gi-nganh-nghe-quyen-luc-trong-khoi-hanh-chinh-van-phong/#Bang_cap_va_ki_nang_can_co</t>
  </si>
  <si>
    <t>https://coffeehr.com.vn/cb-la-gi-nganh-nghe-quyen-luc-trong-khoi-hanh-chinh-van-phong/#C_B_la_gi</t>
  </si>
  <si>
    <t>https://coffeehr.com.vn/cb-la-gi-nganh-nghe-quyen-luc-trong-khoi-hanh-chinh-van-phong/#Co_hoi_nghe_nghiep_va_lo_trinh_thang_tien</t>
  </si>
  <si>
    <t>https://coffeehr.com.vn/cb-la-gi-nganh-nghe-quyen-luc-trong-khoi-hanh-chinh-van-phong/#Cong_viec_cua_C_B_la_gi</t>
  </si>
  <si>
    <t>https://coffeehr.com.vn/coffeehr-tuyen-dung-nhan-vien-content-marketing/#1_Gioi_thieu_tong_quan_ve_Cong_ty_CP_Phan_mem_CoffeeHR</t>
  </si>
  <si>
    <t>https://coffeehr.com.vn/coffeehr-tuyen-dung-nhan-vien-content-marketing/#2_Tuyen_dung_Content_Marketing_ban_se_lam_gi</t>
  </si>
  <si>
    <t>https://coffeehr.com.vn/coffeehr-tuyen-dung-nhan-vien-content-marketing/#3_CoffeeHR_can_gi_khi_tuyen_dung_Content_Marketing</t>
  </si>
  <si>
    <t>https://coffeehr.com.vn/coffeehr-tuyen-dung-nhan-vien-content-marketing/#4_Quyen_loi_cua_mot_nhan_vien_Content_Marketing_tai_CoffeeHR</t>
  </si>
  <si>
    <t>https://coffeehr.com.vn/coffeehr-tuyen-dung-nhan-vien-trien-khai-phan-mem/</t>
  </si>
  <si>
    <t>No</t>
  </si>
  <si>
    <t>https://coffeehr.com.vn/coffeehr-tuyen-dung-thuc-tap-sinh-cntt/</t>
  </si>
  <si>
    <t>https://coffeehr.com.vn/da-nganh/</t>
  </si>
  <si>
    <t>https://coffeehr.com.vn/dantri-vn-gapowork-va-oos-software-ra-mat-bo-giai-phap-quan-tri-nhan-su-cho-doanh-nghiep/</t>
  </si>
  <si>
    <t>https://coffeehr.com.vn/dinh-huong-chien-luoc/</t>
  </si>
  <si>
    <t>https://coffeehr.com.vn/dls-incorporation-ap-dung-cong-nghe-de-di-nhanh-hon-cung-coffeehr/</t>
  </si>
  <si>
    <t>https://coffeehr.com.vn/fiingroup/</t>
  </si>
  <si>
    <t>https://coffeehr.com.vn/gan-ket-voi-nhan-vien-bi-quyet-vuot-qua-mua-dai-dich/</t>
  </si>
  <si>
    <t>https://coffeehr.com.vn/hcm-tuyen-dung-business-analyst/#2_Chung_toi_can_nhung_Business_Analyst_co</t>
  </si>
  <si>
    <t>https://coffeehr.com.vn/hcm-tuyen-dung-business-analyst/#3_Quyen_loi_khi_la_Business_Analyst_tai_OOS</t>
  </si>
  <si>
    <t>https://coffeehr.com.vn/hcm-tuyen-dung-business-analyst/#I_Gioi_thieu_ve_cong_ty</t>
  </si>
  <si>
    <t>https://coffeehr.com.vn/hn-tuyen-dung-brand-marketing/</t>
  </si>
  <si>
    <t>https://coffeehr.com.vn/hn-tuyen-dung-kinh-doanh-duoi-1-nam-kinh-nghiem/</t>
  </si>
  <si>
    <t>https://coffeehr.com.vn/hn-tuyen-dung-nhan-vien-trien-khai-phan-mem/</t>
  </si>
  <si>
    <t>https://coffeehr.com.vn/luong-3p/</t>
  </si>
  <si>
    <t>https://coffeehr.com.vn/luong-3p/#Doanh_nghiep_nao_co_the_ap_dung_he_thong_luong_3P</t>
  </si>
  <si>
    <t>https://coffeehr.com.vn/luong-3p/#Hieu_qua_cua_Luong_3P</t>
  </si>
  <si>
    <t>https://coffeehr.com.vn/luong-3p/#Luong_3P_la_gi</t>
  </si>
  <si>
    <t>https://coffeehr.com.vn/noi-san-oos-software-so-01-nhin-lai-2021/</t>
  </si>
  <si>
    <t>https://coffeehr.com.vn/ra-mat-bo-giai-phap-xay-dung-he-thong-quan-tri-nhan-su-cho-doanh-nghiep/</t>
  </si>
  <si>
    <t>https://coffeehr.com.vn/tag/gapowork/</t>
  </si>
  <si>
    <t>https://coffeehr.com.vn/tag/hop-tac-gapo/</t>
  </si>
  <si>
    <t>https://coffeehr.com.vn/to-chuc-tiec-tat-nien-cuoi-nam/</t>
  </si>
  <si>
    <t>https://coffeehr.com.vn/xay-dung-van-hoa-doanh-nghiep-lanh-manh/#Cach_de_xay_dung_van_hoa_doanh_nghiep_lanh_manh</t>
  </si>
  <si>
    <t>https://coffeehr.com.vn/xay-dung-van-hoa-doanh-nghiep-lanh-manh/#Dat_vi_du_phu_hop</t>
  </si>
  <si>
    <t>https://coffeehr.com.vn/xay-dung-van-hoa-doanh-nghiep-lanh-manh/#Giup_nhan_vien_moi_cam_thay_duoc_chao_don_voi_van_hoa_doanh_nghiep</t>
  </si>
  <si>
    <t>https://coffeehr.com.vn/xay-dung-van-hoa-doanh-nghiep-lanh-manh/#LIEN_HE</t>
  </si>
  <si>
    <t>https://coffeehr.com.vn/xay-dung-van-hoa-doanh-nghiep-lanh-manh/#Tich_hop_cac_gia_tri_cua_moi_ca_nhan_vao_cac_hoat_dong_hang_ngay</t>
  </si>
  <si>
    <t>https://coffeehr.com.vn/xay-dung-van-hoa-doanh-nghiep-lanh-manh/#Trao_phan_thuong_va_su_cong_nhan_trong_xay_dung_van_hoa_doanh_nghiep</t>
  </si>
  <si>
    <t>https://coffeehr.com.vn/xay-dung-van-hoa-doanh-nghiep-lanh-manh/#Van_hoa_doanh_nghiep_la_gi</t>
  </si>
  <si>
    <t>https://coffeehr.com.vn/xay-dung-van-hoa-doanh-nghiep-lanh-manh/#Xac_dinh_ro_muc_tieu_dich_den_cua_to_chuc_de_xay_dung_van_hoa_doanh_nghiep_phu_hop</t>
  </si>
  <si>
    <t>Keyword (181)</t>
  </si>
  <si>
    <t>Topic</t>
  </si>
  <si>
    <t>URL SEO</t>
  </si>
  <si>
    <t>Best</t>
  </si>
  <si>
    <t>URL</t>
  </si>
  <si>
    <t>Traffic 1/5-31/5</t>
  </si>
  <si>
    <t>#</t>
  </si>
  <si>
    <t>Keyword</t>
  </si>
  <si>
    <t>Change</t>
  </si>
  <si>
    <t>Latest</t>
  </si>
  <si>
    <t>First</t>
  </si>
  <si>
    <t>Updated</t>
  </si>
  <si>
    <t>URL Found</t>
  </si>
  <si>
    <t>N/A</t>
  </si>
  <si>
    <t>50 / 70</t>
  </si>
  <si>
    <t>/phan-mem-quan-ly-nhan-su/</t>
  </si>
  <si>
    <t>30 / 40</t>
  </si>
  <si>
    <t>NOT FOUND</t>
  </si>
  <si>
    <t>110 / 110</t>
  </si>
  <si>
    <t>/bang-cham-cong-tu-dong/</t>
  </si>
  <si>
    <t>10 / 10</t>
  </si>
  <si>
    <t>/phan-mem-cham-cong/</t>
  </si>
  <si>
    <t>- / -</t>
  </si>
  <si>
    <t>chiến lược giữ chân nhân tài</t>
  </si>
  <si>
    <t>30 / 30</t>
  </si>
  <si>
    <t>/phan-mem-cham-cong-qua-dien-thoai/</t>
  </si>
  <si>
    <t>70 / 70</t>
  </si>
  <si>
    <t>/cach-tinh-luong-3p/</t>
  </si>
  <si>
    <t>onboarding là gì</t>
  </si>
  <si>
    <t>20 / 20</t>
  </si>
  <si>
    <t>/cach-tinh-luong-p2/</t>
  </si>
  <si>
    <t>onboarding process là gì</t>
  </si>
  <si>
    <t>onboarding nghĩa là gì</t>
  </si>
  <si>
    <t>onboarding date là gì</t>
  </si>
  <si>
    <t>onboarding la gi</t>
  </si>
  <si>
    <t>/giai-phap-cham-cong-online/</t>
  </si>
  <si>
    <t>dịch vụ nhân sự là gì</t>
  </si>
  <si>
    <t>/chuc-nang-cua-phan-mem-quan-ly-nhan-su/</t>
  </si>
  <si>
    <t>20 / 30</t>
  </si>
  <si>
    <t>/phan-mem-quan-ly-nhan-su-nha-hang/</t>
  </si>
  <si>
    <t>/dich-vu-nhan-su-la-gi/</t>
  </si>
  <si>
    <t>40 / 40</t>
  </si>
  <si>
    <t>90 / 90</t>
  </si>
  <si>
    <t>/giu-chan-nhan-tai/</t>
  </si>
  <si>
    <t>/phan-mem-hrm/</t>
  </si>
  <si>
    <t>/he-thong-thong-tin-quan-ly-nhan-su/</t>
  </si>
  <si>
    <t>phần mềm quản lý đãi ngộ</t>
  </si>
  <si>
    <t>/he-thong-quan-ly-nguon-nhan-luc/</t>
  </si>
  <si>
    <t>/he-thong-quan-ly-nhan-su/</t>
  </si>
  <si>
    <t>170 / 170</t>
  </si>
  <si>
    <t>/phan-mem-quan-ly-nhan-su-tien-luong/</t>
  </si>
  <si>
    <t>50 / 50</t>
  </si>
  <si>
    <t>/loi-ich-cua-phan-mem-quan-ly-nhan-su/</t>
  </si>
  <si>
    <t>↓</t>
  </si>
  <si>
    <t>/onboarding-la-gi/</t>
  </si>
  <si>
    <t>10 / 20</t>
  </si>
  <si>
    <t>2900 / 2900</t>
  </si>
  <si>
    <t>210 / 260</t>
  </si>
  <si>
    <t>1900 / 1900</t>
  </si>
  <si>
    <t>/phan-mem-cham-cong-dinh-vi/</t>
  </si>
  <si>
    <t>phần mềm chấm công gps</t>
  </si>
  <si>
    <t>90 / 110</t>
  </si>
  <si>
    <t>480 / 480</t>
  </si>
  <si>
    <t>/phan-mem-kpi/</t>
  </si>
  <si>
    <t>phần mềm đánh giá năng lực</t>
  </si>
  <si>
    <t>/phan-mem-danh-gia-nhan-vien/</t>
  </si>
  <si>
    <t>/</t>
  </si>
  <si>
    <t>720 / 720</t>
  </si>
  <si>
    <t>1000 / 1000</t>
  </si>
  <si>
    <t>6600 / 6600</t>
  </si>
  <si>
    <t>70 / 90</t>
  </si>
  <si>
    <t>phần mêm quản lý nhân sự</t>
  </si>
  <si>
    <t>210 / 210</t>
  </si>
  <si>
    <t>/phan-mem-quan-tri-doanh-nghiep/</t>
  </si>
  <si>
    <t>/phan-mem-quan-ly-du-lieu/</t>
  </si>
  <si>
    <t>↑</t>
  </si>
  <si>
    <t>2900 / 3600</t>
  </si>
  <si>
    <t>/phan-mem-tinh-luong/</t>
  </si>
  <si>
    <t>/phan-mem-quan-ly-nhan-su-truong-hoc/</t>
  </si>
  <si>
    <t>/phan-mem-quan-ly-nhan-vien-kinh-doanh/</t>
  </si>
  <si>
    <t>170 / 210</t>
  </si>
  <si>
    <t>/phan-mem-quan-ly-tuyen-dung/</t>
  </si>
  <si>
    <t>phần mềm tính lương 3p</t>
  </si>
  <si>
    <t>880 / 880</t>
  </si>
  <si>
    <t>40 / 50</t>
  </si>
  <si>
    <t>70 / 110</t>
  </si>
  <si>
    <t>/phan-mem-tinh-luong-tu-dong-coffeehr/</t>
  </si>
  <si>
    <t>/phan-mem-tuyen-dung/</t>
  </si>
  <si>
    <t>/phan-mem-chia-ca-lam-viec/</t>
  </si>
  <si>
    <t>phần mềm quản trị doanh nghiệp</t>
  </si>
  <si>
    <t>Quản lý nhân sự</t>
  </si>
  <si>
    <t>5400 / 5400</t>
  </si>
  <si>
    <t>/quan-ly-nhan-su/</t>
  </si>
  <si>
    <t>quản lý nhân sự là gì</t>
  </si>
  <si>
    <t>Quản lý nhân sự là gì</t>
  </si>
  <si>
    <t>https://coffeehr.com.vn/quan-ly-nhan-su/</t>
  </si>
  <si>
    <t>/xay-dung-phan-mem-quan-ly-nhan-su/</t>
  </si>
  <si>
    <t>/category/kien-thuc-quan-tri-nhan-su/page/4/</t>
  </si>
  <si>
    <t>/mo-hinh-quan-ly-nhan-su/</t>
  </si>
  <si>
    <t>/quan-ly-ho-so-nhan-su/</t>
  </si>
  <si>
    <t>/huong-dan-ke-hoach-du-lich-he-cho-cong-ty-2022/</t>
  </si>
  <si>
    <t>/hung-yen-knitting-dyeing-doi-moi-quy-trinh-danh-gia-kpi-cun</t>
  </si>
  <si>
    <t>/hoang-minh-group-giai-phap-quan-tri-tap-trung-va-danh-gia-n</t>
  </si>
  <si>
    <t>/vietsoftware-tao-da-tang-truong-cung-phan-mem-tuyen-dung-va</t>
  </si>
  <si>
    <t>/tong-quan/</t>
  </si>
  <si>
    <t>/en/quy-trinh-xay-dung-lo-trinh-thang-tien-cho-nhan-vien/</t>
  </si>
  <si>
    <t>Tháng 3</t>
  </si>
  <si>
    <t>Tháng 4</t>
  </si>
  <si>
    <t>Tháng 5</t>
  </si>
  <si>
    <t>Tháng 6</t>
  </si>
  <si>
    <t>Tháng 7</t>
  </si>
  <si>
    <t>Tháng 8</t>
  </si>
  <si>
    <t>Tháng 9</t>
  </si>
  <si>
    <t>Tháng 10</t>
  </si>
  <si>
    <t>Tháng 11</t>
  </si>
  <si>
    <t>Tháng 12</t>
  </si>
  <si>
    <t>Tháng 1</t>
  </si>
  <si>
    <t>Tháng 2</t>
  </si>
  <si>
    <t>Số lượng Organic traffic tăng thêm</t>
  </si>
  <si>
    <t>Tổng bộ từ khóa cam kết đạt vào TOP 10</t>
  </si>
  <si>
    <t>Tổng bộ từ khóa cam kết đạt vào TOP 5</t>
  </si>
  <si>
    <t>Cam kết 33 keywords vào TOP 10</t>
  </si>
  <si>
    <t>3 từ</t>
  </si>
  <si>
    <t>7 từ</t>
  </si>
  <si>
    <t>11 từ</t>
  </si>
  <si>
    <t>16 từ</t>
  </si>
  <si>
    <t>20 từ</t>
  </si>
  <si>
    <t>25 từ</t>
  </si>
  <si>
    <t>33 từ</t>
  </si>
  <si>
    <t>Audit Content sẵn có</t>
  </si>
  <si>
    <t>Triển khai Content
 (Research outline, các topic bổ trợ, triển khai, tối ưu)</t>
  </si>
  <si>
    <t>Onpage URLs</t>
  </si>
  <si>
    <t>Số lượng Backlink</t>
  </si>
  <si>
    <t>Ưu tiên giai đoạn</t>
  </si>
  <si>
    <t>Ngân sách theo giai đoạn (chưa VAT)</t>
  </si>
  <si>
    <t>Ngân sách thực tế</t>
  </si>
  <si>
    <t>Phương án 1</t>
  </si>
  <si>
    <t>TOP 100</t>
  </si>
  <si>
    <t>Top 30</t>
  </si>
  <si>
    <t>TOP 10</t>
  </si>
  <si>
    <t>TOP 5</t>
  </si>
  <si>
    <t>Top 3</t>
  </si>
  <si>
    <t>Phương án 2</t>
  </si>
  <si>
    <t>URL no SEO</t>
  </si>
  <si>
    <t>Key</t>
  </si>
  <si>
    <t>Thứ hạng</t>
  </si>
  <si>
    <t>Các H2 - h4</t>
  </si>
  <si>
    <t>Hình ảnh</t>
  </si>
  <si>
    <t>Strong key</t>
  </si>
  <si>
    <t>Tinh gọn code</t>
  </si>
  <si>
    <t>Thẻ &lt;b&gt; -&gt; thẻ &lt;strong&gt;</t>
  </si>
  <si>
    <t>Thẻ &lt;i&gt; -&gt; thẻ &lt;em&gt;</t>
  </si>
  <si>
    <t>commoditization là gì</t>
  </si>
  <si>
    <t>mô hình quản trị truyền thống và hiện đại</t>
  </si>
  <si>
    <t>chính sách nhân sự là gì</t>
  </si>
  <si>
    <t>chính sách quản trị nhân lực</t>
  </si>
  <si>
    <t>các hình thức tuyển dụng nhân sự</t>
  </si>
  <si>
    <t>các hình thức đào tạo trong doanh nghiệp</t>
  </si>
  <si>
    <t>các phương pháp quản lý nhân sự</t>
  </si>
  <si>
    <t>các vấn đề nhân sự trong doanh nghiệp</t>
  </si>
  <si>
    <t>cách thức quản lý</t>
  </si>
  <si>
    <t>cách thức quản lý doanh nghiệp</t>
  </si>
  <si>
    <t>giải pháp quản lý nhân sự</t>
  </si>
  <si>
    <t>giải pháp quản trị nhân sự</t>
  </si>
  <si>
    <t>hình nhân sự</t>
  </si>
  <si>
    <t>kiến thức quản lý doanh nghiệp</t>
  </si>
  <si>
    <t>kế hoạch quản lý nhân sự</t>
  </si>
  <si>
    <t>mô hình quản trị doanh nghiệp</t>
  </si>
  <si>
    <t>mô hình quản trị doanh nghiệp hiện đại</t>
  </si>
  <si>
    <t>mô hình quản trị nhân sự hiện đại</t>
  </si>
  <si>
    <t>nhân sự trong doanh nghiệp</t>
  </si>
  <si>
    <t>nhân viên quản lý nhân sự</t>
  </si>
  <si>
    <t>phuong phap quan ly nhan su</t>
  </si>
  <si>
    <t>phương pháp quản lý nhân sự</t>
  </si>
  <si>
    <t>phương pháp quản trị nhân sự</t>
  </si>
  <si>
    <t>quan li nhan su</t>
  </si>
  <si>
    <t>quan ly nhan su</t>
  </si>
  <si>
    <t>quan tri nhan su</t>
  </si>
  <si>
    <t>quaản lý nhân sự</t>
  </si>
  <si>
    <t>quy chế quản lý nhân sự công ty</t>
  </si>
  <si>
    <t>quản lí nhân sự</t>
  </si>
  <si>
    <t>quản lý nhân lực trong doanh nghiệp</t>
  </si>
  <si>
    <t>quản lý nhân sự</t>
  </si>
  <si>
    <t>quản lý nhân sự trong bệnh viện</t>
  </si>
  <si>
    <t>quản lý nhân sự trong doanh nghiệp</t>
  </si>
  <si>
    <t>quản trị</t>
  </si>
  <si>
    <t>quản trị hiện đại</t>
  </si>
  <si>
    <t>quản trị nguồn nhân lực trong doanh nghiệp</t>
  </si>
  <si>
    <t>quản trị nhân sự</t>
  </si>
  <si>
    <t>quản trị nhân sự hiện đại</t>
  </si>
  <si>
    <t>quản trị nhân sự là gì</t>
  </si>
  <si>
    <t>quản trị nhân sự là làm gì</t>
  </si>
  <si>
    <t>quản trị nhân sự trong doanh nghiệp</t>
  </si>
  <si>
    <t>quản trị nhân sự đúng</t>
  </si>
  <si>
    <t>quản trị truyền thống</t>
  </si>
  <si>
    <t>quản trị truyền thống và quản trị hiện đại</t>
  </si>
  <si>
    <t>sách quản trị nhân sự</t>
  </si>
  <si>
    <t>đối tượng của quản trị nhân lực là</t>
  </si>
  <si>
    <t>tài liệu giao tiếp trong kinh doanh</t>
  </si>
  <si>
    <t>ví dụ về truyền thông nội bộ</t>
  </si>
  <si>
    <t>https://coffeehr.com.vn/cai-thien-truyen-thong-noi-bo/</t>
  </si>
  <si>
    <t>gắn kết đội ngũ</t>
  </si>
  <si>
    <t>gắn kết đội nhóm</t>
  </si>
  <si>
    <t>chiến lược gắn kết khách hàng</t>
  </si>
  <si>
    <t>dẫn dắt và quản trị hiệu quả các mối quan hệ tại nơi làm việc</t>
  </si>
  <si>
    <t>dẫn dắt và quản trị hiệu quả nhóm làm việc</t>
  </si>
  <si>
    <t>giải pháp gắn kết nhân viên</t>
  </si>
  <si>
    <t>gắn kết khách hàng</t>
  </si>
  <si>
    <t>gắn kết nhân viên</t>
  </si>
  <si>
    <t>hình ảnh gắn kết</t>
  </si>
  <si>
    <t>kỹ năng quản lý đội nhóm</t>
  </si>
  <si>
    <t>làm thế nào để gắn kết mọi người</t>
  </si>
  <si>
    <t>những sáng kiến hay trong công việc</t>
  </si>
  <si>
    <t>sáng kiến đóng góp cho công ty</t>
  </si>
  <si>
    <t>sự gắn kết của nhân viên với tổ chức</t>
  </si>
  <si>
    <t>sự gắn kết trên facebook</t>
  </si>
  <si>
    <t>trao quyền cho nhân viên</t>
  </si>
  <si>
    <t>không có năng lực làm việc</t>
  </si>
  <si>
    <t>nhân viên giỏi rời bỏ doanh nghiệp đến nơi khác</t>
  </si>
  <si>
    <t>năng lực nhân viên</t>
  </si>
  <si>
    <t>thị trường lao động là gì</t>
  </si>
  <si>
    <t>atalink là gì</t>
  </si>
  <si>
    <t>atalink</t>
  </si>
  <si>
    <t>công ty atalink</t>
  </si>
  <si>
    <t>ata link</t>
  </si>
  <si>
    <t>atalink tuyển dụng</t>
  </si>
  <si>
    <t>hr coffe</t>
  </si>
  <si>
    <t>hr coffee</t>
  </si>
  <si>
    <t>nghề tuyển dụng</t>
  </si>
  <si>
    <t>ngành tuyển dụng</t>
  </si>
  <si>
    <t>nghề tuyển dụng nhân sự</t>
  </si>
  <si>
    <t>làm tuyển dụng có khó không</t>
  </si>
  <si>
    <t>bang tuyen dung</t>
  </si>
  <si>
    <t>bạn biết gì về công ty chúng tôi</t>
  </si>
  <si>
    <t>bạn đã tìm hiểu về vị trí tuyển dụng</t>
  </si>
  <si>
    <t>chuyên viên tuyển dụng là gì</t>
  </si>
  <si>
    <t>chính sách tuyển dụng là gì</t>
  </si>
  <si>
    <t>công việc tuyển dụng là làm gì</t>
  </si>
  <si>
    <t>công việc tuyển dụng nhân sự</t>
  </si>
  <si>
    <t>dịch vụ tuyển dụng nhân sự</t>
  </si>
  <si>
    <t>hiring manager là gì</t>
  </si>
  <si>
    <t>hm tuyển dụng nhân viên bán hàng</t>
  </si>
  <si>
    <t>hr là nghề gì</t>
  </si>
  <si>
    <t>hr tech là gì</t>
  </si>
  <si>
    <t>hr tuyển dụng là gì</t>
  </si>
  <si>
    <t>it là nghề gì</t>
  </si>
  <si>
    <t>kiến thức chuyên môn của nhân viên nhân sự</t>
  </si>
  <si>
    <t>kỹ năng tuyển dụng nhân sự</t>
  </si>
  <si>
    <t>lqa tuyển dụng</t>
  </si>
  <si>
    <t>nghề nghiệp khi được tuyển dụng</t>
  </si>
  <si>
    <t>nghề nghiệp khi được tuyển dụng là gì</t>
  </si>
  <si>
    <t>nghề nhân sự là gì</t>
  </si>
  <si>
    <t>nghề tuyển dụng công nhân</t>
  </si>
  <si>
    <t>ngành tuyển dụng nhân sự</t>
  </si>
  <si>
    <t>ngày tuyển dụng là gì</t>
  </si>
  <si>
    <t>nhân viên tuyển dụng là gì</t>
  </si>
  <si>
    <t>p1 là gì</t>
  </si>
  <si>
    <t>rec là gì</t>
  </si>
  <si>
    <t>rec là trường gì</t>
  </si>
  <si>
    <t>thương hiệu tuyển dụng là gì</t>
  </si>
  <si>
    <t>tuyen dung la gi</t>
  </si>
  <si>
    <t>tuyen dung nhanh</t>
  </si>
  <si>
    <t>tuyển chọn là gì</t>
  </si>
  <si>
    <t>tuyển dụng</t>
  </si>
  <si>
    <t>tuyển dụng kia</t>
  </si>
  <si>
    <t>tuyển dụng là gì</t>
  </si>
  <si>
    <t>tuyển dụng ngành nhân sự</t>
  </si>
  <si>
    <t>tuyển dụng nhân lực là gì</t>
  </si>
  <si>
    <t>tuyển dụng nhân sự là gì</t>
  </si>
  <si>
    <t>tuyển dụng vị trí nhân sự</t>
  </si>
  <si>
    <t>tuyển nhân viên nhân sự chưa có kinh nghiệm</t>
  </si>
  <si>
    <t>tìm hiểu</t>
  </si>
  <si>
    <t>tìm hiểu tìm hiểu</t>
  </si>
  <si>
    <t>tìm hiểu về</t>
  </si>
  <si>
    <t>tính cách phù hợp với nghề nhân sự</t>
  </si>
  <si>
    <t>tôi phải làm gì</t>
  </si>
  <si>
    <t>tại sao chọn ngành nhân sự</t>
  </si>
  <si>
    <t>uv trong tuyển dụng là gì</t>
  </si>
  <si>
    <t>vì sao tuyển it khó</t>
  </si>
  <si>
    <t>vị trí tuyển dụng là gì</t>
  </si>
  <si>
    <t>vị trí tuyển dụng nhân sự</t>
  </si>
  <si>
    <t>bảo hiểm opes</t>
  </si>
  <si>
    <t>chuyển đổi số trong quản trị nhân sự</t>
  </si>
  <si>
    <t>opes insurance</t>
  </si>
  <si>
    <t>opes là gì</t>
  </si>
  <si>
    <t>opes tuyển dụng</t>
  </si>
  <si>
    <t>boomerang là gì</t>
  </si>
  <si>
    <t>hoạch định nguồn nhân lực</t>
  </si>
  <si>
    <t>nguyên tắc hoạch định nhân lực</t>
  </si>
  <si>
    <t>bài tập hoạch định nguồn nhân lực</t>
  </si>
  <si>
    <t>chương 2: hoạch định nguồn nhân lực</t>
  </si>
  <si>
    <t>các bước hoạch định</t>
  </si>
  <si>
    <t>các bước hoạch định chiến lược</t>
  </si>
  <si>
    <t>các bước hoạch định nguồn nhân lực</t>
  </si>
  <si>
    <t>các bước tiến</t>
  </si>
  <si>
    <t>các bước tiến hành</t>
  </si>
  <si>
    <t>các bước tiến hành hoạch định</t>
  </si>
  <si>
    <t>các bước tiến trình hoạch định</t>
  </si>
  <si>
    <t>các nguyên tắc hoạch định nhân lực</t>
  </si>
  <si>
    <t>giải pháp hoạch định nguồn nhân lực</t>
  </si>
  <si>
    <t>hoạch định nguồn nhân lực của công ty</t>
  </si>
  <si>
    <t>hoạch định nguồn nhân lực là gì</t>
  </si>
  <si>
    <t>hoạch định nguồn nhân lực trong khách sạn</t>
  </si>
  <si>
    <t>hoạch định nhân lực</t>
  </si>
  <si>
    <t>hoạch định nhân lực là gì</t>
  </si>
  <si>
    <t>hoạch định nhân sự</t>
  </si>
  <si>
    <t>kế hoạch nhân lực</t>
  </si>
  <si>
    <t>kế hoạch nhân sự</t>
  </si>
  <si>
    <t>kế hoạch nhân sự của công ty</t>
  </si>
  <si>
    <t>nguồn nhân lực trong doanh nghiệp</t>
  </si>
  <si>
    <t>quy trình hoạch định</t>
  </si>
  <si>
    <t>quy trình hoạch định nguồn nhân lực</t>
  </si>
  <si>
    <t>quá trình hoạch định nguồn nhân lực</t>
  </si>
  <si>
    <t>tiến hành</t>
  </si>
  <si>
    <t>vai trò của hoạch định nguồn nhân lực</t>
  </si>
  <si>
    <t xml:space="preserve">https://coffeehr.com.vn/cac-phuong-phap-cham-cong/ </t>
  </si>
  <si>
    <t>cafef vn</t>
  </si>
  <si>
    <t>cafefvn</t>
  </si>
  <si>
    <t>data cafef</t>
  </si>
  <si>
    <t>gapowork</t>
  </si>
  <si>
    <t>gapowork là gì</t>
  </si>
  <si>
    <t>gapowork zoom</t>
  </si>
  <si>
    <t>gapowork.vn</t>
  </si>
  <si>
    <t>tac cafef</t>
  </si>
  <si>
    <t>tai gapowork</t>
  </si>
  <si>
    <t>biểu mẫu quy trình đào tạo nhân viên mới</t>
  </si>
  <si>
    <t>chào đón nhân viên mới</t>
  </si>
  <si>
    <t>cách giới thiệu nhân viên mới</t>
  </si>
  <si>
    <t>cách đào tạo nhân viên mới</t>
  </si>
  <si>
    <t>email giới thiệu nhân viên mới</t>
  </si>
  <si>
    <t>giới thiệu công ty cho nhân viên mới</t>
  </si>
  <si>
    <t>giới thiệu nhân sự mới</t>
  </si>
  <si>
    <t>giới thiệu nhân viên mới</t>
  </si>
  <si>
    <t>lời chào mừng nhân viên mới</t>
  </si>
  <si>
    <t>lời chào đón nhân viên mới</t>
  </si>
  <si>
    <t>mẫu thư chào mừng nhân viên mới</t>
  </si>
  <si>
    <t>nhan vien moi</t>
  </si>
  <si>
    <t>quy trình chào đón nhân viên mới</t>
  </si>
  <si>
    <t>thư chào mừng nhân sự mới</t>
  </si>
  <si>
    <t>thư chào mừng nhân viên mới</t>
  </si>
  <si>
    <t>thư chào đón nhân viên mới</t>
  </si>
  <si>
    <t>thư welcome nhân viên mới</t>
  </si>
  <si>
    <t>vòng đời nhân viên</t>
  </si>
  <si>
    <t>đào tạo hội nhập cho nhân viên mới</t>
  </si>
  <si>
    <t>dls incorporation</t>
  </si>
  <si>
    <t>cross border e commerce là gì</t>
  </si>
  <si>
    <t>công ty dls</t>
  </si>
  <si>
    <t>công ty dls inc</t>
  </si>
  <si>
    <t>dls incorporated</t>
  </si>
  <si>
    <t>xây dựng môi trường làm việc tích cực</t>
  </si>
  <si>
    <t>môi trường làm việc tích cực</t>
  </si>
  <si>
    <t>môi trường tích cực</t>
  </si>
  <si>
    <t>làm việc tích cực</t>
  </si>
  <si>
    <t>làm việc tích cực là gì</t>
  </si>
  <si>
    <t>lợi ích của môi trường làm việc tốt</t>
  </si>
  <si>
    <t>moi truong lam viec</t>
  </si>
  <si>
    <t>môi trường làm việc</t>
  </si>
  <si>
    <t>môi trường làm việc lý tưởng</t>
  </si>
  <si>
    <t>môi trường làm việc lý tưởng là gì</t>
  </si>
  <si>
    <t>môi trường làm việc như thế nào</t>
  </si>
  <si>
    <t>môi trường làm việc năng động</t>
  </si>
  <si>
    <t>môi trường làm việc thân thiện</t>
  </si>
  <si>
    <t>môi trường làm việc văn phòng</t>
  </si>
  <si>
    <t>môi trường làm việc động lực nhân viên</t>
  </si>
  <si>
    <t>một người làm việc tích cực là như thế nào</t>
  </si>
  <si>
    <t>nơi làm việc lý tưởng</t>
  </si>
  <si>
    <t>thế nào là môi trường làm việc tốt</t>
  </si>
  <si>
    <t>thế nào là một người làm việc tích cực</t>
  </si>
  <si>
    <t>xây dựng môi trường làm việc</t>
  </si>
  <si>
    <t>https://coffeehr.com.vn/lam-the-nao-de-xay-dung-moi-truong-lam-viec-tich-cuc/#2_Giam_ty_le_nhan_viec_nghi_viec_va_giu_chan_nhan_tai</t>
  </si>
  <si>
    <t>https://coffeehr.com.vn/lam-the-nao-de-xay-dung-moi-truong-lam-viec-tich-cuc/#3_Gan_ket_nhan_vien_trong_moi_truong_lam_viec_tich_cuc</t>
  </si>
  <si>
    <t>https://coffeehr.com.vn/lam-the-nao-de-xay-dung-moi-truong-lam-viec-tich-cuc/#Anh_huong_cua_moi_truong_lam_viec_tich_cuc_den_nhan_vien</t>
  </si>
  <si>
    <t>https://coffeehr.com.vn/lam-the-nao-de-xay-dung-moi-truong-lam-viec-tich-cuc/#Cach_de_xay_dung_moi_truong_lam_viec_tich_cuc_va_lanh_manh</t>
  </si>
  <si>
    <t>hrm 4.0</t>
  </si>
  <si>
    <t>hr 4.0</t>
  </si>
  <si>
    <t>hrm bệnh viện hùng vương</t>
  </si>
  <si>
    <t>human resources 4.0</t>
  </si>
  <si>
    <t>kỷ nguyên 4.0</t>
  </si>
  <si>
    <t>quản lý nhân sự trong thời đại số</t>
  </si>
  <si>
    <t>xu hướng nhân sự</t>
  </si>
  <si>
    <t>cost center là gì</t>
  </si>
  <si>
    <t>homefarm</t>
  </si>
  <si>
    <t>homefarm gần đây</t>
  </si>
  <si>
    <t>homefarm thành công</t>
  </si>
  <si>
    <t>homefarm tuyển dụng</t>
  </si>
  <si>
    <t>hệ thống homefarm</t>
  </si>
  <si>
    <t>biểu mẫu nhân sự excel</t>
  </si>
  <si>
    <t>dùng excel</t>
  </si>
  <si>
    <t>file excel quản lý thông tin nhân sự</t>
  </si>
  <si>
    <t>file excel quản lý thời gian thông minh</t>
  </si>
  <si>
    <t>file excel quản lý tuyển dụng</t>
  </si>
  <si>
    <t>file quản lý tài sản bằng excel</t>
  </si>
  <si>
    <t>quản lý hồ sơ nhân sự bằng excel</t>
  </si>
  <si>
    <t>quản lý nhân sự bằng excel</t>
  </si>
  <si>
    <t>lộ trình thăng tiến</t>
  </si>
  <si>
    <t>xây dựng lộ trình thăng tiến cho nhân viên</t>
  </si>
  <si>
    <t>lộ trình thăng tiến của nhân viên kinh doanh</t>
  </si>
  <si>
    <t>chính sách thăng tiến</t>
  </si>
  <si>
    <t>quy trình thăng tiến</t>
  </si>
  <si>
    <t>lộ trình công việc</t>
  </si>
  <si>
    <t>lộ trình thăng tiến nghề nhân sự</t>
  </si>
  <si>
    <t>thăng tiến là gì</t>
  </si>
  <si>
    <t>cơ hội thăng tiến là gì</t>
  </si>
  <si>
    <t>lộ trình công danh</t>
  </si>
  <si>
    <t>lộ trình nghề nghiệp</t>
  </si>
  <si>
    <t>lộ trình thăng tiến của nhân viên bán hàng</t>
  </si>
  <si>
    <t>lộ trình thăng tiến của nhân viên tuyển dụng</t>
  </si>
  <si>
    <t>cách xây dựng quy trình làm việc</t>
  </si>
  <si>
    <t>công ty thăng tiến</t>
  </si>
  <si>
    <t>cơ hội thăng tiến</t>
  </si>
  <si>
    <t>cơ hội thăng tiến trong công việc</t>
  </si>
  <si>
    <t>cơ hội thăng tiến trong công việc là gì</t>
  </si>
  <si>
    <t>lộ trình là gì</t>
  </si>
  <si>
    <t>lộ trình phát triển</t>
  </si>
  <si>
    <t>lộ trình phát triển nghề nghiệp</t>
  </si>
  <si>
    <t>lộ trình sự nghiệp</t>
  </si>
  <si>
    <t>lộ trình thăng tiến của business analyst</t>
  </si>
  <si>
    <t>lộ trình thăng tiến của nhân viên chăm sóc khách hàng</t>
  </si>
  <si>
    <t>lộ trình thăng tiến của nhân viên hành chính nhân sự</t>
  </si>
  <si>
    <t>lộ trình thăng tiến nhân viên kinh doanh</t>
  </si>
  <si>
    <t>lộ trình đào tạo nhân viên</t>
  </si>
  <si>
    <t>mẫu quy trình thăng tiến</t>
  </si>
  <si>
    <t>quy trình là gì</t>
  </si>
  <si>
    <t>quy trình làm việc của công ty xây dựng</t>
  </si>
  <si>
    <t>sơ đồ quy trình quản lý nhân sự</t>
  </si>
  <si>
    <t>sơ đồ quy trình tuyển dụng nhân sự</t>
  </si>
  <si>
    <t>sơ đồ thăng tiến</t>
  </si>
  <si>
    <t>sơ đồ thăng tiến nghề nghiệp quản trị gồm có</t>
  </si>
  <si>
    <t>thang tien</t>
  </si>
  <si>
    <t>thăng tiến</t>
  </si>
  <si>
    <t>thăng tiến trong công việc</t>
  </si>
  <si>
    <t>thăng tiến trong công việc là gì</t>
  </si>
  <si>
    <t>tạo cơ hội thăng tiến cho nhân viên</t>
  </si>
  <si>
    <t>xây dựng quy trình làm việc</t>
  </si>
  <si>
    <t>yếu tố quan trọng trong quá trình thăng tiến</t>
  </si>
  <si>
    <t>đào tạo thăng tiến động lực làm việc</t>
  </si>
  <si>
    <t>https://coffeehr.com.vn/quy-trinh-xay-dung-lo-trinh-thang-tien-cho-nhan-vien/#ftoc-heading-1</t>
  </si>
  <si>
    <t>https://coffeehr.com.vn/quy-trinh-xay-dung-lo-trinh-thang-tien-cho-nhan-vien/#ftoc-heading-2</t>
  </si>
  <si>
    <t>https://coffeehr.com.vn/quy-trinh-xay-dung-lo-trinh-thang-tien-cho-nhan-vien/#ftoc-heading-3</t>
  </si>
  <si>
    <t>https://coffeehr.com.vn/quy-trinh-xay-dung-lo-trinh-thang-tien-cho-nhan-vien/#ftoc-heading-9</t>
  </si>
  <si>
    <t>https://coffeehr.com.vn/quy-trinh-xay-dung-lo-trinh-thang-tien-cho-nhan-vien/#Lo_trinh_thang_tien_la_gi</t>
  </si>
  <si>
    <t>https://coffeehr.com.vn/quy-trinh-xay-dung-lo-trinh-thang-tien-cho-nhan-vien/#Nhung_sai_lam_co_the_gap_phai_khi_xay_dung_lo_trinh_thang_tien_cho_nhan_vien</t>
  </si>
  <si>
    <t>https://coffeehr.com.vn/quy-trinh-xay-dung-lo-trinh-thang-tien-cho-nhan-vien/#Quy_trinh_xay_dung_lo_trinh_thang_tien_cho_nhan_vien</t>
  </si>
  <si>
    <t>https://coffeehr.com.vn/quy-trinh-xay-dung-lo-trinh-thang-tien-cho-nhan-vien/#Tai_sao_can_phai_xay_dung_lo_trinh_thang_tien_cho_nhan_vien</t>
  </si>
  <si>
    <t>xây dựng đội ngũ kế thừa</t>
  </si>
  <si>
    <t>kế cận là gì</t>
  </si>
  <si>
    <t>6 thực hành thiết yếu để quản trị đội ngũ</t>
  </si>
  <si>
    <t>dđội ngủ</t>
  </si>
  <si>
    <t>giới thiệu đội ngũ nhân viên</t>
  </si>
  <si>
    <t>kế cận</t>
  </si>
  <si>
    <t>kế tục</t>
  </si>
  <si>
    <t>lập kế hoạch nguồn nhân lực</t>
  </si>
  <si>
    <t>lập kế hoạch nhân lực liên quan đến việc</t>
  </si>
  <si>
    <t>lập kế hoạch nhân sự</t>
  </si>
  <si>
    <t>lập kế hoạch nhân sự cho công ty</t>
  </si>
  <si>
    <t>lập kế hoạch nhân sự là gì</t>
  </si>
  <si>
    <t>lập kế hoạch phát triển nguồn nhân lực</t>
  </si>
  <si>
    <t>lập kế hoạch đào tạo nguồn nhân lực</t>
  </si>
  <si>
    <t>lập kế hoạch đào tạo nhân viên</t>
  </si>
  <si>
    <t>nhân sự kế thừa</t>
  </si>
  <si>
    <t>phát triển đội ngũ</t>
  </si>
  <si>
    <t>phương pháp lập kế hoạch từ trên xuống</t>
  </si>
  <si>
    <t>trong đội ngũ</t>
  </si>
  <si>
    <t>trình tự các hoạt động quản lý nhân sự trong dự án? a. lập kế hoạch nhân sự dự án; xây dựng đội ngũ dự án; phát triển đội ngũ dự án; quản lý đội dự án b. xây dựng đội ngũ dự án; lập kế hoạch nhân sự dự án; phát triển đội ngũ dự án; quản lý đội dự án c. xây dựng đội ngũ dự án; lập kế hoạch nhân sự dự án; quản lý đội dự án; phát triển đội ngũ dự án d. lập kế hoạch nhân sự dự án; xây dựng đội ngũ dự án; quản lý đội dự án; phát triển đội ngũ dự án.</t>
  </si>
  <si>
    <t>vì sao phải lập kế hoạch</t>
  </si>
  <si>
    <t>xây dựng kế hoạch tuyển dụng</t>
  </si>
  <si>
    <t>xây dựng kế hoạch đào tạo nguồn nhân lực</t>
  </si>
  <si>
    <t>xây dựng kế hoạch đào tạo nhân viên</t>
  </si>
  <si>
    <t>xây dựng kế hoạch đào tạo nội bộ</t>
  </si>
  <si>
    <t>xây dựng là gì</t>
  </si>
  <si>
    <t>xây dựng đội ngũ</t>
  </si>
  <si>
    <t>xây dựng đội ngũ nhân sự</t>
  </si>
  <si>
    <t>định biên nhân sự là gì</t>
  </si>
  <si>
    <t>đội ngũ</t>
  </si>
  <si>
    <t>đội ngũ kế thừa</t>
  </si>
  <si>
    <t>đội ngũ là gì</t>
  </si>
  <si>
    <t>đội ngũ nhân sự</t>
  </si>
  <si>
    <t>đội ngũ nhân sự là gì</t>
  </si>
  <si>
    <t>đội ngũ nhân viên</t>
  </si>
  <si>
    <t>đội ngũ quản lý</t>
  </si>
  <si>
    <t>đội ngủ</t>
  </si>
  <si>
    <t>https://coffeehr.com.vn/tai-sao-can-lap-ke-hoach-xay-dung-doi-ngu-ke-can/#ftoc-heading-1</t>
  </si>
  <si>
    <t>https://coffeehr.com.vn/tai-sao-can-lap-ke-hoach-xay-dung-doi-ngu-ke-can/#ftoc-heading-2</t>
  </si>
  <si>
    <t>https://coffeehr.com.vn/tai-sao-can-lap-ke-hoach-xay-dung-doi-ngu-ke-can/#ftoc-heading-3</t>
  </si>
  <si>
    <t>https://coffeehr.com.vn/tai-sao-can-lap-ke-hoach-xay-dung-doi-ngu-ke-can/#ftoc-heading-4</t>
  </si>
  <si>
    <t>https://coffeehr.com.vn/tai-sao-can-lap-ke-hoach-xay-dung-doi-ngu-ke-can/#Ke_hoach_xay_dung_doi_ngu_ke_can_la_gi</t>
  </si>
  <si>
    <t>https://coffeehr.com.vn/tai-sao-can-lap-ke-hoach-xay-dung-doi-ngu-ke-can/#Khi_nao_nen_bat_dau_ke_hoach_cho_doi_ngu_ke_can</t>
  </si>
  <si>
    <t>https://coffeehr.com.vn/tai-sao-can-lap-ke-hoach-xay-dung-doi-ngu-ke-can/#Nhung_buoc_trong_qua_trinh_lap_ke_hoach_xay_dung_doi_ngu_ke_can</t>
  </si>
  <si>
    <t>https://coffeehr.com.vn/tai-sao-can-lap-ke-hoach-xay-dung-doi-ngu-ke-can/#Tai_sao_lap_ke_hoach_doi_ngu_ke_can_lai_quan_trong</t>
  </si>
  <si>
    <t>cổng thông tin nội bộ</t>
  </si>
  <si>
    <t xml:space="preserve"> https://coffeehr.com.vn/cong-thong-tin-noi-bo/</t>
  </si>
  <si>
    <t>thông tin nội bộ là gì</t>
  </si>
  <si>
    <t>bản tin nội bộ là gì</t>
  </si>
  <si>
    <t>bcnb - thông tin nội bộ</t>
  </si>
  <si>
    <t>báo cáo nội bộ chấm công</t>
  </si>
  <si>
    <t>bản tin nội bộ doanh nghiệp</t>
  </si>
  <si>
    <t>cong thong tin noi bo</t>
  </si>
  <si>
    <t>congthongtinnoibo</t>
  </si>
  <si>
    <t>cổng thông tin doanh nghiệp</t>
  </si>
  <si>
    <t>cổng thông tin là gì</t>
  </si>
  <si>
    <t>cổng thông tin nhân sự</t>
  </si>
  <si>
    <t>cổng thông tin nhân viên</t>
  </si>
  <si>
    <t>cổng thông tin nhân viên digiiportal</t>
  </si>
  <si>
    <t>dữ liệu nội bộ là gì</t>
  </si>
  <si>
    <t>gắn kết nội bộ</t>
  </si>
  <si>
    <t>hệ thống thông tin nội bộ của doanh nghiệp là</t>
  </si>
  <si>
    <t>intranet là gì</t>
  </si>
  <si>
    <t>khách hàng nội bộ</t>
  </si>
  <si>
    <t>khách hàng nội bộ là gì</t>
  </si>
  <si>
    <t>kênh truyền thông nội bộ</t>
  </si>
  <si>
    <t>mạng nội bộ là gì</t>
  </si>
  <si>
    <t>nguồn thông tin</t>
  </si>
  <si>
    <t>noi bo</t>
  </si>
  <si>
    <t>nội bộ doanh nghiệp</t>
  </si>
  <si>
    <t>nội bộ là gì</t>
  </si>
  <si>
    <t>nội san là gì</t>
  </si>
  <si>
    <t>phần mềm nội bộ là gì</t>
  </si>
  <si>
    <t>quy trình truyền thông nội bộ</t>
  </si>
  <si>
    <t>thông tin nội bộ</t>
  </si>
  <si>
    <t>thông tin nội bộ doanh nghiệp</t>
  </si>
  <si>
    <t>thông tin sao</t>
  </si>
  <si>
    <t>tinnoi</t>
  </si>
  <si>
    <t>trong một công ty có hệ thống mạng nội bộ</t>
  </si>
  <si>
    <t>truyền thông nội bộ là gì</t>
  </si>
  <si>
    <t>truyền thông tin nội bộ của 1 công ty</t>
  </si>
  <si>
    <t>tuyển dụng nội bộ là gì</t>
  </si>
  <si>
    <t>web nội bộ</t>
  </si>
  <si>
    <t>web portal là gì</t>
  </si>
  <si>
    <t>https://coffeehr.com.vn/vi-sao-doanh-nghiep-can-co-mot-cong-thong-tin-noi-bo-chinh-thong/#Cong_thong_tin_noi_bo_giup_ngan_chan_lan_truyen_tin_gia</t>
  </si>
  <si>
    <t>https://coffeehr.com.vn/vi-sao-doanh-nghiep-can-co-mot-cong-thong-tin-noi-bo-chinh-thong/#Cong_thong_tin_noi_bo_la_gi</t>
  </si>
  <si>
    <t>https://coffeehr.com.vn/vi-sao-doanh-nghiep-can-co-mot-cong-thong-tin-noi-bo-chinh-thong/#Duy_tri_su_lien_mach_trong_truyen_thong</t>
  </si>
  <si>
    <t>https://coffeehr.com.vn/vi-sao-doanh-nghiep-can-co-mot-cong-thong-tin-noi-bo-chinh-thong/#ftoc-heading-1</t>
  </si>
  <si>
    <t>https://coffeehr.com.vn/vi-sao-doanh-nghiep-can-co-mot-cong-thong-tin-noi-bo-chinh-thong/#ftoc-heading-2</t>
  </si>
  <si>
    <t>https://coffeehr.com.vn/vi-sao-doanh-nghiep-can-co-mot-cong-thong-tin-noi-bo-chinh-thong/#ftoc-heading-3</t>
  </si>
  <si>
    <t>https://coffeehr.com.vn/vi-sao-doanh-nghiep-can-co-mot-cong-thong-tin-noi-bo-chinh-thong/#ftoc-heading-4</t>
  </si>
  <si>
    <t>https://coffeehr.com.vn/vi-sao-doanh-nghiep-can-co-mot-cong-thong-tin-noi-bo-chinh-thong/#ftoc-heading-5</t>
  </si>
  <si>
    <t>https://coffeehr.com.vn/vi-sao-doanh-nghiep-can-co-mot-cong-thong-tin-noi-bo-chinh-thong/#Noi_luu_tru_thong_tin_tat_ca_trong_mot</t>
  </si>
  <si>
    <t>https://coffeehr.com.vn/vi-sao-doanh-nghiep-can-co-mot-cong-thong-tin-noi-bo-chinh-thong/#Vi_sao_doanh_nghiep_can_co_mot_cong_thong_tin_noi_bo</t>
  </si>
  <si>
    <t>xu hướng phát triển công nghệ thông tin trong tương lai</t>
  </si>
  <si>
    <t>xu hướng công nghệ thông tin trong tương lai</t>
  </si>
  <si>
    <t>xu hướng ngành công nghệ thông tin</t>
  </si>
  <si>
    <t>tương lai ngành công nghệ thông tin</t>
  </si>
  <si>
    <t>xu hướng công nghệ thông tin</t>
  </si>
  <si>
    <t>xu hướng phát triển công nghệ thông tin</t>
  </si>
  <si>
    <t>công nghệ thông tin trong tương lai</t>
  </si>
  <si>
    <t>ngành công nghệ thông tin trong tương lai</t>
  </si>
  <si>
    <t>tương lai của ngành công nghệ thông tin</t>
  </si>
  <si>
    <t>xu hướng phát triển ngành công nghệ thông tin</t>
  </si>
  <si>
    <t>các ngành có xu hướng phát triển trong tương lai</t>
  </si>
  <si>
    <t>các xu hướng hiện nay trong ứng dụng công nghệ thông tin</t>
  </si>
  <si>
    <t>công nghệ thông tin phát triển</t>
  </si>
  <si>
    <t>công nghệ trong tương lai</t>
  </si>
  <si>
    <t>hiện nay</t>
  </si>
  <si>
    <t>ngành cntt</t>
  </si>
  <si>
    <t>nhu cầu nhân lực ngành công nghệ thông tin trong 5 năm tới</t>
  </si>
  <si>
    <t>sự phát triển của công nghệ thông tin</t>
  </si>
  <si>
    <t>sự phát triển của công nghệ thông tin hiện nay</t>
  </si>
  <si>
    <t>sự phát triển của ngành công nghệ thông tin</t>
  </si>
  <si>
    <t>trong tương lai</t>
  </si>
  <si>
    <t>tương lai ngành hệ thống thông tin quản lý</t>
  </si>
  <si>
    <t>tổng quan ngành công nghệ thông tin</t>
  </si>
  <si>
    <t>tổng quan về công nghệ thông tin</t>
  </si>
  <si>
    <t>xu hướng cntt trong tương lai</t>
  </si>
  <si>
    <t>xu hướng công nghệ thông tin hiện nay</t>
  </si>
  <si>
    <t>xu hướng công nghệ trong tương lai</t>
  </si>
  <si>
    <t>xu hướng công nghệ tương lai</t>
  </si>
  <si>
    <t>xu hướng ngành công nghệ thông tin trong tương lai</t>
  </si>
  <si>
    <t>xu hướng phát triển của công nghệ thông tin</t>
  </si>
  <si>
    <t>xu hướng phát triển của ngành công nghệ thông tin</t>
  </si>
  <si>
    <t>xu hướng tuyển dụng ngành cntt</t>
  </si>
  <si>
    <t>xu thế công nghệ thông tin hiện nay</t>
  </si>
  <si>
    <t>định hướng khoa học phát triển của ngành công nghệ thông tin trong tương lai sắp tới sẽ là</t>
  </si>
  <si>
    <t>Lần thu thập dữ liệu cuối cùng</t>
  </si>
  <si>
    <t>https://coffeehr.com.vn/category/khach-hang/</t>
  </si>
  <si>
    <t>https://coffeehr.com.vn/tlip-khu-cong-nghiep-thang-long/</t>
  </si>
  <si>
    <t>https://coffeehr.com.vn/thuong-mai-phan-phoi/</t>
  </si>
  <si>
    <t>https://coffeehr.com.vn/overview/?lang=en</t>
  </si>
  <si>
    <t>https://coffeehr.com.vn/2020/11/29/</t>
  </si>
  <si>
    <t>https://coffeehr.com.vn/category/xu-huong-cong-nghe-thong-tin/</t>
  </si>
  <si>
    <t>https://coffeehr.com.vn/openway-lua-chon-coffeehr-la-doi-tac-dong-hanh-trien-giai-phap-phan-mem-quan-tri-nhan-su/?lang=en</t>
  </si>
  <si>
    <t>https://coffeehr.com.vn/category/informations-of-hr-associations/?lang=en</t>
  </si>
  <si>
    <t>https://coffeehr.com.vn/software-2/?lang=en</t>
  </si>
  <si>
    <t>https://coffeehr.com.vn/category/san-xuat/</t>
  </si>
  <si>
    <t>https://coffeehr.com.vn/atalink-dau-tu-g%E2%80%A6nhan-su-coffeehr/</t>
  </si>
  <si>
    <t>https://coffeehr.com.vn/tag/cb-la-gi-nganh-nghe-quyen-luc-trong-khoi-hanh-chinh-van-phong/</t>
  </si>
  <si>
    <t>https://coffeehr.com.vn/2021/01/27/</t>
  </si>
  <si>
    <t>https://coffeehr.com.vn/message/?lang=en</t>
  </si>
  <si>
    <t>https://coffeehr.com.vn/retail/?lang=en</t>
  </si>
  <si>
    <t>https://coffeehr.com.vn/?attachment_id=1618</t>
  </si>
  <si>
    <t>https://coffeehr.com.vn/category/news-event/?lang=en</t>
  </si>
  <si>
    <t>https://coffeehr.com.vn/category/trending-technology/?lang=en/feed/</t>
  </si>
  <si>
    <t>https://coffeehr.com.vn/seongon/</t>
  </si>
  <si>
    <t>https://coffeehr.com.vn/food-drink/?lang=en</t>
  </si>
  <si>
    <t>https://coffeehr.com.vn/en/nhan-xet-khach-hang/</t>
  </si>
  <si>
    <t>https://coffeehr.com.vn/en/hn-tuyen-dung-kinh-doanh-duoi-1-nam-kinh-nghiem/</t>
  </si>
  <si>
    <t>https://coffeehr.com.vn/author/huyenpt/</t>
  </si>
  <si>
    <t>https://coffeehr.com.vn/an-phat/</t>
  </si>
  <si>
    <t>https://coffeehr.com.vn/en/fiingroup/</t>
  </si>
  <si>
    <t>https://coffeehr.com.vn/en/hn-tuyen-dung-nhan-vien-trien-khai-phan-mem/</t>
  </si>
  <si>
    <t>https://coffeehr.com.vn/en/coffeehr-tuyen-dung-thuc-tap-sinh-cntt/</t>
  </si>
  <si>
    <t>https://coffeehr.com.vn/vietsoftware-tao-da-tang-truong-cung-giai-phap-tuyen-dung-va-quan-tri-nhan-su-coffeehr/</t>
  </si>
  <si>
    <t>https://coffeehr.com.vn/8-dau-hieu-cua-mot-buoi-phong-van-thanh-cong/</t>
  </si>
  <si>
    <t>https://coffeehr.com.vn/en/12-ky-nang-quan-ly-nhan-su-hieu-qua-cho-nha-quan-tri/</t>
  </si>
  <si>
    <t>https://coffeehr.com.vn/en/cac-trang-web-tuyen-dung-2/</t>
  </si>
  <si>
    <t>https://coffeehr.com.vn/en/author/admin/page/11/</t>
  </si>
  <si>
    <t>https://coffeehr.com.vn/the-hien-minh-la-nguoi-co-du-nang-luc-thang-tien-trong-cong-viec/</t>
  </si>
  <si>
    <t>https://coffeehr.com.vn/thong-diep/</t>
  </si>
  <si>
    <t>https://coffeehr.com.vn/demo/</t>
  </si>
  <si>
    <t>https://coffeehr.com.vn/cleverfood-quan-ly-nhan-su-de-dang-hon-voi-coffeehr/</t>
  </si>
  <si>
    <t>https://coffeehr.com.vn/hntuyen-dung-kinh-doanh-duoi-1-nam-kinh-nghiem/</t>
  </si>
  <si>
    <t>https://coffeehr.com.vn/2684-2/</t>
  </si>
  <si>
    <t>https://coffeehr.com.vn/hcawebinar-chuyen-doi-so-chuyen-doi-mo-hinh-kinh-doanh/</t>
  </si>
  <si>
    <t>https://coffeehr.com.vn/ngan-hang-thuong-mai-co-phan-quoc-dan/</t>
  </si>
  <si>
    <t>https://coffeehr.com.vn/cong-ty-tnhh-dien-luc-van-phong-vpcl-da-lua-chon-dong-hanh-voi-coffeehr-de-trien-khai-giai-phap-quan-tri-nhan-su-tren-nen-tang-cloud/</t>
  </si>
  <si>
    <t>https://coffeehr.com.vn/hnhcm-tuyen-dung-kinh-doanh/</t>
  </si>
  <si>
    <t>https://coffeehr.com.vn/author/oos/</t>
  </si>
  <si>
    <t>https://coffeehr.com.vn/category/thuc-pham-va-do-uong-fb/</t>
  </si>
  <si>
    <t>https://coffeehr.com.vn/nghe-thuat-quan-ly-5-kieu-nhan-vien-kho-chiu/</t>
  </si>
  <si>
    <t>https://coffeehr.com.vn/en/ra-mat-bo-giai-phap-xay-dung-he-thong-quan-tri-nhan-su-cho-doanh-nghiep/</t>
  </si>
  <si>
    <t>https://coffeehr.com.vn/agriculture/?lang=en</t>
  </si>
  <si>
    <t>https://coffeehr.com.vn/resources/?lang=en</t>
  </si>
  <si>
    <t>https://coffeehr.com.vn/specialized-solutions/?lang=en</t>
  </si>
  <si>
    <t>https://coffeehr.com.vn/dsl-incorporation-ap-dung-cong-nghe-de-di-nhanh-hon-cung-coffeehr/</t>
  </si>
  <si>
    <t>https://coffeehr.com.vn/cafef-gapowork-hop-tac-voi-oos-software-ho-tro-doanh-nghiep-quan-tri-nhan-su/</t>
  </si>
  <si>
    <t>https://coffeehr.com.vn/customer/?lang=en</t>
  </si>
  <si>
    <t>https://coffeehr.com.vn/en/van-de-gan-ket-nhan-vien-trong-doanh-nghiep/</t>
  </si>
  <si>
    <t>https://coffeehr.com.vn/cac-goi-san-pham/</t>
  </si>
  <si>
    <t>https://coffeehr.com.vn/en/demo/</t>
  </si>
  <si>
    <t>https://coffeehr.com.vn/phat-trien-nhan-vien-xem-xet-phuong-phap-tiep-can-dua-tren-the-manh/</t>
  </si>
  <si>
    <t>https://coffeehr.com.vn/category/nhung-that-bai-trong-trien-khai-hrm-cloud/</t>
  </si>
  <si>
    <t>https://coffeehr.com.vn/software/?lang=en/</t>
  </si>
  <si>
    <t>https://coffeehr.com.vn/why-coffeehr/?lang=en</t>
  </si>
  <si>
    <t>https://coffeehr.com.vn/category/news/?lang=en</t>
  </si>
  <si>
    <t>https://coffeehr.com.vn/en/dantri-vn-gapowork-va-oos-software-ra-mat-bo-giai-phap-quan-tri-nhan-su-cho-doanh-nghiep/</t>
  </si>
  <si>
    <t>https://coffeehr.com.vn/en/coffeehr-tuyen-dung-nhan-vien-trien-khai-phan-mem/</t>
  </si>
  <si>
    <t>https://coffeehr.com.vn/our-team-archive/john-miller/</t>
  </si>
  <si>
    <t>https://coffeehr.com.vn/category/the-failures-in-implementation-hrm-cloud-system/?lang=en</t>
  </si>
  <si>
    <t>https://coffeehr.com.vn/en/?page_id=2295</t>
  </si>
  <si>
    <t>https://coffeehr.com.vn/out-software/</t>
  </si>
  <si>
    <t>https://coffeehr.com.vn/author/oos/?lang=en</t>
  </si>
  <si>
    <t>https://coffeehr.com.vn/2019/09/04/business-value/</t>
  </si>
  <si>
    <t>https://coffeehr.com.vn/kangaroo-ve-lai-ban-do-nuoc-sach-viet-nam/?lang=en</t>
  </si>
  <si>
    <t>https://coffeehr.com.vn/en/thong-diep/</t>
  </si>
  <si>
    <t>https://coffeehr.com.vn/phan-mem-2/</t>
  </si>
  <si>
    <t>https://coffeehr.com.vn/tag/government/</t>
  </si>
  <si>
    <t>https://coffeehr.com.vn/2021/01/06/</t>
  </si>
  <si>
    <t>https://coffeehr.com.vn/page-demo/?lang=en</t>
  </si>
  <si>
    <t>https://coffeehr.com.vn/category/tin-tuc-va-su-kien/</t>
  </si>
  <si>
    <t>https://coffeehr.com.vn/small-images/</t>
  </si>
  <si>
    <t>https://coffeehr.com.vn/trade-distribution/?lang=en</t>
  </si>
  <si>
    <t>https://coffeehr.com.vn/category/agriculture/?lang=en</t>
  </si>
  <si>
    <t>https://coffeehr.com.vn/van-de-gan-ket-nhan-vien-trong-doanh-nghiep/</t>
  </si>
  <si>
    <t>https://coffeehr.com.vn/product-packages/?lang=en</t>
  </si>
  <si>
    <t>https://coffeehr.com.vn/en/cafef-gapowork-hop-tac-voi-oos-software-ho-tro-doanh-nghiep-quan-tri-nhan-su/</t>
  </si>
  <si>
    <t>https://coffeehr.com.vn/en/cleverfood-quan-ly-nhan-su-de-dang-hon-voi-coffeehr/</t>
  </si>
  <si>
    <t>https://coffeehr.com.vn/chuyen-doi-so-linh-vuc-nhan-su-phap-ly-thuc-tien-trien-khai/</t>
  </si>
  <si>
    <t>https://coffeehr.com.vn/atalink-dau-tu-giai-phap-phan-mem-qtns-coffeehr/</t>
  </si>
  <si>
    <t>https://coffeehr.com.vn/category/manufacturing/?lang=en</t>
  </si>
  <si>
    <t>https://coffeehr.com.vn/atalink-dau-tu-giai-phap-phan-mem-qtns-coffeehr/?lang=en</t>
  </si>
  <si>
    <t>https://coffeehr.com.vn/manufacturing/?lang=en</t>
  </si>
  <si>
    <t>https://coffeehr.com.vn/service/?lang=en</t>
  </si>
  <si>
    <t>https://coffeehr.com.vn/category/job-opportunities/?lang=en</t>
  </si>
  <si>
    <t>https://coffeehr.com.vn/category/trending-technology/?lang=en</t>
  </si>
  <si>
    <t>https://coffeehr.com.vn/category/nong-nghiep/</t>
  </si>
  <si>
    <t>https://coffeehr.com.vn/kpi-la-gi-hieu-ro-hon-ve-kpi/</t>
  </si>
  <si>
    <t>https://coffeehr.com.vn/lam-sao-de-nhan-vien-chu-dong-suy-nghi-sang-tao-tang-hieu-qua-cong-viec/</t>
  </si>
  <si>
    <t>https://coffeehr.com.vn/category/failure-stories/?lang=en</t>
  </si>
  <si>
    <t>https://coffeehr.com.vn/cart/</t>
  </si>
  <si>
    <t>https://coffeehr.com.vn/category/success-stories/?lang=en</t>
  </si>
  <si>
    <t>https://coffeehr.com.vn/openway-da-lua-chon-coffeehr-la-doi-tac-cung-dong-hanh-trien-giai-phap-phan-mem-quan-tri-nhan-su-tren-nen-tang-cloud/</t>
  </si>
  <si>
    <t>https://coffeehr.com.vn/en/vietsoftware-tao-da-tang-truong-cung-giai-phap-tuyen-dung-va-quan-tri-nhan-su-coffeehr/</t>
  </si>
  <si>
    <t>https://coffeehr.com.vn/category/su-kien/</t>
  </si>
  <si>
    <t>https://coffeehr.com.vn/thuc-pham-va-do-uong-fb/</t>
  </si>
  <si>
    <t>https://coffeehr.com.vn/category/project-news/?lang=en</t>
  </si>
  <si>
    <t>https://coffeehr.com.vn/hntuyen-dung-nhan-vien-trien-khai-phan-mem/</t>
  </si>
  <si>
    <t>https://coffeehr.com.vn/brand-messages/?lang=en</t>
  </si>
  <si>
    <t>https://coffeehr.com.vn/trang-demo/</t>
  </si>
  <si>
    <t>https://coffeehr.com.vn/en/an-phat/</t>
  </si>
  <si>
    <t>https://coffeehr.com.vn/category/cau-chuyen-that-bai/</t>
  </si>
  <si>
    <t>https://coffeehr.com.vn/openway-lua-chon-coffeehr-la-doi-tac-dong-hanh-trien-giai-phap-phan-mem-quan-tri-nhan-su/</t>
  </si>
  <si>
    <t>https://coffeehr.com.vn/en/dsl-incorporation-ap-dung-cong-nghe-de-di-nhanh-hon-cung-coffeehr/</t>
  </si>
  <si>
    <t>https://coffeehr.com.vn/giai-phap-chuyen-nganh/</t>
  </si>
  <si>
    <t>https://coffeehr.com.vn/hntuyen-dung-brand-marketing/</t>
  </si>
  <si>
    <t>https://coffeehr.com.vn/kangaroo-ve-lai-ban-do-nuoc-sach-viet-nam-2/</t>
  </si>
  <si>
    <t>https://coffeehr.com.vn/kangaroo-ve-lai-ban-do-nuoc-sach-viet-nam/</t>
  </si>
  <si>
    <t>https://coffeehr.com.vn/en/dls-incorporation-ap-dung-cong-nghe-de-di-nhanh-hon-cung-coffeehr/</t>
  </si>
  <si>
    <t>https://coffeehr.com.vn/en/hn-tuyen-dung-kinh-doanh-duoi-1-nam-kinh-nghiem/feed/</t>
  </si>
  <si>
    <t>https://coffeehr.com.vn/6-cach-de-cai-thien-ky-nang-lam-viec-nhom/</t>
  </si>
  <si>
    <t>https://coffeehr.com.vn/?p=10272</t>
  </si>
  <si>
    <t>https://coffeehr.com.vn/123/</t>
  </si>
  <si>
    <t>https://coffeehr.com.vn/hello-world/</t>
  </si>
  <si>
    <t>https://coffeehr.com.vn/category/hr-knowledge-management/?lang=en</t>
  </si>
  <si>
    <t>https://coffeehr.com.vn/2021/02/18/?lang=en</t>
  </si>
  <si>
    <t>https://coffeehr.com.vn/en/gan-ket-voi-nhan-vien-bi-quyet-vuot-qua-mua-dai-dich/feed/</t>
  </si>
  <si>
    <t>https://coffeehr.com.vn/2374-2/</t>
  </si>
  <si>
    <t>https://coffeehr.com.vn/subsystem/?lang=en</t>
  </si>
  <si>
    <t>https://coffeehr.com.vn/seongon/seo/</t>
  </si>
  <si>
    <t>https://coffeehr.com.vn/author/huyenpt/feed/</t>
  </si>
  <si>
    <t>https://coffeehr.com.vn/pricing-and-plans/</t>
  </si>
  <si>
    <t>https://coffeehr.com.vn/privacy/</t>
  </si>
  <si>
    <t>https://coffeehr.com.vn/hntuyen-dung-kinh-doanh-duoi-1-nam-kinh-nghiem/feed/</t>
  </si>
  <si>
    <t>https://coffeehr.com.vn/en/fiingroup/feed/</t>
  </si>
  <si>
    <t>https://coffeehr.com.vn/category/failure-stories/?lang=en/feed/</t>
  </si>
  <si>
    <t>https://coffeehr.com.vn/coffeehr-tuyen-dung-nhan-vien-trien-khai-phan-mem/feed/</t>
  </si>
  <si>
    <t>https://coffeehr.com.vn/en/to-chuc-tiec-tat-nien-cuoi-nam/</t>
  </si>
  <si>
    <t>Tháng</t>
  </si>
  <si>
    <t>URL Khi chuyển</t>
  </si>
  <si>
    <t xml:space="preserve">Link  bài viết </t>
  </si>
  <si>
    <t>Note</t>
  </si>
  <si>
    <t>Action</t>
  </si>
  <si>
    <t>Đảm nhận</t>
  </si>
  <si>
    <t>Backup</t>
  </si>
  <si>
    <t>Blockquote</t>
  </si>
  <si>
    <t>C&amp;B là gì</t>
  </si>
  <si>
    <t xml:space="preserve">C&amp;B là gì </t>
  </si>
  <si>
    <t>https://docs.google.com/document/d/1xuE8aj9r2AIDbejAinGpKZG8Q6_BeSvijExL8-qmyIY/edit?usp=sharing</t>
  </si>
  <si>
    <t xml:space="preserve"> chỉnh lại blockquote, thẻ &lt;i&gt;</t>
  </si>
  <si>
    <t>Hằng</t>
  </si>
  <si>
    <t>chuyên viên C&amp;B</t>
  </si>
  <si>
    <t>https://docs.google.com/document/d/1ur_Ej2z6i6_QXlZxt1XdULzhEla2TMq-he5DFORhBwM/edit?usp=sharing</t>
  </si>
  <si>
    <t>mô hình quản lý nhân sự</t>
  </si>
  <si>
    <t>https://docs.google.com/document/d/1GJIjeUIRMkjeD2vOjwhzMPbC5cwDsi85mtC1Daxa3ws/edit?usp=sharing</t>
  </si>
  <si>
    <t>kỹ năng quản lý nhân sự</t>
  </si>
  <si>
    <t>https://docs.google.com/document/d/1cLhPLHRXwQiZ-p04uzbwE86FA9M8th8whucfcW60yIc/edit#</t>
  </si>
  <si>
    <t>các trang web tuyển dụng</t>
  </si>
  <si>
    <t>https://docs.google.com/document/d/1-7uUdbZX-iMo-Okl19ERd39DCLfhUtJGvlXx27-GR3g/edit#</t>
  </si>
  <si>
    <t>xây dựng văn hóa doanh nghiệp</t>
  </si>
  <si>
    <t>https://docs.google.com/document/d/1HdFYO_PdH0IoTM0-FKJ9h0JwRkzJr1iZ-8h7uPg_JRU/edit?usp=sharing</t>
  </si>
  <si>
    <t xml:space="preserve">okr là gì </t>
  </si>
  <si>
    <t>https://docs.google.com/document/d/1oFHj2M3kj3gUaF9Kb3PvZaEJtNEj1iSZD3J8_lXBRrI/edit?usp=sharing</t>
  </si>
  <si>
    <r>
      <rPr>
        <u/>
        <sz val="11"/>
        <color rgb="FF1155CC"/>
        <rFont val="Questrial"/>
      </rPr>
      <t>https://docs.google.com/document/d/1aq4TPpKdEOs6GEOtclWqznTi9C-G-RixAD_rtgpNomo/edit?usp=sharing</t>
    </r>
    <r>
      <rPr>
        <u/>
        <sz val="11"/>
        <color rgb="FF000000"/>
        <rFont val="Questrial"/>
      </rPr>
      <t xml:space="preserve"> </t>
    </r>
  </si>
  <si>
    <r>
      <t>Bị trùng intent vs url "</t>
    </r>
    <r>
      <rPr>
        <u/>
        <sz val="10"/>
        <color rgb="FF1155CC"/>
        <rFont val="Arial"/>
      </rPr>
      <t>https://coffeehr.com.vn/hoach-dinh-nguon-nhan-luc-coffeehr/</t>
    </r>
    <r>
      <rPr>
        <sz val="10"/>
        <color rgb="FF000000"/>
        <rFont val="Arial"/>
        <scheme val="minor"/>
      </rPr>
      <t>" nhờ content xử lý</t>
    </r>
  </si>
  <si>
    <t>kế hoạch tuyển dụng nhân sự</t>
  </si>
  <si>
    <t>https://docs.google.com/document/d/1qZRD4mmRysbppryekmw7JUJjkOWEQcUp3KtNUWP5Kk4/edit?usp=sharing</t>
  </si>
  <si>
    <t>kaizen là gì</t>
  </si>
  <si>
    <t>kaizen là gì
phương pháp kaizen</t>
  </si>
  <si>
    <t>https://docs.google.com/document/d/1pKgiMnIvindXkByByQ1vGXnRCdn9ml_9Kqie719h2FM/edit?usp=sharing</t>
  </si>
  <si>
    <t>quy trình xây dựng KPI</t>
  </si>
  <si>
    <t>https://coffeehr.com.vn/quy-trinh-xay-dung-kpi/</t>
  </si>
  <si>
    <t>https://docs.google.com/document/d/1ADGqxmruGyC-UL-X4op2IARru6KwAEzJhwlUyOAH98s/edit?usp=sharing</t>
  </si>
  <si>
    <t>quản lý hiệu suất</t>
  </si>
  <si>
    <t>https://coffeehr.com.vn/quan-ly-hieu-suat/</t>
  </si>
  <si>
    <t>https://docs.google.com/document/d/1eceEQCOu2zXawkc9FHUzfIMHORnLhgyS7vLzjTlezYk/edit?usp=sharing</t>
  </si>
  <si>
    <t>https://notepad.pw/a27zw4i3</t>
  </si>
  <si>
    <t>mô hình bsc</t>
  </si>
  <si>
    <t>https://coffeehr.com.vn/mo-hinh-bcs/</t>
  </si>
  <si>
    <t>https://docs.google.com/document/d/14i2p-HTc0p92GQ5d0gXB00NoRU3tbu0Knqrw7OSLB6s/edit?usp=sharing</t>
  </si>
  <si>
    <t>https://coffeehr.com.vn/gan-ket-nhan-vien/</t>
  </si>
  <si>
    <t>https://docs.google.com/document/d/1H-8evRHwMA1iwgGKslAWxDgi8rWWl-fr-mAXjOWLWEg/edit</t>
  </si>
  <si>
    <t>Bài này a bỏ url đúng vào r nhé</t>
  </si>
  <si>
    <t>Update content</t>
  </si>
  <si>
    <t>quản lý hồ sơ nhân sự</t>
  </si>
  <si>
    <t>https://coffeehr.com.vn/quan-ly-ho-so-nhan-su/</t>
  </si>
  <si>
    <t>https://docs.google.com/document/d/1ctZcbIM86ZIYqkBRF9xALp9mHeFr7zVO5uH0RchoRKA/edit#heading=h.k2uyv0la5mbl</t>
  </si>
  <si>
    <t>hợp đồng điện tử</t>
  </si>
  <si>
    <t>https://coffeehr.com.vn/hop-dong-dien-tu/</t>
  </si>
  <si>
    <t>https://docs.google.com/document/d/12IPyiG8wZanwG0dOpl9Ru9t9EWPodqgtBtCTywfprpI/edit?usp=sharing</t>
  </si>
  <si>
    <t>chi phí onboarding</t>
  </si>
  <si>
    <t>chi phí onboarding
chi phí ẩn onboarding</t>
  </si>
  <si>
    <t>https://coffeehr.com.vn/chi-phi-onboarding/</t>
  </si>
  <si>
    <t>https://docs.google.com/document/d/1E95wvfdTFXovnFPD1YIhr1n8UxBDolqkXLBFOOzMEF0/edit?usp=sharing</t>
  </si>
  <si>
    <t>okr và kpi</t>
  </si>
  <si>
    <t>https://coffeehr.com.vn/okr-va-kpi/</t>
  </si>
  <si>
    <t>https://docs.google.com/document/d/1MaM4UIRIJmEgBqTJy-mHBy9UCV2bLDp50-kjb_foVPs/edit</t>
  </si>
  <si>
    <t xml:space="preserve">Type </t>
  </si>
  <si>
    <t xml:space="preserve">Loại content </t>
  </si>
  <si>
    <t xml:space="preserve">_x0008_Action </t>
  </si>
  <si>
    <t>Hiện trang</t>
  </si>
  <si>
    <t xml:space="preserve">_x0008_Blog </t>
  </si>
  <si>
    <t xml:space="preserve">Kém chất lượng </t>
  </si>
  <si>
    <r>
      <rPr>
        <sz val="11"/>
        <rFont val="Questrial, Arial"/>
      </rPr>
      <t xml:space="preserve">Redirect về </t>
    </r>
    <r>
      <rPr>
        <u/>
        <sz val="11"/>
        <color rgb="FF1155CC"/>
        <rFont val="Questrial, Arial"/>
      </rPr>
      <t>https://coffeehr.com.vn/12-ky-nang-khong-the-thieu-trong-quan-ly-nhan-su/</t>
    </r>
    <r>
      <rPr>
        <sz val="11"/>
        <rFont val="Questrial, Arial"/>
      </rPr>
      <t xml:space="preserve"> </t>
    </r>
  </si>
  <si>
    <t xml:space="preserve">Redirect về URL SEO </t>
  </si>
  <si>
    <t xml:space="preserve">URL SEO "phần mềm quản lý nhân sự" </t>
  </si>
  <si>
    <t xml:space="preserve">URL SEO "chiến lược giữ chân nhân tài' </t>
  </si>
  <si>
    <t>_x0008_Blog</t>
  </si>
  <si>
    <t>Kém chất lượng</t>
  </si>
  <si>
    <r>
      <t xml:space="preserve">Xoá, _x0008_redirect về </t>
    </r>
    <r>
      <rPr>
        <u/>
        <sz val="10"/>
        <color rgb="FF1155CC"/>
        <rFont val="Arial"/>
      </rPr>
      <t>https://coffeehr.com.vn/hoach-dinh-nguon-nhan-luc-la-gi-vai-tro-cua-hoach-dinh-nguon-nhan-luc-doi-voi-doanh-nghiep/</t>
    </r>
  </si>
  <si>
    <r>
      <t xml:space="preserve">Xoá, redirect về URL </t>
    </r>
    <r>
      <rPr>
        <u/>
        <sz val="10"/>
        <color rgb="FF1155CC"/>
        <rFont val="Arial"/>
      </rPr>
      <t>https://coffeehr.com.vn/bai-toan-giu-chan-nhan-luc-the-he-moi/</t>
    </r>
  </si>
  <si>
    <t>Xoá, redirect về URL https://coffeehr.com.vn/chuyen-doi-so-trong-doanh-nghiep-lam-sao-de-thanh-cong/</t>
  </si>
  <si>
    <t>Link lỗi, Xoá</t>
  </si>
  <si>
    <t>Xoá</t>
  </si>
  <si>
    <t>High traffic</t>
  </si>
  <si>
    <t>Giữ nguyên do top 1</t>
  </si>
  <si>
    <t>Giữ nguyên do top 2</t>
  </si>
  <si>
    <t>Giữ nguyên do top 10</t>
  </si>
  <si>
    <r>
      <t xml:space="preserve">đã xoá redirect về </t>
    </r>
    <r>
      <rPr>
        <u/>
        <sz val="10"/>
        <color rgb="FF1155CC"/>
        <rFont val="Arial"/>
      </rPr>
      <t>https://coffeehr.com.vn/3-hinh-thuc-quan-tri-nhan-su-trong-doanh-nghiep-hien-dai/</t>
    </r>
  </si>
  <si>
    <t>Under Performace (top 6-25)</t>
  </si>
  <si>
    <t>Giữ nguyên do top 4</t>
  </si>
  <si>
    <t>Type</t>
  </si>
  <si>
    <t>Số kw</t>
  </si>
  <si>
    <t>File Content</t>
  </si>
  <si>
    <t>Content done</t>
  </si>
  <si>
    <t>Update Content</t>
  </si>
  <si>
    <t>Indexed 11/5</t>
  </si>
  <si>
    <t>Indexed 12/5</t>
  </si>
  <si>
    <t>Indexed 13/5</t>
  </si>
  <si>
    <t>Backup file</t>
  </si>
  <si>
    <t>Intent</t>
  </si>
  <si>
    <t>Thumbnail</t>
  </si>
  <si>
    <t>Description</t>
  </si>
  <si>
    <t>H1</t>
  </si>
  <si>
    <t>Heading 2-3</t>
  </si>
  <si>
    <t>TOC</t>
  </si>
  <si>
    <t>KW Density</t>
  </si>
  <si>
    <t>Self-Link</t>
  </si>
  <si>
    <t>Extenal Link</t>
  </si>
  <si>
    <t>Video</t>
  </si>
  <si>
    <t>Schema hình ảnh</t>
  </si>
  <si>
    <t>Schema BlogPosting</t>
  </si>
  <si>
    <t>Schema khác</t>
  </si>
  <si>
    <t>Blog</t>
  </si>
  <si>
    <t>https://docs.google.com/document/d/1O0-qAdyJXfY-rwy9phfhaDeZcOHg3zn73nITiG1ippo/edit?usp=sharing</t>
  </si>
  <si>
    <t>Done</t>
  </si>
  <si>
    <t>Hướng dẫn tạo bảng chấm công tự động trên Excell - CoffeeHR</t>
  </si>
  <si>
    <t>Hướng dẫn chi tiết xây dựng bảng chấm công tự động trên excel miễn phí, đơn giản, dễ sử dụng và hiệu quả nhất 2022</t>
  </si>
  <si>
    <t>Thiết kế bảng chấm công tự động bằng excel như thế nào?</t>
  </si>
  <si>
    <t>ok</t>
  </si>
  <si>
    <t>&lt;blockquote class="bang_cham_cong_tu_dong" cite="https://bit.ly/3xzCd1o#cham_cong_tu_dong"&gt;Sử dụng &lt;strong&gt;bảng chấm công tự động&lt;/strong&gt; bằng excel là phương thức đơn giản, tiết kiệm chi phí. Nhưng hình thức này vốn phù hợp với doanh nghiệp ít nhân sự. Bởi nó yêu cầu nhiều thời gian thiết lập và việc chấm công mang tính thủ công, không chính xác giờ đi muộn về sớm.&lt;/blockquote&gt;</t>
  </si>
  <si>
    <t>https://notepad.pw/d23rsz7u</t>
  </si>
  <si>
    <t>https://docs.google.com/document/d/1NdbIKsJvJ6YfN5j1xZg5iH7IGq38ZQQThhXRv7Py7CQ/edit#</t>
  </si>
  <si>
    <t>https://notepad.pw/254it23w</t>
  </si>
  <si>
    <t>Hướng dẫn cách tính lương 3P cho nhân viên chính xác nhất - CoffeeHR</t>
  </si>
  <si>
    <t>Cách tính lương 3P giúp người lao động nhận được mức lương xứng đáng. Hình thức trả lương 3P được nhiều doanh nghiệp Việt Nam sử dụng.</t>
  </si>
  <si>
    <t>Cách tính lương 3P được doanh nghiệp triển khai như thế nào?</t>
  </si>
  <si>
    <t>&lt;blockquote class="cach_tra_luong_3p" cite="https://bit.ly/382xx9t#cách_trả_lương_3p"&gt;&lt;strong&gt;Mô hình lương 3P&lt;/strong&gt; là hình thức trả lương được thiết kế theo hiệu suất làm việc và thành tích đạt được của nhân viên. Cách tính lương 3P hướng đến 3 giá trị: Công bằng - Ghi nhận - Tạo động lực.&lt;/blockquote&gt;</t>
  </si>
  <si>
    <t>https://notepad.pw/k3u20do7</t>
  </si>
  <si>
    <t>https://docs.google.com/document/d/1X4RvVzUK8PnhmvaJgu27f2VAA8oYUcjAtZtO_aPSBR8/edit?usp=sharing</t>
  </si>
  <si>
    <t>Cách tính lương P2 chi tiết cho doanh nghiệp - CoffeeHR</t>
  </si>
  <si>
    <t>Cách tính lương P2 trong hệ thống lương 3P hiệu quả với 5 bước cùng mẫu phiếu đánh giá năng lực dành cho doanh nghiệp.</t>
  </si>
  <si>
    <t>Cách tính lương P2 được triển khai trong hệ thống lương 3P như thế nào?</t>
  </si>
  <si>
    <t>&lt;blockquote class="cach_tinh_luong_p2" cite="https://bit.ly/3Mlc36O#cac_buoc_tinh_luong_p2"&gt;Để hiểu &lt;strong&gt;cách tính lương P2&lt;/strong&gt;, bạn cần lưu ý những thuật ngữ chủ yếu sau:&lt;/blockquote&gt;</t>
  </si>
  <si>
    <t>https://docs.google.com/document/d/1r4zuPsu3hhYNGWcTqmx7JeBnTrS7FiOPkDqxtTR0CfQ/edit#</t>
  </si>
  <si>
    <t>9 chiến lược giữ chân nhân tài cho doanh nghiệp - CoffeeHR</t>
  </si>
  <si>
    <t>9 bí quyết giữ chân nhân tài giúp doanh nghiệp tăng trưởng nhanh chóng và bền vững được chia sẻ qua bài viết dưới đây. Xem ngay</t>
  </si>
  <si>
    <t>9 Bí quyết giữ chân nhân tài hiệu quả bạn không nên bỏ qua</t>
  </si>
  <si>
    <t>&lt;blockquote class="giu_chan_nhan_tai" cite="https://bit.ly/3EwvHdl#giải_pháp_giữ_chân_nhân_tài"&gt;Có lẽ nhiều nhà quản trị nhân sự sẽ không ngờ rằng, sự hài lòng của nhân viên sẽ ảnh hưởng rất nhiều đến khả năng &lt;strong&gt;giữ chân nhân tài &lt;/strong&gt;và tỷ lệ lao động nghỉ việc. Việc theo dõi sự hài lòng của đội ngũ cho phép các nhà quản trị biết được các vấn đề đang tắc nghẽn ở đoạn nào để nhanh chóng xử lý chúng. Bằng cách theo dõi sự hài lòng của nhân viên, các nhà lãnh đạo có thể điều chỉnh được các chính xác, tìm kiếm biện pháp nâng cao mức độ hài lòng hơn cho đội ngũ của mình thông qua các hoạt động tập thể, huấn luyện, đào tạo nâng cao.&lt;/blockquote&gt;</t>
  </si>
  <si>
    <t>https://docs.google.com/document/d/16-fQyW9GHKoJMOt3sDR1TCZw4EB_2FlrLcTwFsS5t8c/edit?usp=sharing</t>
  </si>
  <si>
    <t>Index không ổn định</t>
  </si>
  <si>
    <t>5 Chức năng của phần mềm quản lý nhân sự chuyên nghiệp - CoffeeHR</t>
  </si>
  <si>
    <t>5 chức năng của phần mềm quản lý nhân sự cần phải có nhằm hỗ trợ tối đa doanh nghiệp trong quản lý và vận hành. Xem ngay!</t>
  </si>
  <si>
    <t>Chức năng của phần mềm quản lý nhân sự mà nhà quản trị cần biết</t>
  </si>
  <si>
    <t>&lt;blockquote class="chuc_nang_cua_phan_mem_quan_ly_nhan_su" cite="https://bit.ly/3KFS1me#vai_trò_phần_mềm_quản_lý_nhân_sự"&gt;Thực tế, phần mềm HRM không đơn thuần là công cụ của Hành chính Nhân sự. Ngoài yếu tố số hóa các thao tác thủ công, phần mềm giúp doanh nghiệp hệ thống hóa quản lý nhân sự. Qua đó hướng tới quản lý đội ngũ lao động toàn diện hơn và khai thác tốt hơn sức mạnh nguồn nhân lực.&lt;/blockquote&gt;</t>
  </si>
  <si>
    <t>https://docs.google.com/document/d/1FGFoHHFoaSavw5utcg7FuyMz4dk1KhrYOvLvJtTTB3g/edit?usp=sharing</t>
  </si>
  <si>
    <t>Onboarding là gì? Quy trình 4 bước Onboarding hiệu quả - CoffeeHR</t>
  </si>
  <si>
    <t>Onboarding là gì? Lợi ích và các bước xây dựng onboarding chuẩn, hiệu quả và thu hút nhân sự mới. Xem ngay qua bài viết sau</t>
  </si>
  <si>
    <t>Onboarding là gì? Quy trình chuẩn của onboarding chuẩn là gì?</t>
  </si>
  <si>
    <t>&lt;blockquote class="onboarding_la_gi" cite="https://bit.ly/3P7v52I#onboarding_date_là_gì?"&gt;Onboarding là quá trình hội nhập nhân sự trong đó nhân sự mới được tích hợp với tổ chức. Nhân viên sẽ được làm quen với văn hóa doanh nghiệp, các thành viên trong team, người hướng dẫn để tự tin và nhanh chóng bắt kịp công việc. Đây là quá trình mà doanh nghiệp có thể xây dựng văn hóa, lòng tin đối với nhân viên mới, giúp giữ chân nhân sự lâu dài hơn và tăng cao hiệu suất làm việc.&lt;/blockquote&gt;</t>
  </si>
  <si>
    <t>https://docs.google.com/document/d/126dmXrfcIyTE1LF2QMhWKSdSB4eifaPPbPvDad-FzOs/edit?usp=sharing</t>
  </si>
  <si>
    <t>Dịch vụ nhân sự là gì? Lợi ích khi triển khai dịch vụ nhân sự - CoffeeHR</t>
  </si>
  <si>
    <t>Các dịch vụ nhân sự tại Việt Nam đang ngày một phát triển. Doanh nghiệp sẽ nhận những lợi ích gì khi sử dụng dịch vụ nhân sự?</t>
  </si>
  <si>
    <t>Dịch vụ nhân sự là gì? Lựa chọn dịch vụ nhân sự tốt nhất hiện nay ở đâu?</t>
  </si>
  <si>
    <t>&lt;blockquote class="dich_vu_nhan_su_la_gi" cite="https://bit.ly/3L4atFm#định_nghĩa_dịch_vụ_nhân_sự_là_gì"&gt;Yếu tố con người luôn là yếu tố khó nắm bắt khiến nhiều doanh nghiệp đã gặp khó khăn trong công tác quản trị nguồn nhân lực. Để giải bài toán này, doanh nghiệp thường chiêu mộ những chuyên gia nhân sự hoặc tìm đến các dịch vụ nhân sự. Dịch vụ nhân sự là sản phẩm mà các công ty hoạt động chuyên nghiệp trong lĩnh vực nhân sự cung cấp đến các doanh nghiệp thuộc mọi ngành nghề.&lt;/blockquote&gt;</t>
  </si>
  <si>
    <t>https://docs.google.com/document/d/1Q56d8Z9XTCobyqTy2PYaLXGaXw6O4UVznjk5bykwN5c/edit?usp=sharing</t>
  </si>
  <si>
    <t>Giải pháp chấm công online hiệu quả hiện nay - CoffeeHR</t>
  </si>
  <si>
    <t>Nhiều doanh nghiệp sử dụng giải pháp chấm công Online để tăng sự tiện lợi và an toàn trong môi trường văn phòng</t>
  </si>
  <si>
    <t>Giải pháp chấm công online đem lại những lợi ích tuyệt vời cho doanh nghiệp</t>
  </si>
  <si>
    <t>&lt;blockquote class="giai_phap_cham_cong_online" cite="https://bit.ly/3PcCn5g#chấm_công_online"&gt;Chấm công online là giải pháp công nghệ giúp việc tích công và quản lý công tiện lợi hơn qua app mobile. Thông thường, doanh nghiệp sẽ sử dụng app riêng hoặc app tích hợp với phần mềm Quản trị Nhân sự. Mỗi nhân viên sẽ có tài khoản riêng. Họ chỉ cần tải app, đăng nhập hàng ngày để chấm công trên điện thoại. Để xác nhận ngày công, hệ thống sẽ kiểm tra qua GPS, yêu cầu chụp ảnh FaceID hoặc quét QR trên thẻ nhân viên.&lt;/blockquote&gt;</t>
  </si>
  <si>
    <t>https://docs.google.com/document/d/11XhNS2jxnLHLxJdnDE0CGvShlOvDTwcCnssTjME1GwU/edit?usp=sharing</t>
  </si>
  <si>
    <t>Hệ thống quản lý nguồn nhân lực là gì? Chức năng và Vai trò - CoffeeHR</t>
  </si>
  <si>
    <t xml:space="preserve">Hệ thống quản lý nguồn nhân lực sẽ giúp doanh nghiệp tự động hóa các công việc lặp lại, tiết kiệm chi phí và định hướng phát triển bền vững hơn. 
</t>
  </si>
  <si>
    <t>Tầm quan trọng của hệ thống quản lý nguồn nhân lực trong doanh nghiệp</t>
  </si>
  <si>
    <t>&lt;blockquote class="he_thong_quan_ly_nhan_luc" cite="https://bit.ly/3EDO1RH#chức_năng_hệ_thống_quản_trị_nguồn_lực"&gt;&lt;strong&gt;Hệ thống quản trị nguồn nhân lực&lt;/strong&gt; (Human Resources Management System) là hệ thống phần mềm với các chức năng quản lý nhân sự nội bộ. Đây là công cụ hỗ trợ doanh nghiệp từ thực hiện công tác tuyển dụng, quản lý công - lương cho tới đào tạo, đánh giá thông minh và nhanh gọn hơn. Qua đó cải thiện hiệu suất; tiết kiệm thời gian cho đội ngũ HCNS và giúp nhà quản trị ra quyết định chính xác, mang tính chiến lược hơn.&lt;/blockquote&gt;</t>
  </si>
  <si>
    <t>https://docs.google.com/document/d/1ivCfy07yYez1okMKr50zsL3z0KBKrfXkgcvXVNJNnIA/edit?usp=sharing</t>
  </si>
  <si>
    <t>https://notepad.pw/p3ltqm2u</t>
  </si>
  <si>
    <t>Hệ thống quản lý nhân sự hiệu quả cho doanh nghiệp - CoffeeHR</t>
  </si>
  <si>
    <t>Hệ thống quản lý nhân sự là gì? Cách thức hoạt động của hệ thống quản lý nhân sự như thế nào để đem lại hiệu quả tối đa cho doanh nghiệp?</t>
  </si>
  <si>
    <t>Thế nào là hệ thống quản lý nhân sự hiệu quả?</t>
  </si>
  <si>
    <t>&lt;blockquote class="he_thong_quan_ly_nhan_su" cite="https://bit.ly/3vq6qhJ#hệ_thống_quản_lý_nhân_sự_là_gì"&gt;&lt;strong&gt;Hệ thống quản lý nhân sự &lt;/strong&gt;là một nền tảng mà tại đó, tất cả các khía cạnh liên quan đến công tác quản lý nhân sự của doanh nghiệp được xây dựng, triển khai, kiểm tra giám sát và hoàn thành một cách khoa học theo một trình tự nhất định, quan trọng nhất là tương thích cao với những nét đặc thù riêng của từng doanh nghiệp.&lt;/blockquote&gt;</t>
  </si>
  <si>
    <t>https://docs.google.com/document/d/1sRIpe_oejx5XO5HKozjwGEazwjMsxeabZCtM_5KlOJg/edit?usp=sharing</t>
  </si>
  <si>
    <t>Hệ thống thông tin quản lý nhân sự trong doanh nghiệp - CoffeeHR</t>
  </si>
  <si>
    <t>Đưa hệ thống thông tin nhân sự vào quá trình quản lý đội ngũ không còn là điều mới lạ đối với cộng đồng doanh nghiệp Việt Nam.</t>
  </si>
  <si>
    <t>Chức năng của hệ thống thông tin nhân sự trong doanh nghiệp</t>
  </si>
  <si>
    <t>&lt;blockquote class="hệ_thống_thông_tin_quản_lý_nhân_sự" cite="https://bit.ly/38yUXUa#thiết_kế_hệ_thống_quản_lý_thông_tin_nhận_sự"&gt;&lt;strong&gt;Hệ thống thông tin nhân sự &lt;/strong&gt;là hệ thống tài liệu được thu thập, tổng hợp, xử lý, lưu trữ và phân phối truyền tải những thông tin về nguồn nhân lực trong tổ chức. Hệ thống này hỗ trợ người dùng ra quyết định một cách tốt hơn. Bên cạnh đó, hệ thống thông tin quản lý nhân sự thực hiện tốt chức năng của nó khi huy động nguồn nhân lực và sử dụng hiệu quả đội ngũ lao động cho quá trình vận hành của tổ chức.&lt;/blockquote&gt;</t>
  </si>
  <si>
    <t>https://docs.google.com/document/d/1rC1K6Ir72ceNSTn8KDrDcEO2tsvH3zlubImUwMhhq0s/edit?usp=sharing</t>
  </si>
  <si>
    <t>5 lợi ích của phần mềm quản lý nhân sự đối với doanh nghiệp</t>
  </si>
  <si>
    <t>Lợi ích của phần mềm Quản lý Nhân sự không chỉ dừng ở tiết kiệm chi phí, thời gian, nhân lực trong quản lý và vận hành,...</t>
  </si>
  <si>
    <t>Lợi ích của Phần mềm Quản lý Nhân sự bạn nên biết</t>
  </si>
  <si>
    <t>&lt;blockquote class="loi_ich_cua_phan_mem_quan_ly_nhan_su" cite="https://bit.ly/3uVxdT1#lợi_ích_khi_sử_dụng_phần_mềm_hrm"&gt;&lt;strong&gt;Lợi ích của phần mềm quản lý nhân sự&lt;/strong&gt; là giúp doanh nghiệp đơn giản hóa công tác lưu trữ hồ sơ nhân sự. Bằng việc quản lý tập trung thông tin cá nhân, quá trình công tác, cấp phát tài sản, chứng chỉ chuyên môn, lịch sử công lương của tất cả thành viên. Qua đó đảm bảo 3 yếu tố dễ tìm, dễ chỉnh sửa, dễ theo dõi.&lt;/blockquote&gt;</t>
  </si>
  <si>
    <t>https://docs.google.com/document/d/1Hhw85IgP_iOJl8I4KJc0gPo39ZzbBVsxhcXZUQCy9VA/edit?usp=sharing</t>
  </si>
  <si>
    <t>Top 13 phần mềm chấm công miễn phí tốt nhất hiện nay - CoffeeHR</t>
  </si>
  <si>
    <t>Phần mềm chấm công là gì? Tìm hiểu top 13 phần mềm chấm công được các doanh nghiệp sử dụng hiện nay qua bài viết sau</t>
  </si>
  <si>
    <t>Top 13 phần mềm chấm công hàng đầu hiện nay</t>
  </si>
  <si>
    <t>&lt;blockquote class="pham_mem_cham_cong" cite="https://bit.ly/386uCwv#tai_phan_mem_cham_cong"&gt;&lt;strong&gt;Phần mềm chấm công &lt;/strong&gt;là công cụ giúp các nhà quản trị theo dõi thời gian làm việc của nhân viên, bao gồm theo dõi thời gian qua ứng dụng web, quản lý giờ làm việc, ca làm việc, lên lịch cho mọi người theo giờ làm việc, v.v Nhân viên cũng có thể sử dụng &lt;strong&gt;điện thoại&lt;/strong&gt; để chấm công online, giải trình các sai lệch trong ca làm việc hoặc theo dõi bảng công của họ mỗi ngày.&lt;/blockquote&gt;</t>
  </si>
  <si>
    <t>https://docs.google.com/document/d/1ga9Q0qc7PmgL7yAIJZHAmq0ueXYF8FvyZnMRLSulu_w/edit?usp=sharing</t>
  </si>
  <si>
    <t>done</t>
  </si>
  <si>
    <t>Phần mềm HRM là gì? Vai trò của HRM cho doanh nghiệp</t>
  </si>
  <si>
    <t>Phần mềm HRM có thực sự giúp Quản trị Nhân sự tốt hơn? 5 lý do doanh nghiệp nên cân nhắc sử dụng hệ thống HRM trong Chuyển đổi số vận hành.</t>
  </si>
  <si>
    <t>5 lý do doanh nghiệp nên sử dụng hệ thống HRM</t>
  </si>
  <si>
    <t>&lt;blockquote class="phan_mem_hrm" cite="https://bit.ly/3KgI0f7#phần_mềm_hrm_là_gì"&gt;HRM (Human Resources Management) được hiểu như Quản trị Nguồn Nhân lực. Bao gồm những công tác quản lý con người, xây dựng văn hóa tổ chức và phát triển chất lượng nguồn lực. HRM là nền tảng trung tâm kết nối nhân sự với tổ chức. Đồng thời giữa nhà quản lý với nhân viên.&lt;/blockquote&gt;</t>
  </si>
  <si>
    <t>https://docs.google.com/document/d/1JFBHpJpV9wCP-TJrogMuN1tooqLhff5d_4EIp9r0LsY/edit</t>
  </si>
  <si>
    <t>Top 10 phần mềm đánh giá KPI hiệu quả nhất năm 2022 - CoffeeHR</t>
  </si>
  <si>
    <t>Phần mềm đánh giá KPI là gì? Cách áp dụng giúp doanh nghiệp dễ dàng theo dõi và quản lý đánh giá KPI hiệu quả</t>
  </si>
  <si>
    <t>[Đánh giá] Top 10 phần mềm đánh giá KPI hiệu quả nhất năm 2022</t>
  </si>
  <si>
    <t>&lt;blockquote class="phan_mem_kpi" cite="https://bit.ly/3MobCsq#phan_mem_kpi_la_gi"&gt;&lt;strong&gt;Phần mềm KPI&lt;/strong&gt; là công cụ đo lường, đánh giá hiệu quả công việc được thể hiện qua số liệu, tỷ lệ, chỉ tiêu định lượng và sử dụng được trên các nền tảng web hay app online. So với các công cụ đánh giá KPI truyền thống như Excel, phiếu đánh giá, GG sheet,... các phần mềm đánh giá KPI giúp doanh nghiệp quản lý KPI nhân viên thuận tiện hơn, tính chính xác cao hơn cũng như linh động hơn khi sử dụng.&lt;/blockquote&gt;</t>
  </si>
  <si>
    <t>https://docs.google.com/document/d/1D_-rooc70-HfDfA4DG-YIp9B42-KJ6NFPkVjcnuJRKQ/edit</t>
  </si>
  <si>
    <t>Top 15 phần mềm quản lý nhân sự tốt nhất hiện nay - CoffeeHR</t>
  </si>
  <si>
    <t>Phần mềm quản lý nhân sự là gì? Điểm danh top 15 phần mềm quản lý nhân sự giúp doanh nghiệp tiết kiệm chi phí và tối ưu nguồn lực</t>
  </si>
  <si>
    <t>Điểm danh top 15 phần mềm quản lý nhân sự hiệu quả năm 2022</t>
  </si>
  <si>
    <t>&lt;blockquote class="phan_mem_quan_ly_nhan_su" cite="https://bit.ly/390zHqB#đánh_giá_phần_mềm_quản_lý_nhân_sự"&gt;&lt;strong&gt;Phần mềm quản lý nhân sự&lt;/strong&gt; là một giải pháp công nghệ mang đến cái nhìn tập trung, duy nhất về lực lượng lao động của công ty bằng cách tích hợp nhiều ứng dụng như tuyển dụng và thu hút nhân tài, quản lý phúc lợi nhân viên, quản lý lương thưởng, quản lý hiệu suất, quản lý đào tạo nhân viên, lập kế hoạch kế nhiệm và phát triển sự nghiệp.&lt;/blockquote&gt;</t>
  </si>
  <si>
    <t>https://youtu.be/oovEBD5ZKQE</t>
  </si>
  <si>
    <t>https://docs.google.com/document/d/1LzoTYnmuFioO5oIC2vuGyOtvhQbJrruwrZkyTiVzzUw/edit</t>
  </si>
  <si>
    <t>Top 11 phần mềm tính lương nhân viên tốt nhất - CoffeeHR</t>
  </si>
  <si>
    <t>Phần mềm tính lương là gì? Cùng review 11 phần mềm tính lương hỗ trợ đắc lực cho doanh nghiệp,được tin dùng nhất năm 2022</t>
  </si>
  <si>
    <t>[Review] Top 10 phần mềm tính lương được tin dùng nhiều nhất năm 2022</t>
  </si>
  <si>
    <t>&lt;blockquote class="phần_mềm_tính_lương_cá_nhân" cite="https://bit.ly/3MhQ6FB#phần_mềm_chấm_công_tính_lương"&gt;&lt;strong&gt;Phần mềm tính lương&lt;/strong&gt; là công cụ hỗ trợ đắc lực cho doanh nghiệp, đặc biệt là bộ phận hành chính nhân sự trong các tác vụ tính lương nhân viên. Phần mềm giúp doanh nghiệp quản lý chính sách lương, quản lý tiền lương mỗi tháng, quản lý sự thay đổi về lương khi chính sách nhân sự thay đổi và lập báo cáo quỹ lương hàng tháng.&lt;/blockquote&gt;</t>
  </si>
  <si>
    <t>https://docs.google.com/document/d/1diZ5jWLhlIIL_YjPNINYpuNPl0lxSsltERfVpaSx3S4/edit?usp=sharing</t>
  </si>
  <si>
    <t>Phần mềm tính lương 3P tốt nhất hiện nay - CoffeeHR</t>
  </si>
  <si>
    <t>Phần mềm tính lương 3P là gì? CoffeeHR là phần mềm tính lương 3P hiệu quả, chính xác đem đến cực nhiều lợi ích cho doanh nghiệp.</t>
  </si>
  <si>
    <t>CoffeeHR - phần mềm tính lương 3P được tin dùng nhất năm 2022</t>
  </si>
  <si>
    <t>&lt;blockquote class="phan_mem_tinh_luong_3p" cite="https://bit.ly/3OsdiTn#app_tính_lương_3p"&gt;Với phương châm &lt;em&gt;Empower People - Trao quyền cho con người&lt;/em&gt;, phần mềm mang đến hàng loạt tính năng hữu ích cho doanh nghiệp:&lt;/blockquote&gt;</t>
  </si>
  <si>
    <t>https://docs.google.com/document/d/1i5QofGB9avZlsfdo8FT7OAeBIppMCGjE-8AXwBUxOnM/edit?usp=sharing</t>
  </si>
  <si>
    <t>Review top 4 phần mềm chấm công định vị phổ biến nhất hiện nay</t>
  </si>
  <si>
    <t>Phần mềm chấm công định vị là gì? Top 4 phần mềm chấm công định vị hiện nay có ưu nhược điểm như thế nào? Xem ngay</t>
  </si>
  <si>
    <t>[Review] Ưu, nhược điểm của top 4 phần mềm chấm công định vị</t>
  </si>
  <si>
    <t>&lt;blockquote class="phan_mem_cham_cong_dinh_vi" cite="https://bit.ly/3ydPJrV#app_chấm_công_định_vị"&gt;Nhu cầu thị trường cao và xu hướng chuyển đổi số khiến ngày càng nhiều phần mềm chấm công định vị được tung ra trên thị trường. Điều này khiến doanh nghiệp gặp khó khăn khi lựa chọn phần mềm phù hợp. Dưới đây là top 4 &lt;strong&gt;phần mềm chấm công định vị tốt nhất &lt;/strong&gt;năm 2022.&lt;/blockquote&gt;</t>
  </si>
  <si>
    <t>https://docs.google.com/document/d/10ZkWqeCN7BH7z4Kpj-vwsVcuO0-cXSx61wHsxI7DG_s/edit?usp=sharing</t>
  </si>
  <si>
    <t>9 phần mềm chấm công qua điện thoại phổ biến nhất hiện nay</t>
  </si>
  <si>
    <t>Phần mềm chấm công qua điện thoại là gì? Cùng xem chi tiết Top 9 phần mềm chấm công trên điện thoại ưu việt nhất hiện nay.</t>
  </si>
  <si>
    <t>Top 9 phần mềm chấm công bằng điện thoại được tin dùng năm 2022</t>
  </si>
  <si>
    <t>&lt;blockquote class="phần_mềm_chấm_công_trên_điện_thoại" cite="https://bit.ly/3xYaw2h#app_chấm_công_bằng_điện_thoại"&gt;Là &lt;strong&gt;phần mềm chấm công qua điện thoại&lt;/strong&gt; được xây dựng trên nền tảng Cloud, phần mềm chấm công online CoffeeHR là giải pháp toàn diện đáp ứng linh hoạt được mọi nhu cầu chấm công của doanh nghiệp. Phần mềm có các tính năng chấm công đa dạng, đặc biệt là với chấm công FaceID và GPS. Phần mềm có app mobile trên cả nền tảng IOS và Android.&lt;/blockquote&gt;</t>
  </si>
  <si>
    <t>https://docs.google.com/document/d/10HXuoGbI-lTKz_xmurs8CV8rVJKnh3f-EVs0_SW7i44/edit?usp=sharing</t>
  </si>
  <si>
    <t>Tìm hiểu Phần mềm Quản lý nhân sự Tiền lương CoffeeHR</t>
  </si>
  <si>
    <t>Phần mềm Quản lý nhân sự Tiền lương CoffeeHR hiện đang là công cụ quản trị hiệu quả dành cho doanh nghiệp với nền tảng chức năng thông minh</t>
  </si>
  <si>
    <t>CoffeeHR - hệ thống quản lý nhân sự tiền lương toàn diện cho doanh nghiệp</t>
  </si>
  <si>
    <t>&lt;blockquote class="phan_mem_quan_ly_nhan_su_tien_luong" cite="https://bit.ly/3k0rAMX#phần_mềm_quản_lý_nhân_sự_và_tiền_lương"&gt;CoffeeHR là đơn vị cung cấp &lt;strong&gt;phần mềm nhân sự tiền lương&lt;/strong&gt; với kinh nghiệm hơn 10 năm triển khai cho nhiều doanh nghiệp đa lĩnh vực. Trong đó, CoffeeHR thành công tự động hóa 70% tác vụ thủ công trong C&amp;amp;B và cải thiện hơn 80% hiệu suất nhiều doanh nghiệp.&lt;/blockquote&gt;</t>
  </si>
  <si>
    <t>Page</t>
  </si>
  <si>
    <t>https://docs.google.com/document/d/1BHp4KLNeBQbrRRZ2eRMaizVR19G4jUEdTVWwUxFDHDc/edit?usp=sharing</t>
  </si>
  <si>
    <t>Top 6 phần mềm quản lý tuyển dụng được dùng nhiều nhất hiện nay</t>
  </si>
  <si>
    <t>Phần mềm quản lý tuyển dụng là gì? Cùng review ưu và nhược điểm top 6 phần mềm quản lý tuyển dụng nhân sự tốt nhất hiện nay.</t>
  </si>
  <si>
    <t>Review 6 phần mềm quản lý tuyển dụng tốt nhất hiện nay</t>
  </si>
  <si>
    <t>&lt;blockquote class="phan_mem_tuyen_dung_nhan_su" cite="https://bit.ly/37wRNjT#app_tuyển_dụng_nhân_sự"&gt;Phần mềm tuyển dụng là bộ phận trong hệ thống phần mềm quản lý nhân sự. Đây là giải pháp giúp quản lý toàn bộ quy trình tuyển dụng, từ đề xuất tuyển dụng, quá trình tìm ứng viên thông qua các website, phỏng vấn, đánh giá và email ứng viên cũng như đưa ra các báo cáo sau khi kết thúc tuyển dụng. Về cơ bản, phần mềm quản lý tuyển dụng nhân sự là kho lưu trữ dữ liệu ứng viên, lưu trữ toàn bộ thông tin về quy trình tuyển dụng, đánh giá hiệu quả,... giúp nâng cao năng suất, tiết kiệm thời gian và chi phí cho doanh nghiệp.&lt;/blockquote&gt;</t>
  </si>
  <si>
    <t>https://docs.google.com/document/d/1904FJmN8ehzazyzdpL6ilBKVppzVZB-iaBJRbT2i4vY/edit?usp=sharing</t>
  </si>
  <si>
    <t>Phần mềm chia ca làm việc thông minh nhanh chóng, tiện lợi - CoffeeHR</t>
  </si>
  <si>
    <t>Phần mềm chia ca làm việc giúp doanh nghiệp quản lý thời gian làm việc của nhân viên tốt hơn. Tìm hiểu các chức năng phần mềm qua bài viết sau</t>
  </si>
  <si>
    <t>Phần mềm chia ca làm việc - giải pháp quản lý nhân sự tiện lợi, nhanh chóng</t>
  </si>
  <si>
    <t>&lt;blockquote class="phần_mềm_xếp_lịch_làm_việc_theo_ca" cite="https://bit.ly/3OUnZhK#phần_mềm_xếp_lịch_làm_việc_cho_nhân_viên"&gt;&lt;strong&gt;Phần mềm chia ca làm việc&lt;/strong&gt; là nền tảng công nghệ hỗ trợ doanh nghiệp theo dõi và sắp xếp lịch làm việc của nhân viên.&lt;/blockquote&gt;</t>
  </si>
  <si>
    <t>https://docs.google.com/document/d/1A5NDbGntPfyYRDgjB6qrN7-RKRZYdqESJ0UT4xHAvAM/edit?usp=sharing</t>
  </si>
  <si>
    <t>Top 10 phần mềm quản trị doanh nghiệp phổ biến 2022 - CoffeeHR</t>
  </si>
  <si>
    <t>Phần mềm quản trị doanh nghiệp là công cụ hỗ trợ doanh nghiệp tối ưu hoá vận hành. Tham khảo ngay top các phần mềm quản trị doanh nghiệp phổ biến hiện nay</t>
  </si>
  <si>
    <t>10 phần mềm quản trị doanh nghiệp đơn giản, giúp vận hành mượt mà</t>
  </si>
  <si>
    <t>&lt;blockquote class="phần_mềm_quản_lý_doanh_nghiệp" cite="https://bit.ly/3k0jV14#phần_mềm_quản_lý_doanh_nghiệp_tốt_nhất"&gt;&lt;strong&gt;Phần mềm quản trị doanh nghiệ&lt;/strong&gt;p được coi là công cụ hỗ trợ đắc lực giúp doanh nghiệp phát triển toàn diện và vững mạnh với hiệu quả cao. Một phần mềm sẽ giữ nhiều chức năng như: quản lý, vận hành, điều phối công việc và sắp xếp nghiệp vụ chuyên môn.&lt;/blockquote&gt;</t>
  </si>
  <si>
    <t>https://docs.google.com/document/d/1Cv2hdSoroWQJIOMlA9x6_7fKF_Zs6M9FTEAgPEUuRro/edit?usp=sharing</t>
  </si>
  <si>
    <t>5 Cách quản lý chấm công phổ biến nhất hiện nay - CoffeeHR</t>
  </si>
  <si>
    <t>5 phương thức quản lý chấm công nhân viên hiệu quả nhất, giúp doanh nghiệp dễ dàng theo dõi và đánh giá nhân viên chính xác.</t>
  </si>
  <si>
    <t>Đánh giá ưu, nhược điểm của 5 phương thức quản lý chấm công nhân viên</t>
  </si>
  <si>
    <t>&lt;blockquote class="quản_lý_chấm_công_nhân_viên" cite="https://bit.ly/3s6YvUr#cách_quản_lý_chấm_công_hiệu_quả"&gt;CoffeeHR là phần mềm quản lý chấm công nhân viên tốt nhất hiện tại. Không chỉ hỗ trợ quản lý đa nền tảng, tích hợp nhiều hình thức chấm công, giải pháp CoffeeHR chỉ cần mức đầu tư tương đương một cốc cà phê.&lt;/blockquote&gt;</t>
  </si>
  <si>
    <t>https://docs.google.com/document/d/1Y4_QUNSx5ViYI31KQRaQ0GmIsaa6-cEPfgMmCpCBNf8/edit?usp=sharing</t>
  </si>
  <si>
    <t>Phần mềm đánh giá nhân viên và nhân sự hiệu quả nhất - CoffeeHR</t>
  </si>
  <si>
    <t>Phần mềm đánh giá nhân viên là gì? Đâu là các yếu tố xác định một phần mềm đánh giá nhân sự hiệu quả cho doanh nghiệp?</t>
  </si>
  <si>
    <t>Thế nào là phần mềm đánh giá nhân sự hiệu quả cho doanh nghiệp?</t>
  </si>
  <si>
    <t>&lt;blockquote class="phan_mem_danh_gia_nhan_vien" cite="https://bit.ly/3Fvy40g#phần_mềm_đánh_giá_năng_lực_nhân_viên"&gt;Các hệ thống, công cụ đánh giá nhân sự thủ công thường cồng kềnh và tốn thời gian. &lt;strong&gt;Phần mềm đánh giá nhân viên&lt;/strong&gt; là công cụ giúp tự động hóa, tối ưu và tiết kiệm nguồn lực cho doanh nghiệp.&lt;/blockquote&gt;</t>
  </si>
  <si>
    <t>https://docs.google.com/document/d/1PXds95hFr-BeHg7_zrS3oFl1-m_2H554WhgrFMUX8K4/edit?usp=sharing</t>
  </si>
  <si>
    <t>12 phần mềm quản lý cơ sở dữ liệu tốt nhất 2022- CoffeeHR</t>
  </si>
  <si>
    <t>Phần mềm quản lý dữ liệu giúp tối ưu hoá vận hành và thúc đẩy tăng trưởng cho doanh nghiệp. Xem ngay 12 phần mềm quản lý dữ liệu hiệu quả năm 2022</t>
  </si>
  <si>
    <t>Top 12 phần mềm quản lý dữ liệu hiệu quả nhất năm 2022</t>
  </si>
  <si>
    <t>&lt;blockquote class="phan_mem_quan_ly_du_lieu" cite="https://bit.ly/3vBeWtj#đánh_giá_phần_mềm_quản_lý_dữ_liệu"&gt;Coffee HR được biết đến là phần mềm quản lý dữ liệu nhân sự. Tập trung tối ưu hóa Quản trị nhân sự trên nền tảng công nghệ Cloud dành cho Doanh nghiệp vừa và nhỏ. Được thiết kế để phù hợp với trải nghiệm người dùng Việt, Coffee HR đưa đến những công cụ quản lý dữ liệu tối ưu, giúp doanh nghiệp kiểm soát mọi thông tin chỉ trên một nền tảng ứng dụng duy nhất, bao gồm: lưu trữ hồ sơ nhân sự, các loại đơn từ, hệ thống báo cáo phức tạp.&lt;/blockquote&gt;</t>
  </si>
  <si>
    <t xml:space="preserve">https://docs.google.com/document/d/1xtR__glNdPGAOwjRY8yDCG_FxKL7hrmT2zzzbaf2FhE/edit?usp=sharing </t>
  </si>
  <si>
    <t>Top 7 phần mềm quản lý nhân sự nhà hàng được ưa chuộng nhất</t>
  </si>
  <si>
    <t>Phần mềm quản lý nhân sự nhà hàng được xem là công cụ không thể thiếu đối với các chủ kinh doanh nhà hàng hiện nay.</t>
  </si>
  <si>
    <t>Đánh giá 7 phần mềm quản lý nhân sự nhà hàng thông minh, hiệu quả</t>
  </si>
  <si>
    <t>&lt;blockquote class="phan_mem_quan_ly_nhan_su_nha_hang" cite="https://bit.ly/3MqYjqS#"review_phần_mềm_quản_lý_nhân_sự_nhà_hàng"&gt;Cung cấp phần mềm quản lý nhân sự nhà hàng hỗ trợ doanh nghiệp trong quá trình vận hành, CoffeeHR không chỉ giúp người dùng quản lý công tác tuyển dụng; tổ chức; lương - thưởng, bảo hiểm; báo cáo doanh thu bán hàng,..mà bên cạnh đó còn theo dõi được năng suất làm việc từng người để có sự đánh giá, khen thưởng hợp lý. Phần mềm quản lý nhân sự nhà hàng CoffeeHR phù hợp với mọi mô hình kinh doanh từ nhỏ lẻ đến chuỗi nhà hàng.&lt;/blockquote&gt;</t>
  </si>
  <si>
    <t>https://docs.google.com/document/d/1CTqIrjr3Vj_W-DnQf-9mrfEgSxop7wLbop5NWInai2Y/edit?usp=sharing</t>
  </si>
  <si>
    <t>Top 12 Phần mềm quản lý nhân sự trường học năm 2022 - CoffeeHR</t>
  </si>
  <si>
    <t>Phần mềm quản lý nhân sự trường học hỗ trợ các đơn vị giáo dục quản lý đội ngũ giáo viên và học sinh, nâng cao chất lượng giảng dạy</t>
  </si>
  <si>
    <t>Điểm danh top 12 phần mềm quản lý nhân sự trường học  được tin dùng nhất 2022</t>
  </si>
  <si>
    <t>&lt;blockquote class="phần_mềm_quản_lý_nhân_sự_trường_học" cite="https://bit.ly/37mPW0U#phần_mềm_quản_lý_trường_đại_học"&gt;&lt;strong&gt;Phần mềm quản lý nhân sự trường học&lt;/strong&gt; hỗ trợ quản trị đầy đủ thông tin của cán bộ giáo viên trong đơn vị cũng như thông tin từng học sinh của nhà trường, nhằm tối ưu công tác quản lý hiệu quả. Với CoffeeHR, người dùng dễ dàng theo dõi quá trình thay đổi, cập nhật hồ sơ của cán bộ giáo viên trong quá trình thay đổi, cập nhật hồ sơ từ lúc bắt đầu quá trình công tác đến khi dừng làm việc tại đơn vị.&lt;/blockquote&gt;</t>
  </si>
  <si>
    <t>https://docs.google.com/document/d/1FiASiEK_mHpv-hwJm927cVD8SCdbtMYeMbY8ALX_Qm4/edit?usp=sharing</t>
  </si>
  <si>
    <t>Top 5 phần mềm quản lý nhân viên kinh doanh sales cho doanh nghiệp</t>
  </si>
  <si>
    <t>Phần mềm quản lý nhân viên kinh doanh giúp đội ngũ bán hàng đạt hiệu suất cao, giải quyết các bài toán của doanh nghiệp theo quy mô và lĩnh vực hoạt động.</t>
  </si>
  <si>
    <t>Danh sách 5 phần mềm quản lý nhân viên kinh doanh hiệu quả nhất hiện nay</t>
  </si>
  <si>
    <t>&lt;blockquote class="phan_mem_quan_ly_nhan_vien_kinh_doanh" cite="https://bit.ly/3Oxx281#đánh_giá_phần_mềm_quản_lý_nhân_viên_kinh_doanh"&gt;&lt;strong&gt;Phần mềm quản lý nhân viên kinh doanh&lt;/strong&gt; CoffeeHR với đa dạng những tính năng thông minh, hữu ích luôn là một trong những sự lựa chọn hàng đầu của nhiều doanh nghiệp. Bằng hệ thống hỗ trợ sẵn các chức năng quản trị nhân sự chuẩn, các tiện ích với báo cáo quản trị hoàn thiện, các tổ chức dễ dàng triển khai sử dụng đại trà cho toàn doanh nghiệp trong vòng 1-2 tuần nhanh chóng và hiệu quả. Bên cạnh đó, CoffeeHR hỗ trợ xây dựng văn hoá gắn kết, ghi nhận và liên tục phát triển đội ngũ. Từ đó giúp đội ngũ nhân viên kinh doanh phát huy hết năng lực trong quá trình làm việc nhằm tiếp cận và phục vụ khách hàng tốt hơn, chuyên nghiệp hơn bởi phương pháp quản lý khoa học.&lt;/blockquote&gt;</t>
  </si>
  <si>
    <t>https://docs.google.com/document/d/1aN9U7nBK2yj3-pskkCePu1UjFC_EWpFVJN5vyZ5wETc/edit?usp=sharing</t>
  </si>
  <si>
    <t>Top 5 phần mềm quản lý nhân viên từ xa hiệu quả - CoffeeHR</t>
  </si>
  <si>
    <t xml:space="preserve">Phần mềm quản lý nhân viên từ xa là gì? Cùng review chi tiết top 5 phần mềm quản lý nhân viên từ xa tốt nhất hiện nay. </t>
  </si>
  <si>
    <t>Top 5 phần mềm quản lý nhân viên từ xa tốt nhất cho doanh nghiệp</t>
  </si>
  <si>
    <t>&lt;blockquote class="phan_mem_quan_ly_nhan_vien_tu_xa" cite="https://bit.ly/3snDGV0#review_phần_mềm_quản_lý_nhân_viên_từ_xa"&gt;Với thời đại công nghệ số bùng nổ, ngày càng nhiều các phần mềm ra đời để hỗ trợ doanh nghiệp quản lý nhân viên từ xa, thích hợp và dễ dàng triển khai các phương án làm việc linh động, đẩy nhanh toàn cầu hóa. Dưới đây là &lt;strong&gt;top 5 phần mềm quản lý nhân viên từ xa tốt nhất&lt;/strong&gt;.&lt;/blockquote&gt;</t>
  </si>
  <si>
    <t>https://docs.google.com/document/d/1IU9t_5g73HNNOrchIWoLIJsB8Xo92wav8kEwEIpbLkE/edit?usp=sharing</t>
  </si>
  <si>
    <t>Xây dựng phần mềm Quản lý nhân sự hiệu quả cho doanh nghiệp</t>
  </si>
  <si>
    <t>Xây dựng phần mềm Quản lý nhân sự với 6 bước cơ bản để triển khai gọn nhẹ, hiệu quả, có tính khả thi và ứng dụng lâu dài</t>
  </si>
  <si>
    <t>Xây dựng phần mềm quản lý nhân sự được triển khai như thế nào?</t>
  </si>
  <si>
    <t>&lt;blockquote class="xay_dung_phan_mem_quan_ly_nhan_su" cite="https://bit.ly/3xQclya#các_bước_xây_dựng_phần_mềm_quản_lý_nhân_sự"&gt;Trước khi bắt tay triển khai phần mềm HRM, doanh nghiệp cần đặt ra mục tiêu rõ ràng trong công tác quản lý. Từ đó, bạn dễ dàng xác định những chức năng cần có, muốn có khi &lt;strong&gt;xây dựng phần mềm Quản lý nhân sự. &lt;/strong&gt;Thông thường, mục tiêu sẽ song song với định hướng chiến lược của công ty trong các giai đoạn.&lt;/blockquote&gt;</t>
  </si>
  <si>
    <t>https://docs.google.com/document/d/1q16y4FxQ-o7oQu__yCzbJvhCCdW4GLqb650bOr8-Was/edit?usp=sharing</t>
  </si>
  <si>
    <t>Quản lý nhân sự là gì? Những điều bạn cần biết về quản lý nhân sự</t>
  </si>
  <si>
    <t>Quản lý nhân sự hiệu quả cần có nhiệm vụ, kỹ năng như thế nào? Doanh nghiệp sẽ được gì nếu áp dụng phần mềm vào quản lý nhân sự?</t>
  </si>
  <si>
    <t>Quản lý nhân sự là gì? Nhiệm vụ, kỹ năng cần có khi làm quản lý nhân sự?</t>
  </si>
  <si>
    <t>&lt;blockquote class="quan_ly_nhan_su" cite="https://bit.ly/3yxjZhE#quản_lý_nhân_sự_hiệu_quả"&gt;&lt;strong&gt;Quản lý Nhân sự&lt;/strong&gt; là quá trình tuyển dụng, lựa chọn, giới thiệu nhân viên, đưa ra định hướng, đào tạo và phát triển, đánh giá kết quả hoạt động của nhân viên. Quản lý nhân sự cũng quyết định lương thưởng và cung cấp lợi ích, tạo động lực cho nhân viên, duy trì quan hệ đúng đắn với nhân viên và tổ chức, đảm bảo an toàn cho nhân viên cũng như các phúc lợi và tuân thủ đúng đắn theo quy định của nhà nước.&lt;/blockquote&gt;</t>
  </si>
  <si>
    <t>url</t>
  </si>
  <si>
    <t>Republish</t>
  </si>
  <si>
    <t>Indexed 3/6</t>
  </si>
  <si>
    <t>Indexed 7/6</t>
  </si>
  <si>
    <t>https://coffeehr.com.vn/phan-mem-quan-ly-doanh-nghiep/</t>
  </si>
  <si>
    <t>Giữ lại</t>
  </si>
  <si>
    <t>https://coffeehr.com.vn/ap-dung-cong-nghe-trong-quan-tri-nhan-su/</t>
  </si>
  <si>
    <t>Redirect về url: https://coffeehr.com.vn/author/nguyen-duong/</t>
  </si>
  <si>
    <t>https://coffeehr.com.vn/cac-tieu-chi-danh-gia-nhan-vien/</t>
  </si>
  <si>
    <t>https://coffeehr.com.vn/cac-xu-huong-cong-nghe/</t>
  </si>
  <si>
    <t>https://coffeehr.com.vn/cach-cham-cong-nhan-vien/</t>
  </si>
  <si>
    <t>https://coffeehr.com.vn/cach-tuyen-dung-nhan-su/</t>
  </si>
  <si>
    <t>https://coffeehr.com.vn/chinh-sach-su-dung/</t>
  </si>
  <si>
    <t>Xoá trên GSC</t>
  </si>
  <si>
    <t>https://coffeehr.com.vn/en/micco-tong-cong-ty-cong-nghiep-hoa-chat-mo-vinacomin-2/?lang=en</t>
  </si>
  <si>
    <t>https://coffeehr.com.vn/en/so-sanh-okr-va-kpi-do-luong-danh-gia-hieu-suat-lao-dong-doanh-nghiep-nen-lua-chon-chi-so-nao/?fb_comment_id=4536079853092694_4536950566338956</t>
  </si>
  <si>
    <t>https://coffeehr.com.vn/en/tag/tuyen-dung/</t>
  </si>
  <si>
    <t>https://coffeehr.com.vn/en/van-tai-hang-khong-logistics/</t>
  </si>
  <si>
    <t>https://coffeehr.com.vn/hanh-chinh-su-nghiep/</t>
  </si>
  <si>
    <t>https://coffeehr.com.vn/huong-dan-ke-hoach-du-lich-he-cho-cong-ty-2022/</t>
  </si>
  <si>
    <t>https://coffeehr.com.vn/kpi-la-gi/</t>
  </si>
  <si>
    <t>https://coffeehr.com.vn/mau-kpi/</t>
  </si>
  <si>
    <t>https://coffeehr.com.vn/mo-hinh-bsc/</t>
  </si>
  <si>
    <t>https://coffeehr.com.vn/nong-nghiep/</t>
  </si>
  <si>
    <t>https://coffeehr.com.vn/phan-mem-tuyen-dung/</t>
  </si>
  <si>
    <t>https://coffeehr.com.vn/phuong-phap-danh-gia-nhan-vien/</t>
  </si>
  <si>
    <t>https://coffeehr.com.vn/quan-ly-ho-so-ung-vien/</t>
  </si>
  <si>
    <t>https://coffeehr.com.vn/quan-tri-nhan-su-oos-software/</t>
  </si>
  <si>
    <t>https://coffeehr.com.vn/tac-dong-cua-covid19-den-thi-truong-lao-dong-viet-nam/</t>
  </si>
  <si>
    <t>https://coffeehr.com.vn/thuc-pham-do-uong-fb/</t>
  </si>
  <si>
    <t>https://coffeehr.com.vn/xu-huong-cong-nghe-thong-tin-trong-tuong-lai/</t>
  </si>
  <si>
    <t>Đưa ra format cho các bộ toplist</t>
  </si>
  <si>
    <t>Cập nhập các phần mềm mới
Làm theo format:
Key LSI + Thương hiệu
Thông tin phần mềm
Hình ảnh minh họa
Ảnh logo thương hiệu
Ưu điểm 
Liên hệ</t>
  </si>
  <si>
    <t>six sigma là gì</t>
  </si>
  <si>
    <t>kanban là gì</t>
  </si>
  <si>
    <t>mô hình canvas</t>
  </si>
  <si>
    <t>truyền thông nội bộ</t>
  </si>
  <si>
    <t>kế hoạch truyền thông nội bộ</t>
  </si>
  <si>
    <t>sơ đồ tổ chức công ty</t>
  </si>
  <si>
    <t>ceo là gì</t>
  </si>
  <si>
    <t>leadership là gì</t>
  </si>
  <si>
    <t>cco là gì</t>
  </si>
  <si>
    <t>cmo là gì</t>
  </si>
  <si>
    <t>cfo là gì</t>
  </si>
  <si>
    <t>hrbp là gì</t>
  </si>
  <si>
    <t>quy trình làm việc</t>
  </si>
  <si>
    <t>pipeline là gì</t>
  </si>
  <si>
    <t>disc là gì</t>
  </si>
  <si>
    <t>mbti là gì</t>
  </si>
  <si>
    <t>esfp là gì</t>
  </si>
  <si>
    <t>tháp nhu cầu maslow</t>
  </si>
  <si>
    <t>học thuyết công bằng</t>
  </si>
  <si>
    <t>cách tạo động lực cho nhân viên</t>
  </si>
  <si>
    <t>bộ quy tắc ứng xử trong doanh nghiệp</t>
  </si>
  <si>
    <t>khung năng lực là gì</t>
  </si>
  <si>
    <t>phát triển nguồn nhân lực</t>
  </si>
  <si>
    <t>lương gross là gì</t>
  </si>
  <si>
    <t>bậc lương là gì</t>
  </si>
  <si>
    <t>lương net là gì</t>
  </si>
  <si>
    <t>mbo là gì</t>
  </si>
  <si>
    <t>mô hình ask</t>
  </si>
  <si>
    <t>thư mời nhận việc</t>
  </si>
  <si>
    <t>đánh giá ứng viên</t>
  </si>
  <si>
    <t>kỹ năng phỏng vấn tuyển dụng</t>
  </si>
  <si>
    <t>quy trình đào tạo nhân viên mới</t>
  </si>
  <si>
    <t>on the job training là gì</t>
  </si>
  <si>
    <t>mẫu thư trả lời ứng viên</t>
  </si>
  <si>
    <t>thư từ chối ứng viên</t>
  </si>
  <si>
    <t>bảng mô tả công việc</t>
  </si>
  <si>
    <t>phương pháp phỏng vấn</t>
  </si>
  <si>
    <t>bộ câu hỏi phỏng vấn</t>
  </si>
  <si>
    <t>employer branding là gì</t>
  </si>
  <si>
    <t>evp là gì</t>
  </si>
  <si>
    <t>quản lý thời gian</t>
  </si>
  <si>
    <t>nguyên tắc pareto</t>
  </si>
  <si>
    <t>phương pháp pomodoro</t>
  </si>
  <si>
    <t>ma trận eisenhower</t>
  </si>
  <si>
    <t>workflow là gì</t>
  </si>
  <si>
    <t>sơ đồ gantt</t>
  </si>
  <si>
    <t xml:space="preserve">các tiêu chí đánh giá nhân viên </t>
  </si>
  <si>
    <t xml:space="preserve">cách lập kpi </t>
  </si>
  <si>
    <t>kpi là gì</t>
  </si>
  <si>
    <t xml:space="preserve">mẫu kpi </t>
  </si>
  <si>
    <t>các phương pháp đánh giá nhân viên</t>
  </si>
  <si>
    <t xml:space="preserve">cách chấm công nhân viên </t>
  </si>
  <si>
    <t xml:space="preserve">cách tuyển dụng nhân sự </t>
  </si>
  <si>
    <t xml:space="preserve">mẫu thông báo tuyển dụng </t>
  </si>
  <si>
    <t xml:space="preserve">quy trình tuyển dụng nhân sự </t>
  </si>
  <si>
    <t>chức năng quản trị</t>
  </si>
  <si>
    <t xml:space="preserve">chi phí quản lý doanh nghiệp </t>
  </si>
  <si>
    <t xml:space="preserve">giá trị cốt lõi của doanh nghiệp </t>
  </si>
  <si>
    <t>quy trình quản trị doanh nghiệp</t>
  </si>
  <si>
    <t>payroll là gì</t>
  </si>
  <si>
    <t xml:space="preserve">cách tính lương </t>
  </si>
  <si>
    <t>mẫu báo cáo nhân sự</t>
  </si>
  <si>
    <t>cách quản lý nhân viên</t>
  </si>
  <si>
    <t>Tầng 1</t>
  </si>
  <si>
    <t xml:space="preserve">Volume </t>
  </si>
  <si>
    <t>Traffic ước tính</t>
  </si>
  <si>
    <t>Tầng 2</t>
  </si>
  <si>
    <t>Kiến thức quản trị doanh nghiệp</t>
  </si>
  <si>
    <t>phần mềm lập kế hoạch kinh doanh</t>
  </si>
  <si>
    <t>kế hoạch là gì</t>
  </si>
  <si>
    <t>lập kế hoạch kinh doanh</t>
  </si>
  <si>
    <t>mẫu thông báo tăng lương</t>
  </si>
  <si>
    <t>mẫu đánh giá nhân viên</t>
  </si>
  <si>
    <t>phúc lợi là gì</t>
  </si>
  <si>
    <t>quản trị khủng hoảng</t>
  </si>
  <si>
    <t>phong cách lãnh đạo</t>
  </si>
  <si>
    <t>Servant leadership là gì</t>
  </si>
  <si>
    <t>xây dựng thương hiệu tuyển dụng</t>
  </si>
  <si>
    <t>các phương pháp phỏng vấn</t>
  </si>
  <si>
    <t>kỹ năng lãnh đạo</t>
  </si>
  <si>
    <t>quy trình kinh doanh</t>
  </si>
  <si>
    <t>cấp độ lãnh đạo</t>
  </si>
  <si>
    <t>vai trò của người lãnh đạo</t>
  </si>
  <si>
    <t>quy trình tuyển dụng</t>
  </si>
  <si>
    <t>Đánh giá 360 độ</t>
  </si>
  <si>
    <t>sàng lọc hồ sơ ứng viên</t>
  </si>
  <si>
    <t>nâng cao hiệu suất công việc</t>
  </si>
  <si>
    <t>--</t>
  </si>
  <si>
    <t>quản lý nhân viên làm việc từ xa</t>
  </si>
  <si>
    <t>mẫu báo cáo kết quả công việc</t>
  </si>
  <si>
    <t>mẫu đề xuất tăng lương</t>
  </si>
  <si>
    <t>mẫu sơ đồ tổ chức</t>
  </si>
  <si>
    <t>mẫu báo cáo nội bộ</t>
  </si>
  <si>
    <t>xây dựng quy trình marketing</t>
  </si>
  <si>
    <t>quan lý hợp đồng</t>
  </si>
  <si>
    <t>cách lập kế hoạch làm việc</t>
  </si>
  <si>
    <t>phương pháp quản trị thời gian</t>
  </si>
  <si>
    <t>mẫu đơn xin nghỉ phép công ty</t>
  </si>
  <si>
    <t>quản lý sản xuất là gì</t>
  </si>
  <si>
    <t>từ điển năng lực</t>
  </si>
  <si>
    <t>các phòng ban trong công ty</t>
  </si>
  <si>
    <t>mẫu mô tả công việc trưởng phòng nhân sự</t>
  </si>
  <si>
    <t>mẫu mô tả công việc nhân viên chăm sóc khách hàng</t>
  </si>
  <si>
    <t>mẫu mô tả công việc nhân viên kinh doanh</t>
  </si>
  <si>
    <t>coffeehr.com.vn</t>
  </si>
  <si>
    <t>tanca.io</t>
  </si>
  <si>
    <t>base.vn</t>
  </si>
  <si>
    <t>fastdo.vn</t>
  </si>
  <si>
    <t>Search Volume</t>
  </si>
  <si>
    <t>Keyword Difficulty</t>
  </si>
  <si>
    <t>Competition</t>
  </si>
  <si>
    <t>Results</t>
  </si>
  <si>
    <t>coffeehr.com.vn (pages)</t>
  </si>
  <si>
    <t>tanca.io (pages)</t>
  </si>
  <si>
    <t>base.vn (pages)</t>
  </si>
  <si>
    <t>fastdo.vn (pages)</t>
  </si>
  <si>
    <t>https://tanca.io/blog/workflow-la-gi-7-buoc-de-xay-dung-workflow-hieu-qua</t>
  </si>
  <si>
    <t>https://resources.base.vn/productivity/phan-mem-quan-ly-quy-trinh-base-workflow-giup-cai-tien-va-tu-dong-hoa-quy-trinh-620</t>
  </si>
  <si>
    <t>https://fastdo.vn/workflow-la-gi/</t>
  </si>
  <si>
    <t>quản lý thời gian là gì</t>
  </si>
  <si>
    <t>https://tanca.io/blog/bi-quyet-quan-ly-thoi-gian-hieu-qua</t>
  </si>
  <si>
    <t>https://resources.base.vn/productivity/quan-ly-thoi-gian-trong-doanh-nghiep-547</t>
  </si>
  <si>
    <t>https://fastdo.vn/quan-ly-thoi-gian/</t>
  </si>
  <si>
    <t>phần mềm erp là gì</t>
  </si>
  <si>
    <t>https://tanca.io/blog/phan-mem-erp-la-gi-uu-diem-va-cach-trien-khai-he-thong-erp-cho-doanh-nghiep</t>
  </si>
  <si>
    <t>https://resources.base.vn/productivity/phan-mem-erp-la-gi-uu-nhuoc-diem-cua-erp-erp-phu-hop-voi-doanh-nghiep-nhu-the-nao-297</t>
  </si>
  <si>
    <t>https://fastdo.vn/phan-mem-erp-cho-doanh-nghiep-vua-va-nho/</t>
  </si>
  <si>
    <t>hoạch định chiến lược</t>
  </si>
  <si>
    <t>https://tanca.io/blog/9-mo-hinh-chien-luoc-va-ke-hoach-pho-bien-nhat</t>
  </si>
  <si>
    <t>https://resources.base.vn/docs/hr/chuyen-vien-hoach-dinh-chien-luoc-36</t>
  </si>
  <si>
    <t>https://fastdo.vn/hoach-dinh-chien-luoc/</t>
  </si>
  <si>
    <t>năng lực số bao gồm những năng lực gì</t>
  </si>
  <si>
    <t>https://tanca.io/blog/nang-luc-la-gi-cach-nang-cao-nang-luc-cho-ban-than</t>
  </si>
  <si>
    <t>https://resources.base.vn/hr/nang-luc-la-gi-huong-dan-xay-dung-tu-dien-nang-luc-cho-doanh-nghiep-260</t>
  </si>
  <si>
    <t>https://fastdo.vn/nang-luc-cong-tac-la-gi/</t>
  </si>
  <si>
    <t>quy trình mua hàng</t>
  </si>
  <si>
    <t>https://www.tanca.io/blog/huong-dan-thuc-hien-toan-bo-quy-trinh-mua-hang-cho-nha-hang-quan-cafe</t>
  </si>
  <si>
    <t>https://success.base.vn/case-study-quy-trinh-mua-hang-nganh-san-xuat/</t>
  </si>
  <si>
    <t>https://fastdo.vn/luu-do-quy-trinh-mua-hang/</t>
  </si>
  <si>
    <t>talent acquisition là gì</t>
  </si>
  <si>
    <t>https://tanca.io/blog/talent-acquisition-la-gi-lam-sao-de-van-dung-talent-acquisition-tai-doanh-nghiep</t>
  </si>
  <si>
    <t>https://resources.base.vn/hr/tong-quan-talent-acquisition-166</t>
  </si>
  <si>
    <t>https://fastdo.vn/talent-acquisition-la-gi/</t>
  </si>
  <si>
    <t>các trang tuyển dụng</t>
  </si>
  <si>
    <t>https://www.tanca.io/blog/uu-nhuoc-diem-cua-nhung-kenh-tuyen-dung-mang-xa-hoi-website-headhunter</t>
  </si>
  <si>
    <t>https://resources.base.vn/hr/danh-sach-cac-trang-web-tuyen-dung-hang-dau-viet-nam-194</t>
  </si>
  <si>
    <t>https://fastdo.vn/cac-trang-tim-viec-uy-tin/</t>
  </si>
  <si>
    <t>phương pháp lập kế hoạch kinh doanh của doanh nghiệp</t>
  </si>
  <si>
    <t>https://tanca.io/blog/6-buoc-lap-ke-hoach-ban-hang-hieu-qua</t>
  </si>
  <si>
    <t>https://resources.base.vn/productivity/huong-dan-xay-dung-ke-hoach-kinh-doanh-co-mau-p1-266</t>
  </si>
  <si>
    <t>https://fastdo.vn/phuong-phap-lap-ke-hoach-kinh-doanh-cua-doanh-nghiep/</t>
  </si>
  <si>
    <t>kế hoạch kinh doanh là gì</t>
  </si>
  <si>
    <t>https://fastdo.vn/lap-ke-hoach-kinh-doanh/</t>
  </si>
  <si>
    <t>cách tính lương tháng 13</t>
  </si>
  <si>
    <t>https://tanca.io/blog/tim-hieu-cong-thuc-cach-tinh-tien-luong-trong-doanh-nghiep</t>
  </si>
  <si>
    <t>https://resources.base.vn/hr/tong-quan-ve-tien-luong-va-cach-tinh-luong-trong-doanh-nghiep-387</t>
  </si>
  <si>
    <t>https://fastdo.vn/luong-thang-13-la-gi/</t>
  </si>
  <si>
    <t>cách trả lời thư mời phỏng vấn</t>
  </si>
  <si>
    <t>https://tanca.io/blog/tron-bo-cac-mau-email-trong-qua-trinh-tuyen-dung</t>
  </si>
  <si>
    <t>https://resources.base.vn/docs/hr/mau-thu-moi-phong-van-19</t>
  </si>
  <si>
    <t>https://fastdo.vn/mau-thu-tra-loi-ung-vien/</t>
  </si>
  <si>
    <t>mẫu bảng lương nhân viên</t>
  </si>
  <si>
    <t>https://tanca.io/blog/huong-dan-lam-bang-tinh-luong-excel-va-cach-su-dung-cac-ham-thong-dung</t>
  </si>
  <si>
    <t>https://resources.base.vn/hr/mau-bang-luong-hien-hanh-moi-nhat-tai-bang-tinh-luong-bang-excel-685</t>
  </si>
  <si>
    <t>https://fastdo.vn/bang-cham-cong-theo-gio/</t>
  </si>
  <si>
    <t>cách tính phần trăm lương</t>
  </si>
  <si>
    <t>https://resources.base.vn/hr/cac-cong-thuc-tinh-luong-co-ban-trong-doanh-nghiep-193</t>
  </si>
  <si>
    <t>https://fastdo.vn/cach-tinh-luong-thu-viec/</t>
  </si>
  <si>
    <t>talent là gì</t>
  </si>
  <si>
    <t>phần mềm quản lý dự án</t>
  </si>
  <si>
    <t>https://tanca.io/blog/cach-chon-phan-mem-quan-ly-du-an-phu-hop-nhat-cho-nhom-cua-ban</t>
  </si>
  <si>
    <t>https://resources.base.vn/productivity/so-sanh-phan-mem-quan-ly-du-an-microsoft-project-voi-3-giai-phap-thay-the-tot-nhat-329</t>
  </si>
  <si>
    <t>https://fastdo.vn/phan-mem-quan-ly-du-an/</t>
  </si>
  <si>
    <t>https://tanca.io/blog/hrbp-la-gi-vai-tro-cua-hrbp-doi-voi-mot-doanh-nghiep</t>
  </si>
  <si>
    <t>https://resources.base.vn/hr/hrbp-la-gi-tai-sao-doanh-nghiep-ban-can-toi-hrbp-713</t>
  </si>
  <si>
    <t>https://fastdo.vn/hr-business-partner-la-gi/</t>
  </si>
  <si>
    <t>hệ thống erp là gì</t>
  </si>
  <si>
    <t>mẫu kế hoạch công việc bằng excel</t>
  </si>
  <si>
    <t>https://www.tanca.io/blog/tai-nhung-mau-quan-ly-cong-viec-bang-excel-huu-dung-nhat</t>
  </si>
  <si>
    <t>https://resources.base.vn/productivity/tong-quan-ve-so-do-gantt-cong-cu-toi-uu-trong-lap-ke-hoach-va-quan-ly-tien-do-du-an-199</t>
  </si>
  <si>
    <t>https://fastdo.vn/bang-ke-hoach-cong-viec/</t>
  </si>
  <si>
    <t>các bước lập kế hoạch</t>
  </si>
  <si>
    <t>https://resources.base.vn/productivity/5-buoc-lap-ke-hoach-chien-luoc-550</t>
  </si>
  <si>
    <t>https://fastdo.vn/lap-ke-hoach-du-an/</t>
  </si>
  <si>
    <t>https://www.tanca.io/blog/van-hoa-doanh-nghiep-chia-khoa-de-phat-trien-ben-vung</t>
  </si>
  <si>
    <t>https://resources.base.vn/hr/tong-quan-huong-dan-xay-dung-van-hoa-doanh-nghiep-223</t>
  </si>
  <si>
    <t>https://fastdo.vn/van-hoa-doanh-nghiep-vinamilk/</t>
  </si>
  <si>
    <t>kế hoạch bán hàng</t>
  </si>
  <si>
    <t>https://fastdo.vn/ke-hoach-kinh-doanh-mau/</t>
  </si>
  <si>
    <t>tiêu chí smart</t>
  </si>
  <si>
    <t>https://tanca.io/blog/mo-hinh-smart-la-gi-loi-ich-cach-ung-dung-va-vi-du-thuc-tien</t>
  </si>
  <si>
    <t>https://resources.base.vn/management/mo-hinh-okr-va-smart-diem-giong-va-khac-nhau-383</t>
  </si>
  <si>
    <t>https://fastdo.vn/mo-hinh-smart/</t>
  </si>
  <si>
    <t>thuyết nhu cầu của maslow</t>
  </si>
  <si>
    <t>tháp maslow là gì</t>
  </si>
  <si>
    <t>https://tanca.io/blog/thap-nhu-cau-maslow-la-gi-cach-ung-dung-trong-kinh-doanh-marketing-va-nhan-su</t>
  </si>
  <si>
    <t>https://resources.base.vn/hr/huong-dan-ung-dung-thap-nhu-cau-maslow-trong-quan-tri-nhan-su-221</t>
  </si>
  <si>
    <t>https://fastdo.vn/thap-nhu-cau-maslow/</t>
  </si>
  <si>
    <t>phần mềm quản lý công việc miễn phí</t>
  </si>
  <si>
    <t>phần mềm quản lý công việc</t>
  </si>
  <si>
    <t>https://tanca.io/blog/7-phan-mem-quan-ly-cong-viec-pho-bien-nhat-nam-2022</t>
  </si>
  <si>
    <t>https://resources.base.vn/productivity/review-5-phan-mem-quan-ly-cong-viec-pho-bien-nhat-hien-nay-224</t>
  </si>
  <si>
    <t>https://fastdo.vn/phan-mem-quan-ly-cong-viec/</t>
  </si>
  <si>
    <t>phần mềm crm là gì</t>
  </si>
  <si>
    <t>https://tanca.io/blog/crm-la-gi-vai-tro-quy-trinh-thuc-hien-crm-trong-doanh-nghiep</t>
  </si>
  <si>
    <t>https://resources.base.vn/sales-marketing/huong-dan-lua-chon-phan-mem-crm-cho-doanh-nghiep-nho-va-vua-552</t>
  </si>
  <si>
    <t>https://fastdo.vn/phan-mem-crm/</t>
  </si>
  <si>
    <t>quản trị chiến lược là gì</t>
  </si>
  <si>
    <t>https://resources.base.vn/management/ban-do-chien-luoc-doanh-nghiep-mo-hinh-tu-duy-chien-luoc-cho-nha-lanh-dao-707</t>
  </si>
  <si>
    <t>cách làm bảng chấm công</t>
  </si>
  <si>
    <t>https://tanca.io/blog/huong-dan-tao-bang-cham-cong-cho-nguoi-khong-thanh-thao-excel</t>
  </si>
  <si>
    <t>https://resources.base.vn/hr/huong-dan-mau-bang-cham-cong-moi-nhat-tai-file-excel-cham-cong-677</t>
  </si>
  <si>
    <t>xây dựng kế hoạch kinh doanh</t>
  </si>
  <si>
    <t>nguyên lý 80 20</t>
  </si>
  <si>
    <t>https://tanca.io/blog/nguyen-tac-pareto-la-gi-hieu-va-ap-dung-nguyen-tac-80-20-hieu-qua</t>
  </si>
  <si>
    <t>https://resources.base.vn/productivity/nguyen-tac-pareto-nguyen-tac-80-20-la-gi-ap-dung-vao-quan-tri-nang-suat-437</t>
  </si>
  <si>
    <t>https://fastdo.vn/nguyen-tac-pareto/</t>
  </si>
  <si>
    <t>https://tanca.io/blog/truyen-thong-noi-bo-la-gi-cach-xay-dung-chien-luoc-hieu-qua</t>
  </si>
  <si>
    <t>https://resources.base.vn/hr/huong-dan-tron-bo-truyen-thong-noi-bo-hieu-qua-274</t>
  </si>
  <si>
    <t>https://fastdo.vn/truyen-thong-noi-bo-la-gi/</t>
  </si>
  <si>
    <t>mục tiêu smart là gì</t>
  </si>
  <si>
    <t>phương pháp smart</t>
  </si>
  <si>
    <t>bản kế hoạch</t>
  </si>
  <si>
    <t>cách xếp lịch làm việc trên excel</t>
  </si>
  <si>
    <t>https://resources.base.vn/hr/file-excel-theo-doi-nhan-su-nghi-viec-tai-bieu-mau-nhan-su-excel-691</t>
  </si>
  <si>
    <t>https://fastdo.vn/quan-ly-cong-viec-bang-excel/</t>
  </si>
  <si>
    <t>giá trị cốt lõi của doanh nghiệp</t>
  </si>
  <si>
    <t>https://tanca.io/blog/gia-tri-cot-loi-la-gi-12-gia-tri-cot-loi-cua-doanh-nghiep-hang-dau</t>
  </si>
  <si>
    <t>https://resources.base.vn/hr/3-quy-tac-vang-de-xay-dung-gia-tri-cot-loi-cua-doanh-nghiep-371</t>
  </si>
  <si>
    <t>https://fastdo.vn/5-gia-tri-cot-loi/</t>
  </si>
  <si>
    <t>lựa chọn mô hình ra quyết định phụ thuộc vào</t>
  </si>
  <si>
    <t>https://resources.base.vn/productivity/4-mo-hinh-to-chuc-doanh-nghiep-607</t>
  </si>
  <si>
    <t>https://fastdo.vn/mo-hinh-co-cau-to-chuc-doanh-nghiep-nho/</t>
  </si>
  <si>
    <t>mẫu lịch làm việc tuần</t>
  </si>
  <si>
    <t>https://resources.base.vn/hr/file-excel-quan-ly-ho-so-nhan-su-chuan-tai-bieu-mau-nhan-su-excel-688</t>
  </si>
  <si>
    <t>thang nhu cầu maslow</t>
  </si>
  <si>
    <t>lên kế hoạch</t>
  </si>
  <si>
    <t>https://resources.base.vn/productivity/4-buoc-len-ke-hoach-quan-ly-du-an-549</t>
  </si>
  <si>
    <t>https://fastdo.vn/ky-nang-lap-ke-hoach-va-to-chuc-cong-viec/</t>
  </si>
  <si>
    <t>xây dựng kế hoạch</t>
  </si>
  <si>
    <t>bảng đánh giá nhân viên</t>
  </si>
  <si>
    <t>https://tanca.io/blog/tong-hop-cac-tieu-chi-danh-gia-nhan-vien-hieu-qua-tot-nhat</t>
  </si>
  <si>
    <t>https://resources.base.vn/hr/bieu-mau-danh-gia-nang-luc-nhan-vien-ban-cap-nhat-moi-nhat-388</t>
  </si>
  <si>
    <t>https://fastdo.vn/bang-danh-gia-nhan-vien/</t>
  </si>
  <si>
    <t>https://tanca.io/blog/quy-trinh-dao-tao-nhan-vien-moi-hieu-qua</t>
  </si>
  <si>
    <t>https://resources.base.vn/productivity/5-buoc-xay-dung-quy-trinh-hieu-qua-cho-doanh-nghiep-580</t>
  </si>
  <si>
    <t>https://fastdo.vn/quy-trinh-lam-viec/</t>
  </si>
  <si>
    <t>kỹ năng quản lý</t>
  </si>
  <si>
    <t>https://tanca.io/blog/6-ky-nang-quan-ly-cong-viec-can-ghi-nho</t>
  </si>
  <si>
    <t>https://resources.base.vn/management/de-tro-thanh-nha-quan-ly-5-ky-nang-quan-trong-mot-nhan-vien-khong-the-bo-qua-439</t>
  </si>
  <si>
    <t>https://fastdo.vn/ky-nang-quan-ly-du-an/</t>
  </si>
  <si>
    <t>cách trả lời thư mời nhận việc</t>
  </si>
  <si>
    <t>https://resources.base.vn/docs/hr/mau-thu-moi-nhan-viec-186</t>
  </si>
  <si>
    <t>trả lời thư mời nhận việc</t>
  </si>
  <si>
    <t>bảng đánh giá làm việc nhóm</t>
  </si>
  <si>
    <t>lưu đồ là gì</t>
  </si>
  <si>
    <t>https://tanca.io/blog/flowchart-la-gi-cach-ve-bieu-do-flowchart-va-loi-ich-cua-flowchart-trong-doanh-nghiep</t>
  </si>
  <si>
    <t>https://resources.base.vn/productivity/flowchart-la-gi-cach-ve-luu-do-quy-trinh-nghiep-vu-co-vi-du-minh-hoa-606</t>
  </si>
  <si>
    <t>https://fastdo.vn/mau-luu-do-quy-trinh/</t>
  </si>
  <si>
    <t>mẫu bảng lương cá nhân đơn giản</t>
  </si>
  <si>
    <t>mục tiêu quản trị cần</t>
  </si>
  <si>
    <t>https://tanca.io/blog/chuc-nang-va-vai-tro-cua-mot-nha-quan-tri-doanh-nghiep</t>
  </si>
  <si>
    <t>https://resources.base.vn/management/base-goal-dat-muc-tieu-va-quan-tri-muc-tieu-trong-to-chuc-nhu-the-nao-697</t>
  </si>
  <si>
    <t>https://fastdo.vn/quan-tri-theo-muc-tieu-mbo/</t>
  </si>
  <si>
    <t>nguyên tắc 80 20</t>
  </si>
  <si>
    <t>app quản lý công việc</t>
  </si>
  <si>
    <t>https://base.vn/wework</t>
  </si>
  <si>
    <t>https://fastdo.vn/app-sap-xep-cong-viec/</t>
  </si>
  <si>
    <t>mẫu báo cáo công việc hàng ngày bằng excel</t>
  </si>
  <si>
    <t>quản lý công việc bằng excel</t>
  </si>
  <si>
    <t>bảng tiêu chuẩn công việc</t>
  </si>
  <si>
    <t>https://tanca.io/blog/bang-mo-ta-cong-viec-cach-viet-luu-y-va-bang-mau-cac-vi-tri-pho-bien</t>
  </si>
  <si>
    <t>https://resources.base.vn/productivity/mo-hinh-ask-la-gi-mo-hinh-danh-gia-nang-luc-nhan-su-chuan-quoc-te-350</t>
  </si>
  <si>
    <t>https://fastdo.vn/bang-tieu-chuan-danh-gia-cong-viec/</t>
  </si>
  <si>
    <t>ứng dụng quản lý thời gian</t>
  </si>
  <si>
    <t>phần mềm quản lý thời gian</t>
  </si>
  <si>
    <t>https://www.tanca.io/blog/top-20-phan-mem-giup-quan-ly-thoi-gian-cho-ca-nhan-va-doi-nhom</t>
  </si>
  <si>
    <t>https://fastdo.vn/phan-mem-quan-ly-thoi-gian/</t>
  </si>
  <si>
    <t>https://resources.base.vn/docs/hr/mau-thu-tu-choi-ung-vien-18</t>
  </si>
  <si>
    <t>https://fastdo.vn/thu-tu-choi-ung-vien/</t>
  </si>
  <si>
    <t>cách lập kế hoạch kinh doanh</t>
  </si>
  <si>
    <t>mail từ chối nhận việc</t>
  </si>
  <si>
    <t>quản lý nhân viên</t>
  </si>
  <si>
    <t>https://tanca.io/blog/cach-quan-ly-nhan-vien-hieu-qua-tranh-sai-lam-khong-dang-co</t>
  </si>
  <si>
    <t>https://resources.base.vn/hr/6-cach-quan-ly-nhan-vien-hieu-qua-tu-chuyen-gia-nhan-su-280</t>
  </si>
  <si>
    <t>https://fastdo.vn/cach-quan-ly-nhan-vien/</t>
  </si>
  <si>
    <t>một bản kế hoạch kinh doanh hoàn chỉnh</t>
  </si>
  <si>
    <t>bảng kế hoạch kinh doanh</t>
  </si>
  <si>
    <t>chỉ số kpi</t>
  </si>
  <si>
    <t>https://tanca.io/blog/kpi-la-gi-tam-quan-trong-cach-thiet-lap-va-mot-so-vi-du-ve-chi-so-kpi-thuong-gap</t>
  </si>
  <si>
    <t>https://resources.base.vn/hr/huong-dan-xay-dung-kpi-cho-nhan-vien-175</t>
  </si>
  <si>
    <t>https://fastdo.vn/chi-so-kpi-trong-marketing/</t>
  </si>
  <si>
    <t>phương án kinh doanh</t>
  </si>
  <si>
    <t>cách tính lương công nhân</t>
  </si>
  <si>
    <t>https://fastdo.vn/cach-tinh-luong-co-ban/</t>
  </si>
  <si>
    <t>email từ chối phỏng vấn</t>
  </si>
  <si>
    <t>https://resources.base.vn/hr/sai-lam-co-ban-cua-nha-tuyen-dung-danh-mat-ung-vien-chi-trong-05-ngay-259</t>
  </si>
  <si>
    <t>hoạch định chiến lược là gì</t>
  </si>
  <si>
    <t>mục tiêu quản trị là gì</t>
  </si>
  <si>
    <t>nguyên lý pareto</t>
  </si>
  <si>
    <t>tháp nhu cầu maslow là gì</t>
  </si>
  <si>
    <t>lập kế hoạch bán hàng</t>
  </si>
  <si>
    <t>mẫu checklist công việc hàng ngày</t>
  </si>
  <si>
    <t>sơ đồ gantt mẫu</t>
  </si>
  <si>
    <t>https://fastdo.vn/so-do-gantt/</t>
  </si>
  <si>
    <t>kế hoạch bán hàng được xác đinh trên cơ sở</t>
  </si>
  <si>
    <t>kế hoạch bán hàng được xác định trên cơ sở</t>
  </si>
  <si>
    <t>mẫu mô tả công việc</t>
  </si>
  <si>
    <t>https://resources.base.vn/hr/huong-dan-xay-dung-bang-mo-ta-cong-viec-173</t>
  </si>
  <si>
    <t>https://fastdo.vn/xay-dung-bang-mo-ta-cong-viec/</t>
  </si>
  <si>
    <t>cách lập kế hoạch</t>
  </si>
  <si>
    <t>cách tuyển dụng hiệu quả</t>
  </si>
  <si>
    <t>https://tanca.io/blog/10-checklist-tuyen-dung-nhan-su-lam-the-nao-de-tuyen-dung-hieu-qua</t>
  </si>
  <si>
    <t>https://resources.base.vn/hr/huong-dan-tuyen-dung-tren-linkedin-461</t>
  </si>
  <si>
    <t>https://fastdo.vn/cach-tuyen-dung-nhan-su-hieu-qua/</t>
  </si>
  <si>
    <t>văn hoá doanh nghiệp</t>
  </si>
  <si>
    <t>giao việc</t>
  </si>
  <si>
    <t>https://tanca.io/blog/giao-viec-la-gi-cach-de-uy-quyen-va-giao-viec-hieu-qua</t>
  </si>
  <si>
    <t>https://resources.base.vn/management/lam-the-nao-de-giao-viec-cho-nhan-vien-dung-cach-529</t>
  </si>
  <si>
    <t>bài test disc</t>
  </si>
  <si>
    <t>https://tanca.io/blog/disc-la-gi-cach-ung-dung-disc-trong-cong-viec-va-cuoc-song</t>
  </si>
  <si>
    <t>https://resources.base.vn/hr/disc-la-gi-cach-doc-bieu-do-disc-va-ung-dung-disc-trong-quan-ly-nhan-su-181</t>
  </si>
  <si>
    <t>https://fastdo.vn/nhom-tinh-cach-disc/</t>
  </si>
  <si>
    <t>tuyển dụng truyền thông nội bộ</t>
  </si>
  <si>
    <t>https://tanca.io/tinh-nang/truyen-thong-noi-bo-de-dang</t>
  </si>
  <si>
    <t>cách quản lý thời gian hiệu quả</t>
  </si>
  <si>
    <t>kpi cho nhân viên kinh doanh</t>
  </si>
  <si>
    <t>https://tanca.io/blog/10-chi-so-kpi-quan-trong-de-quan-ly-cong-viec-ban-hang</t>
  </si>
  <si>
    <t>https://resources.base.vn/management/19-chi-tieu-kpi-cho-nhan-vien-kinh-doanh-thoi-hien-dai-372</t>
  </si>
  <si>
    <t>https://fastdo.vn/mau-kpi-cho-bo-phan-kinh-doanh/</t>
  </si>
  <si>
    <t>công thức tính tiền lương</t>
  </si>
  <si>
    <t>bộ phận chăm sóc khách hàng</t>
  </si>
  <si>
    <t>https://www.tanca.io/blog/bang-mo-ta-cong-viec-nhan-vien-cham-soc-khach-hang</t>
  </si>
  <si>
    <t>https://resources.base.vn/sales-marketing/9-chi-tieu-kpi-cho-bo-phan-cham-soc-khach-hang-customer-service-611</t>
  </si>
  <si>
    <t>https://fastdo.vn/mau-kpi-cho-nhan-vien-cham-soc-khach-hang/</t>
  </si>
  <si>
    <t>mô hình disc</t>
  </si>
  <si>
    <t>https://www.tanca.io/blog/chon-kpi-hay-okr-huong-dan-cach-ung-dung-de-toi-da-hieu-qua</t>
  </si>
  <si>
    <t>https://resources.base.vn/management/huong-dan-chuyen-doi-tu-kpi-sang-okr-414</t>
  </si>
  <si>
    <t>https://fastdo.vn/kpi-va-okr/</t>
  </si>
  <si>
    <t>quản trị và quản lý</t>
  </si>
  <si>
    <t>https://base.vn/platform/hrm</t>
  </si>
  <si>
    <t>https://fastdo.vn/lanh-dao-va-quan-ly-khac-nhau-nhu-the-nao/</t>
  </si>
  <si>
    <t>cách tính tiền tăng ca theo lương cơ bản</t>
  </si>
  <si>
    <t>công thức tính lương tăng ca</t>
  </si>
  <si>
    <t>nhóm tính cách disc</t>
  </si>
  <si>
    <t>thưởng kpi là gì</t>
  </si>
  <si>
    <t>https://fastdo.vn/quy-che-thuong-phat-trong-cong-ty/</t>
  </si>
  <si>
    <t>các lý do xin nghỉ việc</t>
  </si>
  <si>
    <t>https://tanca.io/blog/8-ly-do-anh-huong-den-quyet-dinh-nghi-viec-cua-nhan-vien</t>
  </si>
  <si>
    <t>https://resources.base.vn/management/vi-sao-nhan-vien-cua-ban-nghi-viec-top-9-ly-do-cac-nha-quan-ly-can-suy-ngam-440</t>
  </si>
  <si>
    <t>https://fastdo.vn/ly-do-nghi-viec/</t>
  </si>
  <si>
    <t>nhà quản lý</t>
  </si>
  <si>
    <t>https://tanca.io/blog/nhung-dieu-nha-quan-ly-can-biet-de-giao-viec-dung-cach-cho-nhan-vien</t>
  </si>
  <si>
    <t>https://resources.base.vn/management/quiz-ban-co-phai-la-nha-quan-ly-tot-504</t>
  </si>
  <si>
    <t>thiết lập mục tiêu smart</t>
  </si>
  <si>
    <t>ban nhân sự</t>
  </si>
  <si>
    <t>https://tanca.io/blog/nhan-su-la-gi-tat-tan-tat-ve-cac-vi-tri-cong-viec-trong-phong-nhan-su</t>
  </si>
  <si>
    <t>https://fastdo.vn/cong-viec-cua-truong-phong-nhan-su/</t>
  </si>
  <si>
    <t>chiến lược và chiến thuật</t>
  </si>
  <si>
    <t>https://resources.base.vn/management/day-moi-la-cach-nen-dung-de-noi-ve-muc-tieu-cong-ty-380</t>
  </si>
  <si>
    <t>chức năng của nhà quản trị</t>
  </si>
  <si>
    <t>các bộ phận trong công ty</t>
  </si>
  <si>
    <t>https://tanca.io/blog/bang-mo-ta-cong-viec-truong-phong-kinh-doanh</t>
  </si>
  <si>
    <t>https://resources.base.vn/management/mau-so-do-to-chuc-org-chart-cong-ty-va-phong-ban-687</t>
  </si>
  <si>
    <t>https://fastdo.vn/so-do-to-chuc-cong-ty/</t>
  </si>
  <si>
    <t>công thức smart</t>
  </si>
  <si>
    <t>danh sách nhân viên công ty</t>
  </si>
  <si>
    <t>https://resources.base.vn/hr/file-excel-quan-ly-danh-sach-nhan-su-chuan-tai-bieu-mau-nhan-su-excel-686</t>
  </si>
  <si>
    <t>https://fastdo.vn/mau-quan-ly-ho-so-nhan-vien/</t>
  </si>
  <si>
    <t>mẫu lịch làm việc của nhân viên</t>
  </si>
  <si>
    <t>mẫu thẻ nhân viên trên excel</t>
  </si>
  <si>
    <t>pareto là gì</t>
  </si>
  <si>
    <t>thuyết maslow</t>
  </si>
  <si>
    <t>quy trình đào tạo nhân sự</t>
  </si>
  <si>
    <t>https://resources.base.vn/hr/4-buoc-xay-dung-quy-trinh-dao-tao-noi-bo-hieu-qua-cho-doanh-nghiep-283</t>
  </si>
  <si>
    <t>https://fastdo.vn/phan-mem-quan-ly-dao-tao/</t>
  </si>
  <si>
    <t>ứng dụng quản lý công việc</t>
  </si>
  <si>
    <t>báo cáo công việc hàng tuần bằng excel</t>
  </si>
  <si>
    <t>https://resources.base.vn/productivity/ky-nguyen-so-da-lac-hau-khi-quan-ly-tien-do-cong-viec-bang-excel-288</t>
  </si>
  <si>
    <t>các kênh tuyển dụng</t>
  </si>
  <si>
    <t>mẫu báo cáo tiến độ công việc</t>
  </si>
  <si>
    <t>https://fastdo.vn/bang-tien-do-thi-cong/</t>
  </si>
  <si>
    <t>bảng thu chi excel</t>
  </si>
  <si>
    <t>https://fastdo.vn/quan-ly-du-an-bang-excel/</t>
  </si>
  <si>
    <t>đào tạo nhân viên</t>
  </si>
  <si>
    <t>https://fastdo.vn/bieu-mau-quy-trinh-dao-tao-nhan-vien-moi/</t>
  </si>
  <si>
    <t>cách quản lý nhân sự</t>
  </si>
  <si>
    <t>https://tanca.io/blog/bai-toan-kho-ve-cach-quan-ly-nhan-su-hieu-qua-trong-doanh-nghiep</t>
  </si>
  <si>
    <t>4 nhóm tính cách disc</t>
  </si>
  <si>
    <t>cách quản lý nhân viên cấp dưới</t>
  </si>
  <si>
    <t>https://tanca.io/blog/5-ky-nang-quan-ly-nhan-su-can-thiet-o-moi-doanh-nghiep</t>
  </si>
  <si>
    <t>cách làm bảng lương</t>
  </si>
  <si>
    <t>kỹ năng quản trị</t>
  </si>
  <si>
    <t>tiêu chí đánh giá nhân viên</t>
  </si>
  <si>
    <t>https://fastdo.vn/danh-gia-nhan-vien-cuoi-nam/</t>
  </si>
  <si>
    <t>tính lương cơ bản</t>
  </si>
  <si>
    <t>nhân viên nhân sự làm gì</t>
  </si>
  <si>
    <t>https://resources.base.vn/hr/lam-the-nao-de-giu-chan-nhan-vien-635</t>
  </si>
  <si>
    <t>https://tanca.io/blog/tron-bo-cau-hoi-phong-van-ma-nha-tuyen-dung-can-nam</t>
  </si>
  <si>
    <t>https://resources.base.vn/hr/ky-nang-phong-van-tuyen-dung-4-buoc-can-thiet-de-co-mot-cuoc-phong-van-chuyen-nghiep-225</t>
  </si>
  <si>
    <t>https://fastdo.vn/ky-nang-phong-van-tuyen-dung/</t>
  </si>
  <si>
    <t>mẫu bản mô tả công việc</t>
  </si>
  <si>
    <t>https://resources.base.vn/hr/lam-the-nao-de-viet-mot-mo-ta-cong-viec-giup-ban-tuyen-dung-nguoi-46</t>
  </si>
  <si>
    <t>đặt mục tiêu smart</t>
  </si>
  <si>
    <t>bộ phận nhân sự</t>
  </si>
  <si>
    <t>mẫu thư mời nhận việc</t>
  </si>
  <si>
    <t>phân tích smart</t>
  </si>
  <si>
    <t>trả lời mail mời phỏng vấn</t>
  </si>
  <si>
    <t>https://resources.base.vn/hr/tao-thien-cam-voi-ung-vien-tu-email-nhung-thac-mac-thuong-gap-53</t>
  </si>
  <si>
    <t>5 giá trị cốt lõi</t>
  </si>
  <si>
    <t>bản tiêu chuẩn thực hiện công việc</t>
  </si>
  <si>
    <t>bảng đánh giá công việc</t>
  </si>
  <si>
    <t>kế hoạch chiến lược là gì</t>
  </si>
  <si>
    <t>lý tiến</t>
  </si>
  <si>
    <t>https://fastdo.vn/quan-ly-tien-do-thi-cong-xay-dung-cong-trinh/</t>
  </si>
  <si>
    <t>mô hình smart là gì</t>
  </si>
  <si>
    <t>nhắc nhỡ hay nhắc nhở</t>
  </si>
  <si>
    <t>https://resources.base.vn/productivity/top-7-phan-mem-nhac-viec-hieu-qua-nhat-nam-2018-286</t>
  </si>
  <si>
    <t>https://fastdo.vn/phan-mem-nhac-nho-cong-viec/</t>
  </si>
  <si>
    <t>quan ly so diem</t>
  </si>
  <si>
    <t>https://tanca.io/blog/top-7-phan-mem-quan-ly-nhan-su-mien-phi-va-tot-nhat-2022-ma-doanh-nghiep-khong-the-bo-lo</t>
  </si>
  <si>
    <t>https://base.vn/</t>
  </si>
  <si>
    <t>https://fastdo.vn/cach-quan-ly-chuoi-cua-hang/</t>
  </si>
  <si>
    <t>thực hành xây dựng kế hoạch kinh doanh</t>
  </si>
  <si>
    <t>ví dụ mục tiêu smart trong kinh doanh</t>
  </si>
  <si>
    <t>Mục tiêu smart</t>
  </si>
  <si>
    <t>ví dụ về chiến lược kinh doanh</t>
  </si>
  <si>
    <t>chiến lược kinh doanh</t>
  </si>
  <si>
    <t>https://fastdo.vn/chien-luoc-4p/</t>
  </si>
  <si>
    <t>các bước lập kế hoạch kinh doanh</t>
  </si>
  <si>
    <t>quản lý dự án phần mềm</t>
  </si>
  <si>
    <t>bảng theo dõi công việc hàng ngày</t>
  </si>
  <si>
    <t>https://resources.base.vn/hr/file-excel-theo-doi-nhan-su-moi-tai-bieu-mau-nhan-su-excel-690</t>
  </si>
  <si>
    <t>bảng tiến độ công việc</t>
  </si>
  <si>
    <t>sơ đồ gantt về kế hoạch công việc</t>
  </si>
  <si>
    <t>xây dựng kế hoạch kinh doanh bán hàng</t>
  </si>
  <si>
    <t>https://www.tanca.io/blog/6-buoc-lap-ke-hoach-ban-hang-hieu-qua</t>
  </si>
  <si>
    <t>https://fastdo.vn/ke-hoach-kinh-doanh-online/</t>
  </si>
  <si>
    <t>mẫu quy trình làm việc</t>
  </si>
  <si>
    <t>mẫu file excel quản lý thu chi công ty</t>
  </si>
  <si>
    <t>app lên kế hoạch</t>
  </si>
  <si>
    <t>https://fastdo.vn/phan-mem-lap-ke-hoach-cong-viec/</t>
  </si>
  <si>
    <t>phần mềm nhắc nhở công việc</t>
  </si>
  <si>
    <t>các bước bán hàng</t>
  </si>
  <si>
    <t>https://resources.base.vn/sales-marketing/xay-dung-quy-trinh-cham-soc-khach-hang-sau-ban-hang-551</t>
  </si>
  <si>
    <t>https://fastdo.vn/cach-dao-tao-nhan-vien-ban-hang/</t>
  </si>
  <si>
    <t>mẫu excel</t>
  </si>
  <si>
    <t>phòng kinh doanh gồm những bộ phận nào</t>
  </si>
  <si>
    <t>mẫu thư mời phỏng vấn</t>
  </si>
  <si>
    <t>cách chăm sóc khách hàng</t>
  </si>
  <si>
    <t>https://www.tanca.io/blog/nhung-hinh-thuc-cham-soc-khach-hang-thong-dung-nhat-hien-nay</t>
  </si>
  <si>
    <t>https://fastdo.vn/bieu-mau-quy-trinh-cham-soc-khach-hang/</t>
  </si>
  <si>
    <t>lean six sigma là gì</t>
  </si>
  <si>
    <t>https://tanca.io/blog/six-sigma-la-gi-loi-ich-va-cach-trien-khai</t>
  </si>
  <si>
    <t>https://resources.base.vn/productivity/six-sigma-la-gi-cam-nang-6-sigma-danh-cho-nguoi-moi-tim-hieu-428</t>
  </si>
  <si>
    <t>https://fastdo.vn/six-sigma-la-gi/</t>
  </si>
  <si>
    <t>nhu cầu của maslow</t>
  </si>
  <si>
    <t>tính cách disc</t>
  </si>
  <si>
    <t>kỹ năng quản lý là gì</t>
  </si>
  <si>
    <t>các lý do nghỉ việc</t>
  </si>
  <si>
    <t>cách viết email từ chối nhận việc</t>
  </si>
  <si>
    <t>những lý do xin nghỉ việc</t>
  </si>
  <si>
    <t>bảng thu chi mẫu</t>
  </si>
  <si>
    <t>chức năng chính của thanh công việc là gì</t>
  </si>
  <si>
    <t>https://fastdo.vn/phan-cong-cong-viec/</t>
  </si>
  <si>
    <t>lưu đồ quy trình</t>
  </si>
  <si>
    <t>mục tiêu chiến lược là gì</t>
  </si>
  <si>
    <t>nguyên tắc 20 20 20</t>
  </si>
  <si>
    <t>smart mục tiêu</t>
  </si>
  <si>
    <t>mẫu kế hoạch kinh doanh bán lẻ</t>
  </si>
  <si>
    <t>các kỹ năng cần có</t>
  </si>
  <si>
    <t>kỹ năng nhân viên</t>
  </si>
  <si>
    <t>https://tanca.io/blog/nhung-ky-nang-chuyen-mon-can-co-de-tro-thanh-mot-nhan-su-gioi</t>
  </si>
  <si>
    <t>https://resources.base.vn/hr/top-10-ky-nang-doanh-nghiep-can-trang-bi-cho-nhan-vien-trong-tuong-lai-469</t>
  </si>
  <si>
    <t>https://fastdo.vn/nhung-ky-nang-can-co-khi-di-lam/</t>
  </si>
  <si>
    <t>phần mềm quản lý quan hệ khách hàng</t>
  </si>
  <si>
    <t>phần mềm crm</t>
  </si>
  <si>
    <t>công cụ quản lý thời gian</t>
  </si>
  <si>
    <t>mẫu timeline công việc excel</t>
  </si>
  <si>
    <t>cách quản lý công việc hiệu quả</t>
  </si>
  <si>
    <t>https://fastdo.vn/cach-quan-ly-cong-viec-hieu-qua/</t>
  </si>
  <si>
    <t>mẫu bảng mô tả công việc</t>
  </si>
  <si>
    <t>bài đăng tuyển dụng</t>
  </si>
  <si>
    <t>https://www.tanca.io/blog/10-bi-quyet-dang-tin-tuyen-dung-hieu-qua</t>
  </si>
  <si>
    <t>https://fastdo.vn/cach-dang-tin-tuyen-dung/</t>
  </si>
  <si>
    <t>mẫu kpi cho nhân viên bán hàng</t>
  </si>
  <si>
    <t>xử lý công việc</t>
  </si>
  <si>
    <t>https://resources.base.vn/productivity/5-ly-do-chinh-khien-nhan-vien-cua-ban-thuong-xuyen-tre-deadline-va-cach-xu-ly-458</t>
  </si>
  <si>
    <t>app sắp xếp thời gian biểu</t>
  </si>
  <si>
    <t>app lịch làm việc</t>
  </si>
  <si>
    <t>bảng đánh giá năng lực nhân viên</t>
  </si>
  <si>
    <t>cách tuyển dụng nhân sự hiệu quả</t>
  </si>
  <si>
    <t>https://resources.base.vn/hr/11-kenh-tuyen-dung-nhan-su-hieu-qua-cho-doanh-nghiep-188</t>
  </si>
  <si>
    <t>trao đổi công việc</t>
  </si>
  <si>
    <t>phần mềm bravo là gì</t>
  </si>
  <si>
    <t>https://tanca.io/blog/top-7-phan-mem-quan-ly-nhan-su-full-crack-duoc-su-dung-nhieu-nhat</t>
  </si>
  <si>
    <t>https://fastdo.vn/phan-mem-quan-tri-doanh-nghiep/</t>
  </si>
  <si>
    <t>quản lý nhân sự lương bao nhiều</t>
  </si>
  <si>
    <t>https://resources.base.vn/hr/cach-trien-khai-he-thong-luong-3p-cach-tinh-luong-cho-nhan-vien-chinh-xac-nhat-358</t>
  </si>
  <si>
    <t>https://fastdo.vn/phan-mem-quan-ly-nhan-su/</t>
  </si>
  <si>
    <t>đánh giá kpi</t>
  </si>
  <si>
    <t>https://fastdo.vn/phan-mem-quan-ly-kpi/</t>
  </si>
  <si>
    <t>đánh giá năng lực nhân viên</t>
  </si>
  <si>
    <t>email từ chối ứng viên</t>
  </si>
  <si>
    <t>quy trình bán hàng của doanh nghiệp</t>
  </si>
  <si>
    <t>https://fastdo.vn/quy-trinh-ban-hang-b2b/</t>
  </si>
  <si>
    <t>đánh giá hiệu quả công việc</t>
  </si>
  <si>
    <t>https://resources.base.vn/hr/mau-cau-nhan-xet-danh-gia-nhan-vien-575</t>
  </si>
  <si>
    <t>https://fastdo.vn/danh-gia-muc-do-hoan-thanh-cong-viec/</t>
  </si>
  <si>
    <t>cách viết bản kế hoạch</t>
  </si>
  <si>
    <t>truyền thông nội bộ tuyển dụng</t>
  </si>
  <si>
    <t>lập bảng kế hoạch kinh doanh</t>
  </si>
  <si>
    <t>mô tả công việc nhân viên sale</t>
  </si>
  <si>
    <t>https://resources.base.vn/docs/hr/nhan-vien-kinh-doanh-sales-representative-3</t>
  </si>
  <si>
    <t>https://fastdo.vn/cong-viec-cua-nhan-vien-sales/</t>
  </si>
  <si>
    <t>quy trình bán hàng tại cửa hàng</t>
  </si>
  <si>
    <t>hoạch định chiến lược kinh doanh</t>
  </si>
  <si>
    <t>lên kế hoạch kinh doanh</t>
  </si>
  <si>
    <t>cách tính lương tháng</t>
  </si>
  <si>
    <t>lên lịch làm việc hàng ngày</t>
  </si>
  <si>
    <t>https://tanca.io/blog/12-bi-quyet-de-sap-xep-lich-lam-viec-cho-nhan-vien</t>
  </si>
  <si>
    <t>app nhắc nhở học tập</t>
  </si>
  <si>
    <t>cach tinh luong</t>
  </si>
  <si>
    <t>nhiệm vụ của nhân viên bán hàng</t>
  </si>
  <si>
    <t>https://resources.base.vn/hr/quy-trinh-tuyen-dung-nhan-vien-ban-hang-de-tang-doanh-so-391</t>
  </si>
  <si>
    <t>4 nhóm tính cách</t>
  </si>
  <si>
    <t>hiệu quả công việc</t>
  </si>
  <si>
    <t>https://resources.base.vn/productivity/21-cach-tang-nang-suat-lam-viec-hoan-thanh-gap-doi-cong-viec-chi-voi-mot-nua-thoi-gian-phan-1-234</t>
  </si>
  <si>
    <t>https://fastdo.vn/cac-yeu-to-anh-huong-den-hieu-qua-cong-viec/</t>
  </si>
  <si>
    <t>các câu hỏi tình huống khi phỏng vấn</t>
  </si>
  <si>
    <t>https://resources.base.vn/hr/huong-dan-dat-cau-hoi-tinh-huong-trong-phong-van-ung-vien-124</t>
  </si>
  <si>
    <t>https://fastdo.vn/tinh-huong-phong-van-tuyen-nhan-vien/</t>
  </si>
  <si>
    <t>cách phỏng vấn nhân viên</t>
  </si>
  <si>
    <t>phương pháp lập kế hoạch</t>
  </si>
  <si>
    <t>20 là gì</t>
  </si>
  <si>
    <t>bảng mô tả công việc nhân sự</t>
  </si>
  <si>
    <t>bảng tiêu chuẩn công việc của nhân viên kinh doanh</t>
  </si>
  <si>
    <t>bậc thang nhu cầu maslow</t>
  </si>
  <si>
    <t>bộ phận kinh doanh</t>
  </si>
  <si>
    <t>các vị trí trong công ty</t>
  </si>
  <si>
    <t>danh sách nhân sự</t>
  </si>
  <si>
    <t>file excel quản lý thu chi công ty</t>
  </si>
  <si>
    <t>hoạt động truyền thông</t>
  </si>
  <si>
    <t>hỗ trợ việc quản lý</t>
  </si>
  <si>
    <t>kế hoạch chiến lược</t>
  </si>
  <si>
    <t>mail từ chối ứng viên</t>
  </si>
  <si>
    <t>maslow tháp</t>
  </si>
  <si>
    <t>mô hình business model canvas</t>
  </si>
  <si>
    <t>https://tanca.io/blog/mo-hinh-canvas-la-gi-loi-ich-va-cach-ung-dung-trong-kinh-doanh</t>
  </si>
  <si>
    <t>https://resources.base.vn/management/cach-xay-dung-va-ap-dung-template-mo-hinh-kinh-doanh-canvas-business-model-canvas-418</t>
  </si>
  <si>
    <t>https://fastdo.vn/business-model-canvas-la-gi/</t>
  </si>
  <si>
    <t>mô hình maslow</t>
  </si>
  <si>
    <t>mô hình quản trị chiến lược</t>
  </si>
  <si>
    <t>mẫu bảng lương cá nhân excel</t>
  </si>
  <si>
    <t>mẫu xây dựng kế hoạch làm việc</t>
  </si>
  <si>
    <t>năng lực chung là gì</t>
  </si>
  <si>
    <t>năng lực chuyên môn là gì</t>
  </si>
  <si>
    <t>năng lực là gì ví dụ</t>
  </si>
  <si>
    <t>quy luật pareto</t>
  </si>
  <si>
    <t>quản lý và quản trị</t>
  </si>
  <si>
    <t>sơ đồ canvas</t>
  </si>
  <si>
    <t>https://fastdo.vn/quy-trinh-kinh-doanh/</t>
  </si>
  <si>
    <t>thang maslow</t>
  </si>
  <si>
    <t>thap nhu cau maslow</t>
  </si>
  <si>
    <t>vai trò của lập kế hoạch</t>
  </si>
  <si>
    <t>https://fastdo.vn/ke-hoach-la-gi/</t>
  </si>
  <si>
    <t>ví dụ về quản lý</t>
  </si>
  <si>
    <t>https://tanca.io/blog/7-chuc-nang-co-ban-ve-quan-ly-nhan-su-ma-moi-chuyen-gia-nhan-su-can-biet</t>
  </si>
  <si>
    <t>https://resources.base.vn/productivity/kaizen-la-gi-ap-dung-triet-ly-kaizen-vao-doanh-nghiep-kho-hay-de-430</t>
  </si>
  <si>
    <t>những câu hỏi tiếp cận khách hàng</t>
  </si>
  <si>
    <t>https://resources.base.vn/docs/hr/nhan-vien-telesales-81</t>
  </si>
  <si>
    <t>https://fastdo.vn/cach-tiep-can-khach-hang-doanh-nghiep/</t>
  </si>
  <si>
    <t>các kỹ năng trong công việc</t>
  </si>
  <si>
    <t>biểu đồ gantt mẫu</t>
  </si>
  <si>
    <t>maẫu jd</t>
  </si>
  <si>
    <t>https://resources.base.vn/docs/hr/mau-thu-lien-he-voi-ung-vien-duoc-gioi-thieu-22</t>
  </si>
  <si>
    <t>https://fastdo.vn/jd-cong-viec-la-gi/</t>
  </si>
  <si>
    <t>mẫu jd</t>
  </si>
  <si>
    <t>phần mềm quản lý công việc cá nhân</t>
  </si>
  <si>
    <t>timeline công việc</t>
  </si>
  <si>
    <t>Mẫu quản lý công việc</t>
  </si>
  <si>
    <t>phan mem quan ly cong viec</t>
  </si>
  <si>
    <t>lập tiến độ bằng excel</t>
  </si>
  <si>
    <t>lập tiến độ thi công bằng excel</t>
  </si>
  <si>
    <t>mẫu timeline công việc</t>
  </si>
  <si>
    <t>bảng kanban</t>
  </si>
  <si>
    <t>https://tanca.io/blog/kanban-la-gi-cach-ung-dung-kanban-trong-quan-ly-cong-viec</t>
  </si>
  <si>
    <t>https://resources.base.vn/productivity/tong-quan-ve-phuong-phap-kanban-trong-quan-ly-luong-cong-viec-du-an-198</t>
  </si>
  <si>
    <t>https://fastdo.vn/kanban-la-gi/</t>
  </si>
  <si>
    <t>phần mềm quản lý công việc bằng excel miễn phí</t>
  </si>
  <si>
    <t>lập kế hoạch dự án</t>
  </si>
  <si>
    <t>mẫu jd tuyển dụng</t>
  </si>
  <si>
    <t>các trang tuyển dụng hiệu quả nhất hiện nay</t>
  </si>
  <si>
    <t>cách đăng tin tuyển dụng trên facebook</t>
  </si>
  <si>
    <t>https://resources.base.vn/hr/facebook-chinh-thuc-nhay-vao-thi-truong-tuyen-dung-nham-den-doi-tuong-lao-dong-pho-thong-230</t>
  </si>
  <si>
    <t>he thong erp</t>
  </si>
  <si>
    <t>tin nhắn chăm sóc khách hàng cũ</t>
  </si>
  <si>
    <t>https://fastdo.vn/quy-trinh-cham-soc-khach-hang/</t>
  </si>
  <si>
    <t>app lập kế hoạch cá nhân</t>
  </si>
  <si>
    <t>app sắp xếp công việc</t>
  </si>
  <si>
    <t>mẫu lập kế hoạch công việc bằng excel</t>
  </si>
  <si>
    <t>mục tiêu kinh doanh là gì</t>
  </si>
  <si>
    <t>phần mềm chấm công ronald jack</t>
  </si>
  <si>
    <t>https://tanca.io/blog/7-phan-mem-cham-cong-mien-phi-va-hang-dau-viet-nam</t>
  </si>
  <si>
    <t>https://fastdo.vn/phan-mem-cham-cong/</t>
  </si>
  <si>
    <t>để xây dựng doanh nghiệp hiệu quả</t>
  </si>
  <si>
    <t>https://fastdo.vn/bo-quy-trinh-quan-ly-doanh-nghiep/</t>
  </si>
  <si>
    <t>quy trình đánh giá nhân viên</t>
  </si>
  <si>
    <t>https://resources.base.vn/hr/quy-trinh-5-buoc-danh-gia-nhan-vien-trong-doanh-nghiep-178</t>
  </si>
  <si>
    <t>cách sắp xếp công việc hiệu quả</t>
  </si>
  <si>
    <t>https://fastdo.vn/sap-xep-cong-viec/</t>
  </si>
  <si>
    <t>maslow tháp nhu cầu</t>
  </si>
  <si>
    <t>xây dựng mô hình kinh doanh</t>
  </si>
  <si>
    <t>nguyên tắc lập kế hoạch</t>
  </si>
  <si>
    <t>phòng nhân sự gồm những bộ phận nào</t>
  </si>
  <si>
    <t>quản lý doanh nghiệp là gì</t>
  </si>
  <si>
    <t>nhóm disc</t>
  </si>
  <si>
    <t>xác định kế hoạch kinh doanh</t>
  </si>
  <si>
    <t>chức năng của phòng nhân sự</t>
  </si>
  <si>
    <t>file excel mẫu</t>
  </si>
  <si>
    <t>https://fastdo.vn/file-excel-theo-doi-nghi-phep/</t>
  </si>
  <si>
    <t>ban nhân sự làm gì</t>
  </si>
  <si>
    <t>các loại chiến lược</t>
  </si>
  <si>
    <t>thư trả lời kết quả phỏng vấn trúng tuyển</t>
  </si>
  <si>
    <t>nhiệm vụ của phòng kinh doanh</t>
  </si>
  <si>
    <t>quy trình phỏng vấn</t>
  </si>
  <si>
    <t>thư phản hồi phỏng vấn</t>
  </si>
  <si>
    <t>bản đánh giá quá trình làm việc</t>
  </si>
  <si>
    <t>bảng chấm công bằng excel rất đẹp mắt</t>
  </si>
  <si>
    <t>bảng danh sách</t>
  </si>
  <si>
    <t>bảng mục tiêu</t>
  </si>
  <si>
    <t>bảng phân chia công việc</t>
  </si>
  <si>
    <t>bảng tiêu chuẩn đánh giá công việc</t>
  </si>
  <si>
    <t>bảng tiến độ thi công mẫu project</t>
  </si>
  <si>
    <t>bảng đánh giá thành viên nhóm</t>
  </si>
  <si>
    <t>bộ phận nhân sự là gì</t>
  </si>
  <si>
    <t>https://resources.base.vn/hr/huong-dan-xay-dung-chien-luoc-quan-tri-nhan-su-trong-doanh-nghiep-172</t>
  </si>
  <si>
    <t>chỉ số hr là gì</t>
  </si>
  <si>
    <t>các loại kế hoạch</t>
  </si>
  <si>
    <t>dmaic là gì</t>
  </si>
  <si>
    <t>https://resources.base.vn/management/pdca-la-gi-phuong-phap-cai-tien-lien-tuc-cho-doanh-nghiep-720</t>
  </si>
  <si>
    <t>file mẫu bảng chấm công theo giờ bằng excel</t>
  </si>
  <si>
    <t>hr specialist là gì</t>
  </si>
  <si>
    <t>https://resources.base.vn/hr/6-buoc-xay-dung-ke-hoach-truyen-thong-noi-bo-cho-doanh-nghiep-287</t>
  </si>
  <si>
    <t>https://fastdo.vn/ke-hoach-truyen-thong-noi-bo/</t>
  </si>
  <si>
    <t>kỹ năng xây dựng kế hoạch</t>
  </si>
  <si>
    <t>lý do nghỉ việc hợp lý</t>
  </si>
  <si>
    <t>mô hình hoạt động</t>
  </si>
  <si>
    <t>mẫu báo cáo công việc hàng tuần bằng excel</t>
  </si>
  <si>
    <t>mẫu the nhân viên trên excel</t>
  </si>
  <si>
    <t>https://fastdo.vn/quan-ly-nhan-su-bang-excel/</t>
  </si>
  <si>
    <t>mẫu timeline truyền thông</t>
  </si>
  <si>
    <t>https://resources.base.vn/productivity/mau-ke-hoach-truyen-thong-su-kien-de-lap-va-de-trien-khai-nhat-co-vi-du-minh-hoa-397</t>
  </si>
  <si>
    <t>https://fastdo.vn/mau-ke-hoach-truyen-thong/</t>
  </si>
  <si>
    <t>một vài ví dụ về mục tiêu smart</t>
  </si>
  <si>
    <t>nhà quản trị thành công</t>
  </si>
  <si>
    <t>https://resources.base.vn/management/top-10-ceo-vi-dai-nhat-542</t>
  </si>
  <si>
    <t>https://fastdo.vn/vai-tro-cua-nguoi-lanh-dao/</t>
  </si>
  <si>
    <t>nhân viên tự đánh giá kết quả công việc</t>
  </si>
  <si>
    <t>phân chia công việc</t>
  </si>
  <si>
    <t>phương pháp smart là gì</t>
  </si>
  <si>
    <t>quy trình mua hàng của doanh nghiệp</t>
  </si>
  <si>
    <t>quy trình quản trị chiến lược</t>
  </si>
  <si>
    <t>https://tanca.io/blog/7-buoc-de-quan-ly-nguon-nhan-luc-chien-luoc</t>
  </si>
  <si>
    <t>quy trình đặt hàng</t>
  </si>
  <si>
    <t>quy tắc 20 80</t>
  </si>
  <si>
    <t>thap maslow</t>
  </si>
  <si>
    <t>thap nhu cau</t>
  </si>
  <si>
    <t>thuyết nhu cầu maslow</t>
  </si>
  <si>
    <t>trình tự thời gian là gì</t>
  </si>
  <si>
    <t>https://www.tanca.io/blog/ma-tran-quan-ly-thoi-gian-la-gi-4-cap-do-thoi-gian-cua-ma-tran-eisenhower</t>
  </si>
  <si>
    <t>https://fastdo.vn/ma-tran-quan-ly-thoi-gian/</t>
  </si>
  <si>
    <t>tại sao phải quản lý thời gian</t>
  </si>
  <si>
    <t>ví dụ về mục tiêu</t>
  </si>
  <si>
    <t>văn hóa làm việc</t>
  </si>
  <si>
    <t>https://www.tanca.io/blog/doanh-nghiep-chet-vi-van-hoa-nhiem-doc</t>
  </si>
  <si>
    <t>https://resources.base.vn/hr/xay-dung-van-hoa-thong-nhat-cho-nhan-vien-lam-viec-tu-xa-485</t>
  </si>
  <si>
    <t>https://fastdo.vn/phong-cach-lam-viec-cua-nguoi-nhat/</t>
  </si>
  <si>
    <t>mẫu kế hoạch bán hàng</t>
  </si>
  <si>
    <t>quy trình tiếp cận khách hàng</t>
  </si>
  <si>
    <t>quy trinh ban hang</t>
  </si>
  <si>
    <t>phần mềm quản lý dự án miễn phí</t>
  </si>
  <si>
    <t>kỹ năng trong công việc</t>
  </si>
  <si>
    <t>các kênh tuyển dụng miễn phí</t>
  </si>
  <si>
    <t>các doanh nghiệp ứng dụng erp thành công</t>
  </si>
  <si>
    <t>mẫu đánh giá nhân viên cuối năm</t>
  </si>
  <si>
    <t>https://resources.base.vn/hr/huong-dan-cach-danh-gia-nhan-vien-cuoi-nam-theo-3-buoc-chinh-xac-nhat-603</t>
  </si>
  <si>
    <t>tool lấy số đăng ký máy chấm công</t>
  </si>
  <si>
    <t>https://resources.base.vn/management/review-top-15-phan-mem-quan-ly-nhan-su-tot-nhat-hien-nay-693</t>
  </si>
  <si>
    <t>https://fastdo.vn/phan-mem-lay-thong-tin-khach-hang/</t>
  </si>
  <si>
    <t>app quản lý công việc cá nhân</t>
  </si>
  <si>
    <t>review phần mềm quản lý bán hàng</t>
  </si>
  <si>
    <t>https://tanca.io/blog/review-10-phan-mem-quan-ly-nha-hang-tot-nhat-hien-nay</t>
  </si>
  <si>
    <t>https://resources.base.vn/management/review-phan-mem-kpi-tot-nhat-hien-nay-710</t>
  </si>
  <si>
    <t>https://fastdo.vn/phan-mem-ban-hang-sapo/</t>
  </si>
  <si>
    <t>quản lý công việc hiệu quả</t>
  </si>
  <si>
    <t>website quản lý nhân sự</t>
  </si>
  <si>
    <t>https://tanca.io/blog/ban-se-chon-quan-ly-nhan-su-bang-phan-mem-hay-excel-khi-biet-duoc-7-su-that-nay</t>
  </si>
  <si>
    <t>phần mềm quản lý thời gian sử dụng máy tính</t>
  </si>
  <si>
    <t>https://tanca.io/blog/top-20-phan-mem-giup-quan-ly-thoi-gian-cho-ca-nhan-va-doi-nhom</t>
  </si>
  <si>
    <t>app lập kế hoạch</t>
  </si>
  <si>
    <t>chỉ số kpi cho nhân viên</t>
  </si>
  <si>
    <t>các phần mềm erp hiện nay</t>
  </si>
  <si>
    <t>kỹ năng quản lý công việc</t>
  </si>
  <si>
    <t>thông tin nhân viên</t>
  </si>
  <si>
    <t>https://tanca.io/tinh-nang/du-lieu-nhan-vien-va-hop-dong</t>
  </si>
  <si>
    <t>bảng công việc</t>
  </si>
  <si>
    <t>https://resourcesbeta.base.vn/hr/huong-dan-xay-dung-bang-mo-ta-cong-viec-173/</t>
  </si>
  <si>
    <t>xem hồ sơ ứng viên miễn phí</t>
  </si>
  <si>
    <t>https://tanca.io/blog/khi-sang-loc-cv-cua-ung-vien-nha-tuyen-dung-ghet-nhin-thay-gi-nhat</t>
  </si>
  <si>
    <t>https://base.vn/hiring</t>
  </si>
  <si>
    <t>phần mềm lập thời gian biểu cá nhân</t>
  </si>
  <si>
    <t>cách làm bảng thu chi trên excel</t>
  </si>
  <si>
    <t>quan ly cong viec</t>
  </si>
  <si>
    <t>cách lập kế hoạch công việc</t>
  </si>
  <si>
    <t>mẫu jd công việc</t>
  </si>
  <si>
    <t>phần mềm vẽ flowchart</t>
  </si>
  <si>
    <t>https://fastdo.vn/phan-mem-ve-quy-trinh-lam-viec/</t>
  </si>
  <si>
    <t>https://base.vn/solutions/employee-happiness</t>
  </si>
  <si>
    <t>https://fastdo.vn/sach-hay-ve-quan-tri-nhan-su/</t>
  </si>
  <si>
    <t>đề án kinh doanh</t>
  </si>
  <si>
    <t>phần mềm nhắc việc</t>
  </si>
  <si>
    <t>sơ đồ quy trình làm việc</t>
  </si>
  <si>
    <t>bảng dữ liệu excel mẫu</t>
  </si>
  <si>
    <t>business intelligence analyst là gì</t>
  </si>
  <si>
    <t>https://www.tanca.io/blog/business-intelligence-analyst-la-gi-thiet-lap-to-chuc-cung-bia</t>
  </si>
  <si>
    <t>https://resources.base.vn/management/tong-quan-ve-business-intelligence-va-business-analytics-652</t>
  </si>
  <si>
    <t>https://fastdo.vn/business-intelligence-analyst-la-gi/</t>
  </si>
  <si>
    <t>file báo cáo công việc</t>
  </si>
  <si>
    <t>https://help.base.vn/support/solutions/articles/63000252614-c%C3%B3-th%E1%BB%83-xu%E1%BA%A5t-c%C3%B4ng-vi%E1%BB%87c-qua-file-excel-kh%C3%B4ng-</t>
  </si>
  <si>
    <t>mẫu báo cáo kế hoạch công việc</t>
  </si>
  <si>
    <t>https://tanca.io/tinh-nang/giao-viec-cho-nhan-vien</t>
  </si>
  <si>
    <t>đánh giá kpi là gì</t>
  </si>
  <si>
    <t>https://tanca.io/blog/kpi-la-gi-phan-mem-quan-ly-kpi-tot-nhat-hien-nay</t>
  </si>
  <si>
    <t>mẫu quy trình bán hàng</t>
  </si>
  <si>
    <t>bảng excel theo dõi bán hàng</t>
  </si>
  <si>
    <t>https://resources.base.vn/hr/file-excel-theo-doi-bien-dong-tien-luong-nhan-su-chuan-tai-bieu-mau-nhan-su-excel-692</t>
  </si>
  <si>
    <t>các tiêu chí đánh giá nhân viên</t>
  </si>
  <si>
    <t>mẫu thông tin ứng viên phỏng vấn</t>
  </si>
  <si>
    <t>https://resources.base.vn/hr/xac-minh-thong-tin-ung-vien-reference-checking-609</t>
  </si>
  <si>
    <t>app sắp xếp lịch học</t>
  </si>
  <si>
    <t>báo cáo kế hoạch kinh doanh</t>
  </si>
  <si>
    <t>tổ chức nhân sự</t>
  </si>
  <si>
    <t>bảng báo cáo công việc</t>
  </si>
  <si>
    <t>https://base.vn/report</t>
  </si>
  <si>
    <t>các bước quản lý thời gian hiệu quả</t>
  </si>
  <si>
    <t>diisc</t>
  </si>
  <si>
    <t>kế hoạch kinh doanh của doanh nghiệp</t>
  </si>
  <si>
    <t>download mẫu mô tả công việc</t>
  </si>
  <si>
    <t>https://resources.base.vn/hr/so-tay-nhan-vien-handbook-employee-682</t>
  </si>
  <si>
    <t>https://fastdo.vn/bieu-mau-danh-gia-nhan-vien-hang-thang/</t>
  </si>
  <si>
    <t>nghệ thuật quản lý nhân sự</t>
  </si>
  <si>
    <t>https://resources.base.vn/hr/4-tuyet-ky-ung-dung-nghe-thuat-quan-ly-nhan-su-367</t>
  </si>
  <si>
    <t>https://fastdo.vn/nghe-thuat-quan-ly-nhan-su/</t>
  </si>
  <si>
    <t>quy trình kinh doanh là gì</t>
  </si>
  <si>
    <t>cách làm bảng lương trên excel</t>
  </si>
  <si>
    <t>cách quản lý nhân viên cứng đầu</t>
  </si>
  <si>
    <t>https://tanca.io/blog/nguyen-nhan-va-cach-khac-phuc-tinh-trang-yeu-kem-cua-nhan-vien</t>
  </si>
  <si>
    <t>quản lý thời gian sử dụng điện thoại</t>
  </si>
  <si>
    <t>https://fastdo.vn/app-quan-ly-thoi-gian/</t>
  </si>
  <si>
    <t>file chấm công</t>
  </si>
  <si>
    <t>https://tanca.io/templates/tanca2020/files/huong-dan-su-dung-phan-mem-may-cham-cong-tanca.pdf</t>
  </si>
  <si>
    <t>kỹ năng tuyển dụng</t>
  </si>
  <si>
    <t>chức năng phòng nhân sự</t>
  </si>
  <si>
    <t>nhiệm vụ của phòng nhân sự</t>
  </si>
  <si>
    <t>nhóm người disc</t>
  </si>
  <si>
    <t>phương án kinh doanh là gì</t>
  </si>
  <si>
    <t>phỏng vấn tuyển dụng</t>
  </si>
  <si>
    <t>quy trình bán hàng là gì</t>
  </si>
  <si>
    <t>yêu cầu đối với nhân viên bán hàng</t>
  </si>
  <si>
    <t>trưởng phòng nhân sự là gì</t>
  </si>
  <si>
    <t>https://resources.base.vn/hr/chan-dung-cua-hr-manager-cong-viec-cua-truong-phong-nhan-su-366</t>
  </si>
  <si>
    <t>các nhóm tính cách của con người</t>
  </si>
  <si>
    <t>câu hỏi tình huống khi phỏng vấn</t>
  </si>
  <si>
    <t>công cụ smart</t>
  </si>
  <si>
    <t>nhân viên kế hoạch là gì</t>
  </si>
  <si>
    <t>https://resources.base.vn/hr/huong-dan-xay-dung-ke-hoach-quan-tri-nguon-nhan-luc-573</t>
  </si>
  <si>
    <t>quy định 5s</t>
  </si>
  <si>
    <t>https://www.tanca.io/blog/quy-tac-5s-trong-van-phong-thay-doi-cong-viec-va-su-tu-tin-cua-ban</t>
  </si>
  <si>
    <t>https://resources.base.vn/productivity/phuong-phap-5s-ve-sinh-van-phong-cai-thien-nang-suat-520</t>
  </si>
  <si>
    <t>https://fastdo.vn/thuc-hien-5s-tai-noi-lam-viec/</t>
  </si>
  <si>
    <t>quản lý thời gian hiệu quả là gì</t>
  </si>
  <si>
    <t>thế nào là quản trị</t>
  </si>
  <si>
    <t>https://fastdo.vn/quan-tri-hien-dai/</t>
  </si>
  <si>
    <t>https://base.vn/payroll</t>
  </si>
  <si>
    <t>https://fastdo.vn/quy-doi-luong-net-sang-gross/</t>
  </si>
  <si>
    <t>business model canvas tiếng việt</t>
  </si>
  <si>
    <t>bài tập tình huống phỏng vấn tuyển nhân viên</t>
  </si>
  <si>
    <t>bài viết hay về văn hóa doanh nghiệp</t>
  </si>
  <si>
    <t>https://www.tanca.io/blog/3-cap-do-van-hoa-doanh-nghiep</t>
  </si>
  <si>
    <t>bản kế hoạch công việc</t>
  </si>
  <si>
    <t>bảng chấm công theo tuần</t>
  </si>
  <si>
    <t>https://tanca.io/huong-dan/2-cham-cong/bang-cham-cong-video</t>
  </si>
  <si>
    <t>bảng mô tả công việc là gì</t>
  </si>
  <si>
    <t>bảng mô tả công việc mẫu</t>
  </si>
  <si>
    <t>bảng xác nhận lương excel</t>
  </si>
  <si>
    <t>bảng đánh giá thành viên trong nhóm</t>
  </si>
  <si>
    <t>bậc lương cơ bản</t>
  </si>
  <si>
    <t>https://tanca.io/huong-dan/1-thiet-lap-cac-co-cau-luong/thiet-lap-cap-bac-luong-va-he-so-luong-video</t>
  </si>
  <si>
    <t>bộ phận quản lý doanh nghiệp</t>
  </si>
  <si>
    <t>chiến lược so</t>
  </si>
  <si>
    <t>https://fastdo.vn/mo-hinh-swot-la-gi/</t>
  </si>
  <si>
    <t>chiến lược đại dương xanh là gì</t>
  </si>
  <si>
    <t>https://tanca.io/blog/chien-luoc-dai-duong-xanh-la-gi-tong-hop-cac-kien-thuc-ban-can-biet</t>
  </si>
  <si>
    <t>https://resources.base.vn/productivity/rui-ro-tu-chien-luoc-dai-duong-xanh-bien-xanh-cung-lam-da-ngam-376</t>
  </si>
  <si>
    <t>https://fastdo.vn/chien-luoc-dai-duong-xanh/</t>
  </si>
  <si>
    <t>các chiến lược</t>
  </si>
  <si>
    <t>https://fastdo.vn/cac-chien-luoc-dinh-gia/</t>
  </si>
  <si>
    <t>cách tính phần trăm lương cơ bản</t>
  </si>
  <si>
    <t>cách tổ chức</t>
  </si>
  <si>
    <t>https://tanca.io/blog/4-cach-to-chuc-8-3-that-an-tuong-tai-cong-ty</t>
  </si>
  <si>
    <t>https://resources.base.vn/hr/year-end-party-ke-hoach-hoan-hao-to-chuc-tiec-cuoi-nam-cho-cong-ty-396</t>
  </si>
  <si>
    <t>cách viết 1 bản kế hoạch chương trình</t>
  </si>
  <si>
    <t>công cụ quản lý là gì</t>
  </si>
  <si>
    <t>công việc của ban nhân sự</t>
  </si>
  <si>
    <t>disc test là gì</t>
  </si>
  <si>
    <t>https://resources.base.vn/docs/hr/mau-email-gioi-thieu-nhan-vien-moi-gia-nhap-cong-ty-187</t>
  </si>
  <si>
    <t>kế hoạch chăm sóc khách hàng</t>
  </si>
  <si>
    <t>lập mục tiêu smart</t>
  </si>
  <si>
    <t>mã nhân viên</t>
  </si>
  <si>
    <t>mô hình các phòng ban trong công ty</t>
  </si>
  <si>
    <t>mô hình cơ cấu tổ chức đơn giản</t>
  </si>
  <si>
    <t>mẫu bảng chấm công theo giờ</t>
  </si>
  <si>
    <t>https://tanca.io/blog/tai-mau-bang-cham-cong-bang-excel-moi-nhat-cho-nam-2021</t>
  </si>
  <si>
    <t>mẫu bảng tính lương</t>
  </si>
  <si>
    <t>mẫu lập kế hoạch công việc tháng</t>
  </si>
  <si>
    <t>mẫu quy trình tuyển dụng nhân sự</t>
  </si>
  <si>
    <t>https://resources.base.vn/hr/lam-the-nao-de-rut-ngan-quy-trinh-tuyen-dung-523</t>
  </si>
  <si>
    <t>nguyên tắc 20 80</t>
  </si>
  <si>
    <t>nguyên tắc quản trị nào là quan trọng nhất</t>
  </si>
  <si>
    <t>https://www.tanca.io/blog/3-quy-tac-giup-quan-tri-doanh-nghiep-hieu-qua</t>
  </si>
  <si>
    <t>https://fastdo.vn/quan-tri-su-thay-doi/</t>
  </si>
  <si>
    <t>nhiệm vụ của nhà quản trị</t>
  </si>
  <si>
    <t>những lý do nghỉ việc</t>
  </si>
  <si>
    <t>năng lực cá nhân</t>
  </si>
  <si>
    <t>phát triển nhân viên là</t>
  </si>
  <si>
    <t>https://resources.base.vn/hr/phong-cach-quan-ly-giup-nhan-vien-phat-trien-hieu-qua-592</t>
  </si>
  <si>
    <t>https://fastdo.vn/chinh-sach-nhan-su/</t>
  </si>
  <si>
    <t>quy chế thưởng phạt trong công ty</t>
  </si>
  <si>
    <t>https://tanca.io/blog/chinh-sach-thuong-phat-la-chua-du-de-khuyen-khich-nhan-vien</t>
  </si>
  <si>
    <t>https://resources.base.vn/hr/mau-quy-che-luong-thuong-phu-cap-va-xu-phat-trong-doanh-nghiep-moi-cap-nhat-683</t>
  </si>
  <si>
    <t>quy luật 20 80</t>
  </si>
  <si>
    <t>quy trình mua hàng của khách hàng</t>
  </si>
  <si>
    <t>quy trình thu mua</t>
  </si>
  <si>
    <t>quy tắc 80 20 trong kinh doanh</t>
  </si>
  <si>
    <t>quy tắc pareto</t>
  </si>
  <si>
    <t>quản trị tổ chức là gì</t>
  </si>
  <si>
    <t>sổ tay văn hóa doanh nghiệp</t>
  </si>
  <si>
    <t>talent acquisition specialist là gì</t>
  </si>
  <si>
    <t>thuyết cấp bậc nhu cầu của maslow</t>
  </si>
  <si>
    <t>tháp nhu cầu maslow trong du lịch</t>
  </si>
  <si>
    <t>https://resources.base.vn/hr/mau-chinh-sach-nhan-su-chuan-moi-doanh-nghiep-deu-can-nam-ro-384</t>
  </si>
  <si>
    <t>tư duy sáng tạo và thiết kế ý tưởng</t>
  </si>
  <si>
    <t>https://tanca.io/blog/design-thinking-la-gi-5-buoc-trong-quy-trinh-design-thinking</t>
  </si>
  <si>
    <t>https://resources.base.vn/sales-marketing/quy-trinh-xay-dung-tu-duy-sang-tao-528</t>
  </si>
  <si>
    <t>https://fastdo.vn/tu-duy-thiet-ke-la-gi/</t>
  </si>
  <si>
    <t>ví dụ thiết lập mục tiêu cá nhân</t>
  </si>
  <si>
    <t>ví dụ về mô hình canvas</t>
  </si>
  <si>
    <t>đánh giá công việc</t>
  </si>
  <si>
    <t>đánh giá kết quả thực hiện công việc</t>
  </si>
  <si>
    <t>Link bài viết</t>
  </si>
  <si>
    <t>Link triển khai</t>
  </si>
  <si>
    <t>Chính sách bảo mật</t>
  </si>
  <si>
    <t>https://docs.google.com/document/d/1KF5Gh6yfJPBqPYV3UstR3qb0KugjvxTuvxrkg_mLOcU/edit?usp=sharing</t>
  </si>
  <si>
    <t>Chính sách sử dụng</t>
  </si>
  <si>
    <t>https://docs.google.com/document/d/1yYHHRC6gjy8WTWz3wBlZ_ICbYeZ0fqiK-gdXOduyD48/edit?usp=sharing</t>
  </si>
  <si>
    <t>kỹ năng quản lý nhân sự chuyên nghiệp</t>
  </si>
  <si>
    <t>kỹ năng quản lý nhân viên</t>
  </si>
  <si>
    <t>mô hình tuyển dụng nhân sự</t>
  </si>
  <si>
    <t>chiến lược phát triển nhân sự</t>
  </si>
  <si>
    <t>3 mô hình phát triển nguồn nhân lực phổ biến nhất hiện nay</t>
  </si>
  <si>
    <t>chiến lược nhân sự</t>
  </si>
  <si>
    <t>so sánh các mô hình quản trị nguồn nhân lực</t>
  </si>
  <si>
    <t>triết lý nhân sự</t>
  </si>
  <si>
    <t>3 mô hình quản lý con người</t>
  </si>
  <si>
    <t>bản mô tả công việc trong quản trị nhân lực</t>
  </si>
  <si>
    <t>bố trí nhân sự</t>
  </si>
  <si>
    <t>bố trí và sử dụng nhân lực tại công ty</t>
  </si>
  <si>
    <t>chiến lược nguồn nhân lực</t>
  </si>
  <si>
    <t>chiến lược nguồn nhân lực là gì</t>
  </si>
  <si>
    <t>chiến lược nhân lực</t>
  </si>
  <si>
    <t>chiến lược nhân sự là gì</t>
  </si>
  <si>
    <t>chiến lược nhân sự thuộc cấp chiến lược nào</t>
  </si>
  <si>
    <t>chiến lược phát triển nguồn nhân lực</t>
  </si>
  <si>
    <t>chiến lược phát triển nguồn nhân lực của doanh nghiệp</t>
  </si>
  <si>
    <t>chiến lược quản lý nhân sự</t>
  </si>
  <si>
    <t>chiến lược quản trị nguồn nhân lực</t>
  </si>
  <si>
    <t>chiến lược tuyển dụng nhân sự</t>
  </si>
  <si>
    <t>chính sách quản lý nguồn nhân lực</t>
  </si>
  <si>
    <t>chính sách quản trị nguồn nhân lực</t>
  </si>
  <si>
    <t>chức năng của quản trị nguồn nhân lực</t>
  </si>
  <si>
    <t>chức năng quản lý nguồn nhân lực là</t>
  </si>
  <si>
    <t>chức năng quản trị nguồn nhân lực</t>
  </si>
  <si>
    <t>chức năng quản trị nhân lực</t>
  </si>
  <si>
    <t>các chức năng của quản trị nguồn nhân lực</t>
  </si>
  <si>
    <t>các loại nguồn nhân lực</t>
  </si>
  <si>
    <t>các mô hình quản trị</t>
  </si>
  <si>
    <t>các mô hình quản trị nguồn nhân lực</t>
  </si>
  <si>
    <t>các vấn đề trong quản lý nhân sự</t>
  </si>
  <si>
    <t>cấu trúc của triết lý quản lý</t>
  </si>
  <si>
    <t>duy trì nguồn nhân lực</t>
  </si>
  <si>
    <t>giải pháp nhân sự</t>
  </si>
  <si>
    <t>giải pháp quản lý nhân sự hiệu quả</t>
  </si>
  <si>
    <t>hệ thống quản trị nhân lực</t>
  </si>
  <si>
    <t>hệ thống thông tin nguồn nhân lực là gì</t>
  </si>
  <si>
    <t>kinh nghiệm làm quản lý nhân sự</t>
  </si>
  <si>
    <t>kỹ năng quản lý và phát triển nhân sự</t>
  </si>
  <si>
    <t>kỹ năng quản trị nhân sự</t>
  </si>
  <si>
    <t>ma trận nhân sự</t>
  </si>
  <si>
    <t>mô hình 5p trong quản trị chiến lược</t>
  </si>
  <si>
    <t>mô hình erd quản lý nhân sự</t>
  </si>
  <si>
    <t>mô hình ma trận</t>
  </si>
  <si>
    <t>mô hình nhân sự</t>
  </si>
  <si>
    <t>mô hình phát triển nguồn nhân lực</t>
  </si>
  <si>
    <t>mô hình quản lý</t>
  </si>
  <si>
    <t>mô hình quản lý doanh nghiệp</t>
  </si>
  <si>
    <t>mô hình quản lý dự án theo ma trận</t>
  </si>
  <si>
    <t>mô hình quản lý nguồn nhân lực</t>
  </si>
  <si>
    <t>mô hình quản trị</t>
  </si>
  <si>
    <t>mô hình quản trị nguồn nhân lực</t>
  </si>
  <si>
    <t>mô hình quản trị nhân lực</t>
  </si>
  <si>
    <t>mô hình quản trị nhân lực ở việt nam</t>
  </si>
  <si>
    <t>mô hình quản trị nhân sự</t>
  </si>
  <si>
    <t>mô tả công việc của quản lý nhân sự</t>
  </si>
  <si>
    <t>môn quản trị nguồn nhân lực</t>
  </si>
  <si>
    <t>môn quản trị nhân lực</t>
  </si>
  <si>
    <t>mối quan hệ giữa chiến lược kinh doanh và chiến lược nguồn nhân lực</t>
  </si>
  <si>
    <t>mục tiêu của quản trị nguồn nhân lực</t>
  </si>
  <si>
    <t>mục tiêu của quản trị nhân lực</t>
  </si>
  <si>
    <t>mục tiêu quản trị nguồn nhân lực</t>
  </si>
  <si>
    <t>nguồn lực nhân sự</t>
  </si>
  <si>
    <t>nhân lực và nhân sự</t>
  </si>
  <si>
    <t>nhân sự và nhân lực</t>
  </si>
  <si>
    <t>nhân sự và nhân lực khác nhau như thế nào</t>
  </si>
  <si>
    <t>nội dung của quản trị nhân sự</t>
  </si>
  <si>
    <t>nội dung quản lý nguồn nhân lực</t>
  </si>
  <si>
    <t>nội dung quản trị nguồn nhân lực</t>
  </si>
  <si>
    <t>phát triển nguồn nhân lực trong doanh nghiệp</t>
  </si>
  <si>
    <t>phát triển nhân sự</t>
  </si>
  <si>
    <t>phân tích nguồn nhân lực</t>
  </si>
  <si>
    <t>phân tích quản trị nguồn nhân lực</t>
  </si>
  <si>
    <t>quan điểm quản trị nhân lực</t>
  </si>
  <si>
    <t>quan điểm quản trị nhân lực ở việt nam</t>
  </si>
  <si>
    <t>quan điểm quản trị nhân sự ở việt nam</t>
  </si>
  <si>
    <t>quy mô nhân sự</t>
  </si>
  <si>
    <t>quy trình quản lý nguồn nhân lực</t>
  </si>
  <si>
    <t>quy trình quản lý nhân sự</t>
  </si>
  <si>
    <t>quy trình quản trị nguồn nhân lực</t>
  </si>
  <si>
    <t>quy trình quản trị nhân sự</t>
  </si>
  <si>
    <t>quá trình phát triển của quản trị nguồn nhân lực</t>
  </si>
  <si>
    <t>quản lý nguồn nhân lực</t>
  </si>
  <si>
    <t>quản lý nguồn nhân lực là gì</t>
  </si>
  <si>
    <t>quản lý nhân lực dự án</t>
  </si>
  <si>
    <t>quản lý nhân sự lương bao nhiêu</t>
  </si>
  <si>
    <t>quản lý nhân sự tuyển dụng</t>
  </si>
  <si>
    <t>quản lý nhân sự và quản lý nguồn nhân lực</t>
  </si>
  <si>
    <t>quản lý và phát triển nguồn nhân lực</t>
  </si>
  <si>
    <t>quản lý và phát triển nhân sự</t>
  </si>
  <si>
    <t>quản trị nguồn nhân lực</t>
  </si>
  <si>
    <t>quản trị nguồn nhân lực chiến lược là gì</t>
  </si>
  <si>
    <t>quản trị nguồn nhân lực có mấy chức năng</t>
  </si>
  <si>
    <t>quản trị nguồn nhân lực là gì</t>
  </si>
  <si>
    <t>quản trị nguồn nhân lực và quản trị nhân sự</t>
  </si>
  <si>
    <t>quản trị nhân lực gồm những nội dung gì</t>
  </si>
  <si>
    <t>quản trị nhân lực và quản trị nhân sự</t>
  </si>
  <si>
    <t>quản trị nhân sự và quản trị nguồn nhân lực</t>
  </si>
  <si>
    <t>quản trị nhân sự và quản trị nhân lực</t>
  </si>
  <si>
    <t>ra quyết định quản lý nguồn nhân lực</t>
  </si>
  <si>
    <t>sách quản trị nguồn nhân lực</t>
  </si>
  <si>
    <t>sử dụng nguồn nhân lực</t>
  </si>
  <si>
    <t>thiết kế công việc trong quản trị nguồn nhân lực</t>
  </si>
  <si>
    <t>thách thức của quản trị nguồn nhân lực</t>
  </si>
  <si>
    <t>triết lý kinh doanh 3p</t>
  </si>
  <si>
    <t>triết lý quản trị nhân lực</t>
  </si>
  <si>
    <t>triết lý quản trị nhân lực là gì</t>
  </si>
  <si>
    <t>triết lý sử dụng nhân lực</t>
  </si>
  <si>
    <t>tuyển dụng nguồn nhân lực</t>
  </si>
  <si>
    <t>tuyển dụng quản trị nhân sự</t>
  </si>
  <si>
    <t>tuyển dụng trong quản trị nguồn nhân lực</t>
  </si>
  <si>
    <t>tài liệu quản lý nhân sự</t>
  </si>
  <si>
    <t>tổng quan quản trị nguồn nhân lực</t>
  </si>
  <si>
    <t>vai trò của quản lý nhân sự</t>
  </si>
  <si>
    <t>vai trò của quản trị nguồn nhân lực</t>
  </si>
  <si>
    <t>vai trò của quản trị nhân lực</t>
  </si>
  <si>
    <t>vai trò của quản trị nhân sự</t>
  </si>
  <si>
    <t>viện quản trị và phát triển nguồn nhân lực</t>
  </si>
  <si>
    <t>xu hướng quản trị nguồn nhân lực hiện nay</t>
  </si>
  <si>
    <t>xây dựng chiến lược nguồn nhân lực</t>
  </si>
  <si>
    <t>xây dựng chiến lược nhân sự</t>
  </si>
  <si>
    <t>yêu cầu đối với nguồn nhân lực vận hành hệ thống thông tin</t>
  </si>
  <si>
    <t>đánh giá nguồn nhân lực</t>
  </si>
  <si>
    <t>các dịch vụ điện toán đám mây</t>
  </si>
  <si>
    <t>các mô hình dịch vụ điện toán đám mây</t>
  </si>
  <si>
    <t>công nghệ điện toán đám mây</t>
  </si>
  <si>
    <t>công nghệ đám mây</t>
  </si>
  <si>
    <t>dịch vụ điện toán đám mây</t>
  </si>
  <si>
    <t>giải pháp cloud cho doanh nghiệp</t>
  </si>
  <si>
    <t>hệ thống điện toán đám mây</t>
  </si>
  <si>
    <t>hệ thống đám mây</t>
  </si>
  <si>
    <t>lưu trữ điện toán đám mây</t>
  </si>
  <si>
    <t>mô hình dịch vụ điện toán đám mây</t>
  </si>
  <si>
    <t>phần mềm kế toán đám mây</t>
  </si>
  <si>
    <t>tạo đám mây cá nhân</t>
  </si>
  <si>
    <t>tự xây dựng hệ thống lưu trữ đám mây</t>
  </si>
  <si>
    <t>ứng dụng điện toán đám mây trong doanh nghiệp</t>
  </si>
  <si>
    <t>fastwork là gì</t>
  </si>
  <si>
    <t>phần mềm base là gì</t>
  </si>
  <si>
    <t>phần mềm nhân sự phù hợp</t>
  </si>
  <si>
    <t>phần mềm quản lý nhân sự miễn phí misa</t>
  </si>
  <si>
    <t>so sánh base và 1office</t>
  </si>
  <si>
    <t>nguồn nhân lực của pepsico</t>
  </si>
  <si>
    <t>kênh tuyển dụng hiệu quả</t>
  </si>
  <si>
    <t>top trang tuyển dụng</t>
  </si>
  <si>
    <t>trang tìm việc careerbuilder</t>
  </si>
  <si>
    <t>trang web tuyển dụng</t>
  </si>
  <si>
    <t>trang web tuyển dụng việc làm</t>
  </si>
  <si>
    <t>trang web đăng tin tuyển dụng miễn phí</t>
  </si>
  <si>
    <t>web tuyển dụng</t>
  </si>
  <si>
    <t>đăng tuyển dụng miễn phí - joboko nền tảng tuyển dụng</t>
  </si>
  <si>
    <t>coffeehr</t>
  </si>
  <si>
    <t>hrcoffee</t>
  </si>
  <si>
    <t>oos</t>
  </si>
  <si>
    <t>oos software</t>
  </si>
  <si>
    <t>cau chuyen thanh cong</t>
  </si>
  <si>
    <t>chuyện nghề nhân sự</t>
  </si>
  <si>
    <t>coffee hr</t>
  </si>
  <si>
    <t>câu chuyện thành công</t>
  </si>
  <si>
    <t>những câu chuyện thành công</t>
  </si>
  <si>
    <t>/oos</t>
  </si>
  <si>
    <t>coffee tuyển dụng</t>
  </si>
  <si>
    <t>công ty cổ phần phần mềm oos</t>
  </si>
  <si>
    <t>công ty oos</t>
  </si>
  <si>
    <t>gami group tuyển dụng</t>
  </si>
  <si>
    <t>hr tuyển dụng</t>
  </si>
  <si>
    <t>thức coffee tuyển dụng</t>
  </si>
  <si>
    <t>kiến thức nhân sự</t>
  </si>
  <si>
    <t>kiến thức quản trị</t>
  </si>
  <si>
    <t>turnover rate là gì</t>
  </si>
  <si>
    <t>thongtincongnghe</t>
  </si>
  <si>
    <t>khối cb trong ngân hàng là gì</t>
  </si>
  <si>
    <t>c&amp;b package</t>
  </si>
  <si>
    <t>c&amp;b specialist meaning</t>
  </si>
  <si>
    <t>cb hr</t>
  </si>
  <si>
    <t>hr cnb</t>
  </si>
  <si>
    <t>c&amp;b department</t>
  </si>
  <si>
    <t>c &amp; b ring</t>
  </si>
  <si>
    <t>c&amp;b expert</t>
  </si>
  <si>
    <t>c&amp;b analyst</t>
  </si>
  <si>
    <t>ngành c&amp;b là gì</t>
  </si>
  <si>
    <t>what is c&amp;b</t>
  </si>
  <si>
    <t>ngành c&amp;b</t>
  </si>
  <si>
    <t>cnb hr</t>
  </si>
  <si>
    <t>c&amp;b hr</t>
  </si>
  <si>
    <t>c and b department</t>
  </si>
  <si>
    <t>payroll specialist là gì</t>
  </si>
  <si>
    <t>c&amp;b executive là gì</t>
  </si>
  <si>
    <t>hr c&amp;b</t>
  </si>
  <si>
    <t>c&amp;b manager là gì</t>
  </si>
  <si>
    <t>c&amp;b specialist là gì</t>
  </si>
  <si>
    <t>phòng c&amp;b là gì</t>
  </si>
  <si>
    <t>c&amp;b officer là gì</t>
  </si>
  <si>
    <t>c &amp; b hr</t>
  </si>
  <si>
    <t>c &amp; b manager</t>
  </si>
  <si>
    <t>một số công cụ đặc biệt sử dụng cho nghề c&amp;b</t>
  </si>
  <si>
    <t>c&amp;b là nghề gì</t>
  </si>
  <si>
    <t>bộ phận c&amp;b</t>
  </si>
  <si>
    <t>bộ phận c&amp;b là gì</t>
  </si>
  <si>
    <t>c&amp;b in hr</t>
  </si>
  <si>
    <t>c and b hr</t>
  </si>
  <si>
    <t>nghề c&amp;b là gì</t>
  </si>
  <si>
    <t>hr c&amp;b là gì</t>
  </si>
  <si>
    <t>admin c&amp;b</t>
  </si>
  <si>
    <t>c&amp;b director</t>
  </si>
  <si>
    <t>c&amp;b là</t>
  </si>
  <si>
    <t>c&amp;b supervisor là gì</t>
  </si>
  <si>
    <t>khối bo là gì</t>
  </si>
  <si>
    <t>koi là nghề gì</t>
  </si>
  <si>
    <t>nhân sự c&amp;b là gì</t>
  </si>
  <si>
    <t>nhân viên c &amp; b</t>
  </si>
  <si>
    <t>c&amp;b là gì</t>
  </si>
  <si>
    <t>c&amp;b trong nhân sự</t>
  </si>
  <si>
    <t>c&amp;b staff là gì</t>
  </si>
  <si>
    <t>c&amp;b specialist</t>
  </si>
  <si>
    <t>c &amp; b là gì</t>
  </si>
  <si>
    <t>c and b manager</t>
  </si>
  <si>
    <t>c and b meaning</t>
  </si>
  <si>
    <t>công ty c&amp;b</t>
  </si>
  <si>
    <t>làm cb</t>
  </si>
  <si>
    <t>c&amp;b admin</t>
  </si>
  <si>
    <t>c and b</t>
  </si>
  <si>
    <t>c&amp;b management</t>
  </si>
  <si>
    <t>c&amp;b la gi</t>
  </si>
  <si>
    <t>head of c&amp;b</t>
  </si>
  <si>
    <t>c &amp; b</t>
  </si>
  <si>
    <t>c&amp;b officer</t>
  </si>
  <si>
    <t>cnb là gì</t>
  </si>
  <si>
    <t>c&amp;</t>
  </si>
  <si>
    <t>c&amp;b trong nhân sự là gì</t>
  </si>
  <si>
    <t>chuyên viên c &amp; b là gì</t>
  </si>
  <si>
    <t>vị trí c&amp;b là gì</t>
  </si>
  <si>
    <t>kiến thức c&amp;b</t>
  </si>
  <si>
    <t>nhân viên c&amp;b là làm gì</t>
  </si>
  <si>
    <t>c and b là gì</t>
  </si>
  <si>
    <t>chuyên viên c&amp;b là gì</t>
  </si>
  <si>
    <t>c&amp;b là làm gì</t>
  </si>
  <si>
    <t>c&amp;b manager</t>
  </si>
  <si>
    <t>tài liệu c&amp;b</t>
  </si>
  <si>
    <t>nhân viên c&amp;b</t>
  </si>
  <si>
    <t>nhân viên c&amp;b là gì</t>
  </si>
  <si>
    <t>nhân sự c&amp;b</t>
  </si>
  <si>
    <t>tuyển nhân viên c&amp;b</t>
  </si>
  <si>
    <t>hr cb</t>
  </si>
  <si>
    <t>chuyên viên c&amp;b cần gì</t>
  </si>
  <si>
    <t>c&amp;b staff</t>
  </si>
  <si>
    <t>c&amp;b</t>
  </si>
  <si>
    <t>thực tập sinh c&amp;b là gì</t>
  </si>
  <si>
    <t>chuyên viên nhân sự c&amp;b</t>
  </si>
  <si>
    <t>chuyên viên c&amp;b</t>
  </si>
  <si>
    <t>c&amp;b là công việc gì</t>
  </si>
  <si>
    <t>c&amp;b supervisor</t>
  </si>
  <si>
    <t>c&amp;b executive</t>
  </si>
  <si>
    <t>t&amp;d là gì</t>
  </si>
  <si>
    <t>việc làm c&amp;b manager</t>
  </si>
  <si>
    <t>việc làm c&amp;b specialist</t>
  </si>
  <si>
    <t>việc làm c&amp;b</t>
  </si>
  <si>
    <t>tuyển dụng c&amp;b manager</t>
  </si>
  <si>
    <t>việc làm c&amp;b executive</t>
  </si>
  <si>
    <t>tuyển dụng c&amp;b specialist</t>
  </si>
  <si>
    <t>câu hỏi phỏng vấn c&amp;b</t>
  </si>
  <si>
    <t>tuyển c&amp;b</t>
  </si>
  <si>
    <t>3 kỹ năng quan trọng nhất trong nghề c&amp;b là gì</t>
  </si>
  <si>
    <t>dịch vụ c&amp;b</t>
  </si>
  <si>
    <t>tuyển dụng nhân viên c&amp;b</t>
  </si>
  <si>
    <t>hr supervisor là gì</t>
  </si>
  <si>
    <t>hr ga là gì</t>
  </si>
  <si>
    <t>mức lương của nhân viên c&amp;b</t>
  </si>
  <si>
    <t>học c&amp;b</t>
  </si>
  <si>
    <t>c&amp;b nghĩa là gì</t>
  </si>
  <si>
    <t>việc làm chuyên viên c&amp;b</t>
  </si>
  <si>
    <t>học c&amp;b ở đâu tốt</t>
  </si>
  <si>
    <t>tự học c&amp;b</t>
  </si>
  <si>
    <t>recruitment executive là gì</t>
  </si>
  <si>
    <t>cb là vị trí nào</t>
  </si>
  <si>
    <t>các ngành nghề văn phòng</t>
  </si>
  <si>
    <t>văn hóa học tập trong doanh nghiệp</t>
  </si>
  <si>
    <t>học tập là chìa khóa của thành công</t>
  </si>
  <si>
    <t>chuyển đổi số trong tuyển dụng</t>
  </si>
  <si>
    <t>citicom</t>
  </si>
  <si>
    <t>oos là gì</t>
  </si>
  <si>
    <t>crowe tuyển dụng</t>
  </si>
  <si>
    <t>crowe vietnam</t>
  </si>
  <si>
    <t>content marketing tuyển dụng</t>
  </si>
  <si>
    <t>content marketing tuyển dụng tại tphcm</t>
  </si>
  <si>
    <t>content mkt</t>
  </si>
  <si>
    <t>content tuyển dụng</t>
  </si>
  <si>
    <t>content tuyển dụng hay</t>
  </si>
  <si>
    <t>content tuyển dụng nhân viên kinh doanh</t>
  </si>
  <si>
    <t>content tuyển dụng sáng tạo</t>
  </si>
  <si>
    <t>content tuyển dụng tết</t>
  </si>
  <si>
    <t>content tuyển thành viên</t>
  </si>
  <si>
    <t>content tuyển đại lý</t>
  </si>
  <si>
    <t>công ty th true milk tuyển dụng</t>
  </si>
  <si>
    <t>kế hoạch marketing của th true milk</t>
  </si>
  <si>
    <t>kỷ nguyên group tuyển dụng</t>
  </si>
  <si>
    <t>làm content y tế</t>
  </si>
  <si>
    <t>lộ trình thăng tiến của nhân viên marketing</t>
  </si>
  <si>
    <t>marketing nhân sự</t>
  </si>
  <si>
    <t>nhân viên content</t>
  </si>
  <si>
    <t>nhân viên content marketing</t>
  </si>
  <si>
    <t>quy trình tuyển dụng của th true milk</t>
  </si>
  <si>
    <t>th true milk tuyen dung</t>
  </si>
  <si>
    <t>th true milk tuyển dụng</t>
  </si>
  <si>
    <t>th true milk tuyển dụng marketing</t>
  </si>
  <si>
    <t>traphaco tuyển dụng</t>
  </si>
  <si>
    <t>tuyển content</t>
  </si>
  <si>
    <t>tuyển content marketing</t>
  </si>
  <si>
    <t>tuyển dụng content</t>
  </si>
  <si>
    <t>tuyển dụng content marketing</t>
  </si>
  <si>
    <t>tuyển dụng content marketing hà nội</t>
  </si>
  <si>
    <t>tuyển dụng content marketing tphcm</t>
  </si>
  <si>
    <t>tuyển dụng marketing hà nội</t>
  </si>
  <si>
    <t>tuyển dụng nhân viên content</t>
  </si>
  <si>
    <t>tuyển dụng nhân viên content marketing</t>
  </si>
  <si>
    <t>tuyển nhân sự</t>
  </si>
  <si>
    <t>tuyển nhân viên content</t>
  </si>
  <si>
    <t>tuyển nhân viên content marketing</t>
  </si>
  <si>
    <t>viết content tuyển dụng</t>
  </si>
  <si>
    <t>việc làm content marketing</t>
  </si>
  <si>
    <t>việc làm nhân viên content marketing</t>
  </si>
  <si>
    <t>chính sách đãi ngộ của th true milk</t>
  </si>
  <si>
    <t>th true milk tuyển dụng thực tập sinh</t>
  </si>
  <si>
    <t>cv thực tập sinh it</t>
  </si>
  <si>
    <t>thuc tap it</t>
  </si>
  <si>
    <t>thuc tap sinh it</t>
  </si>
  <si>
    <t>thực tập it</t>
  </si>
  <si>
    <t>thực tập sinh it</t>
  </si>
  <si>
    <t>tuyển dụng thực tập it</t>
  </si>
  <si>
    <t>tuyển dụng thực tập sinh</t>
  </si>
  <si>
    <t>tuyển dụng thực tập sinh it</t>
  </si>
  <si>
    <t>tuyển dụng thực tập sinh it hcm</t>
  </si>
  <si>
    <t>tuyển thực tập it</t>
  </si>
  <si>
    <t>tuyển thực tập sinh it</t>
  </si>
  <si>
    <t>tuyển thực tập sinh it hcm</t>
  </si>
  <si>
    <t>tuyển thực tập sinh it hà nội</t>
  </si>
  <si>
    <t>tuyển thực tập sinh it tphcm</t>
  </si>
  <si>
    <t>vpcl</t>
  </si>
  <si>
    <t>công ty tnhh điện lực vân phong</t>
  </si>
  <si>
    <t>công ty tnhh điện lực vân phong tuyển dụng</t>
  </si>
  <si>
    <t>vpcl tuyển dụng</t>
  </si>
  <si>
    <t>công ty vân phong</t>
  </si>
  <si>
    <t>vpcl company</t>
  </si>
  <si>
    <t>công việc của nhân sự</t>
  </si>
  <si>
    <t>nhan vien nhan su</t>
  </si>
  <si>
    <t>việc làm nhân viên nhân sự</t>
  </si>
  <si>
    <t>content marketing intern</t>
  </si>
  <si>
    <t>intern marketing hà nội</t>
  </si>
  <si>
    <t>marketing intern là gì</t>
  </si>
  <si>
    <t>công ty đa ngành</t>
  </si>
  <si>
    <t>đa ngành</t>
  </si>
  <si>
    <t>dantri.com.vndantri</t>
  </si>
  <si>
    <t>dantrivn</t>
  </si>
  <si>
    <t>ecotek</t>
  </si>
  <si>
    <t>disruptive technology là gì</t>
  </si>
  <si>
    <t>why is communication important in business</t>
  </si>
  <si>
    <t>hr software for sme</t>
  </si>
  <si>
    <t>labor market là gì</t>
  </si>
  <si>
    <t>urad prace mikulov</t>
  </si>
  <si>
    <t>atalink technology</t>
  </si>
  <si>
    <t>ba enterprises workers</t>
  </si>
  <si>
    <t>recruitment software</t>
  </si>
  <si>
    <t>human resource plan</t>
  </si>
  <si>
    <t>coffee shop human resource plan</t>
  </si>
  <si>
    <t>hr plan</t>
  </si>
  <si>
    <t>human resource planning process</t>
  </si>
  <si>
    <t>methods of timekeeping</t>
  </si>
  <si>
    <t>timekeeping là gì</t>
  </si>
  <si>
    <t>365timviec</t>
  </si>
  <si>
    <t>các kênh tuyển dụng hiệu quả</t>
  </si>
  <si>
    <t>các trang tuyển dụng hàng đầu</t>
  </si>
  <si>
    <t>các website tìm việc</t>
  </si>
  <si>
    <t>top website tuyển dụng</t>
  </si>
  <si>
    <t>đăng tin tuyển dụng miễn phí - joboko nền tảng tuyển dụng</t>
  </si>
  <si>
    <t>đăng tuyển dụng miễn phí joboko nên tảng tuyển dụng</t>
  </si>
  <si>
    <t>fiin group</t>
  </si>
  <si>
    <t>fiin group tuyển dụng</t>
  </si>
  <si>
    <t>fiingroup</t>
  </si>
  <si>
    <t>fiingroup là gì</t>
  </si>
  <si>
    <t>fiingroup tuyển dụng</t>
  </si>
  <si>
    <t>fin group</t>
  </si>
  <si>
    <t>làm gì khi hiệu suất làm việc của nhân viên sụt giảm</t>
  </si>
  <si>
    <t>phúc lợi gắn kết</t>
  </si>
  <si>
    <t>gắn kết nhân viên mùa dịch</t>
  </si>
  <si>
    <t>geniee</t>
  </si>
  <si>
    <t>local guide program</t>
  </si>
  <si>
    <t>hr.cityland.com.vn</t>
  </si>
  <si>
    <t>chiến lược giữ chân nhân viên</t>
  </si>
  <si>
    <t>giữ chân nhân sự</t>
  </si>
  <si>
    <t>giữ chân nhân viên</t>
  </si>
  <si>
    <t>nhân viên mới</t>
  </si>
  <si>
    <t>hoạch định nguồn nhân lực của công ty th true milk</t>
  </si>
  <si>
    <t>tuyển dụng business analyst không kinh nghiệm</t>
  </si>
  <si>
    <t>tuyển dụng business analyst tại hồ chí minh</t>
  </si>
  <si>
    <t>ba tuyển dụng</t>
  </si>
  <si>
    <t>business analyst hcm</t>
  </si>
  <si>
    <t>business analyst tuyen dung</t>
  </si>
  <si>
    <t>business analyst tuyển dụng</t>
  </si>
  <si>
    <t>hcm business analyst</t>
  </si>
  <si>
    <t>lotte finance</t>
  </si>
  <si>
    <t>lộ trình học business analyst</t>
  </si>
  <si>
    <t>mức lương business analyst</t>
  </si>
  <si>
    <t>tuyen dung ba</t>
  </si>
  <si>
    <t>tuyen dung business analyst</t>
  </si>
  <si>
    <t>tuyển business analyst</t>
  </si>
  <si>
    <t>tuyển dụng analyst</t>
  </si>
  <si>
    <t>tuyển dụng ba</t>
  </si>
  <si>
    <t>tuyển dụng business analyst</t>
  </si>
  <si>
    <t>tuyển dụng business analyst ngân hàng</t>
  </si>
  <si>
    <t>tài liệu business analyst</t>
  </si>
  <si>
    <t>việc làm business analyst</t>
  </si>
  <si>
    <t>hệ thống báo cáo</t>
  </si>
  <si>
    <t>hệ thống báo cáo quản trị</t>
  </si>
  <si>
    <t>hệ thống báo cáo sản xuất</t>
  </si>
  <si>
    <t>lương business analyst</t>
  </si>
  <si>
    <t>mục tiêu nghề nghiệp business analyst</t>
  </si>
  <si>
    <t>brand marketing tuyển dụng</t>
  </si>
  <si>
    <t>duh brand</t>
  </si>
  <si>
    <t>tuyển brand marketing</t>
  </si>
  <si>
    <t>tuyển dụng brand marketing</t>
  </si>
  <si>
    <t>tuyển dụng kinh doanh</t>
  </si>
  <si>
    <t>tuyển dụng sale phần mềm</t>
  </si>
  <si>
    <t>business analyst trong ngân hàng</t>
  </si>
  <si>
    <t>công ty phần mềm tuyển dụng</t>
  </si>
  <si>
    <t>nhân viên triển khai phần mềm</t>
  </si>
  <si>
    <t>triển khai phần mềm</t>
  </si>
  <si>
    <t>tuyển ba</t>
  </si>
  <si>
    <t>tuyển dụng nhân viên triển khai phần mềm</t>
  </si>
  <si>
    <t>tuyển dụng triển khai phần mềm</t>
  </si>
  <si>
    <t>tuyển nhân viên triển khai phần mềm</t>
  </si>
  <si>
    <t>hoạch định nhân sự là gì</t>
  </si>
  <si>
    <t>hoạch định tổng hợp là gì</t>
  </si>
  <si>
    <t>hr planning là gì</t>
  </si>
  <si>
    <t>ví dụ về hoạch định nguồn nhân lực</t>
  </si>
  <si>
    <t>ví dụ về hoạch định nhân sự</t>
  </si>
  <si>
    <t>vai trò hoạch định nguồn nhân lực</t>
  </si>
  <si>
    <t>công tác hoạch định nguồn nhân lực</t>
  </si>
  <si>
    <t>giải bài tập hoạch định nguồn nhân lực</t>
  </si>
  <si>
    <t>hoach dinh la gi</t>
  </si>
  <si>
    <t>hoạch định là gì</t>
  </si>
  <si>
    <t>hoạch định nguồn lực doanh nghiệp</t>
  </si>
  <si>
    <t>khái niệm hoạch định nguồn nhân lực</t>
  </si>
  <si>
    <t>kế hoạch hóa nguồn nhân lực</t>
  </si>
  <si>
    <t>kế hoạch hóa nguồn nhân lực là gì</t>
  </si>
  <si>
    <t>kế hoạch nhân sự là gì</t>
  </si>
  <si>
    <t>kế hoạch phát triển nguồn nhân lực</t>
  </si>
  <si>
    <t>mục tiêu của hoạch định nguồn nhân lực</t>
  </si>
  <si>
    <t>mục tiêu của quản trị nguồn nhân lực là gì</t>
  </si>
  <si>
    <t>mục đích của hoạch định nguồn nhân lực</t>
  </si>
  <si>
    <t>nguon nhan luc la gi</t>
  </si>
  <si>
    <t>nguồn nhân lực là gì</t>
  </si>
  <si>
    <t>nhân lực là gì</t>
  </si>
  <si>
    <t>phát triển nguồn nhân lực là gì</t>
  </si>
  <si>
    <t>tiến trình hoạch định nguồn nhân lực</t>
  </si>
  <si>
    <t>tại sao phải hoạch định nguồn nhân lực</t>
  </si>
  <si>
    <t>tầm quan trọng của hoạch định</t>
  </si>
  <si>
    <t>tầm quan trọng của nguồn nhân lực</t>
  </si>
  <si>
    <t>tầm quan trọng của nguồn nhân lực trong doanh nghiệp</t>
  </si>
  <si>
    <t>tầm quan trọng của quản trị nguồn nhân lực</t>
  </si>
  <si>
    <t>vai tro cua nguon nhan luc</t>
  </si>
  <si>
    <t>vai trò của hoạch định</t>
  </si>
  <si>
    <t>vai trò của hoạch định nhân lực</t>
  </si>
  <si>
    <t>vai trò của nguồn nhân lực</t>
  </si>
  <si>
    <t>vai trò của nguồn nhân lực trong doanh nghiệp</t>
  </si>
  <si>
    <t>vai trò của nguồn nhân lực trong tổ chức</t>
  </si>
  <si>
    <t>vai trò của nguồn nhân lực đối với doanh nghiệp</t>
  </si>
  <si>
    <t>vai trò của nhân sự trong doanh nghiệp</t>
  </si>
  <si>
    <t>vai trò của phát triển nguồn nhân lực</t>
  </si>
  <si>
    <t>vai trò của phòng nhân sự</t>
  </si>
  <si>
    <t>vai trò của tuyển dụng nguồn nhân lực</t>
  </si>
  <si>
    <t>vai trò của tuyển dụng nhân lực</t>
  </si>
  <si>
    <t>vai trò của đào tạo và phát triển nguồn nhân lực</t>
  </si>
  <si>
    <t>vai trò nguồn nhân lực</t>
  </si>
  <si>
    <t>econtract là gì</t>
  </si>
  <si>
    <t>giải pháp hợp đồng điện tử</t>
  </si>
  <si>
    <t>giải pháp ký hợp đồng điện tử</t>
  </si>
  <si>
    <t>toyota áp dụng kaizen như thế nào</t>
  </si>
  <si>
    <t>5 kaizen</t>
  </si>
  <si>
    <t>5s kaizen là gì</t>
  </si>
  <si>
    <t>các ví dụ về kaizen</t>
  </si>
  <si>
    <t>các ý tưởng cải tiến trong sản xuất</t>
  </si>
  <si>
    <t>các ý tưởng kaizen</t>
  </si>
  <si>
    <t>câu hỏi về kaizen</t>
  </si>
  <si>
    <t>kaizen</t>
  </si>
  <si>
    <t>kaizen 5s là gì</t>
  </si>
  <si>
    <t>kaizen toyota</t>
  </si>
  <si>
    <t>kaizen trong sản xuất</t>
  </si>
  <si>
    <t>kanban board là gì</t>
  </si>
  <si>
    <t>lợi ích của kaizen</t>
  </si>
  <si>
    <t>mô hình kaizen</t>
  </si>
  <si>
    <t>nguyên tắc kaizen là gì</t>
  </si>
  <si>
    <t>phuong phap kaizen</t>
  </si>
  <si>
    <t>phương pháp kaizen</t>
  </si>
  <si>
    <t>phương pháp kaizen là gì</t>
  </si>
  <si>
    <t>thuyết kaizen</t>
  </si>
  <si>
    <t>toyota kaize</t>
  </si>
  <si>
    <t>toyota kaizen</t>
  </si>
  <si>
    <t>toyota là gì</t>
  </si>
  <si>
    <t>triết lý kaizen</t>
  </si>
  <si>
    <t>ví dụ về kaizen</t>
  </si>
  <si>
    <t>ví dụ về kaizen trong học tập</t>
  </si>
  <si>
    <t>vận dụng mô hình pdca vào tiến trình làm việc nhóm có những lợi ích gì</t>
  </si>
  <si>
    <t>xe nâng tự chế từ những vật dụng sẵn có</t>
  </si>
  <si>
    <t>áp dụng kaizen</t>
  </si>
  <si>
    <t>ý tưởng cải tiến công việc</t>
  </si>
  <si>
    <t>khách hàng tiêu biểu</t>
  </si>
  <si>
    <t>khách sạn du lịch</t>
  </si>
  <si>
    <t>asl corp</t>
  </si>
  <si>
    <t>công ty cổ phần giao nhận vận tải mỹ á</t>
  </si>
  <si>
    <t>kỷ nguyên 4.0 là gì</t>
  </si>
  <si>
    <t>kỷ nguyên mới của quản trị</t>
  </si>
  <si>
    <t>sách kỷ nguyên mới của quản trị</t>
  </si>
  <si>
    <t>cách làm việc teamwork hiệu quả</t>
  </si>
  <si>
    <t>lương 3p</t>
  </si>
  <si>
    <t>nguyên tắc 3p</t>
  </si>
  <si>
    <t>xây dựng hệ thống tiền lương và đãi ngộ 3ps</t>
  </si>
  <si>
    <t>công ty m2</t>
  </si>
  <si>
    <t>cửa hàng m2</t>
  </si>
  <si>
    <t>cửa hàng thời trang m2</t>
  </si>
  <si>
    <t>hàng việt nam xuất khẩu m2</t>
  </si>
  <si>
    <t>hệ thống cửa hàng m2</t>
  </si>
  <si>
    <t>hệ thống m2</t>
  </si>
  <si>
    <t>hệ thống m2 hà nội</t>
  </si>
  <si>
    <t>m2</t>
  </si>
  <si>
    <t>m2 cửa hàng thời trang</t>
  </si>
  <si>
    <t>m2 thời trang</t>
  </si>
  <si>
    <t>m2 tuyển dụng</t>
  </si>
  <si>
    <t>m2 việt nam</t>
  </si>
  <si>
    <t>thoi trang m2</t>
  </si>
  <si>
    <t>thời trang m2</t>
  </si>
  <si>
    <t>micco</t>
  </si>
  <si>
    <t>micco đăng nhập</t>
  </si>
  <si>
    <t>micco vinacomin</t>
  </si>
  <si>
    <t>amicco</t>
  </si>
  <si>
    <t>công ty micco</t>
  </si>
  <si>
    <t>dang nhap micco</t>
  </si>
  <si>
    <t>imcco</t>
  </si>
  <si>
    <t>meticco</t>
  </si>
  <si>
    <t>miacco</t>
  </si>
  <si>
    <t>miccao</t>
  </si>
  <si>
    <t>miccco</t>
  </si>
  <si>
    <t>micco dang nhap</t>
  </si>
  <si>
    <t>micco group</t>
  </si>
  <si>
    <t>micco.com.vn</t>
  </si>
  <si>
    <t>miccoo</t>
  </si>
  <si>
    <t>miccou</t>
  </si>
  <si>
    <t>miccp</t>
  </si>
  <si>
    <t>miccu</t>
  </si>
  <si>
    <t>micvo</t>
  </si>
  <si>
    <t>miico</t>
  </si>
  <si>
    <t>mishco</t>
  </si>
  <si>
    <t>mivco</t>
  </si>
  <si>
    <t>mmic vco</t>
  </si>
  <si>
    <t>mnico</t>
  </si>
  <si>
    <t>moicco</t>
  </si>
  <si>
    <t>mscco</t>
  </si>
  <si>
    <t>msico</t>
  </si>
  <si>
    <t>mucco</t>
  </si>
  <si>
    <t>p.dang nhap micco</t>
  </si>
  <si>
    <t>p.micco</t>
  </si>
  <si>
    <t>tổng công ty công nghiệp hóa chất mỏ</t>
  </si>
  <si>
    <t>tổng công ty công nghiệp hóa chất mỏ - vinacomin</t>
  </si>
  <si>
    <t>tổng công ty hóa chất mỏ</t>
  </si>
  <si>
    <t>đăng nhập micco</t>
  </si>
  <si>
    <t>công ty navigos</t>
  </si>
  <si>
    <t>công ty navigos group</t>
  </si>
  <si>
    <t>navigos</t>
  </si>
  <si>
    <t>navigos công ty</t>
  </si>
  <si>
    <t>navigos group</t>
  </si>
  <si>
    <t>navigos group là công ty gì</t>
  </si>
  <si>
    <t>navigos group là gì</t>
  </si>
  <si>
    <t>navigos group review</t>
  </si>
  <si>
    <t>navigos group tuyển dụng</t>
  </si>
  <si>
    <t>navigos group vietnam</t>
  </si>
  <si>
    <t>navigos là công ty gì</t>
  </si>
  <si>
    <t>navigos là gì</t>
  </si>
  <si>
    <t>navigos tuyển dụng</t>
  </si>
  <si>
    <t>navigos vietnam</t>
  </si>
  <si>
    <t>cicat software</t>
  </si>
  <si>
    <t>video gapowork</t>
  </si>
  <si>
    <t>a oos</t>
  </si>
  <si>
    <t>ctct qlsv neu</t>
  </si>
  <si>
    <t>ctct và qlsv neu</t>
  </si>
  <si>
    <t>phòng ctct và qlsv neu</t>
  </si>
  <si>
    <t>quản trị nhân lực neu</t>
  </si>
  <si>
    <t>okr là gì</t>
  </si>
  <si>
    <t>okr phương pháp thiết lập mục tiêu</t>
  </si>
  <si>
    <t>sự khác nhau giữa okr và kpi</t>
  </si>
  <si>
    <t>thiết lập mục tiêu okr</t>
  </si>
  <si>
    <t>okr</t>
  </si>
  <si>
    <t>okr khác gì kpi</t>
  </si>
  <si>
    <t>okr là</t>
  </si>
  <si>
    <t>okr là viết tắt của từ gì</t>
  </si>
  <si>
    <t>okrs là gì</t>
  </si>
  <si>
    <t>phần mềm quản lý okrs</t>
  </si>
  <si>
    <t>quy trình onboarding</t>
  </si>
  <si>
    <t>chi phí ẩn</t>
  </si>
  <si>
    <t>ci onboarding</t>
  </si>
  <si>
    <t>giảm thiểu chi phí nhân sự</t>
  </si>
  <si>
    <t>hàng mới nói thực hiện theo mấy bước</t>
  </si>
  <si>
    <t>implicit cost là gì</t>
  </si>
  <si>
    <t>ngày onboard là gì</t>
  </si>
  <si>
    <t>on board trong tuyển dụng</t>
  </si>
  <si>
    <t>onboard nhân viên mới</t>
  </si>
  <si>
    <t>onboard trong nhân sự là gì</t>
  </si>
  <si>
    <t>onboard ứng viên từ xa</t>
  </si>
  <si>
    <t>onboarding</t>
  </si>
  <si>
    <t>onboarding day</t>
  </si>
  <si>
    <t>onboarding khách hàng là gì</t>
  </si>
  <si>
    <t>onboding</t>
  </si>
  <si>
    <t>phần mềm onboarding</t>
  </si>
  <si>
    <t>quy trình onboard</t>
  </si>
  <si>
    <t>quy trình onboarding nhân viên mới</t>
  </si>
  <si>
    <t>quy trình tiếp nhận nhân viên mới</t>
  </si>
  <si>
    <t>thủ tục onboard</t>
  </si>
  <si>
    <t>xây dựng quy trình đào tạo nhân viên mới</t>
  </si>
  <si>
    <t>offboarding</t>
  </si>
  <si>
    <t>gapowork.vn tải</t>
  </si>
  <si>
    <t>gapowwork</t>
  </si>
  <si>
    <t>software</t>
  </si>
  <si>
    <t>software bo</t>
  </si>
  <si>
    <t>hiệp hội nhân sự</t>
  </si>
  <si>
    <t>hra là gì</t>
  </si>
  <si>
    <t>hratai</t>
  </si>
  <si>
    <t>open way</t>
  </si>
  <si>
    <t>openvay</t>
  </si>
  <si>
    <t>openway</t>
  </si>
  <si>
    <t>chấm công bằng face id</t>
  </si>
  <si>
    <t>jfe</t>
  </si>
  <si>
    <t>jfe engineering corporation vietnam</t>
  </si>
  <si>
    <t>jfe tuyển dụng</t>
  </si>
  <si>
    <t>hệ thống tính lương nhân viên</t>
  </si>
  <si>
    <t>pham mem tinh luong</t>
  </si>
  <si>
    <t>quy trình tính lương</t>
  </si>
  <si>
    <t>viện phát triển nguồn lực</t>
  </si>
  <si>
    <t>chương trình đánh giá quản lý hiệu suất</t>
  </si>
  <si>
    <t>chương trình đánh giá quản lý hiệu suất,</t>
  </si>
  <si>
    <t>cách tính hiệu suất làm việc của nhân viên</t>
  </si>
  <si>
    <t>hieu suat la gi</t>
  </si>
  <si>
    <t>hiệu quả và hiệu suất</t>
  </si>
  <si>
    <t>hiệu suất công việc là gì</t>
  </si>
  <si>
    <t>hiệu suất la gi</t>
  </si>
  <si>
    <t>hiệu suất là gì</t>
  </si>
  <si>
    <t>hiệu suất làm việc</t>
  </si>
  <si>
    <t>hiệu suất làm việc là gì</t>
  </si>
  <si>
    <t>hiệu suất nhân viên</t>
  </si>
  <si>
    <t>lợi ích của quản lý hiệu suất liên tục</t>
  </si>
  <si>
    <t>mục tiêu quản lý hiệu suất</t>
  </si>
  <si>
    <t>phương pháp quản lý hiệu suât liên tục</t>
  </si>
  <si>
    <t>phương pháp quản lý hiệu suất công việc</t>
  </si>
  <si>
    <t>quy trình quản lý hiệu suất</t>
  </si>
  <si>
    <t>quản lý hiệu suất công việc</t>
  </si>
  <si>
    <t>quản lý hiệu suất liên tục</t>
  </si>
  <si>
    <t>quản lý hiệu suất liên tục là gì</t>
  </si>
  <si>
    <t>quản lý hiệu suất là gì</t>
  </si>
  <si>
    <t>quản lý hiệu suất làm việc của nhân viên</t>
  </si>
  <si>
    <t>quản lý hiệu suất làm việc là gì</t>
  </si>
  <si>
    <t>quản lý hiệu suất nhân viên</t>
  </si>
  <si>
    <t>quản lý hiệu suất và quản lý hiệu suất liên tục</t>
  </si>
  <si>
    <t>quản trị hiệu suất</t>
  </si>
  <si>
    <t>quản trị hiệu suất là gì</t>
  </si>
  <si>
    <t>tầm quan trọng của chương trình đánh giá quản lý hiệu suất</t>
  </si>
  <si>
    <t>đánh giá hiệu suất làm việc của nhân viên</t>
  </si>
  <si>
    <t>file excel quản lý nhân sự</t>
  </si>
  <si>
    <t>file lưu hồ sơ nhân sự</t>
  </si>
  <si>
    <t>hồ sơ nhân sự</t>
  </si>
  <si>
    <t>quy trình quản lý hồ sơ nhân sự</t>
  </si>
  <si>
    <t>khung năng lực trưởng phòng nhân sự</t>
  </si>
  <si>
    <t>quản lý tổ chức</t>
  </si>
  <si>
    <t>định biên nhân sự</t>
  </si>
  <si>
    <t>ví dụ kpi phổ biến tại 1 số ngành và bộ phận</t>
  </si>
  <si>
    <t>ví dụ kpi phổ biến tại một số ngành và bộ phận</t>
  </si>
  <si>
    <t>báo cáo kpi</t>
  </si>
  <si>
    <t>bảng đánh giá kpi mẫu</t>
  </si>
  <si>
    <t>chỉ tiêu đánh giá kpi</t>
  </si>
  <si>
    <t>các tiêu chí đánh giá nhân viên theo kpi</t>
  </si>
  <si>
    <t>cách lập kpi</t>
  </si>
  <si>
    <t>cách xây dựng kpi</t>
  </si>
  <si>
    <t>cách xây dựng kpi cho nhân viên</t>
  </si>
  <si>
    <t>cách xây dựng kpi cho nhân viên kinh doanh</t>
  </si>
  <si>
    <t>hệ thống kpi kéo dài theo hướng</t>
  </si>
  <si>
    <t>kpi</t>
  </si>
  <si>
    <t>kpi cho bộ phận sản xuất</t>
  </si>
  <si>
    <t>kpi cho cấp quản lý</t>
  </si>
  <si>
    <t>kpi cho kế toán</t>
  </si>
  <si>
    <t>kpi cho nhân viên kỹ thuật</t>
  </si>
  <si>
    <t>kpi cho nhân viên thiết kế</t>
  </si>
  <si>
    <t>kpi cho phòng kế toán</t>
  </si>
  <si>
    <t>kpi của kế toán</t>
  </si>
  <si>
    <t>kpi mẫu</t>
  </si>
  <si>
    <t>kpi phòng kế toán</t>
  </si>
  <si>
    <t>kpi sản xuất</t>
  </si>
  <si>
    <t>kpi đánh giá hiệu quả công việc</t>
  </si>
  <si>
    <t>mau kpi</t>
  </si>
  <si>
    <t>mẫu kpi</t>
  </si>
  <si>
    <t>mẫu kpi cho bộ phận kinh doanh</t>
  </si>
  <si>
    <t>mẫu kpi cho bộ phận marketing</t>
  </si>
  <si>
    <t>mẫu kpi cho nhân viên chăm sóc khách hàng</t>
  </si>
  <si>
    <t>mẫu kpi cho nhân viên kinh doanh</t>
  </si>
  <si>
    <t>mẫu kpi cho nhân viên kế toán</t>
  </si>
  <si>
    <t>mẫu kpi cho nhân viên kỹ thuật</t>
  </si>
  <si>
    <t>mẫu kpi cho nhân viên marketing</t>
  </si>
  <si>
    <t>mẫu kpi cho nhân viên thiết kế</t>
  </si>
  <si>
    <t>mẫu kpi cho vị trí nhân viên kế toán</t>
  </si>
  <si>
    <t>mẫu kpi cá nhân</t>
  </si>
  <si>
    <t>mẫu đánh giá kpi</t>
  </si>
  <si>
    <t>quy trình xây dựng kpi</t>
  </si>
  <si>
    <t>quy trình đánh giá kpi</t>
  </si>
  <si>
    <t>thiết lập mục tiêu kpi</t>
  </si>
  <si>
    <t>tìm hiểu về kpi</t>
  </si>
  <si>
    <t>vi du ve kpi</t>
  </si>
  <si>
    <t>ví dụ thực tế về kpi</t>
  </si>
  <si>
    <t>ví dụ về kpi</t>
  </si>
  <si>
    <t>xay dung kpi</t>
  </si>
  <si>
    <t>xây dựng hệ thống kpi</t>
  </si>
  <si>
    <t>xây dựng kpi</t>
  </si>
  <si>
    <t>xây dựng kpi cho doanh nghiệp</t>
  </si>
  <si>
    <t>xây dựng kpi cho nhân viên</t>
  </si>
  <si>
    <t>xây dựng kpi cho nhân viên kinh doanh</t>
  </si>
  <si>
    <t>xây dựng kpi cho phòng kế toán</t>
  </si>
  <si>
    <t>xây dựng kpi cho phòng nhân sự</t>
  </si>
  <si>
    <t>đánh giá kpi nhân viên</t>
  </si>
  <si>
    <t>cafebiz</t>
  </si>
  <si>
    <t>cafebiz.vn</t>
  </si>
  <si>
    <t>cafebizvn</t>
  </si>
  <si>
    <t>giải pháp hệ thống</t>
  </si>
  <si>
    <t>xây dựng hệ thống quản trị doanh nghiệp</t>
  </si>
  <si>
    <t>kpi và okr</t>
  </si>
  <si>
    <t>gapo tuyển dụng</t>
  </si>
  <si>
    <t>bài test vị trí nhân viên hỗ trợ tín dụng</t>
  </si>
  <si>
    <t>tin tài chính ngân hàng</t>
  </si>
  <si>
    <t>tài chính ngân hàng</t>
  </si>
  <si>
    <t>senior talent acquisition là gì</t>
  </si>
  <si>
    <t>talent đi với giới từ gì</t>
  </si>
  <si>
    <t>tập đoàn đa ngành</t>
  </si>
  <si>
    <t>các tập đoàn đa ngành tại việt nam</t>
  </si>
  <si>
    <t>công ty đa lĩnh vực</t>
  </si>
  <si>
    <t>công ty đa ngành nghề</t>
  </si>
  <si>
    <t>công ty đa ngành ở việt nam</t>
  </si>
  <si>
    <t>cơ cấu tổ chức của tập đoàn vingroup</t>
  </si>
  <si>
    <t>doanh nghiệp đa ngành</t>
  </si>
  <si>
    <t>kinh doanh đa ngành</t>
  </si>
  <si>
    <t>chương trình tổ chức tiệc tất niên</t>
  </si>
  <si>
    <t>stt tất niên công ty</t>
  </si>
  <si>
    <t>tiệc tất niên công ty</t>
  </si>
  <si>
    <t>tổ chức tiệc tất niên công ty</t>
  </si>
  <si>
    <t>tổ chức tất niên cho công ty</t>
  </si>
  <si>
    <t>tổ chức tất niên công ty</t>
  </si>
  <si>
    <t>địa điểm tổ chức tiệc tất niên công ty</t>
  </si>
  <si>
    <t>địa điểm tổ chức year end party hà nội</t>
  </si>
  <si>
    <t>ý tưởng tổ chức tiệc tất niên cuối năm</t>
  </si>
  <si>
    <t>ultraview và teamview</t>
  </si>
  <si>
    <t>rate là gì</t>
  </si>
  <si>
    <t>lập ngân sách tuyển dụng</t>
  </si>
  <si>
    <t>kế hoạch tuyển dụng</t>
  </si>
  <si>
    <t>bước nào quan trọng nhất trong quy trình tuyển dụng</t>
  </si>
  <si>
    <t>bản kế hoạch tuyển dụng nhân sự</t>
  </si>
  <si>
    <t>bảng kế hoạch tuyển dụng</t>
  </si>
  <si>
    <t>bảng kế hoạch tuyển dụng nhân sự</t>
  </si>
  <si>
    <t>chi phí tuyển dụng nhân sự</t>
  </si>
  <si>
    <t>chiêu mộ nhân sự là gì</t>
  </si>
  <si>
    <t>các bước lập kế hoạch tuyển dụng</t>
  </si>
  <si>
    <t>các bước tuyển dụng</t>
  </si>
  <si>
    <t>các bước tuyển dụng nhân sự</t>
  </si>
  <si>
    <t>cách tuyển dụng nhân viên kinh doanh hiệu quả</t>
  </si>
  <si>
    <t>ke hoach tuyen dung</t>
  </si>
  <si>
    <t>kế hoạch công việc khi được tuyển dụng</t>
  </si>
  <si>
    <t>kế hoạch nhân sự chi tiết</t>
  </si>
  <si>
    <t>kế hoạch tuyển dụng chi tiết</t>
  </si>
  <si>
    <t>kế hoạch tuyển dụng là gì</t>
  </si>
  <si>
    <t>kế hoạch tuyển dụng nhân sự của công ty</t>
  </si>
  <si>
    <t>kế hoạch tuyển dụng nhân viên kinh doanh</t>
  </si>
  <si>
    <t>làm thế nào để tuyển dụng hiệu quả</t>
  </si>
  <si>
    <t>lên kế hoạch tuyển dụng</t>
  </si>
  <si>
    <t>lên kế hoạch tuyển dụng nhân sự</t>
  </si>
  <si>
    <t>lập kế hoạch tuyển dụng</t>
  </si>
  <si>
    <t>lập kế hoạch tuyển dụng nhân sự</t>
  </si>
  <si>
    <t>ngân sách tuyển dụng</t>
  </si>
  <si>
    <t>tuyển dụng hiệu quả</t>
  </si>
  <si>
    <t>xây dựng chân dung ứng viên</t>
  </si>
  <si>
    <t>chính sách đãi ngộ nhân viên của th true milk</t>
  </si>
  <si>
    <t>nhân viên triển khai phần mềm là gì</t>
  </si>
  <si>
    <t>lương project manager</t>
  </si>
  <si>
    <t>project manager tuyển dụng</t>
  </si>
  <si>
    <t>tuyển dụng manager</t>
  </si>
  <si>
    <t>tuyển dụng project manager</t>
  </si>
  <si>
    <t>tuyển pm</t>
  </si>
  <si>
    <t>tuyển project manager</t>
  </si>
  <si>
    <t>gen z là j</t>
  </si>
  <si>
    <t>gen z và công nghệ</t>
  </si>
  <si>
    <t>genz</t>
  </si>
  <si>
    <t>genz coffee</t>
  </si>
  <si>
    <t>genz là j</t>
  </si>
  <si>
    <t>sau gen z là gen j</t>
  </si>
  <si>
    <t>vietsoftware</t>
  </si>
  <si>
    <t>công ty cổ phần vua nệm</t>
  </si>
  <si>
    <t>công ty vua nệm</t>
  </si>
  <si>
    <t>mail.vuanem.vn</t>
  </si>
  <si>
    <t>nem software</t>
  </si>
  <si>
    <t>vua nem</t>
  </si>
  <si>
    <t>vua nêm</t>
  </si>
  <si>
    <t>vua nệm</t>
  </si>
  <si>
    <t>vua nệm biên hòa</t>
  </si>
  <si>
    <t>vua nệm bạch đằng</t>
  </si>
  <si>
    <t>vua nệm minh khai</t>
  </si>
  <si>
    <t>vua nệm tuyển dụng</t>
  </si>
  <si>
    <t>vua nện</t>
  </si>
  <si>
    <t>vuadem</t>
  </si>
  <si>
    <t>vuanem</t>
  </si>
  <si>
    <t>cloudhrm solution</t>
  </si>
  <si>
    <t>văn hóa doanh nghiệp mạnh là gì</t>
  </si>
  <si>
    <t>văn hóa mạnh là gì</t>
  </si>
  <si>
    <t>10 nghiệp lành</t>
  </si>
  <si>
    <t>các yếu tố hình thành văn hóa doanh nghiệp</t>
  </si>
  <si>
    <t>cách xây dựng văn hóa doanh nghiệp</t>
  </si>
  <si>
    <t>giải pháp xây dựng văn hóa doanh nghiệp</t>
  </si>
  <si>
    <t>làm thế nào để xây dựng văn hóa doanh nghiệp</t>
  </si>
  <si>
    <t>nguyên tắc xây dựng văn hóa doanh nghiệp</t>
  </si>
  <si>
    <t>quy trình xây dựng văn hóa doanh nghiệp</t>
  </si>
  <si>
    <t>tại sao một tổ chức phải có văn hóa tổ chức</t>
  </si>
  <si>
    <t>tại sao phải xây dựng văn hóa doanh nghiệp</t>
  </si>
  <si>
    <t>van hoa doanh nghiep la gi</t>
  </si>
  <si>
    <t>ví dụ về thay đổi văn hóa doanh nghiệp</t>
  </si>
  <si>
    <t>ví dụ về văn hoá doanh nghiệp</t>
  </si>
  <si>
    <t>văn hóa của doanh nghiệp</t>
  </si>
  <si>
    <t>văn hóa doanh nghiêp là gì</t>
  </si>
  <si>
    <t>văn hóa doanh nghiệp</t>
  </si>
  <si>
    <t>văn hóa doanh nghiệp công ty</t>
  </si>
  <si>
    <t>văn hóa doanh nghiệp của công ty</t>
  </si>
  <si>
    <t>văn hóa doanh nghiệp của facebook</t>
  </si>
  <si>
    <t>văn hóa doanh nghiệp tích cực</t>
  </si>
  <si>
    <t>văn hóa mạnh</t>
  </si>
  <si>
    <t>văn hóa trong doanh nghiệp</t>
  </si>
  <si>
    <t>văn hóa tổ chức của doanh nghiệp</t>
  </si>
  <si>
    <t>xây dựng văn hoá doanh nghiệp</t>
  </si>
  <si>
    <t>xây dựng văn hóa công ty</t>
  </si>
  <si>
    <t>xây dựng văn hóa doanh nghiệp tại công ty</t>
  </si>
  <si>
    <t>xây dựng văn hóa tổ chức</t>
  </si>
  <si>
    <t>định nghĩa văn hóa doanh nghiệp</t>
  </si>
  <si>
    <t>Canonical Link</t>
  </si>
  <si>
    <r>
      <rPr>
        <u/>
        <sz val="11"/>
        <color rgb="FF000000"/>
        <rFont val="Calibri, sans-serif"/>
      </rPr>
      <t>https://coffeehr.com.vn/3-hinh-thuc-quan-tri-nhan-su-trong-doanh-nghiep-hien-dai/</t>
    </r>
    <r>
      <rPr>
        <sz val="11"/>
        <color rgb="FF000000"/>
        <rFont val="Calibri, sans-serif"/>
      </rPr>
      <t xml:space="preserve"> </t>
    </r>
  </si>
  <si>
    <t>URL /en/</t>
  </si>
  <si>
    <t>Đánh giá</t>
  </si>
  <si>
    <t>Xử lý</t>
  </si>
  <si>
    <t>Cate</t>
  </si>
  <si>
    <t>Tốt</t>
  </si>
  <si>
    <r>
      <t>Không tốt do bị trùng vs</t>
    </r>
    <r>
      <rPr>
        <sz val="10"/>
        <color rgb="FF000000"/>
        <rFont val="Arial"/>
      </rPr>
      <t xml:space="preserve">
</t>
    </r>
    <r>
      <rPr>
        <u/>
        <sz val="10"/>
        <color rgb="FF1155CC"/>
        <rFont val="Arial"/>
      </rPr>
      <t>https://coffeehr.com.vn/category/kien-thuc-quan-tri-nhan-su/</t>
    </r>
  </si>
  <si>
    <r>
      <t xml:space="preserve">Xóa và chuyển về </t>
    </r>
    <r>
      <rPr>
        <u/>
        <sz val="10"/>
        <color rgb="FF1155CC"/>
        <rFont val="Arial"/>
      </rPr>
      <t>https://coffeehr.com.vn/category/kien-thuc-quan-tri-nhan-su/</t>
    </r>
  </si>
  <si>
    <t>Không tốt</t>
  </si>
  <si>
    <r>
      <t>Canonical về cate chính</t>
    </r>
    <r>
      <rPr>
        <sz val="10"/>
        <color rgb="FF000000"/>
        <rFont val="Arial"/>
      </rPr>
      <t xml:space="preserve">
</t>
    </r>
    <r>
      <rPr>
        <u/>
        <sz val="10"/>
        <color rgb="FF1155CC"/>
        <rFont val="Arial"/>
      </rPr>
      <t>https://coffeehr.com.vn/category/kien-thuc-quan-tri-nhan-su/</t>
    </r>
  </si>
  <si>
    <r>
      <t xml:space="preserve">Canonical về cate chính
</t>
    </r>
    <r>
      <rPr>
        <u/>
        <sz val="10"/>
        <color rgb="FF1155CC"/>
        <rFont val="Arial"/>
      </rPr>
      <t>https://coffeehr.com.vn/category/kien-thuc-quan-tri-nhan-su/</t>
    </r>
  </si>
  <si>
    <r>
      <t xml:space="preserve">Canonical về cate chính
</t>
    </r>
    <r>
      <rPr>
        <u/>
        <sz val="10"/>
        <color rgb="FF1155CC"/>
        <rFont val="Arial"/>
      </rPr>
      <t>https://coffeehr.com.vn/category/kien-thuc-quan-tri-nhan-su/</t>
    </r>
  </si>
  <si>
    <r>
      <t xml:space="preserve">Canonical về cate chính
</t>
    </r>
    <r>
      <rPr>
        <u/>
        <sz val="10"/>
        <color rgb="FF1155CC"/>
        <rFont val="Arial"/>
      </rPr>
      <t>https://coffeehr.com.vn/category/kien-thuc-quan-tri-nhan-su/</t>
    </r>
  </si>
  <si>
    <r>
      <t xml:space="preserve">Canonical về cate chính
</t>
    </r>
    <r>
      <rPr>
        <u/>
        <sz val="10"/>
        <color rgb="FF1155CC"/>
        <rFont val="Arial"/>
      </rPr>
      <t>https://coffeehr.com.vn/category/kien-thuc-quan-tri-nhan-su/</t>
    </r>
  </si>
  <si>
    <r>
      <t xml:space="preserve">Canonical về cate chính
</t>
    </r>
    <r>
      <rPr>
        <u/>
        <sz val="10"/>
        <color rgb="FF1155CC"/>
        <rFont val="Arial"/>
      </rPr>
      <t>https://coffeehr.com.vn/category/kien-thuc-quan-tri-nhan-su/</t>
    </r>
  </si>
  <si>
    <t>Canonical về cate chính</t>
  </si>
  <si>
    <r>
      <t xml:space="preserve">Xóa =&gt; chuyển bài viết về cate </t>
    </r>
    <r>
      <rPr>
        <u/>
        <sz val="10"/>
        <color rgb="FF1155CC"/>
        <rFont val="Arial"/>
      </rPr>
      <t>https://coffeehr.com.vn/category/tin-tuc-coffeehr/</t>
    </r>
  </si>
  <si>
    <t>https://coffeehr.com.vn/sample-page/</t>
  </si>
  <si>
    <t>/en/sample-page/</t>
  </si>
  <si>
    <t>Xóa</t>
  </si>
  <si>
    <t>/en/dinh-huong-chien-luoc/</t>
  </si>
  <si>
    <r>
      <t>Gộp content "</t>
    </r>
    <r>
      <rPr>
        <u/>
        <sz val="10"/>
        <color rgb="FF1155CC"/>
        <rFont val="Arial"/>
      </rPr>
      <t>https://coffeehr.com.vn/gioi-thieu-chung/</t>
    </r>
    <r>
      <rPr>
        <sz val="10"/>
        <color rgb="FF000000"/>
        <rFont val="Arial"/>
        <scheme val="minor"/>
      </rPr>
      <t>"</t>
    </r>
  </si>
  <si>
    <t>https://coffeehr.com.vn/ban-le/</t>
  </si>
  <si>
    <t>/en/ban-le/</t>
  </si>
  <si>
    <t>https://coffeehr.com.vn/dich-vu/</t>
  </si>
  <si>
    <t>/en/dich-vu/</t>
  </si>
  <si>
    <t>/en/thuc-pham-do-uong-fb/</t>
  </si>
  <si>
    <t>Ngành này mình có làm không</t>
  </si>
  <si>
    <t>/en/nong-nghiep/</t>
  </si>
  <si>
    <t>/en/da-nganh/</t>
  </si>
  <si>
    <t>Những ngành này cần liên kệt lại với nhau</t>
  </si>
  <si>
    <t>/en/hanh-chinh-su-nghiep/</t>
  </si>
  <si>
    <t>Đổi tên "TẬP ĐOÀN - CÔNG TY ĐA NGÀNH"</t>
  </si>
  <si>
    <r>
      <t>Xem xét có gộp với "</t>
    </r>
    <r>
      <rPr>
        <u/>
        <sz val="10"/>
        <color rgb="FF1155CC"/>
        <rFont val="Arial"/>
      </rPr>
      <t>https://coffeehr.com.vn/tap-doan-da-nganh/</t>
    </r>
    <r>
      <rPr>
        <sz val="10"/>
        <color rgb="FF000000"/>
        <rFont val="Arial"/>
        <scheme val="minor"/>
      </rPr>
      <t>"</t>
    </r>
  </si>
  <si>
    <t>https://coffeehr.com.vn/nhan-xet-khach-hang/</t>
  </si>
  <si>
    <t>/en/nhan-xet-khach-hang/</t>
  </si>
  <si>
    <t>Nếu không ảnh hưởng gì về UX - UI thì đề xuất "xóa"</t>
  </si>
  <si>
    <t>/en/dich-vu-nhan-su-2/</t>
  </si>
  <si>
    <r>
      <t>Đề xuất gộp content về page "</t>
    </r>
    <r>
      <rPr>
        <u/>
        <sz val="10"/>
        <color rgb="FF1155CC"/>
        <rFont val="Arial"/>
      </rPr>
      <t>https://coffeehr.com.vn/dich-vu-nhan-su/</t>
    </r>
    <r>
      <rPr>
        <sz val="10"/>
        <color rgb="FF000000"/>
        <rFont val="Arial"/>
        <scheme val="minor"/>
      </rPr>
      <t>"</t>
    </r>
  </si>
  <si>
    <t>/en/lich-su-hinh-thanh-va-phat-trien/</t>
  </si>
  <si>
    <t>https://coffeehr.com.vn/van-tai-hang-khong-logistics/</t>
  </si>
  <si>
    <t>/en/van-tai-hang-khong-logistics/</t>
  </si>
  <si>
    <t>Đưa vào mục "kinh nghiệm theo lĩnh vực"</t>
  </si>
  <si>
    <t>Coffeehr có muốn giữ ngành này không</t>
  </si>
  <si>
    <t>/en/demo/</t>
  </si>
  <si>
    <t>/en/giao-duc-dao-tao/</t>
  </si>
  <si>
    <t>/en/tai-lieu/</t>
  </si>
  <si>
    <t>/en/giai-phap/</t>
  </si>
  <si>
    <r>
      <t>Đề xuất gộp content "</t>
    </r>
    <r>
      <rPr>
        <u/>
        <sz val="10"/>
        <color rgb="FF1155CC"/>
        <rFont val="Arial"/>
      </rPr>
      <t>https://coffeehr.com.vn/tong-quan/</t>
    </r>
    <r>
      <rPr>
        <sz val="10"/>
        <color rgb="FF000000"/>
        <rFont val="Arial"/>
        <scheme val="minor"/>
      </rPr>
      <t>" =</t>
    </r>
  </si>
  <si>
    <t>/en/tai-chinh-ngan-hang/</t>
  </si>
  <si>
    <t>/en/san-xuat/</t>
  </si>
  <si>
    <t>/en/thuong-mai-dich-vu/</t>
  </si>
  <si>
    <t>/en/tap-doan-da-nganh/</t>
  </si>
  <si>
    <t>Xem xét giữ lại hoặc xóa
"Giữ lại thì đưa lên mục "kinh nghiệm theo lĩnh vực"</t>
  </si>
  <si>
    <t>/en/xay-dung-kien-truc-bds/</t>
  </si>
  <si>
    <t>/en/y-te-benh-vien/</t>
  </si>
  <si>
    <t>/en/khach-san-du-lich/</t>
  </si>
  <si>
    <t>/en/truyen-thong-quang-cao/</t>
  </si>
  <si>
    <r>
      <rPr>
        <u/>
        <sz val="10"/>
        <color rgb="FF1155CC"/>
        <rFont val="Arial"/>
      </rPr>
      <t>https://coffeehr.com.vn/coffeehrm-payroll/</t>
    </r>
    <r>
      <rPr>
        <sz val="10"/>
        <color rgb="FF000000"/>
        <rFont val="Arial"/>
        <scheme val="minor"/>
      </rPr>
      <t xml:space="preserve"> </t>
    </r>
  </si>
  <si>
    <t>/en/coffeehrm-payroll/</t>
  </si>
  <si>
    <t>/en/tuyen-dung/</t>
  </si>
  <si>
    <t>/en/dich-vu-nhan-su/</t>
  </si>
  <si>
    <t>/en/phat-trien-nguon-luc/</t>
  </si>
  <si>
    <t>/en/tuyen-dung-2/</t>
  </si>
  <si>
    <r>
      <t>Gộp content về page "</t>
    </r>
    <r>
      <rPr>
        <u/>
        <sz val="10"/>
        <color rgb="FF1155CC"/>
        <rFont val="Arial"/>
      </rPr>
      <t>https://coffeehr.com.vn/tuyen-dung/</t>
    </r>
    <r>
      <rPr>
        <sz val="10"/>
        <color rgb="FF000000"/>
        <rFont val="Arial"/>
        <scheme val="minor"/>
      </rPr>
      <t>"</t>
    </r>
  </si>
  <si>
    <t>/en/quan-ly-to-chuc/</t>
  </si>
  <si>
    <t>Đi link cùng tầng</t>
  </si>
  <si>
    <t>/en/profile/</t>
  </si>
  <si>
    <t>/en/cb/</t>
  </si>
  <si>
    <t>/en/dao-tao/</t>
  </si>
  <si>
    <t>/en/onboarding/</t>
  </si>
  <si>
    <t>/en/danh-gia/</t>
  </si>
  <si>
    <t>/en/he-thong-bao-cao/</t>
  </si>
  <si>
    <t>/en/danh-sach-chuc-nang/</t>
  </si>
  <si>
    <t>/en/gioi-thieu-chung/</t>
  </si>
  <si>
    <t>/en/khach-hang-tieu-bieu/</t>
  </si>
  <si>
    <t>/en/why-coffee/</t>
  </si>
  <si>
    <t>/en/doi-tac/</t>
  </si>
  <si>
    <t>/en/lien-he/</t>
  </si>
  <si>
    <t>/en/tong-quan/</t>
  </si>
  <si>
    <t>https://coffeehr.com.vn/thank-you/</t>
  </si>
  <si>
    <t>/en/thank-you/</t>
  </si>
  <si>
    <t xml:space="preserve">Nếu không mang lại về UX - UI hoặc cho người dùng Đề xuất "xóa" </t>
  </si>
  <si>
    <t>ký hợp đồng điện tử</t>
  </si>
  <si>
    <t>Phần mềm hợp đồng điện tử</t>
  </si>
  <si>
    <t>cách ký hợp đồng điện tử</t>
  </si>
  <si>
    <t>hợp đồng thương mại điện tử</t>
  </si>
  <si>
    <t>hợp đồng lao động điện tử</t>
  </si>
  <si>
    <t>hop dong dien tu</t>
  </si>
  <si>
    <t>ký hợp đồng bằng chữ ký điện tử</t>
  </si>
  <si>
    <t>chữ ký điện tử trên hợp đồng</t>
  </si>
  <si>
    <t>phần mềm hợp đồng điện tử</t>
  </si>
  <si>
    <t>quy định về chữ ký điện tử trên hợp đồng</t>
  </si>
  <si>
    <t>giao kết hợp đồng thương mại điện tử</t>
  </si>
  <si>
    <t>dịch vụ hợp đồng điện tử</t>
  </si>
  <si>
    <t>các loại hợp đồng điện tử</t>
  </si>
  <si>
    <t>hợp đồng điện tử có giá trị pháp lý không</t>
  </si>
  <si>
    <t>so sánh hợp đồng điện tử và hợp đồng truyền thống</t>
  </si>
  <si>
    <t>lợi ích của hợp đồng điện tử</t>
  </si>
  <si>
    <t>cách làm báo cáo quý</t>
  </si>
  <si>
    <t>chữ ký điện tử trong hợp đồng</t>
  </si>
  <si>
    <t>quy trình ký kết hợp đồng điện tử qua email</t>
  </si>
  <si>
    <t>giao kết hợp đồng điện tử</t>
  </si>
  <si>
    <t>hợp đồng chữ ký số</t>
  </si>
  <si>
    <t>báo cáo lương</t>
  </si>
  <si>
    <t>phần mềm ký hợp đồng điện tử</t>
  </si>
  <si>
    <t>quy trình giao kết hợp đồng điện tử</t>
  </si>
  <si>
    <t>quy trình ký kết hợp đồng điện tử</t>
  </si>
  <si>
    <t>quy định về hợp đồng điện tử</t>
  </si>
  <si>
    <t>báo cáo lương 2021</t>
  </si>
  <si>
    <t>nội dung gì của hợp đồng điện tử không khác với hợp đồng truyền thống</t>
  </si>
  <si>
    <t>hợp đồng ký điện tử</t>
  </si>
  <si>
    <t>quản lý hồ sơ nhân viên</t>
  </si>
  <si>
    <t>hợp đồng có được ký điện tử không</t>
  </si>
  <si>
    <t>ví dụ về hợp đồng thương mại điện tử</t>
  </si>
  <si>
    <t>Anh xem các từ này thêm dc ko ạ</t>
  </si>
  <si>
    <t>Giá trị tiền</t>
  </si>
  <si>
    <t>CoffeeHR Note</t>
  </si>
  <si>
    <t xml:space="preserve">Bỏ </t>
  </si>
  <si>
    <t>Bỏ</t>
  </si>
  <si>
    <t>phần mềm nhận diện khuôn mặt</t>
  </si>
  <si>
    <t>phần mềm nhận diện khuôn mặt qua camera</t>
  </si>
  <si>
    <t>báo cáo công việc</t>
  </si>
  <si>
    <t>báo cáo nội bộ</t>
  </si>
  <si>
    <t>báo cáo công việc hàng ngày</t>
  </si>
  <si>
    <t>mẫu báo cáo tuần làm việc</t>
  </si>
  <si>
    <t>mẫu báo cáo kế hoạch kinh doanh</t>
  </si>
  <si>
    <t>cách viết báo cáo công việc hàng tuần</t>
  </si>
  <si>
    <t>báo cáo công việc tuần</t>
  </si>
  <si>
    <t>form báo cáo</t>
  </si>
  <si>
    <t>báo cáo công việc hàng tuần</t>
  </si>
  <si>
    <t>báo cáo dự án kinh doanh</t>
  </si>
  <si>
    <t>mẫu báo cáo đối thủ cạnh tranh</t>
  </si>
  <si>
    <t>bảng báo cáo công việc hàng ngày</t>
  </si>
  <si>
    <t>báo cáo hàng ngày</t>
  </si>
  <si>
    <t>file báo cáo tiến độ dự án</t>
  </si>
  <si>
    <t>báo cáo tiến độ dự án</t>
  </si>
  <si>
    <t>báo cáo công việc tháng</t>
  </si>
  <si>
    <t>báo cáo chăm sóc khách hàng</t>
  </si>
  <si>
    <t>cách làm báo cáo nhân sự</t>
  </si>
  <si>
    <t>bảng công việc hàng ngày</t>
  </si>
  <si>
    <t>phần mềm báo cáo công việc</t>
  </si>
  <si>
    <t>mẫu thống kê công việc cá nhân</t>
  </si>
  <si>
    <t>form báo cáo công việc hàng tuần</t>
  </si>
  <si>
    <t>mẫu báo cáo nội bộ công ty</t>
  </si>
  <si>
    <t>phần mềm báo cáo</t>
  </si>
  <si>
    <t>phần mềm báo cáo tài chính</t>
  </si>
  <si>
    <t>phần mềm làm báo cáo</t>
  </si>
  <si>
    <t>báo cáo phần mềm</t>
  </si>
  <si>
    <t>phần mềm báo cáo công việc hàng ngày</t>
  </si>
  <si>
    <t>phần mềm làm báo cáo tài chính</t>
  </si>
  <si>
    <t>phần mềm quản lý báo cáo công việc</t>
  </si>
  <si>
    <t>báo cáo phần mềm quản lý khách sạn</t>
  </si>
  <si>
    <t>Phần mềm quản lý khách sạn</t>
  </si>
  <si>
    <t>báo cáo phần mềm quản lý quán cafe</t>
  </si>
  <si>
    <t>Phần mềm quản lý quán cafe</t>
  </si>
  <si>
    <t>phan mem bao cao tai chinh</t>
  </si>
  <si>
    <t>Phần mềm báo cáo tài chính</t>
  </si>
  <si>
    <t>Phần mềm báo cáo thuế</t>
  </si>
  <si>
    <t>báo cáo thuế</t>
  </si>
  <si>
    <t>báo cao thue</t>
  </si>
  <si>
    <t>báo cáo thuế theo quý</t>
  </si>
  <si>
    <t>cách làm báo cáo thuế</t>
  </si>
  <si>
    <t>cách làm báo cáo thuế theo quý</t>
  </si>
  <si>
    <t>phần mềm báo cáo thuế</t>
  </si>
  <si>
    <t>cách báo cáo thuế</t>
  </si>
  <si>
    <t>báo cáo thuế qua mạng</t>
  </si>
  <si>
    <t>báo cáo thuế quý</t>
  </si>
  <si>
    <t>bao cao thue qua mang</t>
  </si>
  <si>
    <t>báo cáo thuế doanh nghiệp</t>
  </si>
  <si>
    <t>báo cáo thuế gtgt</t>
  </si>
  <si>
    <t>cách báo cáo thuế theo quý</t>
  </si>
  <si>
    <t>dịch vụ làm báo cáo thuế</t>
  </si>
  <si>
    <t>báo cáo tài chính thuế</t>
  </si>
  <si>
    <t>báo cáo thuế online</t>
  </si>
  <si>
    <t>báo cáo thuế hàng tháng</t>
  </si>
  <si>
    <t>hướng dẫn báo cáo thuế theo quý qua mạng</t>
  </si>
  <si>
    <t>báo cáo quyết toán thuế</t>
  </si>
  <si>
    <t>cách báo cáo thuế qua mạng</t>
  </si>
  <si>
    <t>lam bao cao thue</t>
  </si>
  <si>
    <t>cach lap bao cao thue</t>
  </si>
  <si>
    <t>cách làm báo cáo thuế gtgt theo quý</t>
  </si>
  <si>
    <t>báo cáo thuế quý 2 năm 2021</t>
  </si>
  <si>
    <t>hạn báo cáo thuế quý</t>
  </si>
  <si>
    <t>báo cáo thuế theo tháng</t>
  </si>
  <si>
    <t>báo cáo thuế cuối năm</t>
  </si>
  <si>
    <t>cach lam bao cao thue</t>
  </si>
  <si>
    <t>lập báo cáo thuế</t>
  </si>
  <si>
    <t>quy trình báo cáo thuế</t>
  </si>
  <si>
    <t>GTV notes</t>
  </si>
  <si>
    <t>Keywords</t>
  </si>
  <si>
    <t>Parent keyword</t>
  </si>
  <si>
    <t>X</t>
  </si>
  <si>
    <t>x</t>
  </si>
  <si>
    <t xml:space="preserve">Parent KW </t>
  </si>
  <si>
    <t xml:space="preserve">phần mềm chấm công </t>
  </si>
  <si>
    <t>Topic lớn</t>
  </si>
  <si>
    <t>Topic cluster</t>
  </si>
  <si>
    <t>Traffic Ahref</t>
  </si>
  <si>
    <t>Traffic tổng</t>
  </si>
  <si>
    <t>Tháng triển khai</t>
  </si>
  <si>
    <t>Đối thủ</t>
  </si>
  <si>
    <t>fastdo.vn/</t>
  </si>
  <si>
    <t>Phần mềm chấm lương trên điện thoại</t>
  </si>
  <si>
    <t>Phần mềm chấm lương bằng exel</t>
  </si>
  <si>
    <t>Phần mềm quản lý lương</t>
  </si>
  <si>
    <t>phần mềm nhan sự tính lương</t>
  </si>
  <si>
    <t>Top phần mềm tính lương</t>
  </si>
  <si>
    <t>phần mềm tính lương tốt bao gồm yếu tố gì</t>
  </si>
  <si>
    <t>phần mềm quản lý đào tạo nhân sự</t>
  </si>
  <si>
    <t>Phần mềm đánh giá nhân viên</t>
  </si>
  <si>
    <t>sách hay về quản lý nhân sự</t>
  </si>
  <si>
    <t>Xu hướng quản lý nguồn nhân lực hiện nay</t>
  </si>
  <si>
    <t>Có nên dùng phần mềm quản lý nhân sự</t>
  </si>
  <si>
    <t>phần mềm chấm công trực tuyến</t>
  </si>
  <si>
    <t>phần mềm chấm công tanca</t>
  </si>
  <si>
    <t>So sánh các ứng dụng chấm công</t>
  </si>
  <si>
    <t>phần mềm chấm công nhận diện gương mặt</t>
  </si>
  <si>
    <t>Kinh nghiệm lựa chọn phần mềm chấm công</t>
  </si>
  <si>
    <t>Cách chấm công nhân viên</t>
  </si>
  <si>
    <t>fastwork.vn</t>
  </si>
  <si>
    <t>phần mềm hrm (của web)</t>
  </si>
  <si>
    <t>Top phần mềm hrm</t>
  </si>
  <si>
    <t>phần mềm quản lý nhân sự Full Crack</t>
  </si>
  <si>
    <t>phần mềm quản lý KPI</t>
  </si>
  <si>
    <t>anavn.com.vn</t>
  </si>
  <si>
    <t>Mẫu bảng lương cá nhân</t>
  </si>
  <si>
    <t>Cách tính lương thử việc</t>
  </si>
  <si>
    <t>Công thức tính lương cơ bản</t>
  </si>
  <si>
    <t>Hướng dẫn tạo bảng chấm công excel tự động</t>
  </si>
  <si>
    <t>diginet.com.vn</t>
  </si>
  <si>
    <t>Xây dựng hệ thống quản lý nhân sự</t>
  </si>
  <si>
    <t>Kỹ năng quản lý nhân sự</t>
  </si>
  <si>
    <t>Chức năng quản lý nhân sự</t>
  </si>
  <si>
    <t>Cách chia ca làm việc cho nhân viên</t>
  </si>
  <si>
    <t>top phần mềm quản trị doanh nghiệp</t>
  </si>
  <si>
    <t>phầm mềm erm là gì</t>
  </si>
  <si>
    <t>phần mềm quản lý thu chi</t>
  </si>
  <si>
    <t>checklist câu hỏi cho nhà tuyển dụng</t>
  </si>
  <si>
    <t>Cấu trúc Coffee HR hiện tại</t>
  </si>
  <si>
    <t>Cấu trúc Coffee HR làm mới</t>
  </si>
  <si>
    <t>https://fastdo.vn/</t>
  </si>
  <si>
    <t>https://tanca.io/</t>
  </si>
  <si>
    <t>https://ooc.vn/</t>
  </si>
  <si>
    <t>Tầng 3</t>
  </si>
  <si>
    <t>Kinh nghiệm tài chính</t>
  </si>
  <si>
    <t>Giải pháp</t>
  </si>
  <si>
    <t>Tuyển dụng nhân sự</t>
  </si>
  <si>
    <t>Quản lý hiệu xuất</t>
  </si>
  <si>
    <t>Tính năng</t>
  </si>
  <si>
    <t>Chấm công trực tuyến</t>
  </si>
  <si>
    <t>Sản phẩm</t>
  </si>
  <si>
    <t xml:space="preserve">Phần mềm Quản lý Công việc
</t>
  </si>
  <si>
    <t>Kinh nghiệm theo lĩnh vực</t>
  </si>
  <si>
    <t>Tài chính ngân hàng</t>
  </si>
  <si>
    <t>Quản lý Tuyển dụng (Hiring)</t>
  </si>
  <si>
    <t>F-OKRs</t>
  </si>
  <si>
    <t>Giao việc</t>
  </si>
  <si>
    <t xml:space="preserve">Phần mềm Quản lý Công việc KPI
</t>
  </si>
  <si>
    <t>Sản xuất</t>
  </si>
  <si>
    <t>Quản lý hội nhập, nghỉ việc (Onboarding, Offboarding)</t>
  </si>
  <si>
    <t>F-TODOLIST</t>
  </si>
  <si>
    <t>Cách làm - lịch công</t>
  </si>
  <si>
    <t>Phần mềm Quản lý Công việc okr</t>
  </si>
  <si>
    <t>Thương mại dịch vụ</t>
  </si>
  <si>
    <t>F - Kaizen</t>
  </si>
  <si>
    <t>Tính lương tự động</t>
  </si>
  <si>
    <t>Phần mềm Quản lý Công việc digiiTeamW</t>
  </si>
  <si>
    <t>Tập đoàn đa kênh</t>
  </si>
  <si>
    <t>Quản lý tổ chức</t>
  </si>
  <si>
    <t>Báo cáo thông minh</t>
  </si>
  <si>
    <t xml:space="preserve">Phần mềm Quản lý Nhân sự digiiHR
</t>
  </si>
  <si>
    <t>Xây dựng và bất động sản</t>
  </si>
  <si>
    <t>Xây dựng</t>
  </si>
  <si>
    <t>Quy trình Nhân sự</t>
  </si>
  <si>
    <t>F-News</t>
  </si>
  <si>
    <t>Định vị vị trí nhân viên</t>
  </si>
  <si>
    <t xml:space="preserve">Phần mềm Quản lý Nhân sự Nền tảng digiiHRCore
</t>
  </si>
  <si>
    <t>Y tế bệnh viện</t>
  </si>
  <si>
    <t>bất động sản</t>
  </si>
  <si>
    <t>Quản lý Nhân sự (Profiles)</t>
  </si>
  <si>
    <t>F - Training</t>
  </si>
  <si>
    <t>Quản lý Yêu cầu</t>
  </si>
  <si>
    <t xml:space="preserve">Phần mềm Quản lý Đãi ngộ – Tính lương digiiC&amp;B
</t>
  </si>
  <si>
    <t>Giáo dục đào tạo</t>
  </si>
  <si>
    <t>Quản lý hồ sơ nhân viên</t>
  </si>
  <si>
    <t>Quản lý Tài sản công ty</t>
  </si>
  <si>
    <t>Cổng thông tin nhân viên digiiPortal</t>
  </si>
  <si>
    <t>Khách sạn và du lịch</t>
  </si>
  <si>
    <t>Khách sạn</t>
  </si>
  <si>
    <t>Quản lý Chấm C&amp;B</t>
  </si>
  <si>
    <t>Kiến thức quản trị</t>
  </si>
  <si>
    <t>Phần mềm Đánh giá Năng lực digiiCAT</t>
  </si>
  <si>
    <t>Truyền thông và quảng cáo</t>
  </si>
  <si>
    <t>du lịch</t>
  </si>
  <si>
    <t>Quản lý Chấm công</t>
  </si>
  <si>
    <t>Quản lý truyền thông</t>
  </si>
  <si>
    <t xml:space="preserve">Marketing và Sale
</t>
  </si>
  <si>
    <t>Truyền thông</t>
  </si>
  <si>
    <t>Quản lý Chấm Lương</t>
  </si>
  <si>
    <t>Hệ thống tuyển dụng ats</t>
  </si>
  <si>
    <t>Phần mềm Bán hàng B2B digiiCRM</t>
  </si>
  <si>
    <t>Tài nguyên</t>
  </si>
  <si>
    <t>quảng cáo</t>
  </si>
  <si>
    <t>Quản lý Chấm Phép</t>
  </si>
  <si>
    <t>Hệ thống kpi</t>
  </si>
  <si>
    <t>Phần mềm quản lý sản xuất – digiiPM</t>
  </si>
  <si>
    <t>Tin túc coffeehr</t>
  </si>
  <si>
    <t>Quản lý Chấm Bảo hiểm</t>
  </si>
  <si>
    <t>Trang chủ</t>
  </si>
  <si>
    <t>Dịch vụ Xây dựng Cơ sở dữ liệu</t>
  </si>
  <si>
    <t>Quản lý TNCN</t>
  </si>
  <si>
    <t>Dịch vụ Số hóa tài liệu</t>
  </si>
  <si>
    <t>Phát triển nhân sự</t>
  </si>
  <si>
    <t>Base Work+</t>
  </si>
  <si>
    <t>Các ứng dụng thuộc hệ sinh thái Base Work+</t>
  </si>
  <si>
    <t>Quản lý năng lực</t>
  </si>
  <si>
    <t>Base Info+</t>
  </si>
  <si>
    <t>Các ứng dụng thuộc hệ sinh thái Base Info+</t>
  </si>
  <si>
    <t>Quản lý Đào tạo</t>
  </si>
  <si>
    <t>Base HRM+</t>
  </si>
  <si>
    <t>Các ứng dụng thuộc hệ sinh thái Base HRM+</t>
  </si>
  <si>
    <t>Nhà hàng</t>
  </si>
  <si>
    <t xml:space="preserve">Tài liệu giới thiệu OOC digiiMS
</t>
  </si>
  <si>
    <t>Đánh giá KPI</t>
  </si>
  <si>
    <t>Base Finance+</t>
  </si>
  <si>
    <t>Các ứng dụng thuộc hệ sinh thái Base Finance+</t>
  </si>
  <si>
    <t>Quán caffee</t>
  </si>
  <si>
    <t>Giao diện phần mềm OOC – digiiMS</t>
  </si>
  <si>
    <t>Tổng quan</t>
  </si>
  <si>
    <t>Phân phối</t>
  </si>
  <si>
    <t>Bản tin Lãnh đạo và Thay đổi</t>
  </si>
  <si>
    <t>Tuyển dụng</t>
  </si>
  <si>
    <t>Cổng thông tin Nhân sự (Self-Service)</t>
  </si>
  <si>
    <t>Khách hàng</t>
  </si>
  <si>
    <t>Bán lẻ</t>
  </si>
  <si>
    <t xml:space="preserve">Hồ sơ nhận diện thương hiệu OOC – OOC Brand Guildlines
</t>
  </si>
  <si>
    <t>Công ty</t>
  </si>
  <si>
    <t>Tuyển dụng 2</t>
  </si>
  <si>
    <t>Quản lý Cấp phát Tài Sản</t>
  </si>
  <si>
    <t>Báo chí</t>
  </si>
  <si>
    <t>Công nghệ</t>
  </si>
  <si>
    <t>Mạng xã hội nội bộ (GapoWork)</t>
  </si>
  <si>
    <t>Resources</t>
  </si>
  <si>
    <t>Y tế</t>
  </si>
  <si>
    <t>Quản lý nhân sự đầu ra và đầu vào</t>
  </si>
  <si>
    <t>Mobile App</t>
  </si>
  <si>
    <t>Dịch vụ Hỗ trợ (Supporting)</t>
  </si>
  <si>
    <t>https://1office.vn/</t>
  </si>
  <si>
    <t>Spa - làm đẹp</t>
  </si>
  <si>
    <t>Quản trị Hệ thống (Admin)</t>
  </si>
  <si>
    <t>Profile</t>
  </si>
  <si>
    <t>Lịch biểu</t>
  </si>
  <si>
    <t>Báo cáo</t>
  </si>
  <si>
    <t>Workplace</t>
  </si>
  <si>
    <t>Các tính năng trong cùng hệ sinh thái</t>
  </si>
  <si>
    <t>Bảo trì, sửa chữa</t>
  </si>
  <si>
    <t>HRM</t>
  </si>
  <si>
    <t>Giáo dục</t>
  </si>
  <si>
    <t>Giải pháp chấm công</t>
  </si>
  <si>
    <t>CRM</t>
  </si>
  <si>
    <t>Du lịch</t>
  </si>
  <si>
    <t>Giải pháp dự tính chi phí nhân sự</t>
  </si>
  <si>
    <t>Advance</t>
  </si>
  <si>
    <t>Dịch vụ</t>
  </si>
  <si>
    <t>Giải pháp tính toán BHXH, thuế TNCN</t>
  </si>
  <si>
    <t>Bảng giá</t>
  </si>
  <si>
    <t>Gói On-cloud</t>
  </si>
  <si>
    <t>Nông nghiệp</t>
  </si>
  <si>
    <r>
      <rPr>
        <sz val="10"/>
        <color theme="1"/>
        <rFont val="Arial"/>
      </rPr>
      <t xml:space="preserve">Đào tạo </t>
    </r>
    <r>
      <rPr>
        <sz val="10"/>
        <color rgb="FFFF0000"/>
        <rFont val="Arial"/>
      </rPr>
      <t>nhân sự</t>
    </r>
  </si>
  <si>
    <t>Gói On Premise</t>
  </si>
  <si>
    <r>
      <rPr>
        <sz val="10"/>
        <color theme="1"/>
        <rFont val="Arial"/>
      </rPr>
      <t xml:space="preserve">Đào tạo </t>
    </r>
    <r>
      <rPr>
        <sz val="10"/>
        <color rgb="FFFF0000"/>
        <rFont val="Arial"/>
      </rPr>
      <t>nhân sự</t>
    </r>
  </si>
  <si>
    <r>
      <rPr>
        <sz val="10"/>
        <color theme="1"/>
        <rFont val="Arial"/>
      </rPr>
      <t xml:space="preserve">Đánh giá </t>
    </r>
    <r>
      <rPr>
        <sz val="10"/>
        <color rgb="FFFF0000"/>
        <rFont val="Arial"/>
      </rPr>
      <t>nhân sự</t>
    </r>
  </si>
  <si>
    <t>Gói chứ ký số</t>
  </si>
  <si>
    <r>
      <rPr>
        <sz val="10"/>
        <color theme="1"/>
        <rFont val="Arial"/>
      </rPr>
      <t xml:space="preserve">Đánh giá </t>
    </r>
    <r>
      <rPr>
        <sz val="10"/>
        <color rgb="FFFF0000"/>
        <rFont val="Arial"/>
      </rPr>
      <t>nhân sự</t>
    </r>
  </si>
  <si>
    <t>Cổng thông tin nhân sự</t>
  </si>
  <si>
    <t>Tin tức</t>
  </si>
  <si>
    <t>Báo chí &amp; Sự kiện</t>
  </si>
  <si>
    <t>Danh sách chức năng</t>
  </si>
  <si>
    <t>Cập nhật tính năng mới</t>
  </si>
  <si>
    <t>Gói Essential</t>
  </si>
  <si>
    <t>Gói Advance</t>
  </si>
  <si>
    <t>Thư viện tài nguyên</t>
  </si>
  <si>
    <t>Hỗ trợ</t>
  </si>
  <si>
    <r>
      <rPr>
        <sz val="10"/>
        <color theme="0"/>
        <rFont val="Arial"/>
      </rPr>
      <t>https://www.workday.com/</t>
    </r>
    <r>
      <rPr>
        <sz val="10"/>
        <color theme="0"/>
        <rFont val="Arial"/>
      </rPr>
      <t xml:space="preserve"> </t>
    </r>
  </si>
  <si>
    <t>Why Worday</t>
  </si>
  <si>
    <t>Why We are Different</t>
  </si>
  <si>
    <t>Thông tin</t>
  </si>
  <si>
    <t>Our Technology</t>
  </si>
  <si>
    <t>Tin tức coffee</t>
  </si>
  <si>
    <t>Security and Trust</t>
  </si>
  <si>
    <t>Product</t>
  </si>
  <si>
    <t>Financial Management</t>
  </si>
  <si>
    <t>Human Capital Management</t>
  </si>
  <si>
    <t>Workday Adaptive Planning</t>
  </si>
  <si>
    <t>Spend Management</t>
  </si>
  <si>
    <t>Khách hàng tiêu biểu</t>
  </si>
  <si>
    <t>Talent Management</t>
  </si>
  <si>
    <t>Đối tác chiến lược</t>
  </si>
  <si>
    <t>Payroll and Workforce Management</t>
  </si>
  <si>
    <t>...</t>
  </si>
  <si>
    <t>Why coffeehr</t>
  </si>
  <si>
    <t>About the suite</t>
  </si>
  <si>
    <t>Giới thiệu chung</t>
  </si>
  <si>
    <t>Solutions</t>
  </si>
  <si>
    <t>Báo trí nói về coffeehr</t>
  </si>
  <si>
    <t>By Industry</t>
  </si>
  <si>
    <t>Communications</t>
  </si>
  <si>
    <t>Education</t>
  </si>
  <si>
    <t>Liên hệ</t>
  </si>
  <si>
    <t>Energy and Resources</t>
  </si>
  <si>
    <t>Financial Services</t>
  </si>
  <si>
    <t>Healthcare</t>
  </si>
  <si>
    <t>Hospitality</t>
  </si>
  <si>
    <t>Life Sience</t>
  </si>
  <si>
    <t>Manafacturing</t>
  </si>
  <si>
    <t>Media and Entertainment</t>
  </si>
  <si>
    <t>Non profit</t>
  </si>
  <si>
    <t>Profesional and Business Services</t>
  </si>
  <si>
    <t>Public Sector</t>
  </si>
  <si>
    <t xml:space="preserve">Retail </t>
  </si>
  <si>
    <t>Technology</t>
  </si>
  <si>
    <t>By Need</t>
  </si>
  <si>
    <t>Navigating Covid 19</t>
  </si>
  <si>
    <t>Belonging and Diversity</t>
  </si>
  <si>
    <t>By Organization Size</t>
  </si>
  <si>
    <t>Medium Enterprise</t>
  </si>
  <si>
    <t>Large Enterprise</t>
  </si>
  <si>
    <t>By Role</t>
  </si>
  <si>
    <t>Finance</t>
  </si>
  <si>
    <t>HR</t>
  </si>
  <si>
    <t>IT</t>
  </si>
  <si>
    <t>Customer Experience</t>
  </si>
  <si>
    <t>Overview</t>
  </si>
  <si>
    <t>Customer Stories</t>
  </si>
  <si>
    <t>Deployment</t>
  </si>
  <si>
    <t>Education and Training</t>
  </si>
  <si>
    <t>Community</t>
  </si>
  <si>
    <t>Support</t>
  </si>
  <si>
    <t>Resouces</t>
  </si>
  <si>
    <t>All Resources</t>
  </si>
  <si>
    <t>Analytics</t>
  </si>
  <si>
    <t>Human Resources Management</t>
  </si>
  <si>
    <t>Payroll</t>
  </si>
  <si>
    <t>Planning</t>
  </si>
  <si>
    <t>Suite</t>
  </si>
  <si>
    <t>Wokday Peakon Employee Voice</t>
  </si>
  <si>
    <t>Company</t>
  </si>
  <si>
    <t>Timeline</t>
  </si>
  <si>
    <t>Mục tiêu</t>
  </si>
  <si>
    <t>Hạng mục</t>
  </si>
  <si>
    <t>Chi tiết triển khai</t>
  </si>
  <si>
    <t>Deadline</t>
  </si>
  <si>
    <t>Số lượng</t>
  </si>
  <si>
    <t>Tình trạng</t>
  </si>
  <si>
    <r>
      <rPr>
        <b/>
        <sz val="11"/>
        <color theme="1"/>
        <rFont val="Arial"/>
      </rPr>
      <t xml:space="preserve">Tháng 3 (8/3 - 20/3)
</t>
    </r>
    <r>
      <rPr>
        <sz val="11"/>
        <color theme="1"/>
        <rFont val="Arial"/>
      </rPr>
      <t>Chuẩn hóa nền tảng 
và UX - UI Website</t>
    </r>
  </si>
  <si>
    <t>Chuẩn hóa nền tảng 
và UX - UI Website
cuối tháng - đầu tháng
25/5 - 25/3/23</t>
  </si>
  <si>
    <t>Cấu trúc web</t>
  </si>
  <si>
    <t>Chuẩn hóa cấu trúc web 
+Thiết kế cấu trúc website
+Triển khai cấu trúc lên website</t>
  </si>
  <si>
    <t>Cập nhật sau</t>
  </si>
  <si>
    <t>16/3 - 30/3</t>
  </si>
  <si>
    <t>SEO + Code</t>
  </si>
  <si>
    <t>Chuẩn hóa UX-UI</t>
  </si>
  <si>
    <t>Chuẩn hóa UX-UI cho website
+ Lên ý tưởng xây dựng UX-UI chuẩn SEO cho trang chủ, cate, product, blog
+Triển khai UX-UI lên website</t>
  </si>
  <si>
    <t>https://docs.google.com/spreadsheets/d/122FGlZOwzG0rN1GMZKk90W-hSsd8T7XFwQRxBn9el_0/edit#gid=1518576181</t>
  </si>
  <si>
    <t>16/3 - 16/4</t>
  </si>
  <si>
    <t>Audit technical</t>
  </si>
  <si>
    <t>Audit technical
+ Audit &amp; lên phương án điều chỉnh technical
+ Triển khai điều chỉnh technical</t>
  </si>
  <si>
    <t>16/3 - 25/3</t>
  </si>
  <si>
    <t>Phân tích thị trường</t>
  </si>
  <si>
    <t>Phân tích thị trường
+ Phân tích cấu trúc Web theo thị trường</t>
  </si>
  <si>
    <t>https://docs.google.com/presentation/d/1aj5ZNrf_rQSV3QMafiFNAgoL4GbthgS0/edit#slide=id.p1</t>
  </si>
  <si>
    <t>16/3 - 20/3</t>
  </si>
  <si>
    <t>SEO</t>
  </si>
  <si>
    <t>Thông tin doanh nghiệp</t>
  </si>
  <si>
    <t>Lấy thông tin doanh nghiệp, CEO, Author</t>
  </si>
  <si>
    <t>8/3 - 14/3</t>
  </si>
  <si>
    <t>Acc</t>
  </si>
  <si>
    <t>Nhóm key</t>
  </si>
  <si>
    <t xml:space="preserve">Hoàn thành nhóm bộ keywords URL SEO. </t>
  </si>
  <si>
    <t>8/3 - 16/3</t>
  </si>
  <si>
    <t>181 key</t>
  </si>
  <si>
    <t>SEO + Content</t>
  </si>
  <si>
    <t>GMB</t>
  </si>
  <si>
    <t>Tạo GMB, xác minh địa chỉ google maps</t>
  </si>
  <si>
    <t>18/3 - 25/3</t>
  </si>
  <si>
    <r>
      <rPr>
        <b/>
        <sz val="11"/>
        <color theme="1"/>
        <rFont val="Arial"/>
      </rPr>
      <t xml:space="preserve">Tháng 4 (20/3 - 20/4)
</t>
    </r>
    <r>
      <rPr>
        <sz val="11"/>
        <color theme="1"/>
        <rFont val="Arial"/>
      </rPr>
      <t>+ Audit Content sẵn có: 20 bài
+ Triển khai Content: 25 bài
 (Research outline, các topic bổ trợ, triển khai, tối ưu)
+ Onpage URLs: 8 URL</t>
    </r>
  </si>
  <si>
    <t>Chuẩn hóa nền tảng và UX - UI Website</t>
  </si>
  <si>
    <t>Xử lý công việc tồn động hoặc phát sinh chuẩn hóa cấu trúc web 
+Triển khai cấu trúc lên website</t>
  </si>
  <si>
    <t>30/3 - 4/4</t>
  </si>
  <si>
    <t>Theo dõi tiến độ điều chỉnh UX-UI cho website
+Triển khai UX-UI lên website</t>
  </si>
  <si>
    <t>10/4 - 16/4</t>
  </si>
  <si>
    <t>Hoàn thành triển khai Audit technical
+ Triển khai điều chỉnh technical</t>
  </si>
  <si>
    <t>25/3 - 1/4</t>
  </si>
  <si>
    <t>Xây dựng Entity</t>
  </si>
  <si>
    <t>Theo dõi tiến độ xét duyệt google maps và tối ưu GMB
+ Phát tán Maps + GMB trên các socials</t>
  </si>
  <si>
    <t>25/3 - 10/4</t>
  </si>
  <si>
    <t>Social stack</t>
  </si>
  <si>
    <t>Triển khai social stack brand
+ Phát tán brand trên các trang social
+ Tạo trang vàng, trang tuyển dụng, khai báo bộ công thương</t>
  </si>
  <si>
    <t>20/3 - 20/4</t>
  </si>
  <si>
    <t>Entity onsite</t>
  </si>
  <si>
    <t>Triển khai entity onsite
+ Hoàn thành Content các bài viết: Giới thiệu Coffeehr; CEO; các trang chính sách. 
+ Tối ưu trang giới thiệu, CEO, liên hệ
+ Bổ sung các trang chính sách, bảo mật
+ Tối ưu footer</t>
  </si>
  <si>
    <t xml:space="preserve">Chuẩn hoá Content cũ + Content mới trên Website nhằm tạo tiền đề SEO rank top cho Website </t>
  </si>
  <si>
    <t>Audit content</t>
  </si>
  <si>
    <t>Audit tổng thể đảm bảo Content chất lượng cho Website, từ đó lập plan chỉnh sửa content.</t>
  </si>
  <si>
    <t>-</t>
  </si>
  <si>
    <t>Content</t>
  </si>
  <si>
    <t>Triển khai chỉnh sửa content các URL có sẵn nhằm tối ưu hiệu quả.
(Lên outline - Chỉnh sửa content).</t>
  </si>
  <si>
    <t xml:space="preserve">Content URL SEO </t>
  </si>
  <si>
    <t xml:space="preserve">Triển khai Content URL SEO 
(Lên outline - Chỉnh sửa outline - Check bài từ CoffeeHR) </t>
  </si>
  <si>
    <t>Xây dựng hoàn hiện Content cuốn chiếu</t>
  </si>
  <si>
    <t xml:space="preserve">Content Entity </t>
  </si>
  <si>
    <t>Hoàn thành content trang chính sách bảo mật, trang chăm sóc khách hàng,...</t>
  </si>
  <si>
    <t>Onpage</t>
  </si>
  <si>
    <t>Onpage URL SEO:
+ Tối ưu onpage cơ bản: title, meta, rút gọn code
+ audit. viết mới, audit,</t>
  </si>
  <si>
    <t>10/4 - 20/4</t>
  </si>
  <si>
    <t>Schema</t>
  </si>
  <si>
    <t>Chuẩn bị schema local, business, person, breadcrumblist, shema ItemList</t>
  </si>
  <si>
    <t>16/4 - 20/4</t>
  </si>
  <si>
    <r>
      <rPr>
        <b/>
        <sz val="11"/>
        <color theme="1"/>
        <rFont val="Arial"/>
      </rPr>
      <t xml:space="preserve">Tháng 5 (20/4 - 20/5)
</t>
    </r>
    <r>
      <rPr>
        <sz val="11"/>
        <color theme="1"/>
        <rFont val="Arial"/>
      </rPr>
      <t>+ Audit Content sẵn có: 20 bài
+ Triển khai Content: 25 bài
 (Research outline, các topic bổ trợ, triển khai, tối ưu)
+ Onpage URLs: 23 URL</t>
    </r>
  </si>
  <si>
    <t>Tối ưu GMB
+ Phát tán Maps + GMB trên các socials</t>
  </si>
  <si>
    <t>20/4 - 10/5</t>
  </si>
  <si>
    <t>Tiếp tục triển khai social stack brand + kiểm tra index
+ Theo dõi tiến độ xét duyệt trang vàng, trang tuyển dụng
+ Theo dõi tiến độ xét duyệt báo bộ công thương</t>
  </si>
  <si>
    <t>5/5 - 10/5</t>
  </si>
  <si>
    <t>Xử lý và triển khai các công việc tồn đọng entity onsite
+ Hoàn thành Content các bài viết: Giới thiệu Coffeehr; CEO; các trang chính sách. 
+ Tối ưu trang giới thiệu, CEO, liên hệ
+ Bổ sung các trang chính sách, bảo mật
+ Tối ưu footer</t>
  </si>
  <si>
    <t>20/4 - 26/4</t>
  </si>
  <si>
    <t xml:space="preserve">Triển khai content URL SEO và Research Content Strategy thúc đẩy tăng trưởng 15.000 Traffic </t>
  </si>
  <si>
    <t xml:space="preserve">Triển khai Content
(Lên outline - Chỉnh sửa outline - Check bài từ CoffeeHR) </t>
  </si>
  <si>
    <t>20/4 - 20/5</t>
  </si>
  <si>
    <t>20/4-20/5</t>
  </si>
  <si>
    <t xml:space="preserve">Content Strategy </t>
  </si>
  <si>
    <t xml:space="preserve">Research bộ Keyword Content Strategy đảm bảo mục tiêu thúc đẩy 15.000 Traffic. </t>
  </si>
  <si>
    <t xml:space="preserve">20/5-30/5 </t>
  </si>
  <si>
    <t>Onpage URL SEO:
+ Tối ưu onpage cơ bản: title, meta, rút gọn code</t>
  </si>
  <si>
    <t>10/5 - 20/5</t>
  </si>
  <si>
    <t>Triển khai schema local, business, person, shema ItemList</t>
  </si>
  <si>
    <t>20/4 - 27/4</t>
  </si>
  <si>
    <t>Chuẩn bị schema blogposting, hình ảnh, video.</t>
  </si>
  <si>
    <r>
      <rPr>
        <b/>
        <sz val="10"/>
        <color theme="1"/>
        <rFont val="Arial"/>
      </rPr>
      <t xml:space="preserve">Tháng 6 (20/5 - 20/6)
</t>
    </r>
    <r>
      <rPr>
        <sz val="10"/>
        <color theme="1"/>
        <rFont val="Arial"/>
      </rPr>
      <t>+ Audit Content sẵn có: 20 bài
+ Triển khai Content: 25 bài
 (Research outline, các topic bổ trợ, triển khai, tối ưu)
+ Onpage URLs: 30 URL
+ Số lượng Organic traffic tăng thêm:  300
+ Tổng bộ từ khóa cam kết đạt vào TOP 10: 3%
+ Cam kết 33 keywords vào TOP 10: 3 từ</t>
    </r>
  </si>
  <si>
    <t>Công việc tồn đọng</t>
  </si>
  <si>
    <t>Hoàn thành các công việc liên quan đến entity onsite và entity offsite</t>
  </si>
  <si>
    <t>20/5 - 5/6</t>
  </si>
  <si>
    <t>Socical stack</t>
  </si>
  <si>
    <t>Triển khai Social stack author, CEO
Tạo các trang mạng social cho author</t>
  </si>
  <si>
    <t>25/5 - 10/6</t>
  </si>
  <si>
    <t>70 - 80</t>
  </si>
  <si>
    <t>Gg new</t>
  </si>
  <si>
    <t>Tối ưu GMB, đăng tải GMB seeding...</t>
  </si>
  <si>
    <t>25/5 - 20/6</t>
  </si>
  <si>
    <t>Google stack</t>
  </si>
  <si>
    <t>Lên plan triển khai bộ google stack brand:
- Chuẩn bị conent, hình ảnh, key, video</t>
  </si>
  <si>
    <t xml:space="preserve">Triển khai Content Strategy hướng đến mục tiêu đạt 300 Organic Traffic </t>
  </si>
  <si>
    <t xml:space="preserve">Triển khai Content Strategy 
(Lên outline - Chỉnh sửa outline - Check bài từ CoffeeHR) </t>
  </si>
  <si>
    <t xml:space="preserve">30/5-20/6 </t>
  </si>
  <si>
    <t>Xây dựng hoàn hiện Content Strategy cuốn chiếu</t>
  </si>
  <si>
    <t xml:space="preserve">Content GG Stack </t>
  </si>
  <si>
    <t>Chuẩn bị content bộ google stack</t>
  </si>
  <si>
    <t xml:space="preserve">1/6-20/6 </t>
  </si>
  <si>
    <t>Onpage nâng cao URL SEO: đăng tải gmb, đăng tải h
+ Tối ưu onpage cơ bản: title, meta, rút gọn code
+ Triển khai schema blogposting, hình ảnh, video (ưu tiên URL lọt top 10)</t>
  </si>
  <si>
    <t>20/5 - 20/6</t>
  </si>
  <si>
    <t>báo code chỉnh phần site map</t>
  </si>
  <si>
    <t>web mới dễ</t>
  </si>
  <si>
    <t>Thẻ tag, các phần trong site maps</t>
  </si>
  <si>
    <t>web cũ</t>
  </si>
  <si>
    <t>đẻ 1 đống link</t>
  </si>
  <si>
    <t>trust: có traffic</t>
  </si>
  <si>
    <t xml:space="preserve">DR: </t>
  </si>
  <si>
    <t>Hạng mục chi tiết</t>
  </si>
  <si>
    <t>Tình trạng hiện tại</t>
  </si>
  <si>
    <t>Technical</t>
  </si>
  <si>
    <t>Technical Ux-Ui</t>
  </si>
  <si>
    <t>Nhiều lỗi nhỏ như thiếu thẻ heading</t>
  </si>
  <si>
    <t>Tất cả có trong file figma UX -UI</t>
  </si>
  <si>
    <t>Audit Canonical</t>
  </si>
  <si>
    <t>URL đang bị dupnicate title  và meta giữa URL /en/ vs URL gốc</t>
  </si>
  <si>
    <t>Dùng thẻ canonicail cho URL /en/ =&gt; URL gốc</t>
  </si>
  <si>
    <t>Site map</t>
  </si>
  <si>
    <r>
      <rPr>
        <sz val="10"/>
        <rFont val="Arial"/>
      </rPr>
      <t>Xuất hiện link rác</t>
    </r>
    <r>
      <rPr>
        <sz val="10"/>
        <color rgb="FF000000"/>
        <rFont val="Arial"/>
      </rPr>
      <t xml:space="preserve">
</t>
    </r>
    <r>
      <rPr>
        <u/>
        <sz val="10"/>
        <color rgb="FF1155CC"/>
        <rFont val="Arial"/>
      </rPr>
      <t xml:space="preserve">https://coffeehr.com.vn/jet-menu-sitemap.xml
https://coffeehr.com.vn/e-landing-page-sitemap.xml
https://coffeehr.com.vn/jet-engine-sitemap.xml
</t>
    </r>
    <r>
      <rPr>
        <sz val="10"/>
        <rFont val="Arial"/>
      </rPr>
      <t xml:space="preserve">Xuất thiện thẻ </t>
    </r>
    <r>
      <rPr>
        <sz val="10"/>
        <color rgb="FF000000"/>
        <rFont val="Arial"/>
      </rPr>
      <t xml:space="preserve">tag
</t>
    </r>
    <r>
      <rPr>
        <u/>
        <sz val="10"/>
        <color rgb="FF1155CC"/>
        <rFont val="Arial"/>
      </rPr>
      <t xml:space="preserve">https://coffeehr.com.vn/post_tag-sitemap.xml
</t>
    </r>
  </si>
  <si>
    <r>
      <rPr>
        <sz val="10"/>
        <rFont val="Arial"/>
      </rPr>
      <t xml:space="preserve">Xóa cate:
</t>
    </r>
    <r>
      <rPr>
        <sz val="10"/>
        <color rgb="FF000000"/>
        <rFont val="Arial"/>
      </rPr>
      <t xml:space="preserve"> </t>
    </r>
    <r>
      <rPr>
        <u/>
        <sz val="10"/>
        <color rgb="FF1155CC"/>
        <rFont val="Arial"/>
      </rPr>
      <t>https://coffeehr.com.vn/jet-menu-sitemap.xml
https://coffeehr.com.vn/e-landing-page-sitemap.xml</t>
    </r>
    <r>
      <rPr>
        <sz val="10"/>
        <rFont val="Arial"/>
      </rPr>
      <t xml:space="preserve">
Xóa cate thẻ tag: </t>
    </r>
    <r>
      <rPr>
        <u/>
        <sz val="10"/>
        <color rgb="FF1155CC"/>
        <rFont val="Arial"/>
      </rPr>
      <t>https://coffeehr.com.vn/post_tag-sitemap.xml</t>
    </r>
  </si>
  <si>
    <t>Muốn giữ thẻ tag thì mình để thẻ:
Disallow: /tag/ trong robots.txt</t>
  </si>
  <si>
    <t>Thẻ robots.txt</t>
  </si>
  <si>
    <t>User-agent: *
Disallow: /wp-admin/
Allow: /wp-admin/admin-ajax.php</t>
  </si>
  <si>
    <r>
      <rPr>
        <sz val="10"/>
        <rFont val="Arial"/>
      </rPr>
      <t xml:space="preserve">Bổ sung:
Sitemap: </t>
    </r>
    <r>
      <rPr>
        <u/>
        <sz val="10"/>
        <color rgb="FF1155CC"/>
        <rFont val="Arial"/>
      </rPr>
      <t>https://coffeehr.com.vn/sitemap_index.xml</t>
    </r>
    <r>
      <rPr>
        <sz val="10"/>
        <rFont val="Arial"/>
      </rPr>
      <t xml:space="preserve"> </t>
    </r>
  </si>
  <si>
    <t>Check duplication content</t>
  </si>
  <si>
    <t>Content + Coffeehr</t>
  </si>
  <si>
    <t>Check duplication html</t>
  </si>
  <si>
    <t>Check thin content</t>
  </si>
  <si>
    <t>Có thin content</t>
  </si>
  <si>
    <t>Audit + viết mới content</t>
  </si>
  <si>
    <t>UX-UI</t>
  </si>
  <si>
    <t xml:space="preserve">Trang chủ </t>
  </si>
  <si>
    <t>Tất cả có trong file figma
Điều chỉnh UX - UI  trên cả 2 bản PC và Mobile</t>
  </si>
  <si>
    <t>Category</t>
  </si>
  <si>
    <t>Trang page</t>
  </si>
  <si>
    <t>Trang mobile tổng thể</t>
  </si>
  <si>
    <t xml:space="preserve">BLog </t>
  </si>
  <si>
    <t>Entity</t>
  </si>
  <si>
    <t>Onsite ( Trang chủ, trang giới thiệu, trang đặc thù ngành, trang author )</t>
  </si>
  <si>
    <t>Đã có trang:
giới thiệu
trang đặc thù ngành
Liên hệ</t>
  </si>
  <si>
    <t>Bổ sung thêm các trang:
Quy đinh, chính sách Coffeehr
Chính sách bảo mật</t>
  </si>
  <si>
    <t>SEO + Coffeehr</t>
  </si>
  <si>
    <t>schema ( Aubout, contact, Trang chủ, Author )</t>
  </si>
  <si>
    <t>Chưa có</t>
  </si>
  <si>
    <t>Tạo và triển khai schema trang chủ</t>
  </si>
  <si>
    <t>Trang author có link blog</t>
  </si>
  <si>
    <r>
      <rPr>
        <sz val="10"/>
        <rFont val="Arial"/>
      </rPr>
      <t xml:space="preserve">Đã có
</t>
    </r>
    <r>
      <rPr>
        <u/>
        <sz val="10"/>
        <color rgb="FF1155CC"/>
        <rFont val="Arial"/>
      </rPr>
      <t>https://coffeehr.com.vn/author/coffeehr/</t>
    </r>
    <r>
      <rPr>
        <sz val="10"/>
        <rFont val="Arial"/>
      </rPr>
      <t xml:space="preserve">
https://coffeehr.com.vn/author/admin/
</t>
    </r>
  </si>
  <si>
    <r>
      <rPr>
        <sz val="10"/>
        <rFont val="Arial"/>
      </rPr>
      <t xml:space="preserve">Đề xuất để một author đại diện để viết bài 
Ví dụ: </t>
    </r>
    <r>
      <rPr>
        <u/>
        <sz val="10"/>
        <color rgb="FF1155CC"/>
        <rFont val="Arial"/>
      </rPr>
      <t>https://venusglobal.com.vn/bac-si/pgs-ts-bs-nguyen-thi-lam/</t>
    </r>
  </si>
  <si>
    <t>Offsite Brand ( check lại social, gg stack, GMB post )</t>
  </si>
  <si>
    <t>Đang tạo social stack
GG stack sẽ tạo trong giai đoạn sau</t>
  </si>
  <si>
    <t>Offsite URL ( social stack, gg stack, GMB post)</t>
  </si>
  <si>
    <t>Xác thực doanh nghiệp</t>
  </si>
  <si>
    <t>Đã xác thực doanh nghiệp trên google maps
Khai báo bộ công thương: đã gửi đăng ký chờ xét duyệt
Không biết mail nào đang sở hữu tài khoản đó</t>
  </si>
  <si>
    <t>List GB</t>
  </si>
  <si>
    <t>Info contact</t>
  </si>
  <si>
    <t>https://docs.google.com/spreadsheets/d/1ToUYrHNTJ9Yt5DePCscrEqsJz9mbxL3zGjdV-P23xZg/edit#gid=1353647857</t>
  </si>
  <si>
    <t>https://www.facebook.com/profile.php?id=100051874245825</t>
  </si>
  <si>
    <t>https://chiasetructuyen.vn/</t>
  </si>
  <si>
    <t>https://docs.google.com/spreadsheets/d/1IBg53k4BRtsEwSnIoHnU9Z5_1nlQkT2AXuycFWv-Ieg/edit?fbclid=IwAR1sufKBrhIIaejHXGtY782Ax5RJ_342bjRlGsaZkE4nocZ8gVsLKHYUhX8#gid=0</t>
  </si>
  <si>
    <t>https://kenhreviews.com/</t>
  </si>
  <si>
    <t>https://docs.google.com/spreadsheets/d/1o44mbEENhqCzjJgcfO3c1YV6bCNuspll5mezxlH6744/edit?fbclid=IwAR3ppHvs13ueBRBaK8GP0zY-3aLIZHmf5WP9Ne7HB4G3BqCVdgz800jSQ2U#gid=692935492</t>
  </si>
  <si>
    <t>https://www.facebook.com/dung.maixuan.503092</t>
  </si>
  <si>
    <t>https://banhanggioi.net/</t>
  </si>
  <si>
    <t>https://fptshop.org/</t>
  </si>
  <si>
    <t>https://docs.google.com/spreadsheets/d/1bNDRtggHieXg7obySf1ZCPv0Uk1u4iNo3N3FTUqzFEQ/edit?fbclid=IwAR1NgjKakhWAtJH1NRigMYKdLtdxj6HxYbk-i0YAv2JkYMngZaoadhvNr9A#gid=619764012</t>
  </si>
  <si>
    <t>https://www.facebook.com/tranthuyvy.2105</t>
  </si>
  <si>
    <t>https://docs.google.com/spreadsheets/d/1z2FZXwAOB7uNrHAathYa1w9E53_5J2lZ/edit?fbclid=IwAR3B43b2Rbv-NlFVwNMlXSibQr1DnQkfIzJMZONvzeRz9LodNTCojOMYs8Q#gid=55297679</t>
  </si>
  <si>
    <t>https://www.facebook.com/doanthitrang99</t>
  </si>
  <si>
    <t>https://www.bamboohr.com/</t>
  </si>
  <si>
    <t>Các sản phẩm của Coffee HR</t>
  </si>
  <si>
    <t>Our Software</t>
  </si>
  <si>
    <t>Các gói sản phẩm</t>
  </si>
  <si>
    <t>Why CoffeeHR</t>
  </si>
  <si>
    <t>People Data &amp; Analytics</t>
  </si>
  <si>
    <t>Employee Records</t>
  </si>
  <si>
    <t>Onboarding</t>
  </si>
  <si>
    <t>Workflows and Approvals</t>
  </si>
  <si>
    <t>CoffeeHR &amp; Payroll</t>
  </si>
  <si>
    <t>Reporting and Analytics</t>
  </si>
  <si>
    <t>Hiring</t>
  </si>
  <si>
    <t>Application Tracking System</t>
  </si>
  <si>
    <t>Phát triển nguồn lực</t>
  </si>
  <si>
    <t>Đào tạo</t>
  </si>
  <si>
    <t>Mobile App Hiring</t>
  </si>
  <si>
    <t>Giới thiệu</t>
  </si>
  <si>
    <t>New-hire onboarding</t>
  </si>
  <si>
    <t>Dịch vụ nhân sự</t>
  </si>
  <si>
    <t>Offboarding</t>
  </si>
  <si>
    <t>Hệ thống báo cáo</t>
  </si>
  <si>
    <t>Electronic Signitures</t>
  </si>
  <si>
    <t>Compensation</t>
  </si>
  <si>
    <t>Time Tracking</t>
  </si>
  <si>
    <t>Paid Time Off</t>
  </si>
  <si>
    <t>Đề xuất gộp: câu chuyện khách hàng + khách hàng tiêu tiêu</t>
  </si>
  <si>
    <t>Câu chuyện khách hàng</t>
  </si>
  <si>
    <t>Culture</t>
  </si>
  <si>
    <t>Performance Management</t>
  </si>
  <si>
    <t>Why coffeeHR</t>
  </si>
  <si>
    <t>Báo chí nói về chúng tôi</t>
  </si>
  <si>
    <t>Employee Satisfaction with eNPS</t>
  </si>
  <si>
    <t>Kinh nghiệp theo lĩnh vực</t>
  </si>
  <si>
    <t>Compare Packages</t>
  </si>
  <si>
    <t>Why BambooHR</t>
  </si>
  <si>
    <t>We set you free</t>
  </si>
  <si>
    <t>Award-Winning Service &amp; Support</t>
  </si>
  <si>
    <t>Về chúng tôi</t>
  </si>
  <si>
    <t>Industry Solutions</t>
  </si>
  <si>
    <t>Construction</t>
  </si>
  <si>
    <t>Case Studies</t>
  </si>
  <si>
    <t>BambooHR Marketing</t>
  </si>
  <si>
    <t>Tin tức coffeehr</t>
  </si>
  <si>
    <t>Vì sao Tanca?</t>
  </si>
  <si>
    <t>The Era Popcast</t>
  </si>
  <si>
    <t>16 Cách chuyển đổi số cho SME</t>
  </si>
  <si>
    <t>Content Library</t>
  </si>
  <si>
    <t>Webinar Library</t>
  </si>
  <si>
    <t>Báo chí viết về Tanca</t>
  </si>
  <si>
    <t>HR 101 Guide</t>
  </si>
  <si>
    <t>Trở thành đối tác của Tanca</t>
  </si>
  <si>
    <t>HR Glossory</t>
  </si>
  <si>
    <t>Về Tanca</t>
  </si>
  <si>
    <t>HR Software Calculator</t>
  </si>
  <si>
    <t>HR Crisis Recovery</t>
  </si>
  <si>
    <t>Product Updates</t>
  </si>
  <si>
    <t>About BambooHR</t>
  </si>
  <si>
    <t>Our Story</t>
  </si>
  <si>
    <t>Media</t>
  </si>
  <si>
    <t>Carees</t>
  </si>
  <si>
    <t>Events</t>
  </si>
  <si>
    <t>Partners with us</t>
  </si>
  <si>
    <t>Contact</t>
  </si>
  <si>
    <r>
      <rPr>
        <u/>
        <sz val="10"/>
        <color rgb="FF1155CC"/>
        <rFont val="Arial"/>
      </rPr>
      <t>https://www.workday.com/</t>
    </r>
    <r>
      <rPr>
        <sz val="10"/>
        <color rgb="FFFFFFFF"/>
        <rFont val="Arial"/>
      </rPr>
      <t xml:space="preserve"> </t>
    </r>
  </si>
  <si>
    <t>Menu hiện tại</t>
  </si>
  <si>
    <t>Tầng 4</t>
  </si>
  <si>
    <t>Các sản phẩm</t>
  </si>
  <si>
    <t>Các lĩnh vực</t>
  </si>
  <si>
    <t>GÓI ON-PREMISE</t>
  </si>
  <si>
    <t>Gói ON-Cloud</t>
  </si>
  <si>
    <t>Gói chữ ký số</t>
  </si>
  <si>
    <t>Menu sắp xếp</t>
  </si>
  <si>
    <t>Gộp</t>
  </si>
  <si>
    <t>Thương mai</t>
  </si>
  <si>
    <r>
      <rPr>
        <sz val="10"/>
        <color theme="1"/>
        <rFont val="Arial"/>
      </rPr>
      <t xml:space="preserve">Đào tạo </t>
    </r>
    <r>
      <rPr>
        <sz val="10"/>
        <color rgb="FFFF0000"/>
        <rFont val="Arial"/>
      </rPr>
      <t>nhân sự</t>
    </r>
  </si>
  <si>
    <r>
      <rPr>
        <sz val="10"/>
        <color theme="1"/>
        <rFont val="Arial"/>
      </rPr>
      <t xml:space="preserve">Đánh giá </t>
    </r>
    <r>
      <rPr>
        <sz val="10"/>
        <color rgb="FFFF0000"/>
        <rFont val="Arial"/>
      </rPr>
      <t>nhân sự</t>
    </r>
  </si>
  <si>
    <t>Thứ 3</t>
  </si>
  <si>
    <r>
      <rPr>
        <u/>
        <sz val="10"/>
        <color rgb="FFFFFFFF"/>
        <rFont val="Arial"/>
      </rPr>
      <t>https://www.workday.com/</t>
    </r>
    <r>
      <rPr>
        <u/>
        <sz val="10"/>
        <color rgb="FFFFFFFF"/>
        <rFont val="Arial"/>
      </rPr>
      <t xml:space="preserve"> </t>
    </r>
  </si>
  <si>
    <t>Thành phần</t>
  </si>
  <si>
    <t>Nội dung chi tiết</t>
  </si>
  <si>
    <t>Danh mục</t>
  </si>
  <si>
    <t>Nội dung</t>
  </si>
  <si>
    <t>Hiện tại</t>
  </si>
  <si>
    <t>Sắp xếp lại</t>
  </si>
  <si>
    <t>Menu</t>
  </si>
  <si>
    <t>Tắt đi chế độ future của các page
Tối ưu hiển thị trên bản mobile khi bấm chọn vào các thanh chọn
Trên mobile: Nút chọn menu bị bé và khó bấm</t>
  </si>
  <si>
    <t>Giải pháp
Khách hàng
Why CoffeeHR
Kinh nghiệm theo lĩnh vực
Tài nguyên
Về chúng tôi</t>
  </si>
  <si>
    <t>Giải pháp
Kinh nghiệm theo lĩnh vực
Kiến thức quản trị nhân sự
Thông tin
Khách hàng
Why coffeehr</t>
  </si>
  <si>
    <t>Tắt index ở bản /en/</t>
  </si>
  <si>
    <t>Khoảng trắng nhiều: Cần thu nhỏ lại
Text khi bôi đen bị mất luôn chữ -&gt; fix lại dạng thường</t>
  </si>
  <si>
    <t>Giải pháp Quản trị
Những con số thống kê
Nhân sự Chuyên sâu
CÂU CHUYỆN THÀNH CÔNG
GIẢI PHÁP COFFEEHR
GIẢI QUYẾT 10 BÀI TOÁN NGHIỆP VỤ
KHÁCH HÀNG NÓI VỀ CHÚNG TÔI
CHẶNG ĐƯỜNG PHÁT TRIỂN
KHÁCH HÀNG CỦA CHÚNG TÔI
Đăng ký nhận tư vấn với chuyên gia</t>
  </si>
  <si>
    <t>Giải pháp quản trị nhân sự
Giới thiệu sản phẩm, giải pháp, các điểm nổi bật của sản phẩm
Những con số thống kê
Câu chuyện khách hàng
Khách hàng của chúng tôi
Tin tức/ Kiến thức quản trị
Đăng ký nhận tư vấn</t>
  </si>
  <si>
    <t>Menu Fix lại. Đang bị tràn quá khổ</t>
  </si>
  <si>
    <r>
      <t>Bổ sung short video giới thiệu vể sản phẩm
Tham khảo:</t>
    </r>
    <r>
      <rPr>
        <sz val="10"/>
        <color rgb="FF000000"/>
        <rFont val="Arial"/>
      </rPr>
      <t xml:space="preserve"> </t>
    </r>
    <r>
      <rPr>
        <u/>
        <sz val="10"/>
        <color rgb="FF1155CC"/>
        <rFont val="Arial"/>
      </rPr>
      <t>https://www.bamboohr.com/</t>
    </r>
    <r>
      <rPr>
        <sz val="10"/>
        <color rgb="FF1155CC"/>
        <rFont val="Arial"/>
      </rPr>
      <t xml:space="preserve">
</t>
    </r>
    <r>
      <rPr>
        <u/>
        <sz val="10"/>
        <color rgb="FF1155CC"/>
        <rFont val="Arial"/>
      </rPr>
      <t>https://bytesoft.vn/</t>
    </r>
  </si>
  <si>
    <t>Text khi bôi đen bị mất luôn chữ -&gt; fix lại dạng thường</t>
  </si>
  <si>
    <t>Ở trang chủ phần "KHÁCH HÀNG CỦA CHÚNG TÔI" fix nằm nguyên
Demo làm theo: https://gtvseo.com/  
Để dạng ảnh và không bấm link</t>
  </si>
  <si>
    <r>
      <rPr>
        <sz val="12"/>
        <rFont val="&quot;Times New Roman&quot;"/>
      </rPr>
      <t xml:space="preserve">Ở trang chủ phần "KHÁCH HÀNG CỦA CHÚNG TÔI" fix nằm nguyên
Demo làm theo: </t>
    </r>
    <r>
      <rPr>
        <u/>
        <sz val="12"/>
        <color rgb="FF1155CC"/>
        <rFont val="&quot;Times New Roman&quot;"/>
      </rPr>
      <t>https://gtvseo.com/</t>
    </r>
    <r>
      <rPr>
        <sz val="12"/>
        <rFont val="&quot;Times New Roman&quot;"/>
      </rPr>
      <t xml:space="preserve">  </t>
    </r>
  </si>
  <si>
    <t xml:space="preserve">Câu chuyện thành công chuyển xuống dưới
Thêm phần báo chí nói gì về chúng tôi
Tham khảo: https://fastwork.vn/ </t>
  </si>
  <si>
    <r>
      <rPr>
        <sz val="12"/>
        <rFont val="&quot;Times New Roman&quot;"/>
      </rPr>
      <t xml:space="preserve">Trang chủ:
Câu chuyện thành công chuyển xuống dưới
Thêm phần báo chí nói gì về chúng tôi
Tham khảo: </t>
    </r>
    <r>
      <rPr>
        <u/>
        <sz val="12"/>
        <color rgb="FF1155CC"/>
        <rFont val="&quot;Times New Roman&quot;"/>
      </rPr>
      <t>https://fastwork.vn/</t>
    </r>
    <r>
      <rPr>
        <sz val="12"/>
        <rFont val="&quot;Times New Roman&quot;"/>
      </rPr>
      <t xml:space="preserve"> 
Thêm phần bài viết - tin tức dưới trang chủ</t>
    </r>
  </si>
  <si>
    <t>Thêm phần bài viết - tin tức dưới trang chủ
Bỏ phần chặng đường phát triển vào mục Why CoffeeHR</t>
  </si>
  <si>
    <t>Footer
- Bổ sung maps
- Thông tin giới thiệu ngắn
- Thêm các page đang SEO xuống
- Cân nhắc gộp 2 page: About us và why-coffee vào làm 1
- Tắt index 1 số trang k SEO
- Bổ sung page chính sách, bảo mật...</t>
  </si>
  <si>
    <t>Footer</t>
  </si>
  <si>
    <t>- Bổ sung map của 2 địa chỉ tại Hà Nội, TPHCM</t>
  </si>
  <si>
    <r>
      <rPr>
        <sz val="12"/>
        <rFont val="&quot;Times New Roman&quot;"/>
      </rPr>
      <t xml:space="preserve">Xóa 2 URL ảnh:
</t>
    </r>
    <r>
      <rPr>
        <u/>
        <sz val="12"/>
        <color rgb="FF1155CC"/>
        <rFont val="&quot;Times New Roman&quot;"/>
      </rPr>
      <t>https://oos.greensoft.vn/wp-content/uploads/2021/12/e8f23ae91f1fd4418d0e.jpg</t>
    </r>
    <r>
      <rPr>
        <sz val="12"/>
        <rFont val="&quot;Times New Roman&quot;"/>
      </rPr>
      <t xml:space="preserve"> </t>
    </r>
    <r>
      <rPr>
        <sz val="12"/>
        <color rgb="FF000000"/>
        <rFont val="&quot;Times New Roman&quot;"/>
      </rPr>
      <t xml:space="preserve">
</t>
    </r>
    <r>
      <rPr>
        <u/>
        <sz val="12"/>
        <color rgb="FF1155CC"/>
        <rFont val="&quot;Times New Roman&quot;"/>
      </rPr>
      <t>https://oos.greensoft.vn/wp-content/uploads/2021/12/55661520_1194899834005876_6605435357926260736_n.jpg</t>
    </r>
  </si>
  <si>
    <t>- Thêm các page đang SEO xuống</t>
  </si>
  <si>
    <t>1. Thừa khoảng trắng</t>
  </si>
  <si>
    <t xml:space="preserve">- Bổ sung page chính sách, bảo mật..
</t>
  </si>
  <si>
    <r>
      <t xml:space="preserve">- Bổ sung mã QR và link tải app trên CHplay và App
Ví dụ: </t>
    </r>
    <r>
      <rPr>
        <u/>
        <sz val="10"/>
        <color rgb="FF1155CC"/>
        <rFont val="Arial"/>
      </rPr>
      <t>https://www.vinmec.com/vi/</t>
    </r>
  </si>
  <si>
    <t>2. Khoảng trắng home page</t>
  </si>
  <si>
    <r>
      <t xml:space="preserve">- Tăng kích thước - Icon social lớn lên
Ví dụ: </t>
    </r>
    <r>
      <rPr>
        <u/>
        <sz val="10"/>
        <color rgb="FF1155CC"/>
        <rFont val="Arial"/>
      </rPr>
      <t>https://www.vinmec.com/vi/</t>
    </r>
  </si>
  <si>
    <t>- Tăng kích thước Icon DMCA lớn lên</t>
  </si>
  <si>
    <t>3. Hỗ trợ onpage blog</t>
  </si>
  <si>
    <t>- Căn chỉnh viền bên dưới footer</t>
  </si>
  <si>
    <t>- TOC xấu</t>
  </si>
  <si>
    <r>
      <t xml:space="preserve">Thu nhỏ khoảng trắng bị thừa
</t>
    </r>
    <r>
      <rPr>
        <u/>
        <sz val="10"/>
        <color rgb="FF1155CC"/>
        <rFont val="Arial"/>
      </rPr>
      <t>https://coffeehr.com.vn/wp-content/uploads/2021/05/Group-261-new-1536x308.png</t>
    </r>
    <r>
      <rPr>
        <sz val="10"/>
        <color rgb="FF000000"/>
        <rFont val="Arial"/>
        <scheme val="minor"/>
      </rPr>
      <t xml:space="preserve">
Lưu ý thay đổi hình cần đổi lại đường link</t>
    </r>
  </si>
  <si>
    <t>- Share social</t>
  </si>
  <si>
    <r>
      <t>Bổ sung thêm các câu hỏi khó khăn và ứng dụng của phần mềm mang lại cho khách hàng</t>
    </r>
    <r>
      <rPr>
        <sz val="10"/>
        <color rgb="FF000000"/>
        <rFont val="Arial"/>
      </rPr>
      <t xml:space="preserve">
</t>
    </r>
    <r>
      <rPr>
        <u/>
        <sz val="10"/>
        <color rgb="FF1155CC"/>
        <rFont val="Arial"/>
      </rPr>
      <t>https://tanca.io/phan-mem-quan-ly-nhan-su-cho-nha-hang</t>
    </r>
  </si>
  <si>
    <t>- Bỏ embed fb ở Slider bar hoặc kéo ngắn lại</t>
  </si>
  <si>
    <r>
      <t xml:space="preserve">Liên kết tới "Giải pháp cho các ngành" nằm bên trên các hạng mục đề xuất
Tham khảo: </t>
    </r>
    <r>
      <rPr>
        <u/>
        <sz val="10"/>
        <color rgb="FF1155CC"/>
        <rFont val="Arial"/>
      </rPr>
      <t>https://www.tanca.io/tinh-nang/cham-cong-truc-tuyen-thong-minh</t>
    </r>
  </si>
  <si>
    <t>- Cơ cấu lại khung hình xuất hiện 1 bài blog</t>
  </si>
  <si>
    <t xml:space="preserve">Bổ sung thêm các hình ảnh trong phần mềm dưới dạng: Gif, hình ảnh
Tham khảo: https://base.vn/request, https://www.workday.com/en-us/products/financial-management/overview.html, https://1office.vn/quan-ly-tuyen-dung
</t>
  </si>
  <si>
    <t>- Phần xuất hiện breadcrum đang bị dính quá so với thanh menu</t>
  </si>
  <si>
    <t>Bổ sung các yếu USP của sản phẩm</t>
  </si>
  <si>
    <t>- Author blog + Social author tương ứng</t>
  </si>
  <si>
    <r>
      <t xml:space="preserve">Bổ sung các logo thương hiệu đã sử dụng sản phẩm hoặc lồng ghép câu chuyện thành công của khách hàng
Tham khảo: </t>
    </r>
    <r>
      <rPr>
        <u/>
        <sz val="10"/>
        <color rgb="FF1155CC"/>
        <rFont val="Arial"/>
      </rPr>
      <t>https://www.workday.com/en-us/products/financial-management/overview.html</t>
    </r>
    <r>
      <rPr>
        <sz val="10"/>
        <color rgb="FF000000"/>
        <rFont val="Arial"/>
        <scheme val="minor"/>
      </rPr>
      <t xml:space="preserve">, </t>
    </r>
    <r>
      <rPr>
        <u/>
        <sz val="10"/>
        <color rgb="FF1155CC"/>
        <rFont val="Arial"/>
      </rPr>
      <t>https://base.vn/request</t>
    </r>
  </si>
  <si>
    <t>- Tối giản phần bài viết liên quan lại</t>
  </si>
  <si>
    <r>
      <t xml:space="preserve">Bảng so sánh các gói dịch vụ
Tham khảo: </t>
    </r>
    <r>
      <rPr>
        <u/>
        <sz val="10"/>
        <color rgb="FF1155CC"/>
        <rFont val="Arial"/>
      </rPr>
      <t>https://fastdo.vn/f-okrs/</t>
    </r>
  </si>
  <si>
    <t>Phân chia phần cate blog rõ cho từng chủ đề</t>
  </si>
  <si>
    <t>Bổ sung nút CTA ở cuối bài</t>
  </si>
  <si>
    <t>Trang Blog</t>
  </si>
  <si>
    <r>
      <t xml:space="preserve">Bổ sung nút chia sẻ social đầu bài
Tham khảo: </t>
    </r>
    <r>
      <rPr>
        <u/>
        <sz val="10"/>
        <color rgb="FF1155CC"/>
        <rFont val="Arial"/>
      </rPr>
      <t>https://fastdo.vn/trello-la-gi/</t>
    </r>
  </si>
  <si>
    <t>4.</t>
  </si>
  <si>
    <t>Audio API</t>
  </si>
  <si>
    <r>
      <t xml:space="preserve">Tối ưu TOC sidebar, Category Sidebar
Tham khảo TOC Sidebar: </t>
    </r>
    <r>
      <rPr>
        <u/>
        <sz val="10"/>
        <color rgb="FF1155CC"/>
        <rFont val="Arial"/>
      </rPr>
      <t>https://fastdo.vn/trello-la-gi/</t>
    </r>
  </si>
  <si>
    <t>- Icon social lớn lên</t>
  </si>
  <si>
    <t>Chế độ phóng to, thu nhỏ chữ, in tài liệu</t>
  </si>
  <si>
    <t>- Icon DMCA lớn lên</t>
  </si>
  <si>
    <t>Rating bài viết</t>
  </si>
  <si>
    <r>
      <t xml:space="preserve">Thay thế phần gợi ý những bài viết lân cận (https://prnt.sc/_fC-aylsOaoL)
=&gt; Thay bằng Bài viết liên quan
Tham khảo: </t>
    </r>
    <r>
      <rPr>
        <u/>
        <sz val="10"/>
        <color rgb="FF1155CC"/>
        <rFont val="Arial"/>
      </rPr>
      <t>https://resources.base.vn/management/chuyen-doi-so-trong-binh-thuong-moi-dau-la-chien-luoc-trong-tam-740</t>
    </r>
  </si>
  <si>
    <t>Trang liên hệ</t>
  </si>
  <si>
    <t>Thay đổi vị trí theo đúng maps đã tạo lập</t>
  </si>
  <si>
    <t>Wireframe desktop</t>
  </si>
  <si>
    <t>Wireframe mobile</t>
  </si>
  <si>
    <t>GTV góp ý điều chỉnh</t>
  </si>
  <si>
    <t>Coffeehr note</t>
  </si>
  <si>
    <t>Web hiện tại</t>
  </si>
  <si>
    <t>https://www.figma.com/file/iqKAUDhftlrNyaQxQu4Y2H/UX%2FUI-CoffeeHR</t>
  </si>
  <si>
    <t>https://www.figma.com/file/gFIBWkYAbZGhvtD2TPRHkJ/UX%2FUI-Coffee-HR-Mobile</t>
  </si>
  <si>
    <t>Tắt đi chế độ future của các page
Tối ưu hiển thị trên bản mobile khi bấm chọn vào các thanh chọn
Trên mobile: Nút chọn menu bị bé và khó bấm
Phần trắng hơi thừa góc phải</t>
  </si>
  <si>
    <t>https://prnt.sc/iarFV5QhnL6m</t>
  </si>
  <si>
    <t>Tham khảo tối ưu phiên bản điện thoải trong phần wireframe</t>
  </si>
  <si>
    <t>Không để các thanh chọn thành các heading nên để dạng &lt;text&gt;</t>
  </si>
  <si>
    <t>Gắn heading như trong wireframe</t>
  </si>
  <si>
    <t>Thanh tìm kiếm chưa tối ưu</t>
  </si>
  <si>
    <t>https://scontent.fsgn5-15.fna.fbcdn.net/v/t1.15752-9/276158906_344772400941199_8138591263355566866_n.jpg?_nc_cat=111&amp;ccb=1-5&amp;_nc_sid=ae9488&amp;_nc_ohc=WNq9dI6ecj8AX9ceWD_&amp;_nc_ht=scontent.fsgn5-15.fna&amp;oh=03_AVIwufiFzNb3ZRrAPsSm3MjAyH86IxsQKBECH5rs6M4E4w&amp;oe=62683A57</t>
  </si>
  <si>
    <t>Điều thanh tìm kiếm như trog wireframe</t>
  </si>
  <si>
    <t>Khoảng trắng nhiều: Cần thu nhỏ lại</t>
  </si>
  <si>
    <t>https://prnt.sc/kklatmpY4ITt</t>
  </si>
  <si>
    <t>Tối ưu thu nhỏ lại các khoảng trắng giữa các block</t>
  </si>
  <si>
    <t>Text khi bôi đen bị mất luôn chữ</t>
  </si>
  <si>
    <t>https://prnt.sc/ArlRMOYUIFGj</t>
  </si>
  <si>
    <t>Khắc phục lại lỗi bôi đen mất chữ ở trang chủ và các trang khác</t>
  </si>
  <si>
    <t>Ở trang chủ phần "KHÁCH HÀNG CỦA CHÚNG TÔI": 
+ Hình ảnh đang dạng động xuất hiện ra
+ Hình ảnh đang ở dạng bấm link, bấm vào background chìm với website</t>
  </si>
  <si>
    <t>Hình ảnh để trơn, không ấn link</t>
  </si>
  <si>
    <r>
      <rPr>
        <sz val="10"/>
        <rFont val="Arial"/>
      </rPr>
      <t xml:space="preserve">Câu chuyện thành công chuyển xuống dưới
Thêm phần báo chí nói gì về chúng tôi
Tham khảo: </t>
    </r>
    <r>
      <rPr>
        <u/>
        <sz val="10"/>
        <color rgb="FF1155CC"/>
        <rFont val="Arial"/>
      </rPr>
      <t>https://fastwork.vn/</t>
    </r>
    <r>
      <rPr>
        <sz val="10"/>
        <rFont val="Arial"/>
      </rPr>
      <t xml:space="preserve"> </t>
    </r>
  </si>
  <si>
    <t>Tham khảo layout trong wireframe trang chủ</t>
  </si>
  <si>
    <t>Thêm phần bài viết - tin tức dưới trang chủ</t>
  </si>
  <si>
    <t>Điều chỉnh Heading cho các tiêu đề mục lớn</t>
  </si>
  <si>
    <t>Tham khảo ví dụ và vị trí đặt trong wireframe trang chủ</t>
  </si>
  <si>
    <r>
      <rPr>
        <u/>
        <sz val="10"/>
        <color rgb="FF1155CC"/>
        <rFont val="Arial"/>
      </rPr>
      <t xml:space="preserve">- Thông tin giới thiệu ngắn: về công ty
</t>
    </r>
    <r>
      <rPr>
        <u/>
        <sz val="10"/>
        <color rgb="FF1155CC"/>
        <rFont val="Arial"/>
      </rPr>
      <t>https://gtvseo.com</t>
    </r>
    <r>
      <rPr>
        <u/>
        <sz val="10"/>
        <color rgb="FF1155CC"/>
        <rFont val="Arial"/>
      </rPr>
      <t>/</t>
    </r>
  </si>
  <si>
    <r>
      <rPr>
        <u/>
        <sz val="10"/>
        <color theme="1"/>
        <rFont val="Arial"/>
      </rPr>
      <t>- Bổ sung mã QR và link tải app trên CHplay và App</t>
    </r>
    <r>
      <rPr>
        <u/>
        <sz val="10"/>
        <color rgb="FF1155CC"/>
        <rFont val="Arial"/>
      </rPr>
      <t xml:space="preserve">
Ví dụ: </t>
    </r>
    <r>
      <rPr>
        <u/>
        <sz val="10"/>
        <color rgb="FF1155CC"/>
        <rFont val="Arial"/>
      </rPr>
      <t>https://www.vinmec.com/vi</t>
    </r>
    <r>
      <rPr>
        <u/>
        <sz val="10"/>
        <color rgb="FF1155CC"/>
        <rFont val="Arial"/>
      </rPr>
      <t>/</t>
    </r>
  </si>
  <si>
    <r>
      <rPr>
        <u/>
        <sz val="10"/>
        <color theme="1"/>
        <rFont val="Arial"/>
      </rPr>
      <t>- Tăng kích thước - Icon social lớn lên</t>
    </r>
    <r>
      <rPr>
        <u/>
        <sz val="10"/>
        <color rgb="FF1155CC"/>
        <rFont val="Arial"/>
      </rPr>
      <t xml:space="preserve">
Ví dụ: </t>
    </r>
    <r>
      <rPr>
        <u/>
        <sz val="10"/>
        <color rgb="FF1155CC"/>
        <rFont val="Arial"/>
      </rPr>
      <t>https://www.vinmec.com/vi</t>
    </r>
    <r>
      <rPr>
        <u/>
        <sz val="10"/>
        <color rgb="FF1155CC"/>
        <rFont val="Arial"/>
      </rPr>
      <t>/</t>
    </r>
  </si>
  <si>
    <t>https://prnt.sc/bUYDPkkfJmOh</t>
  </si>
  <si>
    <t>- Căn chỉnh viền  bên dưới footer</t>
  </si>
  <si>
    <r>
      <rPr>
        <sz val="10"/>
        <rFont val="Arial"/>
      </rPr>
      <t>Để các đầu mục dưới dạng &lt;heading 4&gt;
Ví dụ: Về Chúng Tôi &lt;H4&gt;</t>
    </r>
    <r>
      <rPr>
        <u/>
        <sz val="10"/>
        <color rgb="FF000000"/>
        <rFont val="Arial"/>
      </rPr>
      <t xml:space="preserve">
</t>
    </r>
    <r>
      <rPr>
        <u/>
        <sz val="10"/>
        <color rgb="FF1155CC"/>
        <rFont val="Arial"/>
      </rPr>
      <t>https://www.vinmec.com/vi/</t>
    </r>
  </si>
  <si>
    <t>Điều chỉnh lại bố cục Footer tối ưu hơn</t>
  </si>
  <si>
    <r>
      <rPr>
        <sz val="10"/>
        <rFont val="Arial"/>
      </rPr>
      <t xml:space="preserve">Thu nhỏ khoảng trắng bị thừa
</t>
    </r>
    <r>
      <rPr>
        <u/>
        <sz val="10"/>
        <color rgb="FF1155CC"/>
        <rFont val="Arial"/>
      </rPr>
      <t>https://coffeehr.com.vn/wp-content/uploads/2021/05/Group-261-new-1536x308.png</t>
    </r>
    <r>
      <rPr>
        <sz val="10"/>
        <rFont val="Arial"/>
      </rPr>
      <t xml:space="preserve">
Lưu ý thay đổi hình cần đổi lại đường link</t>
    </r>
  </si>
  <si>
    <t>https://coffeehr.com.vn/wp-content/uploads/2021/05/Group-261-new-1536x308.png</t>
  </si>
  <si>
    <r>
      <rPr>
        <u/>
        <sz val="10"/>
        <color theme="1"/>
        <rFont val="Arial"/>
      </rPr>
      <t>Bổ sung thêm các câu hỏi khó khăn và ứng dụng của phần mềm mang lại cho khách hàng</t>
    </r>
    <r>
      <rPr>
        <u/>
        <sz val="10"/>
        <color theme="1"/>
        <rFont val="Arial"/>
      </rPr>
      <t xml:space="preserve">
</t>
    </r>
    <r>
      <rPr>
        <u/>
        <sz val="10"/>
        <color rgb="FF1155CC"/>
        <rFont val="Arial"/>
      </rPr>
      <t>https://tanca.io/phan-mem-quan-ly-nhan-su-cho-nha-han</t>
    </r>
    <r>
      <rPr>
        <u/>
        <sz val="10"/>
        <color rgb="FF1155CC"/>
        <rFont val="Arial"/>
      </rPr>
      <t>g</t>
    </r>
  </si>
  <si>
    <t>Tham khảo bố cục các phần bổ sung trong wifreframe trang page</t>
  </si>
  <si>
    <t>Bổ sung tên "Giải pháp cho các ngành" nằm bên trên các hạng mục đề xuất</t>
  </si>
  <si>
    <t>Bổ sung thêm các hình ảnh trong phần mềm dưới dạng: Gif, hình ảnh</t>
  </si>
  <si>
    <t>Sắp xếp heading</t>
  </si>
  <si>
    <t>Theo bố cục trong wireframe trang page</t>
  </si>
  <si>
    <t>Bổ sung form đăng ký cuối bài</t>
  </si>
  <si>
    <t>Trang cateblog</t>
  </si>
  <si>
    <r>
      <rPr>
        <u/>
        <sz val="10"/>
        <color rgb="FF000000"/>
        <rFont val="Arial"/>
      </rPr>
      <t>Thay embed facebook bằng "Đăng ký dùng thử" (cân nhắc để lại embed face)</t>
    </r>
    <r>
      <rPr>
        <u/>
        <sz val="10"/>
        <color rgb="FF1155CC"/>
        <rFont val="Arial"/>
      </rPr>
      <t xml:space="preserve">
</t>
    </r>
    <r>
      <rPr>
        <u/>
        <sz val="10"/>
        <color rgb="FF000000"/>
        <rFont val="Arial"/>
      </rPr>
      <t>Ví dụ</t>
    </r>
    <r>
      <rPr>
        <u/>
        <sz val="10"/>
        <color rgb="FF1155CC"/>
        <rFont val="Arial"/>
      </rPr>
      <t xml:space="preserve">: </t>
    </r>
    <r>
      <rPr>
        <u/>
        <sz val="10"/>
        <color rgb="FF1155CC"/>
        <rFont val="Arial"/>
      </rPr>
      <t>https://tanca.io/blog</t>
    </r>
  </si>
  <si>
    <t>Tham khảo trong wiframe trang category</t>
  </si>
  <si>
    <t>https://prnt.sc/2y2UAE8OSEHC</t>
  </si>
  <si>
    <t>Fix lại bình thường</t>
  </si>
  <si>
    <t>Điều chỉnh các heading toàn trang</t>
  </si>
  <si>
    <t>Trang blog</t>
  </si>
  <si>
    <r>
      <rPr>
        <sz val="10"/>
        <color theme="1"/>
        <rFont val="Arial"/>
      </rPr>
      <t>Tối ưu phần TOC cho to và đầy màn hình</t>
    </r>
    <r>
      <rPr>
        <sz val="10"/>
        <rFont val="Arial"/>
      </rPr>
      <t xml:space="preserve">
Ví dụ: </t>
    </r>
    <r>
      <rPr>
        <u/>
        <sz val="10"/>
        <color rgb="FF1155CC"/>
        <rFont val="Arial"/>
      </rPr>
      <t>https://venusglobal.com.vn/thuoc-tri-roi-loan-noi-tiet-to-nu</t>
    </r>
    <r>
      <rPr>
        <sz val="10"/>
        <rFont val="Arial"/>
      </rPr>
      <t>/</t>
    </r>
  </si>
  <si>
    <t>Tham khảo trong wiframe trang blog</t>
  </si>
  <si>
    <r>
      <rPr>
        <sz val="10"/>
        <rFont val="Arial"/>
      </rPr>
      <t xml:space="preserve">Bổ sung phần chia sẻ đến các trang social
Ví dụ: </t>
    </r>
    <r>
      <rPr>
        <u/>
        <sz val="10"/>
        <color rgb="FF1155CC"/>
        <rFont val="Arial"/>
      </rPr>
      <t>https://venusglobal.com.vn/thuoc-tri-roi-loan-noi-tiet-to-nu/</t>
    </r>
  </si>
  <si>
    <r>
      <rPr>
        <sz val="10"/>
        <rFont val="Arial"/>
      </rPr>
      <t xml:space="preserve">Thay đổi vị trí ảnh thumbnail lên trên bài viết
Ví dụ: </t>
    </r>
    <r>
      <rPr>
        <u/>
        <sz val="10"/>
        <color rgb="FF1155CC"/>
        <rFont val="Arial"/>
      </rPr>
      <t>https://venusglobal.com.vn/thuoc-tri-roi-loan-noi-tiet-to-nu/</t>
    </r>
  </si>
  <si>
    <r>
      <rPr>
        <sz val="10"/>
        <rFont val="Arial"/>
      </rPr>
      <t>Điều chỉnh URL tiếng anh Canonical về URL gốc
Ví dụ: 
URL tiếng anh:</t>
    </r>
    <r>
      <rPr>
        <sz val="10"/>
        <color rgb="FF000000"/>
        <rFont val="Arial"/>
      </rPr>
      <t xml:space="preserve"> </t>
    </r>
    <r>
      <rPr>
        <u/>
        <sz val="10"/>
        <color rgb="FF1155CC"/>
        <rFont val="Arial"/>
      </rPr>
      <t>https://coffeehr.com.vn/en/mo-hinh-bsc-trong-quan-ly-va-van-hanh-doanh-nghiep/</t>
    </r>
    <r>
      <rPr>
        <sz val="10"/>
        <rFont val="Arial"/>
      </rPr>
      <t xml:space="preserve"> Canonical </t>
    </r>
    <r>
      <rPr>
        <sz val="10"/>
        <color rgb="FF000000"/>
        <rFont val="Arial"/>
      </rPr>
      <t>=&gt;</t>
    </r>
    <r>
      <rPr>
        <sz val="10"/>
        <rFont val="Arial"/>
      </rPr>
      <t xml:space="preserve"> URL gốc:</t>
    </r>
    <r>
      <rPr>
        <sz val="10"/>
        <color rgb="FF000000"/>
        <rFont val="Arial"/>
      </rPr>
      <t xml:space="preserve"> </t>
    </r>
    <r>
      <rPr>
        <u/>
        <sz val="10"/>
        <color rgb="FF1155CC"/>
        <rFont val="Arial"/>
      </rPr>
      <t>https://coffeehr.com.vn/mo-hinh-bsc-trong-quan-ly-va-van-hanh-doanh-nghiep/</t>
    </r>
  </si>
  <si>
    <r>
      <rPr>
        <sz val="10"/>
        <color theme="1"/>
        <rFont val="Arial"/>
      </rPr>
      <t xml:space="preserve">Hiện trạng:
</t>
    </r>
    <r>
      <rPr>
        <u/>
        <sz val="10"/>
        <color rgb="FF1155CC"/>
        <rFont val="Arial"/>
      </rPr>
      <t>https://prnt.sc/0HwZxZFhHLhy</t>
    </r>
  </si>
  <si>
    <r>
      <rPr>
        <sz val="10"/>
        <rFont val="Arial"/>
      </rPr>
      <t xml:space="preserve">Thay đổi phần "BÌNH LUẬN VỀ BÀI VIẾT"
Hiện tại: Bình luận bằng acc facebook 
=&gt; Thay đổi: Bình luận để lại số điện thoại và e-mail
</t>
    </r>
    <r>
      <rPr>
        <u/>
        <sz val="10"/>
        <color rgb="FF1155CC"/>
        <rFont val="Arial"/>
      </rPr>
      <t>https://venusglobal.com.vn/chu-ky-kinh-nguyet-khong-deu-sau-sinh/</t>
    </r>
  </si>
  <si>
    <r>
      <rPr>
        <sz val="10"/>
        <rFont val="Arial"/>
      </rPr>
      <t xml:space="preserve">Bổ sung Author bài viết ở cuối bài viết
Ví dụ: </t>
    </r>
    <r>
      <rPr>
        <u/>
        <sz val="10"/>
        <color rgb="FF1155CC"/>
        <rFont val="Arial"/>
      </rPr>
      <t>https://venusglobal.com.vn/chu-ky-kinh-nguyet-khong-deu-sau-sinh/</t>
    </r>
  </si>
  <si>
    <r>
      <rPr>
        <sz val="10"/>
        <rFont val="Arial"/>
      </rPr>
      <t xml:space="preserve">Bổ sung phần rating cho bài blog
Ví dụ: </t>
    </r>
    <r>
      <rPr>
        <u/>
        <sz val="10"/>
        <color rgb="FF1155CC"/>
        <rFont val="Arial"/>
      </rPr>
      <t>https://venusglobal.com.vn/chu-ky-kinh-nguyet-khong-deu-sau-sinh/</t>
    </r>
  </si>
  <si>
    <r>
      <rPr>
        <sz val="10"/>
        <rFont val="Arial"/>
      </rPr>
      <t xml:space="preserve">Bổ sung phần các bài viết có liên quan cùng chủ đề (có thể chọn bài viết)
Ví dụ: </t>
    </r>
    <r>
      <rPr>
        <u/>
        <sz val="10"/>
        <color rgb="FF1155CC"/>
        <rFont val="Arial"/>
      </rPr>
      <t>https://hotaircoffee.com/cach-su-dung-may-pha-ca-phe/</t>
    </r>
  </si>
  <si>
    <t>Bổ sung hình ảnh báo chí về về chúng tôi / Khách hàng của chúng tôi ở cuối bài viết</t>
  </si>
  <si>
    <t>Bổ sung Form đăng ký cuối bài</t>
  </si>
  <si>
    <t xml:space="preserve">Điều chỉnh heading trong trang </t>
  </si>
  <si>
    <t>Thay đổi vị trí maps bằng vị trí đã được xác minh với tên maps: "Giải pháp Quản trị Nhân sự Chuyên sâu CoffeeHR"</t>
  </si>
  <si>
    <t>Điều chỉnh heading:
LIÊN HỆ &lt;H1&gt;</t>
  </si>
  <si>
    <t>https://prnt.sc/8KXOe-BLfHse</t>
  </si>
  <si>
    <t xml:space="preserve">CÂU CHUYỆN THÀNH CÔNG
GIẢI PHÁP COFFEEHR
GIẢI QUYẾT 10 BÀI TOÁN NGHIỆP VỤ
KHÁCH HÀNG NÓI VỀ CHÚNG TÔI
CHẶNG ĐƯỜNG PHÁT TRIỂN
KHÁCH HÀNG CỦA CHÚNG TÔI
Đăng ký nhận tư vấn với chuyên gia
</t>
  </si>
  <si>
    <t>1. Tin tức Coffeehr (có thể đặt tên khác: mục này cho hiển thị các bài viết trong mục: Kinh nghiệm quản lý nhân sự)
2. GIẢI PHÁP COFFEEHR
3. TẠI SAO NÊN SỬ DỤNG Coffeehr?
4. GIẢI QUYẾT 10 BÀI TOÁN NGHIỆP VỤ
5. CHẶNG ĐƯỜNG PHÁT TRIỂN
6. KHÁCH HÀNG CỦA CHÚNG TÔI
7. KHÁCH HÀNG CỦA CHÚNG TÔI
8. CÂU CHUYỆN THÀNH CÔNG
9. Báo chí nói gì về chúng tôi
10. Đăng ký nhận tư vấn với chuyên gia</t>
  </si>
  <si>
    <r>
      <t xml:space="preserve">Ở trang chủ phần "KHÁCH HÀNG CỦA CHÚNG TÔI" fix nằm nguyên
Demo làm theo: </t>
    </r>
    <r>
      <rPr>
        <u/>
        <sz val="10"/>
        <color rgb="FF1155CC"/>
        <rFont val="Arial"/>
      </rPr>
      <t>https://gtvseo.com/</t>
    </r>
    <r>
      <rPr>
        <sz val="10"/>
        <color rgb="FF000000"/>
        <rFont val="Arial"/>
        <scheme val="minor"/>
      </rPr>
      <t xml:space="preserve">  
Để dạng ảnh và không bấm link</t>
    </r>
  </si>
  <si>
    <r>
      <t xml:space="preserve">- Thông tin giới thiệu ngắn: về công ty
</t>
    </r>
    <r>
      <rPr>
        <u/>
        <sz val="10"/>
        <color rgb="FF1155CC"/>
        <rFont val="Arial"/>
      </rPr>
      <t>https://gtvseo.com/</t>
    </r>
  </si>
  <si>
    <r>
      <t xml:space="preserve">- Bổ sung mã QR và link tải app trên CHplay và App
Ví dụ: </t>
    </r>
    <r>
      <rPr>
        <u/>
        <sz val="10"/>
        <color rgb="FF1155CC"/>
        <rFont val="Arial"/>
      </rPr>
      <t>https://www.vinmec.com/vi/</t>
    </r>
  </si>
  <si>
    <r>
      <t xml:space="preserve">- Tăng kích thước - Icon social lớn lên
Ví dụ: </t>
    </r>
    <r>
      <rPr>
        <u/>
        <sz val="10"/>
        <color rgb="FF1155CC"/>
        <rFont val="Arial"/>
      </rPr>
      <t>https://www.vinmec.com/vi/</t>
    </r>
  </si>
  <si>
    <t>Thu nhỏ khoảng trắng bị thừa
https://coffeehr.com.vn/wp-content/uploads/2021/05/Group-261-new-1536x308.png
Lưu ý thay đổi hình cần đổi lại đường link</t>
  </si>
  <si>
    <r>
      <t>Bổ sung thêm các câu hỏi khó khăn và ứng dụng của phần mềm mang lại cho khách hàng</t>
    </r>
    <r>
      <rPr>
        <sz val="10"/>
        <color rgb="FF000000"/>
        <rFont val="Arial"/>
      </rPr>
      <t xml:space="preserve">
</t>
    </r>
    <r>
      <rPr>
        <u/>
        <sz val="10"/>
        <color rgb="FF1155CC"/>
        <rFont val="Arial"/>
      </rPr>
      <t>https://tanca.io/phan-mem-quan-ly-nhan-su-cho-nha-hang</t>
    </r>
  </si>
  <si>
    <r>
      <t xml:space="preserve">Thay embed face bằng "Đăng ký dùng thử" (cân nhắc để lại embed face)
Ví dụ: </t>
    </r>
    <r>
      <rPr>
        <u/>
        <sz val="10"/>
        <color rgb="FF1155CC"/>
        <rFont val="Arial"/>
      </rPr>
      <t>https://tanca.io/blog</t>
    </r>
  </si>
  <si>
    <r>
      <t xml:space="preserve">Tối ưu phần TOC cho to và đầy màn hình
Ví dụ: </t>
    </r>
    <r>
      <rPr>
        <u/>
        <sz val="10"/>
        <color rgb="FF1155CC"/>
        <rFont val="Arial"/>
      </rPr>
      <t>https://venusglobal.com.vn/thuoc-tri-roi-loan-noi-tiet-to-nu/</t>
    </r>
  </si>
  <si>
    <r>
      <t>Bổ sung thần chia sẻ đến các trang social
Ví dụ:</t>
    </r>
    <r>
      <rPr>
        <sz val="10"/>
        <color rgb="FF000000"/>
        <rFont val="Arial"/>
      </rPr>
      <t xml:space="preserve"> </t>
    </r>
    <r>
      <rPr>
        <u/>
        <sz val="10"/>
        <color rgb="FF1155CC"/>
        <rFont val="Arial"/>
      </rPr>
      <t>https://venusglobal.com.vn/thuoc-tri-roi-loan-noi-tiet-to-nu/</t>
    </r>
  </si>
  <si>
    <r>
      <t xml:space="preserve">Thay đổi vị trí ảnh thumbnail lên trên bài viết
Ví dụ: </t>
    </r>
    <r>
      <rPr>
        <u/>
        <sz val="10"/>
        <color rgb="FF1155CC"/>
        <rFont val="Arial"/>
      </rPr>
      <t>https://venusglobal.com.vn/thuoc-tri-roi-loan-noi-tiet-to-nu/</t>
    </r>
  </si>
  <si>
    <r>
      <t>Điều chỉnh URL tiếng anh Canonical về URL gốc
Ví dụ: 
URL tiếng anh</t>
    </r>
    <r>
      <rPr>
        <sz val="10"/>
        <color rgb="FF000000"/>
        <rFont val="Arial"/>
      </rPr>
      <t xml:space="preserve">: </t>
    </r>
    <r>
      <rPr>
        <u/>
        <sz val="10"/>
        <color rgb="FF1155CC"/>
        <rFont val="Arial"/>
      </rPr>
      <t>https://coffeehr.com.vn/en/mo-hinh-bsc-trong-quan-ly-va-van-hanh-doanh-nghiep/</t>
    </r>
    <r>
      <rPr>
        <sz val="10"/>
        <color rgb="FF000000"/>
        <rFont val="Arial"/>
        <scheme val="minor"/>
      </rPr>
      <t xml:space="preserve"> Canonical =</t>
    </r>
    <r>
      <rPr>
        <sz val="10"/>
        <color rgb="FF000000"/>
        <rFont val="Arial"/>
      </rPr>
      <t xml:space="preserve">&gt; </t>
    </r>
    <r>
      <rPr>
        <sz val="10"/>
        <color rgb="FF000000"/>
        <rFont val="Arial"/>
        <scheme val="minor"/>
      </rPr>
      <t xml:space="preserve">URL gốc: </t>
    </r>
    <r>
      <rPr>
        <u/>
        <sz val="10"/>
        <color rgb="FF1155CC"/>
        <rFont val="Arial"/>
      </rPr>
      <t>https://coffeehr.com.vn/mo-hinh-bsc-trong-quan-ly-va-van-hanh-doanh-nghiep/</t>
    </r>
  </si>
  <si>
    <r>
      <t xml:space="preserve">Bổ sung thêm phần author cuối bài viết (chuyên gia trong ngành nhân sự)
Ví dụ: </t>
    </r>
    <r>
      <rPr>
        <u/>
        <sz val="10"/>
        <color rgb="FF1155CC"/>
        <rFont val="Arial"/>
      </rPr>
      <t>https://venusglobal.com.vn/thuoc-tri-roi-loan-noi-tiet-to-nu/</t>
    </r>
  </si>
  <si>
    <t>Bổ sung phần các bài viết có liên quan cùng chủ đề (có thể chọn bài viết)
Ví dụ: https://hotaircoffee.com/cach-su-dung-may-pha-ca-phe/</t>
  </si>
  <si>
    <t>Thay đổi vị trí maps bằng vị trí đã được xác minh với tên"Giải pháp Quản trị Nhân sự Chuyên sâu CoffeeHR"</t>
  </si>
  <si>
    <t>Onsite trọng điểm</t>
  </si>
  <si>
    <t>Thị trường follow Topic</t>
  </si>
  <si>
    <r>
      <rPr>
        <sz val="10"/>
        <color theme="1"/>
        <rFont val="Arial"/>
      </rPr>
      <t xml:space="preserve">1. Images chi tiết sử dụng
2. Dạng blog - không page
3. Table
4. 2 phương án SEO: </t>
    </r>
    <r>
      <rPr>
        <b/>
        <sz val="10"/>
        <color theme="1"/>
        <rFont val="Arial"/>
      </rPr>
      <t>Top list</t>
    </r>
    <r>
      <rPr>
        <sz val="10"/>
        <color theme="1"/>
        <rFont val="Arial"/>
      </rPr>
      <t xml:space="preserve"> và đi sâu vào phần mềm</t>
    </r>
  </si>
  <si>
    <r>
      <rPr>
        <u/>
        <sz val="10"/>
        <color rgb="FF1155CC"/>
        <rFont val="Arial"/>
      </rPr>
      <t>https://fastdo.vn/</t>
    </r>
    <r>
      <rPr>
        <u/>
        <sz val="10"/>
        <color rgb="FF1155CC"/>
        <rFont val="Arial"/>
      </rPr>
      <t xml:space="preserve"> 
</t>
    </r>
    <r>
      <rPr>
        <u/>
        <sz val="10"/>
        <color rgb="FF1155CC"/>
        <rFont val="Arial"/>
      </rPr>
      <t>https://ocd.vn/</t>
    </r>
    <r>
      <rPr>
        <u/>
        <sz val="10"/>
        <color rgb="FF1155CC"/>
        <rFont val="Arial"/>
      </rPr>
      <t xml:space="preserve"> 
</t>
    </r>
    <r>
      <rPr>
        <u/>
        <sz val="10"/>
        <color rgb="FF1155CC"/>
        <rFont val="Arial"/>
      </rPr>
      <t>https://tanca.io/</t>
    </r>
    <r>
      <rPr>
        <u/>
        <sz val="10"/>
        <color rgb="FF1155CC"/>
        <rFont val="Arial"/>
      </rPr>
      <t xml:space="preserve"> 
</t>
    </r>
    <r>
      <rPr>
        <u/>
        <sz val="10"/>
        <color rgb="FF1155CC"/>
        <rFont val="Arial"/>
      </rPr>
      <t>https://hronline.</t>
    </r>
    <r>
      <rPr>
        <u/>
        <sz val="10"/>
        <color rgb="FF1155CC"/>
        <rFont val="Arial"/>
      </rPr>
      <t>vn/</t>
    </r>
  </si>
  <si>
    <t>1. Images chi tiết sử dụng
2. Dạng blog - không page
3. Table
4. 2 phương án SEO: Top list và đi sâu vào phần mềm"</t>
  </si>
  <si>
    <r>
      <rPr>
        <u/>
        <sz val="10"/>
        <color rgb="FF1155CC"/>
        <rFont val="Arial"/>
      </rPr>
      <t>https://tanca.io/blog/</t>
    </r>
    <r>
      <rPr>
        <u/>
        <sz val="10"/>
        <color rgb="FF1155CC"/>
        <rFont val="Arial"/>
      </rPr>
      <t xml:space="preserve"> 
</t>
    </r>
    <r>
      <rPr>
        <u/>
        <sz val="10"/>
        <color rgb="FF1155CC"/>
        <rFont val="Arial"/>
      </rPr>
      <t>https://wiseeye.info/</t>
    </r>
    <r>
      <rPr>
        <u/>
        <sz val="10"/>
        <color rgb="FF1155CC"/>
        <rFont val="Arial"/>
      </rPr>
      <t xml:space="preserve"> 
</t>
    </r>
    <r>
      <rPr>
        <u/>
        <sz val="10"/>
        <color rgb="FF1155CC"/>
        <rFont val="Arial"/>
      </rPr>
      <t>https://ngukiemphithien.vn/</t>
    </r>
    <r>
      <rPr>
        <u/>
        <sz val="10"/>
        <color rgb="FF1155CC"/>
        <rFont val="Arial"/>
      </rPr>
      <t xml:space="preserve"> 
</t>
    </r>
    <r>
      <rPr>
        <u/>
        <sz val="10"/>
        <color rgb="FF1155CC"/>
        <rFont val="Arial"/>
      </rPr>
      <t>https://fitime.info/</t>
    </r>
  </si>
  <si>
    <r>
      <rPr>
        <u/>
        <sz val="10"/>
        <color rgb="FF1155CC"/>
        <rFont val="Arial"/>
      </rPr>
      <t>https://ooc.vn/</t>
    </r>
    <r>
      <rPr>
        <u/>
        <sz val="10"/>
        <color rgb="FF1155CC"/>
        <rFont val="Arial"/>
      </rPr>
      <t xml:space="preserve"> 
</t>
    </r>
    <r>
      <rPr>
        <u/>
        <sz val="10"/>
        <color rgb="FF1155CC"/>
        <rFont val="Arial"/>
      </rPr>
      <t>https://phanmemtinhluong.com/</t>
    </r>
    <r>
      <rPr>
        <u/>
        <sz val="10"/>
        <color rgb="FF1155CC"/>
        <rFont val="Arial"/>
      </rPr>
      <t xml:space="preserve"> 
</t>
    </r>
    <r>
      <rPr>
        <u/>
        <sz val="10"/>
        <color rgb="FF1155CC"/>
        <rFont val="Arial"/>
      </rPr>
      <t>https://tanca.io/blog/</t>
    </r>
  </si>
  <si>
    <t>1. Table công thức
2. Ví dụ thực tiễn
3. Comment blog
4. Linkout điều khoản</t>
  </si>
  <si>
    <r>
      <rPr>
        <u/>
        <sz val="10"/>
        <color rgb="FF1155CC"/>
        <rFont val="Arial"/>
      </rPr>
      <t>https://linkpower.vn/</t>
    </r>
    <r>
      <rPr>
        <u/>
        <sz val="10"/>
        <color rgb="FF1155CC"/>
        <rFont val="Arial"/>
      </rPr>
      <t xml:space="preserve"> 
</t>
    </r>
    <r>
      <rPr>
        <u/>
        <sz val="10"/>
        <color rgb="FF1155CC"/>
        <rFont val="Arial"/>
      </rPr>
      <t>http://ketoanthienung.vn/</t>
    </r>
    <r>
      <rPr>
        <u/>
        <sz val="10"/>
        <color rgb="FF1155CC"/>
        <rFont val="Arial"/>
      </rPr>
      <t xml:space="preserve"> 
</t>
    </r>
    <r>
      <rPr>
        <u/>
        <sz val="10"/>
        <color rgb="FF1155CC"/>
        <rFont val="Arial"/>
      </rPr>
      <t>https://luatvietnam.vn/</t>
    </r>
    <r>
      <rPr>
        <u/>
        <sz val="10"/>
        <color rgb="FF1155CC"/>
        <rFont val="Arial"/>
      </rPr>
      <t xml:space="preserve"> 
</t>
    </r>
    <r>
      <rPr>
        <u/>
        <sz val="10"/>
        <color rgb="FF1155CC"/>
        <rFont val="Arial"/>
      </rPr>
      <t>https://gvlawyers.com.vn/</t>
    </r>
  </si>
  <si>
    <t>Content  Marketing</t>
  </si>
  <si>
    <t>Đơn giá</t>
  </si>
  <si>
    <t>Thành tiền</t>
  </si>
  <si>
    <t>Nhóm bộ từ khóa thành từng chủ đề:</t>
  </si>
  <si>
    <t>Research lên Outline</t>
  </si>
  <si>
    <t>Viết Content hoàn thiện</t>
  </si>
  <si>
    <t xml:space="preserve">Onpage URLs </t>
  </si>
  <si>
    <t>Tổng</t>
  </si>
  <si>
    <t>Top Keyword</t>
  </si>
  <si>
    <t>Its Volume</t>
  </si>
  <si>
    <t>Traffic (desc)</t>
  </si>
  <si>
    <t>xu hướng phát triển công nghệ thông tin thế giới</t>
  </si>
  <si>
    <t>trang tin noi bo</t>
  </si>
  <si>
    <t>cafebiz tuyển dụng</t>
  </si>
  <si>
    <t>0.86</t>
  </si>
  <si>
    <t>0.54</t>
  </si>
  <si>
    <t>hr strategy vietnam</t>
  </si>
  <si>
    <t>0.48</t>
  </si>
  <si>
    <t>0.36</t>
  </si>
  <si>
    <t>hoach dinh nguon nhan luc</t>
  </si>
  <si>
    <t>0.34</t>
  </si>
  <si>
    <t>0.28</t>
  </si>
  <si>
    <t>vietngabank</t>
  </si>
  <si>
    <t>0.30</t>
  </si>
  <si>
    <t>0.16</t>
  </si>
  <si>
    <t>0.84</t>
  </si>
  <si>
    <t>0.15</t>
  </si>
  <si>
    <t>0.05</t>
  </si>
  <si>
    <t>dich vu nhan su</t>
  </si>
  <si>
    <t>0.13</t>
  </si>
  <si>
    <t>0.10</t>
  </si>
  <si>
    <t>0.03</t>
  </si>
  <si>
    <t>0.08</t>
  </si>
  <si>
    <t>0.04</t>
  </si>
  <si>
    <t>0.73</t>
  </si>
  <si>
    <t>0.07</t>
  </si>
  <si>
    <t>file excel quản lý hồ sơ nhân viên</t>
  </si>
  <si>
    <t>navigos việt nam</t>
  </si>
  <si>
    <t>0.01</t>
  </si>
  <si>
    <t>baodantri.vn</t>
  </si>
  <si>
    <t>cách giao tiep trong kinh doanh</t>
  </si>
  <si>
    <t>getfit</t>
  </si>
  <si>
    <t>nhân viên nghỉ việc</t>
  </si>
  <si>
    <t>caàef.vn</t>
  </si>
  <si>
    <t>cafebiz vn</t>
  </si>
  <si>
    <t>sơ đồ tổ chức công ty đơn giản</t>
  </si>
  <si>
    <t>compensation and benefits là gì</t>
  </si>
  <si>
    <t>cleverfood tuyển dụng</t>
  </si>
  <si>
    <t>những công nghệ mới nhất</t>
  </si>
  <si>
    <t>dls</t>
  </si>
  <si>
    <t>he thong bao cao san xuat</t>
  </si>
  <si>
    <t>công ty tnhh giải pháp nhân sự phần mềm</t>
  </si>
  <si>
    <t>mô tả quy trình chuyển đổi số của doanh nghiệp</t>
  </si>
  <si>
    <t>technology 4.0</t>
  </si>
  <si>
    <t>chuyen that</t>
  </si>
  <si>
    <t>Referring Domains</t>
  </si>
  <si>
    <t>30% traffic từ từ khóa Thương hiệu</t>
  </si>
  <si>
    <t>Domain</t>
  </si>
  <si>
    <t>DR</t>
  </si>
  <si>
    <t>base</t>
  </si>
  <si>
    <t>apple.com</t>
  </si>
  <si>
    <t>play.google.com</t>
  </si>
  <si>
    <t>kế hoạch kinh doanh</t>
  </si>
  <si>
    <t>dmca.com</t>
  </si>
  <si>
    <t>https://resources.base.vn/management/okr-la-gi-moi-dieu-can-biet-de-lam-quen-voi-okr-381</t>
  </si>
  <si>
    <t>prnewswire.com</t>
  </si>
  <si>
    <t>nguyên tắc 80/20</t>
  </si>
  <si>
    <t>vi.wikipedia.org</t>
  </si>
  <si>
    <t>erp là gì</t>
  </si>
  <si>
    <t>vnexpress.net</t>
  </si>
  <si>
    <t>https://base.vn/solutions/e-office</t>
  </si>
  <si>
    <t>e office</t>
  </si>
  <si>
    <t>crunchbase.com</t>
  </si>
  <si>
    <t>hackernoon.com</t>
  </si>
  <si>
    <t>cbinsights.com</t>
  </si>
  <si>
    <t>base wework</t>
  </si>
  <si>
    <t>livestorm.co</t>
  </si>
  <si>
    <t>techinasia.com</t>
  </si>
  <si>
    <t>prnasia.com</t>
  </si>
  <si>
    <t>https://resources.base.vn/productivity/bsc-balanced-scorecard-la-gi-ap-dung-ntn-de-mang-lai-loi-ich-364</t>
  </si>
  <si>
    <t>balance score card</t>
  </si>
  <si>
    <t>appadvice.com</t>
  </si>
  <si>
    <t>tinhte.vn</t>
  </si>
  <si>
    <t>acquisition talent</t>
  </si>
  <si>
    <t>afamily.vn</t>
  </si>
  <si>
    <t>disc</t>
  </si>
  <si>
    <t>pitchbook.com</t>
  </si>
  <si>
    <t>cách tính lương cơ bản</t>
  </si>
  <si>
    <t>six sigma</t>
  </si>
  <si>
    <t>worldwidetopsite.com</t>
  </si>
  <si>
    <t>500.co</t>
  </si>
  <si>
    <t>flow chart là gì</t>
  </si>
  <si>
    <t>linkhay.com</t>
  </si>
  <si>
    <t>năng lực là gì</t>
  </si>
  <si>
    <t>bilalarticles.com</t>
  </si>
  <si>
    <t>taimienphi.vn</t>
  </si>
  <si>
    <t>https://resources.base.vn/productivity/microsoft-teams-la-gi-review-teams-va-phan-mem-thay-the-trong-cong-tac-va-quan-ly-cong-viec-638</t>
  </si>
  <si>
    <t>ms team</t>
  </si>
  <si>
    <t>crowe.com</t>
  </si>
  <si>
    <t>mô hình kinh doanh canvas</t>
  </si>
  <si>
    <t>fpt.vn</t>
  </si>
  <si>
    <t>okinawatimes.co.jp</t>
  </si>
  <si>
    <t>hrm</t>
  </si>
  <si>
    <t>mic.gov.vn</t>
  </si>
  <si>
    <t>https://resources.base.vn/productivity/jira-la-gi-huong-dan-su-dung-jira-cho-nguoi-moi-bat-dau-285</t>
  </si>
  <si>
    <t>hướng dẫn sử dụng jira</t>
  </si>
  <si>
    <t>jweb.vn</t>
  </si>
  <si>
    <t>https://resources.base.vn/productivity/saas-la-gi-viet-nam-da-phat-trien-mo-hinh-saas-nhu-the-nao-304</t>
  </si>
  <si>
    <t>saas là gì</t>
  </si>
  <si>
    <t>kyodo.co.jp</t>
  </si>
  <si>
    <t>kyodonewsprwire.jp</t>
  </si>
  <si>
    <t>cand.com.vn</t>
  </si>
  <si>
    <t>diendandoanhnghiep.vn</t>
  </si>
  <si>
    <t>kế hoạch truyền thông</t>
  </si>
  <si>
    <t>siteprice.org</t>
  </si>
  <si>
    <t>https://base.vn/about/company</t>
  </si>
  <si>
    <t>dailysocial.id</t>
  </si>
  <si>
    <t>kanban</t>
  </si>
  <si>
    <t>brandsvietnam.com</t>
  </si>
  <si>
    <t>https://resources.base.vn/productivity/tong-quan-ve-phuong-phap-agile-trong-quan-ly-cong-viec-va-du-an-200</t>
  </si>
  <si>
    <t>agile là gì</t>
  </si>
  <si>
    <t>glints.com</t>
  </si>
  <si>
    <t>cơ cấu tổ chức</t>
  </si>
  <si>
    <t>hust.edu.vn</t>
  </si>
  <si>
    <t>https://resources.base.vn/productivity/day-la-2-mat-ban-can-biet-ve-chuyen-gia-phan-mem-quan-ly-cong-viec-trello-197</t>
  </si>
  <si>
    <t>trello la gì</t>
  </si>
  <si>
    <t>bambooairways.com</t>
  </si>
  <si>
    <t>https://base.vn/request</t>
  </si>
  <si>
    <t>kochinews.co.jp</t>
  </si>
  <si>
    <t>https://base.vn/platform/work</t>
  </si>
  <si>
    <t>fpt.com.vn</t>
  </si>
  <si>
    <t>https://base.vn/press</t>
  </si>
  <si>
    <t>theleader.vn</t>
  </si>
  <si>
    <t>https://base.vn/wework/pricing</t>
  </si>
  <si>
    <t>the-miyanichi.co.jp</t>
  </si>
  <si>
    <t>globeeawards.com</t>
  </si>
  <si>
    <t>https://resources.base.vn/docs/productivity/mau-to-trinh-xin-kinh-phi-trong-doanh-nghiep-tai-mien-phi-398</t>
  </si>
  <si>
    <t>mẫu tờ trình</t>
  </si>
  <si>
    <t>otosaigon.com</t>
  </si>
  <si>
    <t>https://resources.base.vn/sales-marketing/up-selling-va-cross-selling-ban-hang-tang-doanh-thu-571</t>
  </si>
  <si>
    <t>cross sales</t>
  </si>
  <si>
    <t>failory.com</t>
  </si>
  <si>
    <t>phần mềm lịch làm việc</t>
  </si>
  <si>
    <t>cungcap.net</t>
  </si>
  <si>
    <t>kpi sales</t>
  </si>
  <si>
    <t>tapchicongthuong.vn</t>
  </si>
  <si>
    <t>https://signup.base.vn/wework-content-01/</t>
  </si>
  <si>
    <t>kontactr.com</t>
  </si>
  <si>
    <t>sổ tay nhân viên</t>
  </si>
  <si>
    <t>getlatka.com</t>
  </si>
  <si>
    <t>https://resources.base.vn/management/sla-la-gi-theo-doi-sla-cua-nhan-su-nhu-the-nao-717</t>
  </si>
  <si>
    <t>sla là gì</t>
  </si>
  <si>
    <t>neu.edu.vn</t>
  </si>
  <si>
    <t>voz.vn</t>
  </si>
  <si>
    <t>https://resources.base.vn/management/review-phan-mem-okr-725</t>
  </si>
  <si>
    <t>phần mềm okr</t>
  </si>
  <si>
    <t>topmillion.net</t>
  </si>
  <si>
    <t>bang cham cong</t>
  </si>
  <si>
    <t>topcv.vn</t>
  </si>
  <si>
    <t>acrofan.com</t>
  </si>
  <si>
    <t>https://resources.base.vn/hr/quy-trinh-onboarding-cho-nhan-vien-moi-275</t>
  </si>
  <si>
    <t>sitelike.org</t>
  </si>
  <si>
    <t>https://resources.base.vn/docs/productivity/mau-don-de-xuat-tang-luong-tai-mien-phi-400</t>
  </si>
  <si>
    <t>vovworld.vn</t>
  </si>
  <si>
    <t>https://base.vn/workflow</t>
  </si>
  <si>
    <t>base workflow</t>
  </si>
  <si>
    <t>lamchame.com</t>
  </si>
  <si>
    <t>quy trình đào tạo nội bộ</t>
  </si>
  <si>
    <t>lecourrier.vn</t>
  </si>
  <si>
    <t>https://resources.base.vn/management/hris-quan-tri-nguon-nhan-luc-656</t>
  </si>
  <si>
    <t>hris</t>
  </si>
  <si>
    <t>webcompat.com</t>
  </si>
  <si>
    <t>quy trình quản lý</t>
  </si>
  <si>
    <t>talent.vn</t>
  </si>
  <si>
    <t>https://resources.base.vn/hr/huong-dan-danh-gia-nhan-vien-sau-thoi-gian-thu-viec-570</t>
  </si>
  <si>
    <t>đánh giá thử việc</t>
  </si>
  <si>
    <t>publicwww.com</t>
  </si>
  <si>
    <t>https://account.base.vn/</t>
  </si>
  <si>
    <t>base account</t>
  </si>
  <si>
    <t>sapp.vn</t>
  </si>
  <si>
    <t>quy chế thưởng phạt nhân viên</t>
  </si>
  <si>
    <t>index.co</t>
  </si>
  <si>
    <t>https://resources.base.vn/productivity/multitasking-cac-nha-khoa-hoc-da-chung-minh-duoc-dieu-gi-454</t>
  </si>
  <si>
    <t>multitasking</t>
  </si>
  <si>
    <t>lusha.com</t>
  </si>
  <si>
    <t>startupblink.com</t>
  </si>
  <si>
    <t>https://resources.base.vn/hr/mbti-la-gi-ung-dung-cua-mbti-trong-quan-tri-doanh-nghiep-182</t>
  </si>
  <si>
    <t>ftu.edu.vn</t>
  </si>
  <si>
    <t>https://resources.base.vn/hr/top-10-tro-choi-team-building-trong-nha-ngoai-troi-cho-cong-ty-392</t>
  </si>
  <si>
    <t>trò chơi team building trong nhà</t>
  </si>
  <si>
    <t>vietcetera.com</t>
  </si>
  <si>
    <t>phần mềm project</t>
  </si>
  <si>
    <t>sitelinks.info</t>
  </si>
  <si>
    <t>vecom.vn</t>
  </si>
  <si>
    <t>topdev.vn</t>
  </si>
  <si>
    <t>chính sách nhân sự</t>
  </si>
  <si>
    <t>sungroup.com.vn</t>
  </si>
  <si>
    <t>https://resources.base.vn/productivity/8-phuong-phap-quan-ly-email-hieu-qua-564</t>
  </si>
  <si>
    <t>cách quản lý gmail hiệu quả</t>
  </si>
  <si>
    <t>vanlanguni.edu.vn</t>
  </si>
  <si>
    <t>https://resources.base.vn/productivity/asana-la-gi-phan-mem-asana-phu-hop-voi-doanh-nghiep-nhu-the-nao-290</t>
  </si>
  <si>
    <t>asana là gì</t>
  </si>
  <si>
    <t>chototbatdongsan.com</t>
  </si>
  <si>
    <t>https://resources.base.vn/hr/xay-dung-nguyen-tac-ung-xu-doanh-nghiep-669</t>
  </si>
  <si>
    <t>vinasa.org.vn</t>
  </si>
  <si>
    <t>boxme.asia</t>
  </si>
  <si>
    <t>https://resources.base.vn/hr/employer-branding-la-gi-5-buoc-xay-dung-thuong-hieu-tuyen-dung-theo-tu-duy-marketing-709</t>
  </si>
  <si>
    <t>employer branding</t>
  </si>
  <si>
    <t>doanhnghieptiepthi.vn</t>
  </si>
  <si>
    <t>https://base.vn/about/contact</t>
  </si>
  <si>
    <t>aydesign.net</t>
  </si>
  <si>
    <t>https://base.vn/start</t>
  </si>
  <si>
    <t>biglistofwebsites.com</t>
  </si>
  <si>
    <t>https://base.vn/hrm/features</t>
  </si>
  <si>
    <t>intellasia.net</t>
  </si>
  <si>
    <t>https://resources.base.vn/management/review-top-phan-mem-tinh-luong-702</t>
  </si>
  <si>
    <t>raovat.vn</t>
  </si>
  <si>
    <t>https://resources.base.vn/management/ogsm-la-gi-mo-hinh-duoc-coca-va-honda-ap-dung-co-gi-khac-biet-711</t>
  </si>
  <si>
    <t>ogsm</t>
  </si>
  <si>
    <t>doanhnghiephoinhap.vn</t>
  </si>
  <si>
    <t>quy trình chăm sóc khách hàng sau bán hàng</t>
  </si>
  <si>
    <t>websiteperu.com</t>
  </si>
  <si>
    <t>saasindustry.com</t>
  </si>
  <si>
    <t>https://resources.base.vn/docs/productivity/mau-to-trinh-xin-bo-sung-nhan-su-trong-doanh-nghiep-tai-mien-phi-399</t>
  </si>
  <si>
    <t>tờ trình tuyển dụng nhân sự</t>
  </si>
  <si>
    <t>btaskee.com</t>
  </si>
  <si>
    <t>biểu mẫu đánh giá nhân viên hàng tháng</t>
  </si>
  <si>
    <t>yola.vn</t>
  </si>
  <si>
    <t>https://resources.base.vn/management/5-cap-do-lanh-dao-543</t>
  </si>
  <si>
    <t>5 cấp độ lãnh đạo</t>
  </si>
  <si>
    <t>jobsgo.vn</t>
  </si>
  <si>
    <t>https://resources.base.vn/hr/recruitment-marketing-la-gi-tong-quan-nhung-dieu-can-biet-ve-recruitment-marketing-539</t>
  </si>
  <si>
    <t>recruiting marketing</t>
  </si>
  <si>
    <t>hsc.com.vn</t>
  </si>
  <si>
    <t>https://resources.base.vn/docs/productivity/mau-don-xin-nghi-thai-san-tai-mien-phi-403</t>
  </si>
  <si>
    <t>mẫu đơn xin nghỉ thai sản</t>
  </si>
  <si>
    <t>spiderum.com</t>
  </si>
  <si>
    <t>base vn tuyển dụng</t>
  </si>
  <si>
    <t>couponsale.in</t>
  </si>
  <si>
    <t>tuyenquang.gov.vn</t>
  </si>
  <si>
    <t>https://resources.base.vn/hr/truyen-thong-doanh-nghiep-la-gi-2-bo-phan-cua-truyen-thong-doanh-nghiep-363</t>
  </si>
  <si>
    <t>truyền thông doanh nghiệp</t>
  </si>
  <si>
    <t>smartkarma.com</t>
  </si>
  <si>
    <t>https://resources.base.vn/management/huong-dan-xay-dung-noi-quy-cong-ty-chuan-cho-doanh-nghiep-694</t>
  </si>
  <si>
    <t>mẫu nội quy công ty ngắn gọn</t>
  </si>
  <si>
    <t>teamwave.com</t>
  </si>
  <si>
    <t>https://resources.base.vn/hr/evp-la-gi-huong-dan-xay-dung-evp-cho-doanh-nghiep-272</t>
  </si>
  <si>
    <t>asianetnews.net</t>
  </si>
  <si>
    <t>https://resources.base.vn/management/micromanagement-quan-ly-vi-mo-la-gi-khi-nao-can-khi-nao-tranh-445</t>
  </si>
  <si>
    <t>micromanagement</t>
  </si>
  <si>
    <t>kovapaint.com</t>
  </si>
  <si>
    <t>https://base.vn/about/tos</t>
  </si>
  <si>
    <t>pcmac.download</t>
  </si>
  <si>
    <t>moneycompass.com.my</t>
  </si>
  <si>
    <t>https://resources.base.vn/productivity/huong-dan-lap-ke-hoach-tai-chinh-trong-ban-ke-hoach-kinh-doanh-tong-the-423</t>
  </si>
  <si>
    <t>kế hoạch tài chính</t>
  </si>
  <si>
    <t>webcatalog.io</t>
  </si>
  <si>
    <t>https://resources.base.vn/management/review-top-phan-mem-cham-cong-698</t>
  </si>
  <si>
    <t>technofizi.net</t>
  </si>
  <si>
    <t>https://resources.base.vn/productivity/lam-viec-nhom-dung-chi-biet-moi-viec-cua-minh-211</t>
  </si>
  <si>
    <t>cross-functional là gì</t>
  </si>
  <si>
    <t>love.net.in</t>
  </si>
  <si>
    <t>phần mềm quản lý công việc hàng ngày</t>
  </si>
  <si>
    <t>kaopiz.com</t>
  </si>
  <si>
    <t>https://resources.base.vn/docs/hr/mau-quyet-dinh-tang-luong-moi-nhat-tai-mien-phi-684</t>
  </si>
  <si>
    <t>mẫu quyết định tăng lương</t>
  </si>
  <si>
    <t>iqiglobal.com</t>
  </si>
  <si>
    <t>https://resources.base.vn/hr/the-he-x-va-tac-dong-den-moi-truong-lam-viec-498</t>
  </si>
  <si>
    <t>thế hệ x</t>
  </si>
  <si>
    <t>favinks.com</t>
  </si>
  <si>
    <t>fbscan.com</t>
  </si>
  <si>
    <t>https://resources.base.vn/docs/productivity/mau-don-xin-nghi-khong-luong-tai-mien-phi-402</t>
  </si>
  <si>
    <t>đơn xin nghỉ không lương</t>
  </si>
  <si>
    <t>magezon.com</t>
  </si>
  <si>
    <t>https://resources.base.vn/productivity/huong-dan-xay-dung-ke-hoach-seo-va-quan-ly-team-seo-inhouse-407</t>
  </si>
  <si>
    <t>kế hoạch seo</t>
  </si>
  <si>
    <t>thuonggiathitruong.vn</t>
  </si>
  <si>
    <t>năng suất làm việc</t>
  </si>
  <si>
    <t>consumerdatastandards.com</t>
  </si>
  <si>
    <t>b2bsoftguide.com</t>
  </si>
  <si>
    <t>tầm nhìn sứ mệnh mục tiêu của doanh nghiệp</t>
  </si>
  <si>
    <t>sitesimilar.net</t>
  </si>
  <si>
    <t>https://resources.base.vn/hr/tuong-lai-cua-phan-mem-tuyen-dung-applicant-tracking-system-169</t>
  </si>
  <si>
    <t>applicant tracking</t>
  </si>
  <si>
    <t>githubmemory.com</t>
  </si>
  <si>
    <t>https://checkin.base.vn/</t>
  </si>
  <si>
    <t>asiatechdaily.com</t>
  </si>
  <si>
    <t>https://resources.base.vn/hr/turnover-rate-la-gi-lam-the-nao-de-giam-ti-le-nghi-viec-cua-nhan-vien-271</t>
  </si>
  <si>
    <t>fpt-software.jp</t>
  </si>
  <si>
    <t>nhận xét đánh giá nhân viên</t>
  </si>
  <si>
    <t>gugeapps.net</t>
  </si>
  <si>
    <t>https://resources.base.vn/sales-marketing/cold-calling-la-gi-kich-ban-chao-hang-qua-dien-thoai-dat-ty-le-thanh-cong-cao-nhat-410</t>
  </si>
  <si>
    <t>cold call là gì</t>
  </si>
  <si>
    <t>nichesitemastery.com</t>
  </si>
  <si>
    <t>https://resources.base.vn/management/danh-gia-chi-phi-cua-phan-mem-668</t>
  </si>
  <si>
    <t>đắt rẻ</t>
  </si>
  <si>
    <t>oshima.vn</t>
  </si>
  <si>
    <t>https://base.vn/inside</t>
  </si>
  <si>
    <t>base inside</t>
  </si>
  <si>
    <t>ctgroupvietnam.com</t>
  </si>
  <si>
    <t>https://resources.base.vn/sales-marketing/agile-marketing-la-gi-cam-nang-xay-dung-va-trien-khai-agile-marketing-trong-ky-nguyen-so-424</t>
  </si>
  <si>
    <t>agile marketing</t>
  </si>
  <si>
    <t>keyworddensitychecker.com</t>
  </si>
  <si>
    <t>beststartup.asia</t>
  </si>
  <si>
    <t>tháp nhu cầu maslow trong quản trị nhân sự</t>
  </si>
  <si>
    <t>hca.org.vn</t>
  </si>
  <si>
    <t>https://resources.base.vn/hr/4-buoc-xay-dung-va-quan-li-talent-pool-chia-khoa-cho-hieu-qua-tuyen-dung-103</t>
  </si>
  <si>
    <t>talent pool là gì</t>
  </si>
  <si>
    <t>aapks.com</t>
  </si>
  <si>
    <t>https://base.vn/wework/signup</t>
  </si>
  <si>
    <t>bepos.io</t>
  </si>
  <si>
    <t>https://resources.base.vn/management/khung-ly-thuyet-quan-tri-polc-722</t>
  </si>
  <si>
    <t>polc</t>
  </si>
  <si>
    <t>slintel.com</t>
  </si>
  <si>
    <t>https://resources.base.vn/hr/huong-dan-xay-dung-lo-trinh-cong-danh-cho-nhan-vien-426</t>
  </si>
  <si>
    <t>njin.site</t>
  </si>
  <si>
    <t>https://base.vn/partner/affiliate</t>
  </si>
  <si>
    <t>affiliate</t>
  </si>
  <si>
    <t>keyfora.com</t>
  </si>
  <si>
    <t>https://signup.base.vn/workflow-content-01/?utm_medium=anchor_text</t>
  </si>
  <si>
    <t>webranksdirectory.com</t>
  </si>
  <si>
    <t>linkedin tuyển dụng</t>
  </si>
  <si>
    <t>dtu.edu.vn</t>
  </si>
  <si>
    <t>https://success.base.vn/case-study-quy-trinh-xu-ly-khieu-nai-khach-hang/</t>
  </si>
  <si>
    <t>quy trình giải quyết khiếu nại của khách hàng</t>
  </si>
  <si>
    <t>besthostingprice.com</t>
  </si>
  <si>
    <t>đánh giá nhân viên cuối năm</t>
  </si>
  <si>
    <t>timviectot.net</t>
  </si>
  <si>
    <t>https://resourcesbeta.base.vn/docs/productivity-mau-to-trinh-xin-kinh-phi-trong-doanh-nghiep-tai-mien-phi-398/</t>
  </si>
  <si>
    <t>mẫu tờ trình đề xuất tăng lương</t>
  </si>
  <si>
    <t>keyworddifficultycheck.com</t>
  </si>
  <si>
    <t>https://resources.base.vn/</t>
  </si>
  <si>
    <t>base vn</t>
  </si>
  <si>
    <t>directoneusa.com</t>
  </si>
  <si>
    <t>https://resources.base.vn/hr/review-5-phan-mem-tuyen-dung-ats-pho-bien-nhat-hien-nay-390</t>
  </si>
  <si>
    <t>greensiteinfo.com</t>
  </si>
  <si>
    <t>https://resources.base.vn/hr/huong-dan-sang-loc-ho-so-ung-vien-nhanh-va-hieu-qua-nhat-cho-nha-tuyen-dung-123</t>
  </si>
  <si>
    <t>screen cv</t>
  </si>
  <si>
    <t>baixarapk.gratis</t>
  </si>
  <si>
    <t>bản đồ chiến lược</t>
  </si>
  <si>
    <t>hunghau.vn</t>
  </si>
  <si>
    <t>quản lý tiến độ dự án bằng excel</t>
  </si>
  <si>
    <t>updownsite.com</t>
  </si>
  <si>
    <t>hr manager là gì</t>
  </si>
  <si>
    <t>similars.net</t>
  </si>
  <si>
    <t>https://resources.base.vn/productivity/toan-tap-cac-phuong-phap-quan-ly-du-an-pho-bien-nhat-hien-nay-644</t>
  </si>
  <si>
    <t>mô hình quản lý dự án</t>
  </si>
  <si>
    <t>theleaders-online.com</t>
  </si>
  <si>
    <t>https://resources.base.vn/management/giam-doc-trai-nghiem-khach-hang-cxo-600</t>
  </si>
  <si>
    <t>cxo là gì</t>
  </si>
  <si>
    <t>loginwiz.com</t>
  </si>
  <si>
    <t>mục tiêu của tổ chức</t>
  </si>
  <si>
    <t>anonymousite.com</t>
  </si>
  <si>
    <t>https://resources.base.vn/hr/danh-gia-nhan-vien-360-do-la-gi-huong-dan-danh-gia-nhan-vien-360-do-dung-cach-361</t>
  </si>
  <si>
    <t>phương pháp đánh giá 360 độ</t>
  </si>
  <si>
    <t>freekeyworddifficultytool.com</t>
  </si>
  <si>
    <t>https://resources.base.vn/hr/4-buoc-xay-dung-khung-nang-luc-hieu-qua-trong-quan-tri-nhan-su-227</t>
  </si>
  <si>
    <t>mẫu khung năng lực</t>
  </si>
  <si>
    <t>maybanhang.net</t>
  </si>
  <si>
    <t>https://resources.base.vn/docs/hr/giam-doc-phat-trien-kinh-doanh-business-development-manager-85</t>
  </si>
  <si>
    <t>bdm là gì</t>
  </si>
  <si>
    <t>mmosite.vn</t>
  </si>
  <si>
    <t>https://base.vn/hrm</t>
  </si>
  <si>
    <t>acfc.com.vn</t>
  </si>
  <si>
    <t>https://base.vn/timesheet</t>
  </si>
  <si>
    <t>timesheet</t>
  </si>
  <si>
    <t>windowsapp.tokyo</t>
  </si>
  <si>
    <t>https://resources.base.vn/docs/productivity/mau-don-xin-nghi-phep-tai-mien-phi-401</t>
  </si>
  <si>
    <t>dđơn xin nghỉ phép</t>
  </si>
  <si>
    <t>aithietke.com</t>
  </si>
  <si>
    <t>tiến liên</t>
  </si>
  <si>
    <t>hybrid.co.id</t>
  </si>
  <si>
    <t>https://resources.base.vn/docs/hr/thuc-tap-sinh-marketing-67</t>
  </si>
  <si>
    <t>nichesblog.com</t>
  </si>
  <si>
    <t>siliconvalley.com.vn</t>
  </si>
  <si>
    <t>reference check là gì</t>
  </si>
  <si>
    <t>isicpr.org</t>
  </si>
  <si>
    <t>faceworks.vn</t>
  </si>
  <si>
    <t>https://resources.base.vn/sales-marketing/7-buoc-xay-dung-doi-nhom-kinh-doanh-thuc-su-gan-ket-425</t>
  </si>
  <si>
    <t>xây dựng đội nhóm</t>
  </si>
  <si>
    <t>bizuni.vn</t>
  </si>
  <si>
    <t>https://resourcesbeta.base.vn/docs/hr-mau-quyet-dinh-tang-luong-moi-nhat-tai-mien-phi-684/</t>
  </si>
  <si>
    <t>tải mẫu quyết định tăng lương</t>
  </si>
  <si>
    <t>cordylink.com</t>
  </si>
  <si>
    <t>https://resources.base.vn/productivity/nut-co-chai-trong-quy-trinh-lam-the-nao-de-xac-dinh-nhanh-chong-chinh-xac-602</t>
  </si>
  <si>
    <t>bottleneck là gì</t>
  </si>
  <si>
    <t>elitenicheresearch.com</t>
  </si>
  <si>
    <t>https://resources.base.vn/hr/cach-quy-doi-luong-net-sang-gross-nen-quan-tam-toi-loai-luong-nao-404</t>
  </si>
  <si>
    <t>cách quy đổi lương net sang gross</t>
  </si>
  <si>
    <t>wikibacklink.com</t>
  </si>
  <si>
    <t>https://resources.base.vn/hr/5-buoc-giup-ban-xay-dung-chuong-trinh-mentorship-cho-doanh-nghiep-tu-A-Z-493</t>
  </si>
  <si>
    <t>mentorship là gì</t>
  </si>
  <si>
    <t>raretopsitesdirectory.com</t>
  </si>
  <si>
    <t>https://base.vn/wiki</t>
  </si>
  <si>
    <t>vn wiki</t>
  </si>
  <si>
    <t>sacombankcareer.com</t>
  </si>
  <si>
    <t>https://resources.base.vn/hr/6-phuong-phap-danh-gia-nhan-vien-pho-bien-nhat-176</t>
  </si>
  <si>
    <t>phương pháp đánh giá nhân viên</t>
  </si>
  <si>
    <t>99sitedirectory.com</t>
  </si>
  <si>
    <t>https://resources.base.vn/management/lam-the-nao-de-dut-diem-tinh-trang-di-tre-cua-nhan-vien-695</t>
  </si>
  <si>
    <t>đi trễ</t>
  </si>
  <si>
    <t>actioncoach.vn</t>
  </si>
  <si>
    <t>https://resources.base.vn/hr/huong-dan-xay-dung-chuong-trinh-on-the-job-training-dao-tao-noi-bo-hieu-qua-413</t>
  </si>
  <si>
    <t>listodirectory.com</t>
  </si>
  <si>
    <t>https://resources.base.vn/hr/dieu-gi-tao-nen-su-gan-ket-nhan-vien-572</t>
  </si>
  <si>
    <t>khoinghiep.org.vn</t>
  </si>
  <si>
    <t>tổ chức party</t>
  </si>
  <si>
    <t>brixxs.com</t>
  </si>
  <si>
    <t>business analytics là gì</t>
  </si>
  <si>
    <t>iabcemena.com</t>
  </si>
  <si>
    <t>https://resources.base.vn/management/csf-la-gi-tai-sao-nen-ket-hop-ca-csf-va-kpi-trong-quan-tri-muc-tieu-714</t>
  </si>
  <si>
    <t>csf là gì</t>
  </si>
  <si>
    <t>domaininfofree.com</t>
  </si>
  <si>
    <t>https://resources.base.vn/docs/hr/giam-doc-van-hanh-coo-43</t>
  </si>
  <si>
    <t>giám đốc vận hành</t>
  </si>
  <si>
    <t>investo.vn</t>
  </si>
  <si>
    <t>https://resourcesbeta.base.vn/docs/productivity-mau-don-xin-nghi-phep-tai-mien-phi-401/</t>
  </si>
  <si>
    <t>mail xin nghỉ phép</t>
  </si>
  <si>
    <t>classifieddirectoy.com</t>
  </si>
  <si>
    <t>https://resources.base.vn/hr/dieu-gi-lam-nen-moi-truong-lam-viec-ly-tuong-o-cac-cong-ty-hang-dau-the-gioi-406</t>
  </si>
  <si>
    <t>congngheweb.vn</t>
  </si>
  <si>
    <t>https://resources.base.vn/sales-marketing/nghe-thuat-thuyet-phuc-moi-nguoi-cua-aristotle-va-warren-buffet-514</t>
  </si>
  <si>
    <t>nghệ thuật thuyết phục</t>
  </si>
  <si>
    <t>linkddl.com</t>
  </si>
  <si>
    <t>https://career.base.vn/sales-operation/</t>
  </si>
  <si>
    <t>sales operation là gì</t>
  </si>
  <si>
    <t>busniessdirectory.com</t>
  </si>
  <si>
    <t>kpi cho bộ phận chăm sóc khách hàng</t>
  </si>
  <si>
    <t>phanmemfree.org</t>
  </si>
  <si>
    <t>https://resources.base.vn/productivity/lua-chon-phan-mem-BPM-cho-doanh-nghiep-535</t>
  </si>
  <si>
    <t>bpms</t>
  </si>
  <si>
    <t>linkmio.com</t>
  </si>
  <si>
    <t>upcrenewables.com</t>
  </si>
  <si>
    <t>jollibee.com.vn</t>
  </si>
  <si>
    <t>xây dựng bản mô tả công việc</t>
  </si>
  <si>
    <t>seohelperdirectory.com</t>
  </si>
  <si>
    <t>nguyên tắc 5s trong văn phòng</t>
  </si>
  <si>
    <t>clicktoselldirectoy.com</t>
  </si>
  <si>
    <t>https://resources.base.vn/management/servant-leadership-lanh-dao-doanh-nghiep-vuot-qua-khung-hoang-505</t>
  </si>
  <si>
    <t>servant leadership là gì</t>
  </si>
  <si>
    <t>gs25.com.vn</t>
  </si>
  <si>
    <t>addbloglink.com</t>
  </si>
  <si>
    <t>https://success.base.vn/case-study-quy-trinh-dat-vat-tu-va-thanh-toan-vat-tu-nganh-xay-dung/</t>
  </si>
  <si>
    <t>lưu đồ quy trình mua hàng</t>
  </si>
  <si>
    <t>c99.nl</t>
  </si>
  <si>
    <t>https://help.base.vn/support/solutions/folders/63000232795/page/3?url_locale=</t>
  </si>
  <si>
    <t>startup.gov.vn</t>
  </si>
  <si>
    <t>https://help.base.vn/support/solutions/articles/63000252691-xuất-file-excel-đề-xuất-như-thế-nào-</t>
  </si>
  <si>
    <t>xuất excel</t>
  </si>
  <si>
    <t>startupuniversal.com</t>
  </si>
  <si>
    <t>https://resources.base.vn/hr/cach-dat-cau-hoi-hanh-vi-trong-phong-van-ung-vien-242</t>
  </si>
  <si>
    <t>cách đặt câu hỏi phỏng vấn</t>
  </si>
  <si>
    <t>sitesinformation.com</t>
  </si>
  <si>
    <t>duhoctrungquoc.vn</t>
  </si>
  <si>
    <t>https://resources.base.vn/hr/thu-tuc-giay-to-va-ban-giao-khi-nhan-vien-xin-nghi-viec-517</t>
  </si>
  <si>
    <t>quy trình nghỉ việc</t>
  </si>
  <si>
    <t>rankwebdirectory.com</t>
  </si>
  <si>
    <t>https://resources.base.vn/hr/ki-nguyen-moi-cua-nganh-nhan-su---hr-4.0-115</t>
  </si>
  <si>
    <t>wowtale.net</t>
  </si>
  <si>
    <t>https://base.vn/meeting</t>
  </si>
  <si>
    <t>họp</t>
  </si>
  <si>
    <t>bestsitesdirectory.com</t>
  </si>
  <si>
    <t>các nhà lãnh đạo nổi tiếng</t>
  </si>
  <si>
    <t>rankmakerdirectory.com</t>
  </si>
  <si>
    <t>cv.com.vn</t>
  </si>
  <si>
    <t>hanoiba.org.vn</t>
  </si>
  <si>
    <t>https://resources.base.vn/hr/nhung-dieu-can-luu-y-khi-sa-thai-nhan-vien-565</t>
  </si>
  <si>
    <t>nghệ thuật sa thải nhân viên</t>
  </si>
  <si>
    <t>trungthanh.net</t>
  </si>
  <si>
    <t>https://resources.base.vn/docs/hr/chuyen-vien-marketing-66</t>
  </si>
  <si>
    <t>chuyên viên marketing là gì</t>
  </si>
  <si>
    <t>ahmspro.com</t>
  </si>
  <si>
    <t>https://resources.base.vn/docs/hr/giam-doc-phat-trien-kinh-doanh-business-development-manager-33</t>
  </si>
  <si>
    <t>giám đốc phát triển kinh doanh</t>
  </si>
  <si>
    <t>mukta.pw</t>
  </si>
  <si>
    <t>https://resources.base.vn/docs/hr/mau-thu-tra-loi-ung-vien-da-nop-ho-so-75</t>
  </si>
  <si>
    <t>safelinkchecker.com</t>
  </si>
  <si>
    <t>https://resources.base.vn/hr/bang-danh-gia-ung-vien-tuyen-dung-chi-tiet-2018-282</t>
  </si>
  <si>
    <t>bảng đánh giá kết quả phỏng vấn</t>
  </si>
  <si>
    <t>dichvumarketing.website</t>
  </si>
  <si>
    <t>keywordsandjargon.com</t>
  </si>
  <si>
    <t>quy trình tuyển dụng nhân viên bán hàng</t>
  </si>
  <si>
    <t>keyword-rank.com</t>
  </si>
  <si>
    <t>https://resources.base.vn/productivity/3-cach-thuc-day-cong-tac-giua-cac-phong-ban-trong-doanh-nghiep-voi-wework-218</t>
  </si>
  <si>
    <t>sự phối hợp giữa các phòng ban trong công ty</t>
  </si>
  <si>
    <t>microlinkinc.com</t>
  </si>
  <si>
    <t>https://resources.base.vn/management/loai-bo-thoi-quen-dun-day-trach-nhiem-trong-doanh-nghiep-533</t>
  </si>
  <si>
    <t>đùn đẩy trách nhiệm</t>
  </si>
  <si>
    <t>phumygroup.com.vn</t>
  </si>
  <si>
    <t>https://base.vn/wework/help</t>
  </si>
  <si>
    <t>hỗ trợ trực tuyến</t>
  </si>
  <si>
    <t>websitelists.in</t>
  </si>
  <si>
    <t>https://resources.base.vn/hr/Employee-Experience-nghe-thuat-giup-nhan-vien-hai-long-567</t>
  </si>
  <si>
    <t>trải nghiệm nhân viên</t>
  </si>
  <si>
    <t>bestappsfinder.com</t>
  </si>
  <si>
    <t>sổ quản lý nhân sự</t>
  </si>
  <si>
    <t>innotech-vn.com</t>
  </si>
  <si>
    <t>https://resources.base.vn/docs/hr/nhan-vien-ke-toan-201</t>
  </si>
  <si>
    <t>mô tả công việc kế toán</t>
  </si>
  <si>
    <t>pofex.com</t>
  </si>
  <si>
    <t>https://base.vn/account</t>
  </si>
  <si>
    <t>rawranked.com</t>
  </si>
  <si>
    <t>https://customers.base.vn/new-way-hub-thay-doi-tu-duy-va-phuong-phap-quan-tri-cung-base-vn/</t>
  </si>
  <si>
    <t>new way</t>
  </si>
  <si>
    <t>ipv6-spider.com</t>
  </si>
  <si>
    <t>https://resources.base.vn/management/huong-dan-ke-hoach-kinh-doanh-khong-gian-doan-business-continuity-724</t>
  </si>
  <si>
    <t>business continuity plan là gì</t>
  </si>
  <si>
    <t>keywordresearchinc.com</t>
  </si>
  <si>
    <t>báo cáo nội bộ chấm com</t>
  </si>
  <si>
    <t>titanweb.vn</t>
  </si>
  <si>
    <t>https://resources.base.vn/productivity/5-nguyen-tac-quan-ly-nhan-vien-tu-xa-hieu-qua-159</t>
  </si>
  <si>
    <t>i40summit.vn</t>
  </si>
  <si>
    <t>https://resources.base.vn/management/toi-uu-chi-phi-cat-giam-chi-phi-an-trong-doanh-nghiep-641</t>
  </si>
  <si>
    <t>acheckin.vn</t>
  </si>
  <si>
    <t>https://base.vn/account/features</t>
  </si>
  <si>
    <t>atpcare.vn</t>
  </si>
  <si>
    <t>https://resources.base.vn/productivity/phan-mem-quan-ly-cong-van-base-office-giup-hien-dai-hoa-quy-trinh-xu-ly-cong-van-nhu-the-nao-355</t>
  </si>
  <si>
    <t>phần mềm quản lý công văn</t>
  </si>
  <si>
    <t>urllinking.com</t>
  </si>
  <si>
    <t>https://resources.base.vn/sales-marketing/3-mo-hinh-to-chuc-phong-kinh-doanh-ban-nen-can-nhac-ap-dung-421</t>
  </si>
  <si>
    <t>sơ đồ tổ chức phòng kinh doanh</t>
  </si>
  <si>
    <t>tma.vn</t>
  </si>
  <si>
    <t>https://base.vn/goal</t>
  </si>
  <si>
    <t>goal com vn</t>
  </si>
  <si>
    <t>urldirectory.net</t>
  </si>
  <si>
    <t>https://resources.base.vn/hr/4-muc-do-cac-ky-nang-quan-ly-lo-trinh-phat-trien-nang-luc-365</t>
  </si>
  <si>
    <t>các cấp độ của kỹ năng</t>
  </si>
  <si>
    <t>akabot.com</t>
  </si>
  <si>
    <t>https://base.vn/office</t>
  </si>
  <si>
    <t>vnoffice</t>
  </si>
  <si>
    <t>thanhs.com.vn</t>
  </si>
  <si>
    <t>https://resources.base.vn/hr/huong-dan-ap-dung-6-phong-cach-lanh-dao-cam-xuc-trong-quan-tri-nhan-su-420</t>
  </si>
  <si>
    <t>6 phong cách lãnh đạo</t>
  </si>
  <si>
    <t>linkspropeller.com</t>
  </si>
  <si>
    <t>https://resources.base.vn/productivity/21-cach-tang-nang-suat-lam-viec-hoan-thanh-gap-doi-cong-viec-chi-voi-mot-nua-thoi-gian-phan-2-235</t>
  </si>
  <si>
    <t>các ý tưởng cải tiến trong công việc</t>
  </si>
  <si>
    <t>directorysiteslist.com</t>
  </si>
  <si>
    <t>https://resources.base.vn/hr/y-tuong-the-hien-su-tran-trong-voi-nhan-vien-530</t>
  </si>
  <si>
    <t>ý tưởng đóng góp cho công ty</t>
  </si>
  <si>
    <t>tuanitpro.com</t>
  </si>
  <si>
    <t>https://resources.base.vn/productivity/tieu-chi-lua-chon-phan-mem-quan-ly-ho-so-tot-nhat-cho-doanh-nghiep-354</t>
  </si>
  <si>
    <t>phần mềm quản lý hồ sơ</t>
  </si>
  <si>
    <t>freedirectorysite.com</t>
  </si>
  <si>
    <t>https://customers.base.vn/huy-thanh-jewelry-va-hanh-trinh-5-nam-chuyen-doi-so-tich-cuc/</t>
  </si>
  <si>
    <t>huy thanh jewelry</t>
  </si>
  <si>
    <t>vietnamnet.info</t>
  </si>
  <si>
    <t>https://resources.base.vn/management/platform-mo-hinh-nen-tang-la-gi-tai-sao-ban-can-quan-tam-toi-no-708</t>
  </si>
  <si>
    <t>nền tảng là gì</t>
  </si>
  <si>
    <t>advancedsitestats.com</t>
  </si>
  <si>
    <t>https://resources.base.vn/hr/chon-sach-hay-ve-quan-tri-nhan-su-theo-cau-hoi-ban-dat-ra-436</t>
  </si>
  <si>
    <t>sách hay về quản trị nhân sự</t>
  </si>
  <si>
    <t>maevemusic.app</t>
  </si>
  <si>
    <t>https://resources.base.vn/docs/hr/giam-doc-nghe-thuat-art-director-64</t>
  </si>
  <si>
    <t>hình ảnh giám đốc</t>
  </si>
  <si>
    <t>qsrvietnam.com</t>
  </si>
  <si>
    <t>https://resources.base.vn/management/ban-do-chuyen-doi-so-nganh-ban-le-659</t>
  </si>
  <si>
    <t>bản đồ chuyển đổi số</t>
  </si>
  <si>
    <t>vietnamdev.net</t>
  </si>
  <si>
    <t>https://resources.base.vn/hr/file-excel-quan-ly-hop-dong-nhan-su-chuan-tai-bieu-mau-nhan-su-excel-689</t>
  </si>
  <si>
    <t>quản lý hợp đồng bằng excel</t>
  </si>
  <si>
    <t>keywordssuggestion.com</t>
  </si>
  <si>
    <t>https://success.base.vn/case-study-chuan-hoa-quy-trinh-ban-hang-trong-doanh-nghiep-san-xuat-voi-base-workflow/</t>
  </si>
  <si>
    <t>mẫu case study</t>
  </si>
  <si>
    <t>login-faq.com</t>
  </si>
  <si>
    <t>https://help.base.vn/support/solutions/articles/63000252622-reminders-là-gì-</t>
  </si>
  <si>
    <t>reminders</t>
  </si>
  <si>
    <t>tiva.vn</t>
  </si>
  <si>
    <t>https://resources.base.vn/hr/uu-nhuoc-diem-cac-phuong-phap-phong-van-279</t>
  </si>
  <si>
    <t>officialsbuccaneersnflstores.com</t>
  </si>
  <si>
    <t>https://success.base.vn/huong-dan-thiet-ke-quy-trinh-cho-cac-phong-ban-va-thiet-lap-tren-base-workflow/</t>
  </si>
  <si>
    <t>mẫu quy trình</t>
  </si>
  <si>
    <t>recruitery.co</t>
  </si>
  <si>
    <t>https://resources.base.vn/hr/ung-dung-hoc-thuyet-can-bang-cho-nhan-cach-tao-dong-luc-cho-nhan-vien-da-duoc-chung-minh-359</t>
  </si>
  <si>
    <t>thuyết công bằng</t>
  </si>
  <si>
    <t>khcncongthuong.vn</t>
  </si>
  <si>
    <t>https://resources.base.vn/docs/hr/nhan-vien-phat-trien-kinh-doanh-business-development-representative-29</t>
  </si>
  <si>
    <t>business development</t>
  </si>
  <si>
    <t>hotelier-indonesia.com</t>
  </si>
  <si>
    <t>https://resources.base.vn/productivity/phan-mem-quan-ly-cong-viec-nhom-wework-danh-cho-nhan-vien-hay-nha-quan-ly-296</t>
  </si>
  <si>
    <t>wework là gì</t>
  </si>
  <si>
    <t>younetgroup.com</t>
  </si>
  <si>
    <t>theo dõi ngày phép bằng excel</t>
  </si>
  <si>
    <t>shortpeek.com</t>
  </si>
  <si>
    <t>kinh nghiệm quản lý nhân sự</t>
  </si>
  <si>
    <t>johngannonblog.com</t>
  </si>
  <si>
    <t>viisa.vn</t>
  </si>
  <si>
    <t>banghegiare.com.vn</t>
  </si>
  <si>
    <t>https://resources.base.vn/docs/hr/bo-cau-hoi-phong-van-thuc-tap-sinh-216</t>
  </si>
  <si>
    <t>phỏng vấn thực tập sinh</t>
  </si>
  <si>
    <t>search.com.vn</t>
  </si>
  <si>
    <t>https://resources.base.vn/hr/3-ly-do-nhan-vien-moi-nghi-viec-577</t>
  </si>
  <si>
    <t>mới thử việc đã nghỉ</t>
  </si>
  <si>
    <t>link-de.com</t>
  </si>
  <si>
    <t>https://base.vn/message</t>
  </si>
  <si>
    <t>messeage</t>
  </si>
  <si>
    <t>onceuponareader.org</t>
  </si>
  <si>
    <t>https://customers.base.vn/goldsun-media-group-chuyen-doi-so-de-toi-uu-van-hanh/</t>
  </si>
  <si>
    <t>goldsun media</t>
  </si>
  <si>
    <t>remindwork.com</t>
  </si>
  <si>
    <t>https://help.base.vn/support/solutions/articles/63000253327-cách-duyệt-tài-liệu-trong-kho-tri-thức</t>
  </si>
  <si>
    <t>kho tri thức</t>
  </si>
  <si>
    <t>cbest.vn</t>
  </si>
  <si>
    <t>https://resources.base.vn/management/dinh-hinh-tu-duy-toan-cau-cho-doanh-nghiep-de-go-global-512</t>
  </si>
  <si>
    <t>tư duy toàn cầu</t>
  </si>
  <si>
    <t>ering.com.my</t>
  </si>
  <si>
    <t>https://resourcesbeta.base.vn/hr/mau-quy-che-luong-thuong-phu-cap-va-xu-phat-trong-doanh-nghiep-moi-cap-nhat-683/</t>
  </si>
  <si>
    <t>mẫu quy chế lương thưởng 2021</t>
  </si>
  <si>
    <t>vietnetco.vn</t>
  </si>
  <si>
    <t>https://resources.base.vn/hr</t>
  </si>
  <si>
    <t>urlbacklinks.com</t>
  </si>
  <si>
    <t>https://resources.base.vn/management/sai-lam-thiet-ke-co-cau-to-chuc-organizational-design-676</t>
  </si>
  <si>
    <t>thiết kế tổ chức</t>
  </si>
  <si>
    <t>scitechanddigital.news</t>
  </si>
  <si>
    <t>câu hỏi ứng xử tình huống</t>
  </si>
  <si>
    <t>wipsites.com</t>
  </si>
  <si>
    <t>https://resourcesbeta.base.vn/hr/cach-quy-doi-luong-net-sang-gross-nen-quan-tam-toi-loai-luong-nao-404/</t>
  </si>
  <si>
    <t>lương net sang gross</t>
  </si>
  <si>
    <t>st47.net</t>
  </si>
  <si>
    <t>https://career.base.vn/learning-development-manager/</t>
  </si>
  <si>
    <t>ld manager</t>
  </si>
  <si>
    <t>ketcongnghe.com</t>
  </si>
  <si>
    <t>https://resources.base.vn/management/nganh-ban-le-chuyen-doi-so-655</t>
  </si>
  <si>
    <t>ngành bán lẻ là gì</t>
  </si>
  <si>
    <t>worldsitelink.com</t>
  </si>
  <si>
    <t>https://success.base.vn/case-study-quy-trinh-xuat-ban/</t>
  </si>
  <si>
    <t>quy trình xuất bản sách</t>
  </si>
  <si>
    <t>topsitessearch.com</t>
  </si>
  <si>
    <t>https://resources.base.vn/productivity/3-yeu-to-lam-lang-phi-thoi-gian-lam-viec-cua-nhan-vien-480</t>
  </si>
  <si>
    <t>nguyên nhân lãng phí thời gian</t>
  </si>
  <si>
    <t>findjobs.vn</t>
  </si>
  <si>
    <t>https://resources.base.vn/management/ra-mat-base-workflow-giai-phap-quan-ly-va-tu-dong-hoa-quy-trinh-doanh-nghiep-532</t>
  </si>
  <si>
    <t>canthowork.vn</t>
  </si>
  <si>
    <t>https://resources.base.vn/productivity/zalo-fb-slack...-quan-ly-bang-ung-dung-chat-se-giet-chet-doanh-nghiep-146</t>
  </si>
  <si>
    <t>phần mềm chat nội bộ</t>
  </si>
  <si>
    <t>seotech2.com</t>
  </si>
  <si>
    <t>https://base.vn/hiring/signup</t>
  </si>
  <si>
    <t>telio.vn</t>
  </si>
  <si>
    <t>https://resources.base.vn/productivity/6-ky-nang-quan-ly-tien-do-du-an-548</t>
  </si>
  <si>
    <t>quản lý tiến độ dự án</t>
  </si>
  <si>
    <t>keywordspay.com</t>
  </si>
  <si>
    <t>https://resources.base.vn/productivity/top-5-phuong-phap-don-gian-giup-ban-truyen-dong-luc-cho-nhan-vien-149</t>
  </si>
  <si>
    <t>idcrawl.com</t>
  </si>
  <si>
    <t>https://resources.base.vn/hr/day-la-cach-ban-nen-dung-de-phat-trien-doi-ngu-quan-ly-cap-trung-middle-manager-492</t>
  </si>
  <si>
    <t>middle manager là gì</t>
  </si>
  <si>
    <t>checkipdomain.com</t>
  </si>
  <si>
    <t>https://resources.base.vn/docs/hr/nhan-vien-ke-toan-thue-tax-accountant-117</t>
  </si>
  <si>
    <t>tax accounting là gì</t>
  </si>
  <si>
    <t>maydental.vn</t>
  </si>
  <si>
    <t>https://base.vn/wework/features</t>
  </si>
  <si>
    <t>wework base</t>
  </si>
  <si>
    <t>5dollarsite.com</t>
  </si>
  <si>
    <t>https://resources.base.vn/productivity/phan-mem-quan-ly-cong-viec-wework-giup-thuc-day-van-hoa-minh-bach-trong-doanh-nghiep-nhu-the-nao-278</t>
  </si>
  <si>
    <t>autositechecker.com</t>
  </si>
  <si>
    <t>pay roll</t>
  </si>
  <si>
    <t>duhoctrunghoa.com</t>
  </si>
  <si>
    <t>https://resources.base.vn/docs/hr/mau-thu-thong-bao-trung-tuyen-phong-van-185</t>
  </si>
  <si>
    <t>thư thông báo trúng tuyển phỏng vấn</t>
  </si>
  <si>
    <t>robertstrachan.com</t>
  </si>
  <si>
    <t>https://resourcesbeta.base.vn/docs/productivity-mau-don-de-xuat-tang-luong-tai-mien-phi-400/</t>
  </si>
  <si>
    <t>mẫu đề xuất tăng lương 2020</t>
  </si>
  <si>
    <t>websitekeywordchecker.com</t>
  </si>
  <si>
    <t>https://base.vn/solutions/hrm</t>
  </si>
  <si>
    <t>linkdofollow.com</t>
  </si>
  <si>
    <t>https://customers.base.vn/ngan-hang-quoc-te-viet-nam-vib-tuyen-dung-4-0-la-bai-toan-song-hanh-giua-cong-nghe-va-con-nguoi/</t>
  </si>
  <si>
    <t>tuyển dụng vib</t>
  </si>
  <si>
    <t>employeelogin.co</t>
  </si>
  <si>
    <t>https://base.vn/press?page=3</t>
  </si>
  <si>
    <t>phạm kim hùng base</t>
  </si>
  <si>
    <t>isc1.vn</t>
  </si>
  <si>
    <t>https://resourcesbeta.base.vn/sales-marketing/chien-luoc-ra-mat-san-pham-moi-bai-hoc-tu-thanh-cong-cua-apple-422/</t>
  </si>
  <si>
    <t>chiến lược phát triển sản phẩm của apple</t>
  </si>
  <si>
    <t>findmassleads.com</t>
  </si>
  <si>
    <t>noron.vn</t>
  </si>
  <si>
    <t>https://base.vn/booking</t>
  </si>
  <si>
    <t>hotline booking</t>
  </si>
  <si>
    <t>study-education.com</t>
  </si>
  <si>
    <t>https://resources.base.vn/docs/hr/truong-phong-nhan-su-hr-manager-205</t>
  </si>
  <si>
    <t>mô tả công việc trưởng phòng nhân sự</t>
  </si>
  <si>
    <t>hrc.com.vn</t>
  </si>
  <si>
    <t>https://base.vn/note</t>
  </si>
  <si>
    <t>ghi chu</t>
  </si>
  <si>
    <t>hitfront.com</t>
  </si>
  <si>
    <t>https://resources.base.vn/sales-marketing/quy-trinh-cham-soc-khach-hang-qua-dien-thoai-bo-ky-nang-chuan-va-7-buoc-xu-ly-hoan-hao-446</t>
  </si>
  <si>
    <t>quy trình chăm sóc khách hàng qua điện thoại</t>
  </si>
  <si>
    <t>gpo.vn</t>
  </si>
  <si>
    <t>https://resources.base.vn/hr/ung-dung-nhan-tuong-hoc-trong-quan-tri-nhan-su-192</t>
  </si>
  <si>
    <t>nhân tướng học trong quản trị nhân sự</t>
  </si>
  <si>
    <t>odclick.com</t>
  </si>
  <si>
    <t>https://resources.base.vn/management/dung-de-muc-tieu-chi-nam-tren-giay-4-buoc-xay-dung-he-thong-quan-tri-muc-tieu-va-thuc-thi-703</t>
  </si>
  <si>
    <t>4 mục tiêu của doanh nghiệp</t>
  </si>
  <si>
    <t>hondahoangviet.com</t>
  </si>
  <si>
    <t>https://resources.base.vn/hr/5-buoc-tao-dung-ky-luat-doanh-nghiep-moi-nha-quan-ly-can-biet-462</t>
  </si>
  <si>
    <t>tính kỷ luật trong công việc</t>
  </si>
  <si>
    <t>tapchidoanhnhan.org</t>
  </si>
  <si>
    <t>https://base.vn/workflow/pricing</t>
  </si>
  <si>
    <t>codechay.com</t>
  </si>
  <si>
    <t>https://base.vn/workflow/signup</t>
  </si>
  <si>
    <t>appdorks.com</t>
  </si>
  <si>
    <t>https://customers.base.vn/adt-group-va-cau-chuyen-toi-uu-van-hanh-doanh-nghiep-bang-nen-tang-cong-nghe-mo/</t>
  </si>
  <si>
    <t>adt group</t>
  </si>
  <si>
    <t>nhanlucnganhluat.vn</t>
  </si>
  <si>
    <t>https://help.base.vn/support/solutions/articles/63000254211-bước-5-phân-quyền-app-admin-cho-từng-ứng-dụng</t>
  </si>
  <si>
    <t>app admin</t>
  </si>
  <si>
    <t>defzone.net</t>
  </si>
  <si>
    <t>https://customers.base.vn/</t>
  </si>
  <si>
    <t>customer base</t>
  </si>
  <si>
    <t>onlinecoursesschools.com</t>
  </si>
  <si>
    <t>https://events.base.vn/cat-nghi-interior/</t>
  </si>
  <si>
    <t>cat nghi</t>
  </si>
  <si>
    <t>tomorrowmarketers.org</t>
  </si>
  <si>
    <t>https://resources.base.vn/hr/mau-cong-van-quy-dinh-su-dung-internet-trong-doanh-nghiep-613</t>
  </si>
  <si>
    <t>quy định sử dụng máy tính trong công ty</t>
  </si>
  <si>
    <t>showsiteinf.org</t>
  </si>
  <si>
    <t>https://resources.base.vn/docs/hr/quan-ly-thuong-hieu-brand-manager-76</t>
  </si>
  <si>
    <t>quản lý thương hiệu là gì</t>
  </si>
  <si>
    <t>bethanne.net</t>
  </si>
  <si>
    <t>https://digitalworkspace.base.vn/speaker/ong-nguyen-hoang-phuc/</t>
  </si>
  <si>
    <t>nguyễn hoàng phúc</t>
  </si>
  <si>
    <t>login-vp.com</t>
  </si>
  <si>
    <t>https://resources.base.vn/hr/7-nhan-dinh-ve-tuong-lai-nganh-nhan-su-467</t>
  </si>
  <si>
    <t>tương lai của nghề quản trị nhân sự</t>
  </si>
  <si>
    <t>anuneo.com</t>
  </si>
  <si>
    <t>https://base.vn/about/customers</t>
  </si>
  <si>
    <t>khách hàng</t>
  </si>
  <si>
    <t>livestream.vn</t>
  </si>
  <si>
    <t>https://resources.base.vn/docs/hr/giam-doc-nghe-thuat-art-director-16</t>
  </si>
  <si>
    <t>giám đốc nghệ thuật</t>
  </si>
  <si>
    <t>loginwelt.com</t>
  </si>
  <si>
    <t>https://resources.base.vn/docs/hr/giam-doc-sang-tao-creative-director-63</t>
  </si>
  <si>
    <t>creative director là gì</t>
  </si>
  <si>
    <t>tuhocpmp.com</t>
  </si>
  <si>
    <t>https://base.vn/checkin</t>
  </si>
  <si>
    <t>base hrm</t>
  </si>
  <si>
    <t>gkc.vn</t>
  </si>
  <si>
    <t>https://help.base.vn/support/solutions/articles/63000258324-base-public-api</t>
  </si>
  <si>
    <t>getpostman</t>
  </si>
  <si>
    <t>leadthechange.asia</t>
  </si>
  <si>
    <t>https://success.base.vn/</t>
  </si>
  <si>
    <t>base vn logo</t>
  </si>
  <si>
    <t>sbcorp.vn</t>
  </si>
  <si>
    <t>https://success.base.vn/case-study-quy-trinh-du-thau-nganh-xay-dung/</t>
  </si>
  <si>
    <t>sơ đồ quy trình đấu thầu</t>
  </si>
  <si>
    <t>vinatrans.com</t>
  </si>
  <si>
    <t>https://base.vn/meetup</t>
  </si>
  <si>
    <t>meet up là gì</t>
  </si>
  <si>
    <t>trustedrevie.ws</t>
  </si>
  <si>
    <t>https://help.base.vn/support/solutions/articles/63000254245-bước-3-tạo-mẫu-đề-xuất</t>
  </si>
  <si>
    <t>mẫu đề xuất</t>
  </si>
  <si>
    <t>zent.edu.vn</t>
  </si>
  <si>
    <t>https://career.base.vn/</t>
  </si>
  <si>
    <t>theartfulhomedomain.com</t>
  </si>
  <si>
    <t>https://resources.base.vn/productivity/prospero-jj-consulting-chuyen-doi-so-de-cong-tac-lam-viec-minh-bach-617</t>
  </si>
  <si>
    <t>prospero consulting</t>
  </si>
  <si>
    <t>seokeywordstool.com</t>
  </si>
  <si>
    <t>https://resourcesbeta.base.vn/hr/5-chieu-thuc-co-vu-van-hoa-hoc-tap-learning-culture-trong-doanh-nghiep-482/</t>
  </si>
  <si>
    <t>ceohuong.com</t>
  </si>
  <si>
    <t>bmd.com.vn</t>
  </si>
  <si>
    <t>https://resources.base.vn/management/chuyen-gia-tu-van-dang-thanh-van-thanhs-chuyen-doi-so-la-tien-trinh-khong-the-dao-nguoc-647</t>
  </si>
  <si>
    <t>đặng thanh vân</t>
  </si>
  <si>
    <t>tatmachinery.com</t>
  </si>
  <si>
    <t>https://help.base.vn/support/solutions/articles/63000264339-thao-tác-chỉnh-sửa-ngày-phép-năm-cho-nhân-viên</t>
  </si>
  <si>
    <t>ngayphep</t>
  </si>
  <si>
    <t>viettonkinconsulting.com</t>
  </si>
  <si>
    <t>https://digitalworkspace.base.vn/speaker/ong-tran-the-nhu-hiep/</t>
  </si>
  <si>
    <t>công ty nho nho</t>
  </si>
  <si>
    <t>kik.onl</t>
  </si>
  <si>
    <t>https://resources.base.vn/management/5-xu-huong-quan-tri-trong-ky-nguyen-hien-dai-555</t>
  </si>
  <si>
    <t>apitracker.io</t>
  </si>
  <si>
    <t>https://resourcesbeta.base.vn/management/de-tro-thanh-doanh-nghiep-data-driven-651/</t>
  </si>
  <si>
    <t>data driven</t>
  </si>
  <si>
    <t>ohsem.me</t>
  </si>
  <si>
    <t>https://resources.base.vn/management/lam-quen-voi-cong-thuc-giao-tiep-4-tang-trong-doanh-nghiep-507</t>
  </si>
  <si>
    <t>giao tiếp trong tổ chức</t>
  </si>
  <si>
    <t>nhuttruong.com</t>
  </si>
  <si>
    <t>https://help.base.vn/support/solutions/articles/63000252606-làm-thế-nào-xóa-người-theo-dõi-công-việc-</t>
  </si>
  <si>
    <t>người theo</t>
  </si>
  <si>
    <t>newsbacklinks.com</t>
  </si>
  <si>
    <t>https://resources.base.vn/docs/hr/dai-dien-phat-trien-kinh-doanh-business-development-representative-78</t>
  </si>
  <si>
    <t>nhân viên phát triển kinh doanh</t>
  </si>
  <si>
    <t>quantrinhansu.vn</t>
  </si>
  <si>
    <t>https://resources.base.vn/blog?tag=công cụ quản lý dự án</t>
  </si>
  <si>
    <t>base là gì trong vẽ</t>
  </si>
  <si>
    <t>thanhthien.vn</t>
  </si>
  <si>
    <t>https://resources.base.vn/docs/hr/mau-quyet-dinh-tuyen-dung-183</t>
  </si>
  <si>
    <t>mẫu quyết định tuyển dụng</t>
  </si>
  <si>
    <t>congdongxaydung.vn</t>
  </si>
  <si>
    <t>https://resources.base.vn/hr/su-kien-ra-mat-base-inside-mang-truyen-thong-noi-bo-danh-rieng-cho-doanh-nghiep-284</t>
  </si>
  <si>
    <t>tigosolutions.com</t>
  </si>
  <si>
    <t>https://resources.base.vn/productivity/tinh-gian-dien-thoai-de-cai-thien-nang-suat-hoat-dong-516</t>
  </si>
  <si>
    <t>làm việc trên điện thoại</t>
  </si>
  <si>
    <t>cbamekong.org</t>
  </si>
  <si>
    <t>https://help.base.vn/support/solutions/articles/63000253300-cách-lấy-lại-mật-khẩu-đăng-nhập-quên-mật-khẩu-</t>
  </si>
  <si>
    <t>cach lay mat khau</t>
  </si>
  <si>
    <t>co4growth.com</t>
  </si>
  <si>
    <t>https://digitalworkspace.base.vn/wp-content/uploads/2021/01/Base-Inside.pdf</t>
  </si>
  <si>
    <t>seofinger.vn</t>
  </si>
  <si>
    <t>https://events.base.vn/weatherplus/</t>
  </si>
  <si>
    <t>weatherplus</t>
  </si>
  <si>
    <t>iosfans.com</t>
  </si>
  <si>
    <t>tudonoticia.org</t>
  </si>
  <si>
    <t>https://help.base.vn/support/solutions/articles/63000258854-giao-công-việc-cho-nhiều-người</t>
  </si>
  <si>
    <t>giao cho</t>
  </si>
  <si>
    <t>weatwork.co</t>
  </si>
  <si>
    <t>https://resources.base.vn/hr/su-khac-nhau-giua-lanh-dao-va-quan-ly-la-gi-doanh-nghiep-nen-ap-dung-ntn-cho-hieu-qua-408</t>
  </si>
  <si>
    <t>ví dụ về chức năng lãnh đạo</t>
  </si>
  <si>
    <t>haymora.com</t>
  </si>
  <si>
    <t>https://resources.base.vn/docs/hr/tro-ly-giam-doc-47</t>
  </si>
  <si>
    <t>mô tả công việc trợ lý giám đốc kinh doanh</t>
  </si>
  <si>
    <t>viettinvaluation.com</t>
  </si>
  <si>
    <t>https://resources.base.vn/docs/hr/chuyen-vien-marketing-marketing-executive-14</t>
  </si>
  <si>
    <t>mô tả công việc marketing executive</t>
  </si>
  <si>
    <t>itguru.vn</t>
  </si>
  <si>
    <t>https://resources.base.vn/hr/top-10-xu-huong-tuyen-dung-2019-moi-nhat-ban-khong-the-bo-lo-395</t>
  </si>
  <si>
    <t>tuyển dụng 2019</t>
  </si>
  <si>
    <t>bestkeywordtools.com</t>
  </si>
  <si>
    <t>https://resources.base.vn/management/mo-hinh-tu-chu-lam-viec-hieu-qua-cua-spotify-525</t>
  </si>
  <si>
    <t>vominhhanh.com</t>
  </si>
  <si>
    <t>https://success.base.vn/cong-ty-ban-co-the-tang-truong-nhanh-toi-muc-nao/</t>
  </si>
  <si>
    <t>vòng quay tiền mặt</t>
  </si>
  <si>
    <t>dinhgiaweb.net</t>
  </si>
  <si>
    <t>https://resources.base.vn/docs/hr/nhan-vien-kinh-doanh-sales-representative-74</t>
  </si>
  <si>
    <t>sales representative</t>
  </si>
  <si>
    <t>leaks.work</t>
  </si>
  <si>
    <t>https://customers.base.vn/twitter-beans-coffee-con-bao-tang-truong-2018-2019-la-dong-luc-chuyen-doi-so/</t>
  </si>
  <si>
    <t>twitter beans</t>
  </si>
  <si>
    <t>tonvanbemmelensports.nl</t>
  </si>
  <si>
    <t>https://help.base.vn/support/solutions/articles/63000252610-thêm-công-việc-con-subtasks-trong-công-việc-như-thế-nào-</t>
  </si>
  <si>
    <t>subtask là gì</t>
  </si>
  <si>
    <t>thithptquocgia.org</t>
  </si>
  <si>
    <t>https://events.base.vn/cic-highland/</t>
  </si>
  <si>
    <t>cic highland</t>
  </si>
  <si>
    <t>oshare.vn</t>
  </si>
  <si>
    <t>https://customers.base.vn/divine-corp-he-sinh-thai-gaming-esports-lam-viec-hieu-qua-cung-base-vn/</t>
  </si>
  <si>
    <t>divine corp</t>
  </si>
  <si>
    <t>awesometechstack.com</t>
  </si>
  <si>
    <t>https://help.base.vn/support/solutions/articles/63000260381-cách-upload-danh-sách-nhân-sự-lên-hrm</t>
  </si>
  <si>
    <t>upload 69</t>
  </si>
  <si>
    <t>websiterank.co.uk</t>
  </si>
  <si>
    <t>https://base.vn/testcenter/features</t>
  </si>
  <si>
    <t>testcenter</t>
  </si>
  <si>
    <t>wallpaper-hd.com</t>
  </si>
  <si>
    <t>https://resourcesbeta.base.vn/hr/9-cach-khich-le-tinh-than-lam-viec-cua-nhan-vien-190/</t>
  </si>
  <si>
    <t>khích lệ tinh thần làm việc của nhân viên</t>
  </si>
  <si>
    <t>thaitrien.com</t>
  </si>
  <si>
    <t>https://resources.base.vn/hr/hoi-dap-ve-cach-tinh-luong-thang-13-trong-doanh-nghiep-405</t>
  </si>
  <si>
    <t>lương tháng 13 tính như thế nào</t>
  </si>
  <si>
    <t>smartconvert.co</t>
  </si>
  <si>
    <t>https://resources.base.vn/docs/hr/cach-goi-dien-moi-phong-van-184</t>
  </si>
  <si>
    <t>cách gọi điện mời phỏng vấn</t>
  </si>
  <si>
    <t>logindaten.com</t>
  </si>
  <si>
    <t>https://resources.base.vn/hr/4-phuong-phap-giup-ban-ngung-tri-hoan-cong-viec-ngay-hom-nay-559-559</t>
  </si>
  <si>
    <t>không trì hoãn</t>
  </si>
  <si>
    <t>phapluatdautu.vn</t>
  </si>
  <si>
    <t>https://resources.base.vn/management/case-study-chuyen-doi-so-Mc-Donalds-586</t>
  </si>
  <si>
    <t>mcdonald tuyển dụng 2017</t>
  </si>
  <si>
    <t>websitedetection.com</t>
  </si>
  <si>
    <t>https://base.vn/asset</t>
  </si>
  <si>
    <t>quan ly tai san</t>
  </si>
  <si>
    <t>openend.vn</t>
  </si>
  <si>
    <t>https://customers.base.vn/loi-giai-cho-bai-toan-tuyen-dung-cua-decathlon-viet-nam/</t>
  </si>
  <si>
    <t>decathlon tuyen dung</t>
  </si>
  <si>
    <t>ilovelogin.com</t>
  </si>
  <si>
    <t>https://resources.base.vn/docs/hr/quan-tri-vien-admin-50</t>
  </si>
  <si>
    <t>mô tả công việc admin</t>
  </si>
  <si>
    <t>bmdsolutions.vn</t>
  </si>
  <si>
    <t>https://offers.base.vn/</t>
  </si>
  <si>
    <t>offer.vn</t>
  </si>
  <si>
    <t>aitech.vn</t>
  </si>
  <si>
    <t>https://resources.base.vn/hr/vietcredit-va-bai-toan-tang-truong-nong-so-luong-nhan-su-khi-mo-rong-linh-vuc-kinh-doanh-257</t>
  </si>
  <si>
    <t>vietcredit tuyển dụng</t>
  </si>
  <si>
    <t>tatthanhvu.com</t>
  </si>
  <si>
    <t>https://help.base.vn/support/solutions/articles/63000252758-cách-tạo-nhóm-meeting-và-mục-đích-của-nhóm-meeting</t>
  </si>
  <si>
    <t>group base</t>
  </si>
  <si>
    <t>artlinkworld.com</t>
  </si>
  <si>
    <t>https://resources.base.vn/management/nike-hanh-trinh-chuyen-doi-so-561</t>
  </si>
  <si>
    <t>công ty nike</t>
  </si>
  <si>
    <t>rgelogin.com</t>
  </si>
  <si>
    <t>https://resources.base.vn/management/bhxh-bat-buoc-huong-dan-chi-tiet-tu-a-z-cho-doanh-nghiep-671</t>
  </si>
  <si>
    <t>kinh nghiệm làm bảo hiểm xã hội</t>
  </si>
  <si>
    <t>goodgames.space</t>
  </si>
  <si>
    <t>https://resources.base.vn/management/mo-rong-kinh-doanh-theo-chuoi-ban-can-nam-cong-thuc-nhan-ban-ba-yeu-to-nhan-luc-quy-trinh-tu-tuong-737</t>
  </si>
  <si>
    <t>kinh doanh theo chuỗi</t>
  </si>
  <si>
    <t>applications4ios.com</t>
  </si>
  <si>
    <t>https://career.base.vn/business-consultant/</t>
  </si>
  <si>
    <t>business consultant</t>
  </si>
  <si>
    <t>linkpower.vn</t>
  </si>
  <si>
    <t>https://resources.base.vn/hr/cach-viet-tin-tuyen-dung-hieu-qua-281</t>
  </si>
  <si>
    <t>status tuyển dụng hay</t>
  </si>
  <si>
    <t>nguyenmanhthang.com</t>
  </si>
  <si>
    <t>https://resources.base.vn/docs/hr/chuyen-vien-mang-xa-hoi-social-media-executive-23</t>
  </si>
  <si>
    <t>social media executive là gì</t>
  </si>
  <si>
    <t>trustpaygroup.com</t>
  </si>
  <si>
    <t>https://resources.base.vn/productivity/huong-dan-quan-ly-dao-tao-va-phat-trien-nhan-su-tren-nen-tang-base-736</t>
  </si>
  <si>
    <t>l&amp;d là gì</t>
  </si>
  <si>
    <t>hanoistartup.vn</t>
  </si>
  <si>
    <t>https://support.base.vn/forums/topic/typography-h6-font-not-works/?utm_source=rss&amp;utm_medium=rss&amp;utm_campaign=typography-h6-font-not-works</t>
  </si>
  <si>
    <t>font base</t>
  </si>
  <si>
    <t>emeovat.com</t>
  </si>
  <si>
    <t>https://base.vn/account/signup</t>
  </si>
  <si>
    <t>account base</t>
  </si>
  <si>
    <t>list.show</t>
  </si>
  <si>
    <t>https://service.base.vn/</t>
  </si>
  <si>
    <t>dashboard yeah1</t>
  </si>
  <si>
    <t>loginii.com</t>
  </si>
  <si>
    <t>https://success.base.vn/base-wiki-luu-tru-tri-thuc-noi-bo/</t>
  </si>
  <si>
    <t>knowledge base là gì</t>
  </si>
  <si>
    <t>apps.town</t>
  </si>
  <si>
    <t>https://resources.base.vn/productivity/game-hoa-cuoc-song-de-tang-nang-suat-lam-viec-tai-sao-khong-236</t>
  </si>
  <si>
    <t>game lam viec</t>
  </si>
  <si>
    <t>deanmelden.com</t>
  </si>
  <si>
    <t>https://success.base.vn/phuong-phap-cua-base-inside-trong-truyen-thong-noi-bo-lam-the-nao-de-xay-dung-mot-doanh-nghiep-hanh-phuc/</t>
  </si>
  <si>
    <t>worldsciencejobs.com</t>
  </si>
  <si>
    <t>https://base.vn/inside/features</t>
  </si>
  <si>
    <t>biboxs.com</t>
  </si>
  <si>
    <t>https://base.vn/inside/pricing</t>
  </si>
  <si>
    <t>topnewsphil.com</t>
  </si>
  <si>
    <t>https://resources.base.vn/hr/lam-the-nao-de-giai-quyet-mau-thuan-trong-noi-bo-nhom-443</t>
  </si>
  <si>
    <t>cách giải quyết mâu thuẫn</t>
  </si>
  <si>
    <t>bcc.com.vn</t>
  </si>
  <si>
    <t>https://resources.base.vn/management/5-yeu-to-giup-nha-lanh-dao-ra-quyet-dinh-chinh-xac-hon-604</t>
  </si>
  <si>
    <t>quyết định đúng đắn</t>
  </si>
  <si>
    <t>landingspy.com</t>
  </si>
  <si>
    <t>https://customers.base.vn/cong-ty-co-phan-xay-dung-hoa-lim-va-cau-chuyen-trai-nghiem-cong-nghe-cung-base-wework/</t>
  </si>
  <si>
    <t>hoa lim</t>
  </si>
  <si>
    <t>toplist.co.in</t>
  </si>
  <si>
    <t>https://partner.base.vn/base-vn-la-gi/</t>
  </si>
  <si>
    <t>base vn là gì</t>
  </si>
  <si>
    <t>ieit.vn</t>
  </si>
  <si>
    <t>https://events.base.vn/chuoi-ban-le-vong-xanh-va-hanh-trinh-chuyen-doi-so-cung-base-vn/</t>
  </si>
  <si>
    <t>xedap.vn</t>
  </si>
  <si>
    <t>graspvietnam.com</t>
  </si>
  <si>
    <t>https://resources.base.vn/management/agile-organization-mo-hinh-vuot-bao-ky-nguyen-vuca-719</t>
  </si>
  <si>
    <t>vuca là gì</t>
  </si>
  <si>
    <t>ethiopiannewstoday.com</t>
  </si>
  <si>
    <t>https://base.vn/solutions/digital-transformation</t>
  </si>
  <si>
    <t>giải pháp chuyển đổi số</t>
  </si>
  <si>
    <t>haso.vn</t>
  </si>
  <si>
    <t>https://resources.base.vn/docs/hr/ki-su-phan-mem-software-engineer-42</t>
  </si>
  <si>
    <t>kỹ sư phần mềm</t>
  </si>
  <si>
    <t>ciovn.org</t>
  </si>
  <si>
    <t>https://success.base.vn/case-study-quy-trinh-trien-khai-du-an-nganh-tu-van-thiet-ke-kien-truc/</t>
  </si>
  <si>
    <t>quy trình thiết kế kiến trúc</t>
  </si>
  <si>
    <t>linkdonation.com</t>
  </si>
  <si>
    <t>https://resources.base.vn/management/sai-lam-trong-xay-dung-va-quan-ly-quy-trinh-526</t>
  </si>
  <si>
    <t>xây dựng quy trình làm việc giữa các phòng ban</t>
  </si>
  <si>
    <t>fastmotion.vn</t>
  </si>
  <si>
    <t>https://offers.base.vn/mau-to-trinh-de-xuat-cho-doanh-nghiep</t>
  </si>
  <si>
    <t>mẫu tờ trình nội bộ</t>
  </si>
  <si>
    <t>tripione.vn</t>
  </si>
  <si>
    <t>https://resources.base.vn/hr/hoc-hoi-kinh-nghiem-vang-trong-tuyen-dung-tu-ong-lon-google-595</t>
  </si>
  <si>
    <t>google tuyển dụng</t>
  </si>
  <si>
    <t>congdongin.com</t>
  </si>
  <si>
    <t>https://resourcesbeta.base.vn/management/vi-du-gia-tri-cot-loi-doanh-nghiep-534/</t>
  </si>
  <si>
    <t>giá trị cốt lõi là gì</t>
  </si>
  <si>
    <t>trendgrnd.com</t>
  </si>
  <si>
    <t>https://resources.base.vn/hr/12-chi-so-do-luong-hieu-qua-tuyen-dung-ma-moi-ceo-deu-can-theo-doi-142</t>
  </si>
  <si>
    <t>báo cáo tuyển dụng</t>
  </si>
  <si>
    <t>nextrans.vn</t>
  </si>
  <si>
    <t>https://resources.base.vn/blog/hr?cat=4</t>
  </si>
  <si>
    <t>vietskill.com.vn</t>
  </si>
  <si>
    <t>https://base.vn/platform/finance</t>
  </si>
  <si>
    <t>eoffice vpbank</t>
  </si>
  <si>
    <t>indiansociety.in</t>
  </si>
  <si>
    <t>https://resources.base.vn/productivity/review-bo-ung-dung-cham-cong-theo-ca-va-lam-them-gio-729?utm_content=resources.base.vn/management/mo-rong-kinh-doanh-theo-chuoi-ban-can-nam-cong-thuc-nhan-ban-ba-yeu-to-nhan-luc-quy-trinh-tu-tuong-737</t>
  </si>
  <si>
    <t>bảng chấm công theo ca</t>
  </si>
  <si>
    <t>officialwebsites.in</t>
  </si>
  <si>
    <t>https://help.base.vn/support/solutions/articles/63000253288-cách-tạo-tài-khoản-mới</t>
  </si>
  <si>
    <t>cách tạo tài khoản mới</t>
  </si>
  <si>
    <t>hoidapokrs.com</t>
  </si>
  <si>
    <t>https://customers.base.vn/tap-doan-bat-dong-san-the-ky-cengroup-cong-nghe-hoa-hoat-dong-tuyen-dung-cung-base-e-hiring/</t>
  </si>
  <si>
    <t>tìm hiểu về tập đoàn cengroup</t>
  </si>
  <si>
    <t>asiapmo.com</t>
  </si>
  <si>
    <t>https://base.vn/platform/sales</t>
  </si>
  <si>
    <t>base crm</t>
  </si>
  <si>
    <t>couplegroup.com</t>
  </si>
  <si>
    <t>https://customers.base.vn/vikings-gaming-cong-nghe-la-at-chu-bai-cua-tuyen-dung-trong-thoi-dai-4-0/</t>
  </si>
  <si>
    <t>vikings gaming</t>
  </si>
  <si>
    <t>top-10.vn</t>
  </si>
  <si>
    <t>https://customers.base.vn/cic-highland-va-cu-chuyen-minh-thanh-doanh-nghiep-4-0/</t>
  </si>
  <si>
    <t>brandingsimple.vn</t>
  </si>
  <si>
    <t>https://resources.base.vn/management/huong-dan-cach-tra-luong-lam-ngoai-gio-cho-nhan-vien-doanh-nghiep-502</t>
  </si>
  <si>
    <t>lam viec ngoai gio</t>
  </si>
  <si>
    <t>hrspring.vn</t>
  </si>
  <si>
    <t>https://resources.base.vn/productivity/tong-hop-cac-cong-cu-quan-ly-doanh-nghiep-va-cong-tac-tu-xa-632</t>
  </si>
  <si>
    <t>công cụ quản lý</t>
  </si>
  <si>
    <t>feelfree.in</t>
  </si>
  <si>
    <t>https://resources.base.vn/hr/huong-dan-gui-cold-email-toi-ung-vien-bi-dong-khien-ung-vien-khong-the-bo-qua-246</t>
  </si>
  <si>
    <t>mẫu email gửi sếp</t>
  </si>
  <si>
    <t>bestwebsites.pw</t>
  </si>
  <si>
    <t>https://resources.base.vn/hr/5-mau-website-tuyen-dung-chuan-danh-cho-cac-doanh-nghiep-tham-khao-394</t>
  </si>
  <si>
    <t>template tuyển dụng</t>
  </si>
  <si>
    <t>ezbiztrip.com</t>
  </si>
  <si>
    <t>https://resourcesbeta.base.vn/hr/huong-dan-mau-bang-cham-cong-moi-nhat-tai-file-excel-cham-cong-677/</t>
  </si>
  <si>
    <t>mẫu bảng chấm công 2019</t>
  </si>
  <si>
    <t>phuongphung.com</t>
  </si>
  <si>
    <t>https://success.base.vn/case-study-quan-ly-quy-trinh-xuat-nhap-kho-nganh-san-xuat/</t>
  </si>
  <si>
    <t>quy trình xuất nhập kho</t>
  </si>
  <si>
    <t>new.net.in</t>
  </si>
  <si>
    <t>https://customers.base.vn/vietcredit-va-bai-toan-tang-truong-nong-so-luong-nhan-su-khi-mo-rong-linh-vuc-kinh-doanh/</t>
  </si>
  <si>
    <t>tuyển dụng vietcredit</t>
  </si>
  <si>
    <t>wework.vn</t>
  </si>
  <si>
    <t>https://success.base.vn/case-study-quy-trinh-xu-ly-hop-dong-thanh-toan/</t>
  </si>
  <si>
    <t>quy trình quản lý hợp đồng</t>
  </si>
  <si>
    <t>onlinenewspaper.in</t>
  </si>
  <si>
    <t>https://resources.base.vn/productivity/team-leader-can-lam-gi-de-thuc-day-lam-viec-nhom-270</t>
  </si>
  <si>
    <t>quản lý đội nhóm</t>
  </si>
  <si>
    <t>lanhdaotaiba.com</t>
  </si>
  <si>
    <t>https://success.base.vn/phan-quyen-tinh-nang-quan-trong-trong-phan-mem-quan-tri/</t>
  </si>
  <si>
    <t>phân quyền trong quản trị</t>
  </si>
  <si>
    <t>surekha.co.in</t>
  </si>
  <si>
    <t>https://support.base.vn/docs/deployment/faqs/updating-your-theme/</t>
  </si>
  <si>
    <t>envato toolkit</t>
  </si>
  <si>
    <t>vsvcapital.com.vn</t>
  </si>
  <si>
    <t>https://resources.base.vn/docs/hr/giam-doc-nhan-su-hr-director-203</t>
  </si>
  <si>
    <t>giám đốc nhân sự là gì</t>
  </si>
  <si>
    <t>rankmaker.pw</t>
  </si>
  <si>
    <t>https://digitalworkspace.base.vn/speaker/ong-ngo-anh-vuong/</t>
  </si>
  <si>
    <t>ngo anh</t>
  </si>
  <si>
    <t>trithucviet.online</t>
  </si>
  <si>
    <t>https://help.base.vn/support/solutions/articles/63000252605-cách-thêm-checklist-cho-công-việc-</t>
  </si>
  <si>
    <t>checklist công việc</t>
  </si>
  <si>
    <t>one.net.in</t>
  </si>
  <si>
    <t>https://resourcesbeta.base.vn/uncategorized/mau-thu-thong-bao-trung-tuyen-phong-van/</t>
  </si>
  <si>
    <t>mẫu thư thông báo trúng tuyển</t>
  </si>
  <si>
    <t>duyhungcompany.vn</t>
  </si>
  <si>
    <t>https://resources.base.vn/docs/hr/tu-van-kinh-doanh-44</t>
  </si>
  <si>
    <t>tu van kinh doanh</t>
  </si>
  <si>
    <t>searchhotels.in</t>
  </si>
  <si>
    <t>https://resources.base.vn/hr/9-cach-khich-le-tinh-than-lam-viec-cua-nhan-vien-190</t>
  </si>
  <si>
    <t>tinh thần làm việc</t>
  </si>
  <si>
    <t>toprank.pw</t>
  </si>
  <si>
    <t>https://help.base.vn/support/solutions/articles/63000253286-cách-phân-quyền-app-admin-cho-từng-app</t>
  </si>
  <si>
    <t>stradexvietnam.com</t>
  </si>
  <si>
    <t>https://resources.base.vn/management/nha-quan-ly-hien-dai-can-loai-bo-ngay-cac-tu-duy-quan-tri-loi-thoi-475</t>
  </si>
  <si>
    <t>tư duy quản trị tư duy quản trị</t>
  </si>
  <si>
    <t>newfilms.in</t>
  </si>
  <si>
    <t>https://resources.base.vn/productivity/review-phan-mem-lam-viec-nhom-tren-dien-thoai-wework-362</t>
  </si>
  <si>
    <t>ứng dụng làm việc nhóm</t>
  </si>
  <si>
    <t>whori.com</t>
  </si>
  <si>
    <t>https://resources.base.vn/management/data-driven-khong-phai-la-tat-ca-cach-quyet-dinh-dung-dua-vao-cam-tinh-495</t>
  </si>
  <si>
    <t>gut feeling là gì</t>
  </si>
  <si>
    <t>ceolead.com</t>
  </si>
  <si>
    <t>https://resources.base.vn/hr/cach-tinh-cong-doan-phi-doanh-nghiep-theo-quy-dinh-hien-hanh-386</t>
  </si>
  <si>
    <t>kinh phí công đoàn nộp ở đâu</t>
  </si>
  <si>
    <t>list.net.in</t>
  </si>
  <si>
    <t>https://help.base.vn/support/solutions/articles/63000252678-thiết-lập-mẫu-in-tùy-chỉnh-ở-request-như-thế-nào-</t>
  </si>
  <si>
    <t>mẫu in</t>
  </si>
  <si>
    <t>region.co.in</t>
  </si>
  <si>
    <t>mẫu thư từ chối ứng viên tiếng việt</t>
  </si>
  <si>
    <t>besafe.in</t>
  </si>
  <si>
    <t>https://help.base.vn/support/solutions/articles/63000252575-thêm-trường-dữ-liệu-tùy-chỉnh-custom-field-như-thế-nào-</t>
  </si>
  <si>
    <t>custom field</t>
  </si>
  <si>
    <t>unistars.vn</t>
  </si>
  <si>
    <t>https://resources.base.vn/hr/quy-trinh-tuyen-dung-tai-cong-ty-7-buoc-thu-ve-ung-vien-tai-nang-177</t>
  </si>
  <si>
    <t>quy trình tuyển dụng nhân sự tại công ty</t>
  </si>
  <si>
    <t>parsers.vc</t>
  </si>
  <si>
    <t>https://base.vn/case</t>
  </si>
  <si>
    <t>case vn</t>
  </si>
  <si>
    <t>business40.vn</t>
  </si>
  <si>
    <t>https://help.base.vn/support/solutions/articles/63000252574-làm-thế-nào-thiết-lập-tính-năng-review-công-việc-trước-khi-hoàn-thành-</t>
  </si>
  <si>
    <t>cộng review</t>
  </si>
  <si>
    <t>topdoma.in</t>
  </si>
  <si>
    <t>https://resources.base.vn/hr/5-phuong-phap-tan-dung-cong-nghe-de-gan-ket-nhan-vien-481</t>
  </si>
  <si>
    <t>employee engagement là gì</t>
  </si>
  <si>
    <t>onlinefestival.in</t>
  </si>
  <si>
    <t>https://resources.base.vn/productivity/top-40-cong-cu-hack-nang-suat-thanh-cong-704</t>
  </si>
  <si>
    <t>cong cu hack</t>
  </si>
  <si>
    <t>bullbrigade.com</t>
  </si>
  <si>
    <t>mẫu thư hẹn phỏng vấn</t>
  </si>
  <si>
    <t>punecolleges.in</t>
  </si>
  <si>
    <t>https://career.base.vn/customer-onboarding/</t>
  </si>
  <si>
    <t>customer onboarding</t>
  </si>
  <si>
    <t>suvarna.pw</t>
  </si>
  <si>
    <t>https://resourcesbeta.base.vn/management/case-study-chuyen-doi-so-mc-donalds-586/</t>
  </si>
  <si>
    <t>hanoiwork.vn</t>
  </si>
  <si>
    <t>https://resources.base.vn/management/checklist-luu-y-khi-nhan-su-quay-tro-lai-lam-viec-sau-dich-735</t>
  </si>
  <si>
    <t>mẫu thông báo thay đổi nhân sự nội bộ</t>
  </si>
  <si>
    <t>icts.io</t>
  </si>
  <si>
    <t>https://help.base.vn/support/solutions/folders/63000232851/page/3?url_locale=</t>
  </si>
  <si>
    <t>các bài test excel tuyển dụng</t>
  </si>
  <si>
    <t>bighub.io</t>
  </si>
  <si>
    <t>https://resourcesbeta.base.vn/productivity/6-buoc-lap-ke-hoach-hoan-hao-cho-nha-quan-tri-hien-dai/</t>
  </si>
  <si>
    <t>ke hoach hoan hao</t>
  </si>
  <si>
    <t>allwebsites.net</t>
  </si>
  <si>
    <t>https://help.base.vn/support/solutions/articles/63000252619-lưu-ý-khi-xóa-nhóm-công-việc-</t>
  </si>
  <si>
    <t>xóa nhóm</t>
  </si>
  <si>
    <t>blogvieclam.vn</t>
  </si>
  <si>
    <t>http://help.base.vn/support/solutions/articles/63000253302-cách-thêm-nhóm-chat</t>
  </si>
  <si>
    <t>tạo nhóm chat</t>
  </si>
  <si>
    <t>loginy.co.uk</t>
  </si>
  <si>
    <t>https://resourcesbeta.base.vn/docs/productivity-mau-to-trinh-xin-bo-sung-nhan-su-trong-doanh-nghiep-tai-mien-phi-399/</t>
  </si>
  <si>
    <t>tờ trình đề nghị bổ sung cấp ủy</t>
  </si>
  <si>
    <t>r2softtech.com</t>
  </si>
  <si>
    <t>https://resources.base.vn/hr/cam-nang-xay-dung-thuong-hieu-tuyen-dung-chuyen-nghiep-258</t>
  </si>
  <si>
    <t>thương hiệu tuyển dụng</t>
  </si>
  <si>
    <t>mcg.com.vn</t>
  </si>
  <si>
    <t>https://help.base.vn/support/solutions/articles/63000252623-thêm-trường-dữ-liệu-tùy-chỉnh-từ-file-excel-như-thế-nào-</t>
  </si>
  <si>
    <t>chỉnh sửa dữ liệu trong excel</t>
  </si>
  <si>
    <t>monitorowl.com</t>
  </si>
  <si>
    <t>https://customers.base.vn/chuoi-ban-le-pizza-hut-viet-nam-va-cau-chuyen-dap-ung-nhu-cau-tuyen-dung-cung-base-e-hiring-2/</t>
  </si>
  <si>
    <t>hệ thống pizza hut</t>
  </si>
  <si>
    <t>bestwebsite.pw</t>
  </si>
  <si>
    <t>https://resources.base.vn/docs?tag=câu hỏi phỏng vấn</t>
  </si>
  <si>
    <t>câu hỏi phỏng vấn nhân viên kinh doanh</t>
  </si>
  <si>
    <t>pepsicocareer.com.vn</t>
  </si>
  <si>
    <t>https://resources.base.vn/management/platform-revolution-khi-ket-noi-la-suc-manh-718</t>
  </si>
  <si>
    <t>platform revolution</t>
  </si>
  <si>
    <t>jobexpress.vn</t>
  </si>
  <si>
    <t>http://signup.base.vn/hrm-cham-cong-tinh-luong/</t>
  </si>
  <si>
    <t>quên chấm công</t>
  </si>
  <si>
    <t>fptdatacenter.com</t>
  </si>
  <si>
    <t>https://events.base.vn/vietop/</t>
  </si>
  <si>
    <t>viettop</t>
  </si>
  <si>
    <t>scommunications.org</t>
  </si>
  <si>
    <t>https://resources.base.vn/hr/thuc-day-tu-giac-nhan-vien-bang-ky-luat-va-dong-luc-636</t>
  </si>
  <si>
    <t>chuyện gì dẩy</t>
  </si>
  <si>
    <t>fnbcoaching.com</t>
  </si>
  <si>
    <t>https://base.vn/drive</t>
  </si>
  <si>
    <t>drive đăng nhập</t>
  </si>
  <si>
    <t>nangtamdichvu.vn</t>
  </si>
  <si>
    <t>https://digitalworkspace.base.vn/speaker/ba-nguyen-viet-hang/</t>
  </si>
  <si>
    <t>công ty vĩnh phú</t>
  </si>
  <si>
    <t>dly.social</t>
  </si>
  <si>
    <t>https://offers.base.vn/talent-template-email-voi-ung-vien</t>
  </si>
  <si>
    <t>itec.edu.vn</t>
  </si>
  <si>
    <t>https://base.vn/test?utm_medium=anchor_text</t>
  </si>
  <si>
    <t>test vn</t>
  </si>
  <si>
    <t>nnl.vn</t>
  </si>
  <si>
    <t>https://resources.base.vn/docs/hr/bo-cau-hoi-kiem-tra-do-phu-hop-voi-van-hoa-doanh-nghiep-cua-ung-vien-213</t>
  </si>
  <si>
    <t>trắc nghiệm văn hóa doanh nghiệp có đáp an</t>
  </si>
  <si>
    <t>kavya.pw</t>
  </si>
  <si>
    <t>https://resources.base.vn/hr/quan-li-du-lieu-ung-vien-101-nhung-dieu-ban-can-biet-95</t>
  </si>
  <si>
    <t>congthanhchienmobile.vn</t>
  </si>
  <si>
    <t>https://resources.base.vn/management/stop-doing-start-designing-de-giai-phong-va-nang-tam-lanh-dao-706</t>
  </si>
  <si>
    <t>giai phong lanh dao</t>
  </si>
  <si>
    <t>brightsky.vn</t>
  </si>
  <si>
    <t>https://resourcesbeta.base.vn/management/10-su-sup-do-cua-doanh-nghiep-gay-soc-nhat-thap-nien-625/</t>
  </si>
  <si>
    <t>súp cua doanh</t>
  </si>
  <si>
    <t>seolistpro.com</t>
  </si>
  <si>
    <t>https://success.base.vn/case-study-quy-trinh-thiet-ke-t-shirt-nganh-mmo/</t>
  </si>
  <si>
    <t>thiết kế áo t-shirt</t>
  </si>
  <si>
    <t>tigosoftware.com</t>
  </si>
  <si>
    <t>https://resources.base.vn/productivity/huong-dan-xay-dung-ke-hoach-kinh-doanh-co-mau-p2-267</t>
  </si>
  <si>
    <t>mẫu báo cáo p&amp;l</t>
  </si>
  <si>
    <t>gitmemory.cn</t>
  </si>
  <si>
    <t>http://signup.base.vn/employee-motivation/</t>
  </si>
  <si>
    <t>motivator là gì</t>
  </si>
  <si>
    <t>nitya.pw</t>
  </si>
  <si>
    <t>https://help.base.vn/support/solutions/articles/63000253231-cách-thay-đổi-ngôn-ngữ</t>
  </si>
  <si>
    <t>thay đổi ngôn ngữ tiếng việt</t>
  </si>
  <si>
    <t>mspaceoffice.com</t>
  </si>
  <si>
    <t>https://resourcesbeta.base.vn/hr/coo-facebook-lam-the-nao-de-nang-cao-vi-the-nguoi-phu-nu-tai-noi-cong-so-427/</t>
  </si>
  <si>
    <t>coo facebook</t>
  </si>
  <si>
    <t>nguyentanvu.com</t>
  </si>
  <si>
    <t>https://signup.base.vn/quan-tri-cong-viec-hieu-suat/</t>
  </si>
  <si>
    <t>công cụ lập kế hoạch hiệu suất</t>
  </si>
  <si>
    <t>esha.pw</t>
  </si>
  <si>
    <t>https://resources.base.vn/docs/hr/chuyen-vien-nghien-cuu-thi-truong-25</t>
  </si>
  <si>
    <t>công việc nghiên cứu thị trường</t>
  </si>
  <si>
    <t>july.co.in</t>
  </si>
  <si>
    <t>https://resources.base.vn/docs?tag=Giám đốc</t>
  </si>
  <si>
    <t>câu hỏi phỏng vấn giám đốc điều hành</t>
  </si>
  <si>
    <t>setupcuahang.com</t>
  </si>
  <si>
    <t>https://help.base.vn/support/solutions/articles/63000259134-cách-cài-đặt-tính-deadline-theo-lịch-làm-việc-từng-cá-nhân</t>
  </si>
  <si>
    <t>lịch làm việc cá nhân</t>
  </si>
  <si>
    <t>hieuthem.com</t>
  </si>
  <si>
    <t>https://resourcesbeta.base.vn/docs/productivity-mau-don-xin-nghi-khong-luong-tai-mien-phi-402/</t>
  </si>
  <si>
    <t>đơn xin nghỉ việc không lương</t>
  </si>
  <si>
    <t>soc.edu.vn</t>
  </si>
  <si>
    <t>https://help.base.vn/support/solutions/articles/63000262909-base-office-ver2-thiết-lập-kho-lưu-trữ-trong-base-office</t>
  </si>
  <si>
    <t>kho lưu trữ</t>
  </si>
  <si>
    <t>iimcvietnam.com</t>
  </si>
  <si>
    <t>https://customers.base.vn/ung-dung-cong-nghe-de-dieu-hanh-doanh-nghiep-tai-haseca/</t>
  </si>
  <si>
    <t>haseca</t>
  </si>
  <si>
    <t>zooddi.com</t>
  </si>
  <si>
    <t>https://help.base.vn/support/solutions/articles/63000252615-nhập-công-việc-từ-file-excel-như-thế-nào-</t>
  </si>
  <si>
    <t>cách in từ excel</t>
  </si>
  <si>
    <t>meliasoft.com.vn</t>
  </si>
  <si>
    <t>https://help.base.vn/support/solutions/articles/63000252631-cách-thêm-xóa-người-theo-dõi-trong-1-nhiệm-vụ-công-việc-</t>
  </si>
  <si>
    <t>xóa người theo dõi trên facebook</t>
  </si>
  <si>
    <t>ormondeyecenter.com</t>
  </si>
  <si>
    <t>https://success.base.vn/case-study-quy-trinh-lam-viec-voi-client-trong-marketing-agency/</t>
  </si>
  <si>
    <t>pitching agency</t>
  </si>
  <si>
    <t>asiasnomad.com</t>
  </si>
  <si>
    <t>https://resources.base.vn/hr/xay-dung-chan-dung-ung-vien-618</t>
  </si>
  <si>
    <t>bài test nhân viên kinh doanh</t>
  </si>
  <si>
    <t>realizes.me</t>
  </si>
  <si>
    <t>https://help.base.vn/support/solutions/articles/63000265301-base-message-cách-tạo-công-việc-trong-nhóm-kênh-chat</t>
  </si>
  <si>
    <t>kenh 69.vn</t>
  </si>
  <si>
    <t>logins.email</t>
  </si>
  <si>
    <t>https://events.base.vn/vps-group/</t>
  </si>
  <si>
    <t>tập đoàn vps</t>
  </si>
  <si>
    <t>ntcde.com</t>
  </si>
  <si>
    <t>https://base.vn/onboard</t>
  </si>
  <si>
    <t>onboard</t>
  </si>
  <si>
    <t>letstart.vn</t>
  </si>
  <si>
    <t>https://help.base.vn/support/solutions/articles/63000252613-cách-tạo-công-việc-lặp-lại-</t>
  </si>
  <si>
    <t>lap lai</t>
  </si>
  <si>
    <t>digitaltransformation.vn</t>
  </si>
  <si>
    <t>https://resourcesbeta.base.vn/hr/mbti-la-gi-ung-dung-cua-mbti-trong-quan-tri-doanh-nghiep-182/</t>
  </si>
  <si>
    <t>tính cách mbti</t>
  </si>
  <si>
    <t>gauri.pw</t>
  </si>
  <si>
    <t>https://success.base.vn/loi-ich-cua-viec-ra-quyet-dinh-dua-tren-du-lieu/</t>
  </si>
  <si>
    <t>ví dụ về kỹ năng ra quyết định</t>
  </si>
  <si>
    <t>trangnhat.org</t>
  </si>
  <si>
    <t>https://resources.base.vn/management/macro-manager-quan-ly-vi-mo-554</t>
  </si>
  <si>
    <t>management là gì</t>
  </si>
  <si>
    <t>tranquoctoan.com</t>
  </si>
  <si>
    <t>https://resources.base.vn/management/starbucks-chuyen-doi-so-460</t>
  </si>
  <si>
    <t>starbuck tuyển dụng 2017</t>
  </si>
  <si>
    <t>logines.de</t>
  </si>
  <si>
    <t>https://customers.base.vn/tap-doan-bidgroup-va-cau-chuyen-ung-dung-triet-de-cong-nghe-base-trong-van-hanh-quan-tri/</t>
  </si>
  <si>
    <t>bidgroup</t>
  </si>
  <si>
    <t>income.net.in</t>
  </si>
  <si>
    <t>https://events.base.vn/</t>
  </si>
  <si>
    <t>các sự kiện sắp diễn ra tại tphcm 2020</t>
  </si>
  <si>
    <t>trangvangvietnam.org</t>
  </si>
  <si>
    <t>https://help.base.vn/support/solutions/articles/63000252893-làm-thế-nào-thiết-lập-mẫu-in-tùy-chỉnh-trong-1-workflow-</t>
  </si>
  <si>
    <t>webshare.vn</t>
  </si>
  <si>
    <t>https://base.vn/sign</t>
  </si>
  <si>
    <t>chữ ký</t>
  </si>
  <si>
    <t>dragonlend.vn</t>
  </si>
  <si>
    <t>https://base.vn/developers</t>
  </si>
  <si>
    <t>developers</t>
  </si>
  <si>
    <t>sakshi.pw</t>
  </si>
  <si>
    <t>https://help.base.vn/support/solutions/articles/63000253302-cách-thêm-nhóm-chat</t>
  </si>
  <si>
    <t>agrima.pw</t>
  </si>
  <si>
    <t>https://help.base.vn/support/solutions/folders/63000232896</t>
  </si>
  <si>
    <t>knowledge base</t>
  </si>
  <si>
    <t>aseema.pw</t>
  </si>
  <si>
    <t>https://resourcesbeta.base.vn/tag/le-dinh-hieu/</t>
  </si>
  <si>
    <t>lê đình hiếu</t>
  </si>
  <si>
    <t>aadarsh.in</t>
  </si>
  <si>
    <t>https://resourcesbeta.base.vn/productivity/mo-hinh-ask-la-gi-mo-hinh-danh-gia-nang-luc-nhan-su-chuan-quoc-te-350/</t>
  </si>
  <si>
    <t>ask là gì trong tiếng anh</t>
  </si>
  <si>
    <t>thanhthien.com</t>
  </si>
  <si>
    <t>https://resources.base.vn/hr/5-xu-huong-phuc-loi-hang-dau-hien-nay-473</t>
  </si>
  <si>
    <t>phúc lợi công ty</t>
  </si>
  <si>
    <t>sanphanmem.com</t>
  </si>
  <si>
    <t>https://resources.base.vn/docs/hr/lap-trinh-vien-programmer-38</t>
  </si>
  <si>
    <t>code base là gì</t>
  </si>
  <si>
    <t>pranjali.pw</t>
  </si>
  <si>
    <t>https://resources.base.vn/management/chuyen-gia-tu-van-nguyen-hoai-giang-hrc-academy-cang-la-doanh-nghiep-nho-cang-de-lam-kpi-715</t>
  </si>
  <si>
    <t>nguyễn hoài giang</t>
  </si>
  <si>
    <t>diya.pw</t>
  </si>
  <si>
    <t>những kỹ năng cần có khi đi làm</t>
  </si>
  <si>
    <t>thichmaytinh.com</t>
  </si>
  <si>
    <t>https://resourcesbeta.base.vn/hr/9-bi-quyet-tuyen-dung-hieu-qua-nganh-it-453/</t>
  </si>
  <si>
    <t>tìm kiếm ứng viên tài năng</t>
  </si>
  <si>
    <t>anusha.pw</t>
  </si>
  <si>
    <t>https://resources.base.vn/hr/giu-chan-nhan-vien-da-the-he-601</t>
  </si>
  <si>
    <t>zen z là gì</t>
  </si>
  <si>
    <t>nextstartup.press</t>
  </si>
  <si>
    <t>https://help.base.vn/support/solutions/articles/63000253307-cách-xóa-tin-nhắn-đã-gửi</t>
  </si>
  <si>
    <t>xóa tin nhắn</t>
  </si>
  <si>
    <t>asianetnews.asia</t>
  </si>
  <si>
    <t>https://help.base.vn/support/solutions/folders/63000232851/page/6?url_locale=</t>
  </si>
  <si>
    <t>tạo lịch nhắc nhở trong excel</t>
  </si>
  <si>
    <t>sandev.vn</t>
  </si>
  <si>
    <t>https://signup.base.vn/team-content-hrm-payroll/</t>
  </si>
  <si>
    <t>chấm công bằng qr code</t>
  </si>
  <si>
    <t>phamnguyenmaianh.net</t>
  </si>
  <si>
    <t>https://resources.base.vn/hr/tuyen-dung-ung-vien-tiem-nang-nhung-thieu-kinh-nghiem-nen-hay-khong-273</t>
  </si>
  <si>
    <t>tuyển nhân viên nhân sự không cần kinh nghiệm</t>
  </si>
  <si>
    <t>bhavya.pw</t>
  </si>
  <si>
    <t>https://resources.base.vn/hr/5-cau-hoi-can-tra-loi-khi-xay-dung-ke-hoach-tuyen-dung-nhan-su-226</t>
  </si>
  <si>
    <t>care-services.info</t>
  </si>
  <si>
    <t>https://help.base.vn/support/solutions/articles/63000266683-base-office-ver2-tạo-cây-thư-mục-và-phân-quyền-tạo-văn-bản-từng-thư-mục-trong-base-office</t>
  </si>
  <si>
    <t>cây thư mục</t>
  </si>
  <si>
    <t>sunaina.pw</t>
  </si>
  <si>
    <t>https://resources.base.vn/blog?tag=net salary là gì</t>
  </si>
  <si>
    <t>base salary là gì</t>
  </si>
  <si>
    <t>vnudc.com</t>
  </si>
  <si>
    <t>https://resources.base.vn/management/chi-so-kinh-doanh-ceo-can-quan-tam-721</t>
  </si>
  <si>
    <t>các chỉ số tài chính quan trọng</t>
  </si>
  <si>
    <t>nilam.pw</t>
  </si>
  <si>
    <t>mô tả công việc</t>
  </si>
  <si>
    <t>rbox.com.vn</t>
  </si>
  <si>
    <t>https://digitalworkspace.base.vn/event/digital-workspace-03/</t>
  </si>
  <si>
    <t>faslink</t>
  </si>
  <si>
    <t>vncmd.com</t>
  </si>
  <si>
    <t>https://resourcesbeta.base.vn/tag/vuc-day-tinh-than-nhan-vien/</t>
  </si>
  <si>
    <t>vực dậy tinh thần</t>
  </si>
  <si>
    <t>sonek.vn</t>
  </si>
  <si>
    <t>https://resources.base.vn/management/mo-hinh-4i-chia-khoa-giao-tiep-trong-khung-hoang-732?utm_source=talent.vn/toan-tap-tu-dien-nang-luc&amp;utm_content=resources.base.vn/management/huong-dan-doanh-nghiep-bien-phap-ho-tro-nhan-vien-mua-dich-733</t>
  </si>
  <si>
    <t>mô hình giao tiếp</t>
  </si>
  <si>
    <t>tongkho365.vn</t>
  </si>
  <si>
    <t>https://resources.base.vn/management/7-nhiem-vu-danh-cho-cac-nha-quan-ly-moi-536</t>
  </si>
  <si>
    <t>kinh nghiệm quản lý</t>
  </si>
  <si>
    <t>binbin.vn</t>
  </si>
  <si>
    <t>https://customers.base.vn/hoc-tap-cach-truong-day-nghe-viet-uc-ung-dung-cong-nghe-quan-ly-lop-hoc-va-hoc-vien-bang-base-wework</t>
  </si>
  <si>
    <t>dạy nghề việt úc</t>
  </si>
  <si>
    <t>danhgiaphanmem.vn</t>
  </si>
  <si>
    <t>https://resourcesbeta.base.vn/technology-5f9685c245614/nike-va-nhung-buoc-di-thoi-dai-kho-bat-kip-trong-hanh-trinh-chuyen-doi-so/</t>
  </si>
  <si>
    <t>bán nike fuelband</t>
  </si>
  <si>
    <t>aaradhya.pw</t>
  </si>
  <si>
    <t>https://help.base.vn/support/solutions/articles/63000252600-xóa-công-việc-như-thế-nào-cần-chú-ý-điều-gì-</t>
  </si>
  <si>
    <t>xoá feedback</t>
  </si>
  <si>
    <t>androidapkapp.net</t>
  </si>
  <si>
    <t>https://blog.base.vn/hello-world/</t>
  </si>
  <si>
    <t>we are the future</t>
  </si>
  <si>
    <t>ananya.pw</t>
  </si>
  <si>
    <t>https://resourcesbeta.base.vn/hr/4-nguyen-nhan-khien-nhan-vien-cua-ban-mat-dong-luc-lam-viec-va-cach-giai-quyet-451/</t>
  </si>
  <si>
    <t>mất động lực</t>
  </si>
  <si>
    <t>hansika.co.in</t>
  </si>
  <si>
    <t>https://resources.base.vn/management/kinh-nghiem-networking-nha-lanh-dao-553</t>
  </si>
  <si>
    <t>networking</t>
  </si>
  <si>
    <t>vuahocvalam.com</t>
  </si>
  <si>
    <t>https://resources.base.vn/docs/hr/giam-doc-dieu-hanh-ceo-41</t>
  </si>
  <si>
    <t>mô tả công việc giám đốc điều hành</t>
  </si>
  <si>
    <t>supriya.pw</t>
  </si>
  <si>
    <t>https://resourcesbeta.base.vn/hr/4-buoc-xay-dung-khung-nang-luc-hieu-qua-trong-quan-tri-nhan-su-227/</t>
  </si>
  <si>
    <t>từ điển năng lực đại học harvard</t>
  </si>
  <si>
    <t>sushila.pw</t>
  </si>
  <si>
    <t>https://resources.base.vn/hr/5-cach-cai-thien-truyen-thong-noi-bo-cho-nha-quan-ly-moi-468</t>
  </si>
  <si>
    <t>truyền đạt thông tin</t>
  </si>
  <si>
    <t>priti.pw</t>
  </si>
  <si>
    <t>https://help.base.vn/support/solutions/articles/63000252962-làm-thế-nào-chuyển-tiếp-từ-email-outlook-sang-base-e-hiring-</t>
  </si>
  <si>
    <t>chuyển tiếp email trong outlook</t>
  </si>
  <si>
    <t>kanchan.pw</t>
  </si>
  <si>
    <t>https://customers.base.vn/cong-ty-co-phan-ubofood-doanh-nghiep-muon-chuyen-doi-so-phai-co-lo-trinh/</t>
  </si>
  <si>
    <t>ubofood</t>
  </si>
  <si>
    <t>adya.pw</t>
  </si>
  <si>
    <t>https://resources.base.vn/docs?tag=mẫu email trả lời ứng viên</t>
  </si>
  <si>
    <t>trả lời thư thông báo trúng tuyển</t>
  </si>
  <si>
    <t>webrankx.com</t>
  </si>
  <si>
    <t>https://resources.base.vn/docs?tag=bộ câu hỏi phỏng vấn</t>
  </si>
  <si>
    <t>câu hỏi phỏng vấn hành chính nhân sự</t>
  </si>
  <si>
    <t>mdigitalgroup.com</t>
  </si>
  <si>
    <t>https://help.base.vn/support/solutions/articles/63000252675-cách-xóa-các-trường-dữ-liệu-tùy-chỉnh-trong-mẫu-form-đề-xuất-</t>
  </si>
  <si>
    <t>cách xóa</t>
  </si>
  <si>
    <t>janhit.in</t>
  </si>
  <si>
    <t>https://resources.base.vn/hr/9-bi-quyet-tuyen-dung-hieu-qua-nganh-it-453</t>
  </si>
  <si>
    <t>tuyển nhân viên it</t>
  </si>
  <si>
    <t>techtography.com</t>
  </si>
  <si>
    <t>https://resources.base.vn/productivity/5-buoc-xu-ly-khung-hoang-trong-quan-ly-du-an-156</t>
  </si>
  <si>
    <t>các bước xử lý khủng hoảng</t>
  </si>
  <si>
    <t>mandakini.co.in</t>
  </si>
  <si>
    <t>https://resources.base.vn/hr/Lieu-doanh-nghiep-khong-co-job-title-co-the-hoat-dong-hieu-qua-500</t>
  </si>
  <si>
    <t>professional title là gì</t>
  </si>
  <si>
    <t>cashbackdeals.in</t>
  </si>
  <si>
    <t>https://customers.base.vn/vikings-game-cong-nghe-la-at-chu-bai-cua-tuyen-dung-trong-thoi-đai-4-0</t>
  </si>
  <si>
    <t>game ac chu bai</t>
  </si>
  <si>
    <t>truonghongha.com</t>
  </si>
  <si>
    <t>https://help.base.vn/support/solutions/articles/63000252729-cách-đánh-dấu-bài-viết-quan-trọng</t>
  </si>
  <si>
    <t>cách đánh dấu bài</t>
  </si>
  <si>
    <t>3gp.co.in</t>
  </si>
  <si>
    <t>https://help.base.vn/support/solutions/articles/63000263445-base-office-ver2-phân-quyền-cơ-bản-cho-app-admin-và-người-theo-dõi-công-văn</t>
  </si>
  <si>
    <t>choapp.vn</t>
  </si>
  <si>
    <t>signinvault.com</t>
  </si>
  <si>
    <t>https://success.base.vn/business-hierarchy-of-needs/</t>
  </si>
  <si>
    <t>hierarchy là gì</t>
  </si>
  <si>
    <t>ojasvi.pw</t>
  </si>
  <si>
    <t>https://help.base.vn/support/solutions/articles/63000253265-cách-xem-cv-ứng-viên-như-thế-nào-</t>
  </si>
  <si>
    <t>tim cv</t>
  </si>
  <si>
    <t>avni.pw</t>
  </si>
  <si>
    <t>https://resources.base.vn/docs/hr/mau-thu-nho-gioi-thieu-ung-vien-noi-bo-20</t>
  </si>
  <si>
    <t>thông báo tuyển dụng nội bộ</t>
  </si>
  <si>
    <t>anvita.pw</t>
  </si>
  <si>
    <t>https://resources.base.vn/hr/nen-hay-khong-cho-nhan-vien-lam-viec-theo-gio-linh-hoat-479</t>
  </si>
  <si>
    <t>flexitime là gì</t>
  </si>
  <si>
    <t>adamya.pw</t>
  </si>
  <si>
    <t>https://help.base.vn/support/solutions/articles/63000252614-có-thể-xuất-công-việc-qua-file-excel-không-</t>
  </si>
  <si>
    <t>tanishqa.pw</t>
  </si>
  <si>
    <t>https://resources.base.vn/productivity/xay-dung-ke-hoach-quan-ly-tai-nguyen-trong-du-an-578</t>
  </si>
  <si>
    <t>pmbok là gì</t>
  </si>
  <si>
    <t>ketaki.co.in</t>
  </si>
  <si>
    <t>https://resourcesbeta.base.vn/hr/5-van-hoa-dac-trung-cua-doanh-nghiep-trong-ky-nguyen-so-463/</t>
  </si>
  <si>
    <t>customer centric là gì</t>
  </si>
  <si>
    <t>loginpublisher.com</t>
  </si>
  <si>
    <t>https://help.base.vn/support/solutions/articles/63000253293-cách-owner-thay-đổi-email-tài-khoản</t>
  </si>
  <si>
    <t>thay doi tai khoan</t>
  </si>
  <si>
    <t>companer.vn</t>
  </si>
  <si>
    <t>mẫu thư offer letter</t>
  </si>
  <si>
    <t>chetna.pw</t>
  </si>
  <si>
    <t>https://base.vn/press?page=2</t>
  </si>
  <si>
    <t>m cafebiz vn</t>
  </si>
  <si>
    <t>ashwini.pw</t>
  </si>
  <si>
    <t>https://digitalworkspace.base.vn/speaker/ong-le-duc-minh/</t>
  </si>
  <si>
    <t>lê đức minh</t>
  </si>
  <si>
    <t>sayali.pw</t>
  </si>
  <si>
    <t>https://resources.base.vn/docs/hr/mau-thu-moi-lam-viec-offer-email-2</t>
  </si>
  <si>
    <t>thư offer công việc</t>
  </si>
  <si>
    <t>lavanya.pw</t>
  </si>
  <si>
    <t>https://resources.base.vn/blog/blog/hr?page=5</t>
  </si>
  <si>
    <t>mẫu sơ đồ to chức công ty file word</t>
  </si>
  <si>
    <t>moreheadline.com</t>
  </si>
  <si>
    <t>https://resourcesbeta.base.vn/hr/hoi-dap-ve-cach-tinh-luong-thang-13-trong-doanh-nghiep-405/</t>
  </si>
  <si>
    <t>anjana.co.in</t>
  </si>
  <si>
    <t>https://resources.base.vn/docs/hr/quan-ly-thuong-hieu-brand-manager-17</t>
  </si>
  <si>
    <t>brand manager</t>
  </si>
  <si>
    <t>poros-dilatados.gq</t>
  </si>
  <si>
    <t>https://help.base.vn/support/solutions/articles/63000258594-cách-thiết-lập-review-công-việc-con-review-subtask-</t>
  </si>
  <si>
    <t>cách review</t>
  </si>
  <si>
    <t>major.co.in</t>
  </si>
  <si>
    <t>https://resourcesbeta.base.vn/hr/cac-cong-thuc-tinh-luong-co-ban-trong-doanh-nghiep-193/</t>
  </si>
  <si>
    <t>cách tính lương tháng 28 ngày</t>
  </si>
  <si>
    <t>dipti.pw</t>
  </si>
  <si>
    <t>https://resourcesbeta.base.vn/hr/evp-la-gi-huong-dan-xay-dung-evp-cho-doanh-nghiep-272/</t>
  </si>
  <si>
    <t>brand proposition là gì</t>
  </si>
  <si>
    <t>priyal.pw</t>
  </si>
  <si>
    <t>https://resources.base.vn/docs</t>
  </si>
  <si>
    <t>mẫu quyết định tuyển dụng nhân viên mới</t>
  </si>
  <si>
    <t>cricketlive.co.in</t>
  </si>
  <si>
    <t>https://resourcesbeta.base.vn/sales-marketing/giai-ma-cach-quan-ly-nhan-vien-kinh-doanh-theo-tinh-cach-mbti-412/</t>
  </si>
  <si>
    <t>esfj là gì</t>
  </si>
  <si>
    <t>investip.com.vn</t>
  </si>
  <si>
    <t>https://help.base.vn/support/solutions/articles/63000263828-cách-chốt-bảng-công-ở-schedule-ca-xoay-vào-cuối-kỳ-lương</t>
  </si>
  <si>
    <t>schedule ca</t>
  </si>
  <si>
    <t>fbtag.net</t>
  </si>
  <si>
    <t>https://base.vn/werun</t>
  </si>
  <si>
    <t>giải chạy online</t>
  </si>
  <si>
    <t>alyngan.com</t>
  </si>
  <si>
    <t>https://help.base.vn/support/solutions/articles/63000258502-cách-thiết-lập-công-thức-lên-timesheet</t>
  </si>
  <si>
    <t>công thức cuối cùng</t>
  </si>
  <si>
    <t>eos.vn</t>
  </si>
  <si>
    <t>https://help.base.vn/support/solutions/articles/63000264432-c-b-checklist-những-thao-tác-thường-thực-hiện-trên-base-hrm-</t>
  </si>
  <si>
    <t>bảng checklist</t>
  </si>
  <si>
    <t>allreviews.in</t>
  </si>
  <si>
    <t>https://career.base.vn/customer-developement/</t>
  </si>
  <si>
    <t>developement</t>
  </si>
  <si>
    <t>appsinbox.de</t>
  </si>
  <si>
    <t>https://base.vn/vision</t>
  </si>
  <si>
    <t>phuong phap nhan dien</t>
  </si>
  <si>
    <t>martool.vn</t>
  </si>
  <si>
    <t>https://support.base.vn/tag/docly/?category=menu</t>
  </si>
  <si>
    <t>docly</t>
  </si>
  <si>
    <t>loginwithus.com</t>
  </si>
  <si>
    <t>https://resources.base.vn/productivity/landing-page-la-gi-huong-dan-lap-ke-hoach-xay-dung-va-toi-uu-landing-page-228</t>
  </si>
  <si>
    <t>truy kich landing</t>
  </si>
  <si>
    <t>reyhana.pw</t>
  </si>
  <si>
    <t>https://resources.base.vn/hr?page=2</t>
  </si>
  <si>
    <t>mẫu the nhân viên file word</t>
  </si>
  <si>
    <t>again.co.in</t>
  </si>
  <si>
    <t>https://resourcesbeta.base.vn/tag/net-salary-la-gi/</t>
  </si>
  <si>
    <t>basic salary là gì</t>
  </si>
  <si>
    <t>vatsala.pw</t>
  </si>
  <si>
    <t>https://help.base.vn/support/solutions/articles/63000264337-cách-xóa-thông-tin-nhân-sự-ra-khỏi-hệ-thống</t>
  </si>
  <si>
    <t>priyasha.pw</t>
  </si>
  <si>
    <t>https://resources.base.vn/docs/hr/bo-cau-hoi-cho-vong-phong-van-cuoi-cung-215</t>
  </si>
  <si>
    <t>phỏng vấn lần 2 thường hỏi gì</t>
  </si>
  <si>
    <t>logindatenbank.com</t>
  </si>
  <si>
    <t>https://resources.base.vn/hr/ban-nen-lam-gi-voi-cac-nhan-vien-bi-mat-dinh-huong-su-nghiep-501</t>
  </si>
  <si>
    <t>mất định hướng</t>
  </si>
  <si>
    <t>lamgiau.asia</t>
  </si>
  <si>
    <t>https://resourcesbeta.base.vn/author/hanhle/</t>
  </si>
  <si>
    <t>hanh le</t>
  </si>
  <si>
    <t>seeta.pw</t>
  </si>
  <si>
    <t>https://resources.base.vn/docs/hr/thuc-tap-sinh-marketing-28</t>
  </si>
  <si>
    <t>thực tập sinh marketing</t>
  </si>
  <si>
    <t>onemanarmy.in</t>
  </si>
  <si>
    <t>https://events.base.vn/webinar-kinh-doanh-khong-gian-doan/</t>
  </si>
  <si>
    <t>cơ cấu tổ chức của fpt</t>
  </si>
  <si>
    <t>kavita.pw</t>
  </si>
  <si>
    <t>https://resources.base.vn/management/chuyen-doi-so-dinh-nghia-ban-chat-583</t>
  </si>
  <si>
    <t>chi phí chuyển đổi là gì</t>
  </si>
  <si>
    <t>discussion.co.in</t>
  </si>
  <si>
    <t>https://resourcesbeta.base.vn/hr/cach-xay-dung-thang-bang-luong-hien-hanh-179/</t>
  </si>
  <si>
    <t>cách xây dựng thang bảng lương 2016</t>
  </si>
  <si>
    <t>muchmore.in</t>
  </si>
  <si>
    <t>https://help.base.vn/support/solutions/articles/63000258182-cách-kết-nối-máy-chấm-công-với-base-check-in-station</t>
  </si>
  <si>
    <t>tai check in</t>
  </si>
  <si>
    <t>yogita.pw</t>
  </si>
  <si>
    <t>https://resources.base.vn/hr/lam-the-nao-de-tim-kiem-va-chieu-mo-ung-vien-bi-dong-240</t>
  </si>
  <si>
    <t>ứng viên là gì</t>
  </si>
  <si>
    <t>viransha.pw</t>
  </si>
  <si>
    <t>https://resources.base.vn/hr/khi-nhan-vien-gioi-xin-nghi-viec-nen-giu-chan-lai-hay-xu-ly-ra-sao-452</t>
  </si>
  <si>
    <t>nhân viên giỏi</t>
  </si>
  <si>
    <t>neelam.pw</t>
  </si>
  <si>
    <t>https://resources.base.vn/productivity/quan-ly-da-tac-vu-nhung-dieu-ban-co-the-chua-biet-161</t>
  </si>
  <si>
    <t>tác vụ là gì</t>
  </si>
  <si>
    <t>aarohi.pw</t>
  </si>
  <si>
    <t>https://help.base.vn/support/solutions/folders/63000232796/page/2?url_locale=</t>
  </si>
  <si>
    <t>booking vn</t>
  </si>
  <si>
    <t>sushila.co.in</t>
  </si>
  <si>
    <t>https://base.vn/visitor</t>
  </si>
  <si>
    <t>visitor việt nam</t>
  </si>
  <si>
    <t>purva.pw</t>
  </si>
  <si>
    <t>https://help.base.vn/support/solutions/articles/63000252630-làm-sao-thêm-nhiều-người-theo-dõi-</t>
  </si>
  <si>
    <t>thêm nhiều</t>
  </si>
  <si>
    <t>shalika.pw</t>
  </si>
  <si>
    <t>https://resources.base.vn/hr/7-tips-lua-chon-phan-mem-tuyen-dung-tot-nhat-cho-doanh-nghiep-ban-379</t>
  </si>
  <si>
    <t>tuyendungketoan.com</t>
  </si>
  <si>
    <t>https://resources.base.vn/management/mo-hinh-cross-slio-thuc-day-cong-tac-lam-viec-trong-doanh-nghiep-560</t>
  </si>
  <si>
    <t>cấu trúc silo là gì</t>
  </si>
  <si>
    <t>tiktoked.co</t>
  </si>
  <si>
    <t>https://resources.base.vn/productivity/danh-gia-hieu-qua-su-dung-phan-mem-quan-ly-du-an-582</t>
  </si>
  <si>
    <t>tiêu chí đánh giá phần mềm</t>
  </si>
  <si>
    <t>urllists.pw</t>
  </si>
  <si>
    <t>https://resources.base.vn/docs/hr/giam-doc-kinh-doanh-sales-manager-32</t>
  </si>
  <si>
    <t>sale manager</t>
  </si>
  <si>
    <t>navya.pw</t>
  </si>
  <si>
    <t>https://help.base.vn/support/solutions/articles/63000252647-sử-dụng-webhook-như-thế-nào-</t>
  </si>
  <si>
    <t>webhook</t>
  </si>
  <si>
    <t>kalyani.pw</t>
  </si>
  <si>
    <t>https://resourcesbeta.base.vn/hr/danh-sach-cac-trang-web-tuyen-dung-hang-dau-viet-nam-194/</t>
  </si>
  <si>
    <t>ngo job vietnam</t>
  </si>
  <si>
    <t>ridhima.pw</t>
  </si>
  <si>
    <t>https://base.vn/platform/info</t>
  </si>
  <si>
    <t>bao moi 24h info</t>
  </si>
  <si>
    <t>arpita.pw</t>
  </si>
  <si>
    <t>https://resourcesbeta.base.vn/management/review-top-15-phan-mem-quan-ly-nhan-su-tot-nhat-hien-nay-693/</t>
  </si>
  <si>
    <t>mẫu đánh giá nhân viên bằng excel</t>
  </si>
  <si>
    <t>weblists.pw</t>
  </si>
  <si>
    <t>https://resources.base.vn/docs/hr/giam-doc-kinh-doanh-khu-vuc-regional-sales-manager-86</t>
  </si>
  <si>
    <t>regional sales manager</t>
  </si>
  <si>
    <t>saas-vn.network</t>
  </si>
  <si>
    <t>https://help.base.vn/support/solutions/articles/63000253311-cách-gọi-video-call-cho-1-nhóm</t>
  </si>
  <si>
    <t>call video</t>
  </si>
  <si>
    <t>logincollector.com</t>
  </si>
  <si>
    <t>https://resources.base.vn/hr/gioi-thieu-phan-mem-nhan-su-base-hrm-giai-quyet-cac-bai-toan-quan-tri-nhan-su-cot-loi-681</t>
  </si>
  <si>
    <t>tharong.com</t>
  </si>
  <si>
    <t>hecico.vn</t>
  </si>
  <si>
    <t>https://help.base.vn/support/solutions/articles/63000259063-cách-kết-nối-ip-camera-với-base-vision-trên-pc</t>
  </si>
  <si>
    <t>cách kết nối camera với laptop</t>
  </si>
  <si>
    <t>huongnghiep40.vn</t>
  </si>
  <si>
    <t>mẫu email từ chối công việc</t>
  </si>
  <si>
    <t>thinknshare.co</t>
  </si>
  <si>
    <t>https://help.base.vn/support/solutions/articles/63000266406-cách-tạo-trường-thông-tin-dạng-bảng-ở-request</t>
  </si>
  <si>
    <t>cách tạo</t>
  </si>
  <si>
    <t>aahna.pw</t>
  </si>
  <si>
    <t>https://resources.base.vn/docs/hr/java-developer-70</t>
  </si>
  <si>
    <t>kinh nghiệm phỏng vấn java</t>
  </si>
  <si>
    <t>kienthucquantri.org</t>
  </si>
  <si>
    <t>https://help.base.vn/support/solutions/articles/63000266408-phân-biệt-dự-án-project-và-phòng-ban-team-trong-base-wework</t>
  </si>
  <si>
    <t>cong hien team</t>
  </si>
  <si>
    <t>tisha.pw</t>
  </si>
  <si>
    <t>https://resources.base.vn/productivity/lam-the-nao-de-phat-huy-suc-manh-cua-lam-viec-nhom-150</t>
  </si>
  <si>
    <t>sức mạnh tập thể</t>
  </si>
  <si>
    <t>networkbrokerage.com</t>
  </si>
  <si>
    <t>https://resourcesbeta.base.vn/productivity/flowchart-la-gi-cach-ve-luu-do-quy-trinh-nghiep-vu-co-vi-du-minh-hoa-606/</t>
  </si>
  <si>
    <t>lưu đồ quy trình tiền lương</t>
  </si>
  <si>
    <t>voz.party</t>
  </si>
  <si>
    <t>https://resources.base.vn/productivity/rut-ngan-80-cac-cuoc-hop-vo-bo-nho-phan-mem-lap-ke-hoach-cong-viec-291</t>
  </si>
  <si>
    <t>họp công ty</t>
  </si>
  <si>
    <t>vahini.pw</t>
  </si>
  <si>
    <t>https://customers.base.vn/ceo-mam-xanh-mommy-spa-skincare-va-goc-nhin-cua-nguoi-lanh-dao-trong-thoi-ky-chuyen-doi-so/</t>
  </si>
  <si>
    <t>momy spa</t>
  </si>
  <si>
    <t>viecnganhluat.com</t>
  </si>
  <si>
    <t>https://resources.base.vn/productivity/gioi-thieu-base-request-phan-mem-quan-ly-de-xuat-dang-bieu-mau-dien-tu-e-form-649</t>
  </si>
  <si>
    <t>e form</t>
  </si>
  <si>
    <t>157.245.224.202</t>
  </si>
  <si>
    <t>https://help.base.vn/support/solutions/articles/63000254246-bước-1-phân-quyền-tài-khoản-trong-base-e-hiring</t>
  </si>
  <si>
    <t>1 phân</t>
  </si>
  <si>
    <t>pgdyendung.edu.vn</t>
  </si>
  <si>
    <t>https://help.base.vn/support/solutions/articles/63000252562-thêm-nhiệm-vụ-từ-file-excel-vào-1-workflow-như-thế-nào-</t>
  </si>
  <si>
    <t>excel len</t>
  </si>
  <si>
    <t>congnghexhome.com</t>
  </si>
  <si>
    <t>https://help.base.vn/support/solutions/63000157467</t>
  </si>
  <si>
    <t>tính năng mới</t>
  </si>
  <si>
    <t>raisedtoday.com</t>
  </si>
  <si>
    <t>http://offers.base.vn/ebook-danh-gia-nhan-vien</t>
  </si>
  <si>
    <t>huong dan lam offer toan tap</t>
  </si>
  <si>
    <t>addurl.space</t>
  </si>
  <si>
    <t>https://digitalworkspace.base.vn/speaker/ba-tran-hoang-phu-xuan/</t>
  </si>
  <si>
    <t>công ty cổ phần kết nối thời trang</t>
  </si>
  <si>
    <t>lawyershat.com</t>
  </si>
  <si>
    <t>https://resourcesbeta.base.vn/management/huong-dan-xay-dung-noi-quy-cong-ty-chuan-cho-doanh-nghiep-694/</t>
  </si>
  <si>
    <t>ceohuong.com đăng ký</t>
  </si>
  <si>
    <t>loginleader.com</t>
  </si>
  <si>
    <t>https://resourcesbeta.base.vn/hr/huong-dan-tron-bo-truyen-thong-noi-bo-hieu-qua-274/</t>
  </si>
  <si>
    <t>chuyên viên truyền thông nội bộ</t>
  </si>
  <si>
    <t>laodongphothong.vn</t>
  </si>
  <si>
    <t>https://resources.base.vn/docs/hr/gapit-communications-jsc-139</t>
  </si>
  <si>
    <t>gapit communications</t>
  </si>
  <si>
    <t>vobaotoan.com</t>
  </si>
  <si>
    <t>https://resources.base.vn/blog/blog/sales-marketing?cat=57&amp;utm_source=talent.vn/toan-tap-tu-dien-nang-luc&amp;page=6</t>
  </si>
  <si>
    <t>mcdonald tuyển dụng 2016</t>
  </si>
  <si>
    <t>aiyana.pw</t>
  </si>
  <si>
    <t>https://resourcesbeta.base.vn/management/lieu-doanh-nghiep-trong-tuong-lai-co-con-can-nhung-nha-quan-ly-494/</t>
  </si>
  <si>
    <t>nhaquanly.vn</t>
  </si>
  <si>
    <t>savita.pw</t>
  </si>
  <si>
    <t>https://resourcesbeta.base.vn/hr/hoc-hoi-kinh-nghiem-vang-trong-tuyen-dung-tu-ong-lon-google-595/</t>
  </si>
  <si>
    <t>google việt nam tuyển dụng</t>
  </si>
  <si>
    <t>daynghecattoc.com.vn</t>
  </si>
  <si>
    <t>https://resourcesbeta.base.vn/hr/top-10-tro-choi-team-building-trong-nha-ngoai-troi-cho-cong-ty-392/</t>
  </si>
  <si>
    <t>tai team 10</t>
  </si>
  <si>
    <t>laowpkk.blogspot.com</t>
  </si>
  <si>
    <t>https://resources.base.vn/sales-marketing/chien-luoc-ra-mat-san-pham-moi-bai-hoc-tu-thanh-cong-cua-apple-422</t>
  </si>
  <si>
    <t>chu kỳ sống của sản phẩm iphone</t>
  </si>
  <si>
    <t>urllist.pw</t>
  </si>
  <si>
    <t>https://resources.base.vn/hr/tu-tot-den-vi-dai-dung-dat-sai-nguoi-len-co-xe-doanh-nghiep-261</t>
  </si>
  <si>
    <t>công ty vĩ đại</t>
  </si>
  <si>
    <t>urldirectory.pw</t>
  </si>
  <si>
    <t>https://resources.base.vn/management/kinh-nghiem-quan-tri-thay-doi-tu-CEO-Silicon-Valley-503</t>
  </si>
  <si>
    <t>giáo trình quản trị sự thay đổi</t>
  </si>
  <si>
    <t>martechguru.com</t>
  </si>
  <si>
    <t>https://resources.base.vn/docs/hr/nhan-vien-telesales-31</t>
  </si>
  <si>
    <t>mô tả công việc telesales</t>
  </si>
  <si>
    <t>loginbringer.com</t>
  </si>
  <si>
    <t>https://success.base.vn/case-study-quy-trinh-quan-ly-nhuong-quyen/</t>
  </si>
  <si>
    <t>quy trình nhượng quyền thương hiệu</t>
  </si>
  <si>
    <t>muakey.vn</t>
  </si>
  <si>
    <t>https://resources.base.vn/productivity/cai-gia-phai-tra-cho-viec-su-dung-cac-phan-mem-quan-ly-du-an-mien-phi-581</t>
  </si>
  <si>
    <t>airtable là gì</t>
  </si>
  <si>
    <t>100k.pw</t>
  </si>
  <si>
    <t>https://resources.base.vn/sales-marketing/giai-ma-cach-quan-ly-nhan-vien-kinh-doanh-theo-tinh-cach-mbti-412</t>
  </si>
  <si>
    <t>isfj tính cách</t>
  </si>
  <si>
    <t>topwebsites.pw</t>
  </si>
  <si>
    <t>https://resources.base.vn/hr/toi-uu-chi-phi-nhan-su-bang-quan-ly-hieu-suat-637</t>
  </si>
  <si>
    <t>chi phí đào tạo nhân viên</t>
  </si>
  <si>
    <t>weblist.pw</t>
  </si>
  <si>
    <t>https://resources.base.vn/productivity/5-sai-lam-trong-danh-gia-nhan-vien-cua-nha-quan-ly-265</t>
  </si>
  <si>
    <t>sai sót trong công việc</t>
  </si>
  <si>
    <t>loginwithyou.com</t>
  </si>
  <si>
    <t>https://resources.base.vn/docs?cat=21&amp;type=6</t>
  </si>
  <si>
    <t>câu hỏi phỏng vấn marketing</t>
  </si>
  <si>
    <t>servelogin.com</t>
  </si>
  <si>
    <t>https://resources.base.vn/hr/cach-xay-dung-thang-bang-luong-hien-hanh-179</t>
  </si>
  <si>
    <t>mẫu thang bảng lương</t>
  </si>
  <si>
    <t>hocit.org</t>
  </si>
  <si>
    <t>https://help.base.vn/support/solutions/articles/63000253289-cách-tạo-tài-khoản-bằng-file-excel</t>
  </si>
  <si>
    <t>cách tạo file excel</t>
  </si>
  <si>
    <t>merleneschoening.blogspot.com</t>
  </si>
  <si>
    <t>https://base.vn/solutions/high-performance</t>
  </si>
  <si>
    <t>high performance</t>
  </si>
  <si>
    <t>bulgarianewstoday.com</t>
  </si>
  <si>
    <t>https://success.base.vn/case-study-kiem-soat-tien-do-san-xuat-va-chuan-hoa-quy-trinh-san-xuat-voi-base-workflow/</t>
  </si>
  <si>
    <t>quy trình kiểm soát quá trình sản xuất</t>
  </si>
  <si>
    <t>perfekcyjny-tryb-zycia.blogspot.com</t>
  </si>
  <si>
    <t>https://customers.base.vn/rsm-viet-nam-cac-ban-tuyen-dung-nen-trai-nghiem-cong-nghe-it-nhat-mot-lan/</t>
  </si>
  <si>
    <t>rsm tuyển dụng</t>
  </si>
  <si>
    <t>bmdsolutions.blogspot.com</t>
  </si>
  <si>
    <t>https://base.vn/office/features</t>
  </si>
  <si>
    <t>tắt chức năng thông báo sinh nhật trên facebook</t>
  </si>
  <si>
    <t>10k.pw</t>
  </si>
  <si>
    <t>https://resourcesbeta.base.vn/management/spotify-da-ung-dung-suc-manh-du-lieu-vao-ca-nhan-hoa-trai-nghiem-khach-hang-nhu-the-nao-585/</t>
  </si>
  <si>
    <t>gói spotify trọn đời</t>
  </si>
  <si>
    <t>freejob.vn</t>
  </si>
  <si>
    <t>https://help.base.vn/support/solutions/articles/63000257723-tạo-công-việc-mới-ở-wework</t>
  </si>
  <si>
    <t>viecmoi.vn</t>
  </si>
  <si>
    <t>bamienhaisan.com</t>
  </si>
  <si>
    <t>https://resources.base.vn/blog?tag=hình ảnh tuyển dụng</t>
  </si>
  <si>
    <t>hrm vingroup</t>
  </si>
  <si>
    <t>emkejolien.blogspot.com</t>
  </si>
  <si>
    <t>https://resources.base.vn/management/review-base-square-mang-xa-hoi-hoc-tap-va-quan-tri-tri-thuc-734</t>
  </si>
  <si>
    <t>quản trị tri thức trong doanh nghiệp</t>
  </si>
  <si>
    <t>miedo-al-enamoramiento.blogspot.com</t>
  </si>
  <si>
    <t>https://resourcesbeta.base.vn/hr/cach-dat-cau-hoi-hanh-vi-trong-phong-van-ung-vien-242/</t>
  </si>
  <si>
    <t>câu hỏi tình huống cho nhân viên bán hàng</t>
  </si>
  <si>
    <t>arianaannunziataphotography.blogspot.com</t>
  </si>
  <si>
    <t>https://resources.base.vn/management/xay-dung-co-che-xuc-tac-giup-doanh-nghiep-dat-muc-tieu-khong-tuong-556</t>
  </si>
  <si>
    <t>hrm hoangduong</t>
  </si>
  <si>
    <t>progswap.blogspot.com</t>
  </si>
  <si>
    <t>https://help.base.vn/support/solutions/articles/63000254746-base-wework-cập-nhật-tính-năng-tháng-8</t>
  </si>
  <si>
    <t>cách set background trong teams</t>
  </si>
  <si>
    <t>contestshipping-fic.blogspot.com</t>
  </si>
  <si>
    <t>https://resources.base.vn/hr/ra-mat-mang-truyen-thong-noi-bo-dau-tien-tai-viet-nam-289</t>
  </si>
  <si>
    <t>mạng truyền thông</t>
  </si>
  <si>
    <t>masestilosencarmenemes.blogspot.com</t>
  </si>
  <si>
    <t>https://resourcesbeta.base.vn/hr/file-excel-quan-ly-hop-dong-nhan-su-chuan-tai-bieu-mau-nhan-su-excel-689/</t>
  </si>
  <si>
    <t>quanlynhansu</t>
  </si>
  <si>
    <t>stardollnaujienostaureklama.blogspot.com</t>
  </si>
  <si>
    <t>https://help.base.vn/support/solutions/articles/63000266688-base-office-ver2-cách-xóa-tạm-văn-bản</t>
  </si>
  <si>
    <t>cách xóa office</t>
  </si>
  <si>
    <t>go-logins.com</t>
  </si>
  <si>
    <t>https://resourcesbeta.base.vn/management/loai-bo-thoi-quen-dun-day-trach-nhiem-trong-doanh-nghiep-533/</t>
  </si>
  <si>
    <t>đùn đẩy</t>
  </si>
  <si>
    <t>topmillion.pw</t>
  </si>
  <si>
    <t>https://resources.base.vn/management/chuyen-doi-so-giao-duc-dao-tao-664</t>
  </si>
  <si>
    <t>chuyển đổi số trong giáo dục</t>
  </si>
  <si>
    <t>urldirectory.space</t>
  </si>
  <si>
    <t>https://base.vn/partner</t>
  </si>
  <si>
    <t>công ty haseca</t>
  </si>
  <si>
    <t>unicorni.xyz</t>
  </si>
  <si>
    <t>https://resourcesbeta.base.vn/hr/file-excel-theo-doi-nhan-su-nghi-viec-tai-bieu-mau-nhan-su-excel-691/</t>
  </si>
  <si>
    <t>mẫu thông báo cho nhân viên nghỉ việc</t>
  </si>
  <si>
    <t>songtranh.com.vn</t>
  </si>
  <si>
    <t>https://help.base.vn/support/solutions/articles/63000252577--cách-thêm-tài-liệu-cho-dự-án-phòng-ban-thì-làm-thế-nào-</t>
  </si>
  <si>
    <t>tailieuneu</t>
  </si>
  <si>
    <t>mcad.com.vn</t>
  </si>
  <si>
    <t>https://customers.base.vn/lan-gio-moi-cho-nganh-f-b-tu-xu-huong-chuyen-đoi-so</t>
  </si>
  <si>
    <t>bạn muốn hẹn hò 2017 tập mới nhất hôm nay</t>
  </si>
  <si>
    <t>golinks.biz</t>
  </si>
  <si>
    <t>nhân excel</t>
  </si>
  <si>
    <t>barcha.net</t>
  </si>
  <si>
    <t>https://help.base.vn/support/solutions/articles/63000258496-hrm-cách-thiết-lập-và-chạy-phép-thâm-niên</t>
  </si>
  <si>
    <t>công thức tính thâm niên trong excel</t>
  </si>
  <si>
    <t>giangduongtaichinh.edu.vn</t>
  </si>
  <si>
    <t>https://help.base.vn/support/solutions/articles/63000252601-cách-nhân-bản-công-việc-vào-dự-án-phòng-ban-khác-</t>
  </si>
  <si>
    <t>nhân bản</t>
  </si>
  <si>
    <t>maishaseligman69.blogspot.com</t>
  </si>
  <si>
    <t>https://resourcesbeta.base.vn/docs/productivity-mau-don-xin-nghi-thai-san-tai-mien-phi-403/</t>
  </si>
  <si>
    <t>mẫu đơn xin nghỉ không lương sau khi sinh</t>
  </si>
  <si>
    <t>top1startup.com</t>
  </si>
  <si>
    <t>https://resourcesbeta.base.vn/hr/ban-nen-lam-gi-voi-cac-nhan-vien-bi-mat-dinh-huong-su-nghiep-501/</t>
  </si>
  <si>
    <t>transferable skills là gì</t>
  </si>
  <si>
    <t>appquanlycongviec.weebly.com</t>
  </si>
  <si>
    <t>https://resources.base.vn/docs/hr/giam-doc-digital-marketing-digital-marketing-director-9</t>
  </si>
  <si>
    <t>mô tả công việc marketing manager</t>
  </si>
  <si>
    <t>logincollector.uk</t>
  </si>
  <si>
    <t>https://resources.base.vn/hr/coo-facebook-lam-the-nao-de-nang-cao-vi-the-nguoi-phu-nu-tai-noi-cong-so-427</t>
  </si>
  <si>
    <t>sheryl sandberg là ai</t>
  </si>
  <si>
    <t>indusvina.com</t>
  </si>
  <si>
    <t>https://resources.base.vn/hr/nguyen-tac-xay-dung-bo-may-lam-viec-trong-tuong-lai-489</t>
  </si>
  <si>
    <t>social loafing là gì</t>
  </si>
  <si>
    <t>digisource.vn</t>
  </si>
  <si>
    <t>https://resources.base.vn/hr/5-cach-de-phat-hien-ung-vien-noi-doi-241</t>
  </si>
  <si>
    <t>câu hỏi phỏng vấn nhân viên kỹ thuật</t>
  </si>
  <si>
    <t>nganhuynhseafood.com</t>
  </si>
  <si>
    <t>https://resourcesbeta.base.vn/management/7-nhiem-vu-danh-cho-cac-nha-quan-ly-moi-536/</t>
  </si>
  <si>
    <t>leadership style là gì</t>
  </si>
  <si>
    <t>nhansu.co</t>
  </si>
  <si>
    <t>https://success.base.vn/base-wework-loi-giai-cho-bai-toan-quan-ly-cong-viec-hieu-qua/</t>
  </si>
  <si>
    <t>bài toán quản lý</t>
  </si>
  <si>
    <t>reviewsbunch.com</t>
  </si>
  <si>
    <t>https://resources.base.vn/hr/kinh-nghiem-trien-khai-dao-tao-noi-bo-tu-cac-cong-ty-hang-dau-thung-lung-silicon-411</t>
  </si>
  <si>
    <t>các phương pháp đào tạo</t>
  </si>
  <si>
    <t>login-top.com</t>
  </si>
  <si>
    <t>https://help.base.vn/support/solutions/articles/63000253299-Đổi-mật-khẩu-tài-khoản-của-chính-mình</t>
  </si>
  <si>
    <t>doi mat kau</t>
  </si>
  <si>
    <t>jets.net</t>
  </si>
  <si>
    <t>https://base.vn/square</t>
  </si>
  <si>
    <t>square là gì</t>
  </si>
  <si>
    <t>inhoanhao.vn</t>
  </si>
  <si>
    <t>https://help.base.vn/support/solutions/articles/63000265298-base-message-cách-tạo-1-bình-chọn-poll-trong-nhóm-kênh-chat</t>
  </si>
  <si>
    <t>chọn 1 trong 2</t>
  </si>
  <si>
    <t>furniturevn.net</t>
  </si>
  <si>
    <t>https://resources.base.vn/docs/hr/bo-cau-hoi-xac-minh-thong-tin-ung-vien-214</t>
  </si>
  <si>
    <t>thông tin ứng viên</t>
  </si>
  <si>
    <t>horormovieindonesia2019.blogspot.com</t>
  </si>
  <si>
    <t>https://resourcesbeta.base.vn/productivity/dung-thiet-lap-agenda-cho-cac-cuoc-hop-quan-trong-cua-ban-513/</t>
  </si>
  <si>
    <t>agenda nghĩa là gì</t>
  </si>
  <si>
    <t>loginsnew.com</t>
  </si>
  <si>
    <t>https://resources.base.vn/management/10-su-sup-do-cua-doanh-nghiep-gay-soc-nhat-thap-nien-625</t>
  </si>
  <si>
    <t>sản phẩm thất bại trên thị trường việt nam</t>
  </si>
  <si>
    <t>ratnanoersarumpaetaa.blogspot.com</t>
  </si>
  <si>
    <t>https://help.base.vn/support/solutions/articles/63000253281-cách-thêm-sửa-người-tham-gia-phỏng-vấn</t>
  </si>
  <si>
    <t>phongvan.vn</t>
  </si>
  <si>
    <t>staffslogin.com</t>
  </si>
  <si>
    <t>https://resources.base.vn/productivity/review-2-phan-mem-quan-ly-cong-viec-trello-va-asana-theo-uu-nhuoc-diem-208</t>
  </si>
  <si>
    <t>xóa bảng trong trello</t>
  </si>
  <si>
    <t>ketoantonghop.com</t>
  </si>
  <si>
    <t>https://resources.base.vn/hr/5-chieu-thuc-co-vu-van-hoa-hoc-tap-learning-culture-trong-doanh-nghiep-482</t>
  </si>
  <si>
    <t>ceohuong com</t>
  </si>
  <si>
    <t>new-logins.com</t>
  </si>
  <si>
    <t>https://resources.base.vn/docs/hr/checklist-xay-dung-chien-luoc-thu-hut-ung-vien-tai-nang-167</t>
  </si>
  <si>
    <t>ứng viên tài năng</t>
  </si>
  <si>
    <t>suggestlogin.com</t>
  </si>
  <si>
    <t>https://resources.base.vn/hr/van-phong-cho-nhan-vien-lam-viec-tu-xa-506</t>
  </si>
  <si>
    <t>hình ảnh nhân viên văn phòng</t>
  </si>
  <si>
    <t>kelseyarnold.blogspot.com</t>
  </si>
  <si>
    <t>https://help.base.vn/support/solutions/articles/63000252709-cách-cập-nhật-thông-tin-công-ty</t>
  </si>
  <si>
    <t>thongtincongty.vn</t>
  </si>
  <si>
    <t>registrationhelper.com</t>
  </si>
  <si>
    <t>https://resources.base.vn/docs/hr/thu-ky-37</t>
  </si>
  <si>
    <t>mô tả công việc thư ký</t>
  </si>
  <si>
    <t>bmdsolutions.weebly.com</t>
  </si>
  <si>
    <t>https://success.base.vn/quan-tri-muc-tieu/</t>
  </si>
  <si>
    <t>goal là gì</t>
  </si>
  <si>
    <t>thanhnienkhoinghiep.com</t>
  </si>
  <si>
    <t>mô tả công việc của nhân viên kinh doanh</t>
  </si>
  <si>
    <t>150.95.105.203</t>
  </si>
  <si>
    <t>https://resources.base.vn/management/6-phuong-phap-dot-pha-de-lay-lai-niem-tin-dang-mat-dan-trong-doanh-nghiep-531</t>
  </si>
  <si>
    <t>khi lòng tin đã mất</t>
  </si>
  <si>
    <t>mauritsbeek.blogspot.com</t>
  </si>
  <si>
    <t>https://resources.base.vn/docs?cat=18&amp;type=7</t>
  </si>
  <si>
    <t>cách từ chối thư mời phỏng vấn</t>
  </si>
  <si>
    <t>truyendongluc.com.vn</t>
  </si>
  <si>
    <t>https://help.base.vn/support/solutions/articles/63000262907-base-office-ver-2-thiết-lập-loại-văn-bản</t>
  </si>
  <si>
    <t>cách đánh số công văn</t>
  </si>
  <si>
    <t>topbestwebsites.net</t>
  </si>
  <si>
    <t>https://customers.base.vn/kham-pha-moi-truong-lam-viec-so-tai-ninja-van/</t>
  </si>
  <si>
    <t>ninja van thái bình</t>
  </si>
  <si>
    <t>laguhitsvidi.blogspot.com</t>
  </si>
  <si>
    <t>https://success.base.vn/base-tips-tao-quy-tac-cho-quy-trinh-lam-viec-voi-danh-sach-cong-viec-va-truong-tuy-chinh-trong-base-workflow/</t>
  </si>
  <si>
    <t>danh sách công việc</t>
  </si>
  <si>
    <t>cordeliarw-images.blogspot.com</t>
  </si>
  <si>
    <t>https://resources.base.vn/hr/ra-mat-he-thong-quan-tri-tuyen-dung-ats-dau-tien-tai-viet-nam-base-e-hiring-268</t>
  </si>
  <si>
    <t>ats vietnam</t>
  </si>
  <si>
    <t>renartlaurent.blogspot.com</t>
  </si>
  <si>
    <t>https://help.base.vn/support/solutions/articles/63000252746-cách-thiết-lập-email-thông-báo-khi-đăng-ký-tài-nguyên</t>
  </si>
  <si>
    <t>lập email</t>
  </si>
  <si>
    <t>b-tech.vn</t>
  </si>
  <si>
    <t>https://resources.base.vn/blog?tag=kế hoạch tuyển dụng nhân sự</t>
  </si>
  <si>
    <t>canadanewstoday.com</t>
  </si>
  <si>
    <t>https://help.base.vn/support/solutions/articles/63000253310-cách-tắt-thông-báo-trong-nhóm-chat</t>
  </si>
  <si>
    <t>tắt notification</t>
  </si>
  <si>
    <t>wemay.vn</t>
  </si>
  <si>
    <t>https://resourcesbeta.base.vn/hr/vietcredit-va-bai-toan-tang-truong-nong-so-luong-nhan-su-khi-mo-rong-linh-vuc-kinh-doanh-257/</t>
  </si>
  <si>
    <t>cfc tuyển dụng</t>
  </si>
  <si>
    <t>okr.vn</t>
  </si>
  <si>
    <t>https://resources.base.vn/productivity/6-bi-quyet-de-tro-thanh-mot-freelance-project-manager-thanh-cong-249</t>
  </si>
  <si>
    <t>làm sao để trở thành project manager</t>
  </si>
  <si>
    <t>topphotosmore.blogspot.com</t>
  </si>
  <si>
    <t>https://resourcesbeta.base.vn/hr/tuyen-dung-nhan-vien-phu-hop-voi-van-hoa-de-doanh-nghiep-phat-trien-ben-vung-588/</t>
  </si>
  <si>
    <t>zappos là gì</t>
  </si>
  <si>
    <t>9app.us</t>
  </si>
  <si>
    <t>https://signup.base.vn/b2b-consulting-sales-recruitment/</t>
  </si>
  <si>
    <t>sales b2b</t>
  </si>
  <si>
    <t>californiatoday.xyz</t>
  </si>
  <si>
    <t>https://resources.base.vn/docs/hr/chuyen-vien-mang-xa-hoi-69</t>
  </si>
  <si>
    <t>câu hỏi phỏng vấn chuyên viên quan hệ khách hàng</t>
  </si>
  <si>
    <t>ihrnews.com</t>
  </si>
  <si>
    <t>https://help.base.vn/support/solutions/articles/63000254231-bước-4-tạo-dự-án</t>
  </si>
  <si>
    <t>project giới thiệu thành viên</t>
  </si>
  <si>
    <t>2kvn.com</t>
  </si>
  <si>
    <t>https://resourcesbeta.base.vn/tag/giao-tiep-coi-mo-trong-doanh-nghiep/</t>
  </si>
  <si>
    <t>cởi mở trong giao tiếp</t>
  </si>
  <si>
    <t>ihockinhte.com</t>
  </si>
  <si>
    <t>https://help.base.vn/support/solutions/articles/63000253284-cách-xuất-lịch-phỏng-vấn-ra-file-excel</t>
  </si>
  <si>
    <t>lịch excel</t>
  </si>
  <si>
    <t>daotaonhanlucviet.com.vn</t>
  </si>
  <si>
    <t>https://resources.base.vn/hr/xay-dung-ke-hoach-tuyen-dung-cho-nam-moi-nhu-the-nao-180</t>
  </si>
  <si>
    <t>tuyển dụng nhân viên kế hoạch</t>
  </si>
  <si>
    <t>dadanghandoko.blogspot.com</t>
  </si>
  <si>
    <t>https://resourcesbeta.base.vn/uncategorized/review-2-phan-mem-quan-ly-cong-viec-trello-va-asana-theo-uu-nhuoc-diem-208/</t>
  </si>
  <si>
    <t>trello pricing</t>
  </si>
  <si>
    <t>hrdc.com.vn</t>
  </si>
  <si>
    <t>https://help.base.vn/support/solutions/articles/63000252555-thêm-người-quản-trị-vào-dự-án-phòng-ban-</t>
  </si>
  <si>
    <t>anphong vn</t>
  </si>
  <si>
    <t>parknews.org</t>
  </si>
  <si>
    <t>quy trinh tuyen dung nhan su</t>
  </si>
  <si>
    <t>panikkkkk.blogspot.com</t>
  </si>
  <si>
    <t>https://resources.base.vn/hr/tuyet-chieu-xu-ly-5-loai-tin-don-pho-bien-trong-doanh-nghiep-491</t>
  </si>
  <si>
    <t>tin đồn là gì</t>
  </si>
  <si>
    <t>vucert.vn</t>
  </si>
  <si>
    <t>https://events.base.vn/speakers/anna-nghia-nguyen/</t>
  </si>
  <si>
    <t>nghĩa nguyễn</t>
  </si>
  <si>
    <t>h2oinvestment.com.vn</t>
  </si>
  <si>
    <t>https://help.base.vn/support/solutions/articles/63000252585-cách-tạo-và-phân-quyền-sử-dụng-tài-khoản-khách-</t>
  </si>
  <si>
    <t>cách tạo tài khoản edu</t>
  </si>
  <si>
    <t>findbuger.com</t>
  </si>
  <si>
    <t>https://resources.base.vn/management/jacob-morgan-10-nguyen-tac-ve-len-chan-dung-nha-lanh-dao-tuong-lai-476</t>
  </si>
  <si>
    <t>nguyên tắc lãnh đạo</t>
  </si>
  <si>
    <t>tindatcontrols.vn</t>
  </si>
  <si>
    <t>https://help.base.vn/support/solutions/articles/63000252672-cách-thêm-trường-dữ-liệu-tùy-chỉnh-custom-fields-</t>
  </si>
  <si>
    <t>cách tạo option trong excel</t>
  </si>
  <si>
    <t>calvinthoma.blogspot.com</t>
  </si>
  <si>
    <t>https://resources.base.vn/sales-marketing/dau-hieu-nhan-biet-nhan-vien-kinh-doanh-gioi-la-gi-429</t>
  </si>
  <si>
    <t>để trở thành nhân viên kinh doanh giỏi</t>
  </si>
  <si>
    <t>rumleedesign.com</t>
  </si>
  <si>
    <t>https://digitalworkspace.base.vn/tai-cau-truc-he-thong-nhan-su/</t>
  </si>
  <si>
    <t>đút kết</t>
  </si>
  <si>
    <t>dussach.blogspot.com</t>
  </si>
  <si>
    <t>https://resources.base.vn/sales-marketing/fomo-marketing-but-pha-doanh-so-599</t>
  </si>
  <si>
    <t>hiệu ứng fomo</t>
  </si>
  <si>
    <t>baseon24.com</t>
  </si>
  <si>
    <t>https://help.base.vn/support/solutions/articles/63000252682-tạo-một-đề-xuất-mới-như-thế-nào-</t>
  </si>
  <si>
    <t>dđề xuất</t>
  </si>
  <si>
    <t>jobx.vn</t>
  </si>
  <si>
    <t>https://resources.base.vn/productivity/lam-the-nao-de-cong-tac-lam-viec-tu-xa-hieu-qua-640</t>
  </si>
  <si>
    <t>quy trình giao tiếp</t>
  </si>
  <si>
    <t>137.59.126.106</t>
  </si>
  <si>
    <t>https://resourcesbeta.base.vn/hr/5-mau-website-tuyen-dung-chuan-danh-cho-cac-doanh-nghiep-tham-khao-394/</t>
  </si>
  <si>
    <t>mẫu ứng tuyển của sacombank</t>
  </si>
  <si>
    <t>mientrunggroup.vn</t>
  </si>
  <si>
    <t>https://customers.base.vn/cac-doanh-nghiep-nganh-toc-tai-viet-nam-chuyen-minh-nhu-the-nao-truoc-lan-song-chuyen-đoi-so</t>
  </si>
  <si>
    <t>slon toc</t>
  </si>
  <si>
    <t>celineexnijrtr.blogspot.com</t>
  </si>
  <si>
    <t>https://resources.base.vn/hr/checklist-cau-hoi-danh-cho-nha-cung-cap-phan-mem-tuyen-dung-170</t>
  </si>
  <si>
    <t>checklist câu hỏi đánh giá nội bộ</t>
  </si>
  <si>
    <t>tv4.club</t>
  </si>
  <si>
    <t>https://resources.base.vn/hr/quy-trinh-3-buoc-dua-gia-tri-cot-loi-vao-thuc-te-doanh-nghiep-591</t>
  </si>
  <si>
    <t>cốt lõi là gì</t>
  </si>
  <si>
    <t>fikiholig.blogspot.com</t>
  </si>
  <si>
    <t>https://resourcesbeta.base.vn/productivity/7-ly-do-excel-la-cong-cu-qua-lac-hau-de-quan-ly-cong-viec-va-du-an-163/</t>
  </si>
  <si>
    <t>làm việc với excel</t>
  </si>
  <si>
    <t>daisyphyan1939.blogspot.com</t>
  </si>
  <si>
    <t>https://resources.base.vn/hr/10-meo-hay-cua-nghe-thuat-dua-ra-phan-hoi-cho-nhan-vien-484</t>
  </si>
  <si>
    <t>phản hồi là gì</t>
  </si>
  <si>
    <t>tintucmarketing321.blogspot.com</t>
  </si>
  <si>
    <t>https://help.base.vn/support/solutions/articles/63000254206-bước-1-Đăng-nhập-hệ-thống</t>
  </si>
  <si>
    <t>bước 1</t>
  </si>
  <si>
    <t>nganhangso24h.com</t>
  </si>
  <si>
    <t>https://resources.base.vn/blog?tag=biểu mẫu nhân sự excel</t>
  </si>
  <si>
    <t>file kpi mẫu</t>
  </si>
  <si>
    <t>inda.vn</t>
  </si>
  <si>
    <t>https://help.base.vn/support/solutions/articles/63000253303-cách-thêm-thành-viên-vào-nhóm-chat</t>
  </si>
  <si>
    <t>thêm thành viên vào nhóm</t>
  </si>
  <si>
    <t>heat-shield.vn</t>
  </si>
  <si>
    <t>https://help.base.vn/support/solutions/articles/63000267899-base-request-cách-khóa-nhóm-Đề-xuất-trực-tiếp</t>
  </si>
  <si>
    <t>trực tiếp vn</t>
  </si>
  <si>
    <t>uavayha.vn</t>
  </si>
  <si>
    <t>https://digitalworkspace.base.vn/chia-se-ve-cau-chuyen-tai-cau-truc-tu-cong-ty-betrimex/</t>
  </si>
  <si>
    <t>công ty betrimex</t>
  </si>
  <si>
    <t>qmcgroup.net</t>
  </si>
  <si>
    <t>https://success.base.vn/phuong-phap-quan-tri-cua-base-request-mot-he-thong-phe-duyet-de-xuat-giup-gi-cho-doanh-nghiep/</t>
  </si>
  <si>
    <t>cấu trúc request</t>
  </si>
  <si>
    <t>myxteam.com.vn</t>
  </si>
  <si>
    <t>các bước làm</t>
  </si>
  <si>
    <t>duongmanhhoang.blogspot.com</t>
  </si>
  <si>
    <t>https://resourcesbeta.base.vn/author/longle/page/8/</t>
  </si>
  <si>
    <t>longle</t>
  </si>
  <si>
    <t>tteco.vn</t>
  </si>
  <si>
    <t>https://help.base.vn/support/solutions/articles/63000252658-tạo-nhóm-đề-xuất-trên-request-như-thế-nào-</t>
  </si>
  <si>
    <t>đề xuất là gì</t>
  </si>
  <si>
    <t>rohanvietnam66.blogspot.com</t>
  </si>
  <si>
    <t>https://resources.base.vn/docs/hr/quan-ly-marketing-68</t>
  </si>
  <si>
    <t>trưởng phòng marketing làm gì</t>
  </si>
  <si>
    <t>tramphamt-shirt.com</t>
  </si>
  <si>
    <t>https://resources.base.vn/management/de-tro-thanh-doanh-nghiep-data-driven-651</t>
  </si>
  <si>
    <t>data doanh nghiệp</t>
  </si>
  <si>
    <t>tgovdnnsor.blogspot.com</t>
  </si>
  <si>
    <t>https://resourcesbeta.base.vn/productivity/cai-gia-phai-tra-cho-viec-su-dung-cac-phan-mem-quan-ly-du-an-mien-phi-581/</t>
  </si>
  <si>
    <t>airtable la gi</t>
  </si>
  <si>
    <t>vietnamerp.com</t>
  </si>
  <si>
    <t>https://events.base.vn/webinar-ecovax/</t>
  </si>
  <si>
    <t>base fpt</t>
  </si>
  <si>
    <t>k-news.asia</t>
  </si>
  <si>
    <t>https://help.base.vn/support/solutions/articles/63000252581-thay-đổi-trạng-thái-dự-án-phòng-ban-như-thế-nào-</t>
  </si>
  <si>
    <t>ban nhu</t>
  </si>
  <si>
    <t>werun.vn</t>
  </si>
  <si>
    <t>https://resources.base.vn/docs/hr/account-executive-80</t>
  </si>
  <si>
    <t>account intern là gì</t>
  </si>
  <si>
    <t>trady.biz</t>
  </si>
  <si>
    <t>https://resources.base.vn/management/loi-giai-cho-bai-toan-chi-phi-nhan-su-trong-khung-hoang-728</t>
  </si>
  <si>
    <t>11 công việc sales được trả lương khủng nhất</t>
  </si>
  <si>
    <t>truehr.azurewebsites.net</t>
  </si>
  <si>
    <t>https://resources.base.vn/hr/nghien-cuu-moi-truong-ly-tuong-tu-Slack-574</t>
  </si>
  <si>
    <t>nhan vien moi truong</t>
  </si>
  <si>
    <t>congtycenta.blogspot.com</t>
  </si>
  <si>
    <t>https://resourcesbeta.base.vn/uncategorized/bo-cau-hoi-phong-van-giam-doc-kinh-doanh-khu-vuc-regional-sales-manager/</t>
  </si>
  <si>
    <t>cách phỏng vấn nhân viên kinh doanh</t>
  </si>
  <si>
    <t>israrmunro1.blogspot.com</t>
  </si>
  <si>
    <t>https://help.base.vn/support/solutions/articles/63000260298-cách-thao-tác-cho-nhân-sự-tạm-nghỉ-nghỉ-thai-sản-nghỉ-ốm-dài-hạn-</t>
  </si>
  <si>
    <t>career break là gì</t>
  </si>
  <si>
    <t>secgit.com</t>
  </si>
  <si>
    <t>https://resources.base.vn/productivity/5-bi-quyet-lay-lai-tinh-than-lam-viec-cho-nhan-vien-sau-tet-419</t>
  </si>
  <si>
    <t>lấy lại tinh thần làm việc</t>
  </si>
  <si>
    <t>tbbdigitalmarketing.com</t>
  </si>
  <si>
    <t>https://digitalworkspace.base.vn/speaker/ong-bui-duc-chinh/</t>
  </si>
  <si>
    <t>cp bcc</t>
  </si>
  <si>
    <t>belgiumnewstoday.com</t>
  </si>
  <si>
    <t>https://resources.base.vn/management/spotify-da-ung-dung-suc-manh-du-lieu-vao-ca-nhan-hoa-trai-nghiem-khach-hang-nhu-the-nao-585</t>
  </si>
  <si>
    <t>spotify là ứng dụng gì</t>
  </si>
  <si>
    <t>hrsglobal.com.vn</t>
  </si>
  <si>
    <t>thư giới thiệu công ty</t>
  </si>
  <si>
    <t>gomxvoafxh.blogspot.com</t>
  </si>
  <si>
    <t>https://resources.base.vn/management/quiz-moi-truong-lam-viec-cua-ban-da-an-toan-trong-dich-738</t>
  </si>
  <si>
    <t>huy thanh jewelry tuyển dụng</t>
  </si>
  <si>
    <t>tooncell.com</t>
  </si>
  <si>
    <t>https://resourcesbeta.base.vn/hr/ki-nguyen-moi-cua-nganh-nhan-su-hr-4-0-115/</t>
  </si>
  <si>
    <t>timqc.com</t>
  </si>
  <si>
    <t>https://resourcesbeta.base.vn/hr/huong-dan-sang-loc-ho-so-ung-vien-nhanh-va-hieu-qua-nhat-cho-nha-tuyen-dung-123/</t>
  </si>
  <si>
    <t>shortlist là gì</t>
  </si>
  <si>
    <t>hethongthongtinquanly-1.blogspot.com</t>
  </si>
  <si>
    <t>baotridien24h.vn</t>
  </si>
  <si>
    <t>https://help.base.vn/support/solutions/articles/63000254227-bước-2-cài-đặt-hệ-thống</t>
  </si>
  <si>
    <t>cài đặt hệ thống</t>
  </si>
  <si>
    <t>duyontheway.com</t>
  </si>
  <si>
    <t>https://resources.base.vn/docs/hr/back-end-developer-11</t>
  </si>
  <si>
    <t>back end</t>
  </si>
  <si>
    <t>sauercorner.blogspot.com</t>
  </si>
  <si>
    <t>https://resources.base.vn/docs/hr/game-developer-48</t>
  </si>
  <si>
    <t>gamedeveloper</t>
  </si>
  <si>
    <t>hieungo.net</t>
  </si>
  <si>
    <t>https://resources.base.vn/hr/top-5-hinh-thuc-trao-thuong-cuoi-nam-cho-nhan-vien-y-nghia-va-duoc-mong-doi-nhat-598</t>
  </si>
  <si>
    <t>trao thưởng</t>
  </si>
  <si>
    <t>mankosgallery.blogspot.com</t>
  </si>
  <si>
    <t>https://resources.base.vn/productivity/the-planning-fallacy-sai-lam-trong-viec-len-ke-hoach-du-an-579</t>
  </si>
  <si>
    <t>kế hoạch ly hôn của tôi đã thất bại rồi</t>
  </si>
  <si>
    <t>thedreamchaser.me</t>
  </si>
  <si>
    <t>https://digitalworkspace.base.vn/event/process-innovation-02/</t>
  </si>
  <si>
    <t>process innovation</t>
  </si>
  <si>
    <t>snydermainuld.blogspot.com</t>
  </si>
  <si>
    <t>https://events.base.vn/base-gioi-thieu-bo-giai-phap-quan-tri-van-hanh-dn-dang-chuoi-giai-3-bai-toan-lon/</t>
  </si>
  <si>
    <t>quản trị vận hành</t>
  </si>
  <si>
    <t>hondahoangviet.vn</t>
  </si>
  <si>
    <t>https://help.base.vn/support/solutions/articles/63000254247-bước-2-thay-đổi-thông-tin-công-ty</t>
  </si>
  <si>
    <t>stsc.sg</t>
  </si>
  <si>
    <t>https://resources.base.vn/hr/7-buoc-xay-dung-trang-tuyen-dung-thu-hut-ung-vien-51</t>
  </si>
  <si>
    <t>nhân viên trực page tại nhà</t>
  </si>
  <si>
    <t>https://customers.base.vn/sato-viet-nhat-va-cau-chuyen-ung-dung-base-vn-de-quan-ly-hoat-dong-kinh-doanh/</t>
  </si>
  <si>
    <t>công ty sato việt nhật</t>
  </si>
  <si>
    <t>https://help.base.vn/support/solutions/articles/63000254229-bước-4-tạo-phòng-ban</t>
  </si>
  <si>
    <t>cách tạo phòng</t>
  </si>
  <si>
    <t>https://resourcesbeta.base.vn/hr/case-study-van-hoa-doanh-nghiep-costco-483/</t>
  </si>
  <si>
    <t>costco là gì</t>
  </si>
  <si>
    <t>https://base.vn/press?page=4</t>
  </si>
  <si>
    <t>500 startup vietnam</t>
  </si>
  <si>
    <t>https://help.base.vn/support/solutions/articles/63000252665-thiết-lập-email-thông-báo-</t>
  </si>
  <si>
    <t>lapemail</t>
  </si>
  <si>
    <t>https://resources.base.vn/management/checklist-nang-luc-chuyen-doi-so-doanh-nghiep-562</t>
  </si>
  <si>
    <t>checklist đánh giá nhà cung cấp</t>
  </si>
  <si>
    <t>https://help.base.vn/support/solutions/articles/63000253314-cách-rời-khỏi-1-nhóm-chat</t>
  </si>
  <si>
    <t>nhom chat</t>
  </si>
  <si>
    <t>https://help.base.vn/support/solutions/articles/63000258260-cách-tạo-1-mẫu-đề-xuất-nghỉ-phép</t>
  </si>
  <si>
    <t>cach lam bang phep</t>
  </si>
  <si>
    <t>https://success.base.vn/bo-3-ung-dung-giai-quyet-kho-khan-cua-doanh-nghiep-ve-quan-ly-thoi-gian-lam-viec-cham-cong-nhan-vien/</t>
  </si>
  <si>
    <t>https://resourcesbeta.base.vn/hr/ra-mat-he-thong-quan-tri-tuyen-dung-ats-dau-tien-tai-viet-nam-base-e-hiring-268/</t>
  </si>
  <si>
    <t>brse tuyển dụng</t>
  </si>
  <si>
    <t>https://resources.base.vn/management/le-dinh-hieu-ceo-gap-van-hoa-quy-trinh-cong-nghe-cot-loi-quan-ly-tu-xa-631</t>
  </si>
  <si>
    <t>tài liệu học ceo full giám đốc điều hành</t>
  </si>
  <si>
    <t>https://base.vn/report/features</t>
  </si>
  <si>
    <t>tạo report trong excel</t>
  </si>
  <si>
    <t>https://resources.base.vn/productivity/7-phuong-phap-don-gian-giup-nha-quan-ly-cai-thien-nang-suat-lam-viec-cua-nhan-vien-441</t>
  </si>
  <si>
    <t>lam viec hieu qua</t>
  </si>
  <si>
    <t>https://resources.base.vn/blog?tag=remote work&amp;page=6</t>
  </si>
  <si>
    <t>remote resources vn</t>
  </si>
  <si>
    <t>https://signup.base.vn/base/base-hrm-plus-10/?utm_source=facebook&amp;utm_medium=conversion&amp;utm_campaign=B94-package.hrm-quantrimuctieu&amp;utm_content=b94-sep-tao-kpi-tren-base-di-a</t>
  </si>
  <si>
    <t>hrm.datxanh.com.vn</t>
  </si>
  <si>
    <t>https://help.base.vn/support/solutions/articles/63000252760-cách-tạo-cuộc-họp</t>
  </si>
  <si>
    <t>https://customers.base.vn/365-group-som-dau-tu-vao-cong-nghe-nhanh-chong-thu-loi-nhuan/</t>
  </si>
  <si>
    <t>công ty 365</t>
  </si>
  <si>
    <t>https://resourcesbeta.base.vn/sales-marketing/quy-trinh-cham-soc-khach-hang-qua-dien-thoai-bo-ky-nang-chuan-va-7-buoc-xu-ly-hoan-hao-446/</t>
  </si>
  <si>
    <t>cham soc dien thoai</t>
  </si>
  <si>
    <t>https://base.vn/knowledge</t>
  </si>
  <si>
    <t>tri thức khách quan</t>
  </si>
  <si>
    <t>https://resourcesbeta.base.vn/uncategorized/quan-ly-tien-do-cong-viec-bang-excel-thoi-nay-co-con-huu-dung/</t>
  </si>
  <si>
    <t>phần mềm quản lý công trình xây dựng bằng excel</t>
  </si>
  <si>
    <t>https://help.base.vn/support/solutions/63000157466</t>
  </si>
  <si>
    <t>các câu hỏi</t>
  </si>
  <si>
    <t>https://resources.base.vn/hr/tuyen-dung-nhan-vien-phu-hop-voi-van-hoa-de-doanh-nghiep-phat-trien-ben-vung-588</t>
  </si>
  <si>
    <t>tuyển văn hóa</t>
  </si>
  <si>
    <t>https://resources.base.vn/management/giai-phap-cong-nghe-lam-viec-tu-xa-639</t>
  </si>
  <si>
    <t>form mẫu checklist công việc</t>
  </si>
  <si>
    <t>https://resourcesbeta.base.vn/tag/bang-cham-cong-2020/</t>
  </si>
  <si>
    <t>bảng chấm công 2021</t>
  </si>
  <si>
    <t>https://help.base.vn/support/solutions/articles/63000258261-cách-gán-chính-sách-phúc-lợi</t>
  </si>
  <si>
    <t>gán</t>
  </si>
  <si>
    <t>https://success.base.vn/case-study-quy-trinh-nhan-su-base-workflow/</t>
  </si>
  <si>
    <t>bài test tuyển dụng nhân sự</t>
  </si>
  <si>
    <t>https://resources.base.vn/docs/hr/giam-doc-kinh-doanh-khu-vuc-35</t>
  </si>
  <si>
    <t>tuyển giám đốc kinh doanh miền bắc</t>
  </si>
  <si>
    <t>https://success.base.vn/case-study-quan-ly-cong-viec-theo-phuong-phap-agile-tren-phan-mem-base-wework/</t>
  </si>
  <si>
    <t>cách làm case study</t>
  </si>
  <si>
    <t>https://help.base.vn/support/solutions/articles/63000268043-hướng-dẫn-tạo-self-claim-và-hướng-dẫn-checkin-từ-self-claim</t>
  </si>
  <si>
    <t>icon dấu cộng</t>
  </si>
  <si>
    <t>https://resources.base.vn/blog/hr?cat=11</t>
  </si>
  <si>
    <t>táo nhân sự</t>
  </si>
  <si>
    <t>https://help.base.vn/support/solutions/folders/63000232894</t>
  </si>
  <si>
    <t>tin nhắn message</t>
  </si>
  <si>
    <t>https://resources.base.vn/hr/10-loi-phong-van-nen-tranh-de-nang-cao-chat-luong-tuyen-dung-136</t>
  </si>
  <si>
    <t>bài phỏng vấn hay</t>
  </si>
  <si>
    <t>https://resourcesbeta.base.vn/management/chuyen-doi-so-giao-duc-dao-tao-664/</t>
  </si>
  <si>
    <t>udemy vietnam.vn đăng nhập</t>
  </si>
  <si>
    <t>phong van nhan vien kinh doanh</t>
  </si>
  <si>
    <t>https://resources.base.vn/productivity/review-ung-dung-chu-ky-so-danh-cho-doanh-nghiep-base-sign-731</t>
  </si>
  <si>
    <t>ứng dụng chữ ký số</t>
  </si>
  <si>
    <t>https://resourcesbeta.base.vn/uncategorized/so-sanh-phan-mem-quan-ly-cong-viec-va-ung-dung-nhac-viec/</t>
  </si>
  <si>
    <t>hướng dẫn sử dụng wunderlist</t>
  </si>
  <si>
    <t>https://resources.base.vn/hr/giu-chan-nhan-vien-tai-nang-5-van-de-thuong-gap-va-cach-nhung-doanh-nghiep-hang-dau-giai-quyet-chung-442</t>
  </si>
  <si>
    <t>https://resources.base.vn/management/xay-dung-thuong-hieu-ca-nhan-co-bat-buoc-voi-cac-ceo-431</t>
  </si>
  <si>
    <t>tại sao phải xây dựng thương hiệu cá nhân</t>
  </si>
  <si>
    <t>https://resourcesbeta.base.vn/uncategorized/checklist-xay-dung-chien-luoc-thu-hut-ung-vien-tai-nang/</t>
  </si>
  <si>
    <t>https://resources.base.vn/productivity/chuyen-doi-so-cho-doanh-nghiep-chi-20-nhan-su-tomorrow-marketers-490</t>
  </si>
  <si>
    <t>tomorrow marketer</t>
  </si>
  <si>
    <t>https://help.base.vn/support/solutions/articles/63000252653-xuất-nhiệm-vụ-trong-1-luồng-công-việc-workflow-ra-file-excel-</t>
  </si>
  <si>
    <t>truy xuất dữ liệu trong excel</t>
  </si>
  <si>
    <t>https://resourcesbeta.base.vn/productivity/zalo-fb-slack-quan-ly-bang-ung-dung-chat-se-giet-chet-doanh-nghiep-146/</t>
  </si>
  <si>
    <t>chat sẽ</t>
  </si>
  <si>
    <t>https://resources.base.vn/docs/hr/tro-ly-quan-ly-thuong-hieu-61</t>
  </si>
  <si>
    <t>assistant brand manager</t>
  </si>
  <si>
    <t>https://help.base.vn/support/solutions/articles/63000253318-chuyển-dữ-liệu-tự-động-từ-request-sang-workflow</t>
  </si>
  <si>
    <t>tự động từ</t>
  </si>
  <si>
    <t>https://courses.base.vn/courses/fpt-ca-fpt-e-contract</t>
  </si>
  <si>
    <t>fpt-ca</t>
  </si>
  <si>
    <t>https://resources.base.vn/productivity/vi-sao-ban-can-xay-dung-mot-doanh-nghiep-minh-bach-277</t>
  </si>
  <si>
    <t>minh bạch là gì</t>
  </si>
  <si>
    <t>https://resourcesbeta.base.vn/productivity/day-la-2-mat-ban-can-biet-ve-chuyen-gia-phan-mem-quan-ly-cong-viec-trello-197/</t>
  </si>
  <si>
    <t>xóa bảng trello</t>
  </si>
  <si>
    <t>https://help.base.vn/support/solutions/articles/63000262908-base-office-ver-2-thiết-lập-văn-phòng-tại-kho-lưu-trữ</t>
  </si>
  <si>
    <t>ver 2</t>
  </si>
  <si>
    <t>https://resources.base.vn/management/vi-du-gia-tri-cot-loi-doanh-nghiep-534</t>
  </si>
  <si>
    <t>5 giá trị cốt lõi của samsung</t>
  </si>
  <si>
    <t>https://resources.base.vn/hr/15-dau-hieu-nhan-vien-da-san-sang-thanh-quan-ly-457</t>
  </si>
  <si>
    <t>nhân viên công ty</t>
  </si>
  <si>
    <t>https://resourcesbeta.base.vn/tag/phan-mem-so-hoa-tai-lieu/</t>
  </si>
  <si>
    <t>phần mềm số hóa tài liệu</t>
  </si>
  <si>
    <t>https://success.base.vn/quan-tri-dong-tien-phai-thu-phai-chi-tu-bo-work/</t>
  </si>
  <si>
    <t>quản lý dòng tiền bằng excel</t>
  </si>
  <si>
    <t>https://resources.base.vn/hr/case-study-base-enterprise-giai-quyet-bai-toan-nhan-su-voi-recruitment-marketing-va-cong-nghe-e-hiring-540</t>
  </si>
  <si>
    <t>giải case study marketing</t>
  </si>
  <si>
    <t>https://resourcesbeta.base.vn/productivity/top-4-phuong-phap-giup-nang-cao-hieu-suat-lam-viec-nhom-trong-doanh-nghiep-152/</t>
  </si>
  <si>
    <t>hbr là gì</t>
  </si>
  <si>
    <t>https://success.base.vn/base-hrm-organization-design-thiet-ke-to-chuc/</t>
  </si>
  <si>
    <t>headcount là gì</t>
  </si>
  <si>
    <t>https://resourcesbeta.base.vn/management/review-top-phan-mem-tinh-luong-702/</t>
  </si>
  <si>
    <t>phiếu lương mẫu</t>
  </si>
  <si>
    <t>https://help.base.vn/support/solutions/articles/63000257725-chuyển-tiếp-một-nhiệm-vụ-từ-quy-trình-này-sang-quy-trình-khác-như-thế-nào</t>
  </si>
  <si>
    <t>chuyển tiếp</t>
  </si>
  <si>
    <t>http://signup.base.vn/partner-ehiring/</t>
  </si>
  <si>
    <t>mog việt nam</t>
  </si>
  <si>
    <t>https://help.base.vn/support/solutions/articles/63000252764-cách-thêm-chỉnh-sửa-chương-trình-họp</t>
  </si>
  <si>
    <t>chương trình họp</t>
  </si>
  <si>
    <t>https://resourcesbeta.base.vn/uncategorized/mau-thu-moi-phong-van/</t>
  </si>
  <si>
    <t>mẫu thư xác nhận phỏng vấn</t>
  </si>
  <si>
    <t>https://resources.base.vn/docs/hr/nhan-vien-ke-toan-accountant-88</t>
  </si>
  <si>
    <t>nhan vien ke toan</t>
  </si>
  <si>
    <t>https://help.base.vn/support/solutions/articles/63000252651-thiết-lập-người-theo-dõi-mặc-định-khi-chuyển-tiếp-workflow-</t>
  </si>
  <si>
    <t>doi mac</t>
  </si>
  <si>
    <t>https://resources.base.vn/hr/3-lam-tuong-ve-vai-tro-cua-nha-tuyen-dung-trong-doanh-nghiep-154</t>
  </si>
  <si>
    <t>https://customers.base.vn/cong-ty-co-phan-icheck-ung-dung-cong-nghe-de-kien-tao-moi-truong-lam-viec-hanh-phuc/</t>
  </si>
  <si>
    <t>công ty cổ phần icheck</t>
  </si>
  <si>
    <t>deadline là j</t>
  </si>
  <si>
    <t>https://resources.base.vn/management/lam-the-nao-de-ceo-xay-dung-duoc-thuong-hieu-ca-nhan-va-toi-da-hoa-loi-ich-432</t>
  </si>
  <si>
    <t>chụp ảnh thương hiệu cá nhân</t>
  </si>
  <si>
    <t>https://resources.base.vn/management/the-new-york-times-chien-luoc-so-hoa-noi-dung-568</t>
  </si>
  <si>
    <t>bao times</t>
  </si>
  <si>
    <t>https://resources.base.vn/docs/hr/nhan-vien-le-tan-49</t>
  </si>
  <si>
    <t>mô tả công việc lễ tân</t>
  </si>
  <si>
    <t>https://success.base.vn/lam-the-nao-de-team-cua-ban-thich-nghi-voi-wework/</t>
  </si>
  <si>
    <t>nguyên tắc đặt tên email</t>
  </si>
  <si>
    <t>https://help.base.vn/support/solutions/articles/63000252650-nhiệm-vụ-thất-bại-trong-1-workflow-</t>
  </si>
  <si>
    <t>thất bại trong công việc</t>
  </si>
  <si>
    <t>https://resources.base.vn/docs/hr/ky-su-phan-mem-software-engineer-71</t>
  </si>
  <si>
    <t>software engineering là gì</t>
  </si>
  <si>
    <t>https://help.base.vn/support/solutions/articles/63000253298-cách-chỉnh-sửa-thông-tin-tài-khoản</t>
  </si>
  <si>
    <t>chỉnh sửa thông tin cá nhân trên facebook</t>
  </si>
  <si>
    <t>https://resources.base.vn/docs/hr/advertising-account-executive-77</t>
  </si>
  <si>
    <t>làm account executive là làm những gì</t>
  </si>
  <si>
    <t>https://resources.base.vn/management/muon-chuyen-doi-so-truoc-het-phai-thay-doi-tu-duy-lanh-dao-642</t>
  </si>
  <si>
    <t>chuyển đổi số cole</t>
  </si>
  <si>
    <t>https://help.base.vn/support/solutions/folders/63000232897</t>
  </si>
  <si>
    <t>https://resources.base.vn/hr/5-buoc-co-ban-nang-cao-dao-duc-lam-viec-cho-doi-nhom-455</t>
  </si>
  <si>
    <t>dđạo đức là gì</t>
  </si>
  <si>
    <t>https://help.base.vn/support/solutions/articles/63000253248-cách-liên-kết-với-các-jobsite-tuyển-dụng</t>
  </si>
  <si>
    <t>jobsite</t>
  </si>
  <si>
    <t>https://help.base.vn/support/solutions/folders/63000232792/page/4?url_locale=</t>
  </si>
  <si>
    <t>đính kèm file pdf trong excel</t>
  </si>
  <si>
    <t>https://resources.base.vn/management/lam-the-nao-de-xac-dinh-dung-ket-qua-then-chot-trong-phuong-phap-quan-tri-okr-382</t>
  </si>
  <si>
    <t>điểm then chốt</t>
  </si>
  <si>
    <t>https://resources.base.vn/hr/nha-quan-ly-dung-tieu-chi-gi-de-danh-gia-nhan-vien-174</t>
  </si>
  <si>
    <t>tiêu chí đánh giá hoàn thành công việc</t>
  </si>
  <si>
    <t>https://career.base.vn/speaker/nguyen-thi-my-trinh/</t>
  </si>
  <si>
    <t>my trinh</t>
  </si>
  <si>
    <t>https://resourcesbeta.base.vn/uncategorized/mau-email-gioi-thieu-nhan-vien-moi-gia-nhap-cong-ty/</t>
  </si>
  <si>
    <t>mẫu email giới thiệu bản thân với đồng nghiệp</t>
  </si>
  <si>
    <t>https://help.base.vn/support/solutions/articles/63000252588-_x0008_báo-cáo-hệ-thống-có-gì-đặc-biệt-</t>
  </si>
  <si>
    <t>https://resources.base.vn/hr/giam-ti-le-nghi-viec-bang-danh-gia-dung-nang-luc-ung-vien-615</t>
  </si>
  <si>
    <t>nghỉ việc sau 2 tháng thử việc</t>
  </si>
  <si>
    <t>https://help.base.vn/support/solutions/articles/63000252827-cách-mời-khách-hàng-tham-gia-meeting</t>
  </si>
  <si>
    <t>khách mời</t>
  </si>
  <si>
    <t>https://help.base.vn/support/solutions/articles/63000263944-cách-điều-chỉnh-nhân-sự-tạm-nghỉ-hoặc-Đã-nghỉ-việc-quay-trở-lại-làm-việc-</t>
  </si>
  <si>
    <t>tạm nghỉ</t>
  </si>
  <si>
    <t>https://resourcesbeta.base.vn/uncategorized/truong-phong-marketing/</t>
  </si>
  <si>
    <t>trưởng phòng marketing</t>
  </si>
  <si>
    <t>https://resources.base.vn/docs/hr/thu-ky-119</t>
  </si>
  <si>
    <t>thư ký dự án làm gì</t>
  </si>
  <si>
    <t>https://help.base.vn/support/solutions/articles/63000262810-cách-tạo-1-vị-trí-mới-và-gán-vị-trí-cho-nhân-sự-positions-</t>
  </si>
  <si>
    <t>cách chọn vị trí ad</t>
  </si>
  <si>
    <t>https://resources.base.vn/blog?tag=lập kế hoạch</t>
  </si>
  <si>
    <t>file excel lập kế hoạch tài chính doanh nghiệp</t>
  </si>
  <si>
    <t>https://help.base.vn/support/solutions/articles/63000253272-cách-gửi-ứng-viên-link-bổ-sung-thông-tin-hồ-sơ-ứng-tuyển</t>
  </si>
  <si>
    <t>cách gửi link</t>
  </si>
  <si>
    <t>https://resources.base.vn/management/shark-phu-bat-mi-cach-toi-uu-chi-phi-vuot-khung-hoang-675</t>
  </si>
  <si>
    <t>sunhouse shark phú</t>
  </si>
  <si>
    <t>https://base.vn/refer</t>
  </si>
  <si>
    <t>refer là gì</t>
  </si>
  <si>
    <t>https://success.base.vn/case-study-theo-doi-du-lieu-doanh-thu-real-time-tu-base-workflow-va-zapier/</t>
  </si>
  <si>
    <t>zapier là gì</t>
  </si>
  <si>
    <t>https://help.base.vn/support/solutions/articles/63000263945-thiết-lập-mẫu-hợp-đồng-lao-động-trên-base-hrm</t>
  </si>
  <si>
    <t>maẫu hđlđ</t>
  </si>
  <si>
    <t>https://resources.base.vn/docs/hr/chuyen-vien-seosem-60</t>
  </si>
  <si>
    <t>seo sem</t>
  </si>
  <si>
    <t>https://help.base.vn/support/solutions/articles/63000253315-cách-vô-hiệu-base-message-của-1-tài-khoản</t>
  </si>
  <si>
    <t>cách vô</t>
  </si>
  <si>
    <t>https://resources.base.vn/hr/9-y-tuong-noi-dung-tuyen-dung-sang-tao-dua-tren-nguyen-tac-recruitment-marketing-415</t>
  </si>
  <si>
    <t>mẫu bài đăng tuyển dụng</t>
  </si>
  <si>
    <t>https://resourcesbeta.base.vn/hr/5-nguyen-tac-cua-quan-li-du-lieu-tuyen-dung-co-the-ban-dang-vi-pham-101/</t>
  </si>
  <si>
    <t>hồ sơ nguyên tắc</t>
  </si>
  <si>
    <t>https://help.base.vn/support/solutions/articles/63000253271-cách-đánh-giá-ứng-viên-đã-phỏng-vấn-qua-form-đánh-giá</t>
  </si>
  <si>
    <t>cách đánh giá</t>
  </si>
  <si>
    <t>https://resources.base.vn/productivity/5-chien-luoc-doc-dao-giup-phat-huy-tinh-than-lam-viec-nhom-250</t>
  </si>
  <si>
    <t>tinh thần làm việc nhóm</t>
  </si>
  <si>
    <t>https://resourcesbeta.base.vn/management/the-new-york-times-chien-luoc-so-hoa-noi-dung-568/</t>
  </si>
  <si>
    <t>báo new york times mỹ</t>
  </si>
  <si>
    <t>https://help.base.vn/support/solutions/articles/63000252553-làm-thế-nào-thiết-lập-milestone-mục-tiêu-</t>
  </si>
  <si>
    <t>milestones là gì</t>
  </si>
  <si>
    <t>https://resourcesbeta.base.vn/uncategorized/the-wonderful-and-frankly-weird-af-things-people-wore-at-melbourne-cup/</t>
  </si>
  <si>
    <t>frankly là gì</t>
  </si>
  <si>
    <t>https://events.base.vn/speakers/nguyen-thu-thao/</t>
  </si>
  <si>
    <t>nguyen thu thao</t>
  </si>
  <si>
    <t>https://resourcesbeta.base.vn/uncategorized/mau-thu-moi-nhan-viec/</t>
  </si>
  <si>
    <t>https://resources.base.vn/hr/cong-nghe-ats-base-ehiring-giup-nang-cao-hieu-qua-tuyen-dung-nhu-the-nao-276</t>
  </si>
  <si>
    <t>ngo recruitment</t>
  </si>
  <si>
    <t>https://resourcesbeta.base.vn/hr/huong-dan-danh-gia-nhan-vien-sau-thoi-gian-thu-viec-570/</t>
  </si>
  <si>
    <t>công ty vsource</t>
  </si>
  <si>
    <t>https://events.base.vn/work-from-home/</t>
  </si>
  <si>
    <t>work from home là gì</t>
  </si>
  <si>
    <t>https://resources.base.vn/hr/nhiem-vu-cua-hr-manager-trong-tuong-lai-488</t>
  </si>
  <si>
    <t>https://help.base.vn/support/solutions/articles/63000253278-cách-tạo-lịch-phỏng-vấn-gửi-cho-ứng-viên</t>
  </si>
  <si>
    <t>tạo lịch</t>
  </si>
  <si>
    <t>https://resources.base.vn/management/5-tru-cot-giup-ban-thiet-lap-bo-may-lam-viec-hieu-suat-cao-705</t>
  </si>
  <si>
    <t>reward system là gì</t>
  </si>
  <si>
    <t>https://resourcesbeta.base.vn/hr/ung-vien-cua-toi-khong-den-phong-van-du-duoc-hen-toi-nen-lam-gi-212/</t>
  </si>
  <si>
    <t>mẫu thư xin dời lịch phỏng vấn</t>
  </si>
  <si>
    <t>https://resources.base.vn/hr/chien-luoc-tuyen-dung-07-ki-thuat-chot-sales-voi-ung-vien-111</t>
  </si>
  <si>
    <t>offer lương là gì</t>
  </si>
  <si>
    <t>https://resources.base.vn/productivity/cong-thuc-3t-kim-chi-nam-giup-doanh-nghiep-vuot-qua-anh-huong-tu-dai-dich-covid-621</t>
  </si>
  <si>
    <t>3t là gì</t>
  </si>
  <si>
    <t>https://help.base.vn/support/solutions/articles/63000252666-chỉ-thông-báo-cho-người-duyệt-khi-đến-lượt-duyệt-lần-lượt-</t>
  </si>
  <si>
    <t>lần lược</t>
  </si>
  <si>
    <t>https://resources.base.vn/hr/4-nguyen-nhan-khien-nhan-vien-cua-ban-mat-dong-luc-lam-viec-va-cach-giai-quyet-451</t>
  </si>
  <si>
    <t>động lực làm việc là gì</t>
  </si>
  <si>
    <t>https://resources.base.vn/productivity/phan-mem-quan-ly-nhan-vien-cho-doanh-nghiep-tu-25-100-nhan-su-299</t>
  </si>
  <si>
    <t>https://success.base.vn/employee-data-platform-nen-tang-du-lieu-nhan-su-la-gi/</t>
  </si>
  <si>
    <t>dữ liệu nền là gì</t>
  </si>
  <si>
    <t>https://help.base.vn/support/solutions/articles/63000253246-cách-thêm-form-đánh-giá-ứng-viên</t>
  </si>
  <si>
    <t>form thông tin ứng viên</t>
  </si>
  <si>
    <t>https://resourcesbeta.base.vn/tag/toi-da-hoa-loi-nhuan/</t>
  </si>
  <si>
    <t>tối đa hóa lợi nhuận</t>
  </si>
  <si>
    <t>https://help.base.vn/support/solutions/articles/63000253273-cách-in-kết-quả-đánh-giá-ứng-viên-xuất-kết-quả-đánh-giá-ứng-viên-qua-file-pdf</t>
  </si>
  <si>
    <t>ket 2020 pdf</t>
  </si>
  <si>
    <t>https://partner.base.vn/tinh-bao-mat-cua-base-vn/</t>
  </si>
  <si>
    <t>pen test là gì</t>
  </si>
  <si>
    <t>https://help.base.vn/support/solutions/articles/63000263829-hướng-dẫn-chạy-bảng-lương-ở-payroll</t>
  </si>
  <si>
    <t>phiếu lương</t>
  </si>
  <si>
    <t>https://base.vn/drive/features</t>
  </si>
  <si>
    <t>dropbox được bao nhiêu gb</t>
  </si>
  <si>
    <t>https://resources.base.vn/management/do-luong-hieu-qua-phan-mem-roi-657</t>
  </si>
  <si>
    <t>file excel tính toán hiệu quả đầu tư dự an</t>
  </si>
  <si>
    <t>https://uber.base.vn/</t>
  </si>
  <si>
    <t>uber dost</t>
  </si>
  <si>
    <t>https://help.base.vn/support/solutions/articles/63000252712-cập-nhật-giá-trị-cốt-lõi-như-thế-nào-</t>
  </si>
  <si>
    <t>core value là gì</t>
  </si>
  <si>
    <t>https://help.base.vn/support/solutions/articles/63000253332-cách-xem-các-chương-trình-giới-thiệu-nội-bộ-và-gửi-link-ứng-tuyển-cho-ứng-viên</t>
  </si>
  <si>
    <t>xem link</t>
  </si>
  <si>
    <t>https://customers.base.vn/rsm-viet-nam-cac-ban-tuyen-dung-nen-trai-nghiem-cong-nghe-it-nhat-mot-lan</t>
  </si>
  <si>
    <t>rsm việt nam</t>
  </si>
  <si>
    <t>https://help.base.vn/support/solutions/articles/63000253292-cách-thiết-lập-quản-lý-trực-tiếp</t>
  </si>
  <si>
    <t>lý lập quần</t>
  </si>
  <si>
    <t>https://resources.base.vn/hr/khich-le-tinh-than-nhan-vien-trong-dip-le-589</t>
  </si>
  <si>
    <t>vien co khi dong luc bach khoa ha noi</t>
  </si>
  <si>
    <t>https://resources.base.vn/hr/ung-vien-cua-toi-khong-den-phong-van-du-duoc-hen-toi-nen-lam-gi-212</t>
  </si>
  <si>
    <t>cách viết thư dời lịch phỏng vấn</t>
  </si>
  <si>
    <t>https://resources.base.vn/productivity/trien-khai-cong-nghe-40-trong-doanh-nghiep-manh-ghep-cho-moi-phong-ban-369</t>
  </si>
  <si>
    <t>ví dụ về phần mềm ứng dụng</t>
  </si>
  <si>
    <t>https://resources.base.vn/hr/5-nguyen-tac-cua-quan-li-du-lieu-tuyen-dung-co-the-ban-dang-vi-pham-101</t>
  </si>
  <si>
    <t>nguyên tắc tuyển dụng nhân sự</t>
  </si>
  <si>
    <t>https://help.base.vn/support/solutions/articles/63000253282-nhắc-nhở-lịch-phỏng-vấn-như-thế-nào-</t>
  </si>
  <si>
    <t>https://base.vn/partner/solution</t>
  </si>
  <si>
    <t>be solutions</t>
  </si>
  <si>
    <t>https://help.base.vn/support/solutions/articles/63000252563-làm-thế-nào-thêm-trường-dữ-liệu-tùy-chỉnh-</t>
  </si>
  <si>
    <t>tạo table trong excel</t>
  </si>
  <si>
    <t>https://resources.base.vn/management/5-van-de-nhuc-nhoi-ve-giao-tiep-trong-doanh-nghiep-ban-can-xu-ly-ngay-497</t>
  </si>
  <si>
    <t>những trở ngại trong giao tiếp</t>
  </si>
  <si>
    <t>https://help.base.vn/support/solutions/articles/63000265025-cách-xem-nhiệm-vụ-và-công-việc-của-nhân-viên-trong-workflow</t>
  </si>
  <si>
    <t>xem cong</t>
  </si>
  <si>
    <t>https://resources.base.vn/hr/cuoc-hop-1-1-voi-nhan-vien-mau-agenda-va-5-cau-hoi-quan-trong-nhat-456</t>
  </si>
  <si>
    <t>mẫu agenda</t>
  </si>
  <si>
    <t>https://resources.base.vn/hr/5-buoc-tao-dung-niem-tin-cho-nhan-vien-466</t>
  </si>
  <si>
    <t>đánh mất lòng tin</t>
  </si>
  <si>
    <t>https://help.base.vn/support/solutions/articles/63000253321-chuyển-dữ-liệu-tự-động-từ-e-hiring-sang-workflow</t>
  </si>
  <si>
    <t>tu e</t>
  </si>
  <si>
    <t>https://resources.base.vn/management/truyen-thong-noi-bo-trong-quan-tri-thay-doi-518</t>
  </si>
  <si>
    <t>change management là gì</t>
  </si>
  <si>
    <t>https://resourcesbeta.base.vn/hr/ra-mat-mang-truyen-thong-noi-bo-dau-tien-tai-viet-nam-289/</t>
  </si>
  <si>
    <t>phần mềm quản lý mạng nội bộ</t>
  </si>
  <si>
    <t>https://resources.base.vn/blog?tag=McDonald</t>
  </si>
  <si>
    <t>tuyển dụng mcdonald</t>
  </si>
  <si>
    <t>https://digitalworkspace.base.vn/speaker/ong-tran-van-vien/</t>
  </si>
  <si>
    <t>trần văn viên</t>
  </si>
  <si>
    <t>https://resources.base.vn/hr/nghe-thuat-keu-goi-lang-nghe-va-xu-ly-phan-hoi-cua-nhan-vien-486</t>
  </si>
  <si>
    <t>cách xử lý nhân viên không trung thực</t>
  </si>
  <si>
    <t>làm việc đội nhóm</t>
  </si>
  <si>
    <t>https://help.base.vn/support/solutions/articles/63000262337-cài-đặt-tính-sla-theo-người-duyệt</t>
  </si>
  <si>
    <t>theo nguoi</t>
  </si>
  <si>
    <t>https://base.vn/message/features</t>
  </si>
  <si>
    <t>tạo nhóm trò chuyện trên facebook</t>
  </si>
  <si>
    <t>https://resources.base.vn/management/7-dac-diem-cua-doanh-nghiep-so-558</t>
  </si>
  <si>
    <t>số hóa doanh nghiệp</t>
  </si>
  <si>
    <t>https://help.base.vn/support/solutions/articles/63000254210-bước-4-tạo-phân-nhóm-các-thành-viên</t>
  </si>
  <si>
    <t>cách tag tất cả thành viên trong nhóm facebook</t>
  </si>
  <si>
    <t>https://resources.base.vn/docs/hr/cto-giam-doc-cong-nghe-13</t>
  </si>
  <si>
    <t>giám đốc công nghệ</t>
  </si>
  <si>
    <t>https://resources.base.vn/sales-marketing/lua-chon-marketing-automation-cho-doanh-nghiep-vua-va-nho-590</t>
  </si>
  <si>
    <t>automation là gì</t>
  </si>
  <si>
    <t>https://resourcesbeta.base.vn/productivity/3-phuong-phap-toi-uu-thoi-gian-lam-viec-cho-nhan-vien-508/</t>
  </si>
  <si>
    <t>phương pháp eisenhower</t>
  </si>
  <si>
    <t>https://resourcesbeta.base.vn/tag/mat-trai-cua-cong-nghe/</t>
  </si>
  <si>
    <t>mặt trái của công nghệ</t>
  </si>
  <si>
    <t>https://customers.base.vn/a-dong-group-3-lan-trien-khai-phan-mem-that-bai-va-hanh-trinh-vuot-bao/</t>
  </si>
  <si>
    <t>group 3</t>
  </si>
  <si>
    <t>https://career.base.vn/speaker/tran-cong-phuc/</t>
  </si>
  <si>
    <t>công phúc</t>
  </si>
  <si>
    <t>https://help.base.vn/support/solutions/articles/63000252607-có-thể-thêm-nhiều-người-theo-dõi-công-việc-follower-</t>
  </si>
  <si>
    <t>follower</t>
  </si>
  <si>
    <t>https://resources.base.vn/productivity/tieu-chi-lua-chon-phan-mem-giao-viec-phu-hop-nhat-cho-doi-nhom-300</t>
  </si>
  <si>
    <t>checklist công việc hàng ngày</t>
  </si>
  <si>
    <t>https://help.base.vn/support/solutions/articles/63000253297-cách-xóa-thành-viên-trong-nhóm</t>
  </si>
  <si>
    <t>xóa thành viên trong nhóm facebook</t>
  </si>
  <si>
    <t>https://resources.base.vn/docs/hr/account-manager-82</t>
  </si>
  <si>
    <t>account manager dịch là gì</t>
  </si>
  <si>
    <t>https://resourcesbeta.base.vn/uncategorized/mau-thu-nho-gioi-thieu-ung-vien-noi-bo/</t>
  </si>
  <si>
    <t>emai noi bo</t>
  </si>
  <si>
    <t>https://success.base.vn/lam-the-nao-de-doanh-nghiep-tien-len-giai-doan-tu-van-hanh-khong-phu-thuoc-vao-founder/</t>
  </si>
  <si>
    <t>kính tiến lên cha nhân từ</t>
  </si>
  <si>
    <t>https://digitalworkspace.base.vn/speaker/ong-kim-duc-long/</t>
  </si>
  <si>
    <t>kim đức</t>
  </si>
  <si>
    <t>http://signup.base.vn/workflow-content-01/</t>
  </si>
  <si>
    <t>https://help.base.vn/support/solutions/articles/63000253290-cách-cập-nhật-thông-tin-tài-khoản-qua-file-excel</t>
  </si>
  <si>
    <t>thêm +84 trong excel</t>
  </si>
  <si>
    <t>https://resources.base.vn/productivity/meo-tan-dung-toi-da-tinh-nang-cua-phan-mem-quan-ly-du-an-wework-p1-292</t>
  </si>
  <si>
    <t>https://resourcesbeta.base.vn/management/quiz-ban-co-phai-la-nha-quan-ly-tot-504/</t>
  </si>
  <si>
    <t>làm quiz về bản thân</t>
  </si>
  <si>
    <t>https://resources.base.vn/management/chien-luoc-phat-trien-cua-unicorn-slack-511</t>
  </si>
  <si>
    <t>ứng dụng slack</t>
  </si>
  <si>
    <t>https://resources.base.vn/management/phuong-phap-giup-doanh-nghiep-but-pha-hau-dich-covid19-653</t>
  </si>
  <si>
    <t>tầm nhìn và sứ mệnh của starbucks</t>
  </si>
  <si>
    <t>https://resources.base.vn/docs/hr/chuyen-vien-tu-van-tuyen-dung-206</t>
  </si>
  <si>
    <t>chuyên viên và nhân viên</t>
  </si>
  <si>
    <t>https://resourcesbeta.base.vn/productivity/quan-ly-da-tac-vu-nhung-dieu-ban-co-the-chua-biet-161/</t>
  </si>
  <si>
    <t>https://success.base.vn/chinh-sach-luong-cong-cu-quyen-nang-dieu-huong-nhan-su-theo-muc-tieu-doanh-nghiep/</t>
  </si>
  <si>
    <t>chính sách đãi ngộ nhân viên</t>
  </si>
  <si>
    <t>https://help.base.vn/support/solutions/articles/63000260295-cách-xây-dựng-cơ-cấu-tổ-chức-trên-phần-mềm</t>
  </si>
  <si>
    <t>co cau man</t>
  </si>
  <si>
    <t>https://resources.base.vn/hr/lam-the-nao-de-nhan-vien-cua-ban-giao-tiep-coi-mo-hon-499</t>
  </si>
  <si>
    <t>nhân viên tiếp thực</t>
  </si>
  <si>
    <t>https://resourcesbeta.base.vn/hr/ky-nang-phong-van-tuyen-dung-4-buoc-can-thiet-de-co-mot-cuoc-phong-van-chuyen-nghiep-225/</t>
  </si>
  <si>
    <t>https://resourcesbeta.base.vn/tag/turnover-rate-la-gi/</t>
  </si>
  <si>
    <t>base rate là gì</t>
  </si>
  <si>
    <t>https://help.base.vn/support/solutions/articles/63000261250-cấp-quyền-app-admin-cho-cụm-app-hrm-</t>
  </si>
  <si>
    <t>https://resources.base.vn/docs/hr/web-developer-39</t>
  </si>
  <si>
    <t>web developer</t>
  </si>
  <si>
    <t>https://help.base.vn/support/solutions/articles/63000252604-có-thể-thêm-công-việc-vào-google-calendar-</t>
  </si>
  <si>
    <t>google.com.vn calendar</t>
  </si>
  <si>
    <t>https://help.base.vn/support/solutions/articles/63000252685-xử-lí-đề-xuất-trên-request-như-thế-nào-</t>
  </si>
  <si>
    <t>request</t>
  </si>
  <si>
    <t>https://resources.base.vn/docs/hr/account-executive-30</t>
  </si>
  <si>
    <t>account executive</t>
  </si>
  <si>
    <t>https://resources.base.vn/docs/hr/java-developer-45</t>
  </si>
  <si>
    <t>java developer</t>
  </si>
  <si>
    <t>https://customers.base.vn/ceo-smile-care-buoc-ngoat-quan-tri-tu-cong-nghe/</t>
  </si>
  <si>
    <t>smile care</t>
  </si>
  <si>
    <t>https://resources.base.vn/blog?tag=bsc (balanced scorecard) là gì</t>
  </si>
  <si>
    <t>bsc tuyển dụng</t>
  </si>
  <si>
    <t>https://customers.base.vn/chuoi-cua-hang-pizza-hut-viet-nam-va-cau-chuyen-he-thong-hoa-hoat-đong-tuyen-dung-cung-base-e-hiring</t>
  </si>
  <si>
    <t>pizzahut vietnam</t>
  </si>
  <si>
    <t>https://base.vn/goal/pricing</t>
  </si>
  <si>
    <t>goal vn</t>
  </si>
  <si>
    <t>28% traffic đến từ từ khóa Brand</t>
  </si>
  <si>
    <t>1office</t>
  </si>
  <si>
    <t>https://1office.vn/ky-nang-quan-ly-thoi-gian-hieu-qua/</t>
  </si>
  <si>
    <t>kỹ năng quản lý thời gian</t>
  </si>
  <si>
    <t>livedoor.jp</t>
  </si>
  <si>
    <t>https://1office.vn/luong-gross-la-gi/</t>
  </si>
  <si>
    <t>altervista.org</t>
  </si>
  <si>
    <t>https://1office.vn/cach-quan-ly-nhan-su-hieu-qua/</t>
  </si>
  <si>
    <t>http://dalan.1office.vn/</t>
  </si>
  <si>
    <t>1office đăng nhập</t>
  </si>
  <si>
    <t>blog.jp</t>
  </si>
  <si>
    <t>https://1office.vn/talent-acquisition-la-gi-dua-con-lai-cua-recruiter-va-headhunter/</t>
  </si>
  <si>
    <t>talent acqusition</t>
  </si>
  <si>
    <t>netcraft.com</t>
  </si>
  <si>
    <t>https://1office.vn/leadership-la-gi-nhung-ky-nang-ma-nha-lanh-dao-can-phai-co/</t>
  </si>
  <si>
    <t>leadership</t>
  </si>
  <si>
    <t>dantri.com.vn</t>
  </si>
  <si>
    <t>https://1office.vn/mau-mo-ta-cong-viec-nhan-vien-cham-soc-khach-hang/</t>
  </si>
  <si>
    <t>mô tả công việc nhân viên chăm sóc khách hàng</t>
  </si>
  <si>
    <t>cafef.vn</t>
  </si>
  <si>
    <t>https://1office.vn/mau-mo-ta-cong-viec-nhan-vien-ke-toan-trong-doanh-nghiep/</t>
  </si>
  <si>
    <t>https://1office.vn/sla-la-gi-hieu-ro-sla-va-kpi-de-dinh-huong-phat-trien/</t>
  </si>
  <si>
    <t>soha.vn</t>
  </si>
  <si>
    <t>https://1office.vn/mau-kpi-cho-vi-tri-nhan-vien-kinh-doanh-pho-bien-hien-nay/</t>
  </si>
  <si>
    <t>bgsu.edu</t>
  </si>
  <si>
    <t>https://1office.vn/6-buoc-chuan-trong-quy-trinh-tuyen-dung/</t>
  </si>
  <si>
    <t>doorblog.jp</t>
  </si>
  <si>
    <t>https://1office.vn/bi-quyet-tu-tin-trong-giao-tiep-de-gat-hai-thanh-cong/</t>
  </si>
  <si>
    <t>tự tin giao tiếp</t>
  </si>
  <si>
    <t>https://1office.vn/kpi-la-gi-xay-dung-thang-do-kpi-nhu-the-nao-moi-hieu-qua/</t>
  </si>
  <si>
    <t>https://1office.vn/cac-buoc-xay-dung-chien-luoc-video-marketing-hieu-qua/</t>
  </si>
  <si>
    <t>video marketing</t>
  </si>
  <si>
    <t>https://1office.vn/design-thinking-tu-duy-giai-phap-dot-pha-cho-doanh-nghiep/</t>
  </si>
  <si>
    <t>design thinking</t>
  </si>
  <si>
    <t>vol.at</t>
  </si>
  <si>
    <t>https://1office.vn/quan-ly-o-to-la-gi-cong-dung-cua-phan-mem-quan-ly-o-to/</t>
  </si>
  <si>
    <t>quản lý ô tô</t>
  </si>
  <si>
    <t>fogbugz.com</t>
  </si>
  <si>
    <t>https://1office.vn/phan-mem-xep-lich-lam-viec-chia-ca-tu-dong-chuyen-nghiep/</t>
  </si>
  <si>
    <t>xếp lịch làm việc theo ca</t>
  </si>
  <si>
    <t>https://1office.vn/11-buoc-xay-dung-va-quan-ly-quy-trinh-lam-viec-but-pha-65-tang-truong-cho-doanh-nghiep/</t>
  </si>
  <si>
    <t>https://yody.1office.vn/</t>
  </si>
  <si>
    <t>1office.yody</t>
  </si>
  <si>
    <t>internetdsl.pl</t>
  </si>
  <si>
    <t>https://1office.vn/tong-hop-chi-tiet-tu-a-z-ve-quan-tri-ngan-hang-thuong-mai/</t>
  </si>
  <si>
    <t>quản trị ngân hàng thương mại</t>
  </si>
  <si>
    <t>https://1office.vn/mau-mo-ta-cong-viec-truong-phong-kinh-doanh-co-the-dung-duoc-ngay/</t>
  </si>
  <si>
    <t>mô tả công việc trưởng phòng kinh doanh</t>
  </si>
  <si>
    <t>https://1office.vn/phan-mem-quan-ly-nhan-vien/</t>
  </si>
  <si>
    <t>melodysoft.com</t>
  </si>
  <si>
    <t>https://1office.vn/mau-thu-moi-nhan-viec-chuan-cho-nha-tuyen-dung/</t>
  </si>
  <si>
    <t>dargaud.com</t>
  </si>
  <si>
    <t>https://f88.1office.vn/</t>
  </si>
  <si>
    <t>1office f88</t>
  </si>
  <si>
    <t>https://1office.vn/mau-thu-tu-choi-ung-vien-tinh-te-va-it-dau-thuong/</t>
  </si>
  <si>
    <t>ldp.to</t>
  </si>
  <si>
    <t>https://1office.vn/dieu-chuyen-cong-tac-va-nhung-dieu-can-luu-y/</t>
  </si>
  <si>
    <t>điều chuyển nhân sự nội bộ</t>
  </si>
  <si>
    <t>tennis365.net</t>
  </si>
  <si>
    <t>https://1office.vn/gioi-thieu/</t>
  </si>
  <si>
    <t>yellowpages.vn</t>
  </si>
  <si>
    <t>https://1office.vn/support-docs/</t>
  </si>
  <si>
    <t>https://1office.vn/9-dia-chi-cau-tai-loc-noi-tieng-cho-dan-kinh-doanh-tong-hop-hai-mien-nam-bac/</t>
  </si>
  <si>
    <t>xin bùa cầu tài ở đâu</t>
  </si>
  <si>
    <t>https://1office.vn/bang-gia/</t>
  </si>
  <si>
    <t>https://demo.1office.vn/</t>
  </si>
  <si>
    <t>https://1office.vn/lateral-thinking-phuong-phap-tu-duy-giup-ban-luon-sang-tao/</t>
  </si>
  <si>
    <t>lateral thinking là gì</t>
  </si>
  <si>
    <t>http://3son.1office.vn/</t>
  </si>
  <si>
    <t>didongviet.vn</t>
  </si>
  <si>
    <t>https://1office.vn/du-an/</t>
  </si>
  <si>
    <t>https://1office.vn/mau-mo-ta-cong-viec-truong-phong-nhan-su/</t>
  </si>
  <si>
    <t>https://1office.vn/cac-buoc-xay-dung-quy-trinh-marketing/</t>
  </si>
  <si>
    <t>quy trình marketing</t>
  </si>
  <si>
    <t>publog.jp</t>
  </si>
  <si>
    <t>https://1office.vn/onboarding-la-gi-nhung-dieu-ma-nguoi-hr-nen-biet/</t>
  </si>
  <si>
    <t>backan.gov.vn</t>
  </si>
  <si>
    <t>https://1office.vn/mau-kpi-cho-vi-tri-nhan-vien-hanh-chinh-nhan-su-chuan-nhat/</t>
  </si>
  <si>
    <t>kpi cho nhân viên hành chính</t>
  </si>
  <si>
    <t>https://1office.vn/quan-tri-tai-chinh-doanh-nghiep-la-gi/</t>
  </si>
  <si>
    <t>quản trị tài chính doanh nghiệp</t>
  </si>
  <si>
    <t>khoahocphattrien.vn</t>
  </si>
  <si>
    <t>https://1office.vn/lam-the-nao-de-quan-ly-thu-chi-noi-bo-cho-doanh-nghiep-nho/</t>
  </si>
  <si>
    <t>quản lý thu chi nội bộ</t>
  </si>
  <si>
    <t>shellmo.org</t>
  </si>
  <si>
    <t>https://1office.vn/mau-mo-ta-cong-viec-chuyen-vien-tuyen-dung/</t>
  </si>
  <si>
    <t>mô tả công việc chuyên viên tuyển dụng</t>
  </si>
  <si>
    <t>binadarma.ac.id</t>
  </si>
  <si>
    <t>http://dalan.1office.vn/m</t>
  </si>
  <si>
    <t>contentguard.com</t>
  </si>
  <si>
    <t>https://1office.vn/quy-trinh-phoi-hop-giua-cac-phong-ban-trong-thoi-cong-nghe-so/</t>
  </si>
  <si>
    <t>https://1office.vn/yody-cung-1office-giai-quyet-bai-toan-ve-nhan-su/</t>
  </si>
  <si>
    <t>57883.net</t>
  </si>
  <si>
    <t>https://1office.vn/support_feature/5-buoc-de-bat-dau-su-dung-1office/</t>
  </si>
  <si>
    <t>viendidong.com</t>
  </si>
  <si>
    <t>https://1office.vn/5-kinh-nghiem-xuong-mau-trong-quan-ly-xuong-san-xuat/</t>
  </si>
  <si>
    <t>kinh nghiem quan ly san xuat</t>
  </si>
  <si>
    <t>sanriotown.com</t>
  </si>
  <si>
    <t>https://1office.vn/phan-mem-van-phong-dien-tu-trong-doanh-nghiep/</t>
  </si>
  <si>
    <t>phần mềm văn phòng điện tử</t>
  </si>
  <si>
    <t>https://1office.vn/mo-ta-cong-viec-nhan-vien-kinh-doanh-dung-chuan-dung-duoc-ngay/</t>
  </si>
  <si>
    <t>bảng mô tả công việc nhân viên kinh doanh</t>
  </si>
  <si>
    <t>network23.org</t>
  </si>
  <si>
    <t>https://1office.vn/mau-thu-moi-phong-van-chuan-cho-nha-tuyen-dung/</t>
  </si>
  <si>
    <t>thư mời phỏng vấn bằng tiếng anh</t>
  </si>
  <si>
    <t>https://1office.vn/tag/f88-ky-ket/</t>
  </si>
  <si>
    <t>apollotechnology.vn</t>
  </si>
  <si>
    <t>https://1office.vn/mau-danh-gia-qua-trinh-thu-viec-chuan-cua-nhan-vien/</t>
  </si>
  <si>
    <t>các tiêu chí đánh giá nhân viên thử việc</t>
  </si>
  <si>
    <t>ybox.vn</t>
  </si>
  <si>
    <t>https://1office.vn/van-hoa-doanh-nghiep-viet-nam-va-cac-yeu-to-anh-huong-den-vhdn/</t>
  </si>
  <si>
    <t>yếu tố văn hóa ảnh hưởng đến doanh nghiệp</t>
  </si>
  <si>
    <t>https://1office.vn/phan-mem-quan-ly-hop-dong-xay-dung-hieu-qua-nhat-2021/</t>
  </si>
  <si>
    <t>phần mềm quản lý hợp đồng</t>
  </si>
  <si>
    <t>chovinh.com</t>
  </si>
  <si>
    <t>https://1office.vn/muc-tieu-doanh-nghiep-la-gi/</t>
  </si>
  <si>
    <t>mục tiêu doanh nghiệp</t>
  </si>
  <si>
    <t>3sgroup.vn</t>
  </si>
  <si>
    <t>https://iig.1office.vn/login</t>
  </si>
  <si>
    <t>https://1office.vn/hrm-3/</t>
  </si>
  <si>
    <t>ben.com.vn</t>
  </si>
  <si>
    <t>https://1office.vn/tuyen-dung/</t>
  </si>
  <si>
    <t>1office tuyển dụng</t>
  </si>
  <si>
    <t>funix.edu.vn</t>
  </si>
  <si>
    <t>https://1office.vn/phuong-phap-xay-dung-ke-hoach-quan-ly-cong-trinh-xay-dung/</t>
  </si>
  <si>
    <t>quản lý công trình</t>
  </si>
  <si>
    <t>https://1office.vn/mau-kpi-cho-vi-tri-nhan-vien-digital-marketing-chuan-xac-nhat/</t>
  </si>
  <si>
    <t>kpis marketing digital</t>
  </si>
  <si>
    <t>https://1office.vn/cham-cong/</t>
  </si>
  <si>
    <t>utc2.edu.vn</t>
  </si>
  <si>
    <t>https://1office.vn/phan-mem-quan-ly-cong-viec-tren-dien-thoai/</t>
  </si>
  <si>
    <t>phần mềm quản lý công việc trên điện thoại</t>
  </si>
  <si>
    <t>au-e.com</t>
  </si>
  <si>
    <t>https://1office.vn/sale-funnel-la-gi/</t>
  </si>
  <si>
    <t>funnel là gì</t>
  </si>
  <si>
    <t>westerntechvn.com.vn</t>
  </si>
  <si>
    <t>https://1office.vn/phan-mem-quan-ly-cong-viec-nhom-mien-phi/</t>
  </si>
  <si>
    <t>stats-site.com</t>
  </si>
  <si>
    <t>https://1office.vn/quy-trinh-ban-hang-chuyen-nghiep-quyet-dinh-su-thanh-cong/</t>
  </si>
  <si>
    <t>quy trình bán hàng chuyên nghiệp</t>
  </si>
  <si>
    <t>https://1office.vn/mau-mo-ta-cong-viec-chuyen-vien-nhan-su-dung-chuan/</t>
  </si>
  <si>
    <t>https://1office.vn/feature/tien-luong/</t>
  </si>
  <si>
    <t>bảng lương tng</t>
  </si>
  <si>
    <t>https://1office.vn/mau-mo-ta-cong-viec-chuyen-vien-pr-trong-doanh-nghiep/</t>
  </si>
  <si>
    <t>chuyên viên pr</t>
  </si>
  <si>
    <t>https://1office.vn/mau-kpi-cho-vi-tri-nhan-vien-cham-soc-khach-hang/</t>
  </si>
  <si>
    <t>forumkinopoisk.ru</t>
  </si>
  <si>
    <t>https://1office.vn/tag/tocotoco/</t>
  </si>
  <si>
    <t>https://1office.vn/mau-mo-ta-cong-viec-chuyen-vien-digital-marketing/</t>
  </si>
  <si>
    <t>mô tả công việc digital marketing</t>
  </si>
  <si>
    <t>https://1office.vn/bia-dai-viet-khi-phach-viet/</t>
  </si>
  <si>
    <t>bia đại việt</t>
  </si>
  <si>
    <t>https://1office.vn/mau-thu-thong-bao-trung-tuyen-phong-van/</t>
  </si>
  <si>
    <t>thư thông báo kết quả phỏng vấn</t>
  </si>
  <si>
    <t>https://1office.vn/chuc-nang-cua-phan-mem-quan-ly-thu-vien-moi-nhat-2021/</t>
  </si>
  <si>
    <t>quản lý thư viện</t>
  </si>
  <si>
    <t>rxpgonline.com</t>
  </si>
  <si>
    <t>https://yody.1office.vn/personnel</t>
  </si>
  <si>
    <t>https://1office.vn/xoc-lai-tinh-than-cho-nhan-vien-ky-nang-thiet-yeu-cua-nha-quan-tri/</t>
  </si>
  <si>
    <t>xốc lại tinh thần</t>
  </si>
  <si>
    <t>sakukovietnam.com.vn</t>
  </si>
  <si>
    <t>https://1office.vn/chien-luoc-phat-trien-nguon-nhan-luc-cho-doanh-nghiep/</t>
  </si>
  <si>
    <t>niengiamtrangvang.com</t>
  </si>
  <si>
    <t>https://1office.vn/tai-sao-noi-work-from-home-la-xu-huong-lam-viec-cua-tuong-lai/</t>
  </si>
  <si>
    <t>https://1office.vn/cach-quan-ly-khoi-luong-cong-viec-hieu-qua/</t>
  </si>
  <si>
    <t>khối lượng công việc</t>
  </si>
  <si>
    <t>https://1office.vn/mau-mo-ta-cong-viec-chuyen-vien-marketing-dung-chuan/</t>
  </si>
  <si>
    <t>jd marketing</t>
  </si>
  <si>
    <t>https://1office.vn/quan-ly-kpi/</t>
  </si>
  <si>
    <t>https://1office.vn/quan-ly-thu-vien/</t>
  </si>
  <si>
    <t>quản lý thư viện sách</t>
  </si>
  <si>
    <t>https://1office.vn/rui-ro-tai-chinh-la-gi/</t>
  </si>
  <si>
    <t>rủi ro tài chính là gì</t>
  </si>
  <si>
    <t>https://1office.vn/support_feature/don-dang-ky-ca/</t>
  </si>
  <si>
    <t>https://1office.vn/business-partner-la-gi-vai-tro-cua-business-partner-trong-kinh-doanh-2/</t>
  </si>
  <si>
    <t>business partner là gì</t>
  </si>
  <si>
    <t>altes-lagerhaus-windheim.de</t>
  </si>
  <si>
    <t>https://1office.vn/mau-don-de-xuat-tang-luong-trong-doanh-nghiep/</t>
  </si>
  <si>
    <t>https://1office.vn/mau-to-trinh-xin-bo-sung-nhan-su-trong-doanh-nghiep/</t>
  </si>
  <si>
    <t>tờ trình bổ sung nhân sự</t>
  </si>
  <si>
    <t>https://1office.vn/servant-leadership-la-gi/</t>
  </si>
  <si>
    <t>lãnh đạo phục vụ</t>
  </si>
  <si>
    <t>https://1office.vn/founder-tocotoco-chia-se-bi-quyet-thanh-cong/</t>
  </si>
  <si>
    <t>amy trương tocotoco</t>
  </si>
  <si>
    <t>https://1office.vn/5-cuon-sach-hay-ve-quan-tri-doanh-nghiep/</t>
  </si>
  <si>
    <t>sách về quản trị doanh nghiệp</t>
  </si>
  <si>
    <t>feelcool.org</t>
  </si>
  <si>
    <t>https://1office.vn/phan-mem-quan-ly-cong-viec-ca-nhan/</t>
  </si>
  <si>
    <t>https://1office.vn/nha-quan-tri-nhan-luc-khong-the-khong-biet-3-hoc-thuyet-nay/</t>
  </si>
  <si>
    <t>học thuyết xyz</t>
  </si>
  <si>
    <t>https://1office.vn/mau-kpi-cho-vi-tri-truong-phong-hanh-chinh-nhan-su/</t>
  </si>
  <si>
    <t>kpi cho trưởng phòng nhân sự</t>
  </si>
  <si>
    <t>https://1office.vn/xay-dung-quy-trinh-cham-soc-khach-hang-chuan-va-chuyen-nghiep/</t>
  </si>
  <si>
    <t>quy trình chăm sóc khách hàng chuẩn</t>
  </si>
  <si>
    <t>https://1office.vn/mau-kpi-cho-vi-tri-nhan-vien-thiet-ke-design/</t>
  </si>
  <si>
    <t>lawflog.com</t>
  </si>
  <si>
    <t>https://1office.vn/mau-thong-bao-nghi-le-30-4-va-1-5/</t>
  </si>
  <si>
    <t>thông báo nghỉ lễ 30/4</t>
  </si>
  <si>
    <t>https://1office.vn/mau-mo-ta-cong-viec-ke-toan-truong-trong-doanh-nghiep/</t>
  </si>
  <si>
    <t>mô tả công việc của kế toán trưởng</t>
  </si>
  <si>
    <t>https://1office.vn/tag/mau-jd/</t>
  </si>
  <si>
    <t>https://1office.vn/mau-kpi-cho-vi-tri-nhan-vien-content-marketing-chi-tiet-nhat/</t>
  </si>
  <si>
    <t>comas-machines.com</t>
  </si>
  <si>
    <t>https://1office.vn/support_feature/ho-so-nhan-su/</t>
  </si>
  <si>
    <t>beyondbit.com</t>
  </si>
  <si>
    <t>https://1office.vn/quan-ly-hoc-vien-la-gi-ung-dung-cong-nghe-trong-quan-ly-hoc-vien/</t>
  </si>
  <si>
    <t>quản lý học viên</t>
  </si>
  <si>
    <t>https://1office.vn/phan-mem-quan-ly-tai-chinh-doanh-nghiep/</t>
  </si>
  <si>
    <t>phần mềm quản lý tài chính doanh nghiệp</t>
  </si>
  <si>
    <t>https://1office.vn/mau-quy-dinh-thoi-gian-lam-viec-trong-doanh-nghiep/</t>
  </si>
  <si>
    <t>mẫu quy định thời gian làm việc</t>
  </si>
  <si>
    <t>phersey.co.uk</t>
  </si>
  <si>
    <t>https://1office.vn/mau-mo-ta-cong-viec-nhan-vien-ho-tro-kinh-doanh/</t>
  </si>
  <si>
    <t>nhân viên hỗ trợ kinh doanh</t>
  </si>
  <si>
    <t>keywordsbasket.com</t>
  </si>
  <si>
    <t>https://1office.vn/mau-mo-ta-cong-viec-chuyen-vien-seo-seo-specialist/</t>
  </si>
  <si>
    <t>chuyên viên seo</t>
  </si>
  <si>
    <t>https://1office.vn/hoc-cach-quan-ly-nhan-su-tu-nguoi-nhat/</t>
  </si>
  <si>
    <t>cách quản lý nhân sự của người nhật</t>
  </si>
  <si>
    <t>https://1office.vn/kisato-ung-dung-1office-toi-uu-quy-trinh-van-hanh-mua-dich/</t>
  </si>
  <si>
    <t>kisato</t>
  </si>
  <si>
    <t>followsite.net</t>
  </si>
  <si>
    <t>https://1office.vn/so-hoa-doanh-nghiep/</t>
  </si>
  <si>
    <t>goldtimes.vn</t>
  </si>
  <si>
    <t>https://1office.vn/quan-tri-thong-minh-trong-moi-truong-phuc-hop/</t>
  </si>
  <si>
    <t>quản lý thông minh</t>
  </si>
  <si>
    <t>poltekkes-malang.ac.id</t>
  </si>
  <si>
    <t>https://1office.vn/employer-branding-la-gi-anh-huong-den-doanh-nghiep-ra-sao/</t>
  </si>
  <si>
    <t>https://1office.vn/tag/f88/</t>
  </si>
  <si>
    <t>https://1office.vn/mau-kpi-cho-vi-tri-nhan-vien-ke-toan-trong-doanh-nghiep/</t>
  </si>
  <si>
    <t>https://1office.vn/phan-mem-quan-ly-cong-viec-online/</t>
  </si>
  <si>
    <t>quản lý công việc online</t>
  </si>
  <si>
    <t>https://demonew.1office.vn/</t>
  </si>
  <si>
    <t>vinhphuc.work</t>
  </si>
  <si>
    <t>https://1office.vn/nhung-dieu-can-biet-ve-quy-trinh-nghiep-vu-le-tan-khach-san/</t>
  </si>
  <si>
    <t>nghiệp vụ lễ tân khách sạn</t>
  </si>
  <si>
    <t>https://1office.vn/mau-mo-ta-cong-viec-nhan-vien-telesales-tai-mien-phi/</t>
  </si>
  <si>
    <t>linkedbd.com</t>
  </si>
  <si>
    <t>https://1office.vn/lich-bieu/</t>
  </si>
  <si>
    <t>https://1office.vn/feature/cham-cong/</t>
  </si>
  <si>
    <t>digitalodu.com</t>
  </si>
  <si>
    <t>https://1office.vn/quy-trinh-7-buoc-ban-hang-b2b-chuan-cho-moi-doanh-nghiep/</t>
  </si>
  <si>
    <t>quy trình bán hàng b2b</t>
  </si>
  <si>
    <t>workbank.vn</t>
  </si>
  <si>
    <t>https://1office.vn/mau-quy-trinh-tuyen-dung-chuan-trong-doanh-nghiep/</t>
  </si>
  <si>
    <t>iwebvietnam.com</t>
  </si>
  <si>
    <t>https://1office.vn/phan-mem-quan-ly-du-an/</t>
  </si>
  <si>
    <t>phần mềm quản lý tiến độ dự án</t>
  </si>
  <si>
    <t>https://1office.vn/app-nhac-nho-cong-viec/</t>
  </si>
  <si>
    <t>app nhắc nhở</t>
  </si>
  <si>
    <t>thichlamthem.com</t>
  </si>
  <si>
    <t>https://1office.vn/theo-doi-tien-do-san-xuat-bang-phan-mem-moi-nhat-2021/</t>
  </si>
  <si>
    <t>bảng theo dõi tiến độ sản xuất</t>
  </si>
  <si>
    <t>https://1office.vn/quan-tri-trai-nghiem-khach-hang-va-chien-luoc-danh-cho-nha-lanh-dao/</t>
  </si>
  <si>
    <t>quản trị trải nghiệm khách hàng</t>
  </si>
  <si>
    <t>turn-left.co.uk</t>
  </si>
  <si>
    <t>https://1office.vn/support_feature/bang-luong/</t>
  </si>
  <si>
    <t>bảng lương</t>
  </si>
  <si>
    <t>https://demonew.1office.vn/mau-thong-bao-nghi-le-tet-cua-noi-bo-doanh-nghiep/</t>
  </si>
  <si>
    <t>mẫu thông báo nghỉ lễ của doanh nghiệp</t>
  </si>
  <si>
    <t>kicoworking.com</t>
  </si>
  <si>
    <t>https://1office.vn/quy-trinh-nghiep-vu-quan-ly-kho-don-gian-hieu-qua/</t>
  </si>
  <si>
    <t>quy trình nghiệp vụ quản lý kho</t>
  </si>
  <si>
    <t>https://1office.vn/quy-trinh-lap-ke-hoach-digital-marketing-hieu-qua-cho-doanh-nghiep/</t>
  </si>
  <si>
    <t>lập kế hoạch digital marketing</t>
  </si>
  <si>
    <t>dirtaction.com.au</t>
  </si>
  <si>
    <t>https://1office.vn/dieu-khoan-su-dung/</t>
  </si>
  <si>
    <t>https://1office.vn/quan-tri-muc-tieu-la-gi-phuong-phap-quan-tri-muc-tieu-mbo/</t>
  </si>
  <si>
    <t>quản trị mục tiêu</t>
  </si>
  <si>
    <t>kiemtoanxaydung.vn</t>
  </si>
  <si>
    <t>https://1office.vn/4-loai-chu-ky-so-pho-bien-hien-nay-va-cach-phan-biet-chi-tiet/</t>
  </si>
  <si>
    <t>các loại chữ ký số</t>
  </si>
  <si>
    <t>http://site.1office.vn/quan-ly-tai-san/</t>
  </si>
  <si>
    <t>quản lý tài sản</t>
  </si>
  <si>
    <t>https://1office.vn/xay-dung-quy-trinh-tiep-nhan-nhan-su-moi-chuan-va-chuyen-nghiep/</t>
  </si>
  <si>
    <t>https://1office.vn/khach-hang/</t>
  </si>
  <si>
    <t>oneoffice</t>
  </si>
  <si>
    <t>https://vienqhkt.1office.vn/login/reset</t>
  </si>
  <si>
    <t>kitamaru.jp</t>
  </si>
  <si>
    <t>https://1office.vn/so-hoa-viec-quan-ly-thiet-bi-truong-hoc-trong-thoi-4-0/</t>
  </si>
  <si>
    <t>phần mềm quản lý thiết bị trường học</t>
  </si>
  <si>
    <t>namachip.net</t>
  </si>
  <si>
    <t>https://1office.vn/evp-la-gi-tai-sao-evp-la-chia-khoa-xay-dung-thuong-hieu-tuyen-dung/</t>
  </si>
  <si>
    <t>trendsvietnam.vn</t>
  </si>
  <si>
    <t>https://1office.vn/phan-mem-quan-ly-cong-viec-hang-ngay/</t>
  </si>
  <si>
    <t>cách quản lý công việc hàng ngày</t>
  </si>
  <si>
    <t>https://1office.vn/tag/yody/</t>
  </si>
  <si>
    <t>https://1office.vn/ky-nang-quan-tri-doanh-nghiep-dinh-nghia-va-vi-du/</t>
  </si>
  <si>
    <t>https://1office.vn/tag/by-product-pricing-la-gi/</t>
  </si>
  <si>
    <t>by product pricing là gì</t>
  </si>
  <si>
    <t>https://site.1office.vn/tag/business-partner-b2-answer-key/</t>
  </si>
  <si>
    <t>business partner b2 answer key</t>
  </si>
  <si>
    <t>ligosoft.vn</t>
  </si>
  <si>
    <t>https://1office.vn/inbound-outbound-la-gi/</t>
  </si>
  <si>
    <t>inbound outbound là gì</t>
  </si>
  <si>
    <t>https://1office.vn/cam-nang-work-from-home-hieu-qua-cho-doanh-nghiep/</t>
  </si>
  <si>
    <t>work from home hiệu quả</t>
  </si>
  <si>
    <t>thebestofhotels.com</t>
  </si>
  <si>
    <t>https://1office.vn/quan-ly-tuyen-dung/</t>
  </si>
  <si>
    <t>nhungtrangvang.net</t>
  </si>
  <si>
    <t>https://1office.vn/xay-dung-chien-luoc-phat-trien-noi-dung-fanpage-hieu-qua/</t>
  </si>
  <si>
    <t>xây dựng fanpage hiệu quả</t>
  </si>
  <si>
    <t>localnannyservicecrew.com</t>
  </si>
  <si>
    <t>https://1office.vn/theo-doi-tien-do-cong-viec/</t>
  </si>
  <si>
    <t>theo dõi tiến độ công việc</t>
  </si>
  <si>
    <t>thanhhoacpi.vn</t>
  </si>
  <si>
    <t>https://1office.vn/6-bai-hoc-trong-van-hoa-doanh-nghiep-nhat-ma-nguoi-viet-nen-ap-dung/</t>
  </si>
  <si>
    <t>văn hóa doanh nghiệp nhật bản</t>
  </si>
  <si>
    <t>tedxmthood.com</t>
  </si>
  <si>
    <t>https://1office.vn/mo-hinh-kinh-doanh-canvas/</t>
  </si>
  <si>
    <t>mô hình canvas là gì</t>
  </si>
  <si>
    <t>updiagram.com</t>
  </si>
  <si>
    <t>https://1office.vn/setup-quy-trinh-van-hanh-nha-hang-theo-quy-trinh-chuan-2021/</t>
  </si>
  <si>
    <t>quy trình quản lý nhà hàng</t>
  </si>
  <si>
    <t>duockhong.com</t>
  </si>
  <si>
    <t>https://1office.vn/phan-mem-crm-giup-cham-soc-khach-hang-tot-nhat-2021/</t>
  </si>
  <si>
    <t>crm nhanh</t>
  </si>
  <si>
    <t>vietnews.ru</t>
  </si>
  <si>
    <t>https://1office.vn/mau-quy-dinh-nghi-phep-chuan-trong-doanh-nghiep/</t>
  </si>
  <si>
    <t>quy trình nghỉ phép</t>
  </si>
  <si>
    <t>https://1office.vn/phan-mem-quan-ly-khach-hang-crm/</t>
  </si>
  <si>
    <t>quản lý khách hàng</t>
  </si>
  <si>
    <t>maptothefuture.com</t>
  </si>
  <si>
    <t>https://1office.vn/mor-software-jsc-loi-giai-bai-toan-tinh-luong-cua-cong-ty-cong-nghe-hang-dau/</t>
  </si>
  <si>
    <t>mor software</t>
  </si>
  <si>
    <t>https://1office.vn/blog/</t>
  </si>
  <si>
    <t>cabotte.com</t>
  </si>
  <si>
    <t>https://1office.vn/mau-kpi-cho-vi-tri-giam-doc-chi-nhanh-trong-doanh-nghiep/</t>
  </si>
  <si>
    <t>https://1office.vn/phan-mem-quan-ly-cham-cong/</t>
  </si>
  <si>
    <t>nationalfortune.vn</t>
  </si>
  <si>
    <t>https://1office.vn/nhung-dieu-can-biet-trong-quan-ly-quy-trinh-cho-thu-vien/</t>
  </si>
  <si>
    <t>quy trình quản lý thư viện</t>
  </si>
  <si>
    <t>urbanfit.vn</t>
  </si>
  <si>
    <t>https://1office.vn/mau-danh-sach-ung-vien-tham-du-phong-van-chuan/</t>
  </si>
  <si>
    <t>omina.com.vn</t>
  </si>
  <si>
    <t>https://1office.vn/kinh-nghiem-quan-ly-phong-gym-hieu-qua/</t>
  </si>
  <si>
    <t>quản lý phòng gym</t>
  </si>
  <si>
    <t>jeuxcasio.com</t>
  </si>
  <si>
    <t>https://1office.vn/thap-nhu-cau-maslow-trong-kinh-doanh/</t>
  </si>
  <si>
    <t>tháp nhu cầu maslow trong kinh doanh</t>
  </si>
  <si>
    <t>childrensartcenter.org</t>
  </si>
  <si>
    <t>https://1office.vn/tuyen-dung/chuyen-vien-phan-tich-nghiep-vu-business-analyst/</t>
  </si>
  <si>
    <t>chuyên viên phân tích nghiệp vụ</t>
  </si>
  <si>
    <t>https://1office.vn/phan-mem-quan-ly-nhan-su-tien-luong/</t>
  </si>
  <si>
    <t>quản lý tiền lương</t>
  </si>
  <si>
    <t>whitetigersport.co.uk</t>
  </si>
  <si>
    <t>https://1office.vn/bi-quyet-xay-dung-chien-luoc-phat-trien-noi-dung-youtube-tu-a-z/</t>
  </si>
  <si>
    <t>chiến lược phát triển kênh youtube</t>
  </si>
  <si>
    <t>lanpanya.com</t>
  </si>
  <si>
    <t>https://1office.vn/quy-trinh-xay-dung-kpi-giup-do-luong-hieu-qua/</t>
  </si>
  <si>
    <t>cheezekids.com</t>
  </si>
  <si>
    <t>https://1office.vn/phan-mem-quan-ly-tai-san-co-dinh/</t>
  </si>
  <si>
    <t>phần mềm quản lý tài sản cố định miễn phí</t>
  </si>
  <si>
    <t>sisi.com.vn</t>
  </si>
  <si>
    <t>https://1office.vn/cach-lap-ke-hoach-lam-viec/</t>
  </si>
  <si>
    <t>kế hoạch làm việc</t>
  </si>
  <si>
    <t>ford-puma.cz</t>
  </si>
  <si>
    <t>https://1office.vn/mau-mo-ta-cong-viec-content-writer-trong-doanh-nghiep/</t>
  </si>
  <si>
    <t>mô tả công việc content marketing</t>
  </si>
  <si>
    <t>conganbackan.vn</t>
  </si>
  <si>
    <t>https://1office.vn/tag/sbo/</t>
  </si>
  <si>
    <t>sbo</t>
  </si>
  <si>
    <t>thuonghieuxanh.vn</t>
  </si>
  <si>
    <t>https://1office.vn/mau-to-trinh-xin-kinh-phi-trong-doanh-nghiep/</t>
  </si>
  <si>
    <t>mẫu đơn xin kinh phí</t>
  </si>
  <si>
    <t>sututrang-adv.com</t>
  </si>
  <si>
    <t>https://1office.vn/nen-quan-ly-cong-viec-nhan-vien-bang-excel-hay-bang-phan-mem-online/</t>
  </si>
  <si>
    <t>nhật ký công việc bằng excel</t>
  </si>
  <si>
    <t>sptinhocmos.info</t>
  </si>
  <si>
    <t>https://1office.vn/quy-trinh-ban-giao-cong-viec/</t>
  </si>
  <si>
    <t>quy trình bàn giao công việc</t>
  </si>
  <si>
    <t>https://1office.vn/cockstock-ap-dung-chuyen-doi-so-tien-phong-trong-nganh-xo-khuyen-2/</t>
  </si>
  <si>
    <t>avt education</t>
  </si>
  <si>
    <t>nhanlucit.vn</t>
  </si>
  <si>
    <t>https://1office.vn/tag/phong-vu/</t>
  </si>
  <si>
    <t>hrm phongvu vn</t>
  </si>
  <si>
    <t>https://1office.vn/support_feature/bao-gia/</t>
  </si>
  <si>
    <t>báo giá phần mềm</t>
  </si>
  <si>
    <t>https://1office.vn/phan-mem-cham-soc-khach-hang/</t>
  </si>
  <si>
    <t>phần mềm chăm sóc khách hàng</t>
  </si>
  <si>
    <t>https://1office.vn/crm-2/</t>
  </si>
  <si>
    <t>crm</t>
  </si>
  <si>
    <t>nfiles.xyz</t>
  </si>
  <si>
    <t>https://1office.vn/truyen-thong-noi-bo-la-gi-bi-quyet-xay-dung-truyen-thong-noi-bo-hieu-qua/</t>
  </si>
  <si>
    <t>primusnox.de</t>
  </si>
  <si>
    <t>https://1office.vn/phan-mem-quan-ly-ho-so-nhan-su/</t>
  </si>
  <si>
    <t>https://1office.vn/software-as-a-service-la-gi/</t>
  </si>
  <si>
    <t>software as a service</t>
  </si>
  <si>
    <t>thoitrangbiluxury.com</t>
  </si>
  <si>
    <t>https://1office.vn/mau-mo-ta-cong-viec-chuyen-vien-cb-cap-nhat-day-du-2020/</t>
  </si>
  <si>
    <t>mô tả công việc chuyên viên c&amp;b</t>
  </si>
  <si>
    <t>https://1office.vn/5m1e-doanh-nghiep/</t>
  </si>
  <si>
    <t>5m1e là gì</t>
  </si>
  <si>
    <t>https://1office.vn/chung-thu-so-la-gi-su-khac-biet-giua-cks-va-cts/</t>
  </si>
  <si>
    <t>cks là gì</t>
  </si>
  <si>
    <t>contabily.com</t>
  </si>
  <si>
    <t>https://1office.vn/tim-hieu-chi-tiet-ve-tong-the-nghe-quan-ly-san-xuat/</t>
  </si>
  <si>
    <t>quản lý sản xuất</t>
  </si>
  <si>
    <t>tunanno.com</t>
  </si>
  <si>
    <t>https://1office.vn/feature/danh-gia-nang-luc/</t>
  </si>
  <si>
    <t>https://1office.vn/mau-kpi-cho-vi-tri-giam-doc-kinh-doanh-chi-tiet-nhat/</t>
  </si>
  <si>
    <t>kpi cho trưởng phòng kinh doanh</t>
  </si>
  <si>
    <t>antiquecars.org</t>
  </si>
  <si>
    <t>https://1office.vn/bao-cao-quan-tri-cho-doanh-nghiep/</t>
  </si>
  <si>
    <t>báo cáo quản trị là gì</t>
  </si>
  <si>
    <t>https://1office.vn/support_feature/don-xin-thoi-viec/</t>
  </si>
  <si>
    <t>don thoi viec</t>
  </si>
  <si>
    <t>https://1office.vn/support_feature/khuyen-mai/</t>
  </si>
  <si>
    <t>phan mem khuyen mai</t>
  </si>
  <si>
    <t>https://1office.vn/brandkey-thuong-hieu/</t>
  </si>
  <si>
    <t>brandkey</t>
  </si>
  <si>
    <t>https://1office.vn/jealous-house-khi-nhung-nguoi-tre-khong-dung-ngoai-cuoc-dua-chuyen-doi-so/</t>
  </si>
  <si>
    <t>jealous house</t>
  </si>
  <si>
    <t>webranks.pw</t>
  </si>
  <si>
    <t>https://1office.vn/mau-kpi-cho-vi-tri-truong-phong-marketing-chuan-xac-nhat/</t>
  </si>
  <si>
    <t>https://1office.vn/bi-quyet-hieu-qua-de-quan-ly-cong-viec-tot-hon/</t>
  </si>
  <si>
    <t>https://1office.vn/bang-gia-on-premise/</t>
  </si>
  <si>
    <t>on premise</t>
  </si>
  <si>
    <t>https://1office.vn/adam-store-ap-dung-chuyen-doi-so/</t>
  </si>
  <si>
    <t>adam store logo</t>
  </si>
  <si>
    <t>gdac.net.cn</t>
  </si>
  <si>
    <t>https://1office.vn/bai-hoc-kinh-doanh-dat-gia-tu-nhung-ceo-hang-dau-the-gioi/</t>
  </si>
  <si>
    <t>những bài học kinh doanh đắt giá</t>
  </si>
  <si>
    <t>kinhdoanhso.vn</t>
  </si>
  <si>
    <t>https://1office.vn/top-5-phan-mem-quan-ly-nha-sach-ma-chu-dau-tu-khong-the-bo-qua/</t>
  </si>
  <si>
    <t>phần mềm quản lý sách</t>
  </si>
  <si>
    <t>lacashop.com</t>
  </si>
  <si>
    <t>https://1office.vn/chuoi-thoi-trang-yody-van-tang-truong-nong-bat-chap-anh-huong-cua-dich-benh/</t>
  </si>
  <si>
    <t>yody là gì</t>
  </si>
  <si>
    <t>paqe.ru</t>
  </si>
  <si>
    <t>http://site.1office.vn/danh-gia-ask/ask-3/</t>
  </si>
  <si>
    <t>1 ask</t>
  </si>
  <si>
    <t>https://1office.vn/tuyen-dung/hn-tuyen-dung-pr-marketing/</t>
  </si>
  <si>
    <t>tuyển dụng pr</t>
  </si>
  <si>
    <t>topmillionweb.pw</t>
  </si>
  <si>
    <t>https://1office.vn/mbbank-tai-tro-goi-giai-phap-2-trieu-usd-ho-tro-chuyen-doi-so/</t>
  </si>
  <si>
    <t>moffice mbbank</t>
  </si>
  <si>
    <t>https://1office.vn/mau-mo-ta-cong-viec-nhan-vien-phat-trien-kinh-doanh/</t>
  </si>
  <si>
    <t>finda.in</t>
  </si>
  <si>
    <t>https://1office.vn/shynh-group-hop-tac-ben-vung-voi-1office/</t>
  </si>
  <si>
    <t>shynh group</t>
  </si>
  <si>
    <t>smartjob.vn</t>
  </si>
  <si>
    <t>https://1office.vn/nhung-cach-quan-ly-khach-san-don-gian-mang-lai-hieu-qua-bat-ngo/</t>
  </si>
  <si>
    <t>cách quản lý khách sạn</t>
  </si>
  <si>
    <t>https://1office.vn/6-y-tuong-to-chuc-8-3-cho-cong-ty-don-gian-va-dang-nho-nhat/</t>
  </si>
  <si>
    <t>tổ chức 8/3</t>
  </si>
  <si>
    <t>https://1office.vn/the-nao-la-nghe-thuat-giao-viec-cua-nha-quan-ly/</t>
  </si>
  <si>
    <t>giao việc là gì</t>
  </si>
  <si>
    <t>https://1office.vn/10-loai-hoa-mang-lai-may-man-tai-loc-ngay-tet/</t>
  </si>
  <si>
    <t>hoa may mắn</t>
  </si>
  <si>
    <t>couponsdoom.com</t>
  </si>
  <si>
    <t>https://1office.vn/5-buoc-quan-ly-quy-trinh-nganh-xay-dung-hieu-qua-nhat/</t>
  </si>
  <si>
    <t>cophieu68.com</t>
  </si>
  <si>
    <t>https://didongviet.1office.vn/recruitment/candidate/online?k=eyJ0eXAiOiJKV1QiLCJhbGciOiJIUzI1NiJ9.IjY5LjYwIg.-13H5PlTJ14XUG6k0M2rswF7FAhNbrA9_sBUeoR6ztw</t>
  </si>
  <si>
    <t>youtube reviewer</t>
  </si>
  <si>
    <t>https://1office.vn/phan-mem-quan-ly-tien-do-cong-viec/</t>
  </si>
  <si>
    <t>phần mềm quản lý tiến độ công việc</t>
  </si>
  <si>
    <t>https://1office.vn/support_tip/timesheet-la-gi-co-the-tao-duoc-cong-viec-trong-tuong-lai-timesheet-khong/</t>
  </si>
  <si>
    <t>timesheet là gì</t>
  </si>
  <si>
    <t>pixar.edu.vn</t>
  </si>
  <si>
    <t>https://1office.vn/10-xu-huong-cong-nghe-chien-luoc-cua-nam-2019-phan-1/</t>
  </si>
  <si>
    <t>xu hướng công nghệ 2019</t>
  </si>
  <si>
    <t>losinquietosdelnorte.com</t>
  </si>
  <si>
    <t>https://1office.vn/thau-hieu-khach-hang-bung-no-doanh-so/</t>
  </si>
  <si>
    <t>thấu hiểu khách hàng</t>
  </si>
  <si>
    <t>radiosunce.com</t>
  </si>
  <si>
    <t>https://1office.vn/mach-ban-quy-trinh-quan-ly-hop-dong-thong-minh-va-hieu-qua/</t>
  </si>
  <si>
    <t>https://1office.vn/quy-trinh-dau-thau/</t>
  </si>
  <si>
    <t>các bước đấu thầu</t>
  </si>
  <si>
    <t>france-incineration.fr</t>
  </si>
  <si>
    <t>https://1office.vn/phan-mem-quan-ly-doanh-nghiep-xay-dung/</t>
  </si>
  <si>
    <t>phần mềm quản lý xây dựng</t>
  </si>
  <si>
    <t>https://1office.vn/tai-lieu/</t>
  </si>
  <si>
    <t>quan ly tai lieu</t>
  </si>
  <si>
    <t>groupfrog.com</t>
  </si>
  <si>
    <t>https://1office.vn/lap-lich-bieu-ca-nhan-chi-voi-4-buoc-don-gian-va-hieu-qua-nhat/</t>
  </si>
  <si>
    <t>lap lich</t>
  </si>
  <si>
    <t>lotustourist.com</t>
  </si>
  <si>
    <t>https://1office.vn/review-top-5-phan-mem-quan-tri-doanh-nghiep-vua-va-nho-tot-nhat-hien-nay/</t>
  </si>
  <si>
    <t>phần mềm quản trị doanh nghiệp vừa và nhỏ</t>
  </si>
  <si>
    <t>https://1office.vn/cac-chi-so-do-luong-hieu-qua-marketing/</t>
  </si>
  <si>
    <t>các chỉ số đo lường hiệu quả marketing</t>
  </si>
  <si>
    <t>https://1office.vn/phan-mem-quan-ly-nhan-su/</t>
  </si>
  <si>
    <t>thông tin nhân sự</t>
  </si>
  <si>
    <t>https://1office.vn/cong-cu-quan-ly-du-an/</t>
  </si>
  <si>
    <t>công cụ quản lý dự án</t>
  </si>
  <si>
    <t>https://1office.vn/4-phuong-phap-quan-tri-thoi-gian-hieu-qua/</t>
  </si>
  <si>
    <t>quản trị thời gian</t>
  </si>
  <si>
    <t>https://didongviet.1office.vn/recruitment/candidate/online?k=eyJ0eXAiOiJKV1QiLCJhbGciOiJIUzI1NiJ9.IjYwLjU4Ig.P-ZgYVET5x3PifHbEdwItRIdAqkPGd4WzUqWAdi-wMk</t>
  </si>
  <si>
    <t>kỹ thuật phần cứng</t>
  </si>
  <si>
    <t>kiemvieclam.vn</t>
  </si>
  <si>
    <t>https://1office.vn/support_feature/don-check-in-out/</t>
  </si>
  <si>
    <t>check in check out</t>
  </si>
  <si>
    <t>petrgraf.cz</t>
  </si>
  <si>
    <t>https://1office.vn/support_feature/danh-gia-kpi/</t>
  </si>
  <si>
    <t>bảng kpi</t>
  </si>
  <si>
    <t>wskv.ch</t>
  </si>
  <si>
    <t>https://1office.vn/nhom-nguoi-disc-la-gi/</t>
  </si>
  <si>
    <t>suachualaptopthanhhoa.com</t>
  </si>
  <si>
    <t>https://1office.vn/support_feature/loai-bang-luong/</t>
  </si>
  <si>
    <t>bang luong.ga</t>
  </si>
  <si>
    <t>chroniquesautomatiques.com</t>
  </si>
  <si>
    <t>https://haian.1office.vn/login</t>
  </si>
  <si>
    <t>haian edu vn</t>
  </si>
  <si>
    <t>fitlife.com.vn</t>
  </si>
  <si>
    <t>https://1office.vn/quy-trinh-nang-cap-phan-mem/</t>
  </si>
  <si>
    <t>nâng cấp phần mềm</t>
  </si>
  <si>
    <t>https://1office.vn/review-phan-mem-cham-cong-tinh-luong-hien-dai-cho-doanh-nghiep/</t>
  </si>
  <si>
    <t>office360.vn</t>
  </si>
  <si>
    <t>https://1office.vn/luong-3p-la-gi-loi-ich-khi-ap-dung-hinh-thuc-tra-luong-3p/</t>
  </si>
  <si>
    <t>lương 3ps là gì</t>
  </si>
  <si>
    <t>loginurls.com</t>
  </si>
  <si>
    <t>http://site.1office.vn/10-loai-hoa-mang-lai-may-man-tai-loc-ngay-tet/</t>
  </si>
  <si>
    <t>cac loai hoa ngay tet</t>
  </si>
  <si>
    <t>https://1office.vn/support_feature/tai-san-2/</t>
  </si>
  <si>
    <t>quản lý tài sản bằng excel</t>
  </si>
  <si>
    <t>qwertyfix.net</t>
  </si>
  <si>
    <t>https://1office.vn/mau-kpi-cho-vi-tri-truong-phong-thiet-ke-design/</t>
  </si>
  <si>
    <t>https://1office.vn/xay-dung-kpi-cho-bo-phan-digital-marketing-nhu-the-nao/</t>
  </si>
  <si>
    <t>chỉ số kpi trong marketing</t>
  </si>
  <si>
    <t>https://1office.vn/7-loi-khuyen-ve-quan-ly-doanh-nghiep-nho-tu-doanh-nhan-thanh-cong/</t>
  </si>
  <si>
    <t>quản lý doanh nghiệp nhỏ</t>
  </si>
  <si>
    <t>https://1office.vn/nghe-thuat-quan-ly-5-kieu-nhan-vien-thuong-gap/</t>
  </si>
  <si>
    <t>nghệ thuật quản lý nhân viên cấp dưới</t>
  </si>
  <si>
    <t>forumverse.info</t>
  </si>
  <si>
    <t>https://1office.vn/van-phong-dien-tu-e-office-cua-doanh-nghiep-hien-nay/</t>
  </si>
  <si>
    <t>e office là gì</t>
  </si>
  <si>
    <t>ppi-nh.com</t>
  </si>
  <si>
    <t>https://1office.vn/support_feature/cong-viec-quy-trinh/</t>
  </si>
  <si>
    <t>quy trình mẫu</t>
  </si>
  <si>
    <t>https://1office.vn/top-5-phan-mem-quan-ly-trung-tam-ngoai-ngu-hieu-qua-nhat/</t>
  </si>
  <si>
    <t>phần mềm quản lý trung tâm ngoại ngữ</t>
  </si>
  <si>
    <t>https://1office.vn/nhung-noi-tham-kin-noi-cong/</t>
  </si>
  <si>
    <t>những nỗi sợ thầm kín</t>
  </si>
  <si>
    <t>https://1office.vn/support_feature/quan-ly-nghi-bu/</t>
  </si>
  <si>
    <t>nghỉ bù</t>
  </si>
  <si>
    <t>bmbinvestment.com</t>
  </si>
  <si>
    <t>https://1office.vn/6-kho-khan-hay-gap-phai-khi-quan-ly-cua-hang-tap-hoa/</t>
  </si>
  <si>
    <t>cách quản lý cửa hàng tạp hóa</t>
  </si>
  <si>
    <t>niicrisiscenter.com</t>
  </si>
  <si>
    <t>https://1office.vn/phan-mem-quan-ly-du-an-xay-dung/</t>
  </si>
  <si>
    <t>phần mềm quản lý dự án xây dựng</t>
  </si>
  <si>
    <t>transcapitalist.com</t>
  </si>
  <si>
    <t>https://1office.vn/bi-kip-luu-tru-tai-lieu-vinh-vien-khong-so-mat-chi-can-lam-mot-lan/</t>
  </si>
  <si>
    <t>cách lưu trữ hồ sơ trên máy tính</t>
  </si>
  <si>
    <t>https://1office.vn/phan-mem-giao-viec/</t>
  </si>
  <si>
    <t>https://1office.vn/support_feature/cham-cong-4/</t>
  </si>
  <si>
    <t>lịch chấm công</t>
  </si>
  <si>
    <t>perspectiveofgod.com</t>
  </si>
  <si>
    <t>https://1office.vn/quan-ly-cong-viec-va-quan-ly-du-an/</t>
  </si>
  <si>
    <t>công việc hằng ngày</t>
  </si>
  <si>
    <t>https://1office.vn/quy-trinh-quan-ly-nhan-su/</t>
  </si>
  <si>
    <t>vietnam-event21.jp</t>
  </si>
  <si>
    <t>https://1office.vn/phan-biet-recruiter-va-headhunter-trong-tuyen-dung/</t>
  </si>
  <si>
    <t>recruiter</t>
  </si>
  <si>
    <t>https://1office.vn/hat-nhan-trong-chuyen-doi-so-chia-khoa-toi-uu-hoa-doanh-nghiep/</t>
  </si>
  <si>
    <t>bộ tài liệu chìa khóa doanh nghiệp</t>
  </si>
  <si>
    <t>perliter.com</t>
  </si>
  <si>
    <t>https://1office.vn/quan-ly-tiem-vang-la-gi-vai-tro-cua-phan-mem-quan-ly-tiem-vang/</t>
  </si>
  <si>
    <t>phan mem quan ly tiem vang</t>
  </si>
  <si>
    <t>https://1office.vn/support_feature/don-xin-nghi/</t>
  </si>
  <si>
    <t>đơn xin nghỉ</t>
  </si>
  <si>
    <t>slshareware.com</t>
  </si>
  <si>
    <t>https://1office.vn/support_feature/quan-ly-lich-ca-nhan/</t>
  </si>
  <si>
    <t>https://1office.vn/tag/so-do-quy-trinh-lam-viec/</t>
  </si>
  <si>
    <t>https://1office.vn/employee-journey-la-gi-va-tac-dong-ra-sao/</t>
  </si>
  <si>
    <t>employee là gì</t>
  </si>
  <si>
    <t>https://1office.vn/5-tieu-chi-danh-gia-hieu-qua-cua-phan-mem-quan-ly-doanh-nghiep-nho/</t>
  </si>
  <si>
    <t>tezo.vn</t>
  </si>
  <si>
    <t>https://1office.vn/1office-va-thanhs-ky-thoa-thuan-hop-tac-chien-luoc/</t>
  </si>
  <si>
    <t>thanhs</t>
  </si>
  <si>
    <t>dinhgiaweb.com</t>
  </si>
  <si>
    <t>https://1office.vn/f88-cung-hanh-trinh-thay-doi-dinh-kien-ve-cam-do/</t>
  </si>
  <si>
    <t>f88 1office</t>
  </si>
  <si>
    <t>https://1office.vn/cong-ca-phe-chuoi-ca-phe-bao-cap-nang-tam-vuon-ra-quoc-te/</t>
  </si>
  <si>
    <t>menu cộng cafe</t>
  </si>
  <si>
    <t>https://1office.vn/quan-ly-cong-viec-va-tien-do-du-an-chi-bang-1click-tren-phan-mem/</t>
  </si>
  <si>
    <t>wjmfg.com</t>
  </si>
  <si>
    <t>https://1office.vn/mau-chinh-sach-dao-tao-nhan-su-trong-doanh-nghiep/</t>
  </si>
  <si>
    <t>https://1office.vn/ahamove-ung-dung-phan-mem-1office-vao-quan-tri-nhan-su/</t>
  </si>
  <si>
    <t>ahamove là gì</t>
  </si>
  <si>
    <t>https://1office.vn/phan-loai-cong-viec-de-quan-ly-thoi-gian-tot-hon/</t>
  </si>
  <si>
    <t>https://1office.vn/phan-mem-quan-ly-quan-he-khach-hang-crm/</t>
  </si>
  <si>
    <t>https://1office.vn/pricing-strategy-la-gi-trong-marketing-doanh-nghiep/</t>
  </si>
  <si>
    <t>pricing là gì</t>
  </si>
  <si>
    <t>thedongtay.net</t>
  </si>
  <si>
    <t>https://1office.vn/top-7-phan-mem-quan-tri-san-xuat-duoc-doanh-nghiep-smes-tin-dung/</t>
  </si>
  <si>
    <t>phần mềm quản trị sản xuất</t>
  </si>
  <si>
    <t>https://1office.vn/10-kinh-nghiep-quan-ly-tiem-vang-moi-nhat-2021/</t>
  </si>
  <si>
    <t>kinh doanh tiệm vàng</t>
  </si>
  <si>
    <t>thuonghieuxanh.org</t>
  </si>
  <si>
    <t>https://1office.vn/workplace-6-2-2/</t>
  </si>
  <si>
    <t>10 office</t>
  </si>
  <si>
    <t>vietbao.biz</t>
  </si>
  <si>
    <t>https://1office.vn/cach-quan-ly-doanh-nghiep/</t>
  </si>
  <si>
    <t>quản lý doanh nghiệp hiệu quả</t>
  </si>
  <si>
    <t>sharmilamohanan.com</t>
  </si>
  <si>
    <t>https://1office.vn/quan-ly-du-lich-la-gi-top-3-phan-mem-quan-ly-du-lich-de-su-dung-nhat/</t>
  </si>
  <si>
    <t>phần mềm quản lý du lịch</t>
  </si>
  <si>
    <t>https://1office.vn/support_feature/danh-gia-nang-luc/</t>
  </si>
  <si>
    <t>phiếu đánh giá năng lực nhân viên</t>
  </si>
  <si>
    <t>alice-d-im-wunderland.de</t>
  </si>
  <si>
    <t>https://1office.vn/support_feature/nha-cung-cap-2/</t>
  </si>
  <si>
    <t>quản lý nhà cung cấp</t>
  </si>
  <si>
    <t>a1wrestling.com</t>
  </si>
  <si>
    <t>https://demonew.1office.vn/1office-dong-hanh-cung-gumac-thuc-hien-muc-tieu-phat-trien/</t>
  </si>
  <si>
    <t>gumac com</t>
  </si>
  <si>
    <t>https://1office.vn/mau-mo-ta-cong-viec-nhan-vien-truyen-thong-noi-bo/</t>
  </si>
  <si>
    <t>mô tả công việc nhân viên truyền thông</t>
  </si>
  <si>
    <t>https://1office.vn/phan-mem-nhan-su-online-co-can-thiet-cho-quy-mo-doanh-nghiep-cua-ban/</t>
  </si>
  <si>
    <t>https://kaopiz.1office.vn/</t>
  </si>
  <si>
    <t>kaopiz</t>
  </si>
  <si>
    <t>https://1office.vn/don-tu/</t>
  </si>
  <si>
    <t>đơn từ</t>
  </si>
  <si>
    <t>https://1office.vn/bang-phan-ca/</t>
  </si>
  <si>
    <t>mẫu bảng chia ca làm việc</t>
  </si>
  <si>
    <t>https://1office.vn/phan-mem-phan-cong-cong-viec/</t>
  </si>
  <si>
    <t>bảng phân công công việc</t>
  </si>
  <si>
    <t>https://didongviet.1office.vn/</t>
  </si>
  <si>
    <t>1office.vn</t>
  </si>
  <si>
    <t>https://1office.vn/quy-trinh-xay-dung-chien-luoc-phat-trien-noi-dung-website-hieu-qua/</t>
  </si>
  <si>
    <t>xây dựng nội dung website</t>
  </si>
  <si>
    <t>https://1office.vn/10-bi-quyet-quan-ly-nhan-su-hieu-qua-ma-doanh-nghiep-khong-the-thieu/</t>
  </si>
  <si>
    <t>https://1office.vn/support_feature/import-ho-so-nhan-su/</t>
  </si>
  <si>
    <t>file excel quản lý hồ sơ</t>
  </si>
  <si>
    <t>https://1office.vn/5-phan-mem-quan-tri-doanh-nghiep-noi-bat-nhat-hien-nay/</t>
  </si>
  <si>
    <t>dynamic 365 là gì</t>
  </si>
  <si>
    <t>https://1office.vn/chuyen-doi-so-va-hanh-trinh-chiem-linh-thi-truong-cua-phong-vu/</t>
  </si>
  <si>
    <t>tổng đài phong vũ</t>
  </si>
  <si>
    <t>https://1office.vn/mang-noi-bo/</t>
  </si>
  <si>
    <t>https://1office.vn/mau-kpi-cho-vi-tri-nhan-vien-phan-tich-nghiep-vu-ba/</t>
  </si>
  <si>
    <t>vị trí ba</t>
  </si>
  <si>
    <t>https://1office.vn/tag/mbti-la-gi/</t>
  </si>
  <si>
    <t>https://1office.vn/nut-that-co-chai-trong-doanh-nghiep/</t>
  </si>
  <si>
    <t>nút thắt cổ chai</t>
  </si>
  <si>
    <t>https://1office.vn/friday-shop-ung-dung-1office-quan-ly-chuoi-8-cua-hang/</t>
  </si>
  <si>
    <t>friday shop</t>
  </si>
  <si>
    <t>https://1office.vn/phan-mem-hrm-la-gi-65-doanh-nghiep-se-tri-tre-neu-khong-ap-dung-ngay-lap-tuc/</t>
  </si>
  <si>
    <t>https://1office.vn/tai-sao-can-tich-hop-chu-ky-so-trong-quy-trinh-van-hanh-cua-doanh-nghiep/</t>
  </si>
  <si>
    <t>quy trình vận hành doanh nghiệp</t>
  </si>
  <si>
    <t>https://kgvn.1office.vn/</t>
  </si>
  <si>
    <t>kgvn</t>
  </si>
  <si>
    <t>https://1office.vn/support_feature/don-lam-them/</t>
  </si>
  <si>
    <t>don lam</t>
  </si>
  <si>
    <t>https://1office.vn/sale-pipeline-duong-ong-ban-hang-khong-the-thieu-cua-doanh-nghiep/</t>
  </si>
  <si>
    <t>pipeline trong kinh doanh là gì</t>
  </si>
  <si>
    <t>https://1office.vn/support_feature/huong-dan-cai-dat-quan-ly-cham-cong/</t>
  </si>
  <si>
    <t>cách chấm công</t>
  </si>
  <si>
    <t>https://workway.1office.vn/</t>
  </si>
  <si>
    <t>workway</t>
  </si>
  <si>
    <t>pep-sofa.com</t>
  </si>
  <si>
    <t>https://1office.vn/danh-gia-nang-luc/</t>
  </si>
  <si>
    <t>khung năng lực ask</t>
  </si>
  <si>
    <t>https://1office.vn/feature/mang-noi-bo/</t>
  </si>
  <si>
    <t>https://1office.vn/benthanh-tourist-ap-dung-chuyen-doi-so/</t>
  </si>
  <si>
    <t>công ty bến thành tourist</t>
  </si>
  <si>
    <t>https://1office.vn/khac-phuc-6-van-de-then-chot-de-quan-ly-hop-dong-xay-dung/</t>
  </si>
  <si>
    <t>tốthop</t>
  </si>
  <si>
    <t>https://1office.vn/7-thu-thuat-quan-ly-thoi-gian-de-thuc-day-loi-nhuan-cho-doanh-cua-ban/</t>
  </si>
  <si>
    <t>thủ thuật kinh doanh</t>
  </si>
  <si>
    <t>loginfinder.co.uk</t>
  </si>
  <si>
    <t>https://1office.vn/support_feature/bang-tin-2/</t>
  </si>
  <si>
    <t>bangtin</t>
  </si>
  <si>
    <t>https://1office.vn/mau-don-xin-nghi-phep-khong-luong-trong-doanh-nghiep/</t>
  </si>
  <si>
    <t>mau don xin nghi phep khong luong</t>
  </si>
  <si>
    <t>http://site.1office.vn/kpi-la-gi-xay-dung-he-thong-kpi/</t>
  </si>
  <si>
    <t>kpis</t>
  </si>
  <si>
    <t>https://1office.vn/doc-vi-5-phan-mem-quan-ly-tot-nhat-cho-doanh-nghiep-smes/</t>
  </si>
  <si>
    <t>mhealthkarma.org</t>
  </si>
  <si>
    <t>https://1office.vn/lam-viec-tu-xa-nhung-kho-khan-dat-ra-va-giai-phap-cho-doanh-nghiep/</t>
  </si>
  <si>
    <t>khó khăn khi làm việc nhóm</t>
  </si>
  <si>
    <t>logmein.live</t>
  </si>
  <si>
    <t>https://demonew.1office.vn/hrm-3/</t>
  </si>
  <si>
    <t>eoffice 3</t>
  </si>
  <si>
    <t>https://1office.vn/top-10-trang-web-tuyen-dung-lon-nhat-viet-nam/</t>
  </si>
  <si>
    <t>10 trang web tuyển dụng</t>
  </si>
  <si>
    <t>dinskaya.ru</t>
  </si>
  <si>
    <t>https://1office.vn/quan-ly-thoi-gian-va-cong-viec-hieu-qua-voi-1office/</t>
  </si>
  <si>
    <t>quan ly cong viec hang ngay</t>
  </si>
  <si>
    <t>https://1office.vn/bi-mat-thanh-cong-cua-cac-sep-nghe-thuat-giao-viec-cho-nhan-vien/</t>
  </si>
  <si>
    <t>giao việc cho nhân viên</t>
  </si>
  <si>
    <t>https://1office.vn/cap-nhat-7-phan-mem-quan-ly-phong-gym-online-moi-nhat-2021/</t>
  </si>
  <si>
    <t>phần mềm quản lý phòng gym</t>
  </si>
  <si>
    <t>https://1office.vn/tong-hop-mau-quy-trinh-ban-giao-cong-viec-excel-chuan/</t>
  </si>
  <si>
    <t>cruiseaddictsnews.com</t>
  </si>
  <si>
    <t>https://1office.vn/phan-mem-quan-ly-chuoi-cua-hang-tot-nhat-hien-nay/</t>
  </si>
  <si>
    <t>phần mềm quản lý chuỗi cửa hàng</t>
  </si>
  <si>
    <t>https://1office.vn/bpm-doanh-nghiep-thoi-dai-so/</t>
  </si>
  <si>
    <t>business process management là gì</t>
  </si>
  <si>
    <t>https://1office.vn/nen-tang-nao-ho-tro-quan-ly-tien-do-thi-cong-xay-dung-cong-trinh/</t>
  </si>
  <si>
    <t>quản lý tiến độ thi công xây dựng công trình</t>
  </si>
  <si>
    <t>https://1office.vn/mau-thong-bao-nghi-le-tet-cua-noi-bo-doanh-nghiep/</t>
  </si>
  <si>
    <t>mau thong bao nghi tet</t>
  </si>
  <si>
    <t>https://1office.vn/cong-viec/</t>
  </si>
  <si>
    <t>https://1office.vn/1office-dong-hanh-cung-gumac-thuc-hien-muc-tieu-phat-trien/</t>
  </si>
  <si>
    <t>hệ thống gumac</t>
  </si>
  <si>
    <t>https://1office.vn/support_feature/de-xuat-mua-hang/</t>
  </si>
  <si>
    <t>phiếu đề xuất mua vật tư</t>
  </si>
  <si>
    <t>https://1office.vn/tuyen-dung/nhan-vien-kinh-doanh/</t>
  </si>
  <si>
    <t>nhân viên kinh doanh phần mềm</t>
  </si>
  <si>
    <t>https://1office.vn/chien-luoc-toi-uu-customer-journey/</t>
  </si>
  <si>
    <t>customer journey là gì</t>
  </si>
  <si>
    <t>https://1office.vn/toi-uu-van-hanh-va-duy-tri-kinh-doanh-trong-va-sau-dich/</t>
  </si>
  <si>
    <t>bài tập quản trị vận hành có lời giải</t>
  </si>
  <si>
    <t>https://1office.vn/mau-mo-ta-cong-viec-kiem-toan-vien-noi-bo-trong-doanh-nghiep/</t>
  </si>
  <si>
    <t>kiem toan noi bo</t>
  </si>
  <si>
    <t>https://1office.vn/mo-hinh-quan-ly-nhan-su/</t>
  </si>
  <si>
    <t>https://1office.vn/htc-sai-gon-ung-dung-giai-phap-so-huong-toi-phat-trien-ben-vung/</t>
  </si>
  <si>
    <t>ung dung htc</t>
  </si>
  <si>
    <t>https://1office.vn/mau-kpi-cho-vi-tri-nhan-vien-it-system-chinh-xac-nhat/</t>
  </si>
  <si>
    <t>https://1office.vn/navigos-group-den-tham-va-lam-viec-tai-1office/</t>
  </si>
  <si>
    <t>https://1office.vn/quan-ly-don-hang-may-mac/</t>
  </si>
  <si>
    <t>tài liệu quản lý đơn hàng ngành may</t>
  </si>
  <si>
    <t>https://1office.vn/cham-soc-khach-hang/</t>
  </si>
  <si>
    <t>quản lý chăm sóc khách hàng</t>
  </si>
  <si>
    <t>https://1office.vn/support_feature/hop-dong-ban/</t>
  </si>
  <si>
    <t>hợp đồng phần mềm</t>
  </si>
  <si>
    <t>https://1office.vn/support_feature/quan-ly-phep/</t>
  </si>
  <si>
    <t>file excel quản lý phép năm</t>
  </si>
  <si>
    <t>https://1office.vn/cach-quan-ly-tiem-vang-cho-chu-doanh-nghiep-moi/</t>
  </si>
  <si>
    <t>doanh nghiệp vàng</t>
  </si>
  <si>
    <t>https://demonew.1office.vn/1office-song-hanh-cung-ban-giai-phong-lanh-dao/</t>
  </si>
  <si>
    <t>giải phóng lãnh đạo</t>
  </si>
  <si>
    <t>https://1office.vn/support_feature/cong-no-2/</t>
  </si>
  <si>
    <t>phần mềm quản lý công nợ</t>
  </si>
  <si>
    <t>https://haitrieu.1office.vn/</t>
  </si>
  <si>
    <t>haitriue</t>
  </si>
  <si>
    <t>https://1office.vn/support_feature/tong-quan-ve-chu-ky-so/</t>
  </si>
  <si>
    <t>phần mềm chữ ký</t>
  </si>
  <si>
    <t>alphabizchapter.com</t>
  </si>
  <si>
    <t>https://1office.vn/tag/phan-mem-quan-ly-dau-thau-xay-dung/</t>
  </si>
  <si>
    <t>phần mềm quản lý đấu thầu</t>
  </si>
  <si>
    <t>landltire.com</t>
  </si>
  <si>
    <t>https://1office.vn/support_feature/phieu-thu/</t>
  </si>
  <si>
    <t>phiếu thu là gì</t>
  </si>
  <si>
    <t>https://1office.vn/support_feature/don-xin-cong-tac/</t>
  </si>
  <si>
    <t>đơn xin đi công tác</t>
  </si>
  <si>
    <t>tls.net.vn</t>
  </si>
  <si>
    <t>https://1office.vn/so-sanh-cac-hinh-thuc-cham-cong-pho-bien-trong-doanh-nghiep/</t>
  </si>
  <si>
    <t>chấm công là gì</t>
  </si>
  <si>
    <t>https://1office.vn/category/tin-tuc/tinh-nang-moi/</t>
  </si>
  <si>
    <t>https://1office.vn/jd-la-gi-nhung-dieu-de-tao-nen-mot-jd-chat-luong/</t>
  </si>
  <si>
    <t>jd là gì</t>
  </si>
  <si>
    <t>protrading.vn</t>
  </si>
  <si>
    <t>https://1office.vn/quan-ly-quy-trinh-nganh-du-lich-de-hay-kho/</t>
  </si>
  <si>
    <t>quản lý du lịch</t>
  </si>
  <si>
    <t>https://1office.vn/ceo-viet-nam-holding-ung-dung-cong-nghe-van-hanh-doanh-nghiep-cung-1office/</t>
  </si>
  <si>
    <t>công ty ceo việt nam</t>
  </si>
  <si>
    <t>filmball.com</t>
  </si>
  <si>
    <t>https://1office.vn/nhung-cong-viec-cua-mot-quan-ly-nha-hang/</t>
  </si>
  <si>
    <t>công việc của quản lý nhà hàng</t>
  </si>
  <si>
    <t>beemusic.vn</t>
  </si>
  <si>
    <t>https://1office.vn/muon-di-nhanh-thi-di-mot-minh-muon-di-xa-thi-di-cung-dong-doi/</t>
  </si>
  <si>
    <t>muốn đi xa</t>
  </si>
  <si>
    <t>gotos.de</t>
  </si>
  <si>
    <t>https://1office.vn/quy-trinh-xay-dung-he-thong-kpi-chuan-theo-thuc-te/</t>
  </si>
  <si>
    <t>vilimas.net</t>
  </si>
  <si>
    <t>https://didongviet.1office.vn/recruitment/candidate/online?k=eyJ0eXAiOiJKV1QiLCJhbGciOiJIUzI1NiJ9.IjQxLjY0Ig.zc9uBlvlkiv2xHMiASreowqHYHWNYzpN0mgSj0NLukw</t>
  </si>
  <si>
    <t>nhân viên trade marketing</t>
  </si>
  <si>
    <t>botarto.com</t>
  </si>
  <si>
    <t>https://1office.vn/support_feature/quan-ly-email-he-thong/</t>
  </si>
  <si>
    <t>phần mềm quản lý email</t>
  </si>
  <si>
    <t>https://1office.vn/phong-cach-moc-cung-cau-chuyen-chuyen-doi-so-nganh-thiet-ke-xay-dung/</t>
  </si>
  <si>
    <t>phong cách mộc</t>
  </si>
  <si>
    <t>drarmengou.com</t>
  </si>
  <si>
    <t>https://1office.vn/bi-quyet-van-hanh-hieu-qua-cua-chuoi-cam-f88/</t>
  </si>
  <si>
    <t>camdo f88</t>
  </si>
  <si>
    <t>https://1office.vn/mobifone-service-khoi-dong-moi-truong-lam-viec-so-cung-1office/</t>
  </si>
  <si>
    <t>môi trường làm việc tại mobifone</t>
  </si>
  <si>
    <t>vietcis.com.vn</t>
  </si>
  <si>
    <t>https://1office.vn/vai-phuong-phap-danh-gia-nhan-vien/</t>
  </si>
  <si>
    <t>aapkeshabd.com</t>
  </si>
  <si>
    <t>https://1office.vn/support_feature/cong-viec-thuong/</t>
  </si>
  <si>
    <t>công việc</t>
  </si>
  <si>
    <t>https://1office.vn/chien-luoc-gia-trong-marketing-doanh-nghiep/</t>
  </si>
  <si>
    <t>chiến lược giá thâm nhập thị trường</t>
  </si>
  <si>
    <t>https://1office.vn/nhan-vien-nghi-viec-co-the-giet-chet-doanh-nghiep-cua-ban-dau-la-ly-do/</t>
  </si>
  <si>
    <t>visarolls.co.uk</t>
  </si>
  <si>
    <t>https://1office.vn/category/blog/kien-thuc-quan-tri/marketing-va-ban-hang/</t>
  </si>
  <si>
    <t>marketing bán hàng</t>
  </si>
  <si>
    <t>mixedprintslife.com</t>
  </si>
  <si>
    <t>https://1office.vn/workplace-5/</t>
  </si>
  <si>
    <t>tải workplace</t>
  </si>
  <si>
    <t>hoanmykim.com</t>
  </si>
  <si>
    <t>https://1office.vn/webinar-20-05-2021</t>
  </si>
  <si>
    <t>nhanhoa com</t>
  </si>
  <si>
    <t>https://1office.vn/cac-loai-chien-luoc-marketing-doanh-nghiep/</t>
  </si>
  <si>
    <t>chienluocmarketing</t>
  </si>
  <si>
    <t>https://1office.vn/support_tip/muon-thay-doi-anh-bia-va-anh-dai-dien-tren-tuong-ca-nhan-thi-lam-the-nao/</t>
  </si>
  <si>
    <t>thay ảnh đại diện</t>
  </si>
  <si>
    <t>https://1office.vn/1office-song-hanh-cung-ban-giai-phong-lanh-dao/</t>
  </si>
  <si>
    <t>https://1office.vn/top-7-phan-mem-quan-ly-chi-tieu-tot-nhat-2022/</t>
  </si>
  <si>
    <t>phần mềm quản lý chi tiêu</t>
  </si>
  <si>
    <t>geniusvietnam.com</t>
  </si>
  <si>
    <t>https://1office.vn/support_feature/don-xin-vang-mat/</t>
  </si>
  <si>
    <t>đơn xin vắng mặt</t>
  </si>
  <si>
    <t>https://1office.vn/mau-mo-ta-cong-viec-chuyen-vien-social-media-dung-chuan/</t>
  </si>
  <si>
    <t>tuyển dụng social media</t>
  </si>
  <si>
    <t>loginthisway.com</t>
  </si>
  <si>
    <t>https://1office.vn/top-11-phan-mem-quan-ly-cong-viec-tot-nhat-2021/</t>
  </si>
  <si>
    <t>ứng dụng quản lý công việc trên iphone</t>
  </si>
  <si>
    <t>https://1office.vn/work-from-home-lam-viec-tu-xa-vuot-qua-dai-dich/</t>
  </si>
  <si>
    <t>wfh là gì</t>
  </si>
  <si>
    <t>https://1office.vn/1office-bat-mi-4-cach-toi-uu-trong-quan-ly-ve-may-bay/</t>
  </si>
  <si>
    <t>quản lý vé máy bay</t>
  </si>
  <si>
    <t>papeisdamemoria.blogspot.com</t>
  </si>
  <si>
    <t>https://1office.vn/1office-phan-mem-quan-ly-rui-ro-trong-doanh-nghiep-tot-nhat-2021/</t>
  </si>
  <si>
    <t>quản trị rủi ro doanh nghiệp</t>
  </si>
  <si>
    <t>magic-designers.blogspot.com</t>
  </si>
  <si>
    <t>http://site.1office.vn/the-nao-la-nghe-thuat-giao-viec-cua-nha-quan-ly/vector-boss-or-ceo-holding-fishing-rod-with-bonus-for-fishing-workers/</t>
  </si>
  <si>
    <t>fishing-rod vector</t>
  </si>
  <si>
    <t>serena-umeudiferente.blogspot.com</t>
  </si>
  <si>
    <t>https://1office.vn/quy-trinh-san-xuat/</t>
  </si>
  <si>
    <t>quy trình sản xuất phần mềm</t>
  </si>
  <si>
    <t>granddining.jp</t>
  </si>
  <si>
    <t>https://demo1office.1office.vn/mau-mo-ta-cong-viec-nhan-vien-telesales-tai-mien-phi/</t>
  </si>
  <si>
    <t>transcapitalist.squarespace.com</t>
  </si>
  <si>
    <t>https://1office.vn/top-12-phan-mem-nhan-su-hien-nay-tot-nhat-cho-nguoi-viet-sieu-de-dung/</t>
  </si>
  <si>
    <t>phaần mềm nhân sự</t>
  </si>
  <si>
    <t>http://site.1office.vn/phan-mem-quan-ly-cong-viec/</t>
  </si>
  <si>
    <t>phần mềm theo dõi công việc</t>
  </si>
  <si>
    <t>https://1office.vn/minh-kha-quan-ly-500-nhan-su-va-toan-bo-cong-viec-tren-nen-tang-1office/</t>
  </si>
  <si>
    <t>minh kha</t>
  </si>
  <si>
    <t>abelrossi.com</t>
  </si>
  <si>
    <t>https://1office.vn/support_feature/cham-cong/</t>
  </si>
  <si>
    <t>ca làm việc</t>
  </si>
  <si>
    <t>vnbaorg.net</t>
  </si>
  <si>
    <t>https://1office.vn/phan-mem-quan-ly-tong-the-cong-ty/</t>
  </si>
  <si>
    <t>phần mềm quản lý công ty</t>
  </si>
  <si>
    <t>asklogin.com</t>
  </si>
  <si>
    <t>https://1office.vn/support_feature/dhm/</t>
  </si>
  <si>
    <t>mẫu đơn hàng excel</t>
  </si>
  <si>
    <t>omen-13.de</t>
  </si>
  <si>
    <t>https://1office.vn/support_feature/cong-viec-lap-2/</t>
  </si>
  <si>
    <t>https://1office.vn/support_feature/tai-lieu-ca-nhan/</t>
  </si>
  <si>
    <t>phần mềm quản lý tài liệu</t>
  </si>
  <si>
    <t>comercio-marketing.blogspot.com</t>
  </si>
  <si>
    <t>https://1office.vn/7-ung-dung-work-from-home-giup-doanh-nghiep-lam-viec-hieu-qua/</t>
  </si>
  <si>
    <t>work from home mùa dịch</t>
  </si>
  <si>
    <t>valbom98.blogspot.com</t>
  </si>
  <si>
    <t>https://1office.vn/ung-dung-chu-ky-so-giai-phap-giup-toi-uu-chi-phi-kinh-doanh/</t>
  </si>
  <si>
    <t>payroll-in-turkey.com</t>
  </si>
  <si>
    <t>https://1office.vn/quan-tri-nguon-nhan-luc-trong-giai-doan-binh-thuong-moi-nhu-the-nao-de-hieu-qua/</t>
  </si>
  <si>
    <t>scotchspiritmaster.com</t>
  </si>
  <si>
    <t>https://1office.vn/cam-nang-mua-dich-cho-nhan-vien-nghi-viec-mua-dich/</t>
  </si>
  <si>
    <t>nghỉ việc mùa dịch</t>
  </si>
  <si>
    <t>vieclamminhquan.com</t>
  </si>
  <si>
    <t>https://1office.vn/tao-cu-hich-tang-doanh-thu-dip-cuoi-nam/</t>
  </si>
  <si>
    <t>tăng doanh thu</t>
  </si>
  <si>
    <t>comment-archive.blogspot.com</t>
  </si>
  <si>
    <t>https://1office.vn/hang-hoa-kho/</t>
  </si>
  <si>
    <t>cua hang hoa kho</t>
  </si>
  <si>
    <t>andrealarkin.net</t>
  </si>
  <si>
    <t>https://1office.vn/ahamove-tang-cuong-chinh-sach-khong-bo-quen-mot-ai-trong-mua-dich/</t>
  </si>
  <si>
    <t>ahamove tổng đài</t>
  </si>
  <si>
    <t>thewelldiggers.org</t>
  </si>
  <si>
    <t>https://1office.vn/giai-phap-all-in-one-bai-toan-quan-tri-doanh-nghiep-giai-dung-thoi-chua-du-phai-giai-sau-giai-lau-ben/</t>
  </si>
  <si>
    <t>phần mềm all in one</t>
  </si>
  <si>
    <t>letteruber.com</t>
  </si>
  <si>
    <t>https://1office.vn/tuyen-dung/lap-trinh-vien-php-php-developer/</t>
  </si>
  <si>
    <t>lap trinh vien php</t>
  </si>
  <si>
    <t>https://1office.vn/tag/phan-mem-nhac-nho-cong-viec/</t>
  </si>
  <si>
    <t>phần mềm nhắc nhở</t>
  </si>
  <si>
    <t>bharat247.com</t>
  </si>
  <si>
    <t>https://1office.vn/mau-don-xin-nghi-phep-nam-moi-nhat-trong-doanh-nghiep/</t>
  </si>
  <si>
    <t>mẫu giấy nghỉ phép năm mới nhất</t>
  </si>
  <si>
    <t>hoehetwerkt.eu</t>
  </si>
  <si>
    <t>https://1office.vn/support_feature/kho-cua-hang/</t>
  </si>
  <si>
    <t>phần mềm xuất nhập kho</t>
  </si>
  <si>
    <t>saintpaulmn.org</t>
  </si>
  <si>
    <t>https://1office.vn/phan-mem-quan-tri-cong-ty/</t>
  </si>
  <si>
    <t>bclinks.com.co</t>
  </si>
  <si>
    <t>https://1office.vn/attracting-beautiful-latin-women-tips-for-men/</t>
  </si>
  <si>
    <t>latin girl</t>
  </si>
  <si>
    <t>quanbua2.blogspot.com</t>
  </si>
  <si>
    <t>https://1office.vn/he-thong-quan-ly-doanh-nghiep/</t>
  </si>
  <si>
    <t>hệ thống quản trị</t>
  </si>
  <si>
    <t>batnhuacali.com</t>
  </si>
  <si>
    <t>https://1office.vn/support_feature/thanh-toan-doi-soat/</t>
  </si>
  <si>
    <t>đối soát</t>
  </si>
  <si>
    <t>favwebsindexer.blogspot.com</t>
  </si>
  <si>
    <t>https://demonew.1office.vn/mb-bank-chuyen-doi-so-khong-chi-la-muc-tieu/</t>
  </si>
  <si>
    <t>t24 mb bank</t>
  </si>
  <si>
    <t>https://1office.vn/chu-ky-so-tu-xa-giai-phap-ky-khong-cham-trong-mua-dich/</t>
  </si>
  <si>
    <t>chữ ký lương</t>
  </si>
  <si>
    <t>elektrastore.nl</t>
  </si>
  <si>
    <t>https://1office.vn/cau-chuyen-thanh-cong-cua-khach-hang-su-dung-1office/</t>
  </si>
  <si>
    <t>eoffice mediamart</t>
  </si>
  <si>
    <t>tainangvacongluan.vn</t>
  </si>
  <si>
    <t>https://1office.vn/chu-ky-so/</t>
  </si>
  <si>
    <t>yamatodaikon.blogspot.com</t>
  </si>
  <si>
    <t>https://1office.vn/dich-vu-chu-ky-so-1ca-giai-phap-ky-so-tu-xa-trong-thoi-dai-4-0/</t>
  </si>
  <si>
    <t>1ca</t>
  </si>
  <si>
    <t>cachvaytienonline.blogspot.com</t>
  </si>
  <si>
    <t>https://1office.vn/gioi-thieu-tinh-nang-bpm-business-process-management-va-quan-ly-vat-tu-trong-du-an-cong-viec/</t>
  </si>
  <si>
    <t>signovirgo.online</t>
  </si>
  <si>
    <t>https://1office.vn/bai-hoc-quan-tri-nhan-su-tu-cau-chuyen-ngu-ngon-con-kien/</t>
  </si>
  <si>
    <t>con ve va con kien</t>
  </si>
  <si>
    <t>chroniquesautomatiques.fr</t>
  </si>
  <si>
    <t>https://1office.vn/nhung-sai-lam-can-chu-y-trong-quy-trinh-tuyen-dung-nhan-su/</t>
  </si>
  <si>
    <t>công tác tuyển dụng nhân sự</t>
  </si>
  <si>
    <t>lettersmush.com</t>
  </si>
  <si>
    <t>https://1office.vn/phuong-phap-vuot-muc-kpi-tuyen-dung-cho-nhan-su-don-gian-hieu-qua/</t>
  </si>
  <si>
    <t>kpi tuyển dụng</t>
  </si>
  <si>
    <t>https://1office.vn/support_feature/khach-hang/import_khach-hang/</t>
  </si>
  <si>
    <t>công ty cổ phần thiết bị và dịch vụ mro</t>
  </si>
  <si>
    <t>beefoods.live</t>
  </si>
  <si>
    <t>https://1office.vn/su-khac-biet-giua-kanban-va-scrum-la-gi/</t>
  </si>
  <si>
    <t>scrum ban</t>
  </si>
  <si>
    <t>bnj.one</t>
  </si>
  <si>
    <t>https://1office.vn/1office-bo-sung-tinh-nang-moi-them-milestone-cho-du-an/</t>
  </si>
  <si>
    <t>phần mềm milestone</t>
  </si>
  <si>
    <t>qmcinco.com</t>
  </si>
  <si>
    <t>https://1office.vn/support_feature/phieu-chuyen-tien/</t>
  </si>
  <si>
    <t>phiếu chuyển tiền</t>
  </si>
  <si>
    <t>ahmadlukmanedoaa.blogspot.com</t>
  </si>
  <si>
    <t>https://1office.vn/5-phuong-phap-quan-ly-nhan-su-hieu-qua-trong-thoi-ky-binh-thuong-moi/</t>
  </si>
  <si>
    <t>các phương pháp tuyển dụng nhân sự hiệu quả</t>
  </si>
  <si>
    <t>1office.com.vn</t>
  </si>
  <si>
    <t>https://1office.vn/support_feature/tong-dai-call-center/</t>
  </si>
  <si>
    <t>tổng đài call center</t>
  </si>
  <si>
    <t>quanlydoanhnghiep.com.vn</t>
  </si>
  <si>
    <t>https://1office.vn/nang-cao-hieu-suat-lam-viec-nhan-dien-nguyen-nhan-gay-mat-tap-trung /</t>
  </si>
  <si>
    <t>mat tap trung</t>
  </si>
  <si>
    <t>https://1office.vn/1office-topcv-jobsgo-hop-tac-nang-cap-thoi-dai-chuyen-doi-so/</t>
  </si>
  <si>
    <t>jodgo</t>
  </si>
  <si>
    <t>vpptrading.org</t>
  </si>
  <si>
    <t>https://1office.vn/quy-luat-pareto-trong-doanh-nghiep/</t>
  </si>
  <si>
    <t>quy luật 80 20 trong kinh doanh</t>
  </si>
  <si>
    <t>beefoods.asia</t>
  </si>
  <si>
    <t>https://1office.vn/support_feature/don-hang-mua/</t>
  </si>
  <si>
    <t>quản lý mua hàng</t>
  </si>
  <si>
    <t>https://1office.vn/marketing-automation-la-gi/</t>
  </si>
  <si>
    <t>marketing automation là gì</t>
  </si>
  <si>
    <t>https://1office.vn/feature/khach-hang/</t>
  </si>
  <si>
    <t>quản lý chăm sóc khách hàng bằng excel</t>
  </si>
  <si>
    <t>https://demonew.1office.vn/mau-quy-dinh-thoi-gian-lam-viec-trong-doanh-nghiep/</t>
  </si>
  <si>
    <t>mẫu quy định của công ty</t>
  </si>
  <si>
    <t>https://1office.vn/phuong-phap-giao-viec-smarter-giao-viec-thong-minh-hon-phat-trien-toi-uu-nang-luc-nhan-su/</t>
  </si>
  <si>
    <t>nguyên tắc smarter</t>
  </si>
  <si>
    <t>https://1office.vn/thi-truong-bien-doi-nhanh-dn-lam-gi-de-tu-nang-cap-nang-luc-thich-ung-tu-flexibility-len-agility/</t>
  </si>
  <si>
    <t>flexibility là gì</t>
  </si>
  <si>
    <t>https://1office.vn/support_feature/cong-no-3/</t>
  </si>
  <si>
    <t>coông nợ</t>
  </si>
  <si>
    <t>https://1office.vn/marketing/</t>
  </si>
  <si>
    <t>phan mem marketing</t>
  </si>
  <si>
    <t>https://1office.vn/ung-dung-chuyen-doi-so-trong-nganh-xay-dung-o-viet-nam/</t>
  </si>
  <si>
    <t>phần mềm đổi đơn vị trong xây dựng</t>
  </si>
  <si>
    <t>https://1office.vn/ngan-hang-quan-doi-tich-hop-dich-vu-vao-1office/</t>
  </si>
  <si>
    <t>eoffice.mediamart</t>
  </si>
  <si>
    <t>https://1office.vn/1office-ra-mat-tinh-nang-tam-ung-luong-qua-ngan-hang-quan-doi-mb-bank-tren-phan-mem-1office/</t>
  </si>
  <si>
    <t>cách xin ứng lương</t>
  </si>
  <si>
    <t>https://1office.vn/tai-sao-can-su-dung-phan-mem-quan-tri-cho-doanh-nghiep-vua-va-nho/</t>
  </si>
  <si>
    <t>quản trị doanh nghiệp vừa và nhỏ</t>
  </si>
  <si>
    <t>https://1office.vn/nhung-loi-the-cua-cong-cu-quan-ly-quy-trinh-cong-viec-ma-doanh-nghiep-nen-biet/</t>
  </si>
  <si>
    <t>https://1office.vn/cam-nang-su-dung-thoi-gian-hieu-qua-cho-nha-quan-ly-phan-1/</t>
  </si>
  <si>
    <t>trục phân bố thời gian</t>
  </si>
  <si>
    <t>https://tekmedi.1office.vn/login</t>
  </si>
  <si>
    <t>tekmedi</t>
  </si>
  <si>
    <t>https://1office.vn/xu-huong-quan-ly-rui-ro-ngan-hang-thoi-ky-chuyen-doi-so/</t>
  </si>
  <si>
    <t>quản lý rủi ro trong ngân hàng</t>
  </si>
  <si>
    <t>https://demonew.1office.vn/f88-cung-hanh-trinh-thay-doi-dinh-kien-ve-cam-do/</t>
  </si>
  <si>
    <t>f88 định công</t>
  </si>
  <si>
    <t>https://1office.vn/tag/le-viet-thang/</t>
  </si>
  <si>
    <t>lê việt thắng</t>
  </si>
  <si>
    <t>https://1office.vn/1office-gui-toi-cac-sep-co-nhan-vien-hay-nha-em-co-viec-em-bi-om-ban-em-cuoi/</t>
  </si>
  <si>
    <t>lười làm việc</t>
  </si>
  <si>
    <t>https://1office.vn/cach-xay-dung-chan-dung-ung-vien-tiem-nang/</t>
  </si>
  <si>
    <t>ứng viên nhân viên kinh doanh</t>
  </si>
  <si>
    <t>https://1office.vn/cong-ca-phe-bi-quyet-dong-nhat-doanh-nghiep-hieu-qua/</t>
  </si>
  <si>
    <t>cộng cafe tuyển dụng</t>
  </si>
  <si>
    <t>https://1office.vn/support_feature/don-hang-ban/</t>
  </si>
  <si>
    <t>file quản lý đơn hàng bằng excel</t>
  </si>
  <si>
    <t>https://1office.vn/ca-phe-khoi-nghiep-cung-1office/</t>
  </si>
  <si>
    <t>cà phê khởi nghiệp</t>
  </si>
  <si>
    <t>https://sisc.1office.vn/login</t>
  </si>
  <si>
    <t>sisc</t>
  </si>
  <si>
    <t>https://1office.vn/mau-don-xin-nghi-phep-thong-thuong-trong-doanh-nghiep/</t>
  </si>
  <si>
    <t>mẫu viết đơn xin nghỉ phép</t>
  </si>
  <si>
    <t>https://1office.vn/5-bi-quyet-quan-ly-du-an-hieu-qua-danh-cho-doanh-nghiep/</t>
  </si>
  <si>
    <t>quy trình quản lý dự án</t>
  </si>
  <si>
    <t>https://1office.vn/tag/phan-mem-quan-ly-du-an-xay-dung-mien-phi/</t>
  </si>
  <si>
    <t>phần mềm xây dựng miễn phí</t>
  </si>
  <si>
    <t>https://1office.vn/quan-ly-tai-chinh-doanh-nghiep/</t>
  </si>
  <si>
    <t>phần mềm tài chính</t>
  </si>
  <si>
    <t>https://boxi.1office.vn/</t>
  </si>
  <si>
    <t>boxi</t>
  </si>
  <si>
    <t>https://1office.vn/mau-kpi-cho-vi-tri-tro-ly-giam-doc-trong-doanh-nghiep/</t>
  </si>
  <si>
    <t>trợ lý là gì</t>
  </si>
  <si>
    <t>https://demo1office.1office.vn/muon-di-nhanh-thi-di-mot-minh-muon-di-xa-thi-di-cung-dong-doi/</t>
  </si>
  <si>
    <t>muốn đi nhanh thì đi một mình</t>
  </si>
  <si>
    <t>https://1office.vn/doc-vi-loi-ich-hieu-qua-cua-dien-toan-dam-may-doi-voi-doanh-nghiep/</t>
  </si>
  <si>
    <t>lợi ích của điện toán đám mây</t>
  </si>
  <si>
    <t>https://1office.vn/tag/mo-hinh-co-cau-to-chuc-theo-chuc-nang/</t>
  </si>
  <si>
    <t>mô hình cơ cấu chức năng</t>
  </si>
  <si>
    <t>https://1office.vn/support_tip/nhan-vien-co-the-nhin-thay-phieu-luong-ca-nhan-cua-minh-khi-nao/</t>
  </si>
  <si>
    <t>phiếu lương công nhân</t>
  </si>
  <si>
    <t>https://1office.vn/14-nguyen-tac-vang-trong-quan-tri-doanh-nghiep-cua-henri-fayol/</t>
  </si>
  <si>
    <t>henry fayol</t>
  </si>
  <si>
    <t>https://1office.vn/author/backup/feed/</t>
  </si>
  <si>
    <t>hrms.vnpt.vn</t>
  </si>
  <si>
    <t>https://1office.vn/bang-gia-chu-ky-so/</t>
  </si>
  <si>
    <t>bảng giá chữ ký số</t>
  </si>
  <si>
    <t>https://1office.vn/nha-quan-ly-co-phai-nguyen-nhan-khien-nhan-vien-nghi-viec/</t>
  </si>
  <si>
    <t>cho nhân viên nghỉ việc</t>
  </si>
  <si>
    <t>https://didongviet.1office.vn/recruitment/candidate/online?k=eyJ0eXAiOiJKV1QiLCJhbGciOiJIUzI1NiJ9.IjMuNTQi.RhwQRuVgjDRNtu-N0BE2MdK0D84sBGJIaO_hh8FXtQA</t>
  </si>
  <si>
    <t>nhân viên hỗ trợ kỹ thuật</t>
  </si>
  <si>
    <t>https://1office.vn/bi-quyet-to-chuc-mot-bua-tiec-year-end-party-hoanh-trang/</t>
  </si>
  <si>
    <t>chương trình year end party</t>
  </si>
  <si>
    <t>https://1office.vn/support_feature/don-tang-ca/</t>
  </si>
  <si>
    <t>tang ca</t>
  </si>
  <si>
    <t>https://1office.vn/support_feature/ho-so-ung-vien/</t>
  </si>
  <si>
    <t>hồ sơ ứng viên</t>
  </si>
  <si>
    <t>https://1office.vn/hoi-thao-chuyen-dich-cong-nghe-mo-hinh-o2o-trong-kinh-doanh-fb/</t>
  </si>
  <si>
    <t>mô hình o2o</t>
  </si>
  <si>
    <t>https://1office.vn/mau-kpi-cho-vi-tri-giam-doc-dieu-hanh-duoc-ap-dung-pho-bien/</t>
  </si>
  <si>
    <t>giám đốc chiến lược là gì</t>
  </si>
  <si>
    <t>https://1office.vn/mau-noi-quy-lao-dong-chuan-trong-mot-doanh-nghiep/</t>
  </si>
  <si>
    <t>mẫu nội quy công ty 2020</t>
  </si>
  <si>
    <t>https://1office.vn/mau-kpi-cho-vi-tri-nhan-vien-tester-chinh-xac-nhat/</t>
  </si>
  <si>
    <t>nhân viên tester</t>
  </si>
  <si>
    <t>https://1office.vn/quy-trinh-quan-ly-cong-viec/</t>
  </si>
  <si>
    <t>https://1office.vn/tip/faq-workplace/</t>
  </si>
  <si>
    <t>hướng dẫn sử dụng workplace</t>
  </si>
  <si>
    <t>https://1office.vn/5-goi-y-vuc-day-tinh-than-lam-viec-nhan-vien-sau-ky-nghi-le/</t>
  </si>
  <si>
    <t>https://1office.vn/5-cau-hoi-thuong-gap-nhat-ve-chu-ky-so-online/</t>
  </si>
  <si>
    <t>chữ ký điện tử online</t>
  </si>
  <si>
    <t>https://1office.vn/mau-kpi-cho-vi-tri-truong-phong-phat-trien-san-pham-cto/</t>
  </si>
  <si>
    <t>kpi cho phòng quản lý chất lượng</t>
  </si>
  <si>
    <t>https://1office.vn/1office-dong-hanh-cung-cong-ty-cp-dau-tu-thien-an-trong-chuyen-doi-so/</t>
  </si>
  <si>
    <t>công ty cp đầu tư thiên ân</t>
  </si>
  <si>
    <t>https://1office.vn/so-hoa-quy-trinh-nen-mong-cua-chuyen-doi-so-doanh-nghiep/</t>
  </si>
  <si>
    <t>quy trình doanh nghiệp</t>
  </si>
  <si>
    <t>https://1office.vn/giao-tiep-noi-bo-trong-doanh-nghiep/</t>
  </si>
  <si>
    <t>giao tiếp trong công việc</t>
  </si>
  <si>
    <t>https://demonew.1office.vn/bang-gia-chu-ky-so/</t>
  </si>
  <si>
    <t>0834 là mạng gì</t>
  </si>
  <si>
    <t>https://1office.vn/phan-mem-quan-ly-doanh-nghiep-hieu-qua-nhat/</t>
  </si>
  <si>
    <t>bitrix là gì</t>
  </si>
  <si>
    <t>https://1office.vn/ban-hang/</t>
  </si>
  <si>
    <t>quản lý bán hàng</t>
  </si>
  <si>
    <t>https://1office.vn/van-hoa-doanh-nghiep-bi-anh-huong-boi-cac-yeu-to-nao/</t>
  </si>
  <si>
    <t>ví dụ về văn hóa doanh nghiệp</t>
  </si>
  <si>
    <t>http://site.1office.vn/quan-ly-cham-cong/</t>
  </si>
  <si>
    <t>bảng chấm công theo giờ</t>
  </si>
  <si>
    <t>https://1office.vn/bmb-steel-ap-dung-1office-quan-tri-nguon-nhan-luc-va-quy-trinh-cong-viec/</t>
  </si>
  <si>
    <t>công ty bmb</t>
  </si>
  <si>
    <t>https://1office.vn/mau-kpi-cho-vi-tri-truong-nhom-kinh-doanh-chi-tiet-nhat/</t>
  </si>
  <si>
    <t>nhóm trưởng</t>
  </si>
  <si>
    <t>https://1office.vn/tag/phan-mem-quan-ly-tai-san-cong/</t>
  </si>
  <si>
    <t>phần mềm quản lý tài sản công</t>
  </si>
  <si>
    <t>https://1office.vn/tag/vi-du-ve-nguyen-ly-pareto/</t>
  </si>
  <si>
    <t>https://1office.vn/tag/quy-luat-80-20-trong-marketing/</t>
  </si>
  <si>
    <t>quy luật 80 20</t>
  </si>
  <si>
    <t>https://1office.vn/tien-ich/</t>
  </si>
  <si>
    <t>phần mềm quản lý cuộc gọi</t>
  </si>
  <si>
    <t>https://1office.vn/support_feature/khach-hang/</t>
  </si>
  <si>
    <t>cách tạo mã khách hàng trong excel</t>
  </si>
  <si>
    <t>https://1office.vn/support_feature/nhom-thao-luan/</t>
  </si>
  <si>
    <t>thảo luận nhóm</t>
  </si>
  <si>
    <t>https://1office.vn/digital-transformation/</t>
  </si>
  <si>
    <t>digital transformation là gì</t>
  </si>
  <si>
    <t>https://1office.vn/support_feature/tong-quan-ve-thu-chi/</t>
  </si>
  <si>
    <t>thu chi</t>
  </si>
  <si>
    <t>https://bytesoft.1office.vn/</t>
  </si>
  <si>
    <t>bytesoft</t>
  </si>
  <si>
    <t>https://1office.vn/toi-uu-hoa-quan-ly-cong-trinh-xay-dung-voi-phan-mem-1office/</t>
  </si>
  <si>
    <t>https://1office.vn/upsell-cross-sell-nghe-thuat-tang-doanh-thu-cho-doanh-nghiep/</t>
  </si>
  <si>
    <t>sell bất quy tắc</t>
  </si>
  <si>
    <t>https://sakuko.1office.vn/recruitment/candidate/online?k=eyJ0eXAiOiJKV1QiLCJhbGciOiJIUzI1NiJ9.IjIwMi4yMzIi.DheUc_Nlu0-9aebgElmK7JhZ-FpHDv3G24LGLa3zy50&amp;fbclid=IwAR2O_HKvbJQ7J2Vei6yhcYdBd-kwvjtTtvd1cP1v3kD1Hp7CBL4c3nbT23A</t>
  </si>
  <si>
    <t>siêu thị sakuko</t>
  </si>
  <si>
    <t>https://1office.vn/tai-san/</t>
  </si>
  <si>
    <t>phần mềm quản lý tài sản</t>
  </si>
  <si>
    <t>https://1office.vn/support_feature/chien-dich-tuyen-dung/</t>
  </si>
  <si>
    <t>https://1office.vn/category/mau-kpi-phong-ban/</t>
  </si>
  <si>
    <t>bộ tài liệu kpi</t>
  </si>
  <si>
    <t>https://1office.vn/category/bao-chi-va-su-kien/page/8/</t>
  </si>
  <si>
    <t>baochi toan canh</t>
  </si>
  <si>
    <t>https://1office.vn/mua-hang/</t>
  </si>
  <si>
    <t>phần mềm mua hàng</t>
  </si>
  <si>
    <t>https://1office.vn/10-yeu-de-chinh-phuc-muc-tieu-cho-nam-moi/</t>
  </si>
  <si>
    <t>chinh phục mục tiêu</t>
  </si>
  <si>
    <t>https://1office.vn/mau-kpi-cho-vi-tri-nhan-vien-lap-trinh-vien-day-du-nhat/</t>
  </si>
  <si>
    <t>viên lập</t>
  </si>
  <si>
    <t>https://1office.vn/workplace-tinh-nang-giao-tiep-noi-bo/</t>
  </si>
  <si>
    <t>kỹ năng giao tiếp hiệu quả trong công việc</t>
  </si>
  <si>
    <t>https://1office.vn/cac-doanh-nghiep-ung-dung-cong-nghe-so-4-0-trong-van-hanh/</t>
  </si>
  <si>
    <t>vận hành doanh nghiệp</t>
  </si>
  <si>
    <t>https://1office.vn/tam-quan-trong-cua-crm-trong-quan-ly-ngan-hang/</t>
  </si>
  <si>
    <t>vai trò của crm</t>
  </si>
  <si>
    <t>https://1office.vn/tuyen-dung/truong-nhom-kinh-doanh/</t>
  </si>
  <si>
    <t>trưởng nhóm kinh doanh</t>
  </si>
  <si>
    <t>https://1office.vn/phan-biet-chu-ky-so-va-chu-ky-dien-tu/</t>
  </si>
  <si>
    <t>chữ ký số rsa</t>
  </si>
  <si>
    <t>https://1office.vn/ung-dung-1office-trong-chuyen-doi-so-doanh-nghiep/</t>
  </si>
  <si>
    <t>bách tường phát</t>
  </si>
  <si>
    <t>https://1office.vn/thuc-trang-chuyen-doi-so-cua-cac-doanh-nghiep-o-viet-nam-hien-nay/</t>
  </si>
  <si>
    <t>vì sao phải chuyển đổi số</t>
  </si>
  <si>
    <t>https://1office.vn/7-cau-chuyen-keu-goi-von-thanh-cong-va-doc-dao/</t>
  </si>
  <si>
    <t>cách kêu gọi vốn đầu tư</t>
  </si>
  <si>
    <t>https://eventceosg.1office.vn/</t>
  </si>
  <si>
    <t>capella gallery hall 24 đường 3/2 phường 12 quận 10 hồ chí minh</t>
  </si>
  <si>
    <t>https://1office.vn/8-bai-hoc-ve-quan-ly-nhan-su-cua-steve-jobs/</t>
  </si>
  <si>
    <t>phong cách lãnh đạo độc đoán của steve jobs</t>
  </si>
  <si>
    <t>https://1office.vn/support_feature/don-xin-lam-theo-che-do/</t>
  </si>
  <si>
    <t>đơn xin về sớm</t>
  </si>
  <si>
    <t>https://1office.vn/nhan-dien-nhan-su-theo-do-hiem-tuyet-ky-cua-sep-gioi-de-dung-nguoi-hieu-qua/</t>
  </si>
  <si>
    <t>chữ ký làm sếp</t>
  </si>
  <si>
    <t>https://1office.vn/support_feature/phan-quyen-nguoi-dung/</t>
  </si>
  <si>
    <t>phan quyen cho user</t>
  </si>
  <si>
    <t>https://1office.vn/chu-ky-so-doanh-nghiep-va-nhung-loi-ich-hang-dau-khong-phai-ai-cung-biet/</t>
  </si>
  <si>
    <t>chữ ký lợi</t>
  </si>
  <si>
    <t>https://1office.vn/cac-tinh-nang-phan-mem-crm-ban-can-nhat-la-gi/</t>
  </si>
  <si>
    <t>chức năng của crm</t>
  </si>
  <si>
    <t>https://demo1office.1office.vn/quan-ly-bao-gia-don-hang-hop-dong/</t>
  </si>
  <si>
    <t>quản lý đơn hàng</t>
  </si>
  <si>
    <t>https://1office.vn/cong-nghe-da-thay-doi-cuoc-song-the-nao/</t>
  </si>
  <si>
    <t>cuoc song thay doi</t>
  </si>
  <si>
    <t>https://demonew.1office.vn/mau-mo-ta-cong-viec-truong-phong-nhan-su/</t>
  </si>
  <si>
    <t>công việc của phòng nhân sự</t>
  </si>
  <si>
    <t>https://1office.vn/tag/cockstock-xo-khuyen/</t>
  </si>
  <si>
    <t>cockstock</t>
  </si>
  <si>
    <t>https://1office.vn/tong-quan-ve-chuyen-doi-so-trong-nganh-it-o-viet-nam/</t>
  </si>
  <si>
    <t>ngành it</t>
  </si>
  <si>
    <t>https://1office.vn/cong-cu-quan-ly-cong-viec-mien-phi-nen-su-dung-hay-khong/</t>
  </si>
  <si>
    <t>$9.99 là bao nhiêu tiền việt nam</t>
  </si>
  <si>
    <t>https://demonew.1office.vn/mau-thu-moi-nhan-viec-chuan-cho-nha-tuyen-dung/</t>
  </si>
  <si>
    <t>cách trả lời thư nhận việc</t>
  </si>
  <si>
    <t>https://1office.vn/chien-luoc-quan-tri-nhan-su-cho-cac-giai-doan-phat-trien-cua-doanh-nghiep/</t>
  </si>
  <si>
    <t>các giai đoạn phát triển của doanh nghiệp</t>
  </si>
  <si>
    <t>https://1office.vn/webinar-online-bo-ky-tay-thay-ky-so/</t>
  </si>
  <si>
    <t>webinar online</t>
  </si>
  <si>
    <t>https://1office.vn/support_feature/tong-quan-ve-cham-cong/</t>
  </si>
  <si>
    <t>ly tong quan</t>
  </si>
  <si>
    <t>https://1office.vn/support_tip/tac-vu-chot-don-tren-bang-cham-cong-la-gi/</t>
  </si>
  <si>
    <t>phần mềm chốt đơn</t>
  </si>
  <si>
    <t>https://1office.vn/tuyen-dung/truong-phong-digital-marketing-2/</t>
  </si>
  <si>
    <t>phong digital</t>
  </si>
  <si>
    <t>https://1office.vn/tien-luong/</t>
  </si>
  <si>
    <t>cách xóa tài khoản ahamove</t>
  </si>
  <si>
    <t>https://1office.vn/1office-vinh-du-duoc-bao-cao-voi-thu-tuong-ve-giai-phap-chuyen-doi-so-danh-cho-doanh-nghiep/</t>
  </si>
  <si>
    <t>chuyển đổi số là gì cole</t>
  </si>
  <si>
    <t>https://1office.vn/support_feature/doanh-so/</t>
  </si>
  <si>
    <t>cách tính doanh số bán hàng</t>
  </si>
  <si>
    <t>https://1office.vn/5-ly-tai-sao-nhan-vien-nghi-viec-du-ban-nghi-ho-dang-hai-long/</t>
  </si>
  <si>
    <t>cac ly do nghi viec</t>
  </si>
  <si>
    <t>https://demonew.1office.vn/mau-to-trinh-xin-bo-sung-nhan-su-trong-doanh-nghiep/</t>
  </si>
  <si>
    <t>mẫu tờ trình mới nhất</t>
  </si>
  <si>
    <t>https://1office.vn/tag/mau-cong-van/</t>
  </si>
  <si>
    <t>mẫu thông báo nghỉ lễ 30/4 và 1/5</t>
  </si>
  <si>
    <t>https://1office.vn/he-thong-bao-cao-kinh-doanh-thoi-4-0/</t>
  </si>
  <si>
    <t>báo cáo p&amp;l</t>
  </si>
  <si>
    <t>https://vibim.1office.vn/recruitment/candidate/online?k=eyJ0eXAiOiJKV1QiLCJhbGciOiJIUzI1NiJ9.IjkuNSI.zLrJOb0hyPD79_-UuXLhTjaADUdJNJxUpoDKQ2qCwtI</t>
  </si>
  <si>
    <t>vibim</t>
  </si>
  <si>
    <t>https://1office.vn/1office-gioi-thieu-va-dao-tao-tinh-nang-quan-ly-quy-trinh-cong-viec-va-quan-ly-vat-tu-trong-du-an/</t>
  </si>
  <si>
    <t>quy trình quản lý vật tư</t>
  </si>
  <si>
    <t>https://1office.vn/chu-ky-so-la-gi-tai-sao-doanh-nghiep-nen-su-dung-chu-ky-so/</t>
  </si>
  <si>
    <t>chữ ký số doanh nghiệp</t>
  </si>
  <si>
    <t>https://1office.vn/1office-cung-cap-nen-tang-quan-tri-tong-the-cho-colorful/</t>
  </si>
  <si>
    <t>colorful là gì</t>
  </si>
  <si>
    <t>https://1office.vn/cam-nang-nghe-thuat-thuyet-phuc-khach-hang/</t>
  </si>
  <si>
    <t>nghe thuat thuyet phuc khach hang</t>
  </si>
  <si>
    <t>https://1office.vn/support_feature/bao-cao-di-muon-ve-som/</t>
  </si>
  <si>
    <t>https://1office.vn/support_feature/don-doi-ca/</t>
  </si>
  <si>
    <t>đơn ca</t>
  </si>
  <si>
    <t>https://1office.vn/1office-dan-dau-luot-dang-ky-su-dung-nen-tang-tai-smedx/</t>
  </si>
  <si>
    <t>smedx</t>
  </si>
  <si>
    <t>https://1office.vn/bat-mi-bi-quyet-tuyen-dung-nhan-su-hieu-qua-cho-doanh-nghiep/</t>
  </si>
  <si>
    <t>https://1office.vn/support_feature/bang-dang-ky-ca/</t>
  </si>
  <si>
    <t>bảng đăng ký</t>
  </si>
  <si>
    <t>https://demonew.1office.vn/mau-thu-thong-bao-trung-tuyen-phong-van/</t>
  </si>
  <si>
    <t>mẫu thư cảm ơn sau khi trúng tuyển</t>
  </si>
  <si>
    <t>https://1office.vn/cac-xu-huong-chuyen-doi-so-trong-doanh-nghiep-nam-2020-2021/</t>
  </si>
  <si>
    <t>xu hướng 2020</t>
  </si>
  <si>
    <t>https://1office.vn/nghe-quan-tri-nhan-su-hay-nghe-lam-dau-tram-ho/</t>
  </si>
  <si>
    <t>dau tram ho tap 1</t>
  </si>
  <si>
    <t>https://1office.vn/mau-kpi-cho-vi-tri-kiem-soat-vien-trong-doanh-nghiep-dung-chuan/</t>
  </si>
  <si>
    <t>kiểm soát viên</t>
  </si>
  <si>
    <t>https://1office.vn/tang-hieu-suat-lam-viec-chi-can-2-giay/</t>
  </si>
  <si>
    <t>https://1office.vn/chuyen-doi-so-nganh-thuong-mai-b2c-trong-ky-nguyen-khach-hang/</t>
  </si>
  <si>
    <t>b2c</t>
  </si>
  <si>
    <t>https://1office.vn/webinar-tangtruongnong</t>
  </si>
  <si>
    <t>trần bằng việt</t>
  </si>
  <si>
    <t>https://1office.vn/vi-sao-lua-chon-1office-7-ly-do-cua-2000-doanh-nghiep/</t>
  </si>
  <si>
    <t>lua chon 1 vi sao</t>
  </si>
  <si>
    <t>https://1office.vn/support_feature/phieu-chi/</t>
  </si>
  <si>
    <t>phieu chi</t>
  </si>
  <si>
    <t>https://1office.vn/quan-tri-doanh-nghiep-thoi-dich-voi-phan-mem-make-in-vietnam/</t>
  </si>
  <si>
    <t>6 giá trị cốt lõi của yody</t>
  </si>
  <si>
    <t>https://1office.vn/nhung-founder-tuoi-hoi-noi-bat-trong-gioi-startup-nguoi-dung-su-nghiep-tren-giang-duong-nguoi-bien-von-5-ty-dong-thanh-cong-ty-tri-gia-600-ty-dong/</t>
  </si>
  <si>
    <t>nguyễn hữu tuất</t>
  </si>
  <si>
    <t>https://1office.vn/he-sinh-thai-mien-dich-cho-doanh-nghiep/</t>
  </si>
  <si>
    <t>hệ sinh thái doanh nghiệp</t>
  </si>
  <si>
    <t>https://1office.vn/support_feature/khen-thuong-va-ky-luat/</t>
  </si>
  <si>
    <t>quy chế khen thưởng kỷ luật trong doanh nghiệp</t>
  </si>
  <si>
    <t>https://1office.vn/tag/phan-mem-quan-ly-thiet-bi-mien-phi/</t>
  </si>
  <si>
    <t>phan mem quan ly thiet bi</t>
  </si>
  <si>
    <t>https://1office.vn/tag/phan-mem-quan-ly-ho-so-cong-trinh-xay-dung/</t>
  </si>
  <si>
    <t>https://1office.vn/phan-mem-quan-ly-nhan-su-duoc-su-dung-pho-bien-nhat/</t>
  </si>
  <si>
    <t>quản lý nhân sự trên excel</t>
  </si>
  <si>
    <t>https://1office.vn/1office-dong-hanh-cung-chuong-trinh-offline-ket-noi-giao-thuong-cong-dong-sng-lan-thu-20/</t>
  </si>
  <si>
    <t>sng là gì</t>
  </si>
  <si>
    <t>https://1office.vn/support_feature/cham-soc-tu-dong/</t>
  </si>
  <si>
    <t>phần mềm thông minh</t>
  </si>
  <si>
    <t>https://1office.vn/1office-nang-cap-cham-cong-bang-luong-danh-gia-thang-10-2020/</t>
  </si>
  <si>
    <t>bảng chấm công 2020</t>
  </si>
  <si>
    <t>https://1office.vn/tag/dinh-vi-gps-theo-doi-xe/</t>
  </si>
  <si>
    <t>theo doi xe</t>
  </si>
  <si>
    <t>https://1office.vn/tag/he-thong-crm-la-gi/</t>
  </si>
  <si>
    <t>he thong crm</t>
  </si>
  <si>
    <t>https://1office.vn/support_feature/bang-cham-cong-an/</t>
  </si>
  <si>
    <t>bảng chấm công ngày</t>
  </si>
  <si>
    <t>https://1office.vn/phan-mem-quan-ly-1office-giao-dien-truc-quan-cho-doanh-nghiep/</t>
  </si>
  <si>
    <t>1office vn</t>
  </si>
  <si>
    <t>https://1office.vn/loi-giai-toi-uu-cho-6-bai-toan-lon-trong-quan-tri-doanh-nghiep/</t>
  </si>
  <si>
    <t>bài tập quản trị doanh nghiệp có lời giải</t>
  </si>
  <si>
    <t>https://1office.vn/chuyen-doi-so-nganh-giao-duc-buoc-di-song-con-mua-covid/</t>
  </si>
  <si>
    <t>doi cho trong con mua</t>
  </si>
  <si>
    <t>https://1office.vn/tag/inbound-va-outbound-marketing-la-gi/</t>
  </si>
  <si>
    <t>outbound and inbound</t>
  </si>
  <si>
    <t>https://demonew.1office.vn/support_feature/don-xin-thoi-viec/</t>
  </si>
  <si>
    <t>việc đây</t>
  </si>
  <si>
    <t>https://1office.vn/support_feature/gioi-thieu-chung/</t>
  </si>
  <si>
    <t>https://demonew.1office.vn/mau-thu-tu-choi-ung-vien-tinh-te-va-it-dau-thuong/</t>
  </si>
  <si>
    <t>mẫu thư từ chối hợp tác kinh doanh</t>
  </si>
  <si>
    <t>https://1office.vn/tong-quan-ve-quan-ly-quy-trinh-nganh-san-xuat-de-hieu-nhat/</t>
  </si>
  <si>
    <t>quy trình sản xuất của doanh nghiệp</t>
  </si>
  <si>
    <t>https://1office.vn/quet-sach-nhung-noi-lo-cua-nha-quan-ly-khi-xu-ly-nhan-vien-yeu-kem/</t>
  </si>
  <si>
    <t>yếu kém</t>
  </si>
  <si>
    <t>https://1office.vn/hoa-phat-tuyet-chieu-van-hanh-he-thong-nho-chuyen-doi-so/</t>
  </si>
  <si>
    <t>tập đoàn hòa phát kinh doanh gì</t>
  </si>
  <si>
    <t>https://1office.vn/9-chi-so-nhan-su-dang-do-luong/</t>
  </si>
  <si>
    <t>https://1office.vn/nhan-vien-lam-viec-kem-hieu-qua-sep-da-biet-nguyen-tac-3-know-de-cai-thien-cong-viec/</t>
  </si>
  <si>
    <t>nhân viên kho làm gì</t>
  </si>
  <si>
    <t>https://1office.vn/phan-mem-quan-ly-crm/</t>
  </si>
  <si>
    <t>phần mềm quản lý khách hàng miễn phí bằng excel</t>
  </si>
  <si>
    <t>https://demo1office.1office.vn/mau-don-xin-nghi-phep-nam-trong-doanh-nghiep/</t>
  </si>
  <si>
    <t>mẫu đơn xin nghỉ việc riêng</t>
  </si>
  <si>
    <t>https://1office.vn/category/bao-chi-va-su-kien/</t>
  </si>
  <si>
    <t>https://1office.vn/tuyen-dung/hn-nhan-vien-quay-dung-video-video-editor/</t>
  </si>
  <si>
    <t>thuê editor video</t>
  </si>
  <si>
    <t>https://1office.vn/cach-doi-pho-voi-dong-nghiep-co-tam-ly-hon-thua/</t>
  </si>
  <si>
    <t>đối phó với sếp xấu tính</t>
  </si>
  <si>
    <t>https://1office.vn/chuyen-doi-so-la-gi-buoc-di-cua-tuong-lai-cho-doanh-nghiep/</t>
  </si>
  <si>
    <t>doanh nghiệp số là gì</t>
  </si>
  <si>
    <t>https://1office.vn/5-cach-hoa-ha-khi-uc-che-noi-cong-so/</t>
  </si>
  <si>
    <t>cách để hết stress</t>
  </si>
  <si>
    <t>https://1office.vn/doanh-nghiep-nen-lam-gi-de-tan-dung-co-hoi/</t>
  </si>
  <si>
    <t>phụ nữ that nghiệp nên làm gì</t>
  </si>
  <si>
    <t>https://1office.vn/webinar-quan-tri-nhan-su-cho-chuoi-ban-le-trong-ky-nguyen-chuyen-doi-so/</t>
  </si>
  <si>
    <t>chủ tịch tập đoàn golden gate</t>
  </si>
  <si>
    <t>https://1office.vn/chuyen-doi-so-nganh-nha-hang-khach-san-loi-thoat-mua-covid/</t>
  </si>
  <si>
    <t>quy trình quản lý khách sạn</t>
  </si>
  <si>
    <t>https://1office.vn/talkshow-ung-dung-1office-nang-cao-hieu-qua-work-from-home/</t>
  </si>
  <si>
    <t>cách viết kịch bản talkshow</t>
  </si>
  <si>
    <t>https://1office.vn/support_feature/bang-phan-ca/</t>
  </si>
  <si>
    <t>bang phan</t>
  </si>
  <si>
    <t>https://1office.vn/sai-lam-quan-ly-cong-viec-5-dieu-ceo-can-phong-tranh-ngay/</t>
  </si>
  <si>
    <t>ôm đồm</t>
  </si>
  <si>
    <t>https://1office.vn/phan-mem-quan-ly-phong-gym-1office-tot-nhat-2021/</t>
  </si>
  <si>
    <t>phần mềm quản lý phòng gym miễn phí</t>
  </si>
  <si>
    <t>https://1office.vn/ung-dung-make-in-vietnam-nao-duoc-quan-tam-nhieu-nhat-tren-mang/</t>
  </si>
  <si>
    <t>5 đám mây tiêu cực</t>
  </si>
  <si>
    <t>https://demonew.1office.vn/truyen-thong-noi-bo-la-gi-bi-quyet-xay-dung-truyen-thong-noi-bo-hieu-qua/</t>
  </si>
  <si>
    <t>internal communication là gì</t>
  </si>
  <si>
    <t>https://demonew.1office.vn/phan-mem-quan-ly-doanh-nghiep-hieu-qua-nhat/</t>
  </si>
  <si>
    <t>phần mềm kế toán oracle</t>
  </si>
  <si>
    <t>https://1office.vn/support_feature/quan-ly-ngay-nghi/</t>
  </si>
  <si>
    <t>bảng theo dõi ngày nghỉ phép của nhân viên</t>
  </si>
  <si>
    <t>https://1office.vn/1office-nang-cap-cong-viec-quy-trinh-de-quan-ly-de-dang/</t>
  </si>
  <si>
    <t>nâng cấp</t>
  </si>
  <si>
    <t>https://1office.vn/phan-mem-quan-tri-doanh-nghiep-1office/</t>
  </si>
  <si>
    <t>phần mềm 1office</t>
  </si>
  <si>
    <t>https://1office.vn/6-tru-cot-giup-quan-ly-quy-trinh-trung-tam-ngoai-ngu-dat-nang-suat-toi-da/</t>
  </si>
  <si>
    <t>quản lý ngoại ngữ không chuyên</t>
  </si>
  <si>
    <t>https://1office.vn/amslink-tien-phong-chuyen-doi-so-trong-nganh-giao-duc/</t>
  </si>
  <si>
    <t>amslink</t>
  </si>
  <si>
    <t>https://minhha.1office.vn/</t>
  </si>
  <si>
    <t>minhha</t>
  </si>
  <si>
    <t>Target</t>
  </si>
  <si>
    <t>Domain Rating</t>
  </si>
  <si>
    <t>Ref domains Dofollow</t>
  </si>
  <si>
    <t>Total Backlinks</t>
  </si>
  <si>
    <t>Total Keywords</t>
  </si>
  <si>
    <t>Total Traffic</t>
  </si>
  <si>
    <t>amis.misa.vn</t>
  </si>
  <si>
    <t>www.bravo.com.vn</t>
  </si>
  <si>
    <t>doceye.vn</t>
  </si>
  <si>
    <t>cloudify.vn</t>
  </si>
  <si>
    <t>saigonpoint.vn</t>
  </si>
  <si>
    <t>hronline.vn</t>
  </si>
  <si>
    <t>emsc.vn</t>
  </si>
  <si>
    <t>hris.emsc.vn</t>
  </si>
  <si>
    <t>1. Lên Layout Cấu trúc website &amp; audit SEO (tháng đầu) gửi đội ngũ code hỗ trợ điều chỉnh. 
2. Content strategy &amp; outline content.
3. Nhóm key, lên Outline Content (2 tuần trung bình 20 - 30 outline)</t>
  </si>
  <si>
    <t>1. Xây dựng hoàn hiện Content cuốn chiếu (1 tuần 20-25 bài viết).
2. Onpage content cơ bản theo cuốn chiếu.
3. Khai báo Entity Thương hiệu CoffeeHR (400 - 500 Social) bao gồm Audit Social sẵn có</t>
  </si>
  <si>
    <t>1. Khai báo Entity cùng đội ngũ chuyên gia chuyên môn (từ 50-70 Social cho 1 Author.
2. Tối ưu GMB, đăng tải GMB seeding...
3. Xây dựng hoàn thành Content cuốn chiếu
4. Triển khai Onpage nâng cao (Schema)
5. Triển khai mô hình Internallink cho từng cụm chủ đề</t>
  </si>
  <si>
    <t>1. Xây dựng các liên kết nội bộ.
2. Xây dựng mô hình hệ thống Backlink</t>
  </si>
  <si>
    <t>Audit tổng thể website</t>
  </si>
  <si>
    <t>BẢNG NGUYÊN LIỆU</t>
  </si>
  <si>
    <t>Bảng Nguyên Liệu</t>
  </si>
  <si>
    <t>Diễn giải nội dung</t>
  </si>
  <si>
    <t>Số Lượng</t>
  </si>
  <si>
    <t>% Tỉ trọng</t>
  </si>
  <si>
    <t>Thành tiền (VND)</t>
  </si>
  <si>
    <t xml:space="preserve">1. Chuẩn hóa cấu trúc, nền tảng Website: </t>
  </si>
  <si>
    <t>- Phác thảo wireframe trang chủ, trang sản phẩm chi tiết, blog
- Follow tiến độ điều chỉnh, gửi checklist chỉnh sửa</t>
  </si>
  <si>
    <t>2. Audit, chỉnh sửa URLs sẵn có</t>
  </si>
  <si>
    <t>URLs sẵn có trên Website</t>
  </si>
  <si>
    <t>3. Lên chiến lược và Outline nội dung</t>
  </si>
  <si>
    <t>Số lượng Outline (dàn bài)</t>
  </si>
  <si>
    <t>4. Viết content hoàn thiện</t>
  </si>
  <si>
    <t>Số lượng Content viết mới:</t>
  </si>
  <si>
    <t>5. Content Writing: Content Entity</t>
  </si>
  <si>
    <t>Số lượng Content các trang (trang chính sách bảo mật, chính sách bán hàng, chính sách khuyến mãi,...)</t>
  </si>
  <si>
    <t>6.  Content Writing: Guestpost</t>
  </si>
  <si>
    <t>Số lượng Content xây dựng ngoài website (cụ thể là trên các site đặt Backlink)</t>
  </si>
  <si>
    <t>7. Onpage SEO</t>
  </si>
  <si>
    <t>Số lượng URLs cũ + mới</t>
  </si>
  <si>
    <t>8. Xây dựng Ref Backlink chất lượng</t>
  </si>
  <si>
    <t>Số lượng Domain trỏ backlink về Website Eurostone</t>
  </si>
  <si>
    <t>KPI</t>
  </si>
  <si>
    <t>Cam Kết</t>
  </si>
  <si>
    <t xml:space="preserve">KPI </t>
  </si>
  <si>
    <t>% Tỷ trọng</t>
  </si>
  <si>
    <t>Thành Tiền (VNĐ)</t>
  </si>
  <si>
    <t>Users (Google analytics)</t>
  </si>
  <si>
    <t>Tăng thêm 25,000 organic traffic sau thời gian 10 tháng triển khai</t>
  </si>
  <si>
    <t>Top từ khóa</t>
  </si>
  <si>
    <t>Cam kết 70% trên tổng từ khóa vào top 10</t>
  </si>
  <si>
    <t>Cam kết 20% trên tổng từ khóa vào top 5</t>
  </si>
  <si>
    <t xml:space="preserve">Tổng </t>
  </si>
  <si>
    <t>Tổng bộ từ khóa cam kết đạt vào TOP 3</t>
  </si>
  <si>
    <t>1. Xây dựng hoàn hiện Content cuốn chiếu (1 tuần 40 - 50 bài viết).
2. Onpage content cơ bản theo cuốn chiếu.
3. Khai báo Entity Thương hiệu Eurostone (400 - 500 Social) bao gồm Audit Social sẵn có</t>
  </si>
  <si>
    <t>Tăng thêm 35,000 organic traffic sau thời gian 10 tháng triển khai</t>
  </si>
  <si>
    <t>Cam kết 80% trên tổng từ khóa vào top 10</t>
  </si>
  <si>
    <t>Cam kết 50% trên tổng từ khóa vào top 5</t>
  </si>
  <si>
    <t>Cam kết 30% trên tổng từ khóa vào top 3</t>
  </si>
  <si>
    <t>Traffic cam kết</t>
  </si>
  <si>
    <t>Google ads (CPC):</t>
  </si>
  <si>
    <t>Google ads (CPC)</t>
  </si>
  <si>
    <t>Phương án 3</t>
  </si>
  <si>
    <t>Chủ đề phần mềm</t>
  </si>
  <si>
    <t>CPC min</t>
  </si>
  <si>
    <t>CPC 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</si>
</sst>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d"/>
    <numFmt numFmtId="165" formatCode="yyyy\-mm\-dd\ h:mm:ss"/>
    <numFmt numFmtId="166" formatCode="#0.##%"/>
    <numFmt numFmtId="167" formatCode="0.0"/>
    <numFmt numFmtId="168" formatCode="yyyy\-mm\-dd"/>
    <numFmt numFmtId="169" formatCode="hh:mm:ss"/>
    <numFmt numFmtId="170" formatCode="m\-d"/>
    <numFmt numFmtId="171" formatCode="d\.m"/>
    <numFmt numFmtId="172" formatCode="0.0%"/>
  </numFmts>
  <fonts count="193">
    <font>
      <sz val="10"/>
      <color rgb="FF000000"/>
      <name val="Arial"/>
      <scheme val="minor"/>
    </font>
    <font>
      <sz val="12"/>
      <color theme="1"/>
      <name val="Times New Roman"/>
    </font>
    <font>
      <b/>
      <sz val="12"/>
      <color theme="1"/>
      <name val="Times New Roman"/>
    </font>
    <font>
      <sz val="10"/>
      <name val="Arial"/>
    </font>
    <font>
      <u/>
      <sz val="12"/>
      <color rgb="FF1155CC"/>
      <name val="Times New Roman"/>
    </font>
    <font>
      <sz val="12"/>
      <color rgb="FF000000"/>
      <name val="Times New Roman"/>
    </font>
    <font>
      <i/>
      <sz val="12"/>
      <color rgb="FFFF0000"/>
      <name val="Times New Roman"/>
    </font>
    <font>
      <u/>
      <sz val="12"/>
      <color rgb="FF1155CC"/>
      <name val="Times New Roman"/>
    </font>
    <font>
      <sz val="10"/>
      <color theme="1"/>
      <name val="Arial"/>
      <scheme val="minor"/>
    </font>
    <font>
      <u/>
      <sz val="12"/>
      <color rgb="FF1155CC"/>
      <name val="Times New Roman"/>
    </font>
    <font>
      <b/>
      <sz val="12"/>
      <color theme="1"/>
      <name val="&quot;Times New Roman&quot;"/>
    </font>
    <font>
      <sz val="12"/>
      <color theme="1"/>
      <name val="&quot;Times New Roman&quot;"/>
    </font>
    <font>
      <b/>
      <sz val="12"/>
      <color rgb="FF000000"/>
      <name val="Times New Roman"/>
    </font>
    <font>
      <sz val="12"/>
      <color rgb="FF333333"/>
      <name val="Times New Roman"/>
    </font>
    <font>
      <sz val="10"/>
      <color theme="1"/>
      <name val="Arial"/>
    </font>
    <font>
      <u/>
      <sz val="10"/>
      <color rgb="FF0000FF"/>
      <name val="Arial"/>
    </font>
    <font>
      <sz val="11"/>
      <color rgb="FF000000"/>
      <name val="Calibri"/>
    </font>
    <font>
      <u/>
      <sz val="11"/>
      <color rgb="FF000000"/>
      <name val="Calibri"/>
    </font>
    <font>
      <u/>
      <sz val="11"/>
      <color rgb="FF000000"/>
      <name val="Calibri"/>
    </font>
    <font>
      <u/>
      <sz val="11"/>
      <color rgb="FF0563C1"/>
      <name val="Calibri"/>
    </font>
    <font>
      <b/>
      <sz val="10"/>
      <color theme="1"/>
      <name val="Arial"/>
      <scheme val="minor"/>
    </font>
    <font>
      <u/>
      <sz val="11"/>
      <color rgb="FF000000"/>
      <name val="Calibri"/>
    </font>
    <font>
      <u/>
      <sz val="11"/>
      <color rgb="FF000000"/>
      <name val="Calibri"/>
    </font>
    <font>
      <u/>
      <sz val="10"/>
      <color rgb="FF0000FF"/>
      <name val="Arial"/>
    </font>
    <font>
      <b/>
      <u/>
      <sz val="11"/>
      <color rgb="FF000000"/>
      <name val="Calibri"/>
    </font>
    <font>
      <b/>
      <u/>
      <sz val="11"/>
      <color rgb="FF000000"/>
      <name val="Calibri"/>
    </font>
    <font>
      <u/>
      <sz val="10"/>
      <color rgb="FF1155CC"/>
      <name val="Arial"/>
    </font>
    <font>
      <sz val="11"/>
      <color rgb="FF1CC88A"/>
      <name val="Nunito"/>
    </font>
    <font>
      <sz val="11"/>
      <color rgb="FF5A5C69"/>
      <name val="Nunito"/>
    </font>
    <font>
      <u/>
      <sz val="10"/>
      <color rgb="FF1155CC"/>
      <name val="Arial"/>
    </font>
    <font>
      <sz val="11"/>
      <color rgb="FFE74A3B"/>
      <name val="Nunito"/>
    </font>
    <font>
      <b/>
      <sz val="11"/>
      <color rgb="FFFFFFFF"/>
      <name val="Arial"/>
    </font>
    <font>
      <b/>
      <sz val="11"/>
      <color theme="0"/>
      <name val="Arial"/>
    </font>
    <font>
      <b/>
      <sz val="11"/>
      <color theme="1"/>
      <name val="Arial"/>
    </font>
    <font>
      <sz val="11"/>
      <color theme="1"/>
      <name val="Arial"/>
    </font>
    <font>
      <u/>
      <sz val="11"/>
      <color rgb="FF1155CC"/>
      <name val="Arial"/>
    </font>
    <font>
      <sz val="9"/>
      <color rgb="FF333333"/>
      <name val="Arial"/>
    </font>
    <font>
      <sz val="9"/>
      <color rgb="FFFF0000"/>
      <name val="Arial"/>
    </font>
    <font>
      <sz val="12"/>
      <color theme="1"/>
      <name val="Questrial"/>
    </font>
    <font>
      <u/>
      <sz val="11"/>
      <color rgb="FF0000FF"/>
      <name val="Arial"/>
    </font>
    <font>
      <b/>
      <u/>
      <sz val="11"/>
      <color rgb="FF1155CC"/>
      <name val="Arial"/>
    </font>
    <font>
      <b/>
      <u/>
      <sz val="10"/>
      <color rgb="FF1155CC"/>
      <name val="Arial"/>
    </font>
    <font>
      <u/>
      <sz val="10"/>
      <color rgb="FF0000FF"/>
      <name val="Arial"/>
    </font>
    <font>
      <sz val="11"/>
      <color theme="1"/>
      <name val="Arial"/>
      <scheme val="minor"/>
    </font>
    <font>
      <u/>
      <sz val="10"/>
      <color rgb="FF1155CC"/>
      <name val="Arial"/>
      <scheme val="minor"/>
    </font>
    <font>
      <u/>
      <sz val="10"/>
      <color rgb="FF1155CC"/>
      <name val="Arial"/>
    </font>
    <font>
      <sz val="11"/>
      <color theme="1"/>
      <name val="Questrial"/>
    </font>
    <font>
      <sz val="11"/>
      <color theme="1"/>
      <name val="&quot;Times New Roman&quot;"/>
    </font>
    <font>
      <b/>
      <sz val="16"/>
      <color rgb="FFFFFFFF"/>
      <name val="&quot;Times New Roman&quot;"/>
    </font>
    <font>
      <b/>
      <sz val="10"/>
      <color theme="1"/>
      <name val="Arial"/>
    </font>
    <font>
      <u/>
      <sz val="10"/>
      <color rgb="FF1155CC"/>
      <name val="Arial"/>
    </font>
    <font>
      <u/>
      <sz val="10"/>
      <color rgb="FF1155CC"/>
      <name val="Arial"/>
    </font>
    <font>
      <u/>
      <sz val="10"/>
      <color rgb="FF1155CC"/>
      <name val="Arial"/>
    </font>
    <font>
      <u/>
      <sz val="10"/>
      <color rgb="FF1155CC"/>
      <name val="Arial"/>
    </font>
    <font>
      <sz val="10"/>
      <color theme="5"/>
      <name val="Arial"/>
      <scheme val="minor"/>
    </font>
    <font>
      <u/>
      <sz val="10"/>
      <color rgb="FF1155CC"/>
      <name val="Arial"/>
    </font>
    <font>
      <u/>
      <sz val="10"/>
      <color rgb="FF0000FF"/>
      <name val="Arial"/>
    </font>
    <font>
      <b/>
      <sz val="12"/>
      <color rgb="FFFFFFFF"/>
      <name val="Questrial"/>
    </font>
    <font>
      <b/>
      <sz val="12"/>
      <color theme="0"/>
      <name val="Questrial"/>
    </font>
    <font>
      <b/>
      <sz val="12"/>
      <color theme="0"/>
      <name val="Arial"/>
      <scheme val="minor"/>
    </font>
    <font>
      <b/>
      <sz val="12"/>
      <color rgb="FFFFFFFF"/>
      <name val="Arial"/>
      <scheme val="minor"/>
    </font>
    <font>
      <b/>
      <sz val="12"/>
      <color theme="1"/>
      <name val="Questrial"/>
    </font>
    <font>
      <u/>
      <sz val="11"/>
      <color rgb="FF1155CC"/>
      <name val="Questrial"/>
    </font>
    <font>
      <u/>
      <sz val="10"/>
      <color rgb="FF1155CC"/>
      <name val="Arial"/>
    </font>
    <font>
      <u/>
      <sz val="11"/>
      <color rgb="FF1155CC"/>
      <name val="Questrial"/>
    </font>
    <font>
      <sz val="10"/>
      <color rgb="FF000000"/>
      <name val="Arial"/>
    </font>
    <font>
      <u/>
      <sz val="11"/>
      <color rgb="FF1155CC"/>
      <name val="Questrial"/>
    </font>
    <font>
      <u/>
      <sz val="11"/>
      <color rgb="FF1155CC"/>
      <name val="Questrial"/>
    </font>
    <font>
      <u/>
      <sz val="11"/>
      <color rgb="FF1155CC"/>
      <name val="Questrial"/>
    </font>
    <font>
      <u/>
      <sz val="10"/>
      <color rgb="FF0000FF"/>
      <name val="Arial"/>
    </font>
    <font>
      <u/>
      <sz val="10"/>
      <color rgb="FF1155CC"/>
      <name val="Questrial"/>
    </font>
    <font>
      <u/>
      <sz val="10"/>
      <color rgb="FF0000FF"/>
      <name val="Arial"/>
    </font>
    <font>
      <u/>
      <sz val="11"/>
      <color rgb="FF1155CC"/>
      <name val="Questrial"/>
    </font>
    <font>
      <u/>
      <sz val="11"/>
      <color rgb="FF1155CC"/>
      <name val="Questrial"/>
    </font>
    <font>
      <u/>
      <sz val="11"/>
      <color rgb="FF1155CC"/>
      <name val="Questrial"/>
    </font>
    <font>
      <u/>
      <sz val="10"/>
      <color rgb="FF0000FF"/>
      <name val="Arial"/>
    </font>
    <font>
      <b/>
      <i/>
      <sz val="11"/>
      <color theme="1"/>
      <name val="Questrial"/>
    </font>
    <font>
      <sz val="11"/>
      <color rgb="FFEA4335"/>
      <name val="Questrial"/>
    </font>
    <font>
      <sz val="10"/>
      <color theme="1"/>
      <name val="Questrial"/>
    </font>
    <font>
      <u/>
      <sz val="11"/>
      <color rgb="FF1155CC"/>
      <name val="Questrial"/>
    </font>
    <font>
      <u/>
      <sz val="11"/>
      <color rgb="FF0000FF"/>
      <name val="Questrial"/>
    </font>
    <font>
      <u/>
      <sz val="10"/>
      <color rgb="FF1155CC"/>
      <name val="Arial"/>
    </font>
    <font>
      <u/>
      <sz val="11"/>
      <color rgb="FF1155CC"/>
      <name val="Questrial"/>
    </font>
    <font>
      <u/>
      <sz val="11"/>
      <color rgb="FF0000FF"/>
      <name val="Questrial"/>
    </font>
    <font>
      <u/>
      <sz val="11"/>
      <color rgb="FF1155CC"/>
      <name val="Questrial"/>
    </font>
    <font>
      <u/>
      <sz val="10"/>
      <color rgb="FF0000FF"/>
      <name val="Arial"/>
    </font>
    <font>
      <u/>
      <sz val="10"/>
      <color rgb="FF0000FF"/>
      <name val="Arial"/>
    </font>
    <font>
      <u/>
      <sz val="11"/>
      <color rgb="FF0000FF"/>
      <name val="Questrial"/>
    </font>
    <font>
      <u/>
      <sz val="11"/>
      <color rgb="FF0000FF"/>
      <name val="Arial"/>
    </font>
    <font>
      <u/>
      <sz val="11"/>
      <color rgb="FF1155CC"/>
      <name val="Arial"/>
    </font>
    <font>
      <u/>
      <sz val="11"/>
      <color rgb="FFFF0000"/>
      <name val="Questrial"/>
    </font>
    <font>
      <u/>
      <sz val="11"/>
      <color rgb="FFFF0000"/>
      <name val="Questrial"/>
    </font>
    <font>
      <u/>
      <sz val="11"/>
      <color rgb="FF5A5C69"/>
      <name val="Nunito"/>
    </font>
    <font>
      <u/>
      <sz val="10"/>
      <color rgb="FF1155CC"/>
      <name val="Arial"/>
    </font>
    <font>
      <u/>
      <sz val="11"/>
      <color rgb="FF1155CC"/>
      <name val="Arial"/>
    </font>
    <font>
      <u/>
      <sz val="10"/>
      <color rgb="FF1155CC"/>
      <name val="Arial"/>
    </font>
    <font>
      <sz val="10"/>
      <color theme="1"/>
      <name val="Archivo"/>
    </font>
    <font>
      <sz val="11"/>
      <color rgb="FFE74A3B"/>
      <name val="Archivo"/>
    </font>
    <font>
      <sz val="11"/>
      <color rgb="FF000000"/>
      <name val="&quot;Open Sans&quot;"/>
    </font>
    <font>
      <b/>
      <sz val="11"/>
      <color rgb="FF000000"/>
      <name val="Arial"/>
    </font>
    <font>
      <b/>
      <u/>
      <sz val="11"/>
      <color rgb="FF000000"/>
      <name val="Arial"/>
    </font>
    <font>
      <sz val="11"/>
      <color rgb="FF000000"/>
      <name val="Arial"/>
    </font>
    <font>
      <u/>
      <sz val="11"/>
      <color rgb="FF000000"/>
      <name val="Arial"/>
    </font>
    <font>
      <b/>
      <sz val="10"/>
      <color theme="1"/>
      <name val="Questrial"/>
    </font>
    <font>
      <u/>
      <sz val="10"/>
      <color rgb="FF0000FF"/>
      <name val="Questrial"/>
    </font>
    <font>
      <u/>
      <sz val="10"/>
      <color rgb="FF0000FF"/>
      <name val="Arial"/>
    </font>
    <font>
      <u/>
      <sz val="10"/>
      <color rgb="FF1155CC"/>
      <name val="Questrial"/>
    </font>
    <font>
      <u/>
      <sz val="10"/>
      <color rgb="FF1155CC"/>
      <name val="Arial"/>
    </font>
    <font>
      <b/>
      <sz val="10"/>
      <color rgb="FFFFFFFF"/>
      <name val="Arial"/>
      <scheme val="minor"/>
    </font>
    <font>
      <b/>
      <sz val="10"/>
      <color theme="0"/>
      <name val="Arial"/>
      <scheme val="minor"/>
    </font>
    <font>
      <u/>
      <sz val="11"/>
      <color rgb="FF000000"/>
      <name val="Calibri"/>
    </font>
    <font>
      <u/>
      <sz val="11"/>
      <color rgb="FF000000"/>
      <name val="Calibri"/>
    </font>
    <font>
      <u/>
      <sz val="10"/>
      <color rgb="FF0000FF"/>
      <name val="Arial"/>
    </font>
    <font>
      <u/>
      <sz val="10"/>
      <color rgb="FF0000FF"/>
      <name val="Arial"/>
    </font>
    <font>
      <u/>
      <sz val="10"/>
      <color rgb="FF000000"/>
      <name val="Arial"/>
    </font>
    <font>
      <u/>
      <sz val="10"/>
      <color rgb="FF0000FF"/>
      <name val="Arial"/>
    </font>
    <font>
      <sz val="10"/>
      <color rgb="FF0000FF"/>
      <name val="Arial"/>
    </font>
    <font>
      <sz val="8"/>
      <color theme="1"/>
      <name val="Helvetica"/>
    </font>
    <font>
      <sz val="10"/>
      <color theme="1"/>
      <name val="Times New Roman"/>
    </font>
    <font>
      <sz val="12"/>
      <color theme="1"/>
      <name val="Arial"/>
      <scheme val="minor"/>
    </font>
    <font>
      <b/>
      <sz val="12"/>
      <color theme="0"/>
      <name val="&quot;Times New Roman&quot;"/>
    </font>
    <font>
      <b/>
      <sz val="12"/>
      <color theme="0"/>
      <name val="Times New Roman"/>
    </font>
    <font>
      <b/>
      <sz val="12"/>
      <color theme="5"/>
      <name val="Times New Roman"/>
    </font>
    <font>
      <sz val="12"/>
      <color rgb="FFFF0000"/>
      <name val="&quot;Times New Roman&quot;"/>
    </font>
    <font>
      <b/>
      <sz val="12"/>
      <color rgb="FFFFFFFF"/>
      <name val="&quot;Times New Roman&quot;"/>
    </font>
    <font>
      <sz val="12"/>
      <color rgb="FFFF0000"/>
      <name val="Times New Roman"/>
    </font>
    <font>
      <sz val="12"/>
      <color rgb="FF000000"/>
      <name val="&quot;Times New Roman&quot;"/>
    </font>
    <font>
      <sz val="10"/>
      <color rgb="FF000000"/>
      <name val="Arial"/>
      <scheme val="minor"/>
    </font>
    <font>
      <sz val="12"/>
      <color rgb="FF333333"/>
      <name val="Questrial"/>
    </font>
    <font>
      <u/>
      <sz val="12"/>
      <color rgb="FF333333"/>
      <name val="Questrial"/>
    </font>
    <font>
      <u/>
      <sz val="10"/>
      <color rgb="FFFFFFFF"/>
      <name val="Arial"/>
    </font>
    <font>
      <u/>
      <sz val="10"/>
      <color theme="0"/>
      <name val="Arial"/>
    </font>
    <font>
      <sz val="10"/>
      <color theme="0"/>
      <name val="Arial"/>
      <scheme val="minor"/>
    </font>
    <font>
      <sz val="10"/>
      <color rgb="FFFF0000"/>
      <name val="Arial"/>
      <scheme val="minor"/>
    </font>
    <font>
      <u/>
      <sz val="10"/>
      <color rgb="FF1155CC"/>
      <name val="Arial"/>
    </font>
    <font>
      <u/>
      <sz val="10"/>
      <color rgb="FF0000FF"/>
      <name val="Arial"/>
    </font>
    <font>
      <u/>
      <sz val="10"/>
      <color theme="0"/>
      <name val="Arial"/>
    </font>
    <font>
      <u/>
      <sz val="10"/>
      <color theme="0"/>
      <name val="Arial"/>
    </font>
    <font>
      <sz val="10"/>
      <color theme="0"/>
      <name val="Arial"/>
    </font>
    <font>
      <strike/>
      <sz val="10"/>
      <color theme="1"/>
      <name val="Arial"/>
      <scheme val="minor"/>
    </font>
    <font>
      <b/>
      <sz val="11"/>
      <color theme="1"/>
      <name val="Arial"/>
      <scheme val="minor"/>
    </font>
    <font>
      <sz val="10"/>
      <color theme="1"/>
      <name val="Arial"/>
      <scheme val="minor"/>
    </font>
    <font>
      <u/>
      <sz val="10"/>
      <color rgb="FF0000FF"/>
      <name val="Arial"/>
    </font>
    <font>
      <b/>
      <sz val="10"/>
      <color rgb="FFFFFFFF"/>
      <name val="Arial"/>
    </font>
    <font>
      <sz val="10"/>
      <color theme="0"/>
      <name val="Arial"/>
    </font>
    <font>
      <sz val="10"/>
      <color rgb="FFFFFFFF"/>
      <name val="Arial"/>
      <scheme val="minor"/>
    </font>
    <font>
      <b/>
      <sz val="10"/>
      <color rgb="FF000000"/>
      <name val="Arial"/>
    </font>
    <font>
      <u/>
      <sz val="10"/>
      <color rgb="FF0000FF"/>
      <name val="Arial"/>
    </font>
    <font>
      <u/>
      <sz val="10"/>
      <color theme="0"/>
      <name val="Arial"/>
    </font>
    <font>
      <u/>
      <sz val="10"/>
      <color rgb="FF1155CC"/>
      <name val="Arial"/>
      <scheme val="minor"/>
    </font>
    <font>
      <sz val="10"/>
      <color rgb="FFFFFFFF"/>
      <name val="Arial"/>
    </font>
    <font>
      <u/>
      <sz val="10"/>
      <color rgb="FFFFFFFF"/>
      <name val="Arial"/>
    </font>
    <font>
      <sz val="10"/>
      <color rgb="FFFFFFFF"/>
      <name val="Arial"/>
    </font>
    <font>
      <sz val="10"/>
      <color rgb="FFFF0000"/>
      <name val="Arial"/>
    </font>
    <font>
      <strike/>
      <sz val="10"/>
      <color rgb="FFFF0000"/>
      <name val="Arial"/>
    </font>
    <font>
      <u/>
      <sz val="10"/>
      <color rgb="FF0000FF"/>
      <name val="Arial"/>
    </font>
    <font>
      <u/>
      <sz val="12"/>
      <color rgb="FF0000FF"/>
      <name val="&quot;Times New Roman&quot;"/>
    </font>
    <font>
      <u/>
      <sz val="12"/>
      <color rgb="FF1155CC"/>
      <name val="&quot;Times New Roman&quot;"/>
    </font>
    <font>
      <u/>
      <sz val="10"/>
      <color rgb="FF0000FF"/>
      <name val="Arial"/>
    </font>
    <font>
      <b/>
      <sz val="10"/>
      <color theme="0"/>
      <name val="Arial"/>
    </font>
    <font>
      <u/>
      <sz val="10"/>
      <color rgb="FF0000FF"/>
      <name val="Arial"/>
    </font>
    <font>
      <u/>
      <sz val="10"/>
      <color rgb="FF0000FF"/>
      <name val="Arial"/>
    </font>
    <font>
      <u/>
      <sz val="10"/>
      <color rgb="FF1155CC"/>
      <name val="Arial"/>
    </font>
    <font>
      <u/>
      <sz val="10"/>
      <color theme="1"/>
      <name val="Arial"/>
    </font>
    <font>
      <u/>
      <sz val="10"/>
      <color theme="1"/>
      <name val="Arial"/>
    </font>
    <font>
      <u/>
      <sz val="10"/>
      <color theme="1"/>
      <name val="Arial"/>
    </font>
    <font>
      <u/>
      <sz val="10"/>
      <color rgb="FF0000FF"/>
      <name val="Arial"/>
    </font>
    <font>
      <u/>
      <sz val="10"/>
      <color rgb="FF1155CC"/>
      <name val="Arial"/>
    </font>
    <font>
      <u/>
      <sz val="10"/>
      <color theme="1"/>
      <name val="Arial"/>
    </font>
    <font>
      <u/>
      <sz val="10"/>
      <color rgb="FF0000FF"/>
      <name val="Arial"/>
    </font>
    <font>
      <u/>
      <sz val="10"/>
      <color rgb="FF000000"/>
      <name val="Arial"/>
    </font>
    <font>
      <u/>
      <sz val="10"/>
      <color rgb="FF1155CC"/>
      <name val="Arial"/>
    </font>
    <font>
      <u/>
      <sz val="10"/>
      <color theme="1"/>
      <name val="Arial"/>
    </font>
    <font>
      <u/>
      <sz val="10"/>
      <color theme="1"/>
      <name val="Arial"/>
    </font>
    <font>
      <u/>
      <sz val="10"/>
      <color rgb="FF0000FF"/>
      <name val="Arial"/>
    </font>
    <font>
      <u/>
      <sz val="10"/>
      <color rgb="FF1155CC"/>
      <name val="Arial"/>
    </font>
    <font>
      <b/>
      <sz val="11"/>
      <color theme="1"/>
      <name val="&quot;Times New Roman&quot;"/>
    </font>
    <font>
      <u/>
      <sz val="12"/>
      <color rgb="FF1155CC"/>
      <name val="&quot;Times New Roman&quot;"/>
    </font>
    <font>
      <u/>
      <sz val="12"/>
      <color rgb="FF000000"/>
      <name val="Times New Roman"/>
    </font>
    <font>
      <u/>
      <sz val="12"/>
      <color rgb="FF1155CC"/>
      <name val="Times New Roman"/>
    </font>
    <font>
      <u/>
      <sz val="12"/>
      <color rgb="FF1155CC"/>
      <name val="Times New Roman"/>
    </font>
    <font>
      <u/>
      <sz val="12"/>
      <color rgb="FF1155CC"/>
      <name val="Times New Roman"/>
    </font>
    <font>
      <sz val="11"/>
      <color rgb="FF000000"/>
      <name val="&quot;Times New Roman&quot;"/>
    </font>
    <font>
      <b/>
      <sz val="12"/>
      <color rgb="FF000000"/>
      <name val="&quot;Times New Roman&quot;"/>
    </font>
    <font>
      <sz val="11"/>
      <color theme="1"/>
      <name val="Calibri"/>
    </font>
    <font>
      <i/>
      <sz val="12"/>
      <color theme="1"/>
      <name val="Times New Roman"/>
    </font>
    <font>
      <u/>
      <sz val="11"/>
      <color rgb="FF000000"/>
      <name val="Questrial"/>
    </font>
    <font>
      <sz val="11"/>
      <name val="Questrial, Arial"/>
    </font>
    <font>
      <u/>
      <sz val="11"/>
      <color rgb="FF1155CC"/>
      <name val="Questrial, Arial"/>
    </font>
    <font>
      <u/>
      <sz val="11"/>
      <color rgb="FF000000"/>
      <name val="Calibri, sans-serif"/>
    </font>
    <font>
      <sz val="11"/>
      <color rgb="FF000000"/>
      <name val="Calibri, sans-serif"/>
    </font>
    <font>
      <sz val="10"/>
      <color rgb="FF1155CC"/>
      <name val="Arial"/>
    </font>
    <font>
      <sz val="12"/>
      <name val="&quot;Times New Roman&quot;"/>
    </font>
  </fonts>
  <fills count="26">
    <fill>
      <patternFill patternType="none"/>
    </fill>
    <fill>
      <patternFill patternType="gray125"/>
    </fill>
    <fill>
      <patternFill patternType="solid">
        <fgColor rgb="FFFFFFFF"/>
        <bgColor rgb="FFFFFFFF"/>
      </patternFill>
    </fill>
    <fill>
      <patternFill patternType="solid">
        <fgColor rgb="FFFF9900"/>
        <bgColor rgb="FFFF9900"/>
      </patternFill>
    </fill>
    <fill>
      <patternFill patternType="solid">
        <fgColor theme="8"/>
        <bgColor theme="8"/>
      </patternFill>
    </fill>
    <fill>
      <patternFill patternType="solid">
        <fgColor rgb="FFF9F9F9"/>
        <bgColor rgb="FFF9F9F9"/>
      </patternFill>
    </fill>
    <fill>
      <patternFill patternType="solid">
        <fgColor rgb="FFF5F5F5"/>
        <bgColor rgb="FFF5F5F5"/>
      </patternFill>
    </fill>
    <fill>
      <patternFill patternType="solid">
        <fgColor rgb="FF38761D"/>
        <bgColor rgb="FF38761D"/>
      </patternFill>
    </fill>
    <fill>
      <patternFill patternType="solid">
        <fgColor rgb="FFFFF2CC"/>
        <bgColor rgb="FFFFF2CC"/>
      </patternFill>
    </fill>
    <fill>
      <patternFill patternType="solid">
        <fgColor rgb="FFE69138"/>
        <bgColor rgb="FFE69138"/>
      </patternFill>
    </fill>
    <fill>
      <patternFill patternType="solid">
        <fgColor rgb="FFCC0000"/>
        <bgColor rgb="FFCC0000"/>
      </patternFill>
    </fill>
    <fill>
      <patternFill patternType="solid">
        <fgColor rgb="FFFCE5CD"/>
        <bgColor rgb="FFFCE5CD"/>
      </patternFill>
    </fill>
    <fill>
      <patternFill patternType="solid">
        <fgColor rgb="FFFFEF9B"/>
        <bgColor rgb="FFFFEF9B"/>
      </patternFill>
    </fill>
    <fill>
      <patternFill patternType="solid">
        <fgColor rgb="FF134F5C"/>
        <bgColor rgb="FF134F5C"/>
      </patternFill>
    </fill>
    <fill>
      <patternFill patternType="solid">
        <fgColor rgb="FF85200C"/>
        <bgColor rgb="FF85200C"/>
      </patternFill>
    </fill>
    <fill>
      <patternFill patternType="solid">
        <fgColor theme="0"/>
        <bgColor theme="0"/>
      </patternFill>
    </fill>
    <fill>
      <patternFill patternType="solid">
        <fgColor rgb="FFF6B26B"/>
        <bgColor rgb="FFF6B26B"/>
      </patternFill>
    </fill>
    <fill>
      <patternFill patternType="solid">
        <fgColor rgb="FFFFE599"/>
        <bgColor rgb="FFFFE599"/>
      </patternFill>
    </fill>
    <fill>
      <patternFill patternType="solid">
        <fgColor rgb="FFFFFF00"/>
        <bgColor rgb="FFFFFF00"/>
      </patternFill>
    </fill>
    <fill>
      <patternFill patternType="solid">
        <fgColor rgb="FFFFD966"/>
        <bgColor rgb="FFFFD966"/>
      </patternFill>
    </fill>
    <fill>
      <patternFill patternType="solid">
        <fgColor rgb="FFCCCCCC"/>
        <bgColor rgb="FFCCCCCC"/>
      </patternFill>
    </fill>
    <fill>
      <patternFill patternType="solid">
        <fgColor rgb="FFFF0000"/>
        <bgColor rgb="FFFF0000"/>
      </patternFill>
    </fill>
    <fill>
      <patternFill patternType="solid">
        <fgColor rgb="FF6D9EEB"/>
        <bgColor rgb="FF6D9EEB"/>
      </patternFill>
    </fill>
    <fill>
      <patternFill patternType="solid">
        <fgColor rgb="FFC9DAF8"/>
        <bgColor rgb="FFC9DAF8"/>
      </patternFill>
    </fill>
    <fill>
      <patternFill patternType="solid">
        <fgColor rgb="FF0C343D"/>
        <bgColor rgb="FF0C343D"/>
      </patternFill>
    </fill>
    <fill>
      <patternFill patternType="solid">
        <fgColor rgb="FFF3F3F3"/>
        <bgColor rgb="FFF3F3F3"/>
      </patternFill>
    </fill>
  </fills>
  <borders count="16">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502">
    <xf numFmtId="0" fontId="0" fillId="0" borderId="0" xfId="0"/>
    <xf numFmtId="0" fontId="1" fillId="2" borderId="0" xfId="0" applyFont="1" applyFill="1" applyAlignment="1">
      <alignment vertical="center" wrapText="1"/>
    </xf>
    <xf numFmtId="0" fontId="2" fillId="2" borderId="0" xfId="0" applyFont="1" applyFill="1" applyAlignment="1">
      <alignment vertical="center" wrapText="1"/>
    </xf>
    <xf numFmtId="0" fontId="1" fillId="2" borderId="0" xfId="0" applyFont="1" applyFill="1" applyAlignment="1">
      <alignment horizontal="left" vertical="center" wrapText="1"/>
    </xf>
    <xf numFmtId="0" fontId="4" fillId="2" borderId="0" xfId="0" applyFont="1" applyFill="1" applyAlignment="1">
      <alignment vertical="center" wrapText="1"/>
    </xf>
    <xf numFmtId="0" fontId="2" fillId="3" borderId="4" xfId="0" applyFont="1" applyFill="1" applyBorder="1" applyAlignment="1">
      <alignment horizontal="center" vertical="center" wrapText="1"/>
    </xf>
    <xf numFmtId="0" fontId="1" fillId="3" borderId="4" xfId="0" applyFont="1" applyFill="1" applyBorder="1" applyAlignment="1">
      <alignmen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3" borderId="5" xfId="0" applyFont="1" applyFill="1" applyBorder="1" applyAlignment="1">
      <alignment horizontal="left"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5" fillId="2" borderId="5" xfId="0" applyFont="1" applyFill="1" applyBorder="1" applyAlignment="1">
      <alignment vertical="center" wrapText="1"/>
    </xf>
    <xf numFmtId="0" fontId="1" fillId="0" borderId="5" xfId="0" applyFont="1" applyBorder="1" applyAlignment="1">
      <alignment horizontal="left" vertical="center" wrapText="1"/>
    </xf>
    <xf numFmtId="0" fontId="1" fillId="2" borderId="5" xfId="0" applyFont="1" applyFill="1" applyBorder="1" applyAlignment="1">
      <alignment vertical="center" wrapText="1"/>
    </xf>
    <xf numFmtId="0" fontId="6" fillId="0" borderId="5" xfId="0" applyFont="1" applyBorder="1" applyAlignment="1">
      <alignment horizontal="left" vertical="center" wrapText="1"/>
    </xf>
    <xf numFmtId="0" fontId="1" fillId="2" borderId="5" xfId="0" applyFont="1" applyFill="1" applyBorder="1" applyAlignment="1">
      <alignment horizontal="center" vertical="center" wrapText="1"/>
    </xf>
    <xf numFmtId="0" fontId="1" fillId="2" borderId="5" xfId="0" applyFont="1" applyFill="1" applyBorder="1" applyAlignment="1">
      <alignment horizontal="left" vertical="center" wrapText="1"/>
    </xf>
    <xf numFmtId="0" fontId="7" fillId="2" borderId="5" xfId="0" applyFont="1" applyFill="1" applyBorder="1" applyAlignment="1">
      <alignment horizontal="left" vertical="center" wrapText="1"/>
    </xf>
    <xf numFmtId="0" fontId="8" fillId="0" borderId="0" xfId="0" applyFont="1"/>
    <xf numFmtId="0" fontId="5" fillId="2" borderId="5" xfId="0" applyFont="1" applyFill="1" applyBorder="1" applyAlignment="1">
      <alignment horizontal="center" vertical="center" wrapText="1"/>
    </xf>
    <xf numFmtId="0" fontId="1" fillId="2" borderId="5" xfId="0" quotePrefix="1" applyFont="1" applyFill="1" applyBorder="1" applyAlignment="1">
      <alignment vertical="center" wrapText="1"/>
    </xf>
    <xf numFmtId="0" fontId="9" fillId="2" borderId="5" xfId="0" applyFont="1" applyFill="1" applyBorder="1" applyAlignment="1">
      <alignment horizontal="left" vertical="center" wrapText="1"/>
    </xf>
    <xf numFmtId="0" fontId="1" fillId="0" borderId="0" xfId="0" applyFont="1" applyAlignment="1">
      <alignment vertical="center" wrapText="1"/>
    </xf>
    <xf numFmtId="0" fontId="1" fillId="0" borderId="0" xfId="0" applyFont="1" applyAlignment="1">
      <alignment horizontal="left" vertical="center" wrapText="1"/>
    </xf>
    <xf numFmtId="0" fontId="10" fillId="3" borderId="0" xfId="0" applyFont="1" applyFill="1"/>
    <xf numFmtId="0" fontId="10" fillId="3" borderId="5" xfId="0" applyFont="1" applyFill="1" applyBorder="1"/>
    <xf numFmtId="0" fontId="11" fillId="0" borderId="5" xfId="0" applyFont="1" applyBorder="1"/>
    <xf numFmtId="0" fontId="11" fillId="0" borderId="5" xfId="0" applyFont="1" applyBorder="1" applyAlignment="1">
      <alignment horizontal="right"/>
    </xf>
    <xf numFmtId="0" fontId="10" fillId="0" borderId="5" xfId="0" applyFont="1" applyBorder="1"/>
    <xf numFmtId="0" fontId="10" fillId="0" borderId="5" xfId="0" applyFont="1" applyBorder="1" applyAlignment="1">
      <alignment horizontal="right"/>
    </xf>
    <xf numFmtId="0" fontId="2" fillId="3" borderId="5" xfId="0" applyFont="1" applyFill="1" applyBorder="1" applyAlignment="1">
      <alignment horizontal="center"/>
    </xf>
    <xf numFmtId="0" fontId="12" fillId="3" borderId="5" xfId="0" applyFont="1" applyFill="1" applyBorder="1"/>
    <xf numFmtId="0" fontId="2" fillId="3" borderId="5" xfId="0" applyFont="1" applyFill="1" applyBorder="1"/>
    <xf numFmtId="0" fontId="1" fillId="0" borderId="0" xfId="0" applyFont="1"/>
    <xf numFmtId="0" fontId="2" fillId="2" borderId="0" xfId="0" applyFont="1" applyFill="1"/>
    <xf numFmtId="0" fontId="1" fillId="0" borderId="5" xfId="0" applyFont="1" applyBorder="1" applyAlignment="1">
      <alignment horizontal="center"/>
    </xf>
    <xf numFmtId="0" fontId="5" fillId="0" borderId="5" xfId="0" applyFont="1" applyBorder="1"/>
    <xf numFmtId="0" fontId="13" fillId="2" borderId="5" xfId="0" applyFont="1" applyFill="1" applyBorder="1" applyAlignment="1">
      <alignment horizontal="center" vertical="top"/>
    </xf>
    <xf numFmtId="0" fontId="1" fillId="0" borderId="5" xfId="0" applyFont="1" applyBorder="1"/>
    <xf numFmtId="0" fontId="13" fillId="0" borderId="5" xfId="0" applyFont="1" applyBorder="1" applyAlignment="1">
      <alignment horizontal="center" vertical="top"/>
    </xf>
    <xf numFmtId="0" fontId="1" fillId="0" borderId="0" xfId="0" applyFont="1" applyAlignment="1">
      <alignment horizontal="center"/>
    </xf>
    <xf numFmtId="0" fontId="5" fillId="0" borderId="0" xfId="0" applyFont="1"/>
    <xf numFmtId="0" fontId="8" fillId="0" borderId="0" xfId="0" applyFont="1" applyAlignment="1">
      <alignment horizontal="center"/>
    </xf>
    <xf numFmtId="0" fontId="5" fillId="0" borderId="5" xfId="0" applyFont="1" applyBorder="1" applyAlignment="1">
      <alignment horizontal="center"/>
    </xf>
    <xf numFmtId="0" fontId="14" fillId="0" borderId="0" xfId="0" applyFont="1"/>
    <xf numFmtId="0" fontId="15" fillId="0" borderId="0" xfId="0" applyFont="1"/>
    <xf numFmtId="0" fontId="16" fillId="0" borderId="0" xfId="0" applyFont="1"/>
    <xf numFmtId="0" fontId="17" fillId="0" borderId="0" xfId="0" applyFont="1"/>
    <xf numFmtId="0" fontId="16" fillId="0" borderId="0" xfId="0" applyFont="1" applyAlignment="1">
      <alignment horizontal="right"/>
    </xf>
    <xf numFmtId="21" fontId="16" fillId="0" borderId="0" xfId="0" applyNumberFormat="1" applyFont="1" applyAlignment="1">
      <alignment horizontal="right"/>
    </xf>
    <xf numFmtId="0" fontId="18" fillId="0" borderId="0" xfId="0" applyFont="1"/>
    <xf numFmtId="0" fontId="19" fillId="0" borderId="0" xfId="0" applyFont="1"/>
    <xf numFmtId="11" fontId="16" fillId="0" borderId="0" xfId="0" applyNumberFormat="1" applyFont="1" applyAlignment="1">
      <alignment horizontal="right"/>
    </xf>
    <xf numFmtId="0" fontId="20" fillId="0" borderId="0" xfId="0" applyFont="1" applyAlignment="1">
      <alignment horizontal="center" vertical="center"/>
    </xf>
    <xf numFmtId="0" fontId="8" fillId="0" borderId="0" xfId="0" applyFont="1" applyAlignment="1">
      <alignment vertical="center"/>
    </xf>
    <xf numFmtId="0" fontId="16" fillId="0" borderId="0" xfId="0" applyFont="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8" fillId="0" borderId="0" xfId="0" applyFont="1" applyAlignment="1">
      <alignment horizontal="center" vertical="center"/>
    </xf>
    <xf numFmtId="49" fontId="26" fillId="0" borderId="0" xfId="0" applyNumberFormat="1" applyFont="1"/>
    <xf numFmtId="0" fontId="27" fillId="2" borderId="0" xfId="0" applyFont="1" applyFill="1" applyAlignment="1">
      <alignment horizontal="left" vertical="top"/>
    </xf>
    <xf numFmtId="0" fontId="28" fillId="2" borderId="0" xfId="0" applyFont="1" applyFill="1" applyAlignment="1">
      <alignment horizontal="left" vertical="top"/>
    </xf>
    <xf numFmtId="49" fontId="29" fillId="0" borderId="0" xfId="0" applyNumberFormat="1" applyFont="1"/>
    <xf numFmtId="0" fontId="30" fillId="2" borderId="0" xfId="0" applyFont="1" applyFill="1" applyAlignment="1">
      <alignment horizontal="left" vertical="top"/>
    </xf>
    <xf numFmtId="0" fontId="31" fillId="4" borderId="5"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5" xfId="0" applyFont="1" applyFill="1" applyBorder="1" applyAlignment="1">
      <alignment horizontal="center" vertical="center"/>
    </xf>
    <xf numFmtId="0" fontId="31" fillId="4" borderId="5" xfId="0" applyFont="1" applyFill="1" applyBorder="1" applyAlignment="1">
      <alignment horizontal="center" vertical="center"/>
    </xf>
    <xf numFmtId="164" fontId="31" fillId="4" borderId="5" xfId="0" applyNumberFormat="1" applyFont="1" applyFill="1" applyBorder="1" applyAlignment="1">
      <alignment horizontal="center" vertical="center"/>
    </xf>
    <xf numFmtId="0" fontId="20" fillId="0" borderId="0" xfId="0" applyFont="1"/>
    <xf numFmtId="0" fontId="33" fillId="0" borderId="5" xfId="0" applyFont="1" applyBorder="1"/>
    <xf numFmtId="0" fontId="34" fillId="0" borderId="5" xfId="0" applyFont="1" applyBorder="1" applyAlignment="1">
      <alignment horizontal="center"/>
    </xf>
    <xf numFmtId="0" fontId="34" fillId="0" borderId="5" xfId="0" applyFont="1" applyBorder="1"/>
    <xf numFmtId="0" fontId="35" fillId="0" borderId="5" xfId="0" applyFont="1" applyBorder="1"/>
    <xf numFmtId="0" fontId="36" fillId="5" borderId="0" xfId="0" applyFont="1" applyFill="1" applyAlignment="1">
      <alignment vertical="top"/>
    </xf>
    <xf numFmtId="0" fontId="37" fillId="5" borderId="0" xfId="0" applyFont="1" applyFill="1" applyAlignment="1">
      <alignment vertical="top"/>
    </xf>
    <xf numFmtId="165" fontId="36" fillId="5" borderId="0" xfId="0" applyNumberFormat="1" applyFont="1" applyFill="1" applyAlignment="1">
      <alignment vertical="top"/>
    </xf>
    <xf numFmtId="0" fontId="38" fillId="0" borderId="5" xfId="0" applyFont="1" applyBorder="1" applyAlignment="1">
      <alignment horizontal="center"/>
    </xf>
    <xf numFmtId="0" fontId="39" fillId="0" borderId="5" xfId="0" applyFont="1" applyBorder="1"/>
    <xf numFmtId="0" fontId="40" fillId="0" borderId="5" xfId="0" applyFont="1" applyBorder="1"/>
    <xf numFmtId="0" fontId="41" fillId="0" borderId="0" xfId="0" applyFont="1"/>
    <xf numFmtId="0" fontId="33" fillId="0" borderId="5" xfId="0" applyFont="1" applyBorder="1" applyAlignment="1">
      <alignment horizontal="center"/>
    </xf>
    <xf numFmtId="0" fontId="42" fillId="0" borderId="5" xfId="0" applyFont="1" applyBorder="1"/>
    <xf numFmtId="0" fontId="8" fillId="0" borderId="5" xfId="0" applyFont="1" applyBorder="1"/>
    <xf numFmtId="0" fontId="43" fillId="0" borderId="5" xfId="0" applyFont="1" applyBorder="1" applyAlignment="1">
      <alignment horizontal="center"/>
    </xf>
    <xf numFmtId="0" fontId="44" fillId="0" borderId="5" xfId="0" applyFont="1" applyBorder="1"/>
    <xf numFmtId="0" fontId="45" fillId="0" borderId="7" xfId="0" applyFont="1" applyBorder="1"/>
    <xf numFmtId="0" fontId="36" fillId="6" borderId="0" xfId="0" applyFont="1" applyFill="1" applyAlignment="1">
      <alignment vertical="top"/>
    </xf>
    <xf numFmtId="0" fontId="37" fillId="6" borderId="0" xfId="0" applyFont="1" applyFill="1" applyAlignment="1">
      <alignment vertical="top"/>
    </xf>
    <xf numFmtId="165" fontId="36" fillId="6" borderId="0" xfId="0" applyNumberFormat="1" applyFont="1" applyFill="1" applyAlignment="1">
      <alignment vertical="top"/>
    </xf>
    <xf numFmtId="0" fontId="46" fillId="0" borderId="5" xfId="0" applyFont="1" applyBorder="1" applyAlignment="1">
      <alignment horizontal="center"/>
    </xf>
    <xf numFmtId="0" fontId="34" fillId="0" borderId="0" xfId="0" applyFont="1"/>
    <xf numFmtId="0" fontId="14" fillId="3" borderId="0" xfId="0" applyFont="1" applyFill="1"/>
    <xf numFmtId="0" fontId="10" fillId="3" borderId="5" xfId="0" applyFont="1" applyFill="1" applyBorder="1" applyAlignment="1">
      <alignment horizontal="center" wrapText="1"/>
    </xf>
    <xf numFmtId="0" fontId="10" fillId="3" borderId="5" xfId="0" applyFont="1" applyFill="1" applyBorder="1" applyAlignment="1">
      <alignment horizontal="center"/>
    </xf>
    <xf numFmtId="0" fontId="10" fillId="3" borderId="0" xfId="0" applyFont="1" applyFill="1" applyAlignment="1">
      <alignment horizontal="center"/>
    </xf>
    <xf numFmtId="0" fontId="14" fillId="3" borderId="5" xfId="0" applyFont="1" applyFill="1" applyBorder="1"/>
    <xf numFmtId="49" fontId="10" fillId="3" borderId="5" xfId="0" applyNumberFormat="1" applyFont="1" applyFill="1" applyBorder="1"/>
    <xf numFmtId="3" fontId="14" fillId="0" borderId="5" xfId="0" applyNumberFormat="1" applyFont="1" applyBorder="1"/>
    <xf numFmtId="3" fontId="11" fillId="0" borderId="5" xfId="0" applyNumberFormat="1" applyFont="1" applyBorder="1" applyAlignment="1">
      <alignment horizontal="center"/>
    </xf>
    <xf numFmtId="9" fontId="14" fillId="0" borderId="5" xfId="0" applyNumberFormat="1" applyFont="1" applyBorder="1"/>
    <xf numFmtId="9" fontId="11" fillId="0" borderId="5" xfId="0" applyNumberFormat="1" applyFont="1" applyBorder="1" applyAlignment="1">
      <alignment horizontal="center"/>
    </xf>
    <xf numFmtId="0" fontId="14" fillId="0" borderId="5" xfId="0" applyFont="1" applyBorder="1"/>
    <xf numFmtId="0" fontId="11" fillId="0" borderId="5" xfId="0" applyFont="1" applyBorder="1" applyAlignment="1">
      <alignment horizontal="center"/>
    </xf>
    <xf numFmtId="49" fontId="10" fillId="3" borderId="5" xfId="0" applyNumberFormat="1" applyFont="1" applyFill="1" applyBorder="1" applyAlignment="1">
      <alignment wrapText="1"/>
    </xf>
    <xf numFmtId="49" fontId="14" fillId="2" borderId="5" xfId="0" applyNumberFormat="1" applyFont="1" applyFill="1" applyBorder="1"/>
    <xf numFmtId="0" fontId="11" fillId="0" borderId="5" xfId="0" applyFont="1" applyBorder="1" applyAlignment="1">
      <alignment horizontal="center" wrapText="1"/>
    </xf>
    <xf numFmtId="1" fontId="14" fillId="0" borderId="5" xfId="0" applyNumberFormat="1" applyFont="1" applyBorder="1"/>
    <xf numFmtId="1" fontId="47" fillId="0" borderId="5" xfId="0" applyNumberFormat="1" applyFont="1" applyBorder="1" applyAlignment="1">
      <alignment horizontal="center"/>
    </xf>
    <xf numFmtId="1" fontId="47" fillId="2" borderId="5" xfId="0" applyNumberFormat="1" applyFont="1" applyFill="1" applyBorder="1" applyAlignment="1">
      <alignment horizontal="center" wrapText="1"/>
    </xf>
    <xf numFmtId="49" fontId="11" fillId="0" borderId="5" xfId="0" applyNumberFormat="1" applyFont="1" applyBorder="1" applyAlignment="1">
      <alignment wrapText="1"/>
    </xf>
    <xf numFmtId="3" fontId="10" fillId="3" borderId="5" xfId="0" applyNumberFormat="1" applyFont="1" applyFill="1" applyBorder="1"/>
    <xf numFmtId="3" fontId="11" fillId="0" borderId="5" xfId="0" applyNumberFormat="1" applyFont="1" applyBorder="1" applyAlignment="1">
      <alignment horizontal="center" wrapText="1"/>
    </xf>
    <xf numFmtId="49" fontId="14" fillId="0" borderId="0" xfId="0" applyNumberFormat="1" applyFont="1"/>
    <xf numFmtId="9" fontId="14" fillId="0" borderId="0" xfId="0" applyNumberFormat="1" applyFont="1"/>
    <xf numFmtId="49" fontId="48" fillId="7" borderId="5" xfId="0" applyNumberFormat="1" applyFont="1" applyFill="1" applyBorder="1"/>
    <xf numFmtId="49" fontId="10" fillId="3" borderId="5" xfId="0" applyNumberFormat="1" applyFont="1" applyFill="1" applyBorder="1" applyAlignment="1">
      <alignment horizontal="center"/>
    </xf>
    <xf numFmtId="0" fontId="14" fillId="0" borderId="5" xfId="0" applyFont="1" applyBorder="1" applyAlignment="1">
      <alignment horizontal="center"/>
    </xf>
    <xf numFmtId="9" fontId="14" fillId="0" borderId="5" xfId="0" applyNumberFormat="1" applyFont="1" applyBorder="1" applyAlignment="1">
      <alignment horizontal="center"/>
    </xf>
    <xf numFmtId="0" fontId="48" fillId="7" borderId="5" xfId="0" applyFont="1" applyFill="1" applyBorder="1"/>
    <xf numFmtId="49" fontId="49" fillId="0" borderId="5" xfId="0" applyNumberFormat="1" applyFont="1" applyBorder="1"/>
    <xf numFmtId="49" fontId="49" fillId="0" borderId="5" xfId="0" applyNumberFormat="1" applyFont="1" applyBorder="1" applyAlignment="1">
      <alignment horizontal="center"/>
    </xf>
    <xf numFmtId="0" fontId="20" fillId="0" borderId="5" xfId="0" applyFont="1" applyBorder="1" applyAlignment="1">
      <alignment horizontal="center"/>
    </xf>
    <xf numFmtId="0" fontId="20" fillId="0" borderId="5" xfId="0" applyFont="1" applyBorder="1"/>
    <xf numFmtId="49" fontId="50" fillId="0" borderId="5" xfId="0" applyNumberFormat="1" applyFont="1" applyBorder="1"/>
    <xf numFmtId="49" fontId="14" fillId="0" borderId="5" xfId="0" applyNumberFormat="1" applyFont="1" applyBorder="1"/>
    <xf numFmtId="3" fontId="14" fillId="0" borderId="5" xfId="0" applyNumberFormat="1" applyFont="1" applyBorder="1" applyAlignment="1">
      <alignment horizontal="center"/>
    </xf>
    <xf numFmtId="166" fontId="14" fillId="0" borderId="5" xfId="0" applyNumberFormat="1" applyFont="1" applyBorder="1" applyAlignment="1">
      <alignment horizontal="center"/>
    </xf>
    <xf numFmtId="167" fontId="14" fillId="0" borderId="5" xfId="0" applyNumberFormat="1" applyFont="1" applyBorder="1" applyAlignment="1">
      <alignment horizontal="center"/>
    </xf>
    <xf numFmtId="0" fontId="51" fillId="0" borderId="5" xfId="0" applyFont="1" applyBorder="1"/>
    <xf numFmtId="49" fontId="52" fillId="0" borderId="5" xfId="0" applyNumberFormat="1" applyFont="1" applyBorder="1"/>
    <xf numFmtId="0" fontId="8" fillId="8" borderId="0" xfId="0" applyFont="1" applyFill="1"/>
    <xf numFmtId="49" fontId="53" fillId="8" borderId="5" xfId="0" applyNumberFormat="1" applyFont="1" applyFill="1" applyBorder="1"/>
    <xf numFmtId="49" fontId="14" fillId="8" borderId="5" xfId="0" applyNumberFormat="1" applyFont="1" applyFill="1" applyBorder="1"/>
    <xf numFmtId="3" fontId="14" fillId="8" borderId="5" xfId="0" applyNumberFormat="1" applyFont="1" applyFill="1" applyBorder="1" applyAlignment="1">
      <alignment horizontal="center"/>
    </xf>
    <xf numFmtId="166" fontId="14" fillId="8" borderId="5" xfId="0" applyNumberFormat="1" applyFont="1" applyFill="1" applyBorder="1" applyAlignment="1">
      <alignment horizontal="center"/>
    </xf>
    <xf numFmtId="167" fontId="14" fillId="8" borderId="5" xfId="0" applyNumberFormat="1" applyFont="1" applyFill="1" applyBorder="1" applyAlignment="1">
      <alignment horizontal="center"/>
    </xf>
    <xf numFmtId="0" fontId="8" fillId="8" borderId="5" xfId="0" applyFont="1" applyFill="1" applyBorder="1"/>
    <xf numFmtId="0" fontId="54" fillId="0" borderId="0" xfId="0" applyFont="1"/>
    <xf numFmtId="0" fontId="55" fillId="0" borderId="0" xfId="0" applyFont="1"/>
    <xf numFmtId="168" fontId="14" fillId="0" borderId="0" xfId="0" applyNumberFormat="1" applyFont="1" applyAlignment="1">
      <alignment horizontal="right"/>
    </xf>
    <xf numFmtId="0" fontId="56" fillId="0" borderId="0" xfId="0" applyFont="1"/>
    <xf numFmtId="0" fontId="57" fillId="9" borderId="0" xfId="0" applyFont="1" applyFill="1" applyAlignment="1">
      <alignment horizontal="center"/>
    </xf>
    <xf numFmtId="0" fontId="58" fillId="9" borderId="5" xfId="0" applyFont="1" applyFill="1" applyBorder="1" applyAlignment="1">
      <alignment horizontal="center"/>
    </xf>
    <xf numFmtId="0" fontId="59" fillId="9" borderId="5" xfId="0" applyFont="1" applyFill="1" applyBorder="1"/>
    <xf numFmtId="0" fontId="60" fillId="9" borderId="5" xfId="0" applyFont="1" applyFill="1" applyBorder="1" applyAlignment="1">
      <alignment horizontal="center"/>
    </xf>
    <xf numFmtId="0" fontId="59" fillId="9" borderId="5" xfId="0" applyFont="1" applyFill="1" applyBorder="1" applyAlignment="1">
      <alignment horizontal="center"/>
    </xf>
    <xf numFmtId="0" fontId="61" fillId="9" borderId="5" xfId="0" applyFont="1" applyFill="1" applyBorder="1" applyAlignment="1">
      <alignment horizontal="center"/>
    </xf>
    <xf numFmtId="0" fontId="61" fillId="10" borderId="5" xfId="0" applyFont="1" applyFill="1" applyBorder="1" applyAlignment="1">
      <alignment horizontal="center"/>
    </xf>
    <xf numFmtId="0" fontId="8" fillId="0" borderId="5" xfId="0" applyFont="1" applyBorder="1" applyAlignment="1">
      <alignment vertical="center"/>
    </xf>
    <xf numFmtId="0" fontId="62" fillId="0" borderId="5" xfId="0" applyFont="1" applyBorder="1"/>
    <xf numFmtId="0" fontId="63" fillId="0" borderId="5" xfId="0" applyFont="1" applyBorder="1"/>
    <xf numFmtId="0" fontId="64" fillId="0" borderId="5" xfId="0" applyFont="1" applyBorder="1"/>
    <xf numFmtId="0" fontId="8" fillId="0" borderId="5" xfId="0" applyFont="1" applyBorder="1" applyAlignment="1">
      <alignment horizontal="center"/>
    </xf>
    <xf numFmtId="169" fontId="46" fillId="0" borderId="5" xfId="0" applyNumberFormat="1" applyFont="1" applyBorder="1" applyAlignment="1">
      <alignment horizontal="center"/>
    </xf>
    <xf numFmtId="0" fontId="46" fillId="0" borderId="5" xfId="0" applyFont="1" applyBorder="1"/>
    <xf numFmtId="0" fontId="65" fillId="2" borderId="5" xfId="0" applyFont="1" applyFill="1" applyBorder="1" applyAlignment="1">
      <alignment horizontal="left"/>
    </xf>
    <xf numFmtId="0" fontId="66" fillId="0" borderId="0" xfId="0" applyFont="1"/>
    <xf numFmtId="0" fontId="67" fillId="0" borderId="0" xfId="0" applyFont="1"/>
    <xf numFmtId="0" fontId="68" fillId="11" borderId="0" xfId="0" applyFont="1" applyFill="1"/>
    <xf numFmtId="0" fontId="46" fillId="11" borderId="0" xfId="0" applyFont="1" applyFill="1"/>
    <xf numFmtId="0" fontId="69" fillId="0" borderId="5" xfId="0" applyFont="1" applyBorder="1"/>
    <xf numFmtId="0" fontId="70" fillId="11" borderId="0" xfId="0" applyFont="1" applyFill="1"/>
    <xf numFmtId="0" fontId="71" fillId="0" borderId="5" xfId="0" applyFont="1" applyBorder="1" applyAlignment="1">
      <alignment horizontal="center"/>
    </xf>
    <xf numFmtId="0" fontId="72" fillId="11" borderId="5" xfId="0" applyFont="1" applyFill="1" applyBorder="1"/>
    <xf numFmtId="0" fontId="46" fillId="11" borderId="5" xfId="0" applyFont="1" applyFill="1" applyBorder="1"/>
    <xf numFmtId="0" fontId="73" fillId="0" borderId="5" xfId="0" applyFont="1" applyBorder="1"/>
    <xf numFmtId="0" fontId="74" fillId="0" borderId="5" xfId="0" applyFont="1" applyBorder="1"/>
    <xf numFmtId="0" fontId="75" fillId="0" borderId="5" xfId="0" applyFont="1" applyBorder="1" applyAlignment="1">
      <alignment horizontal="center"/>
    </xf>
    <xf numFmtId="0" fontId="76" fillId="0" borderId="5" xfId="0" applyFont="1" applyBorder="1"/>
    <xf numFmtId="0" fontId="77" fillId="0" borderId="5" xfId="0" applyFont="1" applyBorder="1"/>
    <xf numFmtId="0" fontId="78" fillId="0" borderId="5" xfId="0" applyFont="1" applyBorder="1"/>
    <xf numFmtId="0" fontId="61" fillId="9" borderId="0" xfId="0" applyFont="1" applyFill="1" applyAlignment="1">
      <alignment horizontal="center"/>
    </xf>
    <xf numFmtId="0" fontId="20" fillId="9" borderId="5" xfId="0" applyFont="1" applyFill="1" applyBorder="1" applyAlignment="1">
      <alignment horizontal="center"/>
    </xf>
    <xf numFmtId="0" fontId="20" fillId="9" borderId="5" xfId="0" applyFont="1" applyFill="1" applyBorder="1"/>
    <xf numFmtId="0" fontId="79" fillId="11" borderId="0" xfId="0" applyFont="1" applyFill="1"/>
    <xf numFmtId="0" fontId="80" fillId="11" borderId="5" xfId="0" applyFont="1" applyFill="1" applyBorder="1"/>
    <xf numFmtId="0" fontId="81" fillId="0" borderId="0" xfId="0" applyFont="1"/>
    <xf numFmtId="0" fontId="82" fillId="11" borderId="5" xfId="0" applyFont="1" applyFill="1" applyBorder="1"/>
    <xf numFmtId="0" fontId="83" fillId="11" borderId="5" xfId="0" applyFont="1" applyFill="1" applyBorder="1"/>
    <xf numFmtId="0" fontId="84" fillId="11" borderId="5" xfId="0" applyFont="1" applyFill="1" applyBorder="1"/>
    <xf numFmtId="0" fontId="85" fillId="0" borderId="0" xfId="0" applyFont="1"/>
    <xf numFmtId="0" fontId="86" fillId="0" borderId="0" xfId="0" applyFont="1"/>
    <xf numFmtId="0" fontId="31" fillId="4" borderId="0" xfId="0" applyFont="1" applyFill="1" applyAlignment="1">
      <alignment horizontal="center" vertical="center"/>
    </xf>
    <xf numFmtId="0" fontId="32" fillId="4" borderId="5" xfId="0" applyFont="1" applyFill="1" applyBorder="1" applyAlignment="1">
      <alignment vertical="center" wrapText="1"/>
    </xf>
    <xf numFmtId="0" fontId="87" fillId="0" borderId="5" xfId="0" applyFont="1" applyBorder="1"/>
    <xf numFmtId="0" fontId="88" fillId="0" borderId="5" xfId="0" applyFont="1" applyBorder="1"/>
    <xf numFmtId="0" fontId="89" fillId="0" borderId="5" xfId="0" applyFont="1" applyBorder="1"/>
    <xf numFmtId="0" fontId="90" fillId="0" borderId="5" xfId="0" applyFont="1" applyBorder="1"/>
    <xf numFmtId="0" fontId="91" fillId="2" borderId="5" xfId="0" applyFont="1" applyFill="1" applyBorder="1"/>
    <xf numFmtId="0" fontId="34" fillId="0" borderId="0" xfId="0" applyFont="1" applyAlignment="1">
      <alignment horizontal="center"/>
    </xf>
    <xf numFmtId="0" fontId="92" fillId="2" borderId="0" xfId="0" applyFont="1" applyFill="1" applyAlignment="1">
      <alignment horizontal="left" vertical="top"/>
    </xf>
    <xf numFmtId="0" fontId="93" fillId="0" borderId="7" xfId="0" applyFont="1" applyBorder="1"/>
    <xf numFmtId="0" fontId="94" fillId="0" borderId="0" xfId="0" applyFont="1"/>
    <xf numFmtId="0" fontId="95" fillId="0" borderId="0" xfId="0" applyFont="1"/>
    <xf numFmtId="165" fontId="8" fillId="0" borderId="0" xfId="0" applyNumberFormat="1" applyFont="1"/>
    <xf numFmtId="0" fontId="20" fillId="0" borderId="0" xfId="0" applyFont="1" applyAlignment="1">
      <alignment horizontal="center"/>
    </xf>
    <xf numFmtId="0" fontId="96" fillId="0" borderId="5" xfId="0" applyFont="1" applyBorder="1"/>
    <xf numFmtId="0" fontId="97" fillId="2" borderId="5" xfId="0" applyFont="1" applyFill="1" applyBorder="1" applyAlignment="1">
      <alignment vertical="center"/>
    </xf>
    <xf numFmtId="1" fontId="8" fillId="0" borderId="0" xfId="0" applyNumberFormat="1" applyFont="1"/>
    <xf numFmtId="0" fontId="98" fillId="12" borderId="0" xfId="0" applyFont="1" applyFill="1" applyAlignment="1">
      <alignment horizontal="center" wrapText="1"/>
    </xf>
    <xf numFmtId="0" fontId="98" fillId="2" borderId="0" xfId="0" applyFont="1" applyFill="1" applyAlignment="1">
      <alignment horizontal="center" wrapText="1"/>
    </xf>
    <xf numFmtId="0" fontId="99" fillId="3" borderId="5" xfId="0" applyFont="1" applyFill="1" applyBorder="1"/>
    <xf numFmtId="0" fontId="100" fillId="3" borderId="5" xfId="0" applyFont="1" applyFill="1" applyBorder="1"/>
    <xf numFmtId="0" fontId="101" fillId="0" borderId="0" xfId="0" applyFont="1"/>
    <xf numFmtId="0" fontId="101" fillId="0" borderId="0" xfId="0" applyFont="1" applyAlignment="1">
      <alignment horizontal="right"/>
    </xf>
    <xf numFmtId="0" fontId="102" fillId="0" borderId="0" xfId="0" applyFont="1"/>
    <xf numFmtId="11" fontId="101" fillId="0" borderId="0" xfId="0" applyNumberFormat="1" applyFont="1" applyAlignment="1">
      <alignment horizontal="right"/>
    </xf>
    <xf numFmtId="0" fontId="103" fillId="3" borderId="0" xfId="0" applyFont="1" applyFill="1" applyAlignment="1">
      <alignment horizontal="center"/>
    </xf>
    <xf numFmtId="0" fontId="78" fillId="0" borderId="0" xfId="0" applyFont="1" applyAlignment="1">
      <alignment vertical="center"/>
    </xf>
    <xf numFmtId="0" fontId="104" fillId="0" borderId="0" xfId="0" applyFont="1" applyAlignment="1">
      <alignment vertical="center"/>
    </xf>
    <xf numFmtId="0" fontId="105" fillId="0" borderId="0" xfId="0" applyFont="1" applyAlignment="1">
      <alignment vertical="center"/>
    </xf>
    <xf numFmtId="0" fontId="106" fillId="0" borderId="0" xfId="0" applyFont="1" applyAlignment="1">
      <alignment vertical="center"/>
    </xf>
    <xf numFmtId="3" fontId="14" fillId="0" borderId="0" xfId="0" applyNumberFormat="1" applyFont="1" applyAlignment="1">
      <alignment horizontal="right"/>
    </xf>
    <xf numFmtId="166" fontId="14" fillId="0" borderId="0" xfId="0" applyNumberFormat="1" applyFont="1" applyAlignment="1">
      <alignment horizontal="right"/>
    </xf>
    <xf numFmtId="167" fontId="14" fillId="0" borderId="0" xfId="0" applyNumberFormat="1" applyFont="1" applyAlignment="1">
      <alignment horizontal="right"/>
    </xf>
    <xf numFmtId="49" fontId="107" fillId="0" borderId="0" xfId="0" applyNumberFormat="1" applyFont="1"/>
    <xf numFmtId="0" fontId="108" fillId="13" borderId="5" xfId="0" applyFont="1" applyFill="1" applyBorder="1" applyAlignment="1">
      <alignment horizontal="center" vertical="center"/>
    </xf>
    <xf numFmtId="0" fontId="109" fillId="13" borderId="5" xfId="0" applyFont="1" applyFill="1" applyBorder="1" applyAlignment="1">
      <alignment horizontal="center" vertical="center"/>
    </xf>
    <xf numFmtId="0" fontId="8" fillId="0" borderId="5" xfId="0" applyFont="1" applyBorder="1" applyAlignment="1">
      <alignment horizontal="center" vertical="center"/>
    </xf>
    <xf numFmtId="0" fontId="110" fillId="0" borderId="5" xfId="0" applyFont="1" applyBorder="1"/>
    <xf numFmtId="0" fontId="111" fillId="0" borderId="5" xfId="0" applyFont="1" applyBorder="1"/>
    <xf numFmtId="0" fontId="112" fillId="0" borderId="5" xfId="0" applyFont="1" applyBorder="1" applyAlignment="1">
      <alignment horizontal="center" vertical="center"/>
    </xf>
    <xf numFmtId="0" fontId="113" fillId="0" borderId="5" xfId="0" applyFont="1" applyBorder="1"/>
    <xf numFmtId="0" fontId="65" fillId="2" borderId="5" xfId="0" applyFont="1" applyFill="1" applyBorder="1" applyAlignment="1">
      <alignment horizontal="center" vertical="center"/>
    </xf>
    <xf numFmtId="0" fontId="114" fillId="0" borderId="0" xfId="0" applyFont="1" applyAlignment="1">
      <alignment horizontal="left"/>
    </xf>
    <xf numFmtId="0" fontId="115" fillId="0" borderId="5" xfId="0" applyFont="1" applyBorder="1"/>
    <xf numFmtId="0" fontId="116" fillId="0" borderId="5" xfId="0" applyFont="1" applyBorder="1"/>
    <xf numFmtId="0" fontId="117" fillId="0" borderId="0" xfId="0" applyFont="1"/>
    <xf numFmtId="0" fontId="117" fillId="0" borderId="0" xfId="0" applyFont="1" applyAlignment="1">
      <alignment horizontal="center"/>
    </xf>
    <xf numFmtId="0" fontId="2" fillId="3" borderId="0" xfId="0" applyFont="1" applyFill="1" applyAlignment="1">
      <alignment horizontal="center"/>
    </xf>
    <xf numFmtId="0" fontId="118" fillId="0" borderId="0" xfId="0" applyFont="1"/>
    <xf numFmtId="0" fontId="2" fillId="0" borderId="0" xfId="0" applyFont="1"/>
    <xf numFmtId="0" fontId="119" fillId="0" borderId="0" xfId="0" applyFont="1"/>
    <xf numFmtId="0" fontId="1" fillId="2" borderId="0" xfId="0" applyFont="1" applyFill="1"/>
    <xf numFmtId="0" fontId="1" fillId="2" borderId="0" xfId="0" applyFont="1" applyFill="1" applyAlignment="1">
      <alignment horizontal="right"/>
    </xf>
    <xf numFmtId="0" fontId="120" fillId="3" borderId="5" xfId="0" applyFont="1" applyFill="1" applyBorder="1" applyAlignment="1">
      <alignment horizontal="center" vertical="center"/>
    </xf>
    <xf numFmtId="0" fontId="121" fillId="3" borderId="5" xfId="0" applyFont="1" applyFill="1" applyBorder="1" applyAlignment="1">
      <alignment horizontal="center" vertical="center"/>
    </xf>
    <xf numFmtId="3" fontId="122" fillId="0" borderId="5" xfId="0" applyNumberFormat="1" applyFont="1" applyBorder="1" applyAlignment="1">
      <alignment horizontal="center"/>
    </xf>
    <xf numFmtId="3" fontId="8" fillId="0" borderId="0" xfId="0" applyNumberFormat="1" applyFont="1"/>
    <xf numFmtId="0" fontId="123" fillId="0" borderId="5" xfId="0" applyFont="1" applyBorder="1"/>
    <xf numFmtId="0" fontId="123" fillId="0" borderId="5" xfId="0" applyFont="1" applyBorder="1" applyAlignment="1">
      <alignment horizontal="center"/>
    </xf>
    <xf numFmtId="3" fontId="2" fillId="0" borderId="5" xfId="0" applyNumberFormat="1" applyFont="1" applyBorder="1" applyAlignment="1">
      <alignment horizontal="center"/>
    </xf>
    <xf numFmtId="0" fontId="2" fillId="0" borderId="5" xfId="0" applyFont="1" applyBorder="1" applyAlignment="1">
      <alignment horizontal="center"/>
    </xf>
    <xf numFmtId="0" fontId="2" fillId="0" borderId="5" xfId="0" applyFont="1" applyBorder="1"/>
    <xf numFmtId="0" fontId="123" fillId="0" borderId="0" xfId="0" applyFont="1"/>
    <xf numFmtId="0" fontId="123" fillId="0" borderId="0" xfId="0" applyFont="1" applyAlignment="1">
      <alignment horizontal="center"/>
    </xf>
    <xf numFmtId="0" fontId="12" fillId="3" borderId="5" xfId="0" applyFont="1" applyFill="1" applyBorder="1" applyAlignment="1">
      <alignment horizontal="center"/>
    </xf>
    <xf numFmtId="0" fontId="124" fillId="14" borderId="5" xfId="0" applyFont="1" applyFill="1" applyBorder="1" applyAlignment="1">
      <alignment horizontal="center"/>
    </xf>
    <xf numFmtId="0" fontId="125" fillId="8" borderId="5" xfId="0" applyFont="1" applyFill="1" applyBorder="1"/>
    <xf numFmtId="0" fontId="5" fillId="8" borderId="5" xfId="0" applyFont="1" applyFill="1" applyBorder="1"/>
    <xf numFmtId="0" fontId="5" fillId="15" borderId="5" xfId="0" applyFont="1" applyFill="1" applyBorder="1"/>
    <xf numFmtId="0" fontId="126" fillId="0" borderId="5" xfId="0" applyFont="1" applyBorder="1"/>
    <xf numFmtId="0" fontId="126" fillId="0" borderId="5" xfId="0" applyFont="1" applyBorder="1" applyAlignment="1">
      <alignment horizontal="center"/>
    </xf>
    <xf numFmtId="0" fontId="123" fillId="8" borderId="5" xfId="0" applyFont="1" applyFill="1" applyBorder="1"/>
    <xf numFmtId="0" fontId="126" fillId="8" borderId="5" xfId="0" applyFont="1" applyFill="1" applyBorder="1"/>
    <xf numFmtId="0" fontId="127" fillId="0" borderId="0" xfId="0" applyFont="1"/>
    <xf numFmtId="0" fontId="20" fillId="16" borderId="5" xfId="0" applyFont="1" applyFill="1" applyBorder="1" applyAlignment="1">
      <alignment horizontal="center" vertical="center"/>
    </xf>
    <xf numFmtId="0" fontId="61" fillId="0" borderId="5" xfId="0" applyFont="1" applyBorder="1"/>
    <xf numFmtId="0" fontId="38" fillId="0" borderId="5" xfId="0" applyFont="1" applyBorder="1"/>
    <xf numFmtId="0" fontId="38" fillId="0" borderId="0" xfId="0" applyFont="1"/>
    <xf numFmtId="0" fontId="46" fillId="17" borderId="5" xfId="0" applyFont="1" applyFill="1" applyBorder="1"/>
    <xf numFmtId="0" fontId="46" fillId="18" borderId="5" xfId="0" applyFont="1" applyFill="1" applyBorder="1"/>
    <xf numFmtId="0" fontId="46" fillId="2" borderId="5" xfId="0" applyFont="1" applyFill="1" applyBorder="1"/>
    <xf numFmtId="0" fontId="61" fillId="8" borderId="5" xfId="0" applyFont="1" applyFill="1" applyBorder="1"/>
    <xf numFmtId="0" fontId="14" fillId="0" borderId="11" xfId="0" applyFont="1" applyBorder="1" applyAlignment="1">
      <alignment horizontal="right"/>
    </xf>
    <xf numFmtId="0" fontId="8" fillId="0" borderId="11" xfId="0" applyFont="1" applyBorder="1"/>
    <xf numFmtId="0" fontId="38" fillId="8" borderId="5" xfId="0" applyFont="1" applyFill="1" applyBorder="1"/>
    <xf numFmtId="0" fontId="46" fillId="8" borderId="5" xfId="0" applyFont="1" applyFill="1" applyBorder="1"/>
    <xf numFmtId="0" fontId="38" fillId="18" borderId="5" xfId="0" applyFont="1" applyFill="1" applyBorder="1"/>
    <xf numFmtId="0" fontId="38" fillId="2" borderId="5" xfId="0" applyFont="1" applyFill="1" applyBorder="1"/>
    <xf numFmtId="0" fontId="46" fillId="19" borderId="5" xfId="0" applyFont="1" applyFill="1" applyBorder="1"/>
    <xf numFmtId="0" fontId="14" fillId="0" borderId="0" xfId="0" applyFont="1" applyAlignment="1">
      <alignment horizontal="right"/>
    </xf>
    <xf numFmtId="0" fontId="38" fillId="0" borderId="0" xfId="0" applyFont="1" applyAlignment="1">
      <alignment horizontal="center"/>
    </xf>
    <xf numFmtId="0" fontId="128" fillId="0" borderId="5" xfId="0" applyFont="1" applyBorder="1" applyAlignment="1">
      <alignment vertical="top"/>
    </xf>
    <xf numFmtId="0" fontId="128" fillId="0" borderId="5" xfId="0" applyFont="1" applyBorder="1" applyAlignment="1">
      <alignment horizontal="center" vertical="top"/>
    </xf>
    <xf numFmtId="0" fontId="38" fillId="20" borderId="5" xfId="0" applyFont="1" applyFill="1" applyBorder="1" applyAlignment="1">
      <alignment horizontal="center"/>
    </xf>
    <xf numFmtId="0" fontId="129" fillId="0" borderId="5" xfId="0" applyFont="1" applyBorder="1" applyAlignment="1">
      <alignment vertical="top"/>
    </xf>
    <xf numFmtId="0" fontId="46" fillId="21" borderId="5" xfId="0" applyFont="1" applyFill="1" applyBorder="1"/>
    <xf numFmtId="0" fontId="20" fillId="0" borderId="0" xfId="0" applyFont="1" applyAlignment="1">
      <alignment vertical="center"/>
    </xf>
    <xf numFmtId="0" fontId="8" fillId="15" borderId="5" xfId="0" applyFont="1" applyFill="1" applyBorder="1" applyAlignment="1">
      <alignment vertical="center"/>
    </xf>
    <xf numFmtId="0" fontId="8" fillId="15" borderId="0" xfId="0" applyFont="1" applyFill="1" applyAlignment="1">
      <alignment vertical="center"/>
    </xf>
    <xf numFmtId="0" fontId="8" fillId="8" borderId="5" xfId="0" applyFont="1" applyFill="1" applyBorder="1" applyAlignment="1">
      <alignment vertical="center"/>
    </xf>
    <xf numFmtId="0" fontId="133" fillId="15" borderId="5" xfId="0" applyFont="1" applyFill="1" applyBorder="1" applyAlignment="1">
      <alignment vertical="center"/>
    </xf>
    <xf numFmtId="0" fontId="134" fillId="0" borderId="0" xfId="0" applyFont="1" applyAlignment="1">
      <alignment vertical="center"/>
    </xf>
    <xf numFmtId="0" fontId="135" fillId="0" borderId="0" xfId="0" applyFont="1" applyAlignment="1">
      <alignment vertical="center"/>
    </xf>
    <xf numFmtId="0" fontId="133" fillId="8" borderId="5" xfId="0" applyFont="1" applyFill="1" applyBorder="1" applyAlignment="1">
      <alignment vertical="center"/>
    </xf>
    <xf numFmtId="0" fontId="139" fillId="0" borderId="5" xfId="0" applyFont="1" applyBorder="1"/>
    <xf numFmtId="0" fontId="140" fillId="17" borderId="5" xfId="0" applyFont="1" applyFill="1" applyBorder="1" applyAlignment="1">
      <alignment horizontal="center" vertical="center"/>
    </xf>
    <xf numFmtId="0" fontId="141" fillId="0" borderId="5" xfId="0" applyFont="1" applyBorder="1" applyAlignment="1">
      <alignment vertical="center" wrapText="1"/>
    </xf>
    <xf numFmtId="0" fontId="142" fillId="0" borderId="5" xfId="0" applyFont="1" applyBorder="1" applyAlignment="1">
      <alignment vertical="center"/>
    </xf>
    <xf numFmtId="0" fontId="141" fillId="8" borderId="5" xfId="0" applyFont="1" applyFill="1" applyBorder="1" applyAlignment="1">
      <alignment vertical="center" wrapText="1"/>
    </xf>
    <xf numFmtId="0" fontId="8" fillId="8" borderId="5" xfId="0" applyFont="1" applyFill="1" applyBorder="1" applyAlignment="1">
      <alignment horizontal="center" vertical="center"/>
    </xf>
    <xf numFmtId="0" fontId="8" fillId="8" borderId="0" xfId="0" applyFont="1" applyFill="1" applyAlignment="1">
      <alignment horizontal="center"/>
    </xf>
    <xf numFmtId="0" fontId="141" fillId="8" borderId="5" xfId="0" applyFont="1" applyFill="1" applyBorder="1" applyAlignment="1">
      <alignment vertical="center"/>
    </xf>
    <xf numFmtId="0" fontId="8" fillId="23" borderId="5" xfId="0" applyFont="1" applyFill="1" applyBorder="1" applyAlignment="1">
      <alignment vertical="center"/>
    </xf>
    <xf numFmtId="0" fontId="141" fillId="23" borderId="5" xfId="0" applyFont="1" applyFill="1" applyBorder="1" applyAlignment="1">
      <alignment vertical="center" wrapText="1"/>
    </xf>
    <xf numFmtId="0" fontId="8" fillId="23" borderId="5" xfId="0" applyFont="1" applyFill="1" applyBorder="1" applyAlignment="1">
      <alignment horizontal="center" vertical="center"/>
    </xf>
    <xf numFmtId="0" fontId="141" fillId="23" borderId="5" xfId="0" applyFont="1" applyFill="1" applyBorder="1" applyAlignment="1">
      <alignment vertical="center"/>
    </xf>
    <xf numFmtId="0" fontId="141" fillId="0" borderId="5" xfId="0" applyFont="1" applyBorder="1" applyAlignment="1">
      <alignment vertical="center"/>
    </xf>
    <xf numFmtId="0" fontId="14" fillId="0" borderId="5" xfId="0" applyFont="1" applyBorder="1" applyAlignment="1">
      <alignment vertical="center"/>
    </xf>
    <xf numFmtId="1" fontId="43" fillId="2" borderId="5" xfId="0" applyNumberFormat="1" applyFont="1" applyFill="1" applyBorder="1" applyAlignment="1">
      <alignment horizontal="center" vertical="center" wrapText="1"/>
    </xf>
    <xf numFmtId="170" fontId="8" fillId="0" borderId="0" xfId="0" applyNumberFormat="1" applyFont="1"/>
    <xf numFmtId="0" fontId="143" fillId="24" borderId="5" xfId="0" applyFont="1" applyFill="1" applyBorder="1" applyAlignment="1">
      <alignment horizontal="center"/>
    </xf>
    <xf numFmtId="0" fontId="144" fillId="24" borderId="5" xfId="0" applyFont="1" applyFill="1" applyBorder="1" applyAlignment="1">
      <alignment horizontal="center"/>
    </xf>
    <xf numFmtId="0" fontId="145" fillId="24" borderId="0" xfId="0" applyFont="1" applyFill="1" applyAlignment="1">
      <alignment horizontal="center"/>
    </xf>
    <xf numFmtId="0" fontId="14" fillId="25" borderId="5" xfId="0" applyFont="1" applyFill="1" applyBorder="1" applyAlignment="1">
      <alignment vertical="center"/>
    </xf>
    <xf numFmtId="0" fontId="146" fillId="15" borderId="0" xfId="0" applyFont="1" applyFill="1" applyAlignment="1">
      <alignment horizontal="left"/>
    </xf>
    <xf numFmtId="0" fontId="147" fillId="0" borderId="5" xfId="0" applyFont="1" applyBorder="1" applyAlignment="1">
      <alignment vertical="center"/>
    </xf>
    <xf numFmtId="0" fontId="65" fillId="2" borderId="5" xfId="0" applyFont="1" applyFill="1" applyBorder="1" applyAlignment="1">
      <alignment horizontal="left" vertical="center"/>
    </xf>
    <xf numFmtId="0" fontId="149" fillId="0" borderId="0" xfId="0" applyFont="1" applyAlignment="1">
      <alignment vertical="center"/>
    </xf>
    <xf numFmtId="0" fontId="8" fillId="2" borderId="5" xfId="0" applyFont="1" applyFill="1" applyBorder="1" applyAlignment="1">
      <alignment vertical="center"/>
    </xf>
    <xf numFmtId="0" fontId="133" fillId="15" borderId="0" xfId="0" applyFont="1" applyFill="1" applyAlignment="1">
      <alignment vertical="center"/>
    </xf>
    <xf numFmtId="0" fontId="133" fillId="0" borderId="5" xfId="0" applyFont="1" applyBorder="1" applyAlignment="1">
      <alignment vertical="center"/>
    </xf>
    <xf numFmtId="0" fontId="14" fillId="8" borderId="5" xfId="0" applyFont="1" applyFill="1" applyBorder="1"/>
    <xf numFmtId="0" fontId="14" fillId="2" borderId="5" xfId="0" applyFont="1" applyFill="1" applyBorder="1"/>
    <xf numFmtId="0" fontId="153" fillId="2" borderId="5" xfId="0" applyFont="1" applyFill="1" applyBorder="1"/>
    <xf numFmtId="0" fontId="14" fillId="8" borderId="0" xfId="0" applyFont="1" applyFill="1"/>
    <xf numFmtId="0" fontId="14" fillId="0" borderId="5" xfId="0" applyFont="1" applyBorder="1" applyAlignment="1">
      <alignment horizontal="right"/>
    </xf>
    <xf numFmtId="0" fontId="14" fillId="22" borderId="0" xfId="0" applyFont="1" applyFill="1"/>
    <xf numFmtId="0" fontId="14" fillId="22" borderId="5" xfId="0" applyFont="1" applyFill="1" applyBorder="1"/>
    <xf numFmtId="0" fontId="154" fillId="2" borderId="5" xfId="0" applyFont="1" applyFill="1" applyBorder="1"/>
    <xf numFmtId="0" fontId="14" fillId="17" borderId="5" xfId="0" applyFont="1" applyFill="1" applyBorder="1"/>
    <xf numFmtId="0" fontId="124" fillId="14" borderId="0" xfId="0" applyFont="1" applyFill="1" applyAlignment="1">
      <alignment horizontal="center"/>
    </xf>
    <xf numFmtId="0" fontId="120" fillId="14" borderId="0" xfId="0" applyFont="1" applyFill="1" applyAlignment="1">
      <alignment horizontal="center"/>
    </xf>
    <xf numFmtId="0" fontId="109" fillId="14" borderId="0" xfId="0" applyFont="1" applyFill="1"/>
    <xf numFmtId="0" fontId="109" fillId="14" borderId="5" xfId="0" applyFont="1" applyFill="1" applyBorder="1" applyAlignment="1">
      <alignment vertical="center"/>
    </xf>
    <xf numFmtId="0" fontId="109" fillId="14" borderId="5" xfId="0" applyFont="1" applyFill="1" applyBorder="1"/>
    <xf numFmtId="0" fontId="132" fillId="14" borderId="0" xfId="0" applyFont="1" applyFill="1"/>
    <xf numFmtId="0" fontId="11" fillId="0" borderId="0" xfId="0" applyFont="1" applyAlignment="1">
      <alignment horizontal="center" vertical="center"/>
    </xf>
    <xf numFmtId="0" fontId="11" fillId="0" borderId="0" xfId="0" applyFont="1" applyAlignment="1">
      <alignment vertical="center"/>
    </xf>
    <xf numFmtId="0" fontId="11" fillId="0" borderId="5" xfId="0" applyFont="1" applyBorder="1" applyAlignment="1">
      <alignment vertical="center"/>
    </xf>
    <xf numFmtId="0" fontId="155" fillId="0" borderId="5" xfId="0" applyFont="1" applyBorder="1" applyAlignment="1">
      <alignment vertical="center"/>
    </xf>
    <xf numFmtId="0" fontId="156" fillId="0" borderId="5" xfId="0" applyFont="1" applyBorder="1" applyAlignment="1">
      <alignment vertical="center"/>
    </xf>
    <xf numFmtId="0" fontId="11" fillId="0" borderId="0" xfId="0" applyFont="1"/>
    <xf numFmtId="0" fontId="157" fillId="0" borderId="0" xfId="0" applyFont="1"/>
    <xf numFmtId="0" fontId="158" fillId="0" borderId="5" xfId="0" applyFont="1" applyBorder="1"/>
    <xf numFmtId="0" fontId="109" fillId="14" borderId="5" xfId="0" applyFont="1" applyFill="1" applyBorder="1" applyAlignment="1">
      <alignment horizontal="center" vertical="center"/>
    </xf>
    <xf numFmtId="0" fontId="159" fillId="14" borderId="5" xfId="0" applyFont="1" applyFill="1" applyBorder="1" applyAlignment="1">
      <alignment horizontal="center" vertical="center"/>
    </xf>
    <xf numFmtId="0" fontId="143" fillId="14" borderId="5" xfId="0" applyFont="1" applyFill="1" applyBorder="1" applyAlignment="1">
      <alignment horizontal="center"/>
    </xf>
    <xf numFmtId="0" fontId="143" fillId="14" borderId="5" xfId="0" applyFont="1" applyFill="1" applyBorder="1" applyAlignment="1">
      <alignment horizontal="center" vertical="top"/>
    </xf>
    <xf numFmtId="0" fontId="143" fillId="14" borderId="5" xfId="0" applyFont="1" applyFill="1" applyBorder="1"/>
    <xf numFmtId="0" fontId="160" fillId="0" borderId="5" xfId="0" applyFont="1" applyBorder="1" applyAlignment="1">
      <alignment horizontal="left" vertical="center"/>
    </xf>
    <xf numFmtId="0" fontId="161" fillId="0" borderId="5" xfId="0" applyFont="1" applyBorder="1" applyAlignment="1">
      <alignment horizontal="left" vertical="center"/>
    </xf>
    <xf numFmtId="0" fontId="14" fillId="25" borderId="5" xfId="0" applyFont="1" applyFill="1" applyBorder="1"/>
    <xf numFmtId="0" fontId="162" fillId="25" borderId="5" xfId="0" applyFont="1" applyFill="1" applyBorder="1" applyAlignment="1">
      <alignment vertical="top"/>
    </xf>
    <xf numFmtId="0" fontId="14" fillId="25" borderId="5" xfId="0" applyFont="1" applyFill="1" applyBorder="1" applyAlignment="1">
      <alignment vertical="top"/>
    </xf>
    <xf numFmtId="0" fontId="49" fillId="25" borderId="0" xfId="0" applyFont="1" applyFill="1" applyAlignment="1">
      <alignment vertical="center"/>
    </xf>
    <xf numFmtId="0" fontId="163" fillId="25" borderId="5" xfId="0" applyFont="1" applyFill="1" applyBorder="1" applyAlignment="1">
      <alignment vertical="top"/>
    </xf>
    <xf numFmtId="0" fontId="49" fillId="0" borderId="0" xfId="0" applyFont="1" applyAlignment="1">
      <alignment vertical="center"/>
    </xf>
    <xf numFmtId="0" fontId="164" fillId="0" borderId="5" xfId="0" applyFont="1" applyBorder="1" applyAlignment="1">
      <alignment vertical="top"/>
    </xf>
    <xf numFmtId="0" fontId="14" fillId="0" borderId="5" xfId="0" applyFont="1" applyBorder="1" applyAlignment="1">
      <alignment vertical="top"/>
    </xf>
    <xf numFmtId="0" fontId="165" fillId="2" borderId="0" xfId="0" applyFont="1" applyFill="1" applyAlignment="1">
      <alignment horizontal="left" vertical="top"/>
    </xf>
    <xf numFmtId="0" fontId="166" fillId="0" borderId="5" xfId="0" applyFont="1" applyBorder="1"/>
    <xf numFmtId="0" fontId="167" fillId="25" borderId="5" xfId="0" applyFont="1" applyFill="1" applyBorder="1"/>
    <xf numFmtId="0" fontId="169" fillId="25" borderId="5" xfId="0" applyFont="1" applyFill="1" applyBorder="1"/>
    <xf numFmtId="0" fontId="170" fillId="2" borderId="0" xfId="0" applyFont="1" applyFill="1" applyAlignment="1">
      <alignment horizontal="left" vertical="top"/>
    </xf>
    <xf numFmtId="0" fontId="171" fillId="0" borderId="5" xfId="0" applyFont="1" applyBorder="1"/>
    <xf numFmtId="0" fontId="172" fillId="25" borderId="5" xfId="0" applyFont="1" applyFill="1" applyBorder="1" applyAlignment="1">
      <alignment vertical="top"/>
    </xf>
    <xf numFmtId="0" fontId="173" fillId="0" borderId="5" xfId="0" applyFont="1" applyBorder="1" applyAlignment="1">
      <alignment vertical="top"/>
    </xf>
    <xf numFmtId="0" fontId="8" fillId="0" borderId="0" xfId="0" applyFont="1" applyAlignment="1">
      <alignment vertical="top"/>
    </xf>
    <xf numFmtId="0" fontId="174" fillId="0" borderId="5" xfId="0" applyFont="1" applyBorder="1" applyAlignment="1">
      <alignment vertical="center"/>
    </xf>
    <xf numFmtId="0" fontId="11" fillId="0" borderId="5" xfId="0" applyFont="1" applyBorder="1" applyAlignment="1">
      <alignment horizontal="center" vertical="center"/>
    </xf>
    <xf numFmtId="0" fontId="175" fillId="0" borderId="5" xfId="0" applyFont="1" applyBorder="1" applyAlignment="1">
      <alignment vertical="center"/>
    </xf>
    <xf numFmtId="0" fontId="176" fillId="3" borderId="0" xfId="0" applyFont="1" applyFill="1" applyAlignment="1">
      <alignment horizontal="center" wrapText="1"/>
    </xf>
    <xf numFmtId="0" fontId="176" fillId="3" borderId="5" xfId="0" applyFont="1" applyFill="1" applyBorder="1" applyAlignment="1">
      <alignment horizontal="center" wrapText="1"/>
    </xf>
    <xf numFmtId="0" fontId="11" fillId="2" borderId="5" xfId="0" applyFont="1" applyFill="1" applyBorder="1" applyAlignment="1">
      <alignment wrapText="1"/>
    </xf>
    <xf numFmtId="0" fontId="11" fillId="0" borderId="5" xfId="0" applyFont="1" applyBorder="1" applyAlignment="1">
      <alignment wrapText="1"/>
    </xf>
    <xf numFmtId="3" fontId="10" fillId="0" borderId="5" xfId="0" applyNumberFormat="1" applyFont="1" applyBorder="1" applyAlignment="1">
      <alignment horizontal="center"/>
    </xf>
    <xf numFmtId="0" fontId="11" fillId="0" borderId="0" xfId="0" applyFont="1" applyAlignment="1">
      <alignment horizontal="center"/>
    </xf>
    <xf numFmtId="0" fontId="177" fillId="0" borderId="0" xfId="0" applyFont="1"/>
    <xf numFmtId="171" fontId="11" fillId="0" borderId="0" xfId="0" applyNumberFormat="1" applyFont="1" applyAlignment="1">
      <alignment horizontal="center"/>
    </xf>
    <xf numFmtId="0" fontId="12" fillId="0" borderId="0" xfId="0" applyFont="1" applyAlignment="1">
      <alignment horizontal="center" vertical="center"/>
    </xf>
    <xf numFmtId="0" fontId="12" fillId="0" borderId="0" xfId="0" applyFont="1"/>
    <xf numFmtId="0" fontId="12" fillId="0" borderId="0" xfId="0" applyFont="1" applyAlignment="1">
      <alignment horizontal="center"/>
    </xf>
    <xf numFmtId="0" fontId="5" fillId="0" borderId="0" xfId="0" applyFont="1" applyAlignment="1">
      <alignment horizontal="center" vertical="center"/>
    </xf>
    <xf numFmtId="0" fontId="178" fillId="0" borderId="0" xfId="0" applyFont="1"/>
    <xf numFmtId="0" fontId="5" fillId="0" borderId="0" xfId="0" applyFont="1" applyAlignment="1">
      <alignment horizontal="center"/>
    </xf>
    <xf numFmtId="0" fontId="5" fillId="0" borderId="0" xfId="0" applyFont="1" applyAlignment="1">
      <alignment horizontal="right"/>
    </xf>
    <xf numFmtId="0" fontId="1"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179" fillId="0" borderId="0" xfId="0" applyFont="1"/>
    <xf numFmtId="3" fontId="1" fillId="0" borderId="0" xfId="0" applyNumberFormat="1" applyFont="1" applyAlignment="1">
      <alignment horizontal="center"/>
    </xf>
    <xf numFmtId="0" fontId="180" fillId="0" borderId="0" xfId="0" applyFont="1"/>
    <xf numFmtId="0" fontId="1" fillId="4" borderId="0" xfId="0" applyFont="1" applyFill="1" applyAlignment="1">
      <alignment horizontal="center"/>
    </xf>
    <xf numFmtId="0" fontId="181" fillId="4" borderId="0" xfId="0" applyFont="1" applyFill="1"/>
    <xf numFmtId="3" fontId="1" fillId="4" borderId="0" xfId="0" applyNumberFormat="1" applyFont="1" applyFill="1" applyAlignment="1">
      <alignment horizontal="center"/>
    </xf>
    <xf numFmtId="0" fontId="1" fillId="3" borderId="0" xfId="0" applyFont="1" applyFill="1" applyAlignment="1">
      <alignment vertical="center"/>
    </xf>
    <xf numFmtId="0" fontId="2" fillId="3" borderId="5" xfId="0" applyFont="1" applyFill="1" applyBorder="1" applyAlignment="1">
      <alignment horizontal="center" wrapText="1"/>
    </xf>
    <xf numFmtId="49" fontId="2" fillId="3" borderId="5" xfId="0" applyNumberFormat="1" applyFont="1" applyFill="1" applyBorder="1" applyAlignment="1">
      <alignment vertical="center"/>
    </xf>
    <xf numFmtId="3" fontId="1" fillId="0" borderId="5" xfId="0" applyNumberFormat="1" applyFont="1" applyBorder="1" applyAlignment="1">
      <alignment horizontal="center"/>
    </xf>
    <xf numFmtId="9" fontId="1" fillId="0" borderId="5" xfId="0" applyNumberFormat="1" applyFont="1" applyBorder="1" applyAlignment="1">
      <alignment horizontal="center"/>
    </xf>
    <xf numFmtId="49" fontId="2" fillId="3" borderId="5" xfId="0" applyNumberFormat="1" applyFont="1" applyFill="1" applyBorder="1" applyAlignment="1">
      <alignment vertical="center" wrapText="1"/>
    </xf>
    <xf numFmtId="49" fontId="5" fillId="2" borderId="5" xfId="0" applyNumberFormat="1" applyFont="1" applyFill="1" applyBorder="1" applyAlignment="1">
      <alignment wrapText="1"/>
    </xf>
    <xf numFmtId="0" fontId="1" fillId="0" borderId="5" xfId="0" applyFont="1" applyBorder="1" applyAlignment="1">
      <alignment horizontal="center" vertical="center"/>
    </xf>
    <xf numFmtId="1" fontId="47" fillId="0" borderId="0" xfId="0" applyNumberFormat="1" applyFont="1" applyAlignment="1">
      <alignment horizontal="center"/>
    </xf>
    <xf numFmtId="49" fontId="5" fillId="0" borderId="6" xfId="0" applyNumberFormat="1" applyFont="1" applyBorder="1" applyAlignment="1">
      <alignment vertical="center" wrapText="1"/>
    </xf>
    <xf numFmtId="49" fontId="5" fillId="0" borderId="5" xfId="0" applyNumberFormat="1" applyFont="1" applyBorder="1" applyAlignment="1">
      <alignment vertical="center" wrapText="1"/>
    </xf>
    <xf numFmtId="3" fontId="2" fillId="3" borderId="5" xfId="0" applyNumberFormat="1" applyFont="1" applyFill="1" applyBorder="1" applyAlignment="1">
      <alignment vertical="center"/>
    </xf>
    <xf numFmtId="3" fontId="5" fillId="0" borderId="5" xfId="0" applyNumberFormat="1" applyFont="1" applyBorder="1" applyAlignment="1">
      <alignment horizontal="center" wrapText="1"/>
    </xf>
    <xf numFmtId="3" fontId="2" fillId="3" borderId="0" xfId="0" applyNumberFormat="1" applyFont="1" applyFill="1" applyAlignment="1">
      <alignment horizontal="center"/>
    </xf>
    <xf numFmtId="0" fontId="1" fillId="0" borderId="0" xfId="0" applyFont="1" applyAlignment="1">
      <alignment vertical="center"/>
    </xf>
    <xf numFmtId="0" fontId="12" fillId="0" borderId="0" xfId="0" applyFont="1" applyAlignment="1">
      <alignment horizontal="center" wrapText="1"/>
    </xf>
    <xf numFmtId="0" fontId="176" fillId="0" borderId="5" xfId="0" applyFont="1" applyBorder="1" applyAlignment="1">
      <alignment horizontal="center" wrapText="1"/>
    </xf>
    <xf numFmtId="4" fontId="176" fillId="0" borderId="5" xfId="0" applyNumberFormat="1" applyFont="1" applyBorder="1" applyAlignment="1">
      <alignment horizontal="center" wrapText="1"/>
    </xf>
    <xf numFmtId="4" fontId="14" fillId="0" borderId="0" xfId="0" applyNumberFormat="1" applyFont="1"/>
    <xf numFmtId="3" fontId="47" fillId="2" borderId="5" xfId="0" applyNumberFormat="1" applyFont="1" applyFill="1" applyBorder="1" applyAlignment="1">
      <alignment vertical="center" wrapText="1"/>
    </xf>
    <xf numFmtId="0" fontId="47" fillId="2" borderId="5" xfId="0" applyFont="1" applyFill="1" applyBorder="1" applyAlignment="1">
      <alignment vertical="center" wrapText="1"/>
    </xf>
    <xf numFmtId="1" fontId="47" fillId="0" borderId="5" xfId="0" applyNumberFormat="1" applyFont="1" applyBorder="1" applyAlignment="1">
      <alignment horizontal="center" vertical="center" wrapText="1"/>
    </xf>
    <xf numFmtId="3" fontId="47" fillId="0" borderId="5" xfId="0" applyNumberFormat="1" applyFont="1" applyBorder="1" applyAlignment="1">
      <alignment horizontal="center" vertical="center" wrapText="1"/>
    </xf>
    <xf numFmtId="172" fontId="47" fillId="0" borderId="5" xfId="0" applyNumberFormat="1" applyFont="1" applyBorder="1" applyAlignment="1">
      <alignment horizontal="center" vertical="center" wrapText="1"/>
    </xf>
    <xf numFmtId="1" fontId="14" fillId="0" borderId="0" xfId="0" applyNumberFormat="1" applyFont="1"/>
    <xf numFmtId="3" fontId="14" fillId="0" borderId="0" xfId="0" applyNumberFormat="1" applyFont="1"/>
    <xf numFmtId="0" fontId="47" fillId="0" borderId="5" xfId="0" applyFont="1" applyBorder="1" applyAlignment="1">
      <alignment horizontal="center" vertical="center" wrapText="1"/>
    </xf>
    <xf numFmtId="0" fontId="182" fillId="11" borderId="5" xfId="0" applyFont="1" applyFill="1" applyBorder="1" applyAlignment="1">
      <alignment horizontal="left" vertical="center"/>
    </xf>
    <xf numFmtId="0" fontId="47" fillId="11" borderId="5" xfId="0" applyFont="1" applyFill="1" applyBorder="1" applyAlignment="1">
      <alignment vertical="center" wrapText="1"/>
    </xf>
    <xf numFmtId="3" fontId="47" fillId="11" borderId="5" xfId="0" applyNumberFormat="1" applyFont="1" applyFill="1" applyBorder="1" applyAlignment="1">
      <alignment horizontal="center" vertical="center" wrapText="1"/>
    </xf>
    <xf numFmtId="172" fontId="47" fillId="11" borderId="5" xfId="0" applyNumberFormat="1" applyFont="1" applyFill="1" applyBorder="1" applyAlignment="1">
      <alignment horizontal="center" vertical="center" wrapText="1"/>
    </xf>
    <xf numFmtId="3" fontId="47" fillId="2" borderId="5" xfId="0" applyNumberFormat="1" applyFont="1" applyFill="1" applyBorder="1" applyAlignment="1">
      <alignment horizontal="center" vertical="center" wrapText="1"/>
    </xf>
    <xf numFmtId="9" fontId="176" fillId="0" borderId="5" xfId="0" applyNumberFormat="1" applyFont="1" applyBorder="1" applyAlignment="1">
      <alignment horizontal="center"/>
    </xf>
    <xf numFmtId="3" fontId="2" fillId="3" borderId="5" xfId="0" applyNumberFormat="1" applyFont="1" applyFill="1" applyBorder="1" applyAlignment="1">
      <alignment horizontal="center" wrapText="1"/>
    </xf>
    <xf numFmtId="4" fontId="12" fillId="0" borderId="5" xfId="0" applyNumberFormat="1" applyFont="1" applyBorder="1" applyAlignment="1">
      <alignment horizontal="center" vertical="center" wrapText="1"/>
    </xf>
    <xf numFmtId="4" fontId="12" fillId="0" borderId="5" xfId="0" applyNumberFormat="1" applyFont="1" applyBorder="1" applyAlignment="1">
      <alignment horizontal="center" wrapText="1"/>
    </xf>
    <xf numFmtId="4" fontId="5" fillId="0" borderId="5" xfId="0" applyNumberFormat="1" applyFont="1" applyBorder="1" applyAlignment="1">
      <alignment wrapText="1"/>
    </xf>
    <xf numFmtId="9" fontId="5" fillId="0" borderId="5" xfId="0" applyNumberFormat="1" applyFont="1" applyBorder="1" applyAlignment="1">
      <alignment horizontal="center" vertical="center" wrapText="1"/>
    </xf>
    <xf numFmtId="3" fontId="12" fillId="0" borderId="5" xfId="0" applyNumberFormat="1" applyFont="1" applyBorder="1" applyAlignment="1">
      <alignment horizontal="center" vertical="center" wrapText="1"/>
    </xf>
    <xf numFmtId="3" fontId="1" fillId="0" borderId="0" xfId="0" applyNumberFormat="1" applyFont="1"/>
    <xf numFmtId="9" fontId="12" fillId="0" borderId="5" xfId="0" applyNumberFormat="1" applyFont="1" applyBorder="1" applyAlignment="1">
      <alignment horizontal="center" wrapText="1"/>
    </xf>
    <xf numFmtId="49" fontId="183" fillId="3" borderId="0" xfId="0" applyNumberFormat="1" applyFont="1" applyFill="1" applyAlignment="1">
      <alignment horizontal="left"/>
    </xf>
    <xf numFmtId="49" fontId="183" fillId="3" borderId="5" xfId="0" applyNumberFormat="1" applyFont="1" applyFill="1" applyBorder="1" applyAlignment="1">
      <alignment horizontal="left"/>
    </xf>
    <xf numFmtId="0" fontId="184" fillId="0" borderId="0" xfId="0" applyFont="1"/>
    <xf numFmtId="0" fontId="184" fillId="0" borderId="5" xfId="0" applyFont="1" applyBorder="1"/>
    <xf numFmtId="3" fontId="11" fillId="0" borderId="5" xfId="0" applyNumberFormat="1" applyFont="1" applyBorder="1"/>
    <xf numFmtId="3" fontId="10" fillId="3" borderId="5" xfId="0" applyNumberFormat="1" applyFont="1" applyFill="1" applyBorder="1" applyAlignment="1">
      <alignment horizontal="center"/>
    </xf>
    <xf numFmtId="4" fontId="1" fillId="0" borderId="0" xfId="0" applyNumberFormat="1" applyFont="1" applyAlignment="1">
      <alignment horizontal="center"/>
    </xf>
    <xf numFmtId="0" fontId="1" fillId="2" borderId="8" xfId="0" applyFont="1" applyFill="1" applyBorder="1" applyAlignment="1">
      <alignment vertical="center" wrapText="1"/>
    </xf>
    <xf numFmtId="0" fontId="3" fillId="0" borderId="9" xfId="0" applyFont="1" applyBorder="1"/>
    <xf numFmtId="0" fontId="3" fillId="0" borderId="4" xfId="0" applyFont="1" applyBorder="1"/>
    <xf numFmtId="0" fontId="2" fillId="3"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 fillId="3" borderId="6" xfId="0" applyFont="1" applyFill="1" applyBorder="1" applyAlignment="1">
      <alignment horizontal="center" vertical="center" wrapText="1"/>
    </xf>
    <xf numFmtId="0" fontId="3" fillId="0" borderId="7" xfId="0" applyFont="1" applyBorder="1"/>
    <xf numFmtId="0" fontId="1" fillId="2" borderId="6" xfId="0" applyFont="1" applyFill="1" applyBorder="1" applyAlignment="1">
      <alignment horizontal="center" vertical="center" wrapText="1"/>
    </xf>
    <xf numFmtId="0" fontId="16" fillId="0" borderId="0" xfId="0" applyFont="1"/>
    <xf numFmtId="0" fontId="0" fillId="0" borderId="0" xfId="0"/>
    <xf numFmtId="0" fontId="17" fillId="0" borderId="0" xfId="0" applyFont="1"/>
    <xf numFmtId="49" fontId="11" fillId="0" borderId="6" xfId="0" applyNumberFormat="1" applyFont="1" applyBorder="1" applyAlignment="1">
      <alignment wrapText="1"/>
    </xf>
    <xf numFmtId="0" fontId="3" fillId="0" borderId="10" xfId="0" applyFont="1" applyBorder="1"/>
    <xf numFmtId="0" fontId="137" fillId="22" borderId="0" xfId="0" applyFont="1" applyFill="1" applyAlignment="1">
      <alignment vertical="center"/>
    </xf>
    <xf numFmtId="0" fontId="138" fillId="22" borderId="0" xfId="0" applyFont="1" applyFill="1" applyAlignment="1">
      <alignment vertical="center"/>
    </xf>
    <xf numFmtId="0" fontId="20" fillId="8" borderId="6" xfId="0" applyFont="1" applyFill="1" applyBorder="1" applyAlignment="1">
      <alignment horizontal="center" vertical="center"/>
    </xf>
    <xf numFmtId="0" fontId="130" fillId="22" borderId="6" xfId="0" applyFont="1" applyFill="1" applyBorder="1" applyAlignment="1">
      <alignment vertical="center"/>
    </xf>
    <xf numFmtId="0" fontId="131" fillId="22" borderId="6" xfId="0" applyFont="1" applyFill="1" applyBorder="1" applyAlignment="1">
      <alignment vertical="center"/>
    </xf>
    <xf numFmtId="0" fontId="132" fillId="22" borderId="6" xfId="0" applyFont="1" applyFill="1" applyBorder="1" applyAlignment="1">
      <alignment vertical="center"/>
    </xf>
    <xf numFmtId="0" fontId="8" fillId="8" borderId="6" xfId="0" applyFont="1" applyFill="1" applyBorder="1" applyAlignment="1">
      <alignment horizontal="center" vertical="center"/>
    </xf>
    <xf numFmtId="0" fontId="136" fillId="22" borderId="6" xfId="0" applyFont="1" applyFill="1" applyBorder="1"/>
    <xf numFmtId="0" fontId="140" fillId="8" borderId="8" xfId="0" applyFont="1" applyFill="1" applyBorder="1" applyAlignment="1">
      <alignment vertical="center"/>
    </xf>
    <xf numFmtId="0" fontId="140" fillId="23" borderId="8" xfId="0" applyFont="1" applyFill="1" applyBorder="1" applyAlignment="1">
      <alignment vertical="center"/>
    </xf>
    <xf numFmtId="0" fontId="20" fillId="0" borderId="8" xfId="0" applyFont="1" applyBorder="1" applyAlignment="1">
      <alignment vertical="center"/>
    </xf>
    <xf numFmtId="0" fontId="8" fillId="23" borderId="8" xfId="0" applyFont="1" applyFill="1" applyBorder="1" applyAlignment="1">
      <alignment vertical="center"/>
    </xf>
    <xf numFmtId="0" fontId="8" fillId="23" borderId="8" xfId="0" applyFont="1" applyFill="1" applyBorder="1" applyAlignment="1">
      <alignment vertical="center" wrapText="1"/>
    </xf>
    <xf numFmtId="0" fontId="8" fillId="0" borderId="8" xfId="0" applyFont="1" applyBorder="1" applyAlignment="1">
      <alignment vertical="center"/>
    </xf>
    <xf numFmtId="0" fontId="8" fillId="0" borderId="8" xfId="0" applyFont="1" applyBorder="1" applyAlignment="1">
      <alignment vertical="center" wrapText="1"/>
    </xf>
    <xf numFmtId="0" fontId="140" fillId="0" borderId="8" xfId="0" applyFont="1" applyBorder="1" applyAlignment="1">
      <alignment vertical="center"/>
    </xf>
    <xf numFmtId="0" fontId="127" fillId="8" borderId="12" xfId="0" applyFont="1" applyFill="1" applyBorder="1" applyAlignment="1">
      <alignment horizontal="left" vertical="center"/>
    </xf>
    <xf numFmtId="0" fontId="3" fillId="0" borderId="12" xfId="0" applyFont="1" applyBorder="1"/>
    <xf numFmtId="0" fontId="8" fillId="8" borderId="8" xfId="0" applyFont="1" applyFill="1" applyBorder="1" applyAlignment="1">
      <alignment vertical="center"/>
    </xf>
    <xf numFmtId="0" fontId="8" fillId="8" borderId="8" xfId="0" applyFont="1" applyFill="1" applyBorder="1" applyAlignment="1">
      <alignment vertical="center" wrapText="1"/>
    </xf>
    <xf numFmtId="0" fontId="49" fillId="17" borderId="8" xfId="0" applyFont="1" applyFill="1" applyBorder="1" applyAlignment="1">
      <alignment vertical="center"/>
    </xf>
    <xf numFmtId="0" fontId="14" fillId="0" borderId="8" xfId="0" applyFont="1" applyBorder="1" applyAlignment="1">
      <alignment vertical="center"/>
    </xf>
    <xf numFmtId="0" fontId="150" fillId="22" borderId="0" xfId="0" applyFont="1" applyFill="1" applyAlignment="1">
      <alignment vertical="center"/>
    </xf>
    <xf numFmtId="0" fontId="148" fillId="22" borderId="6" xfId="0" applyFont="1" applyFill="1" applyBorder="1" applyAlignment="1">
      <alignment horizontal="center" vertical="center"/>
    </xf>
    <xf numFmtId="0" fontId="49" fillId="8" borderId="6" xfId="0" applyFont="1" applyFill="1" applyBorder="1" applyAlignment="1">
      <alignment horizontal="center"/>
    </xf>
    <xf numFmtId="0" fontId="14" fillId="2" borderId="8" xfId="0" applyFont="1" applyFill="1" applyBorder="1"/>
    <xf numFmtId="0" fontId="151" fillId="22" borderId="6" xfId="0" applyFont="1" applyFill="1" applyBorder="1"/>
    <xf numFmtId="0" fontId="152" fillId="22" borderId="6" xfId="0" applyFont="1" applyFill="1" applyBorder="1"/>
    <xf numFmtId="0" fontId="11" fillId="0" borderId="8" xfId="0" applyFont="1" applyBorder="1" applyAlignment="1">
      <alignment horizontal="center" vertical="center"/>
    </xf>
    <xf numFmtId="0" fontId="14" fillId="0" borderId="8" xfId="0" applyFont="1" applyBorder="1" applyAlignment="1">
      <alignment vertical="top"/>
    </xf>
    <xf numFmtId="0" fontId="49" fillId="25" borderId="8" xfId="0" applyFont="1" applyFill="1" applyBorder="1" applyAlignment="1">
      <alignment vertical="center"/>
    </xf>
    <xf numFmtId="0" fontId="49" fillId="0" borderId="8" xfId="0" applyFont="1" applyBorder="1" applyAlignment="1">
      <alignment vertical="center"/>
    </xf>
    <xf numFmtId="0" fontId="14" fillId="25" borderId="8" xfId="0" applyFont="1" applyFill="1" applyBorder="1" applyAlignment="1">
      <alignment vertical="top"/>
    </xf>
    <xf numFmtId="0" fontId="168" fillId="25" borderId="8" xfId="0" applyFont="1" applyFill="1" applyBorder="1" applyAlignment="1">
      <alignment vertical="top"/>
    </xf>
    <xf numFmtId="3" fontId="12" fillId="0" borderId="6" xfId="0" applyNumberFormat="1" applyFont="1" applyBorder="1" applyAlignment="1">
      <alignment horizontal="center" vertical="center" wrapText="1"/>
    </xf>
    <xf numFmtId="3" fontId="12" fillId="0" borderId="13" xfId="0" applyNumberFormat="1" applyFont="1" applyBorder="1" applyAlignment="1">
      <alignment horizontal="center" vertical="center" wrapText="1"/>
    </xf>
    <xf numFmtId="0" fontId="3" fillId="0" borderId="14" xfId="0" applyFont="1" applyBorder="1"/>
    <xf numFmtId="0" fontId="3" fillId="0" borderId="15" xfId="0" applyFont="1" applyBorder="1"/>
    <xf numFmtId="0" fontId="3" fillId="0" borderId="1" xfId="0" applyFont="1" applyBorder="1"/>
    <xf numFmtId="3" fontId="2" fillId="3" borderId="6" xfId="0" applyNumberFormat="1" applyFont="1" applyFill="1" applyBorder="1" applyAlignment="1">
      <alignment horizontal="center" wrapText="1"/>
    </xf>
    <xf numFmtId="49" fontId="5" fillId="0" borderId="6" xfId="0" applyNumberFormat="1" applyFont="1" applyBorder="1" applyAlignment="1">
      <alignment vertical="center" wrapText="1"/>
    </xf>
    <xf numFmtId="0" fontId="176" fillId="3" borderId="6" xfId="0" applyFont="1" applyFill="1" applyBorder="1" applyAlignment="1">
      <alignment horizontal="center" wrapText="1"/>
    </xf>
    <xf numFmtId="0" fontId="2" fillId="3" borderId="6" xfId="0" applyFont="1" applyFill="1" applyBorder="1" applyAlignment="1">
      <alignment horizontal="center" wrapText="1"/>
    </xf>
    <xf numFmtId="3" fontId="12" fillId="0" borderId="6" xfId="0" applyNumberFormat="1" applyFont="1" applyBorder="1" applyAlignment="1">
      <alignment horizontal="center" wrapText="1"/>
    </xf>
    <xf numFmtId="0" fontId="3" fillId="0" borderId="11"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Total Traffic so với Target</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tx>
            <c:strRef>
              <c:f>'Đối thủ '!$G$1</c:f>
              <c:strCache>
                <c:ptCount val="1"/>
                <c:pt idx="0">
                  <c:v>Total Traffic</c:v>
                </c:pt>
              </c:strCache>
            </c:strRef>
          </c:tx>
          <c:dPt>
            <c:idx val="0"/>
            <c:bubble3D val="0"/>
            <c:spPr>
              <a:solidFill>
                <a:srgbClr val="4285F4"/>
              </a:solidFill>
            </c:spPr>
            <c:extLst>
              <c:ext xmlns:c16="http://schemas.microsoft.com/office/drawing/2014/chart" uri="{C3380CC4-5D6E-409C-BE32-E72D297353CC}">
                <c16:uniqueId val="{00000001-FD4A-4A56-91BF-F070878A6BB9}"/>
              </c:ext>
            </c:extLst>
          </c:dPt>
          <c:dPt>
            <c:idx val="1"/>
            <c:bubble3D val="0"/>
            <c:spPr>
              <a:solidFill>
                <a:srgbClr val="EA4335"/>
              </a:solidFill>
            </c:spPr>
            <c:extLst>
              <c:ext xmlns:c16="http://schemas.microsoft.com/office/drawing/2014/chart" uri="{C3380CC4-5D6E-409C-BE32-E72D297353CC}">
                <c16:uniqueId val="{00000003-FD4A-4A56-91BF-F070878A6BB9}"/>
              </c:ext>
            </c:extLst>
          </c:dPt>
          <c:dPt>
            <c:idx val="2"/>
            <c:bubble3D val="0"/>
            <c:spPr>
              <a:solidFill>
                <a:srgbClr val="FBBC04"/>
              </a:solidFill>
            </c:spPr>
            <c:extLst>
              <c:ext xmlns:c16="http://schemas.microsoft.com/office/drawing/2014/chart" uri="{C3380CC4-5D6E-409C-BE32-E72D297353CC}">
                <c16:uniqueId val="{00000005-FD4A-4A56-91BF-F070878A6BB9}"/>
              </c:ext>
            </c:extLst>
          </c:dPt>
          <c:dPt>
            <c:idx val="3"/>
            <c:bubble3D val="0"/>
            <c:spPr>
              <a:solidFill>
                <a:srgbClr val="34A853"/>
              </a:solidFill>
            </c:spPr>
            <c:extLst>
              <c:ext xmlns:c16="http://schemas.microsoft.com/office/drawing/2014/chart" uri="{C3380CC4-5D6E-409C-BE32-E72D297353CC}">
                <c16:uniqueId val="{00000007-FD4A-4A56-91BF-F070878A6BB9}"/>
              </c:ext>
            </c:extLst>
          </c:dPt>
          <c:dPt>
            <c:idx val="4"/>
            <c:bubble3D val="0"/>
            <c:spPr>
              <a:solidFill>
                <a:srgbClr val="FF6D01"/>
              </a:solidFill>
            </c:spPr>
            <c:extLst>
              <c:ext xmlns:c16="http://schemas.microsoft.com/office/drawing/2014/chart" uri="{C3380CC4-5D6E-409C-BE32-E72D297353CC}">
                <c16:uniqueId val="{00000009-FD4A-4A56-91BF-F070878A6BB9}"/>
              </c:ext>
            </c:extLst>
          </c:dPt>
          <c:dPt>
            <c:idx val="5"/>
            <c:bubble3D val="0"/>
            <c:spPr>
              <a:solidFill>
                <a:srgbClr val="46BDC6"/>
              </a:solidFill>
            </c:spPr>
            <c:extLst>
              <c:ext xmlns:c16="http://schemas.microsoft.com/office/drawing/2014/chart" uri="{C3380CC4-5D6E-409C-BE32-E72D297353CC}">
                <c16:uniqueId val="{0000000B-FD4A-4A56-91BF-F070878A6BB9}"/>
              </c:ext>
            </c:extLst>
          </c:dPt>
          <c:dPt>
            <c:idx val="6"/>
            <c:bubble3D val="0"/>
            <c:spPr>
              <a:solidFill>
                <a:srgbClr val="7BAAF7"/>
              </a:solidFill>
            </c:spPr>
            <c:extLst>
              <c:ext xmlns:c16="http://schemas.microsoft.com/office/drawing/2014/chart" uri="{C3380CC4-5D6E-409C-BE32-E72D297353CC}">
                <c16:uniqueId val="{0000000D-FD4A-4A56-91BF-F070878A6BB9}"/>
              </c:ext>
            </c:extLst>
          </c:dPt>
          <c:dPt>
            <c:idx val="7"/>
            <c:bubble3D val="0"/>
            <c:spPr>
              <a:solidFill>
                <a:srgbClr val="F07B72"/>
              </a:solidFill>
            </c:spPr>
            <c:extLst>
              <c:ext xmlns:c16="http://schemas.microsoft.com/office/drawing/2014/chart" uri="{C3380CC4-5D6E-409C-BE32-E72D297353CC}">
                <c16:uniqueId val="{0000000F-FD4A-4A56-91BF-F070878A6BB9}"/>
              </c:ext>
            </c:extLst>
          </c:dPt>
          <c:dPt>
            <c:idx val="8"/>
            <c:bubble3D val="0"/>
            <c:spPr>
              <a:solidFill>
                <a:srgbClr val="FCD04F"/>
              </a:solidFill>
            </c:spPr>
            <c:extLst>
              <c:ext xmlns:c16="http://schemas.microsoft.com/office/drawing/2014/chart" uri="{C3380CC4-5D6E-409C-BE32-E72D297353CC}">
                <c16:uniqueId val="{00000011-FD4A-4A56-91BF-F070878A6BB9}"/>
              </c:ext>
            </c:extLst>
          </c:dPt>
          <c:dPt>
            <c:idx val="9"/>
            <c:bubble3D val="0"/>
            <c:spPr>
              <a:solidFill>
                <a:srgbClr val="71C287"/>
              </a:solidFill>
            </c:spPr>
            <c:extLst>
              <c:ext xmlns:c16="http://schemas.microsoft.com/office/drawing/2014/chart" uri="{C3380CC4-5D6E-409C-BE32-E72D297353CC}">
                <c16:uniqueId val="{00000013-FD4A-4A56-91BF-F070878A6BB9}"/>
              </c:ext>
            </c:extLst>
          </c:dPt>
          <c:dPt>
            <c:idx val="10"/>
            <c:bubble3D val="0"/>
            <c:spPr>
              <a:solidFill>
                <a:srgbClr val="FF994D"/>
              </a:solidFill>
            </c:spPr>
            <c:extLst>
              <c:ext xmlns:c16="http://schemas.microsoft.com/office/drawing/2014/chart" uri="{C3380CC4-5D6E-409C-BE32-E72D297353CC}">
                <c16:uniqueId val="{00000015-FD4A-4A56-91BF-F070878A6BB9}"/>
              </c:ext>
            </c:extLst>
          </c:dPt>
          <c:dPt>
            <c:idx val="11"/>
            <c:bubble3D val="0"/>
            <c:spPr>
              <a:solidFill>
                <a:srgbClr val="7ED1D7"/>
              </a:solidFill>
            </c:spPr>
            <c:extLst>
              <c:ext xmlns:c16="http://schemas.microsoft.com/office/drawing/2014/chart" uri="{C3380CC4-5D6E-409C-BE32-E72D297353CC}">
                <c16:uniqueId val="{00000017-FD4A-4A56-91BF-F070878A6BB9}"/>
              </c:ext>
            </c:extLst>
          </c:dPt>
          <c:dPt>
            <c:idx val="12"/>
            <c:bubble3D val="0"/>
            <c:spPr>
              <a:solidFill>
                <a:srgbClr val="B3CEFB"/>
              </a:solidFill>
            </c:spPr>
            <c:extLst>
              <c:ext xmlns:c16="http://schemas.microsoft.com/office/drawing/2014/chart" uri="{C3380CC4-5D6E-409C-BE32-E72D297353CC}">
                <c16:uniqueId val="{00000019-FD4A-4A56-91BF-F070878A6BB9}"/>
              </c:ext>
            </c:extLst>
          </c:dPt>
          <c:dPt>
            <c:idx val="13"/>
            <c:bubble3D val="0"/>
            <c:spPr>
              <a:solidFill>
                <a:srgbClr val="F7B4AE"/>
              </a:solidFill>
            </c:spPr>
            <c:extLst>
              <c:ext xmlns:c16="http://schemas.microsoft.com/office/drawing/2014/chart" uri="{C3380CC4-5D6E-409C-BE32-E72D297353CC}">
                <c16:uniqueId val="{0000001B-FD4A-4A56-91BF-F070878A6BB9}"/>
              </c:ext>
            </c:extLst>
          </c:dPt>
          <c:cat>
            <c:strRef>
              <c:f>'Đối thủ '!$B$2:$B$15</c:f>
              <c:strCache>
                <c:ptCount val="14"/>
                <c:pt idx="0">
                  <c:v>base.vn</c:v>
                </c:pt>
                <c:pt idx="1">
                  <c:v>amis.misa.vn</c:v>
                </c:pt>
                <c:pt idx="2">
                  <c:v>www.bravo.com.vn</c:v>
                </c:pt>
                <c:pt idx="3">
                  <c:v>1office.vn</c:v>
                </c:pt>
                <c:pt idx="4">
                  <c:v>doceye.vn</c:v>
                </c:pt>
                <c:pt idx="5">
                  <c:v>tanca.io</c:v>
                </c:pt>
                <c:pt idx="6">
                  <c:v>cloudify.vn</c:v>
                </c:pt>
                <c:pt idx="7">
                  <c:v>saigonpoint.vn</c:v>
                </c:pt>
                <c:pt idx="8">
                  <c:v>hronline.vn</c:v>
                </c:pt>
                <c:pt idx="9">
                  <c:v>emsc.vn</c:v>
                </c:pt>
                <c:pt idx="10">
                  <c:v>diginet.com.vn</c:v>
                </c:pt>
                <c:pt idx="11">
                  <c:v>hris.emsc.vn</c:v>
                </c:pt>
                <c:pt idx="12">
                  <c:v>fastdo.vn</c:v>
                </c:pt>
                <c:pt idx="13">
                  <c:v>coffeehr.com.vn</c:v>
                </c:pt>
              </c:strCache>
            </c:strRef>
          </c:cat>
          <c:val>
            <c:numRef>
              <c:f>'Đối thủ '!$G$2:$G$15</c:f>
              <c:numCache>
                <c:formatCode>#,##0</c:formatCode>
                <c:ptCount val="14"/>
                <c:pt idx="0">
                  <c:v>73221</c:v>
                </c:pt>
                <c:pt idx="1">
                  <c:v>47523</c:v>
                </c:pt>
                <c:pt idx="2">
                  <c:v>25112</c:v>
                </c:pt>
                <c:pt idx="3">
                  <c:v>17001</c:v>
                </c:pt>
                <c:pt idx="4">
                  <c:v>15181</c:v>
                </c:pt>
                <c:pt idx="5">
                  <c:v>8683</c:v>
                </c:pt>
                <c:pt idx="6">
                  <c:v>6448</c:v>
                </c:pt>
                <c:pt idx="7">
                  <c:v>4475</c:v>
                </c:pt>
                <c:pt idx="8">
                  <c:v>3239</c:v>
                </c:pt>
                <c:pt idx="9">
                  <c:v>1591</c:v>
                </c:pt>
                <c:pt idx="10">
                  <c:v>1477</c:v>
                </c:pt>
                <c:pt idx="11">
                  <c:v>752</c:v>
                </c:pt>
                <c:pt idx="12">
                  <c:v>648</c:v>
                </c:pt>
                <c:pt idx="13">
                  <c:v>235</c:v>
                </c:pt>
              </c:numCache>
            </c:numRef>
          </c:val>
          <c:extLst>
            <c:ext xmlns:c16="http://schemas.microsoft.com/office/drawing/2014/chart" uri="{C3380CC4-5D6E-409C-BE32-E72D297353CC}">
              <c16:uniqueId val="{0000001C-FD4A-4A56-91BF-F070878A6BB9}"/>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5</xdr:col>
      <xdr:colOff>180975</xdr:colOff>
      <xdr:row>15</xdr:row>
      <xdr:rowOff>285750</xdr:rowOff>
    </xdr:from>
    <xdr:ext cx="15535275" cy="5095875"/>
    <xdr:pic>
      <xdr:nvPicPr>
        <xdr:cNvPr id="2" name="image1.png" title="Hình ảnh">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419100</xdr:colOff>
      <xdr:row>15</xdr:row>
      <xdr:rowOff>95250</xdr:rowOff>
    </xdr:from>
    <xdr:ext cx="5353050" cy="3314700"/>
    <xdr:graphicFrame macro="">
      <xdr:nvGraphicFramePr>
        <xdr:cNvPr id="2" name="Chart 1" title="Biểu đồ">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coffeehr.com.vn/atalink-dau-tu-giai-phap-phan-mem-quan-tri-nhan-su-coffeehr/" TargetMode="External"/><Relationship Id="rId299" Type="http://schemas.openxmlformats.org/officeDocument/2006/relationships/hyperlink" Target="https://coffeehr.com.vn/quan-ly-ho-so-ung-vien-hieu-qua-nen-chi-dung-excel/" TargetMode="External"/><Relationship Id="rId21" Type="http://schemas.openxmlformats.org/officeDocument/2006/relationships/hyperlink" Target="https://coffeehr.com.vn/3-hinh-thuc-quan-tri-nhan-su-trong-doanh-nghiep-hien-dai/" TargetMode="External"/><Relationship Id="rId63" Type="http://schemas.openxmlformats.org/officeDocument/2006/relationships/hyperlink" Target="https://coffeehr.com.vn/3-hinh-thuc-quan-tri-nhan-su-trong-doanh-nghiep-hien-dai/" TargetMode="External"/><Relationship Id="rId159" Type="http://schemas.openxmlformats.org/officeDocument/2006/relationships/hyperlink" Target="https://coffeehr.com.vn/ban-biet-gi-ve-nghe-tuyen-dung-p1/" TargetMode="External"/><Relationship Id="rId324" Type="http://schemas.openxmlformats.org/officeDocument/2006/relationships/hyperlink" Target="https://coffeehr.com.vn/quy-trinh-xay-dung-lo-trinh-thang-tien-cho-nhan-vien/" TargetMode="External"/><Relationship Id="rId366" Type="http://schemas.openxmlformats.org/officeDocument/2006/relationships/hyperlink" Target="https://coffeehr.com.vn/quy-trinh-xay-dung-lo-trinh-thang-tien-cho-nhan-vien/" TargetMode="External"/><Relationship Id="rId531" Type="http://schemas.openxmlformats.org/officeDocument/2006/relationships/hyperlink" Target="https://coffeehr.com.vn/xu-huong-phat-trien-nganh-cntt-trong-tuong-lai/" TargetMode="External"/><Relationship Id="rId170" Type="http://schemas.openxmlformats.org/officeDocument/2006/relationships/hyperlink" Target="https://coffeehr.com.vn/ban-biet-gi-ve-nghe-tuyen-dung-p1/" TargetMode="External"/><Relationship Id="rId226" Type="http://schemas.openxmlformats.org/officeDocument/2006/relationships/hyperlink" Target="https://coffeehr.com.vn/chao-don-nhan-vien-moi/" TargetMode="External"/><Relationship Id="rId433" Type="http://schemas.openxmlformats.org/officeDocument/2006/relationships/hyperlink" Target="https://coffeehr.com.vn/tai-sao-can-lap-ke-hoach-xay-dung-doi-ngu-ke-can/" TargetMode="External"/><Relationship Id="rId268" Type="http://schemas.openxmlformats.org/officeDocument/2006/relationships/hyperlink" Target="https://coffeehr.com.vn/lam-the-nao-de-xay-dung-moi-truong-lam-viec-tich-cuc/" TargetMode="External"/><Relationship Id="rId475" Type="http://schemas.openxmlformats.org/officeDocument/2006/relationships/hyperlink" Target="https://coffeehr.com.vn/vi-sao-doanh-nghiep-can-co-mot-cong-thong-tin-noi-bo-chinh-thong/" TargetMode="External"/><Relationship Id="rId32" Type="http://schemas.openxmlformats.org/officeDocument/2006/relationships/hyperlink" Target="https://coffeehr.com.vn/hinh-thuc-quan-tri-nhan-su/" TargetMode="External"/><Relationship Id="rId74" Type="http://schemas.openxmlformats.org/officeDocument/2006/relationships/hyperlink" Target="https://coffeehr.com.vn/hinh-thuc-quan-tri-nhan-su/" TargetMode="External"/><Relationship Id="rId128" Type="http://schemas.openxmlformats.org/officeDocument/2006/relationships/hyperlink" Target="https://coffeehr.com.vn/ban-biet-gi-ve-nghe-tuyen-dung-p1/" TargetMode="External"/><Relationship Id="rId335" Type="http://schemas.openxmlformats.org/officeDocument/2006/relationships/hyperlink" Target="https://coffeehr.com.vn/quy-trinh-xay-dung-lo-trinh-thang-tien-cho-nhan-vien/" TargetMode="External"/><Relationship Id="rId377" Type="http://schemas.openxmlformats.org/officeDocument/2006/relationships/hyperlink" Target="https://coffeehr.com.vn/quy-trinh-xay-dung-lo-trinh-thang-tien-cho-nhan-vien/" TargetMode="External"/><Relationship Id="rId500" Type="http://schemas.openxmlformats.org/officeDocument/2006/relationships/hyperlink" Target="https://coffeehr.com.vn/vi-sao-doanh-nghiep-can-co-mot-cong-thong-tin-noi-bo-chinh-thong/" TargetMode="External"/><Relationship Id="rId5" Type="http://schemas.openxmlformats.org/officeDocument/2006/relationships/hyperlink" Target="https://coffeehr.com.vn/3-hinh-thuc-quan-tri-nhan-su-trong-doanh-nghiep-hien-dai/" TargetMode="External"/><Relationship Id="rId181" Type="http://schemas.openxmlformats.org/officeDocument/2006/relationships/hyperlink" Target="https://coffeehr.com.vn/bao-hiem-opes-dong-hanh-cung-coffeehr-chuyen-doi-so-quan-tri-nhan-su/" TargetMode="External"/><Relationship Id="rId237" Type="http://schemas.openxmlformats.org/officeDocument/2006/relationships/hyperlink" Target="https://coffeehr.com.vn/coffeehr-onboarding-chao-don-nhan-vien-moi-ban-co-dang-tut-lai-phia-sau/" TargetMode="External"/><Relationship Id="rId402" Type="http://schemas.openxmlformats.org/officeDocument/2006/relationships/hyperlink" Target="https://coffeehr.com.vn/tai-sao-can-lap-ke-hoach-xay-dung-doi-ngu-ke-can/" TargetMode="External"/><Relationship Id="rId279" Type="http://schemas.openxmlformats.org/officeDocument/2006/relationships/hyperlink" Target="https://coffeehr.com.vn/lam-the-nao-de-xay-dung-moi-truong-lam-viec-tich-cuc/" TargetMode="External"/><Relationship Id="rId444" Type="http://schemas.openxmlformats.org/officeDocument/2006/relationships/hyperlink" Target="https://coffeehr.com.vn/tai-sao-can-lap-ke-hoach-xay-dung-doi-ngu-ke-can/" TargetMode="External"/><Relationship Id="rId486" Type="http://schemas.openxmlformats.org/officeDocument/2006/relationships/hyperlink" Target="https://coffeehr.com.vn/vi-sao-doanh-nghiep-can-co-mot-cong-thong-tin-noi-bo-chinh-thong/" TargetMode="External"/><Relationship Id="rId43" Type="http://schemas.openxmlformats.org/officeDocument/2006/relationships/hyperlink" Target="https://coffeehr.com.vn/3-hinh-thuc-quan-tri-nhan-su-trong-doanh-nghiep-hien-dai/" TargetMode="External"/><Relationship Id="rId139" Type="http://schemas.openxmlformats.org/officeDocument/2006/relationships/hyperlink" Target="https://coffeehr.com.vn/ban-biet-gi-ve-nghe-tuyen-dung-p1/" TargetMode="External"/><Relationship Id="rId290" Type="http://schemas.openxmlformats.org/officeDocument/2006/relationships/hyperlink" Target="https://coffeehr.com.vn/mo-hinh-hrm-4-0-xu-huong-quan-tri-nhan-su-trong-ky-nguyen-so/" TargetMode="External"/><Relationship Id="rId304" Type="http://schemas.openxmlformats.org/officeDocument/2006/relationships/hyperlink" Target="https://coffeehr.com.vn/quan-ly-ho-so-ung-vien-hieu-qua-nen-chi-dung-excel/" TargetMode="External"/><Relationship Id="rId346" Type="http://schemas.openxmlformats.org/officeDocument/2006/relationships/hyperlink" Target="https://coffeehr.com.vn/quy-trinh-xay-dung-lo-trinh-thang-tien-cho-nhan-vien/" TargetMode="External"/><Relationship Id="rId388" Type="http://schemas.openxmlformats.org/officeDocument/2006/relationships/hyperlink" Target="https://coffeehr.com.vn/quy-trinh-xay-dung-lo-trinh-thang-tien-cho-nhan-vien/" TargetMode="External"/><Relationship Id="rId511" Type="http://schemas.openxmlformats.org/officeDocument/2006/relationships/hyperlink" Target="https://coffeehr.com.vn/xu-huong-phat-trien-nganh-cntt-trong-tuong-lai/" TargetMode="External"/><Relationship Id="rId85" Type="http://schemas.openxmlformats.org/officeDocument/2006/relationships/hyperlink" Target="https://coffeehr.com.vn/3-hinh-thuc-quan-tri-nhan-su-trong-doanh-nghiep-hien-dai/" TargetMode="External"/><Relationship Id="rId150" Type="http://schemas.openxmlformats.org/officeDocument/2006/relationships/hyperlink" Target="https://coffeehr.com.vn/ban-biet-gi-ve-nghe-tuyen-dung-p1/" TargetMode="External"/><Relationship Id="rId192" Type="http://schemas.openxmlformats.org/officeDocument/2006/relationships/hyperlink" Target="https://coffeehr.com.vn/cac-buoc-tien-hanh-hoach-dinh-nguon-nhan-luc-cho-doanh-nghiep/" TargetMode="External"/><Relationship Id="rId206" Type="http://schemas.openxmlformats.org/officeDocument/2006/relationships/hyperlink" Target="https://coffeehr.com.vn/cac-buoc-tien-hanh-hoach-dinh-nguon-nhan-luc-cho-doanh-nghiep/" TargetMode="External"/><Relationship Id="rId413" Type="http://schemas.openxmlformats.org/officeDocument/2006/relationships/hyperlink" Target="https://coffeehr.com.vn/tai-sao-can-lap-ke-hoach-xay-dung-doi-ngu-ke-can/" TargetMode="External"/><Relationship Id="rId248" Type="http://schemas.openxmlformats.org/officeDocument/2006/relationships/hyperlink" Target="https://coffeehr.com.vn/dls-incorporation-ap-dung-cong-nghe-trong-quan-tri/" TargetMode="External"/><Relationship Id="rId455" Type="http://schemas.openxmlformats.org/officeDocument/2006/relationships/hyperlink" Target="https://coffeehr.com.vn/vi-sao-doanh-nghiep-can-co-mot-cong-thong-tin-noi-bo-chinh-thong/" TargetMode="External"/><Relationship Id="rId497" Type="http://schemas.openxmlformats.org/officeDocument/2006/relationships/hyperlink" Target="https://coffeehr.com.vn/vi-sao-doanh-nghiep-can-co-mot-cong-thong-tin-noi-bo-chinh-thong/" TargetMode="External"/><Relationship Id="rId12" Type="http://schemas.openxmlformats.org/officeDocument/2006/relationships/hyperlink" Target="https://coffeehr.com.vn/hinh-thuc-quan-tri-nhan-su/" TargetMode="External"/><Relationship Id="rId108" Type="http://schemas.openxmlformats.org/officeDocument/2006/relationships/hyperlink" Target="https://coffeehr.com.vn/50-sang-kien-loi-khuyen-giup-gan-ket-doi-ngu/" TargetMode="External"/><Relationship Id="rId315" Type="http://schemas.openxmlformats.org/officeDocument/2006/relationships/hyperlink" Target="https://coffeehr.com.vn/quy-trinh-xay-dung-lo-trinh-thang-tien-cho-nhan-vien/" TargetMode="External"/><Relationship Id="rId357" Type="http://schemas.openxmlformats.org/officeDocument/2006/relationships/hyperlink" Target="https://coffeehr.com.vn/quy-trinh-xay-dung-lo-trinh-thang-tien-cho-nhan-vien/" TargetMode="External"/><Relationship Id="rId522" Type="http://schemas.openxmlformats.org/officeDocument/2006/relationships/hyperlink" Target="https://coffeehr.com.vn/xu-huong-phat-trien-nganh-cntt-trong-tuong-lai/" TargetMode="External"/><Relationship Id="rId54" Type="http://schemas.openxmlformats.org/officeDocument/2006/relationships/hyperlink" Target="https://coffeehr.com.vn/hinh-thuc-quan-tri-nhan-su/" TargetMode="External"/><Relationship Id="rId96" Type="http://schemas.openxmlformats.org/officeDocument/2006/relationships/hyperlink" Target="https://coffeehr.com.vn/cai-thien-truyen-thong-noi-bo/" TargetMode="External"/><Relationship Id="rId161" Type="http://schemas.openxmlformats.org/officeDocument/2006/relationships/hyperlink" Target="https://coffeehr.com.vn/ban-biet-gi-ve-nghe-tuyen-dung-p1/" TargetMode="External"/><Relationship Id="rId217" Type="http://schemas.openxmlformats.org/officeDocument/2006/relationships/hyperlink" Target="https://coffeehr.com.vn/nen-tang-giao-tiep-gapowork-hop-tac-voi-oos-software-ho-tro-doanh-nghiep-quan-tri-nhan-su/" TargetMode="External"/><Relationship Id="rId399" Type="http://schemas.openxmlformats.org/officeDocument/2006/relationships/hyperlink" Target="https://coffeehr.com.vn/quy-trinh-xay-dung-lo-trinh-thang-tien-cho-nhan-vien/" TargetMode="External"/><Relationship Id="rId259" Type="http://schemas.openxmlformats.org/officeDocument/2006/relationships/hyperlink" Target="https://coffeehr.com.vn/lam-the-nao-de-xay-dung-moi-truong-lam-viec-tich-cuc/" TargetMode="External"/><Relationship Id="rId424" Type="http://schemas.openxmlformats.org/officeDocument/2006/relationships/hyperlink" Target="https://coffeehr.com.vn/tai-sao-can-lap-ke-hoach-xay-dung-doi-ngu-ke-can/" TargetMode="External"/><Relationship Id="rId466" Type="http://schemas.openxmlformats.org/officeDocument/2006/relationships/hyperlink" Target="https://coffeehr.com.vn/vi-sao-doanh-nghiep-can-co-mot-cong-thong-tin-noi-bo-chinh-thong/" TargetMode="External"/><Relationship Id="rId23" Type="http://schemas.openxmlformats.org/officeDocument/2006/relationships/hyperlink" Target="https://coffeehr.com.vn/3-hinh-thuc-quan-tri-nhan-su-trong-doanh-nghiep-hien-dai/" TargetMode="External"/><Relationship Id="rId119" Type="http://schemas.openxmlformats.org/officeDocument/2006/relationships/hyperlink" Target="https://coffeehr.com.vn/atalink-dau-tu-giai-phap-phan-mem-quan-tri-nhan-su-coffeehr/" TargetMode="External"/><Relationship Id="rId270" Type="http://schemas.openxmlformats.org/officeDocument/2006/relationships/hyperlink" Target="https://coffeehr.com.vn/lam-the-nao-de-xay-dung-moi-truong-lam-viec-tich-cuc/" TargetMode="External"/><Relationship Id="rId326" Type="http://schemas.openxmlformats.org/officeDocument/2006/relationships/hyperlink" Target="https://coffeehr.com.vn/quy-trinh-xay-dung-lo-trinh-thang-tien-cho-nhan-vien/" TargetMode="External"/><Relationship Id="rId533" Type="http://schemas.openxmlformats.org/officeDocument/2006/relationships/hyperlink" Target="https://coffeehr.com.vn/xu-huong-phat-trien-nganh-cntt-trong-tuong-lai/" TargetMode="External"/><Relationship Id="rId65" Type="http://schemas.openxmlformats.org/officeDocument/2006/relationships/hyperlink" Target="https://coffeehr.com.vn/3-hinh-thuc-quan-tri-nhan-su-trong-doanh-nghiep-hien-dai/" TargetMode="External"/><Relationship Id="rId130" Type="http://schemas.openxmlformats.org/officeDocument/2006/relationships/hyperlink" Target="https://coffeehr.com.vn/ban-biet-gi-ve-nghe-tuyen-dung-p1/" TargetMode="External"/><Relationship Id="rId368" Type="http://schemas.openxmlformats.org/officeDocument/2006/relationships/hyperlink" Target="https://coffeehr.com.vn/quy-trinh-xay-dung-lo-trinh-thang-tien-cho-nhan-vien/" TargetMode="External"/><Relationship Id="rId172" Type="http://schemas.openxmlformats.org/officeDocument/2006/relationships/hyperlink" Target="https://coffeehr.com.vn/ban-biet-gi-ve-nghe-tuyen-dung-p1/" TargetMode="External"/><Relationship Id="rId228" Type="http://schemas.openxmlformats.org/officeDocument/2006/relationships/hyperlink" Target="https://coffeehr.com.vn/coffeehr-onboarding-chao-don-nhan-vien-moi-ban-co-dang-tut-lai-phia-sau/" TargetMode="External"/><Relationship Id="rId435" Type="http://schemas.openxmlformats.org/officeDocument/2006/relationships/hyperlink" Target="https://coffeehr.com.vn/tai-sao-can-lap-ke-hoach-xay-dung-doi-ngu-ke-can/" TargetMode="External"/><Relationship Id="rId477" Type="http://schemas.openxmlformats.org/officeDocument/2006/relationships/hyperlink" Target="https://coffeehr.com.vn/vi-sao-doanh-nghiep-can-co-mot-cong-thong-tin-noi-bo-chinh-thong/" TargetMode="External"/><Relationship Id="rId281" Type="http://schemas.openxmlformats.org/officeDocument/2006/relationships/hyperlink" Target="https://coffeehr.com.vn/lam-the-nao-de-xay-dung-moi-truong-lam-viec-tich-cuc/" TargetMode="External"/><Relationship Id="rId337" Type="http://schemas.openxmlformats.org/officeDocument/2006/relationships/hyperlink" Target="https://coffeehr.com.vn/quy-trinh-xay-dung-lo-trinh-thang-tien-cho-nhan-vien/" TargetMode="External"/><Relationship Id="rId502" Type="http://schemas.openxmlformats.org/officeDocument/2006/relationships/hyperlink" Target="https://coffeehr.com.vn/vi-sao-doanh-nghiep-can-co-mot-cong-thong-tin-noi-bo-chinh-thong/" TargetMode="External"/><Relationship Id="rId34" Type="http://schemas.openxmlformats.org/officeDocument/2006/relationships/hyperlink" Target="https://coffeehr.com.vn/hinh-thuc-quan-tri-nhan-su/" TargetMode="External"/><Relationship Id="rId76" Type="http://schemas.openxmlformats.org/officeDocument/2006/relationships/hyperlink" Target="https://coffeehr.com.vn/hinh-thuc-quan-tri-nhan-su/" TargetMode="External"/><Relationship Id="rId141" Type="http://schemas.openxmlformats.org/officeDocument/2006/relationships/hyperlink" Target="https://coffeehr.com.vn/ban-biet-gi-ve-nghe-tuyen-dung-p1/" TargetMode="External"/><Relationship Id="rId379" Type="http://schemas.openxmlformats.org/officeDocument/2006/relationships/hyperlink" Target="https://coffeehr.com.vn/quy-trinh-xay-dung-lo-trinh-thang-tien-cho-nhan-vien/" TargetMode="External"/><Relationship Id="rId7" Type="http://schemas.openxmlformats.org/officeDocument/2006/relationships/hyperlink" Target="https://coffeehr.com.vn/3-hinh-thuc-quan-tri-nhan-su-trong-doanh-nghiep-hien-dai/" TargetMode="External"/><Relationship Id="rId183" Type="http://schemas.openxmlformats.org/officeDocument/2006/relationships/hyperlink" Target="https://coffeehr.com.vn/boomerang-employee/" TargetMode="External"/><Relationship Id="rId239" Type="http://schemas.openxmlformats.org/officeDocument/2006/relationships/hyperlink" Target="https://coffeehr.com.vn/coffeehr-onboarding-chao-don-nhan-vien-moi-ban-co-dang-tut-lai-phia-sau/" TargetMode="External"/><Relationship Id="rId390" Type="http://schemas.openxmlformats.org/officeDocument/2006/relationships/hyperlink" Target="https://coffeehr.com.vn/quy-trinh-xay-dung-lo-trinh-thang-tien-cho-nhan-vien/" TargetMode="External"/><Relationship Id="rId404" Type="http://schemas.openxmlformats.org/officeDocument/2006/relationships/hyperlink" Target="https://coffeehr.com.vn/tai-sao-can-lap-ke-hoach-xay-dung-doi-ngu-ke-can/" TargetMode="External"/><Relationship Id="rId446" Type="http://schemas.openxmlformats.org/officeDocument/2006/relationships/hyperlink" Target="https://coffeehr.com.vn/tai-sao-can-lap-ke-hoach-xay-dung-doi-ngu-ke-can/" TargetMode="External"/><Relationship Id="rId250" Type="http://schemas.openxmlformats.org/officeDocument/2006/relationships/hyperlink" Target="https://coffeehr.com.vn/lam-the-nao-de-xay-dung-moi-truong-lam-viec-tich-cuc/" TargetMode="External"/><Relationship Id="rId292" Type="http://schemas.openxmlformats.org/officeDocument/2006/relationships/hyperlink" Target="https://coffeehr.com.vn/mo-hinh-hrm-4-0-xu-huong-quan-tri-nhan-su-trong-ky-nguyen-so/" TargetMode="External"/><Relationship Id="rId306" Type="http://schemas.openxmlformats.org/officeDocument/2006/relationships/hyperlink" Target="https://coffeehr.com.vn/quan-ly-ho-so-ung-vien-hieu-qua-nen-chi-dung-excel/" TargetMode="External"/><Relationship Id="rId488" Type="http://schemas.openxmlformats.org/officeDocument/2006/relationships/hyperlink" Target="https://coffeehr.com.vn/vi-sao-doanh-nghiep-can-co-mot-cong-thong-tin-noi-bo-chinh-thong/" TargetMode="External"/><Relationship Id="rId45" Type="http://schemas.openxmlformats.org/officeDocument/2006/relationships/hyperlink" Target="https://coffeehr.com.vn/3-hinh-thuc-quan-tri-nhan-su-trong-doanh-nghiep-hien-dai/" TargetMode="External"/><Relationship Id="rId87" Type="http://schemas.openxmlformats.org/officeDocument/2006/relationships/hyperlink" Target="https://coffeehr.com.vn/3-hinh-thuc-quan-tri-nhan-su-trong-doanh-nghiep-hien-dai/" TargetMode="External"/><Relationship Id="rId110" Type="http://schemas.openxmlformats.org/officeDocument/2006/relationships/hyperlink" Target="https://coffeehr.com.vn/50-sang-kien-loi-khuyen-giup-gan-ket-doi-ngu/" TargetMode="External"/><Relationship Id="rId348" Type="http://schemas.openxmlformats.org/officeDocument/2006/relationships/hyperlink" Target="https://coffeehr.com.vn/quy-trinh-xay-dung-lo-trinh-thang-tien-cho-nhan-vien/" TargetMode="External"/><Relationship Id="rId513" Type="http://schemas.openxmlformats.org/officeDocument/2006/relationships/hyperlink" Target="https://coffeehr.com.vn/xu-huong-phat-trien-nganh-cntt-trong-tuong-lai/" TargetMode="External"/><Relationship Id="rId152" Type="http://schemas.openxmlformats.org/officeDocument/2006/relationships/hyperlink" Target="https://coffeehr.com.vn/ban-biet-gi-ve-nghe-tuyen-dung-p1/" TargetMode="External"/><Relationship Id="rId194" Type="http://schemas.openxmlformats.org/officeDocument/2006/relationships/hyperlink" Target="https://coffeehr.com.vn/cac-buoc-tien-hanh-hoach-dinh-nguon-nhan-luc-cho-doanh-nghiep/" TargetMode="External"/><Relationship Id="rId208" Type="http://schemas.openxmlformats.org/officeDocument/2006/relationships/hyperlink" Target="https://coffeehr.com.vn/cac-buoc-tien-hanh-hoach-dinh-nguon-nhan-luc-cho-doanh-nghiep/" TargetMode="External"/><Relationship Id="rId415" Type="http://schemas.openxmlformats.org/officeDocument/2006/relationships/hyperlink" Target="https://coffeehr.com.vn/tai-sao-can-lap-ke-hoach-xay-dung-doi-ngu-ke-can/" TargetMode="External"/><Relationship Id="rId457" Type="http://schemas.openxmlformats.org/officeDocument/2006/relationships/hyperlink" Target="https://coffeehr.com.vn/vi-sao-doanh-nghiep-can-co-mot-cong-thong-tin-noi-bo-chinh-thong/" TargetMode="External"/><Relationship Id="rId261" Type="http://schemas.openxmlformats.org/officeDocument/2006/relationships/hyperlink" Target="https://coffeehr.com.vn/lam-the-nao-de-xay-dung-moi-truong-lam-viec-tich-cuc/" TargetMode="External"/><Relationship Id="rId499" Type="http://schemas.openxmlformats.org/officeDocument/2006/relationships/hyperlink" Target="https://coffeehr.com.vn/vi-sao-doanh-nghiep-can-co-mot-cong-thong-tin-noi-bo-chinh-thong/" TargetMode="External"/><Relationship Id="rId14" Type="http://schemas.openxmlformats.org/officeDocument/2006/relationships/hyperlink" Target="https://coffeehr.com.vn/hinh-thuc-quan-tri-nhan-su/" TargetMode="External"/><Relationship Id="rId56" Type="http://schemas.openxmlformats.org/officeDocument/2006/relationships/hyperlink" Target="https://coffeehr.com.vn/hinh-thuc-quan-tri-nhan-su/" TargetMode="External"/><Relationship Id="rId317" Type="http://schemas.openxmlformats.org/officeDocument/2006/relationships/hyperlink" Target="https://coffeehr.com.vn/quy-trinh-xay-dung-lo-trinh-thang-tien-cho-nhan-vien/" TargetMode="External"/><Relationship Id="rId359" Type="http://schemas.openxmlformats.org/officeDocument/2006/relationships/hyperlink" Target="https://coffeehr.com.vn/quy-trinh-xay-dung-lo-trinh-thang-tien-cho-nhan-vien/" TargetMode="External"/><Relationship Id="rId524" Type="http://schemas.openxmlformats.org/officeDocument/2006/relationships/hyperlink" Target="https://coffeehr.com.vn/xu-huong-phat-trien-nganh-cntt-trong-tuong-lai/" TargetMode="External"/><Relationship Id="rId98" Type="http://schemas.openxmlformats.org/officeDocument/2006/relationships/hyperlink" Target="https://coffeehr.com.vn/50-sang-kien-loi-khuyen-giup-gan-ket-doi-ngu/" TargetMode="External"/><Relationship Id="rId121" Type="http://schemas.openxmlformats.org/officeDocument/2006/relationships/hyperlink" Target="https://coffeehr.com.vn/atalink-dau-tu-giai-phap-phan-mem-quan-tri-nhan-su-coffeehr/" TargetMode="External"/><Relationship Id="rId163" Type="http://schemas.openxmlformats.org/officeDocument/2006/relationships/hyperlink" Target="https://coffeehr.com.vn/ban-biet-gi-ve-nghe-tuyen-dung-p1/" TargetMode="External"/><Relationship Id="rId219" Type="http://schemas.openxmlformats.org/officeDocument/2006/relationships/hyperlink" Target="https://coffeehr.com.vn/nen-tang-giao-tiep-gapowork-hop-tac-voi-oos-software-ho-tro-doanh-nghiep-quan-tri-nhan-su/" TargetMode="External"/><Relationship Id="rId370" Type="http://schemas.openxmlformats.org/officeDocument/2006/relationships/hyperlink" Target="https://coffeehr.com.vn/quy-trinh-xay-dung-lo-trinh-thang-tien-cho-nhan-vien/" TargetMode="External"/><Relationship Id="rId426" Type="http://schemas.openxmlformats.org/officeDocument/2006/relationships/hyperlink" Target="https://coffeehr.com.vn/tai-sao-can-lap-ke-hoach-xay-dung-doi-ngu-ke-can/" TargetMode="External"/><Relationship Id="rId230" Type="http://schemas.openxmlformats.org/officeDocument/2006/relationships/hyperlink" Target="https://coffeehr.com.vn/coffeehr-onboarding-chao-don-nhan-vien-moi-ban-co-dang-tut-lai-phia-sau/" TargetMode="External"/><Relationship Id="rId468" Type="http://schemas.openxmlformats.org/officeDocument/2006/relationships/hyperlink" Target="https://coffeehr.com.vn/vi-sao-doanh-nghiep-can-co-mot-cong-thong-tin-noi-bo-chinh-thong/" TargetMode="External"/><Relationship Id="rId25" Type="http://schemas.openxmlformats.org/officeDocument/2006/relationships/hyperlink" Target="https://coffeehr.com.vn/3-hinh-thuc-quan-tri-nhan-su-trong-doanh-nghiep-hien-dai/" TargetMode="External"/><Relationship Id="rId67" Type="http://schemas.openxmlformats.org/officeDocument/2006/relationships/hyperlink" Target="https://coffeehr.com.vn/3-hinh-thuc-quan-tri-nhan-su-trong-doanh-nghiep-hien-dai/" TargetMode="External"/><Relationship Id="rId272" Type="http://schemas.openxmlformats.org/officeDocument/2006/relationships/hyperlink" Target="https://coffeehr.com.vn/lam-the-nao-de-xay-dung-moi-truong-lam-viec-tich-cuc/" TargetMode="External"/><Relationship Id="rId328" Type="http://schemas.openxmlformats.org/officeDocument/2006/relationships/hyperlink" Target="https://coffeehr.com.vn/quy-trinh-xay-dung-lo-trinh-thang-tien-cho-nhan-vien/" TargetMode="External"/><Relationship Id="rId535" Type="http://schemas.openxmlformats.org/officeDocument/2006/relationships/hyperlink" Target="https://coffeehr.com.vn/xu-huong-phat-trien-nganh-cntt-trong-tuong-lai/" TargetMode="External"/><Relationship Id="rId88" Type="http://schemas.openxmlformats.org/officeDocument/2006/relationships/hyperlink" Target="https://coffeehr.com.vn/hinh-thuc-quan-tri-nhan-su/" TargetMode="External"/><Relationship Id="rId111" Type="http://schemas.openxmlformats.org/officeDocument/2006/relationships/hyperlink" Target="https://coffeehr.com.vn/50-sang-kien-loi-khuyen-giup-gan-ket-doi-ngu/" TargetMode="External"/><Relationship Id="rId132" Type="http://schemas.openxmlformats.org/officeDocument/2006/relationships/hyperlink" Target="https://coffeehr.com.vn/ban-biet-gi-ve-nghe-tuyen-dung-p1/" TargetMode="External"/><Relationship Id="rId153" Type="http://schemas.openxmlformats.org/officeDocument/2006/relationships/hyperlink" Target="https://coffeehr.com.vn/ban-biet-gi-ve-nghe-tuyen-dung-p1/" TargetMode="External"/><Relationship Id="rId174" Type="http://schemas.openxmlformats.org/officeDocument/2006/relationships/hyperlink" Target="https://coffeehr.com.vn/ban-biet-gi-ve-nghe-tuyen-dung-p1/" TargetMode="External"/><Relationship Id="rId195" Type="http://schemas.openxmlformats.org/officeDocument/2006/relationships/hyperlink" Target="https://coffeehr.com.vn/cac-buoc-tien-hanh-hoach-dinh-nguon-nhan-luc-cho-doanh-nghiep/" TargetMode="External"/><Relationship Id="rId209" Type="http://schemas.openxmlformats.org/officeDocument/2006/relationships/hyperlink" Target="https://coffeehr.com.vn/cac-buoc-tien-hanh-hoach-dinh-nguon-nhan-luc-cho-doanh-nghiep/" TargetMode="External"/><Relationship Id="rId360" Type="http://schemas.openxmlformats.org/officeDocument/2006/relationships/hyperlink" Target="https://coffeehr.com.vn/quy-trinh-xay-dung-lo-trinh-thang-tien-cho-nhan-vien/" TargetMode="External"/><Relationship Id="rId381" Type="http://schemas.openxmlformats.org/officeDocument/2006/relationships/hyperlink" Target="https://coffeehr.com.vn/quy-trinh-xay-dung-lo-trinh-thang-tien-cho-nhan-vien/" TargetMode="External"/><Relationship Id="rId416" Type="http://schemas.openxmlformats.org/officeDocument/2006/relationships/hyperlink" Target="https://coffeehr.com.vn/tai-sao-can-lap-ke-hoach-xay-dung-doi-ngu-ke-can/" TargetMode="External"/><Relationship Id="rId220" Type="http://schemas.openxmlformats.org/officeDocument/2006/relationships/hyperlink" Target="https://coffeehr.com.vn/nen-tang-giao-tiep-gapowork-hop-tac-voi-oos-software-ho-tro-doanh-nghiep-quan-tri-nhan-su/" TargetMode="External"/><Relationship Id="rId241" Type="http://schemas.openxmlformats.org/officeDocument/2006/relationships/hyperlink" Target="https://coffeehr.com.vn/coffeehr-onboarding-chao-don-nhan-vien-moi-ban-co-dang-tut-lai-phia-sau/" TargetMode="External"/><Relationship Id="rId437" Type="http://schemas.openxmlformats.org/officeDocument/2006/relationships/hyperlink" Target="https://coffeehr.com.vn/tai-sao-can-lap-ke-hoach-xay-dung-doi-ngu-ke-can/" TargetMode="External"/><Relationship Id="rId458" Type="http://schemas.openxmlformats.org/officeDocument/2006/relationships/hyperlink" Target="https://coffeehr.com.vn/vi-sao-doanh-nghiep-can-co-mot-cong-thong-tin-noi-bo-chinh-thong/" TargetMode="External"/><Relationship Id="rId479" Type="http://schemas.openxmlformats.org/officeDocument/2006/relationships/hyperlink" Target="https://coffeehr.com.vn/vi-sao-doanh-nghiep-can-co-mot-cong-thong-tin-noi-bo-chinh-thong/" TargetMode="External"/><Relationship Id="rId15" Type="http://schemas.openxmlformats.org/officeDocument/2006/relationships/hyperlink" Target="https://coffeehr.com.vn/3-hinh-thuc-quan-tri-nhan-su-trong-doanh-nghiep-hien-dai/" TargetMode="External"/><Relationship Id="rId36" Type="http://schemas.openxmlformats.org/officeDocument/2006/relationships/hyperlink" Target="https://coffeehr.com.vn/hinh-thuc-quan-tri-nhan-su/" TargetMode="External"/><Relationship Id="rId57" Type="http://schemas.openxmlformats.org/officeDocument/2006/relationships/hyperlink" Target="https://coffeehr.com.vn/3-hinh-thuc-quan-tri-nhan-su-trong-doanh-nghiep-hien-dai/" TargetMode="External"/><Relationship Id="rId262" Type="http://schemas.openxmlformats.org/officeDocument/2006/relationships/hyperlink" Target="https://coffeehr.com.vn/lam-the-nao-de-xay-dung-moi-truong-lam-viec-tich-cuc/" TargetMode="External"/><Relationship Id="rId283" Type="http://schemas.openxmlformats.org/officeDocument/2006/relationships/hyperlink" Target="https://coffeehr.com.vn/lam-the-nao-de-xay-dung-moi-truong-lam-viec-tich-cuc/" TargetMode="External"/><Relationship Id="rId318" Type="http://schemas.openxmlformats.org/officeDocument/2006/relationships/hyperlink" Target="https://coffeehr.com.vn/quy-trinh-xay-dung-lo-trinh-thang-tien-cho-nhan-vien/" TargetMode="External"/><Relationship Id="rId339" Type="http://schemas.openxmlformats.org/officeDocument/2006/relationships/hyperlink" Target="https://coffeehr.com.vn/quy-trinh-xay-dung-lo-trinh-thang-tien-cho-nhan-vien/" TargetMode="External"/><Relationship Id="rId490" Type="http://schemas.openxmlformats.org/officeDocument/2006/relationships/hyperlink" Target="https://coffeehr.com.vn/vi-sao-doanh-nghiep-can-co-mot-cong-thong-tin-noi-bo-chinh-thong/" TargetMode="External"/><Relationship Id="rId504" Type="http://schemas.openxmlformats.org/officeDocument/2006/relationships/hyperlink" Target="https://coffeehr.com.vn/vi-sao-doanh-nghiep-can-co-mot-cong-thong-tin-noi-bo-chinh-thong/" TargetMode="External"/><Relationship Id="rId525" Type="http://schemas.openxmlformats.org/officeDocument/2006/relationships/hyperlink" Target="https://coffeehr.com.vn/xu-huong-phat-trien-nganh-cntt-trong-tuong-lai/" TargetMode="External"/><Relationship Id="rId78" Type="http://schemas.openxmlformats.org/officeDocument/2006/relationships/hyperlink" Target="https://coffeehr.com.vn/hinh-thuc-quan-tri-nhan-su/" TargetMode="External"/><Relationship Id="rId99" Type="http://schemas.openxmlformats.org/officeDocument/2006/relationships/hyperlink" Target="https://coffeehr.com.vn/50-sang-kien-loi-khuyen-giup-gan-ket-doi-ngu/" TargetMode="External"/><Relationship Id="rId101" Type="http://schemas.openxmlformats.org/officeDocument/2006/relationships/hyperlink" Target="https://coffeehr.com.vn/50-sang-kien-loi-khuyen-giup-gan-ket-doi-ngu/" TargetMode="External"/><Relationship Id="rId122" Type="http://schemas.openxmlformats.org/officeDocument/2006/relationships/hyperlink" Target="https://coffeehr.com.vn/atalink-dau-tu-giai-phap-phan-mem-quan-tri-nhan-su-coffeehr/" TargetMode="External"/><Relationship Id="rId143" Type="http://schemas.openxmlformats.org/officeDocument/2006/relationships/hyperlink" Target="https://coffeehr.com.vn/ban-biet-gi-ve-nghe-tuyen-dung-p1/" TargetMode="External"/><Relationship Id="rId164" Type="http://schemas.openxmlformats.org/officeDocument/2006/relationships/hyperlink" Target="https://coffeehr.com.vn/ban-biet-gi-ve-nghe-tuyen-dung-p1/" TargetMode="External"/><Relationship Id="rId185" Type="http://schemas.openxmlformats.org/officeDocument/2006/relationships/hyperlink" Target="https://coffeehr.com.vn/cac-buoc-hoach-dinh-nguon-nhan-luc/" TargetMode="External"/><Relationship Id="rId350" Type="http://schemas.openxmlformats.org/officeDocument/2006/relationships/hyperlink" Target="https://coffeehr.com.vn/quy-trinh-xay-dung-lo-trinh-thang-tien-cho-nhan-vien/" TargetMode="External"/><Relationship Id="rId371" Type="http://schemas.openxmlformats.org/officeDocument/2006/relationships/hyperlink" Target="https://coffeehr.com.vn/quy-trinh-xay-dung-lo-trinh-thang-tien-cho-nhan-vien/" TargetMode="External"/><Relationship Id="rId406" Type="http://schemas.openxmlformats.org/officeDocument/2006/relationships/hyperlink" Target="https://coffeehr.com.vn/tai-sao-can-lap-ke-hoach-xay-dung-doi-ngu-ke-can/" TargetMode="External"/><Relationship Id="rId9" Type="http://schemas.openxmlformats.org/officeDocument/2006/relationships/hyperlink" Target="https://coffeehr.com.vn/3-hinh-thuc-quan-tri-nhan-su-trong-doanh-nghiep-hien-dai/" TargetMode="External"/><Relationship Id="rId210" Type="http://schemas.openxmlformats.org/officeDocument/2006/relationships/hyperlink" Target="https://coffeehr.com.vn/cac-buoc-tien-hanh-hoach-dinh-nguon-nhan-luc-cho-doanh-nghiep/" TargetMode="External"/><Relationship Id="rId392" Type="http://schemas.openxmlformats.org/officeDocument/2006/relationships/hyperlink" Target="https://coffeehr.com.vn/quy-trinh-xay-dung-lo-trinh-thang-tien-cho-nhan-vien/" TargetMode="External"/><Relationship Id="rId427" Type="http://schemas.openxmlformats.org/officeDocument/2006/relationships/hyperlink" Target="https://coffeehr.com.vn/tai-sao-can-lap-ke-hoach-xay-dung-doi-ngu-ke-can/" TargetMode="External"/><Relationship Id="rId448" Type="http://schemas.openxmlformats.org/officeDocument/2006/relationships/hyperlink" Target="https://coffeehr.com.vn/vi-sao-doanh-nghiep-can-co-mot-cong-thong-tin-noi-bo-chinh-thong/" TargetMode="External"/><Relationship Id="rId469" Type="http://schemas.openxmlformats.org/officeDocument/2006/relationships/hyperlink" Target="https://coffeehr.com.vn/vi-sao-doanh-nghiep-can-co-mot-cong-thong-tin-noi-bo-chinh-thong/" TargetMode="External"/><Relationship Id="rId26" Type="http://schemas.openxmlformats.org/officeDocument/2006/relationships/hyperlink" Target="https://coffeehr.com.vn/hinh-thuc-quan-tri-nhan-su/" TargetMode="External"/><Relationship Id="rId231" Type="http://schemas.openxmlformats.org/officeDocument/2006/relationships/hyperlink" Target="https://coffeehr.com.vn/coffeehr-onboarding-chao-don-nhan-vien-moi-ban-co-dang-tut-lai-phia-sau/" TargetMode="External"/><Relationship Id="rId252" Type="http://schemas.openxmlformats.org/officeDocument/2006/relationships/hyperlink" Target="https://coffeehr.com.vn/lam-the-nao-de-xay-dung-moi-truong-lam-viec-tich-cuc/" TargetMode="External"/><Relationship Id="rId273" Type="http://schemas.openxmlformats.org/officeDocument/2006/relationships/hyperlink" Target="https://coffeehr.com.vn/lam-the-nao-de-xay-dung-moi-truong-lam-viec-tich-cuc/" TargetMode="External"/><Relationship Id="rId294" Type="http://schemas.openxmlformats.org/officeDocument/2006/relationships/hyperlink" Target="https://coffeehr.com.vn/oos-software-duoc-thuong-hieu-homefarm-lua-chon-de-thuc-hien-chien-luoc-phat-trien-than-toc-300-cua-hang/" TargetMode="External"/><Relationship Id="rId308" Type="http://schemas.openxmlformats.org/officeDocument/2006/relationships/hyperlink" Target="https://coffeehr.com.vn/lo-trinh-thang-tien/" TargetMode="External"/><Relationship Id="rId329" Type="http://schemas.openxmlformats.org/officeDocument/2006/relationships/hyperlink" Target="https://coffeehr.com.vn/quy-trinh-xay-dung-lo-trinh-thang-tien-cho-nhan-vien/" TargetMode="External"/><Relationship Id="rId480" Type="http://schemas.openxmlformats.org/officeDocument/2006/relationships/hyperlink" Target="https://coffeehr.com.vn/vi-sao-doanh-nghiep-can-co-mot-cong-thong-tin-noi-bo-chinh-thong/" TargetMode="External"/><Relationship Id="rId515" Type="http://schemas.openxmlformats.org/officeDocument/2006/relationships/hyperlink" Target="https://coffeehr.com.vn/xu-huong-phat-trien-nganh-cntt-trong-tuong-lai/" TargetMode="External"/><Relationship Id="rId536" Type="http://schemas.openxmlformats.org/officeDocument/2006/relationships/hyperlink" Target="https://coffeehr.com.vn/xu-huong-phat-trien-nganh-cntt-trong-tuong-lai/" TargetMode="External"/><Relationship Id="rId47" Type="http://schemas.openxmlformats.org/officeDocument/2006/relationships/hyperlink" Target="https://coffeehr.com.vn/3-hinh-thuc-quan-tri-nhan-su-trong-doanh-nghiep-hien-dai/" TargetMode="External"/><Relationship Id="rId68" Type="http://schemas.openxmlformats.org/officeDocument/2006/relationships/hyperlink" Target="https://coffeehr.com.vn/hinh-thuc-quan-tri-nhan-su/" TargetMode="External"/><Relationship Id="rId89" Type="http://schemas.openxmlformats.org/officeDocument/2006/relationships/hyperlink" Target="https://coffeehr.com.vn/3-hinh-thuc-quan-tri-nhan-su-trong-doanh-nghiep-hien-dai/" TargetMode="External"/><Relationship Id="rId112" Type="http://schemas.openxmlformats.org/officeDocument/2006/relationships/hyperlink" Target="https://coffeehr.com.vn/50-sang-kien-loi-khuyen-giup-gan-ket-doi-ngu/" TargetMode="External"/><Relationship Id="rId133" Type="http://schemas.openxmlformats.org/officeDocument/2006/relationships/hyperlink" Target="https://coffeehr.com.vn/ban-biet-gi-ve-nghe-tuyen-dung-p1/" TargetMode="External"/><Relationship Id="rId154" Type="http://schemas.openxmlformats.org/officeDocument/2006/relationships/hyperlink" Target="https://coffeehr.com.vn/ban-biet-gi-ve-nghe-tuyen-dung-p1/" TargetMode="External"/><Relationship Id="rId175" Type="http://schemas.openxmlformats.org/officeDocument/2006/relationships/hyperlink" Target="https://coffeehr.com.vn/ban-biet-gi-ve-nghe-tuyen-dung-p1/" TargetMode="External"/><Relationship Id="rId340" Type="http://schemas.openxmlformats.org/officeDocument/2006/relationships/hyperlink" Target="https://coffeehr.com.vn/quy-trinh-xay-dung-lo-trinh-thang-tien-cho-nhan-vien/" TargetMode="External"/><Relationship Id="rId361" Type="http://schemas.openxmlformats.org/officeDocument/2006/relationships/hyperlink" Target="https://coffeehr.com.vn/quy-trinh-xay-dung-lo-trinh-thang-tien-cho-nhan-vien/" TargetMode="External"/><Relationship Id="rId196" Type="http://schemas.openxmlformats.org/officeDocument/2006/relationships/hyperlink" Target="https://coffeehr.com.vn/cac-buoc-tien-hanh-hoach-dinh-nguon-nhan-luc-cho-doanh-nghiep/" TargetMode="External"/><Relationship Id="rId200" Type="http://schemas.openxmlformats.org/officeDocument/2006/relationships/hyperlink" Target="https://coffeehr.com.vn/cac-buoc-tien-hanh-hoach-dinh-nguon-nhan-luc-cho-doanh-nghiep/" TargetMode="External"/><Relationship Id="rId382" Type="http://schemas.openxmlformats.org/officeDocument/2006/relationships/hyperlink" Target="https://coffeehr.com.vn/quy-trinh-xay-dung-lo-trinh-thang-tien-cho-nhan-vien/" TargetMode="External"/><Relationship Id="rId417" Type="http://schemas.openxmlformats.org/officeDocument/2006/relationships/hyperlink" Target="https://coffeehr.com.vn/tai-sao-can-lap-ke-hoach-xay-dung-doi-ngu-ke-can/" TargetMode="External"/><Relationship Id="rId438" Type="http://schemas.openxmlformats.org/officeDocument/2006/relationships/hyperlink" Target="https://coffeehr.com.vn/tai-sao-can-lap-ke-hoach-xay-dung-doi-ngu-ke-can/" TargetMode="External"/><Relationship Id="rId459" Type="http://schemas.openxmlformats.org/officeDocument/2006/relationships/hyperlink" Target="https://coffeehr.com.vn/vi-sao-doanh-nghiep-can-co-mot-cong-thong-tin-noi-bo-chinh-thong/" TargetMode="External"/><Relationship Id="rId16" Type="http://schemas.openxmlformats.org/officeDocument/2006/relationships/hyperlink" Target="https://coffeehr.com.vn/hinh-thuc-quan-tri-nhan-su/" TargetMode="External"/><Relationship Id="rId221" Type="http://schemas.openxmlformats.org/officeDocument/2006/relationships/hyperlink" Target="https://coffeehr.com.vn/nen-tang-giao-tiep-gapowork-hop-tac-voi-oos-software-ho-tro-doanh-nghiep-quan-tri-nhan-su/" TargetMode="External"/><Relationship Id="rId242" Type="http://schemas.openxmlformats.org/officeDocument/2006/relationships/hyperlink" Target="https://coffeehr.com.vn/coffeehr-onboarding-chao-don-nhan-vien-moi-ban-co-dang-tut-lai-phia-sau/" TargetMode="External"/><Relationship Id="rId263" Type="http://schemas.openxmlformats.org/officeDocument/2006/relationships/hyperlink" Target="https://coffeehr.com.vn/lam-the-nao-de-xay-dung-moi-truong-lam-viec-tich-cuc/" TargetMode="External"/><Relationship Id="rId284" Type="http://schemas.openxmlformats.org/officeDocument/2006/relationships/hyperlink" Target="https://coffeehr.com.vn/lam-the-nao-de-xay-dung-moi-truong-lam-viec-tich-cuc/" TargetMode="External"/><Relationship Id="rId319" Type="http://schemas.openxmlformats.org/officeDocument/2006/relationships/hyperlink" Target="https://coffeehr.com.vn/quy-trinh-xay-dung-lo-trinh-thang-tien-cho-nhan-vien/" TargetMode="External"/><Relationship Id="rId470" Type="http://schemas.openxmlformats.org/officeDocument/2006/relationships/hyperlink" Target="https://coffeehr.com.vn/vi-sao-doanh-nghiep-can-co-mot-cong-thong-tin-noi-bo-chinh-thong/" TargetMode="External"/><Relationship Id="rId491" Type="http://schemas.openxmlformats.org/officeDocument/2006/relationships/hyperlink" Target="https://coffeehr.com.vn/vi-sao-doanh-nghiep-can-co-mot-cong-thong-tin-noi-bo-chinh-thong/" TargetMode="External"/><Relationship Id="rId505" Type="http://schemas.openxmlformats.org/officeDocument/2006/relationships/hyperlink" Target="https://coffeehr.com.vn/vi-sao-doanh-nghiep-can-co-mot-cong-thong-tin-noi-bo-chinh-thong/" TargetMode="External"/><Relationship Id="rId526" Type="http://schemas.openxmlformats.org/officeDocument/2006/relationships/hyperlink" Target="https://coffeehr.com.vn/xu-huong-phat-trien-nganh-cntt-trong-tuong-lai/" TargetMode="External"/><Relationship Id="rId37" Type="http://schemas.openxmlformats.org/officeDocument/2006/relationships/hyperlink" Target="https://coffeehr.com.vn/3-hinh-thuc-quan-tri-nhan-su-trong-doanh-nghiep-hien-dai/" TargetMode="External"/><Relationship Id="rId58" Type="http://schemas.openxmlformats.org/officeDocument/2006/relationships/hyperlink" Target="https://coffeehr.com.vn/hinh-thuc-quan-tri-nhan-su/" TargetMode="External"/><Relationship Id="rId79" Type="http://schemas.openxmlformats.org/officeDocument/2006/relationships/hyperlink" Target="https://coffeehr.com.vn/3-hinh-thuc-quan-tri-nhan-su-trong-doanh-nghiep-hien-dai/" TargetMode="External"/><Relationship Id="rId102" Type="http://schemas.openxmlformats.org/officeDocument/2006/relationships/hyperlink" Target="https://coffeehr.com.vn/50-sang-kien-loi-khuyen-giup-gan-ket-doi-ngu/" TargetMode="External"/><Relationship Id="rId123" Type="http://schemas.openxmlformats.org/officeDocument/2006/relationships/hyperlink" Target="https://coffeehr.com.vn/atalink-dau-tu-giai-phap-phan-mem-quan-tri-nhan-su-coffeehr/" TargetMode="External"/><Relationship Id="rId144" Type="http://schemas.openxmlformats.org/officeDocument/2006/relationships/hyperlink" Target="https://coffeehr.com.vn/ban-biet-gi-ve-nghe-tuyen-dung-p1/" TargetMode="External"/><Relationship Id="rId330" Type="http://schemas.openxmlformats.org/officeDocument/2006/relationships/hyperlink" Target="https://coffeehr.com.vn/quy-trinh-xay-dung-lo-trinh-thang-tien-cho-nhan-vien/" TargetMode="External"/><Relationship Id="rId90" Type="http://schemas.openxmlformats.org/officeDocument/2006/relationships/hyperlink" Target="https://coffeehr.com.vn/hinh-thuc-quan-tri-nhan-su/" TargetMode="External"/><Relationship Id="rId165" Type="http://schemas.openxmlformats.org/officeDocument/2006/relationships/hyperlink" Target="https://coffeehr.com.vn/ban-biet-gi-ve-nghe-tuyen-dung-p1/" TargetMode="External"/><Relationship Id="rId186" Type="http://schemas.openxmlformats.org/officeDocument/2006/relationships/hyperlink" Target="https://coffeehr.com.vn/cac-buoc-tien-hanh-hoach-dinh-nguon-nhan-luc-cho-doanh-nghiep/" TargetMode="External"/><Relationship Id="rId351" Type="http://schemas.openxmlformats.org/officeDocument/2006/relationships/hyperlink" Target="https://coffeehr.com.vn/quy-trinh-xay-dung-lo-trinh-thang-tien-cho-nhan-vien/" TargetMode="External"/><Relationship Id="rId372" Type="http://schemas.openxmlformats.org/officeDocument/2006/relationships/hyperlink" Target="https://coffeehr.com.vn/quy-trinh-xay-dung-lo-trinh-thang-tien-cho-nhan-vien/" TargetMode="External"/><Relationship Id="rId393" Type="http://schemas.openxmlformats.org/officeDocument/2006/relationships/hyperlink" Target="https://coffeehr.com.vn/quy-trinh-xay-dung-lo-trinh-thang-tien-cho-nhan-vien/" TargetMode="External"/><Relationship Id="rId407" Type="http://schemas.openxmlformats.org/officeDocument/2006/relationships/hyperlink" Target="https://coffeehr.com.vn/tai-sao-can-lap-ke-hoach-xay-dung-doi-ngu-ke-can/" TargetMode="External"/><Relationship Id="rId428" Type="http://schemas.openxmlformats.org/officeDocument/2006/relationships/hyperlink" Target="https://coffeehr.com.vn/tai-sao-can-lap-ke-hoach-xay-dung-doi-ngu-ke-can/" TargetMode="External"/><Relationship Id="rId449" Type="http://schemas.openxmlformats.org/officeDocument/2006/relationships/hyperlink" Target="https://coffeehr.com.vn/cong-thong-tin-noi-bo/" TargetMode="External"/><Relationship Id="rId211" Type="http://schemas.openxmlformats.org/officeDocument/2006/relationships/hyperlink" Target="https://coffeehr.com.vn/cac-buoc-tien-hanh-hoach-dinh-nguon-nhan-luc-cho-doanh-nghiep/" TargetMode="External"/><Relationship Id="rId232" Type="http://schemas.openxmlformats.org/officeDocument/2006/relationships/hyperlink" Target="https://coffeehr.com.vn/coffeehr-onboarding-chao-don-nhan-vien-moi-ban-co-dang-tut-lai-phia-sau/" TargetMode="External"/><Relationship Id="rId253" Type="http://schemas.openxmlformats.org/officeDocument/2006/relationships/hyperlink" Target="https://coffeehr.com.vn/lam-the-nao-de-xay-dung-moi-truong-lam-viec-tich-cuc/" TargetMode="External"/><Relationship Id="rId274" Type="http://schemas.openxmlformats.org/officeDocument/2006/relationships/hyperlink" Target="https://coffeehr.com.vn/lam-the-nao-de-xay-dung-moi-truong-lam-viec-tich-cuc/" TargetMode="External"/><Relationship Id="rId295" Type="http://schemas.openxmlformats.org/officeDocument/2006/relationships/hyperlink" Target="https://coffeehr.com.vn/oos-software-duoc-thuong-hieu-homefarm-lua-chon-de-thuc-hien-chien-luoc-phat-trien-than-toc-300-cua-hang/" TargetMode="External"/><Relationship Id="rId309" Type="http://schemas.openxmlformats.org/officeDocument/2006/relationships/hyperlink" Target="https://coffeehr.com.vn/quy-trinh-xay-dung-lo-trinh-thang-tien-cho-nhan-vien/" TargetMode="External"/><Relationship Id="rId460" Type="http://schemas.openxmlformats.org/officeDocument/2006/relationships/hyperlink" Target="https://coffeehr.com.vn/vi-sao-doanh-nghiep-can-co-mot-cong-thong-tin-noi-bo-chinh-thong/" TargetMode="External"/><Relationship Id="rId481" Type="http://schemas.openxmlformats.org/officeDocument/2006/relationships/hyperlink" Target="https://coffeehr.com.vn/vi-sao-doanh-nghiep-can-co-mot-cong-thong-tin-noi-bo-chinh-thong/" TargetMode="External"/><Relationship Id="rId516" Type="http://schemas.openxmlformats.org/officeDocument/2006/relationships/hyperlink" Target="https://coffeehr.com.vn/xu-huong-phat-trien-nganh-cntt-trong-tuong-lai/" TargetMode="External"/><Relationship Id="rId27" Type="http://schemas.openxmlformats.org/officeDocument/2006/relationships/hyperlink" Target="https://coffeehr.com.vn/3-hinh-thuc-quan-tri-nhan-su-trong-doanh-nghiep-hien-dai/" TargetMode="External"/><Relationship Id="rId48" Type="http://schemas.openxmlformats.org/officeDocument/2006/relationships/hyperlink" Target="https://coffeehr.com.vn/hinh-thuc-quan-tri-nhan-su/" TargetMode="External"/><Relationship Id="rId69" Type="http://schemas.openxmlformats.org/officeDocument/2006/relationships/hyperlink" Target="https://coffeehr.com.vn/3-hinh-thuc-quan-tri-nhan-su-trong-doanh-nghiep-hien-dai/" TargetMode="External"/><Relationship Id="rId113" Type="http://schemas.openxmlformats.org/officeDocument/2006/relationships/hyperlink" Target="https://coffeehr.com.vn/8-sai-lam-khien-nhan-vien-co-nang-luc-nghi-viec/" TargetMode="External"/><Relationship Id="rId134" Type="http://schemas.openxmlformats.org/officeDocument/2006/relationships/hyperlink" Target="https://coffeehr.com.vn/ban-biet-gi-ve-nghe-tuyen-dung-p1/" TargetMode="External"/><Relationship Id="rId320" Type="http://schemas.openxmlformats.org/officeDocument/2006/relationships/hyperlink" Target="https://coffeehr.com.vn/quy-trinh-xay-dung-lo-trinh-thang-tien-cho-nhan-vien/" TargetMode="External"/><Relationship Id="rId537" Type="http://schemas.openxmlformats.org/officeDocument/2006/relationships/hyperlink" Target="https://coffeehr.com.vn/xu-huong-phat-trien-nganh-cntt-trong-tuong-lai/" TargetMode="External"/><Relationship Id="rId80" Type="http://schemas.openxmlformats.org/officeDocument/2006/relationships/hyperlink" Target="https://coffeehr.com.vn/hinh-thuc-quan-tri-nhan-su/" TargetMode="External"/><Relationship Id="rId155" Type="http://schemas.openxmlformats.org/officeDocument/2006/relationships/hyperlink" Target="https://coffeehr.com.vn/ban-biet-gi-ve-nghe-tuyen-dung-p1/" TargetMode="External"/><Relationship Id="rId176" Type="http://schemas.openxmlformats.org/officeDocument/2006/relationships/hyperlink" Target="https://coffeehr.com.vn/ban-biet-gi-ve-nghe-tuyen-dung-p1/" TargetMode="External"/><Relationship Id="rId197" Type="http://schemas.openxmlformats.org/officeDocument/2006/relationships/hyperlink" Target="https://coffeehr.com.vn/cac-buoc-tien-hanh-hoach-dinh-nguon-nhan-luc-cho-doanh-nghiep/" TargetMode="External"/><Relationship Id="rId341" Type="http://schemas.openxmlformats.org/officeDocument/2006/relationships/hyperlink" Target="https://coffeehr.com.vn/quy-trinh-xay-dung-lo-trinh-thang-tien-cho-nhan-vien/" TargetMode="External"/><Relationship Id="rId362" Type="http://schemas.openxmlformats.org/officeDocument/2006/relationships/hyperlink" Target="https://coffeehr.com.vn/quy-trinh-xay-dung-lo-trinh-thang-tien-cho-nhan-vien/" TargetMode="External"/><Relationship Id="rId383" Type="http://schemas.openxmlformats.org/officeDocument/2006/relationships/hyperlink" Target="https://coffeehr.com.vn/quy-trinh-xay-dung-lo-trinh-thang-tien-cho-nhan-vien/" TargetMode="External"/><Relationship Id="rId418" Type="http://schemas.openxmlformats.org/officeDocument/2006/relationships/hyperlink" Target="https://coffeehr.com.vn/tai-sao-can-lap-ke-hoach-xay-dung-doi-ngu-ke-can/" TargetMode="External"/><Relationship Id="rId439" Type="http://schemas.openxmlformats.org/officeDocument/2006/relationships/hyperlink" Target="https://coffeehr.com.vn/tai-sao-can-lap-ke-hoach-xay-dung-doi-ngu-ke-can/" TargetMode="External"/><Relationship Id="rId201" Type="http://schemas.openxmlformats.org/officeDocument/2006/relationships/hyperlink" Target="https://coffeehr.com.vn/cac-buoc-tien-hanh-hoach-dinh-nguon-nhan-luc-cho-doanh-nghiep/" TargetMode="External"/><Relationship Id="rId222" Type="http://schemas.openxmlformats.org/officeDocument/2006/relationships/hyperlink" Target="http://gapowork.vn/" TargetMode="External"/><Relationship Id="rId243" Type="http://schemas.openxmlformats.org/officeDocument/2006/relationships/hyperlink" Target="https://coffeehr.com.vn/coffeehr-onboarding-chao-don-nhan-vien-moi-ban-co-dang-tut-lai-phia-sau/" TargetMode="External"/><Relationship Id="rId264" Type="http://schemas.openxmlformats.org/officeDocument/2006/relationships/hyperlink" Target="https://coffeehr.com.vn/lam-the-nao-de-xay-dung-moi-truong-lam-viec-tich-cuc/" TargetMode="External"/><Relationship Id="rId285" Type="http://schemas.openxmlformats.org/officeDocument/2006/relationships/hyperlink" Target="https://coffeehr.com.vn/mo-hinh-hrm-4-0-xu-huong-quan-tri-nhan-su-trong-ky-nguyen-so/" TargetMode="External"/><Relationship Id="rId450" Type="http://schemas.openxmlformats.org/officeDocument/2006/relationships/hyperlink" Target="https://coffeehr.com.vn/vi-sao-doanh-nghiep-can-co-mot-cong-thong-tin-noi-bo-chinh-thong/" TargetMode="External"/><Relationship Id="rId471" Type="http://schemas.openxmlformats.org/officeDocument/2006/relationships/hyperlink" Target="https://coffeehr.com.vn/vi-sao-doanh-nghiep-can-co-mot-cong-thong-tin-noi-bo-chinh-thong/" TargetMode="External"/><Relationship Id="rId506" Type="http://schemas.openxmlformats.org/officeDocument/2006/relationships/hyperlink" Target="https://coffeehr.com.vn/vi-sao-doanh-nghiep-can-co-mot-cong-thong-tin-noi-bo-chinh-thong/" TargetMode="External"/><Relationship Id="rId17" Type="http://schemas.openxmlformats.org/officeDocument/2006/relationships/hyperlink" Target="https://coffeehr.com.vn/3-hinh-thuc-quan-tri-nhan-su-trong-doanh-nghiep-hien-dai/" TargetMode="External"/><Relationship Id="rId38" Type="http://schemas.openxmlformats.org/officeDocument/2006/relationships/hyperlink" Target="https://coffeehr.com.vn/hinh-thuc-quan-tri-nhan-su/" TargetMode="External"/><Relationship Id="rId59" Type="http://schemas.openxmlformats.org/officeDocument/2006/relationships/hyperlink" Target="https://coffeehr.com.vn/3-hinh-thuc-quan-tri-nhan-su-trong-doanh-nghiep-hien-dai/" TargetMode="External"/><Relationship Id="rId103" Type="http://schemas.openxmlformats.org/officeDocument/2006/relationships/hyperlink" Target="https://coffeehr.com.vn/50-sang-kien-loi-khuyen-giup-gan-ket-doi-ngu/" TargetMode="External"/><Relationship Id="rId124" Type="http://schemas.openxmlformats.org/officeDocument/2006/relationships/hyperlink" Target="https://coffeehr.com.vn/ban-biet-gi-ve-nghe-tuyen-dung-p1/" TargetMode="External"/><Relationship Id="rId310" Type="http://schemas.openxmlformats.org/officeDocument/2006/relationships/hyperlink" Target="https://coffeehr.com.vn/quy-trinh-xay-dung-lo-trinh-thang-tien-cho-nhan-vien/" TargetMode="External"/><Relationship Id="rId492" Type="http://schemas.openxmlformats.org/officeDocument/2006/relationships/hyperlink" Target="https://coffeehr.com.vn/vi-sao-doanh-nghiep-can-co-mot-cong-thong-tin-noi-bo-chinh-thong/" TargetMode="External"/><Relationship Id="rId527" Type="http://schemas.openxmlformats.org/officeDocument/2006/relationships/hyperlink" Target="https://coffeehr.com.vn/xu-huong-phat-trien-nganh-cntt-trong-tuong-lai/" TargetMode="External"/><Relationship Id="rId70" Type="http://schemas.openxmlformats.org/officeDocument/2006/relationships/hyperlink" Target="https://coffeehr.com.vn/hinh-thuc-quan-tri-nhan-su/" TargetMode="External"/><Relationship Id="rId91" Type="http://schemas.openxmlformats.org/officeDocument/2006/relationships/hyperlink" Target="https://coffeehr.com.vn/3-hinh-thuc-quan-tri-nhan-su-trong-doanh-nghiep-hien-dai/" TargetMode="External"/><Relationship Id="rId145" Type="http://schemas.openxmlformats.org/officeDocument/2006/relationships/hyperlink" Target="https://coffeehr.com.vn/ban-biet-gi-ve-nghe-tuyen-dung-p1/" TargetMode="External"/><Relationship Id="rId166" Type="http://schemas.openxmlformats.org/officeDocument/2006/relationships/hyperlink" Target="https://coffeehr.com.vn/ban-biet-gi-ve-nghe-tuyen-dung-p1/" TargetMode="External"/><Relationship Id="rId187" Type="http://schemas.openxmlformats.org/officeDocument/2006/relationships/hyperlink" Target="https://coffeehr.com.vn/cac-buoc-tien-hanh-hoach-dinh-nguon-nhan-luc-cho-doanh-nghiep/" TargetMode="External"/><Relationship Id="rId331" Type="http://schemas.openxmlformats.org/officeDocument/2006/relationships/hyperlink" Target="https://coffeehr.com.vn/quy-trinh-xay-dung-lo-trinh-thang-tien-cho-nhan-vien/" TargetMode="External"/><Relationship Id="rId352" Type="http://schemas.openxmlformats.org/officeDocument/2006/relationships/hyperlink" Target="https://coffeehr.com.vn/quy-trinh-xay-dung-lo-trinh-thang-tien-cho-nhan-vien/" TargetMode="External"/><Relationship Id="rId373" Type="http://schemas.openxmlformats.org/officeDocument/2006/relationships/hyperlink" Target="https://coffeehr.com.vn/quy-trinh-xay-dung-lo-trinh-thang-tien-cho-nhan-vien/" TargetMode="External"/><Relationship Id="rId394" Type="http://schemas.openxmlformats.org/officeDocument/2006/relationships/hyperlink" Target="https://coffeehr.com.vn/quy-trinh-xay-dung-lo-trinh-thang-tien-cho-nhan-vien/" TargetMode="External"/><Relationship Id="rId408" Type="http://schemas.openxmlformats.org/officeDocument/2006/relationships/hyperlink" Target="https://coffeehr.com.vn/tai-sao-can-lap-ke-hoach-xay-dung-doi-ngu-ke-can/" TargetMode="External"/><Relationship Id="rId429" Type="http://schemas.openxmlformats.org/officeDocument/2006/relationships/hyperlink" Target="https://coffeehr.com.vn/tai-sao-can-lap-ke-hoach-xay-dung-doi-ngu-ke-can/" TargetMode="External"/><Relationship Id="rId1" Type="http://schemas.openxmlformats.org/officeDocument/2006/relationships/hyperlink" Target="https://coffeehr.com.vn/11-xu-huong-cong-nghe-thong-tin-trong-20-nam-qua/" TargetMode="External"/><Relationship Id="rId212" Type="http://schemas.openxmlformats.org/officeDocument/2006/relationships/hyperlink" Target="https://coffeehr.com.vn/cac-buoc-tien-hanh-hoach-dinh-nguon-nhan-luc-cho-doanh-nghiep/" TargetMode="External"/><Relationship Id="rId233" Type="http://schemas.openxmlformats.org/officeDocument/2006/relationships/hyperlink" Target="https://coffeehr.com.vn/coffeehr-onboarding-chao-don-nhan-vien-moi-ban-co-dang-tut-lai-phia-sau/" TargetMode="External"/><Relationship Id="rId254" Type="http://schemas.openxmlformats.org/officeDocument/2006/relationships/hyperlink" Target="https://coffeehr.com.vn/lam-the-nao-de-xay-dung-moi-truong-lam-viec-tich-cuc/" TargetMode="External"/><Relationship Id="rId440" Type="http://schemas.openxmlformats.org/officeDocument/2006/relationships/hyperlink" Target="https://coffeehr.com.vn/tai-sao-can-lap-ke-hoach-xay-dung-doi-ngu-ke-can/" TargetMode="External"/><Relationship Id="rId28" Type="http://schemas.openxmlformats.org/officeDocument/2006/relationships/hyperlink" Target="https://coffeehr.com.vn/hinh-thuc-quan-tri-nhan-su/" TargetMode="External"/><Relationship Id="rId49" Type="http://schemas.openxmlformats.org/officeDocument/2006/relationships/hyperlink" Target="https://coffeehr.com.vn/3-hinh-thuc-quan-tri-nhan-su-trong-doanh-nghiep-hien-dai/" TargetMode="External"/><Relationship Id="rId114" Type="http://schemas.openxmlformats.org/officeDocument/2006/relationships/hyperlink" Target="https://coffeehr.com.vn/8-sai-lam-khien-nhan-vien-co-nang-luc-nghi-viec/" TargetMode="External"/><Relationship Id="rId275" Type="http://schemas.openxmlformats.org/officeDocument/2006/relationships/hyperlink" Target="https://coffeehr.com.vn/lam-the-nao-de-xay-dung-moi-truong-lam-viec-tich-cuc/" TargetMode="External"/><Relationship Id="rId296" Type="http://schemas.openxmlformats.org/officeDocument/2006/relationships/hyperlink" Target="https://coffeehr.com.vn/oos-software-duoc-thuong-hieu-homefarm-lua-chon-de-thuc-hien-chien-luoc-phat-trien-than-toc-300-cua-hang/" TargetMode="External"/><Relationship Id="rId300" Type="http://schemas.openxmlformats.org/officeDocument/2006/relationships/hyperlink" Target="https://coffeehr.com.vn/quan-ly-ho-so-ung-vien-hieu-qua-nen-chi-dung-excel/" TargetMode="External"/><Relationship Id="rId461" Type="http://schemas.openxmlformats.org/officeDocument/2006/relationships/hyperlink" Target="https://coffeehr.com.vn/vi-sao-doanh-nghiep-can-co-mot-cong-thong-tin-noi-bo-chinh-thong/" TargetMode="External"/><Relationship Id="rId482" Type="http://schemas.openxmlformats.org/officeDocument/2006/relationships/hyperlink" Target="https://coffeehr.com.vn/vi-sao-doanh-nghiep-can-co-mot-cong-thong-tin-noi-bo-chinh-thong/" TargetMode="External"/><Relationship Id="rId517" Type="http://schemas.openxmlformats.org/officeDocument/2006/relationships/hyperlink" Target="https://coffeehr.com.vn/xu-huong-phat-trien-nganh-cntt-trong-tuong-lai/" TargetMode="External"/><Relationship Id="rId538" Type="http://schemas.openxmlformats.org/officeDocument/2006/relationships/hyperlink" Target="https://coffeehr.com.vn/xu-huong-phat-trien-nganh-cntt-trong-tuong-lai/" TargetMode="External"/><Relationship Id="rId60" Type="http://schemas.openxmlformats.org/officeDocument/2006/relationships/hyperlink" Target="https://coffeehr.com.vn/hinh-thuc-quan-tri-nhan-su/" TargetMode="External"/><Relationship Id="rId81" Type="http://schemas.openxmlformats.org/officeDocument/2006/relationships/hyperlink" Target="https://coffeehr.com.vn/3-hinh-thuc-quan-tri-nhan-su-trong-doanh-nghiep-hien-dai/" TargetMode="External"/><Relationship Id="rId135" Type="http://schemas.openxmlformats.org/officeDocument/2006/relationships/hyperlink" Target="https://coffeehr.com.vn/ban-biet-gi-ve-nghe-tuyen-dung-p1/" TargetMode="External"/><Relationship Id="rId156" Type="http://schemas.openxmlformats.org/officeDocument/2006/relationships/hyperlink" Target="https://coffeehr.com.vn/ban-biet-gi-ve-nghe-tuyen-dung-p1/" TargetMode="External"/><Relationship Id="rId177" Type="http://schemas.openxmlformats.org/officeDocument/2006/relationships/hyperlink" Target="https://coffeehr.com.vn/ban-biet-gi-ve-nghe-tuyen-dung-p1/" TargetMode="External"/><Relationship Id="rId198" Type="http://schemas.openxmlformats.org/officeDocument/2006/relationships/hyperlink" Target="https://coffeehr.com.vn/cac-buoc-tien-hanh-hoach-dinh-nguon-nhan-luc-cho-doanh-nghiep/" TargetMode="External"/><Relationship Id="rId321" Type="http://schemas.openxmlformats.org/officeDocument/2006/relationships/hyperlink" Target="https://coffeehr.com.vn/quy-trinh-xay-dung-lo-trinh-thang-tien-cho-nhan-vien/" TargetMode="External"/><Relationship Id="rId342" Type="http://schemas.openxmlformats.org/officeDocument/2006/relationships/hyperlink" Target="https://coffeehr.com.vn/quy-trinh-xay-dung-lo-trinh-thang-tien-cho-nhan-vien/" TargetMode="External"/><Relationship Id="rId363" Type="http://schemas.openxmlformats.org/officeDocument/2006/relationships/hyperlink" Target="https://coffeehr.com.vn/quy-trinh-xay-dung-lo-trinh-thang-tien-cho-nhan-vien/" TargetMode="External"/><Relationship Id="rId384" Type="http://schemas.openxmlformats.org/officeDocument/2006/relationships/hyperlink" Target="https://coffeehr.com.vn/quy-trinh-xay-dung-lo-trinh-thang-tien-cho-nhan-vien/" TargetMode="External"/><Relationship Id="rId419" Type="http://schemas.openxmlformats.org/officeDocument/2006/relationships/hyperlink" Target="https://coffeehr.com.vn/tai-sao-can-lap-ke-hoach-xay-dung-doi-ngu-ke-can/" TargetMode="External"/><Relationship Id="rId202" Type="http://schemas.openxmlformats.org/officeDocument/2006/relationships/hyperlink" Target="https://coffeehr.com.vn/cac-buoc-tien-hanh-hoach-dinh-nguon-nhan-luc-cho-doanh-nghiep/" TargetMode="External"/><Relationship Id="rId223" Type="http://schemas.openxmlformats.org/officeDocument/2006/relationships/hyperlink" Target="https://coffeehr.com.vn/nen-tang-giao-tiep-gapowork-hop-tac-voi-oos-software-ho-tro-doanh-nghiep-quan-tri-nhan-su/" TargetMode="External"/><Relationship Id="rId244" Type="http://schemas.openxmlformats.org/officeDocument/2006/relationships/hyperlink" Target="https://coffeehr.com.vn/coffeehr-onboarding-chao-don-nhan-vien-moi-ban-co-dang-tut-lai-phia-sau/" TargetMode="External"/><Relationship Id="rId430" Type="http://schemas.openxmlformats.org/officeDocument/2006/relationships/hyperlink" Target="https://coffeehr.com.vn/tai-sao-can-lap-ke-hoach-xay-dung-doi-ngu-ke-can/" TargetMode="External"/><Relationship Id="rId18" Type="http://schemas.openxmlformats.org/officeDocument/2006/relationships/hyperlink" Target="https://coffeehr.com.vn/hinh-thuc-quan-tri-nhan-su/" TargetMode="External"/><Relationship Id="rId39" Type="http://schemas.openxmlformats.org/officeDocument/2006/relationships/hyperlink" Target="https://coffeehr.com.vn/3-hinh-thuc-quan-tri-nhan-su-trong-doanh-nghiep-hien-dai/" TargetMode="External"/><Relationship Id="rId265" Type="http://schemas.openxmlformats.org/officeDocument/2006/relationships/hyperlink" Target="https://coffeehr.com.vn/lam-the-nao-de-xay-dung-moi-truong-lam-viec-tich-cuc/" TargetMode="External"/><Relationship Id="rId286" Type="http://schemas.openxmlformats.org/officeDocument/2006/relationships/hyperlink" Target="https://coffeehr.com.vn/mo-hinh-hrm-4-0/" TargetMode="External"/><Relationship Id="rId451" Type="http://schemas.openxmlformats.org/officeDocument/2006/relationships/hyperlink" Target="https://coffeehr.com.vn/vi-sao-doanh-nghiep-can-co-mot-cong-thong-tin-noi-bo-chinh-thong/" TargetMode="External"/><Relationship Id="rId472" Type="http://schemas.openxmlformats.org/officeDocument/2006/relationships/hyperlink" Target="https://coffeehr.com.vn/vi-sao-doanh-nghiep-can-co-mot-cong-thong-tin-noi-bo-chinh-thong/" TargetMode="External"/><Relationship Id="rId493" Type="http://schemas.openxmlformats.org/officeDocument/2006/relationships/hyperlink" Target="https://coffeehr.com.vn/vi-sao-doanh-nghiep-can-co-mot-cong-thong-tin-noi-bo-chinh-thong/" TargetMode="External"/><Relationship Id="rId507" Type="http://schemas.openxmlformats.org/officeDocument/2006/relationships/hyperlink" Target="https://coffeehr.com.vn/vietsoftware-tao-da-tang-truong-cung-phan-mem-tuyen-dung-va-quan-tri-nhan-su-coffeehr/" TargetMode="External"/><Relationship Id="rId528" Type="http://schemas.openxmlformats.org/officeDocument/2006/relationships/hyperlink" Target="https://coffeehr.com.vn/xu-huong-phat-trien-nganh-cntt-trong-tuong-lai/" TargetMode="External"/><Relationship Id="rId50" Type="http://schemas.openxmlformats.org/officeDocument/2006/relationships/hyperlink" Target="https://coffeehr.com.vn/hinh-thuc-quan-tri-nhan-su/" TargetMode="External"/><Relationship Id="rId104" Type="http://schemas.openxmlformats.org/officeDocument/2006/relationships/hyperlink" Target="https://coffeehr.com.vn/50-sang-kien-loi-khuyen-giup-gan-ket-doi-ngu/" TargetMode="External"/><Relationship Id="rId125" Type="http://schemas.openxmlformats.org/officeDocument/2006/relationships/hyperlink" Target="https://coffeehr.com.vn/ban-biet-gi-ve-nghe-tuyen-dung/" TargetMode="External"/><Relationship Id="rId146" Type="http://schemas.openxmlformats.org/officeDocument/2006/relationships/hyperlink" Target="https://coffeehr.com.vn/ban-biet-gi-ve-nghe-tuyen-dung-p1/" TargetMode="External"/><Relationship Id="rId167" Type="http://schemas.openxmlformats.org/officeDocument/2006/relationships/hyperlink" Target="https://coffeehr.com.vn/ban-biet-gi-ve-nghe-tuyen-dung-p1/" TargetMode="External"/><Relationship Id="rId188" Type="http://schemas.openxmlformats.org/officeDocument/2006/relationships/hyperlink" Target="https://coffeehr.com.vn/cac-buoc-tien-hanh-hoach-dinh-nguon-nhan-luc-cho-doanh-nghiep/" TargetMode="External"/><Relationship Id="rId311" Type="http://schemas.openxmlformats.org/officeDocument/2006/relationships/hyperlink" Target="https://coffeehr.com.vn/quy-trinh-xay-dung-lo-trinh-thang-tien-cho-nhan-vien/" TargetMode="External"/><Relationship Id="rId332" Type="http://schemas.openxmlformats.org/officeDocument/2006/relationships/hyperlink" Target="https://coffeehr.com.vn/quy-trinh-xay-dung-lo-trinh-thang-tien-cho-nhan-vien/" TargetMode="External"/><Relationship Id="rId353" Type="http://schemas.openxmlformats.org/officeDocument/2006/relationships/hyperlink" Target="https://coffeehr.com.vn/quy-trinh-xay-dung-lo-trinh-thang-tien-cho-nhan-vien/" TargetMode="External"/><Relationship Id="rId374" Type="http://schemas.openxmlformats.org/officeDocument/2006/relationships/hyperlink" Target="https://coffeehr.com.vn/quy-trinh-xay-dung-lo-trinh-thang-tien-cho-nhan-vien/" TargetMode="External"/><Relationship Id="rId395" Type="http://schemas.openxmlformats.org/officeDocument/2006/relationships/hyperlink" Target="https://coffeehr.com.vn/quy-trinh-xay-dung-lo-trinh-thang-tien-cho-nhan-vien/" TargetMode="External"/><Relationship Id="rId409" Type="http://schemas.openxmlformats.org/officeDocument/2006/relationships/hyperlink" Target="https://coffeehr.com.vn/tai-sao-can-lap-ke-hoach-xay-dung-doi-ngu-ke-can/" TargetMode="External"/><Relationship Id="rId71" Type="http://schemas.openxmlformats.org/officeDocument/2006/relationships/hyperlink" Target="https://coffeehr.com.vn/3-hinh-thuc-quan-tri-nhan-su-trong-doanh-nghiep-hien-dai/" TargetMode="External"/><Relationship Id="rId92" Type="http://schemas.openxmlformats.org/officeDocument/2006/relationships/hyperlink" Target="https://coffeehr.com.vn/hinh-thuc-quan-tri-nhan-su/" TargetMode="External"/><Relationship Id="rId213" Type="http://schemas.openxmlformats.org/officeDocument/2006/relationships/hyperlink" Target="https://coffeehr.com.vn/cac-phuong-phap-cham-cong-thoi-covid-thuc-trang-va-kho-khan-trong-cac-doanh-nghiep-hien-nay/" TargetMode="External"/><Relationship Id="rId234" Type="http://schemas.openxmlformats.org/officeDocument/2006/relationships/hyperlink" Target="https://coffeehr.com.vn/coffeehr-onboarding-chao-don-nhan-vien-moi-ban-co-dang-tut-lai-phia-sau/" TargetMode="External"/><Relationship Id="rId420" Type="http://schemas.openxmlformats.org/officeDocument/2006/relationships/hyperlink" Target="https://coffeehr.com.vn/tai-sao-can-lap-ke-hoach-xay-dung-doi-ngu-ke-can/" TargetMode="External"/><Relationship Id="rId2" Type="http://schemas.openxmlformats.org/officeDocument/2006/relationships/hyperlink" Target="https://coffeehr.com.vn/xu-huong-cong-nghe-nam-trong-20-nam/" TargetMode="External"/><Relationship Id="rId29" Type="http://schemas.openxmlformats.org/officeDocument/2006/relationships/hyperlink" Target="https://coffeehr.com.vn/3-hinh-thuc-quan-tri-nhan-su-trong-doanh-nghiep-hien-dai/" TargetMode="External"/><Relationship Id="rId255" Type="http://schemas.openxmlformats.org/officeDocument/2006/relationships/hyperlink" Target="https://coffeehr.com.vn/lam-the-nao-de-xay-dung-moi-truong-lam-viec-tich-cuc/" TargetMode="External"/><Relationship Id="rId276" Type="http://schemas.openxmlformats.org/officeDocument/2006/relationships/hyperlink" Target="https://coffeehr.com.vn/lam-the-nao-de-xay-dung-moi-truong-lam-viec-tich-cuc/" TargetMode="External"/><Relationship Id="rId297" Type="http://schemas.openxmlformats.org/officeDocument/2006/relationships/hyperlink" Target="https://coffeehr.com.vn/oos-software-duoc-thuong-hieu-homefarm-lua-chon-de-thuc-hien-chien-luoc-phat-trien-than-toc-300-cua-hang/" TargetMode="External"/><Relationship Id="rId441" Type="http://schemas.openxmlformats.org/officeDocument/2006/relationships/hyperlink" Target="https://coffeehr.com.vn/tai-sao-can-lap-ke-hoach-xay-dung-doi-ngu-ke-can/" TargetMode="External"/><Relationship Id="rId462" Type="http://schemas.openxmlformats.org/officeDocument/2006/relationships/hyperlink" Target="https://coffeehr.com.vn/vi-sao-doanh-nghiep-can-co-mot-cong-thong-tin-noi-bo-chinh-thong/" TargetMode="External"/><Relationship Id="rId483" Type="http://schemas.openxmlformats.org/officeDocument/2006/relationships/hyperlink" Target="https://coffeehr.com.vn/vi-sao-doanh-nghiep-can-co-mot-cong-thong-tin-noi-bo-chinh-thong/" TargetMode="External"/><Relationship Id="rId518" Type="http://schemas.openxmlformats.org/officeDocument/2006/relationships/hyperlink" Target="https://coffeehr.com.vn/xu-huong-phat-trien-nganh-cntt-trong-tuong-lai/" TargetMode="External"/><Relationship Id="rId539" Type="http://schemas.openxmlformats.org/officeDocument/2006/relationships/hyperlink" Target="https://coffeehr.com.vn/xu-huong-phat-trien-nganh-cntt-trong-tuong-lai/" TargetMode="External"/><Relationship Id="rId40" Type="http://schemas.openxmlformats.org/officeDocument/2006/relationships/hyperlink" Target="https://coffeehr.com.vn/hinh-thuc-quan-tri-nhan-su/" TargetMode="External"/><Relationship Id="rId115" Type="http://schemas.openxmlformats.org/officeDocument/2006/relationships/hyperlink" Target="https://coffeehr.com.vn/8-sai-lam-khien-nhan-vien-co-nang-luc-nghi-viec/" TargetMode="External"/><Relationship Id="rId136" Type="http://schemas.openxmlformats.org/officeDocument/2006/relationships/hyperlink" Target="https://coffeehr.com.vn/ban-biet-gi-ve-nghe-tuyen-dung-p1/" TargetMode="External"/><Relationship Id="rId157" Type="http://schemas.openxmlformats.org/officeDocument/2006/relationships/hyperlink" Target="https://coffeehr.com.vn/ban-biet-gi-ve-nghe-tuyen-dung-p1/" TargetMode="External"/><Relationship Id="rId178" Type="http://schemas.openxmlformats.org/officeDocument/2006/relationships/hyperlink" Target="https://coffeehr.com.vn/bao-hiem-opes-dong-hanh-cung-coffeehr-chuyen-doi-so-quan-tri-nhan-su/" TargetMode="External"/><Relationship Id="rId301" Type="http://schemas.openxmlformats.org/officeDocument/2006/relationships/hyperlink" Target="https://coffeehr.com.vn/quan-ly-ho-so-ung-vien-hieu-qua-nen-chi-dung-excel/" TargetMode="External"/><Relationship Id="rId322" Type="http://schemas.openxmlformats.org/officeDocument/2006/relationships/hyperlink" Target="https://coffeehr.com.vn/quy-trinh-xay-dung-lo-trinh-thang-tien-cho-nhan-vien/" TargetMode="External"/><Relationship Id="rId343" Type="http://schemas.openxmlformats.org/officeDocument/2006/relationships/hyperlink" Target="https://coffeehr.com.vn/quy-trinh-xay-dung-lo-trinh-thang-tien-cho-nhan-vien/" TargetMode="External"/><Relationship Id="rId364" Type="http://schemas.openxmlformats.org/officeDocument/2006/relationships/hyperlink" Target="https://coffeehr.com.vn/quy-trinh-xay-dung-lo-trinh-thang-tien-cho-nhan-vien/" TargetMode="External"/><Relationship Id="rId61" Type="http://schemas.openxmlformats.org/officeDocument/2006/relationships/hyperlink" Target="https://coffeehr.com.vn/3-hinh-thuc-quan-tri-nhan-su-trong-doanh-nghiep-hien-dai/" TargetMode="External"/><Relationship Id="rId82" Type="http://schemas.openxmlformats.org/officeDocument/2006/relationships/hyperlink" Target="https://coffeehr.com.vn/hinh-thuc-quan-tri-nhan-su/" TargetMode="External"/><Relationship Id="rId199" Type="http://schemas.openxmlformats.org/officeDocument/2006/relationships/hyperlink" Target="https://coffeehr.com.vn/cac-buoc-tien-hanh-hoach-dinh-nguon-nhan-luc-cho-doanh-nghiep/" TargetMode="External"/><Relationship Id="rId203" Type="http://schemas.openxmlformats.org/officeDocument/2006/relationships/hyperlink" Target="https://coffeehr.com.vn/cac-buoc-tien-hanh-hoach-dinh-nguon-nhan-luc-cho-doanh-nghiep/" TargetMode="External"/><Relationship Id="rId385" Type="http://schemas.openxmlformats.org/officeDocument/2006/relationships/hyperlink" Target="https://coffeehr.com.vn/quy-trinh-xay-dung-lo-trinh-thang-tien-cho-nhan-vien/" TargetMode="External"/><Relationship Id="rId19" Type="http://schemas.openxmlformats.org/officeDocument/2006/relationships/hyperlink" Target="https://coffeehr.com.vn/3-hinh-thuc-quan-tri-nhan-su-trong-doanh-nghiep-hien-dai/" TargetMode="External"/><Relationship Id="rId224" Type="http://schemas.openxmlformats.org/officeDocument/2006/relationships/hyperlink" Target="https://coffeehr.com.vn/nen-tang-giao-tiep-gapowork-hop-tac-voi-oos-software-ho-tro-doanh-nghiep-quan-tri-nhan-su/" TargetMode="External"/><Relationship Id="rId245" Type="http://schemas.openxmlformats.org/officeDocument/2006/relationships/hyperlink" Target="https://coffeehr.com.vn/dls-incorporation-ap-dung-cong-nghe-trong-quan-tri/" TargetMode="External"/><Relationship Id="rId266" Type="http://schemas.openxmlformats.org/officeDocument/2006/relationships/hyperlink" Target="https://coffeehr.com.vn/lam-the-nao-de-xay-dung-moi-truong-lam-viec-tich-cuc/" TargetMode="External"/><Relationship Id="rId287" Type="http://schemas.openxmlformats.org/officeDocument/2006/relationships/hyperlink" Target="https://coffeehr.com.vn/mo-hinh-hrm-4-0-xu-huong-quan-tri-nhan-su-trong-ky-nguyen-so/" TargetMode="External"/><Relationship Id="rId410" Type="http://schemas.openxmlformats.org/officeDocument/2006/relationships/hyperlink" Target="https://coffeehr.com.vn/tai-sao-can-lap-ke-hoach-xay-dung-doi-ngu-ke-can/" TargetMode="External"/><Relationship Id="rId431" Type="http://schemas.openxmlformats.org/officeDocument/2006/relationships/hyperlink" Target="https://coffeehr.com.vn/tai-sao-can-lap-ke-hoach-xay-dung-doi-ngu-ke-can/" TargetMode="External"/><Relationship Id="rId452" Type="http://schemas.openxmlformats.org/officeDocument/2006/relationships/hyperlink" Target="https://coffeehr.com.vn/vi-sao-doanh-nghiep-can-co-mot-cong-thong-tin-noi-bo-chinh-thong/" TargetMode="External"/><Relationship Id="rId473" Type="http://schemas.openxmlformats.org/officeDocument/2006/relationships/hyperlink" Target="https://coffeehr.com.vn/vi-sao-doanh-nghiep-can-co-mot-cong-thong-tin-noi-bo-chinh-thong/" TargetMode="External"/><Relationship Id="rId494" Type="http://schemas.openxmlformats.org/officeDocument/2006/relationships/hyperlink" Target="https://coffeehr.com.vn/vi-sao-doanh-nghiep-can-co-mot-cong-thong-tin-noi-bo-chinh-thong/" TargetMode="External"/><Relationship Id="rId508" Type="http://schemas.openxmlformats.org/officeDocument/2006/relationships/hyperlink" Target="https://coffeehr.com.vn/xu-huong-phat-trien-nganh-cntt-trong-tuong-lai/" TargetMode="External"/><Relationship Id="rId529" Type="http://schemas.openxmlformats.org/officeDocument/2006/relationships/hyperlink" Target="https://coffeehr.com.vn/xu-huong-phat-trien-nganh-cntt-trong-tuong-lai/" TargetMode="External"/><Relationship Id="rId30" Type="http://schemas.openxmlformats.org/officeDocument/2006/relationships/hyperlink" Target="https://coffeehr.com.vn/hinh-thuc-quan-tri-nhan-su/" TargetMode="External"/><Relationship Id="rId105" Type="http://schemas.openxmlformats.org/officeDocument/2006/relationships/hyperlink" Target="https://coffeehr.com.vn/50-sang-kien-loi-khuyen-giup-gan-ket-doi-ngu/" TargetMode="External"/><Relationship Id="rId126" Type="http://schemas.openxmlformats.org/officeDocument/2006/relationships/hyperlink" Target="https://coffeehr.com.vn/ban-biet-gi-ve-nghe-tuyen-dung-p1/" TargetMode="External"/><Relationship Id="rId147" Type="http://schemas.openxmlformats.org/officeDocument/2006/relationships/hyperlink" Target="https://coffeehr.com.vn/ban-biet-gi-ve-nghe-tuyen-dung-p1/" TargetMode="External"/><Relationship Id="rId168" Type="http://schemas.openxmlformats.org/officeDocument/2006/relationships/hyperlink" Target="https://coffeehr.com.vn/ban-biet-gi-ve-nghe-tuyen-dung-p1/" TargetMode="External"/><Relationship Id="rId312" Type="http://schemas.openxmlformats.org/officeDocument/2006/relationships/hyperlink" Target="https://coffeehr.com.vn/quy-trinh-xay-dung-lo-trinh-thang-tien-cho-nhan-vien/" TargetMode="External"/><Relationship Id="rId333" Type="http://schemas.openxmlformats.org/officeDocument/2006/relationships/hyperlink" Target="https://coffeehr.com.vn/quy-trinh-xay-dung-lo-trinh-thang-tien-cho-nhan-vien/" TargetMode="External"/><Relationship Id="rId354" Type="http://schemas.openxmlformats.org/officeDocument/2006/relationships/hyperlink" Target="https://coffeehr.com.vn/quy-trinh-xay-dung-lo-trinh-thang-tien-cho-nhan-vien/" TargetMode="External"/><Relationship Id="rId540" Type="http://schemas.openxmlformats.org/officeDocument/2006/relationships/hyperlink" Target="https://coffeehr.com.vn/xu-huong-phat-trien-nganh-cntt-trong-tuong-lai/" TargetMode="External"/><Relationship Id="rId51" Type="http://schemas.openxmlformats.org/officeDocument/2006/relationships/hyperlink" Target="https://coffeehr.com.vn/3-hinh-thuc-quan-tri-nhan-su-trong-doanh-nghiep-hien-dai/" TargetMode="External"/><Relationship Id="rId72" Type="http://schemas.openxmlformats.org/officeDocument/2006/relationships/hyperlink" Target="https://coffeehr.com.vn/hinh-thuc-quan-tri-nhan-su/" TargetMode="External"/><Relationship Id="rId93" Type="http://schemas.openxmlformats.org/officeDocument/2006/relationships/hyperlink" Target="https://coffeehr.com.vn/4-cach-de-cai-thien-giao-tiep-trong-kinh-doanh/" TargetMode="External"/><Relationship Id="rId189" Type="http://schemas.openxmlformats.org/officeDocument/2006/relationships/hyperlink" Target="https://coffeehr.com.vn/cac-buoc-tien-hanh-hoach-dinh-nguon-nhan-luc-cho-doanh-nghiep/" TargetMode="External"/><Relationship Id="rId375" Type="http://schemas.openxmlformats.org/officeDocument/2006/relationships/hyperlink" Target="https://coffeehr.com.vn/quy-trinh-xay-dung-lo-trinh-thang-tien-cho-nhan-vien/" TargetMode="External"/><Relationship Id="rId396" Type="http://schemas.openxmlformats.org/officeDocument/2006/relationships/hyperlink" Target="https://coffeehr.com.vn/quy-trinh-xay-dung-lo-trinh-thang-tien-cho-nhan-vien/" TargetMode="External"/><Relationship Id="rId3" Type="http://schemas.openxmlformats.org/officeDocument/2006/relationships/hyperlink" Target="https://coffeehr.com.vn/3-hinh-thuc-quan-tri-nhan-su-trong-doanh-nghiep-hien-dai/" TargetMode="External"/><Relationship Id="rId214" Type="http://schemas.openxmlformats.org/officeDocument/2006/relationships/hyperlink" Target="https://coffeehr.com.vn/cac-phuong-phap-cham-cong/" TargetMode="External"/><Relationship Id="rId235" Type="http://schemas.openxmlformats.org/officeDocument/2006/relationships/hyperlink" Target="https://coffeehr.com.vn/coffeehr-onboarding-chao-don-nhan-vien-moi-ban-co-dang-tut-lai-phia-sau/" TargetMode="External"/><Relationship Id="rId256" Type="http://schemas.openxmlformats.org/officeDocument/2006/relationships/hyperlink" Target="https://coffeehr.com.vn/lam-the-nao-de-xay-dung-moi-truong-lam-viec-tich-cuc/" TargetMode="External"/><Relationship Id="rId277" Type="http://schemas.openxmlformats.org/officeDocument/2006/relationships/hyperlink" Target="https://coffeehr.com.vn/lam-the-nao-de-xay-dung-moi-truong-lam-viec-tich-cuc/" TargetMode="External"/><Relationship Id="rId298" Type="http://schemas.openxmlformats.org/officeDocument/2006/relationships/hyperlink" Target="https://coffeehr.com.vn/oos-software-duoc-thuong-hieu-homefarm-lua-chon-de-thuc-hien-chien-luoc-phat-trien-than-toc-300-cua-hang/" TargetMode="External"/><Relationship Id="rId400" Type="http://schemas.openxmlformats.org/officeDocument/2006/relationships/hyperlink" Target="https://coffeehr.com.vn/tai-sao-can-lap-ke-hoach-xay-dung-doi-ngu-ke-can/" TargetMode="External"/><Relationship Id="rId421" Type="http://schemas.openxmlformats.org/officeDocument/2006/relationships/hyperlink" Target="https://coffeehr.com.vn/tai-sao-can-lap-ke-hoach-xay-dung-doi-ngu-ke-can/" TargetMode="External"/><Relationship Id="rId442" Type="http://schemas.openxmlformats.org/officeDocument/2006/relationships/hyperlink" Target="https://coffeehr.com.vn/tai-sao-can-lap-ke-hoach-xay-dung-doi-ngu-ke-can/" TargetMode="External"/><Relationship Id="rId463" Type="http://schemas.openxmlformats.org/officeDocument/2006/relationships/hyperlink" Target="https://coffeehr.com.vn/vi-sao-doanh-nghiep-can-co-mot-cong-thong-tin-noi-bo-chinh-thong/" TargetMode="External"/><Relationship Id="rId484" Type="http://schemas.openxmlformats.org/officeDocument/2006/relationships/hyperlink" Target="https://coffeehr.com.vn/vi-sao-doanh-nghiep-can-co-mot-cong-thong-tin-noi-bo-chinh-thong/" TargetMode="External"/><Relationship Id="rId519" Type="http://schemas.openxmlformats.org/officeDocument/2006/relationships/hyperlink" Target="https://coffeehr.com.vn/xu-huong-phat-trien-nganh-cntt-trong-tuong-lai/" TargetMode="External"/><Relationship Id="rId116" Type="http://schemas.openxmlformats.org/officeDocument/2006/relationships/hyperlink" Target="https://coffeehr.com.vn/anh-huong-cua-covid-19-toi-thi-truong-lao-dong-va-phuong-an-khac-phuc-cua-doanh-nghiep/" TargetMode="External"/><Relationship Id="rId137" Type="http://schemas.openxmlformats.org/officeDocument/2006/relationships/hyperlink" Target="https://coffeehr.com.vn/ban-biet-gi-ve-nghe-tuyen-dung-p1/" TargetMode="External"/><Relationship Id="rId158" Type="http://schemas.openxmlformats.org/officeDocument/2006/relationships/hyperlink" Target="https://coffeehr.com.vn/ban-biet-gi-ve-nghe-tuyen-dung-p1/" TargetMode="External"/><Relationship Id="rId302" Type="http://schemas.openxmlformats.org/officeDocument/2006/relationships/hyperlink" Target="https://coffeehr.com.vn/quan-ly-ho-so-ung-vien-hieu-qua-nen-chi-dung-excel/" TargetMode="External"/><Relationship Id="rId323" Type="http://schemas.openxmlformats.org/officeDocument/2006/relationships/hyperlink" Target="https://coffeehr.com.vn/quy-trinh-xay-dung-lo-trinh-thang-tien-cho-nhan-vien/" TargetMode="External"/><Relationship Id="rId344" Type="http://schemas.openxmlformats.org/officeDocument/2006/relationships/hyperlink" Target="https://coffeehr.com.vn/quy-trinh-xay-dung-lo-trinh-thang-tien-cho-nhan-vien/" TargetMode="External"/><Relationship Id="rId530" Type="http://schemas.openxmlformats.org/officeDocument/2006/relationships/hyperlink" Target="https://coffeehr.com.vn/xu-huong-phat-trien-nganh-cntt-trong-tuong-lai/" TargetMode="External"/><Relationship Id="rId20" Type="http://schemas.openxmlformats.org/officeDocument/2006/relationships/hyperlink" Target="https://coffeehr.com.vn/hinh-thuc-quan-tri-nhan-su/" TargetMode="External"/><Relationship Id="rId41" Type="http://schemas.openxmlformats.org/officeDocument/2006/relationships/hyperlink" Target="https://coffeehr.com.vn/3-hinh-thuc-quan-tri-nhan-su-trong-doanh-nghiep-hien-dai/" TargetMode="External"/><Relationship Id="rId62" Type="http://schemas.openxmlformats.org/officeDocument/2006/relationships/hyperlink" Target="https://coffeehr.com.vn/hinh-thuc-quan-tri-nhan-su/" TargetMode="External"/><Relationship Id="rId83" Type="http://schemas.openxmlformats.org/officeDocument/2006/relationships/hyperlink" Target="https://coffeehr.com.vn/3-hinh-thuc-quan-tri-nhan-su-trong-doanh-nghiep-hien-dai/" TargetMode="External"/><Relationship Id="rId179" Type="http://schemas.openxmlformats.org/officeDocument/2006/relationships/hyperlink" Target="https://coffeehr.com.vn/bao-hiem-opes-dong-hanh-cung-coffeehr-chuyen-doi-so-quan-tri-nhan-su/" TargetMode="External"/><Relationship Id="rId365" Type="http://schemas.openxmlformats.org/officeDocument/2006/relationships/hyperlink" Target="https://coffeehr.com.vn/quy-trinh-xay-dung-lo-trinh-thang-tien-cho-nhan-vien/" TargetMode="External"/><Relationship Id="rId386" Type="http://schemas.openxmlformats.org/officeDocument/2006/relationships/hyperlink" Target="https://coffeehr.com.vn/quy-trinh-xay-dung-lo-trinh-thang-tien-cho-nhan-vien/" TargetMode="External"/><Relationship Id="rId190" Type="http://schemas.openxmlformats.org/officeDocument/2006/relationships/hyperlink" Target="https://coffeehr.com.vn/cac-buoc-tien-hanh-hoach-dinh-nguon-nhan-luc-cho-doanh-nghiep/" TargetMode="External"/><Relationship Id="rId204" Type="http://schemas.openxmlformats.org/officeDocument/2006/relationships/hyperlink" Target="https://coffeehr.com.vn/cac-buoc-tien-hanh-hoach-dinh-nguon-nhan-luc-cho-doanh-nghiep/" TargetMode="External"/><Relationship Id="rId225" Type="http://schemas.openxmlformats.org/officeDocument/2006/relationships/hyperlink" Target="https://coffeehr.com.vn/coffeehr-onboarding-chao-don-nhan-vien-moi-ban-co-dang-tut-lai-phia-sau/" TargetMode="External"/><Relationship Id="rId246" Type="http://schemas.openxmlformats.org/officeDocument/2006/relationships/hyperlink" Target="https://coffeehr.com.vn/dls-incorporation-ap-dung-cong-nghe-trong-quan-tri/" TargetMode="External"/><Relationship Id="rId267" Type="http://schemas.openxmlformats.org/officeDocument/2006/relationships/hyperlink" Target="https://coffeehr.com.vn/lam-the-nao-de-xay-dung-moi-truong-lam-viec-tich-cuc/" TargetMode="External"/><Relationship Id="rId288" Type="http://schemas.openxmlformats.org/officeDocument/2006/relationships/hyperlink" Target="https://coffeehr.com.vn/mo-hinh-hrm-4-0-xu-huong-quan-tri-nhan-su-trong-ky-nguyen-so/" TargetMode="External"/><Relationship Id="rId411" Type="http://schemas.openxmlformats.org/officeDocument/2006/relationships/hyperlink" Target="https://coffeehr.com.vn/tai-sao-can-lap-ke-hoach-xay-dung-doi-ngu-ke-can/" TargetMode="External"/><Relationship Id="rId432" Type="http://schemas.openxmlformats.org/officeDocument/2006/relationships/hyperlink" Target="https://coffeehr.com.vn/tai-sao-can-lap-ke-hoach-xay-dung-doi-ngu-ke-can/" TargetMode="External"/><Relationship Id="rId453" Type="http://schemas.openxmlformats.org/officeDocument/2006/relationships/hyperlink" Target="https://coffeehr.com.vn/vi-sao-doanh-nghiep-can-co-mot-cong-thong-tin-noi-bo-chinh-thong/" TargetMode="External"/><Relationship Id="rId474" Type="http://schemas.openxmlformats.org/officeDocument/2006/relationships/hyperlink" Target="https://coffeehr.com.vn/vi-sao-doanh-nghiep-can-co-mot-cong-thong-tin-noi-bo-chinh-thong/" TargetMode="External"/><Relationship Id="rId509" Type="http://schemas.openxmlformats.org/officeDocument/2006/relationships/hyperlink" Target="https://coffeehr.com.vn/xu-huong-phat-trien-nganh-cntt-trong-tuong-lai/" TargetMode="External"/><Relationship Id="rId106" Type="http://schemas.openxmlformats.org/officeDocument/2006/relationships/hyperlink" Target="https://coffeehr.com.vn/50-sang-kien-loi-khuyen-giup-gan-ket-doi-ngu/" TargetMode="External"/><Relationship Id="rId127" Type="http://schemas.openxmlformats.org/officeDocument/2006/relationships/hyperlink" Target="https://coffeehr.com.vn/ban-biet-gi-ve-nghe-tuyen-dung-p1/" TargetMode="External"/><Relationship Id="rId313" Type="http://schemas.openxmlformats.org/officeDocument/2006/relationships/hyperlink" Target="https://coffeehr.com.vn/quy-trinh-xay-dung-lo-trinh-thang-tien-cho-nhan-vien/" TargetMode="External"/><Relationship Id="rId495" Type="http://schemas.openxmlformats.org/officeDocument/2006/relationships/hyperlink" Target="https://coffeehr.com.vn/vi-sao-doanh-nghiep-can-co-mot-cong-thong-tin-noi-bo-chinh-thong/" TargetMode="External"/><Relationship Id="rId10" Type="http://schemas.openxmlformats.org/officeDocument/2006/relationships/hyperlink" Target="https://coffeehr.com.vn/hinh-thuc-quan-tri-nhan-su/" TargetMode="External"/><Relationship Id="rId31" Type="http://schemas.openxmlformats.org/officeDocument/2006/relationships/hyperlink" Target="https://coffeehr.com.vn/3-hinh-thuc-quan-tri-nhan-su-trong-doanh-nghiep-hien-dai/" TargetMode="External"/><Relationship Id="rId52" Type="http://schemas.openxmlformats.org/officeDocument/2006/relationships/hyperlink" Target="https://coffeehr.com.vn/hinh-thuc-quan-tri-nhan-su/" TargetMode="External"/><Relationship Id="rId73" Type="http://schemas.openxmlformats.org/officeDocument/2006/relationships/hyperlink" Target="https://coffeehr.com.vn/3-hinh-thuc-quan-tri-nhan-su-trong-doanh-nghiep-hien-dai/" TargetMode="External"/><Relationship Id="rId94" Type="http://schemas.openxmlformats.org/officeDocument/2006/relationships/hyperlink" Target="https://coffeehr.com.vn/ky-nang-giao-tiep-trong-kinh-doanh/" TargetMode="External"/><Relationship Id="rId148" Type="http://schemas.openxmlformats.org/officeDocument/2006/relationships/hyperlink" Target="https://coffeehr.com.vn/ban-biet-gi-ve-nghe-tuyen-dung-p1/" TargetMode="External"/><Relationship Id="rId169" Type="http://schemas.openxmlformats.org/officeDocument/2006/relationships/hyperlink" Target="https://coffeehr.com.vn/ban-biet-gi-ve-nghe-tuyen-dung-p1/" TargetMode="External"/><Relationship Id="rId334" Type="http://schemas.openxmlformats.org/officeDocument/2006/relationships/hyperlink" Target="https://coffeehr.com.vn/quy-trinh-xay-dung-lo-trinh-thang-tien-cho-nhan-vien/" TargetMode="External"/><Relationship Id="rId355" Type="http://schemas.openxmlformats.org/officeDocument/2006/relationships/hyperlink" Target="https://coffeehr.com.vn/quy-trinh-xay-dung-lo-trinh-thang-tien-cho-nhan-vien/" TargetMode="External"/><Relationship Id="rId376" Type="http://schemas.openxmlformats.org/officeDocument/2006/relationships/hyperlink" Target="https://coffeehr.com.vn/quy-trinh-xay-dung-lo-trinh-thang-tien-cho-nhan-vien/" TargetMode="External"/><Relationship Id="rId397" Type="http://schemas.openxmlformats.org/officeDocument/2006/relationships/hyperlink" Target="https://coffeehr.com.vn/quy-trinh-xay-dung-lo-trinh-thang-tien-cho-nhan-vien/" TargetMode="External"/><Relationship Id="rId520" Type="http://schemas.openxmlformats.org/officeDocument/2006/relationships/hyperlink" Target="https://coffeehr.com.vn/xu-huong-phat-trien-nganh-cntt-trong-tuong-lai/" TargetMode="External"/><Relationship Id="rId541" Type="http://schemas.openxmlformats.org/officeDocument/2006/relationships/hyperlink" Target="https://coffeehr.com.vn/xu-huong-phat-trien-nganh-cntt-trong-tuong-lai/" TargetMode="External"/><Relationship Id="rId4" Type="http://schemas.openxmlformats.org/officeDocument/2006/relationships/hyperlink" Target="https://coffeehr.com.vn/hinh-thuc-quan-tri-nhan-su/" TargetMode="External"/><Relationship Id="rId180" Type="http://schemas.openxmlformats.org/officeDocument/2006/relationships/hyperlink" Target="https://coffeehr.com.vn/bao-hiem-opes-dong-hanh-cung-coffeehr-chuyen-doi-so-quan-tri-nhan-su/" TargetMode="External"/><Relationship Id="rId215" Type="http://schemas.openxmlformats.org/officeDocument/2006/relationships/hyperlink" Target="https://coffeehr.com.vn/nen-tang-giao-tiep-gapowork-hop-tac-voi-oos-software-ho-tro-doanh-nghiep-quan-tri-nhan-su/" TargetMode="External"/><Relationship Id="rId236" Type="http://schemas.openxmlformats.org/officeDocument/2006/relationships/hyperlink" Target="https://coffeehr.com.vn/coffeehr-onboarding-chao-don-nhan-vien-moi-ban-co-dang-tut-lai-phia-sau/" TargetMode="External"/><Relationship Id="rId257" Type="http://schemas.openxmlformats.org/officeDocument/2006/relationships/hyperlink" Target="https://coffeehr.com.vn/lam-the-nao-de-xay-dung-moi-truong-lam-viec-tich-cuc/" TargetMode="External"/><Relationship Id="rId278" Type="http://schemas.openxmlformats.org/officeDocument/2006/relationships/hyperlink" Target="https://coffeehr.com.vn/lam-the-nao-de-xay-dung-moi-truong-lam-viec-tich-cuc/" TargetMode="External"/><Relationship Id="rId401" Type="http://schemas.openxmlformats.org/officeDocument/2006/relationships/hyperlink" Target="https://coffeehr.com.vn/xay-dung-doi-ngu-ke-thua/" TargetMode="External"/><Relationship Id="rId422" Type="http://schemas.openxmlformats.org/officeDocument/2006/relationships/hyperlink" Target="https://coffeehr.com.vn/tai-sao-can-lap-ke-hoach-xay-dung-doi-ngu-ke-can/" TargetMode="External"/><Relationship Id="rId443" Type="http://schemas.openxmlformats.org/officeDocument/2006/relationships/hyperlink" Target="https://coffeehr.com.vn/tai-sao-can-lap-ke-hoach-xay-dung-doi-ngu-ke-can/" TargetMode="External"/><Relationship Id="rId464" Type="http://schemas.openxmlformats.org/officeDocument/2006/relationships/hyperlink" Target="https://coffeehr.com.vn/vi-sao-doanh-nghiep-can-co-mot-cong-thong-tin-noi-bo-chinh-thong/" TargetMode="External"/><Relationship Id="rId303" Type="http://schemas.openxmlformats.org/officeDocument/2006/relationships/hyperlink" Target="https://coffeehr.com.vn/quan-ly-ho-so-ung-vien-hieu-qua-nen-chi-dung-excel/" TargetMode="External"/><Relationship Id="rId485" Type="http://schemas.openxmlformats.org/officeDocument/2006/relationships/hyperlink" Target="https://coffeehr.com.vn/vi-sao-doanh-nghiep-can-co-mot-cong-thong-tin-noi-bo-chinh-thong/" TargetMode="External"/><Relationship Id="rId42" Type="http://schemas.openxmlformats.org/officeDocument/2006/relationships/hyperlink" Target="https://coffeehr.com.vn/hinh-thuc-quan-tri-nhan-su/" TargetMode="External"/><Relationship Id="rId84" Type="http://schemas.openxmlformats.org/officeDocument/2006/relationships/hyperlink" Target="https://coffeehr.com.vn/hinh-thuc-quan-tri-nhan-su/" TargetMode="External"/><Relationship Id="rId138" Type="http://schemas.openxmlformats.org/officeDocument/2006/relationships/hyperlink" Target="https://coffeehr.com.vn/ban-biet-gi-ve-nghe-tuyen-dung-p1/" TargetMode="External"/><Relationship Id="rId345" Type="http://schemas.openxmlformats.org/officeDocument/2006/relationships/hyperlink" Target="https://coffeehr.com.vn/quy-trinh-xay-dung-lo-trinh-thang-tien-cho-nhan-vien/" TargetMode="External"/><Relationship Id="rId387" Type="http://schemas.openxmlformats.org/officeDocument/2006/relationships/hyperlink" Target="https://coffeehr.com.vn/quy-trinh-xay-dung-lo-trinh-thang-tien-cho-nhan-vien/" TargetMode="External"/><Relationship Id="rId510" Type="http://schemas.openxmlformats.org/officeDocument/2006/relationships/hyperlink" Target="https://coffeehr.com.vn/xu-huong-phat-trien-nganh-cntt-trong-tuong-lai/" TargetMode="External"/><Relationship Id="rId191" Type="http://schemas.openxmlformats.org/officeDocument/2006/relationships/hyperlink" Target="https://coffeehr.com.vn/cac-buoc-tien-hanh-hoach-dinh-nguon-nhan-luc-cho-doanh-nghiep/" TargetMode="External"/><Relationship Id="rId205" Type="http://schemas.openxmlformats.org/officeDocument/2006/relationships/hyperlink" Target="https://coffeehr.com.vn/cac-buoc-tien-hanh-hoach-dinh-nguon-nhan-luc-cho-doanh-nghiep/" TargetMode="External"/><Relationship Id="rId247" Type="http://schemas.openxmlformats.org/officeDocument/2006/relationships/hyperlink" Target="https://coffeehr.com.vn/dls-incorporation-ap-dung-cong-nghe-trong-quan-tri/" TargetMode="External"/><Relationship Id="rId412" Type="http://schemas.openxmlformats.org/officeDocument/2006/relationships/hyperlink" Target="https://coffeehr.com.vn/tai-sao-can-lap-ke-hoach-xay-dung-doi-ngu-ke-can/" TargetMode="External"/><Relationship Id="rId107" Type="http://schemas.openxmlformats.org/officeDocument/2006/relationships/hyperlink" Target="https://coffeehr.com.vn/50-sang-kien-loi-khuyen-giup-gan-ket-doi-ngu/" TargetMode="External"/><Relationship Id="rId289" Type="http://schemas.openxmlformats.org/officeDocument/2006/relationships/hyperlink" Target="https://coffeehr.com.vn/mo-hinh-hrm-4-0-xu-huong-quan-tri-nhan-su-trong-ky-nguyen-so/" TargetMode="External"/><Relationship Id="rId454" Type="http://schemas.openxmlformats.org/officeDocument/2006/relationships/hyperlink" Target="https://coffeehr.com.vn/vi-sao-doanh-nghiep-can-co-mot-cong-thong-tin-noi-bo-chinh-thong/" TargetMode="External"/><Relationship Id="rId496" Type="http://schemas.openxmlformats.org/officeDocument/2006/relationships/hyperlink" Target="https://coffeehr.com.vn/vi-sao-doanh-nghiep-can-co-mot-cong-thong-tin-noi-bo-chinh-thong/" TargetMode="External"/><Relationship Id="rId11" Type="http://schemas.openxmlformats.org/officeDocument/2006/relationships/hyperlink" Target="https://coffeehr.com.vn/3-hinh-thuc-quan-tri-nhan-su-trong-doanh-nghiep-hien-dai/" TargetMode="External"/><Relationship Id="rId53" Type="http://schemas.openxmlformats.org/officeDocument/2006/relationships/hyperlink" Target="https://coffeehr.com.vn/3-hinh-thuc-quan-tri-nhan-su-trong-doanh-nghiep-hien-dai/" TargetMode="External"/><Relationship Id="rId149" Type="http://schemas.openxmlformats.org/officeDocument/2006/relationships/hyperlink" Target="https://coffeehr.com.vn/ban-biet-gi-ve-nghe-tuyen-dung-p1/" TargetMode="External"/><Relationship Id="rId314" Type="http://schemas.openxmlformats.org/officeDocument/2006/relationships/hyperlink" Target="https://coffeehr.com.vn/quy-trinh-xay-dung-lo-trinh-thang-tien-cho-nhan-vien/" TargetMode="External"/><Relationship Id="rId356" Type="http://schemas.openxmlformats.org/officeDocument/2006/relationships/hyperlink" Target="https://coffeehr.com.vn/quy-trinh-xay-dung-lo-trinh-thang-tien-cho-nhan-vien/" TargetMode="External"/><Relationship Id="rId398" Type="http://schemas.openxmlformats.org/officeDocument/2006/relationships/hyperlink" Target="https://coffeehr.com.vn/quy-trinh-xay-dung-lo-trinh-thang-tien-cho-nhan-vien/" TargetMode="External"/><Relationship Id="rId521" Type="http://schemas.openxmlformats.org/officeDocument/2006/relationships/hyperlink" Target="https://coffeehr.com.vn/xu-huong-phat-trien-nganh-cntt-trong-tuong-lai/" TargetMode="External"/><Relationship Id="rId95" Type="http://schemas.openxmlformats.org/officeDocument/2006/relationships/hyperlink" Target="https://coffeehr.com.vn/5-cach-cai-thien-truyen-thong-noi-bo-tang-tuong-tac-ket-noi-nhan-su/" TargetMode="External"/><Relationship Id="rId160" Type="http://schemas.openxmlformats.org/officeDocument/2006/relationships/hyperlink" Target="https://coffeehr.com.vn/ban-biet-gi-ve-nghe-tuyen-dung-p1/" TargetMode="External"/><Relationship Id="rId216" Type="http://schemas.openxmlformats.org/officeDocument/2006/relationships/hyperlink" Target="https://coffeehr.com.vn/nen-tang-giao-tiep-gapowork-hop-tac-voi-oos-software-ho-tro-doanh-nghiep-quan-tri-nhan-su/" TargetMode="External"/><Relationship Id="rId423" Type="http://schemas.openxmlformats.org/officeDocument/2006/relationships/hyperlink" Target="https://coffeehr.com.vn/tai-sao-can-lap-ke-hoach-xay-dung-doi-ngu-ke-can/" TargetMode="External"/><Relationship Id="rId258" Type="http://schemas.openxmlformats.org/officeDocument/2006/relationships/hyperlink" Target="https://coffeehr.com.vn/lam-the-nao-de-xay-dung-moi-truong-lam-viec-tich-cuc/" TargetMode="External"/><Relationship Id="rId465" Type="http://schemas.openxmlformats.org/officeDocument/2006/relationships/hyperlink" Target="https://coffeehr.com.vn/vi-sao-doanh-nghiep-can-co-mot-cong-thong-tin-noi-bo-chinh-thong/" TargetMode="External"/><Relationship Id="rId22" Type="http://schemas.openxmlformats.org/officeDocument/2006/relationships/hyperlink" Target="https://coffeehr.com.vn/hinh-thuc-quan-tri-nhan-su/" TargetMode="External"/><Relationship Id="rId64" Type="http://schemas.openxmlformats.org/officeDocument/2006/relationships/hyperlink" Target="https://coffeehr.com.vn/hinh-thuc-quan-tri-nhan-su/" TargetMode="External"/><Relationship Id="rId118" Type="http://schemas.openxmlformats.org/officeDocument/2006/relationships/hyperlink" Target="https://coffeehr.com.vn/atalink-dau-tu-giai-phap-phan-mem-quan-tri-nhan-su-coffeehr/" TargetMode="External"/><Relationship Id="rId325" Type="http://schemas.openxmlformats.org/officeDocument/2006/relationships/hyperlink" Target="https://coffeehr.com.vn/quy-trinh-xay-dung-lo-trinh-thang-tien-cho-nhan-vien/" TargetMode="External"/><Relationship Id="rId367" Type="http://schemas.openxmlformats.org/officeDocument/2006/relationships/hyperlink" Target="https://coffeehr.com.vn/quy-trinh-xay-dung-lo-trinh-thang-tien-cho-nhan-vien/" TargetMode="External"/><Relationship Id="rId532" Type="http://schemas.openxmlformats.org/officeDocument/2006/relationships/hyperlink" Target="https://coffeehr.com.vn/xu-huong-phat-trien-nganh-cntt-trong-tuong-lai/" TargetMode="External"/><Relationship Id="rId171" Type="http://schemas.openxmlformats.org/officeDocument/2006/relationships/hyperlink" Target="https://coffeehr.com.vn/ban-biet-gi-ve-nghe-tuyen-dung-p1/" TargetMode="External"/><Relationship Id="rId227" Type="http://schemas.openxmlformats.org/officeDocument/2006/relationships/hyperlink" Target="https://coffeehr.com.vn/coffeehr-onboarding-chao-don-nhan-vien-moi-ban-co-dang-tut-lai-phia-sau/" TargetMode="External"/><Relationship Id="rId269" Type="http://schemas.openxmlformats.org/officeDocument/2006/relationships/hyperlink" Target="https://coffeehr.com.vn/lam-the-nao-de-xay-dung-moi-truong-lam-viec-tich-cuc/" TargetMode="External"/><Relationship Id="rId434" Type="http://schemas.openxmlformats.org/officeDocument/2006/relationships/hyperlink" Target="https://coffeehr.com.vn/tai-sao-can-lap-ke-hoach-xay-dung-doi-ngu-ke-can/" TargetMode="External"/><Relationship Id="rId476" Type="http://schemas.openxmlformats.org/officeDocument/2006/relationships/hyperlink" Target="https://coffeehr.com.vn/vi-sao-doanh-nghiep-can-co-mot-cong-thong-tin-noi-bo-chinh-thong/" TargetMode="External"/><Relationship Id="rId33" Type="http://schemas.openxmlformats.org/officeDocument/2006/relationships/hyperlink" Target="https://coffeehr.com.vn/3-hinh-thuc-quan-tri-nhan-su-trong-doanh-nghiep-hien-dai/" TargetMode="External"/><Relationship Id="rId129" Type="http://schemas.openxmlformats.org/officeDocument/2006/relationships/hyperlink" Target="https://coffeehr.com.vn/ban-biet-gi-ve-nghe-tuyen-dung-p1/" TargetMode="External"/><Relationship Id="rId280" Type="http://schemas.openxmlformats.org/officeDocument/2006/relationships/hyperlink" Target="https://coffeehr.com.vn/lam-the-nao-de-xay-dung-moi-truong-lam-viec-tich-cuc/" TargetMode="External"/><Relationship Id="rId336" Type="http://schemas.openxmlformats.org/officeDocument/2006/relationships/hyperlink" Target="https://coffeehr.com.vn/quy-trinh-xay-dung-lo-trinh-thang-tien-cho-nhan-vien/" TargetMode="External"/><Relationship Id="rId501" Type="http://schemas.openxmlformats.org/officeDocument/2006/relationships/hyperlink" Target="https://coffeehr.com.vn/vi-sao-doanh-nghiep-can-co-mot-cong-thong-tin-noi-bo-chinh-thong/" TargetMode="External"/><Relationship Id="rId75" Type="http://schemas.openxmlformats.org/officeDocument/2006/relationships/hyperlink" Target="https://coffeehr.com.vn/3-hinh-thuc-quan-tri-nhan-su-trong-doanh-nghiep-hien-dai/" TargetMode="External"/><Relationship Id="rId140" Type="http://schemas.openxmlformats.org/officeDocument/2006/relationships/hyperlink" Target="https://coffeehr.com.vn/ban-biet-gi-ve-nghe-tuyen-dung-p1/" TargetMode="External"/><Relationship Id="rId182" Type="http://schemas.openxmlformats.org/officeDocument/2006/relationships/hyperlink" Target="https://coffeehr.com.vn/bao-hiem-opes-dong-hanh-cung-coffeehr-chuyen-doi-so-quan-tri-nhan-su/" TargetMode="External"/><Relationship Id="rId378" Type="http://schemas.openxmlformats.org/officeDocument/2006/relationships/hyperlink" Target="https://coffeehr.com.vn/quy-trinh-xay-dung-lo-trinh-thang-tien-cho-nhan-vien/" TargetMode="External"/><Relationship Id="rId403" Type="http://schemas.openxmlformats.org/officeDocument/2006/relationships/hyperlink" Target="https://coffeehr.com.vn/tai-sao-can-lap-ke-hoach-xay-dung-doi-ngu-ke-can/" TargetMode="External"/><Relationship Id="rId6" Type="http://schemas.openxmlformats.org/officeDocument/2006/relationships/hyperlink" Target="https://coffeehr.com.vn/hinh-thuc-quan-tri-nhan-su/" TargetMode="External"/><Relationship Id="rId238" Type="http://schemas.openxmlformats.org/officeDocument/2006/relationships/hyperlink" Target="https://coffeehr.com.vn/coffeehr-onboarding-chao-don-nhan-vien-moi-ban-co-dang-tut-lai-phia-sau/" TargetMode="External"/><Relationship Id="rId445" Type="http://schemas.openxmlformats.org/officeDocument/2006/relationships/hyperlink" Target="https://coffeehr.com.vn/tai-sao-can-lap-ke-hoach-xay-dung-doi-ngu-ke-can/" TargetMode="External"/><Relationship Id="rId487" Type="http://schemas.openxmlformats.org/officeDocument/2006/relationships/hyperlink" Target="https://coffeehr.com.vn/vi-sao-doanh-nghiep-can-co-mot-cong-thong-tin-noi-bo-chinh-thong/" TargetMode="External"/><Relationship Id="rId291" Type="http://schemas.openxmlformats.org/officeDocument/2006/relationships/hyperlink" Target="https://coffeehr.com.vn/mo-hinh-hrm-4-0-xu-huong-quan-tri-nhan-su-trong-ky-nguyen-so/" TargetMode="External"/><Relationship Id="rId305" Type="http://schemas.openxmlformats.org/officeDocument/2006/relationships/hyperlink" Target="https://coffeehr.com.vn/quan-ly-ho-so-ung-vien-hieu-qua-nen-chi-dung-excel/" TargetMode="External"/><Relationship Id="rId347" Type="http://schemas.openxmlformats.org/officeDocument/2006/relationships/hyperlink" Target="https://coffeehr.com.vn/quy-trinh-xay-dung-lo-trinh-thang-tien-cho-nhan-vien/" TargetMode="External"/><Relationship Id="rId512" Type="http://schemas.openxmlformats.org/officeDocument/2006/relationships/hyperlink" Target="https://coffeehr.com.vn/xu-huong-phat-trien-nganh-cntt-trong-tuong-lai/" TargetMode="External"/><Relationship Id="rId44" Type="http://schemas.openxmlformats.org/officeDocument/2006/relationships/hyperlink" Target="https://coffeehr.com.vn/hinh-thuc-quan-tri-nhan-su/" TargetMode="External"/><Relationship Id="rId86" Type="http://schemas.openxmlformats.org/officeDocument/2006/relationships/hyperlink" Target="https://coffeehr.com.vn/hinh-thuc-quan-tri-nhan-su/" TargetMode="External"/><Relationship Id="rId151" Type="http://schemas.openxmlformats.org/officeDocument/2006/relationships/hyperlink" Target="https://coffeehr.com.vn/ban-biet-gi-ve-nghe-tuyen-dung-p1/" TargetMode="External"/><Relationship Id="rId389" Type="http://schemas.openxmlformats.org/officeDocument/2006/relationships/hyperlink" Target="https://coffeehr.com.vn/quy-trinh-xay-dung-lo-trinh-thang-tien-cho-nhan-vien/" TargetMode="External"/><Relationship Id="rId193" Type="http://schemas.openxmlformats.org/officeDocument/2006/relationships/hyperlink" Target="https://coffeehr.com.vn/cac-buoc-tien-hanh-hoach-dinh-nguon-nhan-luc-cho-doanh-nghiep/" TargetMode="External"/><Relationship Id="rId207" Type="http://schemas.openxmlformats.org/officeDocument/2006/relationships/hyperlink" Target="https://coffeehr.com.vn/cac-buoc-tien-hanh-hoach-dinh-nguon-nhan-luc-cho-doanh-nghiep/" TargetMode="External"/><Relationship Id="rId249" Type="http://schemas.openxmlformats.org/officeDocument/2006/relationships/hyperlink" Target="https://coffeehr.com.vn/dls-incorporation-ap-dung-cong-nghe-trong-quan-tri/" TargetMode="External"/><Relationship Id="rId414" Type="http://schemas.openxmlformats.org/officeDocument/2006/relationships/hyperlink" Target="https://coffeehr.com.vn/tai-sao-can-lap-ke-hoach-xay-dung-doi-ngu-ke-can/" TargetMode="External"/><Relationship Id="rId456" Type="http://schemas.openxmlformats.org/officeDocument/2006/relationships/hyperlink" Target="https://coffeehr.com.vn/vi-sao-doanh-nghiep-can-co-mot-cong-thong-tin-noi-bo-chinh-thong/" TargetMode="External"/><Relationship Id="rId498" Type="http://schemas.openxmlformats.org/officeDocument/2006/relationships/hyperlink" Target="https://coffeehr.com.vn/vi-sao-doanh-nghiep-can-co-mot-cong-thong-tin-noi-bo-chinh-thong/" TargetMode="External"/><Relationship Id="rId13" Type="http://schemas.openxmlformats.org/officeDocument/2006/relationships/hyperlink" Target="https://coffeehr.com.vn/3-hinh-thuc-quan-tri-nhan-su-trong-doanh-nghiep-hien-dai/" TargetMode="External"/><Relationship Id="rId109" Type="http://schemas.openxmlformats.org/officeDocument/2006/relationships/hyperlink" Target="https://coffeehr.com.vn/50-sang-kien-loi-khuyen-giup-gan-ket-doi-ngu/" TargetMode="External"/><Relationship Id="rId260" Type="http://schemas.openxmlformats.org/officeDocument/2006/relationships/hyperlink" Target="https://coffeehr.com.vn/lam-the-nao-de-xay-dung-moi-truong-lam-viec-tich-cuc/" TargetMode="External"/><Relationship Id="rId316" Type="http://schemas.openxmlformats.org/officeDocument/2006/relationships/hyperlink" Target="https://coffeehr.com.vn/quy-trinh-xay-dung-lo-trinh-thang-tien-cho-nhan-vien/" TargetMode="External"/><Relationship Id="rId523" Type="http://schemas.openxmlformats.org/officeDocument/2006/relationships/hyperlink" Target="https://coffeehr.com.vn/xu-huong-phat-trien-nganh-cntt-trong-tuong-lai/" TargetMode="External"/><Relationship Id="rId55" Type="http://schemas.openxmlformats.org/officeDocument/2006/relationships/hyperlink" Target="https://coffeehr.com.vn/3-hinh-thuc-quan-tri-nhan-su-trong-doanh-nghiep-hien-dai/" TargetMode="External"/><Relationship Id="rId97" Type="http://schemas.openxmlformats.org/officeDocument/2006/relationships/hyperlink" Target="https://coffeehr.com.vn/50-sang-kien-loi-khuyen-giup-gan-ket-doi-ngu/" TargetMode="External"/><Relationship Id="rId120" Type="http://schemas.openxmlformats.org/officeDocument/2006/relationships/hyperlink" Target="https://coffeehr.com.vn/atalink-dau-tu-giai-phap-phan-mem-quan-tri-nhan-su-coffeehr/" TargetMode="External"/><Relationship Id="rId358" Type="http://schemas.openxmlformats.org/officeDocument/2006/relationships/hyperlink" Target="https://coffeehr.com.vn/quy-trinh-xay-dung-lo-trinh-thang-tien-cho-nhan-vien/" TargetMode="External"/><Relationship Id="rId162" Type="http://schemas.openxmlformats.org/officeDocument/2006/relationships/hyperlink" Target="https://coffeehr.com.vn/ban-biet-gi-ve-nghe-tuyen-dung-p1/" TargetMode="External"/><Relationship Id="rId218" Type="http://schemas.openxmlformats.org/officeDocument/2006/relationships/hyperlink" Target="https://coffeehr.com.vn/nen-tang-giao-tiep-gapowork-hop-tac-voi-oos-software-ho-tro-doanh-nghiep-quan-tri-nhan-su/" TargetMode="External"/><Relationship Id="rId425" Type="http://schemas.openxmlformats.org/officeDocument/2006/relationships/hyperlink" Target="https://coffeehr.com.vn/tai-sao-can-lap-ke-hoach-xay-dung-doi-ngu-ke-can/" TargetMode="External"/><Relationship Id="rId467" Type="http://schemas.openxmlformats.org/officeDocument/2006/relationships/hyperlink" Target="https://coffeehr.com.vn/vi-sao-doanh-nghiep-can-co-mot-cong-thong-tin-noi-bo-chinh-thong/" TargetMode="External"/><Relationship Id="rId271" Type="http://schemas.openxmlformats.org/officeDocument/2006/relationships/hyperlink" Target="https://coffeehr.com.vn/lam-the-nao-de-xay-dung-moi-truong-lam-viec-tich-cuc/" TargetMode="External"/><Relationship Id="rId24" Type="http://schemas.openxmlformats.org/officeDocument/2006/relationships/hyperlink" Target="https://coffeehr.com.vn/hinh-thuc-quan-tri-nhan-su/" TargetMode="External"/><Relationship Id="rId66" Type="http://schemas.openxmlformats.org/officeDocument/2006/relationships/hyperlink" Target="https://coffeehr.com.vn/hinh-thuc-quan-tri-nhan-su/" TargetMode="External"/><Relationship Id="rId131" Type="http://schemas.openxmlformats.org/officeDocument/2006/relationships/hyperlink" Target="https://coffeehr.com.vn/ban-biet-gi-ve-nghe-tuyen-dung-p1/" TargetMode="External"/><Relationship Id="rId327" Type="http://schemas.openxmlformats.org/officeDocument/2006/relationships/hyperlink" Target="https://coffeehr.com.vn/quy-trinh-xay-dung-lo-trinh-thang-tien-cho-nhan-vien/" TargetMode="External"/><Relationship Id="rId369" Type="http://schemas.openxmlformats.org/officeDocument/2006/relationships/hyperlink" Target="https://coffeehr.com.vn/quy-trinh-xay-dung-lo-trinh-thang-tien-cho-nhan-vien/" TargetMode="External"/><Relationship Id="rId534" Type="http://schemas.openxmlformats.org/officeDocument/2006/relationships/hyperlink" Target="https://coffeehr.com.vn/xu-huong-phat-trien-nganh-cntt-trong-tuong-lai/" TargetMode="External"/><Relationship Id="rId173" Type="http://schemas.openxmlformats.org/officeDocument/2006/relationships/hyperlink" Target="https://coffeehr.com.vn/ban-biet-gi-ve-nghe-tuyen-dung-p1/" TargetMode="External"/><Relationship Id="rId229" Type="http://schemas.openxmlformats.org/officeDocument/2006/relationships/hyperlink" Target="https://coffeehr.com.vn/coffeehr-onboarding-chao-don-nhan-vien-moi-ban-co-dang-tut-lai-phia-sau/" TargetMode="External"/><Relationship Id="rId380" Type="http://schemas.openxmlformats.org/officeDocument/2006/relationships/hyperlink" Target="https://coffeehr.com.vn/quy-trinh-xay-dung-lo-trinh-thang-tien-cho-nhan-vien/" TargetMode="External"/><Relationship Id="rId436" Type="http://schemas.openxmlformats.org/officeDocument/2006/relationships/hyperlink" Target="https://coffeehr.com.vn/tai-sao-can-lap-ke-hoach-xay-dung-doi-ngu-ke-can/" TargetMode="External"/><Relationship Id="rId240" Type="http://schemas.openxmlformats.org/officeDocument/2006/relationships/hyperlink" Target="https://coffeehr.com.vn/coffeehr-onboarding-chao-don-nhan-vien-moi-ban-co-dang-tut-lai-phia-sau/" TargetMode="External"/><Relationship Id="rId478" Type="http://schemas.openxmlformats.org/officeDocument/2006/relationships/hyperlink" Target="https://coffeehr.com.vn/vi-sao-doanh-nghiep-can-co-mot-cong-thong-tin-noi-bo-chinh-thong/" TargetMode="External"/><Relationship Id="rId35" Type="http://schemas.openxmlformats.org/officeDocument/2006/relationships/hyperlink" Target="https://coffeehr.com.vn/3-hinh-thuc-quan-tri-nhan-su-trong-doanh-nghiep-hien-dai/" TargetMode="External"/><Relationship Id="rId77" Type="http://schemas.openxmlformats.org/officeDocument/2006/relationships/hyperlink" Target="https://coffeehr.com.vn/3-hinh-thuc-quan-tri-nhan-su-trong-doanh-nghiep-hien-dai/" TargetMode="External"/><Relationship Id="rId100" Type="http://schemas.openxmlformats.org/officeDocument/2006/relationships/hyperlink" Target="https://coffeehr.com.vn/50-sang-kien-loi-khuyen-giup-gan-ket-doi-ngu/" TargetMode="External"/><Relationship Id="rId282" Type="http://schemas.openxmlformats.org/officeDocument/2006/relationships/hyperlink" Target="https://coffeehr.com.vn/lam-the-nao-de-xay-dung-moi-truong-lam-viec-tich-cuc/" TargetMode="External"/><Relationship Id="rId338" Type="http://schemas.openxmlformats.org/officeDocument/2006/relationships/hyperlink" Target="https://coffeehr.com.vn/quy-trinh-xay-dung-lo-trinh-thang-tien-cho-nhan-vien/" TargetMode="External"/><Relationship Id="rId503" Type="http://schemas.openxmlformats.org/officeDocument/2006/relationships/hyperlink" Target="https://coffeehr.com.vn/vi-sao-doanh-nghiep-can-co-mot-cong-thong-tin-noi-bo-chinh-thong/" TargetMode="External"/><Relationship Id="rId8" Type="http://schemas.openxmlformats.org/officeDocument/2006/relationships/hyperlink" Target="https://coffeehr.com.vn/hinh-thuc-quan-tri-nhan-su/" TargetMode="External"/><Relationship Id="rId142" Type="http://schemas.openxmlformats.org/officeDocument/2006/relationships/hyperlink" Target="https://coffeehr.com.vn/ban-biet-gi-ve-nghe-tuyen-dung-p1/" TargetMode="External"/><Relationship Id="rId184" Type="http://schemas.openxmlformats.org/officeDocument/2006/relationships/hyperlink" Target="https://coffeehr.com.vn/cac-buoc-tien-hanh-hoach-dinh-nguon-nhan-luc-cho-doanh-nghiep/" TargetMode="External"/><Relationship Id="rId391" Type="http://schemas.openxmlformats.org/officeDocument/2006/relationships/hyperlink" Target="https://coffeehr.com.vn/quy-trinh-xay-dung-lo-trinh-thang-tien-cho-nhan-vien/" TargetMode="External"/><Relationship Id="rId405" Type="http://schemas.openxmlformats.org/officeDocument/2006/relationships/hyperlink" Target="https://coffeehr.com.vn/tai-sao-can-lap-ke-hoach-xay-dung-doi-ngu-ke-can/" TargetMode="External"/><Relationship Id="rId447" Type="http://schemas.openxmlformats.org/officeDocument/2006/relationships/hyperlink" Target="https://coffeehr.com.vn/tai-sao-can-lap-ke-hoach-xay-dung-doi-ngu-ke-can/" TargetMode="External"/><Relationship Id="rId251" Type="http://schemas.openxmlformats.org/officeDocument/2006/relationships/hyperlink" Target="https://coffeehr.com.vn/xay-dung-moi-truong-lam-viec-tich-cuc/" TargetMode="External"/><Relationship Id="rId489" Type="http://schemas.openxmlformats.org/officeDocument/2006/relationships/hyperlink" Target="https://coffeehr.com.vn/vi-sao-doanh-nghiep-can-co-mot-cong-thong-tin-noi-bo-chinh-thong/" TargetMode="External"/><Relationship Id="rId46" Type="http://schemas.openxmlformats.org/officeDocument/2006/relationships/hyperlink" Target="https://coffeehr.com.vn/hinh-thuc-quan-tri-nhan-su/" TargetMode="External"/><Relationship Id="rId293" Type="http://schemas.openxmlformats.org/officeDocument/2006/relationships/hyperlink" Target="https://coffeehr.com.vn/oos-software-duoc-thuong-hieu-homefarm-lua-chon-de-thuc-hien-chien-luoc-phat-trien-than-toc-300-cua-hang/" TargetMode="External"/><Relationship Id="rId307" Type="http://schemas.openxmlformats.org/officeDocument/2006/relationships/hyperlink" Target="https://coffeehr.com.vn/quy-trinh-xay-dung-lo-trinh-thang-tien-cho-nhan-vien/" TargetMode="External"/><Relationship Id="rId349" Type="http://schemas.openxmlformats.org/officeDocument/2006/relationships/hyperlink" Target="https://coffeehr.com.vn/quy-trinh-xay-dung-lo-trinh-thang-tien-cho-nhan-vien/" TargetMode="External"/><Relationship Id="rId514" Type="http://schemas.openxmlformats.org/officeDocument/2006/relationships/hyperlink" Target="https://coffeehr.com.vn/xu-huong-phat-trien-nganh-cntt-trong-tuong-lai/"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coffeehr.com.vn/en/hn-tuyen-dung-kinh-doanh-duoi-1-nam-kinh-nghiem/" TargetMode="External"/><Relationship Id="rId117" Type="http://schemas.openxmlformats.org/officeDocument/2006/relationships/hyperlink" Target="https://coffeehr.com.vn/category/su-kien/" TargetMode="External"/><Relationship Id="rId21" Type="http://schemas.openxmlformats.org/officeDocument/2006/relationships/hyperlink" Target="https://coffeehr.com.vn/category/trending-technology/?lang=en/feed/" TargetMode="External"/><Relationship Id="rId42" Type="http://schemas.openxmlformats.org/officeDocument/2006/relationships/hyperlink" Target="https://coffeehr.com.vn/thong-diep/" TargetMode="External"/><Relationship Id="rId47" Type="http://schemas.openxmlformats.org/officeDocument/2006/relationships/hyperlink" Target="https://coffeehr.com.vn/hntuyen-dung-kinh-doanh-duoi-1-nam-kinh-nghiem/" TargetMode="External"/><Relationship Id="rId63" Type="http://schemas.openxmlformats.org/officeDocument/2006/relationships/hyperlink" Target="https://coffeehr.com.vn/customer/?lang=en" TargetMode="External"/><Relationship Id="rId68" Type="http://schemas.openxmlformats.org/officeDocument/2006/relationships/hyperlink" Target="https://coffeehr.com.vn/category/nhung-that-bai-trong-trien-khai-hrm-cloud/" TargetMode="External"/><Relationship Id="rId84" Type="http://schemas.openxmlformats.org/officeDocument/2006/relationships/hyperlink" Target="https://coffeehr.com.vn/en/thong-diep/" TargetMode="External"/><Relationship Id="rId89" Type="http://schemas.openxmlformats.org/officeDocument/2006/relationships/hyperlink" Target="https://coffeehr.com.vn/category/tin-tuc-va-su-kien/" TargetMode="External"/><Relationship Id="rId112" Type="http://schemas.openxmlformats.org/officeDocument/2006/relationships/hyperlink" Target="https://coffeehr.com.vn/cart/" TargetMode="External"/><Relationship Id="rId133" Type="http://schemas.openxmlformats.org/officeDocument/2006/relationships/hyperlink" Target="https://coffeehr.com.vn/en/dls-incorporation-ap-dung-cong-nghe-de-di-nhanh-hon-cung-coffeehr/" TargetMode="External"/><Relationship Id="rId138" Type="http://schemas.openxmlformats.org/officeDocument/2006/relationships/hyperlink" Target="https://coffeehr.com.vn/123/" TargetMode="External"/><Relationship Id="rId154" Type="http://schemas.openxmlformats.org/officeDocument/2006/relationships/hyperlink" Target="https://coffeehr.com.vn/en/to-chuc-tiec-tat-nien-cuoi-nam/" TargetMode="External"/><Relationship Id="rId16" Type="http://schemas.openxmlformats.org/officeDocument/2006/relationships/hyperlink" Target="https://coffeehr.com.vn/message/?lang=en" TargetMode="External"/><Relationship Id="rId107" Type="http://schemas.openxmlformats.org/officeDocument/2006/relationships/hyperlink" Target="https://coffeehr.com.vn/category/trending-technology/?lang=en" TargetMode="External"/><Relationship Id="rId11" Type="http://schemas.openxmlformats.org/officeDocument/2006/relationships/hyperlink" Target="https://coffeehr.com.vn/atalink-dau-tu-g%E2%80%A6nhan-su-coffeehr/" TargetMode="External"/><Relationship Id="rId32" Type="http://schemas.openxmlformats.org/officeDocument/2006/relationships/hyperlink" Target="https://coffeehr.com.vn/vietsoftware-tao-da-tang-truong-cung-giai-phap-tuyen-dung-va-quan-tri-nhan-su-coffeehr/" TargetMode="External"/><Relationship Id="rId37" Type="http://schemas.openxmlformats.org/officeDocument/2006/relationships/hyperlink" Target="https://coffeehr.com.vn/en/cac-trang-web-tuyen-dung-2/" TargetMode="External"/><Relationship Id="rId53" Type="http://schemas.openxmlformats.org/officeDocument/2006/relationships/hyperlink" Target="https://coffeehr.com.vn/author/oos/" TargetMode="External"/><Relationship Id="rId58" Type="http://schemas.openxmlformats.org/officeDocument/2006/relationships/hyperlink" Target="https://coffeehr.com.vn/agriculture/?lang=en" TargetMode="External"/><Relationship Id="rId74" Type="http://schemas.openxmlformats.org/officeDocument/2006/relationships/hyperlink" Target="https://coffeehr.com.vn/en/coffeehr-tuyen-dung-nhan-vien-trien-khai-phan-mem/" TargetMode="External"/><Relationship Id="rId79" Type="http://schemas.openxmlformats.org/officeDocument/2006/relationships/hyperlink" Target="https://coffeehr.com.vn/coffeehr-tuyen-dung-nhan-vien-trien-khai-phan-mem/" TargetMode="External"/><Relationship Id="rId102" Type="http://schemas.openxmlformats.org/officeDocument/2006/relationships/hyperlink" Target="https://coffeehr.com.vn/category/manufacturing/?lang=en" TargetMode="External"/><Relationship Id="rId123" Type="http://schemas.openxmlformats.org/officeDocument/2006/relationships/hyperlink" Target="https://coffeehr.com.vn/dantri-vn-gapowork-va-oos-software-ra-mat-bo-giai-phap-quan-tri-nhan-su-cho-doanh-nghiep/" TargetMode="External"/><Relationship Id="rId128" Type="http://schemas.openxmlformats.org/officeDocument/2006/relationships/hyperlink" Target="https://coffeehr.com.vn/en/dsl-incorporation-ap-dung-cong-nghe-de-di-nhanh-hon-cung-coffeehr/" TargetMode="External"/><Relationship Id="rId144" Type="http://schemas.openxmlformats.org/officeDocument/2006/relationships/hyperlink" Target="https://coffeehr.com.vn/subsystem/?lang=en" TargetMode="External"/><Relationship Id="rId149" Type="http://schemas.openxmlformats.org/officeDocument/2006/relationships/hyperlink" Target="https://coffeehr.com.vn/privacy/" TargetMode="External"/><Relationship Id="rId5" Type="http://schemas.openxmlformats.org/officeDocument/2006/relationships/hyperlink" Target="https://coffeehr.com.vn/2020/11/29/" TargetMode="External"/><Relationship Id="rId90" Type="http://schemas.openxmlformats.org/officeDocument/2006/relationships/hyperlink" Target="https://coffeehr.com.vn/small-images/" TargetMode="External"/><Relationship Id="rId95" Type="http://schemas.openxmlformats.org/officeDocument/2006/relationships/hyperlink" Target="https://coffeehr.com.vn/van-de-gan-ket-nhan-vien-trong-doanh-nghiep/" TargetMode="External"/><Relationship Id="rId22" Type="http://schemas.openxmlformats.org/officeDocument/2006/relationships/hyperlink" Target="https://coffeehr.com.vn/seongon/" TargetMode="External"/><Relationship Id="rId27" Type="http://schemas.openxmlformats.org/officeDocument/2006/relationships/hyperlink" Target="https://coffeehr.com.vn/author/huyenpt/" TargetMode="External"/><Relationship Id="rId43" Type="http://schemas.openxmlformats.org/officeDocument/2006/relationships/hyperlink" Target="https://coffeehr.com.vn/demo/" TargetMode="External"/><Relationship Id="rId48" Type="http://schemas.openxmlformats.org/officeDocument/2006/relationships/hyperlink" Target="https://coffeehr.com.vn/2684-2/" TargetMode="External"/><Relationship Id="rId64" Type="http://schemas.openxmlformats.org/officeDocument/2006/relationships/hyperlink" Target="https://coffeehr.com.vn/en/van-de-gan-ket-nhan-vien-trong-doanh-nghiep/" TargetMode="External"/><Relationship Id="rId69" Type="http://schemas.openxmlformats.org/officeDocument/2006/relationships/hyperlink" Target="https://coffeehr.com.vn/software/?lang=en/" TargetMode="External"/><Relationship Id="rId113" Type="http://schemas.openxmlformats.org/officeDocument/2006/relationships/hyperlink" Target="https://coffeehr.com.vn/category/success-stories/?lang=en" TargetMode="External"/><Relationship Id="rId118" Type="http://schemas.openxmlformats.org/officeDocument/2006/relationships/hyperlink" Target="https://coffeehr.com.vn/thuc-pham-va-do-uong-fb/" TargetMode="External"/><Relationship Id="rId134" Type="http://schemas.openxmlformats.org/officeDocument/2006/relationships/hyperlink" Target="https://coffeehr.com.vn/dls-incorporation-ap-dung-cong-nghe-de-di-nhanh-hon-cung-coffeehr/" TargetMode="External"/><Relationship Id="rId139" Type="http://schemas.openxmlformats.org/officeDocument/2006/relationships/hyperlink" Target="https://coffeehr.com.vn/hello-world/" TargetMode="External"/><Relationship Id="rId80" Type="http://schemas.openxmlformats.org/officeDocument/2006/relationships/hyperlink" Target="https://coffeehr.com.vn/out-software/" TargetMode="External"/><Relationship Id="rId85" Type="http://schemas.openxmlformats.org/officeDocument/2006/relationships/hyperlink" Target="https://coffeehr.com.vn/phan-mem-2/" TargetMode="External"/><Relationship Id="rId150" Type="http://schemas.openxmlformats.org/officeDocument/2006/relationships/hyperlink" Target="https://coffeehr.com.vn/hntuyen-dung-kinh-doanh-duoi-1-nam-kinh-nghiem/feed/" TargetMode="External"/><Relationship Id="rId12" Type="http://schemas.openxmlformats.org/officeDocument/2006/relationships/hyperlink" Target="https://coffeehr.com.vn/tag/cb-la-gi-nganh-nghe-quyen-luc-trong-khoi-hanh-chinh-van-phong/" TargetMode="External"/><Relationship Id="rId17" Type="http://schemas.openxmlformats.org/officeDocument/2006/relationships/hyperlink" Target="https://coffeehr.com.vn/retail/?lang=en" TargetMode="External"/><Relationship Id="rId25" Type="http://schemas.openxmlformats.org/officeDocument/2006/relationships/hyperlink" Target="https://coffeehr.com.vn/coffeehr-onboarding-gioi-thieu-nhan-vien-moi-ban-co-dang-tut-lai-phia-sau/" TargetMode="External"/><Relationship Id="rId33" Type="http://schemas.openxmlformats.org/officeDocument/2006/relationships/hyperlink" Target="https://coffeehr.com.vn/8-dau-hieu-cua-mot-buoi-phong-van-thanh-cong/" TargetMode="External"/><Relationship Id="rId38" Type="http://schemas.openxmlformats.org/officeDocument/2006/relationships/hyperlink" Target="https://coffeehr.com.vn/en/author/admin/page/11/" TargetMode="External"/><Relationship Id="rId46" Type="http://schemas.openxmlformats.org/officeDocument/2006/relationships/hyperlink" Target="https://coffeehr.com.vn/en/tuyen-dung-nhan-vien-trien-khai-phan-mem/" TargetMode="External"/><Relationship Id="rId59" Type="http://schemas.openxmlformats.org/officeDocument/2006/relationships/hyperlink" Target="https://coffeehr.com.vn/resources/?lang=en" TargetMode="External"/><Relationship Id="rId67" Type="http://schemas.openxmlformats.org/officeDocument/2006/relationships/hyperlink" Target="https://coffeehr.com.vn/phat-trien-nhan-vien-xem-xet-phuong-phap-tiep-can-dua-tren-the-manh/" TargetMode="External"/><Relationship Id="rId103" Type="http://schemas.openxmlformats.org/officeDocument/2006/relationships/hyperlink" Target="https://coffeehr.com.vn/atalink-dau-tu-giai-phap-phan-mem-qtns-coffeehr/?lang=en" TargetMode="External"/><Relationship Id="rId108" Type="http://schemas.openxmlformats.org/officeDocument/2006/relationships/hyperlink" Target="https://coffeehr.com.vn/category/nong-nghiep/" TargetMode="External"/><Relationship Id="rId116" Type="http://schemas.openxmlformats.org/officeDocument/2006/relationships/hyperlink" Target="https://coffeehr.com.vn/en/vietsoftware-tao-da-tang-truong-cung-giai-phap-tuyen-dung-va-quan-tri-nhan-su-coffeehr/" TargetMode="External"/><Relationship Id="rId124" Type="http://schemas.openxmlformats.org/officeDocument/2006/relationships/hyperlink" Target="https://coffeehr.com.vn/okr-la-gi-hieu-ro-hon-ve-okr-ky-1/" TargetMode="External"/><Relationship Id="rId129" Type="http://schemas.openxmlformats.org/officeDocument/2006/relationships/hyperlink" Target="https://coffeehr.com.vn/giai-phap-chuyen-nganh/" TargetMode="External"/><Relationship Id="rId137" Type="http://schemas.openxmlformats.org/officeDocument/2006/relationships/hyperlink" Target="https://coffeehr.com.vn/?p=10272" TargetMode="External"/><Relationship Id="rId20" Type="http://schemas.openxmlformats.org/officeDocument/2006/relationships/hyperlink" Target="https://coffeehr.com.vn/category/news-event/?lang=en" TargetMode="External"/><Relationship Id="rId41" Type="http://schemas.openxmlformats.org/officeDocument/2006/relationships/hyperlink" Target="https://coffeehr.com.vn/the-hien-minh-la-nguoi-co-du-nang-luc-thang-tien-trong-cong-viec/" TargetMode="External"/><Relationship Id="rId54" Type="http://schemas.openxmlformats.org/officeDocument/2006/relationships/hyperlink" Target="https://coffeehr.com.vn/category/thuc-pham-va-do-uong-fb/" TargetMode="External"/><Relationship Id="rId62" Type="http://schemas.openxmlformats.org/officeDocument/2006/relationships/hyperlink" Target="https://coffeehr.com.vn/cafef-gapowork-hop-tac-voi-oos-software-ho-tro-doanh-nghiep-quan-tri-nhan-su/" TargetMode="External"/><Relationship Id="rId70" Type="http://schemas.openxmlformats.org/officeDocument/2006/relationships/hyperlink" Target="https://coffeehr.com.vn/why-coffeehr/?lang=en" TargetMode="External"/><Relationship Id="rId75" Type="http://schemas.openxmlformats.org/officeDocument/2006/relationships/hyperlink" Target="https://coffeehr.com.vn/ra-mat-bo-giai-phap-xay-dung-he-thong-quan-tri-nhan-su-cho-doanh-nghiep/" TargetMode="External"/><Relationship Id="rId83" Type="http://schemas.openxmlformats.org/officeDocument/2006/relationships/hyperlink" Target="https://coffeehr.com.vn/kangaroo-ve-lai-ban-do-nuoc-sach-viet-nam/?lang=en" TargetMode="External"/><Relationship Id="rId88" Type="http://schemas.openxmlformats.org/officeDocument/2006/relationships/hyperlink" Target="https://coffeehr.com.vn/page-demo/?lang=en" TargetMode="External"/><Relationship Id="rId91" Type="http://schemas.openxmlformats.org/officeDocument/2006/relationships/hyperlink" Target="https://coffeehr.com.vn/trade-distribution/?lang=en" TargetMode="External"/><Relationship Id="rId96" Type="http://schemas.openxmlformats.org/officeDocument/2006/relationships/hyperlink" Target="https://coffeehr.com.vn/product-packages/?lang=en" TargetMode="External"/><Relationship Id="rId111" Type="http://schemas.openxmlformats.org/officeDocument/2006/relationships/hyperlink" Target="https://coffeehr.com.vn/category/failure-stories/?lang=en" TargetMode="External"/><Relationship Id="rId132" Type="http://schemas.openxmlformats.org/officeDocument/2006/relationships/hyperlink" Target="https://coffeehr.com.vn/kangaroo-ve-lai-ban-do-nuoc-sach-viet-nam/" TargetMode="External"/><Relationship Id="rId140" Type="http://schemas.openxmlformats.org/officeDocument/2006/relationships/hyperlink" Target="https://coffeehr.com.vn/category/hr-knowledge-management/?lang=en" TargetMode="External"/><Relationship Id="rId145" Type="http://schemas.openxmlformats.org/officeDocument/2006/relationships/hyperlink" Target="https://coffeehr.com.vn/seongon/seo/" TargetMode="External"/><Relationship Id="rId153" Type="http://schemas.openxmlformats.org/officeDocument/2006/relationships/hyperlink" Target="https://coffeehr.com.vn/coffeehr-tuyen-dung-nhan-vien-trien-khai-phan-mem/feed/" TargetMode="External"/><Relationship Id="rId1" Type="http://schemas.openxmlformats.org/officeDocument/2006/relationships/hyperlink" Target="https://coffeehr.com.vn/category/khach-hang/" TargetMode="External"/><Relationship Id="rId6" Type="http://schemas.openxmlformats.org/officeDocument/2006/relationships/hyperlink" Target="https://coffeehr.com.vn/category/xu-huong-cong-nghe-thong-tin/" TargetMode="External"/><Relationship Id="rId15" Type="http://schemas.openxmlformats.org/officeDocument/2006/relationships/hyperlink" Target="https://coffeehr.com.vn/lich-su-hinh-thanh-va-phat-trien/" TargetMode="External"/><Relationship Id="rId23" Type="http://schemas.openxmlformats.org/officeDocument/2006/relationships/hyperlink" Target="https://coffeehr.com.vn/food-drink/?lang=en" TargetMode="External"/><Relationship Id="rId28" Type="http://schemas.openxmlformats.org/officeDocument/2006/relationships/hyperlink" Target="https://coffeehr.com.vn/an-phat/" TargetMode="External"/><Relationship Id="rId36" Type="http://schemas.openxmlformats.org/officeDocument/2006/relationships/hyperlink" Target="https://coffeehr.com.vn/en/12-ky-nang-quan-ly-nhan-su-hieu-qua-cho-nha-quan-tri/" TargetMode="External"/><Relationship Id="rId49" Type="http://schemas.openxmlformats.org/officeDocument/2006/relationships/hyperlink" Target="https://coffeehr.com.vn/hcawebinar-chuyen-doi-so-chuyen-doi-mo-hinh-kinh-doanh/" TargetMode="External"/><Relationship Id="rId57" Type="http://schemas.openxmlformats.org/officeDocument/2006/relationships/hyperlink" Target="https://coffeehr.com.vn/hn-tuyen-dung-nhan-vien-trien-khai-phan-mem/" TargetMode="External"/><Relationship Id="rId106" Type="http://schemas.openxmlformats.org/officeDocument/2006/relationships/hyperlink" Target="https://coffeehr.com.vn/category/job-opportunities/?lang=en" TargetMode="External"/><Relationship Id="rId114" Type="http://schemas.openxmlformats.org/officeDocument/2006/relationships/hyperlink" Target="https://coffeehr.com.vn/openway-da-lua-chon-coffeehr-la-doi-tac-cung-dong-hanh-trien-giai-phap-phan-mem-quan-tri-nhan-su-tren-nen-tang-cloud/" TargetMode="External"/><Relationship Id="rId119" Type="http://schemas.openxmlformats.org/officeDocument/2006/relationships/hyperlink" Target="https://coffeehr.com.vn/category/project-news/?lang=en" TargetMode="External"/><Relationship Id="rId127" Type="http://schemas.openxmlformats.org/officeDocument/2006/relationships/hyperlink" Target="https://coffeehr.com.vn/openway-lua-chon-coffeehr-la-doi-tac-dong-hanh-trien-giai-phap-phan-mem-quan-tri-nhan-su/" TargetMode="External"/><Relationship Id="rId10" Type="http://schemas.openxmlformats.org/officeDocument/2006/relationships/hyperlink" Target="https://coffeehr.com.vn/category/san-xuat/" TargetMode="External"/><Relationship Id="rId31" Type="http://schemas.openxmlformats.org/officeDocument/2006/relationships/hyperlink" Target="https://coffeehr.com.vn/en/coffeehr-tuyen-dung-thuc-tap-sinh-cntt/" TargetMode="External"/><Relationship Id="rId44" Type="http://schemas.openxmlformats.org/officeDocument/2006/relationships/hyperlink" Target="https://coffeehr.com.vn/hcm-tuyen-dung-business-analyst/" TargetMode="External"/><Relationship Id="rId52" Type="http://schemas.openxmlformats.org/officeDocument/2006/relationships/hyperlink" Target="https://coffeehr.com.vn/hnhcm-tuyen-dung-kinh-doanh/" TargetMode="External"/><Relationship Id="rId60" Type="http://schemas.openxmlformats.org/officeDocument/2006/relationships/hyperlink" Target="https://coffeehr.com.vn/specialized-solutions/?lang=en" TargetMode="External"/><Relationship Id="rId65" Type="http://schemas.openxmlformats.org/officeDocument/2006/relationships/hyperlink" Target="https://coffeehr.com.vn/cac-goi-san-pham/" TargetMode="External"/><Relationship Id="rId73" Type="http://schemas.openxmlformats.org/officeDocument/2006/relationships/hyperlink" Target="https://coffeehr.com.vn/en/dantri-vn-gapowork-va-oos-software-ra-mat-bo-giai-phap-quan-tri-nhan-su-cho-doanh-nghiep/" TargetMode="External"/><Relationship Id="rId78" Type="http://schemas.openxmlformats.org/officeDocument/2006/relationships/hyperlink" Target="https://coffeehr.com.vn/en/?page_id=2295" TargetMode="External"/><Relationship Id="rId81" Type="http://schemas.openxmlformats.org/officeDocument/2006/relationships/hyperlink" Target="https://coffeehr.com.vn/author/oos/?lang=en" TargetMode="External"/><Relationship Id="rId86" Type="http://schemas.openxmlformats.org/officeDocument/2006/relationships/hyperlink" Target="https://coffeehr.com.vn/tag/government/" TargetMode="External"/><Relationship Id="rId94" Type="http://schemas.openxmlformats.org/officeDocument/2006/relationships/hyperlink" Target="https://coffeehr.com.vn/coffeehr-tuyen-dung-thuc-tap-sinh-cntt/" TargetMode="External"/><Relationship Id="rId99" Type="http://schemas.openxmlformats.org/officeDocument/2006/relationships/hyperlink" Target="https://coffeehr.com.vn/en/okr-la-gi-hieu-ro-hon-ve-okr-ky-1/" TargetMode="External"/><Relationship Id="rId101" Type="http://schemas.openxmlformats.org/officeDocument/2006/relationships/hyperlink" Target="https://coffeehr.com.vn/atalink-dau-tu-giai-phap-phan-mem-qtns-coffeehr/" TargetMode="External"/><Relationship Id="rId122" Type="http://schemas.openxmlformats.org/officeDocument/2006/relationships/hyperlink" Target="https://coffeehr.com.vn/trang-demo/" TargetMode="External"/><Relationship Id="rId130" Type="http://schemas.openxmlformats.org/officeDocument/2006/relationships/hyperlink" Target="https://coffeehr.com.vn/hntuyen-dung-brand-marketing/" TargetMode="External"/><Relationship Id="rId135" Type="http://schemas.openxmlformats.org/officeDocument/2006/relationships/hyperlink" Target="https://coffeehr.com.vn/en/hn-tuyen-dung-kinh-doanh-duoi-1-nam-kinh-nghiem/feed/" TargetMode="External"/><Relationship Id="rId143" Type="http://schemas.openxmlformats.org/officeDocument/2006/relationships/hyperlink" Target="https://coffeehr.com.vn/2374-2/" TargetMode="External"/><Relationship Id="rId148" Type="http://schemas.openxmlformats.org/officeDocument/2006/relationships/hyperlink" Target="https://coffeehr.com.vn/pricing-and-plans/" TargetMode="External"/><Relationship Id="rId151" Type="http://schemas.openxmlformats.org/officeDocument/2006/relationships/hyperlink" Target="https://coffeehr.com.vn/en/fiingroup/feed/" TargetMode="External"/><Relationship Id="rId4" Type="http://schemas.openxmlformats.org/officeDocument/2006/relationships/hyperlink" Target="https://coffeehr.com.vn/overview/?lang=en" TargetMode="External"/><Relationship Id="rId9" Type="http://schemas.openxmlformats.org/officeDocument/2006/relationships/hyperlink" Target="https://coffeehr.com.vn/software-2/?lang=en" TargetMode="External"/><Relationship Id="rId13" Type="http://schemas.openxmlformats.org/officeDocument/2006/relationships/hyperlink" Target="https://coffeehr.com.vn/fiingroup/" TargetMode="External"/><Relationship Id="rId18" Type="http://schemas.openxmlformats.org/officeDocument/2006/relationships/hyperlink" Target="https://coffeehr.com.vn/noi-san-oos-software-so-01-nhin-lai-2021/" TargetMode="External"/><Relationship Id="rId39" Type="http://schemas.openxmlformats.org/officeDocument/2006/relationships/hyperlink" Target="https://coffeehr.com.vn/en/category/kien-thuc-nhan-su/" TargetMode="External"/><Relationship Id="rId109" Type="http://schemas.openxmlformats.org/officeDocument/2006/relationships/hyperlink" Target="https://coffeehr.com.vn/kpi-la-gi-hieu-ro-hon-ve-kpi/" TargetMode="External"/><Relationship Id="rId34" Type="http://schemas.openxmlformats.org/officeDocument/2006/relationships/hyperlink" Target="https://coffeehr.com.vn/en/lich-su-hinh-thanh-va-phat-trien/" TargetMode="External"/><Relationship Id="rId50" Type="http://schemas.openxmlformats.org/officeDocument/2006/relationships/hyperlink" Target="https://coffeehr.com.vn/ngan-hang-thuong-mai-co-phan-quoc-dan/" TargetMode="External"/><Relationship Id="rId55" Type="http://schemas.openxmlformats.org/officeDocument/2006/relationships/hyperlink" Target="https://coffeehr.com.vn/nghe-thuat-quan-ly-5-kieu-nhan-vien-kho-chiu/" TargetMode="External"/><Relationship Id="rId76" Type="http://schemas.openxmlformats.org/officeDocument/2006/relationships/hyperlink" Target="https://coffeehr.com.vn/our-team-archive/john-miller/" TargetMode="External"/><Relationship Id="rId97" Type="http://schemas.openxmlformats.org/officeDocument/2006/relationships/hyperlink" Target="https://coffeehr.com.vn/en/cafef-gapowork-hop-tac-voi-oos-software-ho-tro-doanh-nghiep-quan-tri-nhan-su/" TargetMode="External"/><Relationship Id="rId104" Type="http://schemas.openxmlformats.org/officeDocument/2006/relationships/hyperlink" Target="https://coffeehr.com.vn/manufacturing/?lang=en" TargetMode="External"/><Relationship Id="rId120" Type="http://schemas.openxmlformats.org/officeDocument/2006/relationships/hyperlink" Target="https://coffeehr.com.vn/hntuyen-dung-nhan-vien-trien-khai-phan-mem/" TargetMode="External"/><Relationship Id="rId125" Type="http://schemas.openxmlformats.org/officeDocument/2006/relationships/hyperlink" Target="https://coffeehr.com.vn/en/an-phat/" TargetMode="External"/><Relationship Id="rId141" Type="http://schemas.openxmlformats.org/officeDocument/2006/relationships/hyperlink" Target="https://coffeehr.com.vn/2021/02/18/?lang=en" TargetMode="External"/><Relationship Id="rId146" Type="http://schemas.openxmlformats.org/officeDocument/2006/relationships/hyperlink" Target="https://coffeehr.com.vn/to-chuc-tiec-tat-nien-cuoi-nam/" TargetMode="External"/><Relationship Id="rId7" Type="http://schemas.openxmlformats.org/officeDocument/2006/relationships/hyperlink" Target="https://coffeehr.com.vn/openway-lua-chon-coffeehr-la-doi-tac-dong-hanh-trien-giai-phap-phan-mem-quan-tri-nhan-su/?lang=en" TargetMode="External"/><Relationship Id="rId71" Type="http://schemas.openxmlformats.org/officeDocument/2006/relationships/hyperlink" Target="https://coffeehr.com.vn/en/coffeehr-onboarding-gioi-thieu-nhan-vien-moi-ban-co-dang-tut-lai-phia-sau/" TargetMode="External"/><Relationship Id="rId92" Type="http://schemas.openxmlformats.org/officeDocument/2006/relationships/hyperlink" Target="https://coffeehr.com.vn/category/agriculture/?lang=en" TargetMode="External"/><Relationship Id="rId2" Type="http://schemas.openxmlformats.org/officeDocument/2006/relationships/hyperlink" Target="https://coffeehr.com.vn/tlip-khu-cong-nghiep-thang-long/" TargetMode="External"/><Relationship Id="rId29" Type="http://schemas.openxmlformats.org/officeDocument/2006/relationships/hyperlink" Target="https://coffeehr.com.vn/en/fiingroup/" TargetMode="External"/><Relationship Id="rId24" Type="http://schemas.openxmlformats.org/officeDocument/2006/relationships/hyperlink" Target="https://coffeehr.com.vn/en/nhan-xet-khach-hang/" TargetMode="External"/><Relationship Id="rId40" Type="http://schemas.openxmlformats.org/officeDocument/2006/relationships/hyperlink" Target="https://coffeehr.com.vn/en/hcm-tuyen-dung-business-analyst/" TargetMode="External"/><Relationship Id="rId45" Type="http://schemas.openxmlformats.org/officeDocument/2006/relationships/hyperlink" Target="https://coffeehr.com.vn/cleverfood-quan-ly-nhan-su-de-dang-hon-voi-coffeehr/" TargetMode="External"/><Relationship Id="rId66" Type="http://schemas.openxmlformats.org/officeDocument/2006/relationships/hyperlink" Target="https://coffeehr.com.vn/en/demo/" TargetMode="External"/><Relationship Id="rId87" Type="http://schemas.openxmlformats.org/officeDocument/2006/relationships/hyperlink" Target="https://coffeehr.com.vn/2021/01/06/" TargetMode="External"/><Relationship Id="rId110" Type="http://schemas.openxmlformats.org/officeDocument/2006/relationships/hyperlink" Target="https://coffeehr.com.vn/lam-sao-de-nhan-vien-chu-dong-suy-nghi-sang-tao-tang-hieu-qua-cong-viec/" TargetMode="External"/><Relationship Id="rId115" Type="http://schemas.openxmlformats.org/officeDocument/2006/relationships/hyperlink" Target="https://coffeehr.com.vn/hn-tuyen-dung-kinh-doanh-duoi-1-nam-kinh-nghiem/" TargetMode="External"/><Relationship Id="rId131" Type="http://schemas.openxmlformats.org/officeDocument/2006/relationships/hyperlink" Target="https://coffeehr.com.vn/kangaroo-ve-lai-ban-do-nuoc-sach-viet-nam-2/" TargetMode="External"/><Relationship Id="rId136" Type="http://schemas.openxmlformats.org/officeDocument/2006/relationships/hyperlink" Target="https://coffeehr.com.vn/6-cach-de-cai-thien-ky-nang-lam-viec-nhom/" TargetMode="External"/><Relationship Id="rId61" Type="http://schemas.openxmlformats.org/officeDocument/2006/relationships/hyperlink" Target="https://coffeehr.com.vn/dsl-incorporation-ap-dung-cong-nghe-de-di-nhanh-hon-cung-coffeehr/" TargetMode="External"/><Relationship Id="rId82" Type="http://schemas.openxmlformats.org/officeDocument/2006/relationships/hyperlink" Target="https://coffeehr.com.vn/2019/09/04/business-value/" TargetMode="External"/><Relationship Id="rId152" Type="http://schemas.openxmlformats.org/officeDocument/2006/relationships/hyperlink" Target="https://coffeehr.com.vn/category/failure-stories/?lang=en/feed/" TargetMode="External"/><Relationship Id="rId19" Type="http://schemas.openxmlformats.org/officeDocument/2006/relationships/hyperlink" Target="https://coffeehr.com.vn/?attachment_id=1618" TargetMode="External"/><Relationship Id="rId14" Type="http://schemas.openxmlformats.org/officeDocument/2006/relationships/hyperlink" Target="https://coffeehr.com.vn/2021/01/27/" TargetMode="External"/><Relationship Id="rId30" Type="http://schemas.openxmlformats.org/officeDocument/2006/relationships/hyperlink" Target="https://coffeehr.com.vn/en/hn-tuyen-dung-nhan-vien-trien-khai-phan-mem/" TargetMode="External"/><Relationship Id="rId35" Type="http://schemas.openxmlformats.org/officeDocument/2006/relationships/hyperlink" Target="https://coffeehr.com.vn/?page_id=2295" TargetMode="External"/><Relationship Id="rId56" Type="http://schemas.openxmlformats.org/officeDocument/2006/relationships/hyperlink" Target="https://coffeehr.com.vn/en/ra-mat-bo-giai-phap-xay-dung-he-thong-quan-tri-nhan-su-cho-doanh-nghiep/" TargetMode="External"/><Relationship Id="rId77" Type="http://schemas.openxmlformats.org/officeDocument/2006/relationships/hyperlink" Target="https://coffeehr.com.vn/category/the-failures-in-implementation-hrm-cloud-system/?lang=en" TargetMode="External"/><Relationship Id="rId100" Type="http://schemas.openxmlformats.org/officeDocument/2006/relationships/hyperlink" Target="https://coffeehr.com.vn/chuyen-doi-so-linh-vuc-nhan-su-phap-ly-thuc-tien-trien-khai/" TargetMode="External"/><Relationship Id="rId105" Type="http://schemas.openxmlformats.org/officeDocument/2006/relationships/hyperlink" Target="https://coffeehr.com.vn/service/?lang=en" TargetMode="External"/><Relationship Id="rId126" Type="http://schemas.openxmlformats.org/officeDocument/2006/relationships/hyperlink" Target="https://coffeehr.com.vn/category/cau-chuyen-that-bai/" TargetMode="External"/><Relationship Id="rId147" Type="http://schemas.openxmlformats.org/officeDocument/2006/relationships/hyperlink" Target="https://coffeehr.com.vn/author/huyenpt/feed/" TargetMode="External"/><Relationship Id="rId8" Type="http://schemas.openxmlformats.org/officeDocument/2006/relationships/hyperlink" Target="https://coffeehr.com.vn/category/informations-of-hr-associations/?lang=en" TargetMode="External"/><Relationship Id="rId51" Type="http://schemas.openxmlformats.org/officeDocument/2006/relationships/hyperlink" Target="https://coffeehr.com.vn/cong-ty-tnhh-dien-luc-van-phong-vpcl-da-lua-chon-dong-hanh-voi-coffeehr-de-trien-khai-giai-phap-quan-tri-nhan-su-tren-nen-tang-cloud/" TargetMode="External"/><Relationship Id="rId72" Type="http://schemas.openxmlformats.org/officeDocument/2006/relationships/hyperlink" Target="https://coffeehr.com.vn/category/news/?lang=en" TargetMode="External"/><Relationship Id="rId93" Type="http://schemas.openxmlformats.org/officeDocument/2006/relationships/hyperlink" Target="https://coffeehr.com.vn/hn-tuyen-dung-brand-marketing/" TargetMode="External"/><Relationship Id="rId98" Type="http://schemas.openxmlformats.org/officeDocument/2006/relationships/hyperlink" Target="https://coffeehr.com.vn/en/cleverfood-quan-ly-nhan-su-de-dang-hon-voi-coffeehr/" TargetMode="External"/><Relationship Id="rId121" Type="http://schemas.openxmlformats.org/officeDocument/2006/relationships/hyperlink" Target="https://coffeehr.com.vn/brand-messages/?lang=en" TargetMode="External"/><Relationship Id="rId142" Type="http://schemas.openxmlformats.org/officeDocument/2006/relationships/hyperlink" Target="https://coffeehr.com.vn/en/gan-ket-voi-nhan-vien-bi-quyet-vuot-qua-mua-dai-dich/feed/" TargetMode="External"/><Relationship Id="rId3" Type="http://schemas.openxmlformats.org/officeDocument/2006/relationships/hyperlink" Target="https://coffeehr.com.vn/thuong-mai-phan-phoi/"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coffeehr.com.vn/12-ky-nang-khong-the-thieu-trong-quan-ly-nhan-su/" TargetMode="External"/><Relationship Id="rId18" Type="http://schemas.openxmlformats.org/officeDocument/2006/relationships/hyperlink" Target="https://docs.google.com/document/d/1-7uUdbZX-iMo-Okl19ERd39DCLfhUtJGvlXx27-GR3g/edit" TargetMode="External"/><Relationship Id="rId26" Type="http://schemas.openxmlformats.org/officeDocument/2006/relationships/hyperlink" Target="https://coffeehr.com.vn/hoach-dinh-nguon-nhan-luc/" TargetMode="External"/><Relationship Id="rId39" Type="http://schemas.openxmlformats.org/officeDocument/2006/relationships/hyperlink" Target="https://coffeehr.com.vn/quan-ly-hieu-suat/" TargetMode="External"/><Relationship Id="rId21" Type="http://schemas.openxmlformats.org/officeDocument/2006/relationships/hyperlink" Target="https://docs.google.com/document/d/1HdFYO_PdH0IoTM0-FKJ9h0JwRkzJr1iZ-8h7uPg_JRU/edit?usp=sharing" TargetMode="External"/><Relationship Id="rId34" Type="http://schemas.openxmlformats.org/officeDocument/2006/relationships/hyperlink" Target="https://docs.google.com/document/d/1pKgiMnIvindXkByByQ1vGXnRCdn9ml_9Kqie719h2FM/edit?usp=sharing" TargetMode="External"/><Relationship Id="rId42" Type="http://schemas.openxmlformats.org/officeDocument/2006/relationships/hyperlink" Target="https://coffeehr.com.vn/mo-hinh-bsc-trong-quan-ly-va-van-hanh-doanh-nghiep/" TargetMode="External"/><Relationship Id="rId47" Type="http://schemas.openxmlformats.org/officeDocument/2006/relationships/hyperlink" Target="https://docs.google.com/document/d/1H-8evRHwMA1iwgGKslAWxDgi8rWWl-fr-mAXjOWLWEg/edit" TargetMode="External"/><Relationship Id="rId50" Type="http://schemas.openxmlformats.org/officeDocument/2006/relationships/hyperlink" Target="https://docs.google.com/document/d/1ctZcbIM86ZIYqkBRF9xALp9mHeFr7zVO5uH0RchoRKA/edit" TargetMode="External"/><Relationship Id="rId55" Type="http://schemas.openxmlformats.org/officeDocument/2006/relationships/hyperlink" Target="https://coffeehr.com.vn/chi-phi-onboarding/" TargetMode="External"/><Relationship Id="rId7" Type="http://schemas.openxmlformats.org/officeDocument/2006/relationships/hyperlink" Target="https://coffeehr.com.vn/tai-sao-can-lap-ke-hoach-xay-dung-doi-ngu-ke-can/" TargetMode="External"/><Relationship Id="rId12" Type="http://schemas.openxmlformats.org/officeDocument/2006/relationships/hyperlink" Target="https://docs.google.com/document/d/1GJIjeUIRMkjeD2vOjwhzMPbC5cwDsi85mtC1Daxa3ws/edit?usp=sharing" TargetMode="External"/><Relationship Id="rId17" Type="http://schemas.openxmlformats.org/officeDocument/2006/relationships/hyperlink" Target="https://coffeehr.com.vn/cac-trang-web-tuyen-dung/" TargetMode="External"/><Relationship Id="rId25" Type="http://schemas.openxmlformats.org/officeDocument/2006/relationships/hyperlink" Target="https://coffeehr.com.vn/hoach-dinh-nguon-nhan-luc-la-gi-vai-tro-cua-hoach-dinh-nguon-nhan-luc-doi-voi-doanh-nghiep/" TargetMode="External"/><Relationship Id="rId33" Type="http://schemas.openxmlformats.org/officeDocument/2006/relationships/hyperlink" Target="https://coffeehr.com.vn/phuong-phap-kaizen/" TargetMode="External"/><Relationship Id="rId38" Type="http://schemas.openxmlformats.org/officeDocument/2006/relationships/hyperlink" Target="https://coffeehr.com.vn/quan-ly-hieu-suat-la-gi-xay-dung-chuong-trinh-quan-ly-hieu-suat-hieu-qua-nhu-the-nao/" TargetMode="External"/><Relationship Id="rId46" Type="http://schemas.openxmlformats.org/officeDocument/2006/relationships/hyperlink" Target="https://coffeehr.com.vn/gan-ket-nhan-vien/" TargetMode="External"/><Relationship Id="rId59" Type="http://schemas.openxmlformats.org/officeDocument/2006/relationships/hyperlink" Target="https://docs.google.com/document/d/1MaM4UIRIJmEgBqTJy-mHBy9UCV2bLDp50-kjb_foVPs/edit" TargetMode="External"/><Relationship Id="rId2" Type="http://schemas.openxmlformats.org/officeDocument/2006/relationships/hyperlink" Target="https://coffeehr.com.vn/cb-la-gi/" TargetMode="External"/><Relationship Id="rId16" Type="http://schemas.openxmlformats.org/officeDocument/2006/relationships/hyperlink" Target="https://coffeehr.com.vn/cac-trang-web-tuyen-dung/" TargetMode="External"/><Relationship Id="rId20" Type="http://schemas.openxmlformats.org/officeDocument/2006/relationships/hyperlink" Target="https://coffeehr.com.vn/xay-dung-van-hoa-doanh-nghiep/" TargetMode="External"/><Relationship Id="rId29" Type="http://schemas.openxmlformats.org/officeDocument/2006/relationships/hyperlink" Target="https://coffeehr.com.vn/tuyen-dung-hieu-qua-bang-ke-hoach-chi-tiet-voi-11-buoc-duoc-chia-se-boi-cac-chuyen-gia-2/" TargetMode="External"/><Relationship Id="rId41" Type="http://schemas.openxmlformats.org/officeDocument/2006/relationships/hyperlink" Target="https://notepad.pw/a27zw4i3" TargetMode="External"/><Relationship Id="rId54" Type="http://schemas.openxmlformats.org/officeDocument/2006/relationships/hyperlink" Target="https://coffeehr.com.vn/onboarding-nhan-vien-moi-quy-trinh-ton-tai-nhieu-chi-phi-an/" TargetMode="External"/><Relationship Id="rId1" Type="http://schemas.openxmlformats.org/officeDocument/2006/relationships/hyperlink" Target="https://coffeehr.com.vn/cb-la-gi-nganh-nghe-quyen-luc-trong-khoi-hanh-chinh-van-phong/" TargetMode="External"/><Relationship Id="rId6" Type="http://schemas.openxmlformats.org/officeDocument/2006/relationships/hyperlink" Target="https://docs.google.com/document/d/1xuE8aj9r2AIDbejAinGpKZG8Q6_BeSvijExL8-qmyIY/edit?usp=sharing" TargetMode="External"/><Relationship Id="rId11" Type="http://schemas.openxmlformats.org/officeDocument/2006/relationships/hyperlink" Target="https://coffeehr.com.vn/mo-hinh-quan-ly-nhan-su/" TargetMode="External"/><Relationship Id="rId24" Type="http://schemas.openxmlformats.org/officeDocument/2006/relationships/hyperlink" Target="https://docs.google.com/document/d/1oFHj2M3kj3gUaF9Kb3PvZaEJtNEj1iSZD3J8_lXBRrI/edit?usp=sharing" TargetMode="External"/><Relationship Id="rId32" Type="http://schemas.openxmlformats.org/officeDocument/2006/relationships/hyperlink" Target="https://coffeehr.com.vn/kaizen-la-gi-vi-du-ve-kaizen/" TargetMode="External"/><Relationship Id="rId37" Type="http://schemas.openxmlformats.org/officeDocument/2006/relationships/hyperlink" Target="https://docs.google.com/document/d/1ADGqxmruGyC-UL-X4op2IARru6KwAEzJhwlUyOAH98s/edit?usp=sharing" TargetMode="External"/><Relationship Id="rId40" Type="http://schemas.openxmlformats.org/officeDocument/2006/relationships/hyperlink" Target="https://docs.google.com/document/d/1eceEQCOu2zXawkc9FHUzfIMHORnLhgyS7vLzjTlezYk/edit?usp=sharing" TargetMode="External"/><Relationship Id="rId45" Type="http://schemas.openxmlformats.org/officeDocument/2006/relationships/hyperlink" Target="https://coffeehr.com.vn/gan-ket-nhan-vien-lam-sao-de-cai-thien/" TargetMode="External"/><Relationship Id="rId53" Type="http://schemas.openxmlformats.org/officeDocument/2006/relationships/hyperlink" Target="https://docs.google.com/document/d/12IPyiG8wZanwG0dOpl9Ru9t9EWPodqgtBtCTywfprpI/edit?usp=sharing" TargetMode="External"/><Relationship Id="rId58" Type="http://schemas.openxmlformats.org/officeDocument/2006/relationships/hyperlink" Target="https://coffeehr.com.vn/okr-va-kpi/" TargetMode="External"/><Relationship Id="rId5" Type="http://schemas.openxmlformats.org/officeDocument/2006/relationships/hyperlink" Target="https://coffeehr.com.vn/cb-la-gi/" TargetMode="External"/><Relationship Id="rId15" Type="http://schemas.openxmlformats.org/officeDocument/2006/relationships/hyperlink" Target="https://docs.google.com/document/d/1cLhPLHRXwQiZ-p04uzbwE86FA9M8th8whucfcW60yIc/edit" TargetMode="External"/><Relationship Id="rId23" Type="http://schemas.openxmlformats.org/officeDocument/2006/relationships/hyperlink" Target="https://coffeehr.com.vn/okr-la-gi/" TargetMode="External"/><Relationship Id="rId28" Type="http://schemas.openxmlformats.org/officeDocument/2006/relationships/hyperlink" Target="https://coffeehr.com.vn/hoach-dinh-nguon-nhan-luc-coffeehr/" TargetMode="External"/><Relationship Id="rId36" Type="http://schemas.openxmlformats.org/officeDocument/2006/relationships/hyperlink" Target="https://coffeehr.com.vn/quy-trinh-xay-dung-kpi/" TargetMode="External"/><Relationship Id="rId49" Type="http://schemas.openxmlformats.org/officeDocument/2006/relationships/hyperlink" Target="https://coffeehr.com.vn/quan-ly-ho-so-nhan-su/" TargetMode="External"/><Relationship Id="rId57" Type="http://schemas.openxmlformats.org/officeDocument/2006/relationships/hyperlink" Target="https://coffeehr.com.vn/so-sanh-okr-va-kpi-do-luong-danh-gia-hieu-suat-lao-dong-doanh-nghiep-nen-lua-chon-chi-so-nao/" TargetMode="External"/><Relationship Id="rId10" Type="http://schemas.openxmlformats.org/officeDocument/2006/relationships/hyperlink" Target="https://coffeehr.com.vn/3-mo-hinh-quan-ly-nhan-su-dang-gia-cho-chien-luoc-phat-trien-hoan-chinh/" TargetMode="External"/><Relationship Id="rId19" Type="http://schemas.openxmlformats.org/officeDocument/2006/relationships/hyperlink" Target="https://coffeehr.com.vn/xay-dung-van-hoa-doanh-nghiep-lanh-manh/" TargetMode="External"/><Relationship Id="rId31" Type="http://schemas.openxmlformats.org/officeDocument/2006/relationships/hyperlink" Target="https://docs.google.com/document/d/1qZRD4mmRysbppryekmw7JUJjkOWEQcUp3KtNUWP5Kk4/edit?usp=sharing" TargetMode="External"/><Relationship Id="rId44" Type="http://schemas.openxmlformats.org/officeDocument/2006/relationships/hyperlink" Target="https://docs.google.com/document/d/14i2p-HTc0p92GQ5d0gXB00NoRU3tbu0Knqrw7OSLB6s/edit?usp=sharing" TargetMode="External"/><Relationship Id="rId52" Type="http://schemas.openxmlformats.org/officeDocument/2006/relationships/hyperlink" Target="https://coffeehr.com.vn/hop-dong-dien-tu/" TargetMode="External"/><Relationship Id="rId4" Type="http://schemas.openxmlformats.org/officeDocument/2006/relationships/hyperlink" Target="https://coffeehr.com.vn/cb-la-gi-nganh-nghe-quyen-luc-trong-khoi-hanh-chinh-van-phong/" TargetMode="External"/><Relationship Id="rId9" Type="http://schemas.openxmlformats.org/officeDocument/2006/relationships/hyperlink" Target="https://docs.google.com/document/d/1ur_Ej2z6i6_QXlZxt1XdULzhEla2TMq-he5DFORhBwM/edit?usp=sharing" TargetMode="External"/><Relationship Id="rId14" Type="http://schemas.openxmlformats.org/officeDocument/2006/relationships/hyperlink" Target="https://coffeehr.com.vn/ky-nang-quan-ly-nhan-su/" TargetMode="External"/><Relationship Id="rId22" Type="http://schemas.openxmlformats.org/officeDocument/2006/relationships/hyperlink" Target="https://coffeehr.com.vn/okr-la-gi-hieu-ro-hon-ve-okr/" TargetMode="External"/><Relationship Id="rId27" Type="http://schemas.openxmlformats.org/officeDocument/2006/relationships/hyperlink" Target="https://docs.google.com/document/d/1aq4TPpKdEOs6GEOtclWqznTi9C-G-RixAD_rtgpNomo/edit?usp=sharing" TargetMode="External"/><Relationship Id="rId30" Type="http://schemas.openxmlformats.org/officeDocument/2006/relationships/hyperlink" Target="https://coffeehr.com.vn/ke-hoach-tuyen-dung-nhan-su/" TargetMode="External"/><Relationship Id="rId35" Type="http://schemas.openxmlformats.org/officeDocument/2006/relationships/hyperlink" Target="https://coffeehr.com.vn/quy-trinh-xay-dung-kpi-hieu-qua/" TargetMode="External"/><Relationship Id="rId43" Type="http://schemas.openxmlformats.org/officeDocument/2006/relationships/hyperlink" Target="https://coffeehr.com.vn/mo-hinh-bcs/" TargetMode="External"/><Relationship Id="rId48" Type="http://schemas.openxmlformats.org/officeDocument/2006/relationships/hyperlink" Target="https://coffeehr.com.vn/quan-ly-ho-so-nhan-su-tiet-kiem/" TargetMode="External"/><Relationship Id="rId56" Type="http://schemas.openxmlformats.org/officeDocument/2006/relationships/hyperlink" Target="https://docs.google.com/document/d/1E95wvfdTFXovnFPD1YIhr1n8UxBDolqkXLBFOOzMEF0/edit?usp=sharing" TargetMode="External"/><Relationship Id="rId8" Type="http://schemas.openxmlformats.org/officeDocument/2006/relationships/hyperlink" Target="https://coffeehr.com.vn/xay-dung-doi-ngu-ke-thua/" TargetMode="External"/><Relationship Id="rId51" Type="http://schemas.openxmlformats.org/officeDocument/2006/relationships/hyperlink" Target="https://coffeehr.com.vn/hop-dong-dien-tu-giai-phap-moi-cho-doanh-nghiep-mua-covid/" TargetMode="External"/><Relationship Id="rId3" Type="http://schemas.openxmlformats.org/officeDocument/2006/relationships/hyperlink" Target="https://docs.google.com/document/d/1xuE8aj9r2AIDbejAinGpKZG8Q6_BeSvijExL8-qmyIY/edit?usp=sharin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ffeehr.com.vn/phan-mem-quan-ly-nhan-su/" TargetMode="External"/><Relationship Id="rId13" Type="http://schemas.openxmlformats.org/officeDocument/2006/relationships/hyperlink" Target="https://coffeehr.com.vn/hoach-dinh-nguon-nhan-luc/" TargetMode="External"/><Relationship Id="rId18" Type="http://schemas.openxmlformats.org/officeDocument/2006/relationships/hyperlink" Target="https://coffeehr.com.vn/chuyen-doi-so-gan-hay-xa/" TargetMode="External"/><Relationship Id="rId3" Type="http://schemas.openxmlformats.org/officeDocument/2006/relationships/hyperlink" Target="https://coffeehr.com.vn/ky-nang-quan-ly-nhan-su/" TargetMode="External"/><Relationship Id="rId7" Type="http://schemas.openxmlformats.org/officeDocument/2006/relationships/hyperlink" Target="https://coffeehr.com.vn/5-phan-mem-nhan-su-tot-nhat-danh-cho-doanh-nghiep-sme-trong-nam-2022/" TargetMode="External"/><Relationship Id="rId12" Type="http://schemas.openxmlformats.org/officeDocument/2006/relationships/hyperlink" Target="https://coffeehr.com.vn/hoach-dinh-nguon-nhan-luc-la-gi-vai-tro-cua-hoach-dinh-nguon-nhan-luc-doi-voi-doanh-nghiep/" TargetMode="External"/><Relationship Id="rId17" Type="http://schemas.openxmlformats.org/officeDocument/2006/relationships/hyperlink" Target="https://coffeehr.com.vn/bai-toan-giu-chan-nhan-luc-the-he-moi/" TargetMode="External"/><Relationship Id="rId2" Type="http://schemas.openxmlformats.org/officeDocument/2006/relationships/hyperlink" Target="https://coffeehr.com.vn/12-ky-nang-khong-the-thieu-trong-quan-ly-nhan-su/" TargetMode="External"/><Relationship Id="rId16" Type="http://schemas.openxmlformats.org/officeDocument/2006/relationships/hyperlink" Target="https://coffeehr.com.vn/giu-chan-nhan-vien-hau-dich-covid-19/" TargetMode="External"/><Relationship Id="rId1" Type="http://schemas.openxmlformats.org/officeDocument/2006/relationships/hyperlink" Target="https://coffeehr.com.vn/cong-viec-va-ky-nang-cua-nhan-vien-nhan-su/" TargetMode="External"/><Relationship Id="rId6" Type="http://schemas.openxmlformats.org/officeDocument/2006/relationships/hyperlink" Target="https://coffeehr.com.vn/phan-mem-cham-cong/" TargetMode="External"/><Relationship Id="rId11" Type="http://schemas.openxmlformats.org/officeDocument/2006/relationships/hyperlink" Target="https://coffeehr.com.vn/cac-buoc-tien-hanh-hoach-dinh-nguon-nhan-luc-cho-doanh-nghiep/" TargetMode="External"/><Relationship Id="rId5" Type="http://schemas.openxmlformats.org/officeDocument/2006/relationships/hyperlink" Target="https://coffeehr.com.vn/12-ky-nang-khong-the-thieu-trong-quan-ly-nhan-su/" TargetMode="External"/><Relationship Id="rId15" Type="http://schemas.openxmlformats.org/officeDocument/2006/relationships/hyperlink" Target="https://coffeehr.com.vn/hoach-dinh-nguon-nhan-luc/" TargetMode="External"/><Relationship Id="rId10" Type="http://schemas.openxmlformats.org/officeDocument/2006/relationships/hyperlink" Target="https://coffeehr.com.vn/giu-chan-nhan-tai/" TargetMode="External"/><Relationship Id="rId4" Type="http://schemas.openxmlformats.org/officeDocument/2006/relationships/hyperlink" Target="https://coffeehr.com.vn/phan-mem-cham-cong-toan-dien-thoi-covid/" TargetMode="External"/><Relationship Id="rId9" Type="http://schemas.openxmlformats.org/officeDocument/2006/relationships/hyperlink" Target="https://coffeehr.com.vn/bai-toan-giu-chan-nhan-luc-the-he-moi/" TargetMode="External"/><Relationship Id="rId14" Type="http://schemas.openxmlformats.org/officeDocument/2006/relationships/hyperlink" Target="https://coffeehr.com.vn/hoach-dinh-nguon-nhan-luc-coffeehr/"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coffeehr.com.vn/gan-ket-voi-nhan-vien-bi-quyet-vuot-qua-mua-dai-dich-2/" TargetMode="External"/><Relationship Id="rId13" Type="http://schemas.openxmlformats.org/officeDocument/2006/relationships/hyperlink" Target="https://coffeehr.com.vn/chien-luoc-xay-dung-van-hoa-hoc-tap-chia-khoa-thanh-cong-cua-doanh-nghiep/" TargetMode="External"/><Relationship Id="rId18" Type="http://schemas.openxmlformats.org/officeDocument/2006/relationships/hyperlink" Target="https://coffeehr.com.vn/anh-huong-cua-covid-19-toi-thi-truong-lao-dong-va-phuong-an-khac-phuc-cua-doanh-nghiep/" TargetMode="External"/><Relationship Id="rId26" Type="http://schemas.openxmlformats.org/officeDocument/2006/relationships/hyperlink" Target="https://coffeehr.com.vn/tu-dong-hoa-trong-quan-tri-doanh-nghiep/" TargetMode="External"/><Relationship Id="rId3" Type="http://schemas.openxmlformats.org/officeDocument/2006/relationships/hyperlink" Target="https://coffeehr.com.vn/xu-huong-phat-trien-nganh-cntt-trong-tuong-lai/" TargetMode="External"/><Relationship Id="rId21" Type="http://schemas.openxmlformats.org/officeDocument/2006/relationships/hyperlink" Target="https://coffeehr.com.vn/lam-viec-nhom-hieu-qua-ghi-diem-ngay/" TargetMode="External"/><Relationship Id="rId7" Type="http://schemas.openxmlformats.org/officeDocument/2006/relationships/hyperlink" Target="https://coffeehr.com.vn/cac-phuong-phap-cham-cong-thoi-covid-thuc-trang-va-kho-khan-trong-cac-doanh-nghiep-hien-nay/" TargetMode="External"/><Relationship Id="rId12" Type="http://schemas.openxmlformats.org/officeDocument/2006/relationships/hyperlink" Target="https://coffeehr.com.vn/quan-ly-ho-so-ung-vien-hieu-qua-nen-chi-dung-excel/" TargetMode="External"/><Relationship Id="rId17" Type="http://schemas.openxmlformats.org/officeDocument/2006/relationships/hyperlink" Target="https://coffeehr.com.vn/11-xu-huong-cong-nghe-thong-tin-trong-20-nam-qua/" TargetMode="External"/><Relationship Id="rId25" Type="http://schemas.openxmlformats.org/officeDocument/2006/relationships/hyperlink" Target="https://coffeehr.com.vn/nhung-xu-huong-cong-nghe-moi-va-quan-trong-trong-nam-2020/" TargetMode="External"/><Relationship Id="rId33" Type="http://schemas.openxmlformats.org/officeDocument/2006/relationships/hyperlink" Target="https://coffeehr.com.vn/50-sang-kien-loi-khuyen-giup-gan-ket-doi-ngu/" TargetMode="External"/><Relationship Id="rId2" Type="http://schemas.openxmlformats.org/officeDocument/2006/relationships/hyperlink" Target="https://coffeehr.com.vn/chuyen-doi-so-quan-tri-nhan-su-bds-npn/" TargetMode="External"/><Relationship Id="rId16" Type="http://schemas.openxmlformats.org/officeDocument/2006/relationships/hyperlink" Target="https://coffeehr.com.vn/giup-nhan-vien-moi-nhanh-chong-hoa-nhap/" TargetMode="External"/><Relationship Id="rId20" Type="http://schemas.openxmlformats.org/officeDocument/2006/relationships/hyperlink" Target="https://coffeehr.com.vn/ban-se-tro-thanh-chuyen-gia-tuyen-dung-nhu-the-nao-voi-coffeehr-2/" TargetMode="External"/><Relationship Id="rId29" Type="http://schemas.openxmlformats.org/officeDocument/2006/relationships/hyperlink" Target="https://coffeehr.com.vn/coffeehr-onboarding-chao-don-nhan-vien-moi-ban-co-dang-tut-lai-phia-sau/" TargetMode="External"/><Relationship Id="rId1" Type="http://schemas.openxmlformats.org/officeDocument/2006/relationships/hyperlink" Target="https://coffeehr.com.vn/8585-2/" TargetMode="External"/><Relationship Id="rId6" Type="http://schemas.openxmlformats.org/officeDocument/2006/relationships/hyperlink" Target="https://coffeehr.com.vn/8-sai-lam-khien-nhan-vien-co-nang-luc-nghi-viec/" TargetMode="External"/><Relationship Id="rId11" Type="http://schemas.openxmlformats.org/officeDocument/2006/relationships/hyperlink" Target="https://coffeehr.com.vn/diem-mat-7-cong-nghe-quan-tri-nhan-su-moi-trong-2022/" TargetMode="External"/><Relationship Id="rId24" Type="http://schemas.openxmlformats.org/officeDocument/2006/relationships/hyperlink" Target="https://coffeehr.com.vn/3-hinh-thuc-quan-tri-nhan-su-trong-doanh-nghiep-hien-dai/" TargetMode="External"/><Relationship Id="rId32" Type="http://schemas.openxmlformats.org/officeDocument/2006/relationships/hyperlink" Target="https://coffeehr.com.vn/mo-hinh-hrm-4-0-xu-huong-quan-tri-nhan-su-trong-ky-nguyen-so/" TargetMode="External"/><Relationship Id="rId5" Type="http://schemas.openxmlformats.org/officeDocument/2006/relationships/hyperlink" Target="https://coffeehr.com.vn/lam-the-nao-de-xay-dung-moi-truong-lam-viec-tich-cuc/" TargetMode="External"/><Relationship Id="rId15" Type="http://schemas.openxmlformats.org/officeDocument/2006/relationships/hyperlink" Target="https://coffeehr.com.vn/ky-nguyen-moi-cua-nganh-nhan-su-ky-nguyen-4-0/" TargetMode="External"/><Relationship Id="rId23" Type="http://schemas.openxmlformats.org/officeDocument/2006/relationships/hyperlink" Target="https://coffeehr.com.vn/ba-hinh-thuc-quan-tri-nhan-su-trong-doanh-nghiep-hien-dai/" TargetMode="External"/><Relationship Id="rId28" Type="http://schemas.openxmlformats.org/officeDocument/2006/relationships/hyperlink" Target="https://coffeehr.com.vn/xu-huong-moi-trong-nganh-cntt-thay-doi-va-co-hoi/" TargetMode="External"/><Relationship Id="rId10" Type="http://schemas.openxmlformats.org/officeDocument/2006/relationships/hyperlink" Target="https://coffeehr.com.vn/4-cach-de-cai-thien-giao-tiep-trong-kinh-doanh/" TargetMode="External"/><Relationship Id="rId19" Type="http://schemas.openxmlformats.org/officeDocument/2006/relationships/hyperlink" Target="https://coffeehr.com.vn/xu-huong-tuyen-dung-moi-trong-dai-dich-covid-19/" TargetMode="External"/><Relationship Id="rId31" Type="http://schemas.openxmlformats.org/officeDocument/2006/relationships/hyperlink" Target="https://coffeehr.com.vn/vi-sao-doanh-nghiep-can-co-mot-cong-thong-tin-noi-bo-chinh-thong/" TargetMode="External"/><Relationship Id="rId4" Type="http://schemas.openxmlformats.org/officeDocument/2006/relationships/hyperlink" Target="https://coffeehr.com.vn/3-hinh-thuc-quan-tri-nhan-su-trong-doanh-nghiep-hien-dai/" TargetMode="External"/><Relationship Id="rId9" Type="http://schemas.openxmlformats.org/officeDocument/2006/relationships/hyperlink" Target="https://coffeehr.com.vn/nhan-vien-f0/" TargetMode="External"/><Relationship Id="rId14" Type="http://schemas.openxmlformats.org/officeDocument/2006/relationships/hyperlink" Target="https://coffeehr.com.vn/tiec-tat-nien-cong-ty-cuoi-nam/" TargetMode="External"/><Relationship Id="rId22" Type="http://schemas.openxmlformats.org/officeDocument/2006/relationships/hyperlink" Target="https://coffeehr.com.vn/5-cach-cai-thien-truyen-thong-noi-bo-tang-tuong-tac-ket-noi-nhan-su/" TargetMode="External"/><Relationship Id="rId27" Type="http://schemas.openxmlformats.org/officeDocument/2006/relationships/hyperlink" Target="https://coffeehr.com.vn/hau-covid-doanh-nghiep-da-san-sang-don-xu-the-tuyen-dung-moi/" TargetMode="External"/><Relationship Id="rId30" Type="http://schemas.openxmlformats.org/officeDocument/2006/relationships/hyperlink" Target="https://coffeehr.com.vn/tuyen-dung-thoi-ki-moi-ban-biet-gi-ve-genz/"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facebook.com/coffeehr.caphenhansu" TargetMode="External"/><Relationship Id="rId117" Type="http://schemas.openxmlformats.org/officeDocument/2006/relationships/hyperlink" Target="https://coffeehr.com.vn/phan-mem-hrm/" TargetMode="External"/><Relationship Id="rId21" Type="http://schemas.openxmlformats.org/officeDocument/2006/relationships/hyperlink" Target="https://coffeehr.com.vn/dich-vu-nhan-su-la-gi/" TargetMode="External"/><Relationship Id="rId42" Type="http://schemas.openxmlformats.org/officeDocument/2006/relationships/hyperlink" Target="https://www.facebook.com/coffeehr.caphenhansu" TargetMode="External"/><Relationship Id="rId47" Type="http://schemas.openxmlformats.org/officeDocument/2006/relationships/hyperlink" Target="https://docs.google.com/document/d/1JFBHpJpV9wCP-TJrogMuN1tooqLhff5d_4EIp9r0LsY/edit" TargetMode="External"/><Relationship Id="rId63" Type="http://schemas.openxmlformats.org/officeDocument/2006/relationships/hyperlink" Target="https://docs.google.com/document/d/10ZkWqeCN7BH7z4Kpj-vwsVcuO0-cXSx61wHsxI7DG_s/edit?usp=sharing" TargetMode="External"/><Relationship Id="rId68" Type="http://schemas.openxmlformats.org/officeDocument/2006/relationships/hyperlink" Target="https://coffeehr.com.vn/phan-mem-quan-ly-tuyen-dung/" TargetMode="External"/><Relationship Id="rId84" Type="http://schemas.openxmlformats.org/officeDocument/2006/relationships/hyperlink" Target="https://docs.google.com/document/d/1PXds95hFr-BeHg7_zrS3oFl1-m_2H554WhgrFMUX8K4/edit?usp=sharing" TargetMode="External"/><Relationship Id="rId89" Type="http://schemas.openxmlformats.org/officeDocument/2006/relationships/hyperlink" Target="https://coffeehr.com.vn/phan-mem-quan-ly-nhan-su-truong-hoc/" TargetMode="External"/><Relationship Id="rId112" Type="http://schemas.openxmlformats.org/officeDocument/2006/relationships/hyperlink" Target="https://coffeehr.com.vn/he-thong-quan-ly-nguon-nhan-luc/" TargetMode="External"/><Relationship Id="rId133" Type="http://schemas.openxmlformats.org/officeDocument/2006/relationships/hyperlink" Target="https://coffeehr.com.vn/phan-mem-quan-ly-nhan-vien-kinh-doanh/" TargetMode="External"/><Relationship Id="rId138" Type="http://schemas.openxmlformats.org/officeDocument/2006/relationships/comments" Target="../comments1.xml"/><Relationship Id="rId16" Type="http://schemas.openxmlformats.org/officeDocument/2006/relationships/hyperlink" Target="https://docs.google.com/document/d/16-fQyW9GHKoJMOt3sDR1TCZw4EB_2FlrLcTwFsS5t8c/edit?usp=sharing" TargetMode="External"/><Relationship Id="rId107" Type="http://schemas.openxmlformats.org/officeDocument/2006/relationships/hyperlink" Target="https://coffeehr.com.vn/giu-chan-nhan-tai/" TargetMode="External"/><Relationship Id="rId11" Type="http://schemas.openxmlformats.org/officeDocument/2006/relationships/hyperlink" Target="https://docs.google.com/document/d/1X4RvVzUK8PnhmvaJgu27f2VAA8oYUcjAtZtO_aPSBR8/edit?usp=sharing" TargetMode="External"/><Relationship Id="rId32" Type="http://schemas.openxmlformats.org/officeDocument/2006/relationships/hyperlink" Target="https://notepad.pw/p3ltqm2u" TargetMode="External"/><Relationship Id="rId37" Type="http://schemas.openxmlformats.org/officeDocument/2006/relationships/hyperlink" Target="https://coffeehr.com.vn/loi-ich-cua-phan-mem-quan-ly-nhan-su/" TargetMode="External"/><Relationship Id="rId53" Type="http://schemas.openxmlformats.org/officeDocument/2006/relationships/hyperlink" Target="https://coffeehr.com.vn/phan-mem-tinh-luong/" TargetMode="External"/><Relationship Id="rId58" Type="http://schemas.openxmlformats.org/officeDocument/2006/relationships/hyperlink" Target="https://www.facebook.com/coffeehr.caphenhansu" TargetMode="External"/><Relationship Id="rId74" Type="http://schemas.openxmlformats.org/officeDocument/2006/relationships/hyperlink" Target="https://coffeehr.com.vn/phan-mem-quan-tri-doanh-nghiep/" TargetMode="External"/><Relationship Id="rId79" Type="http://schemas.openxmlformats.org/officeDocument/2006/relationships/hyperlink" Target="https://www.facebook.com/coffeehr.caphenhansu" TargetMode="External"/><Relationship Id="rId102" Type="http://schemas.openxmlformats.org/officeDocument/2006/relationships/hyperlink" Target="https://docs.google.com/document/d/1q16y4FxQ-o7oQu__yCzbJvhCCdW4GLqb650bOr8-Was/edit?usp=sharing" TargetMode="External"/><Relationship Id="rId123" Type="http://schemas.openxmlformats.org/officeDocument/2006/relationships/hyperlink" Target="https://coffeehr.com.vn/phan-mem-cham-cong-qua-dien-thoai/" TargetMode="External"/><Relationship Id="rId128" Type="http://schemas.openxmlformats.org/officeDocument/2006/relationships/hyperlink" Target="https://coffeehr.com.vn/quan-ly-cham-cong-nhan-vien/" TargetMode="External"/><Relationship Id="rId5" Type="http://schemas.openxmlformats.org/officeDocument/2006/relationships/hyperlink" Target="https://coffeehr.com.vn/cach-tinh-luong-3p/" TargetMode="External"/><Relationship Id="rId90" Type="http://schemas.openxmlformats.org/officeDocument/2006/relationships/hyperlink" Target="https://docs.google.com/document/d/1CTqIrjr3Vj_W-DnQf-9mrfEgSxop7wLbop5NWInai2Y/edit?usp=sharing" TargetMode="External"/><Relationship Id="rId95" Type="http://schemas.openxmlformats.org/officeDocument/2006/relationships/hyperlink" Target="https://coffeehr.com.vn/phan-mem-quan-ly-nhan-vien-tu-xa/" TargetMode="External"/><Relationship Id="rId14" Type="http://schemas.openxmlformats.org/officeDocument/2006/relationships/hyperlink" Target="https://docs.google.com/document/d/1r4zuPsu3hhYNGWcTqmx7JeBnTrS7FiOPkDqxtTR0CfQ/edit" TargetMode="External"/><Relationship Id="rId22" Type="http://schemas.openxmlformats.org/officeDocument/2006/relationships/hyperlink" Target="https://docs.google.com/document/d/126dmXrfcIyTE1LF2QMhWKSdSB4eifaPPbPvDad-FzOs/edit?usp=sharing" TargetMode="External"/><Relationship Id="rId27" Type="http://schemas.openxmlformats.org/officeDocument/2006/relationships/hyperlink" Target="https://coffeehr.com.vn/he-thong-quan-ly-nguon-nhan-luc/" TargetMode="External"/><Relationship Id="rId30" Type="http://schemas.openxmlformats.org/officeDocument/2006/relationships/hyperlink" Target="https://coffeehr.com.vn/he-thong-quan-ly-nhan-su/" TargetMode="External"/><Relationship Id="rId35" Type="http://schemas.openxmlformats.org/officeDocument/2006/relationships/hyperlink" Target="https://docs.google.com/document/d/1sRIpe_oejx5XO5HKozjwGEazwjMsxeabZCtM_5KlOJg/edit?usp=sharing" TargetMode="External"/><Relationship Id="rId43" Type="http://schemas.openxmlformats.org/officeDocument/2006/relationships/hyperlink" Target="https://coffeehr.com.vn/phan-mem-hrm/" TargetMode="External"/><Relationship Id="rId48" Type="http://schemas.openxmlformats.org/officeDocument/2006/relationships/hyperlink" Target="https://www.facebook.com/coffeehr.caphenhansu" TargetMode="External"/><Relationship Id="rId56" Type="http://schemas.openxmlformats.org/officeDocument/2006/relationships/hyperlink" Target="https://coffeehr.com.vn/phan-mem-tinh-luong-3p/" TargetMode="External"/><Relationship Id="rId64" Type="http://schemas.openxmlformats.org/officeDocument/2006/relationships/hyperlink" Target="https://www.facebook.com/coffeehr.caphenhansu" TargetMode="External"/><Relationship Id="rId69" Type="http://schemas.openxmlformats.org/officeDocument/2006/relationships/hyperlink" Target="https://docs.google.com/document/d/1BHp4KLNeBQbrRRZ2eRMaizVR19G4jUEdTVWwUxFDHDc/edit?usp=sharing" TargetMode="External"/><Relationship Id="rId77" Type="http://schemas.openxmlformats.org/officeDocument/2006/relationships/hyperlink" Target="https://coffeehr.com.vn/quan-ly-cham-cong-nhan-vien/" TargetMode="External"/><Relationship Id="rId100" Type="http://schemas.openxmlformats.org/officeDocument/2006/relationships/hyperlink" Target="https://www.facebook.com/coffeehr.caphenhansu" TargetMode="External"/><Relationship Id="rId105" Type="http://schemas.openxmlformats.org/officeDocument/2006/relationships/hyperlink" Target="https://coffeehr.com.vn/cach-tinh-luong-3p/" TargetMode="External"/><Relationship Id="rId113" Type="http://schemas.openxmlformats.org/officeDocument/2006/relationships/hyperlink" Target="https://coffeehr.com.vn/he-thong-quan-ly-nhan-su/" TargetMode="External"/><Relationship Id="rId118" Type="http://schemas.openxmlformats.org/officeDocument/2006/relationships/hyperlink" Target="https://coffeehr.com.vn/phan-mem-kpi/" TargetMode="External"/><Relationship Id="rId126" Type="http://schemas.openxmlformats.org/officeDocument/2006/relationships/hyperlink" Target="https://coffeehr.com.vn/phan-mem-chia-ca-lam-viec/" TargetMode="External"/><Relationship Id="rId134" Type="http://schemas.openxmlformats.org/officeDocument/2006/relationships/hyperlink" Target="https://coffeehr.com.vn/phan-mem-quan-ly-nhan-vien-tu-xa/" TargetMode="External"/><Relationship Id="rId8" Type="http://schemas.openxmlformats.org/officeDocument/2006/relationships/hyperlink" Target="https://www.facebook.com/coffeehr.caphenhansu" TargetMode="External"/><Relationship Id="rId51" Type="http://schemas.openxmlformats.org/officeDocument/2006/relationships/hyperlink" Target="https://www.facebook.com/coffeehr.caphenhansu" TargetMode="External"/><Relationship Id="rId72" Type="http://schemas.openxmlformats.org/officeDocument/2006/relationships/hyperlink" Target="https://docs.google.com/document/d/1904FJmN8ehzazyzdpL6ilBKVppzVZB-iaBJRbT2i4vY/edit?usp=sharing" TargetMode="External"/><Relationship Id="rId80" Type="http://schemas.openxmlformats.org/officeDocument/2006/relationships/hyperlink" Target="https://coffeehr.com.vn/phan-mem-danh-gia-nhan-vien/" TargetMode="External"/><Relationship Id="rId85" Type="http://schemas.openxmlformats.org/officeDocument/2006/relationships/hyperlink" Target="https://www.facebook.com/coffeehr.caphenhansu" TargetMode="External"/><Relationship Id="rId93" Type="http://schemas.openxmlformats.org/officeDocument/2006/relationships/hyperlink" Target="https://docs.google.com/document/d/1FiASiEK_mHpv-hwJm927cVD8SCdbtMYeMbY8ALX_Qm4/edit?usp=sharing" TargetMode="External"/><Relationship Id="rId98" Type="http://schemas.openxmlformats.org/officeDocument/2006/relationships/hyperlink" Target="https://coffeehr.com.vn/xay-dung-phan-mem-quan-ly-nhan-su/" TargetMode="External"/><Relationship Id="rId121" Type="http://schemas.openxmlformats.org/officeDocument/2006/relationships/hyperlink" Target="https://coffeehr.com.vn/phan-mem-tinh-luong-3p/" TargetMode="External"/><Relationship Id="rId3" Type="http://schemas.openxmlformats.org/officeDocument/2006/relationships/hyperlink" Target="https://www.facebook.com/coffeehr.caphenhansu" TargetMode="External"/><Relationship Id="rId12" Type="http://schemas.openxmlformats.org/officeDocument/2006/relationships/hyperlink" Target="https://www.facebook.com/coffeehr.caphenhansu" TargetMode="External"/><Relationship Id="rId17" Type="http://schemas.openxmlformats.org/officeDocument/2006/relationships/hyperlink" Target="https://www.facebook.com/coffeehr.caphenhansu" TargetMode="External"/><Relationship Id="rId25" Type="http://schemas.openxmlformats.org/officeDocument/2006/relationships/hyperlink" Target="https://docs.google.com/document/d/1Q56d8Z9XTCobyqTy2PYaLXGaXw6O4UVznjk5bykwN5c/edit?usp=sharing" TargetMode="External"/><Relationship Id="rId33" Type="http://schemas.openxmlformats.org/officeDocument/2006/relationships/hyperlink" Target="https://www.facebook.com/coffeehr.caphenhansu" TargetMode="External"/><Relationship Id="rId38" Type="http://schemas.openxmlformats.org/officeDocument/2006/relationships/hyperlink" Target="https://docs.google.com/document/d/1rC1K6Ir72ceNSTn8KDrDcEO2tsvH3zlubImUwMhhq0s/edit?usp=sharing" TargetMode="External"/><Relationship Id="rId46" Type="http://schemas.openxmlformats.org/officeDocument/2006/relationships/hyperlink" Target="https://coffeehr.com.vn/phan-mem-kpi/" TargetMode="External"/><Relationship Id="rId59" Type="http://schemas.openxmlformats.org/officeDocument/2006/relationships/hyperlink" Target="https://coffeehr.com.vn/phan-mem-cham-cong-dinh-vi/" TargetMode="External"/><Relationship Id="rId67" Type="http://schemas.openxmlformats.org/officeDocument/2006/relationships/hyperlink" Target="https://www.facebook.com/coffeehr.caphenhansu" TargetMode="External"/><Relationship Id="rId103" Type="http://schemas.openxmlformats.org/officeDocument/2006/relationships/hyperlink" Target="https://www.facebook.com/coffeehr.caphenhansu" TargetMode="External"/><Relationship Id="rId108" Type="http://schemas.openxmlformats.org/officeDocument/2006/relationships/hyperlink" Target="https://coffeehr.com.vn/chuc-nang-cua-phan-mem-quan-ly-nhan-su/" TargetMode="External"/><Relationship Id="rId116" Type="http://schemas.openxmlformats.org/officeDocument/2006/relationships/hyperlink" Target="https://coffeehr.com.vn/phan-mem-cham-cong/" TargetMode="External"/><Relationship Id="rId124" Type="http://schemas.openxmlformats.org/officeDocument/2006/relationships/hyperlink" Target="https://coffeehr.com.vn/phan-mem-quan-ly-nhan-su-tien-luong/" TargetMode="External"/><Relationship Id="rId129" Type="http://schemas.openxmlformats.org/officeDocument/2006/relationships/hyperlink" Target="https://coffeehr.com.vn/phan-mem-danh-gia-nhan-vien/" TargetMode="External"/><Relationship Id="rId137" Type="http://schemas.openxmlformats.org/officeDocument/2006/relationships/vmlDrawing" Target="../drawings/vmlDrawing1.vml"/><Relationship Id="rId20" Type="http://schemas.openxmlformats.org/officeDocument/2006/relationships/hyperlink" Target="https://www.facebook.com/coffeehr.caphenhansu" TargetMode="External"/><Relationship Id="rId41" Type="http://schemas.openxmlformats.org/officeDocument/2006/relationships/hyperlink" Target="https://docs.google.com/document/d/1Hhw85IgP_iOJl8I4KJc0gPo39ZzbBVsxhcXZUQCy9VA/edit?usp=sharing" TargetMode="External"/><Relationship Id="rId54" Type="http://schemas.openxmlformats.org/officeDocument/2006/relationships/hyperlink" Target="https://docs.google.com/document/d/1LzoTYnmuFioO5oIC2vuGyOtvhQbJrruwrZkyTiVzzUw/edit" TargetMode="External"/><Relationship Id="rId62" Type="http://schemas.openxmlformats.org/officeDocument/2006/relationships/hyperlink" Target="https://coffeehr.com.vn/phan-mem-cham-cong-qua-dien-thoai/" TargetMode="External"/><Relationship Id="rId70" Type="http://schemas.openxmlformats.org/officeDocument/2006/relationships/hyperlink" Target="https://www.facebook.com/coffeehr.caphenhansu" TargetMode="External"/><Relationship Id="rId75" Type="http://schemas.openxmlformats.org/officeDocument/2006/relationships/hyperlink" Target="https://docs.google.com/document/d/1A5NDbGntPfyYRDgjB6qrN7-RKRZYdqESJ0UT4xHAvAM/edit?usp=sharing" TargetMode="External"/><Relationship Id="rId83" Type="http://schemas.openxmlformats.org/officeDocument/2006/relationships/hyperlink" Target="https://coffeehr.com.vn/phan-mem-quan-ly-du-lieu/" TargetMode="External"/><Relationship Id="rId88" Type="http://schemas.openxmlformats.org/officeDocument/2006/relationships/hyperlink" Target="https://www.facebook.com/coffeehr.caphenhansu" TargetMode="External"/><Relationship Id="rId91" Type="http://schemas.openxmlformats.org/officeDocument/2006/relationships/hyperlink" Target="https://www.facebook.com/coffeehr.caphenhansu" TargetMode="External"/><Relationship Id="rId96" Type="http://schemas.openxmlformats.org/officeDocument/2006/relationships/hyperlink" Target="https://docs.google.com/document/d/1aN9U7nBK2yj3-pskkCePu1UjFC_EWpFVJN5vyZ5wETc/edit?usp=sharing" TargetMode="External"/><Relationship Id="rId111" Type="http://schemas.openxmlformats.org/officeDocument/2006/relationships/hyperlink" Target="https://coffeehr.com.vn/giai-phap-cham-cong-online/" TargetMode="External"/><Relationship Id="rId132" Type="http://schemas.openxmlformats.org/officeDocument/2006/relationships/hyperlink" Target="https://coffeehr.com.vn/phan-mem-quan-ly-nhan-su-truong-hoc/" TargetMode="External"/><Relationship Id="rId1" Type="http://schemas.openxmlformats.org/officeDocument/2006/relationships/hyperlink" Target="https://coffeehr.com.vn/bang-cham-cong-tu-dong/" TargetMode="External"/><Relationship Id="rId6" Type="http://schemas.openxmlformats.org/officeDocument/2006/relationships/hyperlink" Target="https://docs.google.com/document/d/1NdbIKsJvJ6YfN5j1xZg5iH7IGq38ZQQThhXRv7Py7CQ/edit" TargetMode="External"/><Relationship Id="rId15" Type="http://schemas.openxmlformats.org/officeDocument/2006/relationships/hyperlink" Target="https://coffeehr.com.vn/chuc-nang-cua-phan-mem-quan-ly-nhan-su/" TargetMode="External"/><Relationship Id="rId23" Type="http://schemas.openxmlformats.org/officeDocument/2006/relationships/hyperlink" Target="https://www.facebook.com/coffeehr.caphenhansu" TargetMode="External"/><Relationship Id="rId28" Type="http://schemas.openxmlformats.org/officeDocument/2006/relationships/hyperlink" Target="https://docs.google.com/document/d/11XhNS2jxnLHLxJdnDE0CGvShlOvDTwcCnssTjME1GwU/edit?usp=sharing" TargetMode="External"/><Relationship Id="rId36" Type="http://schemas.openxmlformats.org/officeDocument/2006/relationships/hyperlink" Target="https://www.facebook.com/coffeehr.caphenhansu" TargetMode="External"/><Relationship Id="rId49" Type="http://schemas.openxmlformats.org/officeDocument/2006/relationships/hyperlink" Target="https://coffeehr.com.vn/phan-mem-quan-ly-nhan-su/" TargetMode="External"/><Relationship Id="rId57" Type="http://schemas.openxmlformats.org/officeDocument/2006/relationships/hyperlink" Target="https://docs.google.com/document/d/1diZ5jWLhlIIL_YjPNINYpuNPl0lxSsltERfVpaSx3S4/edit?usp=sharing" TargetMode="External"/><Relationship Id="rId106" Type="http://schemas.openxmlformats.org/officeDocument/2006/relationships/hyperlink" Target="https://coffeehr.com.vn/cach-tinh-luong-p2/" TargetMode="External"/><Relationship Id="rId114" Type="http://schemas.openxmlformats.org/officeDocument/2006/relationships/hyperlink" Target="https://coffeehr.com.vn/he-thong-thong-tin-quan-ly-nhan-su/" TargetMode="External"/><Relationship Id="rId119" Type="http://schemas.openxmlformats.org/officeDocument/2006/relationships/hyperlink" Target="https://coffeehr.com.vn/phan-mem-quan-ly-nhan-su/" TargetMode="External"/><Relationship Id="rId127" Type="http://schemas.openxmlformats.org/officeDocument/2006/relationships/hyperlink" Target="https://coffeehr.com.vn/phan-mem-quan-tri-doanh-nghiep/" TargetMode="External"/><Relationship Id="rId10" Type="http://schemas.openxmlformats.org/officeDocument/2006/relationships/hyperlink" Target="https://coffeehr.com.vn/cach-tinh-luong-p2/" TargetMode="External"/><Relationship Id="rId31" Type="http://schemas.openxmlformats.org/officeDocument/2006/relationships/hyperlink" Target="https://docs.google.com/document/d/1ivCfy07yYez1okMKr50zsL3z0KBKrfXkgcvXVNJNnIA/edit?usp=sharing" TargetMode="External"/><Relationship Id="rId44" Type="http://schemas.openxmlformats.org/officeDocument/2006/relationships/hyperlink" Target="https://docs.google.com/document/d/1ga9Q0qc7PmgL7yAIJZHAmq0ueXYF8FvyZnMRLSulu_w/edit?usp=sharing" TargetMode="External"/><Relationship Id="rId52" Type="http://schemas.openxmlformats.org/officeDocument/2006/relationships/hyperlink" Target="https://youtu.be/oovEBD5ZKQE" TargetMode="External"/><Relationship Id="rId60" Type="http://schemas.openxmlformats.org/officeDocument/2006/relationships/hyperlink" Target="https://docs.google.com/document/d/1i5QofGB9avZlsfdo8FT7OAeBIppMCGjE-8AXwBUxOnM/edit?usp=sharing" TargetMode="External"/><Relationship Id="rId65" Type="http://schemas.openxmlformats.org/officeDocument/2006/relationships/hyperlink" Target="https://coffeehr.com.vn/phan-mem-quan-ly-nhan-su-tien-luong/" TargetMode="External"/><Relationship Id="rId73" Type="http://schemas.openxmlformats.org/officeDocument/2006/relationships/hyperlink" Target="https://www.facebook.com/coffeehr.caphenhansu" TargetMode="External"/><Relationship Id="rId78" Type="http://schemas.openxmlformats.org/officeDocument/2006/relationships/hyperlink" Target="https://docs.google.com/document/d/1Cv2hdSoroWQJIOMlA9x6_7fKF_Zs6M9FTEAgPEUuRro/edit?usp=sharing" TargetMode="External"/><Relationship Id="rId81" Type="http://schemas.openxmlformats.org/officeDocument/2006/relationships/hyperlink" Target="https://docs.google.com/document/d/1Y4_QUNSx5ViYI31KQRaQ0GmIsaa6-cEPfgMmCpCBNf8/edit?usp=sharing" TargetMode="External"/><Relationship Id="rId86" Type="http://schemas.openxmlformats.org/officeDocument/2006/relationships/hyperlink" Target="https://coffeehr.com.vn/phan-mem-quan-ly-nhan-su-nha-hang/" TargetMode="External"/><Relationship Id="rId94" Type="http://schemas.openxmlformats.org/officeDocument/2006/relationships/hyperlink" Target="https://www.facebook.com/coffeehr.caphenhansu" TargetMode="External"/><Relationship Id="rId99" Type="http://schemas.openxmlformats.org/officeDocument/2006/relationships/hyperlink" Target="https://docs.google.com/document/d/1IU9t_5g73HNNOrchIWoLIJsB8Xo92wav8kEwEIpbLkE/edit?usp=sharing" TargetMode="External"/><Relationship Id="rId101" Type="http://schemas.openxmlformats.org/officeDocument/2006/relationships/hyperlink" Target="https://coffeehr.com.vn/quan-ly-nhan-su/" TargetMode="External"/><Relationship Id="rId122" Type="http://schemas.openxmlformats.org/officeDocument/2006/relationships/hyperlink" Target="https://coffeehr.com.vn/phan-mem-cham-cong-dinh-vi/" TargetMode="External"/><Relationship Id="rId130" Type="http://schemas.openxmlformats.org/officeDocument/2006/relationships/hyperlink" Target="https://coffeehr.com.vn/phan-mem-quan-ly-du-lieu/" TargetMode="External"/><Relationship Id="rId135" Type="http://schemas.openxmlformats.org/officeDocument/2006/relationships/hyperlink" Target="https://coffeehr.com.vn/xay-dung-phan-mem-quan-ly-nhan-su/" TargetMode="External"/><Relationship Id="rId4" Type="http://schemas.openxmlformats.org/officeDocument/2006/relationships/hyperlink" Target="https://notepad.pw/d23rsz7u" TargetMode="External"/><Relationship Id="rId9" Type="http://schemas.openxmlformats.org/officeDocument/2006/relationships/hyperlink" Target="https://notepad.pw/k3u20do7" TargetMode="External"/><Relationship Id="rId13" Type="http://schemas.openxmlformats.org/officeDocument/2006/relationships/hyperlink" Target="https://coffeehr.com.vn/giu-chan-nhan-tai/" TargetMode="External"/><Relationship Id="rId18" Type="http://schemas.openxmlformats.org/officeDocument/2006/relationships/hyperlink" Target="https://coffeehr.com.vn/onboarding-la-gi/" TargetMode="External"/><Relationship Id="rId39" Type="http://schemas.openxmlformats.org/officeDocument/2006/relationships/hyperlink" Target="https://www.facebook.com/coffeehr.caphenhansu" TargetMode="External"/><Relationship Id="rId109" Type="http://schemas.openxmlformats.org/officeDocument/2006/relationships/hyperlink" Target="https://coffeehr.com.vn/onboarding-la-gi/" TargetMode="External"/><Relationship Id="rId34" Type="http://schemas.openxmlformats.org/officeDocument/2006/relationships/hyperlink" Target="https://coffeehr.com.vn/he-thong-thong-tin-quan-ly-nhan-su/" TargetMode="External"/><Relationship Id="rId50" Type="http://schemas.openxmlformats.org/officeDocument/2006/relationships/hyperlink" Target="https://docs.google.com/document/d/1D_-rooc70-HfDfA4DG-YIp9B42-KJ6NFPkVjcnuJRKQ/edit" TargetMode="External"/><Relationship Id="rId55" Type="http://schemas.openxmlformats.org/officeDocument/2006/relationships/hyperlink" Target="https://www.facebook.com/coffeehr.caphenhansu" TargetMode="External"/><Relationship Id="rId76" Type="http://schemas.openxmlformats.org/officeDocument/2006/relationships/hyperlink" Target="https://www.facebook.com/coffeehr.caphenhansu" TargetMode="External"/><Relationship Id="rId97" Type="http://schemas.openxmlformats.org/officeDocument/2006/relationships/hyperlink" Target="https://www.facebook.com/coffeehr.caphenhansu" TargetMode="External"/><Relationship Id="rId104" Type="http://schemas.openxmlformats.org/officeDocument/2006/relationships/hyperlink" Target="https://coffeehr.com.vn/bang-cham-cong-tu-dong/" TargetMode="External"/><Relationship Id="rId120" Type="http://schemas.openxmlformats.org/officeDocument/2006/relationships/hyperlink" Target="https://coffeehr.com.vn/phan-mem-tinh-luong/" TargetMode="External"/><Relationship Id="rId125" Type="http://schemas.openxmlformats.org/officeDocument/2006/relationships/hyperlink" Target="https://coffeehr.com.vn/phan-mem-quan-ly-tuyen-dung/" TargetMode="External"/><Relationship Id="rId7" Type="http://schemas.openxmlformats.org/officeDocument/2006/relationships/hyperlink" Target="https://notepad.pw/254it23w" TargetMode="External"/><Relationship Id="rId71" Type="http://schemas.openxmlformats.org/officeDocument/2006/relationships/hyperlink" Target="https://coffeehr.com.vn/phan-mem-chia-ca-lam-viec/" TargetMode="External"/><Relationship Id="rId92" Type="http://schemas.openxmlformats.org/officeDocument/2006/relationships/hyperlink" Target="https://coffeehr.com.vn/phan-mem-quan-ly-nhan-vien-kinh-doanh/" TargetMode="External"/><Relationship Id="rId2" Type="http://schemas.openxmlformats.org/officeDocument/2006/relationships/hyperlink" Target="https://docs.google.com/document/d/1O0-qAdyJXfY-rwy9phfhaDeZcOHg3zn73nITiG1ippo/edit?usp=sharing" TargetMode="External"/><Relationship Id="rId29" Type="http://schemas.openxmlformats.org/officeDocument/2006/relationships/hyperlink" Target="https://www.facebook.com/coffeehr.caphenhansu" TargetMode="External"/><Relationship Id="rId24" Type="http://schemas.openxmlformats.org/officeDocument/2006/relationships/hyperlink" Target="https://coffeehr.com.vn/giai-phap-cham-cong-online/" TargetMode="External"/><Relationship Id="rId40" Type="http://schemas.openxmlformats.org/officeDocument/2006/relationships/hyperlink" Target="https://coffeehr.com.vn/phan-mem-cham-cong/" TargetMode="External"/><Relationship Id="rId45" Type="http://schemas.openxmlformats.org/officeDocument/2006/relationships/hyperlink" Target="https://www.facebook.com/coffeehr.caphenhansu" TargetMode="External"/><Relationship Id="rId66" Type="http://schemas.openxmlformats.org/officeDocument/2006/relationships/hyperlink" Target="https://docs.google.com/document/d/10HXuoGbI-lTKz_xmurs8CV8rVJKnh3f-EVs0_SW7i44/edit?usp=sharing" TargetMode="External"/><Relationship Id="rId87" Type="http://schemas.openxmlformats.org/officeDocument/2006/relationships/hyperlink" Target="https://docs.google.com/document/d/1xtR__glNdPGAOwjRY8yDCG_FxKL7hrmT2zzzbaf2FhE/edit?usp=sharing" TargetMode="External"/><Relationship Id="rId110" Type="http://schemas.openxmlformats.org/officeDocument/2006/relationships/hyperlink" Target="https://coffeehr.com.vn/dich-vu-nhan-su-la-gi/" TargetMode="External"/><Relationship Id="rId115" Type="http://schemas.openxmlformats.org/officeDocument/2006/relationships/hyperlink" Target="https://coffeehr.com.vn/loi-ich-cua-phan-mem-quan-ly-nhan-su/" TargetMode="External"/><Relationship Id="rId131" Type="http://schemas.openxmlformats.org/officeDocument/2006/relationships/hyperlink" Target="https://coffeehr.com.vn/phan-mem-quan-ly-nhan-su-nha-hang/" TargetMode="External"/><Relationship Id="rId136" Type="http://schemas.openxmlformats.org/officeDocument/2006/relationships/hyperlink" Target="https://coffeehr.com.vn/quan-ly-nhan-su/" TargetMode="External"/><Relationship Id="rId61" Type="http://schemas.openxmlformats.org/officeDocument/2006/relationships/hyperlink" Target="https://www.facebook.com/coffeehr.caphenhansu" TargetMode="External"/><Relationship Id="rId82" Type="http://schemas.openxmlformats.org/officeDocument/2006/relationships/hyperlink" Target="https://www.facebook.com/coffeehr.caphenhansu" TargetMode="External"/><Relationship Id="rId19" Type="http://schemas.openxmlformats.org/officeDocument/2006/relationships/hyperlink" Target="https://docs.google.com/document/d/1FGFoHHFoaSavw5utcg7FuyMz4dk1KhrYOvLvJtTTB3g/edit?usp=sharing"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coffeehr.com.vn/giai-phap-cham-cong-online/" TargetMode="External"/><Relationship Id="rId13" Type="http://schemas.openxmlformats.org/officeDocument/2006/relationships/hyperlink" Target="https://coffeehr.com.vn/phan-mem-cham-cong/" TargetMode="External"/><Relationship Id="rId18" Type="http://schemas.openxmlformats.org/officeDocument/2006/relationships/hyperlink" Target="https://coffeehr.com.vn/phan-mem-tinh-luong-3p/" TargetMode="External"/><Relationship Id="rId26" Type="http://schemas.openxmlformats.org/officeDocument/2006/relationships/hyperlink" Target="https://coffeehr.com.vn/phan-mem-danh-gia-nhan-vien/" TargetMode="External"/><Relationship Id="rId3" Type="http://schemas.openxmlformats.org/officeDocument/2006/relationships/hyperlink" Target="https://coffeehr.com.vn/cach-tinh-luong-p2/" TargetMode="External"/><Relationship Id="rId21" Type="http://schemas.openxmlformats.org/officeDocument/2006/relationships/hyperlink" Target="https://coffeehr.com.vn/phan-mem-quan-ly-nhan-su-tien-luong/" TargetMode="External"/><Relationship Id="rId7" Type="http://schemas.openxmlformats.org/officeDocument/2006/relationships/hyperlink" Target="https://coffeehr.com.vn/dich-vu-nhan-su-la-gi/" TargetMode="External"/><Relationship Id="rId12" Type="http://schemas.openxmlformats.org/officeDocument/2006/relationships/hyperlink" Target="https://coffeehr.com.vn/loi-ich-cua-phan-mem-quan-ly-nhan-su/" TargetMode="External"/><Relationship Id="rId17" Type="http://schemas.openxmlformats.org/officeDocument/2006/relationships/hyperlink" Target="https://coffeehr.com.vn/phan-mem-tinh-luong/" TargetMode="External"/><Relationship Id="rId25" Type="http://schemas.openxmlformats.org/officeDocument/2006/relationships/hyperlink" Target="https://coffeehr.com.vn/quan-ly-cham-cong-nhan-vien/" TargetMode="External"/><Relationship Id="rId33" Type="http://schemas.openxmlformats.org/officeDocument/2006/relationships/hyperlink" Target="https://coffeehr.com.vn/quan-ly-nhan-su/" TargetMode="External"/><Relationship Id="rId2" Type="http://schemas.openxmlformats.org/officeDocument/2006/relationships/hyperlink" Target="https://coffeehr.com.vn/cach-tinh-luong-3p/" TargetMode="External"/><Relationship Id="rId16" Type="http://schemas.openxmlformats.org/officeDocument/2006/relationships/hyperlink" Target="https://coffeehr.com.vn/phan-mem-quan-ly-nhan-su/" TargetMode="External"/><Relationship Id="rId20" Type="http://schemas.openxmlformats.org/officeDocument/2006/relationships/hyperlink" Target="https://coffeehr.com.vn/phan-mem-cham-cong-qua-dien-thoai/" TargetMode="External"/><Relationship Id="rId29" Type="http://schemas.openxmlformats.org/officeDocument/2006/relationships/hyperlink" Target="https://coffeehr.com.vn/phan-mem-quan-ly-nhan-su-truong-hoc/" TargetMode="External"/><Relationship Id="rId1" Type="http://schemas.openxmlformats.org/officeDocument/2006/relationships/hyperlink" Target="https://coffeehr.com.vn/bang-cham-cong-tu-dong/" TargetMode="External"/><Relationship Id="rId6" Type="http://schemas.openxmlformats.org/officeDocument/2006/relationships/hyperlink" Target="https://coffeehr.com.vn/onboarding-la-gi/" TargetMode="External"/><Relationship Id="rId11" Type="http://schemas.openxmlformats.org/officeDocument/2006/relationships/hyperlink" Target="https://coffeehr.com.vn/he-thong-thong-tin-quan-ly-nhan-su/" TargetMode="External"/><Relationship Id="rId24" Type="http://schemas.openxmlformats.org/officeDocument/2006/relationships/hyperlink" Target="https://coffeehr.com.vn/phan-mem-quan-tri-doanh-nghiep/" TargetMode="External"/><Relationship Id="rId32" Type="http://schemas.openxmlformats.org/officeDocument/2006/relationships/hyperlink" Target="https://coffeehr.com.vn/xay-dung-phan-mem-quan-ly-nhan-su/" TargetMode="External"/><Relationship Id="rId5" Type="http://schemas.openxmlformats.org/officeDocument/2006/relationships/hyperlink" Target="https://coffeehr.com.vn/chuc-nang-cua-phan-mem-quan-ly-nhan-su/" TargetMode="External"/><Relationship Id="rId15" Type="http://schemas.openxmlformats.org/officeDocument/2006/relationships/hyperlink" Target="https://coffeehr.com.vn/phan-mem-kpi/" TargetMode="External"/><Relationship Id="rId23" Type="http://schemas.openxmlformats.org/officeDocument/2006/relationships/hyperlink" Target="https://coffeehr.com.vn/phan-mem-chia-ca-lam-viec/" TargetMode="External"/><Relationship Id="rId28" Type="http://schemas.openxmlformats.org/officeDocument/2006/relationships/hyperlink" Target="https://coffeehr.com.vn/phan-mem-quan-ly-nhan-su-nha-hang/" TargetMode="External"/><Relationship Id="rId10" Type="http://schemas.openxmlformats.org/officeDocument/2006/relationships/hyperlink" Target="https://coffeehr.com.vn/he-thong-quan-ly-nhan-su/" TargetMode="External"/><Relationship Id="rId19" Type="http://schemas.openxmlformats.org/officeDocument/2006/relationships/hyperlink" Target="https://coffeehr.com.vn/phan-mem-cham-cong-dinh-vi/" TargetMode="External"/><Relationship Id="rId31" Type="http://schemas.openxmlformats.org/officeDocument/2006/relationships/hyperlink" Target="https://coffeehr.com.vn/phan-mem-quan-ly-nhan-vien-tu-xa/" TargetMode="External"/><Relationship Id="rId4" Type="http://schemas.openxmlformats.org/officeDocument/2006/relationships/hyperlink" Target="https://coffeehr.com.vn/giu-chan-nhan-tai/" TargetMode="External"/><Relationship Id="rId9" Type="http://schemas.openxmlformats.org/officeDocument/2006/relationships/hyperlink" Target="https://coffeehr.com.vn/he-thong-quan-ly-nguon-nhan-luc/" TargetMode="External"/><Relationship Id="rId14" Type="http://schemas.openxmlformats.org/officeDocument/2006/relationships/hyperlink" Target="https://coffeehr.com.vn/phan-mem-hrm/" TargetMode="External"/><Relationship Id="rId22" Type="http://schemas.openxmlformats.org/officeDocument/2006/relationships/hyperlink" Target="https://coffeehr.com.vn/phan-mem-quan-ly-tuyen-dung/" TargetMode="External"/><Relationship Id="rId27" Type="http://schemas.openxmlformats.org/officeDocument/2006/relationships/hyperlink" Target="https://coffeehr.com.vn/phan-mem-quan-ly-du-lieu/" TargetMode="External"/><Relationship Id="rId30" Type="http://schemas.openxmlformats.org/officeDocument/2006/relationships/hyperlink" Target="https://coffeehr.com.vn/phan-mem-quan-ly-nhan-vien-kinh-doanh/"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coffeehr.com.vn/phan-mem-quan-ly-du-lieu/" TargetMode="External"/><Relationship Id="rId13" Type="http://schemas.openxmlformats.org/officeDocument/2006/relationships/hyperlink" Target="https://coffeehr.com.vn/phan-mem-quan-ly-nhan-su-truong-hoc/" TargetMode="External"/><Relationship Id="rId18" Type="http://schemas.openxmlformats.org/officeDocument/2006/relationships/hyperlink" Target="https://coffeehr.com.vn/phan-mem-quan-tri-doanh-nghiep/" TargetMode="External"/><Relationship Id="rId26" Type="http://schemas.openxmlformats.org/officeDocument/2006/relationships/hyperlink" Target="https://coffeehr.com.vn/phan-mem-quan-ly-doanh-nghiep/" TargetMode="External"/><Relationship Id="rId3" Type="http://schemas.openxmlformats.org/officeDocument/2006/relationships/hyperlink" Target="https://coffeehr.com.vn/giai-phap-cham-cong-online/" TargetMode="External"/><Relationship Id="rId21" Type="http://schemas.openxmlformats.org/officeDocument/2006/relationships/hyperlink" Target="https://coffeehr.com.vn/phan-mem-cham-cong/" TargetMode="External"/><Relationship Id="rId7" Type="http://schemas.openxmlformats.org/officeDocument/2006/relationships/hyperlink" Target="https://coffeehr.com.vn/phan-mem-danh-gia-nhan-vien/" TargetMode="External"/><Relationship Id="rId12" Type="http://schemas.openxmlformats.org/officeDocument/2006/relationships/hyperlink" Target="https://coffeehr.com.vn/phan-mem-quan-ly-nhan-su-tien-luong/" TargetMode="External"/><Relationship Id="rId17" Type="http://schemas.openxmlformats.org/officeDocument/2006/relationships/hyperlink" Target="https://coffeehr.com.vn/quan-ly-cham-cong-nhan-vien/" TargetMode="External"/><Relationship Id="rId25" Type="http://schemas.openxmlformats.org/officeDocument/2006/relationships/hyperlink" Target="https://coffeehr.com.vn/phan-mem-quan-ly-doanh-nghiep/" TargetMode="External"/><Relationship Id="rId2" Type="http://schemas.openxmlformats.org/officeDocument/2006/relationships/hyperlink" Target="https://coffeehr.com.vn/he-thong-quan-ly-nhan-su/" TargetMode="External"/><Relationship Id="rId16" Type="http://schemas.openxmlformats.org/officeDocument/2006/relationships/hyperlink" Target="https://coffeehr.com.vn/onboarding-la-gi/" TargetMode="External"/><Relationship Id="rId20" Type="http://schemas.openxmlformats.org/officeDocument/2006/relationships/hyperlink" Target="https://coffeehr.com.vn/phan-mem-cham-cong/" TargetMode="External"/><Relationship Id="rId29" Type="http://schemas.openxmlformats.org/officeDocument/2006/relationships/hyperlink" Target="https://coffeehr.com.vn/onboarding-la-gi/" TargetMode="External"/><Relationship Id="rId1" Type="http://schemas.openxmlformats.org/officeDocument/2006/relationships/hyperlink" Target="https://coffeehr.com.vn/dich-vu-nhan-su-la-gi/" TargetMode="External"/><Relationship Id="rId6" Type="http://schemas.openxmlformats.org/officeDocument/2006/relationships/hyperlink" Target="https://coffeehr.com.vn/phan-mem-chia-ca-lam-viec/" TargetMode="External"/><Relationship Id="rId11" Type="http://schemas.openxmlformats.org/officeDocument/2006/relationships/hyperlink" Target="https://coffeehr.com.vn/xay-dung-phan-mem-quan-ly-nhan-su/" TargetMode="External"/><Relationship Id="rId24" Type="http://schemas.openxmlformats.org/officeDocument/2006/relationships/hyperlink" Target="https://coffeehr.com.vn/phan-mem-danh-gia-nhan-vien/" TargetMode="External"/><Relationship Id="rId5" Type="http://schemas.openxmlformats.org/officeDocument/2006/relationships/hyperlink" Target="https://coffeehr.com.vn/phan-mem-tinh-luong/" TargetMode="External"/><Relationship Id="rId15" Type="http://schemas.openxmlformats.org/officeDocument/2006/relationships/hyperlink" Target="https://coffeehr.com.vn/quan-ly-nhan-su/" TargetMode="External"/><Relationship Id="rId23" Type="http://schemas.openxmlformats.org/officeDocument/2006/relationships/hyperlink" Target="https://coffeehr.com.vn/phan-mem-chia-ca-lam-viec/" TargetMode="External"/><Relationship Id="rId28" Type="http://schemas.openxmlformats.org/officeDocument/2006/relationships/hyperlink" Target="https://coffeehr.com.vn/phan-mem-quan-ly-doanh-nghiep/" TargetMode="External"/><Relationship Id="rId10" Type="http://schemas.openxmlformats.org/officeDocument/2006/relationships/hyperlink" Target="https://coffeehr.com.vn/phan-mem-quan-ly-nhan-vien-tu-xa/" TargetMode="External"/><Relationship Id="rId19" Type="http://schemas.openxmlformats.org/officeDocument/2006/relationships/hyperlink" Target="https://coffeehr.com.vn/he-thong-quan-ly-nhan-su/" TargetMode="External"/><Relationship Id="rId4" Type="http://schemas.openxmlformats.org/officeDocument/2006/relationships/hyperlink" Target="https://coffeehr.com.vn/he-thong-thong-tin-quan-ly-nhan-su/" TargetMode="External"/><Relationship Id="rId9" Type="http://schemas.openxmlformats.org/officeDocument/2006/relationships/hyperlink" Target="https://coffeehr.com.vn/phan-mem-quan-ly-nhan-su-nha-hang/" TargetMode="External"/><Relationship Id="rId14" Type="http://schemas.openxmlformats.org/officeDocument/2006/relationships/hyperlink" Target="https://coffeehr.com.vn/phan-mem-cham-cong-dinh-vi/" TargetMode="External"/><Relationship Id="rId22" Type="http://schemas.openxmlformats.org/officeDocument/2006/relationships/hyperlink" Target="https://coffeehr.com.vn/phan-mem-cham-cong/" TargetMode="External"/><Relationship Id="rId27" Type="http://schemas.openxmlformats.org/officeDocument/2006/relationships/hyperlink" Target="https://coffeehr.com.vn/phan-mem-quan-ly-doanh-nghiep/"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coffeehr.com.vn/gan-ket-nhan-vien/" TargetMode="External"/><Relationship Id="rId21" Type="http://schemas.openxmlformats.org/officeDocument/2006/relationships/hyperlink" Target="https://coffeehr.com.vn/cach-tuyen-dung-nhan-su/" TargetMode="External"/><Relationship Id="rId42" Type="http://schemas.openxmlformats.org/officeDocument/2006/relationships/hyperlink" Target="https://coffeehr.com.vn/coffeehr-tuyen-dung-thuc-tap-sinh-it/" TargetMode="External"/><Relationship Id="rId63" Type="http://schemas.openxmlformats.org/officeDocument/2006/relationships/hyperlink" Target="https://coffeehr.com.vn/en/category/co-hoi-viec-lam/" TargetMode="External"/><Relationship Id="rId84" Type="http://schemas.openxmlformats.org/officeDocument/2006/relationships/hyperlink" Target="https://coffeehr.com.vn/en/hoang-minh-group-giai-phap-quan-tri-tap-trung-va-danh-gia-nang-luc/" TargetMode="External"/><Relationship Id="rId138" Type="http://schemas.openxmlformats.org/officeDocument/2006/relationships/hyperlink" Target="https://coffeehr.com.vn/hop-dong-dien-tu-giai-phap-moi-cho-doanh-nghiep-mua-covid/" TargetMode="External"/><Relationship Id="rId159" Type="http://schemas.openxmlformats.org/officeDocument/2006/relationships/hyperlink" Target="https://coffeehr.com.vn/nen-tang-giao-tiep-noi-bo-gapowork-va-oos-dong-hanh-chien-luoc/" TargetMode="External"/><Relationship Id="rId170" Type="http://schemas.openxmlformats.org/officeDocument/2006/relationships/hyperlink" Target="https://coffeehr.com.vn/openway-lua-chon-coffeehr-la-doi-tac-dong-hanh-tien-trien-giai-phap-phan-mem-quan-tri-nhan-su/" TargetMode="External"/><Relationship Id="rId191" Type="http://schemas.openxmlformats.org/officeDocument/2006/relationships/hyperlink" Target="https://coffeehr.com.vn/quan-ly-cham-cong-nhan-vien/" TargetMode="External"/><Relationship Id="rId205" Type="http://schemas.openxmlformats.org/officeDocument/2006/relationships/hyperlink" Target="https://coffeehr.com.vn/tap-doan-da-nganh/" TargetMode="External"/><Relationship Id="rId226" Type="http://schemas.openxmlformats.org/officeDocument/2006/relationships/hyperlink" Target="https://coffeehr.com.vn/y-te-benh-vien/" TargetMode="External"/><Relationship Id="rId107" Type="http://schemas.openxmlformats.org/officeDocument/2006/relationships/hyperlink" Target="https://coffeehr.com.vn/en/thuong-mai-dich-vu/" TargetMode="External"/><Relationship Id="rId11" Type="http://schemas.openxmlformats.org/officeDocument/2006/relationships/hyperlink" Target="https://coffeehr.com.vn/bat-dong-san-2/" TargetMode="External"/><Relationship Id="rId32" Type="http://schemas.openxmlformats.org/officeDocument/2006/relationships/hyperlink" Target="https://coffeehr.com.vn/chao-don-nhan-vien-moi/" TargetMode="External"/><Relationship Id="rId53" Type="http://schemas.openxmlformats.org/officeDocument/2006/relationships/hyperlink" Target="https://coffeehr.com.vn/dich-vu-nhan-su/" TargetMode="External"/><Relationship Id="rId74" Type="http://schemas.openxmlformats.org/officeDocument/2006/relationships/hyperlink" Target="https://coffeehr.com.vn/en/dao-tao/" TargetMode="External"/><Relationship Id="rId128" Type="http://schemas.openxmlformats.org/officeDocument/2006/relationships/hyperlink" Target="https://coffeehr.com.vn/hcm-tuyen-dung-nhan-vien-kinh-doanh/" TargetMode="External"/><Relationship Id="rId149" Type="http://schemas.openxmlformats.org/officeDocument/2006/relationships/hyperlink" Target="https://coffeehr.com.vn/lo-trinh-thang-tien/" TargetMode="External"/><Relationship Id="rId5" Type="http://schemas.openxmlformats.org/officeDocument/2006/relationships/hyperlink" Target="https://coffeehr.com.vn/ap-dung-cong-nghe-trong-quan-tri-nhan-su/" TargetMode="External"/><Relationship Id="rId95" Type="http://schemas.openxmlformats.org/officeDocument/2006/relationships/hyperlink" Target="https://coffeehr.com.vn/en/phat-trien-nguon-luc/" TargetMode="External"/><Relationship Id="rId160" Type="http://schemas.openxmlformats.org/officeDocument/2006/relationships/hyperlink" Target="https://coffeehr.com.vn/neu-hanh-trang-cong-nghe-4-0-trong-quan-tri-nhan-su/" TargetMode="External"/><Relationship Id="rId181" Type="http://schemas.openxmlformats.org/officeDocument/2006/relationships/hyperlink" Target="https://coffeehr.com.vn/phan-mem-quan-ly-nhan-vien-kinh-doanh/" TargetMode="External"/><Relationship Id="rId216" Type="http://schemas.openxmlformats.org/officeDocument/2006/relationships/hyperlink" Target="https://coffeehr.com.vn/why-coffeehr/" TargetMode="External"/><Relationship Id="rId211" Type="http://schemas.openxmlformats.org/officeDocument/2006/relationships/hyperlink" Target="https://coffeehr.com.vn/tuyen-dung-nhan-vien-trien-khai/" TargetMode="External"/><Relationship Id="rId22" Type="http://schemas.openxmlformats.org/officeDocument/2006/relationships/hyperlink" Target="https://coffeehr.com.vn/cai-thien-truyen-thong-noi-bo/" TargetMode="External"/><Relationship Id="rId27" Type="http://schemas.openxmlformats.org/officeDocument/2006/relationships/hyperlink" Target="https://coffeehr.com.vn/category/thong-tin-cong-nghe/" TargetMode="External"/><Relationship Id="rId43" Type="http://schemas.openxmlformats.org/officeDocument/2006/relationships/hyperlink" Target="https://coffeehr.com.vn/coffeehrm-payroll/" TargetMode="External"/><Relationship Id="rId48" Type="http://schemas.openxmlformats.org/officeDocument/2006/relationships/hyperlink" Target="https://coffeehr.com.vn/danh-gia/" TargetMode="External"/><Relationship Id="rId64" Type="http://schemas.openxmlformats.org/officeDocument/2006/relationships/hyperlink" Target="https://coffeehr.com.vn/en/category/thong-tin-cong-nghe/" TargetMode="External"/><Relationship Id="rId69" Type="http://schemas.openxmlformats.org/officeDocument/2006/relationships/hyperlink" Target="https://coffeehr.com.vn/en/cong-ty-tnhh-dien-luc-van-phong-vpcl/" TargetMode="External"/><Relationship Id="rId113" Type="http://schemas.openxmlformats.org/officeDocument/2006/relationships/hyperlink" Target="https://coffeehr.com.vn/en/vua-nem-chuyen-doi-so-manh-me-trong-cong-tac-quan-tri-nhan-su-voi-phan-mem-coffeehr/" TargetMode="External"/><Relationship Id="rId118" Type="http://schemas.openxmlformats.org/officeDocument/2006/relationships/hyperlink" Target="https://coffeehr.com.vn/gan-ket-voi-nhan-vien-bi-quyet-vuot-qua-mua-dai-dich-2/" TargetMode="External"/><Relationship Id="rId134" Type="http://schemas.openxmlformats.org/officeDocument/2006/relationships/hyperlink" Target="https://coffeehr.com.vn/hn-tuyen-dung-nhan-vien-business-analyst/" TargetMode="External"/><Relationship Id="rId139" Type="http://schemas.openxmlformats.org/officeDocument/2006/relationships/hyperlink" Target="https://coffeehr.com.vn/hung-yen-knitting-dyeing-doi-moi-quy-trinh-danh-gia-kpi-cung-coffeehr/" TargetMode="External"/><Relationship Id="rId80" Type="http://schemas.openxmlformats.org/officeDocument/2006/relationships/hyperlink" Target="https://coffeehr.com.vn/en/gioi-thieu-chung/" TargetMode="External"/><Relationship Id="rId85" Type="http://schemas.openxmlformats.org/officeDocument/2006/relationships/hyperlink" Target="https://coffeehr.com.vn/en/lien-he/" TargetMode="External"/><Relationship Id="rId150" Type="http://schemas.openxmlformats.org/officeDocument/2006/relationships/hyperlink" Target="https://coffeehr.com.vn/loi-ich-cua-phan-mem-quan-ly-nhan-su/" TargetMode="External"/><Relationship Id="rId155" Type="http://schemas.openxmlformats.org/officeDocument/2006/relationships/hyperlink" Target="https://coffeehr.com.vn/mo-hinh-hrm-4-0/" TargetMode="External"/><Relationship Id="rId171" Type="http://schemas.openxmlformats.org/officeDocument/2006/relationships/hyperlink" Target="https://coffeehr.com.vn/phan-mem-cham-cong-dinh-vi/" TargetMode="External"/><Relationship Id="rId176" Type="http://schemas.openxmlformats.org/officeDocument/2006/relationships/hyperlink" Target="https://coffeehr.com.vn/phan-mem-hrm/" TargetMode="External"/><Relationship Id="rId192" Type="http://schemas.openxmlformats.org/officeDocument/2006/relationships/hyperlink" Target="https://coffeehr.com.vn/quan-ly-hieu-suat/" TargetMode="External"/><Relationship Id="rId197" Type="http://schemas.openxmlformats.org/officeDocument/2006/relationships/hyperlink" Target="https://coffeehr.com.vn/quan-tri-nhan-su-oos-software/" TargetMode="External"/><Relationship Id="rId206" Type="http://schemas.openxmlformats.org/officeDocument/2006/relationships/hyperlink" Target="https://coffeehr.com.vn/thuc-pham-do-uong-fb/" TargetMode="External"/><Relationship Id="rId201" Type="http://schemas.openxmlformats.org/officeDocument/2006/relationships/hyperlink" Target="https://coffeehr.com.vn/tag/gapowork/" TargetMode="External"/><Relationship Id="rId222" Type="http://schemas.openxmlformats.org/officeDocument/2006/relationships/hyperlink" Target="https://coffeehr.com.vn/xay-dung/" TargetMode="External"/><Relationship Id="rId12" Type="http://schemas.openxmlformats.org/officeDocument/2006/relationships/hyperlink" Target="https://coffeehr.com.vn/cac-buoc-hoach-dinh-nguon-nhan-luc/" TargetMode="External"/><Relationship Id="rId17" Type="http://schemas.openxmlformats.org/officeDocument/2006/relationships/hyperlink" Target="https://coffeehr.com.vn/cac-xu-huong-cong-nghe/" TargetMode="External"/><Relationship Id="rId33" Type="http://schemas.openxmlformats.org/officeDocument/2006/relationships/hyperlink" Target="https://coffeehr.com.vn/chi-phi-onboarding/" TargetMode="External"/><Relationship Id="rId38" Type="http://schemas.openxmlformats.org/officeDocument/2006/relationships/hyperlink" Target="https://coffeehr.com.vn/citicom-tiep-tuc-dong-hanh-cung-oos-software-voi-du-an-trien-khai-phan-mem-quan-tri-nhan-su-humax-phien-ban-4-0/" TargetMode="External"/><Relationship Id="rId59" Type="http://schemas.openxmlformats.org/officeDocument/2006/relationships/hyperlink" Target="https://coffeehr.com.vn/en/50-sang-kien-loi-khuyen-giup-gan-ket-doi-ngu/" TargetMode="External"/><Relationship Id="rId103" Type="http://schemas.openxmlformats.org/officeDocument/2006/relationships/hyperlink" Target="https://coffeehr.com.vn/en/tai-chinh-ngan-hang/" TargetMode="External"/><Relationship Id="rId108" Type="http://schemas.openxmlformats.org/officeDocument/2006/relationships/hyperlink" Target="https://coffeehr.com.vn/en/tong-quan/" TargetMode="External"/><Relationship Id="rId124" Type="http://schemas.openxmlformats.org/officeDocument/2006/relationships/hyperlink" Target="https://coffeehr.com.vn/giu-chan-nhan-tai/" TargetMode="External"/><Relationship Id="rId129" Type="http://schemas.openxmlformats.org/officeDocument/2006/relationships/hyperlink" Target="https://coffeehr.com.vn/he-thong-bao-cao/" TargetMode="External"/><Relationship Id="rId54" Type="http://schemas.openxmlformats.org/officeDocument/2006/relationships/hyperlink" Target="https://coffeehr.com.vn/diem-mat-7-cong-nghe-quan-tri-nhan-su-moi-trong-2022/" TargetMode="External"/><Relationship Id="rId70" Type="http://schemas.openxmlformats.org/officeDocument/2006/relationships/hyperlink" Target="https://coffeehr.com.vn/en/cong-viec-va-ky-nang-cua-nhan-vien-nhan-su/" TargetMode="External"/><Relationship Id="rId75" Type="http://schemas.openxmlformats.org/officeDocument/2006/relationships/hyperlink" Target="https://coffeehr.com.vn/en/dich-vu-nhan-su/" TargetMode="External"/><Relationship Id="rId91" Type="http://schemas.openxmlformats.org/officeDocument/2006/relationships/hyperlink" Target="https://coffeehr.com.vn/en/noi-san-oos-software01/" TargetMode="External"/><Relationship Id="rId96" Type="http://schemas.openxmlformats.org/officeDocument/2006/relationships/hyperlink" Target="https://coffeehr.com.vn/en/quan-ly-hieu-suat-la-gi-xay-dung-chuong-trinh-quan-ly-hieu-suat-hieu-qua-nhu-the-nao/" TargetMode="External"/><Relationship Id="rId140" Type="http://schemas.openxmlformats.org/officeDocument/2006/relationships/hyperlink" Target="https://coffeehr.com.vn/huong-dan-ke-hoach-du-lich-he-cho-cong-ty-2022/" TargetMode="External"/><Relationship Id="rId145" Type="http://schemas.openxmlformats.org/officeDocument/2006/relationships/hyperlink" Target="https://coffeehr.com.vn/kpi-la-gi/" TargetMode="External"/><Relationship Id="rId161" Type="http://schemas.openxmlformats.org/officeDocument/2006/relationships/hyperlink" Target="https://coffeehr.com.vn/nhan-vien-f0/" TargetMode="External"/><Relationship Id="rId166" Type="http://schemas.openxmlformats.org/officeDocument/2006/relationships/hyperlink" Target="https://coffeehr.com.vn/onboarding-la-gi/" TargetMode="External"/><Relationship Id="rId182" Type="http://schemas.openxmlformats.org/officeDocument/2006/relationships/hyperlink" Target="https://coffeehr.com.vn/phan-mem-quan-ly-nhan-vien-tu-xa/" TargetMode="External"/><Relationship Id="rId187" Type="http://schemas.openxmlformats.org/officeDocument/2006/relationships/hyperlink" Target="https://coffeehr.com.vn/phat-trien-nguon-luc/" TargetMode="External"/><Relationship Id="rId217" Type="http://schemas.openxmlformats.org/officeDocument/2006/relationships/hyperlink" Target="https://coffeehr.com.vn/wp-content/uploads/2021/06/CoffeeHR_Brochure.pdf" TargetMode="External"/><Relationship Id="rId1" Type="http://schemas.openxmlformats.org/officeDocument/2006/relationships/hyperlink" Target="https://coffeehr.com.vn/" TargetMode="External"/><Relationship Id="rId6" Type="http://schemas.openxmlformats.org/officeDocument/2006/relationships/hyperlink" Target="https://coffeehr.com.vn/atalink-dau-tu-giai-phap-phan-mem-quan-tri-nhan-su-coffeehr/" TargetMode="External"/><Relationship Id="rId212" Type="http://schemas.openxmlformats.org/officeDocument/2006/relationships/hyperlink" Target="https://coffeehr.com.vn/tuyen-dung-project-manager-hn-hcm/" TargetMode="External"/><Relationship Id="rId23" Type="http://schemas.openxmlformats.org/officeDocument/2006/relationships/hyperlink" Target="https://coffeehr.com.vn/category/bao-chi-noi-ve-coffeehr/" TargetMode="External"/><Relationship Id="rId28" Type="http://schemas.openxmlformats.org/officeDocument/2006/relationships/hyperlink" Target="https://coffeehr.com.vn/category/tin-tuc-coffeehr/" TargetMode="External"/><Relationship Id="rId49" Type="http://schemas.openxmlformats.org/officeDocument/2006/relationships/hyperlink" Target="https://coffeehr.com.vn/danh-sach-chuc-nang/" TargetMode="External"/><Relationship Id="rId114" Type="http://schemas.openxmlformats.org/officeDocument/2006/relationships/hyperlink" Target="https://coffeehr.com.vn/en/why-coffee/" TargetMode="External"/><Relationship Id="rId119" Type="http://schemas.openxmlformats.org/officeDocument/2006/relationships/hyperlink" Target="https://coffeehr.com.vn/getfit-nang-cao-trai-nghiem-noi-bo-bang-dich-vu-nhan-su-coffeehr/" TargetMode="External"/><Relationship Id="rId44" Type="http://schemas.openxmlformats.org/officeDocument/2006/relationships/hyperlink" Target="https://coffeehr.com.vn/cong-thong-tin-noi-bo/" TargetMode="External"/><Relationship Id="rId60" Type="http://schemas.openxmlformats.org/officeDocument/2006/relationships/hyperlink" Target="https://coffeehr.com.vn/en/anh-huong-cua-covid-19-toi-thi-truong-lao-dong-va-phuong-an-khac-phuc-cua-doanh-nghiep/" TargetMode="External"/><Relationship Id="rId65" Type="http://schemas.openxmlformats.org/officeDocument/2006/relationships/hyperlink" Target="https://coffeehr.com.vn/en/cb/" TargetMode="External"/><Relationship Id="rId81" Type="http://schemas.openxmlformats.org/officeDocument/2006/relationships/hyperlink" Target="https://coffeehr.com.vn/en/hcm-hn-tuyen-dung-nhan-vien-kinh-doanh/" TargetMode="External"/><Relationship Id="rId86" Type="http://schemas.openxmlformats.org/officeDocument/2006/relationships/hyperlink" Target="https://coffeehr.com.vn/en/micco-tong-cong-ty-cong-nghiep-hoa-chat-mo-vinacomin-2/?lang=en" TargetMode="External"/><Relationship Id="rId130" Type="http://schemas.openxmlformats.org/officeDocument/2006/relationships/hyperlink" Target="https://coffeehr.com.vn/he-thong-quan-ly-nguon-nhan-luc/" TargetMode="External"/><Relationship Id="rId135" Type="http://schemas.openxmlformats.org/officeDocument/2006/relationships/hyperlink" Target="https://coffeehr.com.vn/hoach-dinh-nguon-nhan-luc/" TargetMode="External"/><Relationship Id="rId151" Type="http://schemas.openxmlformats.org/officeDocument/2006/relationships/hyperlink" Target="https://coffeehr.com.vn/m2-nang-tam-thoi-trang-viet/" TargetMode="External"/><Relationship Id="rId156" Type="http://schemas.openxmlformats.org/officeDocument/2006/relationships/hyperlink" Target="https://coffeehr.com.vn/mo-hinh-quan-ly-nhan-su/" TargetMode="External"/><Relationship Id="rId177" Type="http://schemas.openxmlformats.org/officeDocument/2006/relationships/hyperlink" Target="https://coffeehr.com.vn/phan-mem-kpi/" TargetMode="External"/><Relationship Id="rId198" Type="http://schemas.openxmlformats.org/officeDocument/2006/relationships/hyperlink" Target="https://coffeehr.com.vn/quy-trinh-xay-dung-kpi/" TargetMode="External"/><Relationship Id="rId172" Type="http://schemas.openxmlformats.org/officeDocument/2006/relationships/hyperlink" Target="https://coffeehr.com.vn/phan-mem-cham-cong-qua-dien-thoai/" TargetMode="External"/><Relationship Id="rId193" Type="http://schemas.openxmlformats.org/officeDocument/2006/relationships/hyperlink" Target="https://coffeehr.com.vn/quan-ly-ho-so-nhan-su/" TargetMode="External"/><Relationship Id="rId202" Type="http://schemas.openxmlformats.org/officeDocument/2006/relationships/hyperlink" Target="https://coffeehr.com.vn/tai-chinh-ngan-hang/" TargetMode="External"/><Relationship Id="rId207" Type="http://schemas.openxmlformats.org/officeDocument/2006/relationships/hyperlink" Target="https://coffeehr.com.vn/thuong-mai/" TargetMode="External"/><Relationship Id="rId223" Type="http://schemas.openxmlformats.org/officeDocument/2006/relationships/hyperlink" Target="https://coffeehr.com.vn/xu-huong-cong-nghe-thong-tin-trong-tuong-lai/" TargetMode="External"/><Relationship Id="rId13" Type="http://schemas.openxmlformats.org/officeDocument/2006/relationships/hyperlink" Target="https://coffeehr.com.vn/cac-phuong-phap-cham-cong-thoi-covid-thuc-trang-va-kho-khan-trong-cac-doanh-nghiep-hien-nay/" TargetMode="External"/><Relationship Id="rId18" Type="http://schemas.openxmlformats.org/officeDocument/2006/relationships/hyperlink" Target="https://coffeehr.com.vn/cach-cham-cong-nhan-vien/" TargetMode="External"/><Relationship Id="rId39" Type="http://schemas.openxmlformats.org/officeDocument/2006/relationships/hyperlink" Target="https://coffeehr.com.vn/cleverfood-hop-tac-voi-coffeehr-quan-ly-nhan-su-de-dang-hon/" TargetMode="External"/><Relationship Id="rId109" Type="http://schemas.openxmlformats.org/officeDocument/2006/relationships/hyperlink" Target="https://coffeehr.com.vn/en/tuyen-dung-project-manager-hn-hcm/" TargetMode="External"/><Relationship Id="rId34" Type="http://schemas.openxmlformats.org/officeDocument/2006/relationships/hyperlink" Target="https://coffeehr.com.vn/chinh-sach-bao-mat/" TargetMode="External"/><Relationship Id="rId50" Type="http://schemas.openxmlformats.org/officeDocument/2006/relationships/hyperlink" Target="https://coffeehr.com.vn/dantri-vn-nen-tang-giao-tiep-gapowork-va-oos-software-ra-mat-bo-giai-phap-quan-tri-nhan-su-cho-doanh-nghiep/" TargetMode="External"/><Relationship Id="rId55" Type="http://schemas.openxmlformats.org/officeDocument/2006/relationships/hyperlink" Target="https://coffeehr.com.vn/dls-incorporation-ap-dung-cong-nghe-trong-quan-tri/" TargetMode="External"/><Relationship Id="rId76" Type="http://schemas.openxmlformats.org/officeDocument/2006/relationships/hyperlink" Target="https://coffeehr.com.vn/en/diem-mat-7-cong-nghe-quan-tri-nhan-su-moi-trong-2022/" TargetMode="External"/><Relationship Id="rId97" Type="http://schemas.openxmlformats.org/officeDocument/2006/relationships/hyperlink" Target="https://coffeehr.com.vn/en/quan-ly-to-chuc/" TargetMode="External"/><Relationship Id="rId104" Type="http://schemas.openxmlformats.org/officeDocument/2006/relationships/hyperlink" Target="https://coffeehr.com.vn/en/tai-lieu/" TargetMode="External"/><Relationship Id="rId120" Type="http://schemas.openxmlformats.org/officeDocument/2006/relationships/hyperlink" Target="https://coffeehr.com.vn/giai-phap-cham-cong-online/" TargetMode="External"/><Relationship Id="rId125" Type="http://schemas.openxmlformats.org/officeDocument/2006/relationships/hyperlink" Target="https://coffeehr.com.vn/giu-chan-nhan-vien-hau-dich-covid-19/" TargetMode="External"/><Relationship Id="rId141" Type="http://schemas.openxmlformats.org/officeDocument/2006/relationships/hyperlink" Target="https://coffeehr.com.vn/ke-hoach-tuyen-dung-nhan-su/" TargetMode="External"/><Relationship Id="rId146" Type="http://schemas.openxmlformats.org/officeDocument/2006/relationships/hyperlink" Target="https://coffeehr.com.vn/ky-nang-quan-ly-nhan-su/" TargetMode="External"/><Relationship Id="rId167" Type="http://schemas.openxmlformats.org/officeDocument/2006/relationships/hyperlink" Target="https://coffeehr.com.vn/onboarding/" TargetMode="External"/><Relationship Id="rId188" Type="http://schemas.openxmlformats.org/officeDocument/2006/relationships/hyperlink" Target="https://coffeehr.com.vn/phuong-phap-danh-gia-nhan-vien/" TargetMode="External"/><Relationship Id="rId7" Type="http://schemas.openxmlformats.org/officeDocument/2006/relationships/hyperlink" Target="https://coffeehr.com.vn/author/admin/" TargetMode="External"/><Relationship Id="rId71" Type="http://schemas.openxmlformats.org/officeDocument/2006/relationships/hyperlink" Target="https://coffeehr.com.vn/en/danh-gia/" TargetMode="External"/><Relationship Id="rId92" Type="http://schemas.openxmlformats.org/officeDocument/2006/relationships/hyperlink" Target="https://coffeehr.com.vn/en/okr-la-gi-hieu-ro-hon-ve-okr/" TargetMode="External"/><Relationship Id="rId162" Type="http://schemas.openxmlformats.org/officeDocument/2006/relationships/hyperlink" Target="https://coffeehr.com.vn/nhung-xu-huong-cong-nghe-moi-va-quan-trong-trong-nam-2020/" TargetMode="External"/><Relationship Id="rId183" Type="http://schemas.openxmlformats.org/officeDocument/2006/relationships/hyperlink" Target="https://coffeehr.com.vn/phan-mem-quan-ly-tuyen-dung/" TargetMode="External"/><Relationship Id="rId213" Type="http://schemas.openxmlformats.org/officeDocument/2006/relationships/hyperlink" Target="https://coffeehr.com.vn/tuyen-dung-thoi-ki-moi-ban-biet-gi-ve-genz/" TargetMode="External"/><Relationship Id="rId218" Type="http://schemas.openxmlformats.org/officeDocument/2006/relationships/hyperlink" Target="https://coffeehr.com.vn/wp-content/uploads/2021/06/CoffeeHR_Brochure.pdf" TargetMode="External"/><Relationship Id="rId2" Type="http://schemas.openxmlformats.org/officeDocument/2006/relationships/hyperlink" Target="https://coffeehr.com.vn/4-xu-huong-dien-toan-dam-may-doanh-nghiep-can-biet/" TargetMode="External"/><Relationship Id="rId29" Type="http://schemas.openxmlformats.org/officeDocument/2006/relationships/hyperlink" Target="https://coffeehr.com.vn/category/tin-tuc-coffeehr/page/2/" TargetMode="External"/><Relationship Id="rId24" Type="http://schemas.openxmlformats.org/officeDocument/2006/relationships/hyperlink" Target="https://coffeehr.com.vn/category/cau-chuyen-thanh-cong/" TargetMode="External"/><Relationship Id="rId40" Type="http://schemas.openxmlformats.org/officeDocument/2006/relationships/hyperlink" Target="https://coffeehr.com.vn/coffeehr-cloud-solution-duoc-lua-chon-de-toi-uu-hoa-quan-tri-nhan-su-va-phat-trien-dich-vu-nhan-su-cho-crowe-vietnam/" TargetMode="External"/><Relationship Id="rId45" Type="http://schemas.openxmlformats.org/officeDocument/2006/relationships/hyperlink" Target="https://coffeehr.com.vn/cong-ty-bao-hiem-opes/" TargetMode="External"/><Relationship Id="rId66" Type="http://schemas.openxmlformats.org/officeDocument/2006/relationships/hyperlink" Target="https://coffeehr.com.vn/en/coffeehr_brochure/" TargetMode="External"/><Relationship Id="rId87" Type="http://schemas.openxmlformats.org/officeDocument/2006/relationships/hyperlink" Target="https://coffeehr.com.vn/en/mo-hinh-hrm-4-0-xu-huong-quan-tri-nhan-su-trong-ky-nguyen-so/" TargetMode="External"/><Relationship Id="rId110" Type="http://schemas.openxmlformats.org/officeDocument/2006/relationships/hyperlink" Target="https://coffeehr.com.vn/en/tuyen-dung/" TargetMode="External"/><Relationship Id="rId115" Type="http://schemas.openxmlformats.org/officeDocument/2006/relationships/hyperlink" Target="https://coffeehr.com.vn/en/xu-huong-tuyen-dung-moi-trong-dai-dich-covid-19/" TargetMode="External"/><Relationship Id="rId131" Type="http://schemas.openxmlformats.org/officeDocument/2006/relationships/hyperlink" Target="https://coffeehr.com.vn/he-thong-quan-ly-nhan-su/" TargetMode="External"/><Relationship Id="rId136" Type="http://schemas.openxmlformats.org/officeDocument/2006/relationships/hyperlink" Target="https://coffeehr.com.vn/hoang-minh-group-giai-phap-quan-tri-tap-trung-va-danh-gia-nang-luc/" TargetMode="External"/><Relationship Id="rId157" Type="http://schemas.openxmlformats.org/officeDocument/2006/relationships/hyperlink" Target="https://coffeehr.com.vn/navigos-group-lua-chon-giai-phap-quan-tri-nhan-su-coffeehr-cho-chien-luoc-toan-cau-hoa/" TargetMode="External"/><Relationship Id="rId178" Type="http://schemas.openxmlformats.org/officeDocument/2006/relationships/hyperlink" Target="https://coffeehr.com.vn/phan-mem-quan-ly-du-lieu/" TargetMode="External"/><Relationship Id="rId61" Type="http://schemas.openxmlformats.org/officeDocument/2006/relationships/hyperlink" Target="https://coffeehr.com.vn/en/ban-biet-gi-ve-nghe-tuyen-dung-p1/" TargetMode="External"/><Relationship Id="rId82" Type="http://schemas.openxmlformats.org/officeDocument/2006/relationships/hyperlink" Target="https://coffeehr.com.vn/en/he-thong-bao-cao/" TargetMode="External"/><Relationship Id="rId152" Type="http://schemas.openxmlformats.org/officeDocument/2006/relationships/hyperlink" Target="https://coffeehr.com.vn/mau-kpi/" TargetMode="External"/><Relationship Id="rId173" Type="http://schemas.openxmlformats.org/officeDocument/2006/relationships/hyperlink" Target="https://coffeehr.com.vn/phan-mem-cham-cong/" TargetMode="External"/><Relationship Id="rId194" Type="http://schemas.openxmlformats.org/officeDocument/2006/relationships/hyperlink" Target="https://coffeehr.com.vn/quan-ly-ho-so-ung-vien/" TargetMode="External"/><Relationship Id="rId199" Type="http://schemas.openxmlformats.org/officeDocument/2006/relationships/hyperlink" Target="https://coffeehr.com.vn/san-xuat/" TargetMode="External"/><Relationship Id="rId203" Type="http://schemas.openxmlformats.org/officeDocument/2006/relationships/hyperlink" Target="https://coffeehr.com.vn/tai-lieu/" TargetMode="External"/><Relationship Id="rId208" Type="http://schemas.openxmlformats.org/officeDocument/2006/relationships/hyperlink" Target="https://coffeehr.com.vn/tong-quan/" TargetMode="External"/><Relationship Id="rId19" Type="http://schemas.openxmlformats.org/officeDocument/2006/relationships/hyperlink" Target="https://coffeehr.com.vn/cach-tinh-luong-3p/" TargetMode="External"/><Relationship Id="rId224" Type="http://schemas.openxmlformats.org/officeDocument/2006/relationships/hyperlink" Target="https://coffeehr.com.vn/xu-huong-moi-trong-nganh-cntt-thay-doi-va-co-hoi/" TargetMode="External"/><Relationship Id="rId14" Type="http://schemas.openxmlformats.org/officeDocument/2006/relationships/hyperlink" Target="https://coffeehr.com.vn/cac-phuong-phap-cham-cong/" TargetMode="External"/><Relationship Id="rId30" Type="http://schemas.openxmlformats.org/officeDocument/2006/relationships/hyperlink" Target="https://coffeehr.com.vn/cb-la-gi/" TargetMode="External"/><Relationship Id="rId35" Type="http://schemas.openxmlformats.org/officeDocument/2006/relationships/hyperlink" Target="https://coffeehr.com.vn/chinh-sach-su-dung/" TargetMode="External"/><Relationship Id="rId56" Type="http://schemas.openxmlformats.org/officeDocument/2006/relationships/hyperlink" Target="https://coffeehr.com.vn/doi-tac/" TargetMode="External"/><Relationship Id="rId77" Type="http://schemas.openxmlformats.org/officeDocument/2006/relationships/hyperlink" Target="https://coffeehr.com.vn/en/doi-tac/" TargetMode="External"/><Relationship Id="rId100" Type="http://schemas.openxmlformats.org/officeDocument/2006/relationships/hyperlink" Target="https://coffeehr.com.vn/en/san-xuat/" TargetMode="External"/><Relationship Id="rId105" Type="http://schemas.openxmlformats.org/officeDocument/2006/relationships/hyperlink" Target="https://coffeehr.com.vn/en/tai-sao-can-lap-ke-hoach-xay-dung-doi-ngu-ke-can/" TargetMode="External"/><Relationship Id="rId126" Type="http://schemas.openxmlformats.org/officeDocument/2006/relationships/hyperlink" Target="https://coffeehr.com.vn/hanh-chinh-su-nghiep/" TargetMode="External"/><Relationship Id="rId147" Type="http://schemas.openxmlformats.org/officeDocument/2006/relationships/hyperlink" Target="https://coffeehr.com.vn/ky-nguyen-moi-cua-nganh-nhan-su-ky-nguyen-4-0/" TargetMode="External"/><Relationship Id="rId168" Type="http://schemas.openxmlformats.org/officeDocument/2006/relationships/hyperlink" Target="https://coffeehr.com.vn/oos-software-hop-tac-voi-gapowork-ra-mat-bo-giai-phap-toan-dien-quan-tri-nhan-su-cho-doanh-nghiep/" TargetMode="External"/><Relationship Id="rId8" Type="http://schemas.openxmlformats.org/officeDocument/2006/relationships/hyperlink" Target="https://coffeehr.com.vn/author/ceo-le-duy-hoa/" TargetMode="External"/><Relationship Id="rId51" Type="http://schemas.openxmlformats.org/officeDocument/2006/relationships/hyperlink" Target="https://coffeehr.com.vn/dao-tao/" TargetMode="External"/><Relationship Id="rId72" Type="http://schemas.openxmlformats.org/officeDocument/2006/relationships/hyperlink" Target="https://coffeehr.com.vn/en/danh-sach-chuc-nang/" TargetMode="External"/><Relationship Id="rId93" Type="http://schemas.openxmlformats.org/officeDocument/2006/relationships/hyperlink" Target="https://coffeehr.com.vn/en/oos-software-hop-tac-voi-gapowork-ra-mat-bo-giai-phap-toan-dien-quan-tri-nhan-su-cho-doanh-nghiep/" TargetMode="External"/><Relationship Id="rId98" Type="http://schemas.openxmlformats.org/officeDocument/2006/relationships/hyperlink" Target="https://coffeehr.com.vn/en/quy-trinh-xay-dung-kpi-hieu-qua/" TargetMode="External"/><Relationship Id="rId121" Type="http://schemas.openxmlformats.org/officeDocument/2006/relationships/hyperlink" Target="https://coffeehr.com.vn/giai-phap/" TargetMode="External"/><Relationship Id="rId142" Type="http://schemas.openxmlformats.org/officeDocument/2006/relationships/hyperlink" Target="https://coffeehr.com.vn/khach-hang-tieu-bieu/" TargetMode="External"/><Relationship Id="rId163" Type="http://schemas.openxmlformats.org/officeDocument/2006/relationships/hyperlink" Target="https://coffeehr.com.vn/noi-san-oos-software01/" TargetMode="External"/><Relationship Id="rId184" Type="http://schemas.openxmlformats.org/officeDocument/2006/relationships/hyperlink" Target="https://coffeehr.com.vn/phan-mem-tinh-luong-3p/" TargetMode="External"/><Relationship Id="rId189" Type="http://schemas.openxmlformats.org/officeDocument/2006/relationships/hyperlink" Target="https://coffeehr.com.vn/phuong-phap-kaizen/" TargetMode="External"/><Relationship Id="rId219" Type="http://schemas.openxmlformats.org/officeDocument/2006/relationships/hyperlink" Target="https://coffeehr.com.vn/xay-dung-doi-ngu-ke-thua/" TargetMode="External"/><Relationship Id="rId3" Type="http://schemas.openxmlformats.org/officeDocument/2006/relationships/hyperlink" Target="https://coffeehr.com.vn/50-sang-kien-loi-khuyen-giup-gan-ket-doi-ngu/" TargetMode="External"/><Relationship Id="rId214" Type="http://schemas.openxmlformats.org/officeDocument/2006/relationships/hyperlink" Target="https://coffeehr.com.vn/tuyen-dung/" TargetMode="External"/><Relationship Id="rId25" Type="http://schemas.openxmlformats.org/officeDocument/2006/relationships/hyperlink" Target="https://coffeehr.com.vn/category/co-hoi-viec-lam/" TargetMode="External"/><Relationship Id="rId46" Type="http://schemas.openxmlformats.org/officeDocument/2006/relationships/hyperlink" Target="https://coffeehr.com.vn/cong-ty-tnhh-dien-luc-van-phong-vpcl/" TargetMode="External"/><Relationship Id="rId67" Type="http://schemas.openxmlformats.org/officeDocument/2006/relationships/hyperlink" Target="https://coffeehr.com.vn/en/coffeehr-onboarding-chao-don-nhan-vien-moi-ban-co-dang-tut-lai-phia-sau/" TargetMode="External"/><Relationship Id="rId116" Type="http://schemas.openxmlformats.org/officeDocument/2006/relationships/hyperlink" Target="https://coffeehr.com.vn/en/y-te-benh-vien/" TargetMode="External"/><Relationship Id="rId137" Type="http://schemas.openxmlformats.org/officeDocument/2006/relationships/hyperlink" Target="https://coffeehr.com.vn/hoi-thao-chuyen-doi-so-trong-quan-tri-doanh-nghiep/" TargetMode="External"/><Relationship Id="rId158" Type="http://schemas.openxmlformats.org/officeDocument/2006/relationships/hyperlink" Target="https://coffeehr.com.vn/nen-tang-giao-tiep-gapowork-hop-tac-voi-oos-software-ho-tro-doanh-nghiep-quan-tri-nhan-su/" TargetMode="External"/><Relationship Id="rId20" Type="http://schemas.openxmlformats.org/officeDocument/2006/relationships/hyperlink" Target="https://coffeehr.com.vn/cach-tinh-luong-p2/" TargetMode="External"/><Relationship Id="rId41" Type="http://schemas.openxmlformats.org/officeDocument/2006/relationships/hyperlink" Target="https://coffeehr.com.vn/coffeehr-tuyen-dung-nhan-vien-content-marketing/" TargetMode="External"/><Relationship Id="rId62" Type="http://schemas.openxmlformats.org/officeDocument/2006/relationships/hyperlink" Target="https://coffeehr.com.vn/en/cac-buoc-tien-hanh-hoach-dinh-nguon-nhan-luc-cho-doanh-nghiep/" TargetMode="External"/><Relationship Id="rId83" Type="http://schemas.openxmlformats.org/officeDocument/2006/relationships/hyperlink" Target="https://coffeehr.com.vn/en/hoach-dinh-nguon-nhan-luc-la-gi-vai-tro-cua-hoach-dinh-nguon-nhan-luc-doi-voi-doanh-nghiep/" TargetMode="External"/><Relationship Id="rId88" Type="http://schemas.openxmlformats.org/officeDocument/2006/relationships/hyperlink" Target="https://coffeehr.com.vn/en/navigos-group-lua-chon-giai-phap-quan-tri-nhan-su-coffeehr-cho-chien-luoc-toan-cau-hoa/" TargetMode="External"/><Relationship Id="rId111" Type="http://schemas.openxmlformats.org/officeDocument/2006/relationships/hyperlink" Target="https://coffeehr.com.vn/en/van-tai-hang-khong-logistics/" TargetMode="External"/><Relationship Id="rId132" Type="http://schemas.openxmlformats.org/officeDocument/2006/relationships/hyperlink" Target="https://coffeehr.com.vn/hinh-thuc-quan-tri-nhan-su/" TargetMode="External"/><Relationship Id="rId153" Type="http://schemas.openxmlformats.org/officeDocument/2006/relationships/hyperlink" Target="https://coffeehr.com.vn/micco-tong-cong-ty-cong-nghiep-hoa-chat-mo-vinacomin-2/" TargetMode="External"/><Relationship Id="rId174" Type="http://schemas.openxmlformats.org/officeDocument/2006/relationships/hyperlink" Target="https://coffeehr.com.vn/phan-mem-cong-long-quan-ly-du-an/" TargetMode="External"/><Relationship Id="rId179" Type="http://schemas.openxmlformats.org/officeDocument/2006/relationships/hyperlink" Target="https://coffeehr.com.vn/phan-mem-quan-ly-nhan-su-truong-hoc/" TargetMode="External"/><Relationship Id="rId195" Type="http://schemas.openxmlformats.org/officeDocument/2006/relationships/hyperlink" Target="https://coffeehr.com.vn/quan-ly-nhan-su/" TargetMode="External"/><Relationship Id="rId209" Type="http://schemas.openxmlformats.org/officeDocument/2006/relationships/hyperlink" Target="https://coffeehr.com.vn/truyen-thong-quang-cao/" TargetMode="External"/><Relationship Id="rId190" Type="http://schemas.openxmlformats.org/officeDocument/2006/relationships/hyperlink" Target="https://coffeehr.com.vn/profile/" TargetMode="External"/><Relationship Id="rId204" Type="http://schemas.openxmlformats.org/officeDocument/2006/relationships/hyperlink" Target="https://coffeehr.com.vn/talkshow-chuyen-doi-so-linh-vuc-nhan-su-phap-ly-thuc-tien-trien-khai/" TargetMode="External"/><Relationship Id="rId220" Type="http://schemas.openxmlformats.org/officeDocument/2006/relationships/hyperlink" Target="https://coffeehr.com.vn/xay-dung-moi-truong-lam-viec-tich-cuc/" TargetMode="External"/><Relationship Id="rId225" Type="http://schemas.openxmlformats.org/officeDocument/2006/relationships/hyperlink" Target="https://coffeehr.com.vn/xu-huong-tuyen-dung-moi-trong-dai-dich-covid-19/" TargetMode="External"/><Relationship Id="rId15" Type="http://schemas.openxmlformats.org/officeDocument/2006/relationships/hyperlink" Target="https://coffeehr.com.vn/cac-tieu-chi-danh-gia-nhan-vien/" TargetMode="External"/><Relationship Id="rId36" Type="http://schemas.openxmlformats.org/officeDocument/2006/relationships/hyperlink" Target="https://coffeehr.com.vn/chuc-nang-cua-phan-mem-quan-ly-nhan-su/" TargetMode="External"/><Relationship Id="rId57" Type="http://schemas.openxmlformats.org/officeDocument/2006/relationships/hyperlink" Target="https://coffeehr.com.vn/du-lich/" TargetMode="External"/><Relationship Id="rId106" Type="http://schemas.openxmlformats.org/officeDocument/2006/relationships/hyperlink" Target="https://coffeehr.com.vn/en/tap-doan-da-nganh/" TargetMode="External"/><Relationship Id="rId127" Type="http://schemas.openxmlformats.org/officeDocument/2006/relationships/hyperlink" Target="https://coffeehr.com.vn/hcm-hn-tuyen-dung-nhan-vien-kinh-doanh/" TargetMode="External"/><Relationship Id="rId10" Type="http://schemas.openxmlformats.org/officeDocument/2006/relationships/hyperlink" Target="https://coffeehr.com.vn/ban-biet-gi-ve-nghe-tuyen-dung/" TargetMode="External"/><Relationship Id="rId31" Type="http://schemas.openxmlformats.org/officeDocument/2006/relationships/hyperlink" Target="https://coffeehr.com.vn/cb/" TargetMode="External"/><Relationship Id="rId52" Type="http://schemas.openxmlformats.org/officeDocument/2006/relationships/hyperlink" Target="https://coffeehr.com.vn/dich-vu-nhan-su-la-gi/" TargetMode="External"/><Relationship Id="rId73" Type="http://schemas.openxmlformats.org/officeDocument/2006/relationships/hyperlink" Target="https://coffeehr.com.vn/en/dantri-vn-nen-tang-giao-tiep-gapowork-va-oos-software-ra-mat-bo-giai-phap-quan-tri-nhan-su-cho-doanh-nghiep/" TargetMode="External"/><Relationship Id="rId78" Type="http://schemas.openxmlformats.org/officeDocument/2006/relationships/hyperlink" Target="https://coffeehr.com.vn/en/giai-phap/" TargetMode="External"/><Relationship Id="rId94" Type="http://schemas.openxmlformats.org/officeDocument/2006/relationships/hyperlink" Target="https://coffeehr.com.vn/en/openway-lua-chon-coffeehr-la-doi-tac-dong-hanh-tien-trien-giai-phap-phan-mem-quan-tri-nhan-su/" TargetMode="External"/><Relationship Id="rId99" Type="http://schemas.openxmlformats.org/officeDocument/2006/relationships/hyperlink" Target="https://coffeehr.com.vn/en/quy-trinh-xay-dung-lo-trinh-thang-tien-cho-nhan-vien/" TargetMode="External"/><Relationship Id="rId101" Type="http://schemas.openxmlformats.org/officeDocument/2006/relationships/hyperlink" Target="https://coffeehr.com.vn/en/so-sanh-okr-va-kpi-do-luong-danh-gia-hieu-suat-lao-dong-doanh-nghiep-nen-lua-chon-chi-so-nao/?fb_comment_id=4536079853092694_4536950566338956" TargetMode="External"/><Relationship Id="rId122" Type="http://schemas.openxmlformats.org/officeDocument/2006/relationships/hyperlink" Target="https://coffeehr.com.vn/giao-duc-dao-tao/" TargetMode="External"/><Relationship Id="rId143" Type="http://schemas.openxmlformats.org/officeDocument/2006/relationships/hyperlink" Target="https://coffeehr.com.vn/khach-san-du-lich/" TargetMode="External"/><Relationship Id="rId148" Type="http://schemas.openxmlformats.org/officeDocument/2006/relationships/hyperlink" Target="https://coffeehr.com.vn/lien-he/" TargetMode="External"/><Relationship Id="rId164" Type="http://schemas.openxmlformats.org/officeDocument/2006/relationships/hyperlink" Target="https://coffeehr.com.vn/nong-nghiep/" TargetMode="External"/><Relationship Id="rId169" Type="http://schemas.openxmlformats.org/officeDocument/2006/relationships/hyperlink" Target="https://coffeehr.com.vn/oos-software-tai-tro-hoi-thao-thuong-nien-phat-trien-to-chuc-dap-ung-tuong-lai-cua-hiep-hoi-nhan-su-viet-nam/" TargetMode="External"/><Relationship Id="rId185" Type="http://schemas.openxmlformats.org/officeDocument/2006/relationships/hyperlink" Target="https://coffeehr.com.vn/phan-mem-tinh-luong/" TargetMode="External"/><Relationship Id="rId4" Type="http://schemas.openxmlformats.org/officeDocument/2006/relationships/hyperlink" Target="https://coffeehr.com.vn/8-sai-lam-khien-nhan-vien-co-nang-luc-nghi-viec/" TargetMode="External"/><Relationship Id="rId9" Type="http://schemas.openxmlformats.org/officeDocument/2006/relationships/hyperlink" Target="https://coffeehr.com.vn/author/nguyen-duong/" TargetMode="External"/><Relationship Id="rId180" Type="http://schemas.openxmlformats.org/officeDocument/2006/relationships/hyperlink" Target="https://coffeehr.com.vn/phan-mem-quan-ly-nhan-su/" TargetMode="External"/><Relationship Id="rId210" Type="http://schemas.openxmlformats.org/officeDocument/2006/relationships/hyperlink" Target="https://coffeehr.com.vn/tuyen-dung-2/" TargetMode="External"/><Relationship Id="rId215" Type="http://schemas.openxmlformats.org/officeDocument/2006/relationships/hyperlink" Target="https://coffeehr.com.vn/vua-nem-chuyen-doi-so-manh-me-trong-cong-tac-quan-tri-nhan-su-voi-phan-mem-coffeehr/" TargetMode="External"/><Relationship Id="rId26" Type="http://schemas.openxmlformats.org/officeDocument/2006/relationships/hyperlink" Target="https://coffeehr.com.vn/category/kien-thuc-quan-tri-nhan-su/" TargetMode="External"/><Relationship Id="rId47" Type="http://schemas.openxmlformats.org/officeDocument/2006/relationships/hyperlink" Target="https://coffeehr.com.vn/da-nganh/" TargetMode="External"/><Relationship Id="rId68" Type="http://schemas.openxmlformats.org/officeDocument/2006/relationships/hyperlink" Target="https://coffeehr.com.vn/en/coffeehrm-payroll/" TargetMode="External"/><Relationship Id="rId89" Type="http://schemas.openxmlformats.org/officeDocument/2006/relationships/hyperlink" Target="https://coffeehr.com.vn/en/nen-tang-giao-tiep-noi-bo-gapowork-va-oos-dong-hanh-chien-luoc/" TargetMode="External"/><Relationship Id="rId112" Type="http://schemas.openxmlformats.org/officeDocument/2006/relationships/hyperlink" Target="https://coffeehr.com.vn/en/vietsoftware-tao-da-tang-truong-cung-phan-mem-tuyen-dung-va-quan-tri-nhan-su-coffeehr/" TargetMode="External"/><Relationship Id="rId133" Type="http://schemas.openxmlformats.org/officeDocument/2006/relationships/hyperlink" Target="https://coffeehr.com.vn/hn-hcm-tuyen-dung-business-analyst/" TargetMode="External"/><Relationship Id="rId154" Type="http://schemas.openxmlformats.org/officeDocument/2006/relationships/hyperlink" Target="https://coffeehr.com.vn/mo-hinh-bsc/" TargetMode="External"/><Relationship Id="rId175" Type="http://schemas.openxmlformats.org/officeDocument/2006/relationships/hyperlink" Target="https://coffeehr.com.vn/phan-mem-danh-gia-nhan-vien/" TargetMode="External"/><Relationship Id="rId196" Type="http://schemas.openxmlformats.org/officeDocument/2006/relationships/hyperlink" Target="https://coffeehr.com.vn/quan-ly-to-chuc/" TargetMode="External"/><Relationship Id="rId200" Type="http://schemas.openxmlformats.org/officeDocument/2006/relationships/hyperlink" Target="https://coffeehr.com.vn/tac-dong-cua-covid19-den-thi-truong-lao-dong-viet-nam/" TargetMode="External"/><Relationship Id="rId16" Type="http://schemas.openxmlformats.org/officeDocument/2006/relationships/hyperlink" Target="https://coffeehr.com.vn/cac-trang-web-tuyen-dung/" TargetMode="External"/><Relationship Id="rId221" Type="http://schemas.openxmlformats.org/officeDocument/2006/relationships/hyperlink" Target="https://coffeehr.com.vn/xay-dung-van-hoa-doanh-nghiep/" TargetMode="External"/><Relationship Id="rId37" Type="http://schemas.openxmlformats.org/officeDocument/2006/relationships/hyperlink" Target="https://coffeehr.com.vn/chuyen-doi-so-quan-tri-nhan-su-bds-npn/" TargetMode="External"/><Relationship Id="rId58" Type="http://schemas.openxmlformats.org/officeDocument/2006/relationships/hyperlink" Target="https://coffeehr.com.vn/en/4-xu-huong-dien-toan-dam-may-doanh-nghiep-can-biet/" TargetMode="External"/><Relationship Id="rId79" Type="http://schemas.openxmlformats.org/officeDocument/2006/relationships/hyperlink" Target="https://coffeehr.com.vn/en/giao-duc-dao-tao/" TargetMode="External"/><Relationship Id="rId102" Type="http://schemas.openxmlformats.org/officeDocument/2006/relationships/hyperlink" Target="https://coffeehr.com.vn/en/tag/tuyen-dung/" TargetMode="External"/><Relationship Id="rId123" Type="http://schemas.openxmlformats.org/officeDocument/2006/relationships/hyperlink" Target="https://coffeehr.com.vn/gioi-thieu-chung/" TargetMode="External"/><Relationship Id="rId144" Type="http://schemas.openxmlformats.org/officeDocument/2006/relationships/hyperlink" Target="https://coffeehr.com.vn/khoi-dong-du-an-phan-mem-quan-tri-nhan-su-tai-asl-corp/" TargetMode="External"/><Relationship Id="rId90" Type="http://schemas.openxmlformats.org/officeDocument/2006/relationships/hyperlink" Target="https://coffeehr.com.vn/en/nhan-vien-f0/" TargetMode="External"/><Relationship Id="rId165" Type="http://schemas.openxmlformats.org/officeDocument/2006/relationships/hyperlink" Target="https://coffeehr.com.vn/okr-la-gi/" TargetMode="External"/><Relationship Id="rId186" Type="http://schemas.openxmlformats.org/officeDocument/2006/relationships/hyperlink" Target="https://coffeehr.com.vn/phan-mem-tuyen-dun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ahrefs8.tool.buyseotools.io/keywords-explorer/google/vn/overview?keyword=phan%20mem%20tinh%20luong" TargetMode="External"/><Relationship Id="rId7" Type="http://schemas.openxmlformats.org/officeDocument/2006/relationships/hyperlink" Target="http://ahrefs8.tool.buyseotools.io/keywords-explorer/google/vn/overview?keyword=t%C3%ADnh%20l%C6%B0%C6%A1ng%20online" TargetMode="External"/><Relationship Id="rId2" Type="http://schemas.openxmlformats.org/officeDocument/2006/relationships/hyperlink" Target="http://ahrefs8.tool.buyseotools.io/keywords-explorer/google/vn/overview?keyword=ph%E1%BA%A7n%20m%E1%BB%81m%20nh%C3%A2n%20s%E1%BB%B1%20ti%E1%BB%81n%20l%C6%B0%C6%A1ng" TargetMode="External"/><Relationship Id="rId1" Type="http://schemas.openxmlformats.org/officeDocument/2006/relationships/hyperlink" Target="http://ahrefs8.tool.buyseotools.io/keywords-explorer/google/vn/overview?keyword=ph%E1%BA%A7n%20m%E1%BB%81m%20ch%E1%BA%A5m%20c%C3%B4ng%20t%C3%ADnh%20l%C6%B0%C6%A1ng" TargetMode="External"/><Relationship Id="rId6" Type="http://schemas.openxmlformats.org/officeDocument/2006/relationships/hyperlink" Target="http://ahrefs8.tool.buyseotools.io/keywords-explorer/google/vn/overview?keyword=tinh%20luong%20online" TargetMode="External"/><Relationship Id="rId5" Type="http://schemas.openxmlformats.org/officeDocument/2006/relationships/hyperlink" Target="http://ahrefs8.tool.buyseotools.io/keywords-explorer/google/vn/overview?keyword=ph%E1%BA%A7n%20m%E1%BB%81m%20t%C3%ADnh%20l%C6%B0%C6%A1ng%20tr%C3%AAn%20%C4%91i%E1%BB%87n%20tho%E1%BA%A1i" TargetMode="External"/><Relationship Id="rId4" Type="http://schemas.openxmlformats.org/officeDocument/2006/relationships/hyperlink" Target="http://ahrefs8.tool.buyseotools.io/keywords-explorer/google/vn/overview?keyword=ph%E1%BA%A7n%20m%E1%BB%81m%20t%C3%ADnh%20l%C6%B0%C6%A1ng%20nh%C3%A2n%20vi%C3%AAn"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resources.base.vn/hr/file-excel-quan-ly-ho-so-nhan-su-chuan-tai-bieu-mau-nhan-su-excel-688" TargetMode="External"/><Relationship Id="rId671" Type="http://schemas.openxmlformats.org/officeDocument/2006/relationships/hyperlink" Target="https://tanca.io/blog/thap-nhu-cau-maslow-la-gi-cach-ung-dung-trong-kinh-doanh-marketing-va-nhan-su" TargetMode="External"/><Relationship Id="rId769" Type="http://schemas.openxmlformats.org/officeDocument/2006/relationships/hyperlink" Target="https://fastdo.vn/quy-trinh-cham-soc-khach-hang/" TargetMode="External"/><Relationship Id="rId976" Type="http://schemas.openxmlformats.org/officeDocument/2006/relationships/hyperlink" Target="https://fastdo.vn/danh-gia-nhan-vien-cuoi-nam/" TargetMode="External"/><Relationship Id="rId21" Type="http://schemas.openxmlformats.org/officeDocument/2006/relationships/hyperlink" Target="https://success.base.vn/case-study-quy-trinh-mua-hang-nganh-san-xuat/" TargetMode="External"/><Relationship Id="rId324" Type="http://schemas.openxmlformats.org/officeDocument/2006/relationships/hyperlink" Target="https://resources.base.vn/hr/4-buoc-xay-dung-quy-trinh-dao-tao-noi-bo-hieu-qua-cho-doanh-nghiep-283" TargetMode="External"/><Relationship Id="rId531" Type="http://schemas.openxmlformats.org/officeDocument/2006/relationships/hyperlink" Target="https://resources.base.vn/hr/huong-dan-xay-dung-bang-mo-ta-cong-viec-173" TargetMode="External"/><Relationship Id="rId629" Type="http://schemas.openxmlformats.org/officeDocument/2006/relationships/hyperlink" Target="https://tanca.io/blog/nguyen-tac-pareto-la-gi-hieu-va-ap-dung-nguyen-tac-80-20-hieu-qua" TargetMode="External"/><Relationship Id="rId1161" Type="http://schemas.openxmlformats.org/officeDocument/2006/relationships/hyperlink" Target="https://resources.base.vn/productivity/quan-ly-thoi-gian-trong-doanh-nghiep-547" TargetMode="External"/><Relationship Id="rId1259" Type="http://schemas.openxmlformats.org/officeDocument/2006/relationships/hyperlink" Target="https://tanca.io/blog/nguyen-tac-pareto-la-gi-hieu-va-ap-dung-nguyen-tac-80-20-hieu-qua" TargetMode="External"/><Relationship Id="rId170" Type="http://schemas.openxmlformats.org/officeDocument/2006/relationships/hyperlink" Target="https://www.tanca.io/blog/top-20-phan-mem-giup-quan-ly-thoi-gian-cho-ca-nhan-va-doi-nhom" TargetMode="External"/><Relationship Id="rId836" Type="http://schemas.openxmlformats.org/officeDocument/2006/relationships/hyperlink" Target="https://tanca.io/blog/tron-bo-cau-hoi-phong-van-ma-nha-tuyen-dung-can-nam" TargetMode="External"/><Relationship Id="rId1021" Type="http://schemas.openxmlformats.org/officeDocument/2006/relationships/hyperlink" Target="https://fastdo.vn/phan-mem-quan-ly-thoi-gian/" TargetMode="External"/><Relationship Id="rId1119" Type="http://schemas.openxmlformats.org/officeDocument/2006/relationships/hyperlink" Target="https://resources.base.vn/hr/ky-nang-phong-van-tuyen-dung-4-buoc-can-thiet-de-co-mot-cuoc-phong-van-chuyen-nghiep-225" TargetMode="External"/><Relationship Id="rId268" Type="http://schemas.openxmlformats.org/officeDocument/2006/relationships/hyperlink" Target="https://fastdo.vn/kpi-va-okr/" TargetMode="External"/><Relationship Id="rId475" Type="http://schemas.openxmlformats.org/officeDocument/2006/relationships/hyperlink" Target="https://fastdo.vn/six-sigma-la-gi/" TargetMode="External"/><Relationship Id="rId682" Type="http://schemas.openxmlformats.org/officeDocument/2006/relationships/hyperlink" Target="https://fastdo.vn/bang-ke-hoach-cong-viec/" TargetMode="External"/><Relationship Id="rId903" Type="http://schemas.openxmlformats.org/officeDocument/2006/relationships/hyperlink" Target="https://resources.base.vn/productivity/mau-ke-hoach-truyen-thong-su-kien-de-lap-va-de-trien-khai-nhat-co-vi-du-minh-hoa-397" TargetMode="External"/><Relationship Id="rId1326" Type="http://schemas.openxmlformats.org/officeDocument/2006/relationships/hyperlink" Target="https://resources.base.vn/productivity/5-buoc-xay-dung-quy-trinh-hieu-qua-cho-doanh-nghiep-580" TargetMode="External"/><Relationship Id="rId32" Type="http://schemas.openxmlformats.org/officeDocument/2006/relationships/hyperlink" Target="https://tanca.io/blog/6-buoc-lap-ke-hoach-ban-hang-hieu-qua" TargetMode="External"/><Relationship Id="rId128" Type="http://schemas.openxmlformats.org/officeDocument/2006/relationships/hyperlink" Target="https://tanca.io/blog/tong-hop-cac-tieu-chi-danh-gia-nhan-vien-hieu-qua-tot-nhat" TargetMode="External"/><Relationship Id="rId335" Type="http://schemas.openxmlformats.org/officeDocument/2006/relationships/hyperlink" Target="https://www.tanca.io/blog/uu-nhuoc-diem-cua-nhung-kenh-tuyen-dung-mang-xa-hoi-website-headhunter" TargetMode="External"/><Relationship Id="rId542" Type="http://schemas.openxmlformats.org/officeDocument/2006/relationships/hyperlink" Target="https://www.tanca.io/blog/top-20-phan-mem-giup-quan-ly-thoi-gian-cho-ca-nhan-va-doi-nhom" TargetMode="External"/><Relationship Id="rId987" Type="http://schemas.openxmlformats.org/officeDocument/2006/relationships/hyperlink" Target="https://base.vn/wework" TargetMode="External"/><Relationship Id="rId1172" Type="http://schemas.openxmlformats.org/officeDocument/2006/relationships/hyperlink" Target="https://tanca.io/blog/tron-bo-cau-hoi-phong-van-ma-nha-tuyen-dung-can-nam" TargetMode="External"/><Relationship Id="rId181" Type="http://schemas.openxmlformats.org/officeDocument/2006/relationships/hyperlink" Target="https://fastdo.vn/thu-tu-choi-ung-vien/" TargetMode="External"/><Relationship Id="rId402" Type="http://schemas.openxmlformats.org/officeDocument/2006/relationships/hyperlink" Target="https://resources.base.vn/productivity/5-buoc-lap-ke-hoach-chien-luoc-550" TargetMode="External"/><Relationship Id="rId847" Type="http://schemas.openxmlformats.org/officeDocument/2006/relationships/hyperlink" Target="https://fastdo.vn/bang-cham-cong-theo-gio/" TargetMode="External"/><Relationship Id="rId1032" Type="http://schemas.openxmlformats.org/officeDocument/2006/relationships/hyperlink" Target="https://resources.base.vn/docs/hr/mau-thu-lien-he-voi-ung-vien-duoc-gioi-thieu-22" TargetMode="External"/><Relationship Id="rId279" Type="http://schemas.openxmlformats.org/officeDocument/2006/relationships/hyperlink" Target="https://resources.base.vn/hr/disc-la-gi-cach-doc-bieu-do-disc-va-ung-dung-disc-trong-quan-ly-nhan-su-181" TargetMode="External"/><Relationship Id="rId486" Type="http://schemas.openxmlformats.org/officeDocument/2006/relationships/hyperlink" Target="https://resources.base.vn/management/vi-sao-nhan-vien-cua-ban-nghi-viec-top-9-ly-do-cac-nha-quan-ly-can-suy-ngam-440" TargetMode="External"/><Relationship Id="rId693" Type="http://schemas.openxmlformats.org/officeDocument/2006/relationships/hyperlink" Target="https://resources.base.vn/productivity/nguyen-tac-pareto-nguyen-tac-80-20-la-gi-ap-dung-vao-quan-tri-nang-suat-437" TargetMode="External"/><Relationship Id="rId707" Type="http://schemas.openxmlformats.org/officeDocument/2006/relationships/hyperlink" Target="https://tanca.io/blog/chuc-nang-va-vai-tro-cua-mot-nha-quan-tri-doanh-nghiep" TargetMode="External"/><Relationship Id="rId914" Type="http://schemas.openxmlformats.org/officeDocument/2006/relationships/hyperlink" Target="https://tanca.io/blog/6-ky-nang-quan-ly-cong-viec-can-ghi-nho" TargetMode="External"/><Relationship Id="rId43" Type="http://schemas.openxmlformats.org/officeDocument/2006/relationships/hyperlink" Target="https://fastdo.vn/bang-cham-cong-theo-gio/" TargetMode="External"/><Relationship Id="rId139" Type="http://schemas.openxmlformats.org/officeDocument/2006/relationships/hyperlink" Target="https://fastdo.vn/mau-thu-tra-loi-ung-vien/" TargetMode="External"/><Relationship Id="rId346" Type="http://schemas.openxmlformats.org/officeDocument/2006/relationships/hyperlink" Target="https://fastdo.vn/bieu-mau-quy-trinh-dao-tao-nhan-vien-moi/" TargetMode="External"/><Relationship Id="rId553" Type="http://schemas.openxmlformats.org/officeDocument/2006/relationships/hyperlink" Target="https://fastdo.vn/cach-tuyen-dung-nhan-su-hieu-qua/" TargetMode="External"/><Relationship Id="rId760" Type="http://schemas.openxmlformats.org/officeDocument/2006/relationships/hyperlink" Target="https://fastdo.vn/cac-trang-tim-viec-uy-tin/" TargetMode="External"/><Relationship Id="rId998" Type="http://schemas.openxmlformats.org/officeDocument/2006/relationships/hyperlink" Target="https://www.tanca.io/blog/top-20-phan-mem-giup-quan-ly-thoi-gian-cho-ca-nhan-va-doi-nhom" TargetMode="External"/><Relationship Id="rId1183" Type="http://schemas.openxmlformats.org/officeDocument/2006/relationships/hyperlink" Target="https://fastdo.vn/bang-cham-cong-theo-gio/" TargetMode="External"/><Relationship Id="rId192" Type="http://schemas.openxmlformats.org/officeDocument/2006/relationships/hyperlink" Target="https://resources.base.vn/hr/huong-dan-xay-dung-kpi-cho-nhan-vien-175" TargetMode="External"/><Relationship Id="rId206" Type="http://schemas.openxmlformats.org/officeDocument/2006/relationships/hyperlink" Target="https://tanca.io/blog/chuc-nang-va-vai-tro-cua-mot-nha-quan-tri-doanh-nghiep" TargetMode="External"/><Relationship Id="rId413" Type="http://schemas.openxmlformats.org/officeDocument/2006/relationships/hyperlink" Target="https://tanca.io/blog/top-7-phan-mem-quan-ly-nhan-su-mien-phi-va-tot-nhat-2022-ma-doanh-nghiep-khong-the-bo-lo" TargetMode="External"/><Relationship Id="rId858" Type="http://schemas.openxmlformats.org/officeDocument/2006/relationships/hyperlink" Target="https://resources.base.vn/hr/bieu-mau-danh-gia-nang-luc-nhan-vien-ban-cap-nhat-moi-nhat-388" TargetMode="External"/><Relationship Id="rId1043" Type="http://schemas.openxmlformats.org/officeDocument/2006/relationships/hyperlink" Target="https://tanca.io/blog/7-phan-mem-quan-ly-cong-viec-pho-bien-nhat-nam-2022" TargetMode="External"/><Relationship Id="rId497" Type="http://schemas.openxmlformats.org/officeDocument/2006/relationships/hyperlink" Target="https://tanca.io/blog/bang-mo-ta-cong-viec-truong-phong-kinh-doanh" TargetMode="External"/><Relationship Id="rId620" Type="http://schemas.openxmlformats.org/officeDocument/2006/relationships/hyperlink" Target="https://tanca.io/blog/tron-bo-cau-hoi-phong-van-ma-nha-tuyen-dung-can-nam" TargetMode="External"/><Relationship Id="rId718" Type="http://schemas.openxmlformats.org/officeDocument/2006/relationships/hyperlink" Target="https://fastdo.vn/nhung-ky-nang-can-co-khi-di-lam/" TargetMode="External"/><Relationship Id="rId925" Type="http://schemas.openxmlformats.org/officeDocument/2006/relationships/hyperlink" Target="https://fastdo.vn/hoach-dinh-chien-luoc/" TargetMode="External"/><Relationship Id="rId1250" Type="http://schemas.openxmlformats.org/officeDocument/2006/relationships/hyperlink" Target="https://tanca.io/blog/huong-dan-lam-bang-tinh-luong-excel-va-cach-su-dung-cac-ham-thong-dung" TargetMode="External"/><Relationship Id="rId357" Type="http://schemas.openxmlformats.org/officeDocument/2006/relationships/hyperlink" Target="https://resources.base.vn/hr/mau-bang-luong-hien-hanh-moi-nhat-tai-bang-tinh-luong-bang-excel-685" TargetMode="External"/><Relationship Id="rId1110" Type="http://schemas.openxmlformats.org/officeDocument/2006/relationships/hyperlink" Target="https://resources.base.vn/management/lam-the-nao-de-giao-viec-cho-nhan-vien-dung-cach-529" TargetMode="External"/><Relationship Id="rId1194" Type="http://schemas.openxmlformats.org/officeDocument/2006/relationships/hyperlink" Target="https://resources.base.vn/hr/mau-cau-nhan-xet-danh-gia-nhan-vien-575" TargetMode="External"/><Relationship Id="rId1208" Type="http://schemas.openxmlformats.org/officeDocument/2006/relationships/hyperlink" Target="https://tanca.io/blog/9-mo-hinh-chien-luoc-va-ke-hoach-pho-bien-nhat" TargetMode="External"/><Relationship Id="rId54" Type="http://schemas.openxmlformats.org/officeDocument/2006/relationships/hyperlink" Target="https://resources.base.vn/hr/hrbp-la-gi-tai-sao-doanh-nghiep-ban-can-toi-hrbp-713" TargetMode="External"/><Relationship Id="rId217" Type="http://schemas.openxmlformats.org/officeDocument/2006/relationships/hyperlink" Target="https://fastdo.vn/lap-ke-hoach-kinh-doanh/" TargetMode="External"/><Relationship Id="rId564" Type="http://schemas.openxmlformats.org/officeDocument/2006/relationships/hyperlink" Target="https://resources.base.vn/hr/huong-dan-xay-dung-kpi-cho-nhan-vien-175" TargetMode="External"/><Relationship Id="rId771" Type="http://schemas.openxmlformats.org/officeDocument/2006/relationships/hyperlink" Target="https://resources.base.vn/productivity/top-7-phan-mem-nhac-viec-hieu-qua-nhat-nam-2018-286" TargetMode="External"/><Relationship Id="rId869" Type="http://schemas.openxmlformats.org/officeDocument/2006/relationships/hyperlink" Target="https://tanca.io/blog/nhan-su-la-gi-tat-tan-tat-ve-cac-vi-tri-cong-viec-trong-phong-nhan-su" TargetMode="External"/><Relationship Id="rId424" Type="http://schemas.openxmlformats.org/officeDocument/2006/relationships/hyperlink" Target="https://fastdo.vn/mo-hinh-smart/" TargetMode="External"/><Relationship Id="rId631" Type="http://schemas.openxmlformats.org/officeDocument/2006/relationships/hyperlink" Target="https://fastdo.vn/nguyen-tac-pareto/" TargetMode="External"/><Relationship Id="rId729" Type="http://schemas.openxmlformats.org/officeDocument/2006/relationships/hyperlink" Target="https://resources.base.vn/productivity/review-5-phan-mem-quan-ly-cong-viec-pho-bien-nhat-hien-nay-224" TargetMode="External"/><Relationship Id="rId1054" Type="http://schemas.openxmlformats.org/officeDocument/2006/relationships/hyperlink" Target="https://fastdo.vn/business-intelligence-analyst-la-gi/" TargetMode="External"/><Relationship Id="rId1261" Type="http://schemas.openxmlformats.org/officeDocument/2006/relationships/hyperlink" Target="https://fastdo.vn/nguyen-tac-pareto/" TargetMode="External"/><Relationship Id="rId270" Type="http://schemas.openxmlformats.org/officeDocument/2006/relationships/hyperlink" Target="https://base.vn/platform/hrm" TargetMode="External"/><Relationship Id="rId936" Type="http://schemas.openxmlformats.org/officeDocument/2006/relationships/hyperlink" Target="https://resources.base.vn/hr/huong-dan-ung-dung-thap-nhu-cau-maslow-trong-quan-tri-nhan-su-221" TargetMode="External"/><Relationship Id="rId1121" Type="http://schemas.openxmlformats.org/officeDocument/2006/relationships/hyperlink" Target="https://tanca.io/blog/7-chuc-nang-co-ban-ve-quan-ly-nhan-su-ma-moi-chuyen-gia-nhan-su-can-biet" TargetMode="External"/><Relationship Id="rId1219" Type="http://schemas.openxmlformats.org/officeDocument/2006/relationships/hyperlink" Target="https://fastdo.vn/bang-ke-hoach-cong-viec/" TargetMode="External"/><Relationship Id="rId65" Type="http://schemas.openxmlformats.org/officeDocument/2006/relationships/hyperlink" Target="https://www.tanca.io/blog/van-hoa-doanh-nghiep-chia-khoa-de-phat-trien-ben-vung" TargetMode="External"/><Relationship Id="rId130" Type="http://schemas.openxmlformats.org/officeDocument/2006/relationships/hyperlink" Target="https://fastdo.vn/bang-danh-gia-nhan-vien/" TargetMode="External"/><Relationship Id="rId368" Type="http://schemas.openxmlformats.org/officeDocument/2006/relationships/hyperlink" Target="https://tanca.io/blog/nhan-su-la-gi-tat-tan-tat-ve-cac-vi-tri-cong-viec-trong-phong-nhan-su" TargetMode="External"/><Relationship Id="rId575" Type="http://schemas.openxmlformats.org/officeDocument/2006/relationships/hyperlink" Target="https://tanca.io/blog/tong-hop-cac-tieu-chi-danh-gia-nhan-vien-hieu-qua-tot-nhat" TargetMode="External"/><Relationship Id="rId782" Type="http://schemas.openxmlformats.org/officeDocument/2006/relationships/hyperlink" Target="https://tanca.io/blog/7-phan-mem-cham-cong-mien-phi-va-hang-dau-viet-nam" TargetMode="External"/><Relationship Id="rId228" Type="http://schemas.openxmlformats.org/officeDocument/2006/relationships/hyperlink" Target="https://resources.base.vn/productivity/huong-dan-xay-dung-ke-hoach-kinh-doanh-co-mau-p1-266" TargetMode="External"/><Relationship Id="rId435" Type="http://schemas.openxmlformats.org/officeDocument/2006/relationships/hyperlink" Target="https://resources.base.vn/hr/file-excel-theo-doi-nhan-su-moi-tai-bieu-mau-nhan-su-excel-690" TargetMode="External"/><Relationship Id="rId642" Type="http://schemas.openxmlformats.org/officeDocument/2006/relationships/hyperlink" Target="https://resources.base.vn/management/mau-so-do-to-chuc-org-chart-cong-ty-va-phong-ban-687" TargetMode="External"/><Relationship Id="rId1065" Type="http://schemas.openxmlformats.org/officeDocument/2006/relationships/hyperlink" Target="https://resources.base.vn/productivity/5-buoc-xay-dung-quy-trinh-hieu-qua-cho-doanh-nghiep-580" TargetMode="External"/><Relationship Id="rId1272" Type="http://schemas.openxmlformats.org/officeDocument/2006/relationships/hyperlink" Target="https://resources.base.vn/hr/nang-luc-la-gi-huong-dan-xay-dung-tu-dien-nang-luc-cho-doanh-nghiep-260" TargetMode="External"/><Relationship Id="rId281" Type="http://schemas.openxmlformats.org/officeDocument/2006/relationships/hyperlink" Target="https://tanca.io/blog/kpi-la-gi-tam-quan-trong-cach-thiet-lap-va-mot-so-vi-du-ve-chi-so-kpi-thuong-gap" TargetMode="External"/><Relationship Id="rId502" Type="http://schemas.openxmlformats.org/officeDocument/2006/relationships/hyperlink" Target="https://fastdo.vn/mau-luu-do-quy-trinh/" TargetMode="External"/><Relationship Id="rId947" Type="http://schemas.openxmlformats.org/officeDocument/2006/relationships/hyperlink" Target="https://tanca.io/blog/mo-hinh-smart-la-gi-loi-ich-cach-ung-dung-va-vi-du-thuc-tien" TargetMode="External"/><Relationship Id="rId1132" Type="http://schemas.openxmlformats.org/officeDocument/2006/relationships/hyperlink" Target="https://fastdo.vn/lap-ke-hoach-kinh-doanh/" TargetMode="External"/><Relationship Id="rId76" Type="http://schemas.openxmlformats.org/officeDocument/2006/relationships/hyperlink" Target="https://fastdo.vn/thap-nhu-cau-maslow/" TargetMode="External"/><Relationship Id="rId141" Type="http://schemas.openxmlformats.org/officeDocument/2006/relationships/hyperlink" Target="https://resources.base.vn/docs/hr/mau-thu-moi-nhan-viec-186" TargetMode="External"/><Relationship Id="rId379" Type="http://schemas.openxmlformats.org/officeDocument/2006/relationships/hyperlink" Target="https://fastdo.vn/mo-hinh-smart/" TargetMode="External"/><Relationship Id="rId586" Type="http://schemas.openxmlformats.org/officeDocument/2006/relationships/hyperlink" Target="https://fastdo.vn/lap-ke-hoach-kinh-doanh/" TargetMode="External"/><Relationship Id="rId793" Type="http://schemas.openxmlformats.org/officeDocument/2006/relationships/hyperlink" Target="https://fastdo.vn/sap-xep-cong-viec/" TargetMode="External"/><Relationship Id="rId807" Type="http://schemas.openxmlformats.org/officeDocument/2006/relationships/hyperlink" Target="https://resources.base.vn/productivity/4-mo-hinh-to-chuc-doanh-nghiep-607" TargetMode="External"/><Relationship Id="rId7" Type="http://schemas.openxmlformats.org/officeDocument/2006/relationships/hyperlink" Target="https://fastdo.vn/workflow-la-gi/" TargetMode="External"/><Relationship Id="rId239" Type="http://schemas.openxmlformats.org/officeDocument/2006/relationships/hyperlink" Target="https://www.tanca.io/blog/van-hoa-doanh-nghiep-chia-khoa-de-phat-trien-ben-vung" TargetMode="External"/><Relationship Id="rId446" Type="http://schemas.openxmlformats.org/officeDocument/2006/relationships/hyperlink" Target="https://www.tanca.io/blog/tai-nhung-mau-quan-ly-cong-viec-bang-excel-huu-dung-nhat" TargetMode="External"/><Relationship Id="rId653" Type="http://schemas.openxmlformats.org/officeDocument/2006/relationships/hyperlink" Target="https://tanca.io/blog/truyen-thong-noi-bo-la-gi-cach-xay-dung-chien-luoc-hieu-qua" TargetMode="External"/><Relationship Id="rId1076" Type="http://schemas.openxmlformats.org/officeDocument/2006/relationships/hyperlink" Target="https://www.tanca.io/blog/top-20-phan-mem-giup-quan-ly-thoi-gian-cho-ca-nhan-va-doi-nhom" TargetMode="External"/><Relationship Id="rId1283" Type="http://schemas.openxmlformats.org/officeDocument/2006/relationships/hyperlink" Target="https://www.tanca.io/blog/huong-dan-thuc-hien-toan-bo-quy-trinh-mua-hang-cho-nha-hang-quan-cafe" TargetMode="External"/><Relationship Id="rId292" Type="http://schemas.openxmlformats.org/officeDocument/2006/relationships/hyperlink" Target="https://fastdo.vn/mo-hinh-smart/" TargetMode="External"/><Relationship Id="rId306" Type="http://schemas.openxmlformats.org/officeDocument/2006/relationships/hyperlink" Target="https://resources.base.vn/management/mo-hinh-okr-va-smart-diem-giong-va-khac-nhau-383" TargetMode="External"/><Relationship Id="rId860" Type="http://schemas.openxmlformats.org/officeDocument/2006/relationships/hyperlink" Target="https://www.tanca.io/blog/tai-nhung-mau-quan-ly-cong-viec-bang-excel-huu-dung-nhat" TargetMode="External"/><Relationship Id="rId958" Type="http://schemas.openxmlformats.org/officeDocument/2006/relationships/hyperlink" Target="https://fastdo.vn/cach-tiep-can-khach-hang-doanh-nghiep/" TargetMode="External"/><Relationship Id="rId1143" Type="http://schemas.openxmlformats.org/officeDocument/2006/relationships/hyperlink" Target="https://resources.base.vn/hr/chan-dung-cua-hr-manager-cong-viec-cua-truong-phong-nhan-su-366" TargetMode="External"/><Relationship Id="rId87" Type="http://schemas.openxmlformats.org/officeDocument/2006/relationships/hyperlink" Target="https://resources.base.vn/hr/huong-dan-mau-bang-cham-cong-moi-nhat-tai-file-excel-cham-cong-677" TargetMode="External"/><Relationship Id="rId513" Type="http://schemas.openxmlformats.org/officeDocument/2006/relationships/hyperlink" Target="https://resources.base.vn/productivity/huong-dan-xay-dung-ke-hoach-kinh-doanh-co-mau-p1-266" TargetMode="External"/><Relationship Id="rId597" Type="http://schemas.openxmlformats.org/officeDocument/2006/relationships/hyperlink" Target="https://resources.base.vn/productivity/huong-dan-xay-dung-ke-hoach-kinh-doanh-co-mau-p1-266" TargetMode="External"/><Relationship Id="rId720" Type="http://schemas.openxmlformats.org/officeDocument/2006/relationships/hyperlink" Target="https://resources.base.vn/productivity/tong-quan-ve-so-do-gantt-cong-cu-toi-uu-trong-lap-ke-hoach-va-quan-ly-tien-do-du-an-199" TargetMode="External"/><Relationship Id="rId818" Type="http://schemas.openxmlformats.org/officeDocument/2006/relationships/hyperlink" Target="https://tanca.io/blog/7-chuc-nang-co-ban-ve-quan-ly-nhan-su-ma-moi-chuyen-gia-nhan-su-can-biet" TargetMode="External"/><Relationship Id="rId152" Type="http://schemas.openxmlformats.org/officeDocument/2006/relationships/hyperlink" Target="https://tanca.io/blog/chuc-nang-va-vai-tro-cua-mot-nha-quan-tri-doanh-nghiep" TargetMode="External"/><Relationship Id="rId457" Type="http://schemas.openxmlformats.org/officeDocument/2006/relationships/hyperlink" Target="https://fastdo.vn/phan-mem-nhac-nho-cong-viec/" TargetMode="External"/><Relationship Id="rId1003" Type="http://schemas.openxmlformats.org/officeDocument/2006/relationships/hyperlink" Target="https://fastdo.vn/mau-kpi-cho-nhan-vien-cham-soc-khach-hang/" TargetMode="External"/><Relationship Id="rId1087" Type="http://schemas.openxmlformats.org/officeDocument/2006/relationships/hyperlink" Target="https://fastdo.vn/quan-ly-cong-viec-bang-excel/" TargetMode="External"/><Relationship Id="rId1210" Type="http://schemas.openxmlformats.org/officeDocument/2006/relationships/hyperlink" Target="https://fastdo.vn/cac-chien-luoc-dinh-gia/" TargetMode="External"/><Relationship Id="rId1294" Type="http://schemas.openxmlformats.org/officeDocument/2006/relationships/hyperlink" Target="https://fastdo.vn/nguyen-tac-pareto/" TargetMode="External"/><Relationship Id="rId1308" Type="http://schemas.openxmlformats.org/officeDocument/2006/relationships/hyperlink" Target="https://resources.base.vn/hr/huong-dan-ung-dung-thap-nhu-cau-maslow-trong-quan-tri-nhan-su-221" TargetMode="External"/><Relationship Id="rId664" Type="http://schemas.openxmlformats.org/officeDocument/2006/relationships/hyperlink" Target="https://fastdo.vn/thu-tu-choi-ung-vien/" TargetMode="External"/><Relationship Id="rId871" Type="http://schemas.openxmlformats.org/officeDocument/2006/relationships/hyperlink" Target="https://fastdo.vn/hr-business-partner-la-gi/" TargetMode="External"/><Relationship Id="rId969" Type="http://schemas.openxmlformats.org/officeDocument/2006/relationships/hyperlink" Target="https://resources.base.vn/hr/danh-sach-cac-trang-web-tuyen-dung-hang-dau-viet-nam-194" TargetMode="External"/><Relationship Id="rId14" Type="http://schemas.openxmlformats.org/officeDocument/2006/relationships/hyperlink" Target="https://tanca.io/blog/9-mo-hinh-chien-luoc-va-ke-hoach-pho-bien-nhat" TargetMode="External"/><Relationship Id="rId317" Type="http://schemas.openxmlformats.org/officeDocument/2006/relationships/hyperlink" Target="https://tanca.io/blog/nguyen-tac-pareto-la-gi-hieu-va-ap-dung-nguyen-tac-80-20-hieu-qua" TargetMode="External"/><Relationship Id="rId524" Type="http://schemas.openxmlformats.org/officeDocument/2006/relationships/hyperlink" Target="https://www.tanca.io/blog/tai-nhung-mau-quan-ly-cong-viec-bang-excel-huu-dung-nhat" TargetMode="External"/><Relationship Id="rId731" Type="http://schemas.openxmlformats.org/officeDocument/2006/relationships/hyperlink" Target="https://www.tanca.io/blog/tai-nhung-mau-quan-ly-cong-viec-bang-excel-huu-dung-nhat" TargetMode="External"/><Relationship Id="rId1154" Type="http://schemas.openxmlformats.org/officeDocument/2006/relationships/hyperlink" Target="https://tanca.io/blog/bang-mo-ta-cong-viec-truong-phong-kinh-doanh" TargetMode="External"/><Relationship Id="rId98" Type="http://schemas.openxmlformats.org/officeDocument/2006/relationships/hyperlink" Target="https://tanca.io/blog/mo-hinh-smart-la-gi-loi-ich-cach-ung-dung-va-vi-du-thuc-tien" TargetMode="External"/><Relationship Id="rId163" Type="http://schemas.openxmlformats.org/officeDocument/2006/relationships/hyperlink" Target="https://fastdo.vn/app-sap-xep-cong-viec/" TargetMode="External"/><Relationship Id="rId370" Type="http://schemas.openxmlformats.org/officeDocument/2006/relationships/hyperlink" Target="https://fastdo.vn/cong-viec-cua-truong-phong-nhan-su/" TargetMode="External"/><Relationship Id="rId829" Type="http://schemas.openxmlformats.org/officeDocument/2006/relationships/hyperlink" Target="https://fastdo.vn/hoach-dinh-chien-luoc/" TargetMode="External"/><Relationship Id="rId1014" Type="http://schemas.openxmlformats.org/officeDocument/2006/relationships/hyperlink" Target="https://resourcesbeta.base.vn/hr/huong-dan-xay-dung-bang-mo-ta-cong-viec-173/" TargetMode="External"/><Relationship Id="rId1221" Type="http://schemas.openxmlformats.org/officeDocument/2006/relationships/hyperlink" Target="https://resources.base.vn/productivity/5-buoc-xay-dung-quy-trinh-hieu-qua-cho-doanh-nghiep-580" TargetMode="External"/><Relationship Id="rId230" Type="http://schemas.openxmlformats.org/officeDocument/2006/relationships/hyperlink" Target="https://tanca.io/blog/bang-mo-ta-cong-viec-cach-viet-luu-y-va-bang-mau-cac-vi-tri-pho-bien" TargetMode="External"/><Relationship Id="rId468" Type="http://schemas.openxmlformats.org/officeDocument/2006/relationships/hyperlink" Target="https://resources.base.vn/docs/hr/mau-thu-moi-phong-van-19" TargetMode="External"/><Relationship Id="rId675" Type="http://schemas.openxmlformats.org/officeDocument/2006/relationships/hyperlink" Target="https://resources.base.vn/management/ban-do-chien-luoc-doanh-nghiep-mo-hinh-tu-duy-chien-luoc-cho-nha-lanh-dao-707" TargetMode="External"/><Relationship Id="rId882" Type="http://schemas.openxmlformats.org/officeDocument/2006/relationships/hyperlink" Target="https://resources.base.vn/hr/tong-quan-talent-acquisition-166" TargetMode="External"/><Relationship Id="rId1098" Type="http://schemas.openxmlformats.org/officeDocument/2006/relationships/hyperlink" Target="https://resources.base.vn/hr/so-tay-nhan-vien-handbook-employee-682" TargetMode="External"/><Relationship Id="rId1319" Type="http://schemas.openxmlformats.org/officeDocument/2006/relationships/hyperlink" Target="https://tanca.io/blog/mo-hinh-canvas-la-gi-loi-ich-va-cach-ung-dung-trong-kinh-doanh" TargetMode="External"/><Relationship Id="rId25" Type="http://schemas.openxmlformats.org/officeDocument/2006/relationships/hyperlink" Target="https://fastdo.vn/talent-acquisition-la-gi/" TargetMode="External"/><Relationship Id="rId328" Type="http://schemas.openxmlformats.org/officeDocument/2006/relationships/hyperlink" Target="https://fastdo.vn/app-sap-xep-cong-viec/" TargetMode="External"/><Relationship Id="rId535" Type="http://schemas.openxmlformats.org/officeDocument/2006/relationships/hyperlink" Target="https://fastdo.vn/cach-dang-tin-tuyen-dung/" TargetMode="External"/><Relationship Id="rId742" Type="http://schemas.openxmlformats.org/officeDocument/2006/relationships/hyperlink" Target="https://fastdo.vn/bang-tien-do-thi-cong/" TargetMode="External"/><Relationship Id="rId1165" Type="http://schemas.openxmlformats.org/officeDocument/2006/relationships/hyperlink" Target="https://fastdo.vn/quan-tri-hien-dai/" TargetMode="External"/><Relationship Id="rId174" Type="http://schemas.openxmlformats.org/officeDocument/2006/relationships/hyperlink" Target="https://resources.base.vn/docs/hr/mau-thu-tu-choi-ung-vien-18" TargetMode="External"/><Relationship Id="rId381" Type="http://schemas.openxmlformats.org/officeDocument/2006/relationships/hyperlink" Target="https://resources.base.vn/management/mau-so-do-to-chuc-org-chart-cong-ty-va-phong-ban-687" TargetMode="External"/><Relationship Id="rId602" Type="http://schemas.openxmlformats.org/officeDocument/2006/relationships/hyperlink" Target="https://tanca.io/blog/12-bi-quyet-de-sap-xep-lich-lam-viec-cho-nhan-vien" TargetMode="External"/><Relationship Id="rId1025" Type="http://schemas.openxmlformats.org/officeDocument/2006/relationships/hyperlink" Target="https://tanca.io/blog/6-ky-nang-quan-ly-cong-viec-can-ghi-nho" TargetMode="External"/><Relationship Id="rId1232" Type="http://schemas.openxmlformats.org/officeDocument/2006/relationships/hyperlink" Target="https://tanca.io/blog/6-buoc-lap-ke-hoach-ban-hang-hieu-qua" TargetMode="External"/><Relationship Id="rId241" Type="http://schemas.openxmlformats.org/officeDocument/2006/relationships/hyperlink" Target="https://fastdo.vn/van-hoa-doanh-nghiep-vinamilk/" TargetMode="External"/><Relationship Id="rId479" Type="http://schemas.openxmlformats.org/officeDocument/2006/relationships/hyperlink" Target="https://tanca.io/blog/disc-la-gi-cach-ung-dung-disc-trong-cong-viec-va-cuoc-song" TargetMode="External"/><Relationship Id="rId686" Type="http://schemas.openxmlformats.org/officeDocument/2006/relationships/hyperlink" Target="https://tanca.io/blog/nang-luc-la-gi-cach-nang-cao-nang-luc-cho-ban-than" TargetMode="External"/><Relationship Id="rId893" Type="http://schemas.openxmlformats.org/officeDocument/2006/relationships/hyperlink" Target="https://tanca.io/blog/9-mo-hinh-chien-luoc-va-ke-hoach-pho-bien-nhat" TargetMode="External"/><Relationship Id="rId907" Type="http://schemas.openxmlformats.org/officeDocument/2006/relationships/hyperlink" Target="https://fastdo.vn/mo-hinh-smart/" TargetMode="External"/><Relationship Id="rId36" Type="http://schemas.openxmlformats.org/officeDocument/2006/relationships/hyperlink" Target="https://resources.base.vn/hr/tong-quan-ve-tien-luong-va-cach-tinh-luong-trong-doanh-nghiep-387" TargetMode="External"/><Relationship Id="rId339" Type="http://schemas.openxmlformats.org/officeDocument/2006/relationships/hyperlink" Target="https://resources.base.vn/productivity/ky-nguyen-so-da-lac-hau-khi-quan-ly-tien-do-cong-viec-bang-excel-288" TargetMode="External"/><Relationship Id="rId546" Type="http://schemas.openxmlformats.org/officeDocument/2006/relationships/hyperlink" Target="https://resources.base.vn/productivity/top-7-phan-mem-nhac-viec-hieu-qua-nhat-nam-2018-286" TargetMode="External"/><Relationship Id="rId753" Type="http://schemas.openxmlformats.org/officeDocument/2006/relationships/hyperlink" Target="https://resources.base.vn/productivity/4-buoc-len-ke-hoach-quan-ly-du-an-549" TargetMode="External"/><Relationship Id="rId1176" Type="http://schemas.openxmlformats.org/officeDocument/2006/relationships/hyperlink" Target="https://resources.base.vn/hr/tong-quan-huong-dan-xay-dung-van-hoa-doanh-nghiep-223" TargetMode="External"/><Relationship Id="rId101" Type="http://schemas.openxmlformats.org/officeDocument/2006/relationships/hyperlink" Target="https://tanca.io/blog/mo-hinh-smart-la-gi-loi-ich-cach-ung-dung-va-vi-du-thuc-tien" TargetMode="External"/><Relationship Id="rId185" Type="http://schemas.openxmlformats.org/officeDocument/2006/relationships/hyperlink" Target="https://tanca.io/blog/6-buoc-lap-ke-hoach-ban-hang-hieu-qua" TargetMode="External"/><Relationship Id="rId406" Type="http://schemas.openxmlformats.org/officeDocument/2006/relationships/hyperlink" Target="https://fastdo.vn/quan-ly-tien-do-thi-cong-xay-dung-cong-trinh/" TargetMode="External"/><Relationship Id="rId960" Type="http://schemas.openxmlformats.org/officeDocument/2006/relationships/hyperlink" Target="https://resources.base.vn/sales-marketing/xay-dung-quy-trinh-cham-soc-khach-hang-sau-ban-hang-551" TargetMode="External"/><Relationship Id="rId1036" Type="http://schemas.openxmlformats.org/officeDocument/2006/relationships/hyperlink" Target="https://fastdo.vn/phan-mem-ve-quy-trinh-lam-viec/" TargetMode="External"/><Relationship Id="rId1243" Type="http://schemas.openxmlformats.org/officeDocument/2006/relationships/hyperlink" Target="https://fastdo.vn/so-do-to-chuc-cong-ty/" TargetMode="External"/><Relationship Id="rId392" Type="http://schemas.openxmlformats.org/officeDocument/2006/relationships/hyperlink" Target="https://tanca.io/blog/gia-tri-cot-loi-la-gi-12-gia-tri-cot-loi-cua-doanh-nghiep-hang-dau" TargetMode="External"/><Relationship Id="rId613" Type="http://schemas.openxmlformats.org/officeDocument/2006/relationships/hyperlink" Target="https://fastdo.vn/cong-viec-cua-nhan-vien-sales/" TargetMode="External"/><Relationship Id="rId697" Type="http://schemas.openxmlformats.org/officeDocument/2006/relationships/hyperlink" Target="https://fastdo.vn/lanh-dao-va-quan-ly-khac-nhau-nhu-the-nao/" TargetMode="External"/><Relationship Id="rId820" Type="http://schemas.openxmlformats.org/officeDocument/2006/relationships/hyperlink" Target="https://fastdo.vn/cong-viec-cua-truong-phong-nhan-su/" TargetMode="External"/><Relationship Id="rId918" Type="http://schemas.openxmlformats.org/officeDocument/2006/relationships/hyperlink" Target="https://resources.base.vn/management/mo-hinh-okr-va-smart-diem-giong-va-khac-nhau-383" TargetMode="External"/><Relationship Id="rId252" Type="http://schemas.openxmlformats.org/officeDocument/2006/relationships/hyperlink" Target="https://resources.base.vn/productivity/quan-ly-thoi-gian-trong-doanh-nghiep-547" TargetMode="External"/><Relationship Id="rId1103" Type="http://schemas.openxmlformats.org/officeDocument/2006/relationships/hyperlink" Target="https://tanca.io/blog/6-buoc-lap-ke-hoach-ban-hang-hieu-qua" TargetMode="External"/><Relationship Id="rId1187" Type="http://schemas.openxmlformats.org/officeDocument/2006/relationships/hyperlink" Target="https://tanca.io/blog/bang-mo-ta-cong-viec-cach-viet-luu-y-va-bang-mau-cac-vi-tri-pho-bien" TargetMode="External"/><Relationship Id="rId1310" Type="http://schemas.openxmlformats.org/officeDocument/2006/relationships/hyperlink" Target="https://tanca.io/blog/nhan-su-la-gi-tat-tan-tat-ve-cac-vi-tri-cong-viec-trong-phong-nhan-su" TargetMode="External"/><Relationship Id="rId47" Type="http://schemas.openxmlformats.org/officeDocument/2006/relationships/hyperlink" Target="https://tanca.io/blog/talent-acquisition-la-gi-lam-sao-de-van-dung-talent-acquisition-tai-doanh-nghiep" TargetMode="External"/><Relationship Id="rId112" Type="http://schemas.openxmlformats.org/officeDocument/2006/relationships/hyperlink" Target="https://fastdo.vn/5-gia-tri-cot-loi/" TargetMode="External"/><Relationship Id="rId557" Type="http://schemas.openxmlformats.org/officeDocument/2006/relationships/hyperlink" Target="https://tanca.io/blog/top-7-phan-mem-quan-ly-nhan-su-full-crack-duoc-su-dung-nhieu-nhat" TargetMode="External"/><Relationship Id="rId764" Type="http://schemas.openxmlformats.org/officeDocument/2006/relationships/hyperlink" Target="https://tanca.io/blog/phan-mem-erp-la-gi-uu-diem-va-cach-trien-khai-he-thong-erp-cho-doanh-nghiep" TargetMode="External"/><Relationship Id="rId971" Type="http://schemas.openxmlformats.org/officeDocument/2006/relationships/hyperlink" Target="https://tanca.io/blog/phan-mem-erp-la-gi-uu-diem-va-cach-trien-khai-he-thong-erp-cho-doanh-nghiep" TargetMode="External"/><Relationship Id="rId196" Type="http://schemas.openxmlformats.org/officeDocument/2006/relationships/hyperlink" Target="https://fastdo.vn/lap-ke-hoach-kinh-doanh/" TargetMode="External"/><Relationship Id="rId417" Type="http://schemas.openxmlformats.org/officeDocument/2006/relationships/hyperlink" Target="https://resources.base.vn/hr/huong-dan-ung-dung-thap-nhu-cau-maslow-trong-quan-tri-nhan-su-221" TargetMode="External"/><Relationship Id="rId624" Type="http://schemas.openxmlformats.org/officeDocument/2006/relationships/hyperlink" Target="https://resources.base.vn/hr/ky-nang-phong-van-tuyen-dung-4-buoc-can-thiet-de-co-mot-cuoc-phong-van-chuyen-nghiep-225" TargetMode="External"/><Relationship Id="rId831" Type="http://schemas.openxmlformats.org/officeDocument/2006/relationships/hyperlink" Target="https://resources.base.vn/hr/tao-thien-cam-voi-ung-vien-tu-email-nhung-thac-mac-thuong-gap-53" TargetMode="External"/><Relationship Id="rId1047" Type="http://schemas.openxmlformats.org/officeDocument/2006/relationships/hyperlink" Target="https://resources.base.vn/productivity/flowchart-la-gi-cach-ve-luu-do-quy-trinh-nghiep-vu-co-vi-du-minh-hoa-606" TargetMode="External"/><Relationship Id="rId1254" Type="http://schemas.openxmlformats.org/officeDocument/2006/relationships/hyperlink" Target="https://resources.base.vn/productivity/4-buoc-len-ke-hoach-quan-ly-du-an-549" TargetMode="External"/><Relationship Id="rId263" Type="http://schemas.openxmlformats.org/officeDocument/2006/relationships/hyperlink" Target="https://tanca.io/blog/disc-la-gi-cach-ung-dung-disc-trong-cong-viec-va-cuoc-song" TargetMode="External"/><Relationship Id="rId470" Type="http://schemas.openxmlformats.org/officeDocument/2006/relationships/hyperlink" Target="https://www.tanca.io/blog/nhung-hinh-thuc-cham-soc-khach-hang-thong-dung-nhat-hien-nay" TargetMode="External"/><Relationship Id="rId929" Type="http://schemas.openxmlformats.org/officeDocument/2006/relationships/hyperlink" Target="https://tanca.io/blog/nguyen-tac-pareto-la-gi-hieu-va-ap-dung-nguyen-tac-80-20-hieu-qua" TargetMode="External"/><Relationship Id="rId1114" Type="http://schemas.openxmlformats.org/officeDocument/2006/relationships/hyperlink" Target="https://fastdo.vn/app-quan-ly-thoi-gian/" TargetMode="External"/><Relationship Id="rId1321" Type="http://schemas.openxmlformats.org/officeDocument/2006/relationships/hyperlink" Target="https://fastdo.vn/business-model-canvas-la-gi/" TargetMode="External"/><Relationship Id="rId58" Type="http://schemas.openxmlformats.org/officeDocument/2006/relationships/hyperlink" Target="https://fastdo.vn/phan-mem-erp-cho-doanh-nghiep-vua-va-nho/" TargetMode="External"/><Relationship Id="rId123" Type="http://schemas.openxmlformats.org/officeDocument/2006/relationships/hyperlink" Target="https://resources.base.vn/productivity/4-buoc-len-ke-hoach-quan-ly-du-an-549" TargetMode="External"/><Relationship Id="rId330" Type="http://schemas.openxmlformats.org/officeDocument/2006/relationships/hyperlink" Target="https://resources.base.vn/hr/file-excel-theo-doi-nhan-su-nghi-viec-tai-bieu-mau-nhan-su-excel-691" TargetMode="External"/><Relationship Id="rId568" Type="http://schemas.openxmlformats.org/officeDocument/2006/relationships/hyperlink" Target="https://fastdo.vn/bang-danh-gia-nhan-vien/" TargetMode="External"/><Relationship Id="rId775" Type="http://schemas.openxmlformats.org/officeDocument/2006/relationships/hyperlink" Target="https://fastdo.vn/app-sap-xep-cong-viec/" TargetMode="External"/><Relationship Id="rId982" Type="http://schemas.openxmlformats.org/officeDocument/2006/relationships/hyperlink" Target="https://fastdo.vn/phan-mem-quan-ly-cong-viec/" TargetMode="External"/><Relationship Id="rId1198" Type="http://schemas.openxmlformats.org/officeDocument/2006/relationships/hyperlink" Target="https://fastdo.vn/cach-tinh-luong-co-ban/" TargetMode="External"/><Relationship Id="rId428" Type="http://schemas.openxmlformats.org/officeDocument/2006/relationships/hyperlink" Target="https://tanca.io/blog/6-buoc-lap-ke-hoach-ban-hang-hieu-qua" TargetMode="External"/><Relationship Id="rId635" Type="http://schemas.openxmlformats.org/officeDocument/2006/relationships/hyperlink" Target="https://tanca.io/blog/bang-mo-ta-cong-viec-truong-phong-kinh-doanh" TargetMode="External"/><Relationship Id="rId842" Type="http://schemas.openxmlformats.org/officeDocument/2006/relationships/hyperlink" Target="https://tanca.io/blog/tong-hop-cac-tieu-chi-danh-gia-nhan-vien-hieu-qua-tot-nhat" TargetMode="External"/><Relationship Id="rId1058" Type="http://schemas.openxmlformats.org/officeDocument/2006/relationships/hyperlink" Target="https://tanca.io/tinh-nang/giao-viec-cho-nhan-vien" TargetMode="External"/><Relationship Id="rId1265" Type="http://schemas.openxmlformats.org/officeDocument/2006/relationships/hyperlink" Target="https://tanca.io/blog/chuc-nang-va-vai-tro-cua-mot-nha-quan-tri-doanh-nghiep" TargetMode="External"/><Relationship Id="rId274" Type="http://schemas.openxmlformats.org/officeDocument/2006/relationships/hyperlink" Target="https://fastdo.vn/cach-tinh-luong-co-ban/" TargetMode="External"/><Relationship Id="rId481" Type="http://schemas.openxmlformats.org/officeDocument/2006/relationships/hyperlink" Target="https://fastdo.vn/nhom-tinh-cach-disc/" TargetMode="External"/><Relationship Id="rId702" Type="http://schemas.openxmlformats.org/officeDocument/2006/relationships/hyperlink" Target="https://resources.base.vn/hr/huong-dan-ung-dung-thap-nhu-cau-maslow-trong-quan-tri-nhan-su-221" TargetMode="External"/><Relationship Id="rId1125" Type="http://schemas.openxmlformats.org/officeDocument/2006/relationships/hyperlink" Target="https://resources.base.vn/management/mau-so-do-to-chuc-org-chart-cong-ty-va-phong-ban-687" TargetMode="External"/><Relationship Id="rId69" Type="http://schemas.openxmlformats.org/officeDocument/2006/relationships/hyperlink" Target="https://resources.base.vn/productivity/huong-dan-xay-dung-ke-hoach-kinh-doanh-co-mau-p1-266" TargetMode="External"/><Relationship Id="rId134" Type="http://schemas.openxmlformats.org/officeDocument/2006/relationships/hyperlink" Target="https://tanca.io/blog/6-ky-nang-quan-ly-cong-viec-can-ghi-nho" TargetMode="External"/><Relationship Id="rId579" Type="http://schemas.openxmlformats.org/officeDocument/2006/relationships/hyperlink" Target="https://resources.base.vn/productivity/huong-dan-xay-dung-ke-hoach-kinh-doanh-co-mau-p1-266" TargetMode="External"/><Relationship Id="rId786" Type="http://schemas.openxmlformats.org/officeDocument/2006/relationships/hyperlink" Target="https://resources.base.vn/productivity/5-buoc-xay-dung-quy-trinh-hieu-qua-cho-doanh-nghiep-580" TargetMode="External"/><Relationship Id="rId993" Type="http://schemas.openxmlformats.org/officeDocument/2006/relationships/hyperlink" Target="https://resources.base.vn/hr/file-excel-quan-ly-ho-so-nhan-su-chuan-tai-bieu-mau-nhan-su-excel-688" TargetMode="External"/><Relationship Id="rId341" Type="http://schemas.openxmlformats.org/officeDocument/2006/relationships/hyperlink" Target="https://www.tanca.io/blog/tai-nhung-mau-quan-ly-cong-viec-bang-excel-huu-dung-nhat" TargetMode="External"/><Relationship Id="rId439" Type="http://schemas.openxmlformats.org/officeDocument/2006/relationships/hyperlink" Target="https://fastdo.vn/bang-tien-do-thi-cong/" TargetMode="External"/><Relationship Id="rId646" Type="http://schemas.openxmlformats.org/officeDocument/2006/relationships/hyperlink" Target="https://fastdo.vn/so-do-to-chuc-cong-ty/" TargetMode="External"/><Relationship Id="rId1069" Type="http://schemas.openxmlformats.org/officeDocument/2006/relationships/hyperlink" Target="https://fastdo.vn/quan-ly-cong-viec-bang-excel/" TargetMode="External"/><Relationship Id="rId1276" Type="http://schemas.openxmlformats.org/officeDocument/2006/relationships/hyperlink" Target="https://fastdo.vn/chinh-sach-nhan-su/" TargetMode="External"/><Relationship Id="rId201" Type="http://schemas.openxmlformats.org/officeDocument/2006/relationships/hyperlink" Target="https://resources.base.vn/hr/sai-lam-co-ban-cua-nha-tuyen-dung-danh-mat-ung-vien-chi-trong-05-ngay-259" TargetMode="External"/><Relationship Id="rId285" Type="http://schemas.openxmlformats.org/officeDocument/2006/relationships/hyperlink" Target="https://resources.base.vn/management/vi-sao-nhan-vien-cua-ban-nghi-viec-top-9-ly-do-cac-nha-quan-ly-can-suy-ngam-440" TargetMode="External"/><Relationship Id="rId506" Type="http://schemas.openxmlformats.org/officeDocument/2006/relationships/hyperlink" Target="https://tanca.io/blog/nguyen-tac-pareto-la-gi-hieu-va-ap-dung-nguyen-tac-80-20-hieu-qua" TargetMode="External"/><Relationship Id="rId853" Type="http://schemas.openxmlformats.org/officeDocument/2006/relationships/hyperlink" Target="https://fastdo.vn/bang-ke-hoach-cong-viec/" TargetMode="External"/><Relationship Id="rId1136" Type="http://schemas.openxmlformats.org/officeDocument/2006/relationships/hyperlink" Target="https://tanca.io/blog/6-buoc-lap-ke-hoach-ban-hang-hieu-qua" TargetMode="External"/><Relationship Id="rId492" Type="http://schemas.openxmlformats.org/officeDocument/2006/relationships/hyperlink" Target="https://resources.base.vn/management/vi-sao-nhan-vien-cua-ban-nghi-viec-top-9-ly-do-cac-nha-quan-ly-can-suy-ngam-440" TargetMode="External"/><Relationship Id="rId713" Type="http://schemas.openxmlformats.org/officeDocument/2006/relationships/hyperlink" Target="https://tanca.io/blog/6-buoc-lap-ke-hoach-ban-hang-hieu-qua" TargetMode="External"/><Relationship Id="rId797" Type="http://schemas.openxmlformats.org/officeDocument/2006/relationships/hyperlink" Target="https://tanca.io/blog/9-mo-hinh-chien-luoc-va-ke-hoach-pho-bien-nhat" TargetMode="External"/><Relationship Id="rId920" Type="http://schemas.openxmlformats.org/officeDocument/2006/relationships/hyperlink" Target="https://www.tanca.io/blog/huong-dan-thuc-hien-toan-bo-quy-trinh-mua-hang-cho-nha-hang-quan-cafe" TargetMode="External"/><Relationship Id="rId145" Type="http://schemas.openxmlformats.org/officeDocument/2006/relationships/hyperlink" Target="https://fastdo.vn/bang-danh-gia-nhan-vien/" TargetMode="External"/><Relationship Id="rId352" Type="http://schemas.openxmlformats.org/officeDocument/2006/relationships/hyperlink" Target="https://fastdo.vn/nhom-tinh-cach-disc/" TargetMode="External"/><Relationship Id="rId1203" Type="http://schemas.openxmlformats.org/officeDocument/2006/relationships/hyperlink" Target="https://resources.base.vn/management/ban-do-chien-luoc-doanh-nghiep-mo-hinh-tu-duy-chien-luoc-cho-nha-lanh-dao-707" TargetMode="External"/><Relationship Id="rId1287" Type="http://schemas.openxmlformats.org/officeDocument/2006/relationships/hyperlink" Target="https://success.base.vn/case-study-quy-trinh-mua-hang-nganh-san-xuat/" TargetMode="External"/><Relationship Id="rId212" Type="http://schemas.openxmlformats.org/officeDocument/2006/relationships/hyperlink" Target="https://tanca.io/blog/thap-nhu-cau-maslow-la-gi-cach-ung-dung-trong-kinh-doanh-marketing-va-nhan-su" TargetMode="External"/><Relationship Id="rId657" Type="http://schemas.openxmlformats.org/officeDocument/2006/relationships/hyperlink" Target="https://base.vn/" TargetMode="External"/><Relationship Id="rId864" Type="http://schemas.openxmlformats.org/officeDocument/2006/relationships/hyperlink" Target="https://resources.base.vn/hr/mau-cau-nhan-xet-danh-gia-nhan-vien-575" TargetMode="External"/><Relationship Id="rId296" Type="http://schemas.openxmlformats.org/officeDocument/2006/relationships/hyperlink" Target="https://tanca.io/blog/9-mo-hinh-chien-luoc-va-ke-hoach-pho-bien-nhat" TargetMode="External"/><Relationship Id="rId517" Type="http://schemas.openxmlformats.org/officeDocument/2006/relationships/hyperlink" Target="https://fastdo.vn/nhung-ky-nang-can-co-khi-di-lam/" TargetMode="External"/><Relationship Id="rId724" Type="http://schemas.openxmlformats.org/officeDocument/2006/relationships/hyperlink" Target="https://fastdo.vn/jd-cong-viec-la-gi/" TargetMode="External"/><Relationship Id="rId931" Type="http://schemas.openxmlformats.org/officeDocument/2006/relationships/hyperlink" Target="https://fastdo.vn/nguyen-tac-pareto/" TargetMode="External"/><Relationship Id="rId1147" Type="http://schemas.openxmlformats.org/officeDocument/2006/relationships/hyperlink" Target="https://fastdo.vn/nhom-tinh-cach-disc/" TargetMode="External"/><Relationship Id="rId60" Type="http://schemas.openxmlformats.org/officeDocument/2006/relationships/hyperlink" Target="https://resources.base.vn/productivity/tong-quan-ve-so-do-gantt-cong-cu-toi-uu-trong-lap-ke-hoach-va-quan-ly-tien-do-du-an-199" TargetMode="External"/><Relationship Id="rId156" Type="http://schemas.openxmlformats.org/officeDocument/2006/relationships/hyperlink" Target="https://resources.base.vn/productivity/nguyen-tac-pareto-nguyen-tac-80-20-la-gi-ap-dung-vao-quan-tri-nang-suat-437" TargetMode="External"/><Relationship Id="rId363" Type="http://schemas.openxmlformats.org/officeDocument/2006/relationships/hyperlink" Target="https://resources.base.vn/hr/bieu-mau-danh-gia-nang-luc-nhan-vien-ban-cap-nhat-moi-nhat-388" TargetMode="External"/><Relationship Id="rId570" Type="http://schemas.openxmlformats.org/officeDocument/2006/relationships/hyperlink" Target="https://resources.base.vn/docs/hr/mau-thu-tu-choi-ung-vien-18" TargetMode="External"/><Relationship Id="rId1007" Type="http://schemas.openxmlformats.org/officeDocument/2006/relationships/hyperlink" Target="https://tanca.io/blog/6-ky-nang-quan-ly-cong-viec-can-ghi-nho" TargetMode="External"/><Relationship Id="rId1214" Type="http://schemas.openxmlformats.org/officeDocument/2006/relationships/hyperlink" Target="https://tanca.io/blog/4-cach-to-chuc-8-3-that-an-tuong-tai-cong-ty" TargetMode="External"/><Relationship Id="rId223" Type="http://schemas.openxmlformats.org/officeDocument/2006/relationships/hyperlink" Target="https://fastdo.vn/so-do-gantt/" TargetMode="External"/><Relationship Id="rId430" Type="http://schemas.openxmlformats.org/officeDocument/2006/relationships/hyperlink" Target="https://fastdo.vn/lap-ke-hoach-kinh-doanh/" TargetMode="External"/><Relationship Id="rId668" Type="http://schemas.openxmlformats.org/officeDocument/2006/relationships/hyperlink" Target="https://tanca.io/blog/mo-hinh-canvas-la-gi-loi-ich-va-cach-ung-dung-trong-kinh-doanh" TargetMode="External"/><Relationship Id="rId875" Type="http://schemas.openxmlformats.org/officeDocument/2006/relationships/hyperlink" Target="https://tanca.io/blog/six-sigma-la-gi-loi-ich-va-cach-trien-khai" TargetMode="External"/><Relationship Id="rId1060" Type="http://schemas.openxmlformats.org/officeDocument/2006/relationships/hyperlink" Target="https://fastdo.vn/bang-ke-hoach-cong-viec/" TargetMode="External"/><Relationship Id="rId1298" Type="http://schemas.openxmlformats.org/officeDocument/2006/relationships/hyperlink" Target="https://www.tanca.io/blog/van-hoa-doanh-nghiep-chia-khoa-de-phat-trien-ben-vung" TargetMode="External"/><Relationship Id="rId18" Type="http://schemas.openxmlformats.org/officeDocument/2006/relationships/hyperlink" Target="https://resources.base.vn/hr/nang-luc-la-gi-huong-dan-xay-dung-tu-dien-nang-luc-cho-doanh-nghiep-260" TargetMode="External"/><Relationship Id="rId528" Type="http://schemas.openxmlformats.org/officeDocument/2006/relationships/hyperlink" Target="https://resources.base.vn/productivity/5-buoc-xay-dung-quy-trinh-hieu-qua-cho-doanh-nghiep-580" TargetMode="External"/><Relationship Id="rId735" Type="http://schemas.openxmlformats.org/officeDocument/2006/relationships/hyperlink" Target="https://base.vn/wework" TargetMode="External"/><Relationship Id="rId942" Type="http://schemas.openxmlformats.org/officeDocument/2006/relationships/hyperlink" Target="https://resources.base.vn/productivity/quan-ly-thoi-gian-trong-doanh-nghiep-547" TargetMode="External"/><Relationship Id="rId1158" Type="http://schemas.openxmlformats.org/officeDocument/2006/relationships/hyperlink" Target="https://resources.base.vn/productivity/phuong-phap-5s-ve-sinh-van-phong-cai-thien-nang-suat-520" TargetMode="External"/><Relationship Id="rId167" Type="http://schemas.openxmlformats.org/officeDocument/2006/relationships/hyperlink" Target="https://tanca.io/blog/bang-mo-ta-cong-viec-cach-viet-luu-y-va-bang-mau-cac-vi-tri-pho-bien" TargetMode="External"/><Relationship Id="rId374" Type="http://schemas.openxmlformats.org/officeDocument/2006/relationships/hyperlink" Target="https://tanca.io/blog/bang-mo-ta-cong-viec-cach-viet-luu-y-va-bang-mau-cac-vi-tri-pho-bien" TargetMode="External"/><Relationship Id="rId581" Type="http://schemas.openxmlformats.org/officeDocument/2006/relationships/hyperlink" Target="https://tanca.io/tinh-nang/truyen-thong-noi-bo-de-dang" TargetMode="External"/><Relationship Id="rId1018" Type="http://schemas.openxmlformats.org/officeDocument/2006/relationships/hyperlink" Target="https://fastdo.vn/cac-trang-tim-viec-uy-tin/" TargetMode="External"/><Relationship Id="rId1225" Type="http://schemas.openxmlformats.org/officeDocument/2006/relationships/hyperlink" Target="https://fastdo.vn/cong-viec-cua-truong-phong-nhan-su/" TargetMode="External"/><Relationship Id="rId71" Type="http://schemas.openxmlformats.org/officeDocument/2006/relationships/hyperlink" Target="https://tanca.io/blog/mo-hinh-smart-la-gi-loi-ich-cach-ung-dung-va-vi-du-thuc-tien" TargetMode="External"/><Relationship Id="rId234" Type="http://schemas.openxmlformats.org/officeDocument/2006/relationships/hyperlink" Target="https://resources.base.vn/productivity/4-buoc-len-ke-hoach-quan-ly-du-an-549" TargetMode="External"/><Relationship Id="rId679" Type="http://schemas.openxmlformats.org/officeDocument/2006/relationships/hyperlink" Target="https://fastdo.vn/bang-cham-cong-theo-gio/" TargetMode="External"/><Relationship Id="rId802" Type="http://schemas.openxmlformats.org/officeDocument/2006/relationships/hyperlink" Target="https://fastdo.vn/lap-ke-hoach-kinh-doanh/" TargetMode="External"/><Relationship Id="rId886" Type="http://schemas.openxmlformats.org/officeDocument/2006/relationships/hyperlink" Target="https://fastdo.vn/ke-hoach-truyen-thong-noi-bo/" TargetMode="External"/><Relationship Id="rId2" Type="http://schemas.openxmlformats.org/officeDocument/2006/relationships/hyperlink" Target="http://tanca.io/" TargetMode="External"/><Relationship Id="rId29" Type="http://schemas.openxmlformats.org/officeDocument/2006/relationships/hyperlink" Target="https://tanca.io/blog/6-buoc-lap-ke-hoach-ban-hang-hieu-qua" TargetMode="External"/><Relationship Id="rId441" Type="http://schemas.openxmlformats.org/officeDocument/2006/relationships/hyperlink" Target="https://resources.base.vn/productivity/tong-quan-ve-so-do-gantt-cong-cu-toi-uu-trong-lap-ke-hoach-va-quan-ly-tien-do-du-an-199" TargetMode="External"/><Relationship Id="rId539" Type="http://schemas.openxmlformats.org/officeDocument/2006/relationships/hyperlink" Target="https://tanca.io/blog/6-ky-nang-quan-ly-cong-viec-can-ghi-nho" TargetMode="External"/><Relationship Id="rId746" Type="http://schemas.openxmlformats.org/officeDocument/2006/relationships/hyperlink" Target="https://tanca.io/blog/kanban-la-gi-cach-ung-dung-kanban-trong-quan-ly-cong-viec" TargetMode="External"/><Relationship Id="rId1071" Type="http://schemas.openxmlformats.org/officeDocument/2006/relationships/hyperlink" Target="https://resources.base.vn/hr/bieu-mau-danh-gia-nang-luc-nhan-vien-ban-cap-nhat-moi-nhat-388" TargetMode="External"/><Relationship Id="rId1169" Type="http://schemas.openxmlformats.org/officeDocument/2006/relationships/hyperlink" Target="https://tanca.io/blog/mo-hinh-canvas-la-gi-loi-ich-va-cach-ung-dung-trong-kinh-doanh" TargetMode="External"/><Relationship Id="rId178" Type="http://schemas.openxmlformats.org/officeDocument/2006/relationships/hyperlink" Target="https://fastdo.vn/lap-ke-hoach-kinh-doanh/" TargetMode="External"/><Relationship Id="rId301" Type="http://schemas.openxmlformats.org/officeDocument/2006/relationships/hyperlink" Target="https://fastdo.vn/lanh-dao-va-quan-ly-khac-nhau-nhu-the-nao/" TargetMode="External"/><Relationship Id="rId953" Type="http://schemas.openxmlformats.org/officeDocument/2006/relationships/hyperlink" Target="https://tanca.io/blog/6-buoc-lap-ke-hoach-ban-hang-hieu-qua" TargetMode="External"/><Relationship Id="rId1029" Type="http://schemas.openxmlformats.org/officeDocument/2006/relationships/hyperlink" Target="https://resources.base.vn/productivity/4-buoc-len-ke-hoach-quan-ly-du-an-549" TargetMode="External"/><Relationship Id="rId1236" Type="http://schemas.openxmlformats.org/officeDocument/2006/relationships/hyperlink" Target="https://resources.base.vn/management/mo-hinh-okr-va-smart-diem-giong-va-khac-nhau-383" TargetMode="External"/><Relationship Id="rId82" Type="http://schemas.openxmlformats.org/officeDocument/2006/relationships/hyperlink" Target="https://fastdo.vn/phan-mem-crm/" TargetMode="External"/><Relationship Id="rId385" Type="http://schemas.openxmlformats.org/officeDocument/2006/relationships/hyperlink" Target="https://fastdo.vn/mau-thu-tra-loi-ung-vien/" TargetMode="External"/><Relationship Id="rId592" Type="http://schemas.openxmlformats.org/officeDocument/2006/relationships/hyperlink" Target="https://fastdo.vn/cach-dao-tao-nhan-vien-ban-hang/" TargetMode="External"/><Relationship Id="rId606" Type="http://schemas.openxmlformats.org/officeDocument/2006/relationships/hyperlink" Target="https://resources.base.vn/productivity/top-7-phan-mem-nhac-viec-hieu-qua-nhat-nam-2018-286" TargetMode="External"/><Relationship Id="rId813" Type="http://schemas.openxmlformats.org/officeDocument/2006/relationships/hyperlink" Target="https://resources.base.vn/productivity/5-buoc-lap-ke-hoach-chien-luoc-550" TargetMode="External"/><Relationship Id="rId245" Type="http://schemas.openxmlformats.org/officeDocument/2006/relationships/hyperlink" Target="https://tanca.io/blog/disc-la-gi-cach-ung-dung-disc-trong-cong-viec-va-cuoc-song" TargetMode="External"/><Relationship Id="rId452" Type="http://schemas.openxmlformats.org/officeDocument/2006/relationships/hyperlink" Target="https://www.tanca.io/blog/top-20-phan-mem-giup-quan-ly-thoi-gian-cho-ca-nhan-va-doi-nhom" TargetMode="External"/><Relationship Id="rId897" Type="http://schemas.openxmlformats.org/officeDocument/2006/relationships/hyperlink" Target="https://resources.base.vn/hr/file-excel-theo-doi-nhan-su-nghi-viec-tai-bieu-mau-nhan-su-excel-691" TargetMode="External"/><Relationship Id="rId1082" Type="http://schemas.openxmlformats.org/officeDocument/2006/relationships/hyperlink" Target="https://tanca.io/blog/7-chuc-nang-co-ban-ve-quan-ly-nhan-su-ma-moi-chuyen-gia-nhan-su-can-biet" TargetMode="External"/><Relationship Id="rId1303" Type="http://schemas.openxmlformats.org/officeDocument/2006/relationships/hyperlink" Target="https://fastdo.vn/talent-acquisition-la-gi/" TargetMode="External"/><Relationship Id="rId105" Type="http://schemas.openxmlformats.org/officeDocument/2006/relationships/hyperlink" Target="https://resources.base.vn/productivity/huong-dan-xay-dung-ke-hoach-kinh-doanh-co-mau-p1-266" TargetMode="External"/><Relationship Id="rId312" Type="http://schemas.openxmlformats.org/officeDocument/2006/relationships/hyperlink" Target="https://resources.base.vn/hr/file-excel-theo-doi-nhan-su-nghi-viec-tai-bieu-mau-nhan-su-excel-691" TargetMode="External"/><Relationship Id="rId757" Type="http://schemas.openxmlformats.org/officeDocument/2006/relationships/hyperlink" Target="https://fastdo.vn/jd-cong-viec-la-gi/" TargetMode="External"/><Relationship Id="rId964" Type="http://schemas.openxmlformats.org/officeDocument/2006/relationships/hyperlink" Target="https://fastdo.vn/phan-mem-quan-ly-du-an/" TargetMode="External"/><Relationship Id="rId93" Type="http://schemas.openxmlformats.org/officeDocument/2006/relationships/hyperlink" Target="https://resources.base.vn/productivity/nguyen-tac-pareto-nguyen-tac-80-20-la-gi-ap-dung-vao-quan-tri-nang-suat-437" TargetMode="External"/><Relationship Id="rId189" Type="http://schemas.openxmlformats.org/officeDocument/2006/relationships/hyperlink" Target="https://resources.base.vn/productivity/huong-dan-xay-dung-ke-hoach-kinh-doanh-co-mau-p1-266" TargetMode="External"/><Relationship Id="rId396" Type="http://schemas.openxmlformats.org/officeDocument/2006/relationships/hyperlink" Target="https://resources.base.vn/productivity/5-buoc-xay-dung-quy-trinh-hieu-qua-cho-doanh-nghiep-580" TargetMode="External"/><Relationship Id="rId617" Type="http://schemas.openxmlformats.org/officeDocument/2006/relationships/hyperlink" Target="https://tanca.io/blog/6-ky-nang-quan-ly-cong-viec-can-ghi-nho" TargetMode="External"/><Relationship Id="rId824" Type="http://schemas.openxmlformats.org/officeDocument/2006/relationships/hyperlink" Target="https://tanca.io/blog/7-chuc-nang-co-ban-ve-quan-ly-nhan-su-ma-moi-chuyen-gia-nhan-su-can-biet" TargetMode="External"/><Relationship Id="rId1247" Type="http://schemas.openxmlformats.org/officeDocument/2006/relationships/hyperlink" Target="https://tanca.io/blog/tai-mau-bang-cham-cong-bang-excel-moi-nhat-cho-nam-2021" TargetMode="External"/><Relationship Id="rId256" Type="http://schemas.openxmlformats.org/officeDocument/2006/relationships/hyperlink" Target="https://fastdo.vn/mau-kpi-cho-bo-phan-kinh-doanh/" TargetMode="External"/><Relationship Id="rId463" Type="http://schemas.openxmlformats.org/officeDocument/2006/relationships/hyperlink" Target="https://fastdo.vn/quan-ly-du-an-bang-excel/" TargetMode="External"/><Relationship Id="rId670" Type="http://schemas.openxmlformats.org/officeDocument/2006/relationships/hyperlink" Target="https://fastdo.vn/business-model-canvas-la-gi/" TargetMode="External"/><Relationship Id="rId1093" Type="http://schemas.openxmlformats.org/officeDocument/2006/relationships/hyperlink" Target="https://fastdo.vn/nhom-tinh-cach-disc/" TargetMode="External"/><Relationship Id="rId1107" Type="http://schemas.openxmlformats.org/officeDocument/2006/relationships/hyperlink" Target="https://resources.base.vn/hr/mau-bang-luong-hien-hanh-moi-nhat-tai-bang-tinh-luong-bang-excel-685" TargetMode="External"/><Relationship Id="rId1314" Type="http://schemas.openxmlformats.org/officeDocument/2006/relationships/hyperlink" Target="https://resources.base.vn/sales-marketing/quy-trinh-xay-dung-tu-duy-sang-tao-528" TargetMode="External"/><Relationship Id="rId116" Type="http://schemas.openxmlformats.org/officeDocument/2006/relationships/hyperlink" Target="https://www.tanca.io/blog/tai-nhung-mau-quan-ly-cong-viec-bang-excel-huu-dung-nhat" TargetMode="External"/><Relationship Id="rId323" Type="http://schemas.openxmlformats.org/officeDocument/2006/relationships/hyperlink" Target="https://tanca.io/blog/quy-trinh-dao-tao-nhan-vien-moi-hieu-qua" TargetMode="External"/><Relationship Id="rId530" Type="http://schemas.openxmlformats.org/officeDocument/2006/relationships/hyperlink" Target="https://tanca.io/blog/bang-mo-ta-cong-viec-cach-viet-luu-y-va-bang-mau-cac-vi-tri-pho-bien" TargetMode="External"/><Relationship Id="rId768" Type="http://schemas.openxmlformats.org/officeDocument/2006/relationships/hyperlink" Target="https://resources.base.vn/sales-marketing/xay-dung-quy-trinh-cham-soc-khach-hang-sau-ban-hang-551" TargetMode="External"/><Relationship Id="rId975" Type="http://schemas.openxmlformats.org/officeDocument/2006/relationships/hyperlink" Target="https://resources.base.vn/hr/huong-dan-cach-danh-gia-nhan-vien-cuoi-nam-theo-3-buoc-chinh-xac-nhat-603" TargetMode="External"/><Relationship Id="rId1160" Type="http://schemas.openxmlformats.org/officeDocument/2006/relationships/hyperlink" Target="https://tanca.io/blog/bi-quyet-quan-ly-thoi-gian-hieu-qua" TargetMode="External"/><Relationship Id="rId20" Type="http://schemas.openxmlformats.org/officeDocument/2006/relationships/hyperlink" Target="https://www.tanca.io/blog/huong-dan-thuc-hien-toan-bo-quy-trinh-mua-hang-cho-nha-hang-quan-cafe" TargetMode="External"/><Relationship Id="rId628" Type="http://schemas.openxmlformats.org/officeDocument/2006/relationships/hyperlink" Target="https://fastdo.vn/phuong-phap-lap-ke-hoach-kinh-doanh-cua-doanh-nghiep/" TargetMode="External"/><Relationship Id="rId835" Type="http://schemas.openxmlformats.org/officeDocument/2006/relationships/hyperlink" Target="https://fastdo.vn/quy-trinh-kinh-doanh/" TargetMode="External"/><Relationship Id="rId1258" Type="http://schemas.openxmlformats.org/officeDocument/2006/relationships/hyperlink" Target="https://fastdo.vn/bieu-mau-quy-trinh-dao-tao-nhan-vien-moi/" TargetMode="External"/><Relationship Id="rId267" Type="http://schemas.openxmlformats.org/officeDocument/2006/relationships/hyperlink" Target="https://resources.base.vn/management/huong-dan-chuyen-doi-tu-kpi-sang-okr-414" TargetMode="External"/><Relationship Id="rId474" Type="http://schemas.openxmlformats.org/officeDocument/2006/relationships/hyperlink" Target="https://resources.base.vn/productivity/six-sigma-la-gi-cam-nang-6-sigma-danh-cho-nguoi-moi-tim-hieu-428" TargetMode="External"/><Relationship Id="rId1020" Type="http://schemas.openxmlformats.org/officeDocument/2006/relationships/hyperlink" Target="https://resources.base.vn/productivity/top-7-phan-mem-nhac-viec-hieu-qua-nhat-nam-2018-286" TargetMode="External"/><Relationship Id="rId1118" Type="http://schemas.openxmlformats.org/officeDocument/2006/relationships/hyperlink" Target="https://tanca.io/blog/tron-bo-cau-hoi-phong-van-ma-nha-tuyen-dung-can-nam" TargetMode="External"/><Relationship Id="rId1325" Type="http://schemas.openxmlformats.org/officeDocument/2006/relationships/hyperlink" Target="https://tanca.io/blog/tong-hop-cac-tieu-chi-danh-gia-nhan-vien-hieu-qua-tot-nhat" TargetMode="External"/><Relationship Id="rId127" Type="http://schemas.openxmlformats.org/officeDocument/2006/relationships/hyperlink" Target="https://fastdo.vn/ky-nang-lap-ke-hoach-va-to-chuc-cong-viec/" TargetMode="External"/><Relationship Id="rId681" Type="http://schemas.openxmlformats.org/officeDocument/2006/relationships/hyperlink" Target="https://resources.base.vn/productivity/huong-dan-xay-dung-ke-hoach-kinh-doanh-co-mau-p1-266" TargetMode="External"/><Relationship Id="rId779" Type="http://schemas.openxmlformats.org/officeDocument/2006/relationships/hyperlink" Target="https://tanca.io/blog/6-buoc-lap-ke-hoach-ban-hang-hieu-qua" TargetMode="External"/><Relationship Id="rId902" Type="http://schemas.openxmlformats.org/officeDocument/2006/relationships/hyperlink" Target="https://www.tanca.io/blog/tai-nhung-mau-quan-ly-cong-viec-bang-excel-huu-dung-nhat" TargetMode="External"/><Relationship Id="rId986" Type="http://schemas.openxmlformats.org/officeDocument/2006/relationships/hyperlink" Target="https://tanca.io/blog/6-ky-nang-quan-ly-cong-viec-can-ghi-nho" TargetMode="External"/><Relationship Id="rId31" Type="http://schemas.openxmlformats.org/officeDocument/2006/relationships/hyperlink" Target="https://fastdo.vn/phuong-phap-lap-ke-hoach-kinh-doanh-cua-doanh-nghiep/" TargetMode="External"/><Relationship Id="rId334" Type="http://schemas.openxmlformats.org/officeDocument/2006/relationships/hyperlink" Target="https://fastdo.vn/quan-ly-cong-viec-bang-excel/" TargetMode="External"/><Relationship Id="rId541" Type="http://schemas.openxmlformats.org/officeDocument/2006/relationships/hyperlink" Target="https://fastdo.vn/cach-quan-ly-cong-viec-hieu-qua/" TargetMode="External"/><Relationship Id="rId639" Type="http://schemas.openxmlformats.org/officeDocument/2006/relationships/hyperlink" Target="https://resources.base.vn/hr/huong-dan-ung-dung-thap-nhu-cau-maslow-trong-quan-tri-nhan-su-221" TargetMode="External"/><Relationship Id="rId1171" Type="http://schemas.openxmlformats.org/officeDocument/2006/relationships/hyperlink" Target="https://fastdo.vn/business-model-canvas-la-gi/" TargetMode="External"/><Relationship Id="rId1269" Type="http://schemas.openxmlformats.org/officeDocument/2006/relationships/hyperlink" Target="https://resources.base.vn/management/vi-sao-nhan-vien-cua-ban-nghi-viec-top-9-ly-do-cac-nha-quan-ly-can-suy-ngam-440" TargetMode="External"/><Relationship Id="rId180" Type="http://schemas.openxmlformats.org/officeDocument/2006/relationships/hyperlink" Target="https://resources.base.vn/docs/hr/mau-thu-tu-choi-ung-vien-18" TargetMode="External"/><Relationship Id="rId278" Type="http://schemas.openxmlformats.org/officeDocument/2006/relationships/hyperlink" Target="https://tanca.io/blog/disc-la-gi-cach-ung-dung-disc-trong-cong-viec-va-cuoc-song" TargetMode="External"/><Relationship Id="rId401" Type="http://schemas.openxmlformats.org/officeDocument/2006/relationships/hyperlink" Target="https://tanca.io/blog/9-mo-hinh-chien-luoc-va-ke-hoach-pho-bien-nhat" TargetMode="External"/><Relationship Id="rId846" Type="http://schemas.openxmlformats.org/officeDocument/2006/relationships/hyperlink" Target="https://resources.base.vn/hr/huong-dan-mau-bang-cham-cong-moi-nhat-tai-file-excel-cham-cong-677" TargetMode="External"/><Relationship Id="rId1031" Type="http://schemas.openxmlformats.org/officeDocument/2006/relationships/hyperlink" Target="https://tanca.io/blog/bang-mo-ta-cong-viec-cach-viet-luu-y-va-bang-mau-cac-vi-tri-pho-bien" TargetMode="External"/><Relationship Id="rId1129" Type="http://schemas.openxmlformats.org/officeDocument/2006/relationships/hyperlink" Target="https://fastdo.vn/nhom-tinh-cach-disc/" TargetMode="External"/><Relationship Id="rId485" Type="http://schemas.openxmlformats.org/officeDocument/2006/relationships/hyperlink" Target="https://tanca.io/blog/8-ly-do-anh-huong-den-quyet-dinh-nghi-viec-cua-nhan-vien" TargetMode="External"/><Relationship Id="rId692" Type="http://schemas.openxmlformats.org/officeDocument/2006/relationships/hyperlink" Target="https://tanca.io/blog/nguyen-tac-pareto-la-gi-hieu-va-ap-dung-nguyen-tac-80-20-hieu-qua" TargetMode="External"/><Relationship Id="rId706" Type="http://schemas.openxmlformats.org/officeDocument/2006/relationships/hyperlink" Target="https://fastdo.vn/thap-nhu-cau-maslow/" TargetMode="External"/><Relationship Id="rId913" Type="http://schemas.openxmlformats.org/officeDocument/2006/relationships/hyperlink" Target="https://fastdo.vn/bang-danh-gia-nhan-vien/" TargetMode="External"/><Relationship Id="rId42" Type="http://schemas.openxmlformats.org/officeDocument/2006/relationships/hyperlink" Target="https://resources.base.vn/hr/mau-bang-luong-hien-hanh-moi-nhat-tai-bang-tinh-luong-bang-excel-685" TargetMode="External"/><Relationship Id="rId138" Type="http://schemas.openxmlformats.org/officeDocument/2006/relationships/hyperlink" Target="https://resources.base.vn/docs/hr/mau-thu-moi-nhan-viec-186" TargetMode="External"/><Relationship Id="rId345" Type="http://schemas.openxmlformats.org/officeDocument/2006/relationships/hyperlink" Target="https://resources.base.vn/hr/4-buoc-xay-dung-quy-trinh-dao-tao-noi-bo-hieu-qua-cho-doanh-nghiep-283" TargetMode="External"/><Relationship Id="rId552" Type="http://schemas.openxmlformats.org/officeDocument/2006/relationships/hyperlink" Target="https://resources.base.vn/hr/11-kenh-tuyen-dung-nhan-su-hieu-qua-cho-doanh-nghiep-188" TargetMode="External"/><Relationship Id="rId997" Type="http://schemas.openxmlformats.org/officeDocument/2006/relationships/hyperlink" Target="https://fastdo.vn/phan-mem-quan-ly-thoi-gian/" TargetMode="External"/><Relationship Id="rId1182" Type="http://schemas.openxmlformats.org/officeDocument/2006/relationships/hyperlink" Target="https://resources.base.vn/hr/huong-dan-mau-bang-cham-cong-moi-nhat-tai-file-excel-cham-cong-677" TargetMode="External"/><Relationship Id="rId191" Type="http://schemas.openxmlformats.org/officeDocument/2006/relationships/hyperlink" Target="https://tanca.io/blog/kpi-la-gi-tam-quan-trong-cach-thiet-lap-va-mot-so-vi-du-ve-chi-so-kpi-thuong-gap" TargetMode="External"/><Relationship Id="rId205" Type="http://schemas.openxmlformats.org/officeDocument/2006/relationships/hyperlink" Target="https://fastdo.vn/hoach-dinh-chien-luoc/" TargetMode="External"/><Relationship Id="rId412" Type="http://schemas.openxmlformats.org/officeDocument/2006/relationships/hyperlink" Target="https://fastdo.vn/phan-mem-nhac-nho-cong-viec/" TargetMode="External"/><Relationship Id="rId857" Type="http://schemas.openxmlformats.org/officeDocument/2006/relationships/hyperlink" Target="https://tanca.io/blog/tong-hop-cac-tieu-chi-danh-gia-nhan-vien-hieu-qua-tot-nhat" TargetMode="External"/><Relationship Id="rId1042" Type="http://schemas.openxmlformats.org/officeDocument/2006/relationships/hyperlink" Target="https://fastdo.vn/lap-ke-hoach-kinh-doanh/" TargetMode="External"/><Relationship Id="rId289" Type="http://schemas.openxmlformats.org/officeDocument/2006/relationships/hyperlink" Target="https://fastdo.vn/lanh-dao-va-quan-ly-khac-nhau-nhu-the-nao/" TargetMode="External"/><Relationship Id="rId496" Type="http://schemas.openxmlformats.org/officeDocument/2006/relationships/hyperlink" Target="https://fastdo.vn/quan-ly-du-an-bang-excel/" TargetMode="External"/><Relationship Id="rId717" Type="http://schemas.openxmlformats.org/officeDocument/2006/relationships/hyperlink" Target="https://resources.base.vn/hr/top-10-ky-nang-doanh-nghiep-can-trang-bi-cho-nhan-vien-trong-tuong-lai-469" TargetMode="External"/><Relationship Id="rId924" Type="http://schemas.openxmlformats.org/officeDocument/2006/relationships/hyperlink" Target="https://resources.base.vn/productivity/5-buoc-xay-dung-quy-trinh-hieu-qua-cho-doanh-nghiep-580" TargetMode="External"/><Relationship Id="rId53" Type="http://schemas.openxmlformats.org/officeDocument/2006/relationships/hyperlink" Target="https://tanca.io/blog/hrbp-la-gi-vai-tro-cua-hrbp-doi-voi-mot-doanh-nghiep" TargetMode="External"/><Relationship Id="rId149" Type="http://schemas.openxmlformats.org/officeDocument/2006/relationships/hyperlink" Target="https://tanca.io/blog/huong-dan-lam-bang-tinh-luong-excel-va-cach-su-dung-cac-ham-thong-dung" TargetMode="External"/><Relationship Id="rId356" Type="http://schemas.openxmlformats.org/officeDocument/2006/relationships/hyperlink" Target="https://tanca.io/blog/huong-dan-lam-bang-tinh-luong-excel-va-cach-su-dung-cac-ham-thong-dung" TargetMode="External"/><Relationship Id="rId563" Type="http://schemas.openxmlformats.org/officeDocument/2006/relationships/hyperlink" Target="https://tanca.io/blog/tong-hop-cac-tieu-chi-danh-gia-nhan-vien-hieu-qua-tot-nhat" TargetMode="External"/><Relationship Id="rId770" Type="http://schemas.openxmlformats.org/officeDocument/2006/relationships/hyperlink" Target="https://tanca.io/blog/7-phan-mem-quan-ly-cong-viec-pho-bien-nhat-nam-2022" TargetMode="External"/><Relationship Id="rId1193" Type="http://schemas.openxmlformats.org/officeDocument/2006/relationships/hyperlink" Target="https://tanca.io/blog/tong-hop-cac-tieu-chi-danh-gia-nhan-vien-hieu-qua-tot-nhat" TargetMode="External"/><Relationship Id="rId1207" Type="http://schemas.openxmlformats.org/officeDocument/2006/relationships/hyperlink" Target="https://fastdo.vn/chien-luoc-dai-duong-xanh/" TargetMode="External"/><Relationship Id="rId216" Type="http://schemas.openxmlformats.org/officeDocument/2006/relationships/hyperlink" Target="https://resources.base.vn/productivity/huong-dan-xay-dung-ke-hoach-kinh-doanh-co-mau-p1-266" TargetMode="External"/><Relationship Id="rId423" Type="http://schemas.openxmlformats.org/officeDocument/2006/relationships/hyperlink" Target="https://resources.base.vn/management/mo-hinh-okr-va-smart-diem-giong-va-khac-nhau-383" TargetMode="External"/><Relationship Id="rId868" Type="http://schemas.openxmlformats.org/officeDocument/2006/relationships/hyperlink" Target="https://fastdo.vn/cong-viec-cua-truong-phong-nhan-su/" TargetMode="External"/><Relationship Id="rId1053" Type="http://schemas.openxmlformats.org/officeDocument/2006/relationships/hyperlink" Target="https://resources.base.vn/management/tong-quan-ve-business-intelligence-va-business-analytics-652" TargetMode="External"/><Relationship Id="rId1260" Type="http://schemas.openxmlformats.org/officeDocument/2006/relationships/hyperlink" Target="https://resources.base.vn/productivity/nguyen-tac-pareto-nguyen-tac-80-20-la-gi-ap-dung-vao-quan-tri-nang-suat-437" TargetMode="External"/><Relationship Id="rId630" Type="http://schemas.openxmlformats.org/officeDocument/2006/relationships/hyperlink" Target="https://resources.base.vn/productivity/nguyen-tac-pareto-nguyen-tac-80-20-la-gi-ap-dung-vao-quan-tri-nang-suat-437" TargetMode="External"/><Relationship Id="rId728" Type="http://schemas.openxmlformats.org/officeDocument/2006/relationships/hyperlink" Target="https://tanca.io/blog/7-phan-mem-quan-ly-cong-viec-pho-bien-nhat-nam-2022" TargetMode="External"/><Relationship Id="rId935" Type="http://schemas.openxmlformats.org/officeDocument/2006/relationships/hyperlink" Target="https://tanca.io/blog/thap-nhu-cau-maslow-la-gi-cach-ung-dung-trong-kinh-doanh-marketing-va-nhan-su" TargetMode="External"/><Relationship Id="rId64" Type="http://schemas.openxmlformats.org/officeDocument/2006/relationships/hyperlink" Target="https://fastdo.vn/lap-ke-hoach-du-an/" TargetMode="External"/><Relationship Id="rId367" Type="http://schemas.openxmlformats.org/officeDocument/2006/relationships/hyperlink" Target="https://fastdo.vn/cach-tinh-luong-co-ban/" TargetMode="External"/><Relationship Id="rId574" Type="http://schemas.openxmlformats.org/officeDocument/2006/relationships/hyperlink" Target="https://fastdo.vn/quy-trinh-ban-hang-b2b/" TargetMode="External"/><Relationship Id="rId1120" Type="http://schemas.openxmlformats.org/officeDocument/2006/relationships/hyperlink" Target="https://fastdo.vn/ky-nang-phong-van-tuyen-dung/" TargetMode="External"/><Relationship Id="rId1218" Type="http://schemas.openxmlformats.org/officeDocument/2006/relationships/hyperlink" Target="https://resources.base.vn/productivity/mau-ke-hoach-truyen-thong-su-kien-de-lap-va-de-trien-khai-nhat-co-vi-du-minh-hoa-397" TargetMode="External"/><Relationship Id="rId227" Type="http://schemas.openxmlformats.org/officeDocument/2006/relationships/hyperlink" Target="https://tanca.io/blog/6-buoc-lap-ke-hoach-ban-hang-hieu-qua" TargetMode="External"/><Relationship Id="rId781" Type="http://schemas.openxmlformats.org/officeDocument/2006/relationships/hyperlink" Target="https://fastdo.vn/lap-ke-hoach-kinh-doanh/" TargetMode="External"/><Relationship Id="rId879" Type="http://schemas.openxmlformats.org/officeDocument/2006/relationships/hyperlink" Target="https://resources.base.vn/hr/huong-dan-mau-bang-cham-cong-moi-nhat-tai-file-excel-cham-cong-677" TargetMode="External"/><Relationship Id="rId434" Type="http://schemas.openxmlformats.org/officeDocument/2006/relationships/hyperlink" Target="https://www.tanca.io/blog/tai-nhung-mau-quan-ly-cong-viec-bang-excel-huu-dung-nhat" TargetMode="External"/><Relationship Id="rId641" Type="http://schemas.openxmlformats.org/officeDocument/2006/relationships/hyperlink" Target="https://tanca.io/blog/bang-mo-ta-cong-viec-truong-phong-kinh-doanh" TargetMode="External"/><Relationship Id="rId739" Type="http://schemas.openxmlformats.org/officeDocument/2006/relationships/hyperlink" Target="https://fastdo.vn/bang-tien-do-thi-cong/" TargetMode="External"/><Relationship Id="rId1064" Type="http://schemas.openxmlformats.org/officeDocument/2006/relationships/hyperlink" Target="https://tanca.io/blog/6-buoc-lap-ke-hoach-ban-hang-hieu-qua" TargetMode="External"/><Relationship Id="rId1271" Type="http://schemas.openxmlformats.org/officeDocument/2006/relationships/hyperlink" Target="https://tanca.io/blog/nang-luc-la-gi-cach-nang-cao-nang-luc-cho-ban-than" TargetMode="External"/><Relationship Id="rId280" Type="http://schemas.openxmlformats.org/officeDocument/2006/relationships/hyperlink" Target="https://fastdo.vn/nhom-tinh-cach-disc/" TargetMode="External"/><Relationship Id="rId501" Type="http://schemas.openxmlformats.org/officeDocument/2006/relationships/hyperlink" Target="https://resources.base.vn/productivity/flowchart-la-gi-cach-ve-luu-do-quy-trinh-nghiep-vu-co-vi-du-minh-hoa-606" TargetMode="External"/><Relationship Id="rId946" Type="http://schemas.openxmlformats.org/officeDocument/2006/relationships/hyperlink" Target="https://fastdo.vn/quan-ly-thoi-gian/" TargetMode="External"/><Relationship Id="rId1131" Type="http://schemas.openxmlformats.org/officeDocument/2006/relationships/hyperlink" Target="https://resources.base.vn/productivity/huong-dan-xay-dung-ke-hoach-kinh-doanh-co-mau-p1-266" TargetMode="External"/><Relationship Id="rId1229" Type="http://schemas.openxmlformats.org/officeDocument/2006/relationships/hyperlink" Target="https://tanca.io/blog/quy-trinh-dao-tao-nhan-vien-moi-hieu-qua" TargetMode="External"/><Relationship Id="rId75" Type="http://schemas.openxmlformats.org/officeDocument/2006/relationships/hyperlink" Target="https://resources.base.vn/hr/huong-dan-ung-dung-thap-nhu-cau-maslow-trong-quan-tri-nhan-su-221" TargetMode="External"/><Relationship Id="rId140" Type="http://schemas.openxmlformats.org/officeDocument/2006/relationships/hyperlink" Target="https://tanca.io/blog/tron-bo-cac-mau-email-trong-qua-trinh-tuyen-dung" TargetMode="External"/><Relationship Id="rId378" Type="http://schemas.openxmlformats.org/officeDocument/2006/relationships/hyperlink" Target="https://resources.base.vn/management/mo-hinh-okr-va-smart-diem-giong-va-khac-nhau-383" TargetMode="External"/><Relationship Id="rId585" Type="http://schemas.openxmlformats.org/officeDocument/2006/relationships/hyperlink" Target="https://resources.base.vn/productivity/huong-dan-xay-dung-ke-hoach-kinh-doanh-co-mau-p1-266" TargetMode="External"/><Relationship Id="rId792" Type="http://schemas.openxmlformats.org/officeDocument/2006/relationships/hyperlink" Target="https://resources.base.vn/management/lam-the-nao-de-giao-viec-cho-nhan-vien-dung-cach-529" TargetMode="External"/><Relationship Id="rId806" Type="http://schemas.openxmlformats.org/officeDocument/2006/relationships/hyperlink" Target="https://tanca.io/blog/chuc-nang-va-vai-tro-cua-mot-nha-quan-tri-doanh-nghiep" TargetMode="External"/><Relationship Id="rId6" Type="http://schemas.openxmlformats.org/officeDocument/2006/relationships/hyperlink" Target="https://resources.base.vn/productivity/phan-mem-quan-ly-quy-trinh-base-workflow-giup-cai-tien-va-tu-dong-hoa-quy-trinh-620" TargetMode="External"/><Relationship Id="rId238" Type="http://schemas.openxmlformats.org/officeDocument/2006/relationships/hyperlink" Target="https://fastdo.vn/cach-tuyen-dung-nhan-su-hieu-qua/" TargetMode="External"/><Relationship Id="rId445" Type="http://schemas.openxmlformats.org/officeDocument/2006/relationships/hyperlink" Target="https://fastdo.vn/ke-hoach-kinh-doanh-online/" TargetMode="External"/><Relationship Id="rId652" Type="http://schemas.openxmlformats.org/officeDocument/2006/relationships/hyperlink" Target="https://fastdo.vn/quan-ly-du-an-bang-excel/" TargetMode="External"/><Relationship Id="rId1075" Type="http://schemas.openxmlformats.org/officeDocument/2006/relationships/hyperlink" Target="https://fastdo.vn/thu-tu-choi-ung-vien/" TargetMode="External"/><Relationship Id="rId1282" Type="http://schemas.openxmlformats.org/officeDocument/2006/relationships/hyperlink" Target="https://fastdo.vn/nguyen-tac-pareto/" TargetMode="External"/><Relationship Id="rId291" Type="http://schemas.openxmlformats.org/officeDocument/2006/relationships/hyperlink" Target="https://resources.base.vn/management/mo-hinh-okr-va-smart-diem-giong-va-khac-nhau-383" TargetMode="External"/><Relationship Id="rId305" Type="http://schemas.openxmlformats.org/officeDocument/2006/relationships/hyperlink" Target="https://tanca.io/blog/mo-hinh-smart-la-gi-loi-ich-cach-ung-dung-va-vi-du-thuc-tien" TargetMode="External"/><Relationship Id="rId512" Type="http://schemas.openxmlformats.org/officeDocument/2006/relationships/hyperlink" Target="https://tanca.io/blog/6-buoc-lap-ke-hoach-ban-hang-hieu-qua" TargetMode="External"/><Relationship Id="rId957" Type="http://schemas.openxmlformats.org/officeDocument/2006/relationships/hyperlink" Target="https://resources.base.vn/sales-marketing/xay-dung-quy-trinh-cham-soc-khach-hang-sau-ban-hang-551" TargetMode="External"/><Relationship Id="rId1142" Type="http://schemas.openxmlformats.org/officeDocument/2006/relationships/hyperlink" Target="https://tanca.io/blog/nhan-su-la-gi-tat-tan-tat-ve-cac-vi-tri-cong-viec-trong-phong-nhan-su" TargetMode="External"/><Relationship Id="rId86" Type="http://schemas.openxmlformats.org/officeDocument/2006/relationships/hyperlink" Target="https://tanca.io/blog/huong-dan-tao-bang-cham-cong-cho-nguoi-khong-thanh-thao-excel" TargetMode="External"/><Relationship Id="rId151" Type="http://schemas.openxmlformats.org/officeDocument/2006/relationships/hyperlink" Target="https://fastdo.vn/bang-cham-cong-theo-gio/" TargetMode="External"/><Relationship Id="rId389" Type="http://schemas.openxmlformats.org/officeDocument/2006/relationships/hyperlink" Target="https://tanca.io/blog/tron-bo-cac-mau-email-trong-qua-trinh-tuyen-dung" TargetMode="External"/><Relationship Id="rId596" Type="http://schemas.openxmlformats.org/officeDocument/2006/relationships/hyperlink" Target="https://tanca.io/blog/6-buoc-lap-ke-hoach-ban-hang-hieu-qua" TargetMode="External"/><Relationship Id="rId817" Type="http://schemas.openxmlformats.org/officeDocument/2006/relationships/hyperlink" Target="https://fastdo.vn/lap-ke-hoach-kinh-doanh/" TargetMode="External"/><Relationship Id="rId1002" Type="http://schemas.openxmlformats.org/officeDocument/2006/relationships/hyperlink" Target="https://resources.base.vn/hr/huong-dan-xay-dung-kpi-cho-nhan-vien-175" TargetMode="External"/><Relationship Id="rId249" Type="http://schemas.openxmlformats.org/officeDocument/2006/relationships/hyperlink" Target="https://resources.base.vn/hr/huong-dan-tron-bo-truyen-thong-noi-bo-hieu-qua-274" TargetMode="External"/><Relationship Id="rId456" Type="http://schemas.openxmlformats.org/officeDocument/2006/relationships/hyperlink" Target="https://resources.base.vn/productivity/top-7-phan-mem-nhac-viec-hieu-qua-nhat-nam-2018-286" TargetMode="External"/><Relationship Id="rId663" Type="http://schemas.openxmlformats.org/officeDocument/2006/relationships/hyperlink" Target="https://resources.base.vn/docs/hr/mau-thu-tu-choi-ung-vien-18" TargetMode="External"/><Relationship Id="rId870" Type="http://schemas.openxmlformats.org/officeDocument/2006/relationships/hyperlink" Target="https://resources.base.vn/hr/huong-dan-xay-dung-kpi-cho-nhan-vien-175" TargetMode="External"/><Relationship Id="rId1086" Type="http://schemas.openxmlformats.org/officeDocument/2006/relationships/hyperlink" Target="https://base.vn/report" TargetMode="External"/><Relationship Id="rId1293" Type="http://schemas.openxmlformats.org/officeDocument/2006/relationships/hyperlink" Target="https://resources.base.vn/productivity/nguyen-tac-pareto-nguyen-tac-80-20-la-gi-ap-dung-vao-quan-tri-nang-suat-437" TargetMode="External"/><Relationship Id="rId1307" Type="http://schemas.openxmlformats.org/officeDocument/2006/relationships/hyperlink" Target="https://tanca.io/blog/thap-nhu-cau-maslow-la-gi-cach-ung-dung-trong-kinh-doanh-marketing-va-nhan-su" TargetMode="External"/><Relationship Id="rId13" Type="http://schemas.openxmlformats.org/officeDocument/2006/relationships/hyperlink" Target="https://fastdo.vn/phan-mem-erp-cho-doanh-nghiep-vua-va-nho/" TargetMode="External"/><Relationship Id="rId109" Type="http://schemas.openxmlformats.org/officeDocument/2006/relationships/hyperlink" Target="https://fastdo.vn/quan-ly-cong-viec-bang-excel/" TargetMode="External"/><Relationship Id="rId316" Type="http://schemas.openxmlformats.org/officeDocument/2006/relationships/hyperlink" Target="https://fastdo.vn/quan-ly-cong-viec-bang-excel/" TargetMode="External"/><Relationship Id="rId523" Type="http://schemas.openxmlformats.org/officeDocument/2006/relationships/hyperlink" Target="https://fastdo.vn/phan-mem-quan-ly-thoi-gian/" TargetMode="External"/><Relationship Id="rId968" Type="http://schemas.openxmlformats.org/officeDocument/2006/relationships/hyperlink" Target="https://www.tanca.io/blog/uu-nhuoc-diem-cua-nhung-kenh-tuyen-dung-mang-xa-hoi-website-headhunter" TargetMode="External"/><Relationship Id="rId1153" Type="http://schemas.openxmlformats.org/officeDocument/2006/relationships/hyperlink" Target="https://fastdo.vn/mo-hinh-smart/" TargetMode="External"/><Relationship Id="rId97" Type="http://schemas.openxmlformats.org/officeDocument/2006/relationships/hyperlink" Target="https://fastdo.vn/truyen-thong-noi-bo-la-gi/" TargetMode="External"/><Relationship Id="rId730" Type="http://schemas.openxmlformats.org/officeDocument/2006/relationships/hyperlink" Target="https://fastdo.vn/phan-mem-quan-ly-cong-viec/" TargetMode="External"/><Relationship Id="rId828" Type="http://schemas.openxmlformats.org/officeDocument/2006/relationships/hyperlink" Target="https://resources.base.vn/management/ban-do-chien-luoc-doanh-nghiep-mo-hinh-tu-duy-chien-luoc-cho-nha-lanh-dao-707" TargetMode="External"/><Relationship Id="rId1013" Type="http://schemas.openxmlformats.org/officeDocument/2006/relationships/hyperlink" Target="https://tanca.io/blog/bang-mo-ta-cong-viec-cach-viet-luu-y-va-bang-mau-cac-vi-tri-pho-bien" TargetMode="External"/><Relationship Id="rId162" Type="http://schemas.openxmlformats.org/officeDocument/2006/relationships/hyperlink" Target="https://base.vn/wework" TargetMode="External"/><Relationship Id="rId467" Type="http://schemas.openxmlformats.org/officeDocument/2006/relationships/hyperlink" Target="https://tanca.io/blog/tron-bo-cac-mau-email-trong-qua-trinh-tuyen-dung" TargetMode="External"/><Relationship Id="rId1097" Type="http://schemas.openxmlformats.org/officeDocument/2006/relationships/hyperlink" Target="https://tanca.io/blog/bang-mo-ta-cong-viec-cach-viet-luu-y-va-bang-mau-cac-vi-tri-pho-bien" TargetMode="External"/><Relationship Id="rId1220" Type="http://schemas.openxmlformats.org/officeDocument/2006/relationships/hyperlink" Target="https://tanca.io/blog/7-phan-mem-quan-ly-cong-viec-pho-bien-nhat-nam-2022" TargetMode="External"/><Relationship Id="rId1318" Type="http://schemas.openxmlformats.org/officeDocument/2006/relationships/hyperlink" Target="https://fastdo.vn/mo-hinh-smart/" TargetMode="External"/><Relationship Id="rId674" Type="http://schemas.openxmlformats.org/officeDocument/2006/relationships/hyperlink" Target="https://tanca.io/blog/9-mo-hinh-chien-luoc-va-ke-hoach-pho-bien-nhat" TargetMode="External"/><Relationship Id="rId881" Type="http://schemas.openxmlformats.org/officeDocument/2006/relationships/hyperlink" Target="https://tanca.io/blog/nhan-su-la-gi-tat-tan-tat-ve-cac-vi-tri-cong-viec-trong-phong-nhan-su" TargetMode="External"/><Relationship Id="rId979" Type="http://schemas.openxmlformats.org/officeDocument/2006/relationships/hyperlink" Target="https://fastdo.vn/phan-mem-lay-thong-tin-khach-hang/" TargetMode="External"/><Relationship Id="rId24" Type="http://schemas.openxmlformats.org/officeDocument/2006/relationships/hyperlink" Target="https://resources.base.vn/hr/tong-quan-talent-acquisition-166" TargetMode="External"/><Relationship Id="rId327" Type="http://schemas.openxmlformats.org/officeDocument/2006/relationships/hyperlink" Target="https://base.vn/wework" TargetMode="External"/><Relationship Id="rId534" Type="http://schemas.openxmlformats.org/officeDocument/2006/relationships/hyperlink" Target="https://resources.base.vn/hr/danh-sach-cac-trang-web-tuyen-dung-hang-dau-viet-nam-194" TargetMode="External"/><Relationship Id="rId741" Type="http://schemas.openxmlformats.org/officeDocument/2006/relationships/hyperlink" Target="https://resources.base.vn/productivity/tong-quan-ve-so-do-gantt-cong-cu-toi-uu-trong-lap-ke-hoach-va-quan-ly-tien-do-du-an-199" TargetMode="External"/><Relationship Id="rId839" Type="http://schemas.openxmlformats.org/officeDocument/2006/relationships/hyperlink" Target="https://tanca.io/blog/tron-bo-cac-mau-email-trong-qua-trinh-tuyen-dung" TargetMode="External"/><Relationship Id="rId1164" Type="http://schemas.openxmlformats.org/officeDocument/2006/relationships/hyperlink" Target="https://resources.base.vn/productivity/5-buoc-xay-dung-quy-trinh-hieu-qua-cho-doanh-nghiep-580" TargetMode="External"/><Relationship Id="rId173" Type="http://schemas.openxmlformats.org/officeDocument/2006/relationships/hyperlink" Target="https://tanca.io/blog/tron-bo-cac-mau-email-trong-qua-trinh-tuyen-dung" TargetMode="External"/><Relationship Id="rId380" Type="http://schemas.openxmlformats.org/officeDocument/2006/relationships/hyperlink" Target="https://tanca.io/blog/nhan-su-la-gi-tat-tan-tat-ve-cac-vi-tri-cong-viec-trong-phong-nhan-su" TargetMode="External"/><Relationship Id="rId601" Type="http://schemas.openxmlformats.org/officeDocument/2006/relationships/hyperlink" Target="https://fastdo.vn/cach-tinh-luong-co-ban/" TargetMode="External"/><Relationship Id="rId1024" Type="http://schemas.openxmlformats.org/officeDocument/2006/relationships/hyperlink" Target="https://fastdo.vn/quan-ly-cong-viec-bang-excel/" TargetMode="External"/><Relationship Id="rId1231" Type="http://schemas.openxmlformats.org/officeDocument/2006/relationships/hyperlink" Target="https://fastdo.vn/bieu-mau-quy-trinh-dao-tao-nhan-vien-moi/" TargetMode="External"/><Relationship Id="rId240" Type="http://schemas.openxmlformats.org/officeDocument/2006/relationships/hyperlink" Target="https://resources.base.vn/hr/tong-quan-huong-dan-xay-dung-van-hoa-doanh-nghiep-223" TargetMode="External"/><Relationship Id="rId478" Type="http://schemas.openxmlformats.org/officeDocument/2006/relationships/hyperlink" Target="https://fastdo.vn/thap-nhu-cau-maslow/" TargetMode="External"/><Relationship Id="rId685" Type="http://schemas.openxmlformats.org/officeDocument/2006/relationships/hyperlink" Target="https://fastdo.vn/nang-luc-cong-tac-la-gi/" TargetMode="External"/><Relationship Id="rId892" Type="http://schemas.openxmlformats.org/officeDocument/2006/relationships/hyperlink" Target="https://fastdo.vn/ly-do-nghi-viec/" TargetMode="External"/><Relationship Id="rId906" Type="http://schemas.openxmlformats.org/officeDocument/2006/relationships/hyperlink" Target="https://resources.base.vn/management/mo-hinh-okr-va-smart-diem-giong-va-khac-nhau-383" TargetMode="External"/><Relationship Id="rId35" Type="http://schemas.openxmlformats.org/officeDocument/2006/relationships/hyperlink" Target="https://tanca.io/blog/tim-hieu-cong-thuc-cach-tinh-tien-luong-trong-doanh-nghiep" TargetMode="External"/><Relationship Id="rId100" Type="http://schemas.openxmlformats.org/officeDocument/2006/relationships/hyperlink" Target="https://fastdo.vn/mo-hinh-smart/" TargetMode="External"/><Relationship Id="rId338" Type="http://schemas.openxmlformats.org/officeDocument/2006/relationships/hyperlink" Target="https://www.tanca.io/blog/tai-nhung-mau-quan-ly-cong-viec-bang-excel-huu-dung-nhat" TargetMode="External"/><Relationship Id="rId545" Type="http://schemas.openxmlformats.org/officeDocument/2006/relationships/hyperlink" Target="https://tanca.io/blog/7-phan-mem-quan-ly-cong-viec-pho-bien-nhat-nam-2022" TargetMode="External"/><Relationship Id="rId752" Type="http://schemas.openxmlformats.org/officeDocument/2006/relationships/hyperlink" Target="https://tanca.io/blog/6-buoc-lap-ke-hoach-ban-hang-hieu-qua" TargetMode="External"/><Relationship Id="rId1175" Type="http://schemas.openxmlformats.org/officeDocument/2006/relationships/hyperlink" Target="https://www.tanca.io/blog/3-cap-do-van-hoa-doanh-nghiep" TargetMode="External"/><Relationship Id="rId184" Type="http://schemas.openxmlformats.org/officeDocument/2006/relationships/hyperlink" Target="https://fastdo.vn/cach-quan-ly-nhan-vien/" TargetMode="External"/><Relationship Id="rId391" Type="http://schemas.openxmlformats.org/officeDocument/2006/relationships/hyperlink" Target="https://fastdo.vn/mau-thu-tra-loi-ung-vien/" TargetMode="External"/><Relationship Id="rId405" Type="http://schemas.openxmlformats.org/officeDocument/2006/relationships/hyperlink" Target="https://base.vn/wework" TargetMode="External"/><Relationship Id="rId612" Type="http://schemas.openxmlformats.org/officeDocument/2006/relationships/hyperlink" Target="https://resources.base.vn/hr/quy-trinh-tuyen-dung-nhan-vien-ban-hang-de-tang-doanh-so-391" TargetMode="External"/><Relationship Id="rId1035" Type="http://schemas.openxmlformats.org/officeDocument/2006/relationships/hyperlink" Target="https://resources.base.vn/productivity/flowchart-la-gi-cach-ve-luu-do-quy-trinh-nghiep-vu-co-vi-du-minh-hoa-606" TargetMode="External"/><Relationship Id="rId1242" Type="http://schemas.openxmlformats.org/officeDocument/2006/relationships/hyperlink" Target="https://resources.base.vn/management/mau-so-do-to-chuc-org-chart-cong-ty-va-phong-ban-687" TargetMode="External"/><Relationship Id="rId251" Type="http://schemas.openxmlformats.org/officeDocument/2006/relationships/hyperlink" Target="https://tanca.io/blog/bi-quyet-quan-ly-thoi-gian-hieu-qua" TargetMode="External"/><Relationship Id="rId489" Type="http://schemas.openxmlformats.org/officeDocument/2006/relationships/hyperlink" Target="https://resources.base.vn/docs/hr/mau-thu-tu-choi-ung-vien-18" TargetMode="External"/><Relationship Id="rId696" Type="http://schemas.openxmlformats.org/officeDocument/2006/relationships/hyperlink" Target="https://resources.base.vn/productivity/5-buoc-xay-dung-quy-trinh-hieu-qua-cho-doanh-nghiep-580" TargetMode="External"/><Relationship Id="rId917" Type="http://schemas.openxmlformats.org/officeDocument/2006/relationships/hyperlink" Target="https://tanca.io/blog/mo-hinh-smart-la-gi-loi-ich-cach-ung-dung-va-vi-du-thuc-tien" TargetMode="External"/><Relationship Id="rId1102" Type="http://schemas.openxmlformats.org/officeDocument/2006/relationships/hyperlink" Target="https://fastdo.vn/nghe-thuat-quan-ly-nhan-su/" TargetMode="External"/><Relationship Id="rId46" Type="http://schemas.openxmlformats.org/officeDocument/2006/relationships/hyperlink" Target="https://fastdo.vn/cach-tinh-luong-thu-viec/" TargetMode="External"/><Relationship Id="rId349" Type="http://schemas.openxmlformats.org/officeDocument/2006/relationships/hyperlink" Target="https://fastdo.vn/cach-quan-ly-nhan-vien/" TargetMode="External"/><Relationship Id="rId556" Type="http://schemas.openxmlformats.org/officeDocument/2006/relationships/hyperlink" Target="https://fastdo.vn/phan-mem-quan-ly-cong-viec/" TargetMode="External"/><Relationship Id="rId763" Type="http://schemas.openxmlformats.org/officeDocument/2006/relationships/hyperlink" Target="https://fastdo.vn/cach-dang-tin-tuyen-dung/" TargetMode="External"/><Relationship Id="rId1186" Type="http://schemas.openxmlformats.org/officeDocument/2006/relationships/hyperlink" Target="https://fastdo.vn/xay-dung-bang-mo-ta-cong-viec/" TargetMode="External"/><Relationship Id="rId111" Type="http://schemas.openxmlformats.org/officeDocument/2006/relationships/hyperlink" Target="https://resources.base.vn/hr/3-quy-tac-vang-de-xay-dung-gia-tri-cot-loi-cua-doanh-nghiep-371" TargetMode="External"/><Relationship Id="rId195" Type="http://schemas.openxmlformats.org/officeDocument/2006/relationships/hyperlink" Target="https://resources.base.vn/productivity/huong-dan-xay-dung-ke-hoach-kinh-doanh-co-mau-p1-266" TargetMode="External"/><Relationship Id="rId209" Type="http://schemas.openxmlformats.org/officeDocument/2006/relationships/hyperlink" Target="https://tanca.io/blog/nguyen-tac-pareto-la-gi-hieu-va-ap-dung-nguyen-tac-80-20-hieu-qua" TargetMode="External"/><Relationship Id="rId416" Type="http://schemas.openxmlformats.org/officeDocument/2006/relationships/hyperlink" Target="https://tanca.io/blog/thap-nhu-cau-maslow-la-gi-cach-ung-dung-trong-kinh-doanh-marketing-va-nhan-su" TargetMode="External"/><Relationship Id="rId970" Type="http://schemas.openxmlformats.org/officeDocument/2006/relationships/hyperlink" Target="https://fastdo.vn/cac-trang-tim-viec-uy-tin/" TargetMode="External"/><Relationship Id="rId1046" Type="http://schemas.openxmlformats.org/officeDocument/2006/relationships/hyperlink" Target="https://tanca.io/blog/flowchart-la-gi-cach-ve-bieu-do-flowchart-va-loi-ich-cua-flowchart-trong-doanh-nghiep" TargetMode="External"/><Relationship Id="rId1253" Type="http://schemas.openxmlformats.org/officeDocument/2006/relationships/hyperlink" Target="https://www.tanca.io/blog/tai-nhung-mau-quan-ly-cong-viec-bang-excel-huu-dung-nhat" TargetMode="External"/><Relationship Id="rId623" Type="http://schemas.openxmlformats.org/officeDocument/2006/relationships/hyperlink" Target="https://tanca.io/blog/tron-bo-cau-hoi-phong-van-ma-nha-tuyen-dung-can-nam" TargetMode="External"/><Relationship Id="rId830" Type="http://schemas.openxmlformats.org/officeDocument/2006/relationships/hyperlink" Target="https://tanca.io/blog/tron-bo-cac-mau-email-trong-qua-trinh-tuyen-dung" TargetMode="External"/><Relationship Id="rId928" Type="http://schemas.openxmlformats.org/officeDocument/2006/relationships/hyperlink" Target="https://fastdo.vn/luu-do-quy-trinh-mua-hang/" TargetMode="External"/><Relationship Id="rId57" Type="http://schemas.openxmlformats.org/officeDocument/2006/relationships/hyperlink" Target="https://resources.base.vn/productivity/phan-mem-erp-la-gi-uu-nhuoc-diem-cua-erp-erp-phu-hop-voi-doanh-nghiep-nhu-the-nao-297" TargetMode="External"/><Relationship Id="rId262" Type="http://schemas.openxmlformats.org/officeDocument/2006/relationships/hyperlink" Target="https://fastdo.vn/mau-kpi-cho-nhan-vien-cham-soc-khach-hang/" TargetMode="External"/><Relationship Id="rId567" Type="http://schemas.openxmlformats.org/officeDocument/2006/relationships/hyperlink" Target="https://resources.base.vn/hr/bieu-mau-danh-gia-nang-luc-nhan-vien-ban-cap-nhat-moi-nhat-388" TargetMode="External"/><Relationship Id="rId1113" Type="http://schemas.openxmlformats.org/officeDocument/2006/relationships/hyperlink" Target="https://resources.base.vn/productivity/quan-ly-thoi-gian-trong-doanh-nghiep-547" TargetMode="External"/><Relationship Id="rId1197" Type="http://schemas.openxmlformats.org/officeDocument/2006/relationships/hyperlink" Target="https://resources.base.vn/hr/tong-quan-ve-tien-luong-va-cach-tinh-luong-trong-doanh-nghiep-387" TargetMode="External"/><Relationship Id="rId1320" Type="http://schemas.openxmlformats.org/officeDocument/2006/relationships/hyperlink" Target="https://resources.base.vn/management/cach-xay-dung-va-ap-dung-template-mo-hinh-kinh-doanh-canvas-business-model-canvas-418" TargetMode="External"/><Relationship Id="rId99" Type="http://schemas.openxmlformats.org/officeDocument/2006/relationships/hyperlink" Target="https://resources.base.vn/management/mo-hinh-okr-va-smart-diem-giong-va-khac-nhau-383" TargetMode="External"/><Relationship Id="rId122" Type="http://schemas.openxmlformats.org/officeDocument/2006/relationships/hyperlink" Target="https://tanca.io/blog/6-buoc-lap-ke-hoach-ban-hang-hieu-qua" TargetMode="External"/><Relationship Id="rId164" Type="http://schemas.openxmlformats.org/officeDocument/2006/relationships/hyperlink" Target="https://www.tanca.io/blog/tai-nhung-mau-quan-ly-cong-viec-bang-excel-huu-dung-nhat" TargetMode="External"/><Relationship Id="rId371" Type="http://schemas.openxmlformats.org/officeDocument/2006/relationships/hyperlink" Target="https://tanca.io/blog/tron-bo-cau-hoi-phong-van-ma-nha-tuyen-dung-can-nam" TargetMode="External"/><Relationship Id="rId774" Type="http://schemas.openxmlformats.org/officeDocument/2006/relationships/hyperlink" Target="https://resources.base.vn/productivity/top-7-phan-mem-nhac-viec-hieu-qua-nhat-nam-2018-286" TargetMode="External"/><Relationship Id="rId981" Type="http://schemas.openxmlformats.org/officeDocument/2006/relationships/hyperlink" Target="https://resources.base.vn/productivity/review-5-phan-mem-quan-ly-cong-viec-pho-bien-nhat-hien-nay-224" TargetMode="External"/><Relationship Id="rId1015" Type="http://schemas.openxmlformats.org/officeDocument/2006/relationships/hyperlink" Target="https://fastdo.vn/xay-dung-bang-mo-ta-cong-viec/" TargetMode="External"/><Relationship Id="rId1057" Type="http://schemas.openxmlformats.org/officeDocument/2006/relationships/hyperlink" Target="https://fastdo.vn/quan-ly-cong-viec-bang-excel/" TargetMode="External"/><Relationship Id="rId1222" Type="http://schemas.openxmlformats.org/officeDocument/2006/relationships/hyperlink" Target="https://fastdo.vn/phan-mem-quan-ly-cong-viec/" TargetMode="External"/><Relationship Id="rId427" Type="http://schemas.openxmlformats.org/officeDocument/2006/relationships/hyperlink" Target="https://fastdo.vn/chien-luoc-4p/" TargetMode="External"/><Relationship Id="rId469" Type="http://schemas.openxmlformats.org/officeDocument/2006/relationships/hyperlink" Target="https://fastdo.vn/mau-thu-tra-loi-ung-vien/" TargetMode="External"/><Relationship Id="rId634" Type="http://schemas.openxmlformats.org/officeDocument/2006/relationships/hyperlink" Target="https://fastdo.vn/xay-dung-bang-mo-ta-cong-viec/" TargetMode="External"/><Relationship Id="rId676" Type="http://schemas.openxmlformats.org/officeDocument/2006/relationships/hyperlink" Target="https://fastdo.vn/hoach-dinh-chien-luoc/" TargetMode="External"/><Relationship Id="rId841" Type="http://schemas.openxmlformats.org/officeDocument/2006/relationships/hyperlink" Target="https://fastdo.vn/mau-thu-tra-loi-ung-vien/" TargetMode="External"/><Relationship Id="rId883" Type="http://schemas.openxmlformats.org/officeDocument/2006/relationships/hyperlink" Target="https://fastdo.vn/hr-business-partner-la-gi/" TargetMode="External"/><Relationship Id="rId1099" Type="http://schemas.openxmlformats.org/officeDocument/2006/relationships/hyperlink" Target="https://fastdo.vn/bieu-mau-danh-gia-nhan-vien-hang-thang/" TargetMode="External"/><Relationship Id="rId1264" Type="http://schemas.openxmlformats.org/officeDocument/2006/relationships/hyperlink" Target="https://fastdo.vn/quan-tri-su-thay-doi/" TargetMode="External"/><Relationship Id="rId26" Type="http://schemas.openxmlformats.org/officeDocument/2006/relationships/hyperlink" Target="https://www.tanca.io/blog/uu-nhuoc-diem-cua-nhung-kenh-tuyen-dung-mang-xa-hoi-website-headhunter" TargetMode="External"/><Relationship Id="rId231" Type="http://schemas.openxmlformats.org/officeDocument/2006/relationships/hyperlink" Target="https://resources.base.vn/hr/huong-dan-xay-dung-bang-mo-ta-cong-viec-173" TargetMode="External"/><Relationship Id="rId273" Type="http://schemas.openxmlformats.org/officeDocument/2006/relationships/hyperlink" Target="https://resources.base.vn/hr/cac-cong-thuc-tinh-luong-co-ban-trong-doanh-nghiep-193" TargetMode="External"/><Relationship Id="rId329" Type="http://schemas.openxmlformats.org/officeDocument/2006/relationships/hyperlink" Target="https://www.tanca.io/blog/tai-nhung-mau-quan-ly-cong-viec-bang-excel-huu-dung-nhat" TargetMode="External"/><Relationship Id="rId480" Type="http://schemas.openxmlformats.org/officeDocument/2006/relationships/hyperlink" Target="https://resources.base.vn/hr/disc-la-gi-cach-doc-bieu-do-disc-va-ung-dung-disc-trong-quan-ly-nhan-su-181" TargetMode="External"/><Relationship Id="rId536" Type="http://schemas.openxmlformats.org/officeDocument/2006/relationships/hyperlink" Target="https://tanca.io/blog/10-chi-so-kpi-quan-trong-de-quan-ly-cong-viec-ban-hang" TargetMode="External"/><Relationship Id="rId701" Type="http://schemas.openxmlformats.org/officeDocument/2006/relationships/hyperlink" Target="https://tanca.io/blog/thap-nhu-cau-maslow-la-gi-cach-ung-dung-trong-kinh-doanh-marketing-va-nhan-su" TargetMode="External"/><Relationship Id="rId939" Type="http://schemas.openxmlformats.org/officeDocument/2006/relationships/hyperlink" Target="https://resources.base.vn/hr/huong-dan-ung-dung-thap-nhu-cau-maslow-trong-quan-tri-nhan-su-221" TargetMode="External"/><Relationship Id="rId1124" Type="http://schemas.openxmlformats.org/officeDocument/2006/relationships/hyperlink" Target="https://tanca.io/blog/nhan-su-la-gi-tat-tan-tat-ve-cac-vi-tri-cong-viec-trong-phong-nhan-su" TargetMode="External"/><Relationship Id="rId1166" Type="http://schemas.openxmlformats.org/officeDocument/2006/relationships/hyperlink" Target="https://tanca.io/blog/tim-hieu-cong-thuc-cach-tinh-tien-luong-trong-doanh-nghiep" TargetMode="External"/><Relationship Id="rId68" Type="http://schemas.openxmlformats.org/officeDocument/2006/relationships/hyperlink" Target="https://tanca.io/blog/6-buoc-lap-ke-hoach-ban-hang-hieu-qua" TargetMode="External"/><Relationship Id="rId133" Type="http://schemas.openxmlformats.org/officeDocument/2006/relationships/hyperlink" Target="https://fastdo.vn/quy-trinh-lam-viec/" TargetMode="External"/><Relationship Id="rId175" Type="http://schemas.openxmlformats.org/officeDocument/2006/relationships/hyperlink" Target="https://fastdo.vn/thu-tu-choi-ung-vien/" TargetMode="External"/><Relationship Id="rId340" Type="http://schemas.openxmlformats.org/officeDocument/2006/relationships/hyperlink" Target="https://fastdo.vn/bang-tien-do-thi-cong/" TargetMode="External"/><Relationship Id="rId578" Type="http://schemas.openxmlformats.org/officeDocument/2006/relationships/hyperlink" Target="https://tanca.io/blog/6-buoc-lap-ke-hoach-ban-hang-hieu-qua" TargetMode="External"/><Relationship Id="rId743" Type="http://schemas.openxmlformats.org/officeDocument/2006/relationships/hyperlink" Target="https://www.tanca.io/blog/tai-nhung-mau-quan-ly-cong-viec-bang-excel-huu-dung-nhat" TargetMode="External"/><Relationship Id="rId785" Type="http://schemas.openxmlformats.org/officeDocument/2006/relationships/hyperlink" Target="https://tanca.io/blog/6-buoc-lap-ke-hoach-ban-hang-hieu-qua" TargetMode="External"/><Relationship Id="rId950" Type="http://schemas.openxmlformats.org/officeDocument/2006/relationships/hyperlink" Target="https://www.tanca.io/blog/doanh-nghiep-chet-vi-van-hoa-nhiem-doc" TargetMode="External"/><Relationship Id="rId992" Type="http://schemas.openxmlformats.org/officeDocument/2006/relationships/hyperlink" Target="https://tanca.io/blog/ban-se-chon-quan-ly-nhan-su-bang-phan-mem-hay-excel-khi-biet-duoc-7-su-that-nay" TargetMode="External"/><Relationship Id="rId1026" Type="http://schemas.openxmlformats.org/officeDocument/2006/relationships/hyperlink" Target="https://base.vn/wework" TargetMode="External"/><Relationship Id="rId200" Type="http://schemas.openxmlformats.org/officeDocument/2006/relationships/hyperlink" Target="https://tanca.io/blog/tron-bo-cac-mau-email-trong-qua-trinh-tuyen-dung" TargetMode="External"/><Relationship Id="rId382" Type="http://schemas.openxmlformats.org/officeDocument/2006/relationships/hyperlink" Target="https://fastdo.vn/cong-viec-cua-truong-phong-nhan-su/" TargetMode="External"/><Relationship Id="rId438" Type="http://schemas.openxmlformats.org/officeDocument/2006/relationships/hyperlink" Target="https://resources.base.vn/productivity/ky-nguyen-so-da-lac-hau-khi-quan-ly-tien-do-cong-viec-bang-excel-288" TargetMode="External"/><Relationship Id="rId603" Type="http://schemas.openxmlformats.org/officeDocument/2006/relationships/hyperlink" Target="https://resources.base.vn/productivity/review-5-phan-mem-quan-ly-cong-viec-pho-bien-nhat-hien-nay-224" TargetMode="External"/><Relationship Id="rId645" Type="http://schemas.openxmlformats.org/officeDocument/2006/relationships/hyperlink" Target="https://resources.base.vn/management/mau-so-do-to-chuc-org-chart-cong-ty-va-phong-ban-687" TargetMode="External"/><Relationship Id="rId687" Type="http://schemas.openxmlformats.org/officeDocument/2006/relationships/hyperlink" Target="https://resources.base.vn/hr/nang-luc-la-gi-huong-dan-xay-dung-tu-dien-nang-luc-cho-doanh-nghiep-260" TargetMode="External"/><Relationship Id="rId810" Type="http://schemas.openxmlformats.org/officeDocument/2006/relationships/hyperlink" Target="https://resources.base.vn/hr/disc-la-gi-cach-doc-bieu-do-disc-va-ung-dung-disc-trong-quan-ly-nhan-su-181" TargetMode="External"/><Relationship Id="rId852" Type="http://schemas.openxmlformats.org/officeDocument/2006/relationships/hyperlink" Target="https://resources.base.vn/productivity/huong-dan-xay-dung-ke-hoach-kinh-doanh-co-mau-p1-266" TargetMode="External"/><Relationship Id="rId908" Type="http://schemas.openxmlformats.org/officeDocument/2006/relationships/hyperlink" Target="https://tanca.io/blog/chuc-nang-va-vai-tro-cua-mot-nha-quan-tri-doanh-nghiep" TargetMode="External"/><Relationship Id="rId1068" Type="http://schemas.openxmlformats.org/officeDocument/2006/relationships/hyperlink" Target="https://resources.base.vn/hr/file-excel-theo-doi-bien-dong-tien-luong-nhan-su-chuan-tai-bieu-mau-nhan-su-excel-692" TargetMode="External"/><Relationship Id="rId1233" Type="http://schemas.openxmlformats.org/officeDocument/2006/relationships/hyperlink" Target="https://resources.base.vn/sales-marketing/xay-dung-quy-trinh-cham-soc-khach-hang-sau-ban-hang-551" TargetMode="External"/><Relationship Id="rId1275" Type="http://schemas.openxmlformats.org/officeDocument/2006/relationships/hyperlink" Target="https://resources.base.vn/hr/phong-cach-quan-ly-giup-nhan-vien-phat-trien-hieu-qua-592" TargetMode="External"/><Relationship Id="rId242" Type="http://schemas.openxmlformats.org/officeDocument/2006/relationships/hyperlink" Target="https://tanca.io/blog/giao-viec-la-gi-cach-de-uy-quyen-va-giao-viec-hieu-qua" TargetMode="External"/><Relationship Id="rId284" Type="http://schemas.openxmlformats.org/officeDocument/2006/relationships/hyperlink" Target="https://tanca.io/blog/8-ly-do-anh-huong-den-quyet-dinh-nghi-viec-cua-nhan-vien" TargetMode="External"/><Relationship Id="rId491" Type="http://schemas.openxmlformats.org/officeDocument/2006/relationships/hyperlink" Target="https://tanca.io/blog/8-ly-do-anh-huong-den-quyet-dinh-nghi-viec-cua-nhan-vien" TargetMode="External"/><Relationship Id="rId505" Type="http://schemas.openxmlformats.org/officeDocument/2006/relationships/hyperlink" Target="https://fastdo.vn/hoach-dinh-chien-luoc/" TargetMode="External"/><Relationship Id="rId712" Type="http://schemas.openxmlformats.org/officeDocument/2006/relationships/hyperlink" Target="https://fastdo.vn/quy-trinh-kinh-doanh/" TargetMode="External"/><Relationship Id="rId894" Type="http://schemas.openxmlformats.org/officeDocument/2006/relationships/hyperlink" Target="https://resources.base.vn/productivity/4-mo-hinh-to-chuc-doanh-nghiep-607" TargetMode="External"/><Relationship Id="rId1135" Type="http://schemas.openxmlformats.org/officeDocument/2006/relationships/hyperlink" Target="https://fastdo.vn/ky-nang-phong-van-tuyen-dung/" TargetMode="External"/><Relationship Id="rId1177" Type="http://schemas.openxmlformats.org/officeDocument/2006/relationships/hyperlink" Target="https://fastdo.vn/van-hoa-doanh-nghiep-vinamilk/" TargetMode="External"/><Relationship Id="rId1300" Type="http://schemas.openxmlformats.org/officeDocument/2006/relationships/hyperlink" Target="https://fastdo.vn/van-hoa-doanh-nghiep-vinamilk/" TargetMode="External"/><Relationship Id="rId37" Type="http://schemas.openxmlformats.org/officeDocument/2006/relationships/hyperlink" Target="https://fastdo.vn/luong-thang-13-la-gi/" TargetMode="External"/><Relationship Id="rId79" Type="http://schemas.openxmlformats.org/officeDocument/2006/relationships/hyperlink" Target="https://fastdo.vn/phan-mem-quan-ly-cong-viec/" TargetMode="External"/><Relationship Id="rId102" Type="http://schemas.openxmlformats.org/officeDocument/2006/relationships/hyperlink" Target="https://resources.base.vn/management/mo-hinh-okr-va-smart-diem-giong-va-khac-nhau-383" TargetMode="External"/><Relationship Id="rId144" Type="http://schemas.openxmlformats.org/officeDocument/2006/relationships/hyperlink" Target="https://resources.base.vn/hr/bieu-mau-danh-gia-nang-luc-nhan-vien-ban-cap-nhat-moi-nhat-388" TargetMode="External"/><Relationship Id="rId547" Type="http://schemas.openxmlformats.org/officeDocument/2006/relationships/hyperlink" Target="https://fastdo.vn/app-sap-xep-cong-viec/" TargetMode="External"/><Relationship Id="rId589" Type="http://schemas.openxmlformats.org/officeDocument/2006/relationships/hyperlink" Target="https://fastdo.vn/cong-viec-cua-nhan-vien-sales/" TargetMode="External"/><Relationship Id="rId754" Type="http://schemas.openxmlformats.org/officeDocument/2006/relationships/hyperlink" Target="https://fastdo.vn/lap-ke-hoach-du-an/" TargetMode="External"/><Relationship Id="rId796" Type="http://schemas.openxmlformats.org/officeDocument/2006/relationships/hyperlink" Target="https://fastdo.vn/thap-nhu-cau-maslow/" TargetMode="External"/><Relationship Id="rId961" Type="http://schemas.openxmlformats.org/officeDocument/2006/relationships/hyperlink" Target="https://fastdo.vn/quy-trinh-ban-hang-b2b/" TargetMode="External"/><Relationship Id="rId1202" Type="http://schemas.openxmlformats.org/officeDocument/2006/relationships/hyperlink" Target="https://tanca.io/blog/9-mo-hinh-chien-luoc-va-ke-hoach-pho-bien-nhat" TargetMode="External"/><Relationship Id="rId90" Type="http://schemas.openxmlformats.org/officeDocument/2006/relationships/hyperlink" Target="https://resources.base.vn/productivity/huong-dan-xay-dung-ke-hoach-kinh-doanh-co-mau-p1-266" TargetMode="External"/><Relationship Id="rId186" Type="http://schemas.openxmlformats.org/officeDocument/2006/relationships/hyperlink" Target="https://resources.base.vn/productivity/huong-dan-xay-dung-ke-hoach-kinh-doanh-co-mau-p1-266" TargetMode="External"/><Relationship Id="rId351" Type="http://schemas.openxmlformats.org/officeDocument/2006/relationships/hyperlink" Target="https://resources.base.vn/hr/disc-la-gi-cach-doc-bieu-do-disc-va-ung-dung-disc-trong-quan-ly-nhan-su-181" TargetMode="External"/><Relationship Id="rId393" Type="http://schemas.openxmlformats.org/officeDocument/2006/relationships/hyperlink" Target="https://resources.base.vn/hr/3-quy-tac-vang-de-xay-dung-gia-tri-cot-loi-cua-doanh-nghiep-371" TargetMode="External"/><Relationship Id="rId407" Type="http://schemas.openxmlformats.org/officeDocument/2006/relationships/hyperlink" Target="https://tanca.io/blog/mo-hinh-smart-la-gi-loi-ich-cach-ung-dung-va-vi-du-thuc-tien" TargetMode="External"/><Relationship Id="rId449" Type="http://schemas.openxmlformats.org/officeDocument/2006/relationships/hyperlink" Target="https://www.tanca.io/blog/tai-nhung-mau-quan-ly-cong-viec-bang-excel-huu-dung-nhat" TargetMode="External"/><Relationship Id="rId614" Type="http://schemas.openxmlformats.org/officeDocument/2006/relationships/hyperlink" Target="https://tanca.io/blog/disc-la-gi-cach-ung-dung-disc-trong-cong-viec-va-cuoc-song" TargetMode="External"/><Relationship Id="rId656" Type="http://schemas.openxmlformats.org/officeDocument/2006/relationships/hyperlink" Target="https://tanca.io/blog/7-phan-mem-quan-ly-cong-viec-pho-bien-nhat-nam-2022" TargetMode="External"/><Relationship Id="rId821" Type="http://schemas.openxmlformats.org/officeDocument/2006/relationships/hyperlink" Target="https://www.tanca.io/blog/tai-nhung-mau-quan-ly-cong-viec-bang-excel-huu-dung-nhat" TargetMode="External"/><Relationship Id="rId863" Type="http://schemas.openxmlformats.org/officeDocument/2006/relationships/hyperlink" Target="https://tanca.io/blog/tong-hop-cac-tieu-chi-danh-gia-nhan-vien-hieu-qua-tot-nhat" TargetMode="External"/><Relationship Id="rId1037" Type="http://schemas.openxmlformats.org/officeDocument/2006/relationships/hyperlink" Target="https://tanca.io/blog/7-chuc-nang-co-ban-ve-quan-ly-nhan-su-ma-moi-chuyen-gia-nhan-su-can-biet" TargetMode="External"/><Relationship Id="rId1079" Type="http://schemas.openxmlformats.org/officeDocument/2006/relationships/hyperlink" Target="https://tanca.io/blog/6-buoc-lap-ke-hoach-ban-hang-hieu-qua" TargetMode="External"/><Relationship Id="rId1244" Type="http://schemas.openxmlformats.org/officeDocument/2006/relationships/hyperlink" Target="https://tanca.io/blog/9-mo-hinh-chien-luoc-va-ke-hoach-pho-bien-nhat" TargetMode="External"/><Relationship Id="rId1286" Type="http://schemas.openxmlformats.org/officeDocument/2006/relationships/hyperlink" Target="https://www.tanca.io/blog/huong-dan-thuc-hien-toan-bo-quy-trinh-mua-hang-cho-nha-hang-quan-cafe" TargetMode="External"/><Relationship Id="rId211" Type="http://schemas.openxmlformats.org/officeDocument/2006/relationships/hyperlink" Target="https://fastdo.vn/nguyen-tac-pareto/" TargetMode="External"/><Relationship Id="rId253" Type="http://schemas.openxmlformats.org/officeDocument/2006/relationships/hyperlink" Target="https://fastdo.vn/quan-ly-thoi-gian/" TargetMode="External"/><Relationship Id="rId295" Type="http://schemas.openxmlformats.org/officeDocument/2006/relationships/hyperlink" Target="https://fastdo.vn/cong-viec-cua-truong-phong-nhan-su/" TargetMode="External"/><Relationship Id="rId309" Type="http://schemas.openxmlformats.org/officeDocument/2006/relationships/hyperlink" Target="https://resources.base.vn/hr/file-excel-quan-ly-danh-sach-nhan-su-chuan-tai-bieu-mau-nhan-su-excel-686" TargetMode="External"/><Relationship Id="rId460" Type="http://schemas.openxmlformats.org/officeDocument/2006/relationships/hyperlink" Target="https://fastdo.vn/cach-dao-tao-nhan-vien-ban-hang/" TargetMode="External"/><Relationship Id="rId516" Type="http://schemas.openxmlformats.org/officeDocument/2006/relationships/hyperlink" Target="https://resources.base.vn/hr/top-10-ky-nang-doanh-nghiep-can-trang-bi-cho-nhan-vien-trong-tuong-lai-469" TargetMode="External"/><Relationship Id="rId698" Type="http://schemas.openxmlformats.org/officeDocument/2006/relationships/hyperlink" Target="https://tanca.io/blog/mo-hinh-canvas-la-gi-loi-ich-va-cach-ung-dung-trong-kinh-doanh" TargetMode="External"/><Relationship Id="rId919" Type="http://schemas.openxmlformats.org/officeDocument/2006/relationships/hyperlink" Target="https://fastdo.vn/mo-hinh-smart/" TargetMode="External"/><Relationship Id="rId1090" Type="http://schemas.openxmlformats.org/officeDocument/2006/relationships/hyperlink" Target="https://fastdo.vn/quan-ly-thoi-gian/" TargetMode="External"/><Relationship Id="rId1104" Type="http://schemas.openxmlformats.org/officeDocument/2006/relationships/hyperlink" Target="https://resources.base.vn/productivity/5-buoc-xay-dung-quy-trinh-hieu-qua-cho-doanh-nghiep-580" TargetMode="External"/><Relationship Id="rId1146" Type="http://schemas.openxmlformats.org/officeDocument/2006/relationships/hyperlink" Target="https://resources.base.vn/hr/disc-la-gi-cach-doc-bieu-do-disc-va-ung-dung-disc-trong-quan-ly-nhan-su-181" TargetMode="External"/><Relationship Id="rId1311" Type="http://schemas.openxmlformats.org/officeDocument/2006/relationships/hyperlink" Target="https://resources.base.vn/hr/mau-chinh-sach-nhan-su-chuan-moi-doanh-nghiep-deu-can-nam-ro-384" TargetMode="External"/><Relationship Id="rId48" Type="http://schemas.openxmlformats.org/officeDocument/2006/relationships/hyperlink" Target="https://resources.base.vn/hr/tong-quan-talent-acquisition-166" TargetMode="External"/><Relationship Id="rId113" Type="http://schemas.openxmlformats.org/officeDocument/2006/relationships/hyperlink" Target="https://tanca.io/blog/9-mo-hinh-chien-luoc-va-ke-hoach-pho-bien-nhat" TargetMode="External"/><Relationship Id="rId320" Type="http://schemas.openxmlformats.org/officeDocument/2006/relationships/hyperlink" Target="https://tanca.io/blog/thap-nhu-cau-maslow-la-gi-cach-ung-dung-trong-kinh-doanh-marketing-va-nhan-su" TargetMode="External"/><Relationship Id="rId558" Type="http://schemas.openxmlformats.org/officeDocument/2006/relationships/hyperlink" Target="https://resources.base.vn/productivity/phan-mem-erp-la-gi-uu-nhuoc-diem-cua-erp-erp-phu-hop-voi-doanh-nghiep-nhu-the-nao-297" TargetMode="External"/><Relationship Id="rId723" Type="http://schemas.openxmlformats.org/officeDocument/2006/relationships/hyperlink" Target="https://resources.base.vn/docs/hr/mau-thu-lien-he-voi-ung-vien-duoc-gioi-thieu-22" TargetMode="External"/><Relationship Id="rId765" Type="http://schemas.openxmlformats.org/officeDocument/2006/relationships/hyperlink" Target="https://resources.base.vn/productivity/phan-mem-erp-la-gi-uu-nhuoc-diem-cua-erp-erp-phu-hop-voi-doanh-nghiep-nhu-the-nao-297" TargetMode="External"/><Relationship Id="rId930" Type="http://schemas.openxmlformats.org/officeDocument/2006/relationships/hyperlink" Target="https://resources.base.vn/productivity/nguyen-tac-pareto-nguyen-tac-80-20-la-gi-ap-dung-vao-quan-tri-nang-suat-437" TargetMode="External"/><Relationship Id="rId972" Type="http://schemas.openxmlformats.org/officeDocument/2006/relationships/hyperlink" Target="https://resources.base.vn/productivity/phan-mem-erp-la-gi-uu-nhuoc-diem-cua-erp-erp-phu-hop-voi-doanh-nghiep-nhu-the-nao-297" TargetMode="External"/><Relationship Id="rId1006" Type="http://schemas.openxmlformats.org/officeDocument/2006/relationships/hyperlink" Target="https://fastdo.vn/phan-mem-erp-cho-doanh-nghiep-vua-va-nho/" TargetMode="External"/><Relationship Id="rId1188" Type="http://schemas.openxmlformats.org/officeDocument/2006/relationships/hyperlink" Target="https://resources.base.vn/hr/huong-dan-xay-dung-bang-mo-ta-cong-viec-173" TargetMode="External"/><Relationship Id="rId155" Type="http://schemas.openxmlformats.org/officeDocument/2006/relationships/hyperlink" Target="https://tanca.io/blog/nguyen-tac-pareto-la-gi-hieu-va-ap-dung-nguyen-tac-80-20-hieu-qua" TargetMode="External"/><Relationship Id="rId197" Type="http://schemas.openxmlformats.org/officeDocument/2006/relationships/hyperlink" Target="https://tanca.io/blog/tim-hieu-cong-thuc-cach-tinh-tien-luong-trong-doanh-nghiep" TargetMode="External"/><Relationship Id="rId362" Type="http://schemas.openxmlformats.org/officeDocument/2006/relationships/hyperlink" Target="https://tanca.io/blog/tong-hop-cac-tieu-chi-danh-gia-nhan-vien-hieu-qua-tot-nhat" TargetMode="External"/><Relationship Id="rId418" Type="http://schemas.openxmlformats.org/officeDocument/2006/relationships/hyperlink" Target="https://fastdo.vn/thap-nhu-cau-maslow/" TargetMode="External"/><Relationship Id="rId625" Type="http://schemas.openxmlformats.org/officeDocument/2006/relationships/hyperlink" Target="https://fastdo.vn/tinh-huong-phong-van-tuyen-nhan-vien/" TargetMode="External"/><Relationship Id="rId832" Type="http://schemas.openxmlformats.org/officeDocument/2006/relationships/hyperlink" Target="https://fastdo.vn/thu-tu-choi-ung-vien/" TargetMode="External"/><Relationship Id="rId1048" Type="http://schemas.openxmlformats.org/officeDocument/2006/relationships/hyperlink" Target="https://fastdo.vn/mau-luu-do-quy-trinh/" TargetMode="External"/><Relationship Id="rId1213" Type="http://schemas.openxmlformats.org/officeDocument/2006/relationships/hyperlink" Target="https://fastdo.vn/cach-tinh-luong-co-ban/" TargetMode="External"/><Relationship Id="rId1255" Type="http://schemas.openxmlformats.org/officeDocument/2006/relationships/hyperlink" Target="https://fastdo.vn/bang-ke-hoach-cong-viec/" TargetMode="External"/><Relationship Id="rId1297" Type="http://schemas.openxmlformats.org/officeDocument/2006/relationships/hyperlink" Target="https://fastdo.vn/quan-tri-su-thay-doi/" TargetMode="External"/><Relationship Id="rId222" Type="http://schemas.openxmlformats.org/officeDocument/2006/relationships/hyperlink" Target="https://resources.base.vn/productivity/tong-quan-ve-so-do-gantt-cong-cu-toi-uu-trong-lap-ke-hoach-va-quan-ly-tien-do-du-an-199" TargetMode="External"/><Relationship Id="rId264" Type="http://schemas.openxmlformats.org/officeDocument/2006/relationships/hyperlink" Target="https://resources.base.vn/hr/disc-la-gi-cach-doc-bieu-do-disc-va-ung-dung-disc-trong-quan-ly-nhan-su-181" TargetMode="External"/><Relationship Id="rId471" Type="http://schemas.openxmlformats.org/officeDocument/2006/relationships/hyperlink" Target="https://resources.base.vn/sales-marketing/xay-dung-quy-trinh-cham-soc-khach-hang-sau-ban-hang-551" TargetMode="External"/><Relationship Id="rId667" Type="http://schemas.openxmlformats.org/officeDocument/2006/relationships/hyperlink" Target="https://fastdo.vn/thap-nhu-cau-maslow/" TargetMode="External"/><Relationship Id="rId874" Type="http://schemas.openxmlformats.org/officeDocument/2006/relationships/hyperlink" Target="https://fastdo.vn/ke-hoach-la-gi/" TargetMode="External"/><Relationship Id="rId1115" Type="http://schemas.openxmlformats.org/officeDocument/2006/relationships/hyperlink" Target="https://tanca.io/templates/tanca2020/files/huong-dan-su-dung-phan-mem-may-cham-cong-tanca.pdf" TargetMode="External"/><Relationship Id="rId1322" Type="http://schemas.openxmlformats.org/officeDocument/2006/relationships/hyperlink" Target="https://tanca.io/blog/tong-hop-cac-tieu-chi-danh-gia-nhan-vien-hieu-qua-tot-nhat" TargetMode="External"/><Relationship Id="rId17" Type="http://schemas.openxmlformats.org/officeDocument/2006/relationships/hyperlink" Target="https://tanca.io/blog/nang-luc-la-gi-cach-nang-cao-nang-luc-cho-ban-than" TargetMode="External"/><Relationship Id="rId59" Type="http://schemas.openxmlformats.org/officeDocument/2006/relationships/hyperlink" Target="https://www.tanca.io/blog/tai-nhung-mau-quan-ly-cong-viec-bang-excel-huu-dung-nhat" TargetMode="External"/><Relationship Id="rId124" Type="http://schemas.openxmlformats.org/officeDocument/2006/relationships/hyperlink" Target="https://fastdo.vn/ky-nang-lap-ke-hoach-va-to-chuc-cong-viec/" TargetMode="External"/><Relationship Id="rId527" Type="http://schemas.openxmlformats.org/officeDocument/2006/relationships/hyperlink" Target="https://tanca.io/blog/6-ky-nang-quan-ly-cong-viec-can-ghi-nho" TargetMode="External"/><Relationship Id="rId569" Type="http://schemas.openxmlformats.org/officeDocument/2006/relationships/hyperlink" Target="https://tanca.io/blog/tron-bo-cac-mau-email-trong-qua-trinh-tuyen-dung" TargetMode="External"/><Relationship Id="rId734" Type="http://schemas.openxmlformats.org/officeDocument/2006/relationships/hyperlink" Target="https://tanca.io/blog/7-phan-mem-quan-ly-cong-viec-pho-bien-nhat-nam-2022" TargetMode="External"/><Relationship Id="rId776" Type="http://schemas.openxmlformats.org/officeDocument/2006/relationships/hyperlink" Target="https://www.tanca.io/blog/tai-nhung-mau-quan-ly-cong-viec-bang-excel-huu-dung-nhat" TargetMode="External"/><Relationship Id="rId941" Type="http://schemas.openxmlformats.org/officeDocument/2006/relationships/hyperlink" Target="https://www.tanca.io/blog/ma-tran-quan-ly-thoi-gian-la-gi-4-cap-do-thoi-gian-cua-ma-tran-eisenhower" TargetMode="External"/><Relationship Id="rId983" Type="http://schemas.openxmlformats.org/officeDocument/2006/relationships/hyperlink" Target="https://tanca.io/blog/review-10-phan-mem-quan-ly-nha-hang-tot-nhat-hien-nay" TargetMode="External"/><Relationship Id="rId1157" Type="http://schemas.openxmlformats.org/officeDocument/2006/relationships/hyperlink" Target="https://www.tanca.io/blog/quy-tac-5s-trong-van-phong-thay-doi-cong-viec-va-su-tu-tin-cua-ban" TargetMode="External"/><Relationship Id="rId1199" Type="http://schemas.openxmlformats.org/officeDocument/2006/relationships/hyperlink" Target="https://tanca.io/blog/chuc-nang-va-vai-tro-cua-mot-nha-quan-tri-doanh-nghiep" TargetMode="External"/><Relationship Id="rId70" Type="http://schemas.openxmlformats.org/officeDocument/2006/relationships/hyperlink" Target="https://fastdo.vn/ke-hoach-kinh-doanh-mau/" TargetMode="External"/><Relationship Id="rId166" Type="http://schemas.openxmlformats.org/officeDocument/2006/relationships/hyperlink" Target="https://fastdo.vn/quan-ly-cong-viec-bang-excel/" TargetMode="External"/><Relationship Id="rId331" Type="http://schemas.openxmlformats.org/officeDocument/2006/relationships/hyperlink" Target="https://fastdo.vn/quan-ly-cong-viec-bang-excel/" TargetMode="External"/><Relationship Id="rId373" Type="http://schemas.openxmlformats.org/officeDocument/2006/relationships/hyperlink" Target="https://fastdo.vn/ky-nang-phong-van-tuyen-dung/" TargetMode="External"/><Relationship Id="rId429" Type="http://schemas.openxmlformats.org/officeDocument/2006/relationships/hyperlink" Target="https://resources.base.vn/productivity/huong-dan-xay-dung-ke-hoach-kinh-doanh-co-mau-p1-266" TargetMode="External"/><Relationship Id="rId580" Type="http://schemas.openxmlformats.org/officeDocument/2006/relationships/hyperlink" Target="https://fastdo.vn/bang-ke-hoach-cong-viec/" TargetMode="External"/><Relationship Id="rId636" Type="http://schemas.openxmlformats.org/officeDocument/2006/relationships/hyperlink" Target="https://resources.base.vn/management/19-chi-tieu-kpi-cho-nhan-vien-kinh-doanh-thoi-hien-dai-372" TargetMode="External"/><Relationship Id="rId801" Type="http://schemas.openxmlformats.org/officeDocument/2006/relationships/hyperlink" Target="https://resources.base.vn/productivity/huong-dan-xay-dung-ke-hoach-kinh-doanh-co-mau-p1-266" TargetMode="External"/><Relationship Id="rId1017" Type="http://schemas.openxmlformats.org/officeDocument/2006/relationships/hyperlink" Target="https://base.vn/hiring" TargetMode="External"/><Relationship Id="rId1059" Type="http://schemas.openxmlformats.org/officeDocument/2006/relationships/hyperlink" Target="https://resources.base.vn/productivity/huong-dan-xay-dung-ke-hoach-kinh-doanh-co-mau-p1-266" TargetMode="External"/><Relationship Id="rId1224" Type="http://schemas.openxmlformats.org/officeDocument/2006/relationships/hyperlink" Target="https://resources.base.vn/management/mau-so-do-to-chuc-org-chart-cong-ty-va-phong-ban-687" TargetMode="External"/><Relationship Id="rId1266" Type="http://schemas.openxmlformats.org/officeDocument/2006/relationships/hyperlink" Target="https://resources.base.vn/productivity/5-buoc-xay-dung-quy-trinh-hieu-qua-cho-doanh-nghiep-580" TargetMode="External"/><Relationship Id="rId1" Type="http://schemas.openxmlformats.org/officeDocument/2006/relationships/hyperlink" Target="http://coffeehr.com.vn/" TargetMode="External"/><Relationship Id="rId233" Type="http://schemas.openxmlformats.org/officeDocument/2006/relationships/hyperlink" Target="https://tanca.io/blog/6-buoc-lap-ke-hoach-ban-hang-hieu-qua" TargetMode="External"/><Relationship Id="rId440" Type="http://schemas.openxmlformats.org/officeDocument/2006/relationships/hyperlink" Target="https://www.tanca.io/blog/tai-nhung-mau-quan-ly-cong-viec-bang-excel-huu-dung-nhat" TargetMode="External"/><Relationship Id="rId678" Type="http://schemas.openxmlformats.org/officeDocument/2006/relationships/hyperlink" Target="https://resources.base.vn/hr/mau-bang-luong-hien-hanh-moi-nhat-tai-bang-tinh-luong-bang-excel-685" TargetMode="External"/><Relationship Id="rId843" Type="http://schemas.openxmlformats.org/officeDocument/2006/relationships/hyperlink" Target="https://resources.base.vn/hr/mau-cau-nhan-xet-danh-gia-nhan-vien-575" TargetMode="External"/><Relationship Id="rId885" Type="http://schemas.openxmlformats.org/officeDocument/2006/relationships/hyperlink" Target="https://resources.base.vn/hr/6-buoc-xay-dung-ke-hoach-truyen-thong-noi-bo-cho-doanh-nghiep-287" TargetMode="External"/><Relationship Id="rId1070" Type="http://schemas.openxmlformats.org/officeDocument/2006/relationships/hyperlink" Target="https://tanca.io/blog/tong-hop-cac-tieu-chi-danh-gia-nhan-vien-hieu-qua-tot-nhat" TargetMode="External"/><Relationship Id="rId1126" Type="http://schemas.openxmlformats.org/officeDocument/2006/relationships/hyperlink" Target="https://fastdo.vn/cong-viec-cua-truong-phong-nhan-su/" TargetMode="External"/><Relationship Id="rId28" Type="http://schemas.openxmlformats.org/officeDocument/2006/relationships/hyperlink" Target="https://fastdo.vn/cac-trang-tim-viec-uy-tin/" TargetMode="External"/><Relationship Id="rId275" Type="http://schemas.openxmlformats.org/officeDocument/2006/relationships/hyperlink" Target="https://tanca.io/blog/tim-hieu-cong-thuc-cach-tinh-tien-luong-trong-doanh-nghiep" TargetMode="External"/><Relationship Id="rId300" Type="http://schemas.openxmlformats.org/officeDocument/2006/relationships/hyperlink" Target="https://resources.base.vn/productivity/4-mo-hinh-to-chuc-doanh-nghiep-607" TargetMode="External"/><Relationship Id="rId482" Type="http://schemas.openxmlformats.org/officeDocument/2006/relationships/hyperlink" Target="https://tanca.io/blog/6-ky-nang-quan-ly-cong-viec-can-ghi-nho" TargetMode="External"/><Relationship Id="rId538" Type="http://schemas.openxmlformats.org/officeDocument/2006/relationships/hyperlink" Target="https://fastdo.vn/mau-kpi-cho-bo-phan-kinh-doanh/" TargetMode="External"/><Relationship Id="rId703" Type="http://schemas.openxmlformats.org/officeDocument/2006/relationships/hyperlink" Target="https://fastdo.vn/thap-nhu-cau-maslow/" TargetMode="External"/><Relationship Id="rId745" Type="http://schemas.openxmlformats.org/officeDocument/2006/relationships/hyperlink" Target="https://fastdo.vn/quan-ly-du-an-bang-excel/" TargetMode="External"/><Relationship Id="rId910" Type="http://schemas.openxmlformats.org/officeDocument/2006/relationships/hyperlink" Target="https://fastdo.vn/vai-tro-cua-nguoi-lanh-dao/" TargetMode="External"/><Relationship Id="rId952" Type="http://schemas.openxmlformats.org/officeDocument/2006/relationships/hyperlink" Target="https://fastdo.vn/phong-cach-lam-viec-cua-nguoi-nhat/" TargetMode="External"/><Relationship Id="rId1168" Type="http://schemas.openxmlformats.org/officeDocument/2006/relationships/hyperlink" Target="https://fastdo.vn/quy-doi-luong-net-sang-gross/" TargetMode="External"/><Relationship Id="rId81" Type="http://schemas.openxmlformats.org/officeDocument/2006/relationships/hyperlink" Target="https://resources.base.vn/sales-marketing/huong-dan-lua-chon-phan-mem-crm-cho-doanh-nghiep-nho-va-vua-552" TargetMode="External"/><Relationship Id="rId135" Type="http://schemas.openxmlformats.org/officeDocument/2006/relationships/hyperlink" Target="https://resources.base.vn/management/de-tro-thanh-nha-quan-ly-5-ky-nang-quan-trong-mot-nhan-vien-khong-the-bo-qua-439" TargetMode="External"/><Relationship Id="rId177" Type="http://schemas.openxmlformats.org/officeDocument/2006/relationships/hyperlink" Target="https://resources.base.vn/productivity/huong-dan-xay-dung-ke-hoach-kinh-doanh-co-mau-p1-266" TargetMode="External"/><Relationship Id="rId342" Type="http://schemas.openxmlformats.org/officeDocument/2006/relationships/hyperlink" Target="https://resources.base.vn/hr/file-excel-quan-ly-danh-sach-nhan-su-chuan-tai-bieu-mau-nhan-su-excel-686" TargetMode="External"/><Relationship Id="rId384" Type="http://schemas.openxmlformats.org/officeDocument/2006/relationships/hyperlink" Target="https://resources.base.vn/docs/hr/mau-thu-moi-nhan-viec-186" TargetMode="External"/><Relationship Id="rId591" Type="http://schemas.openxmlformats.org/officeDocument/2006/relationships/hyperlink" Target="https://resources.base.vn/sales-marketing/xay-dung-quy-trinh-cham-soc-khach-hang-sau-ban-hang-551" TargetMode="External"/><Relationship Id="rId605" Type="http://schemas.openxmlformats.org/officeDocument/2006/relationships/hyperlink" Target="https://www.tanca.io/blog/top-20-phan-mem-giup-quan-ly-thoi-gian-cho-ca-nhan-va-doi-nhom" TargetMode="External"/><Relationship Id="rId787" Type="http://schemas.openxmlformats.org/officeDocument/2006/relationships/hyperlink" Target="https://fastdo.vn/bo-quy-trinh-quan-ly-doanh-nghiep/" TargetMode="External"/><Relationship Id="rId812" Type="http://schemas.openxmlformats.org/officeDocument/2006/relationships/hyperlink" Target="https://tanca.io/blog/6-buoc-lap-ke-hoach-ban-hang-hieu-qua" TargetMode="External"/><Relationship Id="rId994" Type="http://schemas.openxmlformats.org/officeDocument/2006/relationships/hyperlink" Target="https://fastdo.vn/quan-ly-nhan-su-bang-excel/" TargetMode="External"/><Relationship Id="rId1028" Type="http://schemas.openxmlformats.org/officeDocument/2006/relationships/hyperlink" Target="https://tanca.io/blog/6-buoc-lap-ke-hoach-ban-hang-hieu-qua" TargetMode="External"/><Relationship Id="rId1235" Type="http://schemas.openxmlformats.org/officeDocument/2006/relationships/hyperlink" Target="https://tanca.io/blog/mo-hinh-smart-la-gi-loi-ich-cach-ung-dung-va-vi-du-thuc-tien" TargetMode="External"/><Relationship Id="rId202" Type="http://schemas.openxmlformats.org/officeDocument/2006/relationships/hyperlink" Target="https://fastdo.vn/thu-tu-choi-ung-vien/" TargetMode="External"/><Relationship Id="rId244" Type="http://schemas.openxmlformats.org/officeDocument/2006/relationships/hyperlink" Target="https://fastdo.vn/phan-mem-quan-ly-cong-viec/" TargetMode="External"/><Relationship Id="rId647" Type="http://schemas.openxmlformats.org/officeDocument/2006/relationships/hyperlink" Target="https://tanca.io/blog/nhan-su-la-gi-tat-tan-tat-ve-cac-vi-tri-cong-viec-trong-phong-nhan-su" TargetMode="External"/><Relationship Id="rId689" Type="http://schemas.openxmlformats.org/officeDocument/2006/relationships/hyperlink" Target="https://tanca.io/blog/nang-luc-la-gi-cach-nang-cao-nang-luc-cho-ban-than" TargetMode="External"/><Relationship Id="rId854" Type="http://schemas.openxmlformats.org/officeDocument/2006/relationships/hyperlink" Target="https://www.tanca.io/blog/tai-nhung-mau-quan-ly-cong-viec-bang-excel-huu-dung-nhat" TargetMode="External"/><Relationship Id="rId896" Type="http://schemas.openxmlformats.org/officeDocument/2006/relationships/hyperlink" Target="https://www.tanca.io/blog/tai-nhung-mau-quan-ly-cong-viec-bang-excel-huu-dung-nhat" TargetMode="External"/><Relationship Id="rId1081" Type="http://schemas.openxmlformats.org/officeDocument/2006/relationships/hyperlink" Target="https://fastdo.vn/ke-hoach-kinh-doanh-mau/" TargetMode="External"/><Relationship Id="rId1277" Type="http://schemas.openxmlformats.org/officeDocument/2006/relationships/hyperlink" Target="https://tanca.io/blog/chinh-sach-thuong-phat-la-chua-du-de-khuyen-khich-nhan-vien" TargetMode="External"/><Relationship Id="rId1302" Type="http://schemas.openxmlformats.org/officeDocument/2006/relationships/hyperlink" Target="https://resources.base.vn/hr/tong-quan-talent-acquisition-166" TargetMode="External"/><Relationship Id="rId39" Type="http://schemas.openxmlformats.org/officeDocument/2006/relationships/hyperlink" Target="https://resources.base.vn/docs/hr/mau-thu-moi-phong-van-19" TargetMode="External"/><Relationship Id="rId286" Type="http://schemas.openxmlformats.org/officeDocument/2006/relationships/hyperlink" Target="https://fastdo.vn/ly-do-nghi-viec/" TargetMode="External"/><Relationship Id="rId451" Type="http://schemas.openxmlformats.org/officeDocument/2006/relationships/hyperlink" Target="https://fastdo.vn/quan-ly-du-an-bang-excel/" TargetMode="External"/><Relationship Id="rId493" Type="http://schemas.openxmlformats.org/officeDocument/2006/relationships/hyperlink" Target="https://fastdo.vn/ly-do-nghi-viec/" TargetMode="External"/><Relationship Id="rId507" Type="http://schemas.openxmlformats.org/officeDocument/2006/relationships/hyperlink" Target="https://resources.base.vn/productivity/nguyen-tac-pareto-nguyen-tac-80-20-la-gi-ap-dung-vao-quan-tri-nang-suat-437" TargetMode="External"/><Relationship Id="rId549" Type="http://schemas.openxmlformats.org/officeDocument/2006/relationships/hyperlink" Target="https://resources.base.vn/hr/bieu-mau-danh-gia-nang-luc-nhan-vien-ban-cap-nhat-moi-nhat-388" TargetMode="External"/><Relationship Id="rId714" Type="http://schemas.openxmlformats.org/officeDocument/2006/relationships/hyperlink" Target="https://resources.base.vn/docs/hr/nhan-vien-telesales-81" TargetMode="External"/><Relationship Id="rId756" Type="http://schemas.openxmlformats.org/officeDocument/2006/relationships/hyperlink" Target="https://resources.base.vn/docs/hr/mau-thu-lien-he-voi-ung-vien-duoc-gioi-thieu-22" TargetMode="External"/><Relationship Id="rId921" Type="http://schemas.openxmlformats.org/officeDocument/2006/relationships/hyperlink" Target="https://success.base.vn/case-study-quy-trinh-mua-hang-nganh-san-xuat/" TargetMode="External"/><Relationship Id="rId1137" Type="http://schemas.openxmlformats.org/officeDocument/2006/relationships/hyperlink" Target="https://resources.base.vn/sales-marketing/xay-dung-quy-trinh-cham-soc-khach-hang-sau-ban-hang-551" TargetMode="External"/><Relationship Id="rId1179" Type="http://schemas.openxmlformats.org/officeDocument/2006/relationships/hyperlink" Target="https://resources.base.vn/productivity/4-buoc-len-ke-hoach-quan-ly-du-an-549" TargetMode="External"/><Relationship Id="rId50" Type="http://schemas.openxmlformats.org/officeDocument/2006/relationships/hyperlink" Target="https://tanca.io/blog/cach-chon-phan-mem-quan-ly-du-an-phu-hop-nhat-cho-nhom-cua-ban" TargetMode="External"/><Relationship Id="rId104" Type="http://schemas.openxmlformats.org/officeDocument/2006/relationships/hyperlink" Target="https://tanca.io/blog/6-buoc-lap-ke-hoach-ban-hang-hieu-qua" TargetMode="External"/><Relationship Id="rId146" Type="http://schemas.openxmlformats.org/officeDocument/2006/relationships/hyperlink" Target="https://tanca.io/blog/flowchart-la-gi-cach-ve-bieu-do-flowchart-va-loi-ich-cua-flowchart-trong-doanh-nghiep" TargetMode="External"/><Relationship Id="rId188" Type="http://schemas.openxmlformats.org/officeDocument/2006/relationships/hyperlink" Target="https://tanca.io/blog/6-buoc-lap-ke-hoach-ban-hang-hieu-qua" TargetMode="External"/><Relationship Id="rId311" Type="http://schemas.openxmlformats.org/officeDocument/2006/relationships/hyperlink" Target="https://www.tanca.io/blog/tai-nhung-mau-quan-ly-cong-viec-bang-excel-huu-dung-nhat" TargetMode="External"/><Relationship Id="rId353" Type="http://schemas.openxmlformats.org/officeDocument/2006/relationships/hyperlink" Target="https://tanca.io/blog/5-ky-nang-quan-ly-nhan-su-can-thiet-o-moi-doanh-nghiep" TargetMode="External"/><Relationship Id="rId395" Type="http://schemas.openxmlformats.org/officeDocument/2006/relationships/hyperlink" Target="https://tanca.io/blog/bang-mo-ta-cong-viec-truong-phong-kinh-doanh" TargetMode="External"/><Relationship Id="rId409" Type="http://schemas.openxmlformats.org/officeDocument/2006/relationships/hyperlink" Target="https://fastdo.vn/mo-hinh-smart/" TargetMode="External"/><Relationship Id="rId560" Type="http://schemas.openxmlformats.org/officeDocument/2006/relationships/hyperlink" Target="https://tanca.io/blog/top-7-phan-mem-quan-ly-nhan-su-mien-phi-va-tot-nhat-2022-ma-doanh-nghiep-khong-the-bo-lo" TargetMode="External"/><Relationship Id="rId798" Type="http://schemas.openxmlformats.org/officeDocument/2006/relationships/hyperlink" Target="https://resources.base.vn/productivity/huong-dan-xay-dung-ke-hoach-kinh-doanh-co-mau-p1-266" TargetMode="External"/><Relationship Id="rId963" Type="http://schemas.openxmlformats.org/officeDocument/2006/relationships/hyperlink" Target="https://resources.base.vn/productivity/so-sanh-phan-mem-quan-ly-du-an-microsoft-project-voi-3-giai-phap-thay-the-tot-nhat-329" TargetMode="External"/><Relationship Id="rId1039" Type="http://schemas.openxmlformats.org/officeDocument/2006/relationships/hyperlink" Target="https://fastdo.vn/sach-hay-ve-quan-tri-nhan-su/" TargetMode="External"/><Relationship Id="rId1190" Type="http://schemas.openxmlformats.org/officeDocument/2006/relationships/hyperlink" Target="https://tanca.io/blog/huong-dan-lam-bang-tinh-luong-excel-va-cach-su-dung-cac-ham-thong-dung" TargetMode="External"/><Relationship Id="rId1204" Type="http://schemas.openxmlformats.org/officeDocument/2006/relationships/hyperlink" Target="https://fastdo.vn/mo-hinh-swot-la-gi/" TargetMode="External"/><Relationship Id="rId1246" Type="http://schemas.openxmlformats.org/officeDocument/2006/relationships/hyperlink" Target="https://fastdo.vn/mo-hinh-co-cau-to-chuc-doanh-nghiep-nho/" TargetMode="External"/><Relationship Id="rId92" Type="http://schemas.openxmlformats.org/officeDocument/2006/relationships/hyperlink" Target="https://tanca.io/blog/nguyen-tac-pareto-la-gi-hieu-va-ap-dung-nguyen-tac-80-20-hieu-qua" TargetMode="External"/><Relationship Id="rId213" Type="http://schemas.openxmlformats.org/officeDocument/2006/relationships/hyperlink" Target="https://resources.base.vn/hr/huong-dan-ung-dung-thap-nhu-cau-maslow-trong-quan-tri-nhan-su-221" TargetMode="External"/><Relationship Id="rId420" Type="http://schemas.openxmlformats.org/officeDocument/2006/relationships/hyperlink" Target="https://resources.base.vn/productivity/huong-dan-xay-dung-ke-hoach-kinh-doanh-co-mau-p1-266" TargetMode="External"/><Relationship Id="rId616" Type="http://schemas.openxmlformats.org/officeDocument/2006/relationships/hyperlink" Target="https://fastdo.vn/nhom-tinh-cach-disc/" TargetMode="External"/><Relationship Id="rId658" Type="http://schemas.openxmlformats.org/officeDocument/2006/relationships/hyperlink" Target="https://fastdo.vn/phan-mem-quan-ly-cong-viec/" TargetMode="External"/><Relationship Id="rId823" Type="http://schemas.openxmlformats.org/officeDocument/2006/relationships/hyperlink" Target="https://fastdo.vn/file-excel-theo-doi-nghi-phep/" TargetMode="External"/><Relationship Id="rId865" Type="http://schemas.openxmlformats.org/officeDocument/2006/relationships/hyperlink" Target="https://fastdo.vn/bang-danh-gia-nhan-vien/" TargetMode="External"/><Relationship Id="rId1050" Type="http://schemas.openxmlformats.org/officeDocument/2006/relationships/hyperlink" Target="https://resources.base.vn/hr/file-excel-quan-ly-ho-so-nhan-su-chuan-tai-bieu-mau-nhan-su-excel-688" TargetMode="External"/><Relationship Id="rId1288" Type="http://schemas.openxmlformats.org/officeDocument/2006/relationships/hyperlink" Target="https://fastdo.vn/luu-do-quy-trinh-mua-hang/" TargetMode="External"/><Relationship Id="rId255" Type="http://schemas.openxmlformats.org/officeDocument/2006/relationships/hyperlink" Target="https://resources.base.vn/management/19-chi-tieu-kpi-cho-nhan-vien-kinh-doanh-thoi-hien-dai-372" TargetMode="External"/><Relationship Id="rId297" Type="http://schemas.openxmlformats.org/officeDocument/2006/relationships/hyperlink" Target="https://resources.base.vn/management/day-moi-la-cach-nen-dung-de-noi-ve-muc-tieu-cong-ty-380" TargetMode="External"/><Relationship Id="rId462" Type="http://schemas.openxmlformats.org/officeDocument/2006/relationships/hyperlink" Target="https://resources.base.vn/hr/file-excel-quan-ly-ho-so-nhan-su-chuan-tai-bieu-mau-nhan-su-excel-688" TargetMode="External"/><Relationship Id="rId518" Type="http://schemas.openxmlformats.org/officeDocument/2006/relationships/hyperlink" Target="https://tanca.io/blog/crm-la-gi-vai-tro-quy-trinh-thuc-hien-crm-trong-doanh-nghiep" TargetMode="External"/><Relationship Id="rId725" Type="http://schemas.openxmlformats.org/officeDocument/2006/relationships/hyperlink" Target="https://tanca.io/blog/tron-bo-cac-mau-email-trong-qua-trinh-tuyen-dung" TargetMode="External"/><Relationship Id="rId932" Type="http://schemas.openxmlformats.org/officeDocument/2006/relationships/hyperlink" Target="https://tanca.io/blog/thap-nhu-cau-maslow-la-gi-cach-ung-dung-trong-kinh-doanh-marketing-va-nhan-su" TargetMode="External"/><Relationship Id="rId1092" Type="http://schemas.openxmlformats.org/officeDocument/2006/relationships/hyperlink" Target="https://resources.base.vn/hr/disc-la-gi-cach-doc-bieu-do-disc-va-ung-dung-disc-trong-quan-ly-nhan-su-181" TargetMode="External"/><Relationship Id="rId1106" Type="http://schemas.openxmlformats.org/officeDocument/2006/relationships/hyperlink" Target="https://tanca.io/blog/huong-dan-lam-bang-tinh-luong-excel-va-cach-su-dung-cac-ham-thong-dung" TargetMode="External"/><Relationship Id="rId1148" Type="http://schemas.openxmlformats.org/officeDocument/2006/relationships/hyperlink" Target="https://tanca.io/blog/tron-bo-cau-hoi-phong-van-ma-nha-tuyen-dung-can-nam" TargetMode="External"/><Relationship Id="rId1313" Type="http://schemas.openxmlformats.org/officeDocument/2006/relationships/hyperlink" Target="https://tanca.io/blog/design-thinking-la-gi-5-buoc-trong-quy-trinh-design-thinking" TargetMode="External"/><Relationship Id="rId115" Type="http://schemas.openxmlformats.org/officeDocument/2006/relationships/hyperlink" Target="https://fastdo.vn/mo-hinh-co-cau-to-chuc-doanh-nghiep-nho/" TargetMode="External"/><Relationship Id="rId157" Type="http://schemas.openxmlformats.org/officeDocument/2006/relationships/hyperlink" Target="https://fastdo.vn/nguyen-tac-pareto/" TargetMode="External"/><Relationship Id="rId322" Type="http://schemas.openxmlformats.org/officeDocument/2006/relationships/hyperlink" Target="https://fastdo.vn/thap-nhu-cau-maslow/" TargetMode="External"/><Relationship Id="rId364" Type="http://schemas.openxmlformats.org/officeDocument/2006/relationships/hyperlink" Target="https://fastdo.vn/danh-gia-nhan-vien-cuoi-nam/" TargetMode="External"/><Relationship Id="rId767" Type="http://schemas.openxmlformats.org/officeDocument/2006/relationships/hyperlink" Target="https://www.tanca.io/blog/nhung-hinh-thuc-cham-soc-khach-hang-thong-dung-nhat-hien-nay" TargetMode="External"/><Relationship Id="rId974" Type="http://schemas.openxmlformats.org/officeDocument/2006/relationships/hyperlink" Target="https://tanca.io/blog/tong-hop-cac-tieu-chi-danh-gia-nhan-vien-hieu-qua-tot-nhat" TargetMode="External"/><Relationship Id="rId1008" Type="http://schemas.openxmlformats.org/officeDocument/2006/relationships/hyperlink" Target="https://resources.base.vn/management/lam-the-nao-de-giao-viec-cho-nhan-vien-dung-cach-529" TargetMode="External"/><Relationship Id="rId1215" Type="http://schemas.openxmlformats.org/officeDocument/2006/relationships/hyperlink" Target="https://resources.base.vn/hr/year-end-party-ke-hoach-hoan-hao-to-chuc-tiec-cuoi-nam-cho-cong-ty-396" TargetMode="External"/><Relationship Id="rId61" Type="http://schemas.openxmlformats.org/officeDocument/2006/relationships/hyperlink" Target="https://fastdo.vn/bang-ke-hoach-cong-viec/" TargetMode="External"/><Relationship Id="rId199" Type="http://schemas.openxmlformats.org/officeDocument/2006/relationships/hyperlink" Target="https://fastdo.vn/cach-tinh-luong-co-ban/" TargetMode="External"/><Relationship Id="rId571" Type="http://schemas.openxmlformats.org/officeDocument/2006/relationships/hyperlink" Target="https://fastdo.vn/thu-tu-choi-ung-vien/" TargetMode="External"/><Relationship Id="rId627" Type="http://schemas.openxmlformats.org/officeDocument/2006/relationships/hyperlink" Target="https://resources.base.vn/productivity/4-buoc-len-ke-hoach-quan-ly-du-an-549" TargetMode="External"/><Relationship Id="rId669" Type="http://schemas.openxmlformats.org/officeDocument/2006/relationships/hyperlink" Target="https://resources.base.vn/management/cach-xay-dung-va-ap-dung-template-mo-hinh-kinh-doanh-canvas-business-model-canvas-418" TargetMode="External"/><Relationship Id="rId834" Type="http://schemas.openxmlformats.org/officeDocument/2006/relationships/hyperlink" Target="https://resources.base.vn/management/mau-so-do-to-chuc-org-chart-cong-ty-va-phong-ban-687" TargetMode="External"/><Relationship Id="rId876" Type="http://schemas.openxmlformats.org/officeDocument/2006/relationships/hyperlink" Target="https://resources.base.vn/management/pdca-la-gi-phuong-phap-cai-tien-lien-tuc-cho-doanh-nghiep-720" TargetMode="External"/><Relationship Id="rId1257" Type="http://schemas.openxmlformats.org/officeDocument/2006/relationships/hyperlink" Target="https://resources.base.vn/hr/lam-the-nao-de-rut-ngan-quy-trinh-tuyen-dung-523" TargetMode="External"/><Relationship Id="rId1299" Type="http://schemas.openxmlformats.org/officeDocument/2006/relationships/hyperlink" Target="https://resources.base.vn/hr/tong-quan-huong-dan-xay-dung-van-hoa-doanh-nghiep-223" TargetMode="External"/><Relationship Id="rId19" Type="http://schemas.openxmlformats.org/officeDocument/2006/relationships/hyperlink" Target="https://fastdo.vn/nang-luc-cong-tac-la-gi/" TargetMode="External"/><Relationship Id="rId224" Type="http://schemas.openxmlformats.org/officeDocument/2006/relationships/hyperlink" Target="https://tanca.io/blog/6-buoc-lap-ke-hoach-ban-hang-hieu-qua" TargetMode="External"/><Relationship Id="rId266" Type="http://schemas.openxmlformats.org/officeDocument/2006/relationships/hyperlink" Target="https://www.tanca.io/blog/chon-kpi-hay-okr-huong-dan-cach-ung-dung-de-toi-da-hieu-qua" TargetMode="External"/><Relationship Id="rId431" Type="http://schemas.openxmlformats.org/officeDocument/2006/relationships/hyperlink" Target="https://tanca.io/blog/cach-chon-phan-mem-quan-ly-du-an-phu-hop-nhat-cho-nhom-cua-ban" TargetMode="External"/><Relationship Id="rId473" Type="http://schemas.openxmlformats.org/officeDocument/2006/relationships/hyperlink" Target="https://tanca.io/blog/six-sigma-la-gi-loi-ich-va-cach-trien-khai" TargetMode="External"/><Relationship Id="rId529" Type="http://schemas.openxmlformats.org/officeDocument/2006/relationships/hyperlink" Target="https://fastdo.vn/cach-quan-ly-cong-viec-hieu-qua/" TargetMode="External"/><Relationship Id="rId680" Type="http://schemas.openxmlformats.org/officeDocument/2006/relationships/hyperlink" Target="https://www.tanca.io/blog/tai-nhung-mau-quan-ly-cong-viec-bang-excel-huu-dung-nhat" TargetMode="External"/><Relationship Id="rId736" Type="http://schemas.openxmlformats.org/officeDocument/2006/relationships/hyperlink" Target="https://fastdo.vn/phan-mem-quan-ly-cong-viec/" TargetMode="External"/><Relationship Id="rId901" Type="http://schemas.openxmlformats.org/officeDocument/2006/relationships/hyperlink" Target="https://fastdo.vn/quan-ly-nhan-su-bang-excel/" TargetMode="External"/><Relationship Id="rId1061" Type="http://schemas.openxmlformats.org/officeDocument/2006/relationships/hyperlink" Target="https://tanca.io/blog/kpi-la-gi-phan-mem-quan-ly-kpi-tot-nhat-hien-nay" TargetMode="External"/><Relationship Id="rId1117" Type="http://schemas.openxmlformats.org/officeDocument/2006/relationships/hyperlink" Target="https://fastdo.vn/bang-cham-cong-theo-gio/" TargetMode="External"/><Relationship Id="rId1159" Type="http://schemas.openxmlformats.org/officeDocument/2006/relationships/hyperlink" Target="https://fastdo.vn/thuc-hien-5s-tai-noi-lam-viec/" TargetMode="External"/><Relationship Id="rId1324" Type="http://schemas.openxmlformats.org/officeDocument/2006/relationships/hyperlink" Target="https://fastdo.vn/danh-gia-muc-do-hoan-thanh-cong-viec/" TargetMode="External"/><Relationship Id="rId30" Type="http://schemas.openxmlformats.org/officeDocument/2006/relationships/hyperlink" Target="https://resources.base.vn/productivity/huong-dan-xay-dung-ke-hoach-kinh-doanh-co-mau-p1-266" TargetMode="External"/><Relationship Id="rId126" Type="http://schemas.openxmlformats.org/officeDocument/2006/relationships/hyperlink" Target="https://resources.base.vn/productivity/huong-dan-xay-dung-ke-hoach-kinh-doanh-co-mau-p1-266" TargetMode="External"/><Relationship Id="rId168" Type="http://schemas.openxmlformats.org/officeDocument/2006/relationships/hyperlink" Target="https://resources.base.vn/productivity/mo-hinh-ask-la-gi-mo-hinh-danh-gia-nang-luc-nhan-su-chuan-quoc-te-350" TargetMode="External"/><Relationship Id="rId333" Type="http://schemas.openxmlformats.org/officeDocument/2006/relationships/hyperlink" Target="https://resources.base.vn/productivity/ky-nguyen-so-da-lac-hau-khi-quan-ly-tien-do-cong-viec-bang-excel-288" TargetMode="External"/><Relationship Id="rId540" Type="http://schemas.openxmlformats.org/officeDocument/2006/relationships/hyperlink" Target="https://resources.base.vn/productivity/5-ly-do-chinh-khien-nhan-vien-cua-ban-thuong-xuyen-tre-deadline-va-cach-xu-ly-458" TargetMode="External"/><Relationship Id="rId778" Type="http://schemas.openxmlformats.org/officeDocument/2006/relationships/hyperlink" Target="https://fastdo.vn/bang-ke-hoach-cong-viec/" TargetMode="External"/><Relationship Id="rId943" Type="http://schemas.openxmlformats.org/officeDocument/2006/relationships/hyperlink" Target="https://fastdo.vn/ma-tran-quan-ly-thoi-gian/" TargetMode="External"/><Relationship Id="rId985" Type="http://schemas.openxmlformats.org/officeDocument/2006/relationships/hyperlink" Target="https://fastdo.vn/phan-mem-ban-hang-sapo/" TargetMode="External"/><Relationship Id="rId1019" Type="http://schemas.openxmlformats.org/officeDocument/2006/relationships/hyperlink" Target="https://www.tanca.io/blog/top-20-phan-mem-giup-quan-ly-thoi-gian-cho-ca-nhan-va-doi-nhom" TargetMode="External"/><Relationship Id="rId1170" Type="http://schemas.openxmlformats.org/officeDocument/2006/relationships/hyperlink" Target="https://resources.base.vn/management/cach-xay-dung-va-ap-dung-template-mo-hinh-kinh-doanh-canvas-business-model-canvas-418" TargetMode="External"/><Relationship Id="rId72" Type="http://schemas.openxmlformats.org/officeDocument/2006/relationships/hyperlink" Target="https://resources.base.vn/management/mo-hinh-okr-va-smart-diem-giong-va-khac-nhau-383" TargetMode="External"/><Relationship Id="rId375" Type="http://schemas.openxmlformats.org/officeDocument/2006/relationships/hyperlink" Target="https://resources.base.vn/hr/lam-the-nao-de-viet-mot-mo-ta-cong-viec-giup-ban-tuyen-dung-nguoi-46" TargetMode="External"/><Relationship Id="rId582" Type="http://schemas.openxmlformats.org/officeDocument/2006/relationships/hyperlink" Target="https://resources.base.vn/hr/huong-dan-tron-bo-truyen-thong-noi-bo-hieu-qua-274" TargetMode="External"/><Relationship Id="rId638" Type="http://schemas.openxmlformats.org/officeDocument/2006/relationships/hyperlink" Target="https://tanca.io/blog/thap-nhu-cau-maslow-la-gi-cach-ung-dung-trong-kinh-doanh-marketing-va-nhan-su" TargetMode="External"/><Relationship Id="rId803" Type="http://schemas.openxmlformats.org/officeDocument/2006/relationships/hyperlink" Target="https://tanca.io/blog/nhan-su-la-gi-tat-tan-tat-ve-cac-vi-tri-cong-viec-trong-phong-nhan-su" TargetMode="External"/><Relationship Id="rId845" Type="http://schemas.openxmlformats.org/officeDocument/2006/relationships/hyperlink" Target="https://tanca.io/blog/huong-dan-tao-bang-cham-cong-cho-nguoi-khong-thanh-thao-excel" TargetMode="External"/><Relationship Id="rId1030" Type="http://schemas.openxmlformats.org/officeDocument/2006/relationships/hyperlink" Target="https://fastdo.vn/bang-ke-hoach-cong-viec/" TargetMode="External"/><Relationship Id="rId1226" Type="http://schemas.openxmlformats.org/officeDocument/2006/relationships/hyperlink" Target="https://tanca.io/blog/disc-la-gi-cach-ung-dung-disc-trong-cong-viec-va-cuoc-song" TargetMode="External"/><Relationship Id="rId1268" Type="http://schemas.openxmlformats.org/officeDocument/2006/relationships/hyperlink" Target="https://tanca.io/blog/8-ly-do-anh-huong-den-quyet-dinh-nghi-viec-cua-nhan-vien" TargetMode="External"/><Relationship Id="rId3" Type="http://schemas.openxmlformats.org/officeDocument/2006/relationships/hyperlink" Target="http://base.vn/" TargetMode="External"/><Relationship Id="rId235" Type="http://schemas.openxmlformats.org/officeDocument/2006/relationships/hyperlink" Target="https://fastdo.vn/ky-nang-lap-ke-hoach-va-to-chuc-cong-viec/" TargetMode="External"/><Relationship Id="rId277" Type="http://schemas.openxmlformats.org/officeDocument/2006/relationships/hyperlink" Target="https://fastdo.vn/cach-tinh-luong-co-ban/" TargetMode="External"/><Relationship Id="rId400" Type="http://schemas.openxmlformats.org/officeDocument/2006/relationships/hyperlink" Target="https://fastdo.vn/bang-danh-gia-nhan-vien/" TargetMode="External"/><Relationship Id="rId442" Type="http://schemas.openxmlformats.org/officeDocument/2006/relationships/hyperlink" Target="https://fastdo.vn/so-do-gantt/" TargetMode="External"/><Relationship Id="rId484" Type="http://schemas.openxmlformats.org/officeDocument/2006/relationships/hyperlink" Target="https://fastdo.vn/ky-nang-quan-ly-du-an/" TargetMode="External"/><Relationship Id="rId705" Type="http://schemas.openxmlformats.org/officeDocument/2006/relationships/hyperlink" Target="https://resources.base.vn/hr/huong-dan-ung-dung-thap-nhu-cau-maslow-trong-quan-tri-nhan-su-221" TargetMode="External"/><Relationship Id="rId887" Type="http://schemas.openxmlformats.org/officeDocument/2006/relationships/hyperlink" Target="https://tanca.io/blog/6-buoc-lap-ke-hoach-ban-hang-hieu-qua" TargetMode="External"/><Relationship Id="rId1072" Type="http://schemas.openxmlformats.org/officeDocument/2006/relationships/hyperlink" Target="https://fastdo.vn/danh-gia-nhan-vien-cuoi-nam/" TargetMode="External"/><Relationship Id="rId1128" Type="http://schemas.openxmlformats.org/officeDocument/2006/relationships/hyperlink" Target="https://resources.base.vn/hr/disc-la-gi-cach-doc-bieu-do-disc-va-ung-dung-disc-trong-quan-ly-nhan-su-181" TargetMode="External"/><Relationship Id="rId137" Type="http://schemas.openxmlformats.org/officeDocument/2006/relationships/hyperlink" Target="https://tanca.io/blog/tron-bo-cac-mau-email-trong-qua-trinh-tuyen-dung" TargetMode="External"/><Relationship Id="rId302" Type="http://schemas.openxmlformats.org/officeDocument/2006/relationships/hyperlink" Target="https://tanca.io/blog/bang-mo-ta-cong-viec-truong-phong-kinh-doanh" TargetMode="External"/><Relationship Id="rId344" Type="http://schemas.openxmlformats.org/officeDocument/2006/relationships/hyperlink" Target="https://tanca.io/blog/quy-trinh-dao-tao-nhan-vien-moi-hieu-qua" TargetMode="External"/><Relationship Id="rId691" Type="http://schemas.openxmlformats.org/officeDocument/2006/relationships/hyperlink" Target="https://fastdo.vn/nang-luc-cong-tac-la-gi/" TargetMode="External"/><Relationship Id="rId747" Type="http://schemas.openxmlformats.org/officeDocument/2006/relationships/hyperlink" Target="https://resources.base.vn/productivity/tong-quan-ve-phuong-phap-kanban-trong-quan-ly-luong-cong-viec-du-an-198" TargetMode="External"/><Relationship Id="rId789" Type="http://schemas.openxmlformats.org/officeDocument/2006/relationships/hyperlink" Target="https://resources.base.vn/hr/quy-trinh-5-buoc-danh-gia-nhan-vien-trong-doanh-nghiep-178" TargetMode="External"/><Relationship Id="rId912" Type="http://schemas.openxmlformats.org/officeDocument/2006/relationships/hyperlink" Target="https://resources.base.vn/hr/bieu-mau-danh-gia-nang-luc-nhan-vien-ban-cap-nhat-moi-nhat-388" TargetMode="External"/><Relationship Id="rId954" Type="http://schemas.openxmlformats.org/officeDocument/2006/relationships/hyperlink" Target="https://resources.base.vn/productivity/huong-dan-xay-dung-ke-hoach-kinh-doanh-co-mau-p1-266" TargetMode="External"/><Relationship Id="rId996" Type="http://schemas.openxmlformats.org/officeDocument/2006/relationships/hyperlink" Target="https://resources.base.vn/productivity/top-7-phan-mem-nhac-viec-hieu-qua-nhat-nam-2018-286" TargetMode="External"/><Relationship Id="rId41" Type="http://schemas.openxmlformats.org/officeDocument/2006/relationships/hyperlink" Target="https://tanca.io/blog/huong-dan-lam-bang-tinh-luong-excel-va-cach-su-dung-cac-ham-thong-dung" TargetMode="External"/><Relationship Id="rId83" Type="http://schemas.openxmlformats.org/officeDocument/2006/relationships/hyperlink" Target="https://tanca.io/blog/9-mo-hinh-chien-luoc-va-ke-hoach-pho-bien-nhat" TargetMode="External"/><Relationship Id="rId179" Type="http://schemas.openxmlformats.org/officeDocument/2006/relationships/hyperlink" Target="https://tanca.io/blog/tron-bo-cac-mau-email-trong-qua-trinh-tuyen-dung" TargetMode="External"/><Relationship Id="rId386" Type="http://schemas.openxmlformats.org/officeDocument/2006/relationships/hyperlink" Target="https://tanca.io/blog/mo-hinh-smart-la-gi-loi-ich-cach-ung-dung-va-vi-du-thuc-tien" TargetMode="External"/><Relationship Id="rId551" Type="http://schemas.openxmlformats.org/officeDocument/2006/relationships/hyperlink" Target="https://tanca.io/blog/10-checklist-tuyen-dung-nhan-su-lam-the-nao-de-tuyen-dung-hieu-qua" TargetMode="External"/><Relationship Id="rId593" Type="http://schemas.openxmlformats.org/officeDocument/2006/relationships/hyperlink" Target="https://tanca.io/blog/9-mo-hinh-chien-luoc-va-ke-hoach-pho-bien-nhat" TargetMode="External"/><Relationship Id="rId607" Type="http://schemas.openxmlformats.org/officeDocument/2006/relationships/hyperlink" Target="https://fastdo.vn/phan-mem-nhac-nho-cong-viec/" TargetMode="External"/><Relationship Id="rId649" Type="http://schemas.openxmlformats.org/officeDocument/2006/relationships/hyperlink" Target="https://fastdo.vn/mau-quan-ly-ho-so-nhan-vien/" TargetMode="External"/><Relationship Id="rId814" Type="http://schemas.openxmlformats.org/officeDocument/2006/relationships/hyperlink" Target="https://fastdo.vn/hoach-dinh-chien-luoc/" TargetMode="External"/><Relationship Id="rId856" Type="http://schemas.openxmlformats.org/officeDocument/2006/relationships/hyperlink" Target="https://fastdo.vn/phan-cong-cong-viec/" TargetMode="External"/><Relationship Id="rId1181" Type="http://schemas.openxmlformats.org/officeDocument/2006/relationships/hyperlink" Target="https://tanca.io/huong-dan/2-cham-cong/bang-cham-cong-video" TargetMode="External"/><Relationship Id="rId1237" Type="http://schemas.openxmlformats.org/officeDocument/2006/relationships/hyperlink" Target="https://fastdo.vn/mo-hinh-smart/" TargetMode="External"/><Relationship Id="rId1279" Type="http://schemas.openxmlformats.org/officeDocument/2006/relationships/hyperlink" Target="https://fastdo.vn/quy-che-thuong-phat-trong-cong-ty/" TargetMode="External"/><Relationship Id="rId190" Type="http://schemas.openxmlformats.org/officeDocument/2006/relationships/hyperlink" Target="https://fastdo.vn/ke-hoach-kinh-doanh-mau/" TargetMode="External"/><Relationship Id="rId204" Type="http://schemas.openxmlformats.org/officeDocument/2006/relationships/hyperlink" Target="https://resources.base.vn/docs/hr/chuyen-vien-hoach-dinh-chien-luoc-36" TargetMode="External"/><Relationship Id="rId246" Type="http://schemas.openxmlformats.org/officeDocument/2006/relationships/hyperlink" Target="https://resources.base.vn/hr/disc-la-gi-cach-doc-bieu-do-disc-va-ung-dung-disc-trong-quan-ly-nhan-su-181" TargetMode="External"/><Relationship Id="rId288" Type="http://schemas.openxmlformats.org/officeDocument/2006/relationships/hyperlink" Target="https://resources.base.vn/management/quiz-ban-co-phai-la-nha-quan-ly-tot-504" TargetMode="External"/><Relationship Id="rId411" Type="http://schemas.openxmlformats.org/officeDocument/2006/relationships/hyperlink" Target="https://resources.base.vn/productivity/top-7-phan-mem-nhac-viec-hieu-qua-nhat-nam-2018-286" TargetMode="External"/><Relationship Id="rId453" Type="http://schemas.openxmlformats.org/officeDocument/2006/relationships/hyperlink" Target="https://resources.base.vn/productivity/review-5-phan-mem-quan-ly-cong-viec-pho-bien-nhat-hien-nay-224" TargetMode="External"/><Relationship Id="rId509" Type="http://schemas.openxmlformats.org/officeDocument/2006/relationships/hyperlink" Target="https://tanca.io/blog/mo-hinh-smart-la-gi-loi-ich-cach-ung-dung-va-vi-du-thuc-tien" TargetMode="External"/><Relationship Id="rId660" Type="http://schemas.openxmlformats.org/officeDocument/2006/relationships/hyperlink" Target="https://resources.base.vn/productivity/5-buoc-lap-ke-hoach-chien-luoc-550" TargetMode="External"/><Relationship Id="rId898" Type="http://schemas.openxmlformats.org/officeDocument/2006/relationships/hyperlink" Target="https://fastdo.vn/quan-ly-cong-viec-bang-excel/" TargetMode="External"/><Relationship Id="rId1041" Type="http://schemas.openxmlformats.org/officeDocument/2006/relationships/hyperlink" Target="https://resources.base.vn/productivity/huong-dan-xay-dung-ke-hoach-kinh-doanh-co-mau-p1-266" TargetMode="External"/><Relationship Id="rId1083" Type="http://schemas.openxmlformats.org/officeDocument/2006/relationships/hyperlink" Target="https://resources.base.vn/management/mau-so-do-to-chuc-org-chart-cong-ty-va-phong-ban-687" TargetMode="External"/><Relationship Id="rId1139" Type="http://schemas.openxmlformats.org/officeDocument/2006/relationships/hyperlink" Target="https://tanca.io/blog/bang-mo-ta-cong-viec-truong-phong-kinh-doanh" TargetMode="External"/><Relationship Id="rId1290" Type="http://schemas.openxmlformats.org/officeDocument/2006/relationships/hyperlink" Target="https://resources.base.vn/productivity/nguyen-tac-pareto-nguyen-tac-80-20-la-gi-ap-dung-vao-quan-tri-nang-suat-437" TargetMode="External"/><Relationship Id="rId1304" Type="http://schemas.openxmlformats.org/officeDocument/2006/relationships/hyperlink" Target="https://tanca.io/blog/thap-nhu-cau-maslow-la-gi-cach-ung-dung-trong-kinh-doanh-marketing-va-nhan-su" TargetMode="External"/><Relationship Id="rId106" Type="http://schemas.openxmlformats.org/officeDocument/2006/relationships/hyperlink" Target="https://fastdo.vn/ke-hoach-kinh-doanh-mau/" TargetMode="External"/><Relationship Id="rId313" Type="http://schemas.openxmlformats.org/officeDocument/2006/relationships/hyperlink" Target="https://fastdo.vn/bang-ke-hoach-cong-viec/" TargetMode="External"/><Relationship Id="rId495" Type="http://schemas.openxmlformats.org/officeDocument/2006/relationships/hyperlink" Target="https://resources.base.vn/hr/file-excel-quan-ly-ho-so-nhan-su-chuan-tai-bieu-mau-nhan-su-excel-688" TargetMode="External"/><Relationship Id="rId716" Type="http://schemas.openxmlformats.org/officeDocument/2006/relationships/hyperlink" Target="https://tanca.io/blog/6-ky-nang-quan-ly-cong-viec-can-ghi-nho" TargetMode="External"/><Relationship Id="rId758" Type="http://schemas.openxmlformats.org/officeDocument/2006/relationships/hyperlink" Target="https://www.tanca.io/blog/uu-nhuoc-diem-cua-nhung-kenh-tuyen-dung-mang-xa-hoi-website-headhunter" TargetMode="External"/><Relationship Id="rId923" Type="http://schemas.openxmlformats.org/officeDocument/2006/relationships/hyperlink" Target="https://tanca.io/blog/7-buoc-de-quan-ly-nguon-nhan-luc-chien-luoc" TargetMode="External"/><Relationship Id="rId965" Type="http://schemas.openxmlformats.org/officeDocument/2006/relationships/hyperlink" Target="https://tanca.io/blog/6-ky-nang-quan-ly-cong-viec-can-ghi-nho" TargetMode="External"/><Relationship Id="rId1150" Type="http://schemas.openxmlformats.org/officeDocument/2006/relationships/hyperlink" Target="https://fastdo.vn/tinh-huong-phong-van-tuyen-nhan-vien/" TargetMode="External"/><Relationship Id="rId10" Type="http://schemas.openxmlformats.org/officeDocument/2006/relationships/hyperlink" Target="https://fastdo.vn/quan-ly-thoi-gian/" TargetMode="External"/><Relationship Id="rId52" Type="http://schemas.openxmlformats.org/officeDocument/2006/relationships/hyperlink" Target="https://fastdo.vn/phan-mem-quan-ly-du-an/" TargetMode="External"/><Relationship Id="rId94" Type="http://schemas.openxmlformats.org/officeDocument/2006/relationships/hyperlink" Target="https://fastdo.vn/nguyen-tac-pareto/" TargetMode="External"/><Relationship Id="rId148" Type="http://schemas.openxmlformats.org/officeDocument/2006/relationships/hyperlink" Target="https://fastdo.vn/mau-luu-do-quy-trinh/" TargetMode="External"/><Relationship Id="rId355" Type="http://schemas.openxmlformats.org/officeDocument/2006/relationships/hyperlink" Target="https://fastdo.vn/cach-quan-ly-nhan-vien/" TargetMode="External"/><Relationship Id="rId397" Type="http://schemas.openxmlformats.org/officeDocument/2006/relationships/hyperlink" Target="https://fastdo.vn/bang-tieu-chuan-danh-gia-cong-viec/" TargetMode="External"/><Relationship Id="rId520" Type="http://schemas.openxmlformats.org/officeDocument/2006/relationships/hyperlink" Target="https://fastdo.vn/phan-mem-crm/" TargetMode="External"/><Relationship Id="rId562" Type="http://schemas.openxmlformats.org/officeDocument/2006/relationships/hyperlink" Target="https://fastdo.vn/phan-mem-quan-ly-nhan-su/" TargetMode="External"/><Relationship Id="rId618" Type="http://schemas.openxmlformats.org/officeDocument/2006/relationships/hyperlink" Target="https://resources.base.vn/productivity/21-cach-tang-nang-suat-lam-viec-hoan-thanh-gap-doi-cong-viec-chi-voi-mot-nua-thoi-gian-phan-1-234" TargetMode="External"/><Relationship Id="rId825" Type="http://schemas.openxmlformats.org/officeDocument/2006/relationships/hyperlink" Target="https://resources.base.vn/hr/lam-the-nao-de-giu-chan-nhan-vien-635" TargetMode="External"/><Relationship Id="rId1192" Type="http://schemas.openxmlformats.org/officeDocument/2006/relationships/hyperlink" Target="https://fastdo.vn/bang-cham-cong-theo-gio/" TargetMode="External"/><Relationship Id="rId1206" Type="http://schemas.openxmlformats.org/officeDocument/2006/relationships/hyperlink" Target="https://resources.base.vn/productivity/rui-ro-tu-chien-luoc-dai-duong-xanh-bien-xanh-cung-lam-da-ngam-376" TargetMode="External"/><Relationship Id="rId1248" Type="http://schemas.openxmlformats.org/officeDocument/2006/relationships/hyperlink" Target="https://resources.base.vn/hr/huong-dan-mau-bang-cham-cong-moi-nhat-tai-file-excel-cham-cong-677" TargetMode="External"/><Relationship Id="rId215" Type="http://schemas.openxmlformats.org/officeDocument/2006/relationships/hyperlink" Target="https://tanca.io/blog/6-buoc-lap-ke-hoach-ban-hang-hieu-qua" TargetMode="External"/><Relationship Id="rId257" Type="http://schemas.openxmlformats.org/officeDocument/2006/relationships/hyperlink" Target="https://tanca.io/blog/tim-hieu-cong-thuc-cach-tinh-tien-luong-trong-doanh-nghiep" TargetMode="External"/><Relationship Id="rId422" Type="http://schemas.openxmlformats.org/officeDocument/2006/relationships/hyperlink" Target="https://tanca.io/blog/mo-hinh-smart-la-gi-loi-ich-cach-ung-dung-va-vi-du-thuc-tien" TargetMode="External"/><Relationship Id="rId464" Type="http://schemas.openxmlformats.org/officeDocument/2006/relationships/hyperlink" Target="https://tanca.io/blog/bang-mo-ta-cong-viec-truong-phong-kinh-doanh" TargetMode="External"/><Relationship Id="rId867" Type="http://schemas.openxmlformats.org/officeDocument/2006/relationships/hyperlink" Target="https://resources.base.vn/hr/huong-dan-xay-dung-chien-luoc-quan-tri-nhan-su-trong-doanh-nghiep-172" TargetMode="External"/><Relationship Id="rId1010" Type="http://schemas.openxmlformats.org/officeDocument/2006/relationships/hyperlink" Target="https://tanca.io/tinh-nang/du-lieu-nhan-vien-va-hop-dong" TargetMode="External"/><Relationship Id="rId1052" Type="http://schemas.openxmlformats.org/officeDocument/2006/relationships/hyperlink" Target="https://www.tanca.io/blog/business-intelligence-analyst-la-gi-thiet-lap-to-chuc-cung-bia" TargetMode="External"/><Relationship Id="rId1094" Type="http://schemas.openxmlformats.org/officeDocument/2006/relationships/hyperlink" Target="https://tanca.io/blog/6-buoc-lap-ke-hoach-ban-hang-hieu-qua" TargetMode="External"/><Relationship Id="rId1108" Type="http://schemas.openxmlformats.org/officeDocument/2006/relationships/hyperlink" Target="https://fastdo.vn/bang-cham-cong-theo-gio/" TargetMode="External"/><Relationship Id="rId1315" Type="http://schemas.openxmlformats.org/officeDocument/2006/relationships/hyperlink" Target="https://fastdo.vn/tu-duy-thiet-ke-la-gi/" TargetMode="External"/><Relationship Id="rId299" Type="http://schemas.openxmlformats.org/officeDocument/2006/relationships/hyperlink" Target="https://tanca.io/blog/chuc-nang-va-vai-tro-cua-mot-nha-quan-tri-doanh-nghiep" TargetMode="External"/><Relationship Id="rId727" Type="http://schemas.openxmlformats.org/officeDocument/2006/relationships/hyperlink" Target="https://fastdo.vn/jd-cong-viec-la-gi/" TargetMode="External"/><Relationship Id="rId934" Type="http://schemas.openxmlformats.org/officeDocument/2006/relationships/hyperlink" Target="https://fastdo.vn/thap-nhu-cau-maslow/" TargetMode="External"/><Relationship Id="rId63" Type="http://schemas.openxmlformats.org/officeDocument/2006/relationships/hyperlink" Target="https://resources.base.vn/productivity/5-buoc-lap-ke-hoach-chien-luoc-550" TargetMode="External"/><Relationship Id="rId159" Type="http://schemas.openxmlformats.org/officeDocument/2006/relationships/hyperlink" Target="https://resources.base.vn/productivity/nguyen-tac-pareto-nguyen-tac-80-20-la-gi-ap-dung-vao-quan-tri-nang-suat-437" TargetMode="External"/><Relationship Id="rId366" Type="http://schemas.openxmlformats.org/officeDocument/2006/relationships/hyperlink" Target="https://resources.base.vn/hr/cac-cong-thuc-tinh-luong-co-ban-trong-doanh-nghiep-193" TargetMode="External"/><Relationship Id="rId573" Type="http://schemas.openxmlformats.org/officeDocument/2006/relationships/hyperlink" Target="https://resources.base.vn/sales-marketing/xay-dung-quy-trinh-cham-soc-khach-hang-sau-ban-hang-551" TargetMode="External"/><Relationship Id="rId780" Type="http://schemas.openxmlformats.org/officeDocument/2006/relationships/hyperlink" Target="https://resources.base.vn/productivity/huong-dan-xay-dung-ke-hoach-kinh-doanh-co-mau-p1-266" TargetMode="External"/><Relationship Id="rId1217" Type="http://schemas.openxmlformats.org/officeDocument/2006/relationships/hyperlink" Target="https://tanca.io/blog/6-buoc-lap-ke-hoach-ban-hang-hieu-qua" TargetMode="External"/><Relationship Id="rId226" Type="http://schemas.openxmlformats.org/officeDocument/2006/relationships/hyperlink" Target="https://fastdo.vn/phuong-phap-lap-ke-hoach-kinh-doanh-cua-doanh-nghiep/" TargetMode="External"/><Relationship Id="rId433" Type="http://schemas.openxmlformats.org/officeDocument/2006/relationships/hyperlink" Target="https://fastdo.vn/phan-mem-quan-ly-du-an/" TargetMode="External"/><Relationship Id="rId878" Type="http://schemas.openxmlformats.org/officeDocument/2006/relationships/hyperlink" Target="https://tanca.io/blog/huong-dan-tao-bang-cham-cong-cho-nguoi-khong-thanh-thao-excel" TargetMode="External"/><Relationship Id="rId1063" Type="http://schemas.openxmlformats.org/officeDocument/2006/relationships/hyperlink" Target="https://fastdo.vn/phan-mem-quan-ly-kpi/" TargetMode="External"/><Relationship Id="rId1270" Type="http://schemas.openxmlformats.org/officeDocument/2006/relationships/hyperlink" Target="https://fastdo.vn/ly-do-nghi-viec/" TargetMode="External"/><Relationship Id="rId640" Type="http://schemas.openxmlformats.org/officeDocument/2006/relationships/hyperlink" Target="https://fastdo.vn/thap-nhu-cau-maslow/" TargetMode="External"/><Relationship Id="rId738" Type="http://schemas.openxmlformats.org/officeDocument/2006/relationships/hyperlink" Target="https://resources.base.vn/productivity/tong-quan-ve-so-do-gantt-cong-cu-toi-uu-trong-lap-ke-hoach-va-quan-ly-tien-do-du-an-199" TargetMode="External"/><Relationship Id="rId945" Type="http://schemas.openxmlformats.org/officeDocument/2006/relationships/hyperlink" Target="https://resources.base.vn/productivity/quan-ly-thoi-gian-trong-doanh-nghiep-547" TargetMode="External"/><Relationship Id="rId74" Type="http://schemas.openxmlformats.org/officeDocument/2006/relationships/hyperlink" Target="https://tanca.io/blog/thap-nhu-cau-maslow-la-gi-cach-ung-dung-trong-kinh-doanh-marketing-va-nhan-su" TargetMode="External"/><Relationship Id="rId377" Type="http://schemas.openxmlformats.org/officeDocument/2006/relationships/hyperlink" Target="https://tanca.io/blog/mo-hinh-smart-la-gi-loi-ich-cach-ung-dung-va-vi-du-thuc-tien" TargetMode="External"/><Relationship Id="rId500" Type="http://schemas.openxmlformats.org/officeDocument/2006/relationships/hyperlink" Target="https://tanca.io/blog/flowchart-la-gi-cach-ve-bieu-do-flowchart-va-loi-ich-cua-flowchart-trong-doanh-nghiep" TargetMode="External"/><Relationship Id="rId584" Type="http://schemas.openxmlformats.org/officeDocument/2006/relationships/hyperlink" Target="https://tanca.io/blog/6-buoc-lap-ke-hoach-ban-hang-hieu-qua" TargetMode="External"/><Relationship Id="rId805" Type="http://schemas.openxmlformats.org/officeDocument/2006/relationships/hyperlink" Target="https://fastdo.vn/cong-viec-cua-truong-phong-nhan-su/" TargetMode="External"/><Relationship Id="rId1130" Type="http://schemas.openxmlformats.org/officeDocument/2006/relationships/hyperlink" Target="https://www.tanca.io/blog/6-buoc-lap-ke-hoach-ban-hang-hieu-qua" TargetMode="External"/><Relationship Id="rId1228" Type="http://schemas.openxmlformats.org/officeDocument/2006/relationships/hyperlink" Target="https://fastdo.vn/nhom-tinh-cach-disc/" TargetMode="External"/><Relationship Id="rId5" Type="http://schemas.openxmlformats.org/officeDocument/2006/relationships/hyperlink" Target="https://tanca.io/blog/workflow-la-gi-7-buoc-de-xay-dung-workflow-hieu-qua" TargetMode="External"/><Relationship Id="rId237" Type="http://schemas.openxmlformats.org/officeDocument/2006/relationships/hyperlink" Target="https://resources.base.vn/hr/huong-dan-tuyen-dung-tren-linkedin-461" TargetMode="External"/><Relationship Id="rId791" Type="http://schemas.openxmlformats.org/officeDocument/2006/relationships/hyperlink" Target="https://tanca.io/blog/6-ky-nang-quan-ly-cong-viec-can-ghi-nho" TargetMode="External"/><Relationship Id="rId889" Type="http://schemas.openxmlformats.org/officeDocument/2006/relationships/hyperlink" Target="https://fastdo.vn/ky-nang-lap-ke-hoach-va-to-chuc-cong-viec/" TargetMode="External"/><Relationship Id="rId1074" Type="http://schemas.openxmlformats.org/officeDocument/2006/relationships/hyperlink" Target="https://resources.base.vn/hr/xac-minh-thong-tin-ung-vien-reference-checking-609" TargetMode="External"/><Relationship Id="rId444" Type="http://schemas.openxmlformats.org/officeDocument/2006/relationships/hyperlink" Target="https://resources.base.vn/productivity/huong-dan-xay-dung-ke-hoach-kinh-doanh-co-mau-p1-266" TargetMode="External"/><Relationship Id="rId651" Type="http://schemas.openxmlformats.org/officeDocument/2006/relationships/hyperlink" Target="https://resources.base.vn/hr/file-excel-quan-ly-ho-so-nhan-su-chuan-tai-bieu-mau-nhan-su-excel-688" TargetMode="External"/><Relationship Id="rId749" Type="http://schemas.openxmlformats.org/officeDocument/2006/relationships/hyperlink" Target="https://www.tanca.io/blog/tai-nhung-mau-quan-ly-cong-viec-bang-excel-huu-dung-nhat" TargetMode="External"/><Relationship Id="rId1281" Type="http://schemas.openxmlformats.org/officeDocument/2006/relationships/hyperlink" Target="https://resources.base.vn/productivity/nguyen-tac-pareto-nguyen-tac-80-20-la-gi-ap-dung-vao-quan-tri-nang-suat-437" TargetMode="External"/><Relationship Id="rId290" Type="http://schemas.openxmlformats.org/officeDocument/2006/relationships/hyperlink" Target="https://tanca.io/blog/mo-hinh-smart-la-gi-loi-ich-cach-ung-dung-va-vi-du-thuc-tien" TargetMode="External"/><Relationship Id="rId304" Type="http://schemas.openxmlformats.org/officeDocument/2006/relationships/hyperlink" Target="https://fastdo.vn/so-do-to-chuc-cong-ty/" TargetMode="External"/><Relationship Id="rId388" Type="http://schemas.openxmlformats.org/officeDocument/2006/relationships/hyperlink" Target="https://fastdo.vn/mo-hinh-smart/" TargetMode="External"/><Relationship Id="rId511" Type="http://schemas.openxmlformats.org/officeDocument/2006/relationships/hyperlink" Target="https://fastdo.vn/mo-hinh-smart/" TargetMode="External"/><Relationship Id="rId609" Type="http://schemas.openxmlformats.org/officeDocument/2006/relationships/hyperlink" Target="https://resources.base.vn/hr/tong-quan-ve-tien-luong-va-cach-tinh-luong-trong-doanh-nghiep-387" TargetMode="External"/><Relationship Id="rId956" Type="http://schemas.openxmlformats.org/officeDocument/2006/relationships/hyperlink" Target="https://tanca.io/blog/6-buoc-lap-ke-hoach-ban-hang-hieu-qua" TargetMode="External"/><Relationship Id="rId1141" Type="http://schemas.openxmlformats.org/officeDocument/2006/relationships/hyperlink" Target="https://fastdo.vn/cach-dao-tao-nhan-vien-ban-hang/" TargetMode="External"/><Relationship Id="rId1239" Type="http://schemas.openxmlformats.org/officeDocument/2006/relationships/hyperlink" Target="https://resources.base.vn/hr/file-excel-quan-ly-danh-sach-nhan-su-chuan-tai-bieu-mau-nhan-su-excel-686" TargetMode="External"/><Relationship Id="rId85" Type="http://schemas.openxmlformats.org/officeDocument/2006/relationships/hyperlink" Target="https://fastdo.vn/hoach-dinh-chien-luoc/" TargetMode="External"/><Relationship Id="rId150" Type="http://schemas.openxmlformats.org/officeDocument/2006/relationships/hyperlink" Target="https://resources.base.vn/hr/mau-bang-luong-hien-hanh-moi-nhat-tai-bang-tinh-luong-bang-excel-685" TargetMode="External"/><Relationship Id="rId595" Type="http://schemas.openxmlformats.org/officeDocument/2006/relationships/hyperlink" Target="https://fastdo.vn/hoach-dinh-chien-luoc/" TargetMode="External"/><Relationship Id="rId816" Type="http://schemas.openxmlformats.org/officeDocument/2006/relationships/hyperlink" Target="https://resources.base.vn/productivity/huong-dan-xay-dung-ke-hoach-kinh-doanh-co-mau-p1-266" TargetMode="External"/><Relationship Id="rId1001" Type="http://schemas.openxmlformats.org/officeDocument/2006/relationships/hyperlink" Target="https://tanca.io/blog/10-chi-so-kpi-quan-trong-de-quan-ly-cong-viec-ban-hang" TargetMode="External"/><Relationship Id="rId248" Type="http://schemas.openxmlformats.org/officeDocument/2006/relationships/hyperlink" Target="https://tanca.io/tinh-nang/truyen-thong-noi-bo-de-dang" TargetMode="External"/><Relationship Id="rId455" Type="http://schemas.openxmlformats.org/officeDocument/2006/relationships/hyperlink" Target="https://www.tanca.io/blog/top-20-phan-mem-giup-quan-ly-thoi-gian-cho-ca-nhan-va-doi-nhom" TargetMode="External"/><Relationship Id="rId662" Type="http://schemas.openxmlformats.org/officeDocument/2006/relationships/hyperlink" Target="https://tanca.io/blog/tron-bo-cac-mau-email-trong-qua-trinh-tuyen-dung" TargetMode="External"/><Relationship Id="rId1085" Type="http://schemas.openxmlformats.org/officeDocument/2006/relationships/hyperlink" Target="https://tanca.io/tinh-nang/giao-viec-cho-nhan-vien" TargetMode="External"/><Relationship Id="rId1292" Type="http://schemas.openxmlformats.org/officeDocument/2006/relationships/hyperlink" Target="https://tanca.io/blog/nguyen-tac-pareto-la-gi-hieu-va-ap-dung-nguyen-tac-80-20-hieu-qua" TargetMode="External"/><Relationship Id="rId1306" Type="http://schemas.openxmlformats.org/officeDocument/2006/relationships/hyperlink" Target="https://fastdo.vn/thap-nhu-cau-maslow/" TargetMode="External"/><Relationship Id="rId12" Type="http://schemas.openxmlformats.org/officeDocument/2006/relationships/hyperlink" Target="https://resources.base.vn/productivity/phan-mem-erp-la-gi-uu-nhuoc-diem-cua-erp-erp-phu-hop-voi-doanh-nghiep-nhu-the-nao-297" TargetMode="External"/><Relationship Id="rId108" Type="http://schemas.openxmlformats.org/officeDocument/2006/relationships/hyperlink" Target="https://resources.base.vn/hr/file-excel-theo-doi-nhan-su-nghi-viec-tai-bieu-mau-nhan-su-excel-691" TargetMode="External"/><Relationship Id="rId315" Type="http://schemas.openxmlformats.org/officeDocument/2006/relationships/hyperlink" Target="https://resources.base.vn/hr/huong-dan-mau-bang-cham-cong-moi-nhat-tai-file-excel-cham-cong-677" TargetMode="External"/><Relationship Id="rId522" Type="http://schemas.openxmlformats.org/officeDocument/2006/relationships/hyperlink" Target="https://resources.base.vn/productivity/quan-ly-thoi-gian-trong-doanh-nghiep-547" TargetMode="External"/><Relationship Id="rId967" Type="http://schemas.openxmlformats.org/officeDocument/2006/relationships/hyperlink" Target="https://fastdo.vn/nhung-ky-nang-can-co-khi-di-lam/" TargetMode="External"/><Relationship Id="rId1152" Type="http://schemas.openxmlformats.org/officeDocument/2006/relationships/hyperlink" Target="https://resources.base.vn/management/mo-hinh-okr-va-smart-diem-giong-va-khac-nhau-383" TargetMode="External"/><Relationship Id="rId96" Type="http://schemas.openxmlformats.org/officeDocument/2006/relationships/hyperlink" Target="https://resources.base.vn/hr/huong-dan-tron-bo-truyen-thong-noi-bo-hieu-qua-274" TargetMode="External"/><Relationship Id="rId161" Type="http://schemas.openxmlformats.org/officeDocument/2006/relationships/hyperlink" Target="https://tanca.io/blog/7-phan-mem-quan-ly-cong-viec-pho-bien-nhat-nam-2022" TargetMode="External"/><Relationship Id="rId399" Type="http://schemas.openxmlformats.org/officeDocument/2006/relationships/hyperlink" Target="https://resources.base.vn/hr/bieu-mau-danh-gia-nang-luc-nhan-vien-ban-cap-nhat-moi-nhat-388" TargetMode="External"/><Relationship Id="rId827" Type="http://schemas.openxmlformats.org/officeDocument/2006/relationships/hyperlink" Target="https://tanca.io/blog/9-mo-hinh-chien-luoc-va-ke-hoach-pho-bien-nhat" TargetMode="External"/><Relationship Id="rId1012" Type="http://schemas.openxmlformats.org/officeDocument/2006/relationships/hyperlink" Target="https://fastdo.vn/mau-quan-ly-ho-so-nhan-vien/" TargetMode="External"/><Relationship Id="rId259" Type="http://schemas.openxmlformats.org/officeDocument/2006/relationships/hyperlink" Target="https://fastdo.vn/cach-tinh-luong-co-ban/" TargetMode="External"/><Relationship Id="rId466" Type="http://schemas.openxmlformats.org/officeDocument/2006/relationships/hyperlink" Target="https://fastdo.vn/so-do-to-chuc-cong-ty/" TargetMode="External"/><Relationship Id="rId673" Type="http://schemas.openxmlformats.org/officeDocument/2006/relationships/hyperlink" Target="https://fastdo.vn/thap-nhu-cau-maslow/" TargetMode="External"/><Relationship Id="rId880" Type="http://schemas.openxmlformats.org/officeDocument/2006/relationships/hyperlink" Target="https://fastdo.vn/bang-cham-cong-theo-gio/" TargetMode="External"/><Relationship Id="rId1096" Type="http://schemas.openxmlformats.org/officeDocument/2006/relationships/hyperlink" Target="https://fastdo.vn/lap-ke-hoach-kinh-doanh/" TargetMode="External"/><Relationship Id="rId1317" Type="http://schemas.openxmlformats.org/officeDocument/2006/relationships/hyperlink" Target="https://resources.base.vn/management/base-goal-dat-muc-tieu-va-quan-tri-muc-tieu-trong-to-chuc-nhu-the-nao-697" TargetMode="External"/><Relationship Id="rId23" Type="http://schemas.openxmlformats.org/officeDocument/2006/relationships/hyperlink" Target="https://tanca.io/blog/talent-acquisition-la-gi-lam-sao-de-van-dung-talent-acquisition-tai-doanh-nghiep" TargetMode="External"/><Relationship Id="rId119" Type="http://schemas.openxmlformats.org/officeDocument/2006/relationships/hyperlink" Target="https://tanca.io/blog/thap-nhu-cau-maslow-la-gi-cach-ung-dung-trong-kinh-doanh-marketing-va-nhan-su" TargetMode="External"/><Relationship Id="rId326" Type="http://schemas.openxmlformats.org/officeDocument/2006/relationships/hyperlink" Target="https://tanca.io/blog/7-phan-mem-quan-ly-cong-viec-pho-bien-nhat-nam-2022" TargetMode="External"/><Relationship Id="rId533" Type="http://schemas.openxmlformats.org/officeDocument/2006/relationships/hyperlink" Target="https://www.tanca.io/blog/10-bi-quyet-dang-tin-tuyen-dung-hieu-qua" TargetMode="External"/><Relationship Id="rId978" Type="http://schemas.openxmlformats.org/officeDocument/2006/relationships/hyperlink" Target="https://resources.base.vn/management/review-top-15-phan-mem-quan-ly-nhan-su-tot-nhat-hien-nay-693" TargetMode="External"/><Relationship Id="rId1163" Type="http://schemas.openxmlformats.org/officeDocument/2006/relationships/hyperlink" Target="https://tanca.io/blog/chuc-nang-va-vai-tro-cua-mot-nha-quan-tri-doanh-nghiep" TargetMode="External"/><Relationship Id="rId740" Type="http://schemas.openxmlformats.org/officeDocument/2006/relationships/hyperlink" Target="https://www.tanca.io/blog/tai-nhung-mau-quan-ly-cong-viec-bang-excel-huu-dung-nhat" TargetMode="External"/><Relationship Id="rId838" Type="http://schemas.openxmlformats.org/officeDocument/2006/relationships/hyperlink" Target="https://fastdo.vn/ky-nang-phong-van-tuyen-dung/" TargetMode="External"/><Relationship Id="rId1023" Type="http://schemas.openxmlformats.org/officeDocument/2006/relationships/hyperlink" Target="https://resources.base.vn/hr/file-excel-quan-ly-ho-so-nhan-su-chuan-tai-bieu-mau-nhan-su-excel-688" TargetMode="External"/><Relationship Id="rId172" Type="http://schemas.openxmlformats.org/officeDocument/2006/relationships/hyperlink" Target="https://fastdo.vn/phan-mem-quan-ly-thoi-gian/" TargetMode="External"/><Relationship Id="rId477" Type="http://schemas.openxmlformats.org/officeDocument/2006/relationships/hyperlink" Target="https://resources.base.vn/hr/huong-dan-ung-dung-thap-nhu-cau-maslow-trong-quan-tri-nhan-su-221" TargetMode="External"/><Relationship Id="rId600" Type="http://schemas.openxmlformats.org/officeDocument/2006/relationships/hyperlink" Target="https://resources.base.vn/hr/tong-quan-ve-tien-luong-va-cach-tinh-luong-trong-doanh-nghiep-387" TargetMode="External"/><Relationship Id="rId684" Type="http://schemas.openxmlformats.org/officeDocument/2006/relationships/hyperlink" Target="https://resources.base.vn/hr/nang-luc-la-gi-huong-dan-xay-dung-tu-dien-nang-luc-cho-doanh-nghiep-260" TargetMode="External"/><Relationship Id="rId1230" Type="http://schemas.openxmlformats.org/officeDocument/2006/relationships/hyperlink" Target="https://resources.base.vn/docs/hr/mau-email-gioi-thieu-nhan-vien-moi-gia-nhap-cong-ty-187" TargetMode="External"/><Relationship Id="rId337" Type="http://schemas.openxmlformats.org/officeDocument/2006/relationships/hyperlink" Target="https://fastdo.vn/cac-trang-tim-viec-uy-tin/" TargetMode="External"/><Relationship Id="rId891" Type="http://schemas.openxmlformats.org/officeDocument/2006/relationships/hyperlink" Target="https://resources.base.vn/management/vi-sao-nhan-vien-cua-ban-nghi-viec-top-9-ly-do-cac-nha-quan-ly-can-suy-ngam-440" TargetMode="External"/><Relationship Id="rId905" Type="http://schemas.openxmlformats.org/officeDocument/2006/relationships/hyperlink" Target="https://tanca.io/blog/mo-hinh-smart-la-gi-loi-ich-cach-ung-dung-va-vi-du-thuc-tien" TargetMode="External"/><Relationship Id="rId989" Type="http://schemas.openxmlformats.org/officeDocument/2006/relationships/hyperlink" Target="https://tanca.io/blog/top-7-phan-mem-quan-ly-nhan-su-mien-phi-va-tot-nhat-2022-ma-doanh-nghiep-khong-the-bo-lo" TargetMode="External"/><Relationship Id="rId34" Type="http://schemas.openxmlformats.org/officeDocument/2006/relationships/hyperlink" Target="https://fastdo.vn/lap-ke-hoach-kinh-doanh/" TargetMode="External"/><Relationship Id="rId544" Type="http://schemas.openxmlformats.org/officeDocument/2006/relationships/hyperlink" Target="https://fastdo.vn/phan-mem-quan-ly-thoi-gian/" TargetMode="External"/><Relationship Id="rId751" Type="http://schemas.openxmlformats.org/officeDocument/2006/relationships/hyperlink" Target="https://fastdo.vn/quan-ly-cong-viec-bang-excel/" TargetMode="External"/><Relationship Id="rId849" Type="http://schemas.openxmlformats.org/officeDocument/2006/relationships/hyperlink" Target="https://resources.base.vn/hr/file-excel-quan-ly-danh-sach-nhan-su-chuan-tai-bieu-mau-nhan-su-excel-686" TargetMode="External"/><Relationship Id="rId1174" Type="http://schemas.openxmlformats.org/officeDocument/2006/relationships/hyperlink" Target="https://fastdo.vn/tinh-huong-phong-van-tuyen-nhan-vien/" TargetMode="External"/><Relationship Id="rId183" Type="http://schemas.openxmlformats.org/officeDocument/2006/relationships/hyperlink" Target="https://resources.base.vn/hr/6-cach-quan-ly-nhan-vien-hieu-qua-tu-chuyen-gia-nhan-su-280" TargetMode="External"/><Relationship Id="rId390" Type="http://schemas.openxmlformats.org/officeDocument/2006/relationships/hyperlink" Target="https://resources.base.vn/hr/tao-thien-cam-voi-ung-vien-tu-email-nhung-thac-mac-thuong-gap-53" TargetMode="External"/><Relationship Id="rId404" Type="http://schemas.openxmlformats.org/officeDocument/2006/relationships/hyperlink" Target="https://www.tanca.io/blog/tai-nhung-mau-quan-ly-cong-viec-bang-excel-huu-dung-nhat" TargetMode="External"/><Relationship Id="rId611" Type="http://schemas.openxmlformats.org/officeDocument/2006/relationships/hyperlink" Target="https://tanca.io/blog/bang-mo-ta-cong-viec-truong-phong-kinh-doanh" TargetMode="External"/><Relationship Id="rId1034" Type="http://schemas.openxmlformats.org/officeDocument/2006/relationships/hyperlink" Target="https://tanca.io/blog/flowchart-la-gi-cach-ve-bieu-do-flowchart-va-loi-ich-cua-flowchart-trong-doanh-nghiep" TargetMode="External"/><Relationship Id="rId1241" Type="http://schemas.openxmlformats.org/officeDocument/2006/relationships/hyperlink" Target="https://tanca.io/blog/bang-mo-ta-cong-viec-truong-phong-kinh-doanh" TargetMode="External"/><Relationship Id="rId250" Type="http://schemas.openxmlformats.org/officeDocument/2006/relationships/hyperlink" Target="https://fastdo.vn/truyen-thong-noi-bo-la-gi/" TargetMode="External"/><Relationship Id="rId488" Type="http://schemas.openxmlformats.org/officeDocument/2006/relationships/hyperlink" Target="https://tanca.io/blog/tron-bo-cac-mau-email-trong-qua-trinh-tuyen-dung" TargetMode="External"/><Relationship Id="rId695" Type="http://schemas.openxmlformats.org/officeDocument/2006/relationships/hyperlink" Target="https://tanca.io/blog/chuc-nang-va-vai-tro-cua-mot-nha-quan-tri-doanh-nghiep" TargetMode="External"/><Relationship Id="rId709" Type="http://schemas.openxmlformats.org/officeDocument/2006/relationships/hyperlink" Target="https://fastdo.vn/ke-hoach-la-gi/" TargetMode="External"/><Relationship Id="rId916" Type="http://schemas.openxmlformats.org/officeDocument/2006/relationships/hyperlink" Target="https://fastdo.vn/phan-cong-cong-viec/" TargetMode="External"/><Relationship Id="rId1101" Type="http://schemas.openxmlformats.org/officeDocument/2006/relationships/hyperlink" Target="https://resources.base.vn/hr/4-tuyet-ky-ung-dung-nghe-thuat-quan-ly-nhan-su-367" TargetMode="External"/><Relationship Id="rId45" Type="http://schemas.openxmlformats.org/officeDocument/2006/relationships/hyperlink" Target="https://resources.base.vn/hr/cac-cong-thuc-tinh-luong-co-ban-trong-doanh-nghiep-193" TargetMode="External"/><Relationship Id="rId110" Type="http://schemas.openxmlformats.org/officeDocument/2006/relationships/hyperlink" Target="https://tanca.io/blog/gia-tri-cot-loi-la-gi-12-gia-tri-cot-loi-cua-doanh-nghiep-hang-dau" TargetMode="External"/><Relationship Id="rId348" Type="http://schemas.openxmlformats.org/officeDocument/2006/relationships/hyperlink" Target="https://resources.base.vn/hr/6-cach-quan-ly-nhan-vien-hieu-qua-tu-chuyen-gia-nhan-su-280" TargetMode="External"/><Relationship Id="rId555" Type="http://schemas.openxmlformats.org/officeDocument/2006/relationships/hyperlink" Target="https://resources.base.vn/management/lam-the-nao-de-giao-viec-cho-nhan-vien-dung-cach-529" TargetMode="External"/><Relationship Id="rId762" Type="http://schemas.openxmlformats.org/officeDocument/2006/relationships/hyperlink" Target="https://resources.base.vn/hr/facebook-chinh-thuc-nhay-vao-thi-truong-tuyen-dung-nham-den-doi-tuong-lao-dong-pho-thong-230" TargetMode="External"/><Relationship Id="rId1185" Type="http://schemas.openxmlformats.org/officeDocument/2006/relationships/hyperlink" Target="https://resources.base.vn/hr/huong-dan-xay-dung-bang-mo-ta-cong-viec-173" TargetMode="External"/><Relationship Id="rId194" Type="http://schemas.openxmlformats.org/officeDocument/2006/relationships/hyperlink" Target="https://tanca.io/blog/6-buoc-lap-ke-hoach-ban-hang-hieu-qua" TargetMode="External"/><Relationship Id="rId208" Type="http://schemas.openxmlformats.org/officeDocument/2006/relationships/hyperlink" Target="https://fastdo.vn/quan-tri-theo-muc-tieu-mbo/" TargetMode="External"/><Relationship Id="rId415" Type="http://schemas.openxmlformats.org/officeDocument/2006/relationships/hyperlink" Target="https://fastdo.vn/cach-quan-ly-chuoi-cua-hang/" TargetMode="External"/><Relationship Id="rId622" Type="http://schemas.openxmlformats.org/officeDocument/2006/relationships/hyperlink" Target="https://fastdo.vn/tinh-huong-phong-van-tuyen-nhan-vien/" TargetMode="External"/><Relationship Id="rId1045" Type="http://schemas.openxmlformats.org/officeDocument/2006/relationships/hyperlink" Target="https://fastdo.vn/phan-mem-nhac-nho-cong-viec/" TargetMode="External"/><Relationship Id="rId1252" Type="http://schemas.openxmlformats.org/officeDocument/2006/relationships/hyperlink" Target="https://fastdo.vn/bang-cham-cong-theo-gio/" TargetMode="External"/><Relationship Id="rId261" Type="http://schemas.openxmlformats.org/officeDocument/2006/relationships/hyperlink" Target="https://resources.base.vn/sales-marketing/9-chi-tieu-kpi-cho-bo-phan-cham-soc-khach-hang-customer-service-611" TargetMode="External"/><Relationship Id="rId499" Type="http://schemas.openxmlformats.org/officeDocument/2006/relationships/hyperlink" Target="https://fastdo.vn/phan-cong-cong-viec/" TargetMode="External"/><Relationship Id="rId927" Type="http://schemas.openxmlformats.org/officeDocument/2006/relationships/hyperlink" Target="https://success.base.vn/case-study-quy-trinh-mua-hang-nganh-san-xuat/" TargetMode="External"/><Relationship Id="rId1112" Type="http://schemas.openxmlformats.org/officeDocument/2006/relationships/hyperlink" Target="https://www.tanca.io/blog/top-20-phan-mem-giup-quan-ly-thoi-gian-cho-ca-nhan-va-doi-nhom" TargetMode="External"/><Relationship Id="rId56" Type="http://schemas.openxmlformats.org/officeDocument/2006/relationships/hyperlink" Target="https://tanca.io/blog/phan-mem-erp-la-gi-uu-diem-va-cach-trien-khai-he-thong-erp-cho-doanh-nghiep" TargetMode="External"/><Relationship Id="rId359" Type="http://schemas.openxmlformats.org/officeDocument/2006/relationships/hyperlink" Target="https://tanca.io/blog/6-ky-nang-quan-ly-cong-viec-can-ghi-nho" TargetMode="External"/><Relationship Id="rId566" Type="http://schemas.openxmlformats.org/officeDocument/2006/relationships/hyperlink" Target="https://tanca.io/blog/tong-hop-cac-tieu-chi-danh-gia-nhan-vien-hieu-qua-tot-nhat" TargetMode="External"/><Relationship Id="rId773" Type="http://schemas.openxmlformats.org/officeDocument/2006/relationships/hyperlink" Target="https://www.tanca.io/blog/top-20-phan-mem-giup-quan-ly-thoi-gian-cho-ca-nhan-va-doi-nhom" TargetMode="External"/><Relationship Id="rId1196" Type="http://schemas.openxmlformats.org/officeDocument/2006/relationships/hyperlink" Target="https://tanca.io/huong-dan/1-thiet-lap-cac-co-cau-luong/thiet-lap-cap-bac-luong-va-he-so-luong-video" TargetMode="External"/><Relationship Id="rId121" Type="http://schemas.openxmlformats.org/officeDocument/2006/relationships/hyperlink" Target="https://fastdo.vn/thap-nhu-cau-maslow/" TargetMode="External"/><Relationship Id="rId219" Type="http://schemas.openxmlformats.org/officeDocument/2006/relationships/hyperlink" Target="https://resources.base.vn/hr/bieu-mau-danh-gia-nang-luc-nhan-vien-ban-cap-nhat-moi-nhat-388" TargetMode="External"/><Relationship Id="rId426" Type="http://schemas.openxmlformats.org/officeDocument/2006/relationships/hyperlink" Target="https://resources.base.vn/management/ban-do-chien-luoc-doanh-nghiep-mo-hinh-tu-duy-chien-luoc-cho-nha-lanh-dao-707" TargetMode="External"/><Relationship Id="rId633" Type="http://schemas.openxmlformats.org/officeDocument/2006/relationships/hyperlink" Target="https://resources.base.vn/hr/huong-dan-xay-dung-bang-mo-ta-cong-viec-173" TargetMode="External"/><Relationship Id="rId980" Type="http://schemas.openxmlformats.org/officeDocument/2006/relationships/hyperlink" Target="https://tanca.io/blog/7-phan-mem-quan-ly-cong-viec-pho-bien-nhat-nam-2022" TargetMode="External"/><Relationship Id="rId1056" Type="http://schemas.openxmlformats.org/officeDocument/2006/relationships/hyperlink" Target="https://help.base.vn/support/solutions/articles/63000252614-c%C3%B3-th%E1%BB%83-xu%E1%BA%A5t-c%C3%B4ng-vi%E1%BB%87c-qua-file-excel-kh%C3%B4ng-" TargetMode="External"/><Relationship Id="rId1263" Type="http://schemas.openxmlformats.org/officeDocument/2006/relationships/hyperlink" Target="https://resources.base.vn/productivity/5-buoc-xay-dung-quy-trinh-hieu-qua-cho-doanh-nghiep-580" TargetMode="External"/><Relationship Id="rId840" Type="http://schemas.openxmlformats.org/officeDocument/2006/relationships/hyperlink" Target="https://resources.base.vn/hr/tao-thien-cam-voi-ung-vien-tu-email-nhung-thac-mac-thuong-gap-53" TargetMode="External"/><Relationship Id="rId938" Type="http://schemas.openxmlformats.org/officeDocument/2006/relationships/hyperlink" Target="https://tanca.io/blog/thap-nhu-cau-maslow-la-gi-cach-ung-dung-trong-kinh-doanh-marketing-va-nhan-su" TargetMode="External"/><Relationship Id="rId67" Type="http://schemas.openxmlformats.org/officeDocument/2006/relationships/hyperlink" Target="https://fastdo.vn/van-hoa-doanh-nghiep-vinamilk/" TargetMode="External"/><Relationship Id="rId272" Type="http://schemas.openxmlformats.org/officeDocument/2006/relationships/hyperlink" Target="https://tanca.io/blog/tim-hieu-cong-thuc-cach-tinh-tien-luong-trong-doanh-nghiep" TargetMode="External"/><Relationship Id="rId577" Type="http://schemas.openxmlformats.org/officeDocument/2006/relationships/hyperlink" Target="https://fastdo.vn/danh-gia-muc-do-hoan-thanh-cong-viec/" TargetMode="External"/><Relationship Id="rId700" Type="http://schemas.openxmlformats.org/officeDocument/2006/relationships/hyperlink" Target="https://fastdo.vn/quy-trinh-kinh-doanh/" TargetMode="External"/><Relationship Id="rId1123" Type="http://schemas.openxmlformats.org/officeDocument/2006/relationships/hyperlink" Target="https://fastdo.vn/cong-viec-cua-truong-phong-nhan-su/" TargetMode="External"/><Relationship Id="rId132" Type="http://schemas.openxmlformats.org/officeDocument/2006/relationships/hyperlink" Target="https://resources.base.vn/productivity/5-buoc-xay-dung-quy-trinh-hieu-qua-cho-doanh-nghiep-580" TargetMode="External"/><Relationship Id="rId784" Type="http://schemas.openxmlformats.org/officeDocument/2006/relationships/hyperlink" Target="https://fastdo.vn/phan-mem-cham-cong/" TargetMode="External"/><Relationship Id="rId991" Type="http://schemas.openxmlformats.org/officeDocument/2006/relationships/hyperlink" Target="https://fastdo.vn/phan-mem-quan-ly-nhan-su/" TargetMode="External"/><Relationship Id="rId1067" Type="http://schemas.openxmlformats.org/officeDocument/2006/relationships/hyperlink" Target="https://www.tanca.io/blog/tai-nhung-mau-quan-ly-cong-viec-bang-excel-huu-dung-nhat" TargetMode="External"/><Relationship Id="rId437" Type="http://schemas.openxmlformats.org/officeDocument/2006/relationships/hyperlink" Target="https://www.tanca.io/blog/tai-nhung-mau-quan-ly-cong-viec-bang-excel-huu-dung-nhat" TargetMode="External"/><Relationship Id="rId644" Type="http://schemas.openxmlformats.org/officeDocument/2006/relationships/hyperlink" Target="https://tanca.io/blog/nhan-su-la-gi-tat-tan-tat-ve-cac-vi-tri-cong-viec-trong-phong-nhan-su" TargetMode="External"/><Relationship Id="rId851" Type="http://schemas.openxmlformats.org/officeDocument/2006/relationships/hyperlink" Target="https://tanca.io/blog/6-buoc-lap-ke-hoach-ban-hang-hieu-qua" TargetMode="External"/><Relationship Id="rId1274" Type="http://schemas.openxmlformats.org/officeDocument/2006/relationships/hyperlink" Target="https://tanca.io/blog/7-buoc-de-quan-ly-nguon-nhan-luc-chien-luoc" TargetMode="External"/><Relationship Id="rId283" Type="http://schemas.openxmlformats.org/officeDocument/2006/relationships/hyperlink" Target="https://fastdo.vn/quy-che-thuong-phat-trong-cong-ty/" TargetMode="External"/><Relationship Id="rId490" Type="http://schemas.openxmlformats.org/officeDocument/2006/relationships/hyperlink" Target="https://fastdo.vn/thu-tu-choi-ung-vien/" TargetMode="External"/><Relationship Id="rId504" Type="http://schemas.openxmlformats.org/officeDocument/2006/relationships/hyperlink" Target="https://resources.base.vn/management/day-moi-la-cach-nen-dung-de-noi-ve-muc-tieu-cong-ty-380" TargetMode="External"/><Relationship Id="rId711" Type="http://schemas.openxmlformats.org/officeDocument/2006/relationships/hyperlink" Target="https://resources.base.vn/productivity/kaizen-la-gi-ap-dung-triet-ly-kaizen-vao-doanh-nghiep-kho-hay-de-430" TargetMode="External"/><Relationship Id="rId949" Type="http://schemas.openxmlformats.org/officeDocument/2006/relationships/hyperlink" Target="https://fastdo.vn/mo-hinh-smart/" TargetMode="External"/><Relationship Id="rId1134" Type="http://schemas.openxmlformats.org/officeDocument/2006/relationships/hyperlink" Target="https://resources.base.vn/hr/ky-nang-phong-van-tuyen-dung-4-buoc-can-thiet-de-co-mot-cuoc-phong-van-chuyen-nghiep-225" TargetMode="External"/><Relationship Id="rId78" Type="http://schemas.openxmlformats.org/officeDocument/2006/relationships/hyperlink" Target="https://resources.base.vn/productivity/review-5-phan-mem-quan-ly-cong-viec-pho-bien-nhat-hien-nay-224" TargetMode="External"/><Relationship Id="rId143" Type="http://schemas.openxmlformats.org/officeDocument/2006/relationships/hyperlink" Target="https://tanca.io/blog/tong-hop-cac-tieu-chi-danh-gia-nhan-vien-hieu-qua-tot-nhat" TargetMode="External"/><Relationship Id="rId350" Type="http://schemas.openxmlformats.org/officeDocument/2006/relationships/hyperlink" Target="https://tanca.io/blog/disc-la-gi-cach-ung-dung-disc-trong-cong-viec-va-cuoc-song" TargetMode="External"/><Relationship Id="rId588" Type="http://schemas.openxmlformats.org/officeDocument/2006/relationships/hyperlink" Target="https://resources.base.vn/docs/hr/nhan-vien-kinh-doanh-sales-representative-3" TargetMode="External"/><Relationship Id="rId795" Type="http://schemas.openxmlformats.org/officeDocument/2006/relationships/hyperlink" Target="https://resources.base.vn/hr/huong-dan-ung-dung-thap-nhu-cau-maslow-trong-quan-tri-nhan-su-221" TargetMode="External"/><Relationship Id="rId809" Type="http://schemas.openxmlformats.org/officeDocument/2006/relationships/hyperlink" Target="https://tanca.io/blog/disc-la-gi-cach-ung-dung-disc-trong-cong-viec-va-cuoc-song" TargetMode="External"/><Relationship Id="rId1201" Type="http://schemas.openxmlformats.org/officeDocument/2006/relationships/hyperlink" Target="https://fastdo.vn/bo-quy-trinh-quan-ly-doanh-nghiep/" TargetMode="External"/><Relationship Id="rId9" Type="http://schemas.openxmlformats.org/officeDocument/2006/relationships/hyperlink" Target="https://resources.base.vn/productivity/quan-ly-thoi-gian-trong-doanh-nghiep-547" TargetMode="External"/><Relationship Id="rId210" Type="http://schemas.openxmlformats.org/officeDocument/2006/relationships/hyperlink" Target="https://resources.base.vn/productivity/nguyen-tac-pareto-nguyen-tac-80-20-la-gi-ap-dung-vao-quan-tri-nang-suat-437" TargetMode="External"/><Relationship Id="rId448" Type="http://schemas.openxmlformats.org/officeDocument/2006/relationships/hyperlink" Target="https://fastdo.vn/quy-trinh-lam-viec/" TargetMode="External"/><Relationship Id="rId655" Type="http://schemas.openxmlformats.org/officeDocument/2006/relationships/hyperlink" Target="https://fastdo.vn/truyen-thong-noi-bo-la-gi/" TargetMode="External"/><Relationship Id="rId862" Type="http://schemas.openxmlformats.org/officeDocument/2006/relationships/hyperlink" Target="https://fastdo.vn/bang-tien-do-thi-cong/" TargetMode="External"/><Relationship Id="rId1078" Type="http://schemas.openxmlformats.org/officeDocument/2006/relationships/hyperlink" Target="https://fastdo.vn/phan-mem-quan-ly-thoi-gian/" TargetMode="External"/><Relationship Id="rId1285" Type="http://schemas.openxmlformats.org/officeDocument/2006/relationships/hyperlink" Target="https://fastdo.vn/luu-do-quy-trinh-mua-hang/" TargetMode="External"/><Relationship Id="rId294" Type="http://schemas.openxmlformats.org/officeDocument/2006/relationships/hyperlink" Target="https://base.vn/platform/hrm" TargetMode="External"/><Relationship Id="rId308" Type="http://schemas.openxmlformats.org/officeDocument/2006/relationships/hyperlink" Target="https://tanca.io/blog/nhan-su-la-gi-tat-tan-tat-ve-cac-vi-tri-cong-viec-trong-phong-nhan-su" TargetMode="External"/><Relationship Id="rId515" Type="http://schemas.openxmlformats.org/officeDocument/2006/relationships/hyperlink" Target="https://tanca.io/blog/nhung-ky-nang-chuyen-mon-can-co-de-tro-thanh-mot-nhan-su-gioi" TargetMode="External"/><Relationship Id="rId722" Type="http://schemas.openxmlformats.org/officeDocument/2006/relationships/hyperlink" Target="https://tanca.io/blog/tron-bo-cac-mau-email-trong-qua-trinh-tuyen-dung" TargetMode="External"/><Relationship Id="rId1145" Type="http://schemas.openxmlformats.org/officeDocument/2006/relationships/hyperlink" Target="https://tanca.io/blog/disc-la-gi-cach-ung-dung-disc-trong-cong-viec-va-cuoc-song" TargetMode="External"/><Relationship Id="rId89" Type="http://schemas.openxmlformats.org/officeDocument/2006/relationships/hyperlink" Target="https://tanca.io/blog/6-buoc-lap-ke-hoach-ban-hang-hieu-qua" TargetMode="External"/><Relationship Id="rId154" Type="http://schemas.openxmlformats.org/officeDocument/2006/relationships/hyperlink" Target="https://fastdo.vn/quan-tri-theo-muc-tieu-mbo/" TargetMode="External"/><Relationship Id="rId361" Type="http://schemas.openxmlformats.org/officeDocument/2006/relationships/hyperlink" Target="https://fastdo.vn/ky-nang-quan-ly-du-an/" TargetMode="External"/><Relationship Id="rId599" Type="http://schemas.openxmlformats.org/officeDocument/2006/relationships/hyperlink" Target="https://tanca.io/blog/tim-hieu-cong-thuc-cach-tinh-tien-luong-trong-doanh-nghiep" TargetMode="External"/><Relationship Id="rId1005" Type="http://schemas.openxmlformats.org/officeDocument/2006/relationships/hyperlink" Target="https://resources.base.vn/productivity/phan-mem-erp-la-gi-uu-nhuoc-diem-cua-erp-erp-phu-hop-voi-doanh-nghiep-nhu-the-nao-297" TargetMode="External"/><Relationship Id="rId1212" Type="http://schemas.openxmlformats.org/officeDocument/2006/relationships/hyperlink" Target="https://resources.base.vn/hr/cac-cong-thuc-tinh-luong-co-ban-trong-doanh-nghiep-193" TargetMode="External"/><Relationship Id="rId459" Type="http://schemas.openxmlformats.org/officeDocument/2006/relationships/hyperlink" Target="https://resources.base.vn/sales-marketing/xay-dung-quy-trinh-cham-soc-khach-hang-sau-ban-hang-551" TargetMode="External"/><Relationship Id="rId666" Type="http://schemas.openxmlformats.org/officeDocument/2006/relationships/hyperlink" Target="https://resources.base.vn/hr/huong-dan-ung-dung-thap-nhu-cau-maslow-trong-quan-tri-nhan-su-221" TargetMode="External"/><Relationship Id="rId873" Type="http://schemas.openxmlformats.org/officeDocument/2006/relationships/hyperlink" Target="https://resources.base.vn/productivity/huong-dan-xay-dung-ke-hoach-kinh-doanh-co-mau-p1-266" TargetMode="External"/><Relationship Id="rId1089" Type="http://schemas.openxmlformats.org/officeDocument/2006/relationships/hyperlink" Target="https://resources.base.vn/productivity/quan-ly-thoi-gian-trong-doanh-nghiep-547" TargetMode="External"/><Relationship Id="rId1296" Type="http://schemas.openxmlformats.org/officeDocument/2006/relationships/hyperlink" Target="https://resources.base.vn/productivity/4-mo-hinh-to-chuc-doanh-nghiep-607" TargetMode="External"/><Relationship Id="rId16" Type="http://schemas.openxmlformats.org/officeDocument/2006/relationships/hyperlink" Target="https://fastdo.vn/hoach-dinh-chien-luoc/" TargetMode="External"/><Relationship Id="rId221" Type="http://schemas.openxmlformats.org/officeDocument/2006/relationships/hyperlink" Target="https://www.tanca.io/blog/tai-nhung-mau-quan-ly-cong-viec-bang-excel-huu-dung-nhat" TargetMode="External"/><Relationship Id="rId319" Type="http://schemas.openxmlformats.org/officeDocument/2006/relationships/hyperlink" Target="https://fastdo.vn/nguyen-tac-pareto/" TargetMode="External"/><Relationship Id="rId526" Type="http://schemas.openxmlformats.org/officeDocument/2006/relationships/hyperlink" Target="https://fastdo.vn/quan-ly-du-an-bang-excel/" TargetMode="External"/><Relationship Id="rId1156" Type="http://schemas.openxmlformats.org/officeDocument/2006/relationships/hyperlink" Target="https://fastdo.vn/ke-hoach-la-gi/" TargetMode="External"/><Relationship Id="rId733" Type="http://schemas.openxmlformats.org/officeDocument/2006/relationships/hyperlink" Target="https://fastdo.vn/quan-ly-du-an-bang-excel/" TargetMode="External"/><Relationship Id="rId940" Type="http://schemas.openxmlformats.org/officeDocument/2006/relationships/hyperlink" Target="https://fastdo.vn/thap-nhu-cau-maslow/" TargetMode="External"/><Relationship Id="rId1016" Type="http://schemas.openxmlformats.org/officeDocument/2006/relationships/hyperlink" Target="https://tanca.io/blog/khi-sang-loc-cv-cua-ung-vien-nha-tuyen-dung-ghet-nhin-thay-gi-nhat" TargetMode="External"/><Relationship Id="rId165" Type="http://schemas.openxmlformats.org/officeDocument/2006/relationships/hyperlink" Target="https://resources.base.vn/hr/file-excel-theo-doi-nhan-su-nghi-viec-tai-bieu-mau-nhan-su-excel-691" TargetMode="External"/><Relationship Id="rId372" Type="http://schemas.openxmlformats.org/officeDocument/2006/relationships/hyperlink" Target="https://resources.base.vn/hr/ky-nang-phong-van-tuyen-dung-4-buoc-can-thiet-de-co-mot-cuoc-phong-van-chuyen-nghiep-225" TargetMode="External"/><Relationship Id="rId677" Type="http://schemas.openxmlformats.org/officeDocument/2006/relationships/hyperlink" Target="https://tanca.io/blog/huong-dan-lam-bang-tinh-luong-excel-va-cach-su-dung-cac-ham-thong-dung" TargetMode="External"/><Relationship Id="rId800" Type="http://schemas.openxmlformats.org/officeDocument/2006/relationships/hyperlink" Target="https://tanca.io/blog/6-buoc-lap-ke-hoach-ban-hang-hieu-qua" TargetMode="External"/><Relationship Id="rId1223" Type="http://schemas.openxmlformats.org/officeDocument/2006/relationships/hyperlink" Target="https://tanca.io/blog/nhan-su-la-gi-tat-tan-tat-ve-cac-vi-tri-cong-viec-trong-phong-nhan-su" TargetMode="External"/><Relationship Id="rId232" Type="http://schemas.openxmlformats.org/officeDocument/2006/relationships/hyperlink" Target="https://fastdo.vn/xay-dung-bang-mo-ta-cong-viec/" TargetMode="External"/><Relationship Id="rId884" Type="http://schemas.openxmlformats.org/officeDocument/2006/relationships/hyperlink" Target="https://tanca.io/blog/truyen-thong-noi-bo-la-gi-cach-xay-dung-chien-luoc-hieu-qua" TargetMode="External"/><Relationship Id="rId27" Type="http://schemas.openxmlformats.org/officeDocument/2006/relationships/hyperlink" Target="https://resources.base.vn/hr/danh-sach-cac-trang-web-tuyen-dung-hang-dau-viet-nam-194" TargetMode="External"/><Relationship Id="rId537" Type="http://schemas.openxmlformats.org/officeDocument/2006/relationships/hyperlink" Target="https://resources.base.vn/management/19-chi-tieu-kpi-cho-nhan-vien-kinh-doanh-thoi-hien-dai-372" TargetMode="External"/><Relationship Id="rId744" Type="http://schemas.openxmlformats.org/officeDocument/2006/relationships/hyperlink" Target="https://resources.base.vn/productivity/tong-quan-ve-so-do-gantt-cong-cu-toi-uu-trong-lap-ke-hoach-va-quan-ly-tien-do-du-an-199" TargetMode="External"/><Relationship Id="rId951" Type="http://schemas.openxmlformats.org/officeDocument/2006/relationships/hyperlink" Target="https://resources.base.vn/hr/xay-dung-van-hoa-thong-nhat-cho-nhan-vien-lam-viec-tu-xa-485" TargetMode="External"/><Relationship Id="rId1167" Type="http://schemas.openxmlformats.org/officeDocument/2006/relationships/hyperlink" Target="https://base.vn/payroll" TargetMode="External"/><Relationship Id="rId80" Type="http://schemas.openxmlformats.org/officeDocument/2006/relationships/hyperlink" Target="https://tanca.io/blog/crm-la-gi-vai-tro-quy-trinh-thuc-hien-crm-trong-doanh-nghiep" TargetMode="External"/><Relationship Id="rId176" Type="http://schemas.openxmlformats.org/officeDocument/2006/relationships/hyperlink" Target="https://tanca.io/blog/6-buoc-lap-ke-hoach-ban-hang-hieu-qua" TargetMode="External"/><Relationship Id="rId383" Type="http://schemas.openxmlformats.org/officeDocument/2006/relationships/hyperlink" Target="https://tanca.io/blog/tron-bo-cac-mau-email-trong-qua-trinh-tuyen-dung" TargetMode="External"/><Relationship Id="rId590" Type="http://schemas.openxmlformats.org/officeDocument/2006/relationships/hyperlink" Target="https://tanca.io/blog/6-buoc-lap-ke-hoach-ban-hang-hieu-qua" TargetMode="External"/><Relationship Id="rId604" Type="http://schemas.openxmlformats.org/officeDocument/2006/relationships/hyperlink" Target="https://fastdo.vn/bang-ke-hoach-cong-viec/" TargetMode="External"/><Relationship Id="rId811" Type="http://schemas.openxmlformats.org/officeDocument/2006/relationships/hyperlink" Target="https://fastdo.vn/nhom-tinh-cach-disc/" TargetMode="External"/><Relationship Id="rId1027" Type="http://schemas.openxmlformats.org/officeDocument/2006/relationships/hyperlink" Target="https://fastdo.vn/phan-mem-quan-ly-cong-viec/" TargetMode="External"/><Relationship Id="rId1234" Type="http://schemas.openxmlformats.org/officeDocument/2006/relationships/hyperlink" Target="https://fastdo.vn/bieu-mau-quy-trinh-cham-soc-khach-hang/" TargetMode="External"/><Relationship Id="rId243" Type="http://schemas.openxmlformats.org/officeDocument/2006/relationships/hyperlink" Target="https://resources.base.vn/management/lam-the-nao-de-giao-viec-cho-nhan-vien-dung-cach-529" TargetMode="External"/><Relationship Id="rId450" Type="http://schemas.openxmlformats.org/officeDocument/2006/relationships/hyperlink" Target="https://resources.base.vn/hr/file-excel-quan-ly-danh-sach-nhan-su-chuan-tai-bieu-mau-nhan-su-excel-686" TargetMode="External"/><Relationship Id="rId688" Type="http://schemas.openxmlformats.org/officeDocument/2006/relationships/hyperlink" Target="https://fastdo.vn/nang-luc-cong-tac-la-gi/" TargetMode="External"/><Relationship Id="rId895" Type="http://schemas.openxmlformats.org/officeDocument/2006/relationships/hyperlink" Target="https://fastdo.vn/mo-hinh-co-cau-to-chuc-doanh-nghiep-nho/" TargetMode="External"/><Relationship Id="rId909" Type="http://schemas.openxmlformats.org/officeDocument/2006/relationships/hyperlink" Target="https://resources.base.vn/management/top-10-ceo-vi-dai-nhat-542" TargetMode="External"/><Relationship Id="rId1080" Type="http://schemas.openxmlformats.org/officeDocument/2006/relationships/hyperlink" Target="https://resources.base.vn/productivity/huong-dan-xay-dung-ke-hoach-kinh-doanh-co-mau-p1-266" TargetMode="External"/><Relationship Id="rId1301" Type="http://schemas.openxmlformats.org/officeDocument/2006/relationships/hyperlink" Target="https://tanca.io/blog/talent-acquisition-la-gi-lam-sao-de-van-dung-talent-acquisition-tai-doanh-nghiep" TargetMode="External"/><Relationship Id="rId38" Type="http://schemas.openxmlformats.org/officeDocument/2006/relationships/hyperlink" Target="https://tanca.io/blog/tron-bo-cac-mau-email-trong-qua-trinh-tuyen-dung" TargetMode="External"/><Relationship Id="rId103" Type="http://schemas.openxmlformats.org/officeDocument/2006/relationships/hyperlink" Target="https://fastdo.vn/mo-hinh-smart/" TargetMode="External"/><Relationship Id="rId310" Type="http://schemas.openxmlformats.org/officeDocument/2006/relationships/hyperlink" Target="https://fastdo.vn/mau-quan-ly-ho-so-nhan-vien/" TargetMode="External"/><Relationship Id="rId548" Type="http://schemas.openxmlformats.org/officeDocument/2006/relationships/hyperlink" Target="https://tanca.io/blog/tong-hop-cac-tieu-chi-danh-gia-nhan-vien-hieu-qua-tot-nhat" TargetMode="External"/><Relationship Id="rId755" Type="http://schemas.openxmlformats.org/officeDocument/2006/relationships/hyperlink" Target="https://tanca.io/blog/tron-bo-cac-mau-email-trong-qua-trinh-tuyen-dung" TargetMode="External"/><Relationship Id="rId962" Type="http://schemas.openxmlformats.org/officeDocument/2006/relationships/hyperlink" Target="https://tanca.io/blog/7-phan-mem-quan-ly-cong-viec-pho-bien-nhat-nam-2022" TargetMode="External"/><Relationship Id="rId1178" Type="http://schemas.openxmlformats.org/officeDocument/2006/relationships/hyperlink" Target="https://tanca.io/blog/6-buoc-lap-ke-hoach-ban-hang-hieu-qua" TargetMode="External"/><Relationship Id="rId91" Type="http://schemas.openxmlformats.org/officeDocument/2006/relationships/hyperlink" Target="https://fastdo.vn/lap-ke-hoach-kinh-doanh/" TargetMode="External"/><Relationship Id="rId187" Type="http://schemas.openxmlformats.org/officeDocument/2006/relationships/hyperlink" Target="https://fastdo.vn/ke-hoach-kinh-doanh-mau/" TargetMode="External"/><Relationship Id="rId394" Type="http://schemas.openxmlformats.org/officeDocument/2006/relationships/hyperlink" Target="https://fastdo.vn/5-gia-tri-cot-loi/" TargetMode="External"/><Relationship Id="rId408" Type="http://schemas.openxmlformats.org/officeDocument/2006/relationships/hyperlink" Target="https://resources.base.vn/management/mo-hinh-okr-va-smart-diem-giong-va-khac-nhau-383" TargetMode="External"/><Relationship Id="rId615" Type="http://schemas.openxmlformats.org/officeDocument/2006/relationships/hyperlink" Target="https://resources.base.vn/hr/disc-la-gi-cach-doc-bieu-do-disc-va-ung-dung-disc-trong-quan-ly-nhan-su-181" TargetMode="External"/><Relationship Id="rId822" Type="http://schemas.openxmlformats.org/officeDocument/2006/relationships/hyperlink" Target="https://resources.base.vn/hr/file-excel-quan-ly-ho-so-nhan-su-chuan-tai-bieu-mau-nhan-su-excel-688" TargetMode="External"/><Relationship Id="rId1038" Type="http://schemas.openxmlformats.org/officeDocument/2006/relationships/hyperlink" Target="https://base.vn/solutions/employee-happiness" TargetMode="External"/><Relationship Id="rId1245" Type="http://schemas.openxmlformats.org/officeDocument/2006/relationships/hyperlink" Target="https://resources.base.vn/productivity/4-mo-hinh-to-chuc-doanh-nghiep-607" TargetMode="External"/><Relationship Id="rId254" Type="http://schemas.openxmlformats.org/officeDocument/2006/relationships/hyperlink" Target="https://tanca.io/blog/10-chi-so-kpi-quan-trong-de-quan-ly-cong-viec-ban-hang" TargetMode="External"/><Relationship Id="rId699" Type="http://schemas.openxmlformats.org/officeDocument/2006/relationships/hyperlink" Target="https://resources.base.vn/management/cach-xay-dung-va-ap-dung-template-mo-hinh-kinh-doanh-canvas-business-model-canvas-418" TargetMode="External"/><Relationship Id="rId1091" Type="http://schemas.openxmlformats.org/officeDocument/2006/relationships/hyperlink" Target="https://tanca.io/blog/disc-la-gi-cach-ung-dung-disc-trong-cong-viec-va-cuoc-song" TargetMode="External"/><Relationship Id="rId1105" Type="http://schemas.openxmlformats.org/officeDocument/2006/relationships/hyperlink" Target="https://fastdo.vn/quy-trinh-kinh-doanh/" TargetMode="External"/><Relationship Id="rId1312" Type="http://schemas.openxmlformats.org/officeDocument/2006/relationships/hyperlink" Target="https://fastdo.vn/chinh-sach-nhan-su/" TargetMode="External"/><Relationship Id="rId49" Type="http://schemas.openxmlformats.org/officeDocument/2006/relationships/hyperlink" Target="https://fastdo.vn/talent-acquisition-la-gi/" TargetMode="External"/><Relationship Id="rId114" Type="http://schemas.openxmlformats.org/officeDocument/2006/relationships/hyperlink" Target="https://resources.base.vn/productivity/4-mo-hinh-to-chuc-doanh-nghiep-607" TargetMode="External"/><Relationship Id="rId461" Type="http://schemas.openxmlformats.org/officeDocument/2006/relationships/hyperlink" Target="https://www.tanca.io/blog/tai-nhung-mau-quan-ly-cong-viec-bang-excel-huu-dung-nhat" TargetMode="External"/><Relationship Id="rId559" Type="http://schemas.openxmlformats.org/officeDocument/2006/relationships/hyperlink" Target="https://fastdo.vn/phan-mem-quan-tri-doanh-nghiep/" TargetMode="External"/><Relationship Id="rId766" Type="http://schemas.openxmlformats.org/officeDocument/2006/relationships/hyperlink" Target="https://fastdo.vn/phan-mem-erp-cho-doanh-nghiep-vua-va-nho/" TargetMode="External"/><Relationship Id="rId1189" Type="http://schemas.openxmlformats.org/officeDocument/2006/relationships/hyperlink" Target="https://fastdo.vn/xay-dung-bang-mo-ta-cong-viec/" TargetMode="External"/><Relationship Id="rId198" Type="http://schemas.openxmlformats.org/officeDocument/2006/relationships/hyperlink" Target="https://resources.base.vn/hr/tong-quan-ve-tien-luong-va-cach-tinh-luong-trong-doanh-nghiep-387" TargetMode="External"/><Relationship Id="rId321" Type="http://schemas.openxmlformats.org/officeDocument/2006/relationships/hyperlink" Target="https://resources.base.vn/hr/huong-dan-ung-dung-thap-nhu-cau-maslow-trong-quan-tri-nhan-su-221" TargetMode="External"/><Relationship Id="rId419" Type="http://schemas.openxmlformats.org/officeDocument/2006/relationships/hyperlink" Target="https://tanca.io/blog/6-buoc-lap-ke-hoach-ban-hang-hieu-qua" TargetMode="External"/><Relationship Id="rId626" Type="http://schemas.openxmlformats.org/officeDocument/2006/relationships/hyperlink" Target="https://tanca.io/blog/6-buoc-lap-ke-hoach-ban-hang-hieu-qua" TargetMode="External"/><Relationship Id="rId973" Type="http://schemas.openxmlformats.org/officeDocument/2006/relationships/hyperlink" Target="https://fastdo.vn/phan-mem-erp-cho-doanh-nghiep-vua-va-nho/" TargetMode="External"/><Relationship Id="rId1049" Type="http://schemas.openxmlformats.org/officeDocument/2006/relationships/hyperlink" Target="https://www.tanca.io/blog/tai-nhung-mau-quan-ly-cong-viec-bang-excel-huu-dung-nhat" TargetMode="External"/><Relationship Id="rId1256" Type="http://schemas.openxmlformats.org/officeDocument/2006/relationships/hyperlink" Target="https://tanca.io/blog/tron-bo-cac-mau-email-trong-qua-trinh-tuyen-dung" TargetMode="External"/><Relationship Id="rId833" Type="http://schemas.openxmlformats.org/officeDocument/2006/relationships/hyperlink" Target="https://tanca.io/blog/bang-mo-ta-cong-viec-truong-phong-kinh-doanh" TargetMode="External"/><Relationship Id="rId1116" Type="http://schemas.openxmlformats.org/officeDocument/2006/relationships/hyperlink" Target="https://resources.base.vn/hr/huong-dan-mau-bang-cham-cong-moi-nhat-tai-file-excel-cham-cong-677" TargetMode="External"/><Relationship Id="rId265" Type="http://schemas.openxmlformats.org/officeDocument/2006/relationships/hyperlink" Target="https://fastdo.vn/nhom-tinh-cach-disc/" TargetMode="External"/><Relationship Id="rId472" Type="http://schemas.openxmlformats.org/officeDocument/2006/relationships/hyperlink" Target="https://fastdo.vn/bieu-mau-quy-trinh-cham-soc-khach-hang/" TargetMode="External"/><Relationship Id="rId900" Type="http://schemas.openxmlformats.org/officeDocument/2006/relationships/hyperlink" Target="https://resources.base.vn/hr/file-excel-quan-ly-danh-sach-nhan-su-chuan-tai-bieu-mau-nhan-su-excel-686" TargetMode="External"/><Relationship Id="rId1323" Type="http://schemas.openxmlformats.org/officeDocument/2006/relationships/hyperlink" Target="https://resources.base.vn/hr/mau-cau-nhan-xet-danh-gia-nhan-vien-575" TargetMode="External"/><Relationship Id="rId125" Type="http://schemas.openxmlformats.org/officeDocument/2006/relationships/hyperlink" Target="https://tanca.io/blog/6-buoc-lap-ke-hoach-ban-hang-hieu-qua" TargetMode="External"/><Relationship Id="rId332" Type="http://schemas.openxmlformats.org/officeDocument/2006/relationships/hyperlink" Target="https://www.tanca.io/blog/tai-nhung-mau-quan-ly-cong-viec-bang-excel-huu-dung-nhat" TargetMode="External"/><Relationship Id="rId777" Type="http://schemas.openxmlformats.org/officeDocument/2006/relationships/hyperlink" Target="https://resources.base.vn/productivity/tong-quan-ve-so-do-gantt-cong-cu-toi-uu-trong-lap-ke-hoach-va-quan-ly-tien-do-du-an-199" TargetMode="External"/><Relationship Id="rId984" Type="http://schemas.openxmlformats.org/officeDocument/2006/relationships/hyperlink" Target="https://resources.base.vn/management/review-phan-mem-kpi-tot-nhat-hien-nay-710" TargetMode="External"/><Relationship Id="rId637" Type="http://schemas.openxmlformats.org/officeDocument/2006/relationships/hyperlink" Target="https://fastdo.vn/bang-tieu-chuan-danh-gia-cong-viec/" TargetMode="External"/><Relationship Id="rId844" Type="http://schemas.openxmlformats.org/officeDocument/2006/relationships/hyperlink" Target="https://fastdo.vn/bang-danh-gia-nhan-vien/" TargetMode="External"/><Relationship Id="rId1267" Type="http://schemas.openxmlformats.org/officeDocument/2006/relationships/hyperlink" Target="https://fastdo.vn/lanh-dao-va-quan-ly-khac-nhau-nhu-the-nao/" TargetMode="External"/><Relationship Id="rId276" Type="http://schemas.openxmlformats.org/officeDocument/2006/relationships/hyperlink" Target="https://resources.base.vn/hr/cac-cong-thuc-tinh-luong-co-ban-trong-doanh-nghiep-193" TargetMode="External"/><Relationship Id="rId483" Type="http://schemas.openxmlformats.org/officeDocument/2006/relationships/hyperlink" Target="https://resources.base.vn/management/de-tro-thanh-nha-quan-ly-5-ky-nang-quan-trong-mot-nhan-vien-khong-the-bo-qua-439" TargetMode="External"/><Relationship Id="rId690" Type="http://schemas.openxmlformats.org/officeDocument/2006/relationships/hyperlink" Target="https://resources.base.vn/hr/nang-luc-la-gi-huong-dan-xay-dung-tu-dien-nang-luc-cho-doanh-nghiep-260" TargetMode="External"/><Relationship Id="rId704" Type="http://schemas.openxmlformats.org/officeDocument/2006/relationships/hyperlink" Target="https://tanca.io/blog/thap-nhu-cau-maslow-la-gi-cach-ung-dung-trong-kinh-doanh-marketing-va-nhan-su" TargetMode="External"/><Relationship Id="rId911" Type="http://schemas.openxmlformats.org/officeDocument/2006/relationships/hyperlink" Target="https://tanca.io/blog/tong-hop-cac-tieu-chi-danh-gia-nhan-vien-hieu-qua-tot-nhat" TargetMode="External"/><Relationship Id="rId1127" Type="http://schemas.openxmlformats.org/officeDocument/2006/relationships/hyperlink" Target="https://tanca.io/blog/disc-la-gi-cach-ung-dung-disc-trong-cong-viec-va-cuoc-song" TargetMode="External"/><Relationship Id="rId40" Type="http://schemas.openxmlformats.org/officeDocument/2006/relationships/hyperlink" Target="https://fastdo.vn/mau-thu-tra-loi-ung-vien/" TargetMode="External"/><Relationship Id="rId136" Type="http://schemas.openxmlformats.org/officeDocument/2006/relationships/hyperlink" Target="https://fastdo.vn/ky-nang-quan-ly-du-an/" TargetMode="External"/><Relationship Id="rId343" Type="http://schemas.openxmlformats.org/officeDocument/2006/relationships/hyperlink" Target="https://fastdo.vn/quan-ly-du-an-bang-excel/" TargetMode="External"/><Relationship Id="rId550" Type="http://schemas.openxmlformats.org/officeDocument/2006/relationships/hyperlink" Target="https://fastdo.vn/bang-danh-gia-nhan-vien/" TargetMode="External"/><Relationship Id="rId788" Type="http://schemas.openxmlformats.org/officeDocument/2006/relationships/hyperlink" Target="https://tanca.io/blog/tong-hop-cac-tieu-chi-danh-gia-nhan-vien-hieu-qua-tot-nhat" TargetMode="External"/><Relationship Id="rId995" Type="http://schemas.openxmlformats.org/officeDocument/2006/relationships/hyperlink" Target="https://tanca.io/blog/top-20-phan-mem-giup-quan-ly-thoi-gian-cho-ca-nhan-va-doi-nhom" TargetMode="External"/><Relationship Id="rId1180" Type="http://schemas.openxmlformats.org/officeDocument/2006/relationships/hyperlink" Target="https://fastdo.vn/bang-ke-hoach-cong-viec/" TargetMode="External"/><Relationship Id="rId203" Type="http://schemas.openxmlformats.org/officeDocument/2006/relationships/hyperlink" Target="https://tanca.io/blog/9-mo-hinh-chien-luoc-va-ke-hoach-pho-bien-nhat" TargetMode="External"/><Relationship Id="rId648" Type="http://schemas.openxmlformats.org/officeDocument/2006/relationships/hyperlink" Target="https://resources.base.vn/hr/file-excel-quan-ly-danh-sach-nhan-su-chuan-tai-bieu-mau-nhan-su-excel-686" TargetMode="External"/><Relationship Id="rId855" Type="http://schemas.openxmlformats.org/officeDocument/2006/relationships/hyperlink" Target="https://resources.base.vn/management/lam-the-nao-de-giao-viec-cho-nhan-vien-dung-cach-529" TargetMode="External"/><Relationship Id="rId1040" Type="http://schemas.openxmlformats.org/officeDocument/2006/relationships/hyperlink" Target="https://tanca.io/blog/6-buoc-lap-ke-hoach-ban-hang-hieu-qua" TargetMode="External"/><Relationship Id="rId1278" Type="http://schemas.openxmlformats.org/officeDocument/2006/relationships/hyperlink" Target="https://resources.base.vn/hr/mau-quy-che-luong-thuong-phu-cap-va-xu-phat-trong-doanh-nghiep-moi-cap-nhat-683" TargetMode="External"/><Relationship Id="rId287" Type="http://schemas.openxmlformats.org/officeDocument/2006/relationships/hyperlink" Target="https://tanca.io/blog/nhung-dieu-nha-quan-ly-can-biet-de-giao-viec-dung-cach-cho-nhan-vien" TargetMode="External"/><Relationship Id="rId410" Type="http://schemas.openxmlformats.org/officeDocument/2006/relationships/hyperlink" Target="https://tanca.io/blog/6-ky-nang-quan-ly-cong-viec-can-ghi-nho" TargetMode="External"/><Relationship Id="rId494" Type="http://schemas.openxmlformats.org/officeDocument/2006/relationships/hyperlink" Target="https://www.tanca.io/blog/tai-nhung-mau-quan-ly-cong-viec-bang-excel-huu-dung-nhat" TargetMode="External"/><Relationship Id="rId508" Type="http://schemas.openxmlformats.org/officeDocument/2006/relationships/hyperlink" Target="https://fastdo.vn/nguyen-tac-pareto/" TargetMode="External"/><Relationship Id="rId715" Type="http://schemas.openxmlformats.org/officeDocument/2006/relationships/hyperlink" Target="https://fastdo.vn/cach-tiep-can-khach-hang-doanh-nghiep/" TargetMode="External"/><Relationship Id="rId922" Type="http://schemas.openxmlformats.org/officeDocument/2006/relationships/hyperlink" Target="https://fastdo.vn/luu-do-quy-trinh-mua-hang/" TargetMode="External"/><Relationship Id="rId1138" Type="http://schemas.openxmlformats.org/officeDocument/2006/relationships/hyperlink" Target="https://fastdo.vn/quy-trinh-kinh-doanh/" TargetMode="External"/><Relationship Id="rId147" Type="http://schemas.openxmlformats.org/officeDocument/2006/relationships/hyperlink" Target="https://resources.base.vn/productivity/flowchart-la-gi-cach-ve-luu-do-quy-trinh-nghiep-vu-co-vi-du-minh-hoa-606" TargetMode="External"/><Relationship Id="rId354" Type="http://schemas.openxmlformats.org/officeDocument/2006/relationships/hyperlink" Target="https://resources.base.vn/management/lam-the-nao-de-giao-viec-cho-nhan-vien-dung-cach-529" TargetMode="External"/><Relationship Id="rId799" Type="http://schemas.openxmlformats.org/officeDocument/2006/relationships/hyperlink" Target="https://fastdo.vn/lap-ke-hoach-kinh-doanh/" TargetMode="External"/><Relationship Id="rId1191" Type="http://schemas.openxmlformats.org/officeDocument/2006/relationships/hyperlink" Target="https://resources.base.vn/hr/mau-bang-luong-hien-hanh-moi-nhat-tai-bang-tinh-luong-bang-excel-685" TargetMode="External"/><Relationship Id="rId1205" Type="http://schemas.openxmlformats.org/officeDocument/2006/relationships/hyperlink" Target="https://tanca.io/blog/chien-luoc-dai-duong-xanh-la-gi-tong-hop-cac-kien-thuc-ban-can-biet" TargetMode="External"/><Relationship Id="rId51" Type="http://schemas.openxmlformats.org/officeDocument/2006/relationships/hyperlink" Target="https://resources.base.vn/productivity/so-sanh-phan-mem-quan-ly-du-an-microsoft-project-voi-3-giai-phap-thay-the-tot-nhat-329" TargetMode="External"/><Relationship Id="rId561" Type="http://schemas.openxmlformats.org/officeDocument/2006/relationships/hyperlink" Target="https://resources.base.vn/hr/cach-trien-khai-he-thong-luong-3p-cach-tinh-luong-cho-nhan-vien-chinh-xac-nhat-358" TargetMode="External"/><Relationship Id="rId659" Type="http://schemas.openxmlformats.org/officeDocument/2006/relationships/hyperlink" Target="https://tanca.io/blog/9-mo-hinh-chien-luoc-va-ke-hoach-pho-bien-nhat" TargetMode="External"/><Relationship Id="rId866" Type="http://schemas.openxmlformats.org/officeDocument/2006/relationships/hyperlink" Target="https://tanca.io/blog/nhan-su-la-gi-tat-tan-tat-ve-cac-vi-tri-cong-viec-trong-phong-nhan-su" TargetMode="External"/><Relationship Id="rId1289" Type="http://schemas.openxmlformats.org/officeDocument/2006/relationships/hyperlink" Target="https://tanca.io/blog/nguyen-tac-pareto-la-gi-hieu-va-ap-dung-nguyen-tac-80-20-hieu-qua" TargetMode="External"/><Relationship Id="rId214" Type="http://schemas.openxmlformats.org/officeDocument/2006/relationships/hyperlink" Target="https://fastdo.vn/thap-nhu-cau-maslow/" TargetMode="External"/><Relationship Id="rId298" Type="http://schemas.openxmlformats.org/officeDocument/2006/relationships/hyperlink" Target="https://fastdo.vn/hoach-dinh-chien-luoc/" TargetMode="External"/><Relationship Id="rId421" Type="http://schemas.openxmlformats.org/officeDocument/2006/relationships/hyperlink" Target="https://fastdo.vn/lap-ke-hoach-kinh-doanh/" TargetMode="External"/><Relationship Id="rId519" Type="http://schemas.openxmlformats.org/officeDocument/2006/relationships/hyperlink" Target="https://resources.base.vn/sales-marketing/huong-dan-lua-chon-phan-mem-crm-cho-doanh-nghiep-nho-va-vua-552" TargetMode="External"/><Relationship Id="rId1051" Type="http://schemas.openxmlformats.org/officeDocument/2006/relationships/hyperlink" Target="https://fastdo.vn/file-excel-theo-doi-nghi-phep/" TargetMode="External"/><Relationship Id="rId1149" Type="http://schemas.openxmlformats.org/officeDocument/2006/relationships/hyperlink" Target="https://resources.base.vn/hr/huong-dan-dat-cau-hoi-tinh-huong-trong-phong-van-ung-vien-124" TargetMode="External"/><Relationship Id="rId158" Type="http://schemas.openxmlformats.org/officeDocument/2006/relationships/hyperlink" Target="https://tanca.io/blog/nguyen-tac-pareto-la-gi-hieu-va-ap-dung-nguyen-tac-80-20-hieu-qua" TargetMode="External"/><Relationship Id="rId726" Type="http://schemas.openxmlformats.org/officeDocument/2006/relationships/hyperlink" Target="https://resources.base.vn/docs/hr/mau-thu-lien-he-voi-ung-vien-duoc-gioi-thieu-22" TargetMode="External"/><Relationship Id="rId933" Type="http://schemas.openxmlformats.org/officeDocument/2006/relationships/hyperlink" Target="https://resources.base.vn/hr/huong-dan-ung-dung-thap-nhu-cau-maslow-trong-quan-tri-nhan-su-221" TargetMode="External"/><Relationship Id="rId1009" Type="http://schemas.openxmlformats.org/officeDocument/2006/relationships/hyperlink" Target="https://fastdo.vn/cach-quan-ly-cong-viec-hieu-qua/" TargetMode="External"/><Relationship Id="rId62" Type="http://schemas.openxmlformats.org/officeDocument/2006/relationships/hyperlink" Target="https://tanca.io/blog/6-buoc-lap-ke-hoach-ban-hang-hieu-qua" TargetMode="External"/><Relationship Id="rId365" Type="http://schemas.openxmlformats.org/officeDocument/2006/relationships/hyperlink" Target="https://tanca.io/blog/tim-hieu-cong-thuc-cach-tinh-tien-luong-trong-doanh-nghiep" TargetMode="External"/><Relationship Id="rId572" Type="http://schemas.openxmlformats.org/officeDocument/2006/relationships/hyperlink" Target="https://tanca.io/blog/6-buoc-lap-ke-hoach-ban-hang-hieu-qua" TargetMode="External"/><Relationship Id="rId1216" Type="http://schemas.openxmlformats.org/officeDocument/2006/relationships/hyperlink" Target="https://fastdo.vn/ky-nang-lap-ke-hoach-va-to-chuc-cong-viec/" TargetMode="External"/><Relationship Id="rId225" Type="http://schemas.openxmlformats.org/officeDocument/2006/relationships/hyperlink" Target="https://resources.base.vn/productivity/huong-dan-xay-dung-ke-hoach-kinh-doanh-co-mau-p1-266" TargetMode="External"/><Relationship Id="rId432" Type="http://schemas.openxmlformats.org/officeDocument/2006/relationships/hyperlink" Target="https://resources.base.vn/productivity/4-buoc-len-ke-hoach-quan-ly-du-an-549" TargetMode="External"/><Relationship Id="rId877" Type="http://schemas.openxmlformats.org/officeDocument/2006/relationships/hyperlink" Target="https://fastdo.vn/six-sigma-la-gi/" TargetMode="External"/><Relationship Id="rId1062" Type="http://schemas.openxmlformats.org/officeDocument/2006/relationships/hyperlink" Target="https://resources.base.vn/hr/huong-dan-xay-dung-kpi-cho-nhan-vien-175" TargetMode="External"/><Relationship Id="rId737" Type="http://schemas.openxmlformats.org/officeDocument/2006/relationships/hyperlink" Target="https://www.tanca.io/blog/tai-nhung-mau-quan-ly-cong-viec-bang-excel-huu-dung-nhat" TargetMode="External"/><Relationship Id="rId944" Type="http://schemas.openxmlformats.org/officeDocument/2006/relationships/hyperlink" Target="https://tanca.io/blog/6-ky-nang-quan-ly-cong-viec-can-ghi-nho" TargetMode="External"/><Relationship Id="rId73" Type="http://schemas.openxmlformats.org/officeDocument/2006/relationships/hyperlink" Target="https://fastdo.vn/mo-hinh-smart/" TargetMode="External"/><Relationship Id="rId169" Type="http://schemas.openxmlformats.org/officeDocument/2006/relationships/hyperlink" Target="https://fastdo.vn/bang-tieu-chuan-danh-gia-cong-viec/" TargetMode="External"/><Relationship Id="rId376" Type="http://schemas.openxmlformats.org/officeDocument/2006/relationships/hyperlink" Target="https://fastdo.vn/xay-dung-bang-mo-ta-cong-viec/" TargetMode="External"/><Relationship Id="rId583" Type="http://schemas.openxmlformats.org/officeDocument/2006/relationships/hyperlink" Target="https://fastdo.vn/truyen-thong-noi-bo-la-gi/" TargetMode="External"/><Relationship Id="rId790" Type="http://schemas.openxmlformats.org/officeDocument/2006/relationships/hyperlink" Target="https://fastdo.vn/danh-gia-nhan-vien-cuoi-nam/" TargetMode="External"/><Relationship Id="rId804" Type="http://schemas.openxmlformats.org/officeDocument/2006/relationships/hyperlink" Target="https://resources.base.vn/management/mau-so-do-to-chuc-org-chart-cong-ty-va-phong-ban-687" TargetMode="External"/><Relationship Id="rId1227" Type="http://schemas.openxmlformats.org/officeDocument/2006/relationships/hyperlink" Target="https://resources.base.vn/hr/disc-la-gi-cach-doc-bieu-do-disc-va-ung-dung-disc-trong-quan-ly-nhan-su-181" TargetMode="External"/><Relationship Id="rId4" Type="http://schemas.openxmlformats.org/officeDocument/2006/relationships/hyperlink" Target="http://fastdo.vn/" TargetMode="External"/><Relationship Id="rId236" Type="http://schemas.openxmlformats.org/officeDocument/2006/relationships/hyperlink" Target="https://tanca.io/blog/10-checklist-tuyen-dung-nhan-su-lam-the-nao-de-tuyen-dung-hieu-qua" TargetMode="External"/><Relationship Id="rId443" Type="http://schemas.openxmlformats.org/officeDocument/2006/relationships/hyperlink" Target="https://www.tanca.io/blog/6-buoc-lap-ke-hoach-ban-hang-hieu-qua" TargetMode="External"/><Relationship Id="rId650" Type="http://schemas.openxmlformats.org/officeDocument/2006/relationships/hyperlink" Target="https://www.tanca.io/blog/tai-nhung-mau-quan-ly-cong-viec-bang-excel-huu-dung-nhat" TargetMode="External"/><Relationship Id="rId888" Type="http://schemas.openxmlformats.org/officeDocument/2006/relationships/hyperlink" Target="https://resources.base.vn/productivity/5-buoc-lap-ke-hoach-chien-luoc-550" TargetMode="External"/><Relationship Id="rId1073" Type="http://schemas.openxmlformats.org/officeDocument/2006/relationships/hyperlink" Target="https://tanca.io/blog/tron-bo-cac-mau-email-trong-qua-trinh-tuyen-dung" TargetMode="External"/><Relationship Id="rId1280" Type="http://schemas.openxmlformats.org/officeDocument/2006/relationships/hyperlink" Target="https://tanca.io/blog/nguyen-tac-pareto-la-gi-hieu-va-ap-dung-nguyen-tac-80-20-hieu-qua" TargetMode="External"/><Relationship Id="rId303" Type="http://schemas.openxmlformats.org/officeDocument/2006/relationships/hyperlink" Target="https://resources.base.vn/management/mau-so-do-to-chuc-org-chart-cong-ty-va-phong-ban-687" TargetMode="External"/><Relationship Id="rId748" Type="http://schemas.openxmlformats.org/officeDocument/2006/relationships/hyperlink" Target="https://fastdo.vn/kanban-la-gi/" TargetMode="External"/><Relationship Id="rId955" Type="http://schemas.openxmlformats.org/officeDocument/2006/relationships/hyperlink" Target="https://fastdo.vn/ke-hoach-kinh-doanh-mau/" TargetMode="External"/><Relationship Id="rId1140" Type="http://schemas.openxmlformats.org/officeDocument/2006/relationships/hyperlink" Target="https://resources.base.vn/hr/quy-trinh-tuyen-dung-nhan-vien-ban-hang-de-tang-doanh-so-391" TargetMode="External"/><Relationship Id="rId84" Type="http://schemas.openxmlformats.org/officeDocument/2006/relationships/hyperlink" Target="https://resources.base.vn/management/ban-do-chien-luoc-doanh-nghiep-mo-hinh-tu-duy-chien-luoc-cho-nha-lanh-dao-707" TargetMode="External"/><Relationship Id="rId387" Type="http://schemas.openxmlformats.org/officeDocument/2006/relationships/hyperlink" Target="https://resources.base.vn/management/mo-hinh-okr-va-smart-diem-giong-va-khac-nhau-383" TargetMode="External"/><Relationship Id="rId510" Type="http://schemas.openxmlformats.org/officeDocument/2006/relationships/hyperlink" Target="https://resources.base.vn/management/mo-hinh-okr-va-smart-diem-giong-va-khac-nhau-383" TargetMode="External"/><Relationship Id="rId594" Type="http://schemas.openxmlformats.org/officeDocument/2006/relationships/hyperlink" Target="https://resources.base.vn/docs/hr/chuyen-vien-hoach-dinh-chien-luoc-36" TargetMode="External"/><Relationship Id="rId608" Type="http://schemas.openxmlformats.org/officeDocument/2006/relationships/hyperlink" Target="https://tanca.io/blog/tim-hieu-cong-thuc-cach-tinh-tien-luong-trong-doanh-nghiep" TargetMode="External"/><Relationship Id="rId815" Type="http://schemas.openxmlformats.org/officeDocument/2006/relationships/hyperlink" Target="https://tanca.io/blog/6-buoc-lap-ke-hoach-ban-hang-hieu-qua" TargetMode="External"/><Relationship Id="rId1238" Type="http://schemas.openxmlformats.org/officeDocument/2006/relationships/hyperlink" Target="https://tanca.io/blog/huong-dan-lam-bang-tinh-luong-excel-va-cach-su-dung-cac-ham-thong-dung" TargetMode="External"/><Relationship Id="rId247" Type="http://schemas.openxmlformats.org/officeDocument/2006/relationships/hyperlink" Target="https://fastdo.vn/nhom-tinh-cach-disc/" TargetMode="External"/><Relationship Id="rId899" Type="http://schemas.openxmlformats.org/officeDocument/2006/relationships/hyperlink" Target="https://www.tanca.io/blog/tai-nhung-mau-quan-ly-cong-viec-bang-excel-huu-dung-nhat" TargetMode="External"/><Relationship Id="rId1000" Type="http://schemas.openxmlformats.org/officeDocument/2006/relationships/hyperlink" Target="https://fastdo.vn/phan-mem-lap-ke-hoach-cong-viec/" TargetMode="External"/><Relationship Id="rId1084" Type="http://schemas.openxmlformats.org/officeDocument/2006/relationships/hyperlink" Target="https://fastdo.vn/so-do-to-chuc-cong-ty/" TargetMode="External"/><Relationship Id="rId1305" Type="http://schemas.openxmlformats.org/officeDocument/2006/relationships/hyperlink" Target="https://resources.base.vn/hr/huong-dan-ung-dung-thap-nhu-cau-maslow-trong-quan-tri-nhan-su-221" TargetMode="External"/><Relationship Id="rId107" Type="http://schemas.openxmlformats.org/officeDocument/2006/relationships/hyperlink" Target="https://www.tanca.io/blog/tai-nhung-mau-quan-ly-cong-viec-bang-excel-huu-dung-nhat" TargetMode="External"/><Relationship Id="rId454" Type="http://schemas.openxmlformats.org/officeDocument/2006/relationships/hyperlink" Target="https://fastdo.vn/phan-mem-lap-ke-hoach-cong-viec/" TargetMode="External"/><Relationship Id="rId661" Type="http://schemas.openxmlformats.org/officeDocument/2006/relationships/hyperlink" Target="https://fastdo.vn/hoach-dinh-chien-luoc/" TargetMode="External"/><Relationship Id="rId759" Type="http://schemas.openxmlformats.org/officeDocument/2006/relationships/hyperlink" Target="https://resources.base.vn/hr/danh-sach-cac-trang-web-tuyen-dung-hang-dau-viet-nam-194" TargetMode="External"/><Relationship Id="rId966" Type="http://schemas.openxmlformats.org/officeDocument/2006/relationships/hyperlink" Target="https://resources.base.vn/hr/top-10-ky-nang-doanh-nghiep-can-trang-bi-cho-nhan-vien-trong-tuong-lai-469" TargetMode="External"/><Relationship Id="rId1291" Type="http://schemas.openxmlformats.org/officeDocument/2006/relationships/hyperlink" Target="https://fastdo.vn/nguyen-tac-pareto/" TargetMode="External"/><Relationship Id="rId11" Type="http://schemas.openxmlformats.org/officeDocument/2006/relationships/hyperlink" Target="https://tanca.io/blog/phan-mem-erp-la-gi-uu-diem-va-cach-trien-khai-he-thong-erp-cho-doanh-nghiep" TargetMode="External"/><Relationship Id="rId314" Type="http://schemas.openxmlformats.org/officeDocument/2006/relationships/hyperlink" Target="https://www.tanca.io/blog/tai-nhung-mau-quan-ly-cong-viec-bang-excel-huu-dung-nhat" TargetMode="External"/><Relationship Id="rId398" Type="http://schemas.openxmlformats.org/officeDocument/2006/relationships/hyperlink" Target="https://tanca.io/blog/tong-hop-cac-tieu-chi-danh-gia-nhan-vien-hieu-qua-tot-nhat" TargetMode="External"/><Relationship Id="rId521" Type="http://schemas.openxmlformats.org/officeDocument/2006/relationships/hyperlink" Target="https://www.tanca.io/blog/top-20-phan-mem-giup-quan-ly-thoi-gian-cho-ca-nhan-va-doi-nhom" TargetMode="External"/><Relationship Id="rId619" Type="http://schemas.openxmlformats.org/officeDocument/2006/relationships/hyperlink" Target="https://fastdo.vn/cac-yeu-to-anh-huong-den-hieu-qua-cong-viec/" TargetMode="External"/><Relationship Id="rId1151" Type="http://schemas.openxmlformats.org/officeDocument/2006/relationships/hyperlink" Target="https://tanca.io/blog/mo-hinh-smart-la-gi-loi-ich-cach-ung-dung-va-vi-du-thuc-tien" TargetMode="External"/><Relationship Id="rId1249" Type="http://schemas.openxmlformats.org/officeDocument/2006/relationships/hyperlink" Target="https://fastdo.vn/bang-cham-cong-theo-gio/" TargetMode="External"/><Relationship Id="rId95" Type="http://schemas.openxmlformats.org/officeDocument/2006/relationships/hyperlink" Target="https://tanca.io/blog/truyen-thong-noi-bo-la-gi-cach-xay-dung-chien-luoc-hieu-qua" TargetMode="External"/><Relationship Id="rId160" Type="http://schemas.openxmlformats.org/officeDocument/2006/relationships/hyperlink" Target="https://fastdo.vn/nguyen-tac-pareto/" TargetMode="External"/><Relationship Id="rId826" Type="http://schemas.openxmlformats.org/officeDocument/2006/relationships/hyperlink" Target="https://fastdo.vn/cong-viec-cua-truong-phong-nhan-su/" TargetMode="External"/><Relationship Id="rId1011" Type="http://schemas.openxmlformats.org/officeDocument/2006/relationships/hyperlink" Target="https://resources.base.vn/hr/file-excel-quan-ly-danh-sach-nhan-su-chuan-tai-bieu-mau-nhan-su-excel-686" TargetMode="External"/><Relationship Id="rId1109" Type="http://schemas.openxmlformats.org/officeDocument/2006/relationships/hyperlink" Target="https://tanca.io/blog/nguyen-nhan-va-cach-khac-phuc-tinh-trang-yeu-kem-cua-nhan-vien" TargetMode="External"/><Relationship Id="rId258" Type="http://schemas.openxmlformats.org/officeDocument/2006/relationships/hyperlink" Target="https://resources.base.vn/hr/cac-cong-thuc-tinh-luong-co-ban-trong-doanh-nghiep-193" TargetMode="External"/><Relationship Id="rId465" Type="http://schemas.openxmlformats.org/officeDocument/2006/relationships/hyperlink" Target="https://resources.base.vn/management/mau-so-do-to-chuc-org-chart-cong-ty-va-phong-ban-687" TargetMode="External"/><Relationship Id="rId672" Type="http://schemas.openxmlformats.org/officeDocument/2006/relationships/hyperlink" Target="https://resources.base.vn/hr/huong-dan-ung-dung-thap-nhu-cau-maslow-trong-quan-tri-nhan-su-221" TargetMode="External"/><Relationship Id="rId1095" Type="http://schemas.openxmlformats.org/officeDocument/2006/relationships/hyperlink" Target="https://resources.base.vn/productivity/huong-dan-xay-dung-ke-hoach-kinh-doanh-co-mau-p1-266" TargetMode="External"/><Relationship Id="rId1316" Type="http://schemas.openxmlformats.org/officeDocument/2006/relationships/hyperlink" Target="https://tanca.io/blog/mo-hinh-smart-la-gi-loi-ich-cach-ung-dung-va-vi-du-thuc-tien" TargetMode="External"/><Relationship Id="rId22" Type="http://schemas.openxmlformats.org/officeDocument/2006/relationships/hyperlink" Target="https://fastdo.vn/luu-do-quy-trinh-mua-hang/" TargetMode="External"/><Relationship Id="rId118" Type="http://schemas.openxmlformats.org/officeDocument/2006/relationships/hyperlink" Target="https://fastdo.vn/bang-ke-hoach-cong-viec/" TargetMode="External"/><Relationship Id="rId325" Type="http://schemas.openxmlformats.org/officeDocument/2006/relationships/hyperlink" Target="https://fastdo.vn/phan-mem-quan-ly-dao-tao/" TargetMode="External"/><Relationship Id="rId532" Type="http://schemas.openxmlformats.org/officeDocument/2006/relationships/hyperlink" Target="https://fastdo.vn/xay-dung-bang-mo-ta-cong-viec/" TargetMode="External"/><Relationship Id="rId977" Type="http://schemas.openxmlformats.org/officeDocument/2006/relationships/hyperlink" Target="https://tanca.io/blog/7-phan-mem-cham-cong-mien-phi-va-hang-dau-viet-nam" TargetMode="External"/><Relationship Id="rId1162" Type="http://schemas.openxmlformats.org/officeDocument/2006/relationships/hyperlink" Target="https://fastdo.vn/quan-ly-thoi-gian/" TargetMode="External"/><Relationship Id="rId171" Type="http://schemas.openxmlformats.org/officeDocument/2006/relationships/hyperlink" Target="https://resources.base.vn/productivity/quan-ly-thoi-gian-trong-doanh-nghiep-547" TargetMode="External"/><Relationship Id="rId837" Type="http://schemas.openxmlformats.org/officeDocument/2006/relationships/hyperlink" Target="https://resources.base.vn/hr/ky-nang-phong-van-tuyen-dung-4-buoc-can-thiet-de-co-mot-cuoc-phong-van-chuyen-nghiep-225" TargetMode="External"/><Relationship Id="rId1022" Type="http://schemas.openxmlformats.org/officeDocument/2006/relationships/hyperlink" Target="https://www.tanca.io/blog/tai-nhung-mau-quan-ly-cong-viec-bang-excel-huu-dung-nhat" TargetMode="External"/><Relationship Id="rId269" Type="http://schemas.openxmlformats.org/officeDocument/2006/relationships/hyperlink" Target="https://tanca.io/blog/chuc-nang-va-vai-tro-cua-mot-nha-quan-tri-doanh-nghiep" TargetMode="External"/><Relationship Id="rId476" Type="http://schemas.openxmlformats.org/officeDocument/2006/relationships/hyperlink" Target="https://tanca.io/blog/thap-nhu-cau-maslow-la-gi-cach-ung-dung-trong-kinh-doanh-marketing-va-nhan-su" TargetMode="External"/><Relationship Id="rId683" Type="http://schemas.openxmlformats.org/officeDocument/2006/relationships/hyperlink" Target="https://tanca.io/blog/nang-luc-la-gi-cach-nang-cao-nang-luc-cho-ban-than" TargetMode="External"/><Relationship Id="rId890" Type="http://schemas.openxmlformats.org/officeDocument/2006/relationships/hyperlink" Target="https://tanca.io/blog/8-ly-do-anh-huong-den-quyet-dinh-nghi-viec-cua-nhan-vien" TargetMode="External"/><Relationship Id="rId904" Type="http://schemas.openxmlformats.org/officeDocument/2006/relationships/hyperlink" Target="https://fastdo.vn/mau-ke-hoach-truyen-thong/" TargetMode="External"/><Relationship Id="rId1327" Type="http://schemas.openxmlformats.org/officeDocument/2006/relationships/hyperlink" Target="https://fastdo.vn/danh-gia-muc-do-hoan-thanh-cong-viec/" TargetMode="External"/><Relationship Id="rId33" Type="http://schemas.openxmlformats.org/officeDocument/2006/relationships/hyperlink" Target="https://resources.base.vn/productivity/huong-dan-xay-dung-ke-hoach-kinh-doanh-co-mau-p1-266" TargetMode="External"/><Relationship Id="rId129" Type="http://schemas.openxmlformats.org/officeDocument/2006/relationships/hyperlink" Target="https://resources.base.vn/hr/bieu-mau-danh-gia-nang-luc-nhan-vien-ban-cap-nhat-moi-nhat-388" TargetMode="External"/><Relationship Id="rId336" Type="http://schemas.openxmlformats.org/officeDocument/2006/relationships/hyperlink" Target="https://resources.base.vn/hr/danh-sach-cac-trang-web-tuyen-dung-hang-dau-viet-nam-194" TargetMode="External"/><Relationship Id="rId543" Type="http://schemas.openxmlformats.org/officeDocument/2006/relationships/hyperlink" Target="https://resources.base.vn/productivity/top-7-phan-mem-nhac-viec-hieu-qua-nhat-nam-2018-286" TargetMode="External"/><Relationship Id="rId988" Type="http://schemas.openxmlformats.org/officeDocument/2006/relationships/hyperlink" Target="https://fastdo.vn/cach-quan-ly-cong-viec-hieu-qua/" TargetMode="External"/><Relationship Id="rId1173" Type="http://schemas.openxmlformats.org/officeDocument/2006/relationships/hyperlink" Target="https://resources.base.vn/hr/ky-nang-phong-van-tuyen-dung-4-buoc-can-thiet-de-co-mot-cuoc-phong-van-chuyen-nghiep-225" TargetMode="External"/><Relationship Id="rId182" Type="http://schemas.openxmlformats.org/officeDocument/2006/relationships/hyperlink" Target="https://tanca.io/blog/cach-quan-ly-nhan-vien-hieu-qua-tranh-sai-lam-khong-dang-co" TargetMode="External"/><Relationship Id="rId403" Type="http://schemas.openxmlformats.org/officeDocument/2006/relationships/hyperlink" Target="https://fastdo.vn/hoach-dinh-chien-luoc/" TargetMode="External"/><Relationship Id="rId750" Type="http://schemas.openxmlformats.org/officeDocument/2006/relationships/hyperlink" Target="https://resources.base.vn/productivity/ky-nguyen-so-da-lac-hau-khi-quan-ly-tien-do-cong-viec-bang-excel-288" TargetMode="External"/><Relationship Id="rId848" Type="http://schemas.openxmlformats.org/officeDocument/2006/relationships/hyperlink" Target="https://www.tanca.io/blog/tai-nhung-mau-quan-ly-cong-viec-bang-excel-huu-dung-nhat" TargetMode="External"/><Relationship Id="rId1033" Type="http://schemas.openxmlformats.org/officeDocument/2006/relationships/hyperlink" Target="https://fastdo.vn/jd-cong-viec-la-gi/" TargetMode="External"/><Relationship Id="rId487" Type="http://schemas.openxmlformats.org/officeDocument/2006/relationships/hyperlink" Target="https://fastdo.vn/ly-do-nghi-viec/" TargetMode="External"/><Relationship Id="rId610" Type="http://schemas.openxmlformats.org/officeDocument/2006/relationships/hyperlink" Target="https://fastdo.vn/cach-tinh-luong-co-ban/" TargetMode="External"/><Relationship Id="rId694" Type="http://schemas.openxmlformats.org/officeDocument/2006/relationships/hyperlink" Target="https://fastdo.vn/nguyen-tac-pareto/" TargetMode="External"/><Relationship Id="rId708" Type="http://schemas.openxmlformats.org/officeDocument/2006/relationships/hyperlink" Target="https://resources.base.vn/productivity/5-buoc-lap-ke-hoach-chien-luoc-550" TargetMode="External"/><Relationship Id="rId915" Type="http://schemas.openxmlformats.org/officeDocument/2006/relationships/hyperlink" Target="https://resources.base.vn/management/lam-the-nao-de-giao-viec-cho-nhan-vien-dung-cach-529" TargetMode="External"/><Relationship Id="rId1240" Type="http://schemas.openxmlformats.org/officeDocument/2006/relationships/hyperlink" Target="https://fastdo.vn/mau-quan-ly-ho-so-nhan-vien/" TargetMode="External"/><Relationship Id="rId347" Type="http://schemas.openxmlformats.org/officeDocument/2006/relationships/hyperlink" Target="https://tanca.io/blog/bai-toan-kho-ve-cach-quan-ly-nhan-su-hieu-qua-trong-doanh-nghiep" TargetMode="External"/><Relationship Id="rId999" Type="http://schemas.openxmlformats.org/officeDocument/2006/relationships/hyperlink" Target="https://resources.base.vn/productivity/review-5-phan-mem-quan-ly-cong-viec-pho-bien-nhat-hien-nay-224" TargetMode="External"/><Relationship Id="rId1100" Type="http://schemas.openxmlformats.org/officeDocument/2006/relationships/hyperlink" Target="https://tanca.io/blog/bai-toan-kho-ve-cach-quan-ly-nhan-su-hieu-qua-trong-doanh-nghiep" TargetMode="External"/><Relationship Id="rId1184" Type="http://schemas.openxmlformats.org/officeDocument/2006/relationships/hyperlink" Target="https://tanca.io/blog/bang-mo-ta-cong-viec-cach-viet-luu-y-va-bang-mau-cac-vi-tri-pho-bien" TargetMode="External"/><Relationship Id="rId44" Type="http://schemas.openxmlformats.org/officeDocument/2006/relationships/hyperlink" Target="https://tanca.io/blog/huong-dan-lam-bang-tinh-luong-excel-va-cach-su-dung-cac-ham-thong-dung" TargetMode="External"/><Relationship Id="rId554" Type="http://schemas.openxmlformats.org/officeDocument/2006/relationships/hyperlink" Target="https://tanca.io/blog/7-phan-mem-quan-ly-cong-viec-pho-bien-nhat-nam-2022" TargetMode="External"/><Relationship Id="rId761" Type="http://schemas.openxmlformats.org/officeDocument/2006/relationships/hyperlink" Target="https://www.tanca.io/blog/uu-nhuoc-diem-cua-nhung-kenh-tuyen-dung-mang-xa-hoi-website-headhunter" TargetMode="External"/><Relationship Id="rId859" Type="http://schemas.openxmlformats.org/officeDocument/2006/relationships/hyperlink" Target="https://fastdo.vn/bang-tieu-chuan-danh-gia-cong-viec/" TargetMode="External"/><Relationship Id="rId193" Type="http://schemas.openxmlformats.org/officeDocument/2006/relationships/hyperlink" Target="https://fastdo.vn/chi-so-kpi-trong-marketing/" TargetMode="External"/><Relationship Id="rId207" Type="http://schemas.openxmlformats.org/officeDocument/2006/relationships/hyperlink" Target="https://resources.base.vn/management/base-goal-dat-muc-tieu-va-quan-tri-muc-tieu-trong-to-chuc-nhu-the-nao-697" TargetMode="External"/><Relationship Id="rId414" Type="http://schemas.openxmlformats.org/officeDocument/2006/relationships/hyperlink" Target="https://base.vn/" TargetMode="External"/><Relationship Id="rId498" Type="http://schemas.openxmlformats.org/officeDocument/2006/relationships/hyperlink" Target="https://base.vn/wework" TargetMode="External"/><Relationship Id="rId621" Type="http://schemas.openxmlformats.org/officeDocument/2006/relationships/hyperlink" Target="https://resources.base.vn/hr/huong-dan-dat-cau-hoi-tinh-huong-trong-phong-van-ung-vien-124" TargetMode="External"/><Relationship Id="rId1044" Type="http://schemas.openxmlformats.org/officeDocument/2006/relationships/hyperlink" Target="https://resources.base.vn/productivity/top-7-phan-mem-nhac-viec-hieu-qua-nhat-nam-2018-286" TargetMode="External"/><Relationship Id="rId1251" Type="http://schemas.openxmlformats.org/officeDocument/2006/relationships/hyperlink" Target="https://resources.base.vn/hr/mau-bang-luong-hien-hanh-moi-nhat-tai-bang-tinh-luong-bang-excel-685" TargetMode="External"/><Relationship Id="rId260" Type="http://schemas.openxmlformats.org/officeDocument/2006/relationships/hyperlink" Target="https://www.tanca.io/blog/bang-mo-ta-cong-viec-nhan-vien-cham-soc-khach-hang" TargetMode="External"/><Relationship Id="rId719" Type="http://schemas.openxmlformats.org/officeDocument/2006/relationships/hyperlink" Target="https://www.tanca.io/blog/tai-nhung-mau-quan-ly-cong-viec-bang-excel-huu-dung-nhat" TargetMode="External"/><Relationship Id="rId926" Type="http://schemas.openxmlformats.org/officeDocument/2006/relationships/hyperlink" Target="https://www.tanca.io/blog/huong-dan-thuc-hien-toan-bo-quy-trinh-mua-hang-cho-nha-hang-quan-cafe" TargetMode="External"/><Relationship Id="rId1111" Type="http://schemas.openxmlformats.org/officeDocument/2006/relationships/hyperlink" Target="https://fastdo.vn/cach-quan-ly-nhan-vien/" TargetMode="External"/><Relationship Id="rId55" Type="http://schemas.openxmlformats.org/officeDocument/2006/relationships/hyperlink" Target="https://fastdo.vn/hr-business-partner-la-gi/" TargetMode="External"/><Relationship Id="rId120" Type="http://schemas.openxmlformats.org/officeDocument/2006/relationships/hyperlink" Target="https://resources.base.vn/hr/huong-dan-ung-dung-thap-nhu-cau-maslow-trong-quan-tri-nhan-su-221" TargetMode="External"/><Relationship Id="rId358" Type="http://schemas.openxmlformats.org/officeDocument/2006/relationships/hyperlink" Target="https://fastdo.vn/bang-cham-cong-theo-gio/" TargetMode="External"/><Relationship Id="rId565" Type="http://schemas.openxmlformats.org/officeDocument/2006/relationships/hyperlink" Target="https://fastdo.vn/phan-mem-quan-ly-kpi/" TargetMode="External"/><Relationship Id="rId772" Type="http://schemas.openxmlformats.org/officeDocument/2006/relationships/hyperlink" Target="https://fastdo.vn/phan-mem-lap-ke-hoach-cong-viec/" TargetMode="External"/><Relationship Id="rId1195" Type="http://schemas.openxmlformats.org/officeDocument/2006/relationships/hyperlink" Target="https://fastdo.vn/bang-danh-gia-nhan-vien/" TargetMode="External"/><Relationship Id="rId1209" Type="http://schemas.openxmlformats.org/officeDocument/2006/relationships/hyperlink" Target="https://resources.base.vn/management/ban-do-chien-luoc-doanh-nghiep-mo-hinh-tu-duy-chien-luoc-cho-nha-lanh-dao-707" TargetMode="External"/><Relationship Id="rId218" Type="http://schemas.openxmlformats.org/officeDocument/2006/relationships/hyperlink" Target="https://www.tanca.io/blog/tai-nhung-mau-quan-ly-cong-viec-bang-excel-huu-dung-nhat" TargetMode="External"/><Relationship Id="rId425" Type="http://schemas.openxmlformats.org/officeDocument/2006/relationships/hyperlink" Target="https://tanca.io/blog/9-mo-hinh-chien-luoc-va-ke-hoach-pho-bien-nhat" TargetMode="External"/><Relationship Id="rId632" Type="http://schemas.openxmlformats.org/officeDocument/2006/relationships/hyperlink" Target="https://tanca.io/blog/nhan-su-la-gi-tat-tan-tat-ve-cac-vi-tri-cong-viec-trong-phong-nhan-su" TargetMode="External"/><Relationship Id="rId1055" Type="http://schemas.openxmlformats.org/officeDocument/2006/relationships/hyperlink" Target="https://www.tanca.io/blog/tai-nhung-mau-quan-ly-cong-viec-bang-excel-huu-dung-nhat" TargetMode="External"/><Relationship Id="rId1262" Type="http://schemas.openxmlformats.org/officeDocument/2006/relationships/hyperlink" Target="https://www.tanca.io/blog/3-quy-tac-giup-quan-tri-doanh-nghiep-hieu-qua" TargetMode="External"/><Relationship Id="rId271" Type="http://schemas.openxmlformats.org/officeDocument/2006/relationships/hyperlink" Target="https://fastdo.vn/lanh-dao-va-quan-ly-khac-nhau-nhu-the-nao/" TargetMode="External"/><Relationship Id="rId937" Type="http://schemas.openxmlformats.org/officeDocument/2006/relationships/hyperlink" Target="https://fastdo.vn/thap-nhu-cau-maslow/" TargetMode="External"/><Relationship Id="rId1122" Type="http://schemas.openxmlformats.org/officeDocument/2006/relationships/hyperlink" Target="https://resources.base.vn/management/mau-so-do-to-chuc-org-chart-cong-ty-va-phong-ban-687" TargetMode="External"/><Relationship Id="rId66" Type="http://schemas.openxmlformats.org/officeDocument/2006/relationships/hyperlink" Target="https://resources.base.vn/hr/tong-quan-huong-dan-xay-dung-van-hoa-doanh-nghiep-223" TargetMode="External"/><Relationship Id="rId131" Type="http://schemas.openxmlformats.org/officeDocument/2006/relationships/hyperlink" Target="https://tanca.io/blog/quy-trinh-dao-tao-nhan-vien-moi-hieu-qua" TargetMode="External"/><Relationship Id="rId369" Type="http://schemas.openxmlformats.org/officeDocument/2006/relationships/hyperlink" Target="https://resources.base.vn/hr/lam-the-nao-de-giu-chan-nhan-vien-635" TargetMode="External"/><Relationship Id="rId576" Type="http://schemas.openxmlformats.org/officeDocument/2006/relationships/hyperlink" Target="https://resources.base.vn/hr/mau-cau-nhan-xet-danh-gia-nhan-vien-575" TargetMode="External"/><Relationship Id="rId783" Type="http://schemas.openxmlformats.org/officeDocument/2006/relationships/hyperlink" Target="https://base.vn/" TargetMode="External"/><Relationship Id="rId990" Type="http://schemas.openxmlformats.org/officeDocument/2006/relationships/hyperlink" Target="https://resources.base.vn/management/review-top-15-phan-mem-quan-ly-nhan-su-tot-nhat-hien-nay-693" TargetMode="External"/><Relationship Id="rId229" Type="http://schemas.openxmlformats.org/officeDocument/2006/relationships/hyperlink" Target="https://fastdo.vn/phuong-phap-lap-ke-hoach-kinh-doanh-cua-doanh-nghiep/" TargetMode="External"/><Relationship Id="rId436" Type="http://schemas.openxmlformats.org/officeDocument/2006/relationships/hyperlink" Target="https://fastdo.vn/bang-ke-hoach-cong-viec/" TargetMode="External"/><Relationship Id="rId643" Type="http://schemas.openxmlformats.org/officeDocument/2006/relationships/hyperlink" Target="https://fastdo.vn/mau-kpi-cho-bo-phan-kinh-doanh/" TargetMode="External"/><Relationship Id="rId1066" Type="http://schemas.openxmlformats.org/officeDocument/2006/relationships/hyperlink" Target="https://fastdo.vn/quy-trinh-ban-hang-b2b/" TargetMode="External"/><Relationship Id="rId1273" Type="http://schemas.openxmlformats.org/officeDocument/2006/relationships/hyperlink" Target="https://fastdo.vn/nang-luc-cong-tac-la-gi/" TargetMode="External"/><Relationship Id="rId850" Type="http://schemas.openxmlformats.org/officeDocument/2006/relationships/hyperlink" Target="https://fastdo.vn/quan-ly-cong-viec-bang-excel/" TargetMode="External"/><Relationship Id="rId948" Type="http://schemas.openxmlformats.org/officeDocument/2006/relationships/hyperlink" Target="https://resources.base.vn/management/base-goal-dat-muc-tieu-va-quan-tri-muc-tieu-trong-to-chuc-nhu-the-nao-697" TargetMode="External"/><Relationship Id="rId1133" Type="http://schemas.openxmlformats.org/officeDocument/2006/relationships/hyperlink" Target="https://tanca.io/blog/tron-bo-cau-hoi-phong-van-ma-nha-tuyen-dung-can-nam" TargetMode="External"/><Relationship Id="rId77" Type="http://schemas.openxmlformats.org/officeDocument/2006/relationships/hyperlink" Target="https://tanca.io/blog/7-phan-mem-quan-ly-cong-viec-pho-bien-nhat-nam-2022" TargetMode="External"/><Relationship Id="rId282" Type="http://schemas.openxmlformats.org/officeDocument/2006/relationships/hyperlink" Target="https://resources.base.vn/hr/huong-dan-xay-dung-kpi-cho-nhan-vien-175" TargetMode="External"/><Relationship Id="rId503" Type="http://schemas.openxmlformats.org/officeDocument/2006/relationships/hyperlink" Target="https://tanca.io/blog/9-mo-hinh-chien-luoc-va-ke-hoach-pho-bien-nhat" TargetMode="External"/><Relationship Id="rId587" Type="http://schemas.openxmlformats.org/officeDocument/2006/relationships/hyperlink" Target="https://tanca.io/blog/bang-mo-ta-cong-viec-truong-phong-kinh-doanh" TargetMode="External"/><Relationship Id="rId710" Type="http://schemas.openxmlformats.org/officeDocument/2006/relationships/hyperlink" Target="https://tanca.io/blog/7-chuc-nang-co-ban-ve-quan-ly-nhan-su-ma-moi-chuyen-gia-nhan-su-can-biet" TargetMode="External"/><Relationship Id="rId808" Type="http://schemas.openxmlformats.org/officeDocument/2006/relationships/hyperlink" Target="https://fastdo.vn/bo-quy-trinh-quan-ly-doanh-nghiep/" TargetMode="External"/><Relationship Id="rId8" Type="http://schemas.openxmlformats.org/officeDocument/2006/relationships/hyperlink" Target="https://tanca.io/blog/bi-quyet-quan-ly-thoi-gian-hieu-qua" TargetMode="External"/><Relationship Id="rId142" Type="http://schemas.openxmlformats.org/officeDocument/2006/relationships/hyperlink" Target="https://fastdo.vn/mau-thu-tra-loi-ung-vien/" TargetMode="External"/><Relationship Id="rId447" Type="http://schemas.openxmlformats.org/officeDocument/2006/relationships/hyperlink" Target="https://resources.base.vn/productivity/5-buoc-xay-dung-quy-trinh-hieu-qua-cho-doanh-nghiep-580" TargetMode="External"/><Relationship Id="rId794" Type="http://schemas.openxmlformats.org/officeDocument/2006/relationships/hyperlink" Target="https://tanca.io/blog/thap-nhu-cau-maslow-la-gi-cach-ung-dung-trong-kinh-doanh-marketing-va-nhan-su" TargetMode="External"/><Relationship Id="rId1077" Type="http://schemas.openxmlformats.org/officeDocument/2006/relationships/hyperlink" Target="https://resources.base.vn/productivity/top-7-phan-mem-nhac-viec-hieu-qua-nhat-nam-2018-286" TargetMode="External"/><Relationship Id="rId1200" Type="http://schemas.openxmlformats.org/officeDocument/2006/relationships/hyperlink" Target="https://resources.base.vn/management/mau-so-do-to-chuc-org-chart-cong-ty-va-phong-ban-687" TargetMode="External"/><Relationship Id="rId654" Type="http://schemas.openxmlformats.org/officeDocument/2006/relationships/hyperlink" Target="https://resources.base.vn/hr/huong-dan-tron-bo-truyen-thong-noi-bo-hieu-qua-274" TargetMode="External"/><Relationship Id="rId861" Type="http://schemas.openxmlformats.org/officeDocument/2006/relationships/hyperlink" Target="https://resources.base.vn/productivity/tong-quan-ve-so-do-gantt-cong-cu-toi-uu-trong-lap-ke-hoach-va-quan-ly-tien-do-du-an-199" TargetMode="External"/><Relationship Id="rId959" Type="http://schemas.openxmlformats.org/officeDocument/2006/relationships/hyperlink" Target="https://tanca.io/blog/6-buoc-lap-ke-hoach-ban-hang-hieu-qua" TargetMode="External"/><Relationship Id="rId1284" Type="http://schemas.openxmlformats.org/officeDocument/2006/relationships/hyperlink" Target="https://resources.base.vn/sales-marketing/xay-dung-quy-trinh-cham-soc-khach-hang-sau-ban-hang-551" TargetMode="External"/><Relationship Id="rId293" Type="http://schemas.openxmlformats.org/officeDocument/2006/relationships/hyperlink" Target="https://tanca.io/blog/nhan-su-la-gi-tat-tan-tat-ve-cac-vi-tri-cong-viec-trong-phong-nhan-su" TargetMode="External"/><Relationship Id="rId307" Type="http://schemas.openxmlformats.org/officeDocument/2006/relationships/hyperlink" Target="https://fastdo.vn/mo-hinh-smart/" TargetMode="External"/><Relationship Id="rId514" Type="http://schemas.openxmlformats.org/officeDocument/2006/relationships/hyperlink" Target="https://fastdo.vn/ke-hoach-kinh-doanh-mau/" TargetMode="External"/><Relationship Id="rId721" Type="http://schemas.openxmlformats.org/officeDocument/2006/relationships/hyperlink" Target="https://fastdo.vn/so-do-gantt/" TargetMode="External"/><Relationship Id="rId1144" Type="http://schemas.openxmlformats.org/officeDocument/2006/relationships/hyperlink" Target="https://fastdo.vn/cong-viec-cua-truong-phong-nhan-su/" TargetMode="External"/><Relationship Id="rId88" Type="http://schemas.openxmlformats.org/officeDocument/2006/relationships/hyperlink" Target="https://fastdo.vn/bang-cham-cong-theo-gio/" TargetMode="External"/><Relationship Id="rId153" Type="http://schemas.openxmlformats.org/officeDocument/2006/relationships/hyperlink" Target="https://resources.base.vn/management/base-goal-dat-muc-tieu-va-quan-tri-muc-tieu-trong-to-chuc-nhu-the-nao-697" TargetMode="External"/><Relationship Id="rId360" Type="http://schemas.openxmlformats.org/officeDocument/2006/relationships/hyperlink" Target="https://resources.base.vn/management/de-tro-thanh-nha-quan-ly-5-ky-nang-quan-trong-mot-nhan-vien-khong-the-bo-qua-439" TargetMode="External"/><Relationship Id="rId598" Type="http://schemas.openxmlformats.org/officeDocument/2006/relationships/hyperlink" Target="https://fastdo.vn/lap-ke-hoach-kinh-doanh/" TargetMode="External"/><Relationship Id="rId819" Type="http://schemas.openxmlformats.org/officeDocument/2006/relationships/hyperlink" Target="https://resources.base.vn/management/mau-so-do-to-chuc-org-chart-cong-ty-va-phong-ban-687" TargetMode="External"/><Relationship Id="rId1004" Type="http://schemas.openxmlformats.org/officeDocument/2006/relationships/hyperlink" Target="https://tanca.io/blog/phan-mem-erp-la-gi-uu-diem-va-cach-trien-khai-he-thong-erp-cho-doanh-nghiep" TargetMode="External"/><Relationship Id="rId1211" Type="http://schemas.openxmlformats.org/officeDocument/2006/relationships/hyperlink" Target="https://tanca.io/blog/tim-hieu-cong-thuc-cach-tinh-tien-luong-trong-doanh-nghiep" TargetMode="External"/><Relationship Id="rId220" Type="http://schemas.openxmlformats.org/officeDocument/2006/relationships/hyperlink" Target="https://fastdo.vn/bang-ke-hoach-cong-viec/" TargetMode="External"/><Relationship Id="rId458" Type="http://schemas.openxmlformats.org/officeDocument/2006/relationships/hyperlink" Target="https://tanca.io/blog/6-buoc-lap-ke-hoach-ban-hang-hieu-qua" TargetMode="External"/><Relationship Id="rId665" Type="http://schemas.openxmlformats.org/officeDocument/2006/relationships/hyperlink" Target="https://tanca.io/blog/thap-nhu-cau-maslow-la-gi-cach-ung-dung-trong-kinh-doanh-marketing-va-nhan-su" TargetMode="External"/><Relationship Id="rId872" Type="http://schemas.openxmlformats.org/officeDocument/2006/relationships/hyperlink" Target="https://tanca.io/blog/9-mo-hinh-chien-luoc-va-ke-hoach-pho-bien-nhat" TargetMode="External"/><Relationship Id="rId1088" Type="http://schemas.openxmlformats.org/officeDocument/2006/relationships/hyperlink" Target="https://tanca.io/blog/6-ky-nang-quan-ly-cong-viec-can-ghi-nho" TargetMode="External"/><Relationship Id="rId1295" Type="http://schemas.openxmlformats.org/officeDocument/2006/relationships/hyperlink" Target="https://tanca.io/blog/chuc-nang-va-vai-tro-cua-mot-nha-quan-tri-doanh-nghiep" TargetMode="External"/><Relationship Id="rId1309" Type="http://schemas.openxmlformats.org/officeDocument/2006/relationships/hyperlink" Target="https://fastdo.vn/thap-nhu-cau-maslow/" TargetMode="External"/><Relationship Id="rId15" Type="http://schemas.openxmlformats.org/officeDocument/2006/relationships/hyperlink" Target="https://resources.base.vn/docs/hr/chuyen-vien-hoach-dinh-chien-luoc-36" TargetMode="External"/><Relationship Id="rId318" Type="http://schemas.openxmlformats.org/officeDocument/2006/relationships/hyperlink" Target="https://resources.base.vn/productivity/nguyen-tac-pareto-nguyen-tac-80-20-la-gi-ap-dung-vao-quan-tri-nang-suat-437" TargetMode="External"/><Relationship Id="rId525" Type="http://schemas.openxmlformats.org/officeDocument/2006/relationships/hyperlink" Target="https://resources.base.vn/productivity/tong-quan-ve-so-do-gantt-cong-cu-toi-uu-trong-lap-ke-hoach-va-quan-ly-tien-do-du-an-199" TargetMode="External"/><Relationship Id="rId732" Type="http://schemas.openxmlformats.org/officeDocument/2006/relationships/hyperlink" Target="https://resources.base.vn/productivity/tong-quan-ve-so-do-gantt-cong-cu-toi-uu-trong-lap-ke-hoach-va-quan-ly-tien-do-du-an-199" TargetMode="External"/><Relationship Id="rId1155" Type="http://schemas.openxmlformats.org/officeDocument/2006/relationships/hyperlink" Target="https://resources.base.vn/hr/huong-dan-xay-dung-ke-hoach-quan-tri-nguon-nhan-luc-573"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docs.google.com/document/d/1yYHHRC6gjy8WTWz3wBlZ_ICbYeZ0fqiK-gdXOduyD48/edit?usp=sharing" TargetMode="External"/><Relationship Id="rId2" Type="http://schemas.openxmlformats.org/officeDocument/2006/relationships/hyperlink" Target="https://coffeehr.com.vn/chinh-sach-bao-mat/" TargetMode="External"/><Relationship Id="rId1" Type="http://schemas.openxmlformats.org/officeDocument/2006/relationships/hyperlink" Target="https://docs.google.com/document/d/1KF5Gh6yfJPBqPYV3UstR3qb0KugjvxTuvxrkg_mLOcU/edit?usp=sharing" TargetMode="External"/><Relationship Id="rId4" Type="http://schemas.openxmlformats.org/officeDocument/2006/relationships/hyperlink" Target="https://coffeehr.com.vn/chinh-sach-su-dung/"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coffeehr.com.vn/3-mo-hinh-quan-ly-nhan-su-dang-gia-cho-chien-luoc-phat-trien-hoan-chinh/" TargetMode="External"/><Relationship Id="rId671" Type="http://schemas.openxmlformats.org/officeDocument/2006/relationships/hyperlink" Target="https://coffeehr.com.vn/kaizen-la-gi-vi-du-ve-kaizen/" TargetMode="External"/><Relationship Id="rId769" Type="http://schemas.openxmlformats.org/officeDocument/2006/relationships/hyperlink" Target="https://coffeehr.com.vn/navigos-group-lua-chon-giai-phap-quan-tri-nhan-su-coffeehr-cho-chien-luoc-toan-cau-hoa/" TargetMode="External"/><Relationship Id="rId976" Type="http://schemas.openxmlformats.org/officeDocument/2006/relationships/hyperlink" Target="https://coffeehr.com.vn/so-sanh-okr-va-kpi-do-luong-danh-gia-hieu-suat-lao-dong-doanh-nghiep-nen-lua-chon-chi-so-nao/" TargetMode="External"/><Relationship Id="rId21" Type="http://schemas.openxmlformats.org/officeDocument/2006/relationships/hyperlink" Target="https://coffeehr.com.vn/3-mo-hinh-quan-ly-nhan-su-dang-gia-cho-chien-luoc-phat-trien-hoan-chinh/" TargetMode="External"/><Relationship Id="rId324" Type="http://schemas.openxmlformats.org/officeDocument/2006/relationships/hyperlink" Target="https://coffeehr.com.vn/cb-la-gi-nganh-nghe-quyen-luc-trong-khoi-hanh-chinh-van-phong/" TargetMode="External"/><Relationship Id="rId531" Type="http://schemas.openxmlformats.org/officeDocument/2006/relationships/hyperlink" Target="https://coffeehr.com.vn/hcm-hn-tuyen-dung-nhan-vien-kinh-doanh/" TargetMode="External"/><Relationship Id="rId629" Type="http://schemas.openxmlformats.org/officeDocument/2006/relationships/hyperlink" Target="https://coffeehr.com.vn/hoach-dinh-nguon-nhan-luc-la-gi-vai-tro-cua-hoach-dinh-nguon-nhan-luc-doi-voi-doanh-nghiep/" TargetMode="External"/><Relationship Id="rId1161" Type="http://schemas.openxmlformats.org/officeDocument/2006/relationships/hyperlink" Target="https://coffeehr.com.vn/y-te-benh-vien/" TargetMode="External"/><Relationship Id="rId170" Type="http://schemas.openxmlformats.org/officeDocument/2006/relationships/hyperlink" Target="https://coffeehr.com.vn/5-phan-mem-nhan-su-tot-nhat-danh-cho-doanh-nghiep-sme-trong-nam-2022/" TargetMode="External"/><Relationship Id="rId836" Type="http://schemas.openxmlformats.org/officeDocument/2006/relationships/hyperlink" Target="https://coffeehr.com.vn/oos-software-hop-tac-voi-gapowork-ra-mat-bo-giai-phap-toan-dien-quan-tri-nhan-su-cho-doanh-nghiep/" TargetMode="External"/><Relationship Id="rId1021" Type="http://schemas.openxmlformats.org/officeDocument/2006/relationships/hyperlink" Target="https://coffeehr.com.vn/tong-quan/" TargetMode="External"/><Relationship Id="rId1119" Type="http://schemas.openxmlformats.org/officeDocument/2006/relationships/hyperlink" Target="https://coffeehr.com.vn/xay-dung-van-hoa-doanh-nghiep-lanh-manh/" TargetMode="External"/><Relationship Id="rId268" Type="http://schemas.openxmlformats.org/officeDocument/2006/relationships/hyperlink" Target="https://coffeehr.com.vn/cb-la-gi-nganh-nghe-quyen-luc-trong-khoi-hanh-chinh-van-phong/" TargetMode="External"/><Relationship Id="rId475" Type="http://schemas.openxmlformats.org/officeDocument/2006/relationships/hyperlink" Target="https://coffeehr.com.vn/en/cac-buoc-tien-hanh-hoach-dinh-nguon-nhan-luc-cho-doanh-nghiep/" TargetMode="External"/><Relationship Id="rId682" Type="http://schemas.openxmlformats.org/officeDocument/2006/relationships/hyperlink" Target="https://coffeehr.com.vn/kaizen-la-gi-vi-du-ve-kaizen/" TargetMode="External"/><Relationship Id="rId903" Type="http://schemas.openxmlformats.org/officeDocument/2006/relationships/hyperlink" Target="https://coffeehr.com.vn/quan-ly-ho-so-nhan-su-tiet-kiem/" TargetMode="External"/><Relationship Id="rId32" Type="http://schemas.openxmlformats.org/officeDocument/2006/relationships/hyperlink" Target="https://coffeehr.com.vn/3-mo-hinh-quan-ly-nhan-su-dang-gia-cho-chien-luoc-phat-trien-hoan-chinh/" TargetMode="External"/><Relationship Id="rId128" Type="http://schemas.openxmlformats.org/officeDocument/2006/relationships/hyperlink" Target="https://coffeehr.com.vn/3-mo-hinh-quan-ly-nhan-su-dang-gia-cho-chien-luoc-phat-trien-hoan-chinh/" TargetMode="External"/><Relationship Id="rId335" Type="http://schemas.openxmlformats.org/officeDocument/2006/relationships/hyperlink" Target="https://coffeehr.com.vn/cb-la-gi-nganh-nghe-quyen-luc-trong-khoi-hanh-chinh-van-phong/" TargetMode="External"/><Relationship Id="rId542" Type="http://schemas.openxmlformats.org/officeDocument/2006/relationships/hyperlink" Target="https://coffeehr.com.vn/hcm-tuyen-dung-business-analyst/" TargetMode="External"/><Relationship Id="rId987" Type="http://schemas.openxmlformats.org/officeDocument/2006/relationships/hyperlink" Target="https://coffeehr.com.vn/tap-doan-da-nganh/" TargetMode="External"/><Relationship Id="rId181" Type="http://schemas.openxmlformats.org/officeDocument/2006/relationships/hyperlink" Target="https://coffeehr.com.vn/cac-trang-web-tuyen-dung/" TargetMode="External"/><Relationship Id="rId402" Type="http://schemas.openxmlformats.org/officeDocument/2006/relationships/hyperlink" Target="https://coffeehr.com.vn/coffeehr-tuyen-dung-nhan-vien-content-marketing/" TargetMode="External"/><Relationship Id="rId847" Type="http://schemas.openxmlformats.org/officeDocument/2006/relationships/hyperlink" Target="https://coffeehr.com.vn/phan-mem-cham-cong-toan-dien-thoi-covid/" TargetMode="External"/><Relationship Id="rId1032" Type="http://schemas.openxmlformats.org/officeDocument/2006/relationships/hyperlink" Target="https://coffeehr.com.vn/tuyen-dung-hieu-qua-bang-ke-hoach-chi-tiet-voi-11-buoc-duoc-chia-se-boi-cac-chuyen-gia-2/" TargetMode="External"/><Relationship Id="rId279" Type="http://schemas.openxmlformats.org/officeDocument/2006/relationships/hyperlink" Target="https://coffeehr.com.vn/cb-la-gi-nganh-nghe-quyen-luc-trong-khoi-hanh-chinh-van-phong/" TargetMode="External"/><Relationship Id="rId486" Type="http://schemas.openxmlformats.org/officeDocument/2006/relationships/hyperlink" Target="https://coffeehr.com.vn/cac-trang-web-tuyen-dung/" TargetMode="External"/><Relationship Id="rId693" Type="http://schemas.openxmlformats.org/officeDocument/2006/relationships/hyperlink" Target="https://coffeehr.com.vn/khach-san-du-lich/" TargetMode="External"/><Relationship Id="rId707" Type="http://schemas.openxmlformats.org/officeDocument/2006/relationships/hyperlink" Target="https://coffeehr.com.vn/luong-3p/" TargetMode="External"/><Relationship Id="rId914" Type="http://schemas.openxmlformats.org/officeDocument/2006/relationships/hyperlink" Target="https://coffeehr.com.vn/quy-trinh-xay-dung-kpi-hieu-qua/" TargetMode="External"/><Relationship Id="rId43" Type="http://schemas.openxmlformats.org/officeDocument/2006/relationships/hyperlink" Target="https://coffeehr.com.vn/3-mo-hinh-quan-ly-nhan-su-dang-gia-cho-chien-luoc-phat-trien-hoan-chinh/" TargetMode="External"/><Relationship Id="rId139" Type="http://schemas.openxmlformats.org/officeDocument/2006/relationships/hyperlink" Target="https://coffeehr.com.vn/3-mo-hinh-quan-ly-nhan-su-dang-gia-cho-chien-luoc-phat-trien-hoan-chinh/" TargetMode="External"/><Relationship Id="rId346" Type="http://schemas.openxmlformats.org/officeDocument/2006/relationships/hyperlink" Target="https://coffeehr.com.vn/cb-la-gi-nganh-nghe-quyen-luc-trong-khoi-hanh-chinh-van-phong/" TargetMode="External"/><Relationship Id="rId553" Type="http://schemas.openxmlformats.org/officeDocument/2006/relationships/hyperlink" Target="https://coffeehr.com.vn/hcm-tuyen-dung-business-analyst/" TargetMode="External"/><Relationship Id="rId760" Type="http://schemas.openxmlformats.org/officeDocument/2006/relationships/hyperlink" Target="https://coffeehr.com.vn/micco-tong-cong-ty-cong-nghiep-hoa-chat-mo-vinacomin-2/" TargetMode="External"/><Relationship Id="rId998" Type="http://schemas.openxmlformats.org/officeDocument/2006/relationships/hyperlink" Target="https://coffeehr.com.vn/tap-doan-da-nganh/" TargetMode="External"/><Relationship Id="rId192" Type="http://schemas.openxmlformats.org/officeDocument/2006/relationships/hyperlink" Target="https://coffeehr.com.vn/category/cau-chuyen-thanh-cong/" TargetMode="External"/><Relationship Id="rId206" Type="http://schemas.openxmlformats.org/officeDocument/2006/relationships/hyperlink" Target="https://coffeehr.com.vn/category/co-hoi-viec-lam/" TargetMode="External"/><Relationship Id="rId413" Type="http://schemas.openxmlformats.org/officeDocument/2006/relationships/hyperlink" Target="https://coffeehr.com.vn/coffeehr-tuyen-dung-nhan-vien-trien-khai-phan-mem/" TargetMode="External"/><Relationship Id="rId858" Type="http://schemas.openxmlformats.org/officeDocument/2006/relationships/hyperlink" Target="https://coffeehr.com.vn/phan-mem-tinh-luong-tu-dong-coffeehr/" TargetMode="External"/><Relationship Id="rId1043" Type="http://schemas.openxmlformats.org/officeDocument/2006/relationships/hyperlink" Target="https://coffeehr.com.vn/tuyen-dung-hieu-qua-bang-ke-hoach-chi-tiet-voi-11-buoc-duoc-chia-se-boi-cac-chuyen-gia-2/" TargetMode="External"/><Relationship Id="rId497" Type="http://schemas.openxmlformats.org/officeDocument/2006/relationships/hyperlink" Target="https://coffeehr.com.vn/gan-ket-nhan-vien-lam-sao-de-cai-thien/" TargetMode="External"/><Relationship Id="rId620" Type="http://schemas.openxmlformats.org/officeDocument/2006/relationships/hyperlink" Target="https://coffeehr.com.vn/hoach-dinh-nguon-nhan-luc-la-gi-vai-tro-cua-hoach-dinh-nguon-nhan-luc-doi-voi-doanh-nghiep/" TargetMode="External"/><Relationship Id="rId718" Type="http://schemas.openxmlformats.org/officeDocument/2006/relationships/hyperlink" Target="https://coffeehr.com.vn/m2-nang-tam-thoi-trang-viet/" TargetMode="External"/><Relationship Id="rId925" Type="http://schemas.openxmlformats.org/officeDocument/2006/relationships/hyperlink" Target="https://coffeehr.com.vn/quy-trinh-xay-dung-kpi-hieu-qua/" TargetMode="External"/><Relationship Id="rId357" Type="http://schemas.openxmlformats.org/officeDocument/2006/relationships/hyperlink" Target="https://coffeehr.com.vn/cb-la-gi-nganh-nghe-quyen-luc-trong-khoi-hanh-chinh-van-phong/" TargetMode="External"/><Relationship Id="rId1110" Type="http://schemas.openxmlformats.org/officeDocument/2006/relationships/hyperlink" Target="https://coffeehr.com.vn/why-coffee/" TargetMode="External"/><Relationship Id="rId54" Type="http://schemas.openxmlformats.org/officeDocument/2006/relationships/hyperlink" Target="https://coffeehr.com.vn/3-mo-hinh-quan-ly-nhan-su-dang-gia-cho-chien-luoc-phat-trien-hoan-chinh/" TargetMode="External"/><Relationship Id="rId217" Type="http://schemas.openxmlformats.org/officeDocument/2006/relationships/hyperlink" Target="https://coffeehr.com.vn/category/kien-thuc-quan-tri-nhan-su/" TargetMode="External"/><Relationship Id="rId564" Type="http://schemas.openxmlformats.org/officeDocument/2006/relationships/hyperlink" Target="https://coffeehr.com.vn/he-thong-bao-cao/" TargetMode="External"/><Relationship Id="rId771" Type="http://schemas.openxmlformats.org/officeDocument/2006/relationships/hyperlink" Target="https://coffeehr.com.vn/navigos-group-lua-chon-giai-phap-quan-tri-nhan-su-coffeehr-cho-chien-luoc-toan-cau-hoa/" TargetMode="External"/><Relationship Id="rId869" Type="http://schemas.openxmlformats.org/officeDocument/2006/relationships/hyperlink" Target="https://coffeehr.com.vn/profile/" TargetMode="External"/><Relationship Id="rId424" Type="http://schemas.openxmlformats.org/officeDocument/2006/relationships/hyperlink" Target="https://coffeehr.com.vn/coffeehr-tuyen-dung-thuc-tap-sinh-it/" TargetMode="External"/><Relationship Id="rId631" Type="http://schemas.openxmlformats.org/officeDocument/2006/relationships/hyperlink" Target="https://coffeehr.com.vn/hoach-dinh-nguon-nhan-luc-la-gi-vai-tro-cua-hoach-dinh-nguon-nhan-luc-doi-voi-doanh-nghiep/" TargetMode="External"/><Relationship Id="rId729" Type="http://schemas.openxmlformats.org/officeDocument/2006/relationships/hyperlink" Target="https://coffeehr.com.vn/m2-nang-tam-thoi-trang-viet/" TargetMode="External"/><Relationship Id="rId1054" Type="http://schemas.openxmlformats.org/officeDocument/2006/relationships/hyperlink" Target="https://coffeehr.com.vn/tuyen-dung-hieu-qua-bang-ke-hoach-chi-tiet-voi-11-buoc-duoc-chia-se-boi-cac-chuyen-gia-2/" TargetMode="External"/><Relationship Id="rId270" Type="http://schemas.openxmlformats.org/officeDocument/2006/relationships/hyperlink" Target="https://coffeehr.com.vn/cb-la-gi-nganh-nghe-quyen-luc-trong-khoi-hanh-chinh-van-phong/" TargetMode="External"/><Relationship Id="rId936" Type="http://schemas.openxmlformats.org/officeDocument/2006/relationships/hyperlink" Target="https://coffeehr.com.vn/quy-trinh-xay-dung-kpi-hieu-qua/" TargetMode="External"/><Relationship Id="rId1121" Type="http://schemas.openxmlformats.org/officeDocument/2006/relationships/hyperlink" Target="https://coffeehr.com.vn/xay-dung-van-hoa-doanh-nghiep-lanh-manh/" TargetMode="External"/><Relationship Id="rId65" Type="http://schemas.openxmlformats.org/officeDocument/2006/relationships/hyperlink" Target="https://coffeehr.com.vn/3-mo-hinh-quan-ly-nhan-su-dang-gia-cho-chien-luoc-phat-trien-hoan-chinh/" TargetMode="External"/><Relationship Id="rId130" Type="http://schemas.openxmlformats.org/officeDocument/2006/relationships/hyperlink" Target="https://coffeehr.com.vn/3-mo-hinh-quan-ly-nhan-su-dang-gia-cho-chien-luoc-phat-trien-hoan-chinh/" TargetMode="External"/><Relationship Id="rId368" Type="http://schemas.openxmlformats.org/officeDocument/2006/relationships/hyperlink" Target="https://coffeehr.com.vn/coffeehr-tuyen-dung-nhan-vien-content-marketing/" TargetMode="External"/><Relationship Id="rId575" Type="http://schemas.openxmlformats.org/officeDocument/2006/relationships/hyperlink" Target="https://coffeehr.com.vn/hn-tuyen-dung-brand-marketing/" TargetMode="External"/><Relationship Id="rId782" Type="http://schemas.openxmlformats.org/officeDocument/2006/relationships/hyperlink" Target="https://coffeehr.com.vn/nen-tang-giao-tiep-gapowork-hop-tac-voi-oos-software-ho-tro-doanh-nghiep-quan-tri-nhan-su/" TargetMode="External"/><Relationship Id="rId228" Type="http://schemas.openxmlformats.org/officeDocument/2006/relationships/hyperlink" Target="https://coffeehr.com.vn/category/tin-tuc-coffeehr/" TargetMode="External"/><Relationship Id="rId435" Type="http://schemas.openxmlformats.org/officeDocument/2006/relationships/hyperlink" Target="https://coffeehr.com.vn/cong-ty-tnhh-dien-luc-van-phong-vpcl/" TargetMode="External"/><Relationship Id="rId642" Type="http://schemas.openxmlformats.org/officeDocument/2006/relationships/hyperlink" Target="https://coffeehr.com.vn/hoach-dinh-nguon-nhan-luc-la-gi-vai-tro-cua-hoach-dinh-nguon-nhan-luc-doi-voi-doanh-nghiep/" TargetMode="External"/><Relationship Id="rId1065" Type="http://schemas.openxmlformats.org/officeDocument/2006/relationships/hyperlink" Target="https://coffeehr.com.vn/tuyen-dung-project-manager-hn-hcm/" TargetMode="External"/><Relationship Id="rId281" Type="http://schemas.openxmlformats.org/officeDocument/2006/relationships/hyperlink" Target="https://coffeehr.com.vn/cb-la-gi-nganh-nghe-quyen-luc-trong-khoi-hanh-chinh-van-phong/" TargetMode="External"/><Relationship Id="rId502" Type="http://schemas.openxmlformats.org/officeDocument/2006/relationships/hyperlink" Target="https://coffeehr.com.vn/gan-ket-voi-nhan-vien-bi-quyet-vuot-qua-mua-dai-dich/" TargetMode="External"/><Relationship Id="rId947" Type="http://schemas.openxmlformats.org/officeDocument/2006/relationships/hyperlink" Target="https://coffeehr.com.vn/quy-trinh-xay-dung-kpi-hieu-qua/" TargetMode="External"/><Relationship Id="rId1132" Type="http://schemas.openxmlformats.org/officeDocument/2006/relationships/hyperlink" Target="https://coffeehr.com.vn/xay-dung-van-hoa-doanh-nghiep-lanh-manh/" TargetMode="External"/><Relationship Id="rId76" Type="http://schemas.openxmlformats.org/officeDocument/2006/relationships/hyperlink" Target="https://coffeehr.com.vn/3-mo-hinh-quan-ly-nhan-su-dang-gia-cho-chien-luoc-phat-trien-hoan-chinh/" TargetMode="External"/><Relationship Id="rId141" Type="http://schemas.openxmlformats.org/officeDocument/2006/relationships/hyperlink" Target="https://coffeehr.com.vn/3-mo-hinh-quan-ly-nhan-su-dang-gia-cho-chien-luoc-phat-trien-hoan-chinh/" TargetMode="External"/><Relationship Id="rId379" Type="http://schemas.openxmlformats.org/officeDocument/2006/relationships/hyperlink" Target="https://coffeehr.com.vn/coffeehr-tuyen-dung-nhan-vien-content-marketing/" TargetMode="External"/><Relationship Id="rId586" Type="http://schemas.openxmlformats.org/officeDocument/2006/relationships/hyperlink" Target="https://coffeehr.com.vn/hn-tuyen-dung-nhan-vien-business-analyst/" TargetMode="External"/><Relationship Id="rId793" Type="http://schemas.openxmlformats.org/officeDocument/2006/relationships/hyperlink" Target="https://coffeehr.com.vn/okr-la-gi-hieu-ro-hon-ve-okr-ky-1/" TargetMode="External"/><Relationship Id="rId807" Type="http://schemas.openxmlformats.org/officeDocument/2006/relationships/hyperlink" Target="https://coffeehr.com.vn/onboarding-nhan-vien-moi-quy-trinh-ton-tai-nhieu-chi-phi-an/" TargetMode="External"/><Relationship Id="rId7" Type="http://schemas.openxmlformats.org/officeDocument/2006/relationships/hyperlink" Target="https://coffeehr.com.vn/3-mo-hinh-quan-ly-nhan-su-dang-gia-cho-chien-luoc-phat-trien-hoan-chinh/" TargetMode="External"/><Relationship Id="rId239" Type="http://schemas.openxmlformats.org/officeDocument/2006/relationships/hyperlink" Target="https://coffeehr.com.vn/cb-la-gi-nganh-nghe-quyen-luc-trong-khoi-hanh-chinh-van-phong/" TargetMode="External"/><Relationship Id="rId446" Type="http://schemas.openxmlformats.org/officeDocument/2006/relationships/hyperlink" Target="https://coffeehr.com.vn/content-intern/" TargetMode="External"/><Relationship Id="rId653" Type="http://schemas.openxmlformats.org/officeDocument/2006/relationships/hyperlink" Target="https://coffeehr.com.vn/hoach-dinh-nguon-nhan-luc-la-gi-vai-tro-cua-hoach-dinh-nguon-nhan-luc-doi-voi-doanh-nghiep/" TargetMode="External"/><Relationship Id="rId1076" Type="http://schemas.openxmlformats.org/officeDocument/2006/relationships/hyperlink" Target="https://coffeehr.com.vn/tuyen-dung/" TargetMode="External"/><Relationship Id="rId292" Type="http://schemas.openxmlformats.org/officeDocument/2006/relationships/hyperlink" Target="https://coffeehr.com.vn/cb-la-gi-nganh-nghe-quyen-luc-trong-khoi-hanh-chinh-van-phong/" TargetMode="External"/><Relationship Id="rId306" Type="http://schemas.openxmlformats.org/officeDocument/2006/relationships/hyperlink" Target="https://coffeehr.com.vn/cb-la-gi-nganh-nghe-quyen-luc-trong-khoi-hanh-chinh-van-phong/" TargetMode="External"/><Relationship Id="rId860" Type="http://schemas.openxmlformats.org/officeDocument/2006/relationships/hyperlink" Target="https://coffeehr.com.vn/phat-trien-nguon-luc/" TargetMode="External"/><Relationship Id="rId958" Type="http://schemas.openxmlformats.org/officeDocument/2006/relationships/hyperlink" Target="https://coffeehr.com.vn/quy-trinh-xay-dung-kpi-hieu-qua/" TargetMode="External"/><Relationship Id="rId1143" Type="http://schemas.openxmlformats.org/officeDocument/2006/relationships/hyperlink" Target="https://coffeehr.com.vn/xay-dung-van-hoa-doanh-nghiep-lanh-manh/" TargetMode="External"/><Relationship Id="rId87" Type="http://schemas.openxmlformats.org/officeDocument/2006/relationships/hyperlink" Target="https://coffeehr.com.vn/3-mo-hinh-quan-ly-nhan-su-dang-gia-cho-chien-luoc-phat-trien-hoan-chinh/" TargetMode="External"/><Relationship Id="rId513" Type="http://schemas.openxmlformats.org/officeDocument/2006/relationships/hyperlink" Target="https://coffeehr.com.vn/giao-duc-dao-tao/" TargetMode="External"/><Relationship Id="rId597" Type="http://schemas.openxmlformats.org/officeDocument/2006/relationships/hyperlink" Target="https://coffeehr.com.vn/hn-tuyen-dung-nhan-vien-trien-khai-phan-mem/" TargetMode="External"/><Relationship Id="rId720" Type="http://schemas.openxmlformats.org/officeDocument/2006/relationships/hyperlink" Target="https://coffeehr.com.vn/m2-nang-tam-thoi-trang-viet/" TargetMode="External"/><Relationship Id="rId818" Type="http://schemas.openxmlformats.org/officeDocument/2006/relationships/hyperlink" Target="https://coffeehr.com.vn/onboarding-nhan-vien-moi-quy-trinh-ton-tai-nhieu-chi-phi-an/" TargetMode="External"/><Relationship Id="rId152" Type="http://schemas.openxmlformats.org/officeDocument/2006/relationships/hyperlink" Target="https://coffeehr.com.vn/3-mo-hinh-quan-ly-nhan-su-dang-gia-cho-chien-luoc-phat-trien-hoan-chinh/" TargetMode="External"/><Relationship Id="rId457" Type="http://schemas.openxmlformats.org/officeDocument/2006/relationships/hyperlink" Target="https://coffeehr.com.vn/dantri-vn-nen-tang-giao-tiep-gapowork-va-oos-software-ra-mat-bo-giai-phap-quan-tri-nhan-su-cho-doanh-nghiep/" TargetMode="External"/><Relationship Id="rId1003" Type="http://schemas.openxmlformats.org/officeDocument/2006/relationships/hyperlink" Target="https://coffeehr.com.vn/tap-doan-da-nganh/" TargetMode="External"/><Relationship Id="rId1087" Type="http://schemas.openxmlformats.org/officeDocument/2006/relationships/hyperlink" Target="https://coffeehr.com.vn/vua-nem-chuyen-doi-so-manh-me-trong-cong-tac-quan-tri-nhan-su-voi-phan-mem-coffeehr/" TargetMode="External"/><Relationship Id="rId664" Type="http://schemas.openxmlformats.org/officeDocument/2006/relationships/hyperlink" Target="https://coffeehr.com.vn/kaizen-la-gi-vi-du-ve-kaizen/" TargetMode="External"/><Relationship Id="rId871" Type="http://schemas.openxmlformats.org/officeDocument/2006/relationships/hyperlink" Target="https://coffeehr.com.vn/quan-ly-hieu-suat-la-gi-xay-dung-chuong-trinh-quan-ly-hieu-suat-hieu-qua-nhu-the-nao/" TargetMode="External"/><Relationship Id="rId969" Type="http://schemas.openxmlformats.org/officeDocument/2006/relationships/hyperlink" Target="https://coffeehr.com.vn/ra-mat-bo-giai-phap-xay-dung-he-thong-quan-tri-nhan-su-cho-doanh-nghiep/" TargetMode="External"/><Relationship Id="rId14" Type="http://schemas.openxmlformats.org/officeDocument/2006/relationships/hyperlink" Target="https://coffeehr.com.vn/3-mo-hinh-quan-ly-nhan-su-dang-gia-cho-chien-luoc-phat-trien-hoan-chinh/" TargetMode="External"/><Relationship Id="rId317" Type="http://schemas.openxmlformats.org/officeDocument/2006/relationships/hyperlink" Target="https://coffeehr.com.vn/cb-la-gi-nganh-nghe-quyen-luc-trong-khoi-hanh-chinh-van-phong/" TargetMode="External"/><Relationship Id="rId524" Type="http://schemas.openxmlformats.org/officeDocument/2006/relationships/hyperlink" Target="https://coffeehr.com.vn/gioi-thieu-chung/" TargetMode="External"/><Relationship Id="rId731" Type="http://schemas.openxmlformats.org/officeDocument/2006/relationships/hyperlink" Target="https://coffeehr.com.vn/micco-tong-cong-ty-cong-nghiep-hoa-chat-mo-vinacomin-2/" TargetMode="External"/><Relationship Id="rId1154" Type="http://schemas.openxmlformats.org/officeDocument/2006/relationships/hyperlink" Target="https://coffeehr.com.vn/xay-dung-van-hoa-doanh-nghiep-lanh-manh/" TargetMode="External"/><Relationship Id="rId98" Type="http://schemas.openxmlformats.org/officeDocument/2006/relationships/hyperlink" Target="https://coffeehr.com.vn/3-mo-hinh-quan-ly-nhan-su-dang-gia-cho-chien-luoc-phat-trien-hoan-chinh/" TargetMode="External"/><Relationship Id="rId163" Type="http://schemas.openxmlformats.org/officeDocument/2006/relationships/hyperlink" Target="https://coffeehr.com.vn/4-xu-huong-dien-toan-dam-may-doanh-nghiep-can-biet/" TargetMode="External"/><Relationship Id="rId370" Type="http://schemas.openxmlformats.org/officeDocument/2006/relationships/hyperlink" Target="https://coffeehr.com.vn/coffeehr-tuyen-dung-nhan-vien-content-marketing/" TargetMode="External"/><Relationship Id="rId829" Type="http://schemas.openxmlformats.org/officeDocument/2006/relationships/hyperlink" Target="https://coffeehr.com.vn/oos-software-hop-tac-voi-gapowork-ra-mat-bo-giai-phap-toan-dien-quan-tri-nhan-su-cho-doanh-nghiep/" TargetMode="External"/><Relationship Id="rId1014" Type="http://schemas.openxmlformats.org/officeDocument/2006/relationships/hyperlink" Target="https://coffeehr.com.vn/tiec-tat-nien-cong-ty-cuoi-nam/" TargetMode="External"/><Relationship Id="rId230" Type="http://schemas.openxmlformats.org/officeDocument/2006/relationships/hyperlink" Target="https://coffeehr.com.vn/category/tin-tuc-coffeehr/" TargetMode="External"/><Relationship Id="rId468" Type="http://schemas.openxmlformats.org/officeDocument/2006/relationships/hyperlink" Target="https://coffeehr.com.vn/en/anh-huong-cua-covid-19-toi-thi-truong-lao-dong-va-phuong-an-khac-phuc-cua-doanh-nghiep/" TargetMode="External"/><Relationship Id="rId675" Type="http://schemas.openxmlformats.org/officeDocument/2006/relationships/hyperlink" Target="https://coffeehr.com.vn/kaizen-la-gi-vi-du-ve-kaizen/" TargetMode="External"/><Relationship Id="rId882" Type="http://schemas.openxmlformats.org/officeDocument/2006/relationships/hyperlink" Target="https://coffeehr.com.vn/quan-ly-hieu-suat-la-gi-xay-dung-chuong-trinh-quan-ly-hieu-suat-hieu-qua-nhu-the-nao/" TargetMode="External"/><Relationship Id="rId1098" Type="http://schemas.openxmlformats.org/officeDocument/2006/relationships/hyperlink" Target="https://coffeehr.com.vn/vua-nem-chuyen-doi-so-manh-me-trong-cong-tac-quan-tri-nhan-su-voi-phan-mem-coffeehr/" TargetMode="External"/><Relationship Id="rId25" Type="http://schemas.openxmlformats.org/officeDocument/2006/relationships/hyperlink" Target="https://coffeehr.com.vn/3-mo-hinh-quan-ly-nhan-su-dang-gia-cho-chien-luoc-phat-trien-hoan-chinh/" TargetMode="External"/><Relationship Id="rId328" Type="http://schemas.openxmlformats.org/officeDocument/2006/relationships/hyperlink" Target="https://coffeehr.com.vn/cb-la-gi-nganh-nghe-quyen-luc-trong-khoi-hanh-chinh-van-phong/" TargetMode="External"/><Relationship Id="rId535" Type="http://schemas.openxmlformats.org/officeDocument/2006/relationships/hyperlink" Target="https://coffeehr.com.vn/hcm-tuyen-dung-business-analyst/" TargetMode="External"/><Relationship Id="rId742" Type="http://schemas.openxmlformats.org/officeDocument/2006/relationships/hyperlink" Target="https://coffeehr.com.vn/micco-tong-cong-ty-cong-nghiep-hoa-chat-mo-vinacomin-2/" TargetMode="External"/><Relationship Id="rId174" Type="http://schemas.openxmlformats.org/officeDocument/2006/relationships/hyperlink" Target="https://coffeehr.com.vn/5-phan-mem-nhan-su-tot-nhat-danh-cho-doanh-nghiep-sme-trong-nam-2022/" TargetMode="External"/><Relationship Id="rId381" Type="http://schemas.openxmlformats.org/officeDocument/2006/relationships/hyperlink" Target="https://coffeehr.com.vn/coffeehr-tuyen-dung-nhan-vien-content-marketing/" TargetMode="External"/><Relationship Id="rId602" Type="http://schemas.openxmlformats.org/officeDocument/2006/relationships/hyperlink" Target="https://coffeehr.com.vn/hoach-dinh-nguon-nhan-luc-coffeehr/" TargetMode="External"/><Relationship Id="rId1025" Type="http://schemas.openxmlformats.org/officeDocument/2006/relationships/hyperlink" Target="https://coffeehr.com.vn/truyen-thong-quang-cao/" TargetMode="External"/><Relationship Id="rId241" Type="http://schemas.openxmlformats.org/officeDocument/2006/relationships/hyperlink" Target="https://coffeehr.com.vn/cb-la-gi-nganh-nghe-quyen-luc-trong-khoi-hanh-chinh-van-phong/" TargetMode="External"/><Relationship Id="rId479" Type="http://schemas.openxmlformats.org/officeDocument/2006/relationships/hyperlink" Target="https://coffeehr.com.vn/en/cac-phuong-phap-cham-cong-thoi-covid-thuc-trang-va-kho-khan-trong-cac-doanh-nghiep-hien-nay/" TargetMode="External"/><Relationship Id="rId686" Type="http://schemas.openxmlformats.org/officeDocument/2006/relationships/hyperlink" Target="https://coffeehr.com.vn/kaizen-la-gi-vi-du-ve-kaizen/" TargetMode="External"/><Relationship Id="rId893" Type="http://schemas.openxmlformats.org/officeDocument/2006/relationships/hyperlink" Target="https://coffeehr.com.vn/quan-ly-hieu-suat-la-gi-xay-dung-chuong-trinh-quan-ly-hieu-suat-hieu-qua-nhu-the-nao/" TargetMode="External"/><Relationship Id="rId907" Type="http://schemas.openxmlformats.org/officeDocument/2006/relationships/hyperlink" Target="https://coffeehr.com.vn/quan-ly-to-chuc/" TargetMode="External"/><Relationship Id="rId36" Type="http://schemas.openxmlformats.org/officeDocument/2006/relationships/hyperlink" Target="https://coffeehr.com.vn/3-mo-hinh-quan-ly-nhan-su-dang-gia-cho-chien-luoc-phat-trien-hoan-chinh/" TargetMode="External"/><Relationship Id="rId339" Type="http://schemas.openxmlformats.org/officeDocument/2006/relationships/hyperlink" Target="https://coffeehr.com.vn/cb-la-gi-nganh-nghe-quyen-luc-trong-khoi-hanh-chinh-van-phong/" TargetMode="External"/><Relationship Id="rId546" Type="http://schemas.openxmlformats.org/officeDocument/2006/relationships/hyperlink" Target="https://coffeehr.com.vn/hcm-tuyen-dung-business-analyst/" TargetMode="External"/><Relationship Id="rId753" Type="http://schemas.openxmlformats.org/officeDocument/2006/relationships/hyperlink" Target="https://coffeehr.com.vn/micco-tong-cong-ty-cong-nghiep-hoa-chat-mo-vinacomin-2/" TargetMode="External"/><Relationship Id="rId101" Type="http://schemas.openxmlformats.org/officeDocument/2006/relationships/hyperlink" Target="https://coffeehr.com.vn/3-mo-hinh-quan-ly-nhan-su-dang-gia-cho-chien-luoc-phat-trien-hoan-chinh/" TargetMode="External"/><Relationship Id="rId185" Type="http://schemas.openxmlformats.org/officeDocument/2006/relationships/hyperlink" Target="https://coffeehr.com.vn/cac-trang-web-tuyen-dung/" TargetMode="External"/><Relationship Id="rId406" Type="http://schemas.openxmlformats.org/officeDocument/2006/relationships/hyperlink" Target="https://coffeehr.com.vn/coffeehr-tuyen-dung-nhan-vien-content-marketing/" TargetMode="External"/><Relationship Id="rId960" Type="http://schemas.openxmlformats.org/officeDocument/2006/relationships/hyperlink" Target="https://coffeehr.com.vn/quy-trinh-xay-dung-kpi-hieu-qua/" TargetMode="External"/><Relationship Id="rId1036" Type="http://schemas.openxmlformats.org/officeDocument/2006/relationships/hyperlink" Target="https://coffeehr.com.vn/tuyen-dung-hieu-qua-bang-ke-hoach-chi-tiet-voi-11-buoc-duoc-chia-se-boi-cac-chuyen-gia-2/" TargetMode="External"/><Relationship Id="rId392" Type="http://schemas.openxmlformats.org/officeDocument/2006/relationships/hyperlink" Target="https://coffeehr.com.vn/coffeehr-tuyen-dung-nhan-vien-content-marketing/" TargetMode="External"/><Relationship Id="rId613" Type="http://schemas.openxmlformats.org/officeDocument/2006/relationships/hyperlink" Target="https://coffeehr.com.vn/hoach-dinh-nguon-nhan-luc-la-gi-vai-tro-cua-hoach-dinh-nguon-nhan-luc-doi-voi-doanh-nghiep/" TargetMode="External"/><Relationship Id="rId697" Type="http://schemas.openxmlformats.org/officeDocument/2006/relationships/hyperlink" Target="https://coffeehr.com.vn/khoi-dong-du-an-phan-mem-quan-tri-nhan-su-tai-asl-corp/" TargetMode="External"/><Relationship Id="rId820" Type="http://schemas.openxmlformats.org/officeDocument/2006/relationships/hyperlink" Target="https://coffeehr.com.vn/onboarding-nhan-vien-moi-quy-trinh-ton-tai-nhieu-chi-phi-an/" TargetMode="External"/><Relationship Id="rId918" Type="http://schemas.openxmlformats.org/officeDocument/2006/relationships/hyperlink" Target="https://coffeehr.com.vn/quy-trinh-xay-dung-kpi-hieu-qua/" TargetMode="External"/><Relationship Id="rId252" Type="http://schemas.openxmlformats.org/officeDocument/2006/relationships/hyperlink" Target="https://coffeehr.com.vn/cb-la-gi-nganh-nghe-quyen-luc-trong-khoi-hanh-chinh-van-phong/" TargetMode="External"/><Relationship Id="rId1103" Type="http://schemas.openxmlformats.org/officeDocument/2006/relationships/hyperlink" Target="https://coffeehr.com.vn/vua-nem-chuyen-doi-so-manh-me-trong-cong-tac-quan-tri-nhan-su-voi-phan-mem-coffeehr/" TargetMode="External"/><Relationship Id="rId47" Type="http://schemas.openxmlformats.org/officeDocument/2006/relationships/hyperlink" Target="https://coffeehr.com.vn/3-mo-hinh-quan-ly-nhan-su-dang-gia-cho-chien-luoc-phat-trien-hoan-chinh/" TargetMode="External"/><Relationship Id="rId112" Type="http://schemas.openxmlformats.org/officeDocument/2006/relationships/hyperlink" Target="https://coffeehr.com.vn/3-mo-hinh-quan-ly-nhan-su-dang-gia-cho-chien-luoc-phat-trien-hoan-chinh/" TargetMode="External"/><Relationship Id="rId557" Type="http://schemas.openxmlformats.org/officeDocument/2006/relationships/hyperlink" Target="https://coffeehr.com.vn/hcm-tuyen-dung-nhan-vien-kinh-doanh/" TargetMode="External"/><Relationship Id="rId764" Type="http://schemas.openxmlformats.org/officeDocument/2006/relationships/hyperlink" Target="https://coffeehr.com.vn/micco-tong-cong-ty-cong-nghiep-hoa-chat-mo-vinacomin-2/" TargetMode="External"/><Relationship Id="rId971" Type="http://schemas.openxmlformats.org/officeDocument/2006/relationships/hyperlink" Target="https://coffeehr.com.vn/ra-mat-bo-giai-phap-xay-dung-he-thong-quan-tri-nhan-su-cho-doanh-nghiep/" TargetMode="External"/><Relationship Id="rId196" Type="http://schemas.openxmlformats.org/officeDocument/2006/relationships/hyperlink" Target="https://coffeehr.com.vn/category/cau-chuyen-thanh-cong/" TargetMode="External"/><Relationship Id="rId417" Type="http://schemas.openxmlformats.org/officeDocument/2006/relationships/hyperlink" Target="https://coffeehr.com.vn/coffeehr-tuyen-dung-thuc-tap-sinh-it/" TargetMode="External"/><Relationship Id="rId624" Type="http://schemas.openxmlformats.org/officeDocument/2006/relationships/hyperlink" Target="https://coffeehr.com.vn/hoach-dinh-nguon-nhan-luc-la-gi-vai-tro-cua-hoach-dinh-nguon-nhan-luc-doi-voi-doanh-nghiep/" TargetMode="External"/><Relationship Id="rId831" Type="http://schemas.openxmlformats.org/officeDocument/2006/relationships/hyperlink" Target="https://coffeehr.com.vn/oos-software-hop-tac-voi-gapowork-ra-mat-bo-giai-phap-toan-dien-quan-tri-nhan-su-cho-doanh-nghiep/" TargetMode="External"/><Relationship Id="rId1047" Type="http://schemas.openxmlformats.org/officeDocument/2006/relationships/hyperlink" Target="https://coffeehr.com.vn/tuyen-dung-hieu-qua-bang-ke-hoach-chi-tiet-voi-11-buoc-duoc-chia-se-boi-cac-chuyen-gia-2/" TargetMode="External"/><Relationship Id="rId263" Type="http://schemas.openxmlformats.org/officeDocument/2006/relationships/hyperlink" Target="https://coffeehr.com.vn/cb-la-gi-nganh-nghe-quyen-luc-trong-khoi-hanh-chinh-van-phong/" TargetMode="External"/><Relationship Id="rId470" Type="http://schemas.openxmlformats.org/officeDocument/2006/relationships/hyperlink" Target="https://coffeehr.com.vn/en/atalink-dau-tu-giai-phap-phan-mem-quan-tri-nhan-su-coffeehr/" TargetMode="External"/><Relationship Id="rId929" Type="http://schemas.openxmlformats.org/officeDocument/2006/relationships/hyperlink" Target="https://coffeehr.com.vn/quy-trinh-xay-dung-kpi-hieu-qua/" TargetMode="External"/><Relationship Id="rId1114" Type="http://schemas.openxmlformats.org/officeDocument/2006/relationships/hyperlink" Target="https://coffeehr.com.vn/wp-content/uploads/2021/06/CoffeeHR_Brochure_EN.pdf" TargetMode="External"/><Relationship Id="rId58" Type="http://schemas.openxmlformats.org/officeDocument/2006/relationships/hyperlink" Target="https://coffeehr.com.vn/3-mo-hinh-quan-ly-nhan-su-dang-gia-cho-chien-luoc-phat-trien-hoan-chinh/" TargetMode="External"/><Relationship Id="rId123" Type="http://schemas.openxmlformats.org/officeDocument/2006/relationships/hyperlink" Target="https://coffeehr.com.vn/3-mo-hinh-quan-ly-nhan-su-dang-gia-cho-chien-luoc-phat-trien-hoan-chinh/" TargetMode="External"/><Relationship Id="rId330" Type="http://schemas.openxmlformats.org/officeDocument/2006/relationships/hyperlink" Target="https://coffeehr.com.vn/cb-la-gi-nganh-nghe-quyen-luc-trong-khoi-hanh-chinh-van-phong/" TargetMode="External"/><Relationship Id="rId568" Type="http://schemas.openxmlformats.org/officeDocument/2006/relationships/hyperlink" Target="https://coffeehr.com.vn/hn-hcm-tuyen-dung-business-analyst/" TargetMode="External"/><Relationship Id="rId775" Type="http://schemas.openxmlformats.org/officeDocument/2006/relationships/hyperlink" Target="https://coffeehr.com.vn/navigos-group-lua-chon-giai-phap-quan-tri-nhan-su-coffeehr-cho-chien-luoc-toan-cau-hoa/" TargetMode="External"/><Relationship Id="rId982" Type="http://schemas.openxmlformats.org/officeDocument/2006/relationships/hyperlink" Target="https://coffeehr.com.vn/tai-chinh-ngan-hang/" TargetMode="External"/><Relationship Id="rId428" Type="http://schemas.openxmlformats.org/officeDocument/2006/relationships/hyperlink" Target="https://coffeehr.com.vn/coffeehr-tuyen-dung-thuc-tap-sinh-it/" TargetMode="External"/><Relationship Id="rId635" Type="http://schemas.openxmlformats.org/officeDocument/2006/relationships/hyperlink" Target="https://coffeehr.com.vn/hoach-dinh-nguon-nhan-luc-la-gi-vai-tro-cua-hoach-dinh-nguon-nhan-luc-doi-voi-doanh-nghiep/" TargetMode="External"/><Relationship Id="rId842" Type="http://schemas.openxmlformats.org/officeDocument/2006/relationships/hyperlink" Target="https://coffeehr.com.vn/openway-lua-chon-coffeehr-la-doi-tac-dong-hanh-tien-trien-giai-phap-phan-mem-quan-tri-nhan-su/" TargetMode="External"/><Relationship Id="rId1058" Type="http://schemas.openxmlformats.org/officeDocument/2006/relationships/hyperlink" Target="https://coffeehr.com.vn/tuyen-dung-hieu-qua-bang-ke-hoach-chi-tiet-voi-11-buoc-duoc-chia-se-boi-cac-chuyen-gia-2/" TargetMode="External"/><Relationship Id="rId274" Type="http://schemas.openxmlformats.org/officeDocument/2006/relationships/hyperlink" Target="https://coffeehr.com.vn/cb-la-gi-nganh-nghe-quyen-luc-trong-khoi-hanh-chinh-van-phong/" TargetMode="External"/><Relationship Id="rId481" Type="http://schemas.openxmlformats.org/officeDocument/2006/relationships/hyperlink" Target="https://coffeehr.com.vn/cac-trang-web-tuyen-dung/" TargetMode="External"/><Relationship Id="rId702" Type="http://schemas.openxmlformats.org/officeDocument/2006/relationships/hyperlink" Target="https://coffeehr.com.vn/ky-nguyen-moi-cua-nganh-nhan-su-ky-nguyen-4-0/" TargetMode="External"/><Relationship Id="rId1125" Type="http://schemas.openxmlformats.org/officeDocument/2006/relationships/hyperlink" Target="https://coffeehr.com.vn/xay-dung-van-hoa-doanh-nghiep-lanh-manh/" TargetMode="External"/><Relationship Id="rId69" Type="http://schemas.openxmlformats.org/officeDocument/2006/relationships/hyperlink" Target="https://coffeehr.com.vn/3-mo-hinh-quan-ly-nhan-su-dang-gia-cho-chien-luoc-phat-trien-hoan-chinh/" TargetMode="External"/><Relationship Id="rId134" Type="http://schemas.openxmlformats.org/officeDocument/2006/relationships/hyperlink" Target="https://coffeehr.com.vn/3-mo-hinh-quan-ly-nhan-su-dang-gia-cho-chien-luoc-phat-trien-hoan-chinh/" TargetMode="External"/><Relationship Id="rId579" Type="http://schemas.openxmlformats.org/officeDocument/2006/relationships/hyperlink" Target="https://coffeehr.com.vn/hn-tuyen-dung-kinh-doanh-duoi-1-nam-kinh-nghiem/" TargetMode="External"/><Relationship Id="rId786" Type="http://schemas.openxmlformats.org/officeDocument/2006/relationships/hyperlink" Target="https://coffeehr.com.vn/nen-tang-giao-tiep-noi-bo-gapowork-va-oos-dong-hanh-chien-luoc/" TargetMode="External"/><Relationship Id="rId993" Type="http://schemas.openxmlformats.org/officeDocument/2006/relationships/hyperlink" Target="https://coffeehr.com.vn/tap-doan-da-nganh/" TargetMode="External"/><Relationship Id="rId341" Type="http://schemas.openxmlformats.org/officeDocument/2006/relationships/hyperlink" Target="https://coffeehr.com.vn/cb-la-gi-nganh-nghe-quyen-luc-trong-khoi-hanh-chinh-van-phong/" TargetMode="External"/><Relationship Id="rId439" Type="http://schemas.openxmlformats.org/officeDocument/2006/relationships/hyperlink" Target="https://coffeehr.com.vn/cong-ty-tnhh-dien-luc-van-phong-vpcl/" TargetMode="External"/><Relationship Id="rId646" Type="http://schemas.openxmlformats.org/officeDocument/2006/relationships/hyperlink" Target="https://coffeehr.com.vn/hoach-dinh-nguon-nhan-luc-la-gi-vai-tro-cua-hoach-dinh-nguon-nhan-luc-doi-voi-doanh-nghiep/" TargetMode="External"/><Relationship Id="rId1069" Type="http://schemas.openxmlformats.org/officeDocument/2006/relationships/hyperlink" Target="https://coffeehr.com.vn/tuyen-dung-project-manager-hn-hcm/" TargetMode="External"/><Relationship Id="rId201" Type="http://schemas.openxmlformats.org/officeDocument/2006/relationships/hyperlink" Target="https://coffeehr.com.vn/category/co-hoi-viec-lam/" TargetMode="External"/><Relationship Id="rId285" Type="http://schemas.openxmlformats.org/officeDocument/2006/relationships/hyperlink" Target="https://coffeehr.com.vn/cb-la-gi-nganh-nghe-quyen-luc-trong-khoi-hanh-chinh-van-phong/" TargetMode="External"/><Relationship Id="rId506" Type="http://schemas.openxmlformats.org/officeDocument/2006/relationships/hyperlink" Target="https://coffeehr.com.vn/giai-phap/" TargetMode="External"/><Relationship Id="rId853" Type="http://schemas.openxmlformats.org/officeDocument/2006/relationships/hyperlink" Target="https://coffeehr.com.vn/phan-mem-tinh-luong-tu-dong-coffeehr/" TargetMode="External"/><Relationship Id="rId1136" Type="http://schemas.openxmlformats.org/officeDocument/2006/relationships/hyperlink" Target="https://coffeehr.com.vn/xay-dung-van-hoa-doanh-nghiep-lanh-manh/" TargetMode="External"/><Relationship Id="rId492" Type="http://schemas.openxmlformats.org/officeDocument/2006/relationships/hyperlink" Target="https://coffeehr.com.vn/fiingroup/" TargetMode="External"/><Relationship Id="rId713" Type="http://schemas.openxmlformats.org/officeDocument/2006/relationships/hyperlink" Target="https://coffeehr.com.vn/luong-3p/" TargetMode="External"/><Relationship Id="rId797" Type="http://schemas.openxmlformats.org/officeDocument/2006/relationships/hyperlink" Target="https://coffeehr.com.vn/okr-la-gi-hieu-ro-hon-ve-okr/" TargetMode="External"/><Relationship Id="rId920" Type="http://schemas.openxmlformats.org/officeDocument/2006/relationships/hyperlink" Target="https://coffeehr.com.vn/quy-trinh-xay-dung-kpi-hieu-qua/" TargetMode="External"/><Relationship Id="rId145" Type="http://schemas.openxmlformats.org/officeDocument/2006/relationships/hyperlink" Target="https://coffeehr.com.vn/3-mo-hinh-quan-ly-nhan-su-dang-gia-cho-chien-luoc-phat-trien-hoan-chinh/" TargetMode="External"/><Relationship Id="rId352" Type="http://schemas.openxmlformats.org/officeDocument/2006/relationships/hyperlink" Target="https://coffeehr.com.vn/cb-la-gi-nganh-nghe-quyen-luc-trong-khoi-hanh-chinh-van-phong/" TargetMode="External"/><Relationship Id="rId212" Type="http://schemas.openxmlformats.org/officeDocument/2006/relationships/hyperlink" Target="https://coffeehr.com.vn/category/co-hoi-viec-lam/" TargetMode="External"/><Relationship Id="rId657" Type="http://schemas.openxmlformats.org/officeDocument/2006/relationships/hyperlink" Target="https://coffeehr.com.vn/hoach-dinh-nguon-nhan-luc-la-gi-vai-tro-cua-hoach-dinh-nguon-nhan-luc-doi-voi-doanh-nghiep/" TargetMode="External"/><Relationship Id="rId864" Type="http://schemas.openxmlformats.org/officeDocument/2006/relationships/hyperlink" Target="https://coffeehr.com.vn/phat-trien-nguon-luc/" TargetMode="External"/><Relationship Id="rId296" Type="http://schemas.openxmlformats.org/officeDocument/2006/relationships/hyperlink" Target="https://coffeehr.com.vn/cb-la-gi-nganh-nghe-quyen-luc-trong-khoi-hanh-chinh-van-phong/" TargetMode="External"/><Relationship Id="rId517" Type="http://schemas.openxmlformats.org/officeDocument/2006/relationships/hyperlink" Target="https://coffeehr.com.vn/gioi-thieu-chung/" TargetMode="External"/><Relationship Id="rId724" Type="http://schemas.openxmlformats.org/officeDocument/2006/relationships/hyperlink" Target="https://coffeehr.com.vn/m2-nang-tam-thoi-trang-viet/" TargetMode="External"/><Relationship Id="rId931" Type="http://schemas.openxmlformats.org/officeDocument/2006/relationships/hyperlink" Target="https://coffeehr.com.vn/quy-trinh-xay-dung-kpi-hieu-qua/" TargetMode="External"/><Relationship Id="rId1147" Type="http://schemas.openxmlformats.org/officeDocument/2006/relationships/hyperlink" Target="https://coffeehr.com.vn/xay-dung-van-hoa-doanh-nghiep-lanh-manh/" TargetMode="External"/><Relationship Id="rId60" Type="http://schemas.openxmlformats.org/officeDocument/2006/relationships/hyperlink" Target="https://coffeehr.com.vn/3-mo-hinh-quan-ly-nhan-su-dang-gia-cho-chien-luoc-phat-trien-hoan-chinh/" TargetMode="External"/><Relationship Id="rId156" Type="http://schemas.openxmlformats.org/officeDocument/2006/relationships/hyperlink" Target="https://coffeehr.com.vn/4-xu-huong-dien-toan-dam-may-doanh-nghiep-can-biet/" TargetMode="External"/><Relationship Id="rId363" Type="http://schemas.openxmlformats.org/officeDocument/2006/relationships/hyperlink" Target="https://coffeehr.com.vn/citicom-tiep-tuc-dong-hanh-cung-oos-software-voi-du-an-trien-khai-phan-mem-quan-tri-nhan-su-humax-phien-ban-4-0/" TargetMode="External"/><Relationship Id="rId570" Type="http://schemas.openxmlformats.org/officeDocument/2006/relationships/hyperlink" Target="https://coffeehr.com.vn/hn-hcm-tuyen-dung-business-analyst/" TargetMode="External"/><Relationship Id="rId1007" Type="http://schemas.openxmlformats.org/officeDocument/2006/relationships/hyperlink" Target="https://coffeehr.com.vn/thuong-mai-dich-vu/" TargetMode="External"/><Relationship Id="rId223" Type="http://schemas.openxmlformats.org/officeDocument/2006/relationships/hyperlink" Target="https://coffeehr.com.vn/category/thong-tin-cong-nghe/" TargetMode="External"/><Relationship Id="rId430" Type="http://schemas.openxmlformats.org/officeDocument/2006/relationships/hyperlink" Target="https://coffeehr.com.vn/coffeehr-tuyen-dung-thuc-tap-sinh-it/" TargetMode="External"/><Relationship Id="rId668" Type="http://schemas.openxmlformats.org/officeDocument/2006/relationships/hyperlink" Target="https://coffeehr.com.vn/kaizen-la-gi-vi-du-ve-kaizen/" TargetMode="External"/><Relationship Id="rId875" Type="http://schemas.openxmlformats.org/officeDocument/2006/relationships/hyperlink" Target="https://coffeehr.com.vn/quan-ly-hieu-suat-la-gi-xay-dung-chuong-trinh-quan-ly-hieu-suat-hieu-qua-nhu-the-nao/" TargetMode="External"/><Relationship Id="rId1060" Type="http://schemas.openxmlformats.org/officeDocument/2006/relationships/hyperlink" Target="https://coffeehr.com.vn/tuyen-dung-nhan-vien-trien-khai-phan-mem/" TargetMode="External"/><Relationship Id="rId18" Type="http://schemas.openxmlformats.org/officeDocument/2006/relationships/hyperlink" Target="https://coffeehr.com.vn/3-mo-hinh-quan-ly-nhan-su-dang-gia-cho-chien-luoc-phat-trien-hoan-chinh/" TargetMode="External"/><Relationship Id="rId528" Type="http://schemas.openxmlformats.org/officeDocument/2006/relationships/hyperlink" Target="https://coffeehr.com.vn/giu-chan-nhan-vien-hau-dich-covid-19/" TargetMode="External"/><Relationship Id="rId735" Type="http://schemas.openxmlformats.org/officeDocument/2006/relationships/hyperlink" Target="https://coffeehr.com.vn/micco-tong-cong-ty-cong-nghiep-hoa-chat-mo-vinacomin-2/" TargetMode="External"/><Relationship Id="rId942" Type="http://schemas.openxmlformats.org/officeDocument/2006/relationships/hyperlink" Target="https://coffeehr.com.vn/quy-trinh-xay-dung-kpi-hieu-qua/" TargetMode="External"/><Relationship Id="rId1158" Type="http://schemas.openxmlformats.org/officeDocument/2006/relationships/hyperlink" Target="https://coffeehr.com.vn/y-te-benh-vien/" TargetMode="External"/><Relationship Id="rId167" Type="http://schemas.openxmlformats.org/officeDocument/2006/relationships/hyperlink" Target="https://coffeehr.com.vn/4-xu-huong-dien-toan-dam-may-doanh-nghiep-can-biet/" TargetMode="External"/><Relationship Id="rId374" Type="http://schemas.openxmlformats.org/officeDocument/2006/relationships/hyperlink" Target="https://coffeehr.com.vn/coffeehr-tuyen-dung-nhan-vien-content-marketing/" TargetMode="External"/><Relationship Id="rId581" Type="http://schemas.openxmlformats.org/officeDocument/2006/relationships/hyperlink" Target="https://coffeehr.com.vn/hn-tuyen-dung-nhan-vien-business-analyst/" TargetMode="External"/><Relationship Id="rId1018" Type="http://schemas.openxmlformats.org/officeDocument/2006/relationships/hyperlink" Target="https://coffeehr.com.vn/to-chuc-tiec-tat-nien-cuoi-nam/" TargetMode="External"/><Relationship Id="rId71" Type="http://schemas.openxmlformats.org/officeDocument/2006/relationships/hyperlink" Target="https://coffeehr.com.vn/3-mo-hinh-quan-ly-nhan-su-dang-gia-cho-chien-luoc-phat-trien-hoan-chinh/" TargetMode="External"/><Relationship Id="rId234" Type="http://schemas.openxmlformats.org/officeDocument/2006/relationships/hyperlink" Target="https://coffeehr.com.vn/category/tin-tuc-coffeehr/" TargetMode="External"/><Relationship Id="rId679" Type="http://schemas.openxmlformats.org/officeDocument/2006/relationships/hyperlink" Target="https://coffeehr.com.vn/kaizen-la-gi-vi-du-ve-kaizen/" TargetMode="External"/><Relationship Id="rId802" Type="http://schemas.openxmlformats.org/officeDocument/2006/relationships/hyperlink" Target="https://coffeehr.com.vn/okr-la-gi-hieu-ro-hon-ve-okr/" TargetMode="External"/><Relationship Id="rId886" Type="http://schemas.openxmlformats.org/officeDocument/2006/relationships/hyperlink" Target="https://coffeehr.com.vn/quan-ly-hieu-suat-la-gi-xay-dung-chuong-trinh-quan-ly-hieu-suat-hieu-qua-nhu-the-nao/" TargetMode="External"/><Relationship Id="rId2" Type="http://schemas.openxmlformats.org/officeDocument/2006/relationships/hyperlink" Target="https://coffeehr.com.vn/12-ky-nang-khong-the-thieu-trong-quan-ly-nhan-su/" TargetMode="External"/><Relationship Id="rId29" Type="http://schemas.openxmlformats.org/officeDocument/2006/relationships/hyperlink" Target="https://coffeehr.com.vn/3-mo-hinh-quan-ly-nhan-su-dang-gia-cho-chien-luoc-phat-trien-hoan-chinh/" TargetMode="External"/><Relationship Id="rId441" Type="http://schemas.openxmlformats.org/officeDocument/2006/relationships/hyperlink" Target="https://coffeehr.com.vn/cong-viec-va-ky-nang-cua-nhan-vien-nhan-su/" TargetMode="External"/><Relationship Id="rId539" Type="http://schemas.openxmlformats.org/officeDocument/2006/relationships/hyperlink" Target="https://coffeehr.com.vn/hcm-tuyen-dung-business-analyst/" TargetMode="External"/><Relationship Id="rId746" Type="http://schemas.openxmlformats.org/officeDocument/2006/relationships/hyperlink" Target="https://coffeehr.com.vn/micco-tong-cong-ty-cong-nghiep-hoa-chat-mo-vinacomin-2/" TargetMode="External"/><Relationship Id="rId1071" Type="http://schemas.openxmlformats.org/officeDocument/2006/relationships/hyperlink" Target="https://coffeehr.com.vn/tuyen-dung-thoi-ki-moi-ban-biet-gi-ve-genz/" TargetMode="External"/><Relationship Id="rId178" Type="http://schemas.openxmlformats.org/officeDocument/2006/relationships/hyperlink" Target="https://coffeehr.com.vn/bai-toan-giu-chan-nhan-luc-the-he-moi/" TargetMode="External"/><Relationship Id="rId301" Type="http://schemas.openxmlformats.org/officeDocument/2006/relationships/hyperlink" Target="https://coffeehr.com.vn/cb-la-gi-nganh-nghe-quyen-luc-trong-khoi-hanh-chinh-van-phong/" TargetMode="External"/><Relationship Id="rId953" Type="http://schemas.openxmlformats.org/officeDocument/2006/relationships/hyperlink" Target="https://coffeehr.com.vn/quy-trinh-xay-dung-kpi-hieu-qua/" TargetMode="External"/><Relationship Id="rId1029" Type="http://schemas.openxmlformats.org/officeDocument/2006/relationships/hyperlink" Target="https://coffeehr.com.vn/tuyen-dung-hieu-qua-bang-ke-hoach-chi-tiet-voi-11-buoc-duoc-chia-se-boi-cac-chuyen-gia-2/" TargetMode="External"/><Relationship Id="rId82" Type="http://schemas.openxmlformats.org/officeDocument/2006/relationships/hyperlink" Target="https://coffeehr.com.vn/3-mo-hinh-quan-ly-nhan-su-dang-gia-cho-chien-luoc-phat-trien-hoan-chinh/" TargetMode="External"/><Relationship Id="rId385" Type="http://schemas.openxmlformats.org/officeDocument/2006/relationships/hyperlink" Target="https://coffeehr.com.vn/coffeehr-tuyen-dung-nhan-vien-content-marketing/" TargetMode="External"/><Relationship Id="rId592" Type="http://schemas.openxmlformats.org/officeDocument/2006/relationships/hyperlink" Target="https://coffeehr.com.vn/hn-tuyen-dung-nhan-vien-trien-khai-phan-mem/" TargetMode="External"/><Relationship Id="rId606" Type="http://schemas.openxmlformats.org/officeDocument/2006/relationships/hyperlink" Target="https://coffeehr.com.vn/hoach-dinh-nguon-nhan-luc-la-gi-vai-tro-cua-hoach-dinh-nguon-nhan-luc-doi-voi-doanh-nghiep/" TargetMode="External"/><Relationship Id="rId813" Type="http://schemas.openxmlformats.org/officeDocument/2006/relationships/hyperlink" Target="https://coffeehr.com.vn/onboarding-nhan-vien-moi-quy-trinh-ton-tai-nhieu-chi-phi-an/" TargetMode="External"/><Relationship Id="rId245" Type="http://schemas.openxmlformats.org/officeDocument/2006/relationships/hyperlink" Target="https://coffeehr.com.vn/cb-la-gi-nganh-nghe-quyen-luc-trong-khoi-hanh-chinh-van-phong/" TargetMode="External"/><Relationship Id="rId452" Type="http://schemas.openxmlformats.org/officeDocument/2006/relationships/hyperlink" Target="https://coffeehr.com.vn/dantri-vn-gapowork-va-oos-software-ra-mat-bo-giai-phap-quan-tri-nhan-su-cho-doanh-nghiep/" TargetMode="External"/><Relationship Id="rId897" Type="http://schemas.openxmlformats.org/officeDocument/2006/relationships/hyperlink" Target="https://coffeehr.com.vn/quan-ly-hieu-suat-la-gi-xay-dung-chuong-trinh-quan-ly-hieu-suat-hieu-qua-nhu-the-nao/" TargetMode="External"/><Relationship Id="rId1082" Type="http://schemas.openxmlformats.org/officeDocument/2006/relationships/hyperlink" Target="https://coffeehr.com.vn/tuyen-dung/" TargetMode="External"/><Relationship Id="rId105" Type="http://schemas.openxmlformats.org/officeDocument/2006/relationships/hyperlink" Target="https://coffeehr.com.vn/3-mo-hinh-quan-ly-nhan-su-dang-gia-cho-chien-luoc-phat-trien-hoan-chinh/" TargetMode="External"/><Relationship Id="rId312" Type="http://schemas.openxmlformats.org/officeDocument/2006/relationships/hyperlink" Target="https://coffeehr.com.vn/cb-la-gi-nganh-nghe-quyen-luc-trong-khoi-hanh-chinh-van-phong/" TargetMode="External"/><Relationship Id="rId757" Type="http://schemas.openxmlformats.org/officeDocument/2006/relationships/hyperlink" Target="https://coffeehr.com.vn/micco-tong-cong-ty-cong-nghiep-hoa-chat-mo-vinacomin-2/" TargetMode="External"/><Relationship Id="rId964" Type="http://schemas.openxmlformats.org/officeDocument/2006/relationships/hyperlink" Target="https://coffeehr.com.vn/quy-trinh-xay-dung-kpi-hieu-qua/" TargetMode="External"/><Relationship Id="rId93" Type="http://schemas.openxmlformats.org/officeDocument/2006/relationships/hyperlink" Target="https://coffeehr.com.vn/3-mo-hinh-quan-ly-nhan-su-dang-gia-cho-chien-luoc-phat-trien-hoan-chinh/" TargetMode="External"/><Relationship Id="rId189" Type="http://schemas.openxmlformats.org/officeDocument/2006/relationships/hyperlink" Target="https://coffeehr.com.vn/category/bao-chi-noi-ve-coffeehr/" TargetMode="External"/><Relationship Id="rId396" Type="http://schemas.openxmlformats.org/officeDocument/2006/relationships/hyperlink" Target="https://coffeehr.com.vn/coffeehr-tuyen-dung-nhan-vien-content-marketing/" TargetMode="External"/><Relationship Id="rId617" Type="http://schemas.openxmlformats.org/officeDocument/2006/relationships/hyperlink" Target="https://coffeehr.com.vn/hoach-dinh-nguon-nhan-luc-la-gi-vai-tro-cua-hoach-dinh-nguon-nhan-luc-doi-voi-doanh-nghiep/" TargetMode="External"/><Relationship Id="rId824" Type="http://schemas.openxmlformats.org/officeDocument/2006/relationships/hyperlink" Target="https://coffeehr.com.vn/onboarding-nhan-vien-moi-quy-trinh-ton-tai-nhieu-chi-phi-an/" TargetMode="External"/><Relationship Id="rId256" Type="http://schemas.openxmlformats.org/officeDocument/2006/relationships/hyperlink" Target="https://coffeehr.com.vn/cb-la-gi-nganh-nghe-quyen-luc-trong-khoi-hanh-chinh-van-phong/" TargetMode="External"/><Relationship Id="rId463" Type="http://schemas.openxmlformats.org/officeDocument/2006/relationships/hyperlink" Target="https://coffeehr.com.vn/en/11-xu-huong-cong-nghe-thong-tin-trong-20-nam-qua/" TargetMode="External"/><Relationship Id="rId670" Type="http://schemas.openxmlformats.org/officeDocument/2006/relationships/hyperlink" Target="https://coffeehr.com.vn/kaizen-la-gi-vi-du-ve-kaizen/" TargetMode="External"/><Relationship Id="rId1093" Type="http://schemas.openxmlformats.org/officeDocument/2006/relationships/hyperlink" Target="https://coffeehr.com.vn/vua-nem-chuyen-doi-so-manh-me-trong-cong-tac-quan-tri-nhan-su-voi-phan-mem-coffeehr/" TargetMode="External"/><Relationship Id="rId1107" Type="http://schemas.openxmlformats.org/officeDocument/2006/relationships/hyperlink" Target="https://coffeehr.com.vn/vua-nem-chuyen-doi-so-manh-me-trong-cong-tac-quan-tri-nhan-su-voi-phan-mem-coffeehr/" TargetMode="External"/><Relationship Id="rId116" Type="http://schemas.openxmlformats.org/officeDocument/2006/relationships/hyperlink" Target="https://coffeehr.com.vn/3-mo-hinh-quan-ly-nhan-su-dang-gia-cho-chien-luoc-phat-trien-hoan-chinh/" TargetMode="External"/><Relationship Id="rId323" Type="http://schemas.openxmlformats.org/officeDocument/2006/relationships/hyperlink" Target="https://coffeehr.com.vn/cb-la-gi-nganh-nghe-quyen-luc-trong-khoi-hanh-chinh-van-phong/" TargetMode="External"/><Relationship Id="rId530" Type="http://schemas.openxmlformats.org/officeDocument/2006/relationships/hyperlink" Target="https://coffeehr.com.vn/greatjd-cham-cong-tinh-luong-coffeehr/" TargetMode="External"/><Relationship Id="rId768" Type="http://schemas.openxmlformats.org/officeDocument/2006/relationships/hyperlink" Target="https://coffeehr.com.vn/navigos-group-lua-chon-giai-phap-quan-tri-nhan-su-coffeehr-cho-chien-luoc-toan-cau-hoa/" TargetMode="External"/><Relationship Id="rId975" Type="http://schemas.openxmlformats.org/officeDocument/2006/relationships/hyperlink" Target="https://coffeehr.com.vn/so-sanh-okr-va-kpi-do-luong-danh-gia-hieu-suat-lao-dong-doanh-nghiep-nen-lua-chon-chi-so-nao/" TargetMode="External"/><Relationship Id="rId1160" Type="http://schemas.openxmlformats.org/officeDocument/2006/relationships/hyperlink" Target="https://coffeehr.com.vn/y-te-benh-vien/" TargetMode="External"/><Relationship Id="rId20" Type="http://schemas.openxmlformats.org/officeDocument/2006/relationships/hyperlink" Target="https://coffeehr.com.vn/3-mo-hinh-quan-ly-nhan-su-dang-gia-cho-chien-luoc-phat-trien-hoan-chinh/" TargetMode="External"/><Relationship Id="rId628" Type="http://schemas.openxmlformats.org/officeDocument/2006/relationships/hyperlink" Target="https://coffeehr.com.vn/hoach-dinh-nguon-nhan-luc-la-gi-vai-tro-cua-hoach-dinh-nguon-nhan-luc-doi-voi-doanh-nghiep/" TargetMode="External"/><Relationship Id="rId835" Type="http://schemas.openxmlformats.org/officeDocument/2006/relationships/hyperlink" Target="https://coffeehr.com.vn/oos-software-hop-tac-voi-gapowork-ra-mat-bo-giai-phap-toan-dien-quan-tri-nhan-su-cho-doanh-nghiep/" TargetMode="External"/><Relationship Id="rId267" Type="http://schemas.openxmlformats.org/officeDocument/2006/relationships/hyperlink" Target="https://coffeehr.com.vn/cb-la-gi-nganh-nghe-quyen-luc-trong-khoi-hanh-chinh-van-phong/" TargetMode="External"/><Relationship Id="rId474" Type="http://schemas.openxmlformats.org/officeDocument/2006/relationships/hyperlink" Target="https://coffeehr.com.vn/en/bao-hiem-opes-dong-hanh-cung-coffeehr-chuyen-doi-so-quan-tri-nhan-su/" TargetMode="External"/><Relationship Id="rId1020" Type="http://schemas.openxmlformats.org/officeDocument/2006/relationships/hyperlink" Target="https://coffeehr.com.vn/tong-quan/" TargetMode="External"/><Relationship Id="rId1118" Type="http://schemas.openxmlformats.org/officeDocument/2006/relationships/hyperlink" Target="https://coffeehr.com.vn/xay-dung-van-hoa-doanh-nghiep-lanh-manh/" TargetMode="External"/><Relationship Id="rId127" Type="http://schemas.openxmlformats.org/officeDocument/2006/relationships/hyperlink" Target="https://coffeehr.com.vn/3-mo-hinh-quan-ly-nhan-su-dang-gia-cho-chien-luoc-phat-trien-hoan-chinh/" TargetMode="External"/><Relationship Id="rId681" Type="http://schemas.openxmlformats.org/officeDocument/2006/relationships/hyperlink" Target="https://coffeehr.com.vn/kaizen-la-gi-vi-du-ve-kaizen/" TargetMode="External"/><Relationship Id="rId779" Type="http://schemas.openxmlformats.org/officeDocument/2006/relationships/hyperlink" Target="https://coffeehr.com.vn/navigos-group-lua-chon-giai-phap-quan-tri-nhan-su-coffeehr-cho-chien-luoc-toan-cau-hoa/" TargetMode="External"/><Relationship Id="rId902" Type="http://schemas.openxmlformats.org/officeDocument/2006/relationships/hyperlink" Target="https://coffeehr.com.vn/quan-ly-ho-so-nhan-su-tiet-kiem/" TargetMode="External"/><Relationship Id="rId986" Type="http://schemas.openxmlformats.org/officeDocument/2006/relationships/hyperlink" Target="https://coffeehr.com.vn/talent-acquisition-thu-hut/" TargetMode="External"/><Relationship Id="rId31" Type="http://schemas.openxmlformats.org/officeDocument/2006/relationships/hyperlink" Target="https://coffeehr.com.vn/3-mo-hinh-quan-ly-nhan-su-dang-gia-cho-chien-luoc-phat-trien-hoan-chinh/" TargetMode="External"/><Relationship Id="rId334" Type="http://schemas.openxmlformats.org/officeDocument/2006/relationships/hyperlink" Target="https://coffeehr.com.vn/cb-la-gi-nganh-nghe-quyen-luc-trong-khoi-hanh-chinh-van-phong/" TargetMode="External"/><Relationship Id="rId541" Type="http://schemas.openxmlformats.org/officeDocument/2006/relationships/hyperlink" Target="https://coffeehr.com.vn/hcm-tuyen-dung-business-analyst/" TargetMode="External"/><Relationship Id="rId639" Type="http://schemas.openxmlformats.org/officeDocument/2006/relationships/hyperlink" Target="https://coffeehr.com.vn/hoach-dinh-nguon-nhan-luc-la-gi-vai-tro-cua-hoach-dinh-nguon-nhan-luc-doi-voi-doanh-nghiep/" TargetMode="External"/><Relationship Id="rId180" Type="http://schemas.openxmlformats.org/officeDocument/2006/relationships/hyperlink" Target="https://coffeehr.com.vn/cac-trang-web-tuyen-dung/" TargetMode="External"/><Relationship Id="rId278" Type="http://schemas.openxmlformats.org/officeDocument/2006/relationships/hyperlink" Target="https://coffeehr.com.vn/cb-la-gi-nganh-nghe-quyen-luc-trong-khoi-hanh-chinh-van-phong/" TargetMode="External"/><Relationship Id="rId401" Type="http://schemas.openxmlformats.org/officeDocument/2006/relationships/hyperlink" Target="https://coffeehr.com.vn/coffeehr-tuyen-dung-nhan-vien-content-marketing/" TargetMode="External"/><Relationship Id="rId846" Type="http://schemas.openxmlformats.org/officeDocument/2006/relationships/hyperlink" Target="https://coffeehr.com.vn/phan-mem-cham-cong-toan-dien-thoi-covid/" TargetMode="External"/><Relationship Id="rId1031" Type="http://schemas.openxmlformats.org/officeDocument/2006/relationships/hyperlink" Target="https://coffeehr.com.vn/tuyen-dung-hieu-qua-bang-ke-hoach-chi-tiet-voi-11-buoc-duoc-chia-se-boi-cac-chuyen-gia-2/" TargetMode="External"/><Relationship Id="rId1129" Type="http://schemas.openxmlformats.org/officeDocument/2006/relationships/hyperlink" Target="https://coffeehr.com.vn/xay-dung-van-hoa-doanh-nghiep-lanh-manh/" TargetMode="External"/><Relationship Id="rId485" Type="http://schemas.openxmlformats.org/officeDocument/2006/relationships/hyperlink" Target="https://coffeehr.com.vn/cac-trang-web-tuyen-dung/" TargetMode="External"/><Relationship Id="rId692" Type="http://schemas.openxmlformats.org/officeDocument/2006/relationships/hyperlink" Target="https://coffeehr.com.vn/khach-san-du-lich/" TargetMode="External"/><Relationship Id="rId706" Type="http://schemas.openxmlformats.org/officeDocument/2006/relationships/hyperlink" Target="https://coffeehr.com.vn/luong-3p/" TargetMode="External"/><Relationship Id="rId913" Type="http://schemas.openxmlformats.org/officeDocument/2006/relationships/hyperlink" Target="https://coffeehr.com.vn/quy-trinh-xay-dung-kpi-hieu-qua/" TargetMode="External"/><Relationship Id="rId42" Type="http://schemas.openxmlformats.org/officeDocument/2006/relationships/hyperlink" Target="https://coffeehr.com.vn/3-mo-hinh-quan-ly-nhan-su-dang-gia-cho-chien-luoc-phat-trien-hoan-chinh/" TargetMode="External"/><Relationship Id="rId138" Type="http://schemas.openxmlformats.org/officeDocument/2006/relationships/hyperlink" Target="https://coffeehr.com.vn/3-mo-hinh-quan-ly-nhan-su-dang-gia-cho-chien-luoc-phat-trien-hoan-chinh/" TargetMode="External"/><Relationship Id="rId345" Type="http://schemas.openxmlformats.org/officeDocument/2006/relationships/hyperlink" Target="https://coffeehr.com.vn/cb-la-gi-nganh-nghe-quyen-luc-trong-khoi-hanh-chinh-van-phong/" TargetMode="External"/><Relationship Id="rId552" Type="http://schemas.openxmlformats.org/officeDocument/2006/relationships/hyperlink" Target="https://coffeehr.com.vn/hcm-tuyen-dung-business-analyst/" TargetMode="External"/><Relationship Id="rId997" Type="http://schemas.openxmlformats.org/officeDocument/2006/relationships/hyperlink" Target="https://coffeehr.com.vn/tap-doan-da-nganh/" TargetMode="External"/><Relationship Id="rId191" Type="http://schemas.openxmlformats.org/officeDocument/2006/relationships/hyperlink" Target="https://coffeehr.com.vn/category/bao-chi-noi-ve-coffeehr/" TargetMode="External"/><Relationship Id="rId205" Type="http://schemas.openxmlformats.org/officeDocument/2006/relationships/hyperlink" Target="https://coffeehr.com.vn/category/co-hoi-viec-lam/" TargetMode="External"/><Relationship Id="rId247" Type="http://schemas.openxmlformats.org/officeDocument/2006/relationships/hyperlink" Target="https://coffeehr.com.vn/cb-la-gi-nganh-nghe-quyen-luc-trong-khoi-hanh-chinh-van-phong/" TargetMode="External"/><Relationship Id="rId412" Type="http://schemas.openxmlformats.org/officeDocument/2006/relationships/hyperlink" Target="https://coffeehr.com.vn/coffeehr-tuyen-dung-nhan-vien-trien-khai-phan-mem/" TargetMode="External"/><Relationship Id="rId857" Type="http://schemas.openxmlformats.org/officeDocument/2006/relationships/hyperlink" Target="https://coffeehr.com.vn/phan-mem-tinh-luong-tu-dong-coffeehr/" TargetMode="External"/><Relationship Id="rId899" Type="http://schemas.openxmlformats.org/officeDocument/2006/relationships/hyperlink" Target="https://coffeehr.com.vn/quan-ly-ho-so-nhan-su-tiet-kiem/" TargetMode="External"/><Relationship Id="rId1000" Type="http://schemas.openxmlformats.org/officeDocument/2006/relationships/hyperlink" Target="https://coffeehr.com.vn/tap-doan-da-nganh/" TargetMode="External"/><Relationship Id="rId1042" Type="http://schemas.openxmlformats.org/officeDocument/2006/relationships/hyperlink" Target="https://coffeehr.com.vn/tuyen-dung-hieu-qua-bang-ke-hoach-chi-tiet-voi-11-buoc-duoc-chia-se-boi-cac-chuyen-gia-2/" TargetMode="External"/><Relationship Id="rId1084" Type="http://schemas.openxmlformats.org/officeDocument/2006/relationships/hyperlink" Target="https://coffeehr.com.vn/tuyen-dung/" TargetMode="External"/><Relationship Id="rId107" Type="http://schemas.openxmlformats.org/officeDocument/2006/relationships/hyperlink" Target="https://coffeehr.com.vn/3-mo-hinh-quan-ly-nhan-su-dang-gia-cho-chien-luoc-phat-trien-hoan-chinh/" TargetMode="External"/><Relationship Id="rId289" Type="http://schemas.openxmlformats.org/officeDocument/2006/relationships/hyperlink" Target="https://coffeehr.com.vn/cb-la-gi-nganh-nghe-quyen-luc-trong-khoi-hanh-chinh-van-phong/" TargetMode="External"/><Relationship Id="rId454" Type="http://schemas.openxmlformats.org/officeDocument/2006/relationships/hyperlink" Target="http://gapowork.vn/" TargetMode="External"/><Relationship Id="rId496" Type="http://schemas.openxmlformats.org/officeDocument/2006/relationships/hyperlink" Target="https://coffeehr.com.vn/fiingroup/" TargetMode="External"/><Relationship Id="rId661" Type="http://schemas.openxmlformats.org/officeDocument/2006/relationships/hyperlink" Target="https://coffeehr.com.vn/kaizen-la-gi-vi-du-ve-kaizen/" TargetMode="External"/><Relationship Id="rId717" Type="http://schemas.openxmlformats.org/officeDocument/2006/relationships/hyperlink" Target="https://coffeehr.com.vn/m2-nang-tam-thoi-trang-viet/" TargetMode="External"/><Relationship Id="rId759" Type="http://schemas.openxmlformats.org/officeDocument/2006/relationships/hyperlink" Target="https://coffeehr.com.vn/micco-tong-cong-ty-cong-nghiep-hoa-chat-mo-vinacomin-2/" TargetMode="External"/><Relationship Id="rId924" Type="http://schemas.openxmlformats.org/officeDocument/2006/relationships/hyperlink" Target="https://coffeehr.com.vn/quy-trinh-xay-dung-kpi-hieu-qua/" TargetMode="External"/><Relationship Id="rId966" Type="http://schemas.openxmlformats.org/officeDocument/2006/relationships/hyperlink" Target="https://coffeehr.com.vn/ra-mat-bo-giai-phap-xay-dung-he-thong-quan-tri-nhan-su-cho-doanh-nghiep/" TargetMode="External"/><Relationship Id="rId11" Type="http://schemas.openxmlformats.org/officeDocument/2006/relationships/hyperlink" Target="https://coffeehr.com.vn/3-mo-hinh-quan-ly-nhan-su-dang-gia-cho-chien-luoc-phat-trien-hoan-chinh/" TargetMode="External"/><Relationship Id="rId53" Type="http://schemas.openxmlformats.org/officeDocument/2006/relationships/hyperlink" Target="https://coffeehr.com.vn/3-mo-hinh-quan-ly-nhan-su-dang-gia-cho-chien-luoc-phat-trien-hoan-chinh/" TargetMode="External"/><Relationship Id="rId149" Type="http://schemas.openxmlformats.org/officeDocument/2006/relationships/hyperlink" Target="https://coffeehr.com.vn/3-mo-hinh-quan-ly-nhan-su-dang-gia-cho-chien-luoc-phat-trien-hoan-chinh/" TargetMode="External"/><Relationship Id="rId314" Type="http://schemas.openxmlformats.org/officeDocument/2006/relationships/hyperlink" Target="https://coffeehr.com.vn/cb-la-gi-nganh-nghe-quyen-luc-trong-khoi-hanh-chinh-van-phong/" TargetMode="External"/><Relationship Id="rId356" Type="http://schemas.openxmlformats.org/officeDocument/2006/relationships/hyperlink" Target="https://coffeehr.com.vn/cb-la-gi-nganh-nghe-quyen-luc-trong-khoi-hanh-chinh-van-phong/" TargetMode="External"/><Relationship Id="rId398" Type="http://schemas.openxmlformats.org/officeDocument/2006/relationships/hyperlink" Target="https://coffeehr.com.vn/coffeehr-tuyen-dung-nhan-vien-content-marketing/" TargetMode="External"/><Relationship Id="rId521" Type="http://schemas.openxmlformats.org/officeDocument/2006/relationships/hyperlink" Target="https://coffeehr.com.vn/gioi-thieu-chung/" TargetMode="External"/><Relationship Id="rId563" Type="http://schemas.openxmlformats.org/officeDocument/2006/relationships/hyperlink" Target="https://coffeehr.com.vn/he-thong-bao-cao/" TargetMode="External"/><Relationship Id="rId619" Type="http://schemas.openxmlformats.org/officeDocument/2006/relationships/hyperlink" Target="https://coffeehr.com.vn/hoach-dinh-nguon-nhan-luc-la-gi-vai-tro-cua-hoach-dinh-nguon-nhan-luc-doi-voi-doanh-nghiep/" TargetMode="External"/><Relationship Id="rId770" Type="http://schemas.openxmlformats.org/officeDocument/2006/relationships/hyperlink" Target="https://coffeehr.com.vn/navigos-group-lua-chon-giai-phap-quan-tri-nhan-su-coffeehr-cho-chien-luoc-toan-cau-hoa/" TargetMode="External"/><Relationship Id="rId1151" Type="http://schemas.openxmlformats.org/officeDocument/2006/relationships/hyperlink" Target="https://coffeehr.com.vn/xay-dung-van-hoa-doanh-nghiep-lanh-manh/" TargetMode="External"/><Relationship Id="rId95" Type="http://schemas.openxmlformats.org/officeDocument/2006/relationships/hyperlink" Target="https://coffeehr.com.vn/3-mo-hinh-quan-ly-nhan-su-dang-gia-cho-chien-luoc-phat-trien-hoan-chinh/" TargetMode="External"/><Relationship Id="rId160" Type="http://schemas.openxmlformats.org/officeDocument/2006/relationships/hyperlink" Target="https://coffeehr.com.vn/4-xu-huong-dien-toan-dam-may-doanh-nghiep-can-biet/" TargetMode="External"/><Relationship Id="rId216" Type="http://schemas.openxmlformats.org/officeDocument/2006/relationships/hyperlink" Target="https://coffeehr.com.vn/category/kien-thuc-quan-tri-nhan-su/" TargetMode="External"/><Relationship Id="rId423" Type="http://schemas.openxmlformats.org/officeDocument/2006/relationships/hyperlink" Target="https://coffeehr.com.vn/coffeehr-tuyen-dung-thuc-tap-sinh-it/" TargetMode="External"/><Relationship Id="rId826" Type="http://schemas.openxmlformats.org/officeDocument/2006/relationships/hyperlink" Target="https://coffeehr.com.vn/onboarding-nhan-vien-moi-quy-trinh-ton-tai-nhieu-chi-phi-an/" TargetMode="External"/><Relationship Id="rId868" Type="http://schemas.openxmlformats.org/officeDocument/2006/relationships/hyperlink" Target="https://coffeehr.com.vn/phat-trien-nguon-luc/" TargetMode="External"/><Relationship Id="rId1011" Type="http://schemas.openxmlformats.org/officeDocument/2006/relationships/hyperlink" Target="https://coffeehr.com.vn/tiec-tat-nien-cong-ty-cuoi-nam/" TargetMode="External"/><Relationship Id="rId1053" Type="http://schemas.openxmlformats.org/officeDocument/2006/relationships/hyperlink" Target="https://coffeehr.com.vn/tuyen-dung-hieu-qua-bang-ke-hoach-chi-tiet-voi-11-buoc-duoc-chia-se-boi-cac-chuyen-gia-2/" TargetMode="External"/><Relationship Id="rId1109" Type="http://schemas.openxmlformats.org/officeDocument/2006/relationships/hyperlink" Target="https://coffeehr.com.vn/why-coffee/" TargetMode="External"/><Relationship Id="rId258" Type="http://schemas.openxmlformats.org/officeDocument/2006/relationships/hyperlink" Target="https://coffeehr.com.vn/cb-la-gi-nganh-nghe-quyen-luc-trong-khoi-hanh-chinh-van-phong/" TargetMode="External"/><Relationship Id="rId465" Type="http://schemas.openxmlformats.org/officeDocument/2006/relationships/hyperlink" Target="https://coffeehr.com.vn/en/5-phan-mem-nhan-su-tot-nhat-danh-cho-doanh-nghiep-sme-trong-nam-2022/" TargetMode="External"/><Relationship Id="rId630" Type="http://schemas.openxmlformats.org/officeDocument/2006/relationships/hyperlink" Target="https://coffeehr.com.vn/hoach-dinh-nguon-nhan-luc-la-gi-vai-tro-cua-hoach-dinh-nguon-nhan-luc-doi-voi-doanh-nghiep/" TargetMode="External"/><Relationship Id="rId672" Type="http://schemas.openxmlformats.org/officeDocument/2006/relationships/hyperlink" Target="https://coffeehr.com.vn/kaizen-la-gi-vi-du-ve-kaizen/" TargetMode="External"/><Relationship Id="rId728" Type="http://schemas.openxmlformats.org/officeDocument/2006/relationships/hyperlink" Target="https://coffeehr.com.vn/m2-nang-tam-thoi-trang-viet/" TargetMode="External"/><Relationship Id="rId935" Type="http://schemas.openxmlformats.org/officeDocument/2006/relationships/hyperlink" Target="https://coffeehr.com.vn/quy-trinh-xay-dung-kpi-hieu-qua/" TargetMode="External"/><Relationship Id="rId1095" Type="http://schemas.openxmlformats.org/officeDocument/2006/relationships/hyperlink" Target="http://mail.vuanem.vn/" TargetMode="External"/><Relationship Id="rId22" Type="http://schemas.openxmlformats.org/officeDocument/2006/relationships/hyperlink" Target="https://coffeehr.com.vn/3-mo-hinh-quan-ly-nhan-su-dang-gia-cho-chien-luoc-phat-trien-hoan-chinh/" TargetMode="External"/><Relationship Id="rId64" Type="http://schemas.openxmlformats.org/officeDocument/2006/relationships/hyperlink" Target="https://coffeehr.com.vn/3-mo-hinh-quan-ly-nhan-su-dang-gia-cho-chien-luoc-phat-trien-hoan-chinh/" TargetMode="External"/><Relationship Id="rId118" Type="http://schemas.openxmlformats.org/officeDocument/2006/relationships/hyperlink" Target="https://coffeehr.com.vn/3-mo-hinh-quan-ly-nhan-su-dang-gia-cho-chien-luoc-phat-trien-hoan-chinh/" TargetMode="External"/><Relationship Id="rId325" Type="http://schemas.openxmlformats.org/officeDocument/2006/relationships/hyperlink" Target="https://coffeehr.com.vn/cb-la-gi-nganh-nghe-quyen-luc-trong-khoi-hanh-chinh-van-phong/" TargetMode="External"/><Relationship Id="rId367" Type="http://schemas.openxmlformats.org/officeDocument/2006/relationships/hyperlink" Target="https://coffeehr.com.vn/coffeehr-tuyen-dung-nhan-vien-content-marketing/" TargetMode="External"/><Relationship Id="rId532" Type="http://schemas.openxmlformats.org/officeDocument/2006/relationships/hyperlink" Target="https://coffeehr.com.vn/hcm-tuyen-dung-business-analyst/" TargetMode="External"/><Relationship Id="rId574" Type="http://schemas.openxmlformats.org/officeDocument/2006/relationships/hyperlink" Target="https://coffeehr.com.vn/hn-tuyen-dung-brand-marketing/" TargetMode="External"/><Relationship Id="rId977" Type="http://schemas.openxmlformats.org/officeDocument/2006/relationships/hyperlink" Target="https://coffeehr.com.vn/tag/gapowork/" TargetMode="External"/><Relationship Id="rId1120" Type="http://schemas.openxmlformats.org/officeDocument/2006/relationships/hyperlink" Target="https://coffeehr.com.vn/xay-dung-van-hoa-doanh-nghiep-lanh-manh/" TargetMode="External"/><Relationship Id="rId1162" Type="http://schemas.openxmlformats.org/officeDocument/2006/relationships/hyperlink" Target="https://coffeehr.com.vn/y-te-benh-vien/" TargetMode="External"/><Relationship Id="rId171" Type="http://schemas.openxmlformats.org/officeDocument/2006/relationships/hyperlink" Target="https://coffeehr.com.vn/5-phan-mem-nhan-su-tot-nhat-danh-cho-doanh-nghiep-sme-trong-nam-2022/" TargetMode="External"/><Relationship Id="rId227" Type="http://schemas.openxmlformats.org/officeDocument/2006/relationships/hyperlink" Target="https://coffeehr.com.vn/category/tin-tuc-coffeehr/" TargetMode="External"/><Relationship Id="rId781" Type="http://schemas.openxmlformats.org/officeDocument/2006/relationships/hyperlink" Target="https://coffeehr.com.vn/nen-tang-giao-tiep-gapowork-hop-tac-voi-oos-software-ho-tro-doanh-nghiep-quan-tri-nhan-su/" TargetMode="External"/><Relationship Id="rId837" Type="http://schemas.openxmlformats.org/officeDocument/2006/relationships/hyperlink" Target="https://coffeehr.com.vn/oos-software-hop-tac-voi-gapowork-ra-mat-bo-giai-phap-toan-dien-quan-tri-nhan-su-cho-doanh-nghiep/" TargetMode="External"/><Relationship Id="rId879" Type="http://schemas.openxmlformats.org/officeDocument/2006/relationships/hyperlink" Target="https://coffeehr.com.vn/quan-ly-hieu-suat-la-gi-xay-dung-chuong-trinh-quan-ly-hieu-suat-hieu-qua-nhu-the-nao/" TargetMode="External"/><Relationship Id="rId1022" Type="http://schemas.openxmlformats.org/officeDocument/2006/relationships/hyperlink" Target="https://coffeehr.com.vn/tong-quan/" TargetMode="External"/><Relationship Id="rId269" Type="http://schemas.openxmlformats.org/officeDocument/2006/relationships/hyperlink" Target="https://coffeehr.com.vn/cb-la-gi-nganh-nghe-quyen-luc-trong-khoi-hanh-chinh-van-phong/" TargetMode="External"/><Relationship Id="rId434" Type="http://schemas.openxmlformats.org/officeDocument/2006/relationships/hyperlink" Target="https://coffeehr.com.vn/coffeehr-tuyen-dung-thuc-tap-sinh-it/" TargetMode="External"/><Relationship Id="rId476" Type="http://schemas.openxmlformats.org/officeDocument/2006/relationships/hyperlink" Target="https://coffeehr.com.vn/en/cac-buoc-tien-hanh-hoach-dinh-nguon-nhan-luc-cho-doanh-nghiep/" TargetMode="External"/><Relationship Id="rId641" Type="http://schemas.openxmlformats.org/officeDocument/2006/relationships/hyperlink" Target="https://coffeehr.com.vn/hoach-dinh-nguon-nhan-luc-la-gi-vai-tro-cua-hoach-dinh-nguon-nhan-luc-doi-voi-doanh-nghiep/" TargetMode="External"/><Relationship Id="rId683" Type="http://schemas.openxmlformats.org/officeDocument/2006/relationships/hyperlink" Target="https://coffeehr.com.vn/kaizen-la-gi-vi-du-ve-kaizen/" TargetMode="External"/><Relationship Id="rId739" Type="http://schemas.openxmlformats.org/officeDocument/2006/relationships/hyperlink" Target="https://coffeehr.com.vn/micco-tong-cong-ty-cong-nghiep-hoa-chat-mo-vinacomin-2/" TargetMode="External"/><Relationship Id="rId890" Type="http://schemas.openxmlformats.org/officeDocument/2006/relationships/hyperlink" Target="https://coffeehr.com.vn/quan-ly-hieu-suat-la-gi-xay-dung-chuong-trinh-quan-ly-hieu-suat-hieu-qua-nhu-the-nao/" TargetMode="External"/><Relationship Id="rId904" Type="http://schemas.openxmlformats.org/officeDocument/2006/relationships/hyperlink" Target="https://coffeehr.com.vn/quan-ly-ho-so-nhan-su-tiet-kiem/" TargetMode="External"/><Relationship Id="rId1064" Type="http://schemas.openxmlformats.org/officeDocument/2006/relationships/hyperlink" Target="https://coffeehr.com.vn/tuyen-dung-project-manager-hn-hcm/" TargetMode="External"/><Relationship Id="rId33" Type="http://schemas.openxmlformats.org/officeDocument/2006/relationships/hyperlink" Target="https://coffeehr.com.vn/3-mo-hinh-quan-ly-nhan-su-dang-gia-cho-chien-luoc-phat-trien-hoan-chinh/" TargetMode="External"/><Relationship Id="rId129" Type="http://schemas.openxmlformats.org/officeDocument/2006/relationships/hyperlink" Target="https://coffeehr.com.vn/3-mo-hinh-quan-ly-nhan-su-dang-gia-cho-chien-luoc-phat-trien-hoan-chinh/" TargetMode="External"/><Relationship Id="rId280" Type="http://schemas.openxmlformats.org/officeDocument/2006/relationships/hyperlink" Target="https://coffeehr.com.vn/cb-la-gi-nganh-nghe-quyen-luc-trong-khoi-hanh-chinh-van-phong/" TargetMode="External"/><Relationship Id="rId336" Type="http://schemas.openxmlformats.org/officeDocument/2006/relationships/hyperlink" Target="https://coffeehr.com.vn/cb-la-gi-nganh-nghe-quyen-luc-trong-khoi-hanh-chinh-van-phong/" TargetMode="External"/><Relationship Id="rId501" Type="http://schemas.openxmlformats.org/officeDocument/2006/relationships/hyperlink" Target="https://coffeehr.com.vn/gan-ket-voi-nhan-vien-bi-quyet-vuot-qua-mua-dai-dich/" TargetMode="External"/><Relationship Id="rId543" Type="http://schemas.openxmlformats.org/officeDocument/2006/relationships/hyperlink" Target="https://coffeehr.com.vn/hcm-tuyen-dung-business-analyst/" TargetMode="External"/><Relationship Id="rId946" Type="http://schemas.openxmlformats.org/officeDocument/2006/relationships/hyperlink" Target="https://coffeehr.com.vn/quy-trinh-xay-dung-kpi-hieu-qua/" TargetMode="External"/><Relationship Id="rId988" Type="http://schemas.openxmlformats.org/officeDocument/2006/relationships/hyperlink" Target="https://coffeehr.com.vn/tap-doan-da-nganh/" TargetMode="External"/><Relationship Id="rId1131" Type="http://schemas.openxmlformats.org/officeDocument/2006/relationships/hyperlink" Target="https://coffeehr.com.vn/xay-dung-van-hoa-doanh-nghiep-lanh-manh/" TargetMode="External"/><Relationship Id="rId75" Type="http://schemas.openxmlformats.org/officeDocument/2006/relationships/hyperlink" Target="https://coffeehr.com.vn/3-mo-hinh-quan-ly-nhan-su-dang-gia-cho-chien-luoc-phat-trien-hoan-chinh/" TargetMode="External"/><Relationship Id="rId140" Type="http://schemas.openxmlformats.org/officeDocument/2006/relationships/hyperlink" Target="https://coffeehr.com.vn/3-mo-hinh-quan-ly-nhan-su-dang-gia-cho-chien-luoc-phat-trien-hoan-chinh/" TargetMode="External"/><Relationship Id="rId182" Type="http://schemas.openxmlformats.org/officeDocument/2006/relationships/hyperlink" Target="https://coffeehr.com.vn/cac-trang-web-tuyen-dung/" TargetMode="External"/><Relationship Id="rId378" Type="http://schemas.openxmlformats.org/officeDocument/2006/relationships/hyperlink" Target="https://coffeehr.com.vn/coffeehr-tuyen-dung-nhan-vien-content-marketing/" TargetMode="External"/><Relationship Id="rId403" Type="http://schemas.openxmlformats.org/officeDocument/2006/relationships/hyperlink" Target="https://coffeehr.com.vn/coffeehr-tuyen-dung-nhan-vien-content-marketing/" TargetMode="External"/><Relationship Id="rId585" Type="http://schemas.openxmlformats.org/officeDocument/2006/relationships/hyperlink" Target="https://coffeehr.com.vn/hn-tuyen-dung-nhan-vien-business-analyst/" TargetMode="External"/><Relationship Id="rId750" Type="http://schemas.openxmlformats.org/officeDocument/2006/relationships/hyperlink" Target="https://coffeehr.com.vn/micco-tong-cong-ty-cong-nghiep-hoa-chat-mo-vinacomin-2/" TargetMode="External"/><Relationship Id="rId792" Type="http://schemas.openxmlformats.org/officeDocument/2006/relationships/hyperlink" Target="https://coffeehr.com.vn/noi-san-oos-software01/" TargetMode="External"/><Relationship Id="rId806" Type="http://schemas.openxmlformats.org/officeDocument/2006/relationships/hyperlink" Target="https://coffeehr.com.vn/onboarding-nhan-vien-moi-quy-trinh-ton-tai-nhieu-chi-phi-an/" TargetMode="External"/><Relationship Id="rId848" Type="http://schemas.openxmlformats.org/officeDocument/2006/relationships/hyperlink" Target="https://coffeehr.com.vn/phan-mem-cham-cong-toan-dien-thoi-covid/" TargetMode="External"/><Relationship Id="rId1033" Type="http://schemas.openxmlformats.org/officeDocument/2006/relationships/hyperlink" Target="https://coffeehr.com.vn/tuyen-dung-hieu-qua-bang-ke-hoach-chi-tiet-voi-11-buoc-duoc-chia-se-boi-cac-chuyen-gia-2/" TargetMode="External"/><Relationship Id="rId6" Type="http://schemas.openxmlformats.org/officeDocument/2006/relationships/hyperlink" Target="https://coffeehr.com.vn/3-mo-hinh-quan-ly-nhan-su-dang-gia-cho-chien-luoc-phat-trien-hoan-chinh/" TargetMode="External"/><Relationship Id="rId238" Type="http://schemas.openxmlformats.org/officeDocument/2006/relationships/hyperlink" Target="https://coffeehr.com.vn/cb-la-gi-nganh-nghe-quyen-luc-trong-khoi-hanh-chinh-van-phong/" TargetMode="External"/><Relationship Id="rId445" Type="http://schemas.openxmlformats.org/officeDocument/2006/relationships/hyperlink" Target="https://coffeehr.com.vn/content-intern/" TargetMode="External"/><Relationship Id="rId487" Type="http://schemas.openxmlformats.org/officeDocument/2006/relationships/hyperlink" Target="https://coffeehr.com.vn/cac-trang-web-tuyen-dung/" TargetMode="External"/><Relationship Id="rId610" Type="http://schemas.openxmlformats.org/officeDocument/2006/relationships/hyperlink" Target="https://coffeehr.com.vn/hoach-dinh-nguon-nhan-luc-la-gi-vai-tro-cua-hoach-dinh-nguon-nhan-luc-doi-voi-doanh-nghiep/" TargetMode="External"/><Relationship Id="rId652" Type="http://schemas.openxmlformats.org/officeDocument/2006/relationships/hyperlink" Target="https://coffeehr.com.vn/hoach-dinh-nguon-nhan-luc-la-gi-vai-tro-cua-hoach-dinh-nguon-nhan-luc-doi-voi-doanh-nghiep/" TargetMode="External"/><Relationship Id="rId694" Type="http://schemas.openxmlformats.org/officeDocument/2006/relationships/hyperlink" Target="https://coffeehr.com.vn/khach-san-du-lich/" TargetMode="External"/><Relationship Id="rId708" Type="http://schemas.openxmlformats.org/officeDocument/2006/relationships/hyperlink" Target="https://coffeehr.com.vn/luong-3p/" TargetMode="External"/><Relationship Id="rId915" Type="http://schemas.openxmlformats.org/officeDocument/2006/relationships/hyperlink" Target="https://coffeehr.com.vn/quy-trinh-xay-dung-kpi-hieu-qua/" TargetMode="External"/><Relationship Id="rId1075" Type="http://schemas.openxmlformats.org/officeDocument/2006/relationships/hyperlink" Target="https://coffeehr.com.vn/tuyen-dung-thoi-ki-moi-ban-biet-gi-ve-genz/" TargetMode="External"/><Relationship Id="rId291" Type="http://schemas.openxmlformats.org/officeDocument/2006/relationships/hyperlink" Target="https://coffeehr.com.vn/cb-la-gi-nganh-nghe-quyen-luc-trong-khoi-hanh-chinh-van-phong/" TargetMode="External"/><Relationship Id="rId305" Type="http://schemas.openxmlformats.org/officeDocument/2006/relationships/hyperlink" Target="https://coffeehr.com.vn/cb-la-gi-nganh-nghe-quyen-luc-trong-khoi-hanh-chinh-van-phong/" TargetMode="External"/><Relationship Id="rId347" Type="http://schemas.openxmlformats.org/officeDocument/2006/relationships/hyperlink" Target="https://coffeehr.com.vn/cb-la-gi-nganh-nghe-quyen-luc-trong-khoi-hanh-chinh-van-phong/" TargetMode="External"/><Relationship Id="rId512" Type="http://schemas.openxmlformats.org/officeDocument/2006/relationships/hyperlink" Target="https://coffeehr.com.vn/giao-duc-dao-tao/" TargetMode="External"/><Relationship Id="rId957" Type="http://schemas.openxmlformats.org/officeDocument/2006/relationships/hyperlink" Target="https://coffeehr.com.vn/quy-trinh-xay-dung-kpi-hieu-qua/" TargetMode="External"/><Relationship Id="rId999" Type="http://schemas.openxmlformats.org/officeDocument/2006/relationships/hyperlink" Target="https://coffeehr.com.vn/tap-doan-da-nganh/" TargetMode="External"/><Relationship Id="rId1100" Type="http://schemas.openxmlformats.org/officeDocument/2006/relationships/hyperlink" Target="https://coffeehr.com.vn/vua-nem-chuyen-doi-so-manh-me-trong-cong-tac-quan-tri-nhan-su-voi-phan-mem-coffeehr/" TargetMode="External"/><Relationship Id="rId1142" Type="http://schemas.openxmlformats.org/officeDocument/2006/relationships/hyperlink" Target="https://coffeehr.com.vn/xay-dung-van-hoa-doanh-nghiep-lanh-manh/" TargetMode="External"/><Relationship Id="rId44" Type="http://schemas.openxmlformats.org/officeDocument/2006/relationships/hyperlink" Target="https://coffeehr.com.vn/3-mo-hinh-quan-ly-nhan-su-dang-gia-cho-chien-luoc-phat-trien-hoan-chinh/" TargetMode="External"/><Relationship Id="rId86" Type="http://schemas.openxmlformats.org/officeDocument/2006/relationships/hyperlink" Target="https://coffeehr.com.vn/3-mo-hinh-quan-ly-nhan-su-dang-gia-cho-chien-luoc-phat-trien-hoan-chinh/" TargetMode="External"/><Relationship Id="rId151" Type="http://schemas.openxmlformats.org/officeDocument/2006/relationships/hyperlink" Target="https://coffeehr.com.vn/3-mo-hinh-quan-ly-nhan-su-dang-gia-cho-chien-luoc-phat-trien-hoan-chinh/" TargetMode="External"/><Relationship Id="rId389" Type="http://schemas.openxmlformats.org/officeDocument/2006/relationships/hyperlink" Target="https://coffeehr.com.vn/coffeehr-tuyen-dung-nhan-vien-content-marketing/" TargetMode="External"/><Relationship Id="rId554" Type="http://schemas.openxmlformats.org/officeDocument/2006/relationships/hyperlink" Target="https://coffeehr.com.vn/hcm-tuyen-dung-business-analyst/" TargetMode="External"/><Relationship Id="rId596" Type="http://schemas.openxmlformats.org/officeDocument/2006/relationships/hyperlink" Target="https://coffeehr.com.vn/hn-tuyen-dung-nhan-vien-trien-khai-phan-mem/" TargetMode="External"/><Relationship Id="rId761" Type="http://schemas.openxmlformats.org/officeDocument/2006/relationships/hyperlink" Target="https://coffeehr.com.vn/micco-tong-cong-ty-cong-nghiep-hoa-chat-mo-vinacomin-2/" TargetMode="External"/><Relationship Id="rId817" Type="http://schemas.openxmlformats.org/officeDocument/2006/relationships/hyperlink" Target="https://coffeehr.com.vn/onboarding-nhan-vien-moi-quy-trinh-ton-tai-nhieu-chi-phi-an/" TargetMode="External"/><Relationship Id="rId859" Type="http://schemas.openxmlformats.org/officeDocument/2006/relationships/hyperlink" Target="https://coffeehr.com.vn/phan-mem-tinh-luong-tu-dong-coffeehr/" TargetMode="External"/><Relationship Id="rId1002" Type="http://schemas.openxmlformats.org/officeDocument/2006/relationships/hyperlink" Target="https://coffeehr.com.vn/tap-doan-da-nganh/" TargetMode="External"/><Relationship Id="rId193" Type="http://schemas.openxmlformats.org/officeDocument/2006/relationships/hyperlink" Target="https://coffeehr.com.vn/category/cau-chuyen-thanh-cong/" TargetMode="External"/><Relationship Id="rId207" Type="http://schemas.openxmlformats.org/officeDocument/2006/relationships/hyperlink" Target="https://coffeehr.com.vn/category/co-hoi-viec-lam/" TargetMode="External"/><Relationship Id="rId249" Type="http://schemas.openxmlformats.org/officeDocument/2006/relationships/hyperlink" Target="https://coffeehr.com.vn/cb-la-gi-nganh-nghe-quyen-luc-trong-khoi-hanh-chinh-van-phong/" TargetMode="External"/><Relationship Id="rId414" Type="http://schemas.openxmlformats.org/officeDocument/2006/relationships/hyperlink" Target="https://coffeehr.com.vn/coffeehr-tuyen-dung-nhan-vien-trien-khai-phan-mem/" TargetMode="External"/><Relationship Id="rId456" Type="http://schemas.openxmlformats.org/officeDocument/2006/relationships/hyperlink" Target="https://coffeehr.com.vn/dantri-vn-nen-tang-giao-tiep-gapowork-va-oos-software-ra-mat-bo-giai-phap-quan-tri-nhan-su-cho-doanh-nghiep/" TargetMode="External"/><Relationship Id="rId498" Type="http://schemas.openxmlformats.org/officeDocument/2006/relationships/hyperlink" Target="https://coffeehr.com.vn/gan-ket-nhan-vien-lam-sao-de-cai-thien/" TargetMode="External"/><Relationship Id="rId621" Type="http://schemas.openxmlformats.org/officeDocument/2006/relationships/hyperlink" Target="https://coffeehr.com.vn/hoach-dinh-nguon-nhan-luc-la-gi-vai-tro-cua-hoach-dinh-nguon-nhan-luc-doi-voi-doanh-nghiep/" TargetMode="External"/><Relationship Id="rId663" Type="http://schemas.openxmlformats.org/officeDocument/2006/relationships/hyperlink" Target="https://coffeehr.com.vn/kaizen-la-gi-vi-du-ve-kaizen/" TargetMode="External"/><Relationship Id="rId870" Type="http://schemas.openxmlformats.org/officeDocument/2006/relationships/hyperlink" Target="https://coffeehr.com.vn/quan-ly-hieu-suat-la-gi-xay-dung-chuong-trinh-quan-ly-hieu-suat-hieu-qua-nhu-the-nao/" TargetMode="External"/><Relationship Id="rId1044" Type="http://schemas.openxmlformats.org/officeDocument/2006/relationships/hyperlink" Target="https://coffeehr.com.vn/tuyen-dung-hieu-qua-bang-ke-hoach-chi-tiet-voi-11-buoc-duoc-chia-se-boi-cac-chuyen-gia-2/" TargetMode="External"/><Relationship Id="rId1086" Type="http://schemas.openxmlformats.org/officeDocument/2006/relationships/hyperlink" Target="https://coffeehr.com.vn/vua-nem-chuyen-doi-so-manh-me-trong-cong-tac-quan-tri-nhan-su-voi-phan-mem-coffeehr/" TargetMode="External"/><Relationship Id="rId13" Type="http://schemas.openxmlformats.org/officeDocument/2006/relationships/hyperlink" Target="https://coffeehr.com.vn/3-mo-hinh-quan-ly-nhan-su-dang-gia-cho-chien-luoc-phat-trien-hoan-chinh/" TargetMode="External"/><Relationship Id="rId109" Type="http://schemas.openxmlformats.org/officeDocument/2006/relationships/hyperlink" Target="https://coffeehr.com.vn/3-mo-hinh-quan-ly-nhan-su-dang-gia-cho-chien-luoc-phat-trien-hoan-chinh/" TargetMode="External"/><Relationship Id="rId260" Type="http://schemas.openxmlformats.org/officeDocument/2006/relationships/hyperlink" Target="https://coffeehr.com.vn/cb-la-gi-nganh-nghe-quyen-luc-trong-khoi-hanh-chinh-van-phong/" TargetMode="External"/><Relationship Id="rId316" Type="http://schemas.openxmlformats.org/officeDocument/2006/relationships/hyperlink" Target="https://coffeehr.com.vn/cb-la-gi-nganh-nghe-quyen-luc-trong-khoi-hanh-chinh-van-phong/" TargetMode="External"/><Relationship Id="rId523" Type="http://schemas.openxmlformats.org/officeDocument/2006/relationships/hyperlink" Target="https://coffeehr.com.vn/gioi-thieu-chung/" TargetMode="External"/><Relationship Id="rId719" Type="http://schemas.openxmlformats.org/officeDocument/2006/relationships/hyperlink" Target="https://coffeehr.com.vn/m2-nang-tam-thoi-trang-viet/" TargetMode="External"/><Relationship Id="rId926" Type="http://schemas.openxmlformats.org/officeDocument/2006/relationships/hyperlink" Target="https://coffeehr.com.vn/quy-trinh-xay-dung-kpi-hieu-qua/" TargetMode="External"/><Relationship Id="rId968" Type="http://schemas.openxmlformats.org/officeDocument/2006/relationships/hyperlink" Target="http://cafebiz.vn/" TargetMode="External"/><Relationship Id="rId1111" Type="http://schemas.openxmlformats.org/officeDocument/2006/relationships/hyperlink" Target="https://coffeehr.com.vn/why-coffee/" TargetMode="External"/><Relationship Id="rId1153" Type="http://schemas.openxmlformats.org/officeDocument/2006/relationships/hyperlink" Target="https://coffeehr.com.vn/xay-dung-van-hoa-doanh-nghiep-lanh-manh/" TargetMode="External"/><Relationship Id="rId55" Type="http://schemas.openxmlformats.org/officeDocument/2006/relationships/hyperlink" Target="https://coffeehr.com.vn/3-mo-hinh-quan-ly-nhan-su-dang-gia-cho-chien-luoc-phat-trien-hoan-chinh/" TargetMode="External"/><Relationship Id="rId97" Type="http://schemas.openxmlformats.org/officeDocument/2006/relationships/hyperlink" Target="https://coffeehr.com.vn/3-mo-hinh-quan-ly-nhan-su-dang-gia-cho-chien-luoc-phat-trien-hoan-chinh/" TargetMode="External"/><Relationship Id="rId120" Type="http://schemas.openxmlformats.org/officeDocument/2006/relationships/hyperlink" Target="https://coffeehr.com.vn/3-mo-hinh-quan-ly-nhan-su-dang-gia-cho-chien-luoc-phat-trien-hoan-chinh/" TargetMode="External"/><Relationship Id="rId358" Type="http://schemas.openxmlformats.org/officeDocument/2006/relationships/hyperlink" Target="https://coffeehr.com.vn/cb-la-gi-nganh-nghe-quyen-luc-trong-khoi-hanh-chinh-van-phong/" TargetMode="External"/><Relationship Id="rId565" Type="http://schemas.openxmlformats.org/officeDocument/2006/relationships/hyperlink" Target="https://coffeehr.com.vn/he-thong-bao-cao/" TargetMode="External"/><Relationship Id="rId730" Type="http://schemas.openxmlformats.org/officeDocument/2006/relationships/hyperlink" Target="https://coffeehr.com.vn/micco-tong-cong-ty-cong-nghiep-hoa-chat-mo-vinacomin-2/" TargetMode="External"/><Relationship Id="rId772" Type="http://schemas.openxmlformats.org/officeDocument/2006/relationships/hyperlink" Target="https://coffeehr.com.vn/navigos-group-lua-chon-giai-phap-quan-tri-nhan-su-coffeehr-cho-chien-luoc-toan-cau-hoa/" TargetMode="External"/><Relationship Id="rId828" Type="http://schemas.openxmlformats.org/officeDocument/2006/relationships/hyperlink" Target="https://coffeehr.com.vn/onboarding/" TargetMode="External"/><Relationship Id="rId1013" Type="http://schemas.openxmlformats.org/officeDocument/2006/relationships/hyperlink" Target="https://coffeehr.com.vn/tiec-tat-nien-cong-ty-cuoi-nam/" TargetMode="External"/><Relationship Id="rId162" Type="http://schemas.openxmlformats.org/officeDocument/2006/relationships/hyperlink" Target="https://coffeehr.com.vn/4-xu-huong-dien-toan-dam-may-doanh-nghiep-can-biet/" TargetMode="External"/><Relationship Id="rId218" Type="http://schemas.openxmlformats.org/officeDocument/2006/relationships/hyperlink" Target="https://coffeehr.com.vn/category/kien-thuc-quan-tri-nhan-su/" TargetMode="External"/><Relationship Id="rId425" Type="http://schemas.openxmlformats.org/officeDocument/2006/relationships/hyperlink" Target="https://coffeehr.com.vn/coffeehr-tuyen-dung-thuc-tap-sinh-it/" TargetMode="External"/><Relationship Id="rId467" Type="http://schemas.openxmlformats.org/officeDocument/2006/relationships/hyperlink" Target="https://coffeehr.com.vn/en/anh-huong-cua-covid-19-toi-thi-truong-lao-dong-va-phuong-an-khac-phuc-cua-doanh-nghiep/" TargetMode="External"/><Relationship Id="rId632" Type="http://schemas.openxmlformats.org/officeDocument/2006/relationships/hyperlink" Target="https://coffeehr.com.vn/hoach-dinh-nguon-nhan-luc-la-gi-vai-tro-cua-hoach-dinh-nguon-nhan-luc-doi-voi-doanh-nghiep/" TargetMode="External"/><Relationship Id="rId1055" Type="http://schemas.openxmlformats.org/officeDocument/2006/relationships/hyperlink" Target="https://coffeehr.com.vn/tuyen-dung-hieu-qua-bang-ke-hoach-chi-tiet-voi-11-buoc-duoc-chia-se-boi-cac-chuyen-gia-2/" TargetMode="External"/><Relationship Id="rId1097" Type="http://schemas.openxmlformats.org/officeDocument/2006/relationships/hyperlink" Target="https://coffeehr.com.vn/vua-nem-chuyen-doi-so-manh-me-trong-cong-tac-quan-tri-nhan-su-voi-phan-mem-coffeehr/" TargetMode="External"/><Relationship Id="rId271" Type="http://schemas.openxmlformats.org/officeDocument/2006/relationships/hyperlink" Target="https://coffeehr.com.vn/cb-la-gi-nganh-nghe-quyen-luc-trong-khoi-hanh-chinh-van-phong/" TargetMode="External"/><Relationship Id="rId674" Type="http://schemas.openxmlformats.org/officeDocument/2006/relationships/hyperlink" Target="https://coffeehr.com.vn/kaizen-la-gi-vi-du-ve-kaizen/" TargetMode="External"/><Relationship Id="rId881" Type="http://schemas.openxmlformats.org/officeDocument/2006/relationships/hyperlink" Target="https://coffeehr.com.vn/quan-ly-hieu-suat-la-gi-xay-dung-chuong-trinh-quan-ly-hieu-suat-hieu-qua-nhu-the-nao/" TargetMode="External"/><Relationship Id="rId937" Type="http://schemas.openxmlformats.org/officeDocument/2006/relationships/hyperlink" Target="https://coffeehr.com.vn/quy-trinh-xay-dung-kpi-hieu-qua/" TargetMode="External"/><Relationship Id="rId979" Type="http://schemas.openxmlformats.org/officeDocument/2006/relationships/hyperlink" Target="https://coffeehr.com.vn/tag/gapowork/" TargetMode="External"/><Relationship Id="rId1122" Type="http://schemas.openxmlformats.org/officeDocument/2006/relationships/hyperlink" Target="https://coffeehr.com.vn/xay-dung-van-hoa-doanh-nghiep-lanh-manh/" TargetMode="External"/><Relationship Id="rId24" Type="http://schemas.openxmlformats.org/officeDocument/2006/relationships/hyperlink" Target="https://coffeehr.com.vn/3-mo-hinh-quan-ly-nhan-su-dang-gia-cho-chien-luoc-phat-trien-hoan-chinh/" TargetMode="External"/><Relationship Id="rId66" Type="http://schemas.openxmlformats.org/officeDocument/2006/relationships/hyperlink" Target="https://coffeehr.com.vn/3-mo-hinh-quan-ly-nhan-su-dang-gia-cho-chien-luoc-phat-trien-hoan-chinh/" TargetMode="External"/><Relationship Id="rId131" Type="http://schemas.openxmlformats.org/officeDocument/2006/relationships/hyperlink" Target="https://coffeehr.com.vn/3-mo-hinh-quan-ly-nhan-su-dang-gia-cho-chien-luoc-phat-trien-hoan-chinh/" TargetMode="External"/><Relationship Id="rId327" Type="http://schemas.openxmlformats.org/officeDocument/2006/relationships/hyperlink" Target="https://coffeehr.com.vn/cb-la-gi-nganh-nghe-quyen-luc-trong-khoi-hanh-chinh-van-phong/" TargetMode="External"/><Relationship Id="rId369" Type="http://schemas.openxmlformats.org/officeDocument/2006/relationships/hyperlink" Target="https://coffeehr.com.vn/coffeehr-tuyen-dung-nhan-vien-content-marketing/" TargetMode="External"/><Relationship Id="rId534" Type="http://schemas.openxmlformats.org/officeDocument/2006/relationships/hyperlink" Target="https://coffeehr.com.vn/hcm-tuyen-dung-business-analyst/" TargetMode="External"/><Relationship Id="rId576" Type="http://schemas.openxmlformats.org/officeDocument/2006/relationships/hyperlink" Target="https://coffeehr.com.vn/hn-tuyen-dung-brand-marketing/" TargetMode="External"/><Relationship Id="rId741" Type="http://schemas.openxmlformats.org/officeDocument/2006/relationships/hyperlink" Target="https://coffeehr.com.vn/micco-tong-cong-ty-cong-nghiep-hoa-chat-mo-vinacomin-2/" TargetMode="External"/><Relationship Id="rId783" Type="http://schemas.openxmlformats.org/officeDocument/2006/relationships/hyperlink" Target="https://coffeehr.com.vn/nen-tang-giao-tiep-gapowork-hop-tac-voi-oos-software-ho-tro-doanh-nghiep-quan-tri-nhan-su/" TargetMode="External"/><Relationship Id="rId839" Type="http://schemas.openxmlformats.org/officeDocument/2006/relationships/hyperlink" Target="https://coffeehr.com.vn/oos-software-tai-tro-hoi-thao-thuong-nien-phat-trien-to-chuc-dap-ung-tuong-lai-cua-hiep-hoi-nhan-su-viet-nam/" TargetMode="External"/><Relationship Id="rId990" Type="http://schemas.openxmlformats.org/officeDocument/2006/relationships/hyperlink" Target="https://coffeehr.com.vn/tap-doan-da-nganh/" TargetMode="External"/><Relationship Id="rId173" Type="http://schemas.openxmlformats.org/officeDocument/2006/relationships/hyperlink" Target="https://coffeehr.com.vn/5-phan-mem-nhan-su-tot-nhat-danh-cho-doanh-nghiep-sme-trong-nam-2022/" TargetMode="External"/><Relationship Id="rId229" Type="http://schemas.openxmlformats.org/officeDocument/2006/relationships/hyperlink" Target="https://coffeehr.com.vn/category/tin-tuc-coffeehr/" TargetMode="External"/><Relationship Id="rId380" Type="http://schemas.openxmlformats.org/officeDocument/2006/relationships/hyperlink" Target="https://coffeehr.com.vn/coffeehr-tuyen-dung-nhan-vien-content-marketing/" TargetMode="External"/><Relationship Id="rId436" Type="http://schemas.openxmlformats.org/officeDocument/2006/relationships/hyperlink" Target="https://coffeehr.com.vn/cong-ty-tnhh-dien-luc-van-phong-vpcl/" TargetMode="External"/><Relationship Id="rId601" Type="http://schemas.openxmlformats.org/officeDocument/2006/relationships/hyperlink" Target="https://coffeehr.com.vn/hoach-dinh-nguon-nhan-luc-coffeehr/" TargetMode="External"/><Relationship Id="rId643" Type="http://schemas.openxmlformats.org/officeDocument/2006/relationships/hyperlink" Target="https://coffeehr.com.vn/hoach-dinh-nguon-nhan-luc-la-gi-vai-tro-cua-hoach-dinh-nguon-nhan-luc-doi-voi-doanh-nghiep/" TargetMode="External"/><Relationship Id="rId1024" Type="http://schemas.openxmlformats.org/officeDocument/2006/relationships/hyperlink" Target="https://coffeehr.com.vn/tong-quan/" TargetMode="External"/><Relationship Id="rId1066" Type="http://schemas.openxmlformats.org/officeDocument/2006/relationships/hyperlink" Target="https://coffeehr.com.vn/tuyen-dung-project-manager-hn-hcm/" TargetMode="External"/><Relationship Id="rId240" Type="http://schemas.openxmlformats.org/officeDocument/2006/relationships/hyperlink" Target="https://coffeehr.com.vn/cb-la-gi-nganh-nghe-quyen-luc-trong-khoi-hanh-chinh-van-phong/" TargetMode="External"/><Relationship Id="rId478" Type="http://schemas.openxmlformats.org/officeDocument/2006/relationships/hyperlink" Target="https://coffeehr.com.vn/en/cac-buoc-tien-hanh-hoach-dinh-nguon-nhan-luc-cho-doanh-nghiep/" TargetMode="External"/><Relationship Id="rId685" Type="http://schemas.openxmlformats.org/officeDocument/2006/relationships/hyperlink" Target="https://coffeehr.com.vn/kaizen-la-gi-vi-du-ve-kaizen/" TargetMode="External"/><Relationship Id="rId850" Type="http://schemas.openxmlformats.org/officeDocument/2006/relationships/hyperlink" Target="https://coffeehr.com.vn/phan-mem-cong-long-quan-ly-du-an/" TargetMode="External"/><Relationship Id="rId892" Type="http://schemas.openxmlformats.org/officeDocument/2006/relationships/hyperlink" Target="https://coffeehr.com.vn/quan-ly-hieu-suat-la-gi-xay-dung-chuong-trinh-quan-ly-hieu-suat-hieu-qua-nhu-the-nao/" TargetMode="External"/><Relationship Id="rId906" Type="http://schemas.openxmlformats.org/officeDocument/2006/relationships/hyperlink" Target="https://coffeehr.com.vn/quan-ly-ho-so-nhan-su-tiet-kiem/" TargetMode="External"/><Relationship Id="rId948" Type="http://schemas.openxmlformats.org/officeDocument/2006/relationships/hyperlink" Target="https://coffeehr.com.vn/quy-trinh-xay-dung-kpi-hieu-qua/" TargetMode="External"/><Relationship Id="rId1133" Type="http://schemas.openxmlformats.org/officeDocument/2006/relationships/hyperlink" Target="https://coffeehr.com.vn/xay-dung-van-hoa-doanh-nghiep-lanh-manh/" TargetMode="External"/><Relationship Id="rId35" Type="http://schemas.openxmlformats.org/officeDocument/2006/relationships/hyperlink" Target="https://coffeehr.com.vn/3-mo-hinh-quan-ly-nhan-su-dang-gia-cho-chien-luoc-phat-trien-hoan-chinh/" TargetMode="External"/><Relationship Id="rId77" Type="http://schemas.openxmlformats.org/officeDocument/2006/relationships/hyperlink" Target="https://coffeehr.com.vn/3-mo-hinh-quan-ly-nhan-su-dang-gia-cho-chien-luoc-phat-trien-hoan-chinh/" TargetMode="External"/><Relationship Id="rId100" Type="http://schemas.openxmlformats.org/officeDocument/2006/relationships/hyperlink" Target="https://coffeehr.com.vn/3-mo-hinh-quan-ly-nhan-su-dang-gia-cho-chien-luoc-phat-trien-hoan-chinh/" TargetMode="External"/><Relationship Id="rId282" Type="http://schemas.openxmlformats.org/officeDocument/2006/relationships/hyperlink" Target="https://coffeehr.com.vn/cb-la-gi-nganh-nghe-quyen-luc-trong-khoi-hanh-chinh-van-phong/" TargetMode="External"/><Relationship Id="rId338" Type="http://schemas.openxmlformats.org/officeDocument/2006/relationships/hyperlink" Target="https://coffeehr.com.vn/cb-la-gi-nganh-nghe-quyen-luc-trong-khoi-hanh-chinh-van-phong/" TargetMode="External"/><Relationship Id="rId503" Type="http://schemas.openxmlformats.org/officeDocument/2006/relationships/hyperlink" Target="https://coffeehr.com.vn/gan-ket-voi-nhan-vien-bi-quyet-vuot-qua-mua-dai-dich/" TargetMode="External"/><Relationship Id="rId545" Type="http://schemas.openxmlformats.org/officeDocument/2006/relationships/hyperlink" Target="https://coffeehr.com.vn/hcm-tuyen-dung-business-analyst/" TargetMode="External"/><Relationship Id="rId587" Type="http://schemas.openxmlformats.org/officeDocument/2006/relationships/hyperlink" Target="https://coffeehr.com.vn/hn-tuyen-dung-nhan-vien-business-analyst/" TargetMode="External"/><Relationship Id="rId710" Type="http://schemas.openxmlformats.org/officeDocument/2006/relationships/hyperlink" Target="https://coffeehr.com.vn/luong-3p/" TargetMode="External"/><Relationship Id="rId752" Type="http://schemas.openxmlformats.org/officeDocument/2006/relationships/hyperlink" Target="https://coffeehr.com.vn/micco-tong-cong-ty-cong-nghiep-hoa-chat-mo-vinacomin-2/" TargetMode="External"/><Relationship Id="rId808" Type="http://schemas.openxmlformats.org/officeDocument/2006/relationships/hyperlink" Target="https://coffeehr.com.vn/onboarding-nhan-vien-moi-quy-trinh-ton-tai-nhieu-chi-phi-an/" TargetMode="External"/><Relationship Id="rId8" Type="http://schemas.openxmlformats.org/officeDocument/2006/relationships/hyperlink" Target="https://coffeehr.com.vn/3-mo-hinh-quan-ly-nhan-su-dang-gia-cho-chien-luoc-phat-trien-hoan-chinh/" TargetMode="External"/><Relationship Id="rId142" Type="http://schemas.openxmlformats.org/officeDocument/2006/relationships/hyperlink" Target="https://coffeehr.com.vn/3-mo-hinh-quan-ly-nhan-su-dang-gia-cho-chien-luoc-phat-trien-hoan-chinh/" TargetMode="External"/><Relationship Id="rId184" Type="http://schemas.openxmlformats.org/officeDocument/2006/relationships/hyperlink" Target="https://coffeehr.com.vn/cac-trang-web-tuyen-dung/" TargetMode="External"/><Relationship Id="rId391" Type="http://schemas.openxmlformats.org/officeDocument/2006/relationships/hyperlink" Target="https://coffeehr.com.vn/coffeehr-tuyen-dung-nhan-vien-content-marketing/" TargetMode="External"/><Relationship Id="rId405" Type="http://schemas.openxmlformats.org/officeDocument/2006/relationships/hyperlink" Target="https://coffeehr.com.vn/coffeehr-tuyen-dung-nhan-vien-content-marketing/" TargetMode="External"/><Relationship Id="rId447" Type="http://schemas.openxmlformats.org/officeDocument/2006/relationships/hyperlink" Target="https://coffeehr.com.vn/da-nganh/" TargetMode="External"/><Relationship Id="rId612" Type="http://schemas.openxmlformats.org/officeDocument/2006/relationships/hyperlink" Target="https://coffeehr.com.vn/hoach-dinh-nguon-nhan-luc-la-gi-vai-tro-cua-hoach-dinh-nguon-nhan-luc-doi-voi-doanh-nghiep/" TargetMode="External"/><Relationship Id="rId794" Type="http://schemas.openxmlformats.org/officeDocument/2006/relationships/hyperlink" Target="https://coffeehr.com.vn/okr-la-gi-hieu-ro-hon-ve-okr-ky-1/" TargetMode="External"/><Relationship Id="rId1035" Type="http://schemas.openxmlformats.org/officeDocument/2006/relationships/hyperlink" Target="https://coffeehr.com.vn/tuyen-dung-hieu-qua-bang-ke-hoach-chi-tiet-voi-11-buoc-duoc-chia-se-boi-cac-chuyen-gia-2/" TargetMode="External"/><Relationship Id="rId1077" Type="http://schemas.openxmlformats.org/officeDocument/2006/relationships/hyperlink" Target="https://coffeehr.com.vn/tuyen-dung/" TargetMode="External"/><Relationship Id="rId251" Type="http://schemas.openxmlformats.org/officeDocument/2006/relationships/hyperlink" Target="https://coffeehr.com.vn/cb-la-gi-nganh-nghe-quyen-luc-trong-khoi-hanh-chinh-van-phong/" TargetMode="External"/><Relationship Id="rId489" Type="http://schemas.openxmlformats.org/officeDocument/2006/relationships/hyperlink" Target="https://coffeehr.com.vn/cac-trang-web-tuyen-dung/" TargetMode="External"/><Relationship Id="rId654" Type="http://schemas.openxmlformats.org/officeDocument/2006/relationships/hyperlink" Target="https://coffeehr.com.vn/hoach-dinh-nguon-nhan-luc-la-gi-vai-tro-cua-hoach-dinh-nguon-nhan-luc-doi-voi-doanh-nghiep/" TargetMode="External"/><Relationship Id="rId696" Type="http://schemas.openxmlformats.org/officeDocument/2006/relationships/hyperlink" Target="https://coffeehr.com.vn/khoi-dong-du-an-phan-mem-quan-tri-nhan-su-tai-asl-corp/" TargetMode="External"/><Relationship Id="rId861" Type="http://schemas.openxmlformats.org/officeDocument/2006/relationships/hyperlink" Target="https://coffeehr.com.vn/phat-trien-nguon-luc/" TargetMode="External"/><Relationship Id="rId917" Type="http://schemas.openxmlformats.org/officeDocument/2006/relationships/hyperlink" Target="https://coffeehr.com.vn/quy-trinh-xay-dung-kpi-hieu-qua/" TargetMode="External"/><Relationship Id="rId959" Type="http://schemas.openxmlformats.org/officeDocument/2006/relationships/hyperlink" Target="https://coffeehr.com.vn/quy-trinh-xay-dung-kpi-hieu-qua/" TargetMode="External"/><Relationship Id="rId1102" Type="http://schemas.openxmlformats.org/officeDocument/2006/relationships/hyperlink" Target="https://coffeehr.com.vn/vua-nem-chuyen-doi-so-manh-me-trong-cong-tac-quan-tri-nhan-su-voi-phan-mem-coffeehr/" TargetMode="External"/><Relationship Id="rId46" Type="http://schemas.openxmlformats.org/officeDocument/2006/relationships/hyperlink" Target="https://coffeehr.com.vn/3-mo-hinh-quan-ly-nhan-su-dang-gia-cho-chien-luoc-phat-trien-hoan-chinh/" TargetMode="External"/><Relationship Id="rId293" Type="http://schemas.openxmlformats.org/officeDocument/2006/relationships/hyperlink" Target="https://coffeehr.com.vn/cb-la-gi-nganh-nghe-quyen-luc-trong-khoi-hanh-chinh-van-phong/" TargetMode="External"/><Relationship Id="rId307" Type="http://schemas.openxmlformats.org/officeDocument/2006/relationships/hyperlink" Target="https://coffeehr.com.vn/cb-la-gi-nganh-nghe-quyen-luc-trong-khoi-hanh-chinh-van-phong/" TargetMode="External"/><Relationship Id="rId349" Type="http://schemas.openxmlformats.org/officeDocument/2006/relationships/hyperlink" Target="https://coffeehr.com.vn/cb-la-gi-nganh-nghe-quyen-luc-trong-khoi-hanh-chinh-van-phong/" TargetMode="External"/><Relationship Id="rId514" Type="http://schemas.openxmlformats.org/officeDocument/2006/relationships/hyperlink" Target="https://coffeehr.com.vn/giao-duc-dao-tao/" TargetMode="External"/><Relationship Id="rId556" Type="http://schemas.openxmlformats.org/officeDocument/2006/relationships/hyperlink" Target="https://coffeehr.com.vn/hcm-tuyen-dung-business-analyst/" TargetMode="External"/><Relationship Id="rId721" Type="http://schemas.openxmlformats.org/officeDocument/2006/relationships/hyperlink" Target="https://coffeehr.com.vn/m2-nang-tam-thoi-trang-viet/" TargetMode="External"/><Relationship Id="rId763" Type="http://schemas.openxmlformats.org/officeDocument/2006/relationships/hyperlink" Target="https://coffeehr.com.vn/micco-tong-cong-ty-cong-nghiep-hoa-chat-mo-vinacomin-2/" TargetMode="External"/><Relationship Id="rId1144" Type="http://schemas.openxmlformats.org/officeDocument/2006/relationships/hyperlink" Target="https://coffeehr.com.vn/xay-dung-van-hoa-doanh-nghiep-lanh-manh/" TargetMode="External"/><Relationship Id="rId88" Type="http://schemas.openxmlformats.org/officeDocument/2006/relationships/hyperlink" Target="https://coffeehr.com.vn/3-mo-hinh-quan-ly-nhan-su-dang-gia-cho-chien-luoc-phat-trien-hoan-chinh/" TargetMode="External"/><Relationship Id="rId111" Type="http://schemas.openxmlformats.org/officeDocument/2006/relationships/hyperlink" Target="https://coffeehr.com.vn/3-mo-hinh-quan-ly-nhan-su-dang-gia-cho-chien-luoc-phat-trien-hoan-chinh/" TargetMode="External"/><Relationship Id="rId153" Type="http://schemas.openxmlformats.org/officeDocument/2006/relationships/hyperlink" Target="https://coffeehr.com.vn/3-mo-hinh-quan-ly-nhan-su-dang-gia-cho-chien-luoc-phat-trien-hoan-chinh/" TargetMode="External"/><Relationship Id="rId195" Type="http://schemas.openxmlformats.org/officeDocument/2006/relationships/hyperlink" Target="https://coffeehr.com.vn/category/cau-chuyen-thanh-cong/" TargetMode="External"/><Relationship Id="rId209" Type="http://schemas.openxmlformats.org/officeDocument/2006/relationships/hyperlink" Target="https://coffeehr.com.vn/category/co-hoi-viec-lam/" TargetMode="External"/><Relationship Id="rId360" Type="http://schemas.openxmlformats.org/officeDocument/2006/relationships/hyperlink" Target="https://coffeehr.com.vn/chien-luoc-xay-dung-van-hoa-hoc-tap-chia-khoa-thanh-cong-cua-doanh-nghiep/" TargetMode="External"/><Relationship Id="rId416" Type="http://schemas.openxmlformats.org/officeDocument/2006/relationships/hyperlink" Target="https://coffeehr.com.vn/coffeehr-tuyen-dung-thuc-tap-sinh-cntt/" TargetMode="External"/><Relationship Id="rId598" Type="http://schemas.openxmlformats.org/officeDocument/2006/relationships/hyperlink" Target="https://coffeehr.com.vn/hn-tuyen-dung-nhan-vien-trien-khai-phan-mem/" TargetMode="External"/><Relationship Id="rId819" Type="http://schemas.openxmlformats.org/officeDocument/2006/relationships/hyperlink" Target="https://coffeehr.com.vn/onboarding-nhan-vien-moi-quy-trinh-ton-tai-nhieu-chi-phi-an/" TargetMode="External"/><Relationship Id="rId970" Type="http://schemas.openxmlformats.org/officeDocument/2006/relationships/hyperlink" Target="https://coffeehr.com.vn/ra-mat-bo-giai-phap-xay-dung-he-thong-quan-tri-nhan-su-cho-doanh-nghiep/" TargetMode="External"/><Relationship Id="rId1004" Type="http://schemas.openxmlformats.org/officeDocument/2006/relationships/hyperlink" Target="https://coffeehr.com.vn/tap-doan-da-nganh/" TargetMode="External"/><Relationship Id="rId1046" Type="http://schemas.openxmlformats.org/officeDocument/2006/relationships/hyperlink" Target="https://coffeehr.com.vn/tuyen-dung-hieu-qua-bang-ke-hoach-chi-tiet-voi-11-buoc-duoc-chia-se-boi-cac-chuyen-gia-2/" TargetMode="External"/><Relationship Id="rId220" Type="http://schemas.openxmlformats.org/officeDocument/2006/relationships/hyperlink" Target="https://coffeehr.com.vn/category/thong-tin-cong-nghe/" TargetMode="External"/><Relationship Id="rId458" Type="http://schemas.openxmlformats.org/officeDocument/2006/relationships/hyperlink" Target="http://gapowork.vn/" TargetMode="External"/><Relationship Id="rId623" Type="http://schemas.openxmlformats.org/officeDocument/2006/relationships/hyperlink" Target="https://coffeehr.com.vn/hoach-dinh-nguon-nhan-luc-la-gi-vai-tro-cua-hoach-dinh-nguon-nhan-luc-doi-voi-doanh-nghiep/" TargetMode="External"/><Relationship Id="rId665" Type="http://schemas.openxmlformats.org/officeDocument/2006/relationships/hyperlink" Target="https://coffeehr.com.vn/kaizen-la-gi-vi-du-ve-kaizen/" TargetMode="External"/><Relationship Id="rId830" Type="http://schemas.openxmlformats.org/officeDocument/2006/relationships/hyperlink" Target="https://coffeehr.com.vn/oos-software-hop-tac-voi-gapowork-ra-mat-bo-giai-phap-toan-dien-quan-tri-nhan-su-cho-doanh-nghiep/" TargetMode="External"/><Relationship Id="rId872" Type="http://schemas.openxmlformats.org/officeDocument/2006/relationships/hyperlink" Target="https://coffeehr.com.vn/quan-ly-hieu-suat-la-gi-xay-dung-chuong-trinh-quan-ly-hieu-suat-hieu-qua-nhu-the-nao/" TargetMode="External"/><Relationship Id="rId928" Type="http://schemas.openxmlformats.org/officeDocument/2006/relationships/hyperlink" Target="https://coffeehr.com.vn/quy-trinh-xay-dung-kpi-hieu-qua/" TargetMode="External"/><Relationship Id="rId1088" Type="http://schemas.openxmlformats.org/officeDocument/2006/relationships/hyperlink" Target="https://coffeehr.com.vn/vua-nem-chuyen-doi-so-manh-me-trong-cong-tac-quan-tri-nhan-su-voi-phan-mem-coffeehr/" TargetMode="External"/><Relationship Id="rId15" Type="http://schemas.openxmlformats.org/officeDocument/2006/relationships/hyperlink" Target="https://coffeehr.com.vn/3-mo-hinh-quan-ly-nhan-su-dang-gia-cho-chien-luoc-phat-trien-hoan-chinh/" TargetMode="External"/><Relationship Id="rId57" Type="http://schemas.openxmlformats.org/officeDocument/2006/relationships/hyperlink" Target="https://coffeehr.com.vn/3-mo-hinh-quan-ly-nhan-su-dang-gia-cho-chien-luoc-phat-trien-hoan-chinh/" TargetMode="External"/><Relationship Id="rId262" Type="http://schemas.openxmlformats.org/officeDocument/2006/relationships/hyperlink" Target="https://coffeehr.com.vn/cb-la-gi-nganh-nghe-quyen-luc-trong-khoi-hanh-chinh-van-phong/" TargetMode="External"/><Relationship Id="rId318" Type="http://schemas.openxmlformats.org/officeDocument/2006/relationships/hyperlink" Target="https://coffeehr.com.vn/cb-la-gi-nganh-nghe-quyen-luc-trong-khoi-hanh-chinh-van-phong/" TargetMode="External"/><Relationship Id="rId525" Type="http://schemas.openxmlformats.org/officeDocument/2006/relationships/hyperlink" Target="https://coffeehr.com.vn/gioi-thieu-chung/" TargetMode="External"/><Relationship Id="rId567" Type="http://schemas.openxmlformats.org/officeDocument/2006/relationships/hyperlink" Target="https://coffeehr.com.vn/hn-hcm-tuyen-dung-business-analyst/" TargetMode="External"/><Relationship Id="rId732" Type="http://schemas.openxmlformats.org/officeDocument/2006/relationships/hyperlink" Target="https://coffeehr.com.vn/micco-tong-cong-ty-cong-nghiep-hoa-chat-mo-vinacomin-2/" TargetMode="External"/><Relationship Id="rId1113" Type="http://schemas.openxmlformats.org/officeDocument/2006/relationships/hyperlink" Target="https://coffeehr.com.vn/why-coffee/" TargetMode="External"/><Relationship Id="rId1155" Type="http://schemas.openxmlformats.org/officeDocument/2006/relationships/hyperlink" Target="https://coffeehr.com.vn/xay-dung-van-hoa-doanh-nghiep-lanh-manh/" TargetMode="External"/><Relationship Id="rId99" Type="http://schemas.openxmlformats.org/officeDocument/2006/relationships/hyperlink" Target="https://coffeehr.com.vn/3-mo-hinh-quan-ly-nhan-su-dang-gia-cho-chien-luoc-phat-trien-hoan-chinh/" TargetMode="External"/><Relationship Id="rId122" Type="http://schemas.openxmlformats.org/officeDocument/2006/relationships/hyperlink" Target="https://coffeehr.com.vn/3-mo-hinh-quan-ly-nhan-su-dang-gia-cho-chien-luoc-phat-trien-hoan-chinh/" TargetMode="External"/><Relationship Id="rId164" Type="http://schemas.openxmlformats.org/officeDocument/2006/relationships/hyperlink" Target="https://coffeehr.com.vn/4-xu-huong-dien-toan-dam-may-doanh-nghiep-can-biet/" TargetMode="External"/><Relationship Id="rId371" Type="http://schemas.openxmlformats.org/officeDocument/2006/relationships/hyperlink" Target="https://coffeehr.com.vn/coffeehr-tuyen-dung-nhan-vien-content-marketing/" TargetMode="External"/><Relationship Id="rId774" Type="http://schemas.openxmlformats.org/officeDocument/2006/relationships/hyperlink" Target="https://coffeehr.com.vn/navigos-group-lua-chon-giai-phap-quan-tri-nhan-su-coffeehr-cho-chien-luoc-toan-cau-hoa/" TargetMode="External"/><Relationship Id="rId981" Type="http://schemas.openxmlformats.org/officeDocument/2006/relationships/hyperlink" Target="https://coffeehr.com.vn/tai-chinh-ngan-hang/" TargetMode="External"/><Relationship Id="rId1015" Type="http://schemas.openxmlformats.org/officeDocument/2006/relationships/hyperlink" Target="https://coffeehr.com.vn/tiec-tat-nien-cong-ty-cuoi-nam/" TargetMode="External"/><Relationship Id="rId1057" Type="http://schemas.openxmlformats.org/officeDocument/2006/relationships/hyperlink" Target="https://coffeehr.com.vn/tuyen-dung-hieu-qua-bang-ke-hoach-chi-tiet-voi-11-buoc-duoc-chia-se-boi-cac-chuyen-gia-2/" TargetMode="External"/><Relationship Id="rId427" Type="http://schemas.openxmlformats.org/officeDocument/2006/relationships/hyperlink" Target="https://coffeehr.com.vn/coffeehr-tuyen-dung-thuc-tap-sinh-it/" TargetMode="External"/><Relationship Id="rId469" Type="http://schemas.openxmlformats.org/officeDocument/2006/relationships/hyperlink" Target="https://coffeehr.com.vn/en/atalink-dau-tu-giai-phap-phan-mem-quan-tri-nhan-su-coffeehr/" TargetMode="External"/><Relationship Id="rId634" Type="http://schemas.openxmlformats.org/officeDocument/2006/relationships/hyperlink" Target="https://coffeehr.com.vn/hoach-dinh-nguon-nhan-luc-la-gi-vai-tro-cua-hoach-dinh-nguon-nhan-luc-doi-voi-doanh-nghiep/" TargetMode="External"/><Relationship Id="rId676" Type="http://schemas.openxmlformats.org/officeDocument/2006/relationships/hyperlink" Target="https://coffeehr.com.vn/kaizen-la-gi-vi-du-ve-kaizen/" TargetMode="External"/><Relationship Id="rId841" Type="http://schemas.openxmlformats.org/officeDocument/2006/relationships/hyperlink" Target="https://coffeehr.com.vn/oos-software-tai-tro-hoi-thao-thuong-nien-phat-trien-to-chuc-dap-ung-tuong-lai-cua-hiep-hoi-nhan-su-viet-nam/" TargetMode="External"/><Relationship Id="rId883" Type="http://schemas.openxmlformats.org/officeDocument/2006/relationships/hyperlink" Target="https://coffeehr.com.vn/quan-ly-hieu-suat-la-gi-xay-dung-chuong-trinh-quan-ly-hieu-suat-hieu-qua-nhu-the-nao/" TargetMode="External"/><Relationship Id="rId1099" Type="http://schemas.openxmlformats.org/officeDocument/2006/relationships/hyperlink" Target="https://coffeehr.com.vn/vua-nem-chuyen-doi-so-manh-me-trong-cong-tac-quan-tri-nhan-su-voi-phan-mem-coffeehr/" TargetMode="External"/><Relationship Id="rId26" Type="http://schemas.openxmlformats.org/officeDocument/2006/relationships/hyperlink" Target="https://coffeehr.com.vn/3-mo-hinh-quan-ly-nhan-su-dang-gia-cho-chien-luoc-phat-trien-hoan-chinh/" TargetMode="External"/><Relationship Id="rId231" Type="http://schemas.openxmlformats.org/officeDocument/2006/relationships/hyperlink" Target="https://coffeehr.com.vn/category/tin-tuc-coffeehr/" TargetMode="External"/><Relationship Id="rId273" Type="http://schemas.openxmlformats.org/officeDocument/2006/relationships/hyperlink" Target="https://coffeehr.com.vn/cb-la-gi-nganh-nghe-quyen-luc-trong-khoi-hanh-chinh-van-phong/" TargetMode="External"/><Relationship Id="rId329" Type="http://schemas.openxmlformats.org/officeDocument/2006/relationships/hyperlink" Target="https://coffeehr.com.vn/cb-la-gi-nganh-nghe-quyen-luc-trong-khoi-hanh-chinh-van-phong/" TargetMode="External"/><Relationship Id="rId480" Type="http://schemas.openxmlformats.org/officeDocument/2006/relationships/hyperlink" Target="https://coffeehr.com.vn/en/cac-phuong-phap-cham-cong-thoi-covid-thuc-trang-va-kho-khan-trong-cac-doanh-nghiep-hien-nay/" TargetMode="External"/><Relationship Id="rId536" Type="http://schemas.openxmlformats.org/officeDocument/2006/relationships/hyperlink" Target="https://coffeehr.com.vn/hcm-tuyen-dung-business-analyst/" TargetMode="External"/><Relationship Id="rId701" Type="http://schemas.openxmlformats.org/officeDocument/2006/relationships/hyperlink" Target="https://coffeehr.com.vn/ky-nguyen-moi-cua-nganh-nhan-su-ky-nguyen-4-0/" TargetMode="External"/><Relationship Id="rId939" Type="http://schemas.openxmlformats.org/officeDocument/2006/relationships/hyperlink" Target="https://coffeehr.com.vn/quy-trinh-xay-dung-kpi-hieu-qua/" TargetMode="External"/><Relationship Id="rId1124" Type="http://schemas.openxmlformats.org/officeDocument/2006/relationships/hyperlink" Target="https://coffeehr.com.vn/xay-dung-van-hoa-doanh-nghiep-lanh-manh/" TargetMode="External"/><Relationship Id="rId68" Type="http://schemas.openxmlformats.org/officeDocument/2006/relationships/hyperlink" Target="https://coffeehr.com.vn/3-mo-hinh-quan-ly-nhan-su-dang-gia-cho-chien-luoc-phat-trien-hoan-chinh/" TargetMode="External"/><Relationship Id="rId133" Type="http://schemas.openxmlformats.org/officeDocument/2006/relationships/hyperlink" Target="https://coffeehr.com.vn/3-mo-hinh-quan-ly-nhan-su-dang-gia-cho-chien-luoc-phat-trien-hoan-chinh/" TargetMode="External"/><Relationship Id="rId175" Type="http://schemas.openxmlformats.org/officeDocument/2006/relationships/hyperlink" Target="https://coffeehr.com.vn/5-phan-mem-nhan-su-tot-nhat-danh-cho-doanh-nghiep-sme-trong-nam-2022/" TargetMode="External"/><Relationship Id="rId340" Type="http://schemas.openxmlformats.org/officeDocument/2006/relationships/hyperlink" Target="https://coffeehr.com.vn/cb-la-gi-nganh-nghe-quyen-luc-trong-khoi-hanh-chinh-van-phong/" TargetMode="External"/><Relationship Id="rId578" Type="http://schemas.openxmlformats.org/officeDocument/2006/relationships/hyperlink" Target="https://coffeehr.com.vn/hn-tuyen-dung-kinh-doanh-duoi-1-nam-kinh-nghiem/" TargetMode="External"/><Relationship Id="rId743" Type="http://schemas.openxmlformats.org/officeDocument/2006/relationships/hyperlink" Target="https://coffeehr.com.vn/micco-tong-cong-ty-cong-nghiep-hoa-chat-mo-vinacomin-2/" TargetMode="External"/><Relationship Id="rId785" Type="http://schemas.openxmlformats.org/officeDocument/2006/relationships/hyperlink" Target="https://coffeehr.com.vn/nen-tang-giao-tiep-gapowork-hop-tac-voi-oos-software-ho-tro-doanh-nghiep-quan-tri-nhan-su/" TargetMode="External"/><Relationship Id="rId950" Type="http://schemas.openxmlformats.org/officeDocument/2006/relationships/hyperlink" Target="https://coffeehr.com.vn/quy-trinh-xay-dung-kpi-hieu-qua/" TargetMode="External"/><Relationship Id="rId992" Type="http://schemas.openxmlformats.org/officeDocument/2006/relationships/hyperlink" Target="https://coffeehr.com.vn/tap-doan-da-nganh/" TargetMode="External"/><Relationship Id="rId1026" Type="http://schemas.openxmlformats.org/officeDocument/2006/relationships/hyperlink" Target="https://coffeehr.com.vn/turnover-rate-la-gi/" TargetMode="External"/><Relationship Id="rId200" Type="http://schemas.openxmlformats.org/officeDocument/2006/relationships/hyperlink" Target="https://coffeehr.com.vn/category/co-hoi-viec-lam/" TargetMode="External"/><Relationship Id="rId382" Type="http://schemas.openxmlformats.org/officeDocument/2006/relationships/hyperlink" Target="https://coffeehr.com.vn/coffeehr-tuyen-dung-nhan-vien-content-marketing/" TargetMode="External"/><Relationship Id="rId438" Type="http://schemas.openxmlformats.org/officeDocument/2006/relationships/hyperlink" Target="https://coffeehr.com.vn/cong-ty-tnhh-dien-luc-van-phong-vpcl/" TargetMode="External"/><Relationship Id="rId603" Type="http://schemas.openxmlformats.org/officeDocument/2006/relationships/hyperlink" Target="https://coffeehr.com.vn/hoach-dinh-nguon-nhan-luc-coffeehr/" TargetMode="External"/><Relationship Id="rId645" Type="http://schemas.openxmlformats.org/officeDocument/2006/relationships/hyperlink" Target="https://coffeehr.com.vn/hoach-dinh-nguon-nhan-luc-la-gi-vai-tro-cua-hoach-dinh-nguon-nhan-luc-doi-voi-doanh-nghiep/" TargetMode="External"/><Relationship Id="rId687" Type="http://schemas.openxmlformats.org/officeDocument/2006/relationships/hyperlink" Target="https://coffeehr.com.vn/kaizen-la-gi-vi-du-ve-kaizen/" TargetMode="External"/><Relationship Id="rId810" Type="http://schemas.openxmlformats.org/officeDocument/2006/relationships/hyperlink" Target="https://coffeehr.com.vn/onboarding-nhan-vien-moi-quy-trinh-ton-tai-nhieu-chi-phi-an/" TargetMode="External"/><Relationship Id="rId852" Type="http://schemas.openxmlformats.org/officeDocument/2006/relationships/hyperlink" Target="https://coffeehr.com.vn/phan-mem-tinh-luong-tu-dong-coffeehr/" TargetMode="External"/><Relationship Id="rId908" Type="http://schemas.openxmlformats.org/officeDocument/2006/relationships/hyperlink" Target="https://coffeehr.com.vn/quan-ly-to-chuc/" TargetMode="External"/><Relationship Id="rId1068" Type="http://schemas.openxmlformats.org/officeDocument/2006/relationships/hyperlink" Target="https://coffeehr.com.vn/tuyen-dung-project-manager-hn-hcm/" TargetMode="External"/><Relationship Id="rId242" Type="http://schemas.openxmlformats.org/officeDocument/2006/relationships/hyperlink" Target="https://coffeehr.com.vn/cb-la-gi-nganh-nghe-quyen-luc-trong-khoi-hanh-chinh-van-phong/" TargetMode="External"/><Relationship Id="rId284" Type="http://schemas.openxmlformats.org/officeDocument/2006/relationships/hyperlink" Target="https://coffeehr.com.vn/cb-la-gi-nganh-nghe-quyen-luc-trong-khoi-hanh-chinh-van-phong/" TargetMode="External"/><Relationship Id="rId491" Type="http://schemas.openxmlformats.org/officeDocument/2006/relationships/hyperlink" Target="https://coffeehr.com.vn/fiingroup/" TargetMode="External"/><Relationship Id="rId505" Type="http://schemas.openxmlformats.org/officeDocument/2006/relationships/hyperlink" Target="https://coffeehr.com.vn/giai-phap/" TargetMode="External"/><Relationship Id="rId712" Type="http://schemas.openxmlformats.org/officeDocument/2006/relationships/hyperlink" Target="https://coffeehr.com.vn/luong-3p/" TargetMode="External"/><Relationship Id="rId894" Type="http://schemas.openxmlformats.org/officeDocument/2006/relationships/hyperlink" Target="https://coffeehr.com.vn/quan-ly-hieu-suat-la-gi-xay-dung-chuong-trinh-quan-ly-hieu-suat-hieu-qua-nhu-the-nao/" TargetMode="External"/><Relationship Id="rId1135" Type="http://schemas.openxmlformats.org/officeDocument/2006/relationships/hyperlink" Target="https://coffeehr.com.vn/xay-dung-van-hoa-doanh-nghiep-lanh-manh/" TargetMode="External"/><Relationship Id="rId37" Type="http://schemas.openxmlformats.org/officeDocument/2006/relationships/hyperlink" Target="https://coffeehr.com.vn/3-mo-hinh-quan-ly-nhan-su-dang-gia-cho-chien-luoc-phat-trien-hoan-chinh/" TargetMode="External"/><Relationship Id="rId79" Type="http://schemas.openxmlformats.org/officeDocument/2006/relationships/hyperlink" Target="https://coffeehr.com.vn/3-mo-hinh-quan-ly-nhan-su-dang-gia-cho-chien-luoc-phat-trien-hoan-chinh/" TargetMode="External"/><Relationship Id="rId102" Type="http://schemas.openxmlformats.org/officeDocument/2006/relationships/hyperlink" Target="https://coffeehr.com.vn/3-mo-hinh-quan-ly-nhan-su-dang-gia-cho-chien-luoc-phat-trien-hoan-chinh/" TargetMode="External"/><Relationship Id="rId144" Type="http://schemas.openxmlformats.org/officeDocument/2006/relationships/hyperlink" Target="https://coffeehr.com.vn/3-mo-hinh-quan-ly-nhan-su-dang-gia-cho-chien-luoc-phat-trien-hoan-chinh/" TargetMode="External"/><Relationship Id="rId547" Type="http://schemas.openxmlformats.org/officeDocument/2006/relationships/hyperlink" Target="https://coffeehr.com.vn/hcm-tuyen-dung-business-analyst/" TargetMode="External"/><Relationship Id="rId589" Type="http://schemas.openxmlformats.org/officeDocument/2006/relationships/hyperlink" Target="https://coffeehr.com.vn/hn-tuyen-dung-nhan-vien-trien-khai-phan-mem/" TargetMode="External"/><Relationship Id="rId754" Type="http://schemas.openxmlformats.org/officeDocument/2006/relationships/hyperlink" Target="https://coffeehr.com.vn/micco-tong-cong-ty-cong-nghiep-hoa-chat-mo-vinacomin-2/" TargetMode="External"/><Relationship Id="rId796" Type="http://schemas.openxmlformats.org/officeDocument/2006/relationships/hyperlink" Target="https://coffeehr.com.vn/okr-la-gi-hieu-ro-hon-ve-okr-ky-1/" TargetMode="External"/><Relationship Id="rId961" Type="http://schemas.openxmlformats.org/officeDocument/2006/relationships/hyperlink" Target="https://coffeehr.com.vn/quy-trinh-xay-dung-kpi-hieu-qua/" TargetMode="External"/><Relationship Id="rId90" Type="http://schemas.openxmlformats.org/officeDocument/2006/relationships/hyperlink" Target="https://coffeehr.com.vn/3-mo-hinh-quan-ly-nhan-su-dang-gia-cho-chien-luoc-phat-trien-hoan-chinh/" TargetMode="External"/><Relationship Id="rId186" Type="http://schemas.openxmlformats.org/officeDocument/2006/relationships/hyperlink" Target="https://coffeehr.com.vn/cac-trang-web-tuyen-dung/" TargetMode="External"/><Relationship Id="rId351" Type="http://schemas.openxmlformats.org/officeDocument/2006/relationships/hyperlink" Target="https://coffeehr.com.vn/cb-la-gi-nganh-nghe-quyen-luc-trong-khoi-hanh-chinh-van-phong/" TargetMode="External"/><Relationship Id="rId393" Type="http://schemas.openxmlformats.org/officeDocument/2006/relationships/hyperlink" Target="https://coffeehr.com.vn/coffeehr-tuyen-dung-nhan-vien-content-marketing/" TargetMode="External"/><Relationship Id="rId407" Type="http://schemas.openxmlformats.org/officeDocument/2006/relationships/hyperlink" Target="https://coffeehr.com.vn/coffeehr-tuyen-dung-nhan-vien-content-marketing/" TargetMode="External"/><Relationship Id="rId449" Type="http://schemas.openxmlformats.org/officeDocument/2006/relationships/hyperlink" Target="https://coffeehr.com.vn/danh-sach-chuc-nang/" TargetMode="External"/><Relationship Id="rId614" Type="http://schemas.openxmlformats.org/officeDocument/2006/relationships/hyperlink" Target="https://coffeehr.com.vn/hoach-dinh-nguon-nhan-luc-la-gi-vai-tro-cua-hoach-dinh-nguon-nhan-luc-doi-voi-doanh-nghiep/" TargetMode="External"/><Relationship Id="rId656" Type="http://schemas.openxmlformats.org/officeDocument/2006/relationships/hyperlink" Target="https://coffeehr.com.vn/hoach-dinh-nguon-nhan-luc-la-gi-vai-tro-cua-hoach-dinh-nguon-nhan-luc-doi-voi-doanh-nghiep/" TargetMode="External"/><Relationship Id="rId821" Type="http://schemas.openxmlformats.org/officeDocument/2006/relationships/hyperlink" Target="https://coffeehr.com.vn/onboarding-nhan-vien-moi-quy-trinh-ton-tai-nhieu-chi-phi-an/" TargetMode="External"/><Relationship Id="rId863" Type="http://schemas.openxmlformats.org/officeDocument/2006/relationships/hyperlink" Target="https://coffeehr.com.vn/phat-trien-nguon-luc/" TargetMode="External"/><Relationship Id="rId1037" Type="http://schemas.openxmlformats.org/officeDocument/2006/relationships/hyperlink" Target="https://coffeehr.com.vn/tuyen-dung-hieu-qua-bang-ke-hoach-chi-tiet-voi-11-buoc-duoc-chia-se-boi-cac-chuyen-gia-2/" TargetMode="External"/><Relationship Id="rId1079" Type="http://schemas.openxmlformats.org/officeDocument/2006/relationships/hyperlink" Target="https://coffeehr.com.vn/tuyen-dung/" TargetMode="External"/><Relationship Id="rId211" Type="http://schemas.openxmlformats.org/officeDocument/2006/relationships/hyperlink" Target="https://coffeehr.com.vn/category/co-hoi-viec-lam/" TargetMode="External"/><Relationship Id="rId253" Type="http://schemas.openxmlformats.org/officeDocument/2006/relationships/hyperlink" Target="https://coffeehr.com.vn/cb-la-gi-nganh-nghe-quyen-luc-trong-khoi-hanh-chinh-van-phong/" TargetMode="External"/><Relationship Id="rId295" Type="http://schemas.openxmlformats.org/officeDocument/2006/relationships/hyperlink" Target="https://coffeehr.com.vn/cb-la-gi-nganh-nghe-quyen-luc-trong-khoi-hanh-chinh-van-phong/" TargetMode="External"/><Relationship Id="rId309" Type="http://schemas.openxmlformats.org/officeDocument/2006/relationships/hyperlink" Target="https://coffeehr.com.vn/cb-la-gi-nganh-nghe-quyen-luc-trong-khoi-hanh-chinh-van-phong/" TargetMode="External"/><Relationship Id="rId460" Type="http://schemas.openxmlformats.org/officeDocument/2006/relationships/hyperlink" Target="https://coffeehr.com.vn/dinh-huong-chien-luoc/" TargetMode="External"/><Relationship Id="rId516" Type="http://schemas.openxmlformats.org/officeDocument/2006/relationships/hyperlink" Target="https://coffeehr.com.vn/gioi-thieu-chung/" TargetMode="External"/><Relationship Id="rId698" Type="http://schemas.openxmlformats.org/officeDocument/2006/relationships/hyperlink" Target="https://coffeehr.com.vn/khoi-dong-du-an-phan-mem-quan-tri-nhan-su-tai-asl-corp/" TargetMode="External"/><Relationship Id="rId919" Type="http://schemas.openxmlformats.org/officeDocument/2006/relationships/hyperlink" Target="https://coffeehr.com.vn/quy-trinh-xay-dung-kpi-hieu-qua/" TargetMode="External"/><Relationship Id="rId1090" Type="http://schemas.openxmlformats.org/officeDocument/2006/relationships/hyperlink" Target="https://coffeehr.com.vn/vua-nem-chuyen-doi-so-manh-me-trong-cong-tac-quan-tri-nhan-su-voi-phan-mem-coffeehr/" TargetMode="External"/><Relationship Id="rId1104" Type="http://schemas.openxmlformats.org/officeDocument/2006/relationships/hyperlink" Target="https://coffeehr.com.vn/vua-nem-chuyen-doi-so-manh-me-trong-cong-tac-quan-tri-nhan-su-voi-phan-mem-coffeehr/" TargetMode="External"/><Relationship Id="rId1146" Type="http://schemas.openxmlformats.org/officeDocument/2006/relationships/hyperlink" Target="https://coffeehr.com.vn/xay-dung-van-hoa-doanh-nghiep-lanh-manh/" TargetMode="External"/><Relationship Id="rId48" Type="http://schemas.openxmlformats.org/officeDocument/2006/relationships/hyperlink" Target="https://coffeehr.com.vn/3-mo-hinh-quan-ly-nhan-su-dang-gia-cho-chien-luoc-phat-trien-hoan-chinh/" TargetMode="External"/><Relationship Id="rId113" Type="http://schemas.openxmlformats.org/officeDocument/2006/relationships/hyperlink" Target="https://coffeehr.com.vn/3-mo-hinh-quan-ly-nhan-su-dang-gia-cho-chien-luoc-phat-trien-hoan-chinh/" TargetMode="External"/><Relationship Id="rId320" Type="http://schemas.openxmlformats.org/officeDocument/2006/relationships/hyperlink" Target="https://coffeehr.com.vn/cb-la-gi-nganh-nghe-quyen-luc-trong-khoi-hanh-chinh-van-phong/" TargetMode="External"/><Relationship Id="rId558" Type="http://schemas.openxmlformats.org/officeDocument/2006/relationships/hyperlink" Target="https://coffeehr.com.vn/he-thong-bao-cao/" TargetMode="External"/><Relationship Id="rId723" Type="http://schemas.openxmlformats.org/officeDocument/2006/relationships/hyperlink" Target="https://coffeehr.com.vn/m2-nang-tam-thoi-trang-viet/" TargetMode="External"/><Relationship Id="rId765" Type="http://schemas.openxmlformats.org/officeDocument/2006/relationships/hyperlink" Target="https://coffeehr.com.vn/navigos-group-lua-chon-giai-phap-quan-tri-nhan-su-coffeehr-cho-chien-luoc-toan-cau-hoa/" TargetMode="External"/><Relationship Id="rId930" Type="http://schemas.openxmlformats.org/officeDocument/2006/relationships/hyperlink" Target="https://coffeehr.com.vn/quy-trinh-xay-dung-kpi-hieu-qua/" TargetMode="External"/><Relationship Id="rId972" Type="http://schemas.openxmlformats.org/officeDocument/2006/relationships/hyperlink" Target="https://coffeehr.com.vn/ra-mat-bo-giai-phap-xay-dung-he-thong-quan-tri-nhan-su-cho-doanh-nghiep/" TargetMode="External"/><Relationship Id="rId1006" Type="http://schemas.openxmlformats.org/officeDocument/2006/relationships/hyperlink" Target="https://coffeehr.com.vn/thuong-mai-dich-vu/" TargetMode="External"/><Relationship Id="rId155" Type="http://schemas.openxmlformats.org/officeDocument/2006/relationships/hyperlink" Target="https://coffeehr.com.vn/4-xu-huong-dien-toan-dam-may-doanh-nghiep-can-biet/" TargetMode="External"/><Relationship Id="rId197" Type="http://schemas.openxmlformats.org/officeDocument/2006/relationships/hyperlink" Target="https://coffeehr.com.vn/category/cau-chuyen-thanh-cong/" TargetMode="External"/><Relationship Id="rId362" Type="http://schemas.openxmlformats.org/officeDocument/2006/relationships/hyperlink" Target="https://coffeehr.com.vn/citicom-tiep-tuc-dong-hanh-cung-oos-software-voi-du-an-trien-khai-phan-mem-quan-tri-nhan-su-humax-phien-ban-4-0/" TargetMode="External"/><Relationship Id="rId418" Type="http://schemas.openxmlformats.org/officeDocument/2006/relationships/hyperlink" Target="https://coffeehr.com.vn/coffeehr-tuyen-dung-thuc-tap-sinh-it/" TargetMode="External"/><Relationship Id="rId625" Type="http://schemas.openxmlformats.org/officeDocument/2006/relationships/hyperlink" Target="https://coffeehr.com.vn/hoach-dinh-nguon-nhan-luc-la-gi-vai-tro-cua-hoach-dinh-nguon-nhan-luc-doi-voi-doanh-nghiep/" TargetMode="External"/><Relationship Id="rId832" Type="http://schemas.openxmlformats.org/officeDocument/2006/relationships/hyperlink" Target="https://coffeehr.com.vn/oos-software-hop-tac-voi-gapowork-ra-mat-bo-giai-phap-toan-dien-quan-tri-nhan-su-cho-doanh-nghiep/" TargetMode="External"/><Relationship Id="rId1048" Type="http://schemas.openxmlformats.org/officeDocument/2006/relationships/hyperlink" Target="https://coffeehr.com.vn/tuyen-dung-hieu-qua-bang-ke-hoach-chi-tiet-voi-11-buoc-duoc-chia-se-boi-cac-chuyen-gia-2/" TargetMode="External"/><Relationship Id="rId222" Type="http://schemas.openxmlformats.org/officeDocument/2006/relationships/hyperlink" Target="https://coffeehr.com.vn/category/thong-tin-cong-nghe/" TargetMode="External"/><Relationship Id="rId264" Type="http://schemas.openxmlformats.org/officeDocument/2006/relationships/hyperlink" Target="https://coffeehr.com.vn/cb-la-gi-nganh-nghe-quyen-luc-trong-khoi-hanh-chinh-van-phong/" TargetMode="External"/><Relationship Id="rId471" Type="http://schemas.openxmlformats.org/officeDocument/2006/relationships/hyperlink" Target="https://coffeehr.com.vn/en/atalink-dau-tu-giai-phap-phan-mem-quan-tri-nhan-su-coffeehr/" TargetMode="External"/><Relationship Id="rId667" Type="http://schemas.openxmlformats.org/officeDocument/2006/relationships/hyperlink" Target="https://coffeehr.com.vn/kaizen-la-gi-vi-du-ve-kaizen/" TargetMode="External"/><Relationship Id="rId874" Type="http://schemas.openxmlformats.org/officeDocument/2006/relationships/hyperlink" Target="https://coffeehr.com.vn/quan-ly-hieu-suat-la-gi-xay-dung-chuong-trinh-quan-ly-hieu-suat-hieu-qua-nhu-the-nao/" TargetMode="External"/><Relationship Id="rId1115" Type="http://schemas.openxmlformats.org/officeDocument/2006/relationships/hyperlink" Target="https://coffeehr.com.vn/wp-content/uploads/2021/06/CoffeeHR_Brochure.pdf" TargetMode="External"/><Relationship Id="rId17" Type="http://schemas.openxmlformats.org/officeDocument/2006/relationships/hyperlink" Target="https://coffeehr.com.vn/3-mo-hinh-quan-ly-nhan-su-dang-gia-cho-chien-luoc-phat-trien-hoan-chinh/" TargetMode="External"/><Relationship Id="rId59" Type="http://schemas.openxmlformats.org/officeDocument/2006/relationships/hyperlink" Target="https://coffeehr.com.vn/3-mo-hinh-quan-ly-nhan-su-dang-gia-cho-chien-luoc-phat-trien-hoan-chinh/" TargetMode="External"/><Relationship Id="rId124" Type="http://schemas.openxmlformats.org/officeDocument/2006/relationships/hyperlink" Target="https://coffeehr.com.vn/3-mo-hinh-quan-ly-nhan-su-dang-gia-cho-chien-luoc-phat-trien-hoan-chinh/" TargetMode="External"/><Relationship Id="rId527" Type="http://schemas.openxmlformats.org/officeDocument/2006/relationships/hyperlink" Target="https://coffeehr.com.vn/giu-chan-nhan-vien-hau-dich-covid-19/" TargetMode="External"/><Relationship Id="rId569" Type="http://schemas.openxmlformats.org/officeDocument/2006/relationships/hyperlink" Target="https://coffeehr.com.vn/hn-hcm-tuyen-dung-business-analyst/" TargetMode="External"/><Relationship Id="rId734" Type="http://schemas.openxmlformats.org/officeDocument/2006/relationships/hyperlink" Target="https://coffeehr.com.vn/micco-tong-cong-ty-cong-nghiep-hoa-chat-mo-vinacomin-2/" TargetMode="External"/><Relationship Id="rId776" Type="http://schemas.openxmlformats.org/officeDocument/2006/relationships/hyperlink" Target="https://coffeehr.com.vn/navigos-group-lua-chon-giai-phap-quan-tri-nhan-su-coffeehr-cho-chien-luoc-toan-cau-hoa/" TargetMode="External"/><Relationship Id="rId941" Type="http://schemas.openxmlformats.org/officeDocument/2006/relationships/hyperlink" Target="https://coffeehr.com.vn/quy-trinh-xay-dung-kpi-hieu-qua/" TargetMode="External"/><Relationship Id="rId983" Type="http://schemas.openxmlformats.org/officeDocument/2006/relationships/hyperlink" Target="https://coffeehr.com.vn/tai-chinh-ngan-hang/" TargetMode="External"/><Relationship Id="rId1157" Type="http://schemas.openxmlformats.org/officeDocument/2006/relationships/hyperlink" Target="https://coffeehr.com.vn/xay-dung-van-hoa-doanh-nghiep-lanh-manh/" TargetMode="External"/><Relationship Id="rId70" Type="http://schemas.openxmlformats.org/officeDocument/2006/relationships/hyperlink" Target="https://coffeehr.com.vn/3-mo-hinh-quan-ly-nhan-su-dang-gia-cho-chien-luoc-phat-trien-hoan-chinh/" TargetMode="External"/><Relationship Id="rId166" Type="http://schemas.openxmlformats.org/officeDocument/2006/relationships/hyperlink" Target="https://coffeehr.com.vn/4-xu-huong-dien-toan-dam-may-doanh-nghiep-can-biet/" TargetMode="External"/><Relationship Id="rId331" Type="http://schemas.openxmlformats.org/officeDocument/2006/relationships/hyperlink" Target="https://coffeehr.com.vn/cb-la-gi-nganh-nghe-quyen-luc-trong-khoi-hanh-chinh-van-phong/" TargetMode="External"/><Relationship Id="rId373" Type="http://schemas.openxmlformats.org/officeDocument/2006/relationships/hyperlink" Target="https://coffeehr.com.vn/coffeehr-tuyen-dung-nhan-vien-content-marketing/" TargetMode="External"/><Relationship Id="rId429" Type="http://schemas.openxmlformats.org/officeDocument/2006/relationships/hyperlink" Target="https://coffeehr.com.vn/coffeehr-tuyen-dung-thuc-tap-sinh-it/" TargetMode="External"/><Relationship Id="rId580" Type="http://schemas.openxmlformats.org/officeDocument/2006/relationships/hyperlink" Target="https://coffeehr.com.vn/hn-tuyen-dung-nhan-vien-business-analyst/" TargetMode="External"/><Relationship Id="rId636" Type="http://schemas.openxmlformats.org/officeDocument/2006/relationships/hyperlink" Target="https://coffeehr.com.vn/hoach-dinh-nguon-nhan-luc-la-gi-vai-tro-cua-hoach-dinh-nguon-nhan-luc-doi-voi-doanh-nghiep/" TargetMode="External"/><Relationship Id="rId801" Type="http://schemas.openxmlformats.org/officeDocument/2006/relationships/hyperlink" Target="https://coffeehr.com.vn/okr-la-gi-hieu-ro-hon-ve-okr/" TargetMode="External"/><Relationship Id="rId1017" Type="http://schemas.openxmlformats.org/officeDocument/2006/relationships/hyperlink" Target="https://coffeehr.com.vn/to-chuc-tiec-tat-nien-cuoi-nam/" TargetMode="External"/><Relationship Id="rId1059" Type="http://schemas.openxmlformats.org/officeDocument/2006/relationships/hyperlink" Target="https://coffeehr.com.vn/tuyen-dung-nhan-vien-trien-khai-phan-mem/" TargetMode="External"/><Relationship Id="rId1" Type="http://schemas.openxmlformats.org/officeDocument/2006/relationships/hyperlink" Target="https://coffeehr.com.vn/12-ky-nang-khong-the-thieu-trong-quan-ly-nhan-su/" TargetMode="External"/><Relationship Id="rId233" Type="http://schemas.openxmlformats.org/officeDocument/2006/relationships/hyperlink" Target="https://coffeehr.com.vn/category/tin-tuc-coffeehr/" TargetMode="External"/><Relationship Id="rId440" Type="http://schemas.openxmlformats.org/officeDocument/2006/relationships/hyperlink" Target="https://coffeehr.com.vn/cong-ty-tnhh-dien-luc-van-phong-vpcl/" TargetMode="External"/><Relationship Id="rId678" Type="http://schemas.openxmlformats.org/officeDocument/2006/relationships/hyperlink" Target="https://coffeehr.com.vn/kaizen-la-gi-vi-du-ve-kaizen/" TargetMode="External"/><Relationship Id="rId843" Type="http://schemas.openxmlformats.org/officeDocument/2006/relationships/hyperlink" Target="https://coffeehr.com.vn/openway-lua-chon-coffeehr-la-doi-tac-dong-hanh-tien-trien-giai-phap-phan-mem-quan-tri-nhan-su/" TargetMode="External"/><Relationship Id="rId885" Type="http://schemas.openxmlformats.org/officeDocument/2006/relationships/hyperlink" Target="https://coffeehr.com.vn/quan-ly-hieu-suat-la-gi-xay-dung-chuong-trinh-quan-ly-hieu-suat-hieu-qua-nhu-the-nao/" TargetMode="External"/><Relationship Id="rId1070" Type="http://schemas.openxmlformats.org/officeDocument/2006/relationships/hyperlink" Target="https://coffeehr.com.vn/tuyen-dung-thoi-ki-moi-ban-biet-gi-ve-genz/" TargetMode="External"/><Relationship Id="rId1126" Type="http://schemas.openxmlformats.org/officeDocument/2006/relationships/hyperlink" Target="https://coffeehr.com.vn/xay-dung-van-hoa-doanh-nghiep-lanh-manh/" TargetMode="External"/><Relationship Id="rId28" Type="http://schemas.openxmlformats.org/officeDocument/2006/relationships/hyperlink" Target="https://coffeehr.com.vn/3-mo-hinh-quan-ly-nhan-su-dang-gia-cho-chien-luoc-phat-trien-hoan-chinh/" TargetMode="External"/><Relationship Id="rId275" Type="http://schemas.openxmlformats.org/officeDocument/2006/relationships/hyperlink" Target="https://coffeehr.com.vn/cb-la-gi-nganh-nghe-quyen-luc-trong-khoi-hanh-chinh-van-phong/" TargetMode="External"/><Relationship Id="rId300" Type="http://schemas.openxmlformats.org/officeDocument/2006/relationships/hyperlink" Target="https://coffeehr.com.vn/cb-la-gi-nganh-nghe-quyen-luc-trong-khoi-hanh-chinh-van-phong/" TargetMode="External"/><Relationship Id="rId482" Type="http://schemas.openxmlformats.org/officeDocument/2006/relationships/hyperlink" Target="https://coffeehr.com.vn/cac-trang-web-tuyen-dung/" TargetMode="External"/><Relationship Id="rId538" Type="http://schemas.openxmlformats.org/officeDocument/2006/relationships/hyperlink" Target="https://coffeehr.com.vn/hcm-tuyen-dung-business-analyst/" TargetMode="External"/><Relationship Id="rId703" Type="http://schemas.openxmlformats.org/officeDocument/2006/relationships/hyperlink" Target="https://coffeehr.com.vn/lam-viec-nhom-hieu-qua-ghi-diem-ngay/" TargetMode="External"/><Relationship Id="rId745" Type="http://schemas.openxmlformats.org/officeDocument/2006/relationships/hyperlink" Target="https://coffeehr.com.vn/micco-tong-cong-ty-cong-nghiep-hoa-chat-mo-vinacomin-2/" TargetMode="External"/><Relationship Id="rId910" Type="http://schemas.openxmlformats.org/officeDocument/2006/relationships/hyperlink" Target="https://coffeehr.com.vn/quan-ly-to-chuc/" TargetMode="External"/><Relationship Id="rId952" Type="http://schemas.openxmlformats.org/officeDocument/2006/relationships/hyperlink" Target="https://coffeehr.com.vn/quy-trinh-xay-dung-kpi-hieu-qua/" TargetMode="External"/><Relationship Id="rId81" Type="http://schemas.openxmlformats.org/officeDocument/2006/relationships/hyperlink" Target="https://coffeehr.com.vn/3-mo-hinh-quan-ly-nhan-su-dang-gia-cho-chien-luoc-phat-trien-hoan-chinh/" TargetMode="External"/><Relationship Id="rId135" Type="http://schemas.openxmlformats.org/officeDocument/2006/relationships/hyperlink" Target="https://coffeehr.com.vn/3-mo-hinh-quan-ly-nhan-su-dang-gia-cho-chien-luoc-phat-trien-hoan-chinh/" TargetMode="External"/><Relationship Id="rId177" Type="http://schemas.openxmlformats.org/officeDocument/2006/relationships/hyperlink" Target="https://coffeehr.com.vn/author/admin/" TargetMode="External"/><Relationship Id="rId342" Type="http://schemas.openxmlformats.org/officeDocument/2006/relationships/hyperlink" Target="https://coffeehr.com.vn/cb-la-gi-nganh-nghe-quyen-luc-trong-khoi-hanh-chinh-van-phong/" TargetMode="External"/><Relationship Id="rId384" Type="http://schemas.openxmlformats.org/officeDocument/2006/relationships/hyperlink" Target="https://coffeehr.com.vn/coffeehr-tuyen-dung-nhan-vien-content-marketing/" TargetMode="External"/><Relationship Id="rId591" Type="http://schemas.openxmlformats.org/officeDocument/2006/relationships/hyperlink" Target="https://coffeehr.com.vn/hn-tuyen-dung-nhan-vien-trien-khai-phan-mem/" TargetMode="External"/><Relationship Id="rId605" Type="http://schemas.openxmlformats.org/officeDocument/2006/relationships/hyperlink" Target="https://coffeehr.com.vn/hoach-dinh-nguon-nhan-luc-la-gi-vai-tro-cua-hoach-dinh-nguon-nhan-luc-doi-voi-doanh-nghiep/" TargetMode="External"/><Relationship Id="rId787" Type="http://schemas.openxmlformats.org/officeDocument/2006/relationships/hyperlink" Target="https://coffeehr.com.vn/neu-hanh-trang-cong-nghe-4-0-trong-quan-tri-nhan-su/" TargetMode="External"/><Relationship Id="rId812" Type="http://schemas.openxmlformats.org/officeDocument/2006/relationships/hyperlink" Target="https://coffeehr.com.vn/onboarding-nhan-vien-moi-quy-trinh-ton-tai-nhieu-chi-phi-an/" TargetMode="External"/><Relationship Id="rId994" Type="http://schemas.openxmlformats.org/officeDocument/2006/relationships/hyperlink" Target="https://coffeehr.com.vn/tap-doan-da-nganh/" TargetMode="External"/><Relationship Id="rId1028" Type="http://schemas.openxmlformats.org/officeDocument/2006/relationships/hyperlink" Target="https://coffeehr.com.vn/tuyen-dung-hieu-qua-bang-ke-hoach-chi-tiet-voi-11-buoc-duoc-chia-se-boi-cac-chuyen-gia-2/" TargetMode="External"/><Relationship Id="rId202" Type="http://schemas.openxmlformats.org/officeDocument/2006/relationships/hyperlink" Target="https://coffeehr.com.vn/category/co-hoi-viec-lam/" TargetMode="External"/><Relationship Id="rId244" Type="http://schemas.openxmlformats.org/officeDocument/2006/relationships/hyperlink" Target="https://coffeehr.com.vn/cb-la-gi-nganh-nghe-quyen-luc-trong-khoi-hanh-chinh-van-phong/" TargetMode="External"/><Relationship Id="rId647" Type="http://schemas.openxmlformats.org/officeDocument/2006/relationships/hyperlink" Target="https://coffeehr.com.vn/hoach-dinh-nguon-nhan-luc-la-gi-vai-tro-cua-hoach-dinh-nguon-nhan-luc-doi-voi-doanh-nghiep/" TargetMode="External"/><Relationship Id="rId689" Type="http://schemas.openxmlformats.org/officeDocument/2006/relationships/hyperlink" Target="https://coffeehr.com.vn/kaizen-la-gi-vi-du-ve-kaizen/" TargetMode="External"/><Relationship Id="rId854" Type="http://schemas.openxmlformats.org/officeDocument/2006/relationships/hyperlink" Target="https://coffeehr.com.vn/phan-mem-tinh-luong-tu-dong-coffeehr/" TargetMode="External"/><Relationship Id="rId896" Type="http://schemas.openxmlformats.org/officeDocument/2006/relationships/hyperlink" Target="https://coffeehr.com.vn/quan-ly-hieu-suat-la-gi-xay-dung-chuong-trinh-quan-ly-hieu-suat-hieu-qua-nhu-the-nao/" TargetMode="External"/><Relationship Id="rId1081" Type="http://schemas.openxmlformats.org/officeDocument/2006/relationships/hyperlink" Target="https://coffeehr.com.vn/tuyen-dung/" TargetMode="External"/><Relationship Id="rId39" Type="http://schemas.openxmlformats.org/officeDocument/2006/relationships/hyperlink" Target="https://coffeehr.com.vn/3-mo-hinh-quan-ly-nhan-su-dang-gia-cho-chien-luoc-phat-trien-hoan-chinh/" TargetMode="External"/><Relationship Id="rId286" Type="http://schemas.openxmlformats.org/officeDocument/2006/relationships/hyperlink" Target="https://coffeehr.com.vn/cb-la-gi-nganh-nghe-quyen-luc-trong-khoi-hanh-chinh-van-phong/" TargetMode="External"/><Relationship Id="rId451" Type="http://schemas.openxmlformats.org/officeDocument/2006/relationships/hyperlink" Target="https://coffeehr.com.vn/dantri-vn-gapowork-va-oos-software-ra-mat-bo-giai-phap-quan-tri-nhan-su-cho-doanh-nghiep/" TargetMode="External"/><Relationship Id="rId493" Type="http://schemas.openxmlformats.org/officeDocument/2006/relationships/hyperlink" Target="https://coffeehr.com.vn/fiingroup/" TargetMode="External"/><Relationship Id="rId507" Type="http://schemas.openxmlformats.org/officeDocument/2006/relationships/hyperlink" Target="https://coffeehr.com.vn/giai-phap/" TargetMode="External"/><Relationship Id="rId549" Type="http://schemas.openxmlformats.org/officeDocument/2006/relationships/hyperlink" Target="https://coffeehr.com.vn/hcm-tuyen-dung-business-analyst/" TargetMode="External"/><Relationship Id="rId714" Type="http://schemas.openxmlformats.org/officeDocument/2006/relationships/hyperlink" Target="https://coffeehr.com.vn/luong-3p/" TargetMode="External"/><Relationship Id="rId756" Type="http://schemas.openxmlformats.org/officeDocument/2006/relationships/hyperlink" Target="https://coffeehr.com.vn/micco-tong-cong-ty-cong-nghiep-hoa-chat-mo-vinacomin-2/" TargetMode="External"/><Relationship Id="rId921" Type="http://schemas.openxmlformats.org/officeDocument/2006/relationships/hyperlink" Target="https://coffeehr.com.vn/quy-trinh-xay-dung-kpi-hieu-qua/" TargetMode="External"/><Relationship Id="rId1137" Type="http://schemas.openxmlformats.org/officeDocument/2006/relationships/hyperlink" Target="https://coffeehr.com.vn/xay-dung-van-hoa-doanh-nghiep-lanh-manh/" TargetMode="External"/><Relationship Id="rId50" Type="http://schemas.openxmlformats.org/officeDocument/2006/relationships/hyperlink" Target="https://coffeehr.com.vn/3-mo-hinh-quan-ly-nhan-su-dang-gia-cho-chien-luoc-phat-trien-hoan-chinh/" TargetMode="External"/><Relationship Id="rId104" Type="http://schemas.openxmlformats.org/officeDocument/2006/relationships/hyperlink" Target="https://coffeehr.com.vn/3-mo-hinh-quan-ly-nhan-su-dang-gia-cho-chien-luoc-phat-trien-hoan-chinh/" TargetMode="External"/><Relationship Id="rId146" Type="http://schemas.openxmlformats.org/officeDocument/2006/relationships/hyperlink" Target="https://coffeehr.com.vn/3-mo-hinh-quan-ly-nhan-su-dang-gia-cho-chien-luoc-phat-trien-hoan-chinh/" TargetMode="External"/><Relationship Id="rId188" Type="http://schemas.openxmlformats.org/officeDocument/2006/relationships/hyperlink" Target="https://coffeehr.com.vn/category/bao-chi-noi-ve-coffeehr/" TargetMode="External"/><Relationship Id="rId311" Type="http://schemas.openxmlformats.org/officeDocument/2006/relationships/hyperlink" Target="https://coffeehr.com.vn/cb-la-gi-nganh-nghe-quyen-luc-trong-khoi-hanh-chinh-van-phong/" TargetMode="External"/><Relationship Id="rId353" Type="http://schemas.openxmlformats.org/officeDocument/2006/relationships/hyperlink" Target="https://coffeehr.com.vn/cb-la-gi-nganh-nghe-quyen-luc-trong-khoi-hanh-chinh-van-phong/" TargetMode="External"/><Relationship Id="rId395" Type="http://schemas.openxmlformats.org/officeDocument/2006/relationships/hyperlink" Target="https://coffeehr.com.vn/coffeehr-tuyen-dung-nhan-vien-content-marketing/" TargetMode="External"/><Relationship Id="rId409" Type="http://schemas.openxmlformats.org/officeDocument/2006/relationships/hyperlink" Target="https://coffeehr.com.vn/coffeehr-tuyen-dung-nhan-vien-content-marketing/" TargetMode="External"/><Relationship Id="rId560" Type="http://schemas.openxmlformats.org/officeDocument/2006/relationships/hyperlink" Target="https://coffeehr.com.vn/he-thong-bao-cao/" TargetMode="External"/><Relationship Id="rId798" Type="http://schemas.openxmlformats.org/officeDocument/2006/relationships/hyperlink" Target="https://coffeehr.com.vn/okr-la-gi-hieu-ro-hon-ve-okr/" TargetMode="External"/><Relationship Id="rId963" Type="http://schemas.openxmlformats.org/officeDocument/2006/relationships/hyperlink" Target="https://coffeehr.com.vn/quy-trinh-xay-dung-kpi-hieu-qua/" TargetMode="External"/><Relationship Id="rId1039" Type="http://schemas.openxmlformats.org/officeDocument/2006/relationships/hyperlink" Target="https://coffeehr.com.vn/tuyen-dung-hieu-qua-bang-ke-hoach-chi-tiet-voi-11-buoc-duoc-chia-se-boi-cac-chuyen-gia-2/" TargetMode="External"/><Relationship Id="rId92" Type="http://schemas.openxmlformats.org/officeDocument/2006/relationships/hyperlink" Target="https://coffeehr.com.vn/3-mo-hinh-quan-ly-nhan-su-dang-gia-cho-chien-luoc-phat-trien-hoan-chinh/" TargetMode="External"/><Relationship Id="rId213" Type="http://schemas.openxmlformats.org/officeDocument/2006/relationships/hyperlink" Target="https://coffeehr.com.vn/category/kien-thuc-quan-tri-nhan-su/" TargetMode="External"/><Relationship Id="rId420" Type="http://schemas.openxmlformats.org/officeDocument/2006/relationships/hyperlink" Target="https://coffeehr.com.vn/coffeehr-tuyen-dung-thuc-tap-sinh-it/" TargetMode="External"/><Relationship Id="rId616" Type="http://schemas.openxmlformats.org/officeDocument/2006/relationships/hyperlink" Target="https://coffeehr.com.vn/hoach-dinh-nguon-nhan-luc-la-gi-vai-tro-cua-hoach-dinh-nguon-nhan-luc-doi-voi-doanh-nghiep/" TargetMode="External"/><Relationship Id="rId658" Type="http://schemas.openxmlformats.org/officeDocument/2006/relationships/hyperlink" Target="https://coffeehr.com.vn/hop-dong-dien-tu-giai-phap-moi-cho-doanh-nghiep-mua-covid/" TargetMode="External"/><Relationship Id="rId823" Type="http://schemas.openxmlformats.org/officeDocument/2006/relationships/hyperlink" Target="https://coffeehr.com.vn/onboarding-nhan-vien-moi-quy-trinh-ton-tai-nhieu-chi-phi-an/" TargetMode="External"/><Relationship Id="rId865" Type="http://schemas.openxmlformats.org/officeDocument/2006/relationships/hyperlink" Target="https://coffeehr.com.vn/phat-trien-nguon-luc/" TargetMode="External"/><Relationship Id="rId1050" Type="http://schemas.openxmlformats.org/officeDocument/2006/relationships/hyperlink" Target="https://coffeehr.com.vn/tuyen-dung-hieu-qua-bang-ke-hoach-chi-tiet-voi-11-buoc-duoc-chia-se-boi-cac-chuyen-gia-2/" TargetMode="External"/><Relationship Id="rId255" Type="http://schemas.openxmlformats.org/officeDocument/2006/relationships/hyperlink" Target="https://coffeehr.com.vn/cb-la-gi-nganh-nghe-quyen-luc-trong-khoi-hanh-chinh-van-phong/" TargetMode="External"/><Relationship Id="rId297" Type="http://schemas.openxmlformats.org/officeDocument/2006/relationships/hyperlink" Target="https://coffeehr.com.vn/cb-la-gi-nganh-nghe-quyen-luc-trong-khoi-hanh-chinh-van-phong/" TargetMode="External"/><Relationship Id="rId462" Type="http://schemas.openxmlformats.org/officeDocument/2006/relationships/hyperlink" Target="https://coffeehr.com.vn/ecotek-quan-tri-thong-minh-phat-trien-ben-vung/" TargetMode="External"/><Relationship Id="rId518" Type="http://schemas.openxmlformats.org/officeDocument/2006/relationships/hyperlink" Target="https://coffeehr.com.vn/gioi-thieu-chung/" TargetMode="External"/><Relationship Id="rId725" Type="http://schemas.openxmlformats.org/officeDocument/2006/relationships/hyperlink" Target="https://coffeehr.com.vn/m2-nang-tam-thoi-trang-viet/" TargetMode="External"/><Relationship Id="rId932" Type="http://schemas.openxmlformats.org/officeDocument/2006/relationships/hyperlink" Target="https://coffeehr.com.vn/quy-trinh-xay-dung-kpi-hieu-qua/" TargetMode="External"/><Relationship Id="rId1092" Type="http://schemas.openxmlformats.org/officeDocument/2006/relationships/hyperlink" Target="https://coffeehr.com.vn/vua-nem-chuyen-doi-so-manh-me-trong-cong-tac-quan-tri-nhan-su-voi-phan-mem-coffeehr/" TargetMode="External"/><Relationship Id="rId1106" Type="http://schemas.openxmlformats.org/officeDocument/2006/relationships/hyperlink" Target="https://coffeehr.com.vn/vua-nem-chuyen-doi-so-manh-me-trong-cong-tac-quan-tri-nhan-su-voi-phan-mem-coffeehr/" TargetMode="External"/><Relationship Id="rId1148" Type="http://schemas.openxmlformats.org/officeDocument/2006/relationships/hyperlink" Target="https://coffeehr.com.vn/xay-dung-van-hoa-doanh-nghiep-lanh-manh/" TargetMode="External"/><Relationship Id="rId115" Type="http://schemas.openxmlformats.org/officeDocument/2006/relationships/hyperlink" Target="https://coffeehr.com.vn/3-mo-hinh-quan-ly-nhan-su-dang-gia-cho-chien-luoc-phat-trien-hoan-chinh/" TargetMode="External"/><Relationship Id="rId157" Type="http://schemas.openxmlformats.org/officeDocument/2006/relationships/hyperlink" Target="https://coffeehr.com.vn/4-xu-huong-dien-toan-dam-may-doanh-nghiep-can-biet/" TargetMode="External"/><Relationship Id="rId322" Type="http://schemas.openxmlformats.org/officeDocument/2006/relationships/hyperlink" Target="https://coffeehr.com.vn/cb-la-gi-nganh-nghe-quyen-luc-trong-khoi-hanh-chinh-van-phong/" TargetMode="External"/><Relationship Id="rId364" Type="http://schemas.openxmlformats.org/officeDocument/2006/relationships/hyperlink" Target="https://coffeehr.com.vn/coffeehr-cloud-solution-duoc-lua-chon-de-toi-uu-hoa-quan-tri-nhan-su-va-phat-trien-dich-vu-nhan-su-cho-crowe-vietnam/" TargetMode="External"/><Relationship Id="rId767" Type="http://schemas.openxmlformats.org/officeDocument/2006/relationships/hyperlink" Target="https://coffeehr.com.vn/navigos-group-lua-chon-giai-phap-quan-tri-nhan-su-coffeehr-cho-chien-luoc-toan-cau-hoa/" TargetMode="External"/><Relationship Id="rId974" Type="http://schemas.openxmlformats.org/officeDocument/2006/relationships/hyperlink" Target="https://coffeehr.com.vn/so-sanh-okr-va-kpi-do-luong-danh-gia-hieu-suat-lao-dong-doanh-nghiep-nen-lua-chon-chi-so-nao/" TargetMode="External"/><Relationship Id="rId1008" Type="http://schemas.openxmlformats.org/officeDocument/2006/relationships/hyperlink" Target="https://coffeehr.com.vn/thuong-mai-dich-vu/" TargetMode="External"/><Relationship Id="rId61" Type="http://schemas.openxmlformats.org/officeDocument/2006/relationships/hyperlink" Target="https://coffeehr.com.vn/3-mo-hinh-quan-ly-nhan-su-dang-gia-cho-chien-luoc-phat-trien-hoan-chinh/" TargetMode="External"/><Relationship Id="rId199" Type="http://schemas.openxmlformats.org/officeDocument/2006/relationships/hyperlink" Target="https://coffeehr.com.vn/category/co-hoi-viec-lam/" TargetMode="External"/><Relationship Id="rId571" Type="http://schemas.openxmlformats.org/officeDocument/2006/relationships/hyperlink" Target="https://coffeehr.com.vn/hn-hcm-tuyen-dung-business-analyst/" TargetMode="External"/><Relationship Id="rId627" Type="http://schemas.openxmlformats.org/officeDocument/2006/relationships/hyperlink" Target="https://coffeehr.com.vn/hoach-dinh-nguon-nhan-luc-la-gi-vai-tro-cua-hoach-dinh-nguon-nhan-luc-doi-voi-doanh-nghiep/" TargetMode="External"/><Relationship Id="rId669" Type="http://schemas.openxmlformats.org/officeDocument/2006/relationships/hyperlink" Target="https://coffeehr.com.vn/kaizen-la-gi-vi-du-ve-kaizen/" TargetMode="External"/><Relationship Id="rId834" Type="http://schemas.openxmlformats.org/officeDocument/2006/relationships/hyperlink" Target="https://coffeehr.com.vn/oos-software-hop-tac-voi-gapowork-ra-mat-bo-giai-phap-toan-dien-quan-tri-nhan-su-cho-doanh-nghiep/" TargetMode="External"/><Relationship Id="rId876" Type="http://schemas.openxmlformats.org/officeDocument/2006/relationships/hyperlink" Target="https://coffeehr.com.vn/quan-ly-hieu-suat-la-gi-xay-dung-chuong-trinh-quan-ly-hieu-suat-hieu-qua-nhu-the-nao/" TargetMode="External"/><Relationship Id="rId19" Type="http://schemas.openxmlformats.org/officeDocument/2006/relationships/hyperlink" Target="https://coffeehr.com.vn/3-mo-hinh-quan-ly-nhan-su-dang-gia-cho-chien-luoc-phat-trien-hoan-chinh/" TargetMode="External"/><Relationship Id="rId224" Type="http://schemas.openxmlformats.org/officeDocument/2006/relationships/hyperlink" Target="https://coffeehr.com.vn/category/thong-tin-cong-nghe/" TargetMode="External"/><Relationship Id="rId266" Type="http://schemas.openxmlformats.org/officeDocument/2006/relationships/hyperlink" Target="https://coffeehr.com.vn/cb-la-gi-nganh-nghe-quyen-luc-trong-khoi-hanh-chinh-van-phong/" TargetMode="External"/><Relationship Id="rId431" Type="http://schemas.openxmlformats.org/officeDocument/2006/relationships/hyperlink" Target="https://coffeehr.com.vn/coffeehr-tuyen-dung-thuc-tap-sinh-it/" TargetMode="External"/><Relationship Id="rId473" Type="http://schemas.openxmlformats.org/officeDocument/2006/relationships/hyperlink" Target="https://coffeehr.com.vn/en/ban-se-tro-thanh-chuyen-gia-tuyen-dung-nhu-the-nao-voi-coffeehr-2/" TargetMode="External"/><Relationship Id="rId529" Type="http://schemas.openxmlformats.org/officeDocument/2006/relationships/hyperlink" Target="https://coffeehr.com.vn/giup-nhan-vien-moi-nhanh-chong-hoa-nhap/" TargetMode="External"/><Relationship Id="rId680" Type="http://schemas.openxmlformats.org/officeDocument/2006/relationships/hyperlink" Target="https://coffeehr.com.vn/kaizen-la-gi-vi-du-ve-kaizen/" TargetMode="External"/><Relationship Id="rId736" Type="http://schemas.openxmlformats.org/officeDocument/2006/relationships/hyperlink" Target="https://coffeehr.com.vn/micco-tong-cong-ty-cong-nghiep-hoa-chat-mo-vinacomin-2/" TargetMode="External"/><Relationship Id="rId901" Type="http://schemas.openxmlformats.org/officeDocument/2006/relationships/hyperlink" Target="https://coffeehr.com.vn/quan-ly-ho-so-nhan-su-tiet-kiem/" TargetMode="External"/><Relationship Id="rId1061" Type="http://schemas.openxmlformats.org/officeDocument/2006/relationships/hyperlink" Target="https://coffeehr.com.vn/tuyen-dung-nhan-vien-trien-khai-phan-mem/" TargetMode="External"/><Relationship Id="rId1117" Type="http://schemas.openxmlformats.org/officeDocument/2006/relationships/hyperlink" Target="https://coffeehr.com.vn/wp-content/uploads/2021/06/CoffeeHR_Brochure.pdf" TargetMode="External"/><Relationship Id="rId1159" Type="http://schemas.openxmlformats.org/officeDocument/2006/relationships/hyperlink" Target="https://coffeehr.com.vn/y-te-benh-vien/" TargetMode="External"/><Relationship Id="rId30" Type="http://schemas.openxmlformats.org/officeDocument/2006/relationships/hyperlink" Target="https://coffeehr.com.vn/3-mo-hinh-quan-ly-nhan-su-dang-gia-cho-chien-luoc-phat-trien-hoan-chinh/" TargetMode="External"/><Relationship Id="rId126" Type="http://schemas.openxmlformats.org/officeDocument/2006/relationships/hyperlink" Target="https://coffeehr.com.vn/3-mo-hinh-quan-ly-nhan-su-dang-gia-cho-chien-luoc-phat-trien-hoan-chinh/" TargetMode="External"/><Relationship Id="rId168" Type="http://schemas.openxmlformats.org/officeDocument/2006/relationships/hyperlink" Target="https://coffeehr.com.vn/4-xu-huong-dien-toan-dam-may-doanh-nghiep-can-biet/" TargetMode="External"/><Relationship Id="rId333" Type="http://schemas.openxmlformats.org/officeDocument/2006/relationships/hyperlink" Target="https://coffeehr.com.vn/cb-la-gi-nganh-nghe-quyen-luc-trong-khoi-hanh-chinh-van-phong/" TargetMode="External"/><Relationship Id="rId540" Type="http://schemas.openxmlformats.org/officeDocument/2006/relationships/hyperlink" Target="https://coffeehr.com.vn/hcm-tuyen-dung-business-analyst/" TargetMode="External"/><Relationship Id="rId778" Type="http://schemas.openxmlformats.org/officeDocument/2006/relationships/hyperlink" Target="https://coffeehr.com.vn/navigos-group-lua-chon-giai-phap-quan-tri-nhan-su-coffeehr-cho-chien-luoc-toan-cau-hoa/" TargetMode="External"/><Relationship Id="rId943" Type="http://schemas.openxmlformats.org/officeDocument/2006/relationships/hyperlink" Target="https://coffeehr.com.vn/quy-trinh-xay-dung-kpi-hieu-qua/" TargetMode="External"/><Relationship Id="rId985" Type="http://schemas.openxmlformats.org/officeDocument/2006/relationships/hyperlink" Target="https://coffeehr.com.vn/talent-acquisition-thu-hut/" TargetMode="External"/><Relationship Id="rId1019" Type="http://schemas.openxmlformats.org/officeDocument/2006/relationships/hyperlink" Target="https://coffeehr.com.vn/tong-quan/" TargetMode="External"/><Relationship Id="rId72" Type="http://schemas.openxmlformats.org/officeDocument/2006/relationships/hyperlink" Target="https://coffeehr.com.vn/3-mo-hinh-quan-ly-nhan-su-dang-gia-cho-chien-luoc-phat-trien-hoan-chinh/" TargetMode="External"/><Relationship Id="rId375" Type="http://schemas.openxmlformats.org/officeDocument/2006/relationships/hyperlink" Target="https://coffeehr.com.vn/coffeehr-tuyen-dung-nhan-vien-content-marketing/" TargetMode="External"/><Relationship Id="rId582" Type="http://schemas.openxmlformats.org/officeDocument/2006/relationships/hyperlink" Target="https://coffeehr.com.vn/hn-tuyen-dung-nhan-vien-business-analyst/" TargetMode="External"/><Relationship Id="rId638" Type="http://schemas.openxmlformats.org/officeDocument/2006/relationships/hyperlink" Target="https://coffeehr.com.vn/hoach-dinh-nguon-nhan-luc-la-gi-vai-tro-cua-hoach-dinh-nguon-nhan-luc-doi-voi-doanh-nghiep/" TargetMode="External"/><Relationship Id="rId803" Type="http://schemas.openxmlformats.org/officeDocument/2006/relationships/hyperlink" Target="https://coffeehr.com.vn/okr-la-gi-hieu-ro-hon-ve-okr/" TargetMode="External"/><Relationship Id="rId845" Type="http://schemas.openxmlformats.org/officeDocument/2006/relationships/hyperlink" Target="https://coffeehr.com.vn/phan-mem-cham-cong-toan-dien-thoi-covid/" TargetMode="External"/><Relationship Id="rId1030" Type="http://schemas.openxmlformats.org/officeDocument/2006/relationships/hyperlink" Target="https://coffeehr.com.vn/tuyen-dung-hieu-qua-bang-ke-hoach-chi-tiet-voi-11-buoc-duoc-chia-se-boi-cac-chuyen-gia-2/" TargetMode="External"/><Relationship Id="rId3" Type="http://schemas.openxmlformats.org/officeDocument/2006/relationships/hyperlink" Target="https://coffeehr.com.vn/12-ky-nang-khong-the-thieu-trong-quan-ly-nhan-su/" TargetMode="External"/><Relationship Id="rId235" Type="http://schemas.openxmlformats.org/officeDocument/2006/relationships/hyperlink" Target="https://coffeehr.com.vn/cb-la-gi-nganh-nghe-quyen-luc-trong-khoi-hanh-chinh-van-phong/" TargetMode="External"/><Relationship Id="rId277" Type="http://schemas.openxmlformats.org/officeDocument/2006/relationships/hyperlink" Target="https://coffeehr.com.vn/cb-la-gi-nganh-nghe-quyen-luc-trong-khoi-hanh-chinh-van-phong/" TargetMode="External"/><Relationship Id="rId400" Type="http://schemas.openxmlformats.org/officeDocument/2006/relationships/hyperlink" Target="https://coffeehr.com.vn/coffeehr-tuyen-dung-nhan-vien-content-marketing/" TargetMode="External"/><Relationship Id="rId442" Type="http://schemas.openxmlformats.org/officeDocument/2006/relationships/hyperlink" Target="https://coffeehr.com.vn/cong-viec-va-ky-nang-cua-nhan-vien-nhan-su/" TargetMode="External"/><Relationship Id="rId484" Type="http://schemas.openxmlformats.org/officeDocument/2006/relationships/hyperlink" Target="https://coffeehr.com.vn/cac-trang-web-tuyen-dung/" TargetMode="External"/><Relationship Id="rId705" Type="http://schemas.openxmlformats.org/officeDocument/2006/relationships/hyperlink" Target="https://coffeehr.com.vn/luong-3p/" TargetMode="External"/><Relationship Id="rId887" Type="http://schemas.openxmlformats.org/officeDocument/2006/relationships/hyperlink" Target="https://coffeehr.com.vn/quan-ly-hieu-suat-la-gi-xay-dung-chuong-trinh-quan-ly-hieu-suat-hieu-qua-nhu-the-nao/" TargetMode="External"/><Relationship Id="rId1072" Type="http://schemas.openxmlformats.org/officeDocument/2006/relationships/hyperlink" Target="https://coffeehr.com.vn/tuyen-dung-thoi-ki-moi-ban-biet-gi-ve-genz/" TargetMode="External"/><Relationship Id="rId1128" Type="http://schemas.openxmlformats.org/officeDocument/2006/relationships/hyperlink" Target="https://coffeehr.com.vn/xay-dung-van-hoa-doanh-nghiep-lanh-manh/" TargetMode="External"/><Relationship Id="rId137" Type="http://schemas.openxmlformats.org/officeDocument/2006/relationships/hyperlink" Target="https://coffeehr.com.vn/3-mo-hinh-quan-ly-nhan-su-dang-gia-cho-chien-luoc-phat-trien-hoan-chinh/" TargetMode="External"/><Relationship Id="rId302" Type="http://schemas.openxmlformats.org/officeDocument/2006/relationships/hyperlink" Target="https://coffeehr.com.vn/cb-la-gi-nganh-nghe-quyen-luc-trong-khoi-hanh-chinh-van-phong/" TargetMode="External"/><Relationship Id="rId344" Type="http://schemas.openxmlformats.org/officeDocument/2006/relationships/hyperlink" Target="https://coffeehr.com.vn/cb-la-gi-nganh-nghe-quyen-luc-trong-khoi-hanh-chinh-van-phong/" TargetMode="External"/><Relationship Id="rId691" Type="http://schemas.openxmlformats.org/officeDocument/2006/relationships/hyperlink" Target="https://coffeehr.com.vn/khach-hang-tieu-bieu/" TargetMode="External"/><Relationship Id="rId747" Type="http://schemas.openxmlformats.org/officeDocument/2006/relationships/hyperlink" Target="https://coffeehr.com.vn/micco-tong-cong-ty-cong-nghiep-hoa-chat-mo-vinacomin-2/" TargetMode="External"/><Relationship Id="rId789" Type="http://schemas.openxmlformats.org/officeDocument/2006/relationships/hyperlink" Target="https://coffeehr.com.vn/neu-hanh-trang-cong-nghe-4-0-trong-quan-tri-nhan-su/" TargetMode="External"/><Relationship Id="rId912" Type="http://schemas.openxmlformats.org/officeDocument/2006/relationships/hyperlink" Target="https://coffeehr.com.vn/quy-trinh-xay-dung-kpi-hieu-qua/" TargetMode="External"/><Relationship Id="rId954" Type="http://schemas.openxmlformats.org/officeDocument/2006/relationships/hyperlink" Target="https://coffeehr.com.vn/quy-trinh-xay-dung-kpi-hieu-qua/" TargetMode="External"/><Relationship Id="rId996" Type="http://schemas.openxmlformats.org/officeDocument/2006/relationships/hyperlink" Target="https://coffeehr.com.vn/tap-doan-da-nganh/" TargetMode="External"/><Relationship Id="rId41" Type="http://schemas.openxmlformats.org/officeDocument/2006/relationships/hyperlink" Target="https://coffeehr.com.vn/3-mo-hinh-quan-ly-nhan-su-dang-gia-cho-chien-luoc-phat-trien-hoan-chinh/" TargetMode="External"/><Relationship Id="rId83" Type="http://schemas.openxmlformats.org/officeDocument/2006/relationships/hyperlink" Target="https://coffeehr.com.vn/3-mo-hinh-quan-ly-nhan-su-dang-gia-cho-chien-luoc-phat-trien-hoan-chinh/" TargetMode="External"/><Relationship Id="rId179" Type="http://schemas.openxmlformats.org/officeDocument/2006/relationships/hyperlink" Target="https://coffeehr.com.vn/cac-trang-web-tuyen-dung/" TargetMode="External"/><Relationship Id="rId386" Type="http://schemas.openxmlformats.org/officeDocument/2006/relationships/hyperlink" Target="https://coffeehr.com.vn/coffeehr-tuyen-dung-nhan-vien-content-marketing/" TargetMode="External"/><Relationship Id="rId551" Type="http://schemas.openxmlformats.org/officeDocument/2006/relationships/hyperlink" Target="https://coffeehr.com.vn/hcm-tuyen-dung-business-analyst/" TargetMode="External"/><Relationship Id="rId593" Type="http://schemas.openxmlformats.org/officeDocument/2006/relationships/hyperlink" Target="https://coffeehr.com.vn/hn-tuyen-dung-nhan-vien-trien-khai-phan-mem/" TargetMode="External"/><Relationship Id="rId607" Type="http://schemas.openxmlformats.org/officeDocument/2006/relationships/hyperlink" Target="https://coffeehr.com.vn/hoach-dinh-nguon-nhan-luc-la-gi-vai-tro-cua-hoach-dinh-nguon-nhan-luc-doi-voi-doanh-nghiep/" TargetMode="External"/><Relationship Id="rId649" Type="http://schemas.openxmlformats.org/officeDocument/2006/relationships/hyperlink" Target="https://coffeehr.com.vn/hoach-dinh-nguon-nhan-luc-la-gi-vai-tro-cua-hoach-dinh-nguon-nhan-luc-doi-voi-doanh-nghiep/" TargetMode="External"/><Relationship Id="rId814" Type="http://schemas.openxmlformats.org/officeDocument/2006/relationships/hyperlink" Target="https://coffeehr.com.vn/onboarding-nhan-vien-moi-quy-trinh-ton-tai-nhieu-chi-phi-an/" TargetMode="External"/><Relationship Id="rId856" Type="http://schemas.openxmlformats.org/officeDocument/2006/relationships/hyperlink" Target="https://coffeehr.com.vn/phan-mem-tinh-luong-tu-dong-coffeehr/" TargetMode="External"/><Relationship Id="rId190" Type="http://schemas.openxmlformats.org/officeDocument/2006/relationships/hyperlink" Target="https://coffeehr.com.vn/category/bao-chi-noi-ve-coffeehr/" TargetMode="External"/><Relationship Id="rId204" Type="http://schemas.openxmlformats.org/officeDocument/2006/relationships/hyperlink" Target="https://coffeehr.com.vn/category/co-hoi-viec-lam/" TargetMode="External"/><Relationship Id="rId246" Type="http://schemas.openxmlformats.org/officeDocument/2006/relationships/hyperlink" Target="https://coffeehr.com.vn/cb-la-gi-nganh-nghe-quyen-luc-trong-khoi-hanh-chinh-van-phong/" TargetMode="External"/><Relationship Id="rId288" Type="http://schemas.openxmlformats.org/officeDocument/2006/relationships/hyperlink" Target="https://coffeehr.com.vn/cb-la-gi-nganh-nghe-quyen-luc-trong-khoi-hanh-chinh-van-phong/" TargetMode="External"/><Relationship Id="rId411" Type="http://schemas.openxmlformats.org/officeDocument/2006/relationships/hyperlink" Target="https://coffeehr.com.vn/coffeehr-tuyen-dung-nhan-vien-content-marketing/" TargetMode="External"/><Relationship Id="rId453" Type="http://schemas.openxmlformats.org/officeDocument/2006/relationships/hyperlink" Target="https://coffeehr.com.vn/dantri-vn-gapowork-va-oos-software-ra-mat-bo-giai-phap-quan-tri-nhan-su-cho-doanh-nghiep/" TargetMode="External"/><Relationship Id="rId509" Type="http://schemas.openxmlformats.org/officeDocument/2006/relationships/hyperlink" Target="https://coffeehr.com.vn/giai-phap/" TargetMode="External"/><Relationship Id="rId660" Type="http://schemas.openxmlformats.org/officeDocument/2006/relationships/hyperlink" Target="https://coffeehr.com.vn/hop-dong-dien-tu-giai-phap-moi-cho-doanh-nghiep-mua-covid/" TargetMode="External"/><Relationship Id="rId898" Type="http://schemas.openxmlformats.org/officeDocument/2006/relationships/hyperlink" Target="https://coffeehr.com.vn/quan-ly-hieu-suat-la-gi-xay-dung-chuong-trinh-quan-ly-hieu-suat-hieu-qua-nhu-the-nao/" TargetMode="External"/><Relationship Id="rId1041" Type="http://schemas.openxmlformats.org/officeDocument/2006/relationships/hyperlink" Target="https://coffeehr.com.vn/tuyen-dung-hieu-qua-bang-ke-hoach-chi-tiet-voi-11-buoc-duoc-chia-se-boi-cac-chuyen-gia-2/" TargetMode="External"/><Relationship Id="rId1083" Type="http://schemas.openxmlformats.org/officeDocument/2006/relationships/hyperlink" Target="https://coffeehr.com.vn/tuyen-dung/" TargetMode="External"/><Relationship Id="rId1139" Type="http://schemas.openxmlformats.org/officeDocument/2006/relationships/hyperlink" Target="https://coffeehr.com.vn/xay-dung-van-hoa-doanh-nghiep-lanh-manh/" TargetMode="External"/><Relationship Id="rId106" Type="http://schemas.openxmlformats.org/officeDocument/2006/relationships/hyperlink" Target="https://coffeehr.com.vn/3-mo-hinh-quan-ly-nhan-su-dang-gia-cho-chien-luoc-phat-trien-hoan-chinh/" TargetMode="External"/><Relationship Id="rId313" Type="http://schemas.openxmlformats.org/officeDocument/2006/relationships/hyperlink" Target="https://coffeehr.com.vn/cb-la-gi-nganh-nghe-quyen-luc-trong-khoi-hanh-chinh-van-phong/" TargetMode="External"/><Relationship Id="rId495" Type="http://schemas.openxmlformats.org/officeDocument/2006/relationships/hyperlink" Target="https://coffeehr.com.vn/fiingroup/" TargetMode="External"/><Relationship Id="rId716" Type="http://schemas.openxmlformats.org/officeDocument/2006/relationships/hyperlink" Target="https://coffeehr.com.vn/m2-nang-tam-thoi-trang-viet/" TargetMode="External"/><Relationship Id="rId758" Type="http://schemas.openxmlformats.org/officeDocument/2006/relationships/hyperlink" Target="https://coffeehr.com.vn/micco-tong-cong-ty-cong-nghiep-hoa-chat-mo-vinacomin-2/" TargetMode="External"/><Relationship Id="rId923" Type="http://schemas.openxmlformats.org/officeDocument/2006/relationships/hyperlink" Target="https://coffeehr.com.vn/quy-trinh-xay-dung-kpi-hieu-qua/" TargetMode="External"/><Relationship Id="rId965" Type="http://schemas.openxmlformats.org/officeDocument/2006/relationships/hyperlink" Target="https://coffeehr.com.vn/quy-trinh-xay-dung-kpi-hieu-qua/" TargetMode="External"/><Relationship Id="rId1150" Type="http://schemas.openxmlformats.org/officeDocument/2006/relationships/hyperlink" Target="https://coffeehr.com.vn/xay-dung-van-hoa-doanh-nghiep-lanh-manh/" TargetMode="External"/><Relationship Id="rId10" Type="http://schemas.openxmlformats.org/officeDocument/2006/relationships/hyperlink" Target="https://coffeehr.com.vn/3-mo-hinh-quan-ly-nhan-su-dang-gia-cho-chien-luoc-phat-trien-hoan-chinh/" TargetMode="External"/><Relationship Id="rId52" Type="http://schemas.openxmlformats.org/officeDocument/2006/relationships/hyperlink" Target="https://coffeehr.com.vn/3-mo-hinh-quan-ly-nhan-su-dang-gia-cho-chien-luoc-phat-trien-hoan-chinh/" TargetMode="External"/><Relationship Id="rId94" Type="http://schemas.openxmlformats.org/officeDocument/2006/relationships/hyperlink" Target="https://coffeehr.com.vn/3-mo-hinh-quan-ly-nhan-su-dang-gia-cho-chien-luoc-phat-trien-hoan-chinh/" TargetMode="External"/><Relationship Id="rId148" Type="http://schemas.openxmlformats.org/officeDocument/2006/relationships/hyperlink" Target="https://coffeehr.com.vn/3-mo-hinh-quan-ly-nhan-su-dang-gia-cho-chien-luoc-phat-trien-hoan-chinh/" TargetMode="External"/><Relationship Id="rId355" Type="http://schemas.openxmlformats.org/officeDocument/2006/relationships/hyperlink" Target="https://coffeehr.com.vn/cb-la-gi-nganh-nghe-quyen-luc-trong-khoi-hanh-chinh-van-phong/" TargetMode="External"/><Relationship Id="rId397" Type="http://schemas.openxmlformats.org/officeDocument/2006/relationships/hyperlink" Target="https://coffeehr.com.vn/coffeehr-tuyen-dung-nhan-vien-content-marketing/" TargetMode="External"/><Relationship Id="rId520" Type="http://schemas.openxmlformats.org/officeDocument/2006/relationships/hyperlink" Target="https://coffeehr.com.vn/gioi-thieu-chung/" TargetMode="External"/><Relationship Id="rId562" Type="http://schemas.openxmlformats.org/officeDocument/2006/relationships/hyperlink" Target="https://coffeehr.com.vn/he-thong-bao-cao/" TargetMode="External"/><Relationship Id="rId618" Type="http://schemas.openxmlformats.org/officeDocument/2006/relationships/hyperlink" Target="https://coffeehr.com.vn/hoach-dinh-nguon-nhan-luc-la-gi-vai-tro-cua-hoach-dinh-nguon-nhan-luc-doi-voi-doanh-nghiep/" TargetMode="External"/><Relationship Id="rId825" Type="http://schemas.openxmlformats.org/officeDocument/2006/relationships/hyperlink" Target="https://coffeehr.com.vn/onboarding-nhan-vien-moi-quy-trinh-ton-tai-nhieu-chi-phi-an/" TargetMode="External"/><Relationship Id="rId215" Type="http://schemas.openxmlformats.org/officeDocument/2006/relationships/hyperlink" Target="https://coffeehr.com.vn/category/kien-thuc-quan-tri-nhan-su/" TargetMode="External"/><Relationship Id="rId257" Type="http://schemas.openxmlformats.org/officeDocument/2006/relationships/hyperlink" Target="https://coffeehr.com.vn/cb-la-gi-nganh-nghe-quyen-luc-trong-khoi-hanh-chinh-van-phong/" TargetMode="External"/><Relationship Id="rId422" Type="http://schemas.openxmlformats.org/officeDocument/2006/relationships/hyperlink" Target="https://coffeehr.com.vn/coffeehr-tuyen-dung-thuc-tap-sinh-it/" TargetMode="External"/><Relationship Id="rId464" Type="http://schemas.openxmlformats.org/officeDocument/2006/relationships/hyperlink" Target="https://coffeehr.com.vn/en/4-cach-de-cai-thien-giao-tiep-trong-kinh-doanh/" TargetMode="External"/><Relationship Id="rId867" Type="http://schemas.openxmlformats.org/officeDocument/2006/relationships/hyperlink" Target="https://coffeehr.com.vn/phat-trien-nguon-luc/" TargetMode="External"/><Relationship Id="rId1010" Type="http://schemas.openxmlformats.org/officeDocument/2006/relationships/hyperlink" Target="https://coffeehr.com.vn/tiec-tat-nien-cong-ty-cuoi-nam/" TargetMode="External"/><Relationship Id="rId1052" Type="http://schemas.openxmlformats.org/officeDocument/2006/relationships/hyperlink" Target="https://coffeehr.com.vn/tuyen-dung-hieu-qua-bang-ke-hoach-chi-tiet-voi-11-buoc-duoc-chia-se-boi-cac-chuyen-gia-2/" TargetMode="External"/><Relationship Id="rId1094" Type="http://schemas.openxmlformats.org/officeDocument/2006/relationships/hyperlink" Target="https://coffeehr.com.vn/vua-nem-chuyen-doi-so-manh-me-trong-cong-tac-quan-tri-nhan-su-voi-phan-mem-coffeehr/" TargetMode="External"/><Relationship Id="rId1108" Type="http://schemas.openxmlformats.org/officeDocument/2006/relationships/hyperlink" Target="https://coffeehr.com.vn/vua-nem-chuyen-doi-so-manh-me-trong-cong-tac-quan-tri-nhan-su-voi-phan-mem-coffeehr/" TargetMode="External"/><Relationship Id="rId299" Type="http://schemas.openxmlformats.org/officeDocument/2006/relationships/hyperlink" Target="https://coffeehr.com.vn/cb-la-gi-nganh-nghe-quyen-luc-trong-khoi-hanh-chinh-van-phong/" TargetMode="External"/><Relationship Id="rId727" Type="http://schemas.openxmlformats.org/officeDocument/2006/relationships/hyperlink" Target="https://coffeehr.com.vn/m2-nang-tam-thoi-trang-viet/" TargetMode="External"/><Relationship Id="rId934" Type="http://schemas.openxmlformats.org/officeDocument/2006/relationships/hyperlink" Target="https://coffeehr.com.vn/quy-trinh-xay-dung-kpi-hieu-qua/" TargetMode="External"/><Relationship Id="rId63" Type="http://schemas.openxmlformats.org/officeDocument/2006/relationships/hyperlink" Target="https://coffeehr.com.vn/3-mo-hinh-quan-ly-nhan-su-dang-gia-cho-chien-luoc-phat-trien-hoan-chinh/" TargetMode="External"/><Relationship Id="rId159" Type="http://schemas.openxmlformats.org/officeDocument/2006/relationships/hyperlink" Target="https://coffeehr.com.vn/4-xu-huong-dien-toan-dam-may-doanh-nghiep-can-biet/" TargetMode="External"/><Relationship Id="rId366" Type="http://schemas.openxmlformats.org/officeDocument/2006/relationships/hyperlink" Target="https://coffeehr.com.vn/coffeehr-tuyen-dung-nhan-vien-content-marketing/" TargetMode="External"/><Relationship Id="rId573" Type="http://schemas.openxmlformats.org/officeDocument/2006/relationships/hyperlink" Target="https://coffeehr.com.vn/hn-hcm-tuyen-dung-business-analyst/" TargetMode="External"/><Relationship Id="rId780" Type="http://schemas.openxmlformats.org/officeDocument/2006/relationships/hyperlink" Target="https://coffeehr.com.vn/navigos-group-lua-chon-giai-phap-quan-tri-nhan-su-coffeehr-cho-chien-luoc-toan-cau-hoa/" TargetMode="External"/><Relationship Id="rId226" Type="http://schemas.openxmlformats.org/officeDocument/2006/relationships/hyperlink" Target="https://coffeehr.com.vn/category/tin-tuc-coffeehr/" TargetMode="External"/><Relationship Id="rId433" Type="http://schemas.openxmlformats.org/officeDocument/2006/relationships/hyperlink" Target="https://coffeehr.com.vn/coffeehr-tuyen-dung-thuc-tap-sinh-it/" TargetMode="External"/><Relationship Id="rId878" Type="http://schemas.openxmlformats.org/officeDocument/2006/relationships/hyperlink" Target="https://coffeehr.com.vn/quan-ly-hieu-suat-la-gi-xay-dung-chuong-trinh-quan-ly-hieu-suat-hieu-qua-nhu-the-nao/" TargetMode="External"/><Relationship Id="rId1063" Type="http://schemas.openxmlformats.org/officeDocument/2006/relationships/hyperlink" Target="https://coffeehr.com.vn/tuyen-dung-nhan-vien-trien-khai/" TargetMode="External"/><Relationship Id="rId640" Type="http://schemas.openxmlformats.org/officeDocument/2006/relationships/hyperlink" Target="https://coffeehr.com.vn/hoach-dinh-nguon-nhan-luc-la-gi-vai-tro-cua-hoach-dinh-nguon-nhan-luc-doi-voi-doanh-nghiep/" TargetMode="External"/><Relationship Id="rId738" Type="http://schemas.openxmlformats.org/officeDocument/2006/relationships/hyperlink" Target="https://coffeehr.com.vn/micco-tong-cong-ty-cong-nghiep-hoa-chat-mo-vinacomin-2/" TargetMode="External"/><Relationship Id="rId945" Type="http://schemas.openxmlformats.org/officeDocument/2006/relationships/hyperlink" Target="https://coffeehr.com.vn/quy-trinh-xay-dung-kpi-hieu-qua/" TargetMode="External"/><Relationship Id="rId74" Type="http://schemas.openxmlformats.org/officeDocument/2006/relationships/hyperlink" Target="https://coffeehr.com.vn/3-mo-hinh-quan-ly-nhan-su-dang-gia-cho-chien-luoc-phat-trien-hoan-chinh/" TargetMode="External"/><Relationship Id="rId377" Type="http://schemas.openxmlformats.org/officeDocument/2006/relationships/hyperlink" Target="https://coffeehr.com.vn/coffeehr-tuyen-dung-nhan-vien-content-marketing/" TargetMode="External"/><Relationship Id="rId500" Type="http://schemas.openxmlformats.org/officeDocument/2006/relationships/hyperlink" Target="https://coffeehr.com.vn/gan-ket-voi-nhan-vien-bi-quyet-vuot-qua-mua-dai-dich-2/" TargetMode="External"/><Relationship Id="rId584" Type="http://schemas.openxmlformats.org/officeDocument/2006/relationships/hyperlink" Target="https://coffeehr.com.vn/hn-tuyen-dung-nhan-vien-business-analyst/" TargetMode="External"/><Relationship Id="rId805" Type="http://schemas.openxmlformats.org/officeDocument/2006/relationships/hyperlink" Target="https://coffeehr.com.vn/onboarding-nhan-vien-moi-quy-trinh-ton-tai-nhieu-chi-phi-an/" TargetMode="External"/><Relationship Id="rId1130" Type="http://schemas.openxmlformats.org/officeDocument/2006/relationships/hyperlink" Target="https://coffeehr.com.vn/xay-dung-van-hoa-doanh-nghiep-lanh-manh/" TargetMode="External"/><Relationship Id="rId5" Type="http://schemas.openxmlformats.org/officeDocument/2006/relationships/hyperlink" Target="https://coffeehr.com.vn/3-mo-hinh-quan-ly-nhan-su-dang-gia-cho-chien-luoc-phat-trien-hoan-chinh/" TargetMode="External"/><Relationship Id="rId237" Type="http://schemas.openxmlformats.org/officeDocument/2006/relationships/hyperlink" Target="https://coffeehr.com.vn/cb-la-gi-nganh-nghe-quyen-luc-trong-khoi-hanh-chinh-van-phong/" TargetMode="External"/><Relationship Id="rId791" Type="http://schemas.openxmlformats.org/officeDocument/2006/relationships/hyperlink" Target="https://coffeehr.com.vn/noi-san-oos-software-so-01-nhin-lai-2021/" TargetMode="External"/><Relationship Id="rId889" Type="http://schemas.openxmlformats.org/officeDocument/2006/relationships/hyperlink" Target="https://coffeehr.com.vn/quan-ly-hieu-suat-la-gi-xay-dung-chuong-trinh-quan-ly-hieu-suat-hieu-qua-nhu-the-nao/" TargetMode="External"/><Relationship Id="rId1074" Type="http://schemas.openxmlformats.org/officeDocument/2006/relationships/hyperlink" Target="https://coffeehr.com.vn/tuyen-dung-thoi-ki-moi-ban-biet-gi-ve-genz/" TargetMode="External"/><Relationship Id="rId444" Type="http://schemas.openxmlformats.org/officeDocument/2006/relationships/hyperlink" Target="https://coffeehr.com.vn/content-intern/" TargetMode="External"/><Relationship Id="rId651" Type="http://schemas.openxmlformats.org/officeDocument/2006/relationships/hyperlink" Target="https://coffeehr.com.vn/hoach-dinh-nguon-nhan-luc-la-gi-vai-tro-cua-hoach-dinh-nguon-nhan-luc-doi-voi-doanh-nghiep/" TargetMode="External"/><Relationship Id="rId749" Type="http://schemas.openxmlformats.org/officeDocument/2006/relationships/hyperlink" Target="https://coffeehr.com.vn/micco-tong-cong-ty-cong-nghiep-hoa-chat-mo-vinacomin-2/" TargetMode="External"/><Relationship Id="rId290" Type="http://schemas.openxmlformats.org/officeDocument/2006/relationships/hyperlink" Target="https://coffeehr.com.vn/cb-la-gi-nganh-nghe-quyen-luc-trong-khoi-hanh-chinh-van-phong/" TargetMode="External"/><Relationship Id="rId304" Type="http://schemas.openxmlformats.org/officeDocument/2006/relationships/hyperlink" Target="https://coffeehr.com.vn/cb-la-gi-nganh-nghe-quyen-luc-trong-khoi-hanh-chinh-van-phong/" TargetMode="External"/><Relationship Id="rId388" Type="http://schemas.openxmlformats.org/officeDocument/2006/relationships/hyperlink" Target="https://coffeehr.com.vn/coffeehr-tuyen-dung-nhan-vien-content-marketing/" TargetMode="External"/><Relationship Id="rId511" Type="http://schemas.openxmlformats.org/officeDocument/2006/relationships/hyperlink" Target="https://coffeehr.com.vn/giai-phap/" TargetMode="External"/><Relationship Id="rId609" Type="http://schemas.openxmlformats.org/officeDocument/2006/relationships/hyperlink" Target="https://coffeehr.com.vn/hoach-dinh-nguon-nhan-luc-la-gi-vai-tro-cua-hoach-dinh-nguon-nhan-luc-doi-voi-doanh-nghiep/" TargetMode="External"/><Relationship Id="rId956" Type="http://schemas.openxmlformats.org/officeDocument/2006/relationships/hyperlink" Target="https://coffeehr.com.vn/quy-trinh-xay-dung-kpi-hieu-qua/" TargetMode="External"/><Relationship Id="rId1141" Type="http://schemas.openxmlformats.org/officeDocument/2006/relationships/hyperlink" Target="https://coffeehr.com.vn/xay-dung-van-hoa-doanh-nghiep-lanh-manh/" TargetMode="External"/><Relationship Id="rId85" Type="http://schemas.openxmlformats.org/officeDocument/2006/relationships/hyperlink" Target="https://coffeehr.com.vn/3-mo-hinh-quan-ly-nhan-su-dang-gia-cho-chien-luoc-phat-trien-hoan-chinh/" TargetMode="External"/><Relationship Id="rId150" Type="http://schemas.openxmlformats.org/officeDocument/2006/relationships/hyperlink" Target="https://coffeehr.com.vn/3-mo-hinh-quan-ly-nhan-su-dang-gia-cho-chien-luoc-phat-trien-hoan-chinh/" TargetMode="External"/><Relationship Id="rId595" Type="http://schemas.openxmlformats.org/officeDocument/2006/relationships/hyperlink" Target="https://coffeehr.com.vn/hn-tuyen-dung-nhan-vien-trien-khai-phan-mem/" TargetMode="External"/><Relationship Id="rId816" Type="http://schemas.openxmlformats.org/officeDocument/2006/relationships/hyperlink" Target="https://coffeehr.com.vn/onboarding-nhan-vien-moi-quy-trinh-ton-tai-nhieu-chi-phi-an/" TargetMode="External"/><Relationship Id="rId1001" Type="http://schemas.openxmlformats.org/officeDocument/2006/relationships/hyperlink" Target="https://coffeehr.com.vn/tap-doan-da-nganh/" TargetMode="External"/><Relationship Id="rId248" Type="http://schemas.openxmlformats.org/officeDocument/2006/relationships/hyperlink" Target="https://coffeehr.com.vn/cb-la-gi-nganh-nghe-quyen-luc-trong-khoi-hanh-chinh-van-phong/" TargetMode="External"/><Relationship Id="rId455" Type="http://schemas.openxmlformats.org/officeDocument/2006/relationships/hyperlink" Target="https://coffeehr.com.vn/dantri-vn-nen-tang-giao-tiep-gapowork-va-oos-software-ra-mat-bo-giai-phap-quan-tri-nhan-su-cho-doanh-nghiep/" TargetMode="External"/><Relationship Id="rId662" Type="http://schemas.openxmlformats.org/officeDocument/2006/relationships/hyperlink" Target="https://coffeehr.com.vn/kaizen-la-gi-vi-du-ve-kaizen/" TargetMode="External"/><Relationship Id="rId1085" Type="http://schemas.openxmlformats.org/officeDocument/2006/relationships/hyperlink" Target="https://coffeehr.com.vn/vietsoftware-tao-da-tang-truong-cung-phan-mem-tuyen-dung-va-quan-tri-nhan-su-coffeehr/" TargetMode="External"/><Relationship Id="rId12" Type="http://schemas.openxmlformats.org/officeDocument/2006/relationships/hyperlink" Target="https://coffeehr.com.vn/3-mo-hinh-quan-ly-nhan-su-dang-gia-cho-chien-luoc-phat-trien-hoan-chinh/" TargetMode="External"/><Relationship Id="rId108" Type="http://schemas.openxmlformats.org/officeDocument/2006/relationships/hyperlink" Target="https://coffeehr.com.vn/3-mo-hinh-quan-ly-nhan-su-dang-gia-cho-chien-luoc-phat-trien-hoan-chinh/" TargetMode="External"/><Relationship Id="rId315" Type="http://schemas.openxmlformats.org/officeDocument/2006/relationships/hyperlink" Target="https://coffeehr.com.vn/cb-la-gi-nganh-nghe-quyen-luc-trong-khoi-hanh-chinh-van-phong/" TargetMode="External"/><Relationship Id="rId522" Type="http://schemas.openxmlformats.org/officeDocument/2006/relationships/hyperlink" Target="http://hr.cityland.com.vn/" TargetMode="External"/><Relationship Id="rId967" Type="http://schemas.openxmlformats.org/officeDocument/2006/relationships/hyperlink" Target="https://coffeehr.com.vn/ra-mat-bo-giai-phap-xay-dung-he-thong-quan-tri-nhan-su-cho-doanh-nghiep/" TargetMode="External"/><Relationship Id="rId1152" Type="http://schemas.openxmlformats.org/officeDocument/2006/relationships/hyperlink" Target="https://coffeehr.com.vn/xay-dung-van-hoa-doanh-nghiep-lanh-manh/" TargetMode="External"/><Relationship Id="rId96" Type="http://schemas.openxmlformats.org/officeDocument/2006/relationships/hyperlink" Target="https://coffeehr.com.vn/3-mo-hinh-quan-ly-nhan-su-dang-gia-cho-chien-luoc-phat-trien-hoan-chinh/" TargetMode="External"/><Relationship Id="rId161" Type="http://schemas.openxmlformats.org/officeDocument/2006/relationships/hyperlink" Target="https://coffeehr.com.vn/4-xu-huong-dien-toan-dam-may-doanh-nghiep-can-biet/" TargetMode="External"/><Relationship Id="rId399" Type="http://schemas.openxmlformats.org/officeDocument/2006/relationships/hyperlink" Target="https://coffeehr.com.vn/coffeehr-tuyen-dung-nhan-vien-content-marketing/" TargetMode="External"/><Relationship Id="rId827" Type="http://schemas.openxmlformats.org/officeDocument/2006/relationships/hyperlink" Target="https://coffeehr.com.vn/onboarding-nhan-vien-moi-quy-trinh-ton-tai-nhieu-chi-phi-an/" TargetMode="External"/><Relationship Id="rId1012" Type="http://schemas.openxmlformats.org/officeDocument/2006/relationships/hyperlink" Target="https://coffeehr.com.vn/tiec-tat-nien-cong-ty-cuoi-nam/" TargetMode="External"/><Relationship Id="rId259" Type="http://schemas.openxmlformats.org/officeDocument/2006/relationships/hyperlink" Target="https://coffeehr.com.vn/cb-la-gi-nganh-nghe-quyen-luc-trong-khoi-hanh-chinh-van-phong/" TargetMode="External"/><Relationship Id="rId466" Type="http://schemas.openxmlformats.org/officeDocument/2006/relationships/hyperlink" Target="https://coffeehr.com.vn/en/5-phan-mem-nhan-su-tot-nhat-danh-cho-doanh-nghiep-sme-trong-nam-2022/" TargetMode="External"/><Relationship Id="rId673" Type="http://schemas.openxmlformats.org/officeDocument/2006/relationships/hyperlink" Target="https://coffeehr.com.vn/kaizen-la-gi-vi-du-ve-kaizen/" TargetMode="External"/><Relationship Id="rId880" Type="http://schemas.openxmlformats.org/officeDocument/2006/relationships/hyperlink" Target="https://coffeehr.com.vn/quan-ly-hieu-suat-la-gi-xay-dung-chuong-trinh-quan-ly-hieu-suat-hieu-qua-nhu-the-nao/" TargetMode="External"/><Relationship Id="rId1096" Type="http://schemas.openxmlformats.org/officeDocument/2006/relationships/hyperlink" Target="https://coffeehr.com.vn/vua-nem-chuyen-doi-so-manh-me-trong-cong-tac-quan-tri-nhan-su-voi-phan-mem-coffeehr/" TargetMode="External"/><Relationship Id="rId23" Type="http://schemas.openxmlformats.org/officeDocument/2006/relationships/hyperlink" Target="https://coffeehr.com.vn/3-mo-hinh-quan-ly-nhan-su-dang-gia-cho-chien-luoc-phat-trien-hoan-chinh/" TargetMode="External"/><Relationship Id="rId119" Type="http://schemas.openxmlformats.org/officeDocument/2006/relationships/hyperlink" Target="https://coffeehr.com.vn/3-mo-hinh-quan-ly-nhan-su-dang-gia-cho-chien-luoc-phat-trien-hoan-chinh/" TargetMode="External"/><Relationship Id="rId326" Type="http://schemas.openxmlformats.org/officeDocument/2006/relationships/hyperlink" Target="https://coffeehr.com.vn/cb-la-gi-nganh-nghe-quyen-luc-trong-khoi-hanh-chinh-van-phong/" TargetMode="External"/><Relationship Id="rId533" Type="http://schemas.openxmlformats.org/officeDocument/2006/relationships/hyperlink" Target="https://coffeehr.com.vn/hcm-tuyen-dung-business-analyst/" TargetMode="External"/><Relationship Id="rId978" Type="http://schemas.openxmlformats.org/officeDocument/2006/relationships/hyperlink" Target="http://gapowork.vn/" TargetMode="External"/><Relationship Id="rId1163" Type="http://schemas.openxmlformats.org/officeDocument/2006/relationships/hyperlink" Target="https://coffeehr.com.vn/y-te-benh-vien/" TargetMode="External"/><Relationship Id="rId740" Type="http://schemas.openxmlformats.org/officeDocument/2006/relationships/hyperlink" Target="https://coffeehr.com.vn/micco-tong-cong-ty-cong-nghiep-hoa-chat-mo-vinacomin-2/" TargetMode="External"/><Relationship Id="rId838" Type="http://schemas.openxmlformats.org/officeDocument/2006/relationships/hyperlink" Target="https://coffeehr.com.vn/oos-software-hop-tac-voi-gapowork-ra-mat-bo-giai-phap-toan-dien-quan-tri-nhan-su-cho-doanh-nghiep/" TargetMode="External"/><Relationship Id="rId1023" Type="http://schemas.openxmlformats.org/officeDocument/2006/relationships/hyperlink" Target="https://coffeehr.com.vn/tong-quan/" TargetMode="External"/><Relationship Id="rId172" Type="http://schemas.openxmlformats.org/officeDocument/2006/relationships/hyperlink" Target="https://coffeehr.com.vn/5-phan-mem-nhan-su-tot-nhat-danh-cho-doanh-nghiep-sme-trong-nam-2022/" TargetMode="External"/><Relationship Id="rId477" Type="http://schemas.openxmlformats.org/officeDocument/2006/relationships/hyperlink" Target="https://coffeehr.com.vn/en/cac-buoc-tien-hanh-hoach-dinh-nguon-nhan-luc-cho-doanh-nghiep/" TargetMode="External"/><Relationship Id="rId600" Type="http://schemas.openxmlformats.org/officeDocument/2006/relationships/hyperlink" Target="https://coffeehr.com.vn/hoach-dinh-nguon-nhan-luc-coffeehr/" TargetMode="External"/><Relationship Id="rId684" Type="http://schemas.openxmlformats.org/officeDocument/2006/relationships/hyperlink" Target="https://coffeehr.com.vn/kaizen-la-gi-vi-du-ve-kaizen/" TargetMode="External"/><Relationship Id="rId337" Type="http://schemas.openxmlformats.org/officeDocument/2006/relationships/hyperlink" Target="https://coffeehr.com.vn/cb-la-gi-nganh-nghe-quyen-luc-trong-khoi-hanh-chinh-van-phong/" TargetMode="External"/><Relationship Id="rId891" Type="http://schemas.openxmlformats.org/officeDocument/2006/relationships/hyperlink" Target="https://coffeehr.com.vn/quan-ly-hieu-suat-la-gi-xay-dung-chuong-trinh-quan-ly-hieu-suat-hieu-qua-nhu-the-nao/" TargetMode="External"/><Relationship Id="rId905" Type="http://schemas.openxmlformats.org/officeDocument/2006/relationships/hyperlink" Target="https://coffeehr.com.vn/quan-ly-ho-so-nhan-su-tiet-kiem/" TargetMode="External"/><Relationship Id="rId989" Type="http://schemas.openxmlformats.org/officeDocument/2006/relationships/hyperlink" Target="https://coffeehr.com.vn/tap-doan-da-nganh/" TargetMode="External"/><Relationship Id="rId34" Type="http://schemas.openxmlformats.org/officeDocument/2006/relationships/hyperlink" Target="https://coffeehr.com.vn/3-mo-hinh-quan-ly-nhan-su-dang-gia-cho-chien-luoc-phat-trien-hoan-chinh/" TargetMode="External"/><Relationship Id="rId544" Type="http://schemas.openxmlformats.org/officeDocument/2006/relationships/hyperlink" Target="https://coffeehr.com.vn/hcm-tuyen-dung-business-analyst/" TargetMode="External"/><Relationship Id="rId751" Type="http://schemas.openxmlformats.org/officeDocument/2006/relationships/hyperlink" Target="https://coffeehr.com.vn/micco-tong-cong-ty-cong-nghiep-hoa-chat-mo-vinacomin-2/" TargetMode="External"/><Relationship Id="rId849" Type="http://schemas.openxmlformats.org/officeDocument/2006/relationships/hyperlink" Target="https://coffeehr.com.vn/phan-mem-cong-long-quan-ly-du-an/" TargetMode="External"/><Relationship Id="rId183" Type="http://schemas.openxmlformats.org/officeDocument/2006/relationships/hyperlink" Target="https://coffeehr.com.vn/cac-trang-web-tuyen-dung/" TargetMode="External"/><Relationship Id="rId390" Type="http://schemas.openxmlformats.org/officeDocument/2006/relationships/hyperlink" Target="https://coffeehr.com.vn/coffeehr-tuyen-dung-nhan-vien-content-marketing/" TargetMode="External"/><Relationship Id="rId404" Type="http://schemas.openxmlformats.org/officeDocument/2006/relationships/hyperlink" Target="https://coffeehr.com.vn/coffeehr-tuyen-dung-nhan-vien-content-marketing/" TargetMode="External"/><Relationship Id="rId611" Type="http://schemas.openxmlformats.org/officeDocument/2006/relationships/hyperlink" Target="https://coffeehr.com.vn/hoach-dinh-nguon-nhan-luc-la-gi-vai-tro-cua-hoach-dinh-nguon-nhan-luc-doi-voi-doanh-nghiep/" TargetMode="External"/><Relationship Id="rId1034" Type="http://schemas.openxmlformats.org/officeDocument/2006/relationships/hyperlink" Target="https://coffeehr.com.vn/tuyen-dung-hieu-qua-bang-ke-hoach-chi-tiet-voi-11-buoc-duoc-chia-se-boi-cac-chuyen-gia-2/" TargetMode="External"/><Relationship Id="rId250" Type="http://schemas.openxmlformats.org/officeDocument/2006/relationships/hyperlink" Target="https://coffeehr.com.vn/cb-la-gi-nganh-nghe-quyen-luc-trong-khoi-hanh-chinh-van-phong/" TargetMode="External"/><Relationship Id="rId488" Type="http://schemas.openxmlformats.org/officeDocument/2006/relationships/hyperlink" Target="https://coffeehr.com.vn/cac-trang-web-tuyen-dung/" TargetMode="External"/><Relationship Id="rId695" Type="http://schemas.openxmlformats.org/officeDocument/2006/relationships/hyperlink" Target="https://coffeehr.com.vn/khoi-dong-du-an-phan-mem-quan-tri-nhan-su-tai-asl-corp/" TargetMode="External"/><Relationship Id="rId709" Type="http://schemas.openxmlformats.org/officeDocument/2006/relationships/hyperlink" Target="https://coffeehr.com.vn/luong-3p/" TargetMode="External"/><Relationship Id="rId916" Type="http://schemas.openxmlformats.org/officeDocument/2006/relationships/hyperlink" Target="https://coffeehr.com.vn/quy-trinh-xay-dung-kpi-hieu-qua/" TargetMode="External"/><Relationship Id="rId1101" Type="http://schemas.openxmlformats.org/officeDocument/2006/relationships/hyperlink" Target="https://coffeehr.com.vn/vua-nem-chuyen-doi-so-manh-me-trong-cong-tac-quan-tri-nhan-su-voi-phan-mem-coffeehr/" TargetMode="External"/><Relationship Id="rId45" Type="http://schemas.openxmlformats.org/officeDocument/2006/relationships/hyperlink" Target="https://coffeehr.com.vn/3-mo-hinh-quan-ly-nhan-su-dang-gia-cho-chien-luoc-phat-trien-hoan-chinh/" TargetMode="External"/><Relationship Id="rId110" Type="http://schemas.openxmlformats.org/officeDocument/2006/relationships/hyperlink" Target="https://coffeehr.com.vn/3-mo-hinh-quan-ly-nhan-su-dang-gia-cho-chien-luoc-phat-trien-hoan-chinh/" TargetMode="External"/><Relationship Id="rId348" Type="http://schemas.openxmlformats.org/officeDocument/2006/relationships/hyperlink" Target="https://coffeehr.com.vn/cb-la-gi-nganh-nghe-quyen-luc-trong-khoi-hanh-chinh-van-phong/" TargetMode="External"/><Relationship Id="rId555" Type="http://schemas.openxmlformats.org/officeDocument/2006/relationships/hyperlink" Target="https://coffeehr.com.vn/hcm-tuyen-dung-business-analyst/" TargetMode="External"/><Relationship Id="rId762" Type="http://schemas.openxmlformats.org/officeDocument/2006/relationships/hyperlink" Target="https://coffeehr.com.vn/micco-tong-cong-ty-cong-nghiep-hoa-chat-mo-vinacomin-2/" TargetMode="External"/><Relationship Id="rId194" Type="http://schemas.openxmlformats.org/officeDocument/2006/relationships/hyperlink" Target="https://coffeehr.com.vn/category/cau-chuyen-thanh-cong/" TargetMode="External"/><Relationship Id="rId208" Type="http://schemas.openxmlformats.org/officeDocument/2006/relationships/hyperlink" Target="https://coffeehr.com.vn/category/co-hoi-viec-lam/" TargetMode="External"/><Relationship Id="rId415" Type="http://schemas.openxmlformats.org/officeDocument/2006/relationships/hyperlink" Target="https://coffeehr.com.vn/coffeehr-tuyen-dung-nhan-vien-trien-khai-phan-mem/" TargetMode="External"/><Relationship Id="rId622" Type="http://schemas.openxmlformats.org/officeDocument/2006/relationships/hyperlink" Target="https://coffeehr.com.vn/hoach-dinh-nguon-nhan-luc-la-gi-vai-tro-cua-hoach-dinh-nguon-nhan-luc-doi-voi-doanh-nghiep/" TargetMode="External"/><Relationship Id="rId1045" Type="http://schemas.openxmlformats.org/officeDocument/2006/relationships/hyperlink" Target="https://coffeehr.com.vn/tuyen-dung-hieu-qua-bang-ke-hoach-chi-tiet-voi-11-buoc-duoc-chia-se-boi-cac-chuyen-gia-2/" TargetMode="External"/><Relationship Id="rId261" Type="http://schemas.openxmlformats.org/officeDocument/2006/relationships/hyperlink" Target="https://coffeehr.com.vn/cb-la-gi-nganh-nghe-quyen-luc-trong-khoi-hanh-chinh-van-phong/" TargetMode="External"/><Relationship Id="rId499" Type="http://schemas.openxmlformats.org/officeDocument/2006/relationships/hyperlink" Target="https://coffeehr.com.vn/gan-ket-voi-nhan-vien-bi-quyet-vuot-qua-mua-dai-dich-2/" TargetMode="External"/><Relationship Id="rId927" Type="http://schemas.openxmlformats.org/officeDocument/2006/relationships/hyperlink" Target="https://coffeehr.com.vn/quy-trinh-xay-dung-kpi-hieu-qua/" TargetMode="External"/><Relationship Id="rId1112" Type="http://schemas.openxmlformats.org/officeDocument/2006/relationships/hyperlink" Target="https://coffeehr.com.vn/why-coffee/" TargetMode="External"/><Relationship Id="rId56" Type="http://schemas.openxmlformats.org/officeDocument/2006/relationships/hyperlink" Target="https://coffeehr.com.vn/3-mo-hinh-quan-ly-nhan-su-dang-gia-cho-chien-luoc-phat-trien-hoan-chinh/" TargetMode="External"/><Relationship Id="rId359" Type="http://schemas.openxmlformats.org/officeDocument/2006/relationships/hyperlink" Target="https://coffeehr.com.vn/chien-luoc-xay-dung-van-hoa-hoc-tap-chia-khoa-thanh-cong-cua-doanh-nghiep/" TargetMode="External"/><Relationship Id="rId566" Type="http://schemas.openxmlformats.org/officeDocument/2006/relationships/hyperlink" Target="https://coffeehr.com.vn/he-thong-bao-cao/" TargetMode="External"/><Relationship Id="rId773" Type="http://schemas.openxmlformats.org/officeDocument/2006/relationships/hyperlink" Target="https://coffeehr.com.vn/navigos-group-lua-chon-giai-phap-quan-tri-nhan-su-coffeehr-cho-chien-luoc-toan-cau-hoa/" TargetMode="External"/><Relationship Id="rId121" Type="http://schemas.openxmlformats.org/officeDocument/2006/relationships/hyperlink" Target="https://coffeehr.com.vn/3-mo-hinh-quan-ly-nhan-su-dang-gia-cho-chien-luoc-phat-trien-hoan-chinh/" TargetMode="External"/><Relationship Id="rId219" Type="http://schemas.openxmlformats.org/officeDocument/2006/relationships/hyperlink" Target="https://coffeehr.com.vn/category/kien-thuc-quan-tri-nhan-su/" TargetMode="External"/><Relationship Id="rId426" Type="http://schemas.openxmlformats.org/officeDocument/2006/relationships/hyperlink" Target="https://coffeehr.com.vn/coffeehr-tuyen-dung-thuc-tap-sinh-it/" TargetMode="External"/><Relationship Id="rId633" Type="http://schemas.openxmlformats.org/officeDocument/2006/relationships/hyperlink" Target="https://coffeehr.com.vn/hoach-dinh-nguon-nhan-luc-la-gi-vai-tro-cua-hoach-dinh-nguon-nhan-luc-doi-voi-doanh-nghiep/" TargetMode="External"/><Relationship Id="rId980" Type="http://schemas.openxmlformats.org/officeDocument/2006/relationships/hyperlink" Target="https://coffeehr.com.vn/tag/hop-tac-gapo/" TargetMode="External"/><Relationship Id="rId1056" Type="http://schemas.openxmlformats.org/officeDocument/2006/relationships/hyperlink" Target="https://coffeehr.com.vn/tuyen-dung-hieu-qua-bang-ke-hoach-chi-tiet-voi-11-buoc-duoc-chia-se-boi-cac-chuyen-gia-2/" TargetMode="External"/><Relationship Id="rId840" Type="http://schemas.openxmlformats.org/officeDocument/2006/relationships/hyperlink" Target="https://coffeehr.com.vn/oos-software-tai-tro-hoi-thao-thuong-nien-phat-trien-to-chuc-dap-ung-tuong-lai-cua-hiep-hoi-nhan-su-viet-nam/" TargetMode="External"/><Relationship Id="rId938" Type="http://schemas.openxmlformats.org/officeDocument/2006/relationships/hyperlink" Target="https://coffeehr.com.vn/quy-trinh-xay-dung-kpi-hieu-qua/" TargetMode="External"/><Relationship Id="rId67" Type="http://schemas.openxmlformats.org/officeDocument/2006/relationships/hyperlink" Target="https://coffeehr.com.vn/3-mo-hinh-quan-ly-nhan-su-dang-gia-cho-chien-luoc-phat-trien-hoan-chinh/" TargetMode="External"/><Relationship Id="rId272" Type="http://schemas.openxmlformats.org/officeDocument/2006/relationships/hyperlink" Target="https://coffeehr.com.vn/cb-la-gi-nganh-nghe-quyen-luc-trong-khoi-hanh-chinh-van-phong/" TargetMode="External"/><Relationship Id="rId577" Type="http://schemas.openxmlformats.org/officeDocument/2006/relationships/hyperlink" Target="https://coffeehr.com.vn/hn-tuyen-dung-brand-marketing/" TargetMode="External"/><Relationship Id="rId700" Type="http://schemas.openxmlformats.org/officeDocument/2006/relationships/hyperlink" Target="https://coffeehr.com.vn/ky-nguyen-moi-cua-nganh-nhan-su-ky-nguyen-4-0/" TargetMode="External"/><Relationship Id="rId1123" Type="http://schemas.openxmlformats.org/officeDocument/2006/relationships/hyperlink" Target="https://coffeehr.com.vn/xay-dung-van-hoa-doanh-nghiep-lanh-manh/" TargetMode="External"/><Relationship Id="rId132" Type="http://schemas.openxmlformats.org/officeDocument/2006/relationships/hyperlink" Target="https://coffeehr.com.vn/3-mo-hinh-quan-ly-nhan-su-dang-gia-cho-chien-luoc-phat-trien-hoan-chinh/" TargetMode="External"/><Relationship Id="rId784" Type="http://schemas.openxmlformats.org/officeDocument/2006/relationships/hyperlink" Target="http://gapowork.vn/" TargetMode="External"/><Relationship Id="rId991" Type="http://schemas.openxmlformats.org/officeDocument/2006/relationships/hyperlink" Target="https://coffeehr.com.vn/tap-doan-da-nganh/" TargetMode="External"/><Relationship Id="rId1067" Type="http://schemas.openxmlformats.org/officeDocument/2006/relationships/hyperlink" Target="https://coffeehr.com.vn/tuyen-dung-project-manager-hn-hcm/" TargetMode="External"/><Relationship Id="rId437" Type="http://schemas.openxmlformats.org/officeDocument/2006/relationships/hyperlink" Target="https://coffeehr.com.vn/cong-ty-tnhh-dien-luc-van-phong-vpcl/" TargetMode="External"/><Relationship Id="rId644" Type="http://schemas.openxmlformats.org/officeDocument/2006/relationships/hyperlink" Target="https://coffeehr.com.vn/hoach-dinh-nguon-nhan-luc-la-gi-vai-tro-cua-hoach-dinh-nguon-nhan-luc-doi-voi-doanh-nghiep/" TargetMode="External"/><Relationship Id="rId851" Type="http://schemas.openxmlformats.org/officeDocument/2006/relationships/hyperlink" Target="https://coffeehr.com.vn/phan-mem-cong-long-quan-ly-du-an/" TargetMode="External"/><Relationship Id="rId283" Type="http://schemas.openxmlformats.org/officeDocument/2006/relationships/hyperlink" Target="https://coffeehr.com.vn/cb-la-gi-nganh-nghe-quyen-luc-trong-khoi-hanh-chinh-van-phong/" TargetMode="External"/><Relationship Id="rId490" Type="http://schemas.openxmlformats.org/officeDocument/2006/relationships/hyperlink" Target="https://coffeehr.com.vn/cac-trang-web-tuyen-dung/" TargetMode="External"/><Relationship Id="rId504" Type="http://schemas.openxmlformats.org/officeDocument/2006/relationships/hyperlink" Target="https://coffeehr.com.vn/geniee-chon-coffeehr-de-quan-tri-nhan-su-theo-mo-hinh-quan-ly-da-quoc-gia/" TargetMode="External"/><Relationship Id="rId711" Type="http://schemas.openxmlformats.org/officeDocument/2006/relationships/hyperlink" Target="https://coffeehr.com.vn/luong-3p/" TargetMode="External"/><Relationship Id="rId949" Type="http://schemas.openxmlformats.org/officeDocument/2006/relationships/hyperlink" Target="https://coffeehr.com.vn/quy-trinh-xay-dung-kpi-hieu-qua/" TargetMode="External"/><Relationship Id="rId1134" Type="http://schemas.openxmlformats.org/officeDocument/2006/relationships/hyperlink" Target="https://coffeehr.com.vn/xay-dung-van-hoa-doanh-nghiep-lanh-manh/" TargetMode="External"/><Relationship Id="rId78" Type="http://schemas.openxmlformats.org/officeDocument/2006/relationships/hyperlink" Target="https://coffeehr.com.vn/3-mo-hinh-quan-ly-nhan-su-dang-gia-cho-chien-luoc-phat-trien-hoan-chinh/" TargetMode="External"/><Relationship Id="rId143" Type="http://schemas.openxmlformats.org/officeDocument/2006/relationships/hyperlink" Target="https://coffeehr.com.vn/3-mo-hinh-quan-ly-nhan-su-dang-gia-cho-chien-luoc-phat-trien-hoan-chinh/" TargetMode="External"/><Relationship Id="rId350" Type="http://schemas.openxmlformats.org/officeDocument/2006/relationships/hyperlink" Target="https://coffeehr.com.vn/cb-la-gi-nganh-nghe-quyen-luc-trong-khoi-hanh-chinh-van-phong/" TargetMode="External"/><Relationship Id="rId588" Type="http://schemas.openxmlformats.org/officeDocument/2006/relationships/hyperlink" Target="https://coffeehr.com.vn/hn-tuyen-dung-nhan-vien-trien-khai-phan-mem/" TargetMode="External"/><Relationship Id="rId795" Type="http://schemas.openxmlformats.org/officeDocument/2006/relationships/hyperlink" Target="https://coffeehr.com.vn/okr-la-gi-hieu-ro-hon-ve-okr-ky-1/" TargetMode="External"/><Relationship Id="rId809" Type="http://schemas.openxmlformats.org/officeDocument/2006/relationships/hyperlink" Target="https://coffeehr.com.vn/onboarding-nhan-vien-moi-quy-trinh-ton-tai-nhieu-chi-phi-an/" TargetMode="External"/><Relationship Id="rId9" Type="http://schemas.openxmlformats.org/officeDocument/2006/relationships/hyperlink" Target="https://coffeehr.com.vn/3-mo-hinh-quan-ly-nhan-su-dang-gia-cho-chien-luoc-phat-trien-hoan-chinh/" TargetMode="External"/><Relationship Id="rId210" Type="http://schemas.openxmlformats.org/officeDocument/2006/relationships/hyperlink" Target="https://coffeehr.com.vn/category/co-hoi-viec-lam/" TargetMode="External"/><Relationship Id="rId448" Type="http://schemas.openxmlformats.org/officeDocument/2006/relationships/hyperlink" Target="https://coffeehr.com.vn/da-nganh/" TargetMode="External"/><Relationship Id="rId655" Type="http://schemas.openxmlformats.org/officeDocument/2006/relationships/hyperlink" Target="https://coffeehr.com.vn/hoach-dinh-nguon-nhan-luc-la-gi-vai-tro-cua-hoach-dinh-nguon-nhan-luc-doi-voi-doanh-nghiep/" TargetMode="External"/><Relationship Id="rId862" Type="http://schemas.openxmlformats.org/officeDocument/2006/relationships/hyperlink" Target="https://coffeehr.com.vn/phat-trien-nguon-luc/" TargetMode="External"/><Relationship Id="rId1078" Type="http://schemas.openxmlformats.org/officeDocument/2006/relationships/hyperlink" Target="https://coffeehr.com.vn/tuyen-dung/" TargetMode="External"/><Relationship Id="rId294" Type="http://schemas.openxmlformats.org/officeDocument/2006/relationships/hyperlink" Target="https://coffeehr.com.vn/cb-la-gi-nganh-nghe-quyen-luc-trong-khoi-hanh-chinh-van-phong/" TargetMode="External"/><Relationship Id="rId308" Type="http://schemas.openxmlformats.org/officeDocument/2006/relationships/hyperlink" Target="https://coffeehr.com.vn/cb-la-gi-nganh-nghe-quyen-luc-trong-khoi-hanh-chinh-van-phong/" TargetMode="External"/><Relationship Id="rId515" Type="http://schemas.openxmlformats.org/officeDocument/2006/relationships/hyperlink" Target="https://coffeehr.com.vn/giao-duc-dao-tao/" TargetMode="External"/><Relationship Id="rId722" Type="http://schemas.openxmlformats.org/officeDocument/2006/relationships/hyperlink" Target="https://coffeehr.com.vn/m2-nang-tam-thoi-trang-viet/" TargetMode="External"/><Relationship Id="rId1145" Type="http://schemas.openxmlformats.org/officeDocument/2006/relationships/hyperlink" Target="https://coffeehr.com.vn/xay-dung-van-hoa-doanh-nghiep-lanh-manh/" TargetMode="External"/><Relationship Id="rId89" Type="http://schemas.openxmlformats.org/officeDocument/2006/relationships/hyperlink" Target="https://coffeehr.com.vn/3-mo-hinh-quan-ly-nhan-su-dang-gia-cho-chien-luoc-phat-trien-hoan-chinh/" TargetMode="External"/><Relationship Id="rId154" Type="http://schemas.openxmlformats.org/officeDocument/2006/relationships/hyperlink" Target="https://coffeehr.com.vn/3-mo-hinh-quan-ly-nhan-su-dang-gia-cho-chien-luoc-phat-trien-hoan-chinh/" TargetMode="External"/><Relationship Id="rId361" Type="http://schemas.openxmlformats.org/officeDocument/2006/relationships/hyperlink" Target="https://coffeehr.com.vn/chuyen-doi-so-trong-doanh-nghiep-lam-sao-de-thanh-cong/" TargetMode="External"/><Relationship Id="rId599" Type="http://schemas.openxmlformats.org/officeDocument/2006/relationships/hyperlink" Target="https://coffeehr.com.vn/hoach-dinh-nguon-nhan-luc-coffeehr/" TargetMode="External"/><Relationship Id="rId1005" Type="http://schemas.openxmlformats.org/officeDocument/2006/relationships/hyperlink" Target="https://coffeehr.com.vn/tap-doan-da-nganh/" TargetMode="External"/><Relationship Id="rId459" Type="http://schemas.openxmlformats.org/officeDocument/2006/relationships/hyperlink" Target="https://coffeehr.com.vn/diem-mat-7-cong-nghe-quan-tri-nhan-su-moi-trong-2022/" TargetMode="External"/><Relationship Id="rId666" Type="http://schemas.openxmlformats.org/officeDocument/2006/relationships/hyperlink" Target="https://coffeehr.com.vn/kaizen-la-gi-vi-du-ve-kaizen/" TargetMode="External"/><Relationship Id="rId873" Type="http://schemas.openxmlformats.org/officeDocument/2006/relationships/hyperlink" Target="https://coffeehr.com.vn/quan-ly-hieu-suat-la-gi-xay-dung-chuong-trinh-quan-ly-hieu-suat-hieu-qua-nhu-the-nao/" TargetMode="External"/><Relationship Id="rId1089" Type="http://schemas.openxmlformats.org/officeDocument/2006/relationships/hyperlink" Target="https://coffeehr.com.vn/vua-nem-chuyen-doi-so-manh-me-trong-cong-tac-quan-tri-nhan-su-voi-phan-mem-coffeehr/" TargetMode="External"/><Relationship Id="rId16" Type="http://schemas.openxmlformats.org/officeDocument/2006/relationships/hyperlink" Target="https://coffeehr.com.vn/3-mo-hinh-quan-ly-nhan-su-dang-gia-cho-chien-luoc-phat-trien-hoan-chinh/" TargetMode="External"/><Relationship Id="rId221" Type="http://schemas.openxmlformats.org/officeDocument/2006/relationships/hyperlink" Target="https://coffeehr.com.vn/category/thong-tin-cong-nghe/" TargetMode="External"/><Relationship Id="rId319" Type="http://schemas.openxmlformats.org/officeDocument/2006/relationships/hyperlink" Target="https://coffeehr.com.vn/cb-la-gi-nganh-nghe-quyen-luc-trong-khoi-hanh-chinh-van-phong/" TargetMode="External"/><Relationship Id="rId526" Type="http://schemas.openxmlformats.org/officeDocument/2006/relationships/hyperlink" Target="https://coffeehr.com.vn/giu-chan-nhan-vien-hau-dich-covid-19/" TargetMode="External"/><Relationship Id="rId1156" Type="http://schemas.openxmlformats.org/officeDocument/2006/relationships/hyperlink" Target="https://coffeehr.com.vn/xay-dung-van-hoa-doanh-nghiep-lanh-manh/" TargetMode="External"/><Relationship Id="rId733" Type="http://schemas.openxmlformats.org/officeDocument/2006/relationships/hyperlink" Target="https://coffeehr.com.vn/micco-tong-cong-ty-cong-nghiep-hoa-chat-mo-vinacomin-2/" TargetMode="External"/><Relationship Id="rId940" Type="http://schemas.openxmlformats.org/officeDocument/2006/relationships/hyperlink" Target="https://coffeehr.com.vn/quy-trinh-xay-dung-kpi-hieu-qua/" TargetMode="External"/><Relationship Id="rId1016" Type="http://schemas.openxmlformats.org/officeDocument/2006/relationships/hyperlink" Target="https://coffeehr.com.vn/tiec-tat-nien-cong-ty-cuoi-nam/" TargetMode="External"/><Relationship Id="rId165" Type="http://schemas.openxmlformats.org/officeDocument/2006/relationships/hyperlink" Target="https://coffeehr.com.vn/4-xu-huong-dien-toan-dam-may-doanh-nghiep-can-biet/" TargetMode="External"/><Relationship Id="rId372" Type="http://schemas.openxmlformats.org/officeDocument/2006/relationships/hyperlink" Target="https://coffeehr.com.vn/coffeehr-tuyen-dung-nhan-vien-content-marketing/" TargetMode="External"/><Relationship Id="rId677" Type="http://schemas.openxmlformats.org/officeDocument/2006/relationships/hyperlink" Target="https://coffeehr.com.vn/kaizen-la-gi-vi-du-ve-kaizen/" TargetMode="External"/><Relationship Id="rId800" Type="http://schemas.openxmlformats.org/officeDocument/2006/relationships/hyperlink" Target="https://coffeehr.com.vn/okr-la-gi-hieu-ro-hon-ve-okr/" TargetMode="External"/><Relationship Id="rId232" Type="http://schemas.openxmlformats.org/officeDocument/2006/relationships/hyperlink" Target="https://coffeehr.com.vn/category/tin-tuc-coffeehr/" TargetMode="External"/><Relationship Id="rId884" Type="http://schemas.openxmlformats.org/officeDocument/2006/relationships/hyperlink" Target="https://coffeehr.com.vn/quan-ly-hieu-suat-la-gi-xay-dung-chuong-trinh-quan-ly-hieu-suat-hieu-qua-nhu-the-nao/" TargetMode="External"/><Relationship Id="rId27" Type="http://schemas.openxmlformats.org/officeDocument/2006/relationships/hyperlink" Target="https://coffeehr.com.vn/3-mo-hinh-quan-ly-nhan-su-dang-gia-cho-chien-luoc-phat-trien-hoan-chinh/" TargetMode="External"/><Relationship Id="rId537" Type="http://schemas.openxmlformats.org/officeDocument/2006/relationships/hyperlink" Target="https://coffeehr.com.vn/hcm-tuyen-dung-business-analyst/" TargetMode="External"/><Relationship Id="rId744" Type="http://schemas.openxmlformats.org/officeDocument/2006/relationships/hyperlink" Target="http://micco.com.vn/" TargetMode="External"/><Relationship Id="rId951" Type="http://schemas.openxmlformats.org/officeDocument/2006/relationships/hyperlink" Target="https://coffeehr.com.vn/quy-trinh-xay-dung-kpi-hieu-qua/" TargetMode="External"/><Relationship Id="rId80" Type="http://schemas.openxmlformats.org/officeDocument/2006/relationships/hyperlink" Target="https://coffeehr.com.vn/3-mo-hinh-quan-ly-nhan-su-dang-gia-cho-chien-luoc-phat-trien-hoan-chinh/" TargetMode="External"/><Relationship Id="rId176" Type="http://schemas.openxmlformats.org/officeDocument/2006/relationships/hyperlink" Target="https://coffeehr.com.vn/5-phan-mem-nhan-su-tot-nhat-danh-cho-doanh-nghiep-sme-trong-nam-2022/" TargetMode="External"/><Relationship Id="rId383" Type="http://schemas.openxmlformats.org/officeDocument/2006/relationships/hyperlink" Target="https://coffeehr.com.vn/coffeehr-tuyen-dung-nhan-vien-content-marketing/" TargetMode="External"/><Relationship Id="rId590" Type="http://schemas.openxmlformats.org/officeDocument/2006/relationships/hyperlink" Target="https://coffeehr.com.vn/hn-tuyen-dung-nhan-vien-trien-khai-phan-mem/" TargetMode="External"/><Relationship Id="rId604" Type="http://schemas.openxmlformats.org/officeDocument/2006/relationships/hyperlink" Target="https://coffeehr.com.vn/hoach-dinh-nguon-nhan-luc-la-gi-vai-tro-cua-hoach-dinh-nguon-nhan-luc-doi-voi-doanh-nghiep/" TargetMode="External"/><Relationship Id="rId811" Type="http://schemas.openxmlformats.org/officeDocument/2006/relationships/hyperlink" Target="https://coffeehr.com.vn/onboarding-nhan-vien-moi-quy-trinh-ton-tai-nhieu-chi-phi-an/" TargetMode="External"/><Relationship Id="rId1027" Type="http://schemas.openxmlformats.org/officeDocument/2006/relationships/hyperlink" Target="https://coffeehr.com.vn/turnover-rate-la-gi/" TargetMode="External"/><Relationship Id="rId243" Type="http://schemas.openxmlformats.org/officeDocument/2006/relationships/hyperlink" Target="https://coffeehr.com.vn/cb-la-gi-nganh-nghe-quyen-luc-trong-khoi-hanh-chinh-van-phong/" TargetMode="External"/><Relationship Id="rId450" Type="http://schemas.openxmlformats.org/officeDocument/2006/relationships/hyperlink" Target="https://coffeehr.com.vn/danh-sach-chuc-nang/" TargetMode="External"/><Relationship Id="rId688" Type="http://schemas.openxmlformats.org/officeDocument/2006/relationships/hyperlink" Target="https://coffeehr.com.vn/kaizen-la-gi-vi-du-ve-kaizen/" TargetMode="External"/><Relationship Id="rId895" Type="http://schemas.openxmlformats.org/officeDocument/2006/relationships/hyperlink" Target="https://coffeehr.com.vn/quan-ly-hieu-suat-la-gi-xay-dung-chuong-trinh-quan-ly-hieu-suat-hieu-qua-nhu-the-nao/" TargetMode="External"/><Relationship Id="rId909" Type="http://schemas.openxmlformats.org/officeDocument/2006/relationships/hyperlink" Target="https://coffeehr.com.vn/quan-ly-to-chuc/" TargetMode="External"/><Relationship Id="rId1080" Type="http://schemas.openxmlformats.org/officeDocument/2006/relationships/hyperlink" Target="https://coffeehr.com.vn/tuyen-dung/" TargetMode="External"/><Relationship Id="rId38" Type="http://schemas.openxmlformats.org/officeDocument/2006/relationships/hyperlink" Target="https://coffeehr.com.vn/3-mo-hinh-quan-ly-nhan-su-dang-gia-cho-chien-luoc-phat-trien-hoan-chinh/" TargetMode="External"/><Relationship Id="rId103" Type="http://schemas.openxmlformats.org/officeDocument/2006/relationships/hyperlink" Target="https://coffeehr.com.vn/3-mo-hinh-quan-ly-nhan-su-dang-gia-cho-chien-luoc-phat-trien-hoan-chinh/" TargetMode="External"/><Relationship Id="rId310" Type="http://schemas.openxmlformats.org/officeDocument/2006/relationships/hyperlink" Target="https://coffeehr.com.vn/cb-la-gi-nganh-nghe-quyen-luc-trong-khoi-hanh-chinh-van-phong/" TargetMode="External"/><Relationship Id="rId548" Type="http://schemas.openxmlformats.org/officeDocument/2006/relationships/hyperlink" Target="https://coffeehr.com.vn/hcm-tuyen-dung-business-analyst/" TargetMode="External"/><Relationship Id="rId755" Type="http://schemas.openxmlformats.org/officeDocument/2006/relationships/hyperlink" Target="https://coffeehr.com.vn/micco-tong-cong-ty-cong-nghiep-hoa-chat-mo-vinacomin-2/" TargetMode="External"/><Relationship Id="rId962" Type="http://schemas.openxmlformats.org/officeDocument/2006/relationships/hyperlink" Target="https://coffeehr.com.vn/quy-trinh-xay-dung-kpi-hieu-qua/" TargetMode="External"/><Relationship Id="rId91" Type="http://schemas.openxmlformats.org/officeDocument/2006/relationships/hyperlink" Target="https://coffeehr.com.vn/3-mo-hinh-quan-ly-nhan-su-dang-gia-cho-chien-luoc-phat-trien-hoan-chinh/" TargetMode="External"/><Relationship Id="rId187" Type="http://schemas.openxmlformats.org/officeDocument/2006/relationships/hyperlink" Target="https://coffeehr.com.vn/cac-trang-web-tuyen-dung/" TargetMode="External"/><Relationship Id="rId394" Type="http://schemas.openxmlformats.org/officeDocument/2006/relationships/hyperlink" Target="https://coffeehr.com.vn/coffeehr-tuyen-dung-nhan-vien-content-marketing/" TargetMode="External"/><Relationship Id="rId408" Type="http://schemas.openxmlformats.org/officeDocument/2006/relationships/hyperlink" Target="https://coffeehr.com.vn/coffeehr-tuyen-dung-nhan-vien-content-marketing/" TargetMode="External"/><Relationship Id="rId615" Type="http://schemas.openxmlformats.org/officeDocument/2006/relationships/hyperlink" Target="https://coffeehr.com.vn/hoach-dinh-nguon-nhan-luc-la-gi-vai-tro-cua-hoach-dinh-nguon-nhan-luc-doi-voi-doanh-nghiep/" TargetMode="External"/><Relationship Id="rId822" Type="http://schemas.openxmlformats.org/officeDocument/2006/relationships/hyperlink" Target="https://coffeehr.com.vn/onboarding-nhan-vien-moi-quy-trinh-ton-tai-nhieu-chi-phi-an/" TargetMode="External"/><Relationship Id="rId1038" Type="http://schemas.openxmlformats.org/officeDocument/2006/relationships/hyperlink" Target="https://coffeehr.com.vn/tuyen-dung-hieu-qua-bang-ke-hoach-chi-tiet-voi-11-buoc-duoc-chia-se-boi-cac-chuyen-gia-2/" TargetMode="External"/><Relationship Id="rId254" Type="http://schemas.openxmlformats.org/officeDocument/2006/relationships/hyperlink" Target="https://coffeehr.com.vn/cb-la-gi-nganh-nghe-quyen-luc-trong-khoi-hanh-chinh-van-phong/" TargetMode="External"/><Relationship Id="rId699" Type="http://schemas.openxmlformats.org/officeDocument/2006/relationships/hyperlink" Target="https://coffeehr.com.vn/ky-nguyen-moi-cua-nganh-nhan-su-ky-nguyen-4-0/" TargetMode="External"/><Relationship Id="rId1091" Type="http://schemas.openxmlformats.org/officeDocument/2006/relationships/hyperlink" Target="https://coffeehr.com.vn/vua-nem-chuyen-doi-so-manh-me-trong-cong-tac-quan-tri-nhan-su-voi-phan-mem-coffeehr/" TargetMode="External"/><Relationship Id="rId1105" Type="http://schemas.openxmlformats.org/officeDocument/2006/relationships/hyperlink" Target="https://coffeehr.com.vn/vua-nem-chuyen-doi-so-manh-me-trong-cong-tac-quan-tri-nhan-su-voi-phan-mem-coffeehr/" TargetMode="External"/><Relationship Id="rId49" Type="http://schemas.openxmlformats.org/officeDocument/2006/relationships/hyperlink" Target="https://coffeehr.com.vn/3-mo-hinh-quan-ly-nhan-su-dang-gia-cho-chien-luoc-phat-trien-hoan-chinh/" TargetMode="External"/><Relationship Id="rId114" Type="http://schemas.openxmlformats.org/officeDocument/2006/relationships/hyperlink" Target="https://coffeehr.com.vn/3-mo-hinh-quan-ly-nhan-su-dang-gia-cho-chien-luoc-phat-trien-hoan-chinh/" TargetMode="External"/><Relationship Id="rId461" Type="http://schemas.openxmlformats.org/officeDocument/2006/relationships/hyperlink" Target="https://coffeehr.com.vn/dls-incorporation-ap-dung-cong-nghe-de-di-nhanh-hon-cung-coffeehr/" TargetMode="External"/><Relationship Id="rId559" Type="http://schemas.openxmlformats.org/officeDocument/2006/relationships/hyperlink" Target="https://coffeehr.com.vn/he-thong-bao-cao/" TargetMode="External"/><Relationship Id="rId766" Type="http://schemas.openxmlformats.org/officeDocument/2006/relationships/hyperlink" Target="https://coffeehr.com.vn/navigos-group-lua-chon-giai-phap-quan-tri-nhan-su-coffeehr-cho-chien-luoc-toan-cau-hoa/" TargetMode="External"/><Relationship Id="rId198" Type="http://schemas.openxmlformats.org/officeDocument/2006/relationships/hyperlink" Target="https://coffeehr.com.vn/category/cau-chuyen-thanh-cong/" TargetMode="External"/><Relationship Id="rId321" Type="http://schemas.openxmlformats.org/officeDocument/2006/relationships/hyperlink" Target="https://coffeehr.com.vn/cb-la-gi-nganh-nghe-quyen-luc-trong-khoi-hanh-chinh-van-phong/" TargetMode="External"/><Relationship Id="rId419" Type="http://schemas.openxmlformats.org/officeDocument/2006/relationships/hyperlink" Target="https://coffeehr.com.vn/coffeehr-tuyen-dung-thuc-tap-sinh-it/" TargetMode="External"/><Relationship Id="rId626" Type="http://schemas.openxmlformats.org/officeDocument/2006/relationships/hyperlink" Target="https://coffeehr.com.vn/hoach-dinh-nguon-nhan-luc-la-gi-vai-tro-cua-hoach-dinh-nguon-nhan-luc-doi-voi-doanh-nghiep/" TargetMode="External"/><Relationship Id="rId973" Type="http://schemas.openxmlformats.org/officeDocument/2006/relationships/hyperlink" Target="https://coffeehr.com.vn/ra-mat-bo-giai-phap-xay-dung-he-thong-quan-tri-nhan-su-cho-doanh-nghiep/" TargetMode="External"/><Relationship Id="rId1049" Type="http://schemas.openxmlformats.org/officeDocument/2006/relationships/hyperlink" Target="https://coffeehr.com.vn/tuyen-dung-hieu-qua-bang-ke-hoach-chi-tiet-voi-11-buoc-duoc-chia-se-boi-cac-chuyen-gia-2/" TargetMode="External"/><Relationship Id="rId833" Type="http://schemas.openxmlformats.org/officeDocument/2006/relationships/hyperlink" Target="https://coffeehr.com.vn/oos-software-hop-tac-voi-gapowork-ra-mat-bo-giai-phap-toan-dien-quan-tri-nhan-su-cho-doanh-nghiep/" TargetMode="External"/><Relationship Id="rId1116" Type="http://schemas.openxmlformats.org/officeDocument/2006/relationships/hyperlink" Target="https://coffeehr.com.vn/wp-content/uploads/2021/06/CoffeeHR_Brochure.pdf" TargetMode="External"/><Relationship Id="rId265" Type="http://schemas.openxmlformats.org/officeDocument/2006/relationships/hyperlink" Target="https://coffeehr.com.vn/cb-la-gi-nganh-nghe-quyen-luc-trong-khoi-hanh-chinh-van-phong/" TargetMode="External"/><Relationship Id="rId472" Type="http://schemas.openxmlformats.org/officeDocument/2006/relationships/hyperlink" Target="https://coffeehr.com.vn/en/ba-hinh-thuc-quan-tri-nhan-su-trong-doanh-nghiep-hien-dai/" TargetMode="External"/><Relationship Id="rId900" Type="http://schemas.openxmlformats.org/officeDocument/2006/relationships/hyperlink" Target="https://coffeehr.com.vn/quan-ly-ho-so-nhan-su-tiet-kiem/" TargetMode="External"/><Relationship Id="rId125" Type="http://schemas.openxmlformats.org/officeDocument/2006/relationships/hyperlink" Target="https://coffeehr.com.vn/3-mo-hinh-quan-ly-nhan-su-dang-gia-cho-chien-luoc-phat-trien-hoan-chinh/" TargetMode="External"/><Relationship Id="rId332" Type="http://schemas.openxmlformats.org/officeDocument/2006/relationships/hyperlink" Target="https://coffeehr.com.vn/cb-la-gi-nganh-nghe-quyen-luc-trong-khoi-hanh-chinh-van-phong/" TargetMode="External"/><Relationship Id="rId777" Type="http://schemas.openxmlformats.org/officeDocument/2006/relationships/hyperlink" Target="https://coffeehr.com.vn/navigos-group-lua-chon-giai-phap-quan-tri-nhan-su-coffeehr-cho-chien-luoc-toan-cau-hoa/" TargetMode="External"/><Relationship Id="rId984" Type="http://schemas.openxmlformats.org/officeDocument/2006/relationships/hyperlink" Target="https://coffeehr.com.vn/talent-acquisition-thu-hut/" TargetMode="External"/><Relationship Id="rId637" Type="http://schemas.openxmlformats.org/officeDocument/2006/relationships/hyperlink" Target="https://coffeehr.com.vn/hoach-dinh-nguon-nhan-luc-la-gi-vai-tro-cua-hoach-dinh-nguon-nhan-luc-doi-voi-doanh-nghiep/" TargetMode="External"/><Relationship Id="rId844" Type="http://schemas.openxmlformats.org/officeDocument/2006/relationships/hyperlink" Target="https://coffeehr.com.vn/openway-lua-chon-coffeehr-la-doi-tac-dong-hanh-tien-trien-giai-phap-phan-mem-quan-tri-nhan-su/" TargetMode="External"/><Relationship Id="rId276" Type="http://schemas.openxmlformats.org/officeDocument/2006/relationships/hyperlink" Target="https://coffeehr.com.vn/cb-la-gi-nganh-nghe-quyen-luc-trong-khoi-hanh-chinh-van-phong/" TargetMode="External"/><Relationship Id="rId483" Type="http://schemas.openxmlformats.org/officeDocument/2006/relationships/hyperlink" Target="https://coffeehr.com.vn/cac-trang-web-tuyen-dung/" TargetMode="External"/><Relationship Id="rId690" Type="http://schemas.openxmlformats.org/officeDocument/2006/relationships/hyperlink" Target="https://coffeehr.com.vn/kaizen-la-gi-vi-du-ve-kaizen/" TargetMode="External"/><Relationship Id="rId704" Type="http://schemas.openxmlformats.org/officeDocument/2006/relationships/hyperlink" Target="https://coffeehr.com.vn/lien-he/" TargetMode="External"/><Relationship Id="rId911" Type="http://schemas.openxmlformats.org/officeDocument/2006/relationships/hyperlink" Target="https://coffeehr.com.vn/quy-trinh-xay-dung-kpi-hieu-qua/" TargetMode="External"/><Relationship Id="rId1127" Type="http://schemas.openxmlformats.org/officeDocument/2006/relationships/hyperlink" Target="https://coffeehr.com.vn/xay-dung-van-hoa-doanh-nghiep-lanh-manh/" TargetMode="External"/><Relationship Id="rId40" Type="http://schemas.openxmlformats.org/officeDocument/2006/relationships/hyperlink" Target="https://coffeehr.com.vn/3-mo-hinh-quan-ly-nhan-su-dang-gia-cho-chien-luoc-phat-trien-hoan-chinh/" TargetMode="External"/><Relationship Id="rId136" Type="http://schemas.openxmlformats.org/officeDocument/2006/relationships/hyperlink" Target="https://coffeehr.com.vn/3-mo-hinh-quan-ly-nhan-su-dang-gia-cho-chien-luoc-phat-trien-hoan-chinh/" TargetMode="External"/><Relationship Id="rId343" Type="http://schemas.openxmlformats.org/officeDocument/2006/relationships/hyperlink" Target="https://coffeehr.com.vn/cb-la-gi-nganh-nghe-quyen-luc-trong-khoi-hanh-chinh-van-phong/" TargetMode="External"/><Relationship Id="rId550" Type="http://schemas.openxmlformats.org/officeDocument/2006/relationships/hyperlink" Target="https://coffeehr.com.vn/hcm-tuyen-dung-business-analyst/" TargetMode="External"/><Relationship Id="rId788" Type="http://schemas.openxmlformats.org/officeDocument/2006/relationships/hyperlink" Target="https://coffeehr.com.vn/neu-hanh-trang-cong-nghe-4-0-trong-quan-tri-nhan-su/" TargetMode="External"/><Relationship Id="rId995" Type="http://schemas.openxmlformats.org/officeDocument/2006/relationships/hyperlink" Target="https://coffeehr.com.vn/tap-doan-da-nganh/" TargetMode="External"/><Relationship Id="rId203" Type="http://schemas.openxmlformats.org/officeDocument/2006/relationships/hyperlink" Target="https://coffeehr.com.vn/category/co-hoi-viec-lam/" TargetMode="External"/><Relationship Id="rId648" Type="http://schemas.openxmlformats.org/officeDocument/2006/relationships/hyperlink" Target="https://coffeehr.com.vn/hoach-dinh-nguon-nhan-luc-la-gi-vai-tro-cua-hoach-dinh-nguon-nhan-luc-doi-voi-doanh-nghiep/" TargetMode="External"/><Relationship Id="rId855" Type="http://schemas.openxmlformats.org/officeDocument/2006/relationships/hyperlink" Target="https://coffeehr.com.vn/phan-mem-tinh-luong-tu-dong-coffeehr/" TargetMode="External"/><Relationship Id="rId1040" Type="http://schemas.openxmlformats.org/officeDocument/2006/relationships/hyperlink" Target="https://coffeehr.com.vn/tuyen-dung-hieu-qua-bang-ke-hoach-chi-tiet-voi-11-buoc-duoc-chia-se-boi-cac-chuyen-gia-2/" TargetMode="External"/><Relationship Id="rId287" Type="http://schemas.openxmlformats.org/officeDocument/2006/relationships/hyperlink" Target="https://coffeehr.com.vn/cb-la-gi-nganh-nghe-quyen-luc-trong-khoi-hanh-chinh-van-phong/" TargetMode="External"/><Relationship Id="rId410" Type="http://schemas.openxmlformats.org/officeDocument/2006/relationships/hyperlink" Target="https://coffeehr.com.vn/coffeehr-tuyen-dung-nhan-vien-content-marketing/" TargetMode="External"/><Relationship Id="rId494" Type="http://schemas.openxmlformats.org/officeDocument/2006/relationships/hyperlink" Target="https://coffeehr.com.vn/fiingroup/" TargetMode="External"/><Relationship Id="rId508" Type="http://schemas.openxmlformats.org/officeDocument/2006/relationships/hyperlink" Target="https://coffeehr.com.vn/giai-phap/" TargetMode="External"/><Relationship Id="rId715" Type="http://schemas.openxmlformats.org/officeDocument/2006/relationships/hyperlink" Target="https://coffeehr.com.vn/luong-3p/" TargetMode="External"/><Relationship Id="rId922" Type="http://schemas.openxmlformats.org/officeDocument/2006/relationships/hyperlink" Target="https://coffeehr.com.vn/quy-trinh-xay-dung-kpi-hieu-qua/" TargetMode="External"/><Relationship Id="rId1138" Type="http://schemas.openxmlformats.org/officeDocument/2006/relationships/hyperlink" Target="https://coffeehr.com.vn/xay-dung-van-hoa-doanh-nghiep-lanh-manh/" TargetMode="External"/><Relationship Id="rId147" Type="http://schemas.openxmlformats.org/officeDocument/2006/relationships/hyperlink" Target="https://coffeehr.com.vn/3-mo-hinh-quan-ly-nhan-su-dang-gia-cho-chien-luoc-phat-trien-hoan-chinh/" TargetMode="External"/><Relationship Id="rId354" Type="http://schemas.openxmlformats.org/officeDocument/2006/relationships/hyperlink" Target="https://coffeehr.com.vn/cb-la-gi-nganh-nghe-quyen-luc-trong-khoi-hanh-chinh-van-phong/" TargetMode="External"/><Relationship Id="rId799" Type="http://schemas.openxmlformats.org/officeDocument/2006/relationships/hyperlink" Target="https://coffeehr.com.vn/okr-la-gi-hieu-ro-hon-ve-okr/" TargetMode="External"/><Relationship Id="rId51" Type="http://schemas.openxmlformats.org/officeDocument/2006/relationships/hyperlink" Target="https://coffeehr.com.vn/3-mo-hinh-quan-ly-nhan-su-dang-gia-cho-chien-luoc-phat-trien-hoan-chinh/" TargetMode="External"/><Relationship Id="rId561" Type="http://schemas.openxmlformats.org/officeDocument/2006/relationships/hyperlink" Target="https://coffeehr.com.vn/he-thong-bao-cao/" TargetMode="External"/><Relationship Id="rId659" Type="http://schemas.openxmlformats.org/officeDocument/2006/relationships/hyperlink" Target="https://coffeehr.com.vn/hop-dong-dien-tu-giai-phap-moi-cho-doanh-nghiep-mua-covid/" TargetMode="External"/><Relationship Id="rId866" Type="http://schemas.openxmlformats.org/officeDocument/2006/relationships/hyperlink" Target="https://coffeehr.com.vn/phat-trien-nguon-luc/" TargetMode="External"/><Relationship Id="rId214" Type="http://schemas.openxmlformats.org/officeDocument/2006/relationships/hyperlink" Target="https://coffeehr.com.vn/category/kien-thuc-quan-tri-nhan-su/" TargetMode="External"/><Relationship Id="rId298" Type="http://schemas.openxmlformats.org/officeDocument/2006/relationships/hyperlink" Target="https://coffeehr.com.vn/cb-la-gi-nganh-nghe-quyen-luc-trong-khoi-hanh-chinh-van-phong/" TargetMode="External"/><Relationship Id="rId421" Type="http://schemas.openxmlformats.org/officeDocument/2006/relationships/hyperlink" Target="https://coffeehr.com.vn/coffeehr-tuyen-dung-thuc-tap-sinh-it/" TargetMode="External"/><Relationship Id="rId519" Type="http://schemas.openxmlformats.org/officeDocument/2006/relationships/hyperlink" Target="https://coffeehr.com.vn/gioi-thieu-chung/" TargetMode="External"/><Relationship Id="rId1051" Type="http://schemas.openxmlformats.org/officeDocument/2006/relationships/hyperlink" Target="https://coffeehr.com.vn/tuyen-dung-hieu-qua-bang-ke-hoach-chi-tiet-voi-11-buoc-duoc-chia-se-boi-cac-chuyen-gia-2/" TargetMode="External"/><Relationship Id="rId1149" Type="http://schemas.openxmlformats.org/officeDocument/2006/relationships/hyperlink" Target="https://coffeehr.com.vn/xay-dung-van-hoa-doanh-nghiep-lanh-manh/" TargetMode="External"/><Relationship Id="rId158" Type="http://schemas.openxmlformats.org/officeDocument/2006/relationships/hyperlink" Target="https://coffeehr.com.vn/4-xu-huong-dien-toan-dam-may-doanh-nghiep-can-biet/" TargetMode="External"/><Relationship Id="rId726" Type="http://schemas.openxmlformats.org/officeDocument/2006/relationships/hyperlink" Target="https://coffeehr.com.vn/m2-nang-tam-thoi-trang-viet/" TargetMode="External"/><Relationship Id="rId933" Type="http://schemas.openxmlformats.org/officeDocument/2006/relationships/hyperlink" Target="https://coffeehr.com.vn/quy-trinh-xay-dung-kpi-hieu-qua/" TargetMode="External"/><Relationship Id="rId1009" Type="http://schemas.openxmlformats.org/officeDocument/2006/relationships/hyperlink" Target="https://coffeehr.com.vn/tiec-tat-nien-cong-ty-cuoi-nam/" TargetMode="External"/><Relationship Id="rId62" Type="http://schemas.openxmlformats.org/officeDocument/2006/relationships/hyperlink" Target="https://coffeehr.com.vn/3-mo-hinh-quan-ly-nhan-su-dang-gia-cho-chien-luoc-phat-trien-hoan-chinh/" TargetMode="External"/><Relationship Id="rId365" Type="http://schemas.openxmlformats.org/officeDocument/2006/relationships/hyperlink" Target="https://coffeehr.com.vn/coffeehr-cloud-solution-duoc-lua-chon-de-toi-uu-hoa-quan-tri-nhan-su-va-phat-trien-dich-vu-nhan-su-cho-crowe-vietnam/" TargetMode="External"/><Relationship Id="rId572" Type="http://schemas.openxmlformats.org/officeDocument/2006/relationships/hyperlink" Target="https://coffeehr.com.vn/hn-hcm-tuyen-dung-business-analyst/" TargetMode="External"/><Relationship Id="rId225" Type="http://schemas.openxmlformats.org/officeDocument/2006/relationships/hyperlink" Target="https://coffeehr.com.vn/category/thong-tin-cong-nghe/" TargetMode="External"/><Relationship Id="rId432" Type="http://schemas.openxmlformats.org/officeDocument/2006/relationships/hyperlink" Target="https://coffeehr.com.vn/coffeehr-tuyen-dung-thuc-tap-sinh-it/" TargetMode="External"/><Relationship Id="rId877" Type="http://schemas.openxmlformats.org/officeDocument/2006/relationships/hyperlink" Target="https://coffeehr.com.vn/quan-ly-hieu-suat-la-gi-xay-dung-chuong-trinh-quan-ly-hieu-suat-hieu-qua-nhu-the-nao/" TargetMode="External"/><Relationship Id="rId1062" Type="http://schemas.openxmlformats.org/officeDocument/2006/relationships/hyperlink" Target="https://coffeehr.com.vn/tuyen-dung-nhan-vien-trien-khai-phan-mem/" TargetMode="External"/><Relationship Id="rId737" Type="http://schemas.openxmlformats.org/officeDocument/2006/relationships/hyperlink" Target="https://coffeehr.com.vn/micco-tong-cong-ty-cong-nghiep-hoa-chat-mo-vinacomin-2/" TargetMode="External"/><Relationship Id="rId944" Type="http://schemas.openxmlformats.org/officeDocument/2006/relationships/hyperlink" Target="https://coffeehr.com.vn/quy-trinh-xay-dung-kpi-hieu-qua/" TargetMode="External"/><Relationship Id="rId73" Type="http://schemas.openxmlformats.org/officeDocument/2006/relationships/hyperlink" Target="https://coffeehr.com.vn/3-mo-hinh-quan-ly-nhan-su-dang-gia-cho-chien-luoc-phat-trien-hoan-chinh/" TargetMode="External"/><Relationship Id="rId169" Type="http://schemas.openxmlformats.org/officeDocument/2006/relationships/hyperlink" Target="https://coffeehr.com.vn/5-phan-mem-nhan-su-tot-nhat-danh-cho-doanh-nghiep-sme-trong-nam-2022/" TargetMode="External"/><Relationship Id="rId376" Type="http://schemas.openxmlformats.org/officeDocument/2006/relationships/hyperlink" Target="https://coffeehr.com.vn/coffeehr-tuyen-dung-nhan-vien-content-marketing/" TargetMode="External"/><Relationship Id="rId583" Type="http://schemas.openxmlformats.org/officeDocument/2006/relationships/hyperlink" Target="https://coffeehr.com.vn/hn-tuyen-dung-nhan-vien-business-analyst/" TargetMode="External"/><Relationship Id="rId790" Type="http://schemas.openxmlformats.org/officeDocument/2006/relationships/hyperlink" Target="https://coffeehr.com.vn/neu-hanh-trang-cong-nghe-4-0-trong-quan-tri-nhan-su/" TargetMode="External"/><Relationship Id="rId804" Type="http://schemas.openxmlformats.org/officeDocument/2006/relationships/hyperlink" Target="https://coffeehr.com.vn/onboarding-nhan-vien-moi-quy-trinh-ton-tai-nhieu-chi-phi-an/" TargetMode="External"/><Relationship Id="rId4" Type="http://schemas.openxmlformats.org/officeDocument/2006/relationships/hyperlink" Target="https://coffeehr.com.vn/3-mo-hinh-quan-ly-nhan-su-dang-gia-cho-chien-luoc-phat-trien-hoan-chinh/" TargetMode="External"/><Relationship Id="rId236" Type="http://schemas.openxmlformats.org/officeDocument/2006/relationships/hyperlink" Target="https://coffeehr.com.vn/cb-la-gi-nganh-nghe-quyen-luc-trong-khoi-hanh-chinh-van-phong/" TargetMode="External"/><Relationship Id="rId443" Type="http://schemas.openxmlformats.org/officeDocument/2006/relationships/hyperlink" Target="https://coffeehr.com.vn/cong-viec-va-ky-nang-cua-nhan-vien-nhan-su/" TargetMode="External"/><Relationship Id="rId650" Type="http://schemas.openxmlformats.org/officeDocument/2006/relationships/hyperlink" Target="https://coffeehr.com.vn/hoach-dinh-nguon-nhan-luc-la-gi-vai-tro-cua-hoach-dinh-nguon-nhan-luc-doi-voi-doanh-nghiep/" TargetMode="External"/><Relationship Id="rId888" Type="http://schemas.openxmlformats.org/officeDocument/2006/relationships/hyperlink" Target="https://coffeehr.com.vn/quan-ly-hieu-suat-la-gi-xay-dung-chuong-trinh-quan-ly-hieu-suat-hieu-qua-nhu-the-nao/" TargetMode="External"/><Relationship Id="rId1073" Type="http://schemas.openxmlformats.org/officeDocument/2006/relationships/hyperlink" Target="https://coffeehr.com.vn/tuyen-dung-thoi-ki-moi-ban-biet-gi-ve-genz/" TargetMode="External"/><Relationship Id="rId303" Type="http://schemas.openxmlformats.org/officeDocument/2006/relationships/hyperlink" Target="https://coffeehr.com.vn/cb-la-gi-nganh-nghe-quyen-luc-trong-khoi-hanh-chinh-van-phong/" TargetMode="External"/><Relationship Id="rId748" Type="http://schemas.openxmlformats.org/officeDocument/2006/relationships/hyperlink" Target="https://coffeehr.com.vn/micco-tong-cong-ty-cong-nghiep-hoa-chat-mo-vinacomin-2/" TargetMode="External"/><Relationship Id="rId955" Type="http://schemas.openxmlformats.org/officeDocument/2006/relationships/hyperlink" Target="https://coffeehr.com.vn/quy-trinh-xay-dung-kpi-hieu-qua/" TargetMode="External"/><Relationship Id="rId1140" Type="http://schemas.openxmlformats.org/officeDocument/2006/relationships/hyperlink" Target="https://coffeehr.com.vn/xay-dung-van-hoa-doanh-nghiep-lanh-manh/" TargetMode="External"/><Relationship Id="rId84" Type="http://schemas.openxmlformats.org/officeDocument/2006/relationships/hyperlink" Target="https://coffeehr.com.vn/3-mo-hinh-quan-ly-nhan-su-dang-gia-cho-chien-luoc-phat-trien-hoan-chinh/" TargetMode="External"/><Relationship Id="rId387" Type="http://schemas.openxmlformats.org/officeDocument/2006/relationships/hyperlink" Target="https://coffeehr.com.vn/coffeehr-tuyen-dung-nhan-vien-content-marketing/" TargetMode="External"/><Relationship Id="rId510" Type="http://schemas.openxmlformats.org/officeDocument/2006/relationships/hyperlink" Target="https://coffeehr.com.vn/giai-phap/" TargetMode="External"/><Relationship Id="rId594" Type="http://schemas.openxmlformats.org/officeDocument/2006/relationships/hyperlink" Target="https://coffeehr.com.vn/hn-tuyen-dung-nhan-vien-trien-khai-phan-mem/" TargetMode="External"/><Relationship Id="rId608" Type="http://schemas.openxmlformats.org/officeDocument/2006/relationships/hyperlink" Target="https://coffeehr.com.vn/hoach-dinh-nguon-nhan-luc-la-gi-vai-tro-cua-hoach-dinh-nguon-nhan-luc-doi-voi-doanh-nghiep/" TargetMode="External"/><Relationship Id="rId815" Type="http://schemas.openxmlformats.org/officeDocument/2006/relationships/hyperlink" Target="https://coffeehr.com.vn/onboarding-nhan-vien-moi-quy-trinh-ton-tai-nhieu-chi-phi-an/"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coffeehr.com.vn/dantri-vn-nen-tang-giao-tiep-gapowork-va-oos-software-ra-mat-bo-giai-phap-quan-tri-nhan-su-cho-doanh-nghiep/" TargetMode="External"/><Relationship Id="rId299" Type="http://schemas.openxmlformats.org/officeDocument/2006/relationships/hyperlink" Target="https://coffeehr.com.vn/why-coffee/" TargetMode="External"/><Relationship Id="rId303" Type="http://schemas.openxmlformats.org/officeDocument/2006/relationships/hyperlink" Target="https://coffeehr.com.vn/xay-dung-van-hoa-doanh-nghiep-lanh-manh/" TargetMode="External"/><Relationship Id="rId21" Type="http://schemas.openxmlformats.org/officeDocument/2006/relationships/hyperlink" Target="https://coffeehr.com.vn/8585-2/" TargetMode="External"/><Relationship Id="rId42" Type="http://schemas.openxmlformats.org/officeDocument/2006/relationships/hyperlink" Target="https://coffeehr.com.vn/cac-phuong-phap-cham-cong-thoi-covid-thuc-trang-va-kho-khan-trong-cac-doanh-nghiep-hien-nay/" TargetMode="External"/><Relationship Id="rId63" Type="http://schemas.openxmlformats.org/officeDocument/2006/relationships/hyperlink" Target="https://coffeehr.com.vn/category/kien-thuc-quan-tri-nhan-su/page/5/" TargetMode="External"/><Relationship Id="rId84" Type="http://schemas.openxmlformats.org/officeDocument/2006/relationships/hyperlink" Target="https://coffeehr.com.vn/chien-luoc-xay-dung-van-hoa-hoc-tap-chia-khoa-thanh-cong-cua-doanh-nghiep/" TargetMode="External"/><Relationship Id="rId138" Type="http://schemas.openxmlformats.org/officeDocument/2006/relationships/hyperlink" Target="https://coffeehr.com.vn/getfit-nang-cao-trai-nghiem-noi-bo-bang-dich-vu-nhan-su-coffeehr/" TargetMode="External"/><Relationship Id="rId159" Type="http://schemas.openxmlformats.org/officeDocument/2006/relationships/hyperlink" Target="https://coffeehr.com.vn/hn-hcm-tuyen-dung-business-analyst/" TargetMode="External"/><Relationship Id="rId170" Type="http://schemas.openxmlformats.org/officeDocument/2006/relationships/hyperlink" Target="https://coffeehr.com.vn/hop-dong-dien-tu-giai-phap-moi-cho-doanh-nghiep-mua-covid/" TargetMode="External"/><Relationship Id="rId191" Type="http://schemas.openxmlformats.org/officeDocument/2006/relationships/hyperlink" Target="https://coffeehr.com.vn/lien-he/" TargetMode="External"/><Relationship Id="rId205" Type="http://schemas.openxmlformats.org/officeDocument/2006/relationships/hyperlink" Target="https://coffeehr.com.vn/nen-tang-giao-tiep-noi-bo-gapowork-va-oos-dong-hanh-chien-luoc/" TargetMode="External"/><Relationship Id="rId226" Type="http://schemas.openxmlformats.org/officeDocument/2006/relationships/hyperlink" Target="https://coffeehr.com.vn/openway-lua-chon-coffeehr-la-doi-tac-dong-hanh-tien-trien-giai-phap-phan-mem-quan-tri-nhan-su/" TargetMode="External"/><Relationship Id="rId247" Type="http://schemas.openxmlformats.org/officeDocument/2006/relationships/hyperlink" Target="https://coffeehr.com.vn/quy-trinh-xay-dung-kpi-hieu-qua/" TargetMode="External"/><Relationship Id="rId107" Type="http://schemas.openxmlformats.org/officeDocument/2006/relationships/hyperlink" Target="https://coffeehr.com.vn/coffeehr-tuyen-dung-thuc-tap-sinh-it/" TargetMode="External"/><Relationship Id="rId268" Type="http://schemas.openxmlformats.org/officeDocument/2006/relationships/hyperlink" Target="https://coffeehr.com.vn/thuong-mai-dich-vu/" TargetMode="External"/><Relationship Id="rId289" Type="http://schemas.openxmlformats.org/officeDocument/2006/relationships/hyperlink" Target="https://coffeehr.com.vn/tuyen-dung-project-manager-hn-hcm/" TargetMode="External"/><Relationship Id="rId11" Type="http://schemas.openxmlformats.org/officeDocument/2006/relationships/hyperlink" Target="https://coffeehr.com.vn/4-cach-de-cai-thien-giao-tiep-trong-kinh-doanh/" TargetMode="External"/><Relationship Id="rId32" Type="http://schemas.openxmlformats.org/officeDocument/2006/relationships/hyperlink" Target="https://coffeehr.com.vn/ban-biet-gi-ve-nghe-tuyen-dung-p1/" TargetMode="External"/><Relationship Id="rId53" Type="http://schemas.openxmlformats.org/officeDocument/2006/relationships/hyperlink" Target="https://coffeehr.com.vn/category/kien-thuc-nhan-su/" TargetMode="External"/><Relationship Id="rId74" Type="http://schemas.openxmlformats.org/officeDocument/2006/relationships/hyperlink" Target="https://coffeehr.com.vn/category/tin-tuc-coffeehr/page/2/" TargetMode="External"/><Relationship Id="rId128" Type="http://schemas.openxmlformats.org/officeDocument/2006/relationships/hyperlink" Target="https://coffeehr.com.vn/doi-tac/" TargetMode="External"/><Relationship Id="rId149" Type="http://schemas.openxmlformats.org/officeDocument/2006/relationships/hyperlink" Target="https://coffeehr.com.vn/giup-nhan-vien-moi-nhanh-chong-hoa-nhap/" TargetMode="External"/><Relationship Id="rId5" Type="http://schemas.openxmlformats.org/officeDocument/2006/relationships/hyperlink" Target="https://coffeehr.com.vn/12-ky-nang-khong-the-thieu-trong-quan-ly-nhan-su/" TargetMode="External"/><Relationship Id="rId95" Type="http://schemas.openxmlformats.org/officeDocument/2006/relationships/hyperlink" Target="https://coffeehr.com.vn/cleverfood-hop-tac-voi-coffeehr-quan-ly-nhan-su-de-dang-hon/" TargetMode="External"/><Relationship Id="rId160" Type="http://schemas.openxmlformats.org/officeDocument/2006/relationships/hyperlink" Target="https://coffeehr.com.vn/hn-tuyen-dung-nhan-vien-business-analyst/" TargetMode="External"/><Relationship Id="rId181" Type="http://schemas.openxmlformats.org/officeDocument/2006/relationships/hyperlink" Target="https://coffeehr.com.vn/khoi-dong-du-an-phan-mem-quan-tri-nhan-su-tai-asl-corp/" TargetMode="External"/><Relationship Id="rId216" Type="http://schemas.openxmlformats.org/officeDocument/2006/relationships/hyperlink" Target="https://coffeehr.com.vn/onboarding/" TargetMode="External"/><Relationship Id="rId237" Type="http://schemas.openxmlformats.org/officeDocument/2006/relationships/hyperlink" Target="https://coffeehr.com.vn/profile/" TargetMode="External"/><Relationship Id="rId258" Type="http://schemas.openxmlformats.org/officeDocument/2006/relationships/hyperlink" Target="https://coffeehr.com.vn/tai-sao-can-lap-ke-hoach-xay-dung-doi-ngu-ke-can/" TargetMode="External"/><Relationship Id="rId279" Type="http://schemas.openxmlformats.org/officeDocument/2006/relationships/hyperlink" Target="https://coffeehr.com.vn/turnover-rate-la-gi/" TargetMode="External"/><Relationship Id="rId22" Type="http://schemas.openxmlformats.org/officeDocument/2006/relationships/hyperlink" Target="https://coffeehr.com.vn/8-sai-lam-khien-nhan-vien-co-nang-luc-nghi-viec/" TargetMode="External"/><Relationship Id="rId43" Type="http://schemas.openxmlformats.org/officeDocument/2006/relationships/hyperlink" Target="https://coffeehr.com.vn/cac-phuong-phap-cham-cong-thoi-covid-thuc-trang-va-kho-khan-trong-cac-doanh-nghiep-hien-nay/" TargetMode="External"/><Relationship Id="rId64" Type="http://schemas.openxmlformats.org/officeDocument/2006/relationships/hyperlink" Target="https://coffeehr.com.vn/category/kien-thuc-quan-tri-nhan-su/page/6/" TargetMode="External"/><Relationship Id="rId118" Type="http://schemas.openxmlformats.org/officeDocument/2006/relationships/hyperlink" Target="https://coffeehr.com.vn/dao-tao/" TargetMode="External"/><Relationship Id="rId139" Type="http://schemas.openxmlformats.org/officeDocument/2006/relationships/hyperlink" Target="https://coffeehr.com.vn/getfit-nang-cao-trai-nghiem-noi-bo-bang-dich-vu-nhan-su-coffeehr/" TargetMode="External"/><Relationship Id="rId290" Type="http://schemas.openxmlformats.org/officeDocument/2006/relationships/hyperlink" Target="https://coffeehr.com.vn/tuyen-dung-thoi-ki-moi-ban-biet-gi-ve-genz/" TargetMode="External"/><Relationship Id="rId304" Type="http://schemas.openxmlformats.org/officeDocument/2006/relationships/hyperlink" Target="https://coffeehr.com.vn/xu-huong-moi-trong-nganh-cntt-thay-doi-va-co-hoi/" TargetMode="External"/><Relationship Id="rId85" Type="http://schemas.openxmlformats.org/officeDocument/2006/relationships/hyperlink" Target="https://coffeehr.com.vn/chien-luoc-xay-dung-van-hoa-hoc-tap-chia-khoa-thanh-cong-cua-doanh-nghiep/" TargetMode="External"/><Relationship Id="rId150" Type="http://schemas.openxmlformats.org/officeDocument/2006/relationships/hyperlink" Target="https://coffeehr.com.vn/hau-covid-doanh-nghiep-da-san-sang-don-xu-the-tuyen-dung-moi/" TargetMode="External"/><Relationship Id="rId171" Type="http://schemas.openxmlformats.org/officeDocument/2006/relationships/hyperlink" Target="https://coffeehr.com.vn/hop-dong-dien-tu-giai-phap-moi-cho-doanh-nghiep-mua-covid/" TargetMode="External"/><Relationship Id="rId192" Type="http://schemas.openxmlformats.org/officeDocument/2006/relationships/hyperlink" Target="https://coffeehr.com.vn/m2-nang-tam-thoi-trang-viet/" TargetMode="External"/><Relationship Id="rId206" Type="http://schemas.openxmlformats.org/officeDocument/2006/relationships/hyperlink" Target="https://coffeehr.com.vn/neu-hanh-trang-cong-nghe-4-0-trong-quan-tri-nhan-su/" TargetMode="External"/><Relationship Id="rId227" Type="http://schemas.openxmlformats.org/officeDocument/2006/relationships/hyperlink" Target="https://coffeehr.com.vn/openway-lua-chon-coffeehr-la-doi-tac-dong-hanh-tien-trien-giai-phap-phan-mem-quan-tri-nhan-su/" TargetMode="External"/><Relationship Id="rId248" Type="http://schemas.openxmlformats.org/officeDocument/2006/relationships/hyperlink" Target="https://coffeehr.com.vn/quy-trinh-xay-dung-lo-trinh-thang-tien-cho-nhan-vien/" TargetMode="External"/><Relationship Id="rId269" Type="http://schemas.openxmlformats.org/officeDocument/2006/relationships/hyperlink" Target="https://coffeehr.com.vn/thuong-mai-dich-vu/" TargetMode="External"/><Relationship Id="rId12" Type="http://schemas.openxmlformats.org/officeDocument/2006/relationships/hyperlink" Target="https://coffeehr.com.vn/4-cach-de-cai-thien-giao-tiep-trong-kinh-doanh/" TargetMode="External"/><Relationship Id="rId33" Type="http://schemas.openxmlformats.org/officeDocument/2006/relationships/hyperlink" Target="https://coffeehr.com.vn/ban-biet-gi-ve-nghe-tuyen-dung-p1/" TargetMode="External"/><Relationship Id="rId108" Type="http://schemas.openxmlformats.org/officeDocument/2006/relationships/hyperlink" Target="https://coffeehr.com.vn/cong-ty-tnhh-dien-luc-van-phong-vpcl/" TargetMode="External"/><Relationship Id="rId129" Type="http://schemas.openxmlformats.org/officeDocument/2006/relationships/hyperlink" Target="https://coffeehr.com.vn/doi-tac/" TargetMode="External"/><Relationship Id="rId280" Type="http://schemas.openxmlformats.org/officeDocument/2006/relationships/hyperlink" Target="https://coffeehr.com.vn/tuyen-dung/" TargetMode="External"/><Relationship Id="rId54" Type="http://schemas.openxmlformats.org/officeDocument/2006/relationships/hyperlink" Target="https://coffeehr.com.vn/category/kien-thuc-quan-tri-nhan-su/" TargetMode="External"/><Relationship Id="rId75" Type="http://schemas.openxmlformats.org/officeDocument/2006/relationships/hyperlink" Target="https://coffeehr.com.vn/category/tin-tuc-coffeehr/page/2/" TargetMode="External"/><Relationship Id="rId96" Type="http://schemas.openxmlformats.org/officeDocument/2006/relationships/hyperlink" Target="https://coffeehr.com.vn/coffeehr_brochure/" TargetMode="External"/><Relationship Id="rId140" Type="http://schemas.openxmlformats.org/officeDocument/2006/relationships/hyperlink" Target="https://coffeehr.com.vn/giai-phap/" TargetMode="External"/><Relationship Id="rId161" Type="http://schemas.openxmlformats.org/officeDocument/2006/relationships/hyperlink" Target="https://coffeehr.com.vn/hn-tuyen-dung-nhan-vien-business-analyst/" TargetMode="External"/><Relationship Id="rId182" Type="http://schemas.openxmlformats.org/officeDocument/2006/relationships/hyperlink" Target="https://coffeehr.com.vn/ky-nguyen-moi-cua-nganh-nhan-su-ky-nguyen-4-0/" TargetMode="External"/><Relationship Id="rId217" Type="http://schemas.openxmlformats.org/officeDocument/2006/relationships/hyperlink" Target="https://coffeehr.com.vn/onboarding/" TargetMode="External"/><Relationship Id="rId6" Type="http://schemas.openxmlformats.org/officeDocument/2006/relationships/hyperlink" Target="https://coffeehr.com.vn/12-ky-nang-khong-the-thieu-trong-quan-ly-nhan-su/" TargetMode="External"/><Relationship Id="rId238" Type="http://schemas.openxmlformats.org/officeDocument/2006/relationships/hyperlink" Target="https://coffeehr.com.vn/quan-ly-hieu-suat-la-gi-xay-dung-chuong-trinh-quan-ly-hieu-suat-hieu-qua-nhu-the-nao/" TargetMode="External"/><Relationship Id="rId259" Type="http://schemas.openxmlformats.org/officeDocument/2006/relationships/hyperlink" Target="https://coffeehr.com.vn/tai-sao-can-lap-ke-hoach-xay-dung-doi-ngu-ke-can/" TargetMode="External"/><Relationship Id="rId23" Type="http://schemas.openxmlformats.org/officeDocument/2006/relationships/hyperlink" Target="https://coffeehr.com.vn/8-sai-lam-khien-nhan-vien-co-nang-luc-nghi-viec/" TargetMode="External"/><Relationship Id="rId119" Type="http://schemas.openxmlformats.org/officeDocument/2006/relationships/hyperlink" Target="https://coffeehr.com.vn/dao-tao/" TargetMode="External"/><Relationship Id="rId270" Type="http://schemas.openxmlformats.org/officeDocument/2006/relationships/hyperlink" Target="https://coffeehr.com.vn/tiec-tat-nien-cong-ty-cuoi-nam/" TargetMode="External"/><Relationship Id="rId291" Type="http://schemas.openxmlformats.org/officeDocument/2006/relationships/hyperlink" Target="https://coffeehr.com.vn/tuyen-dung-thoi-ki-moi-ban-biet-gi-ve-genz/" TargetMode="External"/><Relationship Id="rId305" Type="http://schemas.openxmlformats.org/officeDocument/2006/relationships/hyperlink" Target="https://coffeehr.com.vn/xu-huong-moi-trong-nganh-cntt-thay-doi-va-co-hoi/" TargetMode="External"/><Relationship Id="rId44" Type="http://schemas.openxmlformats.org/officeDocument/2006/relationships/hyperlink" Target="https://coffeehr.com.vn/cac-trang-web-tuyen-dung/" TargetMode="External"/><Relationship Id="rId65" Type="http://schemas.openxmlformats.org/officeDocument/2006/relationships/hyperlink" Target="https://coffeehr.com.vn/category/kien-thuc-quan-tri-nhan-su/page/6/" TargetMode="External"/><Relationship Id="rId86" Type="http://schemas.openxmlformats.org/officeDocument/2006/relationships/hyperlink" Target="https://coffeehr.com.vn/chuyen-doi-so-gan-hay-xa/" TargetMode="External"/><Relationship Id="rId130" Type="http://schemas.openxmlformats.org/officeDocument/2006/relationships/hyperlink" Target="https://coffeehr.com.vn/ecotek-quan-tri-thong-minh-phat-trien-ben-vung/" TargetMode="External"/><Relationship Id="rId151" Type="http://schemas.openxmlformats.org/officeDocument/2006/relationships/hyperlink" Target="https://coffeehr.com.vn/hau-covid-doanh-nghiep-da-san-sang-don-xu-the-tuyen-dung-moi/" TargetMode="External"/><Relationship Id="rId172" Type="http://schemas.openxmlformats.org/officeDocument/2006/relationships/hyperlink" Target="https://coffeehr.com.vn/hung-yen-knitting-dyeing-doi-moi-quy-trinh-danh-gia-kpi-cung-coffeehr/" TargetMode="External"/><Relationship Id="rId193" Type="http://schemas.openxmlformats.org/officeDocument/2006/relationships/hyperlink" Target="https://coffeehr.com.vn/m2-nang-tam-thoi-trang-viet/" TargetMode="External"/><Relationship Id="rId207" Type="http://schemas.openxmlformats.org/officeDocument/2006/relationships/hyperlink" Target="https://coffeehr.com.vn/neu-hanh-trang-cong-nghe-4-0-trong-quan-tri-nhan-su/" TargetMode="External"/><Relationship Id="rId228" Type="http://schemas.openxmlformats.org/officeDocument/2006/relationships/hyperlink" Target="https://coffeehr.com.vn/phan-mem-cham-cong-toan-dien-thoi-covid/" TargetMode="External"/><Relationship Id="rId249" Type="http://schemas.openxmlformats.org/officeDocument/2006/relationships/hyperlink" Target="https://coffeehr.com.vn/quy-trinh-xay-dung-lo-trinh-thang-tien-cho-nhan-vien/" TargetMode="External"/><Relationship Id="rId13" Type="http://schemas.openxmlformats.org/officeDocument/2006/relationships/hyperlink" Target="https://coffeehr.com.vn/4-xu-huong-dien-toan-dam-may-doanh-nghiep-can-biet/" TargetMode="External"/><Relationship Id="rId109" Type="http://schemas.openxmlformats.org/officeDocument/2006/relationships/hyperlink" Target="https://coffeehr.com.vn/cong-ty-tnhh-dien-luc-van-phong-vpcl/" TargetMode="External"/><Relationship Id="rId260" Type="http://schemas.openxmlformats.org/officeDocument/2006/relationships/hyperlink" Target="https://coffeehr.com.vn/talent-acquisition-thu-hut/" TargetMode="External"/><Relationship Id="rId281" Type="http://schemas.openxmlformats.org/officeDocument/2006/relationships/hyperlink" Target="https://coffeehr.com.vn/tuyen-dung/" TargetMode="External"/><Relationship Id="rId34" Type="http://schemas.openxmlformats.org/officeDocument/2006/relationships/hyperlink" Target="https://coffeehr.com.vn/ban-se-tro-thanh-chuyen-gia-tuyen-dung-nhu-the-nao-voi-coffeehr-2/" TargetMode="External"/><Relationship Id="rId55" Type="http://schemas.openxmlformats.org/officeDocument/2006/relationships/hyperlink" Target="https://coffeehr.com.vn/category/kien-thuc-quan-tri-nhan-su/" TargetMode="External"/><Relationship Id="rId76" Type="http://schemas.openxmlformats.org/officeDocument/2006/relationships/hyperlink" Target="https://coffeehr.com.vn/category/tin-tuc-coffeehr/page/3/" TargetMode="External"/><Relationship Id="rId97" Type="http://schemas.openxmlformats.org/officeDocument/2006/relationships/hyperlink" Target="https://coffeehr.com.vn/coffeehr_brochure/coffeehr_brochure/" TargetMode="External"/><Relationship Id="rId120" Type="http://schemas.openxmlformats.org/officeDocument/2006/relationships/hyperlink" Target="https://coffeehr.com.vn/dich-vu-nhan-su/" TargetMode="External"/><Relationship Id="rId141" Type="http://schemas.openxmlformats.org/officeDocument/2006/relationships/hyperlink" Target="https://coffeehr.com.vn/giai-phap/" TargetMode="External"/><Relationship Id="rId7" Type="http://schemas.openxmlformats.org/officeDocument/2006/relationships/hyperlink" Target="https://coffeehr.com.vn/3-hinh-thuc-quan-tri-nhan-su-trong-doanh-nghiep-hien-dai/" TargetMode="External"/><Relationship Id="rId162" Type="http://schemas.openxmlformats.org/officeDocument/2006/relationships/hyperlink" Target="https://coffeehr.com.vn/hoach-dinh-nguon-nhan-luc-coffeehr/" TargetMode="External"/><Relationship Id="rId183" Type="http://schemas.openxmlformats.org/officeDocument/2006/relationships/hyperlink" Target="https://coffeehr.com.vn/ky-nguyen-moi-cua-nganh-nhan-su-ky-nguyen-4-0/" TargetMode="External"/><Relationship Id="rId218" Type="http://schemas.openxmlformats.org/officeDocument/2006/relationships/hyperlink" Target="https://coffeehr.com.vn/onboarding-nhan-vien-moi-quy-trinh-ton-tai-nhieu-chi-phi-an/" TargetMode="External"/><Relationship Id="rId239" Type="http://schemas.openxmlformats.org/officeDocument/2006/relationships/hyperlink" Target="https://coffeehr.com.vn/quan-ly-hieu-suat-la-gi-xay-dung-chuong-trinh-quan-ly-hieu-suat-hieu-qua-nhu-the-nao/" TargetMode="External"/><Relationship Id="rId250" Type="http://schemas.openxmlformats.org/officeDocument/2006/relationships/hyperlink" Target="https://coffeehr.com.vn/san-xuat/" TargetMode="External"/><Relationship Id="rId271" Type="http://schemas.openxmlformats.org/officeDocument/2006/relationships/hyperlink" Target="https://coffeehr.com.vn/tiec-tat-nien-cong-ty-cuoi-nam/" TargetMode="External"/><Relationship Id="rId292" Type="http://schemas.openxmlformats.org/officeDocument/2006/relationships/hyperlink" Target="https://coffeehr.com.vn/vietsoftware-tao-da-tang-truong-cung-phan-mem-tuyen-dung-va-quan-tri-nhan-su-coffeehr/" TargetMode="External"/><Relationship Id="rId306" Type="http://schemas.openxmlformats.org/officeDocument/2006/relationships/hyperlink" Target="https://coffeehr.com.vn/xu-huong-phat-trien-nganh-cntt-trong-tuong-lai/" TargetMode="External"/><Relationship Id="rId24" Type="http://schemas.openxmlformats.org/officeDocument/2006/relationships/hyperlink" Target="https://coffeehr.com.vn/anh-huong-cua-covid-19-toi-thi-truong-lao-dong-va-phuong-an-khac-phuc-cua-doanh-nghiep/" TargetMode="External"/><Relationship Id="rId40" Type="http://schemas.openxmlformats.org/officeDocument/2006/relationships/hyperlink" Target="https://coffeehr.com.vn/cac-buoc-tien-hanh-hoach-dinh-nguon-nhan-luc-cho-doanh-nghiep/" TargetMode="External"/><Relationship Id="rId45" Type="http://schemas.openxmlformats.org/officeDocument/2006/relationships/hyperlink" Target="https://coffeehr.com.vn/cac-trang-web-tuyen-dung/" TargetMode="External"/><Relationship Id="rId66" Type="http://schemas.openxmlformats.org/officeDocument/2006/relationships/hyperlink" Target="https://coffeehr.com.vn/category/kien-thuc-quan-tri-nhan-su/page/7/" TargetMode="External"/><Relationship Id="rId87" Type="http://schemas.openxmlformats.org/officeDocument/2006/relationships/hyperlink" Target="https://coffeehr.com.vn/chuyen-doi-so-gan-hay-xa/" TargetMode="External"/><Relationship Id="rId110" Type="http://schemas.openxmlformats.org/officeDocument/2006/relationships/hyperlink" Target="https://coffeehr.com.vn/cong-viec-va-ky-nang-cua-nhan-vien-nhan-su/" TargetMode="External"/><Relationship Id="rId115" Type="http://schemas.openxmlformats.org/officeDocument/2006/relationships/hyperlink" Target="https://coffeehr.com.vn/danh-sach-chuc-nang/" TargetMode="External"/><Relationship Id="rId131" Type="http://schemas.openxmlformats.org/officeDocument/2006/relationships/hyperlink" Target="https://coffeehr.com.vn/ecotek-quan-tri-thong-minh-phat-trien-ben-vung/" TargetMode="External"/><Relationship Id="rId136" Type="http://schemas.openxmlformats.org/officeDocument/2006/relationships/hyperlink" Target="https://coffeehr.com.vn/geniee-chon-coffeehr-de-quan-tri-nhan-su-theo-mo-hinh-quan-ly-da-quoc-gia/" TargetMode="External"/><Relationship Id="rId157" Type="http://schemas.openxmlformats.org/officeDocument/2006/relationships/hyperlink" Target="https://coffeehr.com.vn/he-thong-bao-cao/" TargetMode="External"/><Relationship Id="rId178" Type="http://schemas.openxmlformats.org/officeDocument/2006/relationships/hyperlink" Target="https://coffeehr.com.vn/khach-san-du-lich/" TargetMode="External"/><Relationship Id="rId301" Type="http://schemas.openxmlformats.org/officeDocument/2006/relationships/hyperlink" Target="https://coffeehr.com.vn/xay-dung-kien-truc-bds/" TargetMode="External"/><Relationship Id="rId61" Type="http://schemas.openxmlformats.org/officeDocument/2006/relationships/hyperlink" Target="https://coffeehr.com.vn/category/kien-thuc-quan-tri-nhan-su/page/4/" TargetMode="External"/><Relationship Id="rId82" Type="http://schemas.openxmlformats.org/officeDocument/2006/relationships/hyperlink" Target="https://coffeehr.com.vn/cb-la-gi-nganh-nghe-quyen-luc-trong-khoi-hanh-chinh-van-phong/" TargetMode="External"/><Relationship Id="rId152" Type="http://schemas.openxmlformats.org/officeDocument/2006/relationships/hyperlink" Target="https://coffeehr.com.vn/hcm-hn-tuyen-dung-nhan-vien-kinh-doanh/" TargetMode="External"/><Relationship Id="rId173" Type="http://schemas.openxmlformats.org/officeDocument/2006/relationships/hyperlink" Target="https://coffeehr.com.vn/hung-yen-knitting-dyeing-doi-moi-quy-trinh-danh-gia-kpi-cung-coffeehr/" TargetMode="External"/><Relationship Id="rId194" Type="http://schemas.openxmlformats.org/officeDocument/2006/relationships/hyperlink" Target="https://coffeehr.com.vn/micco-tong-cong-ty-cong-nghiep-hoa-chat-mo-vinacomin-2/" TargetMode="External"/><Relationship Id="rId199" Type="http://schemas.openxmlformats.org/officeDocument/2006/relationships/hyperlink" Target="https://coffeehr.com.vn/mo-hinh-hrm-4-0-xu-huong-quan-tri-nhan-su-trong-ky-nguyen-so/" TargetMode="External"/><Relationship Id="rId203" Type="http://schemas.openxmlformats.org/officeDocument/2006/relationships/hyperlink" Target="https://coffeehr.com.vn/nen-tang-giao-tiep-gapowork-hop-tac-voi-oos-software-ho-tro-doanh-nghiep-quan-tri-nhan-su/" TargetMode="External"/><Relationship Id="rId208" Type="http://schemas.openxmlformats.org/officeDocument/2006/relationships/hyperlink" Target="https://coffeehr.com.vn/nhan-vien-f0/" TargetMode="External"/><Relationship Id="rId229" Type="http://schemas.openxmlformats.org/officeDocument/2006/relationships/hyperlink" Target="https://coffeehr.com.vn/phan-mem-cham-cong-toan-dien-thoi-covid/" TargetMode="External"/><Relationship Id="rId19" Type="http://schemas.openxmlformats.org/officeDocument/2006/relationships/hyperlink" Target="https://coffeehr.com.vn/5-phan-mem-nhan-su-tot-nhat-danh-cho-doanh-nghiep-sme-trong-nam-2022/" TargetMode="External"/><Relationship Id="rId224" Type="http://schemas.openxmlformats.org/officeDocument/2006/relationships/hyperlink" Target="https://coffeehr.com.vn/oos-software-tai-tro-hoi-thao-thuong-nien-phat-trien-to-chuc-dap-ung-tuong-lai-cua-hiep-hoi-nhan-su-viet-nam/" TargetMode="External"/><Relationship Id="rId240" Type="http://schemas.openxmlformats.org/officeDocument/2006/relationships/hyperlink" Target="https://coffeehr.com.vn/quan-ly-ho-so-nhan-su-tiet-kiem/" TargetMode="External"/><Relationship Id="rId245" Type="http://schemas.openxmlformats.org/officeDocument/2006/relationships/hyperlink" Target="https://coffeehr.com.vn/quan-ly-to-chuc/" TargetMode="External"/><Relationship Id="rId261" Type="http://schemas.openxmlformats.org/officeDocument/2006/relationships/hyperlink" Target="https://coffeehr.com.vn/talent-acquisition-thu-hut/" TargetMode="External"/><Relationship Id="rId266" Type="http://schemas.openxmlformats.org/officeDocument/2006/relationships/hyperlink" Target="https://coffeehr.com.vn/thong-bao-chuyen-dia-diem-tru-so-van-phong-ha-noi/" TargetMode="External"/><Relationship Id="rId287" Type="http://schemas.openxmlformats.org/officeDocument/2006/relationships/hyperlink" Target="https://coffeehr.com.vn/tuyen-dung-nhan-vien-trien-khai/" TargetMode="External"/><Relationship Id="rId14" Type="http://schemas.openxmlformats.org/officeDocument/2006/relationships/hyperlink" Target="https://coffeehr.com.vn/50-sang-kien-loi-khuyen-giup-gan-ket-doi-ngu/" TargetMode="External"/><Relationship Id="rId30" Type="http://schemas.openxmlformats.org/officeDocument/2006/relationships/hyperlink" Target="https://coffeehr.com.vn/bai-toan-giu-chan-nhan-luc-the-he-moi/" TargetMode="External"/><Relationship Id="rId35" Type="http://schemas.openxmlformats.org/officeDocument/2006/relationships/hyperlink" Target="https://coffeehr.com.vn/ban-se-tro-thanh-chuyen-gia-tuyen-dung-nhu-the-nao-voi-coffeehr-2/" TargetMode="External"/><Relationship Id="rId56" Type="http://schemas.openxmlformats.org/officeDocument/2006/relationships/hyperlink" Target="https://coffeehr.com.vn/category/kien-thuc-quan-tri-nhan-su/page/2/" TargetMode="External"/><Relationship Id="rId77" Type="http://schemas.openxmlformats.org/officeDocument/2006/relationships/hyperlink" Target="https://coffeehr.com.vn/category/tin-tuc-coffeehr/page/3/" TargetMode="External"/><Relationship Id="rId100" Type="http://schemas.openxmlformats.org/officeDocument/2006/relationships/hyperlink" Target="https://coffeehr.com.vn/coffeehrm-payroll/" TargetMode="External"/><Relationship Id="rId105" Type="http://schemas.openxmlformats.org/officeDocument/2006/relationships/hyperlink" Target="https://coffeehr.com.vn/coffeehr-tuyen-dung-nhan-vien-content-marketing/" TargetMode="External"/><Relationship Id="rId126" Type="http://schemas.openxmlformats.org/officeDocument/2006/relationships/hyperlink" Target="https://coffeehr.com.vn/dls-incorporation-ap-dung-cong-nghe-trong-quan-tri/" TargetMode="External"/><Relationship Id="rId147" Type="http://schemas.openxmlformats.org/officeDocument/2006/relationships/hyperlink" Target="https://coffeehr.com.vn/giu-chan-nhan-vien-hau-dich-covid-19/" TargetMode="External"/><Relationship Id="rId168" Type="http://schemas.openxmlformats.org/officeDocument/2006/relationships/hyperlink" Target="https://coffeehr.com.vn/hoi-thao-chuyen-doi-so-trong-quan-tri-doanh-nghiep/" TargetMode="External"/><Relationship Id="rId282" Type="http://schemas.openxmlformats.org/officeDocument/2006/relationships/hyperlink" Target="https://coffeehr.com.vn/tuyen-dung-2/" TargetMode="External"/><Relationship Id="rId8" Type="http://schemas.openxmlformats.org/officeDocument/2006/relationships/hyperlink" Target="https://coffeehr.com.vn/3-hinh-thuc-quan-tri-nhan-su-trong-doanh-nghiep-hien-dai/" TargetMode="External"/><Relationship Id="rId51" Type="http://schemas.openxmlformats.org/officeDocument/2006/relationships/hyperlink" Target="https://coffeehr.com.vn/category/co-hoi-viec-lam/" TargetMode="External"/><Relationship Id="rId72" Type="http://schemas.openxmlformats.org/officeDocument/2006/relationships/hyperlink" Target="https://coffeehr.com.vn/category/tin-tuc-coffeehr/" TargetMode="External"/><Relationship Id="rId93" Type="http://schemas.openxmlformats.org/officeDocument/2006/relationships/hyperlink" Target="https://coffeehr.com.vn/citicom-tiep-tuc-dong-hanh-cung-oos-software-voi-du-an-trien-khai-phan-mem-quan-tri-nhan-su-humax-phien-ban-4-0/" TargetMode="External"/><Relationship Id="rId98" Type="http://schemas.openxmlformats.org/officeDocument/2006/relationships/hyperlink" Target="https://coffeehr.com.vn/coffeehr-cloud-solution-duoc-lua-chon-de-toi-uu-hoa-quan-tri-nhan-su-va-phat-trien-dich-vu-nhan-su-cho-crowe-vietnam/" TargetMode="External"/><Relationship Id="rId121" Type="http://schemas.openxmlformats.org/officeDocument/2006/relationships/hyperlink" Target="https://coffeehr.com.vn/dich-vu-nhan-su/" TargetMode="External"/><Relationship Id="rId142" Type="http://schemas.openxmlformats.org/officeDocument/2006/relationships/hyperlink" Target="https://coffeehr.com.vn/giao-duc-dao-tao/" TargetMode="External"/><Relationship Id="rId163" Type="http://schemas.openxmlformats.org/officeDocument/2006/relationships/hyperlink" Target="https://coffeehr.com.vn/hoach-dinh-nguon-nhan-luc-coffeehr/" TargetMode="External"/><Relationship Id="rId184" Type="http://schemas.openxmlformats.org/officeDocument/2006/relationships/hyperlink" Target="https://coffeehr.com.vn/lam-the-nao-de-xay-dung-moi-truong-lam-viec-tich-cuc/" TargetMode="External"/><Relationship Id="rId189" Type="http://schemas.openxmlformats.org/officeDocument/2006/relationships/hyperlink" Target="https://coffeehr.com.vn/lich-su-hinh-thanh-va-phat-trien/" TargetMode="External"/><Relationship Id="rId219" Type="http://schemas.openxmlformats.org/officeDocument/2006/relationships/hyperlink" Target="https://coffeehr.com.vn/onboarding-nhan-vien-moi-quy-trinh-ton-tai-nhieu-chi-phi-an/" TargetMode="External"/><Relationship Id="rId3" Type="http://schemas.openxmlformats.org/officeDocument/2006/relationships/hyperlink" Target="https://coffeehr.com.vn/11-xu-huong-cong-nghe-thong-tin-trong-20-nam-qua/" TargetMode="External"/><Relationship Id="rId214" Type="http://schemas.openxmlformats.org/officeDocument/2006/relationships/hyperlink" Target="https://coffeehr.com.vn/okr-la-gi-hieu-ro-hon-ve-okr/" TargetMode="External"/><Relationship Id="rId230" Type="http://schemas.openxmlformats.org/officeDocument/2006/relationships/hyperlink" Target="https://coffeehr.com.vn/phan-mem-cong-long-quan-ly-du-an/" TargetMode="External"/><Relationship Id="rId235" Type="http://schemas.openxmlformats.org/officeDocument/2006/relationships/hyperlink" Target="https://coffeehr.com.vn/phat-trien-nguon-luc/" TargetMode="External"/><Relationship Id="rId251" Type="http://schemas.openxmlformats.org/officeDocument/2006/relationships/hyperlink" Target="https://coffeehr.com.vn/san-xuat/" TargetMode="External"/><Relationship Id="rId256" Type="http://schemas.openxmlformats.org/officeDocument/2006/relationships/hyperlink" Target="https://coffeehr.com.vn/tai-lieu/" TargetMode="External"/><Relationship Id="rId277" Type="http://schemas.openxmlformats.org/officeDocument/2006/relationships/hyperlink" Target="https://coffeehr.com.vn/tu-dong-hoa-trong-quan-tri-doanh-nghiep/" TargetMode="External"/><Relationship Id="rId298" Type="http://schemas.openxmlformats.org/officeDocument/2006/relationships/hyperlink" Target="https://coffeehr.com.vn/why-coffee/" TargetMode="External"/><Relationship Id="rId25" Type="http://schemas.openxmlformats.org/officeDocument/2006/relationships/hyperlink" Target="https://coffeehr.com.vn/anh-huong-cua-covid-19-toi-thi-truong-lao-dong-va-phuong-an-khac-phuc-cua-doanh-nghiep/" TargetMode="External"/><Relationship Id="rId46" Type="http://schemas.openxmlformats.org/officeDocument/2006/relationships/hyperlink" Target="https://coffeehr.com.vn/category/bao-chi-noi-ve-coffeehr/" TargetMode="External"/><Relationship Id="rId67" Type="http://schemas.openxmlformats.org/officeDocument/2006/relationships/hyperlink" Target="https://coffeehr.com.vn/category/kien-thuc-quan-tri-nhan-su/page/7/" TargetMode="External"/><Relationship Id="rId116" Type="http://schemas.openxmlformats.org/officeDocument/2006/relationships/hyperlink" Target="https://coffeehr.com.vn/dantri-vn-nen-tang-giao-tiep-gapowork-va-oos-software-ra-mat-bo-giai-phap-quan-tri-nhan-su-cho-doanh-nghiep/" TargetMode="External"/><Relationship Id="rId137" Type="http://schemas.openxmlformats.org/officeDocument/2006/relationships/hyperlink" Target="https://coffeehr.com.vn/geniee-chon-coffeehr-de-quan-tri-nhan-su-theo-mo-hinh-quan-ly-da-quoc-gia/" TargetMode="External"/><Relationship Id="rId158" Type="http://schemas.openxmlformats.org/officeDocument/2006/relationships/hyperlink" Target="https://coffeehr.com.vn/hn-hcm-tuyen-dung-business-analyst/" TargetMode="External"/><Relationship Id="rId272" Type="http://schemas.openxmlformats.org/officeDocument/2006/relationships/hyperlink" Target="https://coffeehr.com.vn/tong-quan/" TargetMode="External"/><Relationship Id="rId293" Type="http://schemas.openxmlformats.org/officeDocument/2006/relationships/hyperlink" Target="https://coffeehr.com.vn/vietsoftware-tao-da-tang-truong-cung-phan-mem-tuyen-dung-va-quan-tri-nhan-su-coffeehr/" TargetMode="External"/><Relationship Id="rId302" Type="http://schemas.openxmlformats.org/officeDocument/2006/relationships/hyperlink" Target="https://coffeehr.com.vn/xay-dung-van-hoa-doanh-nghiep-lanh-manh/" TargetMode="External"/><Relationship Id="rId307" Type="http://schemas.openxmlformats.org/officeDocument/2006/relationships/hyperlink" Target="https://coffeehr.com.vn/xu-huong-phat-trien-nganh-cntt-trong-tuong-lai/" TargetMode="External"/><Relationship Id="rId20" Type="http://schemas.openxmlformats.org/officeDocument/2006/relationships/hyperlink" Target="https://coffeehr.com.vn/8585-2/" TargetMode="External"/><Relationship Id="rId41" Type="http://schemas.openxmlformats.org/officeDocument/2006/relationships/hyperlink" Target="https://coffeehr.com.vn/cac-buoc-tien-hanh-hoach-dinh-nguon-nhan-luc-cho-doanh-nghiep/" TargetMode="External"/><Relationship Id="rId62" Type="http://schemas.openxmlformats.org/officeDocument/2006/relationships/hyperlink" Target="https://coffeehr.com.vn/category/kien-thuc-quan-tri-nhan-su/page/5/" TargetMode="External"/><Relationship Id="rId83" Type="http://schemas.openxmlformats.org/officeDocument/2006/relationships/hyperlink" Target="https://coffeehr.com.vn/cb-la-gi-nganh-nghe-quyen-luc-trong-khoi-hanh-chinh-van-phong/" TargetMode="External"/><Relationship Id="rId88" Type="http://schemas.openxmlformats.org/officeDocument/2006/relationships/hyperlink" Target="https://coffeehr.com.vn/chuyen-doi-so-quan-tri-nhan-su-bds-npn/" TargetMode="External"/><Relationship Id="rId111" Type="http://schemas.openxmlformats.org/officeDocument/2006/relationships/hyperlink" Target="https://coffeehr.com.vn/cong-viec-va-ky-nang-cua-nhan-vien-nhan-su/" TargetMode="External"/><Relationship Id="rId132" Type="http://schemas.openxmlformats.org/officeDocument/2006/relationships/hyperlink" Target="https://coffeehr.com.vn/gan-ket-nhan-vien-lam-sao-de-cai-thien/" TargetMode="External"/><Relationship Id="rId153" Type="http://schemas.openxmlformats.org/officeDocument/2006/relationships/hyperlink" Target="https://coffeehr.com.vn/hcm-hn-tuyen-dung-nhan-vien-kinh-doanh/" TargetMode="External"/><Relationship Id="rId174" Type="http://schemas.openxmlformats.org/officeDocument/2006/relationships/hyperlink" Target="https://coffeehr.com.vn/kaizen-la-gi-vi-du-ve-kaizen/" TargetMode="External"/><Relationship Id="rId179" Type="http://schemas.openxmlformats.org/officeDocument/2006/relationships/hyperlink" Target="https://coffeehr.com.vn/khach-san-du-lich/" TargetMode="External"/><Relationship Id="rId195" Type="http://schemas.openxmlformats.org/officeDocument/2006/relationships/hyperlink" Target="https://coffeehr.com.vn/micco-tong-cong-ty-cong-nghiep-hoa-chat-mo-vinacomin-2/" TargetMode="External"/><Relationship Id="rId209" Type="http://schemas.openxmlformats.org/officeDocument/2006/relationships/hyperlink" Target="https://coffeehr.com.vn/nhan-vien-f0/" TargetMode="External"/><Relationship Id="rId190" Type="http://schemas.openxmlformats.org/officeDocument/2006/relationships/hyperlink" Target="https://coffeehr.com.vn/lien-he/" TargetMode="External"/><Relationship Id="rId204" Type="http://schemas.openxmlformats.org/officeDocument/2006/relationships/hyperlink" Target="https://coffeehr.com.vn/nen-tang-giao-tiep-noi-bo-gapowork-va-oos-dong-hanh-chien-luoc/" TargetMode="External"/><Relationship Id="rId220" Type="http://schemas.openxmlformats.org/officeDocument/2006/relationships/hyperlink" Target="https://coffeehr.com.vn/oos-software-duoc-thuong-hieu-homefarm-lua-chon-de-thuc-hien-chien-luoc-phat-trien-than-toc-300-cua-hang/" TargetMode="External"/><Relationship Id="rId225" Type="http://schemas.openxmlformats.org/officeDocument/2006/relationships/hyperlink" Target="https://coffeehr.com.vn/oos-software-tai-tro-hoi-thao-thuong-nien-phat-trien-to-chuc-dap-ung-tuong-lai-cua-hiep-hoi-nhan-su-viet-nam/" TargetMode="External"/><Relationship Id="rId241" Type="http://schemas.openxmlformats.org/officeDocument/2006/relationships/hyperlink" Target="https://coffeehr.com.vn/quan-ly-ho-so-nhan-su-tiet-kiem/" TargetMode="External"/><Relationship Id="rId246" Type="http://schemas.openxmlformats.org/officeDocument/2006/relationships/hyperlink" Target="https://coffeehr.com.vn/quy-trinh-xay-dung-kpi-hieu-qua/" TargetMode="External"/><Relationship Id="rId267" Type="http://schemas.openxmlformats.org/officeDocument/2006/relationships/hyperlink" Target="https://coffeehr.com.vn/thong-bao-chuyen-dia-diem-tru-so-van-phong-ha-noi/" TargetMode="External"/><Relationship Id="rId288" Type="http://schemas.openxmlformats.org/officeDocument/2006/relationships/hyperlink" Target="https://coffeehr.com.vn/tuyen-dung-project-manager-hn-hcm/" TargetMode="External"/><Relationship Id="rId15" Type="http://schemas.openxmlformats.org/officeDocument/2006/relationships/hyperlink" Target="https://coffeehr.com.vn/50-sang-kien-loi-khuyen-giup-gan-ket-doi-ngu/" TargetMode="External"/><Relationship Id="rId36" Type="http://schemas.openxmlformats.org/officeDocument/2006/relationships/hyperlink" Target="https://coffeehr.com.vn/bao-hiem-opes-dong-hanh-cung-coffeehr-chuyen-doi-so-quan-tri-nhan-su/" TargetMode="External"/><Relationship Id="rId57" Type="http://schemas.openxmlformats.org/officeDocument/2006/relationships/hyperlink" Target="https://coffeehr.com.vn/category/kien-thuc-quan-tri-nhan-su/page/2/" TargetMode="External"/><Relationship Id="rId106" Type="http://schemas.openxmlformats.org/officeDocument/2006/relationships/hyperlink" Target="https://coffeehr.com.vn/coffeehr-tuyen-dung-thuc-tap-sinh-it/" TargetMode="External"/><Relationship Id="rId127" Type="http://schemas.openxmlformats.org/officeDocument/2006/relationships/hyperlink" Target="https://coffeehr.com.vn/dls-incorporation-ap-dung-cong-nghe-trong-quan-tri/" TargetMode="External"/><Relationship Id="rId262" Type="http://schemas.openxmlformats.org/officeDocument/2006/relationships/hyperlink" Target="https://coffeehr.com.vn/talkshow-chuyen-doi-so-linh-vuc-nhan-su-phap-ly-thuc-tien-trien-khai/" TargetMode="External"/><Relationship Id="rId283" Type="http://schemas.openxmlformats.org/officeDocument/2006/relationships/hyperlink" Target="https://coffeehr.com.vn/tuyen-dung-2/" TargetMode="External"/><Relationship Id="rId10" Type="http://schemas.openxmlformats.org/officeDocument/2006/relationships/hyperlink" Target="https://coffeehr.com.vn/3-mo-hinh-quan-ly-nhan-su-dang-gia-cho-chien-luoc-phat-trien-hoan-chinh/" TargetMode="External"/><Relationship Id="rId31" Type="http://schemas.openxmlformats.org/officeDocument/2006/relationships/hyperlink" Target="https://coffeehr.com.vn/bai-toan-giu-chan-nhan-luc-the-he-moi/" TargetMode="External"/><Relationship Id="rId52" Type="http://schemas.openxmlformats.org/officeDocument/2006/relationships/hyperlink" Target="https://coffeehr.com.vn/category/kien-thuc-nhan-su/" TargetMode="External"/><Relationship Id="rId73" Type="http://schemas.openxmlformats.org/officeDocument/2006/relationships/hyperlink" Target="https://coffeehr.com.vn/category/tin-tuc-coffeehr/" TargetMode="External"/><Relationship Id="rId78" Type="http://schemas.openxmlformats.org/officeDocument/2006/relationships/hyperlink" Target="https://coffeehr.com.vn/category/tin-tuc-su-kien/" TargetMode="External"/><Relationship Id="rId94" Type="http://schemas.openxmlformats.org/officeDocument/2006/relationships/hyperlink" Target="https://coffeehr.com.vn/cleverfood-hop-tac-voi-coffeehr-quan-ly-nhan-su-de-dang-hon/" TargetMode="External"/><Relationship Id="rId99" Type="http://schemas.openxmlformats.org/officeDocument/2006/relationships/hyperlink" Target="https://coffeehr.com.vn/coffeehr-cloud-solution-duoc-lua-chon-de-toi-uu-hoa-quan-tri-nhan-su-va-phat-trien-dich-vu-nhan-su-cho-crowe-vietnam/" TargetMode="External"/><Relationship Id="rId101" Type="http://schemas.openxmlformats.org/officeDocument/2006/relationships/hyperlink" Target="https://coffeehr.com.vn/coffeehrm-payroll/" TargetMode="External"/><Relationship Id="rId122" Type="http://schemas.openxmlformats.org/officeDocument/2006/relationships/hyperlink" Target="https://coffeehr.com.vn/dich-vu-nhan-su-2/" TargetMode="External"/><Relationship Id="rId143" Type="http://schemas.openxmlformats.org/officeDocument/2006/relationships/hyperlink" Target="https://coffeehr.com.vn/giao-duc-dao-tao/" TargetMode="External"/><Relationship Id="rId148" Type="http://schemas.openxmlformats.org/officeDocument/2006/relationships/hyperlink" Target="https://coffeehr.com.vn/giup-nhan-vien-moi-nhanh-chong-hoa-nhap/" TargetMode="External"/><Relationship Id="rId164" Type="http://schemas.openxmlformats.org/officeDocument/2006/relationships/hyperlink" Target="https://coffeehr.com.vn/hoach-dinh-nguon-nhan-luc-la-gi-vai-tro-cua-hoach-dinh-nguon-nhan-luc-doi-voi-doanh-nghiep/" TargetMode="External"/><Relationship Id="rId169" Type="http://schemas.openxmlformats.org/officeDocument/2006/relationships/hyperlink" Target="https://coffeehr.com.vn/hoi-thao-chuyen-doi-so-trong-quan-tri-doanh-nghiep/" TargetMode="External"/><Relationship Id="rId185" Type="http://schemas.openxmlformats.org/officeDocument/2006/relationships/hyperlink" Target="https://coffeehr.com.vn/lam-the-nao-de-xay-dung-moi-truong-lam-viec-tich-cuc/" TargetMode="External"/><Relationship Id="rId4" Type="http://schemas.openxmlformats.org/officeDocument/2006/relationships/hyperlink" Target="https://coffeehr.com.vn/11-xu-huong-cong-nghe-thong-tin-trong-20-nam-qua/" TargetMode="External"/><Relationship Id="rId9" Type="http://schemas.openxmlformats.org/officeDocument/2006/relationships/hyperlink" Target="https://coffeehr.com.vn/3-mo-hinh-quan-ly-nhan-su-dang-gia-cho-chien-luoc-phat-trien-hoan-chinh/" TargetMode="External"/><Relationship Id="rId180" Type="http://schemas.openxmlformats.org/officeDocument/2006/relationships/hyperlink" Target="https://coffeehr.com.vn/khoi-dong-du-an-phan-mem-quan-tri-nhan-su-tai-asl-corp/" TargetMode="External"/><Relationship Id="rId210" Type="http://schemas.openxmlformats.org/officeDocument/2006/relationships/hyperlink" Target="https://coffeehr.com.vn/nhung-xu-huong-cong-nghe-moi-va-quan-trong-trong-nam-2020/" TargetMode="External"/><Relationship Id="rId215" Type="http://schemas.openxmlformats.org/officeDocument/2006/relationships/hyperlink" Target="https://coffeehr.com.vn/okr-la-gi-hieu-ro-hon-ve-okr/" TargetMode="External"/><Relationship Id="rId236" Type="http://schemas.openxmlformats.org/officeDocument/2006/relationships/hyperlink" Target="https://coffeehr.com.vn/profile/" TargetMode="External"/><Relationship Id="rId257" Type="http://schemas.openxmlformats.org/officeDocument/2006/relationships/hyperlink" Target="https://coffeehr.com.vn/tai-lieu/" TargetMode="External"/><Relationship Id="rId278" Type="http://schemas.openxmlformats.org/officeDocument/2006/relationships/hyperlink" Target="https://coffeehr.com.vn/turnover-rate-la-gi/" TargetMode="External"/><Relationship Id="rId26" Type="http://schemas.openxmlformats.org/officeDocument/2006/relationships/hyperlink" Target="https://coffeehr.com.vn/atalink-dau-tu-giai-phap-phan-mem-quan-tri-nhan-su-coffeehr/" TargetMode="External"/><Relationship Id="rId231" Type="http://schemas.openxmlformats.org/officeDocument/2006/relationships/hyperlink" Target="https://coffeehr.com.vn/phan-mem-cong-long-quan-ly-du-an/" TargetMode="External"/><Relationship Id="rId252" Type="http://schemas.openxmlformats.org/officeDocument/2006/relationships/hyperlink" Target="https://coffeehr.com.vn/so-sanh-okr-va-kpi-do-luong-danh-gia-hieu-suat-lao-dong-doanh-nghiep-nen-lua-chon-chi-so-nao/" TargetMode="External"/><Relationship Id="rId273" Type="http://schemas.openxmlformats.org/officeDocument/2006/relationships/hyperlink" Target="https://coffeehr.com.vn/tong-quan/" TargetMode="External"/><Relationship Id="rId294" Type="http://schemas.openxmlformats.org/officeDocument/2006/relationships/hyperlink" Target="https://coffeehr.com.vn/vi-sao-doanh-nghiep-can-co-mot-cong-thong-tin-noi-bo-chinh-thong/" TargetMode="External"/><Relationship Id="rId308" Type="http://schemas.openxmlformats.org/officeDocument/2006/relationships/hyperlink" Target="https://coffeehr.com.vn/xu-huong-tuyen-dung-moi-trong-dai-dich-covid-19/" TargetMode="External"/><Relationship Id="rId47" Type="http://schemas.openxmlformats.org/officeDocument/2006/relationships/hyperlink" Target="https://coffeehr.com.vn/category/bao-chi-noi-ve-coffeehr/" TargetMode="External"/><Relationship Id="rId68" Type="http://schemas.openxmlformats.org/officeDocument/2006/relationships/hyperlink" Target="https://coffeehr.com.vn/category/tai-lieu/" TargetMode="External"/><Relationship Id="rId89" Type="http://schemas.openxmlformats.org/officeDocument/2006/relationships/hyperlink" Target="https://coffeehr.com.vn/chuyen-doi-so-quan-tri-nhan-su-bds-npn/" TargetMode="External"/><Relationship Id="rId112" Type="http://schemas.openxmlformats.org/officeDocument/2006/relationships/hyperlink" Target="https://coffeehr.com.vn/danh-gia/" TargetMode="External"/><Relationship Id="rId133" Type="http://schemas.openxmlformats.org/officeDocument/2006/relationships/hyperlink" Target="https://coffeehr.com.vn/gan-ket-nhan-vien-lam-sao-de-cai-thien/" TargetMode="External"/><Relationship Id="rId154" Type="http://schemas.openxmlformats.org/officeDocument/2006/relationships/hyperlink" Target="https://coffeehr.com.vn/hcm-tuyen-dung-nhan-vien-kinh-doanh/" TargetMode="External"/><Relationship Id="rId175" Type="http://schemas.openxmlformats.org/officeDocument/2006/relationships/hyperlink" Target="https://coffeehr.com.vn/kaizen-la-gi-vi-du-ve-kaizen/" TargetMode="External"/><Relationship Id="rId196" Type="http://schemas.openxmlformats.org/officeDocument/2006/relationships/hyperlink" Target="https://coffeehr.com.vn/mo-hinh-bsc-trong-quan-ly-va-van-hanh-doanh-nghiep/" TargetMode="External"/><Relationship Id="rId200" Type="http://schemas.openxmlformats.org/officeDocument/2006/relationships/hyperlink" Target="https://coffeehr.com.vn/navigos-group-lua-chon-giai-phap-quan-tri-nhan-su-coffeehr-cho-chien-luoc-toan-cau-hoa/" TargetMode="External"/><Relationship Id="rId16" Type="http://schemas.openxmlformats.org/officeDocument/2006/relationships/hyperlink" Target="https://coffeehr.com.vn/5-cach-cai-thien-truyen-thong-noi-bo-tang-tuong-tac-ket-noi-nhan-su/" TargetMode="External"/><Relationship Id="rId221" Type="http://schemas.openxmlformats.org/officeDocument/2006/relationships/hyperlink" Target="https://coffeehr.com.vn/oos-software-duoc-thuong-hieu-homefarm-lua-chon-de-thuc-hien-chien-luoc-phat-trien-than-toc-300-cua-hang/" TargetMode="External"/><Relationship Id="rId242" Type="http://schemas.openxmlformats.org/officeDocument/2006/relationships/hyperlink" Target="https://coffeehr.com.vn/quan-ly-ho-so-ung-vien-hieu-qua-nen-chi-dung-excel/" TargetMode="External"/><Relationship Id="rId263" Type="http://schemas.openxmlformats.org/officeDocument/2006/relationships/hyperlink" Target="https://coffeehr.com.vn/talkshow-chuyen-doi-so-linh-vuc-nhan-su-phap-ly-thuc-tien-trien-khai/" TargetMode="External"/><Relationship Id="rId284" Type="http://schemas.openxmlformats.org/officeDocument/2006/relationships/hyperlink" Target="https://coffeehr.com.vn/tuyen-dung-hieu-qua-bang-ke-hoach-chi-tiet-voi-11-buoc-duoc-chia-se-boi-cac-chuyen-gia-2/" TargetMode="External"/><Relationship Id="rId37" Type="http://schemas.openxmlformats.org/officeDocument/2006/relationships/hyperlink" Target="https://coffeehr.com.vn/bao-hiem-opes-dong-hanh-cung-coffeehr-chuyen-doi-so-quan-tri-nhan-su/" TargetMode="External"/><Relationship Id="rId58" Type="http://schemas.openxmlformats.org/officeDocument/2006/relationships/hyperlink" Target="https://coffeehr.com.vn/category/kien-thuc-quan-tri-nhan-su/page/3/" TargetMode="External"/><Relationship Id="rId79" Type="http://schemas.openxmlformats.org/officeDocument/2006/relationships/hyperlink" Target="https://coffeehr.com.vn/category/tin-tuc-su-kien/" TargetMode="External"/><Relationship Id="rId102" Type="http://schemas.openxmlformats.org/officeDocument/2006/relationships/hyperlink" Target="https://coffeehr.com.vn/coffeehr-onboarding-chao-don-nhan-vien-moi-ban-co-dang-tut-lai-phia-sau/" TargetMode="External"/><Relationship Id="rId123" Type="http://schemas.openxmlformats.org/officeDocument/2006/relationships/hyperlink" Target="https://coffeehr.com.vn/dich-vu-nhan-su-2/" TargetMode="External"/><Relationship Id="rId144" Type="http://schemas.openxmlformats.org/officeDocument/2006/relationships/hyperlink" Target="https://coffeehr.com.vn/gioi-thieu-chung/" TargetMode="External"/><Relationship Id="rId90" Type="http://schemas.openxmlformats.org/officeDocument/2006/relationships/hyperlink" Target="https://coffeehr.com.vn/chuyen-doi-so-trong-doanh-nghiep-lam-sao-de-thanh-cong/" TargetMode="External"/><Relationship Id="rId165" Type="http://schemas.openxmlformats.org/officeDocument/2006/relationships/hyperlink" Target="https://coffeehr.com.vn/hoach-dinh-nguon-nhan-luc-la-gi-vai-tro-cua-hoach-dinh-nguon-nhan-luc-doi-voi-doanh-nghiep/" TargetMode="External"/><Relationship Id="rId186" Type="http://schemas.openxmlformats.org/officeDocument/2006/relationships/hyperlink" Target="https://coffeehr.com.vn/lam-viec-nhom-hieu-qua-ghi-diem-ngay/" TargetMode="External"/><Relationship Id="rId211" Type="http://schemas.openxmlformats.org/officeDocument/2006/relationships/hyperlink" Target="https://coffeehr.com.vn/nhung-xu-huong-cong-nghe-moi-va-quan-trong-trong-nam-2020/" TargetMode="External"/><Relationship Id="rId232" Type="http://schemas.openxmlformats.org/officeDocument/2006/relationships/hyperlink" Target="https://coffeehr.com.vn/phan-mem-tinh-luong-tu-dong-coffeehr/" TargetMode="External"/><Relationship Id="rId253" Type="http://schemas.openxmlformats.org/officeDocument/2006/relationships/hyperlink" Target="https://coffeehr.com.vn/so-sanh-okr-va-kpi-do-luong-danh-gia-hieu-suat-lao-dong-doanh-nghiep-nen-lua-chon-chi-so-nao/" TargetMode="External"/><Relationship Id="rId274" Type="http://schemas.openxmlformats.org/officeDocument/2006/relationships/hyperlink" Target="https://coffeehr.com.vn/truyen-thong-quang-cao/" TargetMode="External"/><Relationship Id="rId295" Type="http://schemas.openxmlformats.org/officeDocument/2006/relationships/hyperlink" Target="https://coffeehr.com.vn/vi-sao-doanh-nghiep-can-co-mot-cong-thong-tin-noi-bo-chinh-thong/" TargetMode="External"/><Relationship Id="rId309" Type="http://schemas.openxmlformats.org/officeDocument/2006/relationships/hyperlink" Target="https://coffeehr.com.vn/xu-huong-tuyen-dung-moi-trong-dai-dich-covid-19/" TargetMode="External"/><Relationship Id="rId27" Type="http://schemas.openxmlformats.org/officeDocument/2006/relationships/hyperlink" Target="https://coffeehr.com.vn/atalink-dau-tu-giai-phap-phan-mem-quan-tri-nhan-su-coffeehr/" TargetMode="External"/><Relationship Id="rId48" Type="http://schemas.openxmlformats.org/officeDocument/2006/relationships/hyperlink" Target="https://coffeehr.com.vn/category/cau-chuyen-thanh-cong/" TargetMode="External"/><Relationship Id="rId69" Type="http://schemas.openxmlformats.org/officeDocument/2006/relationships/hyperlink" Target="https://coffeehr.com.vn/category/tai-lieu/" TargetMode="External"/><Relationship Id="rId113" Type="http://schemas.openxmlformats.org/officeDocument/2006/relationships/hyperlink" Target="https://coffeehr.com.vn/danh-gia/" TargetMode="External"/><Relationship Id="rId134" Type="http://schemas.openxmlformats.org/officeDocument/2006/relationships/hyperlink" Target="https://coffeehr.com.vn/gan-ket-voi-nhan-vien-bi-quyet-vuot-qua-mua-dai-dich-2/" TargetMode="External"/><Relationship Id="rId80" Type="http://schemas.openxmlformats.org/officeDocument/2006/relationships/hyperlink" Target="https://coffeehr.com.vn/cb/" TargetMode="External"/><Relationship Id="rId155" Type="http://schemas.openxmlformats.org/officeDocument/2006/relationships/hyperlink" Target="https://coffeehr.com.vn/hcm-tuyen-dung-nhan-vien-kinh-doanh/" TargetMode="External"/><Relationship Id="rId176" Type="http://schemas.openxmlformats.org/officeDocument/2006/relationships/hyperlink" Target="https://coffeehr.com.vn/khach-hang-tieu-bieu/" TargetMode="External"/><Relationship Id="rId197" Type="http://schemas.openxmlformats.org/officeDocument/2006/relationships/hyperlink" Target="https://coffeehr.com.vn/mo-hinh-bsc-trong-quan-ly-va-van-hanh-doanh-nghiep/" TargetMode="External"/><Relationship Id="rId201" Type="http://schemas.openxmlformats.org/officeDocument/2006/relationships/hyperlink" Target="https://coffeehr.com.vn/navigos-group-lua-chon-giai-phap-quan-tri-nhan-su-coffeehr-cho-chien-luoc-toan-cau-hoa/" TargetMode="External"/><Relationship Id="rId222" Type="http://schemas.openxmlformats.org/officeDocument/2006/relationships/hyperlink" Target="https://coffeehr.com.vn/oos-software-hop-tac-voi-gapowork-ra-mat-bo-giai-phap-toan-dien-quan-tri-nhan-su-cho-doanh-nghiep/" TargetMode="External"/><Relationship Id="rId243" Type="http://schemas.openxmlformats.org/officeDocument/2006/relationships/hyperlink" Target="https://coffeehr.com.vn/quan-ly-ho-so-ung-vien-hieu-qua-nen-chi-dung-excel/" TargetMode="External"/><Relationship Id="rId264" Type="http://schemas.openxmlformats.org/officeDocument/2006/relationships/hyperlink" Target="https://coffeehr.com.vn/tap-doan-da-nganh/" TargetMode="External"/><Relationship Id="rId285" Type="http://schemas.openxmlformats.org/officeDocument/2006/relationships/hyperlink" Target="https://coffeehr.com.vn/tuyen-dung-hieu-qua-bang-ke-hoach-chi-tiet-voi-11-buoc-duoc-chia-se-boi-cac-chuyen-gia-2/" TargetMode="External"/><Relationship Id="rId17" Type="http://schemas.openxmlformats.org/officeDocument/2006/relationships/hyperlink" Target="https://coffeehr.com.vn/5-cach-cai-thien-truyen-thong-noi-bo-tang-tuong-tac-ket-noi-nhan-su/" TargetMode="External"/><Relationship Id="rId38" Type="http://schemas.openxmlformats.org/officeDocument/2006/relationships/hyperlink" Target="https://coffeehr.com.vn/boomerang-employee/" TargetMode="External"/><Relationship Id="rId59" Type="http://schemas.openxmlformats.org/officeDocument/2006/relationships/hyperlink" Target="https://coffeehr.com.vn/category/kien-thuc-quan-tri-nhan-su/page/3/" TargetMode="External"/><Relationship Id="rId103" Type="http://schemas.openxmlformats.org/officeDocument/2006/relationships/hyperlink" Target="https://coffeehr.com.vn/coffeehr-onboarding-chao-don-nhan-vien-moi-ban-co-dang-tut-lai-phia-sau/" TargetMode="External"/><Relationship Id="rId124" Type="http://schemas.openxmlformats.org/officeDocument/2006/relationships/hyperlink" Target="https://coffeehr.com.vn/diem-mat-7-cong-nghe-quan-tri-nhan-su-moi-trong-2022/" TargetMode="External"/><Relationship Id="rId310" Type="http://schemas.openxmlformats.org/officeDocument/2006/relationships/hyperlink" Target="https://coffeehr.com.vn/y-te-benh-vien/" TargetMode="External"/><Relationship Id="rId70" Type="http://schemas.openxmlformats.org/officeDocument/2006/relationships/hyperlink" Target="https://coffeehr.com.vn/category/thong-tin-cong-nghe/" TargetMode="External"/><Relationship Id="rId91" Type="http://schemas.openxmlformats.org/officeDocument/2006/relationships/hyperlink" Target="https://coffeehr.com.vn/chuyen-doi-so-trong-doanh-nghiep-lam-sao-de-thanh-cong/" TargetMode="External"/><Relationship Id="rId145" Type="http://schemas.openxmlformats.org/officeDocument/2006/relationships/hyperlink" Target="https://coffeehr.com.vn/gioi-thieu-chung/" TargetMode="External"/><Relationship Id="rId166" Type="http://schemas.openxmlformats.org/officeDocument/2006/relationships/hyperlink" Target="https://coffeehr.com.vn/hoang-minh-group-giai-phap-quan-tri-tap-trung-va-danh-gia-nang-luc/" TargetMode="External"/><Relationship Id="rId187" Type="http://schemas.openxmlformats.org/officeDocument/2006/relationships/hyperlink" Target="https://coffeehr.com.vn/lam-viec-nhom-hieu-qua-ghi-diem-ngay/" TargetMode="External"/><Relationship Id="rId1" Type="http://schemas.openxmlformats.org/officeDocument/2006/relationships/hyperlink" Target="https://coffeehr.com.vn/" TargetMode="External"/><Relationship Id="rId212" Type="http://schemas.openxmlformats.org/officeDocument/2006/relationships/hyperlink" Target="https://coffeehr.com.vn/noi-san-oos-software01/" TargetMode="External"/><Relationship Id="rId233" Type="http://schemas.openxmlformats.org/officeDocument/2006/relationships/hyperlink" Target="https://coffeehr.com.vn/phan-mem-tinh-luong-tu-dong-coffeehr/" TargetMode="External"/><Relationship Id="rId254" Type="http://schemas.openxmlformats.org/officeDocument/2006/relationships/hyperlink" Target="https://coffeehr.com.vn/tai-chinh-ngan-hang/" TargetMode="External"/><Relationship Id="rId28" Type="http://schemas.openxmlformats.org/officeDocument/2006/relationships/hyperlink" Target="https://coffeehr.com.vn/ba-hinh-thuc-quan-tri-nhan-su-trong-doanh-nghiep-hien-dai/" TargetMode="External"/><Relationship Id="rId49" Type="http://schemas.openxmlformats.org/officeDocument/2006/relationships/hyperlink" Target="https://coffeehr.com.vn/category/cau-chuyen-thanh-cong/" TargetMode="External"/><Relationship Id="rId114" Type="http://schemas.openxmlformats.org/officeDocument/2006/relationships/hyperlink" Target="https://coffeehr.com.vn/danh-sach-chuc-nang/" TargetMode="External"/><Relationship Id="rId275" Type="http://schemas.openxmlformats.org/officeDocument/2006/relationships/hyperlink" Target="https://coffeehr.com.vn/truyen-thong-quang-cao/" TargetMode="External"/><Relationship Id="rId296" Type="http://schemas.openxmlformats.org/officeDocument/2006/relationships/hyperlink" Target="https://coffeehr.com.vn/vua-nem-chuyen-doi-so-manh-me-trong-cong-tac-quan-tri-nhan-su-voi-phan-mem-coffeehr/" TargetMode="External"/><Relationship Id="rId300" Type="http://schemas.openxmlformats.org/officeDocument/2006/relationships/hyperlink" Target="https://coffeehr.com.vn/xay-dung-kien-truc-bds/" TargetMode="External"/><Relationship Id="rId60" Type="http://schemas.openxmlformats.org/officeDocument/2006/relationships/hyperlink" Target="https://coffeehr.com.vn/category/kien-thuc-quan-tri-nhan-su/page/4/" TargetMode="External"/><Relationship Id="rId81" Type="http://schemas.openxmlformats.org/officeDocument/2006/relationships/hyperlink" Target="https://coffeehr.com.vn/cb/" TargetMode="External"/><Relationship Id="rId135" Type="http://schemas.openxmlformats.org/officeDocument/2006/relationships/hyperlink" Target="https://coffeehr.com.vn/gan-ket-voi-nhan-vien-bi-quyet-vuot-qua-mua-dai-dich-2/" TargetMode="External"/><Relationship Id="rId156" Type="http://schemas.openxmlformats.org/officeDocument/2006/relationships/hyperlink" Target="https://coffeehr.com.vn/he-thong-bao-cao/" TargetMode="External"/><Relationship Id="rId177" Type="http://schemas.openxmlformats.org/officeDocument/2006/relationships/hyperlink" Target="https://coffeehr.com.vn/khach-hang-tieu-bieu/" TargetMode="External"/><Relationship Id="rId198" Type="http://schemas.openxmlformats.org/officeDocument/2006/relationships/hyperlink" Target="https://coffeehr.com.vn/mo-hinh-hrm-4-0-xu-huong-quan-tri-nhan-su-trong-ky-nguyen-so/" TargetMode="External"/><Relationship Id="rId202" Type="http://schemas.openxmlformats.org/officeDocument/2006/relationships/hyperlink" Target="https://coffeehr.com.vn/nen-tang-giao-tiep-gapowork-hop-tac-voi-oos-software-ho-tro-doanh-nghiep-quan-tri-nhan-su/" TargetMode="External"/><Relationship Id="rId223" Type="http://schemas.openxmlformats.org/officeDocument/2006/relationships/hyperlink" Target="https://coffeehr.com.vn/oos-software-hop-tac-voi-gapowork-ra-mat-bo-giai-phap-toan-dien-quan-tri-nhan-su-cho-doanh-nghiep/" TargetMode="External"/><Relationship Id="rId244" Type="http://schemas.openxmlformats.org/officeDocument/2006/relationships/hyperlink" Target="https://coffeehr.com.vn/quan-ly-to-chuc/" TargetMode="External"/><Relationship Id="rId18" Type="http://schemas.openxmlformats.org/officeDocument/2006/relationships/hyperlink" Target="https://coffeehr.com.vn/5-phan-mem-nhan-su-tot-nhat-danh-cho-doanh-nghiep-sme-trong-nam-2022/" TargetMode="External"/><Relationship Id="rId39" Type="http://schemas.openxmlformats.org/officeDocument/2006/relationships/hyperlink" Target="https://coffeehr.com.vn/boomerang-employee/" TargetMode="External"/><Relationship Id="rId265" Type="http://schemas.openxmlformats.org/officeDocument/2006/relationships/hyperlink" Target="https://coffeehr.com.vn/tap-doan-da-nganh/" TargetMode="External"/><Relationship Id="rId286" Type="http://schemas.openxmlformats.org/officeDocument/2006/relationships/hyperlink" Target="https://coffeehr.com.vn/tuyen-dung-nhan-vien-trien-khai/" TargetMode="External"/><Relationship Id="rId50" Type="http://schemas.openxmlformats.org/officeDocument/2006/relationships/hyperlink" Target="https://coffeehr.com.vn/category/co-hoi-viec-lam/" TargetMode="External"/><Relationship Id="rId104" Type="http://schemas.openxmlformats.org/officeDocument/2006/relationships/hyperlink" Target="https://coffeehr.com.vn/coffeehr-tuyen-dung-nhan-vien-content-marketing/" TargetMode="External"/><Relationship Id="rId125" Type="http://schemas.openxmlformats.org/officeDocument/2006/relationships/hyperlink" Target="https://coffeehr.com.vn/diem-mat-7-cong-nghe-quan-tri-nhan-su-moi-trong-2022/" TargetMode="External"/><Relationship Id="rId146" Type="http://schemas.openxmlformats.org/officeDocument/2006/relationships/hyperlink" Target="https://coffeehr.com.vn/giu-chan-nhan-vien-hau-dich-covid-19/" TargetMode="External"/><Relationship Id="rId167" Type="http://schemas.openxmlformats.org/officeDocument/2006/relationships/hyperlink" Target="https://coffeehr.com.vn/hoang-minh-group-giai-phap-quan-tri-tap-trung-va-danh-gia-nang-luc/" TargetMode="External"/><Relationship Id="rId188" Type="http://schemas.openxmlformats.org/officeDocument/2006/relationships/hyperlink" Target="https://coffeehr.com.vn/lich-su-hinh-thanh-va-phat-trien/" TargetMode="External"/><Relationship Id="rId311" Type="http://schemas.openxmlformats.org/officeDocument/2006/relationships/hyperlink" Target="https://coffeehr.com.vn/y-te-benh-vien/" TargetMode="External"/><Relationship Id="rId71" Type="http://schemas.openxmlformats.org/officeDocument/2006/relationships/hyperlink" Target="https://coffeehr.com.vn/category/thong-tin-cong-nghe/" TargetMode="External"/><Relationship Id="rId92" Type="http://schemas.openxmlformats.org/officeDocument/2006/relationships/hyperlink" Target="https://coffeehr.com.vn/citicom-tiep-tuc-dong-hanh-cung-oos-software-voi-du-an-trien-khai-phan-mem-quan-tri-nhan-su-humax-phien-ban-4-0/" TargetMode="External"/><Relationship Id="rId213" Type="http://schemas.openxmlformats.org/officeDocument/2006/relationships/hyperlink" Target="https://coffeehr.com.vn/noi-san-oos-software01/" TargetMode="External"/><Relationship Id="rId234" Type="http://schemas.openxmlformats.org/officeDocument/2006/relationships/hyperlink" Target="https://coffeehr.com.vn/phat-trien-nguon-luc/" TargetMode="External"/><Relationship Id="rId2" Type="http://schemas.openxmlformats.org/officeDocument/2006/relationships/hyperlink" Target="https://coffeehr.com.vn/" TargetMode="External"/><Relationship Id="rId29" Type="http://schemas.openxmlformats.org/officeDocument/2006/relationships/hyperlink" Target="https://coffeehr.com.vn/ba-hinh-thuc-quan-tri-nhan-su-trong-doanh-nghiep-hien-dai/" TargetMode="External"/><Relationship Id="rId255" Type="http://schemas.openxmlformats.org/officeDocument/2006/relationships/hyperlink" Target="https://coffeehr.com.vn/tai-chinh-ngan-hang/" TargetMode="External"/><Relationship Id="rId276" Type="http://schemas.openxmlformats.org/officeDocument/2006/relationships/hyperlink" Target="https://coffeehr.com.vn/tu-dong-hoa-trong-quan-tri-doanh-nghiep/" TargetMode="External"/><Relationship Id="rId297" Type="http://schemas.openxmlformats.org/officeDocument/2006/relationships/hyperlink" Target="https://coffeehr.com.vn/vua-nem-chuyen-doi-so-manh-me-trong-cong-tac-quan-tri-nhan-su-voi-phan-mem-coffeehr/"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coffeehr.com.vn/category/kien-thuc-quan-tri-nhan-su/page/2/" TargetMode="External"/><Relationship Id="rId18" Type="http://schemas.openxmlformats.org/officeDocument/2006/relationships/hyperlink" Target="https://coffeehr.com.vn/category/kien-thuc-quan-tri-nhan-su/" TargetMode="External"/><Relationship Id="rId26" Type="http://schemas.openxmlformats.org/officeDocument/2006/relationships/hyperlink" Target="https://coffeehr.com.vn/en/category/kien-thuc-quan-tri-nhan-su/page/6/" TargetMode="External"/><Relationship Id="rId39" Type="http://schemas.openxmlformats.org/officeDocument/2006/relationships/hyperlink" Target="https://coffeehr.com.vn/category/kien-thuc-quan-tri-nhan-su/" TargetMode="External"/><Relationship Id="rId21" Type="http://schemas.openxmlformats.org/officeDocument/2006/relationships/hyperlink" Target="https://coffeehr.com.vn/category/kien-thuc-quan-tri-nhan-su/" TargetMode="External"/><Relationship Id="rId34" Type="http://schemas.openxmlformats.org/officeDocument/2006/relationships/hyperlink" Target="https://coffeehr.com.vn/en/category/thong-tin-cong-nghe/" TargetMode="External"/><Relationship Id="rId42" Type="http://schemas.openxmlformats.org/officeDocument/2006/relationships/hyperlink" Target="https://coffeehr.com.vn/category/kien-thuc-quan-tri-nhan-su/" TargetMode="External"/><Relationship Id="rId47" Type="http://schemas.openxmlformats.org/officeDocument/2006/relationships/hyperlink" Target="https://coffeehr.com.vn/en/" TargetMode="External"/><Relationship Id="rId50" Type="http://schemas.openxmlformats.org/officeDocument/2006/relationships/hyperlink" Target="https://coffeehr.com.vn/gioi-thieu-chung/" TargetMode="External"/><Relationship Id="rId55" Type="http://schemas.openxmlformats.org/officeDocument/2006/relationships/hyperlink" Target="https://coffeehr.com.vn/da-nganh/" TargetMode="External"/><Relationship Id="rId63" Type="http://schemas.openxmlformats.org/officeDocument/2006/relationships/hyperlink" Target="https://coffeehr.com.vn/demo/" TargetMode="External"/><Relationship Id="rId68" Type="http://schemas.openxmlformats.org/officeDocument/2006/relationships/hyperlink" Target="https://coffeehr.com.vn/tai-chinh-ngan-hang/" TargetMode="External"/><Relationship Id="rId76" Type="http://schemas.openxmlformats.org/officeDocument/2006/relationships/hyperlink" Target="https://coffeehr.com.vn/coffeehrm-payroll/" TargetMode="External"/><Relationship Id="rId84" Type="http://schemas.openxmlformats.org/officeDocument/2006/relationships/hyperlink" Target="https://coffeehr.com.vn/cb/" TargetMode="External"/><Relationship Id="rId89" Type="http://schemas.openxmlformats.org/officeDocument/2006/relationships/hyperlink" Target="https://coffeehr.com.vn/danh-sach-chuc-nang/" TargetMode="External"/><Relationship Id="rId7" Type="http://schemas.openxmlformats.org/officeDocument/2006/relationships/hyperlink" Target="https://coffeehr.com.vn/category/kien-thuc-nhan-su/" TargetMode="External"/><Relationship Id="rId71" Type="http://schemas.openxmlformats.org/officeDocument/2006/relationships/hyperlink" Target="https://coffeehr.com.vn/tap-doan-da-nganh/" TargetMode="External"/><Relationship Id="rId92" Type="http://schemas.openxmlformats.org/officeDocument/2006/relationships/hyperlink" Target="https://coffeehr.com.vn/why-coffee/" TargetMode="External"/><Relationship Id="rId2" Type="http://schemas.openxmlformats.org/officeDocument/2006/relationships/hyperlink" Target="https://coffeehr.com.vn/en/category/bao-chi-noi-ve-coffeehr/" TargetMode="External"/><Relationship Id="rId16" Type="http://schemas.openxmlformats.org/officeDocument/2006/relationships/hyperlink" Target="https://coffeehr.com.vn/category/kien-thuc-quan-tri-nhan-su/page/3/" TargetMode="External"/><Relationship Id="rId29" Type="http://schemas.openxmlformats.org/officeDocument/2006/relationships/hyperlink" Target="https://coffeehr.com.vn/en/category/kien-thuc-quan-tri-nhan-su/page/7/" TargetMode="External"/><Relationship Id="rId11" Type="http://schemas.openxmlformats.org/officeDocument/2006/relationships/hyperlink" Target="https://coffeehr.com.vn/category/kien-thuc-quan-tri-nhan-su/" TargetMode="External"/><Relationship Id="rId24" Type="http://schemas.openxmlformats.org/officeDocument/2006/relationships/hyperlink" Target="https://coffeehr.com.vn/category/kien-thuc-quan-tri-nhan-su/" TargetMode="External"/><Relationship Id="rId32" Type="http://schemas.openxmlformats.org/officeDocument/2006/relationships/hyperlink" Target="https://coffeehr.com.vn/en/category/tai-lieu/" TargetMode="External"/><Relationship Id="rId37" Type="http://schemas.openxmlformats.org/officeDocument/2006/relationships/hyperlink" Target="https://coffeehr.com.vn/category/tin-tuc-coffeehr/page/2/" TargetMode="External"/><Relationship Id="rId40" Type="http://schemas.openxmlformats.org/officeDocument/2006/relationships/hyperlink" Target="https://coffeehr.com.vn/category/tin-tuc-coffeehr/page/3/" TargetMode="External"/><Relationship Id="rId45" Type="http://schemas.openxmlformats.org/officeDocument/2006/relationships/hyperlink" Target="https://coffeehr.com.vn/category/tin-tuc-coffeehr/" TargetMode="External"/><Relationship Id="rId53" Type="http://schemas.openxmlformats.org/officeDocument/2006/relationships/hyperlink" Target="https://coffeehr.com.vn/thuc-pham-do-uong-fb/" TargetMode="External"/><Relationship Id="rId58" Type="http://schemas.openxmlformats.org/officeDocument/2006/relationships/hyperlink" Target="https://coffeehr.com.vn/nhan-xet-khach-hang/" TargetMode="External"/><Relationship Id="rId66" Type="http://schemas.openxmlformats.org/officeDocument/2006/relationships/hyperlink" Target="https://coffeehr.com.vn/giai-phap/" TargetMode="External"/><Relationship Id="rId74" Type="http://schemas.openxmlformats.org/officeDocument/2006/relationships/hyperlink" Target="https://coffeehr.com.vn/khach-san-du-lich/" TargetMode="External"/><Relationship Id="rId79" Type="http://schemas.openxmlformats.org/officeDocument/2006/relationships/hyperlink" Target="https://coffeehr.com.vn/phat-trien-nguon-luc/" TargetMode="External"/><Relationship Id="rId87" Type="http://schemas.openxmlformats.org/officeDocument/2006/relationships/hyperlink" Target="https://coffeehr.com.vn/danh-gia/" TargetMode="External"/><Relationship Id="rId5" Type="http://schemas.openxmlformats.org/officeDocument/2006/relationships/hyperlink" Target="https://coffeehr.com.vn/category/co-hoi-viec-lam/" TargetMode="External"/><Relationship Id="rId61" Type="http://schemas.openxmlformats.org/officeDocument/2006/relationships/hyperlink" Target="https://coffeehr.com.vn/lich-su-hinh-thanh-va-phat-trien/" TargetMode="External"/><Relationship Id="rId82" Type="http://schemas.openxmlformats.org/officeDocument/2006/relationships/hyperlink" Target="https://coffeehr.com.vn/quan-ly-to-chuc/" TargetMode="External"/><Relationship Id="rId90" Type="http://schemas.openxmlformats.org/officeDocument/2006/relationships/hyperlink" Target="https://coffeehr.com.vn/gioi-thieu-chung/" TargetMode="External"/><Relationship Id="rId95" Type="http://schemas.openxmlformats.org/officeDocument/2006/relationships/hyperlink" Target="https://coffeehr.com.vn/tong-quan/" TargetMode="External"/><Relationship Id="rId19" Type="http://schemas.openxmlformats.org/officeDocument/2006/relationships/hyperlink" Target="https://coffeehr.com.vn/category/kien-thuc-quan-tri-nhan-su/page/4/" TargetMode="External"/><Relationship Id="rId14" Type="http://schemas.openxmlformats.org/officeDocument/2006/relationships/hyperlink" Target="https://coffeehr.com.vn/en/category/kien-thuc-quan-tri-nhan-su/page/2/" TargetMode="External"/><Relationship Id="rId22" Type="http://schemas.openxmlformats.org/officeDocument/2006/relationships/hyperlink" Target="https://coffeehr.com.vn/category/kien-thuc-quan-tri-nhan-su/page/5/" TargetMode="External"/><Relationship Id="rId27" Type="http://schemas.openxmlformats.org/officeDocument/2006/relationships/hyperlink" Target="https://coffeehr.com.vn/category/kien-thuc-quan-tri-nhan-su/" TargetMode="External"/><Relationship Id="rId30" Type="http://schemas.openxmlformats.org/officeDocument/2006/relationships/hyperlink" Target="https://coffeehr.com.vn/category/kien-thuc-quan-tri-nhan-su/" TargetMode="External"/><Relationship Id="rId35" Type="http://schemas.openxmlformats.org/officeDocument/2006/relationships/hyperlink" Target="https://coffeehr.com.vn/category/tin-tuc-coffeehr/" TargetMode="External"/><Relationship Id="rId43" Type="http://schemas.openxmlformats.org/officeDocument/2006/relationships/hyperlink" Target="https://coffeehr.com.vn/category/tin-tuc-su-kien/" TargetMode="External"/><Relationship Id="rId48" Type="http://schemas.openxmlformats.org/officeDocument/2006/relationships/hyperlink" Target="https://coffeehr.com.vn/sample-page/" TargetMode="External"/><Relationship Id="rId56" Type="http://schemas.openxmlformats.org/officeDocument/2006/relationships/hyperlink" Target="https://coffeehr.com.vn/hanh-chinh-su-nghiep/" TargetMode="External"/><Relationship Id="rId64" Type="http://schemas.openxmlformats.org/officeDocument/2006/relationships/hyperlink" Target="https://coffeehr.com.vn/giao-duc-dao-tao/" TargetMode="External"/><Relationship Id="rId69" Type="http://schemas.openxmlformats.org/officeDocument/2006/relationships/hyperlink" Target="https://coffeehr.com.vn/san-xuat/" TargetMode="External"/><Relationship Id="rId77" Type="http://schemas.openxmlformats.org/officeDocument/2006/relationships/hyperlink" Target="https://coffeehr.com.vn/tuyen-dung/" TargetMode="External"/><Relationship Id="rId8" Type="http://schemas.openxmlformats.org/officeDocument/2006/relationships/hyperlink" Target="https://coffeehr.com.vn/en/category/kien-thuc-nhan-su/" TargetMode="External"/><Relationship Id="rId51" Type="http://schemas.openxmlformats.org/officeDocument/2006/relationships/hyperlink" Target="https://coffeehr.com.vn/ban-le/" TargetMode="External"/><Relationship Id="rId72" Type="http://schemas.openxmlformats.org/officeDocument/2006/relationships/hyperlink" Target="https://coffeehr.com.vn/xay-dung-kien-truc-bds/" TargetMode="External"/><Relationship Id="rId80" Type="http://schemas.openxmlformats.org/officeDocument/2006/relationships/hyperlink" Target="https://coffeehr.com.vn/tuyen-dung-2/" TargetMode="External"/><Relationship Id="rId85" Type="http://schemas.openxmlformats.org/officeDocument/2006/relationships/hyperlink" Target="https://coffeehr.com.vn/dao-tao/" TargetMode="External"/><Relationship Id="rId93" Type="http://schemas.openxmlformats.org/officeDocument/2006/relationships/hyperlink" Target="https://coffeehr.com.vn/doi-tac/" TargetMode="External"/><Relationship Id="rId3" Type="http://schemas.openxmlformats.org/officeDocument/2006/relationships/hyperlink" Target="https://coffeehr.com.vn/category/cau-chuyen-thanh-cong/" TargetMode="External"/><Relationship Id="rId12" Type="http://schemas.openxmlformats.org/officeDocument/2006/relationships/hyperlink" Target="https://coffeehr.com.vn/en/category/kien-thuc-quan-tri-nhan-su/" TargetMode="External"/><Relationship Id="rId17" Type="http://schemas.openxmlformats.org/officeDocument/2006/relationships/hyperlink" Target="https://coffeehr.com.vn/en/category/kien-thuc-quan-tri-nhan-su/page/3/" TargetMode="External"/><Relationship Id="rId25" Type="http://schemas.openxmlformats.org/officeDocument/2006/relationships/hyperlink" Target="https://coffeehr.com.vn/category/kien-thuc-quan-tri-nhan-su/page/6/" TargetMode="External"/><Relationship Id="rId33" Type="http://schemas.openxmlformats.org/officeDocument/2006/relationships/hyperlink" Target="https://coffeehr.com.vn/category/thong-tin-cong-nghe/" TargetMode="External"/><Relationship Id="rId38" Type="http://schemas.openxmlformats.org/officeDocument/2006/relationships/hyperlink" Target="https://coffeehr.com.vn/en/category/tin-tuc-coffeehr/page/2/" TargetMode="External"/><Relationship Id="rId46" Type="http://schemas.openxmlformats.org/officeDocument/2006/relationships/hyperlink" Target="https://coffeehr.com.vn/" TargetMode="External"/><Relationship Id="rId59" Type="http://schemas.openxmlformats.org/officeDocument/2006/relationships/hyperlink" Target="https://coffeehr.com.vn/dich-vu-nhan-su-2/" TargetMode="External"/><Relationship Id="rId67" Type="http://schemas.openxmlformats.org/officeDocument/2006/relationships/hyperlink" Target="https://coffeehr.com.vn/tong-quan/" TargetMode="External"/><Relationship Id="rId20" Type="http://schemas.openxmlformats.org/officeDocument/2006/relationships/hyperlink" Target="https://coffeehr.com.vn/en/category/kien-thuc-quan-tri-nhan-su/page/4/" TargetMode="External"/><Relationship Id="rId41" Type="http://schemas.openxmlformats.org/officeDocument/2006/relationships/hyperlink" Target="https://coffeehr.com.vn/en/category/tin-tuc-coffeehr/page/3/" TargetMode="External"/><Relationship Id="rId54" Type="http://schemas.openxmlformats.org/officeDocument/2006/relationships/hyperlink" Target="https://coffeehr.com.vn/nong-nghiep/" TargetMode="External"/><Relationship Id="rId62" Type="http://schemas.openxmlformats.org/officeDocument/2006/relationships/hyperlink" Target="https://coffeehr.com.vn/van-tai-hang-khong-logistics/" TargetMode="External"/><Relationship Id="rId70" Type="http://schemas.openxmlformats.org/officeDocument/2006/relationships/hyperlink" Target="https://coffeehr.com.vn/thuong-mai-dich-vu/" TargetMode="External"/><Relationship Id="rId75" Type="http://schemas.openxmlformats.org/officeDocument/2006/relationships/hyperlink" Target="https://coffeehr.com.vn/truyen-thong-quang-cao/" TargetMode="External"/><Relationship Id="rId83" Type="http://schemas.openxmlformats.org/officeDocument/2006/relationships/hyperlink" Target="https://coffeehr.com.vn/profile/" TargetMode="External"/><Relationship Id="rId88" Type="http://schemas.openxmlformats.org/officeDocument/2006/relationships/hyperlink" Target="https://coffeehr.com.vn/he-thong-bao-cao/" TargetMode="External"/><Relationship Id="rId91" Type="http://schemas.openxmlformats.org/officeDocument/2006/relationships/hyperlink" Target="https://coffeehr.com.vn/khach-hang-tieu-bieu/" TargetMode="External"/><Relationship Id="rId96" Type="http://schemas.openxmlformats.org/officeDocument/2006/relationships/hyperlink" Target="https://coffeehr.com.vn/thank-you/" TargetMode="External"/><Relationship Id="rId1" Type="http://schemas.openxmlformats.org/officeDocument/2006/relationships/hyperlink" Target="https://coffeehr.com.vn/category/bao-chi-noi-ve-coffeehr/" TargetMode="External"/><Relationship Id="rId6" Type="http://schemas.openxmlformats.org/officeDocument/2006/relationships/hyperlink" Target="https://coffeehr.com.vn/en/category/co-hoi-viec-lam/" TargetMode="External"/><Relationship Id="rId15" Type="http://schemas.openxmlformats.org/officeDocument/2006/relationships/hyperlink" Target="https://coffeehr.com.vn/category/kien-thuc-quan-tri-nhan-su/" TargetMode="External"/><Relationship Id="rId23" Type="http://schemas.openxmlformats.org/officeDocument/2006/relationships/hyperlink" Target="https://coffeehr.com.vn/en/category/kien-thuc-quan-tri-nhan-su/page/5/" TargetMode="External"/><Relationship Id="rId28" Type="http://schemas.openxmlformats.org/officeDocument/2006/relationships/hyperlink" Target="https://coffeehr.com.vn/category/kien-thuc-quan-tri-nhan-su/page/7/" TargetMode="External"/><Relationship Id="rId36" Type="http://schemas.openxmlformats.org/officeDocument/2006/relationships/hyperlink" Target="https://coffeehr.com.vn/en/category/tin-tuc-coffeehr/" TargetMode="External"/><Relationship Id="rId49" Type="http://schemas.openxmlformats.org/officeDocument/2006/relationships/hyperlink" Target="https://coffeehr.com.vn/dinh-huong-chien-luoc/" TargetMode="External"/><Relationship Id="rId57" Type="http://schemas.openxmlformats.org/officeDocument/2006/relationships/hyperlink" Target="https://coffeehr.com.vn/tap-doan-da-nganh/" TargetMode="External"/><Relationship Id="rId10" Type="http://schemas.openxmlformats.org/officeDocument/2006/relationships/hyperlink" Target="https://coffeehr.com.vn/category/kien-thuc-quan-tri-nhan-su/" TargetMode="External"/><Relationship Id="rId31" Type="http://schemas.openxmlformats.org/officeDocument/2006/relationships/hyperlink" Target="https://coffeehr.com.vn/category/tai-lieu/" TargetMode="External"/><Relationship Id="rId44" Type="http://schemas.openxmlformats.org/officeDocument/2006/relationships/hyperlink" Target="https://coffeehr.com.vn/en/category/tin-tuc-su-kien/" TargetMode="External"/><Relationship Id="rId52" Type="http://schemas.openxmlformats.org/officeDocument/2006/relationships/hyperlink" Target="https://coffeehr.com.vn/dich-vu/" TargetMode="External"/><Relationship Id="rId60" Type="http://schemas.openxmlformats.org/officeDocument/2006/relationships/hyperlink" Target="https://coffeehr.com.vn/dich-vu-nhan-su/" TargetMode="External"/><Relationship Id="rId65" Type="http://schemas.openxmlformats.org/officeDocument/2006/relationships/hyperlink" Target="https://coffeehr.com.vn/tai-lieu/" TargetMode="External"/><Relationship Id="rId73" Type="http://schemas.openxmlformats.org/officeDocument/2006/relationships/hyperlink" Target="https://coffeehr.com.vn/y-te-benh-vien/" TargetMode="External"/><Relationship Id="rId78" Type="http://schemas.openxmlformats.org/officeDocument/2006/relationships/hyperlink" Target="https://coffeehr.com.vn/dich-vu-nhan-su/" TargetMode="External"/><Relationship Id="rId81" Type="http://schemas.openxmlformats.org/officeDocument/2006/relationships/hyperlink" Target="https://coffeehr.com.vn/tuyen-dung/" TargetMode="External"/><Relationship Id="rId86" Type="http://schemas.openxmlformats.org/officeDocument/2006/relationships/hyperlink" Target="https://coffeehr.com.vn/onboarding/" TargetMode="External"/><Relationship Id="rId94" Type="http://schemas.openxmlformats.org/officeDocument/2006/relationships/hyperlink" Target="https://coffeehr.com.vn/lien-he/" TargetMode="External"/><Relationship Id="rId4" Type="http://schemas.openxmlformats.org/officeDocument/2006/relationships/hyperlink" Target="https://coffeehr.com.vn/en/category/cau-chuyen-thanh-cong/" TargetMode="External"/><Relationship Id="rId9" Type="http://schemas.openxmlformats.org/officeDocument/2006/relationships/hyperlink" Target="https://coffeehr.com.vn/category/kien-thuc-quan-tri-nhan-su/"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coffeehr.com.vn/en/category/tin-tuc-coffeehr/page/3/" TargetMode="External"/><Relationship Id="rId299" Type="http://schemas.openxmlformats.org/officeDocument/2006/relationships/hyperlink" Target="https://coffeehr.com.vn/en/mo-hinh-hrm-4-0-xu-huong-quan-tri-nhan-su-trong-ky-nguyen-so/" TargetMode="External"/><Relationship Id="rId21" Type="http://schemas.openxmlformats.org/officeDocument/2006/relationships/hyperlink" Target="https://coffeehr.com.vn/en/4-xu-huong-dien-toan-dam-may-doanh-nghiep-can-biet/" TargetMode="External"/><Relationship Id="rId63" Type="http://schemas.openxmlformats.org/officeDocument/2006/relationships/hyperlink" Target="https://coffeehr.com.vn/en/cac-buoc-tien-hanh-hoach-dinh-nguon-nhan-luc-cho-doanh-nghiep/" TargetMode="External"/><Relationship Id="rId159" Type="http://schemas.openxmlformats.org/officeDocument/2006/relationships/hyperlink" Target="https://coffeehr.com.vn/en/coffeehr-tuyen-dung-nhan-vien-content-marketing/" TargetMode="External"/><Relationship Id="rId324" Type="http://schemas.openxmlformats.org/officeDocument/2006/relationships/hyperlink" Target="https://coffeehr.com.vn/en/okr-la-gi-hieu-ro-hon-ve-okr/" TargetMode="External"/><Relationship Id="rId366" Type="http://schemas.openxmlformats.org/officeDocument/2006/relationships/hyperlink" Target="https://coffeehr.com.vn/en/quan-ly-ho-so-ung-vien-hieu-qua-nen-chi-dung-excel/" TargetMode="External"/><Relationship Id="rId170" Type="http://schemas.openxmlformats.org/officeDocument/2006/relationships/hyperlink" Target="https://coffeehr.com.vn/en/danh-gia/" TargetMode="External"/><Relationship Id="rId226" Type="http://schemas.openxmlformats.org/officeDocument/2006/relationships/hyperlink" Target="https://coffeehr.com.vn/en/hau-covid-doanh-nghiep-da-san-sang-don-xu-the-tuyen-dung-moi/" TargetMode="External"/><Relationship Id="rId433" Type="http://schemas.openxmlformats.org/officeDocument/2006/relationships/hyperlink" Target="https://coffeehr.com.vn/en/tuyen-dung-project-manager-hn-hcm/" TargetMode="External"/><Relationship Id="rId268" Type="http://schemas.openxmlformats.org/officeDocument/2006/relationships/hyperlink" Target="https://coffeehr.com.vn/en/khach-san-du-lich/" TargetMode="External"/><Relationship Id="rId32" Type="http://schemas.openxmlformats.org/officeDocument/2006/relationships/hyperlink" Target="https://coffeehr.com.vn/en/8585-2/" TargetMode="External"/><Relationship Id="rId74" Type="http://schemas.openxmlformats.org/officeDocument/2006/relationships/hyperlink" Target="https://coffeehr.com.vn/en/category/cau-chuyen-thanh-cong/" TargetMode="External"/><Relationship Id="rId128" Type="http://schemas.openxmlformats.org/officeDocument/2006/relationships/hyperlink" Target="https://coffeehr.com.vn/en/chien-luoc-xay-dung-van-hoa-hoc-tap-chia-khoa-thanh-cong-cua-doanh-nghiep/" TargetMode="External"/><Relationship Id="rId335" Type="http://schemas.openxmlformats.org/officeDocument/2006/relationships/hyperlink" Target="https://coffeehr.com.vn/en/oos-software-hop-tac-voi-gapowork-ra-mat-bo-giai-phap-toan-dien-quan-tri-nhan-su-cho-doanh-nghiep/" TargetMode="External"/><Relationship Id="rId377" Type="http://schemas.openxmlformats.org/officeDocument/2006/relationships/hyperlink" Target="https://coffeehr.com.vn/en/san-xuat/" TargetMode="External"/><Relationship Id="rId5" Type="http://schemas.openxmlformats.org/officeDocument/2006/relationships/hyperlink" Target="https://coffeehr.com.vn/en/11-xu-huong-cong-nghe-thong-tin-trong-20-nam-qua/" TargetMode="External"/><Relationship Id="rId181" Type="http://schemas.openxmlformats.org/officeDocument/2006/relationships/hyperlink" Target="https://coffeehr.com.vn/en/dich-vu-nhan-su/" TargetMode="External"/><Relationship Id="rId237" Type="http://schemas.openxmlformats.org/officeDocument/2006/relationships/hyperlink" Target="https://coffeehr.com.vn/en/he-thong-bao-cao/" TargetMode="External"/><Relationship Id="rId402" Type="http://schemas.openxmlformats.org/officeDocument/2006/relationships/hyperlink" Target="https://coffeehr.com.vn/en/thong-bao-chuyen-dia-diem-tru-so-van-phong-ha-noi/" TargetMode="External"/><Relationship Id="rId279" Type="http://schemas.openxmlformats.org/officeDocument/2006/relationships/hyperlink" Target="https://coffeehr.com.vn/en/lam-the-nao-de-xay-dung-moi-truong-lam-viec-tich-cuc/" TargetMode="External"/><Relationship Id="rId444" Type="http://schemas.openxmlformats.org/officeDocument/2006/relationships/hyperlink" Target="https://coffeehr.com.vn/en/vi-sao-doanh-nghiep-can-co-mot-cong-thong-tin-noi-bo-chinh-thong/" TargetMode="External"/><Relationship Id="rId43" Type="http://schemas.openxmlformats.org/officeDocument/2006/relationships/hyperlink" Target="https://coffeehr.com.vn/en/ba-hinh-thuc-quan-tri-nhan-su-trong-doanh-nghiep-hien-dai/" TargetMode="External"/><Relationship Id="rId139" Type="http://schemas.openxmlformats.org/officeDocument/2006/relationships/hyperlink" Target="https://coffeehr.com.vn/en/citicom-tiep-tuc-dong-hanh-cung-oos-software-voi-du-an-trien-khai-phan-mem-quan-tri-nhan-su-humax-phien-ban-4-0/" TargetMode="External"/><Relationship Id="rId290" Type="http://schemas.openxmlformats.org/officeDocument/2006/relationships/hyperlink" Target="https://coffeehr.com.vn/en/m2-nang-tam-thoi-trang-viet/" TargetMode="External"/><Relationship Id="rId304" Type="http://schemas.openxmlformats.org/officeDocument/2006/relationships/hyperlink" Target="https://coffeehr.com.vn/en/nen-tang-giao-tiep-gapowork-hop-tac-voi-oos-software-ho-tro-doanh-nghiep-quan-tri-nhan-su/" TargetMode="External"/><Relationship Id="rId346" Type="http://schemas.openxmlformats.org/officeDocument/2006/relationships/hyperlink" Target="https://coffeehr.com.vn/en/phan-mem-cong-long-quan-ly-du-an/" TargetMode="External"/><Relationship Id="rId388" Type="http://schemas.openxmlformats.org/officeDocument/2006/relationships/hyperlink" Target="https://coffeehr.com.vn/en/tai-sao-can-lap-ke-hoach-xay-dung-doi-ngu-ke-can/" TargetMode="External"/><Relationship Id="rId85" Type="http://schemas.openxmlformats.org/officeDocument/2006/relationships/hyperlink" Target="https://coffeehr.com.vn/en/category/kien-thuc-quan-tri-nhan-su/page/2/" TargetMode="External"/><Relationship Id="rId150" Type="http://schemas.openxmlformats.org/officeDocument/2006/relationships/hyperlink" Target="https://coffeehr.com.vn/en/coffeehr-cloud-solution-duoc-lua-chon-de-toi-uu-hoa-quan-tri-nhan-su-va-phat-trien-dich-vu-nhan-su-cho-crowe-vietnam/" TargetMode="External"/><Relationship Id="rId192" Type="http://schemas.openxmlformats.org/officeDocument/2006/relationships/hyperlink" Target="https://coffeehr.com.vn/en/dls-incorporation-ap-dung-cong-nghe-trong-quan-tri/" TargetMode="External"/><Relationship Id="rId206" Type="http://schemas.openxmlformats.org/officeDocument/2006/relationships/hyperlink" Target="https://coffeehr.com.vn/en/geniee-chon-coffeehr-de-quan-tri-nhan-su-theo-mo-hinh-quan-ly-da-quoc-gia/" TargetMode="External"/><Relationship Id="rId413" Type="http://schemas.openxmlformats.org/officeDocument/2006/relationships/hyperlink" Target="https://coffeehr.com.vn/en/truyen-thong-quang-cao/" TargetMode="External"/><Relationship Id="rId248" Type="http://schemas.openxmlformats.org/officeDocument/2006/relationships/hyperlink" Target="https://coffeehr.com.vn/en/hoach-dinh-nguon-nhan-luc-la-gi-vai-tro-cua-hoach-dinh-nguon-nhan-luc-doi-voi-doanh-nghiep/" TargetMode="External"/><Relationship Id="rId455" Type="http://schemas.openxmlformats.org/officeDocument/2006/relationships/hyperlink" Target="https://coffeehr.com.vn/en/xay-dung-van-hoa-doanh-nghiep-lanh-manh/" TargetMode="External"/><Relationship Id="rId12" Type="http://schemas.openxmlformats.org/officeDocument/2006/relationships/hyperlink" Target="https://coffeehr.com.vn/en/3-hinh-thuc-quan-tri-nhan-su-trong-doanh-nghiep-hien-dai/" TargetMode="External"/><Relationship Id="rId108" Type="http://schemas.openxmlformats.org/officeDocument/2006/relationships/hyperlink" Target="https://coffeehr.com.vn/en/category/thong-tin-cong-nghe/" TargetMode="External"/><Relationship Id="rId315" Type="http://schemas.openxmlformats.org/officeDocument/2006/relationships/hyperlink" Target="https://coffeehr.com.vn/en/nhan-vien-f0/" TargetMode="External"/><Relationship Id="rId357" Type="http://schemas.openxmlformats.org/officeDocument/2006/relationships/hyperlink" Target="https://coffeehr.com.vn/en/profile/" TargetMode="External"/><Relationship Id="rId54" Type="http://schemas.openxmlformats.org/officeDocument/2006/relationships/hyperlink" Target="https://coffeehr.com.vn/en/ban-se-tro-thanh-chuyen-gia-tuyen-dung-nhu-the-nao-voi-coffeehr-2/" TargetMode="External"/><Relationship Id="rId96" Type="http://schemas.openxmlformats.org/officeDocument/2006/relationships/hyperlink" Target="https://coffeehr.com.vn/en/category/kien-thuc-quan-tri-nhan-su/page/5/" TargetMode="External"/><Relationship Id="rId161" Type="http://schemas.openxmlformats.org/officeDocument/2006/relationships/hyperlink" Target="https://coffeehr.com.vn/en/coffeehr-tuyen-dung-thuc-tap-sinh-it/" TargetMode="External"/><Relationship Id="rId217" Type="http://schemas.openxmlformats.org/officeDocument/2006/relationships/hyperlink" Target="https://coffeehr.com.vn/en/gioi-thieu-chung/" TargetMode="External"/><Relationship Id="rId399" Type="http://schemas.openxmlformats.org/officeDocument/2006/relationships/hyperlink" Target="https://coffeehr.com.vn/en/tap-doan-da-nganh/" TargetMode="External"/><Relationship Id="rId259" Type="http://schemas.openxmlformats.org/officeDocument/2006/relationships/hyperlink" Target="https://coffeehr.com.vn/en/hung-yen-knitting-dyeing-doi-moi-quy-trinh-danh-gia-kpi-cung-coffeehr/" TargetMode="External"/><Relationship Id="rId424" Type="http://schemas.openxmlformats.org/officeDocument/2006/relationships/hyperlink" Target="https://coffeehr.com.vn/en/tuyen-dung-2/" TargetMode="External"/><Relationship Id="rId466" Type="http://schemas.openxmlformats.org/officeDocument/2006/relationships/hyperlink" Target="https://coffeehr.com.vn/en/y-te-benh-vien/" TargetMode="External"/><Relationship Id="rId23" Type="http://schemas.openxmlformats.org/officeDocument/2006/relationships/hyperlink" Target="https://coffeehr.com.vn/en/50-sang-kien-loi-khuyen-giup-gan-ket-doi-ngu/" TargetMode="External"/><Relationship Id="rId119" Type="http://schemas.openxmlformats.org/officeDocument/2006/relationships/hyperlink" Target="https://coffeehr.com.vn/en/category/tin-tuc-su-kien/" TargetMode="External"/><Relationship Id="rId270" Type="http://schemas.openxmlformats.org/officeDocument/2006/relationships/hyperlink" Target="https://coffeehr.com.vn/en/khach-san-du-lich/" TargetMode="External"/><Relationship Id="rId326" Type="http://schemas.openxmlformats.org/officeDocument/2006/relationships/hyperlink" Target="https://coffeehr.com.vn/en/onboarding/" TargetMode="External"/><Relationship Id="rId44" Type="http://schemas.openxmlformats.org/officeDocument/2006/relationships/hyperlink" Target="https://coffeehr.com.vn/en/ba-hinh-thuc-quan-tri-nhan-su-trong-doanh-nghiep-hien-dai/" TargetMode="External"/><Relationship Id="rId65" Type="http://schemas.openxmlformats.org/officeDocument/2006/relationships/hyperlink" Target="https://coffeehr.com.vn/en/cac-phuong-phap-cham-cong-thoi-covid-thuc-trang-va-kho-khan-trong-cac-doanh-nghiep-hien-nay/" TargetMode="External"/><Relationship Id="rId86" Type="http://schemas.openxmlformats.org/officeDocument/2006/relationships/hyperlink" Target="https://coffeehr.com.vn/en/category/kien-thuc-quan-tri-nhan-su/page/2/" TargetMode="External"/><Relationship Id="rId130" Type="http://schemas.openxmlformats.org/officeDocument/2006/relationships/hyperlink" Target="https://coffeehr.com.vn/en/chuyen-doi-so-gan-hay-xa/" TargetMode="External"/><Relationship Id="rId151" Type="http://schemas.openxmlformats.org/officeDocument/2006/relationships/hyperlink" Target="https://coffeehr.com.vn/en/coffeehrm-payroll/" TargetMode="External"/><Relationship Id="rId368" Type="http://schemas.openxmlformats.org/officeDocument/2006/relationships/hyperlink" Target="https://coffeehr.com.vn/en/quan-ly-to-chuc/" TargetMode="External"/><Relationship Id="rId389" Type="http://schemas.openxmlformats.org/officeDocument/2006/relationships/hyperlink" Target="https://coffeehr.com.vn/en/tai-sao-can-lap-ke-hoach-xay-dung-doi-ngu-ke-can/" TargetMode="External"/><Relationship Id="rId172" Type="http://schemas.openxmlformats.org/officeDocument/2006/relationships/hyperlink" Target="https://coffeehr.com.vn/en/danh-sach-chuc-nang/" TargetMode="External"/><Relationship Id="rId193" Type="http://schemas.openxmlformats.org/officeDocument/2006/relationships/hyperlink" Target="https://coffeehr.com.vn/en/doi-tac/" TargetMode="External"/><Relationship Id="rId207" Type="http://schemas.openxmlformats.org/officeDocument/2006/relationships/hyperlink" Target="https://coffeehr.com.vn/en/geniee-chon-coffeehr-de-quan-tri-nhan-su-theo-mo-hinh-quan-ly-da-quoc-gia/" TargetMode="External"/><Relationship Id="rId228" Type="http://schemas.openxmlformats.org/officeDocument/2006/relationships/hyperlink" Target="https://coffeehr.com.vn/en/hau-covid-doanh-nghiep-da-san-sang-don-xu-the-tuyen-dung-moi/" TargetMode="External"/><Relationship Id="rId249" Type="http://schemas.openxmlformats.org/officeDocument/2006/relationships/hyperlink" Target="https://coffeehr.com.vn/en/hoach-dinh-nguon-nhan-luc-la-gi-vai-tro-cua-hoach-dinh-nguon-nhan-luc-doi-voi-doanh-nghiep/" TargetMode="External"/><Relationship Id="rId414" Type="http://schemas.openxmlformats.org/officeDocument/2006/relationships/hyperlink" Target="https://coffeehr.com.vn/en/truyen-thong-quang-cao/" TargetMode="External"/><Relationship Id="rId435" Type="http://schemas.openxmlformats.org/officeDocument/2006/relationships/hyperlink" Target="https://coffeehr.com.vn/en/tuyen-dung-project-manager-hn-hcm/" TargetMode="External"/><Relationship Id="rId456" Type="http://schemas.openxmlformats.org/officeDocument/2006/relationships/hyperlink" Target="https://coffeehr.com.vn/en/xay-dung-van-hoa-doanh-nghiep-lanh-manh/" TargetMode="External"/><Relationship Id="rId13" Type="http://schemas.openxmlformats.org/officeDocument/2006/relationships/hyperlink" Target="https://coffeehr.com.vn/en/3-mo-hinh-quan-ly-nhan-su-dang-gia-cho-chien-luoc-phat-trien-hoan-chinh/" TargetMode="External"/><Relationship Id="rId109" Type="http://schemas.openxmlformats.org/officeDocument/2006/relationships/hyperlink" Target="https://coffeehr.com.vn/en/category/tin-tuc-coffeehr/" TargetMode="External"/><Relationship Id="rId260" Type="http://schemas.openxmlformats.org/officeDocument/2006/relationships/hyperlink" Target="https://coffeehr.com.vn/en/hung-yen-knitting-dyeing-doi-moi-quy-trinh-danh-gia-kpi-cung-coffeehr/" TargetMode="External"/><Relationship Id="rId281" Type="http://schemas.openxmlformats.org/officeDocument/2006/relationships/hyperlink" Target="https://coffeehr.com.vn/en/lam-viec-nhom-hieu-qua-ghi-diem-ngay/" TargetMode="External"/><Relationship Id="rId316" Type="http://schemas.openxmlformats.org/officeDocument/2006/relationships/hyperlink" Target="https://coffeehr.com.vn/en/nhung-xu-huong-cong-nghe-moi-va-quan-trong-trong-nam-2020/" TargetMode="External"/><Relationship Id="rId337" Type="http://schemas.openxmlformats.org/officeDocument/2006/relationships/hyperlink" Target="https://coffeehr.com.vn/en/oos-software-tai-tro-hoi-thao-thuong-nien-phat-trien-to-chuc-dap-ung-tuong-lai-cua-hiep-hoi-nhan-su-viet-nam/" TargetMode="External"/><Relationship Id="rId34" Type="http://schemas.openxmlformats.org/officeDocument/2006/relationships/hyperlink" Target="https://coffeehr.com.vn/en/8-sai-lam-khien-nhan-vien-co-nang-luc-nghi-viec/" TargetMode="External"/><Relationship Id="rId55" Type="http://schemas.openxmlformats.org/officeDocument/2006/relationships/hyperlink" Target="https://coffeehr.com.vn/en/bao-hiem-opes-dong-hanh-cung-coffeehr-chuyen-doi-so-quan-tri-nhan-su/" TargetMode="External"/><Relationship Id="rId76" Type="http://schemas.openxmlformats.org/officeDocument/2006/relationships/hyperlink" Target="https://coffeehr.com.vn/en/category/co-hoi-viec-lam/" TargetMode="External"/><Relationship Id="rId97" Type="http://schemas.openxmlformats.org/officeDocument/2006/relationships/hyperlink" Target="https://coffeehr.com.vn/en/category/kien-thuc-quan-tri-nhan-su/page/6/" TargetMode="External"/><Relationship Id="rId120" Type="http://schemas.openxmlformats.org/officeDocument/2006/relationships/hyperlink" Target="https://coffeehr.com.vn/en/category/tin-tuc-su-kien/" TargetMode="External"/><Relationship Id="rId141" Type="http://schemas.openxmlformats.org/officeDocument/2006/relationships/hyperlink" Target="https://coffeehr.com.vn/en/citicom-tiep-tuc-dong-hanh-cung-oos-software-voi-du-an-trien-khai-phan-mem-quan-tri-nhan-su-humax-phien-ban-4-0/" TargetMode="External"/><Relationship Id="rId358" Type="http://schemas.openxmlformats.org/officeDocument/2006/relationships/hyperlink" Target="https://coffeehr.com.vn/en/quan-ly-hieu-suat-la-gi-xay-dung-chuong-trinh-quan-ly-hieu-suat-hieu-qua-nhu-the-nao/" TargetMode="External"/><Relationship Id="rId379" Type="http://schemas.openxmlformats.org/officeDocument/2006/relationships/hyperlink" Target="https://coffeehr.com.vn/en/so-sanh-okr-va-kpi-do-luong-danh-gia-hieu-suat-lao-dong-doanh-nghiep-nen-lua-chon-chi-so-nao/" TargetMode="External"/><Relationship Id="rId7" Type="http://schemas.openxmlformats.org/officeDocument/2006/relationships/hyperlink" Target="https://coffeehr.com.vn/en/12-ky-nang-khong-the-thieu-trong-quan-ly-nhan-su/" TargetMode="External"/><Relationship Id="rId162" Type="http://schemas.openxmlformats.org/officeDocument/2006/relationships/hyperlink" Target="https://coffeehr.com.vn/en/coffeehr-tuyen-dung-thuc-tap-sinh-it/" TargetMode="External"/><Relationship Id="rId183" Type="http://schemas.openxmlformats.org/officeDocument/2006/relationships/hyperlink" Target="https://coffeehr.com.vn/en/dich-vu-nhan-su/" TargetMode="External"/><Relationship Id="rId218" Type="http://schemas.openxmlformats.org/officeDocument/2006/relationships/hyperlink" Target="https://coffeehr.com.vn/en/gioi-thieu-chung/" TargetMode="External"/><Relationship Id="rId239" Type="http://schemas.openxmlformats.org/officeDocument/2006/relationships/hyperlink" Target="https://coffeehr.com.vn/en/hn-hcm-tuyen-dung-business-analyst/" TargetMode="External"/><Relationship Id="rId390" Type="http://schemas.openxmlformats.org/officeDocument/2006/relationships/hyperlink" Target="https://coffeehr.com.vn/en/tai-sao-can-lap-ke-hoach-xay-dung-doi-ngu-ke-can/" TargetMode="External"/><Relationship Id="rId404" Type="http://schemas.openxmlformats.org/officeDocument/2006/relationships/hyperlink" Target="https://coffeehr.com.vn/en/thuong-mai-dich-vu/" TargetMode="External"/><Relationship Id="rId425" Type="http://schemas.openxmlformats.org/officeDocument/2006/relationships/hyperlink" Target="https://coffeehr.com.vn/en/tuyen-dung-2/" TargetMode="External"/><Relationship Id="rId446" Type="http://schemas.openxmlformats.org/officeDocument/2006/relationships/hyperlink" Target="https://coffeehr.com.vn/en/vua-nem-chuyen-doi-so-manh-me-trong-cong-tac-quan-tri-nhan-su-voi-phan-mem-coffeehr/" TargetMode="External"/><Relationship Id="rId467" Type="http://schemas.openxmlformats.org/officeDocument/2006/relationships/hyperlink" Target="https://coffeehr.com.vn/en/y-te-benh-vien/" TargetMode="External"/><Relationship Id="rId250" Type="http://schemas.openxmlformats.org/officeDocument/2006/relationships/hyperlink" Target="https://coffeehr.com.vn/en/hoang-minh-group-giai-phap-quan-tri-tap-trung-va-danh-gia-nang-luc/" TargetMode="External"/><Relationship Id="rId271" Type="http://schemas.openxmlformats.org/officeDocument/2006/relationships/hyperlink" Target="https://coffeehr.com.vn/en/khoi-dong-du-an-phan-mem-quan-tri-nhan-su-tai-asl-corp/" TargetMode="External"/><Relationship Id="rId292" Type="http://schemas.openxmlformats.org/officeDocument/2006/relationships/hyperlink" Target="https://coffeehr.com.vn/en/micco-tong-cong-ty-cong-nghiep-hoa-chat-mo-vinacomin-2/" TargetMode="External"/><Relationship Id="rId306" Type="http://schemas.openxmlformats.org/officeDocument/2006/relationships/hyperlink" Target="https://coffeehr.com.vn/en/nen-tang-giao-tiep-gapowork-hop-tac-voi-oos-software-ho-tro-doanh-nghiep-quan-tri-nhan-su/" TargetMode="External"/><Relationship Id="rId24" Type="http://schemas.openxmlformats.org/officeDocument/2006/relationships/hyperlink" Target="https://coffeehr.com.vn/en/50-sang-kien-loi-khuyen-giup-gan-ket-doi-ngu/" TargetMode="External"/><Relationship Id="rId45" Type="http://schemas.openxmlformats.org/officeDocument/2006/relationships/hyperlink" Target="https://coffeehr.com.vn/en/ba-hinh-thuc-quan-tri-nhan-su-trong-doanh-nghiep-hien-dai/" TargetMode="External"/><Relationship Id="rId66" Type="http://schemas.openxmlformats.org/officeDocument/2006/relationships/hyperlink" Target="https://coffeehr.com.vn/en/cac-phuong-phap-cham-cong-thoi-covid-thuc-trang-va-kho-khan-trong-cac-doanh-nghiep-hien-nay/" TargetMode="External"/><Relationship Id="rId87" Type="http://schemas.openxmlformats.org/officeDocument/2006/relationships/hyperlink" Target="https://coffeehr.com.vn/en/category/kien-thuc-quan-tri-nhan-su/page/2/" TargetMode="External"/><Relationship Id="rId110" Type="http://schemas.openxmlformats.org/officeDocument/2006/relationships/hyperlink" Target="https://coffeehr.com.vn/en/category/tin-tuc-coffeehr/" TargetMode="External"/><Relationship Id="rId131" Type="http://schemas.openxmlformats.org/officeDocument/2006/relationships/hyperlink" Target="https://coffeehr.com.vn/en/chuyen-doi-so-gan-hay-xa/" TargetMode="External"/><Relationship Id="rId327" Type="http://schemas.openxmlformats.org/officeDocument/2006/relationships/hyperlink" Target="https://coffeehr.com.vn/en/onboarding/" TargetMode="External"/><Relationship Id="rId348" Type="http://schemas.openxmlformats.org/officeDocument/2006/relationships/hyperlink" Target="https://coffeehr.com.vn/en/phan-mem-cong-long-quan-ly-du-an/" TargetMode="External"/><Relationship Id="rId369" Type="http://schemas.openxmlformats.org/officeDocument/2006/relationships/hyperlink" Target="https://coffeehr.com.vn/en/quan-ly-to-chuc/" TargetMode="External"/><Relationship Id="rId152" Type="http://schemas.openxmlformats.org/officeDocument/2006/relationships/hyperlink" Target="https://coffeehr.com.vn/en/coffeehrm-payroll/" TargetMode="External"/><Relationship Id="rId173" Type="http://schemas.openxmlformats.org/officeDocument/2006/relationships/hyperlink" Target="https://coffeehr.com.vn/en/danh-sach-chuc-nang/" TargetMode="External"/><Relationship Id="rId194" Type="http://schemas.openxmlformats.org/officeDocument/2006/relationships/hyperlink" Target="https://coffeehr.com.vn/en/doi-tac/" TargetMode="External"/><Relationship Id="rId208" Type="http://schemas.openxmlformats.org/officeDocument/2006/relationships/hyperlink" Target="https://coffeehr.com.vn/en/getfit-nang-cao-trai-nghiem-noi-bo-bang-dich-vu-nhan-su-coffeehr/" TargetMode="External"/><Relationship Id="rId229" Type="http://schemas.openxmlformats.org/officeDocument/2006/relationships/hyperlink" Target="https://coffeehr.com.vn/en/hcm-hn-tuyen-dung-nhan-vien-kinh-doanh/" TargetMode="External"/><Relationship Id="rId380" Type="http://schemas.openxmlformats.org/officeDocument/2006/relationships/hyperlink" Target="https://coffeehr.com.vn/en/so-sanh-okr-va-kpi-do-luong-danh-gia-hieu-suat-lao-dong-doanh-nghiep-nen-lua-chon-chi-so-nao/" TargetMode="External"/><Relationship Id="rId415" Type="http://schemas.openxmlformats.org/officeDocument/2006/relationships/hyperlink" Target="https://coffeehr.com.vn/en/tu-dong-hoa-trong-quan-tri-doanh-nghiep/" TargetMode="External"/><Relationship Id="rId436" Type="http://schemas.openxmlformats.org/officeDocument/2006/relationships/hyperlink" Target="https://coffeehr.com.vn/en/tuyen-dung-thoi-ki-moi-ban-biet-gi-ve-genz/" TargetMode="External"/><Relationship Id="rId457" Type="http://schemas.openxmlformats.org/officeDocument/2006/relationships/hyperlink" Target="https://coffeehr.com.vn/en/xu-huong-moi-trong-nganh-cntt-thay-doi-va-co-hoi/" TargetMode="External"/><Relationship Id="rId240" Type="http://schemas.openxmlformats.org/officeDocument/2006/relationships/hyperlink" Target="https://coffeehr.com.vn/en/hn-hcm-tuyen-dung-business-analyst/" TargetMode="External"/><Relationship Id="rId261" Type="http://schemas.openxmlformats.org/officeDocument/2006/relationships/hyperlink" Target="https://coffeehr.com.vn/en/hung-yen-knitting-dyeing-doi-moi-quy-trinh-danh-gia-kpi-cung-coffeehr/" TargetMode="External"/><Relationship Id="rId14" Type="http://schemas.openxmlformats.org/officeDocument/2006/relationships/hyperlink" Target="https://coffeehr.com.vn/en/3-mo-hinh-quan-ly-nhan-su-dang-gia-cho-chien-luoc-phat-trien-hoan-chinh/" TargetMode="External"/><Relationship Id="rId35" Type="http://schemas.openxmlformats.org/officeDocument/2006/relationships/hyperlink" Target="https://coffeehr.com.vn/en/8-sai-lam-khien-nhan-vien-co-nang-luc-nghi-viec/" TargetMode="External"/><Relationship Id="rId56" Type="http://schemas.openxmlformats.org/officeDocument/2006/relationships/hyperlink" Target="https://coffeehr.com.vn/en/bao-hiem-opes-dong-hanh-cung-coffeehr-chuyen-doi-so-quan-tri-nhan-su/" TargetMode="External"/><Relationship Id="rId77" Type="http://schemas.openxmlformats.org/officeDocument/2006/relationships/hyperlink" Target="https://coffeehr.com.vn/en/category/co-hoi-viec-lam/" TargetMode="External"/><Relationship Id="rId100" Type="http://schemas.openxmlformats.org/officeDocument/2006/relationships/hyperlink" Target="https://coffeehr.com.vn/en/category/kien-thuc-quan-tri-nhan-su/page/7/" TargetMode="External"/><Relationship Id="rId282" Type="http://schemas.openxmlformats.org/officeDocument/2006/relationships/hyperlink" Target="https://coffeehr.com.vn/en/lam-viec-nhom-hieu-qua-ghi-diem-ngay/" TargetMode="External"/><Relationship Id="rId317" Type="http://schemas.openxmlformats.org/officeDocument/2006/relationships/hyperlink" Target="https://coffeehr.com.vn/en/nhung-xu-huong-cong-nghe-moi-va-quan-trong-trong-nam-2020/" TargetMode="External"/><Relationship Id="rId338" Type="http://schemas.openxmlformats.org/officeDocument/2006/relationships/hyperlink" Target="https://coffeehr.com.vn/en/oos-software-tai-tro-hoi-thao-thuong-nien-phat-trien-to-chuc-dap-ung-tuong-lai-cua-hiep-hoi-nhan-su-viet-nam/" TargetMode="External"/><Relationship Id="rId359" Type="http://schemas.openxmlformats.org/officeDocument/2006/relationships/hyperlink" Target="https://coffeehr.com.vn/en/quan-ly-hieu-suat-la-gi-xay-dung-chuong-trinh-quan-ly-hieu-suat-hieu-qua-nhu-the-nao/" TargetMode="External"/><Relationship Id="rId8" Type="http://schemas.openxmlformats.org/officeDocument/2006/relationships/hyperlink" Target="https://coffeehr.com.vn/en/12-ky-nang-khong-the-thieu-trong-quan-ly-nhan-su/" TargetMode="External"/><Relationship Id="rId98" Type="http://schemas.openxmlformats.org/officeDocument/2006/relationships/hyperlink" Target="https://coffeehr.com.vn/en/category/kien-thuc-quan-tri-nhan-su/page/6/" TargetMode="External"/><Relationship Id="rId121" Type="http://schemas.openxmlformats.org/officeDocument/2006/relationships/hyperlink" Target="https://coffeehr.com.vn/en/cb/" TargetMode="External"/><Relationship Id="rId142" Type="http://schemas.openxmlformats.org/officeDocument/2006/relationships/hyperlink" Target="https://coffeehr.com.vn/en/cleverfood-hop-tac-voi-coffeehr-quan-ly-nhan-su-de-dang-hon/" TargetMode="External"/><Relationship Id="rId163" Type="http://schemas.openxmlformats.org/officeDocument/2006/relationships/hyperlink" Target="https://coffeehr.com.vn/en/cong-ty-tnhh-dien-luc-van-phong-vpcl/" TargetMode="External"/><Relationship Id="rId184" Type="http://schemas.openxmlformats.org/officeDocument/2006/relationships/hyperlink" Target="https://coffeehr.com.vn/en/dich-vu-nhan-su-2/" TargetMode="External"/><Relationship Id="rId219" Type="http://schemas.openxmlformats.org/officeDocument/2006/relationships/hyperlink" Target="https://coffeehr.com.vn/en/gioi-thieu-chung/" TargetMode="External"/><Relationship Id="rId370" Type="http://schemas.openxmlformats.org/officeDocument/2006/relationships/hyperlink" Target="https://coffeehr.com.vn/en/quy-trinh-xay-dung-kpi-hieu-qua/" TargetMode="External"/><Relationship Id="rId391" Type="http://schemas.openxmlformats.org/officeDocument/2006/relationships/hyperlink" Target="https://coffeehr.com.vn/en/talent-acquisition-thu-hut/" TargetMode="External"/><Relationship Id="rId405" Type="http://schemas.openxmlformats.org/officeDocument/2006/relationships/hyperlink" Target="https://coffeehr.com.vn/en/thuong-mai-dich-vu/" TargetMode="External"/><Relationship Id="rId426" Type="http://schemas.openxmlformats.org/officeDocument/2006/relationships/hyperlink" Target="https://coffeehr.com.vn/en/tuyen-dung-2/" TargetMode="External"/><Relationship Id="rId447" Type="http://schemas.openxmlformats.org/officeDocument/2006/relationships/hyperlink" Target="https://coffeehr.com.vn/en/vua-nem-chuyen-doi-so-manh-me-trong-cong-tac-quan-tri-nhan-su-voi-phan-mem-coffeehr/" TargetMode="External"/><Relationship Id="rId230" Type="http://schemas.openxmlformats.org/officeDocument/2006/relationships/hyperlink" Target="https://coffeehr.com.vn/en/hcm-hn-tuyen-dung-nhan-vien-kinh-doanh/" TargetMode="External"/><Relationship Id="rId251" Type="http://schemas.openxmlformats.org/officeDocument/2006/relationships/hyperlink" Target="https://coffeehr.com.vn/en/hoang-minh-group-giai-phap-quan-tri-tap-trung-va-danh-gia-nang-luc/" TargetMode="External"/><Relationship Id="rId468" Type="http://schemas.openxmlformats.org/officeDocument/2006/relationships/hyperlink" Target="https://coffeehr.com.vn/en/y-te-benh-vien/" TargetMode="External"/><Relationship Id="rId25" Type="http://schemas.openxmlformats.org/officeDocument/2006/relationships/hyperlink" Target="https://coffeehr.com.vn/en/5-cach-cai-thien-truyen-thong-noi-bo-tang-tuong-tac-ket-noi-nhan-su/" TargetMode="External"/><Relationship Id="rId46" Type="http://schemas.openxmlformats.org/officeDocument/2006/relationships/hyperlink" Target="https://coffeehr.com.vn/en/bai-toan-giu-chan-nhan-luc-the-he-moi/" TargetMode="External"/><Relationship Id="rId67" Type="http://schemas.openxmlformats.org/officeDocument/2006/relationships/hyperlink" Target="https://coffeehr.com.vn/en/cac-trang-web-tuyen-dung/" TargetMode="External"/><Relationship Id="rId272" Type="http://schemas.openxmlformats.org/officeDocument/2006/relationships/hyperlink" Target="https://coffeehr.com.vn/en/khoi-dong-du-an-phan-mem-quan-tri-nhan-su-tai-asl-corp/" TargetMode="External"/><Relationship Id="rId293" Type="http://schemas.openxmlformats.org/officeDocument/2006/relationships/hyperlink" Target="https://coffeehr.com.vn/en/micco-tong-cong-ty-cong-nghiep-hoa-chat-mo-vinacomin-2/" TargetMode="External"/><Relationship Id="rId307" Type="http://schemas.openxmlformats.org/officeDocument/2006/relationships/hyperlink" Target="https://coffeehr.com.vn/en/nen-tang-giao-tiep-noi-bo-gapowork-va-oos-dong-hanh-chien-luoc/" TargetMode="External"/><Relationship Id="rId328" Type="http://schemas.openxmlformats.org/officeDocument/2006/relationships/hyperlink" Target="https://coffeehr.com.vn/en/onboarding-nhan-vien-moi-quy-trinh-ton-tai-nhieu-chi-phi-an/" TargetMode="External"/><Relationship Id="rId349" Type="http://schemas.openxmlformats.org/officeDocument/2006/relationships/hyperlink" Target="https://coffeehr.com.vn/en/phan-mem-tinh-luong-tu-dong-coffeehr/" TargetMode="External"/><Relationship Id="rId88" Type="http://schemas.openxmlformats.org/officeDocument/2006/relationships/hyperlink" Target="https://coffeehr.com.vn/en/category/kien-thuc-quan-tri-nhan-su/page/3/" TargetMode="External"/><Relationship Id="rId111" Type="http://schemas.openxmlformats.org/officeDocument/2006/relationships/hyperlink" Target="https://coffeehr.com.vn/en/category/tin-tuc-coffeehr/" TargetMode="External"/><Relationship Id="rId132" Type="http://schemas.openxmlformats.org/officeDocument/2006/relationships/hyperlink" Target="https://coffeehr.com.vn/en/chuyen-doi-so-gan-hay-xa/" TargetMode="External"/><Relationship Id="rId153" Type="http://schemas.openxmlformats.org/officeDocument/2006/relationships/hyperlink" Target="https://coffeehr.com.vn/en/coffeehrm-payroll/" TargetMode="External"/><Relationship Id="rId174" Type="http://schemas.openxmlformats.org/officeDocument/2006/relationships/hyperlink" Target="https://coffeehr.com.vn/en/danh-sach-chuc-nang/" TargetMode="External"/><Relationship Id="rId195" Type="http://schemas.openxmlformats.org/officeDocument/2006/relationships/hyperlink" Target="https://coffeehr.com.vn/en/doi-tac/" TargetMode="External"/><Relationship Id="rId209" Type="http://schemas.openxmlformats.org/officeDocument/2006/relationships/hyperlink" Target="https://coffeehr.com.vn/en/getfit-nang-cao-trai-nghiem-noi-bo-bang-dich-vu-nhan-su-coffeehr/" TargetMode="External"/><Relationship Id="rId360" Type="http://schemas.openxmlformats.org/officeDocument/2006/relationships/hyperlink" Target="https://coffeehr.com.vn/en/quan-ly-hieu-suat-la-gi-xay-dung-chuong-trinh-quan-ly-hieu-suat-hieu-qua-nhu-the-nao/" TargetMode="External"/><Relationship Id="rId381" Type="http://schemas.openxmlformats.org/officeDocument/2006/relationships/hyperlink" Target="https://coffeehr.com.vn/en/so-sanh-okr-va-kpi-do-luong-danh-gia-hieu-suat-lao-dong-doanh-nghiep-nen-lua-chon-chi-so-nao/" TargetMode="External"/><Relationship Id="rId416" Type="http://schemas.openxmlformats.org/officeDocument/2006/relationships/hyperlink" Target="https://coffeehr.com.vn/en/tu-dong-hoa-trong-quan-tri-doanh-nghiep/" TargetMode="External"/><Relationship Id="rId220" Type="http://schemas.openxmlformats.org/officeDocument/2006/relationships/hyperlink" Target="https://coffeehr.com.vn/en/giu-chan-nhan-vien-hau-dich-covid-19/" TargetMode="External"/><Relationship Id="rId241" Type="http://schemas.openxmlformats.org/officeDocument/2006/relationships/hyperlink" Target="https://coffeehr.com.vn/en/hn-tuyen-dung-nhan-vien-business-analyst/" TargetMode="External"/><Relationship Id="rId437" Type="http://schemas.openxmlformats.org/officeDocument/2006/relationships/hyperlink" Target="https://coffeehr.com.vn/en/tuyen-dung-thoi-ki-moi-ban-biet-gi-ve-genz/" TargetMode="External"/><Relationship Id="rId458" Type="http://schemas.openxmlformats.org/officeDocument/2006/relationships/hyperlink" Target="https://coffeehr.com.vn/en/xu-huong-moi-trong-nganh-cntt-thay-doi-va-co-hoi/" TargetMode="External"/><Relationship Id="rId15" Type="http://schemas.openxmlformats.org/officeDocument/2006/relationships/hyperlink" Target="https://coffeehr.com.vn/en/3-mo-hinh-quan-ly-nhan-su-dang-gia-cho-chien-luoc-phat-trien-hoan-chinh/" TargetMode="External"/><Relationship Id="rId36" Type="http://schemas.openxmlformats.org/officeDocument/2006/relationships/hyperlink" Target="https://coffeehr.com.vn/en/8-sai-lam-khien-nhan-vien-co-nang-luc-nghi-viec/" TargetMode="External"/><Relationship Id="rId57" Type="http://schemas.openxmlformats.org/officeDocument/2006/relationships/hyperlink" Target="https://coffeehr.com.vn/en/bao-hiem-opes-dong-hanh-cung-coffeehr-chuyen-doi-so-quan-tri-nhan-su/" TargetMode="External"/><Relationship Id="rId262" Type="http://schemas.openxmlformats.org/officeDocument/2006/relationships/hyperlink" Target="https://coffeehr.com.vn/en/kaizen-la-gi-vi-du-ve-kaizen/" TargetMode="External"/><Relationship Id="rId283" Type="http://schemas.openxmlformats.org/officeDocument/2006/relationships/hyperlink" Target="https://coffeehr.com.vn/en/lich-su-hinh-thanh-va-phat-trien/" TargetMode="External"/><Relationship Id="rId318" Type="http://schemas.openxmlformats.org/officeDocument/2006/relationships/hyperlink" Target="https://coffeehr.com.vn/en/nhung-xu-huong-cong-nghe-moi-va-quan-trong-trong-nam-2020/" TargetMode="External"/><Relationship Id="rId339" Type="http://schemas.openxmlformats.org/officeDocument/2006/relationships/hyperlink" Target="https://coffeehr.com.vn/en/oos-software-tai-tro-hoi-thao-thuong-nien-phat-trien-to-chuc-dap-ung-tuong-lai-cua-hiep-hoi-nhan-su-viet-nam/" TargetMode="External"/><Relationship Id="rId78" Type="http://schemas.openxmlformats.org/officeDocument/2006/relationships/hyperlink" Target="https://coffeehr.com.vn/en/category/co-hoi-viec-lam/" TargetMode="External"/><Relationship Id="rId99" Type="http://schemas.openxmlformats.org/officeDocument/2006/relationships/hyperlink" Target="https://coffeehr.com.vn/en/category/kien-thuc-quan-tri-nhan-su/page/6/" TargetMode="External"/><Relationship Id="rId101" Type="http://schemas.openxmlformats.org/officeDocument/2006/relationships/hyperlink" Target="https://coffeehr.com.vn/en/category/kien-thuc-quan-tri-nhan-su/page/7/" TargetMode="External"/><Relationship Id="rId122" Type="http://schemas.openxmlformats.org/officeDocument/2006/relationships/hyperlink" Target="https://coffeehr.com.vn/en/cb/" TargetMode="External"/><Relationship Id="rId143" Type="http://schemas.openxmlformats.org/officeDocument/2006/relationships/hyperlink" Target="https://coffeehr.com.vn/en/cleverfood-hop-tac-voi-coffeehr-quan-ly-nhan-su-de-dang-hon/" TargetMode="External"/><Relationship Id="rId164" Type="http://schemas.openxmlformats.org/officeDocument/2006/relationships/hyperlink" Target="https://coffeehr.com.vn/en/cong-ty-tnhh-dien-luc-van-phong-vpcl/" TargetMode="External"/><Relationship Id="rId185" Type="http://schemas.openxmlformats.org/officeDocument/2006/relationships/hyperlink" Target="https://coffeehr.com.vn/en/dich-vu-nhan-su-2/" TargetMode="External"/><Relationship Id="rId350" Type="http://schemas.openxmlformats.org/officeDocument/2006/relationships/hyperlink" Target="https://coffeehr.com.vn/en/phan-mem-tinh-luong-tu-dong-coffeehr/" TargetMode="External"/><Relationship Id="rId371" Type="http://schemas.openxmlformats.org/officeDocument/2006/relationships/hyperlink" Target="https://coffeehr.com.vn/en/quy-trinh-xay-dung-kpi-hieu-qua/" TargetMode="External"/><Relationship Id="rId406" Type="http://schemas.openxmlformats.org/officeDocument/2006/relationships/hyperlink" Target="https://coffeehr.com.vn/en/tiec-tat-nien-cong-ty-cuoi-nam/" TargetMode="External"/><Relationship Id="rId9" Type="http://schemas.openxmlformats.org/officeDocument/2006/relationships/hyperlink" Target="https://coffeehr.com.vn/en/12-ky-nang-khong-the-thieu-trong-quan-ly-nhan-su/" TargetMode="External"/><Relationship Id="rId210" Type="http://schemas.openxmlformats.org/officeDocument/2006/relationships/hyperlink" Target="https://coffeehr.com.vn/en/getfit-nang-cao-trai-nghiem-noi-bo-bang-dich-vu-nhan-su-coffeehr/" TargetMode="External"/><Relationship Id="rId392" Type="http://schemas.openxmlformats.org/officeDocument/2006/relationships/hyperlink" Target="https://coffeehr.com.vn/en/talent-acquisition-thu-hut/" TargetMode="External"/><Relationship Id="rId427" Type="http://schemas.openxmlformats.org/officeDocument/2006/relationships/hyperlink" Target="https://coffeehr.com.vn/en/tuyen-dung-hieu-qua-bang-ke-hoach-chi-tiet-voi-11-buoc-duoc-chia-se-boi-cac-chuyen-gia-2/" TargetMode="External"/><Relationship Id="rId448" Type="http://schemas.openxmlformats.org/officeDocument/2006/relationships/hyperlink" Target="https://coffeehr.com.vn/en/why-coffee/" TargetMode="External"/><Relationship Id="rId26" Type="http://schemas.openxmlformats.org/officeDocument/2006/relationships/hyperlink" Target="https://coffeehr.com.vn/en/5-cach-cai-thien-truyen-thong-noi-bo-tang-tuong-tac-ket-noi-nhan-su/" TargetMode="External"/><Relationship Id="rId231" Type="http://schemas.openxmlformats.org/officeDocument/2006/relationships/hyperlink" Target="https://coffeehr.com.vn/en/hcm-hn-tuyen-dung-nhan-vien-kinh-doanh/" TargetMode="External"/><Relationship Id="rId252" Type="http://schemas.openxmlformats.org/officeDocument/2006/relationships/hyperlink" Target="https://coffeehr.com.vn/en/hoang-minh-group-giai-phap-quan-tri-tap-trung-va-danh-gia-nang-luc/" TargetMode="External"/><Relationship Id="rId273" Type="http://schemas.openxmlformats.org/officeDocument/2006/relationships/hyperlink" Target="https://coffeehr.com.vn/en/khoi-dong-du-an-phan-mem-quan-tri-nhan-su-tai-asl-corp/" TargetMode="External"/><Relationship Id="rId294" Type="http://schemas.openxmlformats.org/officeDocument/2006/relationships/hyperlink" Target="https://coffeehr.com.vn/en/micco-tong-cong-ty-cong-nghiep-hoa-chat-mo-vinacomin-2/" TargetMode="External"/><Relationship Id="rId308" Type="http://schemas.openxmlformats.org/officeDocument/2006/relationships/hyperlink" Target="https://coffeehr.com.vn/en/nen-tang-giao-tiep-noi-bo-gapowork-va-oos-dong-hanh-chien-luoc/" TargetMode="External"/><Relationship Id="rId329" Type="http://schemas.openxmlformats.org/officeDocument/2006/relationships/hyperlink" Target="https://coffeehr.com.vn/en/onboarding-nhan-vien-moi-quy-trinh-ton-tai-nhieu-chi-phi-an/" TargetMode="External"/><Relationship Id="rId47" Type="http://schemas.openxmlformats.org/officeDocument/2006/relationships/hyperlink" Target="https://coffeehr.com.vn/en/bai-toan-giu-chan-nhan-luc-the-he-moi/" TargetMode="External"/><Relationship Id="rId68" Type="http://schemas.openxmlformats.org/officeDocument/2006/relationships/hyperlink" Target="https://coffeehr.com.vn/en/cac-trang-web-tuyen-dung/" TargetMode="External"/><Relationship Id="rId89" Type="http://schemas.openxmlformats.org/officeDocument/2006/relationships/hyperlink" Target="https://coffeehr.com.vn/en/category/kien-thuc-quan-tri-nhan-su/page/3/" TargetMode="External"/><Relationship Id="rId112" Type="http://schemas.openxmlformats.org/officeDocument/2006/relationships/hyperlink" Target="https://coffeehr.com.vn/en/category/tin-tuc-coffeehr/page/2/" TargetMode="External"/><Relationship Id="rId133" Type="http://schemas.openxmlformats.org/officeDocument/2006/relationships/hyperlink" Target="https://coffeehr.com.vn/en/chuyen-doi-so-quan-tri-nhan-su-bds-npn/" TargetMode="External"/><Relationship Id="rId154" Type="http://schemas.openxmlformats.org/officeDocument/2006/relationships/hyperlink" Target="https://coffeehr.com.vn/en/coffeehr-onboarding-chao-don-nhan-vien-moi-ban-co-dang-tut-lai-phia-sau/" TargetMode="External"/><Relationship Id="rId175" Type="http://schemas.openxmlformats.org/officeDocument/2006/relationships/hyperlink" Target="https://coffeehr.com.vn/en/dantri-vn-nen-tang-giao-tiep-gapowork-va-oos-software-ra-mat-bo-giai-phap-quan-tri-nhan-su-cho-doanh-nghiep/" TargetMode="External"/><Relationship Id="rId340" Type="http://schemas.openxmlformats.org/officeDocument/2006/relationships/hyperlink" Target="https://coffeehr.com.vn/en/openway-lua-chon-coffeehr-la-doi-tac-dong-hanh-tien-trien-giai-phap-phan-mem-quan-tri-nhan-su/" TargetMode="External"/><Relationship Id="rId361" Type="http://schemas.openxmlformats.org/officeDocument/2006/relationships/hyperlink" Target="https://coffeehr.com.vn/en/quan-ly-ho-so-nhan-su-tiet-kiem/" TargetMode="External"/><Relationship Id="rId196" Type="http://schemas.openxmlformats.org/officeDocument/2006/relationships/hyperlink" Target="https://coffeehr.com.vn/en/ecotek-quan-tri-thong-minh-phat-trien-ben-vung/" TargetMode="External"/><Relationship Id="rId200" Type="http://schemas.openxmlformats.org/officeDocument/2006/relationships/hyperlink" Target="https://coffeehr.com.vn/en/gan-ket-nhan-vien-lam-sao-de-cai-thien/" TargetMode="External"/><Relationship Id="rId382" Type="http://schemas.openxmlformats.org/officeDocument/2006/relationships/hyperlink" Target="https://coffeehr.com.vn/en/tai-chinh-ngan-hang/" TargetMode="External"/><Relationship Id="rId417" Type="http://schemas.openxmlformats.org/officeDocument/2006/relationships/hyperlink" Target="https://coffeehr.com.vn/en/tu-dong-hoa-trong-quan-tri-doanh-nghiep/" TargetMode="External"/><Relationship Id="rId438" Type="http://schemas.openxmlformats.org/officeDocument/2006/relationships/hyperlink" Target="https://coffeehr.com.vn/en/tuyen-dung-thoi-ki-moi-ban-biet-gi-ve-genz/" TargetMode="External"/><Relationship Id="rId459" Type="http://schemas.openxmlformats.org/officeDocument/2006/relationships/hyperlink" Target="https://coffeehr.com.vn/en/xu-huong-moi-trong-nganh-cntt-thay-doi-va-co-hoi/" TargetMode="External"/><Relationship Id="rId16" Type="http://schemas.openxmlformats.org/officeDocument/2006/relationships/hyperlink" Target="https://coffeehr.com.vn/en/4-cach-de-cai-thien-giao-tiep-trong-kinh-doanh/" TargetMode="External"/><Relationship Id="rId221" Type="http://schemas.openxmlformats.org/officeDocument/2006/relationships/hyperlink" Target="https://coffeehr.com.vn/en/giu-chan-nhan-vien-hau-dich-covid-19/" TargetMode="External"/><Relationship Id="rId242" Type="http://schemas.openxmlformats.org/officeDocument/2006/relationships/hyperlink" Target="https://coffeehr.com.vn/en/hn-tuyen-dung-nhan-vien-business-analyst/" TargetMode="External"/><Relationship Id="rId263" Type="http://schemas.openxmlformats.org/officeDocument/2006/relationships/hyperlink" Target="https://coffeehr.com.vn/en/kaizen-la-gi-vi-du-ve-kaizen/" TargetMode="External"/><Relationship Id="rId284" Type="http://schemas.openxmlformats.org/officeDocument/2006/relationships/hyperlink" Target="https://coffeehr.com.vn/en/lich-su-hinh-thanh-va-phat-trien/" TargetMode="External"/><Relationship Id="rId319" Type="http://schemas.openxmlformats.org/officeDocument/2006/relationships/hyperlink" Target="https://coffeehr.com.vn/en/noi-san-oos-software01/" TargetMode="External"/><Relationship Id="rId37" Type="http://schemas.openxmlformats.org/officeDocument/2006/relationships/hyperlink" Target="https://coffeehr.com.vn/en/anh-huong-cua-covid-19-toi-thi-truong-lao-dong-va-phuong-an-khac-phuc-cua-doanh-nghiep/" TargetMode="External"/><Relationship Id="rId58" Type="http://schemas.openxmlformats.org/officeDocument/2006/relationships/hyperlink" Target="https://coffeehr.com.vn/en/boomerang-employee/" TargetMode="External"/><Relationship Id="rId79" Type="http://schemas.openxmlformats.org/officeDocument/2006/relationships/hyperlink" Target="https://coffeehr.com.vn/en/category/kien-thuc-nhan-su/" TargetMode="External"/><Relationship Id="rId102" Type="http://schemas.openxmlformats.org/officeDocument/2006/relationships/hyperlink" Target="https://coffeehr.com.vn/en/category/kien-thuc-quan-tri-nhan-su/page/7/" TargetMode="External"/><Relationship Id="rId123" Type="http://schemas.openxmlformats.org/officeDocument/2006/relationships/hyperlink" Target="https://coffeehr.com.vn/en/cb/" TargetMode="External"/><Relationship Id="rId144" Type="http://schemas.openxmlformats.org/officeDocument/2006/relationships/hyperlink" Target="https://coffeehr.com.vn/en/cleverfood-hop-tac-voi-coffeehr-quan-ly-nhan-su-de-dang-hon/" TargetMode="External"/><Relationship Id="rId330" Type="http://schemas.openxmlformats.org/officeDocument/2006/relationships/hyperlink" Target="https://coffeehr.com.vn/en/onboarding-nhan-vien-moi-quy-trinh-ton-tai-nhieu-chi-phi-an/" TargetMode="External"/><Relationship Id="rId90" Type="http://schemas.openxmlformats.org/officeDocument/2006/relationships/hyperlink" Target="https://coffeehr.com.vn/en/category/kien-thuc-quan-tri-nhan-su/page/3/" TargetMode="External"/><Relationship Id="rId165" Type="http://schemas.openxmlformats.org/officeDocument/2006/relationships/hyperlink" Target="https://coffeehr.com.vn/en/cong-ty-tnhh-dien-luc-van-phong-vpcl/" TargetMode="External"/><Relationship Id="rId186" Type="http://schemas.openxmlformats.org/officeDocument/2006/relationships/hyperlink" Target="https://coffeehr.com.vn/en/dich-vu-nhan-su-2/" TargetMode="External"/><Relationship Id="rId351" Type="http://schemas.openxmlformats.org/officeDocument/2006/relationships/hyperlink" Target="https://coffeehr.com.vn/en/phan-mem-tinh-luong-tu-dong-coffeehr/" TargetMode="External"/><Relationship Id="rId372" Type="http://schemas.openxmlformats.org/officeDocument/2006/relationships/hyperlink" Target="https://coffeehr.com.vn/en/quy-trinh-xay-dung-kpi-hieu-qua/" TargetMode="External"/><Relationship Id="rId393" Type="http://schemas.openxmlformats.org/officeDocument/2006/relationships/hyperlink" Target="https://coffeehr.com.vn/en/talent-acquisition-thu-hut/" TargetMode="External"/><Relationship Id="rId407" Type="http://schemas.openxmlformats.org/officeDocument/2006/relationships/hyperlink" Target="https://coffeehr.com.vn/en/tiec-tat-nien-cong-ty-cuoi-nam/" TargetMode="External"/><Relationship Id="rId428" Type="http://schemas.openxmlformats.org/officeDocument/2006/relationships/hyperlink" Target="https://coffeehr.com.vn/en/tuyen-dung-hieu-qua-bang-ke-hoach-chi-tiet-voi-11-buoc-duoc-chia-se-boi-cac-chuyen-gia-2/" TargetMode="External"/><Relationship Id="rId449" Type="http://schemas.openxmlformats.org/officeDocument/2006/relationships/hyperlink" Target="https://coffeehr.com.vn/en/why-coffee/" TargetMode="External"/><Relationship Id="rId211" Type="http://schemas.openxmlformats.org/officeDocument/2006/relationships/hyperlink" Target="https://coffeehr.com.vn/en/giai-phap/" TargetMode="External"/><Relationship Id="rId232" Type="http://schemas.openxmlformats.org/officeDocument/2006/relationships/hyperlink" Target="https://coffeehr.com.vn/en/hcm-tuyen-dung-nhan-vien-kinh-doanh/" TargetMode="External"/><Relationship Id="rId253" Type="http://schemas.openxmlformats.org/officeDocument/2006/relationships/hyperlink" Target="https://coffeehr.com.vn/en/hoi-thao-chuyen-doi-so-trong-quan-tri-doanh-nghiep/" TargetMode="External"/><Relationship Id="rId274" Type="http://schemas.openxmlformats.org/officeDocument/2006/relationships/hyperlink" Target="https://coffeehr.com.vn/en/ky-nguyen-moi-cua-nganh-nhan-su-ky-nguyen-4-0/" TargetMode="External"/><Relationship Id="rId295" Type="http://schemas.openxmlformats.org/officeDocument/2006/relationships/hyperlink" Target="https://coffeehr.com.vn/en/mo-hinh-bsc-trong-quan-ly-va-van-hanh-doanh-nghiep/" TargetMode="External"/><Relationship Id="rId309" Type="http://schemas.openxmlformats.org/officeDocument/2006/relationships/hyperlink" Target="https://coffeehr.com.vn/en/nen-tang-giao-tiep-noi-bo-gapowork-va-oos-dong-hanh-chien-luoc/" TargetMode="External"/><Relationship Id="rId460" Type="http://schemas.openxmlformats.org/officeDocument/2006/relationships/hyperlink" Target="https://coffeehr.com.vn/en/xu-huong-phat-trien-nganh-cntt-trong-tuong-lai/" TargetMode="External"/><Relationship Id="rId27" Type="http://schemas.openxmlformats.org/officeDocument/2006/relationships/hyperlink" Target="https://coffeehr.com.vn/en/5-cach-cai-thien-truyen-thong-noi-bo-tang-tuong-tac-ket-noi-nhan-su/" TargetMode="External"/><Relationship Id="rId48" Type="http://schemas.openxmlformats.org/officeDocument/2006/relationships/hyperlink" Target="https://coffeehr.com.vn/en/bai-toan-giu-chan-nhan-luc-the-he-moi/" TargetMode="External"/><Relationship Id="rId69" Type="http://schemas.openxmlformats.org/officeDocument/2006/relationships/hyperlink" Target="https://coffeehr.com.vn/en/cac-trang-web-tuyen-dung/" TargetMode="External"/><Relationship Id="rId113" Type="http://schemas.openxmlformats.org/officeDocument/2006/relationships/hyperlink" Target="https://coffeehr.com.vn/en/category/tin-tuc-coffeehr/page/2/" TargetMode="External"/><Relationship Id="rId134" Type="http://schemas.openxmlformats.org/officeDocument/2006/relationships/hyperlink" Target="https://coffeehr.com.vn/en/chuyen-doi-so-quan-tri-nhan-su-bds-npn/" TargetMode="External"/><Relationship Id="rId320" Type="http://schemas.openxmlformats.org/officeDocument/2006/relationships/hyperlink" Target="https://coffeehr.com.vn/en/noi-san-oos-software01/" TargetMode="External"/><Relationship Id="rId80" Type="http://schemas.openxmlformats.org/officeDocument/2006/relationships/hyperlink" Target="https://coffeehr.com.vn/en/category/kien-thuc-nhan-su/" TargetMode="External"/><Relationship Id="rId155" Type="http://schemas.openxmlformats.org/officeDocument/2006/relationships/hyperlink" Target="https://coffeehr.com.vn/en/coffeehr-onboarding-chao-don-nhan-vien-moi-ban-co-dang-tut-lai-phia-sau/" TargetMode="External"/><Relationship Id="rId176" Type="http://schemas.openxmlformats.org/officeDocument/2006/relationships/hyperlink" Target="https://coffeehr.com.vn/en/dantri-vn-nen-tang-giao-tiep-gapowork-va-oos-software-ra-mat-bo-giai-phap-quan-tri-nhan-su-cho-doanh-nghiep/" TargetMode="External"/><Relationship Id="rId197" Type="http://schemas.openxmlformats.org/officeDocument/2006/relationships/hyperlink" Target="https://coffeehr.com.vn/en/ecotek-quan-tri-thong-minh-phat-trien-ben-vung/" TargetMode="External"/><Relationship Id="rId341" Type="http://schemas.openxmlformats.org/officeDocument/2006/relationships/hyperlink" Target="https://coffeehr.com.vn/en/openway-lua-chon-coffeehr-la-doi-tac-dong-hanh-tien-trien-giai-phap-phan-mem-quan-tri-nhan-su/" TargetMode="External"/><Relationship Id="rId362" Type="http://schemas.openxmlformats.org/officeDocument/2006/relationships/hyperlink" Target="https://coffeehr.com.vn/en/quan-ly-ho-so-nhan-su-tiet-kiem/" TargetMode="External"/><Relationship Id="rId383" Type="http://schemas.openxmlformats.org/officeDocument/2006/relationships/hyperlink" Target="https://coffeehr.com.vn/en/tai-chinh-ngan-hang/" TargetMode="External"/><Relationship Id="rId418" Type="http://schemas.openxmlformats.org/officeDocument/2006/relationships/hyperlink" Target="https://coffeehr.com.vn/en/turnover-rate-la-gi/" TargetMode="External"/><Relationship Id="rId439" Type="http://schemas.openxmlformats.org/officeDocument/2006/relationships/hyperlink" Target="https://coffeehr.com.vn/en/vietsoftware-tao-da-tang-truong-cung-phan-mem-tuyen-dung-va-quan-tri-nhan-su-coffeehr/" TargetMode="External"/><Relationship Id="rId201" Type="http://schemas.openxmlformats.org/officeDocument/2006/relationships/hyperlink" Target="https://coffeehr.com.vn/en/gan-ket-nhan-vien-lam-sao-de-cai-thien/" TargetMode="External"/><Relationship Id="rId222" Type="http://schemas.openxmlformats.org/officeDocument/2006/relationships/hyperlink" Target="https://coffeehr.com.vn/en/giu-chan-nhan-vien-hau-dich-covid-19/" TargetMode="External"/><Relationship Id="rId243" Type="http://schemas.openxmlformats.org/officeDocument/2006/relationships/hyperlink" Target="https://coffeehr.com.vn/en/hn-tuyen-dung-nhan-vien-business-analyst/" TargetMode="External"/><Relationship Id="rId264" Type="http://schemas.openxmlformats.org/officeDocument/2006/relationships/hyperlink" Target="https://coffeehr.com.vn/en/kaizen-la-gi-vi-du-ve-kaizen/" TargetMode="External"/><Relationship Id="rId285" Type="http://schemas.openxmlformats.org/officeDocument/2006/relationships/hyperlink" Target="https://coffeehr.com.vn/en/lich-su-hinh-thanh-va-phat-trien/" TargetMode="External"/><Relationship Id="rId450" Type="http://schemas.openxmlformats.org/officeDocument/2006/relationships/hyperlink" Target="https://coffeehr.com.vn/en/why-coffee/" TargetMode="External"/><Relationship Id="rId17" Type="http://schemas.openxmlformats.org/officeDocument/2006/relationships/hyperlink" Target="https://coffeehr.com.vn/en/4-cach-de-cai-thien-giao-tiep-trong-kinh-doanh/" TargetMode="External"/><Relationship Id="rId38" Type="http://schemas.openxmlformats.org/officeDocument/2006/relationships/hyperlink" Target="https://coffeehr.com.vn/en/anh-huong-cua-covid-19-toi-thi-truong-lao-dong-va-phuong-an-khac-phuc-cua-doanh-nghiep/" TargetMode="External"/><Relationship Id="rId59" Type="http://schemas.openxmlformats.org/officeDocument/2006/relationships/hyperlink" Target="https://coffeehr.com.vn/en/boomerang-employee/" TargetMode="External"/><Relationship Id="rId103" Type="http://schemas.openxmlformats.org/officeDocument/2006/relationships/hyperlink" Target="https://coffeehr.com.vn/en/category/tai-lieu/" TargetMode="External"/><Relationship Id="rId124" Type="http://schemas.openxmlformats.org/officeDocument/2006/relationships/hyperlink" Target="https://coffeehr.com.vn/en/cb-la-gi-nganh-nghe-quyen-luc-trong-khoi-hanh-chinh-van-phong/" TargetMode="External"/><Relationship Id="rId310" Type="http://schemas.openxmlformats.org/officeDocument/2006/relationships/hyperlink" Target="https://coffeehr.com.vn/en/neu-hanh-trang-cong-nghe-4-0-trong-quan-tri-nhan-su/" TargetMode="External"/><Relationship Id="rId70" Type="http://schemas.openxmlformats.org/officeDocument/2006/relationships/hyperlink" Target="https://coffeehr.com.vn/en/category/bao-chi-noi-ve-coffeehr/" TargetMode="External"/><Relationship Id="rId91" Type="http://schemas.openxmlformats.org/officeDocument/2006/relationships/hyperlink" Target="https://coffeehr.com.vn/en/category/kien-thuc-quan-tri-nhan-su/page/4/" TargetMode="External"/><Relationship Id="rId145" Type="http://schemas.openxmlformats.org/officeDocument/2006/relationships/hyperlink" Target="https://coffeehr.com.vn/en/coffeehr_brochure/" TargetMode="External"/><Relationship Id="rId166" Type="http://schemas.openxmlformats.org/officeDocument/2006/relationships/hyperlink" Target="https://coffeehr.com.vn/en/cong-viec-va-ky-nang-cua-nhan-vien-nhan-su/" TargetMode="External"/><Relationship Id="rId187" Type="http://schemas.openxmlformats.org/officeDocument/2006/relationships/hyperlink" Target="https://coffeehr.com.vn/en/diem-mat-7-cong-nghe-quan-tri-nhan-su-moi-trong-2022/" TargetMode="External"/><Relationship Id="rId331" Type="http://schemas.openxmlformats.org/officeDocument/2006/relationships/hyperlink" Target="https://coffeehr.com.vn/en/oos-software-duoc-thuong-hieu-homefarm-lua-chon-de-thuc-hien-chien-luoc-phat-trien-than-toc-300-cua-hang/" TargetMode="External"/><Relationship Id="rId352" Type="http://schemas.openxmlformats.org/officeDocument/2006/relationships/hyperlink" Target="https://coffeehr.com.vn/en/phat-trien-nguon-luc/" TargetMode="External"/><Relationship Id="rId373" Type="http://schemas.openxmlformats.org/officeDocument/2006/relationships/hyperlink" Target="https://coffeehr.com.vn/en/quy-trinh-xay-dung-lo-trinh-thang-tien-cho-nhan-vien/" TargetMode="External"/><Relationship Id="rId394" Type="http://schemas.openxmlformats.org/officeDocument/2006/relationships/hyperlink" Target="https://coffeehr.com.vn/en/talkshow-chuyen-doi-so-linh-vuc-nhan-su-phap-ly-thuc-tien-trien-khai/" TargetMode="External"/><Relationship Id="rId408" Type="http://schemas.openxmlformats.org/officeDocument/2006/relationships/hyperlink" Target="https://coffeehr.com.vn/en/tiec-tat-nien-cong-ty-cuoi-nam/" TargetMode="External"/><Relationship Id="rId429" Type="http://schemas.openxmlformats.org/officeDocument/2006/relationships/hyperlink" Target="https://coffeehr.com.vn/en/tuyen-dung-hieu-qua-bang-ke-hoach-chi-tiet-voi-11-buoc-duoc-chia-se-boi-cac-chuyen-gia-2/" TargetMode="External"/><Relationship Id="rId1" Type="http://schemas.openxmlformats.org/officeDocument/2006/relationships/hyperlink" Target="https://coffeehr.com.vn/en/" TargetMode="External"/><Relationship Id="rId212" Type="http://schemas.openxmlformats.org/officeDocument/2006/relationships/hyperlink" Target="https://coffeehr.com.vn/en/giai-phap/" TargetMode="External"/><Relationship Id="rId233" Type="http://schemas.openxmlformats.org/officeDocument/2006/relationships/hyperlink" Target="https://coffeehr.com.vn/en/hcm-tuyen-dung-nhan-vien-kinh-doanh/" TargetMode="External"/><Relationship Id="rId254" Type="http://schemas.openxmlformats.org/officeDocument/2006/relationships/hyperlink" Target="https://coffeehr.com.vn/en/hoi-thao-chuyen-doi-so-trong-quan-tri-doanh-nghiep/" TargetMode="External"/><Relationship Id="rId440" Type="http://schemas.openxmlformats.org/officeDocument/2006/relationships/hyperlink" Target="https://coffeehr.com.vn/en/vietsoftware-tao-da-tang-truong-cung-phan-mem-tuyen-dung-va-quan-tri-nhan-su-coffeehr/" TargetMode="External"/><Relationship Id="rId28" Type="http://schemas.openxmlformats.org/officeDocument/2006/relationships/hyperlink" Target="https://coffeehr.com.vn/en/5-phan-mem-nhan-su-tot-nhat-danh-cho-doanh-nghiep-sme-trong-nam-2022/" TargetMode="External"/><Relationship Id="rId49" Type="http://schemas.openxmlformats.org/officeDocument/2006/relationships/hyperlink" Target="https://coffeehr.com.vn/en/ban-biet-gi-ve-nghe-tuyen-dung-p1/" TargetMode="External"/><Relationship Id="rId114" Type="http://schemas.openxmlformats.org/officeDocument/2006/relationships/hyperlink" Target="https://coffeehr.com.vn/en/category/tin-tuc-coffeehr/page/2/" TargetMode="External"/><Relationship Id="rId275" Type="http://schemas.openxmlformats.org/officeDocument/2006/relationships/hyperlink" Target="https://coffeehr.com.vn/en/ky-nguyen-moi-cua-nganh-nhan-su-ky-nguyen-4-0/" TargetMode="External"/><Relationship Id="rId296" Type="http://schemas.openxmlformats.org/officeDocument/2006/relationships/hyperlink" Target="https://coffeehr.com.vn/en/mo-hinh-bsc-trong-quan-ly-va-van-hanh-doanh-nghiep/" TargetMode="External"/><Relationship Id="rId300" Type="http://schemas.openxmlformats.org/officeDocument/2006/relationships/hyperlink" Target="https://coffeehr.com.vn/en/mo-hinh-hrm-4-0-xu-huong-quan-tri-nhan-su-trong-ky-nguyen-so/" TargetMode="External"/><Relationship Id="rId461" Type="http://schemas.openxmlformats.org/officeDocument/2006/relationships/hyperlink" Target="https://coffeehr.com.vn/en/xu-huong-phat-trien-nganh-cntt-trong-tuong-lai/" TargetMode="External"/><Relationship Id="rId60" Type="http://schemas.openxmlformats.org/officeDocument/2006/relationships/hyperlink" Target="https://coffeehr.com.vn/en/boomerang-employee/" TargetMode="External"/><Relationship Id="rId81" Type="http://schemas.openxmlformats.org/officeDocument/2006/relationships/hyperlink" Target="https://coffeehr.com.vn/en/category/kien-thuc-nhan-su/" TargetMode="External"/><Relationship Id="rId135" Type="http://schemas.openxmlformats.org/officeDocument/2006/relationships/hyperlink" Target="https://coffeehr.com.vn/en/chuyen-doi-so-quan-tri-nhan-su-bds-npn/" TargetMode="External"/><Relationship Id="rId156" Type="http://schemas.openxmlformats.org/officeDocument/2006/relationships/hyperlink" Target="https://coffeehr.com.vn/en/coffeehr-onboarding-chao-don-nhan-vien-moi-ban-co-dang-tut-lai-phia-sau/" TargetMode="External"/><Relationship Id="rId177" Type="http://schemas.openxmlformats.org/officeDocument/2006/relationships/hyperlink" Target="https://coffeehr.com.vn/en/dantri-vn-nen-tang-giao-tiep-gapowork-va-oos-software-ra-mat-bo-giai-phap-quan-tri-nhan-su-cho-doanh-nghiep/" TargetMode="External"/><Relationship Id="rId198" Type="http://schemas.openxmlformats.org/officeDocument/2006/relationships/hyperlink" Target="https://coffeehr.com.vn/en/ecotek-quan-tri-thong-minh-phat-trien-ben-vung/" TargetMode="External"/><Relationship Id="rId321" Type="http://schemas.openxmlformats.org/officeDocument/2006/relationships/hyperlink" Target="https://coffeehr.com.vn/en/noi-san-oos-software01/" TargetMode="External"/><Relationship Id="rId342" Type="http://schemas.openxmlformats.org/officeDocument/2006/relationships/hyperlink" Target="https://coffeehr.com.vn/en/openway-lua-chon-coffeehr-la-doi-tac-dong-hanh-tien-trien-giai-phap-phan-mem-quan-tri-nhan-su/" TargetMode="External"/><Relationship Id="rId363" Type="http://schemas.openxmlformats.org/officeDocument/2006/relationships/hyperlink" Target="https://coffeehr.com.vn/en/quan-ly-ho-so-nhan-su-tiet-kiem/" TargetMode="External"/><Relationship Id="rId384" Type="http://schemas.openxmlformats.org/officeDocument/2006/relationships/hyperlink" Target="https://coffeehr.com.vn/en/tai-chinh-ngan-hang/" TargetMode="External"/><Relationship Id="rId419" Type="http://schemas.openxmlformats.org/officeDocument/2006/relationships/hyperlink" Target="https://coffeehr.com.vn/en/turnover-rate-la-gi/" TargetMode="External"/><Relationship Id="rId202" Type="http://schemas.openxmlformats.org/officeDocument/2006/relationships/hyperlink" Target="https://coffeehr.com.vn/en/gan-ket-voi-nhan-vien-bi-quyet-vuot-qua-mua-dai-dich-2/" TargetMode="External"/><Relationship Id="rId223" Type="http://schemas.openxmlformats.org/officeDocument/2006/relationships/hyperlink" Target="https://coffeehr.com.vn/en/giup-nhan-vien-moi-nhanh-chong-hoa-nhap/" TargetMode="External"/><Relationship Id="rId244" Type="http://schemas.openxmlformats.org/officeDocument/2006/relationships/hyperlink" Target="https://coffeehr.com.vn/en/hoach-dinh-nguon-nhan-luc-coffeehr/" TargetMode="External"/><Relationship Id="rId430" Type="http://schemas.openxmlformats.org/officeDocument/2006/relationships/hyperlink" Target="https://coffeehr.com.vn/en/tuyen-dung-nhan-vien-trien-khai/" TargetMode="External"/><Relationship Id="rId18" Type="http://schemas.openxmlformats.org/officeDocument/2006/relationships/hyperlink" Target="https://coffeehr.com.vn/en/4-cach-de-cai-thien-giao-tiep-trong-kinh-doanh/" TargetMode="External"/><Relationship Id="rId39" Type="http://schemas.openxmlformats.org/officeDocument/2006/relationships/hyperlink" Target="https://coffeehr.com.vn/en/anh-huong-cua-covid-19-toi-thi-truong-lao-dong-va-phuong-an-khac-phuc-cua-doanh-nghiep/" TargetMode="External"/><Relationship Id="rId265" Type="http://schemas.openxmlformats.org/officeDocument/2006/relationships/hyperlink" Target="https://coffeehr.com.vn/en/khach-hang-tieu-bieu/" TargetMode="External"/><Relationship Id="rId286" Type="http://schemas.openxmlformats.org/officeDocument/2006/relationships/hyperlink" Target="https://coffeehr.com.vn/en/lien-he/" TargetMode="External"/><Relationship Id="rId451" Type="http://schemas.openxmlformats.org/officeDocument/2006/relationships/hyperlink" Target="https://coffeehr.com.vn/en/xay-dung-kien-truc-bds/" TargetMode="External"/><Relationship Id="rId50" Type="http://schemas.openxmlformats.org/officeDocument/2006/relationships/hyperlink" Target="https://coffeehr.com.vn/en/ban-biet-gi-ve-nghe-tuyen-dung-p1/" TargetMode="External"/><Relationship Id="rId104" Type="http://schemas.openxmlformats.org/officeDocument/2006/relationships/hyperlink" Target="https://coffeehr.com.vn/en/category/tai-lieu/" TargetMode="External"/><Relationship Id="rId125" Type="http://schemas.openxmlformats.org/officeDocument/2006/relationships/hyperlink" Target="https://coffeehr.com.vn/en/cb-la-gi-nganh-nghe-quyen-luc-trong-khoi-hanh-chinh-van-phong/" TargetMode="External"/><Relationship Id="rId146" Type="http://schemas.openxmlformats.org/officeDocument/2006/relationships/hyperlink" Target="https://coffeehr.com.vn/en/coffeehr_brochure/" TargetMode="External"/><Relationship Id="rId167" Type="http://schemas.openxmlformats.org/officeDocument/2006/relationships/hyperlink" Target="https://coffeehr.com.vn/en/cong-viec-va-ky-nang-cua-nhan-vien-nhan-su/" TargetMode="External"/><Relationship Id="rId188" Type="http://schemas.openxmlformats.org/officeDocument/2006/relationships/hyperlink" Target="https://coffeehr.com.vn/en/diem-mat-7-cong-nghe-quan-tri-nhan-su-moi-trong-2022/" TargetMode="External"/><Relationship Id="rId311" Type="http://schemas.openxmlformats.org/officeDocument/2006/relationships/hyperlink" Target="https://coffeehr.com.vn/en/neu-hanh-trang-cong-nghe-4-0-trong-quan-tri-nhan-su/" TargetMode="External"/><Relationship Id="rId332" Type="http://schemas.openxmlformats.org/officeDocument/2006/relationships/hyperlink" Target="https://coffeehr.com.vn/en/oos-software-duoc-thuong-hieu-homefarm-lua-chon-de-thuc-hien-chien-luoc-phat-trien-than-toc-300-cua-hang/" TargetMode="External"/><Relationship Id="rId353" Type="http://schemas.openxmlformats.org/officeDocument/2006/relationships/hyperlink" Target="https://coffeehr.com.vn/en/phat-trien-nguon-luc/" TargetMode="External"/><Relationship Id="rId374" Type="http://schemas.openxmlformats.org/officeDocument/2006/relationships/hyperlink" Target="https://coffeehr.com.vn/en/quy-trinh-xay-dung-lo-trinh-thang-tien-cho-nhan-vien/" TargetMode="External"/><Relationship Id="rId395" Type="http://schemas.openxmlformats.org/officeDocument/2006/relationships/hyperlink" Target="https://coffeehr.com.vn/en/talkshow-chuyen-doi-so-linh-vuc-nhan-su-phap-ly-thuc-tien-trien-khai/" TargetMode="External"/><Relationship Id="rId409" Type="http://schemas.openxmlformats.org/officeDocument/2006/relationships/hyperlink" Target="https://coffeehr.com.vn/en/tong-quan/" TargetMode="External"/><Relationship Id="rId71" Type="http://schemas.openxmlformats.org/officeDocument/2006/relationships/hyperlink" Target="https://coffeehr.com.vn/en/category/bao-chi-noi-ve-coffeehr/" TargetMode="External"/><Relationship Id="rId92" Type="http://schemas.openxmlformats.org/officeDocument/2006/relationships/hyperlink" Target="https://coffeehr.com.vn/en/category/kien-thuc-quan-tri-nhan-su/page/4/" TargetMode="External"/><Relationship Id="rId213" Type="http://schemas.openxmlformats.org/officeDocument/2006/relationships/hyperlink" Target="https://coffeehr.com.vn/en/giai-phap/" TargetMode="External"/><Relationship Id="rId234" Type="http://schemas.openxmlformats.org/officeDocument/2006/relationships/hyperlink" Target="https://coffeehr.com.vn/en/hcm-tuyen-dung-nhan-vien-kinh-doanh/" TargetMode="External"/><Relationship Id="rId420" Type="http://schemas.openxmlformats.org/officeDocument/2006/relationships/hyperlink" Target="https://coffeehr.com.vn/en/turnover-rate-la-gi/" TargetMode="External"/><Relationship Id="rId2" Type="http://schemas.openxmlformats.org/officeDocument/2006/relationships/hyperlink" Target="https://coffeehr.com.vn/en/" TargetMode="External"/><Relationship Id="rId29" Type="http://schemas.openxmlformats.org/officeDocument/2006/relationships/hyperlink" Target="https://coffeehr.com.vn/en/5-phan-mem-nhan-su-tot-nhat-danh-cho-doanh-nghiep-sme-trong-nam-2022/" TargetMode="External"/><Relationship Id="rId255" Type="http://schemas.openxmlformats.org/officeDocument/2006/relationships/hyperlink" Target="https://coffeehr.com.vn/en/hoi-thao-chuyen-doi-so-trong-quan-tri-doanh-nghiep/" TargetMode="External"/><Relationship Id="rId276" Type="http://schemas.openxmlformats.org/officeDocument/2006/relationships/hyperlink" Target="https://coffeehr.com.vn/en/ky-nguyen-moi-cua-nganh-nhan-su-ky-nguyen-4-0/" TargetMode="External"/><Relationship Id="rId297" Type="http://schemas.openxmlformats.org/officeDocument/2006/relationships/hyperlink" Target="https://coffeehr.com.vn/en/mo-hinh-bsc-trong-quan-ly-va-van-hanh-doanh-nghiep/" TargetMode="External"/><Relationship Id="rId441" Type="http://schemas.openxmlformats.org/officeDocument/2006/relationships/hyperlink" Target="https://coffeehr.com.vn/en/vietsoftware-tao-da-tang-truong-cung-phan-mem-tuyen-dung-va-quan-tri-nhan-su-coffeehr/" TargetMode="External"/><Relationship Id="rId462" Type="http://schemas.openxmlformats.org/officeDocument/2006/relationships/hyperlink" Target="https://coffeehr.com.vn/en/xu-huong-phat-trien-nganh-cntt-trong-tuong-lai/" TargetMode="External"/><Relationship Id="rId40" Type="http://schemas.openxmlformats.org/officeDocument/2006/relationships/hyperlink" Target="https://coffeehr.com.vn/en/atalink-dau-tu-giai-phap-phan-mem-quan-tri-nhan-su-coffeehr/" TargetMode="External"/><Relationship Id="rId115" Type="http://schemas.openxmlformats.org/officeDocument/2006/relationships/hyperlink" Target="https://coffeehr.com.vn/en/category/tin-tuc-coffeehr/page/3/" TargetMode="External"/><Relationship Id="rId136" Type="http://schemas.openxmlformats.org/officeDocument/2006/relationships/hyperlink" Target="https://coffeehr.com.vn/en/chuyen-doi-so-trong-doanh-nghiep-lam-sao-de-thanh-cong/" TargetMode="External"/><Relationship Id="rId157" Type="http://schemas.openxmlformats.org/officeDocument/2006/relationships/hyperlink" Target="https://coffeehr.com.vn/en/coffeehr-tuyen-dung-nhan-vien-content-marketing/" TargetMode="External"/><Relationship Id="rId178" Type="http://schemas.openxmlformats.org/officeDocument/2006/relationships/hyperlink" Target="https://coffeehr.com.vn/en/dao-tao/" TargetMode="External"/><Relationship Id="rId301" Type="http://schemas.openxmlformats.org/officeDocument/2006/relationships/hyperlink" Target="https://coffeehr.com.vn/en/navigos-group-lua-chon-giai-phap-quan-tri-nhan-su-coffeehr-cho-chien-luoc-toan-cau-hoa/" TargetMode="External"/><Relationship Id="rId322" Type="http://schemas.openxmlformats.org/officeDocument/2006/relationships/hyperlink" Target="https://coffeehr.com.vn/en/okr-la-gi-hieu-ro-hon-ve-okr/" TargetMode="External"/><Relationship Id="rId343" Type="http://schemas.openxmlformats.org/officeDocument/2006/relationships/hyperlink" Target="https://coffeehr.com.vn/en/phan-mem-cham-cong-toan-dien-thoi-covid/" TargetMode="External"/><Relationship Id="rId364" Type="http://schemas.openxmlformats.org/officeDocument/2006/relationships/hyperlink" Target="https://coffeehr.com.vn/en/quan-ly-ho-so-ung-vien-hieu-qua-nen-chi-dung-excel/" TargetMode="External"/><Relationship Id="rId61" Type="http://schemas.openxmlformats.org/officeDocument/2006/relationships/hyperlink" Target="https://coffeehr.com.vn/en/cac-buoc-tien-hanh-hoach-dinh-nguon-nhan-luc-cho-doanh-nghiep/" TargetMode="External"/><Relationship Id="rId82" Type="http://schemas.openxmlformats.org/officeDocument/2006/relationships/hyperlink" Target="https://coffeehr.com.vn/en/category/kien-thuc-quan-tri-nhan-su/" TargetMode="External"/><Relationship Id="rId199" Type="http://schemas.openxmlformats.org/officeDocument/2006/relationships/hyperlink" Target="https://coffeehr.com.vn/en/gan-ket-nhan-vien-lam-sao-de-cai-thien/" TargetMode="External"/><Relationship Id="rId203" Type="http://schemas.openxmlformats.org/officeDocument/2006/relationships/hyperlink" Target="https://coffeehr.com.vn/en/gan-ket-voi-nhan-vien-bi-quyet-vuot-qua-mua-dai-dich-2/" TargetMode="External"/><Relationship Id="rId385" Type="http://schemas.openxmlformats.org/officeDocument/2006/relationships/hyperlink" Target="https://coffeehr.com.vn/en/tai-lieu/" TargetMode="External"/><Relationship Id="rId19" Type="http://schemas.openxmlformats.org/officeDocument/2006/relationships/hyperlink" Target="https://coffeehr.com.vn/en/4-xu-huong-dien-toan-dam-may-doanh-nghiep-can-biet/" TargetMode="External"/><Relationship Id="rId224" Type="http://schemas.openxmlformats.org/officeDocument/2006/relationships/hyperlink" Target="https://coffeehr.com.vn/en/giup-nhan-vien-moi-nhanh-chong-hoa-nhap/" TargetMode="External"/><Relationship Id="rId245" Type="http://schemas.openxmlformats.org/officeDocument/2006/relationships/hyperlink" Target="https://coffeehr.com.vn/en/hoach-dinh-nguon-nhan-luc-coffeehr/" TargetMode="External"/><Relationship Id="rId266" Type="http://schemas.openxmlformats.org/officeDocument/2006/relationships/hyperlink" Target="https://coffeehr.com.vn/en/khach-hang-tieu-bieu/" TargetMode="External"/><Relationship Id="rId287" Type="http://schemas.openxmlformats.org/officeDocument/2006/relationships/hyperlink" Target="https://coffeehr.com.vn/en/lien-he/" TargetMode="External"/><Relationship Id="rId410" Type="http://schemas.openxmlformats.org/officeDocument/2006/relationships/hyperlink" Target="https://coffeehr.com.vn/en/tong-quan/" TargetMode="External"/><Relationship Id="rId431" Type="http://schemas.openxmlformats.org/officeDocument/2006/relationships/hyperlink" Target="https://coffeehr.com.vn/en/tuyen-dung-nhan-vien-trien-khai/" TargetMode="External"/><Relationship Id="rId452" Type="http://schemas.openxmlformats.org/officeDocument/2006/relationships/hyperlink" Target="https://coffeehr.com.vn/en/xay-dung-kien-truc-bds/" TargetMode="External"/><Relationship Id="rId30" Type="http://schemas.openxmlformats.org/officeDocument/2006/relationships/hyperlink" Target="https://coffeehr.com.vn/en/5-phan-mem-nhan-su-tot-nhat-danh-cho-doanh-nghiep-sme-trong-nam-2022/" TargetMode="External"/><Relationship Id="rId105" Type="http://schemas.openxmlformats.org/officeDocument/2006/relationships/hyperlink" Target="https://coffeehr.com.vn/en/category/tai-lieu/" TargetMode="External"/><Relationship Id="rId126" Type="http://schemas.openxmlformats.org/officeDocument/2006/relationships/hyperlink" Target="https://coffeehr.com.vn/en/cb-la-gi-nganh-nghe-quyen-luc-trong-khoi-hanh-chinh-van-phong/" TargetMode="External"/><Relationship Id="rId147" Type="http://schemas.openxmlformats.org/officeDocument/2006/relationships/hyperlink" Target="https://coffeehr.com.vn/en/coffeehr_brochure/" TargetMode="External"/><Relationship Id="rId168" Type="http://schemas.openxmlformats.org/officeDocument/2006/relationships/hyperlink" Target="https://coffeehr.com.vn/en/cong-viec-va-ky-nang-cua-nhan-vien-nhan-su/" TargetMode="External"/><Relationship Id="rId312" Type="http://schemas.openxmlformats.org/officeDocument/2006/relationships/hyperlink" Target="https://coffeehr.com.vn/en/neu-hanh-trang-cong-nghe-4-0-trong-quan-tri-nhan-su/" TargetMode="External"/><Relationship Id="rId333" Type="http://schemas.openxmlformats.org/officeDocument/2006/relationships/hyperlink" Target="https://coffeehr.com.vn/en/oos-software-duoc-thuong-hieu-homefarm-lua-chon-de-thuc-hien-chien-luoc-phat-trien-than-toc-300-cua-hang/" TargetMode="External"/><Relationship Id="rId354" Type="http://schemas.openxmlformats.org/officeDocument/2006/relationships/hyperlink" Target="https://coffeehr.com.vn/en/phat-trien-nguon-luc/" TargetMode="External"/><Relationship Id="rId51" Type="http://schemas.openxmlformats.org/officeDocument/2006/relationships/hyperlink" Target="https://coffeehr.com.vn/en/ban-biet-gi-ve-nghe-tuyen-dung-p1/" TargetMode="External"/><Relationship Id="rId72" Type="http://schemas.openxmlformats.org/officeDocument/2006/relationships/hyperlink" Target="https://coffeehr.com.vn/en/category/bao-chi-noi-ve-coffeehr/" TargetMode="External"/><Relationship Id="rId93" Type="http://schemas.openxmlformats.org/officeDocument/2006/relationships/hyperlink" Target="https://coffeehr.com.vn/en/category/kien-thuc-quan-tri-nhan-su/page/4/" TargetMode="External"/><Relationship Id="rId189" Type="http://schemas.openxmlformats.org/officeDocument/2006/relationships/hyperlink" Target="https://coffeehr.com.vn/en/diem-mat-7-cong-nghe-quan-tri-nhan-su-moi-trong-2022/" TargetMode="External"/><Relationship Id="rId375" Type="http://schemas.openxmlformats.org/officeDocument/2006/relationships/hyperlink" Target="https://coffeehr.com.vn/en/quy-trinh-xay-dung-lo-trinh-thang-tien-cho-nhan-vien/" TargetMode="External"/><Relationship Id="rId396" Type="http://schemas.openxmlformats.org/officeDocument/2006/relationships/hyperlink" Target="https://coffeehr.com.vn/en/talkshow-chuyen-doi-so-linh-vuc-nhan-su-phap-ly-thuc-tien-trien-khai/" TargetMode="External"/><Relationship Id="rId3" Type="http://schemas.openxmlformats.org/officeDocument/2006/relationships/hyperlink" Target="https://coffeehr.com.vn/en/" TargetMode="External"/><Relationship Id="rId214" Type="http://schemas.openxmlformats.org/officeDocument/2006/relationships/hyperlink" Target="https://coffeehr.com.vn/en/giao-duc-dao-tao/" TargetMode="External"/><Relationship Id="rId235" Type="http://schemas.openxmlformats.org/officeDocument/2006/relationships/hyperlink" Target="https://coffeehr.com.vn/en/he-thong-bao-cao/" TargetMode="External"/><Relationship Id="rId256" Type="http://schemas.openxmlformats.org/officeDocument/2006/relationships/hyperlink" Target="https://coffeehr.com.vn/en/hop-dong-dien-tu-giai-phap-moi-cho-doanh-nghiep-mua-covid/" TargetMode="External"/><Relationship Id="rId277" Type="http://schemas.openxmlformats.org/officeDocument/2006/relationships/hyperlink" Target="https://coffeehr.com.vn/en/lam-the-nao-de-xay-dung-moi-truong-lam-viec-tich-cuc/" TargetMode="External"/><Relationship Id="rId298" Type="http://schemas.openxmlformats.org/officeDocument/2006/relationships/hyperlink" Target="https://coffeehr.com.vn/en/mo-hinh-hrm-4-0-xu-huong-quan-tri-nhan-su-trong-ky-nguyen-so/" TargetMode="External"/><Relationship Id="rId400" Type="http://schemas.openxmlformats.org/officeDocument/2006/relationships/hyperlink" Target="https://coffeehr.com.vn/en/thong-bao-chuyen-dia-diem-tru-so-van-phong-ha-noi/" TargetMode="External"/><Relationship Id="rId421" Type="http://schemas.openxmlformats.org/officeDocument/2006/relationships/hyperlink" Target="https://coffeehr.com.vn/en/tuyen-dung/" TargetMode="External"/><Relationship Id="rId442" Type="http://schemas.openxmlformats.org/officeDocument/2006/relationships/hyperlink" Target="https://coffeehr.com.vn/en/vi-sao-doanh-nghiep-can-co-mot-cong-thong-tin-noi-bo-chinh-thong/" TargetMode="External"/><Relationship Id="rId463" Type="http://schemas.openxmlformats.org/officeDocument/2006/relationships/hyperlink" Target="https://coffeehr.com.vn/en/xu-huong-tuyen-dung-moi-trong-dai-dich-covid-19/" TargetMode="External"/><Relationship Id="rId116" Type="http://schemas.openxmlformats.org/officeDocument/2006/relationships/hyperlink" Target="https://coffeehr.com.vn/en/category/tin-tuc-coffeehr/page/3/" TargetMode="External"/><Relationship Id="rId137" Type="http://schemas.openxmlformats.org/officeDocument/2006/relationships/hyperlink" Target="https://coffeehr.com.vn/en/chuyen-doi-so-trong-doanh-nghiep-lam-sao-de-thanh-cong/" TargetMode="External"/><Relationship Id="rId158" Type="http://schemas.openxmlformats.org/officeDocument/2006/relationships/hyperlink" Target="https://coffeehr.com.vn/en/coffeehr-tuyen-dung-nhan-vien-content-marketing/" TargetMode="External"/><Relationship Id="rId302" Type="http://schemas.openxmlformats.org/officeDocument/2006/relationships/hyperlink" Target="https://coffeehr.com.vn/en/navigos-group-lua-chon-giai-phap-quan-tri-nhan-su-coffeehr-cho-chien-luoc-toan-cau-hoa/" TargetMode="External"/><Relationship Id="rId323" Type="http://schemas.openxmlformats.org/officeDocument/2006/relationships/hyperlink" Target="https://coffeehr.com.vn/en/okr-la-gi-hieu-ro-hon-ve-okr/" TargetMode="External"/><Relationship Id="rId344" Type="http://schemas.openxmlformats.org/officeDocument/2006/relationships/hyperlink" Target="https://coffeehr.com.vn/en/phan-mem-cham-cong-toan-dien-thoi-covid/" TargetMode="External"/><Relationship Id="rId20" Type="http://schemas.openxmlformats.org/officeDocument/2006/relationships/hyperlink" Target="https://coffeehr.com.vn/en/4-xu-huong-dien-toan-dam-may-doanh-nghiep-can-biet/" TargetMode="External"/><Relationship Id="rId41" Type="http://schemas.openxmlformats.org/officeDocument/2006/relationships/hyperlink" Target="https://coffeehr.com.vn/en/atalink-dau-tu-giai-phap-phan-mem-quan-tri-nhan-su-coffeehr/" TargetMode="External"/><Relationship Id="rId62" Type="http://schemas.openxmlformats.org/officeDocument/2006/relationships/hyperlink" Target="https://coffeehr.com.vn/en/cac-buoc-tien-hanh-hoach-dinh-nguon-nhan-luc-cho-doanh-nghiep/" TargetMode="External"/><Relationship Id="rId83" Type="http://schemas.openxmlformats.org/officeDocument/2006/relationships/hyperlink" Target="https://coffeehr.com.vn/en/category/kien-thuc-quan-tri-nhan-su/" TargetMode="External"/><Relationship Id="rId179" Type="http://schemas.openxmlformats.org/officeDocument/2006/relationships/hyperlink" Target="https://coffeehr.com.vn/en/dao-tao/" TargetMode="External"/><Relationship Id="rId365" Type="http://schemas.openxmlformats.org/officeDocument/2006/relationships/hyperlink" Target="https://coffeehr.com.vn/en/quan-ly-ho-so-ung-vien-hieu-qua-nen-chi-dung-excel/" TargetMode="External"/><Relationship Id="rId386" Type="http://schemas.openxmlformats.org/officeDocument/2006/relationships/hyperlink" Target="https://coffeehr.com.vn/en/tai-lieu/" TargetMode="External"/><Relationship Id="rId190" Type="http://schemas.openxmlformats.org/officeDocument/2006/relationships/hyperlink" Target="https://coffeehr.com.vn/en/dls-incorporation-ap-dung-cong-nghe-trong-quan-tri/" TargetMode="External"/><Relationship Id="rId204" Type="http://schemas.openxmlformats.org/officeDocument/2006/relationships/hyperlink" Target="https://coffeehr.com.vn/en/gan-ket-voi-nhan-vien-bi-quyet-vuot-qua-mua-dai-dich-2/" TargetMode="External"/><Relationship Id="rId225" Type="http://schemas.openxmlformats.org/officeDocument/2006/relationships/hyperlink" Target="https://coffeehr.com.vn/en/giup-nhan-vien-moi-nhanh-chong-hoa-nhap/" TargetMode="External"/><Relationship Id="rId246" Type="http://schemas.openxmlformats.org/officeDocument/2006/relationships/hyperlink" Target="https://coffeehr.com.vn/en/hoach-dinh-nguon-nhan-luc-coffeehr/" TargetMode="External"/><Relationship Id="rId267" Type="http://schemas.openxmlformats.org/officeDocument/2006/relationships/hyperlink" Target="https://coffeehr.com.vn/en/khach-hang-tieu-bieu/" TargetMode="External"/><Relationship Id="rId288" Type="http://schemas.openxmlformats.org/officeDocument/2006/relationships/hyperlink" Target="https://coffeehr.com.vn/en/lien-he/" TargetMode="External"/><Relationship Id="rId411" Type="http://schemas.openxmlformats.org/officeDocument/2006/relationships/hyperlink" Target="https://coffeehr.com.vn/en/tong-quan/" TargetMode="External"/><Relationship Id="rId432" Type="http://schemas.openxmlformats.org/officeDocument/2006/relationships/hyperlink" Target="https://coffeehr.com.vn/en/tuyen-dung-nhan-vien-trien-khai/" TargetMode="External"/><Relationship Id="rId453" Type="http://schemas.openxmlformats.org/officeDocument/2006/relationships/hyperlink" Target="https://coffeehr.com.vn/en/xay-dung-kien-truc-bds/" TargetMode="External"/><Relationship Id="rId106" Type="http://schemas.openxmlformats.org/officeDocument/2006/relationships/hyperlink" Target="https://coffeehr.com.vn/en/category/thong-tin-cong-nghe/" TargetMode="External"/><Relationship Id="rId127" Type="http://schemas.openxmlformats.org/officeDocument/2006/relationships/hyperlink" Target="https://coffeehr.com.vn/en/chien-luoc-xay-dung-van-hoa-hoc-tap-chia-khoa-thanh-cong-cua-doanh-nghiep/" TargetMode="External"/><Relationship Id="rId313" Type="http://schemas.openxmlformats.org/officeDocument/2006/relationships/hyperlink" Target="https://coffeehr.com.vn/en/nhan-vien-f0/" TargetMode="External"/><Relationship Id="rId10" Type="http://schemas.openxmlformats.org/officeDocument/2006/relationships/hyperlink" Target="https://coffeehr.com.vn/en/3-hinh-thuc-quan-tri-nhan-su-trong-doanh-nghiep-hien-dai/" TargetMode="External"/><Relationship Id="rId31" Type="http://schemas.openxmlformats.org/officeDocument/2006/relationships/hyperlink" Target="https://coffeehr.com.vn/en/8585-2/" TargetMode="External"/><Relationship Id="rId52" Type="http://schemas.openxmlformats.org/officeDocument/2006/relationships/hyperlink" Target="https://coffeehr.com.vn/en/ban-se-tro-thanh-chuyen-gia-tuyen-dung-nhu-the-nao-voi-coffeehr-2/" TargetMode="External"/><Relationship Id="rId73" Type="http://schemas.openxmlformats.org/officeDocument/2006/relationships/hyperlink" Target="https://coffeehr.com.vn/en/category/cau-chuyen-thanh-cong/" TargetMode="External"/><Relationship Id="rId94" Type="http://schemas.openxmlformats.org/officeDocument/2006/relationships/hyperlink" Target="https://coffeehr.com.vn/en/category/kien-thuc-quan-tri-nhan-su/page/5/" TargetMode="External"/><Relationship Id="rId148" Type="http://schemas.openxmlformats.org/officeDocument/2006/relationships/hyperlink" Target="https://coffeehr.com.vn/en/coffeehr-cloud-solution-duoc-lua-chon-de-toi-uu-hoa-quan-tri-nhan-su-va-phat-trien-dich-vu-nhan-su-cho-crowe-vietnam/" TargetMode="External"/><Relationship Id="rId169" Type="http://schemas.openxmlformats.org/officeDocument/2006/relationships/hyperlink" Target="https://coffeehr.com.vn/en/danh-gia/" TargetMode="External"/><Relationship Id="rId334" Type="http://schemas.openxmlformats.org/officeDocument/2006/relationships/hyperlink" Target="https://coffeehr.com.vn/en/oos-software-hop-tac-voi-gapowork-ra-mat-bo-giai-phap-toan-dien-quan-tri-nhan-su-cho-doanh-nghiep/" TargetMode="External"/><Relationship Id="rId355" Type="http://schemas.openxmlformats.org/officeDocument/2006/relationships/hyperlink" Target="https://coffeehr.com.vn/en/profile/" TargetMode="External"/><Relationship Id="rId376" Type="http://schemas.openxmlformats.org/officeDocument/2006/relationships/hyperlink" Target="https://coffeehr.com.vn/en/san-xuat/" TargetMode="External"/><Relationship Id="rId397" Type="http://schemas.openxmlformats.org/officeDocument/2006/relationships/hyperlink" Target="https://coffeehr.com.vn/en/tap-doan-da-nganh/" TargetMode="External"/><Relationship Id="rId4" Type="http://schemas.openxmlformats.org/officeDocument/2006/relationships/hyperlink" Target="https://coffeehr.com.vn/en/11-xu-huong-cong-nghe-thong-tin-trong-20-nam-qua/" TargetMode="External"/><Relationship Id="rId180" Type="http://schemas.openxmlformats.org/officeDocument/2006/relationships/hyperlink" Target="https://coffeehr.com.vn/en/dao-tao/" TargetMode="External"/><Relationship Id="rId215" Type="http://schemas.openxmlformats.org/officeDocument/2006/relationships/hyperlink" Target="https://coffeehr.com.vn/en/giao-duc-dao-tao/" TargetMode="External"/><Relationship Id="rId236" Type="http://schemas.openxmlformats.org/officeDocument/2006/relationships/hyperlink" Target="https://coffeehr.com.vn/en/he-thong-bao-cao/" TargetMode="External"/><Relationship Id="rId257" Type="http://schemas.openxmlformats.org/officeDocument/2006/relationships/hyperlink" Target="https://coffeehr.com.vn/en/hop-dong-dien-tu-giai-phap-moi-cho-doanh-nghiep-mua-covid/" TargetMode="External"/><Relationship Id="rId278" Type="http://schemas.openxmlformats.org/officeDocument/2006/relationships/hyperlink" Target="https://coffeehr.com.vn/en/lam-the-nao-de-xay-dung-moi-truong-lam-viec-tich-cuc/" TargetMode="External"/><Relationship Id="rId401" Type="http://schemas.openxmlformats.org/officeDocument/2006/relationships/hyperlink" Target="https://coffeehr.com.vn/en/thong-bao-chuyen-dia-diem-tru-so-van-phong-ha-noi/" TargetMode="External"/><Relationship Id="rId422" Type="http://schemas.openxmlformats.org/officeDocument/2006/relationships/hyperlink" Target="https://coffeehr.com.vn/en/tuyen-dung/" TargetMode="External"/><Relationship Id="rId443" Type="http://schemas.openxmlformats.org/officeDocument/2006/relationships/hyperlink" Target="https://coffeehr.com.vn/en/vi-sao-doanh-nghiep-can-co-mot-cong-thong-tin-noi-bo-chinh-thong/" TargetMode="External"/><Relationship Id="rId464" Type="http://schemas.openxmlformats.org/officeDocument/2006/relationships/hyperlink" Target="https://coffeehr.com.vn/en/xu-huong-tuyen-dung-moi-trong-dai-dich-covid-19/" TargetMode="External"/><Relationship Id="rId303" Type="http://schemas.openxmlformats.org/officeDocument/2006/relationships/hyperlink" Target="https://coffeehr.com.vn/en/navigos-group-lua-chon-giai-phap-quan-tri-nhan-su-coffeehr-cho-chien-luoc-toan-cau-hoa/" TargetMode="External"/><Relationship Id="rId42" Type="http://schemas.openxmlformats.org/officeDocument/2006/relationships/hyperlink" Target="https://coffeehr.com.vn/en/atalink-dau-tu-giai-phap-phan-mem-quan-tri-nhan-su-coffeehr/" TargetMode="External"/><Relationship Id="rId84" Type="http://schemas.openxmlformats.org/officeDocument/2006/relationships/hyperlink" Target="https://coffeehr.com.vn/en/category/kien-thuc-quan-tri-nhan-su/" TargetMode="External"/><Relationship Id="rId138" Type="http://schemas.openxmlformats.org/officeDocument/2006/relationships/hyperlink" Target="https://coffeehr.com.vn/en/chuyen-doi-so-trong-doanh-nghiep-lam-sao-de-thanh-cong/" TargetMode="External"/><Relationship Id="rId345" Type="http://schemas.openxmlformats.org/officeDocument/2006/relationships/hyperlink" Target="https://coffeehr.com.vn/en/phan-mem-cham-cong-toan-dien-thoi-covid/" TargetMode="External"/><Relationship Id="rId387" Type="http://schemas.openxmlformats.org/officeDocument/2006/relationships/hyperlink" Target="https://coffeehr.com.vn/en/tai-lieu/" TargetMode="External"/><Relationship Id="rId191" Type="http://schemas.openxmlformats.org/officeDocument/2006/relationships/hyperlink" Target="https://coffeehr.com.vn/en/dls-incorporation-ap-dung-cong-nghe-trong-quan-tri/" TargetMode="External"/><Relationship Id="rId205" Type="http://schemas.openxmlformats.org/officeDocument/2006/relationships/hyperlink" Target="https://coffeehr.com.vn/en/geniee-chon-coffeehr-de-quan-tri-nhan-su-theo-mo-hinh-quan-ly-da-quoc-gia/" TargetMode="External"/><Relationship Id="rId247" Type="http://schemas.openxmlformats.org/officeDocument/2006/relationships/hyperlink" Target="https://coffeehr.com.vn/en/hoach-dinh-nguon-nhan-luc-la-gi-vai-tro-cua-hoach-dinh-nguon-nhan-luc-doi-voi-doanh-nghiep/" TargetMode="External"/><Relationship Id="rId412" Type="http://schemas.openxmlformats.org/officeDocument/2006/relationships/hyperlink" Target="https://coffeehr.com.vn/en/truyen-thong-quang-cao/" TargetMode="External"/><Relationship Id="rId107" Type="http://schemas.openxmlformats.org/officeDocument/2006/relationships/hyperlink" Target="https://coffeehr.com.vn/en/category/thong-tin-cong-nghe/" TargetMode="External"/><Relationship Id="rId289" Type="http://schemas.openxmlformats.org/officeDocument/2006/relationships/hyperlink" Target="https://coffeehr.com.vn/en/m2-nang-tam-thoi-trang-viet/" TargetMode="External"/><Relationship Id="rId454" Type="http://schemas.openxmlformats.org/officeDocument/2006/relationships/hyperlink" Target="https://coffeehr.com.vn/en/xay-dung-van-hoa-doanh-nghiep-lanh-manh/" TargetMode="External"/><Relationship Id="rId11" Type="http://schemas.openxmlformats.org/officeDocument/2006/relationships/hyperlink" Target="https://coffeehr.com.vn/en/3-hinh-thuc-quan-tri-nhan-su-trong-doanh-nghiep-hien-dai/" TargetMode="External"/><Relationship Id="rId53" Type="http://schemas.openxmlformats.org/officeDocument/2006/relationships/hyperlink" Target="https://coffeehr.com.vn/en/ban-se-tro-thanh-chuyen-gia-tuyen-dung-nhu-the-nao-voi-coffeehr-2/" TargetMode="External"/><Relationship Id="rId149" Type="http://schemas.openxmlformats.org/officeDocument/2006/relationships/hyperlink" Target="https://coffeehr.com.vn/en/coffeehr-cloud-solution-duoc-lua-chon-de-toi-uu-hoa-quan-tri-nhan-su-va-phat-trien-dich-vu-nhan-su-cho-crowe-vietnam/" TargetMode="External"/><Relationship Id="rId314" Type="http://schemas.openxmlformats.org/officeDocument/2006/relationships/hyperlink" Target="https://coffeehr.com.vn/en/nhan-vien-f0/" TargetMode="External"/><Relationship Id="rId356" Type="http://schemas.openxmlformats.org/officeDocument/2006/relationships/hyperlink" Target="https://coffeehr.com.vn/en/profile/" TargetMode="External"/><Relationship Id="rId398" Type="http://schemas.openxmlformats.org/officeDocument/2006/relationships/hyperlink" Target="https://coffeehr.com.vn/en/tap-doan-da-nganh/" TargetMode="External"/><Relationship Id="rId95" Type="http://schemas.openxmlformats.org/officeDocument/2006/relationships/hyperlink" Target="https://coffeehr.com.vn/en/category/kien-thuc-quan-tri-nhan-su/page/5/" TargetMode="External"/><Relationship Id="rId160" Type="http://schemas.openxmlformats.org/officeDocument/2006/relationships/hyperlink" Target="https://coffeehr.com.vn/en/coffeehr-tuyen-dung-thuc-tap-sinh-it/" TargetMode="External"/><Relationship Id="rId216" Type="http://schemas.openxmlformats.org/officeDocument/2006/relationships/hyperlink" Target="https://coffeehr.com.vn/en/giao-duc-dao-tao/" TargetMode="External"/><Relationship Id="rId423" Type="http://schemas.openxmlformats.org/officeDocument/2006/relationships/hyperlink" Target="https://coffeehr.com.vn/en/tuyen-dung/" TargetMode="External"/><Relationship Id="rId258" Type="http://schemas.openxmlformats.org/officeDocument/2006/relationships/hyperlink" Target="https://coffeehr.com.vn/en/hop-dong-dien-tu-giai-phap-moi-cho-doanh-nghiep-mua-covid/" TargetMode="External"/><Relationship Id="rId465" Type="http://schemas.openxmlformats.org/officeDocument/2006/relationships/hyperlink" Target="https://coffeehr.com.vn/en/xu-huong-tuyen-dung-moi-trong-dai-dich-covid-19/" TargetMode="External"/><Relationship Id="rId22" Type="http://schemas.openxmlformats.org/officeDocument/2006/relationships/hyperlink" Target="https://coffeehr.com.vn/en/50-sang-kien-loi-khuyen-giup-gan-ket-doi-ngu/" TargetMode="External"/><Relationship Id="rId64" Type="http://schemas.openxmlformats.org/officeDocument/2006/relationships/hyperlink" Target="https://coffeehr.com.vn/en/cac-phuong-phap-cham-cong-thoi-covid-thuc-trang-va-kho-khan-trong-cac-doanh-nghiep-hien-nay/" TargetMode="External"/><Relationship Id="rId118" Type="http://schemas.openxmlformats.org/officeDocument/2006/relationships/hyperlink" Target="https://coffeehr.com.vn/en/category/tin-tuc-su-kien/" TargetMode="External"/><Relationship Id="rId325" Type="http://schemas.openxmlformats.org/officeDocument/2006/relationships/hyperlink" Target="https://coffeehr.com.vn/en/onboarding/" TargetMode="External"/><Relationship Id="rId367" Type="http://schemas.openxmlformats.org/officeDocument/2006/relationships/hyperlink" Target="https://coffeehr.com.vn/en/quan-ly-to-chuc/" TargetMode="External"/><Relationship Id="rId171" Type="http://schemas.openxmlformats.org/officeDocument/2006/relationships/hyperlink" Target="https://coffeehr.com.vn/en/danh-gia/" TargetMode="External"/><Relationship Id="rId227" Type="http://schemas.openxmlformats.org/officeDocument/2006/relationships/hyperlink" Target="https://coffeehr.com.vn/en/hau-covid-doanh-nghiep-da-san-sang-don-xu-the-tuyen-dung-moi/" TargetMode="External"/><Relationship Id="rId269" Type="http://schemas.openxmlformats.org/officeDocument/2006/relationships/hyperlink" Target="https://coffeehr.com.vn/en/khach-san-du-lich/" TargetMode="External"/><Relationship Id="rId434" Type="http://schemas.openxmlformats.org/officeDocument/2006/relationships/hyperlink" Target="https://coffeehr.com.vn/en/tuyen-dung-project-manager-hn-hcm/" TargetMode="External"/><Relationship Id="rId33" Type="http://schemas.openxmlformats.org/officeDocument/2006/relationships/hyperlink" Target="https://coffeehr.com.vn/en/8585-2/" TargetMode="External"/><Relationship Id="rId129" Type="http://schemas.openxmlformats.org/officeDocument/2006/relationships/hyperlink" Target="https://coffeehr.com.vn/en/chien-luoc-xay-dung-van-hoa-hoc-tap-chia-khoa-thanh-cong-cua-doanh-nghiep/" TargetMode="External"/><Relationship Id="rId280" Type="http://schemas.openxmlformats.org/officeDocument/2006/relationships/hyperlink" Target="https://coffeehr.com.vn/en/lam-viec-nhom-hieu-qua-ghi-diem-ngay/" TargetMode="External"/><Relationship Id="rId336" Type="http://schemas.openxmlformats.org/officeDocument/2006/relationships/hyperlink" Target="https://coffeehr.com.vn/en/oos-software-hop-tac-voi-gapowork-ra-mat-bo-giai-phap-toan-dien-quan-tri-nhan-su-cho-doanh-nghiep/" TargetMode="External"/><Relationship Id="rId75" Type="http://schemas.openxmlformats.org/officeDocument/2006/relationships/hyperlink" Target="https://coffeehr.com.vn/en/category/cau-chuyen-thanh-cong/" TargetMode="External"/><Relationship Id="rId140" Type="http://schemas.openxmlformats.org/officeDocument/2006/relationships/hyperlink" Target="https://coffeehr.com.vn/en/citicom-tiep-tuc-dong-hanh-cung-oos-software-voi-du-an-trien-khai-phan-mem-quan-tri-nhan-su-humax-phien-ban-4-0/" TargetMode="External"/><Relationship Id="rId182" Type="http://schemas.openxmlformats.org/officeDocument/2006/relationships/hyperlink" Target="https://coffeehr.com.vn/en/dich-vu-nhan-su/" TargetMode="External"/><Relationship Id="rId378" Type="http://schemas.openxmlformats.org/officeDocument/2006/relationships/hyperlink" Target="https://coffeehr.com.vn/en/san-xuat/" TargetMode="External"/><Relationship Id="rId403" Type="http://schemas.openxmlformats.org/officeDocument/2006/relationships/hyperlink" Target="https://coffeehr.com.vn/en/thuong-mai-dich-vu/" TargetMode="External"/><Relationship Id="rId6" Type="http://schemas.openxmlformats.org/officeDocument/2006/relationships/hyperlink" Target="https://coffeehr.com.vn/en/11-xu-huong-cong-nghe-thong-tin-trong-20-nam-qua/" TargetMode="External"/><Relationship Id="rId238" Type="http://schemas.openxmlformats.org/officeDocument/2006/relationships/hyperlink" Target="https://coffeehr.com.vn/en/hn-hcm-tuyen-dung-business-analyst/" TargetMode="External"/><Relationship Id="rId445" Type="http://schemas.openxmlformats.org/officeDocument/2006/relationships/hyperlink" Target="https://coffeehr.com.vn/en/vua-nem-chuyen-doi-so-manh-me-trong-cong-tac-quan-tri-nhan-su-voi-phan-mem-coffeehr/" TargetMode="External"/><Relationship Id="rId291" Type="http://schemas.openxmlformats.org/officeDocument/2006/relationships/hyperlink" Target="https://coffeehr.com.vn/en/m2-nang-tam-thoi-trang-viet/" TargetMode="External"/><Relationship Id="rId305" Type="http://schemas.openxmlformats.org/officeDocument/2006/relationships/hyperlink" Target="https://coffeehr.com.vn/en/nen-tang-giao-tiep-gapowork-hop-tac-voi-oos-software-ho-tro-doanh-nghiep-quan-tri-nhan-su/" TargetMode="External"/><Relationship Id="rId347" Type="http://schemas.openxmlformats.org/officeDocument/2006/relationships/hyperlink" Target="https://coffeehr.com.vn/en/phan-mem-cong-long-quan-ly-du-an/"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app.ahrefs.com/keywords-explorer/google/vn/overview?keyword=qu%E1%BA%A3n%20l%C3%BD%20nh%C3%A2n%20s%E1%BB%B1%20l%C3%A0%20g%C3%AC"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fastwork.vn/" TargetMode="External"/><Relationship Id="rId2" Type="http://schemas.openxmlformats.org/officeDocument/2006/relationships/hyperlink" Target="http://tanca.io/" TargetMode="External"/><Relationship Id="rId1" Type="http://schemas.openxmlformats.org/officeDocument/2006/relationships/hyperlink" Target="http://fastdo.vn/" TargetMode="External"/><Relationship Id="rId6" Type="http://schemas.openxmlformats.org/officeDocument/2006/relationships/hyperlink" Target="http://tanca.io/" TargetMode="External"/><Relationship Id="rId5" Type="http://schemas.openxmlformats.org/officeDocument/2006/relationships/hyperlink" Target="http://diginet.com.vn/" TargetMode="External"/><Relationship Id="rId4" Type="http://schemas.openxmlformats.org/officeDocument/2006/relationships/hyperlink" Target="http://anavn.com.vn/"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coffeehr.com.vn/xay-dung-kien-truc-bds/" TargetMode="External"/><Relationship Id="rId13" Type="http://schemas.openxmlformats.org/officeDocument/2006/relationships/hyperlink" Target="http://base.vn/" TargetMode="External"/><Relationship Id="rId18" Type="http://schemas.openxmlformats.org/officeDocument/2006/relationships/hyperlink" Target="https://coffeehr.com.vn/category/kien-thuc-nhan-su/" TargetMode="External"/><Relationship Id="rId26" Type="http://schemas.openxmlformats.org/officeDocument/2006/relationships/hyperlink" Target="https://coffeehr.com.vn/profile/" TargetMode="External"/><Relationship Id="rId3" Type="http://schemas.openxmlformats.org/officeDocument/2006/relationships/hyperlink" Target="https://coffeehr.com.vn/category/kien-thuc-nhan-su/" TargetMode="External"/><Relationship Id="rId21" Type="http://schemas.openxmlformats.org/officeDocument/2006/relationships/hyperlink" Target="https://coffeehr.com.vn/tuyen-dung/" TargetMode="External"/><Relationship Id="rId34" Type="http://schemas.openxmlformats.org/officeDocument/2006/relationships/comments" Target="../comments3.xml"/><Relationship Id="rId7" Type="http://schemas.openxmlformats.org/officeDocument/2006/relationships/hyperlink" Target="https://coffeehr.com.vn/tap-doan-da-nganh/" TargetMode="External"/><Relationship Id="rId12" Type="http://schemas.openxmlformats.org/officeDocument/2006/relationships/hyperlink" Target="https://coffeehr.com.vn/truyen-thong-quang-cao/" TargetMode="External"/><Relationship Id="rId17" Type="http://schemas.openxmlformats.org/officeDocument/2006/relationships/hyperlink" Target="https://coffeehr.com.vn/tai-lieu/" TargetMode="External"/><Relationship Id="rId25" Type="http://schemas.openxmlformats.org/officeDocument/2006/relationships/hyperlink" Target="https://coffeehr.com.vn/quan-ly-to-chuc/" TargetMode="External"/><Relationship Id="rId33" Type="http://schemas.openxmlformats.org/officeDocument/2006/relationships/vmlDrawing" Target="../drawings/vmlDrawing3.vml"/><Relationship Id="rId2" Type="http://schemas.openxmlformats.org/officeDocument/2006/relationships/hyperlink" Target="https://tanca.io/" TargetMode="External"/><Relationship Id="rId16" Type="http://schemas.openxmlformats.org/officeDocument/2006/relationships/hyperlink" Target="https://coffeehr.com.vn/category/thong-tin-cong-nghe/" TargetMode="External"/><Relationship Id="rId20" Type="http://schemas.openxmlformats.org/officeDocument/2006/relationships/hyperlink" Target="https://coffeehr.com.vn/tuyen-dung/" TargetMode="External"/><Relationship Id="rId29" Type="http://schemas.openxmlformats.org/officeDocument/2006/relationships/hyperlink" Target="https://coffeehr.com.vn/dich-vu-nhan-su/" TargetMode="External"/><Relationship Id="rId1" Type="http://schemas.openxmlformats.org/officeDocument/2006/relationships/hyperlink" Target="https://fastdo.vn/" TargetMode="External"/><Relationship Id="rId6" Type="http://schemas.openxmlformats.org/officeDocument/2006/relationships/hyperlink" Target="https://coffeehr.com.vn/thuong-mai-dich-vu/" TargetMode="External"/><Relationship Id="rId11" Type="http://schemas.openxmlformats.org/officeDocument/2006/relationships/hyperlink" Target="https://coffeehr.com.vn/khach-san-du-lich/" TargetMode="External"/><Relationship Id="rId24" Type="http://schemas.openxmlformats.org/officeDocument/2006/relationships/hyperlink" Target="https://coffeehr.com.vn/coffeehrm-payroll/" TargetMode="External"/><Relationship Id="rId32" Type="http://schemas.openxmlformats.org/officeDocument/2006/relationships/hyperlink" Target="https://www.workday.com/" TargetMode="External"/><Relationship Id="rId5" Type="http://schemas.openxmlformats.org/officeDocument/2006/relationships/hyperlink" Target="https://coffeehr.com.vn/san-xuat/" TargetMode="External"/><Relationship Id="rId15" Type="http://schemas.openxmlformats.org/officeDocument/2006/relationships/hyperlink" Target="https://coffeehr.com.vn/category/kien-thuc-quan-tri-nhan-su/" TargetMode="External"/><Relationship Id="rId23" Type="http://schemas.openxmlformats.org/officeDocument/2006/relationships/hyperlink" Target="https://1office.vn/" TargetMode="External"/><Relationship Id="rId28" Type="http://schemas.openxmlformats.org/officeDocument/2006/relationships/hyperlink" Target="https://coffeehr.com.vn/phat-trien-nguon-luc/" TargetMode="External"/><Relationship Id="rId10" Type="http://schemas.openxmlformats.org/officeDocument/2006/relationships/hyperlink" Target="https://coffeehr.com.vn/giao-duc-dao-tao/" TargetMode="External"/><Relationship Id="rId19" Type="http://schemas.openxmlformats.org/officeDocument/2006/relationships/hyperlink" Target="https://coffeehr.com.vn/tong-quan/" TargetMode="External"/><Relationship Id="rId31" Type="http://schemas.openxmlformats.org/officeDocument/2006/relationships/hyperlink" Target="https://coffeehr.com.vn/danh-sach-chuc-nang/" TargetMode="External"/><Relationship Id="rId4" Type="http://schemas.openxmlformats.org/officeDocument/2006/relationships/hyperlink" Target="https://coffeehr.com.vn/tai-chinh-ngan-hang/" TargetMode="External"/><Relationship Id="rId9" Type="http://schemas.openxmlformats.org/officeDocument/2006/relationships/hyperlink" Target="https://coffeehr.com.vn/y-te-benh-vien/" TargetMode="External"/><Relationship Id="rId14" Type="http://schemas.openxmlformats.org/officeDocument/2006/relationships/hyperlink" Target="https://coffeehr.com.vn/category/tin-tuc-coffeehr/" TargetMode="External"/><Relationship Id="rId22" Type="http://schemas.openxmlformats.org/officeDocument/2006/relationships/hyperlink" Target="https://coffeehr.com.vn/onboarding/" TargetMode="External"/><Relationship Id="rId27" Type="http://schemas.openxmlformats.org/officeDocument/2006/relationships/hyperlink" Target="https://coffeehr.com.vn/cb/" TargetMode="External"/><Relationship Id="rId30" Type="http://schemas.openxmlformats.org/officeDocument/2006/relationships/hyperlink" Target="https://coffeehr.com.vn/he-thong-bao-cao/"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s://docs.google.com/presentation/d/1aj5ZNrf_rQSV3QMafiFNAgoL4GbthgS0/edit" TargetMode="External"/><Relationship Id="rId1" Type="http://schemas.openxmlformats.org/officeDocument/2006/relationships/hyperlink" Target="https://docs.google.com/spreadsheets/d/122FGlZOwzG0rN1GMZKk90W-hSsd8T7XFwQRxBn9el_0/edit"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coffeehr.com.vn/2021/09/21/" TargetMode="External"/><Relationship Id="rId671" Type="http://schemas.openxmlformats.org/officeDocument/2006/relationships/hyperlink" Target="https://coffeehr.com.vn/thong-bao-chuyen-dia-diem-tru-so-van-phong-ha-noi/" TargetMode="External"/><Relationship Id="rId769" Type="http://schemas.openxmlformats.org/officeDocument/2006/relationships/hyperlink" Target="https://coffeehr.com.vn/wp-content/uploads/2022/05/phuong-phap-theo-doi-nhan-vien-bang-hoat-dong-web.jpg" TargetMode="External"/><Relationship Id="rId976" Type="http://schemas.openxmlformats.org/officeDocument/2006/relationships/hyperlink" Target="https://coffeehr.com.vn/ke-hoach-tuyen-dung-nhan-su/" TargetMode="External"/><Relationship Id="rId1399" Type="http://schemas.openxmlformats.org/officeDocument/2006/relationships/hyperlink" Target="https://coffeehr.com.vn/anh-huong-cua-covid-19-toi-thi-truong-lao-dong-va-phuong-an-khac-phuc-cua-doanh-nghiep/" TargetMode="External"/><Relationship Id="rId21" Type="http://schemas.openxmlformats.org/officeDocument/2006/relationships/hyperlink" Target="https://coffeehr.com.vn/category/cau-chuyen-thanh-cong/" TargetMode="External"/><Relationship Id="rId324" Type="http://schemas.openxmlformats.org/officeDocument/2006/relationships/hyperlink" Target="https://coffeehr.com.vn/hcm-hn-tuyen-dung-nhan-vien-kinh-doanh/" TargetMode="External"/><Relationship Id="rId531" Type="http://schemas.openxmlformats.org/officeDocument/2006/relationships/hyperlink" Target="https://coffeehr.com.vn/en/category/tin-tuc-coffeehr/page/4/" TargetMode="External"/><Relationship Id="rId629" Type="http://schemas.openxmlformats.org/officeDocument/2006/relationships/hyperlink" Target="https://coffeehr.com.vn/wp-content/uploads/2022/04/thumbnail-phan-mem-quan-ly-nhan-su-768x576.jpg" TargetMode="External"/><Relationship Id="rId1161" Type="http://schemas.openxmlformats.org/officeDocument/2006/relationships/hyperlink" Target="https://coffeehr.com.vn/wp-content/uploads/2021/07/z2651576748431_1a32498b2881fd437df0c2703ab2b9a9.jpg" TargetMode="External"/><Relationship Id="rId1259" Type="http://schemas.openxmlformats.org/officeDocument/2006/relationships/hyperlink" Target="https://coffeehr.com.vn/wp-content/uploads/2022/03/coffeehr-giai-phap-tinh-luong-3p-hieu-qua.jpg" TargetMode="External"/><Relationship Id="rId170" Type="http://schemas.openxmlformats.org/officeDocument/2006/relationships/hyperlink" Target="https://coffeehr.com.vn/en/2021/10/12/" TargetMode="External"/><Relationship Id="rId836" Type="http://schemas.openxmlformats.org/officeDocument/2006/relationships/hyperlink" Target="https://coffeehr.com.vn/wp-content/uploads/2021/07/cac-phuong-phap-cham-cong-768x403.jpg" TargetMode="External"/><Relationship Id="rId1021" Type="http://schemas.openxmlformats.org/officeDocument/2006/relationships/hyperlink" Target="https://coffeehr.com.vn/wp-content/uploads/2022/04/phan-mem-quan-ly-nhan-su-giup-quan-ly-luong-thuong-cua-nhan-vien-tot-hon.jpg" TargetMode="External"/><Relationship Id="rId1119" Type="http://schemas.openxmlformats.org/officeDocument/2006/relationships/hyperlink" Target="https://coffeehr.com.vn/wp-content/uploads/2022/04/phan-mem-quan-ly-nhan-su-deu-duoc-kiem-chung-ve-bao-mat.jpg" TargetMode="External"/><Relationship Id="rId268" Type="http://schemas.openxmlformats.org/officeDocument/2006/relationships/hyperlink" Target="https://coffeehr.com.vn/wp-content/uploads/2021/11/he-thong-bao-cao.png" TargetMode="External"/><Relationship Id="rId475" Type="http://schemas.openxmlformats.org/officeDocument/2006/relationships/hyperlink" Target="https://coffeehr.com.vn/en/category/bao-chi-noi-ve-coffeehr/" TargetMode="External"/><Relationship Id="rId682" Type="http://schemas.openxmlformats.org/officeDocument/2006/relationships/hyperlink" Target="https://coffeehr.com.vn/en/xu-huong-phat-trien-nganh-cntt-trong-tuong-lai/" TargetMode="External"/><Relationship Id="rId903" Type="http://schemas.openxmlformats.org/officeDocument/2006/relationships/hyperlink" Target="https://coffeehr.com.vn/cac-phuong-phap-cham-cong/" TargetMode="External"/><Relationship Id="rId1326" Type="http://schemas.openxmlformats.org/officeDocument/2006/relationships/hyperlink" Target="https://coffeehr.com.vn/hoach-dinh-nguon-nhan-luc-coffeehr/" TargetMode="External"/><Relationship Id="rId32" Type="http://schemas.openxmlformats.org/officeDocument/2006/relationships/hyperlink" Target="https://coffeehr.com.vn/wp-content/uploads/2021/03/openway-3.png" TargetMode="External"/><Relationship Id="rId128" Type="http://schemas.openxmlformats.org/officeDocument/2006/relationships/hyperlink" Target="https://www.instagram.com/accounts/login/?next=/coffeehr.com.vn/" TargetMode="External"/><Relationship Id="rId335" Type="http://schemas.openxmlformats.org/officeDocument/2006/relationships/hyperlink" Target="https://coffeehr.com.vn/wp-content/uploads/2021/05/kt2.png" TargetMode="External"/><Relationship Id="rId542" Type="http://schemas.openxmlformats.org/officeDocument/2006/relationships/hyperlink" Target="https://coffeehr.com.vn/wp-content/uploads/2022/05/cham-cong-bang-the-tu-la-lua-chon-cua-nhieu-doanh-nghiep.jpg" TargetMode="External"/><Relationship Id="rId987" Type="http://schemas.openxmlformats.org/officeDocument/2006/relationships/hyperlink" Target="https://coffeehr.com.vn/wp-content/uploads/2021/06/VCCI-1536x8631-1.jpg" TargetMode="External"/><Relationship Id="rId1172" Type="http://schemas.openxmlformats.org/officeDocument/2006/relationships/hyperlink" Target="https://coffeehr.com.vn/wp-content/uploads/2022/03/quy-trinh-onboarding-boomerang-employee.jpg" TargetMode="External"/><Relationship Id="rId181" Type="http://schemas.openxmlformats.org/officeDocument/2006/relationships/hyperlink" Target="https://coffeehr.com.vn/wp-content/uploads/2021/11/quan-ly-to-chuc.png" TargetMode="External"/><Relationship Id="rId402" Type="http://schemas.openxmlformats.org/officeDocument/2006/relationships/hyperlink" Target="https://coffeehr.com.vn/wp-content/uploads/2021/06/Giaoduc1.png" TargetMode="External"/><Relationship Id="rId847" Type="http://schemas.openxmlformats.org/officeDocument/2006/relationships/hyperlink" Target="https://coffeehr.com.vn/en/oos-software-tai-tro-hoi-thao-thuong-nien-phat-trien-to-chuc-dap-ung-tuong-lai-cua-hiep-hoi-nhan-su-viet-nam/" TargetMode="External"/><Relationship Id="rId1032" Type="http://schemas.openxmlformats.org/officeDocument/2006/relationships/hyperlink" Target="https://coffeehr.com.vn/wp-content/uploads/2022/04/giao-dien-bang-cong-phan-mem-basevn.jpg" TargetMode="External"/><Relationship Id="rId279" Type="http://schemas.openxmlformats.org/officeDocument/2006/relationships/hyperlink" Target="https://coffeehr.com.vn/dich-vu-nhan-su-la-gi/" TargetMode="External"/><Relationship Id="rId486" Type="http://schemas.openxmlformats.org/officeDocument/2006/relationships/hyperlink" Target="https://coffeehr.com.vn/en/chuyen-doi-so-quan-tri-nhan-su-bds-npn/" TargetMode="External"/><Relationship Id="rId693" Type="http://schemas.openxmlformats.org/officeDocument/2006/relationships/hyperlink" Target="https://coffeehr.com.vn/wp-content/uploads/2022/04/phan-mem-cham-cong-wisami.jpg" TargetMode="External"/><Relationship Id="rId707" Type="http://schemas.openxmlformats.org/officeDocument/2006/relationships/hyperlink" Target="https://coffeehr.com.vn/wp-content/uploads/2021/06/11-768x529.png" TargetMode="External"/><Relationship Id="rId914" Type="http://schemas.openxmlformats.org/officeDocument/2006/relationships/hyperlink" Target="https://coffeehr.com.vn/wp-content/uploads/2022/04/phan-mem-cham-cong-online-mang-den-nhieu-loi-ich-cho-doanh-nghiep.jpg" TargetMode="External"/><Relationship Id="rId1337" Type="http://schemas.openxmlformats.org/officeDocument/2006/relationships/hyperlink" Target="https://coffeehr.com.vn/wp-content/uploads/2021/09/z2726596211122_364dbff10d60bf1ab1b61e3c37b0df16.jpg" TargetMode="External"/><Relationship Id="rId43" Type="http://schemas.openxmlformats.org/officeDocument/2006/relationships/hyperlink" Target="https://coffeehr.com.vn/wp-content/plugins/elementor-pro/assets/js/frontend.min.js?ver=3.6.4" TargetMode="External"/><Relationship Id="rId139" Type="http://schemas.openxmlformats.org/officeDocument/2006/relationships/hyperlink" Target="https://coffeehr.com.vn/wp-content/themes/astra/assets/js/minified/frontend.min.js?ver=3.7.9" TargetMode="External"/><Relationship Id="rId346" Type="http://schemas.openxmlformats.org/officeDocument/2006/relationships/hyperlink" Target="https://coffeehr.com.vn/wp-content/uploads/2022/04/thumbnails-he-thong-quan-ly-nguon-nhan-luc-768x576.jpg" TargetMode="External"/><Relationship Id="rId553" Type="http://schemas.openxmlformats.org/officeDocument/2006/relationships/hyperlink" Target="https://coffeehr.com.vn/wp-content/uploads/2022/04/Chi_Duong-removebg.png" TargetMode="External"/><Relationship Id="rId760" Type="http://schemas.openxmlformats.org/officeDocument/2006/relationships/hyperlink" Target="https://coffeehr.com.vn/category/kien-thuc-quan-tri-nhan-su/page/5/" TargetMode="External"/><Relationship Id="rId998" Type="http://schemas.openxmlformats.org/officeDocument/2006/relationships/hyperlink" Target="https://coffeehr.com.vn/en/micco-tong-cong-ty-cong-nghiep-hoa-chat-mo-vinacomin-2/" TargetMode="External"/><Relationship Id="rId1183" Type="http://schemas.openxmlformats.org/officeDocument/2006/relationships/hyperlink" Target="https://coffeehr.com.vn/wp-content/uploads/2022/04/lo-trinh-thang-tien-ro-rang.jpg" TargetMode="External"/><Relationship Id="rId1390" Type="http://schemas.openxmlformats.org/officeDocument/2006/relationships/hyperlink" Target="https://coffeehr.com.vn/wp-content/uploads/2021/11/marketing-noi-bo-trong-doanh-nghiep.jpg" TargetMode="External"/><Relationship Id="rId192" Type="http://schemas.openxmlformats.org/officeDocument/2006/relationships/hyperlink" Target="https://coffeehr.com.vn/wp-content/uploads/2022/01/z3135328544719_971244d56fd45870e0cb68981441b6fc.jpg" TargetMode="External"/><Relationship Id="rId206" Type="http://schemas.openxmlformats.org/officeDocument/2006/relationships/hyperlink" Target="https://coffeehr.com.vn/wp-content/uploads/2022/03/GREATJD2.jpg" TargetMode="External"/><Relationship Id="rId413" Type="http://schemas.openxmlformats.org/officeDocument/2006/relationships/hyperlink" Target="https://coffeehr.com.vn/wp-content/uploads/2021/07/content-MKT-final-768x511.png" TargetMode="External"/><Relationship Id="rId858" Type="http://schemas.openxmlformats.org/officeDocument/2006/relationships/hyperlink" Target="https://coffeehr.com.vn/mo-hinh-hrm-4-0/" TargetMode="External"/><Relationship Id="rId1043" Type="http://schemas.openxmlformats.org/officeDocument/2006/relationships/hyperlink" Target="https://coffeehr.com.vn/wp-content/uploads/2020/11/Cac-ky-nang-can-co-cua-chuyen-vien-CB.jpg" TargetMode="External"/><Relationship Id="rId497" Type="http://schemas.openxmlformats.org/officeDocument/2006/relationships/hyperlink" Target="https://coffeehr.com.vn/wp-content/uploads/2022/04/phan-mem-ezhr9.jpg" TargetMode="External"/><Relationship Id="rId620" Type="http://schemas.openxmlformats.org/officeDocument/2006/relationships/hyperlink" Target="https://coffeehr.com.vn/wp-content/uploads/2022/05/hr-onboarding.jpg" TargetMode="External"/><Relationship Id="rId718" Type="http://schemas.openxmlformats.org/officeDocument/2006/relationships/hyperlink" Target="https://coffeehr.com.vn/en/author/nguyen-duong/" TargetMode="External"/><Relationship Id="rId925" Type="http://schemas.openxmlformats.org/officeDocument/2006/relationships/hyperlink" Target="https://coffeehr.com.vn/wp-content/uploads/2022/04/giao-dien-hris.jpg" TargetMode="External"/><Relationship Id="rId1250" Type="http://schemas.openxmlformats.org/officeDocument/2006/relationships/hyperlink" Target="https://coffeehr.com.vn/wp-content/uploads/2021/12/getty_1011792694_397146.jpg" TargetMode="External"/><Relationship Id="rId1348" Type="http://schemas.openxmlformats.org/officeDocument/2006/relationships/hyperlink" Target="https://coffeehr.com.vn/en/ky-nang-giao-tiep-trong-kinh-doanh/" TargetMode="External"/><Relationship Id="rId357" Type="http://schemas.openxmlformats.org/officeDocument/2006/relationships/hyperlink" Target="https://coffeehr.com.vn/en/doi-tac/" TargetMode="External"/><Relationship Id="rId1110" Type="http://schemas.openxmlformats.org/officeDocument/2006/relationships/hyperlink" Target="https://coffeehr.com.vn/wp-content/uploads/2021/11/marketing-noi-bo-trong-doanh-nghiep-1-768x402.jpg" TargetMode="External"/><Relationship Id="rId1194" Type="http://schemas.openxmlformats.org/officeDocument/2006/relationships/hyperlink" Target="https://coffeehr.com.vn/wp-content/uploads/2021/08/tim-hieu-moi-truong-va-chien-luoc-cua-cong-ty.jpg" TargetMode="External"/><Relationship Id="rId1208" Type="http://schemas.openxmlformats.org/officeDocument/2006/relationships/hyperlink" Target="https://coffeehr.com.vn/wp-content/uploads/2022/04/kpi-la-gi.jpg" TargetMode="External"/><Relationship Id="rId54" Type="http://schemas.openxmlformats.org/officeDocument/2006/relationships/hyperlink" Target="https://coffeehr.com.vn/wp-content/uploads/2021/05/tai-xuong-removebg-preview-300x113.png" TargetMode="External"/><Relationship Id="rId217" Type="http://schemas.openxmlformats.org/officeDocument/2006/relationships/hyperlink" Target="https://coffeehr.com.vn/wp-content/uploads/2021/12/bigstock-Job-Search-Human-Resources-Rec-256126069-768x357.jpg" TargetMode="External"/><Relationship Id="rId564" Type="http://schemas.openxmlformats.org/officeDocument/2006/relationships/hyperlink" Target="https://coffeehr.com.vn/wp-content/uploads/2020/12/nhan-luc-cong-nghe-thong-tin.jpg" TargetMode="External"/><Relationship Id="rId771" Type="http://schemas.openxmlformats.org/officeDocument/2006/relationships/hyperlink" Target="https://coffeehr.com.vn/wp-content/uploads/2022/05/giao-dien-quy-trinh-onboarding-tren-phan-mem-coffeehr.jpg" TargetMode="External"/><Relationship Id="rId869" Type="http://schemas.openxmlformats.org/officeDocument/2006/relationships/hyperlink" Target="https://coffeehr.com.vn/wp-content/uploads/2022/04/giao-dien-phan-mem-base-goal.jpg" TargetMode="External"/><Relationship Id="rId424" Type="http://schemas.openxmlformats.org/officeDocument/2006/relationships/hyperlink" Target="https://coffeehr.com.vn/wp-content/uploads/2021/02/loi-khuyen-giup-gan-ket-doi-ngu-768x445.jpg" TargetMode="External"/><Relationship Id="rId631" Type="http://schemas.openxmlformats.org/officeDocument/2006/relationships/hyperlink" Target="https://coffeehr.com.vn/wp-content/uploads/2021/02/gan-ket-doi-ngu.jpg" TargetMode="External"/><Relationship Id="rId729" Type="http://schemas.openxmlformats.org/officeDocument/2006/relationships/hyperlink" Target="https://coffeehr.com.vn/wp-content/uploads/2022/05/chao-don-nhan-su-moi-voi-phan-mem-coffeehr.jpg" TargetMode="External"/><Relationship Id="rId1054" Type="http://schemas.openxmlformats.org/officeDocument/2006/relationships/hyperlink" Target="https://coffeehr.com.vn/wp-content/uploads/2021/08/z2660460984506_ac0f30dd270ee355b8000b968fdd26c7.jpg" TargetMode="External"/><Relationship Id="rId1261" Type="http://schemas.openxmlformats.org/officeDocument/2006/relationships/hyperlink" Target="https://coffeehr.com.vn/truyen-thong-noi-bo-ket-noi-nhan-su/" TargetMode="External"/><Relationship Id="rId1359" Type="http://schemas.openxmlformats.org/officeDocument/2006/relationships/hyperlink" Target="https://coffeehr.com.vn/en/gan-ket-nhan-vien-lam-sao-de-cai-thien/" TargetMode="External"/><Relationship Id="rId270" Type="http://schemas.openxmlformats.org/officeDocument/2006/relationships/hyperlink" Target="https://coffeehr.com.vn/wp-content/uploads/2021/11/quan-ly-to-chuc-4-1-1.jpg" TargetMode="External"/><Relationship Id="rId936" Type="http://schemas.openxmlformats.org/officeDocument/2006/relationships/hyperlink" Target="https://coffeehr.com.vn/wp-content/uploads/2022/04/giao-dien-phan-mem-zoho-people.jpg" TargetMode="External"/><Relationship Id="rId1121" Type="http://schemas.openxmlformats.org/officeDocument/2006/relationships/hyperlink" Target="https://coffeehr.com.vn/wp-content/uploads/2021/07/hieu-dung-hoach-dinh-nguon-nhan-luc-la-gi.jpg" TargetMode="External"/><Relationship Id="rId1219" Type="http://schemas.openxmlformats.org/officeDocument/2006/relationships/hyperlink" Target="https://coffeehr.com.vn/wp-content/uploads/2022/02/triet-ly-kaizen-duoc-toyota-ap-dung.jpg" TargetMode="External"/><Relationship Id="rId65" Type="http://schemas.openxmlformats.org/officeDocument/2006/relationships/hyperlink" Target="https://coffeehr.com.vn/wp-includes/js/dist/hooks.min.js?ver=1e58c8c5a32b2e97491080c5b10dc71c" TargetMode="External"/><Relationship Id="rId130" Type="http://schemas.openxmlformats.org/officeDocument/2006/relationships/hyperlink" Target="https://coffeehr.com.vn/category/bao-chi-noi-ve-coffeehr/" TargetMode="External"/><Relationship Id="rId368" Type="http://schemas.openxmlformats.org/officeDocument/2006/relationships/hyperlink" Target="https://coffeehr.com.vn/wp-content/uploads/2021/05/smart-factory-fourth-industrial-revolution-1.jpg" TargetMode="External"/><Relationship Id="rId575" Type="http://schemas.openxmlformats.org/officeDocument/2006/relationships/hyperlink" Target="https://coffeehr.com.vn/wp-content/uploads/2022/05/bang-xep-hang-hieu-suat.jpg" TargetMode="External"/><Relationship Id="rId782" Type="http://schemas.openxmlformats.org/officeDocument/2006/relationships/hyperlink" Target="https://coffeehr.com.vn/phan-mem-kpi/" TargetMode="External"/><Relationship Id="rId228" Type="http://schemas.openxmlformats.org/officeDocument/2006/relationships/hyperlink" Target="https://coffeehr.com.vn/wp-content/uploads/2022/05/dich-vu-nhan-su-la-gi-768x576.jpg" TargetMode="External"/><Relationship Id="rId435" Type="http://schemas.openxmlformats.org/officeDocument/2006/relationships/hyperlink" Target="https://coffeehr.com.vn/wp-content/uploads/2021/06/yte.png" TargetMode="External"/><Relationship Id="rId642" Type="http://schemas.openxmlformats.org/officeDocument/2006/relationships/hyperlink" Target="https://www.linkedin.com/in/leduyhoa/" TargetMode="External"/><Relationship Id="rId1065" Type="http://schemas.openxmlformats.org/officeDocument/2006/relationships/hyperlink" Target="https://coffeehr.com.vn/wp-content/uploads/2022/04/giao-dien-phan-mem-quan-tri-doanh-nghiep-1office.jpg" TargetMode="External"/><Relationship Id="rId1272" Type="http://schemas.openxmlformats.org/officeDocument/2006/relationships/hyperlink" Target="https://coffeehr.com.vn/wp-content/uploads/2021/08/mong-muon-lam-viec-lau-dai-hon-cua-nhan-vien.jpg" TargetMode="External"/><Relationship Id="rId281" Type="http://schemas.openxmlformats.org/officeDocument/2006/relationships/hyperlink" Target="https://coffeehr.com.vn/wp-content/uploads/2021/10/Navigos-Group.jpg" TargetMode="External"/><Relationship Id="rId502" Type="http://schemas.openxmlformats.org/officeDocument/2006/relationships/hyperlink" Target="https://coffeehr.com.vn/wp-content/uploads/2022/04/thumbnail-phan-mem-tinh-luong-768x576.jpg" TargetMode="External"/><Relationship Id="rId947" Type="http://schemas.openxmlformats.org/officeDocument/2006/relationships/hyperlink" Target="https://coffeehr.com.vn/xay-dung-van-hoa-doanh-nghiep/" TargetMode="External"/><Relationship Id="rId1132" Type="http://schemas.openxmlformats.org/officeDocument/2006/relationships/hyperlink" Target="https://coffeehr.com.vn/wp-content/uploads/2021/08/gan-ket-nhan-vien-trong-khung-hoang.jpg" TargetMode="External"/><Relationship Id="rId76" Type="http://schemas.openxmlformats.org/officeDocument/2006/relationships/hyperlink" Target="https://coffeehr.com.vn/wp-content/cache/min/1/wp-content/uploads/astra-addon/astra-addon-6271efcfbf27e0-81762134.js?ver=1652070115" TargetMode="External"/><Relationship Id="rId141" Type="http://schemas.openxmlformats.org/officeDocument/2006/relationships/hyperlink" Target="https://coffeehr.com.vn/wp-content/plugins/jet-elements/assets/js/jet-elements.min.js?ver=2.6.3" TargetMode="External"/><Relationship Id="rId379" Type="http://schemas.openxmlformats.org/officeDocument/2006/relationships/hyperlink" Target="https://coffeehr.com.vn/wp-content/uploads/2021/06/image-173.jpg" TargetMode="External"/><Relationship Id="rId586" Type="http://schemas.openxmlformats.org/officeDocument/2006/relationships/hyperlink" Target="https://coffeehr.com.vn/wp-content/uploads/2022/04/phan-mem-coffeehr-la-giai-phap-hrm-thong-minh-tien-loi-da-nen-tang.jpg" TargetMode="External"/><Relationship Id="rId793" Type="http://schemas.openxmlformats.org/officeDocument/2006/relationships/hyperlink" Target="https://coffeehr.com.vn/wp-content/uploads/2022/04/phan-mem-tuyen-dung-workable.jpg" TargetMode="External"/><Relationship Id="rId807" Type="http://schemas.openxmlformats.org/officeDocument/2006/relationships/hyperlink" Target="https://coffeehr.com.vn/wp-content/uploads/2022/04/giao-dien-phan-mem-fastwork.jpg" TargetMode="External"/><Relationship Id="rId7" Type="http://schemas.openxmlformats.org/officeDocument/2006/relationships/hyperlink" Target="https://coffeehr.com.vn/khach-hang-tieu-bieu/" TargetMode="External"/><Relationship Id="rId239" Type="http://schemas.openxmlformats.org/officeDocument/2006/relationships/hyperlink" Target="https://coffeehr.com.vn/phan-mem-danh-gia-nhan-vien/" TargetMode="External"/><Relationship Id="rId446" Type="http://schemas.openxmlformats.org/officeDocument/2006/relationships/hyperlink" Target="https://coffeehr.com.vn/coffeehr-tuyen-dung-nhan-vien-content-marketing/" TargetMode="External"/><Relationship Id="rId653" Type="http://schemas.openxmlformats.org/officeDocument/2006/relationships/hyperlink" Target="https://coffeehr.com.vn/wp-content/uploads/2022/05/tang-trai-nghiem-nhan-su-bang-cong-nghe.jpg" TargetMode="External"/><Relationship Id="rId1076" Type="http://schemas.openxmlformats.org/officeDocument/2006/relationships/hyperlink" Target="https://coffeehr.com.vn/wp-content/uploads/2021/07/mo-hinh-HRM-4.0-CHR-1-2-768x511.png" TargetMode="External"/><Relationship Id="rId1283" Type="http://schemas.openxmlformats.org/officeDocument/2006/relationships/hyperlink" Target="https://coffeehr.com.vn/wp-content/uploads/2022/03/hh-1024x676.png" TargetMode="External"/><Relationship Id="rId292" Type="http://schemas.openxmlformats.org/officeDocument/2006/relationships/hyperlink" Target="https://coffeehr.com.vn/wp-content/uploads/2022/02/Nhan-vien-trien-khai-4-768x432.png" TargetMode="External"/><Relationship Id="rId306" Type="http://schemas.openxmlformats.org/officeDocument/2006/relationships/hyperlink" Target="https://coffeehr.com.vn/wp-content/uploads/2021/11/dao-tao-4-1.png" TargetMode="External"/><Relationship Id="rId860" Type="http://schemas.openxmlformats.org/officeDocument/2006/relationships/hyperlink" Target="https://coffeehr.com.vn/wp-content/uploads/2022/04/giao-dien-phan-mem-quan-tri-doanh-nghiep-bravo.jpg" TargetMode="External"/><Relationship Id="rId958" Type="http://schemas.openxmlformats.org/officeDocument/2006/relationships/hyperlink" Target="https://coffeehr.com.vn/wp-content/uploads/2022/04/phan-mem-tinh-luong-bao-mat-du-lieu-doanh-nghiep-tot-hon.jpg" TargetMode="External"/><Relationship Id="rId1143" Type="http://schemas.openxmlformats.org/officeDocument/2006/relationships/hyperlink" Target="https://coffeehr.com.vn/wp-content/uploads/2021/07/hoach-dinh-nguon-nhan-luc-rat-can-thiet.jpg" TargetMode="External"/><Relationship Id="rId87" Type="http://schemas.openxmlformats.org/officeDocument/2006/relationships/hyperlink" Target="https://coffeehr.com.vn/wp-includes/js/jquery/jquery.min.js?ver=3.6.0" TargetMode="External"/><Relationship Id="rId513" Type="http://schemas.openxmlformats.org/officeDocument/2006/relationships/hyperlink" Target="https://coffeehr.com.vn/en/tuyen-dung-project-manager-hn-hcm/" TargetMode="External"/><Relationship Id="rId597" Type="http://schemas.openxmlformats.org/officeDocument/2006/relationships/hyperlink" Target="https://coffeehr.com.vn/en/giai-phap-cham-cong-online/" TargetMode="External"/><Relationship Id="rId720" Type="http://schemas.openxmlformats.org/officeDocument/2006/relationships/hyperlink" Target="https://coffeehr.com.vn/oos-software-tai-tro-hoi-thao-thuong-nien-phat-trien-to-chuc-dap-ung-tuong-lai-cua-hiep-hoi-nhan-su-viet-nam/" TargetMode="External"/><Relationship Id="rId818" Type="http://schemas.openxmlformats.org/officeDocument/2006/relationships/hyperlink" Target="https://coffeehr.com.vn/wp-content/uploads/2021/06/2-1-768x432.jpg" TargetMode="External"/><Relationship Id="rId1350" Type="http://schemas.openxmlformats.org/officeDocument/2006/relationships/hyperlink" Target="https://coffeehr.com.vn/en/truyen-thong-noi-bo-ket-noi-nhan-su/" TargetMode="External"/><Relationship Id="rId152" Type="http://schemas.openxmlformats.org/officeDocument/2006/relationships/hyperlink" Target="https://coffeehr.com.vn/wp-includes/js/dist/vendor/regenerator-runtime.min.js?ver=0.13.9" TargetMode="External"/><Relationship Id="rId457" Type="http://schemas.openxmlformats.org/officeDocument/2006/relationships/hyperlink" Target="https://coffeehr.com.vn/wp-content/uploads/2021/11/payroll.png" TargetMode="External"/><Relationship Id="rId1003" Type="http://schemas.openxmlformats.org/officeDocument/2006/relationships/hyperlink" Target="https://coffeehr.com.vn/wp-content/uploads/2022/04/giao-dien-phan-mem-faceworks.jpg" TargetMode="External"/><Relationship Id="rId1087" Type="http://schemas.openxmlformats.org/officeDocument/2006/relationships/hyperlink" Target="https://coffeehr.com.vn/wp-content/uploads/2021/07/crowe-nang-cao-trai-nghiem-nhan-su-voi-coffeeHR.jpg" TargetMode="External"/><Relationship Id="rId1210" Type="http://schemas.openxmlformats.org/officeDocument/2006/relationships/hyperlink" Target="https://coffeehr.com.vn/wp-content/uploads/2021/12/Workplace.png" TargetMode="External"/><Relationship Id="rId1294" Type="http://schemas.openxmlformats.org/officeDocument/2006/relationships/hyperlink" Target="https://coffeehr.com.vn/giu-chan-nhan-vien-hau-dich-covid-19/" TargetMode="External"/><Relationship Id="rId1308" Type="http://schemas.openxmlformats.org/officeDocument/2006/relationships/hyperlink" Target="https://coffeehr.com.vn/okr-la-gi/" TargetMode="External"/><Relationship Id="rId664" Type="http://schemas.openxmlformats.org/officeDocument/2006/relationships/hyperlink" Target="https://coffeehr.com.vn/wp-content/uploads/2022/04/tang-bao-mat-du-lieu-bang-cach-su-dung-he-thong-quan-tri-nguon-nhan-luc.jpg" TargetMode="External"/><Relationship Id="rId871" Type="http://schemas.openxmlformats.org/officeDocument/2006/relationships/hyperlink" Target="https://coffeehr.com.vn/wp-content/uploads/2022/04/giao-dien-phan-mem-tanca.jpg" TargetMode="External"/><Relationship Id="rId969" Type="http://schemas.openxmlformats.org/officeDocument/2006/relationships/hyperlink" Target="https://coffeehr.com.vn/wp-content/uploads/2022/04/giao-dien-bang-cong-phan-mem-tanca.jpg" TargetMode="External"/><Relationship Id="rId14" Type="http://schemas.openxmlformats.org/officeDocument/2006/relationships/hyperlink" Target="https://coffeehr.com.vn/coffeehrm-payroll/" TargetMode="External"/><Relationship Id="rId317" Type="http://schemas.openxmlformats.org/officeDocument/2006/relationships/hyperlink" Target="https://coffeehr.com.vn/en/atalink-dau-tu-giai-phap-phan-mem-quan-tri-nhan-su-coffeehr/" TargetMode="External"/><Relationship Id="rId524" Type="http://schemas.openxmlformats.org/officeDocument/2006/relationships/hyperlink" Target="https://coffeehr.com.vn/wp-content/uploads/2022/05/cham-cong-gps-la-phuong-phap-quan-ly-nhan-vien-ngoai-van-phong-an-toan.jpg" TargetMode="External"/><Relationship Id="rId731" Type="http://schemas.openxmlformats.org/officeDocument/2006/relationships/hyperlink" Target="https://coffeehr.com.vn/xu-huong-cong-nghe-nam-trong-20-nam/" TargetMode="External"/><Relationship Id="rId1154" Type="http://schemas.openxmlformats.org/officeDocument/2006/relationships/hyperlink" Target="https://coffeehr.com.vn/wp-content/uploads/2022/04/giao-tiep-tot-voi-nhan-vien.jpg" TargetMode="External"/><Relationship Id="rId1361" Type="http://schemas.openxmlformats.org/officeDocument/2006/relationships/hyperlink" Target="https://coffeehr.com.vn/wp-content/uploads/2021/11/internal-communication-plan-1.jpg" TargetMode="External"/><Relationship Id="rId98" Type="http://schemas.openxmlformats.org/officeDocument/2006/relationships/hyperlink" Target="https://coffeehr.com.vn/wp-content/plugins/elementor-pro/assets/js/preloaded-elements-handlers.min.js?ver=3.6.4" TargetMode="External"/><Relationship Id="rId163" Type="http://schemas.openxmlformats.org/officeDocument/2006/relationships/hyperlink" Target="https://coffeehr.com.vn/wp-content/uploads/2021/06/Giaoduc2.png" TargetMode="External"/><Relationship Id="rId370" Type="http://schemas.openxmlformats.org/officeDocument/2006/relationships/hyperlink" Target="https://coffeehr.com.vn/hau-covid-doanh-nghiep-da-san-sang-don-xu-the-tuyen-dung-moi/" TargetMode="External"/><Relationship Id="rId829" Type="http://schemas.openxmlformats.org/officeDocument/2006/relationships/hyperlink" Target="https://coffeehr.com.vn/en/thong-bao-chuyen-dia-diem-tru-so-van-phong-ha-noi/" TargetMode="External"/><Relationship Id="rId1014" Type="http://schemas.openxmlformats.org/officeDocument/2006/relationships/hyperlink" Target="https://coffeehr.com.vn/en/quan-ly-ho-so-nhan-su-tiet-kiem/" TargetMode="External"/><Relationship Id="rId1221" Type="http://schemas.openxmlformats.org/officeDocument/2006/relationships/hyperlink" Target="https://coffeehr.com.vn/category/kien-thuc-quan-tri-nhan-su/page/6/" TargetMode="External"/><Relationship Id="rId230" Type="http://schemas.openxmlformats.org/officeDocument/2006/relationships/hyperlink" Target="https://coffeehr.com.vn/wp-content/uploads/2021/05/Onboarding.png" TargetMode="External"/><Relationship Id="rId468" Type="http://schemas.openxmlformats.org/officeDocument/2006/relationships/hyperlink" Target="https://coffeehr.com.vn/wp-content/uploads/2022/04/he-thong-thong-tin-quan-ly-nhan-su-768x576.jpg" TargetMode="External"/><Relationship Id="rId675" Type="http://schemas.openxmlformats.org/officeDocument/2006/relationships/hyperlink" Target="https://coffeehr.com.vn/wp-content/uploads/2022/05/he-thong-dinh-vi-toan-cau-gps.jpg" TargetMode="External"/><Relationship Id="rId882" Type="http://schemas.openxmlformats.org/officeDocument/2006/relationships/hyperlink" Target="https://coffeehr.com.vn/wp-content/uploads/2021/07/11-buoc-tuyen-dung-hieu-qua-CHR-768x511.png" TargetMode="External"/><Relationship Id="rId1098" Type="http://schemas.openxmlformats.org/officeDocument/2006/relationships/hyperlink" Target="https://coffeehr.com.vn/wp-content/uploads/2021/12/SMART-goals.png" TargetMode="External"/><Relationship Id="rId1319" Type="http://schemas.openxmlformats.org/officeDocument/2006/relationships/hyperlink" Target="https://coffeehr.com.vn/wp-content/uploads/2021/07/hoach-dinh-nguon-nhan-luc-la-gi.jpg" TargetMode="External"/><Relationship Id="rId25" Type="http://schemas.openxmlformats.org/officeDocument/2006/relationships/hyperlink" Target="https://coffeehr.com.vn/wp-content/uploads/2021/06/mockup-man-hinh-home-CHR-1024x695.png" TargetMode="External"/><Relationship Id="rId328" Type="http://schemas.openxmlformats.org/officeDocument/2006/relationships/hyperlink" Target="https://coffeehr.com.vn/wp-content/uploads/2021/11/tuyen-dung-2.jpg" TargetMode="External"/><Relationship Id="rId535" Type="http://schemas.openxmlformats.org/officeDocument/2006/relationships/hyperlink" Target="https://coffeehr.com.vn/wp-content/uploads/elementor/thumbs/ceo-le-duy-hoa-pnaj2ccu38tk2vilmcid6n22gnrgiqapx0ao24qwdw.jpg" TargetMode="External"/><Relationship Id="rId742" Type="http://schemas.openxmlformats.org/officeDocument/2006/relationships/hyperlink" Target="https://coffeehr.com.vn/wp-content/uploads/2021/11/thiet-ke-nha-pho-an-phu-new-city.jpg" TargetMode="External"/><Relationship Id="rId1165" Type="http://schemas.openxmlformats.org/officeDocument/2006/relationships/hyperlink" Target="https://coffeehr.com.vn/wp-content/uploads/2022/04/thumbnail-cach-tinh-luong-p2.jpg" TargetMode="External"/><Relationship Id="rId1372" Type="http://schemas.openxmlformats.org/officeDocument/2006/relationships/hyperlink" Target="https://coffeehr.com.vn/wp-content/uploads/2021/12/cac-loi-ich-cua-okr-1.jpg" TargetMode="External"/><Relationship Id="rId174" Type="http://schemas.openxmlformats.org/officeDocument/2006/relationships/hyperlink" Target="https://coffeehr.com.vn/wp-content/uploads/2021/06/image-195.jpg" TargetMode="External"/><Relationship Id="rId381" Type="http://schemas.openxmlformats.org/officeDocument/2006/relationships/hyperlink" Target="https://coffeehr.com.vn/en/xay-dung/" TargetMode="External"/><Relationship Id="rId602" Type="http://schemas.openxmlformats.org/officeDocument/2006/relationships/hyperlink" Target="https://coffeehr.com.vn/oos-software-hop-tac-voi-gapowork-ra-mat-bo-giai-phap-toan-dien-quan-tri-nhan-su-cho-doanh-nghiep/" TargetMode="External"/><Relationship Id="rId1025" Type="http://schemas.openxmlformats.org/officeDocument/2006/relationships/hyperlink" Target="https://coffeehr.com.vn/wp-content/uploads/2022/04/giao-dien-bang-luong-phan-mem-paradise-hrm.jpg" TargetMode="External"/><Relationship Id="rId1232" Type="http://schemas.openxmlformats.org/officeDocument/2006/relationships/hyperlink" Target="https://coffeehr.com.vn/mo-hinh-bsc-trong-quan-ly-va-van-hanh-doanh-nghiep/" TargetMode="External"/><Relationship Id="rId241" Type="http://schemas.openxmlformats.org/officeDocument/2006/relationships/hyperlink" Target="https://coffeehr.com.vn/en/dich-vu-nhan-su/" TargetMode="External"/><Relationship Id="rId479" Type="http://schemas.openxmlformats.org/officeDocument/2006/relationships/hyperlink" Target="https://coffeehr.com.vn/en/cong-nghe/" TargetMode="External"/><Relationship Id="rId686" Type="http://schemas.openxmlformats.org/officeDocument/2006/relationships/hyperlink" Target="https://coffeehr.com.vn/wp-content/uploads/2022/03/Nhan-vien-trien-khai-1.jpg" TargetMode="External"/><Relationship Id="rId893" Type="http://schemas.openxmlformats.org/officeDocument/2006/relationships/hyperlink" Target="https://coffeehr.com.vn/wp-content/uploads/2022/04/coffeehr-thiet-lap-bang-cong-voi-cac-ca-lam-viec-phuc-tap.jpg" TargetMode="External"/><Relationship Id="rId907" Type="http://schemas.openxmlformats.org/officeDocument/2006/relationships/hyperlink" Target="https://coffeehr.com.vn/wp-content/uploads/2022/03/Goodbye-768x576.jpg" TargetMode="External"/><Relationship Id="rId36" Type="http://schemas.openxmlformats.org/officeDocument/2006/relationships/hyperlink" Target="https://coffeehr.com.vn/wp-content/uploads/2022/04/Giai-phap-toan-dien.png" TargetMode="External"/><Relationship Id="rId339" Type="http://schemas.openxmlformats.org/officeDocument/2006/relationships/hyperlink" Target="https://coffeehr.com.vn/phan-mem-quan-ly-nhan-su-truong-hoc/" TargetMode="External"/><Relationship Id="rId546" Type="http://schemas.openxmlformats.org/officeDocument/2006/relationships/hyperlink" Target="https://coffeehr.com.vn/wp-content/uploads/2022/04/he-thong-quan-ly-nhan-su-luu-tru-mot-vong-doi-nhan-vien.jpg" TargetMode="External"/><Relationship Id="rId753" Type="http://schemas.openxmlformats.org/officeDocument/2006/relationships/hyperlink" Target="https://coffeehr.com.vn/wp-content/uploads/2022/05/onboarding-giup-thu-hut-nhan-tai.jpg" TargetMode="External"/><Relationship Id="rId1176" Type="http://schemas.openxmlformats.org/officeDocument/2006/relationships/hyperlink" Target="https://coffeehr.com.vn/wp-content/uploads/2022/04/thumbnail-giu-chan-nhan-tai.jpg" TargetMode="External"/><Relationship Id="rId1383" Type="http://schemas.openxmlformats.org/officeDocument/2006/relationships/hyperlink" Target="https://coffeehr.com.vn/wp-content/uploads/2021/09/z2726596193157_e66a467c8d9cb10a7e2236f8505d7e45.jpg" TargetMode="External"/><Relationship Id="rId101" Type="http://schemas.openxmlformats.org/officeDocument/2006/relationships/hyperlink" Target="https://coffeehr.com.vn/wp-content/uploads/2021/05/Ellipse-9.png" TargetMode="External"/><Relationship Id="rId185" Type="http://schemas.openxmlformats.org/officeDocument/2006/relationships/hyperlink" Target="https://coffeehr.com.vn/wp-content/uploads/2021/11/Profile-3-2.png" TargetMode="External"/><Relationship Id="rId406" Type="http://schemas.openxmlformats.org/officeDocument/2006/relationships/hyperlink" Target="https://coffeehr.com.vn/phan-mem-chia-ca-lam-viec/" TargetMode="External"/><Relationship Id="rId960" Type="http://schemas.openxmlformats.org/officeDocument/2006/relationships/hyperlink" Target="https://coffeehr.com.vn/wp-content/uploads/2022/04/giao-dien-phan-mem-microsoft-access.jpg" TargetMode="External"/><Relationship Id="rId1036" Type="http://schemas.openxmlformats.org/officeDocument/2006/relationships/hyperlink" Target="https://coffeehr.com.vn/en/talkshow-chuyen-doi-so-linh-vuc-nhan-su-phap-ly-thuc-tien-trien-khai/" TargetMode="External"/><Relationship Id="rId1243" Type="http://schemas.openxmlformats.org/officeDocument/2006/relationships/hyperlink" Target="https://coffeehr.com.vn/wp-content/uploads/2022/03/d-e1648192221423.png" TargetMode="External"/><Relationship Id="rId392" Type="http://schemas.openxmlformats.org/officeDocument/2006/relationships/hyperlink" Target="https://coffeehr.com.vn/wp-content/uploads/2021/06/image-162.jpg" TargetMode="External"/><Relationship Id="rId613" Type="http://schemas.openxmlformats.org/officeDocument/2006/relationships/hyperlink" Target="https://coffeehr.com.vn/wp-content/uploads/2021/11/61464852_1243350595827466_3544030042826735616_n.jpg" TargetMode="External"/><Relationship Id="rId697" Type="http://schemas.openxmlformats.org/officeDocument/2006/relationships/hyperlink" Target="https://coffeehr.com.vn/wp-content/uploads/2021/06/Chuyen-dia-diem.CoffeeHR-1536x804-1-768x402.jpg" TargetMode="External"/><Relationship Id="rId820" Type="http://schemas.openxmlformats.org/officeDocument/2006/relationships/hyperlink" Target="https://coffeehr.com.vn/wp-content/uploads/2022/04/thumbnail-phan-mem-cham-cong.jpg" TargetMode="External"/><Relationship Id="rId918" Type="http://schemas.openxmlformats.org/officeDocument/2006/relationships/hyperlink" Target="https://coffeehr.com.vn/wp-content/uploads/2022/04/giao-dien-phan-mem-digiikpi.jpg" TargetMode="External"/><Relationship Id="rId252" Type="http://schemas.openxmlformats.org/officeDocument/2006/relationships/hyperlink" Target="https://coffeehr.com.vn/en/du-lich/" TargetMode="External"/><Relationship Id="rId1103" Type="http://schemas.openxmlformats.org/officeDocument/2006/relationships/hyperlink" Target="https://coffeehr.com.vn/en/bang-cham-cong-tu-dong/" TargetMode="External"/><Relationship Id="rId1187" Type="http://schemas.openxmlformats.org/officeDocument/2006/relationships/hyperlink" Target="https://coffeehr.com.vn/wp-content/uploads/2021/07/co-su-sap-xep-thoi-gian-hop-ly-cho-tung-ke-hoach.jpg" TargetMode="External"/><Relationship Id="rId1310" Type="http://schemas.openxmlformats.org/officeDocument/2006/relationships/hyperlink" Target="https://coffeehr.com.vn/wp-content/uploads/2021/06/ef51a04924d1a5c37004bb02eb9f5645.jpg" TargetMode="External"/><Relationship Id="rId47" Type="http://schemas.openxmlformats.org/officeDocument/2006/relationships/hyperlink" Target="https://coffeehr.com.vn/wp-content/plugins/elementor/assets/lib/waypoints/waypoints.min.js?ver=4.0.2" TargetMode="External"/><Relationship Id="rId112" Type="http://schemas.openxmlformats.org/officeDocument/2006/relationships/hyperlink" Target="https://coffeehr.com.vn/giao-duc-dao-tao/" TargetMode="External"/><Relationship Id="rId557" Type="http://schemas.openxmlformats.org/officeDocument/2006/relationships/hyperlink" Target="https://coffeehr.com.vn/phan-mem-quan-ly-nhan-su-tien-luong/" TargetMode="External"/><Relationship Id="rId764" Type="http://schemas.openxmlformats.org/officeDocument/2006/relationships/hyperlink" Target="https://coffeehr.com.vn/wp-content/uploads/2022/05/phan-mem-danh-gia-nhan-vien.jpg" TargetMode="External"/><Relationship Id="rId971" Type="http://schemas.openxmlformats.org/officeDocument/2006/relationships/hyperlink" Target="https://coffeehr.com.vn/wp-content/uploads/2022/04/phan-mem-tinh-luong-giup-doanh-nghiep-toi-uu-nguon-luc.jpg" TargetMode="External"/><Relationship Id="rId1394" Type="http://schemas.openxmlformats.org/officeDocument/2006/relationships/hyperlink" Target="https://coffeehr.com.vn/wp-content/uploads/2021/11/cai-thien-giao-tiep-khach-hang.jpg" TargetMode="External"/><Relationship Id="rId196" Type="http://schemas.openxmlformats.org/officeDocument/2006/relationships/hyperlink" Target="https://coffeehr.com.vn/wp-content/uploads/2021/07/hethongbaocao1.jpg" TargetMode="External"/><Relationship Id="rId417" Type="http://schemas.openxmlformats.org/officeDocument/2006/relationships/hyperlink" Target="https://coffeehr.com.vn/wp-content/uploads/2021/06/taichinh4.png" TargetMode="External"/><Relationship Id="rId624" Type="http://schemas.openxmlformats.org/officeDocument/2006/relationships/hyperlink" Target="https://coffeehr.com.vn/wp-content/uploads/2021/06/blockchain.jpg" TargetMode="External"/><Relationship Id="rId831" Type="http://schemas.openxmlformats.org/officeDocument/2006/relationships/hyperlink" Target="https://coffeehr.com.vn/wp-content/uploads/2022/04/giao-dien-phan-mem-kpi-1office.jpg" TargetMode="External"/><Relationship Id="rId1047" Type="http://schemas.openxmlformats.org/officeDocument/2006/relationships/hyperlink" Target="https://coffeehr.com.vn/wp-content/uploads/2022/04/giao-dien-phan-mem-cham-cong-paradise.jpg" TargetMode="External"/><Relationship Id="rId1254" Type="http://schemas.openxmlformats.org/officeDocument/2006/relationships/hyperlink" Target="https://coffeehr.com.vn/wp-content/uploads/2022/02/so-hoa-cac-cong-tac-thu-cong.jpg" TargetMode="External"/><Relationship Id="rId263" Type="http://schemas.openxmlformats.org/officeDocument/2006/relationships/hyperlink" Target="https://coffeehr.com.vn/wp-content/uploads/2021/07/ngan-hang.png" TargetMode="External"/><Relationship Id="rId470" Type="http://schemas.openxmlformats.org/officeDocument/2006/relationships/hyperlink" Target="https://coffeehr.com.vn/en/2021/11/09/" TargetMode="External"/><Relationship Id="rId929" Type="http://schemas.openxmlformats.org/officeDocument/2006/relationships/hyperlink" Target="https://coffeehr.com.vn/wp-content/uploads/2022/04/giao-dien-phan-mem-cham-cong-wise-eye.jpg" TargetMode="External"/><Relationship Id="rId1114" Type="http://schemas.openxmlformats.org/officeDocument/2006/relationships/hyperlink" Target="https://coffeehr.com.vn/wp-content/uploads/2022/03/1615425103895-su-khac-nhau-giua-Recruitment-Manager-va-Hiring-Manager-1.png" TargetMode="External"/><Relationship Id="rId1321" Type="http://schemas.openxmlformats.org/officeDocument/2006/relationships/hyperlink" Target="https://www.glassdoor.com/blog/mission-culture-survey/" TargetMode="External"/><Relationship Id="rId58" Type="http://schemas.openxmlformats.org/officeDocument/2006/relationships/hyperlink" Target="https://coffeehr.com.vn/cb/" TargetMode="External"/><Relationship Id="rId123" Type="http://schemas.openxmlformats.org/officeDocument/2006/relationships/hyperlink" Target="https://www.tiktok.com/@coffeehr?" TargetMode="External"/><Relationship Id="rId330" Type="http://schemas.openxmlformats.org/officeDocument/2006/relationships/hyperlink" Target="https://coffeehr.com.vn/wp-content/uploads/2021/11/Recruitment-app-startups-768x459.jpg" TargetMode="External"/><Relationship Id="rId568" Type="http://schemas.openxmlformats.org/officeDocument/2006/relationships/hyperlink" Target="https://coffeehr.com.vn/en/category/tin-tuc-coffeehr/page/2/" TargetMode="External"/><Relationship Id="rId775" Type="http://schemas.openxmlformats.org/officeDocument/2006/relationships/hyperlink" Target="https://coffeehr.com.vn/wp-content/uploads/2021/12/electronic-contract-digital-signature-concept-260nw-1493932832-e1639103262671.jpg" TargetMode="External"/><Relationship Id="rId982" Type="http://schemas.openxmlformats.org/officeDocument/2006/relationships/hyperlink" Target="https://coffeehr.com.vn/wp-content/uploads/2022/04/thumbnail-phan-mem-quan-ly-nhan-vien-kinh-doanh.jpg" TargetMode="External"/><Relationship Id="rId1198" Type="http://schemas.openxmlformats.org/officeDocument/2006/relationships/hyperlink" Target="https://coffeehr.com.vn/wp-content/uploads/2021/09/z2726596176108_d20437d6e2edc9b2051d75fbd0d66400.jpg" TargetMode="External"/><Relationship Id="rId428" Type="http://schemas.openxmlformats.org/officeDocument/2006/relationships/hyperlink" Target="https://coffeehr.com.vn/wp-content/plugins/wp-schema-pro/admin/assets/min-js/frontend.min.js?ver=2.7.2" TargetMode="External"/><Relationship Id="rId635" Type="http://schemas.openxmlformats.org/officeDocument/2006/relationships/hyperlink" Target="https://coffeehr.com.vn/en/quan-ly-cham-cong-nhan-vien/" TargetMode="External"/><Relationship Id="rId842" Type="http://schemas.openxmlformats.org/officeDocument/2006/relationships/hyperlink" Target="https://coffeehr.com.vn/en/phan-mem-cham-cong/" TargetMode="External"/><Relationship Id="rId1058" Type="http://schemas.openxmlformats.org/officeDocument/2006/relationships/hyperlink" Target="https://coffeehr.com.vn/wp-content/uploads/2022/04/giao-dien-phan-mem-quan-tri-doanh-nghiep-fastwork.jpg" TargetMode="External"/><Relationship Id="rId1265" Type="http://schemas.openxmlformats.org/officeDocument/2006/relationships/hyperlink" Target="https://coffeehr.com.vn/wp-content/uploads/2022/03/5-cap-do-danh-gia-nang-luc-ca-nhan.jpg" TargetMode="External"/><Relationship Id="rId274" Type="http://schemas.openxmlformats.org/officeDocument/2006/relationships/hyperlink" Target="https://coffeehr.com.vn/wp-content/uploads/2021/11/cong-ty-bao-hiem-opes-768x403.jpg" TargetMode="External"/><Relationship Id="rId481" Type="http://schemas.openxmlformats.org/officeDocument/2006/relationships/hyperlink" Target="https://coffeehr.com.vn/wp-content/uploads/2022/05/phan-mem-cham-cong-acheckin.jpg" TargetMode="External"/><Relationship Id="rId702" Type="http://schemas.openxmlformats.org/officeDocument/2006/relationships/hyperlink" Target="https://coffeehr.com.vn/wp-content/uploads/2022/05/giai-doan-dao-tao-cung-la-giai-doan-quan-trong-khong-kem.jpg" TargetMode="External"/><Relationship Id="rId1125" Type="http://schemas.openxmlformats.org/officeDocument/2006/relationships/hyperlink" Target="https://coffeehr.com.vn/wp-content/uploads/2022/02/cung-tim-hieu-phuong-phap-kaizen-la-gi.jpg" TargetMode="External"/><Relationship Id="rId1332" Type="http://schemas.openxmlformats.org/officeDocument/2006/relationships/hyperlink" Target="https://coffeehr.com.vn/en/so-sanh-okr-va-kpi-do-luong-danh-gia-hieu-suat-lao-dong-doanh-nghiep-nen-lua-chon-chi-so-nao/" TargetMode="External"/><Relationship Id="rId69" Type="http://schemas.openxmlformats.org/officeDocument/2006/relationships/hyperlink" Target="https://coffeehr.com.vn/wp-includes/js/jquery/jquery-migrate.min.js?ver=3.3.2" TargetMode="External"/><Relationship Id="rId134" Type="http://schemas.openxmlformats.org/officeDocument/2006/relationships/hyperlink" Target="https://coffeehr.com.vn/wp-content/plugins/elementor/assets/js/webpack.runtime.min.js?ver=3.6.2" TargetMode="External"/><Relationship Id="rId579" Type="http://schemas.openxmlformats.org/officeDocument/2006/relationships/hyperlink" Target="https://coffeehr.com.vn/en/phan-mem-quan-ly-nhan-su-nha-hang/" TargetMode="External"/><Relationship Id="rId786" Type="http://schemas.openxmlformats.org/officeDocument/2006/relationships/hyperlink" Target="https://coffeehr.com.vn/phan-mem-tinh-luong-3p/" TargetMode="External"/><Relationship Id="rId993" Type="http://schemas.openxmlformats.org/officeDocument/2006/relationships/hyperlink" Target="https://coffeehr.com.vn/wp-content/uploads/2022/03/ke-khai-thue-768x384.jpg" TargetMode="External"/><Relationship Id="rId341" Type="http://schemas.openxmlformats.org/officeDocument/2006/relationships/hyperlink" Target="https://coffeehr.com.vn/wp-content/uploads/2021/05/Profiles.png" TargetMode="External"/><Relationship Id="rId439" Type="http://schemas.openxmlformats.org/officeDocument/2006/relationships/hyperlink" Target="https://coffeehr.com.vn/wp-content/uploads/2022/05/giai-phap-cham-cong-online-768x576.jpg" TargetMode="External"/><Relationship Id="rId646" Type="http://schemas.openxmlformats.org/officeDocument/2006/relationships/hyperlink" Target="https://coffeehr.com.vn/wp-content/uploads/2021/11/tired-exhausted-woman-working-laptop-feeling-burnout-vector-illustration-overload-overwork-fatigue-concept_74855-10178-e1637728303540.jpg" TargetMode="External"/><Relationship Id="rId1069" Type="http://schemas.openxmlformats.org/officeDocument/2006/relationships/hyperlink" Target="https://coffeehr.com.vn/wp-content/uploads/2021/06/0b7e1bdc1d2ced72b43d.jpg" TargetMode="External"/><Relationship Id="rId1276" Type="http://schemas.openxmlformats.org/officeDocument/2006/relationships/hyperlink" Target="https://coffeehr.com.vn/wp-content/uploads/2022/01/officeParty.jpg" TargetMode="External"/><Relationship Id="rId201" Type="http://schemas.openxmlformats.org/officeDocument/2006/relationships/hyperlink" Target="https://coffeehr.com.vn/wp-content/uploads/2021/09/dan-tri10h-159gapoworkdocx-1631698672773.jpeg" TargetMode="External"/><Relationship Id="rId285" Type="http://schemas.openxmlformats.org/officeDocument/2006/relationships/hyperlink" Target="https://coffeehr.com.vn/wp-content/uploads/2021/11/CB-2-1.png" TargetMode="External"/><Relationship Id="rId506" Type="http://schemas.openxmlformats.org/officeDocument/2006/relationships/hyperlink" Target="https://coffeehr.com.vn/wp-content/uploads/2021/10/cleverfood-2-768x511.png" TargetMode="External"/><Relationship Id="rId853" Type="http://schemas.openxmlformats.org/officeDocument/2006/relationships/hyperlink" Target="https://coffeehr.com.vn/quy-trinh-xay-dung-kpi-hieu-qua/" TargetMode="External"/><Relationship Id="rId1136" Type="http://schemas.openxmlformats.org/officeDocument/2006/relationships/hyperlink" Target="https://coffeehr.com.vn/wp-content/uploads/2021/07/11-buoc-tuyen-dung-hieu-qua-CHR-e1650955640377.png" TargetMode="External"/><Relationship Id="rId492" Type="http://schemas.openxmlformats.org/officeDocument/2006/relationships/hyperlink" Target="https://coffeehr.com.vn/wp-content/uploads/2021/06/b6.3.jpg" TargetMode="External"/><Relationship Id="rId713" Type="http://schemas.openxmlformats.org/officeDocument/2006/relationships/hyperlink" Target="https://coffeehr.com.vn/wp-content/uploads/2022/05/giao-dien-phan-mem-quan-ly-nhan-su-coffeehr.jpg" TargetMode="External"/><Relationship Id="rId797" Type="http://schemas.openxmlformats.org/officeDocument/2006/relationships/hyperlink" Target="https://coffeehr.com.vn/wp-content/uploads/2022/01/anh-thong-tin-ca-nhan.png" TargetMode="External"/><Relationship Id="rId920" Type="http://schemas.openxmlformats.org/officeDocument/2006/relationships/hyperlink" Target="https://coffeehr.com.vn/wp-content/uploads/2022/04/giao-dien-phan-mem-digiiCB.jpg" TargetMode="External"/><Relationship Id="rId1343" Type="http://schemas.openxmlformats.org/officeDocument/2006/relationships/hyperlink" Target="https://coffeehr.com.vn/wp-content/uploads/2022/01/workplace-branding-matters-in-office-culture-1024x465.jpg" TargetMode="External"/><Relationship Id="rId145" Type="http://schemas.openxmlformats.org/officeDocument/2006/relationships/hyperlink" Target="https://coffeehr.com.vn/wp-content/cache/min/1/wp-content/plugins/jet-menu/includes/elementor/assets/public/js/legacy/widgets-scripts.js?ver=1652070116" TargetMode="External"/><Relationship Id="rId352" Type="http://schemas.openxmlformats.org/officeDocument/2006/relationships/hyperlink" Target="https://coffeehr.com.vn/wp-content/uploads/2021/06/Frame.png" TargetMode="External"/><Relationship Id="rId1203" Type="http://schemas.openxmlformats.org/officeDocument/2006/relationships/hyperlink" Target="https://coffeehr.com.vn/en/giu-chan-nhan-tai/" TargetMode="External"/><Relationship Id="rId1287" Type="http://schemas.openxmlformats.org/officeDocument/2006/relationships/hyperlink" Target="https://coffeehr.com.vn/wp-content/uploads/2021/07/mo-hinh-HRM-4.0-1.png" TargetMode="External"/><Relationship Id="rId212" Type="http://schemas.openxmlformats.org/officeDocument/2006/relationships/hyperlink" Target="https://coffeehr.com.vn/en/2021/11/18/" TargetMode="External"/><Relationship Id="rId657" Type="http://schemas.openxmlformats.org/officeDocument/2006/relationships/hyperlink" Target="https://coffeehr.com.vn/wp-content/uploads/2022/05/phan-mem-mona-elms.jpg" TargetMode="External"/><Relationship Id="rId864" Type="http://schemas.openxmlformats.org/officeDocument/2006/relationships/hyperlink" Target="https://coffeehr.com.vn/wp-content/uploads/2022/04/giao-dien-phan-mem-elasticsearch.jpg" TargetMode="External"/><Relationship Id="rId296" Type="http://schemas.openxmlformats.org/officeDocument/2006/relationships/hyperlink" Target="https://coffeehr.com.vn/50-sang-kien-loi-khuyen-giup-gan-ket-doi-ngu/" TargetMode="External"/><Relationship Id="rId517" Type="http://schemas.openxmlformats.org/officeDocument/2006/relationships/hyperlink" Target="https://coffeehr.com.vn/en/4-xu-huong-dien-toan-dam-may-doanh-nghiep-can-biet/" TargetMode="External"/><Relationship Id="rId724" Type="http://schemas.openxmlformats.org/officeDocument/2006/relationships/hyperlink" Target="https://coffeehr.com.vn/wp-content/uploads/2022/05/quan-tri-muc-tieu-hieu-qua.jpg" TargetMode="External"/><Relationship Id="rId931" Type="http://schemas.openxmlformats.org/officeDocument/2006/relationships/hyperlink" Target="https://coffeehr.com.vn/wp-content/uploads/2022/01/z3089633761529_17b0dbc798ae2d42373e3a6be0ec7816.jpg" TargetMode="External"/><Relationship Id="rId1147" Type="http://schemas.openxmlformats.org/officeDocument/2006/relationships/hyperlink" Target="https://coffeehr.com.vn/gan-ket-nhan-vien-lam-sao-de-cai-thien/" TargetMode="External"/><Relationship Id="rId1354" Type="http://schemas.openxmlformats.org/officeDocument/2006/relationships/hyperlink" Target="https://coffeehr.com.vn/wp-content/uploads/2021/09/loc-ho-so-300x177.jpg" TargetMode="External"/><Relationship Id="rId60" Type="http://schemas.openxmlformats.org/officeDocument/2006/relationships/hyperlink" Target="https://coffeehr.com.vn/wp-content/plugins/elementor/assets/lib/e-gallery/js/e-gallery.min.js?ver=1.2.0" TargetMode="External"/><Relationship Id="rId156" Type="http://schemas.openxmlformats.org/officeDocument/2006/relationships/hyperlink" Target="https://coffeehr.com.vn/wp-content/cache/min/1/wp-content/plugins/jet-engine/assets/js/frontend.js?ver=1652070116" TargetMode="External"/><Relationship Id="rId363" Type="http://schemas.openxmlformats.org/officeDocument/2006/relationships/hyperlink" Target="https://coffeehr.com.vn/wp-content/uploads/2021/11/Profile-4-1.png" TargetMode="External"/><Relationship Id="rId570" Type="http://schemas.openxmlformats.org/officeDocument/2006/relationships/hyperlink" Target="https://coffeehr.com.vn/wp-content/uploads/2021/11/tuyen-dung-1.jpg" TargetMode="External"/><Relationship Id="rId1007" Type="http://schemas.openxmlformats.org/officeDocument/2006/relationships/hyperlink" Target="https://coffeehr.com.vn/wp-content/uploads/2022/04/coffeehr-xay-dung-nen-mot-quy-trinh-tuyen-dung-toan-dien-chuyen-nghiep.jpg" TargetMode="External"/><Relationship Id="rId1214" Type="http://schemas.openxmlformats.org/officeDocument/2006/relationships/hyperlink" Target="https://coffeehr.com.vn/wp-content/uploads/2021/07/xac-nhan-lai-thong-tin-ung-vien.jpg" TargetMode="External"/><Relationship Id="rId223" Type="http://schemas.openxmlformats.org/officeDocument/2006/relationships/hyperlink" Target="https://vn.linkedin.com/in/nguyen-thi-thuy-duong" TargetMode="External"/><Relationship Id="rId430" Type="http://schemas.openxmlformats.org/officeDocument/2006/relationships/hyperlink" Target="https://coffeehr.com.vn/wp-content/uploads/2021/11/Onboarding-2-1.jpg" TargetMode="External"/><Relationship Id="rId668" Type="http://schemas.openxmlformats.org/officeDocument/2006/relationships/hyperlink" Target="https://coffeehr.com.vn/en/he-thong-quan-ly-nguon-nhan-luc/" TargetMode="External"/><Relationship Id="rId875" Type="http://schemas.openxmlformats.org/officeDocument/2006/relationships/hyperlink" Target="https://coffeehr.com.vn/en/category/kien-thuc-quan-tri-nhan-su/page/9/" TargetMode="External"/><Relationship Id="rId1060" Type="http://schemas.openxmlformats.org/officeDocument/2006/relationships/hyperlink" Target="https://coffeehr.com.vn/en/8-sai-lam-khien-nhan-vien-co-nang-luc-nghi-viec/" TargetMode="External"/><Relationship Id="rId1298" Type="http://schemas.openxmlformats.org/officeDocument/2006/relationships/hyperlink" Target="https://coffeehr.com.vn/truyen-thong-noi-bo-ket-noi-nhan-su/" TargetMode="External"/><Relationship Id="rId18" Type="http://schemas.openxmlformats.org/officeDocument/2006/relationships/hyperlink" Target="https://coffeehr.com.vn/quy-dinh-chinh-sach/" TargetMode="External"/><Relationship Id="rId528" Type="http://schemas.openxmlformats.org/officeDocument/2006/relationships/hyperlink" Target="https://coffeehr.com.vn/phan-mem-quan-ly-nhan-vien-kinh-doanh/" TargetMode="External"/><Relationship Id="rId735" Type="http://schemas.openxmlformats.org/officeDocument/2006/relationships/hyperlink" Target="https://coffeehr.com.vn/phan-mem-tinh-luong/" TargetMode="External"/><Relationship Id="rId942" Type="http://schemas.openxmlformats.org/officeDocument/2006/relationships/hyperlink" Target="https://www.youtube.com/embed/XmROaja8mCQ" TargetMode="External"/><Relationship Id="rId1158" Type="http://schemas.openxmlformats.org/officeDocument/2006/relationships/hyperlink" Target="https://coffeehr.com.vn/wp-content/uploads/2022/02/chu-viet-cua-kaizen.jpg" TargetMode="External"/><Relationship Id="rId1365" Type="http://schemas.openxmlformats.org/officeDocument/2006/relationships/hyperlink" Target="https://coffeehr.com.vn/wp-content/uploads/2021/12/phuong-phap-okr-duoc-sang-tao-boi-andy-grove.jpg" TargetMode="External"/><Relationship Id="rId167" Type="http://schemas.openxmlformats.org/officeDocument/2006/relationships/hyperlink" Target="https://coffeehr.com.vn/wp-content/uploads/2021/06/tdoan.png" TargetMode="External"/><Relationship Id="rId374" Type="http://schemas.openxmlformats.org/officeDocument/2006/relationships/hyperlink" Target="https://coffeehr.com.vn/wp-content/uploads/2021/11/Tuyen-dung.png" TargetMode="External"/><Relationship Id="rId581" Type="http://schemas.openxmlformats.org/officeDocument/2006/relationships/hyperlink" Target="https://coffeehr.com.vn/hoi-thao-chuyen-doi-so-trong-quan-tri-doanh-nghiep/" TargetMode="External"/><Relationship Id="rId1018" Type="http://schemas.openxmlformats.org/officeDocument/2006/relationships/hyperlink" Target="https://coffeehr.com.vn/wp-content/uploads/2022/04/coffeehr-quan-ly-de-xuat-tuyen-dung-dua-tren-dinh-bien-nhan-su.jpg" TargetMode="External"/><Relationship Id="rId1225" Type="http://schemas.openxmlformats.org/officeDocument/2006/relationships/hyperlink" Target="https://coffeehr.com.vn/en/category/kien-thuc-quan-tri-nhan-su/page/6/" TargetMode="External"/><Relationship Id="rId71" Type="http://schemas.openxmlformats.org/officeDocument/2006/relationships/hyperlink" Target="https://coffeehr.com.vn/wp-content/uploads/2022/04/Nen-tang-thong-minh-150x150.png" TargetMode="External"/><Relationship Id="rId234" Type="http://schemas.openxmlformats.org/officeDocument/2006/relationships/hyperlink" Target="https://coffeehr.com.vn/wp-content/uploads/2021/11/5.png" TargetMode="External"/><Relationship Id="rId679" Type="http://schemas.openxmlformats.org/officeDocument/2006/relationships/hyperlink" Target="https://coffeehr.com.vn/wp-content/uploads/2022/04/thumbnail-phan-mem-quan-ly-nhan-vien-kinh-doanh-768x576.jpg" TargetMode="External"/><Relationship Id="rId802" Type="http://schemas.openxmlformats.org/officeDocument/2006/relationships/hyperlink" Target="https://coffeehr.com.vn/wp-content/uploads/2022/04/coffeehr-cho-phep-thiet-lap-linh-dong-tieu-chi-danh-gia.jpg" TargetMode="External"/><Relationship Id="rId886" Type="http://schemas.openxmlformats.org/officeDocument/2006/relationships/hyperlink" Target="https://coffeehr.com.vn/wp-content/uploads/2022/04/giao-dien-he-thong-canh-bao-cua-phan-mem-coffeehr.jpg" TargetMode="External"/><Relationship Id="rId2" Type="http://schemas.openxmlformats.org/officeDocument/2006/relationships/hyperlink" Target="https://coffeehr.com.vn/wp-content/uploads/2021/05/Vector2020n.png" TargetMode="External"/><Relationship Id="rId29" Type="http://schemas.openxmlformats.org/officeDocument/2006/relationships/hyperlink" Target="https://coffeehr.com.vn/category/thong-tin-cong-nghe/" TargetMode="External"/><Relationship Id="rId441" Type="http://schemas.openxmlformats.org/officeDocument/2006/relationships/hyperlink" Target="https://coffeehr.com.vn/wp-content/uploads/2022/02/Nhan-vien-trien-khai-5-768x432.png" TargetMode="External"/><Relationship Id="rId539" Type="http://schemas.openxmlformats.org/officeDocument/2006/relationships/hyperlink" Target="https://coffeehr.com.vn/oos-software-duoc-thuong-hieu-homefarm-lua-chon-de-thuc-hien-chien-luoc-phat-trien-than-toc-300-cua-hang/" TargetMode="External"/><Relationship Id="rId746" Type="http://schemas.openxmlformats.org/officeDocument/2006/relationships/hyperlink" Target="https://coffeehr.com.vn/wp-content/uploads/2022/05/dich-vu-nhan-su-giup-hoan-thien-chuc-nang-nhan-su.jpg" TargetMode="External"/><Relationship Id="rId1071" Type="http://schemas.openxmlformats.org/officeDocument/2006/relationships/hyperlink" Target="https://coffeehr.com.vn/wp-content/uploads/2021/08/z2705054457199_a58241cf82f784d7832efbe269a48cf2.jpg" TargetMode="External"/><Relationship Id="rId1169" Type="http://schemas.openxmlformats.org/officeDocument/2006/relationships/hyperlink" Target="https://coffeehr.com.vn/tai-sao-can-lap-ke-hoach-xay-dung-doi-ngu-ke-can/" TargetMode="External"/><Relationship Id="rId1376" Type="http://schemas.openxmlformats.org/officeDocument/2006/relationships/hyperlink" Target="https://coffeehr.com.vn/en/chao-don-nhan-vien-moi/" TargetMode="External"/><Relationship Id="rId178" Type="http://schemas.openxmlformats.org/officeDocument/2006/relationships/hyperlink" Target="https://coffeehr.com.vn/phan-mem-cham-cong-qua-dien-thoai/" TargetMode="External"/><Relationship Id="rId301" Type="http://schemas.openxmlformats.org/officeDocument/2006/relationships/hyperlink" Target="https://coffeehr.com.vn/wp-content/uploads/2021/07/benh-vien.png" TargetMode="External"/><Relationship Id="rId953" Type="http://schemas.openxmlformats.org/officeDocument/2006/relationships/hyperlink" Target="https://coffeehr.com.vn/wp-content/uploads/2022/04/thumbnail-phan-mem-quan-tri-doanh-nghiep.jpg" TargetMode="External"/><Relationship Id="rId1029" Type="http://schemas.openxmlformats.org/officeDocument/2006/relationships/hyperlink" Target="https://coffeehr.com.vn/wp-content/uploads/2021/06/11.png" TargetMode="External"/><Relationship Id="rId1236" Type="http://schemas.openxmlformats.org/officeDocument/2006/relationships/hyperlink" Target="https://coffeehr.com.vn/en/xu-huong-tuyen-dung-moi-trong-dai-dich-covid-19/" TargetMode="External"/><Relationship Id="rId82" Type="http://schemas.openxmlformats.org/officeDocument/2006/relationships/hyperlink" Target="https://coffeehr.com.vn/wp-content/cache/min/1/ajax/libs/jquery/3.6.0/jquery.min.js?ver=1652070117" TargetMode="External"/><Relationship Id="rId385" Type="http://schemas.openxmlformats.org/officeDocument/2006/relationships/hyperlink" Target="https://coffeehr.com.vn/getfit-nang-cao-trai-nghiem-noi-bo-bang-dich-vu-nhan-su-coffeehr/" TargetMode="External"/><Relationship Id="rId592" Type="http://schemas.openxmlformats.org/officeDocument/2006/relationships/hyperlink" Target="https://coffeehr.com.vn/en/cong-ty-bao-hiem-opes/" TargetMode="External"/><Relationship Id="rId606" Type="http://schemas.openxmlformats.org/officeDocument/2006/relationships/hyperlink" Target="https://coffeehr.com.vn/wp-content/uploads/2021/03/z3023497797859_877ba80211e5f0f99f5d827e70c63dc3.jpg" TargetMode="External"/><Relationship Id="rId813" Type="http://schemas.openxmlformats.org/officeDocument/2006/relationships/hyperlink" Target="https://coffeehr.com.vn/en/cleverfood-hop-tac-voi-coffeehr-quan-ly-nhan-su-de-dang-hon/" TargetMode="External"/><Relationship Id="rId245" Type="http://schemas.openxmlformats.org/officeDocument/2006/relationships/hyperlink" Target="https://coffeehr.com.vn/quan-ly-ho-so-ung-vien-hieu-qua-nen-chi-dung-excel/" TargetMode="External"/><Relationship Id="rId452" Type="http://schemas.openxmlformats.org/officeDocument/2006/relationships/hyperlink" Target="https://coffeehr.com.vn/du-lich/" TargetMode="External"/><Relationship Id="rId897" Type="http://schemas.openxmlformats.org/officeDocument/2006/relationships/hyperlink" Target="https://coffeehr.com.vn/gan-ket-voi-nhan-vien-bi-quyet-vuot-qua-mua-dai-dich-2/" TargetMode="External"/><Relationship Id="rId1082" Type="http://schemas.openxmlformats.org/officeDocument/2006/relationships/hyperlink" Target="https://coffeehr.com.vn/wp-content/uploads/2022/04/thumbnail-phan-mem-hrm.jpg" TargetMode="External"/><Relationship Id="rId1303" Type="http://schemas.openxmlformats.org/officeDocument/2006/relationships/hyperlink" Target="https://coffeehr.com.vn/wp-content/uploads/2021/12/succession-planning--768x401.png" TargetMode="External"/><Relationship Id="rId105" Type="http://schemas.openxmlformats.org/officeDocument/2006/relationships/hyperlink" Target="https://coffeehr.com.vn/wp-includes/js/jquery/ui/core.min.js?ver=1.13.1" TargetMode="External"/><Relationship Id="rId312" Type="http://schemas.openxmlformats.org/officeDocument/2006/relationships/hyperlink" Target="https://coffeehr.com.vn/en/tai-lieu/" TargetMode="External"/><Relationship Id="rId757" Type="http://schemas.openxmlformats.org/officeDocument/2006/relationships/hyperlink" Target="https://coffeehr.com.vn/en/ky-nguyen-moi-cua-nganh-nhan-su-ky-nguyen-4-0/" TargetMode="External"/><Relationship Id="rId964" Type="http://schemas.openxmlformats.org/officeDocument/2006/relationships/hyperlink" Target="https://coffeehr.com.vn/wp-content/uploads/2021/06/CoffeeHR_Brochure.jpg" TargetMode="External"/><Relationship Id="rId1387" Type="http://schemas.openxmlformats.org/officeDocument/2006/relationships/hyperlink" Target="https://coffeehr.com.vn/wp-content/uploads/2021/12/lo-trinh.png" TargetMode="External"/><Relationship Id="rId93" Type="http://schemas.openxmlformats.org/officeDocument/2006/relationships/hyperlink" Target="https://coffeehr.com.vn/2021/02/25/" TargetMode="External"/><Relationship Id="rId189" Type="http://schemas.openxmlformats.org/officeDocument/2006/relationships/hyperlink" Target="https://coffeehr.com.vn/wp-content/uploads/2021/06/CoffeeHR_Brochure.pdf" TargetMode="External"/><Relationship Id="rId396" Type="http://schemas.openxmlformats.org/officeDocument/2006/relationships/hyperlink" Target="https://coffeehr.com.vn/phan-mem-quan-ly-nhan-su-nha-hang/" TargetMode="External"/><Relationship Id="rId617" Type="http://schemas.openxmlformats.org/officeDocument/2006/relationships/hyperlink" Target="https://coffeehr.com.vn/wp-content/uploads/2022/05/gps-cung-co-the-bi-lam-gia.jpg" TargetMode="External"/><Relationship Id="rId824" Type="http://schemas.openxmlformats.org/officeDocument/2006/relationships/hyperlink" Target="https://coffeehr.com.vn/wp-content/uploads/2022/04/giao-dien-phan-mem-nhan-su-sv-hris.jpg" TargetMode="External"/><Relationship Id="rId1247" Type="http://schemas.openxmlformats.org/officeDocument/2006/relationships/hyperlink" Target="https://coffeehr.com.vn/hoach-dinh-nguon-nhan-luc-2/" TargetMode="External"/><Relationship Id="rId256" Type="http://schemas.openxmlformats.org/officeDocument/2006/relationships/hyperlink" Target="https://coffeehr.com.vn/wp-content/uploads/2021/05/tuyendung.png" TargetMode="External"/><Relationship Id="rId463" Type="http://schemas.openxmlformats.org/officeDocument/2006/relationships/hyperlink" Target="https://coffeehr.com.vn/en/category/tin-tuc-coffeehr/" TargetMode="External"/><Relationship Id="rId670" Type="http://schemas.openxmlformats.org/officeDocument/2006/relationships/hyperlink" Target="https://coffeehr.com.vn/en/phan-mem-quan-ly-nhan-vien-tu-xa/" TargetMode="External"/><Relationship Id="rId1093" Type="http://schemas.openxmlformats.org/officeDocument/2006/relationships/hyperlink" Target="https://coffeehr.com.vn/wp-content/uploads/2020/11/nghe-tuyen-dung-la-gi.jpg" TargetMode="External"/><Relationship Id="rId1107" Type="http://schemas.openxmlformats.org/officeDocument/2006/relationships/hyperlink" Target="https://coffeehr.com.vn/wp-content/uploads/2022/04/hien-thi-ngay-tren-bang-cham-cong.jpg" TargetMode="External"/><Relationship Id="rId1314" Type="http://schemas.openxmlformats.org/officeDocument/2006/relationships/hyperlink" Target="https://coffeehr.com.vn/en/nhan-vien-f0/" TargetMode="External"/><Relationship Id="rId116" Type="http://schemas.openxmlformats.org/officeDocument/2006/relationships/hyperlink" Target="https://coffeehr.com.vn/wp-content/uploads/2021/09/photo-3-1631694697271371004936.jpg" TargetMode="External"/><Relationship Id="rId323" Type="http://schemas.openxmlformats.org/officeDocument/2006/relationships/hyperlink" Target="https://coffeehr.com.vn/wp-content/uploads/2021/11/Tuyen-dung-1-1.png" TargetMode="External"/><Relationship Id="rId530" Type="http://schemas.openxmlformats.org/officeDocument/2006/relationships/hyperlink" Target="https://coffeehr.com.vn/wp-content/uploads/2022/04/giao-dien-bang-cong-tren-base-checkin.jpg" TargetMode="External"/><Relationship Id="rId768" Type="http://schemas.openxmlformats.org/officeDocument/2006/relationships/hyperlink" Target="https://coffeehr.com.vn/phan-mem-quan-ly-du-lieu/" TargetMode="External"/><Relationship Id="rId975" Type="http://schemas.openxmlformats.org/officeDocument/2006/relationships/hyperlink" Target="https://coffeehr.com.vn/wp-content/uploads/2022/04/thumbnail-phan-mem-tinh-luong.jpg" TargetMode="External"/><Relationship Id="rId1160" Type="http://schemas.openxmlformats.org/officeDocument/2006/relationships/hyperlink" Target="https://coffeehr.com.vn/wp-content/uploads/2021/07/kpi-okr-2-scaled.jpg" TargetMode="External"/><Relationship Id="rId1398" Type="http://schemas.openxmlformats.org/officeDocument/2006/relationships/hyperlink" Target="https://coffeehr.com.vn/coffeehr-onboarding-gioi-thieu-nhan-vien-moi-ban-co-dang-tut-lai-phia-sau/" TargetMode="External"/><Relationship Id="rId20" Type="http://schemas.openxmlformats.org/officeDocument/2006/relationships/hyperlink" Target="https://coffeehr.com.vn/wp-content/uploads/2022/04/Giai-phap-toan-dien-150x150.png" TargetMode="External"/><Relationship Id="rId628" Type="http://schemas.openxmlformats.org/officeDocument/2006/relationships/hyperlink" Target="https://coffeehr.com.vn/wp-content/uploads/2022/05/he-thong-canh-bao-som-sai-lech-giup-ban-dieu-chinh-kip-thoi.jpg" TargetMode="External"/><Relationship Id="rId835" Type="http://schemas.openxmlformats.org/officeDocument/2006/relationships/hyperlink" Target="https://coffeehr.com.vn/wp-content/uploads/2022/04/giao-dien-phan-mem-quan-tri-doanh-nghiep-amis-misa.jpg" TargetMode="External"/><Relationship Id="rId1258" Type="http://schemas.openxmlformats.org/officeDocument/2006/relationships/hyperlink" Target="https://coffeehr.com.vn/wp-content/uploads/2021/08/z2705054456896_f757761caba64766c3a4e510cf20430a.jpg" TargetMode="External"/><Relationship Id="rId267" Type="http://schemas.openxmlformats.org/officeDocument/2006/relationships/hyperlink" Target="https://coffeehr.com.vn/hn-tuyen-dung-nhan-vien-business-analyst/" TargetMode="External"/><Relationship Id="rId474" Type="http://schemas.openxmlformats.org/officeDocument/2006/relationships/hyperlink" Target="https://coffeehr.com.vn/wp-content/uploads/2021/11/Overworked_employee.jpg" TargetMode="External"/><Relationship Id="rId1020" Type="http://schemas.openxmlformats.org/officeDocument/2006/relationships/hyperlink" Target="https://coffeehr.com.vn/wp-content/uploads/2022/04/giao-dien-phan-mem-sinnova-hrms.jpg" TargetMode="External"/><Relationship Id="rId1118" Type="http://schemas.openxmlformats.org/officeDocument/2006/relationships/hyperlink" Target="https://coffeehr.com.vn/wp-content/uploads/2022/02/Screenshot-2022-02-28-101853.png" TargetMode="External"/><Relationship Id="rId1325" Type="http://schemas.openxmlformats.org/officeDocument/2006/relationships/hyperlink" Target="https://coffeehr.com.vn/wp-content/uploads/2022/03/quyet-toan-thue-tncn-bv.png" TargetMode="External"/><Relationship Id="rId127" Type="http://schemas.openxmlformats.org/officeDocument/2006/relationships/hyperlink" Target="https://www.instagram.com/coffeehr.com.vn/" TargetMode="External"/><Relationship Id="rId681" Type="http://schemas.openxmlformats.org/officeDocument/2006/relationships/hyperlink" Target="https://www.facebook.com/coffeehr.caphenhansu" TargetMode="External"/><Relationship Id="rId779" Type="http://schemas.openxmlformats.org/officeDocument/2006/relationships/hyperlink" Target="https://www.youtube.com/embed/oovEBD5ZKQE" TargetMode="External"/><Relationship Id="rId902" Type="http://schemas.openxmlformats.org/officeDocument/2006/relationships/hyperlink" Target="https://coffeehr.com.vn/wp-content/uploads/2022/04/phan-mem-coffeehr-mang-den-giai-phap-quan-tri-nhan-su-toan-dien.jpg" TargetMode="External"/><Relationship Id="rId986" Type="http://schemas.openxmlformats.org/officeDocument/2006/relationships/hyperlink" Target="https://coffeehr.com.vn/en/xay-dung-phan-mem-quan-ly-nhan-su/" TargetMode="External"/><Relationship Id="rId31" Type="http://schemas.openxmlformats.org/officeDocument/2006/relationships/hyperlink" Target="https://coffeehr.com.vn/wp-content/plugins/elementor/assets/lib/dialog/dialog.min.js?ver=4.9.0" TargetMode="External"/><Relationship Id="rId334" Type="http://schemas.openxmlformats.org/officeDocument/2006/relationships/hyperlink" Target="https://coffeehr.com.vn/wp-content/uploads/2021/06/xaydung.jpg" TargetMode="External"/><Relationship Id="rId541" Type="http://schemas.openxmlformats.org/officeDocument/2006/relationships/hyperlink" Target="https://coffeehr.com.vn/wp-content/uploads/2022/04/thumbnail-phan-mem-quan-tri-doanh-nghiep-768x576.jpg" TargetMode="External"/><Relationship Id="rId639" Type="http://schemas.openxmlformats.org/officeDocument/2006/relationships/hyperlink" Target="https://coffeehr.com.vn/wp-content/uploads/2022/05/cham-cong-van-tay-co-do-chinh-xac-cao.jpg" TargetMode="External"/><Relationship Id="rId1171" Type="http://schemas.openxmlformats.org/officeDocument/2006/relationships/hyperlink" Target="https://coffeehr.com.vn/wp-content/uploads/2021/12/z3067457888823_d572aadf81b536f6e363d14cda18e739-e1640858503830.jpg" TargetMode="External"/><Relationship Id="rId1269" Type="http://schemas.openxmlformats.org/officeDocument/2006/relationships/hyperlink" Target="https://coffeehr.com.vn/en/tuyen-dung-thoi-ki-moi-ban-biet-gi-ve-genz/" TargetMode="External"/><Relationship Id="rId180" Type="http://schemas.openxmlformats.org/officeDocument/2006/relationships/hyperlink" Target="https://coffeehr.com.vn/wp-content/uploads/2021/06/image-152.jpg" TargetMode="External"/><Relationship Id="rId278" Type="http://schemas.openxmlformats.org/officeDocument/2006/relationships/hyperlink" Target="https://coffeehr.com.vn/wp-content/uploads/2021/06/Banner-Tuyen-Dung-B.jpg" TargetMode="External"/><Relationship Id="rId401" Type="http://schemas.openxmlformats.org/officeDocument/2006/relationships/hyperlink" Target="https://coffeehr.com.vn/wp-content/uploads/2021/05/kt5.png" TargetMode="External"/><Relationship Id="rId846" Type="http://schemas.openxmlformats.org/officeDocument/2006/relationships/hyperlink" Target="https://coffeehr.com.vn/en/coffeehr-cloud-solution-duoc-lua-chon-de-toi-uu-hoa-quan-tri-nhan-su-va-phat-trien-dich-vu-nhan-su-cho-crowe-vietnam/" TargetMode="External"/><Relationship Id="rId1031" Type="http://schemas.openxmlformats.org/officeDocument/2006/relationships/hyperlink" Target="https://coffeehr.com.vn/loi-ich-cua-phan-mem-quan-ly-nhan-su/" TargetMode="External"/><Relationship Id="rId1129" Type="http://schemas.openxmlformats.org/officeDocument/2006/relationships/hyperlink" Target="https://coffeehr.com.vn/cach-tinh-luong-p2" TargetMode="External"/><Relationship Id="rId485" Type="http://schemas.openxmlformats.org/officeDocument/2006/relationships/hyperlink" Target="https://coffeehr.com.vn/en/ecotek-quan-tri-thong-minh-phat-trien-ben-vung/" TargetMode="External"/><Relationship Id="rId692" Type="http://schemas.openxmlformats.org/officeDocument/2006/relationships/hyperlink" Target="https://coffeehr.com.vn/wp-content/uploads/2022/04/giao-dien-so-cham-cong-tren-dien-thoai-di-dong.jpg" TargetMode="External"/><Relationship Id="rId706" Type="http://schemas.openxmlformats.org/officeDocument/2006/relationships/hyperlink" Target="https://coffeehr.com.vn/wp-content/uploads/2022/04/giao-dien-thiet-lap-cham-cong-dinh-vi-tren-mobile-app-coffeehr.jpg" TargetMode="External"/><Relationship Id="rId913" Type="http://schemas.openxmlformats.org/officeDocument/2006/relationships/hyperlink" Target="https://coffeehr.com.vn/wp-content/uploads/2022/04/giao-dien-phan-mem-ssoft-hrm.jpg" TargetMode="External"/><Relationship Id="rId1336" Type="http://schemas.openxmlformats.org/officeDocument/2006/relationships/hyperlink" Target="https://coffeehr.com.vn/wp-content/uploads/2021/12/cac-phuong-phap-xay-dung-okr.jpg" TargetMode="External"/><Relationship Id="rId42" Type="http://schemas.openxmlformats.org/officeDocument/2006/relationships/hyperlink" Target="https://coffeehr.com.vn/why-coffeehr/" TargetMode="External"/><Relationship Id="rId138" Type="http://schemas.openxmlformats.org/officeDocument/2006/relationships/hyperlink" Target="https://coffeehr.com.vn/wp-content/uploads/2021/05/Ellipse-10.png" TargetMode="External"/><Relationship Id="rId345" Type="http://schemas.openxmlformats.org/officeDocument/2006/relationships/hyperlink" Target="https://coffeehr.com.vn/en/tap-doan-da-nganh/" TargetMode="External"/><Relationship Id="rId552" Type="http://schemas.openxmlformats.org/officeDocument/2006/relationships/hyperlink" Target="https://coffeehr.com.vn/en/category/tin-tuc-coffeehr/page/3/" TargetMode="External"/><Relationship Id="rId997" Type="http://schemas.openxmlformats.org/officeDocument/2006/relationships/hyperlink" Target="https://coffeehr.com.vn/wp-content/uploads/2021/09/4-bai-toan-nhan-su-duoc-giai-quyet-boi-OOS-Software.jpeg" TargetMode="External"/><Relationship Id="rId1182" Type="http://schemas.openxmlformats.org/officeDocument/2006/relationships/hyperlink" Target="https://coffeehr.com.vn/wp-content/uploads/2022/04/mau-phieu-danh-gia-nang-luc-co-ban.jpg" TargetMode="External"/><Relationship Id="rId191" Type="http://schemas.openxmlformats.org/officeDocument/2006/relationships/hyperlink" Target="https://coffeehr.com.vn/wp-content/uploads/2021/06/giaoduc1.jpg" TargetMode="External"/><Relationship Id="rId205" Type="http://schemas.openxmlformats.org/officeDocument/2006/relationships/hyperlink" Target="https://coffeehr.com.vn/wp-content/uploads/2021/11/1.png" TargetMode="External"/><Relationship Id="rId412" Type="http://schemas.openxmlformats.org/officeDocument/2006/relationships/hyperlink" Target="https://coffeehr.com.vn/wp-content/uploads/2021/11/127129373_3761727353892308_8754717082773024356_n-768x512.jpg" TargetMode="External"/><Relationship Id="rId857" Type="http://schemas.openxmlformats.org/officeDocument/2006/relationships/hyperlink" Target="https://coffeehr.com.vn/nhan-vien-f0/" TargetMode="External"/><Relationship Id="rId1042" Type="http://schemas.openxmlformats.org/officeDocument/2006/relationships/hyperlink" Target="https://coffeehr.com.vn/wp-content/uploads/2022/04/giao-dien-phan-mem-handy-kpi.jpg" TargetMode="External"/><Relationship Id="rId289" Type="http://schemas.openxmlformats.org/officeDocument/2006/relationships/hyperlink" Target="https://coffeehr.com.vn/wp-content/uploads/2021/11/Dao-tao.png" TargetMode="External"/><Relationship Id="rId496" Type="http://schemas.openxmlformats.org/officeDocument/2006/relationships/hyperlink" Target="https://coffeehr.com.vn/wp-content/uploads/2021/09/242475165_1738908172967541_2852058789560087978_n-768x402.jpg" TargetMode="External"/><Relationship Id="rId717" Type="http://schemas.openxmlformats.org/officeDocument/2006/relationships/hyperlink" Target="https://coffeehr.com.vn/wp-content/uploads/2022/04/he-thong-thong-tin-nhan-su-ho-tro-nguoi-dung-ra-quyet-dinh-tot-hon.jpg" TargetMode="External"/><Relationship Id="rId924" Type="http://schemas.openxmlformats.org/officeDocument/2006/relationships/hyperlink" Target="https://coffeehr.com.vn/hoach-dinh-nguon-nhan-luc/" TargetMode="External"/><Relationship Id="rId1347" Type="http://schemas.openxmlformats.org/officeDocument/2006/relationships/hyperlink" Target="https://coffeehr.com.vn/cac-buoc-hoach-dinh-nguon-nhan-luc/" TargetMode="External"/><Relationship Id="rId53" Type="http://schemas.openxmlformats.org/officeDocument/2006/relationships/hyperlink" Target="https://coffeehr.com.vn/tuyen-dung/" TargetMode="External"/><Relationship Id="rId149" Type="http://schemas.openxmlformats.org/officeDocument/2006/relationships/hyperlink" Target="https://coffeehr.com.vn/du-lich/" TargetMode="External"/><Relationship Id="rId356" Type="http://schemas.openxmlformats.org/officeDocument/2006/relationships/hyperlink" Target="https://coffeehr.com.vn/wp-content/uploads/2021/06/tapdoandanganh.jpg" TargetMode="External"/><Relationship Id="rId563" Type="http://schemas.openxmlformats.org/officeDocument/2006/relationships/hyperlink" Target="https://coffeehr.com.vn/en/cong-ty-tnhh-dien-luc-van-phong-vpcl/" TargetMode="External"/><Relationship Id="rId770" Type="http://schemas.openxmlformats.org/officeDocument/2006/relationships/hyperlink" Target="https://coffeehr.com.vn/wp-content/uploads/2022/04/giao-dien-bang-cong-va-dang-ky-nghi-tren-app-mobile-coffeehr.jpg" TargetMode="External"/><Relationship Id="rId1193" Type="http://schemas.openxmlformats.org/officeDocument/2006/relationships/hyperlink" Target="https://coffeehr.com.vn/wp-content/uploads/2022/02/lua-chon-phuong-an-toi-uu-nhat-cho-van-de.jpg" TargetMode="External"/><Relationship Id="rId1207" Type="http://schemas.openxmlformats.org/officeDocument/2006/relationships/hyperlink" Target="https://coffeehr.com.vn/wp-content/uploads/2022/04/tao-thang-nam-tren-bang-cong-thang.jpg" TargetMode="External"/><Relationship Id="rId216" Type="http://schemas.openxmlformats.org/officeDocument/2006/relationships/hyperlink" Target="https://coffeehr.com.vn/en/2021/09/21/" TargetMode="External"/><Relationship Id="rId423" Type="http://schemas.openxmlformats.org/officeDocument/2006/relationships/hyperlink" Target="https://coffeehr.com.vn/wp-content/uploads/2021/03/openway-3-768x527.png" TargetMode="External"/><Relationship Id="rId868" Type="http://schemas.openxmlformats.org/officeDocument/2006/relationships/hyperlink" Target="https://coffeehr.com.vn/wp-content/uploads/2022/01/z3088230266870_eda4567fedf187a5887047510fab7e3c.jpg" TargetMode="External"/><Relationship Id="rId1053" Type="http://schemas.openxmlformats.org/officeDocument/2006/relationships/hyperlink" Target="https://coffeehr.com.vn/wp-content/uploads/2022/04/giao-dien-phan-mem-cham-cong-logic-buy.jpg" TargetMode="External"/><Relationship Id="rId1260" Type="http://schemas.openxmlformats.org/officeDocument/2006/relationships/hyperlink" Target="https://coffeehr.com.vn/5-cach-cai-thien-truyen-thong-noi-bo-tang-tuong-tac-ket-noi-nhan-su/" TargetMode="External"/><Relationship Id="rId630" Type="http://schemas.openxmlformats.org/officeDocument/2006/relationships/hyperlink" Target="https://coffeehr.com.vn/wp-content/uploads/2022/05/dich-vu-nhan-su-giup-thu-hut-va-giu-chan-nhan-tai.jpg" TargetMode="External"/><Relationship Id="rId728" Type="http://schemas.openxmlformats.org/officeDocument/2006/relationships/hyperlink" Target="https://coffeehr.com.vn/wp-content/uploads/2021/07/content-MKT.png" TargetMode="External"/><Relationship Id="rId935" Type="http://schemas.openxmlformats.org/officeDocument/2006/relationships/hyperlink" Target="https://coffeehr.com.vn/wp-content/uploads/2021/09/242475165_1738908172967541_2852058789560087978_n.jpg" TargetMode="External"/><Relationship Id="rId1358" Type="http://schemas.openxmlformats.org/officeDocument/2006/relationships/hyperlink" Target="https://coffeehr.com.vn/okr-la-gi-hieu-ro-hon-ve-okr-ky-1/" TargetMode="External"/><Relationship Id="rId64" Type="http://schemas.openxmlformats.org/officeDocument/2006/relationships/hyperlink" Target="https://coffeehr.com.vn/wp-content/cache/min/1/fdd397a826003aef395087e924f91bd5.css" TargetMode="External"/><Relationship Id="rId367" Type="http://schemas.openxmlformats.org/officeDocument/2006/relationships/hyperlink" Target="https://coffeehr.com.vn/wp-content/cache/min/1/wp-content/plugins/post-views-counter/js/frontend.js?ver=1652070151" TargetMode="External"/><Relationship Id="rId574" Type="http://schemas.openxmlformats.org/officeDocument/2006/relationships/hyperlink" Target="https://coffeehr.com.vn/wp-content/uploads/2022/04/su-dung-phan-mem-hrm-de-tinh-luong-chinh-xac-hon.jpg" TargetMode="External"/><Relationship Id="rId1120" Type="http://schemas.openxmlformats.org/officeDocument/2006/relationships/hyperlink" Target="https://www.predictiveanalyticstoday.com/top-kpi-software/" TargetMode="External"/><Relationship Id="rId1218" Type="http://schemas.openxmlformats.org/officeDocument/2006/relationships/hyperlink" Target="https://coffeehr.com.vn/wp-content/uploads/2021/08/danh-gia-chung-lai-sau-khi-da-hoan-thanh.jpg" TargetMode="External"/><Relationship Id="rId227" Type="http://schemas.openxmlformats.org/officeDocument/2006/relationships/hyperlink" Target="https://coffeehr.com.vn/giai-phap/" TargetMode="External"/><Relationship Id="rId781" Type="http://schemas.openxmlformats.org/officeDocument/2006/relationships/hyperlink" Target="https://coffeehr.com.vn/citicom-tiep-tuc-dong-hanh-cung-oos-software-voi-du-an-trien-khai-phan-mem-quan-tri-nhan-su-humax-phien-ban-4-0/" TargetMode="External"/><Relationship Id="rId879" Type="http://schemas.openxmlformats.org/officeDocument/2006/relationships/hyperlink" Target="https://coffeehr.com.vn/wp-content/uploads/2021/10/ASL.jpg" TargetMode="External"/><Relationship Id="rId434" Type="http://schemas.openxmlformats.org/officeDocument/2006/relationships/hyperlink" Target="https://coffeehr.com.vn/wp-content/uploads/2022/03/Nhan-vien-trien-khai-2-768x432.png" TargetMode="External"/><Relationship Id="rId641" Type="http://schemas.openxmlformats.org/officeDocument/2006/relationships/hyperlink" Target="https://coffeehr.com.vn/wp-content/uploads/2022/05/giai-phap-cham-cong-online.jpg" TargetMode="External"/><Relationship Id="rId739" Type="http://schemas.openxmlformats.org/officeDocument/2006/relationships/hyperlink" Target="https://coffeehr.com.vn/wp-content/uploads/2022/04/giao-dien-phan-mem-pos365.jpg" TargetMode="External"/><Relationship Id="rId1064" Type="http://schemas.openxmlformats.org/officeDocument/2006/relationships/hyperlink" Target="https://coffeehr.com.vn/wp-content/uploads/2022/04/thumbnail-loi-ich-cua-phan-mem-quan-ly-nhan-su-768x576.jpg" TargetMode="External"/><Relationship Id="rId1271" Type="http://schemas.openxmlformats.org/officeDocument/2006/relationships/hyperlink" Target="https://coffeehr.com.vn/wp-content/uploads/2022/04/xac-dinh-nang-luc-theo-mo-hinh-ask.jpg" TargetMode="External"/><Relationship Id="rId1369" Type="http://schemas.openxmlformats.org/officeDocument/2006/relationships/hyperlink" Target="https://coffeehr.com.vn/wp-content/uploads/2021/11/giao-tiep-kinh-doanh.jpg" TargetMode="External"/><Relationship Id="rId280" Type="http://schemas.openxmlformats.org/officeDocument/2006/relationships/hyperlink" Target="https://coffeehr.com.vn/category/tin-tuc-coffeehr/page/4/" TargetMode="External"/><Relationship Id="rId501" Type="http://schemas.openxmlformats.org/officeDocument/2006/relationships/hyperlink" Target="https://coffeehr.com.vn/wp-content/uploads/2022/05/an-tuong-ngay-dau-lam-viec.jpg" TargetMode="External"/><Relationship Id="rId946" Type="http://schemas.openxmlformats.org/officeDocument/2006/relationships/hyperlink" Target="https://coffeehr.com.vn/wp-content/uploads/2022/04/giao-dien-bang-cong-thang-coffeehr.jpg" TargetMode="External"/><Relationship Id="rId1131" Type="http://schemas.openxmlformats.org/officeDocument/2006/relationships/hyperlink" Target="https://coffeehr.com.vn/en/xay-dung-doi-ngu-ke-thua/" TargetMode="External"/><Relationship Id="rId1229" Type="http://schemas.openxmlformats.org/officeDocument/2006/relationships/hyperlink" Target="https://coffeehr.com.vn/wp-content/uploads/2021/08/len-ke-hoach-hanh-dong-cho-cong-ty.jpg" TargetMode="External"/><Relationship Id="rId75" Type="http://schemas.openxmlformats.org/officeDocument/2006/relationships/hyperlink" Target="https://www.pinterest.com/coffeehroos/" TargetMode="External"/><Relationship Id="rId140" Type="http://schemas.openxmlformats.org/officeDocument/2006/relationships/hyperlink" Target="https://coffeehr.com.vn/wp-content/plugins/elementor/assets/lib/swiper/swiper.min.js?ver=5.3.6" TargetMode="External"/><Relationship Id="rId378" Type="http://schemas.openxmlformats.org/officeDocument/2006/relationships/hyperlink" Target="https://coffeehr.com.vn/phan-mem-quan-ly-nhan-vien-tu-xa/" TargetMode="External"/><Relationship Id="rId585" Type="http://schemas.openxmlformats.org/officeDocument/2006/relationships/hyperlink" Target="https://coffeehr.com.vn/wp-content/uploads/2021/11/Don-dau-4-xu-the-tuyen-dung.png" TargetMode="External"/><Relationship Id="rId792" Type="http://schemas.openxmlformats.org/officeDocument/2006/relationships/hyperlink" Target="https://coffeehr.com.vn/en/coffeehr_brochure/" TargetMode="External"/><Relationship Id="rId806" Type="http://schemas.openxmlformats.org/officeDocument/2006/relationships/hyperlink" Target="https://coffeehr.com.vn/wp-content/uploads/2022/04/giao-dien-phe-duyet-nghi-phep-tren-phan-mem-cham-cong-coffeehr.jpg" TargetMode="External"/><Relationship Id="rId6" Type="http://schemas.openxmlformats.org/officeDocument/2006/relationships/hyperlink" Target="https://coffeehr.com.vn/wp-content/uploads/2021/05/giaiphap1.png" TargetMode="External"/><Relationship Id="rId238" Type="http://schemas.openxmlformats.org/officeDocument/2006/relationships/hyperlink" Target="https://coffeehr.com.vn/wp-content/uploads/2021/06/taichinh.jpg" TargetMode="External"/><Relationship Id="rId445" Type="http://schemas.openxmlformats.org/officeDocument/2006/relationships/hyperlink" Target="https://coffeehr.com.vn/wp-content/uploads/2021/02/atalink-logo.jpg" TargetMode="External"/><Relationship Id="rId652" Type="http://schemas.openxmlformats.org/officeDocument/2006/relationships/hyperlink" Target="https://coffeehr.com.vn/en/xu-huong-moi-trong-nganh-cntt-thay-doi-va-co-hoi/" TargetMode="External"/><Relationship Id="rId1075" Type="http://schemas.openxmlformats.org/officeDocument/2006/relationships/hyperlink" Target="https://coffeehr.com.vn/wp-content/uploads/2022/04/kho-cv-pool-giup-de-dang-tim-kiem-loc-ho-so-va-quan-ly-du-lieu.jpg" TargetMode="External"/><Relationship Id="rId1282" Type="http://schemas.openxmlformats.org/officeDocument/2006/relationships/hyperlink" Target="https://coffeehr.com.vn/wp-content/uploads/2021/08/z2660460916936_e9d7fce967f84224f4d126a8633593ab.jpg" TargetMode="External"/><Relationship Id="rId291" Type="http://schemas.openxmlformats.org/officeDocument/2006/relationships/hyperlink" Target="https://coffeehr.com.vn/wp-content/uploads/2022/05/phan-mem-danh-gia-nhan-vien-768x576.jpg" TargetMode="External"/><Relationship Id="rId305" Type="http://schemas.openxmlformats.org/officeDocument/2006/relationships/hyperlink" Target="https://coffeehr.com.vn/coffeehr-tuyen-dung-thuc-tap-sinh-it/" TargetMode="External"/><Relationship Id="rId512" Type="http://schemas.openxmlformats.org/officeDocument/2006/relationships/hyperlink" Target="https://coffeehr.com.vn/wp-content/uploads/2022/04/giao-dien-phan-mem-kiotviet.jpg" TargetMode="External"/><Relationship Id="rId957" Type="http://schemas.openxmlformats.org/officeDocument/2006/relationships/hyperlink" Target="https://coffeehr.com.vn/cac-buoc-hoach-dinh-nguon-nhan-luc/" TargetMode="External"/><Relationship Id="rId1142" Type="http://schemas.openxmlformats.org/officeDocument/2006/relationships/hyperlink" Target="https://coffeehr.com.vn/wp-content/uploads/2022/04/liet-ke-ky-hieu-cham-cong.jpg" TargetMode="External"/><Relationship Id="rId86" Type="http://schemas.openxmlformats.org/officeDocument/2006/relationships/hyperlink" Target="https://coffeehr.com.vn/tap-doan-da-nganh/" TargetMode="External"/><Relationship Id="rId151" Type="http://schemas.openxmlformats.org/officeDocument/2006/relationships/hyperlink" Target="https://coffeehr.com.vn/wp-content/uploads/2021/05/Vector2015ne.png" TargetMode="External"/><Relationship Id="rId389" Type="http://schemas.openxmlformats.org/officeDocument/2006/relationships/hyperlink" Target="https://coffeehr.com.vn/xay-dung-kien-truc-bds/" TargetMode="External"/><Relationship Id="rId596" Type="http://schemas.openxmlformats.org/officeDocument/2006/relationships/hyperlink" Target="https://coffeehr.com.vn/wp-content/uploads/2022/04/giao-dien-phan-mem-sapo-fnb.jpg" TargetMode="External"/><Relationship Id="rId817" Type="http://schemas.openxmlformats.org/officeDocument/2006/relationships/hyperlink" Target="https://coffeehr.com.vn/en/neu-hanh-trang-cong-nghe-4-0-trong-quan-tri-nhan-su/" TargetMode="External"/><Relationship Id="rId1002" Type="http://schemas.openxmlformats.org/officeDocument/2006/relationships/hyperlink" Target="https://coffeehr.com.vn/ban-biet-gi-ve-nghe-tuyen-dung" TargetMode="External"/><Relationship Id="rId249" Type="http://schemas.openxmlformats.org/officeDocument/2006/relationships/hyperlink" Target="https://coffeehr.com.vn/en/tuyen-dung/" TargetMode="External"/><Relationship Id="rId456" Type="http://schemas.openxmlformats.org/officeDocument/2006/relationships/hyperlink" Target="https://coffeehr.com.vn/wp-content/uploads/2021/11/tuyen-dung-4.jpg" TargetMode="External"/><Relationship Id="rId663" Type="http://schemas.openxmlformats.org/officeDocument/2006/relationships/hyperlink" Target="https://coffeehr.com.vn/wp-content/uploads/2021/12/ttxvn-1612bacninh1.jpeg" TargetMode="External"/><Relationship Id="rId870" Type="http://schemas.openxmlformats.org/officeDocument/2006/relationships/hyperlink" Target="https://coffeehr.com.vn/boomerang-employee/" TargetMode="External"/><Relationship Id="rId1086" Type="http://schemas.openxmlformats.org/officeDocument/2006/relationships/hyperlink" Target="https://coffeehr.com.vn/wp-content/uploads/2021/06/b2.4.png" TargetMode="External"/><Relationship Id="rId1293" Type="http://schemas.openxmlformats.org/officeDocument/2006/relationships/hyperlink" Target="https://coffeehr.com.vn/wp-content/uploads/2022/04/tao-ngay-tren-bang-cong-thang.jpg" TargetMode="External"/><Relationship Id="rId1307" Type="http://schemas.openxmlformats.org/officeDocument/2006/relationships/hyperlink" Target="https://coffeehr.com.vn/wp-content/uploads/2021/07/mo-hinh-HRM-4.0-CHR-1-1.png" TargetMode="External"/><Relationship Id="rId13" Type="http://schemas.openxmlformats.org/officeDocument/2006/relationships/hyperlink" Target="https://coffeehr.com.vn/wp-content/uploads/2021/05/Vector2018n.png" TargetMode="External"/><Relationship Id="rId109" Type="http://schemas.openxmlformats.org/officeDocument/2006/relationships/hyperlink" Target="https://coffeehr.com.vn/navigos-group-lua-chon-giai-phap-quan-tri-nhan-su-coffeehr-cho-chien-luoc-toan-cau-hoa/" TargetMode="External"/><Relationship Id="rId316" Type="http://schemas.openxmlformats.org/officeDocument/2006/relationships/hyperlink" Target="https://coffeehr.com.vn/en/dao-tao/" TargetMode="External"/><Relationship Id="rId523" Type="http://schemas.openxmlformats.org/officeDocument/2006/relationships/hyperlink" Target="https://coffeehr.com.vn/en/he-thong-thong-tin-quan-ly-nhan-su/" TargetMode="External"/><Relationship Id="rId968" Type="http://schemas.openxmlformats.org/officeDocument/2006/relationships/hyperlink" Target="https://coffeehr.com.vn/wp-content/uploads/2022/04/giao-dien-ho-so-nhan-su-phan-mem-base-vn.jpg" TargetMode="External"/><Relationship Id="rId1153" Type="http://schemas.openxmlformats.org/officeDocument/2006/relationships/hyperlink" Target="https://coffeehr.com.vn/wp-content/uploads/2022/03/11.png" TargetMode="External"/><Relationship Id="rId97" Type="http://schemas.openxmlformats.org/officeDocument/2006/relationships/hyperlink" Target="https://coffeehr.com.vn/doi-tac/" TargetMode="External"/><Relationship Id="rId730" Type="http://schemas.openxmlformats.org/officeDocument/2006/relationships/hyperlink" Target="https://coffeehr.com.vn/ve-xu-huong-cong-nghe-nam-trong-20/" TargetMode="External"/><Relationship Id="rId828" Type="http://schemas.openxmlformats.org/officeDocument/2006/relationships/hyperlink" Target="https://coffeehr.com.vn/wp-content/uploads/2022/04/phan-mem-quan-ly-tuyen-dung-la-cong-cu-toi-uu-quy-trinh-tuyen-dung.jpg" TargetMode="External"/><Relationship Id="rId1013" Type="http://schemas.openxmlformats.org/officeDocument/2006/relationships/hyperlink" Target="https://coffeehr.com.vn/wp-content/uploads/2022/04/giao-dien-thiet-lap-ca-lam-viec-tren-phan-mem-coffeehr.jpg" TargetMode="External"/><Relationship Id="rId1360" Type="http://schemas.openxmlformats.org/officeDocument/2006/relationships/hyperlink" Target="https://coffeehr.com.vn/wp-content/uploads/2021/11/Canva-Group-of-People-Seated-around-a-Table-Having-a-Discussion.jpg" TargetMode="External"/><Relationship Id="rId162" Type="http://schemas.openxmlformats.org/officeDocument/2006/relationships/hyperlink" Target="https://coffeehr.com.vn/wp-content/uploads/2021/05/timhieu-768x388.png" TargetMode="External"/><Relationship Id="rId467" Type="http://schemas.openxmlformats.org/officeDocument/2006/relationships/hyperlink" Target="https://coffeehr.com.vn/4-xu-huong-dien-toan-dam-may-doanh-nghiep-can-biet/" TargetMode="External"/><Relationship Id="rId1097" Type="http://schemas.openxmlformats.org/officeDocument/2006/relationships/hyperlink" Target="https://coffeehr.com.vn/en/hop-dong-dien-tu-giai-phap-moi-cho-doanh-nghiep-mua-covid/" TargetMode="External"/><Relationship Id="rId1220" Type="http://schemas.openxmlformats.org/officeDocument/2006/relationships/hyperlink" Target="https://coffeehr.com.vn/wp-content/uploads/2022/03/Boomerang-employee-chien-luoc.jpg" TargetMode="External"/><Relationship Id="rId1318" Type="http://schemas.openxmlformats.org/officeDocument/2006/relationships/hyperlink" Target="https://coffeehr.com.vn/wp-content/uploads/2022/02/ii-1024x390.png" TargetMode="External"/><Relationship Id="rId674" Type="http://schemas.openxmlformats.org/officeDocument/2006/relationships/hyperlink" Target="https://coffeehr.com.vn/en/coffeehr-tuyen-dung-thuc-tap-sinh-it/" TargetMode="External"/><Relationship Id="rId881" Type="http://schemas.openxmlformats.org/officeDocument/2006/relationships/hyperlink" Target="https://coffeehr.com.vn/en/m2-nang-tam-thoi-trang-viet/" TargetMode="External"/><Relationship Id="rId979" Type="http://schemas.openxmlformats.org/officeDocument/2006/relationships/hyperlink" Target="https://coffeehr.com.vn/wp-content/uploads/2021/10/23.3.Z67WP60b98cc24b848.png" TargetMode="External"/><Relationship Id="rId24" Type="http://schemas.openxmlformats.org/officeDocument/2006/relationships/hyperlink" Target="https://coffeehr.com.vn/wp-content/uploads/2021/05/Ellipse-7-1.png" TargetMode="External"/><Relationship Id="rId327" Type="http://schemas.openxmlformats.org/officeDocument/2006/relationships/hyperlink" Target="https://coffeehr.com.vn/wp-content/uploads/elementor/thumbs/Chi_Duong-removebg-pndptt9413vwa4emy5k06m915qdrd8jv7s2rha7rhk.png" TargetMode="External"/><Relationship Id="rId534" Type="http://schemas.openxmlformats.org/officeDocument/2006/relationships/hyperlink" Target="https://coffeehr.com.vn/wp-content/uploads/2021/07/Thuc-Tap-Sinh-CNTT-CHR.jpg" TargetMode="External"/><Relationship Id="rId741" Type="http://schemas.openxmlformats.org/officeDocument/2006/relationships/hyperlink" Target="https://coffeehr.com.vn/wp-content/uploads/2021/06/960x0.jpg" TargetMode="External"/><Relationship Id="rId839" Type="http://schemas.openxmlformats.org/officeDocument/2006/relationships/hyperlink" Target="https://coffeehr.com.vn/wp-content/uploads/2021/06/2b60bd51bda14dff14b0.jpg" TargetMode="External"/><Relationship Id="rId1164" Type="http://schemas.openxmlformats.org/officeDocument/2006/relationships/hyperlink" Target="https://coffeehr.com.vn/wp-content/uploads/2021/07/vai-tro-hoach-dinh-nguon-nhan-luc-la-rat-to-lon.jpg" TargetMode="External"/><Relationship Id="rId1371" Type="http://schemas.openxmlformats.org/officeDocument/2006/relationships/hyperlink" Target="https://coffeehr.com.vn/wp-content/uploads/2021/09/tu-dong-hoa-quy-trinh-chao-don-nhan-vien.jpg" TargetMode="External"/><Relationship Id="rId173" Type="http://schemas.openxmlformats.org/officeDocument/2006/relationships/hyperlink" Target="https://coffeehr.com.vn/wp-content/uploads/2021/11/dich-vu-nhan-su.png" TargetMode="External"/><Relationship Id="rId380" Type="http://schemas.openxmlformats.org/officeDocument/2006/relationships/hyperlink" Target="https://coffeehr.com.vn/wp-content/uploads/2021/07/so-do.png" TargetMode="External"/><Relationship Id="rId601" Type="http://schemas.openxmlformats.org/officeDocument/2006/relationships/hyperlink" Target="https://coffeehr.com.vn/en/hau-covid-doanh-nghiep-da-san-sang-don-xu-the-tuyen-dung-moi/" TargetMode="External"/><Relationship Id="rId1024" Type="http://schemas.openxmlformats.org/officeDocument/2006/relationships/hyperlink" Target="https://coffeehr.com.vn/wp-content/uploads/2022/04/thumbnail-cach-tinh-luong-p2-768x576.jpg" TargetMode="External"/><Relationship Id="rId1231" Type="http://schemas.openxmlformats.org/officeDocument/2006/relationships/hyperlink" Target="https://coffeehr.com.vn/lo-trinh-thang-tien/" TargetMode="External"/><Relationship Id="rId240" Type="http://schemas.openxmlformats.org/officeDocument/2006/relationships/hyperlink" Target="https://coffeehr.com.vn/tuyen-dung-nhan-vien-trien-khai/" TargetMode="External"/><Relationship Id="rId478" Type="http://schemas.openxmlformats.org/officeDocument/2006/relationships/hyperlink" Target="https://coffeehr.com.vn/wp-content/uploads/2022/04/phan-mem-cham-cong-qua-dien-thoai-768x576.jpg" TargetMode="External"/><Relationship Id="rId685" Type="http://schemas.openxmlformats.org/officeDocument/2006/relationships/hyperlink" Target="https://coffeehr.com.vn/en/xu-huong-cong-nghe-nam-trong-20-nam/" TargetMode="External"/><Relationship Id="rId892" Type="http://schemas.openxmlformats.org/officeDocument/2006/relationships/hyperlink" Target="https://coffeehr.com.vn/en/phan-mem-tinh-luong-3p/" TargetMode="External"/><Relationship Id="rId906" Type="http://schemas.openxmlformats.org/officeDocument/2006/relationships/hyperlink" Target="https://coffeehr.com.vn/wp-content/uploads/2022/04/giao-dien-phieu-luong-tren-phan-mem-coffeehr.jpg" TargetMode="External"/><Relationship Id="rId1329" Type="http://schemas.openxmlformats.org/officeDocument/2006/relationships/hyperlink" Target="https://coffeehr.com.vn/wp-content/uploads/2021/07/abcd.jpg" TargetMode="External"/><Relationship Id="rId35" Type="http://schemas.openxmlformats.org/officeDocument/2006/relationships/hyperlink" Target="https://coffeehr.com.vn/atalink-dau-tu-giai-phap-phan-mem-quan-tri-nhan-su-coffeehr/" TargetMode="External"/><Relationship Id="rId100" Type="http://schemas.openxmlformats.org/officeDocument/2006/relationships/hyperlink" Target="https://coffeehr.com.vn/wp-content/uploads/2021/05/phattrien.png" TargetMode="External"/><Relationship Id="rId338" Type="http://schemas.openxmlformats.org/officeDocument/2006/relationships/hyperlink" Target="https://coffeehr.com.vn/wp-content/uploads/2021/06/tuyen-dung-8-1.jpg" TargetMode="External"/><Relationship Id="rId545" Type="http://schemas.openxmlformats.org/officeDocument/2006/relationships/hyperlink" Target="https://coffeehr.com.vn/wp-content/uploads/2022/05/may-cham-cong-van-tay.jpg" TargetMode="External"/><Relationship Id="rId752" Type="http://schemas.openxmlformats.org/officeDocument/2006/relationships/hyperlink" Target="https://coffeehr.com.vn/wp-content/uploads/2020/11/nghe-tuyen-dung-768x403.jpg" TargetMode="External"/><Relationship Id="rId1175" Type="http://schemas.openxmlformats.org/officeDocument/2006/relationships/hyperlink" Target="https://coffeehr.com.vn/wp-content/uploads/2022/03/mo-hinh-luong-3p.jpg" TargetMode="External"/><Relationship Id="rId1382" Type="http://schemas.openxmlformats.org/officeDocument/2006/relationships/hyperlink" Target="https://coffeehr.com.vn/ky-nang-giao-tiep-trong-kinh-doanh/" TargetMode="External"/><Relationship Id="rId184" Type="http://schemas.openxmlformats.org/officeDocument/2006/relationships/hyperlink" Target="https://coffeehr.com.vn/wp-content/uploads/2021/06/taichinh1.png" TargetMode="External"/><Relationship Id="rId391" Type="http://schemas.openxmlformats.org/officeDocument/2006/relationships/hyperlink" Target="https://coffeehr.com.vn/giai-phap-cham-cong-online/" TargetMode="External"/><Relationship Id="rId405" Type="http://schemas.openxmlformats.org/officeDocument/2006/relationships/hyperlink" Target="https://coffeehr.com.vn/wp-content/uploads/2021/06/image-196.jpg" TargetMode="External"/><Relationship Id="rId612" Type="http://schemas.openxmlformats.org/officeDocument/2006/relationships/hyperlink" Target="https://coffeehr.com.vn/wp-content/uploads/2021/10/ASL-768x224.jpg" TargetMode="External"/><Relationship Id="rId1035" Type="http://schemas.openxmlformats.org/officeDocument/2006/relationships/hyperlink" Target="https://coffeehr.com.vn/wp-content/uploads/2022/04/lua-chon-phan-mem-tinh-luong-phu-hop.jpg" TargetMode="External"/><Relationship Id="rId1242" Type="http://schemas.openxmlformats.org/officeDocument/2006/relationships/hyperlink" Target="https://coffeehr.com.vn/wp-content/uploads/2022/03/Quitting-a-Job-as-pandemic-subsides.png" TargetMode="External"/><Relationship Id="rId251" Type="http://schemas.openxmlformats.org/officeDocument/2006/relationships/hyperlink" Target="https://coffeehr.com.vn/en/openway-lua-chon-coffeehr-la-doi-tac-dong-hanh-tien-trien-giai-phap-phan-mem-quan-tri-nhan-su/" TargetMode="External"/><Relationship Id="rId489" Type="http://schemas.openxmlformats.org/officeDocument/2006/relationships/hyperlink" Target="https://coffeehr.com.vn/wp-content/uploads/2022/05/giao-dien-phan-mem-bimbon.jpg" TargetMode="External"/><Relationship Id="rId696" Type="http://schemas.openxmlformats.org/officeDocument/2006/relationships/hyperlink" Target="https://coffeehr.com.vn/wp-content/uploads/2022/05/onboarding-la-gi.jpg" TargetMode="External"/><Relationship Id="rId917" Type="http://schemas.openxmlformats.org/officeDocument/2006/relationships/hyperlink" Target="https://coffeehr.com.vn/wp-content/uploads/2021/07/Citicom-final.jpg" TargetMode="External"/><Relationship Id="rId1102" Type="http://schemas.openxmlformats.org/officeDocument/2006/relationships/hyperlink" Target="https://coffeehr.com.vn/kaizen-la-gi-phuong-phap-kaizen/" TargetMode="External"/><Relationship Id="rId46" Type="http://schemas.openxmlformats.org/officeDocument/2006/relationships/hyperlink" Target="https://coffeehr.com.vn/nen-tang-giao-tiep-noi-bo-gapowork-va-oos-dong-hanh-chien-luoc/" TargetMode="External"/><Relationship Id="rId349" Type="http://schemas.openxmlformats.org/officeDocument/2006/relationships/hyperlink" Target="https://coffeehr.com.vn/khach-san/" TargetMode="External"/><Relationship Id="rId556" Type="http://schemas.openxmlformats.org/officeDocument/2006/relationships/hyperlink" Target="https://coffeehr.com.vn/wp-content/uploads/2022/05/giao-dien-xay-dung-cau-hoi-trac-nghiem-sau-dao-tao.jpg" TargetMode="External"/><Relationship Id="rId763" Type="http://schemas.openxmlformats.org/officeDocument/2006/relationships/hyperlink" Target="https://coffeehr.com.vn/wp-content/uploads/2021/11/Hung-Yen-Knitting-Dyeing-Doi-moi-quy-trinh-danh-gia-KPI-cung-CoffeeHR-768x432.jpg" TargetMode="External"/><Relationship Id="rId1186" Type="http://schemas.openxmlformats.org/officeDocument/2006/relationships/hyperlink" Target="https://coffeehr.com.vn/en/quyet-toan-thue/" TargetMode="External"/><Relationship Id="rId1393" Type="http://schemas.openxmlformats.org/officeDocument/2006/relationships/hyperlink" Target="https://coffeehr.com.vn/wp-content/uploads/2021/09/quy-trinh-thang-tien-nhan-vien-moi.jpg" TargetMode="External"/><Relationship Id="rId111" Type="http://schemas.openxmlformats.org/officeDocument/2006/relationships/hyperlink" Target="https://coffeehr.com.vn/wp-content/uploads/2021/05/Vector2010n.png" TargetMode="External"/><Relationship Id="rId195" Type="http://schemas.openxmlformats.org/officeDocument/2006/relationships/hyperlink" Target="https://coffeehr.com.vn/wp-content/uploads/2021/11/8.png" TargetMode="External"/><Relationship Id="rId209" Type="http://schemas.openxmlformats.org/officeDocument/2006/relationships/hyperlink" Target="https://coffeehr.com.vn/wp-content/uploads/2021/06/image-156.jpg" TargetMode="External"/><Relationship Id="rId416" Type="http://schemas.openxmlformats.org/officeDocument/2006/relationships/hyperlink" Target="https://coffeehr.com.vn/wp-content/uploads/2021/05/kt3.png" TargetMode="External"/><Relationship Id="rId970" Type="http://schemas.openxmlformats.org/officeDocument/2006/relationships/hyperlink" Target="https://coffeehr.com.vn/wp-content/uploads/2021/07/homefarm-final-2.png" TargetMode="External"/><Relationship Id="rId1046" Type="http://schemas.openxmlformats.org/officeDocument/2006/relationships/hyperlink" Target="https://coffeehr.com.vn/wp-content/uploads/2022/04/giao-dien-phan-mem-quan-tri-doanh-nghiep-coffeehr.jpg" TargetMode="External"/><Relationship Id="rId1253" Type="http://schemas.openxmlformats.org/officeDocument/2006/relationships/hyperlink" Target="https://coffeehr.com.vn/lam-viec-nhom-hieu-qua-ghi-diem-ngay/" TargetMode="External"/><Relationship Id="rId623" Type="http://schemas.openxmlformats.org/officeDocument/2006/relationships/hyperlink" Target="https://coffeehr.com.vn/wp-content/uploads/2021/12/bigstock-Job-Search-Human-Resources-Rec-256126069.jpg" TargetMode="External"/><Relationship Id="rId830" Type="http://schemas.openxmlformats.org/officeDocument/2006/relationships/hyperlink" Target="https://coffeehr.com.vn/wp-content/uploads/2021/06/b2.5.png" TargetMode="External"/><Relationship Id="rId928" Type="http://schemas.openxmlformats.org/officeDocument/2006/relationships/hyperlink" Target="https://coffeehr.com.vn/tuyen-dung-thoi-ki-moi-ban-biet-gi-ve-genz/" TargetMode="External"/><Relationship Id="rId57" Type="http://schemas.openxmlformats.org/officeDocument/2006/relationships/hyperlink" Target="https://coffeehr.com.vn/wp-content/uploads/2021/05/Ellipse-4.png" TargetMode="External"/><Relationship Id="rId262" Type="http://schemas.openxmlformats.org/officeDocument/2006/relationships/hyperlink" Target="https://coffeehr.com.vn/en/why-coffeehr/" TargetMode="External"/><Relationship Id="rId567" Type="http://schemas.openxmlformats.org/officeDocument/2006/relationships/hyperlink" Target="https://coffeehr.com.vn/wp-content/uploads/2021/06/Dien-toan-dam-may.jpg" TargetMode="External"/><Relationship Id="rId1113" Type="http://schemas.openxmlformats.org/officeDocument/2006/relationships/hyperlink" Target="https://coffeehr.com.vn/lo-trinh-thang-tien/" TargetMode="External"/><Relationship Id="rId1197" Type="http://schemas.openxmlformats.org/officeDocument/2006/relationships/hyperlink" Target="https://coffeehr.com.vn/en/category/kien-thuc-quan-tri-nhan-su/page/7/" TargetMode="External"/><Relationship Id="rId1320" Type="http://schemas.openxmlformats.org/officeDocument/2006/relationships/hyperlink" Target="https://coffeehr.com.vn/wp-content/uploads/2022/03/ke-khai-thue.jpg" TargetMode="External"/><Relationship Id="rId122" Type="http://schemas.openxmlformats.org/officeDocument/2006/relationships/hyperlink" Target="https://coffeehr.com.vn/profile/" TargetMode="External"/><Relationship Id="rId774" Type="http://schemas.openxmlformats.org/officeDocument/2006/relationships/hyperlink" Target="https://coffeehr.com.vn/wp-content/uploads/2022/05/quan-ly-cong-bang-giay-to-thu-cong-la-cong-tac-met-moi.jpg" TargetMode="External"/><Relationship Id="rId981" Type="http://schemas.openxmlformats.org/officeDocument/2006/relationships/hyperlink" Target="https://coffeehr.com.vn/xu-huong-tuyen-dung-moi-trong-dai-dich-covid-19/" TargetMode="External"/><Relationship Id="rId1057" Type="http://schemas.openxmlformats.org/officeDocument/2006/relationships/hyperlink" Target="https://coffeehr.com.vn/wp-content/uploads/2021/07/kpi-okr-CHR-768x511.png" TargetMode="External"/><Relationship Id="rId427" Type="http://schemas.openxmlformats.org/officeDocument/2006/relationships/hyperlink" Target="https://coffeehr.com.vn/wp-content/uploads/2021/05/He-thong-bao-cao.png" TargetMode="External"/><Relationship Id="rId634" Type="http://schemas.openxmlformats.org/officeDocument/2006/relationships/hyperlink" Target="https://coffeehr.com.vn/wp-content/uploads/2022/05/giao-dien-bang-cham-cong-gps-tren-phan-mem.jpg" TargetMode="External"/><Relationship Id="rId841" Type="http://schemas.openxmlformats.org/officeDocument/2006/relationships/hyperlink" Target="https://coffeehr.com.vn/wp-content/uploads/2022/04/su-dung-phan-mem-hrm-de-tang-su-hai-long-va-gan-ket-noi-bo.jpg" TargetMode="External"/><Relationship Id="rId1264" Type="http://schemas.openxmlformats.org/officeDocument/2006/relationships/hyperlink" Target="https://coffeehr.com.vn/wp-content/uploads/2022/03/Talent-Acquisition-la-gi-5-chien-luoc-Thu-hut-Nhan-tai-pho-bien.jpg" TargetMode="External"/><Relationship Id="rId273" Type="http://schemas.openxmlformats.org/officeDocument/2006/relationships/hyperlink" Target="https://coffeehr.com.vn/wp-content/uploads/2021/06/tdoan1.png" TargetMode="External"/><Relationship Id="rId480" Type="http://schemas.openxmlformats.org/officeDocument/2006/relationships/hyperlink" Target="https://coffeehr.com.vn/wp-content/uploads/2022/05/quan-ly-nhan-vien-bang-dinh-vi.jpg" TargetMode="External"/><Relationship Id="rId701" Type="http://schemas.openxmlformats.org/officeDocument/2006/relationships/hyperlink" Target="https://coffeehr.com.vn/wp-content/uploads/2022/05/phan-mem-chia-ca-lam-viec.jpg" TargetMode="External"/><Relationship Id="rId939" Type="http://schemas.openxmlformats.org/officeDocument/2006/relationships/hyperlink" Target="https://coffeehr.com.vn/en/khoi-dong-du-an-phan-mem-quan-tri-nhan-su-tai-asl-corp/" TargetMode="External"/><Relationship Id="rId1124" Type="http://schemas.openxmlformats.org/officeDocument/2006/relationships/hyperlink" Target="https://coffeehr.com.vn/wp-content/uploads/2022/04/tao-danh-sach-nhan-vien-trong-bang-cham-cong-tu-dong.jpg" TargetMode="External"/><Relationship Id="rId1331" Type="http://schemas.openxmlformats.org/officeDocument/2006/relationships/hyperlink" Target="https://coffeehr.com.vn/ban-se-tro-thanh-chuyen-gia-tuyen-dung-nhu-the-nao-voi-coffeehr-2/" TargetMode="External"/><Relationship Id="rId68" Type="http://schemas.openxmlformats.org/officeDocument/2006/relationships/hyperlink" Target="https://coffeehr.com.vn/wp-content/uploads/2021/05/iconphone.png" TargetMode="External"/><Relationship Id="rId133" Type="http://schemas.openxmlformats.org/officeDocument/2006/relationships/hyperlink" Target="https://coffeehr.com.vn/tai-chinh-ngan-hang/" TargetMode="External"/><Relationship Id="rId340" Type="http://schemas.openxmlformats.org/officeDocument/2006/relationships/hyperlink" Target="https://coffeehr.com.vn/wp-content/uploads/2021/10/Vietnamwork.jpg" TargetMode="External"/><Relationship Id="rId578" Type="http://schemas.openxmlformats.org/officeDocument/2006/relationships/hyperlink" Target="https://coffeehr.com.vn/xay-dung-phan-mem-quan-ly-nhan-su/" TargetMode="External"/><Relationship Id="rId785" Type="http://schemas.openxmlformats.org/officeDocument/2006/relationships/hyperlink" Target="https://coffeehr.com.vn/en/hcm-tuyen-dung-nhan-vien-kinh-doanh/" TargetMode="External"/><Relationship Id="rId992" Type="http://schemas.openxmlformats.org/officeDocument/2006/relationships/hyperlink" Target="https://coffeehr.com.vn/wp-content/uploads/2022/04/thumbnail-phan-mem-quan-ly-nhan-su-tien-luong.jpg" TargetMode="External"/><Relationship Id="rId200" Type="http://schemas.openxmlformats.org/officeDocument/2006/relationships/hyperlink" Target="https://coffeehr.com.vn/wp-content/uploads/2021/05/logop.png" TargetMode="External"/><Relationship Id="rId438" Type="http://schemas.openxmlformats.org/officeDocument/2006/relationships/hyperlink" Target="https://coffeehr.com.vn/wp-content/uploads/2022/03/z3230968113639_0e7dac87c7a49b23395fe5e47eaac9c1-768x432.jpg" TargetMode="External"/><Relationship Id="rId645" Type="http://schemas.openxmlformats.org/officeDocument/2006/relationships/hyperlink" Target="https://coffeehr.com.vn/wp-content/uploads/2021/11/Recruitment-app-startups.jpg" TargetMode="External"/><Relationship Id="rId852" Type="http://schemas.openxmlformats.org/officeDocument/2006/relationships/hyperlink" Target="https://coffeehr.com.vn/wp-content/uploads/2021/07/cac-buoc-hoach-dinh-nguon-nhan-luc-768x403.jpg" TargetMode="External"/><Relationship Id="rId1068" Type="http://schemas.openxmlformats.org/officeDocument/2006/relationships/hyperlink" Target="https://coffeehr.com.vn/wp-content/uploads/2022/04/phan-mem-tinh-luong-tiet-kiem-thoi-gian-hon.jpg" TargetMode="External"/><Relationship Id="rId1275" Type="http://schemas.openxmlformats.org/officeDocument/2006/relationships/hyperlink" Target="https://coffeehr.com.vn/en/xay-dung-van-hoa-doanh-nghiep/" TargetMode="External"/><Relationship Id="rId284" Type="http://schemas.openxmlformats.org/officeDocument/2006/relationships/hyperlink" Target="https://coffeehr.com.vn/wp-content/uploads/2021/06/yte1.png" TargetMode="External"/><Relationship Id="rId491" Type="http://schemas.openxmlformats.org/officeDocument/2006/relationships/hyperlink" Target="https://coffeehr.com.vn/wp-content/uploads/2022/05/phan-mem-cham-cong-wisami.jpg" TargetMode="External"/><Relationship Id="rId505" Type="http://schemas.openxmlformats.org/officeDocument/2006/relationships/hyperlink" Target="https://coffeehr.com.vn/wp-content/uploads/2021/07/homefarm-final-2-768x511.png" TargetMode="External"/><Relationship Id="rId712" Type="http://schemas.openxmlformats.org/officeDocument/2006/relationships/hyperlink" Target="https://coffeehr.com.vn/wp-content/uploads/2022/05/giao-dien-phan-mem-coffeehr.jpg" TargetMode="External"/><Relationship Id="rId1135" Type="http://schemas.openxmlformats.org/officeDocument/2006/relationships/hyperlink" Target="https://coffeehr.com.vn/wp-content/uploads/2021/08/z2695578079249_6f99c3e81c4e648161c7a08d4d3fe365.jpg" TargetMode="External"/><Relationship Id="rId1342" Type="http://schemas.openxmlformats.org/officeDocument/2006/relationships/hyperlink" Target="https://coffeehr.com.vn/wp-content/uploads/2021/11/Cai-thien-giao-tiep-thu-hep-khoang.jpg" TargetMode="External"/><Relationship Id="rId79" Type="http://schemas.openxmlformats.org/officeDocument/2006/relationships/hyperlink" Target="https://coffeehr.com.vn/category/tin-tuc-coffeehr/" TargetMode="External"/><Relationship Id="rId144" Type="http://schemas.openxmlformats.org/officeDocument/2006/relationships/hyperlink" Target="https://coffeehr.com.vn/wp-content/plugins/jet-tabs/assets/js/jet-tabs-frontend.min.js?ver=2.1.13" TargetMode="External"/><Relationship Id="rId589" Type="http://schemas.openxmlformats.org/officeDocument/2006/relationships/hyperlink" Target="https://coffeehr.com.vn/wp-content/uploads/2021/06/AI-scaled-1.jpg" TargetMode="External"/><Relationship Id="rId796" Type="http://schemas.openxmlformats.org/officeDocument/2006/relationships/hyperlink" Target="https://coffeehr.com.vn/wp-content/uploads/2022/04/giao-dien-phan-mem-mongodb.jpg" TargetMode="External"/><Relationship Id="rId1202" Type="http://schemas.openxmlformats.org/officeDocument/2006/relationships/hyperlink" Target="https://coffeehr.com.vn/wp-content/uploads/2021/12/z3067457888823_d572aadf81b536f6e363d14cda18e739-e1640858503830-1024x489.jpg" TargetMode="External"/><Relationship Id="rId351" Type="http://schemas.openxmlformats.org/officeDocument/2006/relationships/hyperlink" Target="https://coffeehr.com.vn/wp-content/cache/min/1/f3ac38cbc167c7d9a2f00cceb193df32.css" TargetMode="External"/><Relationship Id="rId449" Type="http://schemas.openxmlformats.org/officeDocument/2006/relationships/hyperlink" Target="https://coffeehr.com.vn/wp-content/uploads/2021/11/quan-ly-to-chuc-3.jpg" TargetMode="External"/><Relationship Id="rId656" Type="http://schemas.openxmlformats.org/officeDocument/2006/relationships/hyperlink" Target="https://coffeehr.com.vn/en/quan-ly-ho-so-ung-vien-hieu-qua-nen-chi-dung-excel/" TargetMode="External"/><Relationship Id="rId863" Type="http://schemas.openxmlformats.org/officeDocument/2006/relationships/hyperlink" Target="https://coffeehr.com.vn/cach-tinh-luong-3p/" TargetMode="External"/><Relationship Id="rId1079" Type="http://schemas.openxmlformats.org/officeDocument/2006/relationships/hyperlink" Target="https://coffeehr.com.vn/category/kien-thuc-quan-tri-nhan-su/page/7/" TargetMode="External"/><Relationship Id="rId1286" Type="http://schemas.openxmlformats.org/officeDocument/2006/relationships/hyperlink" Target="https://coffeehr.com.vn/wp-content/uploads/2022/03/3-yeu-to-cot-loi-luong-3p.jpg" TargetMode="External"/><Relationship Id="rId211" Type="http://schemas.openxmlformats.org/officeDocument/2006/relationships/hyperlink" Target="https://coffeehr.com.vn/wp-content/uploads/2021/09/dan-tri10h-159gapoworkdocx-1631698672896.jpeg" TargetMode="External"/><Relationship Id="rId295" Type="http://schemas.openxmlformats.org/officeDocument/2006/relationships/hyperlink" Target="https://coffeehr.com.vn/wp-content/uploads/2021/06/ksan1.png" TargetMode="External"/><Relationship Id="rId309" Type="http://schemas.openxmlformats.org/officeDocument/2006/relationships/hyperlink" Target="https://coffeehr.com.vn/wp-content/uploads/2021/08/vuanem-768x511.jpg" TargetMode="External"/><Relationship Id="rId516" Type="http://schemas.openxmlformats.org/officeDocument/2006/relationships/hyperlink" Target="https://coffeehr.com.vn/en/phan-mem-danh-gia-nhan-vien/" TargetMode="External"/><Relationship Id="rId1146" Type="http://schemas.openxmlformats.org/officeDocument/2006/relationships/hyperlink" Target="https://coffeehr.com.vn/wp-content/uploads/2022/03/5.png" TargetMode="External"/><Relationship Id="rId723" Type="http://schemas.openxmlformats.org/officeDocument/2006/relationships/hyperlink" Target="https://coffeehr.com.vn/wp-content/uploads/2020/12/ngon-ngu-lap-trinh.jpg" TargetMode="External"/><Relationship Id="rId930" Type="http://schemas.openxmlformats.org/officeDocument/2006/relationships/hyperlink" Target="https://coffeehr.com.vn/wp-content/uploads/2022/04/mau-giao-dien-so-do-to-chuc-cua-phan-mem-quan-ly-nhan-su-coffeehr.jpg" TargetMode="External"/><Relationship Id="rId1006" Type="http://schemas.openxmlformats.org/officeDocument/2006/relationships/hyperlink" Target="https://coffeehr.com.vn/ky-nang-quan-ly-nhan-su/" TargetMode="External"/><Relationship Id="rId1353" Type="http://schemas.openxmlformats.org/officeDocument/2006/relationships/hyperlink" Target="https://coffeehr.com.vn/en/giu-chan-nhan-vien-hau-dich-covid-19/" TargetMode="External"/><Relationship Id="rId155" Type="http://schemas.openxmlformats.org/officeDocument/2006/relationships/hyperlink" Target="https://images.dmca.com/Badges/dmca_protected_sml_120c.png?ID=6f0c6a95-9f22-4f9c-88df-c23a2bdaea2a" TargetMode="External"/><Relationship Id="rId362" Type="http://schemas.openxmlformats.org/officeDocument/2006/relationships/hyperlink" Target="https://coffeehr.com.vn/en/giai-phap/" TargetMode="External"/><Relationship Id="rId1213" Type="http://schemas.openxmlformats.org/officeDocument/2006/relationships/hyperlink" Target="https://coffeehr.com.vn/wp-content/uploads/2021/09/z2803114277856_8aad39798f3a36e977827b296696c21f-768x407.jpg" TargetMode="External"/><Relationship Id="rId1297" Type="http://schemas.openxmlformats.org/officeDocument/2006/relationships/hyperlink" Target="https://coffeehr.com.vn/wp-content/uploads/2021/08/z2712487546998_87695d27cf1e4ae8f755b007ded0c127.jpg" TargetMode="External"/><Relationship Id="rId222" Type="http://schemas.openxmlformats.org/officeDocument/2006/relationships/hyperlink" Target="https://www.linkedin.com/in/nguyen-thi-thuy-duong/" TargetMode="External"/><Relationship Id="rId667" Type="http://schemas.openxmlformats.org/officeDocument/2006/relationships/hyperlink" Target="https://coffeehr.com.vn/wp-content/uploads/2022/05/phan-mem-cham-cong-dinh-vi.jpg" TargetMode="External"/><Relationship Id="rId874" Type="http://schemas.openxmlformats.org/officeDocument/2006/relationships/hyperlink" Target="https://coffeehr.com.vn/wp-content/uploads/2022/04/kpi-la-chi-so-danh-gia-hieu-suat-cong-viec.jpg" TargetMode="External"/><Relationship Id="rId17" Type="http://schemas.openxmlformats.org/officeDocument/2006/relationships/hyperlink" Target="https://coffeehr.com.vn/dao-tao/" TargetMode="External"/><Relationship Id="rId59" Type="http://schemas.openxmlformats.org/officeDocument/2006/relationships/hyperlink" Target="https://coffeehr.com.vn/dantri-vn-nen-tang-giao-tiep-gapowork-va-oos-software-ra-mat-bo-giai-phap-quan-tri-nhan-su-cho-doanh-nghiep/" TargetMode="External"/><Relationship Id="rId124" Type="http://schemas.openxmlformats.org/officeDocument/2006/relationships/hyperlink" Target="https://coffeehr.com.vn/2021/08/09/" TargetMode="External"/><Relationship Id="rId527" Type="http://schemas.openxmlformats.org/officeDocument/2006/relationships/hyperlink" Target="https://coffeehr.com.vn/dich-vu-nhan-su-2/" TargetMode="External"/><Relationship Id="rId569" Type="http://schemas.openxmlformats.org/officeDocument/2006/relationships/hyperlink" Target="https://coffeehr.com.vn/geniee-chon-coffeehr-de-quan-tri-nhan-su-theo-mo-hinh-quan-ly-da-quoc-gia/" TargetMode="External"/><Relationship Id="rId734" Type="http://schemas.openxmlformats.org/officeDocument/2006/relationships/hyperlink" Target="https://coffeehr.com.vn/category/kien-thuc-quan-tri-nhan-su/page/4/" TargetMode="External"/><Relationship Id="rId776" Type="http://schemas.openxmlformats.org/officeDocument/2006/relationships/hyperlink" Target="https://coffeehr.com.vn/wp-content/uploads/2021/02/loi-khuyen-giup-gan-ket-doi-ngu.jpg" TargetMode="External"/><Relationship Id="rId941" Type="http://schemas.openxmlformats.org/officeDocument/2006/relationships/hyperlink" Target="https://coffeehr.com.vn/en/phan-mem-quan-ly-nhan-su/" TargetMode="External"/><Relationship Id="rId983" Type="http://schemas.openxmlformats.org/officeDocument/2006/relationships/hyperlink" Target="https://coffeehr.com.vn/wp-content/uploads/2021/09/gapowork.jpg" TargetMode="External"/><Relationship Id="rId1157" Type="http://schemas.openxmlformats.org/officeDocument/2006/relationships/hyperlink" Target="https://coffeehr.com.vn/wp-content/uploads/2022/02/phuong-phap-5w-1h-la-gi.jpg" TargetMode="External"/><Relationship Id="rId1199" Type="http://schemas.openxmlformats.org/officeDocument/2006/relationships/hyperlink" Target="https://coffeehr.com.vn/wp-content/uploads/2022/03/8.jpg" TargetMode="External"/><Relationship Id="rId1364" Type="http://schemas.openxmlformats.org/officeDocument/2006/relationships/hyperlink" Target="https://coffeehr.com.vn/wp-content/uploads/2021/09/he-thong-coffeehr-ket-noi-ca-nhan.jpg" TargetMode="External"/><Relationship Id="rId70" Type="http://schemas.openxmlformats.org/officeDocument/2006/relationships/hyperlink" Target="https://coffeehr.com.vn/danh-gia/" TargetMode="External"/><Relationship Id="rId166" Type="http://schemas.openxmlformats.org/officeDocument/2006/relationships/hyperlink" Target="https://coffeehr.com.vn/2021/03/24/" TargetMode="External"/><Relationship Id="rId331" Type="http://schemas.openxmlformats.org/officeDocument/2006/relationships/hyperlink" Target="https://coffeehr.com.vn/wp-content/uploads/2021/11/6.png" TargetMode="External"/><Relationship Id="rId373" Type="http://schemas.openxmlformats.org/officeDocument/2006/relationships/hyperlink" Target="https://coffeehr.com.vn/category/kien-thuc-quan-tri-nhan-su/page/10/" TargetMode="External"/><Relationship Id="rId429" Type="http://schemas.openxmlformats.org/officeDocument/2006/relationships/hyperlink" Target="https://coffeehr.com.vn/wp-content/uploads/2021/11/Profiles.png" TargetMode="External"/><Relationship Id="rId580" Type="http://schemas.openxmlformats.org/officeDocument/2006/relationships/hyperlink" Target="https://coffeehr.com.vn/cb-la-gi/" TargetMode="External"/><Relationship Id="rId636" Type="http://schemas.openxmlformats.org/officeDocument/2006/relationships/hyperlink" Target="https://coffeehr.com.vn/wp-content/uploads/2022/04/he-thong-thong-tin-nguon-nhan-luc-tot-giup-cai-thien-cong-tac-quan-tri-nhan-su.jpg" TargetMode="External"/><Relationship Id="rId801" Type="http://schemas.openxmlformats.org/officeDocument/2006/relationships/hyperlink" Target="https://coffeehr.com.vn/giu-chan-nhan-tai/" TargetMode="External"/><Relationship Id="rId1017" Type="http://schemas.openxmlformats.org/officeDocument/2006/relationships/hyperlink" Target="https://coffeehr.com.vn/wp-content/uploads/2022/04/giao-dien-phan-mem-pipedrive.jpg" TargetMode="External"/><Relationship Id="rId1059" Type="http://schemas.openxmlformats.org/officeDocument/2006/relationships/hyperlink" Target="https://coffeehr.com.vn/wp-content/uploads/2021/10/cleverfood-2.png" TargetMode="External"/><Relationship Id="rId1224" Type="http://schemas.openxmlformats.org/officeDocument/2006/relationships/hyperlink" Target="https://coffeehr.com.vn/wp-content/uploads/2022/01/improve-quality-of-life-in-the-workplace-768x480.jpg" TargetMode="External"/><Relationship Id="rId1266" Type="http://schemas.openxmlformats.org/officeDocument/2006/relationships/hyperlink" Target="https://coffeehr.com.vn/en/phuong-phap-kaizen/" TargetMode="External"/><Relationship Id="rId1" Type="http://schemas.openxmlformats.org/officeDocument/2006/relationships/hyperlink" Target="https://coffeehr.com.vn/" TargetMode="External"/><Relationship Id="rId233" Type="http://schemas.openxmlformats.org/officeDocument/2006/relationships/hyperlink" Target="https://coffeehr.com.vn/wp-content/uploads/2021/11/quan-ly-to-chuc-2.jpg" TargetMode="External"/><Relationship Id="rId440" Type="http://schemas.openxmlformats.org/officeDocument/2006/relationships/hyperlink" Target="https://coffeehr.com.vn/en/category/kien-thuc-quan-tri-nhan-su/" TargetMode="External"/><Relationship Id="rId678" Type="http://schemas.openxmlformats.org/officeDocument/2006/relationships/hyperlink" Target="https://coffeehr.com.vn/phan-mem-cham-cong/" TargetMode="External"/><Relationship Id="rId843" Type="http://schemas.openxmlformats.org/officeDocument/2006/relationships/hyperlink" Target="https://coffeehr.com.vn/wp-content/uploads/2022/01/canh-bao.png" TargetMode="External"/><Relationship Id="rId885" Type="http://schemas.openxmlformats.org/officeDocument/2006/relationships/hyperlink" Target="https://coffeehr.com.vn/lam-viec-tai-nha-khong-chi-la-lua-chon-ngan-han/" TargetMode="External"/><Relationship Id="rId1070" Type="http://schemas.openxmlformats.org/officeDocument/2006/relationships/hyperlink" Target="https://coffeehr.com.vn/wp-content/uploads/2020/10/Khong-de-nhan-vien-theo-duoi-dam-me.jpg" TargetMode="External"/><Relationship Id="rId1126" Type="http://schemas.openxmlformats.org/officeDocument/2006/relationships/hyperlink" Target="https://coffeehr.com.vn/wp-content/uploads/2022/03/z3230446160418_dfb9ae4563f1779498cfb588b1a5e086-1024x719.jpg" TargetMode="External"/><Relationship Id="rId28" Type="http://schemas.openxmlformats.org/officeDocument/2006/relationships/hyperlink" Target="https://coffeehr.com.vn/2021/11/18/" TargetMode="External"/><Relationship Id="rId275" Type="http://schemas.openxmlformats.org/officeDocument/2006/relationships/hyperlink" Target="https://coffeehr.com.vn/wp-content/uploads/2021/11/onboarding.png" TargetMode="External"/><Relationship Id="rId300" Type="http://schemas.openxmlformats.org/officeDocument/2006/relationships/hyperlink" Target="https://coffeehr.com.vn/wp-content/uploads/2021/11/12.png" TargetMode="External"/><Relationship Id="rId482" Type="http://schemas.openxmlformats.org/officeDocument/2006/relationships/hyperlink" Target="https://coffeehr.com.vn/wp-content/uploads/2022/04/thong-tin-du-lieu-nhan-vien-duy-tri-va-dam-bao-tinh-chinh-xac-va-minh-bach.jpg" TargetMode="External"/><Relationship Id="rId538" Type="http://schemas.openxmlformats.org/officeDocument/2006/relationships/hyperlink" Target="https://coffeehr.com.vn/neu-hanh-trang-cong-nghe-4-0-trong-quan-tri-nhan-su/" TargetMode="External"/><Relationship Id="rId703" Type="http://schemas.openxmlformats.org/officeDocument/2006/relationships/hyperlink" Target="https://coffeehr.com.vn/wp-content/uploads/2022/05/kpi-la-phuong-phap-danh-gia-pho-bien-trong-doanh-nghiep.jpg" TargetMode="External"/><Relationship Id="rId745" Type="http://schemas.openxmlformats.org/officeDocument/2006/relationships/hyperlink" Target="https://coffeehr.com.vn/wp-content/uploads/2022/05/giao-dien-bang-cong-va-dang-ky-nghi-tren-app-mobile-coffeehr.jpg" TargetMode="External"/><Relationship Id="rId910" Type="http://schemas.openxmlformats.org/officeDocument/2006/relationships/hyperlink" Target="https://coffeehr.com.vn/en/ban-biet-gi-ve-nghe-tuyen-dung/" TargetMode="External"/><Relationship Id="rId952" Type="http://schemas.openxmlformats.org/officeDocument/2006/relationships/hyperlink" Target="https://coffeehr.com.vn/wp-content/uploads/2022/03/Talent-Acquisition-la-gi-5-chien-luoc-Thu-hut-Nhan-tai-pho-bien-768x576.jpg" TargetMode="External"/><Relationship Id="rId1168" Type="http://schemas.openxmlformats.org/officeDocument/2006/relationships/hyperlink" Target="https://coffeehr.com.vn/wp-content/uploads/2022/03/thumbnail-cach-tinh-luong-3p.jpg" TargetMode="External"/><Relationship Id="rId1333" Type="http://schemas.openxmlformats.org/officeDocument/2006/relationships/hyperlink" Target="https://coffeehr.com.vn/wp-content/uploads/2022/04/danh-gia-nhan-vien-cung-coffeehr.jpg" TargetMode="External"/><Relationship Id="rId1375" Type="http://schemas.openxmlformats.org/officeDocument/2006/relationships/hyperlink" Target="https://coffeehr.com.vn/wp-content/uploads/2021/11/giao-tiep-hieu-qua.jpg" TargetMode="External"/><Relationship Id="rId81" Type="http://schemas.openxmlformats.org/officeDocument/2006/relationships/hyperlink" Target="https://coffeehr.com.vn/wp-content/uploads/2021/05/Ellipse-2.png" TargetMode="External"/><Relationship Id="rId135" Type="http://schemas.openxmlformats.org/officeDocument/2006/relationships/hyperlink" Target="https://coffeehr.com.vn/wp-content/cache/min/1/wp-content/plugins/jet-search/assets/js/jet-search.js?ver=1652070116" TargetMode="External"/><Relationship Id="rId177" Type="http://schemas.openxmlformats.org/officeDocument/2006/relationships/hyperlink" Target="https://coffeehr.com.vn/en/2021/02/25/" TargetMode="External"/><Relationship Id="rId342" Type="http://schemas.openxmlformats.org/officeDocument/2006/relationships/hyperlink" Target="https://coffeehr.com.vn/chuc-nang-cua-phan-mem-quan-ly-nhan-su/" TargetMode="External"/><Relationship Id="rId384" Type="http://schemas.openxmlformats.org/officeDocument/2006/relationships/hyperlink" Target="https://coffeehr.com.vn/wp-content/uploads/2021/11/danh-gia-2.png" TargetMode="External"/><Relationship Id="rId591" Type="http://schemas.openxmlformats.org/officeDocument/2006/relationships/hyperlink" Target="https://coffeehr.com.vn/wp-content/uploads/2022/05/giao-dien-phan-mem-faceworks.jpg" TargetMode="External"/><Relationship Id="rId605" Type="http://schemas.openxmlformats.org/officeDocument/2006/relationships/hyperlink" Target="https://coffeehr.com.vn/wp-content/uploads/2022/04/thumbnail-phan-mem-quan-ly-du-lieu-768x576.jpg" TargetMode="External"/><Relationship Id="rId787" Type="http://schemas.openxmlformats.org/officeDocument/2006/relationships/hyperlink" Target="https://coffeehr.com.vn/wp-content/uploads/2022/05/danh-gia-nhan-vien-bang-the-diem-can-bang.jpg" TargetMode="External"/><Relationship Id="rId812" Type="http://schemas.openxmlformats.org/officeDocument/2006/relationships/hyperlink" Target="https://coffeehr.com.vn/hop-dong-dien-tu-giai-phap-moi-cho-doanh-nghiep-mua-covid/" TargetMode="External"/><Relationship Id="rId994" Type="http://schemas.openxmlformats.org/officeDocument/2006/relationships/hyperlink" Target="https://coffeehr.com.vn/phuong-phap-kaizen/" TargetMode="External"/><Relationship Id="rId1028" Type="http://schemas.openxmlformats.org/officeDocument/2006/relationships/hyperlink" Target="https://coffeehr.com.vn/wp-content/uploads/2022/04/giao-dien-bang-cong-may-tren-phan-mem-coffeehr.jpg" TargetMode="External"/><Relationship Id="rId1235" Type="http://schemas.openxmlformats.org/officeDocument/2006/relationships/hyperlink" Target="https://coffeehr.com.vn/wp-content/uploads/2022/03/Goodbye.jpg" TargetMode="External"/><Relationship Id="rId1400" Type="http://schemas.openxmlformats.org/officeDocument/2006/relationships/hyperlink" Target="https://coffeehr.com.vn/en/anh-huong-cua-covid-19-toi-thi-truong-lao-dong-va-phuong-an-khac-phuc-cua-doanh-nghiep/" TargetMode="External"/><Relationship Id="rId202" Type="http://schemas.openxmlformats.org/officeDocument/2006/relationships/hyperlink" Target="https://coffeehr.com.vn/wp-content/uploads/2021/11/payroll-1.png" TargetMode="External"/><Relationship Id="rId244" Type="http://schemas.openxmlformats.org/officeDocument/2006/relationships/hyperlink" Target="https://coffeehr.com.vn/hcm-tuyen-dung-nhan-vien-kinh-doanh/" TargetMode="External"/><Relationship Id="rId647" Type="http://schemas.openxmlformats.org/officeDocument/2006/relationships/hyperlink" Target="https://coffeehr.com.vn/wp-content/uploads/2022/04/giao-dien-phan-mem-quan-ly-coffeehr.jpg" TargetMode="External"/><Relationship Id="rId689" Type="http://schemas.openxmlformats.org/officeDocument/2006/relationships/hyperlink" Target="https://coffeehr.com.vn/wp-content/uploads/2022/05/cham-cong-faceid-dam-bao-an-toan-cao.jpg" TargetMode="External"/><Relationship Id="rId854" Type="http://schemas.openxmlformats.org/officeDocument/2006/relationships/hyperlink" Target="https://coffeehr.com.vn/wp-content/uploads/2022/04/giao-dien-phan-mem-ibm-db2.jpg" TargetMode="External"/><Relationship Id="rId896" Type="http://schemas.openxmlformats.org/officeDocument/2006/relationships/hyperlink" Target="https://coffeehr.com.vn/wp-content/uploads/2022/04/giao-dien-tinh-nang-phan-quyen-danh-gia-theo-chuc-vu-cua-coffeehr.jpg" TargetMode="External"/><Relationship Id="rId1081" Type="http://schemas.openxmlformats.org/officeDocument/2006/relationships/hyperlink" Target="https://coffeehr.com.vn/wp-content/uploads/2022/04/giao-dien-tren-web-va-app-cua-phan-mem-bamboohr.jpg" TargetMode="External"/><Relationship Id="rId1277" Type="http://schemas.openxmlformats.org/officeDocument/2006/relationships/hyperlink" Target="https://coffeehr.com.vn/wp-content/uploads/2021/07/hoach-dinh-nguon-nhan-luc-hieu-qua.jpg" TargetMode="External"/><Relationship Id="rId1302" Type="http://schemas.openxmlformats.org/officeDocument/2006/relationships/hyperlink" Target="https://coffeehr.com.vn/wp-content/uploads/2021/11/dba60e8ea3dc5a3512c9f1a6b5930205-1.jpg" TargetMode="External"/><Relationship Id="rId39" Type="http://schemas.openxmlformats.org/officeDocument/2006/relationships/hyperlink" Target="https://www.facebook.com/CoffeehrVietnam/" TargetMode="External"/><Relationship Id="rId286" Type="http://schemas.openxmlformats.org/officeDocument/2006/relationships/hyperlink" Target="https://coffeehr.com.vn/category/tin-tuc-coffeehr/page/3/" TargetMode="External"/><Relationship Id="rId451" Type="http://schemas.openxmlformats.org/officeDocument/2006/relationships/hyperlink" Target="https://coffeehr.com.vn/khach-san-du-lich/" TargetMode="External"/><Relationship Id="rId493" Type="http://schemas.openxmlformats.org/officeDocument/2006/relationships/hyperlink" Target="https://coffeehr.com.vn/en/onboarding-la-gi/" TargetMode="External"/><Relationship Id="rId507" Type="http://schemas.openxmlformats.org/officeDocument/2006/relationships/hyperlink" Target="https://coffeehr.com.vn/wp-content/uploads/2022/05/onboarding-giup-tang-cuong-hieu-qua-lam-viec.jpg" TargetMode="External"/><Relationship Id="rId549" Type="http://schemas.openxmlformats.org/officeDocument/2006/relationships/hyperlink" Target="https://www.facebook.com/hoaoos" TargetMode="External"/><Relationship Id="rId714" Type="http://schemas.openxmlformats.org/officeDocument/2006/relationships/hyperlink" Target="https://coffeehr.com.vn/wp-content/uploads/2022/05/quan-ly-nhan-vien-tu-xa-bang-cac-phan-mem-giam-cuoc-goi.jpg" TargetMode="External"/><Relationship Id="rId756" Type="http://schemas.openxmlformats.org/officeDocument/2006/relationships/hyperlink" Target="https://coffeehr.com.vn/en/greatjd-cham-cong-tinh-luong-coffeehr/" TargetMode="External"/><Relationship Id="rId921" Type="http://schemas.openxmlformats.org/officeDocument/2006/relationships/hyperlink" Target="https://coffeehr.com.vn/wp-content/uploads/2021/06/b2.2.png" TargetMode="External"/><Relationship Id="rId1137" Type="http://schemas.openxmlformats.org/officeDocument/2006/relationships/hyperlink" Target="https://coffeehr.com.vn/wp-content/uploads/2021/07/mo-hinh-HRM-4.0-CHR-1-2.png" TargetMode="External"/><Relationship Id="rId1179" Type="http://schemas.openxmlformats.org/officeDocument/2006/relationships/hyperlink" Target="https://coffeehr.com.vn/coffeehr-onboarding-chao-don-nhan-vien-moi-ban-co-dang-tut-lai-phia-sau/" TargetMode="External"/><Relationship Id="rId1344" Type="http://schemas.openxmlformats.org/officeDocument/2006/relationships/hyperlink" Target="https://coffeehr.com.vn/en/lam-viec-nhom-hieu-qua-ghi-diem-ngay/" TargetMode="External"/><Relationship Id="rId1386" Type="http://schemas.openxmlformats.org/officeDocument/2006/relationships/hyperlink" Target="https://coffeehr.com.vn/wp-content/uploads/2021/09/Onboarding.png" TargetMode="External"/><Relationship Id="rId50" Type="http://schemas.openxmlformats.org/officeDocument/2006/relationships/hyperlink" Target="https://apps.apple.com/vn/app/coffeehr-vn/id1578248376" TargetMode="External"/><Relationship Id="rId104" Type="http://schemas.openxmlformats.org/officeDocument/2006/relationships/hyperlink" Target="https://coffeehr.com.vn/quan-ly-to-chuc/" TargetMode="External"/><Relationship Id="rId146" Type="http://schemas.openxmlformats.org/officeDocument/2006/relationships/hyperlink" Target="https://coffeehr.com.vn/wp-content/uploads/2021/09/photo-3-1631693419739890811253.jpg" TargetMode="External"/><Relationship Id="rId188" Type="http://schemas.openxmlformats.org/officeDocument/2006/relationships/hyperlink" Target="https://coffeehr.com.vn/wp-content/uploads/2021/06/Group.png" TargetMode="External"/><Relationship Id="rId311" Type="http://schemas.openxmlformats.org/officeDocument/2006/relationships/hyperlink" Target="https://coffeehr.com.vn/wp-content/uploads/2022/05/quan-ly-cham-cong-nhan-vien-768x576.jpg" TargetMode="External"/><Relationship Id="rId353" Type="http://schemas.openxmlformats.org/officeDocument/2006/relationships/hyperlink" Target="https://coffeehr.com.vn/en/khach-hang-tieu-bieu/" TargetMode="External"/><Relationship Id="rId395" Type="http://schemas.openxmlformats.org/officeDocument/2006/relationships/hyperlink" Target="https://coffeehr.com.vn/en/vietsoftware-tao-da-tang-truong-cung-phan-mem-tuyen-dung-va-quan-tri-nhan-su-coffeehr/" TargetMode="External"/><Relationship Id="rId409" Type="http://schemas.openxmlformats.org/officeDocument/2006/relationships/hyperlink" Target="https://coffeehr.com.vn/en/quan-ly-to-chuc/" TargetMode="External"/><Relationship Id="rId560" Type="http://schemas.openxmlformats.org/officeDocument/2006/relationships/hyperlink" Target="https://coffeehr.com.vn/wp-content/cache/min/1/80c2185d23ec919b7cb3dab00ea1250a.css" TargetMode="External"/><Relationship Id="rId798" Type="http://schemas.openxmlformats.org/officeDocument/2006/relationships/hyperlink" Target="https://coffeehr.com.vn/en/category/kien-thuc-quan-tri-nhan-su/page/5/" TargetMode="External"/><Relationship Id="rId963" Type="http://schemas.openxmlformats.org/officeDocument/2006/relationships/hyperlink" Target="https://coffeehr.com.vn/wp-content/uploads/2021/11/Hung-Yen.png" TargetMode="External"/><Relationship Id="rId1039" Type="http://schemas.openxmlformats.org/officeDocument/2006/relationships/hyperlink" Target="https://coffeehr.com.vn/wp-content/uploads/2020/10/nhan-vien-co-nang-luc-nghi-viec.jpg" TargetMode="External"/><Relationship Id="rId1190" Type="http://schemas.openxmlformats.org/officeDocument/2006/relationships/hyperlink" Target="https://coffeehr.com.vn/en/quan-ly-hieu-suat-la-gi-xay-dung-chuong-trinh-quan-ly-hieu-suat-hieu-qua-nhu-the-nao/" TargetMode="External"/><Relationship Id="rId1204" Type="http://schemas.openxmlformats.org/officeDocument/2006/relationships/hyperlink" Target="https://coffeehr.com.vn/wp-content/uploads/2022/03/hh.png" TargetMode="External"/><Relationship Id="rId1246" Type="http://schemas.openxmlformats.org/officeDocument/2006/relationships/hyperlink" Target="https://coffeehr.com.vn/cac-buoc-tien-hanh-hoach-dinh-nguon-nhan-luc-cho-doanh-nghiep/" TargetMode="External"/><Relationship Id="rId92" Type="http://schemas.openxmlformats.org/officeDocument/2006/relationships/hyperlink" Target="https://coffeehr.com.vn/hoang-minh-group-giai-phap-quan-tri-tap-trung-va-danh-gia-nang-luc/" TargetMode="External"/><Relationship Id="rId213" Type="http://schemas.openxmlformats.org/officeDocument/2006/relationships/hyperlink" Target="https://coffeehr.com.vn/en/cb/" TargetMode="External"/><Relationship Id="rId420" Type="http://schemas.openxmlformats.org/officeDocument/2006/relationships/hyperlink" Target="https://coffeehr.com.vn/en/gioi-thieu-chung/" TargetMode="External"/><Relationship Id="rId616" Type="http://schemas.openxmlformats.org/officeDocument/2006/relationships/hyperlink" Target="https://coffeehr.com.vn/coffeehr-cloud-solution-duoc-lua-chon-de-toi-uu-hoa-quan-tri-nhan-su-va-phat-trien-dich-vu-nhan-su-cho-crowe-vietnam/" TargetMode="External"/><Relationship Id="rId658" Type="http://schemas.openxmlformats.org/officeDocument/2006/relationships/hyperlink" Target="https://coffeehr.com.vn/wp-content/uploads/2022/05/su-dung-phan-mem-chia-ca-lam-viec-de-phan-ca-de-dang.jpg" TargetMode="External"/><Relationship Id="rId823" Type="http://schemas.openxmlformats.org/officeDocument/2006/relationships/hyperlink" Target="https://coffeehr.com.vn/wp-content/uploads/2022/04/giao-dien-phan-mem-cham-cong-tas-erp.jpg" TargetMode="External"/><Relationship Id="rId865" Type="http://schemas.openxmlformats.org/officeDocument/2006/relationships/hyperlink" Target="https://coffeehr.com.vn/wp-content/uploads/2021/07/Kickoff-Citicom-1024x683.png" TargetMode="External"/><Relationship Id="rId1050" Type="http://schemas.openxmlformats.org/officeDocument/2006/relationships/hyperlink" Target="https://coffeehr.com.vn/wp-content/uploads/2021/10/Screen-Shot-2021-10-18-at-14.43.02.png" TargetMode="External"/><Relationship Id="rId1288" Type="http://schemas.openxmlformats.org/officeDocument/2006/relationships/hyperlink" Target="https://coffeehr.com.vn/wp-content/uploads/2022/02/cac-thao-tac-quan-ly-tien-loi-hon.jpg" TargetMode="External"/><Relationship Id="rId255" Type="http://schemas.openxmlformats.org/officeDocument/2006/relationships/hyperlink" Target="https://coffeehr.com.vn/wp-content/uploads/2021/09/hop-tac-gapo.jpg" TargetMode="External"/><Relationship Id="rId297" Type="http://schemas.openxmlformats.org/officeDocument/2006/relationships/hyperlink" Target="https://coffeehr.com.vn/ecotek-quan-tri-thong-minh-phat-trien-ben-vung/" TargetMode="External"/><Relationship Id="rId462" Type="http://schemas.openxmlformats.org/officeDocument/2006/relationships/hyperlink" Target="https://coffeehr.com.vn/wp-content/uploads/2021/06/khachsan1.jpg" TargetMode="External"/><Relationship Id="rId518" Type="http://schemas.openxmlformats.org/officeDocument/2006/relationships/hyperlink" Target="https://coffeehr.com.vn/phan-mem-cong-long-quan-ly-du-an/" TargetMode="External"/><Relationship Id="rId725" Type="http://schemas.openxmlformats.org/officeDocument/2006/relationships/hyperlink" Target="https://coffeehr.com.vn/category/kien-thuc-quan-tri-nhan-su/page/8/" TargetMode="External"/><Relationship Id="rId932" Type="http://schemas.openxmlformats.org/officeDocument/2006/relationships/hyperlink" Target="https://coffeehr.com.vn/wp-content/uploads/2022/04/giao-dien-phan-mem-redis.jpg" TargetMode="External"/><Relationship Id="rId1092" Type="http://schemas.openxmlformats.org/officeDocument/2006/relationships/hyperlink" Target="https://coffeehr.com.vn/quan-ly-hieu-suat-la-gi-xay-dung-chuong-trinh-quan-ly-hieu-suat-hieu-qua-nhu-the-nao/" TargetMode="External"/><Relationship Id="rId1106" Type="http://schemas.openxmlformats.org/officeDocument/2006/relationships/hyperlink" Target="https://coffeehr.com.vn/en/loi-ich-cua-phan-mem-quan-ly-nhan-su/" TargetMode="External"/><Relationship Id="rId1148" Type="http://schemas.openxmlformats.org/officeDocument/2006/relationships/hyperlink" Target="https://coffeehr.com.vn/wp-content/uploads/2021/07/phuong-phap-cham-cong-hieu-qua.jpg" TargetMode="External"/><Relationship Id="rId1313" Type="http://schemas.openxmlformats.org/officeDocument/2006/relationships/hyperlink" Target="https://coffeehr.com.vn/wp-content/uploads/2021/12/cung-tim-hieu-okr-la-gi-768x528.jpg" TargetMode="External"/><Relationship Id="rId1355" Type="http://schemas.openxmlformats.org/officeDocument/2006/relationships/hyperlink" Target="https://coffeehr.com.vn/en/mo-hinh-bsc-trong-quan-ly-va-van-hanh-doanh-nghiep/" TargetMode="External"/><Relationship Id="rId1397" Type="http://schemas.openxmlformats.org/officeDocument/2006/relationships/hyperlink" Target="https://coffeehr.com.vn/wp-content/uploads/2021/11/marketing-noi-bo-trong-doanh-nghiep-1.jpg" TargetMode="External"/><Relationship Id="rId115" Type="http://schemas.openxmlformats.org/officeDocument/2006/relationships/hyperlink" Target="https://coffeehr.com.vn/wp-content/uploads/2021/10/CoffeeHR-trien-khai-Navigos-Group-brand.jpg" TargetMode="External"/><Relationship Id="rId157" Type="http://schemas.openxmlformats.org/officeDocument/2006/relationships/hyperlink" Target="https://coffeehr.com.vn/bat-dong-san-2/" TargetMode="External"/><Relationship Id="rId322" Type="http://schemas.openxmlformats.org/officeDocument/2006/relationships/hyperlink" Target="https://coffeehr.com.vn/en/nen-tang-giao-tiep-gapowork-hop-tac-voi-oos-software-ho-tro-doanh-nghiep-quan-tri-nhan-su/" TargetMode="External"/><Relationship Id="rId364" Type="http://schemas.openxmlformats.org/officeDocument/2006/relationships/hyperlink" Target="https://coffeehr.com.vn/wp-content/uploads/2021/06/thuongmai.png" TargetMode="External"/><Relationship Id="rId767" Type="http://schemas.openxmlformats.org/officeDocument/2006/relationships/hyperlink" Target="https://coffeehr.com.vn/en/hn-tuyen-dung-nhan-vien-business-analyst/" TargetMode="External"/><Relationship Id="rId974" Type="http://schemas.openxmlformats.org/officeDocument/2006/relationships/hyperlink" Target="https://coffeehr.com.vn/wp-content/uploads/2022/04/giao-dien-phan-mem-quan-tri-doanh-nghiep-base.jpg" TargetMode="External"/><Relationship Id="rId1008" Type="http://schemas.openxmlformats.org/officeDocument/2006/relationships/hyperlink" Target="https://coffeehr.com.vn/en/hung-yen-knitting-dyeing-doi-moi-quy-trinh-danh-gia-kpi-cung-coffeehr/" TargetMode="External"/><Relationship Id="rId1215" Type="http://schemas.openxmlformats.org/officeDocument/2006/relationships/hyperlink" Target="https://coffeehr.com.vn/en/gan-ket-voi-nhan-vien-bi-quyet-vuot-qua-mua-dai-dich-2/" TargetMode="External"/><Relationship Id="rId61" Type="http://schemas.openxmlformats.org/officeDocument/2006/relationships/hyperlink" Target="https://coffeehr.com.vn/en/" TargetMode="External"/><Relationship Id="rId199" Type="http://schemas.openxmlformats.org/officeDocument/2006/relationships/hyperlink" Target="https://coffeehr.com.vn/wp-content/uploads/2021/05/khtao1.png" TargetMode="External"/><Relationship Id="rId571" Type="http://schemas.openxmlformats.org/officeDocument/2006/relationships/hyperlink" Target="https://coffeehr.com.vn/wp-content/uploads/2022/04/thumbnail-phan-mem-cham-cong-768x576.jpg" TargetMode="External"/><Relationship Id="rId627" Type="http://schemas.openxmlformats.org/officeDocument/2006/relationships/hyperlink" Target="https://coffeehr.com.vn/wp-content/uploads/2022/05/giao-dien-phan-mem-amis-misa.jpg" TargetMode="External"/><Relationship Id="rId669" Type="http://schemas.openxmlformats.org/officeDocument/2006/relationships/hyperlink" Target="https://coffeehr.com.vn/hung-yen-knitting-dyeing-doi-moi-quy-trinh-danh-gia-kpi-cung-coffeehr/" TargetMode="External"/><Relationship Id="rId834" Type="http://schemas.openxmlformats.org/officeDocument/2006/relationships/hyperlink" Target="https://coffeehr.com.vn/wp-content/uploads/2022/01/Quan.png" TargetMode="External"/><Relationship Id="rId876" Type="http://schemas.openxmlformats.org/officeDocument/2006/relationships/hyperlink" Target="https://coffeehr.com.vn/quyet-toan-thue/" TargetMode="External"/><Relationship Id="rId1257" Type="http://schemas.openxmlformats.org/officeDocument/2006/relationships/hyperlink" Target="https://coffeehr.com.vn/wp-content/uploads/2021/09/z2742413514293_09afc62395854d8e471fbb06aa86e474.jpg" TargetMode="External"/><Relationship Id="rId1299" Type="http://schemas.openxmlformats.org/officeDocument/2006/relationships/hyperlink" Target="https://coffeehr.com.vn/wp-content/uploads/2021/08/z2722087953574_df0e98a466e1dce67bb4626ae758a038.jpg" TargetMode="External"/><Relationship Id="rId19" Type="http://schemas.openxmlformats.org/officeDocument/2006/relationships/hyperlink" Target="https://coffeehr.com.vn/wp-content/plugins/elementor-pro/assets/js/webpack-pro.runtime.min.js?ver=3.6.4" TargetMode="External"/><Relationship Id="rId224" Type="http://schemas.openxmlformats.org/officeDocument/2006/relationships/hyperlink" Target="https://coffeehr.com.vn/wp-content/uploads/2021/05/bannergiaiphap-1.png" TargetMode="External"/><Relationship Id="rId266" Type="http://schemas.openxmlformats.org/officeDocument/2006/relationships/hyperlink" Target="https://coffeehr.com.vn/wp-content/uploads/2021/05/DOINGU2.png" TargetMode="External"/><Relationship Id="rId431" Type="http://schemas.openxmlformats.org/officeDocument/2006/relationships/hyperlink" Target="https://coffeehr.com.vn/he-thong-quan-ly-nguon-nhan-luc/" TargetMode="External"/><Relationship Id="rId473" Type="http://schemas.openxmlformats.org/officeDocument/2006/relationships/hyperlink" Target="https://coffeehr.com.vn/xu-huong-phat-trien-nganh-cntt-trong-tuong-lai/" TargetMode="External"/><Relationship Id="rId529" Type="http://schemas.openxmlformats.org/officeDocument/2006/relationships/hyperlink" Target="https://coffeehr.com.vn/en/50-sang-kien-loi-khuyen-giup-gan-ket-doi-ngu/" TargetMode="External"/><Relationship Id="rId680" Type="http://schemas.openxmlformats.org/officeDocument/2006/relationships/hyperlink" Target="https://coffeehr.com.vn/en/content-intern/" TargetMode="External"/><Relationship Id="rId736" Type="http://schemas.openxmlformats.org/officeDocument/2006/relationships/hyperlink" Target="https://coffeehr.com.vn/wp-content/uploads/2022/05/giao-dien-phan-mem-ayotree.jpg" TargetMode="External"/><Relationship Id="rId901" Type="http://schemas.openxmlformats.org/officeDocument/2006/relationships/hyperlink" Target="https://coffeehr.com.vn/wp-content/uploads/2022/04/phan-mem-voi-openapi.jpg" TargetMode="External"/><Relationship Id="rId1061" Type="http://schemas.openxmlformats.org/officeDocument/2006/relationships/hyperlink" Target="https://coffeehr.com.vn/wp-content/uploads/2022/04/giao-dien-bang-cong-va-quan-ly-nghi-phep-cua-coffeehr.jpg" TargetMode="External"/><Relationship Id="rId1117" Type="http://schemas.openxmlformats.org/officeDocument/2006/relationships/hyperlink" Target="https://coffeehr.com.vn/en/cac-phuong-phap-cham-cong/" TargetMode="External"/><Relationship Id="rId1159" Type="http://schemas.openxmlformats.org/officeDocument/2006/relationships/hyperlink" Target="https://coffeehr.com.vn/wp-content/uploads/2022/03/chung-ta-luon-chao-don-nv-cu.jpg" TargetMode="External"/><Relationship Id="rId1324" Type="http://schemas.openxmlformats.org/officeDocument/2006/relationships/hyperlink" Target="https://coffeehr.com.vn/wp-content/uploads/2022/04/giao-dien-khung-bang-cham-cong-tu-dong-khi-tinh-toan-xong.jpg" TargetMode="External"/><Relationship Id="rId1366" Type="http://schemas.openxmlformats.org/officeDocument/2006/relationships/hyperlink" Target="https://coffeehr.com.vn/wp-content/uploads/2021/12/cung-tim-hieu-okr-la-gi.jpg" TargetMode="External"/><Relationship Id="rId30" Type="http://schemas.openxmlformats.org/officeDocument/2006/relationships/hyperlink" Target="https://coffeehr.com.vn/wp-content/uploads/2021/08/vuanem.jpg" TargetMode="External"/><Relationship Id="rId126" Type="http://schemas.openxmlformats.org/officeDocument/2006/relationships/hyperlink" Target="https://coffeehr.com.vn/wp-content/plugins/elementor-pro/assets/lib/smartmenus/jquery.smartmenus.min.js?ver=1.0.1" TargetMode="External"/><Relationship Id="rId168" Type="http://schemas.openxmlformats.org/officeDocument/2006/relationships/hyperlink" Target="https://coffeehr.com.vn/wp-content/uploads/2021/06/tuyen-dung-1new-e1638325006824.jpg" TargetMode="External"/><Relationship Id="rId333" Type="http://schemas.openxmlformats.org/officeDocument/2006/relationships/hyperlink" Target="https://coffeehr.com.vn/quan-ly-cham-cong-nhan-vien/" TargetMode="External"/><Relationship Id="rId540" Type="http://schemas.openxmlformats.org/officeDocument/2006/relationships/hyperlink" Target="https://coffeehr.com.vn/wp-content/uploads/2022/05/phan-mem-quan-ly-tuyen-dung-tang-hieu-qua-trong-thu-hut-ung-vien.jpg" TargetMode="External"/><Relationship Id="rId778" Type="http://schemas.openxmlformats.org/officeDocument/2006/relationships/hyperlink" Target="https://coffeehr.com.vn/wp-content/uploads/2022/04/thumbnail-phan-mem-quan-ly-tuyen-dung-768x576.jpg" TargetMode="External"/><Relationship Id="rId943" Type="http://schemas.openxmlformats.org/officeDocument/2006/relationships/hyperlink" Target="https://coffeehr.com.vn/wp-content/uploads/2022/04/giao-dien-phan-mem-cassandra.jpg" TargetMode="External"/><Relationship Id="rId985" Type="http://schemas.openxmlformats.org/officeDocument/2006/relationships/hyperlink" Target="https://coffeehr.com.vn/wp-content/uploads/2022/04/giao-dien-phan-mem-cham-cong-timesoft.jpg" TargetMode="External"/><Relationship Id="rId1019" Type="http://schemas.openxmlformats.org/officeDocument/2006/relationships/hyperlink" Target="https://coffeehr.com.vn/wp-content/uploads/2021/08/z2722087957714_5058a2568608102c746af368af286d71.jpg" TargetMode="External"/><Relationship Id="rId1170" Type="http://schemas.openxmlformats.org/officeDocument/2006/relationships/hyperlink" Target="https://coffeehr.com.vn/xay-dung-doi-ngu-ke-thua/" TargetMode="External"/><Relationship Id="rId72" Type="http://schemas.openxmlformats.org/officeDocument/2006/relationships/hyperlink" Target="https://coffeehr.com.vn/?page_id=2295" TargetMode="External"/><Relationship Id="rId375" Type="http://schemas.openxmlformats.org/officeDocument/2006/relationships/hyperlink" Target="https://coffeehr.com.vn/xu-huong-cong-nghe-nam-trong-20-nam/" TargetMode="External"/><Relationship Id="rId582" Type="http://schemas.openxmlformats.org/officeDocument/2006/relationships/hyperlink" Target="https://coffeehr.com.vn/wp-content/uploads/2022/04/phan-mem-acheckin.jpg" TargetMode="External"/><Relationship Id="rId638" Type="http://schemas.openxmlformats.org/officeDocument/2006/relationships/hyperlink" Target="https://coffeehr.com.vn/wp-content/uploads/2021/06/b7.2.jpg" TargetMode="External"/><Relationship Id="rId803" Type="http://schemas.openxmlformats.org/officeDocument/2006/relationships/hyperlink" Target="https://coffeehr.com.vn/wp-content/uploads/2022/04/giao-dien-phan-mem-base-vn.jpg" TargetMode="External"/><Relationship Id="rId845" Type="http://schemas.openxmlformats.org/officeDocument/2006/relationships/hyperlink" Target="https://coffeehr.com.vn/wp-content/uploads/2022/04/giao-dien-phan-mem-quan-ly-du-lieu-coffeehr.jpg" TargetMode="External"/><Relationship Id="rId1030" Type="http://schemas.openxmlformats.org/officeDocument/2006/relationships/hyperlink" Target="https://coffeehr.com.vn/wp-content/uploads/2022/04/giao-dien-tong-quan-web-va-app-mobile-phan-mem-tinh-luong-coffeehr.jpg" TargetMode="External"/><Relationship Id="rId1226" Type="http://schemas.openxmlformats.org/officeDocument/2006/relationships/hyperlink" Target="https://coffeehr.com.vn/wp-content/uploads/2021/12/Workplace-768x431.png" TargetMode="External"/><Relationship Id="rId1268" Type="http://schemas.openxmlformats.org/officeDocument/2006/relationships/hyperlink" Target="https://coffeehr.com.vn/wp-content/uploads/2022/03/3.png" TargetMode="External"/><Relationship Id="rId3" Type="http://schemas.openxmlformats.org/officeDocument/2006/relationships/hyperlink" Target="https://coffeehr.com.vn/wp-content/uploads/2021/05/logonew-140x46.png" TargetMode="External"/><Relationship Id="rId235" Type="http://schemas.openxmlformats.org/officeDocument/2006/relationships/hyperlink" Target="https://coffeehr.com.vn/wp-content/uploads/2021/06/yte.jpg" TargetMode="External"/><Relationship Id="rId277" Type="http://schemas.openxmlformats.org/officeDocument/2006/relationships/hyperlink" Target="https://coffeehr.com.vn/wp-content/uploads/2021/05/CB-Cham-cong-Tinh-luong-Bao-hiem-TNCN.png" TargetMode="External"/><Relationship Id="rId400" Type="http://schemas.openxmlformats.org/officeDocument/2006/relationships/hyperlink" Target="https://coffeehr.com.vn/wp-content/uploads/2021/06/thuongmai.jpg" TargetMode="External"/><Relationship Id="rId442" Type="http://schemas.openxmlformats.org/officeDocument/2006/relationships/hyperlink" Target="https://coffeehr.com.vn/diem-mat-7-cong-nghe-quan-tri-nhan-su-moi-trong-2022/" TargetMode="External"/><Relationship Id="rId484" Type="http://schemas.openxmlformats.org/officeDocument/2006/relationships/hyperlink" Target="https://coffeehr.com.vn/en/hcm-hn-tuyen-dung-nhan-vien-kinh-doanh/" TargetMode="External"/><Relationship Id="rId705" Type="http://schemas.openxmlformats.org/officeDocument/2006/relationships/hyperlink" Target="https://coffeehr.com.vn/wp-content/uploads/2022/05/giao-dien-phan-mem-eschool.jpg" TargetMode="External"/><Relationship Id="rId887" Type="http://schemas.openxmlformats.org/officeDocument/2006/relationships/hyperlink" Target="https://coffeehr.com.vn/wp-content/uploads/2022/04/giao-dien-website-va-mobile-app-tien-loi-cua-coffeehr-danh-cho-nhan-vien-kinh-doanh.jpg" TargetMode="External"/><Relationship Id="rId1072" Type="http://schemas.openxmlformats.org/officeDocument/2006/relationships/hyperlink" Target="https://coffeehr.com.vn/wp-content/uploads/2022/04/giao-dien-phan-mem-domo-kpi.jpg" TargetMode="External"/><Relationship Id="rId1128" Type="http://schemas.openxmlformats.org/officeDocument/2006/relationships/hyperlink" Target="https://coffeehr.com.vn/en/mo-hinh-quan-ly-nhan-su/" TargetMode="External"/><Relationship Id="rId1335" Type="http://schemas.openxmlformats.org/officeDocument/2006/relationships/hyperlink" Target="https://coffeehr.com.vn/wp-content/uploads/2021/09/chao-don-nhan-vien-moi-rat-quan-trong.jpg" TargetMode="External"/><Relationship Id="rId137" Type="http://schemas.openxmlformats.org/officeDocument/2006/relationships/hyperlink" Target="https://coffeehr.com.vn/wp-content/cache/min/1/wp-content/plugins/honeypot/includes/js/wpa.js?ver=1652070115" TargetMode="External"/><Relationship Id="rId302" Type="http://schemas.openxmlformats.org/officeDocument/2006/relationships/hyperlink" Target="https://coffeehr.com.vn/en/giao-duc-dao-tao/" TargetMode="External"/><Relationship Id="rId344" Type="http://schemas.openxmlformats.org/officeDocument/2006/relationships/hyperlink" Target="https://coffeehr.com.vn/wp-content/uploads/2021/10/Website-CHR-so-do-english-768x687-1.png" TargetMode="External"/><Relationship Id="rId691" Type="http://schemas.openxmlformats.org/officeDocument/2006/relationships/hyperlink" Target="https://coffeehr.com.vn/en/phan-mem-cham-cong-qua-dien-thoai/" TargetMode="External"/><Relationship Id="rId747" Type="http://schemas.openxmlformats.org/officeDocument/2006/relationships/hyperlink" Target="https://coffeehr.com.vn/wp-content/uploads/2022/05/giao-dien-ung-dung-base-inside.jpg" TargetMode="External"/><Relationship Id="rId789" Type="http://schemas.openxmlformats.org/officeDocument/2006/relationships/hyperlink" Target="https://coffeehr.com.vn/wp-content/uploads/2022/04/giao-dien-phan-mem-hubspot-sale.jpg" TargetMode="External"/><Relationship Id="rId912" Type="http://schemas.openxmlformats.org/officeDocument/2006/relationships/hyperlink" Target="https://coffeehr.com.vn/wp-content/uploads/2020/10/Khong-dua-ra-vien-canh.jpg" TargetMode="External"/><Relationship Id="rId954" Type="http://schemas.openxmlformats.org/officeDocument/2006/relationships/hyperlink" Target="https://coffeehr.com.vn/wp-content/uploads/2021/08/portal-768x511.jpg" TargetMode="External"/><Relationship Id="rId996" Type="http://schemas.openxmlformats.org/officeDocument/2006/relationships/hyperlink" Target="https://coffeehr.com.vn/wp-content/uploads/2020/11/cac-ky-nang-can-co-cua-chuyen-vien-c-b.jpg" TargetMode="External"/><Relationship Id="rId1377" Type="http://schemas.openxmlformats.org/officeDocument/2006/relationships/hyperlink" Target="https://coffeehr.com.vn/kaizen-la-gi-phuong-phap-kaizen/" TargetMode="External"/><Relationship Id="rId41" Type="http://schemas.openxmlformats.org/officeDocument/2006/relationships/hyperlink" Target="https://coffeehr.com.vn/wp-content/uploads/2022/04/ICON.png" TargetMode="External"/><Relationship Id="rId83" Type="http://schemas.openxmlformats.org/officeDocument/2006/relationships/hyperlink" Target="https://play.google.com/store/apps/details?id=vn.com.coffeehr" TargetMode="External"/><Relationship Id="rId179" Type="http://schemas.openxmlformats.org/officeDocument/2006/relationships/hyperlink" Target="https://coffeehr.com.vn/wp-content/uploads/2021/05/Group-261-new.png" TargetMode="External"/><Relationship Id="rId386" Type="http://schemas.openxmlformats.org/officeDocument/2006/relationships/hyperlink" Target="https://coffeehr.com.vn/wp-content/uploads/2021/11/3.png" TargetMode="External"/><Relationship Id="rId551" Type="http://schemas.openxmlformats.org/officeDocument/2006/relationships/hyperlink" Target="https://coffeehr.com.vn/wp-content/uploads/2022/05/phan-mem-quan-ly-nhan-su-truong-hoc.jpg" TargetMode="External"/><Relationship Id="rId593" Type="http://schemas.openxmlformats.org/officeDocument/2006/relationships/hyperlink" Target="https://coffeehr.com.vn/wp-content/uploads/2022/04/thumbnail-xay-dung-phan-mem-quan-ly-nhan-su-768x576.jpg" TargetMode="External"/><Relationship Id="rId607" Type="http://schemas.openxmlformats.org/officeDocument/2006/relationships/hyperlink" Target="https://coffeehr.com.vn/en/he-thong-quan-ly-nhan-su/" TargetMode="External"/><Relationship Id="rId649" Type="http://schemas.openxmlformats.org/officeDocument/2006/relationships/hyperlink" Target="https://coffeehr.com.vn/wp-content/uploads/2021/06/b6.1.jpg" TargetMode="External"/><Relationship Id="rId814" Type="http://schemas.openxmlformats.org/officeDocument/2006/relationships/hyperlink" Target="https://coffeehr.com.vn/wp-content/uploads/2020/10/Doi-xu-ngang-bang.jpg" TargetMode="External"/><Relationship Id="rId856" Type="http://schemas.openxmlformats.org/officeDocument/2006/relationships/hyperlink" Target="https://coffeehr.com.vn/wp-content/uploads/2021/06/neupage.jpg" TargetMode="External"/><Relationship Id="rId1181" Type="http://schemas.openxmlformats.org/officeDocument/2006/relationships/hyperlink" Target="https://coffeehr.com.vn/wp-content/uploads/2021/07/quy-trinh-hoach-dinh-nguon-nhan-luc.jpg" TargetMode="External"/><Relationship Id="rId1237" Type="http://schemas.openxmlformats.org/officeDocument/2006/relationships/hyperlink" Target="https://coffeehr.com.vn/wp-content/uploads/2021/08/z2695578074194_0d1758578be93cf7e23b8dc1c9e27a1f.jpg" TargetMode="External"/><Relationship Id="rId1279" Type="http://schemas.openxmlformats.org/officeDocument/2006/relationships/hyperlink" Target="https://coffeehr.com.vn/wp-content/uploads/2021/07/cac-phuong-phap-cham-cong.jpg" TargetMode="External"/><Relationship Id="rId190" Type="http://schemas.openxmlformats.org/officeDocument/2006/relationships/hyperlink" Target="https://coffeehr.com.vn/wp-content/uploads/2021/11/Profile-2-1.jpg" TargetMode="External"/><Relationship Id="rId204" Type="http://schemas.openxmlformats.org/officeDocument/2006/relationships/hyperlink" Target="https://coffeehr.com.vn/wp-content/uploads/2021/11/Profile-1-1.jpg" TargetMode="External"/><Relationship Id="rId246" Type="http://schemas.openxmlformats.org/officeDocument/2006/relationships/hyperlink" Target="https://coffeehr.com.vn/wp-content/uploads/2021/05/bannerchucnang.png" TargetMode="External"/><Relationship Id="rId288" Type="http://schemas.openxmlformats.org/officeDocument/2006/relationships/hyperlink" Target="https://coffeehr.com.vn/wp-content/uploads/2022/02/Nhan-vien-trien-khai-6-768x432.png" TargetMode="External"/><Relationship Id="rId411" Type="http://schemas.openxmlformats.org/officeDocument/2006/relationships/hyperlink" Target="https://coffeehr.com.vn/wp-content/uploads/2021/05/Quan-ly-to-chuc.png" TargetMode="External"/><Relationship Id="rId453" Type="http://schemas.openxmlformats.org/officeDocument/2006/relationships/hyperlink" Target="https://coffeehr.com.vn/wp-content/uploads/2021/11/danh-gia-3.png" TargetMode="External"/><Relationship Id="rId509" Type="http://schemas.openxmlformats.org/officeDocument/2006/relationships/hyperlink" Target="https://coffeehr.com.vn/wp-content/uploads/2022/05/dich-vu-nhan-su-giup-can-bang-loi-ich-cho-ca-nguoi-lao-dong-va-doanh-nghiep.jpg" TargetMode="External"/><Relationship Id="rId660" Type="http://schemas.openxmlformats.org/officeDocument/2006/relationships/hyperlink" Target="https://coffeehr.com.vn/en/chuc-nang-cua-phan-mem-quan-ly-nhan-su/" TargetMode="External"/><Relationship Id="rId898" Type="http://schemas.openxmlformats.org/officeDocument/2006/relationships/hyperlink" Target="https://coffeehr.com.vn/wp-content/uploads/2022/01/Quan-768x576.png" TargetMode="External"/><Relationship Id="rId1041" Type="http://schemas.openxmlformats.org/officeDocument/2006/relationships/hyperlink" Target="https://coffeehr.com.vn/en/geniee-chon-coffeehr-de-quan-tri-nhan-su-theo-mo-hinh-quan-ly-da-quoc-gia/" TargetMode="External"/><Relationship Id="rId1083" Type="http://schemas.openxmlformats.org/officeDocument/2006/relationships/hyperlink" Target="https://coffeehr.com.vn/wp-content/uploads/2022/04/cac-module-trong-he-thong-phan-mem-nhan-su.jpg" TargetMode="External"/><Relationship Id="rId1139" Type="http://schemas.openxmlformats.org/officeDocument/2006/relationships/hyperlink" Target="https://coffeehr.com.vn/wp-content/uploads/2022/02/phuong-phap-5s.jpg" TargetMode="External"/><Relationship Id="rId1290" Type="http://schemas.openxmlformats.org/officeDocument/2006/relationships/hyperlink" Target="https://coffeehr.com.vn/en/chuyen-doi-so-trong-doanh-nghiep-lam-sao-de-thanh-cong/" TargetMode="External"/><Relationship Id="rId1304" Type="http://schemas.openxmlformats.org/officeDocument/2006/relationships/hyperlink" Target="https://coffeehr.com.vn/phuong-phap-cham-cong/" TargetMode="External"/><Relationship Id="rId1346" Type="http://schemas.openxmlformats.org/officeDocument/2006/relationships/hyperlink" Target="https://coffeehr.com.vn/hoach-dinh-nguon-nhan-luc-2/" TargetMode="External"/><Relationship Id="rId106" Type="http://schemas.openxmlformats.org/officeDocument/2006/relationships/hyperlink" Target="https://coffeehr.com.vn/wp-content/uploads/2021/05/Ellipse-5.png" TargetMode="External"/><Relationship Id="rId313" Type="http://schemas.openxmlformats.org/officeDocument/2006/relationships/hyperlink" Target="https://coffeehr.com.vn/category/tin-tuc-coffeehr/page/2/" TargetMode="External"/><Relationship Id="rId495" Type="http://schemas.openxmlformats.org/officeDocument/2006/relationships/hyperlink" Target="https://coffeehr.com.vn/wp-content/uploads/2022/05/giao-dien-phan-mem-fastwork.jpg" TargetMode="External"/><Relationship Id="rId716" Type="http://schemas.openxmlformats.org/officeDocument/2006/relationships/hyperlink" Target="https://coffeehr.com.vn/wp-content/uploads/2021/06/b7.1.jpg" TargetMode="External"/><Relationship Id="rId758" Type="http://schemas.openxmlformats.org/officeDocument/2006/relationships/hyperlink" Target="https://coffeehr.com.vn/quan-ly-ho-so-nhan-su-tiet-kiem/" TargetMode="External"/><Relationship Id="rId923" Type="http://schemas.openxmlformats.org/officeDocument/2006/relationships/hyperlink" Target="https://coffeehr.com.vn/en/hoi-thao-chuyen-doi-so-trong-quan-tri-doanh-nghiep/" TargetMode="External"/><Relationship Id="rId965" Type="http://schemas.openxmlformats.org/officeDocument/2006/relationships/hyperlink" Target="https://coffeehr.com.vn/wp-content/uploads/2022/04/giao-dien-quan-ly-don-tu-phan-mem-nhan-su-1office.jpg" TargetMode="External"/><Relationship Id="rId1150" Type="http://schemas.openxmlformats.org/officeDocument/2006/relationships/hyperlink" Target="https://coffeehr.com.vn/wp-content/uploads/2022/03/55.jpg" TargetMode="External"/><Relationship Id="rId1388" Type="http://schemas.openxmlformats.org/officeDocument/2006/relationships/hyperlink" Target="https://coffeehr.com.vn/wp-content/uploads/2021/11/state-of-employee-engagement-e1637046522466.png" TargetMode="External"/><Relationship Id="rId10" Type="http://schemas.openxmlformats.org/officeDocument/2006/relationships/hyperlink" Target="https://coffeehr.com.vn/wp-includes/js/dist/i18n.min.js?ver=30fcecb428a0e8383d3776bcdd3a7834" TargetMode="External"/><Relationship Id="rId52" Type="http://schemas.openxmlformats.org/officeDocument/2006/relationships/hyperlink" Target="https://coffeehr.com.vn/wp-includes/js/imagesloaded.min.js?ver=4.1.4" TargetMode="External"/><Relationship Id="rId94" Type="http://schemas.openxmlformats.org/officeDocument/2006/relationships/hyperlink" Target="https://coffeehr.com.vn/dich-vu-nhan-su/" TargetMode="External"/><Relationship Id="rId148" Type="http://schemas.openxmlformats.org/officeDocument/2006/relationships/hyperlink" Target="https://coffeehr.com.vn/tai-lieu/" TargetMode="External"/><Relationship Id="rId355" Type="http://schemas.openxmlformats.org/officeDocument/2006/relationships/hyperlink" Target="https://www.facebook.com/thuyduong0301" TargetMode="External"/><Relationship Id="rId397" Type="http://schemas.openxmlformats.org/officeDocument/2006/relationships/hyperlink" Target="https://coffeehr.com.vn/en/danh-sach-chuc-nang/" TargetMode="External"/><Relationship Id="rId520" Type="http://schemas.openxmlformats.org/officeDocument/2006/relationships/hyperlink" Target="https://coffeehr.com.vn/wp-content/uploads/2022/04/giao-dien-phan-mem-posapp.jpg" TargetMode="External"/><Relationship Id="rId562" Type="http://schemas.openxmlformats.org/officeDocument/2006/relationships/hyperlink" Target="https://coffeehr.com.vn/wp-content/uploads/2021/06/image-191n.jpg" TargetMode="External"/><Relationship Id="rId618" Type="http://schemas.openxmlformats.org/officeDocument/2006/relationships/hyperlink" Target="https://coffeehr.com.vn/wp-content/uploads/2022/04/thumbnail-phan-mem-quan-ly-nhan-su-nha-hang.jpg" TargetMode="External"/><Relationship Id="rId825" Type="http://schemas.openxmlformats.org/officeDocument/2006/relationships/hyperlink" Target="https://coffeehr.com.vn/wp-content/uploads/2022/02/Add-a-heading-768x611.png" TargetMode="External"/><Relationship Id="rId1192" Type="http://schemas.openxmlformats.org/officeDocument/2006/relationships/hyperlink" Target="https://coffeehr.com.vn/wp-content/uploads/2022/04/giao-dien-bang-cham-cong-tu-dong.jpg" TargetMode="External"/><Relationship Id="rId1206" Type="http://schemas.openxmlformats.org/officeDocument/2006/relationships/hyperlink" Target="https://coffeehr.com.vn/wp-content/uploads/2022/03/4.png" TargetMode="External"/><Relationship Id="rId1248" Type="http://schemas.openxmlformats.org/officeDocument/2006/relationships/hyperlink" Target="https://coffeehr.com.vn/wp-content/uploads/2022/02/phuong-phap-pdca-.jpg" TargetMode="External"/><Relationship Id="rId215" Type="http://schemas.openxmlformats.org/officeDocument/2006/relationships/hyperlink" Target="https://coffeehr.com.vn/wp-content/uploads/2021/06/truyenthongquangcao1.jpg" TargetMode="External"/><Relationship Id="rId257" Type="http://schemas.openxmlformats.org/officeDocument/2006/relationships/hyperlink" Target="https://coffeehr.com.vn/tu-dong-hoa-trong-quan-tri-doanh-nghiep/" TargetMode="External"/><Relationship Id="rId422" Type="http://schemas.openxmlformats.org/officeDocument/2006/relationships/hyperlink" Target="https://coffeehr.com.vn/hn-hcm-tuyen-dung-business-analyst/" TargetMode="External"/><Relationship Id="rId464" Type="http://schemas.openxmlformats.org/officeDocument/2006/relationships/hyperlink" Target="https://coffeehr.com.vn/phan-mem-cham-cong-dinh-vi/" TargetMode="External"/><Relationship Id="rId867" Type="http://schemas.openxmlformats.org/officeDocument/2006/relationships/hyperlink" Target="https://coffeehr.com.vn/cong-thong-tin-noi-bo/" TargetMode="External"/><Relationship Id="rId1010" Type="http://schemas.openxmlformats.org/officeDocument/2006/relationships/hyperlink" Target="https://coffeehr.com.vn/wp-content/uploads/2022/04/danh-gia-nhan-vien-cung-coffeehr-768x576.jpg" TargetMode="External"/><Relationship Id="rId1052" Type="http://schemas.openxmlformats.org/officeDocument/2006/relationships/hyperlink" Target="https://coffeehr.com.vn/bang-cham-cong-tu-dong/" TargetMode="External"/><Relationship Id="rId1094" Type="http://schemas.openxmlformats.org/officeDocument/2006/relationships/hyperlink" Target="https://coffeehr.com.vn/wp-content/uploads/2022/04/giao-dien-phan-mem-cham-cong-hrad.jpg" TargetMode="External"/><Relationship Id="rId1108" Type="http://schemas.openxmlformats.org/officeDocument/2006/relationships/hyperlink" Target="https://coffeehr.com.vn/wp-content/uploads/2022/04/thao-tac-tao-sheet-danh-sach-nhan-vien.jpg" TargetMode="External"/><Relationship Id="rId1315" Type="http://schemas.openxmlformats.org/officeDocument/2006/relationships/hyperlink" Target="https://coffeehr.com.vn/wp-content/uploads/2022/01/z3089633761529_17b0dbc798ae2d42373e3a6be0ec7816-768x768.jpg" TargetMode="External"/><Relationship Id="rId299" Type="http://schemas.openxmlformats.org/officeDocument/2006/relationships/hyperlink" Target="https://coffeehr.com.vn/wp-content/uploads/2022/05/phan-mem-chia-ca-lam-viec-768x576.jpg" TargetMode="External"/><Relationship Id="rId727" Type="http://schemas.openxmlformats.org/officeDocument/2006/relationships/hyperlink" Target="https://coffeehr.com.vn/wp-content/uploads/2021/06/CoffeeHR_Brochure-768x1086.jpg" TargetMode="External"/><Relationship Id="rId934" Type="http://schemas.openxmlformats.org/officeDocument/2006/relationships/hyperlink" Target="https://coffeehr.com.vn/en/phan-mem-quan-ly-nhan-vien-kinh-doanh/" TargetMode="External"/><Relationship Id="rId1357" Type="http://schemas.openxmlformats.org/officeDocument/2006/relationships/hyperlink" Target="https://coffeehr.com.vn/wp-content/uploads/2022/01/workplace-illustration-1024x683.jpg" TargetMode="External"/><Relationship Id="rId63" Type="http://schemas.openxmlformats.org/officeDocument/2006/relationships/hyperlink" Target="https://coffeehr.com.vn/xay-dung/" TargetMode="External"/><Relationship Id="rId159" Type="http://schemas.openxmlformats.org/officeDocument/2006/relationships/hyperlink" Target="https://coffeehr.com.vn/onboarding/" TargetMode="External"/><Relationship Id="rId366" Type="http://schemas.openxmlformats.org/officeDocument/2006/relationships/hyperlink" Target="https://coffeehr.com.vn/wp-content/uploads/2021/07/dichvunhansu1.jpg" TargetMode="External"/><Relationship Id="rId573" Type="http://schemas.openxmlformats.org/officeDocument/2006/relationships/hyperlink" Target="https://coffeehr.com.vn/wp-content/uploads/2022/05/giao-dien-thiet-lap-cham-cong-dinh-vi-tren-mobile-app-coffeehr.jpg" TargetMode="External"/><Relationship Id="rId780" Type="http://schemas.openxmlformats.org/officeDocument/2006/relationships/hyperlink" Target="https://coffeehr.com.vn/wp-content/uploads/2022/05/giao-dien-phan-mem-dtsoft.jpg" TargetMode="External"/><Relationship Id="rId1217" Type="http://schemas.openxmlformats.org/officeDocument/2006/relationships/hyperlink" Target="https://coffeehr.com.vn/wp-content/uploads/2021/07/kpi-okr-CHR.png" TargetMode="External"/><Relationship Id="rId226" Type="http://schemas.openxmlformats.org/officeDocument/2006/relationships/hyperlink" Target="https://coffeehr.com.vn/en/bat-dong-san-2/" TargetMode="External"/><Relationship Id="rId433" Type="http://schemas.openxmlformats.org/officeDocument/2006/relationships/hyperlink" Target="https://coffeehr.com.vn/wp-content/uploads/2021/03/z3023497797859_877ba80211e5f0f99f5d827e70c63dc3-768x511.jpg" TargetMode="External"/><Relationship Id="rId878" Type="http://schemas.openxmlformats.org/officeDocument/2006/relationships/hyperlink" Target="https://coffeehr.com.vn/wp-content/uploads/2022/04/cong-nghe-quan-tri-nhan-su.jpg" TargetMode="External"/><Relationship Id="rId1063" Type="http://schemas.openxmlformats.org/officeDocument/2006/relationships/hyperlink" Target="https://coffeehr.com.vn/wp-content/uploads/2022/04/ceo-le-duy-hoa.jpg" TargetMode="External"/><Relationship Id="rId1270" Type="http://schemas.openxmlformats.org/officeDocument/2006/relationships/hyperlink" Target="https://coffeehr.com.vn/wp-content/uploads/2021/08/potalll.jpg" TargetMode="External"/><Relationship Id="rId640" Type="http://schemas.openxmlformats.org/officeDocument/2006/relationships/hyperlink" Target="https://coffeehr.com.vn/wp-content/uploads/2022/05/giao-dien-danh-gia-nang-luc-nhan-vien-phan-mem-coffeehr.jpg" TargetMode="External"/><Relationship Id="rId738" Type="http://schemas.openxmlformats.org/officeDocument/2006/relationships/hyperlink" Target="https://coffeehr.com.vn/wp-content/uploads/2022/01/z3088234951558_67c6312da4983c80e461383600cb6bda-e1641525215761.jpg" TargetMode="External"/><Relationship Id="rId945" Type="http://schemas.openxmlformats.org/officeDocument/2006/relationships/hyperlink" Target="https://coffeehr.com.vn/wp-content/uploads/2021/06/42ce5e835f73af2df662.jpg" TargetMode="External"/><Relationship Id="rId1368" Type="http://schemas.openxmlformats.org/officeDocument/2006/relationships/hyperlink" Target="https://coffeehr.com.vn/wp-content/uploads/2021/09/bao-cao-tuyen-dung.png" TargetMode="External"/><Relationship Id="rId74" Type="http://schemas.openxmlformats.org/officeDocument/2006/relationships/hyperlink" Target="https://coffeehr.com.vn/tong-quan/" TargetMode="External"/><Relationship Id="rId377" Type="http://schemas.openxmlformats.org/officeDocument/2006/relationships/hyperlink" Target="https://coffeehr.com.vn/wp-content/uploads/2021/06/CoffeeHR_Brochure_EN.pdf" TargetMode="External"/><Relationship Id="rId500" Type="http://schemas.openxmlformats.org/officeDocument/2006/relationships/hyperlink" Target="https://coffeehr.com.vn/en/tu-dong-hoa-trong-quan-tri-doanh-nghiep/" TargetMode="External"/><Relationship Id="rId584" Type="http://schemas.openxmlformats.org/officeDocument/2006/relationships/hyperlink" Target="https://coffeehr.com.vn/phan-mem-quan-ly-tuyen-dung/" TargetMode="External"/><Relationship Id="rId805" Type="http://schemas.openxmlformats.org/officeDocument/2006/relationships/hyperlink" Target="https://coffeehr.com.vn/wp-content/uploads/2022/03/thumbnail-cach-tinh-luong-3p-768x576.jpg" TargetMode="External"/><Relationship Id="rId1130" Type="http://schemas.openxmlformats.org/officeDocument/2006/relationships/hyperlink" Target="https://coffeehr.com.vn/wp-content/uploads/2022/04/danh-gia-nang-luc-de-sang-loc-nhan-su.jpg" TargetMode="External"/><Relationship Id="rId1228" Type="http://schemas.openxmlformats.org/officeDocument/2006/relationships/hyperlink" Target="https://coffeehr.com.vn/wp-content/uploads/2022/01/file.jpg" TargetMode="External"/><Relationship Id="rId5" Type="http://schemas.openxmlformats.org/officeDocument/2006/relationships/hyperlink" Target="https://coffeehr.com.vn/category/co-hoi-viec-lam/" TargetMode="External"/><Relationship Id="rId237" Type="http://schemas.openxmlformats.org/officeDocument/2006/relationships/hyperlink" Target="https://coffeehr.com.vn/wp-content/uploads/2021/11/13.png" TargetMode="External"/><Relationship Id="rId791" Type="http://schemas.openxmlformats.org/officeDocument/2006/relationships/hyperlink" Target="https://coffeehr.com.vn/wp-content/uploads/2022/04/giao-dien-phan-mem-quan-tri-doanh-nghiep-occ-digiims.jpg" TargetMode="External"/><Relationship Id="rId889" Type="http://schemas.openxmlformats.org/officeDocument/2006/relationships/hyperlink" Target="https://coffeehr.com.vn/en/category/kien-thuc-quan-tri-nhan-su/page/8/" TargetMode="External"/><Relationship Id="rId1074" Type="http://schemas.openxmlformats.org/officeDocument/2006/relationships/hyperlink" Target="https://coffeehr.com.vn/en/cb-la-gi/" TargetMode="External"/><Relationship Id="rId444" Type="http://schemas.openxmlformats.org/officeDocument/2006/relationships/hyperlink" Target="https://coffeehr.com.vn/wp-content/uploads/2021/11/14.png" TargetMode="External"/><Relationship Id="rId651" Type="http://schemas.openxmlformats.org/officeDocument/2006/relationships/hyperlink" Target="https://coffeehr.com.vn/wp-content/uploads/2021/06/Geniee-2-768x511.jpg" TargetMode="External"/><Relationship Id="rId749" Type="http://schemas.openxmlformats.org/officeDocument/2006/relationships/hyperlink" Target="https://coffeehr.com.vn/cleverfood-hop-tac-voi-coffeehr-quan-ly-nhan-su-de-dang-hon/" TargetMode="External"/><Relationship Id="rId1281" Type="http://schemas.openxmlformats.org/officeDocument/2006/relationships/hyperlink" Target="https://coffeehr.com.vn/en/cong-thong-tin-noi-bo/" TargetMode="External"/><Relationship Id="rId1379" Type="http://schemas.openxmlformats.org/officeDocument/2006/relationships/hyperlink" Target="https://coffeehr.com.vn/wp-content/uploads/2021/11/employee_training_program.webp" TargetMode="External"/><Relationship Id="rId290" Type="http://schemas.openxmlformats.org/officeDocument/2006/relationships/hyperlink" Target="https://coffeehr.com.vn/en/tuyen-dung-2/" TargetMode="External"/><Relationship Id="rId304" Type="http://schemas.openxmlformats.org/officeDocument/2006/relationships/hyperlink" Target="https://coffeehr.com.vn/cong-nghe/" TargetMode="External"/><Relationship Id="rId388" Type="http://schemas.openxmlformats.org/officeDocument/2006/relationships/hyperlink" Target="https://coffeehr.com.vn/en/profile/" TargetMode="External"/><Relationship Id="rId511" Type="http://schemas.openxmlformats.org/officeDocument/2006/relationships/hyperlink" Target="https://coffeehr.com.vn/noi-san-oos-software01/" TargetMode="External"/><Relationship Id="rId609" Type="http://schemas.openxmlformats.org/officeDocument/2006/relationships/hyperlink" Target="https://coffeehr.com.vn/wp-content/uploads/2022/05/giup-nhan-vien-dat-duoc-cac-muc-tieu-khi-tro-thanh-nhan-vien-chinh-thuc.jpg" TargetMode="External"/><Relationship Id="rId956" Type="http://schemas.openxmlformats.org/officeDocument/2006/relationships/hyperlink" Target="https://coffeehr.com.vn/en/phan-mem-tinh-luong-tu-dong-coffeehr/" TargetMode="External"/><Relationship Id="rId1141" Type="http://schemas.openxmlformats.org/officeDocument/2006/relationships/hyperlink" Target="https://coffeehr.com.vn/wp-content/uploads/2022/04/vi-du-danh-gia-muc-do-quan-trong-cua-nang-luc.jpg" TargetMode="External"/><Relationship Id="rId1239" Type="http://schemas.openxmlformats.org/officeDocument/2006/relationships/hyperlink" Target="https://coffeehr.com.vn/en/cac-buoc-hoach-dinh-nguon-nhan-luc/" TargetMode="External"/><Relationship Id="rId85" Type="http://schemas.openxmlformats.org/officeDocument/2006/relationships/hyperlink" Target="https://coffeehr.com.vn/thuong-mai/" TargetMode="External"/><Relationship Id="rId150" Type="http://schemas.openxmlformats.org/officeDocument/2006/relationships/hyperlink" Target="https://coffeehr.com.vn/2021/11/09/" TargetMode="External"/><Relationship Id="rId595" Type="http://schemas.openxmlformats.org/officeDocument/2006/relationships/hyperlink" Target="https://coffeehr.com.vn/wp-content/uploads/2022/05/onboarding-giup-tang-su-gan-ket-cua-nhan-vien.jpg" TargetMode="External"/><Relationship Id="rId816" Type="http://schemas.openxmlformats.org/officeDocument/2006/relationships/hyperlink" Target="https://coffeehr.com.vn/en/category/kien-thuc-quan-tri-nhan-su/page/4/" TargetMode="External"/><Relationship Id="rId1001" Type="http://schemas.openxmlformats.org/officeDocument/2006/relationships/hyperlink" Target="https://coffeehr.com.vn/wp-content/uploads/2022/04/giao-dien-phan-mem-namely.jpg" TargetMode="External"/><Relationship Id="rId248" Type="http://schemas.openxmlformats.org/officeDocument/2006/relationships/hyperlink" Target="https://coffeehr.com.vn/wp-content/uploads/2021/05/dambao.png" TargetMode="External"/><Relationship Id="rId455" Type="http://schemas.openxmlformats.org/officeDocument/2006/relationships/hyperlink" Target="https://coffeehr.com.vn/cong-ty-bao-hiem-opes/" TargetMode="External"/><Relationship Id="rId662" Type="http://schemas.openxmlformats.org/officeDocument/2006/relationships/hyperlink" Target="https://coffeehr.com.vn/wp-content/uploads/2022/03/Nhan-vien-trien-khai-2.png" TargetMode="External"/><Relationship Id="rId1085" Type="http://schemas.openxmlformats.org/officeDocument/2006/relationships/hyperlink" Target="https://coffeehr.com.vn/wp-content/uploads/2020/10/Khong-khen-ngoi-scaled-1.jpg" TargetMode="External"/><Relationship Id="rId1292" Type="http://schemas.openxmlformats.org/officeDocument/2006/relationships/hyperlink" Target="https://coffeehr.com.vn/wp-content/uploads/2022/02/Screenshot-2022-02-28-102213-1024x461.png" TargetMode="External"/><Relationship Id="rId1306" Type="http://schemas.openxmlformats.org/officeDocument/2006/relationships/hyperlink" Target="https://coffeehr.com.vn/wp-content/uploads/2022/03/2.png" TargetMode="External"/><Relationship Id="rId12" Type="http://schemas.openxmlformats.org/officeDocument/2006/relationships/hyperlink" Target="https://coffeehr.com.vn/wp-content/uploads/2021/05/Icon1.png" TargetMode="External"/><Relationship Id="rId108" Type="http://schemas.openxmlformats.org/officeDocument/2006/relationships/hyperlink" Target="https://coffeehr.com.vn/wp-content/uploads/2022/04/Nghiep-vu-chuyen-sau.png" TargetMode="External"/><Relationship Id="rId315" Type="http://schemas.openxmlformats.org/officeDocument/2006/relationships/hyperlink" Target="https://coffeehr.com.vn/wp-content/uploads/2021/11/CB-3-1.png" TargetMode="External"/><Relationship Id="rId522" Type="http://schemas.openxmlformats.org/officeDocument/2006/relationships/hyperlink" Target="https://coffeehr.com.vn/wp-content/uploads/2022/05/quy-trinh-trien-khai-phan-mem-quan-ly-nhan-su-coffeehr.jpg" TargetMode="External"/><Relationship Id="rId967" Type="http://schemas.openxmlformats.org/officeDocument/2006/relationships/hyperlink" Target="https://coffeehr.com.vn/turnover-rate-la-gi/" TargetMode="External"/><Relationship Id="rId1152" Type="http://schemas.openxmlformats.org/officeDocument/2006/relationships/hyperlink" Target="https://coffeehr.com.vn/wp-content/uploads/2021/12/succession-planning-.png" TargetMode="External"/><Relationship Id="rId96" Type="http://schemas.openxmlformats.org/officeDocument/2006/relationships/hyperlink" Target="https://coffeehr.com.vn/wp-content/uploads/2021/05/b1.png" TargetMode="External"/><Relationship Id="rId161" Type="http://schemas.openxmlformats.org/officeDocument/2006/relationships/hyperlink" Target="https://coffeehr.com.vn/vua-nem-chuyen-doi-so-manh-me-trong-cong-tac-quan-tri-nhan-su-voi-phan-mem-coffeehr/" TargetMode="External"/><Relationship Id="rId399" Type="http://schemas.openxmlformats.org/officeDocument/2006/relationships/hyperlink" Target="https://coffeehr.com.vn/en/san-xuat/" TargetMode="External"/><Relationship Id="rId827" Type="http://schemas.openxmlformats.org/officeDocument/2006/relationships/hyperlink" Target="https://coffeehr.com.vn/wp-content/uploads/2022/04/phan-mem-hrm-theo-doi-hop-dong-va-thong-tin-cong-tac-cua-mot-nhan-su.jpg" TargetMode="External"/><Relationship Id="rId1012" Type="http://schemas.openxmlformats.org/officeDocument/2006/relationships/hyperlink" Target="https://coffeehr.com.vn/wp-content/uploads/2022/04/thumbnail-bang-cham-cong-tu-dong-bang-excel-768x576.jpg" TargetMode="External"/><Relationship Id="rId259" Type="http://schemas.openxmlformats.org/officeDocument/2006/relationships/hyperlink" Target="https://coffeehr.com.vn/wp-content/uploads/2021/05/sx2.png" TargetMode="External"/><Relationship Id="rId466" Type="http://schemas.openxmlformats.org/officeDocument/2006/relationships/hyperlink" Target="https://coffeehr.com.vn/wp-content/uploads/elementor/thumbs/Chi_Duong-removebg-pndptt93f6hoh4brqp4f4ktun29y1cy09vs6ekz5h0.png" TargetMode="External"/><Relationship Id="rId673" Type="http://schemas.openxmlformats.org/officeDocument/2006/relationships/hyperlink" Target="https://coffeehr.com.vn/wp-content/uploads/2022/05/he-thong-quan-ly-nhan-su.jpg" TargetMode="External"/><Relationship Id="rId880" Type="http://schemas.openxmlformats.org/officeDocument/2006/relationships/hyperlink" Target="https://coffeehr.com.vn/m2-nang-tam-thoi-trang-viet/" TargetMode="External"/><Relationship Id="rId1096" Type="http://schemas.openxmlformats.org/officeDocument/2006/relationships/hyperlink" Target="https://coffeehr.com.vn/wp-content/uploads/2022/03/bo-tieu-chi-danh-gia-hieu-suat-tren-coffeehr.jpg" TargetMode="External"/><Relationship Id="rId1317" Type="http://schemas.openxmlformats.org/officeDocument/2006/relationships/hyperlink" Target="https://coffeehr.com.vn/wp-content/uploads/2021/12/Lo-trinh-thang-tien-WEB2-768x576.jpg" TargetMode="External"/><Relationship Id="rId23" Type="http://schemas.openxmlformats.org/officeDocument/2006/relationships/hyperlink" Target="https://coffeehr.com.vn/wp-content/uploads/2022/04/ICON-150x150.png" TargetMode="External"/><Relationship Id="rId119" Type="http://schemas.openxmlformats.org/officeDocument/2006/relationships/hyperlink" Target="https://coffeehr.com.vn/wp-content/uploads/2021/05/CoffeeHR-app.png" TargetMode="External"/><Relationship Id="rId326" Type="http://schemas.openxmlformats.org/officeDocument/2006/relationships/hyperlink" Target="https://coffeehr.com.vn/nhung-xu-huong-cong-nghe-moi-va-quan-trong-trong-nam-2020/" TargetMode="External"/><Relationship Id="rId533" Type="http://schemas.openxmlformats.org/officeDocument/2006/relationships/hyperlink" Target="https://coffeehr.com.vn/wp-content/uploads/2022/05/giao-dien-bao-cao-danh-gia-kpi-tren-phan-mem-coffeehr.jpg" TargetMode="External"/><Relationship Id="rId978" Type="http://schemas.openxmlformats.org/officeDocument/2006/relationships/hyperlink" Target="https://coffeehr.com.vn/wp-content/uploads/2022/01/https___bucketeer-e05bbc84-baa3-437e-9518-adb32be77984.s3.amazonaws.com_public_images_967b3ffc-ad04-4e9f-b37f-bbbee88e6297_1000x500.png" TargetMode="External"/><Relationship Id="rId1163" Type="http://schemas.openxmlformats.org/officeDocument/2006/relationships/hyperlink" Target="https://coffeehr.com.vn/en/talent-acquisition-thu-hut/" TargetMode="External"/><Relationship Id="rId1370" Type="http://schemas.openxmlformats.org/officeDocument/2006/relationships/hyperlink" Target="https://coffeehr.com.vn/wp-content/uploads/2021/09/portal.png" TargetMode="External"/><Relationship Id="rId740" Type="http://schemas.openxmlformats.org/officeDocument/2006/relationships/hyperlink" Target="https://coffeehr.com.vn/wp-content/uploads/2022/05/dich-vu-nhan-su-giup-thao-go-cac-kho-khan-cho-doanh-nghiep.jpg" TargetMode="External"/><Relationship Id="rId838" Type="http://schemas.openxmlformats.org/officeDocument/2006/relationships/hyperlink" Target="https://coffeehr.com.vn/wp-content/uploads/2021/10/DSL.png" TargetMode="External"/><Relationship Id="rId1023" Type="http://schemas.openxmlformats.org/officeDocument/2006/relationships/hyperlink" Target="https://coffeehr.com.vn/wp-content/uploads/2020/10/Khong-quan-tam.jpg" TargetMode="External"/><Relationship Id="rId172" Type="http://schemas.openxmlformats.org/officeDocument/2006/relationships/hyperlink" Target="https://coffeehr.com.vn/en/hoang-minh-group-giai-phap-quan-tri-tap-trung-va-danh-gia-nang-luc/" TargetMode="External"/><Relationship Id="rId477" Type="http://schemas.openxmlformats.org/officeDocument/2006/relationships/hyperlink" Target="https://coffeehr.com.vn/wp-content/uploads/2021/06/image-151-1.jpg" TargetMode="External"/><Relationship Id="rId600" Type="http://schemas.openxmlformats.org/officeDocument/2006/relationships/hyperlink" Target="https://coffeehr.com.vn/wp-content/uploads/2021/11/cong-ty-bao-hiem-opes.jpg" TargetMode="External"/><Relationship Id="rId684" Type="http://schemas.openxmlformats.org/officeDocument/2006/relationships/hyperlink" Target="https://coffeehr.com.vn/wp-content/uploads/2022/04/nhan-su-se-duoc-phan-bo-ve-cac-phong-ban-trong-to-chuc.jpg" TargetMode="External"/><Relationship Id="rId1230" Type="http://schemas.openxmlformats.org/officeDocument/2006/relationships/hyperlink" Target="https://coffeehr.com.vn/wp-content/uploads/2021/07/trao-doi-voi-ung-vien-mot-cach-khon-kheo.jpg" TargetMode="External"/><Relationship Id="rId1328" Type="http://schemas.openxmlformats.org/officeDocument/2006/relationships/hyperlink" Target="https://coffeehr.com.vn/wp-content/uploads/2021/03/thumnail-mo-hinh-quan-ly-nhan-su.jpg" TargetMode="External"/><Relationship Id="rId337" Type="http://schemas.openxmlformats.org/officeDocument/2006/relationships/hyperlink" Target="https://coffeehr.com.vn/wp-content/uploads/2021/05/LEEL4233-1.jpg" TargetMode="External"/><Relationship Id="rId891" Type="http://schemas.openxmlformats.org/officeDocument/2006/relationships/hyperlink" Target="https://coffeehr.com.vn/wp-content/uploads/2021/07/z2651560740201_3d89834e74a2091a3217b8e58d4881a7.jpg" TargetMode="External"/><Relationship Id="rId905" Type="http://schemas.openxmlformats.org/officeDocument/2006/relationships/hyperlink" Target="https://coffeehr.com.vn/wp-content/uploads/2022/04/giao-dien-phan-mem-sqlite.jpg" TargetMode="External"/><Relationship Id="rId989" Type="http://schemas.openxmlformats.org/officeDocument/2006/relationships/hyperlink" Target="https://coffeehr.com.vn/wp-content/uploads/2021/06/Geniee-2.jpg" TargetMode="External"/><Relationship Id="rId34" Type="http://schemas.openxmlformats.org/officeDocument/2006/relationships/hyperlink" Target="https://coffeehr.com.vn/wp-content/uploads/2021/05/icon4.png" TargetMode="External"/><Relationship Id="rId544" Type="http://schemas.openxmlformats.org/officeDocument/2006/relationships/hyperlink" Target="https://coffeehr.com.vn/wp-content/uploads/2021/07/Citicom-final-768x511.jpg" TargetMode="External"/><Relationship Id="rId751" Type="http://schemas.openxmlformats.org/officeDocument/2006/relationships/hyperlink" Target="https://coffeehr.com.vn/khoi-dong-du-an-phan-mem-quan-tri-nhan-su-tai-asl-corp/" TargetMode="External"/><Relationship Id="rId849" Type="http://schemas.openxmlformats.org/officeDocument/2006/relationships/hyperlink" Target="https://coffeehr.com.vn/chuyen-doi-so-gan-hay-xa/" TargetMode="External"/><Relationship Id="rId1174" Type="http://schemas.openxmlformats.org/officeDocument/2006/relationships/hyperlink" Target="https://coffeehr.com.vn/wp-content/uploads/2021/07/z2651576737680_ba1aa76501eddaae2103a6bc1b961384.jpg" TargetMode="External"/><Relationship Id="rId1381" Type="http://schemas.openxmlformats.org/officeDocument/2006/relationships/hyperlink" Target="https://coffeehr.com.vn/ky-giao-tiep-trong-kinh-doanh/" TargetMode="External"/><Relationship Id="rId183" Type="http://schemas.openxmlformats.org/officeDocument/2006/relationships/hyperlink" Target="https://coffeehr.com.vn/wp-content/uploads/2022/05/phan-mem-cham-cong-dinh-vi-768x576.jpg" TargetMode="External"/><Relationship Id="rId390" Type="http://schemas.openxmlformats.org/officeDocument/2006/relationships/hyperlink" Target="https://coffeehr.com.vn/xay-dung/" TargetMode="External"/><Relationship Id="rId404" Type="http://schemas.openxmlformats.org/officeDocument/2006/relationships/hyperlink" Target="https://coffeehr.com.vn/tuyen-dung-project-manager-hn-hcm/" TargetMode="External"/><Relationship Id="rId611" Type="http://schemas.openxmlformats.org/officeDocument/2006/relationships/hyperlink" Target="https://coffeehr.com.vn/wp-content/uploads/2021/11/d1bbd372b50d7e53271c.jpg" TargetMode="External"/><Relationship Id="rId1034" Type="http://schemas.openxmlformats.org/officeDocument/2006/relationships/hyperlink" Target="https://coffeehr.com.vn/wp-content/uploads/2022/04/giao-dien-phan-mem-trustsale.jpg" TargetMode="External"/><Relationship Id="rId1241" Type="http://schemas.openxmlformats.org/officeDocument/2006/relationships/hyperlink" Target="https://coffeehr.com.vn/wp-content/uploads/2021/08/z2705054468248_0a7fc7d6902e32340463db8cd723aabd.jpg" TargetMode="External"/><Relationship Id="rId1339" Type="http://schemas.openxmlformats.org/officeDocument/2006/relationships/hyperlink" Target="https://coffeehr.com.vn/en/hoach-dinh-nguon-nhan-luc-coffeehr/" TargetMode="External"/><Relationship Id="rId250" Type="http://schemas.openxmlformats.org/officeDocument/2006/relationships/hyperlink" Target="https://coffeehr.com.vn/en/tong-quan/" TargetMode="External"/><Relationship Id="rId488" Type="http://schemas.openxmlformats.org/officeDocument/2006/relationships/hyperlink" Target="https://coffeehr.com.vn/wp-content/uploads/2022/02/Nhan-vien-trien-khai-6.png" TargetMode="External"/><Relationship Id="rId695" Type="http://schemas.openxmlformats.org/officeDocument/2006/relationships/hyperlink" Target="https://coffeehr.com.vn/wp-content/uploads/2020/10/The-hien-kem-coi-scaled-1-768x511.jpg" TargetMode="External"/><Relationship Id="rId709" Type="http://schemas.openxmlformats.org/officeDocument/2006/relationships/hyperlink" Target="https://coffeehr.com.vn/wp-content/uploads/2022/05/giao-dien-phan-mem-vnedu.jpg" TargetMode="External"/><Relationship Id="rId916" Type="http://schemas.openxmlformats.org/officeDocument/2006/relationships/hyperlink" Target="https://coffeehr.com.vn/wp-content/uploads/2022/04/giao-dien-tong-hop-cong-cua-phan-mem-coffeehr.jpg" TargetMode="External"/><Relationship Id="rId1101" Type="http://schemas.openxmlformats.org/officeDocument/2006/relationships/hyperlink" Target="https://coffeehr.com.vn/kaizen-la-gi-vi-du-ve-kaizen/" TargetMode="External"/><Relationship Id="rId45" Type="http://schemas.openxmlformats.org/officeDocument/2006/relationships/hyperlink" Target="https://coffeehr.com.vn/wp-content/uploads/2022/04/Nen-tang-thong-minh.png" TargetMode="External"/><Relationship Id="rId110" Type="http://schemas.openxmlformats.org/officeDocument/2006/relationships/hyperlink" Target="https://coffeehr.com.vn/wp-content/uploads/2021/05/kinhnghiem.png" TargetMode="External"/><Relationship Id="rId348" Type="http://schemas.openxmlformats.org/officeDocument/2006/relationships/hyperlink" Target="https://coffeehr.com.vn/xu-huong-moi-trong-nganh-cntt-thay-doi-va-co-hoi/" TargetMode="External"/><Relationship Id="rId555" Type="http://schemas.openxmlformats.org/officeDocument/2006/relationships/hyperlink" Target="https://coffeehr.com.vn/en/category/kien-thuc-quan-tri-nhan-su/page/2/" TargetMode="External"/><Relationship Id="rId762" Type="http://schemas.openxmlformats.org/officeDocument/2006/relationships/hyperlink" Target="https://coffeehr.com.vn/talkshow-chuyen-doi-so-linh-vuc-nhan-su-phap-ly-thuc-tien-trien-khai/" TargetMode="External"/><Relationship Id="rId1185" Type="http://schemas.openxmlformats.org/officeDocument/2006/relationships/hyperlink" Target="https://coffeehr.com.vn/en/hinh-thuc-quan-tri-nhan-su/" TargetMode="External"/><Relationship Id="rId1392" Type="http://schemas.openxmlformats.org/officeDocument/2006/relationships/hyperlink" Target="https://coffeehr.com.vn/wp-content/uploads/2021/12/1957c72f-4b61-4c12-95ce-c60705c614cf.jpg" TargetMode="External"/><Relationship Id="rId194" Type="http://schemas.openxmlformats.org/officeDocument/2006/relationships/hyperlink" Target="https://coffeehr.com.vn/openway-lua-chon-coffeehr-la-doi-tac-dong-hanh-tien-trien-giai-phap-phan-mem-quan-tri-nhan-su/" TargetMode="External"/><Relationship Id="rId208" Type="http://schemas.openxmlformats.org/officeDocument/2006/relationships/hyperlink" Target="https://coffeehr.com.vn/en/2021/08/09/" TargetMode="External"/><Relationship Id="rId415" Type="http://schemas.openxmlformats.org/officeDocument/2006/relationships/hyperlink" Target="https://coffeehr.com.vn/greatjd-cham-cong-tinh-luong-coffeehr/" TargetMode="External"/><Relationship Id="rId622" Type="http://schemas.openxmlformats.org/officeDocument/2006/relationships/hyperlink" Target="https://coffeehr.com.vn/wp-content/uploads/2022/04/giao-dien-ung-dung-bang-cham-cong.jpg" TargetMode="External"/><Relationship Id="rId1045" Type="http://schemas.openxmlformats.org/officeDocument/2006/relationships/hyperlink" Target="https://coffeehr.com.vn/wp-content/uploads/2022/04/thumbnail-giu-chan-nhan-tai-768x576.jpg" TargetMode="External"/><Relationship Id="rId1252" Type="http://schemas.openxmlformats.org/officeDocument/2006/relationships/hyperlink" Target="https://coffeehr.com.vn/wp-content/uploads/2022/04/xay-dung-khung-nang-luc.jpg" TargetMode="External"/><Relationship Id="rId261" Type="http://schemas.openxmlformats.org/officeDocument/2006/relationships/hyperlink" Target="https://coffeehr.com.vn/en/he-thong-bao-cao/" TargetMode="External"/><Relationship Id="rId499" Type="http://schemas.openxmlformats.org/officeDocument/2006/relationships/hyperlink" Target="https://coffeehr.com.vn/wp-content/uploads/2021/09/hop-tac-gapo-768x292.jpg" TargetMode="External"/><Relationship Id="rId927" Type="http://schemas.openxmlformats.org/officeDocument/2006/relationships/hyperlink" Target="https://coffeehr.com.vn/en/phan-mem-quan-ly-du-lieu/" TargetMode="External"/><Relationship Id="rId1112" Type="http://schemas.openxmlformats.org/officeDocument/2006/relationships/hyperlink" Target="https://coffeehr.com.vn/quy-trinh-xay-dung-lo-trinh-thang-tien-cho-nhan-vien/" TargetMode="External"/><Relationship Id="rId56" Type="http://schemas.openxmlformats.org/officeDocument/2006/relationships/hyperlink" Target="https://coffeehr.com.vn/wp-content/plugins/elementor/assets/lib/font-awesome/js/v4-shims.min.js?ver=3.6.2" TargetMode="External"/><Relationship Id="rId359" Type="http://schemas.openxmlformats.org/officeDocument/2006/relationships/hyperlink" Target="https://coffeehr.com.vn/wp-content/uploads/2022/05/chuc-nang-cua-phan-mem-quan-ly-nhan-su-768x576.jpg" TargetMode="External"/><Relationship Id="rId566" Type="http://schemas.openxmlformats.org/officeDocument/2006/relationships/hyperlink" Target="https://coffeehr.com.vn/wp-content/uploads/2022/05/phan-mem-coffeehr-cung-cap-quyen-danh-gia-linh-hoat.jpg" TargetMode="External"/><Relationship Id="rId773" Type="http://schemas.openxmlformats.org/officeDocument/2006/relationships/hyperlink" Target="https://coffeehr.com.vn/phan-mem-quan-ly-nhan-su/" TargetMode="External"/><Relationship Id="rId1196" Type="http://schemas.openxmlformats.org/officeDocument/2006/relationships/hyperlink" Target="https://coffeehr.com.vn/wp-content/uploads/2022/04/hay-tim-nguoi-phu-hop-nhat.jpg" TargetMode="External"/><Relationship Id="rId121" Type="http://schemas.openxmlformats.org/officeDocument/2006/relationships/hyperlink" Target="https://coffeehr.com.vn/wp-content/uploads/2021/11/7e6424a80490ccce9581.jpg" TargetMode="External"/><Relationship Id="rId219" Type="http://schemas.openxmlformats.org/officeDocument/2006/relationships/hyperlink" Target="https://coffeehr.com.vn/wp-content/uploads/2022/02/z3166456361210_81b2bc5599f29387d83b53bc967ef11f.png" TargetMode="External"/><Relationship Id="rId426" Type="http://schemas.openxmlformats.org/officeDocument/2006/relationships/hyperlink" Target="https://coffeehr.com.vn/wp-content/uploads/2021/06/image-16-1.jpg" TargetMode="External"/><Relationship Id="rId633" Type="http://schemas.openxmlformats.org/officeDocument/2006/relationships/hyperlink" Target="https://coffeehr.com.vn/khach-san/" TargetMode="External"/><Relationship Id="rId980" Type="http://schemas.openxmlformats.org/officeDocument/2006/relationships/hyperlink" Target="https://coffeehr.com.vn/xay-dung-doi-ngu-ke-thua/" TargetMode="External"/><Relationship Id="rId1056" Type="http://schemas.openxmlformats.org/officeDocument/2006/relationships/hyperlink" Target="https://coffeehr.com.vn/en/phan-mem-tinh-luong/" TargetMode="External"/><Relationship Id="rId1263" Type="http://schemas.openxmlformats.org/officeDocument/2006/relationships/hyperlink" Target="https://coffeehr.com.vn/en/danh-gia-nhan-vien-cung-coffeehr/" TargetMode="External"/><Relationship Id="rId840" Type="http://schemas.openxmlformats.org/officeDocument/2006/relationships/hyperlink" Target="https://coffeehr.com.vn/wp-content/uploads/2022/04/giao-dien-phan-mem-cham-cong-ronald-jack.jpg" TargetMode="External"/><Relationship Id="rId938" Type="http://schemas.openxmlformats.org/officeDocument/2006/relationships/hyperlink" Target="https://coffeehr.com.vn/so-sanh-okr-va-kpi-do-luong-danh-gia-hieu-suat-lao-dong-doanh-nghiep-nen-lua-chon-chi-so-nao/" TargetMode="External"/><Relationship Id="rId67" Type="http://schemas.openxmlformats.org/officeDocument/2006/relationships/hyperlink" Target="https://coffeehr.com.vn/wp-content/themes/astra/assets/js/minified/frontend-pro.min.js?ver=3.7.9" TargetMode="External"/><Relationship Id="rId272" Type="http://schemas.openxmlformats.org/officeDocument/2006/relationships/hyperlink" Target="https://coffeehr.com.vn/thuong-mai/" TargetMode="External"/><Relationship Id="rId577" Type="http://schemas.openxmlformats.org/officeDocument/2006/relationships/hyperlink" Target="https://coffeehr.com.vn/wp-content/uploads/2022/05/giao-dien-cham-cong-online-cua-phan-mem-coffeehr.jpg" TargetMode="External"/><Relationship Id="rId700" Type="http://schemas.openxmlformats.org/officeDocument/2006/relationships/hyperlink" Target="https://coffeehr.com.vn/en/category/kien-thuc-quan-tri-nhan-su/page/10/" TargetMode="External"/><Relationship Id="rId1123" Type="http://schemas.openxmlformats.org/officeDocument/2006/relationships/hyperlink" Target="https://coffeehr.com.vn/en/hoach-dinh-nguon-nhan-luc/" TargetMode="External"/><Relationship Id="rId1330" Type="http://schemas.openxmlformats.org/officeDocument/2006/relationships/hyperlink" Target="https://coffeehr.com.vn/wp-content/uploads/2021/07/trao-doi-y-kien-voi-phong-ban-can-ung-vien.jpg" TargetMode="External"/><Relationship Id="rId132" Type="http://schemas.openxmlformats.org/officeDocument/2006/relationships/hyperlink" Target="https://coffeehr.com.vn/wp-content/uploads/2021/05/Ban-sao-cua-Ban-sao-cua-Ban-sao-cua-Khong-co-tieu-de-1-2-1024x320-1-300x94.png" TargetMode="External"/><Relationship Id="rId784" Type="http://schemas.openxmlformats.org/officeDocument/2006/relationships/hyperlink" Target="https://coffeehr.com.vn/wp-content/uploads/2022/04/he-thong-quan-ly-thong-tin-co-the-tuy-bien.jpg" TargetMode="External"/><Relationship Id="rId991" Type="http://schemas.openxmlformats.org/officeDocument/2006/relationships/hyperlink" Target="https://coffeehr.com.vn/wp-content/uploads/2022/04/giao-dien-phan-mem-cham-cong-coffeehr-voi-cac-ca-lam-viec-phuc-tap.jpg" TargetMode="External"/><Relationship Id="rId1067" Type="http://schemas.openxmlformats.org/officeDocument/2006/relationships/hyperlink" Target="https://coffeehr.com.vn/en/oos-software-duoc-thuong-hieu-homefarm-lua-chon-de-thuc-hien-chien-luoc-phat-trien-than-toc-300-cua-hang/" TargetMode="External"/><Relationship Id="rId437" Type="http://schemas.openxmlformats.org/officeDocument/2006/relationships/hyperlink" Target="https://coffeehr.com.vn/wp-content/uploads/2021/11/CB.png" TargetMode="External"/><Relationship Id="rId644" Type="http://schemas.openxmlformats.org/officeDocument/2006/relationships/hyperlink" Target="https://coffeehr.com.vn/wp-content/uploads/2022/05/de-tim-kiem-va-quan-ly-ho-so-tot-hon-bang-phan-mem-hrm.jpg" TargetMode="External"/><Relationship Id="rId851" Type="http://schemas.openxmlformats.org/officeDocument/2006/relationships/hyperlink" Target="https://coffeehr.com.vn/wp-content/uploads/2022/04/giao-dien-phieu-luong-tu-dong-cua-coffeehr.jpg" TargetMode="External"/><Relationship Id="rId1274" Type="http://schemas.openxmlformats.org/officeDocument/2006/relationships/hyperlink" Target="https://coffeehr.com.vn/en/chuyen-doi-so-gan-hay-xa/" TargetMode="External"/><Relationship Id="rId283" Type="http://schemas.openxmlformats.org/officeDocument/2006/relationships/hyperlink" Target="https://coffeehr.com.vn/wp-content/uploads/2021/06/taichinh2.png" TargetMode="External"/><Relationship Id="rId490" Type="http://schemas.openxmlformats.org/officeDocument/2006/relationships/hyperlink" Target="https://coffeehr.com.vn/wp-content/uploads/2022/05/giao-dien-phan-mem-acheckin.jpg" TargetMode="External"/><Relationship Id="rId504" Type="http://schemas.openxmlformats.org/officeDocument/2006/relationships/hyperlink" Target="https://coffeehr.com.vn/en/diem-mat-7-cong-nghe-quan-tri-nhan-su-moi-trong-2022/" TargetMode="External"/><Relationship Id="rId711" Type="http://schemas.openxmlformats.org/officeDocument/2006/relationships/hyperlink" Target="https://coffeehr.com.vn/wp-content/uploads/2021/06/dien-toan-luong-tu-1.png" TargetMode="External"/><Relationship Id="rId949" Type="http://schemas.openxmlformats.org/officeDocument/2006/relationships/hyperlink" Target="https://coffeehr.com.vn/wp-content/uploads/2022/04/giao-dien-phan-mem-quan-tri-doanh-nghiep-ecount.jpg" TargetMode="External"/><Relationship Id="rId1134" Type="http://schemas.openxmlformats.org/officeDocument/2006/relationships/hyperlink" Target="https://coffeehr.com.vn/wp-content/uploads/2022/02/Add-a-heading.png" TargetMode="External"/><Relationship Id="rId1341" Type="http://schemas.openxmlformats.org/officeDocument/2006/relationships/hyperlink" Target="https://coffeehr.com.vn/wp-content/uploads/2022/01/improve-quality-of-life-in-the-workplace.jpg" TargetMode="External"/><Relationship Id="rId78" Type="http://schemas.openxmlformats.org/officeDocument/2006/relationships/hyperlink" Target="https://coffeehr.com.vn/wp-includes/js/underscore.min.js?ver=1.13.1" TargetMode="External"/><Relationship Id="rId143" Type="http://schemas.openxmlformats.org/officeDocument/2006/relationships/hyperlink" Target="https://images.dmca.com/Badges/DMCABadgeHelper.min.js" TargetMode="External"/><Relationship Id="rId350" Type="http://schemas.openxmlformats.org/officeDocument/2006/relationships/hyperlink" Target="https://coffeehr.com.vn/bat-dong-san-2/" TargetMode="External"/><Relationship Id="rId588" Type="http://schemas.openxmlformats.org/officeDocument/2006/relationships/hyperlink" Target="https://coffeehr.com.vn/en/coffeehr-tuyen-dung-nhan-vien-content-marketing/" TargetMode="External"/><Relationship Id="rId795" Type="http://schemas.openxmlformats.org/officeDocument/2006/relationships/hyperlink" Target="https://coffeehr.com.vn/wp-content/uploads/2021/10/156679691_2969074113350801_3508341456030138646_n.jpg" TargetMode="External"/><Relationship Id="rId809" Type="http://schemas.openxmlformats.org/officeDocument/2006/relationships/hyperlink" Target="https://coffeehr.com.vn/wp-content/uploads/2021/11/Hung-Yen-Knitting-Dyeing-Doi-moi-quy-trinh-danh-gia-KPI-cung-CoffeeHR.jpg" TargetMode="External"/><Relationship Id="rId1201" Type="http://schemas.openxmlformats.org/officeDocument/2006/relationships/hyperlink" Target="https://coffeehr.com.vn/en/ky-nang-quan-ly-nhan-su/" TargetMode="External"/><Relationship Id="rId9" Type="http://schemas.openxmlformats.org/officeDocument/2006/relationships/hyperlink" Target="https://coffeehr.com.vn/wp-content/uploads/2021/05/Ellipse-8.png" TargetMode="External"/><Relationship Id="rId210" Type="http://schemas.openxmlformats.org/officeDocument/2006/relationships/hyperlink" Target="https://coffeehr.com.vn/wp-content/uploads/2021/05/DOINGU3.png" TargetMode="External"/><Relationship Id="rId448" Type="http://schemas.openxmlformats.org/officeDocument/2006/relationships/hyperlink" Target="https://coffeehr.com.vn/wp-content/uploads/2021/08/Website-CHR-so-do-english.png" TargetMode="External"/><Relationship Id="rId655" Type="http://schemas.openxmlformats.org/officeDocument/2006/relationships/hyperlink" Target="https://coffeehr.com.vn/wp-content/uploads/2022/04/thumbnail-phan-mem-danh-gia-kpi-768x576.jpg" TargetMode="External"/><Relationship Id="rId862" Type="http://schemas.openxmlformats.org/officeDocument/2006/relationships/hyperlink" Target="https://coffeehr.com.vn/wp-content/uploads/2021/08/tim-hieu-moi-truong-va-chien-luoc-cua-cong-ty-768x511.jpg" TargetMode="External"/><Relationship Id="rId1078" Type="http://schemas.openxmlformats.org/officeDocument/2006/relationships/hyperlink" Target="https://coffeehr.com.vn/cac-trang-web-tuyen-dung/" TargetMode="External"/><Relationship Id="rId1285" Type="http://schemas.openxmlformats.org/officeDocument/2006/relationships/hyperlink" Target="https://coffeehr.com.vn/wp-content/uploads/2021/08/tam-nhin-chien-luoc-rat-quan-trong-trong-van-hoa-doanh-nghiep.jpg" TargetMode="External"/><Relationship Id="rId294" Type="http://schemas.openxmlformats.org/officeDocument/2006/relationships/hyperlink" Target="https://coffeehr.com.vn/wp-content/uploads/2021/12/JFE2-768x576.jpg" TargetMode="External"/><Relationship Id="rId308" Type="http://schemas.openxmlformats.org/officeDocument/2006/relationships/hyperlink" Target="https://coffeehr.com.vn/en/phat-trien-nguon-luc/" TargetMode="External"/><Relationship Id="rId515" Type="http://schemas.openxmlformats.org/officeDocument/2006/relationships/hyperlink" Target="https://coffeehr.com.vn/wp-content/uploads/2022/05/quan-ly-nhan-vien-tu-xa-bang-viec-theo-doi-email.jpg" TargetMode="External"/><Relationship Id="rId722" Type="http://schemas.openxmlformats.org/officeDocument/2006/relationships/hyperlink" Target="https://coffeehr.com.vn/wp-content/uploads/2022/05/giao-dien-phan-ca-dang-ky-ca-lam-viec-tren-coffeehr.jpg" TargetMode="External"/><Relationship Id="rId1145" Type="http://schemas.openxmlformats.org/officeDocument/2006/relationships/hyperlink" Target="https://coffeehr.com.vn/wp-content/uploads/2021/07/tim-kiem-ung-vien-phu-hop-voi-cong-ty.jpg" TargetMode="External"/><Relationship Id="rId1352" Type="http://schemas.openxmlformats.org/officeDocument/2006/relationships/hyperlink" Target="https://coffeehr.com.vn/en/ban-se-tro-thanh-chuyen-gia-tuyen-dung-nhu-the-nao-voi-coffeehr-2/" TargetMode="External"/><Relationship Id="rId89" Type="http://schemas.openxmlformats.org/officeDocument/2006/relationships/hyperlink" Target="https://coffeehr.com.vn/2021/10/12/" TargetMode="External"/><Relationship Id="rId154" Type="http://schemas.openxmlformats.org/officeDocument/2006/relationships/hyperlink" Target="https://www.youtube.com/channel/UCsDYSJj0jcVSrS6fFv_ChwA" TargetMode="External"/><Relationship Id="rId361" Type="http://schemas.openxmlformats.org/officeDocument/2006/relationships/hyperlink" Target="https://coffeehr.com.vn/wp-content/uploads/2022/05/onboarding-la-gi-768x576.jpg" TargetMode="External"/><Relationship Id="rId599" Type="http://schemas.openxmlformats.org/officeDocument/2006/relationships/hyperlink" Target="https://coffeehr.com.vn/wp-content/uploads/2022/03/z3230968113639_0e7dac87c7a49b23395fe5e47eaac9c1-scaled.jpg" TargetMode="External"/><Relationship Id="rId1005" Type="http://schemas.openxmlformats.org/officeDocument/2006/relationships/hyperlink" Target="https://coffeehr.com.vn/en/phan-mem-hrm/" TargetMode="External"/><Relationship Id="rId1212" Type="http://schemas.openxmlformats.org/officeDocument/2006/relationships/hyperlink" Target="https://coffeehr.com.vn/wp-content/uploads/2022/02/cac-buoc-trien-khai-kaizen.jpg" TargetMode="External"/><Relationship Id="rId459" Type="http://schemas.openxmlformats.org/officeDocument/2006/relationships/hyperlink" Target="https://coffeehr.com.vn/wp-content/uploads/2021/05/bannergiaiphap2.png" TargetMode="External"/><Relationship Id="rId666" Type="http://schemas.openxmlformats.org/officeDocument/2006/relationships/hyperlink" Target="https://coffeehr.com.vn/wp-content/uploads/2022/04/phan-mem-cham-cong-qua-dien-thoai.jpg" TargetMode="External"/><Relationship Id="rId873" Type="http://schemas.openxmlformats.org/officeDocument/2006/relationships/hyperlink" Target="https://coffeehr.com.vn/wp-content/uploads/2022/04/coffeehr-xay-dung-bao-cao-phan-tich-thong-minh.jpg" TargetMode="External"/><Relationship Id="rId1089" Type="http://schemas.openxmlformats.org/officeDocument/2006/relationships/hyperlink" Target="https://coffeehr.com.vn/wp-content/uploads/2022/04/phan-mem-quan-ly-nhan-su-ho-tro-tu-dong-hoa-nhieu-nghiep-vu-nhan-su.jpg" TargetMode="External"/><Relationship Id="rId1296" Type="http://schemas.openxmlformats.org/officeDocument/2006/relationships/hyperlink" Target="https://coffeehr.com.vn/wp-content/uploads/2022/03/1.png" TargetMode="External"/><Relationship Id="rId16" Type="http://schemas.openxmlformats.org/officeDocument/2006/relationships/hyperlink" Target="https://coffeehr.com.vn/wp-content/cache/min/1/wp-content/plugins/jet-menu/assets/public/js/legacy/jet-menu-public-scripts.js?ver=1652070116" TargetMode="External"/><Relationship Id="rId221" Type="http://schemas.openxmlformats.org/officeDocument/2006/relationships/hyperlink" Target="https://coffeehr.com.vn/en/coffeehrm-payroll/" TargetMode="External"/><Relationship Id="rId319" Type="http://schemas.openxmlformats.org/officeDocument/2006/relationships/hyperlink" Target="https://coffeehr.com.vn/wp-content/uploads/2021/12/Untitled-1.png" TargetMode="External"/><Relationship Id="rId526" Type="http://schemas.openxmlformats.org/officeDocument/2006/relationships/hyperlink" Target="https://coffeehr.com.vn/en/phan-mem-cham-cong-dinh-vi/" TargetMode="External"/><Relationship Id="rId1156" Type="http://schemas.openxmlformats.org/officeDocument/2006/relationships/hyperlink" Target="https://coffeehr.com.vn/wp-content/uploads/2021/07/ke-hoach-tuyen-dung-nhan-su-duoc-thuc-hien-nhu-the-nao.jpg" TargetMode="External"/><Relationship Id="rId1363" Type="http://schemas.openxmlformats.org/officeDocument/2006/relationships/hyperlink" Target="https://coffeehr.com.vn/wp-content/uploads/2021/12/Lo-trinh-thang-tien-WEB2.jpg" TargetMode="External"/><Relationship Id="rId733" Type="http://schemas.openxmlformats.org/officeDocument/2006/relationships/hyperlink" Target="https://coffeehr.com.vn/wp-content/uploads/2022/04/cloud-base-vs-on-premises.jpg" TargetMode="External"/><Relationship Id="rId940" Type="http://schemas.openxmlformats.org/officeDocument/2006/relationships/hyperlink" Target="https://coffeehr.com.vn/wp-content/uploads/2022/04/phan-mem-quan-ly-tuyen-dung-tao-ra-quy-trinh-tuyen-dung-chuyen-nghiep.jpg" TargetMode="External"/><Relationship Id="rId1016" Type="http://schemas.openxmlformats.org/officeDocument/2006/relationships/hyperlink" Target="https://coffeehr.com.vn/wp-content/uploads/2022/04/giao-dien-tinh-nang-danh-gia-tren-hronline.jpg" TargetMode="External"/><Relationship Id="rId165" Type="http://schemas.openxmlformats.org/officeDocument/2006/relationships/hyperlink" Target="https://coffeehr.com.vn/wp-content/uploads/2021/12/JFE2.jpg" TargetMode="External"/><Relationship Id="rId372" Type="http://schemas.openxmlformats.org/officeDocument/2006/relationships/hyperlink" Target="https://coffeehr.com.vn/en/quy-dinh-chinh-sach/" TargetMode="External"/><Relationship Id="rId677" Type="http://schemas.openxmlformats.org/officeDocument/2006/relationships/hyperlink" Target="https://coffeehr.com.vn/phan-mem-cham-cong-toan-dien-thoi-covid/" TargetMode="External"/><Relationship Id="rId800" Type="http://schemas.openxmlformats.org/officeDocument/2006/relationships/hyperlink" Target="https://coffeehr.com.vn/wp-content/uploads/2021/06/c636916f909f60c1398e.jpg" TargetMode="External"/><Relationship Id="rId1223" Type="http://schemas.openxmlformats.org/officeDocument/2006/relationships/hyperlink" Target="https://coffeehr.com.vn/wp-content/uploads/2021/11/internal-communication-plan-1-768x543.jpg" TargetMode="External"/><Relationship Id="rId232" Type="http://schemas.openxmlformats.org/officeDocument/2006/relationships/hyperlink" Target="https://coffeehr.com.vn/wp-content/uploads/2021/10/CoffeeHR-trien-khai-Navigos-Group-brand-768x402.jpg" TargetMode="External"/><Relationship Id="rId884" Type="http://schemas.openxmlformats.org/officeDocument/2006/relationships/hyperlink" Target="https://coffeehr.com.vn/wp-content/uploads/2022/01/employee-burnout-final.webp" TargetMode="External"/><Relationship Id="rId27" Type="http://schemas.openxmlformats.org/officeDocument/2006/relationships/hyperlink" Target="https://coffeehr.com.vn/wp-content/plugins/elementor/assets/lib/share-link/share-link.min.js?ver=3.6.2" TargetMode="External"/><Relationship Id="rId537" Type="http://schemas.openxmlformats.org/officeDocument/2006/relationships/hyperlink" Target="https://coffeehr.com.vn/author/nguyen-duong/" TargetMode="External"/><Relationship Id="rId744" Type="http://schemas.openxmlformats.org/officeDocument/2006/relationships/hyperlink" Target="https://coffeehr.com.vn/wp-content/uploads/2021/06/unnamed.jpg" TargetMode="External"/><Relationship Id="rId951" Type="http://schemas.openxmlformats.org/officeDocument/2006/relationships/hyperlink" Target="https://coffeehr.com.vn/chuyen-doi-so-trong-doanh-nghiep-lam-sao-de-thanh-cong/" TargetMode="External"/><Relationship Id="rId1167" Type="http://schemas.openxmlformats.org/officeDocument/2006/relationships/hyperlink" Target="https://coffeehr.com.vn/chao-don-nhan-vien-moi/" TargetMode="External"/><Relationship Id="rId1374" Type="http://schemas.openxmlformats.org/officeDocument/2006/relationships/hyperlink" Target="https://coffeehr.com.vn/en/giup-nhan-vien-moi-nhanh-chong-hoa-nhap/" TargetMode="External"/><Relationship Id="rId80" Type="http://schemas.openxmlformats.org/officeDocument/2006/relationships/hyperlink" Target="https://coffeehr.com.vn/he-thong-bao-cao/" TargetMode="External"/><Relationship Id="rId176" Type="http://schemas.openxmlformats.org/officeDocument/2006/relationships/hyperlink" Target="https://coffeehr.com.vn/wp-content/uploads/2021/05/oos.png" TargetMode="External"/><Relationship Id="rId383" Type="http://schemas.openxmlformats.org/officeDocument/2006/relationships/hyperlink" Target="https://coffeehr.com.vn/en/vua-nem-chuyen-doi-so-manh-me-trong-cong-tac-quan-tri-nhan-su-voi-phan-mem-coffeehr/" TargetMode="External"/><Relationship Id="rId590" Type="http://schemas.openxmlformats.org/officeDocument/2006/relationships/hyperlink" Target="https://coffeehr.com.vn/phan-mem-tinh-luong-tu-dong-coffeehr/" TargetMode="External"/><Relationship Id="rId604" Type="http://schemas.openxmlformats.org/officeDocument/2006/relationships/hyperlink" Target="https://coffeehr.com.vn/wp-content/uploads/2022/05/danh-gia-ngang-cap.jpg" TargetMode="External"/><Relationship Id="rId811" Type="http://schemas.openxmlformats.org/officeDocument/2006/relationships/hyperlink" Target="https://coffeehr.com.vn/wp-content/uploads/2022/04/giao-dien-tong-quan-tren-web-va-app-cua-phan-mem-quan-ly-nhan-su-coffeehr.jpg" TargetMode="External"/><Relationship Id="rId1027" Type="http://schemas.openxmlformats.org/officeDocument/2006/relationships/hyperlink" Target="https://coffeehr.com.vn/wp-content/uploads/2022/04/giao-dien-quan-ly-ho-so-nhan-vien-cua-zoho-people.jpg" TargetMode="External"/><Relationship Id="rId1234" Type="http://schemas.openxmlformats.org/officeDocument/2006/relationships/hyperlink" Target="https://coffeehr.com.vn/wp-content/uploads/2022/04/ghi-nhan-va-khen-thuong-cac-ca-nhan-xuat-sac.jpg" TargetMode="External"/><Relationship Id="rId243" Type="http://schemas.openxmlformats.org/officeDocument/2006/relationships/hyperlink" Target="https://coffeehr.com.vn/wp-content/uploads/2021/11/thiet-ke-nha-pho-an-phu-new-city-768x438.jpg" TargetMode="External"/><Relationship Id="rId450" Type="http://schemas.openxmlformats.org/officeDocument/2006/relationships/hyperlink" Target="https://coffeehr.com.vn/ky-nguyen-moi-cua-nganh-nhan-su-ky-nguyen-4-0/" TargetMode="External"/><Relationship Id="rId688" Type="http://schemas.openxmlformats.org/officeDocument/2006/relationships/hyperlink" Target="https://coffeehr.com.vn/wp-content/uploads/2022/04/phan-mem-cham-cong-tanca.jpg" TargetMode="External"/><Relationship Id="rId895" Type="http://schemas.openxmlformats.org/officeDocument/2006/relationships/hyperlink" Target="https://coffeehr.com.vn/wp-content/uploads/2021/08/z2712559357820_4bceb9043aaf250f625cc17cc072458a.jpg" TargetMode="External"/><Relationship Id="rId909" Type="http://schemas.openxmlformats.org/officeDocument/2006/relationships/hyperlink" Target="https://coffeehr.com.vn/wp-content/uploads/2022/04/giao-dien-phan-mem-nhan-su-amis.jpg" TargetMode="External"/><Relationship Id="rId1080" Type="http://schemas.openxmlformats.org/officeDocument/2006/relationships/hyperlink" Target="https://coffeehr.com.vn/wp-content/uploads/2021/10/DSL-01.jpg" TargetMode="External"/><Relationship Id="rId1301" Type="http://schemas.openxmlformats.org/officeDocument/2006/relationships/hyperlink" Target="https://coffeehr.com.vn/wp-content/uploads/2021/11/Cai-thien-giao-tiep-thu-hep-khoang-768x624.jpg" TargetMode="External"/><Relationship Id="rId38" Type="http://schemas.openxmlformats.org/officeDocument/2006/relationships/hyperlink" Target="https://coffeehr.com.vn/nen-tang-giao-tiep-gapowork-hop-tac-voi-oos-software-ho-tro-doanh-nghiep-quan-tri-nhan-su/" TargetMode="External"/><Relationship Id="rId103" Type="http://schemas.openxmlformats.org/officeDocument/2006/relationships/hyperlink" Target="https://coffeehr.com.vn/wp-content/uploads/2021/05/Available_on_the_App_Store_black-300x89.png" TargetMode="External"/><Relationship Id="rId310" Type="http://schemas.openxmlformats.org/officeDocument/2006/relationships/hyperlink" Target="https://coffeehr.com.vn/onboarding-la-gi/" TargetMode="External"/><Relationship Id="rId548" Type="http://schemas.openxmlformats.org/officeDocument/2006/relationships/hyperlink" Target="https://coffeehr.com.vn/wp-content/uploads/2022/04/he-thong-quan-ly-nhan-su-co-vai-tro-quan-trong-trong-quan-tri-nguon-nhan-luc.jpg" TargetMode="External"/><Relationship Id="rId755" Type="http://schemas.openxmlformats.org/officeDocument/2006/relationships/hyperlink" Target="https://coffeehr.com.vn/en/phan-mem-cong-long-quan-ly-du-an/" TargetMode="External"/><Relationship Id="rId962" Type="http://schemas.openxmlformats.org/officeDocument/2006/relationships/hyperlink" Target="https://coffeehr.com.vn/wp-content/uploads/2020/11/nghe-tuyen-dung.jpg" TargetMode="External"/><Relationship Id="rId1178" Type="http://schemas.openxmlformats.org/officeDocument/2006/relationships/hyperlink" Target="https://coffeehr.com.vn/wp-content/uploads/2022/04/giao-dien-phan-mem-quan-tri-nhan-su-coffeehr.jpg" TargetMode="External"/><Relationship Id="rId1385" Type="http://schemas.openxmlformats.org/officeDocument/2006/relationships/hyperlink" Target="https://coffeehr.com.vn/wp-content/uploads/2021/09/hop-dong-so-cho-nhan-vien.jpg" TargetMode="External"/><Relationship Id="rId91" Type="http://schemas.openxmlformats.org/officeDocument/2006/relationships/hyperlink" Target="https://coffeehr.com.vn/chinh-sach-bao-mat/" TargetMode="External"/><Relationship Id="rId187" Type="http://schemas.openxmlformats.org/officeDocument/2006/relationships/hyperlink" Target="https://coffeehr.com.vn/en/category/co-hoi-viec-lam/" TargetMode="External"/><Relationship Id="rId394" Type="http://schemas.openxmlformats.org/officeDocument/2006/relationships/hyperlink" Target="https://coffeehr.com.vn/wp-content/uploads/2022/04/thumbnail-phan-mem-quan-ly-nhan-su-nha-hang-768x576.jpg" TargetMode="External"/><Relationship Id="rId408" Type="http://schemas.openxmlformats.org/officeDocument/2006/relationships/hyperlink" Target="https://coffeehr.com.vn/wp-content/uploads/2021/11/dao-tao-2.png" TargetMode="External"/><Relationship Id="rId615" Type="http://schemas.openxmlformats.org/officeDocument/2006/relationships/hyperlink" Target="https://coffeehr.com.vn/wp-content/uploads/2022/04/giao-dien-danh-gia-nang-luc-nhan-vien-he-thong-quan-ly-nhan-su-coffeehr.jpg" TargetMode="External"/><Relationship Id="rId822" Type="http://schemas.openxmlformats.org/officeDocument/2006/relationships/hyperlink" Target="https://coffeehr.com.vn/en/dls-incorporation-ap-dung-cong-nghe-trong-quan-tri/" TargetMode="External"/><Relationship Id="rId1038" Type="http://schemas.openxmlformats.org/officeDocument/2006/relationships/hyperlink" Target="https://coffeehr.com.vn/wp-content/uploads/2022/01/360_F_239373215_VC1a3sW9rDTCmaaxos45D74VECw3XbVt.jpg" TargetMode="External"/><Relationship Id="rId1245" Type="http://schemas.openxmlformats.org/officeDocument/2006/relationships/hyperlink" Target="https://coffeehr.com.vn/wp-content/uploads/2022/01/buffet-sen-tay-ho-da-dang-cac-mon-an.jpg" TargetMode="External"/><Relationship Id="rId254" Type="http://schemas.openxmlformats.org/officeDocument/2006/relationships/hyperlink" Target="https://coffeehr.com.vn/wp-content/uploads/2021/11/7.png" TargetMode="External"/><Relationship Id="rId699" Type="http://schemas.openxmlformats.org/officeDocument/2006/relationships/hyperlink" Target="https://coffeehr.com.vn/en/hn-hcm-tuyen-dung-business-analyst/" TargetMode="External"/><Relationship Id="rId1091" Type="http://schemas.openxmlformats.org/officeDocument/2006/relationships/hyperlink" Target="https://coffeehr.com.vn/wp-content/uploads/2022/04/quan-ly-nhan-vien-ngay-ca-khi-ho-lam-viec-tai-nha.jpg" TargetMode="External"/><Relationship Id="rId1105" Type="http://schemas.openxmlformats.org/officeDocument/2006/relationships/hyperlink" Target="https://coffeehr.com.vn/wp-content/uploads/2021/08/su-can-thiet-cua-xay-dung-van-hoa-doanh-nghiep.jpg" TargetMode="External"/><Relationship Id="rId1312" Type="http://schemas.openxmlformats.org/officeDocument/2006/relationships/hyperlink" Target="https://coffeehr.com.vn/en/tiec-tat-nien-cong-ty-cuoi-nam/" TargetMode="External"/><Relationship Id="rId49" Type="http://schemas.openxmlformats.org/officeDocument/2006/relationships/hyperlink" Target="https://coffeehr.com.vn/why-coffeehr/" TargetMode="External"/><Relationship Id="rId114" Type="http://schemas.openxmlformats.org/officeDocument/2006/relationships/hyperlink" Target="https://coffeehr.com.vn/wp-content/plugins/elementor-pro/assets/lib/sticky/jquery.sticky.min.js?ver=3.6.4" TargetMode="External"/><Relationship Id="rId461" Type="http://schemas.openxmlformats.org/officeDocument/2006/relationships/hyperlink" Target="https://coffeehr.com.vn/he-thong-thong-tin-quan-ly-nhan-su/" TargetMode="External"/><Relationship Id="rId559" Type="http://schemas.openxmlformats.org/officeDocument/2006/relationships/hyperlink" Target="https://coffeehr.com.vn/en/phan-mem-quan-ly-nhan-su-truong-hoc/" TargetMode="External"/><Relationship Id="rId766" Type="http://schemas.openxmlformats.org/officeDocument/2006/relationships/hyperlink" Target="https://coffeehr.com.vn/wp-content/uploads/2021/10/DSL-768x283.png" TargetMode="External"/><Relationship Id="rId1189" Type="http://schemas.openxmlformats.org/officeDocument/2006/relationships/hyperlink" Target="https://coffeehr.com.vn/wp-content/uploads/2021/08/z2722089482308_526236e6c82adc22a651d676de199ba8.jpg" TargetMode="External"/><Relationship Id="rId1396" Type="http://schemas.openxmlformats.org/officeDocument/2006/relationships/hyperlink" Target="https://coffeehr.com.vn/wp-content/uploads/2021/12/Chart-1-1-e1639535145989.jpg" TargetMode="External"/><Relationship Id="rId198" Type="http://schemas.openxmlformats.org/officeDocument/2006/relationships/hyperlink" Target="https://coffeehr.com.vn/wp-content/uploads/2021/11/dao-tao-1.png" TargetMode="External"/><Relationship Id="rId321" Type="http://schemas.openxmlformats.org/officeDocument/2006/relationships/hyperlink" Target="https://coffeehr.com.vn/wp-content/uploads/2021/05/taichinhnganhang.png" TargetMode="External"/><Relationship Id="rId419" Type="http://schemas.openxmlformats.org/officeDocument/2006/relationships/hyperlink" Target="https://coffeehr.com.vn/bat-dong-san/" TargetMode="External"/><Relationship Id="rId626" Type="http://schemas.openxmlformats.org/officeDocument/2006/relationships/hyperlink" Target="https://coffeehr.com.vn/wp-content/uploads/2022/05/dich-vu-nhan-su-la-gi.jpg" TargetMode="External"/><Relationship Id="rId973" Type="http://schemas.openxmlformats.org/officeDocument/2006/relationships/hyperlink" Target="https://coffeehr.com.vn/wp-content/uploads/2020/10/qua-nghiem-tuc.jpg" TargetMode="External"/><Relationship Id="rId1049" Type="http://schemas.openxmlformats.org/officeDocument/2006/relationships/hyperlink" Target="https://coffeehr.com.vn/wp-content/uploads/2021/06/a5ada005a6f556ab0fe4.jpg" TargetMode="External"/><Relationship Id="rId1256" Type="http://schemas.openxmlformats.org/officeDocument/2006/relationships/hyperlink" Target="https://coffeehr.com.vn/wp-content/uploads/2022/03/7.jpg" TargetMode="External"/><Relationship Id="rId833" Type="http://schemas.openxmlformats.org/officeDocument/2006/relationships/hyperlink" Target="https://coffeehr.com.vn/wp-content/uploads/2021/07/hieu-dung-hoach-dinh-nguon-nhan-luc-la-gi-768x403.jpg" TargetMode="External"/><Relationship Id="rId1116" Type="http://schemas.openxmlformats.org/officeDocument/2006/relationships/hyperlink" Target="https://coffeehr.com.vn/wp-content/uploads/2022/03/9.png" TargetMode="External"/><Relationship Id="rId265" Type="http://schemas.openxmlformats.org/officeDocument/2006/relationships/hyperlink" Target="https://coffeehr.com.vn/wp-content/uploads/2021/11/11.png" TargetMode="External"/><Relationship Id="rId472" Type="http://schemas.openxmlformats.org/officeDocument/2006/relationships/hyperlink" Target="https://coffeehr.com.vn/wp-content/uploads/2021/07/Thuc-Tap-Sinh-CNTT-CHR-768x511.jpg" TargetMode="External"/><Relationship Id="rId900" Type="http://schemas.openxmlformats.org/officeDocument/2006/relationships/hyperlink" Target="https://coffeehr.com.vn/wp-content/uploads/2022/04/giao-dien-phan-mem-1office.jpg" TargetMode="External"/><Relationship Id="rId1323" Type="http://schemas.openxmlformats.org/officeDocument/2006/relationships/hyperlink" Target="https://coffeehr.com.vn/wp-content/uploads/2021/09/chao-don-nhan-vien-moi-rat-quan-trong-768x403.jpg" TargetMode="External"/><Relationship Id="rId125" Type="http://schemas.openxmlformats.org/officeDocument/2006/relationships/hyperlink" Target="https://www.linkedin.com/company/coffeehr-vietnam" TargetMode="External"/><Relationship Id="rId332" Type="http://schemas.openxmlformats.org/officeDocument/2006/relationships/hyperlink" Target="https://coffeehr.com.vn/en/dantri-vn-nen-tang-giao-tiep-gapowork-va-oos-software-ra-mat-bo-giai-phap-quan-tri-nhan-su-cho-doanh-nghiep/" TargetMode="External"/><Relationship Id="rId777" Type="http://schemas.openxmlformats.org/officeDocument/2006/relationships/hyperlink" Target="https://coffeehr.com.vn/wp-content/uploads/2021/12/Improving_IT_skills_for_tech_jobs.jpg" TargetMode="External"/><Relationship Id="rId984" Type="http://schemas.openxmlformats.org/officeDocument/2006/relationships/hyperlink" Target="https://coffeehr.com.vn/wp-content/uploads/2022/04/phan-mem-danh-gia-kpi-coffeehr.jpg" TargetMode="External"/><Relationship Id="rId637" Type="http://schemas.openxmlformats.org/officeDocument/2006/relationships/hyperlink" Target="https://coffeehr.com.vn/wp-content/uploads/2022/05/giao-dien-careerpath-tren-phan-mem-coffeehr.jpg" TargetMode="External"/><Relationship Id="rId844" Type="http://schemas.openxmlformats.org/officeDocument/2006/relationships/hyperlink" Target="https://coffeehr.com.vn/en/phan-mem-quan-ly-tuyen-dung/" TargetMode="External"/><Relationship Id="rId1267" Type="http://schemas.openxmlformats.org/officeDocument/2006/relationships/hyperlink" Target="https://coffeehr.com.vn/wp-content/uploads/2021/08/phat-hien-nhung-gi-dang-co-va-hien-co.jpg" TargetMode="External"/><Relationship Id="rId276" Type="http://schemas.openxmlformats.org/officeDocument/2006/relationships/hyperlink" Target="https://coffeehr.com.vn/wp-content/uploads/2021/06/sxnew.png" TargetMode="External"/><Relationship Id="rId483" Type="http://schemas.openxmlformats.org/officeDocument/2006/relationships/hyperlink" Target="https://coffeehr.com.vn/wp-content/uploads/2022/05/phan-mem-cham-cong-tanca.jpg" TargetMode="External"/><Relationship Id="rId690" Type="http://schemas.openxmlformats.org/officeDocument/2006/relationships/hyperlink" Target="https://coffeehr.com.vn/quy-trinh-onboarding-nhan-vien-moi/" TargetMode="External"/><Relationship Id="rId704" Type="http://schemas.openxmlformats.org/officeDocument/2006/relationships/hyperlink" Target="https://coffeehr.com.vn/wp-content/uploads/2022/05/chuc-nang-cua-phan-mem-quan-ly-nhan-su.jpg" TargetMode="External"/><Relationship Id="rId911" Type="http://schemas.openxmlformats.org/officeDocument/2006/relationships/hyperlink" Target="https://coffeehr.com.vn/hinh-thuc-quan-tri-nhan-su/" TargetMode="External"/><Relationship Id="rId1127" Type="http://schemas.openxmlformats.org/officeDocument/2006/relationships/hyperlink" Target="https://coffeehr.com.vn/wp-content/uploads/2021/07/kpi-okr-1-scaled.jpg" TargetMode="External"/><Relationship Id="rId1334" Type="http://schemas.openxmlformats.org/officeDocument/2006/relationships/hyperlink" Target="https://coffeehr.com.vn/wp-content/uploads/2021/11/Virtual-Meeting-Tools-1.jpg" TargetMode="External"/><Relationship Id="rId40" Type="http://schemas.openxmlformats.org/officeDocument/2006/relationships/hyperlink" Target="https://coffeehr.com.vn/wp-content/plugins/translatepress-multilingual/assets/images/flags/en_US.png" TargetMode="External"/><Relationship Id="rId136" Type="http://schemas.openxmlformats.org/officeDocument/2006/relationships/hyperlink" Target="https://coffeehr.com.vn/wp-content/uploads/2021/05/Ellipse-1.png" TargetMode="External"/><Relationship Id="rId343" Type="http://schemas.openxmlformats.org/officeDocument/2006/relationships/hyperlink" Target="https://coffeehr.com.vn/wp-content/uploads/2022/05/phan-mem-quan-ly-nhan-vien-tu-xa-768x576.jpg" TargetMode="External"/><Relationship Id="rId550" Type="http://schemas.openxmlformats.org/officeDocument/2006/relationships/hyperlink" Target="https://coffeehr.com.vn/phan-mem-cham-cong/" TargetMode="External"/><Relationship Id="rId788" Type="http://schemas.openxmlformats.org/officeDocument/2006/relationships/hyperlink" Target="https://coffeehr.com.vn/wp-content/uploads/2021/12/Picture1.png" TargetMode="External"/><Relationship Id="rId995" Type="http://schemas.openxmlformats.org/officeDocument/2006/relationships/hyperlink" Target="https://coffeehr.com.vn/wp-content/uploads/2020/11/Chuyen-vien-CB-can-thuc-hien-nhieu-nhiem-vu-cung-luc-.jpg" TargetMode="External"/><Relationship Id="rId1180" Type="http://schemas.openxmlformats.org/officeDocument/2006/relationships/hyperlink" Target="https://coffeehr.com.vn/chao-don-nhan-vien-moi/" TargetMode="External"/><Relationship Id="rId1401" Type="http://schemas.openxmlformats.org/officeDocument/2006/relationships/hyperlink" Target="https://www.pwc.com/gx/en/issues/crisis-solutions/covid-19/global-cfo-pulse.html" TargetMode="External"/><Relationship Id="rId203" Type="http://schemas.openxmlformats.org/officeDocument/2006/relationships/hyperlink" Target="https://coffeehr.com.vn/en/category/cau-chuyen-thanh-cong/" TargetMode="External"/><Relationship Id="rId648" Type="http://schemas.openxmlformats.org/officeDocument/2006/relationships/hyperlink" Target="https://coffeehr.com.vn/wp-content/uploads/2022/02/Nhan-vien-trien-khai-4.png" TargetMode="External"/><Relationship Id="rId855" Type="http://schemas.openxmlformats.org/officeDocument/2006/relationships/hyperlink" Target="https://coffeehr.com.vn/wp-content/uploads/2022/04/phan-mem-tanca-co-giao-dien-than-thien-voi-nguoi-dung.jpg" TargetMode="External"/><Relationship Id="rId1040" Type="http://schemas.openxmlformats.org/officeDocument/2006/relationships/hyperlink" Target="https://coffeehr.com.vn/wp-content/uploads/2022/04/phan-mem-tuyen-dung-base-e-hiring.jpg" TargetMode="External"/><Relationship Id="rId1278" Type="http://schemas.openxmlformats.org/officeDocument/2006/relationships/hyperlink" Target="https://coffeehr.com.vn/wp-content/uploads/2022/04/gay-an-tuong-voi-nhan-vien-moi-voi-quy-trinh-onboarding-tot.jpg" TargetMode="External"/><Relationship Id="rId287" Type="http://schemas.openxmlformats.org/officeDocument/2006/relationships/hyperlink" Target="https://coffeehr.com.vn/wp-content/uploads/2021/06/thuongmai2.png" TargetMode="External"/><Relationship Id="rId410" Type="http://schemas.openxmlformats.org/officeDocument/2006/relationships/hyperlink" Target="https://coffeehr.com.vn/en/2021/03/24/" TargetMode="External"/><Relationship Id="rId494" Type="http://schemas.openxmlformats.org/officeDocument/2006/relationships/hyperlink" Target="https://coffeehr.com.vn/wp-content/uploads/2022/05/giao-dien-phan-mem-smas.jpg" TargetMode="External"/><Relationship Id="rId508" Type="http://schemas.openxmlformats.org/officeDocument/2006/relationships/hyperlink" Target="https://coffeehr.com.vn/wp-content/uploads/2021/06/image-19.jpg" TargetMode="External"/><Relationship Id="rId715" Type="http://schemas.openxmlformats.org/officeDocument/2006/relationships/hyperlink" Target="https://coffeehr.com.vn/wp-content/uploads/2022/04/mot-so-mau-bao-cao-hien-co-tren-he-thong-quan-ly-nhan-su-coffeehr.jpg" TargetMode="External"/><Relationship Id="rId922" Type="http://schemas.openxmlformats.org/officeDocument/2006/relationships/hyperlink" Target="https://coffeehr.com.vn/wp-content/uploads/2022/04/thumbnail-phan-mem-quan-ly-nhan-su.jpg" TargetMode="External"/><Relationship Id="rId1138" Type="http://schemas.openxmlformats.org/officeDocument/2006/relationships/hyperlink" Target="https://coffeehr.com.vn/wp-content/uploads/2022/03/cach-tinh-luong-3p-la-phuong-thuc-win-win-voi-doanh-nghiep.jpg" TargetMode="External"/><Relationship Id="rId1345" Type="http://schemas.openxmlformats.org/officeDocument/2006/relationships/hyperlink" Target="https://coffeehr.com.vn/wp-content/uploads/2021/11/anh-BC-mau-3.jpg" TargetMode="External"/><Relationship Id="rId147" Type="http://schemas.openxmlformats.org/officeDocument/2006/relationships/hyperlink" Target="https://coffeehr.com.vn/wp-content/uploads/2021/02/atalink-1.png" TargetMode="External"/><Relationship Id="rId354" Type="http://schemas.openxmlformats.org/officeDocument/2006/relationships/hyperlink" Target="https://coffeehr.com.vn/wp-content/uploads/2021/11/Danh-gia-1.png" TargetMode="External"/><Relationship Id="rId799" Type="http://schemas.openxmlformats.org/officeDocument/2006/relationships/hyperlink" Target="https://coffeehr.com.vn/wp-content/uploads/2022/04/giao-dien-bang-luong-phan-mem-ecount.jpg" TargetMode="External"/><Relationship Id="rId1191" Type="http://schemas.openxmlformats.org/officeDocument/2006/relationships/hyperlink" Target="https://coffeehr.com.vn/wp-content/uploads/2022/03/bieu-do-nang-luc.jpg" TargetMode="External"/><Relationship Id="rId1205" Type="http://schemas.openxmlformats.org/officeDocument/2006/relationships/hyperlink" Target="https://coffeehr.com.vn/wp-content/uploads/2021/07/xyz.jpg" TargetMode="External"/><Relationship Id="rId51" Type="http://schemas.openxmlformats.org/officeDocument/2006/relationships/hyperlink" Target="https://coffeehr.com.vn/wp-includes/js/dist/vendor/wp-polyfill.min.js?ver=3.15.0" TargetMode="External"/><Relationship Id="rId561" Type="http://schemas.openxmlformats.org/officeDocument/2006/relationships/hyperlink" Target="https://coffeehr.com.vn/wp-content/uploads/2021/06/e10f7b537ba38bfdd2b2-11-768x576.jpg" TargetMode="External"/><Relationship Id="rId659" Type="http://schemas.openxmlformats.org/officeDocument/2006/relationships/hyperlink" Target="https://coffeehr.com.vn/dls-incorporation-ap-dung-cong-nghe-trong-quan-tri/" TargetMode="External"/><Relationship Id="rId866" Type="http://schemas.openxmlformats.org/officeDocument/2006/relationships/hyperlink" Target="https://coffeehr.com.vn/wp-content/uploads/2021/06/Chuyen-dia-diem.CoffeeHR-1536x804-1.jpg" TargetMode="External"/><Relationship Id="rId1289" Type="http://schemas.openxmlformats.org/officeDocument/2006/relationships/hyperlink" Target="https://coffeehr.com.vn/wp-content/uploads/2021/08/portal.jpg" TargetMode="External"/><Relationship Id="rId214" Type="http://schemas.openxmlformats.org/officeDocument/2006/relationships/hyperlink" Target="https://coffeehr.com.vn/content-intern/" TargetMode="External"/><Relationship Id="rId298" Type="http://schemas.openxmlformats.org/officeDocument/2006/relationships/hyperlink" Target="https://coffeehr.com.vn/wp-content/uploads/2021/05/1.png" TargetMode="External"/><Relationship Id="rId421" Type="http://schemas.openxmlformats.org/officeDocument/2006/relationships/hyperlink" Target="https://coffeehr.com.vn/wp-content/uploads/2021/11/CB-1-2.png" TargetMode="External"/><Relationship Id="rId519" Type="http://schemas.openxmlformats.org/officeDocument/2006/relationships/hyperlink" Target="https://coffeehr.com.vn/wp-content/uploads/2022/05/quan-ly-nhan-vien-tu-xa-bang-cac-phan-mem-giam-sat-may-tinh.jpg" TargetMode="External"/><Relationship Id="rId1051" Type="http://schemas.openxmlformats.org/officeDocument/2006/relationships/hyperlink" Target="https://coffeehr.com.vn/mo-hinh-quan-ly-nhan-su/" TargetMode="External"/><Relationship Id="rId1149" Type="http://schemas.openxmlformats.org/officeDocument/2006/relationships/hyperlink" Target="https://coffeehr.com.vn/en/boomerang-employee/" TargetMode="External"/><Relationship Id="rId1356" Type="http://schemas.openxmlformats.org/officeDocument/2006/relationships/hyperlink" Target="https://coffeehr.com.vn/wp-content/uploads/2021/09/quy-trinh-tuyen-dung-tren-CoffeeHR-300x149.png" TargetMode="External"/><Relationship Id="rId158" Type="http://schemas.openxmlformats.org/officeDocument/2006/relationships/hyperlink" Target="https://coffeehr.com.vn/y-te-benh-vien/" TargetMode="External"/><Relationship Id="rId726" Type="http://schemas.openxmlformats.org/officeDocument/2006/relationships/hyperlink" Target="https://coffeehr.com.vn/wp-content/uploads/2021/11/Banner-HR-CoffeeHR.png" TargetMode="External"/><Relationship Id="rId933" Type="http://schemas.openxmlformats.org/officeDocument/2006/relationships/hyperlink" Target="https://coffeehr.com.vn/en/quy-trinh-onboarding-nhan-vien-moi/" TargetMode="External"/><Relationship Id="rId1009" Type="http://schemas.openxmlformats.org/officeDocument/2006/relationships/hyperlink" Target="https://coffeehr.com.vn/wp-content/uploads/2022/04/giao-dien-phan-mem-ezsale.jpg" TargetMode="External"/><Relationship Id="rId62" Type="http://schemas.openxmlformats.org/officeDocument/2006/relationships/hyperlink" Target="https://coffeehr.com.vn/vietsoftware-tao-da-tang-truong-cung-phan-mem-tuyen-dung-va-quan-tri-nhan-su-coffeehr/" TargetMode="External"/><Relationship Id="rId365" Type="http://schemas.openxmlformats.org/officeDocument/2006/relationships/hyperlink" Target="https://coffeehr.com.vn/wp-content/uploads/2021/11/7e6424a80490ccce9581-768x468.jpg" TargetMode="External"/><Relationship Id="rId572" Type="http://schemas.openxmlformats.org/officeDocument/2006/relationships/hyperlink" Target="https://coffeehr.com.vn/wp-content/uploads/2021/06/VCCI-1536x8631-1-768x432.jpg" TargetMode="External"/><Relationship Id="rId1216" Type="http://schemas.openxmlformats.org/officeDocument/2006/relationships/hyperlink" Target="https://coffeehr.com.vn/wp-content/uploads/2022/03/F5M5BteFxEGkaoebGbXJdg-e1647426194474.png" TargetMode="External"/><Relationship Id="rId225" Type="http://schemas.openxmlformats.org/officeDocument/2006/relationships/hyperlink" Target="https://coffeehr.com.vn/wp-content/uploads/2021/11/Onboarding-1-1.jpg" TargetMode="External"/><Relationship Id="rId432" Type="http://schemas.openxmlformats.org/officeDocument/2006/relationships/hyperlink" Target="https://coffeehr.com.vn/en/y-te-benh-vien/" TargetMode="External"/><Relationship Id="rId877" Type="http://schemas.openxmlformats.org/officeDocument/2006/relationships/hyperlink" Target="https://coffeehr.com.vn/wp-content/uploads/2022/04/to-chuc-dao-tao-trong-qua-trinh-trien-khai.jpg" TargetMode="External"/><Relationship Id="rId1062" Type="http://schemas.openxmlformats.org/officeDocument/2006/relationships/hyperlink" Target="https://coffeehr.com.vn/wp-content/uploads/2022/04/thumbnail-phan-mem-quan-ly-du-lieu.jpg" TargetMode="External"/><Relationship Id="rId737" Type="http://schemas.openxmlformats.org/officeDocument/2006/relationships/hyperlink" Target="https://coffeehr.com.vn/wp-content/uploads/2022/02/Nhan-vien-trien-khai-5.png" TargetMode="External"/><Relationship Id="rId944" Type="http://schemas.openxmlformats.org/officeDocument/2006/relationships/hyperlink" Target="https://coffeehr.com.vn/wp-content/uploads/2022/04/can-nhac-phan-mem-hrm-phu-hop-de-tang-hieu-qua-trong-quan-tri.jpg" TargetMode="External"/><Relationship Id="rId1367" Type="http://schemas.openxmlformats.org/officeDocument/2006/relationships/hyperlink" Target="https://coffeehr.com.vn/wp-content/uploads/2021/09/z2803114277856_8aad39798f3a36e977827b296696c21f.jpg" TargetMode="External"/><Relationship Id="rId73" Type="http://schemas.openxmlformats.org/officeDocument/2006/relationships/hyperlink" Target="https://coffeehr.com.vn/san-xuat/" TargetMode="External"/><Relationship Id="rId169" Type="http://schemas.openxmlformats.org/officeDocument/2006/relationships/hyperlink" Target="https://coffeehr.com.vn/wp-content/uploads/2021/11/dao-tao-3-1-1.png" TargetMode="External"/><Relationship Id="rId376" Type="http://schemas.openxmlformats.org/officeDocument/2006/relationships/hyperlink" Target="https://coffeehr.com.vn/wp-content/uploads/2021/11/Don-dau-4-xu-the-tuyen-dung-768x511.png" TargetMode="External"/><Relationship Id="rId583" Type="http://schemas.openxmlformats.org/officeDocument/2006/relationships/hyperlink" Target="https://coffeehr.com.vn/en/getfit-nang-cao-trai-nghiem-noi-bo-bang-dich-vu-nhan-su-coffeehr/" TargetMode="External"/><Relationship Id="rId790" Type="http://schemas.openxmlformats.org/officeDocument/2006/relationships/hyperlink" Target="https://coffeehr.com.vn/wp-content/uploads/2022/04/giao-dien-bang-cong-phan-mem-1office.jpg" TargetMode="External"/><Relationship Id="rId804" Type="http://schemas.openxmlformats.org/officeDocument/2006/relationships/hyperlink" Target="https://coffeehr.com.vn/wp-content/uploads/2022/04/thumbnail-phan-mem-tinh-luong-3p.jpg" TargetMode="External"/><Relationship Id="rId1227" Type="http://schemas.openxmlformats.org/officeDocument/2006/relationships/hyperlink" Target="https://coffeehr.com.vn/xay-dung-moi-truong-lam-viec-tich-cuc/" TargetMode="External"/><Relationship Id="rId4" Type="http://schemas.openxmlformats.org/officeDocument/2006/relationships/hyperlink" Target="https://coffeehr.com.vn/wp-includes/js/wp-util.min.js?ver=5.9.3" TargetMode="External"/><Relationship Id="rId236" Type="http://schemas.openxmlformats.org/officeDocument/2006/relationships/hyperlink" Target="https://coffeehr.com.vn/wp-content/uploads/2021/09/lo-trinh-giai-phap.jpeg" TargetMode="External"/><Relationship Id="rId443" Type="http://schemas.openxmlformats.org/officeDocument/2006/relationships/hyperlink" Target="https://coffeehr.com.vn/wp-content/uploads/2021/05/Dich-vu-nhan-su.png" TargetMode="External"/><Relationship Id="rId650" Type="http://schemas.openxmlformats.org/officeDocument/2006/relationships/hyperlink" Target="https://coffeehr.com.vn/wp-content/uploads/2022/05/giao-dien-cham-cong-gps-tren-dien-thoai-cua-coffeehr.jpg" TargetMode="External"/><Relationship Id="rId888" Type="http://schemas.openxmlformats.org/officeDocument/2006/relationships/hyperlink" Target="https://coffeehr.com.vn/wp-content/uploads/2022/04/giao-dien-bao-cao-phan-mem-tuyen-dung-greenhouse.jpg" TargetMode="External"/><Relationship Id="rId1073" Type="http://schemas.openxmlformats.org/officeDocument/2006/relationships/hyperlink" Target="https://coffeehr.com.vn/wp-content/uploads/2022/04/giao-dien-phan-mem-kpi-tanca.jpg" TargetMode="External"/><Relationship Id="rId1280" Type="http://schemas.openxmlformats.org/officeDocument/2006/relationships/hyperlink" Target="https://coffeehr.com.vn/wp-content/uploads/2021/07/dua-ra-quyet-dinh-ve-nguon-nhan-luc-hien-tai.jpg" TargetMode="External"/><Relationship Id="rId303" Type="http://schemas.openxmlformats.org/officeDocument/2006/relationships/hyperlink" Target="https://coffeehr.com.vn/wp-content/uploads/2021/07/tuyendung1.jpg" TargetMode="External"/><Relationship Id="rId748" Type="http://schemas.openxmlformats.org/officeDocument/2006/relationships/hyperlink" Target="https://coffeehr.com.vn/wp-content/uploads/2021/11/240509113_4654587201272981_8809073844307110933_n.jpg" TargetMode="External"/><Relationship Id="rId955" Type="http://schemas.openxmlformats.org/officeDocument/2006/relationships/hyperlink" Target="https://coffeehr.com.vn/wp-content/uploads/2022/04/tuyen-dung-online-de-tang-suc-canh-tranh-khi-thu-hut-nhan-tai.jpg" TargetMode="External"/><Relationship Id="rId1140" Type="http://schemas.openxmlformats.org/officeDocument/2006/relationships/hyperlink" Target="https://coffeehr.com.vn/en/cach-tinh-luong-3p/" TargetMode="External"/><Relationship Id="rId1378" Type="http://schemas.openxmlformats.org/officeDocument/2006/relationships/hyperlink" Target="https://coffeehr.com.vn/phuong-phap-kaizen/" TargetMode="External"/><Relationship Id="rId84" Type="http://schemas.openxmlformats.org/officeDocument/2006/relationships/hyperlink" Target="https://coffeehr.com.vn/wp-content/plugins/jet-menu/assets/public/lib/vue/vue.min.js?ver=2.6.11" TargetMode="External"/><Relationship Id="rId387" Type="http://schemas.openxmlformats.org/officeDocument/2006/relationships/hyperlink" Target="https://coffeehr.com.vn/wp-content/uploads/2021/11/tuyen-dung-3.jpg" TargetMode="External"/><Relationship Id="rId510" Type="http://schemas.openxmlformats.org/officeDocument/2006/relationships/hyperlink" Target="https://coffeehr.com.vn/wp-content/uploads/2021/11/127129373_3761727353892308_8754717082773024356_n.jpg" TargetMode="External"/><Relationship Id="rId594" Type="http://schemas.openxmlformats.org/officeDocument/2006/relationships/hyperlink" Target="https://coffeehr.com.vn/wp-content/uploads/2022/05/chuan-bi-chao-don-tu-khi-nhan-vien-chua-chinh-thuc-ra-nhap-to-chuc.jpg" TargetMode="External"/><Relationship Id="rId608" Type="http://schemas.openxmlformats.org/officeDocument/2006/relationships/hyperlink" Target="https://coffeehr.com.vn/wp-content/uploads/2022/05/quan-ly-cham-cong-nhan-vien.jpg" TargetMode="External"/><Relationship Id="rId815" Type="http://schemas.openxmlformats.org/officeDocument/2006/relationships/hyperlink" Target="https://coffeehr.com.vn/wp-content/uploads/2022/04/giao-dien-phan-mem-quan-tri-doanh-nghiep-erp-faceworks.jpg" TargetMode="External"/><Relationship Id="rId1238" Type="http://schemas.openxmlformats.org/officeDocument/2006/relationships/hyperlink" Target="https://coffeehr.com.vn/wp-content/uploads/2021/07/xac-dinh-doi-tuong-va-vi-tri-can-tuyen-dung.jpg" TargetMode="External"/><Relationship Id="rId247" Type="http://schemas.openxmlformats.org/officeDocument/2006/relationships/hyperlink" Target="https://coffeehr.com.vn/en/thuong-mai/" TargetMode="External"/><Relationship Id="rId899" Type="http://schemas.openxmlformats.org/officeDocument/2006/relationships/hyperlink" Target="https://coffeehr.com.vn/wp-content/uploads/2020/10/Tao-qua-nhieu-luat-le-ruom-ra.jpg" TargetMode="External"/><Relationship Id="rId1000" Type="http://schemas.openxmlformats.org/officeDocument/2006/relationships/hyperlink" Target="https://coffeehr.com.vn/wp-content/uploads/2022/04/thumbnail-phan-mem-quan-ly-tuyen-dung.jpg" TargetMode="External"/><Relationship Id="rId1084" Type="http://schemas.openxmlformats.org/officeDocument/2006/relationships/hyperlink" Target="https://coffeehr.com.vn/wp-content/uploads/2022/04/can-lua-chon-phan-mem-kpi-phu-hop-voi-doanh-nghiep.jpg" TargetMode="External"/><Relationship Id="rId1305" Type="http://schemas.openxmlformats.org/officeDocument/2006/relationships/hyperlink" Target="https://coffeehr.com.vn/wp-content/uploads/2022/03/0x0.jpg" TargetMode="External"/><Relationship Id="rId107" Type="http://schemas.openxmlformats.org/officeDocument/2006/relationships/hyperlink" Target="https://coffeehr.com.vn/wp-content/plugins/ewww-image-optimizer/includes/lazysizes.min.js?ver=651" TargetMode="External"/><Relationship Id="rId454" Type="http://schemas.openxmlformats.org/officeDocument/2006/relationships/hyperlink" Target="https://coffeehr.com.vn/category/kien-thuc-quan-tri-nhan-su/page/3/" TargetMode="External"/><Relationship Id="rId661" Type="http://schemas.openxmlformats.org/officeDocument/2006/relationships/hyperlink" Target="https://coffeehr.com.vn/en/tuyen-dung-nhan-vien-trien-khai/" TargetMode="External"/><Relationship Id="rId759" Type="http://schemas.openxmlformats.org/officeDocument/2006/relationships/hyperlink" Target="https://coffeehr.com.vn/wp-content/uploads/2022/05/phuong-phap-quan-tri-muc-tieu-okr.jpg" TargetMode="External"/><Relationship Id="rId966" Type="http://schemas.openxmlformats.org/officeDocument/2006/relationships/hyperlink" Target="https://coffeehr.com.vn/wp-content/uploads/2022/04/giao-dien-phan-mem-cham-cong-mitaco.jpg" TargetMode="External"/><Relationship Id="rId1291" Type="http://schemas.openxmlformats.org/officeDocument/2006/relationships/hyperlink" Target="https://coffeehr.com.vn/wp-content/uploads/2022/04/thumbnail-bang-cham-cong-tu-dong-bang-excel.jpg" TargetMode="External"/><Relationship Id="rId1389" Type="http://schemas.openxmlformats.org/officeDocument/2006/relationships/hyperlink" Target="https://coffeehr.com.vn/wp-content/uploads/2021/09/93256fc8f8dfbd25380e550b7c7a5cd6.jpg" TargetMode="External"/><Relationship Id="rId11" Type="http://schemas.openxmlformats.org/officeDocument/2006/relationships/hyperlink" Target="https://coffeehr.com.vn/wp-content/plugins/kk-star-ratings/src/core/public/js/kk-star-ratings.min.js?ver=5.2.9" TargetMode="External"/><Relationship Id="rId314" Type="http://schemas.openxmlformats.org/officeDocument/2006/relationships/hyperlink" Target="https://coffeehr.com.vn/wp-content/uploads/2021/07/danhsachchucnang1.jpg" TargetMode="External"/><Relationship Id="rId398" Type="http://schemas.openxmlformats.org/officeDocument/2006/relationships/hyperlink" Target="https://coffeehr.com.vn/wp-content/uploads/2021/12/1080ECOTEK-Phat-trien-cung-CFHR-768x768.jpg" TargetMode="External"/><Relationship Id="rId521" Type="http://schemas.openxmlformats.org/officeDocument/2006/relationships/hyperlink" Target="https://coffeehr.com.vn/wp-content/uploads/2022/04/giao-dien-phan-mem-cukcuk.jpg" TargetMode="External"/><Relationship Id="rId619" Type="http://schemas.openxmlformats.org/officeDocument/2006/relationships/hyperlink" Target="https://coffeehr.com.vn/wp-content/uploads/elementor/thumbs/ceo-le-duy-hoa-pnaj2ccup67rvvlgtsxy8oh8zbv9ulwkuwl94tzieg.jpg" TargetMode="External"/><Relationship Id="rId1151" Type="http://schemas.openxmlformats.org/officeDocument/2006/relationships/hyperlink" Target="https://coffeehr.com.vn/giup-nhan-vien-moi-nhanh-chong-hoa-nhap/" TargetMode="External"/><Relationship Id="rId1249" Type="http://schemas.openxmlformats.org/officeDocument/2006/relationships/hyperlink" Target="https://thuedientu.gdt.gov.vn/%20rel=" TargetMode="External"/><Relationship Id="rId95" Type="http://schemas.openxmlformats.org/officeDocument/2006/relationships/hyperlink" Target="https://coffeehr.com.vn/wp-content/plugins/jet-elements/assets/js/lib/slick/slick.min.js?ver=1.8.1" TargetMode="External"/><Relationship Id="rId160" Type="http://schemas.openxmlformats.org/officeDocument/2006/relationships/hyperlink" Target="https://coffeehr.com.vn/wp-content/uploads/2021/05/Icon2.png" TargetMode="External"/><Relationship Id="rId826" Type="http://schemas.openxmlformats.org/officeDocument/2006/relationships/hyperlink" Target="https://coffeehr.com.vn/wp-content/uploads/2022/04/thuc-day-nhan-vien-qua-quan-ly-phuc-loi-tot-hon.jpg" TargetMode="External"/><Relationship Id="rId1011" Type="http://schemas.openxmlformats.org/officeDocument/2006/relationships/hyperlink" Target="https://coffeehr.com.vn/wp-content/uploads/2022/03/Boomerang-employee-avatar-768x403.jpg" TargetMode="External"/><Relationship Id="rId1109" Type="http://schemas.openxmlformats.org/officeDocument/2006/relationships/hyperlink" Target="https://coffeehr.com.vn/en/turnover-rate-la-gi/" TargetMode="External"/><Relationship Id="rId258" Type="http://schemas.openxmlformats.org/officeDocument/2006/relationships/hyperlink" Target="https://coffeehr.com.vn/en/lien-he/" TargetMode="External"/><Relationship Id="rId465" Type="http://schemas.openxmlformats.org/officeDocument/2006/relationships/hyperlink" Target="https://coffeehr.com.vn/wp-content/uploads/2021/05/kt4.png" TargetMode="External"/><Relationship Id="rId672" Type="http://schemas.openxmlformats.org/officeDocument/2006/relationships/hyperlink" Target="https://coffeehr.com.vn/wp-content/uploads/2022/04/giao-dien-phan-mem-ipos.jpg" TargetMode="External"/><Relationship Id="rId1095" Type="http://schemas.openxmlformats.org/officeDocument/2006/relationships/hyperlink" Target="https://coffeehr.com.vn/cach-tinh-luong-p2/" TargetMode="External"/><Relationship Id="rId1316" Type="http://schemas.openxmlformats.org/officeDocument/2006/relationships/hyperlink" Target="https://coffeehr.com.vn/wp-content/uploads/2022/03/Boomerang-employee-avatar.jpg" TargetMode="External"/><Relationship Id="rId22" Type="http://schemas.openxmlformats.org/officeDocument/2006/relationships/hyperlink" Target="https://coffeehr.com.vn/wp-content/plugins/elementor/assets/js/frontend.min.js?ver=3.6.2" TargetMode="External"/><Relationship Id="rId118" Type="http://schemas.openxmlformats.org/officeDocument/2006/relationships/hyperlink" Target="https://coffeehr.com.vn/wp-content/plugins/elementor/assets/js/preloaded-modules.min.js?ver=3.6.2" TargetMode="External"/><Relationship Id="rId325" Type="http://schemas.openxmlformats.org/officeDocument/2006/relationships/hyperlink" Target="https://coffeehr.com.vn/wp-content/uploads/2021/05/mockup-logo-CHR-1.jpg" TargetMode="External"/><Relationship Id="rId532" Type="http://schemas.openxmlformats.org/officeDocument/2006/relationships/hyperlink" Target="https://coffeehr.com.vn/en/category/kien-thuc-quan-tri-nhan-su/page/3/" TargetMode="External"/><Relationship Id="rId977" Type="http://schemas.openxmlformats.org/officeDocument/2006/relationships/hyperlink" Target="https://coffeehr.com.vn/talent-acquisition-thu-hut/" TargetMode="External"/><Relationship Id="rId1162" Type="http://schemas.openxmlformats.org/officeDocument/2006/relationships/hyperlink" Target="https://coffeehr.com.vn/wp-content/uploads/2021/08/z2660460926457_7f044a0f590779ceb1fd430665e1f1a9.jpg" TargetMode="External"/><Relationship Id="rId171" Type="http://schemas.openxmlformats.org/officeDocument/2006/relationships/hyperlink" Target="https://coffeehr.com.vn/cong-ty-tnhh-dien-luc-van-phong-vpcl/" TargetMode="External"/><Relationship Id="rId837" Type="http://schemas.openxmlformats.org/officeDocument/2006/relationships/hyperlink" Target="https://coffeehr.com.vn/en/oos-software-hop-tac-voi-gapowork-ra-mat-bo-giai-phap-toan-dien-quan-tri-nhan-su-cho-doanh-nghiep/" TargetMode="External"/><Relationship Id="rId1022" Type="http://schemas.openxmlformats.org/officeDocument/2006/relationships/hyperlink" Target="https://en.wikipedia.org/wiki/ANSI_C" TargetMode="External"/><Relationship Id="rId269" Type="http://schemas.openxmlformats.org/officeDocument/2006/relationships/hyperlink" Target="https://coffeehr.com.vn/wp-content/uploads/2021/05/HT.png" TargetMode="External"/><Relationship Id="rId476" Type="http://schemas.openxmlformats.org/officeDocument/2006/relationships/hyperlink" Target="https://coffeehr.com.vn/wp-content/uploads/2021/05/DNGU1.png" TargetMode="External"/><Relationship Id="rId683" Type="http://schemas.openxmlformats.org/officeDocument/2006/relationships/hyperlink" Target="https://coffeehr.com.vn/wp-content/uploads/2021/12/shutterstock_1279483576-e1639103682612.jpg" TargetMode="External"/><Relationship Id="rId890" Type="http://schemas.openxmlformats.org/officeDocument/2006/relationships/hyperlink" Target="https://coffeehr.com.vn/wp-content/uploads/2022/04/giao-dien-quan-ly-ung-vien-cua-zoho-recruit.jpg" TargetMode="External"/><Relationship Id="rId904" Type="http://schemas.openxmlformats.org/officeDocument/2006/relationships/hyperlink" Target="https://coffeehr.com.vn/wp-content/uploads/2022/04/giao-dien-quan-ly-ung-vien-tren-phan-mem-nhan-su-perfect-hrm.jpg" TargetMode="External"/><Relationship Id="rId1327" Type="http://schemas.openxmlformats.org/officeDocument/2006/relationships/hyperlink" Target="https://coffeehr.com.vn/wp-content/uploads/2022/02/tiet-kiem-voi-he-thong-luu-tru.jpg" TargetMode="External"/><Relationship Id="rId33" Type="http://schemas.openxmlformats.org/officeDocument/2006/relationships/hyperlink" Target="https://www.googletagmanager.com/ns.html?id=GTM-T2RMMSH" TargetMode="External"/><Relationship Id="rId129" Type="http://schemas.openxmlformats.org/officeDocument/2006/relationships/hyperlink" Target="https://coffeehr.com.vn/lien-he/" TargetMode="External"/><Relationship Id="rId336" Type="http://schemas.openxmlformats.org/officeDocument/2006/relationships/hyperlink" Target="https://coffeehr.com.vn/wp-content/uploads/2022/05/he-thong-quan-ly-nhan-su-768x576.jpg" TargetMode="External"/><Relationship Id="rId543" Type="http://schemas.openxmlformats.org/officeDocument/2006/relationships/hyperlink" Target="https://coffeehr.com.vn/wp-content/uploads/2022/05/danh-gia-nang-luc-nhan-vien-theo-muc-tieu.jpg" TargetMode="External"/><Relationship Id="rId988" Type="http://schemas.openxmlformats.org/officeDocument/2006/relationships/hyperlink" Target="https://coffeehr.com.vn/wp-content/uploads/2021/06/b2.3.png" TargetMode="External"/><Relationship Id="rId1173" Type="http://schemas.openxmlformats.org/officeDocument/2006/relationships/hyperlink" Target="https://coffeehr.com.vn/wp-content/uploads/2022/04/giao-dien-bang-cong-tu-dong-tren-phan-mem-coffeehr.jpg" TargetMode="External"/><Relationship Id="rId1380" Type="http://schemas.openxmlformats.org/officeDocument/2006/relationships/hyperlink" Target="https://coffeehr.com.vn/en/xay-dung-moi-truong-lam-viec-tich-cuc/" TargetMode="External"/><Relationship Id="rId182" Type="http://schemas.openxmlformats.org/officeDocument/2006/relationships/hyperlink" Target="https://coffeehr.com.vn/wp-includes/js/comment-reply.min.js?ver=5.9.3" TargetMode="External"/><Relationship Id="rId403" Type="http://schemas.openxmlformats.org/officeDocument/2006/relationships/hyperlink" Target="https://coffeehr.com.vn/wp-content/uploads/2022/03/GREATJD2-768x768.jpg" TargetMode="External"/><Relationship Id="rId750" Type="http://schemas.openxmlformats.org/officeDocument/2006/relationships/hyperlink" Target="https://coffeehr.com.vn/wp-content/uploads/2022/05/giao-dien-phan-mem-vnresource-ebm-pro.jpg" TargetMode="External"/><Relationship Id="rId848" Type="http://schemas.openxmlformats.org/officeDocument/2006/relationships/hyperlink" Target="https://coffeehr.com.vn/wp-content/uploads/2022/04/phan-mem-tuyen-dung-talent-solution.jpg" TargetMode="External"/><Relationship Id="rId1033" Type="http://schemas.openxmlformats.org/officeDocument/2006/relationships/hyperlink" Target="https://coffeehr.com.vn/wp-content/uploads/2021/06/M2.jpg" TargetMode="External"/><Relationship Id="rId487" Type="http://schemas.openxmlformats.org/officeDocument/2006/relationships/hyperlink" Target="https://coffeehr.com.vn/wp-content/uploads/2022/04/phan-mem-timesheet-timetracker.jpg" TargetMode="External"/><Relationship Id="rId610" Type="http://schemas.openxmlformats.org/officeDocument/2006/relationships/hyperlink" Target="https://coffeehr.com.vn/wp-content/uploads/2022/05/phan-chia-nhiem-vu-cho-tung-bo-phan.jpg" TargetMode="External"/><Relationship Id="rId694" Type="http://schemas.openxmlformats.org/officeDocument/2006/relationships/hyperlink" Target="https://coffeehr.com.vn/category/kien-thuc-quan-tri-nhan-su/page/9/" TargetMode="External"/><Relationship Id="rId708" Type="http://schemas.openxmlformats.org/officeDocument/2006/relationships/hyperlink" Target="https://coffeehr.com.vn/wp-content/uploads/2022/05/phan-mem-quan-ly-nhan-vien-tu-xa.jpg" TargetMode="External"/><Relationship Id="rId915" Type="http://schemas.openxmlformats.org/officeDocument/2006/relationships/hyperlink" Target="https://coffeehr.com.vn/wp-content/uploads/2022/04/giao-dien-phan-mem-postgresql.jpg" TargetMode="External"/><Relationship Id="rId1240" Type="http://schemas.openxmlformats.org/officeDocument/2006/relationships/hyperlink" Target="https://coffeehr.com.vn/wp-content/uploads/2022/03/3.jpg" TargetMode="External"/><Relationship Id="rId1338" Type="http://schemas.openxmlformats.org/officeDocument/2006/relationships/hyperlink" Target="https://coffeehr.com.vn/en/okr-la-gi/" TargetMode="External"/><Relationship Id="rId347" Type="http://schemas.openxmlformats.org/officeDocument/2006/relationships/hyperlink" Target="https://coffeehr.com.vn/wp-content/uploads/2022/04/66.jpg" TargetMode="External"/><Relationship Id="rId999" Type="http://schemas.openxmlformats.org/officeDocument/2006/relationships/hyperlink" Target="https://coffeehr.com.vn/wp-content/uploads/2021/03/Hinh-Thuc-Quan-Tri-Nhan-Su-768x445.jpg" TargetMode="External"/><Relationship Id="rId1100" Type="http://schemas.openxmlformats.org/officeDocument/2006/relationships/hyperlink" Target="https://en.wikipedia.org/wiki/Knowledge,_Skills,_and_Abilities" TargetMode="External"/><Relationship Id="rId1184" Type="http://schemas.openxmlformats.org/officeDocument/2006/relationships/hyperlink" Target="https://coffeehr.com.vn/en/quy-trinh-xay-dung-kpi-hieu-qua/" TargetMode="External"/><Relationship Id="rId44" Type="http://schemas.openxmlformats.org/officeDocument/2006/relationships/hyperlink" Target="https://coffeehr.com.vn/category/kien-thuc-quan-tri-nhan-su/" TargetMode="External"/><Relationship Id="rId554" Type="http://schemas.openxmlformats.org/officeDocument/2006/relationships/hyperlink" Target="https://coffeehr.com.vn/wp-content/uploads/2021/06/neupage-768x513.jpg" TargetMode="External"/><Relationship Id="rId761" Type="http://schemas.openxmlformats.org/officeDocument/2006/relationships/hyperlink" Target="https://coffeehr.com.vn/wp-content/uploads/2022/05/giao-dien-phan-mem-misa-emis.jpg" TargetMode="External"/><Relationship Id="rId859" Type="http://schemas.openxmlformats.org/officeDocument/2006/relationships/hyperlink" Target="https://coffeehr.com.vn/en/citicom-tiep-tuc-dong-hanh-cung-oos-software-voi-du-an-trien-khai-phan-mem-quan-tri-nhan-su-humax-phien-ban-4-0/" TargetMode="External"/><Relationship Id="rId1391" Type="http://schemas.openxmlformats.org/officeDocument/2006/relationships/hyperlink" Target="https://coffeehr.com.vn/wp-content/uploads/2021/12/vi-du-minh-hoa-danh-gia-okr-cua-phong-marketing.jpg" TargetMode="External"/><Relationship Id="rId193" Type="http://schemas.openxmlformats.org/officeDocument/2006/relationships/hyperlink" Target="https://coffeehr.com.vn/wp-content/uploads/2021/11/10.png" TargetMode="External"/><Relationship Id="rId207" Type="http://schemas.openxmlformats.org/officeDocument/2006/relationships/hyperlink" Target="https://coffeehr.com.vn/wp-content/uploads/2021/06/xaydung1.png" TargetMode="External"/><Relationship Id="rId414" Type="http://schemas.openxmlformats.org/officeDocument/2006/relationships/hyperlink" Target="https://coffeehr.com.vn/wp-content/plugins/fixed-toc/frontend/assets/js/ftoc.min.js?ver=3.1.24" TargetMode="External"/><Relationship Id="rId498" Type="http://schemas.openxmlformats.org/officeDocument/2006/relationships/hyperlink" Target="https://opes.com.vn/" TargetMode="External"/><Relationship Id="rId621" Type="http://schemas.openxmlformats.org/officeDocument/2006/relationships/hyperlink" Target="https://coffeehr.com.vn/wp-content/uploads/2021/07/crowe-nang-cao-trai-nghiem-nhan-su-voi-coffeeHR-768x511.jpg" TargetMode="External"/><Relationship Id="rId1044" Type="http://schemas.openxmlformats.org/officeDocument/2006/relationships/hyperlink" Target="https://coffeehr.com.vn/wp-content/uploads/2022/04/nha-quan-tri-dua-ra-nhan-dinh-dung-dan-ve-buc-tranh-to-chuc.jpg" TargetMode="External"/><Relationship Id="rId1251" Type="http://schemas.openxmlformats.org/officeDocument/2006/relationships/hyperlink" Target="https://coffeehr.com.vn/en/mo-hinh-hrm-4-0/" TargetMode="External"/><Relationship Id="rId1349" Type="http://schemas.openxmlformats.org/officeDocument/2006/relationships/hyperlink" Target="https://coffeehr.com.vn/wp-content/uploads/2021/11/fall-in-love-with-collaboration-with-valo-teamwork-e1636706367391.png" TargetMode="External"/><Relationship Id="rId260" Type="http://schemas.openxmlformats.org/officeDocument/2006/relationships/hyperlink" Target="https://coffeehr.com.vn/chuyen-doi-so-quan-tri-nhan-su-bds-npn/" TargetMode="External"/><Relationship Id="rId719" Type="http://schemas.openxmlformats.org/officeDocument/2006/relationships/hyperlink" Target="https://coffeehr.com.vn/micco-tong-cong-ty-cong-nghiep-hoa-chat-mo-vinacomin-2/" TargetMode="External"/><Relationship Id="rId926" Type="http://schemas.openxmlformats.org/officeDocument/2006/relationships/hyperlink" Target="https://coffeehr.com.vn/wp-content/uploads/2022/04/giao-dien-phan-mem-oracle.jpg" TargetMode="External"/><Relationship Id="rId1111" Type="http://schemas.openxmlformats.org/officeDocument/2006/relationships/hyperlink" Target="https://coffeehr.com.vn/wp-content/uploads/2022/04/bang-cham-cong-tu-dong-tren-excel.jpg" TargetMode="External"/><Relationship Id="rId55" Type="http://schemas.openxmlformats.org/officeDocument/2006/relationships/hyperlink" Target="https://www.dmca.com/Protection/Status.aspx?ID=6f0c6a95-9f22-4f9c-88df-c23a2bdaea2a" TargetMode="External"/><Relationship Id="rId120" Type="http://schemas.openxmlformats.org/officeDocument/2006/relationships/hyperlink" Target="https://zalo.me/0973060459" TargetMode="External"/><Relationship Id="rId358" Type="http://schemas.openxmlformats.org/officeDocument/2006/relationships/hyperlink" Target="https://coffeehr.com.vn/wp-content/uploads/2022/01/z3135328544719_971244d56fd45870e0cb68981441b6fc-768x576.jpg" TargetMode="External"/><Relationship Id="rId565" Type="http://schemas.openxmlformats.org/officeDocument/2006/relationships/hyperlink" Target="https://coffeehr.com.vn/phan-mem-quan-tri-doanh-nghiep/" TargetMode="External"/><Relationship Id="rId772" Type="http://schemas.openxmlformats.org/officeDocument/2006/relationships/hyperlink" Target="https://coffeehr.com.vn/en/phan-mem-chia-ca-lam-viec/" TargetMode="External"/><Relationship Id="rId1195" Type="http://schemas.openxmlformats.org/officeDocument/2006/relationships/hyperlink" Target="https://coffeehr.com.vn/wp-content/uploads/2022/04/thao-tac-tao-nam-tren-bang-cham-cong-thang.jpg" TargetMode="External"/><Relationship Id="rId1209" Type="http://schemas.openxmlformats.org/officeDocument/2006/relationships/hyperlink" Target="https://coffeehr.com.vn/wp-content/uploads/2022/02/su-doi-moi-hon-ve-kaizen-phuong-tay.jpg" TargetMode="External"/><Relationship Id="rId218" Type="http://schemas.openxmlformats.org/officeDocument/2006/relationships/hyperlink" Target="https://coffeehr.com.vn/en/danh-gia/" TargetMode="External"/><Relationship Id="rId425" Type="http://schemas.openxmlformats.org/officeDocument/2006/relationships/hyperlink" Target="https://coffeehr.com.vn/en/onboarding/" TargetMode="External"/><Relationship Id="rId632" Type="http://schemas.openxmlformats.org/officeDocument/2006/relationships/hyperlink" Target="https://coffeehr.com.vn/bat-dong-san/" TargetMode="External"/><Relationship Id="rId1055" Type="http://schemas.openxmlformats.org/officeDocument/2006/relationships/hyperlink" Target="https://coffeehr.com.vn/wp-content/uploads/2022/04/giao-dien-phan-mem-cham-cong-fta.jpg" TargetMode="External"/><Relationship Id="rId1262" Type="http://schemas.openxmlformats.org/officeDocument/2006/relationships/hyperlink" Target="https://coffeehr.com.vn/en/ke-hoach-tuyen-dung-nhan-su/" TargetMode="External"/><Relationship Id="rId271" Type="http://schemas.openxmlformats.org/officeDocument/2006/relationships/hyperlink" Target="https://coffeehr.com.vn/thuong-mai-dich-vu/" TargetMode="External"/><Relationship Id="rId937" Type="http://schemas.openxmlformats.org/officeDocument/2006/relationships/hyperlink" Target="https://coffeehr.com.vn/wp-content/uploads/2022/04/giao-dien-tong-quan-phan-mem-cham-cong-coffeehr.jpg" TargetMode="External"/><Relationship Id="rId1122" Type="http://schemas.openxmlformats.org/officeDocument/2006/relationships/hyperlink" Target="https://coffeehr.com.vn/wp-content/uploads/2021/07/rut-ra-nhung-kinh-nghiem-sau-khi-tuyen-dung.jpg" TargetMode="External"/><Relationship Id="rId66" Type="http://schemas.openxmlformats.org/officeDocument/2006/relationships/hyperlink" Target="https://coffeehr.com.vn/wp-content/uploads/2021/05/Icon3.png" TargetMode="External"/><Relationship Id="rId131" Type="http://schemas.openxmlformats.org/officeDocument/2006/relationships/hyperlink" Target="https://coffeehr.com.vn/wp-content/uploads/2021/05/Ellipse-3.png" TargetMode="External"/><Relationship Id="rId369" Type="http://schemas.openxmlformats.org/officeDocument/2006/relationships/hyperlink" Target="https://coffeehr.com.vn/wp-content/uploads/2021/02/dien-luc-van-phong.jpg" TargetMode="External"/><Relationship Id="rId576" Type="http://schemas.openxmlformats.org/officeDocument/2006/relationships/hyperlink" Target="https://coffeehr.com.vn/wp-content/uploads/2022/05/giao-dien-phan-mem-kidsschool.jpg" TargetMode="External"/><Relationship Id="rId783" Type="http://schemas.openxmlformats.org/officeDocument/2006/relationships/hyperlink" Target="https://coffeehr.com.vn/wp-content/uploads/2022/05/cham-cong-bang-gps-thuan-tien-hon-khi-lam-viec-ben-ngoai-van-phong.jpg" TargetMode="External"/><Relationship Id="rId990" Type="http://schemas.openxmlformats.org/officeDocument/2006/relationships/hyperlink" Target="https://coffeehr.com.vn/wp-content/uploads/2020/10/The-hien-kem-coi-scaled-1.jpg" TargetMode="External"/><Relationship Id="rId229" Type="http://schemas.openxmlformats.org/officeDocument/2006/relationships/hyperlink" Target="https://coffeehr.com.vn/wp-content/uploads/2021/05/Dao-tao.png" TargetMode="External"/><Relationship Id="rId436" Type="http://schemas.openxmlformats.org/officeDocument/2006/relationships/hyperlink" Target="https://coffeehr.com.vn/wp-content/uploads/2021/05/banner4-1.png" TargetMode="External"/><Relationship Id="rId643" Type="http://schemas.openxmlformats.org/officeDocument/2006/relationships/hyperlink" Target="https://coffeehr.com.vn/phan-mem-hrm/" TargetMode="External"/><Relationship Id="rId1066" Type="http://schemas.openxmlformats.org/officeDocument/2006/relationships/hyperlink" Target="https://coffeehr.com.vn/en/phan-mem-quan-ly-nhan-su-tien-luong/" TargetMode="External"/><Relationship Id="rId1273" Type="http://schemas.openxmlformats.org/officeDocument/2006/relationships/hyperlink" Target="https://coffeehr.com.vn/wp-content/uploads/2021/11/lam-viec-tich-cuc.jpg" TargetMode="External"/><Relationship Id="rId850" Type="http://schemas.openxmlformats.org/officeDocument/2006/relationships/hyperlink" Target="https://coffeehr.com.vn/wp-content/uploads/2021/08/z2695578083895_64c6d18481273ac6d5741e58f1e21911.jpg" TargetMode="External"/><Relationship Id="rId948" Type="http://schemas.openxmlformats.org/officeDocument/2006/relationships/hyperlink" Target="https://coffeehr.com.vn/wp-content/uploads/2022/02/cung-tim-hieu-phuong-phap-kaizen-la-gi-768x403.jpg" TargetMode="External"/><Relationship Id="rId1133" Type="http://schemas.openxmlformats.org/officeDocument/2006/relationships/hyperlink" Target="https://coffeehr.com.vn/danh-gia-nhan-vien-cung-coffeehr/" TargetMode="External"/><Relationship Id="rId77" Type="http://schemas.openxmlformats.org/officeDocument/2006/relationships/hyperlink" Target="https://coffeehr.com.vn/tuyen-dung-2/" TargetMode="External"/><Relationship Id="rId282" Type="http://schemas.openxmlformats.org/officeDocument/2006/relationships/hyperlink" Target="https://coffeehr.com.vn/wp-content/uploads/2021/07/phattriennguon1.jpg" TargetMode="External"/><Relationship Id="rId503" Type="http://schemas.openxmlformats.org/officeDocument/2006/relationships/hyperlink" Target="https://coffeehr.com.vn/wp-content/uploads/2021/06/1836_m2.jpg" TargetMode="External"/><Relationship Id="rId587" Type="http://schemas.openxmlformats.org/officeDocument/2006/relationships/hyperlink" Target="https://coffeehr.com.vn/wp-content/uploads/2021/06/b6.2.jpg" TargetMode="External"/><Relationship Id="rId710" Type="http://schemas.openxmlformats.org/officeDocument/2006/relationships/hyperlink" Target="https://coffeehr.com.vn/wp-content/uploads/2022/04/thumbnail-phan-mem-hrm-768x576.jpg" TargetMode="External"/><Relationship Id="rId808" Type="http://schemas.openxmlformats.org/officeDocument/2006/relationships/hyperlink" Target="https://coffeehr.com.vn/wp-content/uploads/2022/04/giao-dien-phan-mem-quan-tri-doanh-nghiep-3s-erp.jpg" TargetMode="External"/><Relationship Id="rId1340" Type="http://schemas.openxmlformats.org/officeDocument/2006/relationships/hyperlink" Target="https://coffeehr.com.vn/ky-nang-giao-tiep-trong-kinh-doanh/" TargetMode="External"/><Relationship Id="rId8" Type="http://schemas.openxmlformats.org/officeDocument/2006/relationships/hyperlink" Target="https://coffeehr.com.vn/phat-trien-nguon-luc/" TargetMode="External"/><Relationship Id="rId142" Type="http://schemas.openxmlformats.org/officeDocument/2006/relationships/hyperlink" Target="https://fonts.googleapis.com/css?family=Poppins%3A400%2C%7CPoppins%3A400%7CRoboto%3A100%2C100italic%2C200%2C200italic%2C300%2C300italic%2C400%2C400italic%2C500%2C500italic%2C600%2C600italic%2C700%2C700italic%2C800%2C800italic%2C900%2C900italic%7CRoboto%20Slab%3A100%2C100italic%2C200%2C200italic%2C300%2C300italic%2C400%2C400italic%2C500%2C500italic%2C600%2C600italic%2C700%2C700italic%2C800%2C800italic%2C900%2C900italic%7CMontserrat%3A100%2C100italic%2C200%2C200italic%2C300%2C300italic%2C400%2C400italic%2C500%2C500italic%2C600%2C600italic%2C700%2C700italic%2C800%2C800italic%2C900%2C900italic%7CPoppins%3A100%2C100italic%2C200%2C200italic%2C300%2C300italic%2C400%2C400italic%2C500%2C500italic%2C600%2C600italic%2C700%2C700italic%2C800%2C800italic%2C900%2C900italic&amp;subset=vietnamese&amp;display=swap" TargetMode="External"/><Relationship Id="rId447" Type="http://schemas.openxmlformats.org/officeDocument/2006/relationships/hyperlink" Target="https://coffeehr.com.vn/wp-content/uploads/2021/06/xaydung.png" TargetMode="External"/><Relationship Id="rId794" Type="http://schemas.openxmlformats.org/officeDocument/2006/relationships/hyperlink" Target="https://coffeehr.com.vn/wp-content/uploads/2022/04/thumbnail-xay-dung-phan-mem-quan-ly-nhan-su.jpg" TargetMode="External"/><Relationship Id="rId1077" Type="http://schemas.openxmlformats.org/officeDocument/2006/relationships/hyperlink" Target="https://coffeehr.com.vn/wp-content/uploads/2022/04/giao-dien-phan-mem-nhan-su-cloud-hr.jpg" TargetMode="External"/><Relationship Id="rId1200" Type="http://schemas.openxmlformats.org/officeDocument/2006/relationships/hyperlink" Target="https://coffeehr.com.vn/wp-content/uploads/2021/07/len-ban-tom-tat-cong-viec-hap-dan.jpg" TargetMode="External"/><Relationship Id="rId654" Type="http://schemas.openxmlformats.org/officeDocument/2006/relationships/hyperlink" Target="https://coffeehr.com.vn/wp-content/uploads/2022/04/xay-dung-khong-gian-lam-viec-khong-don-tu-voi-he-thong-hrm.jpg" TargetMode="External"/><Relationship Id="rId861" Type="http://schemas.openxmlformats.org/officeDocument/2006/relationships/hyperlink" Target="https://www.cleveroad.com/blog/hrms-development" TargetMode="External"/><Relationship Id="rId959" Type="http://schemas.openxmlformats.org/officeDocument/2006/relationships/hyperlink" Target="https://coffeehr.com.vn/wp-content/uploads/2022/01/phe-duyet-thay-doi-nhan-vien.png" TargetMode="External"/><Relationship Id="rId1284" Type="http://schemas.openxmlformats.org/officeDocument/2006/relationships/hyperlink" Target="https://coffeehr.com.vn/wp-content/uploads/2021/08/xac-dinh-gia-tri-cot-loi-cua-doanh-nghiep.jpg" TargetMode="External"/><Relationship Id="rId293" Type="http://schemas.openxmlformats.org/officeDocument/2006/relationships/hyperlink" Target="https://coffeehr.com.vn/wp-content/uploads/2022/05/phan-mem-quan-ly-nhan-su-truong-hoc-768x576.jpg" TargetMode="External"/><Relationship Id="rId307" Type="http://schemas.openxmlformats.org/officeDocument/2006/relationships/hyperlink" Target="https://coffeehr.com.vn/wp-content/uploads/2021/11/2.png" TargetMode="External"/><Relationship Id="rId514" Type="http://schemas.openxmlformats.org/officeDocument/2006/relationships/hyperlink" Target="https://coffeehr.com.vn/ban-biet-gi-ve-nghe-tuyen-dung/" TargetMode="External"/><Relationship Id="rId721" Type="http://schemas.openxmlformats.org/officeDocument/2006/relationships/hyperlink" Target="https://coffeehr.com.vn/en/nhung-xu-huong-cong-nghe-moi-va-quan-trong-trong-nam-2020/" TargetMode="External"/><Relationship Id="rId1144" Type="http://schemas.openxmlformats.org/officeDocument/2006/relationships/hyperlink" Target="https://coffeehr.com.vn/wp-content/uploads/2022/02/z3217694547552_af1d75b341f3c7e0c7158e2db94de704-1024x819.jpg" TargetMode="External"/><Relationship Id="rId1351" Type="http://schemas.openxmlformats.org/officeDocument/2006/relationships/hyperlink" Target="https://coffeehr.com.vn/en/chien-luoc-xay-dung-van-hoa-hoc-tap-chia-khoa-thanh-cong-cua-doanh-nghiep/" TargetMode="External"/><Relationship Id="rId88" Type="http://schemas.openxmlformats.org/officeDocument/2006/relationships/hyperlink" Target="https://coffeehr.com.vn/wp-content/uploads/2021/11/360_F_328712690_GE9lcHu8VOmjHcCKKEZ0MUsrtanWuIU0.jpg" TargetMode="External"/><Relationship Id="rId153" Type="http://schemas.openxmlformats.org/officeDocument/2006/relationships/hyperlink" Target="https://coffeehr.com.vn/wp-content/uploads/2021/05/nhanvien.png" TargetMode="External"/><Relationship Id="rId360" Type="http://schemas.openxmlformats.org/officeDocument/2006/relationships/hyperlink" Target="https://coffeehr.com.vn/wp-content/uploads/2021/05/FILE-GOC-63-1.jpg" TargetMode="External"/><Relationship Id="rId598" Type="http://schemas.openxmlformats.org/officeDocument/2006/relationships/hyperlink" Target="https://coffeehr.com.vn/wp-content/uploads/2022/05/dich-vu-nhan-su-tham-muu-chien-luoc-phat-trien-nguon-nhan-luc-cho-doanh-nghiep.jpg" TargetMode="External"/><Relationship Id="rId819" Type="http://schemas.openxmlformats.org/officeDocument/2006/relationships/hyperlink" Target="https://coffeehr.com.vn/wp-content/uploads/2021/07/homefarm-1200x628-1.png" TargetMode="External"/><Relationship Id="rId1004" Type="http://schemas.openxmlformats.org/officeDocument/2006/relationships/hyperlink" Target="https://coffeehr.com.vn/wp-content/uploads/2022/04/giao-dien-phan-mem-simple-kpi.jpg" TargetMode="External"/><Relationship Id="rId1211" Type="http://schemas.openxmlformats.org/officeDocument/2006/relationships/hyperlink" Target="https://coffeehr.com.vn/wp-content/uploads/2022/03/dd.png" TargetMode="External"/><Relationship Id="rId220" Type="http://schemas.openxmlformats.org/officeDocument/2006/relationships/hyperlink" Target="https://coffeehr.com.vn/wp-content/uploads/2021/11/danh-gia-4.png" TargetMode="External"/><Relationship Id="rId458" Type="http://schemas.openxmlformats.org/officeDocument/2006/relationships/hyperlink" Target="https://coffeehr.com.vn/wp-content/uploads/2021/11/4.png" TargetMode="External"/><Relationship Id="rId665" Type="http://schemas.openxmlformats.org/officeDocument/2006/relationships/hyperlink" Target="https://coffeehr.com.vn/wp-content/uploads/2022/04/thumbnail-phan-mem-tinh-luong-3p-768x576.jpg" TargetMode="External"/><Relationship Id="rId872" Type="http://schemas.openxmlformats.org/officeDocument/2006/relationships/hyperlink" Target="https://coffeehr.com.vn/wp-content/uploads/2022/04/coffeehr-giup-tuong-tac-da-chieu-giua-nha-tuyen-dung-va-ung-vien.jpg" TargetMode="External"/><Relationship Id="rId1088" Type="http://schemas.openxmlformats.org/officeDocument/2006/relationships/hyperlink" Target="https://coffeehr.com.vn/wp-content/uploads/2022/04/thumbnail-phan-mem-danh-gia-kpi.jpg" TargetMode="External"/><Relationship Id="rId1295" Type="http://schemas.openxmlformats.org/officeDocument/2006/relationships/hyperlink" Target="https://coffeehr.com.vn/wp-content/uploads/2022/03/giao-dien-ho-so-nhan-su-tren-coffeehr.jpg" TargetMode="External"/><Relationship Id="rId1309" Type="http://schemas.openxmlformats.org/officeDocument/2006/relationships/hyperlink" Target="https://coffeehr.com.vn/wp-content/uploads/2022/03/6.jpg" TargetMode="External"/><Relationship Id="rId15" Type="http://schemas.openxmlformats.org/officeDocument/2006/relationships/hyperlink" Target="https://coffeehr.com.vn/wp-content/uploads/2021/09/dan-tri10h-159gapoworkdocx-1631698672896-1.jpeg" TargetMode="External"/><Relationship Id="rId318" Type="http://schemas.openxmlformats.org/officeDocument/2006/relationships/hyperlink" Target="https://coffeehr.com.vn/wp-content/uploads/2021/06/sx1new.png" TargetMode="External"/><Relationship Id="rId525" Type="http://schemas.openxmlformats.org/officeDocument/2006/relationships/hyperlink" Target="https://coffeehr.com.vn/wp-content/uploads/2021/12/CB-2-1-e1639984699939.png" TargetMode="External"/><Relationship Id="rId732" Type="http://schemas.openxmlformats.org/officeDocument/2006/relationships/hyperlink" Target="https://coffeehr.com.vn/wp-content/uploads/2022/05/tiet-kiem-thoi-gian-danh-cho-cong-tac-quan-ly-cong-hang-ngay.jpg" TargetMode="External"/><Relationship Id="rId1155" Type="http://schemas.openxmlformats.org/officeDocument/2006/relationships/hyperlink" Target="https://coffeehr.com.vn/wp-content/uploads/2021/11/employee_training_program-768x512.webp" TargetMode="External"/><Relationship Id="rId1362" Type="http://schemas.openxmlformats.org/officeDocument/2006/relationships/hyperlink" Target="https://coffeehr.com.vn/wp-content/uploads/2021/12/Career_path_darksky_1200x630.png" TargetMode="External"/><Relationship Id="rId99" Type="http://schemas.openxmlformats.org/officeDocument/2006/relationships/hyperlink" Target="https://coffeehr.com.vn/gioi-thieu-chung/" TargetMode="External"/><Relationship Id="rId164" Type="http://schemas.openxmlformats.org/officeDocument/2006/relationships/hyperlink" Target="https://coffeehr.com.vn/wp-content/uploads/2021/02/atalink-1-768x527.png" TargetMode="External"/><Relationship Id="rId371" Type="http://schemas.openxmlformats.org/officeDocument/2006/relationships/hyperlink" Target="https://coffeehr.com.vn/wp-content/uploads/2021/06/image-197.jpg" TargetMode="External"/><Relationship Id="rId1015" Type="http://schemas.openxmlformats.org/officeDocument/2006/relationships/hyperlink" Target="https://coffeehr.com.vn/wp-content/uploads/2022/04/giao-dien-phan-mem-nhan-su-ooc-digiihr.jpg" TargetMode="External"/><Relationship Id="rId1222" Type="http://schemas.openxmlformats.org/officeDocument/2006/relationships/hyperlink" Target="https://coffeehr.com.vn/chien-luoc-xay-dung-van-hoa-hoc-tap-chia-khoa-thanh-cong-cua-doanh-nghiep/" TargetMode="External"/><Relationship Id="rId469" Type="http://schemas.openxmlformats.org/officeDocument/2006/relationships/hyperlink" Target="https://coffeehr.com.vn/category/kien-thuc-quan-tri-nhan-su/page/2/" TargetMode="External"/><Relationship Id="rId676" Type="http://schemas.openxmlformats.org/officeDocument/2006/relationships/hyperlink" Target="https://coffeehr.com.vn/wp-content/uploads/2021/07/content-MKT-final.png" TargetMode="External"/><Relationship Id="rId883" Type="http://schemas.openxmlformats.org/officeDocument/2006/relationships/hyperlink" Target="https://coffeehr.com.vn/author/ceo-le-duy-hoa/" TargetMode="External"/><Relationship Id="rId1099" Type="http://schemas.openxmlformats.org/officeDocument/2006/relationships/hyperlink" Target="https://www.youtube.com/embed/3gVNysDYuck" TargetMode="External"/><Relationship Id="rId26" Type="http://schemas.openxmlformats.org/officeDocument/2006/relationships/hyperlink" Target="https://coffeehr.com.vn/danh-sach-chuc-nang/" TargetMode="External"/><Relationship Id="rId231" Type="http://schemas.openxmlformats.org/officeDocument/2006/relationships/hyperlink" Target="https://coffeehr.com.vn/wp-content/uploads/2021/05/Danh-gia.png" TargetMode="External"/><Relationship Id="rId329" Type="http://schemas.openxmlformats.org/officeDocument/2006/relationships/hyperlink" Target="https://coffeehr.com.vn/wp-content/uploads/2021/11/c96bf7acd7941fca4685.jpg" TargetMode="External"/><Relationship Id="rId536" Type="http://schemas.openxmlformats.org/officeDocument/2006/relationships/hyperlink" Target="https://coffeehr.com.vn/wp-content/uploads/2022/05/mau-the-giay-cham-cong-thong-dung.jpg" TargetMode="External"/><Relationship Id="rId1166" Type="http://schemas.openxmlformats.org/officeDocument/2006/relationships/hyperlink" Target="https://coffeehr.com.vn/wp-content/uploads/2022/04/de-dang-tim-kiem-ho-so.jpg" TargetMode="External"/><Relationship Id="rId1373" Type="http://schemas.openxmlformats.org/officeDocument/2006/relationships/hyperlink" Target="https://coffeehr.com.vn/en/lo-trinh-thang-tien/" TargetMode="External"/><Relationship Id="rId175" Type="http://schemas.openxmlformats.org/officeDocument/2006/relationships/hyperlink" Target="https://coffeehr.com.vn/en/nen-tang-giao-tiep-noi-bo-gapowork-va-oos-dong-hanh-chien-luoc/" TargetMode="External"/><Relationship Id="rId743" Type="http://schemas.openxmlformats.org/officeDocument/2006/relationships/hyperlink" Target="https://coffeehr.com.vn/en/dich-vu-nhan-su-la-gi/" TargetMode="External"/><Relationship Id="rId950" Type="http://schemas.openxmlformats.org/officeDocument/2006/relationships/hyperlink" Target="https://coffeehr.com.vn/en/phan-mem-quan-tri-doanh-nghiep/" TargetMode="External"/><Relationship Id="rId1026" Type="http://schemas.openxmlformats.org/officeDocument/2006/relationships/hyperlink" Target="https://coffeehr.com.vn/en/phan-mem-kpi/" TargetMode="External"/><Relationship Id="rId382" Type="http://schemas.openxmlformats.org/officeDocument/2006/relationships/hyperlink" Target="https://coffeehr.com.vn/wp-content/uploads/2021/11/15.png" TargetMode="External"/><Relationship Id="rId603" Type="http://schemas.openxmlformats.org/officeDocument/2006/relationships/hyperlink" Target="https://coffeehr.com.vn/wp-content/uploads/2022/05/onboarding-giup-tang-su-gan-ket-cho-nhan-vien-cua-nhan-vien.jpg" TargetMode="External"/><Relationship Id="rId687" Type="http://schemas.openxmlformats.org/officeDocument/2006/relationships/hyperlink" Target="https://coffeehr.com.vn/wp-content/uploads/2022/04/su-dung-he-thong-quan-ly-nguon-nhan-luc-de-toi-uu-tuyen-dung-hon.jpg" TargetMode="External"/><Relationship Id="rId810" Type="http://schemas.openxmlformats.org/officeDocument/2006/relationships/hyperlink" Target="https://coffeehr.com.vn/wp-content/uploads/2022/04/giao-dien-phan-mem-nhan-su-fastwork.jpg" TargetMode="External"/><Relationship Id="rId908" Type="http://schemas.openxmlformats.org/officeDocument/2006/relationships/hyperlink" Target="https://coffeehr.com.vn/en/author/ceo-le-duy-hoa/" TargetMode="External"/><Relationship Id="rId1233" Type="http://schemas.openxmlformats.org/officeDocument/2006/relationships/hyperlink" Target="https://coffeehr.com.vn/en/lam-viec-tai-nha-khong-chi-la-lua-chon-ngan-han/" TargetMode="External"/><Relationship Id="rId242" Type="http://schemas.openxmlformats.org/officeDocument/2006/relationships/hyperlink" Target="https://coffeehr.com.vn/en/navigos-group-lua-chon-giai-phap-quan-tri-nhan-su-coffeehr-cho-chien-luoc-toan-cau-hoa/" TargetMode="External"/><Relationship Id="rId894" Type="http://schemas.openxmlformats.org/officeDocument/2006/relationships/hyperlink" Target="https://coffeehr.com.vn/wp-content/uploads/2022/04/giao-dien-phieu-luong-tu-dong-cua-coffeehr-1.jpg" TargetMode="External"/><Relationship Id="rId1177" Type="http://schemas.openxmlformats.org/officeDocument/2006/relationships/hyperlink" Target="https://coffeehr.com.vn/wp-content/uploads/2021/07/cac-buoc-hoach-dinh-nguon-nhan-luc.jpg" TargetMode="External"/><Relationship Id="rId1300" Type="http://schemas.openxmlformats.org/officeDocument/2006/relationships/hyperlink" Target="https://coffeehr.com.vn/wp-content/uploads/2021/11/group-asia-young-creative-people-smart-casual-wear-discussing-business-celebrate-giving-five-after-dealing-feeling-happy-signing-contract-agreement-office-coworker-teamwork-concept_7861-2523.jpg" TargetMode="External"/><Relationship Id="rId37" Type="http://schemas.openxmlformats.org/officeDocument/2006/relationships/hyperlink" Target="https://coffeehr.com.vn/wp-content/uploads/2021/05/Ellipse-6.png" TargetMode="External"/><Relationship Id="rId102" Type="http://schemas.openxmlformats.org/officeDocument/2006/relationships/hyperlink" Target="https://coffeehr.com.vn/wp-content/plugins/elementor/assets/js/frontend-modules.min.js?ver=3.6.2" TargetMode="External"/><Relationship Id="rId547" Type="http://schemas.openxmlformats.org/officeDocument/2006/relationships/hyperlink" Target="https://coffeehr.com.vn/8-sai-lam-khien-nhan-vien-co-nang-luc-nghi-viec/" TargetMode="External"/><Relationship Id="rId754" Type="http://schemas.openxmlformats.org/officeDocument/2006/relationships/hyperlink" Target="https://coffeehr.com.vn/wp-content/uploads/2022/04/he-thong-thong-tin-quan-ly-nhan-su.jpg" TargetMode="External"/><Relationship Id="rId961" Type="http://schemas.openxmlformats.org/officeDocument/2006/relationships/hyperlink" Target="https://coffeehr.com.vn/tiec-tat-nien-cong-ty-cuoi-nam/" TargetMode="External"/><Relationship Id="rId1384" Type="http://schemas.openxmlformats.org/officeDocument/2006/relationships/hyperlink" Target="https://coffeehr.com.vn/wp-content/uploads/2021/09/su-dung-coffeehr-chao-don-nhan-vien-moi.jpg" TargetMode="External"/><Relationship Id="rId90" Type="http://schemas.openxmlformats.org/officeDocument/2006/relationships/hyperlink" Target="https://coffeehr.com.vn/wp-content/uploads/2022/04/Nghiep-vu-chuyen-sau-150x150.png" TargetMode="External"/><Relationship Id="rId186" Type="http://schemas.openxmlformats.org/officeDocument/2006/relationships/hyperlink" Target="https://coffeehr.com.vn/en/category/thong-tin-cong-nghe/" TargetMode="External"/><Relationship Id="rId393" Type="http://schemas.openxmlformats.org/officeDocument/2006/relationships/hyperlink" Target="https://coffeehr.com.vn/en/chinh-sach-bao-mat/" TargetMode="External"/><Relationship Id="rId407" Type="http://schemas.openxmlformats.org/officeDocument/2006/relationships/hyperlink" Target="https://coffeehr.com.vn/wp-content/uploads/2021/11/Danh-gia.png" TargetMode="External"/><Relationship Id="rId614" Type="http://schemas.openxmlformats.org/officeDocument/2006/relationships/hyperlink" Target="https://coffeehr.com.vn/wp-content/uploads/2021/12/1080ECOTEK-Phat-trien-cung-CFHR.jpg" TargetMode="External"/><Relationship Id="rId821" Type="http://schemas.openxmlformats.org/officeDocument/2006/relationships/hyperlink" Target="https://coffeehr.com.vn/wp-content/uploads/2022/04/giao-dien-phan-mem-microsoft-sql-server.jpg" TargetMode="External"/><Relationship Id="rId1037" Type="http://schemas.openxmlformats.org/officeDocument/2006/relationships/hyperlink" Target="https://coffeehr.com.vn/wp-content/uploads/2022/04/giao-dien-phan-mem-amis.jpg" TargetMode="External"/><Relationship Id="rId1244" Type="http://schemas.openxmlformats.org/officeDocument/2006/relationships/hyperlink" Target="https://coffeehr.com.vn/wp-content/uploads/2021/06/2-1.jpg" TargetMode="External"/><Relationship Id="rId253" Type="http://schemas.openxmlformats.org/officeDocument/2006/relationships/hyperlink" Target="https://coffeehr.com.vn/en/tai-chinh-ngan-hang/" TargetMode="External"/><Relationship Id="rId460" Type="http://schemas.openxmlformats.org/officeDocument/2006/relationships/hyperlink" Target="https://coffeehr.com.vn/wp-content/uploads/2021/11/danh-gia-1-1.png" TargetMode="External"/><Relationship Id="rId698" Type="http://schemas.openxmlformats.org/officeDocument/2006/relationships/hyperlink" Target="https://coffeehr.com.vn/coffeehr_brochure/" TargetMode="External"/><Relationship Id="rId919" Type="http://schemas.openxmlformats.org/officeDocument/2006/relationships/hyperlink" Target="https://coffeehr.com.vn/wp-content/uploads/2022/04/giao-dien-phan-mem-mysql.jpg" TargetMode="External"/><Relationship Id="rId1090" Type="http://schemas.openxmlformats.org/officeDocument/2006/relationships/hyperlink" Target="https://coffeehr.com.vn/wp-content/uploads/2022/04/giao-dien-cac-bao-cao-kpi-phan-mem-clicdata.jpg" TargetMode="External"/><Relationship Id="rId1104" Type="http://schemas.openxmlformats.org/officeDocument/2006/relationships/hyperlink" Target="https://coffeehr.com.vn/wp-content/uploads/2022/04/giao-dien-bao-cao-nang-luc-cua-phan-mem-coffeehr.jpg" TargetMode="External"/><Relationship Id="rId1311" Type="http://schemas.openxmlformats.org/officeDocument/2006/relationships/hyperlink" Target="https://coffeehr.com.vn/wp-content/uploads/2022/02/lam-viec-nhom-vo-cung-quan-trong.jpg" TargetMode="External"/><Relationship Id="rId48" Type="http://schemas.openxmlformats.org/officeDocument/2006/relationships/hyperlink" Target="https://coffeehr.com.vn/why-coffee/" TargetMode="External"/><Relationship Id="rId113" Type="http://schemas.openxmlformats.org/officeDocument/2006/relationships/hyperlink" Target="https://coffeehr.com.vn/wp-content/plugins/translatepress-multilingual/assets/images/flags/vi.png" TargetMode="External"/><Relationship Id="rId320" Type="http://schemas.openxmlformats.org/officeDocument/2006/relationships/hyperlink" Target="https://coffeehr.com.vn/wp-content/uploads/2021/09/photo-1-163169341617235244956.jpg" TargetMode="External"/><Relationship Id="rId558" Type="http://schemas.openxmlformats.org/officeDocument/2006/relationships/hyperlink" Target="https://coffeehr.com.vn/wp-content/uploads/2021/12/131713933_254569099337096_4357075524368957145_n-1024x256.jpg" TargetMode="External"/><Relationship Id="rId765" Type="http://schemas.openxmlformats.org/officeDocument/2006/relationships/hyperlink" Target="https://coffeehr.com.vn/wp-content/uploads/2022/04/thumbnail-phan-mem-quan-ly-nhan-su-tien-luong-768x576.jpg" TargetMode="External"/><Relationship Id="rId972" Type="http://schemas.openxmlformats.org/officeDocument/2006/relationships/hyperlink" Target="https://coffeehr.com.vn/wp-content/uploads/2022/04/giao-dien-mobile-app-va-website-phan-mem-coffeehr.jpg" TargetMode="External"/><Relationship Id="rId1188" Type="http://schemas.openxmlformats.org/officeDocument/2006/relationships/hyperlink" Target="https://coffeehr.com.vn/en/cac-trang-web-tuyen-dung/" TargetMode="External"/><Relationship Id="rId1395" Type="http://schemas.openxmlformats.org/officeDocument/2006/relationships/hyperlink" Target="https://coffeehr.com.vn/wp-content/uploads/2021/12/quan-ly-nhan-su-hieu-qua-voi-coffeehr.jpg" TargetMode="External"/><Relationship Id="rId197" Type="http://schemas.openxmlformats.org/officeDocument/2006/relationships/hyperlink" Target="https://coffeehr.com.vn/wp-content/uploads/2021/06/ksan2.png" TargetMode="External"/><Relationship Id="rId418" Type="http://schemas.openxmlformats.org/officeDocument/2006/relationships/hyperlink" Target="https://coffeehr.com.vn/truyen-thong-quang-cao/" TargetMode="External"/><Relationship Id="rId625" Type="http://schemas.openxmlformats.org/officeDocument/2006/relationships/hyperlink" Target="https://coffeehr.com.vn/wp-content/uploads/2022/04/thumbnails-he-thong-quan-ly-nguon-nhan-luc.jpg" TargetMode="External"/><Relationship Id="rId832" Type="http://schemas.openxmlformats.org/officeDocument/2006/relationships/hyperlink" Target="https://coffeehr.com.vn/wp-content/uploads/2022/04/giao-dien-thiet-lap-chi-tieu-danh-gia-kpi-tren-phan-mem-coffeehr.jpg" TargetMode="External"/><Relationship Id="rId1048" Type="http://schemas.openxmlformats.org/officeDocument/2006/relationships/hyperlink" Target="https://coffeehr.com.vn/wp-content/uploads/2021/06/e10f7b537ba38bfdd2b2-11.jpg" TargetMode="External"/><Relationship Id="rId1255" Type="http://schemas.openxmlformats.org/officeDocument/2006/relationships/hyperlink" Target="https://coffeehr.com.vn/wp-content/uploads/2021/03/Hinh-Thuc-Quan-Tri-Nhan-Su.jpg" TargetMode="External"/><Relationship Id="rId264" Type="http://schemas.openxmlformats.org/officeDocument/2006/relationships/hyperlink" Target="https://coffeehr.com.vn/wp-content/uploads/2021/11/16.png" TargetMode="External"/><Relationship Id="rId471" Type="http://schemas.openxmlformats.org/officeDocument/2006/relationships/hyperlink" Target="https://coffeehr.com.vn/he-thong-quan-ly-nhan-su/" TargetMode="External"/><Relationship Id="rId1115" Type="http://schemas.openxmlformats.org/officeDocument/2006/relationships/hyperlink" Target="https://coffeehr.com.vn/wp-content/uploads/2022/04/thumbnail-loi-ich-cua-phan-mem-quan-ly-nhan-su.jpg" TargetMode="External"/><Relationship Id="rId1322" Type="http://schemas.openxmlformats.org/officeDocument/2006/relationships/hyperlink" Target="https://coffeehr.com.vn/en/cach-tinh-luong-p2/"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coffeehr.com.vn/sitemap_index.xml" TargetMode="External"/><Relationship Id="rId7" Type="http://schemas.openxmlformats.org/officeDocument/2006/relationships/comments" Target="../comments4.xml"/><Relationship Id="rId2" Type="http://schemas.openxmlformats.org/officeDocument/2006/relationships/hyperlink" Target="https://coffeehr.com.vn/jet-menu-sitemap.xml" TargetMode="External"/><Relationship Id="rId1" Type="http://schemas.openxmlformats.org/officeDocument/2006/relationships/hyperlink" Target="https://coffeehr.com.vn/jet-menu-sitemap.xml" TargetMode="External"/><Relationship Id="rId6" Type="http://schemas.openxmlformats.org/officeDocument/2006/relationships/vmlDrawing" Target="../drawings/vmlDrawing4.vml"/><Relationship Id="rId5" Type="http://schemas.openxmlformats.org/officeDocument/2006/relationships/hyperlink" Target="https://venusglobal.com.vn/bac-si/pgs-ts-bs-nguyen-thi-lam/" TargetMode="External"/><Relationship Id="rId4" Type="http://schemas.openxmlformats.org/officeDocument/2006/relationships/hyperlink" Target="https://coffeehr.com.vn/author/coffeehr/"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banhanggioi.net/" TargetMode="External"/><Relationship Id="rId13" Type="http://schemas.openxmlformats.org/officeDocument/2006/relationships/hyperlink" Target="https://www.facebook.com/doanthitrang99" TargetMode="External"/><Relationship Id="rId3" Type="http://schemas.openxmlformats.org/officeDocument/2006/relationships/hyperlink" Target="https://chiasetructuyen.vn/" TargetMode="External"/><Relationship Id="rId7" Type="http://schemas.openxmlformats.org/officeDocument/2006/relationships/hyperlink" Target="https://www.facebook.com/dung.maixuan.503092" TargetMode="External"/><Relationship Id="rId12" Type="http://schemas.openxmlformats.org/officeDocument/2006/relationships/hyperlink" Target="https://docs.google.com/spreadsheets/d/1z2FZXwAOB7uNrHAathYa1w9E53_5J2lZ/edit?fbclid=IwAR3B43b2Rbv-NlFVwNMlXSibQr1DnQkfIzJMZONvzeRz9LodNTCojOMYs8Q" TargetMode="External"/><Relationship Id="rId2" Type="http://schemas.openxmlformats.org/officeDocument/2006/relationships/hyperlink" Target="https://www.facebook.com/profile.php?id=100051874245825" TargetMode="External"/><Relationship Id="rId1" Type="http://schemas.openxmlformats.org/officeDocument/2006/relationships/hyperlink" Target="https://docs.google.com/spreadsheets/d/1ToUYrHNTJ9Yt5DePCscrEqsJz9mbxL3zGjdV-P23xZg/edit" TargetMode="External"/><Relationship Id="rId6" Type="http://schemas.openxmlformats.org/officeDocument/2006/relationships/hyperlink" Target="https://docs.google.com/spreadsheets/d/1o44mbEENhqCzjJgcfO3c1YV6bCNuspll5mezxlH6744/edit?fbclid=IwAR3ppHvs13ueBRBaK8GP0zY-3aLIZHmf5WP9Ne7HB4G3BqCVdgz800jSQ2U" TargetMode="External"/><Relationship Id="rId11" Type="http://schemas.openxmlformats.org/officeDocument/2006/relationships/hyperlink" Target="https://www.facebook.com/tranthuyvy.2105" TargetMode="External"/><Relationship Id="rId5" Type="http://schemas.openxmlformats.org/officeDocument/2006/relationships/hyperlink" Target="https://kenhreviews.com/" TargetMode="External"/><Relationship Id="rId10" Type="http://schemas.openxmlformats.org/officeDocument/2006/relationships/hyperlink" Target="https://docs.google.com/spreadsheets/d/1bNDRtggHieXg7obySf1ZCPv0Uk1u4iNo3N3FTUqzFEQ/edit?fbclid=IwAR1NgjKakhWAtJH1NRigMYKdLtdxj6HxYbk-i0YAv2JkYMngZaoadhvNr9A" TargetMode="External"/><Relationship Id="rId4" Type="http://schemas.openxmlformats.org/officeDocument/2006/relationships/hyperlink" Target="https://docs.google.com/spreadsheets/d/1IBg53k4BRtsEwSnIoHnU9Z5_1nlQkT2AXuycFWv-Ieg/edit?fbclid=IwAR1sufKBrhIIaejHXGtY782Ax5RJ_342bjRlGsaZkE4nocZ8gVsLKHYUhX8" TargetMode="External"/><Relationship Id="rId9" Type="http://schemas.openxmlformats.org/officeDocument/2006/relationships/hyperlink" Target="https://fptshop.org/" TargetMode="External"/></Relationships>
</file>

<file path=xl/worksheets/_rels/sheet42.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bamboohr.com/" TargetMode="External"/><Relationship Id="rId7" Type="http://schemas.openxmlformats.org/officeDocument/2006/relationships/vmlDrawing" Target="../drawings/vmlDrawing5.vml"/><Relationship Id="rId2" Type="http://schemas.openxmlformats.org/officeDocument/2006/relationships/hyperlink" Target="https://tanca.io/" TargetMode="External"/><Relationship Id="rId1" Type="http://schemas.openxmlformats.org/officeDocument/2006/relationships/hyperlink" Target="https://fastdo.vn/" TargetMode="External"/><Relationship Id="rId6" Type="http://schemas.openxmlformats.org/officeDocument/2006/relationships/hyperlink" Target="https://www.workday.com/" TargetMode="External"/><Relationship Id="rId5" Type="http://schemas.openxmlformats.org/officeDocument/2006/relationships/hyperlink" Target="https://1office.vn/" TargetMode="External"/><Relationship Id="rId4" Type="http://schemas.openxmlformats.org/officeDocument/2006/relationships/hyperlink" Target="http://base.vn/" TargetMode="External"/></Relationships>
</file>

<file path=xl/worksheets/_rels/sheet43.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1office.vn/" TargetMode="External"/><Relationship Id="rId7" Type="http://schemas.openxmlformats.org/officeDocument/2006/relationships/vmlDrawing" Target="../drawings/vmlDrawing6.vml"/><Relationship Id="rId2" Type="http://schemas.openxmlformats.org/officeDocument/2006/relationships/hyperlink" Target="https://tanca.io/" TargetMode="External"/><Relationship Id="rId1" Type="http://schemas.openxmlformats.org/officeDocument/2006/relationships/hyperlink" Target="https://fastdo.vn/" TargetMode="External"/><Relationship Id="rId6" Type="http://schemas.openxmlformats.org/officeDocument/2006/relationships/hyperlink" Target="https://www.workday.com/" TargetMode="External"/><Relationship Id="rId5" Type="http://schemas.openxmlformats.org/officeDocument/2006/relationships/hyperlink" Target="https://1office.vn/" TargetMode="External"/><Relationship Id="rId4" Type="http://schemas.openxmlformats.org/officeDocument/2006/relationships/hyperlink" Target="http://base.vn/"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coffeehr.com.vn/" TargetMode="External"/><Relationship Id="rId13" Type="http://schemas.openxmlformats.org/officeDocument/2006/relationships/hyperlink" Target="https://www.workday.com/en-us/products/financial-management/overview.html" TargetMode="External"/><Relationship Id="rId18" Type="http://schemas.openxmlformats.org/officeDocument/2006/relationships/vmlDrawing" Target="../drawings/vmlDrawing7.vml"/><Relationship Id="rId3" Type="http://schemas.openxmlformats.org/officeDocument/2006/relationships/hyperlink" Target="https://fastwork.vn/" TargetMode="External"/><Relationship Id="rId7" Type="http://schemas.openxmlformats.org/officeDocument/2006/relationships/hyperlink" Target="https://www.vinmec.com/vi/" TargetMode="External"/><Relationship Id="rId12" Type="http://schemas.openxmlformats.org/officeDocument/2006/relationships/hyperlink" Target="https://www.tanca.io/tinh-nang/cham-cong-truc-tuyen-thong-minh" TargetMode="External"/><Relationship Id="rId17" Type="http://schemas.openxmlformats.org/officeDocument/2006/relationships/hyperlink" Target="https://resources.base.vn/management/chuyen-doi-so-trong-binh-thuong-moi-dau-la-chien-luoc-trong-tam-740" TargetMode="External"/><Relationship Id="rId2" Type="http://schemas.openxmlformats.org/officeDocument/2006/relationships/hyperlink" Target="https://gtvseo.com/" TargetMode="External"/><Relationship Id="rId16" Type="http://schemas.openxmlformats.org/officeDocument/2006/relationships/hyperlink" Target="https://fastdo.vn/trello-la-gi/" TargetMode="External"/><Relationship Id="rId1" Type="http://schemas.openxmlformats.org/officeDocument/2006/relationships/hyperlink" Target="https://www.bamboohr.com/" TargetMode="External"/><Relationship Id="rId6" Type="http://schemas.openxmlformats.org/officeDocument/2006/relationships/hyperlink" Target="https://www.vinmec.com/vi/" TargetMode="External"/><Relationship Id="rId11" Type="http://schemas.openxmlformats.org/officeDocument/2006/relationships/hyperlink" Target="https://tanca.io/phan-mem-quan-ly-nhan-su-cho-nha-hang" TargetMode="External"/><Relationship Id="rId5" Type="http://schemas.openxmlformats.org/officeDocument/2006/relationships/hyperlink" Target="https://coffeehr.com.vn/xay-dung-kien-truc-bds/" TargetMode="External"/><Relationship Id="rId15" Type="http://schemas.openxmlformats.org/officeDocument/2006/relationships/hyperlink" Target="https://fastdo.vn/trello-la-gi/" TargetMode="External"/><Relationship Id="rId10" Type="http://schemas.openxmlformats.org/officeDocument/2006/relationships/hyperlink" Target="https://coffeehr.com.vn/wp-content/uploads/2021/05/Group-261-new-1536x308.png" TargetMode="External"/><Relationship Id="rId19" Type="http://schemas.openxmlformats.org/officeDocument/2006/relationships/comments" Target="../comments7.xml"/><Relationship Id="rId4" Type="http://schemas.openxmlformats.org/officeDocument/2006/relationships/hyperlink" Target="https://oos.greensoft.vn/wp-content/uploads/2021/12/e8f23ae91f1fd4418d0e.jpg" TargetMode="External"/><Relationship Id="rId9" Type="http://schemas.openxmlformats.org/officeDocument/2006/relationships/hyperlink" Target="https://coffeehr.com.vn/phan-mem-cong-long-quan-ly-du-an/" TargetMode="External"/><Relationship Id="rId14" Type="http://schemas.openxmlformats.org/officeDocument/2006/relationships/hyperlink" Target="https://fastdo.vn/f-okrs/"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gtvseo.com/" TargetMode="External"/><Relationship Id="rId13" Type="http://schemas.openxmlformats.org/officeDocument/2006/relationships/hyperlink" Target="https://coffeehr.com.vn/wp-content/uploads/2021/05/Group-261-new-1536x308.png" TargetMode="External"/><Relationship Id="rId18" Type="http://schemas.openxmlformats.org/officeDocument/2006/relationships/hyperlink" Target="https://venusglobal.com.vn/thuoc-tri-roi-loan-noi-tiet-to-nu/" TargetMode="External"/><Relationship Id="rId26" Type="http://schemas.openxmlformats.org/officeDocument/2006/relationships/hyperlink" Target="https://hotaircoffee.com/cach-su-dung-may-pha-ca-phe/" TargetMode="External"/><Relationship Id="rId3" Type="http://schemas.openxmlformats.org/officeDocument/2006/relationships/hyperlink" Target="https://prnt.sc/iarFV5QhnL6m" TargetMode="External"/><Relationship Id="rId21" Type="http://schemas.openxmlformats.org/officeDocument/2006/relationships/hyperlink" Target="https://coffeehr.com.vn/en/mo-hinh-bsc-trong-quan-ly-va-van-hanh-doanh-nghiep/" TargetMode="External"/><Relationship Id="rId7" Type="http://schemas.openxmlformats.org/officeDocument/2006/relationships/hyperlink" Target="https://fastwork.vn/" TargetMode="External"/><Relationship Id="rId12" Type="http://schemas.openxmlformats.org/officeDocument/2006/relationships/hyperlink" Target="https://www.vinmec.com/vi/" TargetMode="External"/><Relationship Id="rId17" Type="http://schemas.openxmlformats.org/officeDocument/2006/relationships/hyperlink" Target="https://prnt.sc/2y2UAE8OSEHC" TargetMode="External"/><Relationship Id="rId25" Type="http://schemas.openxmlformats.org/officeDocument/2006/relationships/hyperlink" Target="https://venusglobal.com.vn/chu-ky-kinh-nguyet-khong-deu-sau-sinh/" TargetMode="External"/><Relationship Id="rId2" Type="http://schemas.openxmlformats.org/officeDocument/2006/relationships/hyperlink" Target="https://www.figma.com/file/gFIBWkYAbZGhvtD2TPRHkJ/UX%2FUI-Coffee-HR-Mobile" TargetMode="External"/><Relationship Id="rId16" Type="http://schemas.openxmlformats.org/officeDocument/2006/relationships/hyperlink" Target="https://tanca.io/blog" TargetMode="External"/><Relationship Id="rId20" Type="http://schemas.openxmlformats.org/officeDocument/2006/relationships/hyperlink" Target="https://venusglobal.com.vn/thuoc-tri-roi-loan-noi-tiet-to-nu/" TargetMode="External"/><Relationship Id="rId1" Type="http://schemas.openxmlformats.org/officeDocument/2006/relationships/hyperlink" Target="https://www.figma.com/file/iqKAUDhftlrNyaQxQu4Y2H/UX%2FUI-CoffeeHR" TargetMode="External"/><Relationship Id="rId6" Type="http://schemas.openxmlformats.org/officeDocument/2006/relationships/hyperlink" Target="https://prnt.sc/ArlRMOYUIFGj" TargetMode="External"/><Relationship Id="rId11" Type="http://schemas.openxmlformats.org/officeDocument/2006/relationships/hyperlink" Target="https://prnt.sc/bUYDPkkfJmOh" TargetMode="External"/><Relationship Id="rId24" Type="http://schemas.openxmlformats.org/officeDocument/2006/relationships/hyperlink" Target="https://venusglobal.com.vn/chu-ky-kinh-nguyet-khong-deu-sau-sinh/" TargetMode="External"/><Relationship Id="rId5" Type="http://schemas.openxmlformats.org/officeDocument/2006/relationships/hyperlink" Target="https://prnt.sc/kklatmpY4ITt" TargetMode="External"/><Relationship Id="rId15" Type="http://schemas.openxmlformats.org/officeDocument/2006/relationships/hyperlink" Target="https://tanca.io/phan-mem-quan-ly-nhan-su-cho-nha-hang" TargetMode="External"/><Relationship Id="rId23" Type="http://schemas.openxmlformats.org/officeDocument/2006/relationships/hyperlink" Target="https://venusglobal.com.vn/chu-ky-kinh-nguyet-khong-deu-sau-sinh/" TargetMode="External"/><Relationship Id="rId10" Type="http://schemas.openxmlformats.org/officeDocument/2006/relationships/hyperlink" Target="https://www.vinmec.com/vi/" TargetMode="External"/><Relationship Id="rId19" Type="http://schemas.openxmlformats.org/officeDocument/2006/relationships/hyperlink" Target="https://venusglobal.com.vn/thuoc-tri-roi-loan-noi-tiet-to-nu/" TargetMode="External"/><Relationship Id="rId4" Type="http://schemas.openxmlformats.org/officeDocument/2006/relationships/hyperlink" Target="https://scontent.fsgn5-15.fna.fbcdn.net/v/t1.15752-9/276158906_344772400941199_8138591263355566866_n.jpg?_nc_cat=111&amp;ccb=1-5&amp;_nc_sid=ae9488&amp;_nc_ohc=WNq9dI6ecj8AX9ceWD_&amp;_nc_ht=scontent.fsgn5-15.fna&amp;oh=03_AVIwufiFzNb3ZRrAPsSm3MjAyH86IxsQKBECH5rs6M4E4w&amp;oe=62683A57" TargetMode="External"/><Relationship Id="rId9" Type="http://schemas.openxmlformats.org/officeDocument/2006/relationships/hyperlink" Target="https://www.vinmec.com/vi/" TargetMode="External"/><Relationship Id="rId14" Type="http://schemas.openxmlformats.org/officeDocument/2006/relationships/hyperlink" Target="https://coffeehr.com.vn/wp-content/uploads/2021/05/Group-261-new-1536x308.png" TargetMode="External"/><Relationship Id="rId22" Type="http://schemas.openxmlformats.org/officeDocument/2006/relationships/hyperlink" Target="https://prnt.sc/0HwZxZFhHLhy" TargetMode="External"/><Relationship Id="rId27" Type="http://schemas.openxmlformats.org/officeDocument/2006/relationships/hyperlink" Target="https://prnt.sc/8KXOe-BLfHse"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s://venusglobal.com.vn/thuoc-tri-roi-loan-noi-tiet-to-nu/" TargetMode="External"/><Relationship Id="rId3" Type="http://schemas.openxmlformats.org/officeDocument/2006/relationships/hyperlink" Target="https://www.vinmec.com/vi/" TargetMode="External"/><Relationship Id="rId7" Type="http://schemas.openxmlformats.org/officeDocument/2006/relationships/hyperlink" Target="https://venusglobal.com.vn/thuoc-tri-roi-loan-noi-tiet-to-nu/" TargetMode="External"/><Relationship Id="rId2" Type="http://schemas.openxmlformats.org/officeDocument/2006/relationships/hyperlink" Target="https://gtvseo.com/" TargetMode="External"/><Relationship Id="rId1" Type="http://schemas.openxmlformats.org/officeDocument/2006/relationships/hyperlink" Target="https://gtvseo.com/" TargetMode="External"/><Relationship Id="rId6" Type="http://schemas.openxmlformats.org/officeDocument/2006/relationships/hyperlink" Target="https://tanca.io/blog" TargetMode="External"/><Relationship Id="rId11" Type="http://schemas.openxmlformats.org/officeDocument/2006/relationships/hyperlink" Target="https://venusglobal.com.vn/thuoc-tri-roi-loan-noi-tiet-to-nu/" TargetMode="External"/><Relationship Id="rId5" Type="http://schemas.openxmlformats.org/officeDocument/2006/relationships/hyperlink" Target="https://tanca.io/phan-mem-quan-ly-nhan-su-cho-nha-hang" TargetMode="External"/><Relationship Id="rId10" Type="http://schemas.openxmlformats.org/officeDocument/2006/relationships/hyperlink" Target="https://coffeehr.com.vn/en/mo-hinh-bsc-trong-quan-ly-va-van-hanh-doanh-nghiep/" TargetMode="External"/><Relationship Id="rId4" Type="http://schemas.openxmlformats.org/officeDocument/2006/relationships/hyperlink" Target="https://www.vinmec.com/vi/" TargetMode="External"/><Relationship Id="rId9" Type="http://schemas.openxmlformats.org/officeDocument/2006/relationships/hyperlink" Target="https://venusglobal.com.vn/thuoc-tri-roi-loan-noi-tiet-to-nu/"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ooc.vn/" TargetMode="External"/><Relationship Id="rId2" Type="http://schemas.openxmlformats.org/officeDocument/2006/relationships/hyperlink" Target="https://tanca.io/blog/" TargetMode="External"/><Relationship Id="rId1" Type="http://schemas.openxmlformats.org/officeDocument/2006/relationships/hyperlink" Target="https://fastdo.vn/" TargetMode="External"/><Relationship Id="rId4" Type="http://schemas.openxmlformats.org/officeDocument/2006/relationships/hyperlink" Target="https://linkpower.vn/"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coffeehr.com.vn/wp-content/uploads/2021/06/mockup-man-hinh-home-CHR-1024x695.png" TargetMode="External"/><Relationship Id="rId1827" Type="http://schemas.openxmlformats.org/officeDocument/2006/relationships/hyperlink" Target="https://coffeehr.com.vn/wp-content/uploads/2021/09/onboarding-768x512.webp" TargetMode="External"/><Relationship Id="rId21" Type="http://schemas.openxmlformats.org/officeDocument/2006/relationships/hyperlink" Target="https://coffeehr.com.vn/4-xu-huong-dien-toan-dam-may-doanh-nghiep-can-biet/" TargetMode="External"/><Relationship Id="rId2089" Type="http://schemas.openxmlformats.org/officeDocument/2006/relationships/hyperlink" Target="https://coffeehr.com.vn/wp-content/uploads/2021/11/thiet-ke-nha-pho-an-phu-new-city-768x438.jpg" TargetMode="External"/><Relationship Id="rId170" Type="http://schemas.openxmlformats.org/officeDocument/2006/relationships/hyperlink" Target="https://coffeehr.com.vn/coffeehrm-payroll/" TargetMode="External"/><Relationship Id="rId2296" Type="http://schemas.openxmlformats.org/officeDocument/2006/relationships/hyperlink" Target="https://coffeehr.com.vn/wp-content/uploads/2022/02/Nhan-vien-trien-khai-5-300x169.png" TargetMode="External"/><Relationship Id="rId268" Type="http://schemas.openxmlformats.org/officeDocument/2006/relationships/hyperlink" Target="https://coffeehr.com.vn/en/ban-biet-gi-ve-nghe-tuyen-dung-p1/" TargetMode="External"/><Relationship Id="rId475" Type="http://schemas.openxmlformats.org/officeDocument/2006/relationships/hyperlink" Target="https://coffeehr.com.vn/en/he-thong-bao-cao/" TargetMode="External"/><Relationship Id="rId682" Type="http://schemas.openxmlformats.org/officeDocument/2006/relationships/hyperlink" Target="https://coffeehr.com.vn/en/vietsoftware-tao-da-tang-truong-cung-phan-mem-tuyen-dung-va-quan-tri-nhan-su-coffeehr/" TargetMode="External"/><Relationship Id="rId2156" Type="http://schemas.openxmlformats.org/officeDocument/2006/relationships/hyperlink" Target="https://coffeehr.com.vn/wp-content/uploads/2021/12/Lo-trinh-thang-tien-WEB2-768x576.jpg" TargetMode="External"/><Relationship Id="rId2363" Type="http://schemas.openxmlformats.org/officeDocument/2006/relationships/hyperlink" Target="https://coffeehr.com.vn/wp-content/uploads/astra-addon/astra-addon-621dd8527d1940-08549541.js?ver=3.5.6" TargetMode="External"/><Relationship Id="rId128" Type="http://schemas.openxmlformats.org/officeDocument/2006/relationships/hyperlink" Target="https://coffeehr.com.vn/category/tin-tuc-coffeehr/" TargetMode="External"/><Relationship Id="rId335" Type="http://schemas.openxmlformats.org/officeDocument/2006/relationships/hyperlink" Target="https://coffeehr.com.vn/en/category/tai-lieu/" TargetMode="External"/><Relationship Id="rId542" Type="http://schemas.openxmlformats.org/officeDocument/2006/relationships/hyperlink" Target="https://coffeehr.com.vn/en/navigos-group-lua-chon-giai-phap-quan-tri-nhan-su-coffeehr-cho-chien-luoc-toan-cau-hoa/" TargetMode="External"/><Relationship Id="rId987" Type="http://schemas.openxmlformats.org/officeDocument/2006/relationships/hyperlink" Target="https://coffeehr.com.vn/wp-content/litespeed/css/257157bbe60e26add7b3fe0e8cc69421.css?ver=0b3c0" TargetMode="External"/><Relationship Id="rId1172" Type="http://schemas.openxmlformats.org/officeDocument/2006/relationships/hyperlink" Target="https://coffeehr.com.vn/wp-content/uploads/2021/03/z3023497797859_877ba80211e5f0f99f5d827e70c63dc3-300x200.jpg" TargetMode="External"/><Relationship Id="rId2016" Type="http://schemas.openxmlformats.org/officeDocument/2006/relationships/hyperlink" Target="https://coffeehr.com.vn/wp-content/uploads/2021/11/fall-in-love-with-collaboration-with-valo-teamwork-e1636706367391.png" TargetMode="External"/><Relationship Id="rId2223" Type="http://schemas.openxmlformats.org/officeDocument/2006/relationships/hyperlink" Target="https://coffeehr.com.vn/wp-content/uploads/2022/01/dt-e1643102199539.jpg" TargetMode="External"/><Relationship Id="rId402" Type="http://schemas.openxmlformats.org/officeDocument/2006/relationships/hyperlink" Target="https://coffeehr.com.vn/en/cong-ty-tnhh-dien-luc-van-phong-vpcl/" TargetMode="External"/><Relationship Id="rId847" Type="http://schemas.openxmlformats.org/officeDocument/2006/relationships/hyperlink" Target="https://coffeehr.com.vn/onboarding-nhan-vien-moi-quy-trinh-ton-tai-nhieu-chi-phi-an/" TargetMode="External"/><Relationship Id="rId1032" Type="http://schemas.openxmlformats.org/officeDocument/2006/relationships/hyperlink" Target="https://coffeehr.com.vn/wp-content/litespeed/css/7c6fd744d1c607b7c5c7262cf5dd10a9.css?ver=14ac2" TargetMode="External"/><Relationship Id="rId1477" Type="http://schemas.openxmlformats.org/officeDocument/2006/relationships/hyperlink" Target="https://coffeehr.com.vn/wp-content/uploads/2021/06/image-19-300x174.jpg" TargetMode="External"/><Relationship Id="rId1684" Type="http://schemas.openxmlformats.org/officeDocument/2006/relationships/hyperlink" Target="https://coffeehr.com.vn/wp-content/uploads/2021/07/mo-hinh-HRM-4.0-CHR-1-1.png" TargetMode="External"/><Relationship Id="rId1891" Type="http://schemas.openxmlformats.org/officeDocument/2006/relationships/hyperlink" Target="https://coffeehr.com.vn/wp-content/uploads/2021/10/Screen-Shot-2021-10-18-at-14.43.02.png" TargetMode="External"/><Relationship Id="rId707" Type="http://schemas.openxmlformats.org/officeDocument/2006/relationships/hyperlink" Target="https://coffeehr.com.vn/en/xu-huong-tuyen-dung-moi-trong-dai-dich-covid-19/" TargetMode="External"/><Relationship Id="rId914" Type="http://schemas.openxmlformats.org/officeDocument/2006/relationships/hyperlink" Target="https://coffeehr.com.vn/tap-doan-da-nganh/" TargetMode="External"/><Relationship Id="rId1337" Type="http://schemas.openxmlformats.org/officeDocument/2006/relationships/hyperlink" Target="https://coffeehr.com.vn/wp-content/uploads/2021/06/2b60bd51bda14dff14b0.jpg" TargetMode="External"/><Relationship Id="rId1544" Type="http://schemas.openxmlformats.org/officeDocument/2006/relationships/hyperlink" Target="https://coffeehr.com.vn/wp-content/uploads/2021/06/taichinh1.png" TargetMode="External"/><Relationship Id="rId1751" Type="http://schemas.openxmlformats.org/officeDocument/2006/relationships/hyperlink" Target="https://coffeehr.com.vn/wp-content/uploads/2021/08/z2687548435172_6851cedd56aedb7de41ed0711b886190.jpg" TargetMode="External"/><Relationship Id="rId1989" Type="http://schemas.openxmlformats.org/officeDocument/2006/relationships/hyperlink" Target="https://coffeehr.com.vn/wp-content/uploads/2021/11/Dao-tao.png" TargetMode="External"/><Relationship Id="rId43" Type="http://schemas.openxmlformats.org/officeDocument/2006/relationships/hyperlink" Target="https://coffeehr.com.vn/ba-hinh-thuc-quan-tri-nhan-su-trong-doanh-nghiep-hien-dai/" TargetMode="External"/><Relationship Id="rId1404" Type="http://schemas.openxmlformats.org/officeDocument/2006/relationships/hyperlink" Target="https://coffeehr.com.vn/wp-content/uploads/2021/06/e10f7b537ba38bfdd2b2-11-300x225.jpg" TargetMode="External"/><Relationship Id="rId1611" Type="http://schemas.openxmlformats.org/officeDocument/2006/relationships/hyperlink" Target="https://coffeehr.com.vn/wp-content/uploads/2021/07/abcd.jpg" TargetMode="External"/><Relationship Id="rId1849" Type="http://schemas.openxmlformats.org/officeDocument/2006/relationships/hyperlink" Target="https://coffeehr.com.vn/wp-content/uploads/2021/09/z2726596193157_e66a467c8d9cb10a7e2236f8505d7e45.jpg" TargetMode="External"/><Relationship Id="rId192" Type="http://schemas.openxmlformats.org/officeDocument/2006/relationships/hyperlink" Target="https://coffeehr.com.vn/danh-gia/" TargetMode="External"/><Relationship Id="rId1709" Type="http://schemas.openxmlformats.org/officeDocument/2006/relationships/hyperlink" Target="https://coffeehr.com.vn/wp-content/uploads/2021/07/z2651560740201_3d89834e74a2091a3217b8e58d4881a7.jpg" TargetMode="External"/><Relationship Id="rId1916" Type="http://schemas.openxmlformats.org/officeDocument/2006/relationships/hyperlink" Target="https://coffeehr.com.vn/wp-content/uploads/2021/11/16.png" TargetMode="External"/><Relationship Id="rId497" Type="http://schemas.openxmlformats.org/officeDocument/2006/relationships/hyperlink" Target="https://coffeehr.com.vn/en/hop-dong-dien-tu-giai-phap-moi-cho-doanh-nghiep-mua-covid/" TargetMode="External"/><Relationship Id="rId2080" Type="http://schemas.openxmlformats.org/officeDocument/2006/relationships/hyperlink" Target="https://coffeehr.com.vn/wp-content/uploads/2021/11/Recruitment-app-startups-300x179.jpg" TargetMode="External"/><Relationship Id="rId2178" Type="http://schemas.openxmlformats.org/officeDocument/2006/relationships/hyperlink" Target="https://coffeehr.com.vn/wp-content/uploads/2021/12/succession-planning--768x401.png" TargetMode="External"/><Relationship Id="rId2385" Type="http://schemas.openxmlformats.org/officeDocument/2006/relationships/hyperlink" Target="https://coffeehr.com.vn/wp-includes/js/wp-util.min.js?ver=5.9.2" TargetMode="External"/><Relationship Id="rId357" Type="http://schemas.openxmlformats.org/officeDocument/2006/relationships/hyperlink" Target="https://coffeehr.com.vn/en/cb/" TargetMode="External"/><Relationship Id="rId1194" Type="http://schemas.openxmlformats.org/officeDocument/2006/relationships/hyperlink" Target="https://coffeehr.com.vn/wp-content/uploads/2021/05/dambao.png" TargetMode="External"/><Relationship Id="rId2038" Type="http://schemas.openxmlformats.org/officeDocument/2006/relationships/hyperlink" Target="https://coffeehr.com.vn/wp-content/uploads/2021/11/lam-viec-tich-cuc.jpg" TargetMode="External"/><Relationship Id="rId217" Type="http://schemas.openxmlformats.org/officeDocument/2006/relationships/hyperlink" Target="https://coffeehr.com.vn/ecotek-quan-tri-thong-minh-phat-trien-ben-vung/" TargetMode="External"/><Relationship Id="rId564" Type="http://schemas.openxmlformats.org/officeDocument/2006/relationships/hyperlink" Target="https://coffeehr.com.vn/en/okr-la-gi-hieu-ro-hon-ve-okr-ky-1/" TargetMode="External"/><Relationship Id="rId771" Type="http://schemas.openxmlformats.org/officeDocument/2006/relationships/hyperlink" Target="https://coffeehr.com.vn/hop-dong-dien-tu-giai-phap-moi-cho-doanh-nghiep-mua-covid/" TargetMode="External"/><Relationship Id="rId869" Type="http://schemas.openxmlformats.org/officeDocument/2006/relationships/hyperlink" Target="https://coffeehr.com.vn/phat-trien-nguon-luc/" TargetMode="External"/><Relationship Id="rId1499" Type="http://schemas.openxmlformats.org/officeDocument/2006/relationships/hyperlink" Target="https://coffeehr.com.vn/wp-content/uploads/2021/06/image-201-300x171.jpg" TargetMode="External"/><Relationship Id="rId2245" Type="http://schemas.openxmlformats.org/officeDocument/2006/relationships/hyperlink" Target="https://coffeehr.com.vn/wp-content/uploads/2022/01/phe-duyet-thay-doi-nhan-vien.png" TargetMode="External"/><Relationship Id="rId424" Type="http://schemas.openxmlformats.org/officeDocument/2006/relationships/hyperlink" Target="https://coffeehr.com.vn/en/diem-mat-7-cong-nghe-quan-tri-nhan-su-moi-trong-2022/" TargetMode="External"/><Relationship Id="rId631" Type="http://schemas.openxmlformats.org/officeDocument/2006/relationships/hyperlink" Target="https://coffeehr.com.vn/en/tai-sao-can-lap-ke-hoach-xay-dung-doi-ngu-ke-can/" TargetMode="External"/><Relationship Id="rId729" Type="http://schemas.openxmlformats.org/officeDocument/2006/relationships/hyperlink" Target="https://coffeehr.com.vn/giao-duc-dao-tao/" TargetMode="External"/><Relationship Id="rId1054" Type="http://schemas.openxmlformats.org/officeDocument/2006/relationships/hyperlink" Target="https://coffeehr.com.vn/wp-content/litespeed/css/b1a86077700c246810c223b37f8f685f.css?ver=50ba5" TargetMode="External"/><Relationship Id="rId1261" Type="http://schemas.openxmlformats.org/officeDocument/2006/relationships/hyperlink" Target="https://coffeehr.com.vn/wp-content/uploads/2021/05/kt4.png" TargetMode="External"/><Relationship Id="rId1359" Type="http://schemas.openxmlformats.org/officeDocument/2006/relationships/hyperlink" Target="https://coffeehr.com.vn/wp-content/uploads/2021/06/b2.4.png" TargetMode="External"/><Relationship Id="rId2105" Type="http://schemas.openxmlformats.org/officeDocument/2006/relationships/hyperlink" Target="https://coffeehr.com.vn/wp-content/uploads/2021/11/Untitled-design.png" TargetMode="External"/><Relationship Id="rId2312" Type="http://schemas.openxmlformats.org/officeDocument/2006/relationships/hyperlink" Target="https://coffeehr.com.vn/wp-content/uploads/2022/02/z2088119275870_6d6fbe3381b238d3c5baafb32a528c10-1024x575-1-e1645763425801.jpg" TargetMode="External"/><Relationship Id="rId936" Type="http://schemas.openxmlformats.org/officeDocument/2006/relationships/hyperlink" Target="https://coffeehr.com.vn/turnover-rate-la-gi/" TargetMode="External"/><Relationship Id="rId1121" Type="http://schemas.openxmlformats.org/officeDocument/2006/relationships/hyperlink" Target="https://coffeehr.com.vn/wp-content/plugins/elementor/assets/lib/waypoints/waypoints.min.js?ver=4.0.2" TargetMode="External"/><Relationship Id="rId1219" Type="http://schemas.openxmlformats.org/officeDocument/2006/relationships/hyperlink" Target="https://coffeehr.com.vn/wp-content/uploads/2021/05/Ellipse-5.png" TargetMode="External"/><Relationship Id="rId1566" Type="http://schemas.openxmlformats.org/officeDocument/2006/relationships/hyperlink" Target="https://coffeehr.com.vn/wp-content/uploads/2021/06/thuongmai2.png" TargetMode="External"/><Relationship Id="rId1773" Type="http://schemas.openxmlformats.org/officeDocument/2006/relationships/hyperlink" Target="https://coffeehr.com.vn/wp-content/uploads/2021/08/z2712559357820_4bceb9043aaf250f625cc17cc072458a.jpg" TargetMode="External"/><Relationship Id="rId1980" Type="http://schemas.openxmlformats.org/officeDocument/2006/relationships/hyperlink" Target="https://coffeehr.com.vn/wp-content/uploads/2021/11/Danh-gia-1.png" TargetMode="External"/><Relationship Id="rId65" Type="http://schemas.openxmlformats.org/officeDocument/2006/relationships/hyperlink" Target="https://coffeehr.com.vn/cac-phuong-phap-cham-cong-thoi-covid-thuc-trang-va-kho-khan-trong-cac-doanh-nghiep-hien-nay/" TargetMode="External"/><Relationship Id="rId1426" Type="http://schemas.openxmlformats.org/officeDocument/2006/relationships/hyperlink" Target="https://coffeehr.com.vn/wp-content/uploads/2021/06/Group.png" TargetMode="External"/><Relationship Id="rId1633" Type="http://schemas.openxmlformats.org/officeDocument/2006/relationships/hyperlink" Target="https://coffeehr.com.vn/wp-content/uploads/2021/07/Citicom-final-300x200.jpg" TargetMode="External"/><Relationship Id="rId1840" Type="http://schemas.openxmlformats.org/officeDocument/2006/relationships/hyperlink" Target="https://coffeehr.com.vn/wp-content/uploads/2021/09/portal.png" TargetMode="External"/><Relationship Id="rId1700" Type="http://schemas.openxmlformats.org/officeDocument/2006/relationships/hyperlink" Target="https://coffeehr.com.vn/wp-content/uploads/2021/07/Thuc-Tap-Sinh-CNTT-CHR-300x200.jpg" TargetMode="External"/><Relationship Id="rId1938" Type="http://schemas.openxmlformats.org/officeDocument/2006/relationships/hyperlink" Target="https://coffeehr.com.vn/wp-content/uploads/2021/11/55661520_1194899834005876_6605435357926260736_n-768x512.jpg" TargetMode="External"/><Relationship Id="rId281" Type="http://schemas.openxmlformats.org/officeDocument/2006/relationships/hyperlink" Target="https://coffeehr.com.vn/en/cac-buoc-tien-hanh-hoach-dinh-nguon-nhan-luc-cho-doanh-nghiep/" TargetMode="External"/><Relationship Id="rId141" Type="http://schemas.openxmlformats.org/officeDocument/2006/relationships/hyperlink" Target="https://coffeehr.com.vn/cb-la-gi-nganh-nghe-quyen-luc-trong-khoi-hanh-chinh-van-phong/" TargetMode="External"/><Relationship Id="rId379" Type="http://schemas.openxmlformats.org/officeDocument/2006/relationships/hyperlink" Target="https://coffeehr.com.vn/en/cleverfood-hop-tac-voi-coffeehr-quan-ly-nhan-su-de-dang-hon/" TargetMode="External"/><Relationship Id="rId586" Type="http://schemas.openxmlformats.org/officeDocument/2006/relationships/hyperlink" Target="https://coffeehr.com.vn/en/phan-mem-cham-cong-toan-dien-thoi-covid/" TargetMode="External"/><Relationship Id="rId793" Type="http://schemas.openxmlformats.org/officeDocument/2006/relationships/hyperlink" Target="https://coffeehr.com.vn/lam-the-nao-de-xay-dung-moi-truong-lam-viec-tich-cuc/" TargetMode="External"/><Relationship Id="rId2267" Type="http://schemas.openxmlformats.org/officeDocument/2006/relationships/hyperlink" Target="https://coffeehr.com.vn/wp-content/uploads/2022/01/z3085130073200_ab4fc3fdf21cdd1f4e91da8777819d01-768x768.jpg" TargetMode="External"/><Relationship Id="rId7" Type="http://schemas.openxmlformats.org/officeDocument/2006/relationships/hyperlink" Target="https://coffeehr.com.vn/12-ky-nang-khong-the-thieu-trong-quan-ly-nhan-su/" TargetMode="External"/><Relationship Id="rId239" Type="http://schemas.openxmlformats.org/officeDocument/2006/relationships/hyperlink" Target="https://coffeehr.com.vn/en/4-xu-huong-dien-toan-dam-may-doanh-nghiep-can-biet/" TargetMode="External"/><Relationship Id="rId446" Type="http://schemas.openxmlformats.org/officeDocument/2006/relationships/hyperlink" Target="https://coffeehr.com.vn/en/getfit-nang-cao-trai-nghiem-noi-bo-bang-dich-vu-nhan-su-coffeehr/" TargetMode="External"/><Relationship Id="rId653" Type="http://schemas.openxmlformats.org/officeDocument/2006/relationships/hyperlink" Target="https://coffeehr.com.vn/en/truyen-thong-quang-cao/" TargetMode="External"/><Relationship Id="rId1076" Type="http://schemas.openxmlformats.org/officeDocument/2006/relationships/hyperlink" Target="https://coffeehr.com.vn/wp-content/litespeed/css/d5cbd86904f7e21acb5e6e04fd2b34c0.css?ver=9a1f1" TargetMode="External"/><Relationship Id="rId1283" Type="http://schemas.openxmlformats.org/officeDocument/2006/relationships/hyperlink" Target="https://coffeehr.com.vn/wp-content/uploads/2021/05/mockup-logo-CHR-1.jpg" TargetMode="External"/><Relationship Id="rId1490" Type="http://schemas.openxmlformats.org/officeDocument/2006/relationships/hyperlink" Target="https://coffeehr.com.vn/wp-content/uploads/2021/06/image-196-300x174.jpg" TargetMode="External"/><Relationship Id="rId2127" Type="http://schemas.openxmlformats.org/officeDocument/2006/relationships/hyperlink" Target="https://coffeehr.com.vn/wp-content/uploads/2021/12/bigstock-Job-Search-Human-Resources-Rec-256126069.jpg" TargetMode="External"/><Relationship Id="rId2334" Type="http://schemas.openxmlformats.org/officeDocument/2006/relationships/hyperlink" Target="https://coffeehr.com.vn/wp-content/uploads/2022/03/Goodbye-300x225.jpg" TargetMode="External"/><Relationship Id="rId306" Type="http://schemas.openxmlformats.org/officeDocument/2006/relationships/hyperlink" Target="https://coffeehr.com.vn/en/category/kien-thuc-quan-tri-nhan-su/page/2/" TargetMode="External"/><Relationship Id="rId860" Type="http://schemas.openxmlformats.org/officeDocument/2006/relationships/hyperlink" Target="https://coffeehr.com.vn/phan-mem-cham-cong-toan-dien-thoi-covid/" TargetMode="External"/><Relationship Id="rId958" Type="http://schemas.openxmlformats.org/officeDocument/2006/relationships/hyperlink" Target="https://coffeehr.com.vn/vietsoftware-tao-da-tang-truong-cung-phan-mem-tuyen-dung-va-quan-tri-nhan-su-coffeehr/" TargetMode="External"/><Relationship Id="rId1143" Type="http://schemas.openxmlformats.org/officeDocument/2006/relationships/hyperlink" Target="https://coffeehr.com.vn/wp-content/plugins/jet-menu/assets/public/lib/vue/vue.min.js?ver=2.6.11" TargetMode="External"/><Relationship Id="rId1588" Type="http://schemas.openxmlformats.org/officeDocument/2006/relationships/hyperlink" Target="https://coffeehr.com.vn/wp-content/uploads/2021/06/xaydung.jpg" TargetMode="External"/><Relationship Id="rId1795" Type="http://schemas.openxmlformats.org/officeDocument/2006/relationships/hyperlink" Target="https://coffeehr.com.vn/wp-content/uploads/2021/09/bao-cao-tuyen-dung.png" TargetMode="External"/><Relationship Id="rId87" Type="http://schemas.openxmlformats.org/officeDocument/2006/relationships/hyperlink" Target="https://coffeehr.com.vn/category/kien-thuc-quan-tri-nhan-su/page/2/" TargetMode="External"/><Relationship Id="rId513" Type="http://schemas.openxmlformats.org/officeDocument/2006/relationships/hyperlink" Target="https://coffeehr.com.vn/en/ky-nguyen-moi-cua-nganh-nhan-su-ky-nguyen-4-0/" TargetMode="External"/><Relationship Id="rId720" Type="http://schemas.openxmlformats.org/officeDocument/2006/relationships/hyperlink" Target="https://coffeehr.com.vn/geniee-chon-coffeehr-de-quan-tri-nhan-su-theo-mo-hinh-quan-ly-da-quoc-gia/" TargetMode="External"/><Relationship Id="rId818" Type="http://schemas.openxmlformats.org/officeDocument/2006/relationships/hyperlink" Target="https://coffeehr.com.vn/navigos-group-lua-chon-giai-phap-quan-tri-nhan-su-coffeehr-cho-chien-luoc-toan-cau-hoa/" TargetMode="External"/><Relationship Id="rId1350" Type="http://schemas.openxmlformats.org/officeDocument/2006/relationships/hyperlink" Target="https://coffeehr.com.vn/wp-content/uploads/2021/06/AI-scaled-1.jpg" TargetMode="External"/><Relationship Id="rId1448" Type="http://schemas.openxmlformats.org/officeDocument/2006/relationships/hyperlink" Target="https://coffeehr.com.vn/wp-content/uploads/2021/06/image-16-1.jpg" TargetMode="External"/><Relationship Id="rId1655" Type="http://schemas.openxmlformats.org/officeDocument/2006/relationships/hyperlink" Target="https://coffeehr.com.vn/wp-content/uploads/2021/07/hoach-dinh-nhan-su-1-scaled.jpg" TargetMode="External"/><Relationship Id="rId2401" Type="http://schemas.openxmlformats.org/officeDocument/2006/relationships/hyperlink" Target="https://coffeehr.com.vn/xu-huong-tuyen-dung-moi-trong-dai-dich-covid-19/" TargetMode="External"/><Relationship Id="rId1003" Type="http://schemas.openxmlformats.org/officeDocument/2006/relationships/hyperlink" Target="https://coffeehr.com.vn/wp-content/litespeed/css/4625322242c087611072f23fabbaebca.css?ver=84c4b" TargetMode="External"/><Relationship Id="rId1210" Type="http://schemas.openxmlformats.org/officeDocument/2006/relationships/hyperlink" Target="https://coffeehr.com.vn/wp-content/uploads/2021/05/Ellipse-10.png" TargetMode="External"/><Relationship Id="rId1308" Type="http://schemas.openxmlformats.org/officeDocument/2006/relationships/hyperlink" Target="https://coffeehr.com.vn/wp-content/uploads/2021/05/tuyendung.png" TargetMode="External"/><Relationship Id="rId1862" Type="http://schemas.openxmlformats.org/officeDocument/2006/relationships/hyperlink" Target="https://coffeehr.com.vn/wp-content/uploads/2021/09/z2803114277856_8aad39798f3a36e977827b296696c21f-768x407.jpg" TargetMode="External"/><Relationship Id="rId1515" Type="http://schemas.openxmlformats.org/officeDocument/2006/relationships/hyperlink" Target="https://coffeehr.com.vn/wp-content/uploads/2021/06/ksan2.png" TargetMode="External"/><Relationship Id="rId1722" Type="http://schemas.openxmlformats.org/officeDocument/2006/relationships/hyperlink" Target="https://coffeehr.com.vn/wp-content/uploads/2021/08/talent0.jpg" TargetMode="External"/><Relationship Id="rId14" Type="http://schemas.openxmlformats.org/officeDocument/2006/relationships/hyperlink" Target="https://coffeehr.com.vn/3-mo-hinh-quan-ly-nhan-su-dang-gia-cho-chien-luoc-phat-trien-hoan-chinh/" TargetMode="External"/><Relationship Id="rId2191" Type="http://schemas.openxmlformats.org/officeDocument/2006/relationships/hyperlink" Target="https://coffeehr.com.vn/wp-content/uploads/2021/12/z3047230094114_6ca46841cc643dead12b4421ff3b88f3-1024x783.jpg" TargetMode="External"/><Relationship Id="rId163" Type="http://schemas.openxmlformats.org/officeDocument/2006/relationships/hyperlink" Target="https://coffeehr.com.vn/coffeehr_brochure/" TargetMode="External"/><Relationship Id="rId370" Type="http://schemas.openxmlformats.org/officeDocument/2006/relationships/hyperlink" Target="https://coffeehr.com.vn/en/chuyen-doi-so-quan-tri-nhan-su-bds-npn/" TargetMode="External"/><Relationship Id="rId2051" Type="http://schemas.openxmlformats.org/officeDocument/2006/relationships/hyperlink" Target="https://coffeehr.com.vn/wp-content/uploads/2021/11/Onboarding-2-1.jpg" TargetMode="External"/><Relationship Id="rId2289" Type="http://schemas.openxmlformats.org/officeDocument/2006/relationships/hyperlink" Target="https://coffeehr.com.vn/wp-content/uploads/2022/02/iStock_1079938578.5f369cbf9e894.png" TargetMode="External"/><Relationship Id="rId230" Type="http://schemas.openxmlformats.org/officeDocument/2006/relationships/hyperlink" Target="https://coffeehr.com.vn/en/3-hinh-thuc-quan-tri-nhan-su-trong-doanh-nghiep-hien-dai/" TargetMode="External"/><Relationship Id="rId468" Type="http://schemas.openxmlformats.org/officeDocument/2006/relationships/hyperlink" Target="https://coffeehr.com.vn/en/hcm-hn-tuyen-dung-nhan-vien-kinh-doanh/" TargetMode="External"/><Relationship Id="rId675" Type="http://schemas.openxmlformats.org/officeDocument/2006/relationships/hyperlink" Target="https://coffeehr.com.vn/en/tuyen-dung-nhan-vien-trien-khai-phan-mem/" TargetMode="External"/><Relationship Id="rId882" Type="http://schemas.openxmlformats.org/officeDocument/2006/relationships/hyperlink" Target="https://coffeehr.com.vn/quan-ly-ho-so-ung-vien-hieu-qua-nen-chi-dung-excel/" TargetMode="External"/><Relationship Id="rId1098" Type="http://schemas.openxmlformats.org/officeDocument/2006/relationships/hyperlink" Target="https://coffeehr.com.vn/wp-content/plugins/easy-table-of-contents/vendor/smooth-scroll/jquery.smooth-scroll.min.js?ver=2.2.0" TargetMode="External"/><Relationship Id="rId2149" Type="http://schemas.openxmlformats.org/officeDocument/2006/relationships/hyperlink" Target="https://coffeehr.com.vn/wp-content/uploads/2021/12/JFE2-768x576.jpg" TargetMode="External"/><Relationship Id="rId2356" Type="http://schemas.openxmlformats.org/officeDocument/2006/relationships/hyperlink" Target="https://coffeehr.com.vn/wp-content/uploads/2022/03/z3230446160418_dfb9ae4563f1779498cfb588b1a5e086-1024x719.jpg" TargetMode="External"/><Relationship Id="rId328" Type="http://schemas.openxmlformats.org/officeDocument/2006/relationships/hyperlink" Target="https://coffeehr.com.vn/category/kien-thuc-quan-tri-nhan-su/page/5/" TargetMode="External"/><Relationship Id="rId535" Type="http://schemas.openxmlformats.org/officeDocument/2006/relationships/hyperlink" Target="https://coffeehr.com.vn/en/mo-hinh-bsc-trong-quan-ly-va-van-hanh-doanh-nghiep/" TargetMode="External"/><Relationship Id="rId742" Type="http://schemas.openxmlformats.org/officeDocument/2006/relationships/hyperlink" Target="https://coffeehr.com.vn/hcm-hn-tuyen-dung-nhan-vien-kinh-doanh/" TargetMode="External"/><Relationship Id="rId1165" Type="http://schemas.openxmlformats.org/officeDocument/2006/relationships/hyperlink" Target="https://coffeehr.com.vn/wp-content/uploads/2021/02/dien-luc-van-phong.jpg" TargetMode="External"/><Relationship Id="rId1372" Type="http://schemas.openxmlformats.org/officeDocument/2006/relationships/hyperlink" Target="https://coffeehr.com.vn/wp-content/uploads/2021/06/b7.1.jpg" TargetMode="External"/><Relationship Id="rId2009" Type="http://schemas.openxmlformats.org/officeDocument/2006/relationships/hyperlink" Target="https://coffeehr.com.vn/wp-content/uploads/2021/11/employee_training_program.webp" TargetMode="External"/><Relationship Id="rId2216" Type="http://schemas.openxmlformats.org/officeDocument/2006/relationships/hyperlink" Target="https://coffeehr.com.vn/wp-content/uploads/2022/01/an-uong-scaled.jpg" TargetMode="External"/><Relationship Id="rId602" Type="http://schemas.openxmlformats.org/officeDocument/2006/relationships/hyperlink" Target="https://coffeehr.com.vn/en/quan-ly-ho-so-nhan-su-tiet-kiem/" TargetMode="External"/><Relationship Id="rId1025" Type="http://schemas.openxmlformats.org/officeDocument/2006/relationships/hyperlink" Target="https://coffeehr.com.vn/wp-content/litespeed/css/7439fdd957cc038d4906a841d1bab4b2.css?ver=266d4" TargetMode="External"/><Relationship Id="rId1232" Type="http://schemas.openxmlformats.org/officeDocument/2006/relationships/hyperlink" Target="https://coffeehr.com.vn/wp-content/uploads/2021/05/Group-261-new.png" TargetMode="External"/><Relationship Id="rId1677" Type="http://schemas.openxmlformats.org/officeDocument/2006/relationships/hyperlink" Target="https://coffeehr.com.vn/wp-content/uploads/2021/07/kpi-okr-CHR.png" TargetMode="External"/><Relationship Id="rId1884" Type="http://schemas.openxmlformats.org/officeDocument/2006/relationships/hyperlink" Target="https://coffeehr.com.vn/wp-content/uploads/2021/10/DSL-300x110.png" TargetMode="External"/><Relationship Id="rId907" Type="http://schemas.openxmlformats.org/officeDocument/2006/relationships/hyperlink" Target="https://coffeehr.com.vn/tai-sao-can-lap-ke-hoach-xay-dung-doi-ngu-ke-can/" TargetMode="External"/><Relationship Id="rId1537" Type="http://schemas.openxmlformats.org/officeDocument/2006/relationships/hyperlink" Target="https://coffeehr.com.vn/wp-content/uploads/2021/06/sx1new.png" TargetMode="External"/><Relationship Id="rId1744" Type="http://schemas.openxmlformats.org/officeDocument/2006/relationships/hyperlink" Target="https://coffeehr.com.vn/wp-content/uploads/2021/08/z2660460984506_ac0f30dd270ee355b8000b968fdd26c7-300x300.jpg" TargetMode="External"/><Relationship Id="rId1951" Type="http://schemas.openxmlformats.org/officeDocument/2006/relationships/hyperlink" Target="https://coffeehr.com.vn/wp-content/uploads/2021/11/8.png" TargetMode="External"/><Relationship Id="rId36" Type="http://schemas.openxmlformats.org/officeDocument/2006/relationships/hyperlink" Target="https://coffeehr.com.vn/8-sai-lam-khien-nhan-vien-co-nang-luc-nghi-viec/" TargetMode="External"/><Relationship Id="rId1604" Type="http://schemas.openxmlformats.org/officeDocument/2006/relationships/hyperlink" Target="https://coffeehr.com.vn/wp-content/uploads/2021/07/11-buoc-tuyen-dung-hieu-qua-CHR.png" TargetMode="External"/><Relationship Id="rId185" Type="http://schemas.openxmlformats.org/officeDocument/2006/relationships/hyperlink" Target="https://coffeehr.com.vn/cong-ty-tnhh-dien-luc-van-phong-vpcl/" TargetMode="External"/><Relationship Id="rId1811" Type="http://schemas.openxmlformats.org/officeDocument/2006/relationships/hyperlink" Target="https://coffeehr.com.vn/wp-content/uploads/2021/09/hop-tac-gapo.jpg" TargetMode="External"/><Relationship Id="rId1909" Type="http://schemas.openxmlformats.org/officeDocument/2006/relationships/hyperlink" Target="https://coffeehr.com.vn/wp-content/uploads/2021/11/127129373_3761727353892308_8754717082773024356_n-768x512.jpg" TargetMode="External"/><Relationship Id="rId392" Type="http://schemas.openxmlformats.org/officeDocument/2006/relationships/hyperlink" Target="https://coffeehr.com.vn/en/coffeehr-onboarding-gioi-thieu-nhan-vien-moi-ban-co-dang-tut-lai-phia-sau/" TargetMode="External"/><Relationship Id="rId697" Type="http://schemas.openxmlformats.org/officeDocument/2006/relationships/hyperlink" Target="https://coffeehr.com.vn/en/xay-dung-van-hoa-doanh-nghiep-lanh-manh/" TargetMode="External"/><Relationship Id="rId2073" Type="http://schemas.openxmlformats.org/officeDocument/2006/relationships/hyperlink" Target="https://coffeehr.com.vn/wp-content/uploads/2021/11/quan-ly-to-chuc-3.jpg" TargetMode="External"/><Relationship Id="rId2280" Type="http://schemas.openxmlformats.org/officeDocument/2006/relationships/hyperlink" Target="https://coffeehr.com.vn/wp-content/uploads/2022/01/z3135328544719_971244d56fd45870e0cb68981441b6fc-768x576.jpg" TargetMode="External"/><Relationship Id="rId2378" Type="http://schemas.openxmlformats.org/officeDocument/2006/relationships/hyperlink" Target="https://coffeehr.com.vn/wp-includes/js/mediaelement/mediaelement-migrate.min.js?ver=5.9.2" TargetMode="External"/><Relationship Id="rId252" Type="http://schemas.openxmlformats.org/officeDocument/2006/relationships/hyperlink" Target="https://coffeehr.com.vn/en/8585-2/" TargetMode="External"/><Relationship Id="rId1187" Type="http://schemas.openxmlformats.org/officeDocument/2006/relationships/hyperlink" Target="https://coffeehr.com.vn/wp-content/uploads/2021/05/bannerchucnang.png" TargetMode="External"/><Relationship Id="rId2140" Type="http://schemas.openxmlformats.org/officeDocument/2006/relationships/hyperlink" Target="https://coffeehr.com.vn/wp-content/uploads/2021/12/Chart-1-1-e1639535145989.jpg" TargetMode="External"/><Relationship Id="rId112" Type="http://schemas.openxmlformats.org/officeDocument/2006/relationships/hyperlink" Target="https://coffeehr.com.vn/category/kien-thuc-quan-tri-nhan-su/page/7/" TargetMode="External"/><Relationship Id="rId557" Type="http://schemas.openxmlformats.org/officeDocument/2006/relationships/hyperlink" Target="https://coffeehr.com.vn/en/nhung-xu-huong-cong-nghe-moi-va-quan-trong-trong-nam-2020/" TargetMode="External"/><Relationship Id="rId764" Type="http://schemas.openxmlformats.org/officeDocument/2006/relationships/hyperlink" Target="https://coffeehr.com.vn/hoach-dinh-nguon-nhan-luc-la-gi-vai-tro-cua-hoach-dinh-nguon-nhan-luc-doi-voi-doanh-nghiep/" TargetMode="External"/><Relationship Id="rId971" Type="http://schemas.openxmlformats.org/officeDocument/2006/relationships/hyperlink" Target="https://coffeehr.com.vn/wp-content/litespeed/css/05e7fa9e6e1da44a5aef1a33d2dded8c.css?ver=48f6e" TargetMode="External"/><Relationship Id="rId1394" Type="http://schemas.openxmlformats.org/officeDocument/2006/relationships/hyperlink" Target="https://coffeehr.com.vn/wp-content/uploads/2021/06/CoffeeHR_Brochure-212x300.jpg" TargetMode="External"/><Relationship Id="rId1699" Type="http://schemas.openxmlformats.org/officeDocument/2006/relationships/hyperlink" Target="https://coffeehr.com.vn/wp-content/uploads/2021/07/Thuc-Tap-Sinh-CNTT-CHR.jpg" TargetMode="External"/><Relationship Id="rId2000" Type="http://schemas.openxmlformats.org/officeDocument/2006/relationships/hyperlink" Target="https://coffeehr.com.vn/wp-content/uploads/2021/11/dba60e8ea3dc5a3512c9f1a6b5930205-1.jpg" TargetMode="External"/><Relationship Id="rId2238" Type="http://schemas.openxmlformats.org/officeDocument/2006/relationships/hyperlink" Target="https://coffeehr.com.vn/wp-content/uploads/2022/01/improve-quality-of-life-in-the-workplace-768x480.jpg" TargetMode="External"/><Relationship Id="rId417" Type="http://schemas.openxmlformats.org/officeDocument/2006/relationships/hyperlink" Target="https://coffeehr.com.vn/en/dao-tao/" TargetMode="External"/><Relationship Id="rId624" Type="http://schemas.openxmlformats.org/officeDocument/2006/relationships/hyperlink" Target="https://coffeehr.com.vn/en/tai-chinh-ngan-hang/" TargetMode="External"/><Relationship Id="rId831" Type="http://schemas.openxmlformats.org/officeDocument/2006/relationships/hyperlink" Target="https://coffeehr.com.vn/nhung-xu-huong-cong-nghe-moi-va-quan-trong-trong-nam-2020/" TargetMode="External"/><Relationship Id="rId1047" Type="http://schemas.openxmlformats.org/officeDocument/2006/relationships/hyperlink" Target="https://coffeehr.com.vn/wp-content/litespeed/css/9a1b95ae11325122fbae22e08acd97ea.css?ver=add6d" TargetMode="External"/><Relationship Id="rId1254" Type="http://schemas.openxmlformats.org/officeDocument/2006/relationships/hyperlink" Target="https://coffeehr.com.vn/wp-content/uploads/2021/05/kinhnghiem.png" TargetMode="External"/><Relationship Id="rId1461" Type="http://schemas.openxmlformats.org/officeDocument/2006/relationships/hyperlink" Target="https://coffeehr.com.vn/wp-content/uploads/2021/06/image-17-300x174.jpg" TargetMode="External"/><Relationship Id="rId2305" Type="http://schemas.openxmlformats.org/officeDocument/2006/relationships/hyperlink" Target="https://coffeehr.com.vn/wp-content/uploads/2022/02/Screenshot-2022-02-28-101853.png" TargetMode="External"/><Relationship Id="rId929" Type="http://schemas.openxmlformats.org/officeDocument/2006/relationships/hyperlink" Target="https://coffeehr.com.vn/truyen-thong-quang-cao/" TargetMode="External"/><Relationship Id="rId1114" Type="http://schemas.openxmlformats.org/officeDocument/2006/relationships/hyperlink" Target="https://coffeehr.com.vn/wp-content/plugins/elementor/assets/lib/font-awesome/js/v4-shims.min.js?ver=3.3.1" TargetMode="External"/><Relationship Id="rId1321" Type="http://schemas.openxmlformats.org/officeDocument/2006/relationships/hyperlink" Target="https://coffeehr.com.vn/wp-content/uploads/2021/06/11-300x207.png" TargetMode="External"/><Relationship Id="rId1559" Type="http://schemas.openxmlformats.org/officeDocument/2006/relationships/hyperlink" Target="https://coffeehr.com.vn/wp-content/uploads/2021/06/The-hien-kem-coi-scaled-1.jpg" TargetMode="External"/><Relationship Id="rId1766" Type="http://schemas.openxmlformats.org/officeDocument/2006/relationships/hyperlink" Target="https://coffeehr.com.vn/wp-content/uploads/2021/08/z2705054457199_a58241cf82f784d7832efbe269a48cf2-300x145.jpg" TargetMode="External"/><Relationship Id="rId1973" Type="http://schemas.openxmlformats.org/officeDocument/2006/relationships/hyperlink" Target="https://coffeehr.com.vn/wp-content/uploads/2021/11/CB-3-1.png" TargetMode="External"/><Relationship Id="rId58" Type="http://schemas.openxmlformats.org/officeDocument/2006/relationships/hyperlink" Target="https://coffeehr.com.vn/boomerang-employee/" TargetMode="External"/><Relationship Id="rId1419" Type="http://schemas.openxmlformats.org/officeDocument/2006/relationships/hyperlink" Target="https://coffeehr.com.vn/wp-content/uploads/2021/06/Geniee-2-768x511.jpg" TargetMode="External"/><Relationship Id="rId1626" Type="http://schemas.openxmlformats.org/officeDocument/2006/relationships/hyperlink" Target="https://coffeehr.com.vn/wp-content/uploads/2021/07/cham-cong-gps-CHR.png" TargetMode="External"/><Relationship Id="rId1833" Type="http://schemas.openxmlformats.org/officeDocument/2006/relationships/hyperlink" Target="https://coffeehr.com.vn/wp-content/uploads/2021/09/photo-3-1631693419739890811253.jpg" TargetMode="External"/><Relationship Id="rId1900" Type="http://schemas.openxmlformats.org/officeDocument/2006/relationships/hyperlink" Target="https://coffeehr.com.vn/wp-content/uploads/2021/11/11.png" TargetMode="External"/><Relationship Id="rId2095" Type="http://schemas.openxmlformats.org/officeDocument/2006/relationships/hyperlink" Target="https://coffeehr.com.vn/wp-content/uploads/2021/11/tuyen-dung-1.jpg" TargetMode="External"/><Relationship Id="rId274" Type="http://schemas.openxmlformats.org/officeDocument/2006/relationships/hyperlink" Target="https://coffeehr.com.vn/en/bao-hiem-opes-dong-hanh-cung-coffeehr-chuyen-doi-so-quan-tri-nhan-su/" TargetMode="External"/><Relationship Id="rId481" Type="http://schemas.openxmlformats.org/officeDocument/2006/relationships/hyperlink" Target="https://coffeehr.com.vn/en/hn-tuyen-dung-nhan-vien-business-analyst/" TargetMode="External"/><Relationship Id="rId2162" Type="http://schemas.openxmlformats.org/officeDocument/2006/relationships/hyperlink" Target="https://coffeehr.com.vn/wp-content/uploads/2021/12/PostChamCong2-768x768.jpg" TargetMode="External"/><Relationship Id="rId134" Type="http://schemas.openxmlformats.org/officeDocument/2006/relationships/hyperlink" Target="https://coffeehr.com.vn/category/tin-tuc-su-kien/" TargetMode="External"/><Relationship Id="rId579" Type="http://schemas.openxmlformats.org/officeDocument/2006/relationships/hyperlink" Target="https://coffeehr.com.vn/en/oos-software-tai-tro-hoi-thao-thuong-nien-phat-trien-to-chuc-dap-ung-tuong-lai-cua-hiep-hoi-nhan-su-viet-nam/" TargetMode="External"/><Relationship Id="rId786" Type="http://schemas.openxmlformats.org/officeDocument/2006/relationships/hyperlink" Target="https://coffeehr.com.vn/khoi-dong-du-an-phan-mem-quan-tri-nhan-su-tai-asl-corp/" TargetMode="External"/><Relationship Id="rId993" Type="http://schemas.openxmlformats.org/officeDocument/2006/relationships/hyperlink" Target="https://coffeehr.com.vn/wp-content/litespeed/css/32d77e92268a5763a7797ecf02b36d3b.css?ver=5a45c" TargetMode="External"/><Relationship Id="rId341" Type="http://schemas.openxmlformats.org/officeDocument/2006/relationships/hyperlink" Target="https://coffeehr.com.vn/en/category/tin-tuc-coffeehr/" TargetMode="External"/><Relationship Id="rId439" Type="http://schemas.openxmlformats.org/officeDocument/2006/relationships/hyperlink" Target="https://coffeehr.com.vn/en/gan-ket-voi-nhan-vien-bi-quyet-vuot-qua-mua-dai-dich-2/" TargetMode="External"/><Relationship Id="rId646" Type="http://schemas.openxmlformats.org/officeDocument/2006/relationships/hyperlink" Target="https://coffeehr.com.vn/en/thuong-mai-dich-vu/" TargetMode="External"/><Relationship Id="rId1069" Type="http://schemas.openxmlformats.org/officeDocument/2006/relationships/hyperlink" Target="https://coffeehr.com.vn/wp-content/litespeed/css/c5de51dcc0ab2cb994bb3d330e6e32d4.css?ver=a75c3" TargetMode="External"/><Relationship Id="rId1276" Type="http://schemas.openxmlformats.org/officeDocument/2006/relationships/hyperlink" Target="https://coffeehr.com.vn/wp-content/uploads/2021/05/logonetalink.png" TargetMode="External"/><Relationship Id="rId1483" Type="http://schemas.openxmlformats.org/officeDocument/2006/relationships/hyperlink" Target="https://coffeehr.com.vn/wp-content/uploads/2021/06/image-194-300x174.jpg" TargetMode="External"/><Relationship Id="rId2022" Type="http://schemas.openxmlformats.org/officeDocument/2006/relationships/hyperlink" Target="https://coffeehr.com.vn/wp-content/uploads/2021/11/group-asia-young-creative-people-smart-casual-wear-discussing-business-celebrate-giving-five-after-dealing-feeling-happy-signing-contract-agreement-office-coworker-teamwork-concept_7861-2523-300x200.jpg" TargetMode="External"/><Relationship Id="rId2327" Type="http://schemas.openxmlformats.org/officeDocument/2006/relationships/hyperlink" Target="https://coffeehr.com.vn/wp-content/uploads/2022/03/Boomerang-Employee-1-768x576.jpg" TargetMode="External"/><Relationship Id="rId201" Type="http://schemas.openxmlformats.org/officeDocument/2006/relationships/hyperlink" Target="https://coffeehr.com.vn/dao-tao/" TargetMode="External"/><Relationship Id="rId506" Type="http://schemas.openxmlformats.org/officeDocument/2006/relationships/hyperlink" Target="https://coffeehr.com.vn/en/khach-hang-tieu-bieu/" TargetMode="External"/><Relationship Id="rId853" Type="http://schemas.openxmlformats.org/officeDocument/2006/relationships/hyperlink" Target="https://coffeehr.com.vn/oos-software-hop-tac-voi-gapowork-ra-mat-bo-giai-phap-toan-dien-quan-tri-nhan-su-cho-doanh-nghiep/" TargetMode="External"/><Relationship Id="rId1136" Type="http://schemas.openxmlformats.org/officeDocument/2006/relationships/hyperlink" Target="https://coffeehr.com.vn/wp-content/plugins/jet-elements/assets/js/lib/slick/slick.min.js?ver=1.8.1" TargetMode="External"/><Relationship Id="rId1690" Type="http://schemas.openxmlformats.org/officeDocument/2006/relationships/hyperlink" Target="https://coffeehr.com.vn/wp-content/uploads/2021/07/ngan-hang.png" TargetMode="External"/><Relationship Id="rId1788" Type="http://schemas.openxmlformats.org/officeDocument/2006/relationships/hyperlink" Target="https://coffeehr.com.vn/wp-content/uploads/2021/09/242475165_1738908172967541_2852058789560087978_n-768x402.jpg" TargetMode="External"/><Relationship Id="rId1995" Type="http://schemas.openxmlformats.org/officeDocument/2006/relationships/hyperlink" Target="https://coffeehr.com.vn/wp-content/uploads/2021/11/dao-tao-3-1-1.png" TargetMode="External"/><Relationship Id="rId713" Type="http://schemas.openxmlformats.org/officeDocument/2006/relationships/hyperlink" Target="https://coffeehr.com.vn/gan-ket-nhan-vien-lam-sao-de-cai-thien/" TargetMode="External"/><Relationship Id="rId920" Type="http://schemas.openxmlformats.org/officeDocument/2006/relationships/hyperlink" Target="https://coffeehr.com.vn/thuong-mai-dich-vu/" TargetMode="External"/><Relationship Id="rId1343" Type="http://schemas.openxmlformats.org/officeDocument/2006/relationships/hyperlink" Target="https://coffeehr.com.vn/wp-content/uploads/2021/06/42ce5e835f73af2df662.jpg" TargetMode="External"/><Relationship Id="rId1550" Type="http://schemas.openxmlformats.org/officeDocument/2006/relationships/hyperlink" Target="https://coffeehr.com.vn/wp-content/uploads/2021/06/Tao-qua-nhieu-luat-le-ruom-ra.jpg" TargetMode="External"/><Relationship Id="rId1648" Type="http://schemas.openxmlformats.org/officeDocument/2006/relationships/hyperlink" Target="https://coffeehr.com.vn/wp-content/uploads/2021/07/danhsachchucnang1.jpg" TargetMode="External"/><Relationship Id="rId1203" Type="http://schemas.openxmlformats.org/officeDocument/2006/relationships/hyperlink" Target="https://coffeehr.com.vn/wp-content/uploads/2021/05/DNGU1.png" TargetMode="External"/><Relationship Id="rId1410" Type="http://schemas.openxmlformats.org/officeDocument/2006/relationships/hyperlink" Target="https://coffeehr.com.vn/wp-content/uploads/2021/06/Ellipse-8.png" TargetMode="External"/><Relationship Id="rId1508" Type="http://schemas.openxmlformats.org/officeDocument/2006/relationships/hyperlink" Target="https://coffeehr.com.vn/wp-content/uploads/2021/06/Khong-khen-ngoi-scaled-1.jpg" TargetMode="External"/><Relationship Id="rId1855" Type="http://schemas.openxmlformats.org/officeDocument/2006/relationships/hyperlink" Target="https://coffeehr.com.vn/wp-content/uploads/2021/09/z2742413514293_09afc62395854d8e471fbb06aa86e474-300x200.jpg" TargetMode="External"/><Relationship Id="rId1715" Type="http://schemas.openxmlformats.org/officeDocument/2006/relationships/hyperlink" Target="https://coffeehr.com.vn/wp-content/uploads/2021/07/z2651576748431_1a32498b2881fd437df0c2703ab2b9a9.jpg" TargetMode="External"/><Relationship Id="rId1922" Type="http://schemas.openxmlformats.org/officeDocument/2006/relationships/hyperlink" Target="https://coffeehr.com.vn/wp-content/uploads/2021/11/240509113_4654587201272981_8809073844307110933_n.jpg" TargetMode="External"/><Relationship Id="rId296" Type="http://schemas.openxmlformats.org/officeDocument/2006/relationships/hyperlink" Target="https://coffeehr.com.vn/en/category/co-hoi-viec-lam/" TargetMode="External"/><Relationship Id="rId2184" Type="http://schemas.openxmlformats.org/officeDocument/2006/relationships/hyperlink" Target="https://coffeehr.com.vn/wp-content/uploads/2021/12/Workplace-300x168.png" TargetMode="External"/><Relationship Id="rId2391" Type="http://schemas.openxmlformats.org/officeDocument/2006/relationships/hyperlink" Target="https://coffeehr.com.vn/xay-dung-van-hoa-doanh-nghiep-lanh-manh/" TargetMode="External"/><Relationship Id="rId156" Type="http://schemas.openxmlformats.org/officeDocument/2006/relationships/hyperlink" Target="https://coffeehr.com.vn/citicom-tiep-tuc-dong-hanh-cung-oos-software-voi-du-an-trien-khai-phan-mem-quan-tri-nhan-su-humax-phien-ban-4-0/" TargetMode="External"/><Relationship Id="rId363" Type="http://schemas.openxmlformats.org/officeDocument/2006/relationships/hyperlink" Target="https://coffeehr.com.vn/en/chien-luoc-xay-dung-van-hoa-hoc-tap-chia-khoa-thanh-cong-cua-doanh-nghiep/" TargetMode="External"/><Relationship Id="rId570" Type="http://schemas.openxmlformats.org/officeDocument/2006/relationships/hyperlink" Target="https://coffeehr.com.vn/en/onboarding-nhan-vien-moi-quy-trinh-ton-tai-nhieu-chi-phi-an/" TargetMode="External"/><Relationship Id="rId2044" Type="http://schemas.openxmlformats.org/officeDocument/2006/relationships/hyperlink" Target="https://coffeehr.com.vn/wp-content/uploads/2021/11/marketing-noi-bo-trong-doanh-nghiep-1-300x157.jpg" TargetMode="External"/><Relationship Id="rId2251" Type="http://schemas.openxmlformats.org/officeDocument/2006/relationships/hyperlink" Target="https://coffeehr.com.vn/wp-content/uploads/2022/01/Screenshot-2022-01-06-160417.png" TargetMode="External"/><Relationship Id="rId223" Type="http://schemas.openxmlformats.org/officeDocument/2006/relationships/hyperlink" Target="https://coffeehr.com.vn/en/11-xu-huong-cong-nghe-thong-tin-trong-20-nam-qua/" TargetMode="External"/><Relationship Id="rId430" Type="http://schemas.openxmlformats.org/officeDocument/2006/relationships/hyperlink" Target="https://coffeehr.com.vn/en/doi-tac/" TargetMode="External"/><Relationship Id="rId668" Type="http://schemas.openxmlformats.org/officeDocument/2006/relationships/hyperlink" Target="https://coffeehr.com.vn/en/tuyen-dung-hieu-qua-bang-ke-hoach-chi-tiet-voi-11-buoc-duoc-chia-se-boi-cac-chuyen-gia-2/" TargetMode="External"/><Relationship Id="rId875" Type="http://schemas.openxmlformats.org/officeDocument/2006/relationships/hyperlink" Target="https://coffeehr.com.vn/quan-ly-hieu-suat-la-gi-xay-dung-chuong-trinh-quan-ly-hieu-suat-hieu-qua-nhu-the-nao/" TargetMode="External"/><Relationship Id="rId1060" Type="http://schemas.openxmlformats.org/officeDocument/2006/relationships/hyperlink" Target="https://coffeehr.com.vn/wp-content/litespeed/css/b8c1164845d760663d4e09da47499af2.css?ver=c674f" TargetMode="External"/><Relationship Id="rId1298" Type="http://schemas.openxmlformats.org/officeDocument/2006/relationships/hyperlink" Target="https://coffeehr.com.vn/wp-content/uploads/2021/05/smart-factory-fourth-industrial-revolution-1.jpg" TargetMode="External"/><Relationship Id="rId2111" Type="http://schemas.openxmlformats.org/officeDocument/2006/relationships/hyperlink" Target="https://coffeehr.com.vn/wp-content/uploads/2021/11/Virtual-Meeting-Tools.jpg" TargetMode="External"/><Relationship Id="rId2349" Type="http://schemas.openxmlformats.org/officeDocument/2006/relationships/hyperlink" Target="https://coffeehr.com.vn/wp-content/uploads/2022/03/Quitting-a-Job-as-pandemic-subsides.png" TargetMode="External"/><Relationship Id="rId528" Type="http://schemas.openxmlformats.org/officeDocument/2006/relationships/hyperlink" Target="https://coffeehr.com.vn/en/m2-nang-tam-thoi-trang-viet/" TargetMode="External"/><Relationship Id="rId735" Type="http://schemas.openxmlformats.org/officeDocument/2006/relationships/hyperlink" Target="https://coffeehr.com.vn/giu-chan-nhan-vien-hau-dich-covid-19/" TargetMode="External"/><Relationship Id="rId942" Type="http://schemas.openxmlformats.org/officeDocument/2006/relationships/hyperlink" Target="https://coffeehr.com.vn/tuyen-dung-2/" TargetMode="External"/><Relationship Id="rId1158" Type="http://schemas.openxmlformats.org/officeDocument/2006/relationships/hyperlink" Target="https://coffeehr.com.vn/wp-content/themes/astra/assets/js/minified/frontend-pro.min.js?ver=3.6.7" TargetMode="External"/><Relationship Id="rId1365" Type="http://schemas.openxmlformats.org/officeDocument/2006/relationships/hyperlink" Target="https://coffeehr.com.vn/wp-content/uploads/2021/06/b4.2.png" TargetMode="External"/><Relationship Id="rId1572" Type="http://schemas.openxmlformats.org/officeDocument/2006/relationships/hyperlink" Target="https://coffeehr.com.vn/wp-content/uploads/2021/06/ttqc2.png" TargetMode="External"/><Relationship Id="rId2209" Type="http://schemas.openxmlformats.org/officeDocument/2006/relationships/hyperlink" Target="https://coffeehr.com.vn/wp-content/uploads/2022/01/a33.png" TargetMode="External"/><Relationship Id="rId1018" Type="http://schemas.openxmlformats.org/officeDocument/2006/relationships/hyperlink" Target="https://coffeehr.com.vn/wp-content/litespeed/css/6ee143bfab03f191adde22712cf54dfd.css?ver=0d20a" TargetMode="External"/><Relationship Id="rId1225" Type="http://schemas.openxmlformats.org/officeDocument/2006/relationships/hyperlink" Target="https://coffeehr.com.vn/wp-content/uploads/2021/05/Ellipse-8.png" TargetMode="External"/><Relationship Id="rId1432" Type="http://schemas.openxmlformats.org/officeDocument/2006/relationships/hyperlink" Target="https://coffeehr.com.vn/wp-content/uploads/2021/06/image-151-1.jpg" TargetMode="External"/><Relationship Id="rId1877" Type="http://schemas.openxmlformats.org/officeDocument/2006/relationships/hyperlink" Target="https://coffeehr.com.vn/wp-content/uploads/2021/10/CoffeeHR-trien-khai-Navigos-Group-brand.jpg" TargetMode="External"/><Relationship Id="rId71" Type="http://schemas.openxmlformats.org/officeDocument/2006/relationships/hyperlink" Target="https://coffeehr.com.vn/category/bao-chi-noi-ve-coffeehr/" TargetMode="External"/><Relationship Id="rId802" Type="http://schemas.openxmlformats.org/officeDocument/2006/relationships/hyperlink" Target="https://coffeehr.com.vn/lien-he/" TargetMode="External"/><Relationship Id="rId1737" Type="http://schemas.openxmlformats.org/officeDocument/2006/relationships/hyperlink" Target="https://coffeehr.com.vn/wp-content/uploads/2021/08/Website-CHR-so-do-english.png" TargetMode="External"/><Relationship Id="rId1944" Type="http://schemas.openxmlformats.org/officeDocument/2006/relationships/hyperlink" Target="https://coffeehr.com.vn/wp-content/uploads/2021/11/7e6424a80490ccce9581.jpg" TargetMode="External"/><Relationship Id="rId29" Type="http://schemas.openxmlformats.org/officeDocument/2006/relationships/hyperlink" Target="https://coffeehr.com.vn/5-phan-mem-nhan-su-tot-nhat-danh-cho-doanh-nghiep-sme-trong-nam-2022/" TargetMode="External"/><Relationship Id="rId178" Type="http://schemas.openxmlformats.org/officeDocument/2006/relationships/hyperlink" Target="https://coffeehr.com.vn/coffeehr-tuyen-dung-nhan-vien-content-marketing/" TargetMode="External"/><Relationship Id="rId1804" Type="http://schemas.openxmlformats.org/officeDocument/2006/relationships/hyperlink" Target="https://coffeehr.com.vn/wp-content/uploads/2021/09/dan-tri10h-159gapoworkdocx-1631698672896-1-300x169.jpeg" TargetMode="External"/><Relationship Id="rId385" Type="http://schemas.openxmlformats.org/officeDocument/2006/relationships/hyperlink" Target="https://coffeehr.com.vn/en/coffeehr-cloud-solution-duoc-lua-chon-de-toi-uu-hoa-quan-tri-nhan-su-va-phat-trien-dich-vu-nhan-su-cho-crowe-vietnam/" TargetMode="External"/><Relationship Id="rId592" Type="http://schemas.openxmlformats.org/officeDocument/2006/relationships/hyperlink" Target="https://coffeehr.com.vn/en/phan-mem-tinh-luong-tu-dong-coffeehr/" TargetMode="External"/><Relationship Id="rId2066" Type="http://schemas.openxmlformats.org/officeDocument/2006/relationships/hyperlink" Target="https://coffeehr.com.vn/wp-content/uploads/2021/11/Profile-4-1.png" TargetMode="External"/><Relationship Id="rId2273" Type="http://schemas.openxmlformats.org/officeDocument/2006/relationships/hyperlink" Target="https://coffeehr.com.vn/wp-content/uploads/2022/01/z3089633761529_17b0dbc798ae2d42373e3a6be0ec7816-300x300.jpg" TargetMode="External"/><Relationship Id="rId245" Type="http://schemas.openxmlformats.org/officeDocument/2006/relationships/hyperlink" Target="https://coffeehr.com.vn/en/5-cach-cai-thien-truyen-thong-noi-bo-tang-tuong-tac-ket-noi-nhan-su/" TargetMode="External"/><Relationship Id="rId452" Type="http://schemas.openxmlformats.org/officeDocument/2006/relationships/hyperlink" Target="https://coffeehr.com.vn/en/giao-duc-dao-tao/" TargetMode="External"/><Relationship Id="rId897" Type="http://schemas.openxmlformats.org/officeDocument/2006/relationships/hyperlink" Target="https://coffeehr.com.vn/so-sanh-okr-va-kpi-do-luong-danh-gia-hieu-suat-lao-dong-doanh-nghiep-nen-lua-chon-chi-so-nao/" TargetMode="External"/><Relationship Id="rId1082" Type="http://schemas.openxmlformats.org/officeDocument/2006/relationships/hyperlink" Target="https://coffeehr.com.vn/wp-content/litespeed/css/da7fc773d16297e0a9862f5b12a11833.css?ver=ac9dd" TargetMode="External"/><Relationship Id="rId2133" Type="http://schemas.openxmlformats.org/officeDocument/2006/relationships/hyperlink" Target="https://coffeehr.com.vn/wp-content/uploads/2021/12/business-people-planning-illustration-tiny-businessman-manager-character-team-standing-big-list-planner-checklist-teamwork-time-management-concept_213110-622.jpg" TargetMode="External"/><Relationship Id="rId2340" Type="http://schemas.openxmlformats.org/officeDocument/2006/relationships/hyperlink" Target="https://coffeehr.com.vn/wp-content/uploads/2022/03/hh-1024x676.png" TargetMode="External"/><Relationship Id="rId105" Type="http://schemas.openxmlformats.org/officeDocument/2006/relationships/hyperlink" Target="https://coffeehr.com.vn/category/kien-thuc-quan-tri-nhan-su/page/5/" TargetMode="External"/><Relationship Id="rId312" Type="http://schemas.openxmlformats.org/officeDocument/2006/relationships/hyperlink" Target="https://coffeehr.com.vn/category/kien-thuc-quan-tri-nhan-su/page/4/" TargetMode="External"/><Relationship Id="rId757" Type="http://schemas.openxmlformats.org/officeDocument/2006/relationships/hyperlink" Target="https://coffeehr.com.vn/hn-tuyen-dung-nhan-vien-business-analyst/" TargetMode="External"/><Relationship Id="rId964" Type="http://schemas.openxmlformats.org/officeDocument/2006/relationships/hyperlink" Target="https://coffeehr.com.vn/vua-nem-chuyen-doi-so-manh-me-trong-cong-tac-quan-tri-nhan-su-voi-phan-mem-coffeehr/" TargetMode="External"/><Relationship Id="rId1387" Type="http://schemas.openxmlformats.org/officeDocument/2006/relationships/hyperlink" Target="https://coffeehr.com.vn/wp-content/uploads/2021/06/Chuyen-dia-diem.CoffeeHR-1536x804-1-768x402.jpg" TargetMode="External"/><Relationship Id="rId1594" Type="http://schemas.openxmlformats.org/officeDocument/2006/relationships/hyperlink" Target="https://coffeehr.com.vn/wp-content/uploads/2021/06/yte.jpg" TargetMode="External"/><Relationship Id="rId2200" Type="http://schemas.openxmlformats.org/officeDocument/2006/relationships/hyperlink" Target="https://coffeehr.com.vn/wp-content/uploads/2022/01/267793232_199696095703072_8397225985235152115_n-e1643102344353.jpg" TargetMode="External"/><Relationship Id="rId93" Type="http://schemas.openxmlformats.org/officeDocument/2006/relationships/hyperlink" Target="https://coffeehr.com.vn/category/kien-thuc-quan-tri-nhan-su/page/4/" TargetMode="External"/><Relationship Id="rId617" Type="http://schemas.openxmlformats.org/officeDocument/2006/relationships/hyperlink" Target="https://coffeehr.com.vn/en/san-xuat/" TargetMode="External"/><Relationship Id="rId824" Type="http://schemas.openxmlformats.org/officeDocument/2006/relationships/hyperlink" Target="https://coffeehr.com.vn/nen-tang-giao-tiep-noi-bo-gapowork-va-oos-dong-hanh-chien-luoc/" TargetMode="External"/><Relationship Id="rId1247" Type="http://schemas.openxmlformats.org/officeDocument/2006/relationships/hyperlink" Target="https://coffeehr.com.vn/wp-content/uploads/2021/05/Icon3.png" TargetMode="External"/><Relationship Id="rId1454" Type="http://schemas.openxmlformats.org/officeDocument/2006/relationships/hyperlink" Target="https://coffeehr.com.vn/wp-content/uploads/2021/06/image-16-300x174.jpg" TargetMode="External"/><Relationship Id="rId1661" Type="http://schemas.openxmlformats.org/officeDocument/2006/relationships/hyperlink" Target="https://coffeehr.com.vn/wp-content/uploads/2021/07/hoach-dinh-nhan-su-CHR-300x200.png" TargetMode="External"/><Relationship Id="rId1899" Type="http://schemas.openxmlformats.org/officeDocument/2006/relationships/hyperlink" Target="https://coffeehr.com.vn/wp-content/uploads/2021/11/10.png" TargetMode="External"/><Relationship Id="rId1107" Type="http://schemas.openxmlformats.org/officeDocument/2006/relationships/hyperlink" Target="https://coffeehr.com.vn/wp-content/plugins/elementor/assets/js/preloaded-modules.min.js?ver=3.3.1" TargetMode="External"/><Relationship Id="rId1314" Type="http://schemas.openxmlformats.org/officeDocument/2006/relationships/hyperlink" Target="https://coffeehr.com.vn/wp-content/uploads/2021/05/Vector2018n.png" TargetMode="External"/><Relationship Id="rId1521" Type="http://schemas.openxmlformats.org/officeDocument/2006/relationships/hyperlink" Target="https://coffeehr.com.vn/wp-content/uploads/2021/06/M2.jpg" TargetMode="External"/><Relationship Id="rId1759" Type="http://schemas.openxmlformats.org/officeDocument/2006/relationships/hyperlink" Target="https://coffeehr.com.vn/wp-content/uploads/2021/08/z2695578083895_64c6d18481273ac6d5741e58f1e21911.jpg" TargetMode="External"/><Relationship Id="rId1966" Type="http://schemas.openxmlformats.org/officeDocument/2006/relationships/hyperlink" Target="https://coffeehr.com.vn/wp-content/uploads/2021/11/Canva-Group-of-People-Seated-around-a-Table-Having-a-Discussion.jpg" TargetMode="External"/><Relationship Id="rId1619" Type="http://schemas.openxmlformats.org/officeDocument/2006/relationships/hyperlink" Target="https://coffeehr.com.vn/wp-content/uploads/2021/07/cac-buoc-tien-hanh-hoach-dinh-nhan-su-3-scaled.jpg" TargetMode="External"/><Relationship Id="rId1826" Type="http://schemas.openxmlformats.org/officeDocument/2006/relationships/hyperlink" Target="https://coffeehr.com.vn/wp-content/uploads/2021/09/onboarding-768x512.webp" TargetMode="External"/><Relationship Id="rId20" Type="http://schemas.openxmlformats.org/officeDocument/2006/relationships/hyperlink" Target="https://coffeehr.com.vn/4-xu-huong-dien-toan-dam-may-doanh-nghiep-can-biet/" TargetMode="External"/><Relationship Id="rId2088" Type="http://schemas.openxmlformats.org/officeDocument/2006/relationships/hyperlink" Target="https://coffeehr.com.vn/wp-content/uploads/2021/11/thiet-ke-nha-pho-an-phu-new-city-300x171.jpg" TargetMode="External"/><Relationship Id="rId2295" Type="http://schemas.openxmlformats.org/officeDocument/2006/relationships/hyperlink" Target="https://coffeehr.com.vn/wp-content/uploads/2022/02/Nhan-vien-trien-khai-5-300x169.png" TargetMode="External"/><Relationship Id="rId267" Type="http://schemas.openxmlformats.org/officeDocument/2006/relationships/hyperlink" Target="https://coffeehr.com.vn/en/bai-toan-giu-chan-nhan-luc-the-he-moi/" TargetMode="External"/><Relationship Id="rId474" Type="http://schemas.openxmlformats.org/officeDocument/2006/relationships/hyperlink" Target="https://coffeehr.com.vn/en/he-thong-bao-cao/" TargetMode="External"/><Relationship Id="rId2155" Type="http://schemas.openxmlformats.org/officeDocument/2006/relationships/hyperlink" Target="https://coffeehr.com.vn/wp-content/uploads/2021/12/Lo-trinh-thang-tien-WEB2-768x576.jpg" TargetMode="External"/><Relationship Id="rId127" Type="http://schemas.openxmlformats.org/officeDocument/2006/relationships/hyperlink" Target="https://coffeehr.com.vn/category/tin-tuc-coffeehr/page/3/" TargetMode="External"/><Relationship Id="rId681" Type="http://schemas.openxmlformats.org/officeDocument/2006/relationships/hyperlink" Target="https://coffeehr.com.vn/en/tuyen-dung-thoi-ki-moi-ban-biet-gi-ve-genz/" TargetMode="External"/><Relationship Id="rId779" Type="http://schemas.openxmlformats.org/officeDocument/2006/relationships/hyperlink" Target="https://coffeehr.com.vn/kaizen-la-gi-vi-du-ve-kaizen/" TargetMode="External"/><Relationship Id="rId986" Type="http://schemas.openxmlformats.org/officeDocument/2006/relationships/hyperlink" Target="https://coffeehr.com.vn/wp-content/litespeed/css/257157bbe60e26add7b3fe0e8cc69421.css?ver=0b3c0" TargetMode="External"/><Relationship Id="rId2362" Type="http://schemas.openxmlformats.org/officeDocument/2006/relationships/hyperlink" Target="https://coffeehr.com.vn/wp-content/uploads/2022/03/z3230968113639_0e7dac87c7a49b23395fe5e47eaac9c1-768x432.jpg" TargetMode="External"/><Relationship Id="rId334" Type="http://schemas.openxmlformats.org/officeDocument/2006/relationships/hyperlink" Target="https://coffeehr.com.vn/en/category/tai-lieu/" TargetMode="External"/><Relationship Id="rId541" Type="http://schemas.openxmlformats.org/officeDocument/2006/relationships/hyperlink" Target="https://coffeehr.com.vn/en/navigos-group-lua-chon-giai-phap-quan-tri-nhan-su-coffeehr-cho-chien-luoc-toan-cau-hoa/" TargetMode="External"/><Relationship Id="rId639" Type="http://schemas.openxmlformats.org/officeDocument/2006/relationships/hyperlink" Target="https://coffeehr.com.vn/en/tap-doan-da-nganh/" TargetMode="External"/><Relationship Id="rId1171" Type="http://schemas.openxmlformats.org/officeDocument/2006/relationships/hyperlink" Target="https://coffeehr.com.vn/wp-content/uploads/2021/03/openway-3-768x527.png" TargetMode="External"/><Relationship Id="rId1269" Type="http://schemas.openxmlformats.org/officeDocument/2006/relationships/hyperlink" Target="https://coffeehr.com.vn/wp-content/uploads/2021/05/logobrainnew.png" TargetMode="External"/><Relationship Id="rId1476" Type="http://schemas.openxmlformats.org/officeDocument/2006/relationships/hyperlink" Target="https://coffeehr.com.vn/wp-content/uploads/2021/06/image-19-300x174.jpg" TargetMode="External"/><Relationship Id="rId2015" Type="http://schemas.openxmlformats.org/officeDocument/2006/relationships/hyperlink" Target="https://coffeehr.com.vn/wp-content/uploads/2021/11/fall-in-love-with-collaboration-with-valo-teamwork-e1636706367391.png" TargetMode="External"/><Relationship Id="rId2222" Type="http://schemas.openxmlformats.org/officeDocument/2006/relationships/hyperlink" Target="https://coffeehr.com.vn/wp-content/uploads/2022/01/dao-tao-scaled-e1643102305480.jpg" TargetMode="External"/><Relationship Id="rId401" Type="http://schemas.openxmlformats.org/officeDocument/2006/relationships/hyperlink" Target="https://coffeehr.com.vn/en/cong-ty-tnhh-dien-luc-van-phong-vpcl/" TargetMode="External"/><Relationship Id="rId846" Type="http://schemas.openxmlformats.org/officeDocument/2006/relationships/hyperlink" Target="https://coffeehr.com.vn/onboarding-nhan-vien-moi-quy-trinh-ton-tai-nhieu-chi-phi-an/" TargetMode="External"/><Relationship Id="rId1031" Type="http://schemas.openxmlformats.org/officeDocument/2006/relationships/hyperlink" Target="https://coffeehr.com.vn/wp-content/litespeed/css/7aee5bbe7e8f5a85a7c47c675879333c.css?ver=252d7" TargetMode="External"/><Relationship Id="rId1129" Type="http://schemas.openxmlformats.org/officeDocument/2006/relationships/hyperlink" Target="https://coffeehr.com.vn/wp-content/plugins/elementor-pro/assets/lib/smartmenus/jquery.smartmenus.min.js?ver=1.0.1" TargetMode="External"/><Relationship Id="rId1683" Type="http://schemas.openxmlformats.org/officeDocument/2006/relationships/hyperlink" Target="https://coffeehr.com.vn/wp-content/uploads/2021/07/mo-hinh-HRM-4.0-1.png" TargetMode="External"/><Relationship Id="rId1890" Type="http://schemas.openxmlformats.org/officeDocument/2006/relationships/hyperlink" Target="https://coffeehr.com.vn/wp-content/uploads/2021/10/Screen-Shot-2021-10-18-at-14.43.02.png" TargetMode="External"/><Relationship Id="rId1988" Type="http://schemas.openxmlformats.org/officeDocument/2006/relationships/hyperlink" Target="https://coffeehr.com.vn/wp-content/uploads/2021/11/danh-gia-4.png" TargetMode="External"/><Relationship Id="rId706" Type="http://schemas.openxmlformats.org/officeDocument/2006/relationships/hyperlink" Target="https://coffeehr.com.vn/en/xu-huong-tuyen-dung-moi-trong-dai-dich-covid-19/" TargetMode="External"/><Relationship Id="rId913" Type="http://schemas.openxmlformats.org/officeDocument/2006/relationships/hyperlink" Target="https://coffeehr.com.vn/talkshow-chuyen-doi-so-linh-vuc-nhan-su-phap-ly-thuc-tien-trien-khai/" TargetMode="External"/><Relationship Id="rId1336" Type="http://schemas.openxmlformats.org/officeDocument/2006/relationships/hyperlink" Target="https://coffeehr.com.vn/wp-content/uploads/2021/06/2b60bd51bda14dff14b0.jpg" TargetMode="External"/><Relationship Id="rId1543" Type="http://schemas.openxmlformats.org/officeDocument/2006/relationships/hyperlink" Target="https://coffeehr.com.vn/wp-content/uploads/2021/06/taichinh.jpg" TargetMode="External"/><Relationship Id="rId1750" Type="http://schemas.openxmlformats.org/officeDocument/2006/relationships/hyperlink" Target="https://coffeehr.com.vn/wp-content/uploads/2021/08/z2687548435172_6851cedd56aedb7de41ed0711b886190.jpg" TargetMode="External"/><Relationship Id="rId42" Type="http://schemas.openxmlformats.org/officeDocument/2006/relationships/hyperlink" Target="https://coffeehr.com.vn/atalink-dau-tu-giai-phap-phan-mem-quan-tri-nhan-su-coffeehr/" TargetMode="External"/><Relationship Id="rId1403" Type="http://schemas.openxmlformats.org/officeDocument/2006/relationships/hyperlink" Target="https://coffeehr.com.vn/wp-content/uploads/2021/06/Doi-xu-ngang-bang.png" TargetMode="External"/><Relationship Id="rId1610" Type="http://schemas.openxmlformats.org/officeDocument/2006/relationships/hyperlink" Target="https://coffeehr.com.vn/wp-content/uploads/2021/07/abcd.jpg" TargetMode="External"/><Relationship Id="rId1848" Type="http://schemas.openxmlformats.org/officeDocument/2006/relationships/hyperlink" Target="https://coffeehr.com.vn/wp-content/uploads/2021/09/z2726596193157_e66a467c8d9cb10a7e2236f8505d7e45.jpg" TargetMode="External"/><Relationship Id="rId191" Type="http://schemas.openxmlformats.org/officeDocument/2006/relationships/hyperlink" Target="https://coffeehr.com.vn/danh-gia/" TargetMode="External"/><Relationship Id="rId1708" Type="http://schemas.openxmlformats.org/officeDocument/2006/relationships/hyperlink" Target="https://coffeehr.com.vn/wp-content/uploads/2021/07/z2651560740201_3d89834e74a2091a3217b8e58d4881a7.jpg" TargetMode="External"/><Relationship Id="rId1915" Type="http://schemas.openxmlformats.org/officeDocument/2006/relationships/hyperlink" Target="https://coffeehr.com.vn/wp-content/uploads/2021/11/15.png" TargetMode="External"/><Relationship Id="rId289" Type="http://schemas.openxmlformats.org/officeDocument/2006/relationships/hyperlink" Target="https://coffeehr.com.vn/en/category/bao-chi-noi-ve-coffeehr/" TargetMode="External"/><Relationship Id="rId496" Type="http://schemas.openxmlformats.org/officeDocument/2006/relationships/hyperlink" Target="https://coffeehr.com.vn/en/hop-dong-dien-tu-giai-phap-moi-cho-doanh-nghiep-mua-covid/" TargetMode="External"/><Relationship Id="rId2177" Type="http://schemas.openxmlformats.org/officeDocument/2006/relationships/hyperlink" Target="https://coffeehr.com.vn/wp-content/uploads/2021/12/succession-planning--768x401.png" TargetMode="External"/><Relationship Id="rId2384" Type="http://schemas.openxmlformats.org/officeDocument/2006/relationships/hyperlink" Target="https://coffeehr.com.vn/wp-includes/js/underscore.min.js?ver=1.13.1" TargetMode="External"/><Relationship Id="rId149" Type="http://schemas.openxmlformats.org/officeDocument/2006/relationships/hyperlink" Target="https://coffeehr.com.vn/chuyen-doi-so-quan-tri-nhan-su-bds-npn/" TargetMode="External"/><Relationship Id="rId356" Type="http://schemas.openxmlformats.org/officeDocument/2006/relationships/hyperlink" Target="https://coffeehr.com.vn/en/cb/" TargetMode="External"/><Relationship Id="rId563" Type="http://schemas.openxmlformats.org/officeDocument/2006/relationships/hyperlink" Target="https://coffeehr.com.vn/en/okr-la-gi-hieu-ro-hon-ve-okr/" TargetMode="External"/><Relationship Id="rId770" Type="http://schemas.openxmlformats.org/officeDocument/2006/relationships/hyperlink" Target="https://coffeehr.com.vn/hoi-thao-chuyen-doi-so-trong-quan-tri-doanh-nghiep/" TargetMode="External"/><Relationship Id="rId1193" Type="http://schemas.openxmlformats.org/officeDocument/2006/relationships/hyperlink" Target="https://coffeehr.com.vn/wp-content/uploads/2021/05/CB-Cham-cong-Tinh-luong-Bao-hiem-TNCN.png" TargetMode="External"/><Relationship Id="rId2037" Type="http://schemas.openxmlformats.org/officeDocument/2006/relationships/hyperlink" Target="https://coffeehr.com.vn/wp-content/uploads/2021/11/lam-viec-tich-cuc.jpg" TargetMode="External"/><Relationship Id="rId2244" Type="http://schemas.openxmlformats.org/officeDocument/2006/relationships/hyperlink" Target="https://coffeehr.com.vn/wp-content/uploads/2022/01/officeParty.jpg" TargetMode="External"/><Relationship Id="rId216" Type="http://schemas.openxmlformats.org/officeDocument/2006/relationships/hyperlink" Target="https://coffeehr.com.vn/doi-tac/" TargetMode="External"/><Relationship Id="rId423" Type="http://schemas.openxmlformats.org/officeDocument/2006/relationships/hyperlink" Target="https://coffeehr.com.vn/en/dich-vu-nhan-su-2/" TargetMode="External"/><Relationship Id="rId868" Type="http://schemas.openxmlformats.org/officeDocument/2006/relationships/hyperlink" Target="https://coffeehr.com.vn/phan-mem-tinh-luong-tu-dong-coffeehr/" TargetMode="External"/><Relationship Id="rId1053" Type="http://schemas.openxmlformats.org/officeDocument/2006/relationships/hyperlink" Target="https://coffeehr.com.vn/wp-content/litespeed/css/a19e0f9ef7e3cf1bfb2525d6f0c5cc71.css?ver=217a4" TargetMode="External"/><Relationship Id="rId1260" Type="http://schemas.openxmlformats.org/officeDocument/2006/relationships/hyperlink" Target="https://coffeehr.com.vn/wp-content/uploads/2021/05/kt4.png" TargetMode="External"/><Relationship Id="rId1498" Type="http://schemas.openxmlformats.org/officeDocument/2006/relationships/hyperlink" Target="https://coffeehr.com.vn/wp-content/uploads/2021/06/image-201-300x171.jpg" TargetMode="External"/><Relationship Id="rId2104" Type="http://schemas.openxmlformats.org/officeDocument/2006/relationships/hyperlink" Target="https://coffeehr.com.vn/wp-content/uploads/2021/11/tuyen-dung-4.jpg" TargetMode="External"/><Relationship Id="rId630" Type="http://schemas.openxmlformats.org/officeDocument/2006/relationships/hyperlink" Target="https://coffeehr.com.vn/en/tai-sao-can-lap-ke-hoach-xay-dung-doi-ngu-ke-can/" TargetMode="External"/><Relationship Id="rId728" Type="http://schemas.openxmlformats.org/officeDocument/2006/relationships/hyperlink" Target="https://coffeehr.com.vn/giao-duc-dao-tao/" TargetMode="External"/><Relationship Id="rId935" Type="http://schemas.openxmlformats.org/officeDocument/2006/relationships/hyperlink" Target="https://coffeehr.com.vn/turnover-rate-la-gi/" TargetMode="External"/><Relationship Id="rId1358" Type="http://schemas.openxmlformats.org/officeDocument/2006/relationships/hyperlink" Target="https://coffeehr.com.vn/wp-content/uploads/2021/06/b2.4.png" TargetMode="External"/><Relationship Id="rId1565" Type="http://schemas.openxmlformats.org/officeDocument/2006/relationships/hyperlink" Target="https://coffeehr.com.vn/wp-content/uploads/2021/06/thuongmai.png" TargetMode="External"/><Relationship Id="rId1772" Type="http://schemas.openxmlformats.org/officeDocument/2006/relationships/hyperlink" Target="https://coffeehr.com.vn/wp-content/uploads/2021/08/z2712559357820_4bceb9043aaf250f625cc17cc072458a.jpg" TargetMode="External"/><Relationship Id="rId2311" Type="http://schemas.openxmlformats.org/officeDocument/2006/relationships/hyperlink" Target="https://coffeehr.com.vn/wp-content/uploads/2022/02/z2088119275870_6d6fbe3381b238d3c5baafb32a528c10-1024x575-1-e1645763425801.jpg" TargetMode="External"/><Relationship Id="rId64" Type="http://schemas.openxmlformats.org/officeDocument/2006/relationships/hyperlink" Target="https://coffeehr.com.vn/cac-phuong-phap-cham-cong-thoi-covid-thuc-trang-va-kho-khan-trong-cac-doanh-nghiep-hien-nay/" TargetMode="External"/><Relationship Id="rId1120" Type="http://schemas.openxmlformats.org/officeDocument/2006/relationships/hyperlink" Target="https://coffeehr.com.vn/wp-content/plugins/elementor/assets/lib/waypoints/waypoints.min.js?ver=4.0.2" TargetMode="External"/><Relationship Id="rId1218" Type="http://schemas.openxmlformats.org/officeDocument/2006/relationships/hyperlink" Target="https://coffeehr.com.vn/wp-content/uploads/2021/05/Ellipse-5.png" TargetMode="External"/><Relationship Id="rId1425" Type="http://schemas.openxmlformats.org/officeDocument/2006/relationships/hyperlink" Target="https://coffeehr.com.vn/wp-content/uploads/2021/06/Giaoduc2.png" TargetMode="External"/><Relationship Id="rId1632" Type="http://schemas.openxmlformats.org/officeDocument/2006/relationships/hyperlink" Target="https://coffeehr.com.vn/wp-content/uploads/2021/07/Citicom-final-300x200.jpg" TargetMode="External"/><Relationship Id="rId1937" Type="http://schemas.openxmlformats.org/officeDocument/2006/relationships/hyperlink" Target="https://coffeehr.com.vn/wp-content/uploads/2021/11/55661520_1194899834005876_6605435357926260736_n-300x200.jpg" TargetMode="External"/><Relationship Id="rId2199" Type="http://schemas.openxmlformats.org/officeDocument/2006/relationships/hyperlink" Target="https://coffeehr.com.vn/wp-content/uploads/2022/01/267793232_199696095703072_8397225985235152115_n-e1643102344353.jpg" TargetMode="External"/><Relationship Id="rId280" Type="http://schemas.openxmlformats.org/officeDocument/2006/relationships/hyperlink" Target="https://coffeehr.com.vn/en/cac-buoc-tien-hanh-hoach-dinh-nguon-nhan-luc-cho-doanh-nghiep/" TargetMode="External"/><Relationship Id="rId140" Type="http://schemas.openxmlformats.org/officeDocument/2006/relationships/hyperlink" Target="https://coffeehr.com.vn/cb-la-gi-nganh-nghe-quyen-luc-trong-khoi-hanh-chinh-van-phong/" TargetMode="External"/><Relationship Id="rId378" Type="http://schemas.openxmlformats.org/officeDocument/2006/relationships/hyperlink" Target="https://coffeehr.com.vn/en/cleverfood-hop-tac-voi-coffeehr-quan-ly-nhan-su-de-dang-hon/" TargetMode="External"/><Relationship Id="rId585" Type="http://schemas.openxmlformats.org/officeDocument/2006/relationships/hyperlink" Target="https://coffeehr.com.vn/en/phan-mem-cham-cong-toan-dien-thoi-covid/" TargetMode="External"/><Relationship Id="rId792" Type="http://schemas.openxmlformats.org/officeDocument/2006/relationships/hyperlink" Target="https://coffeehr.com.vn/lam-the-nao-de-xay-dung-moi-truong-lam-viec-tich-cuc/" TargetMode="External"/><Relationship Id="rId2059" Type="http://schemas.openxmlformats.org/officeDocument/2006/relationships/hyperlink" Target="https://coffeehr.com.vn/wp-content/uploads/2021/11/Profile-1-1.jpg" TargetMode="External"/><Relationship Id="rId2266" Type="http://schemas.openxmlformats.org/officeDocument/2006/relationships/hyperlink" Target="https://coffeehr.com.vn/wp-content/uploads/2022/01/z3085130073200_ab4fc3fdf21cdd1f4e91da8777819d01-300x300.jpg" TargetMode="External"/><Relationship Id="rId6" Type="http://schemas.openxmlformats.org/officeDocument/2006/relationships/hyperlink" Target="https://coffeehr.com.vn/11-xu-huong-cong-nghe-thong-tin-trong-20-nam-qua/" TargetMode="External"/><Relationship Id="rId238" Type="http://schemas.openxmlformats.org/officeDocument/2006/relationships/hyperlink" Target="https://coffeehr.com.vn/en/4-xu-huong-dien-toan-dam-may-doanh-nghiep-can-biet/" TargetMode="External"/><Relationship Id="rId445" Type="http://schemas.openxmlformats.org/officeDocument/2006/relationships/hyperlink" Target="https://coffeehr.com.vn/en/getfit-nang-cao-trai-nghiem-noi-bo-bang-dich-vu-nhan-su-coffeehr/" TargetMode="External"/><Relationship Id="rId652" Type="http://schemas.openxmlformats.org/officeDocument/2006/relationships/hyperlink" Target="https://coffeehr.com.vn/en/tong-quan/" TargetMode="External"/><Relationship Id="rId1075" Type="http://schemas.openxmlformats.org/officeDocument/2006/relationships/hyperlink" Target="https://coffeehr.com.vn/wp-content/litespeed/css/d5760fbd379052cc6749954cc14a7923.css?ver=2d469" TargetMode="External"/><Relationship Id="rId1282" Type="http://schemas.openxmlformats.org/officeDocument/2006/relationships/hyperlink" Target="https://coffeehr.com.vn/wp-content/uploads/2021/05/mockup-logo-CHR-1.jpg" TargetMode="External"/><Relationship Id="rId2126" Type="http://schemas.openxmlformats.org/officeDocument/2006/relationships/hyperlink" Target="https://coffeehr.com.vn/wp-content/uploads/2021/12/5c6f1bda366baf6d16c1d2b4_SMART-goals.jpg" TargetMode="External"/><Relationship Id="rId2333" Type="http://schemas.openxmlformats.org/officeDocument/2006/relationships/hyperlink" Target="https://coffeehr.com.vn/wp-content/uploads/2022/03/Goodbye-300x225.jpg" TargetMode="External"/><Relationship Id="rId305" Type="http://schemas.openxmlformats.org/officeDocument/2006/relationships/hyperlink" Target="https://coffeehr.com.vn/en/category/kien-thuc-quan-tri-nhan-su/page/2/" TargetMode="External"/><Relationship Id="rId512" Type="http://schemas.openxmlformats.org/officeDocument/2006/relationships/hyperlink" Target="https://coffeehr.com.vn/en/khoi-dong-du-an-phan-mem-quan-tri-nhan-su-tai-asl-corp/" TargetMode="External"/><Relationship Id="rId957" Type="http://schemas.openxmlformats.org/officeDocument/2006/relationships/hyperlink" Target="https://coffeehr.com.vn/tuyen-dung-thoi-ki-moi-ban-biet-gi-ve-genz/" TargetMode="External"/><Relationship Id="rId1142" Type="http://schemas.openxmlformats.org/officeDocument/2006/relationships/hyperlink" Target="https://coffeehr.com.vn/wp-content/plugins/jet-menu/assets/public/lib/vue/vue.min.js?ver=2.6.11" TargetMode="External"/><Relationship Id="rId1587" Type="http://schemas.openxmlformats.org/officeDocument/2006/relationships/hyperlink" Target="https://coffeehr.com.vn/wp-content/uploads/2021/06/VCCI-1536x8631-1-768x432.jpg" TargetMode="External"/><Relationship Id="rId1794" Type="http://schemas.openxmlformats.org/officeDocument/2006/relationships/hyperlink" Target="https://coffeehr.com.vn/wp-content/uploads/2021/09/bao-cao-tuyen-dung.png" TargetMode="External"/><Relationship Id="rId2400" Type="http://schemas.openxmlformats.org/officeDocument/2006/relationships/hyperlink" Target="https://coffeehr.com.vn/xu-huong-tuyen-dung-moi-trong-dai-dich-covid-19/" TargetMode="External"/><Relationship Id="rId86" Type="http://schemas.openxmlformats.org/officeDocument/2006/relationships/hyperlink" Target="https://coffeehr.com.vn/category/kien-thuc-quan-tri-nhan-su/page/2/" TargetMode="External"/><Relationship Id="rId817" Type="http://schemas.openxmlformats.org/officeDocument/2006/relationships/hyperlink" Target="https://coffeehr.com.vn/navigos-group-lua-chon-giai-phap-quan-tri-nhan-su-coffeehr-cho-chien-luoc-toan-cau-hoa/" TargetMode="External"/><Relationship Id="rId1002" Type="http://schemas.openxmlformats.org/officeDocument/2006/relationships/hyperlink" Target="https://coffeehr.com.vn/wp-content/litespeed/css/4625322242c087611072f23fabbaebca.css?ver=84c4b" TargetMode="External"/><Relationship Id="rId1447" Type="http://schemas.openxmlformats.org/officeDocument/2006/relationships/hyperlink" Target="https://coffeehr.com.vn/wp-content/uploads/2021/06/image-16.jpg" TargetMode="External"/><Relationship Id="rId1654" Type="http://schemas.openxmlformats.org/officeDocument/2006/relationships/hyperlink" Target="https://coffeehr.com.vn/wp-content/uploads/2021/07/hoach-dinh-nhan-su-1-scaled.jpg" TargetMode="External"/><Relationship Id="rId1861" Type="http://schemas.openxmlformats.org/officeDocument/2006/relationships/hyperlink" Target="https://coffeehr.com.vn/wp-content/uploads/2021/09/z2803114277856_8aad39798f3a36e977827b296696c21f-300x159.jpg" TargetMode="External"/><Relationship Id="rId1307" Type="http://schemas.openxmlformats.org/officeDocument/2006/relationships/hyperlink" Target="https://coffeehr.com.vn/wp-content/uploads/2021/05/timhieu-768x388.png" TargetMode="External"/><Relationship Id="rId1514" Type="http://schemas.openxmlformats.org/officeDocument/2006/relationships/hyperlink" Target="https://coffeehr.com.vn/wp-content/uploads/2021/06/ksan2.png" TargetMode="External"/><Relationship Id="rId1721" Type="http://schemas.openxmlformats.org/officeDocument/2006/relationships/hyperlink" Target="https://coffeehr.com.vn/wp-content/uploads/2021/08/potalll.jpg" TargetMode="External"/><Relationship Id="rId1959" Type="http://schemas.openxmlformats.org/officeDocument/2006/relationships/hyperlink" Target="https://coffeehr.com.vn/wp-content/uploads/2021/11/c96bf7acd7941fca4685.jpg" TargetMode="External"/><Relationship Id="rId13" Type="http://schemas.openxmlformats.org/officeDocument/2006/relationships/hyperlink" Target="https://coffeehr.com.vn/3-mo-hinh-quan-ly-nhan-su-dang-gia-cho-chien-luoc-phat-trien-hoan-chinh/" TargetMode="External"/><Relationship Id="rId1819" Type="http://schemas.openxmlformats.org/officeDocument/2006/relationships/hyperlink" Target="https://coffeehr.com.vn/wp-content/uploads/2021/09/lo-trinh-giai-phap.jpeg" TargetMode="External"/><Relationship Id="rId2190" Type="http://schemas.openxmlformats.org/officeDocument/2006/relationships/hyperlink" Target="https://coffeehr.com.vn/wp-content/uploads/2021/12/z3047230094114_6ca46841cc643dead12b4421ff3b88f3.jpg" TargetMode="External"/><Relationship Id="rId2288" Type="http://schemas.openxmlformats.org/officeDocument/2006/relationships/hyperlink" Target="https://coffeehr.com.vn/wp-content/uploads/2022/02/ii-1024x390.png" TargetMode="External"/><Relationship Id="rId162" Type="http://schemas.openxmlformats.org/officeDocument/2006/relationships/hyperlink" Target="https://coffeehr.com.vn/coffeehr_brochure/coffeehr_brochure/" TargetMode="External"/><Relationship Id="rId467" Type="http://schemas.openxmlformats.org/officeDocument/2006/relationships/hyperlink" Target="https://coffeehr.com.vn/en/hcm-hn-tuyen-dung-nhan-vien-kinh-doanh/" TargetMode="External"/><Relationship Id="rId1097" Type="http://schemas.openxmlformats.org/officeDocument/2006/relationships/hyperlink" Target="https://coffeehr.com.vn/wp-content/plugins/easy-table-of-contents/vendor/js-cookie/js.cookie.min.js?ver=2.2.1" TargetMode="External"/><Relationship Id="rId2050" Type="http://schemas.openxmlformats.org/officeDocument/2006/relationships/hyperlink" Target="https://coffeehr.com.vn/wp-content/uploads/2021/11/Onboarding-1-1.jpg" TargetMode="External"/><Relationship Id="rId2148" Type="http://schemas.openxmlformats.org/officeDocument/2006/relationships/hyperlink" Target="https://coffeehr.com.vn/wp-content/uploads/2021/12/JFE2-300x225.jpg" TargetMode="External"/><Relationship Id="rId674" Type="http://schemas.openxmlformats.org/officeDocument/2006/relationships/hyperlink" Target="https://coffeehr.com.vn/en/tuyen-dung-nhan-vien-trien-khai-phan-mem/" TargetMode="External"/><Relationship Id="rId881" Type="http://schemas.openxmlformats.org/officeDocument/2006/relationships/hyperlink" Target="https://coffeehr.com.vn/quan-ly-ho-so-ung-vien-hieu-qua-nen-chi-dung-excel/" TargetMode="External"/><Relationship Id="rId979" Type="http://schemas.openxmlformats.org/officeDocument/2006/relationships/hyperlink" Target="https://coffeehr.com.vn/wp-content/litespeed/css/13a7de187bed3d86c9f59a3bda7b71bd.css?ver=70c42" TargetMode="External"/><Relationship Id="rId2355" Type="http://schemas.openxmlformats.org/officeDocument/2006/relationships/hyperlink" Target="https://coffeehr.com.vn/wp-content/uploads/2022/03/z3230446160418_dfb9ae4563f1779498cfb588b1a5e086-1024x719.jpg" TargetMode="External"/><Relationship Id="rId327" Type="http://schemas.openxmlformats.org/officeDocument/2006/relationships/hyperlink" Target="https://coffeehr.com.vn/category/kien-thuc-quan-tri-nhan-su/page/7/" TargetMode="External"/><Relationship Id="rId534" Type="http://schemas.openxmlformats.org/officeDocument/2006/relationships/hyperlink" Target="https://coffeehr.com.vn/en/mo-hinh-bsc-trong-quan-ly-va-van-hanh-doanh-nghiep/" TargetMode="External"/><Relationship Id="rId741" Type="http://schemas.openxmlformats.org/officeDocument/2006/relationships/hyperlink" Target="https://coffeehr.com.vn/hau-covid-doanh-nghiep-da-san-sang-don-xu-the-tuyen-dung-moi/" TargetMode="External"/><Relationship Id="rId839" Type="http://schemas.openxmlformats.org/officeDocument/2006/relationships/hyperlink" Target="https://coffeehr.com.vn/okr-la-gi-hieu-ro-hon-ve-okr/" TargetMode="External"/><Relationship Id="rId1164" Type="http://schemas.openxmlformats.org/officeDocument/2006/relationships/hyperlink" Target="https://coffeehr.com.vn/wp-content/uploads/2021/02/dien-luc-van-phong.jpg" TargetMode="External"/><Relationship Id="rId1371" Type="http://schemas.openxmlformats.org/officeDocument/2006/relationships/hyperlink" Target="https://coffeehr.com.vn/wp-content/uploads/2021/06/b6.3.jpg" TargetMode="External"/><Relationship Id="rId1469" Type="http://schemas.openxmlformats.org/officeDocument/2006/relationships/hyperlink" Target="https://coffeehr.com.vn/wp-content/uploads/2021/06/image-191n-300x174.jpg" TargetMode="External"/><Relationship Id="rId2008" Type="http://schemas.openxmlformats.org/officeDocument/2006/relationships/hyperlink" Target="https://coffeehr.com.vn/wp-content/uploads/2021/11/Don-dau-4-xu-the-tuyen-dung-768x511.png" TargetMode="External"/><Relationship Id="rId2215" Type="http://schemas.openxmlformats.org/officeDocument/2006/relationships/hyperlink" Target="https://coffeehr.com.vn/wp-content/uploads/2022/01/an-uong-scaled.jpg" TargetMode="External"/><Relationship Id="rId601" Type="http://schemas.openxmlformats.org/officeDocument/2006/relationships/hyperlink" Target="https://coffeehr.com.vn/en/quan-ly-hieu-suat-la-gi-xay-dung-chuong-trinh-quan-ly-hieu-suat-hieu-qua-nhu-the-nao/" TargetMode="External"/><Relationship Id="rId1024" Type="http://schemas.openxmlformats.org/officeDocument/2006/relationships/hyperlink" Target="https://coffeehr.com.vn/wp-content/litespeed/css/7439fdd957cc038d4906a841d1bab4b2.css?ver=266d4" TargetMode="External"/><Relationship Id="rId1231" Type="http://schemas.openxmlformats.org/officeDocument/2006/relationships/hyperlink" Target="https://coffeehr.com.vn/wp-content/uploads/2021/05/giaiphap1.png" TargetMode="External"/><Relationship Id="rId1676" Type="http://schemas.openxmlformats.org/officeDocument/2006/relationships/hyperlink" Target="https://coffeehr.com.vn/wp-content/uploads/2021/07/kpi-okr-CHR.png" TargetMode="External"/><Relationship Id="rId1883" Type="http://schemas.openxmlformats.org/officeDocument/2006/relationships/hyperlink" Target="https://coffeehr.com.vn/wp-content/uploads/2021/10/DSL-01.jpg" TargetMode="External"/><Relationship Id="rId906" Type="http://schemas.openxmlformats.org/officeDocument/2006/relationships/hyperlink" Target="https://coffeehr.com.vn/tai-sao-can-lap-ke-hoach-xay-dung-doi-ngu-ke-can/" TargetMode="External"/><Relationship Id="rId1329" Type="http://schemas.openxmlformats.org/officeDocument/2006/relationships/hyperlink" Target="https://coffeehr.com.vn/wp-content/uploads/2021/06/1836_m2-300x200.jpg" TargetMode="External"/><Relationship Id="rId1536" Type="http://schemas.openxmlformats.org/officeDocument/2006/relationships/hyperlink" Target="https://coffeehr.com.vn/wp-content/uploads/2021/06/sx1new.png" TargetMode="External"/><Relationship Id="rId1743" Type="http://schemas.openxmlformats.org/officeDocument/2006/relationships/hyperlink" Target="https://coffeehr.com.vn/wp-content/uploads/2021/08/z2660460984506_ac0f30dd270ee355b8000b968fdd26c7.jpg" TargetMode="External"/><Relationship Id="rId1950" Type="http://schemas.openxmlformats.org/officeDocument/2006/relationships/hyperlink" Target="https://coffeehr.com.vn/wp-content/uploads/2021/11/8.png" TargetMode="External"/><Relationship Id="rId35" Type="http://schemas.openxmlformats.org/officeDocument/2006/relationships/hyperlink" Target="https://coffeehr.com.vn/8-sai-lam-khien-nhan-vien-co-nang-luc-nghi-viec/" TargetMode="External"/><Relationship Id="rId1603" Type="http://schemas.openxmlformats.org/officeDocument/2006/relationships/hyperlink" Target="https://coffeehr.com.vn/wp-content/uploads/2021/07/11-buoc-tuyen-dung-cua-chuyen-gia-2-scaled.jpg" TargetMode="External"/><Relationship Id="rId1810" Type="http://schemas.openxmlformats.org/officeDocument/2006/relationships/hyperlink" Target="https://coffeehr.com.vn/wp-content/uploads/2021/09/hop-tac-gapo.jpg" TargetMode="External"/><Relationship Id="rId184" Type="http://schemas.openxmlformats.org/officeDocument/2006/relationships/hyperlink" Target="https://coffeehr.com.vn/cong-ty-tnhh-dien-luc-van-phong-vpcl/" TargetMode="External"/><Relationship Id="rId391" Type="http://schemas.openxmlformats.org/officeDocument/2006/relationships/hyperlink" Target="https://coffeehr.com.vn/en/coffeehr-onboarding-chao-don-nhan-vien-moi-ban-co-dang-tut-lai-phia-sau/" TargetMode="External"/><Relationship Id="rId1908" Type="http://schemas.openxmlformats.org/officeDocument/2006/relationships/hyperlink" Target="https://coffeehr.com.vn/wp-content/uploads/2021/11/127129373_3761727353892308_8754717082773024356_n-768x512.jpg" TargetMode="External"/><Relationship Id="rId2072" Type="http://schemas.openxmlformats.org/officeDocument/2006/relationships/hyperlink" Target="https://coffeehr.com.vn/wp-content/uploads/2021/11/quan-ly-to-chuc-2.jpg" TargetMode="External"/><Relationship Id="rId251" Type="http://schemas.openxmlformats.org/officeDocument/2006/relationships/hyperlink" Target="https://coffeehr.com.vn/en/8585-2/" TargetMode="External"/><Relationship Id="rId489" Type="http://schemas.openxmlformats.org/officeDocument/2006/relationships/hyperlink" Target="https://coffeehr.com.vn/en/hoang-minh-group-giai-phap-quan-tri-tap-trung-va-danh-gia-nang-luc/" TargetMode="External"/><Relationship Id="rId696" Type="http://schemas.openxmlformats.org/officeDocument/2006/relationships/hyperlink" Target="https://coffeehr.com.vn/en/xay-dung-kien-truc-bds/" TargetMode="External"/><Relationship Id="rId2377" Type="http://schemas.openxmlformats.org/officeDocument/2006/relationships/hyperlink" Target="https://coffeehr.com.vn/wp-includes/js/mediaelement/mediaelement-migrate.min.js?ver=5.9.2" TargetMode="External"/><Relationship Id="rId349" Type="http://schemas.openxmlformats.org/officeDocument/2006/relationships/hyperlink" Target="https://coffeehr.com.vn/en/category/tin-tuc-coffeehr/page/3/" TargetMode="External"/><Relationship Id="rId556" Type="http://schemas.openxmlformats.org/officeDocument/2006/relationships/hyperlink" Target="https://coffeehr.com.vn/en/nhung-xu-huong-cong-nghe-moi-va-quan-trong-trong-nam-2020/" TargetMode="External"/><Relationship Id="rId763" Type="http://schemas.openxmlformats.org/officeDocument/2006/relationships/hyperlink" Target="https://coffeehr.com.vn/hoach-dinh-nguon-nhan-luc-la-gi-vai-tro-cua-hoach-dinh-nguon-nhan-luc-doi-voi-doanh-nghiep/" TargetMode="External"/><Relationship Id="rId1186" Type="http://schemas.openxmlformats.org/officeDocument/2006/relationships/hyperlink" Target="https://coffeehr.com.vn/wp-content/uploads/2021/05/bannerchucnang.png" TargetMode="External"/><Relationship Id="rId1393" Type="http://schemas.openxmlformats.org/officeDocument/2006/relationships/hyperlink" Target="https://coffeehr.com.vn/wp-content/uploads/2021/06/CoffeeHR_Brochure_EN.pdf" TargetMode="External"/><Relationship Id="rId2237" Type="http://schemas.openxmlformats.org/officeDocument/2006/relationships/hyperlink" Target="https://coffeehr.com.vn/wp-content/uploads/2022/01/improve-quality-of-life-in-the-workplace-768x480.jpg" TargetMode="External"/><Relationship Id="rId111" Type="http://schemas.openxmlformats.org/officeDocument/2006/relationships/hyperlink" Target="https://coffeehr.com.vn/category/kien-thuc-quan-tri-nhan-su/page/7/" TargetMode="External"/><Relationship Id="rId209" Type="http://schemas.openxmlformats.org/officeDocument/2006/relationships/hyperlink" Target="https://coffeehr.com.vn/diem-mat-7-cong-nghe-quan-tri-nhan-su-moi-trong-2022/" TargetMode="External"/><Relationship Id="rId416" Type="http://schemas.openxmlformats.org/officeDocument/2006/relationships/hyperlink" Target="https://coffeehr.com.vn/en/dao-tao/" TargetMode="External"/><Relationship Id="rId970" Type="http://schemas.openxmlformats.org/officeDocument/2006/relationships/hyperlink" Target="https://coffeehr.com.vn/wp-content/litespeed/css/05e7fa9e6e1da44a5aef1a33d2dded8c.css?ver=48f6e" TargetMode="External"/><Relationship Id="rId1046" Type="http://schemas.openxmlformats.org/officeDocument/2006/relationships/hyperlink" Target="https://coffeehr.com.vn/wp-content/litespeed/css/9a1b95ae11325122fbae22e08acd97ea.css?ver=add6d" TargetMode="External"/><Relationship Id="rId1253" Type="http://schemas.openxmlformats.org/officeDocument/2006/relationships/hyperlink" Target="https://coffeehr.com.vn/wp-content/uploads/2021/05/khtao1.png" TargetMode="External"/><Relationship Id="rId1698" Type="http://schemas.openxmlformats.org/officeDocument/2006/relationships/hyperlink" Target="https://coffeehr.com.vn/wp-content/uploads/2021/07/Thuc-Tap-Sinh-CNTT-CHR.jpg" TargetMode="External"/><Relationship Id="rId623" Type="http://schemas.openxmlformats.org/officeDocument/2006/relationships/hyperlink" Target="https://coffeehr.com.vn/en/tai-chinh-ngan-hang/" TargetMode="External"/><Relationship Id="rId830" Type="http://schemas.openxmlformats.org/officeDocument/2006/relationships/hyperlink" Target="https://coffeehr.com.vn/nhan-vien-f0/" TargetMode="External"/><Relationship Id="rId928" Type="http://schemas.openxmlformats.org/officeDocument/2006/relationships/hyperlink" Target="https://coffeehr.com.vn/tong-quan/" TargetMode="External"/><Relationship Id="rId1460" Type="http://schemas.openxmlformats.org/officeDocument/2006/relationships/hyperlink" Target="https://coffeehr.com.vn/wp-content/uploads/2021/06/image-17-300x174.jpg" TargetMode="External"/><Relationship Id="rId1558" Type="http://schemas.openxmlformats.org/officeDocument/2006/relationships/hyperlink" Target="https://coffeehr.com.vn/wp-content/uploads/2021/06/The-hien-kem-coi-scaled-1.jpg" TargetMode="External"/><Relationship Id="rId1765" Type="http://schemas.openxmlformats.org/officeDocument/2006/relationships/hyperlink" Target="https://coffeehr.com.vn/wp-content/uploads/2021/08/z2705054457199_a58241cf82f784d7832efbe269a48cf2.jpg" TargetMode="External"/><Relationship Id="rId2304" Type="http://schemas.openxmlformats.org/officeDocument/2006/relationships/hyperlink" Target="https://coffeehr.com.vn/wp-content/uploads/2022/02/Picture2.png" TargetMode="External"/><Relationship Id="rId57" Type="http://schemas.openxmlformats.org/officeDocument/2006/relationships/hyperlink" Target="https://coffeehr.com.vn/bao-hiem-opes-dong-hanh-cung-coffeehr-chuyen-doi-so-quan-tri-nhan-su/" TargetMode="External"/><Relationship Id="rId1113" Type="http://schemas.openxmlformats.org/officeDocument/2006/relationships/hyperlink" Target="https://coffeehr.com.vn/wp-content/plugins/elementor/assets/lib/e-gallery/js/e-gallery.min.js?ver=1.2.0" TargetMode="External"/><Relationship Id="rId1320" Type="http://schemas.openxmlformats.org/officeDocument/2006/relationships/hyperlink" Target="https://coffeehr.com.vn/wp-content/uploads/2021/06/11-300x207.png" TargetMode="External"/><Relationship Id="rId1418" Type="http://schemas.openxmlformats.org/officeDocument/2006/relationships/hyperlink" Target="https://coffeehr.com.vn/wp-content/uploads/2021/06/Geniee-2-768x511.jpg" TargetMode="External"/><Relationship Id="rId1972" Type="http://schemas.openxmlformats.org/officeDocument/2006/relationships/hyperlink" Target="https://coffeehr.com.vn/wp-content/uploads/2021/11/CB-2-1.png" TargetMode="External"/><Relationship Id="rId1625" Type="http://schemas.openxmlformats.org/officeDocument/2006/relationships/hyperlink" Target="https://coffeehr.com.vn/wp-content/uploads/2021/07/cac-buoc-tien-hanh-hoach-dinh-nhan-su-CHR-768x511.png" TargetMode="External"/><Relationship Id="rId1832" Type="http://schemas.openxmlformats.org/officeDocument/2006/relationships/hyperlink" Target="https://coffeehr.com.vn/wp-content/uploads/2021/09/photo-3-1631693419739890811253.jpg" TargetMode="External"/><Relationship Id="rId2094" Type="http://schemas.openxmlformats.org/officeDocument/2006/relationships/hyperlink" Target="https://coffeehr.com.vn/wp-content/uploads/2021/11/Tuyen-dung.png" TargetMode="External"/><Relationship Id="rId273" Type="http://schemas.openxmlformats.org/officeDocument/2006/relationships/hyperlink" Target="https://coffeehr.com.vn/en/ban-se-tro-thanh-chuyen-gia-tuyen-dung-nhu-the-nao-voi-coffeehr-2/" TargetMode="External"/><Relationship Id="rId480" Type="http://schemas.openxmlformats.org/officeDocument/2006/relationships/hyperlink" Target="https://coffeehr.com.vn/en/hn-tuyen-dung-nhan-vien-business-analyst/" TargetMode="External"/><Relationship Id="rId2161" Type="http://schemas.openxmlformats.org/officeDocument/2006/relationships/hyperlink" Target="https://coffeehr.com.vn/wp-content/uploads/2021/12/PostChamCong2-768x768.jpg" TargetMode="External"/><Relationship Id="rId2399" Type="http://schemas.openxmlformats.org/officeDocument/2006/relationships/hyperlink" Target="https://coffeehr.com.vn/xu-huong-tuyen-dung-moi-trong-dai-dich-covid-19/" TargetMode="External"/><Relationship Id="rId133" Type="http://schemas.openxmlformats.org/officeDocument/2006/relationships/hyperlink" Target="https://coffeehr.com.vn/category/tin-tuc-coffeehr/page/3/" TargetMode="External"/><Relationship Id="rId340" Type="http://schemas.openxmlformats.org/officeDocument/2006/relationships/hyperlink" Target="https://coffeehr.com.vn/en/category/tin-tuc-coffeehr/" TargetMode="External"/><Relationship Id="rId578" Type="http://schemas.openxmlformats.org/officeDocument/2006/relationships/hyperlink" Target="https://coffeehr.com.vn/en/oos-software-tai-tro-hoi-thao-thuong-nien-phat-trien-to-chuc-dap-ung-tuong-lai-cua-hiep-hoi-nhan-su-viet-nam/" TargetMode="External"/><Relationship Id="rId785" Type="http://schemas.openxmlformats.org/officeDocument/2006/relationships/hyperlink" Target="https://coffeehr.com.vn/khach-san-du-lich/" TargetMode="External"/><Relationship Id="rId992" Type="http://schemas.openxmlformats.org/officeDocument/2006/relationships/hyperlink" Target="https://coffeehr.com.vn/wp-content/litespeed/css/32d77e92268a5763a7797ecf02b36d3b.css?ver=5a45c" TargetMode="External"/><Relationship Id="rId2021" Type="http://schemas.openxmlformats.org/officeDocument/2006/relationships/hyperlink" Target="https://coffeehr.com.vn/wp-content/uploads/2021/11/group-asia-young-creative-people-smart-casual-wear-discussing-business-celebrate-giving-five-after-dealing-feeling-happy-signing-contract-agreement-office-coworker-teamwork-concept_7861-2523-300x200.jpg" TargetMode="External"/><Relationship Id="rId2259" Type="http://schemas.openxmlformats.org/officeDocument/2006/relationships/hyperlink" Target="https://coffeehr.com.vn/wp-content/uploads/2022/01/wood-letters-hrm-and-definition-concept-vector-26768716-e1641458751670.jpg" TargetMode="External"/><Relationship Id="rId200" Type="http://schemas.openxmlformats.org/officeDocument/2006/relationships/hyperlink" Target="https://coffeehr.com.vn/dao-tao/" TargetMode="External"/><Relationship Id="rId438" Type="http://schemas.openxmlformats.org/officeDocument/2006/relationships/hyperlink" Target="https://coffeehr.com.vn/en/gan-ket-nhan-vien-lam-sao-de-cai-thien/" TargetMode="External"/><Relationship Id="rId645" Type="http://schemas.openxmlformats.org/officeDocument/2006/relationships/hyperlink" Target="https://coffeehr.com.vn/en/thuong-mai-dich-vu/" TargetMode="External"/><Relationship Id="rId852" Type="http://schemas.openxmlformats.org/officeDocument/2006/relationships/hyperlink" Target="https://coffeehr.com.vn/oos-software-hop-tac-voi-gapowork-ra-mat-bo-giai-phap-toan-dien-quan-tri-nhan-su-cho-doanh-nghiep/" TargetMode="External"/><Relationship Id="rId1068" Type="http://schemas.openxmlformats.org/officeDocument/2006/relationships/hyperlink" Target="https://coffeehr.com.vn/wp-content/litespeed/css/c5de51dcc0ab2cb994bb3d330e6e32d4.css?ver=a75c3" TargetMode="External"/><Relationship Id="rId1275" Type="http://schemas.openxmlformats.org/officeDocument/2006/relationships/hyperlink" Target="https://coffeehr.com.vn/wp-content/uploads/2021/05/logohcanew.png" TargetMode="External"/><Relationship Id="rId1482" Type="http://schemas.openxmlformats.org/officeDocument/2006/relationships/hyperlink" Target="https://coffeehr.com.vn/wp-content/uploads/2021/06/image-194-300x174.jpg" TargetMode="External"/><Relationship Id="rId2119" Type="http://schemas.openxmlformats.org/officeDocument/2006/relationships/hyperlink" Target="https://coffeehr.com.vn/wp-content/uploads/2021/12/131713933_254569099337096_4357075524368957145_n-1024x256.jpg" TargetMode="External"/><Relationship Id="rId2326" Type="http://schemas.openxmlformats.org/officeDocument/2006/relationships/hyperlink" Target="https://coffeehr.com.vn/wp-content/uploads/2022/03/Boomerang-Employee-1-300x225.jpg" TargetMode="External"/><Relationship Id="rId505" Type="http://schemas.openxmlformats.org/officeDocument/2006/relationships/hyperlink" Target="https://coffeehr.com.vn/en/khach-hang-tieu-bieu/" TargetMode="External"/><Relationship Id="rId712" Type="http://schemas.openxmlformats.org/officeDocument/2006/relationships/hyperlink" Target="https://coffeehr.com.vn/gan-ket-nhan-vien-lam-sao-de-cai-thien/" TargetMode="External"/><Relationship Id="rId1135" Type="http://schemas.openxmlformats.org/officeDocument/2006/relationships/hyperlink" Target="https://coffeehr.com.vn/wp-content/plugins/jet-elements/assets/js/jet-elements.min.js?ver=2.5.8" TargetMode="External"/><Relationship Id="rId1342" Type="http://schemas.openxmlformats.org/officeDocument/2006/relationships/hyperlink" Target="https://coffeehr.com.vn/wp-content/uploads/2021/06/42ce5e835f73af2df662.jpg" TargetMode="External"/><Relationship Id="rId1787" Type="http://schemas.openxmlformats.org/officeDocument/2006/relationships/hyperlink" Target="https://coffeehr.com.vn/wp-content/uploads/2021/09/242475165_1738908172967541_2852058789560087978_n-300x157.jpg" TargetMode="External"/><Relationship Id="rId1994" Type="http://schemas.openxmlformats.org/officeDocument/2006/relationships/hyperlink" Target="https://coffeehr.com.vn/wp-content/uploads/2021/11/dao-tao-2.png" TargetMode="External"/><Relationship Id="rId79" Type="http://schemas.openxmlformats.org/officeDocument/2006/relationships/hyperlink" Target="https://coffeehr.com.vn/category/kien-thuc-nhan-su/" TargetMode="External"/><Relationship Id="rId1202" Type="http://schemas.openxmlformats.org/officeDocument/2006/relationships/hyperlink" Target="https://coffeehr.com.vn/wp-content/uploads/2021/05/DNGU1.png" TargetMode="External"/><Relationship Id="rId1647" Type="http://schemas.openxmlformats.org/officeDocument/2006/relationships/hyperlink" Target="https://coffeehr.com.vn/wp-content/uploads/2021/07/crowe-nang-cao-trai-nghiem-nhan-su-voi-coffeeHR-768x511.jpg" TargetMode="External"/><Relationship Id="rId1854" Type="http://schemas.openxmlformats.org/officeDocument/2006/relationships/hyperlink" Target="https://coffeehr.com.vn/wp-content/uploads/2021/09/z2742413514293_09afc62395854d8e471fbb06aa86e474-300x200.jpg" TargetMode="External"/><Relationship Id="rId1507" Type="http://schemas.openxmlformats.org/officeDocument/2006/relationships/hyperlink" Target="https://coffeehr.com.vn/wp-content/uploads/2021/06/Khong-dua-ra-vien-canh.jpg" TargetMode="External"/><Relationship Id="rId1714" Type="http://schemas.openxmlformats.org/officeDocument/2006/relationships/hyperlink" Target="https://coffeehr.com.vn/wp-content/uploads/2021/07/z2651576748431_1a32498b2881fd437df0c2703ab2b9a9.jpg" TargetMode="External"/><Relationship Id="rId295" Type="http://schemas.openxmlformats.org/officeDocument/2006/relationships/hyperlink" Target="https://coffeehr.com.vn/en/category/co-hoi-viec-lam/" TargetMode="External"/><Relationship Id="rId1921" Type="http://schemas.openxmlformats.org/officeDocument/2006/relationships/hyperlink" Target="https://coffeehr.com.vn/wp-content/uploads/2021/11/23_Portal-Workplace-e1637659900195.jpg" TargetMode="External"/><Relationship Id="rId2183" Type="http://schemas.openxmlformats.org/officeDocument/2006/relationships/hyperlink" Target="https://coffeehr.com.vn/wp-content/uploads/2021/12/Workplace-300x168.png" TargetMode="External"/><Relationship Id="rId2390" Type="http://schemas.openxmlformats.org/officeDocument/2006/relationships/hyperlink" Target="https://coffeehr.com.vn/xay-dung-van-hoa-doanh-nghiep-lanh-manh/" TargetMode="External"/><Relationship Id="rId155" Type="http://schemas.openxmlformats.org/officeDocument/2006/relationships/hyperlink" Target="https://coffeehr.com.vn/citicom-tiep-tuc-dong-hanh-cung-oos-software-voi-du-an-trien-khai-phan-mem-quan-tri-nhan-su-humax-phien-ban-4-0/" TargetMode="External"/><Relationship Id="rId362" Type="http://schemas.openxmlformats.org/officeDocument/2006/relationships/hyperlink" Target="https://coffeehr.com.vn/en/chien-luoc-xay-dung-van-hoa-hoc-tap-chia-khoa-thanh-cong-cua-doanh-nghiep/" TargetMode="External"/><Relationship Id="rId1297" Type="http://schemas.openxmlformats.org/officeDocument/2006/relationships/hyperlink" Target="https://coffeehr.com.vn/wp-content/uploads/2021/05/Quan-ly-to-chuc.png" TargetMode="External"/><Relationship Id="rId2043" Type="http://schemas.openxmlformats.org/officeDocument/2006/relationships/hyperlink" Target="https://coffeehr.com.vn/wp-content/uploads/2021/11/marketing-noi-bo-trong-doanh-nghiep-1-300x157.jpg" TargetMode="External"/><Relationship Id="rId2250" Type="http://schemas.openxmlformats.org/officeDocument/2006/relationships/hyperlink" Target="https://coffeehr.com.vn/wp-content/uploads/2022/01/Quan-768x576.png" TargetMode="External"/><Relationship Id="rId222" Type="http://schemas.openxmlformats.org/officeDocument/2006/relationships/hyperlink" Target="https://coffeehr.com.vn/en/" TargetMode="External"/><Relationship Id="rId667" Type="http://schemas.openxmlformats.org/officeDocument/2006/relationships/hyperlink" Target="https://coffeehr.com.vn/en/tuyen-dung-2/" TargetMode="External"/><Relationship Id="rId874" Type="http://schemas.openxmlformats.org/officeDocument/2006/relationships/hyperlink" Target="https://coffeehr.com.vn/profile/" TargetMode="External"/><Relationship Id="rId2110" Type="http://schemas.openxmlformats.org/officeDocument/2006/relationships/hyperlink" Target="https://coffeehr.com.vn/wp-content/uploads/2021/11/Untitled-design-3.png" TargetMode="External"/><Relationship Id="rId2348" Type="http://schemas.openxmlformats.org/officeDocument/2006/relationships/hyperlink" Target="https://coffeehr.com.vn/wp-content/uploads/2022/03/Quan-1-768x576.png" TargetMode="External"/><Relationship Id="rId527" Type="http://schemas.openxmlformats.org/officeDocument/2006/relationships/hyperlink" Target="https://coffeehr.com.vn/en/lien-he/" TargetMode="External"/><Relationship Id="rId734" Type="http://schemas.openxmlformats.org/officeDocument/2006/relationships/hyperlink" Target="https://coffeehr.com.vn/giu-chan-nhan-vien-hau-dich-covid-19/" TargetMode="External"/><Relationship Id="rId941" Type="http://schemas.openxmlformats.org/officeDocument/2006/relationships/hyperlink" Target="https://coffeehr.com.vn/tuyen-dung-2/" TargetMode="External"/><Relationship Id="rId1157" Type="http://schemas.openxmlformats.org/officeDocument/2006/relationships/hyperlink" Target="https://coffeehr.com.vn/wp-content/themes/astra/assets/js/minified/frontend.min.js?ver=3.6.7" TargetMode="External"/><Relationship Id="rId1364" Type="http://schemas.openxmlformats.org/officeDocument/2006/relationships/hyperlink" Target="https://coffeehr.com.vn/wp-content/uploads/2021/06/b4.2.png" TargetMode="External"/><Relationship Id="rId1571" Type="http://schemas.openxmlformats.org/officeDocument/2006/relationships/hyperlink" Target="https://coffeehr.com.vn/wp-content/uploads/2021/06/ttqc1.png" TargetMode="External"/><Relationship Id="rId2208" Type="http://schemas.openxmlformats.org/officeDocument/2006/relationships/hyperlink" Target="https://coffeehr.com.vn/wp-content/uploads/2022/01/a11.png" TargetMode="External"/><Relationship Id="rId70" Type="http://schemas.openxmlformats.org/officeDocument/2006/relationships/hyperlink" Target="https://coffeehr.com.vn/category/bao-chi-noi-ve-coffeehr/" TargetMode="External"/><Relationship Id="rId801" Type="http://schemas.openxmlformats.org/officeDocument/2006/relationships/hyperlink" Target="https://coffeehr.com.vn/lien-he/" TargetMode="External"/><Relationship Id="rId1017" Type="http://schemas.openxmlformats.org/officeDocument/2006/relationships/hyperlink" Target="https://coffeehr.com.vn/wp-content/litespeed/css/6070d95fb5626e608df4feaedf144d76.css?ver=5ddf4" TargetMode="External"/><Relationship Id="rId1224" Type="http://schemas.openxmlformats.org/officeDocument/2006/relationships/hyperlink" Target="https://coffeehr.com.vn/wp-content/uploads/2021/05/Ellipse-8.png" TargetMode="External"/><Relationship Id="rId1431" Type="http://schemas.openxmlformats.org/officeDocument/2006/relationships/hyperlink" Target="https://coffeehr.com.vn/wp-content/uploads/2021/06/image-151.jpg" TargetMode="External"/><Relationship Id="rId1669" Type="http://schemas.openxmlformats.org/officeDocument/2006/relationships/hyperlink" Target="https://coffeehr.com.vn/wp-content/uploads/2021/07/homefarm-final-2-768x511.png" TargetMode="External"/><Relationship Id="rId1876" Type="http://schemas.openxmlformats.org/officeDocument/2006/relationships/hyperlink" Target="https://coffeehr.com.vn/wp-content/uploads/2021/10/CoffeeHR-trien-khai-Navigos-Group-brand.jpg" TargetMode="External"/><Relationship Id="rId1529" Type="http://schemas.openxmlformats.org/officeDocument/2006/relationships/hyperlink" Target="https://coffeehr.com.vn/wp-content/uploads/2021/06/overview.png" TargetMode="External"/><Relationship Id="rId1736" Type="http://schemas.openxmlformats.org/officeDocument/2006/relationships/hyperlink" Target="https://coffeehr.com.vn/wp-content/uploads/2021/08/Website-CHR-so-do-english.png" TargetMode="External"/><Relationship Id="rId1943" Type="http://schemas.openxmlformats.org/officeDocument/2006/relationships/hyperlink" Target="https://coffeehr.com.vn/wp-content/uploads/2021/11/7.png" TargetMode="External"/><Relationship Id="rId28" Type="http://schemas.openxmlformats.org/officeDocument/2006/relationships/hyperlink" Target="https://coffeehr.com.vn/5-phan-mem-nhan-su-tot-nhat-danh-cho-doanh-nghiep-sme-trong-nam-2022/" TargetMode="External"/><Relationship Id="rId1803" Type="http://schemas.openxmlformats.org/officeDocument/2006/relationships/hyperlink" Target="https://coffeehr.com.vn/wp-content/uploads/2021/09/dan-tri10h-159gapoworkdocx-1631698672896-1.jpeg" TargetMode="External"/><Relationship Id="rId177" Type="http://schemas.openxmlformats.org/officeDocument/2006/relationships/hyperlink" Target="https://coffeehr.com.vn/coffeehr-onboarding-gioi-thieu-nhan-vien-moi-ban-co-dang-tut-lai-phia-sau/" TargetMode="External"/><Relationship Id="rId384" Type="http://schemas.openxmlformats.org/officeDocument/2006/relationships/hyperlink" Target="https://coffeehr.com.vn/en/coffeehr-cloud-solution-duoc-lua-chon-de-toi-uu-hoa-quan-tri-nhan-su-va-phat-trien-dich-vu-nhan-su-cho-crowe-vietnam/" TargetMode="External"/><Relationship Id="rId591" Type="http://schemas.openxmlformats.org/officeDocument/2006/relationships/hyperlink" Target="https://coffeehr.com.vn/en/phan-mem-tinh-luong-tu-dong-coffeehr/" TargetMode="External"/><Relationship Id="rId2065" Type="http://schemas.openxmlformats.org/officeDocument/2006/relationships/hyperlink" Target="https://coffeehr.com.vn/wp-content/uploads/2021/11/Profile-4-1.png" TargetMode="External"/><Relationship Id="rId2272" Type="http://schemas.openxmlformats.org/officeDocument/2006/relationships/hyperlink" Target="https://coffeehr.com.vn/wp-content/uploads/2022/01/z3088234951558_67c6312da4983c80e461383600cb6bda-e1641525215761.jpg" TargetMode="External"/><Relationship Id="rId244" Type="http://schemas.openxmlformats.org/officeDocument/2006/relationships/hyperlink" Target="https://coffeehr.com.vn/en/5-cach-cai-thien-truyen-thong-noi-bo-tang-tuong-tac-ket-noi-nhan-su/" TargetMode="External"/><Relationship Id="rId689" Type="http://schemas.openxmlformats.org/officeDocument/2006/relationships/hyperlink" Target="https://coffeehr.com.vn/en/vua-nem-chuyen-doi-so-manh-me-trong-cong-tac-quan-tri-nhan-su-voi-phan-mem-coffeehr/" TargetMode="External"/><Relationship Id="rId896" Type="http://schemas.openxmlformats.org/officeDocument/2006/relationships/hyperlink" Target="https://coffeehr.com.vn/so-sanh-okr-va-kpi-do-luong-danh-gia-hieu-suat-lao-dong-doanh-nghiep-nen-lua-chon-chi-so-nao/" TargetMode="External"/><Relationship Id="rId1081" Type="http://schemas.openxmlformats.org/officeDocument/2006/relationships/hyperlink" Target="https://coffeehr.com.vn/wp-content/litespeed/css/d629862fcf6ecb58832644bab7f5039b.css?ver=d547a" TargetMode="External"/><Relationship Id="rId451" Type="http://schemas.openxmlformats.org/officeDocument/2006/relationships/hyperlink" Target="https://coffeehr.com.vn/en/giao-duc-dao-tao/" TargetMode="External"/><Relationship Id="rId549" Type="http://schemas.openxmlformats.org/officeDocument/2006/relationships/hyperlink" Target="https://coffeehr.com.vn/en/neu-hanh-trang-cong-nghe-4-0-trong-quan-tri-nhan-su/" TargetMode="External"/><Relationship Id="rId756" Type="http://schemas.openxmlformats.org/officeDocument/2006/relationships/hyperlink" Target="https://coffeehr.com.vn/hn-tuyen-dung-nhan-vien-business-analyst/" TargetMode="External"/><Relationship Id="rId1179" Type="http://schemas.openxmlformats.org/officeDocument/2006/relationships/hyperlink" Target="https://coffeehr.com.vn/wp-content/uploads/2021/05/article_1565951844_689-768x291.png" TargetMode="External"/><Relationship Id="rId1386" Type="http://schemas.openxmlformats.org/officeDocument/2006/relationships/hyperlink" Target="https://coffeehr.com.vn/wp-content/uploads/2021/06/Chuyen-dia-diem.CoffeeHR-1536x804-1-768x402.jpg" TargetMode="External"/><Relationship Id="rId1593" Type="http://schemas.openxmlformats.org/officeDocument/2006/relationships/hyperlink" Target="https://coffeehr.com.vn/wp-content/uploads/2021/06/xaydung1.png" TargetMode="External"/><Relationship Id="rId2132" Type="http://schemas.openxmlformats.org/officeDocument/2006/relationships/hyperlink" Target="https://coffeehr.com.vn/wp-content/uploads/2021/12/bigstock-Job-Search-Human-Resources-Rec-256126069-768x357.jpg" TargetMode="External"/><Relationship Id="rId104" Type="http://schemas.openxmlformats.org/officeDocument/2006/relationships/hyperlink" Target="https://coffeehr.com.vn/category/kien-thuc-quan-tri-nhan-su/page/4/" TargetMode="External"/><Relationship Id="rId311" Type="http://schemas.openxmlformats.org/officeDocument/2006/relationships/hyperlink" Target="https://coffeehr.com.vn/en/category/kien-thuc-quan-tri-nhan-su/page/3/" TargetMode="External"/><Relationship Id="rId409" Type="http://schemas.openxmlformats.org/officeDocument/2006/relationships/hyperlink" Target="https://coffeehr.com.vn/en/danh-sach-chuc-nang/" TargetMode="External"/><Relationship Id="rId963" Type="http://schemas.openxmlformats.org/officeDocument/2006/relationships/hyperlink" Target="https://coffeehr.com.vn/vi-sao-doanh-nghiep-can-co-mot-cong-thong-tin-noi-bo-chinh-thong/" TargetMode="External"/><Relationship Id="rId1039" Type="http://schemas.openxmlformats.org/officeDocument/2006/relationships/hyperlink" Target="https://coffeehr.com.vn/wp-content/litespeed/css/8112bd09b224e263a8a3b063ff31115c.css?ver=9f3bd" TargetMode="External"/><Relationship Id="rId1246" Type="http://schemas.openxmlformats.org/officeDocument/2006/relationships/hyperlink" Target="https://coffeehr.com.vn/wp-content/uploads/2021/05/Icon3.png" TargetMode="External"/><Relationship Id="rId1898" Type="http://schemas.openxmlformats.org/officeDocument/2006/relationships/hyperlink" Target="https://coffeehr.com.vn/wp-content/uploads/2021/11/10.png" TargetMode="External"/><Relationship Id="rId92" Type="http://schemas.openxmlformats.org/officeDocument/2006/relationships/hyperlink" Target="https://coffeehr.com.vn/category/kien-thuc-quan-tri-nhan-su/page/3/" TargetMode="External"/><Relationship Id="rId616" Type="http://schemas.openxmlformats.org/officeDocument/2006/relationships/hyperlink" Target="https://coffeehr.com.vn/en/quy-trinh-xay-dung-lo-trinh-thang-tien-cho-nhan-vien/" TargetMode="External"/><Relationship Id="rId823" Type="http://schemas.openxmlformats.org/officeDocument/2006/relationships/hyperlink" Target="https://coffeehr.com.vn/nen-tang-giao-tiep-noi-bo-gapowork-va-oos-dong-hanh-chien-luoc/" TargetMode="External"/><Relationship Id="rId1453" Type="http://schemas.openxmlformats.org/officeDocument/2006/relationships/hyperlink" Target="https://coffeehr.com.vn/wp-content/uploads/2021/06/image-162-300x174.jpg" TargetMode="External"/><Relationship Id="rId1660" Type="http://schemas.openxmlformats.org/officeDocument/2006/relationships/hyperlink" Target="https://coffeehr.com.vn/wp-content/uploads/2021/07/hoach-dinh-nhan-su-CHR-300x200.png" TargetMode="External"/><Relationship Id="rId1758" Type="http://schemas.openxmlformats.org/officeDocument/2006/relationships/hyperlink" Target="https://coffeehr.com.vn/wp-content/uploads/2021/08/z2695578083895_64c6d18481273ac6d5741e58f1e21911.jpg" TargetMode="External"/><Relationship Id="rId1106" Type="http://schemas.openxmlformats.org/officeDocument/2006/relationships/hyperlink" Target="https://coffeehr.com.vn/wp-content/plugins/elementor/assets/js/preloaded-modules.min.js?ver=3.3.1" TargetMode="External"/><Relationship Id="rId1313" Type="http://schemas.openxmlformats.org/officeDocument/2006/relationships/hyperlink" Target="https://coffeehr.com.vn/wp-content/uploads/2021/05/Vector2015ne.png" TargetMode="External"/><Relationship Id="rId1520" Type="http://schemas.openxmlformats.org/officeDocument/2006/relationships/hyperlink" Target="https://coffeehr.com.vn/wp-content/uploads/2021/06/M2.jpg" TargetMode="External"/><Relationship Id="rId1965" Type="http://schemas.openxmlformats.org/officeDocument/2006/relationships/hyperlink" Target="https://coffeehr.com.vn/wp-content/uploads/2021/11/Canva-Group-of-People-Seated-around-a-Table-Having-a-Discussion.jpg" TargetMode="External"/><Relationship Id="rId1618" Type="http://schemas.openxmlformats.org/officeDocument/2006/relationships/hyperlink" Target="https://coffeehr.com.vn/wp-content/uploads/2021/07/cac-buoc-tien-hanh-hoach-dinh-nhan-su-3-scaled.jpg" TargetMode="External"/><Relationship Id="rId1825" Type="http://schemas.openxmlformats.org/officeDocument/2006/relationships/hyperlink" Target="https://coffeehr.com.vn/wp-content/uploads/2021/09/onboarding-300x200.webp" TargetMode="External"/><Relationship Id="rId199" Type="http://schemas.openxmlformats.org/officeDocument/2006/relationships/hyperlink" Target="https://coffeehr.com.vn/dao-tao/" TargetMode="External"/><Relationship Id="rId2087" Type="http://schemas.openxmlformats.org/officeDocument/2006/relationships/hyperlink" Target="https://coffeehr.com.vn/wp-content/uploads/2021/11/thiet-ke-nha-pho-an-phu-new-city-300x171.jpg" TargetMode="External"/><Relationship Id="rId2294" Type="http://schemas.openxmlformats.org/officeDocument/2006/relationships/hyperlink" Target="https://coffeehr.com.vn/wp-content/uploads/2022/02/Nhan-vien-trien-khai-4-768x432.png" TargetMode="External"/><Relationship Id="rId266" Type="http://schemas.openxmlformats.org/officeDocument/2006/relationships/hyperlink" Target="https://coffeehr.com.vn/en/bai-toan-giu-chan-nhan-luc-the-he-moi/" TargetMode="External"/><Relationship Id="rId473" Type="http://schemas.openxmlformats.org/officeDocument/2006/relationships/hyperlink" Target="https://coffeehr.com.vn/en/hcm-tuyen-dung-nhan-vien-kinh-doanh/" TargetMode="External"/><Relationship Id="rId680" Type="http://schemas.openxmlformats.org/officeDocument/2006/relationships/hyperlink" Target="https://coffeehr.com.vn/en/tuyen-dung-thoi-ki-moi-ban-biet-gi-ve-genz/" TargetMode="External"/><Relationship Id="rId2154" Type="http://schemas.openxmlformats.org/officeDocument/2006/relationships/hyperlink" Target="https://coffeehr.com.vn/wp-content/uploads/2021/12/Lo-trinh-thang-tien-WEB2-300x225.jpg" TargetMode="External"/><Relationship Id="rId2361" Type="http://schemas.openxmlformats.org/officeDocument/2006/relationships/hyperlink" Target="https://coffeehr.com.vn/wp-content/uploads/2022/03/z3230968113639_0e7dac87c7a49b23395fe5e47eaac9c1-768x432.jpg" TargetMode="External"/><Relationship Id="rId126" Type="http://schemas.openxmlformats.org/officeDocument/2006/relationships/hyperlink" Target="https://coffeehr.com.vn/category/tin-tuc-coffeehr/page/2/" TargetMode="External"/><Relationship Id="rId333" Type="http://schemas.openxmlformats.org/officeDocument/2006/relationships/hyperlink" Target="https://coffeehr.com.vn/en/category/kien-thuc-quan-tri-nhan-su/page/7/" TargetMode="External"/><Relationship Id="rId540" Type="http://schemas.openxmlformats.org/officeDocument/2006/relationships/hyperlink" Target="https://coffeehr.com.vn/en/navigos-group-lua-chon-giai-phap-quan-tri-nhan-su-coffeehr-cho-chien-luoc-toan-cau-hoa/" TargetMode="External"/><Relationship Id="rId778" Type="http://schemas.openxmlformats.org/officeDocument/2006/relationships/hyperlink" Target="https://coffeehr.com.vn/kaizen-la-gi-vi-du-ve-kaizen/" TargetMode="External"/><Relationship Id="rId985" Type="http://schemas.openxmlformats.org/officeDocument/2006/relationships/hyperlink" Target="https://coffeehr.com.vn/wp-content/litespeed/css/1f2188dae3bf364c2ea4e206e525089c.css?ver=08f88" TargetMode="External"/><Relationship Id="rId1170" Type="http://schemas.openxmlformats.org/officeDocument/2006/relationships/hyperlink" Target="https://coffeehr.com.vn/wp-content/uploads/2021/03/openway-3-768x527.png" TargetMode="External"/><Relationship Id="rId2014" Type="http://schemas.openxmlformats.org/officeDocument/2006/relationships/hyperlink" Target="https://coffeehr.com.vn/wp-content/uploads/2021/11/employee_training_program-768x512.webp" TargetMode="External"/><Relationship Id="rId2221" Type="http://schemas.openxmlformats.org/officeDocument/2006/relationships/hyperlink" Target="https://coffeehr.com.vn/wp-content/uploads/2022/01/dao-tao-scaled-e1643102305480.jpg" TargetMode="External"/><Relationship Id="rId638" Type="http://schemas.openxmlformats.org/officeDocument/2006/relationships/hyperlink" Target="https://coffeehr.com.vn/en/tap-doan-da-nganh/" TargetMode="External"/><Relationship Id="rId845" Type="http://schemas.openxmlformats.org/officeDocument/2006/relationships/hyperlink" Target="https://coffeehr.com.vn/onboarding-nhan-vien-moi-quy-trinh-ton-tai-nhieu-chi-phi-an/" TargetMode="External"/><Relationship Id="rId1030" Type="http://schemas.openxmlformats.org/officeDocument/2006/relationships/hyperlink" Target="https://coffeehr.com.vn/wp-content/litespeed/css/7aee5bbe7e8f5a85a7c47c675879333c.css?ver=252d7" TargetMode="External"/><Relationship Id="rId1268" Type="http://schemas.openxmlformats.org/officeDocument/2006/relationships/hyperlink" Target="https://coffeehr.com.vn/wp-content/uploads/2021/05/logobrainnew.png" TargetMode="External"/><Relationship Id="rId1475" Type="http://schemas.openxmlformats.org/officeDocument/2006/relationships/hyperlink" Target="https://coffeehr.com.vn/wp-content/uploads/2021/06/image-193.jpg" TargetMode="External"/><Relationship Id="rId1682" Type="http://schemas.openxmlformats.org/officeDocument/2006/relationships/hyperlink" Target="https://coffeehr.com.vn/wp-content/uploads/2021/07/mo-hinh-HRM-4.0-1.png" TargetMode="External"/><Relationship Id="rId2319" Type="http://schemas.openxmlformats.org/officeDocument/2006/relationships/hyperlink" Target="https://coffeehr.com.vn/wp-content/uploads/2022/02/z3217694547552_af1d75b341f3c7e0c7158e2db94de704-1024x819.jpg" TargetMode="External"/><Relationship Id="rId400" Type="http://schemas.openxmlformats.org/officeDocument/2006/relationships/hyperlink" Target="https://coffeehr.com.vn/en/cong-ty-tnhh-dien-luc-van-phong-vpcl/" TargetMode="External"/><Relationship Id="rId705" Type="http://schemas.openxmlformats.org/officeDocument/2006/relationships/hyperlink" Target="https://coffeehr.com.vn/en/xu-huong-phat-trien-nganh-cntt-trong-tuong-lai/" TargetMode="External"/><Relationship Id="rId1128" Type="http://schemas.openxmlformats.org/officeDocument/2006/relationships/hyperlink" Target="https://coffeehr.com.vn/wp-content/plugins/elementor-pro/assets/lib/smartmenus/jquery.smartmenus.min.js?ver=1.0.1" TargetMode="External"/><Relationship Id="rId1335" Type="http://schemas.openxmlformats.org/officeDocument/2006/relationships/hyperlink" Target="https://coffeehr.com.vn/wp-content/uploads/2021/06/2-1-768x432.jpg" TargetMode="External"/><Relationship Id="rId1542" Type="http://schemas.openxmlformats.org/officeDocument/2006/relationships/hyperlink" Target="https://coffeehr.com.vn/wp-content/uploads/2021/06/taichinh.jpg" TargetMode="External"/><Relationship Id="rId1987" Type="http://schemas.openxmlformats.org/officeDocument/2006/relationships/hyperlink" Target="https://coffeehr.com.vn/wp-content/uploads/2021/11/danh-gia-4.png" TargetMode="External"/><Relationship Id="rId912" Type="http://schemas.openxmlformats.org/officeDocument/2006/relationships/hyperlink" Target="https://coffeehr.com.vn/talkshow-chuyen-doi-so-linh-vuc-nhan-su-phap-ly-thuc-tien-trien-khai/" TargetMode="External"/><Relationship Id="rId1847" Type="http://schemas.openxmlformats.org/officeDocument/2006/relationships/hyperlink" Target="https://coffeehr.com.vn/wp-content/uploads/2021/09/z2726596176108_d20437d6e2edc9b2051d75fbd0d66400-300x232.jpg" TargetMode="External"/><Relationship Id="rId41" Type="http://schemas.openxmlformats.org/officeDocument/2006/relationships/hyperlink" Target="https://coffeehr.com.vn/atalink-dau-tu-giai-phap-phan-mem-quan-tri-nhan-su-coffeehr/" TargetMode="External"/><Relationship Id="rId1402" Type="http://schemas.openxmlformats.org/officeDocument/2006/relationships/hyperlink" Target="https://coffeehr.com.vn/wp-content/uploads/2021/06/Doi-xu-ngang-bang.png" TargetMode="External"/><Relationship Id="rId1707" Type="http://schemas.openxmlformats.org/officeDocument/2006/relationships/hyperlink" Target="https://coffeehr.com.vn/wp-content/uploads/2021/07/xyz.jpg" TargetMode="External"/><Relationship Id="rId190" Type="http://schemas.openxmlformats.org/officeDocument/2006/relationships/hyperlink" Target="https://coffeehr.com.vn/danh-gia/" TargetMode="External"/><Relationship Id="rId288" Type="http://schemas.openxmlformats.org/officeDocument/2006/relationships/hyperlink" Target="https://coffeehr.com.vn/en/cac-trang-web-tuyen-dung/" TargetMode="External"/><Relationship Id="rId1914" Type="http://schemas.openxmlformats.org/officeDocument/2006/relationships/hyperlink" Target="https://coffeehr.com.vn/wp-content/uploads/2021/11/15.png" TargetMode="External"/><Relationship Id="rId495" Type="http://schemas.openxmlformats.org/officeDocument/2006/relationships/hyperlink" Target="https://coffeehr.com.vn/en/hop-dong-dien-tu-giai-phap-moi-cho-doanh-nghiep-mua-covid/" TargetMode="External"/><Relationship Id="rId2176" Type="http://schemas.openxmlformats.org/officeDocument/2006/relationships/hyperlink" Target="https://coffeehr.com.vn/wp-content/uploads/2021/12/succession-planning--300x157.png" TargetMode="External"/><Relationship Id="rId2383" Type="http://schemas.openxmlformats.org/officeDocument/2006/relationships/hyperlink" Target="https://coffeehr.com.vn/wp-includes/js/underscore.min.js?ver=1.13.1" TargetMode="External"/><Relationship Id="rId148" Type="http://schemas.openxmlformats.org/officeDocument/2006/relationships/hyperlink" Target="https://coffeehr.com.vn/chuyen-doi-so-gan-hay-xa/" TargetMode="External"/><Relationship Id="rId355" Type="http://schemas.openxmlformats.org/officeDocument/2006/relationships/hyperlink" Target="https://coffeehr.com.vn/en/category/tin-tuc-su-kien/" TargetMode="External"/><Relationship Id="rId562" Type="http://schemas.openxmlformats.org/officeDocument/2006/relationships/hyperlink" Target="https://coffeehr.com.vn/en/okr-la-gi-hieu-ro-hon-ve-okr/" TargetMode="External"/><Relationship Id="rId1192" Type="http://schemas.openxmlformats.org/officeDocument/2006/relationships/hyperlink" Target="https://coffeehr.com.vn/wp-content/uploads/2021/05/CB-Cham-cong-Tinh-luong-Bao-hiem-TNCN.png" TargetMode="External"/><Relationship Id="rId2036" Type="http://schemas.openxmlformats.org/officeDocument/2006/relationships/hyperlink" Target="https://coffeehr.com.vn/wp-content/uploads/2021/11/internal-communication-plan-768x544.jpg" TargetMode="External"/><Relationship Id="rId2243" Type="http://schemas.openxmlformats.org/officeDocument/2006/relationships/hyperlink" Target="https://coffeehr.com.vn/wp-content/uploads/2022/01/officeParty.jpg" TargetMode="External"/><Relationship Id="rId215" Type="http://schemas.openxmlformats.org/officeDocument/2006/relationships/hyperlink" Target="https://coffeehr.com.vn/doi-tac/" TargetMode="External"/><Relationship Id="rId422" Type="http://schemas.openxmlformats.org/officeDocument/2006/relationships/hyperlink" Target="https://coffeehr.com.vn/en/dich-vu-nhan-su-2/" TargetMode="External"/><Relationship Id="rId867" Type="http://schemas.openxmlformats.org/officeDocument/2006/relationships/hyperlink" Target="https://coffeehr.com.vn/phan-mem-tinh-luong-tu-dong-coffeehr/" TargetMode="External"/><Relationship Id="rId1052" Type="http://schemas.openxmlformats.org/officeDocument/2006/relationships/hyperlink" Target="https://coffeehr.com.vn/wp-content/litespeed/css/a19e0f9ef7e3cf1bfb2525d6f0c5cc71.css?ver=217a4" TargetMode="External"/><Relationship Id="rId1497" Type="http://schemas.openxmlformats.org/officeDocument/2006/relationships/hyperlink" Target="https://coffeehr.com.vn/wp-content/uploads/2021/06/image-201.jpg" TargetMode="External"/><Relationship Id="rId2103" Type="http://schemas.openxmlformats.org/officeDocument/2006/relationships/hyperlink" Target="https://coffeehr.com.vn/wp-content/uploads/2021/11/tuyen-dung-4.jpg" TargetMode="External"/><Relationship Id="rId2310" Type="http://schemas.openxmlformats.org/officeDocument/2006/relationships/hyperlink" Target="https://coffeehr.com.vn/wp-content/uploads/2022/02/y-nghia-1.png" TargetMode="External"/><Relationship Id="rId727" Type="http://schemas.openxmlformats.org/officeDocument/2006/relationships/hyperlink" Target="https://coffeehr.com.vn/giao-duc-dao-tao/" TargetMode="External"/><Relationship Id="rId934" Type="http://schemas.openxmlformats.org/officeDocument/2006/relationships/hyperlink" Target="https://coffeehr.com.vn/tu-dong-hoa-trong-quan-tri-doanh-nghiep/" TargetMode="External"/><Relationship Id="rId1357" Type="http://schemas.openxmlformats.org/officeDocument/2006/relationships/hyperlink" Target="https://coffeehr.com.vn/wp-content/uploads/2021/06/b2.3.png" TargetMode="External"/><Relationship Id="rId1564" Type="http://schemas.openxmlformats.org/officeDocument/2006/relationships/hyperlink" Target="https://coffeehr.com.vn/wp-content/uploads/2021/06/thuongmai.png" TargetMode="External"/><Relationship Id="rId1771" Type="http://schemas.openxmlformats.org/officeDocument/2006/relationships/hyperlink" Target="https://coffeehr.com.vn/wp-content/uploads/2021/08/z2712487546998_87695d27cf1e4ae8f755b007ded0c127.jpg" TargetMode="External"/><Relationship Id="rId63" Type="http://schemas.openxmlformats.org/officeDocument/2006/relationships/hyperlink" Target="https://coffeehr.com.vn/cac-buoc-tien-hanh-hoach-dinh-nguon-nhan-luc-cho-doanh-nghiep/" TargetMode="External"/><Relationship Id="rId1217" Type="http://schemas.openxmlformats.org/officeDocument/2006/relationships/hyperlink" Target="https://coffeehr.com.vn/wp-content/uploads/2021/05/Ellipse-4.png" TargetMode="External"/><Relationship Id="rId1424" Type="http://schemas.openxmlformats.org/officeDocument/2006/relationships/hyperlink" Target="https://coffeehr.com.vn/wp-content/uploads/2021/06/Giaoduc2.png" TargetMode="External"/><Relationship Id="rId1631" Type="http://schemas.openxmlformats.org/officeDocument/2006/relationships/hyperlink" Target="https://coffeehr.com.vn/wp-content/uploads/2021/07/cham-cong-gps-CHR-768x511.png" TargetMode="External"/><Relationship Id="rId1869" Type="http://schemas.openxmlformats.org/officeDocument/2006/relationships/hyperlink" Target="https://coffeehr.com.vn/wp-content/uploads/2021/10/ASL-300x87.jpg" TargetMode="External"/><Relationship Id="rId1729" Type="http://schemas.openxmlformats.org/officeDocument/2006/relationships/hyperlink" Target="https://coffeehr.com.vn/wp-content/uploads/2021/08/talent-2-1024x1024.png" TargetMode="External"/><Relationship Id="rId1936" Type="http://schemas.openxmlformats.org/officeDocument/2006/relationships/hyperlink" Target="https://coffeehr.com.vn/wp-content/uploads/2021/11/55661520_1194899834005876_6605435357926260736_n-300x200.jpg" TargetMode="External"/><Relationship Id="rId2198" Type="http://schemas.openxmlformats.org/officeDocument/2006/relationships/hyperlink" Target="https://coffeehr.com.vn/wp-content/uploads/2022/01/131401570_136923264858570_8085691024268079971_n-e1643102229376.jpg" TargetMode="External"/><Relationship Id="rId377" Type="http://schemas.openxmlformats.org/officeDocument/2006/relationships/hyperlink" Target="https://coffeehr.com.vn/en/cleverfood-hop-tac-voi-coffeehr-quan-ly-nhan-su-de-dang-hon/" TargetMode="External"/><Relationship Id="rId584" Type="http://schemas.openxmlformats.org/officeDocument/2006/relationships/hyperlink" Target="https://coffeehr.com.vn/en/phan-mem-cham-cong-toan-dien-thoi-covid/" TargetMode="External"/><Relationship Id="rId2058" Type="http://schemas.openxmlformats.org/officeDocument/2006/relationships/hyperlink" Target="https://coffeehr.com.vn/wp-content/uploads/2021/11/payroll-1.png" TargetMode="External"/><Relationship Id="rId2265" Type="http://schemas.openxmlformats.org/officeDocument/2006/relationships/hyperlink" Target="https://coffeehr.com.vn/wp-content/uploads/2022/01/z3085130073200_ab4fc3fdf21cdd1f4e91da8777819d01-300x300.jpg" TargetMode="External"/><Relationship Id="rId5" Type="http://schemas.openxmlformats.org/officeDocument/2006/relationships/hyperlink" Target="https://coffeehr.com.vn/11-xu-huong-cong-nghe-thong-tin-trong-20-nam-qua/" TargetMode="External"/><Relationship Id="rId237" Type="http://schemas.openxmlformats.org/officeDocument/2006/relationships/hyperlink" Target="https://coffeehr.com.vn/en/4-cach-de-cai-thien-giao-tiep-trong-kinh-doanh/" TargetMode="External"/><Relationship Id="rId791" Type="http://schemas.openxmlformats.org/officeDocument/2006/relationships/hyperlink" Target="https://coffeehr.com.vn/ky-nguyen-moi-cua-nganh-nhan-su-ky-nguyen-4-0/" TargetMode="External"/><Relationship Id="rId889" Type="http://schemas.openxmlformats.org/officeDocument/2006/relationships/hyperlink" Target="https://coffeehr.com.vn/quy-trinh-xay-dung-kpi-hieu-qua/" TargetMode="External"/><Relationship Id="rId1074" Type="http://schemas.openxmlformats.org/officeDocument/2006/relationships/hyperlink" Target="https://coffeehr.com.vn/wp-content/litespeed/css/d5760fbd379052cc6749954cc14a7923.css?ver=2d469" TargetMode="External"/><Relationship Id="rId444" Type="http://schemas.openxmlformats.org/officeDocument/2006/relationships/hyperlink" Target="https://coffeehr.com.vn/en/geniee-chon-coffeehr-de-quan-tri-nhan-su-theo-mo-hinh-quan-ly-da-quoc-gia/" TargetMode="External"/><Relationship Id="rId651" Type="http://schemas.openxmlformats.org/officeDocument/2006/relationships/hyperlink" Target="https://coffeehr.com.vn/en/tong-quan/" TargetMode="External"/><Relationship Id="rId749" Type="http://schemas.openxmlformats.org/officeDocument/2006/relationships/hyperlink" Target="https://coffeehr.com.vn/hcm-tuyen-dung-nhan-vien-kinh-doanh/" TargetMode="External"/><Relationship Id="rId1281" Type="http://schemas.openxmlformats.org/officeDocument/2006/relationships/hyperlink" Target="https://coffeehr.com.vn/wp-content/uploads/2021/05/logop.png" TargetMode="External"/><Relationship Id="rId1379" Type="http://schemas.openxmlformats.org/officeDocument/2006/relationships/hyperlink" Target="https://coffeehr.com.vn/wp-content/uploads/2021/06/Banner-Tuyen-Dung-B-300x174.jpg" TargetMode="External"/><Relationship Id="rId1586" Type="http://schemas.openxmlformats.org/officeDocument/2006/relationships/hyperlink" Target="https://coffeehr.com.vn/wp-content/uploads/2021/06/VCCI-1536x8631-1-768x432.jpg" TargetMode="External"/><Relationship Id="rId2125" Type="http://schemas.openxmlformats.org/officeDocument/2006/relationships/hyperlink" Target="https://coffeehr.com.vn/wp-content/uploads/2021/12/5c6f1bda366baf6d16c1d2b4_SMART-goals.jpg" TargetMode="External"/><Relationship Id="rId2332" Type="http://schemas.openxmlformats.org/officeDocument/2006/relationships/hyperlink" Target="https://coffeehr.com.vn/wp-content/uploads/2022/03/GettyImages-1352204249_490599_zjheyn.jpg" TargetMode="External"/><Relationship Id="rId304" Type="http://schemas.openxmlformats.org/officeDocument/2006/relationships/hyperlink" Target="https://coffeehr.com.vn/en/category/kien-thuc-quan-tri-nhan-su/" TargetMode="External"/><Relationship Id="rId511" Type="http://schemas.openxmlformats.org/officeDocument/2006/relationships/hyperlink" Target="https://coffeehr.com.vn/en/khoi-dong-du-an-phan-mem-quan-tri-nhan-su-tai-asl-corp/" TargetMode="External"/><Relationship Id="rId609" Type="http://schemas.openxmlformats.org/officeDocument/2006/relationships/hyperlink" Target="https://coffeehr.com.vn/en/quan-ly-to-chuc/" TargetMode="External"/><Relationship Id="rId956" Type="http://schemas.openxmlformats.org/officeDocument/2006/relationships/hyperlink" Target="https://coffeehr.com.vn/tuyen-dung-thoi-ki-moi-ban-biet-gi-ve-genz/" TargetMode="External"/><Relationship Id="rId1141" Type="http://schemas.openxmlformats.org/officeDocument/2006/relationships/hyperlink" Target="https://coffeehr.com.vn/wp-content/plugins/jet-menu/assets/public/js/legacy/jet-menu-public-scripts.js?ver=2.1.4" TargetMode="External"/><Relationship Id="rId1239" Type="http://schemas.openxmlformats.org/officeDocument/2006/relationships/hyperlink" Target="https://coffeehr.com.vn/wp-content/uploads/2021/05/hiephonhansu.png" TargetMode="External"/><Relationship Id="rId1793" Type="http://schemas.openxmlformats.org/officeDocument/2006/relationships/hyperlink" Target="https://coffeehr.com.vn/wp-content/uploads/2021/09/93256fc8f8dfbd25380e550b7c7a5cd6.jpg" TargetMode="External"/><Relationship Id="rId85" Type="http://schemas.openxmlformats.org/officeDocument/2006/relationships/hyperlink" Target="https://coffeehr.com.vn/category/kien-thuc-quan-tri-nhan-su/" TargetMode="External"/><Relationship Id="rId816" Type="http://schemas.openxmlformats.org/officeDocument/2006/relationships/hyperlink" Target="https://coffeehr.com.vn/navigos-group-lua-chon-giai-phap-quan-tri-nhan-su-coffeehr-cho-chien-luoc-toan-cau-hoa/" TargetMode="External"/><Relationship Id="rId1001" Type="http://schemas.openxmlformats.org/officeDocument/2006/relationships/hyperlink" Target="https://coffeehr.com.vn/wp-content/litespeed/css/44aae49f850e86313075ba24b20d7f52.css?ver=04223" TargetMode="External"/><Relationship Id="rId1446" Type="http://schemas.openxmlformats.org/officeDocument/2006/relationships/hyperlink" Target="https://coffeehr.com.vn/wp-content/uploads/2021/06/image-16.jpg" TargetMode="External"/><Relationship Id="rId1653" Type="http://schemas.openxmlformats.org/officeDocument/2006/relationships/hyperlink" Target="https://coffeehr.com.vn/wp-content/uploads/2021/07/hethongbaocao1.jpg" TargetMode="External"/><Relationship Id="rId1860" Type="http://schemas.openxmlformats.org/officeDocument/2006/relationships/hyperlink" Target="https://coffeehr.com.vn/wp-content/uploads/2021/09/z2803114277856_8aad39798f3a36e977827b296696c21f-300x159.jpg" TargetMode="External"/><Relationship Id="rId1306" Type="http://schemas.openxmlformats.org/officeDocument/2006/relationships/hyperlink" Target="https://coffeehr.com.vn/wp-content/uploads/2021/05/timhieu-768x388.png" TargetMode="External"/><Relationship Id="rId1513" Type="http://schemas.openxmlformats.org/officeDocument/2006/relationships/hyperlink" Target="https://coffeehr.com.vn/wp-content/uploads/2021/06/ksan1.png" TargetMode="External"/><Relationship Id="rId1720" Type="http://schemas.openxmlformats.org/officeDocument/2006/relationships/hyperlink" Target="https://coffeehr.com.vn/wp-content/uploads/2021/08/potalll.jpg" TargetMode="External"/><Relationship Id="rId1958" Type="http://schemas.openxmlformats.org/officeDocument/2006/relationships/hyperlink" Target="https://coffeehr.com.vn/wp-content/uploads/2021/11/Banner-HR-CoffeeHR.png" TargetMode="External"/><Relationship Id="rId12" Type="http://schemas.openxmlformats.org/officeDocument/2006/relationships/hyperlink" Target="https://coffeehr.com.vn/3-hinh-thuc-quan-tri-nhan-su-trong-doanh-nghiep-hien-dai/" TargetMode="External"/><Relationship Id="rId1818" Type="http://schemas.openxmlformats.org/officeDocument/2006/relationships/hyperlink" Target="https://coffeehr.com.vn/wp-content/uploads/2021/09/lo-trinh-giai-phap.jpeg" TargetMode="External"/><Relationship Id="rId161" Type="http://schemas.openxmlformats.org/officeDocument/2006/relationships/hyperlink" Target="https://coffeehr.com.vn/coffeehr_brochure/" TargetMode="External"/><Relationship Id="rId399" Type="http://schemas.openxmlformats.org/officeDocument/2006/relationships/hyperlink" Target="https://coffeehr.com.vn/en/coffeehr-tuyen-dung-thuc-tap-sinh-it/" TargetMode="External"/><Relationship Id="rId2287" Type="http://schemas.openxmlformats.org/officeDocument/2006/relationships/hyperlink" Target="https://coffeehr.com.vn/wp-content/uploads/2022/02/ii-1024x390.png" TargetMode="External"/><Relationship Id="rId259" Type="http://schemas.openxmlformats.org/officeDocument/2006/relationships/hyperlink" Target="https://coffeehr.com.vn/en/atalink-dau-tu-giai-phap-phan-mem-quan-tri-nhan-su-coffeehr/" TargetMode="External"/><Relationship Id="rId466" Type="http://schemas.openxmlformats.org/officeDocument/2006/relationships/hyperlink" Target="https://coffeehr.com.vn/en/hcm-hn-tuyen-dung-nhan-vien-kinh-doanh/" TargetMode="External"/><Relationship Id="rId673" Type="http://schemas.openxmlformats.org/officeDocument/2006/relationships/hyperlink" Target="https://coffeehr.com.vn/en/tuyen-dung-nhan-vien-trien-khai/" TargetMode="External"/><Relationship Id="rId880" Type="http://schemas.openxmlformats.org/officeDocument/2006/relationships/hyperlink" Target="https://coffeehr.com.vn/quan-ly-ho-so-nhan-su-tiet-kiem/" TargetMode="External"/><Relationship Id="rId1096" Type="http://schemas.openxmlformats.org/officeDocument/2006/relationships/hyperlink" Target="https://coffeehr.com.vn/wp-content/plugins/easy-table-of-contents/vendor/js-cookie/js.cookie.min.js?ver=2.2.1" TargetMode="External"/><Relationship Id="rId2147" Type="http://schemas.openxmlformats.org/officeDocument/2006/relationships/hyperlink" Target="https://coffeehr.com.vn/wp-content/uploads/2021/12/JFE2-300x225.jpg" TargetMode="External"/><Relationship Id="rId2354" Type="http://schemas.openxmlformats.org/officeDocument/2006/relationships/hyperlink" Target="https://coffeehr.com.vn/wp-content/uploads/2022/03/Talent-Acquisition-la-gi-5-chien-luoc-Thu-hut-Nhan-tai-pho-bien-768x576.jpg" TargetMode="External"/><Relationship Id="rId119" Type="http://schemas.openxmlformats.org/officeDocument/2006/relationships/hyperlink" Target="https://coffeehr.com.vn/category/thong-tin-cong-nghe/" TargetMode="External"/><Relationship Id="rId326" Type="http://schemas.openxmlformats.org/officeDocument/2006/relationships/hyperlink" Target="https://coffeehr.com.vn/en/category/kien-thuc-quan-tri-nhan-su/page/6/" TargetMode="External"/><Relationship Id="rId533" Type="http://schemas.openxmlformats.org/officeDocument/2006/relationships/hyperlink" Target="https://coffeehr.com.vn/en/micco-tong-cong-ty-cong-nghiep-hoa-chat-mo-vinacomin-2/" TargetMode="External"/><Relationship Id="rId978" Type="http://schemas.openxmlformats.org/officeDocument/2006/relationships/hyperlink" Target="https://coffeehr.com.vn/wp-content/litespeed/css/13a7de187bed3d86c9f59a3bda7b71bd.css?ver=70c42" TargetMode="External"/><Relationship Id="rId1163" Type="http://schemas.openxmlformats.org/officeDocument/2006/relationships/hyperlink" Target="https://coffeehr.com.vn/wp-content/uploads/2021/02/atalink-1-768x527.png" TargetMode="External"/><Relationship Id="rId1370" Type="http://schemas.openxmlformats.org/officeDocument/2006/relationships/hyperlink" Target="https://coffeehr.com.vn/wp-content/uploads/2021/06/b6.3.jpg" TargetMode="External"/><Relationship Id="rId2007" Type="http://schemas.openxmlformats.org/officeDocument/2006/relationships/hyperlink" Target="https://coffeehr.com.vn/wp-content/uploads/2021/11/Don-dau-4-xu-the-tuyen-dung-768x511.png" TargetMode="External"/><Relationship Id="rId2214" Type="http://schemas.openxmlformats.org/officeDocument/2006/relationships/hyperlink" Target="https://coffeehr.com.vn/wp-content/uploads/2022/01/anh-thong-tin-ca-nhan-1024x476.png" TargetMode="External"/><Relationship Id="rId740" Type="http://schemas.openxmlformats.org/officeDocument/2006/relationships/hyperlink" Target="https://coffeehr.com.vn/hau-covid-doanh-nghiep-da-san-sang-don-xu-the-tuyen-dung-moi/" TargetMode="External"/><Relationship Id="rId838" Type="http://schemas.openxmlformats.org/officeDocument/2006/relationships/hyperlink" Target="https://coffeehr.com.vn/okr-la-gi-hieu-ro-hon-ve-okr/" TargetMode="External"/><Relationship Id="rId1023" Type="http://schemas.openxmlformats.org/officeDocument/2006/relationships/hyperlink" Target="https://coffeehr.com.vn/wp-content/litespeed/css/726644ac467c86bb9f4b8935b7fcaea9.css?ver=1c0ac" TargetMode="External"/><Relationship Id="rId1468" Type="http://schemas.openxmlformats.org/officeDocument/2006/relationships/hyperlink" Target="https://coffeehr.com.vn/wp-content/uploads/2021/06/image-191n-300x174.jpg" TargetMode="External"/><Relationship Id="rId1675" Type="http://schemas.openxmlformats.org/officeDocument/2006/relationships/hyperlink" Target="https://coffeehr.com.vn/wp-content/uploads/2021/07/kpi-okr-2-scaled.jpg" TargetMode="External"/><Relationship Id="rId1882" Type="http://schemas.openxmlformats.org/officeDocument/2006/relationships/hyperlink" Target="https://coffeehr.com.vn/wp-content/uploads/2021/10/DSL-01.jpg" TargetMode="External"/><Relationship Id="rId600" Type="http://schemas.openxmlformats.org/officeDocument/2006/relationships/hyperlink" Target="https://coffeehr.com.vn/en/quan-ly-hieu-suat-la-gi-xay-dung-chuong-trinh-quan-ly-hieu-suat-hieu-qua-nhu-the-nao/" TargetMode="External"/><Relationship Id="rId1230" Type="http://schemas.openxmlformats.org/officeDocument/2006/relationships/hyperlink" Target="https://coffeehr.com.vn/wp-content/uploads/2021/05/giaiphap1.png" TargetMode="External"/><Relationship Id="rId1328" Type="http://schemas.openxmlformats.org/officeDocument/2006/relationships/hyperlink" Target="https://coffeehr.com.vn/wp-content/uploads/2021/06/1836_m2-300x200.jpg" TargetMode="External"/><Relationship Id="rId1535" Type="http://schemas.openxmlformats.org/officeDocument/2006/relationships/hyperlink" Target="https://coffeehr.com.vn/wp-content/uploads/2021/06/Subtract1n.png" TargetMode="External"/><Relationship Id="rId905" Type="http://schemas.openxmlformats.org/officeDocument/2006/relationships/hyperlink" Target="https://coffeehr.com.vn/tai-sao-can-lap-ke-hoach-xay-dung-doi-ngu-ke-can/" TargetMode="External"/><Relationship Id="rId1742" Type="http://schemas.openxmlformats.org/officeDocument/2006/relationships/hyperlink" Target="https://coffeehr.com.vn/wp-content/uploads/2021/08/z2660460984506_ac0f30dd270ee355b8000b968fdd26c7.jpg" TargetMode="External"/><Relationship Id="rId34" Type="http://schemas.openxmlformats.org/officeDocument/2006/relationships/hyperlink" Target="https://coffeehr.com.vn/8-sai-lam-khien-nhan-vien-co-nang-luc-nghi-viec/" TargetMode="External"/><Relationship Id="rId544" Type="http://schemas.openxmlformats.org/officeDocument/2006/relationships/hyperlink" Target="https://coffeehr.com.vn/en/nen-tang-giao-tiep-gapowork-hop-tac-voi-oos-software-ho-tro-doanh-nghiep-quan-tri-nhan-su/" TargetMode="External"/><Relationship Id="rId751" Type="http://schemas.openxmlformats.org/officeDocument/2006/relationships/hyperlink" Target="https://coffeehr.com.vn/he-thong-bao-cao/" TargetMode="External"/><Relationship Id="rId849" Type="http://schemas.openxmlformats.org/officeDocument/2006/relationships/hyperlink" Target="https://coffeehr.com.vn/oos-software-duoc-thuong-hieu-homefarm-lua-chon-de-thuc-hien-chien-luoc-phat-trien-than-toc-300-cua-hang/" TargetMode="External"/><Relationship Id="rId1174" Type="http://schemas.openxmlformats.org/officeDocument/2006/relationships/hyperlink" Target="https://coffeehr.com.vn/wp-content/uploads/2021/03/z3023497797859_877ba80211e5f0f99f5d827e70c63dc3-768x511.jpg" TargetMode="External"/><Relationship Id="rId1381" Type="http://schemas.openxmlformats.org/officeDocument/2006/relationships/hyperlink" Target="https://coffeehr.com.vn/wp-content/uploads/2021/06/blockchain.jpg" TargetMode="External"/><Relationship Id="rId1479" Type="http://schemas.openxmlformats.org/officeDocument/2006/relationships/hyperlink" Target="https://coffeehr.com.vn/wp-content/uploads/2021/06/image-193-300x174.jpg" TargetMode="External"/><Relationship Id="rId1602" Type="http://schemas.openxmlformats.org/officeDocument/2006/relationships/hyperlink" Target="https://coffeehr.com.vn/wp-content/uploads/2021/07/11-buoc-tuyen-dung-cua-chuyen-gia-2-scaled.jpg" TargetMode="External"/><Relationship Id="rId1686" Type="http://schemas.openxmlformats.org/officeDocument/2006/relationships/hyperlink" Target="https://coffeehr.com.vn/wp-content/uploads/2021/07/mo-hinh-HRM-4.0-CHR-1-2-300x200.png" TargetMode="External"/><Relationship Id="rId2225" Type="http://schemas.openxmlformats.org/officeDocument/2006/relationships/hyperlink" Target="https://coffeehr.com.vn/wp-content/uploads/2022/01/employee-burnout-final.webp" TargetMode="External"/><Relationship Id="rId183" Type="http://schemas.openxmlformats.org/officeDocument/2006/relationships/hyperlink" Target="https://coffeehr.com.vn/coffeehr-tuyen-dung-thuc-tap-sinh-it/" TargetMode="External"/><Relationship Id="rId390" Type="http://schemas.openxmlformats.org/officeDocument/2006/relationships/hyperlink" Target="https://coffeehr.com.vn/en/coffeehr-onboarding-chao-don-nhan-vien-moi-ban-co-dang-tut-lai-phia-sau/" TargetMode="External"/><Relationship Id="rId404" Type="http://schemas.openxmlformats.org/officeDocument/2006/relationships/hyperlink" Target="https://coffeehr.com.vn/en/cong-viec-va-ky-nang-cua-nhan-vien-nhan-su/" TargetMode="External"/><Relationship Id="rId611" Type="http://schemas.openxmlformats.org/officeDocument/2006/relationships/hyperlink" Target="https://coffeehr.com.vn/en/quy-trinh-xay-dung-kpi-hieu-qua/" TargetMode="External"/><Relationship Id="rId1034" Type="http://schemas.openxmlformats.org/officeDocument/2006/relationships/hyperlink" Target="https://coffeehr.com.vn/wp-content/litespeed/css/7f64edaa2c04349672789e28b3477836.css?ver=2dcfd" TargetMode="External"/><Relationship Id="rId1241" Type="http://schemas.openxmlformats.org/officeDocument/2006/relationships/hyperlink" Target="https://coffeehr.com.vn/wp-content/uploads/2021/05/HT.png" TargetMode="External"/><Relationship Id="rId1339" Type="http://schemas.openxmlformats.org/officeDocument/2006/relationships/hyperlink" Target="https://coffeehr.com.vn/wp-content/uploads/2021/06/3.png" TargetMode="External"/><Relationship Id="rId1893" Type="http://schemas.openxmlformats.org/officeDocument/2006/relationships/hyperlink" Target="https://coffeehr.com.vn/wp-content/uploads/2021/10/Vietnamwork.jpg" TargetMode="External"/><Relationship Id="rId1907" Type="http://schemas.openxmlformats.org/officeDocument/2006/relationships/hyperlink" Target="https://coffeehr.com.vn/wp-content/uploads/2021/11/127129373_3761727353892308_8754717082773024356_n-300x200.jpg" TargetMode="External"/><Relationship Id="rId2071" Type="http://schemas.openxmlformats.org/officeDocument/2006/relationships/hyperlink" Target="https://coffeehr.com.vn/wp-content/uploads/2021/11/quan-ly-to-chuc-2.jpg" TargetMode="External"/><Relationship Id="rId250" Type="http://schemas.openxmlformats.org/officeDocument/2006/relationships/hyperlink" Target="https://coffeehr.com.vn/en/8585-2/" TargetMode="External"/><Relationship Id="rId488" Type="http://schemas.openxmlformats.org/officeDocument/2006/relationships/hyperlink" Target="https://coffeehr.com.vn/en/hoach-dinh-nguon-nhan-luc-la-gi-vai-tro-cua-hoach-dinh-nguon-nhan-luc-doi-voi-doanh-nghiep/" TargetMode="External"/><Relationship Id="rId695" Type="http://schemas.openxmlformats.org/officeDocument/2006/relationships/hyperlink" Target="https://coffeehr.com.vn/en/xay-dung-kien-truc-bds/" TargetMode="External"/><Relationship Id="rId709" Type="http://schemas.openxmlformats.org/officeDocument/2006/relationships/hyperlink" Target="https://coffeehr.com.vn/en/y-te-benh-vien/" TargetMode="External"/><Relationship Id="rId916" Type="http://schemas.openxmlformats.org/officeDocument/2006/relationships/hyperlink" Target="https://coffeehr.com.vn/tap-doan-da-nganh/" TargetMode="External"/><Relationship Id="rId1101" Type="http://schemas.openxmlformats.org/officeDocument/2006/relationships/hyperlink" Target="https://coffeehr.com.vn/wp-content/plugins/easy-table-of-contents/vendor/sticky-kit/jquery.sticky-kit.min.js?ver=1.9.2" TargetMode="External"/><Relationship Id="rId1546" Type="http://schemas.openxmlformats.org/officeDocument/2006/relationships/hyperlink" Target="https://coffeehr.com.vn/wp-content/uploads/2021/06/taichinh2.png" TargetMode="External"/><Relationship Id="rId1753" Type="http://schemas.openxmlformats.org/officeDocument/2006/relationships/hyperlink" Target="https://coffeehr.com.vn/wp-content/uploads/2021/08/z2687548435172_6851cedd56aedb7de41ed0711b886190-300x200.jpg" TargetMode="External"/><Relationship Id="rId1960" Type="http://schemas.openxmlformats.org/officeDocument/2006/relationships/hyperlink" Target="https://coffeehr.com.vn/wp-content/uploads/2021/11/c96bf7acd7941fca4685.jpg" TargetMode="External"/><Relationship Id="rId2169" Type="http://schemas.openxmlformats.org/officeDocument/2006/relationships/hyperlink" Target="https://coffeehr.com.vn/wp-content/uploads/2021/12/shutterstock_1279483576-e1639103682612.jpg" TargetMode="External"/><Relationship Id="rId2376" Type="http://schemas.openxmlformats.org/officeDocument/2006/relationships/hyperlink" Target="https://coffeehr.com.vn/wp-includes/js/mediaelement/mediaelement-and-player.min.js?ver=4.2.16" TargetMode="External"/><Relationship Id="rId45" Type="http://schemas.openxmlformats.org/officeDocument/2006/relationships/hyperlink" Target="https://coffeehr.com.vn/ba-hinh-thuc-quan-tri-nhan-su-trong-doanh-nghiep-hien-dai/" TargetMode="External"/><Relationship Id="rId110" Type="http://schemas.openxmlformats.org/officeDocument/2006/relationships/hyperlink" Target="https://coffeehr.com.vn/category/kien-thuc-quan-tri-nhan-su/page/6/" TargetMode="External"/><Relationship Id="rId348" Type="http://schemas.openxmlformats.org/officeDocument/2006/relationships/hyperlink" Target="https://coffeehr.com.vn/en/category/tin-tuc-coffeehr/page/2/" TargetMode="External"/><Relationship Id="rId555" Type="http://schemas.openxmlformats.org/officeDocument/2006/relationships/hyperlink" Target="https://coffeehr.com.vn/en/nhung-xu-huong-cong-nghe-moi-va-quan-trong-trong-nam-2020/" TargetMode="External"/><Relationship Id="rId762" Type="http://schemas.openxmlformats.org/officeDocument/2006/relationships/hyperlink" Target="https://coffeehr.com.vn/hoach-dinh-nguon-nhan-luc-la-gi-vai-tro-cua-hoach-dinh-nguon-nhan-luc-doi-voi-doanh-nghiep/" TargetMode="External"/><Relationship Id="rId1185" Type="http://schemas.openxmlformats.org/officeDocument/2006/relationships/hyperlink" Target="https://coffeehr.com.vn/wp-content/uploads/2021/05/banner4-1.png" TargetMode="External"/><Relationship Id="rId1392" Type="http://schemas.openxmlformats.org/officeDocument/2006/relationships/hyperlink" Target="https://coffeehr.com.vn/wp-content/uploads/2021/06/CoffeeHR_Brochure_EN.pdf" TargetMode="External"/><Relationship Id="rId1406" Type="http://schemas.openxmlformats.org/officeDocument/2006/relationships/hyperlink" Target="https://coffeehr.com.vn/wp-content/uploads/2021/06/e10f7b537ba38bfdd2b2-11-768x576.jpg" TargetMode="External"/><Relationship Id="rId1613" Type="http://schemas.openxmlformats.org/officeDocument/2006/relationships/hyperlink" Target="https://coffeehr.com.vn/wp-content/uploads/2021/07/benh-vien.png" TargetMode="External"/><Relationship Id="rId1820" Type="http://schemas.openxmlformats.org/officeDocument/2006/relationships/hyperlink" Target="https://coffeehr.com.vn/wp-content/uploads/2021/09/Onboarding.png" TargetMode="External"/><Relationship Id="rId2029" Type="http://schemas.openxmlformats.org/officeDocument/2006/relationships/hyperlink" Target="https://coffeehr.com.vn/wp-content/uploads/2021/11/Hung-Yen-Knitting-Dyeing-Doi-moi-quy-trinh-danh-gia-KPI-cung-CoffeeHR-300x169.jpg" TargetMode="External"/><Relationship Id="rId2236" Type="http://schemas.openxmlformats.org/officeDocument/2006/relationships/hyperlink" Target="https://coffeehr.com.vn/wp-content/uploads/2022/01/improve-quality-of-life-in-the-workplace-300x188.jpg" TargetMode="External"/><Relationship Id="rId194" Type="http://schemas.openxmlformats.org/officeDocument/2006/relationships/hyperlink" Target="https://coffeehr.com.vn/danh-sach-chuc-nang/" TargetMode="External"/><Relationship Id="rId208" Type="http://schemas.openxmlformats.org/officeDocument/2006/relationships/hyperlink" Target="https://coffeehr.com.vn/diem-mat-7-cong-nghe-quan-tri-nhan-su-moi-trong-2022/" TargetMode="External"/><Relationship Id="rId415" Type="http://schemas.openxmlformats.org/officeDocument/2006/relationships/hyperlink" Target="https://coffeehr.com.vn/en/dao-tao/" TargetMode="External"/><Relationship Id="rId622" Type="http://schemas.openxmlformats.org/officeDocument/2006/relationships/hyperlink" Target="https://coffeehr.com.vn/en/so-sanh-okr-va-kpi-do-luong-danh-gia-hieu-suat-lao-dong-doanh-nghiep-nen-lua-chon-chi-so-nao/" TargetMode="External"/><Relationship Id="rId1045" Type="http://schemas.openxmlformats.org/officeDocument/2006/relationships/hyperlink" Target="https://coffeehr.com.vn/wp-content/litespeed/css/8efab328b48b9fa71ddfee5dc28d440a.css?ver=99e8c" TargetMode="External"/><Relationship Id="rId1252" Type="http://schemas.openxmlformats.org/officeDocument/2006/relationships/hyperlink" Target="https://coffeehr.com.vn/wp-content/uploads/2021/05/khtao1.png" TargetMode="External"/><Relationship Id="rId1697" Type="http://schemas.openxmlformats.org/officeDocument/2006/relationships/hyperlink" Target="https://coffeehr.com.vn/wp-content/uploads/2021/07/so-do.png" TargetMode="External"/><Relationship Id="rId1918" Type="http://schemas.openxmlformats.org/officeDocument/2006/relationships/hyperlink" Target="https://coffeehr.com.vn/wp-content/uploads/2021/11/2.png" TargetMode="External"/><Relationship Id="rId2082" Type="http://schemas.openxmlformats.org/officeDocument/2006/relationships/hyperlink" Target="https://coffeehr.com.vn/wp-content/uploads/2021/11/Recruitment-app-startups-768x459.jpg" TargetMode="External"/><Relationship Id="rId2303" Type="http://schemas.openxmlformats.org/officeDocument/2006/relationships/hyperlink" Target="https://coffeehr.com.vn/wp-content/uploads/2022/02/Picture2.png" TargetMode="External"/><Relationship Id="rId261" Type="http://schemas.openxmlformats.org/officeDocument/2006/relationships/hyperlink" Target="https://coffeehr.com.vn/en/atalink-dau-tu-giai-phap-phan-mem-quan-tri-nhan-su-coffeehr/" TargetMode="External"/><Relationship Id="rId499" Type="http://schemas.openxmlformats.org/officeDocument/2006/relationships/hyperlink" Target="https://coffeehr.com.vn/en/hung-yen-knitting-dyeing-doi-moi-quy-trinh-danh-gia-kpi-cung-coffeehr/" TargetMode="External"/><Relationship Id="rId927" Type="http://schemas.openxmlformats.org/officeDocument/2006/relationships/hyperlink" Target="https://coffeehr.com.vn/tong-quan/" TargetMode="External"/><Relationship Id="rId1112" Type="http://schemas.openxmlformats.org/officeDocument/2006/relationships/hyperlink" Target="https://coffeehr.com.vn/wp-content/plugins/elementor/assets/lib/e-gallery/js/e-gallery.min.js?ver=1.2.0" TargetMode="External"/><Relationship Id="rId1557" Type="http://schemas.openxmlformats.org/officeDocument/2006/relationships/hyperlink" Target="https://coffeehr.com.vn/wp-content/uploads/2021/06/tdoan1.png" TargetMode="External"/><Relationship Id="rId1764" Type="http://schemas.openxmlformats.org/officeDocument/2006/relationships/hyperlink" Target="https://coffeehr.com.vn/wp-content/uploads/2021/08/z2705054457199_a58241cf82f784d7832efbe269a48cf2.jpg" TargetMode="External"/><Relationship Id="rId1971" Type="http://schemas.openxmlformats.org/officeDocument/2006/relationships/hyperlink" Target="https://coffeehr.com.vn/wp-content/uploads/2021/11/CB-2-1.png" TargetMode="External"/><Relationship Id="rId2387" Type="http://schemas.openxmlformats.org/officeDocument/2006/relationships/hyperlink" Target="https://coffeehr.com.vn/xay-dung-kien-truc-bds/" TargetMode="External"/><Relationship Id="rId56" Type="http://schemas.openxmlformats.org/officeDocument/2006/relationships/hyperlink" Target="https://coffeehr.com.vn/bao-hiem-opes-dong-hanh-cung-coffeehr-chuyen-doi-so-quan-tri-nhan-su/" TargetMode="External"/><Relationship Id="rId359" Type="http://schemas.openxmlformats.org/officeDocument/2006/relationships/hyperlink" Target="https://coffeehr.com.vn/en/cb-la-gi-nganh-nghe-quyen-luc-trong-khoi-hanh-chinh-van-phong/" TargetMode="External"/><Relationship Id="rId566" Type="http://schemas.openxmlformats.org/officeDocument/2006/relationships/hyperlink" Target="https://coffeehr.com.vn/en/onboarding/" TargetMode="External"/><Relationship Id="rId773" Type="http://schemas.openxmlformats.org/officeDocument/2006/relationships/hyperlink" Target="https://coffeehr.com.vn/hop-dong-dien-tu-giai-phap-moi-cho-doanh-nghiep-mua-covid/" TargetMode="External"/><Relationship Id="rId1196" Type="http://schemas.openxmlformats.org/officeDocument/2006/relationships/hyperlink" Target="https://coffeehr.com.vn/wp-content/uploads/2021/05/Danh-gia.png" TargetMode="External"/><Relationship Id="rId1417" Type="http://schemas.openxmlformats.org/officeDocument/2006/relationships/hyperlink" Target="https://coffeehr.com.vn/wp-content/uploads/2021/06/Geniee-2-300x200.jpg" TargetMode="External"/><Relationship Id="rId1624" Type="http://schemas.openxmlformats.org/officeDocument/2006/relationships/hyperlink" Target="https://coffeehr.com.vn/wp-content/uploads/2021/07/cac-buoc-tien-hanh-hoach-dinh-nhan-su-CHR-768x511.png" TargetMode="External"/><Relationship Id="rId1831" Type="http://schemas.openxmlformats.org/officeDocument/2006/relationships/hyperlink" Target="https://coffeehr.com.vn/wp-content/uploads/2021/09/photo-1-163169341617235244956.jpg" TargetMode="External"/><Relationship Id="rId2247" Type="http://schemas.openxmlformats.org/officeDocument/2006/relationships/hyperlink" Target="https://coffeehr.com.vn/wp-content/uploads/2022/01/Quan-300x225.png" TargetMode="External"/><Relationship Id="rId121" Type="http://schemas.openxmlformats.org/officeDocument/2006/relationships/hyperlink" Target="https://coffeehr.com.vn/category/tin-tuc-coffeehr/" TargetMode="External"/><Relationship Id="rId219" Type="http://schemas.openxmlformats.org/officeDocument/2006/relationships/hyperlink" Target="https://coffeehr.com.vn/ecotek-quan-tri-thong-minh-phat-trien-ben-vung/" TargetMode="External"/><Relationship Id="rId426" Type="http://schemas.openxmlformats.org/officeDocument/2006/relationships/hyperlink" Target="https://coffeehr.com.vn/en/diem-mat-7-cong-nghe-quan-tri-nhan-su-moi-trong-2022/" TargetMode="External"/><Relationship Id="rId633" Type="http://schemas.openxmlformats.org/officeDocument/2006/relationships/hyperlink" Target="https://coffeehr.com.vn/en/talent-acquisition-thu-hut/" TargetMode="External"/><Relationship Id="rId980" Type="http://schemas.openxmlformats.org/officeDocument/2006/relationships/hyperlink" Target="https://coffeehr.com.vn/wp-content/litespeed/css/1a1467481999bf140ca0ac6df39674dd.css?ver=01cc8" TargetMode="External"/><Relationship Id="rId1056" Type="http://schemas.openxmlformats.org/officeDocument/2006/relationships/hyperlink" Target="https://coffeehr.com.vn/wp-content/litespeed/css/b2df74b4de5cf8c870013652f09b5874.css?ver=51504" TargetMode="External"/><Relationship Id="rId1263" Type="http://schemas.openxmlformats.org/officeDocument/2006/relationships/hyperlink" Target="https://coffeehr.com.vn/wp-content/uploads/2021/05/kt5.png" TargetMode="External"/><Relationship Id="rId1929" Type="http://schemas.openxmlformats.org/officeDocument/2006/relationships/hyperlink" Target="https://coffeehr.com.vn/wp-content/uploads/2021/11/360_F_328712690_GE9lcHu8VOmjHcCKKEZ0MUsrtanWuIU0-300x169.jpg" TargetMode="External"/><Relationship Id="rId2093" Type="http://schemas.openxmlformats.org/officeDocument/2006/relationships/hyperlink" Target="https://coffeehr.com.vn/wp-content/uploads/2021/11/Tuyen-dung.png" TargetMode="External"/><Relationship Id="rId2107" Type="http://schemas.openxmlformats.org/officeDocument/2006/relationships/hyperlink" Target="https://coffeehr.com.vn/wp-content/uploads/2021/11/Untitled-design-1.png" TargetMode="External"/><Relationship Id="rId2314" Type="http://schemas.openxmlformats.org/officeDocument/2006/relationships/hyperlink" Target="https://coffeehr.com.vn/wp-content/uploads/2022/02/z2088119275870_6d6fbe3381b238d3c5baafb32a528c10-1024x575-1-e1645763425801-300x101.jpg" TargetMode="External"/><Relationship Id="rId840" Type="http://schemas.openxmlformats.org/officeDocument/2006/relationships/hyperlink" Target="https://coffeehr.com.vn/okr-la-gi-hieu-ro-hon-ve-okr-ky-1/" TargetMode="External"/><Relationship Id="rId938" Type="http://schemas.openxmlformats.org/officeDocument/2006/relationships/hyperlink" Target="https://coffeehr.com.vn/tuyen-dung/" TargetMode="External"/><Relationship Id="rId1470" Type="http://schemas.openxmlformats.org/officeDocument/2006/relationships/hyperlink" Target="https://coffeehr.com.vn/wp-content/uploads/2021/06/image-192.jpg" TargetMode="External"/><Relationship Id="rId1568" Type="http://schemas.openxmlformats.org/officeDocument/2006/relationships/hyperlink" Target="https://coffeehr.com.vn/wp-content/uploads/2021/06/truyenthongquangcao1.jpg" TargetMode="External"/><Relationship Id="rId1775" Type="http://schemas.openxmlformats.org/officeDocument/2006/relationships/hyperlink" Target="https://coffeehr.com.vn/wp-content/uploads/2021/08/z2712559357820_4bceb9043aaf250f625cc17cc072458a-300x244.jpg" TargetMode="External"/><Relationship Id="rId2398" Type="http://schemas.openxmlformats.org/officeDocument/2006/relationships/hyperlink" Target="https://coffeehr.com.vn/xu-huong-phat-trien-nganh-cntt-trong-tuong-lai/" TargetMode="External"/><Relationship Id="rId67" Type="http://schemas.openxmlformats.org/officeDocument/2006/relationships/hyperlink" Target="https://coffeehr.com.vn/cac-trang-web-tuyen-dung/" TargetMode="External"/><Relationship Id="rId272" Type="http://schemas.openxmlformats.org/officeDocument/2006/relationships/hyperlink" Target="https://coffeehr.com.vn/en/ban-se-tro-thanh-chuyen-gia-tuyen-dung-nhu-the-nao-voi-coffeehr-2/" TargetMode="External"/><Relationship Id="rId577" Type="http://schemas.openxmlformats.org/officeDocument/2006/relationships/hyperlink" Target="https://coffeehr.com.vn/en/oos-software-hop-tac-voi-gapowork-ra-mat-bo-giai-phap-toan-dien-quan-tri-nhan-su-cho-doanh-nghiep/" TargetMode="External"/><Relationship Id="rId700" Type="http://schemas.openxmlformats.org/officeDocument/2006/relationships/hyperlink" Target="https://coffeehr.com.vn/en/xu-huong-moi-trong-nganh-cntt-thay-doi-va-co-hoi/" TargetMode="External"/><Relationship Id="rId1123" Type="http://schemas.openxmlformats.org/officeDocument/2006/relationships/hyperlink" Target="https://coffeehr.com.vn/wp-content/plugins/elementor-pro/assets/js/frontend.min.js?ver=3.3.5" TargetMode="External"/><Relationship Id="rId1330" Type="http://schemas.openxmlformats.org/officeDocument/2006/relationships/hyperlink" Target="https://coffeehr.com.vn/wp-content/uploads/2021/06/2.jpg" TargetMode="External"/><Relationship Id="rId1428" Type="http://schemas.openxmlformats.org/officeDocument/2006/relationships/hyperlink" Target="https://coffeehr.com.vn/wp-content/uploads/2021/06/image-15.jpg" TargetMode="External"/><Relationship Id="rId1635" Type="http://schemas.openxmlformats.org/officeDocument/2006/relationships/hyperlink" Target="https://coffeehr.com.vn/wp-content/uploads/2021/07/Citicom-final-768x511.jpg" TargetMode="External"/><Relationship Id="rId1982" Type="http://schemas.openxmlformats.org/officeDocument/2006/relationships/hyperlink" Target="https://coffeehr.com.vn/wp-content/uploads/2021/11/danh-gia-1-1.png" TargetMode="External"/><Relationship Id="rId2160" Type="http://schemas.openxmlformats.org/officeDocument/2006/relationships/hyperlink" Target="https://coffeehr.com.vn/wp-content/uploads/2021/12/PostChamCong2-300x300.jpg" TargetMode="External"/><Relationship Id="rId2258" Type="http://schemas.openxmlformats.org/officeDocument/2006/relationships/hyperlink" Target="https://coffeehr.com.vn/wp-content/uploads/2022/01/Tongketnam9.mp4" TargetMode="External"/><Relationship Id="rId132" Type="http://schemas.openxmlformats.org/officeDocument/2006/relationships/hyperlink" Target="https://coffeehr.com.vn/category/tin-tuc-coffeehr/page/2/" TargetMode="External"/><Relationship Id="rId784" Type="http://schemas.openxmlformats.org/officeDocument/2006/relationships/hyperlink" Target="https://coffeehr.com.vn/khach-san-du-lich/" TargetMode="External"/><Relationship Id="rId991" Type="http://schemas.openxmlformats.org/officeDocument/2006/relationships/hyperlink" Target="https://coffeehr.com.vn/wp-content/litespeed/css/2c3c1bc008839cb2ece6a6923156b56a.css?ver=e3663" TargetMode="External"/><Relationship Id="rId1067" Type="http://schemas.openxmlformats.org/officeDocument/2006/relationships/hyperlink" Target="https://coffeehr.com.vn/wp-content/litespeed/css/c493bed4aabb8855928101fb7ce9e045.css?ver=b51c4" TargetMode="External"/><Relationship Id="rId1842" Type="http://schemas.openxmlformats.org/officeDocument/2006/relationships/hyperlink" Target="https://coffeehr.com.vn/wp-content/uploads/2021/09/quy-trinh-tuyen-dung-tren-CoffeeHR-300x149.png" TargetMode="External"/><Relationship Id="rId2020" Type="http://schemas.openxmlformats.org/officeDocument/2006/relationships/hyperlink" Target="https://coffeehr.com.vn/wp-content/uploads/2021/11/group-asia-young-creative-people-smart-casual-wear-discussing-business-celebrate-giving-five-after-dealing-feeling-happy-signing-contract-agreement-office-coworker-teamwork-concept_7861-2523.jpg" TargetMode="External"/><Relationship Id="rId437" Type="http://schemas.openxmlformats.org/officeDocument/2006/relationships/hyperlink" Target="https://coffeehr.com.vn/en/gan-ket-nhan-vien-lam-sao-de-cai-thien/" TargetMode="External"/><Relationship Id="rId644" Type="http://schemas.openxmlformats.org/officeDocument/2006/relationships/hyperlink" Target="https://coffeehr.com.vn/en/thuong-mai-dich-vu/" TargetMode="External"/><Relationship Id="rId851" Type="http://schemas.openxmlformats.org/officeDocument/2006/relationships/hyperlink" Target="https://coffeehr.com.vn/oos-software-hop-tac-voi-gapowork-ra-mat-bo-giai-phap-toan-dien-quan-tri-nhan-su-cho-doanh-nghiep/" TargetMode="External"/><Relationship Id="rId1274" Type="http://schemas.openxmlformats.org/officeDocument/2006/relationships/hyperlink" Target="https://coffeehr.com.vn/wp-content/uploads/2021/05/logohcanew.png" TargetMode="External"/><Relationship Id="rId1481" Type="http://schemas.openxmlformats.org/officeDocument/2006/relationships/hyperlink" Target="https://coffeehr.com.vn/wp-content/uploads/2021/06/image-194.jpg" TargetMode="External"/><Relationship Id="rId1579" Type="http://schemas.openxmlformats.org/officeDocument/2006/relationships/hyperlink" Target="https://coffeehr.com.vn/wp-content/uploads/2021/06/tuyen-dung-8-1.jpg" TargetMode="External"/><Relationship Id="rId1702" Type="http://schemas.openxmlformats.org/officeDocument/2006/relationships/hyperlink" Target="https://coffeehr.com.vn/wp-content/uploads/2021/07/Thuc-Tap-Sinh-CNTT-CHR-768x511.jpg" TargetMode="External"/><Relationship Id="rId2118" Type="http://schemas.openxmlformats.org/officeDocument/2006/relationships/hyperlink" Target="https://coffeehr.com.vn/wp-content/uploads/2021/12/1080ECOTEK-Phat-trien-cung-CFHR-768x768.jpg" TargetMode="External"/><Relationship Id="rId2325" Type="http://schemas.openxmlformats.org/officeDocument/2006/relationships/hyperlink" Target="https://coffeehr.com.vn/wp-content/uploads/2022/03/Boomerang-Employee-1-300x225.jpg" TargetMode="External"/><Relationship Id="rId283" Type="http://schemas.openxmlformats.org/officeDocument/2006/relationships/hyperlink" Target="https://coffeehr.com.vn/en/cac-phuong-phap-cham-cong-thoi-covid-thuc-trang-va-kho-khan-trong-cac-doanh-nghiep-hien-nay/" TargetMode="External"/><Relationship Id="rId490" Type="http://schemas.openxmlformats.org/officeDocument/2006/relationships/hyperlink" Target="https://coffeehr.com.vn/en/hoang-minh-group-giai-phap-quan-tri-tap-trung-va-danh-gia-nang-luc/" TargetMode="External"/><Relationship Id="rId504" Type="http://schemas.openxmlformats.org/officeDocument/2006/relationships/hyperlink" Target="https://coffeehr.com.vn/en/khach-hang-tieu-bieu/" TargetMode="External"/><Relationship Id="rId711" Type="http://schemas.openxmlformats.org/officeDocument/2006/relationships/hyperlink" Target="https://coffeehr.com.vn/en/y-te-benh-vien/" TargetMode="External"/><Relationship Id="rId949" Type="http://schemas.openxmlformats.org/officeDocument/2006/relationships/hyperlink" Target="https://coffeehr.com.vn/tuyen-dung-nhan-vien-trien-khai/" TargetMode="External"/><Relationship Id="rId1134" Type="http://schemas.openxmlformats.org/officeDocument/2006/relationships/hyperlink" Target="https://coffeehr.com.vn/wp-content/plugins/jet-elements/assets/js/jet-elements.min.js?ver=2.5.8" TargetMode="External"/><Relationship Id="rId1341" Type="http://schemas.openxmlformats.org/officeDocument/2006/relationships/hyperlink" Target="https://coffeehr.com.vn/wp-content/uploads/2021/06/4.jpg" TargetMode="External"/><Relationship Id="rId1786" Type="http://schemas.openxmlformats.org/officeDocument/2006/relationships/hyperlink" Target="https://coffeehr.com.vn/wp-content/uploads/2021/09/242475165_1738908172967541_2852058789560087978_n-300x157.jpg" TargetMode="External"/><Relationship Id="rId1993" Type="http://schemas.openxmlformats.org/officeDocument/2006/relationships/hyperlink" Target="https://coffeehr.com.vn/wp-content/uploads/2021/11/dao-tao-2.png" TargetMode="External"/><Relationship Id="rId2171" Type="http://schemas.openxmlformats.org/officeDocument/2006/relationships/hyperlink" Target="https://coffeehr.com.vn/wp-content/uploads/2021/12/SMART-goals.png" TargetMode="External"/><Relationship Id="rId78" Type="http://schemas.openxmlformats.org/officeDocument/2006/relationships/hyperlink" Target="https://coffeehr.com.vn/category/co-hoi-viec-lam/" TargetMode="External"/><Relationship Id="rId143" Type="http://schemas.openxmlformats.org/officeDocument/2006/relationships/hyperlink" Target="https://coffeehr.com.vn/chien-luoc-xay-dung-van-hoa-hoc-tap-chia-khoa-thanh-cong-cua-doanh-nghiep/" TargetMode="External"/><Relationship Id="rId350" Type="http://schemas.openxmlformats.org/officeDocument/2006/relationships/hyperlink" Target="https://coffeehr.com.vn/en/category/tin-tuc-coffeehr/page/3/" TargetMode="External"/><Relationship Id="rId588" Type="http://schemas.openxmlformats.org/officeDocument/2006/relationships/hyperlink" Target="https://coffeehr.com.vn/en/phan-mem-cong-long-quan-ly-du-an/" TargetMode="External"/><Relationship Id="rId795" Type="http://schemas.openxmlformats.org/officeDocument/2006/relationships/hyperlink" Target="https://coffeehr.com.vn/lam-viec-nhom-hieu-qua-ghi-diem-ngay/" TargetMode="External"/><Relationship Id="rId809" Type="http://schemas.openxmlformats.org/officeDocument/2006/relationships/hyperlink" Target="https://coffeehr.com.vn/micco-tong-cong-ty-cong-nghiep-hoa-chat-mo-vinacomin-2/" TargetMode="External"/><Relationship Id="rId1201" Type="http://schemas.openxmlformats.org/officeDocument/2006/relationships/hyperlink" Target="https://coffeehr.com.vn/wp-content/uploads/2021/05/Dich-vu-nhan-su.png" TargetMode="External"/><Relationship Id="rId1439" Type="http://schemas.openxmlformats.org/officeDocument/2006/relationships/hyperlink" Target="https://coffeehr.com.vn/wp-content/uploads/2021/06/image-152-300x174.jpg" TargetMode="External"/><Relationship Id="rId1646" Type="http://schemas.openxmlformats.org/officeDocument/2006/relationships/hyperlink" Target="https://coffeehr.com.vn/wp-content/uploads/2021/07/crowe-nang-cao-trai-nghiem-nhan-su-voi-coffeeHR-768x511.jpg" TargetMode="External"/><Relationship Id="rId1853" Type="http://schemas.openxmlformats.org/officeDocument/2006/relationships/hyperlink" Target="https://coffeehr.com.vn/wp-content/uploads/2021/09/z2742413514293_09afc62395854d8e471fbb06aa86e474.jpg" TargetMode="External"/><Relationship Id="rId2031" Type="http://schemas.openxmlformats.org/officeDocument/2006/relationships/hyperlink" Target="https://coffeehr.com.vn/wp-content/uploads/2021/11/Hung-Yen-Knitting-Dyeing-Doi-moi-quy-trinh-danh-gia-KPI-cung-CoffeeHR-768x432.jpg" TargetMode="External"/><Relationship Id="rId2269" Type="http://schemas.openxmlformats.org/officeDocument/2006/relationships/hyperlink" Target="https://coffeehr.com.vn/wp-content/uploads/2022/01/z3088230266870_eda4567fedf187a5887047510fab7e3c.jpg" TargetMode="External"/><Relationship Id="rId9" Type="http://schemas.openxmlformats.org/officeDocument/2006/relationships/hyperlink" Target="https://coffeehr.com.vn/12-ky-nang-khong-the-thieu-trong-quan-ly-nhan-su/" TargetMode="External"/><Relationship Id="rId210" Type="http://schemas.openxmlformats.org/officeDocument/2006/relationships/hyperlink" Target="https://coffeehr.com.vn/diem-mat-7-cong-nghe-quan-tri-nhan-su-moi-trong-2022/" TargetMode="External"/><Relationship Id="rId448" Type="http://schemas.openxmlformats.org/officeDocument/2006/relationships/hyperlink" Target="https://coffeehr.com.vn/en/giai-phap/" TargetMode="External"/><Relationship Id="rId655" Type="http://schemas.openxmlformats.org/officeDocument/2006/relationships/hyperlink" Target="https://coffeehr.com.vn/en/truyen-thong-quang-cao/" TargetMode="External"/><Relationship Id="rId862" Type="http://schemas.openxmlformats.org/officeDocument/2006/relationships/hyperlink" Target="https://coffeehr.com.vn/phan-mem-cham-cong-toan-dien-thoi-covid/" TargetMode="External"/><Relationship Id="rId1078" Type="http://schemas.openxmlformats.org/officeDocument/2006/relationships/hyperlink" Target="https://coffeehr.com.vn/wp-content/litespeed/css/d61e3a746deb93b4f1fe9b404e8c30e7.css?ver=e6d10" TargetMode="External"/><Relationship Id="rId1285" Type="http://schemas.openxmlformats.org/officeDocument/2006/relationships/hyperlink" Target="https://coffeehr.com.vn/wp-content/uploads/2021/05/nhanvien.png" TargetMode="External"/><Relationship Id="rId1492" Type="http://schemas.openxmlformats.org/officeDocument/2006/relationships/hyperlink" Target="https://coffeehr.com.vn/wp-content/uploads/2021/06/image-197.jpg" TargetMode="External"/><Relationship Id="rId1506" Type="http://schemas.openxmlformats.org/officeDocument/2006/relationships/hyperlink" Target="https://coffeehr.com.vn/wp-content/uploads/2021/06/Khong-dua-ra-vien-canh.jpg" TargetMode="External"/><Relationship Id="rId1713" Type="http://schemas.openxmlformats.org/officeDocument/2006/relationships/hyperlink" Target="https://coffeehr.com.vn/wp-content/uploads/2021/07/z2651576737680_ba1aa76501eddaae2103a6bc1b961384.jpg" TargetMode="External"/><Relationship Id="rId1920" Type="http://schemas.openxmlformats.org/officeDocument/2006/relationships/hyperlink" Target="https://coffeehr.com.vn/wp-content/uploads/2021/11/23_Portal-Workplace-e1637659900195.jpg" TargetMode="External"/><Relationship Id="rId2129" Type="http://schemas.openxmlformats.org/officeDocument/2006/relationships/hyperlink" Target="https://coffeehr.com.vn/wp-content/uploads/2021/12/bigstock-Job-Search-Human-Resources-Rec-256126069-300x139.jpg" TargetMode="External"/><Relationship Id="rId2336" Type="http://schemas.openxmlformats.org/officeDocument/2006/relationships/hyperlink" Target="https://coffeehr.com.vn/wp-content/uploads/2022/03/Goodbye-768x576.jpg" TargetMode="External"/><Relationship Id="rId294" Type="http://schemas.openxmlformats.org/officeDocument/2006/relationships/hyperlink" Target="https://coffeehr.com.vn/en/category/cau-chuyen-thanh-cong/" TargetMode="External"/><Relationship Id="rId308" Type="http://schemas.openxmlformats.org/officeDocument/2006/relationships/hyperlink" Target="https://coffeehr.com.vn/category/kien-thuc-quan-tri-nhan-su/" TargetMode="External"/><Relationship Id="rId515" Type="http://schemas.openxmlformats.org/officeDocument/2006/relationships/hyperlink" Target="https://coffeehr.com.vn/en/ky-nguyen-moi-cua-nganh-nhan-su-ky-nguyen-4-0/" TargetMode="External"/><Relationship Id="rId722" Type="http://schemas.openxmlformats.org/officeDocument/2006/relationships/hyperlink" Target="https://coffeehr.com.vn/getfit-nang-cao-trai-nghiem-noi-bo-bang-dich-vu-nhan-su-coffeehr/" TargetMode="External"/><Relationship Id="rId1145" Type="http://schemas.openxmlformats.org/officeDocument/2006/relationships/hyperlink" Target="https://coffeehr.com.vn/wp-content/plugins/jet-menu/includes/elementor/assets/public/js/legacy/widgets-scripts.js?ver=2.1.4" TargetMode="External"/><Relationship Id="rId1352" Type="http://schemas.openxmlformats.org/officeDocument/2006/relationships/hyperlink" Target="https://coffeehr.com.vn/wp-content/uploads/2021/06/b10.2.png" TargetMode="External"/><Relationship Id="rId1797" Type="http://schemas.openxmlformats.org/officeDocument/2006/relationships/hyperlink" Target="https://coffeehr.com.vn/wp-content/uploads/2021/09/CareerPath.png" TargetMode="External"/><Relationship Id="rId2182" Type="http://schemas.openxmlformats.org/officeDocument/2006/relationships/hyperlink" Target="https://coffeehr.com.vn/wp-content/uploads/2021/12/Untitled-1.png" TargetMode="External"/><Relationship Id="rId2403" Type="http://schemas.openxmlformats.org/officeDocument/2006/relationships/hyperlink" Target="https://coffeehr.com.vn/y-te-benh-vien/" TargetMode="External"/><Relationship Id="rId89" Type="http://schemas.openxmlformats.org/officeDocument/2006/relationships/hyperlink" Target="https://coffeehr.com.vn/category/kien-thuc-quan-tri-nhan-su/" TargetMode="External"/><Relationship Id="rId154" Type="http://schemas.openxmlformats.org/officeDocument/2006/relationships/hyperlink" Target="https://coffeehr.com.vn/chuyen-doi-so-trong-doanh-nghiep-lam-sao-de-thanh-cong/" TargetMode="External"/><Relationship Id="rId361" Type="http://schemas.openxmlformats.org/officeDocument/2006/relationships/hyperlink" Target="https://coffeehr.com.vn/en/cb-la-gi-nganh-nghe-quyen-luc-trong-khoi-hanh-chinh-van-phong/" TargetMode="External"/><Relationship Id="rId599" Type="http://schemas.openxmlformats.org/officeDocument/2006/relationships/hyperlink" Target="https://coffeehr.com.vn/en/quan-ly-hieu-suat-la-gi-xay-dung-chuong-trinh-quan-ly-hieu-suat-hieu-qua-nhu-the-nao/" TargetMode="External"/><Relationship Id="rId1005" Type="http://schemas.openxmlformats.org/officeDocument/2006/relationships/hyperlink" Target="https://coffeehr.com.vn/wp-content/litespeed/css/4d320c7c086881034ef081a9202d83a0.css?ver=82eee" TargetMode="External"/><Relationship Id="rId1212" Type="http://schemas.openxmlformats.org/officeDocument/2006/relationships/hyperlink" Target="https://coffeehr.com.vn/wp-content/uploads/2021/05/Ellipse-2.png" TargetMode="External"/><Relationship Id="rId1657" Type="http://schemas.openxmlformats.org/officeDocument/2006/relationships/hyperlink" Target="https://coffeehr.com.vn/wp-content/uploads/2021/07/hoach-dinh-nhan-su-2-scaled.jpg" TargetMode="External"/><Relationship Id="rId1864" Type="http://schemas.openxmlformats.org/officeDocument/2006/relationships/hyperlink" Target="https://coffeehr.com.vn/wp-content/uploads/2021/10/156679691_2969074113350801_3508341456030138646_n.jpg" TargetMode="External"/><Relationship Id="rId2042" Type="http://schemas.openxmlformats.org/officeDocument/2006/relationships/hyperlink" Target="https://coffeehr.com.vn/wp-content/uploads/2021/11/marketing-noi-bo-trong-doanh-nghiep-1.jpg" TargetMode="External"/><Relationship Id="rId459" Type="http://schemas.openxmlformats.org/officeDocument/2006/relationships/hyperlink" Target="https://coffeehr.com.vn/en/giu-chan-nhan-vien-hau-dich-covid-19/" TargetMode="External"/><Relationship Id="rId666" Type="http://schemas.openxmlformats.org/officeDocument/2006/relationships/hyperlink" Target="https://coffeehr.com.vn/en/tuyen-dung-2/" TargetMode="External"/><Relationship Id="rId873" Type="http://schemas.openxmlformats.org/officeDocument/2006/relationships/hyperlink" Target="https://coffeehr.com.vn/profile/" TargetMode="External"/><Relationship Id="rId1089" Type="http://schemas.openxmlformats.org/officeDocument/2006/relationships/hyperlink" Target="https://coffeehr.com.vn/wp-content/litespeed/css/ed2c7a5a173906c423f3363ffc08834d.css?ver=d08ad" TargetMode="External"/><Relationship Id="rId1296" Type="http://schemas.openxmlformats.org/officeDocument/2006/relationships/hyperlink" Target="https://coffeehr.com.vn/wp-content/uploads/2021/05/Quan-ly-to-chuc.png" TargetMode="External"/><Relationship Id="rId1517" Type="http://schemas.openxmlformats.org/officeDocument/2006/relationships/hyperlink" Target="https://coffeehr.com.vn/wp-content/uploads/2021/06/Ky-nang-chuyen-mon.jpg" TargetMode="External"/><Relationship Id="rId1724" Type="http://schemas.openxmlformats.org/officeDocument/2006/relationships/hyperlink" Target="https://coffeehr.com.vn/wp-content/uploads/2021/08/talent0-300x218.jpg" TargetMode="External"/><Relationship Id="rId2347" Type="http://schemas.openxmlformats.org/officeDocument/2006/relationships/hyperlink" Target="https://coffeehr.com.vn/wp-content/uploads/2022/03/Quan-1-768x576.png" TargetMode="External"/><Relationship Id="rId16" Type="http://schemas.openxmlformats.org/officeDocument/2006/relationships/hyperlink" Target="https://coffeehr.com.vn/4-cach-de-cai-thien-giao-tiep-trong-kinh-doanh/" TargetMode="External"/><Relationship Id="rId221" Type="http://schemas.openxmlformats.org/officeDocument/2006/relationships/hyperlink" Target="https://coffeehr.com.vn/en/" TargetMode="External"/><Relationship Id="rId319" Type="http://schemas.openxmlformats.org/officeDocument/2006/relationships/hyperlink" Target="https://coffeehr.com.vn/en/category/kien-thuc-quan-tri-nhan-su/page/4/" TargetMode="External"/><Relationship Id="rId526" Type="http://schemas.openxmlformats.org/officeDocument/2006/relationships/hyperlink" Target="https://coffeehr.com.vn/en/lien-he/" TargetMode="External"/><Relationship Id="rId1156" Type="http://schemas.openxmlformats.org/officeDocument/2006/relationships/hyperlink" Target="https://coffeehr.com.vn/wp-content/themes/astra/assets/js/minified/frontend.min.js?ver=3.6.7" TargetMode="External"/><Relationship Id="rId1363" Type="http://schemas.openxmlformats.org/officeDocument/2006/relationships/hyperlink" Target="https://coffeehr.com.vn/wp-content/uploads/2021/06/b4.1.png" TargetMode="External"/><Relationship Id="rId1931" Type="http://schemas.openxmlformats.org/officeDocument/2006/relationships/hyperlink" Target="https://coffeehr.com.vn/wp-content/uploads/2021/11/4.png" TargetMode="External"/><Relationship Id="rId2207" Type="http://schemas.openxmlformats.org/officeDocument/2006/relationships/hyperlink" Target="https://coffeehr.com.vn/wp-content/uploads/2022/01/a11.png" TargetMode="External"/><Relationship Id="rId733" Type="http://schemas.openxmlformats.org/officeDocument/2006/relationships/hyperlink" Target="https://coffeehr.com.vn/giu-chan-nhan-vien-hau-dich-covid-19/" TargetMode="External"/><Relationship Id="rId940" Type="http://schemas.openxmlformats.org/officeDocument/2006/relationships/hyperlink" Target="https://coffeehr.com.vn/tuyen-dung/" TargetMode="External"/><Relationship Id="rId1016" Type="http://schemas.openxmlformats.org/officeDocument/2006/relationships/hyperlink" Target="https://coffeehr.com.vn/wp-content/litespeed/css/6070d95fb5626e608df4feaedf144d76.css?ver=5ddf4" TargetMode="External"/><Relationship Id="rId1570" Type="http://schemas.openxmlformats.org/officeDocument/2006/relationships/hyperlink" Target="https://coffeehr.com.vn/wp-content/uploads/2021/06/ttqc1.png" TargetMode="External"/><Relationship Id="rId1668" Type="http://schemas.openxmlformats.org/officeDocument/2006/relationships/hyperlink" Target="https://coffeehr.com.vn/wp-content/uploads/2021/07/homefarm-final-2-768x511.png" TargetMode="External"/><Relationship Id="rId1875" Type="http://schemas.openxmlformats.org/officeDocument/2006/relationships/hyperlink" Target="https://coffeehr.com.vn/wp-content/uploads/2021/10/cleverfood-2-768x511.png" TargetMode="External"/><Relationship Id="rId2193" Type="http://schemas.openxmlformats.org/officeDocument/2006/relationships/hyperlink" Target="https://coffeehr.com.vn/wp-content/uploads/2021/12/z3047236388484_e0327bf6159c469283a8425aa0100efa.jpg" TargetMode="External"/><Relationship Id="rId165" Type="http://schemas.openxmlformats.org/officeDocument/2006/relationships/hyperlink" Target="https://coffeehr.com.vn/wp-content/uploads/2021/06/CoffeeHR_Brochure.pdf" TargetMode="External"/><Relationship Id="rId372" Type="http://schemas.openxmlformats.org/officeDocument/2006/relationships/hyperlink" Target="https://coffeehr.com.vn/en/chuyen-doi-so-trong-doanh-nghiep-lam-sao-de-thanh-cong/" TargetMode="External"/><Relationship Id="rId677" Type="http://schemas.openxmlformats.org/officeDocument/2006/relationships/hyperlink" Target="https://coffeehr.com.vn/en/tuyen-dung-project-manager-hn-hcm/" TargetMode="External"/><Relationship Id="rId800" Type="http://schemas.openxmlformats.org/officeDocument/2006/relationships/hyperlink" Target="https://coffeehr.com.vn/lich-su-hinh-thanh-va-phat-trien/" TargetMode="External"/><Relationship Id="rId1223" Type="http://schemas.openxmlformats.org/officeDocument/2006/relationships/hyperlink" Target="https://coffeehr.com.vn/wp-content/uploads/2021/05/Ellipse-7-1.png" TargetMode="External"/><Relationship Id="rId1430" Type="http://schemas.openxmlformats.org/officeDocument/2006/relationships/hyperlink" Target="https://coffeehr.com.vn/wp-content/uploads/2021/06/image-151.jpg" TargetMode="External"/><Relationship Id="rId1528" Type="http://schemas.openxmlformats.org/officeDocument/2006/relationships/hyperlink" Target="https://coffeehr.com.vn/wp-content/uploads/2021/06/overview.png" TargetMode="External"/><Relationship Id="rId2053" Type="http://schemas.openxmlformats.org/officeDocument/2006/relationships/hyperlink" Target="https://coffeehr.com.vn/wp-content/uploads/2021/11/Overworked_employee.jpg" TargetMode="External"/><Relationship Id="rId2260" Type="http://schemas.openxmlformats.org/officeDocument/2006/relationships/hyperlink" Target="https://coffeehr.com.vn/wp-content/uploads/2022/01/wood-letters-hrm-and-definition-concept-vector-26768716-e1641458751670.jpg" TargetMode="External"/><Relationship Id="rId2358" Type="http://schemas.openxmlformats.org/officeDocument/2006/relationships/hyperlink" Target="https://coffeehr.com.vn/wp-content/uploads/2022/03/z3230448087487_39a00effaf7d0408e0f0e194dc3be545-1024x697.jpg" TargetMode="External"/><Relationship Id="rId232" Type="http://schemas.openxmlformats.org/officeDocument/2006/relationships/hyperlink" Target="https://coffeehr.com.vn/en/3-mo-hinh-quan-ly-nhan-su-dang-gia-cho-chien-luoc-phat-trien-hoan-chinh/" TargetMode="External"/><Relationship Id="rId884" Type="http://schemas.openxmlformats.org/officeDocument/2006/relationships/hyperlink" Target="https://coffeehr.com.vn/quan-ly-to-chuc/" TargetMode="External"/><Relationship Id="rId1735" Type="http://schemas.openxmlformats.org/officeDocument/2006/relationships/hyperlink" Target="https://coffeehr.com.vn/wp-content/uploads/2021/08/vuanem-768x511.jpg" TargetMode="External"/><Relationship Id="rId1942" Type="http://schemas.openxmlformats.org/officeDocument/2006/relationships/hyperlink" Target="https://coffeehr.com.vn/wp-content/uploads/2021/11/7.png" TargetMode="External"/><Relationship Id="rId2120" Type="http://schemas.openxmlformats.org/officeDocument/2006/relationships/hyperlink" Target="https://coffeehr.com.vn/wp-content/uploads/2021/12/131713933_254569099337096_4357075524368957145_n-1024x256.jpg" TargetMode="External"/><Relationship Id="rId27" Type="http://schemas.openxmlformats.org/officeDocument/2006/relationships/hyperlink" Target="https://coffeehr.com.vn/5-cach-cai-thien-truyen-thong-noi-bo-tang-tuong-tac-ket-noi-nhan-su/" TargetMode="External"/><Relationship Id="rId537" Type="http://schemas.openxmlformats.org/officeDocument/2006/relationships/hyperlink" Target="https://coffeehr.com.vn/en/mo-hinh-hrm-4-0-xu-huong-quan-tri-nhan-su-trong-ky-nguyen-so/" TargetMode="External"/><Relationship Id="rId744" Type="http://schemas.openxmlformats.org/officeDocument/2006/relationships/hyperlink" Target="https://coffeehr.com.vn/hcm-hn-tuyen-dung-nhan-vien-kinh-doanh/" TargetMode="External"/><Relationship Id="rId951" Type="http://schemas.openxmlformats.org/officeDocument/2006/relationships/hyperlink" Target="https://coffeehr.com.vn/tuyen-dung-nhan-vien-trien-khai-phan-mem/" TargetMode="External"/><Relationship Id="rId1167" Type="http://schemas.openxmlformats.org/officeDocument/2006/relationships/hyperlink" Target="https://coffeehr.com.vn/wp-content/uploads/2021/02/dien-luc-van-phong-300x169.jpg" TargetMode="External"/><Relationship Id="rId1374" Type="http://schemas.openxmlformats.org/officeDocument/2006/relationships/hyperlink" Target="https://coffeehr.com.vn/wp-content/uploads/2021/06/b7.2.jpg" TargetMode="External"/><Relationship Id="rId1581" Type="http://schemas.openxmlformats.org/officeDocument/2006/relationships/hyperlink" Target="https://coffeehr.com.vn/wp-content/uploads/2021/06/tuyen-dung-doanhnhansaigon-1508451442.jpg" TargetMode="External"/><Relationship Id="rId1679" Type="http://schemas.openxmlformats.org/officeDocument/2006/relationships/hyperlink" Target="https://coffeehr.com.vn/wp-content/uploads/2021/07/kpi-okr-CHR-300x200.png" TargetMode="External"/><Relationship Id="rId1802" Type="http://schemas.openxmlformats.org/officeDocument/2006/relationships/hyperlink" Target="https://coffeehr.com.vn/wp-content/uploads/2021/09/dan-tri10h-159gapoworkdocx-1631698672896-1.jpeg" TargetMode="External"/><Relationship Id="rId2218" Type="http://schemas.openxmlformats.org/officeDocument/2006/relationships/hyperlink" Target="https://coffeehr.com.vn/wp-content/uploads/2022/01/buffet-sen-tay-ho-da-dang-cac-mon-an.jpg" TargetMode="External"/><Relationship Id="rId80" Type="http://schemas.openxmlformats.org/officeDocument/2006/relationships/hyperlink" Target="https://coffeehr.com.vn/category/kien-thuc-nhan-su/" TargetMode="External"/><Relationship Id="rId176" Type="http://schemas.openxmlformats.org/officeDocument/2006/relationships/hyperlink" Target="https://coffeehr.com.vn/coffeehr-onboarding-gioi-thieu-nhan-vien-moi-ban-co-dang-tut-lai-phia-sau/" TargetMode="External"/><Relationship Id="rId383" Type="http://schemas.openxmlformats.org/officeDocument/2006/relationships/hyperlink" Target="https://coffeehr.com.vn/en/coffeehr-cloud-solution-duoc-lua-chon-de-toi-uu-hoa-quan-tri-nhan-su-va-phat-trien-dich-vu-nhan-su-cho-crowe-vietnam/" TargetMode="External"/><Relationship Id="rId590" Type="http://schemas.openxmlformats.org/officeDocument/2006/relationships/hyperlink" Target="https://coffeehr.com.vn/en/phan-mem-tinh-luong-tu-dong-coffeehr/" TargetMode="External"/><Relationship Id="rId604" Type="http://schemas.openxmlformats.org/officeDocument/2006/relationships/hyperlink" Target="https://coffeehr.com.vn/en/quan-ly-ho-so-nhan-su-tiet-kiem/" TargetMode="External"/><Relationship Id="rId811" Type="http://schemas.openxmlformats.org/officeDocument/2006/relationships/hyperlink" Target="https://coffeehr.com.vn/mo-hinh-bsc-trong-quan-ly-va-van-hanh-doanh-nghiep/" TargetMode="External"/><Relationship Id="rId1027" Type="http://schemas.openxmlformats.org/officeDocument/2006/relationships/hyperlink" Target="https://coffeehr.com.vn/wp-content/litespeed/css/76efe4c3b4673a5ae37a70b9639dab1c.css?ver=62638" TargetMode="External"/><Relationship Id="rId1234" Type="http://schemas.openxmlformats.org/officeDocument/2006/relationships/hyperlink" Target="https://coffeehr.com.vn/wp-content/uploads/2021/05/Group-357.png" TargetMode="External"/><Relationship Id="rId1441" Type="http://schemas.openxmlformats.org/officeDocument/2006/relationships/hyperlink" Target="https://coffeehr.com.vn/wp-content/uploads/2021/06/image-15-300x174.jpg" TargetMode="External"/><Relationship Id="rId1886" Type="http://schemas.openxmlformats.org/officeDocument/2006/relationships/hyperlink" Target="https://coffeehr.com.vn/wp-content/uploads/2021/10/DSL-768x283.png" TargetMode="External"/><Relationship Id="rId2064" Type="http://schemas.openxmlformats.org/officeDocument/2006/relationships/hyperlink" Target="https://coffeehr.com.vn/wp-content/uploads/2021/11/Profile-3-2.png" TargetMode="External"/><Relationship Id="rId2271" Type="http://schemas.openxmlformats.org/officeDocument/2006/relationships/hyperlink" Target="https://coffeehr.com.vn/wp-content/uploads/2022/01/z3088234951558_67c6312da4983c80e461383600cb6bda-e1641525215761.jpg" TargetMode="External"/><Relationship Id="rId243" Type="http://schemas.openxmlformats.org/officeDocument/2006/relationships/hyperlink" Target="https://coffeehr.com.vn/en/50-sang-kien-loi-khuyen-giup-gan-ket-doi-ngu/" TargetMode="External"/><Relationship Id="rId450" Type="http://schemas.openxmlformats.org/officeDocument/2006/relationships/hyperlink" Target="https://coffeehr.com.vn/en/giai-phap/" TargetMode="External"/><Relationship Id="rId688" Type="http://schemas.openxmlformats.org/officeDocument/2006/relationships/hyperlink" Target="https://coffeehr.com.vn/en/vua-nem-chuyen-doi-so-manh-me-trong-cong-tac-quan-tri-nhan-su-voi-phan-mem-coffeehr/" TargetMode="External"/><Relationship Id="rId895" Type="http://schemas.openxmlformats.org/officeDocument/2006/relationships/hyperlink" Target="https://coffeehr.com.vn/san-xuat/" TargetMode="External"/><Relationship Id="rId909" Type="http://schemas.openxmlformats.org/officeDocument/2006/relationships/hyperlink" Target="https://coffeehr.com.vn/talent-acquisition-thu-hut/" TargetMode="External"/><Relationship Id="rId1080" Type="http://schemas.openxmlformats.org/officeDocument/2006/relationships/hyperlink" Target="https://coffeehr.com.vn/wp-content/litespeed/css/d629862fcf6ecb58832644bab7f5039b.css?ver=d547a" TargetMode="External"/><Relationship Id="rId1301" Type="http://schemas.openxmlformats.org/officeDocument/2006/relationships/hyperlink" Target="https://coffeehr.com.vn/wp-content/uploads/2021/05/sx2.png" TargetMode="External"/><Relationship Id="rId1539" Type="http://schemas.openxmlformats.org/officeDocument/2006/relationships/hyperlink" Target="https://coffeehr.com.vn/wp-content/uploads/2021/06/sx2new.png" TargetMode="External"/><Relationship Id="rId1746" Type="http://schemas.openxmlformats.org/officeDocument/2006/relationships/hyperlink" Target="https://coffeehr.com.vn/wp-content/uploads/2021/08/z2687486111234_1431b4f9fe71fa63cb592f883a0e91a4.jpg" TargetMode="External"/><Relationship Id="rId1953" Type="http://schemas.openxmlformats.org/officeDocument/2006/relationships/hyperlink" Target="https://coffeehr.com.vn/wp-content/uploads/2021/11/anh-BC-mau-3.jpg" TargetMode="External"/><Relationship Id="rId2131" Type="http://schemas.openxmlformats.org/officeDocument/2006/relationships/hyperlink" Target="https://coffeehr.com.vn/wp-content/uploads/2021/12/bigstock-Job-Search-Human-Resources-Rec-256126069-768x357.jpg" TargetMode="External"/><Relationship Id="rId2369" Type="http://schemas.openxmlformats.org/officeDocument/2006/relationships/hyperlink" Target="https://coffeehr.com.vn/wp-includes/js/jquery/jquery.min.js?ver=3.6.0" TargetMode="External"/><Relationship Id="rId38" Type="http://schemas.openxmlformats.org/officeDocument/2006/relationships/hyperlink" Target="https://coffeehr.com.vn/anh-huong-cua-covid-19-toi-thi-truong-lao-dong-va-phuong-an-khac-phuc-cua-doanh-nghiep/" TargetMode="External"/><Relationship Id="rId103" Type="http://schemas.openxmlformats.org/officeDocument/2006/relationships/hyperlink" Target="https://coffeehr.com.vn/category/kien-thuc-quan-tri-nhan-su/page/6/" TargetMode="External"/><Relationship Id="rId310" Type="http://schemas.openxmlformats.org/officeDocument/2006/relationships/hyperlink" Target="https://coffeehr.com.vn/en/category/kien-thuc-quan-tri-nhan-su/page/3/" TargetMode="External"/><Relationship Id="rId548" Type="http://schemas.openxmlformats.org/officeDocument/2006/relationships/hyperlink" Target="https://coffeehr.com.vn/en/nen-tang-giao-tiep-noi-bo-gapowork-va-oos-dong-hanh-chien-luoc/" TargetMode="External"/><Relationship Id="rId755" Type="http://schemas.openxmlformats.org/officeDocument/2006/relationships/hyperlink" Target="https://coffeehr.com.vn/hn-hcm-tuyen-dung-business-analyst/" TargetMode="External"/><Relationship Id="rId962" Type="http://schemas.openxmlformats.org/officeDocument/2006/relationships/hyperlink" Target="https://coffeehr.com.vn/vi-sao-doanh-nghiep-can-co-mot-cong-thong-tin-noi-bo-chinh-thong/" TargetMode="External"/><Relationship Id="rId1178" Type="http://schemas.openxmlformats.org/officeDocument/2006/relationships/hyperlink" Target="https://coffeehr.com.vn/wp-content/uploads/2021/05/article_1565951844_689-768x291.png" TargetMode="External"/><Relationship Id="rId1385" Type="http://schemas.openxmlformats.org/officeDocument/2006/relationships/hyperlink" Target="https://coffeehr.com.vn/wp-content/uploads/2021/06/Chuyen-dia-diem.CoffeeHR-1536x804-1-300x157.jpg" TargetMode="External"/><Relationship Id="rId1592" Type="http://schemas.openxmlformats.org/officeDocument/2006/relationships/hyperlink" Target="https://coffeehr.com.vn/wp-content/uploads/2021/06/xaydung1.png" TargetMode="External"/><Relationship Id="rId1606" Type="http://schemas.openxmlformats.org/officeDocument/2006/relationships/hyperlink" Target="https://coffeehr.com.vn/wp-content/uploads/2021/07/11-buoc-tuyen-dung-hieu-qua-CHR-300x200.png" TargetMode="External"/><Relationship Id="rId1813" Type="http://schemas.openxmlformats.org/officeDocument/2006/relationships/hyperlink" Target="https://coffeehr.com.vn/wp-content/uploads/2021/09/hop-tac-gapo-300x114.jpg" TargetMode="External"/><Relationship Id="rId2229" Type="http://schemas.openxmlformats.org/officeDocument/2006/relationships/hyperlink" Target="https://coffeehr.com.vn/wp-content/uploads/2022/01/Group-5289dsfg.png" TargetMode="External"/><Relationship Id="rId91" Type="http://schemas.openxmlformats.org/officeDocument/2006/relationships/hyperlink" Target="https://coffeehr.com.vn/category/kien-thuc-quan-tri-nhan-su/page/3/" TargetMode="External"/><Relationship Id="rId187" Type="http://schemas.openxmlformats.org/officeDocument/2006/relationships/hyperlink" Target="https://coffeehr.com.vn/cong-viec-va-ky-nang-cua-nhan-vien-nhan-su/" TargetMode="External"/><Relationship Id="rId394" Type="http://schemas.openxmlformats.org/officeDocument/2006/relationships/hyperlink" Target="https://coffeehr.com.vn/en/coffeehr-tuyen-dung-nhan-vien-content-marketing/" TargetMode="External"/><Relationship Id="rId408" Type="http://schemas.openxmlformats.org/officeDocument/2006/relationships/hyperlink" Target="https://coffeehr.com.vn/en/danh-gia/" TargetMode="External"/><Relationship Id="rId615" Type="http://schemas.openxmlformats.org/officeDocument/2006/relationships/hyperlink" Target="https://coffeehr.com.vn/en/quy-trinh-xay-dung-lo-trinh-thang-tien-cho-nhan-vien/" TargetMode="External"/><Relationship Id="rId822" Type="http://schemas.openxmlformats.org/officeDocument/2006/relationships/hyperlink" Target="https://coffeehr.com.vn/nen-tang-giao-tiep-noi-bo-gapowork-va-oos-dong-hanh-chien-luoc/" TargetMode="External"/><Relationship Id="rId1038" Type="http://schemas.openxmlformats.org/officeDocument/2006/relationships/hyperlink" Target="https://coffeehr.com.vn/wp-content/litespeed/css/8112bd09b224e263a8a3b063ff31115c.css?ver=9f3bd" TargetMode="External"/><Relationship Id="rId1245" Type="http://schemas.openxmlformats.org/officeDocument/2006/relationships/hyperlink" Target="https://coffeehr.com.vn/wp-content/uploads/2021/05/Icon2.png" TargetMode="External"/><Relationship Id="rId1452" Type="http://schemas.openxmlformats.org/officeDocument/2006/relationships/hyperlink" Target="https://coffeehr.com.vn/wp-content/uploads/2021/06/image-162-300x174.jpg" TargetMode="External"/><Relationship Id="rId1897" Type="http://schemas.openxmlformats.org/officeDocument/2006/relationships/hyperlink" Target="https://coffeehr.com.vn/wp-content/uploads/2021/11/1.png" TargetMode="External"/><Relationship Id="rId2075" Type="http://schemas.openxmlformats.org/officeDocument/2006/relationships/hyperlink" Target="https://coffeehr.com.vn/wp-content/uploads/2021/11/quan-ly-to-chuc-4-1-1.jpg" TargetMode="External"/><Relationship Id="rId2282" Type="http://schemas.openxmlformats.org/officeDocument/2006/relationships/hyperlink" Target="https://coffeehr.com.vn/wp-content/uploads/2022/02/Add-a-heading-300x239.png" TargetMode="External"/><Relationship Id="rId254" Type="http://schemas.openxmlformats.org/officeDocument/2006/relationships/hyperlink" Target="https://coffeehr.com.vn/en/8-sai-lam-khien-nhan-vien-co-nang-luc-nghi-viec/" TargetMode="External"/><Relationship Id="rId699" Type="http://schemas.openxmlformats.org/officeDocument/2006/relationships/hyperlink" Target="https://coffeehr.com.vn/en/xay-dung-van-hoa-doanh-nghiep-lanh-manh/" TargetMode="External"/><Relationship Id="rId1091" Type="http://schemas.openxmlformats.org/officeDocument/2006/relationships/hyperlink" Target="https://coffeehr.com.vn/wp-content/litespeed/css/f24dbda04c47e082de85fe2033c54907.css?ver=95c89" TargetMode="External"/><Relationship Id="rId1105" Type="http://schemas.openxmlformats.org/officeDocument/2006/relationships/hyperlink" Target="https://coffeehr.com.vn/wp-content/plugins/elementor/assets/js/frontend-modules.min.js?ver=3.3.1" TargetMode="External"/><Relationship Id="rId1312" Type="http://schemas.openxmlformats.org/officeDocument/2006/relationships/hyperlink" Target="https://coffeehr.com.vn/wp-content/uploads/2021/05/Vector2015ne.png" TargetMode="External"/><Relationship Id="rId1757" Type="http://schemas.openxmlformats.org/officeDocument/2006/relationships/hyperlink" Target="https://coffeehr.com.vn/wp-content/uploads/2021/08/z2695578079249_6f99c3e81c4e648161c7a08d4d3fe365.jpg" TargetMode="External"/><Relationship Id="rId1964" Type="http://schemas.openxmlformats.org/officeDocument/2006/relationships/hyperlink" Target="https://coffeehr.com.vn/wp-content/uploads/2021/11/Cai-thien-giao-tiep-thu-hep-khoang-cach-trong-doanh-nghiep-2-768x768.png" TargetMode="External"/><Relationship Id="rId49" Type="http://schemas.openxmlformats.org/officeDocument/2006/relationships/hyperlink" Target="https://coffeehr.com.vn/ban-biet-gi-ve-nghe-tuyen-dung-p1/" TargetMode="External"/><Relationship Id="rId114" Type="http://schemas.openxmlformats.org/officeDocument/2006/relationships/hyperlink" Target="https://coffeehr.com.vn/category/kien-thuc-quan-tri-nhan-su/page/7/" TargetMode="External"/><Relationship Id="rId461" Type="http://schemas.openxmlformats.org/officeDocument/2006/relationships/hyperlink" Target="https://coffeehr.com.vn/en/giup-nhan-vien-moi-nhanh-chong-hoa-nhap/" TargetMode="External"/><Relationship Id="rId559" Type="http://schemas.openxmlformats.org/officeDocument/2006/relationships/hyperlink" Target="https://coffeehr.com.vn/en/noi-san-oos-software01/" TargetMode="External"/><Relationship Id="rId766" Type="http://schemas.openxmlformats.org/officeDocument/2006/relationships/hyperlink" Target="https://coffeehr.com.vn/hoang-minh-group-giai-phap-quan-tri-tap-trung-va-danh-gia-nang-luc/" TargetMode="External"/><Relationship Id="rId1189" Type="http://schemas.openxmlformats.org/officeDocument/2006/relationships/hyperlink" Target="https://coffeehr.com.vn/wp-content/uploads/2021/05/bannergiaiphap-1.png" TargetMode="External"/><Relationship Id="rId1396" Type="http://schemas.openxmlformats.org/officeDocument/2006/relationships/hyperlink" Target="https://coffeehr.com.vn/wp-content/uploads/2021/06/CoffeeHR_Brochure-768x1086.jpg" TargetMode="External"/><Relationship Id="rId1617" Type="http://schemas.openxmlformats.org/officeDocument/2006/relationships/hyperlink" Target="https://coffeehr.com.vn/wp-content/uploads/2021/07/cac-buoc-tien-hanh-hoach-dinh-nhan-su-2-scaled.jpg" TargetMode="External"/><Relationship Id="rId1824" Type="http://schemas.openxmlformats.org/officeDocument/2006/relationships/hyperlink" Target="https://coffeehr.com.vn/wp-content/uploads/2021/09/onboarding-300x200.webp" TargetMode="External"/><Relationship Id="rId2142" Type="http://schemas.openxmlformats.org/officeDocument/2006/relationships/hyperlink" Target="https://coffeehr.com.vn/wp-content/uploads/2021/12/electronic-contract-digital-signature-concept-260nw-1493932832-e1639103262671.jpg" TargetMode="External"/><Relationship Id="rId198" Type="http://schemas.openxmlformats.org/officeDocument/2006/relationships/hyperlink" Target="https://coffeehr.com.vn/dantri-vn-nen-tang-giao-tiep-gapowork-va-oos-software-ra-mat-bo-giai-phap-quan-tri-nhan-su-cho-doanh-nghiep/" TargetMode="External"/><Relationship Id="rId321" Type="http://schemas.openxmlformats.org/officeDocument/2006/relationships/hyperlink" Target="https://coffeehr.com.vn/en/category/kien-thuc-quan-tri-nhan-su/page/5/" TargetMode="External"/><Relationship Id="rId419" Type="http://schemas.openxmlformats.org/officeDocument/2006/relationships/hyperlink" Target="https://coffeehr.com.vn/en/dich-vu-nhan-su/" TargetMode="External"/><Relationship Id="rId626" Type="http://schemas.openxmlformats.org/officeDocument/2006/relationships/hyperlink" Target="https://coffeehr.com.vn/en/tai-lieu/" TargetMode="External"/><Relationship Id="rId973" Type="http://schemas.openxmlformats.org/officeDocument/2006/relationships/hyperlink" Target="https://coffeehr.com.vn/wp-content/litespeed/css/08343863f89e2449bfe94c01cd635463.css?ver=1d25f" TargetMode="External"/><Relationship Id="rId1049" Type="http://schemas.openxmlformats.org/officeDocument/2006/relationships/hyperlink" Target="https://coffeehr.com.vn/wp-content/litespeed/css/a11da3a6e547952da5764fc40baf0c6b.css?ver=eb750" TargetMode="External"/><Relationship Id="rId1256" Type="http://schemas.openxmlformats.org/officeDocument/2006/relationships/hyperlink" Target="https://coffeehr.com.vn/wp-content/uploads/2021/05/kt2.png" TargetMode="External"/><Relationship Id="rId2002" Type="http://schemas.openxmlformats.org/officeDocument/2006/relationships/hyperlink" Target="https://coffeehr.com.vn/wp-content/uploads/2021/11/dba60e8ea3dc5a3512c9f1a6b5930205-1-300x247.jpg" TargetMode="External"/><Relationship Id="rId2086" Type="http://schemas.openxmlformats.org/officeDocument/2006/relationships/hyperlink" Target="https://coffeehr.com.vn/wp-content/uploads/2021/11/thiet-ke-nha-pho-an-phu-new-city.jpg" TargetMode="External"/><Relationship Id="rId2307" Type="http://schemas.openxmlformats.org/officeDocument/2006/relationships/hyperlink" Target="https://coffeehr.com.vn/wp-content/uploads/2022/02/Screenshot-2022-02-28-102213-1024x461.png" TargetMode="External"/><Relationship Id="rId833" Type="http://schemas.openxmlformats.org/officeDocument/2006/relationships/hyperlink" Target="https://coffeehr.com.vn/nhung-xu-huong-cong-nghe-moi-va-quan-trong-trong-nam-2020/" TargetMode="External"/><Relationship Id="rId1116" Type="http://schemas.openxmlformats.org/officeDocument/2006/relationships/hyperlink" Target="https://coffeehr.com.vn/wp-content/plugins/elementor/assets/lib/share-link/share-link.min.js?ver=3.3.1" TargetMode="External"/><Relationship Id="rId1463" Type="http://schemas.openxmlformats.org/officeDocument/2006/relationships/hyperlink" Target="https://coffeehr.com.vn/wp-content/uploads/2021/06/image-173-300x174.jpg" TargetMode="External"/><Relationship Id="rId1670" Type="http://schemas.openxmlformats.org/officeDocument/2006/relationships/hyperlink" Target="https://coffeehr.com.vn/wp-content/uploads/2021/07/Kickoff-Citicom-1024x683.png" TargetMode="External"/><Relationship Id="rId1768" Type="http://schemas.openxmlformats.org/officeDocument/2006/relationships/hyperlink" Target="https://coffeehr.com.vn/wp-content/uploads/2021/08/z2705054468248_0a7fc7d6902e32340463db8cd723aabd.jpg" TargetMode="External"/><Relationship Id="rId2293" Type="http://schemas.openxmlformats.org/officeDocument/2006/relationships/hyperlink" Target="https://coffeehr.com.vn/wp-content/uploads/2022/02/Nhan-vien-trien-khai-4-768x432.png" TargetMode="External"/><Relationship Id="rId265" Type="http://schemas.openxmlformats.org/officeDocument/2006/relationships/hyperlink" Target="https://coffeehr.com.vn/en/bai-toan-giu-chan-nhan-luc-the-he-moi/" TargetMode="External"/><Relationship Id="rId472" Type="http://schemas.openxmlformats.org/officeDocument/2006/relationships/hyperlink" Target="https://coffeehr.com.vn/en/hcm-tuyen-dung-nhan-vien-kinh-doanh/" TargetMode="External"/><Relationship Id="rId900" Type="http://schemas.openxmlformats.org/officeDocument/2006/relationships/hyperlink" Target="https://coffeehr.com.vn/tai-chinh-ngan-hang/" TargetMode="External"/><Relationship Id="rId1323" Type="http://schemas.openxmlformats.org/officeDocument/2006/relationships/hyperlink" Target="https://coffeehr.com.vn/wp-content/uploads/2021/06/11-768x529.png" TargetMode="External"/><Relationship Id="rId1530" Type="http://schemas.openxmlformats.org/officeDocument/2006/relationships/hyperlink" Target="https://coffeehr.com.vn/wp-content/uploads/2021/06/qua-nghiem-tuc.jpg" TargetMode="External"/><Relationship Id="rId1628" Type="http://schemas.openxmlformats.org/officeDocument/2006/relationships/hyperlink" Target="https://coffeehr.com.vn/wp-content/uploads/2021/07/cham-cong-gps-CHR-300x200.png" TargetMode="External"/><Relationship Id="rId1975" Type="http://schemas.openxmlformats.org/officeDocument/2006/relationships/hyperlink" Target="https://coffeehr.com.vn/wp-content/uploads/2021/11/d1bbd372b50d7e53271c.jpg" TargetMode="External"/><Relationship Id="rId2153" Type="http://schemas.openxmlformats.org/officeDocument/2006/relationships/hyperlink" Target="https://coffeehr.com.vn/wp-content/uploads/2021/12/Lo-trinh-thang-tien-WEB2-300x225.jpg" TargetMode="External"/><Relationship Id="rId2360" Type="http://schemas.openxmlformats.org/officeDocument/2006/relationships/hyperlink" Target="https://coffeehr.com.vn/wp-content/uploads/2022/03/z3230968113639_0e7dac87c7a49b23395fe5e47eaac9c1-300x169.jpg" TargetMode="External"/><Relationship Id="rId125" Type="http://schemas.openxmlformats.org/officeDocument/2006/relationships/hyperlink" Target="https://coffeehr.com.vn/category/tin-tuc-coffeehr/page/2/" TargetMode="External"/><Relationship Id="rId332" Type="http://schemas.openxmlformats.org/officeDocument/2006/relationships/hyperlink" Target="https://coffeehr.com.vn/category/kien-thuc-quan-tri-nhan-su/page/6/" TargetMode="External"/><Relationship Id="rId777" Type="http://schemas.openxmlformats.org/officeDocument/2006/relationships/hyperlink" Target="https://coffeehr.com.vn/kaizen-la-gi-vi-du-ve-kaizen/" TargetMode="External"/><Relationship Id="rId984" Type="http://schemas.openxmlformats.org/officeDocument/2006/relationships/hyperlink" Target="https://coffeehr.com.vn/wp-content/litespeed/css/1f2188dae3bf364c2ea4e206e525089c.css?ver=08f88" TargetMode="External"/><Relationship Id="rId1835" Type="http://schemas.openxmlformats.org/officeDocument/2006/relationships/hyperlink" Target="https://coffeehr.com.vn/wp-content/uploads/2021/09/photo-3-1631693419739890811253-300x200.jpg" TargetMode="External"/><Relationship Id="rId2013" Type="http://schemas.openxmlformats.org/officeDocument/2006/relationships/hyperlink" Target="https://coffeehr.com.vn/wp-content/uploads/2021/11/employee_training_program-768x512.webp" TargetMode="External"/><Relationship Id="rId2220" Type="http://schemas.openxmlformats.org/officeDocument/2006/relationships/hyperlink" Target="https://coffeehr.com.vn/wp-content/uploads/2022/01/canh-bao.png" TargetMode="External"/><Relationship Id="rId637" Type="http://schemas.openxmlformats.org/officeDocument/2006/relationships/hyperlink" Target="https://coffeehr.com.vn/en/talkshow-chuyen-doi-so-linh-vuc-nhan-su-phap-ly-thuc-tien-trien-khai/" TargetMode="External"/><Relationship Id="rId844" Type="http://schemas.openxmlformats.org/officeDocument/2006/relationships/hyperlink" Target="https://coffeehr.com.vn/onboarding/" TargetMode="External"/><Relationship Id="rId1267" Type="http://schemas.openxmlformats.org/officeDocument/2006/relationships/hyperlink" Target="https://coffeehr.com.vn/wp-content/uploads/2021/05/logoatalinknew.png" TargetMode="External"/><Relationship Id="rId1474" Type="http://schemas.openxmlformats.org/officeDocument/2006/relationships/hyperlink" Target="https://coffeehr.com.vn/wp-content/uploads/2021/06/image-193.jpg" TargetMode="External"/><Relationship Id="rId1681" Type="http://schemas.openxmlformats.org/officeDocument/2006/relationships/hyperlink" Target="https://coffeehr.com.vn/wp-content/uploads/2021/07/kpi-okr-CHR-768x511.png" TargetMode="External"/><Relationship Id="rId1902" Type="http://schemas.openxmlformats.org/officeDocument/2006/relationships/hyperlink" Target="https://coffeehr.com.vn/wp-content/uploads/2021/11/12.png" TargetMode="External"/><Relationship Id="rId2097" Type="http://schemas.openxmlformats.org/officeDocument/2006/relationships/hyperlink" Target="https://coffeehr.com.vn/wp-content/uploads/2021/11/Tuyen-dung-1-1.png" TargetMode="External"/><Relationship Id="rId2318" Type="http://schemas.openxmlformats.org/officeDocument/2006/relationships/hyperlink" Target="https://coffeehr.com.vn/wp-content/uploads/2022/02/z3166456361210_81b2bc5599f29387d83b53bc967ef11f.png" TargetMode="External"/><Relationship Id="rId276" Type="http://schemas.openxmlformats.org/officeDocument/2006/relationships/hyperlink" Target="https://coffeehr.com.vn/en/bao-hiem-opes-dong-hanh-cung-coffeehr-chuyen-doi-so-quan-tri-nhan-su/" TargetMode="External"/><Relationship Id="rId483" Type="http://schemas.openxmlformats.org/officeDocument/2006/relationships/hyperlink" Target="https://coffeehr.com.vn/en/hoach-dinh-nguon-nhan-luc-coffeehr/" TargetMode="External"/><Relationship Id="rId690" Type="http://schemas.openxmlformats.org/officeDocument/2006/relationships/hyperlink" Target="https://coffeehr.com.vn/en/vua-nem-chuyen-doi-so-manh-me-trong-cong-tac-quan-tri-nhan-su-voi-phan-mem-coffeehr/" TargetMode="External"/><Relationship Id="rId704" Type="http://schemas.openxmlformats.org/officeDocument/2006/relationships/hyperlink" Target="https://coffeehr.com.vn/en/xu-huong-phat-trien-nganh-cntt-trong-tuong-lai/" TargetMode="External"/><Relationship Id="rId911" Type="http://schemas.openxmlformats.org/officeDocument/2006/relationships/hyperlink" Target="https://coffeehr.com.vn/talkshow-chuyen-doi-so-linh-vuc-nhan-su-phap-ly-thuc-tien-trien-khai/" TargetMode="External"/><Relationship Id="rId1127" Type="http://schemas.openxmlformats.org/officeDocument/2006/relationships/hyperlink" Target="https://coffeehr.com.vn/wp-content/plugins/elementor-pro/assets/js/webpack-pro.runtime.min.js?ver=3.3.5" TargetMode="External"/><Relationship Id="rId1334" Type="http://schemas.openxmlformats.org/officeDocument/2006/relationships/hyperlink" Target="https://coffeehr.com.vn/wp-content/uploads/2021/06/2-1-768x432.jpg" TargetMode="External"/><Relationship Id="rId1541" Type="http://schemas.openxmlformats.org/officeDocument/2006/relationships/hyperlink" Target="https://coffeehr.com.vn/wp-content/uploads/2021/06/sxnew.png" TargetMode="External"/><Relationship Id="rId1779" Type="http://schemas.openxmlformats.org/officeDocument/2006/relationships/hyperlink" Target="https://coffeehr.com.vn/wp-content/uploads/2021/08/z2722087957714_5058a2568608102c746af368af286d71.jpg" TargetMode="External"/><Relationship Id="rId1986" Type="http://schemas.openxmlformats.org/officeDocument/2006/relationships/hyperlink" Target="https://coffeehr.com.vn/wp-content/uploads/2021/11/danh-gia-3.png" TargetMode="External"/><Relationship Id="rId2164" Type="http://schemas.openxmlformats.org/officeDocument/2006/relationships/hyperlink" Target="https://coffeehr.com.vn/wp-content/uploads/2021/12/preview-300x225.jpg" TargetMode="External"/><Relationship Id="rId2371" Type="http://schemas.openxmlformats.org/officeDocument/2006/relationships/hyperlink" Target="https://coffeehr.com.vn/wp-includes/js/jquery/jquery-migrate.min.js?ver=3.3.2" TargetMode="External"/><Relationship Id="rId40" Type="http://schemas.openxmlformats.org/officeDocument/2006/relationships/hyperlink" Target="https://coffeehr.com.vn/atalink-dau-tu-giai-phap-phan-mem-quan-tri-nhan-su-coffeehr/" TargetMode="External"/><Relationship Id="rId136" Type="http://schemas.openxmlformats.org/officeDocument/2006/relationships/hyperlink" Target="https://coffeehr.com.vn/category/tin-tuc-su-kien/" TargetMode="External"/><Relationship Id="rId343" Type="http://schemas.openxmlformats.org/officeDocument/2006/relationships/hyperlink" Target="https://coffeehr.com.vn/en/category/tin-tuc-coffeehr/" TargetMode="External"/><Relationship Id="rId550" Type="http://schemas.openxmlformats.org/officeDocument/2006/relationships/hyperlink" Target="https://coffeehr.com.vn/en/neu-hanh-trang-cong-nghe-4-0-trong-quan-tri-nhan-su/" TargetMode="External"/><Relationship Id="rId788" Type="http://schemas.openxmlformats.org/officeDocument/2006/relationships/hyperlink" Target="https://coffeehr.com.vn/khoi-dong-du-an-phan-mem-quan-tri-nhan-su-tai-asl-corp/" TargetMode="External"/><Relationship Id="rId995" Type="http://schemas.openxmlformats.org/officeDocument/2006/relationships/hyperlink" Target="https://coffeehr.com.vn/wp-content/litespeed/css/3b800648c184590767a8cdec336abe0f.css?ver=c80ff" TargetMode="External"/><Relationship Id="rId1180" Type="http://schemas.openxmlformats.org/officeDocument/2006/relationships/hyperlink" Target="https://coffeehr.com.vn/wp-content/uploads/2021/05/b1.png" TargetMode="External"/><Relationship Id="rId1401" Type="http://schemas.openxmlformats.org/officeDocument/2006/relationships/hyperlink" Target="https://coffeehr.com.vn/wp-content/uploads/2021/06/dien-toan-luong-tu-1.png" TargetMode="External"/><Relationship Id="rId1639" Type="http://schemas.openxmlformats.org/officeDocument/2006/relationships/hyperlink" Target="https://coffeehr.com.vn/wp-content/uploads/2021/07/content-MKT-final-300x200.png" TargetMode="External"/><Relationship Id="rId1846" Type="http://schemas.openxmlformats.org/officeDocument/2006/relationships/hyperlink" Target="https://coffeehr.com.vn/wp-content/uploads/2021/09/z2726596176108_d20437d6e2edc9b2051d75fbd0d66400-300x232.jpg" TargetMode="External"/><Relationship Id="rId2024" Type="http://schemas.openxmlformats.org/officeDocument/2006/relationships/hyperlink" Target="https://coffeehr.com.vn/wp-content/uploads/2021/11/he-thong-bao-cao.png" TargetMode="External"/><Relationship Id="rId2231" Type="http://schemas.openxmlformats.org/officeDocument/2006/relationships/hyperlink" Target="https://coffeehr.com.vn/wp-content/uploads/2022/01/https___bucketeer-e05bbc84-baa3-437e-9518-adb32be77984.s3.amazonaws.com_public_images_967b3ffc-ad04-4e9f-b37f-bbbee88e6297_1000x500.png" TargetMode="External"/><Relationship Id="rId203" Type="http://schemas.openxmlformats.org/officeDocument/2006/relationships/hyperlink" Target="https://coffeehr.com.vn/dich-vu-nhan-su/" TargetMode="External"/><Relationship Id="rId648" Type="http://schemas.openxmlformats.org/officeDocument/2006/relationships/hyperlink" Target="https://coffeehr.com.vn/en/tiec-tat-nien-cong-ty-cuoi-nam/" TargetMode="External"/><Relationship Id="rId855" Type="http://schemas.openxmlformats.org/officeDocument/2006/relationships/hyperlink" Target="https://coffeehr.com.vn/oos-software-tai-tro-hoi-thao-thuong-nien-phat-trien-to-chuc-dap-ung-tuong-lai-cua-hiep-hoi-nhan-su-viet-nam/" TargetMode="External"/><Relationship Id="rId1040" Type="http://schemas.openxmlformats.org/officeDocument/2006/relationships/hyperlink" Target="https://coffeehr.com.vn/wp-content/litespeed/css/84392e39c301b20530e5c71ba8d55e42.css?ver=f25c4" TargetMode="External"/><Relationship Id="rId1278" Type="http://schemas.openxmlformats.org/officeDocument/2006/relationships/hyperlink" Target="https://coffeehr.com.vn/wp-content/uploads/2021/05/logonew-140x46.png" TargetMode="External"/><Relationship Id="rId1485" Type="http://schemas.openxmlformats.org/officeDocument/2006/relationships/hyperlink" Target="https://coffeehr.com.vn/wp-content/uploads/2021/06/image-195.jpg" TargetMode="External"/><Relationship Id="rId1692" Type="http://schemas.openxmlformats.org/officeDocument/2006/relationships/hyperlink" Target="https://coffeehr.com.vn/wp-content/uploads/2021/07/ngan-hang-2-1024x640.png" TargetMode="External"/><Relationship Id="rId1706" Type="http://schemas.openxmlformats.org/officeDocument/2006/relationships/hyperlink" Target="https://coffeehr.com.vn/wp-content/uploads/2021/07/xyz.jpg" TargetMode="External"/><Relationship Id="rId1913" Type="http://schemas.openxmlformats.org/officeDocument/2006/relationships/hyperlink" Target="https://coffeehr.com.vn/wp-content/uploads/2021/11/14.png" TargetMode="External"/><Relationship Id="rId2329" Type="http://schemas.openxmlformats.org/officeDocument/2006/relationships/hyperlink" Target="https://coffeehr.com.vn/wp-content/uploads/2022/03/F5M5BteFxEGkaoebGbXJdg-e1647426194474.png" TargetMode="External"/><Relationship Id="rId287" Type="http://schemas.openxmlformats.org/officeDocument/2006/relationships/hyperlink" Target="https://coffeehr.com.vn/en/cac-trang-web-tuyen-dung/" TargetMode="External"/><Relationship Id="rId410" Type="http://schemas.openxmlformats.org/officeDocument/2006/relationships/hyperlink" Target="https://coffeehr.com.vn/en/danh-sach-chuc-nang/" TargetMode="External"/><Relationship Id="rId494" Type="http://schemas.openxmlformats.org/officeDocument/2006/relationships/hyperlink" Target="https://coffeehr.com.vn/en/hoi-thao-chuyen-doi-so-trong-quan-tri-doanh-nghiep/" TargetMode="External"/><Relationship Id="rId508" Type="http://schemas.openxmlformats.org/officeDocument/2006/relationships/hyperlink" Target="https://coffeehr.com.vn/en/khach-san-du-lich/" TargetMode="External"/><Relationship Id="rId715" Type="http://schemas.openxmlformats.org/officeDocument/2006/relationships/hyperlink" Target="https://coffeehr.com.vn/gan-ket-voi-nhan-vien-bi-quyet-vuot-qua-mua-dai-dich-2/" TargetMode="External"/><Relationship Id="rId922" Type="http://schemas.openxmlformats.org/officeDocument/2006/relationships/hyperlink" Target="https://coffeehr.com.vn/thuong-mai-dich-vu/" TargetMode="External"/><Relationship Id="rId1138" Type="http://schemas.openxmlformats.org/officeDocument/2006/relationships/hyperlink" Target="https://coffeehr.com.vn/wp-content/plugins/jet-engine/assets/js/frontend.js?ver=2.8.0" TargetMode="External"/><Relationship Id="rId1345" Type="http://schemas.openxmlformats.org/officeDocument/2006/relationships/hyperlink" Target="https://coffeehr.com.vn/wp-content/uploads/2021/06/50-sang-kien-3.png" TargetMode="External"/><Relationship Id="rId1552" Type="http://schemas.openxmlformats.org/officeDocument/2006/relationships/hyperlink" Target="https://coffeehr.com.vn/wp-content/uploads/2021/06/tapdoandanganh.jpg" TargetMode="External"/><Relationship Id="rId1997" Type="http://schemas.openxmlformats.org/officeDocument/2006/relationships/hyperlink" Target="https://coffeehr.com.vn/wp-content/uploads/2021/11/dao-tao-4-1.png" TargetMode="External"/><Relationship Id="rId2175" Type="http://schemas.openxmlformats.org/officeDocument/2006/relationships/hyperlink" Target="https://coffeehr.com.vn/wp-content/uploads/2021/12/succession-planning--300x157.png" TargetMode="External"/><Relationship Id="rId2382" Type="http://schemas.openxmlformats.org/officeDocument/2006/relationships/hyperlink" Target="https://coffeehr.com.vn/wp-includes/js/mediaelement/wp-mediaelement.min.js?ver=5.9.2" TargetMode="External"/><Relationship Id="rId147" Type="http://schemas.openxmlformats.org/officeDocument/2006/relationships/hyperlink" Target="https://coffeehr.com.vn/chuyen-doi-so-gan-hay-xa/" TargetMode="External"/><Relationship Id="rId354" Type="http://schemas.openxmlformats.org/officeDocument/2006/relationships/hyperlink" Target="https://coffeehr.com.vn/en/category/tin-tuc-su-kien/" TargetMode="External"/><Relationship Id="rId799" Type="http://schemas.openxmlformats.org/officeDocument/2006/relationships/hyperlink" Target="https://coffeehr.com.vn/lich-su-hinh-thanh-va-phat-trien/" TargetMode="External"/><Relationship Id="rId1191" Type="http://schemas.openxmlformats.org/officeDocument/2006/relationships/hyperlink" Target="https://coffeehr.com.vn/wp-content/uploads/2021/05/bannergiaiphap2.png" TargetMode="External"/><Relationship Id="rId1205" Type="http://schemas.openxmlformats.org/officeDocument/2006/relationships/hyperlink" Target="https://coffeehr.com.vn/wp-content/uploads/2021/05/DOINGU2.png" TargetMode="External"/><Relationship Id="rId1857" Type="http://schemas.openxmlformats.org/officeDocument/2006/relationships/hyperlink" Target="https://coffeehr.com.vn/wp-content/uploads/2021/09/z2744408367366_95ec8ec4b2cd0f7d16d14e5d75439756.jpg" TargetMode="External"/><Relationship Id="rId2035" Type="http://schemas.openxmlformats.org/officeDocument/2006/relationships/hyperlink" Target="https://coffeehr.com.vn/wp-content/uploads/2021/11/internal-communication-plan-768x544.jpg" TargetMode="External"/><Relationship Id="rId51" Type="http://schemas.openxmlformats.org/officeDocument/2006/relationships/hyperlink" Target="https://coffeehr.com.vn/ban-biet-gi-ve-nghe-tuyen-dung-p1/" TargetMode="External"/><Relationship Id="rId561" Type="http://schemas.openxmlformats.org/officeDocument/2006/relationships/hyperlink" Target="https://coffeehr.com.vn/en/okr-la-gi-hieu-ro-hon-ve-okr/" TargetMode="External"/><Relationship Id="rId659" Type="http://schemas.openxmlformats.org/officeDocument/2006/relationships/hyperlink" Target="https://coffeehr.com.vn/en/turnover-rate-la-gi/" TargetMode="External"/><Relationship Id="rId866" Type="http://schemas.openxmlformats.org/officeDocument/2006/relationships/hyperlink" Target="https://coffeehr.com.vn/phan-mem-tinh-luong-tu-dong-coffeehr/" TargetMode="External"/><Relationship Id="rId1289" Type="http://schemas.openxmlformats.org/officeDocument/2006/relationships/hyperlink" Target="https://coffeehr.com.vn/wp-content/uploads/2021/05/oos.png" TargetMode="External"/><Relationship Id="rId1412" Type="http://schemas.openxmlformats.org/officeDocument/2006/relationships/hyperlink" Target="https://coffeehr.com.vn/wp-content/uploads/2021/06/Frame.png" TargetMode="External"/><Relationship Id="rId1496" Type="http://schemas.openxmlformats.org/officeDocument/2006/relationships/hyperlink" Target="https://coffeehr.com.vn/wp-content/uploads/2021/06/image-201.jpg" TargetMode="External"/><Relationship Id="rId1717" Type="http://schemas.openxmlformats.org/officeDocument/2006/relationships/hyperlink" Target="https://coffeehr.com.vn/wp-content/uploads/2021/08/portal-300x200.jpg" TargetMode="External"/><Relationship Id="rId1924" Type="http://schemas.openxmlformats.org/officeDocument/2006/relationships/hyperlink" Target="https://coffeehr.com.vn/wp-content/uploads/2021/11/3.png" TargetMode="External"/><Relationship Id="rId2242" Type="http://schemas.openxmlformats.org/officeDocument/2006/relationships/hyperlink" Target="https://coffeehr.com.vn/wp-content/uploads/2022/01/kh-e1643102145239.jpg" TargetMode="External"/><Relationship Id="rId214" Type="http://schemas.openxmlformats.org/officeDocument/2006/relationships/hyperlink" Target="https://coffeehr.com.vn/doi-tac/" TargetMode="External"/><Relationship Id="rId298" Type="http://schemas.openxmlformats.org/officeDocument/2006/relationships/hyperlink" Target="https://coffeehr.com.vn/en/category/kien-thuc-nhan-su/" TargetMode="External"/><Relationship Id="rId421" Type="http://schemas.openxmlformats.org/officeDocument/2006/relationships/hyperlink" Target="https://coffeehr.com.vn/en/dich-vu-nhan-su-2/" TargetMode="External"/><Relationship Id="rId519" Type="http://schemas.openxmlformats.org/officeDocument/2006/relationships/hyperlink" Target="https://coffeehr.com.vn/en/lam-viec-nhom-hieu-qua-ghi-diem-ngay/" TargetMode="External"/><Relationship Id="rId1051" Type="http://schemas.openxmlformats.org/officeDocument/2006/relationships/hyperlink" Target="https://coffeehr.com.vn/wp-content/litespeed/css/a143e7dc8b1c3657c008706089498086.css?ver=7da62" TargetMode="External"/><Relationship Id="rId1149" Type="http://schemas.openxmlformats.org/officeDocument/2006/relationships/hyperlink" Target="https://coffeehr.com.vn/wp-content/plugins/jet-tabs/assets/js/jet-tabs-frontend.min.js?ver=2.1.13" TargetMode="External"/><Relationship Id="rId1356" Type="http://schemas.openxmlformats.org/officeDocument/2006/relationships/hyperlink" Target="https://coffeehr.com.vn/wp-content/uploads/2021/06/b2.3.png" TargetMode="External"/><Relationship Id="rId2102" Type="http://schemas.openxmlformats.org/officeDocument/2006/relationships/hyperlink" Target="https://coffeehr.com.vn/wp-content/uploads/2021/11/tuyen-dung-3.jpg" TargetMode="External"/><Relationship Id="rId158" Type="http://schemas.openxmlformats.org/officeDocument/2006/relationships/hyperlink" Target="https://coffeehr.com.vn/cleverfood-hop-tac-voi-coffeehr-quan-ly-nhan-su-de-dang-hon/" TargetMode="External"/><Relationship Id="rId726" Type="http://schemas.openxmlformats.org/officeDocument/2006/relationships/hyperlink" Target="https://coffeehr.com.vn/giai-phap/" TargetMode="External"/><Relationship Id="rId933" Type="http://schemas.openxmlformats.org/officeDocument/2006/relationships/hyperlink" Target="https://coffeehr.com.vn/tu-dong-hoa-trong-quan-tri-doanh-nghiep/" TargetMode="External"/><Relationship Id="rId1009" Type="http://schemas.openxmlformats.org/officeDocument/2006/relationships/hyperlink" Target="https://coffeehr.com.vn/wp-content/litespeed/css/595129d4f1ffb18a66d1a0925c0c2515.css?ver=987b6" TargetMode="External"/><Relationship Id="rId1563" Type="http://schemas.openxmlformats.org/officeDocument/2006/relationships/hyperlink" Target="https://coffeehr.com.vn/wp-content/uploads/2021/06/thuongmai.jpg" TargetMode="External"/><Relationship Id="rId1770" Type="http://schemas.openxmlformats.org/officeDocument/2006/relationships/hyperlink" Target="https://coffeehr.com.vn/wp-content/uploads/2021/08/z2712487546998_87695d27cf1e4ae8f755b007ded0c127.jpg" TargetMode="External"/><Relationship Id="rId1868" Type="http://schemas.openxmlformats.org/officeDocument/2006/relationships/hyperlink" Target="https://coffeehr.com.vn/wp-content/uploads/2021/10/ASL-300x87.jpg" TargetMode="External"/><Relationship Id="rId2186" Type="http://schemas.openxmlformats.org/officeDocument/2006/relationships/hyperlink" Target="https://coffeehr.com.vn/wp-content/uploads/2021/12/Workplace-768x431.png" TargetMode="External"/><Relationship Id="rId2393" Type="http://schemas.openxmlformats.org/officeDocument/2006/relationships/hyperlink" Target="https://coffeehr.com.vn/xu-huong-moi-trong-nganh-cntt-thay-doi-va-co-hoi/" TargetMode="External"/><Relationship Id="rId62" Type="http://schemas.openxmlformats.org/officeDocument/2006/relationships/hyperlink" Target="https://coffeehr.com.vn/cac-buoc-tien-hanh-hoach-dinh-nguon-nhan-luc-cho-doanh-nghiep/" TargetMode="External"/><Relationship Id="rId365" Type="http://schemas.openxmlformats.org/officeDocument/2006/relationships/hyperlink" Target="https://coffeehr.com.vn/en/chuyen-doi-so-gan-hay-xa/" TargetMode="External"/><Relationship Id="rId572" Type="http://schemas.openxmlformats.org/officeDocument/2006/relationships/hyperlink" Target="https://coffeehr.com.vn/en/oos-software-duoc-thuong-hieu-homefarm-lua-chon-de-thuc-hien-chien-luoc-phat-trien-than-toc-300-cua-hang/" TargetMode="External"/><Relationship Id="rId1216" Type="http://schemas.openxmlformats.org/officeDocument/2006/relationships/hyperlink" Target="https://coffeehr.com.vn/wp-content/uploads/2021/05/Ellipse-4.png" TargetMode="External"/><Relationship Id="rId1423" Type="http://schemas.openxmlformats.org/officeDocument/2006/relationships/hyperlink" Target="https://coffeehr.com.vn/wp-content/uploads/2021/06/Giaoduc1.png" TargetMode="External"/><Relationship Id="rId1630" Type="http://schemas.openxmlformats.org/officeDocument/2006/relationships/hyperlink" Target="https://coffeehr.com.vn/wp-content/uploads/2021/07/cham-cong-gps-CHR-768x511.png" TargetMode="External"/><Relationship Id="rId2046" Type="http://schemas.openxmlformats.org/officeDocument/2006/relationships/hyperlink" Target="https://coffeehr.com.vn/wp-content/uploads/2021/11/marketing-noi-bo-trong-doanh-nghiep-1-768x402.jpg" TargetMode="External"/><Relationship Id="rId2253" Type="http://schemas.openxmlformats.org/officeDocument/2006/relationships/hyperlink" Target="https://coffeehr.com.vn/wp-content/uploads/2022/01/SLUoXiG-scaled.jpg" TargetMode="External"/><Relationship Id="rId225" Type="http://schemas.openxmlformats.org/officeDocument/2006/relationships/hyperlink" Target="https://coffeehr.com.vn/en/11-xu-huong-cong-nghe-thong-tin-trong-20-nam-qua/" TargetMode="External"/><Relationship Id="rId432" Type="http://schemas.openxmlformats.org/officeDocument/2006/relationships/hyperlink" Target="https://coffeehr.com.vn/en/doi-tac/" TargetMode="External"/><Relationship Id="rId877" Type="http://schemas.openxmlformats.org/officeDocument/2006/relationships/hyperlink" Target="https://coffeehr.com.vn/quan-ly-hieu-suat-la-gi-xay-dung-chuong-trinh-quan-ly-hieu-suat-hieu-qua-nhu-the-nao/" TargetMode="External"/><Relationship Id="rId1062" Type="http://schemas.openxmlformats.org/officeDocument/2006/relationships/hyperlink" Target="https://coffeehr.com.vn/wp-content/litespeed/css/c12f76677c426ff80462c5a4c7074251.css?ver=a574c" TargetMode="External"/><Relationship Id="rId1728" Type="http://schemas.openxmlformats.org/officeDocument/2006/relationships/hyperlink" Target="https://coffeehr.com.vn/wp-content/uploads/2021/08/talent-2-1024x1024.png" TargetMode="External"/><Relationship Id="rId1935" Type="http://schemas.openxmlformats.org/officeDocument/2006/relationships/hyperlink" Target="https://coffeehr.com.vn/wp-content/uploads/2021/11/55661520_1194899834005876_6605435357926260736_n.jpg" TargetMode="External"/><Relationship Id="rId2113" Type="http://schemas.openxmlformats.org/officeDocument/2006/relationships/hyperlink" Target="https://coffeehr.com.vn/wp-content/uploads/2021/11/yy.png" TargetMode="External"/><Relationship Id="rId2320" Type="http://schemas.openxmlformats.org/officeDocument/2006/relationships/hyperlink" Target="https://coffeehr.com.vn/wp-content/uploads/2022/02/z3217694547552_af1d75b341f3c7e0c7158e2db94de704-1024x819.jpg" TargetMode="External"/><Relationship Id="rId737" Type="http://schemas.openxmlformats.org/officeDocument/2006/relationships/hyperlink" Target="https://coffeehr.com.vn/giup-nhan-vien-moi-nhanh-chong-hoa-nhap/" TargetMode="External"/><Relationship Id="rId944" Type="http://schemas.openxmlformats.org/officeDocument/2006/relationships/hyperlink" Target="https://coffeehr.com.vn/tuyen-dung-hieu-qua-bang-ke-hoach-chi-tiet-voi-11-buoc-duoc-chia-se-boi-cac-chuyen-gia-2/" TargetMode="External"/><Relationship Id="rId1367" Type="http://schemas.openxmlformats.org/officeDocument/2006/relationships/hyperlink" Target="https://coffeehr.com.vn/wp-content/uploads/2021/06/b6.1.jpg" TargetMode="External"/><Relationship Id="rId1574" Type="http://schemas.openxmlformats.org/officeDocument/2006/relationships/hyperlink" Target="https://coffeehr.com.vn/wp-content/uploads/2021/06/tuyen-dung-1new-e1638325006824.jpg" TargetMode="External"/><Relationship Id="rId1781" Type="http://schemas.openxmlformats.org/officeDocument/2006/relationships/hyperlink" Target="https://coffeehr.com.vn/wp-content/uploads/2021/08/z2722087957714_5058a2568608102c746af368af286d71-300x169.jpg" TargetMode="External"/><Relationship Id="rId2197" Type="http://schemas.openxmlformats.org/officeDocument/2006/relationships/hyperlink" Target="https://coffeehr.com.vn/wp-content/uploads/2022/01/131401570_136923264858570_8085691024268079971_n-e1643102229376.jpg" TargetMode="External"/><Relationship Id="rId73" Type="http://schemas.openxmlformats.org/officeDocument/2006/relationships/hyperlink" Target="https://coffeehr.com.vn/category/cau-chuyen-thanh-cong/" TargetMode="External"/><Relationship Id="rId169" Type="http://schemas.openxmlformats.org/officeDocument/2006/relationships/hyperlink" Target="https://coffeehr.com.vn/coffeehr-cloud-solution-duoc-lua-chon-de-toi-uu-hoa-quan-tri-nhan-su-va-phat-trien-dich-vu-nhan-su-cho-crowe-vietnam/" TargetMode="External"/><Relationship Id="rId376" Type="http://schemas.openxmlformats.org/officeDocument/2006/relationships/hyperlink" Target="https://coffeehr.com.vn/en/citicom-tiep-tuc-dong-hanh-cung-oos-software-voi-du-an-trien-khai-phan-mem-quan-tri-nhan-su-humax-phien-ban-4-0/" TargetMode="External"/><Relationship Id="rId583" Type="http://schemas.openxmlformats.org/officeDocument/2006/relationships/hyperlink" Target="https://coffeehr.com.vn/en/openway-lua-chon-coffeehr-la-doi-tac-dong-hanh-tien-trien-giai-phap-phan-mem-quan-tri-nhan-su/" TargetMode="External"/><Relationship Id="rId790" Type="http://schemas.openxmlformats.org/officeDocument/2006/relationships/hyperlink" Target="https://coffeehr.com.vn/ky-nguyen-moi-cua-nganh-nhan-su-ky-nguyen-4-0/" TargetMode="External"/><Relationship Id="rId804" Type="http://schemas.openxmlformats.org/officeDocument/2006/relationships/hyperlink" Target="https://coffeehr.com.vn/m2-nang-tam-thoi-trang-viet/" TargetMode="External"/><Relationship Id="rId1227" Type="http://schemas.openxmlformats.org/officeDocument/2006/relationships/hyperlink" Target="https://coffeehr.com.vn/wp-content/uploads/2021/05/Ellipse-9.png" TargetMode="External"/><Relationship Id="rId1434" Type="http://schemas.openxmlformats.org/officeDocument/2006/relationships/hyperlink" Target="https://coffeehr.com.vn/wp-content/uploads/2021/06/image-151-300x174.jpg" TargetMode="External"/><Relationship Id="rId1641" Type="http://schemas.openxmlformats.org/officeDocument/2006/relationships/hyperlink" Target="https://coffeehr.com.vn/wp-content/uploads/2021/07/content-MKT-final-768x511.png" TargetMode="External"/><Relationship Id="rId1879" Type="http://schemas.openxmlformats.org/officeDocument/2006/relationships/hyperlink" Target="https://coffeehr.com.vn/wp-content/uploads/2021/10/CoffeeHR-trien-khai-Navigos-Group-brand-300x157.jpg" TargetMode="External"/><Relationship Id="rId2057" Type="http://schemas.openxmlformats.org/officeDocument/2006/relationships/hyperlink" Target="https://coffeehr.com.vn/wp-content/uploads/2021/11/payroll-1.png" TargetMode="External"/><Relationship Id="rId2264" Type="http://schemas.openxmlformats.org/officeDocument/2006/relationships/hyperlink" Target="https://coffeehr.com.vn/wp-content/uploads/2022/01/workplace-illustration-1024x683.jpg" TargetMode="External"/><Relationship Id="rId4" Type="http://schemas.openxmlformats.org/officeDocument/2006/relationships/hyperlink" Target="https://coffeehr.com.vn/11-xu-huong-cong-nghe-thong-tin-trong-20-nam-qua/" TargetMode="External"/><Relationship Id="rId236" Type="http://schemas.openxmlformats.org/officeDocument/2006/relationships/hyperlink" Target="https://coffeehr.com.vn/en/4-cach-de-cai-thien-giao-tiep-trong-kinh-doanh/" TargetMode="External"/><Relationship Id="rId443" Type="http://schemas.openxmlformats.org/officeDocument/2006/relationships/hyperlink" Target="https://coffeehr.com.vn/en/geniee-chon-coffeehr-de-quan-tri-nhan-su-theo-mo-hinh-quan-ly-da-quoc-gia/" TargetMode="External"/><Relationship Id="rId650" Type="http://schemas.openxmlformats.org/officeDocument/2006/relationships/hyperlink" Target="https://coffeehr.com.vn/en/tong-quan/" TargetMode="External"/><Relationship Id="rId888" Type="http://schemas.openxmlformats.org/officeDocument/2006/relationships/hyperlink" Target="https://coffeehr.com.vn/quy-trinh-xay-dung-kpi-hieu-qua/" TargetMode="External"/><Relationship Id="rId1073" Type="http://schemas.openxmlformats.org/officeDocument/2006/relationships/hyperlink" Target="https://coffeehr.com.vn/wp-content/litespeed/css/d00e88e9a86e8fb1b2d7f5e74aad196c.css?ver=d48a7" TargetMode="External"/><Relationship Id="rId1280" Type="http://schemas.openxmlformats.org/officeDocument/2006/relationships/hyperlink" Target="https://coffeehr.com.vn/wp-content/uploads/2021/05/logop.png" TargetMode="External"/><Relationship Id="rId1501" Type="http://schemas.openxmlformats.org/officeDocument/2006/relationships/hyperlink" Target="https://coffeehr.com.vn/wp-content/uploads/2021/06/itss.png" TargetMode="External"/><Relationship Id="rId1739" Type="http://schemas.openxmlformats.org/officeDocument/2006/relationships/hyperlink" Target="https://coffeehr.com.vn/wp-content/uploads/2021/08/z2660460916936_e9d7fce967f84224f4d126a8633593ab.jpg" TargetMode="External"/><Relationship Id="rId1946" Type="http://schemas.openxmlformats.org/officeDocument/2006/relationships/hyperlink" Target="https://coffeehr.com.vn/wp-content/uploads/2021/11/7e6424a80490ccce9581-300x183.jpg" TargetMode="External"/><Relationship Id="rId2124" Type="http://schemas.openxmlformats.org/officeDocument/2006/relationships/hyperlink" Target="https://coffeehr.com.vn/wp-content/uploads/2021/12/1957c72f-4b61-4c12-95ce-c60705c614cf.jpg" TargetMode="External"/><Relationship Id="rId2331" Type="http://schemas.openxmlformats.org/officeDocument/2006/relationships/hyperlink" Target="https://coffeehr.com.vn/wp-content/uploads/2022/03/GettyImages-1352204249_490599_zjheyn.jpg" TargetMode="External"/><Relationship Id="rId303" Type="http://schemas.openxmlformats.org/officeDocument/2006/relationships/hyperlink" Target="https://coffeehr.com.vn/category/kien-thuc-quan-tri-nhan-su/page/2/" TargetMode="External"/><Relationship Id="rId748" Type="http://schemas.openxmlformats.org/officeDocument/2006/relationships/hyperlink" Target="https://coffeehr.com.vn/hcm-tuyen-dung-nhan-vien-kinh-doanh/" TargetMode="External"/><Relationship Id="rId955" Type="http://schemas.openxmlformats.org/officeDocument/2006/relationships/hyperlink" Target="https://coffeehr.com.vn/tuyen-dung-thoi-ki-moi-ban-biet-gi-ve-genz/" TargetMode="External"/><Relationship Id="rId1140" Type="http://schemas.openxmlformats.org/officeDocument/2006/relationships/hyperlink" Target="https://coffeehr.com.vn/wp-content/plugins/jet-menu/assets/public/js/legacy/jet-menu-public-scripts.js?ver=2.1.4" TargetMode="External"/><Relationship Id="rId1378" Type="http://schemas.openxmlformats.org/officeDocument/2006/relationships/hyperlink" Target="https://coffeehr.com.vn/wp-content/uploads/2021/06/Banner-Tuyen-Dung-B-300x174.jpg" TargetMode="External"/><Relationship Id="rId1585" Type="http://schemas.openxmlformats.org/officeDocument/2006/relationships/hyperlink" Target="https://coffeehr.com.vn/wp-content/uploads/2021/06/VCCI-1536x8631-1-300x169.jpg" TargetMode="External"/><Relationship Id="rId1792" Type="http://schemas.openxmlformats.org/officeDocument/2006/relationships/hyperlink" Target="https://coffeehr.com.vn/wp-content/uploads/2021/09/93256fc8f8dfbd25380e550b7c7a5cd6.jpg" TargetMode="External"/><Relationship Id="rId1806" Type="http://schemas.openxmlformats.org/officeDocument/2006/relationships/hyperlink" Target="https://coffeehr.com.vn/wp-content/uploads/2021/09/econtract.png" TargetMode="External"/><Relationship Id="rId84" Type="http://schemas.openxmlformats.org/officeDocument/2006/relationships/hyperlink" Target="https://coffeehr.com.vn/category/kien-thuc-quan-tri-nhan-su/page/2/" TargetMode="External"/><Relationship Id="rId387" Type="http://schemas.openxmlformats.org/officeDocument/2006/relationships/hyperlink" Target="https://coffeehr.com.vn/en/coffeehrm-payroll/" TargetMode="External"/><Relationship Id="rId510" Type="http://schemas.openxmlformats.org/officeDocument/2006/relationships/hyperlink" Target="https://coffeehr.com.vn/en/khoi-dong-du-an-phan-mem-quan-tri-nhan-su-tai-asl-corp/" TargetMode="External"/><Relationship Id="rId594" Type="http://schemas.openxmlformats.org/officeDocument/2006/relationships/hyperlink" Target="https://coffeehr.com.vn/en/phat-trien-nguon-luc/" TargetMode="External"/><Relationship Id="rId608" Type="http://schemas.openxmlformats.org/officeDocument/2006/relationships/hyperlink" Target="https://coffeehr.com.vn/en/quan-ly-to-chuc/" TargetMode="External"/><Relationship Id="rId815" Type="http://schemas.openxmlformats.org/officeDocument/2006/relationships/hyperlink" Target="https://coffeehr.com.vn/mo-hinh-hrm-4-0-xu-huong-quan-tri-nhan-su-trong-ky-nguyen-so/" TargetMode="External"/><Relationship Id="rId1238" Type="http://schemas.openxmlformats.org/officeDocument/2006/relationships/hyperlink" Target="https://coffeehr.com.vn/wp-content/uploads/2021/05/hiephonhansu.png" TargetMode="External"/><Relationship Id="rId1445" Type="http://schemas.openxmlformats.org/officeDocument/2006/relationships/hyperlink" Target="https://coffeehr.com.vn/wp-content/uploads/2021/06/image-156-300x174.jpg" TargetMode="External"/><Relationship Id="rId1652" Type="http://schemas.openxmlformats.org/officeDocument/2006/relationships/hyperlink" Target="https://coffeehr.com.vn/wp-content/uploads/2021/07/hethongbaocao1.jpg" TargetMode="External"/><Relationship Id="rId2068" Type="http://schemas.openxmlformats.org/officeDocument/2006/relationships/hyperlink" Target="https://coffeehr.com.vn/wp-content/uploads/2021/11/Profiles.png" TargetMode="External"/><Relationship Id="rId2275" Type="http://schemas.openxmlformats.org/officeDocument/2006/relationships/hyperlink" Target="https://coffeehr.com.vn/wp-content/uploads/2022/01/z3089633761529_17b0dbc798ae2d42373e3a6be0ec7816-768x768.jpg" TargetMode="External"/><Relationship Id="rId247" Type="http://schemas.openxmlformats.org/officeDocument/2006/relationships/hyperlink" Target="https://coffeehr.com.vn/en/5-phan-mem-nhan-su-tot-nhat-danh-cho-doanh-nghiep-sme-trong-nam-2022/" TargetMode="External"/><Relationship Id="rId899" Type="http://schemas.openxmlformats.org/officeDocument/2006/relationships/hyperlink" Target="https://coffeehr.com.vn/tai-chinh-ngan-hang/" TargetMode="External"/><Relationship Id="rId1000" Type="http://schemas.openxmlformats.org/officeDocument/2006/relationships/hyperlink" Target="https://coffeehr.com.vn/wp-content/litespeed/css/44aae49f850e86313075ba24b20d7f52.css?ver=04223" TargetMode="External"/><Relationship Id="rId1084" Type="http://schemas.openxmlformats.org/officeDocument/2006/relationships/hyperlink" Target="https://coffeehr.com.vn/wp-content/litespeed/css/db13650e81069dd1627050ca15ae149e.css?ver=1f171" TargetMode="External"/><Relationship Id="rId1305" Type="http://schemas.openxmlformats.org/officeDocument/2006/relationships/hyperlink" Target="https://coffeehr.com.vn/wp-content/uploads/2021/05/timhieu-1024x518.png" TargetMode="External"/><Relationship Id="rId1957" Type="http://schemas.openxmlformats.org/officeDocument/2006/relationships/hyperlink" Target="https://coffeehr.com.vn/wp-content/uploads/2021/11/Banner-HR-CoffeeHR.png" TargetMode="External"/><Relationship Id="rId107" Type="http://schemas.openxmlformats.org/officeDocument/2006/relationships/hyperlink" Target="https://coffeehr.com.vn/category/kien-thuc-quan-tri-nhan-su/page/6/" TargetMode="External"/><Relationship Id="rId454" Type="http://schemas.openxmlformats.org/officeDocument/2006/relationships/hyperlink" Target="https://coffeehr.com.vn/en/gioi-thieu-chung/" TargetMode="External"/><Relationship Id="rId661" Type="http://schemas.openxmlformats.org/officeDocument/2006/relationships/hyperlink" Target="https://coffeehr.com.vn/en/turnover-rate-la-gi/" TargetMode="External"/><Relationship Id="rId759" Type="http://schemas.openxmlformats.org/officeDocument/2006/relationships/hyperlink" Target="https://coffeehr.com.vn/hoach-dinh-nguon-nhan-luc-coffeehr/" TargetMode="External"/><Relationship Id="rId966" Type="http://schemas.openxmlformats.org/officeDocument/2006/relationships/hyperlink" Target="https://coffeehr.com.vn/vua-nem-chuyen-doi-so-manh-me-trong-cong-tac-quan-tri-nhan-su-voi-phan-mem-coffeehr/" TargetMode="External"/><Relationship Id="rId1291" Type="http://schemas.openxmlformats.org/officeDocument/2006/relationships/hyperlink" Target="https://coffeehr.com.vn/wp-content/uploads/2021/05/phattrien.png" TargetMode="External"/><Relationship Id="rId1389" Type="http://schemas.openxmlformats.org/officeDocument/2006/relationships/hyperlink" Target="https://coffeehr.com.vn/wp-content/uploads/2021/06/CoffeeHR_Brochure.jpg" TargetMode="External"/><Relationship Id="rId1512" Type="http://schemas.openxmlformats.org/officeDocument/2006/relationships/hyperlink" Target="https://coffeehr.com.vn/wp-content/uploads/2021/06/ksan1.png" TargetMode="External"/><Relationship Id="rId1596" Type="http://schemas.openxmlformats.org/officeDocument/2006/relationships/hyperlink" Target="https://coffeehr.com.vn/wp-content/uploads/2021/06/yte.png" TargetMode="External"/><Relationship Id="rId1817" Type="http://schemas.openxmlformats.org/officeDocument/2006/relationships/hyperlink" Target="https://coffeehr.com.vn/wp-content/uploads/2021/09/loc-ho-so-300x177.jpg" TargetMode="External"/><Relationship Id="rId2135" Type="http://schemas.openxmlformats.org/officeDocument/2006/relationships/hyperlink" Target="https://coffeehr.com.vn/wp-content/uploads/2021/12/Career_path_darksky_1200x630.png" TargetMode="External"/><Relationship Id="rId2342" Type="http://schemas.openxmlformats.org/officeDocument/2006/relationships/hyperlink" Target="https://coffeehr.com.vn/wp-content/uploads/2022/03/Kronos-Boomerang-Employees-1024x576.png" TargetMode="External"/><Relationship Id="rId11" Type="http://schemas.openxmlformats.org/officeDocument/2006/relationships/hyperlink" Target="https://coffeehr.com.vn/3-hinh-thuc-quan-tri-nhan-su-trong-doanh-nghiep-hien-dai/" TargetMode="External"/><Relationship Id="rId314" Type="http://schemas.openxmlformats.org/officeDocument/2006/relationships/hyperlink" Target="https://coffeehr.com.vn/en/category/kien-thuc-quan-tri-nhan-su/page/3/" TargetMode="External"/><Relationship Id="rId398" Type="http://schemas.openxmlformats.org/officeDocument/2006/relationships/hyperlink" Target="https://coffeehr.com.vn/en/coffeehr-tuyen-dung-thuc-tap-sinh-it/" TargetMode="External"/><Relationship Id="rId521" Type="http://schemas.openxmlformats.org/officeDocument/2006/relationships/hyperlink" Target="https://coffeehr.com.vn/en/lam-viec-nhom-hieu-qua-ghi-diem-ngay/" TargetMode="External"/><Relationship Id="rId619" Type="http://schemas.openxmlformats.org/officeDocument/2006/relationships/hyperlink" Target="https://coffeehr.com.vn/en/san-xuat/" TargetMode="External"/><Relationship Id="rId1151" Type="http://schemas.openxmlformats.org/officeDocument/2006/relationships/hyperlink" Target="https://coffeehr.com.vn/wp-content/plugins/translatepress-multilingual/assets/images/flags/en_US.png" TargetMode="External"/><Relationship Id="rId1249" Type="http://schemas.openxmlformats.org/officeDocument/2006/relationships/hyperlink" Target="https://coffeehr.com.vn/wp-content/uploads/2021/05/icon4.png" TargetMode="External"/><Relationship Id="rId2079" Type="http://schemas.openxmlformats.org/officeDocument/2006/relationships/hyperlink" Target="https://coffeehr.com.vn/wp-content/uploads/2021/11/Recruitment-app-startups-300x179.jpg" TargetMode="External"/><Relationship Id="rId2202" Type="http://schemas.openxmlformats.org/officeDocument/2006/relationships/hyperlink" Target="https://coffeehr.com.vn/wp-content/uploads/2022/01/272118063_1126267834826553_2310257913601846402_n-e1643102278208.jpg" TargetMode="External"/><Relationship Id="rId95" Type="http://schemas.openxmlformats.org/officeDocument/2006/relationships/hyperlink" Target="https://coffeehr.com.vn/category/kien-thuc-quan-tri-nhan-su/page/3/" TargetMode="External"/><Relationship Id="rId160" Type="http://schemas.openxmlformats.org/officeDocument/2006/relationships/hyperlink" Target="https://coffeehr.com.vn/cleverfood-hop-tac-voi-coffeehr-quan-ly-nhan-su-de-dang-hon/" TargetMode="External"/><Relationship Id="rId826" Type="http://schemas.openxmlformats.org/officeDocument/2006/relationships/hyperlink" Target="https://coffeehr.com.vn/neu-hanh-trang-cong-nghe-4-0-trong-quan-tri-nhan-su/" TargetMode="External"/><Relationship Id="rId1011" Type="http://schemas.openxmlformats.org/officeDocument/2006/relationships/hyperlink" Target="https://coffeehr.com.vn/wp-content/litespeed/css/5c034a7aa20cea2fd263e4a0337a30c8.css?ver=9dedf" TargetMode="External"/><Relationship Id="rId1109" Type="http://schemas.openxmlformats.org/officeDocument/2006/relationships/hyperlink" Target="https://coffeehr.com.vn/wp-content/plugins/elementor/assets/js/webpack.runtime.min.js?ver=3.3.1" TargetMode="External"/><Relationship Id="rId1456" Type="http://schemas.openxmlformats.org/officeDocument/2006/relationships/hyperlink" Target="https://coffeehr.com.vn/wp-content/uploads/2021/06/image-17.jpg" TargetMode="External"/><Relationship Id="rId1663" Type="http://schemas.openxmlformats.org/officeDocument/2006/relationships/hyperlink" Target="https://coffeehr.com.vn/wp-content/uploads/2021/07/hoach-dinh-nhan-su-CHR-768x511.png" TargetMode="External"/><Relationship Id="rId1870" Type="http://schemas.openxmlformats.org/officeDocument/2006/relationships/hyperlink" Target="https://coffeehr.com.vn/wp-content/uploads/2021/10/ASL-768x224.jpg" TargetMode="External"/><Relationship Id="rId1968" Type="http://schemas.openxmlformats.org/officeDocument/2006/relationships/hyperlink" Target="https://coffeehr.com.vn/wp-content/uploads/2021/11/CB.png" TargetMode="External"/><Relationship Id="rId2286" Type="http://schemas.openxmlformats.org/officeDocument/2006/relationships/hyperlink" Target="https://coffeehr.com.vn/wp-content/uploads/2022/02/hrlog.png" TargetMode="External"/><Relationship Id="rId258" Type="http://schemas.openxmlformats.org/officeDocument/2006/relationships/hyperlink" Target="https://coffeehr.com.vn/en/anh-huong-cua-covid-19-toi-thi-truong-lao-dong-va-phuong-an-khac-phuc-cua-doanh-nghiep/" TargetMode="External"/><Relationship Id="rId465" Type="http://schemas.openxmlformats.org/officeDocument/2006/relationships/hyperlink" Target="https://coffeehr.com.vn/en/hau-covid-doanh-nghiep-da-san-sang-don-xu-the-tuyen-dung-moi/" TargetMode="External"/><Relationship Id="rId672" Type="http://schemas.openxmlformats.org/officeDocument/2006/relationships/hyperlink" Target="https://coffeehr.com.vn/en/tuyen-dung-nhan-vien-trien-khai/" TargetMode="External"/><Relationship Id="rId1095" Type="http://schemas.openxmlformats.org/officeDocument/2006/relationships/hyperlink" Target="https://coffeehr.com.vn/wp-content/plugins/easy-table-of-contents/assets/js/front.min.js?ver=2.0.17-1639552193" TargetMode="External"/><Relationship Id="rId1316" Type="http://schemas.openxmlformats.org/officeDocument/2006/relationships/hyperlink" Target="https://coffeehr.com.vn/wp-content/uploads/2021/05/Vector2020n.png" TargetMode="External"/><Relationship Id="rId1523" Type="http://schemas.openxmlformats.org/officeDocument/2006/relationships/hyperlink" Target="https://coffeehr.com.vn/wp-content/uploads/2021/06/mockup-man-hinh-home-CHR-1024x695.png" TargetMode="External"/><Relationship Id="rId1730" Type="http://schemas.openxmlformats.org/officeDocument/2006/relationships/hyperlink" Target="https://coffeehr.com.vn/wp-content/uploads/2021/08/vuanem.jpg" TargetMode="External"/><Relationship Id="rId2146" Type="http://schemas.openxmlformats.org/officeDocument/2006/relationships/hyperlink" Target="https://coffeehr.com.vn/wp-content/uploads/2021/12/Improving_IT_skills_for_tech_jobs.jpg" TargetMode="External"/><Relationship Id="rId2353" Type="http://schemas.openxmlformats.org/officeDocument/2006/relationships/hyperlink" Target="https://coffeehr.com.vn/wp-content/uploads/2022/03/Talent-Acquisition-la-gi-5-chien-luoc-Thu-hut-Nhan-tai-pho-bien-768x576.jpg" TargetMode="External"/><Relationship Id="rId22" Type="http://schemas.openxmlformats.org/officeDocument/2006/relationships/hyperlink" Target="https://coffeehr.com.vn/50-sang-kien-loi-khuyen-giup-gan-ket-doi-ngu/" TargetMode="External"/><Relationship Id="rId118" Type="http://schemas.openxmlformats.org/officeDocument/2006/relationships/hyperlink" Target="https://coffeehr.com.vn/category/thong-tin-cong-nghe/" TargetMode="External"/><Relationship Id="rId325" Type="http://schemas.openxmlformats.org/officeDocument/2006/relationships/hyperlink" Target="https://coffeehr.com.vn/en/category/kien-thuc-quan-tri-nhan-su/page/6/" TargetMode="External"/><Relationship Id="rId532" Type="http://schemas.openxmlformats.org/officeDocument/2006/relationships/hyperlink" Target="https://coffeehr.com.vn/en/micco-tong-cong-ty-cong-nghiep-hoa-chat-mo-vinacomin-2/" TargetMode="External"/><Relationship Id="rId977" Type="http://schemas.openxmlformats.org/officeDocument/2006/relationships/hyperlink" Target="https://coffeehr.com.vn/wp-content/litespeed/css/0cf6db8b1b1b8161792de5cc0bba6c91.css?ver=a896a" TargetMode="External"/><Relationship Id="rId1162" Type="http://schemas.openxmlformats.org/officeDocument/2006/relationships/hyperlink" Target="https://coffeehr.com.vn/wp-content/uploads/2021/02/atalink-1-768x527.png" TargetMode="External"/><Relationship Id="rId1828" Type="http://schemas.openxmlformats.org/officeDocument/2006/relationships/hyperlink" Target="https://coffeehr.com.vn/wp-content/uploads/2021/09/Onboarding-thong-tin-ca-nhan.png" TargetMode="External"/><Relationship Id="rId2006" Type="http://schemas.openxmlformats.org/officeDocument/2006/relationships/hyperlink" Target="https://coffeehr.com.vn/wp-content/uploads/2021/11/Don-dau-4-xu-the-tuyen-dung-300x200.png" TargetMode="External"/><Relationship Id="rId2213" Type="http://schemas.openxmlformats.org/officeDocument/2006/relationships/hyperlink" Target="https://coffeehr.com.vn/wp-content/uploads/2022/01/anh-thong-tin-ca-nhan-1024x476.png" TargetMode="External"/><Relationship Id="rId171" Type="http://schemas.openxmlformats.org/officeDocument/2006/relationships/hyperlink" Target="https://coffeehr.com.vn/coffeehrm-payroll/" TargetMode="External"/><Relationship Id="rId837" Type="http://schemas.openxmlformats.org/officeDocument/2006/relationships/hyperlink" Target="https://coffeehr.com.vn/okr-la-gi-hieu-ro-hon-ve-okr/" TargetMode="External"/><Relationship Id="rId1022" Type="http://schemas.openxmlformats.org/officeDocument/2006/relationships/hyperlink" Target="https://coffeehr.com.vn/wp-content/litespeed/css/726644ac467c86bb9f4b8935b7fcaea9.css?ver=1c0ac" TargetMode="External"/><Relationship Id="rId1467" Type="http://schemas.openxmlformats.org/officeDocument/2006/relationships/hyperlink" Target="https://coffeehr.com.vn/wp-content/uploads/2021/06/image-191n.jpg" TargetMode="External"/><Relationship Id="rId1674" Type="http://schemas.openxmlformats.org/officeDocument/2006/relationships/hyperlink" Target="https://coffeehr.com.vn/wp-content/uploads/2021/07/kpi-okr-2-scaled.jpg" TargetMode="External"/><Relationship Id="rId1881" Type="http://schemas.openxmlformats.org/officeDocument/2006/relationships/hyperlink" Target="https://coffeehr.com.vn/wp-content/uploads/2021/10/CoffeeHR-trien-khai-Navigos-Group-brand-768x402.jpg" TargetMode="External"/><Relationship Id="rId2297" Type="http://schemas.openxmlformats.org/officeDocument/2006/relationships/hyperlink" Target="https://coffeehr.com.vn/wp-content/uploads/2022/02/Nhan-vien-trien-khai-5-768x432.png" TargetMode="External"/><Relationship Id="rId269" Type="http://schemas.openxmlformats.org/officeDocument/2006/relationships/hyperlink" Target="https://coffeehr.com.vn/en/ban-biet-gi-ve-nghe-tuyen-dung-p1/" TargetMode="External"/><Relationship Id="rId476" Type="http://schemas.openxmlformats.org/officeDocument/2006/relationships/hyperlink" Target="https://coffeehr.com.vn/en/he-thong-bao-cao/" TargetMode="External"/><Relationship Id="rId683" Type="http://schemas.openxmlformats.org/officeDocument/2006/relationships/hyperlink" Target="https://coffeehr.com.vn/en/vietsoftware-tao-da-tang-truong-cung-phan-mem-tuyen-dung-va-quan-tri-nhan-su-coffeehr/" TargetMode="External"/><Relationship Id="rId890" Type="http://schemas.openxmlformats.org/officeDocument/2006/relationships/hyperlink" Target="https://coffeehr.com.vn/quy-trinh-xay-dung-lo-trinh-thang-tien-cho-nhan-vien/" TargetMode="External"/><Relationship Id="rId904" Type="http://schemas.openxmlformats.org/officeDocument/2006/relationships/hyperlink" Target="https://coffeehr.com.vn/tai-lieu/" TargetMode="External"/><Relationship Id="rId1327" Type="http://schemas.openxmlformats.org/officeDocument/2006/relationships/hyperlink" Target="https://coffeehr.com.vn/wp-content/uploads/2021/06/1836_m2.jpg" TargetMode="External"/><Relationship Id="rId1534" Type="http://schemas.openxmlformats.org/officeDocument/2006/relationships/hyperlink" Target="https://coffeehr.com.vn/wp-content/uploads/2021/06/Subtract1n.png" TargetMode="External"/><Relationship Id="rId1741" Type="http://schemas.openxmlformats.org/officeDocument/2006/relationships/hyperlink" Target="https://coffeehr.com.vn/wp-content/uploads/2021/08/z2660460926457_7f044a0f590779ceb1fd430665e1f1a9.jpg" TargetMode="External"/><Relationship Id="rId1979" Type="http://schemas.openxmlformats.org/officeDocument/2006/relationships/hyperlink" Target="https://coffeehr.com.vn/wp-content/uploads/2021/11/Danh-gia-1.png" TargetMode="External"/><Relationship Id="rId2157" Type="http://schemas.openxmlformats.org/officeDocument/2006/relationships/hyperlink" Target="https://coffeehr.com.vn/wp-content/uploads/2021/12/Picture1.png" TargetMode="External"/><Relationship Id="rId2364" Type="http://schemas.openxmlformats.org/officeDocument/2006/relationships/hyperlink" Target="https://coffeehr.com.vn/wp-content/uploads/astra-addon/astra-addon-621dd8527d1940-08549541.js?ver=3.5.6" TargetMode="External"/><Relationship Id="rId33" Type="http://schemas.openxmlformats.org/officeDocument/2006/relationships/hyperlink" Target="https://coffeehr.com.vn/8585-2/" TargetMode="External"/><Relationship Id="rId129" Type="http://schemas.openxmlformats.org/officeDocument/2006/relationships/hyperlink" Target="https://coffeehr.com.vn/category/tin-tuc-coffeehr/page/2/" TargetMode="External"/><Relationship Id="rId336" Type="http://schemas.openxmlformats.org/officeDocument/2006/relationships/hyperlink" Target="https://coffeehr.com.vn/en/category/tai-lieu/" TargetMode="External"/><Relationship Id="rId543" Type="http://schemas.openxmlformats.org/officeDocument/2006/relationships/hyperlink" Target="https://coffeehr.com.vn/en/nen-tang-giao-tiep-gapowork-hop-tac-voi-oos-software-ho-tro-doanh-nghiep-quan-tri-nhan-su/" TargetMode="External"/><Relationship Id="rId988" Type="http://schemas.openxmlformats.org/officeDocument/2006/relationships/hyperlink" Target="https://coffeehr.com.vn/wp-content/litespeed/css/2b42db64b1078fc8b17148e337394ab1.css?ver=9de57" TargetMode="External"/><Relationship Id="rId1173" Type="http://schemas.openxmlformats.org/officeDocument/2006/relationships/hyperlink" Target="https://coffeehr.com.vn/wp-content/uploads/2021/03/z3023497797859_877ba80211e5f0f99f5d827e70c63dc3-300x200.jpg" TargetMode="External"/><Relationship Id="rId1380" Type="http://schemas.openxmlformats.org/officeDocument/2006/relationships/hyperlink" Target="https://coffeehr.com.vn/wp-content/uploads/2021/06/blockchain.jpg" TargetMode="External"/><Relationship Id="rId1601" Type="http://schemas.openxmlformats.org/officeDocument/2006/relationships/hyperlink" Target="https://coffeehr.com.vn/wp-content/uploads/2021/07/11-buoc-tuyen-dung-cua-chuyen-gia-1-scaled.jpg" TargetMode="External"/><Relationship Id="rId1839" Type="http://schemas.openxmlformats.org/officeDocument/2006/relationships/hyperlink" Target="https://coffeehr.com.vn/wp-content/uploads/2021/09/photo-3-1631694697271371004936-300x200.jpg" TargetMode="External"/><Relationship Id="rId2017" Type="http://schemas.openxmlformats.org/officeDocument/2006/relationships/hyperlink" Target="https://coffeehr.com.vn/wp-content/uploads/2021/11/giao-tiep-hieu-qua.png" TargetMode="External"/><Relationship Id="rId2224" Type="http://schemas.openxmlformats.org/officeDocument/2006/relationships/hyperlink" Target="https://coffeehr.com.vn/wp-content/uploads/2022/01/dt-e1643102199539.jpg" TargetMode="External"/><Relationship Id="rId182" Type="http://schemas.openxmlformats.org/officeDocument/2006/relationships/hyperlink" Target="https://coffeehr.com.vn/coffeehr-tuyen-dung-thuc-tap-sinh-it/" TargetMode="External"/><Relationship Id="rId403" Type="http://schemas.openxmlformats.org/officeDocument/2006/relationships/hyperlink" Target="https://coffeehr.com.vn/en/cong-viec-va-ky-nang-cua-nhan-vien-nhan-su/" TargetMode="External"/><Relationship Id="rId750" Type="http://schemas.openxmlformats.org/officeDocument/2006/relationships/hyperlink" Target="https://coffeehr.com.vn/he-thong-bao-cao/" TargetMode="External"/><Relationship Id="rId848" Type="http://schemas.openxmlformats.org/officeDocument/2006/relationships/hyperlink" Target="https://coffeehr.com.vn/oos-software-duoc-thuong-hieu-homefarm-lua-chon-de-thuc-hien-chien-luoc-phat-trien-than-toc-300-cua-hang/" TargetMode="External"/><Relationship Id="rId1033" Type="http://schemas.openxmlformats.org/officeDocument/2006/relationships/hyperlink" Target="https://coffeehr.com.vn/wp-content/litespeed/css/7c6fd744d1c607b7c5c7262cf5dd10a9.css?ver=14ac2" TargetMode="External"/><Relationship Id="rId1478" Type="http://schemas.openxmlformats.org/officeDocument/2006/relationships/hyperlink" Target="https://coffeehr.com.vn/wp-content/uploads/2021/06/image-193-300x174.jpg" TargetMode="External"/><Relationship Id="rId1685" Type="http://schemas.openxmlformats.org/officeDocument/2006/relationships/hyperlink" Target="https://coffeehr.com.vn/wp-content/uploads/2021/07/mo-hinh-HRM-4.0-CHR-1-1.png" TargetMode="External"/><Relationship Id="rId1892" Type="http://schemas.openxmlformats.org/officeDocument/2006/relationships/hyperlink" Target="https://coffeehr.com.vn/wp-content/uploads/2021/10/Vietnamwork.jpg" TargetMode="External"/><Relationship Id="rId1906" Type="http://schemas.openxmlformats.org/officeDocument/2006/relationships/hyperlink" Target="https://coffeehr.com.vn/wp-content/uploads/2021/11/127129373_3761727353892308_8754717082773024356_n-300x200.jpg" TargetMode="External"/><Relationship Id="rId487" Type="http://schemas.openxmlformats.org/officeDocument/2006/relationships/hyperlink" Target="https://coffeehr.com.vn/en/hoach-dinh-nguon-nhan-luc-la-gi-vai-tro-cua-hoach-dinh-nguon-nhan-luc-doi-voi-doanh-nghiep/" TargetMode="External"/><Relationship Id="rId610" Type="http://schemas.openxmlformats.org/officeDocument/2006/relationships/hyperlink" Target="https://coffeehr.com.vn/en/quan-ly-to-chuc/" TargetMode="External"/><Relationship Id="rId694" Type="http://schemas.openxmlformats.org/officeDocument/2006/relationships/hyperlink" Target="https://coffeehr.com.vn/en/xay-dung-kien-truc-bds/" TargetMode="External"/><Relationship Id="rId708" Type="http://schemas.openxmlformats.org/officeDocument/2006/relationships/hyperlink" Target="https://coffeehr.com.vn/en/xu-huong-tuyen-dung-moi-trong-dai-dich-covid-19/" TargetMode="External"/><Relationship Id="rId915" Type="http://schemas.openxmlformats.org/officeDocument/2006/relationships/hyperlink" Target="https://coffeehr.com.vn/tap-doan-da-nganh/" TargetMode="External"/><Relationship Id="rId1240" Type="http://schemas.openxmlformats.org/officeDocument/2006/relationships/hyperlink" Target="https://coffeehr.com.vn/wp-content/uploads/2021/05/HT.png" TargetMode="External"/><Relationship Id="rId1338" Type="http://schemas.openxmlformats.org/officeDocument/2006/relationships/hyperlink" Target="https://coffeehr.com.vn/wp-content/uploads/2021/06/3.png" TargetMode="External"/><Relationship Id="rId1545" Type="http://schemas.openxmlformats.org/officeDocument/2006/relationships/hyperlink" Target="https://coffeehr.com.vn/wp-content/uploads/2021/06/taichinh1.png" TargetMode="External"/><Relationship Id="rId2070" Type="http://schemas.openxmlformats.org/officeDocument/2006/relationships/hyperlink" Target="https://coffeehr.com.vn/wp-content/uploads/2021/11/quan-ly-to-chuc.png" TargetMode="External"/><Relationship Id="rId2168" Type="http://schemas.openxmlformats.org/officeDocument/2006/relationships/hyperlink" Target="https://coffeehr.com.vn/wp-content/uploads/2021/12/Screenshot-2021-12-23-091127.png" TargetMode="External"/><Relationship Id="rId2375" Type="http://schemas.openxmlformats.org/officeDocument/2006/relationships/hyperlink" Target="https://coffeehr.com.vn/wp-includes/js/mediaelement/mediaelement-and-player.min.js?ver=4.2.16" TargetMode="External"/><Relationship Id="rId347" Type="http://schemas.openxmlformats.org/officeDocument/2006/relationships/hyperlink" Target="https://coffeehr.com.vn/category/tin-tuc-coffeehr/" TargetMode="External"/><Relationship Id="rId999" Type="http://schemas.openxmlformats.org/officeDocument/2006/relationships/hyperlink" Target="https://coffeehr.com.vn/wp-content/litespeed/css/44a263d98235928925c15b541bae1c2f.css?ver=09797" TargetMode="External"/><Relationship Id="rId1100" Type="http://schemas.openxmlformats.org/officeDocument/2006/relationships/hyperlink" Target="https://coffeehr.com.vn/wp-content/plugins/easy-table-of-contents/vendor/sticky-kit/jquery.sticky-kit.min.js?ver=1.9.2" TargetMode="External"/><Relationship Id="rId1184" Type="http://schemas.openxmlformats.org/officeDocument/2006/relationships/hyperlink" Target="https://coffeehr.com.vn/wp-content/uploads/2021/05/banner4-1.png" TargetMode="External"/><Relationship Id="rId1405" Type="http://schemas.openxmlformats.org/officeDocument/2006/relationships/hyperlink" Target="https://coffeehr.com.vn/wp-content/uploads/2021/06/e10f7b537ba38bfdd2b2-11-300x225.jpg" TargetMode="External"/><Relationship Id="rId1752" Type="http://schemas.openxmlformats.org/officeDocument/2006/relationships/hyperlink" Target="https://coffeehr.com.vn/wp-content/uploads/2021/08/z2687548435172_6851cedd56aedb7de41ed0711b886190-300x200.jpg" TargetMode="External"/><Relationship Id="rId2028" Type="http://schemas.openxmlformats.org/officeDocument/2006/relationships/hyperlink" Target="https://coffeehr.com.vn/wp-content/uploads/2021/11/Hung-Yen-Knitting-Dyeing-Doi-moi-quy-trinh-danh-gia-KPI-cung-CoffeeHR.jpg" TargetMode="External"/><Relationship Id="rId44" Type="http://schemas.openxmlformats.org/officeDocument/2006/relationships/hyperlink" Target="https://coffeehr.com.vn/ba-hinh-thuc-quan-tri-nhan-su-trong-doanh-nghiep-hien-dai/" TargetMode="External"/><Relationship Id="rId554" Type="http://schemas.openxmlformats.org/officeDocument/2006/relationships/hyperlink" Target="https://coffeehr.com.vn/en/nhan-vien-f0/" TargetMode="External"/><Relationship Id="rId761" Type="http://schemas.openxmlformats.org/officeDocument/2006/relationships/hyperlink" Target="https://coffeehr.com.vn/hoach-dinh-nguon-nhan-luc-coffeehr/" TargetMode="External"/><Relationship Id="rId859" Type="http://schemas.openxmlformats.org/officeDocument/2006/relationships/hyperlink" Target="https://coffeehr.com.vn/openway-lua-chon-coffeehr-la-doi-tac-dong-hanh-tien-trien-giai-phap-phan-mem-quan-tri-nhan-su/" TargetMode="External"/><Relationship Id="rId1391" Type="http://schemas.openxmlformats.org/officeDocument/2006/relationships/hyperlink" Target="https://coffeehr.com.vn/wp-content/uploads/2021/06/CoffeeHR_Brochure.pdf" TargetMode="External"/><Relationship Id="rId1489" Type="http://schemas.openxmlformats.org/officeDocument/2006/relationships/hyperlink" Target="https://coffeehr.com.vn/wp-content/uploads/2021/06/image-196.jpg" TargetMode="External"/><Relationship Id="rId1612" Type="http://schemas.openxmlformats.org/officeDocument/2006/relationships/hyperlink" Target="https://coffeehr.com.vn/wp-content/uploads/2021/07/benh-vien.png" TargetMode="External"/><Relationship Id="rId1696" Type="http://schemas.openxmlformats.org/officeDocument/2006/relationships/hyperlink" Target="https://coffeehr.com.vn/wp-content/uploads/2021/07/so-do.png" TargetMode="External"/><Relationship Id="rId1917" Type="http://schemas.openxmlformats.org/officeDocument/2006/relationships/hyperlink" Target="https://coffeehr.com.vn/wp-content/uploads/2021/11/16.png" TargetMode="External"/><Relationship Id="rId2235" Type="http://schemas.openxmlformats.org/officeDocument/2006/relationships/hyperlink" Target="https://coffeehr.com.vn/wp-content/uploads/2022/01/improve-quality-of-life-in-the-workplace-300x188.jpg" TargetMode="External"/><Relationship Id="rId193" Type="http://schemas.openxmlformats.org/officeDocument/2006/relationships/hyperlink" Target="https://coffeehr.com.vn/danh-sach-chuc-nang/" TargetMode="External"/><Relationship Id="rId207" Type="http://schemas.openxmlformats.org/officeDocument/2006/relationships/hyperlink" Target="https://coffeehr.com.vn/dich-vu-nhan-su-2/" TargetMode="External"/><Relationship Id="rId414" Type="http://schemas.openxmlformats.org/officeDocument/2006/relationships/hyperlink" Target="https://coffeehr.com.vn/en/dantri-vn-nen-tang-giao-tiep-gapowork-va-oos-software-ra-mat-bo-giai-phap-quan-tri-nhan-su-cho-doanh-nghiep/" TargetMode="External"/><Relationship Id="rId498" Type="http://schemas.openxmlformats.org/officeDocument/2006/relationships/hyperlink" Target="https://coffeehr.com.vn/en/hung-yen-knitting-dyeing-doi-moi-quy-trinh-danh-gia-kpi-cung-coffeehr/" TargetMode="External"/><Relationship Id="rId621" Type="http://schemas.openxmlformats.org/officeDocument/2006/relationships/hyperlink" Target="https://coffeehr.com.vn/en/so-sanh-okr-va-kpi-do-luong-danh-gia-hieu-suat-lao-dong-doanh-nghiep-nen-lua-chon-chi-so-nao/" TargetMode="External"/><Relationship Id="rId1044" Type="http://schemas.openxmlformats.org/officeDocument/2006/relationships/hyperlink" Target="https://coffeehr.com.vn/wp-content/litespeed/css/8efab328b48b9fa71ddfee5dc28d440a.css?ver=99e8c" TargetMode="External"/><Relationship Id="rId1251" Type="http://schemas.openxmlformats.org/officeDocument/2006/relationships/hyperlink" Target="https://coffeehr.com.vn/wp-content/uploads/2021/05/iconphone.png" TargetMode="External"/><Relationship Id="rId1349" Type="http://schemas.openxmlformats.org/officeDocument/2006/relationships/hyperlink" Target="https://coffeehr.com.vn/wp-content/uploads/2021/06/a5ada005a6f556ab0fe4.jpg" TargetMode="External"/><Relationship Id="rId2081" Type="http://schemas.openxmlformats.org/officeDocument/2006/relationships/hyperlink" Target="https://coffeehr.com.vn/wp-content/uploads/2021/11/Recruitment-app-startups-768x459.jpg" TargetMode="External"/><Relationship Id="rId2179" Type="http://schemas.openxmlformats.org/officeDocument/2006/relationships/hyperlink" Target="https://coffeehr.com.vn/wp-content/uploads/2021/12/ttxvn-1612bacninh1.jpeg" TargetMode="External"/><Relationship Id="rId2302" Type="http://schemas.openxmlformats.org/officeDocument/2006/relationships/hyperlink" Target="https://coffeehr.com.vn/wp-content/uploads/2022/02/Nhan-vien-trien-khai-6-768x432.png" TargetMode="External"/><Relationship Id="rId260" Type="http://schemas.openxmlformats.org/officeDocument/2006/relationships/hyperlink" Target="https://coffeehr.com.vn/en/atalink-dau-tu-giai-phap-phan-mem-quan-tri-nhan-su-coffeehr/" TargetMode="External"/><Relationship Id="rId719" Type="http://schemas.openxmlformats.org/officeDocument/2006/relationships/hyperlink" Target="https://coffeehr.com.vn/geniee-chon-coffeehr-de-quan-tri-nhan-su-theo-mo-hinh-quan-ly-da-quoc-gia/" TargetMode="External"/><Relationship Id="rId926" Type="http://schemas.openxmlformats.org/officeDocument/2006/relationships/hyperlink" Target="https://coffeehr.com.vn/tong-quan/" TargetMode="External"/><Relationship Id="rId1111" Type="http://schemas.openxmlformats.org/officeDocument/2006/relationships/hyperlink" Target="https://coffeehr.com.vn/wp-content/plugins/elementor/assets/lib/dialog/dialog.min.js?ver=4.8.1" TargetMode="External"/><Relationship Id="rId1556" Type="http://schemas.openxmlformats.org/officeDocument/2006/relationships/hyperlink" Target="https://coffeehr.com.vn/wp-content/uploads/2021/06/tdoan1.png" TargetMode="External"/><Relationship Id="rId1763" Type="http://schemas.openxmlformats.org/officeDocument/2006/relationships/hyperlink" Target="https://coffeehr.com.vn/wp-content/uploads/2021/08/z2705054456896_f757761caba64766c3a4e510cf20430a.jpg" TargetMode="External"/><Relationship Id="rId1970" Type="http://schemas.openxmlformats.org/officeDocument/2006/relationships/hyperlink" Target="https://coffeehr.com.vn/wp-content/uploads/2021/11/CB-1-2.png" TargetMode="External"/><Relationship Id="rId2386" Type="http://schemas.openxmlformats.org/officeDocument/2006/relationships/hyperlink" Target="https://coffeehr.com.vn/wp-includes/js/wp-util.min.js?ver=5.9.2" TargetMode="External"/><Relationship Id="rId55" Type="http://schemas.openxmlformats.org/officeDocument/2006/relationships/hyperlink" Target="https://coffeehr.com.vn/bao-hiem-opes-dong-hanh-cung-coffeehr-chuyen-doi-so-quan-tri-nhan-su/" TargetMode="External"/><Relationship Id="rId120" Type="http://schemas.openxmlformats.org/officeDocument/2006/relationships/hyperlink" Target="https://coffeehr.com.vn/category/thong-tin-cong-nghe/" TargetMode="External"/><Relationship Id="rId358" Type="http://schemas.openxmlformats.org/officeDocument/2006/relationships/hyperlink" Target="https://coffeehr.com.vn/en/cb/" TargetMode="External"/><Relationship Id="rId565" Type="http://schemas.openxmlformats.org/officeDocument/2006/relationships/hyperlink" Target="https://coffeehr.com.vn/en/okr-la-gi-hieu-ro-hon-ve-okr-ky-1/" TargetMode="External"/><Relationship Id="rId772" Type="http://schemas.openxmlformats.org/officeDocument/2006/relationships/hyperlink" Target="https://coffeehr.com.vn/hop-dong-dien-tu-giai-phap-moi-cho-doanh-nghiep-mua-covid/" TargetMode="External"/><Relationship Id="rId1195" Type="http://schemas.openxmlformats.org/officeDocument/2006/relationships/hyperlink" Target="https://coffeehr.com.vn/wp-content/uploads/2021/05/dambao.png" TargetMode="External"/><Relationship Id="rId1209" Type="http://schemas.openxmlformats.org/officeDocument/2006/relationships/hyperlink" Target="https://coffeehr.com.vn/wp-content/uploads/2021/05/Ellipse-1.png" TargetMode="External"/><Relationship Id="rId1416" Type="http://schemas.openxmlformats.org/officeDocument/2006/relationships/hyperlink" Target="https://coffeehr.com.vn/wp-content/uploads/2021/06/Geniee-2-300x200.jpg" TargetMode="External"/><Relationship Id="rId1623" Type="http://schemas.openxmlformats.org/officeDocument/2006/relationships/hyperlink" Target="https://coffeehr.com.vn/wp-content/uploads/2021/07/cac-buoc-tien-hanh-hoach-dinh-nhan-su-CHR-300x200.png" TargetMode="External"/><Relationship Id="rId1830" Type="http://schemas.openxmlformats.org/officeDocument/2006/relationships/hyperlink" Target="https://coffeehr.com.vn/wp-content/uploads/2021/09/photo-1-163169341617235244956.jpg" TargetMode="External"/><Relationship Id="rId2039" Type="http://schemas.openxmlformats.org/officeDocument/2006/relationships/hyperlink" Target="https://coffeehr.com.vn/wp-content/uploads/2021/11/lam-viec-tich-cuc-300x200.jpg" TargetMode="External"/><Relationship Id="rId2246" Type="http://schemas.openxmlformats.org/officeDocument/2006/relationships/hyperlink" Target="https://coffeehr.com.vn/wp-content/uploads/2022/01/phe-duyet-thay-doi-nhan-vien.png" TargetMode="External"/><Relationship Id="rId218" Type="http://schemas.openxmlformats.org/officeDocument/2006/relationships/hyperlink" Target="https://coffeehr.com.vn/ecotek-quan-tri-thong-minh-phat-trien-ben-vung/" TargetMode="External"/><Relationship Id="rId425" Type="http://schemas.openxmlformats.org/officeDocument/2006/relationships/hyperlink" Target="https://coffeehr.com.vn/en/diem-mat-7-cong-nghe-quan-tri-nhan-su-moi-trong-2022/" TargetMode="External"/><Relationship Id="rId632" Type="http://schemas.openxmlformats.org/officeDocument/2006/relationships/hyperlink" Target="https://coffeehr.com.vn/en/talent-acquisition-thu-hut/" TargetMode="External"/><Relationship Id="rId1055" Type="http://schemas.openxmlformats.org/officeDocument/2006/relationships/hyperlink" Target="https://coffeehr.com.vn/wp-content/litespeed/css/b1a86077700c246810c223b37f8f685f.css?ver=50ba5" TargetMode="External"/><Relationship Id="rId1262" Type="http://schemas.openxmlformats.org/officeDocument/2006/relationships/hyperlink" Target="https://coffeehr.com.vn/wp-content/uploads/2021/05/kt5.png" TargetMode="External"/><Relationship Id="rId1928" Type="http://schemas.openxmlformats.org/officeDocument/2006/relationships/hyperlink" Target="https://coffeehr.com.vn/wp-content/uploads/2021/11/360_F_328712690_GE9lcHu8VOmjHcCKKEZ0MUsrtanWuIU0-300x169.jpg" TargetMode="External"/><Relationship Id="rId2092" Type="http://schemas.openxmlformats.org/officeDocument/2006/relationships/hyperlink" Target="https://coffeehr.com.vn/wp-content/uploads/2021/11/tired-exhausted-woman-working-laptop-feeling-burnout-vector-illustration-overload-overwork-fatigue-concept_74855-10178-e1637728303540.jpg" TargetMode="External"/><Relationship Id="rId2106" Type="http://schemas.openxmlformats.org/officeDocument/2006/relationships/hyperlink" Target="https://coffeehr.com.vn/wp-content/uploads/2021/11/Untitled-design.png" TargetMode="External"/><Relationship Id="rId2313" Type="http://schemas.openxmlformats.org/officeDocument/2006/relationships/hyperlink" Target="https://coffeehr.com.vn/wp-content/uploads/2022/02/z2088119275870_6d6fbe3381b238d3c5baafb32a528c10-1024x575-1-e1645763425801-300x101.jpg" TargetMode="External"/><Relationship Id="rId271" Type="http://schemas.openxmlformats.org/officeDocument/2006/relationships/hyperlink" Target="https://coffeehr.com.vn/en/ban-se-tro-thanh-chuyen-gia-tuyen-dung-nhu-the-nao-voi-coffeehr-2/" TargetMode="External"/><Relationship Id="rId937" Type="http://schemas.openxmlformats.org/officeDocument/2006/relationships/hyperlink" Target="https://coffeehr.com.vn/turnover-rate-la-gi/" TargetMode="External"/><Relationship Id="rId1122" Type="http://schemas.openxmlformats.org/officeDocument/2006/relationships/hyperlink" Target="https://coffeehr.com.vn/wp-content/plugins/elementor-pro/assets/js/frontend.min.js?ver=3.3.5" TargetMode="External"/><Relationship Id="rId1567" Type="http://schemas.openxmlformats.org/officeDocument/2006/relationships/hyperlink" Target="https://coffeehr.com.vn/wp-content/uploads/2021/06/thuongmai2.png" TargetMode="External"/><Relationship Id="rId1774" Type="http://schemas.openxmlformats.org/officeDocument/2006/relationships/hyperlink" Target="https://coffeehr.com.vn/wp-content/uploads/2021/08/z2712559357820_4bceb9043aaf250f625cc17cc072458a-300x244.jpg" TargetMode="External"/><Relationship Id="rId1981" Type="http://schemas.openxmlformats.org/officeDocument/2006/relationships/hyperlink" Target="https://coffeehr.com.vn/wp-content/uploads/2021/11/danh-gia-1-1.png" TargetMode="External"/><Relationship Id="rId2397" Type="http://schemas.openxmlformats.org/officeDocument/2006/relationships/hyperlink" Target="https://coffeehr.com.vn/xu-huong-phat-trien-nganh-cntt-trong-tuong-lai/" TargetMode="External"/><Relationship Id="rId66" Type="http://schemas.openxmlformats.org/officeDocument/2006/relationships/hyperlink" Target="https://coffeehr.com.vn/cac-phuong-phap-cham-cong-thoi-covid-thuc-trang-va-kho-khan-trong-cac-doanh-nghiep-hien-nay/" TargetMode="External"/><Relationship Id="rId131" Type="http://schemas.openxmlformats.org/officeDocument/2006/relationships/hyperlink" Target="https://coffeehr.com.vn/category/tin-tuc-coffeehr/page/3/" TargetMode="External"/><Relationship Id="rId369" Type="http://schemas.openxmlformats.org/officeDocument/2006/relationships/hyperlink" Target="https://coffeehr.com.vn/en/chuyen-doi-so-quan-tri-nhan-su-bds-npn/" TargetMode="External"/><Relationship Id="rId576" Type="http://schemas.openxmlformats.org/officeDocument/2006/relationships/hyperlink" Target="https://coffeehr.com.vn/en/oos-software-hop-tac-voi-gapowork-ra-mat-bo-giai-phap-toan-dien-quan-tri-nhan-su-cho-doanh-nghiep/" TargetMode="External"/><Relationship Id="rId783" Type="http://schemas.openxmlformats.org/officeDocument/2006/relationships/hyperlink" Target="https://coffeehr.com.vn/khach-san-du-lich/" TargetMode="External"/><Relationship Id="rId990" Type="http://schemas.openxmlformats.org/officeDocument/2006/relationships/hyperlink" Target="https://coffeehr.com.vn/wp-content/litespeed/css/2c3c1bc008839cb2ece6a6923156b56a.css?ver=e3663" TargetMode="External"/><Relationship Id="rId1427" Type="http://schemas.openxmlformats.org/officeDocument/2006/relationships/hyperlink" Target="https://coffeehr.com.vn/wp-content/uploads/2021/06/Group.png" TargetMode="External"/><Relationship Id="rId1634" Type="http://schemas.openxmlformats.org/officeDocument/2006/relationships/hyperlink" Target="https://coffeehr.com.vn/wp-content/uploads/2021/07/Citicom-final-768x511.jpg" TargetMode="External"/><Relationship Id="rId1841" Type="http://schemas.openxmlformats.org/officeDocument/2006/relationships/hyperlink" Target="https://coffeehr.com.vn/wp-content/uploads/2021/09/portal.png" TargetMode="External"/><Relationship Id="rId2257" Type="http://schemas.openxmlformats.org/officeDocument/2006/relationships/hyperlink" Target="https://coffeehr.com.vn/wp-content/uploads/2022/01/Tongketnam9.mp4" TargetMode="External"/><Relationship Id="rId229" Type="http://schemas.openxmlformats.org/officeDocument/2006/relationships/hyperlink" Target="https://coffeehr.com.vn/en/3-hinh-thuc-quan-tri-nhan-su-trong-doanh-nghiep-hien-dai/" TargetMode="External"/><Relationship Id="rId436" Type="http://schemas.openxmlformats.org/officeDocument/2006/relationships/hyperlink" Target="https://coffeehr.com.vn/en/gan-ket-nhan-vien-lam-sao-de-cai-thien/" TargetMode="External"/><Relationship Id="rId643" Type="http://schemas.openxmlformats.org/officeDocument/2006/relationships/hyperlink" Target="https://coffeehr.com.vn/en/thong-bao-chuyen-dia-diem-tru-so-van-phong-ha-noi/" TargetMode="External"/><Relationship Id="rId1066" Type="http://schemas.openxmlformats.org/officeDocument/2006/relationships/hyperlink" Target="https://coffeehr.com.vn/wp-content/litespeed/css/c493bed4aabb8855928101fb7ce9e045.css?ver=b51c4" TargetMode="External"/><Relationship Id="rId1273" Type="http://schemas.openxmlformats.org/officeDocument/2006/relationships/hyperlink" Target="https://coffeehr.com.vn/wp-content/uploads/2021/05/logofooter.png" TargetMode="External"/><Relationship Id="rId1480" Type="http://schemas.openxmlformats.org/officeDocument/2006/relationships/hyperlink" Target="https://coffeehr.com.vn/wp-content/uploads/2021/06/image-194.jpg" TargetMode="External"/><Relationship Id="rId1939" Type="http://schemas.openxmlformats.org/officeDocument/2006/relationships/hyperlink" Target="https://coffeehr.com.vn/wp-content/uploads/2021/11/55661520_1194899834005876_6605435357926260736_n-768x512.jpg" TargetMode="External"/><Relationship Id="rId2117" Type="http://schemas.openxmlformats.org/officeDocument/2006/relationships/hyperlink" Target="https://coffeehr.com.vn/wp-content/uploads/2021/12/1080ECOTEK-Phat-trien-cung-CFHR-768x768.jpg" TargetMode="External"/><Relationship Id="rId2324" Type="http://schemas.openxmlformats.org/officeDocument/2006/relationships/hyperlink" Target="https://coffeehr.com.vn/wp-content/uploads/2022/03/1615425103895-su-khac-nhau-giua-Recruitment-Manager-va-Hiring-Manager-1.png" TargetMode="External"/><Relationship Id="rId850" Type="http://schemas.openxmlformats.org/officeDocument/2006/relationships/hyperlink" Target="https://coffeehr.com.vn/oos-software-duoc-thuong-hieu-homefarm-lua-chon-de-thuc-hien-chien-luoc-phat-trien-than-toc-300-cua-hang/" TargetMode="External"/><Relationship Id="rId948" Type="http://schemas.openxmlformats.org/officeDocument/2006/relationships/hyperlink" Target="https://coffeehr.com.vn/tuyen-dung-nhan-vien-trien-khai/" TargetMode="External"/><Relationship Id="rId1133" Type="http://schemas.openxmlformats.org/officeDocument/2006/relationships/hyperlink" Target="https://coffeehr.com.vn/wp-content/plugins/ewww-image-optimizer/includes/lazysizes.min.js?ver=641.0" TargetMode="External"/><Relationship Id="rId1578" Type="http://schemas.openxmlformats.org/officeDocument/2006/relationships/hyperlink" Target="https://coffeehr.com.vn/wp-content/uploads/2021/06/tuyen-dung-8-1.jpg" TargetMode="External"/><Relationship Id="rId1701" Type="http://schemas.openxmlformats.org/officeDocument/2006/relationships/hyperlink" Target="https://coffeehr.com.vn/wp-content/uploads/2021/07/Thuc-Tap-Sinh-CNTT-CHR-300x200.jpg" TargetMode="External"/><Relationship Id="rId1785" Type="http://schemas.openxmlformats.org/officeDocument/2006/relationships/hyperlink" Target="https://coffeehr.com.vn/wp-content/uploads/2021/09/242475165_1738908172967541_2852058789560087978_n.jpg" TargetMode="External"/><Relationship Id="rId1992" Type="http://schemas.openxmlformats.org/officeDocument/2006/relationships/hyperlink" Target="https://coffeehr.com.vn/wp-content/uploads/2021/11/dao-tao-1.png" TargetMode="External"/><Relationship Id="rId77" Type="http://schemas.openxmlformats.org/officeDocument/2006/relationships/hyperlink" Target="https://coffeehr.com.vn/category/co-hoi-viec-lam/" TargetMode="External"/><Relationship Id="rId282" Type="http://schemas.openxmlformats.org/officeDocument/2006/relationships/hyperlink" Target="https://coffeehr.com.vn/en/cac-buoc-tien-hanh-hoach-dinh-nguon-nhan-luc-cho-doanh-nghiep/" TargetMode="External"/><Relationship Id="rId503" Type="http://schemas.openxmlformats.org/officeDocument/2006/relationships/hyperlink" Target="https://coffeehr.com.vn/en/kaizen-la-gi-vi-du-ve-kaizen/" TargetMode="External"/><Relationship Id="rId587" Type="http://schemas.openxmlformats.org/officeDocument/2006/relationships/hyperlink" Target="https://coffeehr.com.vn/en/phan-mem-cong-long-quan-ly-du-an/" TargetMode="External"/><Relationship Id="rId710" Type="http://schemas.openxmlformats.org/officeDocument/2006/relationships/hyperlink" Target="https://coffeehr.com.vn/en/y-te-benh-vien/" TargetMode="External"/><Relationship Id="rId808" Type="http://schemas.openxmlformats.org/officeDocument/2006/relationships/hyperlink" Target="https://coffeehr.com.vn/micco-tong-cong-ty-cong-nghiep-hoa-chat-mo-vinacomin-2/" TargetMode="External"/><Relationship Id="rId1340" Type="http://schemas.openxmlformats.org/officeDocument/2006/relationships/hyperlink" Target="https://coffeehr.com.vn/wp-content/uploads/2021/06/4.jpg" TargetMode="External"/><Relationship Id="rId1438" Type="http://schemas.openxmlformats.org/officeDocument/2006/relationships/hyperlink" Target="https://coffeehr.com.vn/wp-content/uploads/2021/06/image-152-300x174.jpg" TargetMode="External"/><Relationship Id="rId1645" Type="http://schemas.openxmlformats.org/officeDocument/2006/relationships/hyperlink" Target="https://coffeehr.com.vn/wp-content/uploads/2021/07/crowe-nang-cao-trai-nghiem-nhan-su-voi-coffeeHR-300x200.jpg" TargetMode="External"/><Relationship Id="rId2170" Type="http://schemas.openxmlformats.org/officeDocument/2006/relationships/hyperlink" Target="https://coffeehr.com.vn/wp-content/uploads/2021/12/shutterstock_1279483576-e1639103682612.jpg" TargetMode="External"/><Relationship Id="rId2268" Type="http://schemas.openxmlformats.org/officeDocument/2006/relationships/hyperlink" Target="https://coffeehr.com.vn/wp-content/uploads/2022/01/z3085130073200_ab4fc3fdf21cdd1f4e91da8777819d01-768x768.jpg" TargetMode="External"/><Relationship Id="rId8" Type="http://schemas.openxmlformats.org/officeDocument/2006/relationships/hyperlink" Target="https://coffeehr.com.vn/12-ky-nang-khong-the-thieu-trong-quan-ly-nhan-su/" TargetMode="External"/><Relationship Id="rId142" Type="http://schemas.openxmlformats.org/officeDocument/2006/relationships/hyperlink" Target="https://coffeehr.com.vn/cb-la-gi-nganh-nghe-quyen-luc-trong-khoi-hanh-chinh-van-phong/" TargetMode="External"/><Relationship Id="rId447" Type="http://schemas.openxmlformats.org/officeDocument/2006/relationships/hyperlink" Target="https://coffeehr.com.vn/en/getfit-nang-cao-trai-nghiem-noi-bo-bang-dich-vu-nhan-su-coffeehr/" TargetMode="External"/><Relationship Id="rId794" Type="http://schemas.openxmlformats.org/officeDocument/2006/relationships/hyperlink" Target="https://coffeehr.com.vn/lam-the-nao-de-xay-dung-moi-truong-lam-viec-tich-cuc/" TargetMode="External"/><Relationship Id="rId1077" Type="http://schemas.openxmlformats.org/officeDocument/2006/relationships/hyperlink" Target="https://coffeehr.com.vn/wp-content/litespeed/css/d5cbd86904f7e21acb5e6e04fd2b34c0.css?ver=9a1f1" TargetMode="External"/><Relationship Id="rId1200" Type="http://schemas.openxmlformats.org/officeDocument/2006/relationships/hyperlink" Target="https://coffeehr.com.vn/wp-content/uploads/2021/05/Dich-vu-nhan-su.png" TargetMode="External"/><Relationship Id="rId1852" Type="http://schemas.openxmlformats.org/officeDocument/2006/relationships/hyperlink" Target="https://coffeehr.com.vn/wp-content/uploads/2021/09/z2742413514293_09afc62395854d8e471fbb06aa86e474.jpg" TargetMode="External"/><Relationship Id="rId2030" Type="http://schemas.openxmlformats.org/officeDocument/2006/relationships/hyperlink" Target="https://coffeehr.com.vn/wp-content/uploads/2021/11/Hung-Yen-Knitting-Dyeing-Doi-moi-quy-trinh-danh-gia-KPI-cung-CoffeeHR-300x169.jpg" TargetMode="External"/><Relationship Id="rId2128" Type="http://schemas.openxmlformats.org/officeDocument/2006/relationships/hyperlink" Target="https://coffeehr.com.vn/wp-content/uploads/2021/12/bigstock-Job-Search-Human-Resources-Rec-256126069.jpg" TargetMode="External"/><Relationship Id="rId654" Type="http://schemas.openxmlformats.org/officeDocument/2006/relationships/hyperlink" Target="https://coffeehr.com.vn/en/truyen-thong-quang-cao/" TargetMode="External"/><Relationship Id="rId861" Type="http://schemas.openxmlformats.org/officeDocument/2006/relationships/hyperlink" Target="https://coffeehr.com.vn/phan-mem-cham-cong-toan-dien-thoi-covid/" TargetMode="External"/><Relationship Id="rId959" Type="http://schemas.openxmlformats.org/officeDocument/2006/relationships/hyperlink" Target="https://coffeehr.com.vn/vietsoftware-tao-da-tang-truong-cung-phan-mem-tuyen-dung-va-quan-tri-nhan-su-coffeehr/" TargetMode="External"/><Relationship Id="rId1284" Type="http://schemas.openxmlformats.org/officeDocument/2006/relationships/hyperlink" Target="https://coffeehr.com.vn/wp-content/uploads/2021/05/nhanvien.png" TargetMode="External"/><Relationship Id="rId1491" Type="http://schemas.openxmlformats.org/officeDocument/2006/relationships/hyperlink" Target="https://coffeehr.com.vn/wp-content/uploads/2021/06/image-196-300x174.jpg" TargetMode="External"/><Relationship Id="rId1505" Type="http://schemas.openxmlformats.org/officeDocument/2006/relationships/hyperlink" Target="https://coffeehr.com.vn/wp-content/uploads/2021/06/Khong-de-nhan-vien-theo-duoi-dam-me.jpg" TargetMode="External"/><Relationship Id="rId1589" Type="http://schemas.openxmlformats.org/officeDocument/2006/relationships/hyperlink" Target="https://coffeehr.com.vn/wp-content/uploads/2021/06/xaydung.jpg" TargetMode="External"/><Relationship Id="rId1712" Type="http://schemas.openxmlformats.org/officeDocument/2006/relationships/hyperlink" Target="https://coffeehr.com.vn/wp-content/uploads/2021/07/z2651576737680_ba1aa76501eddaae2103a6bc1b961384.jpg" TargetMode="External"/><Relationship Id="rId2335" Type="http://schemas.openxmlformats.org/officeDocument/2006/relationships/hyperlink" Target="https://coffeehr.com.vn/wp-content/uploads/2022/03/Goodbye-768x576.jpg" TargetMode="External"/><Relationship Id="rId293" Type="http://schemas.openxmlformats.org/officeDocument/2006/relationships/hyperlink" Target="https://coffeehr.com.vn/en/category/cau-chuyen-thanh-cong/" TargetMode="External"/><Relationship Id="rId307" Type="http://schemas.openxmlformats.org/officeDocument/2006/relationships/hyperlink" Target="https://coffeehr.com.vn/category/kien-thuc-quan-tri-nhan-su/page/3/" TargetMode="External"/><Relationship Id="rId514" Type="http://schemas.openxmlformats.org/officeDocument/2006/relationships/hyperlink" Target="https://coffeehr.com.vn/en/ky-nguyen-moi-cua-nganh-nhan-su-ky-nguyen-4-0/" TargetMode="External"/><Relationship Id="rId721" Type="http://schemas.openxmlformats.org/officeDocument/2006/relationships/hyperlink" Target="https://coffeehr.com.vn/getfit-nang-cao-trai-nghiem-noi-bo-bang-dich-vu-nhan-su-coffeehr/" TargetMode="External"/><Relationship Id="rId1144" Type="http://schemas.openxmlformats.org/officeDocument/2006/relationships/hyperlink" Target="https://coffeehr.com.vn/wp-content/plugins/jet-menu/includes/elementor/assets/public/js/legacy/widgets-scripts.js?ver=2.1.4" TargetMode="External"/><Relationship Id="rId1351" Type="http://schemas.openxmlformats.org/officeDocument/2006/relationships/hyperlink" Target="https://coffeehr.com.vn/wp-content/uploads/2021/06/AI-scaled-1.jpg" TargetMode="External"/><Relationship Id="rId1449" Type="http://schemas.openxmlformats.org/officeDocument/2006/relationships/hyperlink" Target="https://coffeehr.com.vn/wp-content/uploads/2021/06/image-16-1.jpg" TargetMode="External"/><Relationship Id="rId1796" Type="http://schemas.openxmlformats.org/officeDocument/2006/relationships/hyperlink" Target="https://coffeehr.com.vn/wp-content/uploads/2021/09/CareerPath.png" TargetMode="External"/><Relationship Id="rId2181" Type="http://schemas.openxmlformats.org/officeDocument/2006/relationships/hyperlink" Target="https://coffeehr.com.vn/wp-content/uploads/2021/12/Untitled-1.png" TargetMode="External"/><Relationship Id="rId2402" Type="http://schemas.openxmlformats.org/officeDocument/2006/relationships/hyperlink" Target="https://coffeehr.com.vn/y-te-benh-vien/" TargetMode="External"/><Relationship Id="rId88" Type="http://schemas.openxmlformats.org/officeDocument/2006/relationships/hyperlink" Target="https://coffeehr.com.vn/category/kien-thuc-quan-tri-nhan-su/page/3/" TargetMode="External"/><Relationship Id="rId153" Type="http://schemas.openxmlformats.org/officeDocument/2006/relationships/hyperlink" Target="https://coffeehr.com.vn/chuyen-doi-so-trong-doanh-nghiep-lam-sao-de-thanh-cong/" TargetMode="External"/><Relationship Id="rId360" Type="http://schemas.openxmlformats.org/officeDocument/2006/relationships/hyperlink" Target="https://coffeehr.com.vn/en/cb-la-gi-nganh-nghe-quyen-luc-trong-khoi-hanh-chinh-van-phong/" TargetMode="External"/><Relationship Id="rId598" Type="http://schemas.openxmlformats.org/officeDocument/2006/relationships/hyperlink" Target="https://coffeehr.com.vn/en/profile/" TargetMode="External"/><Relationship Id="rId819" Type="http://schemas.openxmlformats.org/officeDocument/2006/relationships/hyperlink" Target="https://coffeehr.com.vn/nen-tang-giao-tiep-gapowork-hop-tac-voi-oos-software-ho-tro-doanh-nghiep-quan-tri-nhan-su/" TargetMode="External"/><Relationship Id="rId1004" Type="http://schemas.openxmlformats.org/officeDocument/2006/relationships/hyperlink" Target="https://coffeehr.com.vn/wp-content/litespeed/css/4d320c7c086881034ef081a9202d83a0.css?ver=82eee" TargetMode="External"/><Relationship Id="rId1211" Type="http://schemas.openxmlformats.org/officeDocument/2006/relationships/hyperlink" Target="https://coffeehr.com.vn/wp-content/uploads/2021/05/Ellipse-10.png" TargetMode="External"/><Relationship Id="rId1656" Type="http://schemas.openxmlformats.org/officeDocument/2006/relationships/hyperlink" Target="https://coffeehr.com.vn/wp-content/uploads/2021/07/hoach-dinh-nhan-su-2-scaled.jpg" TargetMode="External"/><Relationship Id="rId1863" Type="http://schemas.openxmlformats.org/officeDocument/2006/relationships/hyperlink" Target="https://coffeehr.com.vn/wp-content/uploads/2021/09/z2803114277856_8aad39798f3a36e977827b296696c21f-768x407.jpg" TargetMode="External"/><Relationship Id="rId2041" Type="http://schemas.openxmlformats.org/officeDocument/2006/relationships/hyperlink" Target="https://coffeehr.com.vn/wp-content/uploads/2021/11/marketing-noi-bo-trong-doanh-nghiep-1.jpg" TargetMode="External"/><Relationship Id="rId2279" Type="http://schemas.openxmlformats.org/officeDocument/2006/relationships/hyperlink" Target="https://coffeehr.com.vn/wp-content/uploads/2022/01/z3135328544719_971244d56fd45870e0cb68981441b6fc-768x576.jpg" TargetMode="External"/><Relationship Id="rId220" Type="http://schemas.openxmlformats.org/officeDocument/2006/relationships/hyperlink" Target="https://coffeehr.com.vn/en/" TargetMode="External"/><Relationship Id="rId458" Type="http://schemas.openxmlformats.org/officeDocument/2006/relationships/hyperlink" Target="https://coffeehr.com.vn/en/giu-chan-nhan-vien-hau-dich-covid-19/" TargetMode="External"/><Relationship Id="rId665" Type="http://schemas.openxmlformats.org/officeDocument/2006/relationships/hyperlink" Target="https://coffeehr.com.vn/en/tuyen-dung-2/" TargetMode="External"/><Relationship Id="rId872" Type="http://schemas.openxmlformats.org/officeDocument/2006/relationships/hyperlink" Target="https://coffeehr.com.vn/profile/" TargetMode="External"/><Relationship Id="rId1088" Type="http://schemas.openxmlformats.org/officeDocument/2006/relationships/hyperlink" Target="https://coffeehr.com.vn/wp-content/litespeed/css/ed2c7a5a173906c423f3363ffc08834d.css?ver=d08ad" TargetMode="External"/><Relationship Id="rId1295" Type="http://schemas.openxmlformats.org/officeDocument/2006/relationships/hyperlink" Target="https://coffeehr.com.vn/wp-content/uploads/2021/05/prologo.png" TargetMode="External"/><Relationship Id="rId1309" Type="http://schemas.openxmlformats.org/officeDocument/2006/relationships/hyperlink" Target="https://coffeehr.com.vn/wp-content/uploads/2021/05/tuyendung.png" TargetMode="External"/><Relationship Id="rId1516" Type="http://schemas.openxmlformats.org/officeDocument/2006/relationships/hyperlink" Target="https://coffeehr.com.vn/wp-content/uploads/2021/06/Ky-nang-chuyen-mon.jpg" TargetMode="External"/><Relationship Id="rId1723" Type="http://schemas.openxmlformats.org/officeDocument/2006/relationships/hyperlink" Target="https://coffeehr.com.vn/wp-content/uploads/2021/08/talent0.jpg" TargetMode="External"/><Relationship Id="rId1930" Type="http://schemas.openxmlformats.org/officeDocument/2006/relationships/hyperlink" Target="https://coffeehr.com.vn/wp-content/uploads/2021/11/4.png" TargetMode="External"/><Relationship Id="rId2139" Type="http://schemas.openxmlformats.org/officeDocument/2006/relationships/hyperlink" Target="https://coffeehr.com.vn/wp-content/uploads/2021/12/Chart-1-1-e1639535145989.jpg" TargetMode="External"/><Relationship Id="rId2346" Type="http://schemas.openxmlformats.org/officeDocument/2006/relationships/hyperlink" Target="https://coffeehr.com.vn/wp-content/uploads/2022/03/Quan-1-300x225.png" TargetMode="External"/><Relationship Id="rId15" Type="http://schemas.openxmlformats.org/officeDocument/2006/relationships/hyperlink" Target="https://coffeehr.com.vn/3-mo-hinh-quan-ly-nhan-su-dang-gia-cho-chien-luoc-phat-trien-hoan-chinh/" TargetMode="External"/><Relationship Id="rId318" Type="http://schemas.openxmlformats.org/officeDocument/2006/relationships/hyperlink" Target="https://coffeehr.com.vn/category/kien-thuc-quan-tri-nhan-su/page/3/" TargetMode="External"/><Relationship Id="rId525" Type="http://schemas.openxmlformats.org/officeDocument/2006/relationships/hyperlink" Target="https://coffeehr.com.vn/en/lien-he/" TargetMode="External"/><Relationship Id="rId732" Type="http://schemas.openxmlformats.org/officeDocument/2006/relationships/hyperlink" Target="https://coffeehr.com.vn/gioi-thieu-chung/" TargetMode="External"/><Relationship Id="rId1155" Type="http://schemas.openxmlformats.org/officeDocument/2006/relationships/hyperlink" Target="https://coffeehr.com.vn/wp-content/plugins/translatepress-multilingual/assets/js/trp-translate-dom-changes.js?ver=2.0.6" TargetMode="External"/><Relationship Id="rId1362" Type="http://schemas.openxmlformats.org/officeDocument/2006/relationships/hyperlink" Target="https://coffeehr.com.vn/wp-content/uploads/2021/06/b4.1.png" TargetMode="External"/><Relationship Id="rId2192" Type="http://schemas.openxmlformats.org/officeDocument/2006/relationships/hyperlink" Target="https://coffeehr.com.vn/wp-content/uploads/2021/12/z3047230094114_6ca46841cc643dead12b4421ff3b88f3-1024x783.jpg" TargetMode="External"/><Relationship Id="rId2206" Type="http://schemas.openxmlformats.org/officeDocument/2006/relationships/hyperlink" Target="https://coffeehr.com.vn/wp-content/uploads/2022/01/360_F_239373215_VC1a3sW9rDTCmaaxos45D74VECw3XbVt-300x150.jpg" TargetMode="External"/><Relationship Id="rId99" Type="http://schemas.openxmlformats.org/officeDocument/2006/relationships/hyperlink" Target="https://coffeehr.com.vn/category/kien-thuc-quan-tri-nhan-su/page/3/" TargetMode="External"/><Relationship Id="rId164" Type="http://schemas.openxmlformats.org/officeDocument/2006/relationships/hyperlink" Target="https://coffeehr.com.vn/coffeehr_brochure/coffeehr_brochure/" TargetMode="External"/><Relationship Id="rId371" Type="http://schemas.openxmlformats.org/officeDocument/2006/relationships/hyperlink" Target="https://coffeehr.com.vn/en/chuyen-doi-so-trong-doanh-nghiep-lam-sao-de-thanh-cong/" TargetMode="External"/><Relationship Id="rId1015" Type="http://schemas.openxmlformats.org/officeDocument/2006/relationships/hyperlink" Target="https://coffeehr.com.vn/wp-content/litespeed/css/5f1f906a6b4213d6709c55bdfefde24e.css?ver=7def2" TargetMode="External"/><Relationship Id="rId1222" Type="http://schemas.openxmlformats.org/officeDocument/2006/relationships/hyperlink" Target="https://coffeehr.com.vn/wp-content/uploads/2021/05/Ellipse-7-1.png" TargetMode="External"/><Relationship Id="rId1667" Type="http://schemas.openxmlformats.org/officeDocument/2006/relationships/hyperlink" Target="https://coffeehr.com.vn/wp-content/uploads/2021/07/homefarm-final-2-300x200.png" TargetMode="External"/><Relationship Id="rId1874" Type="http://schemas.openxmlformats.org/officeDocument/2006/relationships/hyperlink" Target="https://coffeehr.com.vn/wp-content/uploads/2021/10/cleverfood-2-768x511.png" TargetMode="External"/><Relationship Id="rId2052" Type="http://schemas.openxmlformats.org/officeDocument/2006/relationships/hyperlink" Target="https://coffeehr.com.vn/wp-content/uploads/2021/11/Onboarding-2-1.jpg" TargetMode="External"/><Relationship Id="rId469" Type="http://schemas.openxmlformats.org/officeDocument/2006/relationships/hyperlink" Target="https://coffeehr.com.vn/en/hcm-tuyen-dung-business-analyst/" TargetMode="External"/><Relationship Id="rId676" Type="http://schemas.openxmlformats.org/officeDocument/2006/relationships/hyperlink" Target="https://coffeehr.com.vn/en/tuyen-dung-project-manager-hn-hcm/" TargetMode="External"/><Relationship Id="rId883" Type="http://schemas.openxmlformats.org/officeDocument/2006/relationships/hyperlink" Target="https://coffeehr.com.vn/quan-ly-ho-so-ung-vien-hieu-qua-nen-chi-dung-excel/" TargetMode="External"/><Relationship Id="rId1099" Type="http://schemas.openxmlformats.org/officeDocument/2006/relationships/hyperlink" Target="https://coffeehr.com.vn/wp-content/plugins/easy-table-of-contents/vendor/smooth-scroll/jquery.smooth-scroll.min.js?ver=2.2.0" TargetMode="External"/><Relationship Id="rId1527" Type="http://schemas.openxmlformats.org/officeDocument/2006/relationships/hyperlink" Target="https://coffeehr.com.vn/wp-content/uploads/2021/06/neupage-768x513.jpg" TargetMode="External"/><Relationship Id="rId1734" Type="http://schemas.openxmlformats.org/officeDocument/2006/relationships/hyperlink" Target="https://coffeehr.com.vn/wp-content/uploads/2021/08/vuanem-768x511.jpg" TargetMode="External"/><Relationship Id="rId1941" Type="http://schemas.openxmlformats.org/officeDocument/2006/relationships/hyperlink" Target="https://coffeehr.com.vn/wp-content/uploads/2021/11/6.png" TargetMode="External"/><Relationship Id="rId2357" Type="http://schemas.openxmlformats.org/officeDocument/2006/relationships/hyperlink" Target="https://coffeehr.com.vn/wp-content/uploads/2022/03/z3230448087487_39a00effaf7d0408e0f0e194dc3be545-1024x697.jpg" TargetMode="External"/><Relationship Id="rId26" Type="http://schemas.openxmlformats.org/officeDocument/2006/relationships/hyperlink" Target="https://coffeehr.com.vn/5-cach-cai-thien-truyen-thong-noi-bo-tang-tuong-tac-ket-noi-nhan-su/" TargetMode="External"/><Relationship Id="rId231" Type="http://schemas.openxmlformats.org/officeDocument/2006/relationships/hyperlink" Target="https://coffeehr.com.vn/en/3-hinh-thuc-quan-tri-nhan-su-trong-doanh-nghiep-hien-dai/" TargetMode="External"/><Relationship Id="rId329" Type="http://schemas.openxmlformats.org/officeDocument/2006/relationships/hyperlink" Target="https://coffeehr.com.vn/en/category/kien-thuc-quan-tri-nhan-su/page/6/" TargetMode="External"/><Relationship Id="rId536" Type="http://schemas.openxmlformats.org/officeDocument/2006/relationships/hyperlink" Target="https://coffeehr.com.vn/en/mo-hinh-bsc-trong-quan-ly-va-van-hanh-doanh-nghiep/" TargetMode="External"/><Relationship Id="rId1166" Type="http://schemas.openxmlformats.org/officeDocument/2006/relationships/hyperlink" Target="https://coffeehr.com.vn/wp-content/uploads/2021/02/dien-luc-van-phong-300x169.jpg" TargetMode="External"/><Relationship Id="rId1373" Type="http://schemas.openxmlformats.org/officeDocument/2006/relationships/hyperlink" Target="https://coffeehr.com.vn/wp-content/uploads/2021/06/b7.1.jpg" TargetMode="External"/><Relationship Id="rId2217" Type="http://schemas.openxmlformats.org/officeDocument/2006/relationships/hyperlink" Target="https://coffeehr.com.vn/wp-content/uploads/2022/01/buffet-sen-tay-ho-da-dang-cac-mon-an.jpg" TargetMode="External"/><Relationship Id="rId175" Type="http://schemas.openxmlformats.org/officeDocument/2006/relationships/hyperlink" Target="https://coffeehr.com.vn/coffeehr-onboarding-chao-don-nhan-vien-moi-ban-co-dang-tut-lai-phia-sau/" TargetMode="External"/><Relationship Id="rId743" Type="http://schemas.openxmlformats.org/officeDocument/2006/relationships/hyperlink" Target="https://coffeehr.com.vn/hcm-hn-tuyen-dung-nhan-vien-kinh-doanh/" TargetMode="External"/><Relationship Id="rId950" Type="http://schemas.openxmlformats.org/officeDocument/2006/relationships/hyperlink" Target="https://coffeehr.com.vn/tuyen-dung-nhan-vien-trien-khai-phan-mem/" TargetMode="External"/><Relationship Id="rId1026" Type="http://schemas.openxmlformats.org/officeDocument/2006/relationships/hyperlink" Target="https://coffeehr.com.vn/wp-content/litespeed/css/76efe4c3b4673a5ae37a70b9639dab1c.css?ver=62638" TargetMode="External"/><Relationship Id="rId1580" Type="http://schemas.openxmlformats.org/officeDocument/2006/relationships/hyperlink" Target="https://coffeehr.com.vn/wp-content/uploads/2021/06/tuyen-dung-doanhnhansaigon-1508451442.jpg" TargetMode="External"/><Relationship Id="rId1678" Type="http://schemas.openxmlformats.org/officeDocument/2006/relationships/hyperlink" Target="https://coffeehr.com.vn/wp-content/uploads/2021/07/kpi-okr-CHR-300x200.png" TargetMode="External"/><Relationship Id="rId1801" Type="http://schemas.openxmlformats.org/officeDocument/2006/relationships/hyperlink" Target="https://coffeehr.com.vn/wp-content/uploads/2021/09/dan-tri10h-159gapoworkdocx-1631698672896.jpeg" TargetMode="External"/><Relationship Id="rId1885" Type="http://schemas.openxmlformats.org/officeDocument/2006/relationships/hyperlink" Target="https://coffeehr.com.vn/wp-content/uploads/2021/10/DSL-300x110.png" TargetMode="External"/><Relationship Id="rId382" Type="http://schemas.openxmlformats.org/officeDocument/2006/relationships/hyperlink" Target="https://coffeehr.com.vn/en/coffeehr_brochure/" TargetMode="External"/><Relationship Id="rId603" Type="http://schemas.openxmlformats.org/officeDocument/2006/relationships/hyperlink" Target="https://coffeehr.com.vn/en/quan-ly-ho-so-nhan-su-tiet-kiem/" TargetMode="External"/><Relationship Id="rId687" Type="http://schemas.openxmlformats.org/officeDocument/2006/relationships/hyperlink" Target="https://coffeehr.com.vn/en/vi-sao-doanh-nghiep-can-co-mot-cong-thong-tin-noi-bo-chinh-thong/" TargetMode="External"/><Relationship Id="rId810" Type="http://schemas.openxmlformats.org/officeDocument/2006/relationships/hyperlink" Target="https://coffeehr.com.vn/mo-hinh-bsc-trong-quan-ly-va-van-hanh-doanh-nghiep/" TargetMode="External"/><Relationship Id="rId908" Type="http://schemas.openxmlformats.org/officeDocument/2006/relationships/hyperlink" Target="https://coffeehr.com.vn/talent-acquisition-thu-hut/" TargetMode="External"/><Relationship Id="rId1233" Type="http://schemas.openxmlformats.org/officeDocument/2006/relationships/hyperlink" Target="https://coffeehr.com.vn/wp-content/uploads/2021/05/Group-261-new.png" TargetMode="External"/><Relationship Id="rId1440" Type="http://schemas.openxmlformats.org/officeDocument/2006/relationships/hyperlink" Target="https://coffeehr.com.vn/wp-content/uploads/2021/06/image-15-300x174.jpg" TargetMode="External"/><Relationship Id="rId1538" Type="http://schemas.openxmlformats.org/officeDocument/2006/relationships/hyperlink" Target="https://coffeehr.com.vn/wp-content/uploads/2021/06/sx2new.png" TargetMode="External"/><Relationship Id="rId2063" Type="http://schemas.openxmlformats.org/officeDocument/2006/relationships/hyperlink" Target="https://coffeehr.com.vn/wp-content/uploads/2021/11/Profile-3-2.png" TargetMode="External"/><Relationship Id="rId2270" Type="http://schemas.openxmlformats.org/officeDocument/2006/relationships/hyperlink" Target="https://coffeehr.com.vn/wp-content/uploads/2022/01/z3088230266870_eda4567fedf187a5887047510fab7e3c.jpg" TargetMode="External"/><Relationship Id="rId2368" Type="http://schemas.openxmlformats.org/officeDocument/2006/relationships/hyperlink" Target="https://coffeehr.com.vn/wp-includes/js/imagesloaded.min.js?ver=4.1.4" TargetMode="External"/><Relationship Id="rId242" Type="http://schemas.openxmlformats.org/officeDocument/2006/relationships/hyperlink" Target="https://coffeehr.com.vn/en/50-sang-kien-loi-khuyen-giup-gan-ket-doi-ngu/" TargetMode="External"/><Relationship Id="rId894" Type="http://schemas.openxmlformats.org/officeDocument/2006/relationships/hyperlink" Target="https://coffeehr.com.vn/san-xuat/" TargetMode="External"/><Relationship Id="rId1177" Type="http://schemas.openxmlformats.org/officeDocument/2006/relationships/hyperlink" Target="https://coffeehr.com.vn/wp-content/uploads/2021/05/1.png" TargetMode="External"/><Relationship Id="rId1300" Type="http://schemas.openxmlformats.org/officeDocument/2006/relationships/hyperlink" Target="https://coffeehr.com.vn/wp-content/uploads/2021/05/sx2.png" TargetMode="External"/><Relationship Id="rId1745" Type="http://schemas.openxmlformats.org/officeDocument/2006/relationships/hyperlink" Target="https://coffeehr.com.vn/wp-content/uploads/2021/08/z2660460984506_ac0f30dd270ee355b8000b968fdd26c7-300x300.jpg" TargetMode="External"/><Relationship Id="rId1952" Type="http://schemas.openxmlformats.org/officeDocument/2006/relationships/hyperlink" Target="https://coffeehr.com.vn/wp-content/uploads/2021/11/9conseilste%CC%81le%CC%81travail.webp" TargetMode="External"/><Relationship Id="rId2130" Type="http://schemas.openxmlformats.org/officeDocument/2006/relationships/hyperlink" Target="https://coffeehr.com.vn/wp-content/uploads/2021/12/bigstock-Job-Search-Human-Resources-Rec-256126069-300x139.jpg" TargetMode="External"/><Relationship Id="rId37" Type="http://schemas.openxmlformats.org/officeDocument/2006/relationships/hyperlink" Target="https://coffeehr.com.vn/anh-huong-cua-covid-19-toi-thi-truong-lao-dong-va-phuong-an-khac-phuc-cua-doanh-nghiep/" TargetMode="External"/><Relationship Id="rId102" Type="http://schemas.openxmlformats.org/officeDocument/2006/relationships/hyperlink" Target="https://coffeehr.com.vn/category/kien-thuc-quan-tri-nhan-su/page/5/" TargetMode="External"/><Relationship Id="rId547" Type="http://schemas.openxmlformats.org/officeDocument/2006/relationships/hyperlink" Target="https://coffeehr.com.vn/en/nen-tang-giao-tiep-noi-bo-gapowork-va-oos-dong-hanh-chien-luoc/" TargetMode="External"/><Relationship Id="rId754" Type="http://schemas.openxmlformats.org/officeDocument/2006/relationships/hyperlink" Target="https://coffeehr.com.vn/hn-hcm-tuyen-dung-business-analyst/" TargetMode="External"/><Relationship Id="rId961" Type="http://schemas.openxmlformats.org/officeDocument/2006/relationships/hyperlink" Target="https://coffeehr.com.vn/vi-sao-doanh-nghiep-can-co-mot-cong-thong-tin-noi-bo-chinh-thong/" TargetMode="External"/><Relationship Id="rId1384" Type="http://schemas.openxmlformats.org/officeDocument/2006/relationships/hyperlink" Target="https://coffeehr.com.vn/wp-content/uploads/2021/06/Chuyen-dia-diem.CoffeeHR-1536x804-1-300x157.jpg" TargetMode="External"/><Relationship Id="rId1591" Type="http://schemas.openxmlformats.org/officeDocument/2006/relationships/hyperlink" Target="https://coffeehr.com.vn/wp-content/uploads/2021/06/xaydung.png" TargetMode="External"/><Relationship Id="rId1605" Type="http://schemas.openxmlformats.org/officeDocument/2006/relationships/hyperlink" Target="https://coffeehr.com.vn/wp-content/uploads/2021/07/11-buoc-tuyen-dung-hieu-qua-CHR.png" TargetMode="External"/><Relationship Id="rId1689" Type="http://schemas.openxmlformats.org/officeDocument/2006/relationships/hyperlink" Target="https://coffeehr.com.vn/wp-content/uploads/2021/07/mo-hinh-HRM-4.0-CHR-1-2-768x511.png" TargetMode="External"/><Relationship Id="rId1812" Type="http://schemas.openxmlformats.org/officeDocument/2006/relationships/hyperlink" Target="https://coffeehr.com.vn/wp-content/uploads/2021/09/hop-tac-gapo-300x114.jpg" TargetMode="External"/><Relationship Id="rId2228" Type="http://schemas.openxmlformats.org/officeDocument/2006/relationships/hyperlink" Target="https://coffeehr.com.vn/wp-content/uploads/2022/01/file.jpg" TargetMode="External"/><Relationship Id="rId90" Type="http://schemas.openxmlformats.org/officeDocument/2006/relationships/hyperlink" Target="https://coffeehr.com.vn/category/kien-thuc-quan-tri-nhan-su/page/2/" TargetMode="External"/><Relationship Id="rId186" Type="http://schemas.openxmlformats.org/officeDocument/2006/relationships/hyperlink" Target="https://coffeehr.com.vn/cong-ty-tnhh-dien-luc-van-phong-vpcl/" TargetMode="External"/><Relationship Id="rId393" Type="http://schemas.openxmlformats.org/officeDocument/2006/relationships/hyperlink" Target="https://coffeehr.com.vn/en/coffeehr-onboarding-gioi-thieu-nhan-vien-moi-ban-co-dang-tut-lai-phia-sau/" TargetMode="External"/><Relationship Id="rId407" Type="http://schemas.openxmlformats.org/officeDocument/2006/relationships/hyperlink" Target="https://coffeehr.com.vn/en/danh-gia/" TargetMode="External"/><Relationship Id="rId614" Type="http://schemas.openxmlformats.org/officeDocument/2006/relationships/hyperlink" Target="https://coffeehr.com.vn/en/quy-trinh-xay-dung-lo-trinh-thang-tien-cho-nhan-vien/" TargetMode="External"/><Relationship Id="rId821" Type="http://schemas.openxmlformats.org/officeDocument/2006/relationships/hyperlink" Target="https://coffeehr.com.vn/nen-tang-giao-tiep-gapowork-hop-tac-voi-oos-software-ho-tro-doanh-nghiep-quan-tri-nhan-su/" TargetMode="External"/><Relationship Id="rId1037" Type="http://schemas.openxmlformats.org/officeDocument/2006/relationships/hyperlink" Target="https://coffeehr.com.vn/wp-content/litespeed/css/7fbe9f43acb9c6fd6c81b37452c31176.css?ver=6d259" TargetMode="External"/><Relationship Id="rId1244" Type="http://schemas.openxmlformats.org/officeDocument/2006/relationships/hyperlink" Target="https://coffeehr.com.vn/wp-content/uploads/2021/05/Icon2.png" TargetMode="External"/><Relationship Id="rId1451" Type="http://schemas.openxmlformats.org/officeDocument/2006/relationships/hyperlink" Target="https://coffeehr.com.vn/wp-content/uploads/2021/06/image-162.jpg" TargetMode="External"/><Relationship Id="rId1896" Type="http://schemas.openxmlformats.org/officeDocument/2006/relationships/hyperlink" Target="https://coffeehr.com.vn/wp-content/uploads/2021/11/1.png" TargetMode="External"/><Relationship Id="rId2074" Type="http://schemas.openxmlformats.org/officeDocument/2006/relationships/hyperlink" Target="https://coffeehr.com.vn/wp-content/uploads/2021/11/quan-ly-to-chuc-3.jpg" TargetMode="External"/><Relationship Id="rId2281" Type="http://schemas.openxmlformats.org/officeDocument/2006/relationships/hyperlink" Target="https://coffeehr.com.vn/wp-content/uploads/2022/02/Add-a-heading-300x239.png" TargetMode="External"/><Relationship Id="rId253" Type="http://schemas.openxmlformats.org/officeDocument/2006/relationships/hyperlink" Target="https://coffeehr.com.vn/en/8-sai-lam-khien-nhan-vien-co-nang-luc-nghi-viec/" TargetMode="External"/><Relationship Id="rId460" Type="http://schemas.openxmlformats.org/officeDocument/2006/relationships/hyperlink" Target="https://coffeehr.com.vn/en/giup-nhan-vien-moi-nhanh-chong-hoa-nhap/" TargetMode="External"/><Relationship Id="rId698" Type="http://schemas.openxmlformats.org/officeDocument/2006/relationships/hyperlink" Target="https://coffeehr.com.vn/en/xay-dung-van-hoa-doanh-nghiep-lanh-manh/" TargetMode="External"/><Relationship Id="rId919" Type="http://schemas.openxmlformats.org/officeDocument/2006/relationships/hyperlink" Target="https://coffeehr.com.vn/thong-bao-chuyen-dia-diem-tru-so-van-phong-ha-noi/" TargetMode="External"/><Relationship Id="rId1090" Type="http://schemas.openxmlformats.org/officeDocument/2006/relationships/hyperlink" Target="https://coffeehr.com.vn/wp-content/litespeed/css/f24dbda04c47e082de85fe2033c54907.css?ver=95c89" TargetMode="External"/><Relationship Id="rId1104" Type="http://schemas.openxmlformats.org/officeDocument/2006/relationships/hyperlink" Target="https://coffeehr.com.vn/wp-content/plugins/elementor/assets/js/frontend-modules.min.js?ver=3.3.1" TargetMode="External"/><Relationship Id="rId1311" Type="http://schemas.openxmlformats.org/officeDocument/2006/relationships/hyperlink" Target="https://coffeehr.com.vn/wp-content/uploads/2021/05/Vector2010n.png" TargetMode="External"/><Relationship Id="rId1549" Type="http://schemas.openxmlformats.org/officeDocument/2006/relationships/hyperlink" Target="https://coffeehr.com.vn/wp-content/uploads/2021/06/taichinh4.png" TargetMode="External"/><Relationship Id="rId1756" Type="http://schemas.openxmlformats.org/officeDocument/2006/relationships/hyperlink" Target="https://coffeehr.com.vn/wp-content/uploads/2021/08/z2695578079249_6f99c3e81c4e648161c7a08d4d3fe365.jpg" TargetMode="External"/><Relationship Id="rId1963" Type="http://schemas.openxmlformats.org/officeDocument/2006/relationships/hyperlink" Target="https://coffeehr.com.vn/wp-content/uploads/2021/11/Cai-thien-giao-tiep-thu-hep-khoang-cach-trong-doanh-nghiep-2-768x768.png" TargetMode="External"/><Relationship Id="rId2141" Type="http://schemas.openxmlformats.org/officeDocument/2006/relationships/hyperlink" Target="https://coffeehr.com.vn/wp-content/uploads/2021/12/electronic-contract-digital-signature-concept-260nw-1493932832-e1639103262671.jpg" TargetMode="External"/><Relationship Id="rId2379" Type="http://schemas.openxmlformats.org/officeDocument/2006/relationships/hyperlink" Target="https://coffeehr.com.vn/wp-includes/js/mediaelement/renderers/vimeo.min.js?ver=4.2.16" TargetMode="External"/><Relationship Id="rId48" Type="http://schemas.openxmlformats.org/officeDocument/2006/relationships/hyperlink" Target="https://coffeehr.com.vn/bai-toan-giu-chan-nhan-luc-the-he-moi/" TargetMode="External"/><Relationship Id="rId113" Type="http://schemas.openxmlformats.org/officeDocument/2006/relationships/hyperlink" Target="https://coffeehr.com.vn/category/kien-thuc-quan-tri-nhan-su/page/6/" TargetMode="External"/><Relationship Id="rId320" Type="http://schemas.openxmlformats.org/officeDocument/2006/relationships/hyperlink" Target="https://coffeehr.com.vn/en/category/kien-thuc-quan-tri-nhan-su/page/5/" TargetMode="External"/><Relationship Id="rId558" Type="http://schemas.openxmlformats.org/officeDocument/2006/relationships/hyperlink" Target="https://coffeehr.com.vn/en/noi-san-oos-software01/" TargetMode="External"/><Relationship Id="rId765" Type="http://schemas.openxmlformats.org/officeDocument/2006/relationships/hyperlink" Target="https://coffeehr.com.vn/hoang-minh-group-giai-phap-quan-tri-tap-trung-va-danh-gia-nang-luc/" TargetMode="External"/><Relationship Id="rId972" Type="http://schemas.openxmlformats.org/officeDocument/2006/relationships/hyperlink" Target="https://coffeehr.com.vn/wp-content/litespeed/css/08343863f89e2449bfe94c01cd635463.css?ver=1d25f" TargetMode="External"/><Relationship Id="rId1188" Type="http://schemas.openxmlformats.org/officeDocument/2006/relationships/hyperlink" Target="https://coffeehr.com.vn/wp-content/uploads/2021/05/bannergiaiphap-1.png" TargetMode="External"/><Relationship Id="rId1395" Type="http://schemas.openxmlformats.org/officeDocument/2006/relationships/hyperlink" Target="https://coffeehr.com.vn/wp-content/uploads/2021/06/CoffeeHR_Brochure-212x300.jpg" TargetMode="External"/><Relationship Id="rId1409" Type="http://schemas.openxmlformats.org/officeDocument/2006/relationships/hyperlink" Target="https://coffeehr.com.vn/wp-content/uploads/2021/06/ef51a04924d1a5c37004bb02eb9f5645.jpg" TargetMode="External"/><Relationship Id="rId1616" Type="http://schemas.openxmlformats.org/officeDocument/2006/relationships/hyperlink" Target="https://coffeehr.com.vn/wp-content/uploads/2021/07/cac-buoc-tien-hanh-hoach-dinh-nhan-su-2-scaled.jpg" TargetMode="External"/><Relationship Id="rId1823" Type="http://schemas.openxmlformats.org/officeDocument/2006/relationships/hyperlink" Target="https://coffeehr.com.vn/wp-content/uploads/2021/09/onboarding.webp" TargetMode="External"/><Relationship Id="rId2001" Type="http://schemas.openxmlformats.org/officeDocument/2006/relationships/hyperlink" Target="https://coffeehr.com.vn/wp-content/uploads/2021/11/dba60e8ea3dc5a3512c9f1a6b5930205-1-300x247.jpg" TargetMode="External"/><Relationship Id="rId2239" Type="http://schemas.openxmlformats.org/officeDocument/2006/relationships/hyperlink" Target="https://coffeehr.com.vn/wp-content/uploads/2022/01/kh-10.jpg" TargetMode="External"/><Relationship Id="rId197" Type="http://schemas.openxmlformats.org/officeDocument/2006/relationships/hyperlink" Target="https://coffeehr.com.vn/dantri-vn-nen-tang-giao-tiep-gapowork-va-oos-software-ra-mat-bo-giai-phap-quan-tri-nhan-su-cho-doanh-nghiep/" TargetMode="External"/><Relationship Id="rId418" Type="http://schemas.openxmlformats.org/officeDocument/2006/relationships/hyperlink" Target="https://coffeehr.com.vn/en/dich-vu-nhan-su/" TargetMode="External"/><Relationship Id="rId625" Type="http://schemas.openxmlformats.org/officeDocument/2006/relationships/hyperlink" Target="https://coffeehr.com.vn/en/tai-chinh-ngan-hang/" TargetMode="External"/><Relationship Id="rId832" Type="http://schemas.openxmlformats.org/officeDocument/2006/relationships/hyperlink" Target="https://coffeehr.com.vn/nhung-xu-huong-cong-nghe-moi-va-quan-trong-trong-nam-2020/" TargetMode="External"/><Relationship Id="rId1048" Type="http://schemas.openxmlformats.org/officeDocument/2006/relationships/hyperlink" Target="https://coffeehr.com.vn/wp-content/litespeed/css/a11da3a6e547952da5764fc40baf0c6b.css?ver=eb750" TargetMode="External"/><Relationship Id="rId1255" Type="http://schemas.openxmlformats.org/officeDocument/2006/relationships/hyperlink" Target="https://coffeehr.com.vn/wp-content/uploads/2021/05/kinhnghiem.png" TargetMode="External"/><Relationship Id="rId1462" Type="http://schemas.openxmlformats.org/officeDocument/2006/relationships/hyperlink" Target="https://coffeehr.com.vn/wp-content/uploads/2021/06/image-173-300x174.jpg" TargetMode="External"/><Relationship Id="rId2085" Type="http://schemas.openxmlformats.org/officeDocument/2006/relationships/hyperlink" Target="https://coffeehr.com.vn/wp-content/uploads/2021/11/thiet-ke-nha-pho-an-phu-new-city.jpg" TargetMode="External"/><Relationship Id="rId2292" Type="http://schemas.openxmlformats.org/officeDocument/2006/relationships/hyperlink" Target="https://coffeehr.com.vn/wp-content/uploads/2022/02/Nhan-vien-trien-khai-4-300x169.png" TargetMode="External"/><Relationship Id="rId2306" Type="http://schemas.openxmlformats.org/officeDocument/2006/relationships/hyperlink" Target="https://coffeehr.com.vn/wp-content/uploads/2022/02/Screenshot-2022-02-28-101853.png" TargetMode="External"/><Relationship Id="rId264" Type="http://schemas.openxmlformats.org/officeDocument/2006/relationships/hyperlink" Target="https://coffeehr.com.vn/en/ba-hinh-thuc-quan-tri-nhan-su-trong-doanh-nghiep-hien-dai/" TargetMode="External"/><Relationship Id="rId471" Type="http://schemas.openxmlformats.org/officeDocument/2006/relationships/hyperlink" Target="https://coffeehr.com.vn/en/hcm-tuyen-dung-nhan-vien-kinh-doanh/" TargetMode="External"/><Relationship Id="rId1115" Type="http://schemas.openxmlformats.org/officeDocument/2006/relationships/hyperlink" Target="https://coffeehr.com.vn/wp-content/plugins/elementor/assets/lib/font-awesome/js/v4-shims.min.js?ver=3.3.1" TargetMode="External"/><Relationship Id="rId1322" Type="http://schemas.openxmlformats.org/officeDocument/2006/relationships/hyperlink" Target="https://coffeehr.com.vn/wp-content/uploads/2021/06/11-768x529.png" TargetMode="External"/><Relationship Id="rId1767" Type="http://schemas.openxmlformats.org/officeDocument/2006/relationships/hyperlink" Target="https://coffeehr.com.vn/wp-content/uploads/2021/08/z2705054457199_a58241cf82f784d7832efbe269a48cf2-300x145.jpg" TargetMode="External"/><Relationship Id="rId1974" Type="http://schemas.openxmlformats.org/officeDocument/2006/relationships/hyperlink" Target="https://coffeehr.com.vn/wp-content/uploads/2021/11/CB-3-1.png" TargetMode="External"/><Relationship Id="rId2152" Type="http://schemas.openxmlformats.org/officeDocument/2006/relationships/hyperlink" Target="https://coffeehr.com.vn/wp-content/uploads/2021/12/lo-trinh.png" TargetMode="External"/><Relationship Id="rId59" Type="http://schemas.openxmlformats.org/officeDocument/2006/relationships/hyperlink" Target="https://coffeehr.com.vn/boomerang-employee/" TargetMode="External"/><Relationship Id="rId124" Type="http://schemas.openxmlformats.org/officeDocument/2006/relationships/hyperlink" Target="https://coffeehr.com.vn/category/tin-tuc-coffeehr/" TargetMode="External"/><Relationship Id="rId569" Type="http://schemas.openxmlformats.org/officeDocument/2006/relationships/hyperlink" Target="https://coffeehr.com.vn/en/onboarding-nhan-vien-moi-quy-trinh-ton-tai-nhieu-chi-phi-an/" TargetMode="External"/><Relationship Id="rId776" Type="http://schemas.openxmlformats.org/officeDocument/2006/relationships/hyperlink" Target="https://coffeehr.com.vn/hung-yen-knitting-dyeing-doi-moi-quy-trinh-danh-gia-kpi-cung-coffeehr/" TargetMode="External"/><Relationship Id="rId983" Type="http://schemas.openxmlformats.org/officeDocument/2006/relationships/hyperlink" Target="https://coffeehr.com.vn/wp-content/litespeed/css/1d72dcabd3a0605bd60c8adb4c59f036.css?ver=d8191" TargetMode="External"/><Relationship Id="rId1199" Type="http://schemas.openxmlformats.org/officeDocument/2006/relationships/hyperlink" Target="https://coffeehr.com.vn/wp-content/uploads/2021/05/Dao-tao.png" TargetMode="External"/><Relationship Id="rId1627" Type="http://schemas.openxmlformats.org/officeDocument/2006/relationships/hyperlink" Target="https://coffeehr.com.vn/wp-content/uploads/2021/07/cham-cong-gps-CHR.png" TargetMode="External"/><Relationship Id="rId1834" Type="http://schemas.openxmlformats.org/officeDocument/2006/relationships/hyperlink" Target="https://coffeehr.com.vn/wp-content/uploads/2021/09/photo-3-1631693419739890811253-300x200.jpg" TargetMode="External"/><Relationship Id="rId331" Type="http://schemas.openxmlformats.org/officeDocument/2006/relationships/hyperlink" Target="https://coffeehr.com.vn/en/category/kien-thuc-quan-tri-nhan-su/page/7/" TargetMode="External"/><Relationship Id="rId429" Type="http://schemas.openxmlformats.org/officeDocument/2006/relationships/hyperlink" Target="https://coffeehr.com.vn/en/dls-incorporation-ap-dung-cong-nghe-trong-quan-tri/" TargetMode="External"/><Relationship Id="rId636" Type="http://schemas.openxmlformats.org/officeDocument/2006/relationships/hyperlink" Target="https://coffeehr.com.vn/en/talkshow-chuyen-doi-so-linh-vuc-nhan-su-phap-ly-thuc-tien-trien-khai/" TargetMode="External"/><Relationship Id="rId1059" Type="http://schemas.openxmlformats.org/officeDocument/2006/relationships/hyperlink" Target="https://coffeehr.com.vn/wp-content/litespeed/css/b5f410bb2ab2d0276420e6f06ae545fe.css?ver=f89c5" TargetMode="External"/><Relationship Id="rId1266" Type="http://schemas.openxmlformats.org/officeDocument/2006/relationships/hyperlink" Target="https://coffeehr.com.vn/wp-content/uploads/2021/05/logoatalinknew.png" TargetMode="External"/><Relationship Id="rId1473" Type="http://schemas.openxmlformats.org/officeDocument/2006/relationships/hyperlink" Target="https://coffeehr.com.vn/wp-content/uploads/2021/06/image-192-300x174.jpg" TargetMode="External"/><Relationship Id="rId2012" Type="http://schemas.openxmlformats.org/officeDocument/2006/relationships/hyperlink" Target="https://coffeehr.com.vn/wp-content/uploads/2021/11/employee_training_program-300x200.webp" TargetMode="External"/><Relationship Id="rId2096" Type="http://schemas.openxmlformats.org/officeDocument/2006/relationships/hyperlink" Target="https://coffeehr.com.vn/wp-content/uploads/2021/11/tuyen-dung-1.jpg" TargetMode="External"/><Relationship Id="rId2317" Type="http://schemas.openxmlformats.org/officeDocument/2006/relationships/hyperlink" Target="https://coffeehr.com.vn/wp-content/uploads/2022/02/z3166456361210_81b2bc5599f29387d83b53bc967ef11f.png" TargetMode="External"/><Relationship Id="rId843" Type="http://schemas.openxmlformats.org/officeDocument/2006/relationships/hyperlink" Target="https://coffeehr.com.vn/onboarding/" TargetMode="External"/><Relationship Id="rId1126" Type="http://schemas.openxmlformats.org/officeDocument/2006/relationships/hyperlink" Target="https://coffeehr.com.vn/wp-content/plugins/elementor-pro/assets/js/webpack-pro.runtime.min.js?ver=3.3.5" TargetMode="External"/><Relationship Id="rId1680" Type="http://schemas.openxmlformats.org/officeDocument/2006/relationships/hyperlink" Target="https://coffeehr.com.vn/wp-content/uploads/2021/07/kpi-okr-CHR-768x511.png" TargetMode="External"/><Relationship Id="rId1778" Type="http://schemas.openxmlformats.org/officeDocument/2006/relationships/hyperlink" Target="https://coffeehr.com.vn/wp-content/uploads/2021/08/z2722087957714_5058a2568608102c746af368af286d71.jpg" TargetMode="External"/><Relationship Id="rId1901" Type="http://schemas.openxmlformats.org/officeDocument/2006/relationships/hyperlink" Target="https://coffeehr.com.vn/wp-content/uploads/2021/11/11.png" TargetMode="External"/><Relationship Id="rId1985" Type="http://schemas.openxmlformats.org/officeDocument/2006/relationships/hyperlink" Target="https://coffeehr.com.vn/wp-content/uploads/2021/11/danh-gia-3.png" TargetMode="External"/><Relationship Id="rId275" Type="http://schemas.openxmlformats.org/officeDocument/2006/relationships/hyperlink" Target="https://coffeehr.com.vn/en/bao-hiem-opes-dong-hanh-cung-coffeehr-chuyen-doi-so-quan-tri-nhan-su/" TargetMode="External"/><Relationship Id="rId482" Type="http://schemas.openxmlformats.org/officeDocument/2006/relationships/hyperlink" Target="https://coffeehr.com.vn/en/hn-tuyen-dung-nhan-vien-business-analyst/" TargetMode="External"/><Relationship Id="rId703" Type="http://schemas.openxmlformats.org/officeDocument/2006/relationships/hyperlink" Target="https://coffeehr.com.vn/en/xu-huong-phat-trien-nganh-cntt-trong-tuong-lai/" TargetMode="External"/><Relationship Id="rId910" Type="http://schemas.openxmlformats.org/officeDocument/2006/relationships/hyperlink" Target="https://coffeehr.com.vn/talent-acquisition-thu-hut/" TargetMode="External"/><Relationship Id="rId1333" Type="http://schemas.openxmlformats.org/officeDocument/2006/relationships/hyperlink" Target="https://coffeehr.com.vn/wp-content/uploads/2021/06/2-1-300x169.jpg" TargetMode="External"/><Relationship Id="rId1540" Type="http://schemas.openxmlformats.org/officeDocument/2006/relationships/hyperlink" Target="https://coffeehr.com.vn/wp-content/uploads/2021/06/sxnew.png" TargetMode="External"/><Relationship Id="rId1638" Type="http://schemas.openxmlformats.org/officeDocument/2006/relationships/hyperlink" Target="https://coffeehr.com.vn/wp-content/uploads/2021/07/content-MKT-final-300x200.png" TargetMode="External"/><Relationship Id="rId2163" Type="http://schemas.openxmlformats.org/officeDocument/2006/relationships/hyperlink" Target="https://coffeehr.com.vn/wp-content/uploads/2021/12/preview-300x225.jpg" TargetMode="External"/><Relationship Id="rId2370" Type="http://schemas.openxmlformats.org/officeDocument/2006/relationships/hyperlink" Target="https://coffeehr.com.vn/wp-includes/js/jquery/jquery.min.js?ver=3.6.0" TargetMode="External"/><Relationship Id="rId135" Type="http://schemas.openxmlformats.org/officeDocument/2006/relationships/hyperlink" Target="https://coffeehr.com.vn/category/tin-tuc-su-kien/" TargetMode="External"/><Relationship Id="rId342" Type="http://schemas.openxmlformats.org/officeDocument/2006/relationships/hyperlink" Target="https://coffeehr.com.vn/category/tin-tuc-coffeehr/page/2/" TargetMode="External"/><Relationship Id="rId787" Type="http://schemas.openxmlformats.org/officeDocument/2006/relationships/hyperlink" Target="https://coffeehr.com.vn/khoi-dong-du-an-phan-mem-quan-tri-nhan-su-tai-asl-corp/" TargetMode="External"/><Relationship Id="rId994" Type="http://schemas.openxmlformats.org/officeDocument/2006/relationships/hyperlink" Target="https://coffeehr.com.vn/wp-content/litespeed/css/3b800648c184590767a8cdec336abe0f.css?ver=c80ff" TargetMode="External"/><Relationship Id="rId1400" Type="http://schemas.openxmlformats.org/officeDocument/2006/relationships/hyperlink" Target="https://coffeehr.com.vn/wp-content/uploads/2021/06/dien-toan-luong-tu-1.png" TargetMode="External"/><Relationship Id="rId1845" Type="http://schemas.openxmlformats.org/officeDocument/2006/relationships/hyperlink" Target="https://coffeehr.com.vn/wp-content/uploads/2021/09/z2726596176108_d20437d6e2edc9b2051d75fbd0d66400.jpg" TargetMode="External"/><Relationship Id="rId2023" Type="http://schemas.openxmlformats.org/officeDocument/2006/relationships/hyperlink" Target="https://coffeehr.com.vn/wp-content/uploads/2021/11/he-thong-bao-cao.png" TargetMode="External"/><Relationship Id="rId2230" Type="http://schemas.openxmlformats.org/officeDocument/2006/relationships/hyperlink" Target="https://coffeehr.com.vn/wp-content/uploads/2022/01/Group-5289dsfg.png" TargetMode="External"/><Relationship Id="rId202" Type="http://schemas.openxmlformats.org/officeDocument/2006/relationships/hyperlink" Target="https://coffeehr.com.vn/dich-vu-nhan-su/" TargetMode="External"/><Relationship Id="rId647" Type="http://schemas.openxmlformats.org/officeDocument/2006/relationships/hyperlink" Target="https://coffeehr.com.vn/en/tiec-tat-nien-cong-ty-cuoi-nam/" TargetMode="External"/><Relationship Id="rId854" Type="http://schemas.openxmlformats.org/officeDocument/2006/relationships/hyperlink" Target="https://coffeehr.com.vn/oos-software-tai-tro-hoi-thao-thuong-nien-phat-trien-to-chuc-dap-ung-tuong-lai-cua-hiep-hoi-nhan-su-viet-nam/" TargetMode="External"/><Relationship Id="rId1277" Type="http://schemas.openxmlformats.org/officeDocument/2006/relationships/hyperlink" Target="https://coffeehr.com.vn/wp-content/uploads/2021/05/logonetalink.png" TargetMode="External"/><Relationship Id="rId1484" Type="http://schemas.openxmlformats.org/officeDocument/2006/relationships/hyperlink" Target="https://coffeehr.com.vn/wp-content/uploads/2021/06/image-195.jpg" TargetMode="External"/><Relationship Id="rId1691" Type="http://schemas.openxmlformats.org/officeDocument/2006/relationships/hyperlink" Target="https://coffeehr.com.vn/wp-content/uploads/2021/07/ngan-hang.png" TargetMode="External"/><Relationship Id="rId1705" Type="http://schemas.openxmlformats.org/officeDocument/2006/relationships/hyperlink" Target="https://coffeehr.com.vn/wp-content/uploads/2021/07/tuyendung1.jpg" TargetMode="External"/><Relationship Id="rId1912" Type="http://schemas.openxmlformats.org/officeDocument/2006/relationships/hyperlink" Target="https://coffeehr.com.vn/wp-content/uploads/2021/11/14.png" TargetMode="External"/><Relationship Id="rId2328" Type="http://schemas.openxmlformats.org/officeDocument/2006/relationships/hyperlink" Target="https://coffeehr.com.vn/wp-content/uploads/2022/03/Boomerang-Employee-1-768x576.jpg" TargetMode="External"/><Relationship Id="rId286" Type="http://schemas.openxmlformats.org/officeDocument/2006/relationships/hyperlink" Target="https://coffeehr.com.vn/en/cac-trang-web-tuyen-dung/" TargetMode="External"/><Relationship Id="rId493" Type="http://schemas.openxmlformats.org/officeDocument/2006/relationships/hyperlink" Target="https://coffeehr.com.vn/en/hoi-thao-chuyen-doi-so-trong-quan-tri-doanh-nghiep/" TargetMode="External"/><Relationship Id="rId507" Type="http://schemas.openxmlformats.org/officeDocument/2006/relationships/hyperlink" Target="https://coffeehr.com.vn/en/khach-san-du-lich/" TargetMode="External"/><Relationship Id="rId714" Type="http://schemas.openxmlformats.org/officeDocument/2006/relationships/hyperlink" Target="https://coffeehr.com.vn/gan-ket-nhan-vien-lam-sao-de-cai-thien/" TargetMode="External"/><Relationship Id="rId921" Type="http://schemas.openxmlformats.org/officeDocument/2006/relationships/hyperlink" Target="https://coffeehr.com.vn/thuong-mai-dich-vu/" TargetMode="External"/><Relationship Id="rId1137" Type="http://schemas.openxmlformats.org/officeDocument/2006/relationships/hyperlink" Target="https://coffeehr.com.vn/wp-content/plugins/jet-elements/assets/js/lib/slick/slick.min.js?ver=1.8.1" TargetMode="External"/><Relationship Id="rId1344" Type="http://schemas.openxmlformats.org/officeDocument/2006/relationships/hyperlink" Target="https://coffeehr.com.vn/wp-content/uploads/2021/06/50-sang-kien-3.png" TargetMode="External"/><Relationship Id="rId1551" Type="http://schemas.openxmlformats.org/officeDocument/2006/relationships/hyperlink" Target="https://coffeehr.com.vn/wp-content/uploads/2021/06/Tao-qua-nhieu-luat-le-ruom-ra.jpg" TargetMode="External"/><Relationship Id="rId1789" Type="http://schemas.openxmlformats.org/officeDocument/2006/relationships/hyperlink" Target="https://coffeehr.com.vn/wp-content/uploads/2021/09/242475165_1738908172967541_2852058789560087978_n-768x402.jpg" TargetMode="External"/><Relationship Id="rId1996" Type="http://schemas.openxmlformats.org/officeDocument/2006/relationships/hyperlink" Target="https://coffeehr.com.vn/wp-content/uploads/2021/11/dao-tao-3-1-1.png" TargetMode="External"/><Relationship Id="rId2174" Type="http://schemas.openxmlformats.org/officeDocument/2006/relationships/hyperlink" Target="https://coffeehr.com.vn/wp-content/uploads/2021/12/succession-planning-.png" TargetMode="External"/><Relationship Id="rId2381" Type="http://schemas.openxmlformats.org/officeDocument/2006/relationships/hyperlink" Target="https://coffeehr.com.vn/wp-includes/js/mediaelement/wp-mediaelement.min.js?ver=5.9.2" TargetMode="External"/><Relationship Id="rId50" Type="http://schemas.openxmlformats.org/officeDocument/2006/relationships/hyperlink" Target="https://coffeehr.com.vn/ban-biet-gi-ve-nghe-tuyen-dung-p1/" TargetMode="External"/><Relationship Id="rId146" Type="http://schemas.openxmlformats.org/officeDocument/2006/relationships/hyperlink" Target="https://coffeehr.com.vn/chuyen-doi-so-gan-hay-xa/" TargetMode="External"/><Relationship Id="rId353" Type="http://schemas.openxmlformats.org/officeDocument/2006/relationships/hyperlink" Target="https://coffeehr.com.vn/en/category/tin-tuc-su-kien/" TargetMode="External"/><Relationship Id="rId560" Type="http://schemas.openxmlformats.org/officeDocument/2006/relationships/hyperlink" Target="https://coffeehr.com.vn/en/noi-san-oos-software01/" TargetMode="External"/><Relationship Id="rId798" Type="http://schemas.openxmlformats.org/officeDocument/2006/relationships/hyperlink" Target="https://coffeehr.com.vn/lich-su-hinh-thanh-va-phat-trien/" TargetMode="External"/><Relationship Id="rId1190" Type="http://schemas.openxmlformats.org/officeDocument/2006/relationships/hyperlink" Target="https://coffeehr.com.vn/wp-content/uploads/2021/05/bannergiaiphap2.png" TargetMode="External"/><Relationship Id="rId1204" Type="http://schemas.openxmlformats.org/officeDocument/2006/relationships/hyperlink" Target="https://coffeehr.com.vn/wp-content/uploads/2021/05/DOINGU2.png" TargetMode="External"/><Relationship Id="rId1411" Type="http://schemas.openxmlformats.org/officeDocument/2006/relationships/hyperlink" Target="https://coffeehr.com.vn/wp-content/uploads/2021/06/Ellipse-8.png" TargetMode="External"/><Relationship Id="rId1649" Type="http://schemas.openxmlformats.org/officeDocument/2006/relationships/hyperlink" Target="https://coffeehr.com.vn/wp-content/uploads/2021/07/danhsachchucnang1.jpg" TargetMode="External"/><Relationship Id="rId1856" Type="http://schemas.openxmlformats.org/officeDocument/2006/relationships/hyperlink" Target="https://coffeehr.com.vn/wp-content/uploads/2021/09/z2744408367366_95ec8ec4b2cd0f7d16d14e5d75439756.jpg" TargetMode="External"/><Relationship Id="rId2034" Type="http://schemas.openxmlformats.org/officeDocument/2006/relationships/hyperlink" Target="https://coffeehr.com.vn/wp-content/uploads/2021/11/internal-communication-plan-300x212.jpg" TargetMode="External"/><Relationship Id="rId2241" Type="http://schemas.openxmlformats.org/officeDocument/2006/relationships/hyperlink" Target="https://coffeehr.com.vn/wp-content/uploads/2022/01/kh-e1643102145239.jpg" TargetMode="External"/><Relationship Id="rId213" Type="http://schemas.openxmlformats.org/officeDocument/2006/relationships/hyperlink" Target="https://coffeehr.com.vn/dls-incorporation-ap-dung-cong-nghe-trong-quan-tri/" TargetMode="External"/><Relationship Id="rId420" Type="http://schemas.openxmlformats.org/officeDocument/2006/relationships/hyperlink" Target="https://coffeehr.com.vn/en/dich-vu-nhan-su/" TargetMode="External"/><Relationship Id="rId658" Type="http://schemas.openxmlformats.org/officeDocument/2006/relationships/hyperlink" Target="https://coffeehr.com.vn/en/tu-dong-hoa-trong-quan-tri-doanh-nghiep/" TargetMode="External"/><Relationship Id="rId865" Type="http://schemas.openxmlformats.org/officeDocument/2006/relationships/hyperlink" Target="https://coffeehr.com.vn/phan-mem-cong-long-quan-ly-du-an/" TargetMode="External"/><Relationship Id="rId1050" Type="http://schemas.openxmlformats.org/officeDocument/2006/relationships/hyperlink" Target="https://coffeehr.com.vn/wp-content/litespeed/css/a143e7dc8b1c3657c008706089498086.css?ver=7da62" TargetMode="External"/><Relationship Id="rId1288" Type="http://schemas.openxmlformats.org/officeDocument/2006/relationships/hyperlink" Target="https://coffeehr.com.vn/wp-content/uploads/2021/05/oos.png" TargetMode="External"/><Relationship Id="rId1495" Type="http://schemas.openxmlformats.org/officeDocument/2006/relationships/hyperlink" Target="https://coffeehr.com.vn/wp-content/uploads/2021/06/image-197-300x174.jpg" TargetMode="External"/><Relationship Id="rId1509" Type="http://schemas.openxmlformats.org/officeDocument/2006/relationships/hyperlink" Target="https://coffeehr.com.vn/wp-content/uploads/2021/06/Khong-khen-ngoi-scaled-1.jpg" TargetMode="External"/><Relationship Id="rId1716" Type="http://schemas.openxmlformats.org/officeDocument/2006/relationships/hyperlink" Target="https://coffeehr.com.vn/wp-content/uploads/2021/08/portal-300x200.jpg" TargetMode="External"/><Relationship Id="rId1923" Type="http://schemas.openxmlformats.org/officeDocument/2006/relationships/hyperlink" Target="https://coffeehr.com.vn/wp-content/uploads/2021/11/240509113_4654587201272981_8809073844307110933_n.jpg" TargetMode="External"/><Relationship Id="rId2101" Type="http://schemas.openxmlformats.org/officeDocument/2006/relationships/hyperlink" Target="https://coffeehr.com.vn/wp-content/uploads/2021/11/tuyen-dung-3.jpg" TargetMode="External"/><Relationship Id="rId2339" Type="http://schemas.openxmlformats.org/officeDocument/2006/relationships/hyperlink" Target="https://coffeehr.com.vn/wp-content/uploads/2022/03/hh-1024x676.png" TargetMode="External"/><Relationship Id="rId297" Type="http://schemas.openxmlformats.org/officeDocument/2006/relationships/hyperlink" Target="https://coffeehr.com.vn/en/category/co-hoi-viec-lam/" TargetMode="External"/><Relationship Id="rId518" Type="http://schemas.openxmlformats.org/officeDocument/2006/relationships/hyperlink" Target="https://coffeehr.com.vn/en/lam-the-nao-de-xay-dung-moi-truong-lam-viec-tich-cuc/" TargetMode="External"/><Relationship Id="rId725" Type="http://schemas.openxmlformats.org/officeDocument/2006/relationships/hyperlink" Target="https://coffeehr.com.vn/giai-phap/" TargetMode="External"/><Relationship Id="rId932" Type="http://schemas.openxmlformats.org/officeDocument/2006/relationships/hyperlink" Target="https://coffeehr.com.vn/tu-dong-hoa-trong-quan-tri-doanh-nghiep/" TargetMode="External"/><Relationship Id="rId1148" Type="http://schemas.openxmlformats.org/officeDocument/2006/relationships/hyperlink" Target="https://coffeehr.com.vn/wp-content/plugins/jet-tabs/assets/js/jet-tabs-frontend.min.js?ver=2.1.13" TargetMode="External"/><Relationship Id="rId1355" Type="http://schemas.openxmlformats.org/officeDocument/2006/relationships/hyperlink" Target="https://coffeehr.com.vn/wp-content/uploads/2021/06/b2.2.png" TargetMode="External"/><Relationship Id="rId1562" Type="http://schemas.openxmlformats.org/officeDocument/2006/relationships/hyperlink" Target="https://coffeehr.com.vn/wp-content/uploads/2021/06/thuongmai.jpg" TargetMode="External"/><Relationship Id="rId2185" Type="http://schemas.openxmlformats.org/officeDocument/2006/relationships/hyperlink" Target="https://coffeehr.com.vn/wp-content/uploads/2021/12/Workplace-768x431.png" TargetMode="External"/><Relationship Id="rId2392" Type="http://schemas.openxmlformats.org/officeDocument/2006/relationships/hyperlink" Target="https://coffeehr.com.vn/xay-dung-van-hoa-doanh-nghiep-lanh-manh/" TargetMode="External"/><Relationship Id="rId157" Type="http://schemas.openxmlformats.org/officeDocument/2006/relationships/hyperlink" Target="https://coffeehr.com.vn/citicom-tiep-tuc-dong-hanh-cung-oos-software-voi-du-an-trien-khai-phan-mem-quan-tri-nhan-su-humax-phien-ban-4-0/" TargetMode="External"/><Relationship Id="rId364" Type="http://schemas.openxmlformats.org/officeDocument/2006/relationships/hyperlink" Target="https://coffeehr.com.vn/en/chien-luoc-xay-dung-van-hoa-hoc-tap-chia-khoa-thanh-cong-cua-doanh-nghiep/" TargetMode="External"/><Relationship Id="rId1008" Type="http://schemas.openxmlformats.org/officeDocument/2006/relationships/hyperlink" Target="https://coffeehr.com.vn/wp-content/litespeed/css/595129d4f1ffb18a66d1a0925c0c2515.css?ver=987b6" TargetMode="External"/><Relationship Id="rId1215" Type="http://schemas.openxmlformats.org/officeDocument/2006/relationships/hyperlink" Target="https://coffeehr.com.vn/wp-content/uploads/2021/05/Ellipse-3.png" TargetMode="External"/><Relationship Id="rId1422" Type="http://schemas.openxmlformats.org/officeDocument/2006/relationships/hyperlink" Target="https://coffeehr.com.vn/wp-content/uploads/2021/06/Giaoduc1.png" TargetMode="External"/><Relationship Id="rId1867" Type="http://schemas.openxmlformats.org/officeDocument/2006/relationships/hyperlink" Target="https://coffeehr.com.vn/wp-content/uploads/2021/10/23.3.Z67WP60b98cc24b848.png" TargetMode="External"/><Relationship Id="rId2045" Type="http://schemas.openxmlformats.org/officeDocument/2006/relationships/hyperlink" Target="https://coffeehr.com.vn/wp-content/uploads/2021/11/marketing-noi-bo-trong-doanh-nghiep-1-768x402.jpg" TargetMode="External"/><Relationship Id="rId61" Type="http://schemas.openxmlformats.org/officeDocument/2006/relationships/hyperlink" Target="https://coffeehr.com.vn/cac-buoc-tien-hanh-hoach-dinh-nguon-nhan-luc-cho-doanh-nghiep/" TargetMode="External"/><Relationship Id="rId571" Type="http://schemas.openxmlformats.org/officeDocument/2006/relationships/hyperlink" Target="https://coffeehr.com.vn/en/onboarding-nhan-vien-moi-quy-trinh-ton-tai-nhieu-chi-phi-an/" TargetMode="External"/><Relationship Id="rId669" Type="http://schemas.openxmlformats.org/officeDocument/2006/relationships/hyperlink" Target="https://coffeehr.com.vn/en/tuyen-dung-hieu-qua-bang-ke-hoach-chi-tiet-voi-11-buoc-duoc-chia-se-boi-cac-chuyen-gia-2/" TargetMode="External"/><Relationship Id="rId876" Type="http://schemas.openxmlformats.org/officeDocument/2006/relationships/hyperlink" Target="https://coffeehr.com.vn/quan-ly-hieu-suat-la-gi-xay-dung-chuong-trinh-quan-ly-hieu-suat-hieu-qua-nhu-the-nao/" TargetMode="External"/><Relationship Id="rId1299" Type="http://schemas.openxmlformats.org/officeDocument/2006/relationships/hyperlink" Target="https://coffeehr.com.vn/wp-content/uploads/2021/05/smart-factory-fourth-industrial-revolution-1.jpg" TargetMode="External"/><Relationship Id="rId1727" Type="http://schemas.openxmlformats.org/officeDocument/2006/relationships/hyperlink" Target="https://coffeehr.com.vn/wp-content/uploads/2021/08/talent1.png" TargetMode="External"/><Relationship Id="rId1934" Type="http://schemas.openxmlformats.org/officeDocument/2006/relationships/hyperlink" Target="https://coffeehr.com.vn/wp-content/uploads/2021/11/55661520_1194899834005876_6605435357926260736_n.jpg" TargetMode="External"/><Relationship Id="rId2252" Type="http://schemas.openxmlformats.org/officeDocument/2006/relationships/hyperlink" Target="https://coffeehr.com.vn/wp-content/uploads/2022/01/Screenshot-2022-01-06-160417.png" TargetMode="External"/><Relationship Id="rId19" Type="http://schemas.openxmlformats.org/officeDocument/2006/relationships/hyperlink" Target="https://coffeehr.com.vn/4-xu-huong-dien-toan-dam-may-doanh-nghiep-can-biet/" TargetMode="External"/><Relationship Id="rId224" Type="http://schemas.openxmlformats.org/officeDocument/2006/relationships/hyperlink" Target="https://coffeehr.com.vn/en/11-xu-huong-cong-nghe-thong-tin-trong-20-nam-qua/" TargetMode="External"/><Relationship Id="rId431" Type="http://schemas.openxmlformats.org/officeDocument/2006/relationships/hyperlink" Target="https://coffeehr.com.vn/en/doi-tac/" TargetMode="External"/><Relationship Id="rId529" Type="http://schemas.openxmlformats.org/officeDocument/2006/relationships/hyperlink" Target="https://coffeehr.com.vn/en/m2-nang-tam-thoi-trang-viet/" TargetMode="External"/><Relationship Id="rId736" Type="http://schemas.openxmlformats.org/officeDocument/2006/relationships/hyperlink" Target="https://coffeehr.com.vn/giup-nhan-vien-moi-nhanh-chong-hoa-nhap/" TargetMode="External"/><Relationship Id="rId1061" Type="http://schemas.openxmlformats.org/officeDocument/2006/relationships/hyperlink" Target="https://coffeehr.com.vn/wp-content/litespeed/css/b8c1164845d760663d4e09da47499af2.css?ver=c674f" TargetMode="External"/><Relationship Id="rId1159" Type="http://schemas.openxmlformats.org/officeDocument/2006/relationships/hyperlink" Target="https://coffeehr.com.vn/wp-content/themes/astra/assets/js/minified/frontend-pro.min.js?ver=3.6.7" TargetMode="External"/><Relationship Id="rId1366" Type="http://schemas.openxmlformats.org/officeDocument/2006/relationships/hyperlink" Target="https://coffeehr.com.vn/wp-content/uploads/2021/06/b6.1.jpg" TargetMode="External"/><Relationship Id="rId2112" Type="http://schemas.openxmlformats.org/officeDocument/2006/relationships/hyperlink" Target="https://coffeehr.com.vn/wp-content/uploads/2021/11/Virtual-Meeting-Tools.jpg" TargetMode="External"/><Relationship Id="rId2196" Type="http://schemas.openxmlformats.org/officeDocument/2006/relationships/hyperlink" Target="https://coffeehr.com.vn/wp-content/uploads/2021/12/z3067457888823_d572aadf81b536f6e363d14cda18e739-e1640858503830-1024x489.jpg" TargetMode="External"/><Relationship Id="rId168" Type="http://schemas.openxmlformats.org/officeDocument/2006/relationships/hyperlink" Target="https://coffeehr.com.vn/coffeehr-cloud-solution-duoc-lua-chon-de-toi-uu-hoa-quan-tri-nhan-su-va-phat-trien-dich-vu-nhan-su-cho-crowe-vietnam/" TargetMode="External"/><Relationship Id="rId943" Type="http://schemas.openxmlformats.org/officeDocument/2006/relationships/hyperlink" Target="https://coffeehr.com.vn/tuyen-dung-2/" TargetMode="External"/><Relationship Id="rId1019" Type="http://schemas.openxmlformats.org/officeDocument/2006/relationships/hyperlink" Target="https://coffeehr.com.vn/wp-content/litespeed/css/6ee143bfab03f191adde22712cf54dfd.css?ver=0d20a" TargetMode="External"/><Relationship Id="rId1573" Type="http://schemas.openxmlformats.org/officeDocument/2006/relationships/hyperlink" Target="https://coffeehr.com.vn/wp-content/uploads/2021/06/ttqc2.png" TargetMode="External"/><Relationship Id="rId1780" Type="http://schemas.openxmlformats.org/officeDocument/2006/relationships/hyperlink" Target="https://coffeehr.com.vn/wp-content/uploads/2021/08/z2722087957714_5058a2568608102c746af368af286d71-300x169.jpg" TargetMode="External"/><Relationship Id="rId1878" Type="http://schemas.openxmlformats.org/officeDocument/2006/relationships/hyperlink" Target="https://coffeehr.com.vn/wp-content/uploads/2021/10/CoffeeHR-trien-khai-Navigos-Group-brand-300x157.jpg" TargetMode="External"/><Relationship Id="rId72" Type="http://schemas.openxmlformats.org/officeDocument/2006/relationships/hyperlink" Target="https://coffeehr.com.vn/category/bao-chi-noi-ve-coffeehr/" TargetMode="External"/><Relationship Id="rId375" Type="http://schemas.openxmlformats.org/officeDocument/2006/relationships/hyperlink" Target="https://coffeehr.com.vn/en/citicom-tiep-tuc-dong-hanh-cung-oos-software-voi-du-an-trien-khai-phan-mem-quan-tri-nhan-su-humax-phien-ban-4-0/" TargetMode="External"/><Relationship Id="rId582" Type="http://schemas.openxmlformats.org/officeDocument/2006/relationships/hyperlink" Target="https://coffeehr.com.vn/en/openway-lua-chon-coffeehr-la-doi-tac-dong-hanh-tien-trien-giai-phap-phan-mem-quan-tri-nhan-su/" TargetMode="External"/><Relationship Id="rId803" Type="http://schemas.openxmlformats.org/officeDocument/2006/relationships/hyperlink" Target="https://coffeehr.com.vn/lien-he/" TargetMode="External"/><Relationship Id="rId1226" Type="http://schemas.openxmlformats.org/officeDocument/2006/relationships/hyperlink" Target="https://coffeehr.com.vn/wp-content/uploads/2021/05/Ellipse-9.png" TargetMode="External"/><Relationship Id="rId1433" Type="http://schemas.openxmlformats.org/officeDocument/2006/relationships/hyperlink" Target="https://coffeehr.com.vn/wp-content/uploads/2021/06/image-151-1.jpg" TargetMode="External"/><Relationship Id="rId1640" Type="http://schemas.openxmlformats.org/officeDocument/2006/relationships/hyperlink" Target="https://coffeehr.com.vn/wp-content/uploads/2021/07/content-MKT-final-768x511.png" TargetMode="External"/><Relationship Id="rId1738" Type="http://schemas.openxmlformats.org/officeDocument/2006/relationships/hyperlink" Target="https://coffeehr.com.vn/wp-content/uploads/2021/08/z2660460916936_e9d7fce967f84224f4d126a8633593ab.jpg" TargetMode="External"/><Relationship Id="rId2056" Type="http://schemas.openxmlformats.org/officeDocument/2006/relationships/hyperlink" Target="https://coffeehr.com.vn/wp-content/uploads/2021/11/payroll.png" TargetMode="External"/><Relationship Id="rId2263" Type="http://schemas.openxmlformats.org/officeDocument/2006/relationships/hyperlink" Target="https://coffeehr.com.vn/wp-content/uploads/2022/01/workplace-illustration-1024x683.jpg" TargetMode="External"/><Relationship Id="rId3" Type="http://schemas.openxmlformats.org/officeDocument/2006/relationships/hyperlink" Target="https://coffeehr.com.vn/" TargetMode="External"/><Relationship Id="rId235" Type="http://schemas.openxmlformats.org/officeDocument/2006/relationships/hyperlink" Target="https://coffeehr.com.vn/en/4-cach-de-cai-thien-giao-tiep-trong-kinh-doanh/" TargetMode="External"/><Relationship Id="rId442" Type="http://schemas.openxmlformats.org/officeDocument/2006/relationships/hyperlink" Target="https://coffeehr.com.vn/en/geniee-chon-coffeehr-de-quan-tri-nhan-su-theo-mo-hinh-quan-ly-da-quoc-gia/" TargetMode="External"/><Relationship Id="rId887" Type="http://schemas.openxmlformats.org/officeDocument/2006/relationships/hyperlink" Target="https://coffeehr.com.vn/quy-trinh-xay-dung-kpi-hieu-qua/" TargetMode="External"/><Relationship Id="rId1072" Type="http://schemas.openxmlformats.org/officeDocument/2006/relationships/hyperlink" Target="https://coffeehr.com.vn/wp-content/litespeed/css/d00e88e9a86e8fb1b2d7f5e74aad196c.css?ver=d48a7" TargetMode="External"/><Relationship Id="rId1500" Type="http://schemas.openxmlformats.org/officeDocument/2006/relationships/hyperlink" Target="https://coffeehr.com.vn/wp-content/uploads/2021/06/itss.png" TargetMode="External"/><Relationship Id="rId1945" Type="http://schemas.openxmlformats.org/officeDocument/2006/relationships/hyperlink" Target="https://coffeehr.com.vn/wp-content/uploads/2021/11/7e6424a80490ccce9581.jpg" TargetMode="External"/><Relationship Id="rId2123" Type="http://schemas.openxmlformats.org/officeDocument/2006/relationships/hyperlink" Target="https://coffeehr.com.vn/wp-content/uploads/2021/12/1957c72f-4b61-4c12-95ce-c60705c614cf.jpg" TargetMode="External"/><Relationship Id="rId2330" Type="http://schemas.openxmlformats.org/officeDocument/2006/relationships/hyperlink" Target="https://coffeehr.com.vn/wp-content/uploads/2022/03/F5M5BteFxEGkaoebGbXJdg-e1647426194474.png" TargetMode="External"/><Relationship Id="rId302" Type="http://schemas.openxmlformats.org/officeDocument/2006/relationships/hyperlink" Target="https://coffeehr.com.vn/en/category/kien-thuc-quan-tri-nhan-su/" TargetMode="External"/><Relationship Id="rId747" Type="http://schemas.openxmlformats.org/officeDocument/2006/relationships/hyperlink" Target="https://coffeehr.com.vn/hcm-tuyen-dung-nhan-vien-kinh-doanh/" TargetMode="External"/><Relationship Id="rId954" Type="http://schemas.openxmlformats.org/officeDocument/2006/relationships/hyperlink" Target="https://coffeehr.com.vn/tuyen-dung-project-manager-hn-hcm/" TargetMode="External"/><Relationship Id="rId1377" Type="http://schemas.openxmlformats.org/officeDocument/2006/relationships/hyperlink" Target="https://coffeehr.com.vn/wp-content/uploads/2021/06/Banner-Tuyen-Dung-B.jpg" TargetMode="External"/><Relationship Id="rId1584" Type="http://schemas.openxmlformats.org/officeDocument/2006/relationships/hyperlink" Target="https://coffeehr.com.vn/wp-content/uploads/2021/06/VCCI-1536x8631-1-300x169.jpg" TargetMode="External"/><Relationship Id="rId1791" Type="http://schemas.openxmlformats.org/officeDocument/2006/relationships/hyperlink" Target="https://coffeehr.com.vn/wp-content/uploads/2021/09/4-bai-toan-nhan-su-duoc-giai-quyet-boi-OOS-Software.jpeg" TargetMode="External"/><Relationship Id="rId1805" Type="http://schemas.openxmlformats.org/officeDocument/2006/relationships/hyperlink" Target="https://coffeehr.com.vn/wp-content/uploads/2021/09/dan-tri10h-159gapoworkdocx-1631698672896-1-300x169.jpeg" TargetMode="External"/><Relationship Id="rId83" Type="http://schemas.openxmlformats.org/officeDocument/2006/relationships/hyperlink" Target="https://coffeehr.com.vn/category/kien-thuc-quan-tri-nhan-su/" TargetMode="External"/><Relationship Id="rId179" Type="http://schemas.openxmlformats.org/officeDocument/2006/relationships/hyperlink" Target="https://coffeehr.com.vn/coffeehr-tuyen-dung-nhan-vien-content-marketing/" TargetMode="External"/><Relationship Id="rId386" Type="http://schemas.openxmlformats.org/officeDocument/2006/relationships/hyperlink" Target="https://coffeehr.com.vn/en/coffeehrm-payroll/" TargetMode="External"/><Relationship Id="rId593" Type="http://schemas.openxmlformats.org/officeDocument/2006/relationships/hyperlink" Target="https://coffeehr.com.vn/en/phat-trien-nguon-luc/" TargetMode="External"/><Relationship Id="rId607" Type="http://schemas.openxmlformats.org/officeDocument/2006/relationships/hyperlink" Target="https://coffeehr.com.vn/en/quan-ly-ho-so-ung-vien-hieu-qua-nen-chi-dung-excel/" TargetMode="External"/><Relationship Id="rId814" Type="http://schemas.openxmlformats.org/officeDocument/2006/relationships/hyperlink" Target="https://coffeehr.com.vn/mo-hinh-hrm-4-0-xu-huong-quan-tri-nhan-su-trong-ky-nguyen-so/" TargetMode="External"/><Relationship Id="rId1237" Type="http://schemas.openxmlformats.org/officeDocument/2006/relationships/hyperlink" Target="https://coffeehr.com.vn/wp-content/uploads/2021/05/He-thong-bao-cao.png" TargetMode="External"/><Relationship Id="rId1444" Type="http://schemas.openxmlformats.org/officeDocument/2006/relationships/hyperlink" Target="https://coffeehr.com.vn/wp-content/uploads/2021/06/image-156-300x174.jpg" TargetMode="External"/><Relationship Id="rId1651" Type="http://schemas.openxmlformats.org/officeDocument/2006/relationships/hyperlink" Target="https://coffeehr.com.vn/wp-content/uploads/2021/07/dichvunhansu1.jpg" TargetMode="External"/><Relationship Id="rId1889" Type="http://schemas.openxmlformats.org/officeDocument/2006/relationships/hyperlink" Target="https://coffeehr.com.vn/wp-content/uploads/2021/10/Navigos-Group.jpg" TargetMode="External"/><Relationship Id="rId2067" Type="http://schemas.openxmlformats.org/officeDocument/2006/relationships/hyperlink" Target="https://coffeehr.com.vn/wp-content/uploads/2021/11/Profiles.png" TargetMode="External"/><Relationship Id="rId2274" Type="http://schemas.openxmlformats.org/officeDocument/2006/relationships/hyperlink" Target="https://coffeehr.com.vn/wp-content/uploads/2022/01/z3089633761529_17b0dbc798ae2d42373e3a6be0ec7816-300x300.jpg" TargetMode="External"/><Relationship Id="rId246" Type="http://schemas.openxmlformats.org/officeDocument/2006/relationships/hyperlink" Target="https://coffeehr.com.vn/en/5-cach-cai-thien-truyen-thong-noi-bo-tang-tuong-tac-ket-noi-nhan-su/" TargetMode="External"/><Relationship Id="rId453" Type="http://schemas.openxmlformats.org/officeDocument/2006/relationships/hyperlink" Target="https://coffeehr.com.vn/en/giao-duc-dao-tao/" TargetMode="External"/><Relationship Id="rId660" Type="http://schemas.openxmlformats.org/officeDocument/2006/relationships/hyperlink" Target="https://coffeehr.com.vn/en/turnover-rate-la-gi/" TargetMode="External"/><Relationship Id="rId898" Type="http://schemas.openxmlformats.org/officeDocument/2006/relationships/hyperlink" Target="https://coffeehr.com.vn/so-sanh-okr-va-kpi-do-luong-danh-gia-hieu-suat-lao-dong-doanh-nghiep-nen-lua-chon-chi-so-nao/" TargetMode="External"/><Relationship Id="rId1083" Type="http://schemas.openxmlformats.org/officeDocument/2006/relationships/hyperlink" Target="https://coffeehr.com.vn/wp-content/litespeed/css/da7fc773d16297e0a9862f5b12a11833.css?ver=ac9dd" TargetMode="External"/><Relationship Id="rId1290" Type="http://schemas.openxmlformats.org/officeDocument/2006/relationships/hyperlink" Target="https://coffeehr.com.vn/wp-content/uploads/2021/05/phattrien.png" TargetMode="External"/><Relationship Id="rId1304" Type="http://schemas.openxmlformats.org/officeDocument/2006/relationships/hyperlink" Target="https://coffeehr.com.vn/wp-content/uploads/2021/05/timhieu-1024x518.png" TargetMode="External"/><Relationship Id="rId1511" Type="http://schemas.openxmlformats.org/officeDocument/2006/relationships/hyperlink" Target="https://coffeehr.com.vn/wp-content/uploads/2021/06/Khong-quan-tam.jpg" TargetMode="External"/><Relationship Id="rId1749" Type="http://schemas.openxmlformats.org/officeDocument/2006/relationships/hyperlink" Target="https://coffeehr.com.vn/wp-content/uploads/2021/08/z2687486122995_940713d76c4066a06da16b9c49bedef8.jpg" TargetMode="External"/><Relationship Id="rId1956" Type="http://schemas.openxmlformats.org/officeDocument/2006/relationships/hyperlink" Target="https://coffeehr.com.vn/wp-content/uploads/2021/11/ANSELMI-Claudia-AS20-rel.jpg" TargetMode="External"/><Relationship Id="rId2134" Type="http://schemas.openxmlformats.org/officeDocument/2006/relationships/hyperlink" Target="https://coffeehr.com.vn/wp-content/uploads/2021/12/business-people-planning-illustration-tiny-businessman-manager-character-team-standing-big-list-planner-checklist-teamwork-time-management-concept_213110-622.jpg" TargetMode="External"/><Relationship Id="rId2341" Type="http://schemas.openxmlformats.org/officeDocument/2006/relationships/hyperlink" Target="https://coffeehr.com.vn/wp-content/uploads/2022/03/Kronos-Boomerang-Employees-1024x576.png" TargetMode="External"/><Relationship Id="rId106" Type="http://schemas.openxmlformats.org/officeDocument/2006/relationships/hyperlink" Target="https://coffeehr.com.vn/category/kien-thuc-quan-tri-nhan-su/page/6/" TargetMode="External"/><Relationship Id="rId313" Type="http://schemas.openxmlformats.org/officeDocument/2006/relationships/hyperlink" Target="https://coffeehr.com.vn/category/kien-thuc-quan-tri-nhan-su/page/2/" TargetMode="External"/><Relationship Id="rId758" Type="http://schemas.openxmlformats.org/officeDocument/2006/relationships/hyperlink" Target="https://coffeehr.com.vn/hn-tuyen-dung-nhan-vien-business-analyst/" TargetMode="External"/><Relationship Id="rId965" Type="http://schemas.openxmlformats.org/officeDocument/2006/relationships/hyperlink" Target="https://coffeehr.com.vn/vua-nem-chuyen-doi-so-manh-me-trong-cong-tac-quan-tri-nhan-su-voi-phan-mem-coffeehr/" TargetMode="External"/><Relationship Id="rId1150" Type="http://schemas.openxmlformats.org/officeDocument/2006/relationships/hyperlink" Target="https://coffeehr.com.vn/wp-content/plugins/translatepress-multilingual/assets/images/flags/en_US.png" TargetMode="External"/><Relationship Id="rId1388" Type="http://schemas.openxmlformats.org/officeDocument/2006/relationships/hyperlink" Target="https://coffeehr.com.vn/wp-content/uploads/2021/06/CoffeeHR_Brochure.jpg" TargetMode="External"/><Relationship Id="rId1595" Type="http://schemas.openxmlformats.org/officeDocument/2006/relationships/hyperlink" Target="https://coffeehr.com.vn/wp-content/uploads/2021/06/yte.jpg" TargetMode="External"/><Relationship Id="rId1609" Type="http://schemas.openxmlformats.org/officeDocument/2006/relationships/hyperlink" Target="https://coffeehr.com.vn/wp-content/uploads/2021/07/11-buoc-tuyen-dung-hieu-qua-CHR-768x511.png" TargetMode="External"/><Relationship Id="rId1816" Type="http://schemas.openxmlformats.org/officeDocument/2006/relationships/hyperlink" Target="https://coffeehr.com.vn/wp-content/uploads/2021/09/loc-ho-so-300x177.jpg" TargetMode="External"/><Relationship Id="rId10" Type="http://schemas.openxmlformats.org/officeDocument/2006/relationships/hyperlink" Target="https://coffeehr.com.vn/3-hinh-thuc-quan-tri-nhan-su-trong-doanh-nghiep-hien-dai/" TargetMode="External"/><Relationship Id="rId94" Type="http://schemas.openxmlformats.org/officeDocument/2006/relationships/hyperlink" Target="https://coffeehr.com.vn/category/kien-thuc-quan-tri-nhan-su/page/2/" TargetMode="External"/><Relationship Id="rId397" Type="http://schemas.openxmlformats.org/officeDocument/2006/relationships/hyperlink" Target="https://coffeehr.com.vn/en/coffeehr-tuyen-dung-thuc-tap-sinh-it/" TargetMode="External"/><Relationship Id="rId520" Type="http://schemas.openxmlformats.org/officeDocument/2006/relationships/hyperlink" Target="https://coffeehr.com.vn/en/lam-viec-nhom-hieu-qua-ghi-diem-ngay/" TargetMode="External"/><Relationship Id="rId618" Type="http://schemas.openxmlformats.org/officeDocument/2006/relationships/hyperlink" Target="https://coffeehr.com.vn/en/san-xuat/" TargetMode="External"/><Relationship Id="rId825" Type="http://schemas.openxmlformats.org/officeDocument/2006/relationships/hyperlink" Target="https://coffeehr.com.vn/neu-hanh-trang-cong-nghe-4-0-trong-quan-tri-nhan-su/" TargetMode="External"/><Relationship Id="rId1248" Type="http://schemas.openxmlformats.org/officeDocument/2006/relationships/hyperlink" Target="https://coffeehr.com.vn/wp-content/uploads/2021/05/icon4.png" TargetMode="External"/><Relationship Id="rId1455" Type="http://schemas.openxmlformats.org/officeDocument/2006/relationships/hyperlink" Target="https://coffeehr.com.vn/wp-content/uploads/2021/06/image-16-300x174.jpg" TargetMode="External"/><Relationship Id="rId1662" Type="http://schemas.openxmlformats.org/officeDocument/2006/relationships/hyperlink" Target="https://coffeehr.com.vn/wp-content/uploads/2021/07/hoach-dinh-nhan-su-CHR-768x511.png" TargetMode="External"/><Relationship Id="rId2078" Type="http://schemas.openxmlformats.org/officeDocument/2006/relationships/hyperlink" Target="https://coffeehr.com.vn/wp-content/uploads/2021/11/Recruitment-app-startups.jpg" TargetMode="External"/><Relationship Id="rId2201" Type="http://schemas.openxmlformats.org/officeDocument/2006/relationships/hyperlink" Target="https://coffeehr.com.vn/wp-content/uploads/2022/01/272118063_1126267834826553_2310257913601846402_n-e1643102278208.jpg" TargetMode="External"/><Relationship Id="rId2285" Type="http://schemas.openxmlformats.org/officeDocument/2006/relationships/hyperlink" Target="https://coffeehr.com.vn/wp-content/uploads/2022/02/hrlog.png" TargetMode="External"/><Relationship Id="rId257" Type="http://schemas.openxmlformats.org/officeDocument/2006/relationships/hyperlink" Target="https://coffeehr.com.vn/en/anh-huong-cua-covid-19-toi-thi-truong-lao-dong-va-phuong-an-khac-phuc-cua-doanh-nghiep/" TargetMode="External"/><Relationship Id="rId464" Type="http://schemas.openxmlformats.org/officeDocument/2006/relationships/hyperlink" Target="https://coffeehr.com.vn/en/hau-covid-doanh-nghiep-da-san-sang-don-xu-the-tuyen-dung-moi/" TargetMode="External"/><Relationship Id="rId1010" Type="http://schemas.openxmlformats.org/officeDocument/2006/relationships/hyperlink" Target="https://coffeehr.com.vn/wp-content/litespeed/css/5c034a7aa20cea2fd263e4a0337a30c8.css?ver=9dedf" TargetMode="External"/><Relationship Id="rId1094" Type="http://schemas.openxmlformats.org/officeDocument/2006/relationships/hyperlink" Target="https://coffeehr.com.vn/wp-content/plugins/easy-table-of-contents/assets/js/front.min.js?ver=2.0.17-1639552193" TargetMode="External"/><Relationship Id="rId1108" Type="http://schemas.openxmlformats.org/officeDocument/2006/relationships/hyperlink" Target="https://coffeehr.com.vn/wp-content/plugins/elementor/assets/js/webpack.runtime.min.js?ver=3.3.1" TargetMode="External"/><Relationship Id="rId1315" Type="http://schemas.openxmlformats.org/officeDocument/2006/relationships/hyperlink" Target="https://coffeehr.com.vn/wp-content/uploads/2021/05/Vector2018n.png" TargetMode="External"/><Relationship Id="rId1967" Type="http://schemas.openxmlformats.org/officeDocument/2006/relationships/hyperlink" Target="https://coffeehr.com.vn/wp-content/uploads/2021/11/CB.png" TargetMode="External"/><Relationship Id="rId2145" Type="http://schemas.openxmlformats.org/officeDocument/2006/relationships/hyperlink" Target="https://coffeehr.com.vn/wp-content/uploads/2021/12/Improving_IT_skills_for_tech_jobs.jpg" TargetMode="External"/><Relationship Id="rId117" Type="http://schemas.openxmlformats.org/officeDocument/2006/relationships/hyperlink" Target="https://coffeehr.com.vn/category/tai-lieu/" TargetMode="External"/><Relationship Id="rId671" Type="http://schemas.openxmlformats.org/officeDocument/2006/relationships/hyperlink" Target="https://coffeehr.com.vn/en/tuyen-dung-nhan-vien-trien-khai/" TargetMode="External"/><Relationship Id="rId769" Type="http://schemas.openxmlformats.org/officeDocument/2006/relationships/hyperlink" Target="https://coffeehr.com.vn/hoi-thao-chuyen-doi-so-trong-quan-tri-doanh-nghiep/" TargetMode="External"/><Relationship Id="rId976" Type="http://schemas.openxmlformats.org/officeDocument/2006/relationships/hyperlink" Target="https://coffeehr.com.vn/wp-content/litespeed/css/0cf6db8b1b1b8161792de5cc0bba6c91.css?ver=a896a" TargetMode="External"/><Relationship Id="rId1399" Type="http://schemas.openxmlformats.org/officeDocument/2006/relationships/hyperlink" Target="https://coffeehr.com.vn/wp-content/uploads/2021/06/Dien-toan-dam-may.jpg" TargetMode="External"/><Relationship Id="rId2352" Type="http://schemas.openxmlformats.org/officeDocument/2006/relationships/hyperlink" Target="https://coffeehr.com.vn/wp-content/uploads/2022/03/Talent-Acquisition-la-gi-5-chien-luoc-Thu-hut-Nhan-tai-pho-bien-300x225.jpg" TargetMode="External"/><Relationship Id="rId324" Type="http://schemas.openxmlformats.org/officeDocument/2006/relationships/hyperlink" Target="https://coffeehr.com.vn/en/category/kien-thuc-quan-tri-nhan-su/page/5/" TargetMode="External"/><Relationship Id="rId531" Type="http://schemas.openxmlformats.org/officeDocument/2006/relationships/hyperlink" Target="https://coffeehr.com.vn/en/micco-tong-cong-ty-cong-nghiep-hoa-chat-mo-vinacomin-2/" TargetMode="External"/><Relationship Id="rId629" Type="http://schemas.openxmlformats.org/officeDocument/2006/relationships/hyperlink" Target="https://coffeehr.com.vn/en/tai-sao-can-lap-ke-hoach-xay-dung-doi-ngu-ke-can/" TargetMode="External"/><Relationship Id="rId1161" Type="http://schemas.openxmlformats.org/officeDocument/2006/relationships/hyperlink" Target="https://coffeehr.com.vn/wp-content/uploads/2021/02/atalink-1-300x206.png" TargetMode="External"/><Relationship Id="rId1259" Type="http://schemas.openxmlformats.org/officeDocument/2006/relationships/hyperlink" Target="https://coffeehr.com.vn/wp-content/uploads/2021/05/kt3.png" TargetMode="External"/><Relationship Id="rId1466" Type="http://schemas.openxmlformats.org/officeDocument/2006/relationships/hyperlink" Target="https://coffeehr.com.vn/wp-content/uploads/2021/06/image-191n.jpg" TargetMode="External"/><Relationship Id="rId2005" Type="http://schemas.openxmlformats.org/officeDocument/2006/relationships/hyperlink" Target="https://coffeehr.com.vn/wp-content/uploads/2021/11/Don-dau-4-xu-the-tuyen-dung-300x200.png" TargetMode="External"/><Relationship Id="rId2212" Type="http://schemas.openxmlformats.org/officeDocument/2006/relationships/hyperlink" Target="https://coffeehr.com.vn/wp-content/uploads/2022/01/anh-thong-tin-ca-nhan.png" TargetMode="External"/><Relationship Id="rId836" Type="http://schemas.openxmlformats.org/officeDocument/2006/relationships/hyperlink" Target="https://coffeehr.com.vn/noi-san-oos-software01/" TargetMode="External"/><Relationship Id="rId1021" Type="http://schemas.openxmlformats.org/officeDocument/2006/relationships/hyperlink" Target="https://coffeehr.com.vn/wp-content/litespeed/css/6f959aac03679b6394cf6d946f384f33.css?ver=c6215" TargetMode="External"/><Relationship Id="rId1119" Type="http://schemas.openxmlformats.org/officeDocument/2006/relationships/hyperlink" Target="https://coffeehr.com.vn/wp-content/plugins/elementor/assets/lib/swiper/swiper.min.js?ver=5.3.6" TargetMode="External"/><Relationship Id="rId1673" Type="http://schemas.openxmlformats.org/officeDocument/2006/relationships/hyperlink" Target="https://coffeehr.com.vn/wp-content/uploads/2021/07/kpi-okr-1-scaled.jpg" TargetMode="External"/><Relationship Id="rId1880" Type="http://schemas.openxmlformats.org/officeDocument/2006/relationships/hyperlink" Target="https://coffeehr.com.vn/wp-content/uploads/2021/10/CoffeeHR-trien-khai-Navigos-Group-brand-768x402.jpg" TargetMode="External"/><Relationship Id="rId1978" Type="http://schemas.openxmlformats.org/officeDocument/2006/relationships/hyperlink" Target="https://coffeehr.com.vn/wp-content/uploads/2021/11/Danh-gia.png" TargetMode="External"/><Relationship Id="rId903" Type="http://schemas.openxmlformats.org/officeDocument/2006/relationships/hyperlink" Target="https://coffeehr.com.vn/tai-lieu/" TargetMode="External"/><Relationship Id="rId1326" Type="http://schemas.openxmlformats.org/officeDocument/2006/relationships/hyperlink" Target="https://coffeehr.com.vn/wp-content/uploads/2021/06/1836_m2.jpg" TargetMode="External"/><Relationship Id="rId1533" Type="http://schemas.openxmlformats.org/officeDocument/2006/relationships/hyperlink" Target="https://coffeehr.com.vn/wp-content/uploads/2021/06/quan-tri-nhan-su-trong-doanh-nghiep-kynabiz-3.png" TargetMode="External"/><Relationship Id="rId1740" Type="http://schemas.openxmlformats.org/officeDocument/2006/relationships/hyperlink" Target="https://coffeehr.com.vn/wp-content/uploads/2021/08/z2660460926457_7f044a0f590779ceb1fd430665e1f1a9.jpg" TargetMode="External"/><Relationship Id="rId32" Type="http://schemas.openxmlformats.org/officeDocument/2006/relationships/hyperlink" Target="https://coffeehr.com.vn/8585-2/" TargetMode="External"/><Relationship Id="rId1600" Type="http://schemas.openxmlformats.org/officeDocument/2006/relationships/hyperlink" Target="https://coffeehr.com.vn/wp-content/uploads/2021/07/11-buoc-tuyen-dung-cua-chuyen-gia-1-scaled.jpg" TargetMode="External"/><Relationship Id="rId1838" Type="http://schemas.openxmlformats.org/officeDocument/2006/relationships/hyperlink" Target="https://coffeehr.com.vn/wp-content/uploads/2021/09/photo-3-1631694697271371004936-300x200.jpg" TargetMode="External"/><Relationship Id="rId181" Type="http://schemas.openxmlformats.org/officeDocument/2006/relationships/hyperlink" Target="https://coffeehr.com.vn/coffeehr-tuyen-dung-thuc-tap-sinh-it/" TargetMode="External"/><Relationship Id="rId1905" Type="http://schemas.openxmlformats.org/officeDocument/2006/relationships/hyperlink" Target="https://coffeehr.com.vn/wp-content/uploads/2021/11/127129373_3761727353892308_8754717082773024356_n.jpg" TargetMode="External"/><Relationship Id="rId279" Type="http://schemas.openxmlformats.org/officeDocument/2006/relationships/hyperlink" Target="https://coffeehr.com.vn/en/boomerang-employee/" TargetMode="External"/><Relationship Id="rId486" Type="http://schemas.openxmlformats.org/officeDocument/2006/relationships/hyperlink" Target="https://coffeehr.com.vn/en/hoach-dinh-nguon-nhan-luc-la-gi-vai-tro-cua-hoach-dinh-nguon-nhan-luc-doi-voi-doanh-nghiep/" TargetMode="External"/><Relationship Id="rId693" Type="http://schemas.openxmlformats.org/officeDocument/2006/relationships/hyperlink" Target="https://coffeehr.com.vn/en/why-coffee/" TargetMode="External"/><Relationship Id="rId2167" Type="http://schemas.openxmlformats.org/officeDocument/2006/relationships/hyperlink" Target="https://coffeehr.com.vn/wp-content/uploads/2021/12/Screenshot-2021-12-23-091127.png" TargetMode="External"/><Relationship Id="rId2374" Type="http://schemas.openxmlformats.org/officeDocument/2006/relationships/hyperlink" Target="https://coffeehr.com.vn/wp-includes/js/jquery/ui/core.min.js?ver=1.13.1" TargetMode="External"/><Relationship Id="rId139" Type="http://schemas.openxmlformats.org/officeDocument/2006/relationships/hyperlink" Target="https://coffeehr.com.vn/cb/" TargetMode="External"/><Relationship Id="rId346" Type="http://schemas.openxmlformats.org/officeDocument/2006/relationships/hyperlink" Target="https://coffeehr.com.vn/category/tin-tuc-coffeehr/page/3/" TargetMode="External"/><Relationship Id="rId553" Type="http://schemas.openxmlformats.org/officeDocument/2006/relationships/hyperlink" Target="https://coffeehr.com.vn/en/nhan-vien-f0/" TargetMode="External"/><Relationship Id="rId760" Type="http://schemas.openxmlformats.org/officeDocument/2006/relationships/hyperlink" Target="https://coffeehr.com.vn/hoach-dinh-nguon-nhan-luc-coffeehr/" TargetMode="External"/><Relationship Id="rId998" Type="http://schemas.openxmlformats.org/officeDocument/2006/relationships/hyperlink" Target="https://coffeehr.com.vn/wp-content/litespeed/css/44a263d98235928925c15b541bae1c2f.css?ver=09797" TargetMode="External"/><Relationship Id="rId1183" Type="http://schemas.openxmlformats.org/officeDocument/2006/relationships/hyperlink" Target="https://coffeehr.com.vn/wp-content/uploads/2021/05/banner2.png" TargetMode="External"/><Relationship Id="rId1390" Type="http://schemas.openxmlformats.org/officeDocument/2006/relationships/hyperlink" Target="https://coffeehr.com.vn/wp-content/uploads/2021/06/CoffeeHR_Brochure.pdf" TargetMode="External"/><Relationship Id="rId2027" Type="http://schemas.openxmlformats.org/officeDocument/2006/relationships/hyperlink" Target="https://coffeehr.com.vn/wp-content/uploads/2021/11/Hung-Yen-Knitting-Dyeing-Doi-moi-quy-trinh-danh-gia-KPI-cung-CoffeeHR.jpg" TargetMode="External"/><Relationship Id="rId2234" Type="http://schemas.openxmlformats.org/officeDocument/2006/relationships/hyperlink" Target="https://coffeehr.com.vn/wp-content/uploads/2022/01/img_feature-1-e1641459764358.png" TargetMode="External"/><Relationship Id="rId206" Type="http://schemas.openxmlformats.org/officeDocument/2006/relationships/hyperlink" Target="https://coffeehr.com.vn/dich-vu-nhan-su-2/" TargetMode="External"/><Relationship Id="rId413" Type="http://schemas.openxmlformats.org/officeDocument/2006/relationships/hyperlink" Target="https://coffeehr.com.vn/en/dantri-vn-nen-tang-giao-tiep-gapowork-va-oos-software-ra-mat-bo-giai-phap-quan-tri-nhan-su-cho-doanh-nghiep/" TargetMode="External"/><Relationship Id="rId858" Type="http://schemas.openxmlformats.org/officeDocument/2006/relationships/hyperlink" Target="https://coffeehr.com.vn/openway-lua-chon-coffeehr-la-doi-tac-dong-hanh-tien-trien-giai-phap-phan-mem-quan-tri-nhan-su/" TargetMode="External"/><Relationship Id="rId1043" Type="http://schemas.openxmlformats.org/officeDocument/2006/relationships/hyperlink" Target="https://coffeehr.com.vn/wp-content/litespeed/css/872b3d7bf0b1a0b78b19056a7e2a7735.css?ver=7dc4d" TargetMode="External"/><Relationship Id="rId1488" Type="http://schemas.openxmlformats.org/officeDocument/2006/relationships/hyperlink" Target="https://coffeehr.com.vn/wp-content/uploads/2021/06/image-196.jpg" TargetMode="External"/><Relationship Id="rId1695" Type="http://schemas.openxmlformats.org/officeDocument/2006/relationships/hyperlink" Target="https://coffeehr.com.vn/wp-content/uploads/2021/07/phattriennguon1.jpg" TargetMode="External"/><Relationship Id="rId620" Type="http://schemas.openxmlformats.org/officeDocument/2006/relationships/hyperlink" Target="https://coffeehr.com.vn/en/so-sanh-okr-va-kpi-do-luong-danh-gia-hieu-suat-lao-dong-doanh-nghiep-nen-lua-chon-chi-so-nao/" TargetMode="External"/><Relationship Id="rId718" Type="http://schemas.openxmlformats.org/officeDocument/2006/relationships/hyperlink" Target="https://coffeehr.com.vn/geniee-chon-coffeehr-de-quan-tri-nhan-su-theo-mo-hinh-quan-ly-da-quoc-gia/" TargetMode="External"/><Relationship Id="rId925" Type="http://schemas.openxmlformats.org/officeDocument/2006/relationships/hyperlink" Target="https://coffeehr.com.vn/tiec-tat-nien-cong-ty-cuoi-nam/" TargetMode="External"/><Relationship Id="rId1250" Type="http://schemas.openxmlformats.org/officeDocument/2006/relationships/hyperlink" Target="https://coffeehr.com.vn/wp-content/uploads/2021/05/iconphone.png" TargetMode="External"/><Relationship Id="rId1348" Type="http://schemas.openxmlformats.org/officeDocument/2006/relationships/hyperlink" Target="https://coffeehr.com.vn/wp-content/uploads/2021/06/a5ada005a6f556ab0fe4.jpg" TargetMode="External"/><Relationship Id="rId1555" Type="http://schemas.openxmlformats.org/officeDocument/2006/relationships/hyperlink" Target="https://coffeehr.com.vn/wp-content/uploads/2021/06/tdoan.png" TargetMode="External"/><Relationship Id="rId1762" Type="http://schemas.openxmlformats.org/officeDocument/2006/relationships/hyperlink" Target="https://coffeehr.com.vn/wp-content/uploads/2021/08/z2705054456896_f757761caba64766c3a4e510cf20430a.jpg" TargetMode="External"/><Relationship Id="rId2301" Type="http://schemas.openxmlformats.org/officeDocument/2006/relationships/hyperlink" Target="https://coffeehr.com.vn/wp-content/uploads/2022/02/Nhan-vien-trien-khai-6-768x432.png" TargetMode="External"/><Relationship Id="rId1110" Type="http://schemas.openxmlformats.org/officeDocument/2006/relationships/hyperlink" Target="https://coffeehr.com.vn/wp-content/plugins/elementor/assets/lib/dialog/dialog.min.js?ver=4.8.1" TargetMode="External"/><Relationship Id="rId1208" Type="http://schemas.openxmlformats.org/officeDocument/2006/relationships/hyperlink" Target="https://coffeehr.com.vn/wp-content/uploads/2021/05/Ellipse-1.png" TargetMode="External"/><Relationship Id="rId1415" Type="http://schemas.openxmlformats.org/officeDocument/2006/relationships/hyperlink" Target="https://coffeehr.com.vn/wp-content/uploads/2021/06/gapowork.png" TargetMode="External"/><Relationship Id="rId54" Type="http://schemas.openxmlformats.org/officeDocument/2006/relationships/hyperlink" Target="https://coffeehr.com.vn/ban-se-tro-thanh-chuyen-gia-tuyen-dung-nhu-the-nao-voi-coffeehr-2/" TargetMode="External"/><Relationship Id="rId1622" Type="http://schemas.openxmlformats.org/officeDocument/2006/relationships/hyperlink" Target="https://coffeehr.com.vn/wp-content/uploads/2021/07/cac-buoc-tien-hanh-hoach-dinh-nhan-su-CHR-300x200.png" TargetMode="External"/><Relationship Id="rId1927" Type="http://schemas.openxmlformats.org/officeDocument/2006/relationships/hyperlink" Target="https://coffeehr.com.vn/wp-content/uploads/2021/11/360_F_328712690_GE9lcHu8VOmjHcCKKEZ0MUsrtanWuIU0.jpg" TargetMode="External"/><Relationship Id="rId2091" Type="http://schemas.openxmlformats.org/officeDocument/2006/relationships/hyperlink" Target="https://coffeehr.com.vn/wp-content/uploads/2021/11/tired-exhausted-woman-working-laptop-feeling-burnout-vector-illustration-overload-overwork-fatigue-concept_74855-10178-e1637728303540.jpg" TargetMode="External"/><Relationship Id="rId2189" Type="http://schemas.openxmlformats.org/officeDocument/2006/relationships/hyperlink" Target="https://coffeehr.com.vn/wp-content/uploads/2021/12/z3047230094114_6ca46841cc643dead12b4421ff3b88f3.jpg" TargetMode="External"/><Relationship Id="rId270" Type="http://schemas.openxmlformats.org/officeDocument/2006/relationships/hyperlink" Target="https://coffeehr.com.vn/en/ban-biet-gi-ve-nghe-tuyen-dung-p1/" TargetMode="External"/><Relationship Id="rId2396" Type="http://schemas.openxmlformats.org/officeDocument/2006/relationships/hyperlink" Target="https://coffeehr.com.vn/xu-huong-phat-trien-nganh-cntt-trong-tuong-lai/" TargetMode="External"/><Relationship Id="rId130" Type="http://schemas.openxmlformats.org/officeDocument/2006/relationships/hyperlink" Target="https://coffeehr.com.vn/category/tin-tuc-coffeehr/page/3/" TargetMode="External"/><Relationship Id="rId368" Type="http://schemas.openxmlformats.org/officeDocument/2006/relationships/hyperlink" Target="https://coffeehr.com.vn/en/chuyen-doi-so-quan-tri-nhan-su-bds-npn/" TargetMode="External"/><Relationship Id="rId575" Type="http://schemas.openxmlformats.org/officeDocument/2006/relationships/hyperlink" Target="https://coffeehr.com.vn/en/oos-software-hop-tac-voi-gapowork-ra-mat-bo-giai-phap-toan-dien-quan-tri-nhan-su-cho-doanh-nghiep/" TargetMode="External"/><Relationship Id="rId782" Type="http://schemas.openxmlformats.org/officeDocument/2006/relationships/hyperlink" Target="https://coffeehr.com.vn/khach-hang-tieu-bieu/" TargetMode="External"/><Relationship Id="rId2049" Type="http://schemas.openxmlformats.org/officeDocument/2006/relationships/hyperlink" Target="https://coffeehr.com.vn/wp-content/uploads/2021/11/Onboarding-1-1.jpg" TargetMode="External"/><Relationship Id="rId2256" Type="http://schemas.openxmlformats.org/officeDocument/2006/relationships/hyperlink" Target="https://coffeehr.com.vn/wp-content/uploads/2022/01/sua-05-e1643102256164-1024x463.png" TargetMode="External"/><Relationship Id="rId228" Type="http://schemas.openxmlformats.org/officeDocument/2006/relationships/hyperlink" Target="https://coffeehr.com.vn/en/12-ky-nang-khong-the-thieu-trong-quan-ly-nhan-su/" TargetMode="External"/><Relationship Id="rId435" Type="http://schemas.openxmlformats.org/officeDocument/2006/relationships/hyperlink" Target="https://coffeehr.com.vn/en/ecotek-quan-tri-thong-minh-phat-trien-ben-vung/" TargetMode="External"/><Relationship Id="rId642" Type="http://schemas.openxmlformats.org/officeDocument/2006/relationships/hyperlink" Target="https://coffeehr.com.vn/en/thong-bao-chuyen-dia-diem-tru-so-van-phong-ha-noi/" TargetMode="External"/><Relationship Id="rId1065" Type="http://schemas.openxmlformats.org/officeDocument/2006/relationships/hyperlink" Target="https://coffeehr.com.vn/wp-content/litespeed/css/c29a28399de71e574f505a362ebb8038.css?ver=d97c9" TargetMode="External"/><Relationship Id="rId1272" Type="http://schemas.openxmlformats.org/officeDocument/2006/relationships/hyperlink" Target="https://coffeehr.com.vn/wp-content/uploads/2021/05/logofooter.png" TargetMode="External"/><Relationship Id="rId2116" Type="http://schemas.openxmlformats.org/officeDocument/2006/relationships/hyperlink" Target="https://coffeehr.com.vn/wp-content/uploads/2021/12/1080ECOTEK-Phat-trien-cung-CFHR-300x300.jpg" TargetMode="External"/><Relationship Id="rId2323" Type="http://schemas.openxmlformats.org/officeDocument/2006/relationships/hyperlink" Target="https://coffeehr.com.vn/wp-content/uploads/2022/03/1615425103895-su-khac-nhau-giua-Recruitment-Manager-va-Hiring-Manager-1.png" TargetMode="External"/><Relationship Id="rId502" Type="http://schemas.openxmlformats.org/officeDocument/2006/relationships/hyperlink" Target="https://coffeehr.com.vn/en/kaizen-la-gi-vi-du-ve-kaizen/" TargetMode="External"/><Relationship Id="rId947" Type="http://schemas.openxmlformats.org/officeDocument/2006/relationships/hyperlink" Target="https://coffeehr.com.vn/tuyen-dung-nhan-vien-trien-khai/" TargetMode="External"/><Relationship Id="rId1132" Type="http://schemas.openxmlformats.org/officeDocument/2006/relationships/hyperlink" Target="https://coffeehr.com.vn/wp-content/plugins/ewww-image-optimizer/includes/lazysizes.min.js?ver=641.0" TargetMode="External"/><Relationship Id="rId1577" Type="http://schemas.openxmlformats.org/officeDocument/2006/relationships/hyperlink" Target="https://coffeehr.com.vn/wp-content/uploads/2021/06/tuyen-dung-72-1.jpg" TargetMode="External"/><Relationship Id="rId1784" Type="http://schemas.openxmlformats.org/officeDocument/2006/relationships/hyperlink" Target="https://coffeehr.com.vn/wp-content/uploads/2021/09/242475165_1738908172967541_2852058789560087978_n.jpg" TargetMode="External"/><Relationship Id="rId1991" Type="http://schemas.openxmlformats.org/officeDocument/2006/relationships/hyperlink" Target="https://coffeehr.com.vn/wp-content/uploads/2021/11/dao-tao-1.png" TargetMode="External"/><Relationship Id="rId76" Type="http://schemas.openxmlformats.org/officeDocument/2006/relationships/hyperlink" Target="https://coffeehr.com.vn/category/co-hoi-viec-lam/" TargetMode="External"/><Relationship Id="rId807" Type="http://schemas.openxmlformats.org/officeDocument/2006/relationships/hyperlink" Target="https://coffeehr.com.vn/micco-tong-cong-ty-cong-nghiep-hoa-chat-mo-vinacomin-2/" TargetMode="External"/><Relationship Id="rId1437" Type="http://schemas.openxmlformats.org/officeDocument/2006/relationships/hyperlink" Target="https://coffeehr.com.vn/wp-content/uploads/2021/06/image-152.jpg" TargetMode="External"/><Relationship Id="rId1644" Type="http://schemas.openxmlformats.org/officeDocument/2006/relationships/hyperlink" Target="https://coffeehr.com.vn/wp-content/uploads/2021/07/crowe-nang-cao-trai-nghiem-nhan-su-voi-coffeeHR-300x200.jpg" TargetMode="External"/><Relationship Id="rId1851" Type="http://schemas.openxmlformats.org/officeDocument/2006/relationships/hyperlink" Target="https://coffeehr.com.vn/wp-content/uploads/2021/09/z2726596211122_364dbff10d60bf1ab1b61e3c37b0df16.jpg" TargetMode="External"/><Relationship Id="rId1504" Type="http://schemas.openxmlformats.org/officeDocument/2006/relationships/hyperlink" Target="https://coffeehr.com.vn/wp-content/uploads/2021/06/Khong-de-nhan-vien-theo-duoi-dam-me.jpg" TargetMode="External"/><Relationship Id="rId1711" Type="http://schemas.openxmlformats.org/officeDocument/2006/relationships/hyperlink" Target="https://coffeehr.com.vn/wp-content/uploads/2021/07/z2651560740201_3d89834e74a2091a3217b8e58d4881a7-300x169.jpg" TargetMode="External"/><Relationship Id="rId1949" Type="http://schemas.openxmlformats.org/officeDocument/2006/relationships/hyperlink" Target="https://coffeehr.com.vn/wp-content/uploads/2021/11/7e6424a80490ccce9581-768x468.jpg" TargetMode="External"/><Relationship Id="rId292" Type="http://schemas.openxmlformats.org/officeDocument/2006/relationships/hyperlink" Target="https://coffeehr.com.vn/en/category/cau-chuyen-thanh-cong/" TargetMode="External"/><Relationship Id="rId1809" Type="http://schemas.openxmlformats.org/officeDocument/2006/relationships/hyperlink" Target="https://coffeehr.com.vn/wp-content/uploads/2021/09/gapowork.jpg" TargetMode="External"/><Relationship Id="rId597" Type="http://schemas.openxmlformats.org/officeDocument/2006/relationships/hyperlink" Target="https://coffeehr.com.vn/en/profile/" TargetMode="External"/><Relationship Id="rId2180" Type="http://schemas.openxmlformats.org/officeDocument/2006/relationships/hyperlink" Target="https://coffeehr.com.vn/wp-content/uploads/2021/12/ttxvn-1612bacninh1.jpeg" TargetMode="External"/><Relationship Id="rId2278" Type="http://schemas.openxmlformats.org/officeDocument/2006/relationships/hyperlink" Target="https://coffeehr.com.vn/wp-content/uploads/2022/01/z3135328544719_971244d56fd45870e0cb68981441b6fc-300x225.jpg" TargetMode="External"/><Relationship Id="rId152" Type="http://schemas.openxmlformats.org/officeDocument/2006/relationships/hyperlink" Target="https://coffeehr.com.vn/chuyen-doi-so-trong-doanh-nghiep-lam-sao-de-thanh-cong/" TargetMode="External"/><Relationship Id="rId457" Type="http://schemas.openxmlformats.org/officeDocument/2006/relationships/hyperlink" Target="https://coffeehr.com.vn/en/giu-chan-nhan-vien-hau-dich-covid-19/" TargetMode="External"/><Relationship Id="rId1087" Type="http://schemas.openxmlformats.org/officeDocument/2006/relationships/hyperlink" Target="https://coffeehr.com.vn/wp-content/litespeed/css/e6d7877f1ff98f9c20f93c9c4bf00d9e.css?ver=4b700" TargetMode="External"/><Relationship Id="rId1294" Type="http://schemas.openxmlformats.org/officeDocument/2006/relationships/hyperlink" Target="https://coffeehr.com.vn/wp-content/uploads/2021/05/prologo.png" TargetMode="External"/><Relationship Id="rId2040" Type="http://schemas.openxmlformats.org/officeDocument/2006/relationships/hyperlink" Target="https://coffeehr.com.vn/wp-content/uploads/2021/11/lam-viec-tich-cuc-300x200.jpg" TargetMode="External"/><Relationship Id="rId2138" Type="http://schemas.openxmlformats.org/officeDocument/2006/relationships/hyperlink" Target="https://coffeehr.com.vn/wp-content/uploads/2021/12/CB-2-1-e1639984699939.png" TargetMode="External"/><Relationship Id="rId664" Type="http://schemas.openxmlformats.org/officeDocument/2006/relationships/hyperlink" Target="https://coffeehr.com.vn/en/tuyen-dung/" TargetMode="External"/><Relationship Id="rId871" Type="http://schemas.openxmlformats.org/officeDocument/2006/relationships/hyperlink" Target="https://coffeehr.com.vn/phat-trien-nguon-luc/" TargetMode="External"/><Relationship Id="rId969" Type="http://schemas.openxmlformats.org/officeDocument/2006/relationships/hyperlink" Target="https://coffeehr.com.vn/why-coffee/" TargetMode="External"/><Relationship Id="rId1599" Type="http://schemas.openxmlformats.org/officeDocument/2006/relationships/hyperlink" Target="https://coffeehr.com.vn/wp-content/uploads/2021/06/yte1.png" TargetMode="External"/><Relationship Id="rId2345" Type="http://schemas.openxmlformats.org/officeDocument/2006/relationships/hyperlink" Target="https://coffeehr.com.vn/wp-content/uploads/2022/03/Quan-1-300x225.png" TargetMode="External"/><Relationship Id="rId317" Type="http://schemas.openxmlformats.org/officeDocument/2006/relationships/hyperlink" Target="https://coffeehr.com.vn/category/kien-thuc-quan-tri-nhan-su/page/5/" TargetMode="External"/><Relationship Id="rId524" Type="http://schemas.openxmlformats.org/officeDocument/2006/relationships/hyperlink" Target="https://coffeehr.com.vn/en/lich-su-hinh-thanh-va-phat-trien/" TargetMode="External"/><Relationship Id="rId731" Type="http://schemas.openxmlformats.org/officeDocument/2006/relationships/hyperlink" Target="https://coffeehr.com.vn/gioi-thieu-chung/" TargetMode="External"/><Relationship Id="rId1154" Type="http://schemas.openxmlformats.org/officeDocument/2006/relationships/hyperlink" Target="https://coffeehr.com.vn/wp-content/plugins/translatepress-multilingual/assets/js/trp-translate-dom-changes.js?ver=2.0.6" TargetMode="External"/><Relationship Id="rId1361" Type="http://schemas.openxmlformats.org/officeDocument/2006/relationships/hyperlink" Target="https://coffeehr.com.vn/wp-content/uploads/2021/06/b2.5.png" TargetMode="External"/><Relationship Id="rId1459" Type="http://schemas.openxmlformats.org/officeDocument/2006/relationships/hyperlink" Target="https://coffeehr.com.vn/wp-content/uploads/2021/06/image-173.jpg" TargetMode="External"/><Relationship Id="rId2205" Type="http://schemas.openxmlformats.org/officeDocument/2006/relationships/hyperlink" Target="https://coffeehr.com.vn/wp-content/uploads/2022/01/360_F_239373215_VC1a3sW9rDTCmaaxos45D74VECw3XbVt-300x150.jpg" TargetMode="External"/><Relationship Id="rId98" Type="http://schemas.openxmlformats.org/officeDocument/2006/relationships/hyperlink" Target="https://coffeehr.com.vn/category/kien-thuc-quan-tri-nhan-su/page/5/" TargetMode="External"/><Relationship Id="rId829" Type="http://schemas.openxmlformats.org/officeDocument/2006/relationships/hyperlink" Target="https://coffeehr.com.vn/nhan-vien-f0/" TargetMode="External"/><Relationship Id="rId1014" Type="http://schemas.openxmlformats.org/officeDocument/2006/relationships/hyperlink" Target="https://coffeehr.com.vn/wp-content/litespeed/css/5f1f906a6b4213d6709c55bdfefde24e.css?ver=7def2" TargetMode="External"/><Relationship Id="rId1221" Type="http://schemas.openxmlformats.org/officeDocument/2006/relationships/hyperlink" Target="https://coffeehr.com.vn/wp-content/uploads/2021/05/Ellipse-6.png" TargetMode="External"/><Relationship Id="rId1666" Type="http://schemas.openxmlformats.org/officeDocument/2006/relationships/hyperlink" Target="https://coffeehr.com.vn/wp-content/uploads/2021/07/homefarm-final-2-300x200.png" TargetMode="External"/><Relationship Id="rId1873" Type="http://schemas.openxmlformats.org/officeDocument/2006/relationships/hyperlink" Target="https://coffeehr.com.vn/wp-content/uploads/2021/10/cleverfood-2-300x200.png" TargetMode="External"/><Relationship Id="rId1319" Type="http://schemas.openxmlformats.org/officeDocument/2006/relationships/hyperlink" Target="https://coffeehr.com.vn/wp-content/uploads/2021/06/0b7e1bdc1d2ced72b43d.jpg" TargetMode="External"/><Relationship Id="rId1526" Type="http://schemas.openxmlformats.org/officeDocument/2006/relationships/hyperlink" Target="https://coffeehr.com.vn/wp-content/uploads/2021/06/neupage-768x513.jpg" TargetMode="External"/><Relationship Id="rId1733" Type="http://schemas.openxmlformats.org/officeDocument/2006/relationships/hyperlink" Target="https://coffeehr.com.vn/wp-content/uploads/2021/08/vuanem-300x200.jpg" TargetMode="External"/><Relationship Id="rId1940" Type="http://schemas.openxmlformats.org/officeDocument/2006/relationships/hyperlink" Target="https://coffeehr.com.vn/wp-content/uploads/2021/11/6.png" TargetMode="External"/><Relationship Id="rId25" Type="http://schemas.openxmlformats.org/officeDocument/2006/relationships/hyperlink" Target="https://coffeehr.com.vn/5-cach-cai-thien-truyen-thong-noi-bo-tang-tuong-tac-ket-noi-nhan-su/" TargetMode="External"/><Relationship Id="rId1800" Type="http://schemas.openxmlformats.org/officeDocument/2006/relationships/hyperlink" Target="https://coffeehr.com.vn/wp-content/uploads/2021/09/dan-tri10h-159gapoworkdocx-1631698672896.jpeg" TargetMode="External"/><Relationship Id="rId174" Type="http://schemas.openxmlformats.org/officeDocument/2006/relationships/hyperlink" Target="https://coffeehr.com.vn/coffeehr-onboarding-chao-don-nhan-vien-moi-ban-co-dang-tut-lai-phia-sau/" TargetMode="External"/><Relationship Id="rId381" Type="http://schemas.openxmlformats.org/officeDocument/2006/relationships/hyperlink" Target="https://coffeehr.com.vn/en/coffeehr_brochure/" TargetMode="External"/><Relationship Id="rId2062" Type="http://schemas.openxmlformats.org/officeDocument/2006/relationships/hyperlink" Target="https://coffeehr.com.vn/wp-content/uploads/2021/11/Profile-2-1.jpg" TargetMode="External"/><Relationship Id="rId241" Type="http://schemas.openxmlformats.org/officeDocument/2006/relationships/hyperlink" Target="https://coffeehr.com.vn/en/50-sang-kien-loi-khuyen-giup-gan-ket-doi-ngu/" TargetMode="External"/><Relationship Id="rId479" Type="http://schemas.openxmlformats.org/officeDocument/2006/relationships/hyperlink" Target="https://coffeehr.com.vn/en/hn-hcm-tuyen-dung-business-analyst/" TargetMode="External"/><Relationship Id="rId686" Type="http://schemas.openxmlformats.org/officeDocument/2006/relationships/hyperlink" Target="https://coffeehr.com.vn/en/vi-sao-doanh-nghiep-can-co-mot-cong-thong-tin-noi-bo-chinh-thong/" TargetMode="External"/><Relationship Id="rId893" Type="http://schemas.openxmlformats.org/officeDocument/2006/relationships/hyperlink" Target="https://coffeehr.com.vn/san-xuat/" TargetMode="External"/><Relationship Id="rId2367" Type="http://schemas.openxmlformats.org/officeDocument/2006/relationships/hyperlink" Target="https://coffeehr.com.vn/wp-includes/js/imagesloaded.min.js?ver=4.1.4" TargetMode="External"/><Relationship Id="rId339" Type="http://schemas.openxmlformats.org/officeDocument/2006/relationships/hyperlink" Target="https://coffeehr.com.vn/en/category/thong-tin-cong-nghe/" TargetMode="External"/><Relationship Id="rId546" Type="http://schemas.openxmlformats.org/officeDocument/2006/relationships/hyperlink" Target="https://coffeehr.com.vn/en/nen-tang-giao-tiep-noi-bo-gapowork-va-oos-dong-hanh-chien-luoc/" TargetMode="External"/><Relationship Id="rId753" Type="http://schemas.openxmlformats.org/officeDocument/2006/relationships/hyperlink" Target="https://coffeehr.com.vn/hn-hcm-tuyen-dung-business-analyst/" TargetMode="External"/><Relationship Id="rId1176" Type="http://schemas.openxmlformats.org/officeDocument/2006/relationships/hyperlink" Target="https://coffeehr.com.vn/wp-content/uploads/2021/05/1.png" TargetMode="External"/><Relationship Id="rId1383" Type="http://schemas.openxmlformats.org/officeDocument/2006/relationships/hyperlink" Target="https://coffeehr.com.vn/wp-content/uploads/2021/06/c636916f909f60c1398e.jpg" TargetMode="External"/><Relationship Id="rId2227" Type="http://schemas.openxmlformats.org/officeDocument/2006/relationships/hyperlink" Target="https://coffeehr.com.vn/wp-content/uploads/2022/01/file.jpg" TargetMode="External"/><Relationship Id="rId101" Type="http://schemas.openxmlformats.org/officeDocument/2006/relationships/hyperlink" Target="https://coffeehr.com.vn/category/kien-thuc-quan-tri-nhan-su/page/5/" TargetMode="External"/><Relationship Id="rId406" Type="http://schemas.openxmlformats.org/officeDocument/2006/relationships/hyperlink" Target="https://coffeehr.com.vn/en/danh-gia/" TargetMode="External"/><Relationship Id="rId960" Type="http://schemas.openxmlformats.org/officeDocument/2006/relationships/hyperlink" Target="https://coffeehr.com.vn/vietsoftware-tao-da-tang-truong-cung-phan-mem-tuyen-dung-va-quan-tri-nhan-su-coffeehr/" TargetMode="External"/><Relationship Id="rId1036" Type="http://schemas.openxmlformats.org/officeDocument/2006/relationships/hyperlink" Target="https://coffeehr.com.vn/wp-content/litespeed/css/7fbe9f43acb9c6fd6c81b37452c31176.css?ver=6d259" TargetMode="External"/><Relationship Id="rId1243" Type="http://schemas.openxmlformats.org/officeDocument/2006/relationships/hyperlink" Target="https://coffeehr.com.vn/wp-content/uploads/2021/05/Icon1.png" TargetMode="External"/><Relationship Id="rId1590" Type="http://schemas.openxmlformats.org/officeDocument/2006/relationships/hyperlink" Target="https://coffeehr.com.vn/wp-content/uploads/2021/06/xaydung.png" TargetMode="External"/><Relationship Id="rId1688" Type="http://schemas.openxmlformats.org/officeDocument/2006/relationships/hyperlink" Target="https://coffeehr.com.vn/wp-content/uploads/2021/07/mo-hinh-HRM-4.0-CHR-1-2-768x511.png" TargetMode="External"/><Relationship Id="rId1895" Type="http://schemas.openxmlformats.org/officeDocument/2006/relationships/hyperlink" Target="https://coffeehr.com.vn/wp-content/uploads/2021/10/Website-CHR-so-do-english-768x687-1.png" TargetMode="External"/><Relationship Id="rId613" Type="http://schemas.openxmlformats.org/officeDocument/2006/relationships/hyperlink" Target="https://coffeehr.com.vn/en/quy-trinh-xay-dung-kpi-hieu-qua/" TargetMode="External"/><Relationship Id="rId820" Type="http://schemas.openxmlformats.org/officeDocument/2006/relationships/hyperlink" Target="https://coffeehr.com.vn/nen-tang-giao-tiep-gapowork-hop-tac-voi-oos-software-ho-tro-doanh-nghiep-quan-tri-nhan-su/" TargetMode="External"/><Relationship Id="rId918" Type="http://schemas.openxmlformats.org/officeDocument/2006/relationships/hyperlink" Target="https://coffeehr.com.vn/thong-bao-chuyen-dia-diem-tru-so-van-phong-ha-noi/" TargetMode="External"/><Relationship Id="rId1450" Type="http://schemas.openxmlformats.org/officeDocument/2006/relationships/hyperlink" Target="https://coffeehr.com.vn/wp-content/uploads/2021/06/image-162.jpg" TargetMode="External"/><Relationship Id="rId1548" Type="http://schemas.openxmlformats.org/officeDocument/2006/relationships/hyperlink" Target="https://coffeehr.com.vn/wp-content/uploads/2021/06/taichinh4.png" TargetMode="External"/><Relationship Id="rId1755" Type="http://schemas.openxmlformats.org/officeDocument/2006/relationships/hyperlink" Target="https://coffeehr.com.vn/wp-content/uploads/2021/08/z2695578074194_0d1758578be93cf7e23b8dc1c9e27a1f.jpg" TargetMode="External"/><Relationship Id="rId1103" Type="http://schemas.openxmlformats.org/officeDocument/2006/relationships/hyperlink" Target="https://coffeehr.com.vn/wp-content/plugins/elementor/assets/js/frontend.min.js?ver=3.3.1" TargetMode="External"/><Relationship Id="rId1310" Type="http://schemas.openxmlformats.org/officeDocument/2006/relationships/hyperlink" Target="https://coffeehr.com.vn/wp-content/uploads/2021/05/Vector2010n.png" TargetMode="External"/><Relationship Id="rId1408" Type="http://schemas.openxmlformats.org/officeDocument/2006/relationships/hyperlink" Target="https://coffeehr.com.vn/wp-content/uploads/2021/06/ef51a04924d1a5c37004bb02eb9f5645.jpg" TargetMode="External"/><Relationship Id="rId1962" Type="http://schemas.openxmlformats.org/officeDocument/2006/relationships/hyperlink" Target="https://coffeehr.com.vn/wp-content/uploads/2021/11/Cai-thien-giao-tiep-thu-hep-khoang-cach-trong-doanh-nghiep-2-300x300.png" TargetMode="External"/><Relationship Id="rId47" Type="http://schemas.openxmlformats.org/officeDocument/2006/relationships/hyperlink" Target="https://coffeehr.com.vn/bai-toan-giu-chan-nhan-luc-the-he-moi/" TargetMode="External"/><Relationship Id="rId1615" Type="http://schemas.openxmlformats.org/officeDocument/2006/relationships/hyperlink" Target="https://coffeehr.com.vn/wp-content/uploads/2021/07/cac-buoc-tien-hanh-hoach-dinh-nhan-su-1-scaled.jpg" TargetMode="External"/><Relationship Id="rId1822" Type="http://schemas.openxmlformats.org/officeDocument/2006/relationships/hyperlink" Target="https://coffeehr.com.vn/wp-content/uploads/2021/09/onboarding.webp" TargetMode="External"/><Relationship Id="rId196" Type="http://schemas.openxmlformats.org/officeDocument/2006/relationships/hyperlink" Target="https://coffeehr.com.vn/dantri-vn-nen-tang-giao-tiep-gapowork-va-oos-software-ra-mat-bo-giai-phap-quan-tri-nhan-su-cho-doanh-nghiep/" TargetMode="External"/><Relationship Id="rId2084" Type="http://schemas.openxmlformats.org/officeDocument/2006/relationships/hyperlink" Target="https://coffeehr.com.vn/wp-content/uploads/2021/11/state-of-employee-engagement-e1637046522466.png" TargetMode="External"/><Relationship Id="rId2291" Type="http://schemas.openxmlformats.org/officeDocument/2006/relationships/hyperlink" Target="https://coffeehr.com.vn/wp-content/uploads/2022/02/Nhan-vien-trien-khai-4-300x169.png" TargetMode="External"/><Relationship Id="rId263" Type="http://schemas.openxmlformats.org/officeDocument/2006/relationships/hyperlink" Target="https://coffeehr.com.vn/en/ba-hinh-thuc-quan-tri-nhan-su-trong-doanh-nghiep-hien-dai/" TargetMode="External"/><Relationship Id="rId470" Type="http://schemas.openxmlformats.org/officeDocument/2006/relationships/hyperlink" Target="https://coffeehr.com.vn/en/hcm-tuyen-dung-business-analyst/" TargetMode="External"/><Relationship Id="rId2151" Type="http://schemas.openxmlformats.org/officeDocument/2006/relationships/hyperlink" Target="https://coffeehr.com.vn/wp-content/uploads/2021/12/lo-trinh.png" TargetMode="External"/><Relationship Id="rId2389" Type="http://schemas.openxmlformats.org/officeDocument/2006/relationships/hyperlink" Target="https://coffeehr.com.vn/xay-dung-kien-truc-bds/" TargetMode="External"/><Relationship Id="rId123" Type="http://schemas.openxmlformats.org/officeDocument/2006/relationships/hyperlink" Target="https://coffeehr.com.vn/category/tin-tuc-coffeehr/page/2/" TargetMode="External"/><Relationship Id="rId330" Type="http://schemas.openxmlformats.org/officeDocument/2006/relationships/hyperlink" Target="https://coffeehr.com.vn/en/category/kien-thuc-quan-tri-nhan-su/page/7/" TargetMode="External"/><Relationship Id="rId568" Type="http://schemas.openxmlformats.org/officeDocument/2006/relationships/hyperlink" Target="https://coffeehr.com.vn/en/onboarding/" TargetMode="External"/><Relationship Id="rId775" Type="http://schemas.openxmlformats.org/officeDocument/2006/relationships/hyperlink" Target="https://coffeehr.com.vn/hung-yen-knitting-dyeing-doi-moi-quy-trinh-danh-gia-kpi-cung-coffeehr/" TargetMode="External"/><Relationship Id="rId982" Type="http://schemas.openxmlformats.org/officeDocument/2006/relationships/hyperlink" Target="https://coffeehr.com.vn/wp-content/litespeed/css/1d72dcabd3a0605bd60c8adb4c59f036.css?ver=d8191" TargetMode="External"/><Relationship Id="rId1198" Type="http://schemas.openxmlformats.org/officeDocument/2006/relationships/hyperlink" Target="https://coffeehr.com.vn/wp-content/uploads/2021/05/Dao-tao.png" TargetMode="External"/><Relationship Id="rId2011" Type="http://schemas.openxmlformats.org/officeDocument/2006/relationships/hyperlink" Target="https://coffeehr.com.vn/wp-content/uploads/2021/11/employee_training_program-300x200.webp" TargetMode="External"/><Relationship Id="rId2249" Type="http://schemas.openxmlformats.org/officeDocument/2006/relationships/hyperlink" Target="https://coffeehr.com.vn/wp-content/uploads/2022/01/Quan-768x576.png" TargetMode="External"/><Relationship Id="rId428" Type="http://schemas.openxmlformats.org/officeDocument/2006/relationships/hyperlink" Target="https://coffeehr.com.vn/en/dls-incorporation-ap-dung-cong-nghe-trong-quan-tri/" TargetMode="External"/><Relationship Id="rId635" Type="http://schemas.openxmlformats.org/officeDocument/2006/relationships/hyperlink" Target="https://coffeehr.com.vn/en/talkshow-chuyen-doi-so-linh-vuc-nhan-su-phap-ly-thuc-tien-trien-khai/" TargetMode="External"/><Relationship Id="rId842" Type="http://schemas.openxmlformats.org/officeDocument/2006/relationships/hyperlink" Target="https://coffeehr.com.vn/onboarding/" TargetMode="External"/><Relationship Id="rId1058" Type="http://schemas.openxmlformats.org/officeDocument/2006/relationships/hyperlink" Target="https://coffeehr.com.vn/wp-content/litespeed/css/b5f410bb2ab2d0276420e6f06ae545fe.css?ver=f89c5" TargetMode="External"/><Relationship Id="rId1265" Type="http://schemas.openxmlformats.org/officeDocument/2006/relationships/hyperlink" Target="https://coffeehr.com.vn/wp-content/uploads/2021/05/LEEL4233-1.jpg" TargetMode="External"/><Relationship Id="rId1472" Type="http://schemas.openxmlformats.org/officeDocument/2006/relationships/hyperlink" Target="https://coffeehr.com.vn/wp-content/uploads/2021/06/image-192-300x174.jpg" TargetMode="External"/><Relationship Id="rId2109" Type="http://schemas.openxmlformats.org/officeDocument/2006/relationships/hyperlink" Target="https://coffeehr.com.vn/wp-content/uploads/2021/11/Untitled-design-3.png" TargetMode="External"/><Relationship Id="rId2316" Type="http://schemas.openxmlformats.org/officeDocument/2006/relationships/hyperlink" Target="https://coffeehr.com.vn/wp-content/uploads/2022/02/z2088119275870_6d6fbe3381b238d3c5baafb32a528c10-1024x575-1-e1645763425801-768x259.jpg" TargetMode="External"/><Relationship Id="rId702" Type="http://schemas.openxmlformats.org/officeDocument/2006/relationships/hyperlink" Target="https://coffeehr.com.vn/en/xu-huong-moi-trong-nganh-cntt-thay-doi-va-co-hoi/" TargetMode="External"/><Relationship Id="rId1125" Type="http://schemas.openxmlformats.org/officeDocument/2006/relationships/hyperlink" Target="https://coffeehr.com.vn/wp-content/plugins/elementor-pro/assets/js/preloaded-elements-handlers.min.js?ver=3.3.5" TargetMode="External"/><Relationship Id="rId1332" Type="http://schemas.openxmlformats.org/officeDocument/2006/relationships/hyperlink" Target="https://coffeehr.com.vn/wp-content/uploads/2021/06/2-1-300x169.jpg" TargetMode="External"/><Relationship Id="rId1777" Type="http://schemas.openxmlformats.org/officeDocument/2006/relationships/hyperlink" Target="https://coffeehr.com.vn/wp-content/uploads/2021/08/z2722087953574_df0e98a466e1dce67bb4626ae758a038.jpg" TargetMode="External"/><Relationship Id="rId1984" Type="http://schemas.openxmlformats.org/officeDocument/2006/relationships/hyperlink" Target="https://coffeehr.com.vn/wp-content/uploads/2021/11/danh-gia-2.png" TargetMode="External"/><Relationship Id="rId69" Type="http://schemas.openxmlformats.org/officeDocument/2006/relationships/hyperlink" Target="https://coffeehr.com.vn/cac-trang-web-tuyen-dung/" TargetMode="External"/><Relationship Id="rId1637" Type="http://schemas.openxmlformats.org/officeDocument/2006/relationships/hyperlink" Target="https://coffeehr.com.vn/wp-content/uploads/2021/07/content-MKT.png" TargetMode="External"/><Relationship Id="rId1844" Type="http://schemas.openxmlformats.org/officeDocument/2006/relationships/hyperlink" Target="https://coffeehr.com.vn/wp-content/uploads/2021/09/z2726596176108_d20437d6e2edc9b2051d75fbd0d66400.jpg" TargetMode="External"/><Relationship Id="rId1704" Type="http://schemas.openxmlformats.org/officeDocument/2006/relationships/hyperlink" Target="https://coffeehr.com.vn/wp-content/uploads/2021/07/tuyendung1.jpg" TargetMode="External"/><Relationship Id="rId285" Type="http://schemas.openxmlformats.org/officeDocument/2006/relationships/hyperlink" Target="https://coffeehr.com.vn/en/cac-phuong-phap-cham-cong-thoi-covid-thuc-trang-va-kho-khan-trong-cac-doanh-nghiep-hien-nay/" TargetMode="External"/><Relationship Id="rId1911" Type="http://schemas.openxmlformats.org/officeDocument/2006/relationships/hyperlink" Target="https://coffeehr.com.vn/wp-content/uploads/2021/11/13.png" TargetMode="External"/><Relationship Id="rId492" Type="http://schemas.openxmlformats.org/officeDocument/2006/relationships/hyperlink" Target="https://coffeehr.com.vn/en/hoi-thao-chuyen-doi-so-trong-quan-tri-doanh-nghiep/" TargetMode="External"/><Relationship Id="rId797" Type="http://schemas.openxmlformats.org/officeDocument/2006/relationships/hyperlink" Target="https://coffeehr.com.vn/lam-viec-nhom-hieu-qua-ghi-diem-ngay/" TargetMode="External"/><Relationship Id="rId2173" Type="http://schemas.openxmlformats.org/officeDocument/2006/relationships/hyperlink" Target="https://coffeehr.com.vn/wp-content/uploads/2021/12/succession-planning-.png" TargetMode="External"/><Relationship Id="rId2380" Type="http://schemas.openxmlformats.org/officeDocument/2006/relationships/hyperlink" Target="https://coffeehr.com.vn/wp-includes/js/mediaelement/renderers/vimeo.min.js?ver=4.2.16" TargetMode="External"/><Relationship Id="rId145" Type="http://schemas.openxmlformats.org/officeDocument/2006/relationships/hyperlink" Target="https://coffeehr.com.vn/chien-luoc-xay-dung-van-hoa-hoc-tap-chia-khoa-thanh-cong-cua-doanh-nghiep/" TargetMode="External"/><Relationship Id="rId352" Type="http://schemas.openxmlformats.org/officeDocument/2006/relationships/hyperlink" Target="https://coffeehr.com.vn/en/category/tin-tuc-coffeehr/page/3/" TargetMode="External"/><Relationship Id="rId1287" Type="http://schemas.openxmlformats.org/officeDocument/2006/relationships/hyperlink" Target="https://coffeehr.com.vn/wp-content/uploads/2021/05/Onboarding.png" TargetMode="External"/><Relationship Id="rId2033" Type="http://schemas.openxmlformats.org/officeDocument/2006/relationships/hyperlink" Target="https://coffeehr.com.vn/wp-content/uploads/2021/11/internal-communication-plan-300x212.jpg" TargetMode="External"/><Relationship Id="rId2240" Type="http://schemas.openxmlformats.org/officeDocument/2006/relationships/hyperlink" Target="https://coffeehr.com.vn/wp-content/uploads/2022/01/kh-10.jpg" TargetMode="External"/><Relationship Id="rId212" Type="http://schemas.openxmlformats.org/officeDocument/2006/relationships/hyperlink" Target="https://coffeehr.com.vn/dls-incorporation-ap-dung-cong-nghe-trong-quan-tri/" TargetMode="External"/><Relationship Id="rId657" Type="http://schemas.openxmlformats.org/officeDocument/2006/relationships/hyperlink" Target="https://coffeehr.com.vn/en/tu-dong-hoa-trong-quan-tri-doanh-nghiep/" TargetMode="External"/><Relationship Id="rId864" Type="http://schemas.openxmlformats.org/officeDocument/2006/relationships/hyperlink" Target="https://coffeehr.com.vn/phan-mem-cong-long-quan-ly-du-an/" TargetMode="External"/><Relationship Id="rId1494" Type="http://schemas.openxmlformats.org/officeDocument/2006/relationships/hyperlink" Target="https://coffeehr.com.vn/wp-content/uploads/2021/06/image-197-300x174.jpg" TargetMode="External"/><Relationship Id="rId1799" Type="http://schemas.openxmlformats.org/officeDocument/2006/relationships/hyperlink" Target="https://coffeehr.com.vn/wp-content/uploads/2021/09/dan-tri10h-159gapoworkdocx-1631698672773.jpeg" TargetMode="External"/><Relationship Id="rId2100" Type="http://schemas.openxmlformats.org/officeDocument/2006/relationships/hyperlink" Target="https://coffeehr.com.vn/wp-content/uploads/2021/11/tuyen-dung-2.jpg" TargetMode="External"/><Relationship Id="rId2338" Type="http://schemas.openxmlformats.org/officeDocument/2006/relationships/hyperlink" Target="https://coffeehr.com.vn/wp-content/uploads/2022/03/hh.png" TargetMode="External"/><Relationship Id="rId517" Type="http://schemas.openxmlformats.org/officeDocument/2006/relationships/hyperlink" Target="https://coffeehr.com.vn/en/lam-the-nao-de-xay-dung-moi-truong-lam-viec-tich-cuc/" TargetMode="External"/><Relationship Id="rId724" Type="http://schemas.openxmlformats.org/officeDocument/2006/relationships/hyperlink" Target="https://coffeehr.com.vn/giai-phap/" TargetMode="External"/><Relationship Id="rId931" Type="http://schemas.openxmlformats.org/officeDocument/2006/relationships/hyperlink" Target="https://coffeehr.com.vn/truyen-thong-quang-cao/" TargetMode="External"/><Relationship Id="rId1147" Type="http://schemas.openxmlformats.org/officeDocument/2006/relationships/hyperlink" Target="https://coffeehr.com.vn/wp-content/plugins/jet-search/assets/js/jet-search.js?ver=2.1.14" TargetMode="External"/><Relationship Id="rId1354" Type="http://schemas.openxmlformats.org/officeDocument/2006/relationships/hyperlink" Target="https://coffeehr.com.vn/wp-content/uploads/2021/06/b2.2.png" TargetMode="External"/><Relationship Id="rId1561" Type="http://schemas.openxmlformats.org/officeDocument/2006/relationships/hyperlink" Target="https://coffeehr.com.vn/wp-content/uploads/2021/06/thumnail-mo-hinh-quan-ly-nhan-su.png" TargetMode="External"/><Relationship Id="rId60" Type="http://schemas.openxmlformats.org/officeDocument/2006/relationships/hyperlink" Target="https://coffeehr.com.vn/boomerang-employee/" TargetMode="External"/><Relationship Id="rId1007" Type="http://schemas.openxmlformats.org/officeDocument/2006/relationships/hyperlink" Target="https://coffeehr.com.vn/wp-content/litespeed/css/54edddc9484318e9607c9553b237dfcc.css?ver=4cdae" TargetMode="External"/><Relationship Id="rId1214" Type="http://schemas.openxmlformats.org/officeDocument/2006/relationships/hyperlink" Target="https://coffeehr.com.vn/wp-content/uploads/2021/05/Ellipse-3.png" TargetMode="External"/><Relationship Id="rId1421" Type="http://schemas.openxmlformats.org/officeDocument/2006/relationships/hyperlink" Target="https://coffeehr.com.vn/wp-content/uploads/2021/06/giaoduc1.jpg" TargetMode="External"/><Relationship Id="rId1659" Type="http://schemas.openxmlformats.org/officeDocument/2006/relationships/hyperlink" Target="https://coffeehr.com.vn/wp-content/uploads/2021/07/hoach-dinh-nhan-su-CHR.png" TargetMode="External"/><Relationship Id="rId1866" Type="http://schemas.openxmlformats.org/officeDocument/2006/relationships/hyperlink" Target="https://coffeehr.com.vn/wp-content/uploads/2021/10/23.3.Z67WP60b98cc24b848.png" TargetMode="External"/><Relationship Id="rId1519" Type="http://schemas.openxmlformats.org/officeDocument/2006/relationships/hyperlink" Target="https://coffeehr.com.vn/wp-content/uploads/2021/06/Ky-nang-thuong-thuyet.png" TargetMode="External"/><Relationship Id="rId1726" Type="http://schemas.openxmlformats.org/officeDocument/2006/relationships/hyperlink" Target="https://coffeehr.com.vn/wp-content/uploads/2021/08/talent1.png" TargetMode="External"/><Relationship Id="rId1933" Type="http://schemas.openxmlformats.org/officeDocument/2006/relationships/hyperlink" Target="https://coffeehr.com.vn/wp-content/uploads/2021/11/5.png" TargetMode="External"/><Relationship Id="rId18" Type="http://schemas.openxmlformats.org/officeDocument/2006/relationships/hyperlink" Target="https://coffeehr.com.vn/4-cach-de-cai-thien-giao-tiep-trong-kinh-doanh/" TargetMode="External"/><Relationship Id="rId2195" Type="http://schemas.openxmlformats.org/officeDocument/2006/relationships/hyperlink" Target="https://coffeehr.com.vn/wp-content/uploads/2021/12/z3067457888823_d572aadf81b536f6e363d14cda18e739-e1640858503830-1024x489.jpg" TargetMode="External"/><Relationship Id="rId167" Type="http://schemas.openxmlformats.org/officeDocument/2006/relationships/hyperlink" Target="https://coffeehr.com.vn/coffeehr-cloud-solution-duoc-lua-chon-de-toi-uu-hoa-quan-tri-nhan-su-va-phat-trien-dich-vu-nhan-su-cho-crowe-vietnam/" TargetMode="External"/><Relationship Id="rId374" Type="http://schemas.openxmlformats.org/officeDocument/2006/relationships/hyperlink" Target="https://coffeehr.com.vn/en/citicom-tiep-tuc-dong-hanh-cung-oos-software-voi-du-an-trien-khai-phan-mem-quan-tri-nhan-su-humax-phien-ban-4-0/" TargetMode="External"/><Relationship Id="rId581" Type="http://schemas.openxmlformats.org/officeDocument/2006/relationships/hyperlink" Target="https://coffeehr.com.vn/en/openway-lua-chon-coffeehr-la-doi-tac-dong-hanh-tien-trien-giai-phap-phan-mem-quan-tri-nhan-su/" TargetMode="External"/><Relationship Id="rId2055" Type="http://schemas.openxmlformats.org/officeDocument/2006/relationships/hyperlink" Target="https://coffeehr.com.vn/wp-content/uploads/2021/11/payroll.png" TargetMode="External"/><Relationship Id="rId2262" Type="http://schemas.openxmlformats.org/officeDocument/2006/relationships/hyperlink" Target="https://coffeehr.com.vn/wp-content/uploads/2022/01/workplace-branding-matters-in-office-culture-1024x465.jpg" TargetMode="External"/><Relationship Id="rId234" Type="http://schemas.openxmlformats.org/officeDocument/2006/relationships/hyperlink" Target="https://coffeehr.com.vn/en/3-mo-hinh-quan-ly-nhan-su-dang-gia-cho-chien-luoc-phat-trien-hoan-chinh/" TargetMode="External"/><Relationship Id="rId679" Type="http://schemas.openxmlformats.org/officeDocument/2006/relationships/hyperlink" Target="https://coffeehr.com.vn/en/tuyen-dung-thoi-ki-moi-ban-biet-gi-ve-genz/" TargetMode="External"/><Relationship Id="rId886" Type="http://schemas.openxmlformats.org/officeDocument/2006/relationships/hyperlink" Target="https://coffeehr.com.vn/quan-ly-to-chuc/" TargetMode="External"/><Relationship Id="rId2" Type="http://schemas.openxmlformats.org/officeDocument/2006/relationships/hyperlink" Target="https://coffeehr.com.vn/" TargetMode="External"/><Relationship Id="rId441" Type="http://schemas.openxmlformats.org/officeDocument/2006/relationships/hyperlink" Target="https://coffeehr.com.vn/en/gan-ket-voi-nhan-vien-bi-quyet-vuot-qua-mua-dai-dich-2/" TargetMode="External"/><Relationship Id="rId539" Type="http://schemas.openxmlformats.org/officeDocument/2006/relationships/hyperlink" Target="https://coffeehr.com.vn/en/mo-hinh-hrm-4-0-xu-huong-quan-tri-nhan-su-trong-ky-nguyen-so/" TargetMode="External"/><Relationship Id="rId746" Type="http://schemas.openxmlformats.org/officeDocument/2006/relationships/hyperlink" Target="https://coffeehr.com.vn/hcm-tuyen-dung-business-analyst/" TargetMode="External"/><Relationship Id="rId1071" Type="http://schemas.openxmlformats.org/officeDocument/2006/relationships/hyperlink" Target="https://coffeehr.com.vn/wp-content/litespeed/css/c781054138eac2e1bb83c6996bc4d6bc.css?ver=0dd0c" TargetMode="External"/><Relationship Id="rId1169" Type="http://schemas.openxmlformats.org/officeDocument/2006/relationships/hyperlink" Target="https://coffeehr.com.vn/wp-content/uploads/2021/03/openway-3-300x206.png" TargetMode="External"/><Relationship Id="rId1376" Type="http://schemas.openxmlformats.org/officeDocument/2006/relationships/hyperlink" Target="https://coffeehr.com.vn/wp-content/uploads/2021/06/Banner-Tuyen-Dung-B.jpg" TargetMode="External"/><Relationship Id="rId1583" Type="http://schemas.openxmlformats.org/officeDocument/2006/relationships/hyperlink" Target="https://coffeehr.com.vn/wp-content/uploads/2021/06/unnamed.jpg" TargetMode="External"/><Relationship Id="rId2122" Type="http://schemas.openxmlformats.org/officeDocument/2006/relationships/hyperlink" Target="https://coffeehr.com.vn/wp-content/uploads/2021/12/1626425961.jpg" TargetMode="External"/><Relationship Id="rId301" Type="http://schemas.openxmlformats.org/officeDocument/2006/relationships/hyperlink" Target="https://coffeehr.com.vn/en/category/kien-thuc-quan-tri-nhan-su/" TargetMode="External"/><Relationship Id="rId953" Type="http://schemas.openxmlformats.org/officeDocument/2006/relationships/hyperlink" Target="https://coffeehr.com.vn/tuyen-dung-project-manager-hn-hcm/" TargetMode="External"/><Relationship Id="rId1029" Type="http://schemas.openxmlformats.org/officeDocument/2006/relationships/hyperlink" Target="https://coffeehr.com.vn/wp-content/litespeed/css/79fe90729430b38c04a13a270a4702c1.css?ver=4ef8e" TargetMode="External"/><Relationship Id="rId1236" Type="http://schemas.openxmlformats.org/officeDocument/2006/relationships/hyperlink" Target="https://coffeehr.com.vn/wp-content/uploads/2021/05/He-thong-bao-cao.png" TargetMode="External"/><Relationship Id="rId1790" Type="http://schemas.openxmlformats.org/officeDocument/2006/relationships/hyperlink" Target="https://coffeehr.com.vn/wp-content/uploads/2021/09/4-bai-toan-nhan-su-duoc-giai-quyet-boi-OOS-Software.jpeg" TargetMode="External"/><Relationship Id="rId1888" Type="http://schemas.openxmlformats.org/officeDocument/2006/relationships/hyperlink" Target="https://coffeehr.com.vn/wp-content/uploads/2021/10/Navigos-Group.jpg" TargetMode="External"/><Relationship Id="rId82" Type="http://schemas.openxmlformats.org/officeDocument/2006/relationships/hyperlink" Target="https://coffeehr.com.vn/category/kien-thuc-quan-tri-nhan-su/" TargetMode="External"/><Relationship Id="rId606" Type="http://schemas.openxmlformats.org/officeDocument/2006/relationships/hyperlink" Target="https://coffeehr.com.vn/en/quan-ly-ho-so-ung-vien-hieu-qua-nen-chi-dung-excel/" TargetMode="External"/><Relationship Id="rId813" Type="http://schemas.openxmlformats.org/officeDocument/2006/relationships/hyperlink" Target="https://coffeehr.com.vn/mo-hinh-hrm-4-0-xu-huong-quan-tri-nhan-su-trong-ky-nguyen-so/" TargetMode="External"/><Relationship Id="rId1443" Type="http://schemas.openxmlformats.org/officeDocument/2006/relationships/hyperlink" Target="https://coffeehr.com.vn/wp-content/uploads/2021/06/image-156.jpg" TargetMode="External"/><Relationship Id="rId1650" Type="http://schemas.openxmlformats.org/officeDocument/2006/relationships/hyperlink" Target="https://coffeehr.com.vn/wp-content/uploads/2021/07/dichvunhansu1.jpg" TargetMode="External"/><Relationship Id="rId1748" Type="http://schemas.openxmlformats.org/officeDocument/2006/relationships/hyperlink" Target="https://coffeehr.com.vn/wp-content/uploads/2021/08/z2687486122995_940713d76c4066a06da16b9c49bedef8.jpg" TargetMode="External"/><Relationship Id="rId1303" Type="http://schemas.openxmlformats.org/officeDocument/2006/relationships/hyperlink" Target="https://coffeehr.com.vn/wp-content/uploads/2021/05/taichinhnganhang.png" TargetMode="External"/><Relationship Id="rId1510" Type="http://schemas.openxmlformats.org/officeDocument/2006/relationships/hyperlink" Target="https://coffeehr.com.vn/wp-content/uploads/2021/06/Khong-quan-tam.jpg" TargetMode="External"/><Relationship Id="rId1955" Type="http://schemas.openxmlformats.org/officeDocument/2006/relationships/hyperlink" Target="https://coffeehr.com.vn/wp-content/uploads/2021/11/ANSELMI-Claudia-AS20-rel.jpg" TargetMode="External"/><Relationship Id="rId1608" Type="http://schemas.openxmlformats.org/officeDocument/2006/relationships/hyperlink" Target="https://coffeehr.com.vn/wp-content/uploads/2021/07/11-buoc-tuyen-dung-hieu-qua-CHR-768x511.png" TargetMode="External"/><Relationship Id="rId1815" Type="http://schemas.openxmlformats.org/officeDocument/2006/relationships/hyperlink" Target="https://coffeehr.com.vn/wp-content/uploads/2021/09/hop-tac-gapo-768x292.jpg" TargetMode="External"/><Relationship Id="rId189" Type="http://schemas.openxmlformats.org/officeDocument/2006/relationships/hyperlink" Target="https://coffeehr.com.vn/cong-viec-va-ky-nang-cua-nhan-vien-nhan-su/" TargetMode="External"/><Relationship Id="rId396" Type="http://schemas.openxmlformats.org/officeDocument/2006/relationships/hyperlink" Target="https://coffeehr.com.vn/en/coffeehr-tuyen-dung-nhan-vien-content-marketing/" TargetMode="External"/><Relationship Id="rId2077" Type="http://schemas.openxmlformats.org/officeDocument/2006/relationships/hyperlink" Target="https://coffeehr.com.vn/wp-content/uploads/2021/11/Recruitment-app-startups.jpg" TargetMode="External"/><Relationship Id="rId2284" Type="http://schemas.openxmlformats.org/officeDocument/2006/relationships/hyperlink" Target="https://coffeehr.com.vn/wp-content/uploads/2022/02/Add-a-heading-768x611.png" TargetMode="External"/><Relationship Id="rId256" Type="http://schemas.openxmlformats.org/officeDocument/2006/relationships/hyperlink" Target="https://coffeehr.com.vn/en/anh-huong-cua-covid-19-toi-thi-truong-lao-dong-va-phuong-an-khac-phuc-cua-doanh-nghiep/" TargetMode="External"/><Relationship Id="rId463" Type="http://schemas.openxmlformats.org/officeDocument/2006/relationships/hyperlink" Target="https://coffeehr.com.vn/en/hau-covid-doanh-nghiep-da-san-sang-don-xu-the-tuyen-dung-moi/" TargetMode="External"/><Relationship Id="rId670" Type="http://schemas.openxmlformats.org/officeDocument/2006/relationships/hyperlink" Target="https://coffeehr.com.vn/en/tuyen-dung-hieu-qua-bang-ke-hoach-chi-tiet-voi-11-buoc-duoc-chia-se-boi-cac-chuyen-gia-2/" TargetMode="External"/><Relationship Id="rId1093" Type="http://schemas.openxmlformats.org/officeDocument/2006/relationships/hyperlink" Target="https://coffeehr.com.vn/wp-content/litespeed/css/f93a31239736fc39a841e3252b302280.css?ver=87541" TargetMode="External"/><Relationship Id="rId2144" Type="http://schemas.openxmlformats.org/officeDocument/2006/relationships/hyperlink" Target="https://coffeehr.com.vn/wp-content/uploads/2021/12/getty_1011792694_397146.jpg" TargetMode="External"/><Relationship Id="rId2351" Type="http://schemas.openxmlformats.org/officeDocument/2006/relationships/hyperlink" Target="https://coffeehr.com.vn/wp-content/uploads/2022/03/Talent-Acquisition-la-gi-5-chien-luoc-Thu-hut-Nhan-tai-pho-bien-300x225.jpg" TargetMode="External"/><Relationship Id="rId116" Type="http://schemas.openxmlformats.org/officeDocument/2006/relationships/hyperlink" Target="https://coffeehr.com.vn/category/tai-lieu/" TargetMode="External"/><Relationship Id="rId323" Type="http://schemas.openxmlformats.org/officeDocument/2006/relationships/hyperlink" Target="https://coffeehr.com.vn/category/kien-thuc-quan-tri-nhan-su/page/4/" TargetMode="External"/><Relationship Id="rId530" Type="http://schemas.openxmlformats.org/officeDocument/2006/relationships/hyperlink" Target="https://coffeehr.com.vn/en/m2-nang-tam-thoi-trang-viet/" TargetMode="External"/><Relationship Id="rId768" Type="http://schemas.openxmlformats.org/officeDocument/2006/relationships/hyperlink" Target="https://coffeehr.com.vn/hoi-thao-chuyen-doi-so-trong-quan-tri-doanh-nghiep/" TargetMode="External"/><Relationship Id="rId975" Type="http://schemas.openxmlformats.org/officeDocument/2006/relationships/hyperlink" Target="https://coffeehr.com.vn/wp-content/litespeed/css/09289d02fef3117fb2bbe93da041e3bc.css?ver=00692" TargetMode="External"/><Relationship Id="rId1160" Type="http://schemas.openxmlformats.org/officeDocument/2006/relationships/hyperlink" Target="https://coffeehr.com.vn/wp-content/uploads/2021/02/atalink-1-300x206.png" TargetMode="External"/><Relationship Id="rId1398" Type="http://schemas.openxmlformats.org/officeDocument/2006/relationships/hyperlink" Target="https://coffeehr.com.vn/wp-content/uploads/2021/06/Dien-toan-dam-may.jpg" TargetMode="External"/><Relationship Id="rId2004" Type="http://schemas.openxmlformats.org/officeDocument/2006/relationships/hyperlink" Target="https://coffeehr.com.vn/wp-content/uploads/2021/11/dich-vu-nhan-su.png" TargetMode="External"/><Relationship Id="rId2211" Type="http://schemas.openxmlformats.org/officeDocument/2006/relationships/hyperlink" Target="https://coffeehr.com.vn/wp-content/uploads/2022/01/anh-thong-tin-ca-nhan.png" TargetMode="External"/><Relationship Id="rId628" Type="http://schemas.openxmlformats.org/officeDocument/2006/relationships/hyperlink" Target="https://coffeehr.com.vn/en/tai-lieu/" TargetMode="External"/><Relationship Id="rId835" Type="http://schemas.openxmlformats.org/officeDocument/2006/relationships/hyperlink" Target="https://coffeehr.com.vn/noi-san-oos-software01/" TargetMode="External"/><Relationship Id="rId1258" Type="http://schemas.openxmlformats.org/officeDocument/2006/relationships/hyperlink" Target="https://coffeehr.com.vn/wp-content/uploads/2021/05/kt3.png" TargetMode="External"/><Relationship Id="rId1465" Type="http://schemas.openxmlformats.org/officeDocument/2006/relationships/hyperlink" Target="https://coffeehr.com.vn/wp-content/uploads/2021/06/image-19.jpg" TargetMode="External"/><Relationship Id="rId1672" Type="http://schemas.openxmlformats.org/officeDocument/2006/relationships/hyperlink" Target="https://coffeehr.com.vn/wp-content/uploads/2021/07/kpi-okr-1-scaled.jpg" TargetMode="External"/><Relationship Id="rId2309" Type="http://schemas.openxmlformats.org/officeDocument/2006/relationships/hyperlink" Target="https://coffeehr.com.vn/wp-content/uploads/2022/02/y-nghia-1.png" TargetMode="External"/><Relationship Id="rId1020" Type="http://schemas.openxmlformats.org/officeDocument/2006/relationships/hyperlink" Target="https://coffeehr.com.vn/wp-content/litespeed/css/6f959aac03679b6394cf6d946f384f33.css?ver=c6215" TargetMode="External"/><Relationship Id="rId1118" Type="http://schemas.openxmlformats.org/officeDocument/2006/relationships/hyperlink" Target="https://coffeehr.com.vn/wp-content/plugins/elementor/assets/lib/swiper/swiper.min.js?ver=5.3.6" TargetMode="External"/><Relationship Id="rId1325" Type="http://schemas.openxmlformats.org/officeDocument/2006/relationships/hyperlink" Target="https://coffeehr.com.vn/wp-content/uploads/2021/06/123.png" TargetMode="External"/><Relationship Id="rId1532" Type="http://schemas.openxmlformats.org/officeDocument/2006/relationships/hyperlink" Target="https://coffeehr.com.vn/wp-content/uploads/2021/06/quan-tri-nhan-su-trong-doanh-nghiep-kynabiz-3.png" TargetMode="External"/><Relationship Id="rId1977" Type="http://schemas.openxmlformats.org/officeDocument/2006/relationships/hyperlink" Target="https://coffeehr.com.vn/wp-content/uploads/2021/11/Danh-gia.png" TargetMode="External"/><Relationship Id="rId902" Type="http://schemas.openxmlformats.org/officeDocument/2006/relationships/hyperlink" Target="https://coffeehr.com.vn/tai-lieu/" TargetMode="External"/><Relationship Id="rId1837" Type="http://schemas.openxmlformats.org/officeDocument/2006/relationships/hyperlink" Target="https://coffeehr.com.vn/wp-content/uploads/2021/09/photo-3-1631694697271371004936.jpg" TargetMode="External"/><Relationship Id="rId31" Type="http://schemas.openxmlformats.org/officeDocument/2006/relationships/hyperlink" Target="https://coffeehr.com.vn/8585-2/" TargetMode="External"/><Relationship Id="rId2099" Type="http://schemas.openxmlformats.org/officeDocument/2006/relationships/hyperlink" Target="https://coffeehr.com.vn/wp-content/uploads/2021/11/tuyen-dung-2.jpg" TargetMode="External"/><Relationship Id="rId180" Type="http://schemas.openxmlformats.org/officeDocument/2006/relationships/hyperlink" Target="https://coffeehr.com.vn/coffeehr-tuyen-dung-nhan-vien-content-marketing/" TargetMode="External"/><Relationship Id="rId278" Type="http://schemas.openxmlformats.org/officeDocument/2006/relationships/hyperlink" Target="https://coffeehr.com.vn/en/boomerang-employee/" TargetMode="External"/><Relationship Id="rId1904" Type="http://schemas.openxmlformats.org/officeDocument/2006/relationships/hyperlink" Target="https://coffeehr.com.vn/wp-content/uploads/2021/11/127129373_3761727353892308_8754717082773024356_n.jpg" TargetMode="External"/><Relationship Id="rId485" Type="http://schemas.openxmlformats.org/officeDocument/2006/relationships/hyperlink" Target="https://coffeehr.com.vn/en/hoach-dinh-nguon-nhan-luc-coffeehr/" TargetMode="External"/><Relationship Id="rId692" Type="http://schemas.openxmlformats.org/officeDocument/2006/relationships/hyperlink" Target="https://coffeehr.com.vn/en/why-coffee/" TargetMode="External"/><Relationship Id="rId2166" Type="http://schemas.openxmlformats.org/officeDocument/2006/relationships/hyperlink" Target="https://coffeehr.com.vn/wp-content/uploads/2021/12/preview-768x576.jpg" TargetMode="External"/><Relationship Id="rId2373" Type="http://schemas.openxmlformats.org/officeDocument/2006/relationships/hyperlink" Target="https://coffeehr.com.vn/wp-includes/js/jquery/ui/core.min.js?ver=1.13.1" TargetMode="External"/><Relationship Id="rId138" Type="http://schemas.openxmlformats.org/officeDocument/2006/relationships/hyperlink" Target="https://coffeehr.com.vn/cb/" TargetMode="External"/><Relationship Id="rId345" Type="http://schemas.openxmlformats.org/officeDocument/2006/relationships/hyperlink" Target="https://coffeehr.com.vn/en/category/tin-tuc-coffeehr/page/2/" TargetMode="External"/><Relationship Id="rId552" Type="http://schemas.openxmlformats.org/officeDocument/2006/relationships/hyperlink" Target="https://coffeehr.com.vn/en/nhan-vien-f0/" TargetMode="External"/><Relationship Id="rId997" Type="http://schemas.openxmlformats.org/officeDocument/2006/relationships/hyperlink" Target="https://coffeehr.com.vn/wp-content/litespeed/css/3fdb33594dc3fb122504cbbeecbe7643.css?ver=256ad" TargetMode="External"/><Relationship Id="rId1182" Type="http://schemas.openxmlformats.org/officeDocument/2006/relationships/hyperlink" Target="https://coffeehr.com.vn/wp-content/uploads/2021/05/banner2.png" TargetMode="External"/><Relationship Id="rId2026" Type="http://schemas.openxmlformats.org/officeDocument/2006/relationships/hyperlink" Target="https://coffeehr.com.vn/wp-content/uploads/2021/11/Hung-Yen.png" TargetMode="External"/><Relationship Id="rId2233" Type="http://schemas.openxmlformats.org/officeDocument/2006/relationships/hyperlink" Target="https://coffeehr.com.vn/wp-content/uploads/2022/01/img_feature-1-e1641459764358.png" TargetMode="External"/><Relationship Id="rId205" Type="http://schemas.openxmlformats.org/officeDocument/2006/relationships/hyperlink" Target="https://coffeehr.com.vn/dich-vu-nhan-su-2/" TargetMode="External"/><Relationship Id="rId412" Type="http://schemas.openxmlformats.org/officeDocument/2006/relationships/hyperlink" Target="https://coffeehr.com.vn/en/dantri-vn-nen-tang-giao-tiep-gapowork-va-oos-software-ra-mat-bo-giai-phap-quan-tri-nhan-su-cho-doanh-nghiep/" TargetMode="External"/><Relationship Id="rId857" Type="http://schemas.openxmlformats.org/officeDocument/2006/relationships/hyperlink" Target="https://coffeehr.com.vn/openway-lua-chon-coffeehr-la-doi-tac-dong-hanh-tien-trien-giai-phap-phan-mem-quan-tri-nhan-su/" TargetMode="External"/><Relationship Id="rId1042" Type="http://schemas.openxmlformats.org/officeDocument/2006/relationships/hyperlink" Target="https://coffeehr.com.vn/wp-content/litespeed/css/872b3d7bf0b1a0b78b19056a7e2a7735.css?ver=7dc4d" TargetMode="External"/><Relationship Id="rId1487" Type="http://schemas.openxmlformats.org/officeDocument/2006/relationships/hyperlink" Target="https://coffeehr.com.vn/wp-content/uploads/2021/06/image-195-300x174.jpg" TargetMode="External"/><Relationship Id="rId1694" Type="http://schemas.openxmlformats.org/officeDocument/2006/relationships/hyperlink" Target="https://coffeehr.com.vn/wp-content/uploads/2021/07/phattriennguon1.jpg" TargetMode="External"/><Relationship Id="rId2300" Type="http://schemas.openxmlformats.org/officeDocument/2006/relationships/hyperlink" Target="https://coffeehr.com.vn/wp-content/uploads/2022/02/Nhan-vien-trien-khai-6-300x169.png" TargetMode="External"/><Relationship Id="rId717" Type="http://schemas.openxmlformats.org/officeDocument/2006/relationships/hyperlink" Target="https://coffeehr.com.vn/gan-ket-voi-nhan-vien-bi-quyet-vuot-qua-mua-dai-dich-2/" TargetMode="External"/><Relationship Id="rId924" Type="http://schemas.openxmlformats.org/officeDocument/2006/relationships/hyperlink" Target="https://coffeehr.com.vn/tiec-tat-nien-cong-ty-cuoi-nam/" TargetMode="External"/><Relationship Id="rId1347" Type="http://schemas.openxmlformats.org/officeDocument/2006/relationships/hyperlink" Target="https://coffeehr.com.vn/wp-content/uploads/2021/06/960x0.jpg" TargetMode="External"/><Relationship Id="rId1554" Type="http://schemas.openxmlformats.org/officeDocument/2006/relationships/hyperlink" Target="https://coffeehr.com.vn/wp-content/uploads/2021/06/tdoan.png" TargetMode="External"/><Relationship Id="rId1761" Type="http://schemas.openxmlformats.org/officeDocument/2006/relationships/hyperlink" Target="https://coffeehr.com.vn/wp-content/uploads/2021/08/z2695578083895_64c6d18481273ac6d5741e58f1e21911-300x218.jpg" TargetMode="External"/><Relationship Id="rId1999" Type="http://schemas.openxmlformats.org/officeDocument/2006/relationships/hyperlink" Target="https://coffeehr.com.vn/wp-content/uploads/2021/11/dba60e8ea3dc5a3512c9f1a6b5930205-1.jpg" TargetMode="External"/><Relationship Id="rId53" Type="http://schemas.openxmlformats.org/officeDocument/2006/relationships/hyperlink" Target="https://coffeehr.com.vn/ban-se-tro-thanh-chuyen-gia-tuyen-dung-nhu-the-nao-voi-coffeehr-2/" TargetMode="External"/><Relationship Id="rId1207" Type="http://schemas.openxmlformats.org/officeDocument/2006/relationships/hyperlink" Target="https://coffeehr.com.vn/wp-content/uploads/2021/05/DOINGU3.png" TargetMode="External"/><Relationship Id="rId1414" Type="http://schemas.openxmlformats.org/officeDocument/2006/relationships/hyperlink" Target="https://coffeehr.com.vn/wp-content/uploads/2021/06/gapowork.png" TargetMode="External"/><Relationship Id="rId1621" Type="http://schemas.openxmlformats.org/officeDocument/2006/relationships/hyperlink" Target="https://coffeehr.com.vn/wp-content/uploads/2021/07/cac-buoc-tien-hanh-hoach-dinh-nhan-su-CHR.png" TargetMode="External"/><Relationship Id="rId1859" Type="http://schemas.openxmlformats.org/officeDocument/2006/relationships/hyperlink" Target="https://coffeehr.com.vn/wp-content/uploads/2021/09/z2744408367366_95ec8ec4b2cd0f7d16d14e5d75439756-300x200.jpg" TargetMode="External"/><Relationship Id="rId1719" Type="http://schemas.openxmlformats.org/officeDocument/2006/relationships/hyperlink" Target="https://coffeehr.com.vn/wp-content/uploads/2021/08/portal-768x511.jpg" TargetMode="External"/><Relationship Id="rId1926" Type="http://schemas.openxmlformats.org/officeDocument/2006/relationships/hyperlink" Target="https://coffeehr.com.vn/wp-content/uploads/2021/11/360_F_328712690_GE9lcHu8VOmjHcCKKEZ0MUsrtanWuIU0.jpg" TargetMode="External"/><Relationship Id="rId2090" Type="http://schemas.openxmlformats.org/officeDocument/2006/relationships/hyperlink" Target="https://coffeehr.com.vn/wp-content/uploads/2021/11/thiet-ke-nha-pho-an-phu-new-city-768x438.jpg" TargetMode="External"/><Relationship Id="rId2188" Type="http://schemas.openxmlformats.org/officeDocument/2006/relationships/hyperlink" Target="https://coffeehr.com.vn/wp-content/uploads/2021/12/z3047230078077_8e010eb41feef6494f5d92674de9cf2f-e1640248994916.jpg" TargetMode="External"/><Relationship Id="rId2395" Type="http://schemas.openxmlformats.org/officeDocument/2006/relationships/hyperlink" Target="https://coffeehr.com.vn/xu-huong-moi-trong-nganh-cntt-thay-doi-va-co-hoi/" TargetMode="External"/><Relationship Id="rId367" Type="http://schemas.openxmlformats.org/officeDocument/2006/relationships/hyperlink" Target="https://coffeehr.com.vn/en/chuyen-doi-so-gan-hay-xa/" TargetMode="External"/><Relationship Id="rId574" Type="http://schemas.openxmlformats.org/officeDocument/2006/relationships/hyperlink" Target="https://coffeehr.com.vn/en/oos-software-duoc-thuong-hieu-homefarm-lua-chon-de-thuc-hien-chien-luoc-phat-trien-than-toc-300-cua-hang/" TargetMode="External"/><Relationship Id="rId2048" Type="http://schemas.openxmlformats.org/officeDocument/2006/relationships/hyperlink" Target="https://coffeehr.com.vn/wp-content/uploads/2021/11/onboarding.png" TargetMode="External"/><Relationship Id="rId2255" Type="http://schemas.openxmlformats.org/officeDocument/2006/relationships/hyperlink" Target="https://coffeehr.com.vn/wp-content/uploads/2022/01/sua-05-e1643102256164-1024x463.png" TargetMode="External"/><Relationship Id="rId227" Type="http://schemas.openxmlformats.org/officeDocument/2006/relationships/hyperlink" Target="https://coffeehr.com.vn/en/12-ky-nang-khong-the-thieu-trong-quan-ly-nhan-su/" TargetMode="External"/><Relationship Id="rId781" Type="http://schemas.openxmlformats.org/officeDocument/2006/relationships/hyperlink" Target="https://coffeehr.com.vn/khach-hang-tieu-bieu/" TargetMode="External"/><Relationship Id="rId879" Type="http://schemas.openxmlformats.org/officeDocument/2006/relationships/hyperlink" Target="https://coffeehr.com.vn/quan-ly-ho-so-nhan-su-tiet-kiem/" TargetMode="External"/><Relationship Id="rId434" Type="http://schemas.openxmlformats.org/officeDocument/2006/relationships/hyperlink" Target="https://coffeehr.com.vn/en/ecotek-quan-tri-thong-minh-phat-trien-ben-vung/" TargetMode="External"/><Relationship Id="rId641" Type="http://schemas.openxmlformats.org/officeDocument/2006/relationships/hyperlink" Target="https://coffeehr.com.vn/en/thong-bao-chuyen-dia-diem-tru-so-van-phong-ha-noi/" TargetMode="External"/><Relationship Id="rId739" Type="http://schemas.openxmlformats.org/officeDocument/2006/relationships/hyperlink" Target="https://coffeehr.com.vn/hau-covid-doanh-nghiep-da-san-sang-don-xu-the-tuyen-dung-moi/" TargetMode="External"/><Relationship Id="rId1064" Type="http://schemas.openxmlformats.org/officeDocument/2006/relationships/hyperlink" Target="https://coffeehr.com.vn/wp-content/litespeed/css/c29a28399de71e574f505a362ebb8038.css?ver=d97c9" TargetMode="External"/><Relationship Id="rId1271" Type="http://schemas.openxmlformats.org/officeDocument/2006/relationships/hyperlink" Target="https://coffeehr.com.vn/wp-content/uploads/2021/05/logoeftnew.png" TargetMode="External"/><Relationship Id="rId1369" Type="http://schemas.openxmlformats.org/officeDocument/2006/relationships/hyperlink" Target="https://coffeehr.com.vn/wp-content/uploads/2021/06/b6.2.jpg" TargetMode="External"/><Relationship Id="rId1576" Type="http://schemas.openxmlformats.org/officeDocument/2006/relationships/hyperlink" Target="https://coffeehr.com.vn/wp-content/uploads/2021/06/tuyen-dung-72-1.jpg" TargetMode="External"/><Relationship Id="rId2115" Type="http://schemas.openxmlformats.org/officeDocument/2006/relationships/hyperlink" Target="https://coffeehr.com.vn/wp-content/uploads/2021/12/1080ECOTEK-Phat-trien-cung-CFHR-300x300.jpg" TargetMode="External"/><Relationship Id="rId2322" Type="http://schemas.openxmlformats.org/officeDocument/2006/relationships/hyperlink" Target="https://coffeehr.com.vn/wp-content/uploads/2022/03/0x0.jpg" TargetMode="External"/><Relationship Id="rId501" Type="http://schemas.openxmlformats.org/officeDocument/2006/relationships/hyperlink" Target="https://coffeehr.com.vn/en/kaizen-la-gi-vi-du-ve-kaizen/" TargetMode="External"/><Relationship Id="rId946" Type="http://schemas.openxmlformats.org/officeDocument/2006/relationships/hyperlink" Target="https://coffeehr.com.vn/tuyen-dung-hieu-qua-bang-ke-hoach-chi-tiet-voi-11-buoc-duoc-chia-se-boi-cac-chuyen-gia-2/" TargetMode="External"/><Relationship Id="rId1131" Type="http://schemas.openxmlformats.org/officeDocument/2006/relationships/hyperlink" Target="https://coffeehr.com.vn/wp-content/plugins/elementor-pro/assets/lib/sticky/jquery.sticky.min.js?ver=3.3.5" TargetMode="External"/><Relationship Id="rId1229" Type="http://schemas.openxmlformats.org/officeDocument/2006/relationships/hyperlink" Target="https://coffeehr.com.vn/wp-content/uploads/2021/05/FILE-GOC-63-1.jpg" TargetMode="External"/><Relationship Id="rId1783" Type="http://schemas.openxmlformats.org/officeDocument/2006/relationships/hyperlink" Target="https://coffeehr.com.vn/wp-content/uploads/2021/08/z2722089482308_526236e6c82adc22a651d676de199ba8.jpg" TargetMode="External"/><Relationship Id="rId1990" Type="http://schemas.openxmlformats.org/officeDocument/2006/relationships/hyperlink" Target="https://coffeehr.com.vn/wp-content/uploads/2021/11/Dao-tao.png" TargetMode="External"/><Relationship Id="rId75" Type="http://schemas.openxmlformats.org/officeDocument/2006/relationships/hyperlink" Target="https://coffeehr.com.vn/category/cau-chuyen-thanh-cong/" TargetMode="External"/><Relationship Id="rId806" Type="http://schemas.openxmlformats.org/officeDocument/2006/relationships/hyperlink" Target="https://coffeehr.com.vn/m2-nang-tam-thoi-trang-viet/" TargetMode="External"/><Relationship Id="rId1436" Type="http://schemas.openxmlformats.org/officeDocument/2006/relationships/hyperlink" Target="https://coffeehr.com.vn/wp-content/uploads/2021/06/image-152.jpg" TargetMode="External"/><Relationship Id="rId1643" Type="http://schemas.openxmlformats.org/officeDocument/2006/relationships/hyperlink" Target="https://coffeehr.com.vn/wp-content/uploads/2021/07/crowe-nang-cao-trai-nghiem-nhan-su-voi-coffeeHR.jpg" TargetMode="External"/><Relationship Id="rId1850" Type="http://schemas.openxmlformats.org/officeDocument/2006/relationships/hyperlink" Target="https://coffeehr.com.vn/wp-content/uploads/2021/09/z2726596211122_364dbff10d60bf1ab1b61e3c37b0df16.jpg" TargetMode="External"/><Relationship Id="rId1503" Type="http://schemas.openxmlformats.org/officeDocument/2006/relationships/hyperlink" Target="https://coffeehr.com.vn/wp-content/uploads/2021/06/khachsan1.jpg" TargetMode="External"/><Relationship Id="rId1710" Type="http://schemas.openxmlformats.org/officeDocument/2006/relationships/hyperlink" Target="https://coffeehr.com.vn/wp-content/uploads/2021/07/z2651560740201_3d89834e74a2091a3217b8e58d4881a7-300x169.jpg" TargetMode="External"/><Relationship Id="rId1948" Type="http://schemas.openxmlformats.org/officeDocument/2006/relationships/hyperlink" Target="https://coffeehr.com.vn/wp-content/uploads/2021/11/7e6424a80490ccce9581-768x468.jpg" TargetMode="External"/><Relationship Id="rId291" Type="http://schemas.openxmlformats.org/officeDocument/2006/relationships/hyperlink" Target="https://coffeehr.com.vn/en/category/bao-chi-noi-ve-coffeehr/" TargetMode="External"/><Relationship Id="rId1808" Type="http://schemas.openxmlformats.org/officeDocument/2006/relationships/hyperlink" Target="https://coffeehr.com.vn/wp-content/uploads/2021/09/gapowork.jpg" TargetMode="External"/><Relationship Id="rId151" Type="http://schemas.openxmlformats.org/officeDocument/2006/relationships/hyperlink" Target="https://coffeehr.com.vn/chuyen-doi-so-quan-tri-nhan-su-bds-npn/" TargetMode="External"/><Relationship Id="rId389" Type="http://schemas.openxmlformats.org/officeDocument/2006/relationships/hyperlink" Target="https://coffeehr.com.vn/en/coffeehr-onboarding-chao-don-nhan-vien-moi-ban-co-dang-tut-lai-phia-sau/" TargetMode="External"/><Relationship Id="rId596" Type="http://schemas.openxmlformats.org/officeDocument/2006/relationships/hyperlink" Target="https://coffeehr.com.vn/en/profile/" TargetMode="External"/><Relationship Id="rId2277" Type="http://schemas.openxmlformats.org/officeDocument/2006/relationships/hyperlink" Target="https://coffeehr.com.vn/wp-content/uploads/2022/01/z3135328544719_971244d56fd45870e0cb68981441b6fc-300x225.jpg" TargetMode="External"/><Relationship Id="rId249" Type="http://schemas.openxmlformats.org/officeDocument/2006/relationships/hyperlink" Target="https://coffeehr.com.vn/en/5-phan-mem-nhan-su-tot-nhat-danh-cho-doanh-nghiep-sme-trong-nam-2022/" TargetMode="External"/><Relationship Id="rId456" Type="http://schemas.openxmlformats.org/officeDocument/2006/relationships/hyperlink" Target="https://coffeehr.com.vn/en/gioi-thieu-chung/" TargetMode="External"/><Relationship Id="rId663" Type="http://schemas.openxmlformats.org/officeDocument/2006/relationships/hyperlink" Target="https://coffeehr.com.vn/en/tuyen-dung/" TargetMode="External"/><Relationship Id="rId870" Type="http://schemas.openxmlformats.org/officeDocument/2006/relationships/hyperlink" Target="https://coffeehr.com.vn/phat-trien-nguon-luc/" TargetMode="External"/><Relationship Id="rId1086" Type="http://schemas.openxmlformats.org/officeDocument/2006/relationships/hyperlink" Target="https://coffeehr.com.vn/wp-content/litespeed/css/e6d7877f1ff98f9c20f93c9c4bf00d9e.css?ver=4b700" TargetMode="External"/><Relationship Id="rId1293" Type="http://schemas.openxmlformats.org/officeDocument/2006/relationships/hyperlink" Target="https://coffeehr.com.vn/wp-content/uploads/2021/05/Profiles.png" TargetMode="External"/><Relationship Id="rId2137" Type="http://schemas.openxmlformats.org/officeDocument/2006/relationships/hyperlink" Target="https://coffeehr.com.vn/wp-content/uploads/2021/12/CB-2-1-e1639984699939.png" TargetMode="External"/><Relationship Id="rId2344" Type="http://schemas.openxmlformats.org/officeDocument/2006/relationships/hyperlink" Target="https://coffeehr.com.vn/wp-content/uploads/2022/03/Quan-1.png" TargetMode="External"/><Relationship Id="rId109" Type="http://schemas.openxmlformats.org/officeDocument/2006/relationships/hyperlink" Target="https://coffeehr.com.vn/category/kien-thuc-quan-tri-nhan-su/page/5/" TargetMode="External"/><Relationship Id="rId316" Type="http://schemas.openxmlformats.org/officeDocument/2006/relationships/hyperlink" Target="https://coffeehr.com.vn/en/category/kien-thuc-quan-tri-nhan-su/page/4/" TargetMode="External"/><Relationship Id="rId523" Type="http://schemas.openxmlformats.org/officeDocument/2006/relationships/hyperlink" Target="https://coffeehr.com.vn/en/lich-su-hinh-thanh-va-phat-trien/" TargetMode="External"/><Relationship Id="rId968" Type="http://schemas.openxmlformats.org/officeDocument/2006/relationships/hyperlink" Target="https://coffeehr.com.vn/why-coffee/" TargetMode="External"/><Relationship Id="rId1153" Type="http://schemas.openxmlformats.org/officeDocument/2006/relationships/hyperlink" Target="https://coffeehr.com.vn/wp-content/plugins/translatepress-multilingual/assets/images/flags/vi.png" TargetMode="External"/><Relationship Id="rId1598" Type="http://schemas.openxmlformats.org/officeDocument/2006/relationships/hyperlink" Target="https://coffeehr.com.vn/wp-content/uploads/2021/06/yte1.png" TargetMode="External"/><Relationship Id="rId2204" Type="http://schemas.openxmlformats.org/officeDocument/2006/relationships/hyperlink" Target="https://coffeehr.com.vn/wp-content/uploads/2022/01/360_F_239373215_VC1a3sW9rDTCmaaxos45D74VECw3XbVt.jpg" TargetMode="External"/><Relationship Id="rId97" Type="http://schemas.openxmlformats.org/officeDocument/2006/relationships/hyperlink" Target="https://coffeehr.com.vn/category/kien-thuc-quan-tri-nhan-su/page/4/" TargetMode="External"/><Relationship Id="rId730" Type="http://schemas.openxmlformats.org/officeDocument/2006/relationships/hyperlink" Target="https://coffeehr.com.vn/gioi-thieu-chung/" TargetMode="External"/><Relationship Id="rId828" Type="http://schemas.openxmlformats.org/officeDocument/2006/relationships/hyperlink" Target="https://coffeehr.com.vn/nhan-vien-f0/" TargetMode="External"/><Relationship Id="rId1013" Type="http://schemas.openxmlformats.org/officeDocument/2006/relationships/hyperlink" Target="https://coffeehr.com.vn/wp-content/litespeed/css/5c9c7341535ab6581efb3f73ded1e241.css?ver=e40e8" TargetMode="External"/><Relationship Id="rId1360" Type="http://schemas.openxmlformats.org/officeDocument/2006/relationships/hyperlink" Target="https://coffeehr.com.vn/wp-content/uploads/2021/06/b2.5.png" TargetMode="External"/><Relationship Id="rId1458" Type="http://schemas.openxmlformats.org/officeDocument/2006/relationships/hyperlink" Target="https://coffeehr.com.vn/wp-content/uploads/2021/06/image-173.jpg" TargetMode="External"/><Relationship Id="rId1665" Type="http://schemas.openxmlformats.org/officeDocument/2006/relationships/hyperlink" Target="https://coffeehr.com.vn/wp-content/uploads/2021/07/homefarm-1200x628-1.png" TargetMode="External"/><Relationship Id="rId1872" Type="http://schemas.openxmlformats.org/officeDocument/2006/relationships/hyperlink" Target="https://coffeehr.com.vn/wp-content/uploads/2021/10/cleverfood-2-300x200.png" TargetMode="External"/><Relationship Id="rId1220" Type="http://schemas.openxmlformats.org/officeDocument/2006/relationships/hyperlink" Target="https://coffeehr.com.vn/wp-content/uploads/2021/05/Ellipse-6.png" TargetMode="External"/><Relationship Id="rId1318" Type="http://schemas.openxmlformats.org/officeDocument/2006/relationships/hyperlink" Target="https://coffeehr.com.vn/wp-content/uploads/2021/06/0b7e1bdc1d2ced72b43d.jpg" TargetMode="External"/><Relationship Id="rId1525" Type="http://schemas.openxmlformats.org/officeDocument/2006/relationships/hyperlink" Target="https://coffeehr.com.vn/wp-content/uploads/2021/06/neupage-300x200.jpg" TargetMode="External"/><Relationship Id="rId1732" Type="http://schemas.openxmlformats.org/officeDocument/2006/relationships/hyperlink" Target="https://coffeehr.com.vn/wp-content/uploads/2021/08/vuanem-300x200.jpg" TargetMode="External"/><Relationship Id="rId24" Type="http://schemas.openxmlformats.org/officeDocument/2006/relationships/hyperlink" Target="https://coffeehr.com.vn/50-sang-kien-loi-khuyen-giup-gan-ket-doi-ngu/" TargetMode="External"/><Relationship Id="rId2299" Type="http://schemas.openxmlformats.org/officeDocument/2006/relationships/hyperlink" Target="https://coffeehr.com.vn/wp-content/uploads/2022/02/Nhan-vien-trien-khai-6-300x169.png" TargetMode="External"/><Relationship Id="rId173" Type="http://schemas.openxmlformats.org/officeDocument/2006/relationships/hyperlink" Target="https://coffeehr.com.vn/coffeehr-onboarding-chao-don-nhan-vien-moi-ban-co-dang-tut-lai-phia-sau/" TargetMode="External"/><Relationship Id="rId380" Type="http://schemas.openxmlformats.org/officeDocument/2006/relationships/hyperlink" Target="https://coffeehr.com.vn/en/coffeehr_brochure/" TargetMode="External"/><Relationship Id="rId2061" Type="http://schemas.openxmlformats.org/officeDocument/2006/relationships/hyperlink" Target="https://coffeehr.com.vn/wp-content/uploads/2021/11/Profile-2-1.jpg" TargetMode="External"/><Relationship Id="rId240" Type="http://schemas.openxmlformats.org/officeDocument/2006/relationships/hyperlink" Target="https://coffeehr.com.vn/en/4-xu-huong-dien-toan-dam-may-doanh-nghiep-can-biet/" TargetMode="External"/><Relationship Id="rId478" Type="http://schemas.openxmlformats.org/officeDocument/2006/relationships/hyperlink" Target="https://coffeehr.com.vn/en/hn-hcm-tuyen-dung-business-analyst/" TargetMode="External"/><Relationship Id="rId685" Type="http://schemas.openxmlformats.org/officeDocument/2006/relationships/hyperlink" Target="https://coffeehr.com.vn/en/vi-sao-doanh-nghiep-can-co-mot-cong-thong-tin-noi-bo-chinh-thong/" TargetMode="External"/><Relationship Id="rId892" Type="http://schemas.openxmlformats.org/officeDocument/2006/relationships/hyperlink" Target="https://coffeehr.com.vn/quy-trinh-xay-dung-lo-trinh-thang-tien-cho-nhan-vien/" TargetMode="External"/><Relationship Id="rId2159" Type="http://schemas.openxmlformats.org/officeDocument/2006/relationships/hyperlink" Target="https://coffeehr.com.vn/wp-content/uploads/2021/12/PostChamCong2-300x300.jpg" TargetMode="External"/><Relationship Id="rId2366" Type="http://schemas.openxmlformats.org/officeDocument/2006/relationships/hyperlink" Target="https://coffeehr.com.vn/wp-includes/js/comment-reply.min.js?ver=5.9.2" TargetMode="External"/><Relationship Id="rId100" Type="http://schemas.openxmlformats.org/officeDocument/2006/relationships/hyperlink" Target="https://coffeehr.com.vn/category/kien-thuc-quan-tri-nhan-su/page/4/" TargetMode="External"/><Relationship Id="rId338" Type="http://schemas.openxmlformats.org/officeDocument/2006/relationships/hyperlink" Target="https://coffeehr.com.vn/en/category/thong-tin-cong-nghe/" TargetMode="External"/><Relationship Id="rId545" Type="http://schemas.openxmlformats.org/officeDocument/2006/relationships/hyperlink" Target="https://coffeehr.com.vn/en/nen-tang-giao-tiep-gapowork-hop-tac-voi-oos-software-ho-tro-doanh-nghiep-quan-tri-nhan-su/" TargetMode="External"/><Relationship Id="rId752" Type="http://schemas.openxmlformats.org/officeDocument/2006/relationships/hyperlink" Target="https://coffeehr.com.vn/he-thong-bao-cao/" TargetMode="External"/><Relationship Id="rId1175" Type="http://schemas.openxmlformats.org/officeDocument/2006/relationships/hyperlink" Target="https://coffeehr.com.vn/wp-content/uploads/2021/03/z3023497797859_877ba80211e5f0f99f5d827e70c63dc3-768x511.jpg" TargetMode="External"/><Relationship Id="rId1382" Type="http://schemas.openxmlformats.org/officeDocument/2006/relationships/hyperlink" Target="https://coffeehr.com.vn/wp-content/uploads/2021/06/c636916f909f60c1398e.jpg" TargetMode="External"/><Relationship Id="rId2019" Type="http://schemas.openxmlformats.org/officeDocument/2006/relationships/hyperlink" Target="https://coffeehr.com.vn/wp-content/uploads/2021/11/group-asia-young-creative-people-smart-casual-wear-discussing-business-celebrate-giving-five-after-dealing-feeling-happy-signing-contract-agreement-office-coworker-teamwork-concept_7861-2523.jpg" TargetMode="External"/><Relationship Id="rId2226" Type="http://schemas.openxmlformats.org/officeDocument/2006/relationships/hyperlink" Target="https://coffeehr.com.vn/wp-content/uploads/2022/01/employee-burnout-final.webp" TargetMode="External"/><Relationship Id="rId405" Type="http://schemas.openxmlformats.org/officeDocument/2006/relationships/hyperlink" Target="https://coffeehr.com.vn/en/cong-viec-va-ky-nang-cua-nhan-vien-nhan-su/" TargetMode="External"/><Relationship Id="rId612" Type="http://schemas.openxmlformats.org/officeDocument/2006/relationships/hyperlink" Target="https://coffeehr.com.vn/en/quy-trinh-xay-dung-kpi-hieu-qua/" TargetMode="External"/><Relationship Id="rId1035" Type="http://schemas.openxmlformats.org/officeDocument/2006/relationships/hyperlink" Target="https://coffeehr.com.vn/wp-content/litespeed/css/7f64edaa2c04349672789e28b3477836.css?ver=2dcfd" TargetMode="External"/><Relationship Id="rId1242" Type="http://schemas.openxmlformats.org/officeDocument/2006/relationships/hyperlink" Target="https://coffeehr.com.vn/wp-content/uploads/2021/05/Icon1.png" TargetMode="External"/><Relationship Id="rId1687" Type="http://schemas.openxmlformats.org/officeDocument/2006/relationships/hyperlink" Target="https://coffeehr.com.vn/wp-content/uploads/2021/07/mo-hinh-HRM-4.0-CHR-1-2-300x200.png" TargetMode="External"/><Relationship Id="rId1894" Type="http://schemas.openxmlformats.org/officeDocument/2006/relationships/hyperlink" Target="https://coffeehr.com.vn/wp-content/uploads/2021/10/Website-CHR-so-do-english-768x687-1.png" TargetMode="External"/><Relationship Id="rId917" Type="http://schemas.openxmlformats.org/officeDocument/2006/relationships/hyperlink" Target="https://coffeehr.com.vn/thong-bao-chuyen-dia-diem-tru-so-van-phong-ha-noi/" TargetMode="External"/><Relationship Id="rId1102" Type="http://schemas.openxmlformats.org/officeDocument/2006/relationships/hyperlink" Target="https://coffeehr.com.vn/wp-content/plugins/elementor/assets/js/frontend.min.js?ver=3.3.1" TargetMode="External"/><Relationship Id="rId1547" Type="http://schemas.openxmlformats.org/officeDocument/2006/relationships/hyperlink" Target="https://coffeehr.com.vn/wp-content/uploads/2021/06/taichinh2.png" TargetMode="External"/><Relationship Id="rId1754" Type="http://schemas.openxmlformats.org/officeDocument/2006/relationships/hyperlink" Target="https://coffeehr.com.vn/wp-content/uploads/2021/08/z2695578074194_0d1758578be93cf7e23b8dc1c9e27a1f.jpg" TargetMode="External"/><Relationship Id="rId1961" Type="http://schemas.openxmlformats.org/officeDocument/2006/relationships/hyperlink" Target="https://coffeehr.com.vn/wp-content/uploads/2021/11/Cai-thien-giao-tiep-thu-hep-khoang-cach-trong-doanh-nghiep-2-300x300.png" TargetMode="External"/><Relationship Id="rId46" Type="http://schemas.openxmlformats.org/officeDocument/2006/relationships/hyperlink" Target="https://coffeehr.com.vn/bai-toan-giu-chan-nhan-luc-the-he-moi/" TargetMode="External"/><Relationship Id="rId1407" Type="http://schemas.openxmlformats.org/officeDocument/2006/relationships/hyperlink" Target="https://coffeehr.com.vn/wp-content/uploads/2021/06/e10f7b537ba38bfdd2b2-11-768x576.jpg" TargetMode="External"/><Relationship Id="rId1614" Type="http://schemas.openxmlformats.org/officeDocument/2006/relationships/hyperlink" Target="https://coffeehr.com.vn/wp-content/uploads/2021/07/cac-buoc-tien-hanh-hoach-dinh-nhan-su-1-scaled.jpg" TargetMode="External"/><Relationship Id="rId1821" Type="http://schemas.openxmlformats.org/officeDocument/2006/relationships/hyperlink" Target="https://coffeehr.com.vn/wp-content/uploads/2021/09/Onboarding.png" TargetMode="External"/><Relationship Id="rId195" Type="http://schemas.openxmlformats.org/officeDocument/2006/relationships/hyperlink" Target="https://coffeehr.com.vn/danh-sach-chuc-nang/" TargetMode="External"/><Relationship Id="rId1919" Type="http://schemas.openxmlformats.org/officeDocument/2006/relationships/hyperlink" Target="https://coffeehr.com.vn/wp-content/uploads/2021/11/2.png" TargetMode="External"/><Relationship Id="rId2083" Type="http://schemas.openxmlformats.org/officeDocument/2006/relationships/hyperlink" Target="https://coffeehr.com.vn/wp-content/uploads/2021/11/state-of-employee-engagement-e1637046522466.png" TargetMode="External"/><Relationship Id="rId2290" Type="http://schemas.openxmlformats.org/officeDocument/2006/relationships/hyperlink" Target="https://coffeehr.com.vn/wp-content/uploads/2022/02/iStock_1079938578.5f369cbf9e894.png" TargetMode="External"/><Relationship Id="rId2388" Type="http://schemas.openxmlformats.org/officeDocument/2006/relationships/hyperlink" Target="https://coffeehr.com.vn/xay-dung-kien-truc-bds/" TargetMode="External"/><Relationship Id="rId262" Type="http://schemas.openxmlformats.org/officeDocument/2006/relationships/hyperlink" Target="https://coffeehr.com.vn/en/ba-hinh-thuc-quan-tri-nhan-su-trong-doanh-nghiep-hien-dai/" TargetMode="External"/><Relationship Id="rId567" Type="http://schemas.openxmlformats.org/officeDocument/2006/relationships/hyperlink" Target="https://coffeehr.com.vn/en/onboarding/" TargetMode="External"/><Relationship Id="rId1197" Type="http://schemas.openxmlformats.org/officeDocument/2006/relationships/hyperlink" Target="https://coffeehr.com.vn/wp-content/uploads/2021/05/Danh-gia.png" TargetMode="External"/><Relationship Id="rId2150" Type="http://schemas.openxmlformats.org/officeDocument/2006/relationships/hyperlink" Target="https://coffeehr.com.vn/wp-content/uploads/2021/12/JFE2-768x576.jpg" TargetMode="External"/><Relationship Id="rId2248" Type="http://schemas.openxmlformats.org/officeDocument/2006/relationships/hyperlink" Target="https://coffeehr.com.vn/wp-content/uploads/2022/01/Quan-300x225.png" TargetMode="External"/><Relationship Id="rId122" Type="http://schemas.openxmlformats.org/officeDocument/2006/relationships/hyperlink" Target="https://coffeehr.com.vn/category/tin-tuc-coffeehr/" TargetMode="External"/><Relationship Id="rId774" Type="http://schemas.openxmlformats.org/officeDocument/2006/relationships/hyperlink" Target="https://coffeehr.com.vn/hung-yen-knitting-dyeing-doi-moi-quy-trinh-danh-gia-kpi-cung-coffeehr/" TargetMode="External"/><Relationship Id="rId981" Type="http://schemas.openxmlformats.org/officeDocument/2006/relationships/hyperlink" Target="https://coffeehr.com.vn/wp-content/litespeed/css/1a1467481999bf140ca0ac6df39674dd.css?ver=01cc8" TargetMode="External"/><Relationship Id="rId1057" Type="http://schemas.openxmlformats.org/officeDocument/2006/relationships/hyperlink" Target="https://coffeehr.com.vn/wp-content/litespeed/css/b2df74b4de5cf8c870013652f09b5874.css?ver=51504" TargetMode="External"/><Relationship Id="rId2010" Type="http://schemas.openxmlformats.org/officeDocument/2006/relationships/hyperlink" Target="https://coffeehr.com.vn/wp-content/uploads/2021/11/employee_training_program.webp" TargetMode="External"/><Relationship Id="rId427" Type="http://schemas.openxmlformats.org/officeDocument/2006/relationships/hyperlink" Target="https://coffeehr.com.vn/en/dls-incorporation-ap-dung-cong-nghe-trong-quan-tri/" TargetMode="External"/><Relationship Id="rId634" Type="http://schemas.openxmlformats.org/officeDocument/2006/relationships/hyperlink" Target="https://coffeehr.com.vn/en/talent-acquisition-thu-hut/" TargetMode="External"/><Relationship Id="rId841" Type="http://schemas.openxmlformats.org/officeDocument/2006/relationships/hyperlink" Target="https://coffeehr.com.vn/okr-la-gi-hieu-ro-hon-ve-okr-ky-1/" TargetMode="External"/><Relationship Id="rId1264" Type="http://schemas.openxmlformats.org/officeDocument/2006/relationships/hyperlink" Target="https://coffeehr.com.vn/wp-content/uploads/2021/05/LEEL4233-1.jpg" TargetMode="External"/><Relationship Id="rId1471" Type="http://schemas.openxmlformats.org/officeDocument/2006/relationships/hyperlink" Target="https://coffeehr.com.vn/wp-content/uploads/2021/06/image-192.jpg" TargetMode="External"/><Relationship Id="rId1569" Type="http://schemas.openxmlformats.org/officeDocument/2006/relationships/hyperlink" Target="https://coffeehr.com.vn/wp-content/uploads/2021/06/truyenthongquangcao1.jpg" TargetMode="External"/><Relationship Id="rId2108" Type="http://schemas.openxmlformats.org/officeDocument/2006/relationships/hyperlink" Target="https://coffeehr.com.vn/wp-content/uploads/2021/11/Untitled-design-1.png" TargetMode="External"/><Relationship Id="rId2315" Type="http://schemas.openxmlformats.org/officeDocument/2006/relationships/hyperlink" Target="https://coffeehr.com.vn/wp-content/uploads/2022/02/z2088119275870_6d6fbe3381b238d3c5baafb32a528c10-1024x575-1-e1645763425801-768x259.jpg" TargetMode="External"/><Relationship Id="rId701" Type="http://schemas.openxmlformats.org/officeDocument/2006/relationships/hyperlink" Target="https://coffeehr.com.vn/en/xu-huong-moi-trong-nganh-cntt-thay-doi-va-co-hoi/" TargetMode="External"/><Relationship Id="rId939" Type="http://schemas.openxmlformats.org/officeDocument/2006/relationships/hyperlink" Target="https://coffeehr.com.vn/tuyen-dung/" TargetMode="External"/><Relationship Id="rId1124" Type="http://schemas.openxmlformats.org/officeDocument/2006/relationships/hyperlink" Target="https://coffeehr.com.vn/wp-content/plugins/elementor-pro/assets/js/preloaded-elements-handlers.min.js?ver=3.3.5" TargetMode="External"/><Relationship Id="rId1331" Type="http://schemas.openxmlformats.org/officeDocument/2006/relationships/hyperlink" Target="https://coffeehr.com.vn/wp-content/uploads/2021/06/2.jpg" TargetMode="External"/><Relationship Id="rId1776" Type="http://schemas.openxmlformats.org/officeDocument/2006/relationships/hyperlink" Target="https://coffeehr.com.vn/wp-content/uploads/2021/08/z2722087953574_df0e98a466e1dce67bb4626ae758a038.jpg" TargetMode="External"/><Relationship Id="rId1983" Type="http://schemas.openxmlformats.org/officeDocument/2006/relationships/hyperlink" Target="https://coffeehr.com.vn/wp-content/uploads/2021/11/danh-gia-2.png" TargetMode="External"/><Relationship Id="rId68" Type="http://schemas.openxmlformats.org/officeDocument/2006/relationships/hyperlink" Target="https://coffeehr.com.vn/cac-trang-web-tuyen-dung/" TargetMode="External"/><Relationship Id="rId1429" Type="http://schemas.openxmlformats.org/officeDocument/2006/relationships/hyperlink" Target="https://coffeehr.com.vn/wp-content/uploads/2021/06/image-15.jpg" TargetMode="External"/><Relationship Id="rId1636" Type="http://schemas.openxmlformats.org/officeDocument/2006/relationships/hyperlink" Target="https://coffeehr.com.vn/wp-content/uploads/2021/07/content-MKT.png" TargetMode="External"/><Relationship Id="rId1843" Type="http://schemas.openxmlformats.org/officeDocument/2006/relationships/hyperlink" Target="https://coffeehr.com.vn/wp-content/uploads/2021/09/quy-trinh-tuyen-dung-tren-CoffeeHR-300x149.png" TargetMode="External"/><Relationship Id="rId1703" Type="http://schemas.openxmlformats.org/officeDocument/2006/relationships/hyperlink" Target="https://coffeehr.com.vn/wp-content/uploads/2021/07/Thuc-Tap-Sinh-CNTT-CHR-768x511.jpg" TargetMode="External"/><Relationship Id="rId1910" Type="http://schemas.openxmlformats.org/officeDocument/2006/relationships/hyperlink" Target="https://coffeehr.com.vn/wp-content/uploads/2021/11/13.png" TargetMode="External"/><Relationship Id="rId284" Type="http://schemas.openxmlformats.org/officeDocument/2006/relationships/hyperlink" Target="https://coffeehr.com.vn/en/cac-phuong-phap-cham-cong-thoi-covid-thuc-trang-va-kho-khan-trong-cac-doanh-nghiep-hien-nay/" TargetMode="External"/><Relationship Id="rId491" Type="http://schemas.openxmlformats.org/officeDocument/2006/relationships/hyperlink" Target="https://coffeehr.com.vn/en/hoang-minh-group-giai-phap-quan-tri-tap-trung-va-danh-gia-nang-luc/" TargetMode="External"/><Relationship Id="rId2172" Type="http://schemas.openxmlformats.org/officeDocument/2006/relationships/hyperlink" Target="https://coffeehr.com.vn/wp-content/uploads/2021/12/SMART-goals.png" TargetMode="External"/><Relationship Id="rId144" Type="http://schemas.openxmlformats.org/officeDocument/2006/relationships/hyperlink" Target="https://coffeehr.com.vn/chien-luoc-xay-dung-van-hoa-hoc-tap-chia-khoa-thanh-cong-cua-doanh-nghiep/" TargetMode="External"/><Relationship Id="rId589" Type="http://schemas.openxmlformats.org/officeDocument/2006/relationships/hyperlink" Target="https://coffeehr.com.vn/en/phan-mem-cong-long-quan-ly-du-an/" TargetMode="External"/><Relationship Id="rId796" Type="http://schemas.openxmlformats.org/officeDocument/2006/relationships/hyperlink" Target="https://coffeehr.com.vn/lam-viec-nhom-hieu-qua-ghi-diem-ngay/" TargetMode="External"/><Relationship Id="rId351" Type="http://schemas.openxmlformats.org/officeDocument/2006/relationships/hyperlink" Target="https://coffeehr.com.vn/category/tin-tuc-coffeehr/page/2/" TargetMode="External"/><Relationship Id="rId449" Type="http://schemas.openxmlformats.org/officeDocument/2006/relationships/hyperlink" Target="https://coffeehr.com.vn/en/giai-phap/" TargetMode="External"/><Relationship Id="rId656" Type="http://schemas.openxmlformats.org/officeDocument/2006/relationships/hyperlink" Target="https://coffeehr.com.vn/en/tu-dong-hoa-trong-quan-tri-doanh-nghiep/" TargetMode="External"/><Relationship Id="rId863" Type="http://schemas.openxmlformats.org/officeDocument/2006/relationships/hyperlink" Target="https://coffeehr.com.vn/phan-mem-cong-long-quan-ly-du-an/" TargetMode="External"/><Relationship Id="rId1079" Type="http://schemas.openxmlformats.org/officeDocument/2006/relationships/hyperlink" Target="https://coffeehr.com.vn/wp-content/litespeed/css/d61e3a746deb93b4f1fe9b404e8c30e7.css?ver=e6d10" TargetMode="External"/><Relationship Id="rId1286" Type="http://schemas.openxmlformats.org/officeDocument/2006/relationships/hyperlink" Target="https://coffeehr.com.vn/wp-content/uploads/2021/05/Onboarding.png" TargetMode="External"/><Relationship Id="rId1493" Type="http://schemas.openxmlformats.org/officeDocument/2006/relationships/hyperlink" Target="https://coffeehr.com.vn/wp-content/uploads/2021/06/image-197.jpg" TargetMode="External"/><Relationship Id="rId2032" Type="http://schemas.openxmlformats.org/officeDocument/2006/relationships/hyperlink" Target="https://coffeehr.com.vn/wp-content/uploads/2021/11/Hung-Yen-Knitting-Dyeing-Doi-moi-quy-trinh-danh-gia-KPI-cung-CoffeeHR-768x432.jpg" TargetMode="External"/><Relationship Id="rId2337" Type="http://schemas.openxmlformats.org/officeDocument/2006/relationships/hyperlink" Target="https://coffeehr.com.vn/wp-content/uploads/2022/03/hh.png" TargetMode="External"/><Relationship Id="rId211" Type="http://schemas.openxmlformats.org/officeDocument/2006/relationships/hyperlink" Target="https://coffeehr.com.vn/dls-incorporation-ap-dung-cong-nghe-trong-quan-tri/" TargetMode="External"/><Relationship Id="rId309" Type="http://schemas.openxmlformats.org/officeDocument/2006/relationships/hyperlink" Target="https://coffeehr.com.vn/en/category/kien-thuc-quan-tri-nhan-su/page/2/" TargetMode="External"/><Relationship Id="rId516" Type="http://schemas.openxmlformats.org/officeDocument/2006/relationships/hyperlink" Target="https://coffeehr.com.vn/en/lam-the-nao-de-xay-dung-moi-truong-lam-viec-tich-cuc/" TargetMode="External"/><Relationship Id="rId1146" Type="http://schemas.openxmlformats.org/officeDocument/2006/relationships/hyperlink" Target="https://coffeehr.com.vn/wp-content/plugins/jet-search/assets/js/jet-search.js?ver=2.1.14" TargetMode="External"/><Relationship Id="rId1798" Type="http://schemas.openxmlformats.org/officeDocument/2006/relationships/hyperlink" Target="https://coffeehr.com.vn/wp-content/uploads/2021/09/dan-tri10h-159gapoworkdocx-1631698672773.jpeg" TargetMode="External"/><Relationship Id="rId723" Type="http://schemas.openxmlformats.org/officeDocument/2006/relationships/hyperlink" Target="https://coffeehr.com.vn/getfit-nang-cao-trai-nghiem-noi-bo-bang-dich-vu-nhan-su-coffeehr/" TargetMode="External"/><Relationship Id="rId930" Type="http://schemas.openxmlformats.org/officeDocument/2006/relationships/hyperlink" Target="https://coffeehr.com.vn/truyen-thong-quang-cao/" TargetMode="External"/><Relationship Id="rId1006" Type="http://schemas.openxmlformats.org/officeDocument/2006/relationships/hyperlink" Target="https://coffeehr.com.vn/wp-content/litespeed/css/54edddc9484318e9607c9553b237dfcc.css?ver=4cdae" TargetMode="External"/><Relationship Id="rId1353" Type="http://schemas.openxmlformats.org/officeDocument/2006/relationships/hyperlink" Target="https://coffeehr.com.vn/wp-content/uploads/2021/06/b10.2.png" TargetMode="External"/><Relationship Id="rId1560" Type="http://schemas.openxmlformats.org/officeDocument/2006/relationships/hyperlink" Target="https://coffeehr.com.vn/wp-content/uploads/2021/06/thumnail-mo-hinh-quan-ly-nhan-su.png" TargetMode="External"/><Relationship Id="rId1658" Type="http://schemas.openxmlformats.org/officeDocument/2006/relationships/hyperlink" Target="https://coffeehr.com.vn/wp-content/uploads/2021/07/hoach-dinh-nhan-su-CHR.png" TargetMode="External"/><Relationship Id="rId1865" Type="http://schemas.openxmlformats.org/officeDocument/2006/relationships/hyperlink" Target="https://coffeehr.com.vn/wp-content/uploads/2021/10/156679691_2969074113350801_3508341456030138646_n.jpg" TargetMode="External"/><Relationship Id="rId2404" Type="http://schemas.openxmlformats.org/officeDocument/2006/relationships/hyperlink" Target="https://coffeehr.com.vn/y-te-benh-vien/" TargetMode="External"/><Relationship Id="rId1213" Type="http://schemas.openxmlformats.org/officeDocument/2006/relationships/hyperlink" Target="https://coffeehr.com.vn/wp-content/uploads/2021/05/Ellipse-2.png" TargetMode="External"/><Relationship Id="rId1420" Type="http://schemas.openxmlformats.org/officeDocument/2006/relationships/hyperlink" Target="https://coffeehr.com.vn/wp-content/uploads/2021/06/giaoduc1.jpg" TargetMode="External"/><Relationship Id="rId1518" Type="http://schemas.openxmlformats.org/officeDocument/2006/relationships/hyperlink" Target="https://coffeehr.com.vn/wp-content/uploads/2021/06/Ky-nang-thuong-thuyet.png" TargetMode="External"/><Relationship Id="rId1725" Type="http://schemas.openxmlformats.org/officeDocument/2006/relationships/hyperlink" Target="https://coffeehr.com.vn/wp-content/uploads/2021/08/talent0-300x218.jpg" TargetMode="External"/><Relationship Id="rId1932" Type="http://schemas.openxmlformats.org/officeDocument/2006/relationships/hyperlink" Target="https://coffeehr.com.vn/wp-content/uploads/2021/11/5.png" TargetMode="External"/><Relationship Id="rId17" Type="http://schemas.openxmlformats.org/officeDocument/2006/relationships/hyperlink" Target="https://coffeehr.com.vn/4-cach-de-cai-thien-giao-tiep-trong-kinh-doanh/" TargetMode="External"/><Relationship Id="rId2194" Type="http://schemas.openxmlformats.org/officeDocument/2006/relationships/hyperlink" Target="https://coffeehr.com.vn/wp-content/uploads/2021/12/z3047236388484_e0327bf6159c469283a8425aa0100efa.jpg" TargetMode="External"/><Relationship Id="rId166" Type="http://schemas.openxmlformats.org/officeDocument/2006/relationships/hyperlink" Target="https://coffeehr.com.vn/coffeehr_brochure/coffeehr_brochure/" TargetMode="External"/><Relationship Id="rId373" Type="http://schemas.openxmlformats.org/officeDocument/2006/relationships/hyperlink" Target="https://coffeehr.com.vn/en/chuyen-doi-so-trong-doanh-nghiep-lam-sao-de-thanh-cong/" TargetMode="External"/><Relationship Id="rId580" Type="http://schemas.openxmlformats.org/officeDocument/2006/relationships/hyperlink" Target="https://coffeehr.com.vn/en/oos-software-tai-tro-hoi-thao-thuong-nien-phat-trien-to-chuc-dap-ung-tuong-lai-cua-hiep-hoi-nhan-su-viet-nam/" TargetMode="External"/><Relationship Id="rId2054" Type="http://schemas.openxmlformats.org/officeDocument/2006/relationships/hyperlink" Target="https://coffeehr.com.vn/wp-content/uploads/2021/11/Overworked_employee.jpg" TargetMode="External"/><Relationship Id="rId2261" Type="http://schemas.openxmlformats.org/officeDocument/2006/relationships/hyperlink" Target="https://coffeehr.com.vn/wp-content/uploads/2022/01/workplace-branding-matters-in-office-culture-1024x465.jpg" TargetMode="External"/><Relationship Id="rId1" Type="http://schemas.openxmlformats.org/officeDocument/2006/relationships/hyperlink" Target="https://coffeehr.com.vn/" TargetMode="External"/><Relationship Id="rId233" Type="http://schemas.openxmlformats.org/officeDocument/2006/relationships/hyperlink" Target="https://coffeehr.com.vn/en/3-mo-hinh-quan-ly-nhan-su-dang-gia-cho-chien-luoc-phat-trien-hoan-chinh/" TargetMode="External"/><Relationship Id="rId440" Type="http://schemas.openxmlformats.org/officeDocument/2006/relationships/hyperlink" Target="https://coffeehr.com.vn/en/gan-ket-voi-nhan-vien-bi-quyet-vuot-qua-mua-dai-dich-2/" TargetMode="External"/><Relationship Id="rId678" Type="http://schemas.openxmlformats.org/officeDocument/2006/relationships/hyperlink" Target="https://coffeehr.com.vn/en/tuyen-dung-project-manager-hn-hcm/" TargetMode="External"/><Relationship Id="rId885" Type="http://schemas.openxmlformats.org/officeDocument/2006/relationships/hyperlink" Target="https://coffeehr.com.vn/quan-ly-to-chuc/" TargetMode="External"/><Relationship Id="rId1070" Type="http://schemas.openxmlformats.org/officeDocument/2006/relationships/hyperlink" Target="https://coffeehr.com.vn/wp-content/litespeed/css/c781054138eac2e1bb83c6996bc4d6bc.css?ver=0dd0c" TargetMode="External"/><Relationship Id="rId2121" Type="http://schemas.openxmlformats.org/officeDocument/2006/relationships/hyperlink" Target="https://coffeehr.com.vn/wp-content/uploads/2021/12/1626425961.jpg" TargetMode="External"/><Relationship Id="rId2359" Type="http://schemas.openxmlformats.org/officeDocument/2006/relationships/hyperlink" Target="https://coffeehr.com.vn/wp-content/uploads/2022/03/z3230968113639_0e7dac87c7a49b23395fe5e47eaac9c1-300x169.jpg" TargetMode="External"/><Relationship Id="rId300" Type="http://schemas.openxmlformats.org/officeDocument/2006/relationships/hyperlink" Target="https://coffeehr.com.vn/en/category/kien-thuc-nhan-su/" TargetMode="External"/><Relationship Id="rId538" Type="http://schemas.openxmlformats.org/officeDocument/2006/relationships/hyperlink" Target="https://coffeehr.com.vn/en/mo-hinh-hrm-4-0-xu-huong-quan-tri-nhan-su-trong-ky-nguyen-so/" TargetMode="External"/><Relationship Id="rId745" Type="http://schemas.openxmlformats.org/officeDocument/2006/relationships/hyperlink" Target="https://coffeehr.com.vn/hcm-tuyen-dung-business-analyst/" TargetMode="External"/><Relationship Id="rId952" Type="http://schemas.openxmlformats.org/officeDocument/2006/relationships/hyperlink" Target="https://coffeehr.com.vn/tuyen-dung-project-manager-hn-hcm/" TargetMode="External"/><Relationship Id="rId1168" Type="http://schemas.openxmlformats.org/officeDocument/2006/relationships/hyperlink" Target="https://coffeehr.com.vn/wp-content/uploads/2021/03/openway-3-300x206.png" TargetMode="External"/><Relationship Id="rId1375" Type="http://schemas.openxmlformats.org/officeDocument/2006/relationships/hyperlink" Target="https://coffeehr.com.vn/wp-content/uploads/2021/06/b7.2.jpg" TargetMode="External"/><Relationship Id="rId1582" Type="http://schemas.openxmlformats.org/officeDocument/2006/relationships/hyperlink" Target="https://coffeehr.com.vn/wp-content/uploads/2021/06/unnamed.jpg" TargetMode="External"/><Relationship Id="rId2219" Type="http://schemas.openxmlformats.org/officeDocument/2006/relationships/hyperlink" Target="https://coffeehr.com.vn/wp-content/uploads/2022/01/canh-bao.png" TargetMode="External"/><Relationship Id="rId81" Type="http://schemas.openxmlformats.org/officeDocument/2006/relationships/hyperlink" Target="https://coffeehr.com.vn/category/kien-thuc-nhan-su/" TargetMode="External"/><Relationship Id="rId605" Type="http://schemas.openxmlformats.org/officeDocument/2006/relationships/hyperlink" Target="https://coffeehr.com.vn/en/quan-ly-ho-so-ung-vien-hieu-qua-nen-chi-dung-excel/" TargetMode="External"/><Relationship Id="rId812" Type="http://schemas.openxmlformats.org/officeDocument/2006/relationships/hyperlink" Target="https://coffeehr.com.vn/mo-hinh-bsc-trong-quan-ly-va-van-hanh-doanh-nghiep/" TargetMode="External"/><Relationship Id="rId1028" Type="http://schemas.openxmlformats.org/officeDocument/2006/relationships/hyperlink" Target="https://coffeehr.com.vn/wp-content/litespeed/css/79fe90729430b38c04a13a270a4702c1.css?ver=4ef8e" TargetMode="External"/><Relationship Id="rId1235" Type="http://schemas.openxmlformats.org/officeDocument/2006/relationships/hyperlink" Target="https://coffeehr.com.vn/wp-content/uploads/2021/05/Group-357.png" TargetMode="External"/><Relationship Id="rId1442" Type="http://schemas.openxmlformats.org/officeDocument/2006/relationships/hyperlink" Target="https://coffeehr.com.vn/wp-content/uploads/2021/06/image-156.jpg" TargetMode="External"/><Relationship Id="rId1887" Type="http://schemas.openxmlformats.org/officeDocument/2006/relationships/hyperlink" Target="https://coffeehr.com.vn/wp-content/uploads/2021/10/DSL-768x283.png" TargetMode="External"/><Relationship Id="rId1302" Type="http://schemas.openxmlformats.org/officeDocument/2006/relationships/hyperlink" Target="https://coffeehr.com.vn/wp-content/uploads/2021/05/taichinhnganhang.png" TargetMode="External"/><Relationship Id="rId1747" Type="http://schemas.openxmlformats.org/officeDocument/2006/relationships/hyperlink" Target="https://coffeehr.com.vn/wp-content/uploads/2021/08/z2687486111234_1431b4f9fe71fa63cb592f883a0e91a4.jpg" TargetMode="External"/><Relationship Id="rId1954" Type="http://schemas.openxmlformats.org/officeDocument/2006/relationships/hyperlink" Target="https://coffeehr.com.vn/wp-content/uploads/2021/11/anh-BC-mau-3.jpg" TargetMode="External"/><Relationship Id="rId39" Type="http://schemas.openxmlformats.org/officeDocument/2006/relationships/hyperlink" Target="https://coffeehr.com.vn/anh-huong-cua-covid-19-toi-thi-truong-lao-dong-va-phuong-an-khac-phuc-cua-doanh-nghiep/" TargetMode="External"/><Relationship Id="rId1607" Type="http://schemas.openxmlformats.org/officeDocument/2006/relationships/hyperlink" Target="https://coffeehr.com.vn/wp-content/uploads/2021/07/11-buoc-tuyen-dung-hieu-qua-CHR-300x200.png" TargetMode="External"/><Relationship Id="rId1814" Type="http://schemas.openxmlformats.org/officeDocument/2006/relationships/hyperlink" Target="https://coffeehr.com.vn/wp-content/uploads/2021/09/hop-tac-gapo-768x292.jpg" TargetMode="External"/><Relationship Id="rId188" Type="http://schemas.openxmlformats.org/officeDocument/2006/relationships/hyperlink" Target="https://coffeehr.com.vn/cong-viec-va-ky-nang-cua-nhan-vien-nhan-su/" TargetMode="External"/><Relationship Id="rId395" Type="http://schemas.openxmlformats.org/officeDocument/2006/relationships/hyperlink" Target="https://coffeehr.com.vn/en/coffeehr-tuyen-dung-nhan-vien-content-marketing/" TargetMode="External"/><Relationship Id="rId2076" Type="http://schemas.openxmlformats.org/officeDocument/2006/relationships/hyperlink" Target="https://coffeehr.com.vn/wp-content/uploads/2021/11/quan-ly-to-chuc-4-1-1.jpg" TargetMode="External"/><Relationship Id="rId2283" Type="http://schemas.openxmlformats.org/officeDocument/2006/relationships/hyperlink" Target="https://coffeehr.com.vn/wp-content/uploads/2022/02/Add-a-heading-768x611.png" TargetMode="External"/><Relationship Id="rId255" Type="http://schemas.openxmlformats.org/officeDocument/2006/relationships/hyperlink" Target="https://coffeehr.com.vn/en/8-sai-lam-khien-nhan-vien-co-nang-luc-nghi-viec/" TargetMode="External"/><Relationship Id="rId462" Type="http://schemas.openxmlformats.org/officeDocument/2006/relationships/hyperlink" Target="https://coffeehr.com.vn/en/giup-nhan-vien-moi-nhanh-chong-hoa-nhap/" TargetMode="External"/><Relationship Id="rId1092" Type="http://schemas.openxmlformats.org/officeDocument/2006/relationships/hyperlink" Target="https://coffeehr.com.vn/wp-content/litespeed/css/f93a31239736fc39a841e3252b302280.css?ver=87541" TargetMode="External"/><Relationship Id="rId1397" Type="http://schemas.openxmlformats.org/officeDocument/2006/relationships/hyperlink" Target="https://coffeehr.com.vn/wp-content/uploads/2021/06/CoffeeHR_Brochure-768x1086.jpg" TargetMode="External"/><Relationship Id="rId2143" Type="http://schemas.openxmlformats.org/officeDocument/2006/relationships/hyperlink" Target="https://coffeehr.com.vn/wp-content/uploads/2021/12/getty_1011792694_397146.jpg" TargetMode="External"/><Relationship Id="rId2350" Type="http://schemas.openxmlformats.org/officeDocument/2006/relationships/hyperlink" Target="https://coffeehr.com.vn/wp-content/uploads/2022/03/Quitting-a-Job-as-pandemic-subsides.png" TargetMode="External"/><Relationship Id="rId115" Type="http://schemas.openxmlformats.org/officeDocument/2006/relationships/hyperlink" Target="https://coffeehr.com.vn/category/tai-lieu/" TargetMode="External"/><Relationship Id="rId322" Type="http://schemas.openxmlformats.org/officeDocument/2006/relationships/hyperlink" Target="https://coffeehr.com.vn/category/kien-thuc-quan-tri-nhan-su/page/6/" TargetMode="External"/><Relationship Id="rId767" Type="http://schemas.openxmlformats.org/officeDocument/2006/relationships/hyperlink" Target="https://coffeehr.com.vn/hoang-minh-group-giai-phap-quan-tri-tap-trung-va-danh-gia-nang-luc/" TargetMode="External"/><Relationship Id="rId974" Type="http://schemas.openxmlformats.org/officeDocument/2006/relationships/hyperlink" Target="https://coffeehr.com.vn/wp-content/litespeed/css/09289d02fef3117fb2bbe93da041e3bc.css?ver=00692" TargetMode="External"/><Relationship Id="rId2003" Type="http://schemas.openxmlformats.org/officeDocument/2006/relationships/hyperlink" Target="https://coffeehr.com.vn/wp-content/uploads/2021/11/dich-vu-nhan-su.png" TargetMode="External"/><Relationship Id="rId2210" Type="http://schemas.openxmlformats.org/officeDocument/2006/relationships/hyperlink" Target="https://coffeehr.com.vn/wp-content/uploads/2022/01/a33.png" TargetMode="External"/><Relationship Id="rId627" Type="http://schemas.openxmlformats.org/officeDocument/2006/relationships/hyperlink" Target="https://coffeehr.com.vn/en/tai-lieu/" TargetMode="External"/><Relationship Id="rId834" Type="http://schemas.openxmlformats.org/officeDocument/2006/relationships/hyperlink" Target="https://coffeehr.com.vn/noi-san-oos-software01/" TargetMode="External"/><Relationship Id="rId1257" Type="http://schemas.openxmlformats.org/officeDocument/2006/relationships/hyperlink" Target="https://coffeehr.com.vn/wp-content/uploads/2021/05/kt2.png" TargetMode="External"/><Relationship Id="rId1464" Type="http://schemas.openxmlformats.org/officeDocument/2006/relationships/hyperlink" Target="https://coffeehr.com.vn/wp-content/uploads/2021/06/image-19.jpg" TargetMode="External"/><Relationship Id="rId1671" Type="http://schemas.openxmlformats.org/officeDocument/2006/relationships/hyperlink" Target="https://coffeehr.com.vn/wp-content/uploads/2021/07/Kickoff-Citicom-1024x683.png" TargetMode="External"/><Relationship Id="rId2308" Type="http://schemas.openxmlformats.org/officeDocument/2006/relationships/hyperlink" Target="https://coffeehr.com.vn/wp-content/uploads/2022/02/Screenshot-2022-02-28-102213-1024x461.png" TargetMode="External"/><Relationship Id="rId901" Type="http://schemas.openxmlformats.org/officeDocument/2006/relationships/hyperlink" Target="https://coffeehr.com.vn/tai-chinh-ngan-hang/" TargetMode="External"/><Relationship Id="rId1117" Type="http://schemas.openxmlformats.org/officeDocument/2006/relationships/hyperlink" Target="https://coffeehr.com.vn/wp-content/plugins/elementor/assets/lib/share-link/share-link.min.js?ver=3.3.1" TargetMode="External"/><Relationship Id="rId1324" Type="http://schemas.openxmlformats.org/officeDocument/2006/relationships/hyperlink" Target="https://coffeehr.com.vn/wp-content/uploads/2021/06/123.png" TargetMode="External"/><Relationship Id="rId1531" Type="http://schemas.openxmlformats.org/officeDocument/2006/relationships/hyperlink" Target="https://coffeehr.com.vn/wp-content/uploads/2021/06/qua-nghiem-tuc.jpg" TargetMode="External"/><Relationship Id="rId1769" Type="http://schemas.openxmlformats.org/officeDocument/2006/relationships/hyperlink" Target="https://coffeehr.com.vn/wp-content/uploads/2021/08/z2705054468248_0a7fc7d6902e32340463db8cd723aabd.jpg" TargetMode="External"/><Relationship Id="rId1976" Type="http://schemas.openxmlformats.org/officeDocument/2006/relationships/hyperlink" Target="https://coffeehr.com.vn/wp-content/uploads/2021/11/d1bbd372b50d7e53271c.jpg" TargetMode="External"/><Relationship Id="rId30" Type="http://schemas.openxmlformats.org/officeDocument/2006/relationships/hyperlink" Target="https://coffeehr.com.vn/5-phan-mem-nhan-su-tot-nhat-danh-cho-doanh-nghiep-sme-trong-nam-2022/" TargetMode="External"/><Relationship Id="rId1629" Type="http://schemas.openxmlformats.org/officeDocument/2006/relationships/hyperlink" Target="https://coffeehr.com.vn/wp-content/uploads/2021/07/cham-cong-gps-CHR-300x200.png" TargetMode="External"/><Relationship Id="rId1836" Type="http://schemas.openxmlformats.org/officeDocument/2006/relationships/hyperlink" Target="https://coffeehr.com.vn/wp-content/uploads/2021/09/photo-3-1631694697271371004936.jpg" TargetMode="External"/><Relationship Id="rId1903" Type="http://schemas.openxmlformats.org/officeDocument/2006/relationships/hyperlink" Target="https://coffeehr.com.vn/wp-content/uploads/2021/11/12.png" TargetMode="External"/><Relationship Id="rId2098" Type="http://schemas.openxmlformats.org/officeDocument/2006/relationships/hyperlink" Target="https://coffeehr.com.vn/wp-content/uploads/2021/11/Tuyen-dung-1-1.png" TargetMode="External"/><Relationship Id="rId277" Type="http://schemas.openxmlformats.org/officeDocument/2006/relationships/hyperlink" Target="https://coffeehr.com.vn/en/boomerang-employee/" TargetMode="External"/><Relationship Id="rId484" Type="http://schemas.openxmlformats.org/officeDocument/2006/relationships/hyperlink" Target="https://coffeehr.com.vn/en/hoach-dinh-nguon-nhan-luc-coffeehr/" TargetMode="External"/><Relationship Id="rId2165" Type="http://schemas.openxmlformats.org/officeDocument/2006/relationships/hyperlink" Target="https://coffeehr.com.vn/wp-content/uploads/2021/12/preview-768x576.jpg" TargetMode="External"/><Relationship Id="rId137" Type="http://schemas.openxmlformats.org/officeDocument/2006/relationships/hyperlink" Target="https://coffeehr.com.vn/cb/" TargetMode="External"/><Relationship Id="rId344" Type="http://schemas.openxmlformats.org/officeDocument/2006/relationships/hyperlink" Target="https://coffeehr.com.vn/en/category/tin-tuc-coffeehr/page/2/" TargetMode="External"/><Relationship Id="rId691" Type="http://schemas.openxmlformats.org/officeDocument/2006/relationships/hyperlink" Target="https://coffeehr.com.vn/en/why-coffee/" TargetMode="External"/><Relationship Id="rId789" Type="http://schemas.openxmlformats.org/officeDocument/2006/relationships/hyperlink" Target="https://coffeehr.com.vn/ky-nguyen-moi-cua-nganh-nhan-su-ky-nguyen-4-0/" TargetMode="External"/><Relationship Id="rId996" Type="http://schemas.openxmlformats.org/officeDocument/2006/relationships/hyperlink" Target="https://coffeehr.com.vn/wp-content/litespeed/css/3fdb33594dc3fb122504cbbeecbe7643.css?ver=256ad" TargetMode="External"/><Relationship Id="rId2025" Type="http://schemas.openxmlformats.org/officeDocument/2006/relationships/hyperlink" Target="https://coffeehr.com.vn/wp-content/uploads/2021/11/Hung-Yen.png" TargetMode="External"/><Relationship Id="rId2372" Type="http://schemas.openxmlformats.org/officeDocument/2006/relationships/hyperlink" Target="https://coffeehr.com.vn/wp-includes/js/jquery/jquery-migrate.min.js?ver=3.3.2" TargetMode="External"/><Relationship Id="rId551" Type="http://schemas.openxmlformats.org/officeDocument/2006/relationships/hyperlink" Target="https://coffeehr.com.vn/en/neu-hanh-trang-cong-nghe-4-0-trong-quan-tri-nhan-su/" TargetMode="External"/><Relationship Id="rId649" Type="http://schemas.openxmlformats.org/officeDocument/2006/relationships/hyperlink" Target="https://coffeehr.com.vn/en/tiec-tat-nien-cong-ty-cuoi-nam/" TargetMode="External"/><Relationship Id="rId856" Type="http://schemas.openxmlformats.org/officeDocument/2006/relationships/hyperlink" Target="https://coffeehr.com.vn/oos-software-tai-tro-hoi-thao-thuong-nien-phat-trien-to-chuc-dap-ung-tuong-lai-cua-hiep-hoi-nhan-su-viet-nam/" TargetMode="External"/><Relationship Id="rId1181" Type="http://schemas.openxmlformats.org/officeDocument/2006/relationships/hyperlink" Target="https://coffeehr.com.vn/wp-content/uploads/2021/05/b1.png" TargetMode="External"/><Relationship Id="rId1279" Type="http://schemas.openxmlformats.org/officeDocument/2006/relationships/hyperlink" Target="https://coffeehr.com.vn/wp-content/uploads/2021/05/logonew-140x46.png" TargetMode="External"/><Relationship Id="rId1486" Type="http://schemas.openxmlformats.org/officeDocument/2006/relationships/hyperlink" Target="https://coffeehr.com.vn/wp-content/uploads/2021/06/image-195-300x174.jpg" TargetMode="External"/><Relationship Id="rId2232" Type="http://schemas.openxmlformats.org/officeDocument/2006/relationships/hyperlink" Target="https://coffeehr.com.vn/wp-content/uploads/2022/01/https___bucketeer-e05bbc84-baa3-437e-9518-adb32be77984.s3.amazonaws.com_public_images_967b3ffc-ad04-4e9f-b37f-bbbee88e6297_1000x500.png" TargetMode="External"/><Relationship Id="rId204" Type="http://schemas.openxmlformats.org/officeDocument/2006/relationships/hyperlink" Target="https://coffeehr.com.vn/dich-vu-nhan-su/" TargetMode="External"/><Relationship Id="rId411" Type="http://schemas.openxmlformats.org/officeDocument/2006/relationships/hyperlink" Target="https://coffeehr.com.vn/en/danh-sach-chuc-nang/" TargetMode="External"/><Relationship Id="rId509" Type="http://schemas.openxmlformats.org/officeDocument/2006/relationships/hyperlink" Target="https://coffeehr.com.vn/en/khach-san-du-lich/" TargetMode="External"/><Relationship Id="rId1041" Type="http://schemas.openxmlformats.org/officeDocument/2006/relationships/hyperlink" Target="https://coffeehr.com.vn/wp-content/litespeed/css/84392e39c301b20530e5c71ba8d55e42.css?ver=f25c4" TargetMode="External"/><Relationship Id="rId1139" Type="http://schemas.openxmlformats.org/officeDocument/2006/relationships/hyperlink" Target="https://coffeehr.com.vn/wp-content/plugins/jet-engine/assets/js/frontend.js?ver=2.8.0" TargetMode="External"/><Relationship Id="rId1346" Type="http://schemas.openxmlformats.org/officeDocument/2006/relationships/hyperlink" Target="https://coffeehr.com.vn/wp-content/uploads/2021/06/960x0.jpg" TargetMode="External"/><Relationship Id="rId1693" Type="http://schemas.openxmlformats.org/officeDocument/2006/relationships/hyperlink" Target="https://coffeehr.com.vn/wp-content/uploads/2021/07/ngan-hang-2-1024x640.png" TargetMode="External"/><Relationship Id="rId1998" Type="http://schemas.openxmlformats.org/officeDocument/2006/relationships/hyperlink" Target="https://coffeehr.com.vn/wp-content/uploads/2021/11/dao-tao-4-1.png" TargetMode="External"/><Relationship Id="rId716" Type="http://schemas.openxmlformats.org/officeDocument/2006/relationships/hyperlink" Target="https://coffeehr.com.vn/gan-ket-voi-nhan-vien-bi-quyet-vuot-qua-mua-dai-dich-2/" TargetMode="External"/><Relationship Id="rId923" Type="http://schemas.openxmlformats.org/officeDocument/2006/relationships/hyperlink" Target="https://coffeehr.com.vn/tiec-tat-nien-cong-ty-cuoi-nam/" TargetMode="External"/><Relationship Id="rId1553" Type="http://schemas.openxmlformats.org/officeDocument/2006/relationships/hyperlink" Target="https://coffeehr.com.vn/wp-content/uploads/2021/06/tapdoandanganh.jpg" TargetMode="External"/><Relationship Id="rId1760" Type="http://schemas.openxmlformats.org/officeDocument/2006/relationships/hyperlink" Target="https://coffeehr.com.vn/wp-content/uploads/2021/08/z2695578083895_64c6d18481273ac6d5741e58f1e21911-300x218.jpg" TargetMode="External"/><Relationship Id="rId1858" Type="http://schemas.openxmlformats.org/officeDocument/2006/relationships/hyperlink" Target="https://coffeehr.com.vn/wp-content/uploads/2021/09/z2744408367366_95ec8ec4b2cd0f7d16d14e5d75439756-300x200.jpg" TargetMode="External"/><Relationship Id="rId52" Type="http://schemas.openxmlformats.org/officeDocument/2006/relationships/hyperlink" Target="https://coffeehr.com.vn/ban-se-tro-thanh-chuyen-gia-tuyen-dung-nhu-the-nao-voi-coffeehr-2/" TargetMode="External"/><Relationship Id="rId1206" Type="http://schemas.openxmlformats.org/officeDocument/2006/relationships/hyperlink" Target="https://coffeehr.com.vn/wp-content/uploads/2021/05/DOINGU3.png" TargetMode="External"/><Relationship Id="rId1413" Type="http://schemas.openxmlformats.org/officeDocument/2006/relationships/hyperlink" Target="https://coffeehr.com.vn/wp-content/uploads/2021/06/Frame.png" TargetMode="External"/><Relationship Id="rId1620" Type="http://schemas.openxmlformats.org/officeDocument/2006/relationships/hyperlink" Target="https://coffeehr.com.vn/wp-content/uploads/2021/07/cac-buoc-tien-hanh-hoach-dinh-nhan-su-CHR.png" TargetMode="External"/><Relationship Id="rId1718" Type="http://schemas.openxmlformats.org/officeDocument/2006/relationships/hyperlink" Target="https://coffeehr.com.vn/wp-content/uploads/2021/08/portal-768x511.jpg" TargetMode="External"/><Relationship Id="rId1925" Type="http://schemas.openxmlformats.org/officeDocument/2006/relationships/hyperlink" Target="https://coffeehr.com.vn/wp-content/uploads/2021/11/3.png" TargetMode="External"/><Relationship Id="rId299" Type="http://schemas.openxmlformats.org/officeDocument/2006/relationships/hyperlink" Target="https://coffeehr.com.vn/en/category/kien-thuc-nhan-su/" TargetMode="External"/><Relationship Id="rId2187" Type="http://schemas.openxmlformats.org/officeDocument/2006/relationships/hyperlink" Target="https://coffeehr.com.vn/wp-content/uploads/2021/12/z3047230078077_8e010eb41feef6494f5d92674de9cf2f-e1640248994916.jpg" TargetMode="External"/><Relationship Id="rId2394" Type="http://schemas.openxmlformats.org/officeDocument/2006/relationships/hyperlink" Target="https://coffeehr.com.vn/xu-huong-moi-trong-nganh-cntt-thay-doi-va-co-hoi/" TargetMode="External"/><Relationship Id="rId159" Type="http://schemas.openxmlformats.org/officeDocument/2006/relationships/hyperlink" Target="https://coffeehr.com.vn/cleverfood-hop-tac-voi-coffeehr-quan-ly-nhan-su-de-dang-hon/" TargetMode="External"/><Relationship Id="rId366" Type="http://schemas.openxmlformats.org/officeDocument/2006/relationships/hyperlink" Target="https://coffeehr.com.vn/en/chuyen-doi-so-gan-hay-xa/" TargetMode="External"/><Relationship Id="rId573" Type="http://schemas.openxmlformats.org/officeDocument/2006/relationships/hyperlink" Target="https://coffeehr.com.vn/en/oos-software-duoc-thuong-hieu-homefarm-lua-chon-de-thuc-hien-chien-luoc-phat-trien-than-toc-300-cua-hang/" TargetMode="External"/><Relationship Id="rId780" Type="http://schemas.openxmlformats.org/officeDocument/2006/relationships/hyperlink" Target="https://coffeehr.com.vn/khach-hang-tieu-bieu/" TargetMode="External"/><Relationship Id="rId2047" Type="http://schemas.openxmlformats.org/officeDocument/2006/relationships/hyperlink" Target="https://coffeehr.com.vn/wp-content/uploads/2021/11/onboarding.png" TargetMode="External"/><Relationship Id="rId2254" Type="http://schemas.openxmlformats.org/officeDocument/2006/relationships/hyperlink" Target="https://coffeehr.com.vn/wp-content/uploads/2022/01/SLUoXiG-scaled.jpg" TargetMode="External"/><Relationship Id="rId226" Type="http://schemas.openxmlformats.org/officeDocument/2006/relationships/hyperlink" Target="https://coffeehr.com.vn/en/12-ky-nang-khong-the-thieu-trong-quan-ly-nhan-su/" TargetMode="External"/><Relationship Id="rId433" Type="http://schemas.openxmlformats.org/officeDocument/2006/relationships/hyperlink" Target="https://coffeehr.com.vn/en/ecotek-quan-tri-thong-minh-phat-trien-ben-vung/" TargetMode="External"/><Relationship Id="rId878" Type="http://schemas.openxmlformats.org/officeDocument/2006/relationships/hyperlink" Target="https://coffeehr.com.vn/quan-ly-ho-so-nhan-su-tiet-kiem/" TargetMode="External"/><Relationship Id="rId1063" Type="http://schemas.openxmlformats.org/officeDocument/2006/relationships/hyperlink" Target="https://coffeehr.com.vn/wp-content/litespeed/css/c12f76677c426ff80462c5a4c7074251.css?ver=a574c" TargetMode="External"/><Relationship Id="rId1270" Type="http://schemas.openxmlformats.org/officeDocument/2006/relationships/hyperlink" Target="https://coffeehr.com.vn/wp-content/uploads/2021/05/logoeftnew.png" TargetMode="External"/><Relationship Id="rId2114" Type="http://schemas.openxmlformats.org/officeDocument/2006/relationships/hyperlink" Target="https://coffeehr.com.vn/wp-content/uploads/2021/11/yy.png" TargetMode="External"/><Relationship Id="rId640" Type="http://schemas.openxmlformats.org/officeDocument/2006/relationships/hyperlink" Target="https://coffeehr.com.vn/en/tap-doan-da-nganh/" TargetMode="External"/><Relationship Id="rId738" Type="http://schemas.openxmlformats.org/officeDocument/2006/relationships/hyperlink" Target="https://coffeehr.com.vn/giup-nhan-vien-moi-nhanh-chong-hoa-nhap/" TargetMode="External"/><Relationship Id="rId945" Type="http://schemas.openxmlformats.org/officeDocument/2006/relationships/hyperlink" Target="https://coffeehr.com.vn/tuyen-dung-hieu-qua-bang-ke-hoach-chi-tiet-voi-11-buoc-duoc-chia-se-boi-cac-chuyen-gia-2/" TargetMode="External"/><Relationship Id="rId1368" Type="http://schemas.openxmlformats.org/officeDocument/2006/relationships/hyperlink" Target="https://coffeehr.com.vn/wp-content/uploads/2021/06/b6.2.jpg" TargetMode="External"/><Relationship Id="rId1575" Type="http://schemas.openxmlformats.org/officeDocument/2006/relationships/hyperlink" Target="https://coffeehr.com.vn/wp-content/uploads/2021/06/tuyen-dung-1new-e1638325006824.jpg" TargetMode="External"/><Relationship Id="rId1782" Type="http://schemas.openxmlformats.org/officeDocument/2006/relationships/hyperlink" Target="https://coffeehr.com.vn/wp-content/uploads/2021/08/z2722089482308_526236e6c82adc22a651d676de199ba8.jpg" TargetMode="External"/><Relationship Id="rId2321" Type="http://schemas.openxmlformats.org/officeDocument/2006/relationships/hyperlink" Target="https://coffeehr.com.vn/wp-content/uploads/2022/03/0x0.jpg" TargetMode="External"/><Relationship Id="rId74" Type="http://schemas.openxmlformats.org/officeDocument/2006/relationships/hyperlink" Target="https://coffeehr.com.vn/category/cau-chuyen-thanh-cong/" TargetMode="External"/><Relationship Id="rId500" Type="http://schemas.openxmlformats.org/officeDocument/2006/relationships/hyperlink" Target="https://coffeehr.com.vn/en/hung-yen-knitting-dyeing-doi-moi-quy-trinh-danh-gia-kpi-cung-coffeehr/" TargetMode="External"/><Relationship Id="rId805" Type="http://schemas.openxmlformats.org/officeDocument/2006/relationships/hyperlink" Target="https://coffeehr.com.vn/m2-nang-tam-thoi-trang-viet/" TargetMode="External"/><Relationship Id="rId1130" Type="http://schemas.openxmlformats.org/officeDocument/2006/relationships/hyperlink" Target="https://coffeehr.com.vn/wp-content/plugins/elementor-pro/assets/lib/sticky/jquery.sticky.min.js?ver=3.3.5" TargetMode="External"/><Relationship Id="rId1228" Type="http://schemas.openxmlformats.org/officeDocument/2006/relationships/hyperlink" Target="https://coffeehr.com.vn/wp-content/uploads/2021/05/FILE-GOC-63-1.jpg" TargetMode="External"/><Relationship Id="rId1435" Type="http://schemas.openxmlformats.org/officeDocument/2006/relationships/hyperlink" Target="https://coffeehr.com.vn/wp-content/uploads/2021/06/image-151-300x174.jpg" TargetMode="External"/><Relationship Id="rId1642" Type="http://schemas.openxmlformats.org/officeDocument/2006/relationships/hyperlink" Target="https://coffeehr.com.vn/wp-content/uploads/2021/07/crowe-nang-cao-trai-nghiem-nhan-su-voi-coffeeHR.jpg" TargetMode="External"/><Relationship Id="rId1947" Type="http://schemas.openxmlformats.org/officeDocument/2006/relationships/hyperlink" Target="https://coffeehr.com.vn/wp-content/uploads/2021/11/7e6424a80490ccce9581-300x183.jpg" TargetMode="External"/><Relationship Id="rId1502" Type="http://schemas.openxmlformats.org/officeDocument/2006/relationships/hyperlink" Target="https://coffeehr.com.vn/wp-content/uploads/2021/06/khachsan1.jpg" TargetMode="External"/><Relationship Id="rId1807" Type="http://schemas.openxmlformats.org/officeDocument/2006/relationships/hyperlink" Target="https://coffeehr.com.vn/wp-content/uploads/2021/09/econtract.png" TargetMode="External"/><Relationship Id="rId290" Type="http://schemas.openxmlformats.org/officeDocument/2006/relationships/hyperlink" Target="https://coffeehr.com.vn/en/category/bao-chi-noi-ve-coffeehr/" TargetMode="External"/><Relationship Id="rId388" Type="http://schemas.openxmlformats.org/officeDocument/2006/relationships/hyperlink" Target="https://coffeehr.com.vn/en/coffeehrm-payroll/" TargetMode="External"/><Relationship Id="rId2069" Type="http://schemas.openxmlformats.org/officeDocument/2006/relationships/hyperlink" Target="https://coffeehr.com.vn/wp-content/uploads/2021/11/quan-ly-to-chuc.png" TargetMode="External"/><Relationship Id="rId150" Type="http://schemas.openxmlformats.org/officeDocument/2006/relationships/hyperlink" Target="https://coffeehr.com.vn/chuyen-doi-so-quan-tri-nhan-su-bds-npn/" TargetMode="External"/><Relationship Id="rId595" Type="http://schemas.openxmlformats.org/officeDocument/2006/relationships/hyperlink" Target="https://coffeehr.com.vn/en/phat-trien-nguon-luc/" TargetMode="External"/><Relationship Id="rId2276" Type="http://schemas.openxmlformats.org/officeDocument/2006/relationships/hyperlink" Target="https://coffeehr.com.vn/wp-content/uploads/2022/01/z3089633761529_17b0dbc798ae2d42373e3a6be0ec7816-768x768.jpg" TargetMode="External"/><Relationship Id="rId248" Type="http://schemas.openxmlformats.org/officeDocument/2006/relationships/hyperlink" Target="https://coffeehr.com.vn/en/5-phan-mem-nhan-su-tot-nhat-danh-cho-doanh-nghiep-sme-trong-nam-2022/" TargetMode="External"/><Relationship Id="rId455" Type="http://schemas.openxmlformats.org/officeDocument/2006/relationships/hyperlink" Target="https://coffeehr.com.vn/en/gioi-thieu-chung/" TargetMode="External"/><Relationship Id="rId662" Type="http://schemas.openxmlformats.org/officeDocument/2006/relationships/hyperlink" Target="https://coffeehr.com.vn/en/tuyen-dung/" TargetMode="External"/><Relationship Id="rId1085" Type="http://schemas.openxmlformats.org/officeDocument/2006/relationships/hyperlink" Target="https://coffeehr.com.vn/wp-content/litespeed/css/db13650e81069dd1627050ca15ae149e.css?ver=1f171" TargetMode="External"/><Relationship Id="rId1292" Type="http://schemas.openxmlformats.org/officeDocument/2006/relationships/hyperlink" Target="https://coffeehr.com.vn/wp-content/uploads/2021/05/Profiles.png" TargetMode="External"/><Relationship Id="rId2136" Type="http://schemas.openxmlformats.org/officeDocument/2006/relationships/hyperlink" Target="https://coffeehr.com.vn/wp-content/uploads/2021/12/Career_path_darksky_1200x630.png" TargetMode="External"/><Relationship Id="rId2343" Type="http://schemas.openxmlformats.org/officeDocument/2006/relationships/hyperlink" Target="https://coffeehr.com.vn/wp-content/uploads/2022/03/Quan-1.png" TargetMode="External"/><Relationship Id="rId108" Type="http://schemas.openxmlformats.org/officeDocument/2006/relationships/hyperlink" Target="https://coffeehr.com.vn/category/kien-thuc-quan-tri-nhan-su/page/7/" TargetMode="External"/><Relationship Id="rId315" Type="http://schemas.openxmlformats.org/officeDocument/2006/relationships/hyperlink" Target="https://coffeehr.com.vn/en/category/kien-thuc-quan-tri-nhan-su/page/4/" TargetMode="External"/><Relationship Id="rId522" Type="http://schemas.openxmlformats.org/officeDocument/2006/relationships/hyperlink" Target="https://coffeehr.com.vn/en/lich-su-hinh-thanh-va-phat-trien/" TargetMode="External"/><Relationship Id="rId967" Type="http://schemas.openxmlformats.org/officeDocument/2006/relationships/hyperlink" Target="https://coffeehr.com.vn/why-coffee/" TargetMode="External"/><Relationship Id="rId1152" Type="http://schemas.openxmlformats.org/officeDocument/2006/relationships/hyperlink" Target="https://coffeehr.com.vn/wp-content/plugins/translatepress-multilingual/assets/images/flags/vi.png" TargetMode="External"/><Relationship Id="rId1597" Type="http://schemas.openxmlformats.org/officeDocument/2006/relationships/hyperlink" Target="https://coffeehr.com.vn/wp-content/uploads/2021/06/yte.png" TargetMode="External"/><Relationship Id="rId2203" Type="http://schemas.openxmlformats.org/officeDocument/2006/relationships/hyperlink" Target="https://coffeehr.com.vn/wp-content/uploads/2022/01/360_F_239373215_VC1a3sW9rDTCmaaxos45D74VECw3XbVt.jpg" TargetMode="External"/><Relationship Id="rId96" Type="http://schemas.openxmlformats.org/officeDocument/2006/relationships/hyperlink" Target="https://coffeehr.com.vn/category/kien-thuc-quan-tri-nhan-su/page/4/" TargetMode="External"/><Relationship Id="rId827" Type="http://schemas.openxmlformats.org/officeDocument/2006/relationships/hyperlink" Target="https://coffeehr.com.vn/neu-hanh-trang-cong-nghe-4-0-trong-quan-tri-nhan-su/" TargetMode="External"/><Relationship Id="rId1012" Type="http://schemas.openxmlformats.org/officeDocument/2006/relationships/hyperlink" Target="https://coffeehr.com.vn/wp-content/litespeed/css/5c9c7341535ab6581efb3f73ded1e241.css?ver=e40e8" TargetMode="External"/><Relationship Id="rId1457" Type="http://schemas.openxmlformats.org/officeDocument/2006/relationships/hyperlink" Target="https://coffeehr.com.vn/wp-content/uploads/2021/06/image-17.jpg" TargetMode="External"/><Relationship Id="rId1664" Type="http://schemas.openxmlformats.org/officeDocument/2006/relationships/hyperlink" Target="https://coffeehr.com.vn/wp-content/uploads/2021/07/homefarm-1200x628-1.png" TargetMode="External"/><Relationship Id="rId1871" Type="http://schemas.openxmlformats.org/officeDocument/2006/relationships/hyperlink" Target="https://coffeehr.com.vn/wp-content/uploads/2021/10/ASL-768x224.jpg" TargetMode="External"/><Relationship Id="rId1317" Type="http://schemas.openxmlformats.org/officeDocument/2006/relationships/hyperlink" Target="https://coffeehr.com.vn/wp-content/uploads/2021/05/Vector2020n.png" TargetMode="External"/><Relationship Id="rId1524" Type="http://schemas.openxmlformats.org/officeDocument/2006/relationships/hyperlink" Target="https://coffeehr.com.vn/wp-content/uploads/2021/06/neupage-300x200.jpg" TargetMode="External"/><Relationship Id="rId1731" Type="http://schemas.openxmlformats.org/officeDocument/2006/relationships/hyperlink" Target="https://coffeehr.com.vn/wp-content/uploads/2021/08/vuanem.jpg" TargetMode="External"/><Relationship Id="rId1969" Type="http://schemas.openxmlformats.org/officeDocument/2006/relationships/hyperlink" Target="https://coffeehr.com.vn/wp-content/uploads/2021/11/CB-1-2.png" TargetMode="External"/><Relationship Id="rId23" Type="http://schemas.openxmlformats.org/officeDocument/2006/relationships/hyperlink" Target="https://coffeehr.com.vn/50-sang-kien-loi-khuyen-giup-gan-ket-doi-ngu/" TargetMode="External"/><Relationship Id="rId1829" Type="http://schemas.openxmlformats.org/officeDocument/2006/relationships/hyperlink" Target="https://coffeehr.com.vn/wp-content/uploads/2021/09/Onboarding-thong-tin-ca-nhan.png" TargetMode="External"/><Relationship Id="rId2298" Type="http://schemas.openxmlformats.org/officeDocument/2006/relationships/hyperlink" Target="https://coffeehr.com.vn/wp-content/uploads/2022/02/Nhan-vien-trien-khai-5-768x432.png" TargetMode="External"/><Relationship Id="rId172" Type="http://schemas.openxmlformats.org/officeDocument/2006/relationships/hyperlink" Target="https://coffeehr.com.vn/coffeehrm-payroll/" TargetMode="External"/><Relationship Id="rId477" Type="http://schemas.openxmlformats.org/officeDocument/2006/relationships/hyperlink" Target="https://coffeehr.com.vn/en/hn-hcm-tuyen-dung-business-analyst/" TargetMode="External"/><Relationship Id="rId684" Type="http://schemas.openxmlformats.org/officeDocument/2006/relationships/hyperlink" Target="https://coffeehr.com.vn/en/vietsoftware-tao-da-tang-truong-cung-phan-mem-tuyen-dung-va-quan-tri-nhan-su-coffeehr/" TargetMode="External"/><Relationship Id="rId2060" Type="http://schemas.openxmlformats.org/officeDocument/2006/relationships/hyperlink" Target="https://coffeehr.com.vn/wp-content/uploads/2021/11/Profile-1-1.jpg" TargetMode="External"/><Relationship Id="rId2158" Type="http://schemas.openxmlformats.org/officeDocument/2006/relationships/hyperlink" Target="https://coffeehr.com.vn/wp-content/uploads/2021/12/Picture1.png" TargetMode="External"/><Relationship Id="rId2365" Type="http://schemas.openxmlformats.org/officeDocument/2006/relationships/hyperlink" Target="https://coffeehr.com.vn/wp-includes/js/comment-reply.min.js?ver=5.9.2" TargetMode="External"/><Relationship Id="rId337" Type="http://schemas.openxmlformats.org/officeDocument/2006/relationships/hyperlink" Target="https://coffeehr.com.vn/en/category/thong-tin-cong-nghe/" TargetMode="External"/><Relationship Id="rId891" Type="http://schemas.openxmlformats.org/officeDocument/2006/relationships/hyperlink" Target="https://coffeehr.com.vn/quy-trinh-xay-dung-lo-trinh-thang-tien-cho-nhan-vien/" TargetMode="External"/><Relationship Id="rId989" Type="http://schemas.openxmlformats.org/officeDocument/2006/relationships/hyperlink" Target="https://coffeehr.com.vn/wp-content/litespeed/css/2b42db64b1078fc8b17148e337394ab1.css?ver=9de57" TargetMode="External"/><Relationship Id="rId2018" Type="http://schemas.openxmlformats.org/officeDocument/2006/relationships/hyperlink" Target="https://coffeehr.com.vn/wp-content/uploads/2021/11/giao-tiep-hieu-qua.png" TargetMode="External"/></Relationships>
</file>

<file path=xl/worksheets/_rels/sheet50.xml.rels><?xml version="1.0" encoding="UTF-8" standalone="yes"?>
<Relationships xmlns="http://schemas.openxmlformats.org/package/2006/relationships"><Relationship Id="rId13" Type="http://schemas.openxmlformats.org/officeDocument/2006/relationships/hyperlink" Target="https://coffeehr.com.vn/en/navigos-group-lua-chon-giai-phap-quan-tri-nhan-su-coffeehr-cho-chien-luoc-toan-cau-hoa/" TargetMode="External"/><Relationship Id="rId18" Type="http://schemas.openxmlformats.org/officeDocument/2006/relationships/hyperlink" Target="https://coffeehr.com.vn/en/so-sanh-okr-va-kpi-do-luong-danh-gia-hieu-suat-lao-dong-doanh-nghiep-nen-lua-chon-chi-so-nao/" TargetMode="External"/><Relationship Id="rId26" Type="http://schemas.openxmlformats.org/officeDocument/2006/relationships/hyperlink" Target="https://coffeehr.com.vn/en/geniee-chon-coffeehr-de-quan-tri-nhan-su-theo-mo-hinh-quan-ly-da-quoc-gia/" TargetMode="External"/><Relationship Id="rId39" Type="http://schemas.openxmlformats.org/officeDocument/2006/relationships/hyperlink" Target="https://coffeehr.com.vn/giu-chan-nhan-vien-hau-dich-covid-19/" TargetMode="External"/><Relationship Id="rId21" Type="http://schemas.openxmlformats.org/officeDocument/2006/relationships/hyperlink" Target="https://coffeehr.com.vn/cac-buoc-tien-hanh-hoach-dinh-nguon-nhan-luc-cho-doanh-nghiep/" TargetMode="External"/><Relationship Id="rId34" Type="http://schemas.openxmlformats.org/officeDocument/2006/relationships/hyperlink" Target="https://coffeehr.com.vn/navigos-group-lua-chon-giai-phap-quan-tri-nhan-su-coffeehr-cho-chien-luoc-toan-cau-hoa/" TargetMode="External"/><Relationship Id="rId42" Type="http://schemas.openxmlformats.org/officeDocument/2006/relationships/hyperlink" Target="https://coffeehr.com.vn/getfit-nang-cao-trai-nghiem-noi-bo-bang-dich-vu-nhan-su-coffeehr/" TargetMode="External"/><Relationship Id="rId47" Type="http://schemas.openxmlformats.org/officeDocument/2006/relationships/hyperlink" Target="https://coffeehr.com.vn/vua-nem-chuyen-doi-so-manh-me-trong-cong-tac-quan-tri-nhan-su-voi-phan-mem-coffeehr/" TargetMode="External"/><Relationship Id="rId50" Type="http://schemas.openxmlformats.org/officeDocument/2006/relationships/hyperlink" Target="https://coffeehr.com.vn/en/cb-la-gi-nganh-nghe-quyen-luc-trong-khoi-hanh-chinh-van-phong/" TargetMode="External"/><Relationship Id="rId55" Type="http://schemas.openxmlformats.org/officeDocument/2006/relationships/hyperlink" Target="https://coffeehr.com.vn/category/co-hoi-viec-lam/" TargetMode="External"/><Relationship Id="rId63" Type="http://schemas.openxmlformats.org/officeDocument/2006/relationships/hyperlink" Target="https://coffeehr.com.vn/" TargetMode="External"/><Relationship Id="rId68" Type="http://schemas.openxmlformats.org/officeDocument/2006/relationships/hyperlink" Target="https://coffeehr.com.vn/category/cau-chuyen-that-bai/" TargetMode="External"/><Relationship Id="rId7" Type="http://schemas.openxmlformats.org/officeDocument/2006/relationships/hyperlink" Target="https://coffeehr.com.vn/tap-doan-da-nganh/" TargetMode="External"/><Relationship Id="rId2" Type="http://schemas.openxmlformats.org/officeDocument/2006/relationships/hyperlink" Target="https://coffeehr.com.vn/micco-tong-cong-ty-cong-nghiep-hoa-chat-mo-vinacomin-2/" TargetMode="External"/><Relationship Id="rId16" Type="http://schemas.openxmlformats.org/officeDocument/2006/relationships/hyperlink" Target="https://coffeehr.com.vn/khach-hang-tieu-bieu/" TargetMode="External"/><Relationship Id="rId29" Type="http://schemas.openxmlformats.org/officeDocument/2006/relationships/hyperlink" Target="https://coffeehr.com.vn/oos-software-hop-tac-voi-gapowork-ra-mat-bo-giai-phap-toan-dien-quan-tri-nhan-su-cho-doanh-nghiep/" TargetMode="External"/><Relationship Id="rId1" Type="http://schemas.openxmlformats.org/officeDocument/2006/relationships/hyperlink" Target="https://coffeehr.com.vn/ban-biet-gi-ve-nghe-tuyen-dung-p1/" TargetMode="External"/><Relationship Id="rId6" Type="http://schemas.openxmlformats.org/officeDocument/2006/relationships/hyperlink" Target="https://coffeehr.com.vn/vi-sao-doanh-nghiep-can-co-mot-cong-thong-tin-noi-bo-chinh-thong/" TargetMode="External"/><Relationship Id="rId11" Type="http://schemas.openxmlformats.org/officeDocument/2006/relationships/hyperlink" Target="https://coffeehr.com.vn/hn-tuyen-dung-brand-marketing/" TargetMode="External"/><Relationship Id="rId24" Type="http://schemas.openxmlformats.org/officeDocument/2006/relationships/hyperlink" Target="https://coffeehr.com.vn/dich-vu-nhan-su/" TargetMode="External"/><Relationship Id="rId32" Type="http://schemas.openxmlformats.org/officeDocument/2006/relationships/hyperlink" Target="https://coffeehr.com.vn/tuyen-dung-hieu-qua-bang-ke-hoach-chi-tiet-voi-11-buoc-duoc-chia-se-boi-cac-chuyen-gia-2/" TargetMode="External"/><Relationship Id="rId37" Type="http://schemas.openxmlformats.org/officeDocument/2006/relationships/hyperlink" Target="https://coffeehr.com.vn/4-cach-de-cai-thien-giao-tiep-trong-kinh-doanh/" TargetMode="External"/><Relationship Id="rId40" Type="http://schemas.openxmlformats.org/officeDocument/2006/relationships/hyperlink" Target="https://coffeehr.com.vn/xay-dung-van-hoa-doanh-nghiep-lanh-manh/" TargetMode="External"/><Relationship Id="rId45" Type="http://schemas.openxmlformats.org/officeDocument/2006/relationships/hyperlink" Target="https://coffeehr.com.vn/oos-software-duoc-thuong-hieu-homefarm-lua-chon-de-thuc-hien-chien-luoc-phat-trien-than-toc-300-cua-hang/" TargetMode="External"/><Relationship Id="rId53" Type="http://schemas.openxmlformats.org/officeDocument/2006/relationships/hyperlink" Target="https://coffeehr.com.vn/category/tin-tuc-coffeehr/" TargetMode="External"/><Relationship Id="rId58" Type="http://schemas.openxmlformats.org/officeDocument/2006/relationships/hyperlink" Target="https://coffeehr.com.vn/nhung-xu-huong-cong-nghe-moi-va-quan-trong-trong-nam-2020/" TargetMode="External"/><Relationship Id="rId66" Type="http://schemas.openxmlformats.org/officeDocument/2006/relationships/hyperlink" Target="https://coffeehr.com.vn/okr-la-gi-hieu-ro-hon-ve-okr-ky-1/" TargetMode="External"/><Relationship Id="rId5" Type="http://schemas.openxmlformats.org/officeDocument/2006/relationships/hyperlink" Target="https://coffeehr.com.vn/cb-la-gi-nganh-nghe-quyen-luc-trong-khoi-hanh-chinh-van-phong/" TargetMode="External"/><Relationship Id="rId15" Type="http://schemas.openxmlformats.org/officeDocument/2006/relationships/hyperlink" Target="https://coffeehr.com.vn/hoach-dinh-nguon-nhan-luc-la-gi-vai-tro-cua-hoach-dinh-nguon-nhan-luc-doi-voi-doanh-nghiep/" TargetMode="External"/><Relationship Id="rId23" Type="http://schemas.openxmlformats.org/officeDocument/2006/relationships/hyperlink" Target="https://coffeehr.com.vn/coffeehr-tuyen-dung-thuc-tap-sinh-cntt/" TargetMode="External"/><Relationship Id="rId28" Type="http://schemas.openxmlformats.org/officeDocument/2006/relationships/hyperlink" Target="https://coffeehr.com.vn/tag/hop-tac-gapo/" TargetMode="External"/><Relationship Id="rId36" Type="http://schemas.openxmlformats.org/officeDocument/2006/relationships/hyperlink" Target="https://coffeehr.com.vn/en/dantri-vn-gapowork-va-oos-software-ra-mat-bo-giai-phap-quan-tri-nhan-su-cho-doanh-nghiep/" TargetMode="External"/><Relationship Id="rId49" Type="http://schemas.openxmlformats.org/officeDocument/2006/relationships/hyperlink" Target="https://coffeehr.com.vn/quan-ly-to-chuc/" TargetMode="External"/><Relationship Id="rId57" Type="http://schemas.openxmlformats.org/officeDocument/2006/relationships/hyperlink" Target="https://coffeehr.com.vn/da-nganh/" TargetMode="External"/><Relationship Id="rId61" Type="http://schemas.openxmlformats.org/officeDocument/2006/relationships/hyperlink" Target="https://coffeehr.com.vn/en/dls-incorporation-ap-dung-cong-nghe-de-di-nhanh-hon-cung-coffeehr/" TargetMode="External"/><Relationship Id="rId10" Type="http://schemas.openxmlformats.org/officeDocument/2006/relationships/hyperlink" Target="https://coffeehr.com.vn/khoi-dong-du-an-phan-mem-quan-tri-nhan-su-tai-asl-corp/" TargetMode="External"/><Relationship Id="rId19" Type="http://schemas.openxmlformats.org/officeDocument/2006/relationships/hyperlink" Target="https://coffeehr.com.vn/hn-tuyen-dung-nhan-vien-trien-khai-phan-mem/" TargetMode="External"/><Relationship Id="rId31" Type="http://schemas.openxmlformats.org/officeDocument/2006/relationships/hyperlink" Target="https://coffeehr.com.vn/atalink-dau-tu-giai-phap-phan-mem-quan-tri-nhan-su-coffeehr/" TargetMode="External"/><Relationship Id="rId44" Type="http://schemas.openxmlformats.org/officeDocument/2006/relationships/hyperlink" Target="https://coffeehr.com.vn/fiingroup/" TargetMode="External"/><Relationship Id="rId52" Type="http://schemas.openxmlformats.org/officeDocument/2006/relationships/hyperlink" Target="https://coffeehr.com.vn/tai-sao-can-lap-ke-hoach-xay-dung-doi-ngu-ke-can/" TargetMode="External"/><Relationship Id="rId60" Type="http://schemas.openxmlformats.org/officeDocument/2006/relationships/hyperlink" Target="https://coffeehr.com.vn/cong-ty-tnhh-dien-luc-van-phong-vpcl/" TargetMode="External"/><Relationship Id="rId65" Type="http://schemas.openxmlformats.org/officeDocument/2006/relationships/hyperlink" Target="https://coffeehr.com.vn/khach-san-du-lich/" TargetMode="External"/><Relationship Id="rId4" Type="http://schemas.openxmlformats.org/officeDocument/2006/relationships/hyperlink" Target="https://coffeehr.com.vn/dantri-vn-gapowork-va-oos-software-ra-mat-bo-giai-phap-quan-tri-nhan-su-cho-doanh-nghiep/" TargetMode="External"/><Relationship Id="rId9" Type="http://schemas.openxmlformats.org/officeDocument/2006/relationships/hyperlink" Target="https://coffeehr.com.vn/ra-mat-bo-giai-phap-xay-dung-he-thong-quan-tri-nhan-su-cho-doanh-nghiep/" TargetMode="External"/><Relationship Id="rId14" Type="http://schemas.openxmlformats.org/officeDocument/2006/relationships/hyperlink" Target="https://coffeehr.com.vn/m2-nang-tam-thoi-trang-viet/" TargetMode="External"/><Relationship Id="rId22" Type="http://schemas.openxmlformats.org/officeDocument/2006/relationships/hyperlink" Target="https://coffeehr.com.vn/4-xu-huong-dien-toan-dam-may-doanh-nghiep-can-biet/" TargetMode="External"/><Relationship Id="rId27" Type="http://schemas.openxmlformats.org/officeDocument/2006/relationships/hyperlink" Target="https://coffeehr.com.vn/category/kien-thuc-quan-tri-nhan-su/" TargetMode="External"/><Relationship Id="rId30" Type="http://schemas.openxmlformats.org/officeDocument/2006/relationships/hyperlink" Target="https://coffeehr.com.vn/geniee-chon-coffeehr-de-quan-tri-nhan-su-theo-mo-hinh-quan-ly-da-quoc-gia/" TargetMode="External"/><Relationship Id="rId35" Type="http://schemas.openxmlformats.org/officeDocument/2006/relationships/hyperlink" Target="http://baodantri.vn/" TargetMode="External"/><Relationship Id="rId43" Type="http://schemas.openxmlformats.org/officeDocument/2006/relationships/hyperlink" Target="https://coffeehr.com.vn/8-sai-lam-khien-nhan-vien-co-nang-luc-nghi-viec/" TargetMode="External"/><Relationship Id="rId48" Type="http://schemas.openxmlformats.org/officeDocument/2006/relationships/hyperlink" Target="https://coffeehr.com.vn/en/ra-mat-bo-giai-phap-xay-dung-he-thong-quan-tri-nhan-su-cho-doanh-nghiep/" TargetMode="External"/><Relationship Id="rId56" Type="http://schemas.openxmlformats.org/officeDocument/2006/relationships/hyperlink" Target="https://coffeehr.com.vn/gan-ket-voi-nhan-vien-bi-quyet-vuot-qua-mua-dai-dich/" TargetMode="External"/><Relationship Id="rId64" Type="http://schemas.openxmlformats.org/officeDocument/2006/relationships/hyperlink" Target="https://coffeehr.com.vn/chuyen-doi-so-gan-hay-xa/" TargetMode="External"/><Relationship Id="rId8" Type="http://schemas.openxmlformats.org/officeDocument/2006/relationships/hyperlink" Target="https://coffeehr.com.vn/3-mo-hinh-quan-ly-nhan-su-dang-gia-cho-chien-luoc-phat-trien-hoan-chinh/" TargetMode="External"/><Relationship Id="rId51" Type="http://schemas.openxmlformats.org/officeDocument/2006/relationships/hyperlink" Target="https://coffeehr.com.vn/ky-nguyen-moi-cua-nganh-nhan-su-ky-nguyen-4-0/" TargetMode="External"/><Relationship Id="rId3" Type="http://schemas.openxmlformats.org/officeDocument/2006/relationships/hyperlink" Target="https://coffeehr.com.vn/xu-huong-phat-trien-nganh-cntt-trong-tuong-lai/" TargetMode="External"/><Relationship Id="rId12" Type="http://schemas.openxmlformats.org/officeDocument/2006/relationships/hyperlink" Target="https://coffeehr.com.vn/3-hinh-thuc-quan-tri-nhan-su-trong-doanh-nghiep-hien-dai/" TargetMode="External"/><Relationship Id="rId17" Type="http://schemas.openxmlformats.org/officeDocument/2006/relationships/hyperlink" Target="https://coffeehr.com.vn/en/oos-software-hop-tac-voi-gapowork-ra-mat-bo-giai-phap-toan-dien-quan-tri-nhan-su-cho-doanh-nghiep/" TargetMode="External"/><Relationship Id="rId25" Type="http://schemas.openxmlformats.org/officeDocument/2006/relationships/hyperlink" Target="https://coffeehr.com.vn/onboarding-nhan-vien-moi-quy-trinh-ton-tai-nhieu-chi-phi-an/" TargetMode="External"/><Relationship Id="rId33" Type="http://schemas.openxmlformats.org/officeDocument/2006/relationships/hyperlink" Target="https://coffeehr.com.vn/quan-ly-ho-so-ung-vien-hieu-qua-nen-chi-dung-excel/" TargetMode="External"/><Relationship Id="rId38" Type="http://schemas.openxmlformats.org/officeDocument/2006/relationships/hyperlink" Target="https://coffeehr.com.vn/50-sang-kien-loi-khuyen-giup-gan-ket-doi-ngu/" TargetMode="External"/><Relationship Id="rId46" Type="http://schemas.openxmlformats.org/officeDocument/2006/relationships/hyperlink" Target="https://coffeehr.com.vn/cafef-gapowork-hop-tac-voi-oos-software-ho-tro-doanh-nghiep-quan-tri-nhan-su/" TargetMode="External"/><Relationship Id="rId59" Type="http://schemas.openxmlformats.org/officeDocument/2006/relationships/hyperlink" Target="https://coffeehr.com.vn/category/cau-chuyen-thanh-cong/" TargetMode="External"/><Relationship Id="rId67" Type="http://schemas.openxmlformats.org/officeDocument/2006/relationships/hyperlink" Target="https://coffeehr.com.vn/en/neu-hanh-trang-cong-nghe-4-0-trong-quan-tri-nhan-su/" TargetMode="External"/><Relationship Id="rId20" Type="http://schemas.openxmlformats.org/officeDocument/2006/relationships/hyperlink" Target="https://coffeehr.com.vn/openway-lua-chon-coffeehr-la-doi-tac-dong-hanh-tien-trien-giai-phap-phan-mem-quan-tri-nhan-su/" TargetMode="External"/><Relationship Id="rId41" Type="http://schemas.openxmlformats.org/officeDocument/2006/relationships/hyperlink" Target="https://coffeehr.com.vn/citicom-tiep-tuc-dong-hanh-cung-oos-software-voi-du-an-trien-khai-phan-mem-quan-tri-nhan-su-humax-phien-ban-4-0/" TargetMode="External"/><Relationship Id="rId54" Type="http://schemas.openxmlformats.org/officeDocument/2006/relationships/hyperlink" Target="https://coffeehr.com.vn/coffeehr-tuyen-dung-nhan-vien-content-marketing/" TargetMode="External"/><Relationship Id="rId62" Type="http://schemas.openxmlformats.org/officeDocument/2006/relationships/hyperlink" Target="https://coffeehr.com.vn/he-thong-bao-cao/" TargetMode="External"/></Relationships>
</file>

<file path=xl/worksheets/_rels/sheet51.xml.rels><?xml version="1.0" encoding="UTF-8" standalone="yes"?>
<Relationships xmlns="http://schemas.openxmlformats.org/package/2006/relationships"><Relationship Id="rId117" Type="http://schemas.openxmlformats.org/officeDocument/2006/relationships/hyperlink" Target="https://resources.base.vn/productivity/5-buoc-xay-dung-quy-trinh-hieu-qua-cho-doanh-nghiep-580" TargetMode="External"/><Relationship Id="rId671" Type="http://schemas.openxmlformats.org/officeDocument/2006/relationships/hyperlink" Target="https://base.vn/inside/pricing" TargetMode="External"/><Relationship Id="rId769" Type="http://schemas.openxmlformats.org/officeDocument/2006/relationships/hyperlink" Target="https://resources.base.vn/productivity/top-40-cong-cu-hack-nang-suat-thanh-cong-704" TargetMode="External"/><Relationship Id="rId976" Type="http://schemas.openxmlformats.org/officeDocument/2006/relationships/hyperlink" Target="http://eos.vn/" TargetMode="External"/><Relationship Id="rId1399" Type="http://schemas.openxmlformats.org/officeDocument/2006/relationships/hyperlink" Target="https://resources.base.vn/hr/5-nguyen-tac-cua-quan-li-du-lieu-tuyen-dung-co-the-ban-dang-vi-pham-101" TargetMode="External"/><Relationship Id="rId21" Type="http://schemas.openxmlformats.org/officeDocument/2006/relationships/hyperlink" Target="https://resources.base.vn/hr/huong-dan-xay-dung-kpi-cho-nhan-vien-175" TargetMode="External"/><Relationship Id="rId324" Type="http://schemas.openxmlformats.org/officeDocument/2006/relationships/hyperlink" Target="https://resources.base.vn/sales-marketing/nghe-thuat-thuyet-phuc-moi-nguoi-cua-aristotle-va-warren-buffet-514" TargetMode="External"/><Relationship Id="rId531" Type="http://schemas.openxmlformats.org/officeDocument/2006/relationships/hyperlink" Target="https://base.vn/workflow/pricing" TargetMode="External"/><Relationship Id="rId629" Type="http://schemas.openxmlformats.org/officeDocument/2006/relationships/hyperlink" Target="http://logindaten.com/" TargetMode="External"/><Relationship Id="rId1161" Type="http://schemas.openxmlformats.org/officeDocument/2006/relationships/hyperlink" Target="http://phongvan.vn/" TargetMode="External"/><Relationship Id="rId1259" Type="http://schemas.openxmlformats.org/officeDocument/2006/relationships/hyperlink" Target="https://resources.base.vn/docs/hr/account-executive-80" TargetMode="External"/><Relationship Id="rId170" Type="http://schemas.openxmlformats.org/officeDocument/2006/relationships/hyperlink" Target="http://yola.vn/" TargetMode="External"/><Relationship Id="rId836" Type="http://schemas.openxmlformats.org/officeDocument/2006/relationships/hyperlink" Target="http://meliasoft.com.vn/" TargetMode="External"/><Relationship Id="rId1021" Type="http://schemas.openxmlformats.org/officeDocument/2006/relationships/hyperlink" Target="http://urllists.pw/" TargetMode="External"/><Relationship Id="rId1119" Type="http://schemas.openxmlformats.org/officeDocument/2006/relationships/hyperlink" Target="https://resourcesbeta.base.vn/hr/file-excel-quan-ly-hop-dong-nhan-su-chuan-tai-bieu-mau-nhan-su-excel-689/" TargetMode="External"/><Relationship Id="rId268" Type="http://schemas.openxmlformats.org/officeDocument/2006/relationships/hyperlink" Target="http://loginwiz.com/" TargetMode="External"/><Relationship Id="rId475" Type="http://schemas.openxmlformats.org/officeDocument/2006/relationships/hyperlink" Target="https://career.base.vn/learning-development-manager/" TargetMode="External"/><Relationship Id="rId682" Type="http://schemas.openxmlformats.org/officeDocument/2006/relationships/hyperlink" Target="http://xedap.vn/" TargetMode="External"/><Relationship Id="rId903" Type="http://schemas.openxmlformats.org/officeDocument/2006/relationships/hyperlink" Target="http://binbin.vn/" TargetMode="External"/><Relationship Id="rId1326" Type="http://schemas.openxmlformats.org/officeDocument/2006/relationships/hyperlink" Target="https://resources.base.vn/productivity/review-ung-dung-chu-ky-so-danh-cho-doanh-nghiep-base-sign-731" TargetMode="External"/><Relationship Id="rId32" Type="http://schemas.openxmlformats.org/officeDocument/2006/relationships/hyperlink" Target="http://pitchbook.com/" TargetMode="External"/><Relationship Id="rId128" Type="http://schemas.openxmlformats.org/officeDocument/2006/relationships/hyperlink" Target="http://startupblink.com/" TargetMode="External"/><Relationship Id="rId335" Type="http://schemas.openxmlformats.org/officeDocument/2006/relationships/hyperlink" Target="http://jollibee.com.vn/" TargetMode="External"/><Relationship Id="rId542" Type="http://schemas.openxmlformats.org/officeDocument/2006/relationships/hyperlink" Target="https://resources.base.vn/hr/mau-cong-van-quy-dinh-su-dung-internet-trong-doanh-nghiep-613" TargetMode="External"/><Relationship Id="rId987" Type="http://schemas.openxmlformats.org/officeDocument/2006/relationships/hyperlink" Target="http://again.co.in/" TargetMode="External"/><Relationship Id="rId1172" Type="http://schemas.openxmlformats.org/officeDocument/2006/relationships/hyperlink" Target="http://registrationhelper.com/" TargetMode="External"/><Relationship Id="rId181" Type="http://schemas.openxmlformats.org/officeDocument/2006/relationships/hyperlink" Target="https://resources.base.vn/hr/truyen-thong-doanh-nghiep-la-gi-2-bo-phan-cua-truyen-thong-doanh-nghiep-363" TargetMode="External"/><Relationship Id="rId402" Type="http://schemas.openxmlformats.org/officeDocument/2006/relationships/hyperlink" Target="https://base.vn/account/features" TargetMode="External"/><Relationship Id="rId847" Type="http://schemas.openxmlformats.org/officeDocument/2006/relationships/hyperlink" Target="https://resourcesbeta.base.vn/hr/mbti-la-gi-ung-dung-cua-mbti-trong-quan-tri-doanh-nghiep-182/" TargetMode="External"/><Relationship Id="rId1032" Type="http://schemas.openxmlformats.org/officeDocument/2006/relationships/hyperlink" Target="http://logincollector.com/" TargetMode="External"/><Relationship Id="rId279" Type="http://schemas.openxmlformats.org/officeDocument/2006/relationships/hyperlink" Target="https://base.vn/timesheet" TargetMode="External"/><Relationship Id="rId486" Type="http://schemas.openxmlformats.org/officeDocument/2006/relationships/hyperlink" Target="http://seotech2.com/" TargetMode="External"/><Relationship Id="rId693" Type="http://schemas.openxmlformats.org/officeDocument/2006/relationships/hyperlink" Target="http://fastmotion.vn/" TargetMode="External"/><Relationship Id="rId707" Type="http://schemas.openxmlformats.org/officeDocument/2006/relationships/hyperlink" Target="http://officialwebsites.in/" TargetMode="External"/><Relationship Id="rId914" Type="http://schemas.openxmlformats.org/officeDocument/2006/relationships/hyperlink" Target="http://vuahocvalam.com/" TargetMode="External"/><Relationship Id="rId1337" Type="http://schemas.openxmlformats.org/officeDocument/2006/relationships/hyperlink" Target="https://resources.base.vn/management/vi-du-gia-tri-cot-loi-doanh-nghiep-534" TargetMode="External"/><Relationship Id="rId43" Type="http://schemas.openxmlformats.org/officeDocument/2006/relationships/hyperlink" Target="https://resources.base.vn/hr/cach-trien-khai-he-thong-luong-3p-cach-tinh-luong-cho-nhan-vien-chinh-xac-nhat-358" TargetMode="External"/><Relationship Id="rId139" Type="http://schemas.openxmlformats.org/officeDocument/2006/relationships/hyperlink" Target="https://resources.base.vn/hr/mau-chinh-sach-nhan-su-chuan-moi-doanh-nghiep-deu-can-nam-ro-384" TargetMode="External"/><Relationship Id="rId346" Type="http://schemas.openxmlformats.org/officeDocument/2006/relationships/hyperlink" Target="https://help.base.vn/support/solutions/folders/63000232795/page/3?url_locale=" TargetMode="External"/><Relationship Id="rId553" Type="http://schemas.openxmlformats.org/officeDocument/2006/relationships/hyperlink" Target="http://loginwelt.com/" TargetMode="External"/><Relationship Id="rId760" Type="http://schemas.openxmlformats.org/officeDocument/2006/relationships/hyperlink" Target="http://besafe.in/" TargetMode="External"/><Relationship Id="rId998" Type="http://schemas.openxmlformats.org/officeDocument/2006/relationships/hyperlink" Target="https://events.base.vn/webinar-kinh-doanh-khong-gian-doan/" TargetMode="External"/><Relationship Id="rId1183" Type="http://schemas.openxmlformats.org/officeDocument/2006/relationships/hyperlink" Target="https://customers.base.vn/kham-pha-moi-truong-lam-viec-so-tai-ninja-van/" TargetMode="External"/><Relationship Id="rId1390" Type="http://schemas.openxmlformats.org/officeDocument/2006/relationships/hyperlink" Target="https://resourcesbeta.base.vn/tag/toi-da-hoa-loi-nhuan/" TargetMode="External"/><Relationship Id="rId1404" Type="http://schemas.openxmlformats.org/officeDocument/2006/relationships/hyperlink" Target="https://resources.base.vn/hr/5-buoc-tao-dung-niem-tin-cho-nhan-vien-466" TargetMode="External"/><Relationship Id="rId192" Type="http://schemas.openxmlformats.org/officeDocument/2006/relationships/hyperlink" Target="https://resources.base.vn/productivity/huong-dan-lap-ke-hoach-tai-chinh-trong-ban-ke-hoach-kinh-doanh-tong-the-423" TargetMode="External"/><Relationship Id="rId206" Type="http://schemas.openxmlformats.org/officeDocument/2006/relationships/hyperlink" Target="https://resources.base.vn/docs/productivity/mau-don-xin-nghi-khong-luong-tai-mien-phi-402" TargetMode="External"/><Relationship Id="rId413" Type="http://schemas.openxmlformats.org/officeDocument/2006/relationships/hyperlink" Target="http://thanhs.com.vn/" TargetMode="External"/><Relationship Id="rId858" Type="http://schemas.openxmlformats.org/officeDocument/2006/relationships/hyperlink" Target="http://trangvangvietnam.org/" TargetMode="External"/><Relationship Id="rId1043" Type="http://schemas.openxmlformats.org/officeDocument/2006/relationships/hyperlink" Target="http://tisha.pw/" TargetMode="External"/><Relationship Id="rId497" Type="http://schemas.openxmlformats.org/officeDocument/2006/relationships/hyperlink" Target="https://base.vn/wework/features" TargetMode="External"/><Relationship Id="rId620" Type="http://schemas.openxmlformats.org/officeDocument/2006/relationships/hyperlink" Target="http://awesometechstack.com/" TargetMode="External"/><Relationship Id="rId718" Type="http://schemas.openxmlformats.org/officeDocument/2006/relationships/hyperlink" Target="http://hrspring.vn/" TargetMode="External"/><Relationship Id="rId925" Type="http://schemas.openxmlformats.org/officeDocument/2006/relationships/hyperlink" Target="http://mdigitalgroup.com/" TargetMode="External"/><Relationship Id="rId1250" Type="http://schemas.openxmlformats.org/officeDocument/2006/relationships/hyperlink" Target="http://rohanvietnam66.blogspot.com/" TargetMode="External"/><Relationship Id="rId1348" Type="http://schemas.openxmlformats.org/officeDocument/2006/relationships/hyperlink" Target="https://resources.base.vn/hr/3-lam-tuong-ve-vai-tro-cua-nha-tuyen-dung-trong-doanh-nghiep-154" TargetMode="External"/><Relationship Id="rId357" Type="http://schemas.openxmlformats.org/officeDocument/2006/relationships/hyperlink" Target="https://base.vn/meeting" TargetMode="External"/><Relationship Id="rId1110" Type="http://schemas.openxmlformats.org/officeDocument/2006/relationships/hyperlink" Target="https://resources.base.vn/management/review-base-square-mang-xa-hoi-hoc-tap-va-quan-tri-tri-thuc-734" TargetMode="External"/><Relationship Id="rId1194" Type="http://schemas.openxmlformats.org/officeDocument/2006/relationships/hyperlink" Target="https://resources.base.vn/productivity/6-bi-quyet-de-tro-thanh-mot-freelance-project-manager-thanh-cong-249" TargetMode="External"/><Relationship Id="rId1208" Type="http://schemas.openxmlformats.org/officeDocument/2006/relationships/hyperlink" Target="http://hrdc.com.vn/" TargetMode="External"/><Relationship Id="rId1415" Type="http://schemas.openxmlformats.org/officeDocument/2006/relationships/hyperlink" Target="https://resourcesbeta.base.vn/productivity/3-phuong-phap-toi-uu-thoi-gian-lam-viec-cho-nhan-vien-508/" TargetMode="External"/><Relationship Id="rId54" Type="http://schemas.openxmlformats.org/officeDocument/2006/relationships/hyperlink" Target="http://jweb.vn/" TargetMode="External"/><Relationship Id="rId217" Type="http://schemas.openxmlformats.org/officeDocument/2006/relationships/hyperlink" Target="http://githubmemory.com/" TargetMode="External"/><Relationship Id="rId564" Type="http://schemas.openxmlformats.org/officeDocument/2006/relationships/hyperlink" Target="http://trustedrevie.ws/" TargetMode="External"/><Relationship Id="rId771" Type="http://schemas.openxmlformats.org/officeDocument/2006/relationships/hyperlink" Target="https://resources.base.vn/docs/hr/mau-thu-moi-phong-van-19" TargetMode="External"/><Relationship Id="rId869" Type="http://schemas.openxmlformats.org/officeDocument/2006/relationships/hyperlink" Target="https://resourcesbeta.base.vn/productivity/mo-hinh-ask-la-gi-mo-hinh-danh-gia-nang-luc-nhan-su-chuan-quoc-te-350/" TargetMode="External"/><Relationship Id="rId424" Type="http://schemas.openxmlformats.org/officeDocument/2006/relationships/hyperlink" Target="https://resources.base.vn/management/platform-mo-hinh-nen-tang-la-gi-tai-sao-ban-can-quan-tam-toi-no-708" TargetMode="External"/><Relationship Id="rId631" Type="http://schemas.openxmlformats.org/officeDocument/2006/relationships/hyperlink" Target="http://phapluatdautu.vn/" TargetMode="External"/><Relationship Id="rId729" Type="http://schemas.openxmlformats.org/officeDocument/2006/relationships/hyperlink" Target="https://customers.base.vn/vietcredit-va-bai-toan-tang-truong-nong-so-luong-nhan-su-khi-mo-rong-linh-vuc-kinh-doanh/" TargetMode="External"/><Relationship Id="rId1054" Type="http://schemas.openxmlformats.org/officeDocument/2006/relationships/hyperlink" Target="https://help.base.vn/support/solutions/63000157467" TargetMode="External"/><Relationship Id="rId1261" Type="http://schemas.openxmlformats.org/officeDocument/2006/relationships/hyperlink" Target="http://truehr.azurewebsites.net/" TargetMode="External"/><Relationship Id="rId1359" Type="http://schemas.openxmlformats.org/officeDocument/2006/relationships/hyperlink" Target="https://resources.base.vn/hr/5-buoc-co-ban-nang-cao-dao-duc-lam-viec-cho-doi-nhom-455" TargetMode="External"/><Relationship Id="rId270" Type="http://schemas.openxmlformats.org/officeDocument/2006/relationships/hyperlink" Target="http://anonymousite.com/" TargetMode="External"/><Relationship Id="rId936" Type="http://schemas.openxmlformats.org/officeDocument/2006/relationships/hyperlink" Target="http://signinvault.com/" TargetMode="External"/><Relationship Id="rId1121" Type="http://schemas.openxmlformats.org/officeDocument/2006/relationships/hyperlink" Target="http://go-logins.com/" TargetMode="External"/><Relationship Id="rId1219" Type="http://schemas.openxmlformats.org/officeDocument/2006/relationships/hyperlink" Target="http://calvinthoma.blogspot.com/" TargetMode="External"/><Relationship Id="rId65" Type="http://schemas.openxmlformats.org/officeDocument/2006/relationships/hyperlink" Target="https://base.vn/about/company" TargetMode="External"/><Relationship Id="rId130" Type="http://schemas.openxmlformats.org/officeDocument/2006/relationships/hyperlink" Target="http://ftu.edu.vn/" TargetMode="External"/><Relationship Id="rId368" Type="http://schemas.openxmlformats.org/officeDocument/2006/relationships/hyperlink" Target="http://ahmspro.com/" TargetMode="External"/><Relationship Id="rId575" Type="http://schemas.openxmlformats.org/officeDocument/2006/relationships/hyperlink" Target="http://viettonkinconsulting.com/" TargetMode="External"/><Relationship Id="rId782" Type="http://schemas.openxmlformats.org/officeDocument/2006/relationships/hyperlink" Target="http://allwebsites.net/" TargetMode="External"/><Relationship Id="rId1426" Type="http://schemas.openxmlformats.org/officeDocument/2006/relationships/hyperlink" Target="https://resourcesbeta.base.vn/management/quiz-ban-co-phai-la-nha-quan-ly-tot-504/" TargetMode="External"/><Relationship Id="rId228" Type="http://schemas.openxmlformats.org/officeDocument/2006/relationships/hyperlink" Target="https://base.vn/inside" TargetMode="External"/><Relationship Id="rId435" Type="http://schemas.openxmlformats.org/officeDocument/2006/relationships/hyperlink" Target="http://tiva.vn/" TargetMode="External"/><Relationship Id="rId642" Type="http://schemas.openxmlformats.org/officeDocument/2006/relationships/hyperlink" Target="http://aitech.vn/" TargetMode="External"/><Relationship Id="rId1065" Type="http://schemas.openxmlformats.org/officeDocument/2006/relationships/hyperlink" Target="https://resources.base.vn/blog/blog/sales-marketing?cat=57&amp;utm_source=talent.vn/toan-tap-tu-dien-nang-luc&amp;page=6" TargetMode="External"/><Relationship Id="rId1272" Type="http://schemas.openxmlformats.org/officeDocument/2006/relationships/hyperlink" Target="http://hrsglobal.com.vn/" TargetMode="External"/><Relationship Id="rId281" Type="http://schemas.openxmlformats.org/officeDocument/2006/relationships/hyperlink" Target="http://aithietke.com/" TargetMode="External"/><Relationship Id="rId502" Type="http://schemas.openxmlformats.org/officeDocument/2006/relationships/hyperlink" Target="http://duhoctrunghoa.com/" TargetMode="External"/><Relationship Id="rId947" Type="http://schemas.openxmlformats.org/officeDocument/2006/relationships/hyperlink" Target="https://resourcesbeta.base.vn/hr/5-van-hoa-dac-trung-cua-doanh-nghiep-trong-ky-nguyen-so-463/" TargetMode="External"/><Relationship Id="rId1132" Type="http://schemas.openxmlformats.org/officeDocument/2006/relationships/hyperlink" Target="http://maishaseligman69.blogspot.com/" TargetMode="External"/><Relationship Id="rId76" Type="http://schemas.openxmlformats.org/officeDocument/2006/relationships/hyperlink" Target="http://kochinews.co.jp/" TargetMode="External"/><Relationship Id="rId141" Type="http://schemas.openxmlformats.org/officeDocument/2006/relationships/hyperlink" Target="https://resources.base.vn/productivity/8-phuong-phap-quan-ly-email-hieu-qua-564" TargetMode="External"/><Relationship Id="rId379" Type="http://schemas.openxmlformats.org/officeDocument/2006/relationships/hyperlink" Target="http://microlinkinc.com/" TargetMode="External"/><Relationship Id="rId586" Type="http://schemas.openxmlformats.org/officeDocument/2006/relationships/hyperlink" Target="http://thanhthien.vn/" TargetMode="External"/><Relationship Id="rId793" Type="http://schemas.openxmlformats.org/officeDocument/2006/relationships/hyperlink" Target="https://resources.base.vn/management/platform-revolution-khi-ket-noi-la-suc-manh-718" TargetMode="External"/><Relationship Id="rId807" Type="http://schemas.openxmlformats.org/officeDocument/2006/relationships/hyperlink" Target="http://nnl.vn/" TargetMode="External"/><Relationship Id="rId1437" Type="http://schemas.openxmlformats.org/officeDocument/2006/relationships/hyperlink" Target="https://resources.base.vn/docs/hr/java-developer-45" TargetMode="External"/><Relationship Id="rId7" Type="http://schemas.openxmlformats.org/officeDocument/2006/relationships/hyperlink" Target="https://resources.base.vn/management/okr-la-gi-moi-dieu-can-biet-de-lam-quen-voi-okr-381" TargetMode="External"/><Relationship Id="rId239" Type="http://schemas.openxmlformats.org/officeDocument/2006/relationships/hyperlink" Target="https://resources.base.vn/management/khung-ly-thuyet-quan-tri-polc-722" TargetMode="External"/><Relationship Id="rId446" Type="http://schemas.openxmlformats.org/officeDocument/2006/relationships/hyperlink" Target="https://resources.base.vn/hr/file-excel-theo-doi-nhan-su-nghi-viec-tai-bieu-mau-nhan-su-excel-691" TargetMode="External"/><Relationship Id="rId653" Type="http://schemas.openxmlformats.org/officeDocument/2006/relationships/hyperlink" Target="https://resources.base.vn/hr/cach-viet-tin-tuyen-dung-hieu-qua-281" TargetMode="External"/><Relationship Id="rId1076" Type="http://schemas.openxmlformats.org/officeDocument/2006/relationships/hyperlink" Target="https://resources.base.vn/hr/tu-tot-den-vi-dai-dung-dat-sai-nguoi-len-co-xe-doanh-nghiep-261" TargetMode="External"/><Relationship Id="rId1283" Type="http://schemas.openxmlformats.org/officeDocument/2006/relationships/hyperlink" Target="http://duyontheway.com/" TargetMode="External"/><Relationship Id="rId292" Type="http://schemas.openxmlformats.org/officeDocument/2006/relationships/hyperlink" Target="https://resources.base.vn/sales-marketing/7-buoc-xay-dung-doi-nhom-kinh-doanh-thuc-su-gan-ket-425" TargetMode="External"/><Relationship Id="rId306" Type="http://schemas.openxmlformats.org/officeDocument/2006/relationships/hyperlink" Target="https://resources.base.vn/management/lam-the-nao-de-dut-diem-tinh-trang-di-tre-cua-nhan-vien-695" TargetMode="External"/><Relationship Id="rId860" Type="http://schemas.openxmlformats.org/officeDocument/2006/relationships/hyperlink" Target="https://base.vn/sign" TargetMode="External"/><Relationship Id="rId958" Type="http://schemas.openxmlformats.org/officeDocument/2006/relationships/hyperlink" Target="https://resources.base.vn/blog/blog/hr?page=5" TargetMode="External"/><Relationship Id="rId1143" Type="http://schemas.openxmlformats.org/officeDocument/2006/relationships/hyperlink" Target="https://resources.base.vn/hr/5-cach-de-phat-hien-ung-vien-noi-doi-241" TargetMode="External"/><Relationship Id="rId87" Type="http://schemas.openxmlformats.org/officeDocument/2006/relationships/hyperlink" Target="https://resources.base.vn/sales-marketing/up-selling-va-cross-selling-ban-hang-tang-doanh-thu-571" TargetMode="External"/><Relationship Id="rId513" Type="http://schemas.openxmlformats.org/officeDocument/2006/relationships/hyperlink" Target="https://resourcesbeta.base.vn/sales-marketing/chien-luoc-ra-mat-san-pham-moi-bai-hoc-tu-thanh-cong-cua-apple-422/" TargetMode="External"/><Relationship Id="rId597" Type="http://schemas.openxmlformats.org/officeDocument/2006/relationships/hyperlink" Target="http://iosfans.com/" TargetMode="External"/><Relationship Id="rId720" Type="http://schemas.openxmlformats.org/officeDocument/2006/relationships/hyperlink" Target="http://feelfree.in/" TargetMode="External"/><Relationship Id="rId818" Type="http://schemas.openxmlformats.org/officeDocument/2006/relationships/hyperlink" Target="https://resources.base.vn/productivity/huong-dan-xay-dung-ke-hoach-kinh-doanh-co-mau-p2-267" TargetMode="External"/><Relationship Id="rId1350" Type="http://schemas.openxmlformats.org/officeDocument/2006/relationships/hyperlink" Target="https://resources.base.vn/productivity/5-ly-do-chinh-khien-nhan-vien-cua-ban-thuong-xuyen-tre-deadline-va-cach-xu-ly-458" TargetMode="External"/><Relationship Id="rId152" Type="http://schemas.openxmlformats.org/officeDocument/2006/relationships/hyperlink" Target="http://aydesign.net/" TargetMode="External"/><Relationship Id="rId457" Type="http://schemas.openxmlformats.org/officeDocument/2006/relationships/hyperlink" Target="http://link-de.com/" TargetMode="External"/><Relationship Id="rId1003" Type="http://schemas.openxmlformats.org/officeDocument/2006/relationships/hyperlink" Target="http://muchmore.in/" TargetMode="External"/><Relationship Id="rId1087" Type="http://schemas.openxmlformats.org/officeDocument/2006/relationships/hyperlink" Target="http://topwebsites.pw/" TargetMode="External"/><Relationship Id="rId1210" Type="http://schemas.openxmlformats.org/officeDocument/2006/relationships/hyperlink" Target="https://resources.base.vn/hr/lam-the-nao-de-rut-ngan-quy-trinh-tuyen-dung-523" TargetMode="External"/><Relationship Id="rId1294" Type="http://schemas.openxmlformats.org/officeDocument/2006/relationships/hyperlink" Target="https://events.base.vn/base-gioi-thieu-bo-giai-phap-quan-tri-van-hanh-dn-dang-chuoi-giai-3-bai-toan-lon/" TargetMode="External"/><Relationship Id="rId1308" Type="http://schemas.openxmlformats.org/officeDocument/2006/relationships/hyperlink" Target="https://signup.base.vn/base/base-hrm-plus-10/?utm_source=facebook&amp;utm_medium=conversion&amp;utm_campaign=B94-package.hrm-quantrimuctieu&amp;utm_content=b94-sep-tao-kpi-tren-base-di-a" TargetMode="External"/><Relationship Id="rId664" Type="http://schemas.openxmlformats.org/officeDocument/2006/relationships/hyperlink" Target="https://success.base.vn/base-wiki-luu-tru-tri-thuc-noi-bo/" TargetMode="External"/><Relationship Id="rId871" Type="http://schemas.openxmlformats.org/officeDocument/2006/relationships/hyperlink" Target="https://resources.base.vn/hr/5-xu-huong-phuc-loi-hang-dau-hien-nay-473" TargetMode="External"/><Relationship Id="rId969" Type="http://schemas.openxmlformats.org/officeDocument/2006/relationships/hyperlink" Target="https://resources.base.vn/docs" TargetMode="External"/><Relationship Id="rId14" Type="http://schemas.openxmlformats.org/officeDocument/2006/relationships/hyperlink" Target="http://crunchbase.com/" TargetMode="External"/><Relationship Id="rId317" Type="http://schemas.openxmlformats.org/officeDocument/2006/relationships/hyperlink" Target="http://domaininfofree.com/" TargetMode="External"/><Relationship Id="rId524" Type="http://schemas.openxmlformats.org/officeDocument/2006/relationships/hyperlink" Target="http://gpo.vn/" TargetMode="External"/><Relationship Id="rId731" Type="http://schemas.openxmlformats.org/officeDocument/2006/relationships/hyperlink" Target="https://success.base.vn/case-study-quy-trinh-xu-ly-hop-dong-thanh-toan/" TargetMode="External"/><Relationship Id="rId1154" Type="http://schemas.openxmlformats.org/officeDocument/2006/relationships/hyperlink" Target="http://furniturevn.net/" TargetMode="External"/><Relationship Id="rId1361" Type="http://schemas.openxmlformats.org/officeDocument/2006/relationships/hyperlink" Target="https://resources.base.vn/management/lam-the-nao-de-xac-dinh-dung-ket-qua-then-chot-trong-phuong-phap-quan-tri-okr-382" TargetMode="External"/><Relationship Id="rId98" Type="http://schemas.openxmlformats.org/officeDocument/2006/relationships/hyperlink" Target="http://neu.edu.vn/" TargetMode="External"/><Relationship Id="rId163" Type="http://schemas.openxmlformats.org/officeDocument/2006/relationships/hyperlink" Target="https://resources.base.vn/sales-marketing/xay-dung-quy-trinh-cham-soc-khach-hang-sau-ban-hang-551" TargetMode="External"/><Relationship Id="rId370" Type="http://schemas.openxmlformats.org/officeDocument/2006/relationships/hyperlink" Target="http://mukta.pw/" TargetMode="External"/><Relationship Id="rId829" Type="http://schemas.openxmlformats.org/officeDocument/2006/relationships/hyperlink" Target="http://setupcuahang.com/" TargetMode="External"/><Relationship Id="rId1014" Type="http://schemas.openxmlformats.org/officeDocument/2006/relationships/hyperlink" Target="http://purva.pw/" TargetMode="External"/><Relationship Id="rId1221" Type="http://schemas.openxmlformats.org/officeDocument/2006/relationships/hyperlink" Target="http://rumleedesign.com/" TargetMode="External"/><Relationship Id="rId230" Type="http://schemas.openxmlformats.org/officeDocument/2006/relationships/hyperlink" Target="https://resources.base.vn/sales-marketing/agile-marketing-la-gi-cam-nang-xay-dung-va-trien-khai-agile-marketing-trong-ky-nguyen-so-424" TargetMode="External"/><Relationship Id="rId468" Type="http://schemas.openxmlformats.org/officeDocument/2006/relationships/hyperlink" Target="http://talent.vn/" TargetMode="External"/><Relationship Id="rId675" Type="http://schemas.openxmlformats.org/officeDocument/2006/relationships/hyperlink" Target="https://resources.base.vn/management/5-yeu-to-giup-nha-lanh-dao-ra-quyet-dinh-chinh-xac-hon-604" TargetMode="External"/><Relationship Id="rId882" Type="http://schemas.openxmlformats.org/officeDocument/2006/relationships/hyperlink" Target="https://help.base.vn/support/solutions/folders/63000232851/page/6?url_locale=" TargetMode="External"/><Relationship Id="rId1098" Type="http://schemas.openxmlformats.org/officeDocument/2006/relationships/hyperlink" Target="http://bulgarianewstoday.com/" TargetMode="External"/><Relationship Id="rId1319" Type="http://schemas.openxmlformats.org/officeDocument/2006/relationships/hyperlink" Target="https://resources.base.vn/docs/hr/giam-doc-kinh-doanh-khu-vuc-35" TargetMode="External"/><Relationship Id="rId25" Type="http://schemas.openxmlformats.org/officeDocument/2006/relationships/hyperlink" Target="https://resources.base.vn/productivity/bsc-balanced-scorecard-la-gi-ap-dung-ntn-de-mang-lai-loi-ich-364" TargetMode="External"/><Relationship Id="rId328" Type="http://schemas.openxmlformats.org/officeDocument/2006/relationships/hyperlink" Target="https://resources.base.vn/sales-marketing/9-chi-tieu-kpi-cho-bo-phan-cham-soc-khach-hang-customer-service-611" TargetMode="External"/><Relationship Id="rId535" Type="http://schemas.openxmlformats.org/officeDocument/2006/relationships/hyperlink" Target="https://customers.base.vn/adt-group-va-cau-chuyen-toi-uu-van-hanh-doanh-nghiep-bang-nen-tang-cong-nghe-mo/" TargetMode="External"/><Relationship Id="rId742" Type="http://schemas.openxmlformats.org/officeDocument/2006/relationships/hyperlink" Target="http://one.net.in/" TargetMode="External"/><Relationship Id="rId1165" Type="http://schemas.openxmlformats.org/officeDocument/2006/relationships/hyperlink" Target="https://resources.base.vn/hr/5-chieu-thuc-co-vu-van-hoa-hoc-tap-learning-culture-trong-doanh-nghiep-482" TargetMode="External"/><Relationship Id="rId1372" Type="http://schemas.openxmlformats.org/officeDocument/2006/relationships/hyperlink" Target="https://resources.base.vn/hr/9-y-tuong-noi-dung-tuyen-dung-sang-tao-dua-tren-nguyen-tac-recruitment-marketing-415" TargetMode="External"/><Relationship Id="rId174" Type="http://schemas.openxmlformats.org/officeDocument/2006/relationships/hyperlink" Target="http://hsc.com.vn/" TargetMode="External"/><Relationship Id="rId381" Type="http://schemas.openxmlformats.org/officeDocument/2006/relationships/hyperlink" Target="http://phumygroup.com.vn/" TargetMode="External"/><Relationship Id="rId602" Type="http://schemas.openxmlformats.org/officeDocument/2006/relationships/hyperlink" Target="http://haymora.com/" TargetMode="External"/><Relationship Id="rId1025" Type="http://schemas.openxmlformats.org/officeDocument/2006/relationships/hyperlink" Target="https://resourcesbeta.base.vn/hr/danh-sach-cac-trang-web-tuyen-dung-hang-dau-viet-nam-194/" TargetMode="External"/><Relationship Id="rId1232" Type="http://schemas.openxmlformats.org/officeDocument/2006/relationships/hyperlink" Target="https://resources.base.vn/hr/quy-trinh-3-buoc-dua-gia-tri-cot-loi-vao-thuc-te-doanh-nghiep-591" TargetMode="External"/><Relationship Id="rId241" Type="http://schemas.openxmlformats.org/officeDocument/2006/relationships/hyperlink" Target="https://resources.base.vn/hr/huong-dan-xay-dung-lo-trinh-cong-danh-cho-nhan-vien-426" TargetMode="External"/><Relationship Id="rId479" Type="http://schemas.openxmlformats.org/officeDocument/2006/relationships/hyperlink" Target="https://success.base.vn/case-study-quy-trinh-xuat-ban/" TargetMode="External"/><Relationship Id="rId686" Type="http://schemas.openxmlformats.org/officeDocument/2006/relationships/hyperlink" Target="https://base.vn/solutions/digital-transformation" TargetMode="External"/><Relationship Id="rId893" Type="http://schemas.openxmlformats.org/officeDocument/2006/relationships/hyperlink" Target="http://nilam.pw/" TargetMode="External"/><Relationship Id="rId907" Type="http://schemas.openxmlformats.org/officeDocument/2006/relationships/hyperlink" Target="http://aaradhya.pw/" TargetMode="External"/><Relationship Id="rId36" Type="http://schemas.openxmlformats.org/officeDocument/2006/relationships/hyperlink" Target="http://worldwidetopsite.com/" TargetMode="External"/><Relationship Id="rId339" Type="http://schemas.openxmlformats.org/officeDocument/2006/relationships/hyperlink" Target="http://clicktoselldirectoy.com/" TargetMode="External"/><Relationship Id="rId546" Type="http://schemas.openxmlformats.org/officeDocument/2006/relationships/hyperlink" Target="https://digitalworkspace.base.vn/speaker/ong-nguyen-hoang-phuc/" TargetMode="External"/><Relationship Id="rId753" Type="http://schemas.openxmlformats.org/officeDocument/2006/relationships/hyperlink" Target="http://whori.com/" TargetMode="External"/><Relationship Id="rId1176" Type="http://schemas.openxmlformats.org/officeDocument/2006/relationships/hyperlink" Target="http://thanhnienkhoinghiep.com/" TargetMode="External"/><Relationship Id="rId1383" Type="http://schemas.openxmlformats.org/officeDocument/2006/relationships/hyperlink" Target="https://resources.base.vn/management/5-tru-cot-giup-ban-thiet-lap-bo-may-lam-viec-hieu-suat-cao-705" TargetMode="External"/><Relationship Id="rId101" Type="http://schemas.openxmlformats.org/officeDocument/2006/relationships/hyperlink" Target="https://resources.base.vn/management/review-phan-mem-okr-725" TargetMode="External"/><Relationship Id="rId185" Type="http://schemas.openxmlformats.org/officeDocument/2006/relationships/hyperlink" Target="https://resources.base.vn/hr/evp-la-gi-huong-dan-xay-dung-evp-cho-doanh-nghiep-272" TargetMode="External"/><Relationship Id="rId406" Type="http://schemas.openxmlformats.org/officeDocument/2006/relationships/hyperlink" Target="https://resources.base.vn/sales-marketing/3-mo-hinh-to-chuc-phong-kinh-doanh-ban-nen-can-nhac-ap-dung-421" TargetMode="External"/><Relationship Id="rId960" Type="http://schemas.openxmlformats.org/officeDocument/2006/relationships/hyperlink" Target="https://resourcesbeta.base.vn/hr/hoi-dap-ve-cach-tinh-luong-thang-13-trong-doanh-nghiep-405/" TargetMode="External"/><Relationship Id="rId1036" Type="http://schemas.openxmlformats.org/officeDocument/2006/relationships/hyperlink" Target="http://hecico.vn/" TargetMode="External"/><Relationship Id="rId1243" Type="http://schemas.openxmlformats.org/officeDocument/2006/relationships/hyperlink" Target="http://qmcgroup.net/" TargetMode="External"/><Relationship Id="rId392" Type="http://schemas.openxmlformats.org/officeDocument/2006/relationships/hyperlink" Target="https://customers.base.vn/new-way-hub-thay-doi-tu-duy-va-phuong-phap-quan-tri-cung-base-vn/" TargetMode="External"/><Relationship Id="rId613" Type="http://schemas.openxmlformats.org/officeDocument/2006/relationships/hyperlink" Target="https://resources.base.vn/docs/hr/nhan-vien-kinh-doanh-sales-representative-74" TargetMode="External"/><Relationship Id="rId697" Type="http://schemas.openxmlformats.org/officeDocument/2006/relationships/hyperlink" Target="http://congdongin.com/" TargetMode="External"/><Relationship Id="rId820" Type="http://schemas.openxmlformats.org/officeDocument/2006/relationships/hyperlink" Target="http://signup.base.vn/employee-motivation/" TargetMode="External"/><Relationship Id="rId918" Type="http://schemas.openxmlformats.org/officeDocument/2006/relationships/hyperlink" Target="http://sushila.pw/" TargetMode="External"/><Relationship Id="rId252" Type="http://schemas.openxmlformats.org/officeDocument/2006/relationships/hyperlink" Target="https://resourcesbeta.base.vn/docs/productivity-mau-to-trinh-xin-kinh-phi-trong-doanh-nghiep-tai-mien-phi-398/" TargetMode="External"/><Relationship Id="rId1103" Type="http://schemas.openxmlformats.org/officeDocument/2006/relationships/hyperlink" Target="https://base.vn/office/features" TargetMode="External"/><Relationship Id="rId1187" Type="http://schemas.openxmlformats.org/officeDocument/2006/relationships/hyperlink" Target="https://resources.base.vn/hr/ra-mat-he-thong-quan-tri-tuyen-dung-ats-dau-tien-tai-viet-nam-base-e-hiring-268" TargetMode="External"/><Relationship Id="rId1310" Type="http://schemas.openxmlformats.org/officeDocument/2006/relationships/hyperlink" Target="https://customers.base.vn/365-group-som-dau-tu-vao-cong-nghe-nhanh-chong-thu-loi-nhuan/" TargetMode="External"/><Relationship Id="rId1408" Type="http://schemas.openxmlformats.org/officeDocument/2006/relationships/hyperlink" Target="https://digitalworkspace.base.vn/speaker/ong-tran-van-vien/" TargetMode="External"/><Relationship Id="rId47" Type="http://schemas.openxmlformats.org/officeDocument/2006/relationships/hyperlink" Target="https://resources.base.vn/management/cach-xay-dung-va-ap-dung-template-mo-hinh-kinh-doanh-canvas-business-model-canvas-418" TargetMode="External"/><Relationship Id="rId112" Type="http://schemas.openxmlformats.org/officeDocument/2006/relationships/hyperlink" Target="http://lamchame.com/" TargetMode="External"/><Relationship Id="rId557" Type="http://schemas.openxmlformats.org/officeDocument/2006/relationships/hyperlink" Target="http://gkc.vn/" TargetMode="External"/><Relationship Id="rId764" Type="http://schemas.openxmlformats.org/officeDocument/2006/relationships/hyperlink" Target="https://base.vn/case" TargetMode="External"/><Relationship Id="rId971" Type="http://schemas.openxmlformats.org/officeDocument/2006/relationships/hyperlink" Target="https://resourcesbeta.base.vn/sales-marketing/giai-ma-cach-quan-ly-nhan-vien-kinh-doanh-theo-tinh-cach-mbti-412/" TargetMode="External"/><Relationship Id="rId1394" Type="http://schemas.openxmlformats.org/officeDocument/2006/relationships/hyperlink" Target="https://uber.base.vn/" TargetMode="External"/><Relationship Id="rId196" Type="http://schemas.openxmlformats.org/officeDocument/2006/relationships/hyperlink" Target="https://resources.base.vn/productivity/lam-viec-nhom-dung-chi-biet-moi-viec-cua-minh-211" TargetMode="External"/><Relationship Id="rId417" Type="http://schemas.openxmlformats.org/officeDocument/2006/relationships/hyperlink" Target="http://directorysiteslist.com/" TargetMode="External"/><Relationship Id="rId624" Type="http://schemas.openxmlformats.org/officeDocument/2006/relationships/hyperlink" Target="https://resourcesbeta.base.vn/hr/9-cach-khich-le-tinh-than-lam-viec-cua-nhan-vien-190/" TargetMode="External"/><Relationship Id="rId831" Type="http://schemas.openxmlformats.org/officeDocument/2006/relationships/hyperlink" Target="https://resourcesbeta.base.vn/docs/productivity-mau-don-xin-nghi-khong-luong-tai-mien-phi-402/" TargetMode="External"/><Relationship Id="rId1047" Type="http://schemas.openxmlformats.org/officeDocument/2006/relationships/hyperlink" Target="https://resources.base.vn/productivity/rut-ngan-80-cac-cuoc-hop-vo-bo-nho-phan-mem-lap-ke-hoach-cong-viec-291" TargetMode="External"/><Relationship Id="rId1254" Type="http://schemas.openxmlformats.org/officeDocument/2006/relationships/hyperlink" Target="http://tgovdnnsor.blogspot.com/" TargetMode="External"/><Relationship Id="rId263" Type="http://schemas.openxmlformats.org/officeDocument/2006/relationships/hyperlink" Target="https://resources.base.vn/hr/chan-dung-cua-hr-manager-cong-viec-cua-truong-phong-nhan-su-366" TargetMode="External"/><Relationship Id="rId470" Type="http://schemas.openxmlformats.org/officeDocument/2006/relationships/hyperlink" Target="https://resources.base.vn/management/sai-lam-thiet-ke-co-cau-to-chuc-organizational-design-676" TargetMode="External"/><Relationship Id="rId929" Type="http://schemas.openxmlformats.org/officeDocument/2006/relationships/hyperlink" Target="https://resources.base.vn/productivity/5-buoc-xu-ly-khung-hoang-trong-quan-ly-du-an-156" TargetMode="External"/><Relationship Id="rId1114" Type="http://schemas.openxmlformats.org/officeDocument/2006/relationships/hyperlink" Target="https://resources.base.vn/management/xay-dung-co-che-xuc-tac-giup-doanh-nghiep-dat-muc-tieu-khong-tuong-556" TargetMode="External"/><Relationship Id="rId1321" Type="http://schemas.openxmlformats.org/officeDocument/2006/relationships/hyperlink" Target="https://resources.base.vn/blog/hr?cat=11" TargetMode="External"/><Relationship Id="rId58" Type="http://schemas.openxmlformats.org/officeDocument/2006/relationships/hyperlink" Target="http://kyodonewsprwire.jp/" TargetMode="External"/><Relationship Id="rId123" Type="http://schemas.openxmlformats.org/officeDocument/2006/relationships/hyperlink" Target="https://resources.base.vn/hr/mau-quy-che-luong-thuong-phu-cap-va-xu-phat-trong-doanh-nghiep-moi-cap-nhat-683" TargetMode="External"/><Relationship Id="rId330" Type="http://schemas.openxmlformats.org/officeDocument/2006/relationships/hyperlink" Target="https://resources.base.vn/productivity/lua-chon-phan-mem-BPM-cho-doanh-nghiep-535" TargetMode="External"/><Relationship Id="rId568" Type="http://schemas.openxmlformats.org/officeDocument/2006/relationships/hyperlink" Target="https://resources.base.vn/productivity/prospero-jj-consulting-chuyen-doi-so-de-cong-tac-lam-viec-minh-bach-617" TargetMode="External"/><Relationship Id="rId775" Type="http://schemas.openxmlformats.org/officeDocument/2006/relationships/hyperlink" Target="https://resourcesbeta.base.vn/management/case-study-chuyen-doi-so-mc-donalds-586/" TargetMode="External"/><Relationship Id="rId982" Type="http://schemas.openxmlformats.org/officeDocument/2006/relationships/hyperlink" Target="https://support.base.vn/tag/docly/?category=menu" TargetMode="External"/><Relationship Id="rId1198" Type="http://schemas.openxmlformats.org/officeDocument/2006/relationships/hyperlink" Target="https://signup.base.vn/b2b-consulting-sales-recruitment/" TargetMode="External"/><Relationship Id="rId1419" Type="http://schemas.openxmlformats.org/officeDocument/2006/relationships/hyperlink" Target="https://resources.base.vn/productivity/tieu-chi-lua-chon-phan-mem-giao-viec-phu-hop-nhat-cho-doi-nhom-300" TargetMode="External"/><Relationship Id="rId428" Type="http://schemas.openxmlformats.org/officeDocument/2006/relationships/hyperlink" Target="http://qsrvietnam.com/" TargetMode="External"/><Relationship Id="rId635" Type="http://schemas.openxmlformats.org/officeDocument/2006/relationships/hyperlink" Target="http://openend.vn/" TargetMode="External"/><Relationship Id="rId842" Type="http://schemas.openxmlformats.org/officeDocument/2006/relationships/hyperlink" Target="https://events.base.vn/vps-group/" TargetMode="External"/><Relationship Id="rId1058" Type="http://schemas.openxmlformats.org/officeDocument/2006/relationships/hyperlink" Target="http://lawyershat.com/" TargetMode="External"/><Relationship Id="rId1265" Type="http://schemas.openxmlformats.org/officeDocument/2006/relationships/hyperlink" Target="http://israrmunro1.blogspot.com/" TargetMode="External"/><Relationship Id="rId274" Type="http://schemas.openxmlformats.org/officeDocument/2006/relationships/hyperlink" Target="http://maybanhang.net/" TargetMode="External"/><Relationship Id="rId481" Type="http://schemas.openxmlformats.org/officeDocument/2006/relationships/hyperlink" Target="https://resources.base.vn/productivity/3-yeu-to-lam-lang-phi-thoi-gian-lam-viec-cua-nhan-vien-480" TargetMode="External"/><Relationship Id="rId702" Type="http://schemas.openxmlformats.org/officeDocument/2006/relationships/hyperlink" Target="https://resources.base.vn/blog/hr?cat=4" TargetMode="External"/><Relationship Id="rId1125" Type="http://schemas.openxmlformats.org/officeDocument/2006/relationships/hyperlink" Target="https://base.vn/partner" TargetMode="External"/><Relationship Id="rId1332" Type="http://schemas.openxmlformats.org/officeDocument/2006/relationships/hyperlink" Target="https://resourcesbeta.base.vn/productivity/zalo-fb-slack-quan-ly-bang-ung-dung-chat-se-giet-chet-doanh-nghiep-146/" TargetMode="External"/><Relationship Id="rId69" Type="http://schemas.openxmlformats.org/officeDocument/2006/relationships/hyperlink" Target="https://resources.base.vn/productivity/tong-quan-ve-phuong-phap-agile-trong-quan-ly-cong-viec-va-du-an-200" TargetMode="External"/><Relationship Id="rId134" Type="http://schemas.openxmlformats.org/officeDocument/2006/relationships/hyperlink" Target="http://sitelinks.info/" TargetMode="External"/><Relationship Id="rId579" Type="http://schemas.openxmlformats.org/officeDocument/2006/relationships/hyperlink" Target="https://resourcesbeta.base.vn/management/de-tro-thanh-doanh-nghiep-data-driven-651/" TargetMode="External"/><Relationship Id="rId786" Type="http://schemas.openxmlformats.org/officeDocument/2006/relationships/hyperlink" Target="http://r2softtech.com/" TargetMode="External"/><Relationship Id="rId993" Type="http://schemas.openxmlformats.org/officeDocument/2006/relationships/hyperlink" Target="https://resources.base.vn/hr/ban-nen-lam-gi-voi-cac-nhan-vien-bi-mat-dinh-huong-su-nghiep-501" TargetMode="External"/><Relationship Id="rId341" Type="http://schemas.openxmlformats.org/officeDocument/2006/relationships/hyperlink" Target="http://gs25.com.vn/" TargetMode="External"/><Relationship Id="rId439" Type="http://schemas.openxmlformats.org/officeDocument/2006/relationships/hyperlink" Target="http://recruitery.co/" TargetMode="External"/><Relationship Id="rId646" Type="http://schemas.openxmlformats.org/officeDocument/2006/relationships/hyperlink" Target="https://resources.base.vn/management/nike-hanh-trinh-chuyen-doi-so-561" TargetMode="External"/><Relationship Id="rId1069" Type="http://schemas.openxmlformats.org/officeDocument/2006/relationships/hyperlink" Target="http://savita.pw/" TargetMode="External"/><Relationship Id="rId1276" Type="http://schemas.openxmlformats.org/officeDocument/2006/relationships/hyperlink" Target="http://tooncell.com/" TargetMode="External"/><Relationship Id="rId201" Type="http://schemas.openxmlformats.org/officeDocument/2006/relationships/hyperlink" Target="http://iqiglobal.com/" TargetMode="External"/><Relationship Id="rId285" Type="http://schemas.openxmlformats.org/officeDocument/2006/relationships/hyperlink" Target="http://nichesblog.com/" TargetMode="External"/><Relationship Id="rId506" Type="http://schemas.openxmlformats.org/officeDocument/2006/relationships/hyperlink" Target="http://websitekeywordchecker.com/" TargetMode="External"/><Relationship Id="rId853" Type="http://schemas.openxmlformats.org/officeDocument/2006/relationships/hyperlink" Target="https://resources.base.vn/management/starbucks-chuyen-doi-so-460" TargetMode="External"/><Relationship Id="rId1136" Type="http://schemas.openxmlformats.org/officeDocument/2006/relationships/hyperlink" Target="http://appquanlycongviec.weebly.com/" TargetMode="External"/><Relationship Id="rId492" Type="http://schemas.openxmlformats.org/officeDocument/2006/relationships/hyperlink" Target="http://idcrawl.com/" TargetMode="External"/><Relationship Id="rId713" Type="http://schemas.openxmlformats.org/officeDocument/2006/relationships/hyperlink" Target="https://customers.base.vn/vikings-gaming-cong-nghe-la-at-chu-bai-cua-tuyen-dung-trong-thoi-dai-4-0/" TargetMode="External"/><Relationship Id="rId797" Type="http://schemas.openxmlformats.org/officeDocument/2006/relationships/hyperlink" Target="https://events.base.vn/vietop/" TargetMode="External"/><Relationship Id="rId920" Type="http://schemas.openxmlformats.org/officeDocument/2006/relationships/hyperlink" Target="http://priti.pw/" TargetMode="External"/><Relationship Id="rId1343" Type="http://schemas.openxmlformats.org/officeDocument/2006/relationships/hyperlink" Target="https://success.base.vn/base-hrm-organization-design-thiet-ke-to-chuc/" TargetMode="External"/><Relationship Id="rId145" Type="http://schemas.openxmlformats.org/officeDocument/2006/relationships/hyperlink" Target="https://resources.base.vn/hr/xay-dung-nguyen-tac-ung-xu-doanh-nghiep-669" TargetMode="External"/><Relationship Id="rId352" Type="http://schemas.openxmlformats.org/officeDocument/2006/relationships/hyperlink" Target="http://duhoctrungquoc.vn/" TargetMode="External"/><Relationship Id="rId1203" Type="http://schemas.openxmlformats.org/officeDocument/2006/relationships/hyperlink" Target="http://ihockinhte.com/" TargetMode="External"/><Relationship Id="rId1287" Type="http://schemas.openxmlformats.org/officeDocument/2006/relationships/hyperlink" Target="http://hieungo.net/" TargetMode="External"/><Relationship Id="rId1410" Type="http://schemas.openxmlformats.org/officeDocument/2006/relationships/hyperlink" Target="https://resources.base.vn/hr/xay-dung-van-hoa-thong-nhat-cho-nhan-vien-lam-viec-tu-xa-485" TargetMode="External"/><Relationship Id="rId212" Type="http://schemas.openxmlformats.org/officeDocument/2006/relationships/hyperlink" Target="https://resources.base.vn/management/de-tro-thanh-nha-quan-ly-5-ky-nang-quan-trong-mot-nhan-vien-khong-the-bo-qua-439" TargetMode="External"/><Relationship Id="rId657" Type="http://schemas.openxmlformats.org/officeDocument/2006/relationships/hyperlink" Target="https://resources.base.vn/productivity/huong-dan-quan-ly-dao-tao-va-phat-trien-nhan-su-tren-nen-tang-base-736" TargetMode="External"/><Relationship Id="rId864" Type="http://schemas.openxmlformats.org/officeDocument/2006/relationships/hyperlink" Target="http://agrima.pw/" TargetMode="External"/><Relationship Id="rId296" Type="http://schemas.openxmlformats.org/officeDocument/2006/relationships/hyperlink" Target="https://resources.base.vn/productivity/nut-co-chai-trong-quy-trinh-lam-the-nao-de-xac-dinh-nhanh-chong-chinh-xac-602" TargetMode="External"/><Relationship Id="rId517" Type="http://schemas.openxmlformats.org/officeDocument/2006/relationships/hyperlink" Target="https://base.vn/booking" TargetMode="External"/><Relationship Id="rId724" Type="http://schemas.openxmlformats.org/officeDocument/2006/relationships/hyperlink" Target="http://ezbiztrip.com/" TargetMode="External"/><Relationship Id="rId931" Type="http://schemas.openxmlformats.org/officeDocument/2006/relationships/hyperlink" Target="https://resources.base.vn/hr/Lieu-doanh-nghiep-khong-co-job-title-co-the-hoat-dong-hieu-qua-500" TargetMode="External"/><Relationship Id="rId1147" Type="http://schemas.openxmlformats.org/officeDocument/2006/relationships/hyperlink" Target="https://success.base.vn/base-wework-loi-giai-cho-bai-toan-quan-ly-cong-viec-hieu-qua/" TargetMode="External"/><Relationship Id="rId1354" Type="http://schemas.openxmlformats.org/officeDocument/2006/relationships/hyperlink" Target="https://success.base.vn/lam-the-nao-de-team-cua-ban-thich-nghi-voi-wework/" TargetMode="External"/><Relationship Id="rId60" Type="http://schemas.openxmlformats.org/officeDocument/2006/relationships/hyperlink" Target="http://cand.com.vn/" TargetMode="External"/><Relationship Id="rId156" Type="http://schemas.openxmlformats.org/officeDocument/2006/relationships/hyperlink" Target="https://base.vn/hrm/features" TargetMode="External"/><Relationship Id="rId363" Type="http://schemas.openxmlformats.org/officeDocument/2006/relationships/hyperlink" Target="https://resources.base.vn/hr/huong-dan-xay-dung-chien-luoc-quan-tri-nhan-su-trong-doanh-nghiep-172" TargetMode="External"/><Relationship Id="rId570" Type="http://schemas.openxmlformats.org/officeDocument/2006/relationships/hyperlink" Target="https://resourcesbeta.base.vn/hr/5-chieu-thuc-co-vu-van-hoa-hoc-tap-learning-culture-trong-doanh-nghiep-482/" TargetMode="External"/><Relationship Id="rId1007" Type="http://schemas.openxmlformats.org/officeDocument/2006/relationships/hyperlink" Target="https://resources.base.vn/hr/khi-nhan-vien-gioi-xin-nghi-viec-nen-giu-chan-lai-hay-xu-ly-ra-sao-452" TargetMode="External"/><Relationship Id="rId1214" Type="http://schemas.openxmlformats.org/officeDocument/2006/relationships/hyperlink" Target="https://events.base.vn/speakers/anna-nghia-nguyen/" TargetMode="External"/><Relationship Id="rId1421" Type="http://schemas.openxmlformats.org/officeDocument/2006/relationships/hyperlink" Target="https://resourcesbeta.base.vn/uncategorized/mau-thu-nho-gioi-thieu-ung-vien-noi-bo/" TargetMode="External"/><Relationship Id="rId223" Type="http://schemas.openxmlformats.org/officeDocument/2006/relationships/hyperlink" Target="http://gugeapps.net/" TargetMode="External"/><Relationship Id="rId430" Type="http://schemas.openxmlformats.org/officeDocument/2006/relationships/hyperlink" Target="http://vietnamdev.net/" TargetMode="External"/><Relationship Id="rId668" Type="http://schemas.openxmlformats.org/officeDocument/2006/relationships/hyperlink" Target="http://worldsciencejobs.com/" TargetMode="External"/><Relationship Id="rId875" Type="http://schemas.openxmlformats.org/officeDocument/2006/relationships/hyperlink" Target="https://resources.base.vn/management/chuyen-gia-tu-van-nguyen-hoai-giang-hrc-academy-cang-la-doanh-nghiep-nho-cang-de-lam-kpi-715" TargetMode="External"/><Relationship Id="rId1060" Type="http://schemas.openxmlformats.org/officeDocument/2006/relationships/hyperlink" Target="http://loginleader.com/" TargetMode="External"/><Relationship Id="rId1298" Type="http://schemas.openxmlformats.org/officeDocument/2006/relationships/hyperlink" Target="https://resources.base.vn/hr/7-buoc-xay-dung-trang-tuyen-dung-thu-hut-ung-vien-51" TargetMode="External"/><Relationship Id="rId18" Type="http://schemas.openxmlformats.org/officeDocument/2006/relationships/hyperlink" Target="http://cbinsights.com/" TargetMode="External"/><Relationship Id="rId528" Type="http://schemas.openxmlformats.org/officeDocument/2006/relationships/hyperlink" Target="http://hondahoangviet.com/" TargetMode="External"/><Relationship Id="rId735" Type="http://schemas.openxmlformats.org/officeDocument/2006/relationships/hyperlink" Target="https://success.base.vn/phan-quyen-tinh-nang-quan-trong-trong-phan-mem-quan-tri/" TargetMode="External"/><Relationship Id="rId942" Type="http://schemas.openxmlformats.org/officeDocument/2006/relationships/hyperlink" Target="https://resources.base.vn/hr/nen-hay-khong-cho-nhan-vien-lam-viec-theo-gio-linh-hoat-479" TargetMode="External"/><Relationship Id="rId1158" Type="http://schemas.openxmlformats.org/officeDocument/2006/relationships/hyperlink" Target="http://loginsnew.com/" TargetMode="External"/><Relationship Id="rId1365" Type="http://schemas.openxmlformats.org/officeDocument/2006/relationships/hyperlink" Target="https://resources.base.vn/hr/giam-ti-le-nghi-viec-bang-danh-gia-dung-nang-luc-ung-vien-615" TargetMode="External"/><Relationship Id="rId167" Type="http://schemas.openxmlformats.org/officeDocument/2006/relationships/hyperlink" Target="https://resources.base.vn/docs/productivity/mau-to-trinh-xin-bo-sung-nhan-su-trong-doanh-nghiep-tai-mien-phi-399" TargetMode="External"/><Relationship Id="rId374" Type="http://schemas.openxmlformats.org/officeDocument/2006/relationships/hyperlink" Target="https://resources.base.vn/docs/hr/mau-email-gioi-thieu-nhan-vien-moi-gia-nhap-cong-ty-187" TargetMode="External"/><Relationship Id="rId581" Type="http://schemas.openxmlformats.org/officeDocument/2006/relationships/hyperlink" Target="https://resources.base.vn/management/lam-quen-voi-cong-thuc-giao-tiep-4-tang-trong-doanh-nghiep-507" TargetMode="External"/><Relationship Id="rId1018" Type="http://schemas.openxmlformats.org/officeDocument/2006/relationships/hyperlink" Target="https://resources.base.vn/management/mo-hinh-cross-slio-thuc-day-cong-tac-lam-viec-trong-doanh-nghiep-560" TargetMode="External"/><Relationship Id="rId1225" Type="http://schemas.openxmlformats.org/officeDocument/2006/relationships/hyperlink" Target="http://baseon24.com/" TargetMode="External"/><Relationship Id="rId1432" Type="http://schemas.openxmlformats.org/officeDocument/2006/relationships/hyperlink" Target="https://resources.base.vn/hr/lam-the-nao-de-nhan-vien-cua-ban-giao-tiep-coi-mo-hon-499" TargetMode="External"/><Relationship Id="rId71" Type="http://schemas.openxmlformats.org/officeDocument/2006/relationships/hyperlink" Target="https://resources.base.vn/productivity/4-mo-hinh-to-chuc-doanh-nghiep-607" TargetMode="External"/><Relationship Id="rId234" Type="http://schemas.openxmlformats.org/officeDocument/2006/relationships/hyperlink" Target="http://hca.org.vn/" TargetMode="External"/><Relationship Id="rId679" Type="http://schemas.openxmlformats.org/officeDocument/2006/relationships/hyperlink" Target="https://partner.base.vn/base-vn-la-gi/" TargetMode="External"/><Relationship Id="rId802" Type="http://schemas.openxmlformats.org/officeDocument/2006/relationships/hyperlink" Target="http://nangtamdichvu.vn/" TargetMode="External"/><Relationship Id="rId886" Type="http://schemas.openxmlformats.org/officeDocument/2006/relationships/hyperlink" Target="https://resources.base.vn/hr/tuyen-dung-ung-vien-tiem-nang-nhung-thieu-kinh-nghiem-nen-hay-khong-273" TargetMode="External"/><Relationship Id="rId2" Type="http://schemas.openxmlformats.org/officeDocument/2006/relationships/hyperlink" Target="http://apple.com/" TargetMode="External"/><Relationship Id="rId29" Type="http://schemas.openxmlformats.org/officeDocument/2006/relationships/hyperlink" Target="https://resources.base.vn/hr/tong-quan-talent-acquisition-166" TargetMode="External"/><Relationship Id="rId441" Type="http://schemas.openxmlformats.org/officeDocument/2006/relationships/hyperlink" Target="http://khcncongthuong.vn/" TargetMode="External"/><Relationship Id="rId539" Type="http://schemas.openxmlformats.org/officeDocument/2006/relationships/hyperlink" Target="http://onlinecoursesschools.com/" TargetMode="External"/><Relationship Id="rId746" Type="http://schemas.openxmlformats.org/officeDocument/2006/relationships/hyperlink" Target="http://searchhotels.in/" TargetMode="External"/><Relationship Id="rId1071" Type="http://schemas.openxmlformats.org/officeDocument/2006/relationships/hyperlink" Target="http://daynghecattoc.com.vn/" TargetMode="External"/><Relationship Id="rId1169" Type="http://schemas.openxmlformats.org/officeDocument/2006/relationships/hyperlink" Target="https://resources.base.vn/hr/van-phong-cho-nhan-vien-lam-viec-tu-xa-506" TargetMode="External"/><Relationship Id="rId1376" Type="http://schemas.openxmlformats.org/officeDocument/2006/relationships/hyperlink" Target="https://resourcesbeta.base.vn/uncategorized/the-wonderful-and-frankly-weird-af-things-people-wore-at-melbourne-cup/" TargetMode="External"/><Relationship Id="rId178" Type="http://schemas.openxmlformats.org/officeDocument/2006/relationships/hyperlink" Target="http://couponsale.in/" TargetMode="External"/><Relationship Id="rId301" Type="http://schemas.openxmlformats.org/officeDocument/2006/relationships/hyperlink" Target="http://raretopsitesdirectory.com/" TargetMode="External"/><Relationship Id="rId953" Type="http://schemas.openxmlformats.org/officeDocument/2006/relationships/hyperlink" Target="http://ashwini.pw/" TargetMode="External"/><Relationship Id="rId1029" Type="http://schemas.openxmlformats.org/officeDocument/2006/relationships/hyperlink" Target="https://resourcesbeta.base.vn/management/review-top-15-phan-mem-quan-ly-nhan-su-tot-nhat-hien-nay-693/" TargetMode="External"/><Relationship Id="rId1236" Type="http://schemas.openxmlformats.org/officeDocument/2006/relationships/hyperlink" Target="https://resources.base.vn/hr/10-meo-hay-cua-nghe-thuat-dua-ra-phan-hoi-cho-nhan-vien-484" TargetMode="External"/><Relationship Id="rId82" Type="http://schemas.openxmlformats.org/officeDocument/2006/relationships/hyperlink" Target="http://the-miyanichi.co.jp/" TargetMode="External"/><Relationship Id="rId385" Type="http://schemas.openxmlformats.org/officeDocument/2006/relationships/hyperlink" Target="http://bestappsfinder.com/" TargetMode="External"/><Relationship Id="rId592" Type="http://schemas.openxmlformats.org/officeDocument/2006/relationships/hyperlink" Target="http://cbamekong.org/" TargetMode="External"/><Relationship Id="rId606" Type="http://schemas.openxmlformats.org/officeDocument/2006/relationships/hyperlink" Target="http://itguru.vn/" TargetMode="External"/><Relationship Id="rId813" Type="http://schemas.openxmlformats.org/officeDocument/2006/relationships/hyperlink" Target="http://brightsky.vn/" TargetMode="External"/><Relationship Id="rId245" Type="http://schemas.openxmlformats.org/officeDocument/2006/relationships/hyperlink" Target="http://webranksdirectory.com/" TargetMode="External"/><Relationship Id="rId452" Type="http://schemas.openxmlformats.org/officeDocument/2006/relationships/hyperlink" Target="https://resources.base.vn/hr/lam-the-nao-de-giu-chan-nhan-vien-635" TargetMode="External"/><Relationship Id="rId897" Type="http://schemas.openxmlformats.org/officeDocument/2006/relationships/hyperlink" Target="http://vncmd.com/" TargetMode="External"/><Relationship Id="rId1082" Type="http://schemas.openxmlformats.org/officeDocument/2006/relationships/hyperlink" Target="https://success.base.vn/case-study-quy-trinh-quan-ly-nhuong-quyen/" TargetMode="External"/><Relationship Id="rId1303" Type="http://schemas.openxmlformats.org/officeDocument/2006/relationships/hyperlink" Target="https://success.base.vn/bo-3-ung-dung-giai-quyet-kho-khan-cua-doanh-nghiep-ve-quan-ly-thoi-gian-lam-viec-cham-cong-nhan-vien/" TargetMode="External"/><Relationship Id="rId105" Type="http://schemas.openxmlformats.org/officeDocument/2006/relationships/hyperlink" Target="https://resources.base.vn/hr/ky-nang-phong-van-tuyen-dung-4-buoc-can-thiet-de-co-mot-cuoc-phong-van-chuyen-nghiep-225" TargetMode="External"/><Relationship Id="rId312" Type="http://schemas.openxmlformats.org/officeDocument/2006/relationships/hyperlink" Target="https://resources.base.vn/hr/year-end-party-ke-hoach-hoan-hao-to-chuc-tiec-cuoi-nam-cho-cong-ty-396" TargetMode="External"/><Relationship Id="rId757" Type="http://schemas.openxmlformats.org/officeDocument/2006/relationships/hyperlink" Target="http://list.net.in/" TargetMode="External"/><Relationship Id="rId964" Type="http://schemas.openxmlformats.org/officeDocument/2006/relationships/hyperlink" Target="http://major.co.in/" TargetMode="External"/><Relationship Id="rId1387" Type="http://schemas.openxmlformats.org/officeDocument/2006/relationships/hyperlink" Target="https://resources.base.vn/hr/4-nguyen-nhan-khien-nhan-vien-cua-ban-mat-dong-luc-lam-viec-va-cach-giai-quyet-451" TargetMode="External"/><Relationship Id="rId93" Type="http://schemas.openxmlformats.org/officeDocument/2006/relationships/hyperlink" Target="https://signup.base.vn/wework-content-01/" TargetMode="External"/><Relationship Id="rId189" Type="http://schemas.openxmlformats.org/officeDocument/2006/relationships/hyperlink" Target="https://base.vn/about/tos" TargetMode="External"/><Relationship Id="rId396" Type="http://schemas.openxmlformats.org/officeDocument/2006/relationships/hyperlink" Target="https://base.vn/report" TargetMode="External"/><Relationship Id="rId617" Type="http://schemas.openxmlformats.org/officeDocument/2006/relationships/hyperlink" Target="https://events.base.vn/cic-highland/" TargetMode="External"/><Relationship Id="rId824" Type="http://schemas.openxmlformats.org/officeDocument/2006/relationships/hyperlink" Target="http://nguyentanvu.com/" TargetMode="External"/><Relationship Id="rId1247" Type="http://schemas.openxmlformats.org/officeDocument/2006/relationships/hyperlink" Target="http://duongmanhhoang.blogspot.com/" TargetMode="External"/><Relationship Id="rId256" Type="http://schemas.openxmlformats.org/officeDocument/2006/relationships/hyperlink" Target="https://resources.base.vn/hr/review-5-phan-mem-tuyen-dung-ats-pho-bien-nhat-hien-nay-390" TargetMode="External"/><Relationship Id="rId463" Type="http://schemas.openxmlformats.org/officeDocument/2006/relationships/hyperlink" Target="https://resources.base.vn/management/dinh-hinh-tu-duy-toan-cau-cho-doanh-nghiep-de-go-global-512" TargetMode="External"/><Relationship Id="rId670" Type="http://schemas.openxmlformats.org/officeDocument/2006/relationships/hyperlink" Target="http://biboxs.com/" TargetMode="External"/><Relationship Id="rId1093" Type="http://schemas.openxmlformats.org/officeDocument/2006/relationships/hyperlink" Target="http://servelogin.com/" TargetMode="External"/><Relationship Id="rId1107" Type="http://schemas.openxmlformats.org/officeDocument/2006/relationships/hyperlink" Target="http://viecmoi.vn/" TargetMode="External"/><Relationship Id="rId1314" Type="http://schemas.openxmlformats.org/officeDocument/2006/relationships/hyperlink" Target="https://help.base.vn/support/solutions/63000157466" TargetMode="External"/><Relationship Id="rId116" Type="http://schemas.openxmlformats.org/officeDocument/2006/relationships/hyperlink" Target="http://webcompat.com/" TargetMode="External"/><Relationship Id="rId323" Type="http://schemas.openxmlformats.org/officeDocument/2006/relationships/hyperlink" Target="http://congngheweb.vn/" TargetMode="External"/><Relationship Id="rId530" Type="http://schemas.openxmlformats.org/officeDocument/2006/relationships/hyperlink" Target="http://tapchidoanhnhan.org/" TargetMode="External"/><Relationship Id="rId768" Type="http://schemas.openxmlformats.org/officeDocument/2006/relationships/hyperlink" Target="http://onlinefestival.in/" TargetMode="External"/><Relationship Id="rId975" Type="http://schemas.openxmlformats.org/officeDocument/2006/relationships/hyperlink" Target="http://alyngan.com/" TargetMode="External"/><Relationship Id="rId1160" Type="http://schemas.openxmlformats.org/officeDocument/2006/relationships/hyperlink" Target="http://ratnanoersarumpaetaa.blogspot.com/" TargetMode="External"/><Relationship Id="rId1398" Type="http://schemas.openxmlformats.org/officeDocument/2006/relationships/hyperlink" Target="https://resources.base.vn/productivity/trien-khai-cong-nghe-40-trong-doanh-nghiep-manh-ghep-cho-moi-phong-ban-369" TargetMode="External"/><Relationship Id="rId20" Type="http://schemas.openxmlformats.org/officeDocument/2006/relationships/hyperlink" Target="http://livestorm.co/" TargetMode="External"/><Relationship Id="rId628" Type="http://schemas.openxmlformats.org/officeDocument/2006/relationships/hyperlink" Target="https://resources.base.vn/docs/hr/cach-goi-dien-moi-phong-van-184" TargetMode="External"/><Relationship Id="rId835" Type="http://schemas.openxmlformats.org/officeDocument/2006/relationships/hyperlink" Target="http://zooddi.com/" TargetMode="External"/><Relationship Id="rId1258" Type="http://schemas.openxmlformats.org/officeDocument/2006/relationships/hyperlink" Target="http://werun.vn/" TargetMode="External"/><Relationship Id="rId267" Type="http://schemas.openxmlformats.org/officeDocument/2006/relationships/hyperlink" Target="https://resources.base.vn/management/giam-doc-trai-nghiem-khach-hang-cxo-600" TargetMode="External"/><Relationship Id="rId474" Type="http://schemas.openxmlformats.org/officeDocument/2006/relationships/hyperlink" Target="http://st47.net/" TargetMode="External"/><Relationship Id="rId1020" Type="http://schemas.openxmlformats.org/officeDocument/2006/relationships/hyperlink" Target="https://resources.base.vn/productivity/danh-gia-hieu-qua-su-dung-phan-mem-quan-ly-du-an-582" TargetMode="External"/><Relationship Id="rId1118" Type="http://schemas.openxmlformats.org/officeDocument/2006/relationships/hyperlink" Target="http://masestilosencarmenemes.blogspot.com/" TargetMode="External"/><Relationship Id="rId1325" Type="http://schemas.openxmlformats.org/officeDocument/2006/relationships/hyperlink" Target="https://resources.base.vn/docs/hr/nhan-vien-telesales-81" TargetMode="External"/><Relationship Id="rId127" Type="http://schemas.openxmlformats.org/officeDocument/2006/relationships/hyperlink" Target="https://resources.base.vn/hr/hrbp-la-gi-tai-sao-doanh-nghiep-ban-can-toi-hrbp-713" TargetMode="External"/><Relationship Id="rId681" Type="http://schemas.openxmlformats.org/officeDocument/2006/relationships/hyperlink" Target="https://events.base.vn/chuoi-ban-le-vong-xanh-va-hanh-trinh-chuyen-doi-so-cung-base-vn/" TargetMode="External"/><Relationship Id="rId779" Type="http://schemas.openxmlformats.org/officeDocument/2006/relationships/hyperlink" Target="https://help.base.vn/support/solutions/folders/63000232851/page/3?url_locale=" TargetMode="External"/><Relationship Id="rId902" Type="http://schemas.openxmlformats.org/officeDocument/2006/relationships/hyperlink" Target="https://resources.base.vn/management/7-nhiem-vu-danh-cho-cac-nha-quan-ly-moi-536" TargetMode="External"/><Relationship Id="rId986" Type="http://schemas.openxmlformats.org/officeDocument/2006/relationships/hyperlink" Target="https://resources.base.vn/hr?page=2" TargetMode="External"/><Relationship Id="rId31" Type="http://schemas.openxmlformats.org/officeDocument/2006/relationships/hyperlink" Target="https://resources.base.vn/hr/disc-la-gi-cach-doc-bieu-do-disc-va-ung-dung-disc-trong-quan-ly-nhan-su-181" TargetMode="External"/><Relationship Id="rId334" Type="http://schemas.openxmlformats.org/officeDocument/2006/relationships/hyperlink" Target="https://resources.base.vn/hr/4-tuyet-ky-ung-dung-nghe-thuat-quan-ly-nhan-su-367" TargetMode="External"/><Relationship Id="rId541" Type="http://schemas.openxmlformats.org/officeDocument/2006/relationships/hyperlink" Target="http://tomorrowmarketers.org/" TargetMode="External"/><Relationship Id="rId639" Type="http://schemas.openxmlformats.org/officeDocument/2006/relationships/hyperlink" Target="http://bmdsolutions.vn/" TargetMode="External"/><Relationship Id="rId1171" Type="http://schemas.openxmlformats.org/officeDocument/2006/relationships/hyperlink" Target="http://thongtincongty.vn/" TargetMode="External"/><Relationship Id="rId1269" Type="http://schemas.openxmlformats.org/officeDocument/2006/relationships/hyperlink" Target="https://digitalworkspace.base.vn/speaker/ong-bui-duc-chinh/" TargetMode="External"/><Relationship Id="rId180" Type="http://schemas.openxmlformats.org/officeDocument/2006/relationships/hyperlink" Target="http://tuyenquang.gov.vn/" TargetMode="External"/><Relationship Id="rId278" Type="http://schemas.openxmlformats.org/officeDocument/2006/relationships/hyperlink" Target="http://acfc.com.vn/" TargetMode="External"/><Relationship Id="rId401" Type="http://schemas.openxmlformats.org/officeDocument/2006/relationships/hyperlink" Target="http://acheckin.vn/" TargetMode="External"/><Relationship Id="rId846" Type="http://schemas.openxmlformats.org/officeDocument/2006/relationships/hyperlink" Target="http://digitaltransformation.vn/" TargetMode="External"/><Relationship Id="rId1031" Type="http://schemas.openxmlformats.org/officeDocument/2006/relationships/hyperlink" Target="https://resources.base.vn/docs/hr/giam-doc-kinh-doanh-khu-vuc-regional-sales-manager-86" TargetMode="External"/><Relationship Id="rId1129" Type="http://schemas.openxmlformats.org/officeDocument/2006/relationships/hyperlink" Target="https://resources.base.vn/hr/file-excel-theo-doi-bien-dong-tien-luong-nhan-su-chuan-tai-bieu-mau-nhan-su-excel-692" TargetMode="External"/><Relationship Id="rId485" Type="http://schemas.openxmlformats.org/officeDocument/2006/relationships/hyperlink" Target="https://resources.base.vn/productivity/zalo-fb-slack...-quan-ly-bang-ung-dung-chat-se-giet-chet-doanh-nghiep-146" TargetMode="External"/><Relationship Id="rId692" Type="http://schemas.openxmlformats.org/officeDocument/2006/relationships/hyperlink" Target="https://resources.base.vn/management/sai-lam-trong-xay-dung-va-quan-ly-quy-trinh-526" TargetMode="External"/><Relationship Id="rId706" Type="http://schemas.openxmlformats.org/officeDocument/2006/relationships/hyperlink" Target="https://resources.base.vn/productivity/review-bo-ung-dung-cham-cong-theo-ca-va-lam-them-gio-729?utm_content=resources.base.vn/management/mo-rong-kinh-doanh-theo-chuoi-ban-can-nam-cong-thuc-nhan-ban-ba-yeu-to-nhan-luc-quy-trinh-tu-tuong-737" TargetMode="External"/><Relationship Id="rId913" Type="http://schemas.openxmlformats.org/officeDocument/2006/relationships/hyperlink" Target="https://resources.base.vn/management/kinh-nghiem-networking-nha-lanh-dao-553" TargetMode="External"/><Relationship Id="rId1336" Type="http://schemas.openxmlformats.org/officeDocument/2006/relationships/hyperlink" Target="https://resourcesbeta.base.vn/productivity/day-la-2-mat-ban-can-biet-ve-chuyen-gia-phan-mem-quan-ly-cong-viec-trello-197/" TargetMode="External"/><Relationship Id="rId42" Type="http://schemas.openxmlformats.org/officeDocument/2006/relationships/hyperlink" Target="http://bilalarticles.com/" TargetMode="External"/><Relationship Id="rId138" Type="http://schemas.openxmlformats.org/officeDocument/2006/relationships/hyperlink" Target="http://topdev.vn/" TargetMode="External"/><Relationship Id="rId345" Type="http://schemas.openxmlformats.org/officeDocument/2006/relationships/hyperlink" Target="http://c99.nl/" TargetMode="External"/><Relationship Id="rId552" Type="http://schemas.openxmlformats.org/officeDocument/2006/relationships/hyperlink" Target="https://resources.base.vn/docs/hr/giam-doc-nghe-thuat-art-director-16" TargetMode="External"/><Relationship Id="rId997" Type="http://schemas.openxmlformats.org/officeDocument/2006/relationships/hyperlink" Target="http://onemanarmy.in/" TargetMode="External"/><Relationship Id="rId1182" Type="http://schemas.openxmlformats.org/officeDocument/2006/relationships/hyperlink" Target="http://topbestwebsites.net/" TargetMode="External"/><Relationship Id="rId1403" Type="http://schemas.openxmlformats.org/officeDocument/2006/relationships/hyperlink" Target="https://resources.base.vn/hr/cuoc-hop-1-1-voi-nhan-vien-mau-agenda-va-5-cau-hoi-quan-trong-nhat-456" TargetMode="External"/><Relationship Id="rId191" Type="http://schemas.openxmlformats.org/officeDocument/2006/relationships/hyperlink" Target="http://moneycompass.com.my/" TargetMode="External"/><Relationship Id="rId205" Type="http://schemas.openxmlformats.org/officeDocument/2006/relationships/hyperlink" Target="http://fbscan.com/" TargetMode="External"/><Relationship Id="rId412" Type="http://schemas.openxmlformats.org/officeDocument/2006/relationships/hyperlink" Target="https://base.vn/office" TargetMode="External"/><Relationship Id="rId857" Type="http://schemas.openxmlformats.org/officeDocument/2006/relationships/hyperlink" Target="https://events.base.vn/" TargetMode="External"/><Relationship Id="rId1042" Type="http://schemas.openxmlformats.org/officeDocument/2006/relationships/hyperlink" Target="http://kienthucquantri.org/" TargetMode="External"/><Relationship Id="rId289" Type="http://schemas.openxmlformats.org/officeDocument/2006/relationships/hyperlink" Target="http://isicpr.org/" TargetMode="External"/><Relationship Id="rId496" Type="http://schemas.openxmlformats.org/officeDocument/2006/relationships/hyperlink" Target="http://maydental.vn/" TargetMode="External"/><Relationship Id="rId717" Type="http://schemas.openxmlformats.org/officeDocument/2006/relationships/hyperlink" Target="https://resources.base.vn/management/huong-dan-cach-tra-luong-lam-ngoai-gio-cho-nhan-vien-doanh-nghiep-502" TargetMode="External"/><Relationship Id="rId924" Type="http://schemas.openxmlformats.org/officeDocument/2006/relationships/hyperlink" Target="http://webrankx.com/" TargetMode="External"/><Relationship Id="rId1347" Type="http://schemas.openxmlformats.org/officeDocument/2006/relationships/hyperlink" Target="https://resources.base.vn/docs/hr/nhan-vien-ke-toan-accountant-88" TargetMode="External"/><Relationship Id="rId53" Type="http://schemas.openxmlformats.org/officeDocument/2006/relationships/hyperlink" Target="https://resources.base.vn/productivity/jira-la-gi-huong-dan-su-dung-jira-cho-nguoi-moi-bat-dau-285" TargetMode="External"/><Relationship Id="rId149" Type="http://schemas.openxmlformats.org/officeDocument/2006/relationships/hyperlink" Target="http://doanhnghieptiepthi.vn/" TargetMode="External"/><Relationship Id="rId356" Type="http://schemas.openxmlformats.org/officeDocument/2006/relationships/hyperlink" Target="http://wowtale.net/" TargetMode="External"/><Relationship Id="rId563" Type="http://schemas.openxmlformats.org/officeDocument/2006/relationships/hyperlink" Target="https://base.vn/meetup" TargetMode="External"/><Relationship Id="rId770" Type="http://schemas.openxmlformats.org/officeDocument/2006/relationships/hyperlink" Target="http://bullbrigade.com/" TargetMode="External"/><Relationship Id="rId1193" Type="http://schemas.openxmlformats.org/officeDocument/2006/relationships/hyperlink" Target="http://okr.vn/" TargetMode="External"/><Relationship Id="rId1207" Type="http://schemas.openxmlformats.org/officeDocument/2006/relationships/hyperlink" Target="https://resourcesbeta.base.vn/uncategorized/review-2-phan-mem-quan-ly-cong-viec-trello-va-asana-theo-uu-nhuoc-diem-208/" TargetMode="External"/><Relationship Id="rId1414" Type="http://schemas.openxmlformats.org/officeDocument/2006/relationships/hyperlink" Target="https://resources.base.vn/sales-marketing/lua-chon-marketing-automation-cho-doanh-nghiep-vua-va-nho-590" TargetMode="External"/><Relationship Id="rId216" Type="http://schemas.openxmlformats.org/officeDocument/2006/relationships/hyperlink" Target="https://resources.base.vn/hr/tuong-lai-cua-phan-mem-tuyen-dung-applicant-tracking-system-169" TargetMode="External"/><Relationship Id="rId423" Type="http://schemas.openxmlformats.org/officeDocument/2006/relationships/hyperlink" Target="http://vietnamnet.info/" TargetMode="External"/><Relationship Id="rId868" Type="http://schemas.openxmlformats.org/officeDocument/2006/relationships/hyperlink" Target="http://aadarsh.in/" TargetMode="External"/><Relationship Id="rId1053" Type="http://schemas.openxmlformats.org/officeDocument/2006/relationships/hyperlink" Target="http://congnghexhome.com/" TargetMode="External"/><Relationship Id="rId1260" Type="http://schemas.openxmlformats.org/officeDocument/2006/relationships/hyperlink" Target="https://resources.base.vn/management/loi-giai-cho-bai-toan-chi-phi-nhan-su-trong-khung-hoang-728" TargetMode="External"/><Relationship Id="rId630" Type="http://schemas.openxmlformats.org/officeDocument/2006/relationships/hyperlink" Target="https://resources.base.vn/hr/4-phuong-phap-giup-ban-ngung-tri-hoan-cong-viec-ngay-hom-nay-559-559" TargetMode="External"/><Relationship Id="rId728" Type="http://schemas.openxmlformats.org/officeDocument/2006/relationships/hyperlink" Target="http://new.net.in/" TargetMode="External"/><Relationship Id="rId935" Type="http://schemas.openxmlformats.org/officeDocument/2006/relationships/hyperlink" Target="http://choapp.vn/" TargetMode="External"/><Relationship Id="rId1358" Type="http://schemas.openxmlformats.org/officeDocument/2006/relationships/hyperlink" Target="https://help.base.vn/support/solutions/folders/63000232897" TargetMode="External"/><Relationship Id="rId64" Type="http://schemas.openxmlformats.org/officeDocument/2006/relationships/hyperlink" Target="http://siteprice.org/" TargetMode="External"/><Relationship Id="rId367" Type="http://schemas.openxmlformats.org/officeDocument/2006/relationships/hyperlink" Target="https://resources.base.vn/docs/hr/chuyen-vien-marketing-66" TargetMode="External"/><Relationship Id="rId574" Type="http://schemas.openxmlformats.org/officeDocument/2006/relationships/hyperlink" Target="http://tatmachinery.com/" TargetMode="External"/><Relationship Id="rId1120" Type="http://schemas.openxmlformats.org/officeDocument/2006/relationships/hyperlink" Target="http://stardollnaujienostaureklama.blogspot.com/" TargetMode="External"/><Relationship Id="rId1218" Type="http://schemas.openxmlformats.org/officeDocument/2006/relationships/hyperlink" Target="http://tindatcontrols.vn/" TargetMode="External"/><Relationship Id="rId1425" Type="http://schemas.openxmlformats.org/officeDocument/2006/relationships/hyperlink" Target="https://resources.base.vn/productivity/meo-tan-dung-toi-da-tinh-nang-cua-phan-mem-quan-ly-du-an-wework-p1-292" TargetMode="External"/><Relationship Id="rId227" Type="http://schemas.openxmlformats.org/officeDocument/2006/relationships/hyperlink" Target="http://oshima.vn/" TargetMode="External"/><Relationship Id="rId781" Type="http://schemas.openxmlformats.org/officeDocument/2006/relationships/hyperlink" Target="https://resourcesbeta.base.vn/productivity/6-buoc-lap-ke-hoach-hoan-hao-cho-nha-quan-tri-hien-dai/" TargetMode="External"/><Relationship Id="rId879" Type="http://schemas.openxmlformats.org/officeDocument/2006/relationships/hyperlink" Target="https://resourcesbeta.base.vn/hr/9-bi-quyet-tuyen-dung-hieu-qua-nganh-it-453/" TargetMode="External"/><Relationship Id="rId434" Type="http://schemas.openxmlformats.org/officeDocument/2006/relationships/hyperlink" Target="http://login-faq.com/" TargetMode="External"/><Relationship Id="rId641" Type="http://schemas.openxmlformats.org/officeDocument/2006/relationships/hyperlink" Target="http://offer.vn/" TargetMode="External"/><Relationship Id="rId739" Type="http://schemas.openxmlformats.org/officeDocument/2006/relationships/hyperlink" Target="https://resources.base.vn/docs/hr/giam-doc-nhan-su-hr-director-203" TargetMode="External"/><Relationship Id="rId1064" Type="http://schemas.openxmlformats.org/officeDocument/2006/relationships/hyperlink" Target="http://vobaotoan.com/" TargetMode="External"/><Relationship Id="rId1271" Type="http://schemas.openxmlformats.org/officeDocument/2006/relationships/hyperlink" Target="https://resources.base.vn/management/spotify-da-ung-dung-suc-manh-du-lieu-vao-ca-nhan-hoa-trai-nghiem-khach-hang-nhu-the-nao-585" TargetMode="External"/><Relationship Id="rId1369" Type="http://schemas.openxmlformats.org/officeDocument/2006/relationships/hyperlink" Target="https://base.vn/refer" TargetMode="External"/><Relationship Id="rId280" Type="http://schemas.openxmlformats.org/officeDocument/2006/relationships/hyperlink" Target="https://resources.base.vn/docs/productivity/mau-don-xin-nghi-phep-tai-mien-phi-401" TargetMode="External"/><Relationship Id="rId501" Type="http://schemas.openxmlformats.org/officeDocument/2006/relationships/hyperlink" Target="https://base.vn/payroll" TargetMode="External"/><Relationship Id="rId946" Type="http://schemas.openxmlformats.org/officeDocument/2006/relationships/hyperlink" Target="http://ketaki.co.in/" TargetMode="External"/><Relationship Id="rId1131" Type="http://schemas.openxmlformats.org/officeDocument/2006/relationships/hyperlink" Target="http://giangduongtaichinh.edu.vn/" TargetMode="External"/><Relationship Id="rId1229" Type="http://schemas.openxmlformats.org/officeDocument/2006/relationships/hyperlink" Target="http://mientrunggroup.vn/" TargetMode="External"/><Relationship Id="rId75" Type="http://schemas.openxmlformats.org/officeDocument/2006/relationships/hyperlink" Target="https://base.vn/request" TargetMode="External"/><Relationship Id="rId140" Type="http://schemas.openxmlformats.org/officeDocument/2006/relationships/hyperlink" Target="http://sungroup.com.vn/" TargetMode="External"/><Relationship Id="rId378" Type="http://schemas.openxmlformats.org/officeDocument/2006/relationships/hyperlink" Target="https://resources.base.vn/productivity/3-cach-thuc-day-cong-tac-giua-cac-phong-ban-trong-doanh-nghiep-voi-wework-218" TargetMode="External"/><Relationship Id="rId585" Type="http://schemas.openxmlformats.org/officeDocument/2006/relationships/hyperlink" Target="http://quantrinhansu.vn/" TargetMode="External"/><Relationship Id="rId792" Type="http://schemas.openxmlformats.org/officeDocument/2006/relationships/hyperlink" Target="http://pepsicocareer.com.vn/" TargetMode="External"/><Relationship Id="rId806" Type="http://schemas.openxmlformats.org/officeDocument/2006/relationships/hyperlink" Target="https://base.vn/test?utm_medium=anchor_text" TargetMode="External"/><Relationship Id="rId1436" Type="http://schemas.openxmlformats.org/officeDocument/2006/relationships/hyperlink" Target="https://resources.base.vn/docs/hr/account-executive-30" TargetMode="External"/><Relationship Id="rId6" Type="http://schemas.openxmlformats.org/officeDocument/2006/relationships/hyperlink" Target="http://dmca.com/" TargetMode="External"/><Relationship Id="rId238" Type="http://schemas.openxmlformats.org/officeDocument/2006/relationships/hyperlink" Target="http://bepos.io/" TargetMode="External"/><Relationship Id="rId445" Type="http://schemas.openxmlformats.org/officeDocument/2006/relationships/hyperlink" Target="http://younetgroup.com/" TargetMode="External"/><Relationship Id="rId652" Type="http://schemas.openxmlformats.org/officeDocument/2006/relationships/hyperlink" Target="http://linkpower.vn/" TargetMode="External"/><Relationship Id="rId1075" Type="http://schemas.openxmlformats.org/officeDocument/2006/relationships/hyperlink" Target="http://urllist.pw/" TargetMode="External"/><Relationship Id="rId1282" Type="http://schemas.openxmlformats.org/officeDocument/2006/relationships/hyperlink" Target="http://baotridien24h.vn/" TargetMode="External"/><Relationship Id="rId291" Type="http://schemas.openxmlformats.org/officeDocument/2006/relationships/hyperlink" Target="http://faceworks.vn/" TargetMode="External"/><Relationship Id="rId305" Type="http://schemas.openxmlformats.org/officeDocument/2006/relationships/hyperlink" Target="http://99sitedirectory.com/" TargetMode="External"/><Relationship Id="rId512" Type="http://schemas.openxmlformats.org/officeDocument/2006/relationships/hyperlink" Target="http://isc1.vn/" TargetMode="External"/><Relationship Id="rId957" Type="http://schemas.openxmlformats.org/officeDocument/2006/relationships/hyperlink" Target="http://lavanya.pw/" TargetMode="External"/><Relationship Id="rId1142" Type="http://schemas.openxmlformats.org/officeDocument/2006/relationships/hyperlink" Target="http://digisource.vn/" TargetMode="External"/><Relationship Id="rId86" Type="http://schemas.openxmlformats.org/officeDocument/2006/relationships/hyperlink" Target="http://otosaigon.com/" TargetMode="External"/><Relationship Id="rId151" Type="http://schemas.openxmlformats.org/officeDocument/2006/relationships/hyperlink" Target="http://base.vn/" TargetMode="External"/><Relationship Id="rId389" Type="http://schemas.openxmlformats.org/officeDocument/2006/relationships/hyperlink" Target="http://pofex.com/" TargetMode="External"/><Relationship Id="rId596" Type="http://schemas.openxmlformats.org/officeDocument/2006/relationships/hyperlink" Target="https://events.base.vn/weatherplus/" TargetMode="External"/><Relationship Id="rId817" Type="http://schemas.openxmlformats.org/officeDocument/2006/relationships/hyperlink" Target="http://tigosoftware.com/" TargetMode="External"/><Relationship Id="rId1002" Type="http://schemas.openxmlformats.org/officeDocument/2006/relationships/hyperlink" Target="https://resourcesbeta.base.vn/hr/cach-xay-dung-thang-bang-luong-hien-hanh-179/" TargetMode="External"/><Relationship Id="rId249" Type="http://schemas.openxmlformats.org/officeDocument/2006/relationships/hyperlink" Target="http://besthostingprice.com/" TargetMode="External"/><Relationship Id="rId456" Type="http://schemas.openxmlformats.org/officeDocument/2006/relationships/hyperlink" Target="https://resources.base.vn/hr/3-ly-do-nhan-vien-moi-nghi-viec-577" TargetMode="External"/><Relationship Id="rId663" Type="http://schemas.openxmlformats.org/officeDocument/2006/relationships/hyperlink" Target="http://loginii.com/" TargetMode="External"/><Relationship Id="rId870" Type="http://schemas.openxmlformats.org/officeDocument/2006/relationships/hyperlink" Target="http://thanhthien.com/" TargetMode="External"/><Relationship Id="rId1086" Type="http://schemas.openxmlformats.org/officeDocument/2006/relationships/hyperlink" Target="https://resources.base.vn/sales-marketing/giai-ma-cach-quan-ly-nhan-vien-kinh-doanh-theo-tinh-cach-mbti-412" TargetMode="External"/><Relationship Id="rId1293" Type="http://schemas.openxmlformats.org/officeDocument/2006/relationships/hyperlink" Target="http://snydermainuld.blogspot.com/" TargetMode="External"/><Relationship Id="rId1307" Type="http://schemas.openxmlformats.org/officeDocument/2006/relationships/hyperlink" Target="https://resources.base.vn/productivity/7-phuong-phap-don-gian-giup-nha-quan-ly-cai-thien-nang-suat-lam-viec-cua-nhan-vien-441" TargetMode="External"/><Relationship Id="rId13" Type="http://schemas.openxmlformats.org/officeDocument/2006/relationships/hyperlink" Target="https://base.vn/solutions/e-office" TargetMode="External"/><Relationship Id="rId109" Type="http://schemas.openxmlformats.org/officeDocument/2006/relationships/hyperlink" Target="https://resources.base.vn/docs/productivity/mau-don-de-xuat-tang-luong-tai-mien-phi-400" TargetMode="External"/><Relationship Id="rId316" Type="http://schemas.openxmlformats.org/officeDocument/2006/relationships/hyperlink" Target="https://resources.base.vn/management/csf-la-gi-tai-sao-nen-ket-hop-ca-csf-va-kpi-trong-quan-tri-muc-tieu-714" TargetMode="External"/><Relationship Id="rId523" Type="http://schemas.openxmlformats.org/officeDocument/2006/relationships/hyperlink" Target="https://resources.base.vn/sales-marketing/quy-trinh-cham-soc-khach-hang-qua-dien-thoai-bo-ky-nang-chuan-va-7-buoc-xu-ly-hoan-hao-446" TargetMode="External"/><Relationship Id="rId968" Type="http://schemas.openxmlformats.org/officeDocument/2006/relationships/hyperlink" Target="http://priyal.pw/" TargetMode="External"/><Relationship Id="rId1153" Type="http://schemas.openxmlformats.org/officeDocument/2006/relationships/hyperlink" Target="http://inhoanhao.vn/" TargetMode="External"/><Relationship Id="rId97" Type="http://schemas.openxmlformats.org/officeDocument/2006/relationships/hyperlink" Target="https://resources.base.vn/management/sla-la-gi-theo-doi-sla-cua-nhan-su-nhu-the-nao-717" TargetMode="External"/><Relationship Id="rId730" Type="http://schemas.openxmlformats.org/officeDocument/2006/relationships/hyperlink" Target="http://wework.vn/" TargetMode="External"/><Relationship Id="rId828" Type="http://schemas.openxmlformats.org/officeDocument/2006/relationships/hyperlink" Target="http://july.co.in/" TargetMode="External"/><Relationship Id="rId1013" Type="http://schemas.openxmlformats.org/officeDocument/2006/relationships/hyperlink" Target="https://base.vn/visitor" TargetMode="External"/><Relationship Id="rId1360" Type="http://schemas.openxmlformats.org/officeDocument/2006/relationships/hyperlink" Target="https://help.base.vn/support/solutions/folders/63000232792/page/4?url_locale=" TargetMode="External"/><Relationship Id="rId162" Type="http://schemas.openxmlformats.org/officeDocument/2006/relationships/hyperlink" Target="http://doanhnghiephoinhap.vn/" TargetMode="External"/><Relationship Id="rId467" Type="http://schemas.openxmlformats.org/officeDocument/2006/relationships/hyperlink" Target="https://resources.base.vn/hr" TargetMode="External"/><Relationship Id="rId1097" Type="http://schemas.openxmlformats.org/officeDocument/2006/relationships/hyperlink" Target="https://base.vn/solutions/high-performance" TargetMode="External"/><Relationship Id="rId1220" Type="http://schemas.openxmlformats.org/officeDocument/2006/relationships/hyperlink" Target="https://resources.base.vn/sales-marketing/dau-hieu-nhan-biet-nhan-vien-kinh-doanh-gioi-la-gi-429" TargetMode="External"/><Relationship Id="rId1318" Type="http://schemas.openxmlformats.org/officeDocument/2006/relationships/hyperlink" Target="https://success.base.vn/case-study-quy-trinh-nhan-su-base-workflow/" TargetMode="External"/><Relationship Id="rId674" Type="http://schemas.openxmlformats.org/officeDocument/2006/relationships/hyperlink" Target="http://bcc.com.vn/" TargetMode="External"/><Relationship Id="rId881" Type="http://schemas.openxmlformats.org/officeDocument/2006/relationships/hyperlink" Target="https://resources.base.vn/hr/giu-chan-nhan-vien-da-the-he-601" TargetMode="External"/><Relationship Id="rId979" Type="http://schemas.openxmlformats.org/officeDocument/2006/relationships/hyperlink" Target="http://appsinbox.de/" TargetMode="External"/><Relationship Id="rId24" Type="http://schemas.openxmlformats.org/officeDocument/2006/relationships/hyperlink" Target="http://prnasia.com/" TargetMode="External"/><Relationship Id="rId327" Type="http://schemas.openxmlformats.org/officeDocument/2006/relationships/hyperlink" Target="http://busniessdirectory.com/" TargetMode="External"/><Relationship Id="rId534" Type="http://schemas.openxmlformats.org/officeDocument/2006/relationships/hyperlink" Target="http://appdorks.com/" TargetMode="External"/><Relationship Id="rId741" Type="http://schemas.openxmlformats.org/officeDocument/2006/relationships/hyperlink" Target="https://digitalworkspace.base.vn/speaker/ong-ngo-anh-vuong/" TargetMode="External"/><Relationship Id="rId839" Type="http://schemas.openxmlformats.org/officeDocument/2006/relationships/hyperlink" Target="http://asiasnomad.com/" TargetMode="External"/><Relationship Id="rId1164" Type="http://schemas.openxmlformats.org/officeDocument/2006/relationships/hyperlink" Target="http://ketoantonghop.com/" TargetMode="External"/><Relationship Id="rId1371" Type="http://schemas.openxmlformats.org/officeDocument/2006/relationships/hyperlink" Target="https://resources.base.vn/docs/hr/chuyen-vien-seosem-60" TargetMode="External"/><Relationship Id="rId173" Type="http://schemas.openxmlformats.org/officeDocument/2006/relationships/hyperlink" Target="https://resources.base.vn/hr/recruitment-marketing-la-gi-tong-quan-nhung-dieu-can-biet-ve-recruitment-marketing-539" TargetMode="External"/><Relationship Id="rId380" Type="http://schemas.openxmlformats.org/officeDocument/2006/relationships/hyperlink" Target="https://resources.base.vn/management/loai-bo-thoi-quen-dun-day-trach-nhiem-trong-doanh-nghiep-533" TargetMode="External"/><Relationship Id="rId601" Type="http://schemas.openxmlformats.org/officeDocument/2006/relationships/hyperlink" Target="https://resources.base.vn/hr/su-khac-nhau-giua-lanh-dao-va-quan-ly-la-gi-doanh-nghiep-nen-ap-dung-ntn-cho-hieu-qua-408" TargetMode="External"/><Relationship Id="rId1024" Type="http://schemas.openxmlformats.org/officeDocument/2006/relationships/hyperlink" Target="http://kalyani.pw/" TargetMode="External"/><Relationship Id="rId1231" Type="http://schemas.openxmlformats.org/officeDocument/2006/relationships/hyperlink" Target="https://resources.base.vn/hr/checklist-cau-hoi-danh-cho-nha-cung-cap-phan-mem-tuyen-dung-170" TargetMode="External"/><Relationship Id="rId240" Type="http://schemas.openxmlformats.org/officeDocument/2006/relationships/hyperlink" Target="http://slintel.com/" TargetMode="External"/><Relationship Id="rId478" Type="http://schemas.openxmlformats.org/officeDocument/2006/relationships/hyperlink" Target="http://worldsitelink.com/" TargetMode="External"/><Relationship Id="rId685" Type="http://schemas.openxmlformats.org/officeDocument/2006/relationships/hyperlink" Target="http://ethiopiannewstoday.com/" TargetMode="External"/><Relationship Id="rId892" Type="http://schemas.openxmlformats.org/officeDocument/2006/relationships/hyperlink" Target="https://resources.base.vn/management/chi-so-kinh-doanh-ceo-can-quan-tam-721" TargetMode="External"/><Relationship Id="rId906" Type="http://schemas.openxmlformats.org/officeDocument/2006/relationships/hyperlink" Target="https://resourcesbeta.base.vn/technology-5f9685c245614/nike-va-nhung-buoc-di-thoi-dai-kho-bat-kip-trong-hanh-trinh-chuyen-doi-so/" TargetMode="External"/><Relationship Id="rId1329" Type="http://schemas.openxmlformats.org/officeDocument/2006/relationships/hyperlink" Target="https://resources.base.vn/management/xay-dung-thuong-hieu-ca-nhan-co-bat-buoc-voi-cac-ceo-431" TargetMode="External"/><Relationship Id="rId35" Type="http://schemas.openxmlformats.org/officeDocument/2006/relationships/hyperlink" Target="https://resources.base.vn/productivity/six-sigma-la-gi-cam-nang-6-sigma-danh-cho-nguoi-moi-tim-hieu-428" TargetMode="External"/><Relationship Id="rId100" Type="http://schemas.openxmlformats.org/officeDocument/2006/relationships/hyperlink" Target="http://voz.vn/" TargetMode="External"/><Relationship Id="rId338" Type="http://schemas.openxmlformats.org/officeDocument/2006/relationships/hyperlink" Target="https://resources.base.vn/productivity/phuong-phap-5s-ve-sinh-van-phong-cai-thien-nang-suat-520" TargetMode="External"/><Relationship Id="rId545" Type="http://schemas.openxmlformats.org/officeDocument/2006/relationships/hyperlink" Target="http://bethanne.net/" TargetMode="External"/><Relationship Id="rId752" Type="http://schemas.openxmlformats.org/officeDocument/2006/relationships/hyperlink" Target="https://resources.base.vn/productivity/review-phan-mem-lam-viec-nhom-tren-dien-thoai-wework-362" TargetMode="External"/><Relationship Id="rId1175" Type="http://schemas.openxmlformats.org/officeDocument/2006/relationships/hyperlink" Target="https://success.base.vn/quan-tri-muc-tieu/" TargetMode="External"/><Relationship Id="rId1382" Type="http://schemas.openxmlformats.org/officeDocument/2006/relationships/hyperlink" Target="https://resources.base.vn/hr/nhiem-vu-cua-hr-manager-trong-tuong-lai-488" TargetMode="External"/><Relationship Id="rId184" Type="http://schemas.openxmlformats.org/officeDocument/2006/relationships/hyperlink" Target="http://teamwave.com/" TargetMode="External"/><Relationship Id="rId391" Type="http://schemas.openxmlformats.org/officeDocument/2006/relationships/hyperlink" Target="http://rawranked.com/" TargetMode="External"/><Relationship Id="rId405" Type="http://schemas.openxmlformats.org/officeDocument/2006/relationships/hyperlink" Target="http://urllinking.com/" TargetMode="External"/><Relationship Id="rId612" Type="http://schemas.openxmlformats.org/officeDocument/2006/relationships/hyperlink" Target="http://dinhgiaweb.net/" TargetMode="External"/><Relationship Id="rId1035" Type="http://schemas.openxmlformats.org/officeDocument/2006/relationships/hyperlink" Target="https://resources.base.vn/productivity/rui-ro-tu-chien-luoc-dai-duong-xanh-bien-xanh-cung-lam-da-ngam-376" TargetMode="External"/><Relationship Id="rId1242" Type="http://schemas.openxmlformats.org/officeDocument/2006/relationships/hyperlink" Target="https://digitalworkspace.base.vn/chia-se-ve-cau-chuyen-tai-cau-truc-tu-cong-ty-betrimex/" TargetMode="External"/><Relationship Id="rId251" Type="http://schemas.openxmlformats.org/officeDocument/2006/relationships/hyperlink" Target="http://timviectot.net/" TargetMode="External"/><Relationship Id="rId489" Type="http://schemas.openxmlformats.org/officeDocument/2006/relationships/hyperlink" Target="https://resources.base.vn/productivity/6-ky-nang-quan-ly-tien-do-du-an-548" TargetMode="External"/><Relationship Id="rId696" Type="http://schemas.openxmlformats.org/officeDocument/2006/relationships/hyperlink" Target="https://resources.base.vn/hr/hoc-hoi-kinh-nghiem-vang-trong-tuyen-dung-tu-ong-lon-google-595" TargetMode="External"/><Relationship Id="rId917" Type="http://schemas.openxmlformats.org/officeDocument/2006/relationships/hyperlink" Target="https://resourcesbeta.base.vn/hr/4-buoc-xay-dung-khung-nang-luc-hieu-qua-trong-quan-tri-nhan-su-227/" TargetMode="External"/><Relationship Id="rId1102" Type="http://schemas.openxmlformats.org/officeDocument/2006/relationships/hyperlink" Target="http://bmdsolutions.blogspot.com/" TargetMode="External"/><Relationship Id="rId46" Type="http://schemas.openxmlformats.org/officeDocument/2006/relationships/hyperlink" Target="http://crowe.com/" TargetMode="External"/><Relationship Id="rId349" Type="http://schemas.openxmlformats.org/officeDocument/2006/relationships/hyperlink" Target="https://resources.base.vn/hr/cach-dat-cau-hoi-hanh-vi-trong-phong-van-ung-vien-242" TargetMode="External"/><Relationship Id="rId556" Type="http://schemas.openxmlformats.org/officeDocument/2006/relationships/hyperlink" Target="https://base.vn/checkin" TargetMode="External"/><Relationship Id="rId763" Type="http://schemas.openxmlformats.org/officeDocument/2006/relationships/hyperlink" Target="http://parsers.vc/" TargetMode="External"/><Relationship Id="rId1186" Type="http://schemas.openxmlformats.org/officeDocument/2006/relationships/hyperlink" Target="http://cordeliarw-images.blogspot.com/" TargetMode="External"/><Relationship Id="rId1393" Type="http://schemas.openxmlformats.org/officeDocument/2006/relationships/hyperlink" Target="https://resources.base.vn/management/do-luong-hieu-qua-phan-mem-roi-657" TargetMode="External"/><Relationship Id="rId1407" Type="http://schemas.openxmlformats.org/officeDocument/2006/relationships/hyperlink" Target="https://resources.base.vn/blog?tag=McDonald" TargetMode="External"/><Relationship Id="rId111" Type="http://schemas.openxmlformats.org/officeDocument/2006/relationships/hyperlink" Target="https://base.vn/workflow" TargetMode="External"/><Relationship Id="rId195" Type="http://schemas.openxmlformats.org/officeDocument/2006/relationships/hyperlink" Target="http://technofizi.net/" TargetMode="External"/><Relationship Id="rId209" Type="http://schemas.openxmlformats.org/officeDocument/2006/relationships/hyperlink" Target="http://thuonggiathitruong.vn/" TargetMode="External"/><Relationship Id="rId416" Type="http://schemas.openxmlformats.org/officeDocument/2006/relationships/hyperlink" Target="https://resources.base.vn/productivity/21-cach-tang-nang-suat-lam-viec-hoan-thanh-gap-doi-cong-viec-chi-voi-mot-nua-thoi-gian-phan-2-235" TargetMode="External"/><Relationship Id="rId970" Type="http://schemas.openxmlformats.org/officeDocument/2006/relationships/hyperlink" Target="http://cricketlive.co.in/" TargetMode="External"/><Relationship Id="rId1046" Type="http://schemas.openxmlformats.org/officeDocument/2006/relationships/hyperlink" Target="https://resourcesbeta.base.vn/productivity/flowchart-la-gi-cach-ve-luu-do-quy-trinh-nghiep-vu-co-vi-du-minh-hoa-606/" TargetMode="External"/><Relationship Id="rId1253" Type="http://schemas.openxmlformats.org/officeDocument/2006/relationships/hyperlink" Target="https://resources.base.vn/management/de-tro-thanh-doanh-nghiep-data-driven-651" TargetMode="External"/><Relationship Id="rId623" Type="http://schemas.openxmlformats.org/officeDocument/2006/relationships/hyperlink" Target="http://wallpaper-hd.com/" TargetMode="External"/><Relationship Id="rId830" Type="http://schemas.openxmlformats.org/officeDocument/2006/relationships/hyperlink" Target="http://hieuthem.com/" TargetMode="External"/><Relationship Id="rId928" Type="http://schemas.openxmlformats.org/officeDocument/2006/relationships/hyperlink" Target="http://techtography.com/" TargetMode="External"/><Relationship Id="rId57" Type="http://schemas.openxmlformats.org/officeDocument/2006/relationships/hyperlink" Target="https://resources.base.vn/management/review-top-15-phan-mem-quan-ly-nhan-su-tot-nhat-hien-nay-693" TargetMode="External"/><Relationship Id="rId262" Type="http://schemas.openxmlformats.org/officeDocument/2006/relationships/hyperlink" Target="http://updownsite.com/" TargetMode="External"/><Relationship Id="rId567" Type="http://schemas.openxmlformats.org/officeDocument/2006/relationships/hyperlink" Target="http://theartfulhomedomain.com/" TargetMode="External"/><Relationship Id="rId1113" Type="http://schemas.openxmlformats.org/officeDocument/2006/relationships/hyperlink" Target="http://arianaannunziataphotography.blogspot.com/" TargetMode="External"/><Relationship Id="rId1197" Type="http://schemas.openxmlformats.org/officeDocument/2006/relationships/hyperlink" Target="http://9app.us/" TargetMode="External"/><Relationship Id="rId1320" Type="http://schemas.openxmlformats.org/officeDocument/2006/relationships/hyperlink" Target="https://success.base.vn/case-study-quan-ly-cong-viec-theo-phuong-phap-agile-tren-phan-mem-base-wework/" TargetMode="External"/><Relationship Id="rId1418" Type="http://schemas.openxmlformats.org/officeDocument/2006/relationships/hyperlink" Target="https://career.base.vn/speaker/tran-cong-phuc/" TargetMode="External"/><Relationship Id="rId122" Type="http://schemas.openxmlformats.org/officeDocument/2006/relationships/hyperlink" Target="http://sapp.vn/" TargetMode="External"/><Relationship Id="rId774" Type="http://schemas.openxmlformats.org/officeDocument/2006/relationships/hyperlink" Target="http://suvarna.pw/" TargetMode="External"/><Relationship Id="rId981" Type="http://schemas.openxmlformats.org/officeDocument/2006/relationships/hyperlink" Target="http://martool.vn/" TargetMode="External"/><Relationship Id="rId1057" Type="http://schemas.openxmlformats.org/officeDocument/2006/relationships/hyperlink" Target="https://digitalworkspace.base.vn/speaker/ba-tran-hoang-phu-xuan/" TargetMode="External"/><Relationship Id="rId427" Type="http://schemas.openxmlformats.org/officeDocument/2006/relationships/hyperlink" Target="https://resources.base.vn/docs/hr/giam-doc-nghe-thuat-art-director-64" TargetMode="External"/><Relationship Id="rId634" Type="http://schemas.openxmlformats.org/officeDocument/2006/relationships/hyperlink" Target="https://base.vn/asset" TargetMode="External"/><Relationship Id="rId841" Type="http://schemas.openxmlformats.org/officeDocument/2006/relationships/hyperlink" Target="http://realizes.me/" TargetMode="External"/><Relationship Id="rId1264" Type="http://schemas.openxmlformats.org/officeDocument/2006/relationships/hyperlink" Target="https://resourcesbeta.base.vn/uncategorized/bo-cau-hoi-phong-van-giam-doc-kinh-doanh-khu-vuc-regional-sales-manager/" TargetMode="External"/><Relationship Id="rId273" Type="http://schemas.openxmlformats.org/officeDocument/2006/relationships/hyperlink" Target="https://resources.base.vn/hr/4-buoc-xay-dung-khung-nang-luc-hieu-qua-trong-quan-tri-nhan-su-227" TargetMode="External"/><Relationship Id="rId480" Type="http://schemas.openxmlformats.org/officeDocument/2006/relationships/hyperlink" Target="http://topsitessearch.com/" TargetMode="External"/><Relationship Id="rId701" Type="http://schemas.openxmlformats.org/officeDocument/2006/relationships/hyperlink" Target="http://nextrans.vn/" TargetMode="External"/><Relationship Id="rId939" Type="http://schemas.openxmlformats.org/officeDocument/2006/relationships/hyperlink" Target="http://avni.pw/" TargetMode="External"/><Relationship Id="rId1124" Type="http://schemas.openxmlformats.org/officeDocument/2006/relationships/hyperlink" Target="https://resources.base.vn/management/chuyen-doi-so-giao-duc-dao-tao-664" TargetMode="External"/><Relationship Id="rId1331" Type="http://schemas.openxmlformats.org/officeDocument/2006/relationships/hyperlink" Target="https://resources.base.vn/productivity/chuyen-doi-so-cho-doanh-nghiep-chi-20-nhan-su-tomorrow-marketers-490" TargetMode="External"/><Relationship Id="rId68" Type="http://schemas.openxmlformats.org/officeDocument/2006/relationships/hyperlink" Target="http://brandsvietnam.com/" TargetMode="External"/><Relationship Id="rId133" Type="http://schemas.openxmlformats.org/officeDocument/2006/relationships/hyperlink" Target="https://resources.base.vn/productivity/so-sanh-phan-mem-quan-ly-du-an-microsoft-project-voi-3-giai-phap-thay-the-tot-nhat-329" TargetMode="External"/><Relationship Id="rId340" Type="http://schemas.openxmlformats.org/officeDocument/2006/relationships/hyperlink" Target="https://resources.base.vn/management/servant-leadership-lanh-dao-doanh-nghiep-vuot-qua-khung-hoang-505" TargetMode="External"/><Relationship Id="rId578" Type="http://schemas.openxmlformats.org/officeDocument/2006/relationships/hyperlink" Target="http://apitracker.io/" TargetMode="External"/><Relationship Id="rId785" Type="http://schemas.openxmlformats.org/officeDocument/2006/relationships/hyperlink" Target="https://resourcesbeta.base.vn/docs/productivity-mau-to-trinh-xin-bo-sung-nhan-su-trong-doanh-nghiep-tai-mien-phi-399/" TargetMode="External"/><Relationship Id="rId992" Type="http://schemas.openxmlformats.org/officeDocument/2006/relationships/hyperlink" Target="http://logindatenbank.com/" TargetMode="External"/><Relationship Id="rId1429" Type="http://schemas.openxmlformats.org/officeDocument/2006/relationships/hyperlink" Target="https://resources.base.vn/docs/hr/chuyen-vien-tu-van-tuyen-dung-206" TargetMode="External"/><Relationship Id="rId200" Type="http://schemas.openxmlformats.org/officeDocument/2006/relationships/hyperlink" Target="https://resources.base.vn/docs/hr/mau-quyet-dinh-tang-luong-moi-nhat-tai-mien-phi-684" TargetMode="External"/><Relationship Id="rId438" Type="http://schemas.openxmlformats.org/officeDocument/2006/relationships/hyperlink" Target="https://success.base.vn/huong-dan-thiet-ke-quy-trinh-cho-cac-phong-ban-va-thiet-lap-tren-base-workflow/" TargetMode="External"/><Relationship Id="rId645" Type="http://schemas.openxmlformats.org/officeDocument/2006/relationships/hyperlink" Target="http://artlinkworld.com/" TargetMode="External"/><Relationship Id="rId852" Type="http://schemas.openxmlformats.org/officeDocument/2006/relationships/hyperlink" Target="http://tranquoctoan.com/" TargetMode="External"/><Relationship Id="rId1068" Type="http://schemas.openxmlformats.org/officeDocument/2006/relationships/hyperlink" Target="http://nhaquanly.vn/" TargetMode="External"/><Relationship Id="rId1275" Type="http://schemas.openxmlformats.org/officeDocument/2006/relationships/hyperlink" Target="https://resources.base.vn/management/quiz-moi-truong-lam-viec-cua-ban-da-an-toan-trong-dich-738" TargetMode="External"/><Relationship Id="rId284" Type="http://schemas.openxmlformats.org/officeDocument/2006/relationships/hyperlink" Target="https://resources.base.vn/docs/hr/thuc-tap-sinh-marketing-67" TargetMode="External"/><Relationship Id="rId491" Type="http://schemas.openxmlformats.org/officeDocument/2006/relationships/hyperlink" Target="https://resources.base.vn/productivity/top-5-phuong-phap-don-gian-giup-ban-truyen-dong-luc-cho-nhan-vien-149" TargetMode="External"/><Relationship Id="rId505" Type="http://schemas.openxmlformats.org/officeDocument/2006/relationships/hyperlink" Target="https://resourcesbeta.base.vn/docs/productivity-mau-don-de-xuat-tang-luong-tai-mien-phi-400/" TargetMode="External"/><Relationship Id="rId712" Type="http://schemas.openxmlformats.org/officeDocument/2006/relationships/hyperlink" Target="http://couplegroup.com/" TargetMode="External"/><Relationship Id="rId1135" Type="http://schemas.openxmlformats.org/officeDocument/2006/relationships/hyperlink" Target="https://resourcesbeta.base.vn/hr/ban-nen-lam-gi-voi-cac-nhan-vien-bi-mat-dinh-huong-su-nghiep-501/" TargetMode="External"/><Relationship Id="rId1342" Type="http://schemas.openxmlformats.org/officeDocument/2006/relationships/hyperlink" Target="https://resourcesbeta.base.vn/productivity/top-4-phuong-phap-giup-nang-cao-hieu-suat-lam-viec-nhom-trong-doanh-nghiep-152/" TargetMode="External"/><Relationship Id="rId79" Type="http://schemas.openxmlformats.org/officeDocument/2006/relationships/hyperlink" Target="https://base.vn/press" TargetMode="External"/><Relationship Id="rId144" Type="http://schemas.openxmlformats.org/officeDocument/2006/relationships/hyperlink" Target="http://chototbatdongsan.com/" TargetMode="External"/><Relationship Id="rId589" Type="http://schemas.openxmlformats.org/officeDocument/2006/relationships/hyperlink" Target="https://resources.base.vn/hr/su-kien-ra-mat-base-inside-mang-truyen-thong-noi-bo-danh-rieng-cho-doanh-nghiep-284" TargetMode="External"/><Relationship Id="rId796" Type="http://schemas.openxmlformats.org/officeDocument/2006/relationships/hyperlink" Target="http://fptdatacenter.com/" TargetMode="External"/><Relationship Id="rId1202" Type="http://schemas.openxmlformats.org/officeDocument/2006/relationships/hyperlink" Target="https://resourcesbeta.base.vn/tag/giao-tiep-coi-mo-trong-doanh-nghiep/" TargetMode="External"/><Relationship Id="rId351" Type="http://schemas.openxmlformats.org/officeDocument/2006/relationships/hyperlink" Target="https://resources.base.vn/hr/6-buoc-xay-dung-ke-hoach-truyen-thong-noi-bo-cho-doanh-nghiep-287" TargetMode="External"/><Relationship Id="rId449" Type="http://schemas.openxmlformats.org/officeDocument/2006/relationships/hyperlink" Target="http://johngannonblog.com/" TargetMode="External"/><Relationship Id="rId656" Type="http://schemas.openxmlformats.org/officeDocument/2006/relationships/hyperlink" Target="http://trustpaygroup.com/" TargetMode="External"/><Relationship Id="rId863" Type="http://schemas.openxmlformats.org/officeDocument/2006/relationships/hyperlink" Target="http://sakshi.pw/" TargetMode="External"/><Relationship Id="rId1079" Type="http://schemas.openxmlformats.org/officeDocument/2006/relationships/hyperlink" Target="http://martechguru.com/" TargetMode="External"/><Relationship Id="rId1286" Type="http://schemas.openxmlformats.org/officeDocument/2006/relationships/hyperlink" Target="https://resources.base.vn/docs/hr/game-developer-48" TargetMode="External"/><Relationship Id="rId211" Type="http://schemas.openxmlformats.org/officeDocument/2006/relationships/hyperlink" Target="http://consumerdatastandards.com/" TargetMode="External"/><Relationship Id="rId295" Type="http://schemas.openxmlformats.org/officeDocument/2006/relationships/hyperlink" Target="http://cordylink.com/" TargetMode="External"/><Relationship Id="rId309" Type="http://schemas.openxmlformats.org/officeDocument/2006/relationships/hyperlink" Target="http://listodirectory.com/" TargetMode="External"/><Relationship Id="rId516" Type="http://schemas.openxmlformats.org/officeDocument/2006/relationships/hyperlink" Target="http://noron.vn/" TargetMode="External"/><Relationship Id="rId1146" Type="http://schemas.openxmlformats.org/officeDocument/2006/relationships/hyperlink" Target="http://nhansu.co/" TargetMode="External"/><Relationship Id="rId723" Type="http://schemas.openxmlformats.org/officeDocument/2006/relationships/hyperlink" Target="https://resources.base.vn/hr/5-mau-website-tuyen-dung-chuan-danh-cho-cac-doanh-nghiep-tham-khao-394" TargetMode="External"/><Relationship Id="rId930" Type="http://schemas.openxmlformats.org/officeDocument/2006/relationships/hyperlink" Target="http://mandakini.co.in/" TargetMode="External"/><Relationship Id="rId1006" Type="http://schemas.openxmlformats.org/officeDocument/2006/relationships/hyperlink" Target="http://viransha.pw/" TargetMode="External"/><Relationship Id="rId1353" Type="http://schemas.openxmlformats.org/officeDocument/2006/relationships/hyperlink" Target="https://resources.base.vn/docs/hr/nhan-vien-le-tan-49" TargetMode="External"/><Relationship Id="rId155" Type="http://schemas.openxmlformats.org/officeDocument/2006/relationships/hyperlink" Target="http://biglistofwebsites.com/" TargetMode="External"/><Relationship Id="rId362" Type="http://schemas.openxmlformats.org/officeDocument/2006/relationships/hyperlink" Target="http://cv.com.vn/" TargetMode="External"/><Relationship Id="rId1213" Type="http://schemas.openxmlformats.org/officeDocument/2006/relationships/hyperlink" Target="http://vucert.vn/" TargetMode="External"/><Relationship Id="rId1297" Type="http://schemas.openxmlformats.org/officeDocument/2006/relationships/hyperlink" Target="http://stsc.sg/" TargetMode="External"/><Relationship Id="rId1420" Type="http://schemas.openxmlformats.org/officeDocument/2006/relationships/hyperlink" Target="https://resources.base.vn/docs/hr/account-manager-82" TargetMode="External"/><Relationship Id="rId222" Type="http://schemas.openxmlformats.org/officeDocument/2006/relationships/hyperlink" Target="https://resources.base.vn/hr/mau-cau-nhan-xet-danh-gia-nhan-vien-575" TargetMode="External"/><Relationship Id="rId667" Type="http://schemas.openxmlformats.org/officeDocument/2006/relationships/hyperlink" Target="https://success.base.vn/phuong-phap-cua-base-inside-trong-truyen-thong-noi-bo-lam-the-nao-de-xay-dung-mot-doanh-nghiep-hanh-phuc/" TargetMode="External"/><Relationship Id="rId874" Type="http://schemas.openxmlformats.org/officeDocument/2006/relationships/hyperlink" Target="http://pranjali.pw/" TargetMode="External"/><Relationship Id="rId17" Type="http://schemas.openxmlformats.org/officeDocument/2006/relationships/hyperlink" Target="https://resources.base.vn/productivity/kaizen-la-gi-ap-dung-triet-ly-kaizen-vao-doanh-nghiep-kho-hay-de-430" TargetMode="External"/><Relationship Id="rId527" Type="http://schemas.openxmlformats.org/officeDocument/2006/relationships/hyperlink" Target="https://resources.base.vn/management/dung-de-muc-tieu-chi-nam-tren-giay-4-buoc-xay-dung-he-thong-quan-tri-muc-tieu-va-thuc-thi-703" TargetMode="External"/><Relationship Id="rId734" Type="http://schemas.openxmlformats.org/officeDocument/2006/relationships/hyperlink" Target="http://lanhdaotaiba.com/" TargetMode="External"/><Relationship Id="rId941" Type="http://schemas.openxmlformats.org/officeDocument/2006/relationships/hyperlink" Target="http://anvita.pw/" TargetMode="External"/><Relationship Id="rId1157" Type="http://schemas.openxmlformats.org/officeDocument/2006/relationships/hyperlink" Target="https://resourcesbeta.base.vn/productivity/dung-thiet-lap-agenda-cho-cac-cuoc-hop-quan-trong-cua-ban-513/" TargetMode="External"/><Relationship Id="rId1364" Type="http://schemas.openxmlformats.org/officeDocument/2006/relationships/hyperlink" Target="https://resourcesbeta.base.vn/uncategorized/mau-email-gioi-thieu-nhan-vien-moi-gia-nhap-cong-ty/" TargetMode="External"/><Relationship Id="rId70" Type="http://schemas.openxmlformats.org/officeDocument/2006/relationships/hyperlink" Target="http://glints.com/" TargetMode="External"/><Relationship Id="rId166" Type="http://schemas.openxmlformats.org/officeDocument/2006/relationships/hyperlink" Target="http://saasindustry.com/" TargetMode="External"/><Relationship Id="rId373" Type="http://schemas.openxmlformats.org/officeDocument/2006/relationships/hyperlink" Target="https://resources.base.vn/hr/bang-danh-gia-ung-vien-tuyen-dung-chi-tiet-2018-282" TargetMode="External"/><Relationship Id="rId580" Type="http://schemas.openxmlformats.org/officeDocument/2006/relationships/hyperlink" Target="http://ohsem.me/" TargetMode="External"/><Relationship Id="rId801" Type="http://schemas.openxmlformats.org/officeDocument/2006/relationships/hyperlink" Target="https://base.vn/drive" TargetMode="External"/><Relationship Id="rId1017" Type="http://schemas.openxmlformats.org/officeDocument/2006/relationships/hyperlink" Target="http://tuyendungketoan.com/" TargetMode="External"/><Relationship Id="rId1224" Type="http://schemas.openxmlformats.org/officeDocument/2006/relationships/hyperlink" Target="https://resources.base.vn/sales-marketing/fomo-marketing-but-pha-doanh-so-599" TargetMode="External"/><Relationship Id="rId1431" Type="http://schemas.openxmlformats.org/officeDocument/2006/relationships/hyperlink" Target="https://success.base.vn/chinh-sach-luong-cong-cu-quyen-nang-dieu-huong-nhan-su-theo-muc-tieu-doanh-nghiep/" TargetMode="External"/><Relationship Id="rId1" Type="http://schemas.openxmlformats.org/officeDocument/2006/relationships/hyperlink" Target="https://base.vn/" TargetMode="External"/><Relationship Id="rId233" Type="http://schemas.openxmlformats.org/officeDocument/2006/relationships/hyperlink" Target="https://resources.base.vn/hr/huong-dan-ung-dung-thap-nhu-cau-maslow-trong-quan-tri-nhan-su-221" TargetMode="External"/><Relationship Id="rId440" Type="http://schemas.openxmlformats.org/officeDocument/2006/relationships/hyperlink" Target="https://resources.base.vn/hr/ung-dung-hoc-thuyet-can-bang-cho-nhan-cach-tao-dong-luc-cho-nhan-vien-da-duoc-chung-minh-359" TargetMode="External"/><Relationship Id="rId678" Type="http://schemas.openxmlformats.org/officeDocument/2006/relationships/hyperlink" Target="http://toplist.co.in/" TargetMode="External"/><Relationship Id="rId885" Type="http://schemas.openxmlformats.org/officeDocument/2006/relationships/hyperlink" Target="http://phamnguyenmaianh.net/" TargetMode="External"/><Relationship Id="rId1070" Type="http://schemas.openxmlformats.org/officeDocument/2006/relationships/hyperlink" Target="https://resourcesbeta.base.vn/hr/hoc-hoi-kinh-nghiem-vang-trong-tuyen-dung-tu-ong-lon-google-595/" TargetMode="External"/><Relationship Id="rId28" Type="http://schemas.openxmlformats.org/officeDocument/2006/relationships/hyperlink" Target="http://tinhte.vn/" TargetMode="External"/><Relationship Id="rId300" Type="http://schemas.openxmlformats.org/officeDocument/2006/relationships/hyperlink" Target="https://resources.base.vn/hr/5-buoc-giup-ban-xay-dung-chuong-trinh-mentorship-cho-doanh-nghiep-tu-A-Z-493" TargetMode="External"/><Relationship Id="rId538" Type="http://schemas.openxmlformats.org/officeDocument/2006/relationships/hyperlink" Target="https://customers.base.vn/" TargetMode="External"/><Relationship Id="rId745" Type="http://schemas.openxmlformats.org/officeDocument/2006/relationships/hyperlink" Target="https://resources.base.vn/docs/hr/tu-van-kinh-doanh-44" TargetMode="External"/><Relationship Id="rId952" Type="http://schemas.openxmlformats.org/officeDocument/2006/relationships/hyperlink" Target="https://base.vn/press?page=2" TargetMode="External"/><Relationship Id="rId1168" Type="http://schemas.openxmlformats.org/officeDocument/2006/relationships/hyperlink" Target="http://suggestlogin.com/" TargetMode="External"/><Relationship Id="rId1375" Type="http://schemas.openxmlformats.org/officeDocument/2006/relationships/hyperlink" Target="https://resourcesbeta.base.vn/management/the-new-york-times-chien-luoc-so-hoa-noi-dung-568/" TargetMode="External"/><Relationship Id="rId81" Type="http://schemas.openxmlformats.org/officeDocument/2006/relationships/hyperlink" Target="https://base.vn/wework/pricing" TargetMode="External"/><Relationship Id="rId177" Type="http://schemas.openxmlformats.org/officeDocument/2006/relationships/hyperlink" Target="https://base.vn/hiring" TargetMode="External"/><Relationship Id="rId384" Type="http://schemas.openxmlformats.org/officeDocument/2006/relationships/hyperlink" Target="https://resources.base.vn/hr/Employee-Experience-nghe-thuat-giup-nhan-vien-hai-long-567" TargetMode="External"/><Relationship Id="rId591" Type="http://schemas.openxmlformats.org/officeDocument/2006/relationships/hyperlink" Target="https://resources.base.vn/productivity/tinh-gian-dien-thoai-de-cai-thien-nang-suat-hoat-dong-516" TargetMode="External"/><Relationship Id="rId605" Type="http://schemas.openxmlformats.org/officeDocument/2006/relationships/hyperlink" Target="https://resources.base.vn/docs/hr/chuyen-vien-marketing-marketing-executive-14" TargetMode="External"/><Relationship Id="rId812" Type="http://schemas.openxmlformats.org/officeDocument/2006/relationships/hyperlink" Target="https://resources.base.vn/management/stop-doing-start-designing-de-giai-phong-va-nang-tam-lanh-dao-706" TargetMode="External"/><Relationship Id="rId1028" Type="http://schemas.openxmlformats.org/officeDocument/2006/relationships/hyperlink" Target="http://arpita.pw/" TargetMode="External"/><Relationship Id="rId1235" Type="http://schemas.openxmlformats.org/officeDocument/2006/relationships/hyperlink" Target="http://daisyphyan1939.blogspot.com/" TargetMode="External"/><Relationship Id="rId244" Type="http://schemas.openxmlformats.org/officeDocument/2006/relationships/hyperlink" Target="https://signup.base.vn/workflow-content-01/?utm_medium=anchor_text" TargetMode="External"/><Relationship Id="rId689" Type="http://schemas.openxmlformats.org/officeDocument/2006/relationships/hyperlink" Target="http://ciovn.org/" TargetMode="External"/><Relationship Id="rId896" Type="http://schemas.openxmlformats.org/officeDocument/2006/relationships/hyperlink" Target="https://digitalworkspace.base.vn/event/digital-workspace-03/" TargetMode="External"/><Relationship Id="rId1081" Type="http://schemas.openxmlformats.org/officeDocument/2006/relationships/hyperlink" Target="http://loginbringer.com/" TargetMode="External"/><Relationship Id="rId1302" Type="http://schemas.openxmlformats.org/officeDocument/2006/relationships/hyperlink" Target="https://resources.base.vn/management/checklist-nang-luc-chuyen-doi-so-doanh-nghiep-562" TargetMode="External"/><Relationship Id="rId39" Type="http://schemas.openxmlformats.org/officeDocument/2006/relationships/hyperlink" Target="https://resources.base.vn/productivity/flowchart-la-gi-cach-ve-luu-do-quy-trinh-nghiep-vu-co-vi-du-minh-hoa-606" TargetMode="External"/><Relationship Id="rId286" Type="http://schemas.openxmlformats.org/officeDocument/2006/relationships/hyperlink" Target="https://resources.base.vn/hr/file-excel-quan-ly-danh-sach-nhan-su-chuan-tai-bieu-mau-nhan-su-excel-686" TargetMode="External"/><Relationship Id="rId451" Type="http://schemas.openxmlformats.org/officeDocument/2006/relationships/hyperlink" Target="http://viisa.vn/" TargetMode="External"/><Relationship Id="rId493" Type="http://schemas.openxmlformats.org/officeDocument/2006/relationships/hyperlink" Target="https://resources.base.vn/hr/day-la-cach-ban-nen-dung-de-phat-trien-doi-ngu-quan-ly-cap-trung-middle-manager-492" TargetMode="External"/><Relationship Id="rId507" Type="http://schemas.openxmlformats.org/officeDocument/2006/relationships/hyperlink" Target="https://base.vn/solutions/hrm" TargetMode="External"/><Relationship Id="rId549" Type="http://schemas.openxmlformats.org/officeDocument/2006/relationships/hyperlink" Target="http://anuneo.com/" TargetMode="External"/><Relationship Id="rId714" Type="http://schemas.openxmlformats.org/officeDocument/2006/relationships/hyperlink" Target="http://top-10.vn/" TargetMode="External"/><Relationship Id="rId756" Type="http://schemas.openxmlformats.org/officeDocument/2006/relationships/hyperlink" Target="https://resources.base.vn/hr/cach-tinh-cong-doan-phi-doanh-nghiep-theo-quy-dinh-hien-hanh-386" TargetMode="External"/><Relationship Id="rId921" Type="http://schemas.openxmlformats.org/officeDocument/2006/relationships/hyperlink" Target="http://kanchan.pw/" TargetMode="External"/><Relationship Id="rId1137" Type="http://schemas.openxmlformats.org/officeDocument/2006/relationships/hyperlink" Target="https://resources.base.vn/docs/hr/giam-doc-digital-marketing-digital-marketing-director-9" TargetMode="External"/><Relationship Id="rId1179" Type="http://schemas.openxmlformats.org/officeDocument/2006/relationships/hyperlink" Target="http://mauritsbeek.blogspot.com/" TargetMode="External"/><Relationship Id="rId1344" Type="http://schemas.openxmlformats.org/officeDocument/2006/relationships/hyperlink" Target="https://resourcesbeta.base.vn/management/review-top-phan-mem-tinh-luong-702/" TargetMode="External"/><Relationship Id="rId1386" Type="http://schemas.openxmlformats.org/officeDocument/2006/relationships/hyperlink" Target="https://resources.base.vn/productivity/cong-thuc-3t-kim-chi-nam-giup-doanh-nghiep-vuot-qua-anh-huong-tu-dai-dich-covid-621" TargetMode="External"/><Relationship Id="rId50" Type="http://schemas.openxmlformats.org/officeDocument/2006/relationships/hyperlink" Target="http://okinawatimes.co.jp/" TargetMode="External"/><Relationship Id="rId104" Type="http://schemas.openxmlformats.org/officeDocument/2006/relationships/hyperlink" Target="http://topcv.vn/" TargetMode="External"/><Relationship Id="rId146" Type="http://schemas.openxmlformats.org/officeDocument/2006/relationships/hyperlink" Target="http://vinasa.org.vn/" TargetMode="External"/><Relationship Id="rId188" Type="http://schemas.openxmlformats.org/officeDocument/2006/relationships/hyperlink" Target="http://kovapaint.com/" TargetMode="External"/><Relationship Id="rId311" Type="http://schemas.openxmlformats.org/officeDocument/2006/relationships/hyperlink" Target="http://khoinghiep.org.vn/" TargetMode="External"/><Relationship Id="rId353" Type="http://schemas.openxmlformats.org/officeDocument/2006/relationships/hyperlink" Target="https://resources.base.vn/hr/thu-tuc-giay-to-va-ban-giao-khi-nhan-vien-xin-nghi-viec-517" TargetMode="External"/><Relationship Id="rId395" Type="http://schemas.openxmlformats.org/officeDocument/2006/relationships/hyperlink" Target="http://keywordresearchinc.com/" TargetMode="External"/><Relationship Id="rId409" Type="http://schemas.openxmlformats.org/officeDocument/2006/relationships/hyperlink" Target="http://urldirectory.net/" TargetMode="External"/><Relationship Id="rId560" Type="http://schemas.openxmlformats.org/officeDocument/2006/relationships/hyperlink" Target="http://sbcorp.vn/" TargetMode="External"/><Relationship Id="rId798" Type="http://schemas.openxmlformats.org/officeDocument/2006/relationships/hyperlink" Target="http://scommunications.org/" TargetMode="External"/><Relationship Id="rId963" Type="http://schemas.openxmlformats.org/officeDocument/2006/relationships/hyperlink" Target="http://poros-dilatados.gq/" TargetMode="External"/><Relationship Id="rId1039" Type="http://schemas.openxmlformats.org/officeDocument/2006/relationships/hyperlink" Target="http://thinknshare.co/" TargetMode="External"/><Relationship Id="rId1190" Type="http://schemas.openxmlformats.org/officeDocument/2006/relationships/hyperlink" Target="http://canadanewstoday.com/" TargetMode="External"/><Relationship Id="rId1204" Type="http://schemas.openxmlformats.org/officeDocument/2006/relationships/hyperlink" Target="http://daotaonhanlucviet.com.vn/" TargetMode="External"/><Relationship Id="rId1246" Type="http://schemas.openxmlformats.org/officeDocument/2006/relationships/hyperlink" Target="https://resources.base.vn/sales-marketing/quy-trinh-xay-dung-tu-duy-sang-tao-528" TargetMode="External"/><Relationship Id="rId1411" Type="http://schemas.openxmlformats.org/officeDocument/2006/relationships/hyperlink" Target="https://base.vn/message/features" TargetMode="External"/><Relationship Id="rId92" Type="http://schemas.openxmlformats.org/officeDocument/2006/relationships/hyperlink" Target="http://tapchicongthuong.vn/" TargetMode="External"/><Relationship Id="rId213" Type="http://schemas.openxmlformats.org/officeDocument/2006/relationships/hyperlink" Target="http://b2bsoftguide.com/" TargetMode="External"/><Relationship Id="rId420" Type="http://schemas.openxmlformats.org/officeDocument/2006/relationships/hyperlink" Target="https://resources.base.vn/productivity/tieu-chi-lua-chon-phan-mem-quan-ly-ho-so-tot-nhat-cho-doanh-nghiep-354" TargetMode="External"/><Relationship Id="rId616" Type="http://schemas.openxmlformats.org/officeDocument/2006/relationships/hyperlink" Target="http://thithptquocgia.org/" TargetMode="External"/><Relationship Id="rId658" Type="http://schemas.openxmlformats.org/officeDocument/2006/relationships/hyperlink" Target="http://hanoistartup.vn/" TargetMode="External"/><Relationship Id="rId823" Type="http://schemas.openxmlformats.org/officeDocument/2006/relationships/hyperlink" Target="https://resourcesbeta.base.vn/hr/coo-facebook-lam-the-nao-de-nang-cao-vi-the-nguoi-phu-nu-tai-noi-cong-so-427/" TargetMode="External"/><Relationship Id="rId865" Type="http://schemas.openxmlformats.org/officeDocument/2006/relationships/hyperlink" Target="https://help.base.vn/support/solutions/folders/63000232896" TargetMode="External"/><Relationship Id="rId1050" Type="http://schemas.openxmlformats.org/officeDocument/2006/relationships/hyperlink" Target="http://viecnganhluat.com/" TargetMode="External"/><Relationship Id="rId1288" Type="http://schemas.openxmlformats.org/officeDocument/2006/relationships/hyperlink" Target="https://resources.base.vn/hr/top-5-hinh-thuc-trao-thuong-cuoi-nam-cho-nhan-vien-y-nghia-va-duoc-mong-doi-nhat-598" TargetMode="External"/><Relationship Id="rId255" Type="http://schemas.openxmlformats.org/officeDocument/2006/relationships/hyperlink" Target="http://directoneusa.com/" TargetMode="External"/><Relationship Id="rId297" Type="http://schemas.openxmlformats.org/officeDocument/2006/relationships/hyperlink" Target="http://elitenicheresearch.com/" TargetMode="External"/><Relationship Id="rId462" Type="http://schemas.openxmlformats.org/officeDocument/2006/relationships/hyperlink" Target="http://cbest.vn/" TargetMode="External"/><Relationship Id="rId518" Type="http://schemas.openxmlformats.org/officeDocument/2006/relationships/hyperlink" Target="http://study-education.com/" TargetMode="External"/><Relationship Id="rId725" Type="http://schemas.openxmlformats.org/officeDocument/2006/relationships/hyperlink" Target="https://resourcesbeta.base.vn/hr/huong-dan-mau-bang-cham-cong-moi-nhat-tai-file-excel-cham-cong-677/" TargetMode="External"/><Relationship Id="rId932" Type="http://schemas.openxmlformats.org/officeDocument/2006/relationships/hyperlink" Target="http://cashbackdeals.in/" TargetMode="External"/><Relationship Id="rId1092" Type="http://schemas.openxmlformats.org/officeDocument/2006/relationships/hyperlink" Target="https://resources.base.vn/docs?cat=21&amp;type=6" TargetMode="External"/><Relationship Id="rId1106" Type="http://schemas.openxmlformats.org/officeDocument/2006/relationships/hyperlink" Target="http://freejob.vn/" TargetMode="External"/><Relationship Id="rId1148" Type="http://schemas.openxmlformats.org/officeDocument/2006/relationships/hyperlink" Target="http://reviewsbunch.com/" TargetMode="External"/><Relationship Id="rId1313" Type="http://schemas.openxmlformats.org/officeDocument/2006/relationships/hyperlink" Target="https://resourcesbeta.base.vn/uncategorized/quan-ly-tien-do-cong-viec-bang-excel-thoi-nay-co-con-huu-dung/" TargetMode="External"/><Relationship Id="rId1355" Type="http://schemas.openxmlformats.org/officeDocument/2006/relationships/hyperlink" Target="https://resources.base.vn/docs/hr/ky-su-phan-mem-software-engineer-71" TargetMode="External"/><Relationship Id="rId1397" Type="http://schemas.openxmlformats.org/officeDocument/2006/relationships/hyperlink" Target="https://resources.base.vn/hr/ung-vien-cua-toi-khong-den-phong-van-du-duoc-hen-toi-nen-lam-gi-212" TargetMode="External"/><Relationship Id="rId115" Type="http://schemas.openxmlformats.org/officeDocument/2006/relationships/hyperlink" Target="https://resources.base.vn/management/hris-quan-tri-nguon-nhan-luc-656" TargetMode="External"/><Relationship Id="rId157" Type="http://schemas.openxmlformats.org/officeDocument/2006/relationships/hyperlink" Target="http://base.vn/" TargetMode="External"/><Relationship Id="rId322" Type="http://schemas.openxmlformats.org/officeDocument/2006/relationships/hyperlink" Target="https://resources.base.vn/hr/dieu-gi-lam-nen-moi-truong-lam-viec-ly-tuong-o-cac-cong-ty-hang-dau-the-gioi-406" TargetMode="External"/><Relationship Id="rId364" Type="http://schemas.openxmlformats.org/officeDocument/2006/relationships/hyperlink" Target="http://hanoiba.org.vn/" TargetMode="External"/><Relationship Id="rId767" Type="http://schemas.openxmlformats.org/officeDocument/2006/relationships/hyperlink" Target="https://resources.base.vn/hr/5-phuong-phap-tan-dung-cong-nghe-de-gan-ket-nhan-vien-481" TargetMode="External"/><Relationship Id="rId974" Type="http://schemas.openxmlformats.org/officeDocument/2006/relationships/hyperlink" Target="https://base.vn/werun" TargetMode="External"/><Relationship Id="rId1008" Type="http://schemas.openxmlformats.org/officeDocument/2006/relationships/hyperlink" Target="http://neelam.pw/" TargetMode="External"/><Relationship Id="rId1215" Type="http://schemas.openxmlformats.org/officeDocument/2006/relationships/hyperlink" Target="http://h2oinvestment.com.vn/" TargetMode="External"/><Relationship Id="rId1422" Type="http://schemas.openxmlformats.org/officeDocument/2006/relationships/hyperlink" Target="https://success.base.vn/lam-the-nao-de-doanh-nghiep-tien-len-giai-doan-tu-van-hanh-khong-phu-thuoc-vao-founder/" TargetMode="External"/><Relationship Id="rId61" Type="http://schemas.openxmlformats.org/officeDocument/2006/relationships/hyperlink" Target="https://resources.base.vn/hr/tong-quan-huong-dan-xay-dung-van-hoa-doanh-nghiep-223" TargetMode="External"/><Relationship Id="rId199" Type="http://schemas.openxmlformats.org/officeDocument/2006/relationships/hyperlink" Target="http://kaopiz.com/" TargetMode="External"/><Relationship Id="rId571" Type="http://schemas.openxmlformats.org/officeDocument/2006/relationships/hyperlink" Target="http://ceohuong.com/" TargetMode="External"/><Relationship Id="rId627" Type="http://schemas.openxmlformats.org/officeDocument/2006/relationships/hyperlink" Target="http://smartconvert.co/" TargetMode="External"/><Relationship Id="rId669" Type="http://schemas.openxmlformats.org/officeDocument/2006/relationships/hyperlink" Target="https://base.vn/inside/features" TargetMode="External"/><Relationship Id="rId834" Type="http://schemas.openxmlformats.org/officeDocument/2006/relationships/hyperlink" Target="https://customers.base.vn/ung-dung-cong-nghe-de-dieu-hanh-doanh-nghiep-tai-haseca/" TargetMode="External"/><Relationship Id="rId876" Type="http://schemas.openxmlformats.org/officeDocument/2006/relationships/hyperlink" Target="http://diya.pw/" TargetMode="External"/><Relationship Id="rId1257" Type="http://schemas.openxmlformats.org/officeDocument/2006/relationships/hyperlink" Target="https://events.base.vn/webinar-ecovax/" TargetMode="External"/><Relationship Id="rId1299" Type="http://schemas.openxmlformats.org/officeDocument/2006/relationships/hyperlink" Target="https://customers.base.vn/sato-viet-nhat-va-cau-chuyen-ung-dung-base-vn-de-quan-ly-hoat-dong-kinh-doanh/" TargetMode="External"/><Relationship Id="rId19" Type="http://schemas.openxmlformats.org/officeDocument/2006/relationships/hyperlink" Target="https://base.vn/wework" TargetMode="External"/><Relationship Id="rId224" Type="http://schemas.openxmlformats.org/officeDocument/2006/relationships/hyperlink" Target="https://resources.base.vn/sales-marketing/cold-calling-la-gi-kich-ban-chao-hang-qua-dien-thoai-dat-ty-le-thanh-cong-cao-nhat-410" TargetMode="External"/><Relationship Id="rId266" Type="http://schemas.openxmlformats.org/officeDocument/2006/relationships/hyperlink" Target="http://theleaders-online.com/" TargetMode="External"/><Relationship Id="rId431" Type="http://schemas.openxmlformats.org/officeDocument/2006/relationships/hyperlink" Target="https://resources.base.vn/hr/file-excel-quan-ly-hop-dong-nhan-su-chuan-tai-bieu-mau-nhan-su-excel-689" TargetMode="External"/><Relationship Id="rId473" Type="http://schemas.openxmlformats.org/officeDocument/2006/relationships/hyperlink" Target="https://resourcesbeta.base.vn/hr/cach-quy-doi-luong-net-sang-gross-nen-quan-tam-toi-loai-luong-nao-404/" TargetMode="External"/><Relationship Id="rId529" Type="http://schemas.openxmlformats.org/officeDocument/2006/relationships/hyperlink" Target="https://resources.base.vn/hr/5-buoc-tao-dung-ky-luat-doanh-nghiep-moi-nha-quan-ly-can-biet-462" TargetMode="External"/><Relationship Id="rId680" Type="http://schemas.openxmlformats.org/officeDocument/2006/relationships/hyperlink" Target="http://ieit.vn/" TargetMode="External"/><Relationship Id="rId736" Type="http://schemas.openxmlformats.org/officeDocument/2006/relationships/hyperlink" Target="http://surekha.co.in/" TargetMode="External"/><Relationship Id="rId901" Type="http://schemas.openxmlformats.org/officeDocument/2006/relationships/hyperlink" Target="http://tongkho365.vn/" TargetMode="External"/><Relationship Id="rId1061" Type="http://schemas.openxmlformats.org/officeDocument/2006/relationships/hyperlink" Target="https://resourcesbeta.base.vn/hr/huong-dan-tron-bo-truyen-thong-noi-bo-hieu-qua-274/" TargetMode="External"/><Relationship Id="rId1117" Type="http://schemas.openxmlformats.org/officeDocument/2006/relationships/hyperlink" Target="https://resources.base.vn/hr/ra-mat-mang-truyen-thong-noi-bo-dau-tien-tai-viet-nam-289" TargetMode="External"/><Relationship Id="rId1159" Type="http://schemas.openxmlformats.org/officeDocument/2006/relationships/hyperlink" Target="https://resources.base.vn/management/10-su-sup-do-cua-doanh-nghiep-gay-soc-nhat-thap-nien-625" TargetMode="External"/><Relationship Id="rId1324" Type="http://schemas.openxmlformats.org/officeDocument/2006/relationships/hyperlink" Target="https://resourcesbeta.base.vn/management/chuyen-doi-so-giao-duc-dao-tao-664/" TargetMode="External"/><Relationship Id="rId1366" Type="http://schemas.openxmlformats.org/officeDocument/2006/relationships/hyperlink" Target="https://resourcesbeta.base.vn/uncategorized/truong-phong-marketing/" TargetMode="External"/><Relationship Id="rId30" Type="http://schemas.openxmlformats.org/officeDocument/2006/relationships/hyperlink" Target="http://afamily.vn/" TargetMode="External"/><Relationship Id="rId126" Type="http://schemas.openxmlformats.org/officeDocument/2006/relationships/hyperlink" Target="http://lusha.com/" TargetMode="External"/><Relationship Id="rId168" Type="http://schemas.openxmlformats.org/officeDocument/2006/relationships/hyperlink" Target="http://btaskee.com/" TargetMode="External"/><Relationship Id="rId333" Type="http://schemas.openxmlformats.org/officeDocument/2006/relationships/hyperlink" Target="http://upcrenewables.com/" TargetMode="External"/><Relationship Id="rId540" Type="http://schemas.openxmlformats.org/officeDocument/2006/relationships/hyperlink" Target="https://events.base.vn/cat-nghi-interior/" TargetMode="External"/><Relationship Id="rId778" Type="http://schemas.openxmlformats.org/officeDocument/2006/relationships/hyperlink" Target="http://icts.io/" TargetMode="External"/><Relationship Id="rId943" Type="http://schemas.openxmlformats.org/officeDocument/2006/relationships/hyperlink" Target="http://adamya.pw/" TargetMode="External"/><Relationship Id="rId985" Type="http://schemas.openxmlformats.org/officeDocument/2006/relationships/hyperlink" Target="http://reyhana.pw/" TargetMode="External"/><Relationship Id="rId1019" Type="http://schemas.openxmlformats.org/officeDocument/2006/relationships/hyperlink" Target="http://tiktoked.co/" TargetMode="External"/><Relationship Id="rId1170" Type="http://schemas.openxmlformats.org/officeDocument/2006/relationships/hyperlink" Target="http://kelseyarnold.blogspot.com/" TargetMode="External"/><Relationship Id="rId72" Type="http://schemas.openxmlformats.org/officeDocument/2006/relationships/hyperlink" Target="http://hust.edu.vn/" TargetMode="External"/><Relationship Id="rId375" Type="http://schemas.openxmlformats.org/officeDocument/2006/relationships/hyperlink" Target="http://keywordsandjargon.com/" TargetMode="External"/><Relationship Id="rId582" Type="http://schemas.openxmlformats.org/officeDocument/2006/relationships/hyperlink" Target="http://nhuttruong.com/" TargetMode="External"/><Relationship Id="rId638" Type="http://schemas.openxmlformats.org/officeDocument/2006/relationships/hyperlink" Target="https://resources.base.vn/docs/hr/quan-tri-vien-admin-50" TargetMode="External"/><Relationship Id="rId803" Type="http://schemas.openxmlformats.org/officeDocument/2006/relationships/hyperlink" Target="https://digitalworkspace.base.vn/speaker/ba-nguyen-viet-hang/" TargetMode="External"/><Relationship Id="rId845" Type="http://schemas.openxmlformats.org/officeDocument/2006/relationships/hyperlink" Target="http://letstart.vn/" TargetMode="External"/><Relationship Id="rId1030" Type="http://schemas.openxmlformats.org/officeDocument/2006/relationships/hyperlink" Target="http://weblists.pw/" TargetMode="External"/><Relationship Id="rId1226" Type="http://schemas.openxmlformats.org/officeDocument/2006/relationships/hyperlink" Target="http://jobx.vn/" TargetMode="External"/><Relationship Id="rId1268" Type="http://schemas.openxmlformats.org/officeDocument/2006/relationships/hyperlink" Target="http://tbbdigitalmarketing.com/" TargetMode="External"/><Relationship Id="rId1433" Type="http://schemas.openxmlformats.org/officeDocument/2006/relationships/hyperlink" Target="https://resourcesbeta.base.vn/hr/ky-nang-phong-van-tuyen-dung-4-buoc-can-thiet-de-co-mot-cuoc-phong-van-chuyen-nghiep-225/" TargetMode="External"/><Relationship Id="rId3" Type="http://schemas.openxmlformats.org/officeDocument/2006/relationships/hyperlink" Target="https://resources.base.vn/hr/danh-sach-cac-trang-web-tuyen-dung-hang-dau-viet-nam-194" TargetMode="External"/><Relationship Id="rId235" Type="http://schemas.openxmlformats.org/officeDocument/2006/relationships/hyperlink" Target="https://resources.base.vn/hr/4-buoc-xay-dung-va-quan-li-talent-pool-chia-khoa-cho-hieu-qua-tuyen-dung-103" TargetMode="External"/><Relationship Id="rId277" Type="http://schemas.openxmlformats.org/officeDocument/2006/relationships/hyperlink" Target="https://base.vn/hrm" TargetMode="External"/><Relationship Id="rId400" Type="http://schemas.openxmlformats.org/officeDocument/2006/relationships/hyperlink" Target="https://resources.base.vn/management/toi-uu-chi-phi-cat-giam-chi-phi-an-trong-doanh-nghiep-641" TargetMode="External"/><Relationship Id="rId442" Type="http://schemas.openxmlformats.org/officeDocument/2006/relationships/hyperlink" Target="https://resources.base.vn/docs/hr/nhan-vien-phat-trien-kinh-doanh-business-development-representative-29" TargetMode="External"/><Relationship Id="rId484" Type="http://schemas.openxmlformats.org/officeDocument/2006/relationships/hyperlink" Target="http://canthowork.vn/" TargetMode="External"/><Relationship Id="rId705" Type="http://schemas.openxmlformats.org/officeDocument/2006/relationships/hyperlink" Target="http://indiansociety.in/" TargetMode="External"/><Relationship Id="rId887" Type="http://schemas.openxmlformats.org/officeDocument/2006/relationships/hyperlink" Target="http://bhavya.pw/" TargetMode="External"/><Relationship Id="rId1072" Type="http://schemas.openxmlformats.org/officeDocument/2006/relationships/hyperlink" Target="https://resourcesbeta.base.vn/hr/top-10-tro-choi-team-building-trong-nha-ngoai-troi-cho-cong-ty-392/" TargetMode="External"/><Relationship Id="rId1128" Type="http://schemas.openxmlformats.org/officeDocument/2006/relationships/hyperlink" Target="http://mcad.com.vn/" TargetMode="External"/><Relationship Id="rId1335" Type="http://schemas.openxmlformats.org/officeDocument/2006/relationships/hyperlink" Target="https://resources.base.vn/productivity/vi-sao-ban-can-xay-dung-mot-doanh-nghiep-minh-bach-277" TargetMode="External"/><Relationship Id="rId137" Type="http://schemas.openxmlformats.org/officeDocument/2006/relationships/hyperlink" Target="https://resources.base.vn/productivity/4-buoc-len-ke-hoach-quan-ly-du-an-549" TargetMode="External"/><Relationship Id="rId302" Type="http://schemas.openxmlformats.org/officeDocument/2006/relationships/hyperlink" Target="https://base.vn/wiki" TargetMode="External"/><Relationship Id="rId344" Type="http://schemas.openxmlformats.org/officeDocument/2006/relationships/hyperlink" Target="https://success.base.vn/case-study-quy-trinh-dat-vat-tu-va-thanh-toan-vat-tu-nganh-xay-dung/" TargetMode="External"/><Relationship Id="rId691" Type="http://schemas.openxmlformats.org/officeDocument/2006/relationships/hyperlink" Target="http://linkdonation.com/" TargetMode="External"/><Relationship Id="rId747" Type="http://schemas.openxmlformats.org/officeDocument/2006/relationships/hyperlink" Target="https://resources.base.vn/hr/9-cach-khich-le-tinh-than-lam-viec-cua-nhan-vien-190" TargetMode="External"/><Relationship Id="rId789" Type="http://schemas.openxmlformats.org/officeDocument/2006/relationships/hyperlink" Target="http://monitorowl.com/" TargetMode="External"/><Relationship Id="rId912" Type="http://schemas.openxmlformats.org/officeDocument/2006/relationships/hyperlink" Target="http://hansika.co.in/" TargetMode="External"/><Relationship Id="rId954" Type="http://schemas.openxmlformats.org/officeDocument/2006/relationships/hyperlink" Target="https://digitalworkspace.base.vn/speaker/ong-le-duc-minh/" TargetMode="External"/><Relationship Id="rId996" Type="http://schemas.openxmlformats.org/officeDocument/2006/relationships/hyperlink" Target="https://resources.base.vn/docs/hr/thuc-tap-sinh-marketing-28" TargetMode="External"/><Relationship Id="rId1377" Type="http://schemas.openxmlformats.org/officeDocument/2006/relationships/hyperlink" Target="https://events.base.vn/speakers/nguyen-thu-thao/" TargetMode="External"/><Relationship Id="rId41" Type="http://schemas.openxmlformats.org/officeDocument/2006/relationships/hyperlink" Target="https://resources.base.vn/hr/nang-luc-la-gi-huong-dan-xay-dung-tu-dien-nang-luc-cho-doanh-nghiep-260" TargetMode="External"/><Relationship Id="rId83" Type="http://schemas.openxmlformats.org/officeDocument/2006/relationships/hyperlink" Target="https://resources.base.vn/hr/huong-dan-tron-bo-truyen-thong-noi-bo-hieu-qua-274" TargetMode="External"/><Relationship Id="rId179" Type="http://schemas.openxmlformats.org/officeDocument/2006/relationships/hyperlink" Target="https://resources.base.vn/hr/huong-dan-xay-dung-ke-hoach-quan-tri-nguon-nhan-luc-573" TargetMode="External"/><Relationship Id="rId386" Type="http://schemas.openxmlformats.org/officeDocument/2006/relationships/hyperlink" Target="https://resources.base.vn/hr/file-excel-theo-doi-nhan-su-moi-tai-bieu-mau-nhan-su-excel-690" TargetMode="External"/><Relationship Id="rId551" Type="http://schemas.openxmlformats.org/officeDocument/2006/relationships/hyperlink" Target="http://livestream.vn/" TargetMode="External"/><Relationship Id="rId593" Type="http://schemas.openxmlformats.org/officeDocument/2006/relationships/hyperlink" Target="http://co4growth.com/" TargetMode="External"/><Relationship Id="rId607" Type="http://schemas.openxmlformats.org/officeDocument/2006/relationships/hyperlink" Target="https://resources.base.vn/hr/top-10-xu-huong-tuyen-dung-2019-moi-nhat-ban-khong-the-bo-lo-395" TargetMode="External"/><Relationship Id="rId649" Type="http://schemas.openxmlformats.org/officeDocument/2006/relationships/hyperlink" Target="https://resources.base.vn/management/mo-rong-kinh-doanh-theo-chuoi-ban-can-nam-cong-thuc-nhan-ban-ba-yeu-to-nhan-luc-quy-trinh-tu-tuong-737" TargetMode="External"/><Relationship Id="rId814" Type="http://schemas.openxmlformats.org/officeDocument/2006/relationships/hyperlink" Target="https://resourcesbeta.base.vn/management/10-su-sup-do-cua-doanh-nghiep-gay-soc-nhat-thap-nien-625/" TargetMode="External"/><Relationship Id="rId856" Type="http://schemas.openxmlformats.org/officeDocument/2006/relationships/hyperlink" Target="http://income.net.in/" TargetMode="External"/><Relationship Id="rId1181" Type="http://schemas.openxmlformats.org/officeDocument/2006/relationships/hyperlink" Target="http://truyendongluc.com.vn/" TargetMode="External"/><Relationship Id="rId1237" Type="http://schemas.openxmlformats.org/officeDocument/2006/relationships/hyperlink" Target="http://tintucmarketing321.blogspot.com/" TargetMode="External"/><Relationship Id="rId1279" Type="http://schemas.openxmlformats.org/officeDocument/2006/relationships/hyperlink" Target="https://resourcesbeta.base.vn/hr/huong-dan-sang-loc-ho-so-ung-vien-nhanh-va-hieu-qua-nhat-cho-nha-tuyen-dung-123/" TargetMode="External"/><Relationship Id="rId1402" Type="http://schemas.openxmlformats.org/officeDocument/2006/relationships/hyperlink" Target="https://resources.base.vn/management/5-van-de-nhuc-nhoi-ve-giao-tiep-trong-doanh-nghiep-ban-can-xu-ly-ngay-497" TargetMode="External"/><Relationship Id="rId190" Type="http://schemas.openxmlformats.org/officeDocument/2006/relationships/hyperlink" Target="https://resources.base.vn/management/review-phan-mem-kpi-tot-nhat-hien-nay-710" TargetMode="External"/><Relationship Id="rId204" Type="http://schemas.openxmlformats.org/officeDocument/2006/relationships/hyperlink" Target="https://resources.base.vn/management/lam-the-nao-de-giao-viec-cho-nhan-vien-dung-cach-529" TargetMode="External"/><Relationship Id="rId246" Type="http://schemas.openxmlformats.org/officeDocument/2006/relationships/hyperlink" Target="https://resources.base.vn/hr/huong-dan-tuyen-dung-tren-linkedin-461" TargetMode="External"/><Relationship Id="rId288" Type="http://schemas.openxmlformats.org/officeDocument/2006/relationships/hyperlink" Target="https://resources.base.vn/hr/xac-minh-thong-tin-ung-vien-reference-checking-609" TargetMode="External"/><Relationship Id="rId411" Type="http://schemas.openxmlformats.org/officeDocument/2006/relationships/hyperlink" Target="http://akabot.com/" TargetMode="External"/><Relationship Id="rId453" Type="http://schemas.openxmlformats.org/officeDocument/2006/relationships/hyperlink" Target="http://banghegiare.com.vn/" TargetMode="External"/><Relationship Id="rId509" Type="http://schemas.openxmlformats.org/officeDocument/2006/relationships/hyperlink" Target="https://customers.base.vn/ngan-hang-quoc-te-viet-nam-vib-tuyen-dung-4-0-la-bai-toan-song-hanh-giua-cong-nghe-va-con-nguoi/" TargetMode="External"/><Relationship Id="rId660" Type="http://schemas.openxmlformats.org/officeDocument/2006/relationships/hyperlink" Target="http://emeovat.com/" TargetMode="External"/><Relationship Id="rId898" Type="http://schemas.openxmlformats.org/officeDocument/2006/relationships/hyperlink" Target="https://resourcesbeta.base.vn/tag/vuc-day-tinh-than-nhan-vien/" TargetMode="External"/><Relationship Id="rId1041" Type="http://schemas.openxmlformats.org/officeDocument/2006/relationships/hyperlink" Target="https://resources.base.vn/docs/hr/java-developer-70" TargetMode="External"/><Relationship Id="rId1083" Type="http://schemas.openxmlformats.org/officeDocument/2006/relationships/hyperlink" Target="http://muakey.vn/" TargetMode="External"/><Relationship Id="rId1139" Type="http://schemas.openxmlformats.org/officeDocument/2006/relationships/hyperlink" Target="https://resources.base.vn/hr/coo-facebook-lam-the-nao-de-nang-cao-vi-the-nguoi-phu-nu-tai-noi-cong-so-427" TargetMode="External"/><Relationship Id="rId1290" Type="http://schemas.openxmlformats.org/officeDocument/2006/relationships/hyperlink" Target="https://resources.base.vn/productivity/the-planning-fallacy-sai-lam-trong-viec-len-ke-hoach-du-an-579" TargetMode="External"/><Relationship Id="rId1304" Type="http://schemas.openxmlformats.org/officeDocument/2006/relationships/hyperlink" Target="https://resourcesbeta.base.vn/hr/ra-mat-he-thong-quan-tri-tuyen-dung-ats-dau-tien-tai-viet-nam-base-e-hiring-268/" TargetMode="External"/><Relationship Id="rId1346" Type="http://schemas.openxmlformats.org/officeDocument/2006/relationships/hyperlink" Target="https://resourcesbeta.base.vn/uncategorized/mau-thu-moi-phong-van/" TargetMode="External"/><Relationship Id="rId106" Type="http://schemas.openxmlformats.org/officeDocument/2006/relationships/hyperlink" Target="http://acrofan.com/" TargetMode="External"/><Relationship Id="rId313" Type="http://schemas.openxmlformats.org/officeDocument/2006/relationships/hyperlink" Target="http://brixxs.com/" TargetMode="External"/><Relationship Id="rId495" Type="http://schemas.openxmlformats.org/officeDocument/2006/relationships/hyperlink" Target="https://resources.base.vn/docs/hr/nhan-vien-ke-toan-thue-tax-accountant-117" TargetMode="External"/><Relationship Id="rId716" Type="http://schemas.openxmlformats.org/officeDocument/2006/relationships/hyperlink" Target="http://brandingsimple.vn/" TargetMode="External"/><Relationship Id="rId758" Type="http://schemas.openxmlformats.org/officeDocument/2006/relationships/hyperlink" Target="http://region.co.in/" TargetMode="External"/><Relationship Id="rId923" Type="http://schemas.openxmlformats.org/officeDocument/2006/relationships/hyperlink" Target="http://adya.pw/" TargetMode="External"/><Relationship Id="rId965" Type="http://schemas.openxmlformats.org/officeDocument/2006/relationships/hyperlink" Target="https://resourcesbeta.base.vn/hr/cac-cong-thuc-tinh-luong-co-ban-trong-doanh-nghiep-193/" TargetMode="External"/><Relationship Id="rId1150" Type="http://schemas.openxmlformats.org/officeDocument/2006/relationships/hyperlink" Target="http://login-top.com/" TargetMode="External"/><Relationship Id="rId1388" Type="http://schemas.openxmlformats.org/officeDocument/2006/relationships/hyperlink" Target="https://resources.base.vn/productivity/phan-mem-quan-ly-nhan-vien-cho-doanh-nghiep-tu-25-100-nhan-su-299" TargetMode="External"/><Relationship Id="rId10" Type="http://schemas.openxmlformats.org/officeDocument/2006/relationships/hyperlink" Target="http://vi.wikipedia.org/" TargetMode="External"/><Relationship Id="rId52" Type="http://schemas.openxmlformats.org/officeDocument/2006/relationships/hyperlink" Target="http://mic.gov.vn/" TargetMode="External"/><Relationship Id="rId94" Type="http://schemas.openxmlformats.org/officeDocument/2006/relationships/hyperlink" Target="http://kontactr.com/" TargetMode="External"/><Relationship Id="rId148" Type="http://schemas.openxmlformats.org/officeDocument/2006/relationships/hyperlink" Target="https://resources.base.vn/hr/employer-branding-la-gi-5-buoc-xay-dung-thuong-hieu-tuyen-dung-theo-tu-duy-marketing-709" TargetMode="External"/><Relationship Id="rId355" Type="http://schemas.openxmlformats.org/officeDocument/2006/relationships/hyperlink" Target="https://resources.base.vn/hr/ki-nguyen-moi-cua-nganh-nhan-su---hr-4.0-115" TargetMode="External"/><Relationship Id="rId397" Type="http://schemas.openxmlformats.org/officeDocument/2006/relationships/hyperlink" Target="http://titanweb.vn/" TargetMode="External"/><Relationship Id="rId520" Type="http://schemas.openxmlformats.org/officeDocument/2006/relationships/hyperlink" Target="http://hrc.com.vn/" TargetMode="External"/><Relationship Id="rId562" Type="http://schemas.openxmlformats.org/officeDocument/2006/relationships/hyperlink" Target="http://vinatrans.com/" TargetMode="External"/><Relationship Id="rId618" Type="http://schemas.openxmlformats.org/officeDocument/2006/relationships/hyperlink" Target="http://oshare.vn/" TargetMode="External"/><Relationship Id="rId825" Type="http://schemas.openxmlformats.org/officeDocument/2006/relationships/hyperlink" Target="https://signup.base.vn/quan-tri-cong-viec-hieu-suat/" TargetMode="External"/><Relationship Id="rId1192" Type="http://schemas.openxmlformats.org/officeDocument/2006/relationships/hyperlink" Target="https://resourcesbeta.base.vn/hr/vietcredit-va-bai-toan-tang-truong-nong-so-luong-nhan-su-khi-mo-rong-linh-vuc-kinh-doanh-257/" TargetMode="External"/><Relationship Id="rId1206" Type="http://schemas.openxmlformats.org/officeDocument/2006/relationships/hyperlink" Target="http://dadanghandoko.blogspot.com/" TargetMode="External"/><Relationship Id="rId1248" Type="http://schemas.openxmlformats.org/officeDocument/2006/relationships/hyperlink" Target="https://resourcesbeta.base.vn/author/longle/page/8/" TargetMode="External"/><Relationship Id="rId1413" Type="http://schemas.openxmlformats.org/officeDocument/2006/relationships/hyperlink" Target="https://resources.base.vn/docs/hr/cto-giam-doc-cong-nghe-13" TargetMode="External"/><Relationship Id="rId215" Type="http://schemas.openxmlformats.org/officeDocument/2006/relationships/hyperlink" Target="http://sitesimilar.net/" TargetMode="External"/><Relationship Id="rId257" Type="http://schemas.openxmlformats.org/officeDocument/2006/relationships/hyperlink" Target="http://greensiteinfo.com/" TargetMode="External"/><Relationship Id="rId422" Type="http://schemas.openxmlformats.org/officeDocument/2006/relationships/hyperlink" Target="https://customers.base.vn/huy-thanh-jewelry-va-hanh-trinh-5-nam-chuyen-doi-so-tich-cuc/" TargetMode="External"/><Relationship Id="rId464" Type="http://schemas.openxmlformats.org/officeDocument/2006/relationships/hyperlink" Target="http://ering.com.my/" TargetMode="External"/><Relationship Id="rId867" Type="http://schemas.openxmlformats.org/officeDocument/2006/relationships/hyperlink" Target="https://resourcesbeta.base.vn/tag/le-dinh-hieu/" TargetMode="External"/><Relationship Id="rId1010" Type="http://schemas.openxmlformats.org/officeDocument/2006/relationships/hyperlink" Target="http://aarohi.pw/" TargetMode="External"/><Relationship Id="rId1052" Type="http://schemas.openxmlformats.org/officeDocument/2006/relationships/hyperlink" Target="http://pgdyendung.edu.vn/" TargetMode="External"/><Relationship Id="rId1094" Type="http://schemas.openxmlformats.org/officeDocument/2006/relationships/hyperlink" Target="https://resources.base.vn/hr/cach-xay-dung-thang-bang-luong-hien-hanh-179" TargetMode="External"/><Relationship Id="rId1108" Type="http://schemas.openxmlformats.org/officeDocument/2006/relationships/hyperlink" Target="http://bamienhaisan.com/" TargetMode="External"/><Relationship Id="rId1315" Type="http://schemas.openxmlformats.org/officeDocument/2006/relationships/hyperlink" Target="https://resources.base.vn/hr/tuyen-dung-nhan-vien-phu-hop-voi-van-hoa-de-doanh-nghiep-phat-trien-ben-vung-588" TargetMode="External"/><Relationship Id="rId299" Type="http://schemas.openxmlformats.org/officeDocument/2006/relationships/hyperlink" Target="http://wikibacklink.com/" TargetMode="External"/><Relationship Id="rId727" Type="http://schemas.openxmlformats.org/officeDocument/2006/relationships/hyperlink" Target="https://success.base.vn/case-study-quan-ly-quy-trinh-xuat-nhap-kho-nganh-san-xuat/" TargetMode="External"/><Relationship Id="rId934" Type="http://schemas.openxmlformats.org/officeDocument/2006/relationships/hyperlink" Target="http://3gp.co.in/" TargetMode="External"/><Relationship Id="rId1357" Type="http://schemas.openxmlformats.org/officeDocument/2006/relationships/hyperlink" Target="https://resources.base.vn/management/muon-chuyen-doi-so-truoc-het-phai-thay-doi-tu-duy-lanh-dao-642" TargetMode="External"/><Relationship Id="rId63" Type="http://schemas.openxmlformats.org/officeDocument/2006/relationships/hyperlink" Target="https://resources.base.vn/productivity/mau-ke-hoach-truyen-thong-su-kien-de-lap-va-de-trien-khai-nhat-co-vi-du-minh-hoa-397" TargetMode="External"/><Relationship Id="rId159" Type="http://schemas.openxmlformats.org/officeDocument/2006/relationships/hyperlink" Target="https://resources.base.vn/management/review-top-phan-mem-tinh-luong-702" TargetMode="External"/><Relationship Id="rId366" Type="http://schemas.openxmlformats.org/officeDocument/2006/relationships/hyperlink" Target="http://trungthanh.net/" TargetMode="External"/><Relationship Id="rId573" Type="http://schemas.openxmlformats.org/officeDocument/2006/relationships/hyperlink" Target="https://resources.base.vn/management/chuyen-gia-tu-van-dang-thanh-van-thanhs-chuyen-doi-so-la-tien-trinh-khong-the-dao-nguoc-647" TargetMode="External"/><Relationship Id="rId780" Type="http://schemas.openxmlformats.org/officeDocument/2006/relationships/hyperlink" Target="http://bighub.io/" TargetMode="External"/><Relationship Id="rId1217" Type="http://schemas.openxmlformats.org/officeDocument/2006/relationships/hyperlink" Target="https://resources.base.vn/management/jacob-morgan-10-nguyen-tac-ve-len-chan-dung-nha-lanh-dao-tuong-lai-476" TargetMode="External"/><Relationship Id="rId1424" Type="http://schemas.openxmlformats.org/officeDocument/2006/relationships/hyperlink" Target="http://signup.base.vn/workflow-content-01/" TargetMode="External"/><Relationship Id="rId226" Type="http://schemas.openxmlformats.org/officeDocument/2006/relationships/hyperlink" Target="https://resources.base.vn/management/danh-gia-chi-phi-cua-phan-mem-668" TargetMode="External"/><Relationship Id="rId433" Type="http://schemas.openxmlformats.org/officeDocument/2006/relationships/hyperlink" Target="https://success.base.vn/case-study-chuan-hoa-quy-trinh-ban-hang-trong-doanh-nghiep-san-xuat-voi-base-workflow/" TargetMode="External"/><Relationship Id="rId878" Type="http://schemas.openxmlformats.org/officeDocument/2006/relationships/hyperlink" Target="http://thichmaytinh.com/" TargetMode="External"/><Relationship Id="rId1063" Type="http://schemas.openxmlformats.org/officeDocument/2006/relationships/hyperlink" Target="https://resources.base.vn/docs/hr/gapit-communications-jsc-139" TargetMode="External"/><Relationship Id="rId1270" Type="http://schemas.openxmlformats.org/officeDocument/2006/relationships/hyperlink" Target="http://belgiumnewstoday.com/" TargetMode="External"/><Relationship Id="rId640" Type="http://schemas.openxmlformats.org/officeDocument/2006/relationships/hyperlink" Target="https://offers.base.vn/" TargetMode="External"/><Relationship Id="rId738" Type="http://schemas.openxmlformats.org/officeDocument/2006/relationships/hyperlink" Target="http://vsvcapital.com.vn/" TargetMode="External"/><Relationship Id="rId945" Type="http://schemas.openxmlformats.org/officeDocument/2006/relationships/hyperlink" Target="https://resources.base.vn/productivity/xay-dung-ke-hoach-quan-ly-tai-nguyen-trong-du-an-578" TargetMode="External"/><Relationship Id="rId1368" Type="http://schemas.openxmlformats.org/officeDocument/2006/relationships/hyperlink" Target="https://resources.base.vn/management/shark-phu-bat-mi-cach-toi-uu-chi-phi-vuot-khung-hoang-675" TargetMode="External"/><Relationship Id="rId74" Type="http://schemas.openxmlformats.org/officeDocument/2006/relationships/hyperlink" Target="http://bambooairways.com/" TargetMode="External"/><Relationship Id="rId377" Type="http://schemas.openxmlformats.org/officeDocument/2006/relationships/hyperlink" Target="http://keyword-rank.com/" TargetMode="External"/><Relationship Id="rId500" Type="http://schemas.openxmlformats.org/officeDocument/2006/relationships/hyperlink" Target="http://autositechecker.com/" TargetMode="External"/><Relationship Id="rId584" Type="http://schemas.openxmlformats.org/officeDocument/2006/relationships/hyperlink" Target="https://resources.base.vn/docs/hr/dai-dien-phat-trien-kinh-doanh-business-development-representative-78" TargetMode="External"/><Relationship Id="rId805" Type="http://schemas.openxmlformats.org/officeDocument/2006/relationships/hyperlink" Target="http://itec.edu.vn/" TargetMode="External"/><Relationship Id="rId1130" Type="http://schemas.openxmlformats.org/officeDocument/2006/relationships/hyperlink" Target="http://barcha.net/" TargetMode="External"/><Relationship Id="rId1228" Type="http://schemas.openxmlformats.org/officeDocument/2006/relationships/hyperlink" Target="https://resourcesbeta.base.vn/hr/5-mau-website-tuyen-dung-chuan-danh-cho-cac-doanh-nghiep-tham-khao-394/" TargetMode="External"/><Relationship Id="rId1435" Type="http://schemas.openxmlformats.org/officeDocument/2006/relationships/hyperlink" Target="https://resources.base.vn/docs/hr/web-developer-39" TargetMode="External"/><Relationship Id="rId5" Type="http://schemas.openxmlformats.org/officeDocument/2006/relationships/hyperlink" Target="https://resources.base.vn/productivity/huong-dan-xay-dung-ke-hoach-kinh-doanh-co-mau-p1-266" TargetMode="External"/><Relationship Id="rId237" Type="http://schemas.openxmlformats.org/officeDocument/2006/relationships/hyperlink" Target="https://base.vn/wework/signup" TargetMode="External"/><Relationship Id="rId791" Type="http://schemas.openxmlformats.org/officeDocument/2006/relationships/hyperlink" Target="http://bestwebsite.pw/" TargetMode="External"/><Relationship Id="rId889" Type="http://schemas.openxmlformats.org/officeDocument/2006/relationships/hyperlink" Target="http://care-services.info/" TargetMode="External"/><Relationship Id="rId1074" Type="http://schemas.openxmlformats.org/officeDocument/2006/relationships/hyperlink" Target="https://resources.base.vn/sales-marketing/chien-luoc-ra-mat-san-pham-moi-bai-hoc-tu-thanh-cong-cua-apple-422" TargetMode="External"/><Relationship Id="rId444" Type="http://schemas.openxmlformats.org/officeDocument/2006/relationships/hyperlink" Target="https://resources.base.vn/productivity/phan-mem-quan-ly-cong-viec-nhom-wework-danh-cho-nhan-vien-hay-nha-quan-ly-296" TargetMode="External"/><Relationship Id="rId651" Type="http://schemas.openxmlformats.org/officeDocument/2006/relationships/hyperlink" Target="https://career.base.vn/business-consultant/" TargetMode="External"/><Relationship Id="rId749" Type="http://schemas.openxmlformats.org/officeDocument/2006/relationships/hyperlink" Target="http://stradexvietnam.com/" TargetMode="External"/><Relationship Id="rId1281" Type="http://schemas.openxmlformats.org/officeDocument/2006/relationships/hyperlink" Target="https://resources.base.vn/hr/phong-cach-quan-ly-giup-nhan-vien-phat-trien-hieu-qua-592" TargetMode="External"/><Relationship Id="rId1379" Type="http://schemas.openxmlformats.org/officeDocument/2006/relationships/hyperlink" Target="https://resources.base.vn/hr/cong-nghe-ats-base-ehiring-giup-nang-cao-hieu-qua-tuyen-dung-nhu-the-nao-276" TargetMode="External"/><Relationship Id="rId290" Type="http://schemas.openxmlformats.org/officeDocument/2006/relationships/hyperlink" Target="https://resources.base.vn/management/huong-dan-chuyen-doi-tu-kpi-sang-okr-414" TargetMode="External"/><Relationship Id="rId304" Type="http://schemas.openxmlformats.org/officeDocument/2006/relationships/hyperlink" Target="https://resources.base.vn/hr/6-phuong-phap-danh-gia-nhan-vien-pho-bien-nhat-176" TargetMode="External"/><Relationship Id="rId388" Type="http://schemas.openxmlformats.org/officeDocument/2006/relationships/hyperlink" Target="https://resources.base.vn/docs/hr/nhan-vien-ke-toan-201" TargetMode="External"/><Relationship Id="rId511" Type="http://schemas.openxmlformats.org/officeDocument/2006/relationships/hyperlink" Target="https://base.vn/press?page=3" TargetMode="External"/><Relationship Id="rId609" Type="http://schemas.openxmlformats.org/officeDocument/2006/relationships/hyperlink" Target="https://resources.base.vn/management/mo-hinh-tu-chu-lam-viec-hieu-qua-cua-spotify-525" TargetMode="External"/><Relationship Id="rId956" Type="http://schemas.openxmlformats.org/officeDocument/2006/relationships/hyperlink" Target="https://resources.base.vn/docs/hr/mau-thu-moi-lam-viec-offer-email-2" TargetMode="External"/><Relationship Id="rId1141" Type="http://schemas.openxmlformats.org/officeDocument/2006/relationships/hyperlink" Target="https://resources.base.vn/hr/nguyen-tac-xay-dung-bo-may-lam-viec-trong-tuong-lai-489" TargetMode="External"/><Relationship Id="rId1239" Type="http://schemas.openxmlformats.org/officeDocument/2006/relationships/hyperlink" Target="http://inda.vn/" TargetMode="External"/><Relationship Id="rId85" Type="http://schemas.openxmlformats.org/officeDocument/2006/relationships/hyperlink" Target="https://resources.base.vn/docs/productivity/mau-to-trinh-xin-kinh-phi-trong-doanh-nghiep-tai-mien-phi-398" TargetMode="External"/><Relationship Id="rId150" Type="http://schemas.openxmlformats.org/officeDocument/2006/relationships/hyperlink" Target="https://base.vn/about/contact" TargetMode="External"/><Relationship Id="rId595" Type="http://schemas.openxmlformats.org/officeDocument/2006/relationships/hyperlink" Target="http://seofinger.vn/" TargetMode="External"/><Relationship Id="rId816" Type="http://schemas.openxmlformats.org/officeDocument/2006/relationships/hyperlink" Target="https://success.base.vn/case-study-quy-trinh-thiet-ke-t-shirt-nganh-mmo/" TargetMode="External"/><Relationship Id="rId1001" Type="http://schemas.openxmlformats.org/officeDocument/2006/relationships/hyperlink" Target="http://discussion.co.in/" TargetMode="External"/><Relationship Id="rId248" Type="http://schemas.openxmlformats.org/officeDocument/2006/relationships/hyperlink" Target="https://success.base.vn/case-study-quy-trinh-xu-ly-khieu-nai-khach-hang/" TargetMode="External"/><Relationship Id="rId455" Type="http://schemas.openxmlformats.org/officeDocument/2006/relationships/hyperlink" Target="http://search.com.vn/" TargetMode="External"/><Relationship Id="rId662" Type="http://schemas.openxmlformats.org/officeDocument/2006/relationships/hyperlink" Target="https://service.base.vn/" TargetMode="External"/><Relationship Id="rId1085" Type="http://schemas.openxmlformats.org/officeDocument/2006/relationships/hyperlink" Target="http://100k.pw/" TargetMode="External"/><Relationship Id="rId1292" Type="http://schemas.openxmlformats.org/officeDocument/2006/relationships/hyperlink" Target="https://digitalworkspace.base.vn/event/process-innovation-02/" TargetMode="External"/><Relationship Id="rId1306" Type="http://schemas.openxmlformats.org/officeDocument/2006/relationships/hyperlink" Target="https://base.vn/report/features" TargetMode="External"/><Relationship Id="rId12" Type="http://schemas.openxmlformats.org/officeDocument/2006/relationships/hyperlink" Target="http://vnexpress.net/" TargetMode="External"/><Relationship Id="rId108" Type="http://schemas.openxmlformats.org/officeDocument/2006/relationships/hyperlink" Target="http://sitelike.org/" TargetMode="External"/><Relationship Id="rId315" Type="http://schemas.openxmlformats.org/officeDocument/2006/relationships/hyperlink" Target="http://iabcemena.com/" TargetMode="External"/><Relationship Id="rId522" Type="http://schemas.openxmlformats.org/officeDocument/2006/relationships/hyperlink" Target="http://hitfront.com/" TargetMode="External"/><Relationship Id="rId967" Type="http://schemas.openxmlformats.org/officeDocument/2006/relationships/hyperlink" Target="https://resourcesbeta.base.vn/hr/evp-la-gi-huong-dan-xay-dung-evp-cho-doanh-nghiep-272/" TargetMode="External"/><Relationship Id="rId1152" Type="http://schemas.openxmlformats.org/officeDocument/2006/relationships/hyperlink" Target="https://base.vn/square" TargetMode="External"/><Relationship Id="rId96" Type="http://schemas.openxmlformats.org/officeDocument/2006/relationships/hyperlink" Target="http://getlatka.com/" TargetMode="External"/><Relationship Id="rId161" Type="http://schemas.openxmlformats.org/officeDocument/2006/relationships/hyperlink" Target="https://resources.base.vn/management/ogsm-la-gi-mo-hinh-duoc-coca-va-honda-ap-dung-co-gi-khac-biet-711" TargetMode="External"/><Relationship Id="rId399" Type="http://schemas.openxmlformats.org/officeDocument/2006/relationships/hyperlink" Target="http://i40summit.vn/" TargetMode="External"/><Relationship Id="rId827" Type="http://schemas.openxmlformats.org/officeDocument/2006/relationships/hyperlink" Target="https://resources.base.vn/docs/hr/chuyen-vien-nghien-cuu-thi-truong-25" TargetMode="External"/><Relationship Id="rId1012" Type="http://schemas.openxmlformats.org/officeDocument/2006/relationships/hyperlink" Target="http://sushila.co.in/" TargetMode="External"/><Relationship Id="rId259" Type="http://schemas.openxmlformats.org/officeDocument/2006/relationships/hyperlink" Target="https://resources.base.vn/management/ban-do-chien-luoc-doanh-nghiep-mo-hinh-tu-duy-chien-luoc-cho-nha-lanh-dao-707" TargetMode="External"/><Relationship Id="rId466" Type="http://schemas.openxmlformats.org/officeDocument/2006/relationships/hyperlink" Target="http://vietnetco.vn/" TargetMode="External"/><Relationship Id="rId673" Type="http://schemas.openxmlformats.org/officeDocument/2006/relationships/hyperlink" Target="https://resources.base.vn/hr/lam-the-nao-de-giai-quyet-mau-thuan-trong-noi-bo-nhom-443" TargetMode="External"/><Relationship Id="rId880" Type="http://schemas.openxmlformats.org/officeDocument/2006/relationships/hyperlink" Target="http://anusha.pw/" TargetMode="External"/><Relationship Id="rId1096" Type="http://schemas.openxmlformats.org/officeDocument/2006/relationships/hyperlink" Target="http://merleneschoening.blogspot.com/" TargetMode="External"/><Relationship Id="rId1317" Type="http://schemas.openxmlformats.org/officeDocument/2006/relationships/hyperlink" Target="https://resourcesbeta.base.vn/tag/bang-cham-cong-2020/" TargetMode="External"/><Relationship Id="rId23" Type="http://schemas.openxmlformats.org/officeDocument/2006/relationships/hyperlink" Target="https://resources.base.vn/hr/mau-bang-luong-hien-hanh-moi-nhat-tai-bang-tinh-luong-bang-excel-685" TargetMode="External"/><Relationship Id="rId119" Type="http://schemas.openxmlformats.org/officeDocument/2006/relationships/hyperlink" Target="https://resources.base.vn/hr/huong-dan-danh-gia-nhan-vien-sau-thoi-gian-thu-viec-570" TargetMode="External"/><Relationship Id="rId326" Type="http://schemas.openxmlformats.org/officeDocument/2006/relationships/hyperlink" Target="https://career.base.vn/sales-operation/" TargetMode="External"/><Relationship Id="rId533" Type="http://schemas.openxmlformats.org/officeDocument/2006/relationships/hyperlink" Target="https://base.vn/workflow/signup" TargetMode="External"/><Relationship Id="rId978" Type="http://schemas.openxmlformats.org/officeDocument/2006/relationships/hyperlink" Target="https://career.base.vn/customer-developement/" TargetMode="External"/><Relationship Id="rId1163" Type="http://schemas.openxmlformats.org/officeDocument/2006/relationships/hyperlink" Target="https://resources.base.vn/productivity/review-2-phan-mem-quan-ly-cong-viec-trello-va-asana-theo-uu-nhuoc-diem-208" TargetMode="External"/><Relationship Id="rId1370" Type="http://schemas.openxmlformats.org/officeDocument/2006/relationships/hyperlink" Target="https://success.base.vn/case-study-theo-doi-du-lieu-doanh-thu-real-time-tu-base-workflow-va-zapier/" TargetMode="External"/><Relationship Id="rId740" Type="http://schemas.openxmlformats.org/officeDocument/2006/relationships/hyperlink" Target="http://rankmaker.pw/" TargetMode="External"/><Relationship Id="rId838" Type="http://schemas.openxmlformats.org/officeDocument/2006/relationships/hyperlink" Target="https://success.base.vn/case-study-quy-trinh-lam-viec-voi-client-trong-marketing-agency/" TargetMode="External"/><Relationship Id="rId1023" Type="http://schemas.openxmlformats.org/officeDocument/2006/relationships/hyperlink" Target="http://navya.pw/" TargetMode="External"/><Relationship Id="rId172" Type="http://schemas.openxmlformats.org/officeDocument/2006/relationships/hyperlink" Target="http://jobsgo.vn/" TargetMode="External"/><Relationship Id="rId477" Type="http://schemas.openxmlformats.org/officeDocument/2006/relationships/hyperlink" Target="https://resources.base.vn/management/nganh-ban-le-chuyen-doi-so-655" TargetMode="External"/><Relationship Id="rId600" Type="http://schemas.openxmlformats.org/officeDocument/2006/relationships/hyperlink" Target="http://weatwork.co/" TargetMode="External"/><Relationship Id="rId684" Type="http://schemas.openxmlformats.org/officeDocument/2006/relationships/hyperlink" Target="https://resources.base.vn/management/agile-organization-mo-hinh-vuot-bao-ky-nguyen-vuca-719" TargetMode="External"/><Relationship Id="rId1230" Type="http://schemas.openxmlformats.org/officeDocument/2006/relationships/hyperlink" Target="http://celineexnijrtr.blogspot.com/" TargetMode="External"/><Relationship Id="rId1328" Type="http://schemas.openxmlformats.org/officeDocument/2006/relationships/hyperlink" Target="https://resources.base.vn/hr/giu-chan-nhan-vien-tai-nang-5-van-de-thuong-gap-va-cach-nhung-doanh-nghiep-hang-dau-giai-quyet-chung-442" TargetMode="External"/><Relationship Id="rId337" Type="http://schemas.openxmlformats.org/officeDocument/2006/relationships/hyperlink" Target="http://seohelperdirectory.com/" TargetMode="External"/><Relationship Id="rId891" Type="http://schemas.openxmlformats.org/officeDocument/2006/relationships/hyperlink" Target="http://vnudc.com/" TargetMode="External"/><Relationship Id="rId905" Type="http://schemas.openxmlformats.org/officeDocument/2006/relationships/hyperlink" Target="http://danhgiaphanmem.vn/" TargetMode="External"/><Relationship Id="rId989" Type="http://schemas.openxmlformats.org/officeDocument/2006/relationships/hyperlink" Target="http://vatsala.pw/" TargetMode="External"/><Relationship Id="rId34" Type="http://schemas.openxmlformats.org/officeDocument/2006/relationships/hyperlink" Target="http://cafebiz.vn/" TargetMode="External"/><Relationship Id="rId544" Type="http://schemas.openxmlformats.org/officeDocument/2006/relationships/hyperlink" Target="https://resources.base.vn/docs/hr/quan-ly-thuong-hieu-brand-manager-76" TargetMode="External"/><Relationship Id="rId751" Type="http://schemas.openxmlformats.org/officeDocument/2006/relationships/hyperlink" Target="http://newfilms.in/" TargetMode="External"/><Relationship Id="rId849" Type="http://schemas.openxmlformats.org/officeDocument/2006/relationships/hyperlink" Target="https://success.base.vn/loi-ich-cua-viec-ra-quyet-dinh-dua-tren-du-lieu/" TargetMode="External"/><Relationship Id="rId1174" Type="http://schemas.openxmlformats.org/officeDocument/2006/relationships/hyperlink" Target="http://bmdsolutions.weebly.com/" TargetMode="External"/><Relationship Id="rId1381" Type="http://schemas.openxmlformats.org/officeDocument/2006/relationships/hyperlink" Target="https://events.base.vn/work-from-home/" TargetMode="External"/><Relationship Id="rId183" Type="http://schemas.openxmlformats.org/officeDocument/2006/relationships/hyperlink" Target="https://resources.base.vn/management/huong-dan-xay-dung-noi-quy-cong-ty-chuan-cho-doanh-nghiep-694" TargetMode="External"/><Relationship Id="rId390" Type="http://schemas.openxmlformats.org/officeDocument/2006/relationships/hyperlink" Target="https://base.vn/account" TargetMode="External"/><Relationship Id="rId404" Type="http://schemas.openxmlformats.org/officeDocument/2006/relationships/hyperlink" Target="https://resources.base.vn/productivity/phan-mem-quan-ly-cong-van-base-office-giup-hien-dai-hoa-quy-trinh-xu-ly-cong-van-nhu-the-nao-355" TargetMode="External"/><Relationship Id="rId611" Type="http://schemas.openxmlformats.org/officeDocument/2006/relationships/hyperlink" Target="https://success.base.vn/cong-ty-ban-co-the-tang-truong-nhanh-toi-muc-nao/" TargetMode="External"/><Relationship Id="rId1034" Type="http://schemas.openxmlformats.org/officeDocument/2006/relationships/hyperlink" Target="http://tharong.com/" TargetMode="External"/><Relationship Id="rId1241" Type="http://schemas.openxmlformats.org/officeDocument/2006/relationships/hyperlink" Target="http://uavayha.vn/" TargetMode="External"/><Relationship Id="rId1339" Type="http://schemas.openxmlformats.org/officeDocument/2006/relationships/hyperlink" Target="https://resourcesbeta.base.vn/tag/phan-mem-so-hoa-tai-lieu/" TargetMode="External"/><Relationship Id="rId250" Type="http://schemas.openxmlformats.org/officeDocument/2006/relationships/hyperlink" Target="https://resources.base.vn/hr/huong-dan-cach-danh-gia-nhan-vien-cuoi-nam-theo-3-buoc-chinh-xac-nhat-603" TargetMode="External"/><Relationship Id="rId488" Type="http://schemas.openxmlformats.org/officeDocument/2006/relationships/hyperlink" Target="http://telio.vn/" TargetMode="External"/><Relationship Id="rId695" Type="http://schemas.openxmlformats.org/officeDocument/2006/relationships/hyperlink" Target="http://tripione.vn/" TargetMode="External"/><Relationship Id="rId709" Type="http://schemas.openxmlformats.org/officeDocument/2006/relationships/hyperlink" Target="https://customers.base.vn/tap-doan-bat-dong-san-the-ky-cengroup-cong-nghe-hoa-hoat-dong-tuyen-dung-cung-base-e-hiring/" TargetMode="External"/><Relationship Id="rId916" Type="http://schemas.openxmlformats.org/officeDocument/2006/relationships/hyperlink" Target="http://supriya.pw/" TargetMode="External"/><Relationship Id="rId1101" Type="http://schemas.openxmlformats.org/officeDocument/2006/relationships/hyperlink" Target="https://customers.base.vn/rsm-viet-nam-cac-ban-tuyen-dung-nen-trai-nghiem-cong-nghe-it-nhat-mot-lan/" TargetMode="External"/><Relationship Id="rId45" Type="http://schemas.openxmlformats.org/officeDocument/2006/relationships/hyperlink" Target="https://resources.base.vn/productivity/microsoft-teams-la-gi-review-teams-va-phan-mem-thay-the-trong-cong-tac-va-quan-ly-cong-viec-638" TargetMode="External"/><Relationship Id="rId110" Type="http://schemas.openxmlformats.org/officeDocument/2006/relationships/hyperlink" Target="http://vovworld.vn/" TargetMode="External"/><Relationship Id="rId348" Type="http://schemas.openxmlformats.org/officeDocument/2006/relationships/hyperlink" Target="http://startupuniversal.com/" TargetMode="External"/><Relationship Id="rId555" Type="http://schemas.openxmlformats.org/officeDocument/2006/relationships/hyperlink" Target="http://tuhocpmp.com/" TargetMode="External"/><Relationship Id="rId762" Type="http://schemas.openxmlformats.org/officeDocument/2006/relationships/hyperlink" Target="https://resources.base.vn/hr/quy-trinh-tuyen-dung-tai-cong-ty-7-buoc-thu-ve-ung-vien-tai-nang-177" TargetMode="External"/><Relationship Id="rId1185" Type="http://schemas.openxmlformats.org/officeDocument/2006/relationships/hyperlink" Target="https://success.base.vn/base-tips-tao-quy-tac-cho-quy-trinh-lam-viec-voi-danh-sach-cong-viec-va-truong-tuy-chinh-trong-base-workflow/" TargetMode="External"/><Relationship Id="rId1392" Type="http://schemas.openxmlformats.org/officeDocument/2006/relationships/hyperlink" Target="https://base.vn/drive/features" TargetMode="External"/><Relationship Id="rId1406" Type="http://schemas.openxmlformats.org/officeDocument/2006/relationships/hyperlink" Target="https://resourcesbeta.base.vn/hr/ra-mat-mang-truyen-thong-noi-bo-dau-tien-tai-viet-nam-289/" TargetMode="External"/><Relationship Id="rId194" Type="http://schemas.openxmlformats.org/officeDocument/2006/relationships/hyperlink" Target="https://resources.base.vn/management/review-top-phan-mem-cham-cong-698" TargetMode="External"/><Relationship Id="rId208" Type="http://schemas.openxmlformats.org/officeDocument/2006/relationships/hyperlink" Target="https://resources.base.vn/productivity/huong-dan-xay-dung-ke-hoach-seo-va-quan-ly-team-seo-inhouse-407" TargetMode="External"/><Relationship Id="rId415" Type="http://schemas.openxmlformats.org/officeDocument/2006/relationships/hyperlink" Target="http://linkspropeller.com/" TargetMode="External"/><Relationship Id="rId622" Type="http://schemas.openxmlformats.org/officeDocument/2006/relationships/hyperlink" Target="https://base.vn/testcenter/features" TargetMode="External"/><Relationship Id="rId1045" Type="http://schemas.openxmlformats.org/officeDocument/2006/relationships/hyperlink" Target="http://networkbrokerage.com/" TargetMode="External"/><Relationship Id="rId1252" Type="http://schemas.openxmlformats.org/officeDocument/2006/relationships/hyperlink" Target="http://tramphamt-shirt.com/" TargetMode="External"/><Relationship Id="rId261" Type="http://schemas.openxmlformats.org/officeDocument/2006/relationships/hyperlink" Target="https://resources.base.vn/productivity/ky-nguyen-so-da-lac-hau-khi-quan-ly-tien-do-cong-viec-bang-excel-288" TargetMode="External"/><Relationship Id="rId499" Type="http://schemas.openxmlformats.org/officeDocument/2006/relationships/hyperlink" Target="https://resources.base.vn/productivity/phan-mem-quan-ly-cong-viec-wework-giup-thuc-day-van-hoa-minh-bach-trong-doanh-nghiep-nhu-the-nao-278" TargetMode="External"/><Relationship Id="rId927" Type="http://schemas.openxmlformats.org/officeDocument/2006/relationships/hyperlink" Target="https://resources.base.vn/hr/9-bi-quyet-tuyen-dung-hieu-qua-nganh-it-453" TargetMode="External"/><Relationship Id="rId1112" Type="http://schemas.openxmlformats.org/officeDocument/2006/relationships/hyperlink" Target="https://resourcesbeta.base.vn/hr/cach-dat-cau-hoi-hanh-vi-trong-phong-van-ung-vien-242/" TargetMode="External"/><Relationship Id="rId56" Type="http://schemas.openxmlformats.org/officeDocument/2006/relationships/hyperlink" Target="http://kyodo.co.jp/" TargetMode="External"/><Relationship Id="rId359" Type="http://schemas.openxmlformats.org/officeDocument/2006/relationships/hyperlink" Target="https://resources.base.vn/management/top-10-ceo-vi-dai-nhat-542" TargetMode="External"/><Relationship Id="rId566" Type="http://schemas.openxmlformats.org/officeDocument/2006/relationships/hyperlink" Target="https://career.base.vn/" TargetMode="External"/><Relationship Id="rId773" Type="http://schemas.openxmlformats.org/officeDocument/2006/relationships/hyperlink" Target="https://career.base.vn/customer-onboarding/" TargetMode="External"/><Relationship Id="rId1196" Type="http://schemas.openxmlformats.org/officeDocument/2006/relationships/hyperlink" Target="https://resourcesbeta.base.vn/hr/tuyen-dung-nhan-vien-phu-hop-voi-van-hoa-de-doanh-nghiep-phat-trien-ben-vung-588/" TargetMode="External"/><Relationship Id="rId1417" Type="http://schemas.openxmlformats.org/officeDocument/2006/relationships/hyperlink" Target="https://customers.base.vn/a-dong-group-3-lan-trien-khai-phan-mem-that-bai-va-hanh-trinh-vuot-bao/" TargetMode="External"/><Relationship Id="rId121" Type="http://schemas.openxmlformats.org/officeDocument/2006/relationships/hyperlink" Target="https://account.base.vn/" TargetMode="External"/><Relationship Id="rId219" Type="http://schemas.openxmlformats.org/officeDocument/2006/relationships/hyperlink" Target="http://asiatechdaily.com/" TargetMode="External"/><Relationship Id="rId426" Type="http://schemas.openxmlformats.org/officeDocument/2006/relationships/hyperlink" Target="https://resources.base.vn/hr/chon-sach-hay-ve-quan-tri-nhan-su-theo-cau-hoi-ban-dat-ra-436" TargetMode="External"/><Relationship Id="rId633" Type="http://schemas.openxmlformats.org/officeDocument/2006/relationships/hyperlink" Target="http://websitedetection.com/" TargetMode="External"/><Relationship Id="rId980" Type="http://schemas.openxmlformats.org/officeDocument/2006/relationships/hyperlink" Target="https://base.vn/vision" TargetMode="External"/><Relationship Id="rId1056" Type="http://schemas.openxmlformats.org/officeDocument/2006/relationships/hyperlink" Target="http://offers.base.vn/ebook-danh-gia-nhan-vien" TargetMode="External"/><Relationship Id="rId1263" Type="http://schemas.openxmlformats.org/officeDocument/2006/relationships/hyperlink" Target="http://congtycenta.blogspot.com/" TargetMode="External"/><Relationship Id="rId840" Type="http://schemas.openxmlformats.org/officeDocument/2006/relationships/hyperlink" Target="https://resources.base.vn/hr/xay-dung-chan-dung-ung-vien-618" TargetMode="External"/><Relationship Id="rId938" Type="http://schemas.openxmlformats.org/officeDocument/2006/relationships/hyperlink" Target="http://ojasvi.pw/" TargetMode="External"/><Relationship Id="rId67" Type="http://schemas.openxmlformats.org/officeDocument/2006/relationships/hyperlink" Target="https://resources.base.vn/productivity/tong-quan-ve-phuong-phap-kanban-trong-quan-ly-luong-cong-viec-du-an-198" TargetMode="External"/><Relationship Id="rId272" Type="http://schemas.openxmlformats.org/officeDocument/2006/relationships/hyperlink" Target="http://freekeyworddifficultytool.com/" TargetMode="External"/><Relationship Id="rId577" Type="http://schemas.openxmlformats.org/officeDocument/2006/relationships/hyperlink" Target="https://resources.base.vn/management/5-xu-huong-quan-tri-trong-ky-nguyen-hien-dai-555" TargetMode="External"/><Relationship Id="rId700" Type="http://schemas.openxmlformats.org/officeDocument/2006/relationships/hyperlink" Target="https://resources.base.vn/hr/12-chi-so-do-luong-hieu-qua-tuyen-dung-ma-moi-ceo-deu-can-theo-doi-142" TargetMode="External"/><Relationship Id="rId1123" Type="http://schemas.openxmlformats.org/officeDocument/2006/relationships/hyperlink" Target="http://topmillion.pw/" TargetMode="External"/><Relationship Id="rId1330" Type="http://schemas.openxmlformats.org/officeDocument/2006/relationships/hyperlink" Target="https://resourcesbeta.base.vn/uncategorized/checklist-xay-dung-chien-luoc-thu-hut-ung-vien-tai-nang/" TargetMode="External"/><Relationship Id="rId1428" Type="http://schemas.openxmlformats.org/officeDocument/2006/relationships/hyperlink" Target="https://resources.base.vn/management/phuong-phap-giup-doanh-nghiep-but-pha-hau-dich-covid19-653" TargetMode="External"/><Relationship Id="rId132" Type="http://schemas.openxmlformats.org/officeDocument/2006/relationships/hyperlink" Target="http://vietcetera.com/" TargetMode="External"/><Relationship Id="rId784" Type="http://schemas.openxmlformats.org/officeDocument/2006/relationships/hyperlink" Target="http://loginy.co.uk/" TargetMode="External"/><Relationship Id="rId991" Type="http://schemas.openxmlformats.org/officeDocument/2006/relationships/hyperlink" Target="https://resources.base.vn/docs/hr/bo-cau-hoi-cho-vong-phong-van-cuoi-cung-215" TargetMode="External"/><Relationship Id="rId1067" Type="http://schemas.openxmlformats.org/officeDocument/2006/relationships/hyperlink" Target="https://resourcesbeta.base.vn/management/lieu-doanh-nghiep-trong-tuong-lai-co-con-can-nhung-nha-quan-ly-494/" TargetMode="External"/><Relationship Id="rId437" Type="http://schemas.openxmlformats.org/officeDocument/2006/relationships/hyperlink" Target="http://officialsbuccaneersnflstores.com/" TargetMode="External"/><Relationship Id="rId644" Type="http://schemas.openxmlformats.org/officeDocument/2006/relationships/hyperlink" Target="http://tatthanhvu.com/" TargetMode="External"/><Relationship Id="rId851" Type="http://schemas.openxmlformats.org/officeDocument/2006/relationships/hyperlink" Target="https://resources.base.vn/management/macro-manager-quan-ly-vi-mo-554" TargetMode="External"/><Relationship Id="rId1274" Type="http://schemas.openxmlformats.org/officeDocument/2006/relationships/hyperlink" Target="http://gomxvoafxh.blogspot.com/" TargetMode="External"/><Relationship Id="rId283" Type="http://schemas.openxmlformats.org/officeDocument/2006/relationships/hyperlink" Target="http://hybrid.co.id/" TargetMode="External"/><Relationship Id="rId490" Type="http://schemas.openxmlformats.org/officeDocument/2006/relationships/hyperlink" Target="http://keywordspay.com/" TargetMode="External"/><Relationship Id="rId504" Type="http://schemas.openxmlformats.org/officeDocument/2006/relationships/hyperlink" Target="http://robertstrachan.com/" TargetMode="External"/><Relationship Id="rId711" Type="http://schemas.openxmlformats.org/officeDocument/2006/relationships/hyperlink" Target="https://base.vn/platform/sales" TargetMode="External"/><Relationship Id="rId949" Type="http://schemas.openxmlformats.org/officeDocument/2006/relationships/hyperlink" Target="http://companer.vn/" TargetMode="External"/><Relationship Id="rId1134" Type="http://schemas.openxmlformats.org/officeDocument/2006/relationships/hyperlink" Target="http://top1startup.com/" TargetMode="External"/><Relationship Id="rId1341" Type="http://schemas.openxmlformats.org/officeDocument/2006/relationships/hyperlink" Target="https://resources.base.vn/hr/case-study-base-enterprise-giai-quyet-bai-toan-nhan-su-voi-recruitment-marketing-va-cong-nghe-e-hiring-540" TargetMode="External"/><Relationship Id="rId78" Type="http://schemas.openxmlformats.org/officeDocument/2006/relationships/hyperlink" Target="http://fpt.com.vn/" TargetMode="External"/><Relationship Id="rId143" Type="http://schemas.openxmlformats.org/officeDocument/2006/relationships/hyperlink" Target="https://resources.base.vn/productivity/asana-la-gi-phan-mem-asana-phu-hop-voi-doanh-nghiep-nhu-the-nao-290" TargetMode="External"/><Relationship Id="rId350" Type="http://schemas.openxmlformats.org/officeDocument/2006/relationships/hyperlink" Target="http://sitesinformation.com/" TargetMode="External"/><Relationship Id="rId588" Type="http://schemas.openxmlformats.org/officeDocument/2006/relationships/hyperlink" Target="http://congdongxaydung.vn/" TargetMode="External"/><Relationship Id="rId795" Type="http://schemas.openxmlformats.org/officeDocument/2006/relationships/hyperlink" Target="http://signup.base.vn/hrm-cham-cong-tinh-luong/" TargetMode="External"/><Relationship Id="rId809" Type="http://schemas.openxmlformats.org/officeDocument/2006/relationships/hyperlink" Target="http://kavya.pw/" TargetMode="External"/><Relationship Id="rId1201" Type="http://schemas.openxmlformats.org/officeDocument/2006/relationships/hyperlink" Target="http://2kvn.com/" TargetMode="External"/><Relationship Id="rId1439" Type="http://schemas.openxmlformats.org/officeDocument/2006/relationships/hyperlink" Target="https://base.vn/goal/pricing" TargetMode="External"/><Relationship Id="rId9" Type="http://schemas.openxmlformats.org/officeDocument/2006/relationships/hyperlink" Target="https://resources.base.vn/productivity/nguyen-tac-pareto-nguyen-tac-80-20-la-gi-ap-dung-vao-quan-tri-nang-suat-437" TargetMode="External"/><Relationship Id="rId210" Type="http://schemas.openxmlformats.org/officeDocument/2006/relationships/hyperlink" Target="https://resources.base.vn/productivity/21-cach-tang-nang-suat-lam-viec-hoan-thanh-gap-doi-cong-viec-chi-voi-mot-nua-thoi-gian-phan-1-234" TargetMode="External"/><Relationship Id="rId448" Type="http://schemas.openxmlformats.org/officeDocument/2006/relationships/hyperlink" Target="https://resources.base.vn/hr/6-cach-quan-ly-nhan-vien-hieu-qua-tu-chuyen-gia-nhan-su-280" TargetMode="External"/><Relationship Id="rId655" Type="http://schemas.openxmlformats.org/officeDocument/2006/relationships/hyperlink" Target="https://resources.base.vn/docs/hr/chuyen-vien-mang-xa-hoi-social-media-executive-23" TargetMode="External"/><Relationship Id="rId862" Type="http://schemas.openxmlformats.org/officeDocument/2006/relationships/hyperlink" Target="https://base.vn/developers" TargetMode="External"/><Relationship Id="rId1078" Type="http://schemas.openxmlformats.org/officeDocument/2006/relationships/hyperlink" Target="https://resources.base.vn/management/kinh-nghiem-quan-tri-thay-doi-tu-CEO-Silicon-Valley-503" TargetMode="External"/><Relationship Id="rId1285" Type="http://schemas.openxmlformats.org/officeDocument/2006/relationships/hyperlink" Target="http://sauercorner.blogspot.com/" TargetMode="External"/><Relationship Id="rId294" Type="http://schemas.openxmlformats.org/officeDocument/2006/relationships/hyperlink" Target="https://resourcesbeta.base.vn/docs/hr-mau-quyet-dinh-tang-luong-moi-nhat-tai-mien-phi-684/" TargetMode="External"/><Relationship Id="rId308" Type="http://schemas.openxmlformats.org/officeDocument/2006/relationships/hyperlink" Target="https://resources.base.vn/hr/huong-dan-xay-dung-chuong-trinh-on-the-job-training-dao-tao-noi-bo-hieu-qua-413" TargetMode="External"/><Relationship Id="rId515" Type="http://schemas.openxmlformats.org/officeDocument/2006/relationships/hyperlink" Target="https://resources.base.vn/management/mo-hinh-okr-va-smart-diem-giong-va-khac-nhau-383" TargetMode="External"/><Relationship Id="rId722" Type="http://schemas.openxmlformats.org/officeDocument/2006/relationships/hyperlink" Target="http://bestwebsites.pw/" TargetMode="External"/><Relationship Id="rId1145" Type="http://schemas.openxmlformats.org/officeDocument/2006/relationships/hyperlink" Target="https://resourcesbeta.base.vn/management/7-nhiem-vu-danh-cho-cac-nha-quan-ly-moi-536/" TargetMode="External"/><Relationship Id="rId1352" Type="http://schemas.openxmlformats.org/officeDocument/2006/relationships/hyperlink" Target="https://resources.base.vn/management/the-new-york-times-chien-luoc-so-hoa-noi-dung-568" TargetMode="External"/><Relationship Id="rId89" Type="http://schemas.openxmlformats.org/officeDocument/2006/relationships/hyperlink" Target="https://resources.base.vn/productivity/top-7-phan-mem-nhac-viec-hieu-qua-nhat-nam-2018-286" TargetMode="External"/><Relationship Id="rId154" Type="http://schemas.openxmlformats.org/officeDocument/2006/relationships/hyperlink" Target="http://base.vn/" TargetMode="External"/><Relationship Id="rId361" Type="http://schemas.openxmlformats.org/officeDocument/2006/relationships/hyperlink" Target="https://resources.base.vn/management/vi-sao-nhan-vien-cua-ban-nghi-viec-top-9-ly-do-cac-nha-quan-ly-can-suy-ngam-440" TargetMode="External"/><Relationship Id="rId599" Type="http://schemas.openxmlformats.org/officeDocument/2006/relationships/hyperlink" Target="http://tudonoticia.org/" TargetMode="External"/><Relationship Id="rId1005" Type="http://schemas.openxmlformats.org/officeDocument/2006/relationships/hyperlink" Target="https://resources.base.vn/hr/lam-the-nao-de-tim-kiem-va-chieu-mo-ung-vien-bi-dong-240" TargetMode="External"/><Relationship Id="rId1212" Type="http://schemas.openxmlformats.org/officeDocument/2006/relationships/hyperlink" Target="https://resources.base.vn/hr/tuyet-chieu-xu-ly-5-loai-tin-don-pho-bien-trong-doanh-nghiep-491" TargetMode="External"/><Relationship Id="rId459" Type="http://schemas.openxmlformats.org/officeDocument/2006/relationships/hyperlink" Target="http://onceuponareader.org/" TargetMode="External"/><Relationship Id="rId666" Type="http://schemas.openxmlformats.org/officeDocument/2006/relationships/hyperlink" Target="http://deanmelden.com/" TargetMode="External"/><Relationship Id="rId873" Type="http://schemas.openxmlformats.org/officeDocument/2006/relationships/hyperlink" Target="https://resources.base.vn/docs/hr/lap-trinh-vien-programmer-38" TargetMode="External"/><Relationship Id="rId1089" Type="http://schemas.openxmlformats.org/officeDocument/2006/relationships/hyperlink" Target="http://weblist.pw/" TargetMode="External"/><Relationship Id="rId1296" Type="http://schemas.openxmlformats.org/officeDocument/2006/relationships/hyperlink" Target="http://thongtincongty.vn/" TargetMode="External"/><Relationship Id="rId16" Type="http://schemas.openxmlformats.org/officeDocument/2006/relationships/hyperlink" Target="http://hackernoon.com/" TargetMode="External"/><Relationship Id="rId221" Type="http://schemas.openxmlformats.org/officeDocument/2006/relationships/hyperlink" Target="http://fpt-software.jp/" TargetMode="External"/><Relationship Id="rId319" Type="http://schemas.openxmlformats.org/officeDocument/2006/relationships/hyperlink" Target="http://investo.vn/" TargetMode="External"/><Relationship Id="rId526" Type="http://schemas.openxmlformats.org/officeDocument/2006/relationships/hyperlink" Target="http://odclick.com/" TargetMode="External"/><Relationship Id="rId1156" Type="http://schemas.openxmlformats.org/officeDocument/2006/relationships/hyperlink" Target="http://horormovieindonesia2019.blogspot.com/" TargetMode="External"/><Relationship Id="rId1363" Type="http://schemas.openxmlformats.org/officeDocument/2006/relationships/hyperlink" Target="https://career.base.vn/speaker/nguyen-thi-my-trinh/" TargetMode="External"/><Relationship Id="rId733" Type="http://schemas.openxmlformats.org/officeDocument/2006/relationships/hyperlink" Target="https://resources.base.vn/productivity/team-leader-can-lam-gi-de-thuc-day-lam-viec-nhom-270" TargetMode="External"/><Relationship Id="rId940" Type="http://schemas.openxmlformats.org/officeDocument/2006/relationships/hyperlink" Target="https://resources.base.vn/docs/hr/mau-thu-nho-gioi-thieu-ung-vien-noi-bo-20" TargetMode="External"/><Relationship Id="rId1016" Type="http://schemas.openxmlformats.org/officeDocument/2006/relationships/hyperlink" Target="https://resources.base.vn/hr/7-tips-lua-chon-phan-mem-tuyen-dung-tot-nhat-cho-doanh-nghiep-ban-379" TargetMode="External"/><Relationship Id="rId165" Type="http://schemas.openxmlformats.org/officeDocument/2006/relationships/hyperlink" Target="https://resources.base.vn/hr/quy-trinh-5-buoc-danh-gia-nhan-vien-trong-doanh-nghiep-178" TargetMode="External"/><Relationship Id="rId372" Type="http://schemas.openxmlformats.org/officeDocument/2006/relationships/hyperlink" Target="http://safelinkchecker.com/" TargetMode="External"/><Relationship Id="rId677" Type="http://schemas.openxmlformats.org/officeDocument/2006/relationships/hyperlink" Target="https://customers.base.vn/cong-ty-co-phan-xay-dung-hoa-lim-va-cau-chuyen-trai-nghiem-cong-nghe-cung-base-wework/" TargetMode="External"/><Relationship Id="rId800" Type="http://schemas.openxmlformats.org/officeDocument/2006/relationships/hyperlink" Target="http://fnbcoaching.com/" TargetMode="External"/><Relationship Id="rId1223" Type="http://schemas.openxmlformats.org/officeDocument/2006/relationships/hyperlink" Target="http://dussach.blogspot.com/" TargetMode="External"/><Relationship Id="rId1430" Type="http://schemas.openxmlformats.org/officeDocument/2006/relationships/hyperlink" Target="https://resourcesbeta.base.vn/productivity/quan-ly-da-tac-vu-nhung-dieu-ban-co-the-chua-biet-161/" TargetMode="External"/><Relationship Id="rId232" Type="http://schemas.openxmlformats.org/officeDocument/2006/relationships/hyperlink" Target="https://resources.base.vn/sales-marketing/huong-dan-lua-chon-phan-mem-crm-cho-doanh-nghiep-nho-va-vua-552" TargetMode="External"/><Relationship Id="rId884" Type="http://schemas.openxmlformats.org/officeDocument/2006/relationships/hyperlink" Target="https://signup.base.vn/team-content-hrm-payroll/" TargetMode="External"/><Relationship Id="rId27" Type="http://schemas.openxmlformats.org/officeDocument/2006/relationships/hyperlink" Target="https://resources.base.vn/productivity/quan-ly-thoi-gian-trong-doanh-nghiep-547" TargetMode="External"/><Relationship Id="rId537" Type="http://schemas.openxmlformats.org/officeDocument/2006/relationships/hyperlink" Target="http://defzone.net/" TargetMode="External"/><Relationship Id="rId744" Type="http://schemas.openxmlformats.org/officeDocument/2006/relationships/hyperlink" Target="http://duyhungcompany.vn/" TargetMode="External"/><Relationship Id="rId951" Type="http://schemas.openxmlformats.org/officeDocument/2006/relationships/hyperlink" Target="http://chetna.pw/" TargetMode="External"/><Relationship Id="rId1167" Type="http://schemas.openxmlformats.org/officeDocument/2006/relationships/hyperlink" Target="https://resources.base.vn/docs/hr/checklist-xay-dung-chien-luoc-thu-hut-ung-vien-tai-nang-167" TargetMode="External"/><Relationship Id="rId1374" Type="http://schemas.openxmlformats.org/officeDocument/2006/relationships/hyperlink" Target="https://resources.base.vn/productivity/5-chien-luoc-doc-dao-giup-phat-huy-tinh-than-lam-viec-nhom-250" TargetMode="External"/><Relationship Id="rId80" Type="http://schemas.openxmlformats.org/officeDocument/2006/relationships/hyperlink" Target="http://theleader.vn/" TargetMode="External"/><Relationship Id="rId176" Type="http://schemas.openxmlformats.org/officeDocument/2006/relationships/hyperlink" Target="http://spiderum.com/" TargetMode="External"/><Relationship Id="rId383" Type="http://schemas.openxmlformats.org/officeDocument/2006/relationships/hyperlink" Target="http://websitelists.in/" TargetMode="External"/><Relationship Id="rId590" Type="http://schemas.openxmlformats.org/officeDocument/2006/relationships/hyperlink" Target="http://tigosolutions.com/" TargetMode="External"/><Relationship Id="rId604" Type="http://schemas.openxmlformats.org/officeDocument/2006/relationships/hyperlink" Target="http://viettinvaluation.com/" TargetMode="External"/><Relationship Id="rId811" Type="http://schemas.openxmlformats.org/officeDocument/2006/relationships/hyperlink" Target="http://congthanhchienmobile.vn/" TargetMode="External"/><Relationship Id="rId1027" Type="http://schemas.openxmlformats.org/officeDocument/2006/relationships/hyperlink" Target="https://base.vn/platform/info" TargetMode="External"/><Relationship Id="rId1234" Type="http://schemas.openxmlformats.org/officeDocument/2006/relationships/hyperlink" Target="https://resourcesbeta.base.vn/productivity/7-ly-do-excel-la-cong-cu-qua-lac-hau-de-quan-ly-cong-viec-va-du-an-163/" TargetMode="External"/><Relationship Id="rId243" Type="http://schemas.openxmlformats.org/officeDocument/2006/relationships/hyperlink" Target="http://keyfora.com/" TargetMode="External"/><Relationship Id="rId450" Type="http://schemas.openxmlformats.org/officeDocument/2006/relationships/hyperlink" Target="https://resources.base.vn/productivity/phan-mem-quan-ly-quy-trinh-base-workflow-giup-cai-tien-va-tu-dong-hoa-quy-trinh-620" TargetMode="External"/><Relationship Id="rId688" Type="http://schemas.openxmlformats.org/officeDocument/2006/relationships/hyperlink" Target="https://resources.base.vn/docs/hr/ki-su-phan-mem-software-engineer-42" TargetMode="External"/><Relationship Id="rId895" Type="http://schemas.openxmlformats.org/officeDocument/2006/relationships/hyperlink" Target="http://rbox.com.vn/" TargetMode="External"/><Relationship Id="rId909" Type="http://schemas.openxmlformats.org/officeDocument/2006/relationships/hyperlink" Target="https://blog.base.vn/hello-world/" TargetMode="External"/><Relationship Id="rId1080" Type="http://schemas.openxmlformats.org/officeDocument/2006/relationships/hyperlink" Target="https://resources.base.vn/docs/hr/nhan-vien-telesales-31" TargetMode="External"/><Relationship Id="rId1301" Type="http://schemas.openxmlformats.org/officeDocument/2006/relationships/hyperlink" Target="https://base.vn/press?page=4" TargetMode="External"/><Relationship Id="rId38" Type="http://schemas.openxmlformats.org/officeDocument/2006/relationships/hyperlink" Target="http://500.co/" TargetMode="External"/><Relationship Id="rId103" Type="http://schemas.openxmlformats.org/officeDocument/2006/relationships/hyperlink" Target="https://resources.base.vn/hr/huong-dan-mau-bang-cham-cong-moi-nhat-tai-file-excel-cham-cong-677" TargetMode="External"/><Relationship Id="rId310" Type="http://schemas.openxmlformats.org/officeDocument/2006/relationships/hyperlink" Target="https://resources.base.vn/hr/dieu-gi-tao-nen-su-gan-ket-nhan-vien-572" TargetMode="External"/><Relationship Id="rId548" Type="http://schemas.openxmlformats.org/officeDocument/2006/relationships/hyperlink" Target="https://resources.base.vn/hr/7-nhan-dinh-ve-tuong-lai-nganh-nhan-su-467" TargetMode="External"/><Relationship Id="rId755" Type="http://schemas.openxmlformats.org/officeDocument/2006/relationships/hyperlink" Target="http://ceolead.com/" TargetMode="External"/><Relationship Id="rId962" Type="http://schemas.openxmlformats.org/officeDocument/2006/relationships/hyperlink" Target="https://resources.base.vn/docs/hr/quan-ly-thuong-hieu-brand-manager-17" TargetMode="External"/><Relationship Id="rId1178" Type="http://schemas.openxmlformats.org/officeDocument/2006/relationships/hyperlink" Target="https://resources.base.vn/management/6-phuong-phap-dot-pha-de-lay-lai-niem-tin-dang-mat-dan-trong-doanh-nghiep-531" TargetMode="External"/><Relationship Id="rId1385" Type="http://schemas.openxmlformats.org/officeDocument/2006/relationships/hyperlink" Target="https://resources.base.vn/hr/chien-luoc-tuyen-dung-07-ki-thuat-chot-sales-voi-ung-vien-111" TargetMode="External"/><Relationship Id="rId91" Type="http://schemas.openxmlformats.org/officeDocument/2006/relationships/hyperlink" Target="https://resources.base.vn/management/19-chi-tieu-kpi-cho-nhan-vien-kinh-doanh-thoi-hien-dai-372" TargetMode="External"/><Relationship Id="rId187" Type="http://schemas.openxmlformats.org/officeDocument/2006/relationships/hyperlink" Target="https://resources.base.vn/management/micromanagement-quan-ly-vi-mo-la-gi-khi-nao-can-khi-nao-tranh-445" TargetMode="External"/><Relationship Id="rId394" Type="http://schemas.openxmlformats.org/officeDocument/2006/relationships/hyperlink" Target="https://resources.base.vn/management/huong-dan-ke-hoach-kinh-doanh-khong-gian-doan-business-continuity-724" TargetMode="External"/><Relationship Id="rId408" Type="http://schemas.openxmlformats.org/officeDocument/2006/relationships/hyperlink" Target="https://base.vn/goal" TargetMode="External"/><Relationship Id="rId615" Type="http://schemas.openxmlformats.org/officeDocument/2006/relationships/hyperlink" Target="http://tonvanbemmelensports.nl/" TargetMode="External"/><Relationship Id="rId822" Type="http://schemas.openxmlformats.org/officeDocument/2006/relationships/hyperlink" Target="http://mspaceoffice.com/" TargetMode="External"/><Relationship Id="rId1038" Type="http://schemas.openxmlformats.org/officeDocument/2006/relationships/hyperlink" Target="https://resources.base.vn/hr/tao-thien-cam-voi-ung-vien-tu-email-nhung-thac-mac-thuong-gap-53" TargetMode="External"/><Relationship Id="rId1245" Type="http://schemas.openxmlformats.org/officeDocument/2006/relationships/hyperlink" Target="http://myxteam.com.vn/" TargetMode="External"/><Relationship Id="rId254" Type="http://schemas.openxmlformats.org/officeDocument/2006/relationships/hyperlink" Target="https://resources.base.vn/" TargetMode="External"/><Relationship Id="rId699" Type="http://schemas.openxmlformats.org/officeDocument/2006/relationships/hyperlink" Target="http://trendgrnd.com/" TargetMode="External"/><Relationship Id="rId1091" Type="http://schemas.openxmlformats.org/officeDocument/2006/relationships/hyperlink" Target="http://loginwithyou.com/" TargetMode="External"/><Relationship Id="rId1105" Type="http://schemas.openxmlformats.org/officeDocument/2006/relationships/hyperlink" Target="https://resourcesbeta.base.vn/management/spotify-da-ung-dung-suc-manh-du-lieu-vao-ca-nhan-hoa-trai-nghiem-khach-hang-nhu-the-nao-585/" TargetMode="External"/><Relationship Id="rId1312" Type="http://schemas.openxmlformats.org/officeDocument/2006/relationships/hyperlink" Target="https://base.vn/knowledge" TargetMode="External"/><Relationship Id="rId49" Type="http://schemas.openxmlformats.org/officeDocument/2006/relationships/hyperlink" Target="https://resources.base.vn/hr/file-excel-quan-ly-ho-so-nhan-su-chuan-tai-bieu-mau-nhan-su-excel-688" TargetMode="External"/><Relationship Id="rId114" Type="http://schemas.openxmlformats.org/officeDocument/2006/relationships/hyperlink" Target="http://lecourrier.vn/" TargetMode="External"/><Relationship Id="rId461" Type="http://schemas.openxmlformats.org/officeDocument/2006/relationships/hyperlink" Target="http://remindwork.com/" TargetMode="External"/><Relationship Id="rId559" Type="http://schemas.openxmlformats.org/officeDocument/2006/relationships/hyperlink" Target="https://success.base.vn/" TargetMode="External"/><Relationship Id="rId766" Type="http://schemas.openxmlformats.org/officeDocument/2006/relationships/hyperlink" Target="http://topdoma.in/" TargetMode="External"/><Relationship Id="rId1189" Type="http://schemas.openxmlformats.org/officeDocument/2006/relationships/hyperlink" Target="http://b-tech.vn/" TargetMode="External"/><Relationship Id="rId1396" Type="http://schemas.openxmlformats.org/officeDocument/2006/relationships/hyperlink" Target="https://resources.base.vn/hr/khich-le-tinh-than-nhan-vien-trong-dip-le-589" TargetMode="External"/><Relationship Id="rId198" Type="http://schemas.openxmlformats.org/officeDocument/2006/relationships/hyperlink" Target="https://resources.base.vn/productivity/review-5-phan-mem-quan-ly-cong-viec-pho-bien-nhat-hien-nay-224" TargetMode="External"/><Relationship Id="rId321" Type="http://schemas.openxmlformats.org/officeDocument/2006/relationships/hyperlink" Target="http://classifieddirectoy.com/" TargetMode="External"/><Relationship Id="rId419" Type="http://schemas.openxmlformats.org/officeDocument/2006/relationships/hyperlink" Target="http://tuanitpro.com/" TargetMode="External"/><Relationship Id="rId626" Type="http://schemas.openxmlformats.org/officeDocument/2006/relationships/hyperlink" Target="https://resources.base.vn/hr/hoi-dap-ve-cach-tinh-luong-thang-13-trong-doanh-nghiep-405" TargetMode="External"/><Relationship Id="rId973" Type="http://schemas.openxmlformats.org/officeDocument/2006/relationships/hyperlink" Target="http://fbtag.net/" TargetMode="External"/><Relationship Id="rId1049" Type="http://schemas.openxmlformats.org/officeDocument/2006/relationships/hyperlink" Target="https://customers.base.vn/ceo-mam-xanh-mommy-spa-skincare-va-goc-nhin-cua-nguoi-lanh-dao-trong-thoi-ky-chuyen-doi-so/" TargetMode="External"/><Relationship Id="rId1256" Type="http://schemas.openxmlformats.org/officeDocument/2006/relationships/hyperlink" Target="http://vietnamerp.com/" TargetMode="External"/><Relationship Id="rId833" Type="http://schemas.openxmlformats.org/officeDocument/2006/relationships/hyperlink" Target="http://iimcvietnam.com/" TargetMode="External"/><Relationship Id="rId1116" Type="http://schemas.openxmlformats.org/officeDocument/2006/relationships/hyperlink" Target="http://contestshipping-fic.blogspot.com/" TargetMode="External"/><Relationship Id="rId265" Type="http://schemas.openxmlformats.org/officeDocument/2006/relationships/hyperlink" Target="https://resources.base.vn/productivity/toan-tap-cac-phuong-phap-quan-ly-du-an-pho-bien-nhat-hien-nay-644" TargetMode="External"/><Relationship Id="rId472" Type="http://schemas.openxmlformats.org/officeDocument/2006/relationships/hyperlink" Target="http://wipsites.com/" TargetMode="External"/><Relationship Id="rId900" Type="http://schemas.openxmlformats.org/officeDocument/2006/relationships/hyperlink" Target="https://resources.base.vn/management/mo-hinh-4i-chia-khoa-giao-tiep-trong-khung-hoang-732?utm_source=talent.vn/toan-tap-tu-dien-nang-luc&amp;utm_content=resources.base.vn/management/huong-dan-doanh-nghiep-bien-phap-ho-tro-nhan-vien-mua-dich-733" TargetMode="External"/><Relationship Id="rId1323" Type="http://schemas.openxmlformats.org/officeDocument/2006/relationships/hyperlink" Target="https://resources.base.vn/hr/10-loi-phong-van-nen-tranh-de-nang-cao-chat-luong-tuyen-dung-136" TargetMode="External"/><Relationship Id="rId125" Type="http://schemas.openxmlformats.org/officeDocument/2006/relationships/hyperlink" Target="https://resources.base.vn/productivity/multitasking-cac-nha-khoa-hoc-da-chung-minh-duoc-dieu-gi-454" TargetMode="External"/><Relationship Id="rId332" Type="http://schemas.openxmlformats.org/officeDocument/2006/relationships/hyperlink" Target="https://resources.base.vn/hr/11-kenh-tuyen-dung-nhan-su-hieu-qua-cho-doanh-nghiep-188" TargetMode="External"/><Relationship Id="rId777" Type="http://schemas.openxmlformats.org/officeDocument/2006/relationships/hyperlink" Target="https://resources.base.vn/management/checklist-luu-y-khi-nhan-su-quay-tro-lai-lam-viec-sau-dich-735" TargetMode="External"/><Relationship Id="rId984" Type="http://schemas.openxmlformats.org/officeDocument/2006/relationships/hyperlink" Target="https://resources.base.vn/productivity/landing-page-la-gi-huong-dan-lap-ke-hoach-xay-dung-va-toi-uu-landing-page-228" TargetMode="External"/><Relationship Id="rId637" Type="http://schemas.openxmlformats.org/officeDocument/2006/relationships/hyperlink" Target="http://ilovelogin.com/" TargetMode="External"/><Relationship Id="rId844" Type="http://schemas.openxmlformats.org/officeDocument/2006/relationships/hyperlink" Target="https://base.vn/onboard" TargetMode="External"/><Relationship Id="rId1267" Type="http://schemas.openxmlformats.org/officeDocument/2006/relationships/hyperlink" Target="https://resources.base.vn/productivity/5-bi-quyet-lay-lai-tinh-than-lam-viec-cho-nhan-vien-sau-tet-419" TargetMode="External"/><Relationship Id="rId276" Type="http://schemas.openxmlformats.org/officeDocument/2006/relationships/hyperlink" Target="http://mmosite.vn/" TargetMode="External"/><Relationship Id="rId483" Type="http://schemas.openxmlformats.org/officeDocument/2006/relationships/hyperlink" Target="https://resources.base.vn/management/ra-mat-base-workflow-giai-phap-quan-ly-va-tu-dong-hoa-quy-trinh-doanh-nghiep-532" TargetMode="External"/><Relationship Id="rId690" Type="http://schemas.openxmlformats.org/officeDocument/2006/relationships/hyperlink" Target="https://success.base.vn/case-study-quy-trinh-trien-khai-du-an-nganh-tu-van-thiet-ke-kien-truc/" TargetMode="External"/><Relationship Id="rId704" Type="http://schemas.openxmlformats.org/officeDocument/2006/relationships/hyperlink" Target="https://base.vn/platform/finance" TargetMode="External"/><Relationship Id="rId911" Type="http://schemas.openxmlformats.org/officeDocument/2006/relationships/hyperlink" Target="https://resourcesbeta.base.vn/hr/4-nguyen-nhan-khien-nhan-vien-cua-ban-mat-dong-luc-lam-viec-va-cach-giai-quyet-451/" TargetMode="External"/><Relationship Id="rId1127" Type="http://schemas.openxmlformats.org/officeDocument/2006/relationships/hyperlink" Target="http://songtranh.com.vn/" TargetMode="External"/><Relationship Id="rId1334" Type="http://schemas.openxmlformats.org/officeDocument/2006/relationships/hyperlink" Target="https://courses.base.vn/courses/fpt-ca-fpt-e-contract" TargetMode="External"/><Relationship Id="rId40" Type="http://schemas.openxmlformats.org/officeDocument/2006/relationships/hyperlink" Target="http://linkhay.com/" TargetMode="External"/><Relationship Id="rId136" Type="http://schemas.openxmlformats.org/officeDocument/2006/relationships/hyperlink" Target="http://vecom.vn/" TargetMode="External"/><Relationship Id="rId343" Type="http://schemas.openxmlformats.org/officeDocument/2006/relationships/hyperlink" Target="http://addbloglink.com/" TargetMode="External"/><Relationship Id="rId550" Type="http://schemas.openxmlformats.org/officeDocument/2006/relationships/hyperlink" Target="https://base.vn/about/customers" TargetMode="External"/><Relationship Id="rId788" Type="http://schemas.openxmlformats.org/officeDocument/2006/relationships/hyperlink" Target="http://mcg.com.vn/" TargetMode="External"/><Relationship Id="rId995" Type="http://schemas.openxmlformats.org/officeDocument/2006/relationships/hyperlink" Target="http://seeta.pw/" TargetMode="External"/><Relationship Id="rId1180" Type="http://schemas.openxmlformats.org/officeDocument/2006/relationships/hyperlink" Target="https://resources.base.vn/docs?cat=18&amp;type=7" TargetMode="External"/><Relationship Id="rId1401" Type="http://schemas.openxmlformats.org/officeDocument/2006/relationships/hyperlink" Target="https://base.vn/partner/solution" TargetMode="External"/><Relationship Id="rId203" Type="http://schemas.openxmlformats.org/officeDocument/2006/relationships/hyperlink" Target="http://favinks.com/" TargetMode="External"/><Relationship Id="rId648" Type="http://schemas.openxmlformats.org/officeDocument/2006/relationships/hyperlink" Target="https://resources.base.vn/management/bhxh-bat-buoc-huong-dan-chi-tiet-tu-a-z-cho-doanh-nghiep-671" TargetMode="External"/><Relationship Id="rId855" Type="http://schemas.openxmlformats.org/officeDocument/2006/relationships/hyperlink" Target="https://customers.base.vn/tap-doan-bidgroup-va-cau-chuyen-ung-dung-triet-de-cong-nghe-base-trong-van-hanh-quan-tri/" TargetMode="External"/><Relationship Id="rId1040" Type="http://schemas.openxmlformats.org/officeDocument/2006/relationships/hyperlink" Target="http://aahna.pw/" TargetMode="External"/><Relationship Id="rId1278" Type="http://schemas.openxmlformats.org/officeDocument/2006/relationships/hyperlink" Target="http://timqc.com/" TargetMode="External"/><Relationship Id="rId287" Type="http://schemas.openxmlformats.org/officeDocument/2006/relationships/hyperlink" Target="http://siliconvalley.com.vn/" TargetMode="External"/><Relationship Id="rId410" Type="http://schemas.openxmlformats.org/officeDocument/2006/relationships/hyperlink" Target="https://resources.base.vn/hr/4-muc-do-cac-ky-nang-quan-ly-lo-trinh-phat-trien-nang-luc-365" TargetMode="External"/><Relationship Id="rId494" Type="http://schemas.openxmlformats.org/officeDocument/2006/relationships/hyperlink" Target="http://checkipdomain.com/" TargetMode="External"/><Relationship Id="rId508" Type="http://schemas.openxmlformats.org/officeDocument/2006/relationships/hyperlink" Target="http://linkdofollow.com/" TargetMode="External"/><Relationship Id="rId715" Type="http://schemas.openxmlformats.org/officeDocument/2006/relationships/hyperlink" Target="https://customers.base.vn/cic-highland-va-cu-chuyen-minh-thanh-doanh-nghiep-4-0/" TargetMode="External"/><Relationship Id="rId922" Type="http://schemas.openxmlformats.org/officeDocument/2006/relationships/hyperlink" Target="https://customers.base.vn/cong-ty-co-phan-ubofood-doanh-nghiep-muon-chuyen-doi-so-phai-co-lo-trinh/" TargetMode="External"/><Relationship Id="rId1138" Type="http://schemas.openxmlformats.org/officeDocument/2006/relationships/hyperlink" Target="http://logincollector.uk/" TargetMode="External"/><Relationship Id="rId1345" Type="http://schemas.openxmlformats.org/officeDocument/2006/relationships/hyperlink" Target="http://signup.base.vn/partner-ehiring/" TargetMode="External"/><Relationship Id="rId147" Type="http://schemas.openxmlformats.org/officeDocument/2006/relationships/hyperlink" Target="https://success.base.vn/case-study-quy-trinh-mua-hang-nganh-san-xuat/" TargetMode="External"/><Relationship Id="rId354" Type="http://schemas.openxmlformats.org/officeDocument/2006/relationships/hyperlink" Target="http://rankwebdirectory.com/" TargetMode="External"/><Relationship Id="rId799" Type="http://schemas.openxmlformats.org/officeDocument/2006/relationships/hyperlink" Target="https://resources.base.vn/hr/thuc-day-tu-giac-nhan-vien-bang-ky-luat-va-dong-luc-636" TargetMode="External"/><Relationship Id="rId1191" Type="http://schemas.openxmlformats.org/officeDocument/2006/relationships/hyperlink" Target="http://wemay.vn/" TargetMode="External"/><Relationship Id="rId1205" Type="http://schemas.openxmlformats.org/officeDocument/2006/relationships/hyperlink" Target="https://resources.base.vn/hr/xay-dung-ke-hoach-tuyen-dung-cho-nam-moi-nhu-the-nao-180" TargetMode="External"/><Relationship Id="rId51" Type="http://schemas.openxmlformats.org/officeDocument/2006/relationships/hyperlink" Target="https://base.vn/platform/hrm" TargetMode="External"/><Relationship Id="rId561" Type="http://schemas.openxmlformats.org/officeDocument/2006/relationships/hyperlink" Target="https://success.base.vn/case-study-quy-trinh-du-thau-nganh-xay-dung/" TargetMode="External"/><Relationship Id="rId659" Type="http://schemas.openxmlformats.org/officeDocument/2006/relationships/hyperlink" Target="https://support.base.vn/forums/topic/typography-h6-font-not-works/?utm_source=rss&amp;utm_medium=rss&amp;utm_campaign=typography-h6-font-not-works" TargetMode="External"/><Relationship Id="rId866" Type="http://schemas.openxmlformats.org/officeDocument/2006/relationships/hyperlink" Target="http://aseema.pw/" TargetMode="External"/><Relationship Id="rId1289" Type="http://schemas.openxmlformats.org/officeDocument/2006/relationships/hyperlink" Target="http://mankosgallery.blogspot.com/" TargetMode="External"/><Relationship Id="rId1412" Type="http://schemas.openxmlformats.org/officeDocument/2006/relationships/hyperlink" Target="https://resources.base.vn/management/7-dac-diem-cua-doanh-nghiep-so-558" TargetMode="External"/><Relationship Id="rId214" Type="http://schemas.openxmlformats.org/officeDocument/2006/relationships/hyperlink" Target="https://resources.base.vn/management/day-moi-la-cach-nen-dung-de-noi-ve-muc-tieu-cong-ty-380" TargetMode="External"/><Relationship Id="rId298" Type="http://schemas.openxmlformats.org/officeDocument/2006/relationships/hyperlink" Target="https://resources.base.vn/hr/cach-quy-doi-luong-net-sang-gross-nen-quan-tam-toi-loai-luong-nao-404" TargetMode="External"/><Relationship Id="rId421" Type="http://schemas.openxmlformats.org/officeDocument/2006/relationships/hyperlink" Target="http://freedirectorysite.com/" TargetMode="External"/><Relationship Id="rId519" Type="http://schemas.openxmlformats.org/officeDocument/2006/relationships/hyperlink" Target="https://resources.base.vn/docs/hr/truong-phong-nhan-su-hr-manager-205" TargetMode="External"/><Relationship Id="rId1051" Type="http://schemas.openxmlformats.org/officeDocument/2006/relationships/hyperlink" Target="https://resources.base.vn/productivity/gioi-thieu-base-request-phan-mem-quan-ly-de-xuat-dang-bieu-mau-dien-tu-e-form-649" TargetMode="External"/><Relationship Id="rId1149" Type="http://schemas.openxmlformats.org/officeDocument/2006/relationships/hyperlink" Target="https://resources.base.vn/hr/kinh-nghiem-trien-khai-dao-tao-noi-bo-tu-cac-cong-ty-hang-dau-thung-lung-silicon-411" TargetMode="External"/><Relationship Id="rId1356" Type="http://schemas.openxmlformats.org/officeDocument/2006/relationships/hyperlink" Target="https://resources.base.vn/docs/hr/advertising-account-executive-77" TargetMode="External"/><Relationship Id="rId158" Type="http://schemas.openxmlformats.org/officeDocument/2006/relationships/hyperlink" Target="http://intellasia.net/" TargetMode="External"/><Relationship Id="rId726" Type="http://schemas.openxmlformats.org/officeDocument/2006/relationships/hyperlink" Target="http://phuongphung.com/" TargetMode="External"/><Relationship Id="rId933" Type="http://schemas.openxmlformats.org/officeDocument/2006/relationships/hyperlink" Target="http://truonghongha.com/" TargetMode="External"/><Relationship Id="rId1009" Type="http://schemas.openxmlformats.org/officeDocument/2006/relationships/hyperlink" Target="https://resources.base.vn/productivity/quan-ly-da-tac-vu-nhung-dieu-ban-co-the-chua-biet-161" TargetMode="External"/><Relationship Id="rId62" Type="http://schemas.openxmlformats.org/officeDocument/2006/relationships/hyperlink" Target="http://diendandoanhnghiep.vn/" TargetMode="External"/><Relationship Id="rId365" Type="http://schemas.openxmlformats.org/officeDocument/2006/relationships/hyperlink" Target="https://resources.base.vn/hr/nhung-dieu-can-luu-y-khi-sa-thai-nhan-vien-565" TargetMode="External"/><Relationship Id="rId572" Type="http://schemas.openxmlformats.org/officeDocument/2006/relationships/hyperlink" Target="http://bmd.com.vn/" TargetMode="External"/><Relationship Id="rId1216" Type="http://schemas.openxmlformats.org/officeDocument/2006/relationships/hyperlink" Target="http://findbuger.com/" TargetMode="External"/><Relationship Id="rId1423" Type="http://schemas.openxmlformats.org/officeDocument/2006/relationships/hyperlink" Target="https://digitalworkspace.base.vn/speaker/ong-kim-duc-long/" TargetMode="External"/><Relationship Id="rId225" Type="http://schemas.openxmlformats.org/officeDocument/2006/relationships/hyperlink" Target="http://nichesitemastery.com/" TargetMode="External"/><Relationship Id="rId432" Type="http://schemas.openxmlformats.org/officeDocument/2006/relationships/hyperlink" Target="http://keywordssuggestion.com/" TargetMode="External"/><Relationship Id="rId877" Type="http://schemas.openxmlformats.org/officeDocument/2006/relationships/hyperlink" Target="https://resources.base.vn/hr/top-10-ky-nang-doanh-nghiep-can-trang-bi-cho-nhan-vien-trong-tuong-lai-469" TargetMode="External"/><Relationship Id="rId1062" Type="http://schemas.openxmlformats.org/officeDocument/2006/relationships/hyperlink" Target="http://laodongphothong.vn/" TargetMode="External"/><Relationship Id="rId737" Type="http://schemas.openxmlformats.org/officeDocument/2006/relationships/hyperlink" Target="https://support.base.vn/docs/deployment/faqs/updating-your-theme/" TargetMode="External"/><Relationship Id="rId944" Type="http://schemas.openxmlformats.org/officeDocument/2006/relationships/hyperlink" Target="http://tanishqa.pw/" TargetMode="External"/><Relationship Id="rId1367" Type="http://schemas.openxmlformats.org/officeDocument/2006/relationships/hyperlink" Target="https://resources.base.vn/docs/hr/thu-ky-119" TargetMode="External"/><Relationship Id="rId73" Type="http://schemas.openxmlformats.org/officeDocument/2006/relationships/hyperlink" Target="https://resources.base.vn/productivity/day-la-2-mat-ban-can-biet-ve-chuyen-gia-phan-mem-quan-ly-cong-viec-trello-197" TargetMode="External"/><Relationship Id="rId169" Type="http://schemas.openxmlformats.org/officeDocument/2006/relationships/hyperlink" Target="https://resources.base.vn/hr/bieu-mau-danh-gia-nang-luc-nhan-vien-ban-cap-nhat-moi-nhat-388" TargetMode="External"/><Relationship Id="rId376" Type="http://schemas.openxmlformats.org/officeDocument/2006/relationships/hyperlink" Target="https://resources.base.vn/hr/quy-trinh-tuyen-dung-nhan-vien-ban-hang-de-tang-doanh-so-391" TargetMode="External"/><Relationship Id="rId583" Type="http://schemas.openxmlformats.org/officeDocument/2006/relationships/hyperlink" Target="http://newsbacklinks.com/" TargetMode="External"/><Relationship Id="rId790" Type="http://schemas.openxmlformats.org/officeDocument/2006/relationships/hyperlink" Target="https://customers.base.vn/chuoi-ban-le-pizza-hut-viet-nam-va-cau-chuyen-dap-ung-nhu-cau-tuyen-dung-cung-base-e-hiring-2/" TargetMode="External"/><Relationship Id="rId804" Type="http://schemas.openxmlformats.org/officeDocument/2006/relationships/hyperlink" Target="https://offers.base.vn/talent-template-email-voi-ung-vien" TargetMode="External"/><Relationship Id="rId1227" Type="http://schemas.openxmlformats.org/officeDocument/2006/relationships/hyperlink" Target="https://resources.base.vn/productivity/lam-the-nao-de-cong-tac-lam-viec-tu-xa-hieu-qua-640" TargetMode="External"/><Relationship Id="rId1434" Type="http://schemas.openxmlformats.org/officeDocument/2006/relationships/hyperlink" Target="https://resourcesbeta.base.vn/tag/turnover-rate-la-gi/" TargetMode="External"/><Relationship Id="rId4" Type="http://schemas.openxmlformats.org/officeDocument/2006/relationships/hyperlink" Target="http://play.google.com/" TargetMode="External"/><Relationship Id="rId236" Type="http://schemas.openxmlformats.org/officeDocument/2006/relationships/hyperlink" Target="http://aapks.com/" TargetMode="External"/><Relationship Id="rId443" Type="http://schemas.openxmlformats.org/officeDocument/2006/relationships/hyperlink" Target="http://hotelier-indonesia.com/" TargetMode="External"/><Relationship Id="rId650" Type="http://schemas.openxmlformats.org/officeDocument/2006/relationships/hyperlink" Target="http://applications4ios.com/" TargetMode="External"/><Relationship Id="rId888" Type="http://schemas.openxmlformats.org/officeDocument/2006/relationships/hyperlink" Target="https://resources.base.vn/hr/5-cau-hoi-can-tra-loi-khi-xay-dung-ke-hoach-tuyen-dung-nhan-su-226" TargetMode="External"/><Relationship Id="rId1073" Type="http://schemas.openxmlformats.org/officeDocument/2006/relationships/hyperlink" Target="http://laowpkk.blogspot.com/" TargetMode="External"/><Relationship Id="rId1280" Type="http://schemas.openxmlformats.org/officeDocument/2006/relationships/hyperlink" Target="http://hethongthongtinquanly-1.blogspot.com/" TargetMode="External"/><Relationship Id="rId303" Type="http://schemas.openxmlformats.org/officeDocument/2006/relationships/hyperlink" Target="http://sacombankcareer.com/" TargetMode="External"/><Relationship Id="rId748" Type="http://schemas.openxmlformats.org/officeDocument/2006/relationships/hyperlink" Target="http://toprank.pw/" TargetMode="External"/><Relationship Id="rId955" Type="http://schemas.openxmlformats.org/officeDocument/2006/relationships/hyperlink" Target="http://sayali.pw/" TargetMode="External"/><Relationship Id="rId1140" Type="http://schemas.openxmlformats.org/officeDocument/2006/relationships/hyperlink" Target="http://indusvina.com/" TargetMode="External"/><Relationship Id="rId1378" Type="http://schemas.openxmlformats.org/officeDocument/2006/relationships/hyperlink" Target="https://resourcesbeta.base.vn/uncategorized/mau-thu-moi-nhan-viec/" TargetMode="External"/><Relationship Id="rId84" Type="http://schemas.openxmlformats.org/officeDocument/2006/relationships/hyperlink" Target="http://globeeawards.com/" TargetMode="External"/><Relationship Id="rId387" Type="http://schemas.openxmlformats.org/officeDocument/2006/relationships/hyperlink" Target="http://innotech-vn.com/" TargetMode="External"/><Relationship Id="rId510" Type="http://schemas.openxmlformats.org/officeDocument/2006/relationships/hyperlink" Target="http://employeelogin.co/" TargetMode="External"/><Relationship Id="rId594" Type="http://schemas.openxmlformats.org/officeDocument/2006/relationships/hyperlink" Target="https://digitalworkspace.base.vn/wp-content/uploads/2021/01/Base-Inside.pdf" TargetMode="External"/><Relationship Id="rId608" Type="http://schemas.openxmlformats.org/officeDocument/2006/relationships/hyperlink" Target="http://bestkeywordtools.com/" TargetMode="External"/><Relationship Id="rId815" Type="http://schemas.openxmlformats.org/officeDocument/2006/relationships/hyperlink" Target="http://seolistpro.com/" TargetMode="External"/><Relationship Id="rId1238" Type="http://schemas.openxmlformats.org/officeDocument/2006/relationships/hyperlink" Target="http://nganhangso24h.com/" TargetMode="External"/><Relationship Id="rId247" Type="http://schemas.openxmlformats.org/officeDocument/2006/relationships/hyperlink" Target="http://dtu.edu.vn/" TargetMode="External"/><Relationship Id="rId899" Type="http://schemas.openxmlformats.org/officeDocument/2006/relationships/hyperlink" Target="http://sonek.vn/" TargetMode="External"/><Relationship Id="rId1000" Type="http://schemas.openxmlformats.org/officeDocument/2006/relationships/hyperlink" Target="https://resources.base.vn/management/chuyen-doi-so-dinh-nghia-ban-chat-583" TargetMode="External"/><Relationship Id="rId1084" Type="http://schemas.openxmlformats.org/officeDocument/2006/relationships/hyperlink" Target="https://resources.base.vn/productivity/cai-gia-phai-tra-cho-viec-su-dung-cac-phan-mem-quan-ly-du-an-mien-phi-581" TargetMode="External"/><Relationship Id="rId1305" Type="http://schemas.openxmlformats.org/officeDocument/2006/relationships/hyperlink" Target="https://resources.base.vn/management/le-dinh-hieu-ceo-gap-van-hoa-quy-trinh-cong-nghe-cot-loi-quan-ly-tu-xa-631" TargetMode="External"/><Relationship Id="rId107" Type="http://schemas.openxmlformats.org/officeDocument/2006/relationships/hyperlink" Target="https://resources.base.vn/hr/quy-trinh-onboarding-cho-nhan-vien-moi-275" TargetMode="External"/><Relationship Id="rId454" Type="http://schemas.openxmlformats.org/officeDocument/2006/relationships/hyperlink" Target="https://resources.base.vn/docs/hr/bo-cau-hoi-phong-van-thuc-tap-sinh-216" TargetMode="External"/><Relationship Id="rId661" Type="http://schemas.openxmlformats.org/officeDocument/2006/relationships/hyperlink" Target="https://base.vn/account/signup" TargetMode="External"/><Relationship Id="rId759" Type="http://schemas.openxmlformats.org/officeDocument/2006/relationships/hyperlink" Target="https://resources.base.vn/docs/hr/mau-thu-tu-choi-ung-vien-18" TargetMode="External"/><Relationship Id="rId966" Type="http://schemas.openxmlformats.org/officeDocument/2006/relationships/hyperlink" Target="http://dipti.pw/" TargetMode="External"/><Relationship Id="rId1291" Type="http://schemas.openxmlformats.org/officeDocument/2006/relationships/hyperlink" Target="http://thedreamchaser.me/" TargetMode="External"/><Relationship Id="rId1389" Type="http://schemas.openxmlformats.org/officeDocument/2006/relationships/hyperlink" Target="https://success.base.vn/employee-data-platform-nen-tang-du-lieu-nhan-su-la-gi/" TargetMode="External"/><Relationship Id="rId11" Type="http://schemas.openxmlformats.org/officeDocument/2006/relationships/hyperlink" Target="https://resources.base.vn/productivity/phan-mem-erp-la-gi-uu-nhuoc-diem-cua-erp-erp-phu-hop-voi-doanh-nghiep-nhu-the-nao-297" TargetMode="External"/><Relationship Id="rId314" Type="http://schemas.openxmlformats.org/officeDocument/2006/relationships/hyperlink" Target="https://resources.base.vn/management/tong-quan-ve-business-intelligence-va-business-analytics-652" TargetMode="External"/><Relationship Id="rId398" Type="http://schemas.openxmlformats.org/officeDocument/2006/relationships/hyperlink" Target="https://resources.base.vn/productivity/5-nguyen-tac-quan-ly-nhan-vien-tu-xa-hieu-qua-159" TargetMode="External"/><Relationship Id="rId521" Type="http://schemas.openxmlformats.org/officeDocument/2006/relationships/hyperlink" Target="https://base.vn/note" TargetMode="External"/><Relationship Id="rId619" Type="http://schemas.openxmlformats.org/officeDocument/2006/relationships/hyperlink" Target="https://customers.base.vn/divine-corp-he-sinh-thai-gaming-esports-lam-viec-hieu-qua-cung-base-vn/" TargetMode="External"/><Relationship Id="rId1151" Type="http://schemas.openxmlformats.org/officeDocument/2006/relationships/hyperlink" Target="http://jets.net/" TargetMode="External"/><Relationship Id="rId1249" Type="http://schemas.openxmlformats.org/officeDocument/2006/relationships/hyperlink" Target="http://tteco.vn/" TargetMode="External"/><Relationship Id="rId95" Type="http://schemas.openxmlformats.org/officeDocument/2006/relationships/hyperlink" Target="https://resources.base.vn/hr/so-tay-nhan-vien-handbook-employee-682" TargetMode="External"/><Relationship Id="rId160" Type="http://schemas.openxmlformats.org/officeDocument/2006/relationships/hyperlink" Target="http://raovat.vn/" TargetMode="External"/><Relationship Id="rId826" Type="http://schemas.openxmlformats.org/officeDocument/2006/relationships/hyperlink" Target="http://esha.pw/" TargetMode="External"/><Relationship Id="rId1011" Type="http://schemas.openxmlformats.org/officeDocument/2006/relationships/hyperlink" Target="https://help.base.vn/support/solutions/folders/63000232796/page/2?url_locale=" TargetMode="External"/><Relationship Id="rId1109" Type="http://schemas.openxmlformats.org/officeDocument/2006/relationships/hyperlink" Target="http://emkejolien.blogspot.com/" TargetMode="External"/><Relationship Id="rId258" Type="http://schemas.openxmlformats.org/officeDocument/2006/relationships/hyperlink" Target="https://resources.base.vn/hr/huong-dan-sang-loc-ho-so-ung-vien-nhanh-va-hieu-qua-nhat-cho-nha-tuyen-dung-123" TargetMode="External"/><Relationship Id="rId465" Type="http://schemas.openxmlformats.org/officeDocument/2006/relationships/hyperlink" Target="https://resourcesbeta.base.vn/hr/mau-quy-che-luong-thuong-phu-cap-va-xu-phat-trong-doanh-nghiep-moi-cap-nhat-683/" TargetMode="External"/><Relationship Id="rId672" Type="http://schemas.openxmlformats.org/officeDocument/2006/relationships/hyperlink" Target="http://topnewsphil.com/" TargetMode="External"/><Relationship Id="rId1095" Type="http://schemas.openxmlformats.org/officeDocument/2006/relationships/hyperlink" Target="http://hocit.org/" TargetMode="External"/><Relationship Id="rId1316" Type="http://schemas.openxmlformats.org/officeDocument/2006/relationships/hyperlink" Target="https://resources.base.vn/management/giai-phap-cong-nghe-lam-viec-tu-xa-639" TargetMode="External"/><Relationship Id="rId22" Type="http://schemas.openxmlformats.org/officeDocument/2006/relationships/hyperlink" Target="http://techinasia.com/" TargetMode="External"/><Relationship Id="rId118" Type="http://schemas.openxmlformats.org/officeDocument/2006/relationships/hyperlink" Target="http://talent.vn/" TargetMode="External"/><Relationship Id="rId325" Type="http://schemas.openxmlformats.org/officeDocument/2006/relationships/hyperlink" Target="http://linkddl.com/" TargetMode="External"/><Relationship Id="rId532" Type="http://schemas.openxmlformats.org/officeDocument/2006/relationships/hyperlink" Target="http://codechay.com/" TargetMode="External"/><Relationship Id="rId977" Type="http://schemas.openxmlformats.org/officeDocument/2006/relationships/hyperlink" Target="http://allreviews.in/" TargetMode="External"/><Relationship Id="rId1162" Type="http://schemas.openxmlformats.org/officeDocument/2006/relationships/hyperlink" Target="http://staffslogin.com/" TargetMode="External"/><Relationship Id="rId171" Type="http://schemas.openxmlformats.org/officeDocument/2006/relationships/hyperlink" Target="https://resources.base.vn/management/5-cap-do-lanh-dao-543" TargetMode="External"/><Relationship Id="rId837" Type="http://schemas.openxmlformats.org/officeDocument/2006/relationships/hyperlink" Target="http://ormondeyecenter.com/" TargetMode="External"/><Relationship Id="rId1022" Type="http://schemas.openxmlformats.org/officeDocument/2006/relationships/hyperlink" Target="https://resources.base.vn/docs/hr/giam-doc-kinh-doanh-sales-manager-32" TargetMode="External"/><Relationship Id="rId269" Type="http://schemas.openxmlformats.org/officeDocument/2006/relationships/hyperlink" Target="https://resources.base.vn/management/base-goal-dat-muc-tieu-va-quan-tri-muc-tieu-trong-to-chuc-nhu-the-nao-697" TargetMode="External"/><Relationship Id="rId476" Type="http://schemas.openxmlformats.org/officeDocument/2006/relationships/hyperlink" Target="http://ketcongnghe.com/" TargetMode="External"/><Relationship Id="rId683" Type="http://schemas.openxmlformats.org/officeDocument/2006/relationships/hyperlink" Target="http://graspvietnam.com/" TargetMode="External"/><Relationship Id="rId890" Type="http://schemas.openxmlformats.org/officeDocument/2006/relationships/hyperlink" Target="http://sunaina.pw/" TargetMode="External"/><Relationship Id="rId904" Type="http://schemas.openxmlformats.org/officeDocument/2006/relationships/hyperlink" Target="https://customers.base.vn/hoc-tap-cach-truong-day-nghe-viet-uc-ung-dung-cong-nghe-quan-ly-lop-hoc-va-hoc-vien-bang-base-wework" TargetMode="External"/><Relationship Id="rId1327" Type="http://schemas.openxmlformats.org/officeDocument/2006/relationships/hyperlink" Target="https://resourcesbeta.base.vn/uncategorized/so-sanh-phan-mem-quan-ly-cong-viec-va-ung-dung-nhac-viec/" TargetMode="External"/><Relationship Id="rId33" Type="http://schemas.openxmlformats.org/officeDocument/2006/relationships/hyperlink" Target="https://resources.base.vn/hr/cac-cong-thuc-tinh-luong-co-ban-trong-doanh-nghiep-193" TargetMode="External"/><Relationship Id="rId129" Type="http://schemas.openxmlformats.org/officeDocument/2006/relationships/hyperlink" Target="https://resources.base.vn/hr/mbti-la-gi-ung-dung-cua-mbti-trong-quan-tri-doanh-nghiep-182" TargetMode="External"/><Relationship Id="rId336" Type="http://schemas.openxmlformats.org/officeDocument/2006/relationships/hyperlink" Target="https://resources.base.vn/hr/huong-dan-xay-dung-bang-mo-ta-cong-viec-173" TargetMode="External"/><Relationship Id="rId543" Type="http://schemas.openxmlformats.org/officeDocument/2006/relationships/hyperlink" Target="http://showsiteinf.org/" TargetMode="External"/><Relationship Id="rId988" Type="http://schemas.openxmlformats.org/officeDocument/2006/relationships/hyperlink" Target="https://resourcesbeta.base.vn/tag/net-salary-la-gi/" TargetMode="External"/><Relationship Id="rId1173" Type="http://schemas.openxmlformats.org/officeDocument/2006/relationships/hyperlink" Target="https://resources.base.vn/docs/hr/thu-ky-37" TargetMode="External"/><Relationship Id="rId1380" Type="http://schemas.openxmlformats.org/officeDocument/2006/relationships/hyperlink" Target="https://resourcesbeta.base.vn/hr/huong-dan-danh-gia-nhan-vien-sau-thoi-gian-thu-viec-570/" TargetMode="External"/><Relationship Id="rId182" Type="http://schemas.openxmlformats.org/officeDocument/2006/relationships/hyperlink" Target="http://smartkarma.com/" TargetMode="External"/><Relationship Id="rId403" Type="http://schemas.openxmlformats.org/officeDocument/2006/relationships/hyperlink" Target="http://atpcare.vn/" TargetMode="External"/><Relationship Id="rId750" Type="http://schemas.openxmlformats.org/officeDocument/2006/relationships/hyperlink" Target="https://resources.base.vn/management/nha-quan-ly-hien-dai-can-loai-bo-ngay-cac-tu-duy-quan-tri-loi-thoi-475" TargetMode="External"/><Relationship Id="rId848" Type="http://schemas.openxmlformats.org/officeDocument/2006/relationships/hyperlink" Target="http://gauri.pw/" TargetMode="External"/><Relationship Id="rId1033" Type="http://schemas.openxmlformats.org/officeDocument/2006/relationships/hyperlink" Target="https://resources.base.vn/hr/gioi-thieu-phan-mem-nhan-su-base-hrm-giai-quyet-cac-bai-toan-quan-tri-nhan-su-cot-loi-681" TargetMode="External"/><Relationship Id="rId487" Type="http://schemas.openxmlformats.org/officeDocument/2006/relationships/hyperlink" Target="https://base.vn/hiring/signup" TargetMode="External"/><Relationship Id="rId610" Type="http://schemas.openxmlformats.org/officeDocument/2006/relationships/hyperlink" Target="http://vominhhanh.com/" TargetMode="External"/><Relationship Id="rId694" Type="http://schemas.openxmlformats.org/officeDocument/2006/relationships/hyperlink" Target="https://offers.base.vn/mau-to-trinh-de-xuat-cho-doanh-nghiep" TargetMode="External"/><Relationship Id="rId708" Type="http://schemas.openxmlformats.org/officeDocument/2006/relationships/hyperlink" Target="http://hoidapokrs.com/" TargetMode="External"/><Relationship Id="rId915" Type="http://schemas.openxmlformats.org/officeDocument/2006/relationships/hyperlink" Target="https://resources.base.vn/docs/hr/giam-doc-dieu-hanh-ceo-41" TargetMode="External"/><Relationship Id="rId1240" Type="http://schemas.openxmlformats.org/officeDocument/2006/relationships/hyperlink" Target="http://heat-shield.vn/" TargetMode="External"/><Relationship Id="rId1338" Type="http://schemas.openxmlformats.org/officeDocument/2006/relationships/hyperlink" Target="https://resources.base.vn/hr/15-dau-hieu-nhan-vien-da-san-sang-thanh-quan-ly-457" TargetMode="External"/><Relationship Id="rId347" Type="http://schemas.openxmlformats.org/officeDocument/2006/relationships/hyperlink" Target="http://startup.gov.vn/" TargetMode="External"/><Relationship Id="rId999" Type="http://schemas.openxmlformats.org/officeDocument/2006/relationships/hyperlink" Target="http://kavita.pw/" TargetMode="External"/><Relationship Id="rId1100" Type="http://schemas.openxmlformats.org/officeDocument/2006/relationships/hyperlink" Target="http://perfekcyjny-tryb-zycia.blogspot.com/" TargetMode="External"/><Relationship Id="rId1184" Type="http://schemas.openxmlformats.org/officeDocument/2006/relationships/hyperlink" Target="http://laguhitsvidi.blogspot.com/" TargetMode="External"/><Relationship Id="rId1405" Type="http://schemas.openxmlformats.org/officeDocument/2006/relationships/hyperlink" Target="https://resources.base.vn/management/truyen-thong-noi-bo-trong-quan-tri-thay-doi-518" TargetMode="External"/><Relationship Id="rId44" Type="http://schemas.openxmlformats.org/officeDocument/2006/relationships/hyperlink" Target="http://taimienphi.vn/" TargetMode="External"/><Relationship Id="rId554" Type="http://schemas.openxmlformats.org/officeDocument/2006/relationships/hyperlink" Target="https://resources.base.vn/docs/hr/giam-doc-sang-tao-creative-director-63" TargetMode="External"/><Relationship Id="rId761" Type="http://schemas.openxmlformats.org/officeDocument/2006/relationships/hyperlink" Target="http://unistars.vn/" TargetMode="External"/><Relationship Id="rId859" Type="http://schemas.openxmlformats.org/officeDocument/2006/relationships/hyperlink" Target="http://webshare.vn/" TargetMode="External"/><Relationship Id="rId1391" Type="http://schemas.openxmlformats.org/officeDocument/2006/relationships/hyperlink" Target="https://partner.base.vn/tinh-bao-mat-cua-base-vn/" TargetMode="External"/><Relationship Id="rId193" Type="http://schemas.openxmlformats.org/officeDocument/2006/relationships/hyperlink" Target="http://webcatalog.io/" TargetMode="External"/><Relationship Id="rId207" Type="http://schemas.openxmlformats.org/officeDocument/2006/relationships/hyperlink" Target="http://magezon.com/" TargetMode="External"/><Relationship Id="rId414" Type="http://schemas.openxmlformats.org/officeDocument/2006/relationships/hyperlink" Target="https://resources.base.vn/hr/huong-dan-ap-dung-6-phong-cach-lanh-dao-cam-xuc-trong-quan-tri-nhan-su-420" TargetMode="External"/><Relationship Id="rId498" Type="http://schemas.openxmlformats.org/officeDocument/2006/relationships/hyperlink" Target="http://5dollarsite.com/" TargetMode="External"/><Relationship Id="rId621" Type="http://schemas.openxmlformats.org/officeDocument/2006/relationships/hyperlink" Target="http://websiterank.co.uk/" TargetMode="External"/><Relationship Id="rId1044" Type="http://schemas.openxmlformats.org/officeDocument/2006/relationships/hyperlink" Target="https://resources.base.vn/productivity/lam-the-nao-de-phat-huy-suc-manh-cua-lam-viec-nhom-150" TargetMode="External"/><Relationship Id="rId1251" Type="http://schemas.openxmlformats.org/officeDocument/2006/relationships/hyperlink" Target="https://resources.base.vn/docs/hr/quan-ly-marketing-68" TargetMode="External"/><Relationship Id="rId1349" Type="http://schemas.openxmlformats.org/officeDocument/2006/relationships/hyperlink" Target="https://customers.base.vn/cong-ty-co-phan-icheck-ung-dung-cong-nghe-de-kien-tao-moi-truong-lam-viec-hanh-phuc/" TargetMode="External"/><Relationship Id="rId260" Type="http://schemas.openxmlformats.org/officeDocument/2006/relationships/hyperlink" Target="http://hunghau.vn/" TargetMode="External"/><Relationship Id="rId719" Type="http://schemas.openxmlformats.org/officeDocument/2006/relationships/hyperlink" Target="https://resources.base.vn/productivity/tong-hop-cac-cong-cu-quan-ly-doanh-nghiep-va-cong-tac-tu-xa-632" TargetMode="External"/><Relationship Id="rId926" Type="http://schemas.openxmlformats.org/officeDocument/2006/relationships/hyperlink" Target="http://janhit.in/" TargetMode="External"/><Relationship Id="rId1111" Type="http://schemas.openxmlformats.org/officeDocument/2006/relationships/hyperlink" Target="http://miedo-al-enamoramiento.blogspot.com/" TargetMode="External"/><Relationship Id="rId55" Type="http://schemas.openxmlformats.org/officeDocument/2006/relationships/hyperlink" Target="https://resources.base.vn/productivity/saas-la-gi-viet-nam-da-phat-trien-mo-hinh-saas-nhu-the-nao-304" TargetMode="External"/><Relationship Id="rId120" Type="http://schemas.openxmlformats.org/officeDocument/2006/relationships/hyperlink" Target="http://publicwww.com/" TargetMode="External"/><Relationship Id="rId358" Type="http://schemas.openxmlformats.org/officeDocument/2006/relationships/hyperlink" Target="http://bestsitesdirectory.com/" TargetMode="External"/><Relationship Id="rId565" Type="http://schemas.openxmlformats.org/officeDocument/2006/relationships/hyperlink" Target="http://zent.edu.vn/" TargetMode="External"/><Relationship Id="rId772" Type="http://schemas.openxmlformats.org/officeDocument/2006/relationships/hyperlink" Target="http://punecolleges.in/" TargetMode="External"/><Relationship Id="rId1195" Type="http://schemas.openxmlformats.org/officeDocument/2006/relationships/hyperlink" Target="http://topphotosmore.blogspot.com/" TargetMode="External"/><Relationship Id="rId1209" Type="http://schemas.openxmlformats.org/officeDocument/2006/relationships/hyperlink" Target="http://parknews.org/" TargetMode="External"/><Relationship Id="rId1416" Type="http://schemas.openxmlformats.org/officeDocument/2006/relationships/hyperlink" Target="https://resourcesbeta.base.vn/tag/mat-trai-cua-cong-nghe/" TargetMode="External"/><Relationship Id="rId218" Type="http://schemas.openxmlformats.org/officeDocument/2006/relationships/hyperlink" Target="https://checkin.base.vn/" TargetMode="External"/><Relationship Id="rId425" Type="http://schemas.openxmlformats.org/officeDocument/2006/relationships/hyperlink" Target="http://advancedsitestats.com/" TargetMode="External"/><Relationship Id="rId632" Type="http://schemas.openxmlformats.org/officeDocument/2006/relationships/hyperlink" Target="https://resources.base.vn/management/case-study-chuyen-doi-so-Mc-Donalds-586" TargetMode="External"/><Relationship Id="rId1055" Type="http://schemas.openxmlformats.org/officeDocument/2006/relationships/hyperlink" Target="http://raisedtoday.com/" TargetMode="External"/><Relationship Id="rId1262" Type="http://schemas.openxmlformats.org/officeDocument/2006/relationships/hyperlink" Target="https://resources.base.vn/hr/nghien-cuu-moi-truong-ly-tuong-tu-Slack-574" TargetMode="External"/><Relationship Id="rId271" Type="http://schemas.openxmlformats.org/officeDocument/2006/relationships/hyperlink" Target="https://resources.base.vn/hr/danh-gia-nhan-vien-360-do-la-gi-huong-dan-danh-gia-nhan-vien-360-do-dung-cach-361" TargetMode="External"/><Relationship Id="rId937" Type="http://schemas.openxmlformats.org/officeDocument/2006/relationships/hyperlink" Target="https://success.base.vn/business-hierarchy-of-needs/" TargetMode="External"/><Relationship Id="rId1122" Type="http://schemas.openxmlformats.org/officeDocument/2006/relationships/hyperlink" Target="https://resourcesbeta.base.vn/management/loai-bo-thoi-quen-dun-day-trach-nhiem-trong-doanh-nghiep-533/" TargetMode="External"/><Relationship Id="rId66" Type="http://schemas.openxmlformats.org/officeDocument/2006/relationships/hyperlink" Target="http://dailysocial.id/" TargetMode="External"/><Relationship Id="rId131" Type="http://schemas.openxmlformats.org/officeDocument/2006/relationships/hyperlink" Target="https://resources.base.vn/hr/top-10-tro-choi-team-building-trong-nha-ngoai-troi-cho-cong-ty-392" TargetMode="External"/><Relationship Id="rId369" Type="http://schemas.openxmlformats.org/officeDocument/2006/relationships/hyperlink" Target="https://resources.base.vn/docs/hr/giam-doc-phat-trien-kinh-doanh-business-development-manager-33" TargetMode="External"/><Relationship Id="rId576" Type="http://schemas.openxmlformats.org/officeDocument/2006/relationships/hyperlink" Target="https://digitalworkspace.base.vn/speaker/ong-tran-the-nhu-hiep/" TargetMode="External"/><Relationship Id="rId783" Type="http://schemas.openxmlformats.org/officeDocument/2006/relationships/hyperlink" Target="http://blogvieclam.vn/" TargetMode="External"/><Relationship Id="rId990" Type="http://schemas.openxmlformats.org/officeDocument/2006/relationships/hyperlink" Target="http://priyasha.pw/" TargetMode="External"/><Relationship Id="rId1427" Type="http://schemas.openxmlformats.org/officeDocument/2006/relationships/hyperlink" Target="https://resources.base.vn/management/chien-luoc-phat-trien-cua-unicorn-slack-511" TargetMode="External"/><Relationship Id="rId229" Type="http://schemas.openxmlformats.org/officeDocument/2006/relationships/hyperlink" Target="http://ctgroupvietnam.com/" TargetMode="External"/><Relationship Id="rId436" Type="http://schemas.openxmlformats.org/officeDocument/2006/relationships/hyperlink" Target="https://resources.base.vn/hr/uu-nhuoc-diem-cac-phuong-phap-phong-van-279" TargetMode="External"/><Relationship Id="rId643" Type="http://schemas.openxmlformats.org/officeDocument/2006/relationships/hyperlink" Target="https://resources.base.vn/hr/vietcredit-va-bai-toan-tang-truong-nong-so-luong-nhan-su-khi-mo-rong-linh-vuc-kinh-doanh-257" TargetMode="External"/><Relationship Id="rId1066" Type="http://schemas.openxmlformats.org/officeDocument/2006/relationships/hyperlink" Target="http://aiyana.pw/" TargetMode="External"/><Relationship Id="rId1273" Type="http://schemas.openxmlformats.org/officeDocument/2006/relationships/hyperlink" Target="https://resources.base.vn/docs/hr/mau-thu-lien-he-voi-ung-vien-duoc-gioi-thieu-22" TargetMode="External"/><Relationship Id="rId850" Type="http://schemas.openxmlformats.org/officeDocument/2006/relationships/hyperlink" Target="http://trangnhat.org/" TargetMode="External"/><Relationship Id="rId948" Type="http://schemas.openxmlformats.org/officeDocument/2006/relationships/hyperlink" Target="http://loginpublisher.com/" TargetMode="External"/><Relationship Id="rId1133" Type="http://schemas.openxmlformats.org/officeDocument/2006/relationships/hyperlink" Target="https://resourcesbeta.base.vn/docs/productivity-mau-don-xin-nghi-thai-san-tai-mien-phi-403/" TargetMode="External"/><Relationship Id="rId77" Type="http://schemas.openxmlformats.org/officeDocument/2006/relationships/hyperlink" Target="https://base.vn/platform/work" TargetMode="External"/><Relationship Id="rId282" Type="http://schemas.openxmlformats.org/officeDocument/2006/relationships/hyperlink" Target="https://resources.base.vn/management/pdca-la-gi-phuong-phap-cai-tien-lien-tuc-cho-doanh-nghiep-720" TargetMode="External"/><Relationship Id="rId503" Type="http://schemas.openxmlformats.org/officeDocument/2006/relationships/hyperlink" Target="https://resources.base.vn/docs/hr/mau-thu-thong-bao-trung-tuyen-phong-van-185" TargetMode="External"/><Relationship Id="rId587" Type="http://schemas.openxmlformats.org/officeDocument/2006/relationships/hyperlink" Target="https://resources.base.vn/docs/hr/mau-quyet-dinh-tuyen-dung-183" TargetMode="External"/><Relationship Id="rId710" Type="http://schemas.openxmlformats.org/officeDocument/2006/relationships/hyperlink" Target="http://asiapmo.com/" TargetMode="External"/><Relationship Id="rId808" Type="http://schemas.openxmlformats.org/officeDocument/2006/relationships/hyperlink" Target="https://resources.base.vn/docs/hr/bo-cau-hoi-kiem-tra-do-phu-hop-voi-van-hoa-doanh-nghiep-cua-ung-vien-213" TargetMode="External"/><Relationship Id="rId1340" Type="http://schemas.openxmlformats.org/officeDocument/2006/relationships/hyperlink" Target="https://success.base.vn/quan-tri-dong-tien-phai-thu-phai-chi-tu-bo-work/" TargetMode="External"/><Relationship Id="rId1438" Type="http://schemas.openxmlformats.org/officeDocument/2006/relationships/hyperlink" Target="https://customers.base.vn/ceo-smile-care-buoc-ngoat-quan-tri-tu-cong-nghe/" TargetMode="External"/><Relationship Id="rId8" Type="http://schemas.openxmlformats.org/officeDocument/2006/relationships/hyperlink" Target="http://prnewswire.com/" TargetMode="External"/><Relationship Id="rId142" Type="http://schemas.openxmlformats.org/officeDocument/2006/relationships/hyperlink" Target="http://vanlanguni.edu.vn/" TargetMode="External"/><Relationship Id="rId447" Type="http://schemas.openxmlformats.org/officeDocument/2006/relationships/hyperlink" Target="http://shortpeek.com/" TargetMode="External"/><Relationship Id="rId794" Type="http://schemas.openxmlformats.org/officeDocument/2006/relationships/hyperlink" Target="http://jobexpress.vn/" TargetMode="External"/><Relationship Id="rId1077" Type="http://schemas.openxmlformats.org/officeDocument/2006/relationships/hyperlink" Target="http://urldirectory.pw/" TargetMode="External"/><Relationship Id="rId1200" Type="http://schemas.openxmlformats.org/officeDocument/2006/relationships/hyperlink" Target="http://ihrnews.com/" TargetMode="External"/><Relationship Id="rId654" Type="http://schemas.openxmlformats.org/officeDocument/2006/relationships/hyperlink" Target="http://nguyenmanhthang.com/" TargetMode="External"/><Relationship Id="rId861" Type="http://schemas.openxmlformats.org/officeDocument/2006/relationships/hyperlink" Target="http://dragonlend.vn/" TargetMode="External"/><Relationship Id="rId959" Type="http://schemas.openxmlformats.org/officeDocument/2006/relationships/hyperlink" Target="http://moreheadline.com/" TargetMode="External"/><Relationship Id="rId1284" Type="http://schemas.openxmlformats.org/officeDocument/2006/relationships/hyperlink" Target="https://resources.base.vn/docs/hr/back-end-developer-11" TargetMode="External"/><Relationship Id="rId293" Type="http://schemas.openxmlformats.org/officeDocument/2006/relationships/hyperlink" Target="http://bizuni.vn/" TargetMode="External"/><Relationship Id="rId307" Type="http://schemas.openxmlformats.org/officeDocument/2006/relationships/hyperlink" Target="http://actioncoach.vn/" TargetMode="External"/><Relationship Id="rId514" Type="http://schemas.openxmlformats.org/officeDocument/2006/relationships/hyperlink" Target="http://findmassleads.com/" TargetMode="External"/><Relationship Id="rId721" Type="http://schemas.openxmlformats.org/officeDocument/2006/relationships/hyperlink" Target="https://resources.base.vn/hr/huong-dan-gui-cold-email-toi-ung-vien-bi-dong-khien-ung-vien-khong-the-bo-qua-246" TargetMode="External"/><Relationship Id="rId1144" Type="http://schemas.openxmlformats.org/officeDocument/2006/relationships/hyperlink" Target="http://nganhuynhseafood.com/" TargetMode="External"/><Relationship Id="rId1351" Type="http://schemas.openxmlformats.org/officeDocument/2006/relationships/hyperlink" Target="https://resources.base.vn/management/lam-the-nao-de-ceo-xay-dung-duoc-thuong-hieu-ca-nhan-va-toi-da-hoa-loi-ich-432" TargetMode="External"/><Relationship Id="rId88" Type="http://schemas.openxmlformats.org/officeDocument/2006/relationships/hyperlink" Target="http://failory.com/" TargetMode="External"/><Relationship Id="rId153" Type="http://schemas.openxmlformats.org/officeDocument/2006/relationships/hyperlink" Target="https://base.vn/start" TargetMode="External"/><Relationship Id="rId360" Type="http://schemas.openxmlformats.org/officeDocument/2006/relationships/hyperlink" Target="http://rankmakerdirectory.com/" TargetMode="External"/><Relationship Id="rId598" Type="http://schemas.openxmlformats.org/officeDocument/2006/relationships/hyperlink" Target="https://resources.base.vn/docs/hr/chuyen-vien-hoach-dinh-chien-luoc-36" TargetMode="External"/><Relationship Id="rId819" Type="http://schemas.openxmlformats.org/officeDocument/2006/relationships/hyperlink" Target="http://gitmemory.cn/" TargetMode="External"/><Relationship Id="rId1004" Type="http://schemas.openxmlformats.org/officeDocument/2006/relationships/hyperlink" Target="http://yogita.pw/" TargetMode="External"/><Relationship Id="rId1211" Type="http://schemas.openxmlformats.org/officeDocument/2006/relationships/hyperlink" Target="http://panikkkkk.blogspot.com/" TargetMode="External"/><Relationship Id="rId220" Type="http://schemas.openxmlformats.org/officeDocument/2006/relationships/hyperlink" Target="https://resources.base.vn/hr/turnover-rate-la-gi-lam-the-nao-de-giam-ti-le-nghi-viec-cua-nhan-vien-271" TargetMode="External"/><Relationship Id="rId458" Type="http://schemas.openxmlformats.org/officeDocument/2006/relationships/hyperlink" Target="https://base.vn/message" TargetMode="External"/><Relationship Id="rId665" Type="http://schemas.openxmlformats.org/officeDocument/2006/relationships/hyperlink" Target="https://resources.base.vn/productivity/game-hoa-cuoc-song-de-tang-nang-suat-lam-viec-tai-sao-khong-236" TargetMode="External"/><Relationship Id="rId872" Type="http://schemas.openxmlformats.org/officeDocument/2006/relationships/hyperlink" Target="http://sanphanmem.com/" TargetMode="External"/><Relationship Id="rId1088" Type="http://schemas.openxmlformats.org/officeDocument/2006/relationships/hyperlink" Target="https://resources.base.vn/hr/toi-uu-chi-phi-nhan-su-bang-quan-ly-hieu-suat-637" TargetMode="External"/><Relationship Id="rId1295" Type="http://schemas.openxmlformats.org/officeDocument/2006/relationships/hyperlink" Target="http://hondahoangviet.vn/" TargetMode="External"/><Relationship Id="rId1309" Type="http://schemas.openxmlformats.org/officeDocument/2006/relationships/hyperlink" Target="http://hrm.datxanh.com.vn/" TargetMode="External"/><Relationship Id="rId15" Type="http://schemas.openxmlformats.org/officeDocument/2006/relationships/hyperlink" Target="https://resources.base.vn/productivity/tong-quan-ve-so-do-gantt-cong-cu-toi-uu-trong-lap-ke-hoach-va-quan-ly-tien-do-du-an-199" TargetMode="External"/><Relationship Id="rId318" Type="http://schemas.openxmlformats.org/officeDocument/2006/relationships/hyperlink" Target="https://resources.base.vn/docs/hr/giam-doc-van-hanh-coo-43" TargetMode="External"/><Relationship Id="rId525" Type="http://schemas.openxmlformats.org/officeDocument/2006/relationships/hyperlink" Target="https://resources.base.vn/hr/ung-dung-nhan-tuong-hoc-trong-quan-tri-nhan-su-192" TargetMode="External"/><Relationship Id="rId732" Type="http://schemas.openxmlformats.org/officeDocument/2006/relationships/hyperlink" Target="http://onlinenewspaper.in/" TargetMode="External"/><Relationship Id="rId1155" Type="http://schemas.openxmlformats.org/officeDocument/2006/relationships/hyperlink" Target="https://resources.base.vn/docs/hr/bo-cau-hoi-xac-minh-thong-tin-ung-vien-214" TargetMode="External"/><Relationship Id="rId1362" Type="http://schemas.openxmlformats.org/officeDocument/2006/relationships/hyperlink" Target="https://resources.base.vn/hr/nha-quan-ly-dung-tieu-chi-gi-de-danh-gia-nhan-vien-174" TargetMode="External"/><Relationship Id="rId99" Type="http://schemas.openxmlformats.org/officeDocument/2006/relationships/hyperlink" Target="https://resources.base.vn/hr/tong-quan-ve-tien-luong-va-cach-tinh-luong-trong-doanh-nghiep-387" TargetMode="External"/><Relationship Id="rId164" Type="http://schemas.openxmlformats.org/officeDocument/2006/relationships/hyperlink" Target="http://websiteperu.com/" TargetMode="External"/><Relationship Id="rId371" Type="http://schemas.openxmlformats.org/officeDocument/2006/relationships/hyperlink" Target="https://resources.base.vn/docs/hr/mau-thu-tra-loi-ung-vien-da-nop-ho-so-75" TargetMode="External"/><Relationship Id="rId1015" Type="http://schemas.openxmlformats.org/officeDocument/2006/relationships/hyperlink" Target="http://shalika.pw/" TargetMode="External"/><Relationship Id="rId1222" Type="http://schemas.openxmlformats.org/officeDocument/2006/relationships/hyperlink" Target="https://digitalworkspace.base.vn/tai-cau-truc-he-thong-nhan-su/" TargetMode="External"/><Relationship Id="rId469" Type="http://schemas.openxmlformats.org/officeDocument/2006/relationships/hyperlink" Target="http://urlbacklinks.com/" TargetMode="External"/><Relationship Id="rId676" Type="http://schemas.openxmlformats.org/officeDocument/2006/relationships/hyperlink" Target="http://landingspy.com/" TargetMode="External"/><Relationship Id="rId883" Type="http://schemas.openxmlformats.org/officeDocument/2006/relationships/hyperlink" Target="http://sandev.vn/" TargetMode="External"/><Relationship Id="rId1099" Type="http://schemas.openxmlformats.org/officeDocument/2006/relationships/hyperlink" Target="https://success.base.vn/case-study-kiem-soat-tien-do-san-xuat-va-chuan-hoa-quy-trinh-san-xuat-voi-base-workflow/" TargetMode="External"/><Relationship Id="rId26" Type="http://schemas.openxmlformats.org/officeDocument/2006/relationships/hyperlink" Target="http://appadvice.com/" TargetMode="External"/><Relationship Id="rId231" Type="http://schemas.openxmlformats.org/officeDocument/2006/relationships/hyperlink" Target="http://keyworddensitychecker.com/" TargetMode="External"/><Relationship Id="rId329" Type="http://schemas.openxmlformats.org/officeDocument/2006/relationships/hyperlink" Target="http://phanmemfree.org/" TargetMode="External"/><Relationship Id="rId536" Type="http://schemas.openxmlformats.org/officeDocument/2006/relationships/hyperlink" Target="http://nhanlucnganhluat.vn/" TargetMode="External"/><Relationship Id="rId1166" Type="http://schemas.openxmlformats.org/officeDocument/2006/relationships/hyperlink" Target="http://new-logins.com/" TargetMode="External"/><Relationship Id="rId1373" Type="http://schemas.openxmlformats.org/officeDocument/2006/relationships/hyperlink" Target="https://resourcesbeta.base.vn/hr/5-nguyen-tac-cua-quan-li-du-lieu-tuyen-dung-co-the-ban-dang-vi-pham-101/" TargetMode="External"/><Relationship Id="rId175" Type="http://schemas.openxmlformats.org/officeDocument/2006/relationships/hyperlink" Target="https://resources.base.vn/docs/productivity/mau-don-xin-nghi-thai-san-tai-mien-phi-403" TargetMode="External"/><Relationship Id="rId743" Type="http://schemas.openxmlformats.org/officeDocument/2006/relationships/hyperlink" Target="https://resourcesbeta.base.vn/uncategorized/mau-thu-thong-bao-trung-tuyen-phong-van/" TargetMode="External"/><Relationship Id="rId950" Type="http://schemas.openxmlformats.org/officeDocument/2006/relationships/hyperlink" Target="https://resources.base.vn/docs/hr/mau-thu-moi-nhan-viec-186" TargetMode="External"/><Relationship Id="rId1026" Type="http://schemas.openxmlformats.org/officeDocument/2006/relationships/hyperlink" Target="http://ridhima.pw/" TargetMode="External"/><Relationship Id="rId382" Type="http://schemas.openxmlformats.org/officeDocument/2006/relationships/hyperlink" Target="https://base.vn/wework/help" TargetMode="External"/><Relationship Id="rId603" Type="http://schemas.openxmlformats.org/officeDocument/2006/relationships/hyperlink" Target="https://resources.base.vn/docs/hr/tro-ly-giam-doc-47" TargetMode="External"/><Relationship Id="rId687" Type="http://schemas.openxmlformats.org/officeDocument/2006/relationships/hyperlink" Target="http://haso.vn/" TargetMode="External"/><Relationship Id="rId810" Type="http://schemas.openxmlformats.org/officeDocument/2006/relationships/hyperlink" Target="https://resources.base.vn/hr/quan-li-du-lieu-ung-vien-101-nhung-dieu-ban-can-biet-95" TargetMode="External"/><Relationship Id="rId908" Type="http://schemas.openxmlformats.org/officeDocument/2006/relationships/hyperlink" Target="http://androidapkapp.net/" TargetMode="External"/><Relationship Id="rId1233" Type="http://schemas.openxmlformats.org/officeDocument/2006/relationships/hyperlink" Target="http://fikiholig.blogspot.com/" TargetMode="External"/><Relationship Id="rId242" Type="http://schemas.openxmlformats.org/officeDocument/2006/relationships/hyperlink" Target="https://base.vn/partner/affiliate" TargetMode="External"/><Relationship Id="rId894" Type="http://schemas.openxmlformats.org/officeDocument/2006/relationships/hyperlink" Target="https://resources.base.vn/hr/lam-the-nao-de-viet-mot-mo-ta-cong-viec-giup-ban-tuyen-dung-nguoi-46" TargetMode="External"/><Relationship Id="rId1177" Type="http://schemas.openxmlformats.org/officeDocument/2006/relationships/hyperlink" Target="https://resources.base.vn/docs/hr/nhan-vien-kinh-doanh-sales-representative-3" TargetMode="External"/><Relationship Id="rId1300" Type="http://schemas.openxmlformats.org/officeDocument/2006/relationships/hyperlink" Target="https://resourcesbeta.base.vn/hr/case-study-van-hoa-doanh-nghiep-costco-483/" TargetMode="External"/><Relationship Id="rId37" Type="http://schemas.openxmlformats.org/officeDocument/2006/relationships/hyperlink" Target="https://resources.base.vn/management/mau-so-do-to-chuc-org-chart-cong-ty-va-phong-ban-687" TargetMode="External"/><Relationship Id="rId102" Type="http://schemas.openxmlformats.org/officeDocument/2006/relationships/hyperlink" Target="http://topmillion.net/" TargetMode="External"/><Relationship Id="rId547" Type="http://schemas.openxmlformats.org/officeDocument/2006/relationships/hyperlink" Target="http://login-vp.com/" TargetMode="External"/><Relationship Id="rId754" Type="http://schemas.openxmlformats.org/officeDocument/2006/relationships/hyperlink" Target="https://resources.base.vn/management/data-driven-khong-phai-la-tat-ca-cach-quyet-dinh-dung-dua-vao-cam-tinh-495" TargetMode="External"/><Relationship Id="rId961" Type="http://schemas.openxmlformats.org/officeDocument/2006/relationships/hyperlink" Target="http://anjana.co.in/" TargetMode="External"/><Relationship Id="rId1384" Type="http://schemas.openxmlformats.org/officeDocument/2006/relationships/hyperlink" Target="https://resourcesbeta.base.vn/hr/ung-vien-cua-toi-khong-den-phong-van-du-duoc-hen-toi-nen-lam-gi-212/" TargetMode="External"/><Relationship Id="rId90" Type="http://schemas.openxmlformats.org/officeDocument/2006/relationships/hyperlink" Target="http://cungcap.net/" TargetMode="External"/><Relationship Id="rId186" Type="http://schemas.openxmlformats.org/officeDocument/2006/relationships/hyperlink" Target="http://asianetnews.net/" TargetMode="External"/><Relationship Id="rId393" Type="http://schemas.openxmlformats.org/officeDocument/2006/relationships/hyperlink" Target="http://ipv6-spider.com/" TargetMode="External"/><Relationship Id="rId407" Type="http://schemas.openxmlformats.org/officeDocument/2006/relationships/hyperlink" Target="http://tma.vn/" TargetMode="External"/><Relationship Id="rId614" Type="http://schemas.openxmlformats.org/officeDocument/2006/relationships/hyperlink" Target="https://customers.base.vn/twitter-beans-coffee-con-bao-tang-truong-2018-2019-la-dong-luc-chuyen-doi-so/" TargetMode="External"/><Relationship Id="rId821" Type="http://schemas.openxmlformats.org/officeDocument/2006/relationships/hyperlink" Target="http://nitya.pw/" TargetMode="External"/><Relationship Id="rId1037" Type="http://schemas.openxmlformats.org/officeDocument/2006/relationships/hyperlink" Target="http://huongnghiep40.vn/" TargetMode="External"/><Relationship Id="rId1244" Type="http://schemas.openxmlformats.org/officeDocument/2006/relationships/hyperlink" Target="https://success.base.vn/phuong-phap-quan-tri-cua-base-request-mot-he-thong-phe-duyet-de-xuat-giup-gi-cho-doanh-nghiep/" TargetMode="External"/><Relationship Id="rId253" Type="http://schemas.openxmlformats.org/officeDocument/2006/relationships/hyperlink" Target="http://keyworddifficultycheck.com/" TargetMode="External"/><Relationship Id="rId460" Type="http://schemas.openxmlformats.org/officeDocument/2006/relationships/hyperlink" Target="https://customers.base.vn/goldsun-media-group-chuyen-doi-so-de-toi-uu-van-hanh/" TargetMode="External"/><Relationship Id="rId698" Type="http://schemas.openxmlformats.org/officeDocument/2006/relationships/hyperlink" Target="https://resourcesbeta.base.vn/management/vi-du-gia-tri-cot-loi-doanh-nghiep-534/" TargetMode="External"/><Relationship Id="rId919" Type="http://schemas.openxmlformats.org/officeDocument/2006/relationships/hyperlink" Target="https://resources.base.vn/hr/5-cach-cai-thien-truyen-thong-noi-bo-cho-nha-quan-ly-moi-468" TargetMode="External"/><Relationship Id="rId1090" Type="http://schemas.openxmlformats.org/officeDocument/2006/relationships/hyperlink" Target="https://resources.base.vn/productivity/5-sai-lam-trong-danh-gia-nhan-vien-cua-nha-quan-ly-265" TargetMode="External"/><Relationship Id="rId1104" Type="http://schemas.openxmlformats.org/officeDocument/2006/relationships/hyperlink" Target="http://10k.pw/" TargetMode="External"/><Relationship Id="rId1311" Type="http://schemas.openxmlformats.org/officeDocument/2006/relationships/hyperlink" Target="https://resourcesbeta.base.vn/sales-marketing/quy-trinh-cham-soc-khach-hang-qua-dien-thoai-bo-ky-nang-chuan-va-7-buoc-xu-ly-hoan-hao-446/" TargetMode="External"/><Relationship Id="rId48" Type="http://schemas.openxmlformats.org/officeDocument/2006/relationships/hyperlink" Target="http://fpt.vn/" TargetMode="External"/><Relationship Id="rId113" Type="http://schemas.openxmlformats.org/officeDocument/2006/relationships/hyperlink" Target="https://resources.base.vn/hr/4-buoc-xay-dung-quy-trinh-dao-tao-noi-bo-hieu-qua-cho-doanh-nghiep-283" TargetMode="External"/><Relationship Id="rId320" Type="http://schemas.openxmlformats.org/officeDocument/2006/relationships/hyperlink" Target="https://resourcesbeta.base.vn/docs/productivity-mau-don-xin-nghi-phep-tai-mien-phi-401/" TargetMode="External"/><Relationship Id="rId558" Type="http://schemas.openxmlformats.org/officeDocument/2006/relationships/hyperlink" Target="https://help.base.vn/support/solutions/articles/63000258324-base-public-api" TargetMode="External"/><Relationship Id="rId765" Type="http://schemas.openxmlformats.org/officeDocument/2006/relationships/hyperlink" Target="http://business40.vn/" TargetMode="External"/><Relationship Id="rId972" Type="http://schemas.openxmlformats.org/officeDocument/2006/relationships/hyperlink" Target="http://investip.com.vn/" TargetMode="External"/><Relationship Id="rId1188" Type="http://schemas.openxmlformats.org/officeDocument/2006/relationships/hyperlink" Target="http://renartlaurent.blogspot.com/" TargetMode="External"/><Relationship Id="rId1395" Type="http://schemas.openxmlformats.org/officeDocument/2006/relationships/hyperlink" Target="https://customers.base.vn/rsm-viet-nam-cac-ban-tuyen-dung-nen-trai-nghiem-cong-nghe-it-nhat-mot-lan" TargetMode="External"/><Relationship Id="rId1409" Type="http://schemas.openxmlformats.org/officeDocument/2006/relationships/hyperlink" Target="https://resources.base.vn/hr/nghe-thuat-keu-goi-lang-nghe-va-xu-ly-phan-hoi-cua-nhan-vien-486" TargetMode="External"/><Relationship Id="rId197" Type="http://schemas.openxmlformats.org/officeDocument/2006/relationships/hyperlink" Target="http://love.net.in/" TargetMode="External"/><Relationship Id="rId418" Type="http://schemas.openxmlformats.org/officeDocument/2006/relationships/hyperlink" Target="https://resources.base.vn/hr/y-tuong-the-hien-su-tran-trong-voi-nhan-vien-530" TargetMode="External"/><Relationship Id="rId625" Type="http://schemas.openxmlformats.org/officeDocument/2006/relationships/hyperlink" Target="http://thaitrien.com/" TargetMode="External"/><Relationship Id="rId832" Type="http://schemas.openxmlformats.org/officeDocument/2006/relationships/hyperlink" Target="http://soc.edu.vn/" TargetMode="External"/><Relationship Id="rId1048" Type="http://schemas.openxmlformats.org/officeDocument/2006/relationships/hyperlink" Target="http://vahini.pw/" TargetMode="External"/><Relationship Id="rId1255" Type="http://schemas.openxmlformats.org/officeDocument/2006/relationships/hyperlink" Target="https://resourcesbeta.base.vn/productivity/cai-gia-phai-tra-cho-viec-su-dung-cac-phan-mem-quan-ly-du-an-mien-phi-581/" TargetMode="External"/><Relationship Id="rId264" Type="http://schemas.openxmlformats.org/officeDocument/2006/relationships/hyperlink" Target="http://similars.net/" TargetMode="External"/><Relationship Id="rId471" Type="http://schemas.openxmlformats.org/officeDocument/2006/relationships/hyperlink" Target="https://resources.base.vn/hr/huong-dan-dat-cau-hoi-tinh-huong-trong-phong-van-ung-vien-124" TargetMode="External"/><Relationship Id="rId1115" Type="http://schemas.openxmlformats.org/officeDocument/2006/relationships/hyperlink" Target="http://progswap.blogspot.com/" TargetMode="External"/><Relationship Id="rId1322" Type="http://schemas.openxmlformats.org/officeDocument/2006/relationships/hyperlink" Target="https://help.base.vn/support/solutions/folders/63000232894" TargetMode="External"/><Relationship Id="rId59" Type="http://schemas.openxmlformats.org/officeDocument/2006/relationships/hyperlink" Target="https://resources.base.vn/productivity/mo-hinh-ask-la-gi-mo-hinh-danh-gia-nang-luc-nhan-su-chuan-quoc-te-350" TargetMode="External"/><Relationship Id="rId124" Type="http://schemas.openxmlformats.org/officeDocument/2006/relationships/hyperlink" Target="http://index.co/" TargetMode="External"/><Relationship Id="rId569" Type="http://schemas.openxmlformats.org/officeDocument/2006/relationships/hyperlink" Target="http://seokeywordstool.com/" TargetMode="External"/><Relationship Id="rId776" Type="http://schemas.openxmlformats.org/officeDocument/2006/relationships/hyperlink" Target="http://hanoiwork.vn/" TargetMode="External"/><Relationship Id="rId983" Type="http://schemas.openxmlformats.org/officeDocument/2006/relationships/hyperlink" Target="http://loginwithus.com/" TargetMode="External"/><Relationship Id="rId1199" Type="http://schemas.openxmlformats.org/officeDocument/2006/relationships/hyperlink" Target="https://resources.base.vn/docs/hr/chuyen-vien-mang-xa-hoi-69" TargetMode="External"/><Relationship Id="rId331" Type="http://schemas.openxmlformats.org/officeDocument/2006/relationships/hyperlink" Target="http://linkmio.com/" TargetMode="External"/><Relationship Id="rId429" Type="http://schemas.openxmlformats.org/officeDocument/2006/relationships/hyperlink" Target="https://resources.base.vn/management/ban-do-chuyen-doi-so-nganh-ban-le-659" TargetMode="External"/><Relationship Id="rId636" Type="http://schemas.openxmlformats.org/officeDocument/2006/relationships/hyperlink" Target="https://customers.base.vn/loi-giai-cho-bai-toan-tuyen-dung-cua-decathlon-viet-nam/" TargetMode="External"/><Relationship Id="rId1059" Type="http://schemas.openxmlformats.org/officeDocument/2006/relationships/hyperlink" Target="https://resourcesbeta.base.vn/management/huong-dan-xay-dung-noi-quy-cong-ty-chuan-cho-doanh-nghiep-694/" TargetMode="External"/><Relationship Id="rId1266" Type="http://schemas.openxmlformats.org/officeDocument/2006/relationships/hyperlink" Target="http://secgit.com/" TargetMode="External"/><Relationship Id="rId843" Type="http://schemas.openxmlformats.org/officeDocument/2006/relationships/hyperlink" Target="http://ntcde.com/" TargetMode="External"/><Relationship Id="rId1126" Type="http://schemas.openxmlformats.org/officeDocument/2006/relationships/hyperlink" Target="https://resourcesbeta.base.vn/hr/file-excel-theo-doi-nhan-su-nghi-viec-tai-bieu-mau-nhan-su-excel-691/" TargetMode="External"/><Relationship Id="rId275" Type="http://schemas.openxmlformats.org/officeDocument/2006/relationships/hyperlink" Target="https://resources.base.vn/docs/hr/giam-doc-phat-trien-kinh-doanh-business-development-manager-85" TargetMode="External"/><Relationship Id="rId482" Type="http://schemas.openxmlformats.org/officeDocument/2006/relationships/hyperlink" Target="http://findjobs.vn/" TargetMode="External"/><Relationship Id="rId703" Type="http://schemas.openxmlformats.org/officeDocument/2006/relationships/hyperlink" Target="http://vietskill.com.vn/" TargetMode="External"/><Relationship Id="rId910" Type="http://schemas.openxmlformats.org/officeDocument/2006/relationships/hyperlink" Target="http://ananya.pw/" TargetMode="External"/><Relationship Id="rId1333" Type="http://schemas.openxmlformats.org/officeDocument/2006/relationships/hyperlink" Target="https://resources.base.vn/docs/hr/tro-ly-quan-ly-thuong-hieu-61" TargetMode="External"/><Relationship Id="rId135" Type="http://schemas.openxmlformats.org/officeDocument/2006/relationships/hyperlink" Target="https://resources.base.vn/productivity/5-buoc-lap-ke-hoach-chien-luoc-550" TargetMode="External"/><Relationship Id="rId342" Type="http://schemas.openxmlformats.org/officeDocument/2006/relationships/hyperlink" Target="https://resources.base.vn/hr/3-quy-tac-vang-de-xay-dung-gia-tri-cot-loi-cua-doanh-nghiep-371" TargetMode="External"/><Relationship Id="rId787" Type="http://schemas.openxmlformats.org/officeDocument/2006/relationships/hyperlink" Target="https://resources.base.vn/hr/cam-nang-xay-dung-thuong-hieu-tuyen-dung-chuyen-nghiep-258" TargetMode="External"/><Relationship Id="rId994" Type="http://schemas.openxmlformats.org/officeDocument/2006/relationships/hyperlink" Target="https://resourcesbeta.base.vn/author/hanhle/" TargetMode="External"/><Relationship Id="rId1400" Type="http://schemas.openxmlformats.org/officeDocument/2006/relationships/hyperlink" Target="http://phongvan.vn/" TargetMode="External"/><Relationship Id="rId202" Type="http://schemas.openxmlformats.org/officeDocument/2006/relationships/hyperlink" Target="https://resources.base.vn/hr/the-he-x-va-tac-dong-den-moi-truong-lam-viec-498" TargetMode="External"/><Relationship Id="rId647" Type="http://schemas.openxmlformats.org/officeDocument/2006/relationships/hyperlink" Target="http://rgelogin.com/" TargetMode="External"/><Relationship Id="rId854" Type="http://schemas.openxmlformats.org/officeDocument/2006/relationships/hyperlink" Target="http://logines.de/" TargetMode="External"/><Relationship Id="rId1277" Type="http://schemas.openxmlformats.org/officeDocument/2006/relationships/hyperlink" Target="https://resourcesbeta.base.vn/hr/ki-nguyen-moi-cua-nganh-nhan-su-hr-4-0-115/" TargetMode="External"/></Relationships>
</file>

<file path=xl/worksheets/_rels/sheet52.xml.rels><?xml version="1.0" encoding="UTF-8" standalone="yes"?>
<Relationships xmlns="http://schemas.openxmlformats.org/package/2006/relationships"><Relationship Id="rId117" Type="http://schemas.openxmlformats.org/officeDocument/2006/relationships/hyperlink" Target="https://1office.vn/phuong-phap-xay-dung-ke-hoach-quan-ly-cong-trinh-xay-dung/" TargetMode="External"/><Relationship Id="rId671" Type="http://schemas.openxmlformats.org/officeDocument/2006/relationships/hyperlink" Target="https://haitrieu.1office.vn/" TargetMode="External"/><Relationship Id="rId769" Type="http://schemas.openxmlformats.org/officeDocument/2006/relationships/hyperlink" Target="http://andrealarkin.net/" TargetMode="External"/><Relationship Id="rId976" Type="http://schemas.openxmlformats.org/officeDocument/2006/relationships/hyperlink" Target="https://1office.vn/hoa-phat-tuyet-chieu-van-hanh-he-thong-nho-chuyen-doi-so/" TargetMode="External"/><Relationship Id="rId21" Type="http://schemas.openxmlformats.org/officeDocument/2006/relationships/hyperlink" Target="https://1office.vn/mau-kpi-cho-vi-tri-nhan-vien-kinh-doanh-pho-bien-hien-nay/" TargetMode="External"/><Relationship Id="rId324" Type="http://schemas.openxmlformats.org/officeDocument/2006/relationships/hyperlink" Target="https://1office.vn/phan-mem-quan-ly-nhan-su-tien-luong/" TargetMode="External"/><Relationship Id="rId531" Type="http://schemas.openxmlformats.org/officeDocument/2006/relationships/hyperlink" Target="http://thedongtay.net/" TargetMode="External"/><Relationship Id="rId629" Type="http://schemas.openxmlformats.org/officeDocument/2006/relationships/hyperlink" Target="https://1office.vn/bpm-doanh-nghiep-thoi-dai-so/" TargetMode="External"/><Relationship Id="rId170" Type="http://schemas.openxmlformats.org/officeDocument/2006/relationships/hyperlink" Target="http://altes-lagerhaus-windheim.de/" TargetMode="External"/><Relationship Id="rId836" Type="http://schemas.openxmlformats.org/officeDocument/2006/relationships/hyperlink" Target="https://demonew.1office.vn/f88-cung-hanh-trinh-thay-doi-dinh-kien-ve-cam-do/" TargetMode="External"/><Relationship Id="rId268" Type="http://schemas.openxmlformats.org/officeDocument/2006/relationships/hyperlink" Target="https://vienqhkt.1office.vn/login/reset" TargetMode="External"/><Relationship Id="rId475" Type="http://schemas.openxmlformats.org/officeDocument/2006/relationships/hyperlink" Target="https://1office.vn/van-phong-dien-tu-e-office-cua-doanh-nghiep-hien-nay/" TargetMode="External"/><Relationship Id="rId682" Type="http://schemas.openxmlformats.org/officeDocument/2006/relationships/hyperlink" Target="https://1office.vn/category/tin-tuc/tinh-nang-moi/" TargetMode="External"/><Relationship Id="rId903" Type="http://schemas.openxmlformats.org/officeDocument/2006/relationships/hyperlink" Target="https://1office.vn/tam-quan-trong-cua-crm-trong-quan-ly-ngan-hang/" TargetMode="External"/><Relationship Id="rId32" Type="http://schemas.openxmlformats.org/officeDocument/2006/relationships/hyperlink" Target="http://vol.at/" TargetMode="External"/><Relationship Id="rId128" Type="http://schemas.openxmlformats.org/officeDocument/2006/relationships/hyperlink" Target="http://stats-site.com/" TargetMode="External"/><Relationship Id="rId335" Type="http://schemas.openxmlformats.org/officeDocument/2006/relationships/hyperlink" Target="http://conganbackan.vn/" TargetMode="External"/><Relationship Id="rId542" Type="http://schemas.openxmlformats.org/officeDocument/2006/relationships/hyperlink" Target="http://alice-d-im-wunderland.de/" TargetMode="External"/><Relationship Id="rId987" Type="http://schemas.openxmlformats.org/officeDocument/2006/relationships/hyperlink" Target="https://1office.vn/doanh-nghiep-nen-lam-gi-de-tan-dung-co-hoi/" TargetMode="External"/><Relationship Id="rId181" Type="http://schemas.openxmlformats.org/officeDocument/2006/relationships/hyperlink" Target="https://1office.vn/phan-mem-quan-ly-cong-viec-ca-nhan/" TargetMode="External"/><Relationship Id="rId402" Type="http://schemas.openxmlformats.org/officeDocument/2006/relationships/hyperlink" Target="http://finda.in/" TargetMode="External"/><Relationship Id="rId847" Type="http://schemas.openxmlformats.org/officeDocument/2006/relationships/hyperlink" Target="https://1office.vn/quan-ly-tai-chinh-doanh-nghiep/" TargetMode="External"/><Relationship Id="rId279" Type="http://schemas.openxmlformats.org/officeDocument/2006/relationships/hyperlink" Target="http://bethanne.net/" TargetMode="External"/><Relationship Id="rId486" Type="http://schemas.openxmlformats.org/officeDocument/2006/relationships/hyperlink" Target="https://1office.vn/phan-mem-quan-ly-du-an-xay-dung/" TargetMode="External"/><Relationship Id="rId693" Type="http://schemas.openxmlformats.org/officeDocument/2006/relationships/hyperlink" Target="https://1office.vn/quy-trinh-xay-dung-he-thong-kpi-chuan-theo-thuc-te/" TargetMode="External"/><Relationship Id="rId707" Type="http://schemas.openxmlformats.org/officeDocument/2006/relationships/hyperlink" Target="http://aiyana.pw/" TargetMode="External"/><Relationship Id="rId914" Type="http://schemas.openxmlformats.org/officeDocument/2006/relationships/hyperlink" Target="https://1office.vn/chu-ky-so-doanh-nghiep-va-nhung-loi-ich-hang-dau-khong-phai-ai-cung-biet/" TargetMode="External"/><Relationship Id="rId43" Type="http://schemas.openxmlformats.org/officeDocument/2006/relationships/hyperlink" Target="https://1office.vn/mau-mo-ta-cong-viec-truong-phong-kinh-doanh-co-the-dung-duoc-ngay/" TargetMode="External"/><Relationship Id="rId139" Type="http://schemas.openxmlformats.org/officeDocument/2006/relationships/hyperlink" Target="https://1office.vn/tag/tocotoco/" TargetMode="External"/><Relationship Id="rId346" Type="http://schemas.openxmlformats.org/officeDocument/2006/relationships/hyperlink" Target="https://1office.vn/tag/phong-vu/" TargetMode="External"/><Relationship Id="rId553" Type="http://schemas.openxmlformats.org/officeDocument/2006/relationships/hyperlink" Target="https://1office.vn/don-tu/" TargetMode="External"/><Relationship Id="rId760" Type="http://schemas.openxmlformats.org/officeDocument/2006/relationships/hyperlink" Target="https://1office.vn/ung-dung-chu-ky-so-giai-phap-giup-toi-uu-chi-phi-kinh-doanh/" TargetMode="External"/><Relationship Id="rId998" Type="http://schemas.openxmlformats.org/officeDocument/2006/relationships/hyperlink" Target="https://1office.vn/1office-nang-cap-cong-viec-quy-trinh-de-quan-ly-de-dang/" TargetMode="External"/><Relationship Id="rId192" Type="http://schemas.openxmlformats.org/officeDocument/2006/relationships/hyperlink" Target="http://ahmspro.com/" TargetMode="External"/><Relationship Id="rId206" Type="http://schemas.openxmlformats.org/officeDocument/2006/relationships/hyperlink" Target="http://phersey.co.uk/" TargetMode="External"/><Relationship Id="rId413" Type="http://schemas.openxmlformats.org/officeDocument/2006/relationships/hyperlink" Target="https://1office.vn/5-buoc-quan-ly-quy-trinh-nganh-xay-dung-hieu-qua-nhat/" TargetMode="External"/><Relationship Id="rId858" Type="http://schemas.openxmlformats.org/officeDocument/2006/relationships/hyperlink" Target="https://1office.vn/nha-quan-ly-co-phai-nguyen-nhan-khien-nhan-vien-nghi-viec/" TargetMode="External"/><Relationship Id="rId497" Type="http://schemas.openxmlformats.org/officeDocument/2006/relationships/hyperlink" Target="http://vietnam-event21.jp/" TargetMode="External"/><Relationship Id="rId620" Type="http://schemas.openxmlformats.org/officeDocument/2006/relationships/hyperlink" Target="http://eos.vn/" TargetMode="External"/><Relationship Id="rId718" Type="http://schemas.openxmlformats.org/officeDocument/2006/relationships/hyperlink" Target="https://1office.vn/cac-loai-chien-luoc-marketing-doanh-nghiep/" TargetMode="External"/><Relationship Id="rId925" Type="http://schemas.openxmlformats.org/officeDocument/2006/relationships/hyperlink" Target="https://1office.vn/support_feature/tong-quan-ve-cham-cong/" TargetMode="External"/><Relationship Id="rId357" Type="http://schemas.openxmlformats.org/officeDocument/2006/relationships/hyperlink" Target="https://1office.vn/software-as-a-service-la-gi/" TargetMode="External"/><Relationship Id="rId54" Type="http://schemas.openxmlformats.org/officeDocument/2006/relationships/hyperlink" Target="http://tennis365.net/" TargetMode="External"/><Relationship Id="rId217" Type="http://schemas.openxmlformats.org/officeDocument/2006/relationships/hyperlink" Target="https://1office.vn/quan-tri-thong-minh-trong-moi-truong-phuc-hop/" TargetMode="External"/><Relationship Id="rId564" Type="http://schemas.openxmlformats.org/officeDocument/2006/relationships/hyperlink" Target="https://1office.vn/10-bi-quyet-quan-ly-nhan-su-hieu-qua-ma-doanh-nghiep-khong-the-thieu/" TargetMode="External"/><Relationship Id="rId771" Type="http://schemas.openxmlformats.org/officeDocument/2006/relationships/hyperlink" Target="http://thewelldiggers.org/" TargetMode="External"/><Relationship Id="rId869" Type="http://schemas.openxmlformats.org/officeDocument/2006/relationships/hyperlink" Target="https://1office.vn/5-goi-y-vuc-day-tinh-than-lam-viec-nhan-vien-sau-ky-nghi-le/" TargetMode="External"/><Relationship Id="rId424" Type="http://schemas.openxmlformats.org/officeDocument/2006/relationships/hyperlink" Target="http://radiosunce.com/" TargetMode="External"/><Relationship Id="rId631" Type="http://schemas.openxmlformats.org/officeDocument/2006/relationships/hyperlink" Target="https://1office.vn/nen-tang-nao-ho-tro-quan-ly-tien-do-thi-cong-xay-dung-cong-trinh/" TargetMode="External"/><Relationship Id="rId729" Type="http://schemas.openxmlformats.org/officeDocument/2006/relationships/hyperlink" Target="http://loginthisway.com/" TargetMode="External"/><Relationship Id="rId270" Type="http://schemas.openxmlformats.org/officeDocument/2006/relationships/hyperlink" Target="https://1office.vn/so-hoa-viec-quan-ly-thiet-bi-truong-hoc-trong-thoi-4-0/" TargetMode="External"/><Relationship Id="rId936" Type="http://schemas.openxmlformats.org/officeDocument/2006/relationships/hyperlink" Target="https://1office.vn/1office-gioi-thieu-va-dao-tao-tinh-nang-quan-ly-quy-trinh-cong-viec-va-quan-ly-vat-tu-trong-du-an/" TargetMode="External"/><Relationship Id="rId65" Type="http://schemas.openxmlformats.org/officeDocument/2006/relationships/hyperlink" Target="https://1office.vn/lateral-thinking-phuong-phap-tu-duy-giup-ban-luon-sang-tao/" TargetMode="External"/><Relationship Id="rId130" Type="http://schemas.openxmlformats.org/officeDocument/2006/relationships/hyperlink" Target="http://keyfora.com/" TargetMode="External"/><Relationship Id="rId368" Type="http://schemas.openxmlformats.org/officeDocument/2006/relationships/hyperlink" Target="http://feelfree.in/" TargetMode="External"/><Relationship Id="rId575" Type="http://schemas.openxmlformats.org/officeDocument/2006/relationships/hyperlink" Target="http://avni.pw/" TargetMode="External"/><Relationship Id="rId782" Type="http://schemas.openxmlformats.org/officeDocument/2006/relationships/hyperlink" Target="http://bclinks.com.co/" TargetMode="External"/><Relationship Id="rId228" Type="http://schemas.openxmlformats.org/officeDocument/2006/relationships/hyperlink" Target="https://1office.vn/nhung-dieu-can-biet-ve-quy-trinh-nghiep-vu-le-tan-khach-san/" TargetMode="External"/><Relationship Id="rId435" Type="http://schemas.openxmlformats.org/officeDocument/2006/relationships/hyperlink" Target="https://1office.vn/review-top-5-phan-mem-quan-tri-doanh-nghiep-vua-va-nho-tot-nhat-hien-nay/" TargetMode="External"/><Relationship Id="rId642" Type="http://schemas.openxmlformats.org/officeDocument/2006/relationships/hyperlink" Target="http://discussion.co.in/" TargetMode="External"/><Relationship Id="rId281" Type="http://schemas.openxmlformats.org/officeDocument/2006/relationships/hyperlink" Target="http://login-vp.com/" TargetMode="External"/><Relationship Id="rId502" Type="http://schemas.openxmlformats.org/officeDocument/2006/relationships/hyperlink" Target="https://1office.vn/quan-ly-tiem-vang-la-gi-vai-tro-cua-phan-mem-quan-ly-tiem-vang/" TargetMode="External"/><Relationship Id="rId947" Type="http://schemas.openxmlformats.org/officeDocument/2006/relationships/hyperlink" Target="https://1office.vn/nghe-quan-tri-nhan-su-hay-nghe-lam-dau-tram-ho/" TargetMode="External"/><Relationship Id="rId76" Type="http://schemas.openxmlformats.org/officeDocument/2006/relationships/hyperlink" Target="http://backan.gov.vn/" TargetMode="External"/><Relationship Id="rId141" Type="http://schemas.openxmlformats.org/officeDocument/2006/relationships/hyperlink" Target="https://1office.vn/mau-mo-ta-cong-viec-chuyen-vien-digital-marketing/" TargetMode="External"/><Relationship Id="rId379" Type="http://schemas.openxmlformats.org/officeDocument/2006/relationships/hyperlink" Target="https://1office.vn/jealous-house-khi-nhung-nguoi-tre-khong-dung-ngoai-cuoc-dua-chuyen-doi-so/" TargetMode="External"/><Relationship Id="rId586" Type="http://schemas.openxmlformats.org/officeDocument/2006/relationships/hyperlink" Target="https://kgvn.1office.vn/" TargetMode="External"/><Relationship Id="rId793" Type="http://schemas.openxmlformats.org/officeDocument/2006/relationships/hyperlink" Target="https://1office.vn/cau-chuyen-thanh-cong-cua-khach-hang-su-dung-1office/" TargetMode="External"/><Relationship Id="rId807" Type="http://schemas.openxmlformats.org/officeDocument/2006/relationships/hyperlink" Target="https://1office.vn/su-khac-biet-giua-kanban-va-scrum-la-gi/" TargetMode="External"/><Relationship Id="rId7" Type="http://schemas.openxmlformats.org/officeDocument/2006/relationships/hyperlink" Target="https://1office.vn/cach-quan-ly-nhan-su-hieu-qua/" TargetMode="External"/><Relationship Id="rId239" Type="http://schemas.openxmlformats.org/officeDocument/2006/relationships/hyperlink" Target="http://iwebvietnam.com/" TargetMode="External"/><Relationship Id="rId446" Type="http://schemas.openxmlformats.org/officeDocument/2006/relationships/hyperlink" Target="http://kiemvieclam.vn/" TargetMode="External"/><Relationship Id="rId653" Type="http://schemas.openxmlformats.org/officeDocument/2006/relationships/hyperlink" Target="https://1office.vn/mau-kpi-cho-vi-tri-nhan-vien-it-system-chinh-xac-nhat/" TargetMode="External"/><Relationship Id="rId292" Type="http://schemas.openxmlformats.org/officeDocument/2006/relationships/hyperlink" Target="https://1office.vn/theo-doi-tien-do-cong-viec/" TargetMode="External"/><Relationship Id="rId306" Type="http://schemas.openxmlformats.org/officeDocument/2006/relationships/hyperlink" Target="https://1office.vn/mor-software-jsc-loi-giai-bai-toan-tinh-luong-cua-cong-ty-cong-nghe-hang-dau/" TargetMode="External"/><Relationship Id="rId860" Type="http://schemas.openxmlformats.org/officeDocument/2006/relationships/hyperlink" Target="https://1office.vn/bi-quyet-to-chuc-mot-bua-tiec-year-end-party-hoanh-trang/" TargetMode="External"/><Relationship Id="rId958" Type="http://schemas.openxmlformats.org/officeDocument/2006/relationships/hyperlink" Target="https://1office.vn/tag/phan-mem-quan-ly-thiet-bi-mien-phi/" TargetMode="External"/><Relationship Id="rId87" Type="http://schemas.openxmlformats.org/officeDocument/2006/relationships/hyperlink" Target="https://1office.vn/quy-trinh-phoi-hop-giua-cac-phong-ban-trong-thoi-cong-nghe-so/" TargetMode="External"/><Relationship Id="rId513" Type="http://schemas.openxmlformats.org/officeDocument/2006/relationships/hyperlink" Target="http://tezo.vn/" TargetMode="External"/><Relationship Id="rId597" Type="http://schemas.openxmlformats.org/officeDocument/2006/relationships/hyperlink" Target="http://moreheadline.com/" TargetMode="External"/><Relationship Id="rId720" Type="http://schemas.openxmlformats.org/officeDocument/2006/relationships/hyperlink" Target="https://1office.vn/support_tip/muon-thay-doi-anh-bia-va-anh-dai-dien-tren-tuong-ca-nhan-thi-lam-the-nao/" TargetMode="External"/><Relationship Id="rId818" Type="http://schemas.openxmlformats.org/officeDocument/2006/relationships/hyperlink" Target="http://vpptrading.org/" TargetMode="External"/><Relationship Id="rId152" Type="http://schemas.openxmlformats.org/officeDocument/2006/relationships/hyperlink" Target="http://sakukovietnam.com.vn/" TargetMode="External"/><Relationship Id="rId457" Type="http://schemas.openxmlformats.org/officeDocument/2006/relationships/hyperlink" Target="https://1office.vn/quy-trinh-nang-cap-phan-mem/" TargetMode="External"/><Relationship Id="rId664" Type="http://schemas.openxmlformats.org/officeDocument/2006/relationships/hyperlink" Target="http://kalyani.pw/" TargetMode="External"/><Relationship Id="rId871" Type="http://schemas.openxmlformats.org/officeDocument/2006/relationships/hyperlink" Target="https://1office.vn/mau-kpi-cho-vi-tri-truong-phong-phat-trien-san-pham-cto/" TargetMode="External"/><Relationship Id="rId969" Type="http://schemas.openxmlformats.org/officeDocument/2006/relationships/hyperlink" Target="https://1office.vn/chuyen-doi-so-nganh-giao-duc-buoc-di-song-con-mua-covid/" TargetMode="External"/><Relationship Id="rId14" Type="http://schemas.openxmlformats.org/officeDocument/2006/relationships/hyperlink" Target="http://dantri.com.vn/" TargetMode="External"/><Relationship Id="rId317" Type="http://schemas.openxmlformats.org/officeDocument/2006/relationships/hyperlink" Target="http://omina.com.vn/" TargetMode="External"/><Relationship Id="rId524" Type="http://schemas.openxmlformats.org/officeDocument/2006/relationships/hyperlink" Target="https://1office.vn/ahamove-ung-dung-phan-mem-1office-vao-quan-tri-nhan-su/" TargetMode="External"/><Relationship Id="rId731" Type="http://schemas.openxmlformats.org/officeDocument/2006/relationships/hyperlink" Target="http://perfekcyjny-tryb-zycia.blogspot.com/" TargetMode="External"/><Relationship Id="rId98" Type="http://schemas.openxmlformats.org/officeDocument/2006/relationships/hyperlink" Target="http://network23.org/" TargetMode="External"/><Relationship Id="rId163" Type="http://schemas.openxmlformats.org/officeDocument/2006/relationships/hyperlink" Target="https://1office.vn/quan-ly-thu-vien/" TargetMode="External"/><Relationship Id="rId370" Type="http://schemas.openxmlformats.org/officeDocument/2006/relationships/hyperlink" Target="http://antiquecars.org/" TargetMode="External"/><Relationship Id="rId829" Type="http://schemas.openxmlformats.org/officeDocument/2006/relationships/hyperlink" Target="https://1office.vn/ngan-hang-quan-doi-tich-hop-dich-vu-vao-1office/" TargetMode="External"/><Relationship Id="rId230" Type="http://schemas.openxmlformats.org/officeDocument/2006/relationships/hyperlink" Target="https://1office.vn/mau-mo-ta-cong-viec-nhan-vien-telesales-tai-mien-phi/" TargetMode="External"/><Relationship Id="rId468" Type="http://schemas.openxmlformats.org/officeDocument/2006/relationships/hyperlink" Target="http://esha.pw/" TargetMode="External"/><Relationship Id="rId675" Type="http://schemas.openxmlformats.org/officeDocument/2006/relationships/hyperlink" Target="http://landltire.com/" TargetMode="External"/><Relationship Id="rId882" Type="http://schemas.openxmlformats.org/officeDocument/2006/relationships/hyperlink" Target="https://1office.vn/tag/phan-mem-quan-ly-tai-san-cong/" TargetMode="External"/><Relationship Id="rId25" Type="http://schemas.openxmlformats.org/officeDocument/2006/relationships/hyperlink" Target="https://1office.vn/bi-quyet-tu-tin-trong-giao-tiep-de-gat-hai-thanh-cong/" TargetMode="External"/><Relationship Id="rId328" Type="http://schemas.openxmlformats.org/officeDocument/2006/relationships/hyperlink" Target="https://1office.vn/quy-trinh-xay-dung-kpi-giup-do-luong-hieu-qua/" TargetMode="External"/><Relationship Id="rId535" Type="http://schemas.openxmlformats.org/officeDocument/2006/relationships/hyperlink" Target="http://thuonghieuxanh.org/" TargetMode="External"/><Relationship Id="rId742" Type="http://schemas.openxmlformats.org/officeDocument/2006/relationships/hyperlink" Target="https://demo1office.1office.vn/mau-mo-ta-cong-viec-nhan-vien-telesales-tai-mien-phi/" TargetMode="External"/><Relationship Id="rId174" Type="http://schemas.openxmlformats.org/officeDocument/2006/relationships/hyperlink" Target="http://seohelperdirectory.com/" TargetMode="External"/><Relationship Id="rId381" Type="http://schemas.openxmlformats.org/officeDocument/2006/relationships/hyperlink" Target="https://1office.vn/mau-kpi-cho-vi-tri-truong-phong-marketing-chuan-xac-nhat/" TargetMode="External"/><Relationship Id="rId602" Type="http://schemas.openxmlformats.org/officeDocument/2006/relationships/hyperlink" Target="https://1office.vn/khac-phuc-6-van-de-then-chot-de-quan-ly-hop-dong-xay-dung/" TargetMode="External"/><Relationship Id="rId241" Type="http://schemas.openxmlformats.org/officeDocument/2006/relationships/hyperlink" Target="http://onceuponareader.org/" TargetMode="External"/><Relationship Id="rId479" Type="http://schemas.openxmlformats.org/officeDocument/2006/relationships/hyperlink" Target="https://1office.vn/top-5-phan-mem-quan-ly-trung-tam-ngoai-ngu-hieu-qua-nhat/" TargetMode="External"/><Relationship Id="rId686" Type="http://schemas.openxmlformats.org/officeDocument/2006/relationships/hyperlink" Target="https://1office.vn/quan-ly-quy-trinh-nganh-du-lich-de-hay-kho/" TargetMode="External"/><Relationship Id="rId893" Type="http://schemas.openxmlformats.org/officeDocument/2006/relationships/hyperlink" Target="https://sakuko.1office.vn/recruitment/candidate/online?k=eyJ0eXAiOiJKV1QiLCJhbGciOiJIUzI1NiJ9.IjIwMi4yMzIi.DheUc_Nlu0-9aebgElmK7JhZ-FpHDv3G24LGLa3zy50&amp;fbclid=IwAR2O_HKvbJQ7J2Vei6yhcYdBd-kwvjtTtvd1cP1v3kD1Hp7CBL4c3nbT23A" TargetMode="External"/><Relationship Id="rId907" Type="http://schemas.openxmlformats.org/officeDocument/2006/relationships/hyperlink" Target="https://1office.vn/thuc-trang-chuyen-doi-so-cua-cac-doanh-nghiep-o-viet-nam-hien-nay/" TargetMode="External"/><Relationship Id="rId36" Type="http://schemas.openxmlformats.org/officeDocument/2006/relationships/hyperlink" Target="http://mic.gov.vn/" TargetMode="External"/><Relationship Id="rId339" Type="http://schemas.openxmlformats.org/officeDocument/2006/relationships/hyperlink" Target="http://sututrang-adv.com/" TargetMode="External"/><Relationship Id="rId546" Type="http://schemas.openxmlformats.org/officeDocument/2006/relationships/hyperlink" Target="http://ananya.pw/" TargetMode="External"/><Relationship Id="rId753" Type="http://schemas.openxmlformats.org/officeDocument/2006/relationships/hyperlink" Target="https://1office.vn/support_feature/dhm/" TargetMode="External"/><Relationship Id="rId101" Type="http://schemas.openxmlformats.org/officeDocument/2006/relationships/hyperlink" Target="https://1office.vn/tag/f88-ky-ket/" TargetMode="External"/><Relationship Id="rId185" Type="http://schemas.openxmlformats.org/officeDocument/2006/relationships/hyperlink" Target="https://1office.vn/mau-kpi-cho-vi-tri-truong-phong-hanh-chinh-nhan-su/" TargetMode="External"/><Relationship Id="rId406" Type="http://schemas.openxmlformats.org/officeDocument/2006/relationships/hyperlink" Target="http://list.net.in/" TargetMode="External"/><Relationship Id="rId960" Type="http://schemas.openxmlformats.org/officeDocument/2006/relationships/hyperlink" Target="https://1office.vn/phan-mem-quan-ly-nhan-su-duoc-su-dung-pho-bien-nhat/" TargetMode="External"/><Relationship Id="rId392" Type="http://schemas.openxmlformats.org/officeDocument/2006/relationships/hyperlink" Target="http://lacashop.com/" TargetMode="External"/><Relationship Id="rId613" Type="http://schemas.openxmlformats.org/officeDocument/2006/relationships/hyperlink" Target="http://mhealthkarma.org/" TargetMode="External"/><Relationship Id="rId697" Type="http://schemas.openxmlformats.org/officeDocument/2006/relationships/hyperlink" Target="https://1office.vn/support_feature/quan-ly-email-he-thong/" TargetMode="External"/><Relationship Id="rId820" Type="http://schemas.openxmlformats.org/officeDocument/2006/relationships/hyperlink" Target="https://1office.vn/support_feature/don-hang-mua/" TargetMode="External"/><Relationship Id="rId918" Type="http://schemas.openxmlformats.org/officeDocument/2006/relationships/hyperlink" Target="https://demonew.1office.vn/mau-mo-ta-cong-viec-truong-phong-nhan-su/" TargetMode="External"/><Relationship Id="rId252" Type="http://schemas.openxmlformats.org/officeDocument/2006/relationships/hyperlink" Target="https://1office.vn/quy-trinh-nghiep-vu-quan-ly-kho-don-gian-hieu-qua/" TargetMode="External"/><Relationship Id="rId47" Type="http://schemas.openxmlformats.org/officeDocument/2006/relationships/hyperlink" Target="https://1office.vn/mau-thu-moi-nhan-viec-chuan-cho-nha-tuyen-dung/" TargetMode="External"/><Relationship Id="rId112" Type="http://schemas.openxmlformats.org/officeDocument/2006/relationships/hyperlink" Target="http://love.net.in/" TargetMode="External"/><Relationship Id="rId557" Type="http://schemas.openxmlformats.org/officeDocument/2006/relationships/hyperlink" Target="https://1office.vn/phan-mem-phan-cong-cong-viec/" TargetMode="External"/><Relationship Id="rId764" Type="http://schemas.openxmlformats.org/officeDocument/2006/relationships/hyperlink" Target="https://1office.vn/cam-nang-mua-dich-cho-nhan-vien-nghi-viec-mua-dich/" TargetMode="External"/><Relationship Id="rId971" Type="http://schemas.openxmlformats.org/officeDocument/2006/relationships/hyperlink" Target="https://demonew.1office.vn/support_feature/don-xin-thoi-viec/" TargetMode="External"/><Relationship Id="rId196" Type="http://schemas.openxmlformats.org/officeDocument/2006/relationships/hyperlink" Target="http://safelinkchecker.com/" TargetMode="External"/><Relationship Id="rId417" Type="http://schemas.openxmlformats.org/officeDocument/2006/relationships/hyperlink" Target="https://1office.vn/phan-mem-quan-ly-tien-do-cong-viec/" TargetMode="External"/><Relationship Id="rId624" Type="http://schemas.openxmlformats.org/officeDocument/2006/relationships/hyperlink" Target="http://martool.vn/" TargetMode="External"/><Relationship Id="rId831" Type="http://schemas.openxmlformats.org/officeDocument/2006/relationships/hyperlink" Target="https://1office.vn/tai-sao-can-su-dung-phan-mem-quan-tri-cho-doanh-nghiep-vua-va-nho/" TargetMode="External"/><Relationship Id="rId263" Type="http://schemas.openxmlformats.org/officeDocument/2006/relationships/hyperlink" Target="http://websitekeywordchecker.com/" TargetMode="External"/><Relationship Id="rId470" Type="http://schemas.openxmlformats.org/officeDocument/2006/relationships/hyperlink" Target="http://july.co.in/" TargetMode="External"/><Relationship Id="rId929" Type="http://schemas.openxmlformats.org/officeDocument/2006/relationships/hyperlink" Target="https://1office.vn/1office-vinh-du-duoc-bao-cao-voi-thu-tuong-ve-giai-phap-chuyen-doi-so-danh-cho-doanh-nghiep/" TargetMode="External"/><Relationship Id="rId58" Type="http://schemas.openxmlformats.org/officeDocument/2006/relationships/hyperlink" Target="http://topmillion.net/" TargetMode="External"/><Relationship Id="rId123" Type="http://schemas.openxmlformats.org/officeDocument/2006/relationships/hyperlink" Target="https://1office.vn/phan-mem-quan-ly-cong-viec-tren-dien-thoai/" TargetMode="External"/><Relationship Id="rId330" Type="http://schemas.openxmlformats.org/officeDocument/2006/relationships/hyperlink" Target="https://1office.vn/phan-mem-quan-ly-tai-san-co-dinh/" TargetMode="External"/><Relationship Id="rId568" Type="http://schemas.openxmlformats.org/officeDocument/2006/relationships/hyperlink" Target="https://1office.vn/5-phan-mem-quan-tri-doanh-nghiep-noi-bat-nhat-hien-nay/" TargetMode="External"/><Relationship Id="rId775" Type="http://schemas.openxmlformats.org/officeDocument/2006/relationships/hyperlink" Target="http://furniturevn.net/" TargetMode="External"/><Relationship Id="rId982" Type="http://schemas.openxmlformats.org/officeDocument/2006/relationships/hyperlink" Target="http://1office.vn/" TargetMode="External"/><Relationship Id="rId428" Type="http://schemas.openxmlformats.org/officeDocument/2006/relationships/hyperlink" Target="http://france-incineration.fr/" TargetMode="External"/><Relationship Id="rId635" Type="http://schemas.openxmlformats.org/officeDocument/2006/relationships/hyperlink" Target="https://1office.vn/cong-viec/" TargetMode="External"/><Relationship Id="rId842" Type="http://schemas.openxmlformats.org/officeDocument/2006/relationships/hyperlink" Target="https://1office.vn/ca-phe-khoi-nghiep-cung-1office/" TargetMode="External"/><Relationship Id="rId274" Type="http://schemas.openxmlformats.org/officeDocument/2006/relationships/hyperlink" Target="https://1office.vn/phan-mem-quan-ly-cong-viec-hang-ngay/" TargetMode="External"/><Relationship Id="rId481" Type="http://schemas.openxmlformats.org/officeDocument/2006/relationships/hyperlink" Target="https://1office.vn/nhung-noi-tham-kin-noi-cong/" TargetMode="External"/><Relationship Id="rId702" Type="http://schemas.openxmlformats.org/officeDocument/2006/relationships/hyperlink" Target="https://1office.vn/mobifone-service-khoi-dong-moi-truong-lam-viec-so-cung-1office/" TargetMode="External"/><Relationship Id="rId27" Type="http://schemas.openxmlformats.org/officeDocument/2006/relationships/hyperlink" Target="https://1office.vn/kpi-la-gi-xay-dung-thang-do-kpi-nhu-the-nao-moi-hieu-qua/" TargetMode="External"/><Relationship Id="rId69" Type="http://schemas.openxmlformats.org/officeDocument/2006/relationships/hyperlink" Target="https://1office.vn/du-an/" TargetMode="External"/><Relationship Id="rId134" Type="http://schemas.openxmlformats.org/officeDocument/2006/relationships/hyperlink" Target="http://besthostingprice.com/" TargetMode="External"/><Relationship Id="rId537" Type="http://schemas.openxmlformats.org/officeDocument/2006/relationships/hyperlink" Target="https://1office.vn/cach-quan-ly-doanh-nghiep/" TargetMode="External"/><Relationship Id="rId579" Type="http://schemas.openxmlformats.org/officeDocument/2006/relationships/hyperlink" Target="http://adamya.pw/" TargetMode="External"/><Relationship Id="rId744" Type="http://schemas.openxmlformats.org/officeDocument/2006/relationships/hyperlink" Target="https://1office.vn/top-12-phan-mem-nhan-su-hien-nay-tot-nhat-cho-nguoi-viet-sieu-de-dung/" TargetMode="External"/><Relationship Id="rId786" Type="http://schemas.openxmlformats.org/officeDocument/2006/relationships/hyperlink" Target="http://batnhuacali.com/" TargetMode="External"/><Relationship Id="rId951" Type="http://schemas.openxmlformats.org/officeDocument/2006/relationships/hyperlink" Target="https://1office.vn/webinar-tangtruongnong" TargetMode="External"/><Relationship Id="rId993" Type="http://schemas.openxmlformats.org/officeDocument/2006/relationships/hyperlink" Target="https://1office.vn/phan-mem-quan-ly-phong-gym-1office-tot-nhat-2021/" TargetMode="External"/><Relationship Id="rId80" Type="http://schemas.openxmlformats.org/officeDocument/2006/relationships/hyperlink" Target="http://khoahocphattrien.vn/" TargetMode="External"/><Relationship Id="rId176" Type="http://schemas.openxmlformats.org/officeDocument/2006/relationships/hyperlink" Target="http://clicktoselldirectoy.com/" TargetMode="External"/><Relationship Id="rId341" Type="http://schemas.openxmlformats.org/officeDocument/2006/relationships/hyperlink" Target="http://sptinhocmos.info/" TargetMode="External"/><Relationship Id="rId383" Type="http://schemas.openxmlformats.org/officeDocument/2006/relationships/hyperlink" Target="https://1office.vn/bi-quyet-hieu-qua-de-quan-ly-cong-viec-tot-hon/" TargetMode="External"/><Relationship Id="rId439" Type="http://schemas.openxmlformats.org/officeDocument/2006/relationships/hyperlink" Target="https://1office.vn/phan-mem-quan-ly-nhan-su/" TargetMode="External"/><Relationship Id="rId590" Type="http://schemas.openxmlformats.org/officeDocument/2006/relationships/hyperlink" Target="https://1office.vn/sale-pipeline-duong-ong-ban-hang-khong-the-thieu-cua-doanh-nghiep/" TargetMode="External"/><Relationship Id="rId604" Type="http://schemas.openxmlformats.org/officeDocument/2006/relationships/hyperlink" Target="https://1office.vn/7-thu-thuat-quan-ly-thoi-gian-de-thuc-day-loi-nhuan-cho-doanh-cua-ban/" TargetMode="External"/><Relationship Id="rId646" Type="http://schemas.openxmlformats.org/officeDocument/2006/relationships/hyperlink" Target="http://yogita.pw/" TargetMode="External"/><Relationship Id="rId811" Type="http://schemas.openxmlformats.org/officeDocument/2006/relationships/hyperlink" Target="http://ahmadlukmanedoaa.blogspot.com/" TargetMode="External"/><Relationship Id="rId201" Type="http://schemas.openxmlformats.org/officeDocument/2006/relationships/hyperlink" Target="https://1office.vn/quan-ly-hoc-vien-la-gi-ung-dung-cong-nghe-trong-quan-ly-hoc-vien/" TargetMode="External"/><Relationship Id="rId243" Type="http://schemas.openxmlformats.org/officeDocument/2006/relationships/hyperlink" Target="http://thichlamthem.com/" TargetMode="External"/><Relationship Id="rId285" Type="http://schemas.openxmlformats.org/officeDocument/2006/relationships/hyperlink" Target="http://seokeywordstool.com/" TargetMode="External"/><Relationship Id="rId450" Type="http://schemas.openxmlformats.org/officeDocument/2006/relationships/hyperlink" Target="http://wskv.ch/" TargetMode="External"/><Relationship Id="rId506" Type="http://schemas.openxmlformats.org/officeDocument/2006/relationships/hyperlink" Target="https://1office.vn/support_feature/quan-ly-lich-ca-nhan/" TargetMode="External"/><Relationship Id="rId688" Type="http://schemas.openxmlformats.org/officeDocument/2006/relationships/hyperlink" Target="http://filmball.com/" TargetMode="External"/><Relationship Id="rId853" Type="http://schemas.openxmlformats.org/officeDocument/2006/relationships/hyperlink" Target="https://1office.vn/support_tip/nhan-vien-co-the-nhin-thay-phieu-luong-ca-nhan-cua-minh-khi-nao/" TargetMode="External"/><Relationship Id="rId895" Type="http://schemas.openxmlformats.org/officeDocument/2006/relationships/hyperlink" Target="https://1office.vn/support_feature/chien-dich-tuyen-dung/" TargetMode="External"/><Relationship Id="rId909" Type="http://schemas.openxmlformats.org/officeDocument/2006/relationships/hyperlink" Target="https://eventceosg.1office.vn/" TargetMode="External"/><Relationship Id="rId38" Type="http://schemas.openxmlformats.org/officeDocument/2006/relationships/hyperlink" Target="http://siteprice.org/" TargetMode="External"/><Relationship Id="rId103" Type="http://schemas.openxmlformats.org/officeDocument/2006/relationships/hyperlink" Target="https://1office.vn/mau-danh-gia-qua-trinh-thu-viec-chuan-cua-nhan-vien/" TargetMode="External"/><Relationship Id="rId310" Type="http://schemas.openxmlformats.org/officeDocument/2006/relationships/hyperlink" Target="https://1office.vn/mau-kpi-cho-vi-tri-giam-doc-chi-nhanh-trong-doanh-nghiep/" TargetMode="External"/><Relationship Id="rId492" Type="http://schemas.openxmlformats.org/officeDocument/2006/relationships/hyperlink" Target="https://1office.vn/support_feature/cham-cong-4/" TargetMode="External"/><Relationship Id="rId548" Type="http://schemas.openxmlformats.org/officeDocument/2006/relationships/hyperlink" Target="http://hansika.co.in/" TargetMode="External"/><Relationship Id="rId713" Type="http://schemas.openxmlformats.org/officeDocument/2006/relationships/hyperlink" Target="http://mixedprintslife.com/" TargetMode="External"/><Relationship Id="rId755" Type="http://schemas.openxmlformats.org/officeDocument/2006/relationships/hyperlink" Target="https://1office.vn/support_feature/cong-viec-lap-2/" TargetMode="External"/><Relationship Id="rId797" Type="http://schemas.openxmlformats.org/officeDocument/2006/relationships/hyperlink" Target="https://1office.vn/dich-vu-chu-ky-so-1ca-giai-phap-ky-so-tu-xa-trong-thoi-dai-4-0/" TargetMode="External"/><Relationship Id="rId920" Type="http://schemas.openxmlformats.org/officeDocument/2006/relationships/hyperlink" Target="https://1office.vn/tong-quan-ve-chuyen-doi-so-trong-nganh-it-o-viet-nam/" TargetMode="External"/><Relationship Id="rId962" Type="http://schemas.openxmlformats.org/officeDocument/2006/relationships/hyperlink" Target="https://1office.vn/support_feature/cham-soc-tu-dong/" TargetMode="External"/><Relationship Id="rId91" Type="http://schemas.openxmlformats.org/officeDocument/2006/relationships/hyperlink" Target="https://1office.vn/support_feature/5-buoc-de-bat-dau-su-dung-1office/" TargetMode="External"/><Relationship Id="rId145" Type="http://schemas.openxmlformats.org/officeDocument/2006/relationships/hyperlink" Target="https://1office.vn/mau-thu-thong-bao-trung-tuyen-phong-van/" TargetMode="External"/><Relationship Id="rId187" Type="http://schemas.openxmlformats.org/officeDocument/2006/relationships/hyperlink" Target="https://1office.vn/xay-dung-quy-trinh-cham-soc-khach-hang-chuan-va-chuyen-nghiep/" TargetMode="External"/><Relationship Id="rId352" Type="http://schemas.openxmlformats.org/officeDocument/2006/relationships/hyperlink" Target="https://1office.vn/crm-2/" TargetMode="External"/><Relationship Id="rId394" Type="http://schemas.openxmlformats.org/officeDocument/2006/relationships/hyperlink" Target="http://paqe.ru/" TargetMode="External"/><Relationship Id="rId408" Type="http://schemas.openxmlformats.org/officeDocument/2006/relationships/hyperlink" Target="http://region.co.in/" TargetMode="External"/><Relationship Id="rId615" Type="http://schemas.openxmlformats.org/officeDocument/2006/relationships/hyperlink" Target="https://demonew.1office.vn/hrm-3/" TargetMode="External"/><Relationship Id="rId822" Type="http://schemas.openxmlformats.org/officeDocument/2006/relationships/hyperlink" Target="https://1office.vn/feature/khach-hang/" TargetMode="External"/><Relationship Id="rId212" Type="http://schemas.openxmlformats.org/officeDocument/2006/relationships/hyperlink" Target="http://keywordresearchinc.com/" TargetMode="External"/><Relationship Id="rId254" Type="http://schemas.openxmlformats.org/officeDocument/2006/relationships/hyperlink" Target="https://1office.vn/quy-trinh-lap-ke-hoach-digital-marketing-hieu-qua-cho-doanh-nghiep/" TargetMode="External"/><Relationship Id="rId657" Type="http://schemas.openxmlformats.org/officeDocument/2006/relationships/hyperlink" Target="https://1office.vn/quan-ly-don-hang-may-mac/" TargetMode="External"/><Relationship Id="rId699" Type="http://schemas.openxmlformats.org/officeDocument/2006/relationships/hyperlink" Target="http://drarmengou.com/" TargetMode="External"/><Relationship Id="rId864" Type="http://schemas.openxmlformats.org/officeDocument/2006/relationships/hyperlink" Target="https://1office.vn/mau-kpi-cho-vi-tri-giam-doc-dieu-hanh-duoc-ap-dung-pho-bien/" TargetMode="External"/><Relationship Id="rId49" Type="http://schemas.openxmlformats.org/officeDocument/2006/relationships/hyperlink" Target="https://f88.1office.vn/" TargetMode="External"/><Relationship Id="rId114" Type="http://schemas.openxmlformats.org/officeDocument/2006/relationships/hyperlink" Target="http://ben.com.vn/" TargetMode="External"/><Relationship Id="rId296" Type="http://schemas.openxmlformats.org/officeDocument/2006/relationships/hyperlink" Target="https://1office.vn/mo-hinh-kinh-doanh-canvas/" TargetMode="External"/><Relationship Id="rId461" Type="http://schemas.openxmlformats.org/officeDocument/2006/relationships/hyperlink" Target="https://1office.vn/luong-3p-la-gi-loi-ich-khi-ap-dung-hinh-thuc-tra-luong-3p/" TargetMode="External"/><Relationship Id="rId517" Type="http://schemas.openxmlformats.org/officeDocument/2006/relationships/hyperlink" Target="http://pranjali.pw/" TargetMode="External"/><Relationship Id="rId559" Type="http://schemas.openxmlformats.org/officeDocument/2006/relationships/hyperlink" Target="https://didongviet.1office.vn/" TargetMode="External"/><Relationship Id="rId724" Type="http://schemas.openxmlformats.org/officeDocument/2006/relationships/hyperlink" Target="https://1office.vn/top-7-phan-mem-quan-ly-chi-tieu-tot-nhat-2022/" TargetMode="External"/><Relationship Id="rId766" Type="http://schemas.openxmlformats.org/officeDocument/2006/relationships/hyperlink" Target="https://1office.vn/tao-cu-hich-tang-doanh-thu-dip-cuoi-nam/" TargetMode="External"/><Relationship Id="rId931" Type="http://schemas.openxmlformats.org/officeDocument/2006/relationships/hyperlink" Target="https://1office.vn/5-ly-tai-sao-nhan-vien-nghi-viec-du-ban-nghi-ho-dang-hai-long/" TargetMode="External"/><Relationship Id="rId60" Type="http://schemas.openxmlformats.org/officeDocument/2006/relationships/hyperlink" Target="http://topcv.vn/" TargetMode="External"/><Relationship Id="rId156" Type="http://schemas.openxmlformats.org/officeDocument/2006/relationships/hyperlink" Target="http://wikibacklink.com/" TargetMode="External"/><Relationship Id="rId198" Type="http://schemas.openxmlformats.org/officeDocument/2006/relationships/hyperlink" Target="http://comas-machines.com/" TargetMode="External"/><Relationship Id="rId321" Type="http://schemas.openxmlformats.org/officeDocument/2006/relationships/hyperlink" Target="http://childrensartcenter.org/" TargetMode="External"/><Relationship Id="rId363" Type="http://schemas.openxmlformats.org/officeDocument/2006/relationships/hyperlink" Target="https://1office.vn/chung-thu-so-la-gi-su-khac-biet-giua-cks-va-cts/" TargetMode="External"/><Relationship Id="rId419" Type="http://schemas.openxmlformats.org/officeDocument/2006/relationships/hyperlink" Target="https://1office.vn/support_tip/timesheet-la-gi-co-the-tao-duoc-cong-viec-trong-tuong-lai-timesheet-khong/" TargetMode="External"/><Relationship Id="rId570" Type="http://schemas.openxmlformats.org/officeDocument/2006/relationships/hyperlink" Target="https://1office.vn/chuyen-doi-so-va-hanh-trinh-chiem-linh-thi-truong-cua-phong-vu/" TargetMode="External"/><Relationship Id="rId626" Type="http://schemas.openxmlformats.org/officeDocument/2006/relationships/hyperlink" Target="http://cruiseaddictsnews.com/" TargetMode="External"/><Relationship Id="rId973" Type="http://schemas.openxmlformats.org/officeDocument/2006/relationships/hyperlink" Target="https://demonew.1office.vn/mau-thu-tu-choi-ung-vien-tinh-te-va-it-dau-thuong/" TargetMode="External"/><Relationship Id="rId223" Type="http://schemas.openxmlformats.org/officeDocument/2006/relationships/hyperlink" Target="https://1office.vn/mau-kpi-cho-vi-tri-nhan-vien-ke-toan-trong-doanh-nghiep/" TargetMode="External"/><Relationship Id="rId430" Type="http://schemas.openxmlformats.org/officeDocument/2006/relationships/hyperlink" Target="http://suvarna.pw/" TargetMode="External"/><Relationship Id="rId668" Type="http://schemas.openxmlformats.org/officeDocument/2006/relationships/hyperlink" Target="http://arpita.pw/" TargetMode="External"/><Relationship Id="rId833" Type="http://schemas.openxmlformats.org/officeDocument/2006/relationships/hyperlink" Target="https://1office.vn/cam-nang-su-dung-thoi-gian-hieu-qua-cho-nha-quan-ly-phan-1/" TargetMode="External"/><Relationship Id="rId875" Type="http://schemas.openxmlformats.org/officeDocument/2006/relationships/hyperlink" Target="https://demonew.1office.vn/bang-gia-chu-ky-so/" TargetMode="External"/><Relationship Id="rId18" Type="http://schemas.openxmlformats.org/officeDocument/2006/relationships/hyperlink" Target="http://appadvice.com/" TargetMode="External"/><Relationship Id="rId265" Type="http://schemas.openxmlformats.org/officeDocument/2006/relationships/hyperlink" Target="http://hitfront.com/" TargetMode="External"/><Relationship Id="rId472" Type="http://schemas.openxmlformats.org/officeDocument/2006/relationships/hyperlink" Target="http://hieuthem.com/" TargetMode="External"/><Relationship Id="rId528" Type="http://schemas.openxmlformats.org/officeDocument/2006/relationships/hyperlink" Target="https://1office.vn/phan-mem-quan-ly-quan-he-khach-hang-crm/" TargetMode="External"/><Relationship Id="rId735" Type="http://schemas.openxmlformats.org/officeDocument/2006/relationships/hyperlink" Target="http://papeisdamemoria.blogspot.com/" TargetMode="External"/><Relationship Id="rId900" Type="http://schemas.openxmlformats.org/officeDocument/2006/relationships/hyperlink" Target="https://1office.vn/mau-kpi-cho-vi-tri-nhan-vien-lap-trinh-vien-day-du-nhat/" TargetMode="External"/><Relationship Id="rId942" Type="http://schemas.openxmlformats.org/officeDocument/2006/relationships/hyperlink" Target="https://1office.vn/1office-dan-dau-luot-dang-ky-su-dung-nen-tang-tai-smedx/" TargetMode="External"/><Relationship Id="rId125" Type="http://schemas.openxmlformats.org/officeDocument/2006/relationships/hyperlink" Target="https://1office.vn/sale-funnel-la-gi/" TargetMode="External"/><Relationship Id="rId167" Type="http://schemas.openxmlformats.org/officeDocument/2006/relationships/hyperlink" Target="https://1office.vn/support_feature/don-dang-ky-ca/" TargetMode="External"/><Relationship Id="rId332" Type="http://schemas.openxmlformats.org/officeDocument/2006/relationships/hyperlink" Target="https://1office.vn/cach-lap-ke-hoach-lam-viec/" TargetMode="External"/><Relationship Id="rId374" Type="http://schemas.openxmlformats.org/officeDocument/2006/relationships/hyperlink" Target="http://new.net.in/" TargetMode="External"/><Relationship Id="rId581" Type="http://schemas.openxmlformats.org/officeDocument/2006/relationships/hyperlink" Target="http://tanishqa.pw/" TargetMode="External"/><Relationship Id="rId777" Type="http://schemas.openxmlformats.org/officeDocument/2006/relationships/hyperlink" Target="http://bharat247.com/" TargetMode="External"/><Relationship Id="rId984" Type="http://schemas.openxmlformats.org/officeDocument/2006/relationships/hyperlink" Target="https://1office.vn/cach-doi-pho-voi-dong-nghiep-co-tam-ly-hon-thua/" TargetMode="External"/><Relationship Id="rId71" Type="http://schemas.openxmlformats.org/officeDocument/2006/relationships/hyperlink" Target="https://1office.vn/mau-mo-ta-cong-viec-truong-phong-nhan-su/" TargetMode="External"/><Relationship Id="rId234" Type="http://schemas.openxmlformats.org/officeDocument/2006/relationships/hyperlink" Target="https://1office.vn/feature/cham-cong/" TargetMode="External"/><Relationship Id="rId637" Type="http://schemas.openxmlformats.org/officeDocument/2006/relationships/hyperlink" Target="https://1office.vn/1office-dong-hanh-cung-gumac-thuc-hien-muc-tieu-phat-trien/" TargetMode="External"/><Relationship Id="rId679" Type="http://schemas.openxmlformats.org/officeDocument/2006/relationships/hyperlink" Target="http://tls.net.vn/" TargetMode="External"/><Relationship Id="rId802" Type="http://schemas.openxmlformats.org/officeDocument/2006/relationships/hyperlink" Target="https://1office.vn/nhung-sai-lam-can-chu-y-trong-quy-trinh-tuyen-dung-nhan-su/" TargetMode="External"/><Relationship Id="rId844" Type="http://schemas.openxmlformats.org/officeDocument/2006/relationships/hyperlink" Target="https://1office.vn/mau-don-xin-nghi-phep-thong-thuong-trong-doanh-nghiep/" TargetMode="External"/><Relationship Id="rId886" Type="http://schemas.openxmlformats.org/officeDocument/2006/relationships/hyperlink" Target="https://1office.vn/support_feature/khach-hang/" TargetMode="External"/><Relationship Id="rId2" Type="http://schemas.openxmlformats.org/officeDocument/2006/relationships/hyperlink" Target="http://play.google.com/" TargetMode="External"/><Relationship Id="rId29" Type="http://schemas.openxmlformats.org/officeDocument/2006/relationships/hyperlink" Target="https://1office.vn/cac-buoc-xay-dung-chien-luoc-video-marketing-hieu-qua/" TargetMode="External"/><Relationship Id="rId276" Type="http://schemas.openxmlformats.org/officeDocument/2006/relationships/hyperlink" Target="https://1office.vn/tag/yody/" TargetMode="External"/><Relationship Id="rId441" Type="http://schemas.openxmlformats.org/officeDocument/2006/relationships/hyperlink" Target="https://1office.vn/cong-cu-quan-ly-du-an/" TargetMode="External"/><Relationship Id="rId483" Type="http://schemas.openxmlformats.org/officeDocument/2006/relationships/hyperlink" Target="http://bmbinvestment.com/" TargetMode="External"/><Relationship Id="rId539" Type="http://schemas.openxmlformats.org/officeDocument/2006/relationships/hyperlink" Target="https://1office.vn/quan-ly-du-lich-la-gi-top-3-phan-mem-quan-ly-du-lich-de-su-dung-nhat/" TargetMode="External"/><Relationship Id="rId690" Type="http://schemas.openxmlformats.org/officeDocument/2006/relationships/hyperlink" Target="http://beemusic.vn/" TargetMode="External"/><Relationship Id="rId704" Type="http://schemas.openxmlformats.org/officeDocument/2006/relationships/hyperlink" Target="https://1office.vn/vai-phuong-phap-danh-gia-nhan-vien/" TargetMode="External"/><Relationship Id="rId746" Type="http://schemas.openxmlformats.org/officeDocument/2006/relationships/hyperlink" Target="http://site.1office.vn/phan-mem-quan-ly-cong-viec/" TargetMode="External"/><Relationship Id="rId911" Type="http://schemas.openxmlformats.org/officeDocument/2006/relationships/hyperlink" Target="https://1office.vn/support_feature/don-xin-lam-theo-che-do/" TargetMode="External"/><Relationship Id="rId40" Type="http://schemas.openxmlformats.org/officeDocument/2006/relationships/hyperlink" Target="http://internetdsl.pl/" TargetMode="External"/><Relationship Id="rId136" Type="http://schemas.openxmlformats.org/officeDocument/2006/relationships/hyperlink" Target="http://timviectot.net/" TargetMode="External"/><Relationship Id="rId178" Type="http://schemas.openxmlformats.org/officeDocument/2006/relationships/hyperlink" Target="http://addbloglink.com/" TargetMode="External"/><Relationship Id="rId301" Type="http://schemas.openxmlformats.org/officeDocument/2006/relationships/hyperlink" Target="http://vietnews.ru/" TargetMode="External"/><Relationship Id="rId343" Type="http://schemas.openxmlformats.org/officeDocument/2006/relationships/hyperlink" Target="http://toplist.co.in/" TargetMode="External"/><Relationship Id="rId550" Type="http://schemas.openxmlformats.org/officeDocument/2006/relationships/hyperlink" Target="http://supriya.pw/" TargetMode="External"/><Relationship Id="rId788" Type="http://schemas.openxmlformats.org/officeDocument/2006/relationships/hyperlink" Target="http://favwebsindexer.blogspot.com/" TargetMode="External"/><Relationship Id="rId953" Type="http://schemas.openxmlformats.org/officeDocument/2006/relationships/hyperlink" Target="https://1office.vn/support_feature/phieu-chi/" TargetMode="External"/><Relationship Id="rId995" Type="http://schemas.openxmlformats.org/officeDocument/2006/relationships/hyperlink" Target="https://demonew.1office.vn/truyen-thong-noi-bo-la-gi-bi-quyet-xay-dung-truyen-thong-noi-bo-hieu-qua/" TargetMode="External"/><Relationship Id="rId82" Type="http://schemas.openxmlformats.org/officeDocument/2006/relationships/hyperlink" Target="http://shellmo.org/" TargetMode="External"/><Relationship Id="rId203" Type="http://schemas.openxmlformats.org/officeDocument/2006/relationships/hyperlink" Target="https://1office.vn/phan-mem-quan-ly-tai-chinh-doanh-nghiep/" TargetMode="External"/><Relationship Id="rId385" Type="http://schemas.openxmlformats.org/officeDocument/2006/relationships/hyperlink" Target="https://1office.vn/bang-gia-on-premise/" TargetMode="External"/><Relationship Id="rId592" Type="http://schemas.openxmlformats.org/officeDocument/2006/relationships/hyperlink" Target="https://1office.vn/support_feature/huong-dan-cai-dat-quan-ly-cham-cong/" TargetMode="External"/><Relationship Id="rId606" Type="http://schemas.openxmlformats.org/officeDocument/2006/relationships/hyperlink" Target="https://1office.vn/support_feature/bang-tin-2/" TargetMode="External"/><Relationship Id="rId648" Type="http://schemas.openxmlformats.org/officeDocument/2006/relationships/hyperlink" Target="http://neelam.pw/" TargetMode="External"/><Relationship Id="rId813" Type="http://schemas.openxmlformats.org/officeDocument/2006/relationships/hyperlink" Target="http://1office.com.vn/" TargetMode="External"/><Relationship Id="rId855" Type="http://schemas.openxmlformats.org/officeDocument/2006/relationships/hyperlink" Target="https://1office.vn/author/backup/feed/" TargetMode="External"/><Relationship Id="rId245" Type="http://schemas.openxmlformats.org/officeDocument/2006/relationships/hyperlink" Target="http://urlbacklinks.com/" TargetMode="External"/><Relationship Id="rId287" Type="http://schemas.openxmlformats.org/officeDocument/2006/relationships/hyperlink" Target="http://thebestofhotels.com/" TargetMode="External"/><Relationship Id="rId410" Type="http://schemas.openxmlformats.org/officeDocument/2006/relationships/hyperlink" Target="http://besafe.in/" TargetMode="External"/><Relationship Id="rId452" Type="http://schemas.openxmlformats.org/officeDocument/2006/relationships/hyperlink" Target="http://suachualaptopthanhhoa.com/" TargetMode="External"/><Relationship Id="rId494" Type="http://schemas.openxmlformats.org/officeDocument/2006/relationships/hyperlink" Target="https://1office.vn/quan-ly-cong-viec-va-quan-ly-du-an/" TargetMode="External"/><Relationship Id="rId508" Type="http://schemas.openxmlformats.org/officeDocument/2006/relationships/hyperlink" Target="https://1office.vn/tag/so-do-quy-trinh-lam-viec/" TargetMode="External"/><Relationship Id="rId715" Type="http://schemas.openxmlformats.org/officeDocument/2006/relationships/hyperlink" Target="http://hoanmykim.com/" TargetMode="External"/><Relationship Id="rId897" Type="http://schemas.openxmlformats.org/officeDocument/2006/relationships/hyperlink" Target="https://1office.vn/category/bao-chi-va-su-kien/page/8/" TargetMode="External"/><Relationship Id="rId922" Type="http://schemas.openxmlformats.org/officeDocument/2006/relationships/hyperlink" Target="https://demonew.1office.vn/mau-thu-moi-nhan-viec-chuan-cho-nha-tuyen-dung/" TargetMode="External"/><Relationship Id="rId105" Type="http://schemas.openxmlformats.org/officeDocument/2006/relationships/hyperlink" Target="https://1office.vn/van-hoa-doanh-nghiep-viet-nam-va-cac-yeu-to-anh-huong-den-vhdn/" TargetMode="External"/><Relationship Id="rId147" Type="http://schemas.openxmlformats.org/officeDocument/2006/relationships/hyperlink" Target="https://1office.vn/chuc-nang-cua-phan-mem-quan-ly-thu-vien-moi-nhat-2021/" TargetMode="External"/><Relationship Id="rId312" Type="http://schemas.openxmlformats.org/officeDocument/2006/relationships/hyperlink" Target="https://1office.vn/phan-mem-quan-ly-cham-cong/" TargetMode="External"/><Relationship Id="rId354" Type="http://schemas.openxmlformats.org/officeDocument/2006/relationships/hyperlink" Target="http://primusnox.de/" TargetMode="External"/><Relationship Id="rId757" Type="http://schemas.openxmlformats.org/officeDocument/2006/relationships/hyperlink" Target="http://comercio-marketing.blogspot.com/" TargetMode="External"/><Relationship Id="rId799" Type="http://schemas.openxmlformats.org/officeDocument/2006/relationships/hyperlink" Target="https://1office.vn/gioi-thieu-tinh-nang-bpm-business-process-management-va-quan-ly-vat-tu-trong-du-an-cong-viec/" TargetMode="External"/><Relationship Id="rId964" Type="http://schemas.openxmlformats.org/officeDocument/2006/relationships/hyperlink" Target="https://1office.vn/tag/dinh-vi-gps-theo-doi-xe/" TargetMode="External"/><Relationship Id="rId51" Type="http://schemas.openxmlformats.org/officeDocument/2006/relationships/hyperlink" Target="https://1office.vn/mau-thu-tu-choi-ung-vien-tinh-te-va-it-dau-thuong/" TargetMode="External"/><Relationship Id="rId93" Type="http://schemas.openxmlformats.org/officeDocument/2006/relationships/hyperlink" Target="https://1office.vn/5-kinh-nghiem-xuong-mau-trong-quan-ly-xuong-san-xuat/" TargetMode="External"/><Relationship Id="rId189" Type="http://schemas.openxmlformats.org/officeDocument/2006/relationships/hyperlink" Target="https://1office.vn/mau-kpi-cho-vi-tri-nhan-vien-thiet-ke-design/" TargetMode="External"/><Relationship Id="rId396" Type="http://schemas.openxmlformats.org/officeDocument/2006/relationships/hyperlink" Target="http://newfilms.in/" TargetMode="External"/><Relationship Id="rId561" Type="http://schemas.openxmlformats.org/officeDocument/2006/relationships/hyperlink" Target="http://webrankx.com/" TargetMode="External"/><Relationship Id="rId617" Type="http://schemas.openxmlformats.org/officeDocument/2006/relationships/hyperlink" Target="https://1office.vn/top-10-trang-web-tuyen-dung-lon-nhat-viet-nam/" TargetMode="External"/><Relationship Id="rId659" Type="http://schemas.openxmlformats.org/officeDocument/2006/relationships/hyperlink" Target="https://1office.vn/cham-soc-khach-hang/" TargetMode="External"/><Relationship Id="rId824" Type="http://schemas.openxmlformats.org/officeDocument/2006/relationships/hyperlink" Target="https://1office.vn/phuong-phap-giao-viec-smarter-giao-viec-thong-minh-hon-phat-trien-toi-uu-nang-luc-nhan-su/" TargetMode="External"/><Relationship Id="rId866" Type="http://schemas.openxmlformats.org/officeDocument/2006/relationships/hyperlink" Target="https://1office.vn/mau-kpi-cho-vi-tri-nhan-vien-tester-chinh-xac-nhat/" TargetMode="External"/><Relationship Id="rId214" Type="http://schemas.openxmlformats.org/officeDocument/2006/relationships/hyperlink" Target="http://followsite.net/" TargetMode="External"/><Relationship Id="rId256" Type="http://schemas.openxmlformats.org/officeDocument/2006/relationships/hyperlink" Target="https://1office.vn/dieu-khoan-su-dung/" TargetMode="External"/><Relationship Id="rId298" Type="http://schemas.openxmlformats.org/officeDocument/2006/relationships/hyperlink" Target="https://1office.vn/setup-quy-trinh-van-hanh-nha-hang-theo-quy-trinh-chuan-2021/" TargetMode="External"/><Relationship Id="rId421" Type="http://schemas.openxmlformats.org/officeDocument/2006/relationships/hyperlink" Target="https://1office.vn/10-xu-huong-cong-nghe-chien-luoc-cua-nam-2019-phan-1/" TargetMode="External"/><Relationship Id="rId463" Type="http://schemas.openxmlformats.org/officeDocument/2006/relationships/hyperlink" Target="http://site.1office.vn/10-loai-hoa-mang-lai-may-man-tai-loc-ngay-tet/" TargetMode="External"/><Relationship Id="rId519" Type="http://schemas.openxmlformats.org/officeDocument/2006/relationships/hyperlink" Target="http://diya.pw/" TargetMode="External"/><Relationship Id="rId670" Type="http://schemas.openxmlformats.org/officeDocument/2006/relationships/hyperlink" Target="http://weblists.pw/" TargetMode="External"/><Relationship Id="rId116" Type="http://schemas.openxmlformats.org/officeDocument/2006/relationships/hyperlink" Target="http://funix.edu.vn/" TargetMode="External"/><Relationship Id="rId158" Type="http://schemas.openxmlformats.org/officeDocument/2006/relationships/hyperlink" Target="http://raretopsitesdirectory.com/" TargetMode="External"/><Relationship Id="rId323" Type="http://schemas.openxmlformats.org/officeDocument/2006/relationships/hyperlink" Target="http://ilovelogin.com/" TargetMode="External"/><Relationship Id="rId530" Type="http://schemas.openxmlformats.org/officeDocument/2006/relationships/hyperlink" Target="https://1office.vn/pricing-strategy-la-gi-trong-marketing-doanh-nghiep/" TargetMode="External"/><Relationship Id="rId726" Type="http://schemas.openxmlformats.org/officeDocument/2006/relationships/hyperlink" Target="https://1office.vn/support_feature/don-xin-vang-mat/" TargetMode="External"/><Relationship Id="rId768" Type="http://schemas.openxmlformats.org/officeDocument/2006/relationships/hyperlink" Target="https://1office.vn/hang-hoa-kho/" TargetMode="External"/><Relationship Id="rId933" Type="http://schemas.openxmlformats.org/officeDocument/2006/relationships/hyperlink" Target="https://1office.vn/tag/mau-cong-van/" TargetMode="External"/><Relationship Id="rId975" Type="http://schemas.openxmlformats.org/officeDocument/2006/relationships/hyperlink" Target="https://1office.vn/quet-sach-nhung-noi-lo-cua-nha-quan-ly-khi-xu-ly-nhan-vien-yeu-kem/" TargetMode="External"/><Relationship Id="rId20" Type="http://schemas.openxmlformats.org/officeDocument/2006/relationships/hyperlink" Target="http://soha.vn/" TargetMode="External"/><Relationship Id="rId62" Type="http://schemas.openxmlformats.org/officeDocument/2006/relationships/hyperlink" Target="http://sitelike.org/" TargetMode="External"/><Relationship Id="rId365" Type="http://schemas.openxmlformats.org/officeDocument/2006/relationships/hyperlink" Target="https://1office.vn/tim-hieu-chi-tiet-ve-tong-the-nghe-quan-ly-san-xuat/" TargetMode="External"/><Relationship Id="rId572" Type="http://schemas.openxmlformats.org/officeDocument/2006/relationships/hyperlink" Target="https://1office.vn/mang-noi-bo/" TargetMode="External"/><Relationship Id="rId628" Type="http://schemas.openxmlformats.org/officeDocument/2006/relationships/hyperlink" Target="http://reyhana.pw/" TargetMode="External"/><Relationship Id="rId835" Type="http://schemas.openxmlformats.org/officeDocument/2006/relationships/hyperlink" Target="https://1office.vn/xu-huong-quan-ly-rui-ro-ngan-hang-thoi-ky-chuyen-doi-so/" TargetMode="External"/><Relationship Id="rId225" Type="http://schemas.openxmlformats.org/officeDocument/2006/relationships/hyperlink" Target="https://1office.vn/phan-mem-quan-ly-cong-viec-online/" TargetMode="External"/><Relationship Id="rId267" Type="http://schemas.openxmlformats.org/officeDocument/2006/relationships/hyperlink" Target="http://odclick.com/" TargetMode="External"/><Relationship Id="rId432" Type="http://schemas.openxmlformats.org/officeDocument/2006/relationships/hyperlink" Target="http://groupfrog.com/" TargetMode="External"/><Relationship Id="rId474" Type="http://schemas.openxmlformats.org/officeDocument/2006/relationships/hyperlink" Target="http://forumverse.info/" TargetMode="External"/><Relationship Id="rId877" Type="http://schemas.openxmlformats.org/officeDocument/2006/relationships/hyperlink" Target="https://1office.vn/ban-hang/" TargetMode="External"/><Relationship Id="rId127" Type="http://schemas.openxmlformats.org/officeDocument/2006/relationships/hyperlink" Target="https://1office.vn/phan-mem-quan-ly-cong-viec-nhom-mien-phi/" TargetMode="External"/><Relationship Id="rId681" Type="http://schemas.openxmlformats.org/officeDocument/2006/relationships/hyperlink" Target="http://tisha.pw/" TargetMode="External"/><Relationship Id="rId737" Type="http://schemas.openxmlformats.org/officeDocument/2006/relationships/hyperlink" Target="http://magic-designers.blogspot.com/" TargetMode="External"/><Relationship Id="rId779" Type="http://schemas.openxmlformats.org/officeDocument/2006/relationships/hyperlink" Target="https://1office.vn/support_feature/kho-cua-hang/" TargetMode="External"/><Relationship Id="rId902" Type="http://schemas.openxmlformats.org/officeDocument/2006/relationships/hyperlink" Target="https://1office.vn/cac-doanh-nghiep-ung-dung-cong-nghe-so-4-0-trong-van-hanh/" TargetMode="External"/><Relationship Id="rId944" Type="http://schemas.openxmlformats.org/officeDocument/2006/relationships/hyperlink" Target="https://1office.vn/support_feature/bang-dang-ky-ca/" TargetMode="External"/><Relationship Id="rId986" Type="http://schemas.openxmlformats.org/officeDocument/2006/relationships/hyperlink" Target="https://1office.vn/5-cach-hoa-ha-khi-uc-che-noi-cong-so/" TargetMode="External"/><Relationship Id="rId31" Type="http://schemas.openxmlformats.org/officeDocument/2006/relationships/hyperlink" Target="https://1office.vn/design-thinking-tu-duy-giai-phap-dot-pha-cho-doanh-nghiep/" TargetMode="External"/><Relationship Id="rId73" Type="http://schemas.openxmlformats.org/officeDocument/2006/relationships/hyperlink" Target="https://1office.vn/cac-buoc-xay-dung-quy-trinh-marketing/" TargetMode="External"/><Relationship Id="rId169" Type="http://schemas.openxmlformats.org/officeDocument/2006/relationships/hyperlink" Target="https://1office.vn/business-partner-la-gi-vai-tro-cua-business-partner-trong-kinh-doanh-2/" TargetMode="External"/><Relationship Id="rId334" Type="http://schemas.openxmlformats.org/officeDocument/2006/relationships/hyperlink" Target="https://1office.vn/mau-mo-ta-cong-viec-content-writer-trong-doanh-nghiep/" TargetMode="External"/><Relationship Id="rId376" Type="http://schemas.openxmlformats.org/officeDocument/2006/relationships/hyperlink" Target="http://onlinenewspaper.in/" TargetMode="External"/><Relationship Id="rId541" Type="http://schemas.openxmlformats.org/officeDocument/2006/relationships/hyperlink" Target="https://1office.vn/support_feature/danh-gia-nang-luc/" TargetMode="External"/><Relationship Id="rId583" Type="http://schemas.openxmlformats.org/officeDocument/2006/relationships/hyperlink" Target="http://ketaki.co.in/" TargetMode="External"/><Relationship Id="rId639" Type="http://schemas.openxmlformats.org/officeDocument/2006/relationships/hyperlink" Target="https://1office.vn/support_feature/de-xuat-mua-hang/" TargetMode="External"/><Relationship Id="rId790" Type="http://schemas.openxmlformats.org/officeDocument/2006/relationships/hyperlink" Target="http://topbestwebsites.net/" TargetMode="External"/><Relationship Id="rId804" Type="http://schemas.openxmlformats.org/officeDocument/2006/relationships/hyperlink" Target="https://1office.vn/phuong-phap-vuot-muc-kpi-tuyen-dung-cho-nhan-su-don-gian-hieu-qua/" TargetMode="External"/><Relationship Id="rId4" Type="http://schemas.openxmlformats.org/officeDocument/2006/relationships/hyperlink" Target="http://livedoor.jp/" TargetMode="External"/><Relationship Id="rId180" Type="http://schemas.openxmlformats.org/officeDocument/2006/relationships/hyperlink" Target="http://feelcool.org/" TargetMode="External"/><Relationship Id="rId236" Type="http://schemas.openxmlformats.org/officeDocument/2006/relationships/hyperlink" Target="https://1office.vn/quy-trinh-7-buoc-ban-hang-b2b-chuan-cho-moi-doanh-nghiep/" TargetMode="External"/><Relationship Id="rId278" Type="http://schemas.openxmlformats.org/officeDocument/2006/relationships/hyperlink" Target="https://1office.vn/ky-nang-quan-tri-doanh-nghiep-dinh-nghia-va-vi-du/" TargetMode="External"/><Relationship Id="rId401" Type="http://schemas.openxmlformats.org/officeDocument/2006/relationships/hyperlink" Target="https://1office.vn/mau-mo-ta-cong-viec-nhan-vien-phat-trien-kinh-doanh/" TargetMode="External"/><Relationship Id="rId443" Type="http://schemas.openxmlformats.org/officeDocument/2006/relationships/hyperlink" Target="https://1office.vn/4-phuong-phap-quan-tri-thoi-gian-hieu-qua/" TargetMode="External"/><Relationship Id="rId650" Type="http://schemas.openxmlformats.org/officeDocument/2006/relationships/hyperlink" Target="http://aarohi.pw/" TargetMode="External"/><Relationship Id="rId846" Type="http://schemas.openxmlformats.org/officeDocument/2006/relationships/hyperlink" Target="https://1office.vn/tag/phan-mem-quan-ly-du-an-xay-dung-mien-phi/" TargetMode="External"/><Relationship Id="rId888" Type="http://schemas.openxmlformats.org/officeDocument/2006/relationships/hyperlink" Target="https://1office.vn/digital-transformation/" TargetMode="External"/><Relationship Id="rId303" Type="http://schemas.openxmlformats.org/officeDocument/2006/relationships/hyperlink" Target="http://tudonoticia.org/" TargetMode="External"/><Relationship Id="rId485" Type="http://schemas.openxmlformats.org/officeDocument/2006/relationships/hyperlink" Target="http://niicrisiscenter.com/" TargetMode="External"/><Relationship Id="rId692" Type="http://schemas.openxmlformats.org/officeDocument/2006/relationships/hyperlink" Target="http://gotos.de/" TargetMode="External"/><Relationship Id="rId706" Type="http://schemas.openxmlformats.org/officeDocument/2006/relationships/hyperlink" Target="https://1office.vn/support_feature/cong-viec-thuong/" TargetMode="External"/><Relationship Id="rId748" Type="http://schemas.openxmlformats.org/officeDocument/2006/relationships/hyperlink" Target="http://abelrossi.com/" TargetMode="External"/><Relationship Id="rId913" Type="http://schemas.openxmlformats.org/officeDocument/2006/relationships/hyperlink" Target="https://1office.vn/support_feature/phan-quyen-nguoi-dung/" TargetMode="External"/><Relationship Id="rId955" Type="http://schemas.openxmlformats.org/officeDocument/2006/relationships/hyperlink" Target="https://1office.vn/nhung-founder-tuoi-hoi-noi-bat-trong-gioi-startup-nguoi-dung-su-nghiep-tren-giang-duong-nguoi-bien-von-5-ty-dong-thanh-cong-ty-tri-gia-600-ty-dong/" TargetMode="External"/><Relationship Id="rId42" Type="http://schemas.openxmlformats.org/officeDocument/2006/relationships/hyperlink" Target="http://brandsvietnam.com/" TargetMode="External"/><Relationship Id="rId84" Type="http://schemas.openxmlformats.org/officeDocument/2006/relationships/hyperlink" Target="http://binadarma.ac.id/" TargetMode="External"/><Relationship Id="rId138" Type="http://schemas.openxmlformats.org/officeDocument/2006/relationships/hyperlink" Target="http://forumkinopoisk.ru/" TargetMode="External"/><Relationship Id="rId345" Type="http://schemas.openxmlformats.org/officeDocument/2006/relationships/hyperlink" Target="http://nhanlucit.vn/" TargetMode="External"/><Relationship Id="rId387" Type="http://schemas.openxmlformats.org/officeDocument/2006/relationships/hyperlink" Target="https://1office.vn/adam-store-ap-dung-chuyen-doi-so/" TargetMode="External"/><Relationship Id="rId510" Type="http://schemas.openxmlformats.org/officeDocument/2006/relationships/hyperlink" Target="https://1office.vn/employee-journey-la-gi-va-tac-dong-ra-sao/" TargetMode="External"/><Relationship Id="rId552" Type="http://schemas.openxmlformats.org/officeDocument/2006/relationships/hyperlink" Target="http://sushila.pw/" TargetMode="External"/><Relationship Id="rId594" Type="http://schemas.openxmlformats.org/officeDocument/2006/relationships/hyperlink" Target="https://workway.1office.vn/" TargetMode="External"/><Relationship Id="rId608" Type="http://schemas.openxmlformats.org/officeDocument/2006/relationships/hyperlink" Target="https://1office.vn/mau-don-xin-nghi-phep-khong-luong-trong-doanh-nghiep/" TargetMode="External"/><Relationship Id="rId815" Type="http://schemas.openxmlformats.org/officeDocument/2006/relationships/hyperlink" Target="http://quanlydoanhnghiep.com.vn/" TargetMode="External"/><Relationship Id="rId997" Type="http://schemas.openxmlformats.org/officeDocument/2006/relationships/hyperlink" Target="https://1office.vn/support_feature/quan-ly-ngay-nghi/" TargetMode="External"/><Relationship Id="rId191" Type="http://schemas.openxmlformats.org/officeDocument/2006/relationships/hyperlink" Target="https://1office.vn/mau-thong-bao-nghi-le-30-4-va-1-5/" TargetMode="External"/><Relationship Id="rId205" Type="http://schemas.openxmlformats.org/officeDocument/2006/relationships/hyperlink" Target="https://1office.vn/mau-quy-dinh-thoi-gian-lam-viec-trong-doanh-nghiep/" TargetMode="External"/><Relationship Id="rId247" Type="http://schemas.openxmlformats.org/officeDocument/2006/relationships/hyperlink" Target="http://turn-left.co.uk/" TargetMode="External"/><Relationship Id="rId412" Type="http://schemas.openxmlformats.org/officeDocument/2006/relationships/hyperlink" Target="http://couponsdoom.com/" TargetMode="External"/><Relationship Id="rId857" Type="http://schemas.openxmlformats.org/officeDocument/2006/relationships/hyperlink" Target="https://1office.vn/bang-gia-chu-ky-so/" TargetMode="External"/><Relationship Id="rId899" Type="http://schemas.openxmlformats.org/officeDocument/2006/relationships/hyperlink" Target="https://1office.vn/10-yeu-de-chinh-phuc-muc-tieu-cho-nam-moi/" TargetMode="External"/><Relationship Id="rId1000" Type="http://schemas.openxmlformats.org/officeDocument/2006/relationships/hyperlink" Target="https://1office.vn/6-tru-cot-giup-quan-ly-quy-trinh-trung-tam-ngoai-ngu-dat-nang-suat-toi-da/" TargetMode="External"/><Relationship Id="rId107" Type="http://schemas.openxmlformats.org/officeDocument/2006/relationships/hyperlink" Target="https://1office.vn/phan-mem-quan-ly-hop-dong-xay-dung-hieu-qua-nhat-2021/" TargetMode="External"/><Relationship Id="rId289" Type="http://schemas.openxmlformats.org/officeDocument/2006/relationships/hyperlink" Target="http://nhungtrangvang.net/" TargetMode="External"/><Relationship Id="rId454" Type="http://schemas.openxmlformats.org/officeDocument/2006/relationships/hyperlink" Target="http://chroniquesautomatiques.com/" TargetMode="External"/><Relationship Id="rId496" Type="http://schemas.openxmlformats.org/officeDocument/2006/relationships/hyperlink" Target="https://1office.vn/quy-trinh-quan-ly-nhan-su/" TargetMode="External"/><Relationship Id="rId661" Type="http://schemas.openxmlformats.org/officeDocument/2006/relationships/hyperlink" Target="https://1office.vn/support_feature/hop-dong-ban/" TargetMode="External"/><Relationship Id="rId717" Type="http://schemas.openxmlformats.org/officeDocument/2006/relationships/hyperlink" Target="http://urllist.pw/" TargetMode="External"/><Relationship Id="rId759" Type="http://schemas.openxmlformats.org/officeDocument/2006/relationships/hyperlink" Target="http://valbom98.blogspot.com/" TargetMode="External"/><Relationship Id="rId924" Type="http://schemas.openxmlformats.org/officeDocument/2006/relationships/hyperlink" Target="https://1office.vn/webinar-online-bo-ky-tay-thay-ky-so/" TargetMode="External"/><Relationship Id="rId966" Type="http://schemas.openxmlformats.org/officeDocument/2006/relationships/hyperlink" Target="https://1office.vn/support_feature/bang-cham-cong-an/" TargetMode="External"/><Relationship Id="rId11" Type="http://schemas.openxmlformats.org/officeDocument/2006/relationships/hyperlink" Target="https://1office.vn/talent-acquisition-la-gi-dua-con-lai-cua-recruiter-va-headhunter/" TargetMode="External"/><Relationship Id="rId53" Type="http://schemas.openxmlformats.org/officeDocument/2006/relationships/hyperlink" Target="https://1office.vn/dieu-chuyen-cong-tac-va-nhung-dieu-can-luu-y/" TargetMode="External"/><Relationship Id="rId149" Type="http://schemas.openxmlformats.org/officeDocument/2006/relationships/hyperlink" Target="https://yody.1office.vn/personnel" TargetMode="External"/><Relationship Id="rId314" Type="http://schemas.openxmlformats.org/officeDocument/2006/relationships/hyperlink" Target="https://1office.vn/nhung-dieu-can-biet-trong-quan-ly-quy-trinh-cho-thu-vien/" TargetMode="External"/><Relationship Id="rId356" Type="http://schemas.openxmlformats.org/officeDocument/2006/relationships/hyperlink" Target="http://tripione.vn/" TargetMode="External"/><Relationship Id="rId398" Type="http://schemas.openxmlformats.org/officeDocument/2006/relationships/hyperlink" Target="http://topmillionweb.pw/" TargetMode="External"/><Relationship Id="rId521" Type="http://schemas.openxmlformats.org/officeDocument/2006/relationships/hyperlink" Target="http://wjmfg.com/" TargetMode="External"/><Relationship Id="rId563" Type="http://schemas.openxmlformats.org/officeDocument/2006/relationships/hyperlink" Target="http://janhit.in/" TargetMode="External"/><Relationship Id="rId619" Type="http://schemas.openxmlformats.org/officeDocument/2006/relationships/hyperlink" Target="https://1office.vn/quan-ly-thoi-gian-va-cong-viec-hieu-qua-voi-1office/" TargetMode="External"/><Relationship Id="rId770" Type="http://schemas.openxmlformats.org/officeDocument/2006/relationships/hyperlink" Target="https://1office.vn/ahamove-tang-cuong-chinh-sach-khong-bo-quen-mot-ai-trong-mua-dich/" TargetMode="External"/><Relationship Id="rId95" Type="http://schemas.openxmlformats.org/officeDocument/2006/relationships/hyperlink" Target="https://1office.vn/phan-mem-van-phong-dien-tu-trong-doanh-nghiep/" TargetMode="External"/><Relationship Id="rId160" Type="http://schemas.openxmlformats.org/officeDocument/2006/relationships/hyperlink" Target="http://99sitedirectory.com/" TargetMode="External"/><Relationship Id="rId216" Type="http://schemas.openxmlformats.org/officeDocument/2006/relationships/hyperlink" Target="http://goldtimes.vn/" TargetMode="External"/><Relationship Id="rId423" Type="http://schemas.openxmlformats.org/officeDocument/2006/relationships/hyperlink" Target="https://1office.vn/thau-hieu-khach-hang-bung-no-doanh-so/" TargetMode="External"/><Relationship Id="rId826" Type="http://schemas.openxmlformats.org/officeDocument/2006/relationships/hyperlink" Target="https://1office.vn/support_feature/cong-no-3/" TargetMode="External"/><Relationship Id="rId868" Type="http://schemas.openxmlformats.org/officeDocument/2006/relationships/hyperlink" Target="https://1office.vn/tip/faq-workplace/" TargetMode="External"/><Relationship Id="rId258" Type="http://schemas.openxmlformats.org/officeDocument/2006/relationships/hyperlink" Target="https://1office.vn/quan-tri-muc-tieu-la-gi-phuong-phap-quan-tri-muc-tieu-mbo/" TargetMode="External"/><Relationship Id="rId465" Type="http://schemas.openxmlformats.org/officeDocument/2006/relationships/hyperlink" Target="https://1office.vn/support_feature/tai-san-2/" TargetMode="External"/><Relationship Id="rId630" Type="http://schemas.openxmlformats.org/officeDocument/2006/relationships/hyperlink" Target="http://vatsala.pw/" TargetMode="External"/><Relationship Id="rId672" Type="http://schemas.openxmlformats.org/officeDocument/2006/relationships/hyperlink" Target="https://1office.vn/support_feature/tong-quan-ve-chu-ky-so/" TargetMode="External"/><Relationship Id="rId728" Type="http://schemas.openxmlformats.org/officeDocument/2006/relationships/hyperlink" Target="https://1office.vn/mau-mo-ta-cong-viec-chuyen-vien-social-media-dung-chuan/" TargetMode="External"/><Relationship Id="rId935" Type="http://schemas.openxmlformats.org/officeDocument/2006/relationships/hyperlink" Target="https://vibim.1office.vn/recruitment/candidate/online?k=eyJ0eXAiOiJKV1QiLCJhbGciOiJIUzI1NiJ9.IjkuNSI.zLrJOb0hyPD79_-UuXLhTjaADUdJNJxUpoDKQ2qCwtI" TargetMode="External"/><Relationship Id="rId22" Type="http://schemas.openxmlformats.org/officeDocument/2006/relationships/hyperlink" Target="http://bgsu.edu/" TargetMode="External"/><Relationship Id="rId64" Type="http://schemas.openxmlformats.org/officeDocument/2006/relationships/hyperlink" Target="http://vovworld.vn/" TargetMode="External"/><Relationship Id="rId118" Type="http://schemas.openxmlformats.org/officeDocument/2006/relationships/hyperlink" Target="http://fbscan.com/" TargetMode="External"/><Relationship Id="rId325" Type="http://schemas.openxmlformats.org/officeDocument/2006/relationships/hyperlink" Target="http://whitetigersport.co.uk/" TargetMode="External"/><Relationship Id="rId367" Type="http://schemas.openxmlformats.org/officeDocument/2006/relationships/hyperlink" Target="https://1office.vn/feature/danh-gia-nang-luc/" TargetMode="External"/><Relationship Id="rId532" Type="http://schemas.openxmlformats.org/officeDocument/2006/relationships/hyperlink" Target="https://1office.vn/top-7-phan-mem-quan-tri-san-xuat-duoc-doanh-nghiep-smes-tin-dung/" TargetMode="External"/><Relationship Id="rId574" Type="http://schemas.openxmlformats.org/officeDocument/2006/relationships/hyperlink" Target="https://1office.vn/mau-kpi-cho-vi-tri-nhan-vien-phan-tich-nghiep-vu-ba/" TargetMode="External"/><Relationship Id="rId977" Type="http://schemas.openxmlformats.org/officeDocument/2006/relationships/hyperlink" Target="https://1office.vn/9-chi-so-nhan-su-dang-do-luong/" TargetMode="External"/><Relationship Id="rId171" Type="http://schemas.openxmlformats.org/officeDocument/2006/relationships/hyperlink" Target="https://1office.vn/mau-don-de-xuat-tang-luong-trong-doanh-nghiep/" TargetMode="External"/><Relationship Id="rId227" Type="http://schemas.openxmlformats.org/officeDocument/2006/relationships/hyperlink" Target="https://demonew.1office.vn/" TargetMode="External"/><Relationship Id="rId781" Type="http://schemas.openxmlformats.org/officeDocument/2006/relationships/hyperlink" Target="https://1office.vn/phan-mem-quan-tri-cong-ty/" TargetMode="External"/><Relationship Id="rId837" Type="http://schemas.openxmlformats.org/officeDocument/2006/relationships/hyperlink" Target="https://1office.vn/tag/le-viet-thang/" TargetMode="External"/><Relationship Id="rId879" Type="http://schemas.openxmlformats.org/officeDocument/2006/relationships/hyperlink" Target="http://site.1office.vn/quan-ly-cham-cong/" TargetMode="External"/><Relationship Id="rId269" Type="http://schemas.openxmlformats.org/officeDocument/2006/relationships/hyperlink" Target="http://kitamaru.jp/" TargetMode="External"/><Relationship Id="rId434" Type="http://schemas.openxmlformats.org/officeDocument/2006/relationships/hyperlink" Target="http://lotustourist.com/" TargetMode="External"/><Relationship Id="rId476" Type="http://schemas.openxmlformats.org/officeDocument/2006/relationships/hyperlink" Target="http://ppi-nh.com/" TargetMode="External"/><Relationship Id="rId641" Type="http://schemas.openxmlformats.org/officeDocument/2006/relationships/hyperlink" Target="https://1office.vn/tuyen-dung/nhan-vien-kinh-doanh/" TargetMode="External"/><Relationship Id="rId683" Type="http://schemas.openxmlformats.org/officeDocument/2006/relationships/hyperlink" Target="http://vahini.pw/" TargetMode="External"/><Relationship Id="rId739" Type="http://schemas.openxmlformats.org/officeDocument/2006/relationships/hyperlink" Target="http://serena-umeudiferente.blogspot.com/" TargetMode="External"/><Relationship Id="rId890" Type="http://schemas.openxmlformats.org/officeDocument/2006/relationships/hyperlink" Target="https://bytesoft.1office.vn/" TargetMode="External"/><Relationship Id="rId904" Type="http://schemas.openxmlformats.org/officeDocument/2006/relationships/hyperlink" Target="https://1office.vn/tuyen-dung/truong-nhom-kinh-doanh/" TargetMode="External"/><Relationship Id="rId33" Type="http://schemas.openxmlformats.org/officeDocument/2006/relationships/hyperlink" Target="https://1office.vn/quan-ly-o-to-la-gi-cong-dung-cua-phan-mem-quan-ly-o-to/" TargetMode="External"/><Relationship Id="rId129" Type="http://schemas.openxmlformats.org/officeDocument/2006/relationships/hyperlink" Target="https://1office.vn/quy-trinh-ban-hang-chuyen-nghiep-quyet-dinh-su-thanh-cong/" TargetMode="External"/><Relationship Id="rId280" Type="http://schemas.openxmlformats.org/officeDocument/2006/relationships/hyperlink" Target="https://1office.vn/tag/by-product-pricing-la-gi/" TargetMode="External"/><Relationship Id="rId336" Type="http://schemas.openxmlformats.org/officeDocument/2006/relationships/hyperlink" Target="https://1office.vn/tag/sbo/" TargetMode="External"/><Relationship Id="rId501" Type="http://schemas.openxmlformats.org/officeDocument/2006/relationships/hyperlink" Target="http://perliter.com/" TargetMode="External"/><Relationship Id="rId543" Type="http://schemas.openxmlformats.org/officeDocument/2006/relationships/hyperlink" Target="https://1office.vn/support_feature/nha-cung-cap-2/" TargetMode="External"/><Relationship Id="rId946" Type="http://schemas.openxmlformats.org/officeDocument/2006/relationships/hyperlink" Target="https://1office.vn/cac-xu-huong-chuyen-doi-so-trong-doanh-nghiep-nam-2020-2021/" TargetMode="External"/><Relationship Id="rId988" Type="http://schemas.openxmlformats.org/officeDocument/2006/relationships/hyperlink" Target="https://1office.vn/webinar-quan-tri-nhan-su-cho-chuoi-ban-le-trong-ky-nguyen-chuyen-doi-so/" TargetMode="External"/><Relationship Id="rId75" Type="http://schemas.openxmlformats.org/officeDocument/2006/relationships/hyperlink" Target="https://1office.vn/onboarding-la-gi-nhung-dieu-ma-nguoi-hr-nen-biet/" TargetMode="External"/><Relationship Id="rId140" Type="http://schemas.openxmlformats.org/officeDocument/2006/relationships/hyperlink" Target="http://directoneusa.com/" TargetMode="External"/><Relationship Id="rId182" Type="http://schemas.openxmlformats.org/officeDocument/2006/relationships/hyperlink" Target="http://sitesinformation.com/" TargetMode="External"/><Relationship Id="rId378" Type="http://schemas.openxmlformats.org/officeDocument/2006/relationships/hyperlink" Target="http://surekha.co.in/" TargetMode="External"/><Relationship Id="rId403" Type="http://schemas.openxmlformats.org/officeDocument/2006/relationships/hyperlink" Target="https://1office.vn/shynh-group-hop-tac-ben-vung-voi-1office/" TargetMode="External"/><Relationship Id="rId585" Type="http://schemas.openxmlformats.org/officeDocument/2006/relationships/hyperlink" Target="http://companer.vn/" TargetMode="External"/><Relationship Id="rId750" Type="http://schemas.openxmlformats.org/officeDocument/2006/relationships/hyperlink" Target="http://vnbaorg.net/" TargetMode="External"/><Relationship Id="rId792" Type="http://schemas.openxmlformats.org/officeDocument/2006/relationships/hyperlink" Target="http://elektrastore.nl/" TargetMode="External"/><Relationship Id="rId806" Type="http://schemas.openxmlformats.org/officeDocument/2006/relationships/hyperlink" Target="https://1office.vn/support_feature/khach-hang/import_khach-hang/" TargetMode="External"/><Relationship Id="rId848" Type="http://schemas.openxmlformats.org/officeDocument/2006/relationships/hyperlink" Target="https://boxi.1office.vn/" TargetMode="External"/><Relationship Id="rId6" Type="http://schemas.openxmlformats.org/officeDocument/2006/relationships/hyperlink" Target="http://altervista.org/" TargetMode="External"/><Relationship Id="rId238" Type="http://schemas.openxmlformats.org/officeDocument/2006/relationships/hyperlink" Target="https://1office.vn/mau-quy-trinh-tuyen-dung-chuan-trong-doanh-nghiep/" TargetMode="External"/><Relationship Id="rId445" Type="http://schemas.openxmlformats.org/officeDocument/2006/relationships/hyperlink" Target="https://didongviet.1office.vn/recruitment/candidate/online?k=eyJ0eXAiOiJKV1QiLCJhbGciOiJIUzI1NiJ9.IjYwLjU4Ig.P-ZgYVET5x3PifHbEdwItRIdAqkPGd4WzUqWAdi-wMk" TargetMode="External"/><Relationship Id="rId487" Type="http://schemas.openxmlformats.org/officeDocument/2006/relationships/hyperlink" Target="http://transcapitalist.com/" TargetMode="External"/><Relationship Id="rId610" Type="http://schemas.openxmlformats.org/officeDocument/2006/relationships/hyperlink" Target="http://site.1office.vn/kpi-la-gi-xay-dung-he-thong-kpi/" TargetMode="External"/><Relationship Id="rId652" Type="http://schemas.openxmlformats.org/officeDocument/2006/relationships/hyperlink" Target="http://viransha.pw/" TargetMode="External"/><Relationship Id="rId694" Type="http://schemas.openxmlformats.org/officeDocument/2006/relationships/hyperlink" Target="http://vilimas.net/" TargetMode="External"/><Relationship Id="rId708" Type="http://schemas.openxmlformats.org/officeDocument/2006/relationships/hyperlink" Target="https://1office.vn/chien-luoc-gia-trong-marketing-doanh-nghiep/" TargetMode="External"/><Relationship Id="rId915" Type="http://schemas.openxmlformats.org/officeDocument/2006/relationships/hyperlink" Target="https://1office.vn/cac-tinh-nang-phan-mem-crm-ban-can-nhat-la-gi/" TargetMode="External"/><Relationship Id="rId291" Type="http://schemas.openxmlformats.org/officeDocument/2006/relationships/hyperlink" Target="http://localnannyservicecrew.com/" TargetMode="External"/><Relationship Id="rId305" Type="http://schemas.openxmlformats.org/officeDocument/2006/relationships/hyperlink" Target="http://maptothefuture.com/" TargetMode="External"/><Relationship Id="rId347" Type="http://schemas.openxmlformats.org/officeDocument/2006/relationships/hyperlink" Target="http://graspvietnam.com/" TargetMode="External"/><Relationship Id="rId512" Type="http://schemas.openxmlformats.org/officeDocument/2006/relationships/hyperlink" Target="https://1office.vn/5-tieu-chi-danh-gia-hieu-qua-cua-phan-mem-quan-ly-doanh-nghiep-nho/" TargetMode="External"/><Relationship Id="rId957" Type="http://schemas.openxmlformats.org/officeDocument/2006/relationships/hyperlink" Target="https://1office.vn/support_feature/khen-thuong-va-ky-luat/" TargetMode="External"/><Relationship Id="rId999" Type="http://schemas.openxmlformats.org/officeDocument/2006/relationships/hyperlink" Target="https://1office.vn/phan-mem-quan-tri-doanh-nghiep-1office/" TargetMode="External"/><Relationship Id="rId44" Type="http://schemas.openxmlformats.org/officeDocument/2006/relationships/hyperlink" Target="http://hust.edu.vn/" TargetMode="External"/><Relationship Id="rId86" Type="http://schemas.openxmlformats.org/officeDocument/2006/relationships/hyperlink" Target="http://contentguard.com/" TargetMode="External"/><Relationship Id="rId151" Type="http://schemas.openxmlformats.org/officeDocument/2006/relationships/hyperlink" Target="https://1office.vn/xoc-lai-tinh-than-cho-nhan-vien-ky-nang-thiet-yeu-cua-nha-quan-tri/" TargetMode="External"/><Relationship Id="rId389" Type="http://schemas.openxmlformats.org/officeDocument/2006/relationships/hyperlink" Target="https://1office.vn/bai-hoc-kinh-doanh-dat-gia-tu-nhung-ceo-hang-dau-the-gioi/" TargetMode="External"/><Relationship Id="rId554" Type="http://schemas.openxmlformats.org/officeDocument/2006/relationships/hyperlink" Target="http://priti.pw/" TargetMode="External"/><Relationship Id="rId596" Type="http://schemas.openxmlformats.org/officeDocument/2006/relationships/hyperlink" Target="https://1office.vn/danh-gia-nang-luc/" TargetMode="External"/><Relationship Id="rId761" Type="http://schemas.openxmlformats.org/officeDocument/2006/relationships/hyperlink" Target="http://payroll-in-turkey.com/" TargetMode="External"/><Relationship Id="rId817" Type="http://schemas.openxmlformats.org/officeDocument/2006/relationships/hyperlink" Target="https://1office.vn/1office-topcv-jobsgo-hop-tac-nang-cap-thoi-dai-chuyen-doi-so/" TargetMode="External"/><Relationship Id="rId859" Type="http://schemas.openxmlformats.org/officeDocument/2006/relationships/hyperlink" Target="https://didongviet.1office.vn/recruitment/candidate/online?k=eyJ0eXAiOiJKV1QiLCJhbGciOiJIUzI1NiJ9.IjMuNTQi.RhwQRuVgjDRNtu-N0BE2MdK0D84sBGJIaO_hh8FXtQA" TargetMode="External"/><Relationship Id="rId1002" Type="http://schemas.openxmlformats.org/officeDocument/2006/relationships/hyperlink" Target="https://minhha.1office.vn/" TargetMode="External"/><Relationship Id="rId193" Type="http://schemas.openxmlformats.org/officeDocument/2006/relationships/hyperlink" Target="https://1office.vn/mau-mo-ta-cong-viec-ke-toan-truong-trong-doanh-nghiep/" TargetMode="External"/><Relationship Id="rId207" Type="http://schemas.openxmlformats.org/officeDocument/2006/relationships/hyperlink" Target="https://1office.vn/mau-mo-ta-cong-viec-nhan-vien-ho-tro-kinh-doanh/" TargetMode="External"/><Relationship Id="rId249" Type="http://schemas.openxmlformats.org/officeDocument/2006/relationships/hyperlink" Target="http://worldsitelink.com/" TargetMode="External"/><Relationship Id="rId414" Type="http://schemas.openxmlformats.org/officeDocument/2006/relationships/hyperlink" Target="http://cophieu68.com/" TargetMode="External"/><Relationship Id="rId456" Type="http://schemas.openxmlformats.org/officeDocument/2006/relationships/hyperlink" Target="http://fitlife.com.vn/" TargetMode="External"/><Relationship Id="rId498" Type="http://schemas.openxmlformats.org/officeDocument/2006/relationships/hyperlink" Target="https://1office.vn/phan-biet-recruiter-va-headhunter-trong-tuyen-dung/" TargetMode="External"/><Relationship Id="rId621" Type="http://schemas.openxmlformats.org/officeDocument/2006/relationships/hyperlink" Target="https://1office.vn/bi-mat-thanh-cong-cua-cac-sep-nghe-thuat-giao-viec-cho-nhan-vien/" TargetMode="External"/><Relationship Id="rId663" Type="http://schemas.openxmlformats.org/officeDocument/2006/relationships/hyperlink" Target="https://1office.vn/support_feature/quan-ly-phep/" TargetMode="External"/><Relationship Id="rId870" Type="http://schemas.openxmlformats.org/officeDocument/2006/relationships/hyperlink" Target="https://1office.vn/5-cau-hoi-thuong-gap-nhat-ve-chu-ky-so-online/" TargetMode="External"/><Relationship Id="rId13" Type="http://schemas.openxmlformats.org/officeDocument/2006/relationships/hyperlink" Target="https://1office.vn/leadership-la-gi-nhung-ky-nang-ma-nha-lanh-dao-can-phai-co/" TargetMode="External"/><Relationship Id="rId109" Type="http://schemas.openxmlformats.org/officeDocument/2006/relationships/hyperlink" Target="https://1office.vn/muc-tieu-doanh-nghiep-la-gi/" TargetMode="External"/><Relationship Id="rId260" Type="http://schemas.openxmlformats.org/officeDocument/2006/relationships/hyperlink" Target="https://1office.vn/4-loai-chu-ky-so-pho-bien-hien-nay-va-cach-phan-biet-chi-tiet/" TargetMode="External"/><Relationship Id="rId316" Type="http://schemas.openxmlformats.org/officeDocument/2006/relationships/hyperlink" Target="https://1office.vn/mau-danh-sach-ung-vien-tham-du-phong-van-chuan/" TargetMode="External"/><Relationship Id="rId523" Type="http://schemas.openxmlformats.org/officeDocument/2006/relationships/hyperlink" Target="http://anusha.pw/" TargetMode="External"/><Relationship Id="rId719" Type="http://schemas.openxmlformats.org/officeDocument/2006/relationships/hyperlink" Target="http://urldirectory.pw/" TargetMode="External"/><Relationship Id="rId926" Type="http://schemas.openxmlformats.org/officeDocument/2006/relationships/hyperlink" Target="https://1office.vn/support_tip/tac-vu-chot-don-tren-bang-cham-cong-la-gi/" TargetMode="External"/><Relationship Id="rId968" Type="http://schemas.openxmlformats.org/officeDocument/2006/relationships/hyperlink" Target="https://1office.vn/loi-giai-toi-uu-cho-6-bai-toan-lon-trong-quan-tri-doanh-nghiep/" TargetMode="External"/><Relationship Id="rId55" Type="http://schemas.openxmlformats.org/officeDocument/2006/relationships/hyperlink" Target="https://1office.vn/gioi-thieu/" TargetMode="External"/><Relationship Id="rId97" Type="http://schemas.openxmlformats.org/officeDocument/2006/relationships/hyperlink" Target="https://1office.vn/mo-ta-cong-viec-nhan-vien-kinh-doanh-dung-chuan-dung-duoc-ngay/" TargetMode="External"/><Relationship Id="rId120" Type="http://schemas.openxmlformats.org/officeDocument/2006/relationships/hyperlink" Target="http://consumerdatastandards.com/" TargetMode="External"/><Relationship Id="rId358" Type="http://schemas.openxmlformats.org/officeDocument/2006/relationships/hyperlink" Target="http://thoitrangbiluxury.com/" TargetMode="External"/><Relationship Id="rId565" Type="http://schemas.openxmlformats.org/officeDocument/2006/relationships/hyperlink" Target="http://mandakini.co.in/" TargetMode="External"/><Relationship Id="rId730" Type="http://schemas.openxmlformats.org/officeDocument/2006/relationships/hyperlink" Target="https://1office.vn/top-11-phan-mem-quan-ly-cong-viec-tot-nhat-2021/" TargetMode="External"/><Relationship Id="rId772" Type="http://schemas.openxmlformats.org/officeDocument/2006/relationships/hyperlink" Target="https://1office.vn/giai-phap-all-in-one-bai-toan-quan-tri-doanh-nghiep-giai-dung-thoi-chua-du-phai-giai-sau-giai-lau-ben/" TargetMode="External"/><Relationship Id="rId828" Type="http://schemas.openxmlformats.org/officeDocument/2006/relationships/hyperlink" Target="https://1office.vn/ung-dung-chuyen-doi-so-trong-nganh-xay-dung-o-viet-nam/" TargetMode="External"/><Relationship Id="rId162" Type="http://schemas.openxmlformats.org/officeDocument/2006/relationships/hyperlink" Target="http://listodirectory.com/" TargetMode="External"/><Relationship Id="rId218" Type="http://schemas.openxmlformats.org/officeDocument/2006/relationships/hyperlink" Target="http://poltekkes-malang.ac.id/" TargetMode="External"/><Relationship Id="rId425" Type="http://schemas.openxmlformats.org/officeDocument/2006/relationships/hyperlink" Target="https://1office.vn/mach-ban-quy-trinh-quan-ly-hop-dong-thong-minh-va-hieu-qua/" TargetMode="External"/><Relationship Id="rId467" Type="http://schemas.openxmlformats.org/officeDocument/2006/relationships/hyperlink" Target="https://1office.vn/mau-kpi-cho-vi-tri-truong-phong-thiet-ke-design/" TargetMode="External"/><Relationship Id="rId632" Type="http://schemas.openxmlformats.org/officeDocument/2006/relationships/hyperlink" Target="http://again.co.in/" TargetMode="External"/><Relationship Id="rId271" Type="http://schemas.openxmlformats.org/officeDocument/2006/relationships/hyperlink" Target="http://namachip.net/" TargetMode="External"/><Relationship Id="rId674" Type="http://schemas.openxmlformats.org/officeDocument/2006/relationships/hyperlink" Target="https://1office.vn/tag/phan-mem-quan-ly-dau-thau-xay-dung/" TargetMode="External"/><Relationship Id="rId881" Type="http://schemas.openxmlformats.org/officeDocument/2006/relationships/hyperlink" Target="https://1office.vn/mau-kpi-cho-vi-tri-truong-nhom-kinh-doanh-chi-tiet-nhat/" TargetMode="External"/><Relationship Id="rId937" Type="http://schemas.openxmlformats.org/officeDocument/2006/relationships/hyperlink" Target="https://1office.vn/chu-ky-so-la-gi-tai-sao-doanh-nghiep-nen-su-dung-chu-ky-so/" TargetMode="External"/><Relationship Id="rId979" Type="http://schemas.openxmlformats.org/officeDocument/2006/relationships/hyperlink" Target="https://1office.vn/phan-mem-quan-ly-crm/" TargetMode="External"/><Relationship Id="rId24" Type="http://schemas.openxmlformats.org/officeDocument/2006/relationships/hyperlink" Target="http://doorblog.jp/" TargetMode="External"/><Relationship Id="rId66" Type="http://schemas.openxmlformats.org/officeDocument/2006/relationships/hyperlink" Target="http://publicwww.com/" TargetMode="External"/><Relationship Id="rId131" Type="http://schemas.openxmlformats.org/officeDocument/2006/relationships/hyperlink" Target="https://1office.vn/mau-mo-ta-cong-viec-chuyen-vien-nhan-su-dung-chuan/" TargetMode="External"/><Relationship Id="rId327" Type="http://schemas.openxmlformats.org/officeDocument/2006/relationships/hyperlink" Target="http://lanpanya.com/" TargetMode="External"/><Relationship Id="rId369" Type="http://schemas.openxmlformats.org/officeDocument/2006/relationships/hyperlink" Target="https://1office.vn/mau-kpi-cho-vi-tri-giam-doc-kinh-doanh-chi-tiet-nhat/" TargetMode="External"/><Relationship Id="rId534" Type="http://schemas.openxmlformats.org/officeDocument/2006/relationships/hyperlink" Target="https://1office.vn/10-kinh-nghiep-quan-ly-tiem-vang-moi-nhat-2021/" TargetMode="External"/><Relationship Id="rId576" Type="http://schemas.openxmlformats.org/officeDocument/2006/relationships/hyperlink" Target="https://1office.vn/tag/mbti-la-gi/" TargetMode="External"/><Relationship Id="rId741" Type="http://schemas.openxmlformats.org/officeDocument/2006/relationships/hyperlink" Target="http://granddining.jp/" TargetMode="External"/><Relationship Id="rId783" Type="http://schemas.openxmlformats.org/officeDocument/2006/relationships/hyperlink" Target="https://1office.vn/attracting-beautiful-latin-women-tips-for-men/" TargetMode="External"/><Relationship Id="rId839" Type="http://schemas.openxmlformats.org/officeDocument/2006/relationships/hyperlink" Target="https://1office.vn/cach-xay-dung-chan-dung-ung-vien-tiem-nang/" TargetMode="External"/><Relationship Id="rId990" Type="http://schemas.openxmlformats.org/officeDocument/2006/relationships/hyperlink" Target="https://1office.vn/talkshow-ung-dung-1office-nang-cao-hieu-qua-work-from-home/" TargetMode="External"/><Relationship Id="rId173" Type="http://schemas.openxmlformats.org/officeDocument/2006/relationships/hyperlink" Target="https://1office.vn/mau-to-trinh-xin-bo-sung-nhan-su-trong-doanh-nghiep/" TargetMode="External"/><Relationship Id="rId229" Type="http://schemas.openxmlformats.org/officeDocument/2006/relationships/hyperlink" Target="http://tiva.vn/" TargetMode="External"/><Relationship Id="rId380" Type="http://schemas.openxmlformats.org/officeDocument/2006/relationships/hyperlink" Target="http://webranks.pw/" TargetMode="External"/><Relationship Id="rId436" Type="http://schemas.openxmlformats.org/officeDocument/2006/relationships/hyperlink" Target="http://allwebsites.net/" TargetMode="External"/><Relationship Id="rId601" Type="http://schemas.openxmlformats.org/officeDocument/2006/relationships/hyperlink" Target="http://poros-dilatados.gq/" TargetMode="External"/><Relationship Id="rId643" Type="http://schemas.openxmlformats.org/officeDocument/2006/relationships/hyperlink" Target="https://1office.vn/chien-luoc-toi-uu-customer-journey/" TargetMode="External"/><Relationship Id="rId240" Type="http://schemas.openxmlformats.org/officeDocument/2006/relationships/hyperlink" Target="https://1office.vn/phan-mem-quan-ly-du-an/" TargetMode="External"/><Relationship Id="rId478" Type="http://schemas.openxmlformats.org/officeDocument/2006/relationships/hyperlink" Target="http://ormondeyecenter.com/" TargetMode="External"/><Relationship Id="rId685" Type="http://schemas.openxmlformats.org/officeDocument/2006/relationships/hyperlink" Target="http://protrading.vn/" TargetMode="External"/><Relationship Id="rId850" Type="http://schemas.openxmlformats.org/officeDocument/2006/relationships/hyperlink" Target="https://demo1office.1office.vn/muon-di-nhanh-thi-di-mot-minh-muon-di-xa-thi-di-cung-dong-doi/" TargetMode="External"/><Relationship Id="rId892" Type="http://schemas.openxmlformats.org/officeDocument/2006/relationships/hyperlink" Target="https://1office.vn/upsell-cross-sell-nghe-thuat-tang-doanh-thu-cho-doanh-nghiep/" TargetMode="External"/><Relationship Id="rId906" Type="http://schemas.openxmlformats.org/officeDocument/2006/relationships/hyperlink" Target="https://1office.vn/ung-dung-1office-trong-chuyen-doi-so-doanh-nghiep/" TargetMode="External"/><Relationship Id="rId948" Type="http://schemas.openxmlformats.org/officeDocument/2006/relationships/hyperlink" Target="https://1office.vn/mau-kpi-cho-vi-tri-kiem-soat-vien-trong-doanh-nghiep-dung-chuan/" TargetMode="External"/><Relationship Id="rId35" Type="http://schemas.openxmlformats.org/officeDocument/2006/relationships/hyperlink" Target="https://1office.vn/phan-mem-xep-lich-lam-viec-chia-ca-tu-dong-chuyen-nghiep/" TargetMode="External"/><Relationship Id="rId77" Type="http://schemas.openxmlformats.org/officeDocument/2006/relationships/hyperlink" Target="https://1office.vn/mau-kpi-cho-vi-tri-nhan-vien-hanh-chinh-nhan-su-chuan-nhat/" TargetMode="External"/><Relationship Id="rId100" Type="http://schemas.openxmlformats.org/officeDocument/2006/relationships/hyperlink" Target="http://couponsale.in/" TargetMode="External"/><Relationship Id="rId282" Type="http://schemas.openxmlformats.org/officeDocument/2006/relationships/hyperlink" Target="https://site.1office.vn/tag/business-partner-b2-answer-key/" TargetMode="External"/><Relationship Id="rId338" Type="http://schemas.openxmlformats.org/officeDocument/2006/relationships/hyperlink" Target="https://1office.vn/mau-to-trinh-xin-kinh-phi-trong-doanh-nghiep/" TargetMode="External"/><Relationship Id="rId503" Type="http://schemas.openxmlformats.org/officeDocument/2006/relationships/hyperlink" Target="http://sakshi.pw/" TargetMode="External"/><Relationship Id="rId545" Type="http://schemas.openxmlformats.org/officeDocument/2006/relationships/hyperlink" Target="https://demonew.1office.vn/1office-dong-hanh-cung-gumac-thuc-hien-muc-tieu-phat-trien/" TargetMode="External"/><Relationship Id="rId587" Type="http://schemas.openxmlformats.org/officeDocument/2006/relationships/hyperlink" Target="http://chetna.pw/" TargetMode="External"/><Relationship Id="rId710" Type="http://schemas.openxmlformats.org/officeDocument/2006/relationships/hyperlink" Target="https://1office.vn/nhan-vien-nghi-viec-co-the-giet-chet-doanh-nghiep-cua-ban-dau-la-ly-do/" TargetMode="External"/><Relationship Id="rId752" Type="http://schemas.openxmlformats.org/officeDocument/2006/relationships/hyperlink" Target="http://asklogin.com/" TargetMode="External"/><Relationship Id="rId808" Type="http://schemas.openxmlformats.org/officeDocument/2006/relationships/hyperlink" Target="https://1office.vn/1office-bo-sung-tinh-nang-moi-them-milestone-cho-du-an/" TargetMode="External"/><Relationship Id="rId8" Type="http://schemas.openxmlformats.org/officeDocument/2006/relationships/hyperlink" Target="http://vnexpress.net/" TargetMode="External"/><Relationship Id="rId142" Type="http://schemas.openxmlformats.org/officeDocument/2006/relationships/hyperlink" Target="http://greensiteinfo.com/" TargetMode="External"/><Relationship Id="rId184" Type="http://schemas.openxmlformats.org/officeDocument/2006/relationships/hyperlink" Target="http://rankwebdirectory.com/" TargetMode="External"/><Relationship Id="rId391" Type="http://schemas.openxmlformats.org/officeDocument/2006/relationships/hyperlink" Target="https://1office.vn/top-5-phan-mem-quan-ly-nha-sach-ma-chu-dau-tu-khong-the-bo-qua/" TargetMode="External"/><Relationship Id="rId405" Type="http://schemas.openxmlformats.org/officeDocument/2006/relationships/hyperlink" Target="https://1office.vn/nhung-cach-quan-ly-khach-san-don-gian-mang-lai-hieu-qua-bat-ngo/" TargetMode="External"/><Relationship Id="rId447" Type="http://schemas.openxmlformats.org/officeDocument/2006/relationships/hyperlink" Target="https://1office.vn/support_feature/don-check-in-out/" TargetMode="External"/><Relationship Id="rId612" Type="http://schemas.openxmlformats.org/officeDocument/2006/relationships/hyperlink" Target="https://1office.vn/doc-vi-5-phan-mem-quan-ly-tot-nhat-cho-doanh-nghiep-smes/" TargetMode="External"/><Relationship Id="rId794" Type="http://schemas.openxmlformats.org/officeDocument/2006/relationships/hyperlink" Target="http://tainangvacongluan.vn/" TargetMode="External"/><Relationship Id="rId251" Type="http://schemas.openxmlformats.org/officeDocument/2006/relationships/hyperlink" Target="http://kicoworking.com/" TargetMode="External"/><Relationship Id="rId489" Type="http://schemas.openxmlformats.org/officeDocument/2006/relationships/hyperlink" Target="http://letstart.vn/" TargetMode="External"/><Relationship Id="rId654" Type="http://schemas.openxmlformats.org/officeDocument/2006/relationships/hyperlink" Target="http://sushila.co.in/" TargetMode="External"/><Relationship Id="rId696" Type="http://schemas.openxmlformats.org/officeDocument/2006/relationships/hyperlink" Target="http://botarto.com/" TargetMode="External"/><Relationship Id="rId861" Type="http://schemas.openxmlformats.org/officeDocument/2006/relationships/hyperlink" Target="https://1office.vn/support_feature/don-tang-ca/" TargetMode="External"/><Relationship Id="rId917" Type="http://schemas.openxmlformats.org/officeDocument/2006/relationships/hyperlink" Target="https://1office.vn/cong-nghe-da-thay-doi-cuoc-song-the-nao/" TargetMode="External"/><Relationship Id="rId959" Type="http://schemas.openxmlformats.org/officeDocument/2006/relationships/hyperlink" Target="https://1office.vn/tag/phan-mem-quan-ly-ho-so-cong-trinh-xay-dung/" TargetMode="External"/><Relationship Id="rId46" Type="http://schemas.openxmlformats.org/officeDocument/2006/relationships/hyperlink" Target="http://melodysoft.com/" TargetMode="External"/><Relationship Id="rId293" Type="http://schemas.openxmlformats.org/officeDocument/2006/relationships/hyperlink" Target="http://thanhhoacpi.vn/" TargetMode="External"/><Relationship Id="rId307" Type="http://schemas.openxmlformats.org/officeDocument/2006/relationships/hyperlink" Target="http://haymora.com/" TargetMode="External"/><Relationship Id="rId349" Type="http://schemas.openxmlformats.org/officeDocument/2006/relationships/hyperlink" Target="http://ethiopiannewstoday.com/" TargetMode="External"/><Relationship Id="rId514" Type="http://schemas.openxmlformats.org/officeDocument/2006/relationships/hyperlink" Target="https://1office.vn/1office-va-thanhs-ky-thoa-thuan-hop-tac-chien-luoc/" TargetMode="External"/><Relationship Id="rId556" Type="http://schemas.openxmlformats.org/officeDocument/2006/relationships/hyperlink" Target="http://kanchan.pw/" TargetMode="External"/><Relationship Id="rId721" Type="http://schemas.openxmlformats.org/officeDocument/2006/relationships/hyperlink" Target="http://100k.pw/" TargetMode="External"/><Relationship Id="rId763" Type="http://schemas.openxmlformats.org/officeDocument/2006/relationships/hyperlink" Target="http://scotchspiritmaster.com/" TargetMode="External"/><Relationship Id="rId88" Type="http://schemas.openxmlformats.org/officeDocument/2006/relationships/hyperlink" Target="http://biglistofwebsites.com/" TargetMode="External"/><Relationship Id="rId111" Type="http://schemas.openxmlformats.org/officeDocument/2006/relationships/hyperlink" Target="https://iig.1office.vn/login" TargetMode="External"/><Relationship Id="rId153" Type="http://schemas.openxmlformats.org/officeDocument/2006/relationships/hyperlink" Target="https://1office.vn/chien-luoc-phat-trien-nguon-nhan-luc-cho-doanh-nghiep/" TargetMode="External"/><Relationship Id="rId195" Type="http://schemas.openxmlformats.org/officeDocument/2006/relationships/hyperlink" Target="https://1office.vn/tag/mau-jd/" TargetMode="External"/><Relationship Id="rId209" Type="http://schemas.openxmlformats.org/officeDocument/2006/relationships/hyperlink" Target="https://1office.vn/mau-mo-ta-cong-viec-chuyen-vien-seo-seo-specialist/" TargetMode="External"/><Relationship Id="rId360" Type="http://schemas.openxmlformats.org/officeDocument/2006/relationships/hyperlink" Target="http://indiansociety.in/" TargetMode="External"/><Relationship Id="rId416" Type="http://schemas.openxmlformats.org/officeDocument/2006/relationships/hyperlink" Target="http://topdoma.in/" TargetMode="External"/><Relationship Id="rId598" Type="http://schemas.openxmlformats.org/officeDocument/2006/relationships/hyperlink" Target="https://1office.vn/feature/mang-noi-bo/" TargetMode="External"/><Relationship Id="rId819" Type="http://schemas.openxmlformats.org/officeDocument/2006/relationships/hyperlink" Target="https://1office.vn/quy-luat-pareto-trong-doanh-nghiep/" TargetMode="External"/><Relationship Id="rId970" Type="http://schemas.openxmlformats.org/officeDocument/2006/relationships/hyperlink" Target="https://1office.vn/tag/inbound-va-outbound-marketing-la-gi/" TargetMode="External"/><Relationship Id="rId220" Type="http://schemas.openxmlformats.org/officeDocument/2006/relationships/hyperlink" Target="http://urldirectory.net/" TargetMode="External"/><Relationship Id="rId458" Type="http://schemas.openxmlformats.org/officeDocument/2006/relationships/hyperlink" Target="http://kavya.pw/" TargetMode="External"/><Relationship Id="rId623" Type="http://schemas.openxmlformats.org/officeDocument/2006/relationships/hyperlink" Target="https://1office.vn/cap-nhat-7-phan-mem-quan-ly-phong-gym-online-moi-nhat-2021/" TargetMode="External"/><Relationship Id="rId665" Type="http://schemas.openxmlformats.org/officeDocument/2006/relationships/hyperlink" Target="https://1office.vn/cach-quan-ly-tiem-vang-cho-chu-doanh-nghiep-moi/" TargetMode="External"/><Relationship Id="rId830" Type="http://schemas.openxmlformats.org/officeDocument/2006/relationships/hyperlink" Target="https://1office.vn/1office-ra-mat-tinh-nang-tam-ung-luong-qua-ngan-hang-quan-doi-mb-bank-tren-phan-mem-1office/" TargetMode="External"/><Relationship Id="rId872" Type="http://schemas.openxmlformats.org/officeDocument/2006/relationships/hyperlink" Target="https://1office.vn/1office-dong-hanh-cung-cong-ty-cp-dau-tu-thien-an-trong-chuyen-doi-so/" TargetMode="External"/><Relationship Id="rId928" Type="http://schemas.openxmlformats.org/officeDocument/2006/relationships/hyperlink" Target="https://1office.vn/tien-luong/" TargetMode="External"/><Relationship Id="rId15" Type="http://schemas.openxmlformats.org/officeDocument/2006/relationships/hyperlink" Target="https://1office.vn/mau-mo-ta-cong-viec-nhan-vien-cham-soc-khach-hang/" TargetMode="External"/><Relationship Id="rId57" Type="http://schemas.openxmlformats.org/officeDocument/2006/relationships/hyperlink" Target="https://1office.vn/support-docs/" TargetMode="External"/><Relationship Id="rId262" Type="http://schemas.openxmlformats.org/officeDocument/2006/relationships/hyperlink" Target="http://site.1office.vn/quan-ly-tai-san/" TargetMode="External"/><Relationship Id="rId318" Type="http://schemas.openxmlformats.org/officeDocument/2006/relationships/hyperlink" Target="https://1office.vn/kinh-nghiem-quan-ly-phong-gym-hieu-qua/" TargetMode="External"/><Relationship Id="rId525" Type="http://schemas.openxmlformats.org/officeDocument/2006/relationships/hyperlink" Target="http://sandev.vn/" TargetMode="External"/><Relationship Id="rId567" Type="http://schemas.openxmlformats.org/officeDocument/2006/relationships/hyperlink" Target="http://cashbackdeals.in/" TargetMode="External"/><Relationship Id="rId732" Type="http://schemas.openxmlformats.org/officeDocument/2006/relationships/hyperlink" Target="https://1office.vn/work-from-home-lam-viec-tu-xa-vuot-qua-dai-dich/" TargetMode="External"/><Relationship Id="rId99" Type="http://schemas.openxmlformats.org/officeDocument/2006/relationships/hyperlink" Target="https://1office.vn/mau-thu-moi-phong-van-chuan-cho-nha-tuyen-dung/" TargetMode="External"/><Relationship Id="rId122" Type="http://schemas.openxmlformats.org/officeDocument/2006/relationships/hyperlink" Target="http://utc2.edu.vn/" TargetMode="External"/><Relationship Id="rId164" Type="http://schemas.openxmlformats.org/officeDocument/2006/relationships/hyperlink" Target="http://classifieddirectoy.com/" TargetMode="External"/><Relationship Id="rId371" Type="http://schemas.openxmlformats.org/officeDocument/2006/relationships/hyperlink" Target="https://1office.vn/bao-cao-quan-tri-cho-doanh-nghiep/" TargetMode="External"/><Relationship Id="rId774" Type="http://schemas.openxmlformats.org/officeDocument/2006/relationships/hyperlink" Target="https://1office.vn/tuyen-dung/lap-trinh-vien-php-php-developer/" TargetMode="External"/><Relationship Id="rId981" Type="http://schemas.openxmlformats.org/officeDocument/2006/relationships/hyperlink" Target="https://1office.vn/category/bao-chi-va-su-kien/" TargetMode="External"/><Relationship Id="rId427" Type="http://schemas.openxmlformats.org/officeDocument/2006/relationships/hyperlink" Target="https://1office.vn/quy-trinh-dau-thau/" TargetMode="External"/><Relationship Id="rId469" Type="http://schemas.openxmlformats.org/officeDocument/2006/relationships/hyperlink" Target="https://1office.vn/xay-dung-kpi-cho-bo-phan-digital-marketing-nhu-the-nao/" TargetMode="External"/><Relationship Id="rId634" Type="http://schemas.openxmlformats.org/officeDocument/2006/relationships/hyperlink" Target="http://priyasha.pw/" TargetMode="External"/><Relationship Id="rId676" Type="http://schemas.openxmlformats.org/officeDocument/2006/relationships/hyperlink" Target="https://1office.vn/support_feature/phieu-thu/" TargetMode="External"/><Relationship Id="rId841" Type="http://schemas.openxmlformats.org/officeDocument/2006/relationships/hyperlink" Target="https://1office.vn/support_feature/don-hang-ban/" TargetMode="External"/><Relationship Id="rId883" Type="http://schemas.openxmlformats.org/officeDocument/2006/relationships/hyperlink" Target="https://1office.vn/tag/vi-du-ve-nguyen-ly-pareto/" TargetMode="External"/><Relationship Id="rId26" Type="http://schemas.openxmlformats.org/officeDocument/2006/relationships/hyperlink" Target="http://cafebiz.vn/" TargetMode="External"/><Relationship Id="rId231" Type="http://schemas.openxmlformats.org/officeDocument/2006/relationships/hyperlink" Target="http://linkedbd.com/" TargetMode="External"/><Relationship Id="rId273" Type="http://schemas.openxmlformats.org/officeDocument/2006/relationships/hyperlink" Target="http://trendsvietnam.vn/" TargetMode="External"/><Relationship Id="rId329" Type="http://schemas.openxmlformats.org/officeDocument/2006/relationships/hyperlink" Target="http://cheezekids.com/" TargetMode="External"/><Relationship Id="rId480" Type="http://schemas.openxmlformats.org/officeDocument/2006/relationships/hyperlink" Target="http://realizes.me/" TargetMode="External"/><Relationship Id="rId536" Type="http://schemas.openxmlformats.org/officeDocument/2006/relationships/hyperlink" Target="https://1office.vn/workplace-6-2-2/" TargetMode="External"/><Relationship Id="rId701" Type="http://schemas.openxmlformats.org/officeDocument/2006/relationships/hyperlink" Target="http://loginleader.com/" TargetMode="External"/><Relationship Id="rId939" Type="http://schemas.openxmlformats.org/officeDocument/2006/relationships/hyperlink" Target="https://1office.vn/cam-nang-nghe-thuat-thuyet-phuc-khach-hang/" TargetMode="External"/><Relationship Id="rId68" Type="http://schemas.openxmlformats.org/officeDocument/2006/relationships/hyperlink" Target="http://didongviet.vn/" TargetMode="External"/><Relationship Id="rId133" Type="http://schemas.openxmlformats.org/officeDocument/2006/relationships/hyperlink" Target="https://1office.vn/feature/tien-luong/" TargetMode="External"/><Relationship Id="rId175" Type="http://schemas.openxmlformats.org/officeDocument/2006/relationships/hyperlink" Target="https://1office.vn/servant-leadership-la-gi/" TargetMode="External"/><Relationship Id="rId340" Type="http://schemas.openxmlformats.org/officeDocument/2006/relationships/hyperlink" Target="https://1office.vn/nen-quan-ly-cong-viec-nhan-vien-bang-excel-hay-bang-phan-mem-online/" TargetMode="External"/><Relationship Id="rId578" Type="http://schemas.openxmlformats.org/officeDocument/2006/relationships/hyperlink" Target="https://1office.vn/nut-that-co-chai-trong-doanh-nghiep/" TargetMode="External"/><Relationship Id="rId743" Type="http://schemas.openxmlformats.org/officeDocument/2006/relationships/hyperlink" Target="http://transcapitalist.squarespace.com/" TargetMode="External"/><Relationship Id="rId785" Type="http://schemas.openxmlformats.org/officeDocument/2006/relationships/hyperlink" Target="https://1office.vn/he-thong-quan-ly-doanh-nghiep/" TargetMode="External"/><Relationship Id="rId950" Type="http://schemas.openxmlformats.org/officeDocument/2006/relationships/hyperlink" Target="https://1office.vn/chuyen-doi-so-nganh-thuong-mai-b2c-trong-ky-nguyen-khach-hang/" TargetMode="External"/><Relationship Id="rId992" Type="http://schemas.openxmlformats.org/officeDocument/2006/relationships/hyperlink" Target="https://1office.vn/sai-lam-quan-ly-cong-viec-5-dieu-ceo-can-phong-tranh-ngay/" TargetMode="External"/><Relationship Id="rId200" Type="http://schemas.openxmlformats.org/officeDocument/2006/relationships/hyperlink" Target="http://beyondbit.com/" TargetMode="External"/><Relationship Id="rId382" Type="http://schemas.openxmlformats.org/officeDocument/2006/relationships/hyperlink" Target="http://rankmaker.pw/" TargetMode="External"/><Relationship Id="rId438" Type="http://schemas.openxmlformats.org/officeDocument/2006/relationships/hyperlink" Target="http://loginy.co.uk/" TargetMode="External"/><Relationship Id="rId603" Type="http://schemas.openxmlformats.org/officeDocument/2006/relationships/hyperlink" Target="http://major.co.in/" TargetMode="External"/><Relationship Id="rId645" Type="http://schemas.openxmlformats.org/officeDocument/2006/relationships/hyperlink" Target="https://1office.vn/toi-uu-van-hanh-va-duy-tri-kinh-doanh-trong-va-sau-dich/" TargetMode="External"/><Relationship Id="rId687" Type="http://schemas.openxmlformats.org/officeDocument/2006/relationships/hyperlink" Target="https://1office.vn/ceo-viet-nam-holding-ung-dung-cong-nghe-van-hanh-doanh-nghiep-cung-1office/" TargetMode="External"/><Relationship Id="rId810" Type="http://schemas.openxmlformats.org/officeDocument/2006/relationships/hyperlink" Target="https://1office.vn/support_feature/phieu-chuyen-tien/" TargetMode="External"/><Relationship Id="rId852" Type="http://schemas.openxmlformats.org/officeDocument/2006/relationships/hyperlink" Target="https://1office.vn/tag/mo-hinh-co-cau-to-chuc-theo-chuc-nang/" TargetMode="External"/><Relationship Id="rId908" Type="http://schemas.openxmlformats.org/officeDocument/2006/relationships/hyperlink" Target="https://1office.vn/7-cau-chuyen-keu-goi-von-thanh-cong-va-doc-dao/" TargetMode="External"/><Relationship Id="rId242" Type="http://schemas.openxmlformats.org/officeDocument/2006/relationships/hyperlink" Target="https://1office.vn/app-nhac-nho-cong-viec/" TargetMode="External"/><Relationship Id="rId284" Type="http://schemas.openxmlformats.org/officeDocument/2006/relationships/hyperlink" Target="https://1office.vn/inbound-outbound-la-gi/" TargetMode="External"/><Relationship Id="rId491" Type="http://schemas.openxmlformats.org/officeDocument/2006/relationships/hyperlink" Target="http://gauri.pw/" TargetMode="External"/><Relationship Id="rId505" Type="http://schemas.openxmlformats.org/officeDocument/2006/relationships/hyperlink" Target="http://slshareware.com/" TargetMode="External"/><Relationship Id="rId712" Type="http://schemas.openxmlformats.org/officeDocument/2006/relationships/hyperlink" Target="https://1office.vn/category/blog/kien-thuc-quan-tri/marketing-va-ban-hang/" TargetMode="External"/><Relationship Id="rId894" Type="http://schemas.openxmlformats.org/officeDocument/2006/relationships/hyperlink" Target="https://1office.vn/tai-san/" TargetMode="External"/><Relationship Id="rId37" Type="http://schemas.openxmlformats.org/officeDocument/2006/relationships/hyperlink" Target="https://1office.vn/11-buoc-xay-dung-va-quan-ly-quy-trinh-lam-viec-but-pha-65-tang-truong-cho-doanh-nghiep/" TargetMode="External"/><Relationship Id="rId79" Type="http://schemas.openxmlformats.org/officeDocument/2006/relationships/hyperlink" Target="https://1office.vn/quan-tri-tai-chinh-doanh-nghiep-la-gi/" TargetMode="External"/><Relationship Id="rId102" Type="http://schemas.openxmlformats.org/officeDocument/2006/relationships/hyperlink" Target="http://apollotechnology.vn/" TargetMode="External"/><Relationship Id="rId144" Type="http://schemas.openxmlformats.org/officeDocument/2006/relationships/hyperlink" Target="http://updownsite.com/" TargetMode="External"/><Relationship Id="rId547" Type="http://schemas.openxmlformats.org/officeDocument/2006/relationships/hyperlink" Target="https://1office.vn/mau-mo-ta-cong-viec-nhan-vien-truyen-thong-noi-bo/" TargetMode="External"/><Relationship Id="rId589" Type="http://schemas.openxmlformats.org/officeDocument/2006/relationships/hyperlink" Target="http://ashwini.pw/" TargetMode="External"/><Relationship Id="rId754" Type="http://schemas.openxmlformats.org/officeDocument/2006/relationships/hyperlink" Target="http://omen-13.de/" TargetMode="External"/><Relationship Id="rId796" Type="http://schemas.openxmlformats.org/officeDocument/2006/relationships/hyperlink" Target="http://yamatodaikon.blogspot.com/" TargetMode="External"/><Relationship Id="rId961" Type="http://schemas.openxmlformats.org/officeDocument/2006/relationships/hyperlink" Target="https://1office.vn/1office-dong-hanh-cung-chuong-trinh-offline-ket-noi-giao-thuong-cong-dong-sng-lan-thu-20/" TargetMode="External"/><Relationship Id="rId90" Type="http://schemas.openxmlformats.org/officeDocument/2006/relationships/hyperlink" Target="http://57883.net/" TargetMode="External"/><Relationship Id="rId186" Type="http://schemas.openxmlformats.org/officeDocument/2006/relationships/hyperlink" Target="http://bestsitesdirectory.com/" TargetMode="External"/><Relationship Id="rId351" Type="http://schemas.openxmlformats.org/officeDocument/2006/relationships/hyperlink" Target="http://linkdonation.com/" TargetMode="External"/><Relationship Id="rId393" Type="http://schemas.openxmlformats.org/officeDocument/2006/relationships/hyperlink" Target="https://1office.vn/chuoi-thoi-trang-yody-van-tang-truong-nong-bat-chap-anh-huong-cua-dich-benh/" TargetMode="External"/><Relationship Id="rId407" Type="http://schemas.openxmlformats.org/officeDocument/2006/relationships/hyperlink" Target="https://1office.vn/6-y-tuong-to-chuc-8-3-cho-cong-ty-don-gian-va-dang-nho-nhat/" TargetMode="External"/><Relationship Id="rId449" Type="http://schemas.openxmlformats.org/officeDocument/2006/relationships/hyperlink" Target="https://1office.vn/support_feature/danh-gia-kpi/" TargetMode="External"/><Relationship Id="rId614" Type="http://schemas.openxmlformats.org/officeDocument/2006/relationships/hyperlink" Target="https://1office.vn/lam-viec-tu-xa-nhung-kho-khan-dat-ra-va-giai-phap-cho-doanh-nghiep/" TargetMode="External"/><Relationship Id="rId656" Type="http://schemas.openxmlformats.org/officeDocument/2006/relationships/hyperlink" Target="http://purva.pw/" TargetMode="External"/><Relationship Id="rId821" Type="http://schemas.openxmlformats.org/officeDocument/2006/relationships/hyperlink" Target="https://1office.vn/marketing-automation-la-gi/" TargetMode="External"/><Relationship Id="rId863" Type="http://schemas.openxmlformats.org/officeDocument/2006/relationships/hyperlink" Target="https://1office.vn/hoi-thao-chuyen-dich-cong-nghe-mo-hinh-o2o-trong-kinh-doanh-fb/" TargetMode="External"/><Relationship Id="rId211" Type="http://schemas.openxmlformats.org/officeDocument/2006/relationships/hyperlink" Target="https://1office.vn/hoc-cach-quan-ly-nhan-su-tu-nguoi-nhat/" TargetMode="External"/><Relationship Id="rId253" Type="http://schemas.openxmlformats.org/officeDocument/2006/relationships/hyperlink" Target="http://topsitessearch.com/" TargetMode="External"/><Relationship Id="rId295" Type="http://schemas.openxmlformats.org/officeDocument/2006/relationships/hyperlink" Target="http://tedxmthood.com/" TargetMode="External"/><Relationship Id="rId309" Type="http://schemas.openxmlformats.org/officeDocument/2006/relationships/hyperlink" Target="http://cabotte.com/" TargetMode="External"/><Relationship Id="rId460" Type="http://schemas.openxmlformats.org/officeDocument/2006/relationships/hyperlink" Target="http://office360.vn/" TargetMode="External"/><Relationship Id="rId516" Type="http://schemas.openxmlformats.org/officeDocument/2006/relationships/hyperlink" Target="https://1office.vn/f88-cung-hanh-trinh-thay-doi-dinh-kien-ve-cam-do/" TargetMode="External"/><Relationship Id="rId698" Type="http://schemas.openxmlformats.org/officeDocument/2006/relationships/hyperlink" Target="https://1office.vn/phong-cach-moc-cung-cau-chuyen-chuyen-doi-so-nganh-thiet-ke-xay-dung/" TargetMode="External"/><Relationship Id="rId919" Type="http://schemas.openxmlformats.org/officeDocument/2006/relationships/hyperlink" Target="https://1office.vn/tag/cockstock-xo-khuyen/" TargetMode="External"/><Relationship Id="rId48" Type="http://schemas.openxmlformats.org/officeDocument/2006/relationships/hyperlink" Target="http://dargaud.com/" TargetMode="External"/><Relationship Id="rId113" Type="http://schemas.openxmlformats.org/officeDocument/2006/relationships/hyperlink" Target="https://1office.vn/hrm-3/" TargetMode="External"/><Relationship Id="rId320" Type="http://schemas.openxmlformats.org/officeDocument/2006/relationships/hyperlink" Target="https://1office.vn/thap-nhu-cau-maslow-trong-kinh-doanh/" TargetMode="External"/><Relationship Id="rId558" Type="http://schemas.openxmlformats.org/officeDocument/2006/relationships/hyperlink" Target="http://adya.pw/" TargetMode="External"/><Relationship Id="rId723" Type="http://schemas.openxmlformats.org/officeDocument/2006/relationships/hyperlink" Target="http://topwebsites.pw/" TargetMode="External"/><Relationship Id="rId765" Type="http://schemas.openxmlformats.org/officeDocument/2006/relationships/hyperlink" Target="http://vieclamminhquan.com/" TargetMode="External"/><Relationship Id="rId930" Type="http://schemas.openxmlformats.org/officeDocument/2006/relationships/hyperlink" Target="https://1office.vn/support_feature/doanh-so/" TargetMode="External"/><Relationship Id="rId972" Type="http://schemas.openxmlformats.org/officeDocument/2006/relationships/hyperlink" Target="https://1office.vn/support_feature/gioi-thieu-chung/" TargetMode="External"/><Relationship Id="rId155" Type="http://schemas.openxmlformats.org/officeDocument/2006/relationships/hyperlink" Target="https://1office.vn/tai-sao-noi-work-from-home-la-xu-huong-lam-viec-cua-tuong-lai/" TargetMode="External"/><Relationship Id="rId197" Type="http://schemas.openxmlformats.org/officeDocument/2006/relationships/hyperlink" Target="https://1office.vn/mau-kpi-cho-vi-tri-nhan-vien-content-marketing-chi-tiet-nhat/" TargetMode="External"/><Relationship Id="rId362" Type="http://schemas.openxmlformats.org/officeDocument/2006/relationships/hyperlink" Target="http://officialwebsites.in/" TargetMode="External"/><Relationship Id="rId418" Type="http://schemas.openxmlformats.org/officeDocument/2006/relationships/hyperlink" Target="http://onlinefestival.in/" TargetMode="External"/><Relationship Id="rId625" Type="http://schemas.openxmlformats.org/officeDocument/2006/relationships/hyperlink" Target="https://1office.vn/tong-hop-mau-quy-trinh-ban-giao-cong-viec-excel-chuan/" TargetMode="External"/><Relationship Id="rId832" Type="http://schemas.openxmlformats.org/officeDocument/2006/relationships/hyperlink" Target="https://1office.vn/nhung-loi-the-cua-cong-cu-quan-ly-quy-trinh-cong-viec-ma-doanh-nghiep-nen-biet/" TargetMode="External"/><Relationship Id="rId222" Type="http://schemas.openxmlformats.org/officeDocument/2006/relationships/hyperlink" Target="http://vietnamnet.info/" TargetMode="External"/><Relationship Id="rId264" Type="http://schemas.openxmlformats.org/officeDocument/2006/relationships/hyperlink" Target="https://1office.vn/xay-dung-quy-trinh-tiep-nhan-nhan-su-moi-chuan-va-chuyen-nghiep/" TargetMode="External"/><Relationship Id="rId471" Type="http://schemas.openxmlformats.org/officeDocument/2006/relationships/hyperlink" Target="https://1office.vn/7-loi-khuyen-ve-quan-ly-doanh-nghiep-nho-tu-doanh-nhan-thanh-cong/" TargetMode="External"/><Relationship Id="rId667" Type="http://schemas.openxmlformats.org/officeDocument/2006/relationships/hyperlink" Target="https://demonew.1office.vn/1office-song-hanh-cung-ban-giai-phong-lanh-dao/" TargetMode="External"/><Relationship Id="rId874" Type="http://schemas.openxmlformats.org/officeDocument/2006/relationships/hyperlink" Target="https://1office.vn/giao-tiep-noi-bo-trong-doanh-nghiep/" TargetMode="External"/><Relationship Id="rId17" Type="http://schemas.openxmlformats.org/officeDocument/2006/relationships/hyperlink" Target="https://1office.vn/mau-mo-ta-cong-viec-nhan-vien-ke-toan-trong-doanh-nghiep/" TargetMode="External"/><Relationship Id="rId59" Type="http://schemas.openxmlformats.org/officeDocument/2006/relationships/hyperlink" Target="https://1office.vn/9-dia-chi-cau-tai-loc-noi-tieng-cho-dan-kinh-doanh-tong-hop-hai-mien-nam-bac/" TargetMode="External"/><Relationship Id="rId124" Type="http://schemas.openxmlformats.org/officeDocument/2006/relationships/hyperlink" Target="http://au-e.com/" TargetMode="External"/><Relationship Id="rId527" Type="http://schemas.openxmlformats.org/officeDocument/2006/relationships/hyperlink" Target="http://bhavya.pw/" TargetMode="External"/><Relationship Id="rId569" Type="http://schemas.openxmlformats.org/officeDocument/2006/relationships/hyperlink" Target="http://3gp.co.in/" TargetMode="External"/><Relationship Id="rId734" Type="http://schemas.openxmlformats.org/officeDocument/2006/relationships/hyperlink" Target="https://1office.vn/1office-bat-mi-4-cach-toi-uu-trong-quan-ly-ve-may-bay/" TargetMode="External"/><Relationship Id="rId776" Type="http://schemas.openxmlformats.org/officeDocument/2006/relationships/hyperlink" Target="https://1office.vn/tag/phan-mem-nhac-nho-cong-viec/" TargetMode="External"/><Relationship Id="rId941" Type="http://schemas.openxmlformats.org/officeDocument/2006/relationships/hyperlink" Target="https://1office.vn/support_feature/don-doi-ca/" TargetMode="External"/><Relationship Id="rId983" Type="http://schemas.openxmlformats.org/officeDocument/2006/relationships/hyperlink" Target="https://1office.vn/tuyen-dung/hn-nhan-vien-quay-dung-video-video-editor/" TargetMode="External"/><Relationship Id="rId70" Type="http://schemas.openxmlformats.org/officeDocument/2006/relationships/hyperlink" Target="http://sitelinks.info/" TargetMode="External"/><Relationship Id="rId166" Type="http://schemas.openxmlformats.org/officeDocument/2006/relationships/hyperlink" Target="http://linkddl.com/" TargetMode="External"/><Relationship Id="rId331" Type="http://schemas.openxmlformats.org/officeDocument/2006/relationships/hyperlink" Target="http://sisi.com.vn/" TargetMode="External"/><Relationship Id="rId373" Type="http://schemas.openxmlformats.org/officeDocument/2006/relationships/hyperlink" Target="https://1office.vn/support_feature/don-xin-thoi-viec/" TargetMode="External"/><Relationship Id="rId429" Type="http://schemas.openxmlformats.org/officeDocument/2006/relationships/hyperlink" Target="https://1office.vn/phan-mem-quan-ly-doanh-nghiep-xay-dung/" TargetMode="External"/><Relationship Id="rId580" Type="http://schemas.openxmlformats.org/officeDocument/2006/relationships/hyperlink" Target="https://1office.vn/friday-shop-ung-dung-1office-quan-ly-chuoi-8-cua-hang/" TargetMode="External"/><Relationship Id="rId636" Type="http://schemas.openxmlformats.org/officeDocument/2006/relationships/hyperlink" Target="http://seeta.pw/" TargetMode="External"/><Relationship Id="rId801" Type="http://schemas.openxmlformats.org/officeDocument/2006/relationships/hyperlink" Target="http://chroniquesautomatiques.fr/" TargetMode="External"/><Relationship Id="rId1" Type="http://schemas.openxmlformats.org/officeDocument/2006/relationships/hyperlink" Target="https://1office.vn/" TargetMode="External"/><Relationship Id="rId233" Type="http://schemas.openxmlformats.org/officeDocument/2006/relationships/hyperlink" Target="http://officialsbuccaneersnflstores.com/" TargetMode="External"/><Relationship Id="rId440" Type="http://schemas.openxmlformats.org/officeDocument/2006/relationships/hyperlink" Target="http://r2softtech.com/" TargetMode="External"/><Relationship Id="rId678" Type="http://schemas.openxmlformats.org/officeDocument/2006/relationships/hyperlink" Target="https://1office.vn/support_feature/don-xin-cong-tac/" TargetMode="External"/><Relationship Id="rId843" Type="http://schemas.openxmlformats.org/officeDocument/2006/relationships/hyperlink" Target="https://sisc.1office.vn/login" TargetMode="External"/><Relationship Id="rId885" Type="http://schemas.openxmlformats.org/officeDocument/2006/relationships/hyperlink" Target="https://1office.vn/tien-ich/" TargetMode="External"/><Relationship Id="rId28" Type="http://schemas.openxmlformats.org/officeDocument/2006/relationships/hyperlink" Target="http://worldwidetopsite.com/" TargetMode="External"/><Relationship Id="rId275" Type="http://schemas.openxmlformats.org/officeDocument/2006/relationships/hyperlink" Target="http://nhanlucnganhluat.vn/" TargetMode="External"/><Relationship Id="rId300" Type="http://schemas.openxmlformats.org/officeDocument/2006/relationships/hyperlink" Target="https://1office.vn/phan-mem-crm-giup-cham-soc-khach-hang-tot-nhat-2021/" TargetMode="External"/><Relationship Id="rId482" Type="http://schemas.openxmlformats.org/officeDocument/2006/relationships/hyperlink" Target="https://1office.vn/support_feature/quan-ly-nghi-bu/" TargetMode="External"/><Relationship Id="rId538" Type="http://schemas.openxmlformats.org/officeDocument/2006/relationships/hyperlink" Target="http://sharmilamohanan.com/" TargetMode="External"/><Relationship Id="rId703" Type="http://schemas.openxmlformats.org/officeDocument/2006/relationships/hyperlink" Target="http://vietcis.com.vn/" TargetMode="External"/><Relationship Id="rId745" Type="http://schemas.openxmlformats.org/officeDocument/2006/relationships/hyperlink" Target="http://topmillion.pw/" TargetMode="External"/><Relationship Id="rId910" Type="http://schemas.openxmlformats.org/officeDocument/2006/relationships/hyperlink" Target="https://1office.vn/8-bai-hoc-ve-quan-ly-nhan-su-cua-steve-jobs/" TargetMode="External"/><Relationship Id="rId952" Type="http://schemas.openxmlformats.org/officeDocument/2006/relationships/hyperlink" Target="https://1office.vn/vi-sao-lua-chon-1office-7-ly-do-cua-2000-doanh-nghiep/" TargetMode="External"/><Relationship Id="rId81" Type="http://schemas.openxmlformats.org/officeDocument/2006/relationships/hyperlink" Target="https://1office.vn/lam-the-nao-de-quan-ly-thu-chi-noi-bo-cho-doanh-nghiep-nho/" TargetMode="External"/><Relationship Id="rId135" Type="http://schemas.openxmlformats.org/officeDocument/2006/relationships/hyperlink" Target="https://1office.vn/mau-mo-ta-cong-viec-chuyen-vien-pr-trong-doanh-nghiep/" TargetMode="External"/><Relationship Id="rId177" Type="http://schemas.openxmlformats.org/officeDocument/2006/relationships/hyperlink" Target="https://1office.vn/founder-tocotoco-chia-se-bi-quyet-thanh-cong/" TargetMode="External"/><Relationship Id="rId342" Type="http://schemas.openxmlformats.org/officeDocument/2006/relationships/hyperlink" Target="https://1office.vn/quy-trinh-ban-giao-cong-viec/" TargetMode="External"/><Relationship Id="rId384" Type="http://schemas.openxmlformats.org/officeDocument/2006/relationships/hyperlink" Target="http://one.net.in/" TargetMode="External"/><Relationship Id="rId591" Type="http://schemas.openxmlformats.org/officeDocument/2006/relationships/hyperlink" Target="http://sayali.pw/" TargetMode="External"/><Relationship Id="rId605" Type="http://schemas.openxmlformats.org/officeDocument/2006/relationships/hyperlink" Target="http://loginfinder.co.uk/" TargetMode="External"/><Relationship Id="rId787" Type="http://schemas.openxmlformats.org/officeDocument/2006/relationships/hyperlink" Target="https://1office.vn/support_feature/thanh-toan-doi-soat/" TargetMode="External"/><Relationship Id="rId812" Type="http://schemas.openxmlformats.org/officeDocument/2006/relationships/hyperlink" Target="https://1office.vn/5-phuong-phap-quan-ly-nhan-su-hieu-qua-trong-thoi-ky-binh-thuong-moi/" TargetMode="External"/><Relationship Id="rId994" Type="http://schemas.openxmlformats.org/officeDocument/2006/relationships/hyperlink" Target="https://1office.vn/ung-dung-make-in-vietnam-nao-duoc-quan-tam-nhieu-nhat-tren-mang/" TargetMode="External"/><Relationship Id="rId202" Type="http://schemas.openxmlformats.org/officeDocument/2006/relationships/hyperlink" Target="http://websitelists.in/" TargetMode="External"/><Relationship Id="rId244" Type="http://schemas.openxmlformats.org/officeDocument/2006/relationships/hyperlink" Target="https://1office.vn/theo-doi-tien-do-san-xuat-bang-phan-mem-moi-nhat-2021/" TargetMode="External"/><Relationship Id="rId647" Type="http://schemas.openxmlformats.org/officeDocument/2006/relationships/hyperlink" Target="https://1office.vn/mau-mo-ta-cong-viec-kiem-toan-vien-noi-bo-trong-doanh-nghiep/" TargetMode="External"/><Relationship Id="rId689" Type="http://schemas.openxmlformats.org/officeDocument/2006/relationships/hyperlink" Target="https://1office.vn/nhung-cong-viec-cua-mot-quan-ly-nha-hang/" TargetMode="External"/><Relationship Id="rId854" Type="http://schemas.openxmlformats.org/officeDocument/2006/relationships/hyperlink" Target="https://1office.vn/14-nguyen-tac-vang-trong-quan-tri-doanh-nghiep-cua-henri-fayol/" TargetMode="External"/><Relationship Id="rId896" Type="http://schemas.openxmlformats.org/officeDocument/2006/relationships/hyperlink" Target="https://1office.vn/category/mau-kpi-phong-ban/" TargetMode="External"/><Relationship Id="rId39" Type="http://schemas.openxmlformats.org/officeDocument/2006/relationships/hyperlink" Target="https://yody.1office.vn/" TargetMode="External"/><Relationship Id="rId286" Type="http://schemas.openxmlformats.org/officeDocument/2006/relationships/hyperlink" Target="https://1office.vn/cam-nang-work-from-home-hieu-qua-cho-doanh-nghiep/" TargetMode="External"/><Relationship Id="rId451" Type="http://schemas.openxmlformats.org/officeDocument/2006/relationships/hyperlink" Target="https://1office.vn/nhom-nguoi-disc-la-gi/" TargetMode="External"/><Relationship Id="rId493" Type="http://schemas.openxmlformats.org/officeDocument/2006/relationships/hyperlink" Target="http://perspectiveofgod.com/" TargetMode="External"/><Relationship Id="rId507" Type="http://schemas.openxmlformats.org/officeDocument/2006/relationships/hyperlink" Target="http://agrima.pw/" TargetMode="External"/><Relationship Id="rId549" Type="http://schemas.openxmlformats.org/officeDocument/2006/relationships/hyperlink" Target="https://1office.vn/phan-mem-nhan-su-online-co-can-thiet-cho-quy-mo-doanh-nghiep-cua-ban/" TargetMode="External"/><Relationship Id="rId714" Type="http://schemas.openxmlformats.org/officeDocument/2006/relationships/hyperlink" Target="https://1office.vn/workplace-5/" TargetMode="External"/><Relationship Id="rId756" Type="http://schemas.openxmlformats.org/officeDocument/2006/relationships/hyperlink" Target="https://1office.vn/support_feature/tai-lieu-ca-nhan/" TargetMode="External"/><Relationship Id="rId921" Type="http://schemas.openxmlformats.org/officeDocument/2006/relationships/hyperlink" Target="https://1office.vn/cong-cu-quan-ly-cong-viec-mien-phi-nen-su-dung-hay-khong/" TargetMode="External"/><Relationship Id="rId50" Type="http://schemas.openxmlformats.org/officeDocument/2006/relationships/hyperlink" Target="http://cungcap.net/" TargetMode="External"/><Relationship Id="rId104" Type="http://schemas.openxmlformats.org/officeDocument/2006/relationships/hyperlink" Target="http://ybox.vn/" TargetMode="External"/><Relationship Id="rId146" Type="http://schemas.openxmlformats.org/officeDocument/2006/relationships/hyperlink" Target="http://similars.net/" TargetMode="External"/><Relationship Id="rId188" Type="http://schemas.openxmlformats.org/officeDocument/2006/relationships/hyperlink" Target="http://rankmakerdirectory.com/" TargetMode="External"/><Relationship Id="rId311" Type="http://schemas.openxmlformats.org/officeDocument/2006/relationships/hyperlink" Target="http://dinhgiaweb.net/" TargetMode="External"/><Relationship Id="rId353" Type="http://schemas.openxmlformats.org/officeDocument/2006/relationships/hyperlink" Target="https://1office.vn/truyen-thong-noi-bo-la-gi-bi-quyet-xay-dung-truyen-thong-noi-bo-hieu-qua/" TargetMode="External"/><Relationship Id="rId395" Type="http://schemas.openxmlformats.org/officeDocument/2006/relationships/hyperlink" Target="http://site.1office.vn/danh-gia-ask/ask-3/" TargetMode="External"/><Relationship Id="rId409" Type="http://schemas.openxmlformats.org/officeDocument/2006/relationships/hyperlink" Target="https://1office.vn/the-nao-la-nghe-thuat-giao-viec-cua-nha-quan-ly/" TargetMode="External"/><Relationship Id="rId560" Type="http://schemas.openxmlformats.org/officeDocument/2006/relationships/hyperlink" Target="http://1office.vn/" TargetMode="External"/><Relationship Id="rId798" Type="http://schemas.openxmlformats.org/officeDocument/2006/relationships/hyperlink" Target="http://cachvaytienonline.blogspot.com/" TargetMode="External"/><Relationship Id="rId963" Type="http://schemas.openxmlformats.org/officeDocument/2006/relationships/hyperlink" Target="https://1office.vn/1office-nang-cap-cham-cong-bang-luong-danh-gia-thang-10-2020/" TargetMode="External"/><Relationship Id="rId92" Type="http://schemas.openxmlformats.org/officeDocument/2006/relationships/hyperlink" Target="http://viendidong.com/" TargetMode="External"/><Relationship Id="rId213" Type="http://schemas.openxmlformats.org/officeDocument/2006/relationships/hyperlink" Target="https://1office.vn/kisato-ung-dung-1office-toi-uu-quy-trinh-van-hanh-mua-dich/" TargetMode="External"/><Relationship Id="rId420" Type="http://schemas.openxmlformats.org/officeDocument/2006/relationships/hyperlink" Target="http://pixar.edu.vn/" TargetMode="External"/><Relationship Id="rId616" Type="http://schemas.openxmlformats.org/officeDocument/2006/relationships/hyperlink" Target="http://alyngan.com/" TargetMode="External"/><Relationship Id="rId658" Type="http://schemas.openxmlformats.org/officeDocument/2006/relationships/hyperlink" Target="http://shalika.pw/" TargetMode="External"/><Relationship Id="rId823" Type="http://schemas.openxmlformats.org/officeDocument/2006/relationships/hyperlink" Target="https://demonew.1office.vn/mau-quy-dinh-thoi-gian-lam-viec-trong-doanh-nghiep/" TargetMode="External"/><Relationship Id="rId865" Type="http://schemas.openxmlformats.org/officeDocument/2006/relationships/hyperlink" Target="https://1office.vn/mau-noi-quy-lao-dong-chuan-trong-mot-doanh-nghiep/" TargetMode="External"/><Relationship Id="rId255" Type="http://schemas.openxmlformats.org/officeDocument/2006/relationships/hyperlink" Target="http://dirtaction.com.au/" TargetMode="External"/><Relationship Id="rId297" Type="http://schemas.openxmlformats.org/officeDocument/2006/relationships/hyperlink" Target="http://updiagram.com/" TargetMode="External"/><Relationship Id="rId462" Type="http://schemas.openxmlformats.org/officeDocument/2006/relationships/hyperlink" Target="http://loginurls.com/" TargetMode="External"/><Relationship Id="rId518" Type="http://schemas.openxmlformats.org/officeDocument/2006/relationships/hyperlink" Target="https://1office.vn/cong-ca-phe-chuoi-ca-phe-bao-cap-nang-tam-vuon-ra-quoc-te/" TargetMode="External"/><Relationship Id="rId725" Type="http://schemas.openxmlformats.org/officeDocument/2006/relationships/hyperlink" Target="http://geniusvietnam.com/" TargetMode="External"/><Relationship Id="rId932" Type="http://schemas.openxmlformats.org/officeDocument/2006/relationships/hyperlink" Target="https://demonew.1office.vn/mau-to-trinh-xin-bo-sung-nhan-su-trong-doanh-nghiep/" TargetMode="External"/><Relationship Id="rId115" Type="http://schemas.openxmlformats.org/officeDocument/2006/relationships/hyperlink" Target="https://1office.vn/tuyen-dung/" TargetMode="External"/><Relationship Id="rId157" Type="http://schemas.openxmlformats.org/officeDocument/2006/relationships/hyperlink" Target="https://1office.vn/cach-quan-ly-khoi-luong-cong-viec-hieu-qua/" TargetMode="External"/><Relationship Id="rId322" Type="http://schemas.openxmlformats.org/officeDocument/2006/relationships/hyperlink" Target="https://1office.vn/tuyen-dung/chuyen-vien-phan-tich-nghiep-vu-business-analyst/" TargetMode="External"/><Relationship Id="rId364" Type="http://schemas.openxmlformats.org/officeDocument/2006/relationships/hyperlink" Target="http://contabily.com/" TargetMode="External"/><Relationship Id="rId767" Type="http://schemas.openxmlformats.org/officeDocument/2006/relationships/hyperlink" Target="http://comment-archive.blogspot.com/" TargetMode="External"/><Relationship Id="rId974" Type="http://schemas.openxmlformats.org/officeDocument/2006/relationships/hyperlink" Target="https://1office.vn/tong-quan-ve-quan-ly-quy-trinh-nganh-san-xuat-de-hieu-nhat/" TargetMode="External"/><Relationship Id="rId61" Type="http://schemas.openxmlformats.org/officeDocument/2006/relationships/hyperlink" Target="https://1office.vn/bang-gia/" TargetMode="External"/><Relationship Id="rId199" Type="http://schemas.openxmlformats.org/officeDocument/2006/relationships/hyperlink" Target="https://1office.vn/support_feature/ho-so-nhan-su/" TargetMode="External"/><Relationship Id="rId571" Type="http://schemas.openxmlformats.org/officeDocument/2006/relationships/hyperlink" Target="http://signinvault.com/" TargetMode="External"/><Relationship Id="rId627" Type="http://schemas.openxmlformats.org/officeDocument/2006/relationships/hyperlink" Target="https://1office.vn/phan-mem-quan-ly-chuoi-cua-hang-tot-nhat-hien-nay/" TargetMode="External"/><Relationship Id="rId669" Type="http://schemas.openxmlformats.org/officeDocument/2006/relationships/hyperlink" Target="https://1office.vn/support_feature/cong-no-2/" TargetMode="External"/><Relationship Id="rId834" Type="http://schemas.openxmlformats.org/officeDocument/2006/relationships/hyperlink" Target="https://tekmedi.1office.vn/login" TargetMode="External"/><Relationship Id="rId876" Type="http://schemas.openxmlformats.org/officeDocument/2006/relationships/hyperlink" Target="https://1office.vn/phan-mem-quan-ly-doanh-nghiep-hieu-qua-nhat/" TargetMode="External"/><Relationship Id="rId19" Type="http://schemas.openxmlformats.org/officeDocument/2006/relationships/hyperlink" Target="https://1office.vn/sla-la-gi-hieu-ro-sla-va-kpi-de-dinh-huong-phat-trien/" TargetMode="External"/><Relationship Id="rId224" Type="http://schemas.openxmlformats.org/officeDocument/2006/relationships/hyperlink" Target="http://vietnamdev.net/" TargetMode="External"/><Relationship Id="rId266" Type="http://schemas.openxmlformats.org/officeDocument/2006/relationships/hyperlink" Target="https://1office.vn/khach-hang/" TargetMode="External"/><Relationship Id="rId431" Type="http://schemas.openxmlformats.org/officeDocument/2006/relationships/hyperlink" Target="https://1office.vn/tai-lieu/" TargetMode="External"/><Relationship Id="rId473" Type="http://schemas.openxmlformats.org/officeDocument/2006/relationships/hyperlink" Target="https://1office.vn/nghe-thuat-quan-ly-5-kieu-nhan-vien-thuong-gap/" TargetMode="External"/><Relationship Id="rId529" Type="http://schemas.openxmlformats.org/officeDocument/2006/relationships/hyperlink" Target="http://sunaina.pw/" TargetMode="External"/><Relationship Id="rId680" Type="http://schemas.openxmlformats.org/officeDocument/2006/relationships/hyperlink" Target="https://1office.vn/so-sanh-cac-hinh-thuc-cham-cong-pho-bien-trong-doanh-nghiep/" TargetMode="External"/><Relationship Id="rId736" Type="http://schemas.openxmlformats.org/officeDocument/2006/relationships/hyperlink" Target="https://1office.vn/1office-phan-mem-quan-ly-rui-ro-trong-doanh-nghiep-tot-nhat-2021/" TargetMode="External"/><Relationship Id="rId901" Type="http://schemas.openxmlformats.org/officeDocument/2006/relationships/hyperlink" Target="https://1office.vn/workplace-tinh-nang-giao-tiep-noi-bo/" TargetMode="External"/><Relationship Id="rId30" Type="http://schemas.openxmlformats.org/officeDocument/2006/relationships/hyperlink" Target="http://bilalarticles.com/" TargetMode="External"/><Relationship Id="rId126" Type="http://schemas.openxmlformats.org/officeDocument/2006/relationships/hyperlink" Target="http://westerntechvn.com.vn/" TargetMode="External"/><Relationship Id="rId168" Type="http://schemas.openxmlformats.org/officeDocument/2006/relationships/hyperlink" Target="http://busniessdirectory.com/" TargetMode="External"/><Relationship Id="rId333" Type="http://schemas.openxmlformats.org/officeDocument/2006/relationships/hyperlink" Target="http://ford-puma.cz/" TargetMode="External"/><Relationship Id="rId540" Type="http://schemas.openxmlformats.org/officeDocument/2006/relationships/hyperlink" Target="http://aaradhya.pw/" TargetMode="External"/><Relationship Id="rId778" Type="http://schemas.openxmlformats.org/officeDocument/2006/relationships/hyperlink" Target="https://1office.vn/mau-don-xin-nghi-phep-nam-moi-nhat-trong-doanh-nghiep/" TargetMode="External"/><Relationship Id="rId943" Type="http://schemas.openxmlformats.org/officeDocument/2006/relationships/hyperlink" Target="https://1office.vn/bat-mi-bi-quyet-tuyen-dung-nhan-su-hieu-qua-cho-doanh-nghiep/" TargetMode="External"/><Relationship Id="rId985" Type="http://schemas.openxmlformats.org/officeDocument/2006/relationships/hyperlink" Target="https://1office.vn/chuyen-doi-so-la-gi-buoc-di-cua-tuong-lai-cho-doanh-nghiep/" TargetMode="External"/><Relationship Id="rId72" Type="http://schemas.openxmlformats.org/officeDocument/2006/relationships/hyperlink" Target="http://topdev.vn/" TargetMode="External"/><Relationship Id="rId375" Type="http://schemas.openxmlformats.org/officeDocument/2006/relationships/hyperlink" Target="https://1office.vn/support_feature/khuyen-mai/" TargetMode="External"/><Relationship Id="rId582" Type="http://schemas.openxmlformats.org/officeDocument/2006/relationships/hyperlink" Target="https://1office.vn/phan-mem-hrm-la-gi-65-doanh-nghiep-se-tri-tre-neu-khong-ap-dung-ngay-lap-tuc/" TargetMode="External"/><Relationship Id="rId638" Type="http://schemas.openxmlformats.org/officeDocument/2006/relationships/hyperlink" Target="http://onemanarmy.in/" TargetMode="External"/><Relationship Id="rId803" Type="http://schemas.openxmlformats.org/officeDocument/2006/relationships/hyperlink" Target="http://lettersmush.com/" TargetMode="External"/><Relationship Id="rId845" Type="http://schemas.openxmlformats.org/officeDocument/2006/relationships/hyperlink" Target="https://1office.vn/5-bi-quyet-quan-ly-du-an-hieu-qua-danh-cho-doanh-nghiep/" TargetMode="External"/><Relationship Id="rId3" Type="http://schemas.openxmlformats.org/officeDocument/2006/relationships/hyperlink" Target="https://1office.vn/ky-nang-quan-ly-thoi-gian-hieu-qua/" TargetMode="External"/><Relationship Id="rId235" Type="http://schemas.openxmlformats.org/officeDocument/2006/relationships/hyperlink" Target="http://digitalodu.com/" TargetMode="External"/><Relationship Id="rId277" Type="http://schemas.openxmlformats.org/officeDocument/2006/relationships/hyperlink" Target="http://showsiteinf.org/" TargetMode="External"/><Relationship Id="rId400" Type="http://schemas.openxmlformats.org/officeDocument/2006/relationships/hyperlink" Target="http://whori.com/" TargetMode="External"/><Relationship Id="rId442" Type="http://schemas.openxmlformats.org/officeDocument/2006/relationships/hyperlink" Target="http://bestwebsite.pw/" TargetMode="External"/><Relationship Id="rId484" Type="http://schemas.openxmlformats.org/officeDocument/2006/relationships/hyperlink" Target="https://1office.vn/6-kho-khan-hay-gap-phai-khi-quan-ly-cua-hang-tap-hoa/" TargetMode="External"/><Relationship Id="rId705" Type="http://schemas.openxmlformats.org/officeDocument/2006/relationships/hyperlink" Target="http://aapkeshabd.com/" TargetMode="External"/><Relationship Id="rId887" Type="http://schemas.openxmlformats.org/officeDocument/2006/relationships/hyperlink" Target="https://1office.vn/support_feature/nhom-thao-luan/" TargetMode="External"/><Relationship Id="rId137" Type="http://schemas.openxmlformats.org/officeDocument/2006/relationships/hyperlink" Target="https://1office.vn/mau-kpi-cho-vi-tri-nhan-vien-cham-soc-khach-hang/" TargetMode="External"/><Relationship Id="rId302" Type="http://schemas.openxmlformats.org/officeDocument/2006/relationships/hyperlink" Target="https://1office.vn/mau-quy-dinh-nghi-phep-chuan-trong-doanh-nghiep/" TargetMode="External"/><Relationship Id="rId344" Type="http://schemas.openxmlformats.org/officeDocument/2006/relationships/hyperlink" Target="https://1office.vn/cockstock-ap-dung-chuyen-doi-so-tien-phong-trong-nganh-xo-khuyen-2/" TargetMode="External"/><Relationship Id="rId691" Type="http://schemas.openxmlformats.org/officeDocument/2006/relationships/hyperlink" Target="https://1office.vn/muon-di-nhanh-thi-di-mot-minh-muon-di-xa-thi-di-cung-dong-doi/" TargetMode="External"/><Relationship Id="rId747" Type="http://schemas.openxmlformats.org/officeDocument/2006/relationships/hyperlink" Target="https://1office.vn/minh-kha-quan-ly-500-nhan-su-va-toan-bo-cong-viec-tren-nen-tang-1office/" TargetMode="External"/><Relationship Id="rId789" Type="http://schemas.openxmlformats.org/officeDocument/2006/relationships/hyperlink" Target="https://demonew.1office.vn/mb-bank-chuyen-doi-so-khong-chi-la-muc-tieu/" TargetMode="External"/><Relationship Id="rId912" Type="http://schemas.openxmlformats.org/officeDocument/2006/relationships/hyperlink" Target="https://1office.vn/nhan-dien-nhan-su-theo-do-hiem-tuyet-ky-cua-sep-gioi-de-dung-nguoi-hieu-qua/" TargetMode="External"/><Relationship Id="rId954" Type="http://schemas.openxmlformats.org/officeDocument/2006/relationships/hyperlink" Target="https://1office.vn/quan-tri-doanh-nghiep-thoi-dich-voi-phan-mem-make-in-vietnam/" TargetMode="External"/><Relationship Id="rId996" Type="http://schemas.openxmlformats.org/officeDocument/2006/relationships/hyperlink" Target="https://demonew.1office.vn/phan-mem-quan-ly-doanh-nghiep-hieu-qua-nhat/" TargetMode="External"/><Relationship Id="rId41" Type="http://schemas.openxmlformats.org/officeDocument/2006/relationships/hyperlink" Target="https://1office.vn/tong-hop-chi-tiet-tu-a-z-ve-quan-tri-ngan-hang-thuong-mai/" TargetMode="External"/><Relationship Id="rId83" Type="http://schemas.openxmlformats.org/officeDocument/2006/relationships/hyperlink" Target="https://1office.vn/mau-mo-ta-cong-viec-chuyen-vien-tuyen-dung/" TargetMode="External"/><Relationship Id="rId179" Type="http://schemas.openxmlformats.org/officeDocument/2006/relationships/hyperlink" Target="https://1office.vn/5-cuon-sach-hay-ve-quan-tri-doanh-nghiep/" TargetMode="External"/><Relationship Id="rId386" Type="http://schemas.openxmlformats.org/officeDocument/2006/relationships/hyperlink" Target="http://searchhotels.in/" TargetMode="External"/><Relationship Id="rId551" Type="http://schemas.openxmlformats.org/officeDocument/2006/relationships/hyperlink" Target="https://kaopiz.1office.vn/" TargetMode="External"/><Relationship Id="rId593" Type="http://schemas.openxmlformats.org/officeDocument/2006/relationships/hyperlink" Target="http://lavanya.pw/" TargetMode="External"/><Relationship Id="rId607" Type="http://schemas.openxmlformats.org/officeDocument/2006/relationships/hyperlink" Target="http://dipti.pw/" TargetMode="External"/><Relationship Id="rId649" Type="http://schemas.openxmlformats.org/officeDocument/2006/relationships/hyperlink" Target="https://1office.vn/mo-hinh-quan-ly-nhan-su/" TargetMode="External"/><Relationship Id="rId814" Type="http://schemas.openxmlformats.org/officeDocument/2006/relationships/hyperlink" Target="https://1office.vn/support_feature/tong-dai-call-center/" TargetMode="External"/><Relationship Id="rId856" Type="http://schemas.openxmlformats.org/officeDocument/2006/relationships/hyperlink" Target="http://hrms.vnpt.vn/" TargetMode="External"/><Relationship Id="rId190" Type="http://schemas.openxmlformats.org/officeDocument/2006/relationships/hyperlink" Target="http://lawflog.com/" TargetMode="External"/><Relationship Id="rId204" Type="http://schemas.openxmlformats.org/officeDocument/2006/relationships/hyperlink" Target="http://rawranked.com/" TargetMode="External"/><Relationship Id="rId246" Type="http://schemas.openxmlformats.org/officeDocument/2006/relationships/hyperlink" Target="https://1office.vn/quan-tri-trai-nghiem-khach-hang-va-chien-luoc-danh-cho-nha-lanh-dao/" TargetMode="External"/><Relationship Id="rId288" Type="http://schemas.openxmlformats.org/officeDocument/2006/relationships/hyperlink" Target="https://1office.vn/quan-ly-tuyen-dung/" TargetMode="External"/><Relationship Id="rId411" Type="http://schemas.openxmlformats.org/officeDocument/2006/relationships/hyperlink" Target="https://1office.vn/10-loai-hoa-mang-lai-may-man-tai-loc-ngay-tet/" TargetMode="External"/><Relationship Id="rId453" Type="http://schemas.openxmlformats.org/officeDocument/2006/relationships/hyperlink" Target="https://1office.vn/support_feature/loai-bang-luong/" TargetMode="External"/><Relationship Id="rId509" Type="http://schemas.openxmlformats.org/officeDocument/2006/relationships/hyperlink" Target="http://aseema.pw/" TargetMode="External"/><Relationship Id="rId660" Type="http://schemas.openxmlformats.org/officeDocument/2006/relationships/hyperlink" Target="http://urllists.pw/" TargetMode="External"/><Relationship Id="rId898" Type="http://schemas.openxmlformats.org/officeDocument/2006/relationships/hyperlink" Target="https://1office.vn/mua-hang/" TargetMode="External"/><Relationship Id="rId106" Type="http://schemas.openxmlformats.org/officeDocument/2006/relationships/hyperlink" Target="http://technofizi.net/" TargetMode="External"/><Relationship Id="rId313" Type="http://schemas.openxmlformats.org/officeDocument/2006/relationships/hyperlink" Target="http://nationalfortune.vn/" TargetMode="External"/><Relationship Id="rId495" Type="http://schemas.openxmlformats.org/officeDocument/2006/relationships/hyperlink" Target="http://logines.de/" TargetMode="External"/><Relationship Id="rId716" Type="http://schemas.openxmlformats.org/officeDocument/2006/relationships/hyperlink" Target="https://1office.vn/webinar-20-05-2021" TargetMode="External"/><Relationship Id="rId758" Type="http://schemas.openxmlformats.org/officeDocument/2006/relationships/hyperlink" Target="https://1office.vn/7-ung-dung-work-from-home-giup-doanh-nghiep-lam-viec-hieu-qua/" TargetMode="External"/><Relationship Id="rId923" Type="http://schemas.openxmlformats.org/officeDocument/2006/relationships/hyperlink" Target="https://1office.vn/chien-luoc-quan-tri-nhan-su-cho-cac-giai-doan-phat-trien-cua-doanh-nghiep/" TargetMode="External"/><Relationship Id="rId965" Type="http://schemas.openxmlformats.org/officeDocument/2006/relationships/hyperlink" Target="https://1office.vn/tag/he-thong-crm-la-gi/" TargetMode="External"/><Relationship Id="rId10" Type="http://schemas.openxmlformats.org/officeDocument/2006/relationships/hyperlink" Target="http://blog.jp/" TargetMode="External"/><Relationship Id="rId52" Type="http://schemas.openxmlformats.org/officeDocument/2006/relationships/hyperlink" Target="http://ldp.to/" TargetMode="External"/><Relationship Id="rId94" Type="http://schemas.openxmlformats.org/officeDocument/2006/relationships/hyperlink" Target="http://sanriotown.com/" TargetMode="External"/><Relationship Id="rId148" Type="http://schemas.openxmlformats.org/officeDocument/2006/relationships/hyperlink" Target="http://rxpgonline.com/" TargetMode="External"/><Relationship Id="rId355" Type="http://schemas.openxmlformats.org/officeDocument/2006/relationships/hyperlink" Target="https://1office.vn/phan-mem-quan-ly-ho-so-nhan-su/" TargetMode="External"/><Relationship Id="rId397" Type="http://schemas.openxmlformats.org/officeDocument/2006/relationships/hyperlink" Target="https://1office.vn/tuyen-dung/hn-tuyen-dung-pr-marketing/" TargetMode="External"/><Relationship Id="rId520" Type="http://schemas.openxmlformats.org/officeDocument/2006/relationships/hyperlink" Target="https://1office.vn/quan-ly-cong-viec-va-tien-do-du-an-chi-bang-1click-tren-phan-mem/" TargetMode="External"/><Relationship Id="rId562" Type="http://schemas.openxmlformats.org/officeDocument/2006/relationships/hyperlink" Target="https://1office.vn/quy-trinh-xay-dung-chien-luoc-phat-trien-noi-dung-website-hieu-qua/" TargetMode="External"/><Relationship Id="rId618" Type="http://schemas.openxmlformats.org/officeDocument/2006/relationships/hyperlink" Target="http://dinskaya.ru/" TargetMode="External"/><Relationship Id="rId825" Type="http://schemas.openxmlformats.org/officeDocument/2006/relationships/hyperlink" Target="https://1office.vn/thi-truong-bien-doi-nhanh-dn-lam-gi-de-tu-nang-cap-nang-luc-thich-ung-tu-flexibility-len-agility/" TargetMode="External"/><Relationship Id="rId215" Type="http://schemas.openxmlformats.org/officeDocument/2006/relationships/hyperlink" Target="https://1office.vn/so-hoa-doanh-nghiep/" TargetMode="External"/><Relationship Id="rId257" Type="http://schemas.openxmlformats.org/officeDocument/2006/relationships/hyperlink" Target="http://canthowork.vn/" TargetMode="External"/><Relationship Id="rId422" Type="http://schemas.openxmlformats.org/officeDocument/2006/relationships/hyperlink" Target="http://losinquietosdelnorte.com/" TargetMode="External"/><Relationship Id="rId464" Type="http://schemas.openxmlformats.org/officeDocument/2006/relationships/hyperlink" Target="http://nitya.pw/" TargetMode="External"/><Relationship Id="rId867" Type="http://schemas.openxmlformats.org/officeDocument/2006/relationships/hyperlink" Target="https://1office.vn/quy-trinh-quan-ly-cong-viec/" TargetMode="External"/><Relationship Id="rId299" Type="http://schemas.openxmlformats.org/officeDocument/2006/relationships/hyperlink" Target="http://duockhong.com/" TargetMode="External"/><Relationship Id="rId727" Type="http://schemas.openxmlformats.org/officeDocument/2006/relationships/hyperlink" Target="http://weblist.pw/" TargetMode="External"/><Relationship Id="rId934" Type="http://schemas.openxmlformats.org/officeDocument/2006/relationships/hyperlink" Target="https://1office.vn/he-thong-bao-cao-kinh-doanh-thoi-4-0/" TargetMode="External"/><Relationship Id="rId63" Type="http://schemas.openxmlformats.org/officeDocument/2006/relationships/hyperlink" Target="https://demo.1office.vn/" TargetMode="External"/><Relationship Id="rId159" Type="http://schemas.openxmlformats.org/officeDocument/2006/relationships/hyperlink" Target="https://1office.vn/mau-mo-ta-cong-viec-chuyen-vien-marketing-dung-chuan/" TargetMode="External"/><Relationship Id="rId366" Type="http://schemas.openxmlformats.org/officeDocument/2006/relationships/hyperlink" Target="http://tunanno.com/" TargetMode="External"/><Relationship Id="rId573" Type="http://schemas.openxmlformats.org/officeDocument/2006/relationships/hyperlink" Target="http://ojasvi.pw/" TargetMode="External"/><Relationship Id="rId780" Type="http://schemas.openxmlformats.org/officeDocument/2006/relationships/hyperlink" Target="http://saintpaulmn.org/" TargetMode="External"/><Relationship Id="rId226" Type="http://schemas.openxmlformats.org/officeDocument/2006/relationships/hyperlink" Target="http://keywordssuggestion.com/" TargetMode="External"/><Relationship Id="rId433" Type="http://schemas.openxmlformats.org/officeDocument/2006/relationships/hyperlink" Target="https://1office.vn/lap-lich-bieu-ca-nhan-chi-voi-4-buoc-don-gian-va-hieu-qua-nhat/" TargetMode="External"/><Relationship Id="rId878" Type="http://schemas.openxmlformats.org/officeDocument/2006/relationships/hyperlink" Target="https://1office.vn/van-hoa-doanh-nghiep-bi-anh-huong-boi-cac-yeu-to-nao/" TargetMode="External"/><Relationship Id="rId640" Type="http://schemas.openxmlformats.org/officeDocument/2006/relationships/hyperlink" Target="http://kavita.pw/" TargetMode="External"/><Relationship Id="rId738" Type="http://schemas.openxmlformats.org/officeDocument/2006/relationships/hyperlink" Target="http://site.1office.vn/the-nao-la-nghe-thuat-giao-viec-cua-nha-quan-ly/vector-boss-or-ceo-holding-fishing-rod-with-bonus-for-fishing-workers/" TargetMode="External"/><Relationship Id="rId945" Type="http://schemas.openxmlformats.org/officeDocument/2006/relationships/hyperlink" Target="https://demonew.1office.vn/mau-thu-thong-bao-trung-tuyen-phong-van/" TargetMode="External"/><Relationship Id="rId74" Type="http://schemas.openxmlformats.org/officeDocument/2006/relationships/hyperlink" Target="http://publog.jp/" TargetMode="External"/><Relationship Id="rId377" Type="http://schemas.openxmlformats.org/officeDocument/2006/relationships/hyperlink" Target="https://1office.vn/brandkey-thuong-hieu/" TargetMode="External"/><Relationship Id="rId500" Type="http://schemas.openxmlformats.org/officeDocument/2006/relationships/hyperlink" Target="https://1office.vn/hat-nhan-trong-chuyen-doi-so-chia-khoa-toi-uu-hoa-doanh-nghiep/" TargetMode="External"/><Relationship Id="rId584" Type="http://schemas.openxmlformats.org/officeDocument/2006/relationships/hyperlink" Target="https://1office.vn/tai-sao-can-tich-hop-chu-ky-so-trong-quy-trinh-van-hanh-cua-doanh-nghiep/" TargetMode="External"/><Relationship Id="rId805" Type="http://schemas.openxmlformats.org/officeDocument/2006/relationships/hyperlink" Target="http://timqc.com/" TargetMode="External"/><Relationship Id="rId5" Type="http://schemas.openxmlformats.org/officeDocument/2006/relationships/hyperlink" Target="https://1office.vn/luong-gross-la-gi/" TargetMode="External"/><Relationship Id="rId237" Type="http://schemas.openxmlformats.org/officeDocument/2006/relationships/hyperlink" Target="http://workbank.vn/" TargetMode="External"/><Relationship Id="rId791" Type="http://schemas.openxmlformats.org/officeDocument/2006/relationships/hyperlink" Target="https://1office.vn/chu-ky-so-tu-xa-giai-phap-ky-khong-cham-trong-mua-dich/" TargetMode="External"/><Relationship Id="rId889" Type="http://schemas.openxmlformats.org/officeDocument/2006/relationships/hyperlink" Target="https://1office.vn/support_feature/tong-quan-ve-thu-chi/" TargetMode="External"/><Relationship Id="rId444" Type="http://schemas.openxmlformats.org/officeDocument/2006/relationships/hyperlink" Target="http://jobexpress.vn/" TargetMode="External"/><Relationship Id="rId651" Type="http://schemas.openxmlformats.org/officeDocument/2006/relationships/hyperlink" Target="https://1office.vn/htc-sai-gon-ung-dung-giai-phap-so-huong-toi-phat-trien-ben-vung/" TargetMode="External"/><Relationship Id="rId749" Type="http://schemas.openxmlformats.org/officeDocument/2006/relationships/hyperlink" Target="https://1office.vn/support_feature/cham-cong/" TargetMode="External"/><Relationship Id="rId290" Type="http://schemas.openxmlformats.org/officeDocument/2006/relationships/hyperlink" Target="https://1office.vn/xay-dung-chien-luoc-phat-trien-noi-dung-fanpage-hieu-qua/" TargetMode="External"/><Relationship Id="rId304" Type="http://schemas.openxmlformats.org/officeDocument/2006/relationships/hyperlink" Target="https://1office.vn/phan-mem-quan-ly-khach-hang-crm/" TargetMode="External"/><Relationship Id="rId388" Type="http://schemas.openxmlformats.org/officeDocument/2006/relationships/hyperlink" Target="http://gdac.net.cn/" TargetMode="External"/><Relationship Id="rId511" Type="http://schemas.openxmlformats.org/officeDocument/2006/relationships/hyperlink" Target="http://aadarsh.in/" TargetMode="External"/><Relationship Id="rId609" Type="http://schemas.openxmlformats.org/officeDocument/2006/relationships/hyperlink" Target="http://priyal.pw/" TargetMode="External"/><Relationship Id="rId956" Type="http://schemas.openxmlformats.org/officeDocument/2006/relationships/hyperlink" Target="https://1office.vn/he-sinh-thai-mien-dich-cho-doanh-nghiep/" TargetMode="External"/><Relationship Id="rId85" Type="http://schemas.openxmlformats.org/officeDocument/2006/relationships/hyperlink" Target="http://dalan.1office.vn/m" TargetMode="External"/><Relationship Id="rId150" Type="http://schemas.openxmlformats.org/officeDocument/2006/relationships/hyperlink" Target="http://isicpr.org/" TargetMode="External"/><Relationship Id="rId595" Type="http://schemas.openxmlformats.org/officeDocument/2006/relationships/hyperlink" Target="http://pep-sofa.com/" TargetMode="External"/><Relationship Id="rId816" Type="http://schemas.openxmlformats.org/officeDocument/2006/relationships/hyperlink" Target="http://jobx.vn/" TargetMode="External"/><Relationship Id="rId1001" Type="http://schemas.openxmlformats.org/officeDocument/2006/relationships/hyperlink" Target="https://1office.vn/amslink-tien-phong-chuyen-doi-so-trong-nganh-giao-duc/" TargetMode="External"/><Relationship Id="rId248" Type="http://schemas.openxmlformats.org/officeDocument/2006/relationships/hyperlink" Target="https://1office.vn/support_feature/bang-luong/" TargetMode="External"/><Relationship Id="rId455" Type="http://schemas.openxmlformats.org/officeDocument/2006/relationships/hyperlink" Target="https://haian.1office.vn/login" TargetMode="External"/><Relationship Id="rId662" Type="http://schemas.openxmlformats.org/officeDocument/2006/relationships/hyperlink" Target="http://navya.pw/" TargetMode="External"/><Relationship Id="rId12" Type="http://schemas.openxmlformats.org/officeDocument/2006/relationships/hyperlink" Target="http://netcraft.com/" TargetMode="External"/><Relationship Id="rId108" Type="http://schemas.openxmlformats.org/officeDocument/2006/relationships/hyperlink" Target="http://chovinh.com/" TargetMode="External"/><Relationship Id="rId315" Type="http://schemas.openxmlformats.org/officeDocument/2006/relationships/hyperlink" Target="http://urbanfit.vn/" TargetMode="External"/><Relationship Id="rId522" Type="http://schemas.openxmlformats.org/officeDocument/2006/relationships/hyperlink" Target="https://1office.vn/mau-chinh-sach-dao-tao-nhan-su-trong-doanh-nghiep/" TargetMode="External"/><Relationship Id="rId967" Type="http://schemas.openxmlformats.org/officeDocument/2006/relationships/hyperlink" Target="https://1office.vn/phan-mem-quan-ly-1office-giao-dien-truc-quan-cho-doanh-nghiep/" TargetMode="External"/><Relationship Id="rId96" Type="http://schemas.openxmlformats.org/officeDocument/2006/relationships/hyperlink" Target="http://jobsgo.vn/" TargetMode="External"/><Relationship Id="rId161" Type="http://schemas.openxmlformats.org/officeDocument/2006/relationships/hyperlink" Target="https://1office.vn/quan-ly-kpi/" TargetMode="External"/><Relationship Id="rId399" Type="http://schemas.openxmlformats.org/officeDocument/2006/relationships/hyperlink" Target="https://1office.vn/mbbank-tai-tro-goi-giai-phap-2-trieu-usd-ho-tro-chuyen-doi-so/" TargetMode="External"/><Relationship Id="rId827" Type="http://schemas.openxmlformats.org/officeDocument/2006/relationships/hyperlink" Target="https://1office.vn/marketing/" TargetMode="External"/><Relationship Id="rId259" Type="http://schemas.openxmlformats.org/officeDocument/2006/relationships/hyperlink" Target="http://kiemtoanxaydung.vn/" TargetMode="External"/><Relationship Id="rId466" Type="http://schemas.openxmlformats.org/officeDocument/2006/relationships/hyperlink" Target="http://qwertyfix.net/" TargetMode="External"/><Relationship Id="rId673" Type="http://schemas.openxmlformats.org/officeDocument/2006/relationships/hyperlink" Target="http://alphabizchapter.com/" TargetMode="External"/><Relationship Id="rId880" Type="http://schemas.openxmlformats.org/officeDocument/2006/relationships/hyperlink" Target="https://1office.vn/bmb-steel-ap-dung-1office-quan-tri-nguon-nhan-luc-va-quy-trinh-cong-viec/" TargetMode="External"/><Relationship Id="rId23" Type="http://schemas.openxmlformats.org/officeDocument/2006/relationships/hyperlink" Target="https://1office.vn/6-buoc-chuan-trong-quy-trinh-tuyen-dung/" TargetMode="External"/><Relationship Id="rId119" Type="http://schemas.openxmlformats.org/officeDocument/2006/relationships/hyperlink" Target="https://1office.vn/mau-kpi-cho-vi-tri-nhan-vien-digital-marketing-chuan-xac-nhat/" TargetMode="External"/><Relationship Id="rId326" Type="http://schemas.openxmlformats.org/officeDocument/2006/relationships/hyperlink" Target="https://1office.vn/bi-quyet-xay-dung-chien-luoc-phat-trien-noi-dung-youtube-tu-a-z/" TargetMode="External"/><Relationship Id="rId533" Type="http://schemas.openxmlformats.org/officeDocument/2006/relationships/hyperlink" Target="http://nilam.pw/" TargetMode="External"/><Relationship Id="rId978" Type="http://schemas.openxmlformats.org/officeDocument/2006/relationships/hyperlink" Target="https://1office.vn/nhan-vien-lam-viec-kem-hieu-qua-sep-da-biet-nguyen-tac-3-know-de-cai-thien-cong-viec/" TargetMode="External"/><Relationship Id="rId740" Type="http://schemas.openxmlformats.org/officeDocument/2006/relationships/hyperlink" Target="https://1office.vn/quy-trinh-san-xuat/" TargetMode="External"/><Relationship Id="rId838" Type="http://schemas.openxmlformats.org/officeDocument/2006/relationships/hyperlink" Target="https://1office.vn/1office-gui-toi-cac-sep-co-nhan-vien-hay-nha-em-co-viec-em-bi-om-ban-em-cuoi/" TargetMode="External"/><Relationship Id="rId172" Type="http://schemas.openxmlformats.org/officeDocument/2006/relationships/hyperlink" Target="http://linkmio.com/" TargetMode="External"/><Relationship Id="rId477" Type="http://schemas.openxmlformats.org/officeDocument/2006/relationships/hyperlink" Target="https://1office.vn/support_feature/cong-viec-quy-trinh/" TargetMode="External"/><Relationship Id="rId600" Type="http://schemas.openxmlformats.org/officeDocument/2006/relationships/hyperlink" Target="https://1office.vn/benthanh-tourist-ap-dung-chuyen-doi-so/" TargetMode="External"/><Relationship Id="rId684" Type="http://schemas.openxmlformats.org/officeDocument/2006/relationships/hyperlink" Target="https://1office.vn/jd-la-gi-nhung-dieu-de-tao-nen-mot-jd-chat-luong/" TargetMode="External"/><Relationship Id="rId337" Type="http://schemas.openxmlformats.org/officeDocument/2006/relationships/hyperlink" Target="http://thuonghieuxanh.vn/" TargetMode="External"/><Relationship Id="rId891" Type="http://schemas.openxmlformats.org/officeDocument/2006/relationships/hyperlink" Target="https://1office.vn/toi-uu-hoa-quan-ly-cong-trinh-xay-dung-voi-phan-mem-1office/" TargetMode="External"/><Relationship Id="rId905" Type="http://schemas.openxmlformats.org/officeDocument/2006/relationships/hyperlink" Target="https://1office.vn/phan-biet-chu-ky-so-va-chu-ky-dien-tu/" TargetMode="External"/><Relationship Id="rId989" Type="http://schemas.openxmlformats.org/officeDocument/2006/relationships/hyperlink" Target="https://1office.vn/chuyen-doi-so-nganh-nha-hang-khach-san-loi-thoat-mua-covid/" TargetMode="External"/><Relationship Id="rId34" Type="http://schemas.openxmlformats.org/officeDocument/2006/relationships/hyperlink" Target="http://fogbugz.com/" TargetMode="External"/><Relationship Id="rId544" Type="http://schemas.openxmlformats.org/officeDocument/2006/relationships/hyperlink" Target="http://a1wrestling.com/" TargetMode="External"/><Relationship Id="rId751" Type="http://schemas.openxmlformats.org/officeDocument/2006/relationships/hyperlink" Target="https://1office.vn/phan-mem-quan-ly-tong-the-cong-ty/" TargetMode="External"/><Relationship Id="rId849" Type="http://schemas.openxmlformats.org/officeDocument/2006/relationships/hyperlink" Target="https://1office.vn/mau-kpi-cho-vi-tri-tro-ly-giam-doc-trong-doanh-nghiep/" TargetMode="External"/><Relationship Id="rId183" Type="http://schemas.openxmlformats.org/officeDocument/2006/relationships/hyperlink" Target="https://1office.vn/nha-quan-tri-nhan-luc-khong-the-khong-biet-3-hoc-thuyet-nay/" TargetMode="External"/><Relationship Id="rId390" Type="http://schemas.openxmlformats.org/officeDocument/2006/relationships/hyperlink" Target="http://kinhdoanhso.vn/" TargetMode="External"/><Relationship Id="rId404" Type="http://schemas.openxmlformats.org/officeDocument/2006/relationships/hyperlink" Target="http://smartjob.vn/" TargetMode="External"/><Relationship Id="rId611" Type="http://schemas.openxmlformats.org/officeDocument/2006/relationships/hyperlink" Target="http://cricketlive.co.in/" TargetMode="External"/><Relationship Id="rId250" Type="http://schemas.openxmlformats.org/officeDocument/2006/relationships/hyperlink" Target="https://demonew.1office.vn/mau-thong-bao-nghi-le-tet-cua-noi-bo-doanh-nghiep/" TargetMode="External"/><Relationship Id="rId488" Type="http://schemas.openxmlformats.org/officeDocument/2006/relationships/hyperlink" Target="https://1office.vn/bi-kip-luu-tru-tai-lieu-vinh-vien-khong-so-mat-chi-can-lam-mot-lan/" TargetMode="External"/><Relationship Id="rId695" Type="http://schemas.openxmlformats.org/officeDocument/2006/relationships/hyperlink" Target="https://didongviet.1office.vn/recruitment/candidate/online?k=eyJ0eXAiOiJKV1QiLCJhbGciOiJIUzI1NiJ9.IjQxLjY0Ig.zc9uBlvlkiv2xHMiASreowqHYHWNYzpN0mgSj0NLukw" TargetMode="External"/><Relationship Id="rId709" Type="http://schemas.openxmlformats.org/officeDocument/2006/relationships/hyperlink" Target="http://savita.pw/" TargetMode="External"/><Relationship Id="rId916" Type="http://schemas.openxmlformats.org/officeDocument/2006/relationships/hyperlink" Target="https://demo1office.1office.vn/quan-ly-bao-gia-don-hang-hop-dong/" TargetMode="External"/><Relationship Id="rId45" Type="http://schemas.openxmlformats.org/officeDocument/2006/relationships/hyperlink" Target="https://1office.vn/phan-mem-quan-ly-nhan-vien/" TargetMode="External"/><Relationship Id="rId110" Type="http://schemas.openxmlformats.org/officeDocument/2006/relationships/hyperlink" Target="http://3sgroup.vn/" TargetMode="External"/><Relationship Id="rId348" Type="http://schemas.openxmlformats.org/officeDocument/2006/relationships/hyperlink" Target="https://1office.vn/support_feature/bao-gia/" TargetMode="External"/><Relationship Id="rId555" Type="http://schemas.openxmlformats.org/officeDocument/2006/relationships/hyperlink" Target="https://1office.vn/bang-phan-ca/" TargetMode="External"/><Relationship Id="rId762" Type="http://schemas.openxmlformats.org/officeDocument/2006/relationships/hyperlink" Target="https://1office.vn/quan-tri-nguon-nhan-luc-trong-giai-doan-binh-thuong-moi-nhu-the-nao-de-hieu-qua/" TargetMode="External"/><Relationship Id="rId194" Type="http://schemas.openxmlformats.org/officeDocument/2006/relationships/hyperlink" Target="http://mukta.pw/" TargetMode="External"/><Relationship Id="rId208" Type="http://schemas.openxmlformats.org/officeDocument/2006/relationships/hyperlink" Target="http://keywordsbasket.com/" TargetMode="External"/><Relationship Id="rId415" Type="http://schemas.openxmlformats.org/officeDocument/2006/relationships/hyperlink" Target="https://didongviet.1office.vn/recruitment/candidate/online?k=eyJ0eXAiOiJKV1QiLCJhbGciOiJIUzI1NiJ9.IjY5LjYwIg.-13H5PlTJ14XUG6k0M2rswF7FAhNbrA9_sBUeoR6ztw" TargetMode="External"/><Relationship Id="rId622" Type="http://schemas.openxmlformats.org/officeDocument/2006/relationships/hyperlink" Target="http://allreviews.in/" TargetMode="External"/><Relationship Id="rId261" Type="http://schemas.openxmlformats.org/officeDocument/2006/relationships/hyperlink" Target="http://autositechecker.com/" TargetMode="External"/><Relationship Id="rId499" Type="http://schemas.openxmlformats.org/officeDocument/2006/relationships/hyperlink" Target="http://income.net.in/" TargetMode="External"/><Relationship Id="rId927" Type="http://schemas.openxmlformats.org/officeDocument/2006/relationships/hyperlink" Target="https://1office.vn/tuyen-dung/truong-phong-digital-marketing-2/" TargetMode="External"/><Relationship Id="rId56" Type="http://schemas.openxmlformats.org/officeDocument/2006/relationships/hyperlink" Target="http://yellowpages.vn/" TargetMode="External"/><Relationship Id="rId359" Type="http://schemas.openxmlformats.org/officeDocument/2006/relationships/hyperlink" Target="https://1office.vn/mau-mo-ta-cong-viec-chuyen-vien-cb-cap-nhat-day-du-2020/" TargetMode="External"/><Relationship Id="rId566" Type="http://schemas.openxmlformats.org/officeDocument/2006/relationships/hyperlink" Target="https://1office.vn/support_feature/import-ho-so-nhan-su/" TargetMode="External"/><Relationship Id="rId773" Type="http://schemas.openxmlformats.org/officeDocument/2006/relationships/hyperlink" Target="http://letteruber.com/" TargetMode="External"/><Relationship Id="rId121" Type="http://schemas.openxmlformats.org/officeDocument/2006/relationships/hyperlink" Target="https://1office.vn/cham-cong/" TargetMode="External"/><Relationship Id="rId219" Type="http://schemas.openxmlformats.org/officeDocument/2006/relationships/hyperlink" Target="https://1office.vn/employer-branding-la-gi-anh-huong-den-doanh-nghiep-ra-sao/" TargetMode="External"/><Relationship Id="rId426" Type="http://schemas.openxmlformats.org/officeDocument/2006/relationships/hyperlink" Target="http://punecolleges.in/" TargetMode="External"/><Relationship Id="rId633" Type="http://schemas.openxmlformats.org/officeDocument/2006/relationships/hyperlink" Target="https://1office.vn/mau-thong-bao-nghi-le-tet-cua-noi-bo-doanh-nghiep/" TargetMode="External"/><Relationship Id="rId980" Type="http://schemas.openxmlformats.org/officeDocument/2006/relationships/hyperlink" Target="https://demo1office.1office.vn/mau-don-xin-nghi-phep-nam-trong-doanh-nghiep/" TargetMode="External"/><Relationship Id="rId840" Type="http://schemas.openxmlformats.org/officeDocument/2006/relationships/hyperlink" Target="https://1office.vn/cong-ca-phe-bi-quyet-dong-nhat-doanh-nghiep-hieu-qua/" TargetMode="External"/><Relationship Id="rId938" Type="http://schemas.openxmlformats.org/officeDocument/2006/relationships/hyperlink" Target="https://1office.vn/1office-cung-cap-nen-tang-quan-tri-tong-the-cho-colorful/" TargetMode="External"/><Relationship Id="rId67" Type="http://schemas.openxmlformats.org/officeDocument/2006/relationships/hyperlink" Target="http://3son.1office.vn/" TargetMode="External"/><Relationship Id="rId272" Type="http://schemas.openxmlformats.org/officeDocument/2006/relationships/hyperlink" Target="https://1office.vn/evp-la-gi-tai-sao-evp-la-chia-khoa-xay-dung-thuong-hieu-tuyen-dung/" TargetMode="External"/><Relationship Id="rId577" Type="http://schemas.openxmlformats.org/officeDocument/2006/relationships/hyperlink" Target="http://anvita.pw/" TargetMode="External"/><Relationship Id="rId700" Type="http://schemas.openxmlformats.org/officeDocument/2006/relationships/hyperlink" Target="https://1office.vn/bi-quyet-van-hanh-hieu-qua-cua-chuoi-cam-f88/" TargetMode="External"/><Relationship Id="rId132" Type="http://schemas.openxmlformats.org/officeDocument/2006/relationships/hyperlink" Target="http://webranksdirectory.com/" TargetMode="External"/><Relationship Id="rId784" Type="http://schemas.openxmlformats.org/officeDocument/2006/relationships/hyperlink" Target="http://quanbua2.blogspot.com/" TargetMode="External"/><Relationship Id="rId991" Type="http://schemas.openxmlformats.org/officeDocument/2006/relationships/hyperlink" Target="https://1office.vn/support_feature/bang-phan-ca/" TargetMode="External"/><Relationship Id="rId437" Type="http://schemas.openxmlformats.org/officeDocument/2006/relationships/hyperlink" Target="https://1office.vn/cac-chi-so-do-luong-hieu-qua-marketing/" TargetMode="External"/><Relationship Id="rId644" Type="http://schemas.openxmlformats.org/officeDocument/2006/relationships/hyperlink" Target="http://muchmore.in/" TargetMode="External"/><Relationship Id="rId851" Type="http://schemas.openxmlformats.org/officeDocument/2006/relationships/hyperlink" Target="https://1office.vn/doc-vi-loi-ich-hieu-qua-cua-dien-toan-dam-may-doi-voi-doanh-nghiep/" TargetMode="External"/><Relationship Id="rId283" Type="http://schemas.openxmlformats.org/officeDocument/2006/relationships/hyperlink" Target="http://ligosoft.vn/" TargetMode="External"/><Relationship Id="rId490" Type="http://schemas.openxmlformats.org/officeDocument/2006/relationships/hyperlink" Target="https://1office.vn/phan-mem-giao-viec/" TargetMode="External"/><Relationship Id="rId504" Type="http://schemas.openxmlformats.org/officeDocument/2006/relationships/hyperlink" Target="https://1office.vn/support_feature/don-xin-nghi/" TargetMode="External"/><Relationship Id="rId711" Type="http://schemas.openxmlformats.org/officeDocument/2006/relationships/hyperlink" Target="http://visarolls.co.uk/" TargetMode="External"/><Relationship Id="rId949" Type="http://schemas.openxmlformats.org/officeDocument/2006/relationships/hyperlink" Target="https://1office.vn/tang-hieu-suat-lam-viec-chi-can-2-giay/" TargetMode="External"/><Relationship Id="rId78" Type="http://schemas.openxmlformats.org/officeDocument/2006/relationships/hyperlink" Target="http://chototbatdongsan.com/" TargetMode="External"/><Relationship Id="rId143" Type="http://schemas.openxmlformats.org/officeDocument/2006/relationships/hyperlink" Target="https://1office.vn/bia-dai-viet-khi-phach-viet/" TargetMode="External"/><Relationship Id="rId350" Type="http://schemas.openxmlformats.org/officeDocument/2006/relationships/hyperlink" Target="https://1office.vn/phan-mem-cham-soc-khach-hang/" TargetMode="External"/><Relationship Id="rId588" Type="http://schemas.openxmlformats.org/officeDocument/2006/relationships/hyperlink" Target="https://1office.vn/support_feature/don-lam-them/" TargetMode="External"/><Relationship Id="rId795" Type="http://schemas.openxmlformats.org/officeDocument/2006/relationships/hyperlink" Target="https://1office.vn/chu-ky-so/" TargetMode="External"/><Relationship Id="rId809" Type="http://schemas.openxmlformats.org/officeDocument/2006/relationships/hyperlink" Target="http://qmcinco.com/" TargetMode="External"/><Relationship Id="rId9" Type="http://schemas.openxmlformats.org/officeDocument/2006/relationships/hyperlink" Target="http://dalan.1office.vn/" TargetMode="External"/><Relationship Id="rId210" Type="http://schemas.openxmlformats.org/officeDocument/2006/relationships/hyperlink" Target="http://ipv6-spider.com/" TargetMode="External"/><Relationship Id="rId448" Type="http://schemas.openxmlformats.org/officeDocument/2006/relationships/hyperlink" Target="http://petrgraf.cz/" TargetMode="External"/><Relationship Id="rId655" Type="http://schemas.openxmlformats.org/officeDocument/2006/relationships/hyperlink" Target="https://1office.vn/navigos-group-den-tham-va-lam-viec-tai-1office/" TargetMode="External"/><Relationship Id="rId862" Type="http://schemas.openxmlformats.org/officeDocument/2006/relationships/hyperlink" Target="https://1office.vn/support_feature/ho-so-ung-vien/" TargetMode="External"/><Relationship Id="rId294" Type="http://schemas.openxmlformats.org/officeDocument/2006/relationships/hyperlink" Target="https://1office.vn/6-bai-hoc-trong-van-hoa-doanh-nghiep-nhat-ma-nguoi-viet-nen-ap-dung/" TargetMode="External"/><Relationship Id="rId308" Type="http://schemas.openxmlformats.org/officeDocument/2006/relationships/hyperlink" Target="https://1office.vn/blog/" TargetMode="External"/><Relationship Id="rId515" Type="http://schemas.openxmlformats.org/officeDocument/2006/relationships/hyperlink" Target="http://dinhgiaweb.com/" TargetMode="External"/><Relationship Id="rId722" Type="http://schemas.openxmlformats.org/officeDocument/2006/relationships/hyperlink" Target="https://1office.vn/1office-song-hanh-cung-ban-giai-phong-lanh-dao/" TargetMode="External"/><Relationship Id="rId89" Type="http://schemas.openxmlformats.org/officeDocument/2006/relationships/hyperlink" Target="https://1office.vn/yody-cung-1office-giai-quyet-bai-toan-ve-nhan-su/" TargetMode="External"/><Relationship Id="rId154" Type="http://schemas.openxmlformats.org/officeDocument/2006/relationships/hyperlink" Target="http://niengiamtrangvang.com/" TargetMode="External"/><Relationship Id="rId361" Type="http://schemas.openxmlformats.org/officeDocument/2006/relationships/hyperlink" Target="https://1office.vn/5m1e-doanh-nghiep/" TargetMode="External"/><Relationship Id="rId599" Type="http://schemas.openxmlformats.org/officeDocument/2006/relationships/hyperlink" Target="http://anjana.co.in/" TargetMode="External"/><Relationship Id="rId459" Type="http://schemas.openxmlformats.org/officeDocument/2006/relationships/hyperlink" Target="https://1office.vn/review-phan-mem-cham-cong-tinh-luong-hien-dai-cho-doanh-nghiep/" TargetMode="External"/><Relationship Id="rId666" Type="http://schemas.openxmlformats.org/officeDocument/2006/relationships/hyperlink" Target="http://ridhima.pw/" TargetMode="External"/><Relationship Id="rId873" Type="http://schemas.openxmlformats.org/officeDocument/2006/relationships/hyperlink" Target="https://1office.vn/so-hoa-quy-trinh-nen-mong-cua-chuyen-doi-so-doanh-nghiep/" TargetMode="External"/><Relationship Id="rId16" Type="http://schemas.openxmlformats.org/officeDocument/2006/relationships/hyperlink" Target="http://cafef.vn/" TargetMode="External"/><Relationship Id="rId221" Type="http://schemas.openxmlformats.org/officeDocument/2006/relationships/hyperlink" Target="https://1office.vn/tag/f88/" TargetMode="External"/><Relationship Id="rId319" Type="http://schemas.openxmlformats.org/officeDocument/2006/relationships/hyperlink" Target="http://jeuxcasio.com/" TargetMode="External"/><Relationship Id="rId526" Type="http://schemas.openxmlformats.org/officeDocument/2006/relationships/hyperlink" Target="https://1office.vn/phan-loai-cong-viec-de-quan-ly-thoi-gian-tot-hon/" TargetMode="External"/><Relationship Id="rId733" Type="http://schemas.openxmlformats.org/officeDocument/2006/relationships/hyperlink" Target="http://10k.pw/" TargetMode="External"/><Relationship Id="rId940" Type="http://schemas.openxmlformats.org/officeDocument/2006/relationships/hyperlink" Target="https://1office.vn/support_feature/bao-cao-di-muon-ve-som/" TargetMode="External"/><Relationship Id="rId165" Type="http://schemas.openxmlformats.org/officeDocument/2006/relationships/hyperlink" Target="https://1office.vn/rui-ro-tai-chinh-la-gi/" TargetMode="External"/><Relationship Id="rId372" Type="http://schemas.openxmlformats.org/officeDocument/2006/relationships/hyperlink" Target="http://bestwebsites.pw/" TargetMode="External"/><Relationship Id="rId677" Type="http://schemas.openxmlformats.org/officeDocument/2006/relationships/hyperlink" Target="http://aahna.pw/" TargetMode="External"/><Relationship Id="rId800" Type="http://schemas.openxmlformats.org/officeDocument/2006/relationships/hyperlink" Target="https://1office.vn/bai-hoc-quan-tri-nhan-su-tu-cau-chuyen-ngu-ngon-con-kien/" TargetMode="External"/><Relationship Id="rId232" Type="http://schemas.openxmlformats.org/officeDocument/2006/relationships/hyperlink" Target="https://1office.vn/lich-bieu/" TargetMode="External"/><Relationship Id="rId884" Type="http://schemas.openxmlformats.org/officeDocument/2006/relationships/hyperlink" Target="https://1office.vn/tag/quy-luat-80-20-trong-marketing/"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saigonpoint.vn/" TargetMode="External"/><Relationship Id="rId13" Type="http://schemas.openxmlformats.org/officeDocument/2006/relationships/hyperlink" Target="http://fastdo.vn/" TargetMode="External"/><Relationship Id="rId3" Type="http://schemas.openxmlformats.org/officeDocument/2006/relationships/hyperlink" Target="http://www.bravo.com.vn/" TargetMode="External"/><Relationship Id="rId7" Type="http://schemas.openxmlformats.org/officeDocument/2006/relationships/hyperlink" Target="http://cloudify.vn/" TargetMode="External"/><Relationship Id="rId12" Type="http://schemas.openxmlformats.org/officeDocument/2006/relationships/hyperlink" Target="http://hris.emsc.vn/" TargetMode="External"/><Relationship Id="rId2" Type="http://schemas.openxmlformats.org/officeDocument/2006/relationships/hyperlink" Target="http://amis.misa.vn/" TargetMode="External"/><Relationship Id="rId1" Type="http://schemas.openxmlformats.org/officeDocument/2006/relationships/hyperlink" Target="http://base.vn/" TargetMode="External"/><Relationship Id="rId6" Type="http://schemas.openxmlformats.org/officeDocument/2006/relationships/hyperlink" Target="http://tanca.io/" TargetMode="External"/><Relationship Id="rId11" Type="http://schemas.openxmlformats.org/officeDocument/2006/relationships/hyperlink" Target="http://diginet.com.vn/" TargetMode="External"/><Relationship Id="rId5" Type="http://schemas.openxmlformats.org/officeDocument/2006/relationships/hyperlink" Target="http://doceye.vn/" TargetMode="External"/><Relationship Id="rId15" Type="http://schemas.openxmlformats.org/officeDocument/2006/relationships/drawing" Target="../drawings/drawing2.xml"/><Relationship Id="rId10" Type="http://schemas.openxmlformats.org/officeDocument/2006/relationships/hyperlink" Target="http://emsc.vn/" TargetMode="External"/><Relationship Id="rId4" Type="http://schemas.openxmlformats.org/officeDocument/2006/relationships/hyperlink" Target="http://1office.vn/" TargetMode="External"/><Relationship Id="rId9" Type="http://schemas.openxmlformats.org/officeDocument/2006/relationships/hyperlink" Target="http://hronline.vn/" TargetMode="External"/><Relationship Id="rId14" Type="http://schemas.openxmlformats.org/officeDocument/2006/relationships/hyperlink" Target="http://coffeehr.com.vn/"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coffeehr.com.vn/danh-gia/" TargetMode="External"/><Relationship Id="rId18" Type="http://schemas.openxmlformats.org/officeDocument/2006/relationships/hyperlink" Target="https://coffeehr.com.vn/tong-quan/" TargetMode="External"/><Relationship Id="rId26" Type="http://schemas.openxmlformats.org/officeDocument/2006/relationships/hyperlink" Target="https://coffeehr.com.vn/lien-he/" TargetMode="External"/><Relationship Id="rId39" Type="http://schemas.openxmlformats.org/officeDocument/2006/relationships/hyperlink" Target="https://coffeehr.com.vn/11-xu-huong-cong-nghe-thong-tin-trong-20-nam-qua/" TargetMode="External"/><Relationship Id="rId21" Type="http://schemas.openxmlformats.org/officeDocument/2006/relationships/hyperlink" Target="https://coffeehr.com.vn/dich-vu-nhan-su/" TargetMode="External"/><Relationship Id="rId34" Type="http://schemas.openxmlformats.org/officeDocument/2006/relationships/hyperlink" Target="https://coffeehr.com.vn/khach-san-du-lich/" TargetMode="External"/><Relationship Id="rId42" Type="http://schemas.openxmlformats.org/officeDocument/2006/relationships/hyperlink" Target="https://coffeehr.com.vn/50-sang-kien-loi-khuyen-giup-gan-ket-doi-ngu/" TargetMode="External"/><Relationship Id="rId47" Type="http://schemas.openxmlformats.org/officeDocument/2006/relationships/hyperlink" Target="https://coffeehr.com.vn/cb-la-gi-nganh-nghe-quyen-luc-trong-khoi-hanh-chinh-van-phong/" TargetMode="External"/><Relationship Id="rId50" Type="http://schemas.openxmlformats.org/officeDocument/2006/relationships/hyperlink" Target="https://coffeehr.com.vn/8-sai-lam-khien-nhan-vien-co-nang-luc-nghi-viec/" TargetMode="External"/><Relationship Id="rId55" Type="http://schemas.openxmlformats.org/officeDocument/2006/relationships/hyperlink" Target="https://coffeehr.com.vn/mo-hinh-hrm-4-0-xu-huong-quan-tri-nhan-su-trong-ky-nguyen-so/" TargetMode="External"/><Relationship Id="rId63" Type="http://schemas.openxmlformats.org/officeDocument/2006/relationships/hyperlink" Target="https://coffeehr.com.vn/ban-biet-gi-ve-nghe-tuyen-dung-p1/" TargetMode="External"/><Relationship Id="rId68" Type="http://schemas.openxmlformats.org/officeDocument/2006/relationships/hyperlink" Target="https://coffeehr.com.vn/lam-viec-tai-nha-khong-chi-la-lua-chon-ngan-han/" TargetMode="External"/><Relationship Id="rId7" Type="http://schemas.openxmlformats.org/officeDocument/2006/relationships/hyperlink" Target="https://coffeehr.com.vn/danh-sach-chuc-nang/" TargetMode="External"/><Relationship Id="rId71" Type="http://schemas.openxmlformats.org/officeDocument/2006/relationships/hyperlink" Target="https://coffeehr.com.vn/so-sanh-okr-va-kpi-do-luong-danh-gia-hieu-suat-lao-dong-doanh-nghiep-nen-lua-chon-chi-so-nao/" TargetMode="External"/><Relationship Id="rId2" Type="http://schemas.openxmlformats.org/officeDocument/2006/relationships/hyperlink" Target="https://coffeehr.com.vn/category/co-hoi-viec-lam/" TargetMode="External"/><Relationship Id="rId16" Type="http://schemas.openxmlformats.org/officeDocument/2006/relationships/hyperlink" Target="https://coffeehr.com.vn/tuyen-dung-2/" TargetMode="External"/><Relationship Id="rId29" Type="http://schemas.openxmlformats.org/officeDocument/2006/relationships/hyperlink" Target="https://coffeehr.com.vn/profile/" TargetMode="External"/><Relationship Id="rId11" Type="http://schemas.openxmlformats.org/officeDocument/2006/relationships/hyperlink" Target="https://coffeehr.com.vn/cb/" TargetMode="External"/><Relationship Id="rId24" Type="http://schemas.openxmlformats.org/officeDocument/2006/relationships/hyperlink" Target="https://coffeehr.com.vn/truyen-thong-quang-cao/" TargetMode="External"/><Relationship Id="rId32" Type="http://schemas.openxmlformats.org/officeDocument/2006/relationships/hyperlink" Target="https://coffeehr.com.vn/onboarding/" TargetMode="External"/><Relationship Id="rId37" Type="http://schemas.openxmlformats.org/officeDocument/2006/relationships/hyperlink" Target="https://coffeehr.com.vn/y-te-benh-vien/" TargetMode="External"/><Relationship Id="rId40" Type="http://schemas.openxmlformats.org/officeDocument/2006/relationships/hyperlink" Target="https://coffeehr.com.vn/nhung-xu-huong-cong-nghe-moi-va-quan-trong-trong-nam-2020/" TargetMode="External"/><Relationship Id="rId45" Type="http://schemas.openxmlformats.org/officeDocument/2006/relationships/hyperlink" Target="https://coffeehr.com.vn/xu-huong-phat-trien-nganh-cntt-trong-tuong-lai/" TargetMode="External"/><Relationship Id="rId53" Type="http://schemas.openxmlformats.org/officeDocument/2006/relationships/hyperlink" Target="https://coffeehr.com.vn/coffeehr-cloud-solution-duoc-lua-chon-de-toi-uu-hoa-quan-tri-nhan-su-va-phat-trien-dich-vu-nhan-su-cho-crowe-vietnam/" TargetMode="External"/><Relationship Id="rId58" Type="http://schemas.openxmlformats.org/officeDocument/2006/relationships/hyperlink" Target="https://coffeehr.com.vn/micco-tong-cong-ty-cong-nghiep-hoa-chat-mo-vinacomin-2/" TargetMode="External"/><Relationship Id="rId66" Type="http://schemas.openxmlformats.org/officeDocument/2006/relationships/hyperlink" Target="https://coffeehr.com.vn/ba-hinh-thuc-quan-tri-nhan-su-trong-doanh-nghiep-hien-dai/" TargetMode="External"/><Relationship Id="rId74" Type="http://schemas.openxmlformats.org/officeDocument/2006/relationships/hyperlink" Target="https://coffeehr.com.vn/category/tin-tuc-su-kien/" TargetMode="External"/><Relationship Id="rId5" Type="http://schemas.openxmlformats.org/officeDocument/2006/relationships/hyperlink" Target="https://coffeehr.com.vn/dao-tao/" TargetMode="External"/><Relationship Id="rId15" Type="http://schemas.openxmlformats.org/officeDocument/2006/relationships/hyperlink" Target="https://coffeehr.com.vn/san-xuat/" TargetMode="External"/><Relationship Id="rId23" Type="http://schemas.openxmlformats.org/officeDocument/2006/relationships/hyperlink" Target="https://coffeehr.com.vn/quan-ly-to-chuc/" TargetMode="External"/><Relationship Id="rId28" Type="http://schemas.openxmlformats.org/officeDocument/2006/relationships/hyperlink" Target="https://coffeehr.com.vn/category/bao-chi-noi-ve-coffeehr/" TargetMode="External"/><Relationship Id="rId36" Type="http://schemas.openxmlformats.org/officeDocument/2006/relationships/hyperlink" Target="https://coffeehr.com.vn/openway-lua-chon-coffeehr-la-doi-tac-dong-hanh-tien-trien-giai-phap-phan-mem-quan-tri-nhan-su/" TargetMode="External"/><Relationship Id="rId49" Type="http://schemas.openxmlformats.org/officeDocument/2006/relationships/hyperlink" Target="https://coffeehr.com.vn/oos-software-duoc-thuong-hieu-homefarm-lua-chon-de-thuc-hien-chien-luoc-phat-trien-than-toc-300-cua-hang/" TargetMode="External"/><Relationship Id="rId57" Type="http://schemas.openxmlformats.org/officeDocument/2006/relationships/hyperlink" Target="https://coffeehr.com.vn/onboarding-nhan-vien-moi-quy-trinh-ton-tai-nhieu-chi-phi-an/" TargetMode="External"/><Relationship Id="rId61" Type="http://schemas.openxmlformats.org/officeDocument/2006/relationships/hyperlink" Target="https://coffeehr.com.vn/m2-nang-tam-thoi-trang-viet/" TargetMode="External"/><Relationship Id="rId10" Type="http://schemas.openxmlformats.org/officeDocument/2006/relationships/hyperlink" Target="https://coffeehr.com.vn/tuyen-dung/" TargetMode="External"/><Relationship Id="rId19" Type="http://schemas.openxmlformats.org/officeDocument/2006/relationships/hyperlink" Target="https://coffeehr.com.vn/tap-doan-da-nganh/" TargetMode="External"/><Relationship Id="rId31" Type="http://schemas.openxmlformats.org/officeDocument/2006/relationships/hyperlink" Target="https://coffeehr.com.vn/tong-quan/" TargetMode="External"/><Relationship Id="rId44" Type="http://schemas.openxmlformats.org/officeDocument/2006/relationships/hyperlink" Target="https://coffeehr.com.vn/4-xu-huong-dien-toan-dam-may-doanh-nghiep-can-biet/" TargetMode="External"/><Relationship Id="rId52" Type="http://schemas.openxmlformats.org/officeDocument/2006/relationships/hyperlink" Target="https://coffeehr.com.vn/hoi-thao-chuyen-doi-so-trong-quan-tri-doanh-nghiep/" TargetMode="External"/><Relationship Id="rId60" Type="http://schemas.openxmlformats.org/officeDocument/2006/relationships/hyperlink" Target="https://coffeehr.com.vn/tuyen-dung-hieu-qua-bang-ke-hoach-chi-tiet-voi-11-buoc-duoc-chia-se-boi-cac-chuyen-gia-2/" TargetMode="External"/><Relationship Id="rId65" Type="http://schemas.openxmlformats.org/officeDocument/2006/relationships/hyperlink" Target="https://coffeehr.com.vn/chuyen-doi-so-gan-hay-xa/" TargetMode="External"/><Relationship Id="rId73" Type="http://schemas.openxmlformats.org/officeDocument/2006/relationships/hyperlink" Target="https://coffeehr.com.vn/cac-phuong-phap-cham-cong-thoi-covid-thuc-trang-va-kho-khan-trong-cac-doanh-nghiep-hien-nay/" TargetMode="External"/><Relationship Id="rId4" Type="http://schemas.openxmlformats.org/officeDocument/2006/relationships/hyperlink" Target="https://coffeehr.com.vn/coffeehrm-payroll/" TargetMode="External"/><Relationship Id="rId9" Type="http://schemas.openxmlformats.org/officeDocument/2006/relationships/hyperlink" Target="https://coffeehr.com.vn/he-thong-bao-cao/" TargetMode="External"/><Relationship Id="rId14" Type="http://schemas.openxmlformats.org/officeDocument/2006/relationships/hyperlink" Target="https://coffeehr.com.vn/xay-dung-kien-truc-bds/" TargetMode="External"/><Relationship Id="rId22" Type="http://schemas.openxmlformats.org/officeDocument/2006/relationships/hyperlink" Target="https://coffeehr.com.vn/gioi-thieu-chung/" TargetMode="External"/><Relationship Id="rId27" Type="http://schemas.openxmlformats.org/officeDocument/2006/relationships/hyperlink" Target="https://coffeehr.com.vn/thuong-mai-dich-vu/" TargetMode="External"/><Relationship Id="rId30" Type="http://schemas.openxmlformats.org/officeDocument/2006/relationships/hyperlink" Target="https://coffeehr.com.vn/giai-phap/" TargetMode="External"/><Relationship Id="rId35" Type="http://schemas.openxmlformats.org/officeDocument/2006/relationships/hyperlink" Target="https://coffeehr.com.vn/tai-lieu/" TargetMode="External"/><Relationship Id="rId43" Type="http://schemas.openxmlformats.org/officeDocument/2006/relationships/hyperlink" Target="https://coffeehr.com.vn/ky-nguyen-moi-cua-nganh-nhan-su-ky-nguyen-4-0/" TargetMode="External"/><Relationship Id="rId48" Type="http://schemas.openxmlformats.org/officeDocument/2006/relationships/hyperlink" Target="https://coffeehr.com.vn/neu-hanh-trang-cong-nghe-4-0-trong-quan-tri-nhan-su/" TargetMode="External"/><Relationship Id="rId56" Type="http://schemas.openxmlformats.org/officeDocument/2006/relationships/hyperlink" Target="https://coffeehr.com.vn/thong-bao-chuyen-dia-diem-tru-so-van-phong-ha-noi/" TargetMode="External"/><Relationship Id="rId64" Type="http://schemas.openxmlformats.org/officeDocument/2006/relationships/hyperlink" Target="https://coffeehr.com.vn/hoach-dinh-nguon-nhan-luc-la-gi-vai-tro-cua-hoach-dinh-nguon-nhan-luc-doi-voi-doanh-nghiep/" TargetMode="External"/><Relationship Id="rId69" Type="http://schemas.openxmlformats.org/officeDocument/2006/relationships/hyperlink" Target="https://coffeehr.com.vn/3-hinh-thuc-quan-tri-nhan-su-trong-doanh-nghiep-hien-dai/" TargetMode="External"/><Relationship Id="rId8" Type="http://schemas.openxmlformats.org/officeDocument/2006/relationships/hyperlink" Target="https://coffeehr.com.vn/atalink-dau-tu-giai-phap-phan-mem-quan-tri-nhan-su-coffeehr/" TargetMode="External"/><Relationship Id="rId51" Type="http://schemas.openxmlformats.org/officeDocument/2006/relationships/hyperlink" Target="https://coffeehr.com.vn/geniee-chon-coffeehr-de-quan-tri-nhan-su-theo-mo-hinh-quan-ly-da-quoc-gia/" TargetMode="External"/><Relationship Id="rId72" Type="http://schemas.openxmlformats.org/officeDocument/2006/relationships/hyperlink" Target="https://coffeehr.com.vn/12-ky-nang-khong-the-thieu-trong-quan-ly-nhan-su/" TargetMode="External"/><Relationship Id="rId3" Type="http://schemas.openxmlformats.org/officeDocument/2006/relationships/hyperlink" Target="https://coffeehr.com.vn/phat-trien-nguon-luc/" TargetMode="External"/><Relationship Id="rId12" Type="http://schemas.openxmlformats.org/officeDocument/2006/relationships/hyperlink" Target="https://coffeehr.com.vn/why-coffee/" TargetMode="External"/><Relationship Id="rId17" Type="http://schemas.openxmlformats.org/officeDocument/2006/relationships/hyperlink" Target="https://coffeehr.com.vn/doi-tac/" TargetMode="External"/><Relationship Id="rId25" Type="http://schemas.openxmlformats.org/officeDocument/2006/relationships/hyperlink" Target="https://coffeehr.com.vn/tai-chinh-ngan-hang/" TargetMode="External"/><Relationship Id="rId33" Type="http://schemas.openxmlformats.org/officeDocument/2006/relationships/hyperlink" Target="https://coffeehr.com.vn/cong-ty-tnhh-dien-luc-van-phong-vpcl/" TargetMode="External"/><Relationship Id="rId38" Type="http://schemas.openxmlformats.org/officeDocument/2006/relationships/hyperlink" Target="https://coffeehr.com.vn/tu-dong-hoa-trong-quan-tri-doanh-nghiep/" TargetMode="External"/><Relationship Id="rId46" Type="http://schemas.openxmlformats.org/officeDocument/2006/relationships/hyperlink" Target="https://coffeehr.com.vn/3-mo-hinh-quan-ly-nhan-su-dang-gia-cho-chien-luoc-phat-trien-hoan-chinh/" TargetMode="External"/><Relationship Id="rId59" Type="http://schemas.openxmlformats.org/officeDocument/2006/relationships/hyperlink" Target="https://coffeehr.com.vn/talkshow-chuyen-doi-so-linh-vuc-nhan-su-phap-ly-thuc-tien-trien-khai/" TargetMode="External"/><Relationship Id="rId67" Type="http://schemas.openxmlformats.org/officeDocument/2006/relationships/hyperlink" Target="https://coffeehr.com.vn/3-hinh-thuc-quan-tri-nhan-su-trong-doanh-nghiep-hien-dai/" TargetMode="External"/><Relationship Id="rId20" Type="http://schemas.openxmlformats.org/officeDocument/2006/relationships/hyperlink" Target="https://coffeehr.com.vn/giao-duc-dao-tao/" TargetMode="External"/><Relationship Id="rId41" Type="http://schemas.openxmlformats.org/officeDocument/2006/relationships/hyperlink" Target="https://coffeehr.com.vn/xu-huong-moi-trong-nganh-cntt-thay-doi-va-co-hoi/" TargetMode="External"/><Relationship Id="rId54" Type="http://schemas.openxmlformats.org/officeDocument/2006/relationships/hyperlink" Target="https://coffeehr.com.vn/cac-buoc-tien-hanh-hoach-dinh-nguon-nhan-luc-cho-doanh-nghiep/" TargetMode="External"/><Relationship Id="rId62" Type="http://schemas.openxmlformats.org/officeDocument/2006/relationships/hyperlink" Target="https://coffeehr.com.vn/citicom-tiep-tuc-dong-hanh-cung-oos-software-voi-du-an-trien-khai-phan-mem-quan-tri-nhan-su-humax-phien-ban-4-0/" TargetMode="External"/><Relationship Id="rId70" Type="http://schemas.openxmlformats.org/officeDocument/2006/relationships/hyperlink" Target="https://coffeehr.com.vn/cong-viec-va-ky-nang-cua-nhan-vien-nhan-su/" TargetMode="External"/><Relationship Id="rId75" Type="http://schemas.openxmlformats.org/officeDocument/2006/relationships/hyperlink" Target="https://coffeehr.com.vn/category/tai-lieu/" TargetMode="External"/><Relationship Id="rId1" Type="http://schemas.openxmlformats.org/officeDocument/2006/relationships/hyperlink" Target="https://coffeehr.com.vn/khach-hang-tieu-bieu/" TargetMode="External"/><Relationship Id="rId6" Type="http://schemas.openxmlformats.org/officeDocument/2006/relationships/hyperlink" Target="https://coffeehr.com.vn/category/thong-tin-cong-nghe/"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coffeehr.com.vn/chuyen-doi-so-trong-doanh-nghiep-lam-sao-de-thanh-cong/" TargetMode="External"/><Relationship Id="rId117" Type="http://schemas.openxmlformats.org/officeDocument/2006/relationships/hyperlink" Target="https://coffeehr.com.vn/quan-ly-to-chuc/" TargetMode="External"/><Relationship Id="rId21" Type="http://schemas.openxmlformats.org/officeDocument/2006/relationships/hyperlink" Target="https://coffeehr.com.vn/cb-la-gi-nganh-nghe-quyen-luc-trong-khoi-hanh-chinh-van-phong/" TargetMode="External"/><Relationship Id="rId42" Type="http://schemas.openxmlformats.org/officeDocument/2006/relationships/hyperlink" Target="https://coffeehr.com.vn/dantri-vn-gapowork-va-oos-software-ra-mat-bo-giai-phap-quan-tri-nhan-su-cho-doanh-nghiep/" TargetMode="External"/><Relationship Id="rId47" Type="http://schemas.openxmlformats.org/officeDocument/2006/relationships/hyperlink" Target="https://coffeehr.com.vn/ecotek-quan-tri-thong-minh-phat-trien-ben-vung/" TargetMode="External"/><Relationship Id="rId63" Type="http://schemas.openxmlformats.org/officeDocument/2006/relationships/hyperlink" Target="https://coffeehr.com.vn/giai-phap/" TargetMode="External"/><Relationship Id="rId68" Type="http://schemas.openxmlformats.org/officeDocument/2006/relationships/hyperlink" Target="https://coffeehr.com.vn/greatjd-cham-cong-tinh-luong-coffeehr/" TargetMode="External"/><Relationship Id="rId84" Type="http://schemas.openxmlformats.org/officeDocument/2006/relationships/hyperlink" Target="https://coffeehr.com.vn/kaizen-la-gi-vi-du-ve-kaizen/" TargetMode="External"/><Relationship Id="rId89" Type="http://schemas.openxmlformats.org/officeDocument/2006/relationships/hyperlink" Target="https://coffeehr.com.vn/lam-viec-nhom-hieu-qua-ghi-diem-ngay/" TargetMode="External"/><Relationship Id="rId112" Type="http://schemas.openxmlformats.org/officeDocument/2006/relationships/hyperlink" Target="https://coffeehr.com.vn/phan-mem-tinh-luong-tu-dong-coffeehr/" TargetMode="External"/><Relationship Id="rId133" Type="http://schemas.openxmlformats.org/officeDocument/2006/relationships/hyperlink" Target="https://coffeehr.com.vn/tuyen-dung-nhan-vien-trien-khai-phan-mem/" TargetMode="External"/><Relationship Id="rId138" Type="http://schemas.openxmlformats.org/officeDocument/2006/relationships/hyperlink" Target="https://coffeehr.com.vn/vietsoftware-tao-da-tang-truong-cung-phan-mem-tuyen-dung-va-quan-tri-nhan-su-coffeehr/" TargetMode="External"/><Relationship Id="rId16" Type="http://schemas.openxmlformats.org/officeDocument/2006/relationships/hyperlink" Target="https://coffeehr.com.vn/category/co-hoi-viec-lam/" TargetMode="External"/><Relationship Id="rId107" Type="http://schemas.openxmlformats.org/officeDocument/2006/relationships/hyperlink" Target="https://coffeehr.com.vn/oos-software-hop-tac-voi-gapowork-ra-mat-bo-giai-phap-toan-dien-quan-tri-nhan-su-cho-doanh-nghiep/" TargetMode="External"/><Relationship Id="rId11" Type="http://schemas.openxmlformats.org/officeDocument/2006/relationships/hyperlink" Target="https://coffeehr.com.vn/author/admin/" TargetMode="External"/><Relationship Id="rId32" Type="http://schemas.openxmlformats.org/officeDocument/2006/relationships/hyperlink" Target="https://coffeehr.com.vn/coffeehr-tuyen-dung-nhan-vien-content-marketing/" TargetMode="External"/><Relationship Id="rId37" Type="http://schemas.openxmlformats.org/officeDocument/2006/relationships/hyperlink" Target="https://coffeehr.com.vn/cong-ty-tnhh-dien-luc-van-phong-vpcl/" TargetMode="External"/><Relationship Id="rId53" Type="http://schemas.openxmlformats.org/officeDocument/2006/relationships/hyperlink" Target="https://coffeehr.com.vn/en/ba-hinh-thuc-quan-tri-nhan-su-trong-doanh-nghiep-hien-dai/" TargetMode="External"/><Relationship Id="rId58" Type="http://schemas.openxmlformats.org/officeDocument/2006/relationships/hyperlink" Target="https://coffeehr.com.vn/fiingroup/" TargetMode="External"/><Relationship Id="rId74" Type="http://schemas.openxmlformats.org/officeDocument/2006/relationships/hyperlink" Target="https://coffeehr.com.vn/hcm-tuyen-dung-nhan-vien-kinh-doanh/" TargetMode="External"/><Relationship Id="rId79" Type="http://schemas.openxmlformats.org/officeDocument/2006/relationships/hyperlink" Target="https://coffeehr.com.vn/hn-tuyen-dung-nhan-vien-business-analyst/" TargetMode="External"/><Relationship Id="rId102" Type="http://schemas.openxmlformats.org/officeDocument/2006/relationships/hyperlink" Target="https://coffeehr.com.vn/noi-san-oos-software01/" TargetMode="External"/><Relationship Id="rId123" Type="http://schemas.openxmlformats.org/officeDocument/2006/relationships/hyperlink" Target="https://coffeehr.com.vn/tai-chinh-ngan-hang/" TargetMode="External"/><Relationship Id="rId128" Type="http://schemas.openxmlformats.org/officeDocument/2006/relationships/hyperlink" Target="https://coffeehr.com.vn/to-chuc-tiec-tat-nien-cuoi-nam/" TargetMode="External"/><Relationship Id="rId144" Type="http://schemas.openxmlformats.org/officeDocument/2006/relationships/hyperlink" Target="https://coffeehr.com.vn/xay-dung-van-hoa-doanh-nghiep-lanh-manh/" TargetMode="External"/><Relationship Id="rId149" Type="http://schemas.openxmlformats.org/officeDocument/2006/relationships/hyperlink" Target="https://coffeehr.com.vn/xay-dung-van-hoa-doanh-nghiep-lanh-manh/" TargetMode="External"/><Relationship Id="rId5" Type="http://schemas.openxmlformats.org/officeDocument/2006/relationships/hyperlink" Target="https://coffeehr.com.vn/3-mo-hinh-quan-ly-nhan-su-dang-gia-cho-chien-luoc-phat-trien-hoan-chinh/" TargetMode="External"/><Relationship Id="rId90" Type="http://schemas.openxmlformats.org/officeDocument/2006/relationships/hyperlink" Target="https://coffeehr.com.vn/lien-he/" TargetMode="External"/><Relationship Id="rId95" Type="http://schemas.openxmlformats.org/officeDocument/2006/relationships/hyperlink" Target="https://coffeehr.com.vn/m2-nang-tam-thoi-trang-viet/" TargetMode="External"/><Relationship Id="rId22" Type="http://schemas.openxmlformats.org/officeDocument/2006/relationships/hyperlink" Target="https://coffeehr.com.vn/cb-la-gi-nganh-nghe-quyen-luc-trong-khoi-hanh-chinh-van-phong/" TargetMode="External"/><Relationship Id="rId27" Type="http://schemas.openxmlformats.org/officeDocument/2006/relationships/hyperlink" Target="https://coffeehr.com.vn/citicom-tiep-tuc-dong-hanh-cung-oos-software-voi-du-an-trien-khai-phan-mem-quan-tri-nhan-su-humax-phien-ban-4-0/" TargetMode="External"/><Relationship Id="rId43" Type="http://schemas.openxmlformats.org/officeDocument/2006/relationships/hyperlink" Target="https://coffeehr.com.vn/dantri-vn-nen-tang-giao-tiep-gapowork-va-oos-software-ra-mat-bo-giai-phap-quan-tri-nhan-su-cho-doanh-nghiep/" TargetMode="External"/><Relationship Id="rId48" Type="http://schemas.openxmlformats.org/officeDocument/2006/relationships/hyperlink" Target="https://coffeehr.com.vn/en/11-xu-huong-cong-nghe-thong-tin-trong-20-nam-qua/" TargetMode="External"/><Relationship Id="rId64" Type="http://schemas.openxmlformats.org/officeDocument/2006/relationships/hyperlink" Target="https://coffeehr.com.vn/giao-duc-dao-tao/" TargetMode="External"/><Relationship Id="rId69" Type="http://schemas.openxmlformats.org/officeDocument/2006/relationships/hyperlink" Target="https://coffeehr.com.vn/hcm-hn-tuyen-dung-nhan-vien-kinh-doanh/" TargetMode="External"/><Relationship Id="rId113" Type="http://schemas.openxmlformats.org/officeDocument/2006/relationships/hyperlink" Target="https://coffeehr.com.vn/phat-trien-nguon-luc/" TargetMode="External"/><Relationship Id="rId118" Type="http://schemas.openxmlformats.org/officeDocument/2006/relationships/hyperlink" Target="https://coffeehr.com.vn/quy-trinh-xay-dung-kpi-hieu-qua/" TargetMode="External"/><Relationship Id="rId134" Type="http://schemas.openxmlformats.org/officeDocument/2006/relationships/hyperlink" Target="https://coffeehr.com.vn/tuyen-dung-nhan-vien-trien-khai/" TargetMode="External"/><Relationship Id="rId139" Type="http://schemas.openxmlformats.org/officeDocument/2006/relationships/hyperlink" Target="https://coffeehr.com.vn/vua-nem-chuyen-doi-so-manh-me-trong-cong-tac-quan-tri-nhan-su-voi-phan-mem-coffeehr/" TargetMode="External"/><Relationship Id="rId80" Type="http://schemas.openxmlformats.org/officeDocument/2006/relationships/hyperlink" Target="https://coffeehr.com.vn/hn-tuyen-dung-nhan-vien-trien-khai-phan-mem/" TargetMode="External"/><Relationship Id="rId85" Type="http://schemas.openxmlformats.org/officeDocument/2006/relationships/hyperlink" Target="https://coffeehr.com.vn/khach-hang-tieu-bieu/" TargetMode="External"/><Relationship Id="rId150" Type="http://schemas.openxmlformats.org/officeDocument/2006/relationships/hyperlink" Target="https://coffeehr.com.vn/xay-dung-van-hoa-doanh-nghiep-lanh-manh/" TargetMode="External"/><Relationship Id="rId12" Type="http://schemas.openxmlformats.org/officeDocument/2006/relationships/hyperlink" Target="https://coffeehr.com.vn/bai-toan-giu-chan-nhan-luc-the-he-moi/" TargetMode="External"/><Relationship Id="rId17" Type="http://schemas.openxmlformats.org/officeDocument/2006/relationships/hyperlink" Target="https://coffeehr.com.vn/category/kien-thuc-quan-tri-nhan-su/" TargetMode="External"/><Relationship Id="rId25" Type="http://schemas.openxmlformats.org/officeDocument/2006/relationships/hyperlink" Target="https://coffeehr.com.vn/chien-luoc-xay-dung-van-hoa-hoc-tap-chia-khoa-thanh-cong-cua-doanh-nghiep/" TargetMode="External"/><Relationship Id="rId33" Type="http://schemas.openxmlformats.org/officeDocument/2006/relationships/hyperlink" Target="https://coffeehr.com.vn/coffeehr-tuyen-dung-nhan-vien-content-marketing/" TargetMode="External"/><Relationship Id="rId38" Type="http://schemas.openxmlformats.org/officeDocument/2006/relationships/hyperlink" Target="https://coffeehr.com.vn/cong-viec-va-ky-nang-cua-nhan-vien-nhan-su/" TargetMode="External"/><Relationship Id="rId46" Type="http://schemas.openxmlformats.org/officeDocument/2006/relationships/hyperlink" Target="https://coffeehr.com.vn/dls-incorporation-ap-dung-cong-nghe-de-di-nhanh-hon-cung-coffeehr/" TargetMode="External"/><Relationship Id="rId59" Type="http://schemas.openxmlformats.org/officeDocument/2006/relationships/hyperlink" Target="https://coffeehr.com.vn/gan-ket-nhan-vien-lam-sao-de-cai-thien/" TargetMode="External"/><Relationship Id="rId67" Type="http://schemas.openxmlformats.org/officeDocument/2006/relationships/hyperlink" Target="https://coffeehr.com.vn/giup-nhan-vien-moi-nhanh-chong-hoa-nhap/" TargetMode="External"/><Relationship Id="rId103" Type="http://schemas.openxmlformats.org/officeDocument/2006/relationships/hyperlink" Target="https://coffeehr.com.vn/okr-la-gi-hieu-ro-hon-ve-okr-ky-1/" TargetMode="External"/><Relationship Id="rId108" Type="http://schemas.openxmlformats.org/officeDocument/2006/relationships/hyperlink" Target="https://coffeehr.com.vn/oos-software-tai-tro-hoi-thao-thuong-nien-phat-trien-to-chuc-dap-ung-tuong-lai-cua-hiep-hoi-nhan-su-viet-nam/" TargetMode="External"/><Relationship Id="rId116" Type="http://schemas.openxmlformats.org/officeDocument/2006/relationships/hyperlink" Target="https://coffeehr.com.vn/quan-ly-ho-so-nhan-su-tiet-kiem/" TargetMode="External"/><Relationship Id="rId124" Type="http://schemas.openxmlformats.org/officeDocument/2006/relationships/hyperlink" Target="https://coffeehr.com.vn/talent-acquisition-thu-hut/" TargetMode="External"/><Relationship Id="rId129" Type="http://schemas.openxmlformats.org/officeDocument/2006/relationships/hyperlink" Target="https://coffeehr.com.vn/tong-quan/" TargetMode="External"/><Relationship Id="rId137" Type="http://schemas.openxmlformats.org/officeDocument/2006/relationships/hyperlink" Target="https://coffeehr.com.vn/tuyen-dung/" TargetMode="External"/><Relationship Id="rId20" Type="http://schemas.openxmlformats.org/officeDocument/2006/relationships/hyperlink" Target="https://coffeehr.com.vn/cb-la-gi-nganh-nghe-quyen-luc-trong-khoi-hanh-chinh-van-phong/" TargetMode="External"/><Relationship Id="rId41" Type="http://schemas.openxmlformats.org/officeDocument/2006/relationships/hyperlink" Target="https://coffeehr.com.vn/danh-sach-chuc-nang/" TargetMode="External"/><Relationship Id="rId54" Type="http://schemas.openxmlformats.org/officeDocument/2006/relationships/hyperlink" Target="https://coffeehr.com.vn/en/ban-se-tro-thanh-chuyen-gia-tuyen-dung-nhu-the-nao-voi-coffeehr-2/" TargetMode="External"/><Relationship Id="rId62" Type="http://schemas.openxmlformats.org/officeDocument/2006/relationships/hyperlink" Target="https://coffeehr.com.vn/geniee-chon-coffeehr-de-quan-tri-nhan-su-theo-mo-hinh-quan-ly-da-quoc-gia/" TargetMode="External"/><Relationship Id="rId70" Type="http://schemas.openxmlformats.org/officeDocument/2006/relationships/hyperlink" Target="https://coffeehr.com.vn/hcm-tuyen-dung-business-analyst/" TargetMode="External"/><Relationship Id="rId75" Type="http://schemas.openxmlformats.org/officeDocument/2006/relationships/hyperlink" Target="https://coffeehr.com.vn/he-thong-bao-cao/" TargetMode="External"/><Relationship Id="rId83" Type="http://schemas.openxmlformats.org/officeDocument/2006/relationships/hyperlink" Target="https://coffeehr.com.vn/hop-dong-dien-tu-giai-phap-moi-cho-doanh-nghiep-mua-covid/" TargetMode="External"/><Relationship Id="rId88" Type="http://schemas.openxmlformats.org/officeDocument/2006/relationships/hyperlink" Target="https://coffeehr.com.vn/ky-nguyen-moi-cua-nganh-nhan-su-ky-nguyen-4-0/" TargetMode="External"/><Relationship Id="rId91" Type="http://schemas.openxmlformats.org/officeDocument/2006/relationships/hyperlink" Target="https://coffeehr.com.vn/luong-3p/" TargetMode="External"/><Relationship Id="rId96" Type="http://schemas.openxmlformats.org/officeDocument/2006/relationships/hyperlink" Target="https://coffeehr.com.vn/micco-tong-cong-ty-cong-nghiep-hoa-chat-mo-vinacomin-2/" TargetMode="External"/><Relationship Id="rId111" Type="http://schemas.openxmlformats.org/officeDocument/2006/relationships/hyperlink" Target="https://coffeehr.com.vn/phan-mem-cong-long-quan-ly-du-an/" TargetMode="External"/><Relationship Id="rId132" Type="http://schemas.openxmlformats.org/officeDocument/2006/relationships/hyperlink" Target="https://coffeehr.com.vn/tuyen-dung-hieu-qua-bang-ke-hoach-chi-tiet-voi-11-buoc-duoc-chia-se-boi-cac-chuyen-gia-2/" TargetMode="External"/><Relationship Id="rId140" Type="http://schemas.openxmlformats.org/officeDocument/2006/relationships/hyperlink" Target="https://coffeehr.com.vn/why-coffee/" TargetMode="External"/><Relationship Id="rId145" Type="http://schemas.openxmlformats.org/officeDocument/2006/relationships/hyperlink" Target="https://coffeehr.com.vn/xay-dung-van-hoa-doanh-nghiep-lanh-manh/" TargetMode="External"/><Relationship Id="rId1" Type="http://schemas.openxmlformats.org/officeDocument/2006/relationships/hyperlink" Target="https://coffeehr.com.vn/12-ky-nang-khong-the-thieu-trong-quan-ly-nhan-su/" TargetMode="External"/><Relationship Id="rId6" Type="http://schemas.openxmlformats.org/officeDocument/2006/relationships/hyperlink" Target="https://coffeehr.com.vn/4-xu-huong-dien-toan-dam-may-doanh-nghiep-can-biet/" TargetMode="External"/><Relationship Id="rId15" Type="http://schemas.openxmlformats.org/officeDocument/2006/relationships/hyperlink" Target="https://coffeehr.com.vn/category/cau-chuyen-thanh-cong/" TargetMode="External"/><Relationship Id="rId23" Type="http://schemas.openxmlformats.org/officeDocument/2006/relationships/hyperlink" Target="https://coffeehr.com.vn/cb-la-gi-nganh-nghe-quyen-luc-trong-khoi-hanh-chinh-van-phong/" TargetMode="External"/><Relationship Id="rId28" Type="http://schemas.openxmlformats.org/officeDocument/2006/relationships/hyperlink" Target="https://coffeehr.com.vn/coffeehr-cloud-solution-duoc-lua-chon-de-toi-uu-hoa-quan-tri-nhan-su-va-phat-trien-dich-vu-nhan-su-cho-crowe-vietnam/" TargetMode="External"/><Relationship Id="rId36" Type="http://schemas.openxmlformats.org/officeDocument/2006/relationships/hyperlink" Target="https://coffeehr.com.vn/coffeehr-tuyen-dung-thuc-tap-sinh-it/" TargetMode="External"/><Relationship Id="rId49" Type="http://schemas.openxmlformats.org/officeDocument/2006/relationships/hyperlink" Target="https://coffeehr.com.vn/en/4-cach-de-cai-thien-giao-tiep-trong-kinh-doanh/" TargetMode="External"/><Relationship Id="rId57" Type="http://schemas.openxmlformats.org/officeDocument/2006/relationships/hyperlink" Target="https://coffeehr.com.vn/en/cac-phuong-phap-cham-cong-thoi-covid-thuc-trang-va-kho-khan-trong-cac-doanh-nghiep-hien-nay/" TargetMode="External"/><Relationship Id="rId106" Type="http://schemas.openxmlformats.org/officeDocument/2006/relationships/hyperlink" Target="https://coffeehr.com.vn/onboarding/" TargetMode="External"/><Relationship Id="rId114" Type="http://schemas.openxmlformats.org/officeDocument/2006/relationships/hyperlink" Target="https://coffeehr.com.vn/profile/" TargetMode="External"/><Relationship Id="rId119" Type="http://schemas.openxmlformats.org/officeDocument/2006/relationships/hyperlink" Target="https://coffeehr.com.vn/ra-mat-bo-giai-phap-xay-dung-he-thong-quan-tri-nhan-su-cho-doanh-nghiep/" TargetMode="External"/><Relationship Id="rId127" Type="http://schemas.openxmlformats.org/officeDocument/2006/relationships/hyperlink" Target="https://coffeehr.com.vn/tiec-tat-nien-cong-ty-cuoi-nam/" TargetMode="External"/><Relationship Id="rId10" Type="http://schemas.openxmlformats.org/officeDocument/2006/relationships/hyperlink" Target="https://coffeehr.com.vn/5-phan-mem-nhan-su-tot-nhat-danh-cho-doanh-nghiep-sme-trong-nam-2022/" TargetMode="External"/><Relationship Id="rId31" Type="http://schemas.openxmlformats.org/officeDocument/2006/relationships/hyperlink" Target="https://coffeehr.com.vn/coffeehr-tuyen-dung-nhan-vien-content-marketing/" TargetMode="External"/><Relationship Id="rId44" Type="http://schemas.openxmlformats.org/officeDocument/2006/relationships/hyperlink" Target="https://coffeehr.com.vn/diem-mat-7-cong-nghe-quan-tri-nhan-su-moi-trong-2022/" TargetMode="External"/><Relationship Id="rId52" Type="http://schemas.openxmlformats.org/officeDocument/2006/relationships/hyperlink" Target="https://coffeehr.com.vn/en/atalink-dau-tu-giai-phap-phan-mem-quan-tri-nhan-su-coffeehr/" TargetMode="External"/><Relationship Id="rId60" Type="http://schemas.openxmlformats.org/officeDocument/2006/relationships/hyperlink" Target="https://coffeehr.com.vn/gan-ket-voi-nhan-vien-bi-quyet-vuot-qua-mua-dai-dich-2/" TargetMode="External"/><Relationship Id="rId65" Type="http://schemas.openxmlformats.org/officeDocument/2006/relationships/hyperlink" Target="https://coffeehr.com.vn/gioi-thieu-chung/" TargetMode="External"/><Relationship Id="rId73" Type="http://schemas.openxmlformats.org/officeDocument/2006/relationships/hyperlink" Target="https://coffeehr.com.vn/hcm-tuyen-dung-business-analyst/" TargetMode="External"/><Relationship Id="rId78" Type="http://schemas.openxmlformats.org/officeDocument/2006/relationships/hyperlink" Target="https://coffeehr.com.vn/hn-tuyen-dung-kinh-doanh-duoi-1-nam-kinh-nghiem/" TargetMode="External"/><Relationship Id="rId81" Type="http://schemas.openxmlformats.org/officeDocument/2006/relationships/hyperlink" Target="https://coffeehr.com.vn/hoach-dinh-nguon-nhan-luc-coffeehr/" TargetMode="External"/><Relationship Id="rId86" Type="http://schemas.openxmlformats.org/officeDocument/2006/relationships/hyperlink" Target="https://coffeehr.com.vn/khach-san-du-lich/" TargetMode="External"/><Relationship Id="rId94" Type="http://schemas.openxmlformats.org/officeDocument/2006/relationships/hyperlink" Target="https://coffeehr.com.vn/luong-3p/" TargetMode="External"/><Relationship Id="rId99" Type="http://schemas.openxmlformats.org/officeDocument/2006/relationships/hyperlink" Target="https://coffeehr.com.vn/nen-tang-giao-tiep-noi-bo-gapowork-va-oos-dong-hanh-chien-luoc/" TargetMode="External"/><Relationship Id="rId101" Type="http://schemas.openxmlformats.org/officeDocument/2006/relationships/hyperlink" Target="https://coffeehr.com.vn/noi-san-oos-software-so-01-nhin-lai-2021/" TargetMode="External"/><Relationship Id="rId122" Type="http://schemas.openxmlformats.org/officeDocument/2006/relationships/hyperlink" Target="https://coffeehr.com.vn/tag/hop-tac-gapo/" TargetMode="External"/><Relationship Id="rId130" Type="http://schemas.openxmlformats.org/officeDocument/2006/relationships/hyperlink" Target="https://coffeehr.com.vn/truyen-thong-quang-cao/" TargetMode="External"/><Relationship Id="rId135" Type="http://schemas.openxmlformats.org/officeDocument/2006/relationships/hyperlink" Target="https://coffeehr.com.vn/tuyen-dung-project-manager-hn-hcm/" TargetMode="External"/><Relationship Id="rId143" Type="http://schemas.openxmlformats.org/officeDocument/2006/relationships/hyperlink" Target="https://coffeehr.com.vn/xay-dung-van-hoa-doanh-nghiep-lanh-manh/" TargetMode="External"/><Relationship Id="rId148" Type="http://schemas.openxmlformats.org/officeDocument/2006/relationships/hyperlink" Target="https://coffeehr.com.vn/xay-dung-van-hoa-doanh-nghiep-lanh-manh/" TargetMode="External"/><Relationship Id="rId151" Type="http://schemas.openxmlformats.org/officeDocument/2006/relationships/hyperlink" Target="https://coffeehr.com.vn/xay-dung-van-hoa-doanh-nghiep-lanh-manh/" TargetMode="External"/><Relationship Id="rId4" Type="http://schemas.openxmlformats.org/officeDocument/2006/relationships/hyperlink" Target="https://coffeehr.com.vn/3-mo-hinh-quan-ly-nhan-su-dang-gia-cho-chien-luoc-phat-trien-hoan-chinh/" TargetMode="External"/><Relationship Id="rId9" Type="http://schemas.openxmlformats.org/officeDocument/2006/relationships/hyperlink" Target="https://coffeehr.com.vn/5-phan-mem-nhan-su-tot-nhat-danh-cho-doanh-nghiep-sme-trong-nam-2022/" TargetMode="External"/><Relationship Id="rId13" Type="http://schemas.openxmlformats.org/officeDocument/2006/relationships/hyperlink" Target="https://coffeehr.com.vn/cac-trang-web-tuyen-dung/" TargetMode="External"/><Relationship Id="rId18" Type="http://schemas.openxmlformats.org/officeDocument/2006/relationships/hyperlink" Target="https://coffeehr.com.vn/category/thong-tin-cong-nghe/" TargetMode="External"/><Relationship Id="rId39" Type="http://schemas.openxmlformats.org/officeDocument/2006/relationships/hyperlink" Target="https://coffeehr.com.vn/content-intern/" TargetMode="External"/><Relationship Id="rId109" Type="http://schemas.openxmlformats.org/officeDocument/2006/relationships/hyperlink" Target="https://coffeehr.com.vn/openway-lua-chon-coffeehr-la-doi-tac-dong-hanh-tien-trien-giai-phap-phan-mem-quan-tri-nhan-su/" TargetMode="External"/><Relationship Id="rId34" Type="http://schemas.openxmlformats.org/officeDocument/2006/relationships/hyperlink" Target="https://coffeehr.com.vn/coffeehr-tuyen-dung-nhan-vien-trien-khai-phan-mem/" TargetMode="External"/><Relationship Id="rId50" Type="http://schemas.openxmlformats.org/officeDocument/2006/relationships/hyperlink" Target="https://coffeehr.com.vn/en/5-phan-mem-nhan-su-tot-nhat-danh-cho-doanh-nghiep-sme-trong-nam-2022/" TargetMode="External"/><Relationship Id="rId55" Type="http://schemas.openxmlformats.org/officeDocument/2006/relationships/hyperlink" Target="https://coffeehr.com.vn/en/bao-hiem-opes-dong-hanh-cung-coffeehr-chuyen-doi-so-quan-tri-nhan-su/" TargetMode="External"/><Relationship Id="rId76" Type="http://schemas.openxmlformats.org/officeDocument/2006/relationships/hyperlink" Target="https://coffeehr.com.vn/hn-hcm-tuyen-dung-business-analyst/" TargetMode="External"/><Relationship Id="rId97" Type="http://schemas.openxmlformats.org/officeDocument/2006/relationships/hyperlink" Target="https://coffeehr.com.vn/navigos-group-lua-chon-giai-phap-quan-tri-nhan-su-coffeehr-cho-chien-luoc-toan-cau-hoa/" TargetMode="External"/><Relationship Id="rId104" Type="http://schemas.openxmlformats.org/officeDocument/2006/relationships/hyperlink" Target="https://coffeehr.com.vn/okr-la-gi-hieu-ro-hon-ve-okr/" TargetMode="External"/><Relationship Id="rId120" Type="http://schemas.openxmlformats.org/officeDocument/2006/relationships/hyperlink" Target="https://coffeehr.com.vn/so-sanh-okr-va-kpi-do-luong-danh-gia-hieu-suat-lao-dong-doanh-nghiep-nen-lua-chon-chi-so-nao/" TargetMode="External"/><Relationship Id="rId125" Type="http://schemas.openxmlformats.org/officeDocument/2006/relationships/hyperlink" Target="https://coffeehr.com.vn/tap-doan-da-nganh/" TargetMode="External"/><Relationship Id="rId141" Type="http://schemas.openxmlformats.org/officeDocument/2006/relationships/hyperlink" Target="https://coffeehr.com.vn/wp-content/uploads/2021/06/CoffeeHR_Brochure_EN.pdf" TargetMode="External"/><Relationship Id="rId146" Type="http://schemas.openxmlformats.org/officeDocument/2006/relationships/hyperlink" Target="https://coffeehr.com.vn/xay-dung-van-hoa-doanh-nghiep-lanh-manh/" TargetMode="External"/><Relationship Id="rId7" Type="http://schemas.openxmlformats.org/officeDocument/2006/relationships/hyperlink" Target="https://coffeehr.com.vn/5-phan-mem-nhan-su-tot-nhat-danh-cho-doanh-nghiep-sme-trong-nam-2022/" TargetMode="External"/><Relationship Id="rId71" Type="http://schemas.openxmlformats.org/officeDocument/2006/relationships/hyperlink" Target="https://coffeehr.com.vn/hcm-tuyen-dung-business-analyst/" TargetMode="External"/><Relationship Id="rId92" Type="http://schemas.openxmlformats.org/officeDocument/2006/relationships/hyperlink" Target="https://coffeehr.com.vn/luong-3p/" TargetMode="External"/><Relationship Id="rId2" Type="http://schemas.openxmlformats.org/officeDocument/2006/relationships/hyperlink" Target="https://coffeehr.com.vn/3-mo-hinh-quan-ly-nhan-su-dang-gia-cho-chien-luoc-phat-trien-hoan-chinh/" TargetMode="External"/><Relationship Id="rId29" Type="http://schemas.openxmlformats.org/officeDocument/2006/relationships/hyperlink" Target="https://coffeehr.com.vn/coffeehr-tuyen-dung-nhan-vien-content-marketing/" TargetMode="External"/><Relationship Id="rId24" Type="http://schemas.openxmlformats.org/officeDocument/2006/relationships/hyperlink" Target="https://coffeehr.com.vn/cb-la-gi-nganh-nghe-quyen-luc-trong-khoi-hanh-chinh-van-phong/" TargetMode="External"/><Relationship Id="rId40" Type="http://schemas.openxmlformats.org/officeDocument/2006/relationships/hyperlink" Target="https://coffeehr.com.vn/da-nganh/" TargetMode="External"/><Relationship Id="rId45" Type="http://schemas.openxmlformats.org/officeDocument/2006/relationships/hyperlink" Target="https://coffeehr.com.vn/dinh-huong-chien-luoc/" TargetMode="External"/><Relationship Id="rId66" Type="http://schemas.openxmlformats.org/officeDocument/2006/relationships/hyperlink" Target="https://coffeehr.com.vn/giu-chan-nhan-vien-hau-dich-covid-19/" TargetMode="External"/><Relationship Id="rId87" Type="http://schemas.openxmlformats.org/officeDocument/2006/relationships/hyperlink" Target="https://coffeehr.com.vn/khoi-dong-du-an-phan-mem-quan-tri-nhan-su-tai-asl-corp/" TargetMode="External"/><Relationship Id="rId110" Type="http://schemas.openxmlformats.org/officeDocument/2006/relationships/hyperlink" Target="https://coffeehr.com.vn/phan-mem-cham-cong-toan-dien-thoi-covid/" TargetMode="External"/><Relationship Id="rId115" Type="http://schemas.openxmlformats.org/officeDocument/2006/relationships/hyperlink" Target="https://coffeehr.com.vn/quan-ly-hieu-suat-la-gi-xay-dung-chuong-trinh-quan-ly-hieu-suat-hieu-qua-nhu-the-nao/" TargetMode="External"/><Relationship Id="rId131" Type="http://schemas.openxmlformats.org/officeDocument/2006/relationships/hyperlink" Target="https://coffeehr.com.vn/turnover-rate-la-gi/" TargetMode="External"/><Relationship Id="rId136" Type="http://schemas.openxmlformats.org/officeDocument/2006/relationships/hyperlink" Target="https://coffeehr.com.vn/tuyen-dung-thoi-ki-moi-ban-biet-gi-ve-genz/" TargetMode="External"/><Relationship Id="rId61" Type="http://schemas.openxmlformats.org/officeDocument/2006/relationships/hyperlink" Target="https://coffeehr.com.vn/gan-ket-voi-nhan-vien-bi-quyet-vuot-qua-mua-dai-dich/" TargetMode="External"/><Relationship Id="rId82" Type="http://schemas.openxmlformats.org/officeDocument/2006/relationships/hyperlink" Target="https://coffeehr.com.vn/hoach-dinh-nguon-nhan-luc-la-gi-vai-tro-cua-hoach-dinh-nguon-nhan-luc-doi-voi-doanh-nghiep/" TargetMode="External"/><Relationship Id="rId152" Type="http://schemas.openxmlformats.org/officeDocument/2006/relationships/hyperlink" Target="https://coffeehr.com.vn/y-te-benh-vien/" TargetMode="External"/><Relationship Id="rId19" Type="http://schemas.openxmlformats.org/officeDocument/2006/relationships/hyperlink" Target="https://coffeehr.com.vn/category/tin-tuc-coffeehr/" TargetMode="External"/><Relationship Id="rId14" Type="http://schemas.openxmlformats.org/officeDocument/2006/relationships/hyperlink" Target="https://coffeehr.com.vn/category/bao-chi-noi-ve-coffeehr/" TargetMode="External"/><Relationship Id="rId30" Type="http://schemas.openxmlformats.org/officeDocument/2006/relationships/hyperlink" Target="https://coffeehr.com.vn/coffeehr-tuyen-dung-nhan-vien-content-marketing/" TargetMode="External"/><Relationship Id="rId35" Type="http://schemas.openxmlformats.org/officeDocument/2006/relationships/hyperlink" Target="https://coffeehr.com.vn/coffeehr-tuyen-dung-thuc-tap-sinh-cntt/" TargetMode="External"/><Relationship Id="rId56" Type="http://schemas.openxmlformats.org/officeDocument/2006/relationships/hyperlink" Target="https://coffeehr.com.vn/en/cac-buoc-tien-hanh-hoach-dinh-nguon-nhan-luc-cho-doanh-nghiep/" TargetMode="External"/><Relationship Id="rId77" Type="http://schemas.openxmlformats.org/officeDocument/2006/relationships/hyperlink" Target="https://coffeehr.com.vn/hn-tuyen-dung-brand-marketing/" TargetMode="External"/><Relationship Id="rId100" Type="http://schemas.openxmlformats.org/officeDocument/2006/relationships/hyperlink" Target="https://coffeehr.com.vn/neu-hanh-trang-cong-nghe-4-0-trong-quan-tri-nhan-su/" TargetMode="External"/><Relationship Id="rId105" Type="http://schemas.openxmlformats.org/officeDocument/2006/relationships/hyperlink" Target="https://coffeehr.com.vn/onboarding-nhan-vien-moi-quy-trinh-ton-tai-nhieu-chi-phi-an/" TargetMode="External"/><Relationship Id="rId126" Type="http://schemas.openxmlformats.org/officeDocument/2006/relationships/hyperlink" Target="https://coffeehr.com.vn/thuong-mai-dich-vu/" TargetMode="External"/><Relationship Id="rId147" Type="http://schemas.openxmlformats.org/officeDocument/2006/relationships/hyperlink" Target="https://coffeehr.com.vn/xay-dung-van-hoa-doanh-nghiep-lanh-manh/" TargetMode="External"/><Relationship Id="rId8" Type="http://schemas.openxmlformats.org/officeDocument/2006/relationships/hyperlink" Target="https://coffeehr.com.vn/5-phan-mem-nhan-su-tot-nhat-danh-cho-doanh-nghiep-sme-trong-nam-2022/" TargetMode="External"/><Relationship Id="rId51" Type="http://schemas.openxmlformats.org/officeDocument/2006/relationships/hyperlink" Target="https://coffeehr.com.vn/en/anh-huong-cua-covid-19-toi-thi-truong-lao-dong-va-phuong-an-khac-phuc-cua-doanh-nghiep/" TargetMode="External"/><Relationship Id="rId72" Type="http://schemas.openxmlformats.org/officeDocument/2006/relationships/hyperlink" Target="https://coffeehr.com.vn/hcm-tuyen-dung-business-analyst/" TargetMode="External"/><Relationship Id="rId93" Type="http://schemas.openxmlformats.org/officeDocument/2006/relationships/hyperlink" Target="https://coffeehr.com.vn/luong-3p/" TargetMode="External"/><Relationship Id="rId98" Type="http://schemas.openxmlformats.org/officeDocument/2006/relationships/hyperlink" Target="https://coffeehr.com.vn/nen-tang-giao-tiep-gapowork-hop-tac-voi-oos-software-ho-tro-doanh-nghiep-quan-tri-nhan-su/" TargetMode="External"/><Relationship Id="rId121" Type="http://schemas.openxmlformats.org/officeDocument/2006/relationships/hyperlink" Target="https://coffeehr.com.vn/tag/gapowork/" TargetMode="External"/><Relationship Id="rId142" Type="http://schemas.openxmlformats.org/officeDocument/2006/relationships/hyperlink" Target="https://coffeehr.com.vn/wp-content/uploads/2021/06/CoffeeHR_Brochure.pdf" TargetMode="External"/><Relationship Id="rId3" Type="http://schemas.openxmlformats.org/officeDocument/2006/relationships/hyperlink" Target="https://coffeehr.com.vn/3-mo-hinh-quan-ly-nhan-su-dang-gia-cho-chien-luoc-phat-trien-hoan-chinh/"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ffeehr.com.vn/giai-phap-cham-cong-online/" TargetMode="External"/><Relationship Id="rId13" Type="http://schemas.openxmlformats.org/officeDocument/2006/relationships/hyperlink" Target="https://coffeehr.com.vn/phan-mem-cham-cong/" TargetMode="External"/><Relationship Id="rId18" Type="http://schemas.openxmlformats.org/officeDocument/2006/relationships/hyperlink" Target="https://coffeehr.com.vn/phan-mem-tinh-luong-3p/" TargetMode="External"/><Relationship Id="rId26" Type="http://schemas.openxmlformats.org/officeDocument/2006/relationships/hyperlink" Target="https://coffeehr.com.vn/phan-mem-danh-gia-nhan-vien/" TargetMode="External"/><Relationship Id="rId3" Type="http://schemas.openxmlformats.org/officeDocument/2006/relationships/hyperlink" Target="https://coffeehr.com.vn/cach-tinh-luong-p2/" TargetMode="External"/><Relationship Id="rId21" Type="http://schemas.openxmlformats.org/officeDocument/2006/relationships/hyperlink" Target="https://coffeehr.com.vn/phan-mem-quan-ly-nhan-su-tien-luong/" TargetMode="External"/><Relationship Id="rId7" Type="http://schemas.openxmlformats.org/officeDocument/2006/relationships/hyperlink" Target="https://coffeehr.com.vn/dich-vu-nhan-su-la-gi/" TargetMode="External"/><Relationship Id="rId12" Type="http://schemas.openxmlformats.org/officeDocument/2006/relationships/hyperlink" Target="https://coffeehr.com.vn/loi-ich-cua-phan-mem-quan-ly-nhan-su/" TargetMode="External"/><Relationship Id="rId17" Type="http://schemas.openxmlformats.org/officeDocument/2006/relationships/hyperlink" Target="https://coffeehr.com.vn/phan-mem-tinh-luong/" TargetMode="External"/><Relationship Id="rId25" Type="http://schemas.openxmlformats.org/officeDocument/2006/relationships/hyperlink" Target="https://coffeehr.com.vn/quan-ly-cham-cong-nhan-vien/" TargetMode="External"/><Relationship Id="rId33" Type="http://schemas.openxmlformats.org/officeDocument/2006/relationships/hyperlink" Target="https://coffeehr.com.vn/quan-ly-nhan-su/" TargetMode="External"/><Relationship Id="rId2" Type="http://schemas.openxmlformats.org/officeDocument/2006/relationships/hyperlink" Target="https://coffeehr.com.vn/cach-tinh-luong-3p/" TargetMode="External"/><Relationship Id="rId16" Type="http://schemas.openxmlformats.org/officeDocument/2006/relationships/hyperlink" Target="https://coffeehr.com.vn/phan-mem-quan-ly-nhan-su/" TargetMode="External"/><Relationship Id="rId20" Type="http://schemas.openxmlformats.org/officeDocument/2006/relationships/hyperlink" Target="https://coffeehr.com.vn/phan-mem-cham-cong-qua-dien-thoai/" TargetMode="External"/><Relationship Id="rId29" Type="http://schemas.openxmlformats.org/officeDocument/2006/relationships/hyperlink" Target="https://coffeehr.com.vn/phan-mem-quan-ly-nhan-su-truong-hoc/" TargetMode="External"/><Relationship Id="rId1" Type="http://schemas.openxmlformats.org/officeDocument/2006/relationships/hyperlink" Target="https://coffeehr.com.vn/bang-cham-cong-tu-dong/" TargetMode="External"/><Relationship Id="rId6" Type="http://schemas.openxmlformats.org/officeDocument/2006/relationships/hyperlink" Target="https://coffeehr.com.vn/onboarding-la-gi/" TargetMode="External"/><Relationship Id="rId11" Type="http://schemas.openxmlformats.org/officeDocument/2006/relationships/hyperlink" Target="https://coffeehr.com.vn/he-thong-thong-tin-quan-ly-nhan-su/" TargetMode="External"/><Relationship Id="rId24" Type="http://schemas.openxmlformats.org/officeDocument/2006/relationships/hyperlink" Target="https://coffeehr.com.vn/phan-mem-quan-tri-doanh-nghiep/" TargetMode="External"/><Relationship Id="rId32" Type="http://schemas.openxmlformats.org/officeDocument/2006/relationships/hyperlink" Target="https://coffeehr.com.vn/xay-dung-phan-mem-quan-ly-nhan-su/" TargetMode="External"/><Relationship Id="rId5" Type="http://schemas.openxmlformats.org/officeDocument/2006/relationships/hyperlink" Target="https://coffeehr.com.vn/chuc-nang-cua-phan-mem-quan-ly-nhan-su/" TargetMode="External"/><Relationship Id="rId15" Type="http://schemas.openxmlformats.org/officeDocument/2006/relationships/hyperlink" Target="https://coffeehr.com.vn/phan-mem-kpi/" TargetMode="External"/><Relationship Id="rId23" Type="http://schemas.openxmlformats.org/officeDocument/2006/relationships/hyperlink" Target="https://coffeehr.com.vn/phan-mem-chia-ca-lam-viec/" TargetMode="External"/><Relationship Id="rId28" Type="http://schemas.openxmlformats.org/officeDocument/2006/relationships/hyperlink" Target="https://coffeehr.com.vn/phan-mem-quan-ly-nhan-su-nha-hang/" TargetMode="External"/><Relationship Id="rId10" Type="http://schemas.openxmlformats.org/officeDocument/2006/relationships/hyperlink" Target="https://coffeehr.com.vn/he-thong-quan-ly-nhan-su/" TargetMode="External"/><Relationship Id="rId19" Type="http://schemas.openxmlformats.org/officeDocument/2006/relationships/hyperlink" Target="https://coffeehr.com.vn/phan-mem-cham-cong-dinh-vi/" TargetMode="External"/><Relationship Id="rId31" Type="http://schemas.openxmlformats.org/officeDocument/2006/relationships/hyperlink" Target="https://coffeehr.com.vn/phan-mem-quan-ly-nhan-vien-tu-xa/" TargetMode="External"/><Relationship Id="rId4" Type="http://schemas.openxmlformats.org/officeDocument/2006/relationships/hyperlink" Target="https://coffeehr.com.vn/giu-chan-nhan-tai/" TargetMode="External"/><Relationship Id="rId9" Type="http://schemas.openxmlformats.org/officeDocument/2006/relationships/hyperlink" Target="https://coffeehr.com.vn/he-thong-quan-ly-nguon-nhan-luc/" TargetMode="External"/><Relationship Id="rId14" Type="http://schemas.openxmlformats.org/officeDocument/2006/relationships/hyperlink" Target="https://coffeehr.com.vn/phan-mem-hrm/" TargetMode="External"/><Relationship Id="rId22" Type="http://schemas.openxmlformats.org/officeDocument/2006/relationships/hyperlink" Target="https://coffeehr.com.vn/phan-mem-quan-ly-tuyen-dung/" TargetMode="External"/><Relationship Id="rId27" Type="http://schemas.openxmlformats.org/officeDocument/2006/relationships/hyperlink" Target="https://coffeehr.com.vn/phan-mem-quan-ly-du-lieu/" TargetMode="External"/><Relationship Id="rId30" Type="http://schemas.openxmlformats.org/officeDocument/2006/relationships/hyperlink" Target="https://coffeehr.com.vn/phan-mem-quan-ly-nhan-vien-kinh-doan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998"/>
  <sheetViews>
    <sheetView tabSelected="1" topLeftCell="E1" workbookViewId="0">
      <selection activeCell="E32" sqref="E32"/>
    </sheetView>
  </sheetViews>
  <sheetFormatPr defaultColWidth="12.5703125" defaultRowHeight="15.75" customHeight="1"/>
  <cols>
    <col min="3" max="3" width="31" customWidth="1"/>
    <col min="4" max="4" width="56.28515625" customWidth="1"/>
    <col min="5" max="5" width="53.28515625" customWidth="1"/>
  </cols>
  <sheetData>
    <row r="1" spans="1:5" ht="15.75" customHeight="1">
      <c r="A1" s="1"/>
      <c r="B1" s="1"/>
      <c r="C1" s="1"/>
      <c r="D1" s="2" t="s">
        <v>0</v>
      </c>
      <c r="E1" s="3"/>
    </row>
    <row r="2" spans="1:5" ht="15.75" customHeight="1">
      <c r="A2" s="1"/>
      <c r="B2" s="1"/>
      <c r="C2" s="1"/>
      <c r="D2" s="1" t="s">
        <v>1</v>
      </c>
      <c r="E2" s="3"/>
    </row>
    <row r="3" spans="1:5" ht="15.75" customHeight="1">
      <c r="A3" s="1"/>
      <c r="B3" s="1"/>
      <c r="C3" s="1"/>
      <c r="D3" s="1" t="s">
        <v>2</v>
      </c>
      <c r="E3" s="3"/>
    </row>
    <row r="4" spans="1:5" ht="15.75" customHeight="1">
      <c r="A4" s="1"/>
      <c r="B4" s="1"/>
      <c r="C4" s="1"/>
      <c r="D4" s="1"/>
      <c r="E4" s="3"/>
    </row>
    <row r="5" spans="1:5" ht="15.75" customHeight="1">
      <c r="A5" s="1"/>
      <c r="B5" s="1"/>
      <c r="C5" s="1"/>
      <c r="D5" s="1"/>
      <c r="E5" s="3"/>
    </row>
    <row r="6" spans="1:5" ht="15.75" customHeight="1">
      <c r="A6" s="446" t="s">
        <v>3</v>
      </c>
      <c r="B6" s="447"/>
      <c r="C6" s="447"/>
      <c r="D6" s="447"/>
      <c r="E6" s="448"/>
    </row>
    <row r="7" spans="1:5" ht="15.75" customHeight="1">
      <c r="A7" s="1"/>
      <c r="B7" s="1"/>
      <c r="C7" s="1"/>
      <c r="D7" s="1"/>
      <c r="E7" s="3"/>
    </row>
    <row r="8" spans="1:5" ht="15.75" customHeight="1">
      <c r="A8" s="1"/>
      <c r="B8" s="1"/>
      <c r="C8" s="2" t="s">
        <v>4</v>
      </c>
      <c r="D8" s="4"/>
      <c r="E8" s="3"/>
    </row>
    <row r="9" spans="1:5" ht="15.75" customHeight="1">
      <c r="A9" s="1"/>
      <c r="B9" s="1"/>
      <c r="C9" s="2" t="s">
        <v>5</v>
      </c>
      <c r="D9" s="1">
        <v>982301290</v>
      </c>
      <c r="E9" s="3"/>
    </row>
    <row r="10" spans="1:5" ht="15.75" customHeight="1">
      <c r="A10" s="1"/>
      <c r="B10" s="1"/>
      <c r="C10" s="2" t="s">
        <v>6</v>
      </c>
      <c r="D10" s="1" t="s">
        <v>7</v>
      </c>
      <c r="E10" s="3"/>
    </row>
    <row r="11" spans="1:5" ht="15.75" customHeight="1">
      <c r="A11" s="1"/>
      <c r="B11" s="1"/>
      <c r="C11" s="2"/>
      <c r="D11" s="1"/>
      <c r="E11" s="3"/>
    </row>
    <row r="12" spans="1:5" ht="15.75" customHeight="1">
      <c r="A12" s="1"/>
      <c r="B12" s="1"/>
      <c r="C12" s="1" t="s">
        <v>8</v>
      </c>
      <c r="D12" s="1"/>
      <c r="E12" s="3"/>
    </row>
    <row r="13" spans="1:5" ht="15.75" customHeight="1">
      <c r="A13" s="1"/>
      <c r="B13" s="1"/>
      <c r="C13" s="1"/>
      <c r="D13" s="1"/>
      <c r="E13" s="3"/>
    </row>
    <row r="14" spans="1:5" ht="15.75" customHeight="1">
      <c r="A14" s="5" t="s">
        <v>9</v>
      </c>
      <c r="B14" s="5" t="s">
        <v>10</v>
      </c>
      <c r="C14" s="6"/>
      <c r="D14" s="5" t="s">
        <v>11</v>
      </c>
      <c r="E14" s="7" t="s">
        <v>12</v>
      </c>
    </row>
    <row r="15" spans="1:5" ht="15.75" customHeight="1">
      <c r="A15" s="8">
        <v>1</v>
      </c>
      <c r="B15" s="449" t="s">
        <v>13</v>
      </c>
      <c r="C15" s="450"/>
      <c r="D15" s="9"/>
      <c r="E15" s="10"/>
    </row>
    <row r="16" spans="1:5" ht="15.75" customHeight="1">
      <c r="A16" s="443"/>
      <c r="B16" s="11">
        <v>1.1000000000000001</v>
      </c>
      <c r="C16" s="12" t="s">
        <v>14</v>
      </c>
      <c r="D16" s="13" t="s">
        <v>15</v>
      </c>
      <c r="E16" s="14" t="s">
        <v>16</v>
      </c>
    </row>
    <row r="17" spans="1:7" ht="15.75" customHeight="1">
      <c r="A17" s="444"/>
      <c r="B17" s="11">
        <v>1.3</v>
      </c>
      <c r="C17" s="12" t="s">
        <v>17</v>
      </c>
      <c r="D17" s="15" t="s">
        <v>18</v>
      </c>
      <c r="E17" s="14" t="s">
        <v>19</v>
      </c>
    </row>
    <row r="18" spans="1:7" ht="15.75" customHeight="1">
      <c r="A18" s="444"/>
      <c r="B18" s="11">
        <v>1.4</v>
      </c>
      <c r="C18" s="12" t="s">
        <v>20</v>
      </c>
      <c r="D18" s="15" t="s">
        <v>21</v>
      </c>
      <c r="E18" s="14" t="s">
        <v>22</v>
      </c>
    </row>
    <row r="19" spans="1:7" ht="15.75" customHeight="1">
      <c r="A19" s="444"/>
      <c r="B19" s="11">
        <v>2.4</v>
      </c>
      <c r="C19" s="12" t="s">
        <v>23</v>
      </c>
      <c r="D19" s="13" t="s">
        <v>24</v>
      </c>
      <c r="E19" s="16" t="s">
        <v>25</v>
      </c>
    </row>
    <row r="20" spans="1:7" ht="15.75" customHeight="1">
      <c r="A20" s="444"/>
      <c r="B20" s="11">
        <v>2.5</v>
      </c>
      <c r="C20" s="12" t="s">
        <v>26</v>
      </c>
      <c r="D20" s="15" t="s">
        <v>27</v>
      </c>
      <c r="E20" s="14" t="s">
        <v>28</v>
      </c>
    </row>
    <row r="21" spans="1:7" ht="15.75" customHeight="1">
      <c r="A21" s="445"/>
      <c r="B21" s="11">
        <v>2.6</v>
      </c>
      <c r="C21" s="12" t="s">
        <v>29</v>
      </c>
      <c r="D21" s="15" t="s">
        <v>30</v>
      </c>
      <c r="E21" s="14" t="s">
        <v>31</v>
      </c>
    </row>
    <row r="22" spans="1:7" ht="15.75" customHeight="1">
      <c r="A22" s="17">
        <v>2</v>
      </c>
      <c r="B22" s="451" t="s">
        <v>32</v>
      </c>
      <c r="C22" s="450"/>
      <c r="D22" s="15"/>
      <c r="E22" s="18"/>
    </row>
    <row r="23" spans="1:7" ht="15.75" customHeight="1">
      <c r="A23" s="443"/>
      <c r="B23" s="17">
        <v>2.1</v>
      </c>
      <c r="C23" s="13" t="s">
        <v>33</v>
      </c>
      <c r="D23" s="15" t="s">
        <v>34</v>
      </c>
      <c r="E23" s="19"/>
      <c r="G23" s="20" t="s">
        <v>35</v>
      </c>
    </row>
    <row r="24" spans="1:7" ht="15.75" customHeight="1">
      <c r="A24" s="445"/>
      <c r="B24" s="17">
        <v>2.2000000000000002</v>
      </c>
      <c r="C24" s="15" t="s">
        <v>36</v>
      </c>
      <c r="D24" s="15" t="s">
        <v>37</v>
      </c>
      <c r="E24" s="18" t="s">
        <v>38</v>
      </c>
    </row>
    <row r="25" spans="1:7" ht="15.75" customHeight="1">
      <c r="A25" s="17">
        <v>3</v>
      </c>
      <c r="B25" s="451" t="s">
        <v>39</v>
      </c>
      <c r="C25" s="450"/>
      <c r="D25" s="15"/>
      <c r="E25" s="18"/>
    </row>
    <row r="26" spans="1:7" ht="15.75" customHeight="1">
      <c r="A26" s="443"/>
      <c r="B26" s="17">
        <v>3.1</v>
      </c>
      <c r="C26" s="15" t="s">
        <v>40</v>
      </c>
      <c r="D26" s="15" t="s">
        <v>41</v>
      </c>
      <c r="E26" s="18" t="s">
        <v>42</v>
      </c>
    </row>
    <row r="27" spans="1:7" ht="15.75" customHeight="1">
      <c r="A27" s="444"/>
      <c r="B27" s="17">
        <v>3.2</v>
      </c>
      <c r="C27" s="15" t="s">
        <v>43</v>
      </c>
      <c r="D27" s="15" t="s">
        <v>44</v>
      </c>
      <c r="E27" s="18" t="s">
        <v>45</v>
      </c>
    </row>
    <row r="28" spans="1:7" ht="15.75" customHeight="1">
      <c r="A28" s="444"/>
      <c r="B28" s="17">
        <v>3.3</v>
      </c>
      <c r="C28" s="15" t="s">
        <v>46</v>
      </c>
      <c r="D28" s="15" t="s">
        <v>47</v>
      </c>
      <c r="E28" s="18" t="s">
        <v>48</v>
      </c>
    </row>
    <row r="29" spans="1:7" ht="15.75" customHeight="1">
      <c r="A29" s="444"/>
      <c r="B29" s="21">
        <v>3.4</v>
      </c>
      <c r="C29" s="15" t="s">
        <v>49</v>
      </c>
      <c r="D29" s="15"/>
      <c r="E29" s="18" t="s">
        <v>50</v>
      </c>
    </row>
    <row r="30" spans="1:7" ht="15.75" customHeight="1">
      <c r="A30" s="445"/>
      <c r="B30" s="21">
        <v>3.5</v>
      </c>
      <c r="C30" s="15" t="s">
        <v>51</v>
      </c>
      <c r="D30" s="15"/>
      <c r="E30" s="18" t="s">
        <v>52</v>
      </c>
    </row>
    <row r="31" spans="1:7" ht="15.75" customHeight="1">
      <c r="A31" s="17">
        <v>4</v>
      </c>
      <c r="B31" s="451" t="s">
        <v>53</v>
      </c>
      <c r="C31" s="450"/>
      <c r="D31" s="15"/>
      <c r="E31" s="18"/>
    </row>
    <row r="32" spans="1:7" ht="15.75" customHeight="1">
      <c r="A32" s="443"/>
      <c r="B32" s="17">
        <v>4.0999999999999996</v>
      </c>
      <c r="C32" s="15" t="s">
        <v>54</v>
      </c>
      <c r="D32" s="22" t="s">
        <v>55</v>
      </c>
      <c r="E32" s="23"/>
    </row>
    <row r="33" spans="1:5" ht="15.75" customHeight="1">
      <c r="A33" s="444"/>
      <c r="B33" s="17">
        <v>4.2</v>
      </c>
      <c r="C33" s="15" t="s">
        <v>56</v>
      </c>
      <c r="D33" s="13" t="s">
        <v>57</v>
      </c>
      <c r="E33" s="18" t="s">
        <v>58</v>
      </c>
    </row>
    <row r="34" spans="1:5" ht="15.75" customHeight="1">
      <c r="A34" s="444"/>
      <c r="B34" s="21">
        <v>4.3</v>
      </c>
      <c r="C34" s="13" t="s">
        <v>59</v>
      </c>
      <c r="D34" s="13" t="s">
        <v>60</v>
      </c>
      <c r="E34" s="18" t="s">
        <v>58</v>
      </c>
    </row>
    <row r="35" spans="1:5" ht="15.75" customHeight="1">
      <c r="A35" s="445"/>
      <c r="B35" s="21">
        <v>4.4000000000000004</v>
      </c>
      <c r="C35" s="13" t="s">
        <v>61</v>
      </c>
      <c r="D35" s="13" t="s">
        <v>62</v>
      </c>
      <c r="E35" s="18" t="s">
        <v>63</v>
      </c>
    </row>
    <row r="36" spans="1:5" ht="15.75" customHeight="1">
      <c r="A36" s="1"/>
      <c r="B36" s="1"/>
      <c r="C36" s="1"/>
      <c r="D36" s="1"/>
      <c r="E36" s="3"/>
    </row>
    <row r="37" spans="1:5" ht="15.75" customHeight="1">
      <c r="A37" s="24"/>
      <c r="B37" s="24"/>
      <c r="C37" s="24"/>
      <c r="D37" s="24"/>
      <c r="E37" s="25"/>
    </row>
    <row r="38" spans="1:5">
      <c r="A38" s="24"/>
      <c r="B38" s="24"/>
      <c r="C38" s="24"/>
      <c r="D38" s="24"/>
      <c r="E38" s="25"/>
    </row>
    <row r="39" spans="1:5">
      <c r="A39" s="24"/>
      <c r="B39" s="24"/>
      <c r="C39" s="24"/>
      <c r="D39" s="24"/>
      <c r="E39" s="25"/>
    </row>
    <row r="40" spans="1:5">
      <c r="A40" s="24"/>
      <c r="B40" s="24"/>
      <c r="C40" s="24"/>
      <c r="D40" s="24"/>
      <c r="E40" s="25"/>
    </row>
    <row r="41" spans="1:5">
      <c r="A41" s="24"/>
      <c r="B41" s="24"/>
      <c r="C41" s="24"/>
      <c r="D41" s="24"/>
      <c r="E41" s="25"/>
    </row>
    <row r="42" spans="1:5">
      <c r="A42" s="24"/>
      <c r="B42" s="24"/>
      <c r="C42" s="24"/>
      <c r="D42" s="24"/>
      <c r="E42" s="25"/>
    </row>
    <row r="43" spans="1:5">
      <c r="A43" s="24"/>
      <c r="B43" s="24"/>
      <c r="C43" s="24"/>
      <c r="D43" s="24"/>
      <c r="E43" s="25"/>
    </row>
    <row r="44" spans="1:5">
      <c r="A44" s="24"/>
      <c r="B44" s="24"/>
      <c r="C44" s="24"/>
      <c r="D44" s="24"/>
      <c r="E44" s="25"/>
    </row>
    <row r="45" spans="1:5">
      <c r="A45" s="24"/>
      <c r="B45" s="24"/>
      <c r="C45" s="24"/>
      <c r="D45" s="24"/>
      <c r="E45" s="25"/>
    </row>
    <row r="46" spans="1:5">
      <c r="A46" s="24"/>
      <c r="B46" s="24"/>
      <c r="C46" s="26" t="s">
        <v>64</v>
      </c>
      <c r="D46" s="27" t="s">
        <v>65</v>
      </c>
      <c r="E46" s="25"/>
    </row>
    <row r="47" spans="1:5">
      <c r="A47" s="24"/>
      <c r="B47" s="24"/>
      <c r="C47" s="28" t="s">
        <v>66</v>
      </c>
      <c r="D47" s="29">
        <f>'Phần mềm công lương'!G68</f>
        <v>102</v>
      </c>
      <c r="E47" s="25"/>
    </row>
    <row r="48" spans="1:5">
      <c r="A48" s="24"/>
      <c r="B48" s="24"/>
      <c r="C48" s="28" t="s">
        <v>67</v>
      </c>
      <c r="D48" s="29">
        <f>'Phần mềm quản lý nhân sự'!G140</f>
        <v>135</v>
      </c>
      <c r="E48" s="25"/>
    </row>
    <row r="49" spans="1:5">
      <c r="A49" s="24"/>
      <c r="B49" s="24"/>
      <c r="C49" s="30" t="s">
        <v>68</v>
      </c>
      <c r="D49" s="31">
        <f>SUM(D47:D48)</f>
        <v>237</v>
      </c>
      <c r="E49" s="25"/>
    </row>
    <row r="50" spans="1:5">
      <c r="A50" s="24"/>
      <c r="B50" s="24"/>
      <c r="C50" s="24"/>
      <c r="D50" s="24"/>
      <c r="E50" s="25"/>
    </row>
    <row r="51" spans="1:5">
      <c r="A51" s="24"/>
      <c r="B51" s="24"/>
      <c r="C51" s="24"/>
      <c r="D51" s="24"/>
      <c r="E51" s="25"/>
    </row>
    <row r="52" spans="1:5">
      <c r="A52" s="24"/>
      <c r="B52" s="24"/>
      <c r="C52" s="24"/>
      <c r="D52" s="24"/>
      <c r="E52" s="25"/>
    </row>
    <row r="53" spans="1:5">
      <c r="A53" s="24"/>
      <c r="B53" s="24"/>
      <c r="C53" s="24"/>
      <c r="D53" s="24"/>
      <c r="E53" s="25"/>
    </row>
    <row r="54" spans="1:5">
      <c r="A54" s="24"/>
      <c r="B54" s="24"/>
      <c r="C54" s="24"/>
      <c r="D54" s="24"/>
      <c r="E54" s="25"/>
    </row>
    <row r="55" spans="1:5">
      <c r="A55" s="24"/>
      <c r="B55" s="24"/>
      <c r="C55" s="24"/>
      <c r="D55" s="24"/>
      <c r="E55" s="25"/>
    </row>
    <row r="56" spans="1:5">
      <c r="A56" s="24"/>
      <c r="B56" s="24"/>
      <c r="C56" s="24"/>
      <c r="D56" s="24"/>
      <c r="E56" s="25"/>
    </row>
    <row r="57" spans="1:5">
      <c r="A57" s="24"/>
      <c r="B57" s="24"/>
      <c r="C57" s="24"/>
      <c r="D57" s="24"/>
      <c r="E57" s="25"/>
    </row>
    <row r="58" spans="1:5">
      <c r="A58" s="24"/>
      <c r="B58" s="24"/>
      <c r="C58" s="24"/>
      <c r="D58" s="24"/>
      <c r="E58" s="25"/>
    </row>
    <row r="59" spans="1:5">
      <c r="A59" s="24"/>
      <c r="B59" s="24"/>
      <c r="C59" s="24"/>
      <c r="D59" s="24"/>
      <c r="E59" s="25"/>
    </row>
    <row r="60" spans="1:5">
      <c r="A60" s="24"/>
      <c r="B60" s="24"/>
      <c r="C60" s="24"/>
      <c r="D60" s="24"/>
      <c r="E60" s="25"/>
    </row>
    <row r="61" spans="1:5">
      <c r="A61" s="24"/>
      <c r="B61" s="24"/>
      <c r="C61" s="24"/>
      <c r="D61" s="24"/>
      <c r="E61" s="25"/>
    </row>
    <row r="62" spans="1:5">
      <c r="A62" s="24"/>
      <c r="B62" s="24"/>
      <c r="C62" s="24"/>
      <c r="D62" s="24"/>
      <c r="E62" s="25"/>
    </row>
    <row r="63" spans="1:5">
      <c r="A63" s="24"/>
      <c r="B63" s="24"/>
      <c r="C63" s="24"/>
      <c r="D63" s="24"/>
      <c r="E63" s="25"/>
    </row>
    <row r="64" spans="1:5">
      <c r="A64" s="24"/>
      <c r="B64" s="24"/>
      <c r="C64" s="24"/>
      <c r="D64" s="24"/>
      <c r="E64" s="25"/>
    </row>
    <row r="65" spans="1:5">
      <c r="A65" s="24"/>
      <c r="B65" s="24"/>
      <c r="C65" s="24"/>
      <c r="D65" s="24"/>
      <c r="E65" s="25"/>
    </row>
    <row r="66" spans="1:5">
      <c r="A66" s="24"/>
      <c r="B66" s="24"/>
      <c r="C66" s="24"/>
      <c r="D66" s="24"/>
      <c r="E66" s="25"/>
    </row>
    <row r="67" spans="1:5">
      <c r="A67" s="24"/>
      <c r="B67" s="24"/>
      <c r="C67" s="24"/>
      <c r="D67" s="24"/>
      <c r="E67" s="25"/>
    </row>
    <row r="68" spans="1:5">
      <c r="A68" s="24"/>
      <c r="B68" s="24"/>
      <c r="C68" s="24"/>
      <c r="D68" s="24"/>
      <c r="E68" s="25"/>
    </row>
    <row r="69" spans="1:5">
      <c r="A69" s="24"/>
      <c r="B69" s="24"/>
      <c r="C69" s="24"/>
      <c r="D69" s="24"/>
      <c r="E69" s="25"/>
    </row>
    <row r="70" spans="1:5">
      <c r="A70" s="24"/>
      <c r="B70" s="24"/>
      <c r="C70" s="24"/>
      <c r="D70" s="24"/>
      <c r="E70" s="25"/>
    </row>
    <row r="71" spans="1:5">
      <c r="A71" s="24"/>
      <c r="B71" s="24"/>
      <c r="C71" s="24"/>
      <c r="D71" s="24"/>
      <c r="E71" s="25"/>
    </row>
    <row r="72" spans="1:5">
      <c r="A72" s="24"/>
      <c r="B72" s="24"/>
      <c r="C72" s="24"/>
      <c r="D72" s="24"/>
      <c r="E72" s="25"/>
    </row>
    <row r="73" spans="1:5">
      <c r="A73" s="24"/>
      <c r="B73" s="24"/>
      <c r="C73" s="24"/>
      <c r="D73" s="24"/>
      <c r="E73" s="25"/>
    </row>
    <row r="74" spans="1:5">
      <c r="A74" s="24"/>
      <c r="B74" s="24"/>
      <c r="C74" s="24"/>
      <c r="D74" s="24"/>
      <c r="E74" s="25"/>
    </row>
    <row r="75" spans="1:5">
      <c r="A75" s="24"/>
      <c r="B75" s="24"/>
      <c r="C75" s="24"/>
      <c r="D75" s="24"/>
      <c r="E75" s="25"/>
    </row>
    <row r="76" spans="1:5">
      <c r="A76" s="24"/>
      <c r="B76" s="24"/>
      <c r="C76" s="24"/>
      <c r="D76" s="24"/>
      <c r="E76" s="25"/>
    </row>
    <row r="77" spans="1:5">
      <c r="A77" s="24"/>
      <c r="B77" s="24"/>
      <c r="C77" s="24"/>
      <c r="D77" s="24"/>
      <c r="E77" s="25"/>
    </row>
    <row r="78" spans="1:5">
      <c r="A78" s="24"/>
      <c r="B78" s="24"/>
      <c r="C78" s="24"/>
      <c r="D78" s="24"/>
      <c r="E78" s="25"/>
    </row>
    <row r="79" spans="1:5">
      <c r="A79" s="24"/>
      <c r="B79" s="24"/>
      <c r="C79" s="24"/>
      <c r="D79" s="24"/>
      <c r="E79" s="25"/>
    </row>
    <row r="80" spans="1:5">
      <c r="A80" s="24"/>
      <c r="B80" s="24"/>
      <c r="C80" s="24"/>
      <c r="D80" s="24"/>
      <c r="E80" s="25"/>
    </row>
    <row r="81" spans="1:5">
      <c r="A81" s="24"/>
      <c r="B81" s="24"/>
      <c r="C81" s="24"/>
      <c r="D81" s="24"/>
      <c r="E81" s="25"/>
    </row>
    <row r="82" spans="1:5">
      <c r="A82" s="24"/>
      <c r="B82" s="24"/>
      <c r="C82" s="24"/>
      <c r="D82" s="24"/>
      <c r="E82" s="25"/>
    </row>
    <row r="83" spans="1:5">
      <c r="A83" s="24"/>
      <c r="B83" s="24"/>
      <c r="C83" s="24"/>
      <c r="D83" s="24"/>
      <c r="E83" s="25"/>
    </row>
    <row r="84" spans="1:5">
      <c r="A84" s="24"/>
      <c r="B84" s="24"/>
      <c r="C84" s="24"/>
      <c r="D84" s="24"/>
      <c r="E84" s="25"/>
    </row>
    <row r="85" spans="1:5">
      <c r="A85" s="24"/>
      <c r="B85" s="24"/>
      <c r="C85" s="24"/>
      <c r="D85" s="24"/>
      <c r="E85" s="25"/>
    </row>
    <row r="86" spans="1:5">
      <c r="A86" s="24"/>
      <c r="B86" s="24"/>
      <c r="C86" s="24"/>
      <c r="D86" s="24"/>
      <c r="E86" s="25"/>
    </row>
    <row r="87" spans="1:5">
      <c r="A87" s="24"/>
      <c r="B87" s="24"/>
      <c r="C87" s="24"/>
      <c r="D87" s="24"/>
      <c r="E87" s="25"/>
    </row>
    <row r="88" spans="1:5">
      <c r="A88" s="24"/>
      <c r="B88" s="24"/>
      <c r="C88" s="24"/>
      <c r="D88" s="24"/>
      <c r="E88" s="25"/>
    </row>
    <row r="89" spans="1:5">
      <c r="A89" s="24"/>
      <c r="B89" s="24"/>
      <c r="C89" s="24"/>
      <c r="D89" s="24"/>
      <c r="E89" s="25"/>
    </row>
    <row r="90" spans="1:5">
      <c r="A90" s="24"/>
      <c r="B90" s="24"/>
      <c r="C90" s="24"/>
      <c r="D90" s="24"/>
      <c r="E90" s="25"/>
    </row>
    <row r="91" spans="1:5">
      <c r="A91" s="24"/>
      <c r="B91" s="24"/>
      <c r="C91" s="24"/>
      <c r="D91" s="24"/>
      <c r="E91" s="25"/>
    </row>
    <row r="92" spans="1:5">
      <c r="A92" s="24"/>
      <c r="B92" s="24"/>
      <c r="C92" s="24"/>
      <c r="D92" s="24"/>
      <c r="E92" s="25"/>
    </row>
    <row r="93" spans="1:5">
      <c r="A93" s="24"/>
      <c r="B93" s="24"/>
      <c r="C93" s="24"/>
      <c r="D93" s="24"/>
      <c r="E93" s="25"/>
    </row>
    <row r="94" spans="1:5">
      <c r="A94" s="24"/>
      <c r="B94" s="24"/>
      <c r="C94" s="24"/>
      <c r="D94" s="24"/>
      <c r="E94" s="25"/>
    </row>
    <row r="95" spans="1:5">
      <c r="A95" s="24"/>
      <c r="B95" s="24"/>
      <c r="C95" s="24"/>
      <c r="D95" s="24"/>
      <c r="E95" s="25"/>
    </row>
    <row r="96" spans="1:5">
      <c r="A96" s="24"/>
      <c r="B96" s="24"/>
      <c r="C96" s="24"/>
      <c r="D96" s="24"/>
      <c r="E96" s="25"/>
    </row>
    <row r="97" spans="1:5">
      <c r="A97" s="24"/>
      <c r="B97" s="24"/>
      <c r="C97" s="24"/>
      <c r="D97" s="24"/>
      <c r="E97" s="25"/>
    </row>
    <row r="98" spans="1:5">
      <c r="A98" s="24"/>
      <c r="B98" s="24"/>
      <c r="C98" s="24"/>
      <c r="D98" s="24"/>
      <c r="E98" s="25"/>
    </row>
    <row r="99" spans="1:5">
      <c r="A99" s="24"/>
      <c r="B99" s="24"/>
      <c r="C99" s="24"/>
      <c r="D99" s="24"/>
      <c r="E99" s="25"/>
    </row>
    <row r="100" spans="1:5">
      <c r="A100" s="24"/>
      <c r="B100" s="24"/>
      <c r="C100" s="24"/>
      <c r="D100" s="24"/>
      <c r="E100" s="25"/>
    </row>
    <row r="101" spans="1:5">
      <c r="A101" s="24"/>
      <c r="B101" s="24"/>
      <c r="C101" s="24"/>
      <c r="D101" s="24"/>
      <c r="E101" s="25"/>
    </row>
    <row r="102" spans="1:5">
      <c r="A102" s="24"/>
      <c r="B102" s="24"/>
      <c r="C102" s="24"/>
      <c r="D102" s="24"/>
      <c r="E102" s="25"/>
    </row>
    <row r="103" spans="1:5">
      <c r="A103" s="24"/>
      <c r="B103" s="24"/>
      <c r="C103" s="24"/>
      <c r="D103" s="24"/>
      <c r="E103" s="25"/>
    </row>
    <row r="104" spans="1:5">
      <c r="A104" s="24"/>
      <c r="B104" s="24"/>
      <c r="C104" s="24"/>
      <c r="D104" s="24"/>
      <c r="E104" s="25"/>
    </row>
    <row r="105" spans="1:5">
      <c r="A105" s="24"/>
      <c r="B105" s="24"/>
      <c r="C105" s="24"/>
      <c r="D105" s="24"/>
      <c r="E105" s="25"/>
    </row>
    <row r="106" spans="1:5">
      <c r="A106" s="24"/>
      <c r="B106" s="24"/>
      <c r="C106" s="24"/>
      <c r="D106" s="24"/>
      <c r="E106" s="25"/>
    </row>
    <row r="107" spans="1:5">
      <c r="A107" s="24"/>
      <c r="B107" s="24"/>
      <c r="C107" s="24"/>
      <c r="D107" s="24"/>
      <c r="E107" s="25"/>
    </row>
    <row r="108" spans="1:5">
      <c r="A108" s="24"/>
      <c r="B108" s="24"/>
      <c r="C108" s="24"/>
      <c r="D108" s="24"/>
      <c r="E108" s="25"/>
    </row>
    <row r="109" spans="1:5">
      <c r="A109" s="24"/>
      <c r="B109" s="24"/>
      <c r="C109" s="24"/>
      <c r="D109" s="24"/>
      <c r="E109" s="25"/>
    </row>
    <row r="110" spans="1:5">
      <c r="A110" s="24"/>
      <c r="B110" s="24"/>
      <c r="C110" s="24"/>
      <c r="D110" s="24"/>
      <c r="E110" s="25"/>
    </row>
    <row r="111" spans="1:5">
      <c r="A111" s="24"/>
      <c r="B111" s="24"/>
      <c r="C111" s="24"/>
      <c r="D111" s="24"/>
      <c r="E111" s="25"/>
    </row>
    <row r="112" spans="1:5">
      <c r="A112" s="24"/>
      <c r="B112" s="24"/>
      <c r="C112" s="24"/>
      <c r="D112" s="24"/>
      <c r="E112" s="25"/>
    </row>
    <row r="113" spans="1:5">
      <c r="A113" s="24"/>
      <c r="B113" s="24"/>
      <c r="C113" s="24"/>
      <c r="D113" s="24"/>
      <c r="E113" s="25"/>
    </row>
    <row r="114" spans="1:5">
      <c r="A114" s="24"/>
      <c r="B114" s="24"/>
      <c r="C114" s="24"/>
      <c r="D114" s="24"/>
      <c r="E114" s="25"/>
    </row>
    <row r="115" spans="1:5">
      <c r="A115" s="24"/>
      <c r="B115" s="24"/>
      <c r="C115" s="24"/>
      <c r="D115" s="24"/>
      <c r="E115" s="25"/>
    </row>
    <row r="116" spans="1:5">
      <c r="A116" s="24"/>
      <c r="B116" s="24"/>
      <c r="C116" s="24"/>
      <c r="D116" s="24"/>
      <c r="E116" s="25"/>
    </row>
    <row r="117" spans="1:5">
      <c r="A117" s="24"/>
      <c r="B117" s="24"/>
      <c r="C117" s="24"/>
      <c r="D117" s="24"/>
      <c r="E117" s="25"/>
    </row>
    <row r="118" spans="1:5">
      <c r="A118" s="24"/>
      <c r="B118" s="24"/>
      <c r="C118" s="24"/>
      <c r="D118" s="24"/>
      <c r="E118" s="25"/>
    </row>
    <row r="119" spans="1:5">
      <c r="A119" s="24"/>
      <c r="B119" s="24"/>
      <c r="C119" s="24"/>
      <c r="D119" s="24"/>
      <c r="E119" s="25"/>
    </row>
    <row r="120" spans="1:5">
      <c r="A120" s="24"/>
      <c r="B120" s="24"/>
      <c r="C120" s="24"/>
      <c r="D120" s="24"/>
      <c r="E120" s="25"/>
    </row>
    <row r="121" spans="1:5">
      <c r="A121" s="24"/>
      <c r="B121" s="24"/>
      <c r="C121" s="24"/>
      <c r="D121" s="24"/>
      <c r="E121" s="25"/>
    </row>
    <row r="122" spans="1:5">
      <c r="A122" s="24"/>
      <c r="B122" s="24"/>
      <c r="C122" s="24"/>
      <c r="D122" s="24"/>
      <c r="E122" s="25"/>
    </row>
    <row r="123" spans="1:5">
      <c r="A123" s="24"/>
      <c r="B123" s="24"/>
      <c r="C123" s="24"/>
      <c r="D123" s="24"/>
      <c r="E123" s="25"/>
    </row>
    <row r="124" spans="1:5">
      <c r="A124" s="24"/>
      <c r="B124" s="24"/>
      <c r="C124" s="24"/>
      <c r="D124" s="24"/>
      <c r="E124" s="25"/>
    </row>
    <row r="125" spans="1:5">
      <c r="A125" s="24"/>
      <c r="B125" s="24"/>
      <c r="C125" s="24"/>
      <c r="D125" s="24"/>
      <c r="E125" s="25"/>
    </row>
    <row r="126" spans="1:5">
      <c r="A126" s="24"/>
      <c r="B126" s="24"/>
      <c r="C126" s="24"/>
      <c r="D126" s="24"/>
      <c r="E126" s="25"/>
    </row>
    <row r="127" spans="1:5">
      <c r="A127" s="24"/>
      <c r="B127" s="24"/>
      <c r="C127" s="24"/>
      <c r="D127" s="24"/>
      <c r="E127" s="25"/>
    </row>
    <row r="128" spans="1:5">
      <c r="A128" s="24"/>
      <c r="B128" s="24"/>
      <c r="C128" s="24"/>
      <c r="D128" s="24"/>
      <c r="E128" s="25"/>
    </row>
    <row r="129" spans="1:5">
      <c r="A129" s="24"/>
      <c r="B129" s="24"/>
      <c r="C129" s="24"/>
      <c r="D129" s="24"/>
      <c r="E129" s="25"/>
    </row>
    <row r="130" spans="1:5">
      <c r="A130" s="24"/>
      <c r="B130" s="24"/>
      <c r="C130" s="24"/>
      <c r="D130" s="24"/>
      <c r="E130" s="25"/>
    </row>
    <row r="131" spans="1:5">
      <c r="A131" s="24"/>
      <c r="B131" s="24"/>
      <c r="C131" s="24"/>
      <c r="D131" s="24"/>
      <c r="E131" s="25"/>
    </row>
    <row r="132" spans="1:5">
      <c r="A132" s="24"/>
      <c r="B132" s="24"/>
      <c r="C132" s="24"/>
      <c r="D132" s="24"/>
      <c r="E132" s="25"/>
    </row>
    <row r="133" spans="1:5">
      <c r="A133" s="24"/>
      <c r="B133" s="24"/>
      <c r="C133" s="24"/>
      <c r="D133" s="24"/>
      <c r="E133" s="25"/>
    </row>
    <row r="134" spans="1:5">
      <c r="A134" s="24"/>
      <c r="B134" s="24"/>
      <c r="C134" s="24"/>
      <c r="D134" s="24"/>
      <c r="E134" s="25"/>
    </row>
    <row r="135" spans="1:5">
      <c r="A135" s="24"/>
      <c r="B135" s="24"/>
      <c r="C135" s="24"/>
      <c r="D135" s="24"/>
      <c r="E135" s="25"/>
    </row>
    <row r="136" spans="1:5">
      <c r="A136" s="24"/>
      <c r="B136" s="24"/>
      <c r="C136" s="24"/>
      <c r="D136" s="24"/>
      <c r="E136" s="25"/>
    </row>
    <row r="137" spans="1:5">
      <c r="A137" s="24"/>
      <c r="B137" s="24"/>
      <c r="C137" s="24"/>
      <c r="D137" s="24"/>
      <c r="E137" s="25"/>
    </row>
    <row r="138" spans="1:5">
      <c r="A138" s="24"/>
      <c r="B138" s="24"/>
      <c r="C138" s="24"/>
      <c r="D138" s="24"/>
      <c r="E138" s="25"/>
    </row>
    <row r="139" spans="1:5">
      <c r="A139" s="24"/>
      <c r="B139" s="24"/>
      <c r="C139" s="24"/>
      <c r="D139" s="24"/>
      <c r="E139" s="25"/>
    </row>
    <row r="140" spans="1:5">
      <c r="A140" s="24"/>
      <c r="B140" s="24"/>
      <c r="C140" s="24"/>
      <c r="D140" s="24"/>
      <c r="E140" s="25"/>
    </row>
    <row r="141" spans="1:5">
      <c r="A141" s="24"/>
      <c r="B141" s="24"/>
      <c r="C141" s="24"/>
      <c r="D141" s="24"/>
      <c r="E141" s="25"/>
    </row>
    <row r="142" spans="1:5">
      <c r="A142" s="24"/>
      <c r="B142" s="24"/>
      <c r="C142" s="24"/>
      <c r="D142" s="24"/>
      <c r="E142" s="25"/>
    </row>
    <row r="143" spans="1:5">
      <c r="A143" s="24"/>
      <c r="B143" s="24"/>
      <c r="C143" s="24"/>
      <c r="D143" s="24"/>
      <c r="E143" s="25"/>
    </row>
    <row r="144" spans="1:5">
      <c r="A144" s="24"/>
      <c r="B144" s="24"/>
      <c r="C144" s="24"/>
      <c r="D144" s="24"/>
      <c r="E144" s="25"/>
    </row>
    <row r="145" spans="1:5">
      <c r="A145" s="24"/>
      <c r="B145" s="24"/>
      <c r="C145" s="24"/>
      <c r="D145" s="24"/>
      <c r="E145" s="25"/>
    </row>
    <row r="146" spans="1:5">
      <c r="A146" s="24"/>
      <c r="B146" s="24"/>
      <c r="C146" s="24"/>
      <c r="D146" s="24"/>
      <c r="E146" s="25"/>
    </row>
    <row r="147" spans="1:5">
      <c r="A147" s="24"/>
      <c r="B147" s="24"/>
      <c r="C147" s="24"/>
      <c r="D147" s="24"/>
      <c r="E147" s="25"/>
    </row>
    <row r="148" spans="1:5">
      <c r="A148" s="24"/>
      <c r="B148" s="24"/>
      <c r="C148" s="24"/>
      <c r="D148" s="24"/>
      <c r="E148" s="25"/>
    </row>
    <row r="149" spans="1:5">
      <c r="A149" s="24"/>
      <c r="B149" s="24"/>
      <c r="C149" s="24"/>
      <c r="D149" s="24"/>
      <c r="E149" s="25"/>
    </row>
    <row r="150" spans="1:5">
      <c r="A150" s="24"/>
      <c r="B150" s="24"/>
      <c r="C150" s="24"/>
      <c r="D150" s="24"/>
      <c r="E150" s="25"/>
    </row>
    <row r="151" spans="1:5">
      <c r="A151" s="24"/>
      <c r="B151" s="24"/>
      <c r="C151" s="24"/>
      <c r="D151" s="24"/>
      <c r="E151" s="25"/>
    </row>
    <row r="152" spans="1:5">
      <c r="A152" s="24"/>
      <c r="B152" s="24"/>
      <c r="C152" s="24"/>
      <c r="D152" s="24"/>
      <c r="E152" s="25"/>
    </row>
    <row r="153" spans="1:5">
      <c r="A153" s="24"/>
      <c r="B153" s="24"/>
      <c r="C153" s="24"/>
      <c r="D153" s="24"/>
      <c r="E153" s="25"/>
    </row>
    <row r="154" spans="1:5">
      <c r="A154" s="24"/>
      <c r="B154" s="24"/>
      <c r="C154" s="24"/>
      <c r="D154" s="24"/>
      <c r="E154" s="25"/>
    </row>
    <row r="155" spans="1:5">
      <c r="A155" s="24"/>
      <c r="B155" s="24"/>
      <c r="C155" s="24"/>
      <c r="D155" s="24"/>
      <c r="E155" s="25"/>
    </row>
    <row r="156" spans="1:5">
      <c r="A156" s="24"/>
      <c r="B156" s="24"/>
      <c r="C156" s="24"/>
      <c r="D156" s="24"/>
      <c r="E156" s="25"/>
    </row>
    <row r="157" spans="1:5">
      <c r="A157" s="24"/>
      <c r="B157" s="24"/>
      <c r="C157" s="24"/>
      <c r="D157" s="24"/>
      <c r="E157" s="25"/>
    </row>
    <row r="158" spans="1:5">
      <c r="A158" s="24"/>
      <c r="B158" s="24"/>
      <c r="C158" s="24"/>
      <c r="D158" s="24"/>
      <c r="E158" s="25"/>
    </row>
    <row r="159" spans="1:5">
      <c r="A159" s="24"/>
      <c r="B159" s="24"/>
      <c r="C159" s="24"/>
      <c r="D159" s="24"/>
      <c r="E159" s="25"/>
    </row>
    <row r="160" spans="1:5">
      <c r="A160" s="24"/>
      <c r="B160" s="24"/>
      <c r="C160" s="24"/>
      <c r="D160" s="24"/>
      <c r="E160" s="25"/>
    </row>
    <row r="161" spans="1:5">
      <c r="A161" s="24"/>
      <c r="B161" s="24"/>
      <c r="C161" s="24"/>
      <c r="D161" s="24"/>
      <c r="E161" s="25"/>
    </row>
    <row r="162" spans="1:5">
      <c r="A162" s="24"/>
      <c r="B162" s="24"/>
      <c r="C162" s="24"/>
      <c r="D162" s="24"/>
      <c r="E162" s="25"/>
    </row>
    <row r="163" spans="1:5">
      <c r="A163" s="24"/>
      <c r="B163" s="24"/>
      <c r="C163" s="24"/>
      <c r="D163" s="24"/>
      <c r="E163" s="25"/>
    </row>
    <row r="164" spans="1:5">
      <c r="A164" s="24"/>
      <c r="B164" s="24"/>
      <c r="C164" s="24"/>
      <c r="D164" s="24"/>
      <c r="E164" s="25"/>
    </row>
    <row r="165" spans="1:5">
      <c r="A165" s="24"/>
      <c r="B165" s="24"/>
      <c r="C165" s="24"/>
      <c r="D165" s="24"/>
      <c r="E165" s="25"/>
    </row>
    <row r="166" spans="1:5">
      <c r="A166" s="24"/>
      <c r="B166" s="24"/>
      <c r="C166" s="24"/>
      <c r="D166" s="24"/>
      <c r="E166" s="25"/>
    </row>
    <row r="167" spans="1:5">
      <c r="A167" s="24"/>
      <c r="B167" s="24"/>
      <c r="C167" s="24"/>
      <c r="D167" s="24"/>
      <c r="E167" s="25"/>
    </row>
    <row r="168" spans="1:5">
      <c r="A168" s="24"/>
      <c r="B168" s="24"/>
      <c r="C168" s="24"/>
      <c r="D168" s="24"/>
      <c r="E168" s="25"/>
    </row>
    <row r="169" spans="1:5">
      <c r="A169" s="24"/>
      <c r="B169" s="24"/>
      <c r="C169" s="24"/>
      <c r="D169" s="24"/>
      <c r="E169" s="25"/>
    </row>
    <row r="170" spans="1:5">
      <c r="A170" s="24"/>
      <c r="B170" s="24"/>
      <c r="C170" s="24"/>
      <c r="D170" s="24"/>
      <c r="E170" s="25"/>
    </row>
    <row r="171" spans="1:5">
      <c r="A171" s="24"/>
      <c r="B171" s="24"/>
      <c r="C171" s="24"/>
      <c r="D171" s="24"/>
      <c r="E171" s="25"/>
    </row>
    <row r="172" spans="1:5">
      <c r="A172" s="24"/>
      <c r="B172" s="24"/>
      <c r="C172" s="24"/>
      <c r="D172" s="24"/>
      <c r="E172" s="25"/>
    </row>
    <row r="173" spans="1:5">
      <c r="A173" s="24"/>
      <c r="B173" s="24"/>
      <c r="C173" s="24"/>
      <c r="D173" s="24"/>
      <c r="E173" s="25"/>
    </row>
    <row r="174" spans="1:5">
      <c r="A174" s="24"/>
      <c r="B174" s="24"/>
      <c r="C174" s="24"/>
      <c r="D174" s="24"/>
      <c r="E174" s="25"/>
    </row>
    <row r="175" spans="1:5">
      <c r="A175" s="24"/>
      <c r="B175" s="24"/>
      <c r="C175" s="24"/>
      <c r="D175" s="24"/>
      <c r="E175" s="25"/>
    </row>
    <row r="176" spans="1:5">
      <c r="A176" s="24"/>
      <c r="B176" s="24"/>
      <c r="C176" s="24"/>
      <c r="D176" s="24"/>
      <c r="E176" s="25"/>
    </row>
    <row r="177" spans="1:5">
      <c r="A177" s="24"/>
      <c r="B177" s="24"/>
      <c r="C177" s="24"/>
      <c r="D177" s="24"/>
      <c r="E177" s="25"/>
    </row>
    <row r="178" spans="1:5">
      <c r="A178" s="24"/>
      <c r="B178" s="24"/>
      <c r="C178" s="24"/>
      <c r="D178" s="24"/>
      <c r="E178" s="25"/>
    </row>
    <row r="179" spans="1:5">
      <c r="A179" s="24"/>
      <c r="B179" s="24"/>
      <c r="C179" s="24"/>
      <c r="D179" s="24"/>
      <c r="E179" s="25"/>
    </row>
    <row r="180" spans="1:5">
      <c r="A180" s="24"/>
      <c r="B180" s="24"/>
      <c r="C180" s="24"/>
      <c r="D180" s="24"/>
      <c r="E180" s="25"/>
    </row>
    <row r="181" spans="1:5">
      <c r="A181" s="24"/>
      <c r="B181" s="24"/>
      <c r="C181" s="24"/>
      <c r="D181" s="24"/>
      <c r="E181" s="25"/>
    </row>
    <row r="182" spans="1:5">
      <c r="A182" s="24"/>
      <c r="B182" s="24"/>
      <c r="C182" s="24"/>
      <c r="D182" s="24"/>
      <c r="E182" s="25"/>
    </row>
    <row r="183" spans="1:5">
      <c r="A183" s="24"/>
      <c r="B183" s="24"/>
      <c r="C183" s="24"/>
      <c r="D183" s="24"/>
      <c r="E183" s="25"/>
    </row>
    <row r="184" spans="1:5">
      <c r="A184" s="24"/>
      <c r="B184" s="24"/>
      <c r="C184" s="24"/>
      <c r="D184" s="24"/>
      <c r="E184" s="25"/>
    </row>
    <row r="185" spans="1:5">
      <c r="A185" s="24"/>
      <c r="B185" s="24"/>
      <c r="C185" s="24"/>
      <c r="D185" s="24"/>
      <c r="E185" s="25"/>
    </row>
    <row r="186" spans="1:5">
      <c r="A186" s="24"/>
      <c r="B186" s="24"/>
      <c r="C186" s="24"/>
      <c r="D186" s="24"/>
      <c r="E186" s="25"/>
    </row>
    <row r="187" spans="1:5">
      <c r="A187" s="24"/>
      <c r="B187" s="24"/>
      <c r="C187" s="24"/>
      <c r="D187" s="24"/>
      <c r="E187" s="25"/>
    </row>
    <row r="188" spans="1:5">
      <c r="A188" s="24"/>
      <c r="B188" s="24"/>
      <c r="C188" s="24"/>
      <c r="D188" s="24"/>
      <c r="E188" s="25"/>
    </row>
    <row r="189" spans="1:5">
      <c r="A189" s="24"/>
      <c r="B189" s="24"/>
      <c r="C189" s="24"/>
      <c r="D189" s="24"/>
      <c r="E189" s="25"/>
    </row>
    <row r="190" spans="1:5">
      <c r="A190" s="24"/>
      <c r="B190" s="24"/>
      <c r="C190" s="24"/>
      <c r="D190" s="24"/>
      <c r="E190" s="25"/>
    </row>
    <row r="191" spans="1:5">
      <c r="A191" s="24"/>
      <c r="B191" s="24"/>
      <c r="C191" s="24"/>
      <c r="D191" s="24"/>
      <c r="E191" s="25"/>
    </row>
    <row r="192" spans="1:5">
      <c r="A192" s="24"/>
      <c r="B192" s="24"/>
      <c r="C192" s="24"/>
      <c r="D192" s="24"/>
      <c r="E192" s="25"/>
    </row>
    <row r="193" spans="1:5">
      <c r="A193" s="24"/>
      <c r="B193" s="24"/>
      <c r="C193" s="24"/>
      <c r="D193" s="24"/>
      <c r="E193" s="25"/>
    </row>
    <row r="194" spans="1:5">
      <c r="A194" s="24"/>
      <c r="B194" s="24"/>
      <c r="C194" s="24"/>
      <c r="D194" s="24"/>
      <c r="E194" s="25"/>
    </row>
    <row r="195" spans="1:5">
      <c r="A195" s="24"/>
      <c r="B195" s="24"/>
      <c r="C195" s="24"/>
      <c r="D195" s="24"/>
      <c r="E195" s="25"/>
    </row>
    <row r="196" spans="1:5">
      <c r="A196" s="24"/>
      <c r="B196" s="24"/>
      <c r="C196" s="24"/>
      <c r="D196" s="24"/>
      <c r="E196" s="25"/>
    </row>
    <row r="197" spans="1:5">
      <c r="A197" s="24"/>
      <c r="B197" s="24"/>
      <c r="C197" s="24"/>
      <c r="D197" s="24"/>
      <c r="E197" s="25"/>
    </row>
    <row r="198" spans="1:5">
      <c r="A198" s="24"/>
      <c r="B198" s="24"/>
      <c r="C198" s="24"/>
      <c r="D198" s="24"/>
      <c r="E198" s="25"/>
    </row>
    <row r="199" spans="1:5">
      <c r="A199" s="24"/>
      <c r="B199" s="24"/>
      <c r="C199" s="24"/>
      <c r="D199" s="24"/>
      <c r="E199" s="25"/>
    </row>
    <row r="200" spans="1:5">
      <c r="A200" s="24"/>
      <c r="B200" s="24"/>
      <c r="C200" s="24"/>
      <c r="D200" s="24"/>
      <c r="E200" s="25"/>
    </row>
    <row r="201" spans="1:5">
      <c r="A201" s="24"/>
      <c r="B201" s="24"/>
      <c r="C201" s="24"/>
      <c r="D201" s="24"/>
      <c r="E201" s="25"/>
    </row>
    <row r="202" spans="1:5">
      <c r="A202" s="24"/>
      <c r="B202" s="24"/>
      <c r="C202" s="24"/>
      <c r="D202" s="24"/>
      <c r="E202" s="25"/>
    </row>
    <row r="203" spans="1:5">
      <c r="A203" s="24"/>
      <c r="B203" s="24"/>
      <c r="C203" s="24"/>
      <c r="D203" s="24"/>
      <c r="E203" s="25"/>
    </row>
    <row r="204" spans="1:5">
      <c r="A204" s="24"/>
      <c r="B204" s="24"/>
      <c r="C204" s="24"/>
      <c r="D204" s="24"/>
      <c r="E204" s="25"/>
    </row>
    <row r="205" spans="1:5">
      <c r="A205" s="24"/>
      <c r="B205" s="24"/>
      <c r="C205" s="24"/>
      <c r="D205" s="24"/>
      <c r="E205" s="25"/>
    </row>
    <row r="206" spans="1:5">
      <c r="A206" s="24"/>
      <c r="B206" s="24"/>
      <c r="C206" s="24"/>
      <c r="D206" s="24"/>
      <c r="E206" s="25"/>
    </row>
    <row r="207" spans="1:5">
      <c r="A207" s="24"/>
      <c r="B207" s="24"/>
      <c r="C207" s="24"/>
      <c r="D207" s="24"/>
      <c r="E207" s="25"/>
    </row>
    <row r="208" spans="1:5">
      <c r="A208" s="24"/>
      <c r="B208" s="24"/>
      <c r="C208" s="24"/>
      <c r="D208" s="24"/>
      <c r="E208" s="25"/>
    </row>
    <row r="209" spans="1:5">
      <c r="A209" s="24"/>
      <c r="B209" s="24"/>
      <c r="C209" s="24"/>
      <c r="D209" s="24"/>
      <c r="E209" s="25"/>
    </row>
    <row r="210" spans="1:5">
      <c r="A210" s="24"/>
      <c r="B210" s="24"/>
      <c r="C210" s="24"/>
      <c r="D210" s="24"/>
      <c r="E210" s="25"/>
    </row>
    <row r="211" spans="1:5">
      <c r="A211" s="24"/>
      <c r="B211" s="24"/>
      <c r="C211" s="24"/>
      <c r="D211" s="24"/>
      <c r="E211" s="25"/>
    </row>
    <row r="212" spans="1:5">
      <c r="A212" s="24"/>
      <c r="B212" s="24"/>
      <c r="C212" s="24"/>
      <c r="D212" s="24"/>
      <c r="E212" s="25"/>
    </row>
    <row r="213" spans="1:5">
      <c r="A213" s="24"/>
      <c r="B213" s="24"/>
      <c r="C213" s="24"/>
      <c r="D213" s="24"/>
      <c r="E213" s="25"/>
    </row>
    <row r="214" spans="1:5">
      <c r="A214" s="24"/>
      <c r="B214" s="24"/>
      <c r="C214" s="24"/>
      <c r="D214" s="24"/>
      <c r="E214" s="25"/>
    </row>
    <row r="215" spans="1:5">
      <c r="A215" s="24"/>
      <c r="B215" s="24"/>
      <c r="C215" s="24"/>
      <c r="D215" s="24"/>
      <c r="E215" s="25"/>
    </row>
    <row r="216" spans="1:5">
      <c r="A216" s="24"/>
      <c r="B216" s="24"/>
      <c r="C216" s="24"/>
      <c r="D216" s="24"/>
      <c r="E216" s="25"/>
    </row>
    <row r="217" spans="1:5">
      <c r="A217" s="24"/>
      <c r="B217" s="24"/>
      <c r="C217" s="24"/>
      <c r="D217" s="24"/>
      <c r="E217" s="25"/>
    </row>
    <row r="218" spans="1:5">
      <c r="A218" s="24"/>
      <c r="B218" s="24"/>
      <c r="C218" s="24"/>
      <c r="D218" s="24"/>
      <c r="E218" s="25"/>
    </row>
    <row r="219" spans="1:5">
      <c r="A219" s="24"/>
      <c r="B219" s="24"/>
      <c r="C219" s="24"/>
      <c r="D219" s="24"/>
      <c r="E219" s="25"/>
    </row>
    <row r="220" spans="1:5">
      <c r="A220" s="24"/>
      <c r="B220" s="24"/>
      <c r="C220" s="24"/>
      <c r="D220" s="24"/>
      <c r="E220" s="25"/>
    </row>
    <row r="221" spans="1:5">
      <c r="A221" s="24"/>
      <c r="B221" s="24"/>
      <c r="C221" s="24"/>
      <c r="D221" s="24"/>
      <c r="E221" s="25"/>
    </row>
    <row r="222" spans="1:5">
      <c r="A222" s="24"/>
      <c r="B222" s="24"/>
      <c r="C222" s="24"/>
      <c r="D222" s="24"/>
      <c r="E222" s="25"/>
    </row>
    <row r="223" spans="1:5">
      <c r="A223" s="24"/>
      <c r="B223" s="24"/>
      <c r="C223" s="24"/>
      <c r="D223" s="24"/>
      <c r="E223" s="25"/>
    </row>
    <row r="224" spans="1:5">
      <c r="A224" s="24"/>
      <c r="B224" s="24"/>
      <c r="C224" s="24"/>
      <c r="D224" s="24"/>
      <c r="E224" s="25"/>
    </row>
    <row r="225" spans="1:5">
      <c r="A225" s="24"/>
      <c r="B225" s="24"/>
      <c r="C225" s="24"/>
      <c r="D225" s="24"/>
      <c r="E225" s="25"/>
    </row>
    <row r="226" spans="1:5">
      <c r="A226" s="24"/>
      <c r="B226" s="24"/>
      <c r="C226" s="24"/>
      <c r="D226" s="24"/>
      <c r="E226" s="25"/>
    </row>
    <row r="227" spans="1:5">
      <c r="A227" s="24"/>
      <c r="B227" s="24"/>
      <c r="C227" s="24"/>
      <c r="D227" s="24"/>
      <c r="E227" s="25"/>
    </row>
    <row r="228" spans="1:5">
      <c r="A228" s="24"/>
      <c r="B228" s="24"/>
      <c r="C228" s="24"/>
      <c r="D228" s="24"/>
      <c r="E228" s="25"/>
    </row>
    <row r="229" spans="1:5">
      <c r="A229" s="24"/>
      <c r="B229" s="24"/>
      <c r="C229" s="24"/>
      <c r="D229" s="24"/>
      <c r="E229" s="25"/>
    </row>
    <row r="230" spans="1:5">
      <c r="A230" s="24"/>
      <c r="B230" s="24"/>
      <c r="C230" s="24"/>
      <c r="D230" s="24"/>
      <c r="E230" s="25"/>
    </row>
    <row r="231" spans="1:5">
      <c r="A231" s="24"/>
      <c r="B231" s="24"/>
      <c r="C231" s="24"/>
      <c r="D231" s="24"/>
      <c r="E231" s="25"/>
    </row>
    <row r="232" spans="1:5">
      <c r="A232" s="24"/>
      <c r="B232" s="24"/>
      <c r="C232" s="24"/>
      <c r="D232" s="24"/>
      <c r="E232" s="25"/>
    </row>
    <row r="233" spans="1:5">
      <c r="A233" s="24"/>
      <c r="B233" s="24"/>
      <c r="C233" s="24"/>
      <c r="D233" s="24"/>
      <c r="E233" s="25"/>
    </row>
    <row r="234" spans="1:5">
      <c r="A234" s="24"/>
      <c r="B234" s="24"/>
      <c r="C234" s="24"/>
      <c r="D234" s="24"/>
      <c r="E234" s="25"/>
    </row>
    <row r="235" spans="1:5">
      <c r="A235" s="24"/>
      <c r="B235" s="24"/>
      <c r="C235" s="24"/>
      <c r="D235" s="24"/>
      <c r="E235" s="25"/>
    </row>
    <row r="236" spans="1:5">
      <c r="A236" s="24"/>
      <c r="B236" s="24"/>
      <c r="C236" s="24"/>
      <c r="D236" s="24"/>
      <c r="E236" s="25"/>
    </row>
    <row r="237" spans="1:5">
      <c r="A237" s="24"/>
      <c r="B237" s="24"/>
      <c r="C237" s="24"/>
      <c r="D237" s="24"/>
      <c r="E237" s="25"/>
    </row>
    <row r="238" spans="1:5">
      <c r="A238" s="24"/>
      <c r="B238" s="24"/>
      <c r="C238" s="24"/>
      <c r="D238" s="24"/>
      <c r="E238" s="25"/>
    </row>
    <row r="239" spans="1:5">
      <c r="A239" s="24"/>
      <c r="B239" s="24"/>
      <c r="C239" s="24"/>
      <c r="D239" s="24"/>
      <c r="E239" s="25"/>
    </row>
    <row r="240" spans="1:5">
      <c r="A240" s="24"/>
      <c r="B240" s="24"/>
      <c r="C240" s="24"/>
      <c r="D240" s="24"/>
      <c r="E240" s="25"/>
    </row>
    <row r="241" spans="1:5">
      <c r="A241" s="24"/>
      <c r="B241" s="24"/>
      <c r="C241" s="24"/>
      <c r="D241" s="24"/>
      <c r="E241" s="25"/>
    </row>
    <row r="242" spans="1:5">
      <c r="A242" s="24"/>
      <c r="B242" s="24"/>
      <c r="C242" s="24"/>
      <c r="D242" s="24"/>
      <c r="E242" s="25"/>
    </row>
    <row r="243" spans="1:5">
      <c r="A243" s="24"/>
      <c r="B243" s="24"/>
      <c r="C243" s="24"/>
      <c r="D243" s="24"/>
      <c r="E243" s="25"/>
    </row>
    <row r="244" spans="1:5">
      <c r="A244" s="24"/>
      <c r="B244" s="24"/>
      <c r="C244" s="24"/>
      <c r="D244" s="24"/>
      <c r="E244" s="25"/>
    </row>
    <row r="245" spans="1:5">
      <c r="A245" s="24"/>
      <c r="B245" s="24"/>
      <c r="C245" s="24"/>
      <c r="D245" s="24"/>
      <c r="E245" s="25"/>
    </row>
    <row r="246" spans="1:5">
      <c r="A246" s="24"/>
      <c r="B246" s="24"/>
      <c r="C246" s="24"/>
      <c r="D246" s="24"/>
      <c r="E246" s="25"/>
    </row>
    <row r="247" spans="1:5">
      <c r="A247" s="24"/>
      <c r="B247" s="24"/>
      <c r="C247" s="24"/>
      <c r="D247" s="24"/>
      <c r="E247" s="25"/>
    </row>
    <row r="248" spans="1:5">
      <c r="A248" s="24"/>
      <c r="B248" s="24"/>
      <c r="C248" s="24"/>
      <c r="D248" s="24"/>
      <c r="E248" s="25"/>
    </row>
    <row r="249" spans="1:5">
      <c r="A249" s="24"/>
      <c r="B249" s="24"/>
      <c r="C249" s="24"/>
      <c r="D249" s="24"/>
      <c r="E249" s="25"/>
    </row>
    <row r="250" spans="1:5">
      <c r="A250" s="24"/>
      <c r="B250" s="24"/>
      <c r="C250" s="24"/>
      <c r="D250" s="24"/>
      <c r="E250" s="25"/>
    </row>
    <row r="251" spans="1:5">
      <c r="A251" s="24"/>
      <c r="B251" s="24"/>
      <c r="C251" s="24"/>
      <c r="D251" s="24"/>
      <c r="E251" s="25"/>
    </row>
    <row r="252" spans="1:5">
      <c r="A252" s="24"/>
      <c r="B252" s="24"/>
      <c r="C252" s="24"/>
      <c r="D252" s="24"/>
      <c r="E252" s="25"/>
    </row>
    <row r="253" spans="1:5">
      <c r="A253" s="24"/>
      <c r="B253" s="24"/>
      <c r="C253" s="24"/>
      <c r="D253" s="24"/>
      <c r="E253" s="25"/>
    </row>
    <row r="254" spans="1:5">
      <c r="A254" s="24"/>
      <c r="B254" s="24"/>
      <c r="C254" s="24"/>
      <c r="D254" s="24"/>
      <c r="E254" s="25"/>
    </row>
    <row r="255" spans="1:5">
      <c r="A255" s="24"/>
      <c r="B255" s="24"/>
      <c r="C255" s="24"/>
      <c r="D255" s="24"/>
      <c r="E255" s="25"/>
    </row>
    <row r="256" spans="1:5">
      <c r="A256" s="24"/>
      <c r="B256" s="24"/>
      <c r="C256" s="24"/>
      <c r="D256" s="24"/>
      <c r="E256" s="25"/>
    </row>
    <row r="257" spans="1:5">
      <c r="A257" s="24"/>
      <c r="B257" s="24"/>
      <c r="C257" s="24"/>
      <c r="D257" s="24"/>
      <c r="E257" s="25"/>
    </row>
    <row r="258" spans="1:5">
      <c r="A258" s="24"/>
      <c r="B258" s="24"/>
      <c r="C258" s="24"/>
      <c r="D258" s="24"/>
      <c r="E258" s="25"/>
    </row>
    <row r="259" spans="1:5">
      <c r="A259" s="24"/>
      <c r="B259" s="24"/>
      <c r="C259" s="24"/>
      <c r="D259" s="24"/>
      <c r="E259" s="25"/>
    </row>
    <row r="260" spans="1:5">
      <c r="A260" s="24"/>
      <c r="B260" s="24"/>
      <c r="C260" s="24"/>
      <c r="D260" s="24"/>
      <c r="E260" s="25"/>
    </row>
    <row r="261" spans="1:5">
      <c r="A261" s="24"/>
      <c r="B261" s="24"/>
      <c r="C261" s="24"/>
      <c r="D261" s="24"/>
      <c r="E261" s="25"/>
    </row>
    <row r="262" spans="1:5">
      <c r="A262" s="24"/>
      <c r="B262" s="24"/>
      <c r="C262" s="24"/>
      <c r="D262" s="24"/>
      <c r="E262" s="25"/>
    </row>
    <row r="263" spans="1:5">
      <c r="A263" s="24"/>
      <c r="B263" s="24"/>
      <c r="C263" s="24"/>
      <c r="D263" s="24"/>
      <c r="E263" s="25"/>
    </row>
    <row r="264" spans="1:5">
      <c r="A264" s="24"/>
      <c r="B264" s="24"/>
      <c r="C264" s="24"/>
      <c r="D264" s="24"/>
      <c r="E264" s="25"/>
    </row>
    <row r="265" spans="1:5">
      <c r="A265" s="24"/>
      <c r="B265" s="24"/>
      <c r="C265" s="24"/>
      <c r="D265" s="24"/>
      <c r="E265" s="25"/>
    </row>
    <row r="266" spans="1:5">
      <c r="A266" s="24"/>
      <c r="B266" s="24"/>
      <c r="C266" s="24"/>
      <c r="D266" s="24"/>
      <c r="E266" s="25"/>
    </row>
    <row r="267" spans="1:5">
      <c r="A267" s="24"/>
      <c r="B267" s="24"/>
      <c r="C267" s="24"/>
      <c r="D267" s="24"/>
      <c r="E267" s="25"/>
    </row>
    <row r="268" spans="1:5">
      <c r="A268" s="24"/>
      <c r="B268" s="24"/>
      <c r="C268" s="24"/>
      <c r="D268" s="24"/>
      <c r="E268" s="25"/>
    </row>
    <row r="269" spans="1:5">
      <c r="A269" s="24"/>
      <c r="B269" s="24"/>
      <c r="C269" s="24"/>
      <c r="D269" s="24"/>
      <c r="E269" s="25"/>
    </row>
    <row r="270" spans="1:5">
      <c r="A270" s="24"/>
      <c r="B270" s="24"/>
      <c r="C270" s="24"/>
      <c r="D270" s="24"/>
      <c r="E270" s="25"/>
    </row>
    <row r="271" spans="1:5">
      <c r="A271" s="24"/>
      <c r="B271" s="24"/>
      <c r="C271" s="24"/>
      <c r="D271" s="24"/>
      <c r="E271" s="25"/>
    </row>
    <row r="272" spans="1:5">
      <c r="A272" s="24"/>
      <c r="B272" s="24"/>
      <c r="C272" s="24"/>
      <c r="D272" s="24"/>
      <c r="E272" s="25"/>
    </row>
    <row r="273" spans="1:5">
      <c r="A273" s="24"/>
      <c r="B273" s="24"/>
      <c r="C273" s="24"/>
      <c r="D273" s="24"/>
      <c r="E273" s="25"/>
    </row>
    <row r="274" spans="1:5">
      <c r="A274" s="24"/>
      <c r="B274" s="24"/>
      <c r="C274" s="24"/>
      <c r="D274" s="24"/>
      <c r="E274" s="25"/>
    </row>
    <row r="275" spans="1:5">
      <c r="A275" s="24"/>
      <c r="B275" s="24"/>
      <c r="C275" s="24"/>
      <c r="D275" s="24"/>
      <c r="E275" s="25"/>
    </row>
    <row r="276" spans="1:5">
      <c r="A276" s="24"/>
      <c r="B276" s="24"/>
      <c r="C276" s="24"/>
      <c r="D276" s="24"/>
      <c r="E276" s="25"/>
    </row>
    <row r="277" spans="1:5">
      <c r="A277" s="24"/>
      <c r="B277" s="24"/>
      <c r="C277" s="24"/>
      <c r="D277" s="24"/>
      <c r="E277" s="25"/>
    </row>
    <row r="278" spans="1:5">
      <c r="A278" s="24"/>
      <c r="B278" s="24"/>
      <c r="C278" s="24"/>
      <c r="D278" s="24"/>
      <c r="E278" s="25"/>
    </row>
    <row r="279" spans="1:5">
      <c r="A279" s="24"/>
      <c r="B279" s="24"/>
      <c r="C279" s="24"/>
      <c r="D279" s="24"/>
      <c r="E279" s="25"/>
    </row>
    <row r="280" spans="1:5">
      <c r="A280" s="24"/>
      <c r="B280" s="24"/>
      <c r="C280" s="24"/>
      <c r="D280" s="24"/>
      <c r="E280" s="25"/>
    </row>
    <row r="281" spans="1:5">
      <c r="A281" s="24"/>
      <c r="B281" s="24"/>
      <c r="C281" s="24"/>
      <c r="D281" s="24"/>
      <c r="E281" s="25"/>
    </row>
    <row r="282" spans="1:5">
      <c r="A282" s="24"/>
      <c r="B282" s="24"/>
      <c r="C282" s="24"/>
      <c r="D282" s="24"/>
      <c r="E282" s="25"/>
    </row>
    <row r="283" spans="1:5">
      <c r="A283" s="24"/>
      <c r="B283" s="24"/>
      <c r="C283" s="24"/>
      <c r="D283" s="24"/>
      <c r="E283" s="25"/>
    </row>
    <row r="284" spans="1:5">
      <c r="A284" s="24"/>
      <c r="B284" s="24"/>
      <c r="C284" s="24"/>
      <c r="D284" s="24"/>
      <c r="E284" s="25"/>
    </row>
    <row r="285" spans="1:5">
      <c r="A285" s="24"/>
      <c r="B285" s="24"/>
      <c r="C285" s="24"/>
      <c r="D285" s="24"/>
      <c r="E285" s="25"/>
    </row>
    <row r="286" spans="1:5">
      <c r="A286" s="24"/>
      <c r="B286" s="24"/>
      <c r="C286" s="24"/>
      <c r="D286" s="24"/>
      <c r="E286" s="25"/>
    </row>
    <row r="287" spans="1:5">
      <c r="A287" s="24"/>
      <c r="B287" s="24"/>
      <c r="C287" s="24"/>
      <c r="D287" s="24"/>
      <c r="E287" s="25"/>
    </row>
    <row r="288" spans="1:5">
      <c r="A288" s="24"/>
      <c r="B288" s="24"/>
      <c r="C288" s="24"/>
      <c r="D288" s="24"/>
      <c r="E288" s="25"/>
    </row>
    <row r="289" spans="1:5">
      <c r="A289" s="24"/>
      <c r="B289" s="24"/>
      <c r="C289" s="24"/>
      <c r="D289" s="24"/>
      <c r="E289" s="25"/>
    </row>
    <row r="290" spans="1:5">
      <c r="A290" s="24"/>
      <c r="B290" s="24"/>
      <c r="C290" s="24"/>
      <c r="D290" s="24"/>
      <c r="E290" s="25"/>
    </row>
    <row r="291" spans="1:5">
      <c r="A291" s="24"/>
      <c r="B291" s="24"/>
      <c r="C291" s="24"/>
      <c r="D291" s="24"/>
      <c r="E291" s="25"/>
    </row>
    <row r="292" spans="1:5">
      <c r="A292" s="24"/>
      <c r="B292" s="24"/>
      <c r="C292" s="24"/>
      <c r="D292" s="24"/>
      <c r="E292" s="25"/>
    </row>
    <row r="293" spans="1:5">
      <c r="A293" s="24"/>
      <c r="B293" s="24"/>
      <c r="C293" s="24"/>
      <c r="D293" s="24"/>
      <c r="E293" s="25"/>
    </row>
    <row r="294" spans="1:5">
      <c r="A294" s="24"/>
      <c r="B294" s="24"/>
      <c r="C294" s="24"/>
      <c r="D294" s="24"/>
      <c r="E294" s="25"/>
    </row>
    <row r="295" spans="1:5">
      <c r="A295" s="24"/>
      <c r="B295" s="24"/>
      <c r="C295" s="24"/>
      <c r="D295" s="24"/>
      <c r="E295" s="25"/>
    </row>
    <row r="296" spans="1:5">
      <c r="A296" s="24"/>
      <c r="B296" s="24"/>
      <c r="C296" s="24"/>
      <c r="D296" s="24"/>
      <c r="E296" s="25"/>
    </row>
    <row r="297" spans="1:5">
      <c r="A297" s="24"/>
      <c r="B297" s="24"/>
      <c r="C297" s="24"/>
      <c r="D297" s="24"/>
      <c r="E297" s="25"/>
    </row>
    <row r="298" spans="1:5">
      <c r="A298" s="24"/>
      <c r="B298" s="24"/>
      <c r="C298" s="24"/>
      <c r="D298" s="24"/>
      <c r="E298" s="25"/>
    </row>
    <row r="299" spans="1:5">
      <c r="A299" s="24"/>
      <c r="B299" s="24"/>
      <c r="C299" s="24"/>
      <c r="D299" s="24"/>
      <c r="E299" s="25"/>
    </row>
    <row r="300" spans="1:5">
      <c r="A300" s="24"/>
      <c r="B300" s="24"/>
      <c r="C300" s="24"/>
      <c r="D300" s="24"/>
      <c r="E300" s="25"/>
    </row>
    <row r="301" spans="1:5">
      <c r="A301" s="24"/>
      <c r="B301" s="24"/>
      <c r="C301" s="24"/>
      <c r="D301" s="24"/>
      <c r="E301" s="25"/>
    </row>
    <row r="302" spans="1:5">
      <c r="A302" s="24"/>
      <c r="B302" s="24"/>
      <c r="C302" s="24"/>
      <c r="D302" s="24"/>
      <c r="E302" s="25"/>
    </row>
    <row r="303" spans="1:5">
      <c r="A303" s="24"/>
      <c r="B303" s="24"/>
      <c r="C303" s="24"/>
      <c r="D303" s="24"/>
      <c r="E303" s="25"/>
    </row>
    <row r="304" spans="1:5">
      <c r="A304" s="24"/>
      <c r="B304" s="24"/>
      <c r="C304" s="24"/>
      <c r="D304" s="24"/>
      <c r="E304" s="25"/>
    </row>
    <row r="305" spans="1:5">
      <c r="A305" s="24"/>
      <c r="B305" s="24"/>
      <c r="C305" s="24"/>
      <c r="D305" s="24"/>
      <c r="E305" s="25"/>
    </row>
    <row r="306" spans="1:5">
      <c r="A306" s="24"/>
      <c r="B306" s="24"/>
      <c r="C306" s="24"/>
      <c r="D306" s="24"/>
      <c r="E306" s="25"/>
    </row>
    <row r="307" spans="1:5">
      <c r="A307" s="24"/>
      <c r="B307" s="24"/>
      <c r="C307" s="24"/>
      <c r="D307" s="24"/>
      <c r="E307" s="25"/>
    </row>
    <row r="308" spans="1:5">
      <c r="A308" s="24"/>
      <c r="B308" s="24"/>
      <c r="C308" s="24"/>
      <c r="D308" s="24"/>
      <c r="E308" s="25"/>
    </row>
    <row r="309" spans="1:5">
      <c r="A309" s="24"/>
      <c r="B309" s="24"/>
      <c r="C309" s="24"/>
      <c r="D309" s="24"/>
      <c r="E309" s="25"/>
    </row>
    <row r="310" spans="1:5">
      <c r="A310" s="24"/>
      <c r="B310" s="24"/>
      <c r="C310" s="24"/>
      <c r="D310" s="24"/>
      <c r="E310" s="25"/>
    </row>
    <row r="311" spans="1:5">
      <c r="A311" s="24"/>
      <c r="B311" s="24"/>
      <c r="C311" s="24"/>
      <c r="D311" s="24"/>
      <c r="E311" s="25"/>
    </row>
    <row r="312" spans="1:5">
      <c r="A312" s="24"/>
      <c r="B312" s="24"/>
      <c r="C312" s="24"/>
      <c r="D312" s="24"/>
      <c r="E312" s="25"/>
    </row>
    <row r="313" spans="1:5">
      <c r="A313" s="24"/>
      <c r="B313" s="24"/>
      <c r="C313" s="24"/>
      <c r="D313" s="24"/>
      <c r="E313" s="25"/>
    </row>
    <row r="314" spans="1:5">
      <c r="A314" s="24"/>
      <c r="B314" s="24"/>
      <c r="C314" s="24"/>
      <c r="D314" s="24"/>
      <c r="E314" s="25"/>
    </row>
    <row r="315" spans="1:5">
      <c r="A315" s="24"/>
      <c r="B315" s="24"/>
      <c r="C315" s="24"/>
      <c r="D315" s="24"/>
      <c r="E315" s="25"/>
    </row>
    <row r="316" spans="1:5">
      <c r="A316" s="24"/>
      <c r="B316" s="24"/>
      <c r="C316" s="24"/>
      <c r="D316" s="24"/>
      <c r="E316" s="25"/>
    </row>
    <row r="317" spans="1:5">
      <c r="A317" s="24"/>
      <c r="B317" s="24"/>
      <c r="C317" s="24"/>
      <c r="D317" s="24"/>
      <c r="E317" s="25"/>
    </row>
    <row r="318" spans="1:5">
      <c r="A318" s="24"/>
      <c r="B318" s="24"/>
      <c r="C318" s="24"/>
      <c r="D318" s="24"/>
      <c r="E318" s="25"/>
    </row>
    <row r="319" spans="1:5">
      <c r="A319" s="24"/>
      <c r="B319" s="24"/>
      <c r="C319" s="24"/>
      <c r="D319" s="24"/>
      <c r="E319" s="25"/>
    </row>
    <row r="320" spans="1:5">
      <c r="A320" s="24"/>
      <c r="B320" s="24"/>
      <c r="C320" s="24"/>
      <c r="D320" s="24"/>
      <c r="E320" s="25"/>
    </row>
    <row r="321" spans="1:5">
      <c r="A321" s="24"/>
      <c r="B321" s="24"/>
      <c r="C321" s="24"/>
      <c r="D321" s="24"/>
      <c r="E321" s="25"/>
    </row>
    <row r="322" spans="1:5">
      <c r="A322" s="24"/>
      <c r="B322" s="24"/>
      <c r="C322" s="24"/>
      <c r="D322" s="24"/>
      <c r="E322" s="25"/>
    </row>
    <row r="323" spans="1:5">
      <c r="A323" s="24"/>
      <c r="B323" s="24"/>
      <c r="C323" s="24"/>
      <c r="D323" s="24"/>
      <c r="E323" s="25"/>
    </row>
    <row r="324" spans="1:5">
      <c r="A324" s="24"/>
      <c r="B324" s="24"/>
      <c r="C324" s="24"/>
      <c r="D324" s="24"/>
      <c r="E324" s="25"/>
    </row>
    <row r="325" spans="1:5">
      <c r="A325" s="24"/>
      <c r="B325" s="24"/>
      <c r="C325" s="24"/>
      <c r="D325" s="24"/>
      <c r="E325" s="25"/>
    </row>
    <row r="326" spans="1:5">
      <c r="A326" s="24"/>
      <c r="B326" s="24"/>
      <c r="C326" s="24"/>
      <c r="D326" s="24"/>
      <c r="E326" s="25"/>
    </row>
    <row r="327" spans="1:5">
      <c r="A327" s="24"/>
      <c r="B327" s="24"/>
      <c r="C327" s="24"/>
      <c r="D327" s="24"/>
      <c r="E327" s="25"/>
    </row>
    <row r="328" spans="1:5">
      <c r="A328" s="24"/>
      <c r="B328" s="24"/>
      <c r="C328" s="24"/>
      <c r="D328" s="24"/>
      <c r="E328" s="25"/>
    </row>
    <row r="329" spans="1:5">
      <c r="A329" s="24"/>
      <c r="B329" s="24"/>
      <c r="C329" s="24"/>
      <c r="D329" s="24"/>
      <c r="E329" s="25"/>
    </row>
    <row r="330" spans="1:5">
      <c r="A330" s="24"/>
      <c r="B330" s="24"/>
      <c r="C330" s="24"/>
      <c r="D330" s="24"/>
      <c r="E330" s="25"/>
    </row>
    <row r="331" spans="1:5">
      <c r="A331" s="24"/>
      <c r="B331" s="24"/>
      <c r="C331" s="24"/>
      <c r="D331" s="24"/>
      <c r="E331" s="25"/>
    </row>
    <row r="332" spans="1:5">
      <c r="A332" s="24"/>
      <c r="B332" s="24"/>
      <c r="C332" s="24"/>
      <c r="D332" s="24"/>
      <c r="E332" s="25"/>
    </row>
    <row r="333" spans="1:5">
      <c r="A333" s="24"/>
      <c r="B333" s="24"/>
      <c r="C333" s="24"/>
      <c r="D333" s="24"/>
      <c r="E333" s="25"/>
    </row>
    <row r="334" spans="1:5">
      <c r="A334" s="24"/>
      <c r="B334" s="24"/>
      <c r="C334" s="24"/>
      <c r="D334" s="24"/>
      <c r="E334" s="25"/>
    </row>
    <row r="335" spans="1:5">
      <c r="A335" s="24"/>
      <c r="B335" s="24"/>
      <c r="C335" s="24"/>
      <c r="D335" s="24"/>
      <c r="E335" s="25"/>
    </row>
    <row r="336" spans="1:5">
      <c r="A336" s="24"/>
      <c r="B336" s="24"/>
      <c r="C336" s="24"/>
      <c r="D336" s="24"/>
      <c r="E336" s="25"/>
    </row>
    <row r="337" spans="1:5">
      <c r="A337" s="24"/>
      <c r="B337" s="24"/>
      <c r="C337" s="24"/>
      <c r="D337" s="24"/>
      <c r="E337" s="25"/>
    </row>
    <row r="338" spans="1:5">
      <c r="A338" s="24"/>
      <c r="B338" s="24"/>
      <c r="C338" s="24"/>
      <c r="D338" s="24"/>
      <c r="E338" s="25"/>
    </row>
    <row r="339" spans="1:5">
      <c r="A339" s="24"/>
      <c r="B339" s="24"/>
      <c r="C339" s="24"/>
      <c r="D339" s="24"/>
      <c r="E339" s="25"/>
    </row>
    <row r="340" spans="1:5">
      <c r="A340" s="24"/>
      <c r="B340" s="24"/>
      <c r="C340" s="24"/>
      <c r="D340" s="24"/>
      <c r="E340" s="25"/>
    </row>
    <row r="341" spans="1:5">
      <c r="A341" s="24"/>
      <c r="B341" s="24"/>
      <c r="C341" s="24"/>
      <c r="D341" s="24"/>
      <c r="E341" s="25"/>
    </row>
    <row r="342" spans="1:5">
      <c r="A342" s="24"/>
      <c r="B342" s="24"/>
      <c r="C342" s="24"/>
      <c r="D342" s="24"/>
      <c r="E342" s="25"/>
    </row>
    <row r="343" spans="1:5">
      <c r="A343" s="24"/>
      <c r="B343" s="24"/>
      <c r="C343" s="24"/>
      <c r="D343" s="24"/>
      <c r="E343" s="25"/>
    </row>
    <row r="344" spans="1:5">
      <c r="A344" s="24"/>
      <c r="B344" s="24"/>
      <c r="C344" s="24"/>
      <c r="D344" s="24"/>
      <c r="E344" s="25"/>
    </row>
    <row r="345" spans="1:5">
      <c r="A345" s="24"/>
      <c r="B345" s="24"/>
      <c r="C345" s="24"/>
      <c r="D345" s="24"/>
      <c r="E345" s="25"/>
    </row>
    <row r="346" spans="1:5">
      <c r="A346" s="24"/>
      <c r="B346" s="24"/>
      <c r="C346" s="24"/>
      <c r="D346" s="24"/>
      <c r="E346" s="25"/>
    </row>
    <row r="347" spans="1:5">
      <c r="A347" s="24"/>
      <c r="B347" s="24"/>
      <c r="C347" s="24"/>
      <c r="D347" s="24"/>
      <c r="E347" s="25"/>
    </row>
    <row r="348" spans="1:5">
      <c r="A348" s="24"/>
      <c r="B348" s="24"/>
      <c r="C348" s="24"/>
      <c r="D348" s="24"/>
      <c r="E348" s="25"/>
    </row>
    <row r="349" spans="1:5">
      <c r="A349" s="24"/>
      <c r="B349" s="24"/>
      <c r="C349" s="24"/>
      <c r="D349" s="24"/>
      <c r="E349" s="25"/>
    </row>
    <row r="350" spans="1:5">
      <c r="A350" s="24"/>
      <c r="B350" s="24"/>
      <c r="C350" s="24"/>
      <c r="D350" s="24"/>
      <c r="E350" s="25"/>
    </row>
    <row r="351" spans="1:5">
      <c r="A351" s="24"/>
      <c r="B351" s="24"/>
      <c r="C351" s="24"/>
      <c r="D351" s="24"/>
      <c r="E351" s="25"/>
    </row>
    <row r="352" spans="1:5">
      <c r="A352" s="24"/>
      <c r="B352" s="24"/>
      <c r="C352" s="24"/>
      <c r="D352" s="24"/>
      <c r="E352" s="25"/>
    </row>
    <row r="353" spans="1:5">
      <c r="A353" s="24"/>
      <c r="B353" s="24"/>
      <c r="C353" s="24"/>
      <c r="D353" s="24"/>
      <c r="E353" s="25"/>
    </row>
    <row r="354" spans="1:5">
      <c r="A354" s="24"/>
      <c r="B354" s="24"/>
      <c r="C354" s="24"/>
      <c r="D354" s="24"/>
      <c r="E354" s="25"/>
    </row>
    <row r="355" spans="1:5">
      <c r="A355" s="24"/>
      <c r="B355" s="24"/>
      <c r="C355" s="24"/>
      <c r="D355" s="24"/>
      <c r="E355" s="25"/>
    </row>
    <row r="356" spans="1:5">
      <c r="A356" s="24"/>
      <c r="B356" s="24"/>
      <c r="C356" s="24"/>
      <c r="D356" s="24"/>
      <c r="E356" s="25"/>
    </row>
    <row r="357" spans="1:5">
      <c r="A357" s="24"/>
      <c r="B357" s="24"/>
      <c r="C357" s="24"/>
      <c r="D357" s="24"/>
      <c r="E357" s="25"/>
    </row>
    <row r="358" spans="1:5">
      <c r="A358" s="24"/>
      <c r="B358" s="24"/>
      <c r="C358" s="24"/>
      <c r="D358" s="24"/>
      <c r="E358" s="25"/>
    </row>
    <row r="359" spans="1:5">
      <c r="A359" s="24"/>
      <c r="B359" s="24"/>
      <c r="C359" s="24"/>
      <c r="D359" s="24"/>
      <c r="E359" s="25"/>
    </row>
    <row r="360" spans="1:5">
      <c r="A360" s="24"/>
      <c r="B360" s="24"/>
      <c r="C360" s="24"/>
      <c r="D360" s="24"/>
      <c r="E360" s="25"/>
    </row>
    <row r="361" spans="1:5">
      <c r="A361" s="24"/>
      <c r="B361" s="24"/>
      <c r="C361" s="24"/>
      <c r="D361" s="24"/>
      <c r="E361" s="25"/>
    </row>
    <row r="362" spans="1:5">
      <c r="A362" s="24"/>
      <c r="B362" s="24"/>
      <c r="C362" s="24"/>
      <c r="D362" s="24"/>
      <c r="E362" s="25"/>
    </row>
    <row r="363" spans="1:5">
      <c r="A363" s="24"/>
      <c r="B363" s="24"/>
      <c r="C363" s="24"/>
      <c r="D363" s="24"/>
      <c r="E363" s="25"/>
    </row>
    <row r="364" spans="1:5">
      <c r="A364" s="24"/>
      <c r="B364" s="24"/>
      <c r="C364" s="24"/>
      <c r="D364" s="24"/>
      <c r="E364" s="25"/>
    </row>
    <row r="365" spans="1:5">
      <c r="A365" s="24"/>
      <c r="B365" s="24"/>
      <c r="C365" s="24"/>
      <c r="D365" s="24"/>
      <c r="E365" s="25"/>
    </row>
    <row r="366" spans="1:5">
      <c r="A366" s="24"/>
      <c r="B366" s="24"/>
      <c r="C366" s="24"/>
      <c r="D366" s="24"/>
      <c r="E366" s="25"/>
    </row>
    <row r="367" spans="1:5">
      <c r="A367" s="24"/>
      <c r="B367" s="24"/>
      <c r="C367" s="24"/>
      <c r="D367" s="24"/>
      <c r="E367" s="25"/>
    </row>
    <row r="368" spans="1:5">
      <c r="A368" s="24"/>
      <c r="B368" s="24"/>
      <c r="C368" s="24"/>
      <c r="D368" s="24"/>
      <c r="E368" s="25"/>
    </row>
    <row r="369" spans="1:5">
      <c r="A369" s="24"/>
      <c r="B369" s="24"/>
      <c r="C369" s="24"/>
      <c r="D369" s="24"/>
      <c r="E369" s="25"/>
    </row>
    <row r="370" spans="1:5">
      <c r="A370" s="24"/>
      <c r="B370" s="24"/>
      <c r="C370" s="24"/>
      <c r="D370" s="24"/>
      <c r="E370" s="25"/>
    </row>
    <row r="371" spans="1:5">
      <c r="A371" s="24"/>
      <c r="B371" s="24"/>
      <c r="C371" s="24"/>
      <c r="D371" s="24"/>
      <c r="E371" s="25"/>
    </row>
    <row r="372" spans="1:5">
      <c r="A372" s="24"/>
      <c r="B372" s="24"/>
      <c r="C372" s="24"/>
      <c r="D372" s="24"/>
      <c r="E372" s="25"/>
    </row>
    <row r="373" spans="1:5">
      <c r="A373" s="24"/>
      <c r="B373" s="24"/>
      <c r="C373" s="24"/>
      <c r="D373" s="24"/>
      <c r="E373" s="25"/>
    </row>
    <row r="374" spans="1:5">
      <c r="A374" s="24"/>
      <c r="B374" s="24"/>
      <c r="C374" s="24"/>
      <c r="D374" s="24"/>
      <c r="E374" s="25"/>
    </row>
    <row r="375" spans="1:5">
      <c r="A375" s="24"/>
      <c r="B375" s="24"/>
      <c r="C375" s="24"/>
      <c r="D375" s="24"/>
      <c r="E375" s="25"/>
    </row>
    <row r="376" spans="1:5">
      <c r="A376" s="24"/>
      <c r="B376" s="24"/>
      <c r="C376" s="24"/>
      <c r="D376" s="24"/>
      <c r="E376" s="25"/>
    </row>
    <row r="377" spans="1:5">
      <c r="A377" s="24"/>
      <c r="B377" s="24"/>
      <c r="C377" s="24"/>
      <c r="D377" s="24"/>
      <c r="E377" s="25"/>
    </row>
    <row r="378" spans="1:5">
      <c r="A378" s="24"/>
      <c r="B378" s="24"/>
      <c r="C378" s="24"/>
      <c r="D378" s="24"/>
      <c r="E378" s="25"/>
    </row>
    <row r="379" spans="1:5">
      <c r="A379" s="24"/>
      <c r="B379" s="24"/>
      <c r="C379" s="24"/>
      <c r="D379" s="24"/>
      <c r="E379" s="25"/>
    </row>
    <row r="380" spans="1:5">
      <c r="A380" s="24"/>
      <c r="B380" s="24"/>
      <c r="C380" s="24"/>
      <c r="D380" s="24"/>
      <c r="E380" s="25"/>
    </row>
    <row r="381" spans="1:5">
      <c r="A381" s="24"/>
      <c r="B381" s="24"/>
      <c r="C381" s="24"/>
      <c r="D381" s="24"/>
      <c r="E381" s="25"/>
    </row>
    <row r="382" spans="1:5">
      <c r="A382" s="24"/>
      <c r="B382" s="24"/>
      <c r="C382" s="24"/>
      <c r="D382" s="24"/>
      <c r="E382" s="25"/>
    </row>
    <row r="383" spans="1:5">
      <c r="A383" s="24"/>
      <c r="B383" s="24"/>
      <c r="C383" s="24"/>
      <c r="D383" s="24"/>
      <c r="E383" s="25"/>
    </row>
    <row r="384" spans="1:5">
      <c r="A384" s="24"/>
      <c r="B384" s="24"/>
      <c r="C384" s="24"/>
      <c r="D384" s="24"/>
      <c r="E384" s="25"/>
    </row>
    <row r="385" spans="1:5">
      <c r="A385" s="24"/>
      <c r="B385" s="24"/>
      <c r="C385" s="24"/>
      <c r="D385" s="24"/>
      <c r="E385" s="25"/>
    </row>
    <row r="386" spans="1:5">
      <c r="A386" s="24"/>
      <c r="B386" s="24"/>
      <c r="C386" s="24"/>
      <c r="D386" s="24"/>
      <c r="E386" s="25"/>
    </row>
    <row r="387" spans="1:5">
      <c r="A387" s="24"/>
      <c r="B387" s="24"/>
      <c r="C387" s="24"/>
      <c r="D387" s="24"/>
      <c r="E387" s="25"/>
    </row>
    <row r="388" spans="1:5">
      <c r="A388" s="24"/>
      <c r="B388" s="24"/>
      <c r="C388" s="24"/>
      <c r="D388" s="24"/>
      <c r="E388" s="25"/>
    </row>
    <row r="389" spans="1:5">
      <c r="A389" s="24"/>
      <c r="B389" s="24"/>
      <c r="C389" s="24"/>
      <c r="D389" s="24"/>
      <c r="E389" s="25"/>
    </row>
    <row r="390" spans="1:5">
      <c r="A390" s="24"/>
      <c r="B390" s="24"/>
      <c r="C390" s="24"/>
      <c r="D390" s="24"/>
      <c r="E390" s="25"/>
    </row>
    <row r="391" spans="1:5">
      <c r="A391" s="24"/>
      <c r="B391" s="24"/>
      <c r="C391" s="24"/>
      <c r="D391" s="24"/>
      <c r="E391" s="25"/>
    </row>
    <row r="392" spans="1:5">
      <c r="A392" s="24"/>
      <c r="B392" s="24"/>
      <c r="C392" s="24"/>
      <c r="D392" s="24"/>
      <c r="E392" s="25"/>
    </row>
    <row r="393" spans="1:5">
      <c r="A393" s="24"/>
      <c r="B393" s="24"/>
      <c r="C393" s="24"/>
      <c r="D393" s="24"/>
      <c r="E393" s="25"/>
    </row>
    <row r="394" spans="1:5">
      <c r="A394" s="24"/>
      <c r="B394" s="24"/>
      <c r="C394" s="24"/>
      <c r="D394" s="24"/>
      <c r="E394" s="25"/>
    </row>
    <row r="395" spans="1:5">
      <c r="A395" s="24"/>
      <c r="B395" s="24"/>
      <c r="C395" s="24"/>
      <c r="D395" s="24"/>
      <c r="E395" s="25"/>
    </row>
    <row r="396" spans="1:5">
      <c r="A396" s="24"/>
      <c r="B396" s="24"/>
      <c r="C396" s="24"/>
      <c r="D396" s="24"/>
      <c r="E396" s="25"/>
    </row>
    <row r="397" spans="1:5">
      <c r="A397" s="24"/>
      <c r="B397" s="24"/>
      <c r="C397" s="24"/>
      <c r="D397" s="24"/>
      <c r="E397" s="25"/>
    </row>
    <row r="398" spans="1:5">
      <c r="A398" s="24"/>
      <c r="B398" s="24"/>
      <c r="C398" s="24"/>
      <c r="D398" s="24"/>
      <c r="E398" s="25"/>
    </row>
    <row r="399" spans="1:5">
      <c r="A399" s="24"/>
      <c r="B399" s="24"/>
      <c r="C399" s="24"/>
      <c r="D399" s="24"/>
      <c r="E399" s="25"/>
    </row>
    <row r="400" spans="1:5">
      <c r="A400" s="24"/>
      <c r="B400" s="24"/>
      <c r="C400" s="24"/>
      <c r="D400" s="24"/>
      <c r="E400" s="25"/>
    </row>
    <row r="401" spans="1:5">
      <c r="A401" s="24"/>
      <c r="B401" s="24"/>
      <c r="C401" s="24"/>
      <c r="D401" s="24"/>
      <c r="E401" s="25"/>
    </row>
    <row r="402" spans="1:5">
      <c r="A402" s="24"/>
      <c r="B402" s="24"/>
      <c r="C402" s="24"/>
      <c r="D402" s="24"/>
      <c r="E402" s="25"/>
    </row>
    <row r="403" spans="1:5">
      <c r="A403" s="24"/>
      <c r="B403" s="24"/>
      <c r="C403" s="24"/>
      <c r="D403" s="24"/>
      <c r="E403" s="25"/>
    </row>
    <row r="404" spans="1:5">
      <c r="A404" s="24"/>
      <c r="B404" s="24"/>
      <c r="C404" s="24"/>
      <c r="D404" s="24"/>
      <c r="E404" s="25"/>
    </row>
    <row r="405" spans="1:5">
      <c r="A405" s="24"/>
      <c r="B405" s="24"/>
      <c r="C405" s="24"/>
      <c r="D405" s="24"/>
      <c r="E405" s="25"/>
    </row>
    <row r="406" spans="1:5">
      <c r="A406" s="24"/>
      <c r="B406" s="24"/>
      <c r="C406" s="24"/>
      <c r="D406" s="24"/>
      <c r="E406" s="25"/>
    </row>
    <row r="407" spans="1:5">
      <c r="A407" s="24"/>
      <c r="B407" s="24"/>
      <c r="C407" s="24"/>
      <c r="D407" s="24"/>
      <c r="E407" s="25"/>
    </row>
    <row r="408" spans="1:5">
      <c r="A408" s="24"/>
      <c r="B408" s="24"/>
      <c r="C408" s="24"/>
      <c r="D408" s="24"/>
      <c r="E408" s="25"/>
    </row>
    <row r="409" spans="1:5">
      <c r="A409" s="24"/>
      <c r="B409" s="24"/>
      <c r="C409" s="24"/>
      <c r="D409" s="24"/>
      <c r="E409" s="25"/>
    </row>
    <row r="410" spans="1:5">
      <c r="A410" s="24"/>
      <c r="B410" s="24"/>
      <c r="C410" s="24"/>
      <c r="D410" s="24"/>
      <c r="E410" s="25"/>
    </row>
    <row r="411" spans="1:5">
      <c r="A411" s="24"/>
      <c r="B411" s="24"/>
      <c r="C411" s="24"/>
      <c r="D411" s="24"/>
      <c r="E411" s="25"/>
    </row>
    <row r="412" spans="1:5">
      <c r="A412" s="24"/>
      <c r="B412" s="24"/>
      <c r="C412" s="24"/>
      <c r="D412" s="24"/>
      <c r="E412" s="25"/>
    </row>
    <row r="413" spans="1:5">
      <c r="A413" s="24"/>
      <c r="B413" s="24"/>
      <c r="C413" s="24"/>
      <c r="D413" s="24"/>
      <c r="E413" s="25"/>
    </row>
    <row r="414" spans="1:5">
      <c r="A414" s="24"/>
      <c r="B414" s="24"/>
      <c r="C414" s="24"/>
      <c r="D414" s="24"/>
      <c r="E414" s="25"/>
    </row>
    <row r="415" spans="1:5">
      <c r="A415" s="24"/>
      <c r="B415" s="24"/>
      <c r="C415" s="24"/>
      <c r="D415" s="24"/>
      <c r="E415" s="25"/>
    </row>
    <row r="416" spans="1:5">
      <c r="A416" s="24"/>
      <c r="B416" s="24"/>
      <c r="C416" s="24"/>
      <c r="D416" s="24"/>
      <c r="E416" s="25"/>
    </row>
    <row r="417" spans="1:5">
      <c r="A417" s="24"/>
      <c r="B417" s="24"/>
      <c r="C417" s="24"/>
      <c r="D417" s="24"/>
      <c r="E417" s="25"/>
    </row>
    <row r="418" spans="1:5">
      <c r="A418" s="24"/>
      <c r="B418" s="24"/>
      <c r="C418" s="24"/>
      <c r="D418" s="24"/>
      <c r="E418" s="25"/>
    </row>
    <row r="419" spans="1:5">
      <c r="A419" s="24"/>
      <c r="B419" s="24"/>
      <c r="C419" s="24"/>
      <c r="D419" s="24"/>
      <c r="E419" s="25"/>
    </row>
    <row r="420" spans="1:5">
      <c r="A420" s="24"/>
      <c r="B420" s="24"/>
      <c r="C420" s="24"/>
      <c r="D420" s="24"/>
      <c r="E420" s="25"/>
    </row>
    <row r="421" spans="1:5">
      <c r="A421" s="24"/>
      <c r="B421" s="24"/>
      <c r="C421" s="24"/>
      <c r="D421" s="24"/>
      <c r="E421" s="25"/>
    </row>
    <row r="422" spans="1:5">
      <c r="A422" s="24"/>
      <c r="B422" s="24"/>
      <c r="C422" s="24"/>
      <c r="D422" s="24"/>
      <c r="E422" s="25"/>
    </row>
    <row r="423" spans="1:5">
      <c r="A423" s="24"/>
      <c r="B423" s="24"/>
      <c r="C423" s="24"/>
      <c r="D423" s="24"/>
      <c r="E423" s="25"/>
    </row>
    <row r="424" spans="1:5">
      <c r="A424" s="24"/>
      <c r="B424" s="24"/>
      <c r="C424" s="24"/>
      <c r="D424" s="24"/>
      <c r="E424" s="25"/>
    </row>
    <row r="425" spans="1:5">
      <c r="A425" s="24"/>
      <c r="B425" s="24"/>
      <c r="C425" s="24"/>
      <c r="D425" s="24"/>
      <c r="E425" s="25"/>
    </row>
    <row r="426" spans="1:5">
      <c r="A426" s="24"/>
      <c r="B426" s="24"/>
      <c r="C426" s="24"/>
      <c r="D426" s="24"/>
      <c r="E426" s="25"/>
    </row>
    <row r="427" spans="1:5">
      <c r="A427" s="24"/>
      <c r="B427" s="24"/>
      <c r="C427" s="24"/>
      <c r="D427" s="24"/>
      <c r="E427" s="25"/>
    </row>
    <row r="428" spans="1:5">
      <c r="A428" s="24"/>
      <c r="B428" s="24"/>
      <c r="C428" s="24"/>
      <c r="D428" s="24"/>
      <c r="E428" s="25"/>
    </row>
    <row r="429" spans="1:5">
      <c r="A429" s="24"/>
      <c r="B429" s="24"/>
      <c r="C429" s="24"/>
      <c r="D429" s="24"/>
      <c r="E429" s="25"/>
    </row>
    <row r="430" spans="1:5">
      <c r="A430" s="24"/>
      <c r="B430" s="24"/>
      <c r="C430" s="24"/>
      <c r="D430" s="24"/>
      <c r="E430" s="25"/>
    </row>
    <row r="431" spans="1:5">
      <c r="A431" s="24"/>
      <c r="B431" s="24"/>
      <c r="C431" s="24"/>
      <c r="D431" s="24"/>
      <c r="E431" s="25"/>
    </row>
    <row r="432" spans="1:5">
      <c r="A432" s="24"/>
      <c r="B432" s="24"/>
      <c r="C432" s="24"/>
      <c r="D432" s="24"/>
      <c r="E432" s="25"/>
    </row>
    <row r="433" spans="1:5">
      <c r="A433" s="24"/>
      <c r="B433" s="24"/>
      <c r="C433" s="24"/>
      <c r="D433" s="24"/>
      <c r="E433" s="25"/>
    </row>
    <row r="434" spans="1:5">
      <c r="A434" s="24"/>
      <c r="B434" s="24"/>
      <c r="C434" s="24"/>
      <c r="D434" s="24"/>
      <c r="E434" s="25"/>
    </row>
    <row r="435" spans="1:5">
      <c r="A435" s="24"/>
      <c r="B435" s="24"/>
      <c r="C435" s="24"/>
      <c r="D435" s="24"/>
      <c r="E435" s="25"/>
    </row>
    <row r="436" spans="1:5">
      <c r="A436" s="24"/>
      <c r="B436" s="24"/>
      <c r="C436" s="24"/>
      <c r="D436" s="24"/>
      <c r="E436" s="25"/>
    </row>
    <row r="437" spans="1:5">
      <c r="A437" s="24"/>
      <c r="B437" s="24"/>
      <c r="C437" s="24"/>
      <c r="D437" s="24"/>
      <c r="E437" s="25"/>
    </row>
    <row r="438" spans="1:5">
      <c r="A438" s="24"/>
      <c r="B438" s="24"/>
      <c r="C438" s="24"/>
      <c r="D438" s="24"/>
      <c r="E438" s="25"/>
    </row>
    <row r="439" spans="1:5">
      <c r="A439" s="24"/>
      <c r="B439" s="24"/>
      <c r="C439" s="24"/>
      <c r="D439" s="24"/>
      <c r="E439" s="25"/>
    </row>
    <row r="440" spans="1:5">
      <c r="A440" s="24"/>
      <c r="B440" s="24"/>
      <c r="C440" s="24"/>
      <c r="D440" s="24"/>
      <c r="E440" s="25"/>
    </row>
    <row r="441" spans="1:5">
      <c r="A441" s="24"/>
      <c r="B441" s="24"/>
      <c r="C441" s="24"/>
      <c r="D441" s="24"/>
      <c r="E441" s="25"/>
    </row>
    <row r="442" spans="1:5">
      <c r="A442" s="24"/>
      <c r="B442" s="24"/>
      <c r="C442" s="24"/>
      <c r="D442" s="24"/>
      <c r="E442" s="25"/>
    </row>
    <row r="443" spans="1:5">
      <c r="A443" s="24"/>
      <c r="B443" s="24"/>
      <c r="C443" s="24"/>
      <c r="D443" s="24"/>
      <c r="E443" s="25"/>
    </row>
    <row r="444" spans="1:5">
      <c r="A444" s="24"/>
      <c r="B444" s="24"/>
      <c r="C444" s="24"/>
      <c r="D444" s="24"/>
      <c r="E444" s="25"/>
    </row>
    <row r="445" spans="1:5">
      <c r="A445" s="24"/>
      <c r="B445" s="24"/>
      <c r="C445" s="24"/>
      <c r="D445" s="24"/>
      <c r="E445" s="25"/>
    </row>
    <row r="446" spans="1:5">
      <c r="A446" s="24"/>
      <c r="B446" s="24"/>
      <c r="C446" s="24"/>
      <c r="D446" s="24"/>
      <c r="E446" s="25"/>
    </row>
    <row r="447" spans="1:5">
      <c r="A447" s="24"/>
      <c r="B447" s="24"/>
      <c r="C447" s="24"/>
      <c r="D447" s="24"/>
      <c r="E447" s="25"/>
    </row>
    <row r="448" spans="1:5">
      <c r="A448" s="24"/>
      <c r="B448" s="24"/>
      <c r="C448" s="24"/>
      <c r="D448" s="24"/>
      <c r="E448" s="25"/>
    </row>
    <row r="449" spans="1:5">
      <c r="A449" s="24"/>
      <c r="B449" s="24"/>
      <c r="C449" s="24"/>
      <c r="D449" s="24"/>
      <c r="E449" s="25"/>
    </row>
    <row r="450" spans="1:5">
      <c r="A450" s="24"/>
      <c r="B450" s="24"/>
      <c r="C450" s="24"/>
      <c r="D450" s="24"/>
      <c r="E450" s="25"/>
    </row>
    <row r="451" spans="1:5">
      <c r="A451" s="24"/>
      <c r="B451" s="24"/>
      <c r="C451" s="24"/>
      <c r="D451" s="24"/>
      <c r="E451" s="25"/>
    </row>
    <row r="452" spans="1:5">
      <c r="A452" s="24"/>
      <c r="B452" s="24"/>
      <c r="C452" s="24"/>
      <c r="D452" s="24"/>
      <c r="E452" s="25"/>
    </row>
    <row r="453" spans="1:5">
      <c r="A453" s="24"/>
      <c r="B453" s="24"/>
      <c r="C453" s="24"/>
      <c r="D453" s="24"/>
      <c r="E453" s="25"/>
    </row>
    <row r="454" spans="1:5">
      <c r="A454" s="24"/>
      <c r="B454" s="24"/>
      <c r="C454" s="24"/>
      <c r="D454" s="24"/>
      <c r="E454" s="25"/>
    </row>
    <row r="455" spans="1:5">
      <c r="A455" s="24"/>
      <c r="B455" s="24"/>
      <c r="C455" s="24"/>
      <c r="D455" s="24"/>
      <c r="E455" s="25"/>
    </row>
    <row r="456" spans="1:5">
      <c r="A456" s="24"/>
      <c r="B456" s="24"/>
      <c r="C456" s="24"/>
      <c r="D456" s="24"/>
      <c r="E456" s="25"/>
    </row>
    <row r="457" spans="1:5">
      <c r="A457" s="24"/>
      <c r="B457" s="24"/>
      <c r="C457" s="24"/>
      <c r="D457" s="24"/>
      <c r="E457" s="25"/>
    </row>
    <row r="458" spans="1:5">
      <c r="A458" s="24"/>
      <c r="B458" s="24"/>
      <c r="C458" s="24"/>
      <c r="D458" s="24"/>
      <c r="E458" s="25"/>
    </row>
    <row r="459" spans="1:5">
      <c r="A459" s="24"/>
      <c r="B459" s="24"/>
      <c r="C459" s="24"/>
      <c r="D459" s="24"/>
      <c r="E459" s="25"/>
    </row>
    <row r="460" spans="1:5">
      <c r="A460" s="24"/>
      <c r="B460" s="24"/>
      <c r="C460" s="24"/>
      <c r="D460" s="24"/>
      <c r="E460" s="25"/>
    </row>
    <row r="461" spans="1:5">
      <c r="A461" s="24"/>
      <c r="B461" s="24"/>
      <c r="C461" s="24"/>
      <c r="D461" s="24"/>
      <c r="E461" s="25"/>
    </row>
    <row r="462" spans="1:5">
      <c r="A462" s="24"/>
      <c r="B462" s="24"/>
      <c r="C462" s="24"/>
      <c r="D462" s="24"/>
      <c r="E462" s="25"/>
    </row>
    <row r="463" spans="1:5">
      <c r="A463" s="24"/>
      <c r="B463" s="24"/>
      <c r="C463" s="24"/>
      <c r="D463" s="24"/>
      <c r="E463" s="25"/>
    </row>
    <row r="464" spans="1:5">
      <c r="A464" s="24"/>
      <c r="B464" s="24"/>
      <c r="C464" s="24"/>
      <c r="D464" s="24"/>
      <c r="E464" s="25"/>
    </row>
    <row r="465" spans="1:5">
      <c r="A465" s="24"/>
      <c r="B465" s="24"/>
      <c r="C465" s="24"/>
      <c r="D465" s="24"/>
      <c r="E465" s="25"/>
    </row>
    <row r="466" spans="1:5">
      <c r="A466" s="24"/>
      <c r="B466" s="24"/>
      <c r="C466" s="24"/>
      <c r="D466" s="24"/>
      <c r="E466" s="25"/>
    </row>
    <row r="467" spans="1:5">
      <c r="A467" s="24"/>
      <c r="B467" s="24"/>
      <c r="C467" s="24"/>
      <c r="D467" s="24"/>
      <c r="E467" s="25"/>
    </row>
    <row r="468" spans="1:5">
      <c r="A468" s="24"/>
      <c r="B468" s="24"/>
      <c r="C468" s="24"/>
      <c r="D468" s="24"/>
      <c r="E468" s="25"/>
    </row>
    <row r="469" spans="1:5">
      <c r="A469" s="24"/>
      <c r="B469" s="24"/>
      <c r="C469" s="24"/>
      <c r="D469" s="24"/>
      <c r="E469" s="25"/>
    </row>
    <row r="470" spans="1:5">
      <c r="A470" s="24"/>
      <c r="B470" s="24"/>
      <c r="C470" s="24"/>
      <c r="D470" s="24"/>
      <c r="E470" s="25"/>
    </row>
    <row r="471" spans="1:5">
      <c r="A471" s="24"/>
      <c r="B471" s="24"/>
      <c r="C471" s="24"/>
      <c r="D471" s="24"/>
      <c r="E471" s="25"/>
    </row>
    <row r="472" spans="1:5">
      <c r="A472" s="24"/>
      <c r="B472" s="24"/>
      <c r="C472" s="24"/>
      <c r="D472" s="24"/>
      <c r="E472" s="25"/>
    </row>
    <row r="473" spans="1:5">
      <c r="A473" s="24"/>
      <c r="B473" s="24"/>
      <c r="C473" s="24"/>
      <c r="D473" s="24"/>
      <c r="E473" s="25"/>
    </row>
    <row r="474" spans="1:5">
      <c r="A474" s="24"/>
      <c r="B474" s="24"/>
      <c r="C474" s="24"/>
      <c r="D474" s="24"/>
      <c r="E474" s="25"/>
    </row>
    <row r="475" spans="1:5">
      <c r="A475" s="24"/>
      <c r="B475" s="24"/>
      <c r="C475" s="24"/>
      <c r="D475" s="24"/>
      <c r="E475" s="25"/>
    </row>
    <row r="476" spans="1:5">
      <c r="A476" s="24"/>
      <c r="B476" s="24"/>
      <c r="C476" s="24"/>
      <c r="D476" s="24"/>
      <c r="E476" s="25"/>
    </row>
    <row r="477" spans="1:5">
      <c r="A477" s="24"/>
      <c r="B477" s="24"/>
      <c r="C477" s="24"/>
      <c r="D477" s="24"/>
      <c r="E477" s="25"/>
    </row>
    <row r="478" spans="1:5">
      <c r="A478" s="24"/>
      <c r="B478" s="24"/>
      <c r="C478" s="24"/>
      <c r="D478" s="24"/>
      <c r="E478" s="25"/>
    </row>
    <row r="479" spans="1:5">
      <c r="A479" s="24"/>
      <c r="B479" s="24"/>
      <c r="C479" s="24"/>
      <c r="D479" s="24"/>
      <c r="E479" s="25"/>
    </row>
    <row r="480" spans="1:5">
      <c r="A480" s="24"/>
      <c r="B480" s="24"/>
      <c r="C480" s="24"/>
      <c r="D480" s="24"/>
      <c r="E480" s="25"/>
    </row>
    <row r="481" spans="1:5">
      <c r="A481" s="24"/>
      <c r="B481" s="24"/>
      <c r="C481" s="24"/>
      <c r="D481" s="24"/>
      <c r="E481" s="25"/>
    </row>
    <row r="482" spans="1:5">
      <c r="A482" s="24"/>
      <c r="B482" s="24"/>
      <c r="C482" s="24"/>
      <c r="D482" s="24"/>
      <c r="E482" s="25"/>
    </row>
    <row r="483" spans="1:5">
      <c r="A483" s="24"/>
      <c r="B483" s="24"/>
      <c r="C483" s="24"/>
      <c r="D483" s="24"/>
      <c r="E483" s="25"/>
    </row>
    <row r="484" spans="1:5">
      <c r="A484" s="24"/>
      <c r="B484" s="24"/>
      <c r="C484" s="24"/>
      <c r="D484" s="24"/>
      <c r="E484" s="25"/>
    </row>
    <row r="485" spans="1:5">
      <c r="A485" s="24"/>
      <c r="B485" s="24"/>
      <c r="C485" s="24"/>
      <c r="D485" s="24"/>
      <c r="E485" s="25"/>
    </row>
    <row r="486" spans="1:5">
      <c r="A486" s="24"/>
      <c r="B486" s="24"/>
      <c r="C486" s="24"/>
      <c r="D486" s="24"/>
      <c r="E486" s="25"/>
    </row>
    <row r="487" spans="1:5">
      <c r="A487" s="24"/>
      <c r="B487" s="24"/>
      <c r="C487" s="24"/>
      <c r="D487" s="24"/>
      <c r="E487" s="25"/>
    </row>
    <row r="488" spans="1:5">
      <c r="A488" s="24"/>
      <c r="B488" s="24"/>
      <c r="C488" s="24"/>
      <c r="D488" s="24"/>
      <c r="E488" s="25"/>
    </row>
    <row r="489" spans="1:5">
      <c r="A489" s="24"/>
      <c r="B489" s="24"/>
      <c r="C489" s="24"/>
      <c r="D489" s="24"/>
      <c r="E489" s="25"/>
    </row>
    <row r="490" spans="1:5">
      <c r="A490" s="24"/>
      <c r="B490" s="24"/>
      <c r="C490" s="24"/>
      <c r="D490" s="24"/>
      <c r="E490" s="25"/>
    </row>
    <row r="491" spans="1:5">
      <c r="A491" s="24"/>
      <c r="B491" s="24"/>
      <c r="C491" s="24"/>
      <c r="D491" s="24"/>
      <c r="E491" s="25"/>
    </row>
    <row r="492" spans="1:5">
      <c r="A492" s="24"/>
      <c r="B492" s="24"/>
      <c r="C492" s="24"/>
      <c r="D492" s="24"/>
      <c r="E492" s="25"/>
    </row>
    <row r="493" spans="1:5">
      <c r="A493" s="24"/>
      <c r="B493" s="24"/>
      <c r="C493" s="24"/>
      <c r="D493" s="24"/>
      <c r="E493" s="25"/>
    </row>
    <row r="494" spans="1:5">
      <c r="A494" s="24"/>
      <c r="B494" s="24"/>
      <c r="C494" s="24"/>
      <c r="D494" s="24"/>
      <c r="E494" s="25"/>
    </row>
    <row r="495" spans="1:5">
      <c r="A495" s="24"/>
      <c r="B495" s="24"/>
      <c r="C495" s="24"/>
      <c r="D495" s="24"/>
      <c r="E495" s="25"/>
    </row>
    <row r="496" spans="1:5">
      <c r="A496" s="24"/>
      <c r="B496" s="24"/>
      <c r="C496" s="24"/>
      <c r="D496" s="24"/>
      <c r="E496" s="25"/>
    </row>
    <row r="497" spans="1:5">
      <c r="A497" s="24"/>
      <c r="B497" s="24"/>
      <c r="C497" s="24"/>
      <c r="D497" s="24"/>
      <c r="E497" s="25"/>
    </row>
    <row r="498" spans="1:5">
      <c r="A498" s="24"/>
      <c r="B498" s="24"/>
      <c r="C498" s="24"/>
      <c r="D498" s="24"/>
      <c r="E498" s="25"/>
    </row>
    <row r="499" spans="1:5">
      <c r="A499" s="24"/>
      <c r="B499" s="24"/>
      <c r="C499" s="24"/>
      <c r="D499" s="24"/>
      <c r="E499" s="25"/>
    </row>
    <row r="500" spans="1:5">
      <c r="A500" s="24"/>
      <c r="B500" s="24"/>
      <c r="C500" s="24"/>
      <c r="D500" s="24"/>
      <c r="E500" s="25"/>
    </row>
    <row r="501" spans="1:5">
      <c r="A501" s="24"/>
      <c r="B501" s="24"/>
      <c r="C501" s="24"/>
      <c r="D501" s="24"/>
      <c r="E501" s="25"/>
    </row>
    <row r="502" spans="1:5">
      <c r="A502" s="24"/>
      <c r="B502" s="24"/>
      <c r="C502" s="24"/>
      <c r="D502" s="24"/>
      <c r="E502" s="25"/>
    </row>
    <row r="503" spans="1:5">
      <c r="A503" s="24"/>
      <c r="B503" s="24"/>
      <c r="C503" s="24"/>
      <c r="D503" s="24"/>
      <c r="E503" s="25"/>
    </row>
    <row r="504" spans="1:5">
      <c r="A504" s="24"/>
      <c r="B504" s="24"/>
      <c r="C504" s="24"/>
      <c r="D504" s="24"/>
      <c r="E504" s="25"/>
    </row>
    <row r="505" spans="1:5">
      <c r="A505" s="24"/>
      <c r="B505" s="24"/>
      <c r="C505" s="24"/>
      <c r="D505" s="24"/>
      <c r="E505" s="25"/>
    </row>
    <row r="506" spans="1:5">
      <c r="A506" s="24"/>
      <c r="B506" s="24"/>
      <c r="C506" s="24"/>
      <c r="D506" s="24"/>
      <c r="E506" s="25"/>
    </row>
    <row r="507" spans="1:5">
      <c r="A507" s="24"/>
      <c r="B507" s="24"/>
      <c r="C507" s="24"/>
      <c r="D507" s="24"/>
      <c r="E507" s="25"/>
    </row>
    <row r="508" spans="1:5">
      <c r="A508" s="24"/>
      <c r="B508" s="24"/>
      <c r="C508" s="24"/>
      <c r="D508" s="24"/>
      <c r="E508" s="25"/>
    </row>
    <row r="509" spans="1:5">
      <c r="A509" s="24"/>
      <c r="B509" s="24"/>
      <c r="C509" s="24"/>
      <c r="D509" s="24"/>
      <c r="E509" s="25"/>
    </row>
    <row r="510" spans="1:5">
      <c r="A510" s="24"/>
      <c r="B510" s="24"/>
      <c r="C510" s="24"/>
      <c r="D510" s="24"/>
      <c r="E510" s="25"/>
    </row>
    <row r="511" spans="1:5">
      <c r="A511" s="24"/>
      <c r="B511" s="24"/>
      <c r="C511" s="24"/>
      <c r="D511" s="24"/>
      <c r="E511" s="25"/>
    </row>
    <row r="512" spans="1:5">
      <c r="A512" s="24"/>
      <c r="B512" s="24"/>
      <c r="C512" s="24"/>
      <c r="D512" s="24"/>
      <c r="E512" s="25"/>
    </row>
    <row r="513" spans="1:5">
      <c r="A513" s="24"/>
      <c r="B513" s="24"/>
      <c r="C513" s="24"/>
      <c r="D513" s="24"/>
      <c r="E513" s="25"/>
    </row>
    <row r="514" spans="1:5">
      <c r="A514" s="24"/>
      <c r="B514" s="24"/>
      <c r="C514" s="24"/>
      <c r="D514" s="24"/>
      <c r="E514" s="25"/>
    </row>
    <row r="515" spans="1:5">
      <c r="A515" s="24"/>
      <c r="B515" s="24"/>
      <c r="C515" s="24"/>
      <c r="D515" s="24"/>
      <c r="E515" s="25"/>
    </row>
    <row r="516" spans="1:5">
      <c r="A516" s="24"/>
      <c r="B516" s="24"/>
      <c r="C516" s="24"/>
      <c r="D516" s="24"/>
      <c r="E516" s="25"/>
    </row>
    <row r="517" spans="1:5">
      <c r="A517" s="24"/>
      <c r="B517" s="24"/>
      <c r="C517" s="24"/>
      <c r="D517" s="24"/>
      <c r="E517" s="25"/>
    </row>
    <row r="518" spans="1:5">
      <c r="A518" s="24"/>
      <c r="B518" s="24"/>
      <c r="C518" s="24"/>
      <c r="D518" s="24"/>
      <c r="E518" s="25"/>
    </row>
    <row r="519" spans="1:5">
      <c r="A519" s="24"/>
      <c r="B519" s="24"/>
      <c r="C519" s="24"/>
      <c r="D519" s="24"/>
      <c r="E519" s="25"/>
    </row>
    <row r="520" spans="1:5">
      <c r="A520" s="24"/>
      <c r="B520" s="24"/>
      <c r="C520" s="24"/>
      <c r="D520" s="24"/>
      <c r="E520" s="25"/>
    </row>
    <row r="521" spans="1:5">
      <c r="A521" s="24"/>
      <c r="B521" s="24"/>
      <c r="C521" s="24"/>
      <c r="D521" s="24"/>
      <c r="E521" s="25"/>
    </row>
    <row r="522" spans="1:5">
      <c r="A522" s="24"/>
      <c r="B522" s="24"/>
      <c r="C522" s="24"/>
      <c r="D522" s="24"/>
      <c r="E522" s="25"/>
    </row>
    <row r="523" spans="1:5">
      <c r="A523" s="24"/>
      <c r="B523" s="24"/>
      <c r="C523" s="24"/>
      <c r="D523" s="24"/>
      <c r="E523" s="25"/>
    </row>
    <row r="524" spans="1:5">
      <c r="A524" s="24"/>
      <c r="B524" s="24"/>
      <c r="C524" s="24"/>
      <c r="D524" s="24"/>
      <c r="E524" s="25"/>
    </row>
    <row r="525" spans="1:5">
      <c r="A525" s="24"/>
      <c r="B525" s="24"/>
      <c r="C525" s="24"/>
      <c r="D525" s="24"/>
      <c r="E525" s="25"/>
    </row>
    <row r="526" spans="1:5">
      <c r="A526" s="24"/>
      <c r="B526" s="24"/>
      <c r="C526" s="24"/>
      <c r="D526" s="24"/>
      <c r="E526" s="25"/>
    </row>
    <row r="527" spans="1:5">
      <c r="A527" s="24"/>
      <c r="B527" s="24"/>
      <c r="C527" s="24"/>
      <c r="D527" s="24"/>
      <c r="E527" s="25"/>
    </row>
    <row r="528" spans="1:5">
      <c r="A528" s="24"/>
      <c r="B528" s="24"/>
      <c r="C528" s="24"/>
      <c r="D528" s="24"/>
      <c r="E528" s="25"/>
    </row>
    <row r="529" spans="1:5">
      <c r="A529" s="24"/>
      <c r="B529" s="24"/>
      <c r="C529" s="24"/>
      <c r="D529" s="24"/>
      <c r="E529" s="25"/>
    </row>
    <row r="530" spans="1:5">
      <c r="A530" s="24"/>
      <c r="B530" s="24"/>
      <c r="C530" s="24"/>
      <c r="D530" s="24"/>
      <c r="E530" s="25"/>
    </row>
    <row r="531" spans="1:5">
      <c r="A531" s="24"/>
      <c r="B531" s="24"/>
      <c r="C531" s="24"/>
      <c r="D531" s="24"/>
      <c r="E531" s="25"/>
    </row>
    <row r="532" spans="1:5">
      <c r="A532" s="24"/>
      <c r="B532" s="24"/>
      <c r="C532" s="24"/>
      <c r="D532" s="24"/>
      <c r="E532" s="25"/>
    </row>
    <row r="533" spans="1:5">
      <c r="A533" s="24"/>
      <c r="B533" s="24"/>
      <c r="C533" s="24"/>
      <c r="D533" s="24"/>
      <c r="E533" s="25"/>
    </row>
    <row r="534" spans="1:5">
      <c r="A534" s="24"/>
      <c r="B534" s="24"/>
      <c r="C534" s="24"/>
      <c r="D534" s="24"/>
      <c r="E534" s="25"/>
    </row>
    <row r="535" spans="1:5">
      <c r="A535" s="24"/>
      <c r="B535" s="24"/>
      <c r="C535" s="24"/>
      <c r="D535" s="24"/>
      <c r="E535" s="25"/>
    </row>
    <row r="536" spans="1:5">
      <c r="A536" s="24"/>
      <c r="B536" s="24"/>
      <c r="C536" s="24"/>
      <c r="D536" s="24"/>
      <c r="E536" s="25"/>
    </row>
    <row r="537" spans="1:5">
      <c r="A537" s="24"/>
      <c r="B537" s="24"/>
      <c r="C537" s="24"/>
      <c r="D537" s="24"/>
      <c r="E537" s="25"/>
    </row>
    <row r="538" spans="1:5">
      <c r="A538" s="24"/>
      <c r="B538" s="24"/>
      <c r="C538" s="24"/>
      <c r="D538" s="24"/>
      <c r="E538" s="25"/>
    </row>
    <row r="539" spans="1:5">
      <c r="A539" s="24"/>
      <c r="B539" s="24"/>
      <c r="C539" s="24"/>
      <c r="D539" s="24"/>
      <c r="E539" s="25"/>
    </row>
    <row r="540" spans="1:5">
      <c r="A540" s="24"/>
      <c r="B540" s="24"/>
      <c r="C540" s="24"/>
      <c r="D540" s="24"/>
      <c r="E540" s="25"/>
    </row>
    <row r="541" spans="1:5">
      <c r="A541" s="24"/>
      <c r="B541" s="24"/>
      <c r="C541" s="24"/>
      <c r="D541" s="24"/>
      <c r="E541" s="25"/>
    </row>
    <row r="542" spans="1:5">
      <c r="A542" s="24"/>
      <c r="B542" s="24"/>
      <c r="C542" s="24"/>
      <c r="D542" s="24"/>
      <c r="E542" s="25"/>
    </row>
    <row r="543" spans="1:5">
      <c r="A543" s="24"/>
      <c r="B543" s="24"/>
      <c r="C543" s="24"/>
      <c r="D543" s="24"/>
      <c r="E543" s="25"/>
    </row>
    <row r="544" spans="1:5">
      <c r="A544" s="24"/>
      <c r="B544" s="24"/>
      <c r="C544" s="24"/>
      <c r="D544" s="24"/>
      <c r="E544" s="25"/>
    </row>
    <row r="545" spans="1:5">
      <c r="A545" s="24"/>
      <c r="B545" s="24"/>
      <c r="C545" s="24"/>
      <c r="D545" s="24"/>
      <c r="E545" s="25"/>
    </row>
    <row r="546" spans="1:5">
      <c r="A546" s="24"/>
      <c r="B546" s="24"/>
      <c r="C546" s="24"/>
      <c r="D546" s="24"/>
      <c r="E546" s="25"/>
    </row>
    <row r="547" spans="1:5">
      <c r="A547" s="24"/>
      <c r="B547" s="24"/>
      <c r="C547" s="24"/>
      <c r="D547" s="24"/>
      <c r="E547" s="25"/>
    </row>
    <row r="548" spans="1:5">
      <c r="A548" s="24"/>
      <c r="B548" s="24"/>
      <c r="C548" s="24"/>
      <c r="D548" s="24"/>
      <c r="E548" s="25"/>
    </row>
    <row r="549" spans="1:5">
      <c r="A549" s="24"/>
      <c r="B549" s="24"/>
      <c r="C549" s="24"/>
      <c r="D549" s="24"/>
      <c r="E549" s="25"/>
    </row>
    <row r="550" spans="1:5">
      <c r="A550" s="24"/>
      <c r="B550" s="24"/>
      <c r="C550" s="24"/>
      <c r="D550" s="24"/>
      <c r="E550" s="25"/>
    </row>
    <row r="551" spans="1:5">
      <c r="A551" s="24"/>
      <c r="B551" s="24"/>
      <c r="C551" s="24"/>
      <c r="D551" s="24"/>
      <c r="E551" s="25"/>
    </row>
    <row r="552" spans="1:5">
      <c r="A552" s="24"/>
      <c r="B552" s="24"/>
      <c r="C552" s="24"/>
      <c r="D552" s="24"/>
      <c r="E552" s="25"/>
    </row>
    <row r="553" spans="1:5">
      <c r="A553" s="24"/>
      <c r="B553" s="24"/>
      <c r="C553" s="24"/>
      <c r="D553" s="24"/>
      <c r="E553" s="25"/>
    </row>
    <row r="554" spans="1:5">
      <c r="A554" s="24"/>
      <c r="B554" s="24"/>
      <c r="C554" s="24"/>
      <c r="D554" s="24"/>
      <c r="E554" s="25"/>
    </row>
    <row r="555" spans="1:5">
      <c r="A555" s="24"/>
      <c r="B555" s="24"/>
      <c r="C555" s="24"/>
      <c r="D555" s="24"/>
      <c r="E555" s="25"/>
    </row>
    <row r="556" spans="1:5">
      <c r="A556" s="24"/>
      <c r="B556" s="24"/>
      <c r="C556" s="24"/>
      <c r="D556" s="24"/>
      <c r="E556" s="25"/>
    </row>
    <row r="557" spans="1:5">
      <c r="A557" s="24"/>
      <c r="B557" s="24"/>
      <c r="C557" s="24"/>
      <c r="D557" s="24"/>
      <c r="E557" s="25"/>
    </row>
    <row r="558" spans="1:5">
      <c r="A558" s="24"/>
      <c r="B558" s="24"/>
      <c r="C558" s="24"/>
      <c r="D558" s="24"/>
      <c r="E558" s="25"/>
    </row>
    <row r="559" spans="1:5">
      <c r="A559" s="24"/>
      <c r="B559" s="24"/>
      <c r="C559" s="24"/>
      <c r="D559" s="24"/>
      <c r="E559" s="25"/>
    </row>
    <row r="560" spans="1:5">
      <c r="A560" s="24"/>
      <c r="B560" s="24"/>
      <c r="C560" s="24"/>
      <c r="D560" s="24"/>
      <c r="E560" s="25"/>
    </row>
    <row r="561" spans="1:5">
      <c r="A561" s="24"/>
      <c r="B561" s="24"/>
      <c r="C561" s="24"/>
      <c r="D561" s="24"/>
      <c r="E561" s="25"/>
    </row>
    <row r="562" spans="1:5">
      <c r="A562" s="24"/>
      <c r="B562" s="24"/>
      <c r="C562" s="24"/>
      <c r="D562" s="24"/>
      <c r="E562" s="25"/>
    </row>
    <row r="563" spans="1:5">
      <c r="A563" s="24"/>
      <c r="B563" s="24"/>
      <c r="C563" s="24"/>
      <c r="D563" s="24"/>
      <c r="E563" s="25"/>
    </row>
    <row r="564" spans="1:5">
      <c r="A564" s="24"/>
      <c r="B564" s="24"/>
      <c r="C564" s="24"/>
      <c r="D564" s="24"/>
      <c r="E564" s="25"/>
    </row>
    <row r="565" spans="1:5">
      <c r="A565" s="24"/>
      <c r="B565" s="24"/>
      <c r="C565" s="24"/>
      <c r="D565" s="24"/>
      <c r="E565" s="25"/>
    </row>
    <row r="566" spans="1:5">
      <c r="A566" s="24"/>
      <c r="B566" s="24"/>
      <c r="C566" s="24"/>
      <c r="D566" s="24"/>
      <c r="E566" s="25"/>
    </row>
    <row r="567" spans="1:5">
      <c r="A567" s="24"/>
      <c r="B567" s="24"/>
      <c r="C567" s="24"/>
      <c r="D567" s="24"/>
      <c r="E567" s="25"/>
    </row>
    <row r="568" spans="1:5">
      <c r="A568" s="24"/>
      <c r="B568" s="24"/>
      <c r="C568" s="24"/>
      <c r="D568" s="24"/>
      <c r="E568" s="25"/>
    </row>
    <row r="569" spans="1:5">
      <c r="A569" s="24"/>
      <c r="B569" s="24"/>
      <c r="C569" s="24"/>
      <c r="D569" s="24"/>
      <c r="E569" s="25"/>
    </row>
    <row r="570" spans="1:5">
      <c r="A570" s="24"/>
      <c r="B570" s="24"/>
      <c r="C570" s="24"/>
      <c r="D570" s="24"/>
      <c r="E570" s="25"/>
    </row>
    <row r="571" spans="1:5">
      <c r="A571" s="24"/>
      <c r="B571" s="24"/>
      <c r="C571" s="24"/>
      <c r="D571" s="24"/>
      <c r="E571" s="25"/>
    </row>
    <row r="572" spans="1:5">
      <c r="A572" s="24"/>
      <c r="B572" s="24"/>
      <c r="C572" s="24"/>
      <c r="D572" s="24"/>
      <c r="E572" s="25"/>
    </row>
    <row r="573" spans="1:5">
      <c r="A573" s="24"/>
      <c r="B573" s="24"/>
      <c r="C573" s="24"/>
      <c r="D573" s="24"/>
      <c r="E573" s="25"/>
    </row>
    <row r="574" spans="1:5">
      <c r="A574" s="24"/>
      <c r="B574" s="24"/>
      <c r="C574" s="24"/>
      <c r="D574" s="24"/>
      <c r="E574" s="25"/>
    </row>
    <row r="575" spans="1:5">
      <c r="A575" s="24"/>
      <c r="B575" s="24"/>
      <c r="C575" s="24"/>
      <c r="D575" s="24"/>
      <c r="E575" s="25"/>
    </row>
    <row r="576" spans="1:5">
      <c r="A576" s="24"/>
      <c r="B576" s="24"/>
      <c r="C576" s="24"/>
      <c r="D576" s="24"/>
      <c r="E576" s="25"/>
    </row>
    <row r="577" spans="1:5">
      <c r="A577" s="24"/>
      <c r="B577" s="24"/>
      <c r="C577" s="24"/>
      <c r="D577" s="24"/>
      <c r="E577" s="25"/>
    </row>
    <row r="578" spans="1:5">
      <c r="A578" s="24"/>
      <c r="B578" s="24"/>
      <c r="C578" s="24"/>
      <c r="D578" s="24"/>
      <c r="E578" s="25"/>
    </row>
    <row r="579" spans="1:5">
      <c r="A579" s="24"/>
      <c r="B579" s="24"/>
      <c r="C579" s="24"/>
      <c r="D579" s="24"/>
      <c r="E579" s="25"/>
    </row>
    <row r="580" spans="1:5">
      <c r="A580" s="24"/>
      <c r="B580" s="24"/>
      <c r="C580" s="24"/>
      <c r="D580" s="24"/>
      <c r="E580" s="25"/>
    </row>
    <row r="581" spans="1:5">
      <c r="A581" s="24"/>
      <c r="B581" s="24"/>
      <c r="C581" s="24"/>
      <c r="D581" s="24"/>
      <c r="E581" s="25"/>
    </row>
    <row r="582" spans="1:5">
      <c r="A582" s="24"/>
      <c r="B582" s="24"/>
      <c r="C582" s="24"/>
      <c r="D582" s="24"/>
      <c r="E582" s="25"/>
    </row>
    <row r="583" spans="1:5">
      <c r="A583" s="24"/>
      <c r="B583" s="24"/>
      <c r="C583" s="24"/>
      <c r="D583" s="24"/>
      <c r="E583" s="25"/>
    </row>
    <row r="584" spans="1:5">
      <c r="A584" s="24"/>
      <c r="B584" s="24"/>
      <c r="C584" s="24"/>
      <c r="D584" s="24"/>
      <c r="E584" s="25"/>
    </row>
    <row r="585" spans="1:5">
      <c r="A585" s="24"/>
      <c r="B585" s="24"/>
      <c r="C585" s="24"/>
      <c r="D585" s="24"/>
      <c r="E585" s="25"/>
    </row>
    <row r="586" spans="1:5">
      <c r="A586" s="24"/>
      <c r="B586" s="24"/>
      <c r="C586" s="24"/>
      <c r="D586" s="24"/>
      <c r="E586" s="25"/>
    </row>
    <row r="587" spans="1:5">
      <c r="A587" s="24"/>
      <c r="B587" s="24"/>
      <c r="C587" s="24"/>
      <c r="D587" s="24"/>
      <c r="E587" s="25"/>
    </row>
    <row r="588" spans="1:5">
      <c r="A588" s="24"/>
      <c r="B588" s="24"/>
      <c r="C588" s="24"/>
      <c r="D588" s="24"/>
      <c r="E588" s="25"/>
    </row>
    <row r="589" spans="1:5">
      <c r="A589" s="24"/>
      <c r="B589" s="24"/>
      <c r="C589" s="24"/>
      <c r="D589" s="24"/>
      <c r="E589" s="25"/>
    </row>
    <row r="590" spans="1:5">
      <c r="A590" s="24"/>
      <c r="B590" s="24"/>
      <c r="C590" s="24"/>
      <c r="D590" s="24"/>
      <c r="E590" s="25"/>
    </row>
    <row r="591" spans="1:5">
      <c r="A591" s="24"/>
      <c r="B591" s="24"/>
      <c r="C591" s="24"/>
      <c r="D591" s="24"/>
      <c r="E591" s="25"/>
    </row>
    <row r="592" spans="1:5">
      <c r="A592" s="24"/>
      <c r="B592" s="24"/>
      <c r="C592" s="24"/>
      <c r="D592" s="24"/>
      <c r="E592" s="25"/>
    </row>
    <row r="593" spans="1:5">
      <c r="A593" s="24"/>
      <c r="B593" s="24"/>
      <c r="C593" s="24"/>
      <c r="D593" s="24"/>
      <c r="E593" s="25"/>
    </row>
    <row r="594" spans="1:5">
      <c r="A594" s="24"/>
      <c r="B594" s="24"/>
      <c r="C594" s="24"/>
      <c r="D594" s="24"/>
      <c r="E594" s="25"/>
    </row>
    <row r="595" spans="1:5">
      <c r="A595" s="24"/>
      <c r="B595" s="24"/>
      <c r="C595" s="24"/>
      <c r="D595" s="24"/>
      <c r="E595" s="25"/>
    </row>
    <row r="596" spans="1:5">
      <c r="A596" s="24"/>
      <c r="B596" s="24"/>
      <c r="C596" s="24"/>
      <c r="D596" s="24"/>
      <c r="E596" s="25"/>
    </row>
    <row r="597" spans="1:5">
      <c r="A597" s="24"/>
      <c r="B597" s="24"/>
      <c r="C597" s="24"/>
      <c r="D597" s="24"/>
      <c r="E597" s="25"/>
    </row>
    <row r="598" spans="1:5">
      <c r="A598" s="24"/>
      <c r="B598" s="24"/>
      <c r="C598" s="24"/>
      <c r="D598" s="24"/>
      <c r="E598" s="25"/>
    </row>
    <row r="599" spans="1:5">
      <c r="A599" s="24"/>
      <c r="B599" s="24"/>
      <c r="C599" s="24"/>
      <c r="D599" s="24"/>
      <c r="E599" s="25"/>
    </row>
    <row r="600" spans="1:5">
      <c r="A600" s="24"/>
      <c r="B600" s="24"/>
      <c r="C600" s="24"/>
      <c r="D600" s="24"/>
      <c r="E600" s="25"/>
    </row>
    <row r="601" spans="1:5">
      <c r="A601" s="24"/>
      <c r="B601" s="24"/>
      <c r="C601" s="24"/>
      <c r="D601" s="24"/>
      <c r="E601" s="25"/>
    </row>
    <row r="602" spans="1:5">
      <c r="A602" s="24"/>
      <c r="B602" s="24"/>
      <c r="C602" s="24"/>
      <c r="D602" s="24"/>
      <c r="E602" s="25"/>
    </row>
    <row r="603" spans="1:5">
      <c r="A603" s="24"/>
      <c r="B603" s="24"/>
      <c r="C603" s="24"/>
      <c r="D603" s="24"/>
      <c r="E603" s="25"/>
    </row>
    <row r="604" spans="1:5">
      <c r="A604" s="24"/>
      <c r="B604" s="24"/>
      <c r="C604" s="24"/>
      <c r="D604" s="24"/>
      <c r="E604" s="25"/>
    </row>
    <row r="605" spans="1:5">
      <c r="A605" s="24"/>
      <c r="B605" s="24"/>
      <c r="C605" s="24"/>
      <c r="D605" s="24"/>
      <c r="E605" s="25"/>
    </row>
    <row r="606" spans="1:5">
      <c r="A606" s="24"/>
      <c r="B606" s="24"/>
      <c r="C606" s="24"/>
      <c r="D606" s="24"/>
      <c r="E606" s="25"/>
    </row>
    <row r="607" spans="1:5">
      <c r="A607" s="24"/>
      <c r="B607" s="24"/>
      <c r="C607" s="24"/>
      <c r="D607" s="24"/>
      <c r="E607" s="25"/>
    </row>
    <row r="608" spans="1:5">
      <c r="A608" s="24"/>
      <c r="B608" s="24"/>
      <c r="C608" s="24"/>
      <c r="D608" s="24"/>
      <c r="E608" s="25"/>
    </row>
    <row r="609" spans="1:5">
      <c r="A609" s="24"/>
      <c r="B609" s="24"/>
      <c r="C609" s="24"/>
      <c r="D609" s="24"/>
      <c r="E609" s="25"/>
    </row>
    <row r="610" spans="1:5">
      <c r="A610" s="24"/>
      <c r="B610" s="24"/>
      <c r="C610" s="24"/>
      <c r="D610" s="24"/>
      <c r="E610" s="25"/>
    </row>
    <row r="611" spans="1:5">
      <c r="A611" s="24"/>
      <c r="B611" s="24"/>
      <c r="C611" s="24"/>
      <c r="D611" s="24"/>
      <c r="E611" s="25"/>
    </row>
    <row r="612" spans="1:5">
      <c r="A612" s="24"/>
      <c r="B612" s="24"/>
      <c r="C612" s="24"/>
      <c r="D612" s="24"/>
      <c r="E612" s="25"/>
    </row>
    <row r="613" spans="1:5">
      <c r="A613" s="24"/>
      <c r="B613" s="24"/>
      <c r="C613" s="24"/>
      <c r="D613" s="24"/>
      <c r="E613" s="25"/>
    </row>
    <row r="614" spans="1:5">
      <c r="A614" s="24"/>
      <c r="B614" s="24"/>
      <c r="C614" s="24"/>
      <c r="D614" s="24"/>
      <c r="E614" s="25"/>
    </row>
    <row r="615" spans="1:5">
      <c r="A615" s="24"/>
      <c r="B615" s="24"/>
      <c r="C615" s="24"/>
      <c r="D615" s="24"/>
      <c r="E615" s="25"/>
    </row>
    <row r="616" spans="1:5">
      <c r="A616" s="24"/>
      <c r="B616" s="24"/>
      <c r="C616" s="24"/>
      <c r="D616" s="24"/>
      <c r="E616" s="25"/>
    </row>
    <row r="617" spans="1:5">
      <c r="A617" s="24"/>
      <c r="B617" s="24"/>
      <c r="C617" s="24"/>
      <c r="D617" s="24"/>
      <c r="E617" s="25"/>
    </row>
    <row r="618" spans="1:5">
      <c r="A618" s="24"/>
      <c r="B618" s="24"/>
      <c r="C618" s="24"/>
      <c r="D618" s="24"/>
      <c r="E618" s="25"/>
    </row>
    <row r="619" spans="1:5">
      <c r="A619" s="24"/>
      <c r="B619" s="24"/>
      <c r="C619" s="24"/>
      <c r="D619" s="24"/>
      <c r="E619" s="25"/>
    </row>
    <row r="620" spans="1:5">
      <c r="A620" s="24"/>
      <c r="B620" s="24"/>
      <c r="C620" s="24"/>
      <c r="D620" s="24"/>
      <c r="E620" s="25"/>
    </row>
    <row r="621" spans="1:5">
      <c r="A621" s="24"/>
      <c r="B621" s="24"/>
      <c r="C621" s="24"/>
      <c r="D621" s="24"/>
      <c r="E621" s="25"/>
    </row>
    <row r="622" spans="1:5">
      <c r="A622" s="24"/>
      <c r="B622" s="24"/>
      <c r="C622" s="24"/>
      <c r="D622" s="24"/>
      <c r="E622" s="25"/>
    </row>
    <row r="623" spans="1:5">
      <c r="A623" s="24"/>
      <c r="B623" s="24"/>
      <c r="C623" s="24"/>
      <c r="D623" s="24"/>
      <c r="E623" s="25"/>
    </row>
    <row r="624" spans="1:5">
      <c r="A624" s="24"/>
      <c r="B624" s="24"/>
      <c r="C624" s="24"/>
      <c r="D624" s="24"/>
      <c r="E624" s="25"/>
    </row>
    <row r="625" spans="1:5">
      <c r="A625" s="24"/>
      <c r="B625" s="24"/>
      <c r="C625" s="24"/>
      <c r="D625" s="24"/>
      <c r="E625" s="25"/>
    </row>
    <row r="626" spans="1:5">
      <c r="A626" s="24"/>
      <c r="B626" s="24"/>
      <c r="C626" s="24"/>
      <c r="D626" s="24"/>
      <c r="E626" s="25"/>
    </row>
    <row r="627" spans="1:5">
      <c r="A627" s="24"/>
      <c r="B627" s="24"/>
      <c r="C627" s="24"/>
      <c r="D627" s="24"/>
      <c r="E627" s="25"/>
    </row>
    <row r="628" spans="1:5">
      <c r="A628" s="24"/>
      <c r="B628" s="24"/>
      <c r="C628" s="24"/>
      <c r="D628" s="24"/>
      <c r="E628" s="25"/>
    </row>
    <row r="629" spans="1:5">
      <c r="A629" s="24"/>
      <c r="B629" s="24"/>
      <c r="C629" s="24"/>
      <c r="D629" s="24"/>
      <c r="E629" s="25"/>
    </row>
    <row r="630" spans="1:5">
      <c r="A630" s="24"/>
      <c r="B630" s="24"/>
      <c r="C630" s="24"/>
      <c r="D630" s="24"/>
      <c r="E630" s="25"/>
    </row>
    <row r="631" spans="1:5">
      <c r="A631" s="24"/>
      <c r="B631" s="24"/>
      <c r="C631" s="24"/>
      <c r="D631" s="24"/>
      <c r="E631" s="25"/>
    </row>
    <row r="632" spans="1:5">
      <c r="A632" s="24"/>
      <c r="B632" s="24"/>
      <c r="C632" s="24"/>
      <c r="D632" s="24"/>
      <c r="E632" s="25"/>
    </row>
    <row r="633" spans="1:5">
      <c r="A633" s="24"/>
      <c r="B633" s="24"/>
      <c r="C633" s="24"/>
      <c r="D633" s="24"/>
      <c r="E633" s="25"/>
    </row>
    <row r="634" spans="1:5">
      <c r="A634" s="24"/>
      <c r="B634" s="24"/>
      <c r="C634" s="24"/>
      <c r="D634" s="24"/>
      <c r="E634" s="25"/>
    </row>
    <row r="635" spans="1:5">
      <c r="A635" s="24"/>
      <c r="B635" s="24"/>
      <c r="C635" s="24"/>
      <c r="D635" s="24"/>
      <c r="E635" s="25"/>
    </row>
    <row r="636" spans="1:5">
      <c r="A636" s="24"/>
      <c r="B636" s="24"/>
      <c r="C636" s="24"/>
      <c r="D636" s="24"/>
      <c r="E636" s="25"/>
    </row>
    <row r="637" spans="1:5">
      <c r="A637" s="24"/>
      <c r="B637" s="24"/>
      <c r="C637" s="24"/>
      <c r="D637" s="24"/>
      <c r="E637" s="25"/>
    </row>
    <row r="638" spans="1:5">
      <c r="A638" s="24"/>
      <c r="B638" s="24"/>
      <c r="C638" s="24"/>
      <c r="D638" s="24"/>
      <c r="E638" s="25"/>
    </row>
    <row r="639" spans="1:5">
      <c r="A639" s="24"/>
      <c r="B639" s="24"/>
      <c r="C639" s="24"/>
      <c r="D639" s="24"/>
      <c r="E639" s="25"/>
    </row>
    <row r="640" spans="1:5">
      <c r="A640" s="24"/>
      <c r="B640" s="24"/>
      <c r="C640" s="24"/>
      <c r="D640" s="24"/>
      <c r="E640" s="25"/>
    </row>
    <row r="641" spans="1:5">
      <c r="A641" s="24"/>
      <c r="B641" s="24"/>
      <c r="C641" s="24"/>
      <c r="D641" s="24"/>
      <c r="E641" s="25"/>
    </row>
    <row r="642" spans="1:5">
      <c r="A642" s="24"/>
      <c r="B642" s="24"/>
      <c r="C642" s="24"/>
      <c r="D642" s="24"/>
      <c r="E642" s="25"/>
    </row>
    <row r="643" spans="1:5">
      <c r="A643" s="24"/>
      <c r="B643" s="24"/>
      <c r="C643" s="24"/>
      <c r="D643" s="24"/>
      <c r="E643" s="25"/>
    </row>
    <row r="644" spans="1:5">
      <c r="A644" s="24"/>
      <c r="B644" s="24"/>
      <c r="C644" s="24"/>
      <c r="D644" s="24"/>
      <c r="E644" s="25"/>
    </row>
    <row r="645" spans="1:5">
      <c r="A645" s="24"/>
      <c r="B645" s="24"/>
      <c r="C645" s="24"/>
      <c r="D645" s="24"/>
      <c r="E645" s="25"/>
    </row>
    <row r="646" spans="1:5">
      <c r="A646" s="24"/>
      <c r="B646" s="24"/>
      <c r="C646" s="24"/>
      <c r="D646" s="24"/>
      <c r="E646" s="25"/>
    </row>
    <row r="647" spans="1:5">
      <c r="A647" s="24"/>
      <c r="B647" s="24"/>
      <c r="C647" s="24"/>
      <c r="D647" s="24"/>
      <c r="E647" s="25"/>
    </row>
    <row r="648" spans="1:5">
      <c r="A648" s="24"/>
      <c r="B648" s="24"/>
      <c r="C648" s="24"/>
      <c r="D648" s="24"/>
      <c r="E648" s="25"/>
    </row>
    <row r="649" spans="1:5">
      <c r="A649" s="24"/>
      <c r="B649" s="24"/>
      <c r="C649" s="24"/>
      <c r="D649" s="24"/>
      <c r="E649" s="25"/>
    </row>
    <row r="650" spans="1:5">
      <c r="A650" s="24"/>
      <c r="B650" s="24"/>
      <c r="C650" s="24"/>
      <c r="D650" s="24"/>
      <c r="E650" s="25"/>
    </row>
    <row r="651" spans="1:5">
      <c r="A651" s="24"/>
      <c r="B651" s="24"/>
      <c r="C651" s="24"/>
      <c r="D651" s="24"/>
      <c r="E651" s="25"/>
    </row>
    <row r="652" spans="1:5">
      <c r="A652" s="24"/>
      <c r="B652" s="24"/>
      <c r="C652" s="24"/>
      <c r="D652" s="24"/>
      <c r="E652" s="25"/>
    </row>
    <row r="653" spans="1:5">
      <c r="A653" s="24"/>
      <c r="B653" s="24"/>
      <c r="C653" s="24"/>
      <c r="D653" s="24"/>
      <c r="E653" s="25"/>
    </row>
    <row r="654" spans="1:5">
      <c r="A654" s="24"/>
      <c r="B654" s="24"/>
      <c r="C654" s="24"/>
      <c r="D654" s="24"/>
      <c r="E654" s="25"/>
    </row>
    <row r="655" spans="1:5">
      <c r="A655" s="24"/>
      <c r="B655" s="24"/>
      <c r="C655" s="24"/>
      <c r="D655" s="24"/>
      <c r="E655" s="25"/>
    </row>
    <row r="656" spans="1:5">
      <c r="A656" s="24"/>
      <c r="B656" s="24"/>
      <c r="C656" s="24"/>
      <c r="D656" s="24"/>
      <c r="E656" s="25"/>
    </row>
    <row r="657" spans="1:5">
      <c r="A657" s="24"/>
      <c r="B657" s="24"/>
      <c r="C657" s="24"/>
      <c r="D657" s="24"/>
      <c r="E657" s="25"/>
    </row>
    <row r="658" spans="1:5">
      <c r="A658" s="24"/>
      <c r="B658" s="24"/>
      <c r="C658" s="24"/>
      <c r="D658" s="24"/>
      <c r="E658" s="25"/>
    </row>
    <row r="659" spans="1:5">
      <c r="A659" s="24"/>
      <c r="B659" s="24"/>
      <c r="C659" s="24"/>
      <c r="D659" s="24"/>
      <c r="E659" s="25"/>
    </row>
    <row r="660" spans="1:5">
      <c r="A660" s="24"/>
      <c r="B660" s="24"/>
      <c r="C660" s="24"/>
      <c r="D660" s="24"/>
      <c r="E660" s="25"/>
    </row>
    <row r="661" spans="1:5">
      <c r="A661" s="24"/>
      <c r="B661" s="24"/>
      <c r="C661" s="24"/>
      <c r="D661" s="24"/>
      <c r="E661" s="25"/>
    </row>
    <row r="662" spans="1:5">
      <c r="A662" s="24"/>
      <c r="B662" s="24"/>
      <c r="C662" s="24"/>
      <c r="D662" s="24"/>
      <c r="E662" s="25"/>
    </row>
    <row r="663" spans="1:5">
      <c r="A663" s="24"/>
      <c r="B663" s="24"/>
      <c r="C663" s="24"/>
      <c r="D663" s="24"/>
      <c r="E663" s="25"/>
    </row>
    <row r="664" spans="1:5">
      <c r="A664" s="24"/>
      <c r="B664" s="24"/>
      <c r="C664" s="24"/>
      <c r="D664" s="24"/>
      <c r="E664" s="25"/>
    </row>
    <row r="665" spans="1:5">
      <c r="A665" s="24"/>
      <c r="B665" s="24"/>
      <c r="C665" s="24"/>
      <c r="D665" s="24"/>
      <c r="E665" s="25"/>
    </row>
    <row r="666" spans="1:5">
      <c r="A666" s="24"/>
      <c r="B666" s="24"/>
      <c r="C666" s="24"/>
      <c r="D666" s="24"/>
      <c r="E666" s="25"/>
    </row>
    <row r="667" spans="1:5">
      <c r="A667" s="24"/>
      <c r="B667" s="24"/>
      <c r="C667" s="24"/>
      <c r="D667" s="24"/>
      <c r="E667" s="25"/>
    </row>
    <row r="668" spans="1:5">
      <c r="A668" s="24"/>
      <c r="B668" s="24"/>
      <c r="C668" s="24"/>
      <c r="D668" s="24"/>
      <c r="E668" s="25"/>
    </row>
    <row r="669" spans="1:5">
      <c r="A669" s="24"/>
      <c r="B669" s="24"/>
      <c r="C669" s="24"/>
      <c r="D669" s="24"/>
      <c r="E669" s="25"/>
    </row>
    <row r="670" spans="1:5">
      <c r="A670" s="24"/>
      <c r="B670" s="24"/>
      <c r="C670" s="24"/>
      <c r="D670" s="24"/>
      <c r="E670" s="25"/>
    </row>
    <row r="671" spans="1:5">
      <c r="A671" s="24"/>
      <c r="B671" s="24"/>
      <c r="C671" s="24"/>
      <c r="D671" s="24"/>
      <c r="E671" s="25"/>
    </row>
    <row r="672" spans="1:5">
      <c r="A672" s="24"/>
      <c r="B672" s="24"/>
      <c r="C672" s="24"/>
      <c r="D672" s="24"/>
      <c r="E672" s="25"/>
    </row>
    <row r="673" spans="1:5">
      <c r="A673" s="24"/>
      <c r="B673" s="24"/>
      <c r="C673" s="24"/>
      <c r="D673" s="24"/>
      <c r="E673" s="25"/>
    </row>
    <row r="674" spans="1:5">
      <c r="A674" s="24"/>
      <c r="B674" s="24"/>
      <c r="C674" s="24"/>
      <c r="D674" s="24"/>
      <c r="E674" s="25"/>
    </row>
    <row r="675" spans="1:5">
      <c r="A675" s="24"/>
      <c r="B675" s="24"/>
      <c r="C675" s="24"/>
      <c r="D675" s="24"/>
      <c r="E675" s="25"/>
    </row>
    <row r="676" spans="1:5">
      <c r="A676" s="24"/>
      <c r="B676" s="24"/>
      <c r="C676" s="24"/>
      <c r="D676" s="24"/>
      <c r="E676" s="25"/>
    </row>
    <row r="677" spans="1:5">
      <c r="A677" s="24"/>
      <c r="B677" s="24"/>
      <c r="C677" s="24"/>
      <c r="D677" s="24"/>
      <c r="E677" s="25"/>
    </row>
    <row r="678" spans="1:5">
      <c r="A678" s="24"/>
      <c r="B678" s="24"/>
      <c r="C678" s="24"/>
      <c r="D678" s="24"/>
      <c r="E678" s="25"/>
    </row>
    <row r="679" spans="1:5">
      <c r="A679" s="24"/>
      <c r="B679" s="24"/>
      <c r="C679" s="24"/>
      <c r="D679" s="24"/>
      <c r="E679" s="25"/>
    </row>
    <row r="680" spans="1:5">
      <c r="A680" s="24"/>
      <c r="B680" s="24"/>
      <c r="C680" s="24"/>
      <c r="D680" s="24"/>
      <c r="E680" s="25"/>
    </row>
    <row r="681" spans="1:5">
      <c r="A681" s="24"/>
      <c r="B681" s="24"/>
      <c r="C681" s="24"/>
      <c r="D681" s="24"/>
      <c r="E681" s="25"/>
    </row>
    <row r="682" spans="1:5">
      <c r="A682" s="24"/>
      <c r="B682" s="24"/>
      <c r="C682" s="24"/>
      <c r="D682" s="24"/>
      <c r="E682" s="25"/>
    </row>
    <row r="683" spans="1:5">
      <c r="A683" s="24"/>
      <c r="B683" s="24"/>
      <c r="C683" s="24"/>
      <c r="D683" s="24"/>
      <c r="E683" s="25"/>
    </row>
    <row r="684" spans="1:5">
      <c r="A684" s="24"/>
      <c r="B684" s="24"/>
      <c r="C684" s="24"/>
      <c r="D684" s="24"/>
      <c r="E684" s="25"/>
    </row>
    <row r="685" spans="1:5">
      <c r="A685" s="24"/>
      <c r="B685" s="24"/>
      <c r="C685" s="24"/>
      <c r="D685" s="24"/>
      <c r="E685" s="25"/>
    </row>
    <row r="686" spans="1:5">
      <c r="A686" s="24"/>
      <c r="B686" s="24"/>
      <c r="C686" s="24"/>
      <c r="D686" s="24"/>
      <c r="E686" s="25"/>
    </row>
    <row r="687" spans="1:5">
      <c r="A687" s="24"/>
      <c r="B687" s="24"/>
      <c r="C687" s="24"/>
      <c r="D687" s="24"/>
      <c r="E687" s="25"/>
    </row>
    <row r="688" spans="1:5">
      <c r="A688" s="24"/>
      <c r="B688" s="24"/>
      <c r="C688" s="24"/>
      <c r="D688" s="24"/>
      <c r="E688" s="25"/>
    </row>
    <row r="689" spans="1:5">
      <c r="A689" s="24"/>
      <c r="B689" s="24"/>
      <c r="C689" s="24"/>
      <c r="D689" s="24"/>
      <c r="E689" s="25"/>
    </row>
    <row r="690" spans="1:5">
      <c r="A690" s="24"/>
      <c r="B690" s="24"/>
      <c r="C690" s="24"/>
      <c r="D690" s="24"/>
      <c r="E690" s="25"/>
    </row>
    <row r="691" spans="1:5">
      <c r="A691" s="24"/>
      <c r="B691" s="24"/>
      <c r="C691" s="24"/>
      <c r="D691" s="24"/>
      <c r="E691" s="25"/>
    </row>
    <row r="692" spans="1:5">
      <c r="A692" s="24"/>
      <c r="B692" s="24"/>
      <c r="C692" s="24"/>
      <c r="D692" s="24"/>
      <c r="E692" s="25"/>
    </row>
    <row r="693" spans="1:5">
      <c r="A693" s="24"/>
      <c r="B693" s="24"/>
      <c r="C693" s="24"/>
      <c r="D693" s="24"/>
      <c r="E693" s="25"/>
    </row>
    <row r="694" spans="1:5">
      <c r="A694" s="24"/>
      <c r="B694" s="24"/>
      <c r="C694" s="24"/>
      <c r="D694" s="24"/>
      <c r="E694" s="25"/>
    </row>
    <row r="695" spans="1:5">
      <c r="A695" s="24"/>
      <c r="B695" s="24"/>
      <c r="C695" s="24"/>
      <c r="D695" s="24"/>
      <c r="E695" s="25"/>
    </row>
    <row r="696" spans="1:5">
      <c r="A696" s="24"/>
      <c r="B696" s="24"/>
      <c r="C696" s="24"/>
      <c r="D696" s="24"/>
      <c r="E696" s="25"/>
    </row>
    <row r="697" spans="1:5">
      <c r="A697" s="24"/>
      <c r="B697" s="24"/>
      <c r="C697" s="24"/>
      <c r="D697" s="24"/>
      <c r="E697" s="25"/>
    </row>
    <row r="698" spans="1:5">
      <c r="A698" s="24"/>
      <c r="B698" s="24"/>
      <c r="C698" s="24"/>
      <c r="D698" s="24"/>
      <c r="E698" s="25"/>
    </row>
    <row r="699" spans="1:5">
      <c r="A699" s="24"/>
      <c r="B699" s="24"/>
      <c r="C699" s="24"/>
      <c r="D699" s="24"/>
      <c r="E699" s="25"/>
    </row>
    <row r="700" spans="1:5">
      <c r="A700" s="24"/>
      <c r="B700" s="24"/>
      <c r="C700" s="24"/>
      <c r="D700" s="24"/>
      <c r="E700" s="25"/>
    </row>
    <row r="701" spans="1:5">
      <c r="A701" s="24"/>
      <c r="B701" s="24"/>
      <c r="C701" s="24"/>
      <c r="D701" s="24"/>
      <c r="E701" s="25"/>
    </row>
    <row r="702" spans="1:5">
      <c r="A702" s="24"/>
      <c r="B702" s="24"/>
      <c r="C702" s="24"/>
      <c r="D702" s="24"/>
      <c r="E702" s="25"/>
    </row>
    <row r="703" spans="1:5">
      <c r="A703" s="24"/>
      <c r="B703" s="24"/>
      <c r="C703" s="24"/>
      <c r="D703" s="24"/>
      <c r="E703" s="25"/>
    </row>
    <row r="704" spans="1:5">
      <c r="A704" s="24"/>
      <c r="B704" s="24"/>
      <c r="C704" s="24"/>
      <c r="D704" s="24"/>
      <c r="E704" s="25"/>
    </row>
    <row r="705" spans="1:5">
      <c r="A705" s="24"/>
      <c r="B705" s="24"/>
      <c r="C705" s="24"/>
      <c r="D705" s="24"/>
      <c r="E705" s="25"/>
    </row>
    <row r="706" spans="1:5">
      <c r="A706" s="24"/>
      <c r="B706" s="24"/>
      <c r="C706" s="24"/>
      <c r="D706" s="24"/>
      <c r="E706" s="25"/>
    </row>
    <row r="707" spans="1:5">
      <c r="A707" s="24"/>
      <c r="B707" s="24"/>
      <c r="C707" s="24"/>
      <c r="D707" s="24"/>
      <c r="E707" s="25"/>
    </row>
    <row r="708" spans="1:5">
      <c r="A708" s="24"/>
      <c r="B708" s="24"/>
      <c r="C708" s="24"/>
      <c r="D708" s="24"/>
      <c r="E708" s="25"/>
    </row>
    <row r="709" spans="1:5">
      <c r="A709" s="24"/>
      <c r="B709" s="24"/>
      <c r="C709" s="24"/>
      <c r="D709" s="24"/>
      <c r="E709" s="25"/>
    </row>
    <row r="710" spans="1:5">
      <c r="A710" s="24"/>
      <c r="B710" s="24"/>
      <c r="C710" s="24"/>
      <c r="D710" s="24"/>
      <c r="E710" s="25"/>
    </row>
    <row r="711" spans="1:5">
      <c r="A711" s="24"/>
      <c r="B711" s="24"/>
      <c r="C711" s="24"/>
      <c r="D711" s="24"/>
      <c r="E711" s="25"/>
    </row>
    <row r="712" spans="1:5">
      <c r="A712" s="24"/>
      <c r="B712" s="24"/>
      <c r="C712" s="24"/>
      <c r="D712" s="24"/>
      <c r="E712" s="25"/>
    </row>
    <row r="713" spans="1:5">
      <c r="A713" s="24"/>
      <c r="B713" s="24"/>
      <c r="C713" s="24"/>
      <c r="D713" s="24"/>
      <c r="E713" s="25"/>
    </row>
    <row r="714" spans="1:5">
      <c r="A714" s="24"/>
      <c r="B714" s="24"/>
      <c r="C714" s="24"/>
      <c r="D714" s="24"/>
      <c r="E714" s="25"/>
    </row>
    <row r="715" spans="1:5">
      <c r="A715" s="24"/>
      <c r="B715" s="24"/>
      <c r="C715" s="24"/>
      <c r="D715" s="24"/>
      <c r="E715" s="25"/>
    </row>
    <row r="716" spans="1:5">
      <c r="A716" s="24"/>
      <c r="B716" s="24"/>
      <c r="C716" s="24"/>
      <c r="D716" s="24"/>
      <c r="E716" s="25"/>
    </row>
    <row r="717" spans="1:5">
      <c r="A717" s="24"/>
      <c r="B717" s="24"/>
      <c r="C717" s="24"/>
      <c r="D717" s="24"/>
      <c r="E717" s="25"/>
    </row>
    <row r="718" spans="1:5">
      <c r="A718" s="24"/>
      <c r="B718" s="24"/>
      <c r="C718" s="24"/>
      <c r="D718" s="24"/>
      <c r="E718" s="25"/>
    </row>
    <row r="719" spans="1:5">
      <c r="A719" s="24"/>
      <c r="B719" s="24"/>
      <c r="C719" s="24"/>
      <c r="D719" s="24"/>
      <c r="E719" s="25"/>
    </row>
    <row r="720" spans="1:5">
      <c r="A720" s="24"/>
      <c r="B720" s="24"/>
      <c r="C720" s="24"/>
      <c r="D720" s="24"/>
      <c r="E720" s="25"/>
    </row>
    <row r="721" spans="1:5">
      <c r="A721" s="24"/>
      <c r="B721" s="24"/>
      <c r="C721" s="24"/>
      <c r="D721" s="24"/>
      <c r="E721" s="25"/>
    </row>
    <row r="722" spans="1:5">
      <c r="A722" s="24"/>
      <c r="B722" s="24"/>
      <c r="C722" s="24"/>
      <c r="D722" s="24"/>
      <c r="E722" s="25"/>
    </row>
    <row r="723" spans="1:5">
      <c r="A723" s="24"/>
      <c r="B723" s="24"/>
      <c r="C723" s="24"/>
      <c r="D723" s="24"/>
      <c r="E723" s="25"/>
    </row>
    <row r="724" spans="1:5">
      <c r="A724" s="24"/>
      <c r="B724" s="24"/>
      <c r="C724" s="24"/>
      <c r="D724" s="24"/>
      <c r="E724" s="25"/>
    </row>
    <row r="725" spans="1:5">
      <c r="A725" s="24"/>
      <c r="B725" s="24"/>
      <c r="C725" s="24"/>
      <c r="D725" s="24"/>
      <c r="E725" s="25"/>
    </row>
    <row r="726" spans="1:5">
      <c r="A726" s="24"/>
      <c r="B726" s="24"/>
      <c r="C726" s="24"/>
      <c r="D726" s="24"/>
      <c r="E726" s="25"/>
    </row>
    <row r="727" spans="1:5">
      <c r="A727" s="24"/>
      <c r="B727" s="24"/>
      <c r="C727" s="24"/>
      <c r="D727" s="24"/>
      <c r="E727" s="25"/>
    </row>
    <row r="728" spans="1:5">
      <c r="A728" s="24"/>
      <c r="B728" s="24"/>
      <c r="C728" s="24"/>
      <c r="D728" s="24"/>
      <c r="E728" s="25"/>
    </row>
    <row r="729" spans="1:5">
      <c r="A729" s="24"/>
      <c r="B729" s="24"/>
      <c r="C729" s="24"/>
      <c r="D729" s="24"/>
      <c r="E729" s="25"/>
    </row>
    <row r="730" spans="1:5">
      <c r="A730" s="24"/>
      <c r="B730" s="24"/>
      <c r="C730" s="24"/>
      <c r="D730" s="24"/>
      <c r="E730" s="25"/>
    </row>
    <row r="731" spans="1:5">
      <c r="A731" s="24"/>
      <c r="B731" s="24"/>
      <c r="C731" s="24"/>
      <c r="D731" s="24"/>
      <c r="E731" s="25"/>
    </row>
    <row r="732" spans="1:5">
      <c r="A732" s="24"/>
      <c r="B732" s="24"/>
      <c r="C732" s="24"/>
      <c r="D732" s="24"/>
      <c r="E732" s="25"/>
    </row>
    <row r="733" spans="1:5">
      <c r="A733" s="24"/>
      <c r="B733" s="24"/>
      <c r="C733" s="24"/>
      <c r="D733" s="24"/>
      <c r="E733" s="25"/>
    </row>
    <row r="734" spans="1:5">
      <c r="A734" s="24"/>
      <c r="B734" s="24"/>
      <c r="C734" s="24"/>
      <c r="D734" s="24"/>
      <c r="E734" s="25"/>
    </row>
    <row r="735" spans="1:5">
      <c r="A735" s="24"/>
      <c r="B735" s="24"/>
      <c r="C735" s="24"/>
      <c r="D735" s="24"/>
      <c r="E735" s="25"/>
    </row>
    <row r="736" spans="1:5">
      <c r="A736" s="24"/>
      <c r="B736" s="24"/>
      <c r="C736" s="24"/>
      <c r="D736" s="24"/>
      <c r="E736" s="25"/>
    </row>
    <row r="737" spans="1:5">
      <c r="A737" s="24"/>
      <c r="B737" s="24"/>
      <c r="C737" s="24"/>
      <c r="D737" s="24"/>
      <c r="E737" s="25"/>
    </row>
    <row r="738" spans="1:5">
      <c r="A738" s="24"/>
      <c r="B738" s="24"/>
      <c r="C738" s="24"/>
      <c r="D738" s="24"/>
      <c r="E738" s="25"/>
    </row>
    <row r="739" spans="1:5">
      <c r="A739" s="24"/>
      <c r="B739" s="24"/>
      <c r="C739" s="24"/>
      <c r="D739" s="24"/>
      <c r="E739" s="25"/>
    </row>
    <row r="740" spans="1:5">
      <c r="A740" s="24"/>
      <c r="B740" s="24"/>
      <c r="C740" s="24"/>
      <c r="D740" s="24"/>
      <c r="E740" s="25"/>
    </row>
    <row r="741" spans="1:5">
      <c r="A741" s="24"/>
      <c r="B741" s="24"/>
      <c r="C741" s="24"/>
      <c r="D741" s="24"/>
      <c r="E741" s="25"/>
    </row>
    <row r="742" spans="1:5">
      <c r="A742" s="24"/>
      <c r="B742" s="24"/>
      <c r="C742" s="24"/>
      <c r="D742" s="24"/>
      <c r="E742" s="25"/>
    </row>
    <row r="743" spans="1:5">
      <c r="A743" s="24"/>
      <c r="B743" s="24"/>
      <c r="C743" s="24"/>
      <c r="D743" s="24"/>
      <c r="E743" s="25"/>
    </row>
    <row r="744" spans="1:5">
      <c r="A744" s="24"/>
      <c r="B744" s="24"/>
      <c r="C744" s="24"/>
      <c r="D744" s="24"/>
      <c r="E744" s="25"/>
    </row>
    <row r="745" spans="1:5">
      <c r="A745" s="24"/>
      <c r="B745" s="24"/>
      <c r="C745" s="24"/>
      <c r="D745" s="24"/>
      <c r="E745" s="25"/>
    </row>
    <row r="746" spans="1:5">
      <c r="A746" s="24"/>
      <c r="B746" s="24"/>
      <c r="C746" s="24"/>
      <c r="D746" s="24"/>
      <c r="E746" s="25"/>
    </row>
    <row r="747" spans="1:5">
      <c r="A747" s="24"/>
      <c r="B747" s="24"/>
      <c r="C747" s="24"/>
      <c r="D747" s="24"/>
      <c r="E747" s="25"/>
    </row>
    <row r="748" spans="1:5">
      <c r="A748" s="24"/>
      <c r="B748" s="24"/>
      <c r="C748" s="24"/>
      <c r="D748" s="24"/>
      <c r="E748" s="25"/>
    </row>
    <row r="749" spans="1:5">
      <c r="A749" s="24"/>
      <c r="B749" s="24"/>
      <c r="C749" s="24"/>
      <c r="D749" s="24"/>
      <c r="E749" s="25"/>
    </row>
    <row r="750" spans="1:5">
      <c r="A750" s="24"/>
      <c r="B750" s="24"/>
      <c r="C750" s="24"/>
      <c r="D750" s="24"/>
      <c r="E750" s="25"/>
    </row>
    <row r="751" spans="1:5">
      <c r="A751" s="24"/>
      <c r="B751" s="24"/>
      <c r="C751" s="24"/>
      <c r="D751" s="24"/>
      <c r="E751" s="25"/>
    </row>
    <row r="752" spans="1:5">
      <c r="A752" s="24"/>
      <c r="B752" s="24"/>
      <c r="C752" s="24"/>
      <c r="D752" s="24"/>
      <c r="E752" s="25"/>
    </row>
    <row r="753" spans="1:5">
      <c r="A753" s="24"/>
      <c r="B753" s="24"/>
      <c r="C753" s="24"/>
      <c r="D753" s="24"/>
      <c r="E753" s="25"/>
    </row>
    <row r="754" spans="1:5">
      <c r="A754" s="24"/>
      <c r="B754" s="24"/>
      <c r="C754" s="24"/>
      <c r="D754" s="24"/>
      <c r="E754" s="25"/>
    </row>
    <row r="755" spans="1:5">
      <c r="A755" s="24"/>
      <c r="B755" s="24"/>
      <c r="C755" s="24"/>
      <c r="D755" s="24"/>
      <c r="E755" s="25"/>
    </row>
    <row r="756" spans="1:5">
      <c r="A756" s="24"/>
      <c r="B756" s="24"/>
      <c r="C756" s="24"/>
      <c r="D756" s="24"/>
      <c r="E756" s="25"/>
    </row>
    <row r="757" spans="1:5">
      <c r="A757" s="24"/>
      <c r="B757" s="24"/>
      <c r="C757" s="24"/>
      <c r="D757" s="24"/>
      <c r="E757" s="25"/>
    </row>
    <row r="758" spans="1:5">
      <c r="A758" s="24"/>
      <c r="B758" s="24"/>
      <c r="C758" s="24"/>
      <c r="D758" s="24"/>
      <c r="E758" s="25"/>
    </row>
    <row r="759" spans="1:5">
      <c r="A759" s="24"/>
      <c r="B759" s="24"/>
      <c r="C759" s="24"/>
      <c r="D759" s="24"/>
      <c r="E759" s="25"/>
    </row>
    <row r="760" spans="1:5">
      <c r="A760" s="24"/>
      <c r="B760" s="24"/>
      <c r="C760" s="24"/>
      <c r="D760" s="24"/>
      <c r="E760" s="25"/>
    </row>
    <row r="761" spans="1:5">
      <c r="A761" s="24"/>
      <c r="B761" s="24"/>
      <c r="C761" s="24"/>
      <c r="D761" s="24"/>
      <c r="E761" s="25"/>
    </row>
    <row r="762" spans="1:5">
      <c r="A762" s="24"/>
      <c r="B762" s="24"/>
      <c r="C762" s="24"/>
      <c r="D762" s="24"/>
      <c r="E762" s="25"/>
    </row>
    <row r="763" spans="1:5">
      <c r="A763" s="24"/>
      <c r="B763" s="24"/>
      <c r="C763" s="24"/>
      <c r="D763" s="24"/>
      <c r="E763" s="25"/>
    </row>
    <row r="764" spans="1:5">
      <c r="A764" s="24"/>
      <c r="B764" s="24"/>
      <c r="C764" s="24"/>
      <c r="D764" s="24"/>
      <c r="E764" s="25"/>
    </row>
    <row r="765" spans="1:5">
      <c r="A765" s="24"/>
      <c r="B765" s="24"/>
      <c r="C765" s="24"/>
      <c r="D765" s="24"/>
      <c r="E765" s="25"/>
    </row>
    <row r="766" spans="1:5">
      <c r="A766" s="24"/>
      <c r="B766" s="24"/>
      <c r="C766" s="24"/>
      <c r="D766" s="24"/>
      <c r="E766" s="25"/>
    </row>
    <row r="767" spans="1:5">
      <c r="A767" s="24"/>
      <c r="B767" s="24"/>
      <c r="C767" s="24"/>
      <c r="D767" s="24"/>
      <c r="E767" s="25"/>
    </row>
    <row r="768" spans="1:5">
      <c r="A768" s="24"/>
      <c r="B768" s="24"/>
      <c r="C768" s="24"/>
      <c r="D768" s="24"/>
      <c r="E768" s="25"/>
    </row>
    <row r="769" spans="1:5">
      <c r="A769" s="24"/>
      <c r="B769" s="24"/>
      <c r="C769" s="24"/>
      <c r="D769" s="24"/>
      <c r="E769" s="25"/>
    </row>
    <row r="770" spans="1:5">
      <c r="A770" s="24"/>
      <c r="B770" s="24"/>
      <c r="C770" s="24"/>
      <c r="D770" s="24"/>
      <c r="E770" s="25"/>
    </row>
    <row r="771" spans="1:5">
      <c r="A771" s="24"/>
      <c r="B771" s="24"/>
      <c r="C771" s="24"/>
      <c r="D771" s="24"/>
      <c r="E771" s="25"/>
    </row>
    <row r="772" spans="1:5">
      <c r="A772" s="24"/>
      <c r="B772" s="24"/>
      <c r="C772" s="24"/>
      <c r="D772" s="24"/>
      <c r="E772" s="25"/>
    </row>
    <row r="773" spans="1:5">
      <c r="A773" s="24"/>
      <c r="B773" s="24"/>
      <c r="C773" s="24"/>
      <c r="D773" s="24"/>
      <c r="E773" s="25"/>
    </row>
    <row r="774" spans="1:5">
      <c r="A774" s="24"/>
      <c r="B774" s="24"/>
      <c r="C774" s="24"/>
      <c r="D774" s="24"/>
      <c r="E774" s="25"/>
    </row>
    <row r="775" spans="1:5">
      <c r="A775" s="24"/>
      <c r="B775" s="24"/>
      <c r="C775" s="24"/>
      <c r="D775" s="24"/>
      <c r="E775" s="25"/>
    </row>
    <row r="776" spans="1:5">
      <c r="A776" s="24"/>
      <c r="B776" s="24"/>
      <c r="C776" s="24"/>
      <c r="D776" s="24"/>
      <c r="E776" s="25"/>
    </row>
    <row r="777" spans="1:5">
      <c r="A777" s="24"/>
      <c r="B777" s="24"/>
      <c r="C777" s="24"/>
      <c r="D777" s="24"/>
      <c r="E777" s="25"/>
    </row>
    <row r="778" spans="1:5">
      <c r="A778" s="24"/>
      <c r="B778" s="24"/>
      <c r="C778" s="24"/>
      <c r="D778" s="24"/>
      <c r="E778" s="25"/>
    </row>
    <row r="779" spans="1:5">
      <c r="A779" s="24"/>
      <c r="B779" s="24"/>
      <c r="C779" s="24"/>
      <c r="D779" s="24"/>
      <c r="E779" s="25"/>
    </row>
    <row r="780" spans="1:5">
      <c r="A780" s="24"/>
      <c r="B780" s="24"/>
      <c r="C780" s="24"/>
      <c r="D780" s="24"/>
      <c r="E780" s="25"/>
    </row>
    <row r="781" spans="1:5">
      <c r="A781" s="24"/>
      <c r="B781" s="24"/>
      <c r="C781" s="24"/>
      <c r="D781" s="24"/>
      <c r="E781" s="25"/>
    </row>
    <row r="782" spans="1:5">
      <c r="A782" s="24"/>
      <c r="B782" s="24"/>
      <c r="C782" s="24"/>
      <c r="D782" s="24"/>
      <c r="E782" s="25"/>
    </row>
    <row r="783" spans="1:5">
      <c r="A783" s="24"/>
      <c r="B783" s="24"/>
      <c r="C783" s="24"/>
      <c r="D783" s="24"/>
      <c r="E783" s="25"/>
    </row>
    <row r="784" spans="1:5">
      <c r="A784" s="24"/>
      <c r="B784" s="24"/>
      <c r="C784" s="24"/>
      <c r="D784" s="24"/>
      <c r="E784" s="25"/>
    </row>
    <row r="785" spans="1:5">
      <c r="A785" s="24"/>
      <c r="B785" s="24"/>
      <c r="C785" s="24"/>
      <c r="D785" s="24"/>
      <c r="E785" s="25"/>
    </row>
    <row r="786" spans="1:5">
      <c r="A786" s="24"/>
      <c r="B786" s="24"/>
      <c r="C786" s="24"/>
      <c r="D786" s="24"/>
      <c r="E786" s="25"/>
    </row>
    <row r="787" spans="1:5">
      <c r="A787" s="24"/>
      <c r="B787" s="24"/>
      <c r="C787" s="24"/>
      <c r="D787" s="24"/>
      <c r="E787" s="25"/>
    </row>
    <row r="788" spans="1:5">
      <c r="A788" s="24"/>
      <c r="B788" s="24"/>
      <c r="C788" s="24"/>
      <c r="D788" s="24"/>
      <c r="E788" s="25"/>
    </row>
    <row r="789" spans="1:5">
      <c r="A789" s="24"/>
      <c r="B789" s="24"/>
      <c r="C789" s="24"/>
      <c r="D789" s="24"/>
      <c r="E789" s="25"/>
    </row>
    <row r="790" spans="1:5">
      <c r="A790" s="24"/>
      <c r="B790" s="24"/>
      <c r="C790" s="24"/>
      <c r="D790" s="24"/>
      <c r="E790" s="25"/>
    </row>
    <row r="791" spans="1:5">
      <c r="A791" s="24"/>
      <c r="B791" s="24"/>
      <c r="C791" s="24"/>
      <c r="D791" s="24"/>
      <c r="E791" s="25"/>
    </row>
    <row r="792" spans="1:5">
      <c r="A792" s="24"/>
      <c r="B792" s="24"/>
      <c r="C792" s="24"/>
      <c r="D792" s="24"/>
      <c r="E792" s="25"/>
    </row>
    <row r="793" spans="1:5">
      <c r="A793" s="24"/>
      <c r="B793" s="24"/>
      <c r="C793" s="24"/>
      <c r="D793" s="24"/>
      <c r="E793" s="25"/>
    </row>
    <row r="794" spans="1:5">
      <c r="A794" s="24"/>
      <c r="B794" s="24"/>
      <c r="C794" s="24"/>
      <c r="D794" s="24"/>
      <c r="E794" s="25"/>
    </row>
    <row r="795" spans="1:5">
      <c r="A795" s="24"/>
      <c r="B795" s="24"/>
      <c r="C795" s="24"/>
      <c r="D795" s="24"/>
      <c r="E795" s="25"/>
    </row>
    <row r="796" spans="1:5">
      <c r="A796" s="24"/>
      <c r="B796" s="24"/>
      <c r="C796" s="24"/>
      <c r="D796" s="24"/>
      <c r="E796" s="25"/>
    </row>
    <row r="797" spans="1:5">
      <c r="A797" s="24"/>
      <c r="B797" s="24"/>
      <c r="C797" s="24"/>
      <c r="D797" s="24"/>
      <c r="E797" s="25"/>
    </row>
    <row r="798" spans="1:5">
      <c r="A798" s="24"/>
      <c r="B798" s="24"/>
      <c r="C798" s="24"/>
      <c r="D798" s="24"/>
      <c r="E798" s="25"/>
    </row>
    <row r="799" spans="1:5">
      <c r="A799" s="24"/>
      <c r="B799" s="24"/>
      <c r="C799" s="24"/>
      <c r="D799" s="24"/>
      <c r="E799" s="25"/>
    </row>
    <row r="800" spans="1:5">
      <c r="A800" s="24"/>
      <c r="B800" s="24"/>
      <c r="C800" s="24"/>
      <c r="D800" s="24"/>
      <c r="E800" s="25"/>
    </row>
    <row r="801" spans="1:5">
      <c r="A801" s="24"/>
      <c r="B801" s="24"/>
      <c r="C801" s="24"/>
      <c r="D801" s="24"/>
      <c r="E801" s="25"/>
    </row>
    <row r="802" spans="1:5">
      <c r="A802" s="24"/>
      <c r="B802" s="24"/>
      <c r="C802" s="24"/>
      <c r="D802" s="24"/>
      <c r="E802" s="25"/>
    </row>
    <row r="803" spans="1:5">
      <c r="A803" s="24"/>
      <c r="B803" s="24"/>
      <c r="C803" s="24"/>
      <c r="D803" s="24"/>
      <c r="E803" s="25"/>
    </row>
    <row r="804" spans="1:5">
      <c r="A804" s="24"/>
      <c r="B804" s="24"/>
      <c r="C804" s="24"/>
      <c r="D804" s="24"/>
      <c r="E804" s="25"/>
    </row>
    <row r="805" spans="1:5">
      <c r="A805" s="24"/>
      <c r="B805" s="24"/>
      <c r="C805" s="24"/>
      <c r="D805" s="24"/>
      <c r="E805" s="25"/>
    </row>
    <row r="806" spans="1:5">
      <c r="A806" s="24"/>
      <c r="B806" s="24"/>
      <c r="C806" s="24"/>
      <c r="D806" s="24"/>
      <c r="E806" s="25"/>
    </row>
    <row r="807" spans="1:5">
      <c r="A807" s="24"/>
      <c r="B807" s="24"/>
      <c r="C807" s="24"/>
      <c r="D807" s="24"/>
      <c r="E807" s="25"/>
    </row>
    <row r="808" spans="1:5">
      <c r="A808" s="24"/>
      <c r="B808" s="24"/>
      <c r="C808" s="24"/>
      <c r="D808" s="24"/>
      <c r="E808" s="25"/>
    </row>
    <row r="809" spans="1:5">
      <c r="A809" s="24"/>
      <c r="B809" s="24"/>
      <c r="C809" s="24"/>
      <c r="D809" s="24"/>
      <c r="E809" s="25"/>
    </row>
    <row r="810" spans="1:5">
      <c r="A810" s="24"/>
      <c r="B810" s="24"/>
      <c r="C810" s="24"/>
      <c r="D810" s="24"/>
      <c r="E810" s="25"/>
    </row>
    <row r="811" spans="1:5">
      <c r="A811" s="24"/>
      <c r="B811" s="24"/>
      <c r="C811" s="24"/>
      <c r="D811" s="24"/>
      <c r="E811" s="25"/>
    </row>
    <row r="812" spans="1:5">
      <c r="A812" s="24"/>
      <c r="B812" s="24"/>
      <c r="C812" s="24"/>
      <c r="D812" s="24"/>
      <c r="E812" s="25"/>
    </row>
    <row r="813" spans="1:5">
      <c r="A813" s="24"/>
      <c r="B813" s="24"/>
      <c r="C813" s="24"/>
      <c r="D813" s="24"/>
      <c r="E813" s="25"/>
    </row>
    <row r="814" spans="1:5">
      <c r="A814" s="24"/>
      <c r="B814" s="24"/>
      <c r="C814" s="24"/>
      <c r="D814" s="24"/>
      <c r="E814" s="25"/>
    </row>
    <row r="815" spans="1:5">
      <c r="A815" s="24"/>
      <c r="B815" s="24"/>
      <c r="C815" s="24"/>
      <c r="D815" s="24"/>
      <c r="E815" s="25"/>
    </row>
    <row r="816" spans="1:5">
      <c r="A816" s="24"/>
      <c r="B816" s="24"/>
      <c r="C816" s="24"/>
      <c r="D816" s="24"/>
      <c r="E816" s="25"/>
    </row>
    <row r="817" spans="1:5">
      <c r="A817" s="24"/>
      <c r="B817" s="24"/>
      <c r="C817" s="24"/>
      <c r="D817" s="24"/>
      <c r="E817" s="25"/>
    </row>
    <row r="818" spans="1:5">
      <c r="A818" s="24"/>
      <c r="B818" s="24"/>
      <c r="C818" s="24"/>
      <c r="D818" s="24"/>
      <c r="E818" s="25"/>
    </row>
    <row r="819" spans="1:5">
      <c r="A819" s="24"/>
      <c r="B819" s="24"/>
      <c r="C819" s="24"/>
      <c r="D819" s="24"/>
      <c r="E819" s="25"/>
    </row>
    <row r="820" spans="1:5">
      <c r="A820" s="24"/>
      <c r="B820" s="24"/>
      <c r="C820" s="24"/>
      <c r="D820" s="24"/>
      <c r="E820" s="25"/>
    </row>
    <row r="821" spans="1:5">
      <c r="A821" s="24"/>
      <c r="B821" s="24"/>
      <c r="C821" s="24"/>
      <c r="D821" s="24"/>
      <c r="E821" s="25"/>
    </row>
    <row r="822" spans="1:5">
      <c r="A822" s="24"/>
      <c r="B822" s="24"/>
      <c r="C822" s="24"/>
      <c r="D822" s="24"/>
      <c r="E822" s="25"/>
    </row>
    <row r="823" spans="1:5">
      <c r="A823" s="24"/>
      <c r="B823" s="24"/>
      <c r="C823" s="24"/>
      <c r="D823" s="24"/>
      <c r="E823" s="25"/>
    </row>
    <row r="824" spans="1:5">
      <c r="A824" s="24"/>
      <c r="B824" s="24"/>
      <c r="C824" s="24"/>
      <c r="D824" s="24"/>
      <c r="E824" s="25"/>
    </row>
    <row r="825" spans="1:5">
      <c r="A825" s="24"/>
      <c r="B825" s="24"/>
      <c r="C825" s="24"/>
      <c r="D825" s="24"/>
      <c r="E825" s="25"/>
    </row>
    <row r="826" spans="1:5">
      <c r="A826" s="24"/>
      <c r="B826" s="24"/>
      <c r="C826" s="24"/>
      <c r="D826" s="24"/>
      <c r="E826" s="25"/>
    </row>
    <row r="827" spans="1:5">
      <c r="A827" s="24"/>
      <c r="B827" s="24"/>
      <c r="C827" s="24"/>
      <c r="D827" s="24"/>
      <c r="E827" s="25"/>
    </row>
    <row r="828" spans="1:5">
      <c r="A828" s="24"/>
      <c r="B828" s="24"/>
      <c r="C828" s="24"/>
      <c r="D828" s="24"/>
      <c r="E828" s="25"/>
    </row>
    <row r="829" spans="1:5">
      <c r="A829" s="24"/>
      <c r="B829" s="24"/>
      <c r="C829" s="24"/>
      <c r="D829" s="24"/>
      <c r="E829" s="25"/>
    </row>
    <row r="830" spans="1:5">
      <c r="A830" s="24"/>
      <c r="B830" s="24"/>
      <c r="C830" s="24"/>
      <c r="D830" s="24"/>
      <c r="E830" s="25"/>
    </row>
    <row r="831" spans="1:5">
      <c r="A831" s="24"/>
      <c r="B831" s="24"/>
      <c r="C831" s="24"/>
      <c r="D831" s="24"/>
      <c r="E831" s="25"/>
    </row>
    <row r="832" spans="1:5">
      <c r="A832" s="24"/>
      <c r="B832" s="24"/>
      <c r="C832" s="24"/>
      <c r="D832" s="24"/>
      <c r="E832" s="25"/>
    </row>
    <row r="833" spans="1:5">
      <c r="A833" s="24"/>
      <c r="B833" s="24"/>
      <c r="C833" s="24"/>
      <c r="D833" s="24"/>
      <c r="E833" s="25"/>
    </row>
    <row r="834" spans="1:5">
      <c r="A834" s="24"/>
      <c r="B834" s="24"/>
      <c r="C834" s="24"/>
      <c r="D834" s="24"/>
      <c r="E834" s="25"/>
    </row>
    <row r="835" spans="1:5">
      <c r="A835" s="24"/>
      <c r="B835" s="24"/>
      <c r="C835" s="24"/>
      <c r="D835" s="24"/>
      <c r="E835" s="25"/>
    </row>
    <row r="836" spans="1:5">
      <c r="A836" s="24"/>
      <c r="B836" s="24"/>
      <c r="C836" s="24"/>
      <c r="D836" s="24"/>
      <c r="E836" s="25"/>
    </row>
    <row r="837" spans="1:5">
      <c r="A837" s="24"/>
      <c r="B837" s="24"/>
      <c r="C837" s="24"/>
      <c r="D837" s="24"/>
      <c r="E837" s="25"/>
    </row>
    <row r="838" spans="1:5">
      <c r="A838" s="24"/>
      <c r="B838" s="24"/>
      <c r="C838" s="24"/>
      <c r="D838" s="24"/>
      <c r="E838" s="25"/>
    </row>
    <row r="839" spans="1:5">
      <c r="A839" s="24"/>
      <c r="B839" s="24"/>
      <c r="C839" s="24"/>
      <c r="D839" s="24"/>
      <c r="E839" s="25"/>
    </row>
    <row r="840" spans="1:5">
      <c r="A840" s="24"/>
      <c r="B840" s="24"/>
      <c r="C840" s="24"/>
      <c r="D840" s="24"/>
      <c r="E840" s="25"/>
    </row>
    <row r="841" spans="1:5">
      <c r="A841" s="24"/>
      <c r="B841" s="24"/>
      <c r="C841" s="24"/>
      <c r="D841" s="24"/>
      <c r="E841" s="25"/>
    </row>
    <row r="842" spans="1:5">
      <c r="A842" s="24"/>
      <c r="B842" s="24"/>
      <c r="C842" s="24"/>
      <c r="D842" s="24"/>
      <c r="E842" s="25"/>
    </row>
    <row r="843" spans="1:5">
      <c r="A843" s="24"/>
      <c r="B843" s="24"/>
      <c r="C843" s="24"/>
      <c r="D843" s="24"/>
      <c r="E843" s="25"/>
    </row>
    <row r="844" spans="1:5">
      <c r="A844" s="24"/>
      <c r="B844" s="24"/>
      <c r="C844" s="24"/>
      <c r="D844" s="24"/>
      <c r="E844" s="25"/>
    </row>
    <row r="845" spans="1:5">
      <c r="A845" s="24"/>
      <c r="B845" s="24"/>
      <c r="C845" s="24"/>
      <c r="D845" s="24"/>
      <c r="E845" s="25"/>
    </row>
    <row r="846" spans="1:5">
      <c r="A846" s="24"/>
      <c r="B846" s="24"/>
      <c r="C846" s="24"/>
      <c r="D846" s="24"/>
      <c r="E846" s="25"/>
    </row>
    <row r="847" spans="1:5">
      <c r="A847" s="24"/>
      <c r="B847" s="24"/>
      <c r="C847" s="24"/>
      <c r="D847" s="24"/>
      <c r="E847" s="25"/>
    </row>
    <row r="848" spans="1:5">
      <c r="A848" s="24"/>
      <c r="B848" s="24"/>
      <c r="C848" s="24"/>
      <c r="D848" s="24"/>
      <c r="E848" s="25"/>
    </row>
    <row r="849" spans="1:5">
      <c r="A849" s="24"/>
      <c r="B849" s="24"/>
      <c r="C849" s="24"/>
      <c r="D849" s="24"/>
      <c r="E849" s="25"/>
    </row>
    <row r="850" spans="1:5">
      <c r="A850" s="24"/>
      <c r="B850" s="24"/>
      <c r="C850" s="24"/>
      <c r="D850" s="24"/>
      <c r="E850" s="25"/>
    </row>
    <row r="851" spans="1:5">
      <c r="A851" s="24"/>
      <c r="B851" s="24"/>
      <c r="C851" s="24"/>
      <c r="D851" s="24"/>
      <c r="E851" s="25"/>
    </row>
    <row r="852" spans="1:5">
      <c r="A852" s="24"/>
      <c r="B852" s="24"/>
      <c r="C852" s="24"/>
      <c r="D852" s="24"/>
      <c r="E852" s="25"/>
    </row>
    <row r="853" spans="1:5">
      <c r="A853" s="24"/>
      <c r="B853" s="24"/>
      <c r="C853" s="24"/>
      <c r="D853" s="24"/>
      <c r="E853" s="25"/>
    </row>
    <row r="854" spans="1:5">
      <c r="A854" s="24"/>
      <c r="B854" s="24"/>
      <c r="C854" s="24"/>
      <c r="D854" s="24"/>
      <c r="E854" s="25"/>
    </row>
    <row r="855" spans="1:5">
      <c r="A855" s="24"/>
      <c r="B855" s="24"/>
      <c r="C855" s="24"/>
      <c r="D855" s="24"/>
      <c r="E855" s="25"/>
    </row>
    <row r="856" spans="1:5">
      <c r="A856" s="24"/>
      <c r="B856" s="24"/>
      <c r="C856" s="24"/>
      <c r="D856" s="24"/>
      <c r="E856" s="25"/>
    </row>
    <row r="857" spans="1:5">
      <c r="A857" s="24"/>
      <c r="B857" s="24"/>
      <c r="C857" s="24"/>
      <c r="D857" s="24"/>
      <c r="E857" s="25"/>
    </row>
    <row r="858" spans="1:5">
      <c r="A858" s="24"/>
      <c r="B858" s="24"/>
      <c r="C858" s="24"/>
      <c r="D858" s="24"/>
      <c r="E858" s="25"/>
    </row>
    <row r="859" spans="1:5">
      <c r="A859" s="24"/>
      <c r="B859" s="24"/>
      <c r="C859" s="24"/>
      <c r="D859" s="24"/>
      <c r="E859" s="25"/>
    </row>
    <row r="860" spans="1:5">
      <c r="A860" s="24"/>
      <c r="B860" s="24"/>
      <c r="C860" s="24"/>
      <c r="D860" s="24"/>
      <c r="E860" s="25"/>
    </row>
    <row r="861" spans="1:5">
      <c r="A861" s="24"/>
      <c r="B861" s="24"/>
      <c r="C861" s="24"/>
      <c r="D861" s="24"/>
      <c r="E861" s="25"/>
    </row>
    <row r="862" spans="1:5">
      <c r="A862" s="24"/>
      <c r="B862" s="24"/>
      <c r="C862" s="24"/>
      <c r="D862" s="24"/>
      <c r="E862" s="25"/>
    </row>
    <row r="863" spans="1:5">
      <c r="A863" s="24"/>
      <c r="B863" s="24"/>
      <c r="C863" s="24"/>
      <c r="D863" s="24"/>
      <c r="E863" s="25"/>
    </row>
    <row r="864" spans="1:5">
      <c r="A864" s="24"/>
      <c r="B864" s="24"/>
      <c r="C864" s="24"/>
      <c r="D864" s="24"/>
      <c r="E864" s="25"/>
    </row>
    <row r="865" spans="1:5">
      <c r="A865" s="24"/>
      <c r="B865" s="24"/>
      <c r="C865" s="24"/>
      <c r="D865" s="24"/>
      <c r="E865" s="25"/>
    </row>
    <row r="866" spans="1:5">
      <c r="A866" s="24"/>
      <c r="B866" s="24"/>
      <c r="C866" s="24"/>
      <c r="D866" s="24"/>
      <c r="E866" s="25"/>
    </row>
    <row r="867" spans="1:5">
      <c r="A867" s="24"/>
      <c r="B867" s="24"/>
      <c r="C867" s="24"/>
      <c r="D867" s="24"/>
      <c r="E867" s="25"/>
    </row>
    <row r="868" spans="1:5">
      <c r="A868" s="24"/>
      <c r="B868" s="24"/>
      <c r="C868" s="24"/>
      <c r="D868" s="24"/>
      <c r="E868" s="25"/>
    </row>
    <row r="869" spans="1:5">
      <c r="A869" s="24"/>
      <c r="B869" s="24"/>
      <c r="C869" s="24"/>
      <c r="D869" s="24"/>
      <c r="E869" s="25"/>
    </row>
    <row r="870" spans="1:5">
      <c r="A870" s="24"/>
      <c r="B870" s="24"/>
      <c r="C870" s="24"/>
      <c r="D870" s="24"/>
      <c r="E870" s="25"/>
    </row>
    <row r="871" spans="1:5">
      <c r="A871" s="24"/>
      <c r="B871" s="24"/>
      <c r="C871" s="24"/>
      <c r="D871" s="24"/>
      <c r="E871" s="25"/>
    </row>
    <row r="872" spans="1:5">
      <c r="A872" s="24"/>
      <c r="B872" s="24"/>
      <c r="C872" s="24"/>
      <c r="D872" s="24"/>
      <c r="E872" s="25"/>
    </row>
    <row r="873" spans="1:5">
      <c r="A873" s="24"/>
      <c r="B873" s="24"/>
      <c r="C873" s="24"/>
      <c r="D873" s="24"/>
      <c r="E873" s="25"/>
    </row>
    <row r="874" spans="1:5">
      <c r="A874" s="24"/>
      <c r="B874" s="24"/>
      <c r="C874" s="24"/>
      <c r="D874" s="24"/>
      <c r="E874" s="25"/>
    </row>
    <row r="875" spans="1:5">
      <c r="A875" s="24"/>
      <c r="B875" s="24"/>
      <c r="C875" s="24"/>
      <c r="D875" s="24"/>
      <c r="E875" s="25"/>
    </row>
    <row r="876" spans="1:5">
      <c r="A876" s="24"/>
      <c r="B876" s="24"/>
      <c r="C876" s="24"/>
      <c r="D876" s="24"/>
      <c r="E876" s="25"/>
    </row>
    <row r="877" spans="1:5">
      <c r="A877" s="24"/>
      <c r="B877" s="24"/>
      <c r="C877" s="24"/>
      <c r="D877" s="24"/>
      <c r="E877" s="25"/>
    </row>
    <row r="878" spans="1:5">
      <c r="A878" s="24"/>
      <c r="B878" s="24"/>
      <c r="C878" s="24"/>
      <c r="D878" s="24"/>
      <c r="E878" s="25"/>
    </row>
    <row r="879" spans="1:5">
      <c r="A879" s="24"/>
      <c r="B879" s="24"/>
      <c r="C879" s="24"/>
      <c r="D879" s="24"/>
      <c r="E879" s="25"/>
    </row>
    <row r="880" spans="1:5">
      <c r="A880" s="24"/>
      <c r="B880" s="24"/>
      <c r="C880" s="24"/>
      <c r="D880" s="24"/>
      <c r="E880" s="25"/>
    </row>
    <row r="881" spans="1:5">
      <c r="A881" s="24"/>
      <c r="B881" s="24"/>
      <c r="C881" s="24"/>
      <c r="D881" s="24"/>
      <c r="E881" s="25"/>
    </row>
    <row r="882" spans="1:5">
      <c r="A882" s="24"/>
      <c r="B882" s="24"/>
      <c r="C882" s="24"/>
      <c r="D882" s="24"/>
      <c r="E882" s="25"/>
    </row>
    <row r="883" spans="1:5">
      <c r="A883" s="24"/>
      <c r="B883" s="24"/>
      <c r="C883" s="24"/>
      <c r="D883" s="24"/>
      <c r="E883" s="25"/>
    </row>
    <row r="884" spans="1:5">
      <c r="A884" s="24"/>
      <c r="B884" s="24"/>
      <c r="C884" s="24"/>
      <c r="D884" s="24"/>
      <c r="E884" s="25"/>
    </row>
    <row r="885" spans="1:5">
      <c r="A885" s="24"/>
      <c r="B885" s="24"/>
      <c r="C885" s="24"/>
      <c r="D885" s="24"/>
      <c r="E885" s="25"/>
    </row>
    <row r="886" spans="1:5">
      <c r="A886" s="24"/>
      <c r="B886" s="24"/>
      <c r="C886" s="24"/>
      <c r="D886" s="24"/>
      <c r="E886" s="25"/>
    </row>
    <row r="887" spans="1:5">
      <c r="A887" s="24"/>
      <c r="B887" s="24"/>
      <c r="C887" s="24"/>
      <c r="D887" s="24"/>
      <c r="E887" s="25"/>
    </row>
    <row r="888" spans="1:5">
      <c r="A888" s="24"/>
      <c r="B888" s="24"/>
      <c r="C888" s="24"/>
      <c r="D888" s="24"/>
      <c r="E888" s="25"/>
    </row>
    <row r="889" spans="1:5">
      <c r="A889" s="24"/>
      <c r="B889" s="24"/>
      <c r="C889" s="24"/>
      <c r="D889" s="24"/>
      <c r="E889" s="25"/>
    </row>
    <row r="890" spans="1:5">
      <c r="A890" s="24"/>
      <c r="B890" s="24"/>
      <c r="C890" s="24"/>
      <c r="D890" s="24"/>
      <c r="E890" s="25"/>
    </row>
    <row r="891" spans="1:5">
      <c r="A891" s="24"/>
      <c r="B891" s="24"/>
      <c r="C891" s="24"/>
      <c r="D891" s="24"/>
      <c r="E891" s="25"/>
    </row>
    <row r="892" spans="1:5">
      <c r="A892" s="24"/>
      <c r="B892" s="24"/>
      <c r="C892" s="24"/>
      <c r="D892" s="24"/>
      <c r="E892" s="25"/>
    </row>
    <row r="893" spans="1:5">
      <c r="A893" s="24"/>
      <c r="B893" s="24"/>
      <c r="C893" s="24"/>
      <c r="D893" s="24"/>
      <c r="E893" s="25"/>
    </row>
    <row r="894" spans="1:5">
      <c r="A894" s="24"/>
      <c r="B894" s="24"/>
      <c r="C894" s="24"/>
      <c r="D894" s="24"/>
      <c r="E894" s="25"/>
    </row>
    <row r="895" spans="1:5">
      <c r="A895" s="24"/>
      <c r="B895" s="24"/>
      <c r="C895" s="24"/>
      <c r="D895" s="24"/>
      <c r="E895" s="25"/>
    </row>
    <row r="896" spans="1:5">
      <c r="A896" s="24"/>
      <c r="B896" s="24"/>
      <c r="C896" s="24"/>
      <c r="D896" s="24"/>
      <c r="E896" s="25"/>
    </row>
    <row r="897" spans="1:5">
      <c r="A897" s="24"/>
      <c r="B897" s="24"/>
      <c r="C897" s="24"/>
      <c r="D897" s="24"/>
      <c r="E897" s="25"/>
    </row>
    <row r="898" spans="1:5">
      <c r="A898" s="24"/>
      <c r="B898" s="24"/>
      <c r="C898" s="24"/>
      <c r="D898" s="24"/>
      <c r="E898" s="25"/>
    </row>
    <row r="899" spans="1:5">
      <c r="A899" s="24"/>
      <c r="B899" s="24"/>
      <c r="C899" s="24"/>
      <c r="D899" s="24"/>
      <c r="E899" s="25"/>
    </row>
    <row r="900" spans="1:5">
      <c r="A900" s="24"/>
      <c r="B900" s="24"/>
      <c r="C900" s="24"/>
      <c r="D900" s="24"/>
      <c r="E900" s="25"/>
    </row>
    <row r="901" spans="1:5">
      <c r="A901" s="24"/>
      <c r="B901" s="24"/>
      <c r="C901" s="24"/>
      <c r="D901" s="24"/>
      <c r="E901" s="25"/>
    </row>
    <row r="902" spans="1:5">
      <c r="A902" s="24"/>
      <c r="B902" s="24"/>
      <c r="C902" s="24"/>
      <c r="D902" s="24"/>
      <c r="E902" s="25"/>
    </row>
    <row r="903" spans="1:5">
      <c r="A903" s="24"/>
      <c r="B903" s="24"/>
      <c r="C903" s="24"/>
      <c r="D903" s="24"/>
      <c r="E903" s="25"/>
    </row>
    <row r="904" spans="1:5">
      <c r="A904" s="24"/>
      <c r="B904" s="24"/>
      <c r="C904" s="24"/>
      <c r="D904" s="24"/>
      <c r="E904" s="25"/>
    </row>
    <row r="905" spans="1:5">
      <c r="A905" s="24"/>
      <c r="B905" s="24"/>
      <c r="C905" s="24"/>
      <c r="D905" s="24"/>
      <c r="E905" s="25"/>
    </row>
    <row r="906" spans="1:5">
      <c r="A906" s="24"/>
      <c r="B906" s="24"/>
      <c r="C906" s="24"/>
      <c r="D906" s="24"/>
      <c r="E906" s="25"/>
    </row>
    <row r="907" spans="1:5">
      <c r="A907" s="24"/>
      <c r="B907" s="24"/>
      <c r="C907" s="24"/>
      <c r="D907" s="24"/>
      <c r="E907" s="25"/>
    </row>
    <row r="908" spans="1:5">
      <c r="A908" s="24"/>
      <c r="B908" s="24"/>
      <c r="C908" s="24"/>
      <c r="D908" s="24"/>
      <c r="E908" s="25"/>
    </row>
    <row r="909" spans="1:5">
      <c r="A909" s="24"/>
      <c r="B909" s="24"/>
      <c r="C909" s="24"/>
      <c r="D909" s="24"/>
      <c r="E909" s="25"/>
    </row>
    <row r="910" spans="1:5">
      <c r="A910" s="24"/>
      <c r="B910" s="24"/>
      <c r="C910" s="24"/>
      <c r="D910" s="24"/>
      <c r="E910" s="25"/>
    </row>
    <row r="911" spans="1:5">
      <c r="A911" s="24"/>
      <c r="B911" s="24"/>
      <c r="C911" s="24"/>
      <c r="D911" s="24"/>
      <c r="E911" s="25"/>
    </row>
    <row r="912" spans="1:5">
      <c r="A912" s="24"/>
      <c r="B912" s="24"/>
      <c r="C912" s="24"/>
      <c r="D912" s="24"/>
      <c r="E912" s="25"/>
    </row>
    <row r="913" spans="1:5">
      <c r="A913" s="24"/>
      <c r="B913" s="24"/>
      <c r="C913" s="24"/>
      <c r="D913" s="24"/>
      <c r="E913" s="25"/>
    </row>
    <row r="914" spans="1:5">
      <c r="A914" s="24"/>
      <c r="B914" s="24"/>
      <c r="C914" s="24"/>
      <c r="D914" s="24"/>
      <c r="E914" s="25"/>
    </row>
    <row r="915" spans="1:5">
      <c r="A915" s="24"/>
      <c r="B915" s="24"/>
      <c r="C915" s="24"/>
      <c r="D915" s="24"/>
      <c r="E915" s="25"/>
    </row>
    <row r="916" spans="1:5">
      <c r="A916" s="24"/>
      <c r="B916" s="24"/>
      <c r="C916" s="24"/>
      <c r="D916" s="24"/>
      <c r="E916" s="25"/>
    </row>
    <row r="917" spans="1:5">
      <c r="A917" s="24"/>
      <c r="B917" s="24"/>
      <c r="C917" s="24"/>
      <c r="D917" s="24"/>
      <c r="E917" s="25"/>
    </row>
    <row r="918" spans="1:5">
      <c r="A918" s="24"/>
      <c r="B918" s="24"/>
      <c r="C918" s="24"/>
      <c r="D918" s="24"/>
      <c r="E918" s="25"/>
    </row>
    <row r="919" spans="1:5">
      <c r="A919" s="24"/>
      <c r="B919" s="24"/>
      <c r="C919" s="24"/>
      <c r="D919" s="24"/>
      <c r="E919" s="25"/>
    </row>
    <row r="920" spans="1:5">
      <c r="A920" s="24"/>
      <c r="B920" s="24"/>
      <c r="C920" s="24"/>
      <c r="D920" s="24"/>
      <c r="E920" s="25"/>
    </row>
    <row r="921" spans="1:5">
      <c r="A921" s="24"/>
      <c r="B921" s="24"/>
      <c r="C921" s="24"/>
      <c r="D921" s="24"/>
      <c r="E921" s="25"/>
    </row>
    <row r="922" spans="1:5">
      <c r="A922" s="24"/>
      <c r="B922" s="24"/>
      <c r="C922" s="24"/>
      <c r="D922" s="24"/>
      <c r="E922" s="25"/>
    </row>
    <row r="923" spans="1:5">
      <c r="A923" s="24"/>
      <c r="B923" s="24"/>
      <c r="C923" s="24"/>
      <c r="D923" s="24"/>
      <c r="E923" s="25"/>
    </row>
    <row r="924" spans="1:5">
      <c r="A924" s="24"/>
      <c r="B924" s="24"/>
      <c r="C924" s="24"/>
      <c r="D924" s="24"/>
      <c r="E924" s="25"/>
    </row>
    <row r="925" spans="1:5">
      <c r="A925" s="24"/>
      <c r="B925" s="24"/>
      <c r="C925" s="24"/>
      <c r="D925" s="24"/>
      <c r="E925" s="25"/>
    </row>
    <row r="926" spans="1:5">
      <c r="A926" s="24"/>
      <c r="B926" s="24"/>
      <c r="C926" s="24"/>
      <c r="D926" s="24"/>
      <c r="E926" s="25"/>
    </row>
    <row r="927" spans="1:5">
      <c r="A927" s="24"/>
      <c r="B927" s="24"/>
      <c r="C927" s="24"/>
      <c r="D927" s="24"/>
      <c r="E927" s="25"/>
    </row>
    <row r="928" spans="1:5">
      <c r="A928" s="24"/>
      <c r="B928" s="24"/>
      <c r="C928" s="24"/>
      <c r="D928" s="24"/>
      <c r="E928" s="25"/>
    </row>
    <row r="929" spans="1:5">
      <c r="A929" s="24"/>
      <c r="B929" s="24"/>
      <c r="C929" s="24"/>
      <c r="D929" s="24"/>
      <c r="E929" s="25"/>
    </row>
    <row r="930" spans="1:5">
      <c r="A930" s="24"/>
      <c r="B930" s="24"/>
      <c r="C930" s="24"/>
      <c r="D930" s="24"/>
      <c r="E930" s="25"/>
    </row>
    <row r="931" spans="1:5">
      <c r="A931" s="24"/>
      <c r="B931" s="24"/>
      <c r="C931" s="24"/>
      <c r="D931" s="24"/>
      <c r="E931" s="25"/>
    </row>
    <row r="932" spans="1:5">
      <c r="A932" s="24"/>
      <c r="B932" s="24"/>
      <c r="C932" s="24"/>
      <c r="D932" s="24"/>
      <c r="E932" s="25"/>
    </row>
    <row r="933" spans="1:5">
      <c r="A933" s="24"/>
      <c r="B933" s="24"/>
      <c r="C933" s="24"/>
      <c r="D933" s="24"/>
      <c r="E933" s="25"/>
    </row>
    <row r="934" spans="1:5">
      <c r="A934" s="24"/>
      <c r="B934" s="24"/>
      <c r="C934" s="24"/>
      <c r="D934" s="24"/>
      <c r="E934" s="25"/>
    </row>
    <row r="935" spans="1:5">
      <c r="A935" s="24"/>
      <c r="B935" s="24"/>
      <c r="C935" s="24"/>
      <c r="D935" s="24"/>
      <c r="E935" s="25"/>
    </row>
    <row r="936" spans="1:5">
      <c r="A936" s="24"/>
      <c r="B936" s="24"/>
      <c r="C936" s="24"/>
      <c r="D936" s="24"/>
      <c r="E936" s="25"/>
    </row>
    <row r="937" spans="1:5">
      <c r="A937" s="24"/>
      <c r="B937" s="24"/>
      <c r="C937" s="24"/>
      <c r="D937" s="24"/>
      <c r="E937" s="25"/>
    </row>
    <row r="938" spans="1:5">
      <c r="A938" s="24"/>
      <c r="B938" s="24"/>
      <c r="C938" s="24"/>
      <c r="D938" s="24"/>
      <c r="E938" s="25"/>
    </row>
    <row r="939" spans="1:5">
      <c r="A939" s="24"/>
      <c r="B939" s="24"/>
      <c r="C939" s="24"/>
      <c r="D939" s="24"/>
      <c r="E939" s="25"/>
    </row>
    <row r="940" spans="1:5">
      <c r="A940" s="24"/>
      <c r="B940" s="24"/>
      <c r="C940" s="24"/>
      <c r="D940" s="24"/>
      <c r="E940" s="25"/>
    </row>
    <row r="941" spans="1:5">
      <c r="A941" s="24"/>
      <c r="B941" s="24"/>
      <c r="C941" s="24"/>
      <c r="D941" s="24"/>
      <c r="E941" s="25"/>
    </row>
    <row r="942" spans="1:5">
      <c r="A942" s="24"/>
      <c r="B942" s="24"/>
      <c r="C942" s="24"/>
      <c r="D942" s="24"/>
      <c r="E942" s="25"/>
    </row>
    <row r="943" spans="1:5">
      <c r="A943" s="24"/>
      <c r="B943" s="24"/>
      <c r="C943" s="24"/>
      <c r="D943" s="24"/>
      <c r="E943" s="25"/>
    </row>
    <row r="944" spans="1:5">
      <c r="A944" s="24"/>
      <c r="B944" s="24"/>
      <c r="C944" s="24"/>
      <c r="D944" s="24"/>
      <c r="E944" s="25"/>
    </row>
    <row r="945" spans="1:5">
      <c r="A945" s="24"/>
      <c r="B945" s="24"/>
      <c r="C945" s="24"/>
      <c r="D945" s="24"/>
      <c r="E945" s="25"/>
    </row>
    <row r="946" spans="1:5">
      <c r="A946" s="24"/>
      <c r="B946" s="24"/>
      <c r="C946" s="24"/>
      <c r="D946" s="24"/>
      <c r="E946" s="25"/>
    </row>
    <row r="947" spans="1:5">
      <c r="A947" s="24"/>
      <c r="B947" s="24"/>
      <c r="C947" s="24"/>
      <c r="D947" s="24"/>
      <c r="E947" s="25"/>
    </row>
    <row r="948" spans="1:5">
      <c r="A948" s="24"/>
      <c r="B948" s="24"/>
      <c r="C948" s="24"/>
      <c r="D948" s="24"/>
      <c r="E948" s="25"/>
    </row>
    <row r="949" spans="1:5">
      <c r="A949" s="24"/>
      <c r="B949" s="24"/>
      <c r="C949" s="24"/>
      <c r="D949" s="24"/>
      <c r="E949" s="25"/>
    </row>
    <row r="950" spans="1:5">
      <c r="A950" s="24"/>
      <c r="B950" s="24"/>
      <c r="C950" s="24"/>
      <c r="D950" s="24"/>
      <c r="E950" s="25"/>
    </row>
    <row r="951" spans="1:5">
      <c r="A951" s="24"/>
      <c r="B951" s="24"/>
      <c r="C951" s="24"/>
      <c r="D951" s="24"/>
      <c r="E951" s="25"/>
    </row>
    <row r="952" spans="1:5">
      <c r="A952" s="24"/>
      <c r="B952" s="24"/>
      <c r="C952" s="24"/>
      <c r="D952" s="24"/>
      <c r="E952" s="25"/>
    </row>
    <row r="953" spans="1:5">
      <c r="A953" s="24"/>
      <c r="B953" s="24"/>
      <c r="C953" s="24"/>
      <c r="D953" s="24"/>
      <c r="E953" s="25"/>
    </row>
    <row r="954" spans="1:5">
      <c r="A954" s="24"/>
      <c r="B954" s="24"/>
      <c r="C954" s="24"/>
      <c r="D954" s="24"/>
      <c r="E954" s="25"/>
    </row>
    <row r="955" spans="1:5">
      <c r="A955" s="24"/>
      <c r="B955" s="24"/>
      <c r="C955" s="24"/>
      <c r="D955" s="24"/>
      <c r="E955" s="25"/>
    </row>
    <row r="956" spans="1:5">
      <c r="A956" s="24"/>
      <c r="B956" s="24"/>
      <c r="C956" s="24"/>
      <c r="D956" s="24"/>
      <c r="E956" s="25"/>
    </row>
    <row r="957" spans="1:5">
      <c r="A957" s="24"/>
      <c r="B957" s="24"/>
      <c r="C957" s="24"/>
      <c r="D957" s="24"/>
      <c r="E957" s="25"/>
    </row>
    <row r="958" spans="1:5">
      <c r="A958" s="24"/>
      <c r="B958" s="24"/>
      <c r="C958" s="24"/>
      <c r="D958" s="24"/>
      <c r="E958" s="25"/>
    </row>
    <row r="959" spans="1:5">
      <c r="A959" s="24"/>
      <c r="B959" s="24"/>
      <c r="C959" s="24"/>
      <c r="D959" s="24"/>
      <c r="E959" s="25"/>
    </row>
    <row r="960" spans="1:5">
      <c r="A960" s="24"/>
      <c r="B960" s="24"/>
      <c r="C960" s="24"/>
      <c r="D960" s="24"/>
      <c r="E960" s="25"/>
    </row>
    <row r="961" spans="1:5">
      <c r="A961" s="24"/>
      <c r="B961" s="24"/>
      <c r="C961" s="24"/>
      <c r="D961" s="24"/>
      <c r="E961" s="25"/>
    </row>
    <row r="962" spans="1:5">
      <c r="A962" s="24"/>
      <c r="B962" s="24"/>
      <c r="C962" s="24"/>
      <c r="D962" s="24"/>
      <c r="E962" s="25"/>
    </row>
    <row r="963" spans="1:5">
      <c r="A963" s="24"/>
      <c r="B963" s="24"/>
      <c r="C963" s="24"/>
      <c r="D963" s="24"/>
      <c r="E963" s="25"/>
    </row>
    <row r="964" spans="1:5">
      <c r="A964" s="24"/>
      <c r="B964" s="24"/>
      <c r="C964" s="24"/>
      <c r="D964" s="24"/>
      <c r="E964" s="25"/>
    </row>
    <row r="965" spans="1:5">
      <c r="A965" s="24"/>
      <c r="B965" s="24"/>
      <c r="C965" s="24"/>
      <c r="D965" s="24"/>
      <c r="E965" s="25"/>
    </row>
    <row r="966" spans="1:5">
      <c r="A966" s="24"/>
      <c r="B966" s="24"/>
      <c r="C966" s="24"/>
      <c r="D966" s="24"/>
      <c r="E966" s="25"/>
    </row>
    <row r="967" spans="1:5">
      <c r="A967" s="24"/>
      <c r="B967" s="24"/>
      <c r="C967" s="24"/>
      <c r="D967" s="24"/>
      <c r="E967" s="25"/>
    </row>
    <row r="968" spans="1:5">
      <c r="A968" s="24"/>
      <c r="B968" s="24"/>
      <c r="C968" s="24"/>
      <c r="D968" s="24"/>
      <c r="E968" s="25"/>
    </row>
    <row r="969" spans="1:5">
      <c r="A969" s="24"/>
      <c r="B969" s="24"/>
      <c r="C969" s="24"/>
      <c r="D969" s="24"/>
      <c r="E969" s="25"/>
    </row>
    <row r="970" spans="1:5">
      <c r="A970" s="24"/>
      <c r="B970" s="24"/>
      <c r="C970" s="24"/>
      <c r="D970" s="24"/>
      <c r="E970" s="25"/>
    </row>
    <row r="971" spans="1:5">
      <c r="A971" s="24"/>
      <c r="B971" s="24"/>
      <c r="C971" s="24"/>
      <c r="D971" s="24"/>
      <c r="E971" s="25"/>
    </row>
    <row r="972" spans="1:5">
      <c r="A972" s="24"/>
      <c r="B972" s="24"/>
      <c r="C972" s="24"/>
      <c r="D972" s="24"/>
      <c r="E972" s="25"/>
    </row>
    <row r="973" spans="1:5">
      <c r="A973" s="24"/>
      <c r="B973" s="24"/>
      <c r="C973" s="24"/>
      <c r="D973" s="24"/>
      <c r="E973" s="25"/>
    </row>
    <row r="974" spans="1:5">
      <c r="A974" s="24"/>
      <c r="B974" s="24"/>
      <c r="C974" s="24"/>
      <c r="D974" s="24"/>
      <c r="E974" s="25"/>
    </row>
    <row r="975" spans="1:5">
      <c r="A975" s="24"/>
      <c r="B975" s="24"/>
      <c r="C975" s="24"/>
      <c r="D975" s="24"/>
      <c r="E975" s="25"/>
    </row>
    <row r="976" spans="1:5">
      <c r="A976" s="24"/>
      <c r="B976" s="24"/>
      <c r="C976" s="24"/>
      <c r="D976" s="24"/>
      <c r="E976" s="25"/>
    </row>
    <row r="977" spans="1:5">
      <c r="A977" s="24"/>
      <c r="B977" s="24"/>
      <c r="C977" s="24"/>
      <c r="D977" s="24"/>
      <c r="E977" s="25"/>
    </row>
    <row r="978" spans="1:5">
      <c r="A978" s="24"/>
      <c r="B978" s="24"/>
      <c r="C978" s="24"/>
      <c r="D978" s="24"/>
      <c r="E978" s="25"/>
    </row>
    <row r="979" spans="1:5">
      <c r="A979" s="24"/>
      <c r="B979" s="24"/>
      <c r="C979" s="24"/>
      <c r="D979" s="24"/>
      <c r="E979" s="25"/>
    </row>
    <row r="980" spans="1:5">
      <c r="A980" s="24"/>
      <c r="B980" s="24"/>
      <c r="C980" s="24"/>
      <c r="D980" s="24"/>
      <c r="E980" s="25"/>
    </row>
    <row r="981" spans="1:5">
      <c r="A981" s="24"/>
      <c r="B981" s="24"/>
      <c r="C981" s="24"/>
      <c r="D981" s="24"/>
      <c r="E981" s="25"/>
    </row>
    <row r="982" spans="1:5">
      <c r="A982" s="24"/>
      <c r="B982" s="24"/>
      <c r="C982" s="24"/>
      <c r="D982" s="24"/>
      <c r="E982" s="25"/>
    </row>
    <row r="983" spans="1:5">
      <c r="A983" s="24"/>
      <c r="B983" s="24"/>
      <c r="C983" s="24"/>
      <c r="D983" s="24"/>
      <c r="E983" s="25"/>
    </row>
    <row r="984" spans="1:5">
      <c r="A984" s="24"/>
      <c r="B984" s="24"/>
      <c r="C984" s="24"/>
      <c r="D984" s="24"/>
      <c r="E984" s="25"/>
    </row>
    <row r="985" spans="1:5">
      <c r="A985" s="24"/>
      <c r="B985" s="24"/>
      <c r="C985" s="24"/>
      <c r="D985" s="24"/>
      <c r="E985" s="25"/>
    </row>
    <row r="986" spans="1:5">
      <c r="A986" s="24"/>
      <c r="B986" s="24"/>
      <c r="C986" s="24"/>
      <c r="D986" s="24"/>
      <c r="E986" s="25"/>
    </row>
    <row r="987" spans="1:5">
      <c r="A987" s="24"/>
      <c r="B987" s="24"/>
      <c r="C987" s="24"/>
      <c r="D987" s="24"/>
      <c r="E987" s="25"/>
    </row>
    <row r="988" spans="1:5">
      <c r="A988" s="24"/>
      <c r="B988" s="24"/>
      <c r="C988" s="24"/>
      <c r="D988" s="24"/>
      <c r="E988" s="25"/>
    </row>
    <row r="989" spans="1:5">
      <c r="A989" s="24"/>
      <c r="B989" s="24"/>
      <c r="C989" s="24"/>
      <c r="D989" s="24"/>
      <c r="E989" s="25"/>
    </row>
    <row r="990" spans="1:5">
      <c r="A990" s="24"/>
      <c r="B990" s="24"/>
      <c r="C990" s="24"/>
      <c r="D990" s="24"/>
      <c r="E990" s="25"/>
    </row>
    <row r="991" spans="1:5">
      <c r="A991" s="24"/>
      <c r="B991" s="24"/>
      <c r="C991" s="24"/>
      <c r="D991" s="24"/>
      <c r="E991" s="25"/>
    </row>
    <row r="992" spans="1:5">
      <c r="A992" s="24"/>
      <c r="B992" s="24"/>
      <c r="C992" s="24"/>
      <c r="D992" s="24"/>
      <c r="E992" s="25"/>
    </row>
    <row r="993" spans="1:5">
      <c r="A993" s="24"/>
      <c r="B993" s="24"/>
      <c r="C993" s="24"/>
      <c r="D993" s="24"/>
      <c r="E993" s="25"/>
    </row>
    <row r="994" spans="1:5">
      <c r="A994" s="24"/>
      <c r="B994" s="24"/>
      <c r="C994" s="24"/>
      <c r="D994" s="24"/>
      <c r="E994" s="25"/>
    </row>
    <row r="995" spans="1:5">
      <c r="A995" s="24"/>
      <c r="B995" s="24"/>
      <c r="C995" s="24"/>
      <c r="D995" s="24"/>
      <c r="E995" s="25"/>
    </row>
    <row r="996" spans="1:5">
      <c r="A996" s="24"/>
      <c r="B996" s="24"/>
      <c r="C996" s="24"/>
      <c r="D996" s="24"/>
      <c r="E996" s="25"/>
    </row>
    <row r="997" spans="1:5">
      <c r="A997" s="24"/>
      <c r="B997" s="24"/>
      <c r="C997" s="24"/>
      <c r="D997" s="24"/>
      <c r="E997" s="25"/>
    </row>
    <row r="998" spans="1:5">
      <c r="A998" s="24"/>
      <c r="B998" s="24"/>
      <c r="C998" s="24"/>
      <c r="D998" s="24"/>
      <c r="E998" s="25"/>
    </row>
  </sheetData>
  <mergeCells count="9">
    <mergeCell ref="A26:A30"/>
    <mergeCell ref="A32:A35"/>
    <mergeCell ref="A6:E6"/>
    <mergeCell ref="B15:C15"/>
    <mergeCell ref="A16:A21"/>
    <mergeCell ref="B22:C22"/>
    <mergeCell ref="A23:A24"/>
    <mergeCell ref="B25:C25"/>
    <mergeCell ref="B31:C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A999"/>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2.5703125" defaultRowHeight="15.75" customHeight="1"/>
  <cols>
    <col min="2" max="2" width="62" customWidth="1"/>
    <col min="3" max="3" width="23.5703125" customWidth="1"/>
  </cols>
  <sheetData>
    <row r="1" spans="1:16" ht="15.75" customHeight="1">
      <c r="B1" s="125" t="s">
        <v>4038</v>
      </c>
      <c r="C1" s="125" t="s">
        <v>4039</v>
      </c>
      <c r="D1" s="126" t="s">
        <v>1813</v>
      </c>
      <c r="E1" s="126" t="s">
        <v>1814</v>
      </c>
      <c r="F1" s="126" t="s">
        <v>1815</v>
      </c>
      <c r="G1" s="126" t="s">
        <v>4040</v>
      </c>
      <c r="H1" s="127" t="s">
        <v>3899</v>
      </c>
      <c r="I1" s="127" t="s">
        <v>3708</v>
      </c>
      <c r="J1" s="127" t="s">
        <v>3710</v>
      </c>
      <c r="K1" s="127" t="s">
        <v>4041</v>
      </c>
      <c r="L1" s="127" t="s">
        <v>4042</v>
      </c>
      <c r="M1" s="127" t="s">
        <v>4043</v>
      </c>
      <c r="N1" s="128" t="s">
        <v>4044</v>
      </c>
      <c r="O1" s="128" t="s">
        <v>4045</v>
      </c>
      <c r="P1" s="74" t="s">
        <v>4046</v>
      </c>
    </row>
    <row r="2" spans="1:16" ht="15.75" customHeight="1">
      <c r="A2" s="20">
        <v>1</v>
      </c>
      <c r="B2" s="129" t="s">
        <v>1826</v>
      </c>
      <c r="C2" s="130" t="s">
        <v>4047</v>
      </c>
      <c r="D2" s="131">
        <v>0</v>
      </c>
      <c r="E2" s="131">
        <v>1</v>
      </c>
      <c r="F2" s="132">
        <v>0</v>
      </c>
      <c r="G2" s="133">
        <v>59</v>
      </c>
      <c r="H2" s="134" t="s">
        <v>710</v>
      </c>
      <c r="I2" s="88" t="b">
        <v>1</v>
      </c>
      <c r="J2" s="88" t="b">
        <v>1</v>
      </c>
      <c r="K2" s="88" t="b">
        <v>1</v>
      </c>
      <c r="L2" s="88" t="b">
        <v>1</v>
      </c>
      <c r="M2" s="88" t="b">
        <v>1</v>
      </c>
      <c r="N2" s="88" t="b">
        <v>1</v>
      </c>
      <c r="O2" s="88" t="b">
        <v>1</v>
      </c>
    </row>
    <row r="3" spans="1:16" ht="15.75" customHeight="1">
      <c r="A3" s="20">
        <v>2</v>
      </c>
      <c r="B3" s="129" t="s">
        <v>1835</v>
      </c>
      <c r="C3" s="130" t="s">
        <v>4048</v>
      </c>
      <c r="D3" s="131">
        <v>1</v>
      </c>
      <c r="E3" s="131">
        <v>1</v>
      </c>
      <c r="F3" s="132">
        <v>1</v>
      </c>
      <c r="G3" s="133">
        <v>17</v>
      </c>
      <c r="H3" s="87" t="s">
        <v>1247</v>
      </c>
      <c r="I3" s="88" t="b">
        <v>1</v>
      </c>
      <c r="J3" s="88" t="b">
        <v>1</v>
      </c>
      <c r="K3" s="88" t="b">
        <v>1</v>
      </c>
      <c r="L3" s="88" t="b">
        <v>1</v>
      </c>
      <c r="M3" s="88" t="b">
        <v>1</v>
      </c>
      <c r="N3" s="88" t="b">
        <v>1</v>
      </c>
      <c r="O3" s="88" t="b">
        <v>1</v>
      </c>
    </row>
    <row r="4" spans="1:16" ht="15.75" customHeight="1">
      <c r="B4" s="135" t="s">
        <v>1835</v>
      </c>
      <c r="C4" s="130" t="s">
        <v>4049</v>
      </c>
      <c r="D4" s="131">
        <v>0</v>
      </c>
      <c r="E4" s="131">
        <v>1</v>
      </c>
      <c r="F4" s="132">
        <v>0</v>
      </c>
      <c r="G4" s="133">
        <v>67</v>
      </c>
      <c r="H4" s="134" t="s">
        <v>1247</v>
      </c>
      <c r="I4" s="88" t="b">
        <v>1</v>
      </c>
      <c r="J4" s="88" t="b">
        <v>1</v>
      </c>
      <c r="K4" s="88" t="b">
        <v>1</v>
      </c>
      <c r="L4" s="88" t="b">
        <v>1</v>
      </c>
      <c r="M4" s="88" t="b">
        <v>1</v>
      </c>
      <c r="N4" s="88" t="b">
        <v>0</v>
      </c>
      <c r="O4" s="88" t="b">
        <v>0</v>
      </c>
    </row>
    <row r="5" spans="1:16" ht="15.75" customHeight="1">
      <c r="B5" s="135" t="s">
        <v>1835</v>
      </c>
      <c r="C5" s="130" t="s">
        <v>4050</v>
      </c>
      <c r="D5" s="131">
        <v>0</v>
      </c>
      <c r="E5" s="131">
        <v>1</v>
      </c>
      <c r="F5" s="132">
        <v>0</v>
      </c>
      <c r="G5" s="133">
        <v>28</v>
      </c>
      <c r="H5" s="87" t="s">
        <v>1247</v>
      </c>
      <c r="I5" s="88" t="b">
        <v>1</v>
      </c>
      <c r="J5" s="88" t="b">
        <v>1</v>
      </c>
      <c r="K5" s="88" t="b">
        <v>1</v>
      </c>
      <c r="L5" s="88" t="b">
        <v>1</v>
      </c>
      <c r="M5" s="88" t="b">
        <v>1</v>
      </c>
      <c r="N5" s="88" t="b">
        <v>0</v>
      </c>
      <c r="O5" s="88" t="b">
        <v>0</v>
      </c>
    </row>
    <row r="6" spans="1:16" ht="15.75" customHeight="1">
      <c r="B6" s="129" t="s">
        <v>1835</v>
      </c>
      <c r="C6" s="130" t="s">
        <v>4051</v>
      </c>
      <c r="D6" s="131">
        <v>0</v>
      </c>
      <c r="E6" s="131">
        <v>41</v>
      </c>
      <c r="F6" s="132">
        <v>0</v>
      </c>
      <c r="G6" s="133">
        <v>79.121951219512198</v>
      </c>
      <c r="H6" s="87" t="s">
        <v>1247</v>
      </c>
      <c r="I6" s="88" t="b">
        <v>1</v>
      </c>
      <c r="J6" s="88" t="b">
        <v>1</v>
      </c>
      <c r="K6" s="88" t="b">
        <v>1</v>
      </c>
      <c r="L6" s="88" t="b">
        <v>1</v>
      </c>
      <c r="M6" s="88" t="b">
        <v>1</v>
      </c>
      <c r="N6" s="88" t="b">
        <v>0</v>
      </c>
      <c r="O6" s="88" t="b">
        <v>0</v>
      </c>
    </row>
    <row r="7" spans="1:16" ht="15.75" customHeight="1">
      <c r="B7" s="135" t="s">
        <v>1835</v>
      </c>
      <c r="C7" s="130" t="s">
        <v>4052</v>
      </c>
      <c r="D7" s="131">
        <v>0</v>
      </c>
      <c r="E7" s="131">
        <v>4</v>
      </c>
      <c r="F7" s="132">
        <v>0</v>
      </c>
      <c r="G7" s="133">
        <v>87.25</v>
      </c>
      <c r="H7" s="87" t="s">
        <v>1247</v>
      </c>
      <c r="I7" s="88" t="b">
        <v>1</v>
      </c>
      <c r="J7" s="88" t="b">
        <v>1</v>
      </c>
      <c r="K7" s="88" t="b">
        <v>1</v>
      </c>
      <c r="L7" s="88" t="b">
        <v>1</v>
      </c>
      <c r="M7" s="88" t="b">
        <v>1</v>
      </c>
      <c r="N7" s="88" t="b">
        <v>0</v>
      </c>
      <c r="O7" s="88" t="b">
        <v>0</v>
      </c>
    </row>
    <row r="8" spans="1:16" ht="15.75" customHeight="1">
      <c r="B8" s="135" t="s">
        <v>1835</v>
      </c>
      <c r="C8" s="130" t="s">
        <v>4053</v>
      </c>
      <c r="D8" s="131">
        <v>0</v>
      </c>
      <c r="E8" s="131">
        <v>4</v>
      </c>
      <c r="F8" s="132">
        <v>0</v>
      </c>
      <c r="G8" s="133">
        <v>37.25</v>
      </c>
      <c r="H8" s="87" t="s">
        <v>1247</v>
      </c>
      <c r="I8" s="88" t="b">
        <v>1</v>
      </c>
      <c r="J8" s="88" t="b">
        <v>1</v>
      </c>
      <c r="K8" s="88" t="b">
        <v>1</v>
      </c>
      <c r="L8" s="88" t="b">
        <v>1</v>
      </c>
      <c r="M8" s="88" t="b">
        <v>1</v>
      </c>
      <c r="N8" s="88" t="b">
        <v>0</v>
      </c>
      <c r="O8" s="88" t="b">
        <v>0</v>
      </c>
    </row>
    <row r="9" spans="1:16" ht="15.75" customHeight="1">
      <c r="B9" s="129" t="s">
        <v>1835</v>
      </c>
      <c r="C9" s="130" t="s">
        <v>4054</v>
      </c>
      <c r="D9" s="131">
        <v>0</v>
      </c>
      <c r="E9" s="131">
        <v>1</v>
      </c>
      <c r="F9" s="132">
        <v>0</v>
      </c>
      <c r="G9" s="133">
        <v>77</v>
      </c>
      <c r="H9" s="87" t="s">
        <v>1247</v>
      </c>
      <c r="I9" s="88" t="b">
        <v>1</v>
      </c>
      <c r="J9" s="88" t="b">
        <v>1</v>
      </c>
      <c r="K9" s="88" t="b">
        <v>1</v>
      </c>
      <c r="L9" s="88" t="b">
        <v>1</v>
      </c>
      <c r="M9" s="88" t="b">
        <v>1</v>
      </c>
      <c r="N9" s="88" t="b">
        <v>0</v>
      </c>
      <c r="O9" s="88" t="b">
        <v>0</v>
      </c>
    </row>
    <row r="10" spans="1:16" ht="15.75" customHeight="1">
      <c r="B10" s="129" t="s">
        <v>1835</v>
      </c>
      <c r="C10" s="130" t="s">
        <v>4055</v>
      </c>
      <c r="D10" s="131">
        <v>0</v>
      </c>
      <c r="E10" s="131">
        <v>1</v>
      </c>
      <c r="F10" s="132">
        <v>0</v>
      </c>
      <c r="G10" s="133">
        <v>40</v>
      </c>
      <c r="H10" s="87" t="s">
        <v>1247</v>
      </c>
      <c r="I10" s="88" t="b">
        <v>1</v>
      </c>
      <c r="J10" s="88" t="b">
        <v>1</v>
      </c>
      <c r="K10" s="88" t="b">
        <v>1</v>
      </c>
      <c r="L10" s="88" t="b">
        <v>1</v>
      </c>
      <c r="M10" s="88" t="b">
        <v>1</v>
      </c>
      <c r="N10" s="88" t="b">
        <v>0</v>
      </c>
      <c r="O10" s="88" t="b">
        <v>0</v>
      </c>
    </row>
    <row r="11" spans="1:16" ht="15.75" customHeight="1">
      <c r="B11" s="135" t="s">
        <v>1835</v>
      </c>
      <c r="C11" s="130" t="s">
        <v>4056</v>
      </c>
      <c r="D11" s="131">
        <v>0</v>
      </c>
      <c r="E11" s="131">
        <v>28</v>
      </c>
      <c r="F11" s="132">
        <v>0</v>
      </c>
      <c r="G11" s="133">
        <v>63.892857142857146</v>
      </c>
      <c r="H11" s="87" t="s">
        <v>1247</v>
      </c>
      <c r="I11" s="88" t="b">
        <v>1</v>
      </c>
      <c r="J11" s="88" t="b">
        <v>1</v>
      </c>
      <c r="K11" s="88" t="b">
        <v>1</v>
      </c>
      <c r="L11" s="88" t="b">
        <v>1</v>
      </c>
      <c r="M11" s="88" t="b">
        <v>1</v>
      </c>
      <c r="N11" s="88" t="b">
        <v>0</v>
      </c>
      <c r="O11" s="88" t="b">
        <v>0</v>
      </c>
    </row>
    <row r="12" spans="1:16" ht="15.75" customHeight="1">
      <c r="B12" s="135" t="s">
        <v>1835</v>
      </c>
      <c r="C12" s="130" t="s">
        <v>4057</v>
      </c>
      <c r="D12" s="131">
        <v>0</v>
      </c>
      <c r="E12" s="131">
        <v>5</v>
      </c>
      <c r="F12" s="132">
        <v>0</v>
      </c>
      <c r="G12" s="133">
        <v>89.6</v>
      </c>
      <c r="H12" s="87" t="s">
        <v>1247</v>
      </c>
      <c r="I12" s="88" t="b">
        <v>1</v>
      </c>
      <c r="J12" s="88" t="b">
        <v>1</v>
      </c>
      <c r="K12" s="88" t="b">
        <v>1</v>
      </c>
      <c r="L12" s="88" t="b">
        <v>1</v>
      </c>
      <c r="M12" s="88" t="b">
        <v>1</v>
      </c>
      <c r="N12" s="88" t="b">
        <v>0</v>
      </c>
      <c r="O12" s="88" t="b">
        <v>0</v>
      </c>
    </row>
    <row r="13" spans="1:16" ht="15.75" customHeight="1">
      <c r="B13" s="135" t="s">
        <v>1835</v>
      </c>
      <c r="C13" s="130" t="s">
        <v>4058</v>
      </c>
      <c r="D13" s="131">
        <v>0</v>
      </c>
      <c r="E13" s="131">
        <v>2</v>
      </c>
      <c r="F13" s="132">
        <v>0</v>
      </c>
      <c r="G13" s="133">
        <v>38.5</v>
      </c>
      <c r="H13" s="87" t="s">
        <v>1247</v>
      </c>
      <c r="I13" s="88" t="b">
        <v>1</v>
      </c>
      <c r="J13" s="88" t="b">
        <v>1</v>
      </c>
      <c r="K13" s="88" t="b">
        <v>1</v>
      </c>
      <c r="L13" s="88" t="b">
        <v>1</v>
      </c>
      <c r="M13" s="88" t="b">
        <v>1</v>
      </c>
      <c r="N13" s="88" t="b">
        <v>0</v>
      </c>
      <c r="O13" s="88" t="b">
        <v>0</v>
      </c>
    </row>
    <row r="14" spans="1:16" ht="15.75" customHeight="1">
      <c r="B14" s="129" t="s">
        <v>1835</v>
      </c>
      <c r="C14" s="130" t="s">
        <v>4059</v>
      </c>
      <c r="D14" s="131">
        <v>0</v>
      </c>
      <c r="E14" s="131">
        <v>1</v>
      </c>
      <c r="F14" s="132">
        <v>0</v>
      </c>
      <c r="G14" s="133">
        <v>1</v>
      </c>
      <c r="H14" s="87" t="s">
        <v>1247</v>
      </c>
      <c r="I14" s="88" t="b">
        <v>1</v>
      </c>
      <c r="J14" s="88" t="b">
        <v>1</v>
      </c>
      <c r="K14" s="88" t="b">
        <v>1</v>
      </c>
      <c r="L14" s="88" t="b">
        <v>1</v>
      </c>
      <c r="M14" s="88" t="b">
        <v>1</v>
      </c>
      <c r="N14" s="88" t="b">
        <v>0</v>
      </c>
      <c r="O14" s="88" t="b">
        <v>0</v>
      </c>
    </row>
    <row r="15" spans="1:16" ht="15.75" customHeight="1">
      <c r="B15" s="135" t="s">
        <v>1835</v>
      </c>
      <c r="C15" s="130" t="s">
        <v>4060</v>
      </c>
      <c r="D15" s="131">
        <v>0</v>
      </c>
      <c r="E15" s="131">
        <v>14</v>
      </c>
      <c r="F15" s="132">
        <v>0</v>
      </c>
      <c r="G15" s="133">
        <v>89.785714285714292</v>
      </c>
      <c r="H15" s="87" t="s">
        <v>1247</v>
      </c>
      <c r="I15" s="88" t="b">
        <v>1</v>
      </c>
      <c r="J15" s="88" t="b">
        <v>1</v>
      </c>
      <c r="K15" s="88" t="b">
        <v>1</v>
      </c>
      <c r="L15" s="88" t="b">
        <v>1</v>
      </c>
      <c r="M15" s="88" t="b">
        <v>1</v>
      </c>
      <c r="N15" s="88" t="b">
        <v>0</v>
      </c>
      <c r="O15" s="88" t="b">
        <v>0</v>
      </c>
    </row>
    <row r="16" spans="1:16" ht="15.75" customHeight="1">
      <c r="B16" s="135" t="s">
        <v>1835</v>
      </c>
      <c r="C16" s="130" t="s">
        <v>4061</v>
      </c>
      <c r="D16" s="131">
        <v>0</v>
      </c>
      <c r="E16" s="131">
        <v>2</v>
      </c>
      <c r="F16" s="132">
        <v>0</v>
      </c>
      <c r="G16" s="133">
        <v>85</v>
      </c>
      <c r="H16" s="87" t="s">
        <v>1247</v>
      </c>
      <c r="I16" s="88" t="b">
        <v>1</v>
      </c>
      <c r="J16" s="88" t="b">
        <v>1</v>
      </c>
      <c r="K16" s="88" t="b">
        <v>1</v>
      </c>
      <c r="L16" s="88" t="b">
        <v>1</v>
      </c>
      <c r="M16" s="88" t="b">
        <v>1</v>
      </c>
      <c r="N16" s="88" t="b">
        <v>0</v>
      </c>
      <c r="O16" s="88" t="b">
        <v>0</v>
      </c>
    </row>
    <row r="17" spans="2:15" ht="15.75" customHeight="1">
      <c r="B17" s="135" t="s">
        <v>1835</v>
      </c>
      <c r="C17" s="130" t="s">
        <v>4062</v>
      </c>
      <c r="D17" s="131">
        <v>0</v>
      </c>
      <c r="E17" s="131">
        <v>1</v>
      </c>
      <c r="F17" s="132">
        <v>0</v>
      </c>
      <c r="G17" s="133">
        <v>99</v>
      </c>
      <c r="H17" s="87" t="s">
        <v>1247</v>
      </c>
      <c r="I17" s="88" t="b">
        <v>1</v>
      </c>
      <c r="J17" s="88" t="b">
        <v>1</v>
      </c>
      <c r="K17" s="88" t="b">
        <v>1</v>
      </c>
      <c r="L17" s="88" t="b">
        <v>1</v>
      </c>
      <c r="M17" s="88" t="b">
        <v>1</v>
      </c>
      <c r="N17" s="88" t="b">
        <v>0</v>
      </c>
      <c r="O17" s="88" t="b">
        <v>0</v>
      </c>
    </row>
    <row r="18" spans="2:15" ht="15.75" customHeight="1">
      <c r="B18" s="135" t="s">
        <v>1835</v>
      </c>
      <c r="C18" s="130" t="s">
        <v>4063</v>
      </c>
      <c r="D18" s="131">
        <v>0</v>
      </c>
      <c r="E18" s="131">
        <v>2</v>
      </c>
      <c r="F18" s="132">
        <v>0</v>
      </c>
      <c r="G18" s="133">
        <v>34</v>
      </c>
      <c r="H18" s="87" t="s">
        <v>1247</v>
      </c>
      <c r="I18" s="88" t="b">
        <v>1</v>
      </c>
      <c r="J18" s="88" t="b">
        <v>1</v>
      </c>
      <c r="K18" s="88" t="b">
        <v>1</v>
      </c>
      <c r="L18" s="88" t="b">
        <v>1</v>
      </c>
      <c r="M18" s="88" t="b">
        <v>1</v>
      </c>
      <c r="N18" s="88" t="b">
        <v>0</v>
      </c>
      <c r="O18" s="88" t="b">
        <v>0</v>
      </c>
    </row>
    <row r="19" spans="2:15" ht="15.75" customHeight="1">
      <c r="B19" s="135" t="s">
        <v>1835</v>
      </c>
      <c r="C19" s="130" t="s">
        <v>4064</v>
      </c>
      <c r="D19" s="131">
        <v>0</v>
      </c>
      <c r="E19" s="131">
        <v>2</v>
      </c>
      <c r="F19" s="132">
        <v>0</v>
      </c>
      <c r="G19" s="133">
        <v>33</v>
      </c>
      <c r="H19" s="87" t="s">
        <v>1247</v>
      </c>
      <c r="I19" s="88" t="b">
        <v>1</v>
      </c>
      <c r="J19" s="88" t="b">
        <v>1</v>
      </c>
      <c r="K19" s="88" t="b">
        <v>1</v>
      </c>
      <c r="L19" s="88" t="b">
        <v>1</v>
      </c>
      <c r="M19" s="88" t="b">
        <v>1</v>
      </c>
      <c r="N19" s="88" t="b">
        <v>0</v>
      </c>
      <c r="O19" s="88" t="b">
        <v>0</v>
      </c>
    </row>
    <row r="20" spans="2:15" ht="15.75" customHeight="1">
      <c r="B20" s="135" t="s">
        <v>1835</v>
      </c>
      <c r="C20" s="130" t="s">
        <v>4065</v>
      </c>
      <c r="D20" s="131">
        <v>0</v>
      </c>
      <c r="E20" s="131">
        <v>7</v>
      </c>
      <c r="F20" s="132">
        <v>0</v>
      </c>
      <c r="G20" s="133">
        <v>43.285714285714285</v>
      </c>
      <c r="H20" s="87" t="s">
        <v>1247</v>
      </c>
      <c r="I20" s="88" t="b">
        <v>1</v>
      </c>
      <c r="J20" s="88" t="b">
        <v>1</v>
      </c>
      <c r="K20" s="88" t="b">
        <v>1</v>
      </c>
      <c r="L20" s="88" t="b">
        <v>1</v>
      </c>
      <c r="M20" s="88" t="b">
        <v>1</v>
      </c>
      <c r="N20" s="88" t="b">
        <v>0</v>
      </c>
      <c r="O20" s="88" t="b">
        <v>0</v>
      </c>
    </row>
    <row r="21" spans="2:15" ht="15.75" customHeight="1">
      <c r="B21" s="135" t="s">
        <v>1835</v>
      </c>
      <c r="C21" s="130" t="s">
        <v>4066</v>
      </c>
      <c r="D21" s="131">
        <v>0</v>
      </c>
      <c r="E21" s="131">
        <v>2</v>
      </c>
      <c r="F21" s="132">
        <v>0</v>
      </c>
      <c r="G21" s="133">
        <v>61</v>
      </c>
      <c r="H21" s="87" t="s">
        <v>1247</v>
      </c>
      <c r="I21" s="88" t="b">
        <v>1</v>
      </c>
      <c r="J21" s="88" t="b">
        <v>1</v>
      </c>
      <c r="K21" s="88" t="b">
        <v>1</v>
      </c>
      <c r="L21" s="88" t="b">
        <v>1</v>
      </c>
      <c r="M21" s="88" t="b">
        <v>1</v>
      </c>
      <c r="N21" s="88" t="b">
        <v>0</v>
      </c>
      <c r="O21" s="88" t="b">
        <v>0</v>
      </c>
    </row>
    <row r="22" spans="2:15" ht="15.75" customHeight="1">
      <c r="B22" s="135" t="s">
        <v>1835</v>
      </c>
      <c r="C22" s="130" t="s">
        <v>4067</v>
      </c>
      <c r="D22" s="131">
        <v>0</v>
      </c>
      <c r="E22" s="131">
        <v>2</v>
      </c>
      <c r="F22" s="132">
        <v>0</v>
      </c>
      <c r="G22" s="133">
        <v>32.5</v>
      </c>
      <c r="H22" s="87" t="s">
        <v>1247</v>
      </c>
      <c r="I22" s="88" t="b">
        <v>1</v>
      </c>
      <c r="J22" s="88" t="b">
        <v>1</v>
      </c>
      <c r="K22" s="88" t="b">
        <v>1</v>
      </c>
      <c r="L22" s="88" t="b">
        <v>1</v>
      </c>
      <c r="M22" s="88" t="b">
        <v>1</v>
      </c>
      <c r="N22" s="88" t="b">
        <v>0</v>
      </c>
      <c r="O22" s="88" t="b">
        <v>0</v>
      </c>
    </row>
    <row r="23" spans="2:15" ht="15.75" customHeight="1">
      <c r="B23" s="135" t="s">
        <v>1835</v>
      </c>
      <c r="C23" s="130" t="s">
        <v>4068</v>
      </c>
      <c r="D23" s="131">
        <v>0</v>
      </c>
      <c r="E23" s="131">
        <v>23</v>
      </c>
      <c r="F23" s="132">
        <v>0</v>
      </c>
      <c r="G23" s="133">
        <v>56.260869565217391</v>
      </c>
      <c r="H23" s="87" t="s">
        <v>1247</v>
      </c>
      <c r="I23" s="88" t="b">
        <v>1</v>
      </c>
      <c r="J23" s="88" t="b">
        <v>1</v>
      </c>
      <c r="K23" s="88" t="b">
        <v>1</v>
      </c>
      <c r="L23" s="88" t="b">
        <v>1</v>
      </c>
      <c r="M23" s="88" t="b">
        <v>1</v>
      </c>
      <c r="N23" s="88" t="b">
        <v>0</v>
      </c>
      <c r="O23" s="88" t="b">
        <v>0</v>
      </c>
    </row>
    <row r="24" spans="2:15" ht="15.75" customHeight="1">
      <c r="B24" s="135" t="s">
        <v>1835</v>
      </c>
      <c r="C24" s="130" t="s">
        <v>4069</v>
      </c>
      <c r="D24" s="131">
        <v>0</v>
      </c>
      <c r="E24" s="131">
        <v>106</v>
      </c>
      <c r="F24" s="132">
        <v>0</v>
      </c>
      <c r="G24" s="133">
        <v>34</v>
      </c>
      <c r="H24" s="87" t="s">
        <v>1247</v>
      </c>
      <c r="I24" s="88" t="b">
        <v>1</v>
      </c>
      <c r="J24" s="88" t="b">
        <v>1</v>
      </c>
      <c r="K24" s="88" t="b">
        <v>1</v>
      </c>
      <c r="L24" s="88" t="b">
        <v>1</v>
      </c>
      <c r="M24" s="88" t="b">
        <v>1</v>
      </c>
      <c r="N24" s="88" t="b">
        <v>0</v>
      </c>
      <c r="O24" s="88" t="b">
        <v>0</v>
      </c>
    </row>
    <row r="25" spans="2:15" ht="15.75" customHeight="1">
      <c r="B25" s="135" t="s">
        <v>1835</v>
      </c>
      <c r="C25" s="130" t="s">
        <v>4070</v>
      </c>
      <c r="D25" s="131">
        <v>0</v>
      </c>
      <c r="E25" s="131">
        <v>8</v>
      </c>
      <c r="F25" s="132">
        <v>0</v>
      </c>
      <c r="G25" s="133">
        <v>77.875</v>
      </c>
      <c r="H25" s="87" t="s">
        <v>1247</v>
      </c>
      <c r="I25" s="88" t="b">
        <v>1</v>
      </c>
      <c r="J25" s="88" t="b">
        <v>1</v>
      </c>
      <c r="K25" s="88" t="b">
        <v>1</v>
      </c>
      <c r="L25" s="88" t="b">
        <v>1</v>
      </c>
      <c r="M25" s="88" t="b">
        <v>1</v>
      </c>
      <c r="N25" s="88" t="b">
        <v>0</v>
      </c>
      <c r="O25" s="88" t="b">
        <v>0</v>
      </c>
    </row>
    <row r="26" spans="2:15" ht="15.75" customHeight="1">
      <c r="B26" s="135" t="s">
        <v>1835</v>
      </c>
      <c r="C26" s="130" t="s">
        <v>4071</v>
      </c>
      <c r="D26" s="131">
        <v>0</v>
      </c>
      <c r="E26" s="131">
        <v>21</v>
      </c>
      <c r="F26" s="132">
        <v>0</v>
      </c>
      <c r="G26" s="133">
        <v>76.428571428571431</v>
      </c>
      <c r="H26" s="87" t="s">
        <v>1247</v>
      </c>
      <c r="I26" s="88" t="b">
        <v>1</v>
      </c>
      <c r="J26" s="88" t="b">
        <v>1</v>
      </c>
      <c r="K26" s="88" t="b">
        <v>1</v>
      </c>
      <c r="L26" s="88" t="b">
        <v>1</v>
      </c>
      <c r="M26" s="88" t="b">
        <v>1</v>
      </c>
      <c r="N26" s="88" t="b">
        <v>0</v>
      </c>
      <c r="O26" s="88" t="b">
        <v>0</v>
      </c>
    </row>
    <row r="27" spans="2:15" ht="15.75" customHeight="1">
      <c r="B27" s="135" t="s">
        <v>1835</v>
      </c>
      <c r="C27" s="130" t="s">
        <v>4072</v>
      </c>
      <c r="D27" s="131">
        <v>0</v>
      </c>
      <c r="E27" s="131">
        <v>14</v>
      </c>
      <c r="F27" s="132">
        <v>0</v>
      </c>
      <c r="G27" s="133">
        <v>85.928571428571431</v>
      </c>
      <c r="H27" s="87" t="s">
        <v>1247</v>
      </c>
      <c r="I27" s="88" t="b">
        <v>1</v>
      </c>
      <c r="J27" s="88" t="b">
        <v>1</v>
      </c>
      <c r="K27" s="88" t="b">
        <v>1</v>
      </c>
      <c r="L27" s="88" t="b">
        <v>1</v>
      </c>
      <c r="M27" s="88" t="b">
        <v>1</v>
      </c>
      <c r="N27" s="88" t="b">
        <v>0</v>
      </c>
      <c r="O27" s="88" t="b">
        <v>0</v>
      </c>
    </row>
    <row r="28" spans="2:15" ht="15.75" customHeight="1">
      <c r="B28" s="135" t="s">
        <v>1835</v>
      </c>
      <c r="C28" s="130" t="s">
        <v>4073</v>
      </c>
      <c r="D28" s="131">
        <v>0</v>
      </c>
      <c r="E28" s="131">
        <v>2</v>
      </c>
      <c r="F28" s="132">
        <v>0</v>
      </c>
      <c r="G28" s="133">
        <v>79.5</v>
      </c>
      <c r="H28" s="87" t="s">
        <v>1247</v>
      </c>
      <c r="I28" s="88" t="b">
        <v>1</v>
      </c>
      <c r="J28" s="88" t="b">
        <v>1</v>
      </c>
      <c r="K28" s="88" t="b">
        <v>1</v>
      </c>
      <c r="L28" s="88" t="b">
        <v>1</v>
      </c>
      <c r="M28" s="88" t="b">
        <v>1</v>
      </c>
      <c r="N28" s="88" t="b">
        <v>0</v>
      </c>
      <c r="O28" s="88" t="b">
        <v>0</v>
      </c>
    </row>
    <row r="29" spans="2:15" ht="15.75" customHeight="1">
      <c r="B29" s="135" t="s">
        <v>1835</v>
      </c>
      <c r="C29" s="130" t="s">
        <v>4074</v>
      </c>
      <c r="D29" s="131">
        <v>0</v>
      </c>
      <c r="E29" s="131">
        <v>1</v>
      </c>
      <c r="F29" s="132">
        <v>0</v>
      </c>
      <c r="G29" s="133">
        <v>46</v>
      </c>
      <c r="H29" s="87" t="s">
        <v>1247</v>
      </c>
      <c r="I29" s="88" t="b">
        <v>1</v>
      </c>
      <c r="J29" s="88" t="b">
        <v>1</v>
      </c>
      <c r="K29" s="88" t="b">
        <v>1</v>
      </c>
      <c r="L29" s="88" t="b">
        <v>1</v>
      </c>
      <c r="M29" s="88" t="b">
        <v>1</v>
      </c>
      <c r="N29" s="88" t="b">
        <v>0</v>
      </c>
      <c r="O29" s="88" t="b">
        <v>0</v>
      </c>
    </row>
    <row r="30" spans="2:15" ht="15.75" customHeight="1">
      <c r="B30" s="135" t="s">
        <v>1835</v>
      </c>
      <c r="C30" s="130" t="s">
        <v>4075</v>
      </c>
      <c r="D30" s="131">
        <v>0</v>
      </c>
      <c r="E30" s="131">
        <v>8</v>
      </c>
      <c r="F30" s="132">
        <v>0</v>
      </c>
      <c r="G30" s="133">
        <v>91.125</v>
      </c>
      <c r="H30" s="87" t="s">
        <v>1247</v>
      </c>
      <c r="I30" s="88" t="b">
        <v>1</v>
      </c>
      <c r="J30" s="88" t="b">
        <v>1</v>
      </c>
      <c r="K30" s="88" t="b">
        <v>1</v>
      </c>
      <c r="L30" s="88" t="b">
        <v>1</v>
      </c>
      <c r="M30" s="88" t="b">
        <v>1</v>
      </c>
      <c r="N30" s="88" t="b">
        <v>0</v>
      </c>
      <c r="O30" s="88" t="b">
        <v>0</v>
      </c>
    </row>
    <row r="31" spans="2:15" ht="15.75" customHeight="1">
      <c r="B31" s="135" t="s">
        <v>1835</v>
      </c>
      <c r="C31" s="130" t="s">
        <v>4076</v>
      </c>
      <c r="D31" s="131">
        <v>0</v>
      </c>
      <c r="E31" s="131">
        <v>3</v>
      </c>
      <c r="F31" s="132">
        <v>0</v>
      </c>
      <c r="G31" s="133">
        <v>42</v>
      </c>
      <c r="H31" s="87" t="s">
        <v>1247</v>
      </c>
      <c r="I31" s="88" t="b">
        <v>1</v>
      </c>
      <c r="J31" s="88" t="b">
        <v>1</v>
      </c>
      <c r="K31" s="88" t="b">
        <v>1</v>
      </c>
      <c r="L31" s="88" t="b">
        <v>1</v>
      </c>
      <c r="M31" s="88" t="b">
        <v>1</v>
      </c>
      <c r="N31" s="88" t="b">
        <v>0</v>
      </c>
      <c r="O31" s="88" t="b">
        <v>0</v>
      </c>
    </row>
    <row r="32" spans="2:15" ht="15.75" customHeight="1">
      <c r="B32" s="135" t="s">
        <v>1835</v>
      </c>
      <c r="C32" s="130" t="s">
        <v>4077</v>
      </c>
      <c r="D32" s="131">
        <v>0</v>
      </c>
      <c r="E32" s="131">
        <v>152</v>
      </c>
      <c r="F32" s="132">
        <v>0</v>
      </c>
      <c r="G32" s="133">
        <v>87.684210526315795</v>
      </c>
      <c r="H32" s="87" t="s">
        <v>1247</v>
      </c>
      <c r="I32" s="88" t="b">
        <v>1</v>
      </c>
      <c r="J32" s="88" t="b">
        <v>1</v>
      </c>
      <c r="K32" s="88" t="b">
        <v>1</v>
      </c>
      <c r="L32" s="88" t="b">
        <v>1</v>
      </c>
      <c r="M32" s="88" t="b">
        <v>1</v>
      </c>
      <c r="N32" s="88" t="b">
        <v>0</v>
      </c>
      <c r="O32" s="88" t="b">
        <v>0</v>
      </c>
    </row>
    <row r="33" spans="1:15" ht="15.75" customHeight="1">
      <c r="B33" s="135" t="s">
        <v>1835</v>
      </c>
      <c r="C33" s="130" t="s">
        <v>4078</v>
      </c>
      <c r="D33" s="131">
        <v>0</v>
      </c>
      <c r="E33" s="131">
        <v>8</v>
      </c>
      <c r="F33" s="132">
        <v>0</v>
      </c>
      <c r="G33" s="133">
        <v>88.875</v>
      </c>
      <c r="H33" s="87" t="s">
        <v>1247</v>
      </c>
      <c r="I33" s="88" t="b">
        <v>1</v>
      </c>
      <c r="J33" s="88" t="b">
        <v>1</v>
      </c>
      <c r="K33" s="88" t="b">
        <v>1</v>
      </c>
      <c r="L33" s="88" t="b">
        <v>1</v>
      </c>
      <c r="M33" s="88" t="b">
        <v>1</v>
      </c>
      <c r="N33" s="88" t="b">
        <v>0</v>
      </c>
      <c r="O33" s="88" t="b">
        <v>0</v>
      </c>
    </row>
    <row r="34" spans="1:15" ht="15.75" customHeight="1">
      <c r="B34" s="129" t="s">
        <v>1835</v>
      </c>
      <c r="C34" s="130" t="s">
        <v>4079</v>
      </c>
      <c r="D34" s="131">
        <v>0</v>
      </c>
      <c r="E34" s="131">
        <v>6</v>
      </c>
      <c r="F34" s="132">
        <v>0</v>
      </c>
      <c r="G34" s="133">
        <v>33.5</v>
      </c>
      <c r="H34" s="87" t="s">
        <v>1247</v>
      </c>
      <c r="I34" s="88" t="b">
        <v>1</v>
      </c>
      <c r="J34" s="88" t="b">
        <v>1</v>
      </c>
      <c r="K34" s="88" t="b">
        <v>1</v>
      </c>
      <c r="L34" s="88" t="b">
        <v>1</v>
      </c>
      <c r="M34" s="88" t="b">
        <v>1</v>
      </c>
      <c r="N34" s="88" t="b">
        <v>0</v>
      </c>
      <c r="O34" s="88" t="b">
        <v>0</v>
      </c>
    </row>
    <row r="35" spans="1:15" ht="15.75" customHeight="1">
      <c r="B35" s="135" t="s">
        <v>1835</v>
      </c>
      <c r="C35" s="130" t="s">
        <v>4080</v>
      </c>
      <c r="D35" s="131">
        <v>0</v>
      </c>
      <c r="E35" s="131">
        <v>2</v>
      </c>
      <c r="F35" s="132">
        <v>0</v>
      </c>
      <c r="G35" s="133">
        <v>57.5</v>
      </c>
      <c r="H35" s="87" t="s">
        <v>1247</v>
      </c>
      <c r="I35" s="88" t="b">
        <v>1</v>
      </c>
      <c r="J35" s="88" t="b">
        <v>1</v>
      </c>
      <c r="K35" s="88" t="b">
        <v>1</v>
      </c>
      <c r="L35" s="88" t="b">
        <v>1</v>
      </c>
      <c r="M35" s="88" t="b">
        <v>1</v>
      </c>
      <c r="N35" s="88" t="b">
        <v>0</v>
      </c>
      <c r="O35" s="88" t="b">
        <v>0</v>
      </c>
    </row>
    <row r="36" spans="1:15" ht="15.75" customHeight="1">
      <c r="B36" s="135" t="s">
        <v>1835</v>
      </c>
      <c r="C36" s="130" t="s">
        <v>4081</v>
      </c>
      <c r="D36" s="131">
        <v>0</v>
      </c>
      <c r="E36" s="131">
        <v>13</v>
      </c>
      <c r="F36" s="132">
        <v>0</v>
      </c>
      <c r="G36" s="133">
        <v>87.461538461538467</v>
      </c>
      <c r="H36" s="87" t="s">
        <v>1247</v>
      </c>
      <c r="I36" s="88" t="b">
        <v>1</v>
      </c>
      <c r="J36" s="88" t="b">
        <v>1</v>
      </c>
      <c r="K36" s="88" t="b">
        <v>1</v>
      </c>
      <c r="L36" s="88" t="b">
        <v>1</v>
      </c>
      <c r="M36" s="88" t="b">
        <v>1</v>
      </c>
      <c r="N36" s="88" t="b">
        <v>0</v>
      </c>
      <c r="O36" s="88" t="b">
        <v>0</v>
      </c>
    </row>
    <row r="37" spans="1:15" ht="15.75" customHeight="1">
      <c r="B37" s="135" t="s">
        <v>1835</v>
      </c>
      <c r="C37" s="130" t="s">
        <v>4082</v>
      </c>
      <c r="D37" s="131">
        <v>0</v>
      </c>
      <c r="E37" s="131">
        <v>14</v>
      </c>
      <c r="F37" s="132">
        <v>0</v>
      </c>
      <c r="G37" s="133">
        <v>78.714285714285708</v>
      </c>
      <c r="H37" s="87" t="s">
        <v>1247</v>
      </c>
      <c r="I37" s="88" t="b">
        <v>1</v>
      </c>
      <c r="J37" s="88" t="b">
        <v>1</v>
      </c>
      <c r="K37" s="88" t="b">
        <v>1</v>
      </c>
      <c r="L37" s="88" t="b">
        <v>1</v>
      </c>
      <c r="M37" s="88" t="b">
        <v>1</v>
      </c>
      <c r="N37" s="88" t="b">
        <v>0</v>
      </c>
      <c r="O37" s="88" t="b">
        <v>0</v>
      </c>
    </row>
    <row r="38" spans="1:15" ht="15.75" customHeight="1">
      <c r="B38" s="135" t="s">
        <v>1835</v>
      </c>
      <c r="C38" s="130" t="s">
        <v>4083</v>
      </c>
      <c r="D38" s="131">
        <v>0</v>
      </c>
      <c r="E38" s="131">
        <v>94</v>
      </c>
      <c r="F38" s="132">
        <v>0</v>
      </c>
      <c r="G38" s="133">
        <v>88.723404255319153</v>
      </c>
      <c r="H38" s="87" t="s">
        <v>1247</v>
      </c>
      <c r="I38" s="88" t="b">
        <v>1</v>
      </c>
      <c r="J38" s="88" t="b">
        <v>1</v>
      </c>
      <c r="K38" s="88" t="b">
        <v>1</v>
      </c>
      <c r="L38" s="88" t="b">
        <v>1</v>
      </c>
      <c r="M38" s="88" t="b">
        <v>1</v>
      </c>
      <c r="N38" s="88" t="b">
        <v>0</v>
      </c>
      <c r="O38" s="88" t="b">
        <v>0</v>
      </c>
    </row>
    <row r="39" spans="1:15" ht="12.75">
      <c r="B39" s="135" t="s">
        <v>1835</v>
      </c>
      <c r="C39" s="130" t="s">
        <v>4084</v>
      </c>
      <c r="D39" s="131">
        <v>0</v>
      </c>
      <c r="E39" s="131">
        <v>4</v>
      </c>
      <c r="F39" s="132">
        <v>0</v>
      </c>
      <c r="G39" s="133">
        <v>18.25</v>
      </c>
      <c r="H39" s="87" t="s">
        <v>1247</v>
      </c>
      <c r="I39" s="88" t="b">
        <v>1</v>
      </c>
      <c r="J39" s="88" t="b">
        <v>1</v>
      </c>
      <c r="K39" s="88" t="b">
        <v>1</v>
      </c>
      <c r="L39" s="88" t="b">
        <v>1</v>
      </c>
      <c r="M39" s="88" t="b">
        <v>1</v>
      </c>
      <c r="N39" s="88" t="b">
        <v>0</v>
      </c>
      <c r="O39" s="88" t="b">
        <v>0</v>
      </c>
    </row>
    <row r="40" spans="1:15" ht="12.75">
      <c r="B40" s="135" t="s">
        <v>1835</v>
      </c>
      <c r="C40" s="130" t="s">
        <v>4085</v>
      </c>
      <c r="D40" s="131">
        <v>0</v>
      </c>
      <c r="E40" s="131">
        <v>31</v>
      </c>
      <c r="F40" s="132">
        <v>0</v>
      </c>
      <c r="G40" s="133">
        <v>89.354838709677423</v>
      </c>
      <c r="H40" s="87" t="s">
        <v>1247</v>
      </c>
      <c r="I40" s="88" t="b">
        <v>1</v>
      </c>
      <c r="J40" s="88" t="b">
        <v>1</v>
      </c>
      <c r="K40" s="88" t="b">
        <v>1</v>
      </c>
      <c r="L40" s="88" t="b">
        <v>1</v>
      </c>
      <c r="M40" s="88" t="b">
        <v>1</v>
      </c>
      <c r="N40" s="88" t="b">
        <v>0</v>
      </c>
      <c r="O40" s="88" t="b">
        <v>0</v>
      </c>
    </row>
    <row r="41" spans="1:15" ht="12.75">
      <c r="B41" s="135" t="s">
        <v>1835</v>
      </c>
      <c r="C41" s="130" t="s">
        <v>4086</v>
      </c>
      <c r="D41" s="131">
        <v>0</v>
      </c>
      <c r="E41" s="131">
        <v>2</v>
      </c>
      <c r="F41" s="132">
        <v>0</v>
      </c>
      <c r="G41" s="133">
        <v>97</v>
      </c>
      <c r="H41" s="87" t="s">
        <v>1247</v>
      </c>
      <c r="I41" s="88" t="b">
        <v>1</v>
      </c>
      <c r="J41" s="88" t="b">
        <v>1</v>
      </c>
      <c r="K41" s="88" t="b">
        <v>1</v>
      </c>
      <c r="L41" s="88" t="b">
        <v>1</v>
      </c>
      <c r="M41" s="88" t="b">
        <v>1</v>
      </c>
      <c r="N41" s="88" t="b">
        <v>0</v>
      </c>
      <c r="O41" s="88" t="b">
        <v>0</v>
      </c>
    </row>
    <row r="42" spans="1:15" ht="12.75">
      <c r="B42" s="135" t="s">
        <v>1835</v>
      </c>
      <c r="C42" s="130" t="s">
        <v>4087</v>
      </c>
      <c r="D42" s="131">
        <v>0</v>
      </c>
      <c r="E42" s="131">
        <v>8</v>
      </c>
      <c r="F42" s="132">
        <v>0</v>
      </c>
      <c r="G42" s="133">
        <v>32.75</v>
      </c>
      <c r="H42" s="87" t="s">
        <v>1247</v>
      </c>
      <c r="I42" s="88" t="b">
        <v>1</v>
      </c>
      <c r="J42" s="88" t="b">
        <v>1</v>
      </c>
      <c r="K42" s="88" t="b">
        <v>1</v>
      </c>
      <c r="L42" s="88" t="b">
        <v>1</v>
      </c>
      <c r="M42" s="88" t="b">
        <v>1</v>
      </c>
      <c r="N42" s="88" t="b">
        <v>0</v>
      </c>
      <c r="O42" s="88" t="b">
        <v>0</v>
      </c>
    </row>
    <row r="43" spans="1:15" ht="12.75">
      <c r="B43" s="135" t="s">
        <v>1835</v>
      </c>
      <c r="C43" s="130" t="s">
        <v>4088</v>
      </c>
      <c r="D43" s="131">
        <v>0</v>
      </c>
      <c r="E43" s="131">
        <v>3</v>
      </c>
      <c r="F43" s="132">
        <v>0</v>
      </c>
      <c r="G43" s="133">
        <v>69.666666666666671</v>
      </c>
      <c r="H43" s="87" t="s">
        <v>1247</v>
      </c>
      <c r="I43" s="88" t="b">
        <v>1</v>
      </c>
      <c r="J43" s="88" t="b">
        <v>1</v>
      </c>
      <c r="K43" s="88" t="b">
        <v>1</v>
      </c>
      <c r="L43" s="88" t="b">
        <v>1</v>
      </c>
      <c r="M43" s="88" t="b">
        <v>1</v>
      </c>
      <c r="N43" s="88" t="b">
        <v>0</v>
      </c>
      <c r="O43" s="88" t="b">
        <v>0</v>
      </c>
    </row>
    <row r="44" spans="1:15" ht="12.75">
      <c r="B44" s="135" t="s">
        <v>1835</v>
      </c>
      <c r="C44" s="130" t="s">
        <v>4089</v>
      </c>
      <c r="D44" s="131">
        <v>0</v>
      </c>
      <c r="E44" s="131">
        <v>4</v>
      </c>
      <c r="F44" s="132">
        <v>0</v>
      </c>
      <c r="G44" s="133">
        <v>24</v>
      </c>
      <c r="H44" s="87" t="s">
        <v>1247</v>
      </c>
      <c r="I44" s="88" t="b">
        <v>1</v>
      </c>
      <c r="J44" s="88" t="b">
        <v>1</v>
      </c>
      <c r="K44" s="88" t="b">
        <v>1</v>
      </c>
      <c r="L44" s="88" t="b">
        <v>1</v>
      </c>
      <c r="M44" s="88" t="b">
        <v>1</v>
      </c>
      <c r="N44" s="88" t="b">
        <v>0</v>
      </c>
      <c r="O44" s="88" t="b">
        <v>0</v>
      </c>
    </row>
    <row r="45" spans="1:15" ht="12.75">
      <c r="B45" s="135" t="s">
        <v>1835</v>
      </c>
      <c r="C45" s="130" t="s">
        <v>4090</v>
      </c>
      <c r="D45" s="131">
        <v>0</v>
      </c>
      <c r="E45" s="131">
        <v>5</v>
      </c>
      <c r="F45" s="132">
        <v>0</v>
      </c>
      <c r="G45" s="133">
        <v>37.6</v>
      </c>
      <c r="H45" s="87" t="s">
        <v>1247</v>
      </c>
      <c r="I45" s="88" t="b">
        <v>1</v>
      </c>
      <c r="J45" s="88" t="b">
        <v>1</v>
      </c>
      <c r="K45" s="88" t="b">
        <v>1</v>
      </c>
      <c r="L45" s="88" t="b">
        <v>1</v>
      </c>
      <c r="M45" s="88" t="b">
        <v>1</v>
      </c>
      <c r="N45" s="88" t="b">
        <v>0</v>
      </c>
      <c r="O45" s="88" t="b">
        <v>0</v>
      </c>
    </row>
    <row r="46" spans="1:15" ht="12.75">
      <c r="B46" s="135" t="s">
        <v>1835</v>
      </c>
      <c r="C46" s="130" t="s">
        <v>4091</v>
      </c>
      <c r="D46" s="131">
        <v>0</v>
      </c>
      <c r="E46" s="131">
        <v>7</v>
      </c>
      <c r="F46" s="132">
        <v>0</v>
      </c>
      <c r="G46" s="133">
        <v>84.857142857142861</v>
      </c>
      <c r="H46" s="87" t="s">
        <v>1247</v>
      </c>
      <c r="I46" s="88" t="b">
        <v>1</v>
      </c>
      <c r="J46" s="88" t="b">
        <v>1</v>
      </c>
      <c r="K46" s="88" t="b">
        <v>1</v>
      </c>
      <c r="L46" s="88" t="b">
        <v>1</v>
      </c>
      <c r="M46" s="88" t="b">
        <v>1</v>
      </c>
      <c r="N46" s="88" t="b">
        <v>0</v>
      </c>
      <c r="O46" s="88" t="b">
        <v>0</v>
      </c>
    </row>
    <row r="47" spans="1:15" ht="12.75">
      <c r="B47" s="135" t="s">
        <v>1835</v>
      </c>
      <c r="C47" s="130" t="s">
        <v>4092</v>
      </c>
      <c r="D47" s="131">
        <v>0</v>
      </c>
      <c r="E47" s="131">
        <v>3</v>
      </c>
      <c r="F47" s="132">
        <v>0</v>
      </c>
      <c r="G47" s="133">
        <v>85.333333333333329</v>
      </c>
      <c r="H47" s="87" t="s">
        <v>1247</v>
      </c>
      <c r="I47" s="88" t="b">
        <v>1</v>
      </c>
      <c r="J47" s="88" t="b">
        <v>1</v>
      </c>
      <c r="K47" s="88" t="b">
        <v>1</v>
      </c>
      <c r="L47" s="88" t="b">
        <v>1</v>
      </c>
      <c r="M47" s="88" t="b">
        <v>1</v>
      </c>
      <c r="N47" s="88" t="b">
        <v>0</v>
      </c>
      <c r="O47" s="88" t="b">
        <v>0</v>
      </c>
    </row>
    <row r="48" spans="1:15" ht="12.75">
      <c r="A48" s="20">
        <v>3</v>
      </c>
      <c r="B48" s="129" t="s">
        <v>1844</v>
      </c>
      <c r="C48" s="130" t="s">
        <v>4093</v>
      </c>
      <c r="D48" s="131">
        <v>0</v>
      </c>
      <c r="E48" s="131">
        <v>1</v>
      </c>
      <c r="F48" s="132">
        <v>0</v>
      </c>
      <c r="G48" s="133">
        <v>74</v>
      </c>
      <c r="H48" s="87" t="s">
        <v>1703</v>
      </c>
      <c r="I48" s="88" t="b">
        <v>1</v>
      </c>
      <c r="J48" s="88" t="b">
        <v>1</v>
      </c>
      <c r="K48" s="88" t="b">
        <v>1</v>
      </c>
      <c r="L48" s="88" t="b">
        <v>1</v>
      </c>
      <c r="M48" s="88" t="b">
        <v>1</v>
      </c>
      <c r="N48" s="88" t="b">
        <v>1</v>
      </c>
      <c r="O48" s="88" t="b">
        <v>0</v>
      </c>
    </row>
    <row r="49" spans="1:15" ht="12.75">
      <c r="A49" s="20">
        <v>4</v>
      </c>
      <c r="B49" s="129" t="s">
        <v>1610</v>
      </c>
      <c r="C49" s="130" t="s">
        <v>4094</v>
      </c>
      <c r="D49" s="131">
        <v>0</v>
      </c>
      <c r="E49" s="131">
        <v>1</v>
      </c>
      <c r="F49" s="132">
        <v>0</v>
      </c>
      <c r="G49" s="133">
        <v>73</v>
      </c>
      <c r="H49" s="87" t="s">
        <v>4095</v>
      </c>
      <c r="I49" s="88" t="b">
        <v>1</v>
      </c>
      <c r="J49" s="88" t="b">
        <v>1</v>
      </c>
      <c r="K49" s="88" t="b">
        <v>1</v>
      </c>
      <c r="L49" s="88" t="b">
        <v>1</v>
      </c>
      <c r="M49" s="88" t="b">
        <v>1</v>
      </c>
      <c r="N49" s="88" t="b">
        <v>1</v>
      </c>
      <c r="O49" s="88" t="b">
        <v>0</v>
      </c>
    </row>
    <row r="50" spans="1:15" ht="12.75">
      <c r="A50" s="20">
        <v>5</v>
      </c>
      <c r="B50" s="129" t="s">
        <v>632</v>
      </c>
      <c r="C50" s="130" t="s">
        <v>4096</v>
      </c>
      <c r="D50" s="131">
        <v>3</v>
      </c>
      <c r="E50" s="131">
        <v>30</v>
      </c>
      <c r="F50" s="132">
        <v>0.1</v>
      </c>
      <c r="G50" s="133">
        <v>6.9666666666666668</v>
      </c>
      <c r="H50" s="88"/>
      <c r="I50" s="88" t="b">
        <v>1</v>
      </c>
      <c r="J50" s="88" t="b">
        <v>1</v>
      </c>
      <c r="K50" s="88" t="b">
        <v>1</v>
      </c>
      <c r="L50" s="88" t="b">
        <v>1</v>
      </c>
      <c r="M50" s="88" t="b">
        <v>1</v>
      </c>
      <c r="N50" s="88" t="b">
        <v>1</v>
      </c>
      <c r="O50" s="88" t="b">
        <v>0</v>
      </c>
    </row>
    <row r="51" spans="1:15" ht="12.75">
      <c r="B51" s="135" t="s">
        <v>632</v>
      </c>
      <c r="C51" s="130" t="s">
        <v>4097</v>
      </c>
      <c r="D51" s="131">
        <v>1</v>
      </c>
      <c r="E51" s="131">
        <v>3</v>
      </c>
      <c r="F51" s="132">
        <v>0.33333333333333331</v>
      </c>
      <c r="G51" s="133">
        <v>19.666666666666668</v>
      </c>
      <c r="H51" s="88"/>
      <c r="I51" s="88" t="b">
        <v>1</v>
      </c>
      <c r="J51" s="88" t="b">
        <v>1</v>
      </c>
      <c r="K51" s="88" t="b">
        <v>1</v>
      </c>
      <c r="L51" s="88" t="b">
        <v>1</v>
      </c>
      <c r="M51" s="88" t="b">
        <v>1</v>
      </c>
      <c r="N51" s="88" t="b">
        <v>0</v>
      </c>
      <c r="O51" s="88" t="b">
        <v>0</v>
      </c>
    </row>
    <row r="52" spans="1:15" ht="12.75">
      <c r="B52" s="135" t="s">
        <v>632</v>
      </c>
      <c r="C52" s="130" t="s">
        <v>4098</v>
      </c>
      <c r="D52" s="131">
        <v>0</v>
      </c>
      <c r="E52" s="131">
        <v>9</v>
      </c>
      <c r="F52" s="132">
        <v>0</v>
      </c>
      <c r="G52" s="133">
        <v>69.666666666666671</v>
      </c>
      <c r="H52" s="88"/>
      <c r="I52" s="88" t="b">
        <v>1</v>
      </c>
      <c r="J52" s="88" t="b">
        <v>1</v>
      </c>
      <c r="K52" s="88" t="b">
        <v>1</v>
      </c>
      <c r="L52" s="88" t="b">
        <v>1</v>
      </c>
      <c r="M52" s="88" t="b">
        <v>1</v>
      </c>
      <c r="N52" s="88" t="b">
        <v>0</v>
      </c>
      <c r="O52" s="88" t="b">
        <v>0</v>
      </c>
    </row>
    <row r="53" spans="1:15" ht="12.75">
      <c r="B53" s="135" t="s">
        <v>632</v>
      </c>
      <c r="C53" s="130" t="s">
        <v>4099</v>
      </c>
      <c r="D53" s="131">
        <v>0</v>
      </c>
      <c r="E53" s="131">
        <v>1</v>
      </c>
      <c r="F53" s="132">
        <v>0</v>
      </c>
      <c r="G53" s="133">
        <v>28</v>
      </c>
      <c r="H53" s="88"/>
      <c r="I53" s="88" t="b">
        <v>1</v>
      </c>
      <c r="J53" s="88" t="b">
        <v>1</v>
      </c>
      <c r="K53" s="88" t="b">
        <v>1</v>
      </c>
      <c r="L53" s="88" t="b">
        <v>1</v>
      </c>
      <c r="M53" s="88" t="b">
        <v>1</v>
      </c>
      <c r="N53" s="88" t="b">
        <v>0</v>
      </c>
      <c r="O53" s="88" t="b">
        <v>0</v>
      </c>
    </row>
    <row r="54" spans="1:15" ht="12.75">
      <c r="B54" s="135" t="s">
        <v>632</v>
      </c>
      <c r="C54" s="130" t="s">
        <v>4100</v>
      </c>
      <c r="D54" s="131">
        <v>0</v>
      </c>
      <c r="E54" s="131">
        <v>2</v>
      </c>
      <c r="F54" s="132">
        <v>0</v>
      </c>
      <c r="G54" s="133">
        <v>49.5</v>
      </c>
      <c r="H54" s="88"/>
      <c r="I54" s="88" t="b">
        <v>1</v>
      </c>
      <c r="J54" s="88" t="b">
        <v>1</v>
      </c>
      <c r="K54" s="88" t="b">
        <v>1</v>
      </c>
      <c r="L54" s="88" t="b">
        <v>1</v>
      </c>
      <c r="M54" s="88" t="b">
        <v>1</v>
      </c>
      <c r="N54" s="88" t="b">
        <v>0</v>
      </c>
      <c r="O54" s="88" t="b">
        <v>0</v>
      </c>
    </row>
    <row r="55" spans="1:15" ht="12.75">
      <c r="B55" s="135" t="s">
        <v>632</v>
      </c>
      <c r="C55" s="130" t="s">
        <v>4101</v>
      </c>
      <c r="D55" s="131">
        <v>0</v>
      </c>
      <c r="E55" s="131">
        <v>1</v>
      </c>
      <c r="F55" s="132">
        <v>0</v>
      </c>
      <c r="G55" s="133">
        <v>19</v>
      </c>
      <c r="H55" s="88"/>
      <c r="I55" s="88" t="b">
        <v>1</v>
      </c>
      <c r="J55" s="88" t="b">
        <v>1</v>
      </c>
      <c r="K55" s="88" t="b">
        <v>1</v>
      </c>
      <c r="L55" s="88" t="b">
        <v>1</v>
      </c>
      <c r="M55" s="88" t="b">
        <v>1</v>
      </c>
      <c r="N55" s="88" t="b">
        <v>0</v>
      </c>
      <c r="O55" s="88" t="b">
        <v>0</v>
      </c>
    </row>
    <row r="56" spans="1:15" ht="12.75">
      <c r="B56" s="135" t="s">
        <v>632</v>
      </c>
      <c r="C56" s="130" t="s">
        <v>4102</v>
      </c>
      <c r="D56" s="131">
        <v>0</v>
      </c>
      <c r="E56" s="131">
        <v>4</v>
      </c>
      <c r="F56" s="132">
        <v>0</v>
      </c>
      <c r="G56" s="133">
        <v>90</v>
      </c>
      <c r="H56" s="88"/>
      <c r="I56" s="88" t="b">
        <v>1</v>
      </c>
      <c r="J56" s="88" t="b">
        <v>1</v>
      </c>
      <c r="K56" s="88" t="b">
        <v>1</v>
      </c>
      <c r="L56" s="88" t="b">
        <v>1</v>
      </c>
      <c r="M56" s="88" t="b">
        <v>1</v>
      </c>
      <c r="N56" s="88" t="b">
        <v>0</v>
      </c>
      <c r="O56" s="88" t="b">
        <v>0</v>
      </c>
    </row>
    <row r="57" spans="1:15" ht="12.75">
      <c r="B57" s="135" t="s">
        <v>632</v>
      </c>
      <c r="C57" s="130" t="s">
        <v>4103</v>
      </c>
      <c r="D57" s="131">
        <v>0</v>
      </c>
      <c r="E57" s="131">
        <v>22</v>
      </c>
      <c r="F57" s="132">
        <v>0</v>
      </c>
      <c r="G57" s="133">
        <v>53.636363636363633</v>
      </c>
      <c r="H57" s="88"/>
      <c r="I57" s="88" t="b">
        <v>1</v>
      </c>
      <c r="J57" s="88" t="b">
        <v>1</v>
      </c>
      <c r="K57" s="88" t="b">
        <v>1</v>
      </c>
      <c r="L57" s="88" t="b">
        <v>1</v>
      </c>
      <c r="M57" s="88" t="b">
        <v>1</v>
      </c>
      <c r="N57" s="88" t="b">
        <v>0</v>
      </c>
      <c r="O57" s="88" t="b">
        <v>0</v>
      </c>
    </row>
    <row r="58" spans="1:15" ht="12.75">
      <c r="B58" s="135" t="s">
        <v>632</v>
      </c>
      <c r="C58" s="130" t="s">
        <v>4104</v>
      </c>
      <c r="D58" s="131">
        <v>0</v>
      </c>
      <c r="E58" s="131">
        <v>2</v>
      </c>
      <c r="F58" s="132">
        <v>0</v>
      </c>
      <c r="G58" s="133">
        <v>1</v>
      </c>
      <c r="H58" s="88"/>
      <c r="I58" s="88" t="b">
        <v>1</v>
      </c>
      <c r="J58" s="88" t="b">
        <v>1</v>
      </c>
      <c r="K58" s="88" t="b">
        <v>1</v>
      </c>
      <c r="L58" s="88" t="b">
        <v>1</v>
      </c>
      <c r="M58" s="88" t="b">
        <v>1</v>
      </c>
      <c r="N58" s="88" t="b">
        <v>0</v>
      </c>
      <c r="O58" s="88" t="b">
        <v>0</v>
      </c>
    </row>
    <row r="59" spans="1:15" ht="12.75">
      <c r="B59" s="135" t="s">
        <v>632</v>
      </c>
      <c r="C59" s="130" t="s">
        <v>4105</v>
      </c>
      <c r="D59" s="131">
        <v>0</v>
      </c>
      <c r="E59" s="131">
        <v>5</v>
      </c>
      <c r="F59" s="132">
        <v>0</v>
      </c>
      <c r="G59" s="133">
        <v>94</v>
      </c>
      <c r="H59" s="88"/>
      <c r="I59" s="88" t="b">
        <v>1</v>
      </c>
      <c r="J59" s="88" t="b">
        <v>1</v>
      </c>
      <c r="K59" s="88" t="b">
        <v>1</v>
      </c>
      <c r="L59" s="88" t="b">
        <v>1</v>
      </c>
      <c r="M59" s="88" t="b">
        <v>1</v>
      </c>
      <c r="N59" s="88" t="b">
        <v>0</v>
      </c>
      <c r="O59" s="88" t="b">
        <v>0</v>
      </c>
    </row>
    <row r="60" spans="1:15" ht="12.75">
      <c r="B60" s="135" t="s">
        <v>632</v>
      </c>
      <c r="C60" s="130" t="s">
        <v>4106</v>
      </c>
      <c r="D60" s="131">
        <v>0</v>
      </c>
      <c r="E60" s="131">
        <v>1</v>
      </c>
      <c r="F60" s="132">
        <v>0</v>
      </c>
      <c r="G60" s="133">
        <v>42</v>
      </c>
      <c r="H60" s="88"/>
      <c r="I60" s="88" t="b">
        <v>1</v>
      </c>
      <c r="J60" s="88" t="b">
        <v>1</v>
      </c>
      <c r="K60" s="88" t="b">
        <v>1</v>
      </c>
      <c r="L60" s="88" t="b">
        <v>1</v>
      </c>
      <c r="M60" s="88" t="b">
        <v>1</v>
      </c>
      <c r="N60" s="88" t="b">
        <v>0</v>
      </c>
      <c r="O60" s="88" t="b">
        <v>0</v>
      </c>
    </row>
    <row r="61" spans="1:15" ht="12.75">
      <c r="B61" s="135" t="s">
        <v>632</v>
      </c>
      <c r="C61" s="130" t="s">
        <v>4107</v>
      </c>
      <c r="D61" s="131">
        <v>0</v>
      </c>
      <c r="E61" s="131">
        <v>40</v>
      </c>
      <c r="F61" s="132">
        <v>0</v>
      </c>
      <c r="G61" s="133">
        <v>53.4</v>
      </c>
      <c r="H61" s="88"/>
      <c r="I61" s="88" t="b">
        <v>1</v>
      </c>
      <c r="J61" s="88" t="b">
        <v>1</v>
      </c>
      <c r="K61" s="88" t="b">
        <v>1</v>
      </c>
      <c r="L61" s="88" t="b">
        <v>1</v>
      </c>
      <c r="M61" s="88" t="b">
        <v>1</v>
      </c>
      <c r="N61" s="88" t="b">
        <v>0</v>
      </c>
      <c r="O61" s="88" t="b">
        <v>0</v>
      </c>
    </row>
    <row r="62" spans="1:15" ht="12.75">
      <c r="B62" s="135" t="s">
        <v>632</v>
      </c>
      <c r="C62" s="130" t="s">
        <v>4108</v>
      </c>
      <c r="D62" s="131">
        <v>0</v>
      </c>
      <c r="E62" s="131">
        <v>15</v>
      </c>
      <c r="F62" s="132">
        <v>0</v>
      </c>
      <c r="G62" s="133">
        <v>17.933333333333334</v>
      </c>
      <c r="H62" s="88"/>
      <c r="I62" s="88" t="b">
        <v>1</v>
      </c>
      <c r="J62" s="88" t="b">
        <v>1</v>
      </c>
      <c r="K62" s="88" t="b">
        <v>1</v>
      </c>
      <c r="L62" s="88" t="b">
        <v>1</v>
      </c>
      <c r="M62" s="88" t="b">
        <v>1</v>
      </c>
      <c r="N62" s="88" t="b">
        <v>0</v>
      </c>
      <c r="O62" s="88" t="b">
        <v>0</v>
      </c>
    </row>
    <row r="63" spans="1:15" ht="12.75">
      <c r="B63" s="135" t="s">
        <v>632</v>
      </c>
      <c r="C63" s="130" t="s">
        <v>4109</v>
      </c>
      <c r="D63" s="131">
        <v>0</v>
      </c>
      <c r="E63" s="131">
        <v>31</v>
      </c>
      <c r="F63" s="132">
        <v>0</v>
      </c>
      <c r="G63" s="133">
        <v>52.354838709677416</v>
      </c>
      <c r="H63" s="88"/>
      <c r="I63" s="88" t="b">
        <v>1</v>
      </c>
      <c r="J63" s="88" t="b">
        <v>1</v>
      </c>
      <c r="K63" s="88" t="b">
        <v>1</v>
      </c>
      <c r="L63" s="88" t="b">
        <v>1</v>
      </c>
      <c r="M63" s="88" t="b">
        <v>1</v>
      </c>
      <c r="N63" s="88" t="b">
        <v>0</v>
      </c>
      <c r="O63" s="88" t="b">
        <v>0</v>
      </c>
    </row>
    <row r="64" spans="1:15" ht="12.75">
      <c r="B64" s="135" t="s">
        <v>632</v>
      </c>
      <c r="C64" s="130" t="s">
        <v>4110</v>
      </c>
      <c r="D64" s="131">
        <v>0</v>
      </c>
      <c r="E64" s="131">
        <v>1</v>
      </c>
      <c r="F64" s="132">
        <v>0</v>
      </c>
      <c r="G64" s="133">
        <v>84</v>
      </c>
      <c r="H64" s="88"/>
      <c r="I64" s="88" t="b">
        <v>1</v>
      </c>
      <c r="J64" s="88" t="b">
        <v>1</v>
      </c>
      <c r="K64" s="88" t="b">
        <v>1</v>
      </c>
      <c r="L64" s="88" t="b">
        <v>1</v>
      </c>
      <c r="M64" s="88" t="b">
        <v>1</v>
      </c>
      <c r="N64" s="88" t="b">
        <v>0</v>
      </c>
      <c r="O64" s="88" t="b">
        <v>0</v>
      </c>
    </row>
    <row r="65" spans="1:27" ht="12.75">
      <c r="A65" s="136"/>
      <c r="B65" s="137" t="s">
        <v>632</v>
      </c>
      <c r="C65" s="138" t="s">
        <v>4111</v>
      </c>
      <c r="D65" s="139">
        <v>0</v>
      </c>
      <c r="E65" s="139">
        <v>1</v>
      </c>
      <c r="F65" s="140">
        <v>0</v>
      </c>
      <c r="G65" s="141">
        <v>92</v>
      </c>
      <c r="H65" s="142"/>
      <c r="I65" s="88" t="b">
        <v>1</v>
      </c>
      <c r="J65" s="88" t="b">
        <v>1</v>
      </c>
      <c r="K65" s="88" t="b">
        <v>1</v>
      </c>
      <c r="L65" s="88" t="b">
        <v>1</v>
      </c>
      <c r="M65" s="88" t="b">
        <v>1</v>
      </c>
      <c r="N65" s="88" t="b">
        <v>0</v>
      </c>
      <c r="O65" s="88" t="b">
        <v>0</v>
      </c>
      <c r="P65" s="136"/>
      <c r="Q65" s="136"/>
      <c r="R65" s="136"/>
      <c r="S65" s="136"/>
      <c r="T65" s="136"/>
      <c r="U65" s="136"/>
      <c r="V65" s="136"/>
      <c r="W65" s="136"/>
      <c r="X65" s="136"/>
      <c r="Y65" s="136"/>
      <c r="Z65" s="136"/>
      <c r="AA65" s="136"/>
    </row>
    <row r="66" spans="1:27" ht="12.75">
      <c r="A66" s="20">
        <v>6</v>
      </c>
      <c r="B66" s="135" t="s">
        <v>882</v>
      </c>
      <c r="C66" s="130" t="s">
        <v>4112</v>
      </c>
      <c r="D66" s="131">
        <v>1</v>
      </c>
      <c r="E66" s="131">
        <v>35</v>
      </c>
      <c r="F66" s="132">
        <v>2.8571428571428571E-2</v>
      </c>
      <c r="G66" s="133">
        <v>9.0571428571428569</v>
      </c>
      <c r="H66" s="88"/>
      <c r="I66" s="88" t="b">
        <v>1</v>
      </c>
      <c r="J66" s="88" t="b">
        <v>1</v>
      </c>
      <c r="K66" s="88" t="b">
        <v>1</v>
      </c>
      <c r="L66" s="88" t="b">
        <v>1</v>
      </c>
      <c r="M66" s="88" t="b">
        <v>1</v>
      </c>
      <c r="N66" s="88" t="b">
        <v>1</v>
      </c>
      <c r="O66" s="88" t="b">
        <v>1</v>
      </c>
    </row>
    <row r="67" spans="1:27" ht="12.75">
      <c r="B67" s="135" t="s">
        <v>882</v>
      </c>
      <c r="C67" s="130" t="s">
        <v>4113</v>
      </c>
      <c r="D67" s="131">
        <v>0</v>
      </c>
      <c r="E67" s="131">
        <v>1</v>
      </c>
      <c r="F67" s="132">
        <v>0</v>
      </c>
      <c r="G67" s="133">
        <v>25</v>
      </c>
      <c r="H67" s="88"/>
      <c r="I67" s="88" t="b">
        <v>1</v>
      </c>
      <c r="J67" s="88" t="b">
        <v>1</v>
      </c>
      <c r="K67" s="88" t="b">
        <v>1</v>
      </c>
      <c r="L67" s="88" t="b">
        <v>1</v>
      </c>
      <c r="M67" s="88" t="b">
        <v>1</v>
      </c>
      <c r="N67" s="88" t="b">
        <v>0</v>
      </c>
      <c r="O67" s="88" t="b">
        <v>0</v>
      </c>
    </row>
    <row r="68" spans="1:27" ht="12.75">
      <c r="B68" s="135" t="s">
        <v>882</v>
      </c>
      <c r="C68" s="130" t="s">
        <v>4114</v>
      </c>
      <c r="D68" s="131">
        <v>0</v>
      </c>
      <c r="E68" s="131">
        <v>2</v>
      </c>
      <c r="F68" s="132">
        <v>0</v>
      </c>
      <c r="G68" s="133">
        <v>90</v>
      </c>
      <c r="H68" s="88"/>
      <c r="I68" s="88" t="b">
        <v>1</v>
      </c>
      <c r="J68" s="88" t="b">
        <v>1</v>
      </c>
      <c r="K68" s="88" t="b">
        <v>1</v>
      </c>
      <c r="L68" s="88" t="b">
        <v>1</v>
      </c>
      <c r="M68" s="88" t="b">
        <v>1</v>
      </c>
      <c r="N68" s="88" t="b">
        <v>0</v>
      </c>
      <c r="O68" s="88" t="b">
        <v>0</v>
      </c>
    </row>
    <row r="69" spans="1:27" ht="12.75">
      <c r="A69" s="20">
        <v>7</v>
      </c>
      <c r="B69" s="129" t="s">
        <v>1757</v>
      </c>
      <c r="C69" s="130" t="s">
        <v>4115</v>
      </c>
      <c r="D69" s="131">
        <v>0</v>
      </c>
      <c r="E69" s="131">
        <v>4</v>
      </c>
      <c r="F69" s="132">
        <v>0</v>
      </c>
      <c r="G69" s="133">
        <v>87.75</v>
      </c>
      <c r="H69" s="88"/>
      <c r="I69" s="88" t="b">
        <v>1</v>
      </c>
      <c r="J69" s="88" t="b">
        <v>1</v>
      </c>
      <c r="K69" s="88" t="b">
        <v>1</v>
      </c>
      <c r="L69" s="88" t="b">
        <v>1</v>
      </c>
      <c r="M69" s="88" t="b">
        <v>1</v>
      </c>
      <c r="N69" s="88" t="b">
        <v>0</v>
      </c>
      <c r="O69" s="88" t="b">
        <v>0</v>
      </c>
    </row>
    <row r="70" spans="1:27" ht="12.75">
      <c r="A70" s="20">
        <v>8</v>
      </c>
      <c r="B70" s="135" t="s">
        <v>355</v>
      </c>
      <c r="C70" s="130" t="s">
        <v>4116</v>
      </c>
      <c r="D70" s="131">
        <v>2</v>
      </c>
      <c r="E70" s="131">
        <v>29</v>
      </c>
      <c r="F70" s="132">
        <v>6.8965517241379309E-2</v>
      </c>
      <c r="G70" s="133">
        <v>5.6206896551724137</v>
      </c>
      <c r="H70" s="88"/>
      <c r="I70" s="88" t="b">
        <v>1</v>
      </c>
      <c r="J70" s="88" t="b">
        <v>1</v>
      </c>
      <c r="K70" s="88" t="b">
        <v>1</v>
      </c>
      <c r="L70" s="88" t="b">
        <v>1</v>
      </c>
      <c r="M70" s="88" t="b">
        <v>1</v>
      </c>
      <c r="N70" s="88" t="b">
        <v>1</v>
      </c>
      <c r="O70" s="88" t="b">
        <v>1</v>
      </c>
    </row>
    <row r="71" spans="1:27" ht="12.75">
      <c r="B71" s="135" t="s">
        <v>355</v>
      </c>
      <c r="C71" s="130" t="s">
        <v>4117</v>
      </c>
      <c r="D71" s="131">
        <v>1</v>
      </c>
      <c r="E71" s="131">
        <v>183</v>
      </c>
      <c r="F71" s="132">
        <v>5.4644808743169399E-3</v>
      </c>
      <c r="G71" s="133">
        <v>20.486338797814209</v>
      </c>
      <c r="H71" s="88"/>
      <c r="I71" s="88" t="b">
        <v>1</v>
      </c>
      <c r="J71" s="88" t="b">
        <v>0</v>
      </c>
      <c r="K71" s="88" t="b">
        <v>0</v>
      </c>
      <c r="L71" s="88" t="b">
        <v>0</v>
      </c>
      <c r="M71" s="88" t="b">
        <v>0</v>
      </c>
      <c r="N71" s="88" t="b">
        <v>0</v>
      </c>
      <c r="O71" s="88" t="b">
        <v>0</v>
      </c>
    </row>
    <row r="72" spans="1:27" ht="12.75">
      <c r="B72" s="135" t="s">
        <v>355</v>
      </c>
      <c r="C72" s="130" t="s">
        <v>4118</v>
      </c>
      <c r="D72" s="131">
        <v>1</v>
      </c>
      <c r="E72" s="131">
        <v>2</v>
      </c>
      <c r="F72" s="132">
        <v>0.5</v>
      </c>
      <c r="G72" s="133">
        <v>26.5</v>
      </c>
      <c r="H72" s="88"/>
      <c r="I72" s="88" t="b">
        <v>1</v>
      </c>
      <c r="J72" s="88" t="b">
        <v>0</v>
      </c>
      <c r="K72" s="88" t="b">
        <v>0</v>
      </c>
      <c r="L72" s="88" t="b">
        <v>0</v>
      </c>
      <c r="M72" s="88" t="b">
        <v>0</v>
      </c>
      <c r="N72" s="88" t="b">
        <v>0</v>
      </c>
      <c r="O72" s="88" t="b">
        <v>0</v>
      </c>
    </row>
    <row r="73" spans="1:27" ht="12.75">
      <c r="B73" s="135" t="s">
        <v>355</v>
      </c>
      <c r="C73" s="130" t="s">
        <v>4119</v>
      </c>
      <c r="D73" s="131">
        <v>0</v>
      </c>
      <c r="E73" s="131">
        <v>1</v>
      </c>
      <c r="F73" s="132">
        <v>0</v>
      </c>
      <c r="G73" s="133">
        <v>20</v>
      </c>
      <c r="H73" s="88"/>
      <c r="I73" s="88" t="b">
        <v>1</v>
      </c>
      <c r="J73" s="88" t="b">
        <v>0</v>
      </c>
      <c r="K73" s="88" t="b">
        <v>0</v>
      </c>
      <c r="L73" s="88" t="b">
        <v>0</v>
      </c>
      <c r="M73" s="88" t="b">
        <v>0</v>
      </c>
      <c r="N73" s="88" t="b">
        <v>0</v>
      </c>
      <c r="O73" s="88" t="b">
        <v>0</v>
      </c>
    </row>
    <row r="74" spans="1:27" ht="12.75">
      <c r="B74" s="135" t="s">
        <v>355</v>
      </c>
      <c r="C74" s="130" t="s">
        <v>4120</v>
      </c>
      <c r="D74" s="131">
        <v>0</v>
      </c>
      <c r="E74" s="131">
        <v>1</v>
      </c>
      <c r="F74" s="132">
        <v>0</v>
      </c>
      <c r="G74" s="133">
        <v>19</v>
      </c>
      <c r="H74" s="88"/>
      <c r="I74" s="88" t="b">
        <v>1</v>
      </c>
      <c r="J74" s="88" t="b">
        <v>0</v>
      </c>
      <c r="K74" s="88" t="b">
        <v>0</v>
      </c>
      <c r="L74" s="88" t="b">
        <v>0</v>
      </c>
      <c r="M74" s="88" t="b">
        <v>0</v>
      </c>
      <c r="N74" s="88" t="b">
        <v>0</v>
      </c>
      <c r="O74" s="88" t="b">
        <v>0</v>
      </c>
    </row>
    <row r="75" spans="1:27" ht="12.75">
      <c r="B75" s="135" t="s">
        <v>355</v>
      </c>
      <c r="C75" s="130" t="s">
        <v>4121</v>
      </c>
      <c r="D75" s="131">
        <v>0</v>
      </c>
      <c r="E75" s="131">
        <v>1</v>
      </c>
      <c r="F75" s="132">
        <v>0</v>
      </c>
      <c r="G75" s="133">
        <v>1</v>
      </c>
      <c r="H75" s="88"/>
      <c r="I75" s="88" t="b">
        <v>1</v>
      </c>
      <c r="J75" s="88" t="b">
        <v>0</v>
      </c>
      <c r="K75" s="88" t="b">
        <v>0</v>
      </c>
      <c r="L75" s="88" t="b">
        <v>0</v>
      </c>
      <c r="M75" s="88" t="b">
        <v>0</v>
      </c>
      <c r="N75" s="88" t="b">
        <v>0</v>
      </c>
      <c r="O75" s="88" t="b">
        <v>0</v>
      </c>
    </row>
    <row r="76" spans="1:27" ht="12.75">
      <c r="B76" s="135" t="s">
        <v>355</v>
      </c>
      <c r="C76" s="130" t="s">
        <v>4122</v>
      </c>
      <c r="D76" s="131">
        <v>0</v>
      </c>
      <c r="E76" s="131">
        <v>3</v>
      </c>
      <c r="F76" s="132">
        <v>0</v>
      </c>
      <c r="G76" s="133">
        <v>1</v>
      </c>
      <c r="H76" s="88"/>
      <c r="I76" s="88" t="b">
        <v>1</v>
      </c>
      <c r="J76" s="88" t="b">
        <v>0</v>
      </c>
      <c r="K76" s="88" t="b">
        <v>0</v>
      </c>
      <c r="L76" s="88" t="b">
        <v>0</v>
      </c>
      <c r="M76" s="88" t="b">
        <v>0</v>
      </c>
      <c r="N76" s="88" t="b">
        <v>0</v>
      </c>
      <c r="O76" s="88" t="b">
        <v>0</v>
      </c>
    </row>
    <row r="77" spans="1:27" ht="12.75">
      <c r="A77" s="20">
        <v>9</v>
      </c>
      <c r="B77" s="129" t="s">
        <v>1894</v>
      </c>
      <c r="C77" s="130" t="s">
        <v>4123</v>
      </c>
      <c r="D77" s="131">
        <v>100</v>
      </c>
      <c r="E77" s="131">
        <v>294</v>
      </c>
      <c r="F77" s="132">
        <v>0.3401360544217687</v>
      </c>
      <c r="G77" s="133">
        <v>1.1462585034013606</v>
      </c>
      <c r="H77" s="87" t="s">
        <v>849</v>
      </c>
      <c r="I77" s="88" t="b">
        <v>1</v>
      </c>
      <c r="J77" s="88" t="b">
        <v>1</v>
      </c>
      <c r="K77" s="88" t="b">
        <v>1</v>
      </c>
      <c r="L77" s="88" t="b">
        <v>1</v>
      </c>
      <c r="M77" s="88" t="b">
        <v>1</v>
      </c>
      <c r="N77" s="88" t="b">
        <v>1</v>
      </c>
      <c r="O77" s="88" t="b">
        <v>1</v>
      </c>
    </row>
    <row r="78" spans="1:27" ht="12.75">
      <c r="B78" s="135" t="s">
        <v>1894</v>
      </c>
      <c r="C78" s="130" t="s">
        <v>4124</v>
      </c>
      <c r="D78" s="131">
        <v>25</v>
      </c>
      <c r="E78" s="131">
        <v>72</v>
      </c>
      <c r="F78" s="132">
        <v>0.34722222222222221</v>
      </c>
      <c r="G78" s="133">
        <v>1.875</v>
      </c>
      <c r="H78" s="88"/>
      <c r="I78" s="88" t="b">
        <v>1</v>
      </c>
      <c r="J78" s="88"/>
      <c r="K78" s="88"/>
      <c r="L78" s="88"/>
      <c r="M78" s="88"/>
      <c r="N78" s="88"/>
      <c r="O78" s="88"/>
    </row>
    <row r="79" spans="1:27" ht="12.75">
      <c r="B79" s="135" t="s">
        <v>1894</v>
      </c>
      <c r="C79" s="130" t="s">
        <v>4125</v>
      </c>
      <c r="D79" s="131">
        <v>23</v>
      </c>
      <c r="E79" s="131">
        <v>52</v>
      </c>
      <c r="F79" s="132">
        <v>0.44230769230769229</v>
      </c>
      <c r="G79" s="133">
        <v>1.1346153846153846</v>
      </c>
      <c r="H79" s="88"/>
      <c r="I79" s="88" t="b">
        <v>1</v>
      </c>
      <c r="J79" s="88"/>
      <c r="K79" s="88"/>
      <c r="L79" s="88"/>
      <c r="M79" s="88"/>
      <c r="N79" s="88"/>
      <c r="O79" s="88"/>
    </row>
    <row r="80" spans="1:27" ht="12.75">
      <c r="B80" s="135" t="s">
        <v>1894</v>
      </c>
      <c r="C80" s="130" t="s">
        <v>4126</v>
      </c>
      <c r="D80" s="131">
        <v>1</v>
      </c>
      <c r="E80" s="131">
        <v>7</v>
      </c>
      <c r="F80" s="132">
        <v>0.14285714285714285</v>
      </c>
      <c r="G80" s="133">
        <v>8</v>
      </c>
      <c r="H80" s="88"/>
      <c r="I80" s="88" t="b">
        <v>1</v>
      </c>
      <c r="J80" s="88"/>
      <c r="K80" s="88"/>
      <c r="L80" s="88"/>
      <c r="M80" s="88"/>
      <c r="N80" s="88"/>
      <c r="O80" s="88"/>
    </row>
    <row r="81" spans="2:15" ht="12.75">
      <c r="B81" s="135" t="s">
        <v>1894</v>
      </c>
      <c r="C81" s="130" t="s">
        <v>4127</v>
      </c>
      <c r="D81" s="131">
        <v>0</v>
      </c>
      <c r="E81" s="131">
        <v>1</v>
      </c>
      <c r="F81" s="132">
        <v>0</v>
      </c>
      <c r="G81" s="133">
        <v>83</v>
      </c>
      <c r="H81" s="88"/>
      <c r="I81" s="88" t="b">
        <v>1</v>
      </c>
      <c r="J81" s="88"/>
      <c r="K81" s="88"/>
      <c r="L81" s="88"/>
      <c r="M81" s="88"/>
      <c r="N81" s="88"/>
      <c r="O81" s="88"/>
    </row>
    <row r="82" spans="2:15" ht="12.75">
      <c r="B82" s="135" t="s">
        <v>1894</v>
      </c>
      <c r="C82" s="130" t="s">
        <v>4128</v>
      </c>
      <c r="D82" s="131">
        <v>0</v>
      </c>
      <c r="E82" s="131">
        <v>44</v>
      </c>
      <c r="F82" s="132">
        <v>0</v>
      </c>
      <c r="G82" s="133">
        <v>57.090909090909093</v>
      </c>
      <c r="H82" s="88"/>
      <c r="I82" s="88" t="b">
        <v>1</v>
      </c>
      <c r="J82" s="88"/>
      <c r="K82" s="88"/>
      <c r="L82" s="88"/>
      <c r="M82" s="88"/>
      <c r="N82" s="88"/>
      <c r="O82" s="88"/>
    </row>
    <row r="83" spans="2:15" ht="12.75">
      <c r="B83" s="135" t="s">
        <v>1894</v>
      </c>
      <c r="C83" s="130" t="s">
        <v>4129</v>
      </c>
      <c r="D83" s="131">
        <v>0</v>
      </c>
      <c r="E83" s="131">
        <v>6</v>
      </c>
      <c r="F83" s="132">
        <v>0</v>
      </c>
      <c r="G83" s="133">
        <v>57.666666666666664</v>
      </c>
      <c r="H83" s="88"/>
      <c r="I83" s="88" t="b">
        <v>1</v>
      </c>
      <c r="J83" s="88"/>
      <c r="K83" s="88"/>
      <c r="L83" s="88"/>
      <c r="M83" s="88"/>
      <c r="N83" s="88"/>
      <c r="O83" s="88"/>
    </row>
    <row r="84" spans="2:15" ht="12.75">
      <c r="B84" s="135" t="s">
        <v>1894</v>
      </c>
      <c r="C84" s="130" t="s">
        <v>4130</v>
      </c>
      <c r="D84" s="131">
        <v>0</v>
      </c>
      <c r="E84" s="131">
        <v>1</v>
      </c>
      <c r="F84" s="132">
        <v>0</v>
      </c>
      <c r="G84" s="133">
        <v>97</v>
      </c>
      <c r="H84" s="88"/>
      <c r="I84" s="88" t="b">
        <v>1</v>
      </c>
      <c r="J84" s="88"/>
      <c r="K84" s="88"/>
      <c r="L84" s="88"/>
      <c r="M84" s="88"/>
      <c r="N84" s="88"/>
      <c r="O84" s="88"/>
    </row>
    <row r="85" spans="2:15" ht="12.75">
      <c r="B85" s="135" t="s">
        <v>1894</v>
      </c>
      <c r="C85" s="130" t="s">
        <v>4131</v>
      </c>
      <c r="D85" s="131">
        <v>0</v>
      </c>
      <c r="E85" s="131">
        <v>5</v>
      </c>
      <c r="F85" s="132">
        <v>0</v>
      </c>
      <c r="G85" s="133">
        <v>67.599999999999994</v>
      </c>
      <c r="H85" s="88"/>
      <c r="I85" s="88" t="b">
        <v>1</v>
      </c>
      <c r="J85" s="88"/>
      <c r="K85" s="88"/>
      <c r="L85" s="88"/>
      <c r="M85" s="88"/>
      <c r="N85" s="88"/>
      <c r="O85" s="88"/>
    </row>
    <row r="86" spans="2:15" ht="12.75">
      <c r="B86" s="135" t="s">
        <v>1894</v>
      </c>
      <c r="C86" s="130" t="s">
        <v>4132</v>
      </c>
      <c r="D86" s="131">
        <v>0</v>
      </c>
      <c r="E86" s="131">
        <v>1</v>
      </c>
      <c r="F86" s="132">
        <v>0</v>
      </c>
      <c r="G86" s="133">
        <v>20</v>
      </c>
      <c r="H86" s="88"/>
      <c r="I86" s="88" t="b">
        <v>1</v>
      </c>
      <c r="J86" s="88"/>
      <c r="K86" s="88"/>
      <c r="L86" s="88"/>
      <c r="M86" s="88"/>
      <c r="N86" s="88"/>
      <c r="O86" s="88"/>
    </row>
    <row r="87" spans="2:15" ht="12.75">
      <c r="B87" s="135" t="s">
        <v>1894</v>
      </c>
      <c r="C87" s="130" t="s">
        <v>4133</v>
      </c>
      <c r="D87" s="131">
        <v>0</v>
      </c>
      <c r="E87" s="131">
        <v>2</v>
      </c>
      <c r="F87" s="132">
        <v>0</v>
      </c>
      <c r="G87" s="133">
        <v>44.5</v>
      </c>
      <c r="H87" s="88"/>
      <c r="I87" s="88" t="b">
        <v>1</v>
      </c>
      <c r="J87" s="88"/>
      <c r="K87" s="88"/>
      <c r="L87" s="88"/>
      <c r="M87" s="88"/>
      <c r="N87" s="88"/>
      <c r="O87" s="88"/>
    </row>
    <row r="88" spans="2:15" ht="12.75">
      <c r="B88" s="135" t="s">
        <v>1894</v>
      </c>
      <c r="C88" s="130" t="s">
        <v>4134</v>
      </c>
      <c r="D88" s="131">
        <v>0</v>
      </c>
      <c r="E88" s="131">
        <v>7</v>
      </c>
      <c r="F88" s="132">
        <v>0</v>
      </c>
      <c r="G88" s="133">
        <v>93.142857142857139</v>
      </c>
      <c r="H88" s="88"/>
      <c r="I88" s="88" t="b">
        <v>1</v>
      </c>
      <c r="J88" s="88"/>
      <c r="K88" s="88"/>
      <c r="L88" s="88"/>
      <c r="M88" s="88"/>
      <c r="N88" s="88"/>
      <c r="O88" s="88"/>
    </row>
    <row r="89" spans="2:15" ht="12.75">
      <c r="B89" s="135" t="s">
        <v>1894</v>
      </c>
      <c r="C89" s="130" t="s">
        <v>4135</v>
      </c>
      <c r="D89" s="131">
        <v>0</v>
      </c>
      <c r="E89" s="131">
        <v>4</v>
      </c>
      <c r="F89" s="132">
        <v>0</v>
      </c>
      <c r="G89" s="133">
        <v>74.5</v>
      </c>
      <c r="H89" s="88"/>
      <c r="I89" s="88" t="b">
        <v>1</v>
      </c>
      <c r="J89" s="88"/>
      <c r="K89" s="88"/>
      <c r="L89" s="88"/>
      <c r="M89" s="88"/>
      <c r="N89" s="88"/>
      <c r="O89" s="88"/>
    </row>
    <row r="90" spans="2:15" ht="12.75">
      <c r="B90" s="135" t="s">
        <v>1894</v>
      </c>
      <c r="C90" s="130" t="s">
        <v>4136</v>
      </c>
      <c r="D90" s="131">
        <v>0</v>
      </c>
      <c r="E90" s="131">
        <v>5</v>
      </c>
      <c r="F90" s="132">
        <v>0</v>
      </c>
      <c r="G90" s="133">
        <v>48.2</v>
      </c>
      <c r="H90" s="88"/>
      <c r="I90" s="88" t="b">
        <v>1</v>
      </c>
      <c r="J90" s="88"/>
      <c r="K90" s="88"/>
      <c r="L90" s="88"/>
      <c r="M90" s="88"/>
      <c r="N90" s="88"/>
      <c r="O90" s="88"/>
    </row>
    <row r="91" spans="2:15" ht="12.75">
      <c r="B91" s="135" t="s">
        <v>1894</v>
      </c>
      <c r="C91" s="130" t="s">
        <v>4137</v>
      </c>
      <c r="D91" s="131">
        <v>0</v>
      </c>
      <c r="E91" s="131">
        <v>1</v>
      </c>
      <c r="F91" s="132">
        <v>0</v>
      </c>
      <c r="G91" s="133">
        <v>65</v>
      </c>
      <c r="H91" s="88"/>
      <c r="I91" s="88" t="b">
        <v>1</v>
      </c>
      <c r="J91" s="88"/>
      <c r="K91" s="88"/>
      <c r="L91" s="88"/>
      <c r="M91" s="88"/>
      <c r="N91" s="88"/>
      <c r="O91" s="88"/>
    </row>
    <row r="92" spans="2:15" ht="12.75">
      <c r="B92" s="135" t="s">
        <v>1894</v>
      </c>
      <c r="C92" s="130" t="s">
        <v>4138</v>
      </c>
      <c r="D92" s="131">
        <v>0</v>
      </c>
      <c r="E92" s="131">
        <v>1</v>
      </c>
      <c r="F92" s="132">
        <v>0</v>
      </c>
      <c r="G92" s="133">
        <v>27</v>
      </c>
      <c r="H92" s="88"/>
      <c r="I92" s="88" t="b">
        <v>1</v>
      </c>
      <c r="J92" s="88"/>
      <c r="K92" s="88"/>
      <c r="L92" s="88"/>
      <c r="M92" s="88"/>
      <c r="N92" s="88"/>
      <c r="O92" s="88"/>
    </row>
    <row r="93" spans="2:15" ht="12.75">
      <c r="B93" s="129" t="s">
        <v>1894</v>
      </c>
      <c r="C93" s="130" t="s">
        <v>4139</v>
      </c>
      <c r="D93" s="131">
        <v>0</v>
      </c>
      <c r="E93" s="131">
        <v>1</v>
      </c>
      <c r="F93" s="132">
        <v>0</v>
      </c>
      <c r="G93" s="133">
        <v>1</v>
      </c>
      <c r="H93" s="88"/>
      <c r="I93" s="88" t="b">
        <v>1</v>
      </c>
      <c r="J93" s="88"/>
      <c r="K93" s="88"/>
      <c r="L93" s="88"/>
      <c r="M93" s="88"/>
      <c r="N93" s="88"/>
      <c r="O93" s="88"/>
    </row>
    <row r="94" spans="2:15" ht="12.75">
      <c r="B94" s="135" t="s">
        <v>1894</v>
      </c>
      <c r="C94" s="130" t="s">
        <v>4140</v>
      </c>
      <c r="D94" s="131">
        <v>0</v>
      </c>
      <c r="E94" s="131">
        <v>1</v>
      </c>
      <c r="F94" s="132">
        <v>0</v>
      </c>
      <c r="G94" s="133">
        <v>83</v>
      </c>
      <c r="H94" s="88"/>
      <c r="I94" s="88" t="b">
        <v>1</v>
      </c>
      <c r="J94" s="88"/>
      <c r="K94" s="88"/>
      <c r="L94" s="88"/>
      <c r="M94" s="88"/>
      <c r="N94" s="88"/>
      <c r="O94" s="88"/>
    </row>
    <row r="95" spans="2:15" ht="12.75">
      <c r="B95" s="135" t="s">
        <v>1894</v>
      </c>
      <c r="C95" s="130" t="s">
        <v>4141</v>
      </c>
      <c r="D95" s="131">
        <v>0</v>
      </c>
      <c r="E95" s="131">
        <v>1</v>
      </c>
      <c r="F95" s="132">
        <v>0</v>
      </c>
      <c r="G95" s="133">
        <v>74</v>
      </c>
      <c r="H95" s="88"/>
      <c r="I95" s="88" t="b">
        <v>1</v>
      </c>
      <c r="J95" s="88"/>
      <c r="K95" s="88"/>
      <c r="L95" s="88"/>
      <c r="M95" s="88"/>
      <c r="N95" s="88"/>
      <c r="O95" s="88"/>
    </row>
    <row r="96" spans="2:15" ht="12.75">
      <c r="B96" s="135" t="s">
        <v>1894</v>
      </c>
      <c r="C96" s="130" t="s">
        <v>4142</v>
      </c>
      <c r="D96" s="131">
        <v>0</v>
      </c>
      <c r="E96" s="131">
        <v>6</v>
      </c>
      <c r="F96" s="132">
        <v>0</v>
      </c>
      <c r="G96" s="133">
        <v>91</v>
      </c>
      <c r="H96" s="88"/>
      <c r="I96" s="88" t="b">
        <v>1</v>
      </c>
      <c r="J96" s="88"/>
      <c r="K96" s="88"/>
      <c r="L96" s="88"/>
      <c r="M96" s="88"/>
      <c r="N96" s="88"/>
      <c r="O96" s="88"/>
    </row>
    <row r="97" spans="2:15" ht="12.75">
      <c r="B97" s="135" t="s">
        <v>1894</v>
      </c>
      <c r="C97" s="130" t="s">
        <v>4143</v>
      </c>
      <c r="D97" s="131">
        <v>0</v>
      </c>
      <c r="E97" s="131">
        <v>1</v>
      </c>
      <c r="F97" s="132">
        <v>0</v>
      </c>
      <c r="G97" s="133">
        <v>55</v>
      </c>
      <c r="H97" s="88"/>
      <c r="I97" s="88" t="b">
        <v>1</v>
      </c>
      <c r="J97" s="88"/>
      <c r="K97" s="88"/>
      <c r="L97" s="88"/>
      <c r="M97" s="88"/>
      <c r="N97" s="88"/>
      <c r="O97" s="88"/>
    </row>
    <row r="98" spans="2:15" ht="12.75">
      <c r="B98" s="135" t="s">
        <v>1894</v>
      </c>
      <c r="C98" s="130" t="s">
        <v>4144</v>
      </c>
      <c r="D98" s="131">
        <v>0</v>
      </c>
      <c r="E98" s="131">
        <v>3</v>
      </c>
      <c r="F98" s="132">
        <v>0</v>
      </c>
      <c r="G98" s="133">
        <v>86.666666666666671</v>
      </c>
      <c r="H98" s="88"/>
      <c r="I98" s="88" t="b">
        <v>1</v>
      </c>
      <c r="J98" s="88"/>
      <c r="K98" s="88"/>
      <c r="L98" s="88"/>
      <c r="M98" s="88"/>
      <c r="N98" s="88"/>
      <c r="O98" s="88"/>
    </row>
    <row r="99" spans="2:15" ht="12.75">
      <c r="B99" s="135" t="s">
        <v>1894</v>
      </c>
      <c r="C99" s="130" t="s">
        <v>4145</v>
      </c>
      <c r="D99" s="131">
        <v>0</v>
      </c>
      <c r="E99" s="131">
        <v>1</v>
      </c>
      <c r="F99" s="132">
        <v>0</v>
      </c>
      <c r="G99" s="133">
        <v>18</v>
      </c>
      <c r="H99" s="88"/>
      <c r="I99" s="88" t="b">
        <v>1</v>
      </c>
      <c r="J99" s="88"/>
      <c r="K99" s="88"/>
      <c r="L99" s="88"/>
      <c r="M99" s="88"/>
      <c r="N99" s="88"/>
      <c r="O99" s="88"/>
    </row>
    <row r="100" spans="2:15" ht="12.75">
      <c r="B100" s="135" t="s">
        <v>1894</v>
      </c>
      <c r="C100" s="130" t="s">
        <v>4146</v>
      </c>
      <c r="D100" s="131">
        <v>0</v>
      </c>
      <c r="E100" s="131">
        <v>4</v>
      </c>
      <c r="F100" s="132">
        <v>0</v>
      </c>
      <c r="G100" s="133">
        <v>70.75</v>
      </c>
      <c r="H100" s="88"/>
      <c r="I100" s="88" t="b">
        <v>1</v>
      </c>
      <c r="J100" s="88"/>
      <c r="K100" s="88"/>
      <c r="L100" s="88"/>
      <c r="M100" s="88"/>
      <c r="N100" s="88"/>
      <c r="O100" s="88"/>
    </row>
    <row r="101" spans="2:15" ht="12.75">
      <c r="B101" s="135" t="s">
        <v>1894</v>
      </c>
      <c r="C101" s="130" t="s">
        <v>4147</v>
      </c>
      <c r="D101" s="131">
        <v>0</v>
      </c>
      <c r="E101" s="131">
        <v>3</v>
      </c>
      <c r="F101" s="132">
        <v>0</v>
      </c>
      <c r="G101" s="133">
        <v>2</v>
      </c>
      <c r="H101" s="88"/>
      <c r="I101" s="88" t="b">
        <v>1</v>
      </c>
      <c r="J101" s="88"/>
      <c r="K101" s="88"/>
      <c r="L101" s="88"/>
      <c r="M101" s="88"/>
      <c r="N101" s="88"/>
      <c r="O101" s="88"/>
    </row>
    <row r="102" spans="2:15" ht="12.75">
      <c r="B102" s="135" t="s">
        <v>1894</v>
      </c>
      <c r="C102" s="130" t="s">
        <v>4148</v>
      </c>
      <c r="D102" s="131">
        <v>0</v>
      </c>
      <c r="E102" s="131">
        <v>10</v>
      </c>
      <c r="F102" s="132">
        <v>0</v>
      </c>
      <c r="G102" s="133">
        <v>16.7</v>
      </c>
      <c r="H102" s="88"/>
      <c r="I102" s="88" t="b">
        <v>1</v>
      </c>
      <c r="J102" s="88"/>
      <c r="K102" s="88"/>
      <c r="L102" s="88"/>
      <c r="M102" s="88"/>
      <c r="N102" s="88"/>
      <c r="O102" s="88"/>
    </row>
    <row r="103" spans="2:15" ht="12.75">
      <c r="B103" s="135" t="s">
        <v>1894</v>
      </c>
      <c r="C103" s="130" t="s">
        <v>4149</v>
      </c>
      <c r="D103" s="131">
        <v>0</v>
      </c>
      <c r="E103" s="131">
        <v>6</v>
      </c>
      <c r="F103" s="132">
        <v>0</v>
      </c>
      <c r="G103" s="133">
        <v>36.833333333333336</v>
      </c>
      <c r="H103" s="88"/>
      <c r="I103" s="88" t="b">
        <v>1</v>
      </c>
      <c r="J103" s="88"/>
      <c r="K103" s="88"/>
      <c r="L103" s="88"/>
      <c r="M103" s="88"/>
      <c r="N103" s="88"/>
      <c r="O103" s="88"/>
    </row>
    <row r="104" spans="2:15" ht="12.75">
      <c r="B104" s="135" t="s">
        <v>1894</v>
      </c>
      <c r="C104" s="130" t="s">
        <v>4150</v>
      </c>
      <c r="D104" s="131">
        <v>0</v>
      </c>
      <c r="E104" s="131">
        <v>6</v>
      </c>
      <c r="F104" s="132">
        <v>0</v>
      </c>
      <c r="G104" s="133">
        <v>60.166666666666664</v>
      </c>
      <c r="H104" s="88"/>
      <c r="I104" s="88" t="b">
        <v>1</v>
      </c>
      <c r="J104" s="88"/>
      <c r="K104" s="88"/>
      <c r="L104" s="88"/>
      <c r="M104" s="88"/>
      <c r="N104" s="88"/>
      <c r="O104" s="88"/>
    </row>
    <row r="105" spans="2:15" ht="12.75">
      <c r="B105" s="135" t="s">
        <v>1894</v>
      </c>
      <c r="C105" s="130" t="s">
        <v>4151</v>
      </c>
      <c r="D105" s="131">
        <v>0</v>
      </c>
      <c r="E105" s="131">
        <v>4</v>
      </c>
      <c r="F105" s="132">
        <v>0</v>
      </c>
      <c r="G105" s="133">
        <v>16.5</v>
      </c>
      <c r="H105" s="88"/>
      <c r="I105" s="88" t="b">
        <v>1</v>
      </c>
      <c r="J105" s="88"/>
      <c r="K105" s="88"/>
      <c r="L105" s="88"/>
      <c r="M105" s="88"/>
      <c r="N105" s="88"/>
      <c r="O105" s="88"/>
    </row>
    <row r="106" spans="2:15" ht="12.75">
      <c r="B106" s="135" t="s">
        <v>1894</v>
      </c>
      <c r="C106" s="130" t="s">
        <v>4152</v>
      </c>
      <c r="D106" s="131">
        <v>0</v>
      </c>
      <c r="E106" s="131">
        <v>6</v>
      </c>
      <c r="F106" s="132">
        <v>0</v>
      </c>
      <c r="G106" s="133">
        <v>59.833333333333336</v>
      </c>
      <c r="H106" s="88"/>
      <c r="I106" s="88" t="b">
        <v>1</v>
      </c>
      <c r="J106" s="88"/>
      <c r="K106" s="88"/>
      <c r="L106" s="88"/>
      <c r="M106" s="88"/>
      <c r="N106" s="88"/>
      <c r="O106" s="88"/>
    </row>
    <row r="107" spans="2:15" ht="12.75">
      <c r="B107" s="135" t="s">
        <v>1894</v>
      </c>
      <c r="C107" s="130" t="s">
        <v>4153</v>
      </c>
      <c r="D107" s="131">
        <v>0</v>
      </c>
      <c r="E107" s="131">
        <v>1</v>
      </c>
      <c r="F107" s="132">
        <v>0</v>
      </c>
      <c r="G107" s="133">
        <v>9</v>
      </c>
      <c r="H107" s="88"/>
      <c r="I107" s="88" t="b">
        <v>1</v>
      </c>
      <c r="J107" s="88"/>
      <c r="K107" s="88"/>
      <c r="L107" s="88"/>
      <c r="M107" s="88"/>
      <c r="N107" s="88"/>
      <c r="O107" s="88"/>
    </row>
    <row r="108" spans="2:15" ht="12.75">
      <c r="B108" s="135" t="s">
        <v>1894</v>
      </c>
      <c r="C108" s="130" t="s">
        <v>4154</v>
      </c>
      <c r="D108" s="131">
        <v>0</v>
      </c>
      <c r="E108" s="131">
        <v>10</v>
      </c>
      <c r="F108" s="132">
        <v>0</v>
      </c>
      <c r="G108" s="133">
        <v>84</v>
      </c>
      <c r="H108" s="88"/>
      <c r="I108" s="88" t="b">
        <v>1</v>
      </c>
      <c r="J108" s="88"/>
      <c r="K108" s="88"/>
      <c r="L108" s="88"/>
      <c r="M108" s="88"/>
      <c r="N108" s="88"/>
      <c r="O108" s="88"/>
    </row>
    <row r="109" spans="2:15" ht="12.75">
      <c r="B109" s="135" t="s">
        <v>1894</v>
      </c>
      <c r="C109" s="130" t="s">
        <v>4155</v>
      </c>
      <c r="D109" s="131">
        <v>0</v>
      </c>
      <c r="E109" s="131">
        <v>4</v>
      </c>
      <c r="F109" s="132">
        <v>0</v>
      </c>
      <c r="G109" s="133">
        <v>13.25</v>
      </c>
      <c r="H109" s="88"/>
      <c r="I109" s="88" t="b">
        <v>1</v>
      </c>
      <c r="J109" s="88"/>
      <c r="K109" s="88"/>
      <c r="L109" s="88"/>
      <c r="M109" s="88"/>
      <c r="N109" s="88"/>
      <c r="O109" s="88"/>
    </row>
    <row r="110" spans="2:15" ht="12.75">
      <c r="B110" s="135" t="s">
        <v>1894</v>
      </c>
      <c r="C110" s="130" t="s">
        <v>4156</v>
      </c>
      <c r="D110" s="131">
        <v>0</v>
      </c>
      <c r="E110" s="131">
        <v>1</v>
      </c>
      <c r="F110" s="132">
        <v>0</v>
      </c>
      <c r="G110" s="133">
        <v>99</v>
      </c>
      <c r="H110" s="88"/>
      <c r="I110" s="88" t="b">
        <v>1</v>
      </c>
      <c r="J110" s="88"/>
      <c r="K110" s="88"/>
      <c r="L110" s="88"/>
      <c r="M110" s="88"/>
      <c r="N110" s="88"/>
      <c r="O110" s="88"/>
    </row>
    <row r="111" spans="2:15" ht="12.75">
      <c r="B111" s="135" t="s">
        <v>1894</v>
      </c>
      <c r="C111" s="130" t="s">
        <v>4157</v>
      </c>
      <c r="D111" s="131">
        <v>0</v>
      </c>
      <c r="E111" s="131">
        <v>1</v>
      </c>
      <c r="F111" s="132">
        <v>0</v>
      </c>
      <c r="G111" s="133">
        <v>122</v>
      </c>
      <c r="H111" s="88"/>
      <c r="I111" s="88" t="b">
        <v>1</v>
      </c>
      <c r="J111" s="88"/>
      <c r="K111" s="88"/>
      <c r="L111" s="88"/>
      <c r="M111" s="88"/>
      <c r="N111" s="88"/>
      <c r="O111" s="88"/>
    </row>
    <row r="112" spans="2:15" ht="12.75">
      <c r="B112" s="135" t="s">
        <v>1894</v>
      </c>
      <c r="C112" s="130" t="s">
        <v>4158</v>
      </c>
      <c r="D112" s="131">
        <v>0</v>
      </c>
      <c r="E112" s="131">
        <v>4</v>
      </c>
      <c r="F112" s="132">
        <v>0</v>
      </c>
      <c r="G112" s="133">
        <v>3.75</v>
      </c>
      <c r="H112" s="88"/>
      <c r="I112" s="88" t="b">
        <v>1</v>
      </c>
      <c r="J112" s="88"/>
      <c r="K112" s="88"/>
      <c r="L112" s="88"/>
      <c r="M112" s="88"/>
      <c r="N112" s="88"/>
      <c r="O112" s="88"/>
    </row>
    <row r="113" spans="2:15" ht="12.75">
      <c r="B113" s="135" t="s">
        <v>1894</v>
      </c>
      <c r="C113" s="130" t="s">
        <v>4159</v>
      </c>
      <c r="D113" s="131">
        <v>0</v>
      </c>
      <c r="E113" s="131">
        <v>1</v>
      </c>
      <c r="F113" s="132">
        <v>0</v>
      </c>
      <c r="G113" s="133">
        <v>91</v>
      </c>
      <c r="H113" s="88"/>
      <c r="I113" s="88" t="b">
        <v>1</v>
      </c>
      <c r="J113" s="88"/>
      <c r="K113" s="88"/>
      <c r="L113" s="88"/>
      <c r="M113" s="88"/>
      <c r="N113" s="88"/>
      <c r="O113" s="88"/>
    </row>
    <row r="114" spans="2:15" ht="12.75">
      <c r="B114" s="135" t="s">
        <v>1894</v>
      </c>
      <c r="C114" s="130" t="s">
        <v>4160</v>
      </c>
      <c r="D114" s="131">
        <v>0</v>
      </c>
      <c r="E114" s="131">
        <v>71</v>
      </c>
      <c r="F114" s="132">
        <v>0</v>
      </c>
      <c r="G114" s="133">
        <v>28.154929577464788</v>
      </c>
      <c r="H114" s="88"/>
      <c r="I114" s="88" t="b">
        <v>1</v>
      </c>
      <c r="J114" s="88"/>
      <c r="K114" s="88"/>
      <c r="L114" s="88"/>
      <c r="M114" s="88"/>
      <c r="N114" s="88"/>
      <c r="O114" s="88"/>
    </row>
    <row r="115" spans="2:15" ht="12.75">
      <c r="B115" s="135" t="s">
        <v>1894</v>
      </c>
      <c r="C115" s="130" t="s">
        <v>4161</v>
      </c>
      <c r="D115" s="131">
        <v>0</v>
      </c>
      <c r="E115" s="131">
        <v>7</v>
      </c>
      <c r="F115" s="132">
        <v>0</v>
      </c>
      <c r="G115" s="133">
        <v>28.428571428571427</v>
      </c>
      <c r="H115" s="88"/>
      <c r="I115" s="88" t="b">
        <v>1</v>
      </c>
      <c r="J115" s="88"/>
      <c r="K115" s="88"/>
      <c r="L115" s="88"/>
      <c r="M115" s="88"/>
      <c r="N115" s="88"/>
      <c r="O115" s="88"/>
    </row>
    <row r="116" spans="2:15" ht="12.75">
      <c r="B116" s="135" t="s">
        <v>1894</v>
      </c>
      <c r="C116" s="130" t="s">
        <v>4162</v>
      </c>
      <c r="D116" s="131">
        <v>0</v>
      </c>
      <c r="E116" s="131">
        <v>11</v>
      </c>
      <c r="F116" s="132">
        <v>0</v>
      </c>
      <c r="G116" s="133">
        <v>98.090909090909093</v>
      </c>
      <c r="H116" s="88"/>
      <c r="I116" s="88" t="b">
        <v>1</v>
      </c>
      <c r="J116" s="88"/>
      <c r="K116" s="88"/>
      <c r="L116" s="88"/>
      <c r="M116" s="88"/>
      <c r="N116" s="88"/>
      <c r="O116" s="88"/>
    </row>
    <row r="117" spans="2:15" ht="12.75">
      <c r="B117" s="135" t="s">
        <v>1894</v>
      </c>
      <c r="C117" s="130" t="s">
        <v>4163</v>
      </c>
      <c r="D117" s="131">
        <v>0</v>
      </c>
      <c r="E117" s="131">
        <v>168</v>
      </c>
      <c r="F117" s="132">
        <v>0</v>
      </c>
      <c r="G117" s="133">
        <v>47.803571428571431</v>
      </c>
      <c r="H117" s="88"/>
      <c r="I117" s="88" t="b">
        <v>1</v>
      </c>
      <c r="J117" s="88"/>
      <c r="K117" s="88"/>
      <c r="L117" s="88"/>
      <c r="M117" s="88"/>
    </row>
    <row r="118" spans="2:15" ht="12.75">
      <c r="B118" s="135" t="s">
        <v>1894</v>
      </c>
      <c r="C118" s="130" t="s">
        <v>4164</v>
      </c>
      <c r="D118" s="131">
        <v>0</v>
      </c>
      <c r="E118" s="131">
        <v>29</v>
      </c>
      <c r="F118" s="132">
        <v>0</v>
      </c>
      <c r="G118" s="133">
        <v>32.413793103448278</v>
      </c>
      <c r="H118" s="88"/>
      <c r="I118" s="88" t="b">
        <v>1</v>
      </c>
      <c r="J118" s="88"/>
      <c r="K118" s="88"/>
      <c r="L118" s="88"/>
      <c r="M118" s="88"/>
    </row>
    <row r="119" spans="2:15" ht="12.75">
      <c r="B119" s="135" t="s">
        <v>1894</v>
      </c>
      <c r="C119" s="130" t="s">
        <v>4165</v>
      </c>
      <c r="D119" s="131">
        <v>0</v>
      </c>
      <c r="E119" s="131">
        <v>1</v>
      </c>
      <c r="F119" s="132">
        <v>0</v>
      </c>
      <c r="G119" s="133">
        <v>80</v>
      </c>
      <c r="H119" s="88"/>
      <c r="I119" s="88" t="b">
        <v>1</v>
      </c>
      <c r="J119" s="88"/>
      <c r="K119" s="88"/>
      <c r="L119" s="88"/>
      <c r="M119" s="88"/>
    </row>
    <row r="120" spans="2:15" ht="12.75">
      <c r="B120" s="135" t="s">
        <v>1894</v>
      </c>
      <c r="C120" s="130" t="s">
        <v>4166</v>
      </c>
      <c r="D120" s="131">
        <v>0</v>
      </c>
      <c r="E120" s="131">
        <v>2</v>
      </c>
      <c r="F120" s="132">
        <v>0</v>
      </c>
      <c r="G120" s="133">
        <v>3.5</v>
      </c>
      <c r="H120" s="88"/>
      <c r="I120" s="88" t="b">
        <v>1</v>
      </c>
      <c r="J120" s="88"/>
      <c r="K120" s="88"/>
      <c r="L120" s="88"/>
      <c r="M120" s="88"/>
    </row>
    <row r="121" spans="2:15" ht="12.75">
      <c r="B121" s="135" t="s">
        <v>1894</v>
      </c>
      <c r="C121" s="130" t="s">
        <v>4167</v>
      </c>
      <c r="D121" s="131">
        <v>0</v>
      </c>
      <c r="E121" s="131">
        <v>1</v>
      </c>
      <c r="F121" s="132">
        <v>0</v>
      </c>
      <c r="G121" s="133">
        <v>4</v>
      </c>
      <c r="H121" s="88"/>
      <c r="I121" s="88" t="b">
        <v>1</v>
      </c>
      <c r="J121" s="88"/>
      <c r="K121" s="88"/>
      <c r="L121" s="88"/>
      <c r="M121" s="88"/>
    </row>
    <row r="122" spans="2:15" ht="12.75">
      <c r="B122" s="135" t="s">
        <v>1894</v>
      </c>
      <c r="C122" s="130" t="s">
        <v>4168</v>
      </c>
      <c r="D122" s="131">
        <v>0</v>
      </c>
      <c r="E122" s="131">
        <v>2</v>
      </c>
      <c r="F122" s="132">
        <v>0</v>
      </c>
      <c r="G122" s="133">
        <v>5</v>
      </c>
      <c r="H122" s="88"/>
      <c r="I122" s="88" t="b">
        <v>1</v>
      </c>
      <c r="J122" s="88"/>
      <c r="K122" s="88"/>
      <c r="L122" s="88"/>
      <c r="M122" s="88"/>
    </row>
    <row r="123" spans="2:15" ht="12.75">
      <c r="B123" s="135" t="s">
        <v>1894</v>
      </c>
      <c r="C123" s="130" t="s">
        <v>4169</v>
      </c>
      <c r="D123" s="131">
        <v>0</v>
      </c>
      <c r="E123" s="131">
        <v>6</v>
      </c>
      <c r="F123" s="132">
        <v>0</v>
      </c>
      <c r="G123" s="133">
        <v>71.333333333333329</v>
      </c>
      <c r="H123" s="88"/>
      <c r="I123" s="88" t="b">
        <v>1</v>
      </c>
      <c r="J123" s="88"/>
      <c r="K123" s="88"/>
      <c r="L123" s="88"/>
      <c r="M123" s="88"/>
    </row>
    <row r="124" spans="2:15" ht="12.75">
      <c r="B124" s="129" t="s">
        <v>1894</v>
      </c>
      <c r="C124" s="130" t="s">
        <v>4170</v>
      </c>
      <c r="D124" s="131">
        <v>0</v>
      </c>
      <c r="E124" s="131">
        <v>1</v>
      </c>
      <c r="F124" s="132">
        <v>0</v>
      </c>
      <c r="G124" s="133">
        <v>1</v>
      </c>
      <c r="H124" s="88"/>
      <c r="I124" s="88" t="b">
        <v>1</v>
      </c>
      <c r="J124" s="88"/>
      <c r="K124" s="88"/>
      <c r="L124" s="88"/>
      <c r="M124" s="88"/>
    </row>
    <row r="125" spans="2:15" ht="12.75">
      <c r="B125" s="135" t="s">
        <v>1894</v>
      </c>
      <c r="C125" s="130" t="s">
        <v>4171</v>
      </c>
      <c r="D125" s="131">
        <v>0</v>
      </c>
      <c r="E125" s="131">
        <v>1</v>
      </c>
      <c r="F125" s="132">
        <v>0</v>
      </c>
      <c r="G125" s="133">
        <v>54</v>
      </c>
      <c r="H125" s="88"/>
      <c r="I125" s="88" t="b">
        <v>1</v>
      </c>
      <c r="J125" s="88"/>
      <c r="K125" s="88"/>
      <c r="L125" s="88"/>
      <c r="M125" s="88"/>
    </row>
    <row r="126" spans="2:15" ht="12.75">
      <c r="B126" s="135" t="s">
        <v>1894</v>
      </c>
      <c r="C126" s="130" t="s">
        <v>4172</v>
      </c>
      <c r="D126" s="131">
        <v>0</v>
      </c>
      <c r="E126" s="131">
        <v>6</v>
      </c>
      <c r="F126" s="132">
        <v>0</v>
      </c>
      <c r="G126" s="133">
        <v>4.8333333333333339</v>
      </c>
      <c r="H126" s="88"/>
      <c r="I126" s="88" t="b">
        <v>1</v>
      </c>
      <c r="J126" s="88"/>
      <c r="K126" s="88"/>
      <c r="L126" s="88"/>
      <c r="M126" s="88"/>
    </row>
    <row r="127" spans="2:15" ht="12.75">
      <c r="B127" s="135" t="s">
        <v>1894</v>
      </c>
      <c r="C127" s="130" t="s">
        <v>4173</v>
      </c>
      <c r="D127" s="131">
        <v>0</v>
      </c>
      <c r="E127" s="131">
        <v>2</v>
      </c>
      <c r="F127" s="132">
        <v>0</v>
      </c>
      <c r="G127" s="133">
        <v>31</v>
      </c>
      <c r="H127" s="88"/>
      <c r="I127" s="88" t="b">
        <v>1</v>
      </c>
      <c r="J127" s="88"/>
      <c r="K127" s="88"/>
      <c r="L127" s="88"/>
      <c r="M127" s="88"/>
    </row>
    <row r="128" spans="2:15" ht="12.75">
      <c r="B128" s="135" t="s">
        <v>1894</v>
      </c>
      <c r="C128" s="130" t="s">
        <v>4174</v>
      </c>
      <c r="D128" s="131">
        <v>0</v>
      </c>
      <c r="E128" s="131">
        <v>6</v>
      </c>
      <c r="F128" s="132">
        <v>0</v>
      </c>
      <c r="G128" s="133">
        <v>12.166666666666666</v>
      </c>
      <c r="H128" s="88"/>
      <c r="I128" s="88" t="b">
        <v>1</v>
      </c>
      <c r="J128" s="88"/>
      <c r="K128" s="88"/>
      <c r="L128" s="88"/>
      <c r="M128" s="88"/>
    </row>
    <row r="129" spans="1:15" ht="12.75">
      <c r="B129" s="135" t="s">
        <v>1894</v>
      </c>
      <c r="C129" s="130" t="s">
        <v>4175</v>
      </c>
      <c r="D129" s="131">
        <v>0</v>
      </c>
      <c r="E129" s="131">
        <v>2</v>
      </c>
      <c r="F129" s="132">
        <v>0</v>
      </c>
      <c r="G129" s="133">
        <v>60</v>
      </c>
      <c r="H129" s="88"/>
      <c r="I129" s="88" t="b">
        <v>1</v>
      </c>
      <c r="J129" s="88"/>
      <c r="K129" s="88"/>
      <c r="L129" s="88"/>
      <c r="M129" s="88"/>
    </row>
    <row r="130" spans="1:15" ht="12.75">
      <c r="A130" s="20">
        <v>10</v>
      </c>
      <c r="B130" s="135" t="s">
        <v>1903</v>
      </c>
      <c r="C130" s="130" t="s">
        <v>4176</v>
      </c>
      <c r="D130" s="131">
        <v>0</v>
      </c>
      <c r="E130" s="131">
        <v>7</v>
      </c>
      <c r="F130" s="132">
        <v>0</v>
      </c>
      <c r="G130" s="133">
        <v>49.428571428571431</v>
      </c>
      <c r="H130" s="88"/>
      <c r="I130" s="88" t="b">
        <v>1</v>
      </c>
      <c r="J130" s="88" t="b">
        <v>1</v>
      </c>
      <c r="K130" s="88" t="b">
        <v>1</v>
      </c>
      <c r="L130" s="88" t="b">
        <v>1</v>
      </c>
      <c r="M130" s="88" t="b">
        <v>1</v>
      </c>
      <c r="N130" s="88" t="b">
        <v>1</v>
      </c>
    </row>
    <row r="131" spans="1:15" ht="12.75">
      <c r="B131" s="135" t="s">
        <v>1903</v>
      </c>
      <c r="C131" s="130" t="s">
        <v>4177</v>
      </c>
      <c r="D131" s="131">
        <v>0</v>
      </c>
      <c r="E131" s="131">
        <v>9</v>
      </c>
      <c r="F131" s="132">
        <v>0</v>
      </c>
      <c r="G131" s="133">
        <v>35.777777777777779</v>
      </c>
      <c r="H131" s="88"/>
      <c r="I131" s="88" t="b">
        <v>1</v>
      </c>
      <c r="J131" s="88"/>
      <c r="K131" s="88"/>
      <c r="L131" s="88"/>
      <c r="M131" s="88"/>
    </row>
    <row r="132" spans="1:15" ht="12.75">
      <c r="B132" s="135" t="s">
        <v>1903</v>
      </c>
      <c r="C132" s="130" t="s">
        <v>4178</v>
      </c>
      <c r="D132" s="131">
        <v>0</v>
      </c>
      <c r="E132" s="131">
        <v>1</v>
      </c>
      <c r="F132" s="132">
        <v>0</v>
      </c>
      <c r="G132" s="133">
        <v>18</v>
      </c>
      <c r="H132" s="88"/>
      <c r="I132" s="88" t="b">
        <v>1</v>
      </c>
      <c r="J132" s="88"/>
      <c r="K132" s="88"/>
      <c r="L132" s="88"/>
      <c r="M132" s="88"/>
    </row>
    <row r="133" spans="1:15" ht="12.75">
      <c r="B133" s="135" t="s">
        <v>1903</v>
      </c>
      <c r="C133" s="130" t="s">
        <v>4179</v>
      </c>
      <c r="D133" s="131">
        <v>0</v>
      </c>
      <c r="E133" s="131">
        <v>7</v>
      </c>
      <c r="F133" s="132">
        <v>0</v>
      </c>
      <c r="G133" s="133">
        <v>10.714285714285714</v>
      </c>
      <c r="H133" s="88"/>
      <c r="I133" s="88" t="b">
        <v>1</v>
      </c>
      <c r="J133" s="88"/>
      <c r="K133" s="88"/>
      <c r="L133" s="88"/>
      <c r="M133" s="88"/>
    </row>
    <row r="134" spans="1:15" ht="12.75">
      <c r="B134" s="135" t="s">
        <v>1903</v>
      </c>
      <c r="C134" s="130" t="s">
        <v>4180</v>
      </c>
      <c r="D134" s="131">
        <v>0</v>
      </c>
      <c r="E134" s="131">
        <v>1</v>
      </c>
      <c r="F134" s="132">
        <v>0</v>
      </c>
      <c r="G134" s="133">
        <v>17</v>
      </c>
      <c r="H134" s="88"/>
      <c r="I134" s="88" t="b">
        <v>1</v>
      </c>
      <c r="J134" s="88"/>
      <c r="K134" s="88"/>
      <c r="L134" s="88"/>
      <c r="M134" s="88"/>
    </row>
    <row r="135" spans="1:15" ht="12.75">
      <c r="A135" s="20">
        <v>11</v>
      </c>
      <c r="B135" s="135" t="s">
        <v>1205</v>
      </c>
      <c r="C135" s="130" t="s">
        <v>4181</v>
      </c>
      <c r="D135" s="131">
        <v>0</v>
      </c>
      <c r="E135" s="131">
        <v>6</v>
      </c>
      <c r="F135" s="132">
        <v>0</v>
      </c>
      <c r="G135" s="133">
        <v>78.166666666666671</v>
      </c>
      <c r="H135" s="88"/>
      <c r="I135" s="88" t="b">
        <v>1</v>
      </c>
      <c r="J135" s="88" t="b">
        <v>1</v>
      </c>
      <c r="K135" s="88" t="b">
        <v>1</v>
      </c>
      <c r="L135" s="88" t="b">
        <v>1</v>
      </c>
      <c r="M135" s="88" t="b">
        <v>1</v>
      </c>
      <c r="N135" s="88" t="b">
        <v>1</v>
      </c>
      <c r="O135" s="20"/>
    </row>
    <row r="136" spans="1:15" ht="12.75">
      <c r="A136" s="20">
        <v>12</v>
      </c>
      <c r="B136" s="135" t="s">
        <v>1595</v>
      </c>
      <c r="C136" s="130" t="s">
        <v>4182</v>
      </c>
      <c r="D136" s="131">
        <v>1</v>
      </c>
      <c r="E136" s="131">
        <v>44</v>
      </c>
      <c r="F136" s="132">
        <v>2.2727272727272728E-2</v>
      </c>
      <c r="G136" s="133">
        <v>19.454545454545453</v>
      </c>
      <c r="H136" s="134" t="s">
        <v>1293</v>
      </c>
      <c r="I136" s="88" t="b">
        <v>1</v>
      </c>
      <c r="J136" s="88" t="b">
        <v>1</v>
      </c>
      <c r="K136" s="88" t="b">
        <v>1</v>
      </c>
      <c r="L136" s="88" t="b">
        <v>1</v>
      </c>
      <c r="M136" s="88" t="b">
        <v>1</v>
      </c>
      <c r="N136" s="88" t="b">
        <v>1</v>
      </c>
      <c r="O136" s="20"/>
    </row>
    <row r="137" spans="1:15" ht="12.75">
      <c r="B137" s="135" t="s">
        <v>1595</v>
      </c>
      <c r="C137" s="130" t="s">
        <v>4183</v>
      </c>
      <c r="D137" s="131">
        <v>1</v>
      </c>
      <c r="E137" s="131">
        <v>7</v>
      </c>
      <c r="F137" s="132">
        <v>0.14285714285714285</v>
      </c>
      <c r="G137" s="133">
        <v>21</v>
      </c>
      <c r="H137" s="88"/>
      <c r="I137" s="88" t="b">
        <v>1</v>
      </c>
      <c r="J137" s="88"/>
      <c r="K137" s="88"/>
      <c r="L137" s="88"/>
      <c r="M137" s="88"/>
    </row>
    <row r="138" spans="1:15" ht="12.75">
      <c r="B138" s="135" t="s">
        <v>1595</v>
      </c>
      <c r="C138" s="130" t="s">
        <v>4184</v>
      </c>
      <c r="D138" s="131">
        <v>0</v>
      </c>
      <c r="E138" s="131">
        <v>1</v>
      </c>
      <c r="F138" s="132">
        <v>0</v>
      </c>
      <c r="G138" s="133">
        <v>9</v>
      </c>
      <c r="H138" s="88"/>
      <c r="I138" s="88" t="b">
        <v>1</v>
      </c>
      <c r="J138" s="88"/>
      <c r="K138" s="88"/>
      <c r="L138" s="88"/>
      <c r="M138" s="88"/>
    </row>
    <row r="139" spans="1:15" ht="12.75">
      <c r="B139" s="135" t="s">
        <v>1595</v>
      </c>
      <c r="C139" s="130" t="s">
        <v>4185</v>
      </c>
      <c r="D139" s="131">
        <v>0</v>
      </c>
      <c r="E139" s="131">
        <v>1</v>
      </c>
      <c r="F139" s="132">
        <v>0</v>
      </c>
      <c r="G139" s="133">
        <v>92</v>
      </c>
      <c r="H139" s="88"/>
      <c r="I139" s="88" t="b">
        <v>1</v>
      </c>
      <c r="J139" s="88"/>
      <c r="K139" s="88"/>
      <c r="L139" s="88"/>
      <c r="M139" s="88"/>
    </row>
    <row r="140" spans="1:15" ht="12.75">
      <c r="B140" s="135" t="s">
        <v>1595</v>
      </c>
      <c r="C140" s="130" t="s">
        <v>4186</v>
      </c>
      <c r="D140" s="131">
        <v>0</v>
      </c>
      <c r="E140" s="131">
        <v>1</v>
      </c>
      <c r="F140" s="132">
        <v>0</v>
      </c>
      <c r="G140" s="133">
        <v>19</v>
      </c>
      <c r="H140" s="88"/>
      <c r="I140" s="88" t="b">
        <v>1</v>
      </c>
      <c r="J140" s="88"/>
      <c r="K140" s="88"/>
      <c r="L140" s="88"/>
      <c r="M140" s="88"/>
    </row>
    <row r="141" spans="1:15" ht="12.75">
      <c r="B141" s="135" t="s">
        <v>1595</v>
      </c>
      <c r="C141" s="130" t="s">
        <v>4187</v>
      </c>
      <c r="D141" s="131">
        <v>0</v>
      </c>
      <c r="E141" s="131">
        <v>3</v>
      </c>
      <c r="F141" s="132">
        <v>0</v>
      </c>
      <c r="G141" s="133">
        <v>90</v>
      </c>
      <c r="H141" s="88"/>
      <c r="I141" s="88" t="b">
        <v>1</v>
      </c>
      <c r="J141" s="88"/>
      <c r="K141" s="88"/>
      <c r="L141" s="88"/>
      <c r="M141" s="88"/>
    </row>
    <row r="142" spans="1:15" ht="12.75">
      <c r="B142" s="135" t="s">
        <v>1595</v>
      </c>
      <c r="C142" s="130" t="s">
        <v>4188</v>
      </c>
      <c r="D142" s="131">
        <v>0</v>
      </c>
      <c r="E142" s="131">
        <v>1</v>
      </c>
      <c r="F142" s="132">
        <v>0</v>
      </c>
      <c r="G142" s="133">
        <v>10</v>
      </c>
      <c r="H142" s="88"/>
      <c r="I142" s="88" t="b">
        <v>1</v>
      </c>
      <c r="J142" s="88"/>
      <c r="K142" s="88"/>
      <c r="L142" s="88"/>
      <c r="M142" s="88"/>
    </row>
    <row r="143" spans="1:15" ht="12.75">
      <c r="B143" s="135" t="s">
        <v>1595</v>
      </c>
      <c r="C143" s="130" t="s">
        <v>4189</v>
      </c>
      <c r="D143" s="131">
        <v>0</v>
      </c>
      <c r="E143" s="131">
        <v>18</v>
      </c>
      <c r="F143" s="132">
        <v>0</v>
      </c>
      <c r="G143" s="133">
        <v>9.3333333333333339</v>
      </c>
      <c r="H143" s="88"/>
      <c r="I143" s="88" t="b">
        <v>1</v>
      </c>
      <c r="J143" s="88"/>
      <c r="K143" s="88"/>
      <c r="L143" s="88"/>
      <c r="M143" s="88"/>
    </row>
    <row r="144" spans="1:15" ht="12.75">
      <c r="B144" s="135" t="s">
        <v>1595</v>
      </c>
      <c r="C144" s="130" t="s">
        <v>4190</v>
      </c>
      <c r="D144" s="131">
        <v>0</v>
      </c>
      <c r="E144" s="131">
        <v>2</v>
      </c>
      <c r="F144" s="132">
        <v>0</v>
      </c>
      <c r="G144" s="133">
        <v>10</v>
      </c>
      <c r="H144" s="88"/>
      <c r="I144" s="88" t="b">
        <v>1</v>
      </c>
      <c r="J144" s="88"/>
      <c r="K144" s="88"/>
      <c r="L144" s="88"/>
      <c r="M144" s="88"/>
    </row>
    <row r="145" spans="2:13" ht="12.75">
      <c r="B145" s="135" t="s">
        <v>1595</v>
      </c>
      <c r="C145" s="130" t="s">
        <v>4191</v>
      </c>
      <c r="D145" s="131">
        <v>0</v>
      </c>
      <c r="E145" s="131">
        <v>6</v>
      </c>
      <c r="F145" s="132">
        <v>0</v>
      </c>
      <c r="G145" s="133">
        <v>9.6666666666666661</v>
      </c>
      <c r="H145" s="88"/>
      <c r="I145" s="88" t="b">
        <v>1</v>
      </c>
      <c r="J145" s="88"/>
      <c r="K145" s="88"/>
      <c r="L145" s="88"/>
      <c r="M145" s="88"/>
    </row>
    <row r="146" spans="2:13" ht="12.75">
      <c r="B146" s="135" t="s">
        <v>1595</v>
      </c>
      <c r="C146" s="130" t="s">
        <v>4192</v>
      </c>
      <c r="D146" s="131">
        <v>0</v>
      </c>
      <c r="E146" s="131">
        <v>1</v>
      </c>
      <c r="F146" s="132">
        <v>0</v>
      </c>
      <c r="G146" s="133">
        <v>26</v>
      </c>
      <c r="H146" s="88"/>
      <c r="I146" s="88" t="b">
        <v>1</v>
      </c>
      <c r="J146" s="88"/>
      <c r="K146" s="88"/>
      <c r="L146" s="88"/>
      <c r="M146" s="88"/>
    </row>
    <row r="147" spans="2:13" ht="12.75">
      <c r="B147" s="135" t="s">
        <v>1595</v>
      </c>
      <c r="C147" s="130" t="s">
        <v>4193</v>
      </c>
      <c r="D147" s="131">
        <v>0</v>
      </c>
      <c r="E147" s="131">
        <v>3</v>
      </c>
      <c r="F147" s="132">
        <v>0</v>
      </c>
      <c r="G147" s="133">
        <v>15.333333333333334</v>
      </c>
      <c r="H147" s="88"/>
      <c r="I147" s="88" t="b">
        <v>1</v>
      </c>
      <c r="J147" s="88"/>
      <c r="K147" s="88"/>
      <c r="L147" s="88"/>
      <c r="M147" s="88"/>
    </row>
    <row r="148" spans="2:13" ht="12.75">
      <c r="B148" s="135" t="s">
        <v>1595</v>
      </c>
      <c r="C148" s="130" t="s">
        <v>4194</v>
      </c>
      <c r="D148" s="131">
        <v>0</v>
      </c>
      <c r="E148" s="131">
        <v>2</v>
      </c>
      <c r="F148" s="132">
        <v>0</v>
      </c>
      <c r="G148" s="133">
        <v>9.5</v>
      </c>
      <c r="H148" s="88"/>
      <c r="I148" s="88" t="b">
        <v>1</v>
      </c>
      <c r="J148" s="88"/>
      <c r="K148" s="88"/>
      <c r="L148" s="88"/>
      <c r="M148" s="88"/>
    </row>
    <row r="149" spans="2:13" ht="12.75">
      <c r="B149" s="135" t="s">
        <v>1595</v>
      </c>
      <c r="C149" s="130" t="s">
        <v>4195</v>
      </c>
      <c r="D149" s="131">
        <v>0</v>
      </c>
      <c r="E149" s="131">
        <v>2</v>
      </c>
      <c r="F149" s="132">
        <v>0</v>
      </c>
      <c r="G149" s="133">
        <v>22</v>
      </c>
      <c r="H149" s="88"/>
      <c r="I149" s="88" t="b">
        <v>1</v>
      </c>
      <c r="J149" s="88"/>
      <c r="K149" s="88"/>
      <c r="L149" s="88"/>
      <c r="M149" s="88"/>
    </row>
    <row r="150" spans="2:13" ht="12.75">
      <c r="B150" s="135" t="s">
        <v>1595</v>
      </c>
      <c r="C150" s="130" t="s">
        <v>4196</v>
      </c>
      <c r="D150" s="131">
        <v>0</v>
      </c>
      <c r="E150" s="131">
        <v>21</v>
      </c>
      <c r="F150" s="132">
        <v>0</v>
      </c>
      <c r="G150" s="133">
        <v>24.761904761904763</v>
      </c>
      <c r="H150" s="88"/>
      <c r="I150" s="88" t="b">
        <v>1</v>
      </c>
      <c r="J150" s="88"/>
      <c r="K150" s="88"/>
      <c r="L150" s="88"/>
      <c r="M150" s="88"/>
    </row>
    <row r="151" spans="2:13" ht="12.75">
      <c r="B151" s="135" t="s">
        <v>1595</v>
      </c>
      <c r="C151" s="130" t="s">
        <v>4197</v>
      </c>
      <c r="D151" s="131">
        <v>0</v>
      </c>
      <c r="E151" s="131">
        <v>1</v>
      </c>
      <c r="F151" s="132">
        <v>0</v>
      </c>
      <c r="G151" s="133">
        <v>39</v>
      </c>
      <c r="H151" s="88"/>
      <c r="I151" s="88" t="b">
        <v>1</v>
      </c>
      <c r="J151" s="88"/>
      <c r="K151" s="88"/>
      <c r="L151" s="88"/>
      <c r="M151" s="88"/>
    </row>
    <row r="152" spans="2:13" ht="12.75">
      <c r="B152" s="135" t="s">
        <v>1595</v>
      </c>
      <c r="C152" s="130" t="s">
        <v>4198</v>
      </c>
      <c r="D152" s="131">
        <v>0</v>
      </c>
      <c r="E152" s="131">
        <v>4</v>
      </c>
      <c r="F152" s="132">
        <v>0</v>
      </c>
      <c r="G152" s="133">
        <v>32.75</v>
      </c>
      <c r="H152" s="88"/>
      <c r="I152" s="88" t="b">
        <v>1</v>
      </c>
      <c r="J152" s="88"/>
      <c r="K152" s="88"/>
      <c r="L152" s="88"/>
      <c r="M152" s="88"/>
    </row>
    <row r="153" spans="2:13" ht="12.75">
      <c r="B153" s="135" t="s">
        <v>1595</v>
      </c>
      <c r="C153" s="130" t="s">
        <v>4199</v>
      </c>
      <c r="D153" s="131">
        <v>0</v>
      </c>
      <c r="E153" s="131">
        <v>3</v>
      </c>
      <c r="F153" s="132">
        <v>0</v>
      </c>
      <c r="G153" s="133">
        <v>25.333333333333332</v>
      </c>
      <c r="H153" s="88"/>
      <c r="I153" s="88" t="b">
        <v>1</v>
      </c>
      <c r="J153" s="88"/>
      <c r="K153" s="88"/>
      <c r="L153" s="88"/>
      <c r="M153" s="88"/>
    </row>
    <row r="154" spans="2:13" ht="12.75">
      <c r="B154" s="135" t="s">
        <v>1595</v>
      </c>
      <c r="C154" s="130" t="s">
        <v>4200</v>
      </c>
      <c r="D154" s="131">
        <v>0</v>
      </c>
      <c r="E154" s="131">
        <v>3</v>
      </c>
      <c r="F154" s="132">
        <v>0</v>
      </c>
      <c r="G154" s="133">
        <v>36.333333333333336</v>
      </c>
      <c r="H154" s="88"/>
      <c r="I154" s="88" t="b">
        <v>1</v>
      </c>
      <c r="J154" s="88"/>
      <c r="K154" s="88"/>
      <c r="L154" s="88"/>
      <c r="M154" s="88"/>
    </row>
    <row r="155" spans="2:13" ht="12.75">
      <c r="B155" s="135" t="s">
        <v>1595</v>
      </c>
      <c r="C155" s="130" t="s">
        <v>4201</v>
      </c>
      <c r="D155" s="131">
        <v>0</v>
      </c>
      <c r="E155" s="131">
        <v>1</v>
      </c>
      <c r="F155" s="132">
        <v>0</v>
      </c>
      <c r="G155" s="133">
        <v>50</v>
      </c>
      <c r="H155" s="88"/>
      <c r="I155" s="88" t="b">
        <v>1</v>
      </c>
      <c r="J155" s="88"/>
      <c r="K155" s="88"/>
      <c r="L155" s="88"/>
      <c r="M155" s="88"/>
    </row>
    <row r="156" spans="2:13" ht="12.75">
      <c r="B156" s="135" t="s">
        <v>1595</v>
      </c>
      <c r="C156" s="130" t="s">
        <v>4202</v>
      </c>
      <c r="D156" s="131">
        <v>0</v>
      </c>
      <c r="E156" s="131">
        <v>13</v>
      </c>
      <c r="F156" s="132">
        <v>0</v>
      </c>
      <c r="G156" s="133">
        <v>66.461538461538467</v>
      </c>
      <c r="H156" s="88"/>
      <c r="I156" s="88" t="b">
        <v>1</v>
      </c>
      <c r="J156" s="88"/>
      <c r="K156" s="88"/>
      <c r="L156" s="88"/>
      <c r="M156" s="88"/>
    </row>
    <row r="157" spans="2:13" ht="12.75">
      <c r="B157" s="135" t="s">
        <v>1595</v>
      </c>
      <c r="C157" s="130" t="s">
        <v>4203</v>
      </c>
      <c r="D157" s="131">
        <v>0</v>
      </c>
      <c r="E157" s="131">
        <v>1</v>
      </c>
      <c r="F157" s="132">
        <v>0</v>
      </c>
      <c r="G157" s="133">
        <v>59</v>
      </c>
      <c r="H157" s="88"/>
      <c r="I157" s="88" t="b">
        <v>1</v>
      </c>
      <c r="J157" s="88"/>
      <c r="K157" s="88"/>
      <c r="L157" s="88"/>
      <c r="M157" s="88"/>
    </row>
    <row r="158" spans="2:13" ht="12.75">
      <c r="B158" s="135" t="s">
        <v>1595</v>
      </c>
      <c r="C158" s="130" t="s">
        <v>4204</v>
      </c>
      <c r="D158" s="131">
        <v>0</v>
      </c>
      <c r="E158" s="131">
        <v>4</v>
      </c>
      <c r="F158" s="132">
        <v>0</v>
      </c>
      <c r="G158" s="133">
        <v>96.75</v>
      </c>
      <c r="H158" s="88"/>
      <c r="I158" s="88" t="b">
        <v>1</v>
      </c>
      <c r="J158" s="88"/>
      <c r="K158" s="88"/>
      <c r="L158" s="88"/>
      <c r="M158" s="88"/>
    </row>
    <row r="159" spans="2:13" ht="12.75">
      <c r="B159" s="135" t="s">
        <v>1595</v>
      </c>
      <c r="C159" s="130" t="s">
        <v>4205</v>
      </c>
      <c r="D159" s="131">
        <v>0</v>
      </c>
      <c r="E159" s="131">
        <v>1</v>
      </c>
      <c r="F159" s="132">
        <v>0</v>
      </c>
      <c r="G159" s="133">
        <v>99</v>
      </c>
      <c r="H159" s="88"/>
      <c r="I159" s="88" t="b">
        <v>1</v>
      </c>
      <c r="J159" s="88"/>
      <c r="K159" s="88"/>
      <c r="L159" s="88"/>
      <c r="M159" s="88"/>
    </row>
    <row r="160" spans="2:13" ht="12.75">
      <c r="B160" s="135" t="s">
        <v>1595</v>
      </c>
      <c r="C160" s="130" t="s">
        <v>4206</v>
      </c>
      <c r="D160" s="131">
        <v>0</v>
      </c>
      <c r="E160" s="131">
        <v>12</v>
      </c>
      <c r="F160" s="132">
        <v>0</v>
      </c>
      <c r="G160" s="133">
        <v>22.083333333333332</v>
      </c>
      <c r="H160" s="88"/>
      <c r="I160" s="88" t="b">
        <v>1</v>
      </c>
      <c r="J160" s="88"/>
      <c r="K160" s="88"/>
      <c r="L160" s="88"/>
      <c r="M160" s="88"/>
    </row>
    <row r="161" spans="1:14" ht="12.75">
      <c r="B161" s="135" t="s">
        <v>1595</v>
      </c>
      <c r="C161" s="130" t="s">
        <v>4207</v>
      </c>
      <c r="D161" s="131">
        <v>0</v>
      </c>
      <c r="E161" s="131">
        <v>4</v>
      </c>
      <c r="F161" s="132">
        <v>0</v>
      </c>
      <c r="G161" s="133">
        <v>27.25</v>
      </c>
      <c r="H161" s="88"/>
      <c r="I161" s="88" t="b">
        <v>1</v>
      </c>
      <c r="J161" s="88"/>
      <c r="K161" s="88"/>
      <c r="L161" s="88"/>
      <c r="M161" s="88"/>
    </row>
    <row r="162" spans="1:14" ht="12.75">
      <c r="B162" s="129" t="s">
        <v>1595</v>
      </c>
      <c r="C162" s="130" t="s">
        <v>4208</v>
      </c>
      <c r="D162" s="131">
        <v>0</v>
      </c>
      <c r="E162" s="131">
        <v>286</v>
      </c>
      <c r="F162" s="132">
        <v>0</v>
      </c>
      <c r="G162" s="133">
        <v>13</v>
      </c>
      <c r="H162" s="88"/>
      <c r="I162" s="88" t="b">
        <v>1</v>
      </c>
      <c r="J162" s="88"/>
      <c r="K162" s="88"/>
      <c r="L162" s="88"/>
      <c r="M162" s="88"/>
    </row>
    <row r="163" spans="1:14" ht="12.75">
      <c r="B163" s="135" t="s">
        <v>1595</v>
      </c>
      <c r="C163" s="130" t="s">
        <v>4209</v>
      </c>
      <c r="D163" s="131">
        <v>0</v>
      </c>
      <c r="E163" s="131">
        <v>22</v>
      </c>
      <c r="F163" s="132">
        <v>0</v>
      </c>
      <c r="G163" s="133">
        <v>44.81818181818182</v>
      </c>
      <c r="H163" s="88"/>
      <c r="I163" s="88" t="b">
        <v>1</v>
      </c>
      <c r="J163" s="88"/>
      <c r="K163" s="88"/>
      <c r="L163" s="88"/>
      <c r="M163" s="88"/>
    </row>
    <row r="164" spans="1:14" ht="12.75">
      <c r="A164" s="20">
        <v>13</v>
      </c>
      <c r="B164" s="129" t="s">
        <v>1917</v>
      </c>
      <c r="C164" s="130" t="s">
        <v>145</v>
      </c>
      <c r="D164" s="131">
        <v>0</v>
      </c>
      <c r="E164" s="131">
        <v>2</v>
      </c>
      <c r="F164" s="132">
        <v>0</v>
      </c>
      <c r="G164" s="133">
        <v>71.5</v>
      </c>
      <c r="H164" s="87" t="s">
        <v>4210</v>
      </c>
      <c r="I164" s="88" t="b">
        <v>1</v>
      </c>
      <c r="J164" s="88" t="b">
        <v>1</v>
      </c>
      <c r="K164" s="88" t="b">
        <v>1</v>
      </c>
      <c r="L164" s="88" t="b">
        <v>1</v>
      </c>
      <c r="M164" s="88" t="b">
        <v>1</v>
      </c>
      <c r="N164" s="88" t="b">
        <v>1</v>
      </c>
    </row>
    <row r="165" spans="1:14" ht="12.75">
      <c r="A165" s="20">
        <v>14</v>
      </c>
      <c r="B165" s="129" t="s">
        <v>358</v>
      </c>
      <c r="C165" s="130" t="s">
        <v>4211</v>
      </c>
      <c r="D165" s="131">
        <v>0</v>
      </c>
      <c r="E165" s="131">
        <v>1</v>
      </c>
      <c r="F165" s="132">
        <v>0</v>
      </c>
      <c r="G165" s="133">
        <v>24</v>
      </c>
      <c r="H165" s="90"/>
      <c r="I165" s="88" t="b">
        <v>1</v>
      </c>
      <c r="J165" s="88" t="b">
        <v>1</v>
      </c>
      <c r="K165" s="88" t="b">
        <v>1</v>
      </c>
      <c r="L165" s="88" t="b">
        <v>1</v>
      </c>
      <c r="M165" s="88" t="b">
        <v>1</v>
      </c>
      <c r="N165" s="88" t="b">
        <v>1</v>
      </c>
    </row>
    <row r="166" spans="1:14" ht="12.75">
      <c r="B166" s="129" t="s">
        <v>358</v>
      </c>
      <c r="C166" s="130" t="s">
        <v>4212</v>
      </c>
      <c r="D166" s="131">
        <v>0</v>
      </c>
      <c r="E166" s="131">
        <v>1</v>
      </c>
      <c r="F166" s="132">
        <v>0</v>
      </c>
      <c r="G166" s="133">
        <v>35</v>
      </c>
      <c r="H166" s="88"/>
      <c r="I166" s="88" t="b">
        <v>1</v>
      </c>
      <c r="J166" s="88"/>
      <c r="K166" s="88"/>
      <c r="L166" s="88"/>
      <c r="M166" s="88"/>
    </row>
    <row r="167" spans="1:14" ht="12.75">
      <c r="B167" s="129" t="s">
        <v>358</v>
      </c>
      <c r="C167" s="130" t="s">
        <v>4213</v>
      </c>
      <c r="D167" s="131">
        <v>0</v>
      </c>
      <c r="E167" s="131">
        <v>1</v>
      </c>
      <c r="F167" s="132">
        <v>0</v>
      </c>
      <c r="G167" s="133">
        <v>46</v>
      </c>
      <c r="H167" s="88"/>
      <c r="I167" s="88" t="b">
        <v>1</v>
      </c>
      <c r="J167" s="88"/>
      <c r="K167" s="88"/>
      <c r="L167" s="88"/>
      <c r="M167" s="88"/>
    </row>
    <row r="168" spans="1:14" ht="12.75">
      <c r="B168" s="129" t="s">
        <v>358</v>
      </c>
      <c r="C168" s="130" t="s">
        <v>4214</v>
      </c>
      <c r="D168" s="131">
        <v>0</v>
      </c>
      <c r="E168" s="131">
        <v>14</v>
      </c>
      <c r="F168" s="132">
        <v>0</v>
      </c>
      <c r="G168" s="133">
        <v>29.428571428571427</v>
      </c>
      <c r="H168" s="88"/>
      <c r="I168" s="88" t="b">
        <v>1</v>
      </c>
      <c r="J168" s="88"/>
      <c r="K168" s="88"/>
      <c r="L168" s="88"/>
      <c r="M168" s="88"/>
    </row>
    <row r="169" spans="1:14" ht="12.75">
      <c r="B169" s="129" t="s">
        <v>358</v>
      </c>
      <c r="C169" s="130" t="s">
        <v>4215</v>
      </c>
      <c r="D169" s="131">
        <v>0</v>
      </c>
      <c r="E169" s="131">
        <v>1</v>
      </c>
      <c r="F169" s="132">
        <v>0</v>
      </c>
      <c r="G169" s="133">
        <v>24</v>
      </c>
      <c r="H169" s="88"/>
      <c r="I169" s="88" t="b">
        <v>1</v>
      </c>
      <c r="J169" s="88"/>
      <c r="K169" s="88"/>
      <c r="L169" s="88"/>
      <c r="M169" s="88"/>
    </row>
    <row r="170" spans="1:14" ht="12.75">
      <c r="B170" s="129" t="s">
        <v>358</v>
      </c>
      <c r="C170" s="130" t="s">
        <v>4216</v>
      </c>
      <c r="D170" s="131">
        <v>0</v>
      </c>
      <c r="E170" s="131">
        <v>4</v>
      </c>
      <c r="F170" s="132">
        <v>0</v>
      </c>
      <c r="G170" s="133">
        <v>10.75</v>
      </c>
      <c r="H170" s="88"/>
      <c r="I170" s="88" t="b">
        <v>1</v>
      </c>
      <c r="J170" s="88"/>
      <c r="K170" s="88"/>
      <c r="L170" s="88"/>
      <c r="M170" s="88"/>
    </row>
    <row r="171" spans="1:14" ht="12.75">
      <c r="B171" s="129" t="s">
        <v>358</v>
      </c>
      <c r="C171" s="135" t="s">
        <v>4217</v>
      </c>
      <c r="D171" s="131">
        <v>0</v>
      </c>
      <c r="E171" s="131">
        <v>27</v>
      </c>
      <c r="F171" s="132">
        <v>0</v>
      </c>
      <c r="G171" s="133">
        <v>11.333333333333334</v>
      </c>
      <c r="H171" s="88"/>
      <c r="I171" s="88" t="b">
        <v>1</v>
      </c>
      <c r="J171" s="88"/>
      <c r="K171" s="88"/>
      <c r="L171" s="88"/>
      <c r="M171" s="88"/>
    </row>
    <row r="172" spans="1:14" ht="12.75">
      <c r="B172" s="129" t="s">
        <v>358</v>
      </c>
      <c r="C172" s="130" t="s">
        <v>4218</v>
      </c>
      <c r="D172" s="131">
        <v>0</v>
      </c>
      <c r="E172" s="131">
        <v>13</v>
      </c>
      <c r="F172" s="132">
        <v>0</v>
      </c>
      <c r="G172" s="133">
        <v>9.5384615384615383</v>
      </c>
      <c r="H172" s="88"/>
      <c r="I172" s="88" t="b">
        <v>1</v>
      </c>
      <c r="J172" s="88"/>
      <c r="K172" s="88"/>
      <c r="L172" s="88"/>
      <c r="M172" s="88"/>
    </row>
    <row r="173" spans="1:14" ht="12.75">
      <c r="B173" s="129" t="s">
        <v>358</v>
      </c>
      <c r="C173" s="130" t="s">
        <v>4219</v>
      </c>
      <c r="D173" s="131">
        <v>0</v>
      </c>
      <c r="E173" s="131">
        <v>1</v>
      </c>
      <c r="F173" s="132">
        <v>0</v>
      </c>
      <c r="G173" s="133">
        <v>21</v>
      </c>
      <c r="H173" s="88"/>
      <c r="I173" s="88" t="b">
        <v>1</v>
      </c>
      <c r="J173" s="88"/>
      <c r="K173" s="88"/>
      <c r="L173" s="88"/>
      <c r="M173" s="88"/>
    </row>
    <row r="174" spans="1:14" ht="12.75">
      <c r="A174" s="20">
        <v>15</v>
      </c>
      <c r="B174" s="135" t="s">
        <v>1522</v>
      </c>
      <c r="C174" s="130" t="s">
        <v>4220</v>
      </c>
      <c r="D174" s="131">
        <v>0</v>
      </c>
      <c r="E174" s="131">
        <v>22</v>
      </c>
      <c r="F174" s="132">
        <v>0</v>
      </c>
      <c r="G174" s="133">
        <v>63.545454545454547</v>
      </c>
      <c r="H174" s="87" t="s">
        <v>1511</v>
      </c>
      <c r="I174" s="88" t="b">
        <v>1</v>
      </c>
      <c r="J174" s="88" t="b">
        <v>1</v>
      </c>
      <c r="K174" s="88" t="b">
        <v>1</v>
      </c>
      <c r="L174" s="88" t="b">
        <v>1</v>
      </c>
      <c r="M174" s="88" t="b">
        <v>1</v>
      </c>
      <c r="N174" s="88" t="b">
        <v>1</v>
      </c>
    </row>
    <row r="175" spans="1:14" ht="12.75">
      <c r="B175" s="135" t="s">
        <v>1522</v>
      </c>
      <c r="C175" s="130" t="s">
        <v>4221</v>
      </c>
      <c r="D175" s="131">
        <v>0</v>
      </c>
      <c r="E175" s="131">
        <v>6</v>
      </c>
      <c r="F175" s="132">
        <v>0</v>
      </c>
      <c r="G175" s="133">
        <v>30.833333333333332</v>
      </c>
      <c r="H175" s="88"/>
      <c r="I175" s="88" t="b">
        <v>1</v>
      </c>
      <c r="J175" s="88"/>
      <c r="K175" s="88"/>
      <c r="L175" s="88"/>
      <c r="M175" s="88"/>
    </row>
    <row r="176" spans="1:14" ht="12.75">
      <c r="B176" s="135" t="s">
        <v>1522</v>
      </c>
      <c r="C176" s="130" t="s">
        <v>4222</v>
      </c>
      <c r="D176" s="131">
        <v>0</v>
      </c>
      <c r="E176" s="131">
        <v>1</v>
      </c>
      <c r="F176" s="132">
        <v>0</v>
      </c>
      <c r="G176" s="133">
        <v>23</v>
      </c>
      <c r="H176" s="88"/>
      <c r="I176" s="88" t="b">
        <v>1</v>
      </c>
      <c r="J176" s="88"/>
      <c r="K176" s="88"/>
      <c r="L176" s="88"/>
      <c r="M176" s="88"/>
    </row>
    <row r="177" spans="2:13" ht="12.75">
      <c r="B177" s="135" t="s">
        <v>1522</v>
      </c>
      <c r="C177" s="130" t="s">
        <v>4223</v>
      </c>
      <c r="D177" s="131">
        <v>0</v>
      </c>
      <c r="E177" s="131">
        <v>1</v>
      </c>
      <c r="F177" s="132">
        <v>0</v>
      </c>
      <c r="G177" s="133">
        <v>91</v>
      </c>
      <c r="H177" s="88"/>
      <c r="I177" s="88" t="b">
        <v>1</v>
      </c>
      <c r="J177" s="88"/>
      <c r="K177" s="88"/>
      <c r="L177" s="88"/>
      <c r="M177" s="88"/>
    </row>
    <row r="178" spans="2:13" ht="12.75">
      <c r="B178" s="135" t="s">
        <v>1522</v>
      </c>
      <c r="C178" s="130" t="s">
        <v>4224</v>
      </c>
      <c r="D178" s="131">
        <v>0</v>
      </c>
      <c r="E178" s="131">
        <v>65</v>
      </c>
      <c r="F178" s="132">
        <v>0</v>
      </c>
      <c r="G178" s="133">
        <v>36.384615384615387</v>
      </c>
      <c r="H178" s="88"/>
      <c r="I178" s="88" t="b">
        <v>1</v>
      </c>
      <c r="J178" s="88"/>
      <c r="K178" s="88"/>
      <c r="L178" s="88"/>
      <c r="M178" s="88"/>
    </row>
    <row r="179" spans="2:13" ht="12.75">
      <c r="B179" s="135" t="s">
        <v>1522</v>
      </c>
      <c r="C179" s="130" t="s">
        <v>4225</v>
      </c>
      <c r="D179" s="131">
        <v>0</v>
      </c>
      <c r="E179" s="131">
        <v>1</v>
      </c>
      <c r="F179" s="132">
        <v>0</v>
      </c>
      <c r="G179" s="133">
        <v>16</v>
      </c>
      <c r="H179" s="88"/>
      <c r="I179" s="88" t="b">
        <v>1</v>
      </c>
      <c r="J179" s="88"/>
      <c r="K179" s="88"/>
      <c r="L179" s="88"/>
      <c r="M179" s="88"/>
    </row>
    <row r="180" spans="2:13" ht="12.75">
      <c r="B180" s="135" t="s">
        <v>1522</v>
      </c>
      <c r="C180" s="130" t="s">
        <v>4226</v>
      </c>
      <c r="D180" s="131">
        <v>0</v>
      </c>
      <c r="E180" s="131">
        <v>2</v>
      </c>
      <c r="F180" s="132">
        <v>0</v>
      </c>
      <c r="G180" s="133">
        <v>43.5</v>
      </c>
      <c r="H180" s="88"/>
      <c r="I180" s="88" t="b">
        <v>1</v>
      </c>
      <c r="J180" s="88"/>
      <c r="K180" s="88"/>
      <c r="L180" s="88"/>
      <c r="M180" s="88"/>
    </row>
    <row r="181" spans="2:13" ht="12.75">
      <c r="B181" s="135" t="s">
        <v>1522</v>
      </c>
      <c r="C181" s="130" t="s">
        <v>4227</v>
      </c>
      <c r="D181" s="131">
        <v>0</v>
      </c>
      <c r="E181" s="131">
        <v>5</v>
      </c>
      <c r="F181" s="132">
        <v>0</v>
      </c>
      <c r="G181" s="133">
        <v>30.2</v>
      </c>
      <c r="H181" s="88"/>
      <c r="I181" s="88" t="b">
        <v>1</v>
      </c>
      <c r="J181" s="88"/>
      <c r="K181" s="88"/>
      <c r="L181" s="88"/>
      <c r="M181" s="88"/>
    </row>
    <row r="182" spans="2:13" ht="12.75">
      <c r="B182" s="135" t="s">
        <v>1522</v>
      </c>
      <c r="C182" s="130" t="s">
        <v>4228</v>
      </c>
      <c r="D182" s="131">
        <v>0</v>
      </c>
      <c r="E182" s="131">
        <v>2</v>
      </c>
      <c r="F182" s="132">
        <v>0</v>
      </c>
      <c r="G182" s="133">
        <v>24</v>
      </c>
      <c r="H182" s="88"/>
      <c r="I182" s="88" t="b">
        <v>1</v>
      </c>
      <c r="J182" s="88"/>
      <c r="K182" s="88"/>
      <c r="L182" s="88"/>
      <c r="M182" s="88"/>
    </row>
    <row r="183" spans="2:13" ht="12.75">
      <c r="B183" s="135" t="s">
        <v>1522</v>
      </c>
      <c r="C183" s="130" t="s">
        <v>4229</v>
      </c>
      <c r="D183" s="131">
        <v>0</v>
      </c>
      <c r="E183" s="131">
        <v>1</v>
      </c>
      <c r="F183" s="132">
        <v>0</v>
      </c>
      <c r="G183" s="133">
        <v>21</v>
      </c>
      <c r="H183" s="88"/>
      <c r="I183" s="88" t="b">
        <v>1</v>
      </c>
      <c r="J183" s="88"/>
      <c r="K183" s="88"/>
      <c r="L183" s="88"/>
      <c r="M183" s="88"/>
    </row>
    <row r="184" spans="2:13" ht="12.75">
      <c r="B184" s="129" t="s">
        <v>1522</v>
      </c>
      <c r="C184" s="130" t="s">
        <v>4230</v>
      </c>
      <c r="D184" s="131">
        <v>0</v>
      </c>
      <c r="E184" s="131">
        <v>88</v>
      </c>
      <c r="F184" s="132">
        <v>0</v>
      </c>
      <c r="G184" s="133">
        <v>55.238636363636367</v>
      </c>
      <c r="H184" s="88"/>
      <c r="I184" s="88" t="b">
        <v>1</v>
      </c>
      <c r="J184" s="88"/>
      <c r="K184" s="88"/>
      <c r="L184" s="88"/>
      <c r="M184" s="88"/>
    </row>
    <row r="185" spans="2:13" ht="12.75">
      <c r="B185" s="135" t="s">
        <v>1522</v>
      </c>
      <c r="C185" s="130" t="s">
        <v>4231</v>
      </c>
      <c r="D185" s="131">
        <v>0</v>
      </c>
      <c r="E185" s="131">
        <v>15</v>
      </c>
      <c r="F185" s="132">
        <v>0</v>
      </c>
      <c r="G185" s="133">
        <v>46.93333333333333</v>
      </c>
      <c r="H185" s="88"/>
      <c r="I185" s="88" t="b">
        <v>1</v>
      </c>
      <c r="J185" s="88"/>
      <c r="K185" s="88"/>
      <c r="L185" s="88"/>
      <c r="M185" s="88"/>
    </row>
    <row r="186" spans="2:13" ht="12.75">
      <c r="B186" s="135" t="s">
        <v>1522</v>
      </c>
      <c r="C186" s="130" t="s">
        <v>4232</v>
      </c>
      <c r="D186" s="131">
        <v>0</v>
      </c>
      <c r="E186" s="131">
        <v>2</v>
      </c>
      <c r="F186" s="132">
        <v>0</v>
      </c>
      <c r="G186" s="133">
        <v>19</v>
      </c>
      <c r="H186" s="88"/>
      <c r="I186" s="88" t="b">
        <v>1</v>
      </c>
      <c r="J186" s="88"/>
      <c r="K186" s="88"/>
      <c r="L186" s="88"/>
      <c r="M186" s="88"/>
    </row>
    <row r="187" spans="2:13" ht="12.75">
      <c r="B187" s="135" t="s">
        <v>1522</v>
      </c>
      <c r="C187" s="130" t="s">
        <v>4233</v>
      </c>
      <c r="D187" s="131">
        <v>0</v>
      </c>
      <c r="E187" s="131">
        <v>1</v>
      </c>
      <c r="F187" s="132">
        <v>0</v>
      </c>
      <c r="G187" s="133">
        <v>43</v>
      </c>
      <c r="H187" s="88"/>
      <c r="I187" s="88" t="b">
        <v>1</v>
      </c>
      <c r="J187" s="88"/>
      <c r="K187" s="88"/>
      <c r="L187" s="88"/>
      <c r="M187" s="88"/>
    </row>
    <row r="188" spans="2:13" ht="12.75">
      <c r="B188" s="135" t="s">
        <v>1522</v>
      </c>
      <c r="C188" s="130" t="s">
        <v>4234</v>
      </c>
      <c r="D188" s="131">
        <v>0</v>
      </c>
      <c r="E188" s="131">
        <v>1</v>
      </c>
      <c r="F188" s="132">
        <v>0</v>
      </c>
      <c r="G188" s="133">
        <v>39</v>
      </c>
      <c r="H188" s="88"/>
      <c r="I188" s="88" t="b">
        <v>1</v>
      </c>
      <c r="J188" s="88"/>
      <c r="K188" s="88"/>
      <c r="L188" s="88"/>
      <c r="M188" s="88"/>
    </row>
    <row r="189" spans="2:13" ht="12.75">
      <c r="B189" s="135" t="s">
        <v>1522</v>
      </c>
      <c r="C189" s="130" t="s">
        <v>4235</v>
      </c>
      <c r="D189" s="131">
        <v>0</v>
      </c>
      <c r="E189" s="131">
        <v>1</v>
      </c>
      <c r="F189" s="132">
        <v>0</v>
      </c>
      <c r="G189" s="133">
        <v>32</v>
      </c>
      <c r="H189" s="88"/>
      <c r="I189" s="88" t="b">
        <v>1</v>
      </c>
      <c r="J189" s="88"/>
      <c r="K189" s="88"/>
      <c r="L189" s="88"/>
      <c r="M189" s="88"/>
    </row>
    <row r="190" spans="2:13" ht="12.75">
      <c r="B190" s="135" t="s">
        <v>1522</v>
      </c>
      <c r="C190" s="130" t="s">
        <v>4236</v>
      </c>
      <c r="D190" s="131">
        <v>0</v>
      </c>
      <c r="E190" s="131">
        <v>1</v>
      </c>
      <c r="F190" s="132">
        <v>0</v>
      </c>
      <c r="G190" s="133">
        <v>33</v>
      </c>
      <c r="H190" s="88"/>
      <c r="I190" s="88" t="b">
        <v>1</v>
      </c>
      <c r="J190" s="88"/>
      <c r="K190" s="88"/>
      <c r="L190" s="88"/>
      <c r="M190" s="88"/>
    </row>
    <row r="191" spans="2:13" ht="12.75">
      <c r="B191" s="135" t="s">
        <v>1522</v>
      </c>
      <c r="C191" s="130" t="s">
        <v>4237</v>
      </c>
      <c r="D191" s="131">
        <v>0</v>
      </c>
      <c r="E191" s="131">
        <v>12</v>
      </c>
      <c r="F191" s="132">
        <v>0</v>
      </c>
      <c r="G191" s="133">
        <v>39.416666666666664</v>
      </c>
      <c r="H191" s="88"/>
      <c r="I191" s="88" t="b">
        <v>1</v>
      </c>
      <c r="J191" s="88"/>
      <c r="K191" s="88"/>
      <c r="L191" s="88"/>
      <c r="M191" s="88"/>
    </row>
    <row r="192" spans="2:13" ht="12.75">
      <c r="B192" s="135" t="s">
        <v>1522</v>
      </c>
      <c r="C192" s="130" t="s">
        <v>4238</v>
      </c>
      <c r="D192" s="131">
        <v>0</v>
      </c>
      <c r="E192" s="131">
        <v>1</v>
      </c>
      <c r="F192" s="132">
        <v>0</v>
      </c>
      <c r="G192" s="133">
        <v>93</v>
      </c>
      <c r="H192" s="88"/>
      <c r="I192" s="88" t="b">
        <v>1</v>
      </c>
      <c r="J192" s="88"/>
      <c r="K192" s="88"/>
      <c r="L192" s="88"/>
      <c r="M192" s="88"/>
    </row>
    <row r="193" spans="1:14" ht="12.75">
      <c r="A193" s="20">
        <v>16</v>
      </c>
      <c r="B193" s="129" t="s">
        <v>992</v>
      </c>
      <c r="C193" s="130" t="s">
        <v>4239</v>
      </c>
      <c r="D193" s="131">
        <v>1</v>
      </c>
      <c r="E193" s="131">
        <v>33</v>
      </c>
      <c r="F193" s="132">
        <v>3.0303030303030304E-2</v>
      </c>
      <c r="G193" s="133">
        <v>10.484848484848484</v>
      </c>
      <c r="H193" s="88"/>
      <c r="I193" s="88" t="b">
        <v>1</v>
      </c>
      <c r="J193" s="88" t="b">
        <v>1</v>
      </c>
      <c r="K193" s="88" t="b">
        <v>1</v>
      </c>
      <c r="L193" s="88" t="b">
        <v>1</v>
      </c>
      <c r="M193" s="88" t="b">
        <v>1</v>
      </c>
      <c r="N193" s="88" t="b">
        <v>1</v>
      </c>
    </row>
    <row r="194" spans="1:14" ht="12.75">
      <c r="B194" s="135" t="s">
        <v>992</v>
      </c>
      <c r="C194" s="130" t="s">
        <v>4240</v>
      </c>
      <c r="D194" s="131">
        <v>0</v>
      </c>
      <c r="E194" s="131">
        <v>2</v>
      </c>
      <c r="F194" s="132">
        <v>0</v>
      </c>
      <c r="G194" s="133">
        <v>90.5</v>
      </c>
      <c r="H194" s="88"/>
      <c r="I194" s="88"/>
      <c r="J194" s="88"/>
      <c r="K194" s="88"/>
      <c r="L194" s="88"/>
      <c r="M194" s="88"/>
    </row>
    <row r="195" spans="1:14" ht="12.75">
      <c r="B195" s="135" t="s">
        <v>992</v>
      </c>
      <c r="C195" s="130" t="s">
        <v>4241</v>
      </c>
      <c r="D195" s="131">
        <v>0</v>
      </c>
      <c r="E195" s="131">
        <v>4</v>
      </c>
      <c r="F195" s="132">
        <v>0</v>
      </c>
      <c r="G195" s="133">
        <v>60.5</v>
      </c>
      <c r="H195" s="88"/>
      <c r="I195" s="88"/>
      <c r="J195" s="88"/>
      <c r="K195" s="88"/>
      <c r="L195" s="88"/>
      <c r="M195" s="88"/>
    </row>
    <row r="196" spans="1:14" ht="12.75">
      <c r="B196" s="135" t="s">
        <v>992</v>
      </c>
      <c r="C196" s="130" t="s">
        <v>4242</v>
      </c>
      <c r="D196" s="131">
        <v>0</v>
      </c>
      <c r="E196" s="131">
        <v>1</v>
      </c>
      <c r="F196" s="132">
        <v>0</v>
      </c>
      <c r="G196" s="133">
        <v>38</v>
      </c>
      <c r="H196" s="88"/>
      <c r="I196" s="88"/>
      <c r="J196" s="88"/>
      <c r="K196" s="88"/>
      <c r="L196" s="88"/>
      <c r="M196" s="88"/>
    </row>
    <row r="197" spans="1:14" ht="12.75">
      <c r="B197" s="135" t="s">
        <v>992</v>
      </c>
      <c r="C197" s="130" t="s">
        <v>4243</v>
      </c>
      <c r="D197" s="131">
        <v>0</v>
      </c>
      <c r="E197" s="131">
        <v>1</v>
      </c>
      <c r="F197" s="132">
        <v>0</v>
      </c>
      <c r="G197" s="133">
        <v>21</v>
      </c>
      <c r="H197" s="88"/>
      <c r="I197" s="88"/>
      <c r="J197" s="88"/>
      <c r="K197" s="88"/>
      <c r="L197" s="88"/>
      <c r="M197" s="88"/>
    </row>
    <row r="198" spans="1:14" ht="12.75">
      <c r="A198" s="20">
        <v>17</v>
      </c>
      <c r="B198" s="135" t="s">
        <v>2682</v>
      </c>
      <c r="C198" s="130" t="s">
        <v>4244</v>
      </c>
      <c r="D198" s="131">
        <v>4</v>
      </c>
      <c r="E198" s="131">
        <v>88</v>
      </c>
      <c r="F198" s="132">
        <v>4.5454545454545456E-2</v>
      </c>
      <c r="G198" s="133">
        <v>5.8636363636363633</v>
      </c>
      <c r="H198" s="87" t="s">
        <v>1576</v>
      </c>
      <c r="I198" s="88" t="b">
        <v>1</v>
      </c>
      <c r="J198" s="88" t="b">
        <v>1</v>
      </c>
      <c r="K198" s="88" t="b">
        <v>1</v>
      </c>
      <c r="L198" s="88" t="b">
        <v>1</v>
      </c>
      <c r="M198" s="88" t="b">
        <v>1</v>
      </c>
      <c r="N198" s="88" t="b">
        <v>1</v>
      </c>
    </row>
    <row r="199" spans="1:14" ht="12.75">
      <c r="B199" s="129" t="s">
        <v>2682</v>
      </c>
      <c r="C199" s="130" t="s">
        <v>4245</v>
      </c>
      <c r="D199" s="131">
        <v>2</v>
      </c>
      <c r="E199" s="131">
        <v>26</v>
      </c>
      <c r="F199" s="132">
        <v>7.6923076923076927E-2</v>
      </c>
      <c r="G199" s="133">
        <v>4.615384615384615</v>
      </c>
      <c r="H199" s="88"/>
      <c r="I199" s="88"/>
      <c r="J199" s="88"/>
      <c r="K199" s="88"/>
      <c r="L199" s="88"/>
      <c r="M199" s="88"/>
    </row>
    <row r="200" spans="1:14" ht="12.75">
      <c r="B200" s="135" t="s">
        <v>2682</v>
      </c>
      <c r="C200" s="130" t="s">
        <v>4246</v>
      </c>
      <c r="D200" s="131">
        <v>1</v>
      </c>
      <c r="E200" s="131">
        <v>3</v>
      </c>
      <c r="F200" s="132">
        <v>0.33333333333333331</v>
      </c>
      <c r="G200" s="133">
        <v>9.6666666666666661</v>
      </c>
      <c r="H200" s="88"/>
      <c r="I200" s="88"/>
      <c r="J200" s="88"/>
      <c r="K200" s="88"/>
      <c r="L200" s="88"/>
      <c r="M200" s="88"/>
    </row>
    <row r="201" spans="1:14" ht="12.75">
      <c r="B201" s="135" t="s">
        <v>2682</v>
      </c>
      <c r="C201" s="130" t="s">
        <v>4247</v>
      </c>
      <c r="D201" s="131">
        <v>0</v>
      </c>
      <c r="E201" s="131">
        <v>18</v>
      </c>
      <c r="F201" s="132">
        <v>0</v>
      </c>
      <c r="G201" s="133">
        <v>22.833333333333332</v>
      </c>
      <c r="H201" s="88"/>
      <c r="I201" s="88"/>
      <c r="J201" s="88"/>
      <c r="K201" s="88"/>
      <c r="L201" s="88"/>
      <c r="M201" s="88"/>
    </row>
    <row r="202" spans="1:14" ht="12.75">
      <c r="B202" s="135" t="s">
        <v>2682</v>
      </c>
      <c r="C202" s="130" t="s">
        <v>4248</v>
      </c>
      <c r="D202" s="131">
        <v>0</v>
      </c>
      <c r="E202" s="131">
        <v>4</v>
      </c>
      <c r="F202" s="132">
        <v>0</v>
      </c>
      <c r="G202" s="133">
        <v>44.75</v>
      </c>
      <c r="H202" s="88"/>
      <c r="I202" s="88"/>
      <c r="J202" s="88"/>
      <c r="K202" s="88"/>
      <c r="L202" s="88"/>
      <c r="M202" s="88"/>
    </row>
    <row r="203" spans="1:14" ht="12.75">
      <c r="B203" s="135" t="s">
        <v>2682</v>
      </c>
      <c r="C203" s="130" t="s">
        <v>4249</v>
      </c>
      <c r="D203" s="131">
        <v>0</v>
      </c>
      <c r="E203" s="131">
        <v>1</v>
      </c>
      <c r="F203" s="132">
        <v>0</v>
      </c>
      <c r="G203" s="133">
        <v>28</v>
      </c>
      <c r="H203" s="88"/>
      <c r="I203" s="88"/>
      <c r="J203" s="88"/>
      <c r="K203" s="88"/>
      <c r="L203" s="88"/>
      <c r="M203" s="88"/>
    </row>
    <row r="204" spans="1:14" ht="12.75">
      <c r="B204" s="135" t="s">
        <v>2682</v>
      </c>
      <c r="C204" s="130" t="s">
        <v>4250</v>
      </c>
      <c r="D204" s="131">
        <v>0</v>
      </c>
      <c r="E204" s="131">
        <v>5</v>
      </c>
      <c r="F204" s="132">
        <v>0</v>
      </c>
      <c r="G204" s="133">
        <v>86.2</v>
      </c>
      <c r="H204" s="88"/>
      <c r="I204" s="88"/>
      <c r="J204" s="88"/>
      <c r="K204" s="88"/>
      <c r="L204" s="88"/>
      <c r="M204" s="88"/>
    </row>
    <row r="205" spans="1:14" ht="12.75">
      <c r="B205" s="135" t="s">
        <v>2682</v>
      </c>
      <c r="C205" s="130" t="s">
        <v>4251</v>
      </c>
      <c r="D205" s="131">
        <v>0</v>
      </c>
      <c r="E205" s="131">
        <v>99</v>
      </c>
      <c r="F205" s="132">
        <v>0</v>
      </c>
      <c r="G205" s="133">
        <v>68.737373737373744</v>
      </c>
      <c r="H205" s="88"/>
      <c r="I205" s="88"/>
      <c r="J205" s="88"/>
      <c r="K205" s="88"/>
      <c r="L205" s="88"/>
      <c r="M205" s="88"/>
    </row>
    <row r="206" spans="1:14" ht="12.75">
      <c r="B206" s="135" t="s">
        <v>2682</v>
      </c>
      <c r="C206" s="130" t="s">
        <v>4252</v>
      </c>
      <c r="D206" s="131">
        <v>0</v>
      </c>
      <c r="E206" s="131">
        <v>32</v>
      </c>
      <c r="F206" s="132">
        <v>0</v>
      </c>
      <c r="G206" s="133">
        <v>82.21875</v>
      </c>
      <c r="H206" s="88"/>
      <c r="I206" s="88"/>
      <c r="J206" s="88"/>
      <c r="K206" s="88"/>
      <c r="L206" s="88"/>
      <c r="M206" s="88"/>
    </row>
    <row r="207" spans="1:14" ht="12.75">
      <c r="B207" s="135" t="s">
        <v>2682</v>
      </c>
      <c r="C207" s="130" t="s">
        <v>4253</v>
      </c>
      <c r="D207" s="131">
        <v>0</v>
      </c>
      <c r="E207" s="131">
        <v>9</v>
      </c>
      <c r="F207" s="132">
        <v>0</v>
      </c>
      <c r="G207" s="133">
        <v>93.777777777777771</v>
      </c>
      <c r="H207" s="88"/>
      <c r="I207" s="88"/>
      <c r="J207" s="88"/>
      <c r="K207" s="88"/>
      <c r="L207" s="88"/>
      <c r="M207" s="88"/>
    </row>
    <row r="208" spans="1:14" ht="12.75">
      <c r="B208" s="135" t="s">
        <v>2682</v>
      </c>
      <c r="C208" s="130" t="s">
        <v>4254</v>
      </c>
      <c r="D208" s="131">
        <v>0</v>
      </c>
      <c r="E208" s="131">
        <v>1</v>
      </c>
      <c r="F208" s="132">
        <v>0</v>
      </c>
      <c r="G208" s="133">
        <v>39</v>
      </c>
      <c r="H208" s="88"/>
      <c r="I208" s="88"/>
      <c r="J208" s="88"/>
      <c r="K208" s="88"/>
      <c r="L208" s="88"/>
      <c r="M208" s="88"/>
    </row>
    <row r="209" spans="2:13" ht="12.75">
      <c r="B209" s="135" t="s">
        <v>2682</v>
      </c>
      <c r="C209" s="130" t="s">
        <v>4255</v>
      </c>
      <c r="D209" s="131">
        <v>0</v>
      </c>
      <c r="E209" s="131">
        <v>21</v>
      </c>
      <c r="F209" s="132">
        <v>0</v>
      </c>
      <c r="G209" s="133">
        <v>57.571428571428569</v>
      </c>
      <c r="H209" s="88"/>
      <c r="I209" s="88"/>
      <c r="J209" s="88"/>
      <c r="K209" s="88"/>
      <c r="L209" s="88"/>
      <c r="M209" s="88"/>
    </row>
    <row r="210" spans="2:13" ht="12.75">
      <c r="B210" s="135" t="s">
        <v>2682</v>
      </c>
      <c r="C210" s="130" t="s">
        <v>4256</v>
      </c>
      <c r="D210" s="131">
        <v>0</v>
      </c>
      <c r="E210" s="131">
        <v>1</v>
      </c>
      <c r="F210" s="132">
        <v>0</v>
      </c>
      <c r="G210" s="133">
        <v>10</v>
      </c>
      <c r="H210" s="88"/>
      <c r="I210" s="88"/>
      <c r="J210" s="88"/>
      <c r="K210" s="88"/>
      <c r="L210" s="88"/>
      <c r="M210" s="88"/>
    </row>
    <row r="211" spans="2:13" ht="12.75">
      <c r="B211" s="135" t="s">
        <v>2682</v>
      </c>
      <c r="C211" s="130" t="s">
        <v>4257</v>
      </c>
      <c r="D211" s="131">
        <v>0</v>
      </c>
      <c r="E211" s="131">
        <v>1</v>
      </c>
      <c r="F211" s="132">
        <v>0</v>
      </c>
      <c r="G211" s="133">
        <v>66</v>
      </c>
      <c r="H211" s="88"/>
      <c r="I211" s="88"/>
      <c r="J211" s="88"/>
      <c r="K211" s="88"/>
      <c r="L211" s="88"/>
      <c r="M211" s="88"/>
    </row>
    <row r="212" spans="2:13" ht="12.75">
      <c r="B212" s="135" t="s">
        <v>2682</v>
      </c>
      <c r="C212" s="130" t="s">
        <v>4258</v>
      </c>
      <c r="D212" s="131">
        <v>0</v>
      </c>
      <c r="E212" s="131">
        <v>11</v>
      </c>
      <c r="F212" s="132">
        <v>0</v>
      </c>
      <c r="G212" s="133">
        <v>43.363636363636367</v>
      </c>
      <c r="H212" s="88"/>
      <c r="I212" s="88"/>
      <c r="J212" s="88"/>
      <c r="K212" s="88"/>
      <c r="L212" s="88"/>
      <c r="M212" s="88"/>
    </row>
    <row r="213" spans="2:13" ht="12.75">
      <c r="B213" s="135" t="s">
        <v>2682</v>
      </c>
      <c r="C213" s="130" t="s">
        <v>4259</v>
      </c>
      <c r="D213" s="131">
        <v>0</v>
      </c>
      <c r="E213" s="131">
        <v>1</v>
      </c>
      <c r="F213" s="132">
        <v>0</v>
      </c>
      <c r="G213" s="133">
        <v>95</v>
      </c>
      <c r="H213" s="88"/>
      <c r="I213" s="88"/>
      <c r="J213" s="88"/>
      <c r="K213" s="88"/>
      <c r="L213" s="88"/>
      <c r="M213" s="88"/>
    </row>
    <row r="214" spans="2:13" ht="12.75">
      <c r="B214" s="135" t="s">
        <v>2682</v>
      </c>
      <c r="C214" s="130" t="s">
        <v>4260</v>
      </c>
      <c r="D214" s="131">
        <v>0</v>
      </c>
      <c r="E214" s="131">
        <v>1</v>
      </c>
      <c r="F214" s="132">
        <v>0</v>
      </c>
      <c r="G214" s="133">
        <v>82</v>
      </c>
      <c r="H214" s="88"/>
      <c r="I214" s="88"/>
      <c r="J214" s="88"/>
      <c r="K214" s="88"/>
      <c r="L214" s="88"/>
      <c r="M214" s="88"/>
    </row>
    <row r="215" spans="2:13" ht="12.75">
      <c r="B215" s="135" t="s">
        <v>2682</v>
      </c>
      <c r="C215" s="130" t="s">
        <v>4261</v>
      </c>
      <c r="D215" s="131">
        <v>0</v>
      </c>
      <c r="E215" s="131">
        <v>4</v>
      </c>
      <c r="F215" s="132">
        <v>0</v>
      </c>
      <c r="G215" s="133">
        <v>46.75</v>
      </c>
      <c r="H215" s="88"/>
      <c r="I215" s="88"/>
      <c r="J215" s="88"/>
      <c r="K215" s="88"/>
      <c r="L215" s="88"/>
      <c r="M215" s="88"/>
    </row>
    <row r="216" spans="2:13" ht="12.75">
      <c r="B216" s="135" t="s">
        <v>2682</v>
      </c>
      <c r="C216" s="130" t="s">
        <v>4262</v>
      </c>
      <c r="D216" s="131">
        <v>0</v>
      </c>
      <c r="E216" s="131">
        <v>11</v>
      </c>
      <c r="F216" s="132">
        <v>0</v>
      </c>
      <c r="G216" s="133">
        <v>56.18181818181818</v>
      </c>
      <c r="H216" s="88"/>
      <c r="I216" s="88"/>
      <c r="J216" s="88"/>
      <c r="K216" s="88"/>
      <c r="L216" s="88"/>
      <c r="M216" s="88"/>
    </row>
    <row r="217" spans="2:13" ht="12.75">
      <c r="B217" s="135" t="s">
        <v>2682</v>
      </c>
      <c r="C217" s="130" t="s">
        <v>4263</v>
      </c>
      <c r="D217" s="131">
        <v>0</v>
      </c>
      <c r="E217" s="131">
        <v>1</v>
      </c>
      <c r="F217" s="132">
        <v>0</v>
      </c>
      <c r="G217" s="133">
        <v>15</v>
      </c>
      <c r="H217" s="88"/>
      <c r="I217" s="88"/>
      <c r="J217" s="88"/>
      <c r="K217" s="88"/>
      <c r="L217" s="88"/>
      <c r="M217" s="88"/>
    </row>
    <row r="218" spans="2:13" ht="12.75">
      <c r="B218" s="135" t="s">
        <v>4264</v>
      </c>
      <c r="C218" s="130" t="s">
        <v>4251</v>
      </c>
      <c r="D218" s="131">
        <v>0</v>
      </c>
      <c r="E218" s="131">
        <v>2</v>
      </c>
      <c r="F218" s="132">
        <v>0</v>
      </c>
      <c r="G218" s="133">
        <v>75</v>
      </c>
      <c r="H218" s="88"/>
      <c r="I218" s="88"/>
      <c r="J218" s="88"/>
      <c r="K218" s="88"/>
      <c r="L218" s="88"/>
      <c r="M218" s="88"/>
    </row>
    <row r="219" spans="2:13" ht="12.75">
      <c r="B219" s="135" t="s">
        <v>4264</v>
      </c>
      <c r="C219" s="130" t="s">
        <v>4252</v>
      </c>
      <c r="D219" s="131">
        <v>0</v>
      </c>
      <c r="E219" s="131">
        <v>1</v>
      </c>
      <c r="F219" s="132">
        <v>0</v>
      </c>
      <c r="G219" s="133">
        <v>89</v>
      </c>
      <c r="H219" s="88"/>
      <c r="I219" s="88"/>
      <c r="J219" s="88"/>
      <c r="K219" s="88"/>
      <c r="L219" s="88"/>
      <c r="M219" s="88"/>
    </row>
    <row r="220" spans="2:13" ht="12.75">
      <c r="B220" s="135" t="s">
        <v>4264</v>
      </c>
      <c r="C220" s="130" t="s">
        <v>4245</v>
      </c>
      <c r="D220" s="131">
        <v>0</v>
      </c>
      <c r="E220" s="131">
        <v>3</v>
      </c>
      <c r="F220" s="132">
        <v>0</v>
      </c>
      <c r="G220" s="133">
        <v>4.6666666666666661</v>
      </c>
      <c r="H220" s="88"/>
      <c r="I220" s="88"/>
      <c r="J220" s="88"/>
      <c r="K220" s="88"/>
      <c r="L220" s="88"/>
      <c r="M220" s="88"/>
    </row>
    <row r="221" spans="2:13" ht="12.75">
      <c r="B221" s="135" t="s">
        <v>4264</v>
      </c>
      <c r="C221" s="130" t="s">
        <v>4244</v>
      </c>
      <c r="D221" s="131">
        <v>0</v>
      </c>
      <c r="E221" s="131">
        <v>19</v>
      </c>
      <c r="F221" s="132">
        <v>0</v>
      </c>
      <c r="G221" s="133">
        <v>4.4736842105263159</v>
      </c>
      <c r="H221" s="88"/>
      <c r="I221" s="88"/>
      <c r="J221" s="88"/>
      <c r="K221" s="88"/>
      <c r="L221" s="88"/>
      <c r="M221" s="88"/>
    </row>
    <row r="222" spans="2:13" ht="12.75">
      <c r="B222" s="135" t="s">
        <v>4265</v>
      </c>
      <c r="C222" s="130" t="s">
        <v>4251</v>
      </c>
      <c r="D222" s="131">
        <v>0</v>
      </c>
      <c r="E222" s="131">
        <v>2</v>
      </c>
      <c r="F222" s="132">
        <v>0</v>
      </c>
      <c r="G222" s="133">
        <v>75</v>
      </c>
      <c r="H222" s="88"/>
      <c r="I222" s="88"/>
      <c r="J222" s="88"/>
      <c r="K222" s="88"/>
      <c r="L222" s="88"/>
      <c r="M222" s="88"/>
    </row>
    <row r="223" spans="2:13" ht="12.75">
      <c r="B223" s="135" t="s">
        <v>4265</v>
      </c>
      <c r="C223" s="130" t="s">
        <v>4252</v>
      </c>
      <c r="D223" s="131">
        <v>0</v>
      </c>
      <c r="E223" s="131">
        <v>1</v>
      </c>
      <c r="F223" s="132">
        <v>0</v>
      </c>
      <c r="G223" s="133">
        <v>89</v>
      </c>
      <c r="H223" s="88"/>
      <c r="I223" s="88"/>
      <c r="J223" s="88"/>
      <c r="K223" s="88"/>
      <c r="L223" s="88"/>
      <c r="M223" s="88"/>
    </row>
    <row r="224" spans="2:13" ht="12.75">
      <c r="B224" s="135" t="s">
        <v>4265</v>
      </c>
      <c r="C224" s="130" t="s">
        <v>4245</v>
      </c>
      <c r="D224" s="131">
        <v>0</v>
      </c>
      <c r="E224" s="131">
        <v>3</v>
      </c>
      <c r="F224" s="132">
        <v>0</v>
      </c>
      <c r="G224" s="133">
        <v>4.6666666666666661</v>
      </c>
      <c r="H224" s="88"/>
      <c r="I224" s="88"/>
      <c r="J224" s="88"/>
      <c r="K224" s="88"/>
      <c r="L224" s="88"/>
      <c r="M224" s="88"/>
    </row>
    <row r="225" spans="1:14" ht="12.75">
      <c r="B225" s="135" t="s">
        <v>4265</v>
      </c>
      <c r="C225" s="130" t="s">
        <v>4244</v>
      </c>
      <c r="D225" s="131">
        <v>0</v>
      </c>
      <c r="E225" s="131">
        <v>19</v>
      </c>
      <c r="F225" s="132">
        <v>0</v>
      </c>
      <c r="G225" s="133">
        <v>4.4736842105263159</v>
      </c>
      <c r="H225" s="88"/>
      <c r="I225" s="88"/>
      <c r="J225" s="88"/>
      <c r="K225" s="88"/>
      <c r="L225" s="88"/>
      <c r="M225" s="88"/>
    </row>
    <row r="226" spans="1:14" ht="12.75">
      <c r="B226" s="129" t="s">
        <v>4266</v>
      </c>
      <c r="C226" s="130" t="s">
        <v>4251</v>
      </c>
      <c r="D226" s="131">
        <v>0</v>
      </c>
      <c r="E226" s="131">
        <v>2</v>
      </c>
      <c r="F226" s="132">
        <v>0</v>
      </c>
      <c r="G226" s="133">
        <v>75</v>
      </c>
      <c r="H226" s="88"/>
      <c r="I226" s="88"/>
      <c r="J226" s="88"/>
      <c r="K226" s="88"/>
      <c r="L226" s="88"/>
      <c r="M226" s="88"/>
    </row>
    <row r="227" spans="1:14" ht="12.75">
      <c r="B227" s="135" t="s">
        <v>4266</v>
      </c>
      <c r="C227" s="130" t="s">
        <v>4252</v>
      </c>
      <c r="D227" s="131">
        <v>0</v>
      </c>
      <c r="E227" s="131">
        <v>1</v>
      </c>
      <c r="F227" s="132">
        <v>0</v>
      </c>
      <c r="G227" s="133">
        <v>89</v>
      </c>
      <c r="H227" s="88"/>
      <c r="I227" s="88"/>
      <c r="J227" s="88"/>
      <c r="K227" s="88"/>
      <c r="L227" s="88"/>
      <c r="M227" s="88"/>
    </row>
    <row r="228" spans="1:14" ht="12.75">
      <c r="B228" s="135" t="s">
        <v>4266</v>
      </c>
      <c r="C228" s="130" t="s">
        <v>4245</v>
      </c>
      <c r="D228" s="131">
        <v>0</v>
      </c>
      <c r="E228" s="131">
        <v>25</v>
      </c>
      <c r="F228" s="132">
        <v>0</v>
      </c>
      <c r="G228" s="133">
        <v>4.5600000000000005</v>
      </c>
      <c r="H228" s="88"/>
      <c r="I228" s="88"/>
      <c r="J228" s="88"/>
      <c r="K228" s="88"/>
      <c r="L228" s="88"/>
      <c r="M228" s="88"/>
    </row>
    <row r="229" spans="1:14" ht="12.75">
      <c r="B229" s="135" t="s">
        <v>4266</v>
      </c>
      <c r="C229" s="130" t="s">
        <v>4244</v>
      </c>
      <c r="D229" s="131">
        <v>0</v>
      </c>
      <c r="E229" s="131">
        <v>47</v>
      </c>
      <c r="F229" s="132">
        <v>0</v>
      </c>
      <c r="G229" s="133">
        <v>4.6382978723404253</v>
      </c>
      <c r="H229" s="88"/>
      <c r="I229" s="88"/>
      <c r="J229" s="88"/>
      <c r="K229" s="88"/>
      <c r="L229" s="88"/>
      <c r="M229" s="88"/>
    </row>
    <row r="230" spans="1:14" ht="12.75">
      <c r="B230" s="135" t="s">
        <v>4267</v>
      </c>
      <c r="C230" s="130" t="s">
        <v>4245</v>
      </c>
      <c r="D230" s="131">
        <v>0</v>
      </c>
      <c r="E230" s="131">
        <v>25</v>
      </c>
      <c r="F230" s="132">
        <v>0</v>
      </c>
      <c r="G230" s="133">
        <v>4.5600000000000005</v>
      </c>
      <c r="H230" s="88"/>
      <c r="I230" s="88"/>
      <c r="J230" s="88"/>
      <c r="K230" s="88"/>
      <c r="L230" s="88"/>
      <c r="M230" s="88"/>
    </row>
    <row r="231" spans="1:14" ht="12.75">
      <c r="B231" s="129" t="s">
        <v>4267</v>
      </c>
      <c r="C231" s="130" t="s">
        <v>4244</v>
      </c>
      <c r="D231" s="131">
        <v>0</v>
      </c>
      <c r="E231" s="131">
        <v>46</v>
      </c>
      <c r="F231" s="132">
        <v>0</v>
      </c>
      <c r="G231" s="133">
        <v>4.6304347826086953</v>
      </c>
      <c r="H231" s="88"/>
      <c r="I231" s="88"/>
      <c r="J231" s="88"/>
      <c r="K231" s="88"/>
      <c r="L231" s="88"/>
      <c r="M231" s="88"/>
    </row>
    <row r="232" spans="1:14" ht="12.75">
      <c r="A232" s="20">
        <v>18</v>
      </c>
      <c r="B232" s="135" t="s">
        <v>2700</v>
      </c>
      <c r="C232" s="130" t="s">
        <v>4268</v>
      </c>
      <c r="D232" s="131">
        <v>1</v>
      </c>
      <c r="E232" s="131">
        <v>20</v>
      </c>
      <c r="F232" s="132">
        <v>0.05</v>
      </c>
      <c r="G232" s="133">
        <v>3.15</v>
      </c>
      <c r="H232" s="87" t="s">
        <v>1192</v>
      </c>
      <c r="I232" s="88" t="b">
        <v>1</v>
      </c>
      <c r="J232" s="88" t="b">
        <v>1</v>
      </c>
      <c r="K232" s="88" t="b">
        <v>1</v>
      </c>
      <c r="L232" s="88" t="b">
        <v>1</v>
      </c>
      <c r="M232" s="88" t="b">
        <v>1</v>
      </c>
      <c r="N232" s="88" t="b">
        <v>1</v>
      </c>
    </row>
    <row r="233" spans="1:14" ht="12.75">
      <c r="B233" s="129" t="s">
        <v>2700</v>
      </c>
      <c r="C233" s="130" t="s">
        <v>4269</v>
      </c>
      <c r="D233" s="131">
        <v>0</v>
      </c>
      <c r="E233" s="131">
        <v>4</v>
      </c>
      <c r="F233" s="132">
        <v>0</v>
      </c>
      <c r="G233" s="133">
        <v>33</v>
      </c>
      <c r="H233" s="88"/>
      <c r="I233" s="88"/>
      <c r="J233" s="88"/>
      <c r="K233" s="88"/>
      <c r="L233" s="88"/>
      <c r="M233" s="88"/>
    </row>
    <row r="234" spans="1:14" ht="12.75">
      <c r="B234" s="135" t="s">
        <v>2700</v>
      </c>
      <c r="C234" s="130" t="s">
        <v>4270</v>
      </c>
      <c r="D234" s="131">
        <v>0</v>
      </c>
      <c r="E234" s="131">
        <v>6</v>
      </c>
      <c r="F234" s="132">
        <v>0</v>
      </c>
      <c r="G234" s="133">
        <v>5.833333333333333</v>
      </c>
      <c r="H234" s="88"/>
      <c r="I234" s="88"/>
      <c r="J234" s="88"/>
      <c r="K234" s="88"/>
      <c r="L234" s="88"/>
      <c r="M234" s="88"/>
    </row>
    <row r="235" spans="1:14" ht="12.75">
      <c r="B235" s="135" t="s">
        <v>2700</v>
      </c>
      <c r="C235" s="130" t="s">
        <v>4271</v>
      </c>
      <c r="D235" s="131">
        <v>0</v>
      </c>
      <c r="E235" s="131">
        <v>1</v>
      </c>
      <c r="F235" s="132">
        <v>0</v>
      </c>
      <c r="G235" s="133">
        <v>13</v>
      </c>
      <c r="H235" s="88"/>
      <c r="I235" s="88"/>
      <c r="J235" s="88"/>
      <c r="K235" s="88"/>
      <c r="L235" s="88"/>
      <c r="M235" s="88"/>
    </row>
    <row r="236" spans="1:14" ht="12.75">
      <c r="B236" s="135" t="s">
        <v>2700</v>
      </c>
      <c r="C236" s="130" t="s">
        <v>4272</v>
      </c>
      <c r="D236" s="131">
        <v>0</v>
      </c>
      <c r="E236" s="131">
        <v>58</v>
      </c>
      <c r="F236" s="132">
        <v>0</v>
      </c>
      <c r="G236" s="133">
        <v>86.120689655172413</v>
      </c>
      <c r="H236" s="88"/>
      <c r="I236" s="88"/>
      <c r="J236" s="88"/>
      <c r="K236" s="88"/>
      <c r="L236" s="88"/>
      <c r="M236" s="88"/>
    </row>
    <row r="237" spans="1:14" ht="12.75">
      <c r="B237" s="135" t="s">
        <v>2700</v>
      </c>
      <c r="C237" s="130" t="s">
        <v>4273</v>
      </c>
      <c r="D237" s="131">
        <v>0</v>
      </c>
      <c r="E237" s="131">
        <v>3</v>
      </c>
      <c r="F237" s="132">
        <v>0</v>
      </c>
      <c r="G237" s="133">
        <v>36.333333333333336</v>
      </c>
      <c r="H237" s="88"/>
      <c r="I237" s="88"/>
      <c r="J237" s="88"/>
      <c r="K237" s="88"/>
      <c r="L237" s="88"/>
      <c r="M237" s="88"/>
    </row>
    <row r="238" spans="1:14" ht="12.75">
      <c r="B238" s="135" t="s">
        <v>2700</v>
      </c>
      <c r="C238" s="130" t="s">
        <v>4274</v>
      </c>
      <c r="D238" s="131">
        <v>0</v>
      </c>
      <c r="E238" s="131">
        <v>20</v>
      </c>
      <c r="F238" s="132">
        <v>0</v>
      </c>
      <c r="G238" s="133">
        <v>76.150000000000006</v>
      </c>
      <c r="H238" s="88"/>
      <c r="I238" s="88"/>
      <c r="J238" s="88"/>
      <c r="K238" s="88"/>
      <c r="L238" s="88"/>
      <c r="M238" s="88"/>
    </row>
    <row r="239" spans="1:14" ht="12.75">
      <c r="A239" s="20">
        <v>19</v>
      </c>
      <c r="B239" s="135" t="s">
        <v>874</v>
      </c>
      <c r="C239" s="130" t="s">
        <v>4275</v>
      </c>
      <c r="D239" s="131">
        <v>0</v>
      </c>
      <c r="E239" s="131">
        <v>1</v>
      </c>
      <c r="F239" s="132">
        <v>0</v>
      </c>
      <c r="G239" s="133">
        <v>76</v>
      </c>
      <c r="H239" s="88"/>
      <c r="I239" s="88" t="b">
        <v>1</v>
      </c>
      <c r="J239" s="88" t="b">
        <v>1</v>
      </c>
      <c r="K239" s="88" t="b">
        <v>1</v>
      </c>
      <c r="L239" s="88" t="b">
        <v>1</v>
      </c>
      <c r="M239" s="88" t="b">
        <v>1</v>
      </c>
      <c r="N239" s="88" t="b">
        <v>1</v>
      </c>
    </row>
    <row r="240" spans="1:14" ht="12.75">
      <c r="B240" s="129" t="s">
        <v>874</v>
      </c>
      <c r="C240" s="130" t="s">
        <v>4276</v>
      </c>
      <c r="D240" s="131">
        <v>0</v>
      </c>
      <c r="E240" s="131">
        <v>7</v>
      </c>
      <c r="F240" s="132">
        <v>0</v>
      </c>
      <c r="G240" s="133">
        <v>43.857142857142854</v>
      </c>
      <c r="H240" s="88"/>
      <c r="I240" s="88"/>
      <c r="J240" s="88"/>
      <c r="K240" s="88"/>
      <c r="L240" s="88"/>
      <c r="M240" s="88"/>
    </row>
    <row r="241" spans="1:14" ht="12.75">
      <c r="B241" s="135" t="s">
        <v>874</v>
      </c>
      <c r="C241" s="130" t="s">
        <v>4277</v>
      </c>
      <c r="D241" s="131">
        <v>0</v>
      </c>
      <c r="E241" s="131">
        <v>1</v>
      </c>
      <c r="F241" s="132">
        <v>0</v>
      </c>
      <c r="G241" s="133">
        <v>45</v>
      </c>
      <c r="H241" s="88"/>
      <c r="I241" s="88"/>
      <c r="J241" s="88"/>
      <c r="K241" s="88"/>
      <c r="L241" s="88"/>
      <c r="M241" s="88"/>
    </row>
    <row r="242" spans="1:14" ht="12.75">
      <c r="B242" s="135" t="s">
        <v>874</v>
      </c>
      <c r="C242" s="130" t="s">
        <v>4278</v>
      </c>
      <c r="D242" s="131">
        <v>0</v>
      </c>
      <c r="E242" s="131">
        <v>1</v>
      </c>
      <c r="F242" s="132">
        <v>0</v>
      </c>
      <c r="G242" s="133">
        <v>57</v>
      </c>
      <c r="H242" s="88"/>
      <c r="I242" s="88"/>
      <c r="J242" s="88"/>
      <c r="K242" s="88"/>
      <c r="L242" s="88"/>
      <c r="M242" s="88"/>
    </row>
    <row r="243" spans="1:14" ht="12.75">
      <c r="B243" s="135" t="s">
        <v>874</v>
      </c>
      <c r="C243" s="130" t="s">
        <v>4279</v>
      </c>
      <c r="D243" s="131">
        <v>0</v>
      </c>
      <c r="E243" s="131">
        <v>3</v>
      </c>
      <c r="F243" s="132">
        <v>0</v>
      </c>
      <c r="G243" s="133">
        <v>61</v>
      </c>
      <c r="H243" s="88"/>
      <c r="I243" s="88"/>
      <c r="J243" s="88"/>
      <c r="K243" s="88"/>
      <c r="L243" s="88"/>
      <c r="M243" s="88"/>
    </row>
    <row r="244" spans="1:14" ht="12.75">
      <c r="B244" s="135" t="s">
        <v>874</v>
      </c>
      <c r="C244" s="130" t="s">
        <v>4280</v>
      </c>
      <c r="D244" s="131">
        <v>0</v>
      </c>
      <c r="E244" s="131">
        <v>3</v>
      </c>
      <c r="F244" s="132">
        <v>0</v>
      </c>
      <c r="G244" s="133">
        <v>43</v>
      </c>
      <c r="H244" s="88"/>
      <c r="I244" s="88"/>
      <c r="J244" s="88"/>
      <c r="K244" s="88"/>
      <c r="L244" s="88"/>
      <c r="M244" s="88"/>
    </row>
    <row r="245" spans="1:14" ht="12.75">
      <c r="A245" s="20">
        <v>20</v>
      </c>
      <c r="B245" s="135" t="s">
        <v>581</v>
      </c>
      <c r="C245" s="130" t="s">
        <v>4281</v>
      </c>
      <c r="D245" s="131">
        <v>0</v>
      </c>
      <c r="E245" s="131">
        <v>5</v>
      </c>
      <c r="F245" s="132">
        <v>0</v>
      </c>
      <c r="G245" s="133">
        <v>84.6</v>
      </c>
      <c r="H245" s="88"/>
      <c r="I245" s="88" t="b">
        <v>1</v>
      </c>
      <c r="J245" s="88" t="b">
        <v>1</v>
      </c>
      <c r="K245" s="88" t="b">
        <v>1</v>
      </c>
      <c r="L245" s="88" t="b">
        <v>1</v>
      </c>
      <c r="M245" s="88" t="b">
        <v>1</v>
      </c>
      <c r="N245" s="88" t="b">
        <v>1</v>
      </c>
    </row>
    <row r="246" spans="1:14" ht="12.75">
      <c r="B246" s="135" t="s">
        <v>581</v>
      </c>
      <c r="C246" s="130" t="s">
        <v>4282</v>
      </c>
      <c r="D246" s="131">
        <v>0</v>
      </c>
      <c r="E246" s="131">
        <v>1</v>
      </c>
      <c r="F246" s="132">
        <v>0</v>
      </c>
      <c r="G246" s="133">
        <v>92</v>
      </c>
      <c r="H246" s="88"/>
      <c r="I246" s="88"/>
      <c r="J246" s="88"/>
      <c r="K246" s="88"/>
      <c r="L246" s="88"/>
      <c r="M246" s="88"/>
    </row>
    <row r="247" spans="1:14" ht="12.75">
      <c r="B247" s="129" t="s">
        <v>581</v>
      </c>
      <c r="C247" s="130" t="s">
        <v>4283</v>
      </c>
      <c r="D247" s="131">
        <v>0</v>
      </c>
      <c r="E247" s="131">
        <v>1</v>
      </c>
      <c r="F247" s="132">
        <v>0</v>
      </c>
      <c r="G247" s="133">
        <v>57</v>
      </c>
      <c r="H247" s="88"/>
      <c r="I247" s="88"/>
      <c r="J247" s="88"/>
      <c r="K247" s="88"/>
      <c r="L247" s="88"/>
      <c r="M247" s="88"/>
    </row>
    <row r="248" spans="1:14" ht="12.75">
      <c r="B248" s="135" t="s">
        <v>581</v>
      </c>
      <c r="C248" s="130" t="s">
        <v>4284</v>
      </c>
      <c r="D248" s="131">
        <v>0</v>
      </c>
      <c r="E248" s="131">
        <v>7</v>
      </c>
      <c r="F248" s="132">
        <v>0</v>
      </c>
      <c r="G248" s="133">
        <v>37.714285714285715</v>
      </c>
      <c r="H248" s="88"/>
      <c r="I248" s="88"/>
      <c r="J248" s="88"/>
      <c r="K248" s="88"/>
      <c r="L248" s="88"/>
      <c r="M248" s="88"/>
    </row>
    <row r="249" spans="1:14" ht="12.75">
      <c r="B249" s="135" t="s">
        <v>581</v>
      </c>
      <c r="C249" s="130" t="s">
        <v>4285</v>
      </c>
      <c r="D249" s="131">
        <v>0</v>
      </c>
      <c r="E249" s="131">
        <v>2</v>
      </c>
      <c r="F249" s="132">
        <v>0</v>
      </c>
      <c r="G249" s="133">
        <v>25.5</v>
      </c>
      <c r="H249" s="88"/>
      <c r="I249" s="88"/>
      <c r="J249" s="88"/>
      <c r="K249" s="88"/>
      <c r="L249" s="88"/>
      <c r="M249" s="88"/>
    </row>
    <row r="250" spans="1:14" ht="12.75">
      <c r="B250" s="135" t="s">
        <v>581</v>
      </c>
      <c r="C250" s="130" t="s">
        <v>4286</v>
      </c>
      <c r="D250" s="131">
        <v>0</v>
      </c>
      <c r="E250" s="131">
        <v>1</v>
      </c>
      <c r="F250" s="132">
        <v>0</v>
      </c>
      <c r="G250" s="133">
        <v>78</v>
      </c>
      <c r="H250" s="88"/>
      <c r="I250" s="88"/>
      <c r="J250" s="88"/>
      <c r="K250" s="88"/>
      <c r="L250" s="88"/>
      <c r="M250" s="88"/>
    </row>
    <row r="251" spans="1:14" ht="12.75">
      <c r="B251" s="129" t="s">
        <v>581</v>
      </c>
      <c r="C251" s="130" t="s">
        <v>4287</v>
      </c>
      <c r="D251" s="131">
        <v>0</v>
      </c>
      <c r="E251" s="131">
        <v>1</v>
      </c>
      <c r="F251" s="132">
        <v>0</v>
      </c>
      <c r="G251" s="133">
        <v>21</v>
      </c>
      <c r="H251" s="88"/>
      <c r="I251" s="88"/>
      <c r="J251" s="88"/>
      <c r="K251" s="88"/>
      <c r="L251" s="88"/>
      <c r="M251" s="88"/>
    </row>
    <row r="252" spans="1:14" ht="12.75">
      <c r="B252" s="135" t="s">
        <v>581</v>
      </c>
      <c r="C252" s="130" t="s">
        <v>4288</v>
      </c>
      <c r="D252" s="131">
        <v>0</v>
      </c>
      <c r="E252" s="131">
        <v>1</v>
      </c>
      <c r="F252" s="132">
        <v>0</v>
      </c>
      <c r="G252" s="133">
        <v>67</v>
      </c>
      <c r="H252" s="88"/>
      <c r="I252" s="88"/>
      <c r="J252" s="88"/>
      <c r="K252" s="88"/>
      <c r="L252" s="88"/>
      <c r="M252" s="88"/>
    </row>
    <row r="253" spans="1:14" ht="12.75">
      <c r="A253" s="20">
        <v>21</v>
      </c>
      <c r="B253" s="129" t="s">
        <v>1452</v>
      </c>
      <c r="C253" s="130" t="s">
        <v>4289</v>
      </c>
      <c r="D253" s="131">
        <v>42</v>
      </c>
      <c r="E253" s="131">
        <v>461</v>
      </c>
      <c r="F253" s="132">
        <v>9.1106290672451198E-2</v>
      </c>
      <c r="G253" s="133">
        <v>3.0715835140997831</v>
      </c>
      <c r="H253" s="87" t="s">
        <v>1453</v>
      </c>
      <c r="I253" s="88" t="b">
        <v>1</v>
      </c>
      <c r="J253" s="88" t="b">
        <v>1</v>
      </c>
      <c r="K253" s="88" t="b">
        <v>1</v>
      </c>
      <c r="L253" s="88" t="b">
        <v>1</v>
      </c>
      <c r="M253" s="88" t="b">
        <v>1</v>
      </c>
      <c r="N253" s="88" t="b">
        <v>1</v>
      </c>
    </row>
    <row r="254" spans="1:14" ht="12.75">
      <c r="B254" s="135" t="s">
        <v>1452</v>
      </c>
      <c r="C254" s="130" t="s">
        <v>4290</v>
      </c>
      <c r="D254" s="131">
        <v>12</v>
      </c>
      <c r="E254" s="131">
        <v>122</v>
      </c>
      <c r="F254" s="132">
        <v>9.8360655737704916E-2</v>
      </c>
      <c r="G254" s="133">
        <v>5.2459016393442619</v>
      </c>
      <c r="H254" s="88"/>
      <c r="I254" s="88"/>
      <c r="J254" s="88"/>
      <c r="K254" s="88"/>
      <c r="L254" s="88"/>
      <c r="M254" s="88"/>
    </row>
    <row r="255" spans="1:14" ht="12.75">
      <c r="B255" s="135" t="s">
        <v>1452</v>
      </c>
      <c r="C255" s="130" t="s">
        <v>4291</v>
      </c>
      <c r="D255" s="131">
        <v>5</v>
      </c>
      <c r="E255" s="131">
        <v>220</v>
      </c>
      <c r="F255" s="132">
        <v>2.2727272727272728E-2</v>
      </c>
      <c r="G255" s="133">
        <v>7.7727272727272725</v>
      </c>
      <c r="H255" s="88"/>
      <c r="I255" s="88"/>
      <c r="J255" s="88"/>
      <c r="K255" s="88"/>
      <c r="L255" s="88"/>
      <c r="M255" s="88"/>
    </row>
    <row r="256" spans="1:14" ht="12.75">
      <c r="B256" s="135" t="s">
        <v>1452</v>
      </c>
      <c r="C256" s="130" t="s">
        <v>4292</v>
      </c>
      <c r="D256" s="131">
        <v>4</v>
      </c>
      <c r="E256" s="131">
        <v>15</v>
      </c>
      <c r="F256" s="132">
        <v>0.26666666666666666</v>
      </c>
      <c r="G256" s="133">
        <v>4.6666666666666661</v>
      </c>
      <c r="H256" s="88"/>
      <c r="I256" s="88"/>
      <c r="J256" s="88"/>
      <c r="K256" s="88"/>
      <c r="L256" s="88"/>
      <c r="M256" s="88"/>
    </row>
    <row r="257" spans="2:13" ht="12.75">
      <c r="B257" s="135" t="s">
        <v>1452</v>
      </c>
      <c r="C257" s="130" t="s">
        <v>4293</v>
      </c>
      <c r="D257" s="131">
        <v>4</v>
      </c>
      <c r="E257" s="131">
        <v>24</v>
      </c>
      <c r="F257" s="132">
        <v>0.16666666666666666</v>
      </c>
      <c r="G257" s="133">
        <v>2.208333333333333</v>
      </c>
      <c r="H257" s="88"/>
      <c r="I257" s="88"/>
      <c r="J257" s="88"/>
      <c r="K257" s="88"/>
      <c r="L257" s="88"/>
      <c r="M257" s="88"/>
    </row>
    <row r="258" spans="2:13" ht="12.75">
      <c r="B258" s="135" t="s">
        <v>1452</v>
      </c>
      <c r="C258" s="130" t="s">
        <v>4294</v>
      </c>
      <c r="D258" s="131">
        <v>3</v>
      </c>
      <c r="E258" s="131">
        <v>34</v>
      </c>
      <c r="F258" s="132">
        <v>8.8235294117647065E-2</v>
      </c>
      <c r="G258" s="133">
        <v>6.117647058823529</v>
      </c>
      <c r="H258" s="88"/>
      <c r="I258" s="88"/>
      <c r="J258" s="88"/>
      <c r="K258" s="88"/>
      <c r="L258" s="88"/>
      <c r="M258" s="88"/>
    </row>
    <row r="259" spans="2:13" ht="12.75">
      <c r="B259" s="135" t="s">
        <v>1452</v>
      </c>
      <c r="C259" s="130" t="s">
        <v>4295</v>
      </c>
      <c r="D259" s="131">
        <v>2</v>
      </c>
      <c r="E259" s="131">
        <v>107</v>
      </c>
      <c r="F259" s="132">
        <v>1.8691588785046728E-2</v>
      </c>
      <c r="G259" s="133">
        <v>8.5140186915887845</v>
      </c>
      <c r="H259" s="88"/>
      <c r="I259" s="88"/>
      <c r="J259" s="88"/>
      <c r="K259" s="88"/>
      <c r="L259" s="88"/>
      <c r="M259" s="88"/>
    </row>
    <row r="260" spans="2:13" ht="12.75">
      <c r="B260" s="135" t="s">
        <v>1452</v>
      </c>
      <c r="C260" s="130" t="s">
        <v>4296</v>
      </c>
      <c r="D260" s="131">
        <v>2</v>
      </c>
      <c r="E260" s="131">
        <v>307</v>
      </c>
      <c r="F260" s="132">
        <v>6.5146579804560263E-3</v>
      </c>
      <c r="G260" s="133">
        <v>9.8208469055374596</v>
      </c>
      <c r="H260" s="88"/>
      <c r="I260" s="88"/>
      <c r="J260" s="88"/>
      <c r="K260" s="88"/>
      <c r="L260" s="88"/>
      <c r="M260" s="88"/>
    </row>
    <row r="261" spans="2:13" ht="12.75">
      <c r="B261" s="135" t="s">
        <v>1452</v>
      </c>
      <c r="C261" s="130" t="s">
        <v>4297</v>
      </c>
      <c r="D261" s="131">
        <v>1</v>
      </c>
      <c r="E261" s="131">
        <v>41</v>
      </c>
      <c r="F261" s="132">
        <v>2.4390243902439025E-2</v>
      </c>
      <c r="G261" s="133">
        <v>8.7804878048780495</v>
      </c>
      <c r="H261" s="88"/>
      <c r="I261" s="88"/>
      <c r="J261" s="88"/>
      <c r="K261" s="88"/>
      <c r="L261" s="88"/>
      <c r="M261" s="88"/>
    </row>
    <row r="262" spans="2:13" ht="12.75">
      <c r="B262" s="135" t="s">
        <v>1452</v>
      </c>
      <c r="C262" s="130" t="s">
        <v>4298</v>
      </c>
      <c r="D262" s="131">
        <v>1</v>
      </c>
      <c r="E262" s="131">
        <v>50</v>
      </c>
      <c r="F262" s="132">
        <v>0.02</v>
      </c>
      <c r="G262" s="133">
        <v>12.68</v>
      </c>
      <c r="H262" s="88"/>
      <c r="I262" s="88"/>
      <c r="J262" s="88"/>
      <c r="K262" s="88"/>
      <c r="L262" s="88"/>
      <c r="M262" s="88"/>
    </row>
    <row r="263" spans="2:13" ht="12.75">
      <c r="B263" s="135" t="s">
        <v>1452</v>
      </c>
      <c r="C263" s="130" t="s">
        <v>4299</v>
      </c>
      <c r="D263" s="131">
        <v>1</v>
      </c>
      <c r="E263" s="131">
        <v>32</v>
      </c>
      <c r="F263" s="132">
        <v>3.125E-2</v>
      </c>
      <c r="G263" s="133">
        <v>8.53125</v>
      </c>
      <c r="H263" s="88"/>
      <c r="I263" s="88"/>
      <c r="J263" s="88"/>
      <c r="K263" s="88"/>
      <c r="L263" s="88"/>
      <c r="M263" s="88"/>
    </row>
    <row r="264" spans="2:13" ht="12.75">
      <c r="B264" s="135" t="s">
        <v>1452</v>
      </c>
      <c r="C264" s="130" t="s">
        <v>4300</v>
      </c>
      <c r="D264" s="131">
        <v>1</v>
      </c>
      <c r="E264" s="131">
        <v>3</v>
      </c>
      <c r="F264" s="132">
        <v>0.33333333333333331</v>
      </c>
      <c r="G264" s="133">
        <v>11</v>
      </c>
      <c r="H264" s="88"/>
      <c r="I264" s="88"/>
      <c r="J264" s="88"/>
      <c r="K264" s="88"/>
      <c r="L264" s="88"/>
      <c r="M264" s="88"/>
    </row>
    <row r="265" spans="2:13" ht="12.75">
      <c r="B265" s="135" t="s">
        <v>1452</v>
      </c>
      <c r="C265" s="130" t="s">
        <v>4301</v>
      </c>
      <c r="D265" s="131">
        <v>1</v>
      </c>
      <c r="E265" s="131">
        <v>39</v>
      </c>
      <c r="F265" s="132">
        <v>2.564102564102564E-2</v>
      </c>
      <c r="G265" s="133">
        <v>7.6923076923076925</v>
      </c>
      <c r="H265" s="88"/>
      <c r="I265" s="88"/>
      <c r="J265" s="88"/>
      <c r="K265" s="88"/>
      <c r="L265" s="88"/>
      <c r="M265" s="88"/>
    </row>
    <row r="266" spans="2:13" ht="12.75">
      <c r="B266" s="135" t="s">
        <v>1452</v>
      </c>
      <c r="C266" s="130" t="s">
        <v>4302</v>
      </c>
      <c r="D266" s="131">
        <v>0</v>
      </c>
      <c r="E266" s="131">
        <v>6</v>
      </c>
      <c r="F266" s="132">
        <v>0</v>
      </c>
      <c r="G266" s="133">
        <v>89.5</v>
      </c>
      <c r="H266" s="88"/>
      <c r="I266" s="88"/>
      <c r="J266" s="88"/>
      <c r="K266" s="88"/>
      <c r="L266" s="88"/>
      <c r="M266" s="88"/>
    </row>
    <row r="267" spans="2:13" ht="12.75">
      <c r="B267" s="135" t="s">
        <v>1452</v>
      </c>
      <c r="C267" s="130" t="s">
        <v>4303</v>
      </c>
      <c r="D267" s="131">
        <v>0</v>
      </c>
      <c r="E267" s="131">
        <v>4</v>
      </c>
      <c r="F267" s="132">
        <v>0</v>
      </c>
      <c r="G267" s="133">
        <v>51.75</v>
      </c>
      <c r="H267" s="88"/>
      <c r="I267" s="88"/>
      <c r="J267" s="88"/>
      <c r="K267" s="88"/>
      <c r="L267" s="88"/>
      <c r="M267" s="88"/>
    </row>
    <row r="268" spans="2:13" ht="12.75">
      <c r="B268" s="135" t="s">
        <v>1452</v>
      </c>
      <c r="C268" s="130" t="s">
        <v>4304</v>
      </c>
      <c r="D268" s="131">
        <v>0</v>
      </c>
      <c r="E268" s="131">
        <v>3</v>
      </c>
      <c r="F268" s="132">
        <v>0</v>
      </c>
      <c r="G268" s="133">
        <v>53.333333333333336</v>
      </c>
      <c r="H268" s="88"/>
      <c r="I268" s="88"/>
      <c r="J268" s="88"/>
      <c r="K268" s="88"/>
      <c r="L268" s="88"/>
      <c r="M268" s="88"/>
    </row>
    <row r="269" spans="2:13" ht="12.75">
      <c r="B269" s="135" t="s">
        <v>1452</v>
      </c>
      <c r="C269" s="130" t="s">
        <v>4305</v>
      </c>
      <c r="D269" s="131">
        <v>0</v>
      </c>
      <c r="E269" s="131">
        <v>3</v>
      </c>
      <c r="F269" s="132">
        <v>0</v>
      </c>
      <c r="G269" s="133">
        <v>52.666666666666664</v>
      </c>
      <c r="H269" s="88"/>
      <c r="I269" s="88"/>
      <c r="J269" s="88"/>
      <c r="K269" s="88"/>
      <c r="L269" s="88"/>
      <c r="M269" s="88"/>
    </row>
    <row r="270" spans="2:13" ht="12.75">
      <c r="B270" s="135" t="s">
        <v>1452</v>
      </c>
      <c r="C270" s="130" t="s">
        <v>4306</v>
      </c>
      <c r="D270" s="131">
        <v>0</v>
      </c>
      <c r="E270" s="131">
        <v>1</v>
      </c>
      <c r="F270" s="132">
        <v>0</v>
      </c>
      <c r="G270" s="133">
        <v>16</v>
      </c>
      <c r="H270" s="88"/>
      <c r="I270" s="88"/>
      <c r="J270" s="88"/>
      <c r="K270" s="88"/>
      <c r="L270" s="88"/>
      <c r="M270" s="88"/>
    </row>
    <row r="271" spans="2:13" ht="12.75">
      <c r="B271" s="135" t="s">
        <v>1452</v>
      </c>
      <c r="C271" s="130" t="s">
        <v>4307</v>
      </c>
      <c r="D271" s="131">
        <v>0</v>
      </c>
      <c r="E271" s="131">
        <v>2</v>
      </c>
      <c r="F271" s="132">
        <v>0</v>
      </c>
      <c r="G271" s="133">
        <v>42.5</v>
      </c>
      <c r="H271" s="88"/>
      <c r="I271" s="88"/>
      <c r="J271" s="88"/>
      <c r="K271" s="88"/>
      <c r="L271" s="88"/>
      <c r="M271" s="88"/>
    </row>
    <row r="272" spans="2:13" ht="12.75">
      <c r="B272" s="135" t="s">
        <v>1452</v>
      </c>
      <c r="C272" s="130" t="s">
        <v>4308</v>
      </c>
      <c r="D272" s="131">
        <v>0</v>
      </c>
      <c r="E272" s="131">
        <v>1</v>
      </c>
      <c r="F272" s="132">
        <v>0</v>
      </c>
      <c r="G272" s="133">
        <v>13</v>
      </c>
      <c r="H272" s="88"/>
      <c r="I272" s="88"/>
      <c r="J272" s="88"/>
      <c r="K272" s="88"/>
      <c r="L272" s="88"/>
      <c r="M272" s="88"/>
    </row>
    <row r="273" spans="2:13" ht="12.75">
      <c r="B273" s="135" t="s">
        <v>1452</v>
      </c>
      <c r="C273" s="130" t="s">
        <v>4309</v>
      </c>
      <c r="D273" s="131">
        <v>0</v>
      </c>
      <c r="E273" s="131">
        <v>20</v>
      </c>
      <c r="F273" s="132">
        <v>0</v>
      </c>
      <c r="G273" s="133">
        <v>25.4</v>
      </c>
      <c r="H273" s="88"/>
      <c r="I273" s="88"/>
      <c r="J273" s="88"/>
      <c r="K273" s="88"/>
      <c r="L273" s="88"/>
      <c r="M273" s="88"/>
    </row>
    <row r="274" spans="2:13" ht="12.75">
      <c r="B274" s="135" t="s">
        <v>1452</v>
      </c>
      <c r="C274" s="130" t="s">
        <v>4310</v>
      </c>
      <c r="D274" s="131">
        <v>0</v>
      </c>
      <c r="E274" s="131">
        <v>5</v>
      </c>
      <c r="F274" s="132">
        <v>0</v>
      </c>
      <c r="G274" s="133">
        <v>9.4</v>
      </c>
      <c r="H274" s="88"/>
      <c r="I274" s="88"/>
      <c r="J274" s="88"/>
      <c r="K274" s="88"/>
      <c r="L274" s="88"/>
      <c r="M274" s="88"/>
    </row>
    <row r="275" spans="2:13" ht="12.75">
      <c r="B275" s="135" t="s">
        <v>1452</v>
      </c>
      <c r="C275" s="130" t="s">
        <v>4311</v>
      </c>
      <c r="D275" s="131">
        <v>0</v>
      </c>
      <c r="E275" s="131">
        <v>2</v>
      </c>
      <c r="F275" s="132">
        <v>0</v>
      </c>
      <c r="G275" s="133">
        <v>12</v>
      </c>
      <c r="H275" s="88"/>
      <c r="I275" s="88"/>
      <c r="J275" s="88"/>
      <c r="K275" s="88"/>
      <c r="L275" s="88"/>
      <c r="M275" s="88"/>
    </row>
    <row r="276" spans="2:13" ht="12.75">
      <c r="B276" s="135" t="s">
        <v>1452</v>
      </c>
      <c r="C276" s="130" t="s">
        <v>4312</v>
      </c>
      <c r="D276" s="131">
        <v>0</v>
      </c>
      <c r="E276" s="131">
        <v>1</v>
      </c>
      <c r="F276" s="132">
        <v>0</v>
      </c>
      <c r="G276" s="133">
        <v>47</v>
      </c>
      <c r="H276" s="88"/>
      <c r="I276" s="88"/>
      <c r="J276" s="88"/>
      <c r="K276" s="88"/>
      <c r="L276" s="88"/>
      <c r="M276" s="88"/>
    </row>
    <row r="277" spans="2:13" ht="12.75">
      <c r="B277" s="135" t="s">
        <v>1452</v>
      </c>
      <c r="C277" s="130" t="s">
        <v>4313</v>
      </c>
      <c r="D277" s="131">
        <v>0</v>
      </c>
      <c r="E277" s="131">
        <v>21</v>
      </c>
      <c r="F277" s="132">
        <v>0</v>
      </c>
      <c r="G277" s="133">
        <v>9.1428571428571423</v>
      </c>
      <c r="H277" s="88"/>
      <c r="I277" s="88"/>
      <c r="J277" s="88"/>
      <c r="K277" s="88"/>
      <c r="L277" s="88"/>
      <c r="M277" s="88"/>
    </row>
    <row r="278" spans="2:13" ht="12.75">
      <c r="B278" s="135" t="s">
        <v>1452</v>
      </c>
      <c r="C278" s="130" t="s">
        <v>4314</v>
      </c>
      <c r="D278" s="131">
        <v>0</v>
      </c>
      <c r="E278" s="131">
        <v>2</v>
      </c>
      <c r="F278" s="132">
        <v>0</v>
      </c>
      <c r="G278" s="133">
        <v>7.5</v>
      </c>
      <c r="H278" s="88"/>
      <c r="I278" s="88"/>
      <c r="J278" s="88"/>
      <c r="K278" s="88"/>
      <c r="L278" s="88"/>
      <c r="M278" s="88"/>
    </row>
    <row r="279" spans="2:13" ht="12.75">
      <c r="B279" s="135" t="s">
        <v>1452</v>
      </c>
      <c r="C279" s="130" t="s">
        <v>4315</v>
      </c>
      <c r="D279" s="131">
        <v>0</v>
      </c>
      <c r="E279" s="131">
        <v>1</v>
      </c>
      <c r="F279" s="132">
        <v>0</v>
      </c>
      <c r="G279" s="133">
        <v>98</v>
      </c>
      <c r="H279" s="88"/>
      <c r="I279" s="88"/>
      <c r="J279" s="88"/>
      <c r="K279" s="88"/>
      <c r="L279" s="88"/>
      <c r="M279" s="88"/>
    </row>
    <row r="280" spans="2:13" ht="12.75">
      <c r="B280" s="135" t="s">
        <v>1452</v>
      </c>
      <c r="C280" s="130" t="s">
        <v>4316</v>
      </c>
      <c r="D280" s="131">
        <v>0</v>
      </c>
      <c r="E280" s="131">
        <v>8</v>
      </c>
      <c r="F280" s="132">
        <v>0</v>
      </c>
      <c r="G280" s="133">
        <v>9.125</v>
      </c>
      <c r="H280" s="88"/>
      <c r="I280" s="88"/>
      <c r="J280" s="88"/>
      <c r="K280" s="88"/>
      <c r="L280" s="88"/>
      <c r="M280" s="88"/>
    </row>
    <row r="281" spans="2:13" ht="12.75">
      <c r="B281" s="135" t="s">
        <v>1452</v>
      </c>
      <c r="C281" s="130" t="s">
        <v>4317</v>
      </c>
      <c r="D281" s="131">
        <v>0</v>
      </c>
      <c r="E281" s="131">
        <v>1</v>
      </c>
      <c r="F281" s="132">
        <v>0</v>
      </c>
      <c r="G281" s="133">
        <v>90</v>
      </c>
      <c r="H281" s="88"/>
      <c r="I281" s="88"/>
      <c r="J281" s="88"/>
      <c r="K281" s="88"/>
      <c r="L281" s="88"/>
      <c r="M281" s="88"/>
    </row>
    <row r="282" spans="2:13" ht="12.75">
      <c r="B282" s="135" t="s">
        <v>1452</v>
      </c>
      <c r="C282" s="130" t="s">
        <v>4318</v>
      </c>
      <c r="D282" s="131">
        <v>0</v>
      </c>
      <c r="E282" s="131">
        <v>1</v>
      </c>
      <c r="F282" s="132">
        <v>0</v>
      </c>
      <c r="G282" s="133">
        <v>74</v>
      </c>
      <c r="H282" s="88"/>
      <c r="I282" s="88"/>
      <c r="J282" s="88"/>
      <c r="K282" s="88"/>
      <c r="L282" s="88"/>
      <c r="M282" s="88"/>
    </row>
    <row r="283" spans="2:13" ht="12.75">
      <c r="B283" s="135" t="s">
        <v>1452</v>
      </c>
      <c r="C283" s="130" t="s">
        <v>4319</v>
      </c>
      <c r="D283" s="131">
        <v>0</v>
      </c>
      <c r="E283" s="131">
        <v>9</v>
      </c>
      <c r="F283" s="132">
        <v>0</v>
      </c>
      <c r="G283" s="133">
        <v>84.666666666666671</v>
      </c>
      <c r="H283" s="88"/>
      <c r="I283" s="88"/>
      <c r="J283" s="88"/>
      <c r="K283" s="88"/>
      <c r="L283" s="88"/>
      <c r="M283" s="88"/>
    </row>
    <row r="284" spans="2:13" ht="12.75">
      <c r="B284" s="135" t="s">
        <v>1452</v>
      </c>
      <c r="C284" s="130" t="s">
        <v>4320</v>
      </c>
      <c r="D284" s="131">
        <v>0</v>
      </c>
      <c r="E284" s="131">
        <v>9</v>
      </c>
      <c r="F284" s="132">
        <v>0</v>
      </c>
      <c r="G284" s="133">
        <v>94.333333333333329</v>
      </c>
      <c r="H284" s="88"/>
      <c r="I284" s="88"/>
      <c r="J284" s="88"/>
      <c r="K284" s="88"/>
      <c r="L284" s="88"/>
      <c r="M284" s="88"/>
    </row>
    <row r="285" spans="2:13" ht="12.75">
      <c r="B285" s="135" t="s">
        <v>1452</v>
      </c>
      <c r="C285" s="130" t="s">
        <v>4321</v>
      </c>
      <c r="D285" s="131">
        <v>0</v>
      </c>
      <c r="E285" s="131">
        <v>1</v>
      </c>
      <c r="F285" s="132">
        <v>0</v>
      </c>
      <c r="G285" s="133">
        <v>10</v>
      </c>
      <c r="H285" s="88"/>
      <c r="I285" s="88"/>
      <c r="J285" s="88"/>
      <c r="K285" s="88"/>
      <c r="L285" s="88"/>
      <c r="M285" s="88"/>
    </row>
    <row r="286" spans="2:13" ht="12.75">
      <c r="B286" s="135" t="s">
        <v>1452</v>
      </c>
      <c r="C286" s="130" t="s">
        <v>4322</v>
      </c>
      <c r="D286" s="131">
        <v>0</v>
      </c>
      <c r="E286" s="131">
        <v>2</v>
      </c>
      <c r="F286" s="132">
        <v>0</v>
      </c>
      <c r="G286" s="133">
        <v>3</v>
      </c>
      <c r="H286" s="88"/>
      <c r="I286" s="88"/>
      <c r="J286" s="88"/>
      <c r="K286" s="88"/>
      <c r="L286" s="88"/>
      <c r="M286" s="88"/>
    </row>
    <row r="287" spans="2:13" ht="12.75">
      <c r="B287" s="135" t="s">
        <v>1452</v>
      </c>
      <c r="C287" s="130" t="s">
        <v>4323</v>
      </c>
      <c r="D287" s="131">
        <v>0</v>
      </c>
      <c r="E287" s="131">
        <v>3</v>
      </c>
      <c r="F287" s="132">
        <v>0</v>
      </c>
      <c r="G287" s="133">
        <v>87</v>
      </c>
      <c r="H287" s="88"/>
      <c r="I287" s="88"/>
      <c r="J287" s="88"/>
      <c r="K287" s="88"/>
      <c r="L287" s="88"/>
      <c r="M287" s="88"/>
    </row>
    <row r="288" spans="2:13" ht="12.75">
      <c r="B288" s="135" t="s">
        <v>1452</v>
      </c>
      <c r="C288" s="130" t="s">
        <v>4324</v>
      </c>
      <c r="D288" s="131">
        <v>0</v>
      </c>
      <c r="E288" s="131">
        <v>19</v>
      </c>
      <c r="F288" s="132">
        <v>0</v>
      </c>
      <c r="G288" s="133">
        <v>25.105263157894736</v>
      </c>
      <c r="H288" s="88"/>
      <c r="I288" s="88"/>
      <c r="J288" s="88"/>
      <c r="K288" s="88"/>
      <c r="L288" s="88"/>
      <c r="M288" s="88"/>
    </row>
    <row r="289" spans="2:13" ht="12.75">
      <c r="B289" s="135" t="s">
        <v>1452</v>
      </c>
      <c r="C289" s="130" t="s">
        <v>4325</v>
      </c>
      <c r="D289" s="131">
        <v>0</v>
      </c>
      <c r="E289" s="131">
        <v>12</v>
      </c>
      <c r="F289" s="132">
        <v>0</v>
      </c>
      <c r="G289" s="133">
        <v>43.083333333333336</v>
      </c>
      <c r="H289" s="88"/>
      <c r="I289" s="88"/>
      <c r="J289" s="88"/>
      <c r="K289" s="88"/>
      <c r="L289" s="88"/>
      <c r="M289" s="88"/>
    </row>
    <row r="290" spans="2:13" ht="12.75">
      <c r="B290" s="135" t="s">
        <v>1452</v>
      </c>
      <c r="C290" s="130" t="s">
        <v>4326</v>
      </c>
      <c r="D290" s="131">
        <v>0</v>
      </c>
      <c r="E290" s="131">
        <v>36</v>
      </c>
      <c r="F290" s="132">
        <v>0</v>
      </c>
      <c r="G290" s="133">
        <v>20.333333333333332</v>
      </c>
      <c r="H290" s="88"/>
      <c r="I290" s="88"/>
      <c r="J290" s="88"/>
      <c r="K290" s="88"/>
      <c r="L290" s="88"/>
      <c r="M290" s="88"/>
    </row>
    <row r="291" spans="2:13" ht="12.75">
      <c r="B291" s="135" t="s">
        <v>1452</v>
      </c>
      <c r="C291" s="130" t="s">
        <v>4327</v>
      </c>
      <c r="D291" s="131">
        <v>0</v>
      </c>
      <c r="E291" s="131">
        <v>3</v>
      </c>
      <c r="F291" s="132">
        <v>0</v>
      </c>
      <c r="G291" s="133">
        <v>9.3333333333333339</v>
      </c>
      <c r="H291" s="88"/>
      <c r="I291" s="88"/>
      <c r="J291" s="88"/>
      <c r="K291" s="88"/>
      <c r="L291" s="88"/>
      <c r="M291" s="88"/>
    </row>
    <row r="292" spans="2:13" ht="12.75">
      <c r="B292" s="135" t="s">
        <v>1452</v>
      </c>
      <c r="C292" s="130" t="s">
        <v>280</v>
      </c>
      <c r="D292" s="131">
        <v>0</v>
      </c>
      <c r="E292" s="131">
        <v>3</v>
      </c>
      <c r="F292" s="132">
        <v>0</v>
      </c>
      <c r="G292" s="133">
        <v>98.333333333333329</v>
      </c>
      <c r="H292" s="88"/>
      <c r="I292" s="88"/>
      <c r="J292" s="88"/>
      <c r="K292" s="88"/>
      <c r="L292" s="88"/>
      <c r="M292" s="88"/>
    </row>
    <row r="293" spans="2:13" ht="12.75">
      <c r="B293" s="135" t="s">
        <v>1452</v>
      </c>
      <c r="C293" s="130" t="s">
        <v>4328</v>
      </c>
      <c r="D293" s="131">
        <v>0</v>
      </c>
      <c r="E293" s="131">
        <v>2</v>
      </c>
      <c r="F293" s="132">
        <v>0</v>
      </c>
      <c r="G293" s="133">
        <v>97</v>
      </c>
      <c r="H293" s="88"/>
      <c r="I293" s="88"/>
      <c r="J293" s="88"/>
      <c r="K293" s="88"/>
      <c r="L293" s="88"/>
      <c r="M293" s="88"/>
    </row>
    <row r="294" spans="2:13" ht="12.75">
      <c r="B294" s="135" t="s">
        <v>1452</v>
      </c>
      <c r="C294" s="130" t="s">
        <v>4329</v>
      </c>
      <c r="D294" s="131">
        <v>0</v>
      </c>
      <c r="E294" s="131">
        <v>1</v>
      </c>
      <c r="F294" s="132">
        <v>0</v>
      </c>
      <c r="G294" s="133">
        <v>13</v>
      </c>
      <c r="H294" s="88"/>
      <c r="I294" s="88"/>
      <c r="J294" s="88"/>
      <c r="K294" s="88"/>
      <c r="L294" s="88"/>
      <c r="M294" s="88"/>
    </row>
    <row r="295" spans="2:13" ht="12.75">
      <c r="B295" s="135" t="s">
        <v>1452</v>
      </c>
      <c r="C295" s="130" t="s">
        <v>4330</v>
      </c>
      <c r="D295" s="131">
        <v>0</v>
      </c>
      <c r="E295" s="131">
        <v>12</v>
      </c>
      <c r="F295" s="132">
        <v>0</v>
      </c>
      <c r="G295" s="133">
        <v>65.25</v>
      </c>
      <c r="H295" s="88"/>
      <c r="I295" s="88"/>
      <c r="J295" s="88"/>
      <c r="K295" s="88"/>
      <c r="L295" s="88"/>
      <c r="M295" s="88"/>
    </row>
    <row r="296" spans="2:13" ht="12.75">
      <c r="B296" s="135" t="s">
        <v>4331</v>
      </c>
      <c r="C296" s="130" t="s">
        <v>4294</v>
      </c>
      <c r="D296" s="131">
        <v>0</v>
      </c>
      <c r="E296" s="131">
        <v>2</v>
      </c>
      <c r="F296" s="132">
        <v>0</v>
      </c>
      <c r="G296" s="133">
        <v>5</v>
      </c>
      <c r="H296" s="88"/>
      <c r="I296" s="88"/>
      <c r="J296" s="88"/>
      <c r="K296" s="88"/>
      <c r="L296" s="88"/>
      <c r="M296" s="88"/>
    </row>
    <row r="297" spans="2:13" ht="12.75">
      <c r="B297" s="135" t="s">
        <v>4331</v>
      </c>
      <c r="C297" s="130" t="s">
        <v>4289</v>
      </c>
      <c r="D297" s="131">
        <v>0</v>
      </c>
      <c r="E297" s="131">
        <v>2</v>
      </c>
      <c r="F297" s="132">
        <v>0</v>
      </c>
      <c r="G297" s="133">
        <v>2</v>
      </c>
      <c r="H297" s="88"/>
      <c r="I297" s="88"/>
      <c r="J297" s="88"/>
      <c r="K297" s="88"/>
      <c r="L297" s="88"/>
      <c r="M297" s="88"/>
    </row>
    <row r="298" spans="2:13" ht="12.75">
      <c r="B298" s="135" t="s">
        <v>4331</v>
      </c>
      <c r="C298" s="130" t="s">
        <v>4293</v>
      </c>
      <c r="D298" s="131">
        <v>0</v>
      </c>
      <c r="E298" s="131">
        <v>1</v>
      </c>
      <c r="F298" s="132">
        <v>0</v>
      </c>
      <c r="G298" s="133">
        <v>2</v>
      </c>
      <c r="H298" s="88"/>
      <c r="I298" s="88"/>
      <c r="J298" s="88"/>
      <c r="K298" s="88"/>
      <c r="L298" s="88"/>
      <c r="M298" s="88"/>
    </row>
    <row r="299" spans="2:13" ht="12.75">
      <c r="B299" s="135" t="s">
        <v>4331</v>
      </c>
      <c r="C299" s="130" t="s">
        <v>4296</v>
      </c>
      <c r="D299" s="131">
        <v>0</v>
      </c>
      <c r="E299" s="131">
        <v>1</v>
      </c>
      <c r="F299" s="132">
        <v>0</v>
      </c>
      <c r="G299" s="133">
        <v>5</v>
      </c>
      <c r="H299" s="88"/>
      <c r="I299" s="88"/>
      <c r="J299" s="88"/>
      <c r="K299" s="88"/>
      <c r="L299" s="88"/>
      <c r="M299" s="88"/>
    </row>
    <row r="300" spans="2:13" ht="12.75">
      <c r="B300" s="135" t="s">
        <v>4331</v>
      </c>
      <c r="C300" s="130" t="s">
        <v>4290</v>
      </c>
      <c r="D300" s="131">
        <v>0</v>
      </c>
      <c r="E300" s="131">
        <v>5</v>
      </c>
      <c r="F300" s="132">
        <v>0</v>
      </c>
      <c r="G300" s="133">
        <v>2</v>
      </c>
      <c r="H300" s="88"/>
      <c r="I300" s="88"/>
      <c r="J300" s="88"/>
      <c r="K300" s="88"/>
      <c r="L300" s="88"/>
      <c r="M300" s="88"/>
    </row>
    <row r="301" spans="2:13" ht="12.75">
      <c r="B301" s="135" t="s">
        <v>4332</v>
      </c>
      <c r="C301" s="130" t="s">
        <v>4294</v>
      </c>
      <c r="D301" s="131">
        <v>0</v>
      </c>
      <c r="E301" s="131">
        <v>2</v>
      </c>
      <c r="F301" s="132">
        <v>0</v>
      </c>
      <c r="G301" s="133">
        <v>5</v>
      </c>
      <c r="H301" s="88"/>
      <c r="I301" s="88"/>
      <c r="J301" s="88"/>
      <c r="K301" s="88"/>
      <c r="L301" s="88"/>
      <c r="M301" s="88"/>
    </row>
    <row r="302" spans="2:13" ht="12.75">
      <c r="B302" s="129" t="s">
        <v>4332</v>
      </c>
      <c r="C302" s="130" t="s">
        <v>4289</v>
      </c>
      <c r="D302" s="131">
        <v>0</v>
      </c>
      <c r="E302" s="131">
        <v>2</v>
      </c>
      <c r="F302" s="132">
        <v>0</v>
      </c>
      <c r="G302" s="133">
        <v>2</v>
      </c>
      <c r="H302" s="88"/>
      <c r="I302" s="88"/>
      <c r="J302" s="88"/>
      <c r="K302" s="88"/>
      <c r="L302" s="88"/>
      <c r="M302" s="88"/>
    </row>
    <row r="303" spans="2:13" ht="12.75">
      <c r="B303" s="135" t="s">
        <v>4332</v>
      </c>
      <c r="C303" s="130" t="s">
        <v>4293</v>
      </c>
      <c r="D303" s="131">
        <v>0</v>
      </c>
      <c r="E303" s="131">
        <v>1</v>
      </c>
      <c r="F303" s="132">
        <v>0</v>
      </c>
      <c r="G303" s="133">
        <v>2</v>
      </c>
      <c r="H303" s="88"/>
      <c r="I303" s="88"/>
      <c r="J303" s="88"/>
      <c r="K303" s="88"/>
      <c r="L303" s="88"/>
      <c r="M303" s="88"/>
    </row>
    <row r="304" spans="2:13" ht="12.75">
      <c r="B304" s="135" t="s">
        <v>4332</v>
      </c>
      <c r="C304" s="130" t="s">
        <v>4290</v>
      </c>
      <c r="D304" s="131">
        <v>0</v>
      </c>
      <c r="E304" s="131">
        <v>5</v>
      </c>
      <c r="F304" s="132">
        <v>0</v>
      </c>
      <c r="G304" s="133">
        <v>2</v>
      </c>
      <c r="H304" s="88"/>
      <c r="I304" s="88"/>
      <c r="J304" s="88"/>
      <c r="K304" s="88"/>
      <c r="L304" s="88"/>
      <c r="M304" s="88"/>
    </row>
    <row r="305" spans="2:13" ht="12.75">
      <c r="B305" s="135" t="s">
        <v>4333</v>
      </c>
      <c r="C305" s="130" t="s">
        <v>4294</v>
      </c>
      <c r="D305" s="131">
        <v>0</v>
      </c>
      <c r="E305" s="131">
        <v>5</v>
      </c>
      <c r="F305" s="132">
        <v>0</v>
      </c>
      <c r="G305" s="133">
        <v>4</v>
      </c>
      <c r="H305" s="88"/>
      <c r="I305" s="88"/>
      <c r="J305" s="88"/>
      <c r="K305" s="88"/>
      <c r="L305" s="88"/>
      <c r="M305" s="88"/>
    </row>
    <row r="306" spans="2:13" ht="12.75">
      <c r="B306" s="135" t="s">
        <v>4333</v>
      </c>
      <c r="C306" s="130" t="s">
        <v>4289</v>
      </c>
      <c r="D306" s="131">
        <v>0</v>
      </c>
      <c r="E306" s="131">
        <v>17</v>
      </c>
      <c r="F306" s="132">
        <v>0</v>
      </c>
      <c r="G306" s="133">
        <v>2.1176470588235294</v>
      </c>
      <c r="H306" s="88"/>
      <c r="I306" s="88"/>
      <c r="J306" s="88"/>
      <c r="K306" s="88"/>
      <c r="L306" s="88"/>
      <c r="M306" s="88"/>
    </row>
    <row r="307" spans="2:13" ht="12.75">
      <c r="B307" s="135" t="s">
        <v>4333</v>
      </c>
      <c r="C307" s="130" t="s">
        <v>4295</v>
      </c>
      <c r="D307" s="131">
        <v>0</v>
      </c>
      <c r="E307" s="131">
        <v>3</v>
      </c>
      <c r="F307" s="132">
        <v>0</v>
      </c>
      <c r="G307" s="133">
        <v>5</v>
      </c>
      <c r="H307" s="88"/>
      <c r="I307" s="88"/>
      <c r="J307" s="88"/>
      <c r="K307" s="88"/>
      <c r="L307" s="88"/>
      <c r="M307" s="88"/>
    </row>
    <row r="308" spans="2:13" ht="12.75">
      <c r="B308" s="135" t="s">
        <v>4333</v>
      </c>
      <c r="C308" s="130" t="s">
        <v>4293</v>
      </c>
      <c r="D308" s="131">
        <v>0</v>
      </c>
      <c r="E308" s="131">
        <v>1</v>
      </c>
      <c r="F308" s="132">
        <v>0</v>
      </c>
      <c r="G308" s="133">
        <v>2</v>
      </c>
      <c r="H308" s="88"/>
      <c r="I308" s="88"/>
      <c r="J308" s="88"/>
      <c r="K308" s="88"/>
      <c r="L308" s="88"/>
      <c r="M308" s="88"/>
    </row>
    <row r="309" spans="2:13" ht="12.75">
      <c r="B309" s="135" t="s">
        <v>4333</v>
      </c>
      <c r="C309" s="130" t="s">
        <v>4290</v>
      </c>
      <c r="D309" s="131">
        <v>0</v>
      </c>
      <c r="E309" s="131">
        <v>12</v>
      </c>
      <c r="F309" s="132">
        <v>0</v>
      </c>
      <c r="G309" s="133">
        <v>2.166666666666667</v>
      </c>
      <c r="H309" s="88"/>
      <c r="I309" s="88"/>
      <c r="J309" s="88"/>
      <c r="K309" s="88"/>
      <c r="L309" s="88"/>
      <c r="M309" s="88"/>
    </row>
    <row r="310" spans="2:13" ht="12.75">
      <c r="B310" s="135" t="s">
        <v>4334</v>
      </c>
      <c r="C310" s="130" t="s">
        <v>4294</v>
      </c>
      <c r="D310" s="131">
        <v>0</v>
      </c>
      <c r="E310" s="131">
        <v>5</v>
      </c>
      <c r="F310" s="132">
        <v>0</v>
      </c>
      <c r="G310" s="133">
        <v>4</v>
      </c>
      <c r="H310" s="88"/>
      <c r="I310" s="88"/>
      <c r="J310" s="88"/>
      <c r="K310" s="88"/>
      <c r="L310" s="88"/>
      <c r="M310" s="88"/>
    </row>
    <row r="311" spans="2:13" ht="12.75">
      <c r="B311" s="135" t="s">
        <v>4334</v>
      </c>
      <c r="C311" s="130" t="s">
        <v>4289</v>
      </c>
      <c r="D311" s="131">
        <v>0</v>
      </c>
      <c r="E311" s="131">
        <v>17</v>
      </c>
      <c r="F311" s="132">
        <v>0</v>
      </c>
      <c r="G311" s="133">
        <v>2.1176470588235294</v>
      </c>
      <c r="H311" s="88"/>
      <c r="I311" s="88"/>
      <c r="J311" s="88"/>
      <c r="K311" s="88"/>
      <c r="L311" s="88"/>
      <c r="M311" s="88"/>
    </row>
    <row r="312" spans="2:13" ht="12.75">
      <c r="B312" s="135" t="s">
        <v>4334</v>
      </c>
      <c r="C312" s="130" t="s">
        <v>4295</v>
      </c>
      <c r="D312" s="131">
        <v>0</v>
      </c>
      <c r="E312" s="131">
        <v>3</v>
      </c>
      <c r="F312" s="132">
        <v>0</v>
      </c>
      <c r="G312" s="133">
        <v>5</v>
      </c>
      <c r="H312" s="88"/>
      <c r="I312" s="88"/>
      <c r="J312" s="88"/>
      <c r="K312" s="88"/>
      <c r="L312" s="88"/>
      <c r="M312" s="88"/>
    </row>
    <row r="313" spans="2:13" ht="12.75">
      <c r="B313" s="135" t="s">
        <v>4334</v>
      </c>
      <c r="C313" s="130" t="s">
        <v>4293</v>
      </c>
      <c r="D313" s="131">
        <v>0</v>
      </c>
      <c r="E313" s="131">
        <v>1</v>
      </c>
      <c r="F313" s="132">
        <v>0</v>
      </c>
      <c r="G313" s="133">
        <v>2</v>
      </c>
      <c r="H313" s="88"/>
      <c r="I313" s="88"/>
      <c r="J313" s="88"/>
      <c r="K313" s="88"/>
      <c r="L313" s="88"/>
      <c r="M313" s="88"/>
    </row>
    <row r="314" spans="2:13" ht="12.75">
      <c r="B314" s="135" t="s">
        <v>4334</v>
      </c>
      <c r="C314" s="130" t="s">
        <v>4296</v>
      </c>
      <c r="D314" s="131">
        <v>0</v>
      </c>
      <c r="E314" s="131">
        <v>1</v>
      </c>
      <c r="F314" s="132">
        <v>0</v>
      </c>
      <c r="G314" s="133">
        <v>5</v>
      </c>
      <c r="H314" s="88"/>
      <c r="I314" s="88"/>
      <c r="J314" s="88"/>
      <c r="K314" s="88"/>
      <c r="L314" s="88"/>
      <c r="M314" s="88"/>
    </row>
    <row r="315" spans="2:13" ht="12.75">
      <c r="B315" s="129" t="s">
        <v>4334</v>
      </c>
      <c r="C315" s="130" t="s">
        <v>4290</v>
      </c>
      <c r="D315" s="131">
        <v>0</v>
      </c>
      <c r="E315" s="131">
        <v>12</v>
      </c>
      <c r="F315" s="132">
        <v>0</v>
      </c>
      <c r="G315" s="133">
        <v>2.166666666666667</v>
      </c>
      <c r="H315" s="88"/>
      <c r="I315" s="88"/>
      <c r="J315" s="88"/>
      <c r="K315" s="88"/>
      <c r="L315" s="88"/>
      <c r="M315" s="88"/>
    </row>
    <row r="316" spans="2:13" ht="12.75">
      <c r="B316" s="129" t="s">
        <v>4335</v>
      </c>
      <c r="C316" s="130" t="s">
        <v>4292</v>
      </c>
      <c r="D316" s="131">
        <v>0</v>
      </c>
      <c r="E316" s="131">
        <v>3</v>
      </c>
      <c r="F316" s="132">
        <v>0</v>
      </c>
      <c r="G316" s="133">
        <v>1.3333333333333333</v>
      </c>
      <c r="H316" s="88"/>
      <c r="I316" s="88"/>
      <c r="J316" s="88"/>
      <c r="K316" s="88"/>
      <c r="L316" s="88"/>
      <c r="M316" s="88"/>
    </row>
    <row r="317" spans="2:13" ht="12.75">
      <c r="B317" s="135" t="s">
        <v>4335</v>
      </c>
      <c r="C317" s="130" t="s">
        <v>4294</v>
      </c>
      <c r="D317" s="131">
        <v>0</v>
      </c>
      <c r="E317" s="131">
        <v>2</v>
      </c>
      <c r="F317" s="132">
        <v>0</v>
      </c>
      <c r="G317" s="133">
        <v>4</v>
      </c>
      <c r="H317" s="88"/>
      <c r="I317" s="88"/>
      <c r="J317" s="88"/>
      <c r="K317" s="88"/>
      <c r="L317" s="88"/>
      <c r="M317" s="88"/>
    </row>
    <row r="318" spans="2:13" ht="12.75">
      <c r="B318" s="135" t="s">
        <v>4335</v>
      </c>
      <c r="C318" s="130" t="s">
        <v>4289</v>
      </c>
      <c r="D318" s="131">
        <v>0</v>
      </c>
      <c r="E318" s="131">
        <v>70</v>
      </c>
      <c r="F318" s="132">
        <v>0</v>
      </c>
      <c r="G318" s="133">
        <v>3.7571428571428571</v>
      </c>
      <c r="H318" s="88"/>
      <c r="I318" s="88"/>
      <c r="J318" s="88"/>
      <c r="K318" s="88"/>
      <c r="L318" s="88"/>
      <c r="M318" s="88"/>
    </row>
    <row r="319" spans="2:13" ht="12.75">
      <c r="B319" s="135" t="s">
        <v>4335</v>
      </c>
      <c r="C319" s="130" t="s">
        <v>4291</v>
      </c>
      <c r="D319" s="131">
        <v>0</v>
      </c>
      <c r="E319" s="131">
        <v>1</v>
      </c>
      <c r="F319" s="132">
        <v>0</v>
      </c>
      <c r="G319" s="133">
        <v>7</v>
      </c>
      <c r="H319" s="88"/>
      <c r="I319" s="88"/>
      <c r="J319" s="88"/>
      <c r="K319" s="88"/>
      <c r="L319" s="88"/>
      <c r="M319" s="88"/>
    </row>
    <row r="320" spans="2:13" ht="12.75">
      <c r="B320" s="135" t="s">
        <v>4335</v>
      </c>
      <c r="C320" s="130" t="s">
        <v>4295</v>
      </c>
      <c r="D320" s="131">
        <v>0</v>
      </c>
      <c r="E320" s="131">
        <v>4</v>
      </c>
      <c r="F320" s="132">
        <v>0</v>
      </c>
      <c r="G320" s="133">
        <v>5</v>
      </c>
      <c r="H320" s="88"/>
      <c r="I320" s="88"/>
      <c r="J320" s="88"/>
      <c r="K320" s="88"/>
      <c r="L320" s="88"/>
      <c r="M320" s="88"/>
    </row>
    <row r="321" spans="2:13" ht="12.75">
      <c r="B321" s="135" t="s">
        <v>4335</v>
      </c>
      <c r="C321" s="130" t="s">
        <v>4293</v>
      </c>
      <c r="D321" s="131">
        <v>0</v>
      </c>
      <c r="E321" s="131">
        <v>6</v>
      </c>
      <c r="F321" s="132">
        <v>0</v>
      </c>
      <c r="G321" s="133">
        <v>2.833333333333333</v>
      </c>
      <c r="H321" s="88"/>
      <c r="I321" s="88"/>
      <c r="J321" s="88"/>
      <c r="K321" s="88"/>
      <c r="L321" s="88"/>
      <c r="M321" s="88"/>
    </row>
    <row r="322" spans="2:13" ht="12.75">
      <c r="B322" s="135" t="s">
        <v>4335</v>
      </c>
      <c r="C322" s="130" t="s">
        <v>4296</v>
      </c>
      <c r="D322" s="131">
        <v>0</v>
      </c>
      <c r="E322" s="131">
        <v>2</v>
      </c>
      <c r="F322" s="132">
        <v>0</v>
      </c>
      <c r="G322" s="133">
        <v>5</v>
      </c>
      <c r="H322" s="88"/>
      <c r="I322" s="88"/>
      <c r="J322" s="88"/>
      <c r="K322" s="88"/>
      <c r="L322" s="88"/>
      <c r="M322" s="88"/>
    </row>
    <row r="323" spans="2:13" ht="12.75">
      <c r="B323" s="135" t="s">
        <v>4335</v>
      </c>
      <c r="C323" s="130" t="s">
        <v>4290</v>
      </c>
      <c r="D323" s="131">
        <v>0</v>
      </c>
      <c r="E323" s="131">
        <v>8</v>
      </c>
      <c r="F323" s="132">
        <v>0</v>
      </c>
      <c r="G323" s="133">
        <v>3</v>
      </c>
      <c r="H323" s="88"/>
      <c r="I323" s="88"/>
      <c r="J323" s="88"/>
      <c r="K323" s="88"/>
      <c r="L323" s="88"/>
      <c r="M323" s="88"/>
    </row>
    <row r="324" spans="2:13" ht="12.75">
      <c r="B324" s="135" t="s">
        <v>4336</v>
      </c>
      <c r="C324" s="130" t="s">
        <v>4292</v>
      </c>
      <c r="D324" s="131">
        <v>0</v>
      </c>
      <c r="E324" s="131">
        <v>10</v>
      </c>
      <c r="F324" s="132">
        <v>0</v>
      </c>
      <c r="G324" s="133">
        <v>2.6</v>
      </c>
      <c r="H324" s="88"/>
      <c r="I324" s="88"/>
      <c r="J324" s="88"/>
      <c r="K324" s="88"/>
      <c r="L324" s="88"/>
      <c r="M324" s="88"/>
    </row>
    <row r="325" spans="2:13" ht="12.75">
      <c r="B325" s="135" t="s">
        <v>4336</v>
      </c>
      <c r="C325" s="130" t="s">
        <v>4294</v>
      </c>
      <c r="D325" s="131">
        <v>0</v>
      </c>
      <c r="E325" s="131">
        <v>6</v>
      </c>
      <c r="F325" s="132">
        <v>0</v>
      </c>
      <c r="G325" s="133">
        <v>4.1666666666666661</v>
      </c>
      <c r="H325" s="88"/>
      <c r="I325" s="88"/>
      <c r="J325" s="88"/>
      <c r="K325" s="88"/>
      <c r="L325" s="88"/>
      <c r="M325" s="88"/>
    </row>
    <row r="326" spans="2:13" ht="12.75">
      <c r="B326" s="135" t="s">
        <v>4336</v>
      </c>
      <c r="C326" s="130" t="s">
        <v>4289</v>
      </c>
      <c r="D326" s="131">
        <v>0</v>
      </c>
      <c r="E326" s="131">
        <v>256</v>
      </c>
      <c r="F326" s="132">
        <v>0</v>
      </c>
      <c r="G326" s="133">
        <v>3.49609375</v>
      </c>
      <c r="H326" s="88"/>
      <c r="I326" s="88"/>
      <c r="J326" s="88"/>
      <c r="K326" s="88"/>
      <c r="L326" s="88"/>
      <c r="M326" s="88"/>
    </row>
    <row r="327" spans="2:13" ht="12.75">
      <c r="B327" s="135" t="s">
        <v>4336</v>
      </c>
      <c r="C327" s="130" t="s">
        <v>4295</v>
      </c>
      <c r="D327" s="131">
        <v>0</v>
      </c>
      <c r="E327" s="131">
        <v>6</v>
      </c>
      <c r="F327" s="132">
        <v>0</v>
      </c>
      <c r="G327" s="133">
        <v>5</v>
      </c>
      <c r="H327" s="88"/>
      <c r="I327" s="88"/>
      <c r="J327" s="88"/>
      <c r="K327" s="88"/>
      <c r="L327" s="88"/>
      <c r="M327" s="88"/>
    </row>
    <row r="328" spans="2:13" ht="12.75">
      <c r="B328" s="135" t="s">
        <v>4336</v>
      </c>
      <c r="C328" s="130" t="s">
        <v>4293</v>
      </c>
      <c r="D328" s="131">
        <v>0</v>
      </c>
      <c r="E328" s="131">
        <v>19</v>
      </c>
      <c r="F328" s="132">
        <v>0</v>
      </c>
      <c r="G328" s="133">
        <v>2.4736842105263159</v>
      </c>
      <c r="H328" s="88"/>
      <c r="I328" s="88"/>
      <c r="J328" s="88"/>
      <c r="K328" s="88"/>
      <c r="L328" s="88"/>
      <c r="M328" s="88"/>
    </row>
    <row r="329" spans="2:13" ht="12.75">
      <c r="B329" s="135" t="s">
        <v>4336</v>
      </c>
      <c r="C329" s="130" t="s">
        <v>4296</v>
      </c>
      <c r="D329" s="131">
        <v>0</v>
      </c>
      <c r="E329" s="131">
        <v>2</v>
      </c>
      <c r="F329" s="132">
        <v>0</v>
      </c>
      <c r="G329" s="133">
        <v>5</v>
      </c>
      <c r="H329" s="88"/>
      <c r="I329" s="88"/>
      <c r="J329" s="88"/>
      <c r="K329" s="88"/>
      <c r="L329" s="88"/>
      <c r="M329" s="88"/>
    </row>
    <row r="330" spans="2:13" ht="12.75">
      <c r="B330" s="135" t="s">
        <v>4336</v>
      </c>
      <c r="C330" s="130" t="s">
        <v>4290</v>
      </c>
      <c r="D330" s="131">
        <v>0</v>
      </c>
      <c r="E330" s="131">
        <v>48</v>
      </c>
      <c r="F330" s="132">
        <v>0</v>
      </c>
      <c r="G330" s="133">
        <v>3.2083333333333335</v>
      </c>
      <c r="H330" s="88"/>
      <c r="I330" s="88"/>
      <c r="J330" s="88"/>
      <c r="K330" s="88"/>
      <c r="L330" s="88"/>
      <c r="M330" s="88"/>
    </row>
    <row r="331" spans="2:13" ht="12.75">
      <c r="B331" s="135" t="s">
        <v>4337</v>
      </c>
      <c r="C331" s="130" t="s">
        <v>4292</v>
      </c>
      <c r="D331" s="131">
        <v>0</v>
      </c>
      <c r="E331" s="131">
        <v>10</v>
      </c>
      <c r="F331" s="132">
        <v>0</v>
      </c>
      <c r="G331" s="133">
        <v>2.6</v>
      </c>
      <c r="H331" s="88"/>
      <c r="I331" s="88"/>
      <c r="J331" s="88"/>
      <c r="K331" s="88"/>
      <c r="L331" s="88"/>
      <c r="M331" s="88"/>
    </row>
    <row r="332" spans="2:13" ht="12.75">
      <c r="B332" s="135" t="s">
        <v>4337</v>
      </c>
      <c r="C332" s="130" t="s">
        <v>4294</v>
      </c>
      <c r="D332" s="131">
        <v>0</v>
      </c>
      <c r="E332" s="131">
        <v>6</v>
      </c>
      <c r="F332" s="132">
        <v>0</v>
      </c>
      <c r="G332" s="133">
        <v>4.1666666666666661</v>
      </c>
      <c r="H332" s="88"/>
      <c r="I332" s="88"/>
      <c r="J332" s="88"/>
      <c r="K332" s="88"/>
      <c r="L332" s="88"/>
      <c r="M332" s="88"/>
    </row>
    <row r="333" spans="2:13" ht="12.75">
      <c r="B333" s="135" t="s">
        <v>4337</v>
      </c>
      <c r="C333" s="130" t="s">
        <v>4289</v>
      </c>
      <c r="D333" s="131">
        <v>0</v>
      </c>
      <c r="E333" s="131">
        <v>257</v>
      </c>
      <c r="F333" s="132">
        <v>0</v>
      </c>
      <c r="G333" s="133">
        <v>3.4941634241245136</v>
      </c>
      <c r="H333" s="88"/>
      <c r="I333" s="88"/>
      <c r="J333" s="88"/>
      <c r="K333" s="88"/>
      <c r="L333" s="88"/>
      <c r="M333" s="88"/>
    </row>
    <row r="334" spans="2:13" ht="12.75">
      <c r="B334" s="135" t="s">
        <v>4337</v>
      </c>
      <c r="C334" s="130" t="s">
        <v>4291</v>
      </c>
      <c r="D334" s="131">
        <v>0</v>
      </c>
      <c r="E334" s="131">
        <v>1</v>
      </c>
      <c r="F334" s="132">
        <v>0</v>
      </c>
      <c r="G334" s="133">
        <v>7</v>
      </c>
      <c r="H334" s="88"/>
      <c r="I334" s="88"/>
      <c r="J334" s="88"/>
      <c r="K334" s="88"/>
      <c r="L334" s="88"/>
      <c r="M334" s="88"/>
    </row>
    <row r="335" spans="2:13" ht="12.75">
      <c r="B335" s="135" t="s">
        <v>4337</v>
      </c>
      <c r="C335" s="130" t="s">
        <v>4295</v>
      </c>
      <c r="D335" s="131">
        <v>0</v>
      </c>
      <c r="E335" s="131">
        <v>6</v>
      </c>
      <c r="F335" s="132">
        <v>0</v>
      </c>
      <c r="G335" s="133">
        <v>5</v>
      </c>
      <c r="H335" s="88"/>
      <c r="I335" s="88"/>
      <c r="J335" s="88"/>
      <c r="K335" s="88"/>
      <c r="L335" s="88"/>
      <c r="M335" s="88"/>
    </row>
    <row r="336" spans="2:13" ht="12.75">
      <c r="B336" s="135" t="s">
        <v>4337</v>
      </c>
      <c r="C336" s="130" t="s">
        <v>4293</v>
      </c>
      <c r="D336" s="131">
        <v>0</v>
      </c>
      <c r="E336" s="131">
        <v>19</v>
      </c>
      <c r="F336" s="132">
        <v>0</v>
      </c>
      <c r="G336" s="133">
        <v>2.4736842105263159</v>
      </c>
      <c r="H336" s="88"/>
      <c r="I336" s="88"/>
      <c r="J336" s="88"/>
      <c r="K336" s="88"/>
      <c r="L336" s="88"/>
      <c r="M336" s="88"/>
    </row>
    <row r="337" spans="1:14" ht="12.75">
      <c r="B337" s="135" t="s">
        <v>4337</v>
      </c>
      <c r="C337" s="130" t="s">
        <v>4290</v>
      </c>
      <c r="D337" s="131">
        <v>0</v>
      </c>
      <c r="E337" s="131">
        <v>48</v>
      </c>
      <c r="F337" s="132">
        <v>0</v>
      </c>
      <c r="G337" s="133">
        <v>3.2083333333333335</v>
      </c>
      <c r="H337" s="88"/>
      <c r="I337" s="88"/>
      <c r="J337" s="88"/>
      <c r="K337" s="88"/>
      <c r="L337" s="88"/>
      <c r="M337" s="88"/>
    </row>
    <row r="338" spans="1:14" ht="12.75">
      <c r="B338" s="135" t="s">
        <v>4338</v>
      </c>
      <c r="C338" s="130" t="s">
        <v>4292</v>
      </c>
      <c r="D338" s="131">
        <v>0</v>
      </c>
      <c r="E338" s="131">
        <v>3</v>
      </c>
      <c r="F338" s="132">
        <v>0</v>
      </c>
      <c r="G338" s="133">
        <v>1.3333333333333333</v>
      </c>
      <c r="H338" s="88"/>
      <c r="I338" s="88"/>
      <c r="J338" s="88"/>
      <c r="K338" s="88"/>
      <c r="L338" s="88"/>
      <c r="M338" s="88"/>
    </row>
    <row r="339" spans="1:14" ht="12.75">
      <c r="B339" s="135" t="s">
        <v>4338</v>
      </c>
      <c r="C339" s="130" t="s">
        <v>4294</v>
      </c>
      <c r="D339" s="131">
        <v>0</v>
      </c>
      <c r="E339" s="131">
        <v>2</v>
      </c>
      <c r="F339" s="132">
        <v>0</v>
      </c>
      <c r="G339" s="133">
        <v>4</v>
      </c>
      <c r="H339" s="88"/>
      <c r="I339" s="88"/>
      <c r="J339" s="88"/>
      <c r="K339" s="88"/>
      <c r="L339" s="88"/>
      <c r="M339" s="88"/>
    </row>
    <row r="340" spans="1:14" ht="12.75">
      <c r="B340" s="135" t="s">
        <v>4338</v>
      </c>
      <c r="C340" s="130" t="s">
        <v>4289</v>
      </c>
      <c r="D340" s="131">
        <v>0</v>
      </c>
      <c r="E340" s="131">
        <v>70</v>
      </c>
      <c r="F340" s="132">
        <v>0</v>
      </c>
      <c r="G340" s="133">
        <v>3.7571428571428571</v>
      </c>
      <c r="H340" s="88"/>
      <c r="I340" s="88"/>
      <c r="J340" s="88"/>
      <c r="K340" s="88"/>
      <c r="L340" s="88"/>
      <c r="M340" s="88"/>
    </row>
    <row r="341" spans="1:14" ht="12.75">
      <c r="B341" s="135" t="s">
        <v>4338</v>
      </c>
      <c r="C341" s="130" t="s">
        <v>4291</v>
      </c>
      <c r="D341" s="131">
        <v>0</v>
      </c>
      <c r="E341" s="131">
        <v>1</v>
      </c>
      <c r="F341" s="132">
        <v>0</v>
      </c>
      <c r="G341" s="133">
        <v>7</v>
      </c>
      <c r="H341" s="88"/>
      <c r="I341" s="88"/>
      <c r="J341" s="88"/>
      <c r="K341" s="88"/>
      <c r="L341" s="88"/>
      <c r="M341" s="88"/>
    </row>
    <row r="342" spans="1:14" ht="12.75">
      <c r="B342" s="135" t="s">
        <v>4338</v>
      </c>
      <c r="C342" s="130" t="s">
        <v>4295</v>
      </c>
      <c r="D342" s="131">
        <v>0</v>
      </c>
      <c r="E342" s="131">
        <v>4</v>
      </c>
      <c r="F342" s="132">
        <v>0</v>
      </c>
      <c r="G342" s="133">
        <v>5</v>
      </c>
      <c r="H342" s="88"/>
      <c r="I342" s="88"/>
      <c r="J342" s="88"/>
      <c r="K342" s="88"/>
      <c r="L342" s="88"/>
      <c r="M342" s="88"/>
    </row>
    <row r="343" spans="1:14" ht="12.75">
      <c r="B343" s="135" t="s">
        <v>4338</v>
      </c>
      <c r="C343" s="130" t="s">
        <v>4293</v>
      </c>
      <c r="D343" s="131">
        <v>0</v>
      </c>
      <c r="E343" s="131">
        <v>6</v>
      </c>
      <c r="F343" s="132">
        <v>0</v>
      </c>
      <c r="G343" s="133">
        <v>2.833333333333333</v>
      </c>
      <c r="H343" s="88"/>
      <c r="I343" s="88"/>
      <c r="J343" s="88"/>
      <c r="K343" s="88"/>
      <c r="L343" s="88"/>
      <c r="M343" s="88"/>
    </row>
    <row r="344" spans="1:14" ht="12.75">
      <c r="B344" s="135" t="s">
        <v>4338</v>
      </c>
      <c r="C344" s="130" t="s">
        <v>4290</v>
      </c>
      <c r="D344" s="131">
        <v>0</v>
      </c>
      <c r="E344" s="131">
        <v>8</v>
      </c>
      <c r="F344" s="132">
        <v>0</v>
      </c>
      <c r="G344" s="133">
        <v>3</v>
      </c>
      <c r="H344" s="88"/>
      <c r="I344" s="88"/>
      <c r="J344" s="88"/>
      <c r="K344" s="88"/>
      <c r="L344" s="88"/>
      <c r="M344" s="88"/>
    </row>
    <row r="345" spans="1:14" ht="12.75">
      <c r="A345" s="20">
        <v>22</v>
      </c>
      <c r="B345" s="135" t="s">
        <v>1513</v>
      </c>
      <c r="C345" s="130" t="s">
        <v>4339</v>
      </c>
      <c r="D345" s="131">
        <v>4</v>
      </c>
      <c r="E345" s="131">
        <v>48</v>
      </c>
      <c r="F345" s="132">
        <v>8.3333333333333329E-2</v>
      </c>
      <c r="G345" s="133">
        <v>4.75</v>
      </c>
      <c r="H345" s="87" t="s">
        <v>1316</v>
      </c>
      <c r="I345" s="88" t="b">
        <v>1</v>
      </c>
      <c r="J345" s="88" t="b">
        <v>1</v>
      </c>
      <c r="K345" s="88" t="b">
        <v>1</v>
      </c>
      <c r="L345" s="88" t="b">
        <v>1</v>
      </c>
      <c r="M345" s="88" t="b">
        <v>1</v>
      </c>
      <c r="N345" s="88" t="b">
        <v>1</v>
      </c>
    </row>
    <row r="346" spans="1:14" ht="12.75">
      <c r="B346" s="135" t="s">
        <v>1513</v>
      </c>
      <c r="C346" s="130" t="s">
        <v>4340</v>
      </c>
      <c r="D346" s="131">
        <v>1</v>
      </c>
      <c r="E346" s="131">
        <v>176</v>
      </c>
      <c r="F346" s="132">
        <v>5.681818181818182E-3</v>
      </c>
      <c r="G346" s="133">
        <v>8.125</v>
      </c>
      <c r="H346" s="88"/>
      <c r="I346" s="88"/>
      <c r="J346" s="88"/>
      <c r="K346" s="88"/>
      <c r="L346" s="88"/>
      <c r="M346" s="88"/>
    </row>
    <row r="347" spans="1:14" ht="12.75">
      <c r="B347" s="135" t="s">
        <v>1513</v>
      </c>
      <c r="C347" s="130" t="s">
        <v>4341</v>
      </c>
      <c r="D347" s="131">
        <v>0</v>
      </c>
      <c r="E347" s="131">
        <v>1</v>
      </c>
      <c r="F347" s="132">
        <v>0</v>
      </c>
      <c r="G347" s="133">
        <v>45</v>
      </c>
      <c r="H347" s="88"/>
      <c r="I347" s="88"/>
      <c r="J347" s="88"/>
      <c r="K347" s="88"/>
      <c r="L347" s="88"/>
      <c r="M347" s="88"/>
    </row>
    <row r="348" spans="1:14" ht="12.75">
      <c r="B348" s="135" t="s">
        <v>1513</v>
      </c>
      <c r="C348" s="130" t="s">
        <v>4342</v>
      </c>
      <c r="D348" s="131">
        <v>0</v>
      </c>
      <c r="E348" s="131">
        <v>1</v>
      </c>
      <c r="F348" s="132">
        <v>0</v>
      </c>
      <c r="G348" s="133">
        <v>9</v>
      </c>
      <c r="H348" s="88"/>
      <c r="I348" s="88"/>
      <c r="J348" s="88"/>
      <c r="K348" s="88"/>
      <c r="L348" s="88"/>
      <c r="M348" s="88"/>
    </row>
    <row r="349" spans="1:14" ht="12.75">
      <c r="B349" s="135" t="s">
        <v>1513</v>
      </c>
      <c r="C349" s="130" t="s">
        <v>4343</v>
      </c>
      <c r="D349" s="131">
        <v>0</v>
      </c>
      <c r="E349" s="131">
        <v>1</v>
      </c>
      <c r="F349" s="132">
        <v>0</v>
      </c>
      <c r="G349" s="133">
        <v>82</v>
      </c>
      <c r="H349" s="88"/>
      <c r="I349" s="88"/>
      <c r="J349" s="88"/>
      <c r="K349" s="88"/>
      <c r="L349" s="88"/>
      <c r="M349" s="88"/>
    </row>
    <row r="350" spans="1:14" ht="12.75">
      <c r="B350" s="135" t="s">
        <v>1513</v>
      </c>
      <c r="C350" s="130" t="s">
        <v>4344</v>
      </c>
      <c r="D350" s="131">
        <v>0</v>
      </c>
      <c r="E350" s="131">
        <v>22</v>
      </c>
      <c r="F350" s="132">
        <v>0</v>
      </c>
      <c r="G350" s="133">
        <v>10.090909090909092</v>
      </c>
      <c r="H350" s="88"/>
      <c r="I350" s="88"/>
      <c r="J350" s="88"/>
      <c r="K350" s="88"/>
      <c r="L350" s="88"/>
      <c r="M350" s="88"/>
    </row>
    <row r="351" spans="1:14" ht="12.75">
      <c r="B351" s="135" t="s">
        <v>1513</v>
      </c>
      <c r="C351" s="130" t="s">
        <v>4201</v>
      </c>
      <c r="D351" s="131">
        <v>0</v>
      </c>
      <c r="E351" s="131">
        <v>1</v>
      </c>
      <c r="F351" s="132">
        <v>0</v>
      </c>
      <c r="G351" s="133">
        <v>54</v>
      </c>
      <c r="H351" s="88"/>
      <c r="I351" s="88"/>
      <c r="J351" s="88"/>
      <c r="K351" s="88"/>
      <c r="L351" s="88"/>
      <c r="M351" s="88"/>
    </row>
    <row r="352" spans="1:14" ht="12.75">
      <c r="B352" s="135" t="s">
        <v>1513</v>
      </c>
      <c r="C352" s="130" t="s">
        <v>4202</v>
      </c>
      <c r="D352" s="131">
        <v>0</v>
      </c>
      <c r="E352" s="131">
        <v>108</v>
      </c>
      <c r="F352" s="132">
        <v>0</v>
      </c>
      <c r="G352" s="133">
        <v>50.703703703703702</v>
      </c>
      <c r="H352" s="88"/>
      <c r="I352" s="88"/>
      <c r="J352" s="88"/>
      <c r="K352" s="88"/>
      <c r="L352" s="88"/>
      <c r="M352" s="88"/>
    </row>
    <row r="353" spans="2:13" ht="12.75">
      <c r="B353" s="135" t="s">
        <v>1513</v>
      </c>
      <c r="C353" s="130" t="s">
        <v>4345</v>
      </c>
      <c r="D353" s="131">
        <v>0</v>
      </c>
      <c r="E353" s="131">
        <v>1</v>
      </c>
      <c r="F353" s="132">
        <v>0</v>
      </c>
      <c r="G353" s="133">
        <v>10</v>
      </c>
      <c r="H353" s="88"/>
      <c r="I353" s="88"/>
      <c r="J353" s="88"/>
      <c r="K353" s="88"/>
      <c r="L353" s="88"/>
      <c r="M353" s="88"/>
    </row>
    <row r="354" spans="2:13" ht="12.75">
      <c r="B354" s="135" t="s">
        <v>1513</v>
      </c>
      <c r="C354" s="130" t="s">
        <v>4346</v>
      </c>
      <c r="D354" s="131">
        <v>0</v>
      </c>
      <c r="E354" s="131">
        <v>2</v>
      </c>
      <c r="F354" s="132">
        <v>0</v>
      </c>
      <c r="G354" s="133">
        <v>76.5</v>
      </c>
      <c r="H354" s="88"/>
      <c r="I354" s="88"/>
      <c r="J354" s="88"/>
      <c r="K354" s="88"/>
      <c r="L354" s="88"/>
      <c r="M354" s="88"/>
    </row>
    <row r="355" spans="2:13" ht="12.75">
      <c r="B355" s="135" t="s">
        <v>1513</v>
      </c>
      <c r="C355" s="130" t="s">
        <v>4347</v>
      </c>
      <c r="D355" s="131">
        <v>0</v>
      </c>
      <c r="E355" s="131">
        <v>2</v>
      </c>
      <c r="F355" s="132">
        <v>0</v>
      </c>
      <c r="G355" s="133">
        <v>93</v>
      </c>
      <c r="H355" s="88"/>
      <c r="I355" s="88"/>
      <c r="J355" s="88"/>
      <c r="K355" s="88"/>
      <c r="L355" s="88"/>
      <c r="M355" s="88"/>
    </row>
    <row r="356" spans="2:13" ht="12.75">
      <c r="B356" s="135" t="s">
        <v>1513</v>
      </c>
      <c r="C356" s="130" t="s">
        <v>4348</v>
      </c>
      <c r="D356" s="131">
        <v>0</v>
      </c>
      <c r="E356" s="131">
        <v>3</v>
      </c>
      <c r="F356" s="132">
        <v>0</v>
      </c>
      <c r="G356" s="133">
        <v>60.666666666666664</v>
      </c>
      <c r="H356" s="88"/>
      <c r="I356" s="88"/>
      <c r="J356" s="88"/>
      <c r="K356" s="88"/>
      <c r="L356" s="88"/>
      <c r="M356" s="88"/>
    </row>
    <row r="357" spans="2:13" ht="12.75">
      <c r="B357" s="135" t="s">
        <v>1513</v>
      </c>
      <c r="C357" s="130" t="s">
        <v>4349</v>
      </c>
      <c r="D357" s="131">
        <v>0</v>
      </c>
      <c r="E357" s="131">
        <v>2</v>
      </c>
      <c r="F357" s="132">
        <v>0</v>
      </c>
      <c r="G357" s="133">
        <v>74</v>
      </c>
      <c r="H357" s="88"/>
      <c r="I357" s="88"/>
      <c r="J357" s="88"/>
      <c r="K357" s="88"/>
      <c r="L357" s="88"/>
      <c r="M357" s="88"/>
    </row>
    <row r="358" spans="2:13" ht="12.75">
      <c r="B358" s="135" t="s">
        <v>1513</v>
      </c>
      <c r="C358" s="130" t="s">
        <v>4350</v>
      </c>
      <c r="D358" s="131">
        <v>0</v>
      </c>
      <c r="E358" s="131">
        <v>1</v>
      </c>
      <c r="F358" s="132">
        <v>0</v>
      </c>
      <c r="G358" s="133">
        <v>71</v>
      </c>
      <c r="H358" s="88"/>
      <c r="I358" s="88"/>
      <c r="J358" s="88"/>
      <c r="K358" s="88"/>
      <c r="L358" s="88"/>
      <c r="M358" s="88"/>
    </row>
    <row r="359" spans="2:13" ht="12.75">
      <c r="B359" s="135" t="s">
        <v>1513</v>
      </c>
      <c r="C359" s="130" t="s">
        <v>4351</v>
      </c>
      <c r="D359" s="131">
        <v>0</v>
      </c>
      <c r="E359" s="131">
        <v>1</v>
      </c>
      <c r="F359" s="132">
        <v>0</v>
      </c>
      <c r="G359" s="133">
        <v>65</v>
      </c>
      <c r="H359" s="88"/>
      <c r="I359" s="88"/>
      <c r="J359" s="88"/>
      <c r="K359" s="88"/>
      <c r="L359" s="88"/>
      <c r="M359" s="88"/>
    </row>
    <row r="360" spans="2:13" ht="12.75">
      <c r="B360" s="135" t="s">
        <v>1513</v>
      </c>
      <c r="C360" s="130" t="s">
        <v>4352</v>
      </c>
      <c r="D360" s="131">
        <v>0</v>
      </c>
      <c r="E360" s="131">
        <v>13</v>
      </c>
      <c r="F360" s="132">
        <v>0</v>
      </c>
      <c r="G360" s="133">
        <v>86.92307692307692</v>
      </c>
      <c r="H360" s="88"/>
      <c r="I360" s="88"/>
      <c r="J360" s="88"/>
      <c r="K360" s="88"/>
      <c r="L360" s="88"/>
      <c r="M360" s="88"/>
    </row>
    <row r="361" spans="2:13" ht="12.75">
      <c r="B361" s="135" t="s">
        <v>1513</v>
      </c>
      <c r="C361" s="130" t="s">
        <v>4353</v>
      </c>
      <c r="D361" s="131">
        <v>0</v>
      </c>
      <c r="E361" s="131">
        <v>1</v>
      </c>
      <c r="F361" s="132">
        <v>0</v>
      </c>
      <c r="G361" s="133">
        <v>98</v>
      </c>
      <c r="H361" s="88"/>
      <c r="I361" s="88"/>
      <c r="J361" s="88"/>
      <c r="K361" s="88"/>
      <c r="L361" s="88"/>
      <c r="M361" s="88"/>
    </row>
    <row r="362" spans="2:13" ht="12.75">
      <c r="B362" s="135" t="s">
        <v>1513</v>
      </c>
      <c r="C362" s="130" t="s">
        <v>4354</v>
      </c>
      <c r="D362" s="131">
        <v>0</v>
      </c>
      <c r="E362" s="131">
        <v>4</v>
      </c>
      <c r="F362" s="132">
        <v>0</v>
      </c>
      <c r="G362" s="133">
        <v>11</v>
      </c>
      <c r="H362" s="88"/>
      <c r="I362" s="88"/>
      <c r="J362" s="88"/>
      <c r="K362" s="88"/>
      <c r="L362" s="88"/>
      <c r="M362" s="88"/>
    </row>
    <row r="363" spans="2:13" ht="12.75">
      <c r="B363" s="135" t="s">
        <v>1513</v>
      </c>
      <c r="C363" s="130" t="s">
        <v>4355</v>
      </c>
      <c r="D363" s="131">
        <v>0</v>
      </c>
      <c r="E363" s="131">
        <v>2</v>
      </c>
      <c r="F363" s="132">
        <v>0</v>
      </c>
      <c r="G363" s="133">
        <v>43.5</v>
      </c>
      <c r="H363" s="88"/>
      <c r="I363" s="88"/>
      <c r="J363" s="88"/>
      <c r="K363" s="88"/>
      <c r="L363" s="88"/>
      <c r="M363" s="88"/>
    </row>
    <row r="364" spans="2:13" ht="12.75">
      <c r="B364" s="135" t="s">
        <v>1513</v>
      </c>
      <c r="C364" s="130" t="s">
        <v>4356</v>
      </c>
      <c r="D364" s="131">
        <v>0</v>
      </c>
      <c r="E364" s="131">
        <v>32</v>
      </c>
      <c r="F364" s="132">
        <v>0</v>
      </c>
      <c r="G364" s="133">
        <v>74.5</v>
      </c>
      <c r="H364" s="88"/>
      <c r="I364" s="88"/>
      <c r="J364" s="88"/>
      <c r="K364" s="88"/>
      <c r="L364" s="88"/>
      <c r="M364" s="88"/>
    </row>
    <row r="365" spans="2:13" ht="12.75">
      <c r="B365" s="135" t="s">
        <v>1513</v>
      </c>
      <c r="C365" s="130" t="s">
        <v>4357</v>
      </c>
      <c r="D365" s="131">
        <v>0</v>
      </c>
      <c r="E365" s="131">
        <v>1</v>
      </c>
      <c r="F365" s="132">
        <v>0</v>
      </c>
      <c r="G365" s="133">
        <v>10</v>
      </c>
      <c r="H365" s="88"/>
      <c r="I365" s="88"/>
      <c r="J365" s="88"/>
      <c r="K365" s="88"/>
      <c r="L365" s="88"/>
      <c r="M365" s="88"/>
    </row>
    <row r="366" spans="2:13" ht="12.75">
      <c r="B366" s="135" t="s">
        <v>1513</v>
      </c>
      <c r="C366" s="130" t="s">
        <v>4358</v>
      </c>
      <c r="D366" s="131">
        <v>0</v>
      </c>
      <c r="E366" s="131">
        <v>1</v>
      </c>
      <c r="F366" s="132">
        <v>0</v>
      </c>
      <c r="G366" s="133">
        <v>10</v>
      </c>
      <c r="H366" s="88"/>
      <c r="I366" s="88"/>
      <c r="J366" s="88"/>
      <c r="K366" s="88"/>
      <c r="L366" s="88"/>
      <c r="M366" s="88"/>
    </row>
    <row r="367" spans="2:13" ht="12.75">
      <c r="B367" s="135" t="s">
        <v>1513</v>
      </c>
      <c r="C367" s="130" t="s">
        <v>4359</v>
      </c>
      <c r="D367" s="131">
        <v>0</v>
      </c>
      <c r="E367" s="131">
        <v>1</v>
      </c>
      <c r="F367" s="132">
        <v>0</v>
      </c>
      <c r="G367" s="133">
        <v>99</v>
      </c>
      <c r="H367" s="88"/>
      <c r="I367" s="88"/>
      <c r="J367" s="88"/>
      <c r="K367" s="88"/>
      <c r="L367" s="88"/>
      <c r="M367" s="88"/>
    </row>
    <row r="368" spans="2:13" ht="12.75">
      <c r="B368" s="135" t="s">
        <v>1513</v>
      </c>
      <c r="C368" s="130" t="s">
        <v>4360</v>
      </c>
      <c r="D368" s="131">
        <v>0</v>
      </c>
      <c r="E368" s="131">
        <v>1</v>
      </c>
      <c r="F368" s="132">
        <v>0</v>
      </c>
      <c r="G368" s="133">
        <v>92</v>
      </c>
      <c r="H368" s="88"/>
      <c r="I368" s="88"/>
      <c r="J368" s="88"/>
      <c r="K368" s="88"/>
      <c r="L368" s="88"/>
      <c r="M368" s="88"/>
    </row>
    <row r="369" spans="2:13" ht="12.75">
      <c r="B369" s="135" t="s">
        <v>1513</v>
      </c>
      <c r="C369" s="130" t="s">
        <v>4361</v>
      </c>
      <c r="D369" s="131">
        <v>0</v>
      </c>
      <c r="E369" s="131">
        <v>21</v>
      </c>
      <c r="F369" s="132">
        <v>0</v>
      </c>
      <c r="G369" s="133">
        <v>61.952380952380949</v>
      </c>
      <c r="H369" s="88"/>
      <c r="I369" s="88"/>
      <c r="J369" s="88"/>
      <c r="K369" s="88"/>
      <c r="L369" s="88"/>
      <c r="M369" s="88"/>
    </row>
    <row r="370" spans="2:13" ht="12.75">
      <c r="B370" s="135" t="s">
        <v>1513</v>
      </c>
      <c r="C370" s="130" t="s">
        <v>4362</v>
      </c>
      <c r="D370" s="131">
        <v>0</v>
      </c>
      <c r="E370" s="131">
        <v>28</v>
      </c>
      <c r="F370" s="132">
        <v>0</v>
      </c>
      <c r="G370" s="133">
        <v>71.071428571428569</v>
      </c>
      <c r="H370" s="88"/>
      <c r="I370" s="88"/>
      <c r="J370" s="88"/>
      <c r="K370" s="88"/>
      <c r="L370" s="88"/>
      <c r="M370" s="88"/>
    </row>
    <row r="371" spans="2:13" ht="12.75">
      <c r="B371" s="135" t="s">
        <v>1513</v>
      </c>
      <c r="C371" s="130" t="s">
        <v>4363</v>
      </c>
      <c r="D371" s="131">
        <v>0</v>
      </c>
      <c r="E371" s="131">
        <v>6</v>
      </c>
      <c r="F371" s="132">
        <v>0</v>
      </c>
      <c r="G371" s="133">
        <v>76.333333333333329</v>
      </c>
      <c r="H371" s="88"/>
      <c r="I371" s="88"/>
      <c r="J371" s="88"/>
      <c r="K371" s="88"/>
      <c r="L371" s="88"/>
      <c r="M371" s="88"/>
    </row>
    <row r="372" spans="2:13" ht="12.75">
      <c r="B372" s="135" t="s">
        <v>1513</v>
      </c>
      <c r="C372" s="130" t="s">
        <v>4364</v>
      </c>
      <c r="D372" s="131">
        <v>0</v>
      </c>
      <c r="E372" s="131">
        <v>1</v>
      </c>
      <c r="F372" s="132">
        <v>0</v>
      </c>
      <c r="G372" s="133">
        <v>10</v>
      </c>
      <c r="H372" s="88"/>
      <c r="I372" s="88"/>
      <c r="J372" s="88"/>
      <c r="K372" s="88"/>
      <c r="L372" s="88"/>
      <c r="M372" s="88"/>
    </row>
    <row r="373" spans="2:13" ht="12.75">
      <c r="B373" s="135" t="s">
        <v>1513</v>
      </c>
      <c r="C373" s="130" t="s">
        <v>4365</v>
      </c>
      <c r="D373" s="131">
        <v>0</v>
      </c>
      <c r="E373" s="131">
        <v>25</v>
      </c>
      <c r="F373" s="132">
        <v>0</v>
      </c>
      <c r="G373" s="133">
        <v>14.24</v>
      </c>
      <c r="H373" s="88"/>
      <c r="I373" s="88"/>
      <c r="J373" s="88"/>
      <c r="K373" s="88"/>
      <c r="L373" s="88"/>
      <c r="M373" s="88"/>
    </row>
    <row r="374" spans="2:13" ht="12.75">
      <c r="B374" s="135" t="s">
        <v>1513</v>
      </c>
      <c r="C374" s="130" t="s">
        <v>4366</v>
      </c>
      <c r="D374" s="131">
        <v>0</v>
      </c>
      <c r="E374" s="131">
        <v>28</v>
      </c>
      <c r="F374" s="132">
        <v>0</v>
      </c>
      <c r="G374" s="133">
        <v>13.107142857142858</v>
      </c>
      <c r="H374" s="88"/>
      <c r="I374" s="88"/>
      <c r="J374" s="88"/>
      <c r="K374" s="88"/>
      <c r="L374" s="88"/>
      <c r="M374" s="88"/>
    </row>
    <row r="375" spans="2:13" ht="12.75">
      <c r="B375" s="135" t="s">
        <v>1513</v>
      </c>
      <c r="C375" s="130" t="s">
        <v>4367</v>
      </c>
      <c r="D375" s="131">
        <v>0</v>
      </c>
      <c r="E375" s="131">
        <v>62</v>
      </c>
      <c r="F375" s="132">
        <v>0</v>
      </c>
      <c r="G375" s="133">
        <v>89.129032258064512</v>
      </c>
      <c r="H375" s="88"/>
      <c r="I375" s="88"/>
      <c r="J375" s="88"/>
      <c r="K375" s="88"/>
      <c r="L375" s="88"/>
      <c r="M375" s="88"/>
    </row>
    <row r="376" spans="2:13" ht="12.75">
      <c r="B376" s="135" t="s">
        <v>1513</v>
      </c>
      <c r="C376" s="130" t="s">
        <v>4368</v>
      </c>
      <c r="D376" s="131">
        <v>0</v>
      </c>
      <c r="E376" s="131">
        <v>1</v>
      </c>
      <c r="F376" s="132">
        <v>0</v>
      </c>
      <c r="G376" s="133">
        <v>98</v>
      </c>
      <c r="H376" s="88"/>
      <c r="I376" s="88"/>
      <c r="J376" s="88"/>
      <c r="K376" s="88"/>
      <c r="L376" s="88"/>
      <c r="M376" s="88"/>
    </row>
    <row r="377" spans="2:13" ht="12.75">
      <c r="B377" s="135" t="s">
        <v>1513</v>
      </c>
      <c r="C377" s="130" t="s">
        <v>4369</v>
      </c>
      <c r="D377" s="131">
        <v>0</v>
      </c>
      <c r="E377" s="131">
        <v>1</v>
      </c>
      <c r="F377" s="132">
        <v>0</v>
      </c>
      <c r="G377" s="133">
        <v>9</v>
      </c>
      <c r="H377" s="88"/>
      <c r="I377" s="88"/>
      <c r="J377" s="88"/>
      <c r="K377" s="88"/>
      <c r="L377" s="88"/>
      <c r="M377" s="88"/>
    </row>
    <row r="378" spans="2:13" ht="12.75">
      <c r="B378" s="135" t="s">
        <v>1513</v>
      </c>
      <c r="C378" s="130" t="s">
        <v>4370</v>
      </c>
      <c r="D378" s="131">
        <v>0</v>
      </c>
      <c r="E378" s="131">
        <v>1</v>
      </c>
      <c r="F378" s="132">
        <v>0</v>
      </c>
      <c r="G378" s="133">
        <v>20</v>
      </c>
      <c r="H378" s="88"/>
      <c r="I378" s="88"/>
      <c r="J378" s="88"/>
      <c r="K378" s="88"/>
      <c r="L378" s="88"/>
      <c r="M378" s="88"/>
    </row>
    <row r="379" spans="2:13" ht="12.75">
      <c r="B379" s="135" t="s">
        <v>1513</v>
      </c>
      <c r="C379" s="130" t="s">
        <v>4371</v>
      </c>
      <c r="D379" s="131">
        <v>0</v>
      </c>
      <c r="E379" s="131">
        <v>20</v>
      </c>
      <c r="F379" s="132">
        <v>0</v>
      </c>
      <c r="G379" s="133">
        <v>26.3</v>
      </c>
      <c r="H379" s="88"/>
      <c r="I379" s="88"/>
      <c r="J379" s="88"/>
      <c r="K379" s="88"/>
      <c r="L379" s="88"/>
      <c r="M379" s="88"/>
    </row>
    <row r="380" spans="2:13" ht="12.75">
      <c r="B380" s="135" t="s">
        <v>1513</v>
      </c>
      <c r="C380" s="130" t="s">
        <v>4372</v>
      </c>
      <c r="D380" s="131">
        <v>0</v>
      </c>
      <c r="E380" s="131">
        <v>2</v>
      </c>
      <c r="F380" s="132">
        <v>0</v>
      </c>
      <c r="G380" s="133">
        <v>14.5</v>
      </c>
      <c r="H380" s="88"/>
      <c r="I380" s="88"/>
      <c r="J380" s="88"/>
      <c r="K380" s="88"/>
      <c r="L380" s="88"/>
      <c r="M380" s="88"/>
    </row>
    <row r="381" spans="2:13" ht="12.75">
      <c r="B381" s="135" t="s">
        <v>1513</v>
      </c>
      <c r="C381" s="130" t="s">
        <v>4373</v>
      </c>
      <c r="D381" s="131">
        <v>0</v>
      </c>
      <c r="E381" s="131">
        <v>2</v>
      </c>
      <c r="F381" s="132">
        <v>0</v>
      </c>
      <c r="G381" s="133">
        <v>69</v>
      </c>
      <c r="H381" s="88"/>
      <c r="I381" s="88"/>
      <c r="J381" s="88"/>
      <c r="K381" s="88"/>
      <c r="L381" s="88"/>
      <c r="M381" s="88"/>
    </row>
    <row r="382" spans="2:13" ht="12.75">
      <c r="B382" s="135" t="s">
        <v>1513</v>
      </c>
      <c r="C382" s="130" t="s">
        <v>4374</v>
      </c>
      <c r="D382" s="131">
        <v>0</v>
      </c>
      <c r="E382" s="131">
        <v>1</v>
      </c>
      <c r="F382" s="132">
        <v>0</v>
      </c>
      <c r="G382" s="133">
        <v>91</v>
      </c>
      <c r="H382" s="88"/>
      <c r="I382" s="88"/>
      <c r="J382" s="88"/>
      <c r="K382" s="88"/>
      <c r="L382" s="88"/>
      <c r="M382" s="88"/>
    </row>
    <row r="383" spans="2:13" ht="12.75">
      <c r="B383" s="135" t="s">
        <v>1513</v>
      </c>
      <c r="C383" s="130" t="s">
        <v>4375</v>
      </c>
      <c r="D383" s="131">
        <v>0</v>
      </c>
      <c r="E383" s="131">
        <v>5</v>
      </c>
      <c r="F383" s="132">
        <v>0</v>
      </c>
      <c r="G383" s="133">
        <v>40.4</v>
      </c>
      <c r="H383" s="88"/>
      <c r="I383" s="88"/>
      <c r="J383" s="88"/>
      <c r="K383" s="88"/>
      <c r="L383" s="88"/>
      <c r="M383" s="88"/>
    </row>
    <row r="384" spans="2:13" ht="12.75">
      <c r="B384" s="129" t="s">
        <v>4376</v>
      </c>
      <c r="C384" s="130" t="s">
        <v>4339</v>
      </c>
      <c r="D384" s="131">
        <v>0</v>
      </c>
      <c r="E384" s="131">
        <v>9</v>
      </c>
      <c r="F384" s="132">
        <v>0</v>
      </c>
      <c r="G384" s="133">
        <v>3.8888888888888888</v>
      </c>
      <c r="H384" s="88"/>
      <c r="I384" s="88"/>
      <c r="J384" s="88"/>
      <c r="K384" s="88"/>
      <c r="L384" s="88"/>
      <c r="M384" s="88"/>
    </row>
    <row r="385" spans="1:14" ht="12.75">
      <c r="B385" s="135" t="s">
        <v>4377</v>
      </c>
      <c r="C385" s="130" t="s">
        <v>4339</v>
      </c>
      <c r="D385" s="131">
        <v>0</v>
      </c>
      <c r="E385" s="131">
        <v>2</v>
      </c>
      <c r="F385" s="132">
        <v>0</v>
      </c>
      <c r="G385" s="133">
        <v>3</v>
      </c>
      <c r="H385" s="88"/>
      <c r="I385" s="88"/>
      <c r="J385" s="88"/>
      <c r="K385" s="88"/>
      <c r="L385" s="88"/>
      <c r="M385" s="88"/>
    </row>
    <row r="386" spans="1:14" ht="12.75">
      <c r="B386" s="135" t="s">
        <v>4378</v>
      </c>
      <c r="C386" s="130" t="s">
        <v>4339</v>
      </c>
      <c r="D386" s="131">
        <v>0</v>
      </c>
      <c r="E386" s="131">
        <v>2</v>
      </c>
      <c r="F386" s="132">
        <v>0</v>
      </c>
      <c r="G386" s="133">
        <v>3</v>
      </c>
      <c r="H386" s="88"/>
      <c r="I386" s="88"/>
      <c r="J386" s="88"/>
      <c r="K386" s="88"/>
      <c r="L386" s="88"/>
      <c r="M386" s="88"/>
    </row>
    <row r="387" spans="1:14" ht="12.75">
      <c r="B387" s="135" t="s">
        <v>4379</v>
      </c>
      <c r="C387" s="130" t="s">
        <v>4339</v>
      </c>
      <c r="D387" s="131">
        <v>0</v>
      </c>
      <c r="E387" s="131">
        <v>9</v>
      </c>
      <c r="F387" s="132">
        <v>0</v>
      </c>
      <c r="G387" s="133">
        <v>3.8888888888888888</v>
      </c>
      <c r="H387" s="88"/>
      <c r="I387" s="88"/>
      <c r="J387" s="88"/>
      <c r="K387" s="88"/>
      <c r="L387" s="88"/>
      <c r="M387" s="88"/>
    </row>
    <row r="388" spans="1:14" ht="12.75">
      <c r="B388" s="135" t="s">
        <v>4380</v>
      </c>
      <c r="C388" s="130" t="s">
        <v>4339</v>
      </c>
      <c r="D388" s="131">
        <v>0</v>
      </c>
      <c r="E388" s="131">
        <v>13</v>
      </c>
      <c r="F388" s="132">
        <v>0</v>
      </c>
      <c r="G388" s="133">
        <v>3.0769230769230771</v>
      </c>
      <c r="H388" s="88"/>
      <c r="I388" s="88"/>
      <c r="J388" s="88"/>
      <c r="K388" s="88"/>
      <c r="L388" s="88"/>
      <c r="M388" s="88"/>
    </row>
    <row r="389" spans="1:14" ht="12.75">
      <c r="B389" s="135" t="s">
        <v>4381</v>
      </c>
      <c r="C389" s="130" t="s">
        <v>4339</v>
      </c>
      <c r="D389" s="131">
        <v>0</v>
      </c>
      <c r="E389" s="131">
        <v>13</v>
      </c>
      <c r="F389" s="132">
        <v>0</v>
      </c>
      <c r="G389" s="133">
        <v>2.75</v>
      </c>
      <c r="H389" s="88"/>
      <c r="I389" s="88"/>
      <c r="J389" s="88"/>
      <c r="K389" s="88"/>
      <c r="L389" s="88"/>
      <c r="M389" s="88"/>
    </row>
    <row r="390" spans="1:14" ht="12.75">
      <c r="B390" s="135" t="s">
        <v>4382</v>
      </c>
      <c r="C390" s="130" t="s">
        <v>4339</v>
      </c>
      <c r="D390" s="131">
        <v>0</v>
      </c>
      <c r="E390" s="131">
        <v>13</v>
      </c>
      <c r="F390" s="132">
        <v>0</v>
      </c>
      <c r="G390" s="133">
        <v>3.0769230769230771</v>
      </c>
      <c r="H390" s="88"/>
      <c r="I390" s="88"/>
      <c r="J390" s="88"/>
      <c r="K390" s="88"/>
      <c r="L390" s="88"/>
      <c r="M390" s="88"/>
    </row>
    <row r="391" spans="1:14" ht="12.75">
      <c r="B391" s="129" t="s">
        <v>4383</v>
      </c>
      <c r="C391" s="130" t="s">
        <v>4339</v>
      </c>
      <c r="D391" s="131">
        <v>0</v>
      </c>
      <c r="E391" s="131">
        <v>4</v>
      </c>
      <c r="F391" s="132">
        <v>0</v>
      </c>
      <c r="G391" s="133">
        <v>2.75</v>
      </c>
      <c r="H391" s="88"/>
      <c r="I391" s="88"/>
      <c r="J391" s="88"/>
      <c r="K391" s="88"/>
      <c r="L391" s="88"/>
      <c r="M391" s="88"/>
    </row>
    <row r="392" spans="1:14" ht="12.75">
      <c r="A392" s="143">
        <v>23</v>
      </c>
      <c r="B392" s="135" t="s">
        <v>2807</v>
      </c>
      <c r="C392" s="130" t="s">
        <v>4384</v>
      </c>
      <c r="D392" s="131">
        <v>8</v>
      </c>
      <c r="E392" s="131">
        <v>649</v>
      </c>
      <c r="F392" s="132">
        <v>1.2326656394453005E-2</v>
      </c>
      <c r="G392" s="133">
        <v>3.0570107858243452</v>
      </c>
      <c r="H392" s="87" t="s">
        <v>4385</v>
      </c>
      <c r="I392" s="88" t="b">
        <v>1</v>
      </c>
      <c r="J392" s="88" t="b">
        <v>1</v>
      </c>
      <c r="K392" s="88" t="b">
        <v>1</v>
      </c>
      <c r="L392" s="88" t="b">
        <v>1</v>
      </c>
      <c r="M392" s="88" t="b">
        <v>1</v>
      </c>
      <c r="N392" s="88" t="b">
        <v>1</v>
      </c>
    </row>
    <row r="393" spans="1:14" ht="12.75">
      <c r="B393" s="135" t="s">
        <v>2807</v>
      </c>
      <c r="C393" s="130" t="s">
        <v>4386</v>
      </c>
      <c r="D393" s="131">
        <v>4</v>
      </c>
      <c r="E393" s="131">
        <v>72</v>
      </c>
      <c r="F393" s="132">
        <v>5.5555555555555552E-2</v>
      </c>
      <c r="G393" s="133">
        <v>4.3472222222222223</v>
      </c>
      <c r="H393" s="88"/>
      <c r="I393" s="88"/>
      <c r="J393" s="88"/>
      <c r="K393" s="88"/>
      <c r="L393" s="88"/>
      <c r="M393" s="88"/>
    </row>
    <row r="394" spans="1:14" ht="12.75">
      <c r="B394" s="135" t="s">
        <v>2807</v>
      </c>
      <c r="C394" s="130" t="s">
        <v>4387</v>
      </c>
      <c r="D394" s="131">
        <v>2</v>
      </c>
      <c r="E394" s="131">
        <v>9</v>
      </c>
      <c r="F394" s="132">
        <v>0.22222222222222221</v>
      </c>
      <c r="G394" s="133">
        <v>2</v>
      </c>
      <c r="H394" s="88"/>
      <c r="I394" s="88"/>
      <c r="J394" s="88"/>
      <c r="K394" s="88"/>
      <c r="L394" s="88"/>
      <c r="M394" s="88"/>
    </row>
    <row r="395" spans="1:14" ht="12.75">
      <c r="B395" s="135" t="s">
        <v>2807</v>
      </c>
      <c r="C395" s="130" t="s">
        <v>4388</v>
      </c>
      <c r="D395" s="131">
        <v>0</v>
      </c>
      <c r="E395" s="131">
        <v>8</v>
      </c>
      <c r="F395" s="132">
        <v>0</v>
      </c>
      <c r="G395" s="133">
        <v>9.125</v>
      </c>
      <c r="H395" s="88"/>
      <c r="I395" s="88"/>
      <c r="J395" s="88"/>
      <c r="K395" s="88"/>
      <c r="L395" s="88"/>
      <c r="M395" s="88"/>
    </row>
    <row r="396" spans="1:14" ht="12.75">
      <c r="B396" s="135" t="s">
        <v>2807</v>
      </c>
      <c r="C396" s="130" t="s">
        <v>4389</v>
      </c>
      <c r="D396" s="131">
        <v>0</v>
      </c>
      <c r="E396" s="131">
        <v>4</v>
      </c>
      <c r="F396" s="132">
        <v>0</v>
      </c>
      <c r="G396" s="133">
        <v>88.25</v>
      </c>
      <c r="H396" s="88"/>
      <c r="I396" s="88"/>
      <c r="J396" s="88"/>
      <c r="K396" s="88"/>
      <c r="L396" s="88"/>
      <c r="M396" s="88"/>
    </row>
    <row r="397" spans="1:14" ht="12.75">
      <c r="B397" s="135" t="s">
        <v>2807</v>
      </c>
      <c r="C397" s="130" t="s">
        <v>4390</v>
      </c>
      <c r="D397" s="131">
        <v>0</v>
      </c>
      <c r="E397" s="131">
        <v>14</v>
      </c>
      <c r="F397" s="132">
        <v>0</v>
      </c>
      <c r="G397" s="133">
        <v>26.214285714285715</v>
      </c>
      <c r="H397" s="88"/>
      <c r="I397" s="88"/>
      <c r="J397" s="88"/>
      <c r="K397" s="88"/>
      <c r="L397" s="88"/>
      <c r="M397" s="88"/>
    </row>
    <row r="398" spans="1:14" ht="12.75">
      <c r="B398" s="135" t="s">
        <v>2807</v>
      </c>
      <c r="C398" s="130" t="s">
        <v>4391</v>
      </c>
      <c r="D398" s="131">
        <v>0</v>
      </c>
      <c r="E398" s="131">
        <v>22</v>
      </c>
      <c r="F398" s="132">
        <v>0</v>
      </c>
      <c r="G398" s="133">
        <v>3.1363636363636362</v>
      </c>
      <c r="H398" s="88"/>
      <c r="I398" s="88"/>
      <c r="J398" s="88"/>
      <c r="K398" s="88"/>
      <c r="L398" s="88"/>
      <c r="M398" s="88"/>
    </row>
    <row r="399" spans="1:14" ht="12.75">
      <c r="B399" s="135" t="s">
        <v>2807</v>
      </c>
      <c r="C399" s="130" t="s">
        <v>4392</v>
      </c>
      <c r="D399" s="131">
        <v>0</v>
      </c>
      <c r="E399" s="131">
        <v>1</v>
      </c>
      <c r="F399" s="132">
        <v>0</v>
      </c>
      <c r="G399" s="133">
        <v>8</v>
      </c>
      <c r="H399" s="88"/>
      <c r="I399" s="88"/>
      <c r="J399" s="88"/>
      <c r="K399" s="88"/>
      <c r="L399" s="88"/>
      <c r="M399" s="88"/>
    </row>
    <row r="400" spans="1:14" ht="12.75">
      <c r="B400" s="135" t="s">
        <v>2807</v>
      </c>
      <c r="C400" s="130" t="s">
        <v>4393</v>
      </c>
      <c r="D400" s="131">
        <v>0</v>
      </c>
      <c r="E400" s="131">
        <v>1</v>
      </c>
      <c r="F400" s="132">
        <v>0</v>
      </c>
      <c r="G400" s="133">
        <v>78</v>
      </c>
      <c r="H400" s="88"/>
      <c r="I400" s="88"/>
      <c r="J400" s="88"/>
      <c r="K400" s="88"/>
      <c r="L400" s="88"/>
      <c r="M400" s="88"/>
    </row>
    <row r="401" spans="2:13" ht="12.75">
      <c r="B401" s="135" t="s">
        <v>2807</v>
      </c>
      <c r="C401" s="130" t="s">
        <v>4394</v>
      </c>
      <c r="D401" s="131">
        <v>0</v>
      </c>
      <c r="E401" s="131">
        <v>7</v>
      </c>
      <c r="F401" s="132">
        <v>0</v>
      </c>
      <c r="G401" s="133">
        <v>30.142857142857142</v>
      </c>
      <c r="H401" s="88"/>
      <c r="I401" s="88"/>
      <c r="J401" s="88"/>
      <c r="K401" s="88"/>
      <c r="L401" s="88"/>
      <c r="M401" s="88"/>
    </row>
    <row r="402" spans="2:13" ht="12.75">
      <c r="B402" s="135" t="s">
        <v>2807</v>
      </c>
      <c r="C402" s="130" t="s">
        <v>4395</v>
      </c>
      <c r="D402" s="131">
        <v>0</v>
      </c>
      <c r="E402" s="131">
        <v>5</v>
      </c>
      <c r="F402" s="132">
        <v>0</v>
      </c>
      <c r="G402" s="133">
        <v>9.8000000000000007</v>
      </c>
      <c r="H402" s="88"/>
      <c r="I402" s="88"/>
      <c r="J402" s="88"/>
      <c r="K402" s="88"/>
      <c r="L402" s="88"/>
      <c r="M402" s="88"/>
    </row>
    <row r="403" spans="2:13" ht="12.75">
      <c r="B403" s="135" t="s">
        <v>2807</v>
      </c>
      <c r="C403" s="130" t="s">
        <v>4396</v>
      </c>
      <c r="D403" s="131">
        <v>0</v>
      </c>
      <c r="E403" s="131">
        <v>26</v>
      </c>
      <c r="F403" s="132">
        <v>0</v>
      </c>
      <c r="G403" s="133">
        <v>10.153846153846153</v>
      </c>
      <c r="H403" s="88"/>
      <c r="I403" s="88"/>
      <c r="J403" s="88"/>
      <c r="K403" s="88"/>
      <c r="L403" s="88"/>
      <c r="M403" s="88"/>
    </row>
    <row r="404" spans="2:13" ht="12.75">
      <c r="B404" s="135" t="s">
        <v>2807</v>
      </c>
      <c r="C404" s="130" t="s">
        <v>4397</v>
      </c>
      <c r="D404" s="131">
        <v>0</v>
      </c>
      <c r="E404" s="131">
        <v>5</v>
      </c>
      <c r="F404" s="132">
        <v>0</v>
      </c>
      <c r="G404" s="133">
        <v>48</v>
      </c>
      <c r="H404" s="88"/>
      <c r="I404" s="88"/>
      <c r="J404" s="88"/>
      <c r="K404" s="88"/>
      <c r="L404" s="88"/>
      <c r="M404" s="88"/>
    </row>
    <row r="405" spans="2:13" ht="12.75">
      <c r="B405" s="135" t="s">
        <v>2807</v>
      </c>
      <c r="C405" s="130" t="s">
        <v>4398</v>
      </c>
      <c r="D405" s="131">
        <v>0</v>
      </c>
      <c r="E405" s="131">
        <v>1</v>
      </c>
      <c r="F405" s="132">
        <v>0</v>
      </c>
      <c r="G405" s="133">
        <v>9</v>
      </c>
      <c r="H405" s="88"/>
      <c r="I405" s="88"/>
      <c r="J405" s="88"/>
      <c r="K405" s="88"/>
      <c r="L405" s="88"/>
      <c r="M405" s="88"/>
    </row>
    <row r="406" spans="2:13" ht="12.75">
      <c r="B406" s="135" t="s">
        <v>2807</v>
      </c>
      <c r="C406" s="130" t="s">
        <v>4399</v>
      </c>
      <c r="D406" s="131">
        <v>0</v>
      </c>
      <c r="E406" s="131">
        <v>2</v>
      </c>
      <c r="F406" s="132">
        <v>0</v>
      </c>
      <c r="G406" s="133">
        <v>49</v>
      </c>
      <c r="H406" s="88"/>
      <c r="I406" s="88"/>
      <c r="J406" s="88"/>
      <c r="K406" s="88"/>
      <c r="L406" s="88"/>
      <c r="M406" s="88"/>
    </row>
    <row r="407" spans="2:13" ht="12.75">
      <c r="B407" s="135" t="s">
        <v>2807</v>
      </c>
      <c r="C407" s="130" t="s">
        <v>4400</v>
      </c>
      <c r="D407" s="131">
        <v>0</v>
      </c>
      <c r="E407" s="131">
        <v>51</v>
      </c>
      <c r="F407" s="132">
        <v>0</v>
      </c>
      <c r="G407" s="133">
        <v>9.0980392156862742</v>
      </c>
      <c r="H407" s="88"/>
      <c r="I407" s="88"/>
      <c r="J407" s="88"/>
      <c r="K407" s="88"/>
      <c r="L407" s="88"/>
      <c r="M407" s="88"/>
    </row>
    <row r="408" spans="2:13" ht="12.75">
      <c r="B408" s="135" t="s">
        <v>2807</v>
      </c>
      <c r="C408" s="130" t="s">
        <v>4401</v>
      </c>
      <c r="D408" s="131">
        <v>0</v>
      </c>
      <c r="E408" s="131">
        <v>3</v>
      </c>
      <c r="F408" s="132">
        <v>0</v>
      </c>
      <c r="G408" s="133">
        <v>95.666666666666671</v>
      </c>
      <c r="H408" s="88"/>
      <c r="I408" s="88"/>
      <c r="J408" s="88"/>
      <c r="K408" s="88"/>
      <c r="L408" s="88"/>
      <c r="M408" s="88"/>
    </row>
    <row r="409" spans="2:13" ht="12.75">
      <c r="B409" s="135" t="s">
        <v>2807</v>
      </c>
      <c r="C409" s="130" t="s">
        <v>4402</v>
      </c>
      <c r="D409" s="131">
        <v>0</v>
      </c>
      <c r="E409" s="131">
        <v>2</v>
      </c>
      <c r="F409" s="132">
        <v>0</v>
      </c>
      <c r="G409" s="133">
        <v>30.5</v>
      </c>
      <c r="H409" s="88"/>
      <c r="I409" s="88"/>
      <c r="J409" s="88"/>
      <c r="K409" s="88"/>
      <c r="L409" s="88"/>
      <c r="M409" s="88"/>
    </row>
    <row r="410" spans="2:13" ht="12.75">
      <c r="B410" s="135" t="s">
        <v>2807</v>
      </c>
      <c r="C410" s="130" t="s">
        <v>4403</v>
      </c>
      <c r="D410" s="131">
        <v>0</v>
      </c>
      <c r="E410" s="131">
        <v>1</v>
      </c>
      <c r="F410" s="132">
        <v>0</v>
      </c>
      <c r="G410" s="133">
        <v>60</v>
      </c>
      <c r="H410" s="88"/>
      <c r="I410" s="88"/>
      <c r="J410" s="88"/>
      <c r="K410" s="88"/>
      <c r="L410" s="88"/>
      <c r="M410" s="88"/>
    </row>
    <row r="411" spans="2:13" ht="12.75">
      <c r="B411" s="135" t="s">
        <v>2807</v>
      </c>
      <c r="C411" s="130" t="s">
        <v>4404</v>
      </c>
      <c r="D411" s="131">
        <v>0</v>
      </c>
      <c r="E411" s="131">
        <v>1</v>
      </c>
      <c r="F411" s="132">
        <v>0</v>
      </c>
      <c r="G411" s="133">
        <v>88</v>
      </c>
      <c r="H411" s="88"/>
      <c r="I411" s="88"/>
      <c r="J411" s="88"/>
      <c r="K411" s="88"/>
      <c r="L411" s="88"/>
      <c r="M411" s="88"/>
    </row>
    <row r="412" spans="2:13" ht="12.75">
      <c r="B412" s="135" t="s">
        <v>2807</v>
      </c>
      <c r="C412" s="130" t="s">
        <v>4405</v>
      </c>
      <c r="D412" s="131">
        <v>0</v>
      </c>
      <c r="E412" s="131">
        <v>11</v>
      </c>
      <c r="F412" s="132">
        <v>0</v>
      </c>
      <c r="G412" s="133">
        <v>88.090909090909093</v>
      </c>
      <c r="H412" s="88"/>
      <c r="I412" s="88"/>
      <c r="J412" s="88"/>
      <c r="K412" s="88"/>
      <c r="L412" s="88"/>
      <c r="M412" s="88"/>
    </row>
    <row r="413" spans="2:13" ht="12.75">
      <c r="B413" s="135" t="s">
        <v>2807</v>
      </c>
      <c r="C413" s="130" t="s">
        <v>4406</v>
      </c>
      <c r="D413" s="131">
        <v>0</v>
      </c>
      <c r="E413" s="131">
        <v>1</v>
      </c>
      <c r="F413" s="132">
        <v>0</v>
      </c>
      <c r="G413" s="133">
        <v>6</v>
      </c>
      <c r="H413" s="88"/>
      <c r="I413" s="88"/>
      <c r="J413" s="88"/>
      <c r="K413" s="88"/>
      <c r="L413" s="88"/>
      <c r="M413" s="88"/>
    </row>
    <row r="414" spans="2:13" ht="12.75">
      <c r="B414" s="135" t="s">
        <v>2807</v>
      </c>
      <c r="C414" s="130" t="s">
        <v>4407</v>
      </c>
      <c r="D414" s="131">
        <v>0</v>
      </c>
      <c r="E414" s="131">
        <v>1</v>
      </c>
      <c r="F414" s="132">
        <v>0</v>
      </c>
      <c r="G414" s="133">
        <v>75</v>
      </c>
      <c r="H414" s="88"/>
      <c r="I414" s="88"/>
      <c r="J414" s="88"/>
      <c r="K414" s="88"/>
      <c r="L414" s="88"/>
      <c r="M414" s="88"/>
    </row>
    <row r="415" spans="2:13" ht="12.75">
      <c r="B415" s="135" t="s">
        <v>2807</v>
      </c>
      <c r="C415" s="130" t="s">
        <v>4408</v>
      </c>
      <c r="D415" s="131">
        <v>0</v>
      </c>
      <c r="E415" s="131">
        <v>8</v>
      </c>
      <c r="F415" s="132">
        <v>0</v>
      </c>
      <c r="G415" s="133">
        <v>43.875</v>
      </c>
      <c r="H415" s="88"/>
      <c r="I415" s="88"/>
      <c r="J415" s="88"/>
      <c r="K415" s="88"/>
      <c r="L415" s="88"/>
      <c r="M415" s="88"/>
    </row>
    <row r="416" spans="2:13" ht="12.75">
      <c r="B416" s="135" t="s">
        <v>2807</v>
      </c>
      <c r="C416" s="130" t="s">
        <v>4409</v>
      </c>
      <c r="D416" s="131">
        <v>0</v>
      </c>
      <c r="E416" s="131">
        <v>14</v>
      </c>
      <c r="F416" s="132">
        <v>0</v>
      </c>
      <c r="G416" s="133">
        <v>61.142857142857146</v>
      </c>
      <c r="H416" s="88"/>
      <c r="I416" s="88"/>
      <c r="J416" s="88"/>
      <c r="K416" s="88"/>
      <c r="L416" s="88"/>
      <c r="M416" s="88"/>
    </row>
    <row r="417" spans="2:13" ht="12.75">
      <c r="B417" s="135" t="s">
        <v>2807</v>
      </c>
      <c r="C417" s="130" t="s">
        <v>4410</v>
      </c>
      <c r="D417" s="131">
        <v>0</v>
      </c>
      <c r="E417" s="131">
        <v>2</v>
      </c>
      <c r="F417" s="132">
        <v>0</v>
      </c>
      <c r="G417" s="133">
        <v>51.5</v>
      </c>
      <c r="H417" s="88"/>
      <c r="I417" s="88"/>
      <c r="J417" s="88"/>
      <c r="K417" s="88"/>
      <c r="L417" s="88"/>
      <c r="M417" s="88"/>
    </row>
    <row r="418" spans="2:13" ht="12.75">
      <c r="B418" s="135" t="s">
        <v>2807</v>
      </c>
      <c r="C418" s="130" t="s">
        <v>4411</v>
      </c>
      <c r="D418" s="131">
        <v>0</v>
      </c>
      <c r="E418" s="131">
        <v>1</v>
      </c>
      <c r="F418" s="132">
        <v>0</v>
      </c>
      <c r="G418" s="133">
        <v>38</v>
      </c>
      <c r="H418" s="88"/>
      <c r="I418" s="88"/>
      <c r="J418" s="88"/>
      <c r="K418" s="88"/>
      <c r="L418" s="88"/>
      <c r="M418" s="88"/>
    </row>
    <row r="419" spans="2:13" ht="12.75">
      <c r="B419" s="135" t="s">
        <v>2807</v>
      </c>
      <c r="C419" s="130" t="s">
        <v>4412</v>
      </c>
      <c r="D419" s="131">
        <v>0</v>
      </c>
      <c r="E419" s="131">
        <v>1</v>
      </c>
      <c r="F419" s="132">
        <v>0</v>
      </c>
      <c r="G419" s="133">
        <v>81</v>
      </c>
      <c r="H419" s="88"/>
      <c r="I419" s="88"/>
      <c r="J419" s="88"/>
      <c r="K419" s="88"/>
      <c r="L419" s="88"/>
      <c r="M419" s="88"/>
    </row>
    <row r="420" spans="2:13" ht="12.75">
      <c r="B420" s="135" t="s">
        <v>2807</v>
      </c>
      <c r="C420" s="130" t="s">
        <v>4413</v>
      </c>
      <c r="D420" s="131">
        <v>0</v>
      </c>
      <c r="E420" s="131">
        <v>109</v>
      </c>
      <c r="F420" s="132">
        <v>0</v>
      </c>
      <c r="G420" s="133">
        <v>10.935779816513762</v>
      </c>
      <c r="H420" s="88"/>
      <c r="I420" s="88"/>
      <c r="J420" s="88"/>
      <c r="K420" s="88"/>
      <c r="L420" s="88"/>
      <c r="M420" s="88"/>
    </row>
    <row r="421" spans="2:13" ht="12.75">
      <c r="B421" s="135" t="s">
        <v>2807</v>
      </c>
      <c r="C421" s="130" t="s">
        <v>4414</v>
      </c>
      <c r="D421" s="131">
        <v>0</v>
      </c>
      <c r="E421" s="131">
        <v>2</v>
      </c>
      <c r="F421" s="132">
        <v>0</v>
      </c>
      <c r="G421" s="133">
        <v>10</v>
      </c>
      <c r="H421" s="88"/>
      <c r="I421" s="88"/>
      <c r="J421" s="88"/>
      <c r="K421" s="88"/>
      <c r="L421" s="88"/>
      <c r="M421" s="88"/>
    </row>
    <row r="422" spans="2:13" ht="12.75">
      <c r="B422" s="135" t="s">
        <v>2807</v>
      </c>
      <c r="C422" s="130" t="s">
        <v>4415</v>
      </c>
      <c r="D422" s="131">
        <v>0</v>
      </c>
      <c r="E422" s="131">
        <v>1</v>
      </c>
      <c r="F422" s="132">
        <v>0</v>
      </c>
      <c r="G422" s="133">
        <v>72</v>
      </c>
      <c r="H422" s="88"/>
      <c r="I422" s="88"/>
      <c r="J422" s="88"/>
      <c r="K422" s="88"/>
      <c r="L422" s="88"/>
      <c r="M422" s="88"/>
    </row>
    <row r="423" spans="2:13" ht="12.75">
      <c r="B423" s="135" t="s">
        <v>2807</v>
      </c>
      <c r="C423" s="130" t="s">
        <v>4416</v>
      </c>
      <c r="D423" s="131">
        <v>0</v>
      </c>
      <c r="E423" s="131">
        <v>1</v>
      </c>
      <c r="F423" s="132">
        <v>0</v>
      </c>
      <c r="G423" s="133">
        <v>55</v>
      </c>
      <c r="H423" s="88"/>
      <c r="I423" s="88"/>
      <c r="J423" s="88"/>
      <c r="K423" s="88"/>
      <c r="L423" s="88"/>
      <c r="M423" s="88"/>
    </row>
    <row r="424" spans="2:13" ht="12.75">
      <c r="B424" s="135" t="s">
        <v>2807</v>
      </c>
      <c r="C424" s="130" t="s">
        <v>4417</v>
      </c>
      <c r="D424" s="131">
        <v>0</v>
      </c>
      <c r="E424" s="131">
        <v>1</v>
      </c>
      <c r="F424" s="132">
        <v>0</v>
      </c>
      <c r="G424" s="133">
        <v>74</v>
      </c>
      <c r="H424" s="88"/>
      <c r="I424" s="88"/>
      <c r="J424" s="88"/>
      <c r="K424" s="88"/>
      <c r="L424" s="88"/>
      <c r="M424" s="88"/>
    </row>
    <row r="425" spans="2:13" ht="12.75">
      <c r="B425" s="135" t="s">
        <v>2807</v>
      </c>
      <c r="C425" s="130" t="s">
        <v>4418</v>
      </c>
      <c r="D425" s="131">
        <v>0</v>
      </c>
      <c r="E425" s="131">
        <v>15</v>
      </c>
      <c r="F425" s="132">
        <v>0</v>
      </c>
      <c r="G425" s="133">
        <v>95.4</v>
      </c>
      <c r="H425" s="88"/>
      <c r="I425" s="88"/>
      <c r="J425" s="88"/>
      <c r="K425" s="88"/>
      <c r="L425" s="88"/>
      <c r="M425" s="88"/>
    </row>
    <row r="426" spans="2:13" ht="12.75">
      <c r="B426" s="135" t="s">
        <v>2807</v>
      </c>
      <c r="C426" s="130" t="s">
        <v>4419</v>
      </c>
      <c r="D426" s="131">
        <v>0</v>
      </c>
      <c r="E426" s="131">
        <v>1</v>
      </c>
      <c r="F426" s="132">
        <v>0</v>
      </c>
      <c r="G426" s="133">
        <v>10</v>
      </c>
      <c r="H426" s="88"/>
      <c r="I426" s="88"/>
      <c r="J426" s="88"/>
      <c r="K426" s="88"/>
      <c r="L426" s="88"/>
      <c r="M426" s="88"/>
    </row>
    <row r="427" spans="2:13" ht="12.75">
      <c r="B427" s="135" t="s">
        <v>2807</v>
      </c>
      <c r="C427" s="130" t="s">
        <v>4420</v>
      </c>
      <c r="D427" s="131">
        <v>0</v>
      </c>
      <c r="E427" s="131">
        <v>3</v>
      </c>
      <c r="F427" s="132">
        <v>0</v>
      </c>
      <c r="G427" s="133">
        <v>78</v>
      </c>
      <c r="H427" s="88"/>
      <c r="I427" s="88"/>
      <c r="J427" s="88"/>
      <c r="K427" s="88"/>
      <c r="L427" s="88"/>
      <c r="M427" s="88"/>
    </row>
    <row r="428" spans="2:13" ht="12.75">
      <c r="B428" s="135" t="s">
        <v>2807</v>
      </c>
      <c r="C428" s="130" t="s">
        <v>4421</v>
      </c>
      <c r="D428" s="131">
        <v>0</v>
      </c>
      <c r="E428" s="131">
        <v>1</v>
      </c>
      <c r="F428" s="132">
        <v>0</v>
      </c>
      <c r="G428" s="133">
        <v>125</v>
      </c>
      <c r="H428" s="88"/>
      <c r="I428" s="88"/>
      <c r="J428" s="88"/>
      <c r="K428" s="88"/>
      <c r="L428" s="88"/>
      <c r="M428" s="88"/>
    </row>
    <row r="429" spans="2:13" ht="12.75">
      <c r="B429" s="135" t="s">
        <v>2807</v>
      </c>
      <c r="C429" s="130" t="s">
        <v>4422</v>
      </c>
      <c r="D429" s="131">
        <v>0</v>
      </c>
      <c r="E429" s="131">
        <v>8</v>
      </c>
      <c r="F429" s="132">
        <v>0</v>
      </c>
      <c r="G429" s="133">
        <v>76.625</v>
      </c>
      <c r="H429" s="88"/>
      <c r="I429" s="88"/>
      <c r="J429" s="88"/>
      <c r="K429" s="88"/>
      <c r="L429" s="88"/>
      <c r="M429" s="88"/>
    </row>
    <row r="430" spans="2:13" ht="12.75">
      <c r="B430" s="135" t="s">
        <v>4423</v>
      </c>
      <c r="C430" s="130" t="s">
        <v>4387</v>
      </c>
      <c r="D430" s="131">
        <v>0</v>
      </c>
      <c r="E430" s="131">
        <v>1</v>
      </c>
      <c r="F430" s="132">
        <v>0</v>
      </c>
      <c r="G430" s="133">
        <v>2</v>
      </c>
      <c r="H430" s="88"/>
      <c r="I430" s="88"/>
      <c r="J430" s="88"/>
      <c r="K430" s="88"/>
      <c r="L430" s="88"/>
      <c r="M430" s="88"/>
    </row>
    <row r="431" spans="2:13" ht="12.75">
      <c r="B431" s="135" t="s">
        <v>4423</v>
      </c>
      <c r="C431" s="130" t="s">
        <v>4386</v>
      </c>
      <c r="D431" s="131">
        <v>0</v>
      </c>
      <c r="E431" s="131">
        <v>1</v>
      </c>
      <c r="F431" s="132">
        <v>0</v>
      </c>
      <c r="G431" s="133">
        <v>4</v>
      </c>
      <c r="H431" s="88"/>
      <c r="I431" s="88"/>
      <c r="J431" s="88"/>
      <c r="K431" s="88"/>
      <c r="L431" s="88"/>
      <c r="M431" s="88"/>
    </row>
    <row r="432" spans="2:13" ht="12.75">
      <c r="B432" s="135" t="s">
        <v>4424</v>
      </c>
      <c r="C432" s="130" t="s">
        <v>4387</v>
      </c>
      <c r="D432" s="131">
        <v>0</v>
      </c>
      <c r="E432" s="131">
        <v>4</v>
      </c>
      <c r="F432" s="132">
        <v>0</v>
      </c>
      <c r="G432" s="133">
        <v>2</v>
      </c>
      <c r="H432" s="88"/>
      <c r="I432" s="88"/>
      <c r="J432" s="88"/>
      <c r="K432" s="88"/>
      <c r="L432" s="88"/>
      <c r="M432" s="88"/>
    </row>
    <row r="433" spans="2:13" ht="12.75">
      <c r="B433" s="135" t="s">
        <v>4424</v>
      </c>
      <c r="C433" s="130" t="s">
        <v>4386</v>
      </c>
      <c r="D433" s="131">
        <v>0</v>
      </c>
      <c r="E433" s="131">
        <v>4</v>
      </c>
      <c r="F433" s="132">
        <v>0</v>
      </c>
      <c r="G433" s="133">
        <v>4</v>
      </c>
      <c r="H433" s="88"/>
      <c r="I433" s="88"/>
      <c r="J433" s="88"/>
      <c r="K433" s="88"/>
      <c r="L433" s="88"/>
      <c r="M433" s="88"/>
    </row>
    <row r="434" spans="2:13" ht="12.75">
      <c r="B434" s="135" t="s">
        <v>4425</v>
      </c>
      <c r="C434" s="130" t="s">
        <v>4387</v>
      </c>
      <c r="D434" s="131">
        <v>0</v>
      </c>
      <c r="E434" s="131">
        <v>1</v>
      </c>
      <c r="F434" s="132">
        <v>0</v>
      </c>
      <c r="G434" s="133">
        <v>2</v>
      </c>
      <c r="H434" s="88"/>
      <c r="I434" s="88"/>
      <c r="J434" s="88"/>
      <c r="K434" s="88"/>
      <c r="L434" s="88"/>
      <c r="M434" s="88"/>
    </row>
    <row r="435" spans="2:13" ht="12.75">
      <c r="B435" s="135" t="s">
        <v>4425</v>
      </c>
      <c r="C435" s="130" t="s">
        <v>4386</v>
      </c>
      <c r="D435" s="131">
        <v>0</v>
      </c>
      <c r="E435" s="131">
        <v>1</v>
      </c>
      <c r="F435" s="132">
        <v>0</v>
      </c>
      <c r="G435" s="133">
        <v>4</v>
      </c>
      <c r="H435" s="88"/>
      <c r="I435" s="88"/>
      <c r="J435" s="88"/>
      <c r="K435" s="88"/>
      <c r="L435" s="88"/>
      <c r="M435" s="88"/>
    </row>
    <row r="436" spans="2:13" ht="12.75">
      <c r="B436" s="135" t="s">
        <v>4426</v>
      </c>
      <c r="C436" s="130" t="s">
        <v>4387</v>
      </c>
      <c r="D436" s="131">
        <v>0</v>
      </c>
      <c r="E436" s="131">
        <v>5</v>
      </c>
      <c r="F436" s="132">
        <v>0</v>
      </c>
      <c r="G436" s="133">
        <v>2</v>
      </c>
      <c r="H436" s="88"/>
      <c r="I436" s="88"/>
      <c r="J436" s="88"/>
      <c r="K436" s="88"/>
      <c r="L436" s="88"/>
      <c r="M436" s="88"/>
    </row>
    <row r="437" spans="2:13" ht="12.75">
      <c r="B437" s="135" t="s">
        <v>4426</v>
      </c>
      <c r="C437" s="130" t="s">
        <v>4386</v>
      </c>
      <c r="D437" s="131">
        <v>0</v>
      </c>
      <c r="E437" s="131">
        <v>11</v>
      </c>
      <c r="F437" s="132">
        <v>0</v>
      </c>
      <c r="G437" s="133">
        <v>4</v>
      </c>
      <c r="H437" s="88"/>
      <c r="I437" s="88"/>
      <c r="J437" s="88"/>
      <c r="K437" s="88"/>
      <c r="L437" s="88"/>
      <c r="M437" s="88"/>
    </row>
    <row r="438" spans="2:13" ht="12.75">
      <c r="B438" s="135" t="s">
        <v>4427</v>
      </c>
      <c r="C438" s="130" t="s">
        <v>4387</v>
      </c>
      <c r="D438" s="131">
        <v>0</v>
      </c>
      <c r="E438" s="131">
        <v>5</v>
      </c>
      <c r="F438" s="132">
        <v>0</v>
      </c>
      <c r="G438" s="133">
        <v>2</v>
      </c>
      <c r="H438" s="88"/>
      <c r="I438" s="88"/>
      <c r="J438" s="88"/>
      <c r="K438" s="88"/>
      <c r="L438" s="88"/>
      <c r="M438" s="88"/>
    </row>
    <row r="439" spans="2:13" ht="12.75">
      <c r="B439" s="135" t="s">
        <v>4427</v>
      </c>
      <c r="C439" s="130" t="s">
        <v>4386</v>
      </c>
      <c r="D439" s="131">
        <v>0</v>
      </c>
      <c r="E439" s="131">
        <v>11</v>
      </c>
      <c r="F439" s="132">
        <v>0</v>
      </c>
      <c r="G439" s="133">
        <v>4</v>
      </c>
      <c r="H439" s="88"/>
      <c r="I439" s="88"/>
      <c r="J439" s="88"/>
      <c r="K439" s="88"/>
      <c r="L439" s="88"/>
      <c r="M439" s="88"/>
    </row>
    <row r="440" spans="2:13" ht="12.75">
      <c r="B440" s="135" t="s">
        <v>4428</v>
      </c>
      <c r="C440" s="130" t="s">
        <v>4387</v>
      </c>
      <c r="D440" s="131">
        <v>0</v>
      </c>
      <c r="E440" s="131">
        <v>2</v>
      </c>
      <c r="F440" s="132">
        <v>0</v>
      </c>
      <c r="G440" s="133">
        <v>2</v>
      </c>
      <c r="H440" s="88"/>
      <c r="I440" s="88"/>
      <c r="J440" s="88"/>
      <c r="K440" s="88"/>
      <c r="L440" s="88"/>
      <c r="M440" s="88"/>
    </row>
    <row r="441" spans="2:13" ht="12.75">
      <c r="B441" s="135" t="s">
        <v>4428</v>
      </c>
      <c r="C441" s="130" t="s">
        <v>4386</v>
      </c>
      <c r="D441" s="131">
        <v>0</v>
      </c>
      <c r="E441" s="131">
        <v>8</v>
      </c>
      <c r="F441" s="132">
        <v>0</v>
      </c>
      <c r="G441" s="133">
        <v>4</v>
      </c>
      <c r="H441" s="88"/>
      <c r="I441" s="88"/>
      <c r="J441" s="88"/>
      <c r="K441" s="88"/>
      <c r="L441" s="88"/>
      <c r="M441" s="88"/>
    </row>
    <row r="442" spans="2:13" ht="12.75">
      <c r="B442" s="135" t="s">
        <v>4429</v>
      </c>
      <c r="C442" s="130" t="s">
        <v>4387</v>
      </c>
      <c r="D442" s="131">
        <v>0</v>
      </c>
      <c r="E442" s="131">
        <v>2</v>
      </c>
      <c r="F442" s="132">
        <v>0</v>
      </c>
      <c r="G442" s="133">
        <v>2</v>
      </c>
      <c r="H442" s="88"/>
      <c r="I442" s="88"/>
      <c r="J442" s="88"/>
      <c r="K442" s="88"/>
      <c r="L442" s="88"/>
      <c r="M442" s="88"/>
    </row>
    <row r="443" spans="2:13" ht="12.75">
      <c r="B443" s="135" t="s">
        <v>4429</v>
      </c>
      <c r="C443" s="130" t="s">
        <v>4386</v>
      </c>
      <c r="D443" s="131">
        <v>0</v>
      </c>
      <c r="E443" s="131">
        <v>8</v>
      </c>
      <c r="F443" s="132">
        <v>0</v>
      </c>
      <c r="G443" s="133">
        <v>4</v>
      </c>
      <c r="H443" s="88"/>
      <c r="I443" s="88"/>
      <c r="J443" s="88"/>
      <c r="K443" s="88"/>
      <c r="L443" s="88"/>
      <c r="M443" s="88"/>
    </row>
    <row r="444" spans="2:13" ht="12.75">
      <c r="B444" s="135" t="s">
        <v>4430</v>
      </c>
      <c r="C444" s="130" t="s">
        <v>4387</v>
      </c>
      <c r="D444" s="131">
        <v>0</v>
      </c>
      <c r="E444" s="131">
        <v>2</v>
      </c>
      <c r="F444" s="132">
        <v>0</v>
      </c>
      <c r="G444" s="133">
        <v>2</v>
      </c>
      <c r="H444" s="88"/>
      <c r="I444" s="88"/>
      <c r="J444" s="88"/>
      <c r="K444" s="88"/>
      <c r="L444" s="88"/>
      <c r="M444" s="88"/>
    </row>
    <row r="445" spans="2:13" ht="12.75">
      <c r="B445" s="135" t="s">
        <v>4430</v>
      </c>
      <c r="C445" s="130" t="s">
        <v>4386</v>
      </c>
      <c r="D445" s="131">
        <v>0</v>
      </c>
      <c r="E445" s="131">
        <v>8</v>
      </c>
      <c r="F445" s="132">
        <v>0</v>
      </c>
      <c r="G445" s="133">
        <v>4</v>
      </c>
      <c r="H445" s="88"/>
      <c r="I445" s="88"/>
      <c r="J445" s="88"/>
      <c r="K445" s="88"/>
      <c r="L445" s="88"/>
      <c r="M445" s="88"/>
    </row>
    <row r="446" spans="2:13" ht="12.75">
      <c r="B446" s="135" t="s">
        <v>4431</v>
      </c>
      <c r="C446" s="130" t="s">
        <v>4387</v>
      </c>
      <c r="D446" s="131">
        <v>0</v>
      </c>
      <c r="E446" s="131">
        <v>1</v>
      </c>
      <c r="F446" s="132">
        <v>0</v>
      </c>
      <c r="G446" s="133">
        <v>2</v>
      </c>
      <c r="H446" s="88"/>
      <c r="I446" s="88"/>
      <c r="J446" s="88"/>
      <c r="K446" s="88"/>
      <c r="L446" s="88"/>
      <c r="M446" s="88"/>
    </row>
    <row r="447" spans="2:13" ht="12.75">
      <c r="B447" s="135" t="s">
        <v>4431</v>
      </c>
      <c r="C447" s="130" t="s">
        <v>4386</v>
      </c>
      <c r="D447" s="131">
        <v>0</v>
      </c>
      <c r="E447" s="131">
        <v>1</v>
      </c>
      <c r="F447" s="132">
        <v>0</v>
      </c>
      <c r="G447" s="133">
        <v>4</v>
      </c>
      <c r="H447" s="88"/>
      <c r="I447" s="88"/>
      <c r="J447" s="88"/>
      <c r="K447" s="88"/>
      <c r="L447" s="88"/>
      <c r="M447" s="88"/>
    </row>
    <row r="448" spans="2:13" ht="12.75">
      <c r="B448" s="135" t="s">
        <v>4432</v>
      </c>
      <c r="C448" s="130" t="s">
        <v>4387</v>
      </c>
      <c r="D448" s="131">
        <v>0</v>
      </c>
      <c r="E448" s="131">
        <v>4</v>
      </c>
      <c r="F448" s="132">
        <v>0</v>
      </c>
      <c r="G448" s="133">
        <v>2</v>
      </c>
      <c r="H448" s="88"/>
      <c r="I448" s="88"/>
      <c r="J448" s="88"/>
      <c r="K448" s="88"/>
      <c r="L448" s="88"/>
      <c r="M448" s="88"/>
    </row>
    <row r="449" spans="1:14" ht="12.75">
      <c r="B449" s="135" t="s">
        <v>4432</v>
      </c>
      <c r="C449" s="130" t="s">
        <v>4386</v>
      </c>
      <c r="D449" s="131">
        <v>0</v>
      </c>
      <c r="E449" s="131">
        <v>4</v>
      </c>
      <c r="F449" s="132">
        <v>0</v>
      </c>
      <c r="G449" s="133">
        <v>4</v>
      </c>
      <c r="H449" s="88"/>
      <c r="I449" s="88"/>
      <c r="J449" s="88"/>
      <c r="K449" s="88"/>
      <c r="L449" s="88"/>
      <c r="M449" s="88"/>
    </row>
    <row r="450" spans="1:14" ht="12.75">
      <c r="A450" s="20">
        <v>24</v>
      </c>
      <c r="B450" s="135" t="s">
        <v>387</v>
      </c>
      <c r="C450" s="130" t="s">
        <v>190</v>
      </c>
      <c r="D450" s="131">
        <v>0</v>
      </c>
      <c r="E450" s="131">
        <v>4</v>
      </c>
      <c r="F450" s="132">
        <v>0</v>
      </c>
      <c r="G450" s="133">
        <v>64.5</v>
      </c>
      <c r="H450" s="88"/>
      <c r="I450" s="88"/>
      <c r="J450" s="88"/>
      <c r="K450" s="88"/>
      <c r="L450" s="88"/>
      <c r="M450" s="88"/>
    </row>
    <row r="451" spans="1:14" ht="12.75">
      <c r="A451" s="20">
        <v>25</v>
      </c>
      <c r="B451" s="129" t="s">
        <v>806</v>
      </c>
      <c r="C451" s="130" t="s">
        <v>4433</v>
      </c>
      <c r="D451" s="131">
        <v>8</v>
      </c>
      <c r="E451" s="131">
        <v>71</v>
      </c>
      <c r="F451" s="132">
        <v>0.11267605633802817</v>
      </c>
      <c r="G451" s="133">
        <v>3.915492957746479</v>
      </c>
      <c r="H451" s="88"/>
      <c r="I451" s="88" t="b">
        <v>1</v>
      </c>
      <c r="J451" s="88" t="b">
        <v>1</v>
      </c>
      <c r="K451" s="88" t="b">
        <v>1</v>
      </c>
      <c r="L451" s="88" t="b">
        <v>1</v>
      </c>
      <c r="M451" s="88" t="b">
        <v>1</v>
      </c>
      <c r="N451" s="88" t="b">
        <v>1</v>
      </c>
    </row>
    <row r="452" spans="1:14" ht="12.75">
      <c r="B452" s="135" t="s">
        <v>806</v>
      </c>
      <c r="C452" s="130" t="s">
        <v>4434</v>
      </c>
      <c r="D452" s="131">
        <v>6</v>
      </c>
      <c r="E452" s="131">
        <v>124</v>
      </c>
      <c r="F452" s="132">
        <v>4.8387096774193547E-2</v>
      </c>
      <c r="G452" s="133">
        <v>5.096774193548387</v>
      </c>
      <c r="H452" s="88"/>
      <c r="I452" s="88"/>
      <c r="J452" s="88"/>
      <c r="K452" s="88"/>
      <c r="L452" s="88"/>
      <c r="M452" s="88"/>
    </row>
    <row r="453" spans="1:14" ht="12.75">
      <c r="B453" s="129" t="s">
        <v>806</v>
      </c>
      <c r="C453" s="130" t="s">
        <v>4435</v>
      </c>
      <c r="D453" s="131">
        <v>4</v>
      </c>
      <c r="E453" s="131">
        <v>90</v>
      </c>
      <c r="F453" s="132">
        <v>4.4444444444444446E-2</v>
      </c>
      <c r="G453" s="133">
        <v>9.6111111111111107</v>
      </c>
      <c r="H453" s="88"/>
      <c r="I453" s="88"/>
      <c r="J453" s="88"/>
      <c r="K453" s="88"/>
      <c r="L453" s="88"/>
      <c r="M453" s="88"/>
    </row>
    <row r="454" spans="1:14" ht="12.75">
      <c r="B454" s="135" t="s">
        <v>806</v>
      </c>
      <c r="C454" s="130" t="s">
        <v>4436</v>
      </c>
      <c r="D454" s="131">
        <v>2</v>
      </c>
      <c r="E454" s="131">
        <v>34</v>
      </c>
      <c r="F454" s="132">
        <v>5.8823529411764705E-2</v>
      </c>
      <c r="G454" s="133">
        <v>7.7647058823529411</v>
      </c>
      <c r="H454" s="88"/>
      <c r="I454" s="88"/>
      <c r="J454" s="88"/>
      <c r="K454" s="88"/>
      <c r="L454" s="88"/>
      <c r="M454" s="88"/>
    </row>
    <row r="455" spans="1:14" ht="12.75">
      <c r="B455" s="135" t="s">
        <v>806</v>
      </c>
      <c r="C455" s="130" t="s">
        <v>4437</v>
      </c>
      <c r="D455" s="131">
        <v>2</v>
      </c>
      <c r="E455" s="131">
        <v>111</v>
      </c>
      <c r="F455" s="132">
        <v>1.8018018018018018E-2</v>
      </c>
      <c r="G455" s="133">
        <v>8.7207207207207205</v>
      </c>
      <c r="H455" s="88"/>
      <c r="I455" s="88"/>
      <c r="J455" s="88"/>
      <c r="K455" s="88"/>
      <c r="L455" s="88"/>
      <c r="M455" s="88"/>
    </row>
    <row r="456" spans="1:14" ht="12.75">
      <c r="B456" s="135" t="s">
        <v>806</v>
      </c>
      <c r="C456" s="130" t="s">
        <v>4438</v>
      </c>
      <c r="D456" s="131">
        <v>2</v>
      </c>
      <c r="E456" s="131">
        <v>23</v>
      </c>
      <c r="F456" s="132">
        <v>8.6956521739130432E-2</v>
      </c>
      <c r="G456" s="133">
        <v>4.3478260869565215</v>
      </c>
      <c r="H456" s="88"/>
      <c r="I456" s="88"/>
      <c r="J456" s="88"/>
      <c r="K456" s="88"/>
      <c r="L456" s="88"/>
      <c r="M456" s="88"/>
    </row>
    <row r="457" spans="1:14" ht="12.75">
      <c r="B457" s="135" t="s">
        <v>806</v>
      </c>
      <c r="C457" s="130" t="s">
        <v>4439</v>
      </c>
      <c r="D457" s="131">
        <v>1</v>
      </c>
      <c r="E457" s="131">
        <v>39</v>
      </c>
      <c r="F457" s="132">
        <v>2.564102564102564E-2</v>
      </c>
      <c r="G457" s="133">
        <v>5.6410256410256414</v>
      </c>
      <c r="H457" s="88"/>
      <c r="I457" s="88"/>
      <c r="J457" s="88"/>
      <c r="K457" s="88"/>
      <c r="L457" s="88"/>
      <c r="M457" s="88"/>
    </row>
    <row r="458" spans="1:14" ht="12.75">
      <c r="B458" s="135" t="s">
        <v>806</v>
      </c>
      <c r="C458" s="130" t="s">
        <v>4440</v>
      </c>
      <c r="D458" s="131">
        <v>1</v>
      </c>
      <c r="E458" s="131">
        <v>20</v>
      </c>
      <c r="F458" s="132">
        <v>0.05</v>
      </c>
      <c r="G458" s="133">
        <v>6.25</v>
      </c>
      <c r="H458" s="88"/>
      <c r="I458" s="88"/>
      <c r="J458" s="88"/>
      <c r="K458" s="88"/>
      <c r="L458" s="88"/>
      <c r="M458" s="88"/>
    </row>
    <row r="459" spans="1:14" ht="12.75">
      <c r="B459" s="135" t="s">
        <v>806</v>
      </c>
      <c r="C459" s="130" t="s">
        <v>4441</v>
      </c>
      <c r="D459" s="131">
        <v>1</v>
      </c>
      <c r="E459" s="131">
        <v>18</v>
      </c>
      <c r="F459" s="132">
        <v>5.5555555555555552E-2</v>
      </c>
      <c r="G459" s="133">
        <v>7.666666666666667</v>
      </c>
      <c r="H459" s="88"/>
      <c r="I459" s="88"/>
      <c r="J459" s="88"/>
      <c r="K459" s="88"/>
      <c r="L459" s="88"/>
      <c r="M459" s="88"/>
    </row>
    <row r="460" spans="1:14" ht="12.75">
      <c r="B460" s="135" t="s">
        <v>806</v>
      </c>
      <c r="C460" s="130" t="s">
        <v>4442</v>
      </c>
      <c r="D460" s="131">
        <v>1</v>
      </c>
      <c r="E460" s="131">
        <v>21</v>
      </c>
      <c r="F460" s="132">
        <v>4.7619047619047616E-2</v>
      </c>
      <c r="G460" s="133">
        <v>6.1904761904761907</v>
      </c>
      <c r="H460" s="88"/>
      <c r="I460" s="88"/>
      <c r="J460" s="88"/>
      <c r="K460" s="88"/>
      <c r="L460" s="88"/>
      <c r="M460" s="88"/>
    </row>
    <row r="461" spans="1:14" ht="12.75">
      <c r="B461" s="135" t="s">
        <v>806</v>
      </c>
      <c r="C461" s="130" t="s">
        <v>4443</v>
      </c>
      <c r="D461" s="131">
        <v>0</v>
      </c>
      <c r="E461" s="131">
        <v>3</v>
      </c>
      <c r="F461" s="132">
        <v>0</v>
      </c>
      <c r="G461" s="133">
        <v>78.333333333333329</v>
      </c>
      <c r="H461" s="88"/>
      <c r="I461" s="88"/>
      <c r="J461" s="88"/>
      <c r="K461" s="88"/>
      <c r="L461" s="88"/>
      <c r="M461" s="88"/>
    </row>
    <row r="462" spans="1:14" ht="12.75">
      <c r="B462" s="135" t="s">
        <v>806</v>
      </c>
      <c r="C462" s="130" t="s">
        <v>4444</v>
      </c>
      <c r="D462" s="131">
        <v>0</v>
      </c>
      <c r="E462" s="131">
        <v>8</v>
      </c>
      <c r="F462" s="132">
        <v>0</v>
      </c>
      <c r="G462" s="133">
        <v>9.875</v>
      </c>
      <c r="H462" s="88"/>
      <c r="I462" s="88"/>
      <c r="J462" s="88"/>
      <c r="K462" s="88"/>
      <c r="L462" s="88"/>
      <c r="M462" s="88"/>
    </row>
    <row r="463" spans="1:14" ht="12.75">
      <c r="B463" s="135" t="s">
        <v>806</v>
      </c>
      <c r="C463" s="130" t="s">
        <v>4445</v>
      </c>
      <c r="D463" s="131">
        <v>0</v>
      </c>
      <c r="E463" s="131">
        <v>2</v>
      </c>
      <c r="F463" s="132">
        <v>0</v>
      </c>
      <c r="G463" s="133">
        <v>75</v>
      </c>
      <c r="H463" s="88"/>
      <c r="I463" s="88"/>
      <c r="J463" s="88"/>
      <c r="K463" s="88"/>
      <c r="L463" s="88"/>
      <c r="M463" s="88"/>
    </row>
    <row r="464" spans="1:14" ht="12.75">
      <c r="B464" s="135" t="s">
        <v>806</v>
      </c>
      <c r="C464" s="130" t="s">
        <v>4446</v>
      </c>
      <c r="D464" s="131">
        <v>0</v>
      </c>
      <c r="E464" s="131">
        <v>7</v>
      </c>
      <c r="F464" s="132">
        <v>0</v>
      </c>
      <c r="G464" s="133">
        <v>83.571428571428569</v>
      </c>
      <c r="H464" s="88"/>
      <c r="I464" s="88"/>
      <c r="J464" s="88"/>
      <c r="K464" s="88"/>
      <c r="L464" s="88"/>
      <c r="M464" s="88"/>
    </row>
    <row r="465" spans="2:13" ht="12.75">
      <c r="B465" s="135" t="s">
        <v>806</v>
      </c>
      <c r="C465" s="130" t="s">
        <v>4447</v>
      </c>
      <c r="D465" s="131">
        <v>0</v>
      </c>
      <c r="E465" s="131">
        <v>1</v>
      </c>
      <c r="F465" s="132">
        <v>0</v>
      </c>
      <c r="G465" s="133">
        <v>8</v>
      </c>
      <c r="H465" s="88"/>
      <c r="I465" s="88"/>
      <c r="J465" s="88"/>
      <c r="K465" s="88"/>
      <c r="L465" s="88"/>
      <c r="M465" s="88"/>
    </row>
    <row r="466" spans="2:13" ht="12.75">
      <c r="B466" s="135" t="s">
        <v>806</v>
      </c>
      <c r="C466" s="130" t="s">
        <v>4448</v>
      </c>
      <c r="D466" s="131">
        <v>0</v>
      </c>
      <c r="E466" s="131">
        <v>2</v>
      </c>
      <c r="F466" s="132">
        <v>0</v>
      </c>
      <c r="G466" s="133">
        <v>96.5</v>
      </c>
      <c r="H466" s="88"/>
      <c r="I466" s="88"/>
      <c r="J466" s="88"/>
      <c r="K466" s="88"/>
      <c r="L466" s="88"/>
      <c r="M466" s="88"/>
    </row>
    <row r="467" spans="2:13" ht="12.75">
      <c r="B467" s="135" t="s">
        <v>806</v>
      </c>
      <c r="C467" s="130" t="s">
        <v>4449</v>
      </c>
      <c r="D467" s="131">
        <v>0</v>
      </c>
      <c r="E467" s="131">
        <v>4</v>
      </c>
      <c r="F467" s="132">
        <v>0</v>
      </c>
      <c r="G467" s="133">
        <v>20.5</v>
      </c>
      <c r="H467" s="88"/>
      <c r="I467" s="88"/>
      <c r="J467" s="88"/>
      <c r="K467" s="88"/>
      <c r="L467" s="88"/>
      <c r="M467" s="88"/>
    </row>
    <row r="468" spans="2:13" ht="12.75">
      <c r="B468" s="135" t="s">
        <v>806</v>
      </c>
      <c r="C468" s="130" t="s">
        <v>4450</v>
      </c>
      <c r="D468" s="131">
        <v>0</v>
      </c>
      <c r="E468" s="131">
        <v>9</v>
      </c>
      <c r="F468" s="132">
        <v>0</v>
      </c>
      <c r="G468" s="133">
        <v>21.444444444444443</v>
      </c>
      <c r="H468" s="88"/>
      <c r="I468" s="88"/>
      <c r="J468" s="88"/>
      <c r="K468" s="88"/>
      <c r="L468" s="88"/>
      <c r="M468" s="88"/>
    </row>
    <row r="469" spans="2:13" ht="12.75">
      <c r="B469" s="135" t="s">
        <v>806</v>
      </c>
      <c r="C469" s="130" t="s">
        <v>4451</v>
      </c>
      <c r="D469" s="131">
        <v>0</v>
      </c>
      <c r="E469" s="131">
        <v>2</v>
      </c>
      <c r="F469" s="132">
        <v>0</v>
      </c>
      <c r="G469" s="133">
        <v>73.5</v>
      </c>
      <c r="H469" s="88"/>
      <c r="I469" s="88"/>
      <c r="J469" s="88"/>
      <c r="K469" s="88"/>
      <c r="L469" s="88"/>
      <c r="M469" s="88"/>
    </row>
    <row r="470" spans="2:13" ht="12.75">
      <c r="B470" s="135" t="s">
        <v>806</v>
      </c>
      <c r="C470" s="130" t="s">
        <v>4452</v>
      </c>
      <c r="D470" s="131">
        <v>0</v>
      </c>
      <c r="E470" s="131">
        <v>1</v>
      </c>
      <c r="F470" s="132">
        <v>0</v>
      </c>
      <c r="G470" s="133">
        <v>9</v>
      </c>
      <c r="H470" s="88"/>
      <c r="I470" s="88"/>
      <c r="J470" s="88"/>
      <c r="K470" s="88"/>
      <c r="L470" s="88"/>
      <c r="M470" s="88"/>
    </row>
    <row r="471" spans="2:13" ht="12.75">
      <c r="B471" s="135" t="s">
        <v>806</v>
      </c>
      <c r="C471" s="130" t="s">
        <v>4453</v>
      </c>
      <c r="D471" s="131">
        <v>0</v>
      </c>
      <c r="E471" s="131">
        <v>1</v>
      </c>
      <c r="F471" s="132">
        <v>0</v>
      </c>
      <c r="G471" s="133">
        <v>9</v>
      </c>
      <c r="H471" s="88"/>
      <c r="I471" s="88"/>
      <c r="J471" s="88"/>
      <c r="K471" s="88"/>
      <c r="L471" s="88"/>
      <c r="M471" s="88"/>
    </row>
    <row r="472" spans="2:13" ht="12.75">
      <c r="B472" s="135" t="s">
        <v>806</v>
      </c>
      <c r="C472" s="130" t="s">
        <v>4454</v>
      </c>
      <c r="D472" s="131">
        <v>0</v>
      </c>
      <c r="E472" s="131">
        <v>2</v>
      </c>
      <c r="F472" s="132">
        <v>0</v>
      </c>
      <c r="G472" s="133">
        <v>67.5</v>
      </c>
      <c r="H472" s="88"/>
      <c r="I472" s="88"/>
      <c r="J472" s="88"/>
      <c r="K472" s="88"/>
      <c r="L472" s="88"/>
      <c r="M472" s="88"/>
    </row>
    <row r="473" spans="2:13" ht="12.75">
      <c r="B473" s="135" t="s">
        <v>806</v>
      </c>
      <c r="C473" s="130" t="s">
        <v>4455</v>
      </c>
      <c r="D473" s="131">
        <v>0</v>
      </c>
      <c r="E473" s="131">
        <v>5</v>
      </c>
      <c r="F473" s="132">
        <v>0</v>
      </c>
      <c r="G473" s="133">
        <v>68.400000000000006</v>
      </c>
      <c r="H473" s="88"/>
      <c r="I473" s="88"/>
      <c r="J473" s="88"/>
      <c r="K473" s="88"/>
      <c r="L473" s="88"/>
      <c r="M473" s="88"/>
    </row>
    <row r="474" spans="2:13" ht="12.75">
      <c r="B474" s="135" t="s">
        <v>806</v>
      </c>
      <c r="C474" s="130" t="s">
        <v>4456</v>
      </c>
      <c r="D474" s="131">
        <v>0</v>
      </c>
      <c r="E474" s="131">
        <v>2</v>
      </c>
      <c r="F474" s="132">
        <v>0</v>
      </c>
      <c r="G474" s="133">
        <v>56</v>
      </c>
      <c r="H474" s="88"/>
      <c r="I474" s="88"/>
      <c r="J474" s="88"/>
      <c r="K474" s="88"/>
      <c r="L474" s="88"/>
      <c r="M474" s="88"/>
    </row>
    <row r="475" spans="2:13" ht="12.75">
      <c r="B475" s="135" t="s">
        <v>806</v>
      </c>
      <c r="C475" s="130" t="s">
        <v>4457</v>
      </c>
      <c r="D475" s="131">
        <v>0</v>
      </c>
      <c r="E475" s="131">
        <v>12</v>
      </c>
      <c r="F475" s="132">
        <v>0</v>
      </c>
      <c r="G475" s="133">
        <v>6.75</v>
      </c>
      <c r="H475" s="88"/>
      <c r="I475" s="88"/>
      <c r="J475" s="88"/>
      <c r="K475" s="88"/>
      <c r="L475" s="88"/>
      <c r="M475" s="88"/>
    </row>
    <row r="476" spans="2:13" ht="12.75">
      <c r="B476" s="135" t="s">
        <v>806</v>
      </c>
      <c r="C476" s="130" t="s">
        <v>4458</v>
      </c>
      <c r="D476" s="131">
        <v>0</v>
      </c>
      <c r="E476" s="131">
        <v>56</v>
      </c>
      <c r="F476" s="132">
        <v>0</v>
      </c>
      <c r="G476" s="133">
        <v>8.5714285714285712</v>
      </c>
      <c r="H476" s="88"/>
      <c r="I476" s="88"/>
      <c r="J476" s="88"/>
      <c r="K476" s="88"/>
      <c r="L476" s="88"/>
      <c r="M476" s="88"/>
    </row>
    <row r="477" spans="2:13" ht="12.75">
      <c r="B477" s="135" t="s">
        <v>806</v>
      </c>
      <c r="C477" s="130" t="s">
        <v>4459</v>
      </c>
      <c r="D477" s="131">
        <v>0</v>
      </c>
      <c r="E477" s="131">
        <v>18</v>
      </c>
      <c r="F477" s="132">
        <v>0</v>
      </c>
      <c r="G477" s="133">
        <v>45.444444444444443</v>
      </c>
      <c r="H477" s="88"/>
      <c r="I477" s="88"/>
      <c r="J477" s="88"/>
      <c r="K477" s="88"/>
      <c r="L477" s="88"/>
      <c r="M477" s="88"/>
    </row>
    <row r="478" spans="2:13" ht="12.75">
      <c r="B478" s="135" t="s">
        <v>806</v>
      </c>
      <c r="C478" s="130" t="s">
        <v>4460</v>
      </c>
      <c r="D478" s="131">
        <v>0</v>
      </c>
      <c r="E478" s="131">
        <v>23</v>
      </c>
      <c r="F478" s="132">
        <v>0</v>
      </c>
      <c r="G478" s="133">
        <v>54.043478260869563</v>
      </c>
      <c r="H478" s="88"/>
      <c r="I478" s="88"/>
      <c r="J478" s="88"/>
      <c r="K478" s="88"/>
      <c r="L478" s="88"/>
      <c r="M478" s="88"/>
    </row>
    <row r="479" spans="2:13" ht="12.75">
      <c r="B479" s="135" t="s">
        <v>806</v>
      </c>
      <c r="C479" s="130" t="s">
        <v>4461</v>
      </c>
      <c r="D479" s="131">
        <v>0</v>
      </c>
      <c r="E479" s="131">
        <v>5</v>
      </c>
      <c r="F479" s="132">
        <v>0</v>
      </c>
      <c r="G479" s="133">
        <v>19.2</v>
      </c>
      <c r="H479" s="88"/>
      <c r="I479" s="88"/>
      <c r="J479" s="88"/>
      <c r="K479" s="88"/>
      <c r="L479" s="88"/>
      <c r="M479" s="88"/>
    </row>
    <row r="480" spans="2:13" ht="12.75">
      <c r="B480" s="135" t="s">
        <v>806</v>
      </c>
      <c r="C480" s="130" t="s">
        <v>4462</v>
      </c>
      <c r="D480" s="131">
        <v>0</v>
      </c>
      <c r="E480" s="131">
        <v>1</v>
      </c>
      <c r="F480" s="132">
        <v>0</v>
      </c>
      <c r="G480" s="133">
        <v>4</v>
      </c>
      <c r="H480" s="88"/>
      <c r="I480" s="88"/>
      <c r="J480" s="88"/>
      <c r="K480" s="88"/>
      <c r="L480" s="88"/>
      <c r="M480" s="88"/>
    </row>
    <row r="481" spans="2:13" ht="12.75">
      <c r="B481" s="135" t="s">
        <v>806</v>
      </c>
      <c r="C481" s="130" t="s">
        <v>4463</v>
      </c>
      <c r="D481" s="131">
        <v>0</v>
      </c>
      <c r="E481" s="131">
        <v>21</v>
      </c>
      <c r="F481" s="132">
        <v>0</v>
      </c>
      <c r="G481" s="133">
        <v>5.6190476190476186</v>
      </c>
      <c r="H481" s="88"/>
      <c r="I481" s="88"/>
      <c r="J481" s="88"/>
      <c r="K481" s="88"/>
      <c r="L481" s="88"/>
      <c r="M481" s="88"/>
    </row>
    <row r="482" spans="2:13" ht="12.75">
      <c r="B482" s="135" t="s">
        <v>806</v>
      </c>
      <c r="C482" s="130" t="s">
        <v>4464</v>
      </c>
      <c r="D482" s="131">
        <v>0</v>
      </c>
      <c r="E482" s="131">
        <v>9</v>
      </c>
      <c r="F482" s="132">
        <v>0</v>
      </c>
      <c r="G482" s="133">
        <v>24.555555555555557</v>
      </c>
      <c r="H482" s="88"/>
      <c r="I482" s="88"/>
      <c r="J482" s="88"/>
      <c r="K482" s="88"/>
      <c r="L482" s="88"/>
      <c r="M482" s="88"/>
    </row>
    <row r="483" spans="2:13" ht="12.75">
      <c r="B483" s="135" t="s">
        <v>806</v>
      </c>
      <c r="C483" s="130" t="s">
        <v>4465</v>
      </c>
      <c r="D483" s="131">
        <v>0</v>
      </c>
      <c r="E483" s="131">
        <v>10</v>
      </c>
      <c r="F483" s="132">
        <v>0</v>
      </c>
      <c r="G483" s="133">
        <v>6.8</v>
      </c>
      <c r="H483" s="88"/>
      <c r="I483" s="88"/>
      <c r="J483" s="88"/>
      <c r="K483" s="88"/>
      <c r="L483" s="88"/>
      <c r="M483" s="88"/>
    </row>
    <row r="484" spans="2:13" ht="12.75">
      <c r="B484" s="135" t="s">
        <v>806</v>
      </c>
      <c r="C484" s="130" t="s">
        <v>4466</v>
      </c>
      <c r="D484" s="131">
        <v>0</v>
      </c>
      <c r="E484" s="131">
        <v>6</v>
      </c>
      <c r="F484" s="132">
        <v>0</v>
      </c>
      <c r="G484" s="133">
        <v>6</v>
      </c>
      <c r="H484" s="88"/>
      <c r="I484" s="88"/>
      <c r="J484" s="88"/>
      <c r="K484" s="88"/>
      <c r="L484" s="88"/>
      <c r="M484" s="88"/>
    </row>
    <row r="485" spans="2:13" ht="12.75">
      <c r="D485" s="44"/>
      <c r="E485" s="44"/>
      <c r="F485" s="44"/>
      <c r="G485" s="44"/>
    </row>
    <row r="486" spans="2:13" ht="12.75">
      <c r="D486" s="44"/>
      <c r="E486" s="44"/>
      <c r="F486" s="44"/>
      <c r="G486" s="44"/>
    </row>
    <row r="487" spans="2:13" ht="12.75">
      <c r="D487" s="44"/>
      <c r="E487" s="44"/>
      <c r="F487" s="44"/>
      <c r="G487" s="44"/>
    </row>
    <row r="488" spans="2:13" ht="12.75">
      <c r="D488" s="44"/>
      <c r="E488" s="44"/>
      <c r="F488" s="44"/>
      <c r="G488" s="44"/>
    </row>
    <row r="489" spans="2:13" ht="12.75">
      <c r="D489" s="44"/>
      <c r="E489" s="44"/>
      <c r="F489" s="44"/>
      <c r="G489" s="44"/>
    </row>
    <row r="490" spans="2:13" ht="12.75">
      <c r="D490" s="44"/>
      <c r="E490" s="44"/>
      <c r="F490" s="44"/>
      <c r="G490" s="44"/>
    </row>
    <row r="491" spans="2:13" ht="12.75">
      <c r="D491" s="44"/>
      <c r="E491" s="44"/>
      <c r="F491" s="44"/>
      <c r="G491" s="44"/>
    </row>
    <row r="492" spans="2:13" ht="12.75">
      <c r="D492" s="44"/>
      <c r="E492" s="44"/>
      <c r="F492" s="44"/>
      <c r="G492" s="44"/>
    </row>
    <row r="493" spans="2:13" ht="12.75">
      <c r="D493" s="44"/>
      <c r="E493" s="44"/>
      <c r="F493" s="44"/>
      <c r="G493" s="44"/>
    </row>
    <row r="494" spans="2:13" ht="12.75">
      <c r="D494" s="44"/>
      <c r="E494" s="44"/>
      <c r="F494" s="44"/>
      <c r="G494" s="44"/>
    </row>
    <row r="495" spans="2:13" ht="12.75">
      <c r="D495" s="44"/>
      <c r="E495" s="44"/>
      <c r="F495" s="44"/>
      <c r="G495" s="44"/>
    </row>
    <row r="496" spans="2:13" ht="12.75">
      <c r="D496" s="44"/>
      <c r="E496" s="44"/>
      <c r="F496" s="44"/>
      <c r="G496" s="44"/>
    </row>
    <row r="497" spans="4:7" ht="12.75">
      <c r="D497" s="44"/>
      <c r="E497" s="44"/>
      <c r="F497" s="44"/>
      <c r="G497" s="44"/>
    </row>
    <row r="498" spans="4:7" ht="12.75">
      <c r="D498" s="44"/>
      <c r="E498" s="44"/>
      <c r="F498" s="44"/>
      <c r="G498" s="44"/>
    </row>
    <row r="499" spans="4:7" ht="12.75">
      <c r="D499" s="44"/>
      <c r="E499" s="44"/>
      <c r="F499" s="44"/>
      <c r="G499" s="44"/>
    </row>
    <row r="500" spans="4:7" ht="12.75">
      <c r="D500" s="44"/>
      <c r="E500" s="44"/>
      <c r="F500" s="44"/>
      <c r="G500" s="44"/>
    </row>
    <row r="501" spans="4:7" ht="12.75">
      <c r="D501" s="44"/>
      <c r="E501" s="44"/>
      <c r="F501" s="44"/>
      <c r="G501" s="44"/>
    </row>
    <row r="502" spans="4:7" ht="12.75">
      <c r="D502" s="44"/>
      <c r="E502" s="44"/>
      <c r="F502" s="44"/>
      <c r="G502" s="44"/>
    </row>
    <row r="503" spans="4:7" ht="12.75">
      <c r="D503" s="44"/>
      <c r="E503" s="44"/>
      <c r="F503" s="44"/>
      <c r="G503" s="44"/>
    </row>
    <row r="504" spans="4:7" ht="12.75">
      <c r="D504" s="44"/>
      <c r="E504" s="44"/>
      <c r="F504" s="44"/>
      <c r="G504" s="44"/>
    </row>
    <row r="505" spans="4:7" ht="12.75">
      <c r="D505" s="44"/>
      <c r="E505" s="44"/>
      <c r="F505" s="44"/>
      <c r="G505" s="44"/>
    </row>
    <row r="506" spans="4:7" ht="12.75">
      <c r="D506" s="44"/>
      <c r="E506" s="44"/>
      <c r="F506" s="44"/>
      <c r="G506" s="44"/>
    </row>
    <row r="507" spans="4:7" ht="12.75">
      <c r="D507" s="44"/>
      <c r="E507" s="44"/>
      <c r="F507" s="44"/>
      <c r="G507" s="44"/>
    </row>
    <row r="508" spans="4:7" ht="12.75">
      <c r="D508" s="44"/>
      <c r="E508" s="44"/>
      <c r="F508" s="44"/>
      <c r="G508" s="44"/>
    </row>
    <row r="509" spans="4:7" ht="12.75">
      <c r="D509" s="44"/>
      <c r="E509" s="44"/>
      <c r="F509" s="44"/>
      <c r="G509" s="44"/>
    </row>
    <row r="510" spans="4:7" ht="12.75">
      <c r="D510" s="44"/>
      <c r="E510" s="44"/>
      <c r="F510" s="44"/>
      <c r="G510" s="44"/>
    </row>
    <row r="511" spans="4:7" ht="12.75">
      <c r="D511" s="44"/>
      <c r="E511" s="44"/>
      <c r="F511" s="44"/>
      <c r="G511" s="44"/>
    </row>
    <row r="512" spans="4:7" ht="12.75">
      <c r="D512" s="44"/>
      <c r="E512" s="44"/>
      <c r="F512" s="44"/>
      <c r="G512" s="44"/>
    </row>
    <row r="513" spans="4:7" ht="12.75">
      <c r="D513" s="44"/>
      <c r="E513" s="44"/>
      <c r="F513" s="44"/>
      <c r="G513" s="44"/>
    </row>
    <row r="514" spans="4:7" ht="12.75">
      <c r="D514" s="44"/>
      <c r="E514" s="44"/>
      <c r="F514" s="44"/>
      <c r="G514" s="44"/>
    </row>
    <row r="515" spans="4:7" ht="12.75">
      <c r="D515" s="44"/>
      <c r="E515" s="44"/>
      <c r="F515" s="44"/>
      <c r="G515" s="44"/>
    </row>
    <row r="516" spans="4:7" ht="12.75">
      <c r="D516" s="44"/>
      <c r="E516" s="44"/>
      <c r="F516" s="44"/>
      <c r="G516" s="44"/>
    </row>
    <row r="517" spans="4:7" ht="12.75">
      <c r="D517" s="44"/>
      <c r="E517" s="44"/>
      <c r="F517" s="44"/>
      <c r="G517" s="44"/>
    </row>
    <row r="518" spans="4:7" ht="12.75">
      <c r="D518" s="44"/>
      <c r="E518" s="44"/>
      <c r="F518" s="44"/>
      <c r="G518" s="44"/>
    </row>
    <row r="519" spans="4:7" ht="12.75">
      <c r="D519" s="44"/>
      <c r="E519" s="44"/>
      <c r="F519" s="44"/>
      <c r="G519" s="44"/>
    </row>
    <row r="520" spans="4:7" ht="12.75">
      <c r="D520" s="44"/>
      <c r="E520" s="44"/>
      <c r="F520" s="44"/>
      <c r="G520" s="44"/>
    </row>
    <row r="521" spans="4:7" ht="12.75">
      <c r="D521" s="44"/>
      <c r="E521" s="44"/>
      <c r="F521" s="44"/>
      <c r="G521" s="44"/>
    </row>
    <row r="522" spans="4:7" ht="12.75">
      <c r="D522" s="44"/>
      <c r="E522" s="44"/>
      <c r="F522" s="44"/>
      <c r="G522" s="44"/>
    </row>
    <row r="523" spans="4:7" ht="12.75">
      <c r="D523" s="44"/>
      <c r="E523" s="44"/>
      <c r="F523" s="44"/>
      <c r="G523" s="44"/>
    </row>
    <row r="524" spans="4:7" ht="12.75">
      <c r="D524" s="44"/>
      <c r="E524" s="44"/>
      <c r="F524" s="44"/>
      <c r="G524" s="44"/>
    </row>
    <row r="525" spans="4:7" ht="12.75">
      <c r="D525" s="44"/>
      <c r="E525" s="44"/>
      <c r="F525" s="44"/>
      <c r="G525" s="44"/>
    </row>
    <row r="526" spans="4:7" ht="12.75">
      <c r="D526" s="44"/>
      <c r="E526" s="44"/>
      <c r="F526" s="44"/>
      <c r="G526" s="44"/>
    </row>
    <row r="527" spans="4:7" ht="12.75">
      <c r="D527" s="44"/>
      <c r="E527" s="44"/>
      <c r="F527" s="44"/>
      <c r="G527" s="44"/>
    </row>
    <row r="528" spans="4:7" ht="12.75">
      <c r="D528" s="44"/>
      <c r="E528" s="44"/>
      <c r="F528" s="44"/>
      <c r="G528" s="44"/>
    </row>
    <row r="529" spans="4:7" ht="12.75">
      <c r="D529" s="44"/>
      <c r="E529" s="44"/>
      <c r="F529" s="44"/>
      <c r="G529" s="44"/>
    </row>
    <row r="530" spans="4:7" ht="12.75">
      <c r="D530" s="44"/>
      <c r="E530" s="44"/>
      <c r="F530" s="44"/>
      <c r="G530" s="44"/>
    </row>
    <row r="531" spans="4:7" ht="12.75">
      <c r="D531" s="44"/>
      <c r="E531" s="44"/>
      <c r="F531" s="44"/>
      <c r="G531" s="44"/>
    </row>
    <row r="532" spans="4:7" ht="12.75">
      <c r="D532" s="44"/>
      <c r="E532" s="44"/>
      <c r="F532" s="44"/>
      <c r="G532" s="44"/>
    </row>
    <row r="533" spans="4:7" ht="12.75">
      <c r="D533" s="44"/>
      <c r="E533" s="44"/>
      <c r="F533" s="44"/>
      <c r="G533" s="44"/>
    </row>
    <row r="534" spans="4:7" ht="12.75">
      <c r="D534" s="44"/>
      <c r="E534" s="44"/>
      <c r="F534" s="44"/>
      <c r="G534" s="44"/>
    </row>
    <row r="535" spans="4:7" ht="12.75">
      <c r="D535" s="44"/>
      <c r="E535" s="44"/>
      <c r="F535" s="44"/>
      <c r="G535" s="44"/>
    </row>
    <row r="536" spans="4:7" ht="12.75">
      <c r="D536" s="44"/>
      <c r="E536" s="44"/>
      <c r="F536" s="44"/>
      <c r="G536" s="44"/>
    </row>
    <row r="537" spans="4:7" ht="12.75">
      <c r="D537" s="44"/>
      <c r="E537" s="44"/>
      <c r="F537" s="44"/>
      <c r="G537" s="44"/>
    </row>
    <row r="538" spans="4:7" ht="12.75">
      <c r="D538" s="44"/>
      <c r="E538" s="44"/>
      <c r="F538" s="44"/>
      <c r="G538" s="44"/>
    </row>
    <row r="539" spans="4:7" ht="12.75">
      <c r="D539" s="44"/>
      <c r="E539" s="44"/>
      <c r="F539" s="44"/>
      <c r="G539" s="44"/>
    </row>
    <row r="540" spans="4:7" ht="12.75">
      <c r="D540" s="44"/>
      <c r="E540" s="44"/>
      <c r="F540" s="44"/>
      <c r="G540" s="44"/>
    </row>
    <row r="541" spans="4:7" ht="12.75">
      <c r="D541" s="44"/>
      <c r="E541" s="44"/>
      <c r="F541" s="44"/>
      <c r="G541" s="44"/>
    </row>
    <row r="542" spans="4:7" ht="12.75">
      <c r="D542" s="44"/>
      <c r="E542" s="44"/>
      <c r="F542" s="44"/>
      <c r="G542" s="44"/>
    </row>
    <row r="543" spans="4:7" ht="12.75">
      <c r="D543" s="44"/>
      <c r="E543" s="44"/>
      <c r="F543" s="44"/>
      <c r="G543" s="44"/>
    </row>
    <row r="544" spans="4:7" ht="12.75">
      <c r="D544" s="44"/>
      <c r="E544" s="44"/>
      <c r="F544" s="44"/>
      <c r="G544" s="44"/>
    </row>
    <row r="545" spans="4:7" ht="12.75">
      <c r="D545" s="44"/>
      <c r="E545" s="44"/>
      <c r="F545" s="44"/>
      <c r="G545" s="44"/>
    </row>
    <row r="546" spans="4:7" ht="12.75">
      <c r="D546" s="44"/>
      <c r="E546" s="44"/>
      <c r="F546" s="44"/>
      <c r="G546" s="44"/>
    </row>
    <row r="547" spans="4:7" ht="12.75">
      <c r="D547" s="44"/>
      <c r="E547" s="44"/>
      <c r="F547" s="44"/>
      <c r="G547" s="44"/>
    </row>
    <row r="548" spans="4:7" ht="12.75">
      <c r="D548" s="44"/>
      <c r="E548" s="44"/>
      <c r="F548" s="44"/>
      <c r="G548" s="44"/>
    </row>
    <row r="549" spans="4:7" ht="12.75">
      <c r="D549" s="44"/>
      <c r="E549" s="44"/>
      <c r="F549" s="44"/>
      <c r="G549" s="44"/>
    </row>
    <row r="550" spans="4:7" ht="12.75">
      <c r="D550" s="44"/>
      <c r="E550" s="44"/>
      <c r="F550" s="44"/>
      <c r="G550" s="44"/>
    </row>
    <row r="551" spans="4:7" ht="12.75">
      <c r="D551" s="44"/>
      <c r="E551" s="44"/>
      <c r="F551" s="44"/>
      <c r="G551" s="44"/>
    </row>
    <row r="552" spans="4:7" ht="12.75">
      <c r="D552" s="44"/>
      <c r="E552" s="44"/>
      <c r="F552" s="44"/>
      <c r="G552" s="44"/>
    </row>
    <row r="553" spans="4:7" ht="12.75">
      <c r="D553" s="44"/>
      <c r="E553" s="44"/>
      <c r="F553" s="44"/>
      <c r="G553" s="44"/>
    </row>
    <row r="554" spans="4:7" ht="12.75">
      <c r="D554" s="44"/>
      <c r="E554" s="44"/>
      <c r="F554" s="44"/>
      <c r="G554" s="44"/>
    </row>
    <row r="555" spans="4:7" ht="12.75">
      <c r="D555" s="44"/>
      <c r="E555" s="44"/>
      <c r="F555" s="44"/>
      <c r="G555" s="44"/>
    </row>
    <row r="556" spans="4:7" ht="12.75">
      <c r="D556" s="44"/>
      <c r="E556" s="44"/>
      <c r="F556" s="44"/>
      <c r="G556" s="44"/>
    </row>
    <row r="557" spans="4:7" ht="12.75">
      <c r="D557" s="44"/>
      <c r="E557" s="44"/>
      <c r="F557" s="44"/>
      <c r="G557" s="44"/>
    </row>
    <row r="558" spans="4:7" ht="12.75">
      <c r="D558" s="44"/>
      <c r="E558" s="44"/>
      <c r="F558" s="44"/>
      <c r="G558" s="44"/>
    </row>
    <row r="559" spans="4:7" ht="12.75">
      <c r="D559" s="44"/>
      <c r="E559" s="44"/>
      <c r="F559" s="44"/>
      <c r="G559" s="44"/>
    </row>
    <row r="560" spans="4:7" ht="12.75">
      <c r="D560" s="44"/>
      <c r="E560" s="44"/>
      <c r="F560" s="44"/>
      <c r="G560" s="44"/>
    </row>
    <row r="561" spans="4:7" ht="12.75">
      <c r="D561" s="44"/>
      <c r="E561" s="44"/>
      <c r="F561" s="44"/>
      <c r="G561" s="44"/>
    </row>
    <row r="562" spans="4:7" ht="12.75">
      <c r="D562" s="44"/>
      <c r="E562" s="44"/>
      <c r="F562" s="44"/>
      <c r="G562" s="44"/>
    </row>
    <row r="563" spans="4:7" ht="12.75">
      <c r="D563" s="44"/>
      <c r="E563" s="44"/>
      <c r="F563" s="44"/>
      <c r="G563" s="44"/>
    </row>
    <row r="564" spans="4:7" ht="12.75">
      <c r="D564" s="44"/>
      <c r="E564" s="44"/>
      <c r="F564" s="44"/>
      <c r="G564" s="44"/>
    </row>
    <row r="565" spans="4:7" ht="12.75">
      <c r="D565" s="44"/>
      <c r="E565" s="44"/>
      <c r="F565" s="44"/>
      <c r="G565" s="44"/>
    </row>
    <row r="566" spans="4:7" ht="12.75">
      <c r="D566" s="44"/>
      <c r="E566" s="44"/>
      <c r="F566" s="44"/>
      <c r="G566" s="44"/>
    </row>
    <row r="567" spans="4:7" ht="12.75">
      <c r="D567" s="44"/>
      <c r="E567" s="44"/>
      <c r="F567" s="44"/>
      <c r="G567" s="44"/>
    </row>
    <row r="568" spans="4:7" ht="12.75">
      <c r="D568" s="44"/>
      <c r="E568" s="44"/>
      <c r="F568" s="44"/>
      <c r="G568" s="44"/>
    </row>
    <row r="569" spans="4:7" ht="12.75">
      <c r="D569" s="44"/>
      <c r="E569" s="44"/>
      <c r="F569" s="44"/>
      <c r="G569" s="44"/>
    </row>
    <row r="570" spans="4:7" ht="12.75">
      <c r="D570" s="44"/>
      <c r="E570" s="44"/>
      <c r="F570" s="44"/>
      <c r="G570" s="44"/>
    </row>
    <row r="571" spans="4:7" ht="12.75">
      <c r="D571" s="44"/>
      <c r="E571" s="44"/>
      <c r="F571" s="44"/>
      <c r="G571" s="44"/>
    </row>
    <row r="572" spans="4:7" ht="12.75">
      <c r="D572" s="44"/>
      <c r="E572" s="44"/>
      <c r="F572" s="44"/>
      <c r="G572" s="44"/>
    </row>
    <row r="573" spans="4:7" ht="12.75">
      <c r="D573" s="44"/>
      <c r="E573" s="44"/>
      <c r="F573" s="44"/>
      <c r="G573" s="44"/>
    </row>
    <row r="574" spans="4:7" ht="12.75">
      <c r="D574" s="44"/>
      <c r="E574" s="44"/>
      <c r="F574" s="44"/>
      <c r="G574" s="44"/>
    </row>
    <row r="575" spans="4:7" ht="12.75">
      <c r="D575" s="44"/>
      <c r="E575" s="44"/>
      <c r="F575" s="44"/>
      <c r="G575" s="44"/>
    </row>
    <row r="576" spans="4:7" ht="12.75">
      <c r="D576" s="44"/>
      <c r="E576" s="44"/>
      <c r="F576" s="44"/>
      <c r="G576" s="44"/>
    </row>
    <row r="577" spans="4:7" ht="12.75">
      <c r="D577" s="44"/>
      <c r="E577" s="44"/>
      <c r="F577" s="44"/>
      <c r="G577" s="44"/>
    </row>
    <row r="578" spans="4:7" ht="12.75">
      <c r="D578" s="44"/>
      <c r="E578" s="44"/>
      <c r="F578" s="44"/>
      <c r="G578" s="44"/>
    </row>
    <row r="579" spans="4:7" ht="12.75">
      <c r="D579" s="44"/>
      <c r="E579" s="44"/>
      <c r="F579" s="44"/>
      <c r="G579" s="44"/>
    </row>
    <row r="580" spans="4:7" ht="12.75">
      <c r="D580" s="44"/>
      <c r="E580" s="44"/>
      <c r="F580" s="44"/>
      <c r="G580" s="44"/>
    </row>
    <row r="581" spans="4:7" ht="12.75">
      <c r="D581" s="44"/>
      <c r="E581" s="44"/>
      <c r="F581" s="44"/>
      <c r="G581" s="44"/>
    </row>
    <row r="582" spans="4:7" ht="12.75">
      <c r="D582" s="44"/>
      <c r="E582" s="44"/>
      <c r="F582" s="44"/>
      <c r="G582" s="44"/>
    </row>
    <row r="583" spans="4:7" ht="12.75">
      <c r="D583" s="44"/>
      <c r="E583" s="44"/>
      <c r="F583" s="44"/>
      <c r="G583" s="44"/>
    </row>
    <row r="584" spans="4:7" ht="12.75">
      <c r="D584" s="44"/>
      <c r="E584" s="44"/>
      <c r="F584" s="44"/>
      <c r="G584" s="44"/>
    </row>
    <row r="585" spans="4:7" ht="12.75">
      <c r="D585" s="44"/>
      <c r="E585" s="44"/>
      <c r="F585" s="44"/>
      <c r="G585" s="44"/>
    </row>
    <row r="586" spans="4:7" ht="12.75">
      <c r="D586" s="44"/>
      <c r="E586" s="44"/>
      <c r="F586" s="44"/>
      <c r="G586" s="44"/>
    </row>
    <row r="587" spans="4:7" ht="12.75">
      <c r="D587" s="44"/>
      <c r="E587" s="44"/>
      <c r="F587" s="44"/>
      <c r="G587" s="44"/>
    </row>
    <row r="588" spans="4:7" ht="12.75">
      <c r="D588" s="44"/>
      <c r="E588" s="44"/>
      <c r="F588" s="44"/>
      <c r="G588" s="44"/>
    </row>
    <row r="589" spans="4:7" ht="12.75">
      <c r="D589" s="44"/>
      <c r="E589" s="44"/>
      <c r="F589" s="44"/>
      <c r="G589" s="44"/>
    </row>
    <row r="590" spans="4:7" ht="12.75">
      <c r="D590" s="44"/>
      <c r="E590" s="44"/>
      <c r="F590" s="44"/>
      <c r="G590" s="44"/>
    </row>
    <row r="591" spans="4:7" ht="12.75">
      <c r="D591" s="44"/>
      <c r="E591" s="44"/>
      <c r="F591" s="44"/>
      <c r="G591" s="44"/>
    </row>
    <row r="592" spans="4:7" ht="12.75">
      <c r="D592" s="44"/>
      <c r="E592" s="44"/>
      <c r="F592" s="44"/>
      <c r="G592" s="44"/>
    </row>
    <row r="593" spans="4:7" ht="12.75">
      <c r="D593" s="44"/>
      <c r="E593" s="44"/>
      <c r="F593" s="44"/>
      <c r="G593" s="44"/>
    </row>
    <row r="594" spans="4:7" ht="12.75">
      <c r="D594" s="44"/>
      <c r="E594" s="44"/>
      <c r="F594" s="44"/>
      <c r="G594" s="44"/>
    </row>
    <row r="595" spans="4:7" ht="12.75">
      <c r="D595" s="44"/>
      <c r="E595" s="44"/>
      <c r="F595" s="44"/>
      <c r="G595" s="44"/>
    </row>
    <row r="596" spans="4:7" ht="12.75">
      <c r="D596" s="44"/>
      <c r="E596" s="44"/>
      <c r="F596" s="44"/>
      <c r="G596" s="44"/>
    </row>
    <row r="597" spans="4:7" ht="12.75">
      <c r="D597" s="44"/>
      <c r="E597" s="44"/>
      <c r="F597" s="44"/>
      <c r="G597" s="44"/>
    </row>
    <row r="598" spans="4:7" ht="12.75">
      <c r="D598" s="44"/>
      <c r="E598" s="44"/>
      <c r="F598" s="44"/>
      <c r="G598" s="44"/>
    </row>
    <row r="599" spans="4:7" ht="12.75">
      <c r="D599" s="44"/>
      <c r="E599" s="44"/>
      <c r="F599" s="44"/>
      <c r="G599" s="44"/>
    </row>
    <row r="600" spans="4:7" ht="12.75">
      <c r="D600" s="44"/>
      <c r="E600" s="44"/>
      <c r="F600" s="44"/>
      <c r="G600" s="44"/>
    </row>
    <row r="601" spans="4:7" ht="12.75">
      <c r="D601" s="44"/>
      <c r="E601" s="44"/>
      <c r="F601" s="44"/>
      <c r="G601" s="44"/>
    </row>
    <row r="602" spans="4:7" ht="12.75">
      <c r="D602" s="44"/>
      <c r="E602" s="44"/>
      <c r="F602" s="44"/>
      <c r="G602" s="44"/>
    </row>
    <row r="603" spans="4:7" ht="12.75">
      <c r="D603" s="44"/>
      <c r="E603" s="44"/>
      <c r="F603" s="44"/>
      <c r="G603" s="44"/>
    </row>
    <row r="604" spans="4:7" ht="12.75">
      <c r="D604" s="44"/>
      <c r="E604" s="44"/>
      <c r="F604" s="44"/>
      <c r="G604" s="44"/>
    </row>
    <row r="605" spans="4:7" ht="12.75">
      <c r="D605" s="44"/>
      <c r="E605" s="44"/>
      <c r="F605" s="44"/>
      <c r="G605" s="44"/>
    </row>
    <row r="606" spans="4:7" ht="12.75">
      <c r="D606" s="44"/>
      <c r="E606" s="44"/>
      <c r="F606" s="44"/>
      <c r="G606" s="44"/>
    </row>
    <row r="607" spans="4:7" ht="12.75">
      <c r="D607" s="44"/>
      <c r="E607" s="44"/>
      <c r="F607" s="44"/>
      <c r="G607" s="44"/>
    </row>
    <row r="608" spans="4:7" ht="12.75">
      <c r="D608" s="44"/>
      <c r="E608" s="44"/>
      <c r="F608" s="44"/>
      <c r="G608" s="44"/>
    </row>
    <row r="609" spans="4:7" ht="12.75">
      <c r="D609" s="44"/>
      <c r="E609" s="44"/>
      <c r="F609" s="44"/>
      <c r="G609" s="44"/>
    </row>
    <row r="610" spans="4:7" ht="12.75">
      <c r="D610" s="44"/>
      <c r="E610" s="44"/>
      <c r="F610" s="44"/>
      <c r="G610" s="44"/>
    </row>
    <row r="611" spans="4:7" ht="12.75">
      <c r="D611" s="44"/>
      <c r="E611" s="44"/>
      <c r="F611" s="44"/>
      <c r="G611" s="44"/>
    </row>
    <row r="612" spans="4:7" ht="12.75">
      <c r="D612" s="44"/>
      <c r="E612" s="44"/>
      <c r="F612" s="44"/>
      <c r="G612" s="44"/>
    </row>
    <row r="613" spans="4:7" ht="12.75">
      <c r="D613" s="44"/>
      <c r="E613" s="44"/>
      <c r="F613" s="44"/>
      <c r="G613" s="44"/>
    </row>
    <row r="614" spans="4:7" ht="12.75">
      <c r="D614" s="44"/>
      <c r="E614" s="44"/>
      <c r="F614" s="44"/>
      <c r="G614" s="44"/>
    </row>
    <row r="615" spans="4:7" ht="12.75">
      <c r="D615" s="44"/>
      <c r="E615" s="44"/>
      <c r="F615" s="44"/>
      <c r="G615" s="44"/>
    </row>
    <row r="616" spans="4:7" ht="12.75">
      <c r="D616" s="44"/>
      <c r="E616" s="44"/>
      <c r="F616" s="44"/>
      <c r="G616" s="44"/>
    </row>
    <row r="617" spans="4:7" ht="12.75">
      <c r="D617" s="44"/>
      <c r="E617" s="44"/>
      <c r="F617" s="44"/>
      <c r="G617" s="44"/>
    </row>
    <row r="618" spans="4:7" ht="12.75">
      <c r="D618" s="44"/>
      <c r="E618" s="44"/>
      <c r="F618" s="44"/>
      <c r="G618" s="44"/>
    </row>
    <row r="619" spans="4:7" ht="12.75">
      <c r="D619" s="44"/>
      <c r="E619" s="44"/>
      <c r="F619" s="44"/>
      <c r="G619" s="44"/>
    </row>
    <row r="620" spans="4:7" ht="12.75">
      <c r="D620" s="44"/>
      <c r="E620" s="44"/>
      <c r="F620" s="44"/>
      <c r="G620" s="44"/>
    </row>
    <row r="621" spans="4:7" ht="12.75">
      <c r="D621" s="44"/>
      <c r="E621" s="44"/>
      <c r="F621" s="44"/>
      <c r="G621" s="44"/>
    </row>
    <row r="622" spans="4:7" ht="12.75">
      <c r="D622" s="44"/>
      <c r="E622" s="44"/>
      <c r="F622" s="44"/>
      <c r="G622" s="44"/>
    </row>
    <row r="623" spans="4:7" ht="12.75">
      <c r="D623" s="44"/>
      <c r="E623" s="44"/>
      <c r="F623" s="44"/>
      <c r="G623" s="44"/>
    </row>
    <row r="624" spans="4:7" ht="12.75">
      <c r="D624" s="44"/>
      <c r="E624" s="44"/>
      <c r="F624" s="44"/>
      <c r="G624" s="44"/>
    </row>
    <row r="625" spans="4:7" ht="12.75">
      <c r="D625" s="44"/>
      <c r="E625" s="44"/>
      <c r="F625" s="44"/>
      <c r="G625" s="44"/>
    </row>
    <row r="626" spans="4:7" ht="12.75">
      <c r="D626" s="44"/>
      <c r="E626" s="44"/>
      <c r="F626" s="44"/>
      <c r="G626" s="44"/>
    </row>
    <row r="627" spans="4:7" ht="12.75">
      <c r="D627" s="44"/>
      <c r="E627" s="44"/>
      <c r="F627" s="44"/>
      <c r="G627" s="44"/>
    </row>
    <row r="628" spans="4:7" ht="12.75">
      <c r="D628" s="44"/>
      <c r="E628" s="44"/>
      <c r="F628" s="44"/>
      <c r="G628" s="44"/>
    </row>
    <row r="629" spans="4:7" ht="12.75">
      <c r="D629" s="44"/>
      <c r="E629" s="44"/>
      <c r="F629" s="44"/>
      <c r="G629" s="44"/>
    </row>
    <row r="630" spans="4:7" ht="12.75">
      <c r="D630" s="44"/>
      <c r="E630" s="44"/>
      <c r="F630" s="44"/>
      <c r="G630" s="44"/>
    </row>
    <row r="631" spans="4:7" ht="12.75">
      <c r="D631" s="44"/>
      <c r="E631" s="44"/>
      <c r="F631" s="44"/>
      <c r="G631" s="44"/>
    </row>
    <row r="632" spans="4:7" ht="12.75">
      <c r="D632" s="44"/>
      <c r="E632" s="44"/>
      <c r="F632" s="44"/>
      <c r="G632" s="44"/>
    </row>
    <row r="633" spans="4:7" ht="12.75">
      <c r="D633" s="44"/>
      <c r="E633" s="44"/>
      <c r="F633" s="44"/>
      <c r="G633" s="44"/>
    </row>
    <row r="634" spans="4:7" ht="12.75">
      <c r="D634" s="44"/>
      <c r="E634" s="44"/>
      <c r="F634" s="44"/>
      <c r="G634" s="44"/>
    </row>
    <row r="635" spans="4:7" ht="12.75">
      <c r="D635" s="44"/>
      <c r="E635" s="44"/>
      <c r="F635" s="44"/>
      <c r="G635" s="44"/>
    </row>
    <row r="636" spans="4:7" ht="12.75">
      <c r="D636" s="44"/>
      <c r="E636" s="44"/>
      <c r="F636" s="44"/>
      <c r="G636" s="44"/>
    </row>
    <row r="637" spans="4:7" ht="12.75">
      <c r="D637" s="44"/>
      <c r="E637" s="44"/>
      <c r="F637" s="44"/>
      <c r="G637" s="44"/>
    </row>
    <row r="638" spans="4:7" ht="12.75">
      <c r="D638" s="44"/>
      <c r="E638" s="44"/>
      <c r="F638" s="44"/>
      <c r="G638" s="44"/>
    </row>
    <row r="639" spans="4:7" ht="12.75">
      <c r="D639" s="44"/>
      <c r="E639" s="44"/>
      <c r="F639" s="44"/>
      <c r="G639" s="44"/>
    </row>
    <row r="640" spans="4:7" ht="12.75">
      <c r="D640" s="44"/>
      <c r="E640" s="44"/>
      <c r="F640" s="44"/>
      <c r="G640" s="44"/>
    </row>
    <row r="641" spans="4:7" ht="12.75">
      <c r="D641" s="44"/>
      <c r="E641" s="44"/>
      <c r="F641" s="44"/>
      <c r="G641" s="44"/>
    </row>
    <row r="642" spans="4:7" ht="12.75">
      <c r="D642" s="44"/>
      <c r="E642" s="44"/>
      <c r="F642" s="44"/>
      <c r="G642" s="44"/>
    </row>
    <row r="643" spans="4:7" ht="12.75">
      <c r="D643" s="44"/>
      <c r="E643" s="44"/>
      <c r="F643" s="44"/>
      <c r="G643" s="44"/>
    </row>
    <row r="644" spans="4:7" ht="12.75">
      <c r="D644" s="44"/>
      <c r="E644" s="44"/>
      <c r="F644" s="44"/>
      <c r="G644" s="44"/>
    </row>
    <row r="645" spans="4:7" ht="12.75">
      <c r="D645" s="44"/>
      <c r="E645" s="44"/>
      <c r="F645" s="44"/>
      <c r="G645" s="44"/>
    </row>
    <row r="646" spans="4:7" ht="12.75">
      <c r="D646" s="44"/>
      <c r="E646" s="44"/>
      <c r="F646" s="44"/>
      <c r="G646" s="44"/>
    </row>
    <row r="647" spans="4:7" ht="12.75">
      <c r="D647" s="44"/>
      <c r="E647" s="44"/>
      <c r="F647" s="44"/>
      <c r="G647" s="44"/>
    </row>
    <row r="648" spans="4:7" ht="12.75">
      <c r="D648" s="44"/>
      <c r="E648" s="44"/>
      <c r="F648" s="44"/>
      <c r="G648" s="44"/>
    </row>
    <row r="649" spans="4:7" ht="12.75">
      <c r="D649" s="44"/>
      <c r="E649" s="44"/>
      <c r="F649" s="44"/>
      <c r="G649" s="44"/>
    </row>
    <row r="650" spans="4:7" ht="12.75">
      <c r="D650" s="44"/>
      <c r="E650" s="44"/>
      <c r="F650" s="44"/>
      <c r="G650" s="44"/>
    </row>
    <row r="651" spans="4:7" ht="12.75">
      <c r="D651" s="44"/>
      <c r="E651" s="44"/>
      <c r="F651" s="44"/>
      <c r="G651" s="44"/>
    </row>
    <row r="652" spans="4:7" ht="12.75">
      <c r="D652" s="44"/>
      <c r="E652" s="44"/>
      <c r="F652" s="44"/>
      <c r="G652" s="44"/>
    </row>
    <row r="653" spans="4:7" ht="12.75">
      <c r="D653" s="44"/>
      <c r="E653" s="44"/>
      <c r="F653" s="44"/>
      <c r="G653" s="44"/>
    </row>
    <row r="654" spans="4:7" ht="12.75">
      <c r="D654" s="44"/>
      <c r="E654" s="44"/>
      <c r="F654" s="44"/>
      <c r="G654" s="44"/>
    </row>
    <row r="655" spans="4:7" ht="12.75">
      <c r="D655" s="44"/>
      <c r="E655" s="44"/>
      <c r="F655" s="44"/>
      <c r="G655" s="44"/>
    </row>
    <row r="656" spans="4:7" ht="12.75">
      <c r="D656" s="44"/>
      <c r="E656" s="44"/>
      <c r="F656" s="44"/>
      <c r="G656" s="44"/>
    </row>
    <row r="657" spans="4:7" ht="12.75">
      <c r="D657" s="44"/>
      <c r="E657" s="44"/>
      <c r="F657" s="44"/>
      <c r="G657" s="44"/>
    </row>
    <row r="658" spans="4:7" ht="12.75">
      <c r="D658" s="44"/>
      <c r="E658" s="44"/>
      <c r="F658" s="44"/>
      <c r="G658" s="44"/>
    </row>
    <row r="659" spans="4:7" ht="12.75">
      <c r="D659" s="44"/>
      <c r="E659" s="44"/>
      <c r="F659" s="44"/>
      <c r="G659" s="44"/>
    </row>
    <row r="660" spans="4:7" ht="12.75">
      <c r="D660" s="44"/>
      <c r="E660" s="44"/>
      <c r="F660" s="44"/>
      <c r="G660" s="44"/>
    </row>
    <row r="661" spans="4:7" ht="12.75">
      <c r="D661" s="44"/>
      <c r="E661" s="44"/>
      <c r="F661" s="44"/>
      <c r="G661" s="44"/>
    </row>
    <row r="662" spans="4:7" ht="12.75">
      <c r="D662" s="44"/>
      <c r="E662" s="44"/>
      <c r="F662" s="44"/>
      <c r="G662" s="44"/>
    </row>
    <row r="663" spans="4:7" ht="12.75">
      <c r="D663" s="44"/>
      <c r="E663" s="44"/>
      <c r="F663" s="44"/>
      <c r="G663" s="44"/>
    </row>
    <row r="664" spans="4:7" ht="12.75">
      <c r="D664" s="44"/>
      <c r="E664" s="44"/>
      <c r="F664" s="44"/>
      <c r="G664" s="44"/>
    </row>
    <row r="665" spans="4:7" ht="12.75">
      <c r="D665" s="44"/>
      <c r="E665" s="44"/>
      <c r="F665" s="44"/>
      <c r="G665" s="44"/>
    </row>
    <row r="666" spans="4:7" ht="12.75">
      <c r="D666" s="44"/>
      <c r="E666" s="44"/>
      <c r="F666" s="44"/>
      <c r="G666" s="44"/>
    </row>
    <row r="667" spans="4:7" ht="12.75">
      <c r="D667" s="44"/>
      <c r="E667" s="44"/>
      <c r="F667" s="44"/>
      <c r="G667" s="44"/>
    </row>
    <row r="668" spans="4:7" ht="12.75">
      <c r="D668" s="44"/>
      <c r="E668" s="44"/>
      <c r="F668" s="44"/>
      <c r="G668" s="44"/>
    </row>
    <row r="669" spans="4:7" ht="12.75">
      <c r="D669" s="44"/>
      <c r="E669" s="44"/>
      <c r="F669" s="44"/>
      <c r="G669" s="44"/>
    </row>
    <row r="670" spans="4:7" ht="12.75">
      <c r="D670" s="44"/>
      <c r="E670" s="44"/>
      <c r="F670" s="44"/>
      <c r="G670" s="44"/>
    </row>
    <row r="671" spans="4:7" ht="12.75">
      <c r="D671" s="44"/>
      <c r="E671" s="44"/>
      <c r="F671" s="44"/>
      <c r="G671" s="44"/>
    </row>
    <row r="672" spans="4:7" ht="12.75">
      <c r="D672" s="44"/>
      <c r="E672" s="44"/>
      <c r="F672" s="44"/>
      <c r="G672" s="44"/>
    </row>
    <row r="673" spans="4:7" ht="12.75">
      <c r="D673" s="44"/>
      <c r="E673" s="44"/>
      <c r="F673" s="44"/>
      <c r="G673" s="44"/>
    </row>
    <row r="674" spans="4:7" ht="12.75">
      <c r="D674" s="44"/>
      <c r="E674" s="44"/>
      <c r="F674" s="44"/>
      <c r="G674" s="44"/>
    </row>
    <row r="675" spans="4:7" ht="12.75">
      <c r="D675" s="44"/>
      <c r="E675" s="44"/>
      <c r="F675" s="44"/>
      <c r="G675" s="44"/>
    </row>
    <row r="676" spans="4:7" ht="12.75">
      <c r="D676" s="44"/>
      <c r="E676" s="44"/>
      <c r="F676" s="44"/>
      <c r="G676" s="44"/>
    </row>
    <row r="677" spans="4:7" ht="12.75">
      <c r="D677" s="44"/>
      <c r="E677" s="44"/>
      <c r="F677" s="44"/>
      <c r="G677" s="44"/>
    </row>
    <row r="678" spans="4:7" ht="12.75">
      <c r="D678" s="44"/>
      <c r="E678" s="44"/>
      <c r="F678" s="44"/>
      <c r="G678" s="44"/>
    </row>
    <row r="679" spans="4:7" ht="12.75">
      <c r="D679" s="44"/>
      <c r="E679" s="44"/>
      <c r="F679" s="44"/>
      <c r="G679" s="44"/>
    </row>
    <row r="680" spans="4:7" ht="12.75">
      <c r="D680" s="44"/>
      <c r="E680" s="44"/>
      <c r="F680" s="44"/>
      <c r="G680" s="44"/>
    </row>
    <row r="681" spans="4:7" ht="12.75">
      <c r="D681" s="44"/>
      <c r="E681" s="44"/>
      <c r="F681" s="44"/>
      <c r="G681" s="44"/>
    </row>
    <row r="682" spans="4:7" ht="12.75">
      <c r="D682" s="44"/>
      <c r="E682" s="44"/>
      <c r="F682" s="44"/>
      <c r="G682" s="44"/>
    </row>
    <row r="683" spans="4:7" ht="12.75">
      <c r="D683" s="44"/>
      <c r="E683" s="44"/>
      <c r="F683" s="44"/>
      <c r="G683" s="44"/>
    </row>
    <row r="684" spans="4:7" ht="12.75">
      <c r="D684" s="44"/>
      <c r="E684" s="44"/>
      <c r="F684" s="44"/>
      <c r="G684" s="44"/>
    </row>
    <row r="685" spans="4:7" ht="12.75">
      <c r="D685" s="44"/>
      <c r="E685" s="44"/>
      <c r="F685" s="44"/>
      <c r="G685" s="44"/>
    </row>
    <row r="686" spans="4:7" ht="12.75">
      <c r="D686" s="44"/>
      <c r="E686" s="44"/>
      <c r="F686" s="44"/>
      <c r="G686" s="44"/>
    </row>
    <row r="687" spans="4:7" ht="12.75">
      <c r="D687" s="44"/>
      <c r="E687" s="44"/>
      <c r="F687" s="44"/>
      <c r="G687" s="44"/>
    </row>
    <row r="688" spans="4:7" ht="12.75">
      <c r="D688" s="44"/>
      <c r="E688" s="44"/>
      <c r="F688" s="44"/>
      <c r="G688" s="44"/>
    </row>
    <row r="689" spans="4:7" ht="12.75">
      <c r="D689" s="44"/>
      <c r="E689" s="44"/>
      <c r="F689" s="44"/>
      <c r="G689" s="44"/>
    </row>
    <row r="690" spans="4:7" ht="12.75">
      <c r="D690" s="44"/>
      <c r="E690" s="44"/>
      <c r="F690" s="44"/>
      <c r="G690" s="44"/>
    </row>
    <row r="691" spans="4:7" ht="12.75">
      <c r="D691" s="44"/>
      <c r="E691" s="44"/>
      <c r="F691" s="44"/>
      <c r="G691" s="44"/>
    </row>
    <row r="692" spans="4:7" ht="12.75">
      <c r="D692" s="44"/>
      <c r="E692" s="44"/>
      <c r="F692" s="44"/>
      <c r="G692" s="44"/>
    </row>
    <row r="693" spans="4:7" ht="12.75">
      <c r="D693" s="44"/>
      <c r="E693" s="44"/>
      <c r="F693" s="44"/>
      <c r="G693" s="44"/>
    </row>
    <row r="694" spans="4:7" ht="12.75">
      <c r="D694" s="44"/>
      <c r="E694" s="44"/>
      <c r="F694" s="44"/>
      <c r="G694" s="44"/>
    </row>
    <row r="695" spans="4:7" ht="12.75">
      <c r="D695" s="44"/>
      <c r="E695" s="44"/>
      <c r="F695" s="44"/>
      <c r="G695" s="44"/>
    </row>
    <row r="696" spans="4:7" ht="12.75">
      <c r="D696" s="44"/>
      <c r="E696" s="44"/>
      <c r="F696" s="44"/>
      <c r="G696" s="44"/>
    </row>
    <row r="697" spans="4:7" ht="12.75">
      <c r="D697" s="44"/>
      <c r="E697" s="44"/>
      <c r="F697" s="44"/>
      <c r="G697" s="44"/>
    </row>
    <row r="698" spans="4:7" ht="12.75">
      <c r="D698" s="44"/>
      <c r="E698" s="44"/>
      <c r="F698" s="44"/>
      <c r="G698" s="44"/>
    </row>
    <row r="699" spans="4:7" ht="12.75">
      <c r="D699" s="44"/>
      <c r="E699" s="44"/>
      <c r="F699" s="44"/>
      <c r="G699" s="44"/>
    </row>
    <row r="700" spans="4:7" ht="12.75">
      <c r="D700" s="44"/>
      <c r="E700" s="44"/>
      <c r="F700" s="44"/>
      <c r="G700" s="44"/>
    </row>
    <row r="701" spans="4:7" ht="12.75">
      <c r="D701" s="44"/>
      <c r="E701" s="44"/>
      <c r="F701" s="44"/>
      <c r="G701" s="44"/>
    </row>
    <row r="702" spans="4:7" ht="12.75">
      <c r="D702" s="44"/>
      <c r="E702" s="44"/>
      <c r="F702" s="44"/>
      <c r="G702" s="44"/>
    </row>
    <row r="703" spans="4:7" ht="12.75">
      <c r="D703" s="44"/>
      <c r="E703" s="44"/>
      <c r="F703" s="44"/>
      <c r="G703" s="44"/>
    </row>
    <row r="704" spans="4:7" ht="12.75">
      <c r="D704" s="44"/>
      <c r="E704" s="44"/>
      <c r="F704" s="44"/>
      <c r="G704" s="44"/>
    </row>
    <row r="705" spans="4:7" ht="12.75">
      <c r="D705" s="44"/>
      <c r="E705" s="44"/>
      <c r="F705" s="44"/>
      <c r="G705" s="44"/>
    </row>
    <row r="706" spans="4:7" ht="12.75">
      <c r="D706" s="44"/>
      <c r="E706" s="44"/>
      <c r="F706" s="44"/>
      <c r="G706" s="44"/>
    </row>
    <row r="707" spans="4:7" ht="12.75">
      <c r="D707" s="44"/>
      <c r="E707" s="44"/>
      <c r="F707" s="44"/>
      <c r="G707" s="44"/>
    </row>
    <row r="708" spans="4:7" ht="12.75">
      <c r="D708" s="44"/>
      <c r="E708" s="44"/>
      <c r="F708" s="44"/>
      <c r="G708" s="44"/>
    </row>
    <row r="709" spans="4:7" ht="12.75">
      <c r="D709" s="44"/>
      <c r="E709" s="44"/>
      <c r="F709" s="44"/>
      <c r="G709" s="44"/>
    </row>
    <row r="710" spans="4:7" ht="12.75">
      <c r="D710" s="44"/>
      <c r="E710" s="44"/>
      <c r="F710" s="44"/>
      <c r="G710" s="44"/>
    </row>
    <row r="711" spans="4:7" ht="12.75">
      <c r="D711" s="44"/>
      <c r="E711" s="44"/>
      <c r="F711" s="44"/>
      <c r="G711" s="44"/>
    </row>
    <row r="712" spans="4:7" ht="12.75">
      <c r="D712" s="44"/>
      <c r="E712" s="44"/>
      <c r="F712" s="44"/>
      <c r="G712" s="44"/>
    </row>
    <row r="713" spans="4:7" ht="12.75">
      <c r="D713" s="44"/>
      <c r="E713" s="44"/>
      <c r="F713" s="44"/>
      <c r="G713" s="44"/>
    </row>
    <row r="714" spans="4:7" ht="12.75">
      <c r="D714" s="44"/>
      <c r="E714" s="44"/>
      <c r="F714" s="44"/>
      <c r="G714" s="44"/>
    </row>
    <row r="715" spans="4:7" ht="12.75">
      <c r="D715" s="44"/>
      <c r="E715" s="44"/>
      <c r="F715" s="44"/>
      <c r="G715" s="44"/>
    </row>
    <row r="716" spans="4:7" ht="12.75">
      <c r="D716" s="44"/>
      <c r="E716" s="44"/>
      <c r="F716" s="44"/>
      <c r="G716" s="44"/>
    </row>
    <row r="717" spans="4:7" ht="12.75">
      <c r="D717" s="44"/>
      <c r="E717" s="44"/>
      <c r="F717" s="44"/>
      <c r="G717" s="44"/>
    </row>
    <row r="718" spans="4:7" ht="12.75">
      <c r="D718" s="44"/>
      <c r="E718" s="44"/>
      <c r="F718" s="44"/>
      <c r="G718" s="44"/>
    </row>
    <row r="719" spans="4:7" ht="12.75">
      <c r="D719" s="44"/>
      <c r="E719" s="44"/>
      <c r="F719" s="44"/>
      <c r="G719" s="44"/>
    </row>
    <row r="720" spans="4:7" ht="12.75">
      <c r="D720" s="44"/>
      <c r="E720" s="44"/>
      <c r="F720" s="44"/>
      <c r="G720" s="44"/>
    </row>
    <row r="721" spans="4:7" ht="12.75">
      <c r="D721" s="44"/>
      <c r="E721" s="44"/>
      <c r="F721" s="44"/>
      <c r="G721" s="44"/>
    </row>
    <row r="722" spans="4:7" ht="12.75">
      <c r="D722" s="44"/>
      <c r="E722" s="44"/>
      <c r="F722" s="44"/>
      <c r="G722" s="44"/>
    </row>
    <row r="723" spans="4:7" ht="12.75">
      <c r="D723" s="44"/>
      <c r="E723" s="44"/>
      <c r="F723" s="44"/>
      <c r="G723" s="44"/>
    </row>
    <row r="724" spans="4:7" ht="12.75">
      <c r="D724" s="44"/>
      <c r="E724" s="44"/>
      <c r="F724" s="44"/>
      <c r="G724" s="44"/>
    </row>
    <row r="725" spans="4:7" ht="12.75">
      <c r="D725" s="44"/>
      <c r="E725" s="44"/>
      <c r="F725" s="44"/>
      <c r="G725" s="44"/>
    </row>
    <row r="726" spans="4:7" ht="12.75">
      <c r="D726" s="44"/>
      <c r="E726" s="44"/>
      <c r="F726" s="44"/>
      <c r="G726" s="44"/>
    </row>
    <row r="727" spans="4:7" ht="12.75">
      <c r="D727" s="44"/>
      <c r="E727" s="44"/>
      <c r="F727" s="44"/>
      <c r="G727" s="44"/>
    </row>
    <row r="728" spans="4:7" ht="12.75">
      <c r="D728" s="44"/>
      <c r="E728" s="44"/>
      <c r="F728" s="44"/>
      <c r="G728" s="44"/>
    </row>
    <row r="729" spans="4:7" ht="12.75">
      <c r="D729" s="44"/>
      <c r="E729" s="44"/>
      <c r="F729" s="44"/>
      <c r="G729" s="44"/>
    </row>
    <row r="730" spans="4:7" ht="12.75">
      <c r="D730" s="44"/>
      <c r="E730" s="44"/>
      <c r="F730" s="44"/>
      <c r="G730" s="44"/>
    </row>
    <row r="731" spans="4:7" ht="12.75">
      <c r="D731" s="44"/>
      <c r="E731" s="44"/>
      <c r="F731" s="44"/>
      <c r="G731" s="44"/>
    </row>
    <row r="732" spans="4:7" ht="12.75">
      <c r="D732" s="44"/>
      <c r="E732" s="44"/>
      <c r="F732" s="44"/>
      <c r="G732" s="44"/>
    </row>
    <row r="733" spans="4:7" ht="12.75">
      <c r="D733" s="44"/>
      <c r="E733" s="44"/>
      <c r="F733" s="44"/>
      <c r="G733" s="44"/>
    </row>
    <row r="734" spans="4:7" ht="12.75">
      <c r="D734" s="44"/>
      <c r="E734" s="44"/>
      <c r="F734" s="44"/>
      <c r="G734" s="44"/>
    </row>
    <row r="735" spans="4:7" ht="12.75">
      <c r="D735" s="44"/>
      <c r="E735" s="44"/>
      <c r="F735" s="44"/>
      <c r="G735" s="44"/>
    </row>
    <row r="736" spans="4:7" ht="12.75">
      <c r="D736" s="44"/>
      <c r="E736" s="44"/>
      <c r="F736" s="44"/>
      <c r="G736" s="44"/>
    </row>
    <row r="737" spans="4:7" ht="12.75">
      <c r="D737" s="44"/>
      <c r="E737" s="44"/>
      <c r="F737" s="44"/>
      <c r="G737" s="44"/>
    </row>
    <row r="738" spans="4:7" ht="12.75">
      <c r="D738" s="44"/>
      <c r="E738" s="44"/>
      <c r="F738" s="44"/>
      <c r="G738" s="44"/>
    </row>
    <row r="739" spans="4:7" ht="12.75">
      <c r="D739" s="44"/>
      <c r="E739" s="44"/>
      <c r="F739" s="44"/>
      <c r="G739" s="44"/>
    </row>
    <row r="740" spans="4:7" ht="12.75">
      <c r="D740" s="44"/>
      <c r="E740" s="44"/>
      <c r="F740" s="44"/>
      <c r="G740" s="44"/>
    </row>
    <row r="741" spans="4:7" ht="12.75">
      <c r="D741" s="44"/>
      <c r="E741" s="44"/>
      <c r="F741" s="44"/>
      <c r="G741" s="44"/>
    </row>
    <row r="742" spans="4:7" ht="12.75">
      <c r="D742" s="44"/>
      <c r="E742" s="44"/>
      <c r="F742" s="44"/>
      <c r="G742" s="44"/>
    </row>
    <row r="743" spans="4:7" ht="12.75">
      <c r="D743" s="44"/>
      <c r="E743" s="44"/>
      <c r="F743" s="44"/>
      <c r="G743" s="44"/>
    </row>
    <row r="744" spans="4:7" ht="12.75">
      <c r="D744" s="44"/>
      <c r="E744" s="44"/>
      <c r="F744" s="44"/>
      <c r="G744" s="44"/>
    </row>
    <row r="745" spans="4:7" ht="12.75">
      <c r="D745" s="44"/>
      <c r="E745" s="44"/>
      <c r="F745" s="44"/>
      <c r="G745" s="44"/>
    </row>
    <row r="746" spans="4:7" ht="12.75">
      <c r="D746" s="44"/>
      <c r="E746" s="44"/>
      <c r="F746" s="44"/>
      <c r="G746" s="44"/>
    </row>
    <row r="747" spans="4:7" ht="12.75">
      <c r="D747" s="44"/>
      <c r="E747" s="44"/>
      <c r="F747" s="44"/>
      <c r="G747" s="44"/>
    </row>
    <row r="748" spans="4:7" ht="12.75">
      <c r="D748" s="44"/>
      <c r="E748" s="44"/>
      <c r="F748" s="44"/>
      <c r="G748" s="44"/>
    </row>
    <row r="749" spans="4:7" ht="12.75">
      <c r="D749" s="44"/>
      <c r="E749" s="44"/>
      <c r="F749" s="44"/>
      <c r="G749" s="44"/>
    </row>
    <row r="750" spans="4:7" ht="12.75">
      <c r="D750" s="44"/>
      <c r="E750" s="44"/>
      <c r="F750" s="44"/>
      <c r="G750" s="44"/>
    </row>
    <row r="751" spans="4:7" ht="12.75">
      <c r="D751" s="44"/>
      <c r="E751" s="44"/>
      <c r="F751" s="44"/>
      <c r="G751" s="44"/>
    </row>
    <row r="752" spans="4:7" ht="12.75">
      <c r="D752" s="44"/>
      <c r="E752" s="44"/>
      <c r="F752" s="44"/>
      <c r="G752" s="44"/>
    </row>
    <row r="753" spans="4:7" ht="12.75">
      <c r="D753" s="44"/>
      <c r="E753" s="44"/>
      <c r="F753" s="44"/>
      <c r="G753" s="44"/>
    </row>
    <row r="754" spans="4:7" ht="12.75">
      <c r="D754" s="44"/>
      <c r="E754" s="44"/>
      <c r="F754" s="44"/>
      <c r="G754" s="44"/>
    </row>
    <row r="755" spans="4:7" ht="12.75">
      <c r="D755" s="44"/>
      <c r="E755" s="44"/>
      <c r="F755" s="44"/>
      <c r="G755" s="44"/>
    </row>
    <row r="756" spans="4:7" ht="12.75">
      <c r="D756" s="44"/>
      <c r="E756" s="44"/>
      <c r="F756" s="44"/>
      <c r="G756" s="44"/>
    </row>
    <row r="757" spans="4:7" ht="12.75">
      <c r="D757" s="44"/>
      <c r="E757" s="44"/>
      <c r="F757" s="44"/>
      <c r="G757" s="44"/>
    </row>
    <row r="758" spans="4:7" ht="12.75">
      <c r="D758" s="44"/>
      <c r="E758" s="44"/>
      <c r="F758" s="44"/>
      <c r="G758" s="44"/>
    </row>
    <row r="759" spans="4:7" ht="12.75">
      <c r="D759" s="44"/>
      <c r="E759" s="44"/>
      <c r="F759" s="44"/>
      <c r="G759" s="44"/>
    </row>
    <row r="760" spans="4:7" ht="12.75">
      <c r="D760" s="44"/>
      <c r="E760" s="44"/>
      <c r="F760" s="44"/>
      <c r="G760" s="44"/>
    </row>
    <row r="761" spans="4:7" ht="12.75">
      <c r="D761" s="44"/>
      <c r="E761" s="44"/>
      <c r="F761" s="44"/>
      <c r="G761" s="44"/>
    </row>
    <row r="762" spans="4:7" ht="12.75">
      <c r="D762" s="44"/>
      <c r="E762" s="44"/>
      <c r="F762" s="44"/>
      <c r="G762" s="44"/>
    </row>
    <row r="763" spans="4:7" ht="12.75">
      <c r="D763" s="44"/>
      <c r="E763" s="44"/>
      <c r="F763" s="44"/>
      <c r="G763" s="44"/>
    </row>
    <row r="764" spans="4:7" ht="12.75">
      <c r="D764" s="44"/>
      <c r="E764" s="44"/>
      <c r="F764" s="44"/>
      <c r="G764" s="44"/>
    </row>
    <row r="765" spans="4:7" ht="12.75">
      <c r="D765" s="44"/>
      <c r="E765" s="44"/>
      <c r="F765" s="44"/>
      <c r="G765" s="44"/>
    </row>
    <row r="766" spans="4:7" ht="12.75">
      <c r="D766" s="44"/>
      <c r="E766" s="44"/>
      <c r="F766" s="44"/>
      <c r="G766" s="44"/>
    </row>
    <row r="767" spans="4:7" ht="12.75">
      <c r="D767" s="44"/>
      <c r="E767" s="44"/>
      <c r="F767" s="44"/>
      <c r="G767" s="44"/>
    </row>
    <row r="768" spans="4:7" ht="12.75">
      <c r="D768" s="44"/>
      <c r="E768" s="44"/>
      <c r="F768" s="44"/>
      <c r="G768" s="44"/>
    </row>
    <row r="769" spans="4:7" ht="12.75">
      <c r="D769" s="44"/>
      <c r="E769" s="44"/>
      <c r="F769" s="44"/>
      <c r="G769" s="44"/>
    </row>
    <row r="770" spans="4:7" ht="12.75">
      <c r="D770" s="44"/>
      <c r="E770" s="44"/>
      <c r="F770" s="44"/>
      <c r="G770" s="44"/>
    </row>
    <row r="771" spans="4:7" ht="12.75">
      <c r="D771" s="44"/>
      <c r="E771" s="44"/>
      <c r="F771" s="44"/>
      <c r="G771" s="44"/>
    </row>
    <row r="772" spans="4:7" ht="12.75">
      <c r="D772" s="44"/>
      <c r="E772" s="44"/>
      <c r="F772" s="44"/>
      <c r="G772" s="44"/>
    </row>
    <row r="773" spans="4:7" ht="12.75">
      <c r="D773" s="44"/>
      <c r="E773" s="44"/>
      <c r="F773" s="44"/>
      <c r="G773" s="44"/>
    </row>
    <row r="774" spans="4:7" ht="12.75">
      <c r="D774" s="44"/>
      <c r="E774" s="44"/>
      <c r="F774" s="44"/>
      <c r="G774" s="44"/>
    </row>
    <row r="775" spans="4:7" ht="12.75">
      <c r="D775" s="44"/>
      <c r="E775" s="44"/>
      <c r="F775" s="44"/>
      <c r="G775" s="44"/>
    </row>
    <row r="776" spans="4:7" ht="12.75">
      <c r="D776" s="44"/>
      <c r="E776" s="44"/>
      <c r="F776" s="44"/>
      <c r="G776" s="44"/>
    </row>
    <row r="777" spans="4:7" ht="12.75">
      <c r="D777" s="44"/>
      <c r="E777" s="44"/>
      <c r="F777" s="44"/>
      <c r="G777" s="44"/>
    </row>
    <row r="778" spans="4:7" ht="12.75">
      <c r="D778" s="44"/>
      <c r="E778" s="44"/>
      <c r="F778" s="44"/>
      <c r="G778" s="44"/>
    </row>
    <row r="779" spans="4:7" ht="12.75">
      <c r="D779" s="44"/>
      <c r="E779" s="44"/>
      <c r="F779" s="44"/>
      <c r="G779" s="44"/>
    </row>
    <row r="780" spans="4:7" ht="12.75">
      <c r="D780" s="44"/>
      <c r="E780" s="44"/>
      <c r="F780" s="44"/>
      <c r="G780" s="44"/>
    </row>
    <row r="781" spans="4:7" ht="12.75">
      <c r="D781" s="44"/>
      <c r="E781" s="44"/>
      <c r="F781" s="44"/>
      <c r="G781" s="44"/>
    </row>
    <row r="782" spans="4:7" ht="12.75">
      <c r="D782" s="44"/>
      <c r="E782" s="44"/>
      <c r="F782" s="44"/>
      <c r="G782" s="44"/>
    </row>
    <row r="783" spans="4:7" ht="12.75">
      <c r="D783" s="44"/>
      <c r="E783" s="44"/>
      <c r="F783" s="44"/>
      <c r="G783" s="44"/>
    </row>
    <row r="784" spans="4:7" ht="12.75">
      <c r="D784" s="44"/>
      <c r="E784" s="44"/>
      <c r="F784" s="44"/>
      <c r="G784" s="44"/>
    </row>
    <row r="785" spans="4:7" ht="12.75">
      <c r="D785" s="44"/>
      <c r="E785" s="44"/>
      <c r="F785" s="44"/>
      <c r="G785" s="44"/>
    </row>
    <row r="786" spans="4:7" ht="12.75">
      <c r="D786" s="44"/>
      <c r="E786" s="44"/>
      <c r="F786" s="44"/>
      <c r="G786" s="44"/>
    </row>
    <row r="787" spans="4:7" ht="12.75">
      <c r="D787" s="44"/>
      <c r="E787" s="44"/>
      <c r="F787" s="44"/>
      <c r="G787" s="44"/>
    </row>
    <row r="788" spans="4:7" ht="12.75">
      <c r="D788" s="44"/>
      <c r="E788" s="44"/>
      <c r="F788" s="44"/>
      <c r="G788" s="44"/>
    </row>
    <row r="789" spans="4:7" ht="12.75">
      <c r="D789" s="44"/>
      <c r="E789" s="44"/>
      <c r="F789" s="44"/>
      <c r="G789" s="44"/>
    </row>
    <row r="790" spans="4:7" ht="12.75">
      <c r="D790" s="44"/>
      <c r="E790" s="44"/>
      <c r="F790" s="44"/>
      <c r="G790" s="44"/>
    </row>
    <row r="791" spans="4:7" ht="12.75">
      <c r="D791" s="44"/>
      <c r="E791" s="44"/>
      <c r="F791" s="44"/>
      <c r="G791" s="44"/>
    </row>
    <row r="792" spans="4:7" ht="12.75">
      <c r="D792" s="44"/>
      <c r="E792" s="44"/>
      <c r="F792" s="44"/>
      <c r="G792" s="44"/>
    </row>
    <row r="793" spans="4:7" ht="12.75">
      <c r="D793" s="44"/>
      <c r="E793" s="44"/>
      <c r="F793" s="44"/>
      <c r="G793" s="44"/>
    </row>
    <row r="794" spans="4:7" ht="12.75">
      <c r="D794" s="44"/>
      <c r="E794" s="44"/>
      <c r="F794" s="44"/>
      <c r="G794" s="44"/>
    </row>
    <row r="795" spans="4:7" ht="12.75">
      <c r="D795" s="44"/>
      <c r="E795" s="44"/>
      <c r="F795" s="44"/>
      <c r="G795" s="44"/>
    </row>
    <row r="796" spans="4:7" ht="12.75">
      <c r="D796" s="44"/>
      <c r="E796" s="44"/>
      <c r="F796" s="44"/>
      <c r="G796" s="44"/>
    </row>
    <row r="797" spans="4:7" ht="12.75">
      <c r="D797" s="44"/>
      <c r="E797" s="44"/>
      <c r="F797" s="44"/>
      <c r="G797" s="44"/>
    </row>
    <row r="798" spans="4:7" ht="12.75">
      <c r="D798" s="44"/>
      <c r="E798" s="44"/>
      <c r="F798" s="44"/>
      <c r="G798" s="44"/>
    </row>
    <row r="799" spans="4:7" ht="12.75">
      <c r="D799" s="44"/>
      <c r="E799" s="44"/>
      <c r="F799" s="44"/>
      <c r="G799" s="44"/>
    </row>
    <row r="800" spans="4:7" ht="12.75">
      <c r="D800" s="44"/>
      <c r="E800" s="44"/>
      <c r="F800" s="44"/>
      <c r="G800" s="44"/>
    </row>
    <row r="801" spans="4:7" ht="12.75">
      <c r="D801" s="44"/>
      <c r="E801" s="44"/>
      <c r="F801" s="44"/>
      <c r="G801" s="44"/>
    </row>
    <row r="802" spans="4:7" ht="12.75">
      <c r="D802" s="44"/>
      <c r="E802" s="44"/>
      <c r="F802" s="44"/>
      <c r="G802" s="44"/>
    </row>
    <row r="803" spans="4:7" ht="12.75">
      <c r="D803" s="44"/>
      <c r="E803" s="44"/>
      <c r="F803" s="44"/>
      <c r="G803" s="44"/>
    </row>
    <row r="804" spans="4:7" ht="12.75">
      <c r="D804" s="44"/>
      <c r="E804" s="44"/>
      <c r="F804" s="44"/>
      <c r="G804" s="44"/>
    </row>
    <row r="805" spans="4:7" ht="12.75">
      <c r="D805" s="44"/>
      <c r="E805" s="44"/>
      <c r="F805" s="44"/>
      <c r="G805" s="44"/>
    </row>
    <row r="806" spans="4:7" ht="12.75">
      <c r="D806" s="44"/>
      <c r="E806" s="44"/>
      <c r="F806" s="44"/>
      <c r="G806" s="44"/>
    </row>
    <row r="807" spans="4:7" ht="12.75">
      <c r="D807" s="44"/>
      <c r="E807" s="44"/>
      <c r="F807" s="44"/>
      <c r="G807" s="44"/>
    </row>
    <row r="808" spans="4:7" ht="12.75">
      <c r="D808" s="44"/>
      <c r="E808" s="44"/>
      <c r="F808" s="44"/>
      <c r="G808" s="44"/>
    </row>
    <row r="809" spans="4:7" ht="12.75">
      <c r="D809" s="44"/>
      <c r="E809" s="44"/>
      <c r="F809" s="44"/>
      <c r="G809" s="44"/>
    </row>
    <row r="810" spans="4:7" ht="12.75">
      <c r="D810" s="44"/>
      <c r="E810" s="44"/>
      <c r="F810" s="44"/>
      <c r="G810" s="44"/>
    </row>
    <row r="811" spans="4:7" ht="12.75">
      <c r="D811" s="44"/>
      <c r="E811" s="44"/>
      <c r="F811" s="44"/>
      <c r="G811" s="44"/>
    </row>
    <row r="812" spans="4:7" ht="12.75">
      <c r="D812" s="44"/>
      <c r="E812" s="44"/>
      <c r="F812" s="44"/>
      <c r="G812" s="44"/>
    </row>
    <row r="813" spans="4:7" ht="12.75">
      <c r="D813" s="44"/>
      <c r="E813" s="44"/>
      <c r="F813" s="44"/>
      <c r="G813" s="44"/>
    </row>
    <row r="814" spans="4:7" ht="12.75">
      <c r="D814" s="44"/>
      <c r="E814" s="44"/>
      <c r="F814" s="44"/>
      <c r="G814" s="44"/>
    </row>
    <row r="815" spans="4:7" ht="12.75">
      <c r="D815" s="44"/>
      <c r="E815" s="44"/>
      <c r="F815" s="44"/>
      <c r="G815" s="44"/>
    </row>
    <row r="816" spans="4:7" ht="12.75">
      <c r="D816" s="44"/>
      <c r="E816" s="44"/>
      <c r="F816" s="44"/>
      <c r="G816" s="44"/>
    </row>
    <row r="817" spans="4:7" ht="12.75">
      <c r="D817" s="44"/>
      <c r="E817" s="44"/>
      <c r="F817" s="44"/>
      <c r="G817" s="44"/>
    </row>
    <row r="818" spans="4:7" ht="12.75">
      <c r="D818" s="44"/>
      <c r="E818" s="44"/>
      <c r="F818" s="44"/>
      <c r="G818" s="44"/>
    </row>
    <row r="819" spans="4:7" ht="12.75">
      <c r="D819" s="44"/>
      <c r="E819" s="44"/>
      <c r="F819" s="44"/>
      <c r="G819" s="44"/>
    </row>
    <row r="820" spans="4:7" ht="12.75">
      <c r="D820" s="44"/>
      <c r="E820" s="44"/>
      <c r="F820" s="44"/>
      <c r="G820" s="44"/>
    </row>
    <row r="821" spans="4:7" ht="12.75">
      <c r="D821" s="44"/>
      <c r="E821" s="44"/>
      <c r="F821" s="44"/>
      <c r="G821" s="44"/>
    </row>
    <row r="822" spans="4:7" ht="12.75">
      <c r="D822" s="44"/>
      <c r="E822" s="44"/>
      <c r="F822" s="44"/>
      <c r="G822" s="44"/>
    </row>
    <row r="823" spans="4:7" ht="12.75">
      <c r="D823" s="44"/>
      <c r="E823" s="44"/>
      <c r="F823" s="44"/>
      <c r="G823" s="44"/>
    </row>
    <row r="824" spans="4:7" ht="12.75">
      <c r="D824" s="44"/>
      <c r="E824" s="44"/>
      <c r="F824" s="44"/>
      <c r="G824" s="44"/>
    </row>
    <row r="825" spans="4:7" ht="12.75">
      <c r="D825" s="44"/>
      <c r="E825" s="44"/>
      <c r="F825" s="44"/>
      <c r="G825" s="44"/>
    </row>
    <row r="826" spans="4:7" ht="12.75">
      <c r="D826" s="44"/>
      <c r="E826" s="44"/>
      <c r="F826" s="44"/>
      <c r="G826" s="44"/>
    </row>
    <row r="827" spans="4:7" ht="12.75">
      <c r="D827" s="44"/>
      <c r="E827" s="44"/>
      <c r="F827" s="44"/>
      <c r="G827" s="44"/>
    </row>
    <row r="828" spans="4:7" ht="12.75">
      <c r="D828" s="44"/>
      <c r="E828" s="44"/>
      <c r="F828" s="44"/>
      <c r="G828" s="44"/>
    </row>
    <row r="829" spans="4:7" ht="12.75">
      <c r="D829" s="44"/>
      <c r="E829" s="44"/>
      <c r="F829" s="44"/>
      <c r="G829" s="44"/>
    </row>
    <row r="830" spans="4:7" ht="12.75">
      <c r="D830" s="44"/>
      <c r="E830" s="44"/>
      <c r="F830" s="44"/>
      <c r="G830" s="44"/>
    </row>
    <row r="831" spans="4:7" ht="12.75">
      <c r="D831" s="44"/>
      <c r="E831" s="44"/>
      <c r="F831" s="44"/>
      <c r="G831" s="44"/>
    </row>
    <row r="832" spans="4:7" ht="12.75">
      <c r="D832" s="44"/>
      <c r="E832" s="44"/>
      <c r="F832" s="44"/>
      <c r="G832" s="44"/>
    </row>
    <row r="833" spans="4:7" ht="12.75">
      <c r="D833" s="44"/>
      <c r="E833" s="44"/>
      <c r="F833" s="44"/>
      <c r="G833" s="44"/>
    </row>
    <row r="834" spans="4:7" ht="12.75">
      <c r="D834" s="44"/>
      <c r="E834" s="44"/>
      <c r="F834" s="44"/>
      <c r="G834" s="44"/>
    </row>
    <row r="835" spans="4:7" ht="12.75">
      <c r="D835" s="44"/>
      <c r="E835" s="44"/>
      <c r="F835" s="44"/>
      <c r="G835" s="44"/>
    </row>
    <row r="836" spans="4:7" ht="12.75">
      <c r="D836" s="44"/>
      <c r="E836" s="44"/>
      <c r="F836" s="44"/>
      <c r="G836" s="44"/>
    </row>
    <row r="837" spans="4:7" ht="12.75">
      <c r="D837" s="44"/>
      <c r="E837" s="44"/>
      <c r="F837" s="44"/>
      <c r="G837" s="44"/>
    </row>
    <row r="838" spans="4:7" ht="12.75">
      <c r="D838" s="44"/>
      <c r="E838" s="44"/>
      <c r="F838" s="44"/>
      <c r="G838" s="44"/>
    </row>
    <row r="839" spans="4:7" ht="12.75">
      <c r="D839" s="44"/>
      <c r="E839" s="44"/>
      <c r="F839" s="44"/>
      <c r="G839" s="44"/>
    </row>
    <row r="840" spans="4:7" ht="12.75">
      <c r="D840" s="44"/>
      <c r="E840" s="44"/>
      <c r="F840" s="44"/>
      <c r="G840" s="44"/>
    </row>
    <row r="841" spans="4:7" ht="12.75">
      <c r="D841" s="44"/>
      <c r="E841" s="44"/>
      <c r="F841" s="44"/>
      <c r="G841" s="44"/>
    </row>
    <row r="842" spans="4:7" ht="12.75">
      <c r="D842" s="44"/>
      <c r="E842" s="44"/>
      <c r="F842" s="44"/>
      <c r="G842" s="44"/>
    </row>
    <row r="843" spans="4:7" ht="12.75">
      <c r="D843" s="44"/>
      <c r="E843" s="44"/>
      <c r="F843" s="44"/>
      <c r="G843" s="44"/>
    </row>
    <row r="844" spans="4:7" ht="12.75">
      <c r="D844" s="44"/>
      <c r="E844" s="44"/>
      <c r="F844" s="44"/>
      <c r="G844" s="44"/>
    </row>
    <row r="845" spans="4:7" ht="12.75">
      <c r="D845" s="44"/>
      <c r="E845" s="44"/>
      <c r="F845" s="44"/>
      <c r="G845" s="44"/>
    </row>
    <row r="846" spans="4:7" ht="12.75">
      <c r="D846" s="44"/>
      <c r="E846" s="44"/>
      <c r="F846" s="44"/>
      <c r="G846" s="44"/>
    </row>
    <row r="847" spans="4:7" ht="12.75">
      <c r="D847" s="44"/>
      <c r="E847" s="44"/>
      <c r="F847" s="44"/>
      <c r="G847" s="44"/>
    </row>
    <row r="848" spans="4:7" ht="12.75">
      <c r="D848" s="44"/>
      <c r="E848" s="44"/>
      <c r="F848" s="44"/>
      <c r="G848" s="44"/>
    </row>
    <row r="849" spans="4:7" ht="12.75">
      <c r="D849" s="44"/>
      <c r="E849" s="44"/>
      <c r="F849" s="44"/>
      <c r="G849" s="44"/>
    </row>
    <row r="850" spans="4:7" ht="12.75">
      <c r="D850" s="44"/>
      <c r="E850" s="44"/>
      <c r="F850" s="44"/>
      <c r="G850" s="44"/>
    </row>
    <row r="851" spans="4:7" ht="12.75">
      <c r="D851" s="44"/>
      <c r="E851" s="44"/>
      <c r="F851" s="44"/>
      <c r="G851" s="44"/>
    </row>
    <row r="852" spans="4:7" ht="12.75">
      <c r="D852" s="44"/>
      <c r="E852" s="44"/>
      <c r="F852" s="44"/>
      <c r="G852" s="44"/>
    </row>
    <row r="853" spans="4:7" ht="12.75">
      <c r="D853" s="44"/>
      <c r="E853" s="44"/>
      <c r="F853" s="44"/>
      <c r="G853" s="44"/>
    </row>
    <row r="854" spans="4:7" ht="12.75">
      <c r="D854" s="44"/>
      <c r="E854" s="44"/>
      <c r="F854" s="44"/>
      <c r="G854" s="44"/>
    </row>
    <row r="855" spans="4:7" ht="12.75">
      <c r="D855" s="44"/>
      <c r="E855" s="44"/>
      <c r="F855" s="44"/>
      <c r="G855" s="44"/>
    </row>
    <row r="856" spans="4:7" ht="12.75">
      <c r="D856" s="44"/>
      <c r="E856" s="44"/>
      <c r="F856" s="44"/>
      <c r="G856" s="44"/>
    </row>
    <row r="857" spans="4:7" ht="12.75">
      <c r="D857" s="44"/>
      <c r="E857" s="44"/>
      <c r="F857" s="44"/>
      <c r="G857" s="44"/>
    </row>
    <row r="858" spans="4:7" ht="12.75">
      <c r="D858" s="44"/>
      <c r="E858" s="44"/>
      <c r="F858" s="44"/>
      <c r="G858" s="44"/>
    </row>
    <row r="859" spans="4:7" ht="12.75">
      <c r="D859" s="44"/>
      <c r="E859" s="44"/>
      <c r="F859" s="44"/>
      <c r="G859" s="44"/>
    </row>
    <row r="860" spans="4:7" ht="12.75">
      <c r="D860" s="44"/>
      <c r="E860" s="44"/>
      <c r="F860" s="44"/>
      <c r="G860" s="44"/>
    </row>
    <row r="861" spans="4:7" ht="12.75">
      <c r="D861" s="44"/>
      <c r="E861" s="44"/>
      <c r="F861" s="44"/>
      <c r="G861" s="44"/>
    </row>
    <row r="862" spans="4:7" ht="12.75">
      <c r="D862" s="44"/>
      <c r="E862" s="44"/>
      <c r="F862" s="44"/>
      <c r="G862" s="44"/>
    </row>
    <row r="863" spans="4:7" ht="12.75">
      <c r="D863" s="44"/>
      <c r="E863" s="44"/>
      <c r="F863" s="44"/>
      <c r="G863" s="44"/>
    </row>
    <row r="864" spans="4:7" ht="12.75">
      <c r="D864" s="44"/>
      <c r="E864" s="44"/>
      <c r="F864" s="44"/>
      <c r="G864" s="44"/>
    </row>
    <row r="865" spans="4:7" ht="12.75">
      <c r="D865" s="44"/>
      <c r="E865" s="44"/>
      <c r="F865" s="44"/>
      <c r="G865" s="44"/>
    </row>
    <row r="866" spans="4:7" ht="12.75">
      <c r="D866" s="44"/>
      <c r="E866" s="44"/>
      <c r="F866" s="44"/>
      <c r="G866" s="44"/>
    </row>
    <row r="867" spans="4:7" ht="12.75">
      <c r="D867" s="44"/>
      <c r="E867" s="44"/>
      <c r="F867" s="44"/>
      <c r="G867" s="44"/>
    </row>
    <row r="868" spans="4:7" ht="12.75">
      <c r="D868" s="44"/>
      <c r="E868" s="44"/>
      <c r="F868" s="44"/>
      <c r="G868" s="44"/>
    </row>
    <row r="869" spans="4:7" ht="12.75">
      <c r="D869" s="44"/>
      <c r="E869" s="44"/>
      <c r="F869" s="44"/>
      <c r="G869" s="44"/>
    </row>
    <row r="870" spans="4:7" ht="12.75">
      <c r="D870" s="44"/>
      <c r="E870" s="44"/>
      <c r="F870" s="44"/>
      <c r="G870" s="44"/>
    </row>
    <row r="871" spans="4:7" ht="12.75">
      <c r="D871" s="44"/>
      <c r="E871" s="44"/>
      <c r="F871" s="44"/>
      <c r="G871" s="44"/>
    </row>
    <row r="872" spans="4:7" ht="12.75">
      <c r="D872" s="44"/>
      <c r="E872" s="44"/>
      <c r="F872" s="44"/>
      <c r="G872" s="44"/>
    </row>
    <row r="873" spans="4:7" ht="12.75">
      <c r="D873" s="44"/>
      <c r="E873" s="44"/>
      <c r="F873" s="44"/>
      <c r="G873" s="44"/>
    </row>
    <row r="874" spans="4:7" ht="12.75">
      <c r="D874" s="44"/>
      <c r="E874" s="44"/>
      <c r="F874" s="44"/>
      <c r="G874" s="44"/>
    </row>
    <row r="875" spans="4:7" ht="12.75">
      <c r="D875" s="44"/>
      <c r="E875" s="44"/>
      <c r="F875" s="44"/>
      <c r="G875" s="44"/>
    </row>
    <row r="876" spans="4:7" ht="12.75">
      <c r="D876" s="44"/>
      <c r="E876" s="44"/>
      <c r="F876" s="44"/>
      <c r="G876" s="44"/>
    </row>
    <row r="877" spans="4:7" ht="12.75">
      <c r="D877" s="44"/>
      <c r="E877" s="44"/>
      <c r="F877" s="44"/>
      <c r="G877" s="44"/>
    </row>
    <row r="878" spans="4:7" ht="12.75">
      <c r="D878" s="44"/>
      <c r="E878" s="44"/>
      <c r="F878" s="44"/>
      <c r="G878" s="44"/>
    </row>
    <row r="879" spans="4:7" ht="12.75">
      <c r="D879" s="44"/>
      <c r="E879" s="44"/>
      <c r="F879" s="44"/>
      <c r="G879" s="44"/>
    </row>
    <row r="880" spans="4:7" ht="12.75">
      <c r="D880" s="44"/>
      <c r="E880" s="44"/>
      <c r="F880" s="44"/>
      <c r="G880" s="44"/>
    </row>
    <row r="881" spans="4:7" ht="12.75">
      <c r="D881" s="44"/>
      <c r="E881" s="44"/>
      <c r="F881" s="44"/>
      <c r="G881" s="44"/>
    </row>
    <row r="882" spans="4:7" ht="12.75">
      <c r="D882" s="44"/>
      <c r="E882" s="44"/>
      <c r="F882" s="44"/>
      <c r="G882" s="44"/>
    </row>
    <row r="883" spans="4:7" ht="12.75">
      <c r="D883" s="44"/>
      <c r="E883" s="44"/>
      <c r="F883" s="44"/>
      <c r="G883" s="44"/>
    </row>
    <row r="884" spans="4:7" ht="12.75">
      <c r="D884" s="44"/>
      <c r="E884" s="44"/>
      <c r="F884" s="44"/>
      <c r="G884" s="44"/>
    </row>
    <row r="885" spans="4:7" ht="12.75">
      <c r="D885" s="44"/>
      <c r="E885" s="44"/>
      <c r="F885" s="44"/>
      <c r="G885" s="44"/>
    </row>
    <row r="886" spans="4:7" ht="12.75">
      <c r="D886" s="44"/>
      <c r="E886" s="44"/>
      <c r="F886" s="44"/>
      <c r="G886" s="44"/>
    </row>
    <row r="887" spans="4:7" ht="12.75">
      <c r="D887" s="44"/>
      <c r="E887" s="44"/>
      <c r="F887" s="44"/>
      <c r="G887" s="44"/>
    </row>
    <row r="888" spans="4:7" ht="12.75">
      <c r="D888" s="44"/>
      <c r="E888" s="44"/>
      <c r="F888" s="44"/>
      <c r="G888" s="44"/>
    </row>
    <row r="889" spans="4:7" ht="12.75">
      <c r="D889" s="44"/>
      <c r="E889" s="44"/>
      <c r="F889" s="44"/>
      <c r="G889" s="44"/>
    </row>
    <row r="890" spans="4:7" ht="12.75">
      <c r="D890" s="44"/>
      <c r="E890" s="44"/>
      <c r="F890" s="44"/>
      <c r="G890" s="44"/>
    </row>
    <row r="891" spans="4:7" ht="12.75">
      <c r="D891" s="44"/>
      <c r="E891" s="44"/>
      <c r="F891" s="44"/>
      <c r="G891" s="44"/>
    </row>
    <row r="892" spans="4:7" ht="12.75">
      <c r="D892" s="44"/>
      <c r="E892" s="44"/>
      <c r="F892" s="44"/>
      <c r="G892" s="44"/>
    </row>
    <row r="893" spans="4:7" ht="12.75">
      <c r="D893" s="44"/>
      <c r="E893" s="44"/>
      <c r="F893" s="44"/>
      <c r="G893" s="44"/>
    </row>
    <row r="894" spans="4:7" ht="12.75">
      <c r="D894" s="44"/>
      <c r="E894" s="44"/>
      <c r="F894" s="44"/>
      <c r="G894" s="44"/>
    </row>
    <row r="895" spans="4:7" ht="12.75">
      <c r="D895" s="44"/>
      <c r="E895" s="44"/>
      <c r="F895" s="44"/>
      <c r="G895" s="44"/>
    </row>
    <row r="896" spans="4:7" ht="12.75">
      <c r="D896" s="44"/>
      <c r="E896" s="44"/>
      <c r="F896" s="44"/>
      <c r="G896" s="44"/>
    </row>
    <row r="897" spans="4:7" ht="12.75">
      <c r="D897" s="44"/>
      <c r="E897" s="44"/>
      <c r="F897" s="44"/>
      <c r="G897" s="44"/>
    </row>
    <row r="898" spans="4:7" ht="12.75">
      <c r="D898" s="44"/>
      <c r="E898" s="44"/>
      <c r="F898" s="44"/>
      <c r="G898" s="44"/>
    </row>
    <row r="899" spans="4:7" ht="12.75">
      <c r="D899" s="44"/>
      <c r="E899" s="44"/>
      <c r="F899" s="44"/>
      <c r="G899" s="44"/>
    </row>
    <row r="900" spans="4:7" ht="12.75">
      <c r="D900" s="44"/>
      <c r="E900" s="44"/>
      <c r="F900" s="44"/>
      <c r="G900" s="44"/>
    </row>
    <row r="901" spans="4:7" ht="12.75">
      <c r="D901" s="44"/>
      <c r="E901" s="44"/>
      <c r="F901" s="44"/>
      <c r="G901" s="44"/>
    </row>
    <row r="902" spans="4:7" ht="12.75">
      <c r="D902" s="44"/>
      <c r="E902" s="44"/>
      <c r="F902" s="44"/>
      <c r="G902" s="44"/>
    </row>
    <row r="903" spans="4:7" ht="12.75">
      <c r="D903" s="44"/>
      <c r="E903" s="44"/>
      <c r="F903" s="44"/>
      <c r="G903" s="44"/>
    </row>
    <row r="904" spans="4:7" ht="12.75">
      <c r="D904" s="44"/>
      <c r="E904" s="44"/>
      <c r="F904" s="44"/>
      <c r="G904" s="44"/>
    </row>
    <row r="905" spans="4:7" ht="12.75">
      <c r="D905" s="44"/>
      <c r="E905" s="44"/>
      <c r="F905" s="44"/>
      <c r="G905" s="44"/>
    </row>
    <row r="906" spans="4:7" ht="12.75">
      <c r="D906" s="44"/>
      <c r="E906" s="44"/>
      <c r="F906" s="44"/>
      <c r="G906" s="44"/>
    </row>
    <row r="907" spans="4:7" ht="12.75">
      <c r="D907" s="44"/>
      <c r="E907" s="44"/>
      <c r="F907" s="44"/>
      <c r="G907" s="44"/>
    </row>
    <row r="908" spans="4:7" ht="12.75">
      <c r="D908" s="44"/>
      <c r="E908" s="44"/>
      <c r="F908" s="44"/>
      <c r="G908" s="44"/>
    </row>
    <row r="909" spans="4:7" ht="12.75">
      <c r="D909" s="44"/>
      <c r="E909" s="44"/>
      <c r="F909" s="44"/>
      <c r="G909" s="44"/>
    </row>
    <row r="910" spans="4:7" ht="12.75">
      <c r="D910" s="44"/>
      <c r="E910" s="44"/>
      <c r="F910" s="44"/>
      <c r="G910" s="44"/>
    </row>
    <row r="911" spans="4:7" ht="12.75">
      <c r="D911" s="44"/>
      <c r="E911" s="44"/>
      <c r="F911" s="44"/>
      <c r="G911" s="44"/>
    </row>
    <row r="912" spans="4:7" ht="12.75">
      <c r="D912" s="44"/>
      <c r="E912" s="44"/>
      <c r="F912" s="44"/>
      <c r="G912" s="44"/>
    </row>
    <row r="913" spans="4:7" ht="12.75">
      <c r="D913" s="44"/>
      <c r="E913" s="44"/>
      <c r="F913" s="44"/>
      <c r="G913" s="44"/>
    </row>
    <row r="914" spans="4:7" ht="12.75">
      <c r="D914" s="44"/>
      <c r="E914" s="44"/>
      <c r="F914" s="44"/>
      <c r="G914" s="44"/>
    </row>
    <row r="915" spans="4:7" ht="12.75">
      <c r="D915" s="44"/>
      <c r="E915" s="44"/>
      <c r="F915" s="44"/>
      <c r="G915" s="44"/>
    </row>
    <row r="916" spans="4:7" ht="12.75">
      <c r="D916" s="44"/>
      <c r="E916" s="44"/>
      <c r="F916" s="44"/>
      <c r="G916" s="44"/>
    </row>
    <row r="917" spans="4:7" ht="12.75">
      <c r="D917" s="44"/>
      <c r="E917" s="44"/>
      <c r="F917" s="44"/>
      <c r="G917" s="44"/>
    </row>
    <row r="918" spans="4:7" ht="12.75">
      <c r="D918" s="44"/>
      <c r="E918" s="44"/>
      <c r="F918" s="44"/>
      <c r="G918" s="44"/>
    </row>
    <row r="919" spans="4:7" ht="12.75">
      <c r="D919" s="44"/>
      <c r="E919" s="44"/>
      <c r="F919" s="44"/>
      <c r="G919" s="44"/>
    </row>
    <row r="920" spans="4:7" ht="12.75">
      <c r="D920" s="44"/>
      <c r="E920" s="44"/>
      <c r="F920" s="44"/>
      <c r="G920" s="44"/>
    </row>
    <row r="921" spans="4:7" ht="12.75">
      <c r="D921" s="44"/>
      <c r="E921" s="44"/>
      <c r="F921" s="44"/>
      <c r="G921" s="44"/>
    </row>
    <row r="922" spans="4:7" ht="12.75">
      <c r="D922" s="44"/>
      <c r="E922" s="44"/>
      <c r="F922" s="44"/>
      <c r="G922" s="44"/>
    </row>
    <row r="923" spans="4:7" ht="12.75">
      <c r="D923" s="44"/>
      <c r="E923" s="44"/>
      <c r="F923" s="44"/>
      <c r="G923" s="44"/>
    </row>
    <row r="924" spans="4:7" ht="12.75">
      <c r="D924" s="44"/>
      <c r="E924" s="44"/>
      <c r="F924" s="44"/>
      <c r="G924" s="44"/>
    </row>
    <row r="925" spans="4:7" ht="12.75">
      <c r="D925" s="44"/>
      <c r="E925" s="44"/>
      <c r="F925" s="44"/>
      <c r="G925" s="44"/>
    </row>
    <row r="926" spans="4:7" ht="12.75">
      <c r="D926" s="44"/>
      <c r="E926" s="44"/>
      <c r="F926" s="44"/>
      <c r="G926" s="44"/>
    </row>
    <row r="927" spans="4:7" ht="12.75">
      <c r="D927" s="44"/>
      <c r="E927" s="44"/>
      <c r="F927" s="44"/>
      <c r="G927" s="44"/>
    </row>
    <row r="928" spans="4:7" ht="12.75">
      <c r="D928" s="44"/>
      <c r="E928" s="44"/>
      <c r="F928" s="44"/>
      <c r="G928" s="44"/>
    </row>
    <row r="929" spans="4:7" ht="12.75">
      <c r="D929" s="44"/>
      <c r="E929" s="44"/>
      <c r="F929" s="44"/>
      <c r="G929" s="44"/>
    </row>
    <row r="930" spans="4:7" ht="12.75">
      <c r="D930" s="44"/>
      <c r="E930" s="44"/>
      <c r="F930" s="44"/>
      <c r="G930" s="44"/>
    </row>
    <row r="931" spans="4:7" ht="12.75">
      <c r="D931" s="44"/>
      <c r="E931" s="44"/>
      <c r="F931" s="44"/>
      <c r="G931" s="44"/>
    </row>
    <row r="932" spans="4:7" ht="12.75">
      <c r="D932" s="44"/>
      <c r="E932" s="44"/>
      <c r="F932" s="44"/>
      <c r="G932" s="44"/>
    </row>
    <row r="933" spans="4:7" ht="12.75">
      <c r="D933" s="44"/>
      <c r="E933" s="44"/>
      <c r="F933" s="44"/>
      <c r="G933" s="44"/>
    </row>
    <row r="934" spans="4:7" ht="12.75">
      <c r="D934" s="44"/>
      <c r="E934" s="44"/>
      <c r="F934" s="44"/>
      <c r="G934" s="44"/>
    </row>
    <row r="935" spans="4:7" ht="12.75">
      <c r="D935" s="44"/>
      <c r="E935" s="44"/>
      <c r="F935" s="44"/>
      <c r="G935" s="44"/>
    </row>
    <row r="936" spans="4:7" ht="12.75">
      <c r="D936" s="44"/>
      <c r="E936" s="44"/>
      <c r="F936" s="44"/>
      <c r="G936" s="44"/>
    </row>
    <row r="937" spans="4:7" ht="12.75">
      <c r="D937" s="44"/>
      <c r="E937" s="44"/>
      <c r="F937" s="44"/>
      <c r="G937" s="44"/>
    </row>
    <row r="938" spans="4:7" ht="12.75">
      <c r="D938" s="44"/>
      <c r="E938" s="44"/>
      <c r="F938" s="44"/>
      <c r="G938" s="44"/>
    </row>
    <row r="939" spans="4:7" ht="12.75">
      <c r="D939" s="44"/>
      <c r="E939" s="44"/>
      <c r="F939" s="44"/>
      <c r="G939" s="44"/>
    </row>
    <row r="940" spans="4:7" ht="12.75">
      <c r="D940" s="44"/>
      <c r="E940" s="44"/>
      <c r="F940" s="44"/>
      <c r="G940" s="44"/>
    </row>
    <row r="941" spans="4:7" ht="12.75">
      <c r="D941" s="44"/>
      <c r="E941" s="44"/>
      <c r="F941" s="44"/>
      <c r="G941" s="44"/>
    </row>
    <row r="942" spans="4:7" ht="12.75">
      <c r="D942" s="44"/>
      <c r="E942" s="44"/>
      <c r="F942" s="44"/>
      <c r="G942" s="44"/>
    </row>
    <row r="943" spans="4:7" ht="12.75">
      <c r="D943" s="44"/>
      <c r="E943" s="44"/>
      <c r="F943" s="44"/>
      <c r="G943" s="44"/>
    </row>
    <row r="944" spans="4:7" ht="12.75">
      <c r="D944" s="44"/>
      <c r="E944" s="44"/>
      <c r="F944" s="44"/>
      <c r="G944" s="44"/>
    </row>
    <row r="945" spans="4:7" ht="12.75">
      <c r="D945" s="44"/>
      <c r="E945" s="44"/>
      <c r="F945" s="44"/>
      <c r="G945" s="44"/>
    </row>
    <row r="946" spans="4:7" ht="12.75">
      <c r="D946" s="44"/>
      <c r="E946" s="44"/>
      <c r="F946" s="44"/>
      <c r="G946" s="44"/>
    </row>
    <row r="947" spans="4:7" ht="12.75">
      <c r="D947" s="44"/>
      <c r="E947" s="44"/>
      <c r="F947" s="44"/>
      <c r="G947" s="44"/>
    </row>
    <row r="948" spans="4:7" ht="12.75">
      <c r="D948" s="44"/>
      <c r="E948" s="44"/>
      <c r="F948" s="44"/>
      <c r="G948" s="44"/>
    </row>
    <row r="949" spans="4:7" ht="12.75">
      <c r="D949" s="44"/>
      <c r="E949" s="44"/>
      <c r="F949" s="44"/>
      <c r="G949" s="44"/>
    </row>
    <row r="950" spans="4:7" ht="12.75">
      <c r="D950" s="44"/>
      <c r="E950" s="44"/>
      <c r="F950" s="44"/>
      <c r="G950" s="44"/>
    </row>
    <row r="951" spans="4:7" ht="12.75">
      <c r="D951" s="44"/>
      <c r="E951" s="44"/>
      <c r="F951" s="44"/>
      <c r="G951" s="44"/>
    </row>
    <row r="952" spans="4:7" ht="12.75">
      <c r="D952" s="44"/>
      <c r="E952" s="44"/>
      <c r="F952" s="44"/>
      <c r="G952" s="44"/>
    </row>
    <row r="953" spans="4:7" ht="12.75">
      <c r="D953" s="44"/>
      <c r="E953" s="44"/>
      <c r="F953" s="44"/>
      <c r="G953" s="44"/>
    </row>
    <row r="954" spans="4:7" ht="12.75">
      <c r="D954" s="44"/>
      <c r="E954" s="44"/>
      <c r="F954" s="44"/>
      <c r="G954" s="44"/>
    </row>
    <row r="955" spans="4:7" ht="12.75">
      <c r="D955" s="44"/>
      <c r="E955" s="44"/>
      <c r="F955" s="44"/>
      <c r="G955" s="44"/>
    </row>
    <row r="956" spans="4:7" ht="12.75">
      <c r="D956" s="44"/>
      <c r="E956" s="44"/>
      <c r="F956" s="44"/>
      <c r="G956" s="44"/>
    </row>
    <row r="957" spans="4:7" ht="12.75">
      <c r="D957" s="44"/>
      <c r="E957" s="44"/>
      <c r="F957" s="44"/>
      <c r="G957" s="44"/>
    </row>
    <row r="958" spans="4:7" ht="12.75">
      <c r="D958" s="44"/>
      <c r="E958" s="44"/>
      <c r="F958" s="44"/>
      <c r="G958" s="44"/>
    </row>
    <row r="959" spans="4:7" ht="12.75">
      <c r="D959" s="44"/>
      <c r="E959" s="44"/>
      <c r="F959" s="44"/>
      <c r="G959" s="44"/>
    </row>
    <row r="960" spans="4:7" ht="12.75">
      <c r="D960" s="44"/>
      <c r="E960" s="44"/>
      <c r="F960" s="44"/>
      <c r="G960" s="44"/>
    </row>
    <row r="961" spans="4:7" ht="12.75">
      <c r="D961" s="44"/>
      <c r="E961" s="44"/>
      <c r="F961" s="44"/>
      <c r="G961" s="44"/>
    </row>
    <row r="962" spans="4:7" ht="12.75">
      <c r="D962" s="44"/>
      <c r="E962" s="44"/>
      <c r="F962" s="44"/>
      <c r="G962" s="44"/>
    </row>
    <row r="963" spans="4:7" ht="12.75">
      <c r="D963" s="44"/>
      <c r="E963" s="44"/>
      <c r="F963" s="44"/>
      <c r="G963" s="44"/>
    </row>
    <row r="964" spans="4:7" ht="12.75">
      <c r="D964" s="44"/>
      <c r="E964" s="44"/>
      <c r="F964" s="44"/>
      <c r="G964" s="44"/>
    </row>
    <row r="965" spans="4:7" ht="12.75">
      <c r="D965" s="44"/>
      <c r="E965" s="44"/>
      <c r="F965" s="44"/>
      <c r="G965" s="44"/>
    </row>
    <row r="966" spans="4:7" ht="12.75">
      <c r="D966" s="44"/>
      <c r="E966" s="44"/>
      <c r="F966" s="44"/>
      <c r="G966" s="44"/>
    </row>
    <row r="967" spans="4:7" ht="12.75">
      <c r="D967" s="44"/>
      <c r="E967" s="44"/>
      <c r="F967" s="44"/>
      <c r="G967" s="44"/>
    </row>
    <row r="968" spans="4:7" ht="12.75">
      <c r="D968" s="44"/>
      <c r="E968" s="44"/>
      <c r="F968" s="44"/>
      <c r="G968" s="44"/>
    </row>
    <row r="969" spans="4:7" ht="12.75">
      <c r="D969" s="44"/>
      <c r="E969" s="44"/>
      <c r="F969" s="44"/>
      <c r="G969" s="44"/>
    </row>
    <row r="970" spans="4:7" ht="12.75">
      <c r="D970" s="44"/>
      <c r="E970" s="44"/>
      <c r="F970" s="44"/>
      <c r="G970" s="44"/>
    </row>
    <row r="971" spans="4:7" ht="12.75">
      <c r="D971" s="44"/>
      <c r="E971" s="44"/>
      <c r="F971" s="44"/>
      <c r="G971" s="44"/>
    </row>
    <row r="972" spans="4:7" ht="12.75">
      <c r="D972" s="44"/>
      <c r="E972" s="44"/>
      <c r="F972" s="44"/>
      <c r="G972" s="44"/>
    </row>
    <row r="973" spans="4:7" ht="12.75">
      <c r="D973" s="44"/>
      <c r="E973" s="44"/>
      <c r="F973" s="44"/>
      <c r="G973" s="44"/>
    </row>
    <row r="974" spans="4:7" ht="12.75">
      <c r="D974" s="44"/>
      <c r="E974" s="44"/>
      <c r="F974" s="44"/>
      <c r="G974" s="44"/>
    </row>
    <row r="975" spans="4:7" ht="12.75">
      <c r="D975" s="44"/>
      <c r="E975" s="44"/>
      <c r="F975" s="44"/>
      <c r="G975" s="44"/>
    </row>
    <row r="976" spans="4:7" ht="12.75">
      <c r="D976" s="44"/>
      <c r="E976" s="44"/>
      <c r="F976" s="44"/>
      <c r="G976" s="44"/>
    </row>
    <row r="977" spans="4:7" ht="12.75">
      <c r="D977" s="44"/>
      <c r="E977" s="44"/>
      <c r="F977" s="44"/>
      <c r="G977" s="44"/>
    </row>
    <row r="978" spans="4:7" ht="12.75">
      <c r="D978" s="44"/>
      <c r="E978" s="44"/>
      <c r="F978" s="44"/>
      <c r="G978" s="44"/>
    </row>
    <row r="979" spans="4:7" ht="12.75">
      <c r="D979" s="44"/>
      <c r="E979" s="44"/>
      <c r="F979" s="44"/>
      <c r="G979" s="44"/>
    </row>
    <row r="980" spans="4:7" ht="12.75">
      <c r="D980" s="44"/>
      <c r="E980" s="44"/>
      <c r="F980" s="44"/>
      <c r="G980" s="44"/>
    </row>
    <row r="981" spans="4:7" ht="12.75">
      <c r="D981" s="44"/>
      <c r="E981" s="44"/>
      <c r="F981" s="44"/>
      <c r="G981" s="44"/>
    </row>
    <row r="982" spans="4:7" ht="12.75">
      <c r="D982" s="44"/>
      <c r="E982" s="44"/>
      <c r="F982" s="44"/>
      <c r="G982" s="44"/>
    </row>
    <row r="983" spans="4:7" ht="12.75">
      <c r="D983" s="44"/>
      <c r="E983" s="44"/>
      <c r="F983" s="44"/>
      <c r="G983" s="44"/>
    </row>
    <row r="984" spans="4:7" ht="12.75">
      <c r="D984" s="44"/>
      <c r="E984" s="44"/>
      <c r="F984" s="44"/>
      <c r="G984" s="44"/>
    </row>
    <row r="985" spans="4:7" ht="12.75">
      <c r="D985" s="44"/>
      <c r="E985" s="44"/>
      <c r="F985" s="44"/>
      <c r="G985" s="44"/>
    </row>
    <row r="986" spans="4:7" ht="12.75">
      <c r="D986" s="44"/>
      <c r="E986" s="44"/>
      <c r="F986" s="44"/>
      <c r="G986" s="44"/>
    </row>
    <row r="987" spans="4:7" ht="12.75">
      <c r="D987" s="44"/>
      <c r="E987" s="44"/>
      <c r="F987" s="44"/>
      <c r="G987" s="44"/>
    </row>
    <row r="988" spans="4:7" ht="12.75">
      <c r="D988" s="44"/>
      <c r="E988" s="44"/>
      <c r="F988" s="44"/>
      <c r="G988" s="44"/>
    </row>
    <row r="989" spans="4:7" ht="12.75">
      <c r="D989" s="44"/>
      <c r="E989" s="44"/>
      <c r="F989" s="44"/>
      <c r="G989" s="44"/>
    </row>
    <row r="990" spans="4:7" ht="12.75">
      <c r="D990" s="44"/>
      <c r="E990" s="44"/>
      <c r="F990" s="44"/>
      <c r="G990" s="44"/>
    </row>
    <row r="991" spans="4:7" ht="12.75">
      <c r="D991" s="44"/>
      <c r="E991" s="44"/>
      <c r="F991" s="44"/>
      <c r="G991" s="44"/>
    </row>
    <row r="992" spans="4:7" ht="12.75">
      <c r="D992" s="44"/>
      <c r="E992" s="44"/>
      <c r="F992" s="44"/>
      <c r="G992" s="44"/>
    </row>
    <row r="993" spans="4:7" ht="12.75">
      <c r="D993" s="44"/>
      <c r="E993" s="44"/>
      <c r="F993" s="44"/>
      <c r="G993" s="44"/>
    </row>
    <row r="994" spans="4:7" ht="12.75">
      <c r="D994" s="44"/>
      <c r="E994" s="44"/>
      <c r="F994" s="44"/>
      <c r="G994" s="44"/>
    </row>
    <row r="995" spans="4:7" ht="12.75">
      <c r="D995" s="44"/>
      <c r="E995" s="44"/>
      <c r="F995" s="44"/>
      <c r="G995" s="44"/>
    </row>
    <row r="996" spans="4:7" ht="12.75">
      <c r="D996" s="44"/>
      <c r="E996" s="44"/>
      <c r="F996" s="44"/>
      <c r="G996" s="44"/>
    </row>
    <row r="997" spans="4:7" ht="12.75">
      <c r="D997" s="44"/>
      <c r="E997" s="44"/>
      <c r="F997" s="44"/>
      <c r="G997" s="44"/>
    </row>
    <row r="998" spans="4:7" ht="12.75">
      <c r="D998" s="44"/>
      <c r="E998" s="44"/>
      <c r="F998" s="44"/>
      <c r="G998" s="44"/>
    </row>
    <row r="999" spans="4:7" ht="12.75">
      <c r="D999" s="44"/>
      <c r="E999" s="44"/>
      <c r="F999" s="44"/>
      <c r="G999" s="44"/>
    </row>
  </sheetData>
  <hyperlinks>
    <hyperlink ref="B2" r:id="rId1" xr:uid="{00000000-0004-0000-0900-000000000000}"/>
    <hyperlink ref="H2" r:id="rId2" xr:uid="{00000000-0004-0000-0900-000001000000}"/>
    <hyperlink ref="B3" r:id="rId3" xr:uid="{00000000-0004-0000-0900-000002000000}"/>
    <hyperlink ref="H3" r:id="rId4" xr:uid="{00000000-0004-0000-0900-000003000000}"/>
    <hyperlink ref="B4" r:id="rId5" xr:uid="{00000000-0004-0000-0900-000004000000}"/>
    <hyperlink ref="H4" r:id="rId6" xr:uid="{00000000-0004-0000-0900-000005000000}"/>
    <hyperlink ref="B5" r:id="rId7" xr:uid="{00000000-0004-0000-0900-000006000000}"/>
    <hyperlink ref="H5" r:id="rId8" xr:uid="{00000000-0004-0000-0900-000007000000}"/>
    <hyperlink ref="B6" r:id="rId9" xr:uid="{00000000-0004-0000-0900-000008000000}"/>
    <hyperlink ref="H6" r:id="rId10" xr:uid="{00000000-0004-0000-0900-000009000000}"/>
    <hyperlink ref="B7" r:id="rId11" xr:uid="{00000000-0004-0000-0900-00000A000000}"/>
    <hyperlink ref="H7" r:id="rId12" xr:uid="{00000000-0004-0000-0900-00000B000000}"/>
    <hyperlink ref="B8" r:id="rId13" xr:uid="{00000000-0004-0000-0900-00000C000000}"/>
    <hyperlink ref="H8" r:id="rId14" xr:uid="{00000000-0004-0000-0900-00000D000000}"/>
    <hyperlink ref="B9" r:id="rId15" xr:uid="{00000000-0004-0000-0900-00000E000000}"/>
    <hyperlink ref="H9" r:id="rId16" xr:uid="{00000000-0004-0000-0900-00000F000000}"/>
    <hyperlink ref="B10" r:id="rId17" xr:uid="{00000000-0004-0000-0900-000010000000}"/>
    <hyperlink ref="H10" r:id="rId18" xr:uid="{00000000-0004-0000-0900-000011000000}"/>
    <hyperlink ref="B11" r:id="rId19" xr:uid="{00000000-0004-0000-0900-000012000000}"/>
    <hyperlink ref="H11" r:id="rId20" xr:uid="{00000000-0004-0000-0900-000013000000}"/>
    <hyperlink ref="B12" r:id="rId21" xr:uid="{00000000-0004-0000-0900-000014000000}"/>
    <hyperlink ref="H12" r:id="rId22" xr:uid="{00000000-0004-0000-0900-000015000000}"/>
    <hyperlink ref="B13" r:id="rId23" xr:uid="{00000000-0004-0000-0900-000016000000}"/>
    <hyperlink ref="H13" r:id="rId24" xr:uid="{00000000-0004-0000-0900-000017000000}"/>
    <hyperlink ref="B14" r:id="rId25" xr:uid="{00000000-0004-0000-0900-000018000000}"/>
    <hyperlink ref="H14" r:id="rId26" xr:uid="{00000000-0004-0000-0900-000019000000}"/>
    <hyperlink ref="B15" r:id="rId27" xr:uid="{00000000-0004-0000-0900-00001A000000}"/>
    <hyperlink ref="H15" r:id="rId28" xr:uid="{00000000-0004-0000-0900-00001B000000}"/>
    <hyperlink ref="B16" r:id="rId29" xr:uid="{00000000-0004-0000-0900-00001C000000}"/>
    <hyperlink ref="H16" r:id="rId30" xr:uid="{00000000-0004-0000-0900-00001D000000}"/>
    <hyperlink ref="B17" r:id="rId31" xr:uid="{00000000-0004-0000-0900-00001E000000}"/>
    <hyperlink ref="H17" r:id="rId32" xr:uid="{00000000-0004-0000-0900-00001F000000}"/>
    <hyperlink ref="B18" r:id="rId33" xr:uid="{00000000-0004-0000-0900-000020000000}"/>
    <hyperlink ref="H18" r:id="rId34" xr:uid="{00000000-0004-0000-0900-000021000000}"/>
    <hyperlink ref="B19" r:id="rId35" xr:uid="{00000000-0004-0000-0900-000022000000}"/>
    <hyperlink ref="H19" r:id="rId36" xr:uid="{00000000-0004-0000-0900-000023000000}"/>
    <hyperlink ref="B20" r:id="rId37" xr:uid="{00000000-0004-0000-0900-000024000000}"/>
    <hyperlink ref="H20" r:id="rId38" xr:uid="{00000000-0004-0000-0900-000025000000}"/>
    <hyperlink ref="B21" r:id="rId39" xr:uid="{00000000-0004-0000-0900-000026000000}"/>
    <hyperlink ref="H21" r:id="rId40" xr:uid="{00000000-0004-0000-0900-000027000000}"/>
    <hyperlink ref="B22" r:id="rId41" xr:uid="{00000000-0004-0000-0900-000028000000}"/>
    <hyperlink ref="H22" r:id="rId42" xr:uid="{00000000-0004-0000-0900-000029000000}"/>
    <hyperlink ref="B23" r:id="rId43" xr:uid="{00000000-0004-0000-0900-00002A000000}"/>
    <hyperlink ref="H23" r:id="rId44" xr:uid="{00000000-0004-0000-0900-00002B000000}"/>
    <hyperlink ref="B24" r:id="rId45" xr:uid="{00000000-0004-0000-0900-00002C000000}"/>
    <hyperlink ref="H24" r:id="rId46" xr:uid="{00000000-0004-0000-0900-00002D000000}"/>
    <hyperlink ref="B25" r:id="rId47" xr:uid="{00000000-0004-0000-0900-00002E000000}"/>
    <hyperlink ref="H25" r:id="rId48" xr:uid="{00000000-0004-0000-0900-00002F000000}"/>
    <hyperlink ref="B26" r:id="rId49" xr:uid="{00000000-0004-0000-0900-000030000000}"/>
    <hyperlink ref="H26" r:id="rId50" xr:uid="{00000000-0004-0000-0900-000031000000}"/>
    <hyperlink ref="B27" r:id="rId51" xr:uid="{00000000-0004-0000-0900-000032000000}"/>
    <hyperlink ref="H27" r:id="rId52" xr:uid="{00000000-0004-0000-0900-000033000000}"/>
    <hyperlink ref="B28" r:id="rId53" xr:uid="{00000000-0004-0000-0900-000034000000}"/>
    <hyperlink ref="H28" r:id="rId54" xr:uid="{00000000-0004-0000-0900-000035000000}"/>
    <hyperlink ref="B29" r:id="rId55" xr:uid="{00000000-0004-0000-0900-000036000000}"/>
    <hyperlink ref="H29" r:id="rId56" xr:uid="{00000000-0004-0000-0900-000037000000}"/>
    <hyperlink ref="B30" r:id="rId57" xr:uid="{00000000-0004-0000-0900-000038000000}"/>
    <hyperlink ref="H30" r:id="rId58" xr:uid="{00000000-0004-0000-0900-000039000000}"/>
    <hyperlink ref="B31" r:id="rId59" xr:uid="{00000000-0004-0000-0900-00003A000000}"/>
    <hyperlink ref="H31" r:id="rId60" xr:uid="{00000000-0004-0000-0900-00003B000000}"/>
    <hyperlink ref="B32" r:id="rId61" xr:uid="{00000000-0004-0000-0900-00003C000000}"/>
    <hyperlink ref="H32" r:id="rId62" xr:uid="{00000000-0004-0000-0900-00003D000000}"/>
    <hyperlink ref="B33" r:id="rId63" xr:uid="{00000000-0004-0000-0900-00003E000000}"/>
    <hyperlink ref="H33" r:id="rId64" xr:uid="{00000000-0004-0000-0900-00003F000000}"/>
    <hyperlink ref="B34" r:id="rId65" xr:uid="{00000000-0004-0000-0900-000040000000}"/>
    <hyperlink ref="H34" r:id="rId66" xr:uid="{00000000-0004-0000-0900-000041000000}"/>
    <hyperlink ref="B35" r:id="rId67" xr:uid="{00000000-0004-0000-0900-000042000000}"/>
    <hyperlink ref="H35" r:id="rId68" xr:uid="{00000000-0004-0000-0900-000043000000}"/>
    <hyperlink ref="B36" r:id="rId69" xr:uid="{00000000-0004-0000-0900-000044000000}"/>
    <hyperlink ref="H36" r:id="rId70" xr:uid="{00000000-0004-0000-0900-000045000000}"/>
    <hyperlink ref="B37" r:id="rId71" xr:uid="{00000000-0004-0000-0900-000046000000}"/>
    <hyperlink ref="H37" r:id="rId72" xr:uid="{00000000-0004-0000-0900-000047000000}"/>
    <hyperlink ref="B38" r:id="rId73" xr:uid="{00000000-0004-0000-0900-000048000000}"/>
    <hyperlink ref="H38" r:id="rId74" xr:uid="{00000000-0004-0000-0900-000049000000}"/>
    <hyperlink ref="B39" r:id="rId75" xr:uid="{00000000-0004-0000-0900-00004A000000}"/>
    <hyperlink ref="H39" r:id="rId76" xr:uid="{00000000-0004-0000-0900-00004B000000}"/>
    <hyperlink ref="B40" r:id="rId77" xr:uid="{00000000-0004-0000-0900-00004C000000}"/>
    <hyperlink ref="H40" r:id="rId78" xr:uid="{00000000-0004-0000-0900-00004D000000}"/>
    <hyperlink ref="B41" r:id="rId79" xr:uid="{00000000-0004-0000-0900-00004E000000}"/>
    <hyperlink ref="H41" r:id="rId80" xr:uid="{00000000-0004-0000-0900-00004F000000}"/>
    <hyperlink ref="B42" r:id="rId81" xr:uid="{00000000-0004-0000-0900-000050000000}"/>
    <hyperlink ref="H42" r:id="rId82" xr:uid="{00000000-0004-0000-0900-000051000000}"/>
    <hyperlink ref="B43" r:id="rId83" xr:uid="{00000000-0004-0000-0900-000052000000}"/>
    <hyperlink ref="H43" r:id="rId84" xr:uid="{00000000-0004-0000-0900-000053000000}"/>
    <hyperlink ref="B44" r:id="rId85" xr:uid="{00000000-0004-0000-0900-000054000000}"/>
    <hyperlink ref="H44" r:id="rId86" xr:uid="{00000000-0004-0000-0900-000055000000}"/>
    <hyperlink ref="B45" r:id="rId87" xr:uid="{00000000-0004-0000-0900-000056000000}"/>
    <hyperlink ref="H45" r:id="rId88" xr:uid="{00000000-0004-0000-0900-000057000000}"/>
    <hyperlink ref="B46" r:id="rId89" xr:uid="{00000000-0004-0000-0900-000058000000}"/>
    <hyperlink ref="H46" r:id="rId90" xr:uid="{00000000-0004-0000-0900-000059000000}"/>
    <hyperlink ref="B47" r:id="rId91" xr:uid="{00000000-0004-0000-0900-00005A000000}"/>
    <hyperlink ref="H47" r:id="rId92" xr:uid="{00000000-0004-0000-0900-00005B000000}"/>
    <hyperlink ref="B48" r:id="rId93" xr:uid="{00000000-0004-0000-0900-00005C000000}"/>
    <hyperlink ref="H48" r:id="rId94" xr:uid="{00000000-0004-0000-0900-00005D000000}"/>
    <hyperlink ref="B49" r:id="rId95" xr:uid="{00000000-0004-0000-0900-00005E000000}"/>
    <hyperlink ref="H49" r:id="rId96" xr:uid="{00000000-0004-0000-0900-00005F000000}"/>
    <hyperlink ref="B50" r:id="rId97" xr:uid="{00000000-0004-0000-0900-000060000000}"/>
    <hyperlink ref="B51" r:id="rId98" xr:uid="{00000000-0004-0000-0900-000061000000}"/>
    <hyperlink ref="B52" r:id="rId99" xr:uid="{00000000-0004-0000-0900-000062000000}"/>
    <hyperlink ref="B53" r:id="rId100" xr:uid="{00000000-0004-0000-0900-000063000000}"/>
    <hyperlink ref="B54" r:id="rId101" xr:uid="{00000000-0004-0000-0900-000064000000}"/>
    <hyperlink ref="B55" r:id="rId102" xr:uid="{00000000-0004-0000-0900-000065000000}"/>
    <hyperlink ref="B56" r:id="rId103" xr:uid="{00000000-0004-0000-0900-000066000000}"/>
    <hyperlink ref="B57" r:id="rId104" xr:uid="{00000000-0004-0000-0900-000067000000}"/>
    <hyperlink ref="B58" r:id="rId105" xr:uid="{00000000-0004-0000-0900-000068000000}"/>
    <hyperlink ref="B59" r:id="rId106" xr:uid="{00000000-0004-0000-0900-000069000000}"/>
    <hyperlink ref="B60" r:id="rId107" xr:uid="{00000000-0004-0000-0900-00006A000000}"/>
    <hyperlink ref="B61" r:id="rId108" xr:uid="{00000000-0004-0000-0900-00006B000000}"/>
    <hyperlink ref="B62" r:id="rId109" xr:uid="{00000000-0004-0000-0900-00006C000000}"/>
    <hyperlink ref="B63" r:id="rId110" xr:uid="{00000000-0004-0000-0900-00006D000000}"/>
    <hyperlink ref="B64" r:id="rId111" xr:uid="{00000000-0004-0000-0900-00006E000000}"/>
    <hyperlink ref="B65" r:id="rId112" xr:uid="{00000000-0004-0000-0900-00006F000000}"/>
    <hyperlink ref="B66" r:id="rId113" xr:uid="{00000000-0004-0000-0900-000070000000}"/>
    <hyperlink ref="B67" r:id="rId114" xr:uid="{00000000-0004-0000-0900-000071000000}"/>
    <hyperlink ref="B68" r:id="rId115" xr:uid="{00000000-0004-0000-0900-000072000000}"/>
    <hyperlink ref="B69" r:id="rId116" xr:uid="{00000000-0004-0000-0900-000073000000}"/>
    <hyperlink ref="B70" r:id="rId117" xr:uid="{00000000-0004-0000-0900-000074000000}"/>
    <hyperlink ref="B71" r:id="rId118" xr:uid="{00000000-0004-0000-0900-000075000000}"/>
    <hyperlink ref="B72" r:id="rId119" xr:uid="{00000000-0004-0000-0900-000076000000}"/>
    <hyperlink ref="B73" r:id="rId120" xr:uid="{00000000-0004-0000-0900-000077000000}"/>
    <hyperlink ref="B74" r:id="rId121" xr:uid="{00000000-0004-0000-0900-000078000000}"/>
    <hyperlink ref="B75" r:id="rId122" xr:uid="{00000000-0004-0000-0900-000079000000}"/>
    <hyperlink ref="B76" r:id="rId123" xr:uid="{00000000-0004-0000-0900-00007A000000}"/>
    <hyperlink ref="B77" r:id="rId124" xr:uid="{00000000-0004-0000-0900-00007B000000}"/>
    <hyperlink ref="H77" r:id="rId125" xr:uid="{00000000-0004-0000-0900-00007C000000}"/>
    <hyperlink ref="B78" r:id="rId126" xr:uid="{00000000-0004-0000-0900-00007D000000}"/>
    <hyperlink ref="B79" r:id="rId127" xr:uid="{00000000-0004-0000-0900-00007E000000}"/>
    <hyperlink ref="B80" r:id="rId128" xr:uid="{00000000-0004-0000-0900-00007F000000}"/>
    <hyperlink ref="B81" r:id="rId129" xr:uid="{00000000-0004-0000-0900-000080000000}"/>
    <hyperlink ref="B82" r:id="rId130" xr:uid="{00000000-0004-0000-0900-000081000000}"/>
    <hyperlink ref="B83" r:id="rId131" xr:uid="{00000000-0004-0000-0900-000082000000}"/>
    <hyperlink ref="B84" r:id="rId132" xr:uid="{00000000-0004-0000-0900-000083000000}"/>
    <hyperlink ref="B85" r:id="rId133" xr:uid="{00000000-0004-0000-0900-000084000000}"/>
    <hyperlink ref="B86" r:id="rId134" xr:uid="{00000000-0004-0000-0900-000085000000}"/>
    <hyperlink ref="B87" r:id="rId135" xr:uid="{00000000-0004-0000-0900-000086000000}"/>
    <hyperlink ref="B88" r:id="rId136" xr:uid="{00000000-0004-0000-0900-000087000000}"/>
    <hyperlink ref="B89" r:id="rId137" xr:uid="{00000000-0004-0000-0900-000088000000}"/>
    <hyperlink ref="B90" r:id="rId138" xr:uid="{00000000-0004-0000-0900-000089000000}"/>
    <hyperlink ref="B91" r:id="rId139" xr:uid="{00000000-0004-0000-0900-00008A000000}"/>
    <hyperlink ref="B92" r:id="rId140" xr:uid="{00000000-0004-0000-0900-00008B000000}"/>
    <hyperlink ref="B93" r:id="rId141" xr:uid="{00000000-0004-0000-0900-00008C000000}"/>
    <hyperlink ref="B94" r:id="rId142" xr:uid="{00000000-0004-0000-0900-00008D000000}"/>
    <hyperlink ref="B95" r:id="rId143" xr:uid="{00000000-0004-0000-0900-00008E000000}"/>
    <hyperlink ref="B96" r:id="rId144" xr:uid="{00000000-0004-0000-0900-00008F000000}"/>
    <hyperlink ref="B97" r:id="rId145" xr:uid="{00000000-0004-0000-0900-000090000000}"/>
    <hyperlink ref="B98" r:id="rId146" xr:uid="{00000000-0004-0000-0900-000091000000}"/>
    <hyperlink ref="B99" r:id="rId147" xr:uid="{00000000-0004-0000-0900-000092000000}"/>
    <hyperlink ref="B100" r:id="rId148" xr:uid="{00000000-0004-0000-0900-000093000000}"/>
    <hyperlink ref="B101" r:id="rId149" xr:uid="{00000000-0004-0000-0900-000094000000}"/>
    <hyperlink ref="B102" r:id="rId150" xr:uid="{00000000-0004-0000-0900-000095000000}"/>
    <hyperlink ref="B103" r:id="rId151" xr:uid="{00000000-0004-0000-0900-000096000000}"/>
    <hyperlink ref="B104" r:id="rId152" xr:uid="{00000000-0004-0000-0900-000097000000}"/>
    <hyperlink ref="B105" r:id="rId153" xr:uid="{00000000-0004-0000-0900-000098000000}"/>
    <hyperlink ref="B106" r:id="rId154" xr:uid="{00000000-0004-0000-0900-000099000000}"/>
    <hyperlink ref="B107" r:id="rId155" xr:uid="{00000000-0004-0000-0900-00009A000000}"/>
    <hyperlink ref="B108" r:id="rId156" xr:uid="{00000000-0004-0000-0900-00009B000000}"/>
    <hyperlink ref="B109" r:id="rId157" xr:uid="{00000000-0004-0000-0900-00009C000000}"/>
    <hyperlink ref="B110" r:id="rId158" xr:uid="{00000000-0004-0000-0900-00009D000000}"/>
    <hyperlink ref="B111" r:id="rId159" xr:uid="{00000000-0004-0000-0900-00009E000000}"/>
    <hyperlink ref="B112" r:id="rId160" xr:uid="{00000000-0004-0000-0900-00009F000000}"/>
    <hyperlink ref="B113" r:id="rId161" xr:uid="{00000000-0004-0000-0900-0000A0000000}"/>
    <hyperlink ref="B114" r:id="rId162" xr:uid="{00000000-0004-0000-0900-0000A1000000}"/>
    <hyperlink ref="B115" r:id="rId163" xr:uid="{00000000-0004-0000-0900-0000A2000000}"/>
    <hyperlink ref="B116" r:id="rId164" xr:uid="{00000000-0004-0000-0900-0000A3000000}"/>
    <hyperlink ref="B117" r:id="rId165" xr:uid="{00000000-0004-0000-0900-0000A4000000}"/>
    <hyperlink ref="B118" r:id="rId166" xr:uid="{00000000-0004-0000-0900-0000A5000000}"/>
    <hyperlink ref="B119" r:id="rId167" xr:uid="{00000000-0004-0000-0900-0000A6000000}"/>
    <hyperlink ref="B120" r:id="rId168" xr:uid="{00000000-0004-0000-0900-0000A7000000}"/>
    <hyperlink ref="B121" r:id="rId169" xr:uid="{00000000-0004-0000-0900-0000A8000000}"/>
    <hyperlink ref="B122" r:id="rId170" xr:uid="{00000000-0004-0000-0900-0000A9000000}"/>
    <hyperlink ref="B123" r:id="rId171" xr:uid="{00000000-0004-0000-0900-0000AA000000}"/>
    <hyperlink ref="B124" r:id="rId172" xr:uid="{00000000-0004-0000-0900-0000AB000000}"/>
    <hyperlink ref="B125" r:id="rId173" xr:uid="{00000000-0004-0000-0900-0000AC000000}"/>
    <hyperlink ref="B126" r:id="rId174" xr:uid="{00000000-0004-0000-0900-0000AD000000}"/>
    <hyperlink ref="B127" r:id="rId175" xr:uid="{00000000-0004-0000-0900-0000AE000000}"/>
    <hyperlink ref="B128" r:id="rId176" xr:uid="{00000000-0004-0000-0900-0000AF000000}"/>
    <hyperlink ref="B129" r:id="rId177" xr:uid="{00000000-0004-0000-0900-0000B0000000}"/>
    <hyperlink ref="B130" r:id="rId178" xr:uid="{00000000-0004-0000-0900-0000B1000000}"/>
    <hyperlink ref="B131" r:id="rId179" xr:uid="{00000000-0004-0000-0900-0000B2000000}"/>
    <hyperlink ref="B132" r:id="rId180" xr:uid="{00000000-0004-0000-0900-0000B3000000}"/>
    <hyperlink ref="B133" r:id="rId181" xr:uid="{00000000-0004-0000-0900-0000B4000000}"/>
    <hyperlink ref="B134" r:id="rId182" xr:uid="{00000000-0004-0000-0900-0000B5000000}"/>
    <hyperlink ref="B135" r:id="rId183" xr:uid="{00000000-0004-0000-0900-0000B6000000}"/>
    <hyperlink ref="B136" r:id="rId184" xr:uid="{00000000-0004-0000-0900-0000B7000000}"/>
    <hyperlink ref="H136" r:id="rId185" xr:uid="{00000000-0004-0000-0900-0000B8000000}"/>
    <hyperlink ref="B137" r:id="rId186" xr:uid="{00000000-0004-0000-0900-0000B9000000}"/>
    <hyperlink ref="B138" r:id="rId187" xr:uid="{00000000-0004-0000-0900-0000BA000000}"/>
    <hyperlink ref="B139" r:id="rId188" xr:uid="{00000000-0004-0000-0900-0000BB000000}"/>
    <hyperlink ref="B140" r:id="rId189" xr:uid="{00000000-0004-0000-0900-0000BC000000}"/>
    <hyperlink ref="B141" r:id="rId190" xr:uid="{00000000-0004-0000-0900-0000BD000000}"/>
    <hyperlink ref="B142" r:id="rId191" xr:uid="{00000000-0004-0000-0900-0000BE000000}"/>
    <hyperlink ref="B143" r:id="rId192" xr:uid="{00000000-0004-0000-0900-0000BF000000}"/>
    <hyperlink ref="B144" r:id="rId193" xr:uid="{00000000-0004-0000-0900-0000C0000000}"/>
    <hyperlink ref="B145" r:id="rId194" xr:uid="{00000000-0004-0000-0900-0000C1000000}"/>
    <hyperlink ref="B146" r:id="rId195" xr:uid="{00000000-0004-0000-0900-0000C2000000}"/>
    <hyperlink ref="B147" r:id="rId196" xr:uid="{00000000-0004-0000-0900-0000C3000000}"/>
    <hyperlink ref="B148" r:id="rId197" xr:uid="{00000000-0004-0000-0900-0000C4000000}"/>
    <hyperlink ref="B149" r:id="rId198" xr:uid="{00000000-0004-0000-0900-0000C5000000}"/>
    <hyperlink ref="B150" r:id="rId199" xr:uid="{00000000-0004-0000-0900-0000C6000000}"/>
    <hyperlink ref="B151" r:id="rId200" xr:uid="{00000000-0004-0000-0900-0000C7000000}"/>
    <hyperlink ref="B152" r:id="rId201" xr:uid="{00000000-0004-0000-0900-0000C8000000}"/>
    <hyperlink ref="B153" r:id="rId202" xr:uid="{00000000-0004-0000-0900-0000C9000000}"/>
    <hyperlink ref="B154" r:id="rId203" xr:uid="{00000000-0004-0000-0900-0000CA000000}"/>
    <hyperlink ref="B155" r:id="rId204" xr:uid="{00000000-0004-0000-0900-0000CB000000}"/>
    <hyperlink ref="B156" r:id="rId205" xr:uid="{00000000-0004-0000-0900-0000CC000000}"/>
    <hyperlink ref="B157" r:id="rId206" xr:uid="{00000000-0004-0000-0900-0000CD000000}"/>
    <hyperlink ref="B158" r:id="rId207" xr:uid="{00000000-0004-0000-0900-0000CE000000}"/>
    <hyperlink ref="B159" r:id="rId208" xr:uid="{00000000-0004-0000-0900-0000CF000000}"/>
    <hyperlink ref="B160" r:id="rId209" xr:uid="{00000000-0004-0000-0900-0000D0000000}"/>
    <hyperlink ref="B161" r:id="rId210" xr:uid="{00000000-0004-0000-0900-0000D1000000}"/>
    <hyperlink ref="B162" r:id="rId211" xr:uid="{00000000-0004-0000-0900-0000D2000000}"/>
    <hyperlink ref="B163" r:id="rId212" xr:uid="{00000000-0004-0000-0900-0000D3000000}"/>
    <hyperlink ref="B164" r:id="rId213" xr:uid="{00000000-0004-0000-0900-0000D4000000}"/>
    <hyperlink ref="H164" r:id="rId214" xr:uid="{00000000-0004-0000-0900-0000D5000000}"/>
    <hyperlink ref="B165" r:id="rId215" xr:uid="{00000000-0004-0000-0900-0000D6000000}"/>
    <hyperlink ref="B166" r:id="rId216" xr:uid="{00000000-0004-0000-0900-0000D7000000}"/>
    <hyperlink ref="B167" r:id="rId217" xr:uid="{00000000-0004-0000-0900-0000D8000000}"/>
    <hyperlink ref="B168" r:id="rId218" xr:uid="{00000000-0004-0000-0900-0000D9000000}"/>
    <hyperlink ref="B169" r:id="rId219" xr:uid="{00000000-0004-0000-0900-0000DA000000}"/>
    <hyperlink ref="B170" r:id="rId220" xr:uid="{00000000-0004-0000-0900-0000DB000000}"/>
    <hyperlink ref="B171" r:id="rId221" xr:uid="{00000000-0004-0000-0900-0000DC000000}"/>
    <hyperlink ref="C171" r:id="rId222" xr:uid="{00000000-0004-0000-0900-0000DD000000}"/>
    <hyperlink ref="B172" r:id="rId223" xr:uid="{00000000-0004-0000-0900-0000DE000000}"/>
    <hyperlink ref="B173" r:id="rId224" xr:uid="{00000000-0004-0000-0900-0000DF000000}"/>
    <hyperlink ref="B174" r:id="rId225" xr:uid="{00000000-0004-0000-0900-0000E0000000}"/>
    <hyperlink ref="H174" r:id="rId226" xr:uid="{00000000-0004-0000-0900-0000E1000000}"/>
    <hyperlink ref="B175" r:id="rId227" xr:uid="{00000000-0004-0000-0900-0000E2000000}"/>
    <hyperlink ref="B176" r:id="rId228" xr:uid="{00000000-0004-0000-0900-0000E3000000}"/>
    <hyperlink ref="B177" r:id="rId229" xr:uid="{00000000-0004-0000-0900-0000E4000000}"/>
    <hyperlink ref="B178" r:id="rId230" xr:uid="{00000000-0004-0000-0900-0000E5000000}"/>
    <hyperlink ref="B179" r:id="rId231" xr:uid="{00000000-0004-0000-0900-0000E6000000}"/>
    <hyperlink ref="B180" r:id="rId232" xr:uid="{00000000-0004-0000-0900-0000E7000000}"/>
    <hyperlink ref="B181" r:id="rId233" xr:uid="{00000000-0004-0000-0900-0000E8000000}"/>
    <hyperlink ref="B182" r:id="rId234" xr:uid="{00000000-0004-0000-0900-0000E9000000}"/>
    <hyperlink ref="B183" r:id="rId235" xr:uid="{00000000-0004-0000-0900-0000EA000000}"/>
    <hyperlink ref="B184" r:id="rId236" xr:uid="{00000000-0004-0000-0900-0000EB000000}"/>
    <hyperlink ref="B185" r:id="rId237" xr:uid="{00000000-0004-0000-0900-0000EC000000}"/>
    <hyperlink ref="B186" r:id="rId238" xr:uid="{00000000-0004-0000-0900-0000ED000000}"/>
    <hyperlink ref="B187" r:id="rId239" xr:uid="{00000000-0004-0000-0900-0000EE000000}"/>
    <hyperlink ref="B188" r:id="rId240" xr:uid="{00000000-0004-0000-0900-0000EF000000}"/>
    <hyperlink ref="B189" r:id="rId241" xr:uid="{00000000-0004-0000-0900-0000F0000000}"/>
    <hyperlink ref="B190" r:id="rId242" xr:uid="{00000000-0004-0000-0900-0000F1000000}"/>
    <hyperlink ref="B191" r:id="rId243" xr:uid="{00000000-0004-0000-0900-0000F2000000}"/>
    <hyperlink ref="B192" r:id="rId244" xr:uid="{00000000-0004-0000-0900-0000F3000000}"/>
    <hyperlink ref="B193" r:id="rId245" xr:uid="{00000000-0004-0000-0900-0000F4000000}"/>
    <hyperlink ref="B194" r:id="rId246" xr:uid="{00000000-0004-0000-0900-0000F5000000}"/>
    <hyperlink ref="B195" r:id="rId247" xr:uid="{00000000-0004-0000-0900-0000F6000000}"/>
    <hyperlink ref="B196" r:id="rId248" xr:uid="{00000000-0004-0000-0900-0000F7000000}"/>
    <hyperlink ref="B197" r:id="rId249" xr:uid="{00000000-0004-0000-0900-0000F8000000}"/>
    <hyperlink ref="B198" r:id="rId250" xr:uid="{00000000-0004-0000-0900-0000F9000000}"/>
    <hyperlink ref="H198" r:id="rId251" xr:uid="{00000000-0004-0000-0900-0000FA000000}"/>
    <hyperlink ref="B199" r:id="rId252" xr:uid="{00000000-0004-0000-0900-0000FB000000}"/>
    <hyperlink ref="B200" r:id="rId253" xr:uid="{00000000-0004-0000-0900-0000FC000000}"/>
    <hyperlink ref="B201" r:id="rId254" xr:uid="{00000000-0004-0000-0900-0000FD000000}"/>
    <hyperlink ref="B202" r:id="rId255" xr:uid="{00000000-0004-0000-0900-0000FE000000}"/>
    <hyperlink ref="B203" r:id="rId256" xr:uid="{00000000-0004-0000-0900-0000FF000000}"/>
    <hyperlink ref="B204" r:id="rId257" xr:uid="{00000000-0004-0000-0900-000000010000}"/>
    <hyperlink ref="B205" r:id="rId258" xr:uid="{00000000-0004-0000-0900-000001010000}"/>
    <hyperlink ref="B206" r:id="rId259" xr:uid="{00000000-0004-0000-0900-000002010000}"/>
    <hyperlink ref="B207" r:id="rId260" xr:uid="{00000000-0004-0000-0900-000003010000}"/>
    <hyperlink ref="B208" r:id="rId261" xr:uid="{00000000-0004-0000-0900-000004010000}"/>
    <hyperlink ref="B209" r:id="rId262" xr:uid="{00000000-0004-0000-0900-000005010000}"/>
    <hyperlink ref="B210" r:id="rId263" xr:uid="{00000000-0004-0000-0900-000006010000}"/>
    <hyperlink ref="B211" r:id="rId264" xr:uid="{00000000-0004-0000-0900-000007010000}"/>
    <hyperlink ref="B212" r:id="rId265" xr:uid="{00000000-0004-0000-0900-000008010000}"/>
    <hyperlink ref="B213" r:id="rId266" xr:uid="{00000000-0004-0000-0900-000009010000}"/>
    <hyperlink ref="B214" r:id="rId267" xr:uid="{00000000-0004-0000-0900-00000A010000}"/>
    <hyperlink ref="B215" r:id="rId268" xr:uid="{00000000-0004-0000-0900-00000B010000}"/>
    <hyperlink ref="B216" r:id="rId269" xr:uid="{00000000-0004-0000-0900-00000C010000}"/>
    <hyperlink ref="B217" r:id="rId270" xr:uid="{00000000-0004-0000-0900-00000D010000}"/>
    <hyperlink ref="B218" r:id="rId271" location="2_Giam_ty_le_nhan_viec_nghi_viec_va_giu_chan_nhan_tai" xr:uid="{00000000-0004-0000-0900-00000E010000}"/>
    <hyperlink ref="B219" r:id="rId272" location="2_Giam_ty_le_nhan_viec_nghi_viec_va_giu_chan_nhan_tai" xr:uid="{00000000-0004-0000-0900-00000F010000}"/>
    <hyperlink ref="B220" r:id="rId273" location="2_Giam_ty_le_nhan_viec_nghi_viec_va_giu_chan_nhan_tai" xr:uid="{00000000-0004-0000-0900-000010010000}"/>
    <hyperlink ref="B221" r:id="rId274" location="2_Giam_ty_le_nhan_viec_nghi_viec_va_giu_chan_nhan_tai" xr:uid="{00000000-0004-0000-0900-000011010000}"/>
    <hyperlink ref="B222" r:id="rId275" location="3_Gan_ket_nhan_vien_trong_moi_truong_lam_viec_tich_cuc" xr:uid="{00000000-0004-0000-0900-000012010000}"/>
    <hyperlink ref="B223" r:id="rId276" location="3_Gan_ket_nhan_vien_trong_moi_truong_lam_viec_tich_cuc" xr:uid="{00000000-0004-0000-0900-000013010000}"/>
    <hyperlink ref="B224" r:id="rId277" location="3_Gan_ket_nhan_vien_trong_moi_truong_lam_viec_tich_cuc" xr:uid="{00000000-0004-0000-0900-000014010000}"/>
    <hyperlink ref="B225" r:id="rId278" location="3_Gan_ket_nhan_vien_trong_moi_truong_lam_viec_tich_cuc" xr:uid="{00000000-0004-0000-0900-000015010000}"/>
    <hyperlink ref="B226" r:id="rId279" location="Anh_huong_cua_moi_truong_lam_viec_tich_cuc_den_nhan_vien" xr:uid="{00000000-0004-0000-0900-000016010000}"/>
    <hyperlink ref="B227" r:id="rId280" location="Anh_huong_cua_moi_truong_lam_viec_tich_cuc_den_nhan_vien" xr:uid="{00000000-0004-0000-0900-000017010000}"/>
    <hyperlink ref="B228" r:id="rId281" location="Anh_huong_cua_moi_truong_lam_viec_tich_cuc_den_nhan_vien" xr:uid="{00000000-0004-0000-0900-000018010000}"/>
    <hyperlink ref="B229" r:id="rId282" location="Anh_huong_cua_moi_truong_lam_viec_tich_cuc_den_nhan_vien" xr:uid="{00000000-0004-0000-0900-000019010000}"/>
    <hyperlink ref="B230" r:id="rId283" location="Cach_de_xay_dung_moi_truong_lam_viec_tich_cuc_va_lanh_manh" xr:uid="{00000000-0004-0000-0900-00001A010000}"/>
    <hyperlink ref="B231" r:id="rId284" location="Cach_de_xay_dung_moi_truong_lam_viec_tich_cuc_va_lanh_manh" xr:uid="{00000000-0004-0000-0900-00001B010000}"/>
    <hyperlink ref="B232" r:id="rId285" xr:uid="{00000000-0004-0000-0900-00001C010000}"/>
    <hyperlink ref="H232" r:id="rId286" xr:uid="{00000000-0004-0000-0900-00001D010000}"/>
    <hyperlink ref="B233" r:id="rId287" xr:uid="{00000000-0004-0000-0900-00001E010000}"/>
    <hyperlink ref="B234" r:id="rId288" xr:uid="{00000000-0004-0000-0900-00001F010000}"/>
    <hyperlink ref="B235" r:id="rId289" xr:uid="{00000000-0004-0000-0900-000020010000}"/>
    <hyperlink ref="B236" r:id="rId290" xr:uid="{00000000-0004-0000-0900-000021010000}"/>
    <hyperlink ref="B237" r:id="rId291" xr:uid="{00000000-0004-0000-0900-000022010000}"/>
    <hyperlink ref="B238" r:id="rId292" xr:uid="{00000000-0004-0000-0900-000023010000}"/>
    <hyperlink ref="B239" r:id="rId293" xr:uid="{00000000-0004-0000-0900-000024010000}"/>
    <hyperlink ref="B240" r:id="rId294" xr:uid="{00000000-0004-0000-0900-000025010000}"/>
    <hyperlink ref="B241" r:id="rId295" xr:uid="{00000000-0004-0000-0900-000026010000}"/>
    <hyperlink ref="B242" r:id="rId296" xr:uid="{00000000-0004-0000-0900-000027010000}"/>
    <hyperlink ref="B243" r:id="rId297" xr:uid="{00000000-0004-0000-0900-000028010000}"/>
    <hyperlink ref="B244" r:id="rId298" xr:uid="{00000000-0004-0000-0900-000029010000}"/>
    <hyperlink ref="B245" r:id="rId299" xr:uid="{00000000-0004-0000-0900-00002A010000}"/>
    <hyperlink ref="B246" r:id="rId300" xr:uid="{00000000-0004-0000-0900-00002B010000}"/>
    <hyperlink ref="B247" r:id="rId301" xr:uid="{00000000-0004-0000-0900-00002C010000}"/>
    <hyperlink ref="B248" r:id="rId302" xr:uid="{00000000-0004-0000-0900-00002D010000}"/>
    <hyperlink ref="B249" r:id="rId303" xr:uid="{00000000-0004-0000-0900-00002E010000}"/>
    <hyperlink ref="B250" r:id="rId304" xr:uid="{00000000-0004-0000-0900-00002F010000}"/>
    <hyperlink ref="B251" r:id="rId305" xr:uid="{00000000-0004-0000-0900-000030010000}"/>
    <hyperlink ref="B252" r:id="rId306" xr:uid="{00000000-0004-0000-0900-000031010000}"/>
    <hyperlink ref="B253" r:id="rId307" xr:uid="{00000000-0004-0000-0900-000032010000}"/>
    <hyperlink ref="H253" r:id="rId308" xr:uid="{00000000-0004-0000-0900-000033010000}"/>
    <hyperlink ref="B254" r:id="rId309" xr:uid="{00000000-0004-0000-0900-000034010000}"/>
    <hyperlink ref="B255" r:id="rId310" xr:uid="{00000000-0004-0000-0900-000035010000}"/>
    <hyperlink ref="B256" r:id="rId311" xr:uid="{00000000-0004-0000-0900-000036010000}"/>
    <hyperlink ref="B257" r:id="rId312" xr:uid="{00000000-0004-0000-0900-000037010000}"/>
    <hyperlink ref="B258" r:id="rId313" xr:uid="{00000000-0004-0000-0900-000038010000}"/>
    <hyperlink ref="B259" r:id="rId314" xr:uid="{00000000-0004-0000-0900-000039010000}"/>
    <hyperlink ref="B260" r:id="rId315" xr:uid="{00000000-0004-0000-0900-00003A010000}"/>
    <hyperlink ref="B261" r:id="rId316" xr:uid="{00000000-0004-0000-0900-00003B010000}"/>
    <hyperlink ref="B262" r:id="rId317" xr:uid="{00000000-0004-0000-0900-00003C010000}"/>
    <hyperlink ref="B263" r:id="rId318" xr:uid="{00000000-0004-0000-0900-00003D010000}"/>
    <hyperlink ref="B264" r:id="rId319" xr:uid="{00000000-0004-0000-0900-00003E010000}"/>
    <hyperlink ref="B265" r:id="rId320" xr:uid="{00000000-0004-0000-0900-00003F010000}"/>
    <hyperlink ref="B266" r:id="rId321" xr:uid="{00000000-0004-0000-0900-000040010000}"/>
    <hyperlink ref="B267" r:id="rId322" xr:uid="{00000000-0004-0000-0900-000041010000}"/>
    <hyperlink ref="B268" r:id="rId323" xr:uid="{00000000-0004-0000-0900-000042010000}"/>
    <hyperlink ref="B269" r:id="rId324" xr:uid="{00000000-0004-0000-0900-000043010000}"/>
    <hyperlink ref="B270" r:id="rId325" xr:uid="{00000000-0004-0000-0900-000044010000}"/>
    <hyperlink ref="B271" r:id="rId326" xr:uid="{00000000-0004-0000-0900-000045010000}"/>
    <hyperlink ref="B272" r:id="rId327" xr:uid="{00000000-0004-0000-0900-000046010000}"/>
    <hyperlink ref="B273" r:id="rId328" xr:uid="{00000000-0004-0000-0900-000047010000}"/>
    <hyperlink ref="B274" r:id="rId329" xr:uid="{00000000-0004-0000-0900-000048010000}"/>
    <hyperlink ref="B275" r:id="rId330" xr:uid="{00000000-0004-0000-0900-000049010000}"/>
    <hyperlink ref="B276" r:id="rId331" xr:uid="{00000000-0004-0000-0900-00004A010000}"/>
    <hyperlink ref="B277" r:id="rId332" xr:uid="{00000000-0004-0000-0900-00004B010000}"/>
    <hyperlink ref="B278" r:id="rId333" xr:uid="{00000000-0004-0000-0900-00004C010000}"/>
    <hyperlink ref="B279" r:id="rId334" xr:uid="{00000000-0004-0000-0900-00004D010000}"/>
    <hyperlink ref="B280" r:id="rId335" xr:uid="{00000000-0004-0000-0900-00004E010000}"/>
    <hyperlink ref="B281" r:id="rId336" xr:uid="{00000000-0004-0000-0900-00004F010000}"/>
    <hyperlink ref="B282" r:id="rId337" xr:uid="{00000000-0004-0000-0900-000050010000}"/>
    <hyperlink ref="B283" r:id="rId338" xr:uid="{00000000-0004-0000-0900-000051010000}"/>
    <hyperlink ref="B284" r:id="rId339" xr:uid="{00000000-0004-0000-0900-000052010000}"/>
    <hyperlink ref="B285" r:id="rId340" xr:uid="{00000000-0004-0000-0900-000053010000}"/>
    <hyperlink ref="B286" r:id="rId341" xr:uid="{00000000-0004-0000-0900-000054010000}"/>
    <hyperlink ref="B287" r:id="rId342" xr:uid="{00000000-0004-0000-0900-000055010000}"/>
    <hyperlink ref="B288" r:id="rId343" xr:uid="{00000000-0004-0000-0900-000056010000}"/>
    <hyperlink ref="B289" r:id="rId344" xr:uid="{00000000-0004-0000-0900-000057010000}"/>
    <hyperlink ref="B290" r:id="rId345" xr:uid="{00000000-0004-0000-0900-000058010000}"/>
    <hyperlink ref="B291" r:id="rId346" xr:uid="{00000000-0004-0000-0900-000059010000}"/>
    <hyperlink ref="B292" r:id="rId347" xr:uid="{00000000-0004-0000-0900-00005A010000}"/>
    <hyperlink ref="B293" r:id="rId348" xr:uid="{00000000-0004-0000-0900-00005B010000}"/>
    <hyperlink ref="B294" r:id="rId349" xr:uid="{00000000-0004-0000-0900-00005C010000}"/>
    <hyperlink ref="B295" r:id="rId350" xr:uid="{00000000-0004-0000-0900-00005D010000}"/>
    <hyperlink ref="B296" r:id="rId351" location="ftoc-heading-1" xr:uid="{00000000-0004-0000-0900-00005E010000}"/>
    <hyperlink ref="B297" r:id="rId352" location="ftoc-heading-1" xr:uid="{00000000-0004-0000-0900-00005F010000}"/>
    <hyperlink ref="B298" r:id="rId353" location="ftoc-heading-1" xr:uid="{00000000-0004-0000-0900-000060010000}"/>
    <hyperlink ref="B299" r:id="rId354" location="ftoc-heading-1" xr:uid="{00000000-0004-0000-0900-000061010000}"/>
    <hyperlink ref="B300" r:id="rId355" location="ftoc-heading-1" xr:uid="{00000000-0004-0000-0900-000062010000}"/>
    <hyperlink ref="B301" r:id="rId356" location="ftoc-heading-2" xr:uid="{00000000-0004-0000-0900-000063010000}"/>
    <hyperlink ref="B302" r:id="rId357" location="ftoc-heading-2" xr:uid="{00000000-0004-0000-0900-000064010000}"/>
    <hyperlink ref="B303" r:id="rId358" location="ftoc-heading-2" xr:uid="{00000000-0004-0000-0900-000065010000}"/>
    <hyperlink ref="B304" r:id="rId359" location="ftoc-heading-2" xr:uid="{00000000-0004-0000-0900-000066010000}"/>
    <hyperlink ref="B305" r:id="rId360" location="ftoc-heading-3" xr:uid="{00000000-0004-0000-0900-000067010000}"/>
    <hyperlink ref="B306" r:id="rId361" location="ftoc-heading-3" xr:uid="{00000000-0004-0000-0900-000068010000}"/>
    <hyperlink ref="B307" r:id="rId362" location="ftoc-heading-3" xr:uid="{00000000-0004-0000-0900-000069010000}"/>
    <hyperlink ref="B308" r:id="rId363" location="ftoc-heading-3" xr:uid="{00000000-0004-0000-0900-00006A010000}"/>
    <hyperlink ref="B309" r:id="rId364" location="ftoc-heading-3" xr:uid="{00000000-0004-0000-0900-00006B010000}"/>
    <hyperlink ref="B310" r:id="rId365" location="ftoc-heading-9" xr:uid="{00000000-0004-0000-0900-00006C010000}"/>
    <hyperlink ref="B311" r:id="rId366" location="ftoc-heading-9" xr:uid="{00000000-0004-0000-0900-00006D010000}"/>
    <hyperlink ref="B312" r:id="rId367" location="ftoc-heading-9" xr:uid="{00000000-0004-0000-0900-00006E010000}"/>
    <hyperlink ref="B313" r:id="rId368" location="ftoc-heading-9" xr:uid="{00000000-0004-0000-0900-00006F010000}"/>
    <hyperlink ref="B314" r:id="rId369" location="ftoc-heading-9" xr:uid="{00000000-0004-0000-0900-000070010000}"/>
    <hyperlink ref="B315" r:id="rId370" location="ftoc-heading-9" xr:uid="{00000000-0004-0000-0900-000071010000}"/>
    <hyperlink ref="B316" r:id="rId371" location="Lo_trinh_thang_tien_la_gi" xr:uid="{00000000-0004-0000-0900-000072010000}"/>
    <hyperlink ref="B317" r:id="rId372" location="Lo_trinh_thang_tien_la_gi" xr:uid="{00000000-0004-0000-0900-000073010000}"/>
    <hyperlink ref="B318" r:id="rId373" location="Lo_trinh_thang_tien_la_gi" xr:uid="{00000000-0004-0000-0900-000074010000}"/>
    <hyperlink ref="B319" r:id="rId374" location="Lo_trinh_thang_tien_la_gi" xr:uid="{00000000-0004-0000-0900-000075010000}"/>
    <hyperlink ref="B320" r:id="rId375" location="Lo_trinh_thang_tien_la_gi" xr:uid="{00000000-0004-0000-0900-000076010000}"/>
    <hyperlink ref="B321" r:id="rId376" location="Lo_trinh_thang_tien_la_gi" xr:uid="{00000000-0004-0000-0900-000077010000}"/>
    <hyperlink ref="B322" r:id="rId377" location="Lo_trinh_thang_tien_la_gi" xr:uid="{00000000-0004-0000-0900-000078010000}"/>
    <hyperlink ref="B323" r:id="rId378" location="Lo_trinh_thang_tien_la_gi" xr:uid="{00000000-0004-0000-0900-000079010000}"/>
    <hyperlink ref="B324" r:id="rId379" location="Nhung_sai_lam_co_the_gap_phai_khi_xay_dung_lo_trinh_thang_tien_cho_nhan_vien" xr:uid="{00000000-0004-0000-0900-00007A010000}"/>
    <hyperlink ref="B325" r:id="rId380" location="Nhung_sai_lam_co_the_gap_phai_khi_xay_dung_lo_trinh_thang_tien_cho_nhan_vien" xr:uid="{00000000-0004-0000-0900-00007B010000}"/>
    <hyperlink ref="B326" r:id="rId381" location="Nhung_sai_lam_co_the_gap_phai_khi_xay_dung_lo_trinh_thang_tien_cho_nhan_vien" xr:uid="{00000000-0004-0000-0900-00007C010000}"/>
    <hyperlink ref="B327" r:id="rId382" location="Nhung_sai_lam_co_the_gap_phai_khi_xay_dung_lo_trinh_thang_tien_cho_nhan_vien" xr:uid="{00000000-0004-0000-0900-00007D010000}"/>
    <hyperlink ref="B328" r:id="rId383" location="Nhung_sai_lam_co_the_gap_phai_khi_xay_dung_lo_trinh_thang_tien_cho_nhan_vien" xr:uid="{00000000-0004-0000-0900-00007E010000}"/>
    <hyperlink ref="B329" r:id="rId384" location="Nhung_sai_lam_co_the_gap_phai_khi_xay_dung_lo_trinh_thang_tien_cho_nhan_vien" xr:uid="{00000000-0004-0000-0900-00007F010000}"/>
    <hyperlink ref="B330" r:id="rId385" location="Nhung_sai_lam_co_the_gap_phai_khi_xay_dung_lo_trinh_thang_tien_cho_nhan_vien" xr:uid="{00000000-0004-0000-0900-000080010000}"/>
    <hyperlink ref="B331" r:id="rId386" location="Quy_trinh_xay_dung_lo_trinh_thang_tien_cho_nhan_vien" xr:uid="{00000000-0004-0000-0900-000081010000}"/>
    <hyperlink ref="B332" r:id="rId387" location="Quy_trinh_xay_dung_lo_trinh_thang_tien_cho_nhan_vien" xr:uid="{00000000-0004-0000-0900-000082010000}"/>
    <hyperlink ref="B333" r:id="rId388" location="Quy_trinh_xay_dung_lo_trinh_thang_tien_cho_nhan_vien" xr:uid="{00000000-0004-0000-0900-000083010000}"/>
    <hyperlink ref="B334" r:id="rId389" location="Quy_trinh_xay_dung_lo_trinh_thang_tien_cho_nhan_vien" xr:uid="{00000000-0004-0000-0900-000084010000}"/>
    <hyperlink ref="B335" r:id="rId390" location="Quy_trinh_xay_dung_lo_trinh_thang_tien_cho_nhan_vien" xr:uid="{00000000-0004-0000-0900-000085010000}"/>
    <hyperlink ref="B336" r:id="rId391" location="Quy_trinh_xay_dung_lo_trinh_thang_tien_cho_nhan_vien" xr:uid="{00000000-0004-0000-0900-000086010000}"/>
    <hyperlink ref="B337" r:id="rId392" location="Quy_trinh_xay_dung_lo_trinh_thang_tien_cho_nhan_vien" xr:uid="{00000000-0004-0000-0900-000087010000}"/>
    <hyperlink ref="B338" r:id="rId393" location="Tai_sao_can_phai_xay_dung_lo_trinh_thang_tien_cho_nhan_vien" xr:uid="{00000000-0004-0000-0900-000088010000}"/>
    <hyperlink ref="B339" r:id="rId394" location="Tai_sao_can_phai_xay_dung_lo_trinh_thang_tien_cho_nhan_vien" xr:uid="{00000000-0004-0000-0900-000089010000}"/>
    <hyperlink ref="B340" r:id="rId395" location="Tai_sao_can_phai_xay_dung_lo_trinh_thang_tien_cho_nhan_vien" xr:uid="{00000000-0004-0000-0900-00008A010000}"/>
    <hyperlink ref="B341" r:id="rId396" location="Tai_sao_can_phai_xay_dung_lo_trinh_thang_tien_cho_nhan_vien" xr:uid="{00000000-0004-0000-0900-00008B010000}"/>
    <hyperlink ref="B342" r:id="rId397" location="Tai_sao_can_phai_xay_dung_lo_trinh_thang_tien_cho_nhan_vien" xr:uid="{00000000-0004-0000-0900-00008C010000}"/>
    <hyperlink ref="B343" r:id="rId398" location="Tai_sao_can_phai_xay_dung_lo_trinh_thang_tien_cho_nhan_vien" xr:uid="{00000000-0004-0000-0900-00008D010000}"/>
    <hyperlink ref="B344" r:id="rId399" location="Tai_sao_can_phai_xay_dung_lo_trinh_thang_tien_cho_nhan_vien" xr:uid="{00000000-0004-0000-0900-00008E010000}"/>
    <hyperlink ref="B345" r:id="rId400" xr:uid="{00000000-0004-0000-0900-00008F010000}"/>
    <hyperlink ref="H345" r:id="rId401" xr:uid="{00000000-0004-0000-0900-000090010000}"/>
    <hyperlink ref="B346" r:id="rId402" xr:uid="{00000000-0004-0000-0900-000091010000}"/>
    <hyperlink ref="B347" r:id="rId403" xr:uid="{00000000-0004-0000-0900-000092010000}"/>
    <hyperlink ref="B348" r:id="rId404" xr:uid="{00000000-0004-0000-0900-000093010000}"/>
    <hyperlink ref="B349" r:id="rId405" xr:uid="{00000000-0004-0000-0900-000094010000}"/>
    <hyperlink ref="B350" r:id="rId406" xr:uid="{00000000-0004-0000-0900-000095010000}"/>
    <hyperlink ref="B351" r:id="rId407" xr:uid="{00000000-0004-0000-0900-000096010000}"/>
    <hyperlink ref="B352" r:id="rId408" xr:uid="{00000000-0004-0000-0900-000097010000}"/>
    <hyperlink ref="B353" r:id="rId409" xr:uid="{00000000-0004-0000-0900-000098010000}"/>
    <hyperlink ref="B354" r:id="rId410" xr:uid="{00000000-0004-0000-0900-000099010000}"/>
    <hyperlink ref="B355" r:id="rId411" xr:uid="{00000000-0004-0000-0900-00009A010000}"/>
    <hyperlink ref="B356" r:id="rId412" xr:uid="{00000000-0004-0000-0900-00009B010000}"/>
    <hyperlink ref="B357" r:id="rId413" xr:uid="{00000000-0004-0000-0900-00009C010000}"/>
    <hyperlink ref="B358" r:id="rId414" xr:uid="{00000000-0004-0000-0900-00009D010000}"/>
    <hyperlink ref="B359" r:id="rId415" xr:uid="{00000000-0004-0000-0900-00009E010000}"/>
    <hyperlink ref="B360" r:id="rId416" xr:uid="{00000000-0004-0000-0900-00009F010000}"/>
    <hyperlink ref="B361" r:id="rId417" xr:uid="{00000000-0004-0000-0900-0000A0010000}"/>
    <hyperlink ref="B362" r:id="rId418" xr:uid="{00000000-0004-0000-0900-0000A1010000}"/>
    <hyperlink ref="B363" r:id="rId419" xr:uid="{00000000-0004-0000-0900-0000A2010000}"/>
    <hyperlink ref="B364" r:id="rId420" xr:uid="{00000000-0004-0000-0900-0000A3010000}"/>
    <hyperlink ref="B365" r:id="rId421" xr:uid="{00000000-0004-0000-0900-0000A4010000}"/>
    <hyperlink ref="B366" r:id="rId422" xr:uid="{00000000-0004-0000-0900-0000A5010000}"/>
    <hyperlink ref="B367" r:id="rId423" xr:uid="{00000000-0004-0000-0900-0000A6010000}"/>
    <hyperlink ref="B368" r:id="rId424" xr:uid="{00000000-0004-0000-0900-0000A7010000}"/>
    <hyperlink ref="B369" r:id="rId425" xr:uid="{00000000-0004-0000-0900-0000A8010000}"/>
    <hyperlink ref="B370" r:id="rId426" xr:uid="{00000000-0004-0000-0900-0000A9010000}"/>
    <hyperlink ref="B371" r:id="rId427" xr:uid="{00000000-0004-0000-0900-0000AA010000}"/>
    <hyperlink ref="B372" r:id="rId428" xr:uid="{00000000-0004-0000-0900-0000AB010000}"/>
    <hyperlink ref="B373" r:id="rId429" xr:uid="{00000000-0004-0000-0900-0000AC010000}"/>
    <hyperlink ref="B374" r:id="rId430" xr:uid="{00000000-0004-0000-0900-0000AD010000}"/>
    <hyperlink ref="B375" r:id="rId431" xr:uid="{00000000-0004-0000-0900-0000AE010000}"/>
    <hyperlink ref="B376" r:id="rId432" xr:uid="{00000000-0004-0000-0900-0000AF010000}"/>
    <hyperlink ref="B377" r:id="rId433" xr:uid="{00000000-0004-0000-0900-0000B0010000}"/>
    <hyperlink ref="B378" r:id="rId434" xr:uid="{00000000-0004-0000-0900-0000B1010000}"/>
    <hyperlink ref="B379" r:id="rId435" xr:uid="{00000000-0004-0000-0900-0000B2010000}"/>
    <hyperlink ref="B380" r:id="rId436" xr:uid="{00000000-0004-0000-0900-0000B3010000}"/>
    <hyperlink ref="B381" r:id="rId437" xr:uid="{00000000-0004-0000-0900-0000B4010000}"/>
    <hyperlink ref="B382" r:id="rId438" xr:uid="{00000000-0004-0000-0900-0000B5010000}"/>
    <hyperlink ref="B383" r:id="rId439" xr:uid="{00000000-0004-0000-0900-0000B6010000}"/>
    <hyperlink ref="B384" r:id="rId440" location="ftoc-heading-1" xr:uid="{00000000-0004-0000-0900-0000B7010000}"/>
    <hyperlink ref="B385" r:id="rId441" location="ftoc-heading-2" xr:uid="{00000000-0004-0000-0900-0000B8010000}"/>
    <hyperlink ref="B386" r:id="rId442" location="ftoc-heading-3" xr:uid="{00000000-0004-0000-0900-0000B9010000}"/>
    <hyperlink ref="B387" r:id="rId443" location="ftoc-heading-4" xr:uid="{00000000-0004-0000-0900-0000BA010000}"/>
    <hyperlink ref="B388" r:id="rId444" location="Ke_hoach_xay_dung_doi_ngu_ke_can_la_gi" xr:uid="{00000000-0004-0000-0900-0000BB010000}"/>
    <hyperlink ref="B389" r:id="rId445" location="Khi_nao_nen_bat_dau_ke_hoach_cho_doi_ngu_ke_can" xr:uid="{00000000-0004-0000-0900-0000BC010000}"/>
    <hyperlink ref="B390" r:id="rId446" location="Nhung_buoc_trong_qua_trinh_lap_ke_hoach_xay_dung_doi_ngu_ke_can" xr:uid="{00000000-0004-0000-0900-0000BD010000}"/>
    <hyperlink ref="B391" r:id="rId447" location="Tai_sao_lap_ke_hoach_doi_ngu_ke_can_lai_quan_trong" xr:uid="{00000000-0004-0000-0900-0000BE010000}"/>
    <hyperlink ref="B392" r:id="rId448" xr:uid="{00000000-0004-0000-0900-0000BF010000}"/>
    <hyperlink ref="H392" r:id="rId449" xr:uid="{00000000-0004-0000-0900-0000C0010000}"/>
    <hyperlink ref="B393" r:id="rId450" xr:uid="{00000000-0004-0000-0900-0000C1010000}"/>
    <hyperlink ref="B394" r:id="rId451" xr:uid="{00000000-0004-0000-0900-0000C2010000}"/>
    <hyperlink ref="B395" r:id="rId452" xr:uid="{00000000-0004-0000-0900-0000C3010000}"/>
    <hyperlink ref="B396" r:id="rId453" xr:uid="{00000000-0004-0000-0900-0000C4010000}"/>
    <hyperlink ref="B397" r:id="rId454" xr:uid="{00000000-0004-0000-0900-0000C5010000}"/>
    <hyperlink ref="B398" r:id="rId455" xr:uid="{00000000-0004-0000-0900-0000C6010000}"/>
    <hyperlink ref="B399" r:id="rId456" xr:uid="{00000000-0004-0000-0900-0000C7010000}"/>
    <hyperlink ref="B400" r:id="rId457" xr:uid="{00000000-0004-0000-0900-0000C8010000}"/>
    <hyperlink ref="B401" r:id="rId458" xr:uid="{00000000-0004-0000-0900-0000C9010000}"/>
    <hyperlink ref="B402" r:id="rId459" xr:uid="{00000000-0004-0000-0900-0000CA010000}"/>
    <hyperlink ref="B403" r:id="rId460" xr:uid="{00000000-0004-0000-0900-0000CB010000}"/>
    <hyperlink ref="B404" r:id="rId461" xr:uid="{00000000-0004-0000-0900-0000CC010000}"/>
    <hyperlink ref="B405" r:id="rId462" xr:uid="{00000000-0004-0000-0900-0000CD010000}"/>
    <hyperlink ref="B406" r:id="rId463" xr:uid="{00000000-0004-0000-0900-0000CE010000}"/>
    <hyperlink ref="B407" r:id="rId464" xr:uid="{00000000-0004-0000-0900-0000CF010000}"/>
    <hyperlink ref="B408" r:id="rId465" xr:uid="{00000000-0004-0000-0900-0000D0010000}"/>
    <hyperlink ref="B409" r:id="rId466" xr:uid="{00000000-0004-0000-0900-0000D1010000}"/>
    <hyperlink ref="B410" r:id="rId467" xr:uid="{00000000-0004-0000-0900-0000D2010000}"/>
    <hyperlink ref="B411" r:id="rId468" xr:uid="{00000000-0004-0000-0900-0000D3010000}"/>
    <hyperlink ref="B412" r:id="rId469" xr:uid="{00000000-0004-0000-0900-0000D4010000}"/>
    <hyperlink ref="B413" r:id="rId470" xr:uid="{00000000-0004-0000-0900-0000D5010000}"/>
    <hyperlink ref="B414" r:id="rId471" xr:uid="{00000000-0004-0000-0900-0000D6010000}"/>
    <hyperlink ref="B415" r:id="rId472" xr:uid="{00000000-0004-0000-0900-0000D7010000}"/>
    <hyperlink ref="B416" r:id="rId473" xr:uid="{00000000-0004-0000-0900-0000D8010000}"/>
    <hyperlink ref="B417" r:id="rId474" xr:uid="{00000000-0004-0000-0900-0000D9010000}"/>
    <hyperlink ref="B418" r:id="rId475" xr:uid="{00000000-0004-0000-0900-0000DA010000}"/>
    <hyperlink ref="B419" r:id="rId476" xr:uid="{00000000-0004-0000-0900-0000DB010000}"/>
    <hyperlink ref="B420" r:id="rId477" xr:uid="{00000000-0004-0000-0900-0000DC010000}"/>
    <hyperlink ref="B421" r:id="rId478" xr:uid="{00000000-0004-0000-0900-0000DD010000}"/>
    <hyperlink ref="B422" r:id="rId479" xr:uid="{00000000-0004-0000-0900-0000DE010000}"/>
    <hyperlink ref="B423" r:id="rId480" xr:uid="{00000000-0004-0000-0900-0000DF010000}"/>
    <hyperlink ref="B424" r:id="rId481" xr:uid="{00000000-0004-0000-0900-0000E0010000}"/>
    <hyperlink ref="B425" r:id="rId482" xr:uid="{00000000-0004-0000-0900-0000E1010000}"/>
    <hyperlink ref="B426" r:id="rId483" xr:uid="{00000000-0004-0000-0900-0000E2010000}"/>
    <hyperlink ref="B427" r:id="rId484" xr:uid="{00000000-0004-0000-0900-0000E3010000}"/>
    <hyperlink ref="B428" r:id="rId485" xr:uid="{00000000-0004-0000-0900-0000E4010000}"/>
    <hyperlink ref="B429" r:id="rId486" xr:uid="{00000000-0004-0000-0900-0000E5010000}"/>
    <hyperlink ref="B430" r:id="rId487" location="Cong_thong_tin_noi_bo_giup_ngan_chan_lan_truyen_tin_gia" xr:uid="{00000000-0004-0000-0900-0000E6010000}"/>
    <hyperlink ref="B431" r:id="rId488" location="Cong_thong_tin_noi_bo_giup_ngan_chan_lan_truyen_tin_gia" xr:uid="{00000000-0004-0000-0900-0000E7010000}"/>
    <hyperlink ref="B432" r:id="rId489" location="Cong_thong_tin_noi_bo_la_gi" xr:uid="{00000000-0004-0000-0900-0000E8010000}"/>
    <hyperlink ref="B433" r:id="rId490" location="Cong_thong_tin_noi_bo_la_gi" xr:uid="{00000000-0004-0000-0900-0000E9010000}"/>
    <hyperlink ref="B434" r:id="rId491" location="Duy_tri_su_lien_mach_trong_truyen_thong" xr:uid="{00000000-0004-0000-0900-0000EA010000}"/>
    <hyperlink ref="B435" r:id="rId492" location="Duy_tri_su_lien_mach_trong_truyen_thong" xr:uid="{00000000-0004-0000-0900-0000EB010000}"/>
    <hyperlink ref="B436" r:id="rId493" location="ftoc-heading-1" xr:uid="{00000000-0004-0000-0900-0000EC010000}"/>
    <hyperlink ref="B437" r:id="rId494" location="ftoc-heading-1" xr:uid="{00000000-0004-0000-0900-0000ED010000}"/>
    <hyperlink ref="B438" r:id="rId495" location="ftoc-heading-2" xr:uid="{00000000-0004-0000-0900-0000EE010000}"/>
    <hyperlink ref="B439" r:id="rId496" location="ftoc-heading-2" xr:uid="{00000000-0004-0000-0900-0000EF010000}"/>
    <hyperlink ref="B440" r:id="rId497" location="ftoc-heading-3" xr:uid="{00000000-0004-0000-0900-0000F0010000}"/>
    <hyperlink ref="B441" r:id="rId498" location="ftoc-heading-3" xr:uid="{00000000-0004-0000-0900-0000F1010000}"/>
    <hyperlink ref="B442" r:id="rId499" location="ftoc-heading-4" xr:uid="{00000000-0004-0000-0900-0000F2010000}"/>
    <hyperlink ref="B443" r:id="rId500" location="ftoc-heading-4" xr:uid="{00000000-0004-0000-0900-0000F3010000}"/>
    <hyperlink ref="B444" r:id="rId501" location="ftoc-heading-5" xr:uid="{00000000-0004-0000-0900-0000F4010000}"/>
    <hyperlink ref="B445" r:id="rId502" location="ftoc-heading-5" xr:uid="{00000000-0004-0000-0900-0000F5010000}"/>
    <hyperlink ref="B446" r:id="rId503" location="Noi_luu_tru_thong_tin_tat_ca_trong_mot" xr:uid="{00000000-0004-0000-0900-0000F6010000}"/>
    <hyperlink ref="B447" r:id="rId504" location="Noi_luu_tru_thong_tin_tat_ca_trong_mot" xr:uid="{00000000-0004-0000-0900-0000F7010000}"/>
    <hyperlink ref="B448" r:id="rId505" location="Vi_sao_doanh_nghiep_can_co_mot_cong_thong_tin_noi_bo" xr:uid="{00000000-0004-0000-0900-0000F8010000}"/>
    <hyperlink ref="B449" r:id="rId506" location="Vi_sao_doanh_nghiep_can_co_mot_cong_thong_tin_noi_bo" xr:uid="{00000000-0004-0000-0900-0000F9010000}"/>
    <hyperlink ref="B450" r:id="rId507" xr:uid="{00000000-0004-0000-0900-0000FA010000}"/>
    <hyperlink ref="B451" r:id="rId508" xr:uid="{00000000-0004-0000-0900-0000FB010000}"/>
    <hyperlink ref="B452" r:id="rId509" xr:uid="{00000000-0004-0000-0900-0000FC010000}"/>
    <hyperlink ref="B453" r:id="rId510" xr:uid="{00000000-0004-0000-0900-0000FD010000}"/>
    <hyperlink ref="B454" r:id="rId511" xr:uid="{00000000-0004-0000-0900-0000FE010000}"/>
    <hyperlink ref="B455" r:id="rId512" xr:uid="{00000000-0004-0000-0900-0000FF010000}"/>
    <hyperlink ref="B456" r:id="rId513" xr:uid="{00000000-0004-0000-0900-000000020000}"/>
    <hyperlink ref="B457" r:id="rId514" xr:uid="{00000000-0004-0000-0900-000001020000}"/>
    <hyperlink ref="B458" r:id="rId515" xr:uid="{00000000-0004-0000-0900-000002020000}"/>
    <hyperlink ref="B459" r:id="rId516" xr:uid="{00000000-0004-0000-0900-000003020000}"/>
    <hyperlink ref="B460" r:id="rId517" xr:uid="{00000000-0004-0000-0900-000004020000}"/>
    <hyperlink ref="B461" r:id="rId518" xr:uid="{00000000-0004-0000-0900-000005020000}"/>
    <hyperlink ref="B462" r:id="rId519" xr:uid="{00000000-0004-0000-0900-000006020000}"/>
    <hyperlink ref="B463" r:id="rId520" xr:uid="{00000000-0004-0000-0900-000007020000}"/>
    <hyperlink ref="B464" r:id="rId521" xr:uid="{00000000-0004-0000-0900-000008020000}"/>
    <hyperlink ref="B465" r:id="rId522" xr:uid="{00000000-0004-0000-0900-000009020000}"/>
    <hyperlink ref="B466" r:id="rId523" xr:uid="{00000000-0004-0000-0900-00000A020000}"/>
    <hyperlink ref="B467" r:id="rId524" xr:uid="{00000000-0004-0000-0900-00000B020000}"/>
    <hyperlink ref="B468" r:id="rId525" xr:uid="{00000000-0004-0000-0900-00000C020000}"/>
    <hyperlink ref="B469" r:id="rId526" xr:uid="{00000000-0004-0000-0900-00000D020000}"/>
    <hyperlink ref="B470" r:id="rId527" xr:uid="{00000000-0004-0000-0900-00000E020000}"/>
    <hyperlink ref="B471" r:id="rId528" xr:uid="{00000000-0004-0000-0900-00000F020000}"/>
    <hyperlink ref="B472" r:id="rId529" xr:uid="{00000000-0004-0000-0900-000010020000}"/>
    <hyperlink ref="B473" r:id="rId530" xr:uid="{00000000-0004-0000-0900-000011020000}"/>
    <hyperlink ref="B474" r:id="rId531" xr:uid="{00000000-0004-0000-0900-000012020000}"/>
    <hyperlink ref="B475" r:id="rId532" xr:uid="{00000000-0004-0000-0900-000013020000}"/>
    <hyperlink ref="B476" r:id="rId533" xr:uid="{00000000-0004-0000-0900-000014020000}"/>
    <hyperlink ref="B477" r:id="rId534" xr:uid="{00000000-0004-0000-0900-000015020000}"/>
    <hyperlink ref="B478" r:id="rId535" xr:uid="{00000000-0004-0000-0900-000016020000}"/>
    <hyperlink ref="B479" r:id="rId536" xr:uid="{00000000-0004-0000-0900-000017020000}"/>
    <hyperlink ref="B480" r:id="rId537" xr:uid="{00000000-0004-0000-0900-000018020000}"/>
    <hyperlink ref="B481" r:id="rId538" xr:uid="{00000000-0004-0000-0900-000019020000}"/>
    <hyperlink ref="B482" r:id="rId539" xr:uid="{00000000-0004-0000-0900-00001A020000}"/>
    <hyperlink ref="B483" r:id="rId540" xr:uid="{00000000-0004-0000-0900-00001B020000}"/>
    <hyperlink ref="B484" r:id="rId541" xr:uid="{00000000-0004-0000-0900-00001C02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1000"/>
  <sheetViews>
    <sheetView workbookViewId="0"/>
  </sheetViews>
  <sheetFormatPr defaultColWidth="12.5703125" defaultRowHeight="15.75" customHeight="1"/>
  <cols>
    <col min="1" max="1" width="118.42578125" customWidth="1"/>
  </cols>
  <sheetData>
    <row r="1" spans="1:2" ht="15.75" customHeight="1">
      <c r="A1" s="46" t="s">
        <v>3899</v>
      </c>
      <c r="B1" s="107" t="s">
        <v>4467</v>
      </c>
    </row>
    <row r="2" spans="1:2" ht="15.75" customHeight="1">
      <c r="A2" s="144" t="s">
        <v>4468</v>
      </c>
      <c r="B2" s="145">
        <v>44686</v>
      </c>
    </row>
    <row r="3" spans="1:2" ht="15.75" customHeight="1">
      <c r="A3" s="144" t="s">
        <v>4469</v>
      </c>
      <c r="B3" s="145">
        <v>44686</v>
      </c>
    </row>
    <row r="4" spans="1:2" ht="15.75" customHeight="1">
      <c r="A4" s="144" t="s">
        <v>4470</v>
      </c>
      <c r="B4" s="145">
        <v>44686</v>
      </c>
    </row>
    <row r="5" spans="1:2" ht="15.75" customHeight="1">
      <c r="A5" s="144" t="s">
        <v>4471</v>
      </c>
      <c r="B5" s="145">
        <v>44685</v>
      </c>
    </row>
    <row r="6" spans="1:2" ht="15.75" customHeight="1">
      <c r="A6" s="144" t="s">
        <v>4472</v>
      </c>
      <c r="B6" s="145">
        <v>44685</v>
      </c>
    </row>
    <row r="7" spans="1:2" ht="15.75" customHeight="1">
      <c r="A7" s="144" t="s">
        <v>4473</v>
      </c>
      <c r="B7" s="145">
        <v>44685</v>
      </c>
    </row>
    <row r="8" spans="1:2" ht="15.75" customHeight="1">
      <c r="A8" s="144" t="s">
        <v>4474</v>
      </c>
      <c r="B8" s="145">
        <v>44685</v>
      </c>
    </row>
    <row r="9" spans="1:2" ht="15.75" customHeight="1">
      <c r="A9" s="144" t="s">
        <v>4475</v>
      </c>
      <c r="B9" s="145">
        <v>44685</v>
      </c>
    </row>
    <row r="10" spans="1:2" ht="15.75" customHeight="1">
      <c r="A10" s="144" t="s">
        <v>4476</v>
      </c>
      <c r="B10" s="145">
        <v>44684</v>
      </c>
    </row>
    <row r="11" spans="1:2" ht="15.75" customHeight="1">
      <c r="A11" s="144" t="s">
        <v>4477</v>
      </c>
      <c r="B11" s="145">
        <v>44684</v>
      </c>
    </row>
    <row r="12" spans="1:2" ht="15.75" customHeight="1">
      <c r="A12" s="146" t="s">
        <v>4478</v>
      </c>
      <c r="B12" s="145">
        <v>44683</v>
      </c>
    </row>
    <row r="13" spans="1:2" ht="15.75" customHeight="1">
      <c r="A13" s="144" t="s">
        <v>4479</v>
      </c>
      <c r="B13" s="145">
        <v>44682</v>
      </c>
    </row>
    <row r="14" spans="1:2" ht="15.75" customHeight="1">
      <c r="A14" s="144" t="s">
        <v>3870</v>
      </c>
      <c r="B14" s="145">
        <v>44681</v>
      </c>
    </row>
    <row r="15" spans="1:2" ht="15.75" customHeight="1">
      <c r="A15" s="144" t="s">
        <v>4480</v>
      </c>
      <c r="B15" s="145">
        <v>44680</v>
      </c>
    </row>
    <row r="16" spans="1:2" ht="15.75" customHeight="1">
      <c r="A16" s="144" t="s">
        <v>2689</v>
      </c>
      <c r="B16" s="145">
        <v>44679</v>
      </c>
    </row>
    <row r="17" spans="1:2" ht="15.75" customHeight="1">
      <c r="A17" s="144" t="s">
        <v>4481</v>
      </c>
      <c r="B17" s="145">
        <v>44679</v>
      </c>
    </row>
    <row r="18" spans="1:2" ht="15.75" customHeight="1">
      <c r="A18" s="144" t="s">
        <v>4482</v>
      </c>
      <c r="B18" s="145">
        <v>44678</v>
      </c>
    </row>
    <row r="19" spans="1:2" ht="15.75" customHeight="1">
      <c r="A19" s="144" t="s">
        <v>3882</v>
      </c>
      <c r="B19" s="145">
        <v>44678</v>
      </c>
    </row>
    <row r="20" spans="1:2" ht="15.75" customHeight="1">
      <c r="A20" s="144" t="s">
        <v>4483</v>
      </c>
      <c r="B20" s="145">
        <v>44677</v>
      </c>
    </row>
    <row r="21" spans="1:2" ht="15.75" customHeight="1">
      <c r="A21" s="144" t="s">
        <v>4484</v>
      </c>
      <c r="B21" s="145">
        <v>44677</v>
      </c>
    </row>
    <row r="22" spans="1:2" ht="15.75" customHeight="1">
      <c r="A22" s="144" t="s">
        <v>4485</v>
      </c>
      <c r="B22" s="145">
        <v>44677</v>
      </c>
    </row>
    <row r="23" spans="1:2" ht="15.75" customHeight="1">
      <c r="A23" s="144" t="s">
        <v>4486</v>
      </c>
      <c r="B23" s="145">
        <v>44677</v>
      </c>
    </row>
    <row r="24" spans="1:2" ht="15.75" customHeight="1">
      <c r="A24" s="144" t="s">
        <v>4487</v>
      </c>
      <c r="B24" s="145">
        <v>44677</v>
      </c>
    </row>
    <row r="25" spans="1:2" ht="15.75" customHeight="1">
      <c r="A25" s="144" t="s">
        <v>4488</v>
      </c>
      <c r="B25" s="145">
        <v>44677</v>
      </c>
    </row>
    <row r="26" spans="1:2" ht="15.75" customHeight="1">
      <c r="A26" s="144" t="s">
        <v>1756</v>
      </c>
      <c r="B26" s="145">
        <v>44677</v>
      </c>
    </row>
    <row r="27" spans="1:2" ht="15.75" customHeight="1">
      <c r="A27" s="144" t="s">
        <v>4489</v>
      </c>
      <c r="B27" s="145">
        <v>44677</v>
      </c>
    </row>
    <row r="28" spans="1:2" ht="15.75" customHeight="1">
      <c r="A28" s="144" t="s">
        <v>4490</v>
      </c>
      <c r="B28" s="145">
        <v>44677</v>
      </c>
    </row>
    <row r="29" spans="1:2" ht="15.75" customHeight="1">
      <c r="A29" s="144" t="s">
        <v>4491</v>
      </c>
      <c r="B29" s="145">
        <v>44677</v>
      </c>
    </row>
    <row r="30" spans="1:2" ht="15.75" customHeight="1">
      <c r="A30" s="144" t="s">
        <v>4492</v>
      </c>
      <c r="B30" s="145">
        <v>44677</v>
      </c>
    </row>
    <row r="31" spans="1:2" ht="15.75" customHeight="1">
      <c r="A31" s="144" t="s">
        <v>4493</v>
      </c>
      <c r="B31" s="145">
        <v>44677</v>
      </c>
    </row>
    <row r="32" spans="1:2" ht="15.75" customHeight="1">
      <c r="A32" s="144" t="s">
        <v>4494</v>
      </c>
      <c r="B32" s="145">
        <v>44677</v>
      </c>
    </row>
    <row r="33" spans="1:2" ht="15.75" customHeight="1">
      <c r="A33" s="144" t="s">
        <v>4495</v>
      </c>
      <c r="B33" s="145">
        <v>44676</v>
      </c>
    </row>
    <row r="34" spans="1:2" ht="15.75" customHeight="1">
      <c r="A34" s="144" t="s">
        <v>4496</v>
      </c>
      <c r="B34" s="145">
        <v>44675</v>
      </c>
    </row>
    <row r="35" spans="1:2" ht="15.75" customHeight="1">
      <c r="A35" s="144" t="s">
        <v>2366</v>
      </c>
      <c r="B35" s="145">
        <v>44674</v>
      </c>
    </row>
    <row r="36" spans="1:2" ht="15.75" customHeight="1">
      <c r="A36" s="144" t="s">
        <v>398</v>
      </c>
      <c r="B36" s="145">
        <v>44673</v>
      </c>
    </row>
    <row r="37" spans="1:2" ht="15.75" customHeight="1">
      <c r="A37" s="144" t="s">
        <v>4497</v>
      </c>
      <c r="B37" s="145">
        <v>44672</v>
      </c>
    </row>
    <row r="38" spans="1:2" ht="12.75">
      <c r="A38" s="144" t="s">
        <v>4498</v>
      </c>
      <c r="B38" s="145">
        <v>44672</v>
      </c>
    </row>
    <row r="39" spans="1:2" ht="12.75">
      <c r="A39" s="144" t="s">
        <v>4499</v>
      </c>
      <c r="B39" s="145">
        <v>44672</v>
      </c>
    </row>
    <row r="40" spans="1:2" ht="12.75">
      <c r="A40" s="144" t="s">
        <v>2152</v>
      </c>
      <c r="B40" s="145">
        <v>44670</v>
      </c>
    </row>
    <row r="41" spans="1:2" ht="12.75">
      <c r="A41" s="144" t="s">
        <v>2290</v>
      </c>
      <c r="B41" s="145">
        <v>44668</v>
      </c>
    </row>
    <row r="42" spans="1:2" ht="12.75">
      <c r="A42" s="144" t="s">
        <v>4500</v>
      </c>
      <c r="B42" s="145">
        <v>44668</v>
      </c>
    </row>
    <row r="43" spans="1:2" ht="12.75">
      <c r="A43" s="144" t="s">
        <v>4501</v>
      </c>
      <c r="B43" s="145">
        <v>44667</v>
      </c>
    </row>
    <row r="44" spans="1:2" ht="12.75">
      <c r="A44" s="144" t="s">
        <v>4502</v>
      </c>
      <c r="B44" s="145">
        <v>44665</v>
      </c>
    </row>
    <row r="45" spans="1:2" ht="12.75">
      <c r="A45" s="144" t="s">
        <v>2648</v>
      </c>
      <c r="B45" s="145">
        <v>44665</v>
      </c>
    </row>
    <row r="46" spans="1:2" ht="12.75">
      <c r="A46" s="144" t="s">
        <v>4503</v>
      </c>
      <c r="B46" s="145">
        <v>44664</v>
      </c>
    </row>
    <row r="47" spans="1:2" ht="12.75">
      <c r="A47" s="144" t="s">
        <v>2569</v>
      </c>
      <c r="B47" s="145">
        <v>44663</v>
      </c>
    </row>
    <row r="48" spans="1:2" ht="12.75">
      <c r="A48" s="144" t="s">
        <v>4504</v>
      </c>
      <c r="B48" s="145">
        <v>44663</v>
      </c>
    </row>
    <row r="49" spans="1:2" ht="12.75">
      <c r="A49" s="144" t="s">
        <v>4505</v>
      </c>
      <c r="B49" s="145">
        <v>44663</v>
      </c>
    </row>
    <row r="50" spans="1:2" ht="12.75">
      <c r="A50" s="144" t="s">
        <v>4506</v>
      </c>
      <c r="B50" s="145">
        <v>44663</v>
      </c>
    </row>
    <row r="51" spans="1:2" ht="12.75">
      <c r="A51" s="144" t="s">
        <v>4507</v>
      </c>
      <c r="B51" s="145">
        <v>44663</v>
      </c>
    </row>
    <row r="52" spans="1:2" ht="12.75">
      <c r="A52" s="144" t="s">
        <v>4508</v>
      </c>
      <c r="B52" s="145">
        <v>44663</v>
      </c>
    </row>
    <row r="53" spans="1:2" ht="12.75">
      <c r="A53" s="144" t="s">
        <v>4509</v>
      </c>
      <c r="B53" s="145">
        <v>44663</v>
      </c>
    </row>
    <row r="54" spans="1:2" ht="12.75">
      <c r="A54" s="144" t="s">
        <v>4510</v>
      </c>
      <c r="B54" s="145">
        <v>44663</v>
      </c>
    </row>
    <row r="55" spans="1:2" ht="12.75">
      <c r="A55" s="144" t="s">
        <v>4511</v>
      </c>
      <c r="B55" s="145">
        <v>44663</v>
      </c>
    </row>
    <row r="56" spans="1:2" ht="12.75">
      <c r="A56" s="144" t="s">
        <v>4512</v>
      </c>
      <c r="B56" s="145">
        <v>44663</v>
      </c>
    </row>
    <row r="57" spans="1:2" ht="12.75">
      <c r="A57" s="144" t="s">
        <v>4513</v>
      </c>
      <c r="B57" s="145">
        <v>44663</v>
      </c>
    </row>
    <row r="58" spans="1:2" ht="12.75">
      <c r="A58" s="144" t="s">
        <v>3877</v>
      </c>
      <c r="B58" s="145">
        <v>44663</v>
      </c>
    </row>
    <row r="59" spans="1:2" ht="12.75">
      <c r="A59" s="144" t="s">
        <v>4514</v>
      </c>
      <c r="B59" s="145">
        <v>44663</v>
      </c>
    </row>
    <row r="60" spans="1:2" ht="12.75">
      <c r="A60" s="144" t="s">
        <v>4515</v>
      </c>
      <c r="B60" s="145">
        <v>44663</v>
      </c>
    </row>
    <row r="61" spans="1:2" ht="12.75">
      <c r="A61" s="144" t="s">
        <v>4516</v>
      </c>
      <c r="B61" s="145">
        <v>44663</v>
      </c>
    </row>
    <row r="62" spans="1:2" ht="12.75">
      <c r="A62" s="144" t="s">
        <v>4517</v>
      </c>
      <c r="B62" s="145">
        <v>44663</v>
      </c>
    </row>
    <row r="63" spans="1:2" ht="12.75">
      <c r="A63" s="144" t="s">
        <v>4518</v>
      </c>
      <c r="B63" s="145">
        <v>44663</v>
      </c>
    </row>
    <row r="64" spans="1:2" ht="12.75">
      <c r="A64" s="144" t="s">
        <v>4519</v>
      </c>
      <c r="B64" s="145">
        <v>44663</v>
      </c>
    </row>
    <row r="65" spans="1:2" ht="12.75">
      <c r="A65" s="144" t="s">
        <v>4520</v>
      </c>
      <c r="B65" s="145">
        <v>44663</v>
      </c>
    </row>
    <row r="66" spans="1:2" ht="12.75">
      <c r="A66" s="144" t="s">
        <v>4521</v>
      </c>
      <c r="B66" s="145">
        <v>44662</v>
      </c>
    </row>
    <row r="67" spans="1:2" ht="12.75">
      <c r="A67" s="144" t="s">
        <v>4522</v>
      </c>
      <c r="B67" s="145">
        <v>44661</v>
      </c>
    </row>
    <row r="68" spans="1:2" ht="12.75">
      <c r="A68" s="144" t="s">
        <v>4523</v>
      </c>
      <c r="B68" s="145">
        <v>44659</v>
      </c>
    </row>
    <row r="69" spans="1:2" ht="12.75">
      <c r="A69" s="144" t="s">
        <v>4524</v>
      </c>
      <c r="B69" s="145">
        <v>44658</v>
      </c>
    </row>
    <row r="70" spans="1:2" ht="12.75">
      <c r="A70" s="144" t="s">
        <v>4525</v>
      </c>
      <c r="B70" s="145">
        <v>44657</v>
      </c>
    </row>
    <row r="71" spans="1:2" ht="12.75">
      <c r="A71" s="144" t="s">
        <v>4526</v>
      </c>
      <c r="B71" s="145">
        <v>44656</v>
      </c>
    </row>
    <row r="72" spans="1:2" ht="12.75">
      <c r="A72" s="144" t="s">
        <v>2210</v>
      </c>
      <c r="B72" s="145">
        <v>44656</v>
      </c>
    </row>
    <row r="73" spans="1:2" ht="12.75">
      <c r="A73" s="144" t="s">
        <v>4527</v>
      </c>
      <c r="B73" s="145">
        <v>44656</v>
      </c>
    </row>
    <row r="74" spans="1:2" ht="12.75">
      <c r="A74" s="144" t="s">
        <v>4528</v>
      </c>
      <c r="B74" s="145">
        <v>44655</v>
      </c>
    </row>
    <row r="75" spans="1:2" ht="12.75">
      <c r="A75" s="144" t="s">
        <v>4529</v>
      </c>
      <c r="B75" s="145">
        <v>44655</v>
      </c>
    </row>
    <row r="76" spans="1:2" ht="12.75">
      <c r="A76" s="144" t="s">
        <v>3883</v>
      </c>
      <c r="B76" s="145">
        <v>44655</v>
      </c>
    </row>
    <row r="77" spans="1:2" ht="12.75">
      <c r="A77" s="144" t="s">
        <v>4530</v>
      </c>
      <c r="B77" s="145">
        <v>44655</v>
      </c>
    </row>
    <row r="78" spans="1:2" ht="12.75">
      <c r="A78" s="144" t="s">
        <v>4531</v>
      </c>
      <c r="B78" s="145">
        <v>44655</v>
      </c>
    </row>
    <row r="79" spans="1:2" ht="12.75">
      <c r="A79" s="144" t="s">
        <v>4532</v>
      </c>
      <c r="B79" s="145">
        <v>44654</v>
      </c>
    </row>
    <row r="80" spans="1:2" ht="12.75">
      <c r="A80" s="144" t="s">
        <v>3863</v>
      </c>
      <c r="B80" s="145">
        <v>44653</v>
      </c>
    </row>
    <row r="81" spans="1:2" ht="12.75">
      <c r="A81" s="144" t="s">
        <v>4533</v>
      </c>
      <c r="B81" s="145">
        <v>44653</v>
      </c>
    </row>
    <row r="82" spans="1:2" ht="12.75">
      <c r="A82" s="144" t="s">
        <v>4534</v>
      </c>
      <c r="B82" s="145">
        <v>44652</v>
      </c>
    </row>
    <row r="83" spans="1:2" ht="12.75">
      <c r="A83" s="144" t="s">
        <v>4535</v>
      </c>
      <c r="B83" s="145">
        <v>44652</v>
      </c>
    </row>
    <row r="84" spans="1:2" ht="12.75">
      <c r="A84" s="144" t="s">
        <v>4536</v>
      </c>
      <c r="B84" s="145">
        <v>44650</v>
      </c>
    </row>
    <row r="85" spans="1:2" ht="12.75">
      <c r="A85" s="144" t="s">
        <v>4537</v>
      </c>
      <c r="B85" s="145">
        <v>44650</v>
      </c>
    </row>
    <row r="86" spans="1:2" ht="12.75">
      <c r="A86" s="144" t="s">
        <v>4538</v>
      </c>
      <c r="B86" s="145">
        <v>44649</v>
      </c>
    </row>
    <row r="87" spans="1:2" ht="12.75">
      <c r="A87" s="144" t="s">
        <v>4539</v>
      </c>
      <c r="B87" s="145">
        <v>44649</v>
      </c>
    </row>
    <row r="88" spans="1:2" ht="12.75">
      <c r="A88" s="144" t="s">
        <v>4540</v>
      </c>
      <c r="B88" s="145">
        <v>44649</v>
      </c>
    </row>
    <row r="89" spans="1:2" ht="12.75">
      <c r="A89" s="144" t="s">
        <v>4541</v>
      </c>
      <c r="B89" s="145">
        <v>44649</v>
      </c>
    </row>
    <row r="90" spans="1:2" ht="12.75">
      <c r="A90" s="144" t="s">
        <v>4542</v>
      </c>
      <c r="B90" s="145">
        <v>44649</v>
      </c>
    </row>
    <row r="91" spans="1:2" ht="12.75">
      <c r="A91" s="144" t="s">
        <v>4543</v>
      </c>
      <c r="B91" s="145">
        <v>44649</v>
      </c>
    </row>
    <row r="92" spans="1:2" ht="12.75">
      <c r="A92" s="144" t="s">
        <v>4544</v>
      </c>
      <c r="B92" s="145">
        <v>44649</v>
      </c>
    </row>
    <row r="93" spans="1:2" ht="12.75">
      <c r="A93" s="144" t="s">
        <v>4545</v>
      </c>
      <c r="B93" s="145">
        <v>44649</v>
      </c>
    </row>
    <row r="94" spans="1:2" ht="12.75">
      <c r="A94" s="144" t="s">
        <v>3875</v>
      </c>
      <c r="B94" s="145">
        <v>44649</v>
      </c>
    </row>
    <row r="95" spans="1:2" ht="12.75">
      <c r="A95" s="144" t="s">
        <v>3865</v>
      </c>
      <c r="B95" s="145">
        <v>44649</v>
      </c>
    </row>
    <row r="96" spans="1:2" ht="12.75">
      <c r="A96" s="144" t="s">
        <v>4546</v>
      </c>
      <c r="B96" s="145">
        <v>44649</v>
      </c>
    </row>
    <row r="97" spans="1:2" ht="12.75">
      <c r="A97" s="144" t="s">
        <v>4547</v>
      </c>
      <c r="B97" s="145">
        <v>44648</v>
      </c>
    </row>
    <row r="98" spans="1:2" ht="12.75">
      <c r="A98" s="144" t="s">
        <v>4548</v>
      </c>
      <c r="B98" s="145">
        <v>44648</v>
      </c>
    </row>
    <row r="99" spans="1:2" ht="12.75">
      <c r="A99" s="144" t="s">
        <v>4549</v>
      </c>
      <c r="B99" s="145">
        <v>44648</v>
      </c>
    </row>
    <row r="100" spans="1:2" ht="12.75">
      <c r="A100" s="144" t="s">
        <v>2424</v>
      </c>
      <c r="B100" s="145">
        <v>44647</v>
      </c>
    </row>
    <row r="101" spans="1:2" ht="12.75">
      <c r="A101" s="144" t="s">
        <v>4550</v>
      </c>
      <c r="B101" s="145">
        <v>44646</v>
      </c>
    </row>
    <row r="102" spans="1:2" ht="12.75">
      <c r="A102" s="144" t="s">
        <v>4551</v>
      </c>
      <c r="B102" s="145">
        <v>44646</v>
      </c>
    </row>
    <row r="103" spans="1:2" ht="12.75">
      <c r="A103" s="144" t="s">
        <v>4552</v>
      </c>
      <c r="B103" s="145">
        <v>44646</v>
      </c>
    </row>
    <row r="104" spans="1:2" ht="12.75">
      <c r="A104" s="144" t="s">
        <v>4553</v>
      </c>
      <c r="B104" s="145">
        <v>44646</v>
      </c>
    </row>
    <row r="105" spans="1:2" ht="12.75">
      <c r="A105" s="144" t="s">
        <v>4554</v>
      </c>
      <c r="B105" s="145">
        <v>44646</v>
      </c>
    </row>
    <row r="106" spans="1:2" ht="12.75">
      <c r="A106" s="144" t="s">
        <v>4555</v>
      </c>
      <c r="B106" s="145">
        <v>44646</v>
      </c>
    </row>
    <row r="107" spans="1:2" ht="12.75">
      <c r="A107" s="144" t="s">
        <v>4556</v>
      </c>
      <c r="B107" s="145">
        <v>44646</v>
      </c>
    </row>
    <row r="108" spans="1:2" ht="12.75">
      <c r="A108" s="144" t="s">
        <v>4557</v>
      </c>
      <c r="B108" s="145">
        <v>44646</v>
      </c>
    </row>
    <row r="109" spans="1:2" ht="12.75">
      <c r="A109" s="144" t="s">
        <v>4558</v>
      </c>
      <c r="B109" s="145">
        <v>44646</v>
      </c>
    </row>
    <row r="110" spans="1:2" ht="12.75">
      <c r="A110" s="144" t="s">
        <v>4559</v>
      </c>
      <c r="B110" s="145">
        <v>44646</v>
      </c>
    </row>
    <row r="111" spans="1:2" ht="12.75">
      <c r="A111" s="144" t="s">
        <v>4560</v>
      </c>
      <c r="B111" s="145">
        <v>44646</v>
      </c>
    </row>
    <row r="112" spans="1:2" ht="12.75">
      <c r="A112" s="144" t="s">
        <v>4561</v>
      </c>
      <c r="B112" s="145">
        <v>44646</v>
      </c>
    </row>
    <row r="113" spans="1:2" ht="12.75">
      <c r="A113" s="144" t="s">
        <v>4562</v>
      </c>
      <c r="B113" s="145">
        <v>44646</v>
      </c>
    </row>
    <row r="114" spans="1:2" ht="12.75">
      <c r="A114" s="144" t="s">
        <v>4563</v>
      </c>
      <c r="B114" s="145">
        <v>44646</v>
      </c>
    </row>
    <row r="115" spans="1:2" ht="12.75">
      <c r="A115" s="144" t="s">
        <v>4564</v>
      </c>
      <c r="B115" s="145">
        <v>44646</v>
      </c>
    </row>
    <row r="116" spans="1:2" ht="12.75">
      <c r="A116" s="144" t="s">
        <v>3876</v>
      </c>
      <c r="B116" s="145">
        <v>44646</v>
      </c>
    </row>
    <row r="117" spans="1:2" ht="12.75">
      <c r="A117" s="144" t="s">
        <v>4565</v>
      </c>
      <c r="B117" s="145">
        <v>44645</v>
      </c>
    </row>
    <row r="118" spans="1:2" ht="12.75">
      <c r="A118" s="144" t="s">
        <v>4566</v>
      </c>
      <c r="B118" s="145">
        <v>44645</v>
      </c>
    </row>
    <row r="119" spans="1:2" ht="12.75">
      <c r="A119" s="144" t="s">
        <v>4567</v>
      </c>
      <c r="B119" s="145">
        <v>44644</v>
      </c>
    </row>
    <row r="120" spans="1:2" ht="12.75">
      <c r="A120" s="144" t="s">
        <v>4568</v>
      </c>
      <c r="B120" s="145">
        <v>44643</v>
      </c>
    </row>
    <row r="121" spans="1:2" ht="12.75">
      <c r="A121" s="144" t="s">
        <v>4569</v>
      </c>
      <c r="B121" s="145">
        <v>44643</v>
      </c>
    </row>
    <row r="122" spans="1:2" ht="12.75">
      <c r="A122" s="144" t="s">
        <v>4570</v>
      </c>
      <c r="B122" s="145">
        <v>44643</v>
      </c>
    </row>
    <row r="123" spans="1:2" ht="12.75">
      <c r="A123" s="144" t="s">
        <v>4571</v>
      </c>
      <c r="B123" s="145">
        <v>44643</v>
      </c>
    </row>
    <row r="124" spans="1:2" ht="12.75">
      <c r="A124" s="144" t="s">
        <v>3867</v>
      </c>
      <c r="B124" s="145">
        <v>44643</v>
      </c>
    </row>
    <row r="125" spans="1:2" ht="12.75">
      <c r="A125" s="144" t="s">
        <v>1719</v>
      </c>
      <c r="B125" s="145">
        <v>44643</v>
      </c>
    </row>
    <row r="126" spans="1:2" ht="12.75">
      <c r="A126" s="144" t="s">
        <v>4572</v>
      </c>
      <c r="B126" s="145">
        <v>44641</v>
      </c>
    </row>
    <row r="127" spans="1:2" ht="12.75">
      <c r="A127" s="144" t="s">
        <v>4573</v>
      </c>
      <c r="B127" s="145">
        <v>44639</v>
      </c>
    </row>
    <row r="128" spans="1:2" ht="12.75">
      <c r="A128" s="144" t="s">
        <v>4574</v>
      </c>
      <c r="B128" s="145">
        <v>44639</v>
      </c>
    </row>
    <row r="129" spans="1:2" ht="12.75">
      <c r="A129" s="144" t="s">
        <v>4575</v>
      </c>
      <c r="B129" s="145">
        <v>44639</v>
      </c>
    </row>
    <row r="130" spans="1:2" ht="12.75">
      <c r="A130" s="144" t="s">
        <v>4576</v>
      </c>
      <c r="B130" s="145">
        <v>44639</v>
      </c>
    </row>
    <row r="131" spans="1:2" ht="12.75">
      <c r="A131" s="144" t="s">
        <v>4577</v>
      </c>
      <c r="B131" s="145">
        <v>44638</v>
      </c>
    </row>
    <row r="132" spans="1:2" ht="12.75">
      <c r="A132" s="144" t="s">
        <v>4578</v>
      </c>
      <c r="B132" s="145">
        <v>44637</v>
      </c>
    </row>
    <row r="133" spans="1:2" ht="12.75">
      <c r="A133" s="144" t="s">
        <v>4579</v>
      </c>
      <c r="B133" s="145">
        <v>44637</v>
      </c>
    </row>
    <row r="134" spans="1:2" ht="12.75">
      <c r="A134" s="144" t="s">
        <v>4580</v>
      </c>
      <c r="B134" s="145">
        <v>44636</v>
      </c>
    </row>
    <row r="135" spans="1:2" ht="12.75">
      <c r="A135" s="144" t="s">
        <v>3869</v>
      </c>
      <c r="B135" s="145">
        <v>44632</v>
      </c>
    </row>
    <row r="136" spans="1:2" ht="12.75">
      <c r="A136" s="144" t="s">
        <v>4581</v>
      </c>
      <c r="B136" s="145">
        <v>44631</v>
      </c>
    </row>
    <row r="137" spans="1:2" ht="12.75">
      <c r="A137" s="144" t="s">
        <v>4582</v>
      </c>
      <c r="B137" s="145">
        <v>44631</v>
      </c>
    </row>
    <row r="138" spans="1:2" ht="12.75">
      <c r="A138" s="144" t="s">
        <v>4583</v>
      </c>
      <c r="B138" s="145">
        <v>44631</v>
      </c>
    </row>
    <row r="139" spans="1:2" ht="12.75">
      <c r="A139" s="144" t="s">
        <v>4584</v>
      </c>
      <c r="B139" s="145">
        <v>44631</v>
      </c>
    </row>
    <row r="140" spans="1:2" ht="12.75">
      <c r="A140" s="144" t="s">
        <v>4585</v>
      </c>
      <c r="B140" s="145">
        <v>44630</v>
      </c>
    </row>
    <row r="141" spans="1:2" ht="12.75">
      <c r="A141" s="144" t="s">
        <v>4586</v>
      </c>
      <c r="B141" s="145">
        <v>44628</v>
      </c>
    </row>
    <row r="142" spans="1:2" ht="12.75">
      <c r="A142" s="144" t="s">
        <v>4587</v>
      </c>
      <c r="B142" s="145">
        <v>44624</v>
      </c>
    </row>
    <row r="143" spans="1:2" ht="12.75">
      <c r="A143" s="144" t="s">
        <v>4588</v>
      </c>
      <c r="B143" s="145">
        <v>44620</v>
      </c>
    </row>
    <row r="144" spans="1:2" ht="12.75">
      <c r="A144" s="144" t="s">
        <v>4589</v>
      </c>
      <c r="B144" s="145">
        <v>44620</v>
      </c>
    </row>
    <row r="145" spans="1:2" ht="12.75">
      <c r="A145" s="144" t="s">
        <v>4590</v>
      </c>
      <c r="B145" s="145">
        <v>44618</v>
      </c>
    </row>
    <row r="146" spans="1:2" ht="12.75">
      <c r="A146" s="144" t="s">
        <v>4591</v>
      </c>
      <c r="B146" s="145">
        <v>44617</v>
      </c>
    </row>
    <row r="147" spans="1:2" ht="12.75">
      <c r="A147" s="144" t="s">
        <v>3886</v>
      </c>
      <c r="B147" s="145">
        <v>44613</v>
      </c>
    </row>
    <row r="148" spans="1:2" ht="12.75">
      <c r="A148" s="144" t="s">
        <v>4592</v>
      </c>
      <c r="B148" s="145">
        <v>44606</v>
      </c>
    </row>
    <row r="149" spans="1:2" ht="12.75">
      <c r="A149" s="144" t="s">
        <v>4593</v>
      </c>
      <c r="B149" s="145">
        <v>44603</v>
      </c>
    </row>
    <row r="150" spans="1:2" ht="12.75">
      <c r="A150" s="144" t="s">
        <v>4594</v>
      </c>
      <c r="B150" s="145">
        <v>44603</v>
      </c>
    </row>
    <row r="151" spans="1:2" ht="12.75">
      <c r="A151" s="144" t="s">
        <v>4595</v>
      </c>
      <c r="B151" s="145">
        <v>44602</v>
      </c>
    </row>
    <row r="152" spans="1:2" ht="12.75">
      <c r="A152" s="144" t="s">
        <v>4596</v>
      </c>
      <c r="B152" s="145">
        <v>44602</v>
      </c>
    </row>
    <row r="153" spans="1:2" ht="12.75">
      <c r="A153" s="144" t="s">
        <v>4597</v>
      </c>
      <c r="B153" s="145">
        <v>44601</v>
      </c>
    </row>
    <row r="154" spans="1:2" ht="12.75">
      <c r="A154" s="144" t="s">
        <v>4598</v>
      </c>
      <c r="B154" s="145">
        <v>44597</v>
      </c>
    </row>
    <row r="155" spans="1:2" ht="12.75">
      <c r="A155" s="144" t="s">
        <v>4599</v>
      </c>
      <c r="B155" s="145">
        <v>44589</v>
      </c>
    </row>
    <row r="156" spans="1:2" ht="12.75">
      <c r="B156" s="20"/>
    </row>
    <row r="157" spans="1:2" ht="12.75">
      <c r="B157" s="20"/>
    </row>
    <row r="158" spans="1:2" ht="12.75">
      <c r="B158" s="20"/>
    </row>
    <row r="159" spans="1:2" ht="12.75">
      <c r="B159" s="20"/>
    </row>
    <row r="160" spans="1:2" ht="12.75">
      <c r="B160" s="20"/>
    </row>
    <row r="161" spans="2:2" ht="12.75">
      <c r="B161" s="20"/>
    </row>
    <row r="162" spans="2:2" ht="12.75">
      <c r="B162" s="20"/>
    </row>
    <row r="163" spans="2:2" ht="12.75">
      <c r="B163" s="20"/>
    </row>
    <row r="164" spans="2:2" ht="12.75">
      <c r="B164" s="20"/>
    </row>
    <row r="165" spans="2:2" ht="12.75">
      <c r="B165" s="20"/>
    </row>
    <row r="166" spans="2:2" ht="12.75">
      <c r="B166" s="20"/>
    </row>
    <row r="167" spans="2:2" ht="12.75">
      <c r="B167" s="20"/>
    </row>
    <row r="168" spans="2:2" ht="12.75">
      <c r="B168" s="20"/>
    </row>
    <row r="169" spans="2:2" ht="12.75">
      <c r="B169" s="20"/>
    </row>
    <row r="170" spans="2:2" ht="12.75">
      <c r="B170" s="20"/>
    </row>
    <row r="171" spans="2:2" ht="12.75">
      <c r="B171" s="20"/>
    </row>
    <row r="172" spans="2:2" ht="12.75">
      <c r="B172" s="20"/>
    </row>
    <row r="173" spans="2:2" ht="12.75">
      <c r="B173" s="20"/>
    </row>
    <row r="174" spans="2:2" ht="12.75">
      <c r="B174" s="20"/>
    </row>
    <row r="175" spans="2:2" ht="12.75">
      <c r="B175" s="20"/>
    </row>
    <row r="176" spans="2:2" ht="12.75">
      <c r="B176" s="20"/>
    </row>
    <row r="177" spans="2:2" ht="12.75">
      <c r="B177" s="20"/>
    </row>
    <row r="178" spans="2:2" ht="12.75">
      <c r="B178" s="20"/>
    </row>
    <row r="179" spans="2:2" ht="12.75">
      <c r="B179" s="20"/>
    </row>
    <row r="180" spans="2:2" ht="12.75">
      <c r="B180" s="20"/>
    </row>
    <row r="181" spans="2:2" ht="12.75">
      <c r="B181" s="20"/>
    </row>
    <row r="182" spans="2:2" ht="12.75">
      <c r="B182" s="20"/>
    </row>
    <row r="183" spans="2:2" ht="12.75">
      <c r="B183" s="20"/>
    </row>
    <row r="184" spans="2:2" ht="12.75">
      <c r="B184" s="20"/>
    </row>
    <row r="185" spans="2:2" ht="12.75">
      <c r="B185" s="20"/>
    </row>
    <row r="186" spans="2:2" ht="12.75">
      <c r="B186" s="20"/>
    </row>
    <row r="187" spans="2:2" ht="12.75">
      <c r="B187" s="20"/>
    </row>
    <row r="188" spans="2:2" ht="12.75">
      <c r="B188" s="20"/>
    </row>
    <row r="189" spans="2:2" ht="12.75">
      <c r="B189" s="20"/>
    </row>
    <row r="190" spans="2:2" ht="12.75">
      <c r="B190" s="20"/>
    </row>
    <row r="191" spans="2:2" ht="12.75">
      <c r="B191" s="20"/>
    </row>
    <row r="192" spans="2:2" ht="12.75">
      <c r="B192" s="20"/>
    </row>
    <row r="193" spans="2:2" ht="12.75">
      <c r="B193" s="20"/>
    </row>
    <row r="194" spans="2:2" ht="12.75">
      <c r="B194" s="20"/>
    </row>
    <row r="195" spans="2:2" ht="12.75">
      <c r="B195" s="20"/>
    </row>
    <row r="196" spans="2:2" ht="12.75">
      <c r="B196" s="20"/>
    </row>
    <row r="197" spans="2:2" ht="12.75">
      <c r="B197" s="20"/>
    </row>
    <row r="198" spans="2:2" ht="12.75">
      <c r="B198" s="20"/>
    </row>
    <row r="199" spans="2:2" ht="12.75">
      <c r="B199" s="20"/>
    </row>
    <row r="200" spans="2:2" ht="12.75">
      <c r="B200" s="20"/>
    </row>
    <row r="201" spans="2:2" ht="12.75">
      <c r="B201" s="20"/>
    </row>
    <row r="202" spans="2:2" ht="12.75">
      <c r="B202" s="20"/>
    </row>
    <row r="203" spans="2:2" ht="12.75">
      <c r="B203" s="20"/>
    </row>
    <row r="204" spans="2:2" ht="12.75">
      <c r="B204" s="20"/>
    </row>
    <row r="205" spans="2:2" ht="12.75">
      <c r="B205" s="20"/>
    </row>
    <row r="206" spans="2:2" ht="12.75">
      <c r="B206" s="20"/>
    </row>
    <row r="207" spans="2:2" ht="12.75">
      <c r="B207" s="20"/>
    </row>
    <row r="208" spans="2:2" ht="12.75">
      <c r="B208" s="20"/>
    </row>
    <row r="209" spans="2:2" ht="12.75">
      <c r="B209" s="20"/>
    </row>
    <row r="210" spans="2:2" ht="12.75">
      <c r="B210" s="20"/>
    </row>
    <row r="211" spans="2:2" ht="12.75">
      <c r="B211" s="20"/>
    </row>
    <row r="212" spans="2:2" ht="12.75">
      <c r="B212" s="20"/>
    </row>
    <row r="213" spans="2:2" ht="12.75">
      <c r="B213" s="20"/>
    </row>
    <row r="214" spans="2:2" ht="12.75">
      <c r="B214" s="20"/>
    </row>
    <row r="215" spans="2:2" ht="12.75">
      <c r="B215" s="20"/>
    </row>
    <row r="216" spans="2:2" ht="12.75">
      <c r="B216" s="20"/>
    </row>
    <row r="217" spans="2:2" ht="12.75">
      <c r="B217" s="20"/>
    </row>
    <row r="218" spans="2:2" ht="12.75">
      <c r="B218" s="20"/>
    </row>
    <row r="219" spans="2:2" ht="12.75">
      <c r="B219" s="20"/>
    </row>
    <row r="220" spans="2:2" ht="12.75">
      <c r="B220" s="20"/>
    </row>
    <row r="221" spans="2:2" ht="12.75">
      <c r="B221" s="20"/>
    </row>
    <row r="222" spans="2:2" ht="12.75">
      <c r="B222" s="20"/>
    </row>
    <row r="223" spans="2:2" ht="12.75">
      <c r="B223" s="20"/>
    </row>
    <row r="224" spans="2:2" ht="12.75">
      <c r="B224" s="20"/>
    </row>
    <row r="225" spans="2:2" ht="12.75">
      <c r="B225" s="20"/>
    </row>
    <row r="226" spans="2:2" ht="12.75">
      <c r="B226" s="20"/>
    </row>
    <row r="227" spans="2:2" ht="12.75">
      <c r="B227" s="20"/>
    </row>
    <row r="228" spans="2:2" ht="12.75">
      <c r="B228" s="20"/>
    </row>
    <row r="229" spans="2:2" ht="12.75">
      <c r="B229" s="20"/>
    </row>
    <row r="230" spans="2:2" ht="12.75">
      <c r="B230" s="20"/>
    </row>
    <row r="231" spans="2:2" ht="12.75">
      <c r="B231" s="20"/>
    </row>
    <row r="232" spans="2:2" ht="12.75">
      <c r="B232" s="20"/>
    </row>
    <row r="233" spans="2:2" ht="12.75">
      <c r="B233" s="20"/>
    </row>
    <row r="234" spans="2:2" ht="12.75">
      <c r="B234" s="20"/>
    </row>
    <row r="235" spans="2:2" ht="12.75">
      <c r="B235" s="20"/>
    </row>
    <row r="236" spans="2:2" ht="12.75">
      <c r="B236" s="20"/>
    </row>
    <row r="237" spans="2:2" ht="12.75">
      <c r="B237" s="20"/>
    </row>
    <row r="238" spans="2:2" ht="12.75">
      <c r="B238" s="20"/>
    </row>
    <row r="239" spans="2:2" ht="12.75">
      <c r="B239" s="20"/>
    </row>
    <row r="240" spans="2:2" ht="12.75">
      <c r="B240" s="20"/>
    </row>
    <row r="241" spans="2:2" ht="12.75">
      <c r="B241" s="20"/>
    </row>
    <row r="242" spans="2:2" ht="12.75">
      <c r="B242" s="20"/>
    </row>
    <row r="243" spans="2:2" ht="12.75">
      <c r="B243" s="20"/>
    </row>
    <row r="244" spans="2:2" ht="12.75">
      <c r="B244" s="20"/>
    </row>
    <row r="245" spans="2:2" ht="12.75">
      <c r="B245" s="20"/>
    </row>
    <row r="246" spans="2:2" ht="12.75">
      <c r="B246" s="20"/>
    </row>
    <row r="247" spans="2:2" ht="12.75">
      <c r="B247" s="20"/>
    </row>
    <row r="248" spans="2:2" ht="12.75">
      <c r="B248" s="20"/>
    </row>
    <row r="249" spans="2:2" ht="12.75">
      <c r="B249" s="20"/>
    </row>
    <row r="250" spans="2:2" ht="12.75">
      <c r="B250" s="20"/>
    </row>
    <row r="251" spans="2:2" ht="12.75">
      <c r="B251" s="20"/>
    </row>
    <row r="252" spans="2:2" ht="12.75">
      <c r="B252" s="20"/>
    </row>
    <row r="253" spans="2:2" ht="12.75">
      <c r="B253" s="20"/>
    </row>
    <row r="254" spans="2:2" ht="12.75">
      <c r="B254" s="20"/>
    </row>
    <row r="255" spans="2:2" ht="12.75">
      <c r="B255" s="20"/>
    </row>
    <row r="256" spans="2:2" ht="12.75">
      <c r="B256" s="20"/>
    </row>
    <row r="257" spans="2:2" ht="12.75">
      <c r="B257" s="20"/>
    </row>
    <row r="258" spans="2:2" ht="12.75">
      <c r="B258" s="20"/>
    </row>
    <row r="259" spans="2:2" ht="12.75">
      <c r="B259" s="20"/>
    </row>
    <row r="260" spans="2:2" ht="12.75">
      <c r="B260" s="20"/>
    </row>
    <row r="261" spans="2:2" ht="12.75">
      <c r="B261" s="20"/>
    </row>
    <row r="262" spans="2:2" ht="12.75">
      <c r="B262" s="20"/>
    </row>
    <row r="263" spans="2:2" ht="12.75">
      <c r="B263" s="20"/>
    </row>
    <row r="264" spans="2:2" ht="12.75">
      <c r="B264" s="20"/>
    </row>
    <row r="265" spans="2:2" ht="12.75">
      <c r="B265" s="20"/>
    </row>
    <row r="266" spans="2:2" ht="12.75">
      <c r="B266" s="20"/>
    </row>
    <row r="267" spans="2:2" ht="12.75">
      <c r="B267" s="20"/>
    </row>
    <row r="268" spans="2:2" ht="12.75">
      <c r="B268" s="20"/>
    </row>
    <row r="269" spans="2:2" ht="12.75">
      <c r="B269" s="20"/>
    </row>
    <row r="270" spans="2:2" ht="12.75">
      <c r="B270" s="20"/>
    </row>
    <row r="271" spans="2:2" ht="12.75">
      <c r="B271" s="20"/>
    </row>
    <row r="272" spans="2:2" ht="12.75">
      <c r="B272" s="20"/>
    </row>
    <row r="273" spans="2:2" ht="12.75">
      <c r="B273" s="20"/>
    </row>
    <row r="274" spans="2:2" ht="12.75">
      <c r="B274" s="20"/>
    </row>
    <row r="275" spans="2:2" ht="12.75">
      <c r="B275" s="20"/>
    </row>
    <row r="276" spans="2:2" ht="12.75">
      <c r="B276" s="20"/>
    </row>
    <row r="277" spans="2:2" ht="12.75">
      <c r="B277" s="20"/>
    </row>
    <row r="278" spans="2:2" ht="12.75">
      <c r="B278" s="20"/>
    </row>
    <row r="279" spans="2:2" ht="12.75">
      <c r="B279" s="20"/>
    </row>
    <row r="280" spans="2:2" ht="12.75">
      <c r="B280" s="20"/>
    </row>
    <row r="281" spans="2:2" ht="12.75">
      <c r="B281" s="20"/>
    </row>
    <row r="282" spans="2:2" ht="12.75">
      <c r="B282" s="20"/>
    </row>
    <row r="283" spans="2:2" ht="12.75">
      <c r="B283" s="20"/>
    </row>
    <row r="284" spans="2:2" ht="12.75">
      <c r="B284" s="20"/>
    </row>
    <row r="285" spans="2:2" ht="12.75">
      <c r="B285" s="20"/>
    </row>
    <row r="286" spans="2:2" ht="12.75">
      <c r="B286" s="20"/>
    </row>
    <row r="287" spans="2:2" ht="12.75">
      <c r="B287" s="20"/>
    </row>
    <row r="288" spans="2:2" ht="12.75">
      <c r="B288" s="20"/>
    </row>
    <row r="289" spans="2:2" ht="12.75">
      <c r="B289" s="20"/>
    </row>
    <row r="290" spans="2:2" ht="12.75">
      <c r="B290" s="20"/>
    </row>
    <row r="291" spans="2:2" ht="12.75">
      <c r="B291" s="20"/>
    </row>
    <row r="292" spans="2:2" ht="12.75">
      <c r="B292" s="20"/>
    </row>
    <row r="293" spans="2:2" ht="12.75">
      <c r="B293" s="20"/>
    </row>
    <row r="294" spans="2:2" ht="12.75">
      <c r="B294" s="20"/>
    </row>
    <row r="295" spans="2:2" ht="12.75">
      <c r="B295" s="20"/>
    </row>
    <row r="296" spans="2:2" ht="12.75">
      <c r="B296" s="20"/>
    </row>
    <row r="297" spans="2:2" ht="12.75">
      <c r="B297" s="20"/>
    </row>
    <row r="298" spans="2:2" ht="12.75">
      <c r="B298" s="20"/>
    </row>
    <row r="299" spans="2:2" ht="12.75">
      <c r="B299" s="20"/>
    </row>
    <row r="300" spans="2:2" ht="12.75">
      <c r="B300" s="20"/>
    </row>
    <row r="301" spans="2:2" ht="12.75">
      <c r="B301" s="20"/>
    </row>
    <row r="302" spans="2:2" ht="12.75">
      <c r="B302" s="20"/>
    </row>
    <row r="303" spans="2:2" ht="12.75">
      <c r="B303" s="20"/>
    </row>
    <row r="304" spans="2:2" ht="12.75">
      <c r="B304" s="20"/>
    </row>
    <row r="305" spans="2:2" ht="12.75">
      <c r="B305" s="20"/>
    </row>
    <row r="306" spans="2:2" ht="12.75">
      <c r="B306" s="20"/>
    </row>
    <row r="307" spans="2:2" ht="12.75">
      <c r="B307" s="20"/>
    </row>
    <row r="308" spans="2:2" ht="12.75">
      <c r="B308" s="20"/>
    </row>
    <row r="309" spans="2:2" ht="12.75">
      <c r="B309" s="20"/>
    </row>
    <row r="310" spans="2:2" ht="12.75">
      <c r="B310" s="20"/>
    </row>
    <row r="311" spans="2:2" ht="12.75">
      <c r="B311" s="20"/>
    </row>
    <row r="312" spans="2:2" ht="12.75">
      <c r="B312" s="20"/>
    </row>
    <row r="313" spans="2:2" ht="12.75">
      <c r="B313" s="20"/>
    </row>
    <row r="314" spans="2:2" ht="12.75">
      <c r="B314" s="20"/>
    </row>
    <row r="315" spans="2:2" ht="12.75">
      <c r="B315" s="20"/>
    </row>
    <row r="316" spans="2:2" ht="12.75">
      <c r="B316" s="20"/>
    </row>
    <row r="317" spans="2:2" ht="12.75">
      <c r="B317" s="20"/>
    </row>
    <row r="318" spans="2:2" ht="12.75">
      <c r="B318" s="20"/>
    </row>
    <row r="319" spans="2:2" ht="12.75">
      <c r="B319" s="20"/>
    </row>
    <row r="320" spans="2:2" ht="12.75">
      <c r="B320" s="20"/>
    </row>
    <row r="321" spans="2:2" ht="12.75">
      <c r="B321" s="20"/>
    </row>
    <row r="322" spans="2:2" ht="12.75">
      <c r="B322" s="20"/>
    </row>
    <row r="323" spans="2:2" ht="12.75">
      <c r="B323" s="20"/>
    </row>
    <row r="324" spans="2:2" ht="12.75">
      <c r="B324" s="20"/>
    </row>
    <row r="325" spans="2:2" ht="12.75">
      <c r="B325" s="20"/>
    </row>
    <row r="326" spans="2:2" ht="12.75">
      <c r="B326" s="20"/>
    </row>
    <row r="327" spans="2:2" ht="12.75">
      <c r="B327" s="20"/>
    </row>
    <row r="328" spans="2:2" ht="12.75">
      <c r="B328" s="20"/>
    </row>
    <row r="329" spans="2:2" ht="12.75">
      <c r="B329" s="20"/>
    </row>
    <row r="330" spans="2:2" ht="12.75">
      <c r="B330" s="20"/>
    </row>
    <row r="331" spans="2:2" ht="12.75">
      <c r="B331" s="20"/>
    </row>
    <row r="332" spans="2:2" ht="12.75">
      <c r="B332" s="20"/>
    </row>
    <row r="333" spans="2:2" ht="12.75">
      <c r="B333" s="20"/>
    </row>
    <row r="334" spans="2:2" ht="12.75">
      <c r="B334" s="20"/>
    </row>
    <row r="335" spans="2:2" ht="12.75">
      <c r="B335" s="20"/>
    </row>
    <row r="336" spans="2:2" ht="12.75">
      <c r="B336" s="20"/>
    </row>
    <row r="337" spans="2:2" ht="12.75">
      <c r="B337" s="20"/>
    </row>
    <row r="338" spans="2:2" ht="12.75">
      <c r="B338" s="20"/>
    </row>
    <row r="339" spans="2:2" ht="12.75">
      <c r="B339" s="20"/>
    </row>
    <row r="340" spans="2:2" ht="12.75">
      <c r="B340" s="20"/>
    </row>
    <row r="341" spans="2:2" ht="12.75">
      <c r="B341" s="20"/>
    </row>
    <row r="342" spans="2:2" ht="12.75">
      <c r="B342" s="20"/>
    </row>
    <row r="343" spans="2:2" ht="12.75">
      <c r="B343" s="20"/>
    </row>
    <row r="344" spans="2:2" ht="12.75">
      <c r="B344" s="20"/>
    </row>
    <row r="345" spans="2:2" ht="12.75">
      <c r="B345" s="20"/>
    </row>
    <row r="346" spans="2:2" ht="12.75">
      <c r="B346" s="20"/>
    </row>
    <row r="347" spans="2:2" ht="12.75">
      <c r="B347" s="20"/>
    </row>
    <row r="348" spans="2:2" ht="12.75">
      <c r="B348" s="20"/>
    </row>
    <row r="349" spans="2:2" ht="12.75">
      <c r="B349" s="20"/>
    </row>
    <row r="350" spans="2:2" ht="12.75">
      <c r="B350" s="20"/>
    </row>
    <row r="351" spans="2:2" ht="12.75">
      <c r="B351" s="20"/>
    </row>
    <row r="352" spans="2:2" ht="12.75">
      <c r="B352" s="20"/>
    </row>
    <row r="353" spans="2:2" ht="12.75">
      <c r="B353" s="20"/>
    </row>
    <row r="354" spans="2:2" ht="12.75">
      <c r="B354" s="20"/>
    </row>
    <row r="355" spans="2:2" ht="12.75">
      <c r="B355" s="20"/>
    </row>
    <row r="356" spans="2:2" ht="12.75">
      <c r="B356" s="20"/>
    </row>
    <row r="357" spans="2:2" ht="12.75">
      <c r="B357" s="20"/>
    </row>
    <row r="358" spans="2:2" ht="12.75">
      <c r="B358" s="20"/>
    </row>
    <row r="359" spans="2:2" ht="12.75">
      <c r="B359" s="20"/>
    </row>
    <row r="360" spans="2:2" ht="12.75">
      <c r="B360" s="20"/>
    </row>
    <row r="361" spans="2:2" ht="12.75">
      <c r="B361" s="20"/>
    </row>
    <row r="362" spans="2:2" ht="12.75">
      <c r="B362" s="20"/>
    </row>
    <row r="363" spans="2:2" ht="12.75">
      <c r="B363" s="20"/>
    </row>
    <row r="364" spans="2:2" ht="12.75">
      <c r="B364" s="20"/>
    </row>
    <row r="365" spans="2:2" ht="12.75">
      <c r="B365" s="20"/>
    </row>
    <row r="366" spans="2:2" ht="12.75">
      <c r="B366" s="20"/>
    </row>
    <row r="367" spans="2:2" ht="12.75">
      <c r="B367" s="20"/>
    </row>
    <row r="368" spans="2:2" ht="12.75">
      <c r="B368" s="20"/>
    </row>
    <row r="369" spans="2:2" ht="12.75">
      <c r="B369" s="20"/>
    </row>
    <row r="370" spans="2:2" ht="12.75">
      <c r="B370" s="20"/>
    </row>
    <row r="371" spans="2:2" ht="12.75">
      <c r="B371" s="20"/>
    </row>
    <row r="372" spans="2:2" ht="12.75">
      <c r="B372" s="20"/>
    </row>
    <row r="373" spans="2:2" ht="12.75">
      <c r="B373" s="20"/>
    </row>
    <row r="374" spans="2:2" ht="12.75">
      <c r="B374" s="20"/>
    </row>
    <row r="375" spans="2:2" ht="12.75">
      <c r="B375" s="20"/>
    </row>
    <row r="376" spans="2:2" ht="12.75">
      <c r="B376" s="20"/>
    </row>
    <row r="377" spans="2:2" ht="12.75">
      <c r="B377" s="20"/>
    </row>
    <row r="378" spans="2:2" ht="12.75">
      <c r="B378" s="20"/>
    </row>
    <row r="379" spans="2:2" ht="12.75">
      <c r="B379" s="20"/>
    </row>
    <row r="380" spans="2:2" ht="12.75">
      <c r="B380" s="20"/>
    </row>
    <row r="381" spans="2:2" ht="12.75">
      <c r="B381" s="20"/>
    </row>
    <row r="382" spans="2:2" ht="12.75">
      <c r="B382" s="20"/>
    </row>
    <row r="383" spans="2:2" ht="12.75">
      <c r="B383" s="20"/>
    </row>
    <row r="384" spans="2:2" ht="12.75">
      <c r="B384" s="20"/>
    </row>
    <row r="385" spans="2:2" ht="12.75">
      <c r="B385" s="20"/>
    </row>
    <row r="386" spans="2:2" ht="12.75">
      <c r="B386" s="20"/>
    </row>
    <row r="387" spans="2:2" ht="12.75">
      <c r="B387" s="20"/>
    </row>
    <row r="388" spans="2:2" ht="12.75">
      <c r="B388" s="20"/>
    </row>
    <row r="389" spans="2:2" ht="12.75">
      <c r="B389" s="20"/>
    </row>
    <row r="390" spans="2:2" ht="12.75">
      <c r="B390" s="20"/>
    </row>
    <row r="391" spans="2:2" ht="12.75">
      <c r="B391" s="20"/>
    </row>
    <row r="392" spans="2:2" ht="12.75">
      <c r="B392" s="20"/>
    </row>
    <row r="393" spans="2:2" ht="12.75">
      <c r="B393" s="20"/>
    </row>
    <row r="394" spans="2:2" ht="12.75">
      <c r="B394" s="20"/>
    </row>
    <row r="395" spans="2:2" ht="12.75">
      <c r="B395" s="20"/>
    </row>
    <row r="396" spans="2:2" ht="12.75">
      <c r="B396" s="20"/>
    </row>
    <row r="397" spans="2:2" ht="12.75">
      <c r="B397" s="20"/>
    </row>
    <row r="398" spans="2:2" ht="12.75">
      <c r="B398" s="20"/>
    </row>
    <row r="399" spans="2:2" ht="12.75">
      <c r="B399" s="20"/>
    </row>
    <row r="400" spans="2:2" ht="12.75">
      <c r="B400" s="20"/>
    </row>
    <row r="401" spans="2:2" ht="12.75">
      <c r="B401" s="20"/>
    </row>
    <row r="402" spans="2:2" ht="12.75">
      <c r="B402" s="20"/>
    </row>
    <row r="403" spans="2:2" ht="12.75">
      <c r="B403" s="20"/>
    </row>
    <row r="404" spans="2:2" ht="12.75">
      <c r="B404" s="20"/>
    </row>
    <row r="405" spans="2:2" ht="12.75">
      <c r="B405" s="20"/>
    </row>
    <row r="406" spans="2:2" ht="12.75">
      <c r="B406" s="20"/>
    </row>
    <row r="407" spans="2:2" ht="12.75">
      <c r="B407" s="20"/>
    </row>
    <row r="408" spans="2:2" ht="12.75">
      <c r="B408" s="20"/>
    </row>
    <row r="409" spans="2:2" ht="12.75">
      <c r="B409" s="20"/>
    </row>
    <row r="410" spans="2:2" ht="12.75">
      <c r="B410" s="20"/>
    </row>
    <row r="411" spans="2:2" ht="12.75">
      <c r="B411" s="20"/>
    </row>
    <row r="412" spans="2:2" ht="12.75">
      <c r="B412" s="20"/>
    </row>
    <row r="413" spans="2:2" ht="12.75">
      <c r="B413" s="20"/>
    </row>
    <row r="414" spans="2:2" ht="12.75">
      <c r="B414" s="20"/>
    </row>
    <row r="415" spans="2:2" ht="12.75">
      <c r="B415" s="20"/>
    </row>
    <row r="416" spans="2:2" ht="12.75">
      <c r="B416" s="20"/>
    </row>
    <row r="417" spans="2:2" ht="12.75">
      <c r="B417" s="20"/>
    </row>
    <row r="418" spans="2:2" ht="12.75">
      <c r="B418" s="20"/>
    </row>
    <row r="419" spans="2:2" ht="12.75">
      <c r="B419" s="20"/>
    </row>
    <row r="420" spans="2:2" ht="12.75">
      <c r="B420" s="20"/>
    </row>
    <row r="421" spans="2:2" ht="12.75">
      <c r="B421" s="20"/>
    </row>
    <row r="422" spans="2:2" ht="12.75">
      <c r="B422" s="20"/>
    </row>
    <row r="423" spans="2:2" ht="12.75">
      <c r="B423" s="20"/>
    </row>
    <row r="424" spans="2:2" ht="12.75">
      <c r="B424" s="20"/>
    </row>
    <row r="425" spans="2:2" ht="12.75">
      <c r="B425" s="20"/>
    </row>
    <row r="426" spans="2:2" ht="12.75">
      <c r="B426" s="20"/>
    </row>
    <row r="427" spans="2:2" ht="12.75">
      <c r="B427" s="20"/>
    </row>
    <row r="428" spans="2:2" ht="12.75">
      <c r="B428" s="20"/>
    </row>
    <row r="429" spans="2:2" ht="12.75">
      <c r="B429" s="20"/>
    </row>
    <row r="430" spans="2:2" ht="12.75">
      <c r="B430" s="20"/>
    </row>
    <row r="431" spans="2:2" ht="12.75">
      <c r="B431" s="20"/>
    </row>
    <row r="432" spans="2:2" ht="12.75">
      <c r="B432" s="20"/>
    </row>
    <row r="433" spans="2:2" ht="12.75">
      <c r="B433" s="20"/>
    </row>
    <row r="434" spans="2:2" ht="12.75">
      <c r="B434" s="20"/>
    </row>
    <row r="435" spans="2:2" ht="12.75">
      <c r="B435" s="20"/>
    </row>
    <row r="436" spans="2:2" ht="12.75">
      <c r="B436" s="20"/>
    </row>
    <row r="437" spans="2:2" ht="12.75">
      <c r="B437" s="20"/>
    </row>
    <row r="438" spans="2:2" ht="12.75">
      <c r="B438" s="20"/>
    </row>
    <row r="439" spans="2:2" ht="12.75">
      <c r="B439" s="20"/>
    </row>
    <row r="440" spans="2:2" ht="12.75">
      <c r="B440" s="20"/>
    </row>
    <row r="441" spans="2:2" ht="12.75">
      <c r="B441" s="20"/>
    </row>
    <row r="442" spans="2:2" ht="12.75">
      <c r="B442" s="20"/>
    </row>
    <row r="443" spans="2:2" ht="12.75">
      <c r="B443" s="20"/>
    </row>
    <row r="444" spans="2:2" ht="12.75">
      <c r="B444" s="20"/>
    </row>
    <row r="445" spans="2:2" ht="12.75">
      <c r="B445" s="20"/>
    </row>
    <row r="446" spans="2:2" ht="12.75">
      <c r="B446" s="20"/>
    </row>
    <row r="447" spans="2:2" ht="12.75">
      <c r="B447" s="20"/>
    </row>
    <row r="448" spans="2:2" ht="12.75">
      <c r="B448" s="20"/>
    </row>
    <row r="449" spans="2:2" ht="12.75">
      <c r="B449" s="20"/>
    </row>
    <row r="450" spans="2:2" ht="12.75">
      <c r="B450" s="20"/>
    </row>
    <row r="451" spans="2:2" ht="12.75">
      <c r="B451" s="20"/>
    </row>
    <row r="452" spans="2:2" ht="12.75">
      <c r="B452" s="20"/>
    </row>
    <row r="453" spans="2:2" ht="12.75">
      <c r="B453" s="20"/>
    </row>
    <row r="454" spans="2:2" ht="12.75">
      <c r="B454" s="20"/>
    </row>
    <row r="455" spans="2:2" ht="12.75">
      <c r="B455" s="20"/>
    </row>
    <row r="456" spans="2:2" ht="12.75">
      <c r="B456" s="20"/>
    </row>
    <row r="457" spans="2:2" ht="12.75">
      <c r="B457" s="20"/>
    </row>
    <row r="458" spans="2:2" ht="12.75">
      <c r="B458" s="20"/>
    </row>
    <row r="459" spans="2:2" ht="12.75">
      <c r="B459" s="20"/>
    </row>
    <row r="460" spans="2:2" ht="12.75">
      <c r="B460" s="20"/>
    </row>
    <row r="461" spans="2:2" ht="12.75">
      <c r="B461" s="20"/>
    </row>
    <row r="462" spans="2:2" ht="12.75">
      <c r="B462" s="20"/>
    </row>
    <row r="463" spans="2:2" ht="12.75">
      <c r="B463" s="20"/>
    </row>
    <row r="464" spans="2:2" ht="12.75">
      <c r="B464" s="20"/>
    </row>
    <row r="465" spans="2:2" ht="12.75">
      <c r="B465" s="20"/>
    </row>
    <row r="466" spans="2:2" ht="12.75">
      <c r="B466" s="20"/>
    </row>
    <row r="467" spans="2:2" ht="12.75">
      <c r="B467" s="20"/>
    </row>
    <row r="468" spans="2:2" ht="12.75">
      <c r="B468" s="20"/>
    </row>
    <row r="469" spans="2:2" ht="12.75">
      <c r="B469" s="20"/>
    </row>
    <row r="470" spans="2:2" ht="12.75">
      <c r="B470" s="20"/>
    </row>
    <row r="471" spans="2:2" ht="12.75">
      <c r="B471" s="20"/>
    </row>
    <row r="472" spans="2:2" ht="12.75">
      <c r="B472" s="20"/>
    </row>
    <row r="473" spans="2:2" ht="12.75">
      <c r="B473" s="20"/>
    </row>
    <row r="474" spans="2:2" ht="12.75">
      <c r="B474" s="20"/>
    </row>
    <row r="475" spans="2:2" ht="12.75">
      <c r="B475" s="20"/>
    </row>
    <row r="476" spans="2:2" ht="12.75">
      <c r="B476" s="20"/>
    </row>
    <row r="477" spans="2:2" ht="12.75">
      <c r="B477" s="20"/>
    </row>
    <row r="478" spans="2:2" ht="12.75">
      <c r="B478" s="20"/>
    </row>
    <row r="479" spans="2:2" ht="12.75">
      <c r="B479" s="20"/>
    </row>
    <row r="480" spans="2:2" ht="12.75">
      <c r="B480" s="20"/>
    </row>
    <row r="481" spans="2:2" ht="12.75">
      <c r="B481" s="20"/>
    </row>
    <row r="482" spans="2:2" ht="12.75">
      <c r="B482" s="20"/>
    </row>
    <row r="483" spans="2:2" ht="12.75">
      <c r="B483" s="20"/>
    </row>
    <row r="484" spans="2:2" ht="12.75">
      <c r="B484" s="20"/>
    </row>
    <row r="485" spans="2:2" ht="12.75">
      <c r="B485" s="20"/>
    </row>
    <row r="486" spans="2:2" ht="12.75">
      <c r="B486" s="20"/>
    </row>
    <row r="487" spans="2:2" ht="12.75">
      <c r="B487" s="20"/>
    </row>
    <row r="488" spans="2:2" ht="12.75">
      <c r="B488" s="20"/>
    </row>
    <row r="489" spans="2:2" ht="12.75">
      <c r="B489" s="20"/>
    </row>
    <row r="490" spans="2:2" ht="12.75">
      <c r="B490" s="20"/>
    </row>
    <row r="491" spans="2:2" ht="12.75">
      <c r="B491" s="20"/>
    </row>
    <row r="492" spans="2:2" ht="12.75">
      <c r="B492" s="20"/>
    </row>
    <row r="493" spans="2:2" ht="12.75">
      <c r="B493" s="20"/>
    </row>
    <row r="494" spans="2:2" ht="12.75">
      <c r="B494" s="20"/>
    </row>
    <row r="495" spans="2:2" ht="12.75">
      <c r="B495" s="20"/>
    </row>
    <row r="496" spans="2:2" ht="12.75">
      <c r="B496" s="20"/>
    </row>
    <row r="497" spans="2:2" ht="12.75">
      <c r="B497" s="20"/>
    </row>
    <row r="498" spans="2:2" ht="12.75">
      <c r="B498" s="20"/>
    </row>
    <row r="499" spans="2:2" ht="12.75">
      <c r="B499" s="20"/>
    </row>
    <row r="500" spans="2:2" ht="12.75">
      <c r="B500" s="20"/>
    </row>
    <row r="501" spans="2:2" ht="12.75">
      <c r="B501" s="20"/>
    </row>
    <row r="502" spans="2:2" ht="12.75">
      <c r="B502" s="20"/>
    </row>
    <row r="503" spans="2:2" ht="12.75">
      <c r="B503" s="20"/>
    </row>
    <row r="504" spans="2:2" ht="12.75">
      <c r="B504" s="20"/>
    </row>
    <row r="505" spans="2:2" ht="12.75">
      <c r="B505" s="20"/>
    </row>
    <row r="506" spans="2:2" ht="12.75">
      <c r="B506" s="20"/>
    </row>
    <row r="507" spans="2:2" ht="12.75">
      <c r="B507" s="20"/>
    </row>
    <row r="508" spans="2:2" ht="12.75">
      <c r="B508" s="20"/>
    </row>
    <row r="509" spans="2:2" ht="12.75">
      <c r="B509" s="20"/>
    </row>
    <row r="510" spans="2:2" ht="12.75">
      <c r="B510" s="20"/>
    </row>
    <row r="511" spans="2:2" ht="12.75">
      <c r="B511" s="20"/>
    </row>
    <row r="512" spans="2:2" ht="12.75">
      <c r="B512" s="20"/>
    </row>
    <row r="513" spans="2:2" ht="12.75">
      <c r="B513" s="20"/>
    </row>
    <row r="514" spans="2:2" ht="12.75">
      <c r="B514" s="20"/>
    </row>
    <row r="515" spans="2:2" ht="12.75">
      <c r="B515" s="20"/>
    </row>
    <row r="516" spans="2:2" ht="12.75">
      <c r="B516" s="20"/>
    </row>
    <row r="517" spans="2:2" ht="12.75">
      <c r="B517" s="20"/>
    </row>
    <row r="518" spans="2:2" ht="12.75">
      <c r="B518" s="20"/>
    </row>
    <row r="519" spans="2:2" ht="12.75">
      <c r="B519" s="20"/>
    </row>
    <row r="520" spans="2:2" ht="12.75">
      <c r="B520" s="20"/>
    </row>
    <row r="521" spans="2:2" ht="12.75">
      <c r="B521" s="20"/>
    </row>
    <row r="522" spans="2:2" ht="12.75">
      <c r="B522" s="20"/>
    </row>
    <row r="523" spans="2:2" ht="12.75">
      <c r="B523" s="20"/>
    </row>
    <row r="524" spans="2:2" ht="12.75">
      <c r="B524" s="20"/>
    </row>
    <row r="525" spans="2:2" ht="12.75">
      <c r="B525" s="20"/>
    </row>
    <row r="526" spans="2:2" ht="12.75">
      <c r="B526" s="20"/>
    </row>
    <row r="527" spans="2:2" ht="12.75">
      <c r="B527" s="20"/>
    </row>
    <row r="528" spans="2:2" ht="12.75">
      <c r="B528" s="20"/>
    </row>
    <row r="529" spans="2:2" ht="12.75">
      <c r="B529" s="20"/>
    </row>
    <row r="530" spans="2:2" ht="12.75">
      <c r="B530" s="20"/>
    </row>
    <row r="531" spans="2:2" ht="12.75">
      <c r="B531" s="20"/>
    </row>
    <row r="532" spans="2:2" ht="12.75">
      <c r="B532" s="20"/>
    </row>
    <row r="533" spans="2:2" ht="12.75">
      <c r="B533" s="20"/>
    </row>
    <row r="534" spans="2:2" ht="12.75">
      <c r="B534" s="20"/>
    </row>
    <row r="535" spans="2:2" ht="12.75">
      <c r="B535" s="20"/>
    </row>
    <row r="536" spans="2:2" ht="12.75">
      <c r="B536" s="20"/>
    </row>
    <row r="537" spans="2:2" ht="12.75">
      <c r="B537" s="20"/>
    </row>
    <row r="538" spans="2:2" ht="12.75">
      <c r="B538" s="20"/>
    </row>
    <row r="539" spans="2:2" ht="12.75">
      <c r="B539" s="20"/>
    </row>
    <row r="540" spans="2:2" ht="12.75">
      <c r="B540" s="20"/>
    </row>
    <row r="541" spans="2:2" ht="12.75">
      <c r="B541" s="20"/>
    </row>
    <row r="542" spans="2:2" ht="12.75">
      <c r="B542" s="20"/>
    </row>
    <row r="543" spans="2:2" ht="12.75">
      <c r="B543" s="20"/>
    </row>
    <row r="544" spans="2:2" ht="12.75">
      <c r="B544" s="20"/>
    </row>
    <row r="545" spans="2:2" ht="12.75">
      <c r="B545" s="20"/>
    </row>
    <row r="546" spans="2:2" ht="12.75">
      <c r="B546" s="20"/>
    </row>
    <row r="547" spans="2:2" ht="12.75">
      <c r="B547" s="20"/>
    </row>
    <row r="548" spans="2:2" ht="12.75">
      <c r="B548" s="20"/>
    </row>
    <row r="549" spans="2:2" ht="12.75">
      <c r="B549" s="20"/>
    </row>
    <row r="550" spans="2:2" ht="12.75">
      <c r="B550" s="20"/>
    </row>
    <row r="551" spans="2:2" ht="12.75">
      <c r="B551" s="20"/>
    </row>
    <row r="552" spans="2:2" ht="12.75">
      <c r="B552" s="20"/>
    </row>
    <row r="553" spans="2:2" ht="12.75">
      <c r="B553" s="20"/>
    </row>
    <row r="554" spans="2:2" ht="12.75">
      <c r="B554" s="20"/>
    </row>
    <row r="555" spans="2:2" ht="12.75">
      <c r="B555" s="20"/>
    </row>
    <row r="556" spans="2:2" ht="12.75">
      <c r="B556" s="20"/>
    </row>
    <row r="557" spans="2:2" ht="12.75">
      <c r="B557" s="20"/>
    </row>
    <row r="558" spans="2:2" ht="12.75">
      <c r="B558" s="20"/>
    </row>
    <row r="559" spans="2:2" ht="12.75">
      <c r="B559" s="20"/>
    </row>
    <row r="560" spans="2:2" ht="12.75">
      <c r="B560" s="20"/>
    </row>
    <row r="561" spans="2:2" ht="12.75">
      <c r="B561" s="20"/>
    </row>
    <row r="562" spans="2:2" ht="12.75">
      <c r="B562" s="20"/>
    </row>
    <row r="563" spans="2:2" ht="12.75">
      <c r="B563" s="20"/>
    </row>
    <row r="564" spans="2:2" ht="12.75">
      <c r="B564" s="20"/>
    </row>
    <row r="565" spans="2:2" ht="12.75">
      <c r="B565" s="20"/>
    </row>
    <row r="566" spans="2:2" ht="12.75">
      <c r="B566" s="20"/>
    </row>
    <row r="567" spans="2:2" ht="12.75">
      <c r="B567" s="20"/>
    </row>
    <row r="568" spans="2:2" ht="12.75">
      <c r="B568" s="20"/>
    </row>
    <row r="569" spans="2:2" ht="12.75">
      <c r="B569" s="20"/>
    </row>
    <row r="570" spans="2:2" ht="12.75">
      <c r="B570" s="20"/>
    </row>
    <row r="571" spans="2:2" ht="12.75">
      <c r="B571" s="20"/>
    </row>
    <row r="572" spans="2:2" ht="12.75">
      <c r="B572" s="20"/>
    </row>
    <row r="573" spans="2:2" ht="12.75">
      <c r="B573" s="20"/>
    </row>
    <row r="574" spans="2:2" ht="12.75">
      <c r="B574" s="20"/>
    </row>
    <row r="575" spans="2:2" ht="12.75">
      <c r="B575" s="20"/>
    </row>
    <row r="576" spans="2:2" ht="12.75">
      <c r="B576" s="20"/>
    </row>
    <row r="577" spans="2:2" ht="12.75">
      <c r="B577" s="20"/>
    </row>
    <row r="578" spans="2:2" ht="12.75">
      <c r="B578" s="20"/>
    </row>
    <row r="579" spans="2:2" ht="12.75">
      <c r="B579" s="20"/>
    </row>
    <row r="580" spans="2:2" ht="12.75">
      <c r="B580" s="20"/>
    </row>
    <row r="581" spans="2:2" ht="12.75">
      <c r="B581" s="20"/>
    </row>
    <row r="582" spans="2:2" ht="12.75">
      <c r="B582" s="20"/>
    </row>
    <row r="583" spans="2:2" ht="12.75">
      <c r="B583" s="20"/>
    </row>
    <row r="584" spans="2:2" ht="12.75">
      <c r="B584" s="20"/>
    </row>
    <row r="585" spans="2:2" ht="12.75">
      <c r="B585" s="20"/>
    </row>
    <row r="586" spans="2:2" ht="12.75">
      <c r="B586" s="20"/>
    </row>
    <row r="587" spans="2:2" ht="12.75">
      <c r="B587" s="20"/>
    </row>
    <row r="588" spans="2:2" ht="12.75">
      <c r="B588" s="20"/>
    </row>
    <row r="589" spans="2:2" ht="12.75">
      <c r="B589" s="20"/>
    </row>
    <row r="590" spans="2:2" ht="12.75">
      <c r="B590" s="20"/>
    </row>
    <row r="591" spans="2:2" ht="12.75">
      <c r="B591" s="20"/>
    </row>
    <row r="592" spans="2:2" ht="12.75">
      <c r="B592" s="20"/>
    </row>
    <row r="593" spans="2:2" ht="12.75">
      <c r="B593" s="20"/>
    </row>
    <row r="594" spans="2:2" ht="12.75">
      <c r="B594" s="20"/>
    </row>
    <row r="595" spans="2:2" ht="12.75">
      <c r="B595" s="20"/>
    </row>
    <row r="596" spans="2:2" ht="12.75">
      <c r="B596" s="20"/>
    </row>
    <row r="597" spans="2:2" ht="12.75">
      <c r="B597" s="20"/>
    </row>
    <row r="598" spans="2:2" ht="12.75">
      <c r="B598" s="20"/>
    </row>
    <row r="599" spans="2:2" ht="12.75">
      <c r="B599" s="20"/>
    </row>
    <row r="600" spans="2:2" ht="12.75">
      <c r="B600" s="20"/>
    </row>
    <row r="601" spans="2:2" ht="12.75">
      <c r="B601" s="20"/>
    </row>
    <row r="602" spans="2:2" ht="12.75">
      <c r="B602" s="20"/>
    </row>
    <row r="603" spans="2:2" ht="12.75">
      <c r="B603" s="20"/>
    </row>
    <row r="604" spans="2:2" ht="12.75">
      <c r="B604" s="20"/>
    </row>
    <row r="605" spans="2:2" ht="12.75">
      <c r="B605" s="20"/>
    </row>
    <row r="606" spans="2:2" ht="12.75">
      <c r="B606" s="20"/>
    </row>
    <row r="607" spans="2:2" ht="12.75">
      <c r="B607" s="20"/>
    </row>
    <row r="608" spans="2:2" ht="12.75">
      <c r="B608" s="20"/>
    </row>
    <row r="609" spans="2:2" ht="12.75">
      <c r="B609" s="20"/>
    </row>
    <row r="610" spans="2:2" ht="12.75">
      <c r="B610" s="20"/>
    </row>
    <row r="611" spans="2:2" ht="12.75">
      <c r="B611" s="20"/>
    </row>
    <row r="612" spans="2:2" ht="12.75">
      <c r="B612" s="20"/>
    </row>
    <row r="613" spans="2:2" ht="12.75">
      <c r="B613" s="20"/>
    </row>
    <row r="614" spans="2:2" ht="12.75">
      <c r="B614" s="20"/>
    </row>
    <row r="615" spans="2:2" ht="12.75">
      <c r="B615" s="20"/>
    </row>
    <row r="616" spans="2:2" ht="12.75">
      <c r="B616" s="20"/>
    </row>
    <row r="617" spans="2:2" ht="12.75">
      <c r="B617" s="20"/>
    </row>
    <row r="618" spans="2:2" ht="12.75">
      <c r="B618" s="20"/>
    </row>
    <row r="619" spans="2:2" ht="12.75">
      <c r="B619" s="20"/>
    </row>
    <row r="620" spans="2:2" ht="12.75">
      <c r="B620" s="20"/>
    </row>
    <row r="621" spans="2:2" ht="12.75">
      <c r="B621" s="20"/>
    </row>
    <row r="622" spans="2:2" ht="12.75">
      <c r="B622" s="20"/>
    </row>
    <row r="623" spans="2:2" ht="12.75">
      <c r="B623" s="20"/>
    </row>
    <row r="624" spans="2:2" ht="12.75">
      <c r="B624" s="20"/>
    </row>
    <row r="625" spans="2:2" ht="12.75">
      <c r="B625" s="20"/>
    </row>
    <row r="626" spans="2:2" ht="12.75">
      <c r="B626" s="20"/>
    </row>
    <row r="627" spans="2:2" ht="12.75">
      <c r="B627" s="20"/>
    </row>
    <row r="628" spans="2:2" ht="12.75">
      <c r="B628" s="20"/>
    </row>
    <row r="629" spans="2:2" ht="12.75">
      <c r="B629" s="20"/>
    </row>
    <row r="630" spans="2:2" ht="12.75">
      <c r="B630" s="20"/>
    </row>
    <row r="631" spans="2:2" ht="12.75">
      <c r="B631" s="20"/>
    </row>
    <row r="632" spans="2:2" ht="12.75">
      <c r="B632" s="20"/>
    </row>
    <row r="633" spans="2:2" ht="12.75">
      <c r="B633" s="20"/>
    </row>
    <row r="634" spans="2:2" ht="12.75">
      <c r="B634" s="20"/>
    </row>
    <row r="635" spans="2:2" ht="12.75">
      <c r="B635" s="20"/>
    </row>
    <row r="636" spans="2:2" ht="12.75">
      <c r="B636" s="20"/>
    </row>
    <row r="637" spans="2:2" ht="12.75">
      <c r="B637" s="20"/>
    </row>
    <row r="638" spans="2:2" ht="12.75">
      <c r="B638" s="20"/>
    </row>
    <row r="639" spans="2:2" ht="12.75">
      <c r="B639" s="20"/>
    </row>
    <row r="640" spans="2:2" ht="12.75">
      <c r="B640" s="20"/>
    </row>
    <row r="641" spans="2:2" ht="12.75">
      <c r="B641" s="20"/>
    </row>
    <row r="642" spans="2:2" ht="12.75">
      <c r="B642" s="20"/>
    </row>
    <row r="643" spans="2:2" ht="12.75">
      <c r="B643" s="20"/>
    </row>
    <row r="644" spans="2:2" ht="12.75">
      <c r="B644" s="20"/>
    </row>
    <row r="645" spans="2:2" ht="12.75">
      <c r="B645" s="20"/>
    </row>
    <row r="646" spans="2:2" ht="12.75">
      <c r="B646" s="20"/>
    </row>
    <row r="647" spans="2:2" ht="12.75">
      <c r="B647" s="20"/>
    </row>
    <row r="648" spans="2:2" ht="12.75">
      <c r="B648" s="20"/>
    </row>
    <row r="649" spans="2:2" ht="12.75">
      <c r="B649" s="20"/>
    </row>
    <row r="650" spans="2:2" ht="12.75">
      <c r="B650" s="20"/>
    </row>
    <row r="651" spans="2:2" ht="12.75">
      <c r="B651" s="20"/>
    </row>
    <row r="652" spans="2:2" ht="12.75">
      <c r="B652" s="20"/>
    </row>
    <row r="653" spans="2:2" ht="12.75">
      <c r="B653" s="20"/>
    </row>
    <row r="654" spans="2:2" ht="12.75">
      <c r="B654" s="20"/>
    </row>
    <row r="655" spans="2:2" ht="12.75">
      <c r="B655" s="20"/>
    </row>
    <row r="656" spans="2:2" ht="12.75">
      <c r="B656" s="20"/>
    </row>
    <row r="657" spans="2:2" ht="12.75">
      <c r="B657" s="20"/>
    </row>
    <row r="658" spans="2:2" ht="12.75">
      <c r="B658" s="20"/>
    </row>
    <row r="659" spans="2:2" ht="12.75">
      <c r="B659" s="20"/>
    </row>
    <row r="660" spans="2:2" ht="12.75">
      <c r="B660" s="20"/>
    </row>
    <row r="661" spans="2:2" ht="12.75">
      <c r="B661" s="20"/>
    </row>
    <row r="662" spans="2:2" ht="12.75">
      <c r="B662" s="20"/>
    </row>
    <row r="663" spans="2:2" ht="12.75">
      <c r="B663" s="20"/>
    </row>
    <row r="664" spans="2:2" ht="12.75">
      <c r="B664" s="20"/>
    </row>
    <row r="665" spans="2:2" ht="12.75">
      <c r="B665" s="20"/>
    </row>
    <row r="666" spans="2:2" ht="12.75">
      <c r="B666" s="20"/>
    </row>
    <row r="667" spans="2:2" ht="12.75">
      <c r="B667" s="20"/>
    </row>
    <row r="668" spans="2:2" ht="12.75">
      <c r="B668" s="20"/>
    </row>
    <row r="669" spans="2:2" ht="12.75">
      <c r="B669" s="20"/>
    </row>
    <row r="670" spans="2:2" ht="12.75">
      <c r="B670" s="20"/>
    </row>
    <row r="671" spans="2:2" ht="12.75">
      <c r="B671" s="20"/>
    </row>
    <row r="672" spans="2:2" ht="12.75">
      <c r="B672" s="20"/>
    </row>
    <row r="673" spans="2:2" ht="12.75">
      <c r="B673" s="20"/>
    </row>
    <row r="674" spans="2:2" ht="12.75">
      <c r="B674" s="20"/>
    </row>
    <row r="675" spans="2:2" ht="12.75">
      <c r="B675" s="20"/>
    </row>
    <row r="676" spans="2:2" ht="12.75">
      <c r="B676" s="20"/>
    </row>
    <row r="677" spans="2:2" ht="12.75">
      <c r="B677" s="20"/>
    </row>
    <row r="678" spans="2:2" ht="12.75">
      <c r="B678" s="20"/>
    </row>
    <row r="679" spans="2:2" ht="12.75">
      <c r="B679" s="20"/>
    </row>
    <row r="680" spans="2:2" ht="12.75">
      <c r="B680" s="20"/>
    </row>
    <row r="681" spans="2:2" ht="12.75">
      <c r="B681" s="20"/>
    </row>
    <row r="682" spans="2:2" ht="12.75">
      <c r="B682" s="20"/>
    </row>
    <row r="683" spans="2:2" ht="12.75">
      <c r="B683" s="20"/>
    </row>
    <row r="684" spans="2:2" ht="12.75">
      <c r="B684" s="20"/>
    </row>
    <row r="685" spans="2:2" ht="12.75">
      <c r="B685" s="20"/>
    </row>
    <row r="686" spans="2:2" ht="12.75">
      <c r="B686" s="20"/>
    </row>
    <row r="687" spans="2:2" ht="12.75">
      <c r="B687" s="20"/>
    </row>
    <row r="688" spans="2:2" ht="12.75">
      <c r="B688" s="20"/>
    </row>
    <row r="689" spans="2:2" ht="12.75">
      <c r="B689" s="20"/>
    </row>
    <row r="690" spans="2:2" ht="12.75">
      <c r="B690" s="20"/>
    </row>
    <row r="691" spans="2:2" ht="12.75">
      <c r="B691" s="20"/>
    </row>
    <row r="692" spans="2:2" ht="12.75">
      <c r="B692" s="20"/>
    </row>
    <row r="693" spans="2:2" ht="12.75">
      <c r="B693" s="20"/>
    </row>
    <row r="694" spans="2:2" ht="12.75">
      <c r="B694" s="20"/>
    </row>
    <row r="695" spans="2:2" ht="12.75">
      <c r="B695" s="20"/>
    </row>
    <row r="696" spans="2:2" ht="12.75">
      <c r="B696" s="20"/>
    </row>
    <row r="697" spans="2:2" ht="12.75">
      <c r="B697" s="20"/>
    </row>
    <row r="698" spans="2:2" ht="12.75">
      <c r="B698" s="20"/>
    </row>
    <row r="699" spans="2:2" ht="12.75">
      <c r="B699" s="20"/>
    </row>
    <row r="700" spans="2:2" ht="12.75">
      <c r="B700" s="20"/>
    </row>
    <row r="701" spans="2:2" ht="12.75">
      <c r="B701" s="20"/>
    </row>
    <row r="702" spans="2:2" ht="12.75">
      <c r="B702" s="20"/>
    </row>
    <row r="703" spans="2:2" ht="12.75">
      <c r="B703" s="20"/>
    </row>
    <row r="704" spans="2:2" ht="12.75">
      <c r="B704" s="20"/>
    </row>
    <row r="705" spans="2:2" ht="12.75">
      <c r="B705" s="20"/>
    </row>
    <row r="706" spans="2:2" ht="12.75">
      <c r="B706" s="20"/>
    </row>
    <row r="707" spans="2:2" ht="12.75">
      <c r="B707" s="20"/>
    </row>
    <row r="708" spans="2:2" ht="12.75">
      <c r="B708" s="20"/>
    </row>
    <row r="709" spans="2:2" ht="12.75">
      <c r="B709" s="20"/>
    </row>
    <row r="710" spans="2:2" ht="12.75">
      <c r="B710" s="20"/>
    </row>
    <row r="711" spans="2:2" ht="12.75">
      <c r="B711" s="20"/>
    </row>
    <row r="712" spans="2:2" ht="12.75">
      <c r="B712" s="20"/>
    </row>
    <row r="713" spans="2:2" ht="12.75">
      <c r="B713" s="20"/>
    </row>
    <row r="714" spans="2:2" ht="12.75">
      <c r="B714" s="20"/>
    </row>
    <row r="715" spans="2:2" ht="12.75">
      <c r="B715" s="20"/>
    </row>
    <row r="716" spans="2:2" ht="12.75">
      <c r="B716" s="20"/>
    </row>
    <row r="717" spans="2:2" ht="12.75">
      <c r="B717" s="20"/>
    </row>
    <row r="718" spans="2:2" ht="12.75">
      <c r="B718" s="20"/>
    </row>
    <row r="719" spans="2:2" ht="12.75">
      <c r="B719" s="20"/>
    </row>
    <row r="720" spans="2:2" ht="12.75">
      <c r="B720" s="20"/>
    </row>
    <row r="721" spans="2:2" ht="12.75">
      <c r="B721" s="20"/>
    </row>
    <row r="722" spans="2:2" ht="12.75">
      <c r="B722" s="20"/>
    </row>
    <row r="723" spans="2:2" ht="12.75">
      <c r="B723" s="20"/>
    </row>
    <row r="724" spans="2:2" ht="12.75">
      <c r="B724" s="20"/>
    </row>
    <row r="725" spans="2:2" ht="12.75">
      <c r="B725" s="20"/>
    </row>
    <row r="726" spans="2:2" ht="12.75">
      <c r="B726" s="20"/>
    </row>
    <row r="727" spans="2:2" ht="12.75">
      <c r="B727" s="20"/>
    </row>
    <row r="728" spans="2:2" ht="12.75">
      <c r="B728" s="20"/>
    </row>
    <row r="729" spans="2:2" ht="12.75">
      <c r="B729" s="20"/>
    </row>
    <row r="730" spans="2:2" ht="12.75">
      <c r="B730" s="20"/>
    </row>
    <row r="731" spans="2:2" ht="12.75">
      <c r="B731" s="20"/>
    </row>
    <row r="732" spans="2:2" ht="12.75">
      <c r="B732" s="20"/>
    </row>
    <row r="733" spans="2:2" ht="12.75">
      <c r="B733" s="20"/>
    </row>
    <row r="734" spans="2:2" ht="12.75">
      <c r="B734" s="20"/>
    </row>
    <row r="735" spans="2:2" ht="12.75">
      <c r="B735" s="20"/>
    </row>
    <row r="736" spans="2:2" ht="12.75">
      <c r="B736" s="20"/>
    </row>
    <row r="737" spans="2:2" ht="12.75">
      <c r="B737" s="20"/>
    </row>
    <row r="738" spans="2:2" ht="12.75">
      <c r="B738" s="20"/>
    </row>
    <row r="739" spans="2:2" ht="12.75">
      <c r="B739" s="20"/>
    </row>
    <row r="740" spans="2:2" ht="12.75">
      <c r="B740" s="20"/>
    </row>
    <row r="741" spans="2:2" ht="12.75">
      <c r="B741" s="20"/>
    </row>
    <row r="742" spans="2:2" ht="12.75">
      <c r="B742" s="20"/>
    </row>
    <row r="743" spans="2:2" ht="12.75">
      <c r="B743" s="20"/>
    </row>
    <row r="744" spans="2:2" ht="12.75">
      <c r="B744" s="20"/>
    </row>
    <row r="745" spans="2:2" ht="12.75">
      <c r="B745" s="20"/>
    </row>
    <row r="746" spans="2:2" ht="12.75">
      <c r="B746" s="20"/>
    </row>
    <row r="747" spans="2:2" ht="12.75">
      <c r="B747" s="20"/>
    </row>
    <row r="748" spans="2:2" ht="12.75">
      <c r="B748" s="20"/>
    </row>
    <row r="749" spans="2:2" ht="12.75">
      <c r="B749" s="20"/>
    </row>
    <row r="750" spans="2:2" ht="12.75">
      <c r="B750" s="20"/>
    </row>
    <row r="751" spans="2:2" ht="12.75">
      <c r="B751" s="20"/>
    </row>
    <row r="752" spans="2:2" ht="12.75">
      <c r="B752" s="20"/>
    </row>
    <row r="753" spans="2:2" ht="12.75">
      <c r="B753" s="20"/>
    </row>
    <row r="754" spans="2:2" ht="12.75">
      <c r="B754" s="20"/>
    </row>
    <row r="755" spans="2:2" ht="12.75">
      <c r="B755" s="20"/>
    </row>
    <row r="756" spans="2:2" ht="12.75">
      <c r="B756" s="20"/>
    </row>
    <row r="757" spans="2:2" ht="12.75">
      <c r="B757" s="20"/>
    </row>
    <row r="758" spans="2:2" ht="12.75">
      <c r="B758" s="20"/>
    </row>
    <row r="759" spans="2:2" ht="12.75">
      <c r="B759" s="20"/>
    </row>
    <row r="760" spans="2:2" ht="12.75">
      <c r="B760" s="20"/>
    </row>
    <row r="761" spans="2:2" ht="12.75">
      <c r="B761" s="20"/>
    </row>
    <row r="762" spans="2:2" ht="12.75">
      <c r="B762" s="20"/>
    </row>
    <row r="763" spans="2:2" ht="12.75">
      <c r="B763" s="20"/>
    </row>
    <row r="764" spans="2:2" ht="12.75">
      <c r="B764" s="20"/>
    </row>
    <row r="765" spans="2:2" ht="12.75">
      <c r="B765" s="20"/>
    </row>
    <row r="766" spans="2:2" ht="12.75">
      <c r="B766" s="20"/>
    </row>
    <row r="767" spans="2:2" ht="12.75">
      <c r="B767" s="20"/>
    </row>
    <row r="768" spans="2:2" ht="12.75">
      <c r="B768" s="20"/>
    </row>
    <row r="769" spans="2:2" ht="12.75">
      <c r="B769" s="20"/>
    </row>
    <row r="770" spans="2:2" ht="12.75">
      <c r="B770" s="20"/>
    </row>
    <row r="771" spans="2:2" ht="12.75">
      <c r="B771" s="20"/>
    </row>
    <row r="772" spans="2:2" ht="12.75">
      <c r="B772" s="20"/>
    </row>
    <row r="773" spans="2:2" ht="12.75">
      <c r="B773" s="20"/>
    </row>
    <row r="774" spans="2:2" ht="12.75">
      <c r="B774" s="20"/>
    </row>
    <row r="775" spans="2:2" ht="12.75">
      <c r="B775" s="20"/>
    </row>
    <row r="776" spans="2:2" ht="12.75">
      <c r="B776" s="20"/>
    </row>
    <row r="777" spans="2:2" ht="12.75">
      <c r="B777" s="20"/>
    </row>
    <row r="778" spans="2:2" ht="12.75">
      <c r="B778" s="20"/>
    </row>
    <row r="779" spans="2:2" ht="12.75">
      <c r="B779" s="20"/>
    </row>
    <row r="780" spans="2:2" ht="12.75">
      <c r="B780" s="20"/>
    </row>
    <row r="781" spans="2:2" ht="12.75">
      <c r="B781" s="20"/>
    </row>
    <row r="782" spans="2:2" ht="12.75">
      <c r="B782" s="20"/>
    </row>
    <row r="783" spans="2:2" ht="12.75">
      <c r="B783" s="20"/>
    </row>
    <row r="784" spans="2:2" ht="12.75">
      <c r="B784" s="20"/>
    </row>
    <row r="785" spans="2:2" ht="12.75">
      <c r="B785" s="20"/>
    </row>
    <row r="786" spans="2:2" ht="12.75">
      <c r="B786" s="20"/>
    </row>
    <row r="787" spans="2:2" ht="12.75">
      <c r="B787" s="20"/>
    </row>
    <row r="788" spans="2:2" ht="12.75">
      <c r="B788" s="20"/>
    </row>
    <row r="789" spans="2:2" ht="12.75">
      <c r="B789" s="20"/>
    </row>
    <row r="790" spans="2:2" ht="12.75">
      <c r="B790" s="20"/>
    </row>
    <row r="791" spans="2:2" ht="12.75">
      <c r="B791" s="20"/>
    </row>
    <row r="792" spans="2:2" ht="12.75">
      <c r="B792" s="20"/>
    </row>
    <row r="793" spans="2:2" ht="12.75">
      <c r="B793" s="20"/>
    </row>
    <row r="794" spans="2:2" ht="12.75">
      <c r="B794" s="20"/>
    </row>
    <row r="795" spans="2:2" ht="12.75">
      <c r="B795" s="20"/>
    </row>
    <row r="796" spans="2:2" ht="12.75">
      <c r="B796" s="20"/>
    </row>
    <row r="797" spans="2:2" ht="12.75">
      <c r="B797" s="20"/>
    </row>
    <row r="798" spans="2:2" ht="12.75">
      <c r="B798" s="20"/>
    </row>
    <row r="799" spans="2:2" ht="12.75">
      <c r="B799" s="20"/>
    </row>
    <row r="800" spans="2:2" ht="12.75">
      <c r="B800" s="20"/>
    </row>
    <row r="801" spans="2:2" ht="12.75">
      <c r="B801" s="20"/>
    </row>
    <row r="802" spans="2:2" ht="12.75">
      <c r="B802" s="20"/>
    </row>
    <row r="803" spans="2:2" ht="12.75">
      <c r="B803" s="20"/>
    </row>
    <row r="804" spans="2:2" ht="12.75">
      <c r="B804" s="20"/>
    </row>
    <row r="805" spans="2:2" ht="12.75">
      <c r="B805" s="20"/>
    </row>
    <row r="806" spans="2:2" ht="12.75">
      <c r="B806" s="20"/>
    </row>
    <row r="807" spans="2:2" ht="12.75">
      <c r="B807" s="20"/>
    </row>
    <row r="808" spans="2:2" ht="12.75">
      <c r="B808" s="20"/>
    </row>
    <row r="809" spans="2:2" ht="12.75">
      <c r="B809" s="20"/>
    </row>
    <row r="810" spans="2:2" ht="12.75">
      <c r="B810" s="20"/>
    </row>
    <row r="811" spans="2:2" ht="12.75">
      <c r="B811" s="20"/>
    </row>
    <row r="812" spans="2:2" ht="12.75">
      <c r="B812" s="20"/>
    </row>
    <row r="813" spans="2:2" ht="12.75">
      <c r="B813" s="20"/>
    </row>
    <row r="814" spans="2:2" ht="12.75">
      <c r="B814" s="20"/>
    </row>
    <row r="815" spans="2:2" ht="12.75">
      <c r="B815" s="20"/>
    </row>
    <row r="816" spans="2:2" ht="12.75">
      <c r="B816" s="20"/>
    </row>
    <row r="817" spans="2:2" ht="12.75">
      <c r="B817" s="20"/>
    </row>
    <row r="818" spans="2:2" ht="12.75">
      <c r="B818" s="20"/>
    </row>
    <row r="819" spans="2:2" ht="12.75">
      <c r="B819" s="20"/>
    </row>
    <row r="820" spans="2:2" ht="12.75">
      <c r="B820" s="20"/>
    </row>
    <row r="821" spans="2:2" ht="12.75">
      <c r="B821" s="20"/>
    </row>
    <row r="822" spans="2:2" ht="12.75">
      <c r="B822" s="20"/>
    </row>
    <row r="823" spans="2:2" ht="12.75">
      <c r="B823" s="20"/>
    </row>
    <row r="824" spans="2:2" ht="12.75">
      <c r="B824" s="20"/>
    </row>
    <row r="825" spans="2:2" ht="12.75">
      <c r="B825" s="20"/>
    </row>
    <row r="826" spans="2:2" ht="12.75">
      <c r="B826" s="20"/>
    </row>
    <row r="827" spans="2:2" ht="12.75">
      <c r="B827" s="20"/>
    </row>
    <row r="828" spans="2:2" ht="12.75">
      <c r="B828" s="20"/>
    </row>
    <row r="829" spans="2:2" ht="12.75">
      <c r="B829" s="20"/>
    </row>
    <row r="830" spans="2:2" ht="12.75">
      <c r="B830" s="20"/>
    </row>
    <row r="831" spans="2:2" ht="12.75">
      <c r="B831" s="20"/>
    </row>
    <row r="832" spans="2:2" ht="12.75">
      <c r="B832" s="20"/>
    </row>
    <row r="833" spans="2:2" ht="12.75">
      <c r="B833" s="20"/>
    </row>
    <row r="834" spans="2:2" ht="12.75">
      <c r="B834" s="20"/>
    </row>
    <row r="835" spans="2:2" ht="12.75">
      <c r="B835" s="20"/>
    </row>
    <row r="836" spans="2:2" ht="12.75">
      <c r="B836" s="20"/>
    </row>
    <row r="837" spans="2:2" ht="12.75">
      <c r="B837" s="20"/>
    </row>
    <row r="838" spans="2:2" ht="12.75">
      <c r="B838" s="20"/>
    </row>
    <row r="839" spans="2:2" ht="12.75">
      <c r="B839" s="20"/>
    </row>
    <row r="840" spans="2:2" ht="12.75">
      <c r="B840" s="20"/>
    </row>
    <row r="841" spans="2:2" ht="12.75">
      <c r="B841" s="20"/>
    </row>
    <row r="842" spans="2:2" ht="12.75">
      <c r="B842" s="20"/>
    </row>
    <row r="843" spans="2:2" ht="12.75">
      <c r="B843" s="20"/>
    </row>
    <row r="844" spans="2:2" ht="12.75">
      <c r="B844" s="20"/>
    </row>
    <row r="845" spans="2:2" ht="12.75">
      <c r="B845" s="20"/>
    </row>
    <row r="846" spans="2:2" ht="12.75">
      <c r="B846" s="20"/>
    </row>
    <row r="847" spans="2:2" ht="12.75">
      <c r="B847" s="20"/>
    </row>
    <row r="848" spans="2:2" ht="12.75">
      <c r="B848" s="20"/>
    </row>
    <row r="849" spans="2:2" ht="12.75">
      <c r="B849" s="20"/>
    </row>
    <row r="850" spans="2:2" ht="12.75">
      <c r="B850" s="20"/>
    </row>
    <row r="851" spans="2:2" ht="12.75">
      <c r="B851" s="20"/>
    </row>
    <row r="852" spans="2:2" ht="12.75">
      <c r="B852" s="20"/>
    </row>
    <row r="853" spans="2:2" ht="12.75">
      <c r="B853" s="20"/>
    </row>
    <row r="854" spans="2:2" ht="12.75">
      <c r="B854" s="20"/>
    </row>
    <row r="855" spans="2:2" ht="12.75">
      <c r="B855" s="20"/>
    </row>
    <row r="856" spans="2:2" ht="12.75">
      <c r="B856" s="20"/>
    </row>
    <row r="857" spans="2:2" ht="12.75">
      <c r="B857" s="20"/>
    </row>
    <row r="858" spans="2:2" ht="12.75">
      <c r="B858" s="20"/>
    </row>
    <row r="859" spans="2:2" ht="12.75">
      <c r="B859" s="20"/>
    </row>
    <row r="860" spans="2:2" ht="12.75">
      <c r="B860" s="20"/>
    </row>
    <row r="861" spans="2:2" ht="12.75">
      <c r="B861" s="20"/>
    </row>
    <row r="862" spans="2:2" ht="12.75">
      <c r="B862" s="20"/>
    </row>
    <row r="863" spans="2:2" ht="12.75">
      <c r="B863" s="20"/>
    </row>
    <row r="864" spans="2:2" ht="12.75">
      <c r="B864" s="20"/>
    </row>
    <row r="865" spans="2:2" ht="12.75">
      <c r="B865" s="20"/>
    </row>
    <row r="866" spans="2:2" ht="12.75">
      <c r="B866" s="20"/>
    </row>
    <row r="867" spans="2:2" ht="12.75">
      <c r="B867" s="20"/>
    </row>
    <row r="868" spans="2:2" ht="12.75">
      <c r="B868" s="20"/>
    </row>
    <row r="869" spans="2:2" ht="12.75">
      <c r="B869" s="20"/>
    </row>
    <row r="870" spans="2:2" ht="12.75">
      <c r="B870" s="20"/>
    </row>
    <row r="871" spans="2:2" ht="12.75">
      <c r="B871" s="20"/>
    </row>
    <row r="872" spans="2:2" ht="12.75">
      <c r="B872" s="20"/>
    </row>
    <row r="873" spans="2:2" ht="12.75">
      <c r="B873" s="20"/>
    </row>
    <row r="874" spans="2:2" ht="12.75">
      <c r="B874" s="20"/>
    </row>
    <row r="875" spans="2:2" ht="12.75">
      <c r="B875" s="20"/>
    </row>
    <row r="876" spans="2:2" ht="12.75">
      <c r="B876" s="20"/>
    </row>
    <row r="877" spans="2:2" ht="12.75">
      <c r="B877" s="20"/>
    </row>
    <row r="878" spans="2:2" ht="12.75">
      <c r="B878" s="20"/>
    </row>
    <row r="879" spans="2:2" ht="12.75">
      <c r="B879" s="20"/>
    </row>
    <row r="880" spans="2:2" ht="12.75">
      <c r="B880" s="20"/>
    </row>
    <row r="881" spans="2:2" ht="12.75">
      <c r="B881" s="20"/>
    </row>
    <row r="882" spans="2:2" ht="12.75">
      <c r="B882" s="20"/>
    </row>
    <row r="883" spans="2:2" ht="12.75">
      <c r="B883" s="20"/>
    </row>
    <row r="884" spans="2:2" ht="12.75">
      <c r="B884" s="20"/>
    </row>
    <row r="885" spans="2:2" ht="12.75">
      <c r="B885" s="20"/>
    </row>
    <row r="886" spans="2:2" ht="12.75">
      <c r="B886" s="20"/>
    </row>
    <row r="887" spans="2:2" ht="12.75">
      <c r="B887" s="20"/>
    </row>
    <row r="888" spans="2:2" ht="12.75">
      <c r="B888" s="20"/>
    </row>
    <row r="889" spans="2:2" ht="12.75">
      <c r="B889" s="20"/>
    </row>
    <row r="890" spans="2:2" ht="12.75">
      <c r="B890" s="20"/>
    </row>
    <row r="891" spans="2:2" ht="12.75">
      <c r="B891" s="20"/>
    </row>
    <row r="892" spans="2:2" ht="12.75">
      <c r="B892" s="20"/>
    </row>
    <row r="893" spans="2:2" ht="12.75">
      <c r="B893" s="20"/>
    </row>
    <row r="894" spans="2:2" ht="12.75">
      <c r="B894" s="20"/>
    </row>
    <row r="895" spans="2:2" ht="12.75">
      <c r="B895" s="20"/>
    </row>
    <row r="896" spans="2:2" ht="12.75">
      <c r="B896" s="20"/>
    </row>
    <row r="897" spans="2:2" ht="12.75">
      <c r="B897" s="20"/>
    </row>
    <row r="898" spans="2:2" ht="12.75">
      <c r="B898" s="20"/>
    </row>
    <row r="899" spans="2:2" ht="12.75">
      <c r="B899" s="20"/>
    </row>
    <row r="900" spans="2:2" ht="12.75">
      <c r="B900" s="20"/>
    </row>
    <row r="901" spans="2:2" ht="12.75">
      <c r="B901" s="20"/>
    </row>
    <row r="902" spans="2:2" ht="12.75">
      <c r="B902" s="20"/>
    </row>
    <row r="903" spans="2:2" ht="12.75">
      <c r="B903" s="20"/>
    </row>
    <row r="904" spans="2:2" ht="12.75">
      <c r="B904" s="20"/>
    </row>
    <row r="905" spans="2:2" ht="12.75">
      <c r="B905" s="20"/>
    </row>
    <row r="906" spans="2:2" ht="12.75">
      <c r="B906" s="20"/>
    </row>
    <row r="907" spans="2:2" ht="12.75">
      <c r="B907" s="20"/>
    </row>
    <row r="908" spans="2:2" ht="12.75">
      <c r="B908" s="20"/>
    </row>
    <row r="909" spans="2:2" ht="12.75">
      <c r="B909" s="20"/>
    </row>
    <row r="910" spans="2:2" ht="12.75">
      <c r="B910" s="20"/>
    </row>
    <row r="911" spans="2:2" ht="12.75">
      <c r="B911" s="20"/>
    </row>
    <row r="912" spans="2:2" ht="12.75">
      <c r="B912" s="20"/>
    </row>
    <row r="913" spans="2:2" ht="12.75">
      <c r="B913" s="20"/>
    </row>
    <row r="914" spans="2:2" ht="12.75">
      <c r="B914" s="20"/>
    </row>
    <row r="915" spans="2:2" ht="12.75">
      <c r="B915" s="20"/>
    </row>
    <row r="916" spans="2:2" ht="12.75">
      <c r="B916" s="20"/>
    </row>
    <row r="917" spans="2:2" ht="12.75">
      <c r="B917" s="20"/>
    </row>
    <row r="918" spans="2:2" ht="12.75">
      <c r="B918" s="20"/>
    </row>
    <row r="919" spans="2:2" ht="12.75">
      <c r="B919" s="20"/>
    </row>
    <row r="920" spans="2:2" ht="12.75">
      <c r="B920" s="20"/>
    </row>
    <row r="921" spans="2:2" ht="12.75">
      <c r="B921" s="20"/>
    </row>
    <row r="922" spans="2:2" ht="12.75">
      <c r="B922" s="20"/>
    </row>
    <row r="923" spans="2:2" ht="12.75">
      <c r="B923" s="20"/>
    </row>
    <row r="924" spans="2:2" ht="12.75">
      <c r="B924" s="20"/>
    </row>
    <row r="925" spans="2:2" ht="12.75">
      <c r="B925" s="20"/>
    </row>
    <row r="926" spans="2:2" ht="12.75">
      <c r="B926" s="20"/>
    </row>
    <row r="927" spans="2:2" ht="12.75">
      <c r="B927" s="20"/>
    </row>
    <row r="928" spans="2:2" ht="12.75">
      <c r="B928" s="20"/>
    </row>
    <row r="929" spans="2:2" ht="12.75">
      <c r="B929" s="20"/>
    </row>
    <row r="930" spans="2:2" ht="12.75">
      <c r="B930" s="20"/>
    </row>
    <row r="931" spans="2:2" ht="12.75">
      <c r="B931" s="20"/>
    </row>
    <row r="932" spans="2:2" ht="12.75">
      <c r="B932" s="20"/>
    </row>
    <row r="933" spans="2:2" ht="12.75">
      <c r="B933" s="20"/>
    </row>
    <row r="934" spans="2:2" ht="12.75">
      <c r="B934" s="20"/>
    </row>
    <row r="935" spans="2:2" ht="12.75">
      <c r="B935" s="20"/>
    </row>
    <row r="936" spans="2:2" ht="12.75">
      <c r="B936" s="20"/>
    </row>
    <row r="937" spans="2:2" ht="12.75">
      <c r="B937" s="20"/>
    </row>
    <row r="938" spans="2:2" ht="12.75">
      <c r="B938" s="20"/>
    </row>
    <row r="939" spans="2:2" ht="12.75">
      <c r="B939" s="20"/>
    </row>
    <row r="940" spans="2:2" ht="12.75">
      <c r="B940" s="20"/>
    </row>
    <row r="941" spans="2:2" ht="12.75">
      <c r="B941" s="20"/>
    </row>
    <row r="942" spans="2:2" ht="12.75">
      <c r="B942" s="20"/>
    </row>
    <row r="943" spans="2:2" ht="12.75">
      <c r="B943" s="20"/>
    </row>
    <row r="944" spans="2:2" ht="12.75">
      <c r="B944" s="20"/>
    </row>
    <row r="945" spans="2:2" ht="12.75">
      <c r="B945" s="20"/>
    </row>
    <row r="946" spans="2:2" ht="12.75">
      <c r="B946" s="20"/>
    </row>
    <row r="947" spans="2:2" ht="12.75">
      <c r="B947" s="20"/>
    </row>
    <row r="948" spans="2:2" ht="12.75">
      <c r="B948" s="20"/>
    </row>
    <row r="949" spans="2:2" ht="12.75">
      <c r="B949" s="20"/>
    </row>
    <row r="950" spans="2:2" ht="12.75">
      <c r="B950" s="20"/>
    </row>
    <row r="951" spans="2:2" ht="12.75">
      <c r="B951" s="20"/>
    </row>
    <row r="952" spans="2:2" ht="12.75">
      <c r="B952" s="20"/>
    </row>
    <row r="953" spans="2:2" ht="12.75">
      <c r="B953" s="20"/>
    </row>
    <row r="954" spans="2:2" ht="12.75">
      <c r="B954" s="20"/>
    </row>
    <row r="955" spans="2:2" ht="12.75">
      <c r="B955" s="20"/>
    </row>
    <row r="956" spans="2:2" ht="12.75">
      <c r="B956" s="20"/>
    </row>
    <row r="957" spans="2:2" ht="12.75">
      <c r="B957" s="20"/>
    </row>
    <row r="958" spans="2:2" ht="12.75">
      <c r="B958" s="20"/>
    </row>
    <row r="959" spans="2:2" ht="12.75">
      <c r="B959" s="20"/>
    </row>
    <row r="960" spans="2:2" ht="12.75">
      <c r="B960" s="20"/>
    </row>
    <row r="961" spans="2:2" ht="12.75">
      <c r="B961" s="20"/>
    </row>
    <row r="962" spans="2:2" ht="12.75">
      <c r="B962" s="20"/>
    </row>
    <row r="963" spans="2:2" ht="12.75">
      <c r="B963" s="20"/>
    </row>
    <row r="964" spans="2:2" ht="12.75">
      <c r="B964" s="20"/>
    </row>
    <row r="965" spans="2:2" ht="12.75">
      <c r="B965" s="20"/>
    </row>
    <row r="966" spans="2:2" ht="12.75">
      <c r="B966" s="20"/>
    </row>
    <row r="967" spans="2:2" ht="12.75">
      <c r="B967" s="20"/>
    </row>
    <row r="968" spans="2:2" ht="12.75">
      <c r="B968" s="20"/>
    </row>
    <row r="969" spans="2:2" ht="12.75">
      <c r="B969" s="20"/>
    </row>
    <row r="970" spans="2:2" ht="12.75">
      <c r="B970" s="20"/>
    </row>
    <row r="971" spans="2:2" ht="12.75">
      <c r="B971" s="20"/>
    </row>
    <row r="972" spans="2:2" ht="12.75">
      <c r="B972" s="20"/>
    </row>
    <row r="973" spans="2:2" ht="12.75">
      <c r="B973" s="20"/>
    </row>
    <row r="974" spans="2:2" ht="12.75">
      <c r="B974" s="20"/>
    </row>
    <row r="975" spans="2:2" ht="12.75">
      <c r="B975" s="20"/>
    </row>
    <row r="976" spans="2:2" ht="12.75">
      <c r="B976" s="20"/>
    </row>
    <row r="977" spans="2:2" ht="12.75">
      <c r="B977" s="20"/>
    </row>
    <row r="978" spans="2:2" ht="12.75">
      <c r="B978" s="20"/>
    </row>
    <row r="979" spans="2:2" ht="12.75">
      <c r="B979" s="20"/>
    </row>
    <row r="980" spans="2:2" ht="12.75">
      <c r="B980" s="20"/>
    </row>
    <row r="981" spans="2:2" ht="12.75">
      <c r="B981" s="20"/>
    </row>
    <row r="982" spans="2:2" ht="12.75">
      <c r="B982" s="20"/>
    </row>
    <row r="983" spans="2:2" ht="12.75">
      <c r="B983" s="20"/>
    </row>
    <row r="984" spans="2:2" ht="12.75">
      <c r="B984" s="20"/>
    </row>
    <row r="985" spans="2:2" ht="12.75">
      <c r="B985" s="20"/>
    </row>
    <row r="986" spans="2:2" ht="12.75">
      <c r="B986" s="20"/>
    </row>
    <row r="987" spans="2:2" ht="12.75">
      <c r="B987" s="20"/>
    </row>
    <row r="988" spans="2:2" ht="12.75">
      <c r="B988" s="20"/>
    </row>
    <row r="989" spans="2:2" ht="12.75">
      <c r="B989" s="20"/>
    </row>
    <row r="990" spans="2:2" ht="12.75">
      <c r="B990" s="20"/>
    </row>
    <row r="991" spans="2:2" ht="12.75">
      <c r="B991" s="20"/>
    </row>
    <row r="992" spans="2:2" ht="12.75">
      <c r="B992" s="20"/>
    </row>
    <row r="993" spans="2:2" ht="12.75">
      <c r="B993" s="20"/>
    </row>
    <row r="994" spans="2:2" ht="12.75">
      <c r="B994" s="20"/>
    </row>
    <row r="995" spans="2:2" ht="12.75">
      <c r="B995" s="20"/>
    </row>
    <row r="996" spans="2:2" ht="12.75">
      <c r="B996" s="20"/>
    </row>
    <row r="997" spans="2:2" ht="12.75">
      <c r="B997" s="20"/>
    </row>
    <row r="998" spans="2:2" ht="12.75">
      <c r="B998" s="20"/>
    </row>
    <row r="999" spans="2:2" ht="12.75">
      <c r="B999" s="20"/>
    </row>
    <row r="1000" spans="2:2" ht="12.75">
      <c r="B1000" s="20"/>
    </row>
  </sheetData>
  <hyperlinks>
    <hyperlink ref="A2" r:id="rId1" xr:uid="{00000000-0004-0000-0A00-000000000000}"/>
    <hyperlink ref="A3" r:id="rId2" xr:uid="{00000000-0004-0000-0A00-000001000000}"/>
    <hyperlink ref="A4" r:id="rId3" xr:uid="{00000000-0004-0000-0A00-000002000000}"/>
    <hyperlink ref="A5" r:id="rId4" xr:uid="{00000000-0004-0000-0A00-000003000000}"/>
    <hyperlink ref="A6" r:id="rId5" xr:uid="{00000000-0004-0000-0A00-000004000000}"/>
    <hyperlink ref="A7" r:id="rId6" xr:uid="{00000000-0004-0000-0A00-000005000000}"/>
    <hyperlink ref="A8" r:id="rId7" xr:uid="{00000000-0004-0000-0A00-000006000000}"/>
    <hyperlink ref="A9" r:id="rId8" xr:uid="{00000000-0004-0000-0A00-000007000000}"/>
    <hyperlink ref="A10" r:id="rId9" xr:uid="{00000000-0004-0000-0A00-000008000000}"/>
    <hyperlink ref="A11" r:id="rId10" xr:uid="{00000000-0004-0000-0A00-000009000000}"/>
    <hyperlink ref="A12" r:id="rId11" xr:uid="{00000000-0004-0000-0A00-00000A000000}"/>
    <hyperlink ref="A13" r:id="rId12" xr:uid="{00000000-0004-0000-0A00-00000B000000}"/>
    <hyperlink ref="A14" r:id="rId13" xr:uid="{00000000-0004-0000-0A00-00000C000000}"/>
    <hyperlink ref="A15" r:id="rId14" xr:uid="{00000000-0004-0000-0A00-00000D000000}"/>
    <hyperlink ref="A16" r:id="rId15" xr:uid="{00000000-0004-0000-0A00-00000E000000}"/>
    <hyperlink ref="A17" r:id="rId16" xr:uid="{00000000-0004-0000-0A00-00000F000000}"/>
    <hyperlink ref="A18" r:id="rId17" xr:uid="{00000000-0004-0000-0A00-000010000000}"/>
    <hyperlink ref="A19" r:id="rId18" xr:uid="{00000000-0004-0000-0A00-000011000000}"/>
    <hyperlink ref="A20" r:id="rId19" xr:uid="{00000000-0004-0000-0A00-000012000000}"/>
    <hyperlink ref="A21" r:id="rId20" xr:uid="{00000000-0004-0000-0A00-000013000000}"/>
    <hyperlink ref="A22" r:id="rId21" xr:uid="{00000000-0004-0000-0A00-000014000000}"/>
    <hyperlink ref="A23" r:id="rId22" xr:uid="{00000000-0004-0000-0A00-000015000000}"/>
    <hyperlink ref="A24" r:id="rId23" xr:uid="{00000000-0004-0000-0A00-000016000000}"/>
    <hyperlink ref="A25" r:id="rId24" xr:uid="{00000000-0004-0000-0A00-000017000000}"/>
    <hyperlink ref="A26" r:id="rId25" xr:uid="{00000000-0004-0000-0A00-000018000000}"/>
    <hyperlink ref="A27" r:id="rId26" xr:uid="{00000000-0004-0000-0A00-000019000000}"/>
    <hyperlink ref="A28" r:id="rId27" xr:uid="{00000000-0004-0000-0A00-00001A000000}"/>
    <hyperlink ref="A29" r:id="rId28" xr:uid="{00000000-0004-0000-0A00-00001B000000}"/>
    <hyperlink ref="A30" r:id="rId29" xr:uid="{00000000-0004-0000-0A00-00001C000000}"/>
    <hyperlink ref="A31" r:id="rId30" xr:uid="{00000000-0004-0000-0A00-00001D000000}"/>
    <hyperlink ref="A32" r:id="rId31" xr:uid="{00000000-0004-0000-0A00-00001E000000}"/>
    <hyperlink ref="A33" r:id="rId32" xr:uid="{00000000-0004-0000-0A00-00001F000000}"/>
    <hyperlink ref="A34" r:id="rId33" xr:uid="{00000000-0004-0000-0A00-000020000000}"/>
    <hyperlink ref="A35" r:id="rId34" xr:uid="{00000000-0004-0000-0A00-000021000000}"/>
    <hyperlink ref="A36" r:id="rId35" xr:uid="{00000000-0004-0000-0A00-000022000000}"/>
    <hyperlink ref="A37" r:id="rId36" xr:uid="{00000000-0004-0000-0A00-000023000000}"/>
    <hyperlink ref="A38" r:id="rId37" xr:uid="{00000000-0004-0000-0A00-000024000000}"/>
    <hyperlink ref="A39" r:id="rId38" xr:uid="{00000000-0004-0000-0A00-000025000000}"/>
    <hyperlink ref="A40" r:id="rId39" xr:uid="{00000000-0004-0000-0A00-000026000000}"/>
    <hyperlink ref="A41" r:id="rId40" xr:uid="{00000000-0004-0000-0A00-000027000000}"/>
    <hyperlink ref="A42" r:id="rId41" xr:uid="{00000000-0004-0000-0A00-000028000000}"/>
    <hyperlink ref="A43" r:id="rId42" xr:uid="{00000000-0004-0000-0A00-000029000000}"/>
    <hyperlink ref="A44" r:id="rId43" xr:uid="{00000000-0004-0000-0A00-00002A000000}"/>
    <hyperlink ref="A45" r:id="rId44" xr:uid="{00000000-0004-0000-0A00-00002B000000}"/>
    <hyperlink ref="A46" r:id="rId45" xr:uid="{00000000-0004-0000-0A00-00002C000000}"/>
    <hyperlink ref="A47" r:id="rId46" xr:uid="{00000000-0004-0000-0A00-00002D000000}"/>
    <hyperlink ref="A48" r:id="rId47" xr:uid="{00000000-0004-0000-0A00-00002E000000}"/>
    <hyperlink ref="A49" r:id="rId48" xr:uid="{00000000-0004-0000-0A00-00002F000000}"/>
    <hyperlink ref="A50" r:id="rId49" xr:uid="{00000000-0004-0000-0A00-000030000000}"/>
    <hyperlink ref="A51" r:id="rId50" xr:uid="{00000000-0004-0000-0A00-000031000000}"/>
    <hyperlink ref="A52" r:id="rId51" xr:uid="{00000000-0004-0000-0A00-000032000000}"/>
    <hyperlink ref="A53" r:id="rId52" xr:uid="{00000000-0004-0000-0A00-000033000000}"/>
    <hyperlink ref="A54" r:id="rId53" xr:uid="{00000000-0004-0000-0A00-000034000000}"/>
    <hyperlink ref="A55" r:id="rId54" xr:uid="{00000000-0004-0000-0A00-000035000000}"/>
    <hyperlink ref="A56" r:id="rId55" xr:uid="{00000000-0004-0000-0A00-000036000000}"/>
    <hyperlink ref="A57" r:id="rId56" xr:uid="{00000000-0004-0000-0A00-000037000000}"/>
    <hyperlink ref="A58" r:id="rId57" xr:uid="{00000000-0004-0000-0A00-000038000000}"/>
    <hyperlink ref="A59" r:id="rId58" xr:uid="{00000000-0004-0000-0A00-000039000000}"/>
    <hyperlink ref="A60" r:id="rId59" xr:uid="{00000000-0004-0000-0A00-00003A000000}"/>
    <hyperlink ref="A61" r:id="rId60" xr:uid="{00000000-0004-0000-0A00-00003B000000}"/>
    <hyperlink ref="A62" r:id="rId61" xr:uid="{00000000-0004-0000-0A00-00003C000000}"/>
    <hyperlink ref="A63" r:id="rId62" xr:uid="{00000000-0004-0000-0A00-00003D000000}"/>
    <hyperlink ref="A64" r:id="rId63" xr:uid="{00000000-0004-0000-0A00-00003E000000}"/>
    <hyperlink ref="A65" r:id="rId64" xr:uid="{00000000-0004-0000-0A00-00003F000000}"/>
    <hyperlink ref="A66" r:id="rId65" xr:uid="{00000000-0004-0000-0A00-000040000000}"/>
    <hyperlink ref="A67" r:id="rId66" xr:uid="{00000000-0004-0000-0A00-000041000000}"/>
    <hyperlink ref="A68" r:id="rId67" xr:uid="{00000000-0004-0000-0A00-000042000000}"/>
    <hyperlink ref="A69" r:id="rId68" xr:uid="{00000000-0004-0000-0A00-000043000000}"/>
    <hyperlink ref="A70" r:id="rId69" xr:uid="{00000000-0004-0000-0A00-000044000000}"/>
    <hyperlink ref="A71" r:id="rId70" xr:uid="{00000000-0004-0000-0A00-000045000000}"/>
    <hyperlink ref="A72" r:id="rId71" xr:uid="{00000000-0004-0000-0A00-000046000000}"/>
    <hyperlink ref="A73" r:id="rId72" xr:uid="{00000000-0004-0000-0A00-000047000000}"/>
    <hyperlink ref="A74" r:id="rId73" xr:uid="{00000000-0004-0000-0A00-000048000000}"/>
    <hyperlink ref="A75" r:id="rId74" xr:uid="{00000000-0004-0000-0A00-000049000000}"/>
    <hyperlink ref="A76" r:id="rId75" xr:uid="{00000000-0004-0000-0A00-00004A000000}"/>
    <hyperlink ref="A77" r:id="rId76" xr:uid="{00000000-0004-0000-0A00-00004B000000}"/>
    <hyperlink ref="A78" r:id="rId77" xr:uid="{00000000-0004-0000-0A00-00004C000000}"/>
    <hyperlink ref="A79" r:id="rId78" xr:uid="{00000000-0004-0000-0A00-00004D000000}"/>
    <hyperlink ref="A80" r:id="rId79" xr:uid="{00000000-0004-0000-0A00-00004E000000}"/>
    <hyperlink ref="A81" r:id="rId80" xr:uid="{00000000-0004-0000-0A00-00004F000000}"/>
    <hyperlink ref="A82" r:id="rId81" xr:uid="{00000000-0004-0000-0A00-000050000000}"/>
    <hyperlink ref="A83" r:id="rId82" xr:uid="{00000000-0004-0000-0A00-000051000000}"/>
    <hyperlink ref="A84" r:id="rId83" xr:uid="{00000000-0004-0000-0A00-000052000000}"/>
    <hyperlink ref="A85" r:id="rId84" xr:uid="{00000000-0004-0000-0A00-000053000000}"/>
    <hyperlink ref="A86" r:id="rId85" xr:uid="{00000000-0004-0000-0A00-000054000000}"/>
    <hyperlink ref="A87" r:id="rId86" xr:uid="{00000000-0004-0000-0A00-000055000000}"/>
    <hyperlink ref="A88" r:id="rId87" xr:uid="{00000000-0004-0000-0A00-000056000000}"/>
    <hyperlink ref="A89" r:id="rId88" xr:uid="{00000000-0004-0000-0A00-000057000000}"/>
    <hyperlink ref="A90" r:id="rId89" xr:uid="{00000000-0004-0000-0A00-000058000000}"/>
    <hyperlink ref="A91" r:id="rId90" xr:uid="{00000000-0004-0000-0A00-000059000000}"/>
    <hyperlink ref="A92" r:id="rId91" xr:uid="{00000000-0004-0000-0A00-00005A000000}"/>
    <hyperlink ref="A93" r:id="rId92" xr:uid="{00000000-0004-0000-0A00-00005B000000}"/>
    <hyperlink ref="A94" r:id="rId93" xr:uid="{00000000-0004-0000-0A00-00005C000000}"/>
    <hyperlink ref="A95" r:id="rId94" xr:uid="{00000000-0004-0000-0A00-00005D000000}"/>
    <hyperlink ref="A96" r:id="rId95" xr:uid="{00000000-0004-0000-0A00-00005E000000}"/>
    <hyperlink ref="A97" r:id="rId96" xr:uid="{00000000-0004-0000-0A00-00005F000000}"/>
    <hyperlink ref="A98" r:id="rId97" xr:uid="{00000000-0004-0000-0A00-000060000000}"/>
    <hyperlink ref="A99" r:id="rId98" xr:uid="{00000000-0004-0000-0A00-000061000000}"/>
    <hyperlink ref="A100" r:id="rId99" xr:uid="{00000000-0004-0000-0A00-000062000000}"/>
    <hyperlink ref="A101" r:id="rId100" xr:uid="{00000000-0004-0000-0A00-000063000000}"/>
    <hyperlink ref="A102" r:id="rId101" xr:uid="{00000000-0004-0000-0A00-000064000000}"/>
    <hyperlink ref="A103" r:id="rId102" xr:uid="{00000000-0004-0000-0A00-000065000000}"/>
    <hyperlink ref="A104" r:id="rId103" xr:uid="{00000000-0004-0000-0A00-000066000000}"/>
    <hyperlink ref="A105" r:id="rId104" xr:uid="{00000000-0004-0000-0A00-000067000000}"/>
    <hyperlink ref="A106" r:id="rId105" xr:uid="{00000000-0004-0000-0A00-000068000000}"/>
    <hyperlink ref="A107" r:id="rId106" xr:uid="{00000000-0004-0000-0A00-000069000000}"/>
    <hyperlink ref="A108" r:id="rId107" xr:uid="{00000000-0004-0000-0A00-00006A000000}"/>
    <hyperlink ref="A109" r:id="rId108" xr:uid="{00000000-0004-0000-0A00-00006B000000}"/>
    <hyperlink ref="A110" r:id="rId109" xr:uid="{00000000-0004-0000-0A00-00006C000000}"/>
    <hyperlink ref="A111" r:id="rId110" xr:uid="{00000000-0004-0000-0A00-00006D000000}"/>
    <hyperlink ref="A112" r:id="rId111" xr:uid="{00000000-0004-0000-0A00-00006E000000}"/>
    <hyperlink ref="A113" r:id="rId112" xr:uid="{00000000-0004-0000-0A00-00006F000000}"/>
    <hyperlink ref="A114" r:id="rId113" xr:uid="{00000000-0004-0000-0A00-000070000000}"/>
    <hyperlink ref="A115" r:id="rId114" xr:uid="{00000000-0004-0000-0A00-000071000000}"/>
    <hyperlink ref="A116" r:id="rId115" xr:uid="{00000000-0004-0000-0A00-000072000000}"/>
    <hyperlink ref="A117" r:id="rId116" xr:uid="{00000000-0004-0000-0A00-000073000000}"/>
    <hyperlink ref="A118" r:id="rId117" xr:uid="{00000000-0004-0000-0A00-000074000000}"/>
    <hyperlink ref="A119" r:id="rId118" xr:uid="{00000000-0004-0000-0A00-000075000000}"/>
    <hyperlink ref="A120" r:id="rId119" xr:uid="{00000000-0004-0000-0A00-000076000000}"/>
    <hyperlink ref="A121" r:id="rId120" xr:uid="{00000000-0004-0000-0A00-000077000000}"/>
    <hyperlink ref="A122" r:id="rId121" xr:uid="{00000000-0004-0000-0A00-000078000000}"/>
    <hyperlink ref="A123" r:id="rId122" xr:uid="{00000000-0004-0000-0A00-000079000000}"/>
    <hyperlink ref="A124" r:id="rId123" xr:uid="{00000000-0004-0000-0A00-00007A000000}"/>
    <hyperlink ref="A125" r:id="rId124" xr:uid="{00000000-0004-0000-0A00-00007B000000}"/>
    <hyperlink ref="A126" r:id="rId125" xr:uid="{00000000-0004-0000-0A00-00007C000000}"/>
    <hyperlink ref="A127" r:id="rId126" xr:uid="{00000000-0004-0000-0A00-00007D000000}"/>
    <hyperlink ref="A128" r:id="rId127" xr:uid="{00000000-0004-0000-0A00-00007E000000}"/>
    <hyperlink ref="A129" r:id="rId128" xr:uid="{00000000-0004-0000-0A00-00007F000000}"/>
    <hyperlink ref="A130" r:id="rId129" xr:uid="{00000000-0004-0000-0A00-000080000000}"/>
    <hyperlink ref="A131" r:id="rId130" xr:uid="{00000000-0004-0000-0A00-000081000000}"/>
    <hyperlink ref="A132" r:id="rId131" xr:uid="{00000000-0004-0000-0A00-000082000000}"/>
    <hyperlink ref="A133" r:id="rId132" xr:uid="{00000000-0004-0000-0A00-000083000000}"/>
    <hyperlink ref="A134" r:id="rId133" xr:uid="{00000000-0004-0000-0A00-000084000000}"/>
    <hyperlink ref="A135" r:id="rId134" xr:uid="{00000000-0004-0000-0A00-000085000000}"/>
    <hyperlink ref="A136" r:id="rId135" xr:uid="{00000000-0004-0000-0A00-000086000000}"/>
    <hyperlink ref="A137" r:id="rId136" xr:uid="{00000000-0004-0000-0A00-000087000000}"/>
    <hyperlink ref="A138" r:id="rId137" xr:uid="{00000000-0004-0000-0A00-000088000000}"/>
    <hyperlink ref="A139" r:id="rId138" xr:uid="{00000000-0004-0000-0A00-000089000000}"/>
    <hyperlink ref="A140" r:id="rId139" xr:uid="{00000000-0004-0000-0A00-00008A000000}"/>
    <hyperlink ref="A141" r:id="rId140" xr:uid="{00000000-0004-0000-0A00-00008B000000}"/>
    <hyperlink ref="A142" r:id="rId141" xr:uid="{00000000-0004-0000-0A00-00008C000000}"/>
    <hyperlink ref="A143" r:id="rId142" xr:uid="{00000000-0004-0000-0A00-00008D000000}"/>
    <hyperlink ref="A144" r:id="rId143" xr:uid="{00000000-0004-0000-0A00-00008E000000}"/>
    <hyperlink ref="A145" r:id="rId144" xr:uid="{00000000-0004-0000-0A00-00008F000000}"/>
    <hyperlink ref="A146" r:id="rId145" xr:uid="{00000000-0004-0000-0A00-000090000000}"/>
    <hyperlink ref="A147" r:id="rId146" xr:uid="{00000000-0004-0000-0A00-000091000000}"/>
    <hyperlink ref="A148" r:id="rId147" xr:uid="{00000000-0004-0000-0A00-000092000000}"/>
    <hyperlink ref="A149" r:id="rId148" xr:uid="{00000000-0004-0000-0A00-000093000000}"/>
    <hyperlink ref="A150" r:id="rId149" xr:uid="{00000000-0004-0000-0A00-000094000000}"/>
    <hyperlink ref="A151" r:id="rId150" xr:uid="{00000000-0004-0000-0A00-000095000000}"/>
    <hyperlink ref="A152" r:id="rId151" xr:uid="{00000000-0004-0000-0A00-000096000000}"/>
    <hyperlink ref="A153" r:id="rId152" xr:uid="{00000000-0004-0000-0A00-000097000000}"/>
    <hyperlink ref="A154" r:id="rId153" xr:uid="{00000000-0004-0000-0A00-000098000000}"/>
    <hyperlink ref="A155" r:id="rId154" xr:uid="{00000000-0004-0000-0A00-000099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H1010"/>
  <sheetViews>
    <sheetView workbookViewId="0"/>
  </sheetViews>
  <sheetFormatPr defaultColWidth="12.5703125" defaultRowHeight="15.75" customHeight="1"/>
  <cols>
    <col min="3" max="3" width="33.5703125" customWidth="1"/>
    <col min="4" max="4" width="26.42578125" customWidth="1"/>
    <col min="7" max="8" width="17.42578125" customWidth="1"/>
  </cols>
  <sheetData>
    <row r="1" spans="1:34">
      <c r="A1" s="147" t="s">
        <v>4600</v>
      </c>
      <c r="B1" s="148" t="s">
        <v>303</v>
      </c>
      <c r="C1" s="149" t="s">
        <v>3896</v>
      </c>
      <c r="D1" s="149" t="s">
        <v>4039</v>
      </c>
      <c r="E1" s="149" t="s">
        <v>4601</v>
      </c>
      <c r="F1" s="148" t="s">
        <v>4602</v>
      </c>
      <c r="G1" s="150" t="s">
        <v>4603</v>
      </c>
      <c r="H1" s="150" t="s">
        <v>4604</v>
      </c>
      <c r="I1" s="150" t="s">
        <v>4605</v>
      </c>
      <c r="J1" s="150" t="s">
        <v>4606</v>
      </c>
      <c r="K1" s="151" t="s">
        <v>3708</v>
      </c>
      <c r="L1" s="151" t="s">
        <v>3710</v>
      </c>
      <c r="M1" s="151" t="s">
        <v>4607</v>
      </c>
      <c r="N1" s="151" t="s">
        <v>4042</v>
      </c>
      <c r="O1" s="150" t="s">
        <v>4044</v>
      </c>
      <c r="P1" s="150" t="s">
        <v>4045</v>
      </c>
      <c r="Q1" s="152"/>
      <c r="R1" s="152"/>
      <c r="S1" s="153"/>
      <c r="T1" s="152"/>
      <c r="U1" s="152"/>
      <c r="V1" s="152"/>
      <c r="W1" s="152"/>
      <c r="X1" s="152"/>
      <c r="Y1" s="152"/>
      <c r="AH1" s="88"/>
    </row>
    <row r="2" spans="1:34" ht="22.5" customHeight="1">
      <c r="A2" s="154" t="s">
        <v>4002</v>
      </c>
      <c r="B2" s="155" t="s">
        <v>1976</v>
      </c>
      <c r="C2" s="88" t="s">
        <v>4608</v>
      </c>
      <c r="D2" s="88" t="s">
        <v>4609</v>
      </c>
      <c r="E2" s="156" t="s">
        <v>915</v>
      </c>
      <c r="F2" s="157" t="s">
        <v>4610</v>
      </c>
      <c r="G2" s="158" t="s">
        <v>4611</v>
      </c>
      <c r="H2" s="158"/>
      <c r="I2" s="158" t="s">
        <v>4612</v>
      </c>
      <c r="J2" s="158"/>
      <c r="K2" s="88" t="b">
        <v>1</v>
      </c>
      <c r="L2" s="88" t="b">
        <v>1</v>
      </c>
      <c r="M2" s="88" t="b">
        <v>1</v>
      </c>
      <c r="N2" s="88" t="b">
        <v>1</v>
      </c>
      <c r="O2" s="88" t="b">
        <v>1</v>
      </c>
      <c r="P2" s="88" t="b">
        <v>1</v>
      </c>
      <c r="Q2" s="159"/>
      <c r="R2" s="95"/>
      <c r="S2" s="95"/>
      <c r="T2" s="95"/>
      <c r="U2" s="95"/>
      <c r="V2" s="160"/>
      <c r="W2" s="160"/>
      <c r="X2" s="160"/>
      <c r="Y2" s="95"/>
      <c r="AH2" s="88"/>
    </row>
    <row r="3" spans="1:34" ht="22.5" customHeight="1">
      <c r="A3" s="154" t="s">
        <v>4002</v>
      </c>
      <c r="B3" s="155" t="s">
        <v>1976</v>
      </c>
      <c r="C3" s="88" t="s">
        <v>4608</v>
      </c>
      <c r="D3" s="161" t="s">
        <v>4613</v>
      </c>
      <c r="E3" s="156" t="s">
        <v>915</v>
      </c>
      <c r="F3" s="157" t="s">
        <v>4610</v>
      </c>
      <c r="G3" s="158"/>
      <c r="H3" s="158"/>
      <c r="I3" s="158" t="s">
        <v>4612</v>
      </c>
      <c r="J3" s="158"/>
      <c r="K3" s="88" t="b">
        <v>1</v>
      </c>
      <c r="L3" s="88" t="b">
        <v>1</v>
      </c>
      <c r="M3" s="88" t="b">
        <v>1</v>
      </c>
      <c r="N3" s="88" t="b">
        <v>1</v>
      </c>
      <c r="O3" s="88" t="b">
        <v>1</v>
      </c>
      <c r="P3" s="88" t="b">
        <v>1</v>
      </c>
      <c r="Q3" s="159"/>
      <c r="R3" s="95"/>
      <c r="S3" s="95"/>
      <c r="T3" s="95"/>
      <c r="U3" s="95"/>
      <c r="V3" s="160"/>
      <c r="W3" s="160"/>
      <c r="X3" s="160"/>
      <c r="Y3" s="95"/>
      <c r="AH3" s="88"/>
    </row>
    <row r="4" spans="1:34" ht="22.5" customHeight="1">
      <c r="A4" s="154" t="s">
        <v>4002</v>
      </c>
      <c r="B4" s="162" t="s">
        <v>1513</v>
      </c>
      <c r="C4" s="160" t="s">
        <v>4339</v>
      </c>
      <c r="D4" s="160" t="s">
        <v>4339</v>
      </c>
      <c r="E4" s="156" t="s">
        <v>1316</v>
      </c>
      <c r="F4" s="163" t="s">
        <v>4614</v>
      </c>
      <c r="G4" s="158" t="s">
        <v>4611</v>
      </c>
      <c r="H4" s="158"/>
      <c r="I4" s="158" t="s">
        <v>4612</v>
      </c>
      <c r="J4" s="158"/>
      <c r="K4" s="88" t="b">
        <v>1</v>
      </c>
      <c r="L4" s="88" t="b">
        <v>1</v>
      </c>
      <c r="M4" s="88" t="b">
        <v>1</v>
      </c>
      <c r="N4" s="88" t="b">
        <v>1</v>
      </c>
      <c r="O4" s="88" t="b">
        <v>1</v>
      </c>
      <c r="P4" s="88" t="b">
        <v>1</v>
      </c>
      <c r="Q4" s="159"/>
      <c r="R4" s="95"/>
      <c r="S4" s="95"/>
      <c r="T4" s="95"/>
      <c r="U4" s="95"/>
      <c r="V4" s="160"/>
      <c r="W4" s="160"/>
      <c r="X4" s="160"/>
      <c r="Y4" s="95"/>
      <c r="AH4" s="88"/>
    </row>
    <row r="5" spans="1:34" ht="22.5" customHeight="1">
      <c r="A5" s="154" t="s">
        <v>4002</v>
      </c>
      <c r="B5" s="155" t="s">
        <v>1839</v>
      </c>
      <c r="C5" s="160" t="s">
        <v>4615</v>
      </c>
      <c r="D5" s="160" t="s">
        <v>4615</v>
      </c>
      <c r="E5" s="156" t="s">
        <v>1388</v>
      </c>
      <c r="F5" s="155" t="s">
        <v>4616</v>
      </c>
      <c r="G5" s="158"/>
      <c r="H5" s="158"/>
      <c r="I5" s="158" t="s">
        <v>4612</v>
      </c>
      <c r="J5" s="158"/>
      <c r="K5" s="88" t="b">
        <v>1</v>
      </c>
      <c r="L5" s="88" t="b">
        <v>1</v>
      </c>
      <c r="M5" s="88" t="b">
        <v>1</v>
      </c>
      <c r="N5" s="88" t="b">
        <v>1</v>
      </c>
      <c r="O5" s="88" t="b">
        <v>1</v>
      </c>
      <c r="P5" s="88" t="b">
        <v>1</v>
      </c>
      <c r="Q5" s="159"/>
      <c r="R5" s="95"/>
      <c r="S5" s="95"/>
      <c r="T5" s="95"/>
      <c r="U5" s="95"/>
      <c r="V5" s="160"/>
      <c r="W5" s="160"/>
      <c r="X5" s="160"/>
      <c r="Y5" s="95"/>
      <c r="AH5" s="88"/>
    </row>
    <row r="6" spans="1:34" ht="22.5" customHeight="1">
      <c r="A6" s="154" t="s">
        <v>4002</v>
      </c>
      <c r="B6" s="155" t="s">
        <v>1831</v>
      </c>
      <c r="C6" s="160" t="s">
        <v>4617</v>
      </c>
      <c r="D6" s="160" t="s">
        <v>4617</v>
      </c>
      <c r="E6" s="156" t="s">
        <v>1342</v>
      </c>
      <c r="F6" s="157" t="s">
        <v>4618</v>
      </c>
      <c r="G6" s="158"/>
      <c r="H6" s="158"/>
      <c r="I6" s="158" t="s">
        <v>4612</v>
      </c>
      <c r="J6" s="158"/>
      <c r="K6" s="88" t="b">
        <v>1</v>
      </c>
      <c r="L6" s="88" t="b">
        <v>1</v>
      </c>
      <c r="M6" s="88" t="b">
        <v>1</v>
      </c>
      <c r="N6" s="88" t="b">
        <v>1</v>
      </c>
      <c r="O6" s="88" t="b">
        <v>1</v>
      </c>
      <c r="P6" s="88" t="b">
        <v>1</v>
      </c>
      <c r="Q6" s="159"/>
      <c r="R6" s="95"/>
      <c r="S6" s="95"/>
      <c r="T6" s="95"/>
      <c r="U6" s="95"/>
      <c r="V6" s="160"/>
      <c r="W6" s="160"/>
      <c r="X6" s="160"/>
      <c r="Y6" s="95"/>
      <c r="AH6" s="88"/>
    </row>
    <row r="7" spans="1:34" ht="22.5" customHeight="1">
      <c r="A7" s="154" t="s">
        <v>4002</v>
      </c>
      <c r="B7" s="155" t="s">
        <v>1416</v>
      </c>
      <c r="C7" s="160" t="s">
        <v>4619</v>
      </c>
      <c r="D7" s="160" t="s">
        <v>4619</v>
      </c>
      <c r="E7" s="156" t="s">
        <v>1416</v>
      </c>
      <c r="F7" s="157" t="s">
        <v>4620</v>
      </c>
      <c r="G7" s="158"/>
      <c r="H7" s="158"/>
      <c r="I7" s="158" t="s">
        <v>4612</v>
      </c>
      <c r="J7" s="158"/>
      <c r="K7" s="88" t="b">
        <v>1</v>
      </c>
      <c r="L7" s="88" t="b">
        <v>1</v>
      </c>
      <c r="M7" s="88" t="b">
        <v>1</v>
      </c>
      <c r="N7" s="88" t="b">
        <v>1</v>
      </c>
      <c r="O7" s="88" t="b">
        <v>1</v>
      </c>
      <c r="P7" s="88" t="b">
        <v>1</v>
      </c>
      <c r="Q7" s="159"/>
      <c r="R7" s="95"/>
      <c r="S7" s="95"/>
      <c r="T7" s="95"/>
      <c r="U7" s="95"/>
      <c r="V7" s="160"/>
      <c r="W7" s="160"/>
      <c r="X7" s="160"/>
      <c r="Y7" s="95"/>
      <c r="AH7" s="88"/>
    </row>
    <row r="8" spans="1:34" ht="22.5" customHeight="1">
      <c r="A8" s="154" t="s">
        <v>4002</v>
      </c>
      <c r="B8" s="164" t="s">
        <v>3694</v>
      </c>
      <c r="C8" s="165" t="s">
        <v>4621</v>
      </c>
      <c r="D8" s="165" t="s">
        <v>4621</v>
      </c>
      <c r="E8" s="166" t="s">
        <v>1283</v>
      </c>
      <c r="F8" s="167" t="s">
        <v>4622</v>
      </c>
      <c r="G8" s="44"/>
      <c r="H8" s="44"/>
      <c r="I8" s="158" t="s">
        <v>4612</v>
      </c>
      <c r="J8" s="158"/>
      <c r="K8" s="88" t="b">
        <v>1</v>
      </c>
      <c r="L8" s="88" t="b">
        <v>1</v>
      </c>
      <c r="M8" s="88" t="b">
        <v>1</v>
      </c>
      <c r="N8" s="88" t="b">
        <v>1</v>
      </c>
      <c r="O8" s="88" t="b">
        <v>1</v>
      </c>
      <c r="P8" s="88" t="b">
        <v>1</v>
      </c>
      <c r="Q8" s="159"/>
      <c r="R8" s="95"/>
      <c r="S8" s="95"/>
      <c r="T8" s="95"/>
      <c r="U8" s="95"/>
      <c r="V8" s="160"/>
      <c r="W8" s="160"/>
      <c r="X8" s="160"/>
      <c r="Y8" s="95"/>
      <c r="AH8" s="88"/>
    </row>
    <row r="9" spans="1:34" ht="22.5" customHeight="1">
      <c r="A9" s="154" t="s">
        <v>4002</v>
      </c>
      <c r="B9" s="157" t="s">
        <v>2720</v>
      </c>
      <c r="C9" s="160" t="s">
        <v>4623</v>
      </c>
      <c r="D9" s="160" t="s">
        <v>4623</v>
      </c>
      <c r="E9" s="166" t="s">
        <v>1664</v>
      </c>
      <c r="F9" s="157" t="s">
        <v>4624</v>
      </c>
      <c r="G9" s="158"/>
      <c r="H9" s="158"/>
      <c r="I9" s="158" t="s">
        <v>4612</v>
      </c>
      <c r="J9" s="158"/>
      <c r="K9" s="88" t="b">
        <v>1</v>
      </c>
      <c r="L9" s="88" t="b">
        <v>1</v>
      </c>
      <c r="M9" s="88" t="b">
        <v>1</v>
      </c>
      <c r="N9" s="88" t="b">
        <v>1</v>
      </c>
      <c r="O9" s="88" t="b">
        <v>1</v>
      </c>
      <c r="P9" s="88" t="b">
        <v>1</v>
      </c>
      <c r="Q9" s="159"/>
      <c r="R9" s="95"/>
      <c r="S9" s="95"/>
      <c r="T9" s="95"/>
      <c r="U9" s="95"/>
      <c r="V9" s="160"/>
      <c r="W9" s="160"/>
      <c r="X9" s="160"/>
      <c r="Y9" s="95"/>
      <c r="AH9" s="88"/>
    </row>
    <row r="10" spans="1:34" ht="22.5" customHeight="1">
      <c r="A10" s="154" t="s">
        <v>4002</v>
      </c>
      <c r="B10" s="157" t="s">
        <v>2658</v>
      </c>
      <c r="C10" s="160" t="s">
        <v>4182</v>
      </c>
      <c r="D10" s="160" t="s">
        <v>4182</v>
      </c>
      <c r="E10" s="156" t="s">
        <v>1260</v>
      </c>
      <c r="F10" s="155" t="s">
        <v>4625</v>
      </c>
      <c r="G10" s="168" t="s">
        <v>4626</v>
      </c>
      <c r="H10" s="158"/>
      <c r="I10" s="158" t="s">
        <v>4612</v>
      </c>
      <c r="J10" s="158"/>
      <c r="K10" s="88" t="b">
        <v>1</v>
      </c>
      <c r="L10" s="88" t="b">
        <v>1</v>
      </c>
      <c r="M10" s="88" t="b">
        <v>1</v>
      </c>
      <c r="N10" s="88" t="b">
        <v>1</v>
      </c>
      <c r="O10" s="88" t="b">
        <v>1</v>
      </c>
      <c r="P10" s="88" t="b">
        <v>1</v>
      </c>
      <c r="Q10" s="159"/>
      <c r="R10" s="95"/>
      <c r="S10" s="95"/>
      <c r="T10" s="95"/>
      <c r="U10" s="95"/>
      <c r="V10" s="160"/>
      <c r="W10" s="160"/>
      <c r="X10" s="160"/>
      <c r="Y10" s="95"/>
      <c r="AH10" s="88"/>
    </row>
    <row r="11" spans="1:34" ht="22.5" customHeight="1">
      <c r="A11" s="154" t="s">
        <v>4002</v>
      </c>
      <c r="B11" s="157" t="s">
        <v>2794</v>
      </c>
      <c r="C11" s="160" t="s">
        <v>4627</v>
      </c>
      <c r="D11" s="160" t="s">
        <v>4627</v>
      </c>
      <c r="E11" s="166" t="s">
        <v>1312</v>
      </c>
      <c r="F11" s="157" t="s">
        <v>4628</v>
      </c>
      <c r="G11" s="158"/>
      <c r="H11" s="158"/>
      <c r="I11" s="158" t="s">
        <v>4612</v>
      </c>
      <c r="J11" s="158"/>
      <c r="K11" s="88" t="b">
        <v>1</v>
      </c>
      <c r="L11" s="88" t="b">
        <v>1</v>
      </c>
      <c r="M11" s="88" t="b">
        <v>1</v>
      </c>
      <c r="N11" s="88" t="b">
        <v>1</v>
      </c>
      <c r="O11" s="88" t="b">
        <v>1</v>
      </c>
      <c r="P11" s="88" t="b">
        <v>1</v>
      </c>
      <c r="Q11" s="159"/>
      <c r="R11" s="95"/>
      <c r="S11" s="95"/>
      <c r="T11" s="95"/>
      <c r="U11" s="95"/>
      <c r="V11" s="160"/>
      <c r="W11" s="160"/>
      <c r="X11" s="160"/>
      <c r="Y11" s="95"/>
      <c r="AH11" s="88"/>
    </row>
    <row r="12" spans="1:34" ht="33" customHeight="1">
      <c r="A12" s="154" t="s">
        <v>4002</v>
      </c>
      <c r="B12" s="169" t="s">
        <v>1440</v>
      </c>
      <c r="C12" s="170" t="s">
        <v>4629</v>
      </c>
      <c r="D12" s="170" t="s">
        <v>4630</v>
      </c>
      <c r="E12" s="166" t="s">
        <v>1330</v>
      </c>
      <c r="F12" s="169" t="s">
        <v>4631</v>
      </c>
      <c r="G12" s="158"/>
      <c r="H12" s="158"/>
      <c r="I12" s="158" t="s">
        <v>4612</v>
      </c>
      <c r="J12" s="158"/>
      <c r="K12" s="88" t="b">
        <v>1</v>
      </c>
      <c r="L12" s="88" t="b">
        <v>1</v>
      </c>
      <c r="M12" s="88" t="b">
        <v>1</v>
      </c>
      <c r="N12" s="88" t="b">
        <v>1</v>
      </c>
      <c r="O12" s="88" t="b">
        <v>1</v>
      </c>
      <c r="P12" s="88" t="b">
        <v>1</v>
      </c>
      <c r="Q12" s="159"/>
      <c r="R12" s="95"/>
      <c r="S12" s="95"/>
      <c r="T12" s="95"/>
      <c r="U12" s="95"/>
      <c r="V12" s="160"/>
      <c r="W12" s="160"/>
      <c r="X12" s="160"/>
      <c r="Y12" s="95"/>
      <c r="AH12" s="88"/>
    </row>
    <row r="13" spans="1:34" ht="22.5" customHeight="1">
      <c r="A13" s="160" t="s">
        <v>4003</v>
      </c>
      <c r="B13" s="171" t="s">
        <v>1187</v>
      </c>
      <c r="C13" s="88" t="s">
        <v>4632</v>
      </c>
      <c r="D13" s="88" t="s">
        <v>4632</v>
      </c>
      <c r="E13" s="87" t="s">
        <v>4633</v>
      </c>
      <c r="F13" s="172" t="s">
        <v>4634</v>
      </c>
      <c r="G13" s="88"/>
      <c r="H13" s="88"/>
      <c r="I13" s="158" t="s">
        <v>4612</v>
      </c>
      <c r="J13" s="158"/>
      <c r="K13" s="88" t="b">
        <v>1</v>
      </c>
      <c r="L13" s="88" t="b">
        <v>1</v>
      </c>
      <c r="M13" s="88" t="b">
        <v>1</v>
      </c>
      <c r="N13" s="88" t="b">
        <v>1</v>
      </c>
      <c r="O13" s="88" t="b">
        <v>1</v>
      </c>
      <c r="P13" s="88" t="b">
        <v>1</v>
      </c>
      <c r="Q13" s="159"/>
      <c r="R13" s="95"/>
      <c r="S13" s="95"/>
      <c r="T13" s="95"/>
      <c r="U13" s="95"/>
      <c r="V13" s="160"/>
      <c r="W13" s="160"/>
      <c r="X13" s="160"/>
      <c r="Y13" s="95"/>
      <c r="AH13" s="88"/>
    </row>
    <row r="14" spans="1:34" ht="22.5" customHeight="1">
      <c r="A14" s="160" t="s">
        <v>4003</v>
      </c>
      <c r="B14" s="171" t="s">
        <v>1430</v>
      </c>
      <c r="C14" s="88" t="s">
        <v>4635</v>
      </c>
      <c r="D14" s="88" t="s">
        <v>4635</v>
      </c>
      <c r="E14" s="87" t="s">
        <v>4636</v>
      </c>
      <c r="F14" s="172" t="s">
        <v>4637</v>
      </c>
      <c r="G14" s="88"/>
      <c r="H14" s="88"/>
      <c r="I14" s="158" t="s">
        <v>4612</v>
      </c>
      <c r="J14" s="173" t="s">
        <v>4638</v>
      </c>
      <c r="K14" s="88" t="b">
        <v>1</v>
      </c>
      <c r="L14" s="88" t="b">
        <v>1</v>
      </c>
      <c r="M14" s="88" t="b">
        <v>1</v>
      </c>
      <c r="N14" s="88" t="b">
        <v>1</v>
      </c>
      <c r="O14" s="88" t="b">
        <v>1</v>
      </c>
      <c r="P14" s="88" t="b">
        <v>1</v>
      </c>
      <c r="Q14" s="159"/>
      <c r="R14" s="95"/>
      <c r="S14" s="95"/>
      <c r="T14" s="95"/>
      <c r="U14" s="95"/>
      <c r="V14" s="160"/>
      <c r="W14" s="174"/>
      <c r="X14" s="160"/>
      <c r="Y14" s="95"/>
      <c r="AH14" s="88"/>
    </row>
    <row r="15" spans="1:34" ht="22.5" customHeight="1">
      <c r="A15" s="160" t="s">
        <v>4003</v>
      </c>
      <c r="B15" s="171" t="s">
        <v>1581</v>
      </c>
      <c r="C15" s="88" t="s">
        <v>4639</v>
      </c>
      <c r="D15" s="88" t="s">
        <v>4639</v>
      </c>
      <c r="E15" s="87" t="s">
        <v>4640</v>
      </c>
      <c r="F15" s="172" t="s">
        <v>4641</v>
      </c>
      <c r="G15" s="88"/>
      <c r="H15" s="88"/>
      <c r="I15" s="158" t="s">
        <v>4612</v>
      </c>
      <c r="J15" s="158"/>
      <c r="K15" s="88" t="b">
        <v>1</v>
      </c>
      <c r="L15" s="88" t="b">
        <v>1</v>
      </c>
      <c r="M15" s="88" t="b">
        <v>1</v>
      </c>
      <c r="N15" s="88" t="b">
        <v>1</v>
      </c>
      <c r="O15" s="88" t="b">
        <v>1</v>
      </c>
      <c r="P15" s="88" t="b">
        <v>1</v>
      </c>
      <c r="Q15" s="107"/>
      <c r="R15" s="95"/>
      <c r="S15" s="95"/>
      <c r="T15" s="95"/>
      <c r="U15" s="95"/>
      <c r="V15" s="160"/>
      <c r="W15" s="175"/>
      <c r="X15" s="176"/>
      <c r="Y15" s="95"/>
      <c r="AH15" s="88"/>
    </row>
    <row r="16" spans="1:34" ht="22.5" customHeight="1">
      <c r="A16" s="160" t="s">
        <v>4003</v>
      </c>
      <c r="B16" s="171" t="s">
        <v>1489</v>
      </c>
      <c r="C16" s="88" t="s">
        <v>4103</v>
      </c>
      <c r="D16" s="88" t="s">
        <v>4103</v>
      </c>
      <c r="E16" s="87" t="s">
        <v>4642</v>
      </c>
      <c r="F16" s="155" t="s">
        <v>4643</v>
      </c>
      <c r="G16" s="88" t="s">
        <v>4644</v>
      </c>
      <c r="H16" s="88" t="s">
        <v>4645</v>
      </c>
      <c r="I16" s="158" t="s">
        <v>4612</v>
      </c>
      <c r="J16" s="158"/>
      <c r="K16" s="88"/>
      <c r="L16" s="88"/>
      <c r="M16" s="88"/>
      <c r="N16" s="88"/>
      <c r="O16" s="88"/>
      <c r="P16" s="88"/>
      <c r="Q16" s="159"/>
      <c r="R16" s="95"/>
      <c r="S16" s="95"/>
      <c r="T16" s="95"/>
      <c r="U16" s="95"/>
      <c r="V16" s="160"/>
      <c r="W16" s="160"/>
      <c r="X16" s="160"/>
      <c r="Y16" s="95"/>
      <c r="AH16" s="88"/>
    </row>
    <row r="17" spans="1:25" ht="22.5" customHeight="1">
      <c r="A17" s="160" t="s">
        <v>4003</v>
      </c>
      <c r="B17" s="87" t="s">
        <v>1091</v>
      </c>
      <c r="C17" s="88" t="s">
        <v>4646</v>
      </c>
      <c r="D17" s="88" t="s">
        <v>4646</v>
      </c>
      <c r="E17" s="134" t="s">
        <v>4647</v>
      </c>
      <c r="F17" s="166" t="s">
        <v>4648</v>
      </c>
      <c r="G17" s="88"/>
      <c r="H17" s="88"/>
      <c r="I17" s="158" t="s">
        <v>4612</v>
      </c>
      <c r="J17" s="158"/>
      <c r="K17" s="88" t="b">
        <v>1</v>
      </c>
      <c r="L17" s="88" t="b">
        <v>1</v>
      </c>
      <c r="M17" s="88" t="b">
        <v>1</v>
      </c>
      <c r="N17" s="88" t="b">
        <v>1</v>
      </c>
      <c r="O17" s="88" t="b">
        <v>1</v>
      </c>
      <c r="P17" s="88" t="b">
        <v>1</v>
      </c>
      <c r="Q17" s="88"/>
      <c r="R17" s="88"/>
      <c r="S17" s="88"/>
      <c r="T17" s="88"/>
      <c r="U17" s="88"/>
      <c r="V17" s="88"/>
      <c r="W17" s="88"/>
      <c r="X17" s="88"/>
      <c r="Y17" s="88"/>
    </row>
    <row r="18" spans="1:25" ht="22.5" customHeight="1">
      <c r="A18" s="160" t="s">
        <v>4003</v>
      </c>
      <c r="B18" s="87" t="s">
        <v>1145</v>
      </c>
      <c r="C18" s="88" t="s">
        <v>4649</v>
      </c>
      <c r="D18" s="88" t="s">
        <v>4649</v>
      </c>
      <c r="E18" s="87" t="s">
        <v>4650</v>
      </c>
      <c r="F18" s="166" t="s">
        <v>4651</v>
      </c>
      <c r="G18" s="88"/>
      <c r="H18" s="88"/>
      <c r="I18" s="158" t="s">
        <v>4612</v>
      </c>
      <c r="J18" s="158"/>
      <c r="K18" s="88" t="b">
        <v>1</v>
      </c>
      <c r="L18" s="88" t="b">
        <v>1</v>
      </c>
      <c r="M18" s="88" t="b">
        <v>1</v>
      </c>
      <c r="N18" s="88" t="b">
        <v>1</v>
      </c>
      <c r="O18" s="88" t="b">
        <v>1</v>
      </c>
      <c r="P18" s="88" t="b">
        <v>1</v>
      </c>
      <c r="Q18" s="88"/>
      <c r="R18" s="88"/>
      <c r="S18" s="88"/>
      <c r="T18" s="88"/>
      <c r="U18" s="88"/>
      <c r="V18" s="88"/>
      <c r="W18" s="88"/>
      <c r="X18" s="88"/>
      <c r="Y18" s="88"/>
    </row>
    <row r="19" spans="1:25" ht="22.5" customHeight="1">
      <c r="A19" s="160" t="s">
        <v>4003</v>
      </c>
      <c r="B19" s="87" t="s">
        <v>2725</v>
      </c>
      <c r="C19" s="88" t="s">
        <v>4652</v>
      </c>
      <c r="D19" s="88" t="s">
        <v>4653</v>
      </c>
      <c r="E19" s="87" t="s">
        <v>4654</v>
      </c>
      <c r="F19" s="166" t="s">
        <v>4655</v>
      </c>
      <c r="G19" s="88"/>
      <c r="H19" s="88" t="s">
        <v>4645</v>
      </c>
      <c r="I19" s="158" t="s">
        <v>4612</v>
      </c>
      <c r="J19" s="158"/>
      <c r="K19" s="88" t="b">
        <v>1</v>
      </c>
      <c r="L19" s="88" t="b">
        <v>1</v>
      </c>
      <c r="M19" s="88" t="b">
        <v>1</v>
      </c>
      <c r="N19" s="88" t="b">
        <v>1</v>
      </c>
      <c r="O19" s="88" t="b">
        <v>1</v>
      </c>
      <c r="P19" s="88" t="b">
        <v>1</v>
      </c>
      <c r="Q19" s="88"/>
      <c r="R19" s="88"/>
      <c r="S19" s="88"/>
      <c r="T19" s="88"/>
      <c r="U19" s="88"/>
      <c r="V19" s="88"/>
      <c r="W19" s="88"/>
      <c r="X19" s="88"/>
      <c r="Y19" s="88"/>
    </row>
    <row r="20" spans="1:25" ht="22.5" customHeight="1">
      <c r="A20" s="160" t="s">
        <v>4003</v>
      </c>
      <c r="B20" s="87" t="s">
        <v>1274</v>
      </c>
      <c r="C20" s="88" t="s">
        <v>4656</v>
      </c>
      <c r="D20" s="88" t="s">
        <v>4656</v>
      </c>
      <c r="E20" s="87" t="s">
        <v>4657</v>
      </c>
      <c r="F20" s="166" t="s">
        <v>4658</v>
      </c>
      <c r="G20" s="88"/>
      <c r="H20" s="88"/>
      <c r="I20" s="88"/>
      <c r="J20" s="88"/>
      <c r="K20" s="88" t="b">
        <v>1</v>
      </c>
      <c r="L20" s="88" t="b">
        <v>1</v>
      </c>
      <c r="M20" s="88" t="b">
        <v>1</v>
      </c>
      <c r="N20" s="88" t="b">
        <v>1</v>
      </c>
      <c r="O20" s="88" t="b">
        <v>1</v>
      </c>
      <c r="P20" s="88" t="b">
        <v>1</v>
      </c>
    </row>
    <row r="21" spans="1:25" ht="22.5" customHeight="1">
      <c r="F21" s="20"/>
    </row>
    <row r="22" spans="1:25" ht="22.5" customHeight="1">
      <c r="F22" s="20"/>
    </row>
    <row r="23" spans="1:25" ht="22.5" customHeight="1">
      <c r="F23" s="20"/>
    </row>
    <row r="24" spans="1:25" ht="22.5" customHeight="1">
      <c r="F24" s="20"/>
    </row>
    <row r="25" spans="1:25" ht="22.5" customHeight="1">
      <c r="F25" s="20"/>
    </row>
    <row r="26" spans="1:25" ht="22.5" customHeight="1">
      <c r="F26" s="20"/>
    </row>
    <row r="27" spans="1:25" ht="12.75">
      <c r="F27" s="20"/>
    </row>
    <row r="28" spans="1:25" ht="12.75">
      <c r="F28" s="20"/>
    </row>
    <row r="29" spans="1:25" ht="12.75">
      <c r="F29" s="20"/>
    </row>
    <row r="30" spans="1:25" ht="12.75">
      <c r="F30" s="20"/>
    </row>
    <row r="31" spans="1:25" ht="12.75">
      <c r="F31" s="20"/>
    </row>
    <row r="32" spans="1:25" ht="12.75">
      <c r="F32" s="20"/>
    </row>
    <row r="33" spans="6:6" ht="12.75">
      <c r="F33" s="20"/>
    </row>
    <row r="34" spans="6:6" ht="12.75">
      <c r="F34" s="20"/>
    </row>
    <row r="35" spans="6:6" ht="12.75">
      <c r="F35" s="20"/>
    </row>
    <row r="36" spans="6:6" ht="12.75">
      <c r="F36" s="20"/>
    </row>
    <row r="37" spans="6:6" ht="12.75">
      <c r="F37" s="20"/>
    </row>
    <row r="38" spans="6:6" ht="12.75">
      <c r="F38" s="20"/>
    </row>
    <row r="39" spans="6:6" ht="12.75">
      <c r="F39" s="20"/>
    </row>
    <row r="40" spans="6:6" ht="12.75">
      <c r="F40" s="20"/>
    </row>
    <row r="41" spans="6:6" ht="12.75">
      <c r="F41" s="20"/>
    </row>
    <row r="42" spans="6:6" ht="12.75">
      <c r="F42" s="20"/>
    </row>
    <row r="43" spans="6:6" ht="12.75">
      <c r="F43" s="20"/>
    </row>
    <row r="44" spans="6:6" ht="12.75">
      <c r="F44" s="20"/>
    </row>
    <row r="45" spans="6:6" ht="12.75">
      <c r="F45" s="20"/>
    </row>
    <row r="46" spans="6:6" ht="12.75">
      <c r="F46" s="20"/>
    </row>
    <row r="47" spans="6:6" ht="12.75">
      <c r="F47" s="20"/>
    </row>
    <row r="48" spans="6:6" ht="12.75">
      <c r="F48" s="20"/>
    </row>
    <row r="49" spans="6:6" ht="12.75">
      <c r="F49" s="20"/>
    </row>
    <row r="50" spans="6:6" ht="12.75">
      <c r="F50" s="20"/>
    </row>
    <row r="51" spans="6:6" ht="12.75">
      <c r="F51" s="20"/>
    </row>
    <row r="52" spans="6:6" ht="12.75">
      <c r="F52" s="20"/>
    </row>
    <row r="53" spans="6:6" ht="12.75">
      <c r="F53" s="20"/>
    </row>
    <row r="54" spans="6:6" ht="12.75">
      <c r="F54" s="20"/>
    </row>
    <row r="55" spans="6:6" ht="12.75">
      <c r="F55" s="20"/>
    </row>
    <row r="56" spans="6:6" ht="12.75">
      <c r="F56" s="20"/>
    </row>
    <row r="57" spans="6:6" ht="12.75">
      <c r="F57" s="20"/>
    </row>
    <row r="58" spans="6:6" ht="12.75">
      <c r="F58" s="20"/>
    </row>
    <row r="59" spans="6:6" ht="12.75">
      <c r="F59" s="20"/>
    </row>
    <row r="60" spans="6:6" ht="12.75">
      <c r="F60" s="20"/>
    </row>
    <row r="61" spans="6:6" ht="12.75">
      <c r="F61" s="20"/>
    </row>
    <row r="62" spans="6:6" ht="12.75">
      <c r="F62" s="20"/>
    </row>
    <row r="63" spans="6:6" ht="12.75">
      <c r="F63" s="20"/>
    </row>
    <row r="64" spans="6:6" ht="12.75">
      <c r="F64" s="20"/>
    </row>
    <row r="65" spans="6:6" ht="12.75">
      <c r="F65" s="20"/>
    </row>
    <row r="66" spans="6:6" ht="12.75">
      <c r="F66" s="20"/>
    </row>
    <row r="67" spans="6:6" ht="12.75">
      <c r="F67" s="20"/>
    </row>
    <row r="68" spans="6:6" ht="12.75">
      <c r="F68" s="20"/>
    </row>
    <row r="69" spans="6:6" ht="12.75">
      <c r="F69" s="20"/>
    </row>
    <row r="70" spans="6:6" ht="12.75">
      <c r="F70" s="20"/>
    </row>
    <row r="71" spans="6:6" ht="12.75">
      <c r="F71" s="20"/>
    </row>
    <row r="72" spans="6:6" ht="12.75">
      <c r="F72" s="20"/>
    </row>
    <row r="73" spans="6:6" ht="12.75">
      <c r="F73" s="20"/>
    </row>
    <row r="74" spans="6:6" ht="12.75">
      <c r="F74" s="20"/>
    </row>
    <row r="75" spans="6:6" ht="12.75">
      <c r="F75" s="20"/>
    </row>
    <row r="76" spans="6:6" ht="12.75">
      <c r="F76" s="20"/>
    </row>
    <row r="77" spans="6:6" ht="12.75">
      <c r="F77" s="20"/>
    </row>
    <row r="78" spans="6:6" ht="12.75">
      <c r="F78" s="20"/>
    </row>
    <row r="79" spans="6:6" ht="12.75">
      <c r="F79" s="20"/>
    </row>
    <row r="80" spans="6:6" ht="12.75">
      <c r="F80" s="20"/>
    </row>
    <row r="81" spans="6:6" ht="12.75">
      <c r="F81" s="20"/>
    </row>
    <row r="82" spans="6:6" ht="12.75">
      <c r="F82" s="20"/>
    </row>
    <row r="83" spans="6:6" ht="12.75">
      <c r="F83" s="20"/>
    </row>
    <row r="84" spans="6:6" ht="12.75">
      <c r="F84" s="20"/>
    </row>
    <row r="85" spans="6:6" ht="12.75">
      <c r="F85" s="20"/>
    </row>
    <row r="86" spans="6:6" ht="12.75">
      <c r="F86" s="20"/>
    </row>
    <row r="87" spans="6:6" ht="12.75">
      <c r="F87" s="20"/>
    </row>
    <row r="88" spans="6:6" ht="12.75">
      <c r="F88" s="20"/>
    </row>
    <row r="89" spans="6:6" ht="12.75">
      <c r="F89" s="20"/>
    </row>
    <row r="90" spans="6:6" ht="12.75">
      <c r="F90" s="20"/>
    </row>
    <row r="91" spans="6:6" ht="12.75">
      <c r="F91" s="20"/>
    </row>
    <row r="92" spans="6:6" ht="12.75">
      <c r="F92" s="20"/>
    </row>
    <row r="93" spans="6:6" ht="12.75">
      <c r="F93" s="20"/>
    </row>
    <row r="94" spans="6:6" ht="12.75">
      <c r="F94" s="20"/>
    </row>
    <row r="95" spans="6:6" ht="12.75">
      <c r="F95" s="20"/>
    </row>
    <row r="96" spans="6:6" ht="12.75">
      <c r="F96" s="20"/>
    </row>
    <row r="97" spans="6:6" ht="12.75">
      <c r="F97" s="20"/>
    </row>
    <row r="98" spans="6:6" ht="12.75">
      <c r="F98" s="20"/>
    </row>
    <row r="99" spans="6:6" ht="12.75">
      <c r="F99" s="20"/>
    </row>
    <row r="100" spans="6:6" ht="12.75">
      <c r="F100" s="20"/>
    </row>
    <row r="101" spans="6:6" ht="12.75">
      <c r="F101" s="20"/>
    </row>
    <row r="102" spans="6:6" ht="12.75">
      <c r="F102" s="20"/>
    </row>
    <row r="103" spans="6:6" ht="12.75">
      <c r="F103" s="20"/>
    </row>
    <row r="104" spans="6:6" ht="12.75">
      <c r="F104" s="20"/>
    </row>
    <row r="105" spans="6:6" ht="12.75">
      <c r="F105" s="20"/>
    </row>
    <row r="106" spans="6:6" ht="12.75">
      <c r="F106" s="20"/>
    </row>
    <row r="107" spans="6:6" ht="12.75">
      <c r="F107" s="20"/>
    </row>
    <row r="108" spans="6:6" ht="12.75">
      <c r="F108" s="20"/>
    </row>
    <row r="109" spans="6:6" ht="12.75">
      <c r="F109" s="20"/>
    </row>
    <row r="110" spans="6:6" ht="12.75">
      <c r="F110" s="20"/>
    </row>
    <row r="111" spans="6:6" ht="12.75">
      <c r="F111" s="20"/>
    </row>
    <row r="112" spans="6:6" ht="12.75">
      <c r="F112" s="20"/>
    </row>
    <row r="113" spans="6:6" ht="12.75">
      <c r="F113" s="20"/>
    </row>
    <row r="114" spans="6:6" ht="12.75">
      <c r="F114" s="20"/>
    </row>
    <row r="115" spans="6:6" ht="12.75">
      <c r="F115" s="20"/>
    </row>
    <row r="116" spans="6:6" ht="12.75">
      <c r="F116" s="20"/>
    </row>
    <row r="117" spans="6:6" ht="12.75">
      <c r="F117" s="20"/>
    </row>
    <row r="118" spans="6:6" ht="12.75">
      <c r="F118" s="20"/>
    </row>
    <row r="119" spans="6:6" ht="12.75">
      <c r="F119" s="20"/>
    </row>
    <row r="120" spans="6:6" ht="12.75">
      <c r="F120" s="20"/>
    </row>
    <row r="121" spans="6:6" ht="12.75">
      <c r="F121" s="20"/>
    </row>
    <row r="122" spans="6:6" ht="12.75">
      <c r="F122" s="20"/>
    </row>
    <row r="123" spans="6:6" ht="12.75">
      <c r="F123" s="20"/>
    </row>
    <row r="124" spans="6:6" ht="12.75">
      <c r="F124" s="20"/>
    </row>
    <row r="125" spans="6:6" ht="12.75">
      <c r="F125" s="20"/>
    </row>
    <row r="126" spans="6:6" ht="12.75">
      <c r="F126" s="20"/>
    </row>
    <row r="127" spans="6:6" ht="12.75">
      <c r="F127" s="20"/>
    </row>
    <row r="128" spans="6:6" ht="12.75">
      <c r="F128" s="20"/>
    </row>
    <row r="129" spans="6:6" ht="12.75">
      <c r="F129" s="20"/>
    </row>
    <row r="130" spans="6:6" ht="12.75">
      <c r="F130" s="20"/>
    </row>
    <row r="131" spans="6:6" ht="12.75">
      <c r="F131" s="20"/>
    </row>
    <row r="132" spans="6:6" ht="12.75">
      <c r="F132" s="20"/>
    </row>
    <row r="133" spans="6:6" ht="12.75">
      <c r="F133" s="20"/>
    </row>
    <row r="134" spans="6:6" ht="12.75">
      <c r="F134" s="20"/>
    </row>
    <row r="135" spans="6:6" ht="12.75">
      <c r="F135" s="20"/>
    </row>
    <row r="136" spans="6:6" ht="12.75">
      <c r="F136" s="20"/>
    </row>
    <row r="137" spans="6:6" ht="12.75">
      <c r="F137" s="20"/>
    </row>
    <row r="138" spans="6:6" ht="12.75">
      <c r="F138" s="20"/>
    </row>
    <row r="139" spans="6:6" ht="12.75">
      <c r="F139" s="20"/>
    </row>
    <row r="140" spans="6:6" ht="12.75">
      <c r="F140" s="20"/>
    </row>
    <row r="141" spans="6:6" ht="12.75">
      <c r="F141" s="20"/>
    </row>
    <row r="142" spans="6:6" ht="12.75">
      <c r="F142" s="20"/>
    </row>
    <row r="143" spans="6:6" ht="12.75">
      <c r="F143" s="20"/>
    </row>
    <row r="144" spans="6:6" ht="12.75">
      <c r="F144" s="20"/>
    </row>
    <row r="145" spans="6:6" ht="12.75">
      <c r="F145" s="20"/>
    </row>
    <row r="146" spans="6:6" ht="12.75">
      <c r="F146" s="20"/>
    </row>
    <row r="147" spans="6:6" ht="12.75">
      <c r="F147" s="20"/>
    </row>
    <row r="148" spans="6:6" ht="12.75">
      <c r="F148" s="20"/>
    </row>
    <row r="149" spans="6:6" ht="12.75">
      <c r="F149" s="20"/>
    </row>
    <row r="150" spans="6:6" ht="12.75">
      <c r="F150" s="20"/>
    </row>
    <row r="151" spans="6:6" ht="12.75">
      <c r="F151" s="20"/>
    </row>
    <row r="152" spans="6:6" ht="12.75">
      <c r="F152" s="20"/>
    </row>
    <row r="153" spans="6:6" ht="12.75">
      <c r="F153" s="20"/>
    </row>
    <row r="154" spans="6:6" ht="12.75">
      <c r="F154" s="20"/>
    </row>
    <row r="155" spans="6:6" ht="12.75">
      <c r="F155" s="20"/>
    </row>
    <row r="156" spans="6:6" ht="12.75">
      <c r="F156" s="20"/>
    </row>
    <row r="157" spans="6:6" ht="12.75">
      <c r="F157" s="20"/>
    </row>
    <row r="158" spans="6:6" ht="12.75">
      <c r="F158" s="20"/>
    </row>
    <row r="159" spans="6:6" ht="12.75">
      <c r="F159" s="20"/>
    </row>
    <row r="160" spans="6:6" ht="12.75">
      <c r="F160" s="20"/>
    </row>
    <row r="161" spans="6:6" ht="12.75">
      <c r="F161" s="20"/>
    </row>
    <row r="162" spans="6:6" ht="12.75">
      <c r="F162" s="20"/>
    </row>
    <row r="163" spans="6:6" ht="12.75">
      <c r="F163" s="20"/>
    </row>
    <row r="164" spans="6:6" ht="12.75">
      <c r="F164" s="20"/>
    </row>
    <row r="165" spans="6:6" ht="12.75">
      <c r="F165" s="20"/>
    </row>
    <row r="166" spans="6:6" ht="12.75">
      <c r="F166" s="20"/>
    </row>
    <row r="167" spans="6:6" ht="12.75">
      <c r="F167" s="20"/>
    </row>
    <row r="168" spans="6:6" ht="12.75">
      <c r="F168" s="20"/>
    </row>
    <row r="169" spans="6:6" ht="12.75">
      <c r="F169" s="20"/>
    </row>
    <row r="170" spans="6:6" ht="12.75">
      <c r="F170" s="20"/>
    </row>
    <row r="171" spans="6:6" ht="12.75">
      <c r="F171" s="20"/>
    </row>
    <row r="172" spans="6:6" ht="12.75">
      <c r="F172" s="20"/>
    </row>
    <row r="173" spans="6:6" ht="12.75">
      <c r="F173" s="20"/>
    </row>
    <row r="174" spans="6:6" ht="12.75">
      <c r="F174" s="20"/>
    </row>
    <row r="175" spans="6:6" ht="12.75">
      <c r="F175" s="20"/>
    </row>
    <row r="176" spans="6:6" ht="12.75">
      <c r="F176" s="20"/>
    </row>
    <row r="177" spans="6:6" ht="12.75">
      <c r="F177" s="20"/>
    </row>
    <row r="178" spans="6:6" ht="12.75">
      <c r="F178" s="20"/>
    </row>
    <row r="179" spans="6:6" ht="12.75">
      <c r="F179" s="20"/>
    </row>
    <row r="180" spans="6:6" ht="12.75">
      <c r="F180" s="20"/>
    </row>
    <row r="181" spans="6:6" ht="12.75">
      <c r="F181" s="20"/>
    </row>
    <row r="182" spans="6:6" ht="12.75">
      <c r="F182" s="20"/>
    </row>
    <row r="183" spans="6:6" ht="12.75">
      <c r="F183" s="20"/>
    </row>
    <row r="184" spans="6:6" ht="12.75">
      <c r="F184" s="20"/>
    </row>
    <row r="185" spans="6:6" ht="12.75">
      <c r="F185" s="20"/>
    </row>
    <row r="186" spans="6:6" ht="12.75">
      <c r="F186" s="20"/>
    </row>
    <row r="187" spans="6:6" ht="12.75">
      <c r="F187" s="20"/>
    </row>
    <row r="188" spans="6:6" ht="12.75">
      <c r="F188" s="20"/>
    </row>
    <row r="189" spans="6:6" ht="12.75">
      <c r="F189" s="20"/>
    </row>
    <row r="190" spans="6:6" ht="12.75">
      <c r="F190" s="20"/>
    </row>
    <row r="191" spans="6:6" ht="12.75">
      <c r="F191" s="20"/>
    </row>
    <row r="192" spans="6:6" ht="12.75">
      <c r="F192" s="20"/>
    </row>
    <row r="193" spans="6:6" ht="12.75">
      <c r="F193" s="20"/>
    </row>
    <row r="194" spans="6:6" ht="12.75">
      <c r="F194" s="20"/>
    </row>
    <row r="195" spans="6:6" ht="12.75">
      <c r="F195" s="20"/>
    </row>
    <row r="196" spans="6:6" ht="12.75">
      <c r="F196" s="20"/>
    </row>
    <row r="197" spans="6:6" ht="12.75">
      <c r="F197" s="20"/>
    </row>
    <row r="198" spans="6:6" ht="12.75">
      <c r="F198" s="20"/>
    </row>
    <row r="199" spans="6:6" ht="12.75">
      <c r="F199" s="20"/>
    </row>
    <row r="200" spans="6:6" ht="12.75">
      <c r="F200" s="20"/>
    </row>
    <row r="201" spans="6:6" ht="12.75">
      <c r="F201" s="20"/>
    </row>
    <row r="202" spans="6:6" ht="12.75">
      <c r="F202" s="20"/>
    </row>
    <row r="203" spans="6:6" ht="12.75">
      <c r="F203" s="20"/>
    </row>
    <row r="204" spans="6:6" ht="12.75">
      <c r="F204" s="20"/>
    </row>
    <row r="205" spans="6:6" ht="12.75">
      <c r="F205" s="20"/>
    </row>
    <row r="206" spans="6:6" ht="12.75">
      <c r="F206" s="20"/>
    </row>
    <row r="207" spans="6:6" ht="12.75">
      <c r="F207" s="20"/>
    </row>
    <row r="208" spans="6:6" ht="12.75">
      <c r="F208" s="20"/>
    </row>
    <row r="209" spans="6:6" ht="12.75">
      <c r="F209" s="20"/>
    </row>
    <row r="210" spans="6:6" ht="12.75">
      <c r="F210" s="20"/>
    </row>
    <row r="211" spans="6:6" ht="12.75">
      <c r="F211" s="20"/>
    </row>
    <row r="212" spans="6:6" ht="12.75">
      <c r="F212" s="20"/>
    </row>
    <row r="213" spans="6:6" ht="12.75">
      <c r="F213" s="20"/>
    </row>
    <row r="214" spans="6:6" ht="12.75">
      <c r="F214" s="20"/>
    </row>
    <row r="215" spans="6:6" ht="12.75">
      <c r="F215" s="20"/>
    </row>
    <row r="216" spans="6:6" ht="12.75">
      <c r="F216" s="20"/>
    </row>
    <row r="217" spans="6:6" ht="12.75">
      <c r="F217" s="20"/>
    </row>
    <row r="218" spans="6:6" ht="12.75">
      <c r="F218" s="20"/>
    </row>
    <row r="219" spans="6:6" ht="12.75">
      <c r="F219" s="20"/>
    </row>
    <row r="220" spans="6:6" ht="12.75">
      <c r="F220" s="20"/>
    </row>
    <row r="221" spans="6:6" ht="12.75">
      <c r="F221" s="20"/>
    </row>
    <row r="222" spans="6:6" ht="12.75">
      <c r="F222" s="20"/>
    </row>
    <row r="223" spans="6:6" ht="12.75">
      <c r="F223" s="20"/>
    </row>
    <row r="224" spans="6:6" ht="12.75">
      <c r="F224" s="20"/>
    </row>
    <row r="225" spans="6:6" ht="12.75">
      <c r="F225" s="20"/>
    </row>
    <row r="226" spans="6:6" ht="12.75">
      <c r="F226" s="20"/>
    </row>
    <row r="227" spans="6:6" ht="12.75">
      <c r="F227" s="20"/>
    </row>
    <row r="228" spans="6:6" ht="12.75">
      <c r="F228" s="20"/>
    </row>
    <row r="229" spans="6:6" ht="12.75">
      <c r="F229" s="20"/>
    </row>
    <row r="230" spans="6:6" ht="12.75">
      <c r="F230" s="20"/>
    </row>
    <row r="231" spans="6:6" ht="12.75">
      <c r="F231" s="20"/>
    </row>
    <row r="232" spans="6:6" ht="12.75">
      <c r="F232" s="20"/>
    </row>
    <row r="233" spans="6:6" ht="12.75">
      <c r="F233" s="20"/>
    </row>
    <row r="234" spans="6:6" ht="12.75">
      <c r="F234" s="20"/>
    </row>
    <row r="235" spans="6:6" ht="12.75">
      <c r="F235" s="20"/>
    </row>
    <row r="236" spans="6:6" ht="12.75">
      <c r="F236" s="20"/>
    </row>
    <row r="237" spans="6:6" ht="12.75">
      <c r="F237" s="20"/>
    </row>
    <row r="238" spans="6:6" ht="12.75">
      <c r="F238" s="20"/>
    </row>
    <row r="239" spans="6:6" ht="12.75">
      <c r="F239" s="20"/>
    </row>
    <row r="240" spans="6:6" ht="12.75">
      <c r="F240" s="20"/>
    </row>
    <row r="241" spans="6:6" ht="12.75">
      <c r="F241" s="20"/>
    </row>
    <row r="242" spans="6:6" ht="12.75">
      <c r="F242" s="20"/>
    </row>
    <row r="243" spans="6:6" ht="12.75">
      <c r="F243" s="20"/>
    </row>
    <row r="244" spans="6:6" ht="12.75">
      <c r="F244" s="20"/>
    </row>
    <row r="245" spans="6:6" ht="12.75">
      <c r="F245" s="20"/>
    </row>
    <row r="246" spans="6:6" ht="12.75">
      <c r="F246" s="20"/>
    </row>
    <row r="247" spans="6:6" ht="12.75">
      <c r="F247" s="20"/>
    </row>
    <row r="248" spans="6:6" ht="12.75">
      <c r="F248" s="20"/>
    </row>
    <row r="249" spans="6:6" ht="12.75">
      <c r="F249" s="20"/>
    </row>
    <row r="250" spans="6:6" ht="12.75">
      <c r="F250" s="20"/>
    </row>
    <row r="251" spans="6:6" ht="12.75">
      <c r="F251" s="20"/>
    </row>
    <row r="252" spans="6:6" ht="12.75">
      <c r="F252" s="20"/>
    </row>
    <row r="253" spans="6:6" ht="12.75">
      <c r="F253" s="20"/>
    </row>
    <row r="254" spans="6:6" ht="12.75">
      <c r="F254" s="20"/>
    </row>
    <row r="255" spans="6:6" ht="12.75">
      <c r="F255" s="20"/>
    </row>
    <row r="256" spans="6:6" ht="12.75">
      <c r="F256" s="20"/>
    </row>
    <row r="257" spans="6:6" ht="12.75">
      <c r="F257" s="20"/>
    </row>
    <row r="258" spans="6:6" ht="12.75">
      <c r="F258" s="20"/>
    </row>
    <row r="259" spans="6:6" ht="12.75">
      <c r="F259" s="20"/>
    </row>
    <row r="260" spans="6:6" ht="12.75">
      <c r="F260" s="20"/>
    </row>
    <row r="261" spans="6:6" ht="12.75">
      <c r="F261" s="20"/>
    </row>
    <row r="262" spans="6:6" ht="12.75">
      <c r="F262" s="20"/>
    </row>
    <row r="263" spans="6:6" ht="12.75">
      <c r="F263" s="20"/>
    </row>
    <row r="264" spans="6:6" ht="12.75">
      <c r="F264" s="20"/>
    </row>
    <row r="265" spans="6:6" ht="12.75">
      <c r="F265" s="20"/>
    </row>
    <row r="266" spans="6:6" ht="12.75">
      <c r="F266" s="20"/>
    </row>
    <row r="267" spans="6:6" ht="12.75">
      <c r="F267" s="20"/>
    </row>
    <row r="268" spans="6:6" ht="12.75">
      <c r="F268" s="20"/>
    </row>
    <row r="269" spans="6:6" ht="12.75">
      <c r="F269" s="20"/>
    </row>
    <row r="270" spans="6:6" ht="12.75">
      <c r="F270" s="20"/>
    </row>
    <row r="271" spans="6:6" ht="12.75">
      <c r="F271" s="20"/>
    </row>
    <row r="272" spans="6:6" ht="12.75">
      <c r="F272" s="20"/>
    </row>
    <row r="273" spans="6:6" ht="12.75">
      <c r="F273" s="20"/>
    </row>
    <row r="274" spans="6:6" ht="12.75">
      <c r="F274" s="20"/>
    </row>
    <row r="275" spans="6:6" ht="12.75">
      <c r="F275" s="20"/>
    </row>
    <row r="276" spans="6:6" ht="12.75">
      <c r="F276" s="20"/>
    </row>
    <row r="277" spans="6:6" ht="12.75">
      <c r="F277" s="20"/>
    </row>
    <row r="278" spans="6:6" ht="12.75">
      <c r="F278" s="20"/>
    </row>
    <row r="279" spans="6:6" ht="12.75">
      <c r="F279" s="20"/>
    </row>
    <row r="280" spans="6:6" ht="12.75">
      <c r="F280" s="20"/>
    </row>
    <row r="281" spans="6:6" ht="12.75">
      <c r="F281" s="20"/>
    </row>
    <row r="282" spans="6:6" ht="12.75">
      <c r="F282" s="20"/>
    </row>
    <row r="283" spans="6:6" ht="12.75">
      <c r="F283" s="20"/>
    </row>
    <row r="284" spans="6:6" ht="12.75">
      <c r="F284" s="20"/>
    </row>
    <row r="285" spans="6:6" ht="12.75">
      <c r="F285" s="20"/>
    </row>
    <row r="286" spans="6:6" ht="12.75">
      <c r="F286" s="20"/>
    </row>
    <row r="287" spans="6:6" ht="12.75">
      <c r="F287" s="20"/>
    </row>
    <row r="288" spans="6:6" ht="12.75">
      <c r="F288" s="20"/>
    </row>
    <row r="289" spans="6:6" ht="12.75">
      <c r="F289" s="20"/>
    </row>
    <row r="290" spans="6:6" ht="12.75">
      <c r="F290" s="20"/>
    </row>
    <row r="291" spans="6:6" ht="12.75">
      <c r="F291" s="20"/>
    </row>
    <row r="292" spans="6:6" ht="12.75">
      <c r="F292" s="20"/>
    </row>
    <row r="293" spans="6:6" ht="12.75">
      <c r="F293" s="20"/>
    </row>
    <row r="294" spans="6:6" ht="12.75">
      <c r="F294" s="20"/>
    </row>
    <row r="295" spans="6:6" ht="12.75">
      <c r="F295" s="20"/>
    </row>
    <row r="296" spans="6:6" ht="12.75">
      <c r="F296" s="20"/>
    </row>
    <row r="297" spans="6:6" ht="12.75">
      <c r="F297" s="20"/>
    </row>
    <row r="298" spans="6:6" ht="12.75">
      <c r="F298" s="20"/>
    </row>
    <row r="299" spans="6:6" ht="12.75">
      <c r="F299" s="20"/>
    </row>
    <row r="300" spans="6:6" ht="12.75">
      <c r="F300" s="20"/>
    </row>
    <row r="301" spans="6:6" ht="12.75">
      <c r="F301" s="20"/>
    </row>
    <row r="302" spans="6:6" ht="12.75">
      <c r="F302" s="20"/>
    </row>
    <row r="303" spans="6:6" ht="12.75">
      <c r="F303" s="20"/>
    </row>
    <row r="304" spans="6:6" ht="12.75">
      <c r="F304" s="20"/>
    </row>
    <row r="305" spans="6:6" ht="12.75">
      <c r="F305" s="20"/>
    </row>
    <row r="306" spans="6:6" ht="12.75">
      <c r="F306" s="20"/>
    </row>
    <row r="307" spans="6:6" ht="12.75">
      <c r="F307" s="20"/>
    </row>
    <row r="308" spans="6:6" ht="12.75">
      <c r="F308" s="20"/>
    </row>
    <row r="309" spans="6:6" ht="12.75">
      <c r="F309" s="20"/>
    </row>
    <row r="310" spans="6:6" ht="12.75">
      <c r="F310" s="20"/>
    </row>
    <row r="311" spans="6:6" ht="12.75">
      <c r="F311" s="20"/>
    </row>
    <row r="312" spans="6:6" ht="12.75">
      <c r="F312" s="20"/>
    </row>
    <row r="313" spans="6:6" ht="12.75">
      <c r="F313" s="20"/>
    </row>
    <row r="314" spans="6:6" ht="12.75">
      <c r="F314" s="20"/>
    </row>
    <row r="315" spans="6:6" ht="12.75">
      <c r="F315" s="20"/>
    </row>
    <row r="316" spans="6:6" ht="12.75">
      <c r="F316" s="20"/>
    </row>
    <row r="317" spans="6:6" ht="12.75">
      <c r="F317" s="20"/>
    </row>
    <row r="318" spans="6:6" ht="12.75">
      <c r="F318" s="20"/>
    </row>
    <row r="319" spans="6:6" ht="12.75">
      <c r="F319" s="20"/>
    </row>
    <row r="320" spans="6:6" ht="12.75">
      <c r="F320" s="20"/>
    </row>
    <row r="321" spans="6:6" ht="12.75">
      <c r="F321" s="20"/>
    </row>
    <row r="322" spans="6:6" ht="12.75">
      <c r="F322" s="20"/>
    </row>
    <row r="323" spans="6:6" ht="12.75">
      <c r="F323" s="20"/>
    </row>
    <row r="324" spans="6:6" ht="12.75">
      <c r="F324" s="20"/>
    </row>
    <row r="325" spans="6:6" ht="12.75">
      <c r="F325" s="20"/>
    </row>
    <row r="326" spans="6:6" ht="12.75">
      <c r="F326" s="20"/>
    </row>
    <row r="327" spans="6:6" ht="12.75">
      <c r="F327" s="20"/>
    </row>
    <row r="328" spans="6:6" ht="12.75">
      <c r="F328" s="20"/>
    </row>
    <row r="329" spans="6:6" ht="12.75">
      <c r="F329" s="20"/>
    </row>
    <row r="330" spans="6:6" ht="12.75">
      <c r="F330" s="20"/>
    </row>
    <row r="331" spans="6:6" ht="12.75">
      <c r="F331" s="20"/>
    </row>
    <row r="332" spans="6:6" ht="12.75">
      <c r="F332" s="20"/>
    </row>
    <row r="333" spans="6:6" ht="12.75">
      <c r="F333" s="20"/>
    </row>
    <row r="334" spans="6:6" ht="12.75">
      <c r="F334" s="20"/>
    </row>
    <row r="335" spans="6:6" ht="12.75">
      <c r="F335" s="20"/>
    </row>
    <row r="336" spans="6:6" ht="12.75">
      <c r="F336" s="20"/>
    </row>
    <row r="337" spans="6:6" ht="12.75">
      <c r="F337" s="20"/>
    </row>
    <row r="338" spans="6:6" ht="12.75">
      <c r="F338" s="20"/>
    </row>
    <row r="339" spans="6:6" ht="12.75">
      <c r="F339" s="20"/>
    </row>
    <row r="340" spans="6:6" ht="12.75">
      <c r="F340" s="20"/>
    </row>
    <row r="341" spans="6:6" ht="12.75">
      <c r="F341" s="20"/>
    </row>
    <row r="342" spans="6:6" ht="12.75">
      <c r="F342" s="20"/>
    </row>
    <row r="343" spans="6:6" ht="12.75">
      <c r="F343" s="20"/>
    </row>
    <row r="344" spans="6:6" ht="12.75">
      <c r="F344" s="20"/>
    </row>
    <row r="345" spans="6:6" ht="12.75">
      <c r="F345" s="20"/>
    </row>
    <row r="346" spans="6:6" ht="12.75">
      <c r="F346" s="20"/>
    </row>
    <row r="347" spans="6:6" ht="12.75">
      <c r="F347" s="20"/>
    </row>
    <row r="348" spans="6:6" ht="12.75">
      <c r="F348" s="20"/>
    </row>
    <row r="349" spans="6:6" ht="12.75">
      <c r="F349" s="20"/>
    </row>
    <row r="350" spans="6:6" ht="12.75">
      <c r="F350" s="20"/>
    </row>
    <row r="351" spans="6:6" ht="12.75">
      <c r="F351" s="20"/>
    </row>
    <row r="352" spans="6:6" ht="12.75">
      <c r="F352" s="20"/>
    </row>
    <row r="353" spans="6:6" ht="12.75">
      <c r="F353" s="20"/>
    </row>
    <row r="354" spans="6:6" ht="12.75">
      <c r="F354" s="20"/>
    </row>
    <row r="355" spans="6:6" ht="12.75">
      <c r="F355" s="20"/>
    </row>
    <row r="356" spans="6:6" ht="12.75">
      <c r="F356" s="20"/>
    </row>
    <row r="357" spans="6:6" ht="12.75">
      <c r="F357" s="20"/>
    </row>
    <row r="358" spans="6:6" ht="12.75">
      <c r="F358" s="20"/>
    </row>
    <row r="359" spans="6:6" ht="12.75">
      <c r="F359" s="20"/>
    </row>
    <row r="360" spans="6:6" ht="12.75">
      <c r="F360" s="20"/>
    </row>
    <row r="361" spans="6:6" ht="12.75">
      <c r="F361" s="20"/>
    </row>
    <row r="362" spans="6:6" ht="12.75">
      <c r="F362" s="20"/>
    </row>
    <row r="363" spans="6:6" ht="12.75">
      <c r="F363" s="20"/>
    </row>
    <row r="364" spans="6:6" ht="12.75">
      <c r="F364" s="20"/>
    </row>
    <row r="365" spans="6:6" ht="12.75">
      <c r="F365" s="20"/>
    </row>
    <row r="366" spans="6:6" ht="12.75">
      <c r="F366" s="20"/>
    </row>
    <row r="367" spans="6:6" ht="12.75">
      <c r="F367" s="20"/>
    </row>
    <row r="368" spans="6:6" ht="12.75">
      <c r="F368" s="20"/>
    </row>
    <row r="369" spans="6:6" ht="12.75">
      <c r="F369" s="20"/>
    </row>
    <row r="370" spans="6:6" ht="12.75">
      <c r="F370" s="20"/>
    </row>
    <row r="371" spans="6:6" ht="12.75">
      <c r="F371" s="20"/>
    </row>
    <row r="372" spans="6:6" ht="12.75">
      <c r="F372" s="20"/>
    </row>
    <row r="373" spans="6:6" ht="12.75">
      <c r="F373" s="20"/>
    </row>
    <row r="374" spans="6:6" ht="12.75">
      <c r="F374" s="20"/>
    </row>
    <row r="375" spans="6:6" ht="12.75">
      <c r="F375" s="20"/>
    </row>
    <row r="376" spans="6:6" ht="12.75">
      <c r="F376" s="20"/>
    </row>
    <row r="377" spans="6:6" ht="12.75">
      <c r="F377" s="20"/>
    </row>
    <row r="378" spans="6:6" ht="12.75">
      <c r="F378" s="20"/>
    </row>
    <row r="379" spans="6:6" ht="12.75">
      <c r="F379" s="20"/>
    </row>
    <row r="380" spans="6:6" ht="12.75">
      <c r="F380" s="20"/>
    </row>
    <row r="381" spans="6:6" ht="12.75">
      <c r="F381" s="20"/>
    </row>
    <row r="382" spans="6:6" ht="12.75">
      <c r="F382" s="20"/>
    </row>
    <row r="383" spans="6:6" ht="12.75">
      <c r="F383" s="20"/>
    </row>
    <row r="384" spans="6:6" ht="12.75">
      <c r="F384" s="20"/>
    </row>
    <row r="385" spans="6:6" ht="12.75">
      <c r="F385" s="20"/>
    </row>
    <row r="386" spans="6:6" ht="12.75">
      <c r="F386" s="20"/>
    </row>
    <row r="387" spans="6:6" ht="12.75">
      <c r="F387" s="20"/>
    </row>
    <row r="388" spans="6:6" ht="12.75">
      <c r="F388" s="20"/>
    </row>
    <row r="389" spans="6:6" ht="12.75">
      <c r="F389" s="20"/>
    </row>
    <row r="390" spans="6:6" ht="12.75">
      <c r="F390" s="20"/>
    </row>
    <row r="391" spans="6:6" ht="12.75">
      <c r="F391" s="20"/>
    </row>
    <row r="392" spans="6:6" ht="12.75">
      <c r="F392" s="20"/>
    </row>
    <row r="393" spans="6:6" ht="12.75">
      <c r="F393" s="20"/>
    </row>
    <row r="394" spans="6:6" ht="12.75">
      <c r="F394" s="20"/>
    </row>
    <row r="395" spans="6:6" ht="12.75">
      <c r="F395" s="20"/>
    </row>
    <row r="396" spans="6:6" ht="12.75">
      <c r="F396" s="20"/>
    </row>
    <row r="397" spans="6:6" ht="12.75">
      <c r="F397" s="20"/>
    </row>
    <row r="398" spans="6:6" ht="12.75">
      <c r="F398" s="20"/>
    </row>
    <row r="399" spans="6:6" ht="12.75">
      <c r="F399" s="20"/>
    </row>
    <row r="400" spans="6:6" ht="12.75">
      <c r="F400" s="20"/>
    </row>
    <row r="401" spans="6:6" ht="12.75">
      <c r="F401" s="20"/>
    </row>
    <row r="402" spans="6:6" ht="12.75">
      <c r="F402" s="20"/>
    </row>
    <row r="403" spans="6:6" ht="12.75">
      <c r="F403" s="20"/>
    </row>
    <row r="404" spans="6:6" ht="12.75">
      <c r="F404" s="20"/>
    </row>
    <row r="405" spans="6:6" ht="12.75">
      <c r="F405" s="20"/>
    </row>
    <row r="406" spans="6:6" ht="12.75">
      <c r="F406" s="20"/>
    </row>
    <row r="407" spans="6:6" ht="12.75">
      <c r="F407" s="20"/>
    </row>
    <row r="408" spans="6:6" ht="12.75">
      <c r="F408" s="20"/>
    </row>
    <row r="409" spans="6:6" ht="12.75">
      <c r="F409" s="20"/>
    </row>
    <row r="410" spans="6:6" ht="12.75">
      <c r="F410" s="20"/>
    </row>
    <row r="411" spans="6:6" ht="12.75">
      <c r="F411" s="20"/>
    </row>
    <row r="412" spans="6:6" ht="12.75">
      <c r="F412" s="20"/>
    </row>
    <row r="413" spans="6:6" ht="12.75">
      <c r="F413" s="20"/>
    </row>
    <row r="414" spans="6:6" ht="12.75">
      <c r="F414" s="20"/>
    </row>
    <row r="415" spans="6:6" ht="12.75">
      <c r="F415" s="20"/>
    </row>
    <row r="416" spans="6:6" ht="12.75">
      <c r="F416" s="20"/>
    </row>
    <row r="417" spans="6:6" ht="12.75">
      <c r="F417" s="20"/>
    </row>
    <row r="418" spans="6:6" ht="12.75">
      <c r="F418" s="20"/>
    </row>
    <row r="419" spans="6:6" ht="12.75">
      <c r="F419" s="20"/>
    </row>
    <row r="420" spans="6:6" ht="12.75">
      <c r="F420" s="20"/>
    </row>
    <row r="421" spans="6:6" ht="12.75">
      <c r="F421" s="20"/>
    </row>
    <row r="422" spans="6:6" ht="12.75">
      <c r="F422" s="20"/>
    </row>
    <row r="423" spans="6:6" ht="12.75">
      <c r="F423" s="20"/>
    </row>
    <row r="424" spans="6:6" ht="12.75">
      <c r="F424" s="20"/>
    </row>
    <row r="425" spans="6:6" ht="12.75">
      <c r="F425" s="20"/>
    </row>
    <row r="426" spans="6:6" ht="12.75">
      <c r="F426" s="20"/>
    </row>
    <row r="427" spans="6:6" ht="12.75">
      <c r="F427" s="20"/>
    </row>
    <row r="428" spans="6:6" ht="12.75">
      <c r="F428" s="20"/>
    </row>
    <row r="429" spans="6:6" ht="12.75">
      <c r="F429" s="20"/>
    </row>
    <row r="430" spans="6:6" ht="12.75">
      <c r="F430" s="20"/>
    </row>
    <row r="431" spans="6:6" ht="12.75">
      <c r="F431" s="20"/>
    </row>
    <row r="432" spans="6:6" ht="12.75">
      <c r="F432" s="20"/>
    </row>
    <row r="433" spans="6:6" ht="12.75">
      <c r="F433" s="20"/>
    </row>
    <row r="434" spans="6:6" ht="12.75">
      <c r="F434" s="20"/>
    </row>
    <row r="435" spans="6:6" ht="12.75">
      <c r="F435" s="20"/>
    </row>
    <row r="436" spans="6:6" ht="12.75">
      <c r="F436" s="20"/>
    </row>
    <row r="437" spans="6:6" ht="12.75">
      <c r="F437" s="20"/>
    </row>
    <row r="438" spans="6:6" ht="12.75">
      <c r="F438" s="20"/>
    </row>
    <row r="439" spans="6:6" ht="12.75">
      <c r="F439" s="20"/>
    </row>
    <row r="440" spans="6:6" ht="12.75">
      <c r="F440" s="20"/>
    </row>
    <row r="441" spans="6:6" ht="12.75">
      <c r="F441" s="20"/>
    </row>
    <row r="442" spans="6:6" ht="12.75">
      <c r="F442" s="20"/>
    </row>
    <row r="443" spans="6:6" ht="12.75">
      <c r="F443" s="20"/>
    </row>
    <row r="444" spans="6:6" ht="12.75">
      <c r="F444" s="20"/>
    </row>
    <row r="445" spans="6:6" ht="12.75">
      <c r="F445" s="20"/>
    </row>
    <row r="446" spans="6:6" ht="12.75">
      <c r="F446" s="20"/>
    </row>
    <row r="447" spans="6:6" ht="12.75">
      <c r="F447" s="20"/>
    </row>
    <row r="448" spans="6:6" ht="12.75">
      <c r="F448" s="20"/>
    </row>
    <row r="449" spans="6:6" ht="12.75">
      <c r="F449" s="20"/>
    </row>
    <row r="450" spans="6:6" ht="12.75">
      <c r="F450" s="20"/>
    </row>
    <row r="451" spans="6:6" ht="12.75">
      <c r="F451" s="20"/>
    </row>
    <row r="452" spans="6:6" ht="12.75">
      <c r="F452" s="20"/>
    </row>
    <row r="453" spans="6:6" ht="12.75">
      <c r="F453" s="20"/>
    </row>
    <row r="454" spans="6:6" ht="12.75">
      <c r="F454" s="20"/>
    </row>
    <row r="455" spans="6:6" ht="12.75">
      <c r="F455" s="20"/>
    </row>
    <row r="456" spans="6:6" ht="12.75">
      <c r="F456" s="20"/>
    </row>
    <row r="457" spans="6:6" ht="12.75">
      <c r="F457" s="20"/>
    </row>
    <row r="458" spans="6:6" ht="12.75">
      <c r="F458" s="20"/>
    </row>
    <row r="459" spans="6:6" ht="12.75">
      <c r="F459" s="20"/>
    </row>
    <row r="460" spans="6:6" ht="12.75">
      <c r="F460" s="20"/>
    </row>
    <row r="461" spans="6:6" ht="12.75">
      <c r="F461" s="20"/>
    </row>
    <row r="462" spans="6:6" ht="12.75">
      <c r="F462" s="20"/>
    </row>
    <row r="463" spans="6:6" ht="12.75">
      <c r="F463" s="20"/>
    </row>
    <row r="464" spans="6:6" ht="12.75">
      <c r="F464" s="20"/>
    </row>
    <row r="465" spans="6:6" ht="12.75">
      <c r="F465" s="20"/>
    </row>
    <row r="466" spans="6:6" ht="12.75">
      <c r="F466" s="20"/>
    </row>
    <row r="467" spans="6:6" ht="12.75">
      <c r="F467" s="20"/>
    </row>
    <row r="468" spans="6:6" ht="12.75">
      <c r="F468" s="20"/>
    </row>
    <row r="469" spans="6:6" ht="12.75">
      <c r="F469" s="20"/>
    </row>
    <row r="470" spans="6:6" ht="12.75">
      <c r="F470" s="20"/>
    </row>
    <row r="471" spans="6:6" ht="12.75">
      <c r="F471" s="20"/>
    </row>
    <row r="472" spans="6:6" ht="12.75">
      <c r="F472" s="20"/>
    </row>
    <row r="473" spans="6:6" ht="12.75">
      <c r="F473" s="20"/>
    </row>
    <row r="474" spans="6:6" ht="12.75">
      <c r="F474" s="20"/>
    </row>
    <row r="475" spans="6:6" ht="12.75">
      <c r="F475" s="20"/>
    </row>
    <row r="476" spans="6:6" ht="12.75">
      <c r="F476" s="20"/>
    </row>
    <row r="477" spans="6:6" ht="12.75">
      <c r="F477" s="20"/>
    </row>
    <row r="478" spans="6:6" ht="12.75">
      <c r="F478" s="20"/>
    </row>
    <row r="479" spans="6:6" ht="12.75">
      <c r="F479" s="20"/>
    </row>
    <row r="480" spans="6:6" ht="12.75">
      <c r="F480" s="20"/>
    </row>
    <row r="481" spans="6:6" ht="12.75">
      <c r="F481" s="20"/>
    </row>
    <row r="482" spans="6:6" ht="12.75">
      <c r="F482" s="20"/>
    </row>
    <row r="483" spans="6:6" ht="12.75">
      <c r="F483" s="20"/>
    </row>
    <row r="484" spans="6:6" ht="12.75">
      <c r="F484" s="20"/>
    </row>
    <row r="485" spans="6:6" ht="12.75">
      <c r="F485" s="20"/>
    </row>
    <row r="486" spans="6:6" ht="12.75">
      <c r="F486" s="20"/>
    </row>
    <row r="487" spans="6:6" ht="12.75">
      <c r="F487" s="20"/>
    </row>
    <row r="488" spans="6:6" ht="12.75">
      <c r="F488" s="20"/>
    </row>
    <row r="489" spans="6:6" ht="12.75">
      <c r="F489" s="20"/>
    </row>
    <row r="490" spans="6:6" ht="12.75">
      <c r="F490" s="20"/>
    </row>
    <row r="491" spans="6:6" ht="12.75">
      <c r="F491" s="20"/>
    </row>
    <row r="492" spans="6:6" ht="12.75">
      <c r="F492" s="20"/>
    </row>
    <row r="493" spans="6:6" ht="12.75">
      <c r="F493" s="20"/>
    </row>
    <row r="494" spans="6:6" ht="12.75">
      <c r="F494" s="20"/>
    </row>
    <row r="495" spans="6:6" ht="12.75">
      <c r="F495" s="20"/>
    </row>
    <row r="496" spans="6:6" ht="12.75">
      <c r="F496" s="20"/>
    </row>
    <row r="497" spans="6:6" ht="12.75">
      <c r="F497" s="20"/>
    </row>
    <row r="498" spans="6:6" ht="12.75">
      <c r="F498" s="20"/>
    </row>
    <row r="499" spans="6:6" ht="12.75">
      <c r="F499" s="20"/>
    </row>
    <row r="500" spans="6:6" ht="12.75">
      <c r="F500" s="20"/>
    </row>
    <row r="501" spans="6:6" ht="12.75">
      <c r="F501" s="20"/>
    </row>
    <row r="502" spans="6:6" ht="12.75">
      <c r="F502" s="20"/>
    </row>
    <row r="503" spans="6:6" ht="12.75">
      <c r="F503" s="20"/>
    </row>
    <row r="504" spans="6:6" ht="12.75">
      <c r="F504" s="20"/>
    </row>
    <row r="505" spans="6:6" ht="12.75">
      <c r="F505" s="20"/>
    </row>
    <row r="506" spans="6:6" ht="12.75">
      <c r="F506" s="20"/>
    </row>
    <row r="507" spans="6:6" ht="12.75">
      <c r="F507" s="20"/>
    </row>
    <row r="508" spans="6:6" ht="12.75">
      <c r="F508" s="20"/>
    </row>
    <row r="509" spans="6:6" ht="12.75">
      <c r="F509" s="20"/>
    </row>
    <row r="510" spans="6:6" ht="12.75">
      <c r="F510" s="20"/>
    </row>
    <row r="511" spans="6:6" ht="12.75">
      <c r="F511" s="20"/>
    </row>
    <row r="512" spans="6:6" ht="12.75">
      <c r="F512" s="20"/>
    </row>
    <row r="513" spans="6:6" ht="12.75">
      <c r="F513" s="20"/>
    </row>
    <row r="514" spans="6:6" ht="12.75">
      <c r="F514" s="20"/>
    </row>
    <row r="515" spans="6:6" ht="12.75">
      <c r="F515" s="20"/>
    </row>
    <row r="516" spans="6:6" ht="12.75">
      <c r="F516" s="20"/>
    </row>
    <row r="517" spans="6:6" ht="12.75">
      <c r="F517" s="20"/>
    </row>
    <row r="518" spans="6:6" ht="12.75">
      <c r="F518" s="20"/>
    </row>
    <row r="519" spans="6:6" ht="12.75">
      <c r="F519" s="20"/>
    </row>
    <row r="520" spans="6:6" ht="12.75">
      <c r="F520" s="20"/>
    </row>
    <row r="521" spans="6:6" ht="12.75">
      <c r="F521" s="20"/>
    </row>
    <row r="522" spans="6:6" ht="12.75">
      <c r="F522" s="20"/>
    </row>
    <row r="523" spans="6:6" ht="12.75">
      <c r="F523" s="20"/>
    </row>
    <row r="524" spans="6:6" ht="12.75">
      <c r="F524" s="20"/>
    </row>
    <row r="525" spans="6:6" ht="12.75">
      <c r="F525" s="20"/>
    </row>
    <row r="526" spans="6:6" ht="12.75">
      <c r="F526" s="20"/>
    </row>
    <row r="527" spans="6:6" ht="12.75">
      <c r="F527" s="20"/>
    </row>
    <row r="528" spans="6:6" ht="12.75">
      <c r="F528" s="20"/>
    </row>
    <row r="529" spans="6:6" ht="12.75">
      <c r="F529" s="20"/>
    </row>
    <row r="530" spans="6:6" ht="12.75">
      <c r="F530" s="20"/>
    </row>
    <row r="531" spans="6:6" ht="12.75">
      <c r="F531" s="20"/>
    </row>
    <row r="532" spans="6:6" ht="12.75">
      <c r="F532" s="20"/>
    </row>
    <row r="533" spans="6:6" ht="12.75">
      <c r="F533" s="20"/>
    </row>
    <row r="534" spans="6:6" ht="12.75">
      <c r="F534" s="20"/>
    </row>
    <row r="535" spans="6:6" ht="12.75">
      <c r="F535" s="20"/>
    </row>
    <row r="536" spans="6:6" ht="12.75">
      <c r="F536" s="20"/>
    </row>
    <row r="537" spans="6:6" ht="12.75">
      <c r="F537" s="20"/>
    </row>
    <row r="538" spans="6:6" ht="12.75">
      <c r="F538" s="20"/>
    </row>
    <row r="539" spans="6:6" ht="12.75">
      <c r="F539" s="20"/>
    </row>
    <row r="540" spans="6:6" ht="12.75">
      <c r="F540" s="20"/>
    </row>
    <row r="541" spans="6:6" ht="12.75">
      <c r="F541" s="20"/>
    </row>
    <row r="542" spans="6:6" ht="12.75">
      <c r="F542" s="20"/>
    </row>
    <row r="543" spans="6:6" ht="12.75">
      <c r="F543" s="20"/>
    </row>
    <row r="544" spans="6:6" ht="12.75">
      <c r="F544" s="20"/>
    </row>
    <row r="545" spans="6:6" ht="12.75">
      <c r="F545" s="20"/>
    </row>
    <row r="546" spans="6:6" ht="12.75">
      <c r="F546" s="20"/>
    </row>
    <row r="547" spans="6:6" ht="12.75">
      <c r="F547" s="20"/>
    </row>
    <row r="548" spans="6:6" ht="12.75">
      <c r="F548" s="20"/>
    </row>
    <row r="549" spans="6:6" ht="12.75">
      <c r="F549" s="20"/>
    </row>
    <row r="550" spans="6:6" ht="12.75">
      <c r="F550" s="20"/>
    </row>
    <row r="551" spans="6:6" ht="12.75">
      <c r="F551" s="20"/>
    </row>
    <row r="552" spans="6:6" ht="12.75">
      <c r="F552" s="20"/>
    </row>
    <row r="553" spans="6:6" ht="12.75">
      <c r="F553" s="20"/>
    </row>
    <row r="554" spans="6:6" ht="12.75">
      <c r="F554" s="20"/>
    </row>
    <row r="555" spans="6:6" ht="12.75">
      <c r="F555" s="20"/>
    </row>
    <row r="556" spans="6:6" ht="12.75">
      <c r="F556" s="20"/>
    </row>
    <row r="557" spans="6:6" ht="12.75">
      <c r="F557" s="20"/>
    </row>
    <row r="558" spans="6:6" ht="12.75">
      <c r="F558" s="20"/>
    </row>
    <row r="559" spans="6:6" ht="12.75">
      <c r="F559" s="20"/>
    </row>
    <row r="560" spans="6:6" ht="12.75">
      <c r="F560" s="20"/>
    </row>
    <row r="561" spans="6:6" ht="12.75">
      <c r="F561" s="20"/>
    </row>
    <row r="562" spans="6:6" ht="12.75">
      <c r="F562" s="20"/>
    </row>
    <row r="563" spans="6:6" ht="12.75">
      <c r="F563" s="20"/>
    </row>
    <row r="564" spans="6:6" ht="12.75">
      <c r="F564" s="20"/>
    </row>
    <row r="565" spans="6:6" ht="12.75">
      <c r="F565" s="20"/>
    </row>
    <row r="566" spans="6:6" ht="12.75">
      <c r="F566" s="20"/>
    </row>
    <row r="567" spans="6:6" ht="12.75">
      <c r="F567" s="20"/>
    </row>
    <row r="568" spans="6:6" ht="12.75">
      <c r="F568" s="20"/>
    </row>
    <row r="569" spans="6:6" ht="12.75">
      <c r="F569" s="20"/>
    </row>
    <row r="570" spans="6:6" ht="12.75">
      <c r="F570" s="20"/>
    </row>
    <row r="571" spans="6:6" ht="12.75">
      <c r="F571" s="20"/>
    </row>
    <row r="572" spans="6:6" ht="12.75">
      <c r="F572" s="20"/>
    </row>
    <row r="573" spans="6:6" ht="12.75">
      <c r="F573" s="20"/>
    </row>
    <row r="574" spans="6:6" ht="12.75">
      <c r="F574" s="20"/>
    </row>
    <row r="575" spans="6:6" ht="12.75">
      <c r="F575" s="20"/>
    </row>
    <row r="576" spans="6:6" ht="12.75">
      <c r="F576" s="20"/>
    </row>
    <row r="577" spans="6:6" ht="12.75">
      <c r="F577" s="20"/>
    </row>
    <row r="578" spans="6:6" ht="12.75">
      <c r="F578" s="20"/>
    </row>
    <row r="579" spans="6:6" ht="12.75">
      <c r="F579" s="20"/>
    </row>
    <row r="580" spans="6:6" ht="12.75">
      <c r="F580" s="20"/>
    </row>
    <row r="581" spans="6:6" ht="12.75">
      <c r="F581" s="20"/>
    </row>
    <row r="582" spans="6:6" ht="12.75">
      <c r="F582" s="20"/>
    </row>
    <row r="583" spans="6:6" ht="12.75">
      <c r="F583" s="20"/>
    </row>
    <row r="584" spans="6:6" ht="12.75">
      <c r="F584" s="20"/>
    </row>
    <row r="585" spans="6:6" ht="12.75">
      <c r="F585" s="20"/>
    </row>
    <row r="586" spans="6:6" ht="12.75">
      <c r="F586" s="20"/>
    </row>
    <row r="587" spans="6:6" ht="12.75">
      <c r="F587" s="20"/>
    </row>
    <row r="588" spans="6:6" ht="12.75">
      <c r="F588" s="20"/>
    </row>
    <row r="589" spans="6:6" ht="12.75">
      <c r="F589" s="20"/>
    </row>
    <row r="590" spans="6:6" ht="12.75">
      <c r="F590" s="20"/>
    </row>
    <row r="591" spans="6:6" ht="12.75">
      <c r="F591" s="20"/>
    </row>
    <row r="592" spans="6:6" ht="12.75">
      <c r="F592" s="20"/>
    </row>
    <row r="593" spans="6:6" ht="12.75">
      <c r="F593" s="20"/>
    </row>
    <row r="594" spans="6:6" ht="12.75">
      <c r="F594" s="20"/>
    </row>
    <row r="595" spans="6:6" ht="12.75">
      <c r="F595" s="20"/>
    </row>
    <row r="596" spans="6:6" ht="12.75">
      <c r="F596" s="20"/>
    </row>
    <row r="597" spans="6:6" ht="12.75">
      <c r="F597" s="20"/>
    </row>
    <row r="598" spans="6:6" ht="12.75">
      <c r="F598" s="20"/>
    </row>
    <row r="599" spans="6:6" ht="12.75">
      <c r="F599" s="20"/>
    </row>
    <row r="600" spans="6:6" ht="12.75">
      <c r="F600" s="20"/>
    </row>
    <row r="601" spans="6:6" ht="12.75">
      <c r="F601" s="20"/>
    </row>
    <row r="602" spans="6:6" ht="12.75">
      <c r="F602" s="20"/>
    </row>
    <row r="603" spans="6:6" ht="12.75">
      <c r="F603" s="20"/>
    </row>
    <row r="604" spans="6:6" ht="12.75">
      <c r="F604" s="20"/>
    </row>
    <row r="605" spans="6:6" ht="12.75">
      <c r="F605" s="20"/>
    </row>
    <row r="606" spans="6:6" ht="12.75">
      <c r="F606" s="20"/>
    </row>
    <row r="607" spans="6:6" ht="12.75">
      <c r="F607" s="20"/>
    </row>
    <row r="608" spans="6:6" ht="12.75">
      <c r="F608" s="20"/>
    </row>
    <row r="609" spans="6:6" ht="12.75">
      <c r="F609" s="20"/>
    </row>
    <row r="610" spans="6:6" ht="12.75">
      <c r="F610" s="20"/>
    </row>
    <row r="611" spans="6:6" ht="12.75">
      <c r="F611" s="20"/>
    </row>
    <row r="612" spans="6:6" ht="12.75">
      <c r="F612" s="20"/>
    </row>
    <row r="613" spans="6:6" ht="12.75">
      <c r="F613" s="20"/>
    </row>
    <row r="614" spans="6:6" ht="12.75">
      <c r="F614" s="20"/>
    </row>
    <row r="615" spans="6:6" ht="12.75">
      <c r="F615" s="20"/>
    </row>
    <row r="616" spans="6:6" ht="12.75">
      <c r="F616" s="20"/>
    </row>
    <row r="617" spans="6:6" ht="12.75">
      <c r="F617" s="20"/>
    </row>
    <row r="618" spans="6:6" ht="12.75">
      <c r="F618" s="20"/>
    </row>
    <row r="619" spans="6:6" ht="12.75">
      <c r="F619" s="20"/>
    </row>
    <row r="620" spans="6:6" ht="12.75">
      <c r="F620" s="20"/>
    </row>
    <row r="621" spans="6:6" ht="12.75">
      <c r="F621" s="20"/>
    </row>
    <row r="622" spans="6:6" ht="12.75">
      <c r="F622" s="20"/>
    </row>
    <row r="623" spans="6:6" ht="12.75">
      <c r="F623" s="20"/>
    </row>
    <row r="624" spans="6:6" ht="12.75">
      <c r="F624" s="20"/>
    </row>
    <row r="625" spans="6:6" ht="12.75">
      <c r="F625" s="20"/>
    </row>
    <row r="626" spans="6:6" ht="12.75">
      <c r="F626" s="20"/>
    </row>
    <row r="627" spans="6:6" ht="12.75">
      <c r="F627" s="20"/>
    </row>
    <row r="628" spans="6:6" ht="12.75">
      <c r="F628" s="20"/>
    </row>
    <row r="629" spans="6:6" ht="12.75">
      <c r="F629" s="20"/>
    </row>
    <row r="630" spans="6:6" ht="12.75">
      <c r="F630" s="20"/>
    </row>
    <row r="631" spans="6:6" ht="12.75">
      <c r="F631" s="20"/>
    </row>
    <row r="632" spans="6:6" ht="12.75">
      <c r="F632" s="20"/>
    </row>
    <row r="633" spans="6:6" ht="12.75">
      <c r="F633" s="20"/>
    </row>
    <row r="634" spans="6:6" ht="12.75">
      <c r="F634" s="20"/>
    </row>
    <row r="635" spans="6:6" ht="12.75">
      <c r="F635" s="20"/>
    </row>
    <row r="636" spans="6:6" ht="12.75">
      <c r="F636" s="20"/>
    </row>
    <row r="637" spans="6:6" ht="12.75">
      <c r="F637" s="20"/>
    </row>
    <row r="638" spans="6:6" ht="12.75">
      <c r="F638" s="20"/>
    </row>
    <row r="639" spans="6:6" ht="12.75">
      <c r="F639" s="20"/>
    </row>
    <row r="640" spans="6:6" ht="12.75">
      <c r="F640" s="20"/>
    </row>
    <row r="641" spans="6:6" ht="12.75">
      <c r="F641" s="20"/>
    </row>
    <row r="642" spans="6:6" ht="12.75">
      <c r="F642" s="20"/>
    </row>
    <row r="643" spans="6:6" ht="12.75">
      <c r="F643" s="20"/>
    </row>
    <row r="644" spans="6:6" ht="12.75">
      <c r="F644" s="20"/>
    </row>
    <row r="645" spans="6:6" ht="12.75">
      <c r="F645" s="20"/>
    </row>
    <row r="646" spans="6:6" ht="12.75">
      <c r="F646" s="20"/>
    </row>
    <row r="647" spans="6:6" ht="12.75">
      <c r="F647" s="20"/>
    </row>
    <row r="648" spans="6:6" ht="12.75">
      <c r="F648" s="20"/>
    </row>
    <row r="649" spans="6:6" ht="12.75">
      <c r="F649" s="20"/>
    </row>
    <row r="650" spans="6:6" ht="12.75">
      <c r="F650" s="20"/>
    </row>
    <row r="651" spans="6:6" ht="12.75">
      <c r="F651" s="20"/>
    </row>
    <row r="652" spans="6:6" ht="12.75">
      <c r="F652" s="20"/>
    </row>
    <row r="653" spans="6:6" ht="12.75">
      <c r="F653" s="20"/>
    </row>
    <row r="654" spans="6:6" ht="12.75">
      <c r="F654" s="20"/>
    </row>
    <row r="655" spans="6:6" ht="12.75">
      <c r="F655" s="20"/>
    </row>
    <row r="656" spans="6:6" ht="12.75">
      <c r="F656" s="20"/>
    </row>
    <row r="657" spans="6:6" ht="12.75">
      <c r="F657" s="20"/>
    </row>
    <row r="658" spans="6:6" ht="12.75">
      <c r="F658" s="20"/>
    </row>
    <row r="659" spans="6:6" ht="12.75">
      <c r="F659" s="20"/>
    </row>
    <row r="660" spans="6:6" ht="12.75">
      <c r="F660" s="20"/>
    </row>
    <row r="661" spans="6:6" ht="12.75">
      <c r="F661" s="20"/>
    </row>
    <row r="662" spans="6:6" ht="12.75">
      <c r="F662" s="20"/>
    </row>
    <row r="663" spans="6:6" ht="12.75">
      <c r="F663" s="20"/>
    </row>
    <row r="664" spans="6:6" ht="12.75">
      <c r="F664" s="20"/>
    </row>
    <row r="665" spans="6:6" ht="12.75">
      <c r="F665" s="20"/>
    </row>
    <row r="666" spans="6:6" ht="12.75">
      <c r="F666" s="20"/>
    </row>
    <row r="667" spans="6:6" ht="12.75">
      <c r="F667" s="20"/>
    </row>
    <row r="668" spans="6:6" ht="12.75">
      <c r="F668" s="20"/>
    </row>
    <row r="669" spans="6:6" ht="12.75">
      <c r="F669" s="20"/>
    </row>
    <row r="670" spans="6:6" ht="12.75">
      <c r="F670" s="20"/>
    </row>
    <row r="671" spans="6:6" ht="12.75">
      <c r="F671" s="20"/>
    </row>
    <row r="672" spans="6:6" ht="12.75">
      <c r="F672" s="20"/>
    </row>
    <row r="673" spans="6:6" ht="12.75">
      <c r="F673" s="20"/>
    </row>
    <row r="674" spans="6:6" ht="12.75">
      <c r="F674" s="20"/>
    </row>
    <row r="675" spans="6:6" ht="12.75">
      <c r="F675" s="20"/>
    </row>
    <row r="676" spans="6:6" ht="12.75">
      <c r="F676" s="20"/>
    </row>
    <row r="677" spans="6:6" ht="12.75">
      <c r="F677" s="20"/>
    </row>
    <row r="678" spans="6:6" ht="12.75">
      <c r="F678" s="20"/>
    </row>
    <row r="679" spans="6:6" ht="12.75">
      <c r="F679" s="20"/>
    </row>
    <row r="680" spans="6:6" ht="12.75">
      <c r="F680" s="20"/>
    </row>
    <row r="681" spans="6:6" ht="12.75">
      <c r="F681" s="20"/>
    </row>
    <row r="682" spans="6:6" ht="12.75">
      <c r="F682" s="20"/>
    </row>
    <row r="683" spans="6:6" ht="12.75">
      <c r="F683" s="20"/>
    </row>
    <row r="684" spans="6:6" ht="12.75">
      <c r="F684" s="20"/>
    </row>
    <row r="685" spans="6:6" ht="12.75">
      <c r="F685" s="20"/>
    </row>
    <row r="686" spans="6:6" ht="12.75">
      <c r="F686" s="20"/>
    </row>
    <row r="687" spans="6:6" ht="12.75">
      <c r="F687" s="20"/>
    </row>
    <row r="688" spans="6:6" ht="12.75">
      <c r="F688" s="20"/>
    </row>
    <row r="689" spans="6:6" ht="12.75">
      <c r="F689" s="20"/>
    </row>
    <row r="690" spans="6:6" ht="12.75">
      <c r="F690" s="20"/>
    </row>
    <row r="691" spans="6:6" ht="12.75">
      <c r="F691" s="20"/>
    </row>
    <row r="692" spans="6:6" ht="12.75">
      <c r="F692" s="20"/>
    </row>
    <row r="693" spans="6:6" ht="12.75">
      <c r="F693" s="20"/>
    </row>
    <row r="694" spans="6:6" ht="12.75">
      <c r="F694" s="20"/>
    </row>
    <row r="695" spans="6:6" ht="12.75">
      <c r="F695" s="20"/>
    </row>
    <row r="696" spans="6:6" ht="12.75">
      <c r="F696" s="20"/>
    </row>
    <row r="697" spans="6:6" ht="12.75">
      <c r="F697" s="20"/>
    </row>
    <row r="698" spans="6:6" ht="12.75">
      <c r="F698" s="20"/>
    </row>
    <row r="699" spans="6:6" ht="12.75">
      <c r="F699" s="20"/>
    </row>
    <row r="700" spans="6:6" ht="12.75">
      <c r="F700" s="20"/>
    </row>
    <row r="701" spans="6:6" ht="12.75">
      <c r="F701" s="20"/>
    </row>
    <row r="702" spans="6:6" ht="12.75">
      <c r="F702" s="20"/>
    </row>
    <row r="703" spans="6:6" ht="12.75">
      <c r="F703" s="20"/>
    </row>
    <row r="704" spans="6:6" ht="12.75">
      <c r="F704" s="20"/>
    </row>
    <row r="705" spans="6:6" ht="12.75">
      <c r="F705" s="20"/>
    </row>
    <row r="706" spans="6:6" ht="12.75">
      <c r="F706" s="20"/>
    </row>
    <row r="707" spans="6:6" ht="12.75">
      <c r="F707" s="20"/>
    </row>
    <row r="708" spans="6:6" ht="12.75">
      <c r="F708" s="20"/>
    </row>
    <row r="709" spans="6:6" ht="12.75">
      <c r="F709" s="20"/>
    </row>
    <row r="710" spans="6:6" ht="12.75">
      <c r="F710" s="20"/>
    </row>
    <row r="711" spans="6:6" ht="12.75">
      <c r="F711" s="20"/>
    </row>
    <row r="712" spans="6:6" ht="12.75">
      <c r="F712" s="20"/>
    </row>
    <row r="713" spans="6:6" ht="12.75">
      <c r="F713" s="20"/>
    </row>
    <row r="714" spans="6:6" ht="12.75">
      <c r="F714" s="20"/>
    </row>
    <row r="715" spans="6:6" ht="12.75">
      <c r="F715" s="20"/>
    </row>
    <row r="716" spans="6:6" ht="12.75">
      <c r="F716" s="20"/>
    </row>
    <row r="717" spans="6:6" ht="12.75">
      <c r="F717" s="20"/>
    </row>
    <row r="718" spans="6:6" ht="12.75">
      <c r="F718" s="20"/>
    </row>
    <row r="719" spans="6:6" ht="12.75">
      <c r="F719" s="20"/>
    </row>
    <row r="720" spans="6:6" ht="12.75">
      <c r="F720" s="20"/>
    </row>
    <row r="721" spans="6:6" ht="12.75">
      <c r="F721" s="20"/>
    </row>
    <row r="722" spans="6:6" ht="12.75">
      <c r="F722" s="20"/>
    </row>
    <row r="723" spans="6:6" ht="12.75">
      <c r="F723" s="20"/>
    </row>
    <row r="724" spans="6:6" ht="12.75">
      <c r="F724" s="20"/>
    </row>
    <row r="725" spans="6:6" ht="12.75">
      <c r="F725" s="20"/>
    </row>
    <row r="726" spans="6:6" ht="12.75">
      <c r="F726" s="20"/>
    </row>
    <row r="727" spans="6:6" ht="12.75">
      <c r="F727" s="20"/>
    </row>
    <row r="728" spans="6:6" ht="12.75">
      <c r="F728" s="20"/>
    </row>
    <row r="729" spans="6:6" ht="12.75">
      <c r="F729" s="20"/>
    </row>
    <row r="730" spans="6:6" ht="12.75">
      <c r="F730" s="20"/>
    </row>
    <row r="731" spans="6:6" ht="12.75">
      <c r="F731" s="20"/>
    </row>
    <row r="732" spans="6:6" ht="12.75">
      <c r="F732" s="20"/>
    </row>
    <row r="733" spans="6:6" ht="12.75">
      <c r="F733" s="20"/>
    </row>
    <row r="734" spans="6:6" ht="12.75">
      <c r="F734" s="20"/>
    </row>
    <row r="735" spans="6:6" ht="12.75">
      <c r="F735" s="20"/>
    </row>
    <row r="736" spans="6:6" ht="12.75">
      <c r="F736" s="20"/>
    </row>
    <row r="737" spans="6:6" ht="12.75">
      <c r="F737" s="20"/>
    </row>
    <row r="738" spans="6:6" ht="12.75">
      <c r="F738" s="20"/>
    </row>
    <row r="739" spans="6:6" ht="12.75">
      <c r="F739" s="20"/>
    </row>
    <row r="740" spans="6:6" ht="12.75">
      <c r="F740" s="20"/>
    </row>
    <row r="741" spans="6:6" ht="12.75">
      <c r="F741" s="20"/>
    </row>
    <row r="742" spans="6:6" ht="12.75">
      <c r="F742" s="20"/>
    </row>
    <row r="743" spans="6:6" ht="12.75">
      <c r="F743" s="20"/>
    </row>
    <row r="744" spans="6:6" ht="12.75">
      <c r="F744" s="20"/>
    </row>
    <row r="745" spans="6:6" ht="12.75">
      <c r="F745" s="20"/>
    </row>
    <row r="746" spans="6:6" ht="12.75">
      <c r="F746" s="20"/>
    </row>
    <row r="747" spans="6:6" ht="12.75">
      <c r="F747" s="20"/>
    </row>
    <row r="748" spans="6:6" ht="12.75">
      <c r="F748" s="20"/>
    </row>
    <row r="749" spans="6:6" ht="12.75">
      <c r="F749" s="20"/>
    </row>
    <row r="750" spans="6:6" ht="12.75">
      <c r="F750" s="20"/>
    </row>
    <row r="751" spans="6:6" ht="12.75">
      <c r="F751" s="20"/>
    </row>
    <row r="752" spans="6:6" ht="12.75">
      <c r="F752" s="20"/>
    </row>
    <row r="753" spans="6:6" ht="12.75">
      <c r="F753" s="20"/>
    </row>
    <row r="754" spans="6:6" ht="12.75">
      <c r="F754" s="20"/>
    </row>
    <row r="755" spans="6:6" ht="12.75">
      <c r="F755" s="20"/>
    </row>
    <row r="756" spans="6:6" ht="12.75">
      <c r="F756" s="20"/>
    </row>
    <row r="757" spans="6:6" ht="12.75">
      <c r="F757" s="20"/>
    </row>
    <row r="758" spans="6:6" ht="12.75">
      <c r="F758" s="20"/>
    </row>
    <row r="759" spans="6:6" ht="12.75">
      <c r="F759" s="20"/>
    </row>
    <row r="760" spans="6:6" ht="12.75">
      <c r="F760" s="20"/>
    </row>
    <row r="761" spans="6:6" ht="12.75">
      <c r="F761" s="20"/>
    </row>
    <row r="762" spans="6:6" ht="12.75">
      <c r="F762" s="20"/>
    </row>
    <row r="763" spans="6:6" ht="12.75">
      <c r="F763" s="20"/>
    </row>
    <row r="764" spans="6:6" ht="12.75">
      <c r="F764" s="20"/>
    </row>
    <row r="765" spans="6:6" ht="12.75">
      <c r="F765" s="20"/>
    </row>
    <row r="766" spans="6:6" ht="12.75">
      <c r="F766" s="20"/>
    </row>
    <row r="767" spans="6:6" ht="12.75">
      <c r="F767" s="20"/>
    </row>
    <row r="768" spans="6:6" ht="12.75">
      <c r="F768" s="20"/>
    </row>
    <row r="769" spans="6:6" ht="12.75">
      <c r="F769" s="20"/>
    </row>
    <row r="770" spans="6:6" ht="12.75">
      <c r="F770" s="20"/>
    </row>
    <row r="771" spans="6:6" ht="12.75">
      <c r="F771" s="20"/>
    </row>
    <row r="772" spans="6:6" ht="12.75">
      <c r="F772" s="20"/>
    </row>
    <row r="773" spans="6:6" ht="12.75">
      <c r="F773" s="20"/>
    </row>
    <row r="774" spans="6:6" ht="12.75">
      <c r="F774" s="20"/>
    </row>
    <row r="775" spans="6:6" ht="12.75">
      <c r="F775" s="20"/>
    </row>
    <row r="776" spans="6:6" ht="12.75">
      <c r="F776" s="20"/>
    </row>
    <row r="777" spans="6:6" ht="12.75">
      <c r="F777" s="20"/>
    </row>
    <row r="778" spans="6:6" ht="12.75">
      <c r="F778" s="20"/>
    </row>
    <row r="779" spans="6:6" ht="12.75">
      <c r="F779" s="20"/>
    </row>
    <row r="780" spans="6:6" ht="12.75">
      <c r="F780" s="20"/>
    </row>
    <row r="781" spans="6:6" ht="12.75">
      <c r="F781" s="20"/>
    </row>
    <row r="782" spans="6:6" ht="12.75">
      <c r="F782" s="20"/>
    </row>
    <row r="783" spans="6:6" ht="12.75">
      <c r="F783" s="20"/>
    </row>
    <row r="784" spans="6:6" ht="12.75">
      <c r="F784" s="20"/>
    </row>
    <row r="785" spans="6:6" ht="12.75">
      <c r="F785" s="20"/>
    </row>
    <row r="786" spans="6:6" ht="12.75">
      <c r="F786" s="20"/>
    </row>
    <row r="787" spans="6:6" ht="12.75">
      <c r="F787" s="20"/>
    </row>
    <row r="788" spans="6:6" ht="12.75">
      <c r="F788" s="20"/>
    </row>
    <row r="789" spans="6:6" ht="12.75">
      <c r="F789" s="20"/>
    </row>
    <row r="790" spans="6:6" ht="12.75">
      <c r="F790" s="20"/>
    </row>
    <row r="791" spans="6:6" ht="12.75">
      <c r="F791" s="20"/>
    </row>
    <row r="792" spans="6:6" ht="12.75">
      <c r="F792" s="20"/>
    </row>
    <row r="793" spans="6:6" ht="12.75">
      <c r="F793" s="20"/>
    </row>
    <row r="794" spans="6:6" ht="12.75">
      <c r="F794" s="20"/>
    </row>
    <row r="795" spans="6:6" ht="12.75">
      <c r="F795" s="20"/>
    </row>
    <row r="796" spans="6:6" ht="12.75">
      <c r="F796" s="20"/>
    </row>
    <row r="797" spans="6:6" ht="12.75">
      <c r="F797" s="20"/>
    </row>
    <row r="798" spans="6:6" ht="12.75">
      <c r="F798" s="20"/>
    </row>
    <row r="799" spans="6:6" ht="12.75">
      <c r="F799" s="20"/>
    </row>
    <row r="800" spans="6:6" ht="12.75">
      <c r="F800" s="20"/>
    </row>
    <row r="801" spans="6:6" ht="12.75">
      <c r="F801" s="20"/>
    </row>
    <row r="802" spans="6:6" ht="12.75">
      <c r="F802" s="20"/>
    </row>
    <row r="803" spans="6:6" ht="12.75">
      <c r="F803" s="20"/>
    </row>
    <row r="804" spans="6:6" ht="12.75">
      <c r="F804" s="20"/>
    </row>
    <row r="805" spans="6:6" ht="12.75">
      <c r="F805" s="20"/>
    </row>
    <row r="806" spans="6:6" ht="12.75">
      <c r="F806" s="20"/>
    </row>
    <row r="807" spans="6:6" ht="12.75">
      <c r="F807" s="20"/>
    </row>
    <row r="808" spans="6:6" ht="12.75">
      <c r="F808" s="20"/>
    </row>
    <row r="809" spans="6:6" ht="12.75">
      <c r="F809" s="20"/>
    </row>
    <row r="810" spans="6:6" ht="12.75">
      <c r="F810" s="20"/>
    </row>
    <row r="811" spans="6:6" ht="12.75">
      <c r="F811" s="20"/>
    </row>
    <row r="812" spans="6:6" ht="12.75">
      <c r="F812" s="20"/>
    </row>
    <row r="813" spans="6:6" ht="12.75">
      <c r="F813" s="20"/>
    </row>
    <row r="814" spans="6:6" ht="12.75">
      <c r="F814" s="20"/>
    </row>
    <row r="815" spans="6:6" ht="12.75">
      <c r="F815" s="20"/>
    </row>
    <row r="816" spans="6:6" ht="12.75">
      <c r="F816" s="20"/>
    </row>
    <row r="817" spans="6:6" ht="12.75">
      <c r="F817" s="20"/>
    </row>
    <row r="818" spans="6:6" ht="12.75">
      <c r="F818" s="20"/>
    </row>
    <row r="819" spans="6:6" ht="12.75">
      <c r="F819" s="20"/>
    </row>
    <row r="820" spans="6:6" ht="12.75">
      <c r="F820" s="20"/>
    </row>
    <row r="821" spans="6:6" ht="12.75">
      <c r="F821" s="20"/>
    </row>
    <row r="822" spans="6:6" ht="12.75">
      <c r="F822" s="20"/>
    </row>
    <row r="823" spans="6:6" ht="12.75">
      <c r="F823" s="20"/>
    </row>
    <row r="824" spans="6:6" ht="12.75">
      <c r="F824" s="20"/>
    </row>
    <row r="825" spans="6:6" ht="12.75">
      <c r="F825" s="20"/>
    </row>
    <row r="826" spans="6:6" ht="12.75">
      <c r="F826" s="20"/>
    </row>
    <row r="827" spans="6:6" ht="12.75">
      <c r="F827" s="20"/>
    </row>
    <row r="828" spans="6:6" ht="12.75">
      <c r="F828" s="20"/>
    </row>
    <row r="829" spans="6:6" ht="12.75">
      <c r="F829" s="20"/>
    </row>
    <row r="830" spans="6:6" ht="12.75">
      <c r="F830" s="20"/>
    </row>
    <row r="831" spans="6:6" ht="12.75">
      <c r="F831" s="20"/>
    </row>
    <row r="832" spans="6:6" ht="12.75">
      <c r="F832" s="20"/>
    </row>
    <row r="833" spans="6:6" ht="12.75">
      <c r="F833" s="20"/>
    </row>
    <row r="834" spans="6:6" ht="12.75">
      <c r="F834" s="20"/>
    </row>
    <row r="835" spans="6:6" ht="12.75">
      <c r="F835" s="20"/>
    </row>
    <row r="836" spans="6:6" ht="12.75">
      <c r="F836" s="20"/>
    </row>
    <row r="837" spans="6:6" ht="12.75">
      <c r="F837" s="20"/>
    </row>
    <row r="838" spans="6:6" ht="12.75">
      <c r="F838" s="20"/>
    </row>
    <row r="839" spans="6:6" ht="12.75">
      <c r="F839" s="20"/>
    </row>
    <row r="840" spans="6:6" ht="12.75">
      <c r="F840" s="20"/>
    </row>
    <row r="841" spans="6:6" ht="12.75">
      <c r="F841" s="20"/>
    </row>
    <row r="842" spans="6:6" ht="12.75">
      <c r="F842" s="20"/>
    </row>
    <row r="843" spans="6:6" ht="12.75">
      <c r="F843" s="20"/>
    </row>
    <row r="844" spans="6:6" ht="12.75">
      <c r="F844" s="20"/>
    </row>
    <row r="845" spans="6:6" ht="12.75">
      <c r="F845" s="20"/>
    </row>
    <row r="846" spans="6:6" ht="12.75">
      <c r="F846" s="20"/>
    </row>
    <row r="847" spans="6:6" ht="12.75">
      <c r="F847" s="20"/>
    </row>
    <row r="848" spans="6:6" ht="12.75">
      <c r="F848" s="20"/>
    </row>
    <row r="849" spans="6:6" ht="12.75">
      <c r="F849" s="20"/>
    </row>
    <row r="850" spans="6:6" ht="12.75">
      <c r="F850" s="20"/>
    </row>
    <row r="851" spans="6:6" ht="12.75">
      <c r="F851" s="20"/>
    </row>
    <row r="852" spans="6:6" ht="12.75">
      <c r="F852" s="20"/>
    </row>
    <row r="853" spans="6:6" ht="12.75">
      <c r="F853" s="20"/>
    </row>
    <row r="854" spans="6:6" ht="12.75">
      <c r="F854" s="20"/>
    </row>
    <row r="855" spans="6:6" ht="12.75">
      <c r="F855" s="20"/>
    </row>
    <row r="856" spans="6:6" ht="12.75">
      <c r="F856" s="20"/>
    </row>
    <row r="857" spans="6:6" ht="12.75">
      <c r="F857" s="20"/>
    </row>
    <row r="858" spans="6:6" ht="12.75">
      <c r="F858" s="20"/>
    </row>
    <row r="859" spans="6:6" ht="12.75">
      <c r="F859" s="20"/>
    </row>
    <row r="860" spans="6:6" ht="12.75">
      <c r="F860" s="20"/>
    </row>
    <row r="861" spans="6:6" ht="12.75">
      <c r="F861" s="20"/>
    </row>
    <row r="862" spans="6:6" ht="12.75">
      <c r="F862" s="20"/>
    </row>
    <row r="863" spans="6:6" ht="12.75">
      <c r="F863" s="20"/>
    </row>
    <row r="864" spans="6:6" ht="12.75">
      <c r="F864" s="20"/>
    </row>
    <row r="865" spans="6:6" ht="12.75">
      <c r="F865" s="20"/>
    </row>
    <row r="866" spans="6:6" ht="12.75">
      <c r="F866" s="20"/>
    </row>
    <row r="867" spans="6:6" ht="12.75">
      <c r="F867" s="20"/>
    </row>
    <row r="868" spans="6:6" ht="12.75">
      <c r="F868" s="20"/>
    </row>
    <row r="869" spans="6:6" ht="12.75">
      <c r="F869" s="20"/>
    </row>
    <row r="870" spans="6:6" ht="12.75">
      <c r="F870" s="20"/>
    </row>
    <row r="871" spans="6:6" ht="12.75">
      <c r="F871" s="20"/>
    </row>
    <row r="872" spans="6:6" ht="12.75">
      <c r="F872" s="20"/>
    </row>
    <row r="873" spans="6:6" ht="12.75">
      <c r="F873" s="20"/>
    </row>
    <row r="874" spans="6:6" ht="12.75">
      <c r="F874" s="20"/>
    </row>
    <row r="875" spans="6:6" ht="12.75">
      <c r="F875" s="20"/>
    </row>
    <row r="876" spans="6:6" ht="12.75">
      <c r="F876" s="20"/>
    </row>
    <row r="877" spans="6:6" ht="12.75">
      <c r="F877" s="20"/>
    </row>
    <row r="878" spans="6:6" ht="12.75">
      <c r="F878" s="20"/>
    </row>
    <row r="879" spans="6:6" ht="12.75">
      <c r="F879" s="20"/>
    </row>
    <row r="880" spans="6:6" ht="12.75">
      <c r="F880" s="20"/>
    </row>
    <row r="881" spans="6:6" ht="12.75">
      <c r="F881" s="20"/>
    </row>
    <row r="882" spans="6:6" ht="12.75">
      <c r="F882" s="20"/>
    </row>
    <row r="883" spans="6:6" ht="12.75">
      <c r="F883" s="20"/>
    </row>
    <row r="884" spans="6:6" ht="12.75">
      <c r="F884" s="20"/>
    </row>
    <row r="885" spans="6:6" ht="12.75">
      <c r="F885" s="20"/>
    </row>
    <row r="886" spans="6:6" ht="12.75">
      <c r="F886" s="20"/>
    </row>
    <row r="887" spans="6:6" ht="12.75">
      <c r="F887" s="20"/>
    </row>
    <row r="888" spans="6:6" ht="12.75">
      <c r="F888" s="20"/>
    </row>
    <row r="889" spans="6:6" ht="12.75">
      <c r="F889" s="20"/>
    </row>
    <row r="890" spans="6:6" ht="12.75">
      <c r="F890" s="20"/>
    </row>
    <row r="891" spans="6:6" ht="12.75">
      <c r="F891" s="20"/>
    </row>
    <row r="892" spans="6:6" ht="12.75">
      <c r="F892" s="20"/>
    </row>
    <row r="893" spans="6:6" ht="12.75">
      <c r="F893" s="20"/>
    </row>
    <row r="894" spans="6:6" ht="12.75">
      <c r="F894" s="20"/>
    </row>
    <row r="895" spans="6:6" ht="12.75">
      <c r="F895" s="20"/>
    </row>
    <row r="896" spans="6:6" ht="12.75">
      <c r="F896" s="20"/>
    </row>
    <row r="897" spans="6:6" ht="12.75">
      <c r="F897" s="20"/>
    </row>
    <row r="898" spans="6:6" ht="12.75">
      <c r="F898" s="20"/>
    </row>
    <row r="899" spans="6:6" ht="12.75">
      <c r="F899" s="20"/>
    </row>
    <row r="900" spans="6:6" ht="12.75">
      <c r="F900" s="20"/>
    </row>
    <row r="901" spans="6:6" ht="12.75">
      <c r="F901" s="20"/>
    </row>
    <row r="902" spans="6:6" ht="12.75">
      <c r="F902" s="20"/>
    </row>
    <row r="903" spans="6:6" ht="12.75">
      <c r="F903" s="20"/>
    </row>
    <row r="904" spans="6:6" ht="12.75">
      <c r="F904" s="20"/>
    </row>
    <row r="905" spans="6:6" ht="12.75">
      <c r="F905" s="20"/>
    </row>
    <row r="906" spans="6:6" ht="12.75">
      <c r="F906" s="20"/>
    </row>
    <row r="907" spans="6:6" ht="12.75">
      <c r="F907" s="20"/>
    </row>
    <row r="908" spans="6:6" ht="12.75">
      <c r="F908" s="20"/>
    </row>
    <row r="909" spans="6:6" ht="12.75">
      <c r="F909" s="20"/>
    </row>
    <row r="910" spans="6:6" ht="12.75">
      <c r="F910" s="20"/>
    </row>
    <row r="911" spans="6:6" ht="12.75">
      <c r="F911" s="20"/>
    </row>
    <row r="912" spans="6:6" ht="12.75">
      <c r="F912" s="20"/>
    </row>
    <row r="913" spans="6:6" ht="12.75">
      <c r="F913" s="20"/>
    </row>
    <row r="914" spans="6:6" ht="12.75">
      <c r="F914" s="20"/>
    </row>
    <row r="915" spans="6:6" ht="12.75">
      <c r="F915" s="20"/>
    </row>
    <row r="916" spans="6:6" ht="12.75">
      <c r="F916" s="20"/>
    </row>
    <row r="917" spans="6:6" ht="12.75">
      <c r="F917" s="20"/>
    </row>
    <row r="918" spans="6:6" ht="12.75">
      <c r="F918" s="20"/>
    </row>
    <row r="919" spans="6:6" ht="12.75">
      <c r="F919" s="20"/>
    </row>
    <row r="920" spans="6:6" ht="12.75">
      <c r="F920" s="20"/>
    </row>
    <row r="921" spans="6:6" ht="12.75">
      <c r="F921" s="20"/>
    </row>
    <row r="922" spans="6:6" ht="12.75">
      <c r="F922" s="20"/>
    </row>
    <row r="923" spans="6:6" ht="12.75">
      <c r="F923" s="20"/>
    </row>
    <row r="924" spans="6:6" ht="12.75">
      <c r="F924" s="20"/>
    </row>
    <row r="925" spans="6:6" ht="12.75">
      <c r="F925" s="20"/>
    </row>
    <row r="926" spans="6:6" ht="12.75">
      <c r="F926" s="20"/>
    </row>
    <row r="927" spans="6:6" ht="12.75">
      <c r="F927" s="20"/>
    </row>
    <row r="928" spans="6:6" ht="12.75">
      <c r="F928" s="20"/>
    </row>
    <row r="929" spans="6:6" ht="12.75">
      <c r="F929" s="20"/>
    </row>
    <row r="930" spans="6:6" ht="12.75">
      <c r="F930" s="20"/>
    </row>
    <row r="931" spans="6:6" ht="12.75">
      <c r="F931" s="20"/>
    </row>
    <row r="932" spans="6:6" ht="12.75">
      <c r="F932" s="20"/>
    </row>
    <row r="933" spans="6:6" ht="12.75">
      <c r="F933" s="20"/>
    </row>
    <row r="934" spans="6:6" ht="12.75">
      <c r="F934" s="20"/>
    </row>
    <row r="935" spans="6:6" ht="12.75">
      <c r="F935" s="20"/>
    </row>
    <row r="936" spans="6:6" ht="12.75">
      <c r="F936" s="20"/>
    </row>
    <row r="937" spans="6:6" ht="12.75">
      <c r="F937" s="20"/>
    </row>
    <row r="938" spans="6:6" ht="12.75">
      <c r="F938" s="20"/>
    </row>
    <row r="939" spans="6:6" ht="12.75">
      <c r="F939" s="20"/>
    </row>
    <row r="940" spans="6:6" ht="12.75">
      <c r="F940" s="20"/>
    </row>
    <row r="941" spans="6:6" ht="12.75">
      <c r="F941" s="20"/>
    </row>
    <row r="942" spans="6:6" ht="12.75">
      <c r="F942" s="20"/>
    </row>
    <row r="943" spans="6:6" ht="12.75">
      <c r="F943" s="20"/>
    </row>
    <row r="944" spans="6:6" ht="12.75">
      <c r="F944" s="20"/>
    </row>
    <row r="945" spans="6:6" ht="12.75">
      <c r="F945" s="20"/>
    </row>
    <row r="946" spans="6:6" ht="12.75">
      <c r="F946" s="20"/>
    </row>
    <row r="947" spans="6:6" ht="12.75">
      <c r="F947" s="20"/>
    </row>
    <row r="948" spans="6:6" ht="12.75">
      <c r="F948" s="20"/>
    </row>
    <row r="949" spans="6:6" ht="12.75">
      <c r="F949" s="20"/>
    </row>
    <row r="950" spans="6:6" ht="12.75">
      <c r="F950" s="20"/>
    </row>
    <row r="951" spans="6:6" ht="12.75">
      <c r="F951" s="20"/>
    </row>
    <row r="952" spans="6:6" ht="12.75">
      <c r="F952" s="20"/>
    </row>
    <row r="953" spans="6:6" ht="12.75">
      <c r="F953" s="20"/>
    </row>
    <row r="954" spans="6:6" ht="12.75">
      <c r="F954" s="20"/>
    </row>
    <row r="955" spans="6:6" ht="12.75">
      <c r="F955" s="20"/>
    </row>
    <row r="956" spans="6:6" ht="12.75">
      <c r="F956" s="20"/>
    </row>
    <row r="957" spans="6:6" ht="12.75">
      <c r="F957" s="20"/>
    </row>
    <row r="958" spans="6:6" ht="12.75">
      <c r="F958" s="20"/>
    </row>
    <row r="959" spans="6:6" ht="12.75">
      <c r="F959" s="20"/>
    </row>
    <row r="960" spans="6:6" ht="12.75">
      <c r="F960" s="20"/>
    </row>
    <row r="961" spans="6:6" ht="12.75">
      <c r="F961" s="20"/>
    </row>
    <row r="962" spans="6:6" ht="12.75">
      <c r="F962" s="20"/>
    </row>
    <row r="963" spans="6:6" ht="12.75">
      <c r="F963" s="20"/>
    </row>
    <row r="964" spans="6:6" ht="12.75">
      <c r="F964" s="20"/>
    </row>
    <row r="965" spans="6:6" ht="12.75">
      <c r="F965" s="20"/>
    </row>
    <row r="966" spans="6:6" ht="12.75">
      <c r="F966" s="20"/>
    </row>
    <row r="967" spans="6:6" ht="12.75">
      <c r="F967" s="20"/>
    </row>
    <row r="968" spans="6:6" ht="12.75">
      <c r="F968" s="20"/>
    </row>
    <row r="969" spans="6:6" ht="12.75">
      <c r="F969" s="20"/>
    </row>
    <row r="970" spans="6:6" ht="12.75">
      <c r="F970" s="20"/>
    </row>
    <row r="971" spans="6:6" ht="12.75">
      <c r="F971" s="20"/>
    </row>
    <row r="972" spans="6:6" ht="12.75">
      <c r="F972" s="20"/>
    </row>
    <row r="973" spans="6:6" ht="12.75">
      <c r="F973" s="20"/>
    </row>
    <row r="974" spans="6:6" ht="12.75">
      <c r="F974" s="20"/>
    </row>
    <row r="975" spans="6:6" ht="12.75">
      <c r="F975" s="20"/>
    </row>
    <row r="976" spans="6:6" ht="12.75">
      <c r="F976" s="20"/>
    </row>
    <row r="977" spans="6:6" ht="12.75">
      <c r="F977" s="20"/>
    </row>
    <row r="978" spans="6:6" ht="12.75">
      <c r="F978" s="20"/>
    </row>
    <row r="979" spans="6:6" ht="12.75">
      <c r="F979" s="20"/>
    </row>
    <row r="980" spans="6:6" ht="12.75">
      <c r="F980" s="20"/>
    </row>
    <row r="981" spans="6:6" ht="12.75">
      <c r="F981" s="20"/>
    </row>
    <row r="982" spans="6:6" ht="12.75">
      <c r="F982" s="20"/>
    </row>
    <row r="983" spans="6:6" ht="12.75">
      <c r="F983" s="20"/>
    </row>
    <row r="984" spans="6:6" ht="12.75">
      <c r="F984" s="20"/>
    </row>
    <row r="985" spans="6:6" ht="12.75">
      <c r="F985" s="20"/>
    </row>
    <row r="986" spans="6:6" ht="12.75">
      <c r="F986" s="20"/>
    </row>
    <row r="987" spans="6:6" ht="12.75">
      <c r="F987" s="20"/>
    </row>
    <row r="988" spans="6:6" ht="12.75">
      <c r="F988" s="20"/>
    </row>
    <row r="989" spans="6:6" ht="12.75">
      <c r="F989" s="20"/>
    </row>
    <row r="990" spans="6:6" ht="12.75">
      <c r="F990" s="20"/>
    </row>
    <row r="991" spans="6:6" ht="12.75">
      <c r="F991" s="20"/>
    </row>
    <row r="992" spans="6:6" ht="12.75">
      <c r="F992" s="20"/>
    </row>
    <row r="993" spans="6:6" ht="12.75">
      <c r="F993" s="20"/>
    </row>
    <row r="994" spans="6:6" ht="12.75">
      <c r="F994" s="20"/>
    </row>
    <row r="995" spans="6:6" ht="12.75">
      <c r="F995" s="20"/>
    </row>
    <row r="996" spans="6:6" ht="12.75">
      <c r="F996" s="20"/>
    </row>
    <row r="997" spans="6:6" ht="12.75">
      <c r="F997" s="20"/>
    </row>
    <row r="998" spans="6:6" ht="12.75">
      <c r="F998" s="20"/>
    </row>
    <row r="999" spans="6:6" ht="12.75">
      <c r="F999" s="20"/>
    </row>
    <row r="1000" spans="6:6" ht="12.75">
      <c r="F1000" s="20"/>
    </row>
    <row r="1001" spans="6:6" ht="12.75">
      <c r="F1001" s="20"/>
    </row>
    <row r="1002" spans="6:6" ht="12.75">
      <c r="F1002" s="20"/>
    </row>
    <row r="1003" spans="6:6" ht="12.75">
      <c r="F1003" s="20"/>
    </row>
    <row r="1004" spans="6:6" ht="12.75">
      <c r="F1004" s="20"/>
    </row>
    <row r="1005" spans="6:6" ht="12.75">
      <c r="F1005" s="20"/>
    </row>
    <row r="1006" spans="6:6" ht="12.75">
      <c r="F1006" s="20"/>
    </row>
    <row r="1007" spans="6:6" ht="12.75">
      <c r="F1007" s="20"/>
    </row>
    <row r="1008" spans="6:6" ht="12.75">
      <c r="F1008" s="20"/>
    </row>
    <row r="1009" spans="6:6" ht="12.75">
      <c r="F1009" s="20"/>
    </row>
    <row r="1010" spans="6:6" ht="12.75">
      <c r="F1010" s="20"/>
    </row>
  </sheetData>
  <hyperlinks>
    <hyperlink ref="B2" r:id="rId1" xr:uid="{00000000-0004-0000-0B00-000000000000}"/>
    <hyperlink ref="E2" r:id="rId2" xr:uid="{00000000-0004-0000-0B00-000001000000}"/>
    <hyperlink ref="F2" r:id="rId3" xr:uid="{00000000-0004-0000-0B00-000002000000}"/>
    <hyperlink ref="B3" r:id="rId4" xr:uid="{00000000-0004-0000-0B00-000003000000}"/>
    <hyperlink ref="E3" r:id="rId5" xr:uid="{00000000-0004-0000-0B00-000004000000}"/>
    <hyperlink ref="F3" r:id="rId6" xr:uid="{00000000-0004-0000-0B00-000005000000}"/>
    <hyperlink ref="B4" r:id="rId7" xr:uid="{00000000-0004-0000-0B00-000006000000}"/>
    <hyperlink ref="E4" r:id="rId8" xr:uid="{00000000-0004-0000-0B00-000007000000}"/>
    <hyperlink ref="F4" r:id="rId9" xr:uid="{00000000-0004-0000-0B00-000008000000}"/>
    <hyperlink ref="B5" r:id="rId10" xr:uid="{00000000-0004-0000-0B00-000009000000}"/>
    <hyperlink ref="E5" r:id="rId11" xr:uid="{00000000-0004-0000-0B00-00000A000000}"/>
    <hyperlink ref="F5" r:id="rId12" xr:uid="{00000000-0004-0000-0B00-00000B000000}"/>
    <hyperlink ref="B6" r:id="rId13" xr:uid="{00000000-0004-0000-0B00-00000C000000}"/>
    <hyperlink ref="E6" r:id="rId14" xr:uid="{00000000-0004-0000-0B00-00000D000000}"/>
    <hyperlink ref="F6" r:id="rId15" xr:uid="{00000000-0004-0000-0B00-00000E000000}"/>
    <hyperlink ref="B7" r:id="rId16" xr:uid="{00000000-0004-0000-0B00-00000F000000}"/>
    <hyperlink ref="E7" r:id="rId17" xr:uid="{00000000-0004-0000-0B00-000010000000}"/>
    <hyperlink ref="F7" r:id="rId18" xr:uid="{00000000-0004-0000-0B00-000011000000}"/>
    <hyperlink ref="B8" r:id="rId19" xr:uid="{00000000-0004-0000-0B00-000012000000}"/>
    <hyperlink ref="E8" r:id="rId20" xr:uid="{00000000-0004-0000-0B00-000013000000}"/>
    <hyperlink ref="F8" r:id="rId21" xr:uid="{00000000-0004-0000-0B00-000014000000}"/>
    <hyperlink ref="B9" r:id="rId22" xr:uid="{00000000-0004-0000-0B00-000015000000}"/>
    <hyperlink ref="E9" r:id="rId23" xr:uid="{00000000-0004-0000-0B00-000016000000}"/>
    <hyperlink ref="F9" r:id="rId24" xr:uid="{00000000-0004-0000-0B00-000017000000}"/>
    <hyperlink ref="B10" r:id="rId25" xr:uid="{00000000-0004-0000-0B00-000018000000}"/>
    <hyperlink ref="E10" r:id="rId26" xr:uid="{00000000-0004-0000-0B00-000019000000}"/>
    <hyperlink ref="F10" r:id="rId27" xr:uid="{00000000-0004-0000-0B00-00001A000000}"/>
    <hyperlink ref="G10" r:id="rId28" xr:uid="{00000000-0004-0000-0B00-00001B000000}"/>
    <hyperlink ref="B11" r:id="rId29" xr:uid="{00000000-0004-0000-0B00-00001C000000}"/>
    <hyperlink ref="E11" r:id="rId30" xr:uid="{00000000-0004-0000-0B00-00001D000000}"/>
    <hyperlink ref="F11" r:id="rId31" xr:uid="{00000000-0004-0000-0B00-00001E000000}"/>
    <hyperlink ref="B12" r:id="rId32" xr:uid="{00000000-0004-0000-0B00-00001F000000}"/>
    <hyperlink ref="E12" r:id="rId33" xr:uid="{00000000-0004-0000-0B00-000020000000}"/>
    <hyperlink ref="F12" r:id="rId34" xr:uid="{00000000-0004-0000-0B00-000021000000}"/>
    <hyperlink ref="B13" r:id="rId35" xr:uid="{00000000-0004-0000-0B00-000022000000}"/>
    <hyperlink ref="E13" r:id="rId36" xr:uid="{00000000-0004-0000-0B00-000023000000}"/>
    <hyperlink ref="F13" r:id="rId37" xr:uid="{00000000-0004-0000-0B00-000024000000}"/>
    <hyperlink ref="B14" r:id="rId38" xr:uid="{00000000-0004-0000-0B00-000025000000}"/>
    <hyperlink ref="E14" r:id="rId39" xr:uid="{00000000-0004-0000-0B00-000026000000}"/>
    <hyperlink ref="F14" r:id="rId40" xr:uid="{00000000-0004-0000-0B00-000027000000}"/>
    <hyperlink ref="J14" r:id="rId41" xr:uid="{00000000-0004-0000-0B00-000028000000}"/>
    <hyperlink ref="B15" r:id="rId42" xr:uid="{00000000-0004-0000-0B00-000029000000}"/>
    <hyperlink ref="E15" r:id="rId43" xr:uid="{00000000-0004-0000-0B00-00002A000000}"/>
    <hyperlink ref="F15" r:id="rId44" xr:uid="{00000000-0004-0000-0B00-00002B000000}"/>
    <hyperlink ref="B16" r:id="rId45" xr:uid="{00000000-0004-0000-0B00-00002C000000}"/>
    <hyperlink ref="E16" r:id="rId46" xr:uid="{00000000-0004-0000-0B00-00002D000000}"/>
    <hyperlink ref="F16" r:id="rId47" xr:uid="{00000000-0004-0000-0B00-00002E000000}"/>
    <hyperlink ref="B17" r:id="rId48" xr:uid="{00000000-0004-0000-0B00-00002F000000}"/>
    <hyperlink ref="E17" r:id="rId49" xr:uid="{00000000-0004-0000-0B00-000030000000}"/>
    <hyperlink ref="F17" r:id="rId50" location="heading=h.k2uyv0la5mbl" xr:uid="{00000000-0004-0000-0B00-000031000000}"/>
    <hyperlink ref="B18" r:id="rId51" xr:uid="{00000000-0004-0000-0B00-000032000000}"/>
    <hyperlink ref="E18" r:id="rId52" xr:uid="{00000000-0004-0000-0B00-000033000000}"/>
    <hyperlink ref="F18" r:id="rId53" xr:uid="{00000000-0004-0000-0B00-000034000000}"/>
    <hyperlink ref="B19" r:id="rId54" xr:uid="{00000000-0004-0000-0B00-000035000000}"/>
    <hyperlink ref="E19" r:id="rId55" xr:uid="{00000000-0004-0000-0B00-000036000000}"/>
    <hyperlink ref="F19" r:id="rId56" xr:uid="{00000000-0004-0000-0B00-000037000000}"/>
    <hyperlink ref="B20" r:id="rId57" xr:uid="{00000000-0004-0000-0B00-000038000000}"/>
    <hyperlink ref="E20" r:id="rId58" xr:uid="{00000000-0004-0000-0B00-000039000000}"/>
    <hyperlink ref="F20" r:id="rId59" xr:uid="{00000000-0004-0000-0B00-00003A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F999"/>
  <sheetViews>
    <sheetView workbookViewId="0"/>
  </sheetViews>
  <sheetFormatPr defaultColWidth="12.5703125" defaultRowHeight="15.75" customHeight="1"/>
  <cols>
    <col min="1" max="1" width="85.42578125" customWidth="1"/>
  </cols>
  <sheetData>
    <row r="1" spans="1:6">
      <c r="A1" s="177" t="s">
        <v>303</v>
      </c>
      <c r="B1" s="152" t="s">
        <v>4659</v>
      </c>
      <c r="C1" s="152" t="s">
        <v>4660</v>
      </c>
      <c r="D1" s="152" t="s">
        <v>4661</v>
      </c>
      <c r="E1" s="178" t="s">
        <v>3897</v>
      </c>
      <c r="F1" s="179" t="s">
        <v>4662</v>
      </c>
    </row>
    <row r="2" spans="1:6">
      <c r="A2" s="180" t="s">
        <v>2031</v>
      </c>
      <c r="B2" s="170" t="s">
        <v>4663</v>
      </c>
      <c r="C2" s="170" t="s">
        <v>4664</v>
      </c>
      <c r="D2" s="181" t="s">
        <v>4665</v>
      </c>
      <c r="E2" s="182" t="s">
        <v>1342</v>
      </c>
      <c r="F2" s="77" t="b">
        <v>1</v>
      </c>
    </row>
    <row r="3" spans="1:6">
      <c r="A3" s="183" t="s">
        <v>1010</v>
      </c>
      <c r="B3" s="170" t="s">
        <v>4663</v>
      </c>
      <c r="C3" s="170" t="s">
        <v>4664</v>
      </c>
      <c r="D3" s="184" t="s">
        <v>4666</v>
      </c>
      <c r="E3" s="182" t="s">
        <v>885</v>
      </c>
      <c r="F3" s="77" t="b">
        <v>1</v>
      </c>
    </row>
    <row r="4" spans="1:6">
      <c r="A4" s="185" t="s">
        <v>1862</v>
      </c>
      <c r="B4" s="170" t="s">
        <v>4663</v>
      </c>
      <c r="C4" s="170" t="s">
        <v>4664</v>
      </c>
      <c r="D4" s="170" t="s">
        <v>4667</v>
      </c>
      <c r="E4" s="182" t="s">
        <v>1106</v>
      </c>
      <c r="F4" s="77" t="b">
        <v>1</v>
      </c>
    </row>
    <row r="5" spans="1:6">
      <c r="A5" s="185" t="s">
        <v>1888</v>
      </c>
      <c r="B5" s="170" t="s">
        <v>4663</v>
      </c>
      <c r="C5" s="170" t="s">
        <v>4664</v>
      </c>
      <c r="D5" s="170" t="s">
        <v>4668</v>
      </c>
      <c r="E5" s="182" t="s">
        <v>1134</v>
      </c>
      <c r="F5" s="77" t="b">
        <v>1</v>
      </c>
    </row>
    <row r="6" spans="1:6" ht="15.75" customHeight="1">
      <c r="A6" s="47" t="s">
        <v>1595</v>
      </c>
      <c r="B6" s="20" t="s">
        <v>4669</v>
      </c>
      <c r="C6" s="20" t="s">
        <v>4670</v>
      </c>
      <c r="D6" s="186" t="s">
        <v>4671</v>
      </c>
      <c r="E6" s="187" t="s">
        <v>1260</v>
      </c>
      <c r="F6" s="77" t="b">
        <v>1</v>
      </c>
    </row>
    <row r="7" spans="1:6" ht="15.75" customHeight="1">
      <c r="A7" s="47" t="s">
        <v>1686</v>
      </c>
      <c r="B7" s="20" t="s">
        <v>4669</v>
      </c>
      <c r="C7" s="20" t="s">
        <v>4670</v>
      </c>
      <c r="D7" s="20" t="s">
        <v>35</v>
      </c>
      <c r="E7" s="187" t="s">
        <v>1260</v>
      </c>
      <c r="F7" s="77" t="b">
        <v>1</v>
      </c>
    </row>
    <row r="8" spans="1:6" ht="15.75" customHeight="1">
      <c r="A8" s="47" t="s">
        <v>1651</v>
      </c>
      <c r="B8" s="20" t="s">
        <v>4669</v>
      </c>
      <c r="C8" s="20" t="s">
        <v>4670</v>
      </c>
      <c r="D8" s="186" t="s">
        <v>4672</v>
      </c>
      <c r="E8" s="20"/>
      <c r="F8" s="77" t="b">
        <v>1</v>
      </c>
    </row>
    <row r="9" spans="1:6" ht="15.75" customHeight="1">
      <c r="A9" s="47" t="s">
        <v>1183</v>
      </c>
      <c r="B9" s="20" t="s">
        <v>4669</v>
      </c>
      <c r="C9" s="20" t="s">
        <v>4670</v>
      </c>
      <c r="D9" s="20" t="s">
        <v>4673</v>
      </c>
      <c r="E9" s="20"/>
      <c r="F9" s="77" t="b">
        <v>1</v>
      </c>
    </row>
    <row r="10" spans="1:6" ht="15.75" customHeight="1">
      <c r="B10" s="20"/>
      <c r="C10" s="20"/>
      <c r="D10" s="20"/>
      <c r="E10" s="20"/>
    </row>
    <row r="11" spans="1:6" ht="15.75" customHeight="1">
      <c r="B11" s="20"/>
      <c r="C11" s="20"/>
      <c r="D11" s="20"/>
      <c r="E11" s="20"/>
    </row>
    <row r="12" spans="1:6" ht="15.75" customHeight="1">
      <c r="B12" s="20"/>
      <c r="C12" s="20"/>
      <c r="D12" s="20"/>
      <c r="E12" s="20"/>
    </row>
    <row r="13" spans="1:6" ht="15.75" customHeight="1">
      <c r="B13" s="20"/>
      <c r="C13" s="20"/>
      <c r="D13" s="20"/>
      <c r="E13" s="20"/>
    </row>
    <row r="14" spans="1:6" ht="15.75" customHeight="1">
      <c r="B14" s="20"/>
      <c r="C14" s="20"/>
      <c r="D14" s="20"/>
      <c r="E14" s="20"/>
    </row>
    <row r="15" spans="1:6" ht="15.75" customHeight="1">
      <c r="B15" s="20"/>
      <c r="C15" s="20"/>
      <c r="D15" s="20"/>
      <c r="E15" s="20"/>
    </row>
    <row r="16" spans="1:6" ht="15.75" customHeight="1">
      <c r="B16" s="20"/>
      <c r="C16" s="20"/>
      <c r="D16" s="20"/>
      <c r="E16" s="20"/>
    </row>
    <row r="17" spans="2:5" ht="15.75" customHeight="1">
      <c r="B17" s="20"/>
      <c r="C17" s="20"/>
      <c r="D17" s="20"/>
      <c r="E17" s="20"/>
    </row>
    <row r="18" spans="2:5" ht="15.75" customHeight="1">
      <c r="B18" s="20"/>
      <c r="C18" s="20"/>
      <c r="D18" s="20"/>
      <c r="E18" s="20"/>
    </row>
    <row r="19" spans="2:5" ht="15.75" customHeight="1">
      <c r="B19" s="20"/>
      <c r="C19" s="20"/>
      <c r="D19" s="20"/>
      <c r="E19" s="20"/>
    </row>
    <row r="20" spans="2:5" ht="15.75" customHeight="1">
      <c r="B20" s="20"/>
      <c r="C20" s="20"/>
      <c r="D20" s="20"/>
      <c r="E20" s="20"/>
    </row>
    <row r="21" spans="2:5" ht="15.75" customHeight="1">
      <c r="B21" s="20"/>
      <c r="C21" s="20"/>
      <c r="D21" s="20"/>
      <c r="E21" s="20"/>
    </row>
    <row r="22" spans="2:5" ht="15.75" customHeight="1">
      <c r="B22" s="20"/>
      <c r="C22" s="20"/>
      <c r="D22" s="20"/>
      <c r="E22" s="20"/>
    </row>
    <row r="23" spans="2:5" ht="15.75" customHeight="1">
      <c r="B23" s="20"/>
      <c r="C23" s="20"/>
      <c r="D23" s="20"/>
      <c r="E23" s="20"/>
    </row>
    <row r="24" spans="2:5" ht="15.75" customHeight="1">
      <c r="B24" s="20"/>
      <c r="C24" s="20"/>
      <c r="D24" s="20"/>
      <c r="E24" s="20"/>
    </row>
    <row r="25" spans="2:5" ht="15.75" customHeight="1">
      <c r="B25" s="20"/>
      <c r="C25" s="20"/>
      <c r="D25" s="20"/>
      <c r="E25" s="20"/>
    </row>
    <row r="26" spans="2:5" ht="15.75" customHeight="1">
      <c r="B26" s="20"/>
      <c r="C26" s="20"/>
      <c r="D26" s="20"/>
      <c r="E26" s="20"/>
    </row>
    <row r="27" spans="2:5" ht="15.75" customHeight="1">
      <c r="B27" s="20"/>
      <c r="C27" s="20"/>
      <c r="D27" s="20"/>
      <c r="E27" s="20"/>
    </row>
    <row r="28" spans="2:5" ht="15.75" customHeight="1">
      <c r="B28" s="20"/>
      <c r="C28" s="20"/>
      <c r="D28" s="20"/>
      <c r="E28" s="20"/>
    </row>
    <row r="29" spans="2:5" ht="15.75" customHeight="1">
      <c r="B29" s="20"/>
      <c r="C29" s="20"/>
      <c r="D29" s="20"/>
      <c r="E29" s="20"/>
    </row>
    <row r="30" spans="2:5" ht="15.75" customHeight="1">
      <c r="B30" s="20"/>
      <c r="C30" s="20"/>
      <c r="D30" s="20"/>
      <c r="E30" s="20"/>
    </row>
    <row r="31" spans="2:5" ht="15.75" customHeight="1">
      <c r="B31" s="20"/>
      <c r="C31" s="20"/>
      <c r="D31" s="20"/>
      <c r="E31" s="20"/>
    </row>
    <row r="32" spans="2:5" ht="15.75" customHeight="1">
      <c r="B32" s="20"/>
      <c r="C32" s="20"/>
      <c r="D32" s="20"/>
      <c r="E32" s="20"/>
    </row>
    <row r="33" spans="2:5" ht="15.75" customHeight="1">
      <c r="B33" s="20"/>
      <c r="C33" s="20"/>
      <c r="D33" s="20"/>
      <c r="E33" s="20"/>
    </row>
    <row r="34" spans="2:5" ht="15.75" customHeight="1">
      <c r="B34" s="20"/>
      <c r="C34" s="20"/>
      <c r="D34" s="20"/>
      <c r="E34" s="20"/>
    </row>
    <row r="35" spans="2:5" ht="15.75" customHeight="1">
      <c r="B35" s="20"/>
      <c r="C35" s="20"/>
      <c r="D35" s="20"/>
      <c r="E35" s="20"/>
    </row>
    <row r="36" spans="2:5" ht="15.75" customHeight="1">
      <c r="B36" s="20"/>
      <c r="C36" s="20"/>
      <c r="D36" s="20"/>
      <c r="E36" s="20"/>
    </row>
    <row r="37" spans="2:5" ht="15.75" customHeight="1">
      <c r="B37" s="20"/>
      <c r="C37" s="20"/>
      <c r="D37" s="20"/>
      <c r="E37" s="20"/>
    </row>
    <row r="38" spans="2:5" ht="12.75">
      <c r="B38" s="20"/>
      <c r="C38" s="20"/>
      <c r="D38" s="20"/>
      <c r="E38" s="20"/>
    </row>
    <row r="39" spans="2:5" ht="12.75">
      <c r="B39" s="20"/>
      <c r="C39" s="20"/>
      <c r="D39" s="20"/>
      <c r="E39" s="20"/>
    </row>
    <row r="40" spans="2:5" ht="12.75">
      <c r="B40" s="20"/>
      <c r="C40" s="20"/>
      <c r="D40" s="20"/>
      <c r="E40" s="20"/>
    </row>
    <row r="41" spans="2:5" ht="12.75">
      <c r="B41" s="20"/>
      <c r="C41" s="20"/>
      <c r="D41" s="20"/>
      <c r="E41" s="20"/>
    </row>
    <row r="42" spans="2:5" ht="12.75">
      <c r="B42" s="20"/>
      <c r="C42" s="20"/>
      <c r="D42" s="20"/>
      <c r="E42" s="20"/>
    </row>
    <row r="43" spans="2:5" ht="12.75">
      <c r="B43" s="20"/>
      <c r="C43" s="20"/>
      <c r="D43" s="20"/>
      <c r="E43" s="20"/>
    </row>
    <row r="44" spans="2:5" ht="12.75">
      <c r="B44" s="20"/>
      <c r="C44" s="20"/>
      <c r="D44" s="20"/>
      <c r="E44" s="20"/>
    </row>
    <row r="45" spans="2:5" ht="12.75">
      <c r="B45" s="20"/>
      <c r="C45" s="20"/>
      <c r="D45" s="20"/>
      <c r="E45" s="20"/>
    </row>
    <row r="46" spans="2:5" ht="12.75">
      <c r="B46" s="20"/>
      <c r="C46" s="20"/>
      <c r="D46" s="20"/>
      <c r="E46" s="20"/>
    </row>
    <row r="47" spans="2:5" ht="12.75">
      <c r="B47" s="20"/>
      <c r="C47" s="20"/>
      <c r="D47" s="20"/>
      <c r="E47" s="20"/>
    </row>
    <row r="48" spans="2:5" ht="12.75">
      <c r="B48" s="20"/>
      <c r="C48" s="20"/>
      <c r="D48" s="20"/>
      <c r="E48" s="20"/>
    </row>
    <row r="49" spans="2:5" ht="12.75">
      <c r="B49" s="20"/>
      <c r="C49" s="20"/>
      <c r="D49" s="20"/>
      <c r="E49" s="20"/>
    </row>
    <row r="50" spans="2:5" ht="12.75">
      <c r="B50" s="20"/>
      <c r="C50" s="20"/>
      <c r="D50" s="20"/>
      <c r="E50" s="20"/>
    </row>
    <row r="51" spans="2:5" ht="12.75">
      <c r="B51" s="20"/>
      <c r="C51" s="20"/>
      <c r="D51" s="20"/>
      <c r="E51" s="20"/>
    </row>
    <row r="52" spans="2:5" ht="12.75">
      <c r="B52" s="20"/>
      <c r="C52" s="20"/>
      <c r="D52" s="20"/>
      <c r="E52" s="20"/>
    </row>
    <row r="53" spans="2:5" ht="12.75">
      <c r="B53" s="20"/>
      <c r="C53" s="20"/>
      <c r="D53" s="20"/>
      <c r="E53" s="20"/>
    </row>
    <row r="54" spans="2:5" ht="12.75">
      <c r="B54" s="20"/>
      <c r="C54" s="20"/>
      <c r="D54" s="20"/>
      <c r="E54" s="20"/>
    </row>
    <row r="55" spans="2:5" ht="12.75">
      <c r="B55" s="20"/>
      <c r="C55" s="20"/>
      <c r="D55" s="20"/>
      <c r="E55" s="20"/>
    </row>
    <row r="56" spans="2:5" ht="12.75">
      <c r="B56" s="20"/>
      <c r="C56" s="20"/>
      <c r="D56" s="20"/>
      <c r="E56" s="20"/>
    </row>
    <row r="57" spans="2:5" ht="12.75">
      <c r="B57" s="20"/>
      <c r="C57" s="20"/>
      <c r="D57" s="20"/>
      <c r="E57" s="20"/>
    </row>
    <row r="58" spans="2:5" ht="12.75">
      <c r="B58" s="20"/>
      <c r="C58" s="20"/>
      <c r="D58" s="20"/>
      <c r="E58" s="20"/>
    </row>
    <row r="59" spans="2:5" ht="12.75">
      <c r="B59" s="20"/>
      <c r="C59" s="20"/>
      <c r="D59" s="20"/>
      <c r="E59" s="20"/>
    </row>
    <row r="60" spans="2:5" ht="12.75">
      <c r="B60" s="20"/>
      <c r="C60" s="20"/>
      <c r="D60" s="20"/>
      <c r="E60" s="20"/>
    </row>
    <row r="61" spans="2:5" ht="12.75">
      <c r="B61" s="20"/>
      <c r="C61" s="20"/>
      <c r="D61" s="20"/>
      <c r="E61" s="20"/>
    </row>
    <row r="62" spans="2:5" ht="12.75">
      <c r="B62" s="20"/>
      <c r="C62" s="20"/>
      <c r="D62" s="20"/>
      <c r="E62" s="20"/>
    </row>
    <row r="63" spans="2:5" ht="12.75">
      <c r="B63" s="20"/>
      <c r="C63" s="20"/>
      <c r="D63" s="20"/>
      <c r="E63" s="20"/>
    </row>
    <row r="64" spans="2:5" ht="12.75">
      <c r="B64" s="20"/>
      <c r="C64" s="20"/>
      <c r="D64" s="20"/>
      <c r="E64" s="20"/>
    </row>
    <row r="65" spans="2:5" ht="12.75">
      <c r="B65" s="20"/>
      <c r="C65" s="20"/>
      <c r="D65" s="20"/>
      <c r="E65" s="20"/>
    </row>
    <row r="66" spans="2:5" ht="12.75">
      <c r="B66" s="20"/>
      <c r="C66" s="20"/>
      <c r="D66" s="20"/>
      <c r="E66" s="20"/>
    </row>
    <row r="67" spans="2:5" ht="12.75">
      <c r="B67" s="20"/>
      <c r="C67" s="20"/>
      <c r="D67" s="20"/>
      <c r="E67" s="20"/>
    </row>
    <row r="68" spans="2:5" ht="12.75">
      <c r="B68" s="20"/>
      <c r="C68" s="20"/>
      <c r="D68" s="20"/>
      <c r="E68" s="20"/>
    </row>
    <row r="69" spans="2:5" ht="12.75">
      <c r="B69" s="20"/>
      <c r="C69" s="20"/>
      <c r="D69" s="20"/>
      <c r="E69" s="20"/>
    </row>
    <row r="70" spans="2:5" ht="12.75">
      <c r="B70" s="20"/>
      <c r="C70" s="20"/>
      <c r="D70" s="20"/>
      <c r="E70" s="20"/>
    </row>
    <row r="71" spans="2:5" ht="12.75">
      <c r="B71" s="20"/>
      <c r="C71" s="20"/>
      <c r="D71" s="20"/>
      <c r="E71" s="20"/>
    </row>
    <row r="72" spans="2:5" ht="12.75">
      <c r="B72" s="20"/>
      <c r="C72" s="20"/>
      <c r="D72" s="20"/>
      <c r="E72" s="20"/>
    </row>
    <row r="73" spans="2:5" ht="12.75">
      <c r="B73" s="20"/>
      <c r="C73" s="20"/>
      <c r="D73" s="20"/>
      <c r="E73" s="20"/>
    </row>
    <row r="74" spans="2:5" ht="12.75">
      <c r="B74" s="20"/>
      <c r="C74" s="20"/>
      <c r="D74" s="20"/>
      <c r="E74" s="20"/>
    </row>
    <row r="75" spans="2:5" ht="12.75">
      <c r="B75" s="20"/>
      <c r="C75" s="20"/>
      <c r="D75" s="20"/>
      <c r="E75" s="20"/>
    </row>
    <row r="76" spans="2:5" ht="12.75">
      <c r="B76" s="20"/>
      <c r="C76" s="20"/>
      <c r="D76" s="20"/>
      <c r="E76" s="20"/>
    </row>
    <row r="77" spans="2:5" ht="12.75">
      <c r="B77" s="20"/>
      <c r="C77" s="20"/>
      <c r="D77" s="20"/>
      <c r="E77" s="20"/>
    </row>
    <row r="78" spans="2:5" ht="12.75">
      <c r="B78" s="20"/>
      <c r="C78" s="20"/>
      <c r="D78" s="20"/>
      <c r="E78" s="20"/>
    </row>
    <row r="79" spans="2:5" ht="12.75">
      <c r="B79" s="20"/>
      <c r="C79" s="20"/>
      <c r="D79" s="20"/>
      <c r="E79" s="20"/>
    </row>
    <row r="80" spans="2:5" ht="12.75">
      <c r="B80" s="20"/>
      <c r="C80" s="20"/>
      <c r="D80" s="20"/>
      <c r="E80" s="20"/>
    </row>
    <row r="81" spans="2:5" ht="12.75">
      <c r="B81" s="20"/>
      <c r="C81" s="20"/>
      <c r="D81" s="20"/>
      <c r="E81" s="20"/>
    </row>
    <row r="82" spans="2:5" ht="12.75">
      <c r="B82" s="20"/>
      <c r="C82" s="20"/>
      <c r="D82" s="20"/>
      <c r="E82" s="20"/>
    </row>
    <row r="83" spans="2:5" ht="12.75">
      <c r="B83" s="20"/>
      <c r="C83" s="20"/>
      <c r="D83" s="20"/>
      <c r="E83" s="20"/>
    </row>
    <row r="84" spans="2:5" ht="12.75">
      <c r="B84" s="20"/>
      <c r="C84" s="20"/>
      <c r="D84" s="20"/>
      <c r="E84" s="20"/>
    </row>
    <row r="85" spans="2:5" ht="12.75">
      <c r="B85" s="20"/>
      <c r="C85" s="20"/>
      <c r="D85" s="20"/>
      <c r="E85" s="20"/>
    </row>
    <row r="86" spans="2:5" ht="12.75">
      <c r="B86" s="20"/>
      <c r="C86" s="20"/>
      <c r="D86" s="20"/>
      <c r="E86" s="20"/>
    </row>
    <row r="87" spans="2:5" ht="12.75">
      <c r="B87" s="20"/>
      <c r="C87" s="20"/>
      <c r="D87" s="20"/>
      <c r="E87" s="20"/>
    </row>
    <row r="88" spans="2:5" ht="12.75">
      <c r="B88" s="20"/>
      <c r="C88" s="20"/>
      <c r="D88" s="20"/>
      <c r="E88" s="20"/>
    </row>
    <row r="89" spans="2:5" ht="12.75">
      <c r="B89" s="20"/>
      <c r="C89" s="20"/>
      <c r="D89" s="20"/>
      <c r="E89" s="20"/>
    </row>
    <row r="90" spans="2:5" ht="12.75">
      <c r="B90" s="20"/>
      <c r="C90" s="20"/>
      <c r="D90" s="20"/>
      <c r="E90" s="20"/>
    </row>
    <row r="91" spans="2:5" ht="12.75">
      <c r="B91" s="20"/>
      <c r="C91" s="20"/>
      <c r="D91" s="20"/>
      <c r="E91" s="20"/>
    </row>
    <row r="92" spans="2:5" ht="12.75">
      <c r="B92" s="20"/>
      <c r="C92" s="20"/>
      <c r="D92" s="20"/>
      <c r="E92" s="20"/>
    </row>
    <row r="93" spans="2:5" ht="12.75">
      <c r="B93" s="20"/>
      <c r="C93" s="20"/>
      <c r="D93" s="20"/>
      <c r="E93" s="20"/>
    </row>
    <row r="94" spans="2:5" ht="12.75">
      <c r="B94" s="20"/>
      <c r="C94" s="20"/>
      <c r="D94" s="20"/>
      <c r="E94" s="20"/>
    </row>
    <row r="95" spans="2:5" ht="12.75">
      <c r="B95" s="20"/>
      <c r="C95" s="20"/>
      <c r="D95" s="20"/>
      <c r="E95" s="20"/>
    </row>
    <row r="96" spans="2:5" ht="12.75">
      <c r="B96" s="20"/>
      <c r="C96" s="20"/>
      <c r="D96" s="20"/>
      <c r="E96" s="20"/>
    </row>
    <row r="97" spans="2:5" ht="12.75">
      <c r="B97" s="20"/>
      <c r="C97" s="20"/>
      <c r="D97" s="20"/>
      <c r="E97" s="20"/>
    </row>
    <row r="98" spans="2:5" ht="12.75">
      <c r="B98" s="20"/>
      <c r="C98" s="20"/>
      <c r="D98" s="20"/>
      <c r="E98" s="20"/>
    </row>
    <row r="99" spans="2:5" ht="12.75">
      <c r="B99" s="20"/>
      <c r="C99" s="20"/>
      <c r="D99" s="20"/>
      <c r="E99" s="20"/>
    </row>
    <row r="100" spans="2:5" ht="12.75">
      <c r="B100" s="20"/>
      <c r="C100" s="20"/>
      <c r="D100" s="20"/>
      <c r="E100" s="20"/>
    </row>
    <row r="101" spans="2:5" ht="12.75">
      <c r="B101" s="20"/>
      <c r="C101" s="20"/>
      <c r="D101" s="20"/>
      <c r="E101" s="20"/>
    </row>
    <row r="102" spans="2:5" ht="12.75">
      <c r="B102" s="20"/>
      <c r="C102" s="20"/>
      <c r="D102" s="20"/>
      <c r="E102" s="20"/>
    </row>
    <row r="103" spans="2:5" ht="12.75">
      <c r="B103" s="20"/>
      <c r="C103" s="20"/>
      <c r="D103" s="20"/>
      <c r="E103" s="20"/>
    </row>
    <row r="104" spans="2:5" ht="12.75">
      <c r="B104" s="20"/>
      <c r="C104" s="20"/>
      <c r="D104" s="20"/>
      <c r="E104" s="20"/>
    </row>
    <row r="105" spans="2:5" ht="12.75">
      <c r="B105" s="20"/>
      <c r="C105" s="20"/>
      <c r="D105" s="20"/>
      <c r="E105" s="20"/>
    </row>
    <row r="106" spans="2:5" ht="12.75">
      <c r="B106" s="20"/>
      <c r="C106" s="20"/>
      <c r="D106" s="20"/>
      <c r="E106" s="20"/>
    </row>
    <row r="107" spans="2:5" ht="12.75">
      <c r="B107" s="20"/>
      <c r="C107" s="20"/>
      <c r="D107" s="20"/>
      <c r="E107" s="20"/>
    </row>
    <row r="108" spans="2:5" ht="12.75">
      <c r="B108" s="20"/>
      <c r="C108" s="20"/>
      <c r="D108" s="20"/>
      <c r="E108" s="20"/>
    </row>
    <row r="109" spans="2:5" ht="12.75">
      <c r="B109" s="20"/>
      <c r="C109" s="20"/>
      <c r="D109" s="20"/>
      <c r="E109" s="20"/>
    </row>
    <row r="110" spans="2:5" ht="12.75">
      <c r="B110" s="20"/>
      <c r="C110" s="20"/>
      <c r="D110" s="20"/>
      <c r="E110" s="20"/>
    </row>
    <row r="111" spans="2:5" ht="12.75">
      <c r="B111" s="20"/>
      <c r="C111" s="20"/>
      <c r="D111" s="20"/>
      <c r="E111" s="20"/>
    </row>
    <row r="112" spans="2:5" ht="12.75">
      <c r="B112" s="20"/>
      <c r="C112" s="20"/>
      <c r="D112" s="20"/>
      <c r="E112" s="20"/>
    </row>
    <row r="113" spans="2:5" ht="12.75">
      <c r="B113" s="20"/>
      <c r="C113" s="20"/>
      <c r="D113" s="20"/>
      <c r="E113" s="20"/>
    </row>
    <row r="114" spans="2:5" ht="12.75">
      <c r="B114" s="20"/>
      <c r="C114" s="20"/>
      <c r="D114" s="20"/>
      <c r="E114" s="20"/>
    </row>
    <row r="115" spans="2:5" ht="12.75">
      <c r="B115" s="20"/>
      <c r="C115" s="20"/>
      <c r="D115" s="20"/>
      <c r="E115" s="20"/>
    </row>
    <row r="116" spans="2:5" ht="12.75">
      <c r="B116" s="20"/>
      <c r="C116" s="20"/>
      <c r="D116" s="20"/>
      <c r="E116" s="20"/>
    </row>
    <row r="117" spans="2:5" ht="12.75">
      <c r="B117" s="20"/>
      <c r="C117" s="20"/>
      <c r="D117" s="20"/>
      <c r="E117" s="20"/>
    </row>
    <row r="118" spans="2:5" ht="12.75">
      <c r="B118" s="20"/>
      <c r="C118" s="20"/>
      <c r="D118" s="20"/>
      <c r="E118" s="20"/>
    </row>
    <row r="119" spans="2:5" ht="12.75">
      <c r="B119" s="20"/>
      <c r="C119" s="20"/>
      <c r="D119" s="20"/>
      <c r="E119" s="20"/>
    </row>
    <row r="120" spans="2:5" ht="12.75">
      <c r="B120" s="20"/>
      <c r="C120" s="20"/>
      <c r="D120" s="20"/>
      <c r="E120" s="20"/>
    </row>
    <row r="121" spans="2:5" ht="12.75">
      <c r="B121" s="20"/>
      <c r="C121" s="20"/>
      <c r="D121" s="20"/>
      <c r="E121" s="20"/>
    </row>
    <row r="122" spans="2:5" ht="12.75">
      <c r="B122" s="20"/>
      <c r="C122" s="20"/>
      <c r="D122" s="20"/>
      <c r="E122" s="20"/>
    </row>
    <row r="123" spans="2:5" ht="12.75">
      <c r="B123" s="20"/>
      <c r="C123" s="20"/>
      <c r="D123" s="20"/>
      <c r="E123" s="20"/>
    </row>
    <row r="124" spans="2:5" ht="12.75">
      <c r="B124" s="20"/>
      <c r="C124" s="20"/>
      <c r="D124" s="20"/>
      <c r="E124" s="20"/>
    </row>
    <row r="125" spans="2:5" ht="12.75">
      <c r="B125" s="20"/>
      <c r="C125" s="20"/>
      <c r="D125" s="20"/>
      <c r="E125" s="20"/>
    </row>
    <row r="126" spans="2:5" ht="12.75">
      <c r="B126" s="20"/>
      <c r="C126" s="20"/>
      <c r="D126" s="20"/>
      <c r="E126" s="20"/>
    </row>
    <row r="127" spans="2:5" ht="12.75">
      <c r="B127" s="20"/>
      <c r="C127" s="20"/>
      <c r="D127" s="20"/>
      <c r="E127" s="20"/>
    </row>
    <row r="128" spans="2:5" ht="12.75">
      <c r="B128" s="20"/>
      <c r="C128" s="20"/>
      <c r="D128" s="20"/>
      <c r="E128" s="20"/>
    </row>
    <row r="129" spans="2:5" ht="12.75">
      <c r="B129" s="20"/>
      <c r="C129" s="20"/>
      <c r="D129" s="20"/>
      <c r="E129" s="20"/>
    </row>
    <row r="130" spans="2:5" ht="12.75">
      <c r="B130" s="20"/>
      <c r="C130" s="20"/>
      <c r="D130" s="20"/>
      <c r="E130" s="20"/>
    </row>
    <row r="131" spans="2:5" ht="12.75">
      <c r="B131" s="20"/>
      <c r="C131" s="20"/>
      <c r="D131" s="20"/>
      <c r="E131" s="20"/>
    </row>
    <row r="132" spans="2:5" ht="12.75">
      <c r="B132" s="20"/>
      <c r="C132" s="20"/>
      <c r="D132" s="20"/>
      <c r="E132" s="20"/>
    </row>
    <row r="133" spans="2:5" ht="12.75">
      <c r="B133" s="20"/>
      <c r="C133" s="20"/>
      <c r="D133" s="20"/>
      <c r="E133" s="20"/>
    </row>
    <row r="134" spans="2:5" ht="12.75">
      <c r="B134" s="20"/>
      <c r="C134" s="20"/>
      <c r="D134" s="20"/>
      <c r="E134" s="20"/>
    </row>
    <row r="135" spans="2:5" ht="12.75">
      <c r="B135" s="20"/>
      <c r="C135" s="20"/>
      <c r="D135" s="20"/>
      <c r="E135" s="20"/>
    </row>
    <row r="136" spans="2:5" ht="12.75">
      <c r="B136" s="20"/>
      <c r="C136" s="20"/>
      <c r="D136" s="20"/>
      <c r="E136" s="20"/>
    </row>
    <row r="137" spans="2:5" ht="12.75">
      <c r="B137" s="20"/>
      <c r="C137" s="20"/>
      <c r="D137" s="20"/>
      <c r="E137" s="20"/>
    </row>
    <row r="138" spans="2:5" ht="12.75">
      <c r="B138" s="20"/>
      <c r="C138" s="20"/>
      <c r="D138" s="20"/>
      <c r="E138" s="20"/>
    </row>
    <row r="139" spans="2:5" ht="12.75">
      <c r="B139" s="20"/>
      <c r="C139" s="20"/>
      <c r="D139" s="20"/>
      <c r="E139" s="20"/>
    </row>
    <row r="140" spans="2:5" ht="12.75">
      <c r="B140" s="20"/>
      <c r="C140" s="20"/>
      <c r="D140" s="20"/>
      <c r="E140" s="20"/>
    </row>
    <row r="141" spans="2:5" ht="12.75">
      <c r="B141" s="20"/>
      <c r="C141" s="20"/>
      <c r="D141" s="20"/>
      <c r="E141" s="20"/>
    </row>
    <row r="142" spans="2:5" ht="12.75">
      <c r="B142" s="20"/>
      <c r="C142" s="20"/>
      <c r="D142" s="20"/>
      <c r="E142" s="20"/>
    </row>
    <row r="143" spans="2:5" ht="12.75">
      <c r="B143" s="20"/>
      <c r="C143" s="20"/>
      <c r="D143" s="20"/>
      <c r="E143" s="20"/>
    </row>
    <row r="144" spans="2:5" ht="12.75">
      <c r="B144" s="20"/>
      <c r="C144" s="20"/>
      <c r="D144" s="20"/>
      <c r="E144" s="20"/>
    </row>
    <row r="145" spans="2:5" ht="12.75">
      <c r="B145" s="20"/>
      <c r="C145" s="20"/>
      <c r="D145" s="20"/>
      <c r="E145" s="20"/>
    </row>
    <row r="146" spans="2:5" ht="12.75">
      <c r="B146" s="20"/>
      <c r="C146" s="20"/>
      <c r="D146" s="20"/>
      <c r="E146" s="20"/>
    </row>
    <row r="147" spans="2:5" ht="12.75">
      <c r="B147" s="20"/>
      <c r="C147" s="20"/>
      <c r="D147" s="20"/>
      <c r="E147" s="20"/>
    </row>
    <row r="148" spans="2:5" ht="12.75">
      <c r="B148" s="20"/>
      <c r="C148" s="20"/>
      <c r="D148" s="20"/>
      <c r="E148" s="20"/>
    </row>
    <row r="149" spans="2:5" ht="12.75">
      <c r="B149" s="20"/>
      <c r="C149" s="20"/>
      <c r="D149" s="20"/>
      <c r="E149" s="20"/>
    </row>
    <row r="150" spans="2:5" ht="12.75">
      <c r="B150" s="20"/>
      <c r="C150" s="20"/>
      <c r="D150" s="20"/>
      <c r="E150" s="20"/>
    </row>
    <row r="151" spans="2:5" ht="12.75">
      <c r="B151" s="20"/>
      <c r="C151" s="20"/>
      <c r="D151" s="20"/>
      <c r="E151" s="20"/>
    </row>
    <row r="152" spans="2:5" ht="12.75">
      <c r="B152" s="20"/>
      <c r="C152" s="20"/>
      <c r="D152" s="20"/>
      <c r="E152" s="20"/>
    </row>
    <row r="153" spans="2:5" ht="12.75">
      <c r="B153" s="20"/>
      <c r="C153" s="20"/>
      <c r="D153" s="20"/>
      <c r="E153" s="20"/>
    </row>
    <row r="154" spans="2:5" ht="12.75">
      <c r="B154" s="20"/>
      <c r="C154" s="20"/>
      <c r="D154" s="20"/>
      <c r="E154" s="20"/>
    </row>
    <row r="155" spans="2:5" ht="12.75">
      <c r="B155" s="20"/>
      <c r="C155" s="20"/>
      <c r="D155" s="20"/>
      <c r="E155" s="20"/>
    </row>
    <row r="156" spans="2:5" ht="12.75">
      <c r="B156" s="20"/>
      <c r="C156" s="20"/>
      <c r="D156" s="20"/>
      <c r="E156" s="20"/>
    </row>
    <row r="157" spans="2:5" ht="12.75">
      <c r="B157" s="20"/>
      <c r="C157" s="20"/>
      <c r="D157" s="20"/>
      <c r="E157" s="20"/>
    </row>
    <row r="158" spans="2:5" ht="12.75">
      <c r="B158" s="20"/>
      <c r="C158" s="20"/>
      <c r="D158" s="20"/>
      <c r="E158" s="20"/>
    </row>
    <row r="159" spans="2:5" ht="12.75">
      <c r="B159" s="20"/>
      <c r="C159" s="20"/>
      <c r="D159" s="20"/>
      <c r="E159" s="20"/>
    </row>
    <row r="160" spans="2:5" ht="12.75">
      <c r="B160" s="20"/>
      <c r="C160" s="20"/>
      <c r="D160" s="20"/>
      <c r="E160" s="20"/>
    </row>
    <row r="161" spans="2:5" ht="12.75">
      <c r="B161" s="20"/>
      <c r="C161" s="20"/>
      <c r="D161" s="20"/>
      <c r="E161" s="20"/>
    </row>
    <row r="162" spans="2:5" ht="12.75">
      <c r="B162" s="20"/>
      <c r="C162" s="20"/>
      <c r="D162" s="20"/>
      <c r="E162" s="20"/>
    </row>
    <row r="163" spans="2:5" ht="12.75">
      <c r="B163" s="20"/>
      <c r="C163" s="20"/>
      <c r="D163" s="20"/>
      <c r="E163" s="20"/>
    </row>
    <row r="164" spans="2:5" ht="12.75">
      <c r="B164" s="20"/>
      <c r="C164" s="20"/>
      <c r="D164" s="20"/>
      <c r="E164" s="20"/>
    </row>
    <row r="165" spans="2:5" ht="12.75">
      <c r="B165" s="20"/>
      <c r="C165" s="20"/>
      <c r="D165" s="20"/>
      <c r="E165" s="20"/>
    </row>
    <row r="166" spans="2:5" ht="12.75">
      <c r="B166" s="20"/>
      <c r="C166" s="20"/>
      <c r="D166" s="20"/>
      <c r="E166" s="20"/>
    </row>
    <row r="167" spans="2:5" ht="12.75">
      <c r="B167" s="20"/>
      <c r="C167" s="20"/>
      <c r="D167" s="20"/>
      <c r="E167" s="20"/>
    </row>
    <row r="168" spans="2:5" ht="12.75">
      <c r="B168" s="20"/>
      <c r="C168" s="20"/>
      <c r="D168" s="20"/>
      <c r="E168" s="20"/>
    </row>
    <row r="169" spans="2:5" ht="12.75">
      <c r="B169" s="20"/>
      <c r="C169" s="20"/>
      <c r="D169" s="20"/>
      <c r="E169" s="20"/>
    </row>
    <row r="170" spans="2:5" ht="12.75">
      <c r="B170" s="20"/>
      <c r="C170" s="20"/>
      <c r="D170" s="20"/>
      <c r="E170" s="20"/>
    </row>
    <row r="171" spans="2:5" ht="12.75">
      <c r="B171" s="20"/>
      <c r="C171" s="20"/>
      <c r="D171" s="20"/>
      <c r="E171" s="20"/>
    </row>
    <row r="172" spans="2:5" ht="12.75">
      <c r="B172" s="20"/>
      <c r="C172" s="20"/>
      <c r="D172" s="20"/>
      <c r="E172" s="20"/>
    </row>
    <row r="173" spans="2:5" ht="12.75">
      <c r="B173" s="20"/>
      <c r="C173" s="20"/>
      <c r="D173" s="20"/>
      <c r="E173" s="20"/>
    </row>
    <row r="174" spans="2:5" ht="12.75">
      <c r="B174" s="20"/>
      <c r="C174" s="20"/>
      <c r="D174" s="20"/>
      <c r="E174" s="20"/>
    </row>
    <row r="175" spans="2:5" ht="12.75">
      <c r="B175" s="20"/>
      <c r="C175" s="20"/>
      <c r="D175" s="20"/>
      <c r="E175" s="20"/>
    </row>
    <row r="176" spans="2:5" ht="12.75">
      <c r="B176" s="20"/>
      <c r="C176" s="20"/>
      <c r="D176" s="20"/>
      <c r="E176" s="20"/>
    </row>
    <row r="177" spans="2:5" ht="12.75">
      <c r="B177" s="20"/>
      <c r="C177" s="20"/>
      <c r="D177" s="20"/>
      <c r="E177" s="20"/>
    </row>
    <row r="178" spans="2:5" ht="12.75">
      <c r="B178" s="20"/>
      <c r="C178" s="20"/>
      <c r="D178" s="20"/>
      <c r="E178" s="20"/>
    </row>
    <row r="179" spans="2:5" ht="12.75">
      <c r="B179" s="20"/>
      <c r="C179" s="20"/>
      <c r="D179" s="20"/>
      <c r="E179" s="20"/>
    </row>
    <row r="180" spans="2:5" ht="12.75">
      <c r="B180" s="20"/>
      <c r="C180" s="20"/>
      <c r="D180" s="20"/>
      <c r="E180" s="20"/>
    </row>
    <row r="181" spans="2:5" ht="12.75">
      <c r="B181" s="20"/>
      <c r="C181" s="20"/>
      <c r="D181" s="20"/>
      <c r="E181" s="20"/>
    </row>
    <row r="182" spans="2:5" ht="12.75">
      <c r="B182" s="20"/>
      <c r="C182" s="20"/>
      <c r="D182" s="20"/>
      <c r="E182" s="20"/>
    </row>
    <row r="183" spans="2:5" ht="12.75">
      <c r="B183" s="20"/>
      <c r="C183" s="20"/>
      <c r="D183" s="20"/>
      <c r="E183" s="20"/>
    </row>
    <row r="184" spans="2:5" ht="12.75">
      <c r="B184" s="20"/>
      <c r="C184" s="20"/>
      <c r="D184" s="20"/>
      <c r="E184" s="20"/>
    </row>
    <row r="185" spans="2:5" ht="12.75">
      <c r="B185" s="20"/>
      <c r="C185" s="20"/>
      <c r="D185" s="20"/>
      <c r="E185" s="20"/>
    </row>
    <row r="186" spans="2:5" ht="12.75">
      <c r="B186" s="20"/>
      <c r="C186" s="20"/>
      <c r="D186" s="20"/>
      <c r="E186" s="20"/>
    </row>
    <row r="187" spans="2:5" ht="12.75">
      <c r="B187" s="20"/>
      <c r="C187" s="20"/>
      <c r="D187" s="20"/>
      <c r="E187" s="20"/>
    </row>
    <row r="188" spans="2:5" ht="12.75">
      <c r="B188" s="20"/>
      <c r="C188" s="20"/>
      <c r="D188" s="20"/>
      <c r="E188" s="20"/>
    </row>
    <row r="189" spans="2:5" ht="12.75">
      <c r="B189" s="20"/>
      <c r="C189" s="20"/>
      <c r="D189" s="20"/>
      <c r="E189" s="20"/>
    </row>
    <row r="190" spans="2:5" ht="12.75">
      <c r="B190" s="20"/>
      <c r="C190" s="20"/>
      <c r="D190" s="20"/>
      <c r="E190" s="20"/>
    </row>
    <row r="191" spans="2:5" ht="12.75">
      <c r="B191" s="20"/>
      <c r="C191" s="20"/>
      <c r="D191" s="20"/>
      <c r="E191" s="20"/>
    </row>
    <row r="192" spans="2:5" ht="12.75">
      <c r="B192" s="20"/>
      <c r="C192" s="20"/>
      <c r="D192" s="20"/>
      <c r="E192" s="20"/>
    </row>
    <row r="193" spans="2:5" ht="12.75">
      <c r="B193" s="20"/>
      <c r="C193" s="20"/>
      <c r="D193" s="20"/>
      <c r="E193" s="20"/>
    </row>
    <row r="194" spans="2:5" ht="12.75">
      <c r="B194" s="20"/>
      <c r="C194" s="20"/>
      <c r="D194" s="20"/>
      <c r="E194" s="20"/>
    </row>
    <row r="195" spans="2:5" ht="12.75">
      <c r="B195" s="20"/>
      <c r="C195" s="20"/>
      <c r="D195" s="20"/>
      <c r="E195" s="20"/>
    </row>
    <row r="196" spans="2:5" ht="12.75">
      <c r="B196" s="20"/>
      <c r="C196" s="20"/>
      <c r="D196" s="20"/>
      <c r="E196" s="20"/>
    </row>
    <row r="197" spans="2:5" ht="12.75">
      <c r="B197" s="20"/>
      <c r="C197" s="20"/>
      <c r="D197" s="20"/>
      <c r="E197" s="20"/>
    </row>
    <row r="198" spans="2:5" ht="12.75">
      <c r="B198" s="20"/>
      <c r="C198" s="20"/>
      <c r="D198" s="20"/>
      <c r="E198" s="20"/>
    </row>
    <row r="199" spans="2:5" ht="12.75">
      <c r="B199" s="20"/>
      <c r="C199" s="20"/>
      <c r="D199" s="20"/>
      <c r="E199" s="20"/>
    </row>
    <row r="200" spans="2:5" ht="12.75">
      <c r="B200" s="20"/>
      <c r="C200" s="20"/>
      <c r="D200" s="20"/>
      <c r="E200" s="20"/>
    </row>
    <row r="201" spans="2:5" ht="12.75">
      <c r="B201" s="20"/>
      <c r="C201" s="20"/>
      <c r="D201" s="20"/>
      <c r="E201" s="20"/>
    </row>
    <row r="202" spans="2:5" ht="12.75">
      <c r="B202" s="20"/>
      <c r="C202" s="20"/>
      <c r="D202" s="20"/>
      <c r="E202" s="20"/>
    </row>
    <row r="203" spans="2:5" ht="12.75">
      <c r="B203" s="20"/>
      <c r="C203" s="20"/>
      <c r="D203" s="20"/>
      <c r="E203" s="20"/>
    </row>
    <row r="204" spans="2:5" ht="12.75">
      <c r="B204" s="20"/>
      <c r="C204" s="20"/>
      <c r="D204" s="20"/>
      <c r="E204" s="20"/>
    </row>
    <row r="205" spans="2:5" ht="12.75">
      <c r="B205" s="20"/>
      <c r="C205" s="20"/>
      <c r="D205" s="20"/>
      <c r="E205" s="20"/>
    </row>
    <row r="206" spans="2:5" ht="12.75">
      <c r="B206" s="20"/>
      <c r="C206" s="20"/>
      <c r="D206" s="20"/>
      <c r="E206" s="20"/>
    </row>
    <row r="207" spans="2:5" ht="12.75">
      <c r="B207" s="20"/>
      <c r="C207" s="20"/>
      <c r="D207" s="20"/>
      <c r="E207" s="20"/>
    </row>
    <row r="208" spans="2:5" ht="12.75">
      <c r="B208" s="20"/>
      <c r="C208" s="20"/>
      <c r="D208" s="20"/>
      <c r="E208" s="20"/>
    </row>
    <row r="209" spans="2:5" ht="12.75">
      <c r="B209" s="20"/>
      <c r="C209" s="20"/>
      <c r="D209" s="20"/>
      <c r="E209" s="20"/>
    </row>
    <row r="210" spans="2:5" ht="12.75">
      <c r="B210" s="20"/>
      <c r="C210" s="20"/>
      <c r="D210" s="20"/>
      <c r="E210" s="20"/>
    </row>
    <row r="211" spans="2:5" ht="12.75">
      <c r="B211" s="20"/>
      <c r="C211" s="20"/>
      <c r="D211" s="20"/>
      <c r="E211" s="20"/>
    </row>
    <row r="212" spans="2:5" ht="12.75">
      <c r="B212" s="20"/>
      <c r="C212" s="20"/>
      <c r="D212" s="20"/>
      <c r="E212" s="20"/>
    </row>
    <row r="213" spans="2:5" ht="12.75">
      <c r="B213" s="20"/>
      <c r="C213" s="20"/>
      <c r="D213" s="20"/>
      <c r="E213" s="20"/>
    </row>
    <row r="214" spans="2:5" ht="12.75">
      <c r="B214" s="20"/>
      <c r="C214" s="20"/>
      <c r="D214" s="20"/>
      <c r="E214" s="20"/>
    </row>
    <row r="215" spans="2:5" ht="12.75">
      <c r="B215" s="20"/>
      <c r="C215" s="20"/>
      <c r="D215" s="20"/>
      <c r="E215" s="20"/>
    </row>
    <row r="216" spans="2:5" ht="12.75">
      <c r="B216" s="20"/>
      <c r="C216" s="20"/>
      <c r="D216" s="20"/>
      <c r="E216" s="20"/>
    </row>
    <row r="217" spans="2:5" ht="12.75">
      <c r="B217" s="20"/>
      <c r="C217" s="20"/>
      <c r="D217" s="20"/>
      <c r="E217" s="20"/>
    </row>
    <row r="218" spans="2:5" ht="12.75">
      <c r="B218" s="20"/>
      <c r="C218" s="20"/>
      <c r="D218" s="20"/>
      <c r="E218" s="20"/>
    </row>
    <row r="219" spans="2:5" ht="12.75">
      <c r="B219" s="20"/>
      <c r="C219" s="20"/>
      <c r="D219" s="20"/>
      <c r="E219" s="20"/>
    </row>
    <row r="220" spans="2:5" ht="12.75">
      <c r="B220" s="20"/>
      <c r="C220" s="20"/>
      <c r="D220" s="20"/>
      <c r="E220" s="20"/>
    </row>
    <row r="221" spans="2:5" ht="12.75">
      <c r="B221" s="20"/>
      <c r="C221" s="20"/>
      <c r="D221" s="20"/>
      <c r="E221" s="20"/>
    </row>
    <row r="222" spans="2:5" ht="12.75">
      <c r="B222" s="20"/>
      <c r="C222" s="20"/>
      <c r="D222" s="20"/>
      <c r="E222" s="20"/>
    </row>
    <row r="223" spans="2:5" ht="12.75">
      <c r="B223" s="20"/>
      <c r="C223" s="20"/>
      <c r="D223" s="20"/>
      <c r="E223" s="20"/>
    </row>
    <row r="224" spans="2:5" ht="12.75">
      <c r="B224" s="20"/>
      <c r="C224" s="20"/>
      <c r="D224" s="20"/>
      <c r="E224" s="20"/>
    </row>
    <row r="225" spans="2:5" ht="12.75">
      <c r="B225" s="20"/>
      <c r="C225" s="20"/>
      <c r="D225" s="20"/>
      <c r="E225" s="20"/>
    </row>
    <row r="226" spans="2:5" ht="12.75">
      <c r="B226" s="20"/>
      <c r="C226" s="20"/>
      <c r="D226" s="20"/>
      <c r="E226" s="20"/>
    </row>
    <row r="227" spans="2:5" ht="12.75">
      <c r="B227" s="20"/>
      <c r="C227" s="20"/>
      <c r="D227" s="20"/>
      <c r="E227" s="20"/>
    </row>
    <row r="228" spans="2:5" ht="12.75">
      <c r="B228" s="20"/>
      <c r="C228" s="20"/>
      <c r="D228" s="20"/>
      <c r="E228" s="20"/>
    </row>
    <row r="229" spans="2:5" ht="12.75">
      <c r="B229" s="20"/>
      <c r="C229" s="20"/>
      <c r="D229" s="20"/>
      <c r="E229" s="20"/>
    </row>
    <row r="230" spans="2:5" ht="12.75">
      <c r="B230" s="20"/>
      <c r="C230" s="20"/>
      <c r="D230" s="20"/>
      <c r="E230" s="20"/>
    </row>
    <row r="231" spans="2:5" ht="12.75">
      <c r="B231" s="20"/>
      <c r="C231" s="20"/>
      <c r="D231" s="20"/>
      <c r="E231" s="20"/>
    </row>
    <row r="232" spans="2:5" ht="12.75">
      <c r="B232" s="20"/>
      <c r="C232" s="20"/>
      <c r="D232" s="20"/>
      <c r="E232" s="20"/>
    </row>
    <row r="233" spans="2:5" ht="12.75">
      <c r="B233" s="20"/>
      <c r="C233" s="20"/>
      <c r="D233" s="20"/>
      <c r="E233" s="20"/>
    </row>
    <row r="234" spans="2:5" ht="12.75">
      <c r="B234" s="20"/>
      <c r="C234" s="20"/>
      <c r="D234" s="20"/>
      <c r="E234" s="20"/>
    </row>
    <row r="235" spans="2:5" ht="12.75">
      <c r="B235" s="20"/>
      <c r="C235" s="20"/>
      <c r="D235" s="20"/>
      <c r="E235" s="20"/>
    </row>
    <row r="236" spans="2:5" ht="12.75">
      <c r="B236" s="20"/>
      <c r="C236" s="20"/>
      <c r="D236" s="20"/>
      <c r="E236" s="20"/>
    </row>
    <row r="237" spans="2:5" ht="12.75">
      <c r="B237" s="20"/>
      <c r="C237" s="20"/>
      <c r="D237" s="20"/>
      <c r="E237" s="20"/>
    </row>
    <row r="238" spans="2:5" ht="12.75">
      <c r="B238" s="20"/>
      <c r="C238" s="20"/>
      <c r="D238" s="20"/>
      <c r="E238" s="20"/>
    </row>
    <row r="239" spans="2:5" ht="12.75">
      <c r="B239" s="20"/>
      <c r="C239" s="20"/>
      <c r="D239" s="20"/>
      <c r="E239" s="20"/>
    </row>
    <row r="240" spans="2:5" ht="12.75">
      <c r="B240" s="20"/>
      <c r="C240" s="20"/>
      <c r="D240" s="20"/>
      <c r="E240" s="20"/>
    </row>
    <row r="241" spans="2:5" ht="12.75">
      <c r="B241" s="20"/>
      <c r="C241" s="20"/>
      <c r="D241" s="20"/>
      <c r="E241" s="20"/>
    </row>
    <row r="242" spans="2:5" ht="12.75">
      <c r="B242" s="20"/>
      <c r="C242" s="20"/>
      <c r="D242" s="20"/>
      <c r="E242" s="20"/>
    </row>
    <row r="243" spans="2:5" ht="12.75">
      <c r="B243" s="20"/>
      <c r="C243" s="20"/>
      <c r="D243" s="20"/>
      <c r="E243" s="20"/>
    </row>
    <row r="244" spans="2:5" ht="12.75">
      <c r="B244" s="20"/>
      <c r="C244" s="20"/>
      <c r="D244" s="20"/>
      <c r="E244" s="20"/>
    </row>
    <row r="245" spans="2:5" ht="12.75">
      <c r="B245" s="20"/>
      <c r="C245" s="20"/>
      <c r="D245" s="20"/>
      <c r="E245" s="20"/>
    </row>
    <row r="246" spans="2:5" ht="12.75">
      <c r="B246" s="20"/>
      <c r="C246" s="20"/>
      <c r="D246" s="20"/>
      <c r="E246" s="20"/>
    </row>
    <row r="247" spans="2:5" ht="12.75">
      <c r="B247" s="20"/>
      <c r="C247" s="20"/>
      <c r="D247" s="20"/>
      <c r="E247" s="20"/>
    </row>
    <row r="248" spans="2:5" ht="12.75">
      <c r="B248" s="20"/>
      <c r="C248" s="20"/>
      <c r="D248" s="20"/>
      <c r="E248" s="20"/>
    </row>
    <row r="249" spans="2:5" ht="12.75">
      <c r="B249" s="20"/>
      <c r="C249" s="20"/>
      <c r="D249" s="20"/>
      <c r="E249" s="20"/>
    </row>
    <row r="250" spans="2:5" ht="12.75">
      <c r="B250" s="20"/>
      <c r="C250" s="20"/>
      <c r="D250" s="20"/>
      <c r="E250" s="20"/>
    </row>
    <row r="251" spans="2:5" ht="12.75">
      <c r="B251" s="20"/>
      <c r="C251" s="20"/>
      <c r="D251" s="20"/>
      <c r="E251" s="20"/>
    </row>
    <row r="252" spans="2:5" ht="12.75">
      <c r="B252" s="20"/>
      <c r="C252" s="20"/>
      <c r="D252" s="20"/>
      <c r="E252" s="20"/>
    </row>
    <row r="253" spans="2:5" ht="12.75">
      <c r="B253" s="20"/>
      <c r="C253" s="20"/>
      <c r="D253" s="20"/>
      <c r="E253" s="20"/>
    </row>
    <row r="254" spans="2:5" ht="12.75">
      <c r="B254" s="20"/>
      <c r="C254" s="20"/>
      <c r="D254" s="20"/>
      <c r="E254" s="20"/>
    </row>
    <row r="255" spans="2:5" ht="12.75">
      <c r="B255" s="20"/>
      <c r="C255" s="20"/>
      <c r="D255" s="20"/>
      <c r="E255" s="20"/>
    </row>
    <row r="256" spans="2:5" ht="12.75">
      <c r="B256" s="20"/>
      <c r="C256" s="20"/>
      <c r="D256" s="20"/>
      <c r="E256" s="20"/>
    </row>
    <row r="257" spans="2:5" ht="12.75">
      <c r="B257" s="20"/>
      <c r="C257" s="20"/>
      <c r="D257" s="20"/>
      <c r="E257" s="20"/>
    </row>
    <row r="258" spans="2:5" ht="12.75">
      <c r="B258" s="20"/>
      <c r="C258" s="20"/>
      <c r="D258" s="20"/>
      <c r="E258" s="20"/>
    </row>
    <row r="259" spans="2:5" ht="12.75">
      <c r="B259" s="20"/>
      <c r="C259" s="20"/>
      <c r="D259" s="20"/>
      <c r="E259" s="20"/>
    </row>
    <row r="260" spans="2:5" ht="12.75">
      <c r="B260" s="20"/>
      <c r="C260" s="20"/>
      <c r="D260" s="20"/>
      <c r="E260" s="20"/>
    </row>
    <row r="261" spans="2:5" ht="12.75">
      <c r="B261" s="20"/>
      <c r="C261" s="20"/>
      <c r="D261" s="20"/>
      <c r="E261" s="20"/>
    </row>
    <row r="262" spans="2:5" ht="12.75">
      <c r="B262" s="20"/>
      <c r="C262" s="20"/>
      <c r="D262" s="20"/>
      <c r="E262" s="20"/>
    </row>
    <row r="263" spans="2:5" ht="12.75">
      <c r="B263" s="20"/>
      <c r="C263" s="20"/>
      <c r="D263" s="20"/>
      <c r="E263" s="20"/>
    </row>
    <row r="264" spans="2:5" ht="12.75">
      <c r="B264" s="20"/>
      <c r="C264" s="20"/>
      <c r="D264" s="20"/>
      <c r="E264" s="20"/>
    </row>
    <row r="265" spans="2:5" ht="12.75">
      <c r="B265" s="20"/>
      <c r="C265" s="20"/>
      <c r="D265" s="20"/>
      <c r="E265" s="20"/>
    </row>
    <row r="266" spans="2:5" ht="12.75">
      <c r="B266" s="20"/>
      <c r="C266" s="20"/>
      <c r="D266" s="20"/>
      <c r="E266" s="20"/>
    </row>
    <row r="267" spans="2:5" ht="12.75">
      <c r="B267" s="20"/>
      <c r="C267" s="20"/>
      <c r="D267" s="20"/>
      <c r="E267" s="20"/>
    </row>
    <row r="268" spans="2:5" ht="12.75">
      <c r="B268" s="20"/>
      <c r="C268" s="20"/>
      <c r="D268" s="20"/>
      <c r="E268" s="20"/>
    </row>
    <row r="269" spans="2:5" ht="12.75">
      <c r="B269" s="20"/>
      <c r="C269" s="20"/>
      <c r="D269" s="20"/>
      <c r="E269" s="20"/>
    </row>
    <row r="270" spans="2:5" ht="12.75">
      <c r="B270" s="20"/>
      <c r="C270" s="20"/>
      <c r="D270" s="20"/>
      <c r="E270" s="20"/>
    </row>
    <row r="271" spans="2:5" ht="12.75">
      <c r="B271" s="20"/>
      <c r="C271" s="20"/>
      <c r="D271" s="20"/>
      <c r="E271" s="20"/>
    </row>
    <row r="272" spans="2:5" ht="12.75">
      <c r="B272" s="20"/>
      <c r="C272" s="20"/>
      <c r="D272" s="20"/>
      <c r="E272" s="20"/>
    </row>
    <row r="273" spans="2:5" ht="12.75">
      <c r="B273" s="20"/>
      <c r="C273" s="20"/>
      <c r="D273" s="20"/>
      <c r="E273" s="20"/>
    </row>
    <row r="274" spans="2:5" ht="12.75">
      <c r="B274" s="20"/>
      <c r="C274" s="20"/>
      <c r="D274" s="20"/>
      <c r="E274" s="20"/>
    </row>
    <row r="275" spans="2:5" ht="12.75">
      <c r="B275" s="20"/>
      <c r="C275" s="20"/>
      <c r="D275" s="20"/>
      <c r="E275" s="20"/>
    </row>
    <row r="276" spans="2:5" ht="12.75">
      <c r="B276" s="20"/>
      <c r="C276" s="20"/>
      <c r="D276" s="20"/>
      <c r="E276" s="20"/>
    </row>
    <row r="277" spans="2:5" ht="12.75">
      <c r="B277" s="20"/>
      <c r="C277" s="20"/>
      <c r="D277" s="20"/>
      <c r="E277" s="20"/>
    </row>
    <row r="278" spans="2:5" ht="12.75">
      <c r="B278" s="20"/>
      <c r="C278" s="20"/>
      <c r="D278" s="20"/>
      <c r="E278" s="20"/>
    </row>
    <row r="279" spans="2:5" ht="12.75">
      <c r="B279" s="20"/>
      <c r="C279" s="20"/>
      <c r="D279" s="20"/>
      <c r="E279" s="20"/>
    </row>
    <row r="280" spans="2:5" ht="12.75">
      <c r="B280" s="20"/>
      <c r="C280" s="20"/>
      <c r="D280" s="20"/>
      <c r="E280" s="20"/>
    </row>
    <row r="281" spans="2:5" ht="12.75">
      <c r="B281" s="20"/>
      <c r="C281" s="20"/>
      <c r="D281" s="20"/>
      <c r="E281" s="20"/>
    </row>
    <row r="282" spans="2:5" ht="12.75">
      <c r="B282" s="20"/>
      <c r="C282" s="20"/>
      <c r="D282" s="20"/>
      <c r="E282" s="20"/>
    </row>
    <row r="283" spans="2:5" ht="12.75">
      <c r="B283" s="20"/>
      <c r="C283" s="20"/>
      <c r="D283" s="20"/>
      <c r="E283" s="20"/>
    </row>
    <row r="284" spans="2:5" ht="12.75">
      <c r="B284" s="20"/>
      <c r="C284" s="20"/>
      <c r="D284" s="20"/>
      <c r="E284" s="20"/>
    </row>
    <row r="285" spans="2:5" ht="12.75">
      <c r="B285" s="20"/>
      <c r="C285" s="20"/>
      <c r="D285" s="20"/>
      <c r="E285" s="20"/>
    </row>
    <row r="286" spans="2:5" ht="12.75">
      <c r="B286" s="20"/>
      <c r="C286" s="20"/>
      <c r="D286" s="20"/>
      <c r="E286" s="20"/>
    </row>
    <row r="287" spans="2:5" ht="12.75">
      <c r="B287" s="20"/>
      <c r="C287" s="20"/>
      <c r="D287" s="20"/>
      <c r="E287" s="20"/>
    </row>
    <row r="288" spans="2:5" ht="12.75">
      <c r="B288" s="20"/>
      <c r="C288" s="20"/>
      <c r="D288" s="20"/>
      <c r="E288" s="20"/>
    </row>
    <row r="289" spans="2:5" ht="12.75">
      <c r="B289" s="20"/>
      <c r="C289" s="20"/>
      <c r="D289" s="20"/>
      <c r="E289" s="20"/>
    </row>
    <row r="290" spans="2:5" ht="12.75">
      <c r="B290" s="20"/>
      <c r="C290" s="20"/>
      <c r="D290" s="20"/>
      <c r="E290" s="20"/>
    </row>
    <row r="291" spans="2:5" ht="12.75">
      <c r="B291" s="20"/>
      <c r="C291" s="20"/>
      <c r="D291" s="20"/>
      <c r="E291" s="20"/>
    </row>
    <row r="292" spans="2:5" ht="12.75">
      <c r="B292" s="20"/>
      <c r="C292" s="20"/>
      <c r="D292" s="20"/>
      <c r="E292" s="20"/>
    </row>
    <row r="293" spans="2:5" ht="12.75">
      <c r="B293" s="20"/>
      <c r="C293" s="20"/>
      <c r="D293" s="20"/>
      <c r="E293" s="20"/>
    </row>
    <row r="294" spans="2:5" ht="12.75">
      <c r="B294" s="20"/>
      <c r="C294" s="20"/>
      <c r="D294" s="20"/>
      <c r="E294" s="20"/>
    </row>
    <row r="295" spans="2:5" ht="12.75">
      <c r="B295" s="20"/>
      <c r="C295" s="20"/>
      <c r="D295" s="20"/>
      <c r="E295" s="20"/>
    </row>
    <row r="296" spans="2:5" ht="12.75">
      <c r="B296" s="20"/>
      <c r="C296" s="20"/>
      <c r="D296" s="20"/>
      <c r="E296" s="20"/>
    </row>
    <row r="297" spans="2:5" ht="12.75">
      <c r="B297" s="20"/>
      <c r="C297" s="20"/>
      <c r="D297" s="20"/>
      <c r="E297" s="20"/>
    </row>
    <row r="298" spans="2:5" ht="12.75">
      <c r="B298" s="20"/>
      <c r="C298" s="20"/>
      <c r="D298" s="20"/>
      <c r="E298" s="20"/>
    </row>
    <row r="299" spans="2:5" ht="12.75">
      <c r="B299" s="20"/>
      <c r="C299" s="20"/>
      <c r="D299" s="20"/>
      <c r="E299" s="20"/>
    </row>
    <row r="300" spans="2:5" ht="12.75">
      <c r="B300" s="20"/>
      <c r="C300" s="20"/>
      <c r="D300" s="20"/>
      <c r="E300" s="20"/>
    </row>
    <row r="301" spans="2:5" ht="12.75">
      <c r="B301" s="20"/>
      <c r="C301" s="20"/>
      <c r="D301" s="20"/>
      <c r="E301" s="20"/>
    </row>
    <row r="302" spans="2:5" ht="12.75">
      <c r="B302" s="20"/>
      <c r="C302" s="20"/>
      <c r="D302" s="20"/>
      <c r="E302" s="20"/>
    </row>
    <row r="303" spans="2:5" ht="12.75">
      <c r="B303" s="20"/>
      <c r="C303" s="20"/>
      <c r="D303" s="20"/>
      <c r="E303" s="20"/>
    </row>
    <row r="304" spans="2:5" ht="12.75">
      <c r="B304" s="20"/>
      <c r="C304" s="20"/>
      <c r="D304" s="20"/>
      <c r="E304" s="20"/>
    </row>
    <row r="305" spans="2:5" ht="12.75">
      <c r="B305" s="20"/>
      <c r="C305" s="20"/>
      <c r="D305" s="20"/>
      <c r="E305" s="20"/>
    </row>
    <row r="306" spans="2:5" ht="12.75">
      <c r="B306" s="20"/>
      <c r="C306" s="20"/>
      <c r="D306" s="20"/>
      <c r="E306" s="20"/>
    </row>
    <row r="307" spans="2:5" ht="12.75">
      <c r="B307" s="20"/>
      <c r="C307" s="20"/>
      <c r="D307" s="20"/>
      <c r="E307" s="20"/>
    </row>
    <row r="308" spans="2:5" ht="12.75">
      <c r="B308" s="20"/>
      <c r="C308" s="20"/>
      <c r="D308" s="20"/>
      <c r="E308" s="20"/>
    </row>
    <row r="309" spans="2:5" ht="12.75">
      <c r="B309" s="20"/>
      <c r="C309" s="20"/>
      <c r="D309" s="20"/>
      <c r="E309" s="20"/>
    </row>
    <row r="310" spans="2:5" ht="12.75">
      <c r="B310" s="20"/>
      <c r="C310" s="20"/>
      <c r="D310" s="20"/>
      <c r="E310" s="20"/>
    </row>
    <row r="311" spans="2:5" ht="12.75">
      <c r="B311" s="20"/>
      <c r="C311" s="20"/>
      <c r="D311" s="20"/>
      <c r="E311" s="20"/>
    </row>
    <row r="312" spans="2:5" ht="12.75">
      <c r="B312" s="20"/>
      <c r="C312" s="20"/>
      <c r="D312" s="20"/>
      <c r="E312" s="20"/>
    </row>
    <row r="313" spans="2:5" ht="12.75">
      <c r="B313" s="20"/>
      <c r="C313" s="20"/>
      <c r="D313" s="20"/>
      <c r="E313" s="20"/>
    </row>
    <row r="314" spans="2:5" ht="12.75">
      <c r="B314" s="20"/>
      <c r="C314" s="20"/>
      <c r="D314" s="20"/>
      <c r="E314" s="20"/>
    </row>
    <row r="315" spans="2:5" ht="12.75">
      <c r="B315" s="20"/>
      <c r="C315" s="20"/>
      <c r="D315" s="20"/>
      <c r="E315" s="20"/>
    </row>
    <row r="316" spans="2:5" ht="12.75">
      <c r="B316" s="20"/>
      <c r="C316" s="20"/>
      <c r="D316" s="20"/>
      <c r="E316" s="20"/>
    </row>
    <row r="317" spans="2:5" ht="12.75">
      <c r="B317" s="20"/>
      <c r="C317" s="20"/>
      <c r="D317" s="20"/>
      <c r="E317" s="20"/>
    </row>
    <row r="318" spans="2:5" ht="12.75">
      <c r="B318" s="20"/>
      <c r="C318" s="20"/>
      <c r="D318" s="20"/>
      <c r="E318" s="20"/>
    </row>
    <row r="319" spans="2:5" ht="12.75">
      <c r="B319" s="20"/>
      <c r="C319" s="20"/>
      <c r="D319" s="20"/>
      <c r="E319" s="20"/>
    </row>
    <row r="320" spans="2:5" ht="12.75">
      <c r="B320" s="20"/>
      <c r="C320" s="20"/>
      <c r="D320" s="20"/>
      <c r="E320" s="20"/>
    </row>
    <row r="321" spans="2:5" ht="12.75">
      <c r="B321" s="20"/>
      <c r="C321" s="20"/>
      <c r="D321" s="20"/>
      <c r="E321" s="20"/>
    </row>
    <row r="322" spans="2:5" ht="12.75">
      <c r="B322" s="20"/>
      <c r="C322" s="20"/>
      <c r="D322" s="20"/>
      <c r="E322" s="20"/>
    </row>
    <row r="323" spans="2:5" ht="12.75">
      <c r="B323" s="20"/>
      <c r="C323" s="20"/>
      <c r="D323" s="20"/>
      <c r="E323" s="20"/>
    </row>
    <row r="324" spans="2:5" ht="12.75">
      <c r="B324" s="20"/>
      <c r="C324" s="20"/>
      <c r="D324" s="20"/>
      <c r="E324" s="20"/>
    </row>
    <row r="325" spans="2:5" ht="12.75">
      <c r="B325" s="20"/>
      <c r="C325" s="20"/>
      <c r="D325" s="20"/>
      <c r="E325" s="20"/>
    </row>
    <row r="326" spans="2:5" ht="12.75">
      <c r="B326" s="20"/>
      <c r="C326" s="20"/>
      <c r="D326" s="20"/>
      <c r="E326" s="20"/>
    </row>
    <row r="327" spans="2:5" ht="12.75">
      <c r="B327" s="20"/>
      <c r="C327" s="20"/>
      <c r="D327" s="20"/>
      <c r="E327" s="20"/>
    </row>
    <row r="328" spans="2:5" ht="12.75">
      <c r="B328" s="20"/>
      <c r="C328" s="20"/>
      <c r="D328" s="20"/>
      <c r="E328" s="20"/>
    </row>
    <row r="329" spans="2:5" ht="12.75">
      <c r="B329" s="20"/>
      <c r="C329" s="20"/>
      <c r="D329" s="20"/>
      <c r="E329" s="20"/>
    </row>
    <row r="330" spans="2:5" ht="12.75">
      <c r="B330" s="20"/>
      <c r="C330" s="20"/>
      <c r="D330" s="20"/>
      <c r="E330" s="20"/>
    </row>
    <row r="331" spans="2:5" ht="12.75">
      <c r="B331" s="20"/>
      <c r="C331" s="20"/>
      <c r="D331" s="20"/>
      <c r="E331" s="20"/>
    </row>
    <row r="332" spans="2:5" ht="12.75">
      <c r="B332" s="20"/>
      <c r="C332" s="20"/>
      <c r="D332" s="20"/>
      <c r="E332" s="20"/>
    </row>
    <row r="333" spans="2:5" ht="12.75">
      <c r="B333" s="20"/>
      <c r="C333" s="20"/>
      <c r="D333" s="20"/>
      <c r="E333" s="20"/>
    </row>
    <row r="334" spans="2:5" ht="12.75">
      <c r="B334" s="20"/>
      <c r="C334" s="20"/>
      <c r="D334" s="20"/>
      <c r="E334" s="20"/>
    </row>
    <row r="335" spans="2:5" ht="12.75">
      <c r="B335" s="20"/>
      <c r="C335" s="20"/>
      <c r="D335" s="20"/>
      <c r="E335" s="20"/>
    </row>
    <row r="336" spans="2:5" ht="12.75">
      <c r="B336" s="20"/>
      <c r="C336" s="20"/>
      <c r="D336" s="20"/>
      <c r="E336" s="20"/>
    </row>
    <row r="337" spans="2:5" ht="12.75">
      <c r="B337" s="20"/>
      <c r="C337" s="20"/>
      <c r="D337" s="20"/>
      <c r="E337" s="20"/>
    </row>
    <row r="338" spans="2:5" ht="12.75">
      <c r="B338" s="20"/>
      <c r="C338" s="20"/>
      <c r="D338" s="20"/>
      <c r="E338" s="20"/>
    </row>
    <row r="339" spans="2:5" ht="12.75">
      <c r="B339" s="20"/>
      <c r="C339" s="20"/>
      <c r="D339" s="20"/>
      <c r="E339" s="20"/>
    </row>
    <row r="340" spans="2:5" ht="12.75">
      <c r="B340" s="20"/>
      <c r="C340" s="20"/>
      <c r="D340" s="20"/>
      <c r="E340" s="20"/>
    </row>
    <row r="341" spans="2:5" ht="12.75">
      <c r="B341" s="20"/>
      <c r="C341" s="20"/>
      <c r="D341" s="20"/>
      <c r="E341" s="20"/>
    </row>
    <row r="342" spans="2:5" ht="12.75">
      <c r="B342" s="20"/>
      <c r="C342" s="20"/>
      <c r="D342" s="20"/>
      <c r="E342" s="20"/>
    </row>
    <row r="343" spans="2:5" ht="12.75">
      <c r="B343" s="20"/>
      <c r="C343" s="20"/>
      <c r="D343" s="20"/>
      <c r="E343" s="20"/>
    </row>
    <row r="344" spans="2:5" ht="12.75">
      <c r="B344" s="20"/>
      <c r="C344" s="20"/>
      <c r="D344" s="20"/>
      <c r="E344" s="20"/>
    </row>
    <row r="345" spans="2:5" ht="12.75">
      <c r="B345" s="20"/>
      <c r="C345" s="20"/>
      <c r="D345" s="20"/>
      <c r="E345" s="20"/>
    </row>
    <row r="346" spans="2:5" ht="12.75">
      <c r="B346" s="20"/>
      <c r="C346" s="20"/>
      <c r="D346" s="20"/>
      <c r="E346" s="20"/>
    </row>
    <row r="347" spans="2:5" ht="12.75">
      <c r="B347" s="20"/>
      <c r="C347" s="20"/>
      <c r="D347" s="20"/>
      <c r="E347" s="20"/>
    </row>
    <row r="348" spans="2:5" ht="12.75">
      <c r="B348" s="20"/>
      <c r="C348" s="20"/>
      <c r="D348" s="20"/>
      <c r="E348" s="20"/>
    </row>
    <row r="349" spans="2:5" ht="12.75">
      <c r="B349" s="20"/>
      <c r="C349" s="20"/>
      <c r="D349" s="20"/>
      <c r="E349" s="20"/>
    </row>
    <row r="350" spans="2:5" ht="12.75">
      <c r="B350" s="20"/>
      <c r="C350" s="20"/>
      <c r="D350" s="20"/>
      <c r="E350" s="20"/>
    </row>
    <row r="351" spans="2:5" ht="12.75">
      <c r="B351" s="20"/>
      <c r="C351" s="20"/>
      <c r="D351" s="20"/>
      <c r="E351" s="20"/>
    </row>
    <row r="352" spans="2:5" ht="12.75">
      <c r="B352" s="20"/>
      <c r="C352" s="20"/>
      <c r="D352" s="20"/>
      <c r="E352" s="20"/>
    </row>
    <row r="353" spans="2:5" ht="12.75">
      <c r="B353" s="20"/>
      <c r="C353" s="20"/>
      <c r="D353" s="20"/>
      <c r="E353" s="20"/>
    </row>
    <row r="354" spans="2:5" ht="12.75">
      <c r="B354" s="20"/>
      <c r="C354" s="20"/>
      <c r="D354" s="20"/>
      <c r="E354" s="20"/>
    </row>
    <row r="355" spans="2:5" ht="12.75">
      <c r="B355" s="20"/>
      <c r="C355" s="20"/>
      <c r="D355" s="20"/>
      <c r="E355" s="20"/>
    </row>
    <row r="356" spans="2:5" ht="12.75">
      <c r="B356" s="20"/>
      <c r="C356" s="20"/>
      <c r="D356" s="20"/>
      <c r="E356" s="20"/>
    </row>
    <row r="357" spans="2:5" ht="12.75">
      <c r="B357" s="20"/>
      <c r="C357" s="20"/>
      <c r="D357" s="20"/>
      <c r="E357" s="20"/>
    </row>
    <row r="358" spans="2:5" ht="12.75">
      <c r="B358" s="20"/>
      <c r="C358" s="20"/>
      <c r="D358" s="20"/>
      <c r="E358" s="20"/>
    </row>
    <row r="359" spans="2:5" ht="12.75">
      <c r="B359" s="20"/>
      <c r="C359" s="20"/>
      <c r="D359" s="20"/>
      <c r="E359" s="20"/>
    </row>
    <row r="360" spans="2:5" ht="12.75">
      <c r="B360" s="20"/>
      <c r="C360" s="20"/>
      <c r="D360" s="20"/>
      <c r="E360" s="20"/>
    </row>
    <row r="361" spans="2:5" ht="12.75">
      <c r="B361" s="20"/>
      <c r="C361" s="20"/>
      <c r="D361" s="20"/>
      <c r="E361" s="20"/>
    </row>
    <row r="362" spans="2:5" ht="12.75">
      <c r="B362" s="20"/>
      <c r="C362" s="20"/>
      <c r="D362" s="20"/>
      <c r="E362" s="20"/>
    </row>
    <row r="363" spans="2:5" ht="12.75">
      <c r="B363" s="20"/>
      <c r="C363" s="20"/>
      <c r="D363" s="20"/>
      <c r="E363" s="20"/>
    </row>
    <row r="364" spans="2:5" ht="12.75">
      <c r="B364" s="20"/>
      <c r="C364" s="20"/>
      <c r="D364" s="20"/>
      <c r="E364" s="20"/>
    </row>
    <row r="365" spans="2:5" ht="12.75">
      <c r="B365" s="20"/>
      <c r="C365" s="20"/>
      <c r="D365" s="20"/>
      <c r="E365" s="20"/>
    </row>
    <row r="366" spans="2:5" ht="12.75">
      <c r="B366" s="20"/>
      <c r="C366" s="20"/>
      <c r="D366" s="20"/>
      <c r="E366" s="20"/>
    </row>
    <row r="367" spans="2:5" ht="12.75">
      <c r="B367" s="20"/>
      <c r="C367" s="20"/>
      <c r="D367" s="20"/>
      <c r="E367" s="20"/>
    </row>
    <row r="368" spans="2:5" ht="12.75">
      <c r="B368" s="20"/>
      <c r="C368" s="20"/>
      <c r="D368" s="20"/>
      <c r="E368" s="20"/>
    </row>
    <row r="369" spans="2:5" ht="12.75">
      <c r="B369" s="20"/>
      <c r="C369" s="20"/>
      <c r="D369" s="20"/>
      <c r="E369" s="20"/>
    </row>
    <row r="370" spans="2:5" ht="12.75">
      <c r="B370" s="20"/>
      <c r="C370" s="20"/>
      <c r="D370" s="20"/>
      <c r="E370" s="20"/>
    </row>
    <row r="371" spans="2:5" ht="12.75">
      <c r="B371" s="20"/>
      <c r="C371" s="20"/>
      <c r="D371" s="20"/>
      <c r="E371" s="20"/>
    </row>
    <row r="372" spans="2:5" ht="12.75">
      <c r="B372" s="20"/>
      <c r="C372" s="20"/>
      <c r="D372" s="20"/>
      <c r="E372" s="20"/>
    </row>
    <row r="373" spans="2:5" ht="12.75">
      <c r="B373" s="20"/>
      <c r="C373" s="20"/>
      <c r="D373" s="20"/>
      <c r="E373" s="20"/>
    </row>
    <row r="374" spans="2:5" ht="12.75">
      <c r="B374" s="20"/>
      <c r="C374" s="20"/>
      <c r="D374" s="20"/>
      <c r="E374" s="20"/>
    </row>
    <row r="375" spans="2:5" ht="12.75">
      <c r="B375" s="20"/>
      <c r="C375" s="20"/>
      <c r="D375" s="20"/>
      <c r="E375" s="20"/>
    </row>
    <row r="376" spans="2:5" ht="12.75">
      <c r="B376" s="20"/>
      <c r="C376" s="20"/>
      <c r="D376" s="20"/>
      <c r="E376" s="20"/>
    </row>
    <row r="377" spans="2:5" ht="12.75">
      <c r="B377" s="20"/>
      <c r="C377" s="20"/>
      <c r="D377" s="20"/>
      <c r="E377" s="20"/>
    </row>
    <row r="378" spans="2:5" ht="12.75">
      <c r="B378" s="20"/>
      <c r="C378" s="20"/>
      <c r="D378" s="20"/>
      <c r="E378" s="20"/>
    </row>
    <row r="379" spans="2:5" ht="12.75">
      <c r="B379" s="20"/>
      <c r="C379" s="20"/>
      <c r="D379" s="20"/>
      <c r="E379" s="20"/>
    </row>
    <row r="380" spans="2:5" ht="12.75">
      <c r="B380" s="20"/>
      <c r="C380" s="20"/>
      <c r="D380" s="20"/>
      <c r="E380" s="20"/>
    </row>
    <row r="381" spans="2:5" ht="12.75">
      <c r="B381" s="20"/>
      <c r="C381" s="20"/>
      <c r="D381" s="20"/>
      <c r="E381" s="20"/>
    </row>
    <row r="382" spans="2:5" ht="12.75">
      <c r="B382" s="20"/>
      <c r="C382" s="20"/>
      <c r="D382" s="20"/>
      <c r="E382" s="20"/>
    </row>
    <row r="383" spans="2:5" ht="12.75">
      <c r="B383" s="20"/>
      <c r="C383" s="20"/>
      <c r="D383" s="20"/>
      <c r="E383" s="20"/>
    </row>
    <row r="384" spans="2:5" ht="12.75">
      <c r="B384" s="20"/>
      <c r="C384" s="20"/>
      <c r="D384" s="20"/>
      <c r="E384" s="20"/>
    </row>
    <row r="385" spans="2:5" ht="12.75">
      <c r="B385" s="20"/>
      <c r="C385" s="20"/>
      <c r="D385" s="20"/>
      <c r="E385" s="20"/>
    </row>
    <row r="386" spans="2:5" ht="12.75">
      <c r="B386" s="20"/>
      <c r="C386" s="20"/>
      <c r="D386" s="20"/>
      <c r="E386" s="20"/>
    </row>
    <row r="387" spans="2:5" ht="12.75">
      <c r="B387" s="20"/>
      <c r="C387" s="20"/>
      <c r="D387" s="20"/>
      <c r="E387" s="20"/>
    </row>
    <row r="388" spans="2:5" ht="12.75">
      <c r="B388" s="20"/>
      <c r="C388" s="20"/>
      <c r="D388" s="20"/>
      <c r="E388" s="20"/>
    </row>
    <row r="389" spans="2:5" ht="12.75">
      <c r="B389" s="20"/>
      <c r="C389" s="20"/>
      <c r="D389" s="20"/>
      <c r="E389" s="20"/>
    </row>
    <row r="390" spans="2:5" ht="12.75">
      <c r="B390" s="20"/>
      <c r="C390" s="20"/>
      <c r="D390" s="20"/>
      <c r="E390" s="20"/>
    </row>
    <row r="391" spans="2:5" ht="12.75">
      <c r="B391" s="20"/>
      <c r="C391" s="20"/>
      <c r="D391" s="20"/>
      <c r="E391" s="20"/>
    </row>
    <row r="392" spans="2:5" ht="12.75">
      <c r="B392" s="20"/>
      <c r="C392" s="20"/>
      <c r="D392" s="20"/>
      <c r="E392" s="20"/>
    </row>
    <row r="393" spans="2:5" ht="12.75">
      <c r="B393" s="20"/>
      <c r="C393" s="20"/>
      <c r="D393" s="20"/>
      <c r="E393" s="20"/>
    </row>
    <row r="394" spans="2:5" ht="12.75">
      <c r="B394" s="20"/>
      <c r="C394" s="20"/>
      <c r="D394" s="20"/>
      <c r="E394" s="20"/>
    </row>
    <row r="395" spans="2:5" ht="12.75">
      <c r="B395" s="20"/>
      <c r="C395" s="20"/>
      <c r="D395" s="20"/>
      <c r="E395" s="20"/>
    </row>
    <row r="396" spans="2:5" ht="12.75">
      <c r="B396" s="20"/>
      <c r="C396" s="20"/>
      <c r="D396" s="20"/>
      <c r="E396" s="20"/>
    </row>
    <row r="397" spans="2:5" ht="12.75">
      <c r="B397" s="20"/>
      <c r="C397" s="20"/>
      <c r="D397" s="20"/>
      <c r="E397" s="20"/>
    </row>
    <row r="398" spans="2:5" ht="12.75">
      <c r="B398" s="20"/>
      <c r="C398" s="20"/>
      <c r="D398" s="20"/>
      <c r="E398" s="20"/>
    </row>
    <row r="399" spans="2:5" ht="12.75">
      <c r="B399" s="20"/>
      <c r="C399" s="20"/>
      <c r="D399" s="20"/>
      <c r="E399" s="20"/>
    </row>
    <row r="400" spans="2:5" ht="12.75">
      <c r="B400" s="20"/>
      <c r="C400" s="20"/>
      <c r="D400" s="20"/>
      <c r="E400" s="20"/>
    </row>
    <row r="401" spans="2:5" ht="12.75">
      <c r="B401" s="20"/>
      <c r="C401" s="20"/>
      <c r="D401" s="20"/>
      <c r="E401" s="20"/>
    </row>
    <row r="402" spans="2:5" ht="12.75">
      <c r="B402" s="20"/>
      <c r="C402" s="20"/>
      <c r="D402" s="20"/>
      <c r="E402" s="20"/>
    </row>
    <row r="403" spans="2:5" ht="12.75">
      <c r="B403" s="20"/>
      <c r="C403" s="20"/>
      <c r="D403" s="20"/>
      <c r="E403" s="20"/>
    </row>
    <row r="404" spans="2:5" ht="12.75">
      <c r="B404" s="20"/>
      <c r="C404" s="20"/>
      <c r="D404" s="20"/>
      <c r="E404" s="20"/>
    </row>
    <row r="405" spans="2:5" ht="12.75">
      <c r="B405" s="20"/>
      <c r="C405" s="20"/>
      <c r="D405" s="20"/>
      <c r="E405" s="20"/>
    </row>
    <row r="406" spans="2:5" ht="12.75">
      <c r="B406" s="20"/>
      <c r="C406" s="20"/>
      <c r="D406" s="20"/>
      <c r="E406" s="20"/>
    </row>
    <row r="407" spans="2:5" ht="12.75">
      <c r="B407" s="20"/>
      <c r="C407" s="20"/>
      <c r="D407" s="20"/>
      <c r="E407" s="20"/>
    </row>
    <row r="408" spans="2:5" ht="12.75">
      <c r="B408" s="20"/>
      <c r="C408" s="20"/>
      <c r="D408" s="20"/>
      <c r="E408" s="20"/>
    </row>
    <row r="409" spans="2:5" ht="12.75">
      <c r="B409" s="20"/>
      <c r="C409" s="20"/>
      <c r="D409" s="20"/>
      <c r="E409" s="20"/>
    </row>
    <row r="410" spans="2:5" ht="12.75">
      <c r="B410" s="20"/>
      <c r="C410" s="20"/>
      <c r="D410" s="20"/>
      <c r="E410" s="20"/>
    </row>
    <row r="411" spans="2:5" ht="12.75">
      <c r="B411" s="20"/>
      <c r="C411" s="20"/>
      <c r="D411" s="20"/>
      <c r="E411" s="20"/>
    </row>
    <row r="412" spans="2:5" ht="12.75">
      <c r="B412" s="20"/>
      <c r="C412" s="20"/>
      <c r="D412" s="20"/>
      <c r="E412" s="20"/>
    </row>
    <row r="413" spans="2:5" ht="12.75">
      <c r="B413" s="20"/>
      <c r="C413" s="20"/>
      <c r="D413" s="20"/>
      <c r="E413" s="20"/>
    </row>
    <row r="414" spans="2:5" ht="12.75">
      <c r="B414" s="20"/>
      <c r="C414" s="20"/>
      <c r="D414" s="20"/>
      <c r="E414" s="20"/>
    </row>
    <row r="415" spans="2:5" ht="12.75">
      <c r="B415" s="20"/>
      <c r="C415" s="20"/>
      <c r="D415" s="20"/>
      <c r="E415" s="20"/>
    </row>
    <row r="416" spans="2:5" ht="12.75">
      <c r="B416" s="20"/>
      <c r="C416" s="20"/>
      <c r="D416" s="20"/>
      <c r="E416" s="20"/>
    </row>
    <row r="417" spans="2:5" ht="12.75">
      <c r="B417" s="20"/>
      <c r="C417" s="20"/>
      <c r="D417" s="20"/>
      <c r="E417" s="20"/>
    </row>
    <row r="418" spans="2:5" ht="12.75">
      <c r="B418" s="20"/>
      <c r="C418" s="20"/>
      <c r="D418" s="20"/>
      <c r="E418" s="20"/>
    </row>
    <row r="419" spans="2:5" ht="12.75">
      <c r="B419" s="20"/>
      <c r="C419" s="20"/>
      <c r="D419" s="20"/>
      <c r="E419" s="20"/>
    </row>
    <row r="420" spans="2:5" ht="12.75">
      <c r="B420" s="20"/>
      <c r="C420" s="20"/>
      <c r="D420" s="20"/>
      <c r="E420" s="20"/>
    </row>
    <row r="421" spans="2:5" ht="12.75">
      <c r="B421" s="20"/>
      <c r="C421" s="20"/>
      <c r="D421" s="20"/>
      <c r="E421" s="20"/>
    </row>
    <row r="422" spans="2:5" ht="12.75">
      <c r="B422" s="20"/>
      <c r="C422" s="20"/>
      <c r="D422" s="20"/>
      <c r="E422" s="20"/>
    </row>
    <row r="423" spans="2:5" ht="12.75">
      <c r="B423" s="20"/>
      <c r="C423" s="20"/>
      <c r="D423" s="20"/>
      <c r="E423" s="20"/>
    </row>
    <row r="424" spans="2:5" ht="12.75">
      <c r="B424" s="20"/>
      <c r="C424" s="20"/>
      <c r="D424" s="20"/>
      <c r="E424" s="20"/>
    </row>
    <row r="425" spans="2:5" ht="12.75">
      <c r="B425" s="20"/>
      <c r="C425" s="20"/>
      <c r="D425" s="20"/>
      <c r="E425" s="20"/>
    </row>
    <row r="426" spans="2:5" ht="12.75">
      <c r="B426" s="20"/>
      <c r="C426" s="20"/>
      <c r="D426" s="20"/>
      <c r="E426" s="20"/>
    </row>
    <row r="427" spans="2:5" ht="12.75">
      <c r="B427" s="20"/>
      <c r="C427" s="20"/>
      <c r="D427" s="20"/>
      <c r="E427" s="20"/>
    </row>
    <row r="428" spans="2:5" ht="12.75">
      <c r="B428" s="20"/>
      <c r="C428" s="20"/>
      <c r="D428" s="20"/>
      <c r="E428" s="20"/>
    </row>
    <row r="429" spans="2:5" ht="12.75">
      <c r="B429" s="20"/>
      <c r="C429" s="20"/>
      <c r="D429" s="20"/>
      <c r="E429" s="20"/>
    </row>
    <row r="430" spans="2:5" ht="12.75">
      <c r="B430" s="20"/>
      <c r="C430" s="20"/>
      <c r="D430" s="20"/>
      <c r="E430" s="20"/>
    </row>
    <row r="431" spans="2:5" ht="12.75">
      <c r="B431" s="20"/>
      <c r="C431" s="20"/>
      <c r="D431" s="20"/>
      <c r="E431" s="20"/>
    </row>
    <row r="432" spans="2:5" ht="12.75">
      <c r="B432" s="20"/>
      <c r="C432" s="20"/>
      <c r="D432" s="20"/>
      <c r="E432" s="20"/>
    </row>
    <row r="433" spans="2:5" ht="12.75">
      <c r="B433" s="20"/>
      <c r="C433" s="20"/>
      <c r="D433" s="20"/>
      <c r="E433" s="20"/>
    </row>
    <row r="434" spans="2:5" ht="12.75">
      <c r="B434" s="20"/>
      <c r="C434" s="20"/>
      <c r="D434" s="20"/>
      <c r="E434" s="20"/>
    </row>
    <row r="435" spans="2:5" ht="12.75">
      <c r="B435" s="20"/>
      <c r="C435" s="20"/>
      <c r="D435" s="20"/>
      <c r="E435" s="20"/>
    </row>
    <row r="436" spans="2:5" ht="12.75">
      <c r="B436" s="20"/>
      <c r="C436" s="20"/>
      <c r="D436" s="20"/>
      <c r="E436" s="20"/>
    </row>
    <row r="437" spans="2:5" ht="12.75">
      <c r="B437" s="20"/>
      <c r="C437" s="20"/>
      <c r="D437" s="20"/>
      <c r="E437" s="20"/>
    </row>
    <row r="438" spans="2:5" ht="12.75">
      <c r="B438" s="20"/>
      <c r="C438" s="20"/>
      <c r="D438" s="20"/>
      <c r="E438" s="20"/>
    </row>
    <row r="439" spans="2:5" ht="12.75">
      <c r="B439" s="20"/>
      <c r="C439" s="20"/>
      <c r="D439" s="20"/>
      <c r="E439" s="20"/>
    </row>
    <row r="440" spans="2:5" ht="12.75">
      <c r="B440" s="20"/>
      <c r="C440" s="20"/>
      <c r="D440" s="20"/>
      <c r="E440" s="20"/>
    </row>
    <row r="441" spans="2:5" ht="12.75">
      <c r="B441" s="20"/>
      <c r="C441" s="20"/>
      <c r="D441" s="20"/>
      <c r="E441" s="20"/>
    </row>
    <row r="442" spans="2:5" ht="12.75">
      <c r="B442" s="20"/>
      <c r="C442" s="20"/>
      <c r="D442" s="20"/>
      <c r="E442" s="20"/>
    </row>
    <row r="443" spans="2:5" ht="12.75">
      <c r="B443" s="20"/>
      <c r="C443" s="20"/>
      <c r="D443" s="20"/>
      <c r="E443" s="20"/>
    </row>
    <row r="444" spans="2:5" ht="12.75">
      <c r="B444" s="20"/>
      <c r="C444" s="20"/>
      <c r="D444" s="20"/>
      <c r="E444" s="20"/>
    </row>
    <row r="445" spans="2:5" ht="12.75">
      <c r="B445" s="20"/>
      <c r="C445" s="20"/>
      <c r="D445" s="20"/>
      <c r="E445" s="20"/>
    </row>
    <row r="446" spans="2:5" ht="12.75">
      <c r="B446" s="20"/>
      <c r="C446" s="20"/>
      <c r="D446" s="20"/>
      <c r="E446" s="20"/>
    </row>
    <row r="447" spans="2:5" ht="12.75">
      <c r="B447" s="20"/>
      <c r="C447" s="20"/>
      <c r="D447" s="20"/>
      <c r="E447" s="20"/>
    </row>
    <row r="448" spans="2:5" ht="12.75">
      <c r="B448" s="20"/>
      <c r="C448" s="20"/>
      <c r="D448" s="20"/>
      <c r="E448" s="20"/>
    </row>
    <row r="449" spans="2:5" ht="12.75">
      <c r="B449" s="20"/>
      <c r="C449" s="20"/>
      <c r="D449" s="20"/>
      <c r="E449" s="20"/>
    </row>
    <row r="450" spans="2:5" ht="12.75">
      <c r="B450" s="20"/>
      <c r="C450" s="20"/>
      <c r="D450" s="20"/>
      <c r="E450" s="20"/>
    </row>
    <row r="451" spans="2:5" ht="12.75">
      <c r="B451" s="20"/>
      <c r="C451" s="20"/>
      <c r="D451" s="20"/>
      <c r="E451" s="20"/>
    </row>
    <row r="452" spans="2:5" ht="12.75">
      <c r="B452" s="20"/>
      <c r="C452" s="20"/>
      <c r="D452" s="20"/>
      <c r="E452" s="20"/>
    </row>
    <row r="453" spans="2:5" ht="12.75">
      <c r="B453" s="20"/>
      <c r="C453" s="20"/>
      <c r="D453" s="20"/>
      <c r="E453" s="20"/>
    </row>
    <row r="454" spans="2:5" ht="12.75">
      <c r="B454" s="20"/>
      <c r="C454" s="20"/>
      <c r="D454" s="20"/>
      <c r="E454" s="20"/>
    </row>
    <row r="455" spans="2:5" ht="12.75">
      <c r="B455" s="20"/>
      <c r="C455" s="20"/>
      <c r="D455" s="20"/>
      <c r="E455" s="20"/>
    </row>
    <row r="456" spans="2:5" ht="12.75">
      <c r="B456" s="20"/>
      <c r="C456" s="20"/>
      <c r="D456" s="20"/>
      <c r="E456" s="20"/>
    </row>
    <row r="457" spans="2:5" ht="12.75">
      <c r="B457" s="20"/>
      <c r="C457" s="20"/>
      <c r="D457" s="20"/>
      <c r="E457" s="20"/>
    </row>
    <row r="458" spans="2:5" ht="12.75">
      <c r="B458" s="20"/>
      <c r="C458" s="20"/>
      <c r="D458" s="20"/>
      <c r="E458" s="20"/>
    </row>
    <row r="459" spans="2:5" ht="12.75">
      <c r="B459" s="20"/>
      <c r="C459" s="20"/>
      <c r="D459" s="20"/>
      <c r="E459" s="20"/>
    </row>
    <row r="460" spans="2:5" ht="12.75">
      <c r="B460" s="20"/>
      <c r="C460" s="20"/>
      <c r="D460" s="20"/>
      <c r="E460" s="20"/>
    </row>
    <row r="461" spans="2:5" ht="12.75">
      <c r="B461" s="20"/>
      <c r="C461" s="20"/>
      <c r="D461" s="20"/>
      <c r="E461" s="20"/>
    </row>
    <row r="462" spans="2:5" ht="12.75">
      <c r="B462" s="20"/>
      <c r="C462" s="20"/>
      <c r="D462" s="20"/>
      <c r="E462" s="20"/>
    </row>
    <row r="463" spans="2:5" ht="12.75">
      <c r="B463" s="20"/>
      <c r="C463" s="20"/>
      <c r="D463" s="20"/>
      <c r="E463" s="20"/>
    </row>
    <row r="464" spans="2:5" ht="12.75">
      <c r="B464" s="20"/>
      <c r="C464" s="20"/>
      <c r="D464" s="20"/>
      <c r="E464" s="20"/>
    </row>
    <row r="465" spans="2:5" ht="12.75">
      <c r="B465" s="20"/>
      <c r="C465" s="20"/>
      <c r="D465" s="20"/>
      <c r="E465" s="20"/>
    </row>
    <row r="466" spans="2:5" ht="12.75">
      <c r="B466" s="20"/>
      <c r="C466" s="20"/>
      <c r="D466" s="20"/>
      <c r="E466" s="20"/>
    </row>
    <row r="467" spans="2:5" ht="12.75">
      <c r="B467" s="20"/>
      <c r="C467" s="20"/>
      <c r="D467" s="20"/>
      <c r="E467" s="20"/>
    </row>
    <row r="468" spans="2:5" ht="12.75">
      <c r="B468" s="20"/>
      <c r="C468" s="20"/>
      <c r="D468" s="20"/>
      <c r="E468" s="20"/>
    </row>
    <row r="469" spans="2:5" ht="12.75">
      <c r="B469" s="20"/>
      <c r="C469" s="20"/>
      <c r="D469" s="20"/>
      <c r="E469" s="20"/>
    </row>
    <row r="470" spans="2:5" ht="12.75">
      <c r="B470" s="20"/>
      <c r="C470" s="20"/>
      <c r="D470" s="20"/>
      <c r="E470" s="20"/>
    </row>
    <row r="471" spans="2:5" ht="12.75">
      <c r="B471" s="20"/>
      <c r="C471" s="20"/>
      <c r="D471" s="20"/>
      <c r="E471" s="20"/>
    </row>
    <row r="472" spans="2:5" ht="12.75">
      <c r="B472" s="20"/>
      <c r="C472" s="20"/>
      <c r="D472" s="20"/>
      <c r="E472" s="20"/>
    </row>
    <row r="473" spans="2:5" ht="12.75">
      <c r="B473" s="20"/>
      <c r="C473" s="20"/>
      <c r="D473" s="20"/>
      <c r="E473" s="20"/>
    </row>
    <row r="474" spans="2:5" ht="12.75">
      <c r="B474" s="20"/>
      <c r="C474" s="20"/>
      <c r="D474" s="20"/>
      <c r="E474" s="20"/>
    </row>
    <row r="475" spans="2:5" ht="12.75">
      <c r="B475" s="20"/>
      <c r="C475" s="20"/>
      <c r="D475" s="20"/>
      <c r="E475" s="20"/>
    </row>
    <row r="476" spans="2:5" ht="12.75">
      <c r="B476" s="20"/>
      <c r="C476" s="20"/>
      <c r="D476" s="20"/>
      <c r="E476" s="20"/>
    </row>
    <row r="477" spans="2:5" ht="12.75">
      <c r="B477" s="20"/>
      <c r="C477" s="20"/>
      <c r="D477" s="20"/>
      <c r="E477" s="20"/>
    </row>
    <row r="478" spans="2:5" ht="12.75">
      <c r="B478" s="20"/>
      <c r="C478" s="20"/>
      <c r="D478" s="20"/>
      <c r="E478" s="20"/>
    </row>
    <row r="479" spans="2:5" ht="12.75">
      <c r="B479" s="20"/>
      <c r="C479" s="20"/>
      <c r="D479" s="20"/>
      <c r="E479" s="20"/>
    </row>
    <row r="480" spans="2:5" ht="12.75">
      <c r="B480" s="20"/>
      <c r="C480" s="20"/>
      <c r="D480" s="20"/>
      <c r="E480" s="20"/>
    </row>
    <row r="481" spans="2:5" ht="12.75">
      <c r="B481" s="20"/>
      <c r="C481" s="20"/>
      <c r="D481" s="20"/>
      <c r="E481" s="20"/>
    </row>
    <row r="482" spans="2:5" ht="12.75">
      <c r="B482" s="20"/>
      <c r="C482" s="20"/>
      <c r="D482" s="20"/>
      <c r="E482" s="20"/>
    </row>
    <row r="483" spans="2:5" ht="12.75">
      <c r="B483" s="20"/>
      <c r="C483" s="20"/>
      <c r="D483" s="20"/>
      <c r="E483" s="20"/>
    </row>
    <row r="484" spans="2:5" ht="12.75">
      <c r="B484" s="20"/>
      <c r="C484" s="20"/>
      <c r="D484" s="20"/>
      <c r="E484" s="20"/>
    </row>
    <row r="485" spans="2:5" ht="12.75">
      <c r="B485" s="20"/>
      <c r="C485" s="20"/>
      <c r="D485" s="20"/>
      <c r="E485" s="20"/>
    </row>
    <row r="486" spans="2:5" ht="12.75">
      <c r="B486" s="20"/>
      <c r="C486" s="20"/>
      <c r="D486" s="20"/>
      <c r="E486" s="20"/>
    </row>
    <row r="487" spans="2:5" ht="12.75">
      <c r="B487" s="20"/>
      <c r="C487" s="20"/>
      <c r="D487" s="20"/>
      <c r="E487" s="20"/>
    </row>
    <row r="488" spans="2:5" ht="12.75">
      <c r="B488" s="20"/>
      <c r="C488" s="20"/>
      <c r="D488" s="20"/>
      <c r="E488" s="20"/>
    </row>
    <row r="489" spans="2:5" ht="12.75">
      <c r="B489" s="20"/>
      <c r="C489" s="20"/>
      <c r="D489" s="20"/>
      <c r="E489" s="20"/>
    </row>
    <row r="490" spans="2:5" ht="12.75">
      <c r="B490" s="20"/>
      <c r="C490" s="20"/>
      <c r="D490" s="20"/>
      <c r="E490" s="20"/>
    </row>
    <row r="491" spans="2:5" ht="12.75">
      <c r="B491" s="20"/>
      <c r="C491" s="20"/>
      <c r="D491" s="20"/>
      <c r="E491" s="20"/>
    </row>
    <row r="492" spans="2:5" ht="12.75">
      <c r="B492" s="20"/>
      <c r="C492" s="20"/>
      <c r="D492" s="20"/>
      <c r="E492" s="20"/>
    </row>
    <row r="493" spans="2:5" ht="12.75">
      <c r="B493" s="20"/>
      <c r="C493" s="20"/>
      <c r="D493" s="20"/>
      <c r="E493" s="20"/>
    </row>
    <row r="494" spans="2:5" ht="12.75">
      <c r="B494" s="20"/>
      <c r="C494" s="20"/>
      <c r="D494" s="20"/>
      <c r="E494" s="20"/>
    </row>
    <row r="495" spans="2:5" ht="12.75">
      <c r="B495" s="20"/>
      <c r="C495" s="20"/>
      <c r="D495" s="20"/>
      <c r="E495" s="20"/>
    </row>
    <row r="496" spans="2:5" ht="12.75">
      <c r="B496" s="20"/>
      <c r="C496" s="20"/>
      <c r="D496" s="20"/>
      <c r="E496" s="20"/>
    </row>
    <row r="497" spans="2:5" ht="12.75">
      <c r="B497" s="20"/>
      <c r="C497" s="20"/>
      <c r="D497" s="20"/>
      <c r="E497" s="20"/>
    </row>
    <row r="498" spans="2:5" ht="12.75">
      <c r="B498" s="20"/>
      <c r="C498" s="20"/>
      <c r="D498" s="20"/>
      <c r="E498" s="20"/>
    </row>
    <row r="499" spans="2:5" ht="12.75">
      <c r="B499" s="20"/>
      <c r="C499" s="20"/>
      <c r="D499" s="20"/>
      <c r="E499" s="20"/>
    </row>
    <row r="500" spans="2:5" ht="12.75">
      <c r="B500" s="20"/>
      <c r="C500" s="20"/>
      <c r="D500" s="20"/>
      <c r="E500" s="20"/>
    </row>
    <row r="501" spans="2:5" ht="12.75">
      <c r="B501" s="20"/>
      <c r="C501" s="20"/>
      <c r="D501" s="20"/>
      <c r="E501" s="20"/>
    </row>
    <row r="502" spans="2:5" ht="12.75">
      <c r="B502" s="20"/>
      <c r="C502" s="20"/>
      <c r="D502" s="20"/>
      <c r="E502" s="20"/>
    </row>
    <row r="503" spans="2:5" ht="12.75">
      <c r="B503" s="20"/>
      <c r="C503" s="20"/>
      <c r="D503" s="20"/>
      <c r="E503" s="20"/>
    </row>
    <row r="504" spans="2:5" ht="12.75">
      <c r="B504" s="20"/>
      <c r="C504" s="20"/>
      <c r="D504" s="20"/>
      <c r="E504" s="20"/>
    </row>
    <row r="505" spans="2:5" ht="12.75">
      <c r="B505" s="20"/>
      <c r="C505" s="20"/>
      <c r="D505" s="20"/>
      <c r="E505" s="20"/>
    </row>
    <row r="506" spans="2:5" ht="12.75">
      <c r="B506" s="20"/>
      <c r="C506" s="20"/>
      <c r="D506" s="20"/>
      <c r="E506" s="20"/>
    </row>
    <row r="507" spans="2:5" ht="12.75">
      <c r="B507" s="20"/>
      <c r="C507" s="20"/>
      <c r="D507" s="20"/>
      <c r="E507" s="20"/>
    </row>
    <row r="508" spans="2:5" ht="12.75">
      <c r="B508" s="20"/>
      <c r="C508" s="20"/>
      <c r="D508" s="20"/>
      <c r="E508" s="20"/>
    </row>
    <row r="509" spans="2:5" ht="12.75">
      <c r="B509" s="20"/>
      <c r="C509" s="20"/>
      <c r="D509" s="20"/>
      <c r="E509" s="20"/>
    </row>
    <row r="510" spans="2:5" ht="12.75">
      <c r="B510" s="20"/>
      <c r="C510" s="20"/>
      <c r="D510" s="20"/>
      <c r="E510" s="20"/>
    </row>
    <row r="511" spans="2:5" ht="12.75">
      <c r="B511" s="20"/>
      <c r="C511" s="20"/>
      <c r="D511" s="20"/>
      <c r="E511" s="20"/>
    </row>
    <row r="512" spans="2:5" ht="12.75">
      <c r="B512" s="20"/>
      <c r="C512" s="20"/>
      <c r="D512" s="20"/>
      <c r="E512" s="20"/>
    </row>
    <row r="513" spans="2:5" ht="12.75">
      <c r="B513" s="20"/>
      <c r="C513" s="20"/>
      <c r="D513" s="20"/>
      <c r="E513" s="20"/>
    </row>
    <row r="514" spans="2:5" ht="12.75">
      <c r="B514" s="20"/>
      <c r="C514" s="20"/>
      <c r="D514" s="20"/>
      <c r="E514" s="20"/>
    </row>
    <row r="515" spans="2:5" ht="12.75">
      <c r="B515" s="20"/>
      <c r="C515" s="20"/>
      <c r="D515" s="20"/>
      <c r="E515" s="20"/>
    </row>
    <row r="516" spans="2:5" ht="12.75">
      <c r="B516" s="20"/>
      <c r="C516" s="20"/>
      <c r="D516" s="20"/>
      <c r="E516" s="20"/>
    </row>
    <row r="517" spans="2:5" ht="12.75">
      <c r="B517" s="20"/>
      <c r="C517" s="20"/>
      <c r="D517" s="20"/>
      <c r="E517" s="20"/>
    </row>
    <row r="518" spans="2:5" ht="12.75">
      <c r="B518" s="20"/>
      <c r="C518" s="20"/>
      <c r="D518" s="20"/>
      <c r="E518" s="20"/>
    </row>
    <row r="519" spans="2:5" ht="12.75">
      <c r="B519" s="20"/>
      <c r="C519" s="20"/>
      <c r="D519" s="20"/>
      <c r="E519" s="20"/>
    </row>
    <row r="520" spans="2:5" ht="12.75">
      <c r="B520" s="20"/>
      <c r="C520" s="20"/>
      <c r="D520" s="20"/>
      <c r="E520" s="20"/>
    </row>
    <row r="521" spans="2:5" ht="12.75">
      <c r="B521" s="20"/>
      <c r="C521" s="20"/>
      <c r="D521" s="20"/>
      <c r="E521" s="20"/>
    </row>
    <row r="522" spans="2:5" ht="12.75">
      <c r="B522" s="20"/>
      <c r="C522" s="20"/>
      <c r="D522" s="20"/>
      <c r="E522" s="20"/>
    </row>
    <row r="523" spans="2:5" ht="12.75">
      <c r="B523" s="20"/>
      <c r="C523" s="20"/>
      <c r="D523" s="20"/>
      <c r="E523" s="20"/>
    </row>
    <row r="524" spans="2:5" ht="12.75">
      <c r="B524" s="20"/>
      <c r="C524" s="20"/>
      <c r="D524" s="20"/>
      <c r="E524" s="20"/>
    </row>
    <row r="525" spans="2:5" ht="12.75">
      <c r="B525" s="20"/>
      <c r="C525" s="20"/>
      <c r="D525" s="20"/>
      <c r="E525" s="20"/>
    </row>
    <row r="526" spans="2:5" ht="12.75">
      <c r="B526" s="20"/>
      <c r="C526" s="20"/>
      <c r="D526" s="20"/>
      <c r="E526" s="20"/>
    </row>
    <row r="527" spans="2:5" ht="12.75">
      <c r="B527" s="20"/>
      <c r="C527" s="20"/>
      <c r="D527" s="20"/>
      <c r="E527" s="20"/>
    </row>
    <row r="528" spans="2:5" ht="12.75">
      <c r="B528" s="20"/>
      <c r="C528" s="20"/>
      <c r="D528" s="20"/>
      <c r="E528" s="20"/>
    </row>
    <row r="529" spans="2:5" ht="12.75">
      <c r="B529" s="20"/>
      <c r="C529" s="20"/>
      <c r="D529" s="20"/>
      <c r="E529" s="20"/>
    </row>
    <row r="530" spans="2:5" ht="12.75">
      <c r="B530" s="20"/>
      <c r="C530" s="20"/>
      <c r="D530" s="20"/>
      <c r="E530" s="20"/>
    </row>
    <row r="531" spans="2:5" ht="12.75">
      <c r="B531" s="20"/>
      <c r="C531" s="20"/>
      <c r="D531" s="20"/>
      <c r="E531" s="20"/>
    </row>
    <row r="532" spans="2:5" ht="12.75">
      <c r="B532" s="20"/>
      <c r="C532" s="20"/>
      <c r="D532" s="20"/>
      <c r="E532" s="20"/>
    </row>
    <row r="533" spans="2:5" ht="12.75">
      <c r="B533" s="20"/>
      <c r="C533" s="20"/>
      <c r="D533" s="20"/>
      <c r="E533" s="20"/>
    </row>
    <row r="534" spans="2:5" ht="12.75">
      <c r="B534" s="20"/>
      <c r="C534" s="20"/>
      <c r="D534" s="20"/>
      <c r="E534" s="20"/>
    </row>
    <row r="535" spans="2:5" ht="12.75">
      <c r="B535" s="20"/>
      <c r="C535" s="20"/>
      <c r="D535" s="20"/>
      <c r="E535" s="20"/>
    </row>
    <row r="536" spans="2:5" ht="12.75">
      <c r="B536" s="20"/>
      <c r="C536" s="20"/>
      <c r="D536" s="20"/>
      <c r="E536" s="20"/>
    </row>
    <row r="537" spans="2:5" ht="12.75">
      <c r="B537" s="20"/>
      <c r="C537" s="20"/>
      <c r="D537" s="20"/>
      <c r="E537" s="20"/>
    </row>
    <row r="538" spans="2:5" ht="12.75">
      <c r="B538" s="20"/>
      <c r="C538" s="20"/>
      <c r="D538" s="20"/>
      <c r="E538" s="20"/>
    </row>
    <row r="539" spans="2:5" ht="12.75">
      <c r="B539" s="20"/>
      <c r="C539" s="20"/>
      <c r="D539" s="20"/>
      <c r="E539" s="20"/>
    </row>
    <row r="540" spans="2:5" ht="12.75">
      <c r="B540" s="20"/>
      <c r="C540" s="20"/>
      <c r="D540" s="20"/>
      <c r="E540" s="20"/>
    </row>
    <row r="541" spans="2:5" ht="12.75">
      <c r="B541" s="20"/>
      <c r="C541" s="20"/>
      <c r="D541" s="20"/>
      <c r="E541" s="20"/>
    </row>
    <row r="542" spans="2:5" ht="12.75">
      <c r="B542" s="20"/>
      <c r="C542" s="20"/>
      <c r="D542" s="20"/>
      <c r="E542" s="20"/>
    </row>
    <row r="543" spans="2:5" ht="12.75">
      <c r="B543" s="20"/>
      <c r="C543" s="20"/>
      <c r="D543" s="20"/>
      <c r="E543" s="20"/>
    </row>
    <row r="544" spans="2:5" ht="12.75">
      <c r="B544" s="20"/>
      <c r="C544" s="20"/>
      <c r="D544" s="20"/>
      <c r="E544" s="20"/>
    </row>
    <row r="545" spans="2:5" ht="12.75">
      <c r="B545" s="20"/>
      <c r="C545" s="20"/>
      <c r="D545" s="20"/>
      <c r="E545" s="20"/>
    </row>
    <row r="546" spans="2:5" ht="12.75">
      <c r="B546" s="20"/>
      <c r="C546" s="20"/>
      <c r="D546" s="20"/>
      <c r="E546" s="20"/>
    </row>
    <row r="547" spans="2:5" ht="12.75">
      <c r="B547" s="20"/>
      <c r="C547" s="20"/>
      <c r="D547" s="20"/>
      <c r="E547" s="20"/>
    </row>
    <row r="548" spans="2:5" ht="12.75">
      <c r="B548" s="20"/>
      <c r="C548" s="20"/>
      <c r="D548" s="20"/>
      <c r="E548" s="20"/>
    </row>
    <row r="549" spans="2:5" ht="12.75">
      <c r="B549" s="20"/>
      <c r="C549" s="20"/>
      <c r="D549" s="20"/>
      <c r="E549" s="20"/>
    </row>
    <row r="550" spans="2:5" ht="12.75">
      <c r="B550" s="20"/>
      <c r="C550" s="20"/>
      <c r="D550" s="20"/>
      <c r="E550" s="20"/>
    </row>
    <row r="551" spans="2:5" ht="12.75">
      <c r="B551" s="20"/>
      <c r="C551" s="20"/>
      <c r="D551" s="20"/>
      <c r="E551" s="20"/>
    </row>
    <row r="552" spans="2:5" ht="12.75">
      <c r="B552" s="20"/>
      <c r="C552" s="20"/>
      <c r="D552" s="20"/>
      <c r="E552" s="20"/>
    </row>
    <row r="553" spans="2:5" ht="12.75">
      <c r="B553" s="20"/>
      <c r="C553" s="20"/>
      <c r="D553" s="20"/>
      <c r="E553" s="20"/>
    </row>
    <row r="554" spans="2:5" ht="12.75">
      <c r="B554" s="20"/>
      <c r="C554" s="20"/>
      <c r="D554" s="20"/>
      <c r="E554" s="20"/>
    </row>
    <row r="555" spans="2:5" ht="12.75">
      <c r="B555" s="20"/>
      <c r="C555" s="20"/>
      <c r="D555" s="20"/>
      <c r="E555" s="20"/>
    </row>
    <row r="556" spans="2:5" ht="12.75">
      <c r="B556" s="20"/>
      <c r="C556" s="20"/>
      <c r="D556" s="20"/>
      <c r="E556" s="20"/>
    </row>
    <row r="557" spans="2:5" ht="12.75">
      <c r="B557" s="20"/>
      <c r="C557" s="20"/>
      <c r="D557" s="20"/>
      <c r="E557" s="20"/>
    </row>
    <row r="558" spans="2:5" ht="12.75">
      <c r="B558" s="20"/>
      <c r="C558" s="20"/>
      <c r="D558" s="20"/>
      <c r="E558" s="20"/>
    </row>
    <row r="559" spans="2:5" ht="12.75">
      <c r="B559" s="20"/>
      <c r="C559" s="20"/>
      <c r="D559" s="20"/>
      <c r="E559" s="20"/>
    </row>
    <row r="560" spans="2:5" ht="12.75">
      <c r="B560" s="20"/>
      <c r="C560" s="20"/>
      <c r="D560" s="20"/>
      <c r="E560" s="20"/>
    </row>
    <row r="561" spans="2:5" ht="12.75">
      <c r="B561" s="20"/>
      <c r="C561" s="20"/>
      <c r="D561" s="20"/>
      <c r="E561" s="20"/>
    </row>
    <row r="562" spans="2:5" ht="12.75">
      <c r="B562" s="20"/>
      <c r="C562" s="20"/>
      <c r="D562" s="20"/>
      <c r="E562" s="20"/>
    </row>
    <row r="563" spans="2:5" ht="12.75">
      <c r="B563" s="20"/>
      <c r="C563" s="20"/>
      <c r="D563" s="20"/>
      <c r="E563" s="20"/>
    </row>
    <row r="564" spans="2:5" ht="12.75">
      <c r="B564" s="20"/>
      <c r="C564" s="20"/>
      <c r="D564" s="20"/>
      <c r="E564" s="20"/>
    </row>
    <row r="565" spans="2:5" ht="12.75">
      <c r="B565" s="20"/>
      <c r="C565" s="20"/>
      <c r="D565" s="20"/>
      <c r="E565" s="20"/>
    </row>
    <row r="566" spans="2:5" ht="12.75">
      <c r="B566" s="20"/>
      <c r="C566" s="20"/>
      <c r="D566" s="20"/>
      <c r="E566" s="20"/>
    </row>
    <row r="567" spans="2:5" ht="12.75">
      <c r="B567" s="20"/>
      <c r="C567" s="20"/>
      <c r="D567" s="20"/>
      <c r="E567" s="20"/>
    </row>
    <row r="568" spans="2:5" ht="12.75">
      <c r="B568" s="20"/>
      <c r="C568" s="20"/>
      <c r="D568" s="20"/>
      <c r="E568" s="20"/>
    </row>
    <row r="569" spans="2:5" ht="12.75">
      <c r="B569" s="20"/>
      <c r="C569" s="20"/>
      <c r="D569" s="20"/>
      <c r="E569" s="20"/>
    </row>
    <row r="570" spans="2:5" ht="12.75">
      <c r="B570" s="20"/>
      <c r="C570" s="20"/>
      <c r="D570" s="20"/>
      <c r="E570" s="20"/>
    </row>
    <row r="571" spans="2:5" ht="12.75">
      <c r="B571" s="20"/>
      <c r="C571" s="20"/>
      <c r="D571" s="20"/>
      <c r="E571" s="20"/>
    </row>
    <row r="572" spans="2:5" ht="12.75">
      <c r="B572" s="20"/>
      <c r="C572" s="20"/>
      <c r="D572" s="20"/>
      <c r="E572" s="20"/>
    </row>
    <row r="573" spans="2:5" ht="12.75">
      <c r="B573" s="20"/>
      <c r="C573" s="20"/>
      <c r="D573" s="20"/>
      <c r="E573" s="20"/>
    </row>
    <row r="574" spans="2:5" ht="12.75">
      <c r="B574" s="20"/>
      <c r="C574" s="20"/>
      <c r="D574" s="20"/>
      <c r="E574" s="20"/>
    </row>
    <row r="575" spans="2:5" ht="12.75">
      <c r="B575" s="20"/>
      <c r="C575" s="20"/>
      <c r="D575" s="20"/>
      <c r="E575" s="20"/>
    </row>
    <row r="576" spans="2:5" ht="12.75">
      <c r="B576" s="20"/>
      <c r="C576" s="20"/>
      <c r="D576" s="20"/>
      <c r="E576" s="20"/>
    </row>
    <row r="577" spans="2:5" ht="12.75">
      <c r="B577" s="20"/>
      <c r="C577" s="20"/>
      <c r="D577" s="20"/>
      <c r="E577" s="20"/>
    </row>
    <row r="578" spans="2:5" ht="12.75">
      <c r="B578" s="20"/>
      <c r="C578" s="20"/>
      <c r="D578" s="20"/>
      <c r="E578" s="20"/>
    </row>
    <row r="579" spans="2:5" ht="12.75">
      <c r="B579" s="20"/>
      <c r="C579" s="20"/>
      <c r="D579" s="20"/>
      <c r="E579" s="20"/>
    </row>
    <row r="580" spans="2:5" ht="12.75">
      <c r="B580" s="20"/>
      <c r="C580" s="20"/>
      <c r="D580" s="20"/>
      <c r="E580" s="20"/>
    </row>
    <row r="581" spans="2:5" ht="12.75">
      <c r="B581" s="20"/>
      <c r="C581" s="20"/>
      <c r="D581" s="20"/>
      <c r="E581" s="20"/>
    </row>
    <row r="582" spans="2:5" ht="12.75">
      <c r="B582" s="20"/>
      <c r="C582" s="20"/>
      <c r="D582" s="20"/>
      <c r="E582" s="20"/>
    </row>
    <row r="583" spans="2:5" ht="12.75">
      <c r="B583" s="20"/>
      <c r="C583" s="20"/>
      <c r="D583" s="20"/>
      <c r="E583" s="20"/>
    </row>
    <row r="584" spans="2:5" ht="12.75">
      <c r="B584" s="20"/>
      <c r="C584" s="20"/>
      <c r="D584" s="20"/>
      <c r="E584" s="20"/>
    </row>
    <row r="585" spans="2:5" ht="12.75">
      <c r="B585" s="20"/>
      <c r="C585" s="20"/>
      <c r="D585" s="20"/>
      <c r="E585" s="20"/>
    </row>
    <row r="586" spans="2:5" ht="12.75">
      <c r="B586" s="20"/>
      <c r="C586" s="20"/>
      <c r="D586" s="20"/>
      <c r="E586" s="20"/>
    </row>
    <row r="587" spans="2:5" ht="12.75">
      <c r="B587" s="20"/>
      <c r="C587" s="20"/>
      <c r="D587" s="20"/>
      <c r="E587" s="20"/>
    </row>
    <row r="588" spans="2:5" ht="12.75">
      <c r="B588" s="20"/>
      <c r="C588" s="20"/>
      <c r="D588" s="20"/>
      <c r="E588" s="20"/>
    </row>
    <row r="589" spans="2:5" ht="12.75">
      <c r="B589" s="20"/>
      <c r="C589" s="20"/>
      <c r="D589" s="20"/>
      <c r="E589" s="20"/>
    </row>
    <row r="590" spans="2:5" ht="12.75">
      <c r="B590" s="20"/>
      <c r="C590" s="20"/>
      <c r="D590" s="20"/>
      <c r="E590" s="20"/>
    </row>
    <row r="591" spans="2:5" ht="12.75">
      <c r="B591" s="20"/>
      <c r="C591" s="20"/>
      <c r="D591" s="20"/>
      <c r="E591" s="20"/>
    </row>
    <row r="592" spans="2:5" ht="12.75">
      <c r="B592" s="20"/>
      <c r="C592" s="20"/>
      <c r="D592" s="20"/>
      <c r="E592" s="20"/>
    </row>
    <row r="593" spans="2:5" ht="12.75">
      <c r="B593" s="20"/>
      <c r="C593" s="20"/>
      <c r="D593" s="20"/>
      <c r="E593" s="20"/>
    </row>
    <row r="594" spans="2:5" ht="12.75">
      <c r="B594" s="20"/>
      <c r="C594" s="20"/>
      <c r="D594" s="20"/>
      <c r="E594" s="20"/>
    </row>
    <row r="595" spans="2:5" ht="12.75">
      <c r="B595" s="20"/>
      <c r="C595" s="20"/>
      <c r="D595" s="20"/>
      <c r="E595" s="20"/>
    </row>
    <row r="596" spans="2:5" ht="12.75">
      <c r="B596" s="20"/>
      <c r="C596" s="20"/>
      <c r="D596" s="20"/>
      <c r="E596" s="20"/>
    </row>
    <row r="597" spans="2:5" ht="12.75">
      <c r="B597" s="20"/>
      <c r="C597" s="20"/>
      <c r="D597" s="20"/>
      <c r="E597" s="20"/>
    </row>
    <row r="598" spans="2:5" ht="12.75">
      <c r="B598" s="20"/>
      <c r="C598" s="20"/>
      <c r="D598" s="20"/>
      <c r="E598" s="20"/>
    </row>
    <row r="599" spans="2:5" ht="12.75">
      <c r="B599" s="20"/>
      <c r="C599" s="20"/>
      <c r="D599" s="20"/>
      <c r="E599" s="20"/>
    </row>
    <row r="600" spans="2:5" ht="12.75">
      <c r="B600" s="20"/>
      <c r="C600" s="20"/>
      <c r="D600" s="20"/>
      <c r="E600" s="20"/>
    </row>
    <row r="601" spans="2:5" ht="12.75">
      <c r="B601" s="20"/>
      <c r="C601" s="20"/>
      <c r="D601" s="20"/>
      <c r="E601" s="20"/>
    </row>
    <row r="602" spans="2:5" ht="12.75">
      <c r="B602" s="20"/>
      <c r="C602" s="20"/>
      <c r="D602" s="20"/>
      <c r="E602" s="20"/>
    </row>
    <row r="603" spans="2:5" ht="12.75">
      <c r="B603" s="20"/>
      <c r="C603" s="20"/>
      <c r="D603" s="20"/>
      <c r="E603" s="20"/>
    </row>
    <row r="604" spans="2:5" ht="12.75">
      <c r="B604" s="20"/>
      <c r="C604" s="20"/>
      <c r="D604" s="20"/>
      <c r="E604" s="20"/>
    </row>
    <row r="605" spans="2:5" ht="12.75">
      <c r="B605" s="20"/>
      <c r="C605" s="20"/>
      <c r="D605" s="20"/>
      <c r="E605" s="20"/>
    </row>
    <row r="606" spans="2:5" ht="12.75">
      <c r="B606" s="20"/>
      <c r="C606" s="20"/>
      <c r="D606" s="20"/>
      <c r="E606" s="20"/>
    </row>
    <row r="607" spans="2:5" ht="12.75">
      <c r="B607" s="20"/>
      <c r="C607" s="20"/>
      <c r="D607" s="20"/>
      <c r="E607" s="20"/>
    </row>
    <row r="608" spans="2:5" ht="12.75">
      <c r="B608" s="20"/>
      <c r="C608" s="20"/>
      <c r="D608" s="20"/>
      <c r="E608" s="20"/>
    </row>
    <row r="609" spans="2:5" ht="12.75">
      <c r="B609" s="20"/>
      <c r="C609" s="20"/>
      <c r="D609" s="20"/>
      <c r="E609" s="20"/>
    </row>
    <row r="610" spans="2:5" ht="12.75">
      <c r="B610" s="20"/>
      <c r="C610" s="20"/>
      <c r="D610" s="20"/>
      <c r="E610" s="20"/>
    </row>
    <row r="611" spans="2:5" ht="12.75">
      <c r="B611" s="20"/>
      <c r="C611" s="20"/>
      <c r="D611" s="20"/>
      <c r="E611" s="20"/>
    </row>
    <row r="612" spans="2:5" ht="12.75">
      <c r="B612" s="20"/>
      <c r="C612" s="20"/>
      <c r="D612" s="20"/>
      <c r="E612" s="20"/>
    </row>
    <row r="613" spans="2:5" ht="12.75">
      <c r="B613" s="20"/>
      <c r="C613" s="20"/>
      <c r="D613" s="20"/>
      <c r="E613" s="20"/>
    </row>
    <row r="614" spans="2:5" ht="12.75">
      <c r="B614" s="20"/>
      <c r="C614" s="20"/>
      <c r="D614" s="20"/>
      <c r="E614" s="20"/>
    </row>
    <row r="615" spans="2:5" ht="12.75">
      <c r="B615" s="20"/>
      <c r="C615" s="20"/>
      <c r="D615" s="20"/>
      <c r="E615" s="20"/>
    </row>
    <row r="616" spans="2:5" ht="12.75">
      <c r="B616" s="20"/>
      <c r="C616" s="20"/>
      <c r="D616" s="20"/>
      <c r="E616" s="20"/>
    </row>
    <row r="617" spans="2:5" ht="12.75">
      <c r="B617" s="20"/>
      <c r="C617" s="20"/>
      <c r="D617" s="20"/>
      <c r="E617" s="20"/>
    </row>
    <row r="618" spans="2:5" ht="12.75">
      <c r="B618" s="20"/>
      <c r="C618" s="20"/>
      <c r="D618" s="20"/>
      <c r="E618" s="20"/>
    </row>
    <row r="619" spans="2:5" ht="12.75">
      <c r="B619" s="20"/>
      <c r="C619" s="20"/>
      <c r="D619" s="20"/>
      <c r="E619" s="20"/>
    </row>
    <row r="620" spans="2:5" ht="12.75">
      <c r="B620" s="20"/>
      <c r="C620" s="20"/>
      <c r="D620" s="20"/>
      <c r="E620" s="20"/>
    </row>
    <row r="621" spans="2:5" ht="12.75">
      <c r="B621" s="20"/>
      <c r="C621" s="20"/>
      <c r="D621" s="20"/>
      <c r="E621" s="20"/>
    </row>
    <row r="622" spans="2:5" ht="12.75">
      <c r="B622" s="20"/>
      <c r="C622" s="20"/>
      <c r="D622" s="20"/>
      <c r="E622" s="20"/>
    </row>
    <row r="623" spans="2:5" ht="12.75">
      <c r="B623" s="20"/>
      <c r="C623" s="20"/>
      <c r="D623" s="20"/>
      <c r="E623" s="20"/>
    </row>
    <row r="624" spans="2:5" ht="12.75">
      <c r="B624" s="20"/>
      <c r="C624" s="20"/>
      <c r="D624" s="20"/>
      <c r="E624" s="20"/>
    </row>
    <row r="625" spans="2:5" ht="12.75">
      <c r="B625" s="20"/>
      <c r="C625" s="20"/>
      <c r="D625" s="20"/>
      <c r="E625" s="20"/>
    </row>
    <row r="626" spans="2:5" ht="12.75">
      <c r="B626" s="20"/>
      <c r="C626" s="20"/>
      <c r="D626" s="20"/>
      <c r="E626" s="20"/>
    </row>
    <row r="627" spans="2:5" ht="12.75">
      <c r="B627" s="20"/>
      <c r="C627" s="20"/>
      <c r="D627" s="20"/>
      <c r="E627" s="20"/>
    </row>
    <row r="628" spans="2:5" ht="12.75">
      <c r="B628" s="20"/>
      <c r="C628" s="20"/>
      <c r="D628" s="20"/>
      <c r="E628" s="20"/>
    </row>
    <row r="629" spans="2:5" ht="12.75">
      <c r="B629" s="20"/>
      <c r="C629" s="20"/>
      <c r="D629" s="20"/>
      <c r="E629" s="20"/>
    </row>
    <row r="630" spans="2:5" ht="12.75">
      <c r="B630" s="20"/>
      <c r="C630" s="20"/>
      <c r="D630" s="20"/>
      <c r="E630" s="20"/>
    </row>
    <row r="631" spans="2:5" ht="12.75">
      <c r="B631" s="20"/>
      <c r="C631" s="20"/>
      <c r="D631" s="20"/>
      <c r="E631" s="20"/>
    </row>
    <row r="632" spans="2:5" ht="12.75">
      <c r="B632" s="20"/>
      <c r="C632" s="20"/>
      <c r="D632" s="20"/>
      <c r="E632" s="20"/>
    </row>
    <row r="633" spans="2:5" ht="12.75">
      <c r="B633" s="20"/>
      <c r="C633" s="20"/>
      <c r="D633" s="20"/>
      <c r="E633" s="20"/>
    </row>
    <row r="634" spans="2:5" ht="12.75">
      <c r="B634" s="20"/>
      <c r="C634" s="20"/>
      <c r="D634" s="20"/>
      <c r="E634" s="20"/>
    </row>
    <row r="635" spans="2:5" ht="12.75">
      <c r="B635" s="20"/>
      <c r="C635" s="20"/>
      <c r="D635" s="20"/>
      <c r="E635" s="20"/>
    </row>
    <row r="636" spans="2:5" ht="12.75">
      <c r="B636" s="20"/>
      <c r="C636" s="20"/>
      <c r="D636" s="20"/>
      <c r="E636" s="20"/>
    </row>
    <row r="637" spans="2:5" ht="12.75">
      <c r="B637" s="20"/>
      <c r="C637" s="20"/>
      <c r="D637" s="20"/>
      <c r="E637" s="20"/>
    </row>
    <row r="638" spans="2:5" ht="12.75">
      <c r="B638" s="20"/>
      <c r="C638" s="20"/>
      <c r="D638" s="20"/>
      <c r="E638" s="20"/>
    </row>
    <row r="639" spans="2:5" ht="12.75">
      <c r="B639" s="20"/>
      <c r="C639" s="20"/>
      <c r="D639" s="20"/>
      <c r="E639" s="20"/>
    </row>
    <row r="640" spans="2:5" ht="12.75">
      <c r="B640" s="20"/>
      <c r="C640" s="20"/>
      <c r="D640" s="20"/>
      <c r="E640" s="20"/>
    </row>
    <row r="641" spans="2:5" ht="12.75">
      <c r="B641" s="20"/>
      <c r="C641" s="20"/>
      <c r="D641" s="20"/>
      <c r="E641" s="20"/>
    </row>
    <row r="642" spans="2:5" ht="12.75">
      <c r="B642" s="20"/>
      <c r="C642" s="20"/>
      <c r="D642" s="20"/>
      <c r="E642" s="20"/>
    </row>
    <row r="643" spans="2:5" ht="12.75">
      <c r="B643" s="20"/>
      <c r="C643" s="20"/>
      <c r="D643" s="20"/>
      <c r="E643" s="20"/>
    </row>
    <row r="644" spans="2:5" ht="12.75">
      <c r="B644" s="20"/>
      <c r="C644" s="20"/>
      <c r="D644" s="20"/>
      <c r="E644" s="20"/>
    </row>
    <row r="645" spans="2:5" ht="12.75">
      <c r="B645" s="20"/>
      <c r="C645" s="20"/>
      <c r="D645" s="20"/>
      <c r="E645" s="20"/>
    </row>
    <row r="646" spans="2:5" ht="12.75">
      <c r="B646" s="20"/>
      <c r="C646" s="20"/>
      <c r="D646" s="20"/>
      <c r="E646" s="20"/>
    </row>
    <row r="647" spans="2:5" ht="12.75">
      <c r="B647" s="20"/>
      <c r="C647" s="20"/>
      <c r="D647" s="20"/>
      <c r="E647" s="20"/>
    </row>
    <row r="648" spans="2:5" ht="12.75">
      <c r="B648" s="20"/>
      <c r="C648" s="20"/>
      <c r="D648" s="20"/>
      <c r="E648" s="20"/>
    </row>
    <row r="649" spans="2:5" ht="12.75">
      <c r="B649" s="20"/>
      <c r="C649" s="20"/>
      <c r="D649" s="20"/>
      <c r="E649" s="20"/>
    </row>
    <row r="650" spans="2:5" ht="12.75">
      <c r="B650" s="20"/>
      <c r="C650" s="20"/>
      <c r="D650" s="20"/>
      <c r="E650" s="20"/>
    </row>
    <row r="651" spans="2:5" ht="12.75">
      <c r="B651" s="20"/>
      <c r="C651" s="20"/>
      <c r="D651" s="20"/>
      <c r="E651" s="20"/>
    </row>
    <row r="652" spans="2:5" ht="12.75">
      <c r="B652" s="20"/>
      <c r="C652" s="20"/>
      <c r="D652" s="20"/>
      <c r="E652" s="20"/>
    </row>
    <row r="653" spans="2:5" ht="12.75">
      <c r="B653" s="20"/>
      <c r="C653" s="20"/>
      <c r="D653" s="20"/>
      <c r="E653" s="20"/>
    </row>
    <row r="654" spans="2:5" ht="12.75">
      <c r="B654" s="20"/>
      <c r="C654" s="20"/>
      <c r="D654" s="20"/>
      <c r="E654" s="20"/>
    </row>
    <row r="655" spans="2:5" ht="12.75">
      <c r="B655" s="20"/>
      <c r="C655" s="20"/>
      <c r="D655" s="20"/>
      <c r="E655" s="20"/>
    </row>
    <row r="656" spans="2:5" ht="12.75">
      <c r="B656" s="20"/>
      <c r="C656" s="20"/>
      <c r="D656" s="20"/>
      <c r="E656" s="20"/>
    </row>
    <row r="657" spans="2:5" ht="12.75">
      <c r="B657" s="20"/>
      <c r="C657" s="20"/>
      <c r="D657" s="20"/>
      <c r="E657" s="20"/>
    </row>
    <row r="658" spans="2:5" ht="12.75">
      <c r="B658" s="20"/>
      <c r="C658" s="20"/>
      <c r="D658" s="20"/>
      <c r="E658" s="20"/>
    </row>
    <row r="659" spans="2:5" ht="12.75">
      <c r="B659" s="20"/>
      <c r="C659" s="20"/>
      <c r="D659" s="20"/>
      <c r="E659" s="20"/>
    </row>
    <row r="660" spans="2:5" ht="12.75">
      <c r="B660" s="20"/>
      <c r="C660" s="20"/>
      <c r="D660" s="20"/>
      <c r="E660" s="20"/>
    </row>
    <row r="661" spans="2:5" ht="12.75">
      <c r="B661" s="20"/>
      <c r="C661" s="20"/>
      <c r="D661" s="20"/>
      <c r="E661" s="20"/>
    </row>
    <row r="662" spans="2:5" ht="12.75">
      <c r="B662" s="20"/>
      <c r="C662" s="20"/>
      <c r="D662" s="20"/>
      <c r="E662" s="20"/>
    </row>
    <row r="663" spans="2:5" ht="12.75">
      <c r="B663" s="20"/>
      <c r="C663" s="20"/>
      <c r="D663" s="20"/>
      <c r="E663" s="20"/>
    </row>
    <row r="664" spans="2:5" ht="12.75">
      <c r="B664" s="20"/>
      <c r="C664" s="20"/>
      <c r="D664" s="20"/>
      <c r="E664" s="20"/>
    </row>
    <row r="665" spans="2:5" ht="12.75">
      <c r="B665" s="20"/>
      <c r="C665" s="20"/>
      <c r="D665" s="20"/>
      <c r="E665" s="20"/>
    </row>
    <row r="666" spans="2:5" ht="12.75">
      <c r="B666" s="20"/>
      <c r="C666" s="20"/>
      <c r="D666" s="20"/>
      <c r="E666" s="20"/>
    </row>
    <row r="667" spans="2:5" ht="12.75">
      <c r="B667" s="20"/>
      <c r="C667" s="20"/>
      <c r="D667" s="20"/>
      <c r="E667" s="20"/>
    </row>
    <row r="668" spans="2:5" ht="12.75">
      <c r="B668" s="20"/>
      <c r="C668" s="20"/>
      <c r="D668" s="20"/>
      <c r="E668" s="20"/>
    </row>
    <row r="669" spans="2:5" ht="12.75">
      <c r="B669" s="20"/>
      <c r="C669" s="20"/>
      <c r="D669" s="20"/>
      <c r="E669" s="20"/>
    </row>
    <row r="670" spans="2:5" ht="12.75">
      <c r="B670" s="20"/>
      <c r="C670" s="20"/>
      <c r="D670" s="20"/>
      <c r="E670" s="20"/>
    </row>
    <row r="671" spans="2:5" ht="12.75">
      <c r="B671" s="20"/>
      <c r="C671" s="20"/>
      <c r="D671" s="20"/>
      <c r="E671" s="20"/>
    </row>
    <row r="672" spans="2:5" ht="12.75">
      <c r="B672" s="20"/>
      <c r="C672" s="20"/>
      <c r="D672" s="20"/>
      <c r="E672" s="20"/>
    </row>
    <row r="673" spans="2:5" ht="12.75">
      <c r="B673" s="20"/>
      <c r="C673" s="20"/>
      <c r="D673" s="20"/>
      <c r="E673" s="20"/>
    </row>
    <row r="674" spans="2:5" ht="12.75">
      <c r="B674" s="20"/>
      <c r="C674" s="20"/>
      <c r="D674" s="20"/>
      <c r="E674" s="20"/>
    </row>
    <row r="675" spans="2:5" ht="12.75">
      <c r="B675" s="20"/>
      <c r="C675" s="20"/>
      <c r="D675" s="20"/>
      <c r="E675" s="20"/>
    </row>
    <row r="676" spans="2:5" ht="12.75">
      <c r="B676" s="20"/>
      <c r="C676" s="20"/>
      <c r="D676" s="20"/>
      <c r="E676" s="20"/>
    </row>
    <row r="677" spans="2:5" ht="12.75">
      <c r="B677" s="20"/>
      <c r="C677" s="20"/>
      <c r="D677" s="20"/>
      <c r="E677" s="20"/>
    </row>
    <row r="678" spans="2:5" ht="12.75">
      <c r="B678" s="20"/>
      <c r="C678" s="20"/>
      <c r="D678" s="20"/>
      <c r="E678" s="20"/>
    </row>
    <row r="679" spans="2:5" ht="12.75">
      <c r="B679" s="20"/>
      <c r="C679" s="20"/>
      <c r="D679" s="20"/>
      <c r="E679" s="20"/>
    </row>
    <row r="680" spans="2:5" ht="12.75">
      <c r="B680" s="20"/>
      <c r="C680" s="20"/>
      <c r="D680" s="20"/>
      <c r="E680" s="20"/>
    </row>
    <row r="681" spans="2:5" ht="12.75">
      <c r="B681" s="20"/>
      <c r="C681" s="20"/>
      <c r="D681" s="20"/>
      <c r="E681" s="20"/>
    </row>
    <row r="682" spans="2:5" ht="12.75">
      <c r="B682" s="20"/>
      <c r="C682" s="20"/>
      <c r="D682" s="20"/>
      <c r="E682" s="20"/>
    </row>
    <row r="683" spans="2:5" ht="12.75">
      <c r="B683" s="20"/>
      <c r="C683" s="20"/>
      <c r="D683" s="20"/>
      <c r="E683" s="20"/>
    </row>
    <row r="684" spans="2:5" ht="12.75">
      <c r="B684" s="20"/>
      <c r="C684" s="20"/>
      <c r="D684" s="20"/>
      <c r="E684" s="20"/>
    </row>
    <row r="685" spans="2:5" ht="12.75">
      <c r="B685" s="20"/>
      <c r="C685" s="20"/>
      <c r="D685" s="20"/>
      <c r="E685" s="20"/>
    </row>
    <row r="686" spans="2:5" ht="12.75">
      <c r="B686" s="20"/>
      <c r="C686" s="20"/>
      <c r="D686" s="20"/>
      <c r="E686" s="20"/>
    </row>
    <row r="687" spans="2:5" ht="12.75">
      <c r="B687" s="20"/>
      <c r="C687" s="20"/>
      <c r="D687" s="20"/>
      <c r="E687" s="20"/>
    </row>
    <row r="688" spans="2:5" ht="12.75">
      <c r="B688" s="20"/>
      <c r="C688" s="20"/>
      <c r="D688" s="20"/>
      <c r="E688" s="20"/>
    </row>
    <row r="689" spans="2:5" ht="12.75">
      <c r="B689" s="20"/>
      <c r="C689" s="20"/>
      <c r="D689" s="20"/>
      <c r="E689" s="20"/>
    </row>
    <row r="690" spans="2:5" ht="12.75">
      <c r="B690" s="20"/>
      <c r="C690" s="20"/>
      <c r="D690" s="20"/>
      <c r="E690" s="20"/>
    </row>
    <row r="691" spans="2:5" ht="12.75">
      <c r="B691" s="20"/>
      <c r="C691" s="20"/>
      <c r="D691" s="20"/>
      <c r="E691" s="20"/>
    </row>
    <row r="692" spans="2:5" ht="12.75">
      <c r="B692" s="20"/>
      <c r="C692" s="20"/>
      <c r="D692" s="20"/>
      <c r="E692" s="20"/>
    </row>
    <row r="693" spans="2:5" ht="12.75">
      <c r="B693" s="20"/>
      <c r="C693" s="20"/>
      <c r="D693" s="20"/>
      <c r="E693" s="20"/>
    </row>
    <row r="694" spans="2:5" ht="12.75">
      <c r="B694" s="20"/>
      <c r="C694" s="20"/>
      <c r="D694" s="20"/>
      <c r="E694" s="20"/>
    </row>
    <row r="695" spans="2:5" ht="12.75">
      <c r="B695" s="20"/>
      <c r="C695" s="20"/>
      <c r="D695" s="20"/>
      <c r="E695" s="20"/>
    </row>
    <row r="696" spans="2:5" ht="12.75">
      <c r="B696" s="20"/>
      <c r="C696" s="20"/>
      <c r="D696" s="20"/>
      <c r="E696" s="20"/>
    </row>
    <row r="697" spans="2:5" ht="12.75">
      <c r="B697" s="20"/>
      <c r="C697" s="20"/>
      <c r="D697" s="20"/>
      <c r="E697" s="20"/>
    </row>
    <row r="698" spans="2:5" ht="12.75">
      <c r="B698" s="20"/>
      <c r="C698" s="20"/>
      <c r="D698" s="20"/>
      <c r="E698" s="20"/>
    </row>
    <row r="699" spans="2:5" ht="12.75">
      <c r="B699" s="20"/>
      <c r="C699" s="20"/>
      <c r="D699" s="20"/>
      <c r="E699" s="20"/>
    </row>
    <row r="700" spans="2:5" ht="12.75">
      <c r="B700" s="20"/>
      <c r="C700" s="20"/>
      <c r="D700" s="20"/>
      <c r="E700" s="20"/>
    </row>
    <row r="701" spans="2:5" ht="12.75">
      <c r="B701" s="20"/>
      <c r="C701" s="20"/>
      <c r="D701" s="20"/>
      <c r="E701" s="20"/>
    </row>
    <row r="702" spans="2:5" ht="12.75">
      <c r="B702" s="20"/>
      <c r="C702" s="20"/>
      <c r="D702" s="20"/>
      <c r="E702" s="20"/>
    </row>
    <row r="703" spans="2:5" ht="12.75">
      <c r="B703" s="20"/>
      <c r="C703" s="20"/>
      <c r="D703" s="20"/>
      <c r="E703" s="20"/>
    </row>
    <row r="704" spans="2:5" ht="12.75">
      <c r="B704" s="20"/>
      <c r="C704" s="20"/>
      <c r="D704" s="20"/>
      <c r="E704" s="20"/>
    </row>
    <row r="705" spans="2:5" ht="12.75">
      <c r="B705" s="20"/>
      <c r="C705" s="20"/>
      <c r="D705" s="20"/>
      <c r="E705" s="20"/>
    </row>
    <row r="706" spans="2:5" ht="12.75">
      <c r="B706" s="20"/>
      <c r="C706" s="20"/>
      <c r="D706" s="20"/>
      <c r="E706" s="20"/>
    </row>
    <row r="707" spans="2:5" ht="12.75">
      <c r="B707" s="20"/>
      <c r="C707" s="20"/>
      <c r="D707" s="20"/>
      <c r="E707" s="20"/>
    </row>
    <row r="708" spans="2:5" ht="12.75">
      <c r="B708" s="20"/>
      <c r="C708" s="20"/>
      <c r="D708" s="20"/>
      <c r="E708" s="20"/>
    </row>
    <row r="709" spans="2:5" ht="12.75">
      <c r="B709" s="20"/>
      <c r="C709" s="20"/>
      <c r="D709" s="20"/>
      <c r="E709" s="20"/>
    </row>
    <row r="710" spans="2:5" ht="12.75">
      <c r="B710" s="20"/>
      <c r="C710" s="20"/>
      <c r="D710" s="20"/>
      <c r="E710" s="20"/>
    </row>
    <row r="711" spans="2:5" ht="12.75">
      <c r="B711" s="20"/>
      <c r="C711" s="20"/>
      <c r="D711" s="20"/>
      <c r="E711" s="20"/>
    </row>
    <row r="712" spans="2:5" ht="12.75">
      <c r="B712" s="20"/>
      <c r="C712" s="20"/>
      <c r="D712" s="20"/>
      <c r="E712" s="20"/>
    </row>
    <row r="713" spans="2:5" ht="12.75">
      <c r="B713" s="20"/>
      <c r="C713" s="20"/>
      <c r="D713" s="20"/>
      <c r="E713" s="20"/>
    </row>
    <row r="714" spans="2:5" ht="12.75">
      <c r="B714" s="20"/>
      <c r="C714" s="20"/>
      <c r="D714" s="20"/>
      <c r="E714" s="20"/>
    </row>
    <row r="715" spans="2:5" ht="12.75">
      <c r="B715" s="20"/>
      <c r="C715" s="20"/>
      <c r="D715" s="20"/>
      <c r="E715" s="20"/>
    </row>
    <row r="716" spans="2:5" ht="12.75">
      <c r="B716" s="20"/>
      <c r="C716" s="20"/>
      <c r="D716" s="20"/>
      <c r="E716" s="20"/>
    </row>
    <row r="717" spans="2:5" ht="12.75">
      <c r="B717" s="20"/>
      <c r="C717" s="20"/>
      <c r="D717" s="20"/>
      <c r="E717" s="20"/>
    </row>
    <row r="718" spans="2:5" ht="12.75">
      <c r="B718" s="20"/>
      <c r="C718" s="20"/>
      <c r="D718" s="20"/>
      <c r="E718" s="20"/>
    </row>
    <row r="719" spans="2:5" ht="12.75">
      <c r="B719" s="20"/>
      <c r="C719" s="20"/>
      <c r="D719" s="20"/>
      <c r="E719" s="20"/>
    </row>
    <row r="720" spans="2:5" ht="12.75">
      <c r="B720" s="20"/>
      <c r="C720" s="20"/>
      <c r="D720" s="20"/>
      <c r="E720" s="20"/>
    </row>
    <row r="721" spans="2:5" ht="12.75">
      <c r="B721" s="20"/>
      <c r="C721" s="20"/>
      <c r="D721" s="20"/>
      <c r="E721" s="20"/>
    </row>
    <row r="722" spans="2:5" ht="12.75">
      <c r="B722" s="20"/>
      <c r="C722" s="20"/>
      <c r="D722" s="20"/>
      <c r="E722" s="20"/>
    </row>
    <row r="723" spans="2:5" ht="12.75">
      <c r="B723" s="20"/>
      <c r="C723" s="20"/>
      <c r="D723" s="20"/>
      <c r="E723" s="20"/>
    </row>
    <row r="724" spans="2:5" ht="12.75">
      <c r="B724" s="20"/>
      <c r="C724" s="20"/>
      <c r="D724" s="20"/>
      <c r="E724" s="20"/>
    </row>
    <row r="725" spans="2:5" ht="12.75">
      <c r="B725" s="20"/>
      <c r="C725" s="20"/>
      <c r="D725" s="20"/>
      <c r="E725" s="20"/>
    </row>
    <row r="726" spans="2:5" ht="12.75">
      <c r="B726" s="20"/>
      <c r="C726" s="20"/>
      <c r="D726" s="20"/>
      <c r="E726" s="20"/>
    </row>
    <row r="727" spans="2:5" ht="12.75">
      <c r="B727" s="20"/>
      <c r="C727" s="20"/>
      <c r="D727" s="20"/>
      <c r="E727" s="20"/>
    </row>
    <row r="728" spans="2:5" ht="12.75">
      <c r="B728" s="20"/>
      <c r="C728" s="20"/>
      <c r="D728" s="20"/>
      <c r="E728" s="20"/>
    </row>
    <row r="729" spans="2:5" ht="12.75">
      <c r="B729" s="20"/>
      <c r="C729" s="20"/>
      <c r="D729" s="20"/>
      <c r="E729" s="20"/>
    </row>
    <row r="730" spans="2:5" ht="12.75">
      <c r="B730" s="20"/>
      <c r="C730" s="20"/>
      <c r="D730" s="20"/>
      <c r="E730" s="20"/>
    </row>
    <row r="731" spans="2:5" ht="12.75">
      <c r="B731" s="20"/>
      <c r="C731" s="20"/>
      <c r="D731" s="20"/>
      <c r="E731" s="20"/>
    </row>
    <row r="732" spans="2:5" ht="12.75">
      <c r="B732" s="20"/>
      <c r="C732" s="20"/>
      <c r="D732" s="20"/>
      <c r="E732" s="20"/>
    </row>
    <row r="733" spans="2:5" ht="12.75">
      <c r="B733" s="20"/>
      <c r="C733" s="20"/>
      <c r="D733" s="20"/>
      <c r="E733" s="20"/>
    </row>
    <row r="734" spans="2:5" ht="12.75">
      <c r="B734" s="20"/>
      <c r="C734" s="20"/>
      <c r="D734" s="20"/>
      <c r="E734" s="20"/>
    </row>
    <row r="735" spans="2:5" ht="12.75">
      <c r="B735" s="20"/>
      <c r="C735" s="20"/>
      <c r="D735" s="20"/>
      <c r="E735" s="20"/>
    </row>
    <row r="736" spans="2:5" ht="12.75">
      <c r="B736" s="20"/>
      <c r="C736" s="20"/>
      <c r="D736" s="20"/>
      <c r="E736" s="20"/>
    </row>
    <row r="737" spans="2:5" ht="12.75">
      <c r="B737" s="20"/>
      <c r="C737" s="20"/>
      <c r="D737" s="20"/>
      <c r="E737" s="20"/>
    </row>
    <row r="738" spans="2:5" ht="12.75">
      <c r="B738" s="20"/>
      <c r="C738" s="20"/>
      <c r="D738" s="20"/>
      <c r="E738" s="20"/>
    </row>
    <row r="739" spans="2:5" ht="12.75">
      <c r="B739" s="20"/>
      <c r="C739" s="20"/>
      <c r="D739" s="20"/>
      <c r="E739" s="20"/>
    </row>
    <row r="740" spans="2:5" ht="12.75">
      <c r="B740" s="20"/>
      <c r="C740" s="20"/>
      <c r="D740" s="20"/>
      <c r="E740" s="20"/>
    </row>
    <row r="741" spans="2:5" ht="12.75">
      <c r="B741" s="20"/>
      <c r="C741" s="20"/>
      <c r="D741" s="20"/>
      <c r="E741" s="20"/>
    </row>
    <row r="742" spans="2:5" ht="12.75">
      <c r="B742" s="20"/>
      <c r="C742" s="20"/>
      <c r="D742" s="20"/>
      <c r="E742" s="20"/>
    </row>
    <row r="743" spans="2:5" ht="12.75">
      <c r="B743" s="20"/>
      <c r="C743" s="20"/>
      <c r="D743" s="20"/>
      <c r="E743" s="20"/>
    </row>
    <row r="744" spans="2:5" ht="12.75">
      <c r="B744" s="20"/>
      <c r="C744" s="20"/>
      <c r="D744" s="20"/>
      <c r="E744" s="20"/>
    </row>
    <row r="745" spans="2:5" ht="12.75">
      <c r="B745" s="20"/>
      <c r="C745" s="20"/>
      <c r="D745" s="20"/>
      <c r="E745" s="20"/>
    </row>
    <row r="746" spans="2:5" ht="12.75">
      <c r="B746" s="20"/>
      <c r="C746" s="20"/>
      <c r="D746" s="20"/>
      <c r="E746" s="20"/>
    </row>
    <row r="747" spans="2:5" ht="12.75">
      <c r="B747" s="20"/>
      <c r="C747" s="20"/>
      <c r="D747" s="20"/>
      <c r="E747" s="20"/>
    </row>
    <row r="748" spans="2:5" ht="12.75">
      <c r="B748" s="20"/>
      <c r="C748" s="20"/>
      <c r="D748" s="20"/>
      <c r="E748" s="20"/>
    </row>
    <row r="749" spans="2:5" ht="12.75">
      <c r="B749" s="20"/>
      <c r="C749" s="20"/>
      <c r="D749" s="20"/>
      <c r="E749" s="20"/>
    </row>
    <row r="750" spans="2:5" ht="12.75">
      <c r="B750" s="20"/>
      <c r="C750" s="20"/>
      <c r="D750" s="20"/>
      <c r="E750" s="20"/>
    </row>
    <row r="751" spans="2:5" ht="12.75">
      <c r="B751" s="20"/>
      <c r="C751" s="20"/>
      <c r="D751" s="20"/>
      <c r="E751" s="20"/>
    </row>
    <row r="752" spans="2:5" ht="12.75">
      <c r="B752" s="20"/>
      <c r="C752" s="20"/>
      <c r="D752" s="20"/>
      <c r="E752" s="20"/>
    </row>
    <row r="753" spans="2:5" ht="12.75">
      <c r="B753" s="20"/>
      <c r="C753" s="20"/>
      <c r="D753" s="20"/>
      <c r="E753" s="20"/>
    </row>
    <row r="754" spans="2:5" ht="12.75">
      <c r="B754" s="20"/>
      <c r="C754" s="20"/>
      <c r="D754" s="20"/>
      <c r="E754" s="20"/>
    </row>
    <row r="755" spans="2:5" ht="12.75">
      <c r="B755" s="20"/>
      <c r="C755" s="20"/>
      <c r="D755" s="20"/>
      <c r="E755" s="20"/>
    </row>
    <row r="756" spans="2:5" ht="12.75">
      <c r="B756" s="20"/>
      <c r="C756" s="20"/>
      <c r="D756" s="20"/>
      <c r="E756" s="20"/>
    </row>
    <row r="757" spans="2:5" ht="12.75">
      <c r="B757" s="20"/>
      <c r="C757" s="20"/>
      <c r="D757" s="20"/>
      <c r="E757" s="20"/>
    </row>
    <row r="758" spans="2:5" ht="12.75">
      <c r="B758" s="20"/>
      <c r="C758" s="20"/>
      <c r="D758" s="20"/>
      <c r="E758" s="20"/>
    </row>
    <row r="759" spans="2:5" ht="12.75">
      <c r="B759" s="20"/>
      <c r="C759" s="20"/>
      <c r="D759" s="20"/>
      <c r="E759" s="20"/>
    </row>
    <row r="760" spans="2:5" ht="12.75">
      <c r="B760" s="20"/>
      <c r="C760" s="20"/>
      <c r="D760" s="20"/>
      <c r="E760" s="20"/>
    </row>
    <row r="761" spans="2:5" ht="12.75">
      <c r="B761" s="20"/>
      <c r="C761" s="20"/>
      <c r="D761" s="20"/>
      <c r="E761" s="20"/>
    </row>
    <row r="762" spans="2:5" ht="12.75">
      <c r="B762" s="20"/>
      <c r="C762" s="20"/>
      <c r="D762" s="20"/>
      <c r="E762" s="20"/>
    </row>
    <row r="763" spans="2:5" ht="12.75">
      <c r="B763" s="20"/>
      <c r="C763" s="20"/>
      <c r="D763" s="20"/>
      <c r="E763" s="20"/>
    </row>
    <row r="764" spans="2:5" ht="12.75">
      <c r="B764" s="20"/>
      <c r="C764" s="20"/>
      <c r="D764" s="20"/>
      <c r="E764" s="20"/>
    </row>
    <row r="765" spans="2:5" ht="12.75">
      <c r="B765" s="20"/>
      <c r="C765" s="20"/>
      <c r="D765" s="20"/>
      <c r="E765" s="20"/>
    </row>
    <row r="766" spans="2:5" ht="12.75">
      <c r="B766" s="20"/>
      <c r="C766" s="20"/>
      <c r="D766" s="20"/>
      <c r="E766" s="20"/>
    </row>
    <row r="767" spans="2:5" ht="12.75">
      <c r="B767" s="20"/>
      <c r="C767" s="20"/>
      <c r="D767" s="20"/>
      <c r="E767" s="20"/>
    </row>
    <row r="768" spans="2:5" ht="12.75">
      <c r="B768" s="20"/>
      <c r="C768" s="20"/>
      <c r="D768" s="20"/>
      <c r="E768" s="20"/>
    </row>
    <row r="769" spans="2:5" ht="12.75">
      <c r="B769" s="20"/>
      <c r="C769" s="20"/>
      <c r="D769" s="20"/>
      <c r="E769" s="20"/>
    </row>
    <row r="770" spans="2:5" ht="12.75">
      <c r="B770" s="20"/>
      <c r="C770" s="20"/>
      <c r="D770" s="20"/>
      <c r="E770" s="20"/>
    </row>
    <row r="771" spans="2:5" ht="12.75">
      <c r="B771" s="20"/>
      <c r="C771" s="20"/>
      <c r="D771" s="20"/>
      <c r="E771" s="20"/>
    </row>
    <row r="772" spans="2:5" ht="12.75">
      <c r="B772" s="20"/>
      <c r="C772" s="20"/>
      <c r="D772" s="20"/>
      <c r="E772" s="20"/>
    </row>
    <row r="773" spans="2:5" ht="12.75">
      <c r="B773" s="20"/>
      <c r="C773" s="20"/>
      <c r="D773" s="20"/>
      <c r="E773" s="20"/>
    </row>
    <row r="774" spans="2:5" ht="12.75">
      <c r="B774" s="20"/>
      <c r="C774" s="20"/>
      <c r="D774" s="20"/>
      <c r="E774" s="20"/>
    </row>
    <row r="775" spans="2:5" ht="12.75">
      <c r="B775" s="20"/>
      <c r="C775" s="20"/>
      <c r="D775" s="20"/>
      <c r="E775" s="20"/>
    </row>
    <row r="776" spans="2:5" ht="12.75">
      <c r="B776" s="20"/>
      <c r="C776" s="20"/>
      <c r="D776" s="20"/>
      <c r="E776" s="20"/>
    </row>
    <row r="777" spans="2:5" ht="12.75">
      <c r="B777" s="20"/>
      <c r="C777" s="20"/>
      <c r="D777" s="20"/>
      <c r="E777" s="20"/>
    </row>
    <row r="778" spans="2:5" ht="12.75">
      <c r="B778" s="20"/>
      <c r="C778" s="20"/>
      <c r="D778" s="20"/>
      <c r="E778" s="20"/>
    </row>
    <row r="779" spans="2:5" ht="12.75">
      <c r="B779" s="20"/>
      <c r="C779" s="20"/>
      <c r="D779" s="20"/>
      <c r="E779" s="20"/>
    </row>
    <row r="780" spans="2:5" ht="12.75">
      <c r="B780" s="20"/>
      <c r="C780" s="20"/>
      <c r="D780" s="20"/>
      <c r="E780" s="20"/>
    </row>
    <row r="781" spans="2:5" ht="12.75">
      <c r="B781" s="20"/>
      <c r="C781" s="20"/>
      <c r="D781" s="20"/>
      <c r="E781" s="20"/>
    </row>
    <row r="782" spans="2:5" ht="12.75">
      <c r="B782" s="20"/>
      <c r="C782" s="20"/>
      <c r="D782" s="20"/>
      <c r="E782" s="20"/>
    </row>
    <row r="783" spans="2:5" ht="12.75">
      <c r="B783" s="20"/>
      <c r="C783" s="20"/>
      <c r="D783" s="20"/>
      <c r="E783" s="20"/>
    </row>
    <row r="784" spans="2:5" ht="12.75">
      <c r="B784" s="20"/>
      <c r="C784" s="20"/>
      <c r="D784" s="20"/>
      <c r="E784" s="20"/>
    </row>
    <row r="785" spans="2:5" ht="12.75">
      <c r="B785" s="20"/>
      <c r="C785" s="20"/>
      <c r="D785" s="20"/>
      <c r="E785" s="20"/>
    </row>
    <row r="786" spans="2:5" ht="12.75">
      <c r="B786" s="20"/>
      <c r="C786" s="20"/>
      <c r="D786" s="20"/>
      <c r="E786" s="20"/>
    </row>
    <row r="787" spans="2:5" ht="12.75">
      <c r="B787" s="20"/>
      <c r="C787" s="20"/>
      <c r="D787" s="20"/>
      <c r="E787" s="20"/>
    </row>
    <row r="788" spans="2:5" ht="12.75">
      <c r="B788" s="20"/>
      <c r="C788" s="20"/>
      <c r="D788" s="20"/>
      <c r="E788" s="20"/>
    </row>
    <row r="789" spans="2:5" ht="12.75">
      <c r="B789" s="20"/>
      <c r="C789" s="20"/>
      <c r="D789" s="20"/>
      <c r="E789" s="20"/>
    </row>
    <row r="790" spans="2:5" ht="12.75">
      <c r="B790" s="20"/>
      <c r="C790" s="20"/>
      <c r="D790" s="20"/>
      <c r="E790" s="20"/>
    </row>
    <row r="791" spans="2:5" ht="12.75">
      <c r="B791" s="20"/>
      <c r="C791" s="20"/>
      <c r="D791" s="20"/>
      <c r="E791" s="20"/>
    </row>
    <row r="792" spans="2:5" ht="12.75">
      <c r="B792" s="20"/>
      <c r="C792" s="20"/>
      <c r="D792" s="20"/>
      <c r="E792" s="20"/>
    </row>
    <row r="793" spans="2:5" ht="12.75">
      <c r="B793" s="20"/>
      <c r="C793" s="20"/>
      <c r="D793" s="20"/>
      <c r="E793" s="20"/>
    </row>
    <row r="794" spans="2:5" ht="12.75">
      <c r="B794" s="20"/>
      <c r="C794" s="20"/>
      <c r="D794" s="20"/>
      <c r="E794" s="20"/>
    </row>
    <row r="795" spans="2:5" ht="12.75">
      <c r="B795" s="20"/>
      <c r="C795" s="20"/>
      <c r="D795" s="20"/>
      <c r="E795" s="20"/>
    </row>
    <row r="796" spans="2:5" ht="12.75">
      <c r="B796" s="20"/>
      <c r="C796" s="20"/>
      <c r="D796" s="20"/>
      <c r="E796" s="20"/>
    </row>
    <row r="797" spans="2:5" ht="12.75">
      <c r="B797" s="20"/>
      <c r="C797" s="20"/>
      <c r="D797" s="20"/>
      <c r="E797" s="20"/>
    </row>
    <row r="798" spans="2:5" ht="12.75">
      <c r="B798" s="20"/>
      <c r="C798" s="20"/>
      <c r="D798" s="20"/>
      <c r="E798" s="20"/>
    </row>
    <row r="799" spans="2:5" ht="12.75">
      <c r="B799" s="20"/>
      <c r="C799" s="20"/>
      <c r="D799" s="20"/>
      <c r="E799" s="20"/>
    </row>
    <row r="800" spans="2:5" ht="12.75">
      <c r="B800" s="20"/>
      <c r="C800" s="20"/>
      <c r="D800" s="20"/>
      <c r="E800" s="20"/>
    </row>
    <row r="801" spans="2:5" ht="12.75">
      <c r="B801" s="20"/>
      <c r="C801" s="20"/>
      <c r="D801" s="20"/>
      <c r="E801" s="20"/>
    </row>
    <row r="802" spans="2:5" ht="12.75">
      <c r="B802" s="20"/>
      <c r="C802" s="20"/>
      <c r="D802" s="20"/>
      <c r="E802" s="20"/>
    </row>
    <row r="803" spans="2:5" ht="12.75">
      <c r="B803" s="20"/>
      <c r="C803" s="20"/>
      <c r="D803" s="20"/>
      <c r="E803" s="20"/>
    </row>
    <row r="804" spans="2:5" ht="12.75">
      <c r="B804" s="20"/>
      <c r="C804" s="20"/>
      <c r="D804" s="20"/>
      <c r="E804" s="20"/>
    </row>
    <row r="805" spans="2:5" ht="12.75">
      <c r="B805" s="20"/>
      <c r="C805" s="20"/>
      <c r="D805" s="20"/>
      <c r="E805" s="20"/>
    </row>
    <row r="806" spans="2:5" ht="12.75">
      <c r="B806" s="20"/>
      <c r="C806" s="20"/>
      <c r="D806" s="20"/>
      <c r="E806" s="20"/>
    </row>
    <row r="807" spans="2:5" ht="12.75">
      <c r="B807" s="20"/>
      <c r="C807" s="20"/>
      <c r="D807" s="20"/>
      <c r="E807" s="20"/>
    </row>
    <row r="808" spans="2:5" ht="12.75">
      <c r="B808" s="20"/>
      <c r="C808" s="20"/>
      <c r="D808" s="20"/>
      <c r="E808" s="20"/>
    </row>
    <row r="809" spans="2:5" ht="12.75">
      <c r="B809" s="20"/>
      <c r="C809" s="20"/>
      <c r="D809" s="20"/>
      <c r="E809" s="20"/>
    </row>
    <row r="810" spans="2:5" ht="12.75">
      <c r="B810" s="20"/>
      <c r="C810" s="20"/>
      <c r="D810" s="20"/>
      <c r="E810" s="20"/>
    </row>
    <row r="811" spans="2:5" ht="12.75">
      <c r="B811" s="20"/>
      <c r="C811" s="20"/>
      <c r="D811" s="20"/>
      <c r="E811" s="20"/>
    </row>
    <row r="812" spans="2:5" ht="12.75">
      <c r="B812" s="20"/>
      <c r="C812" s="20"/>
      <c r="D812" s="20"/>
      <c r="E812" s="20"/>
    </row>
    <row r="813" spans="2:5" ht="12.75">
      <c r="B813" s="20"/>
      <c r="C813" s="20"/>
      <c r="D813" s="20"/>
      <c r="E813" s="20"/>
    </row>
    <row r="814" spans="2:5" ht="12.75">
      <c r="B814" s="20"/>
      <c r="C814" s="20"/>
      <c r="D814" s="20"/>
      <c r="E814" s="20"/>
    </row>
    <row r="815" spans="2:5" ht="12.75">
      <c r="B815" s="20"/>
      <c r="C815" s="20"/>
      <c r="D815" s="20"/>
      <c r="E815" s="20"/>
    </row>
    <row r="816" spans="2:5" ht="12.75">
      <c r="B816" s="20"/>
      <c r="C816" s="20"/>
      <c r="D816" s="20"/>
      <c r="E816" s="20"/>
    </row>
    <row r="817" spans="2:5" ht="12.75">
      <c r="B817" s="20"/>
      <c r="C817" s="20"/>
      <c r="D817" s="20"/>
      <c r="E817" s="20"/>
    </row>
    <row r="818" spans="2:5" ht="12.75">
      <c r="B818" s="20"/>
      <c r="C818" s="20"/>
      <c r="D818" s="20"/>
      <c r="E818" s="20"/>
    </row>
    <row r="819" spans="2:5" ht="12.75">
      <c r="B819" s="20"/>
      <c r="C819" s="20"/>
      <c r="D819" s="20"/>
      <c r="E819" s="20"/>
    </row>
    <row r="820" spans="2:5" ht="12.75">
      <c r="B820" s="20"/>
      <c r="C820" s="20"/>
      <c r="D820" s="20"/>
      <c r="E820" s="20"/>
    </row>
    <row r="821" spans="2:5" ht="12.75">
      <c r="B821" s="20"/>
      <c r="C821" s="20"/>
      <c r="D821" s="20"/>
      <c r="E821" s="20"/>
    </row>
    <row r="822" spans="2:5" ht="12.75">
      <c r="B822" s="20"/>
      <c r="C822" s="20"/>
      <c r="D822" s="20"/>
      <c r="E822" s="20"/>
    </row>
    <row r="823" spans="2:5" ht="12.75">
      <c r="B823" s="20"/>
      <c r="C823" s="20"/>
      <c r="D823" s="20"/>
      <c r="E823" s="20"/>
    </row>
    <row r="824" spans="2:5" ht="12.75">
      <c r="B824" s="20"/>
      <c r="C824" s="20"/>
      <c r="D824" s="20"/>
      <c r="E824" s="20"/>
    </row>
    <row r="825" spans="2:5" ht="12.75">
      <c r="B825" s="20"/>
      <c r="C825" s="20"/>
      <c r="D825" s="20"/>
      <c r="E825" s="20"/>
    </row>
    <row r="826" spans="2:5" ht="12.75">
      <c r="B826" s="20"/>
      <c r="C826" s="20"/>
      <c r="D826" s="20"/>
      <c r="E826" s="20"/>
    </row>
    <row r="827" spans="2:5" ht="12.75">
      <c r="B827" s="20"/>
      <c r="C827" s="20"/>
      <c r="D827" s="20"/>
      <c r="E827" s="20"/>
    </row>
    <row r="828" spans="2:5" ht="12.75">
      <c r="B828" s="20"/>
      <c r="C828" s="20"/>
      <c r="D828" s="20"/>
      <c r="E828" s="20"/>
    </row>
    <row r="829" spans="2:5" ht="12.75">
      <c r="B829" s="20"/>
      <c r="C829" s="20"/>
      <c r="D829" s="20"/>
      <c r="E829" s="20"/>
    </row>
    <row r="830" spans="2:5" ht="12.75">
      <c r="B830" s="20"/>
      <c r="C830" s="20"/>
      <c r="D830" s="20"/>
      <c r="E830" s="20"/>
    </row>
    <row r="831" spans="2:5" ht="12.75">
      <c r="B831" s="20"/>
      <c r="C831" s="20"/>
      <c r="D831" s="20"/>
      <c r="E831" s="20"/>
    </row>
    <row r="832" spans="2:5" ht="12.75">
      <c r="B832" s="20"/>
      <c r="C832" s="20"/>
      <c r="D832" s="20"/>
      <c r="E832" s="20"/>
    </row>
    <row r="833" spans="2:5" ht="12.75">
      <c r="B833" s="20"/>
      <c r="C833" s="20"/>
      <c r="D833" s="20"/>
      <c r="E833" s="20"/>
    </row>
    <row r="834" spans="2:5" ht="12.75">
      <c r="B834" s="20"/>
      <c r="C834" s="20"/>
      <c r="D834" s="20"/>
      <c r="E834" s="20"/>
    </row>
    <row r="835" spans="2:5" ht="12.75">
      <c r="B835" s="20"/>
      <c r="C835" s="20"/>
      <c r="D835" s="20"/>
      <c r="E835" s="20"/>
    </row>
    <row r="836" spans="2:5" ht="12.75">
      <c r="B836" s="20"/>
      <c r="C836" s="20"/>
      <c r="D836" s="20"/>
      <c r="E836" s="20"/>
    </row>
    <row r="837" spans="2:5" ht="12.75">
      <c r="B837" s="20"/>
      <c r="C837" s="20"/>
      <c r="D837" s="20"/>
      <c r="E837" s="20"/>
    </row>
    <row r="838" spans="2:5" ht="12.75">
      <c r="B838" s="20"/>
      <c r="C838" s="20"/>
      <c r="D838" s="20"/>
      <c r="E838" s="20"/>
    </row>
    <row r="839" spans="2:5" ht="12.75">
      <c r="B839" s="20"/>
      <c r="C839" s="20"/>
      <c r="D839" s="20"/>
      <c r="E839" s="20"/>
    </row>
    <row r="840" spans="2:5" ht="12.75">
      <c r="B840" s="20"/>
      <c r="C840" s="20"/>
      <c r="D840" s="20"/>
      <c r="E840" s="20"/>
    </row>
    <row r="841" spans="2:5" ht="12.75">
      <c r="B841" s="20"/>
      <c r="C841" s="20"/>
      <c r="D841" s="20"/>
      <c r="E841" s="20"/>
    </row>
    <row r="842" spans="2:5" ht="12.75">
      <c r="B842" s="20"/>
      <c r="C842" s="20"/>
      <c r="D842" s="20"/>
      <c r="E842" s="20"/>
    </row>
    <row r="843" spans="2:5" ht="12.75">
      <c r="B843" s="20"/>
      <c r="C843" s="20"/>
      <c r="D843" s="20"/>
      <c r="E843" s="20"/>
    </row>
    <row r="844" spans="2:5" ht="12.75">
      <c r="B844" s="20"/>
      <c r="C844" s="20"/>
      <c r="D844" s="20"/>
      <c r="E844" s="20"/>
    </row>
    <row r="845" spans="2:5" ht="12.75">
      <c r="B845" s="20"/>
      <c r="C845" s="20"/>
      <c r="D845" s="20"/>
      <c r="E845" s="20"/>
    </row>
    <row r="846" spans="2:5" ht="12.75">
      <c r="B846" s="20"/>
      <c r="C846" s="20"/>
      <c r="D846" s="20"/>
      <c r="E846" s="20"/>
    </row>
    <row r="847" spans="2:5" ht="12.75">
      <c r="B847" s="20"/>
      <c r="C847" s="20"/>
      <c r="D847" s="20"/>
      <c r="E847" s="20"/>
    </row>
    <row r="848" spans="2:5" ht="12.75">
      <c r="B848" s="20"/>
      <c r="C848" s="20"/>
      <c r="D848" s="20"/>
      <c r="E848" s="20"/>
    </row>
    <row r="849" spans="2:5" ht="12.75">
      <c r="B849" s="20"/>
      <c r="C849" s="20"/>
      <c r="D849" s="20"/>
      <c r="E849" s="20"/>
    </row>
    <row r="850" spans="2:5" ht="12.75">
      <c r="B850" s="20"/>
      <c r="C850" s="20"/>
      <c r="D850" s="20"/>
      <c r="E850" s="20"/>
    </row>
    <row r="851" spans="2:5" ht="12.75">
      <c r="B851" s="20"/>
      <c r="C851" s="20"/>
      <c r="D851" s="20"/>
      <c r="E851" s="20"/>
    </row>
    <row r="852" spans="2:5" ht="12.75">
      <c r="B852" s="20"/>
      <c r="C852" s="20"/>
      <c r="D852" s="20"/>
      <c r="E852" s="20"/>
    </row>
    <row r="853" spans="2:5" ht="12.75">
      <c r="B853" s="20"/>
      <c r="C853" s="20"/>
      <c r="D853" s="20"/>
      <c r="E853" s="20"/>
    </row>
    <row r="854" spans="2:5" ht="12.75">
      <c r="B854" s="20"/>
      <c r="C854" s="20"/>
      <c r="D854" s="20"/>
      <c r="E854" s="20"/>
    </row>
    <row r="855" spans="2:5" ht="12.75">
      <c r="B855" s="20"/>
      <c r="C855" s="20"/>
      <c r="D855" s="20"/>
      <c r="E855" s="20"/>
    </row>
    <row r="856" spans="2:5" ht="12.75">
      <c r="B856" s="20"/>
      <c r="C856" s="20"/>
      <c r="D856" s="20"/>
      <c r="E856" s="20"/>
    </row>
    <row r="857" spans="2:5" ht="12.75">
      <c r="B857" s="20"/>
      <c r="C857" s="20"/>
      <c r="D857" s="20"/>
      <c r="E857" s="20"/>
    </row>
    <row r="858" spans="2:5" ht="12.75">
      <c r="B858" s="20"/>
      <c r="C858" s="20"/>
      <c r="D858" s="20"/>
      <c r="E858" s="20"/>
    </row>
    <row r="859" spans="2:5" ht="12.75">
      <c r="B859" s="20"/>
      <c r="C859" s="20"/>
      <c r="D859" s="20"/>
      <c r="E859" s="20"/>
    </row>
    <row r="860" spans="2:5" ht="12.75">
      <c r="B860" s="20"/>
      <c r="C860" s="20"/>
      <c r="D860" s="20"/>
      <c r="E860" s="20"/>
    </row>
    <row r="861" spans="2:5" ht="12.75">
      <c r="B861" s="20"/>
      <c r="C861" s="20"/>
      <c r="D861" s="20"/>
      <c r="E861" s="20"/>
    </row>
    <row r="862" spans="2:5" ht="12.75">
      <c r="B862" s="20"/>
      <c r="C862" s="20"/>
      <c r="D862" s="20"/>
      <c r="E862" s="20"/>
    </row>
    <row r="863" spans="2:5" ht="12.75">
      <c r="B863" s="20"/>
      <c r="C863" s="20"/>
      <c r="D863" s="20"/>
      <c r="E863" s="20"/>
    </row>
    <row r="864" spans="2:5" ht="12.75">
      <c r="B864" s="20"/>
      <c r="C864" s="20"/>
      <c r="D864" s="20"/>
      <c r="E864" s="20"/>
    </row>
    <row r="865" spans="2:5" ht="12.75">
      <c r="B865" s="20"/>
      <c r="C865" s="20"/>
      <c r="D865" s="20"/>
      <c r="E865" s="20"/>
    </row>
    <row r="866" spans="2:5" ht="12.75">
      <c r="B866" s="20"/>
      <c r="C866" s="20"/>
      <c r="D866" s="20"/>
      <c r="E866" s="20"/>
    </row>
    <row r="867" spans="2:5" ht="12.75">
      <c r="B867" s="20"/>
      <c r="C867" s="20"/>
      <c r="D867" s="20"/>
      <c r="E867" s="20"/>
    </row>
    <row r="868" spans="2:5" ht="12.75">
      <c r="B868" s="20"/>
      <c r="C868" s="20"/>
      <c r="D868" s="20"/>
      <c r="E868" s="20"/>
    </row>
    <row r="869" spans="2:5" ht="12.75">
      <c r="B869" s="20"/>
      <c r="C869" s="20"/>
      <c r="D869" s="20"/>
      <c r="E869" s="20"/>
    </row>
    <row r="870" spans="2:5" ht="12.75">
      <c r="B870" s="20"/>
      <c r="C870" s="20"/>
      <c r="D870" s="20"/>
      <c r="E870" s="20"/>
    </row>
    <row r="871" spans="2:5" ht="12.75">
      <c r="B871" s="20"/>
      <c r="C871" s="20"/>
      <c r="D871" s="20"/>
      <c r="E871" s="20"/>
    </row>
    <row r="872" spans="2:5" ht="12.75">
      <c r="B872" s="20"/>
      <c r="C872" s="20"/>
      <c r="D872" s="20"/>
      <c r="E872" s="20"/>
    </row>
    <row r="873" spans="2:5" ht="12.75">
      <c r="B873" s="20"/>
      <c r="C873" s="20"/>
      <c r="D873" s="20"/>
      <c r="E873" s="20"/>
    </row>
    <row r="874" spans="2:5" ht="12.75">
      <c r="B874" s="20"/>
      <c r="C874" s="20"/>
      <c r="D874" s="20"/>
      <c r="E874" s="20"/>
    </row>
    <row r="875" spans="2:5" ht="12.75">
      <c r="B875" s="20"/>
      <c r="C875" s="20"/>
      <c r="D875" s="20"/>
      <c r="E875" s="20"/>
    </row>
    <row r="876" spans="2:5" ht="12.75">
      <c r="B876" s="20"/>
      <c r="C876" s="20"/>
      <c r="D876" s="20"/>
      <c r="E876" s="20"/>
    </row>
    <row r="877" spans="2:5" ht="12.75">
      <c r="B877" s="20"/>
      <c r="C877" s="20"/>
      <c r="D877" s="20"/>
      <c r="E877" s="20"/>
    </row>
    <row r="878" spans="2:5" ht="12.75">
      <c r="B878" s="20"/>
      <c r="C878" s="20"/>
      <c r="D878" s="20"/>
      <c r="E878" s="20"/>
    </row>
    <row r="879" spans="2:5" ht="12.75">
      <c r="B879" s="20"/>
      <c r="C879" s="20"/>
      <c r="D879" s="20"/>
      <c r="E879" s="20"/>
    </row>
    <row r="880" spans="2:5" ht="12.75">
      <c r="B880" s="20"/>
      <c r="C880" s="20"/>
      <c r="D880" s="20"/>
      <c r="E880" s="20"/>
    </row>
    <row r="881" spans="2:5" ht="12.75">
      <c r="B881" s="20"/>
      <c r="C881" s="20"/>
      <c r="D881" s="20"/>
      <c r="E881" s="20"/>
    </row>
    <row r="882" spans="2:5" ht="12.75">
      <c r="B882" s="20"/>
      <c r="C882" s="20"/>
      <c r="D882" s="20"/>
      <c r="E882" s="20"/>
    </row>
    <row r="883" spans="2:5" ht="12.75">
      <c r="B883" s="20"/>
      <c r="C883" s="20"/>
      <c r="D883" s="20"/>
      <c r="E883" s="20"/>
    </row>
    <row r="884" spans="2:5" ht="12.75">
      <c r="B884" s="20"/>
      <c r="C884" s="20"/>
      <c r="D884" s="20"/>
      <c r="E884" s="20"/>
    </row>
    <row r="885" spans="2:5" ht="12.75">
      <c r="B885" s="20"/>
      <c r="C885" s="20"/>
      <c r="D885" s="20"/>
      <c r="E885" s="20"/>
    </row>
    <row r="886" spans="2:5" ht="12.75">
      <c r="B886" s="20"/>
      <c r="C886" s="20"/>
      <c r="D886" s="20"/>
      <c r="E886" s="20"/>
    </row>
    <row r="887" spans="2:5" ht="12.75">
      <c r="B887" s="20"/>
      <c r="C887" s="20"/>
      <c r="D887" s="20"/>
      <c r="E887" s="20"/>
    </row>
    <row r="888" spans="2:5" ht="12.75">
      <c r="B888" s="20"/>
      <c r="C888" s="20"/>
      <c r="D888" s="20"/>
      <c r="E888" s="20"/>
    </row>
    <row r="889" spans="2:5" ht="12.75">
      <c r="B889" s="20"/>
      <c r="C889" s="20"/>
      <c r="D889" s="20"/>
      <c r="E889" s="20"/>
    </row>
    <row r="890" spans="2:5" ht="12.75">
      <c r="B890" s="20"/>
      <c r="C890" s="20"/>
      <c r="D890" s="20"/>
      <c r="E890" s="20"/>
    </row>
    <row r="891" spans="2:5" ht="12.75">
      <c r="B891" s="20"/>
      <c r="C891" s="20"/>
      <c r="D891" s="20"/>
      <c r="E891" s="20"/>
    </row>
    <row r="892" spans="2:5" ht="12.75">
      <c r="B892" s="20"/>
      <c r="C892" s="20"/>
      <c r="D892" s="20"/>
      <c r="E892" s="20"/>
    </row>
    <row r="893" spans="2:5" ht="12.75">
      <c r="B893" s="20"/>
      <c r="C893" s="20"/>
      <c r="D893" s="20"/>
      <c r="E893" s="20"/>
    </row>
    <row r="894" spans="2:5" ht="12.75">
      <c r="B894" s="20"/>
      <c r="C894" s="20"/>
      <c r="D894" s="20"/>
      <c r="E894" s="20"/>
    </row>
    <row r="895" spans="2:5" ht="12.75">
      <c r="B895" s="20"/>
      <c r="C895" s="20"/>
      <c r="D895" s="20"/>
      <c r="E895" s="20"/>
    </row>
    <row r="896" spans="2:5" ht="12.75">
      <c r="B896" s="20"/>
      <c r="C896" s="20"/>
      <c r="D896" s="20"/>
      <c r="E896" s="20"/>
    </row>
    <row r="897" spans="2:5" ht="12.75">
      <c r="B897" s="20"/>
      <c r="C897" s="20"/>
      <c r="D897" s="20"/>
      <c r="E897" s="20"/>
    </row>
    <row r="898" spans="2:5" ht="12.75">
      <c r="B898" s="20"/>
      <c r="C898" s="20"/>
      <c r="D898" s="20"/>
      <c r="E898" s="20"/>
    </row>
    <row r="899" spans="2:5" ht="12.75">
      <c r="B899" s="20"/>
      <c r="C899" s="20"/>
      <c r="D899" s="20"/>
      <c r="E899" s="20"/>
    </row>
    <row r="900" spans="2:5" ht="12.75">
      <c r="B900" s="20"/>
      <c r="C900" s="20"/>
      <c r="D900" s="20"/>
      <c r="E900" s="20"/>
    </row>
    <row r="901" spans="2:5" ht="12.75">
      <c r="B901" s="20"/>
      <c r="C901" s="20"/>
      <c r="D901" s="20"/>
      <c r="E901" s="20"/>
    </row>
    <row r="902" spans="2:5" ht="12.75">
      <c r="B902" s="20"/>
      <c r="C902" s="20"/>
      <c r="D902" s="20"/>
      <c r="E902" s="20"/>
    </row>
    <row r="903" spans="2:5" ht="12.75">
      <c r="B903" s="20"/>
      <c r="C903" s="20"/>
      <c r="D903" s="20"/>
      <c r="E903" s="20"/>
    </row>
    <row r="904" spans="2:5" ht="12.75">
      <c r="B904" s="20"/>
      <c r="C904" s="20"/>
      <c r="D904" s="20"/>
      <c r="E904" s="20"/>
    </row>
    <row r="905" spans="2:5" ht="12.75">
      <c r="B905" s="20"/>
      <c r="C905" s="20"/>
      <c r="D905" s="20"/>
      <c r="E905" s="20"/>
    </row>
    <row r="906" spans="2:5" ht="12.75">
      <c r="B906" s="20"/>
      <c r="C906" s="20"/>
      <c r="D906" s="20"/>
      <c r="E906" s="20"/>
    </row>
    <row r="907" spans="2:5" ht="12.75">
      <c r="B907" s="20"/>
      <c r="C907" s="20"/>
      <c r="D907" s="20"/>
      <c r="E907" s="20"/>
    </row>
    <row r="908" spans="2:5" ht="12.75">
      <c r="B908" s="20"/>
      <c r="C908" s="20"/>
      <c r="D908" s="20"/>
      <c r="E908" s="20"/>
    </row>
    <row r="909" spans="2:5" ht="12.75">
      <c r="B909" s="20"/>
      <c r="C909" s="20"/>
      <c r="D909" s="20"/>
      <c r="E909" s="20"/>
    </row>
    <row r="910" spans="2:5" ht="12.75">
      <c r="B910" s="20"/>
      <c r="C910" s="20"/>
      <c r="D910" s="20"/>
      <c r="E910" s="20"/>
    </row>
    <row r="911" spans="2:5" ht="12.75">
      <c r="B911" s="20"/>
      <c r="C911" s="20"/>
      <c r="D911" s="20"/>
      <c r="E911" s="20"/>
    </row>
    <row r="912" spans="2:5" ht="12.75">
      <c r="B912" s="20"/>
      <c r="C912" s="20"/>
      <c r="D912" s="20"/>
      <c r="E912" s="20"/>
    </row>
    <row r="913" spans="2:5" ht="12.75">
      <c r="B913" s="20"/>
      <c r="C913" s="20"/>
      <c r="D913" s="20"/>
      <c r="E913" s="20"/>
    </row>
    <row r="914" spans="2:5" ht="12.75">
      <c r="B914" s="20"/>
      <c r="C914" s="20"/>
      <c r="D914" s="20"/>
      <c r="E914" s="20"/>
    </row>
    <row r="915" spans="2:5" ht="12.75">
      <c r="B915" s="20"/>
      <c r="C915" s="20"/>
      <c r="D915" s="20"/>
      <c r="E915" s="20"/>
    </row>
    <row r="916" spans="2:5" ht="12.75">
      <c r="B916" s="20"/>
      <c r="C916" s="20"/>
      <c r="D916" s="20"/>
      <c r="E916" s="20"/>
    </row>
    <row r="917" spans="2:5" ht="12.75">
      <c r="B917" s="20"/>
      <c r="C917" s="20"/>
      <c r="D917" s="20"/>
      <c r="E917" s="20"/>
    </row>
    <row r="918" spans="2:5" ht="12.75">
      <c r="B918" s="20"/>
      <c r="C918" s="20"/>
      <c r="D918" s="20"/>
      <c r="E918" s="20"/>
    </row>
    <row r="919" spans="2:5" ht="12.75">
      <c r="B919" s="20"/>
      <c r="C919" s="20"/>
      <c r="D919" s="20"/>
      <c r="E919" s="20"/>
    </row>
    <row r="920" spans="2:5" ht="12.75">
      <c r="B920" s="20"/>
      <c r="C920" s="20"/>
      <c r="D920" s="20"/>
      <c r="E920" s="20"/>
    </row>
    <row r="921" spans="2:5" ht="12.75">
      <c r="B921" s="20"/>
      <c r="C921" s="20"/>
      <c r="D921" s="20"/>
      <c r="E921" s="20"/>
    </row>
    <row r="922" spans="2:5" ht="12.75">
      <c r="B922" s="20"/>
      <c r="C922" s="20"/>
      <c r="D922" s="20"/>
      <c r="E922" s="20"/>
    </row>
    <row r="923" spans="2:5" ht="12.75">
      <c r="B923" s="20"/>
      <c r="C923" s="20"/>
      <c r="D923" s="20"/>
      <c r="E923" s="20"/>
    </row>
    <row r="924" spans="2:5" ht="12.75">
      <c r="B924" s="20"/>
      <c r="C924" s="20"/>
      <c r="D924" s="20"/>
      <c r="E924" s="20"/>
    </row>
    <row r="925" spans="2:5" ht="12.75">
      <c r="B925" s="20"/>
      <c r="C925" s="20"/>
      <c r="D925" s="20"/>
      <c r="E925" s="20"/>
    </row>
    <row r="926" spans="2:5" ht="12.75">
      <c r="B926" s="20"/>
      <c r="C926" s="20"/>
      <c r="D926" s="20"/>
      <c r="E926" s="20"/>
    </row>
    <row r="927" spans="2:5" ht="12.75">
      <c r="B927" s="20"/>
      <c r="C927" s="20"/>
      <c r="D927" s="20"/>
      <c r="E927" s="20"/>
    </row>
    <row r="928" spans="2:5" ht="12.75">
      <c r="B928" s="20"/>
      <c r="C928" s="20"/>
      <c r="D928" s="20"/>
      <c r="E928" s="20"/>
    </row>
    <row r="929" spans="2:5" ht="12.75">
      <c r="B929" s="20"/>
      <c r="C929" s="20"/>
      <c r="D929" s="20"/>
      <c r="E929" s="20"/>
    </row>
    <row r="930" spans="2:5" ht="12.75">
      <c r="B930" s="20"/>
      <c r="C930" s="20"/>
      <c r="D930" s="20"/>
      <c r="E930" s="20"/>
    </row>
    <row r="931" spans="2:5" ht="12.75">
      <c r="B931" s="20"/>
      <c r="C931" s="20"/>
      <c r="D931" s="20"/>
      <c r="E931" s="20"/>
    </row>
    <row r="932" spans="2:5" ht="12.75">
      <c r="B932" s="20"/>
      <c r="C932" s="20"/>
      <c r="D932" s="20"/>
      <c r="E932" s="20"/>
    </row>
    <row r="933" spans="2:5" ht="12.75">
      <c r="B933" s="20"/>
      <c r="C933" s="20"/>
      <c r="D933" s="20"/>
      <c r="E933" s="20"/>
    </row>
    <row r="934" spans="2:5" ht="12.75">
      <c r="B934" s="20"/>
      <c r="C934" s="20"/>
      <c r="D934" s="20"/>
      <c r="E934" s="20"/>
    </row>
    <row r="935" spans="2:5" ht="12.75">
      <c r="B935" s="20"/>
      <c r="C935" s="20"/>
      <c r="D935" s="20"/>
      <c r="E935" s="20"/>
    </row>
    <row r="936" spans="2:5" ht="12.75">
      <c r="B936" s="20"/>
      <c r="C936" s="20"/>
      <c r="D936" s="20"/>
      <c r="E936" s="20"/>
    </row>
    <row r="937" spans="2:5" ht="12.75">
      <c r="B937" s="20"/>
      <c r="C937" s="20"/>
      <c r="D937" s="20"/>
      <c r="E937" s="20"/>
    </row>
    <row r="938" spans="2:5" ht="12.75">
      <c r="B938" s="20"/>
      <c r="C938" s="20"/>
      <c r="D938" s="20"/>
      <c r="E938" s="20"/>
    </row>
    <row r="939" spans="2:5" ht="12.75">
      <c r="B939" s="20"/>
      <c r="C939" s="20"/>
      <c r="D939" s="20"/>
      <c r="E939" s="20"/>
    </row>
    <row r="940" spans="2:5" ht="12.75">
      <c r="B940" s="20"/>
      <c r="C940" s="20"/>
      <c r="D940" s="20"/>
      <c r="E940" s="20"/>
    </row>
    <row r="941" spans="2:5" ht="12.75">
      <c r="B941" s="20"/>
      <c r="C941" s="20"/>
      <c r="D941" s="20"/>
      <c r="E941" s="20"/>
    </row>
    <row r="942" spans="2:5" ht="12.75">
      <c r="B942" s="20"/>
      <c r="C942" s="20"/>
      <c r="D942" s="20"/>
      <c r="E942" s="20"/>
    </row>
    <row r="943" spans="2:5" ht="12.75">
      <c r="B943" s="20"/>
      <c r="C943" s="20"/>
      <c r="D943" s="20"/>
      <c r="E943" s="20"/>
    </row>
    <row r="944" spans="2:5" ht="12.75">
      <c r="B944" s="20"/>
      <c r="C944" s="20"/>
      <c r="D944" s="20"/>
      <c r="E944" s="20"/>
    </row>
    <row r="945" spans="2:5" ht="12.75">
      <c r="B945" s="20"/>
      <c r="C945" s="20"/>
      <c r="D945" s="20"/>
      <c r="E945" s="20"/>
    </row>
    <row r="946" spans="2:5" ht="12.75">
      <c r="B946" s="20"/>
      <c r="C946" s="20"/>
      <c r="D946" s="20"/>
      <c r="E946" s="20"/>
    </row>
    <row r="947" spans="2:5" ht="12.75">
      <c r="B947" s="20"/>
      <c r="C947" s="20"/>
      <c r="D947" s="20"/>
      <c r="E947" s="20"/>
    </row>
    <row r="948" spans="2:5" ht="12.75">
      <c r="B948" s="20"/>
      <c r="C948" s="20"/>
      <c r="D948" s="20"/>
      <c r="E948" s="20"/>
    </row>
    <row r="949" spans="2:5" ht="12.75">
      <c r="B949" s="20"/>
      <c r="C949" s="20"/>
      <c r="D949" s="20"/>
      <c r="E949" s="20"/>
    </row>
    <row r="950" spans="2:5" ht="12.75">
      <c r="B950" s="20"/>
      <c r="C950" s="20"/>
      <c r="D950" s="20"/>
      <c r="E950" s="20"/>
    </row>
    <row r="951" spans="2:5" ht="12.75">
      <c r="B951" s="20"/>
      <c r="C951" s="20"/>
      <c r="D951" s="20"/>
      <c r="E951" s="20"/>
    </row>
    <row r="952" spans="2:5" ht="12.75">
      <c r="B952" s="20"/>
      <c r="C952" s="20"/>
      <c r="D952" s="20"/>
      <c r="E952" s="20"/>
    </row>
    <row r="953" spans="2:5" ht="12.75">
      <c r="B953" s="20"/>
      <c r="C953" s="20"/>
      <c r="D953" s="20"/>
      <c r="E953" s="20"/>
    </row>
    <row r="954" spans="2:5" ht="12.75">
      <c r="B954" s="20"/>
      <c r="C954" s="20"/>
      <c r="D954" s="20"/>
      <c r="E954" s="20"/>
    </row>
    <row r="955" spans="2:5" ht="12.75">
      <c r="B955" s="20"/>
      <c r="C955" s="20"/>
      <c r="D955" s="20"/>
      <c r="E955" s="20"/>
    </row>
    <row r="956" spans="2:5" ht="12.75">
      <c r="B956" s="20"/>
      <c r="C956" s="20"/>
      <c r="D956" s="20"/>
      <c r="E956" s="20"/>
    </row>
    <row r="957" spans="2:5" ht="12.75">
      <c r="B957" s="20"/>
      <c r="C957" s="20"/>
      <c r="D957" s="20"/>
      <c r="E957" s="20"/>
    </row>
    <row r="958" spans="2:5" ht="12.75">
      <c r="B958" s="20"/>
      <c r="C958" s="20"/>
      <c r="D958" s="20"/>
      <c r="E958" s="20"/>
    </row>
    <row r="959" spans="2:5" ht="12.75">
      <c r="B959" s="20"/>
      <c r="C959" s="20"/>
      <c r="D959" s="20"/>
      <c r="E959" s="20"/>
    </row>
    <row r="960" spans="2:5" ht="12.75">
      <c r="B960" s="20"/>
      <c r="C960" s="20"/>
      <c r="D960" s="20"/>
      <c r="E960" s="20"/>
    </row>
    <row r="961" spans="2:5" ht="12.75">
      <c r="B961" s="20"/>
      <c r="C961" s="20"/>
      <c r="D961" s="20"/>
      <c r="E961" s="20"/>
    </row>
    <row r="962" spans="2:5" ht="12.75">
      <c r="B962" s="20"/>
      <c r="C962" s="20"/>
      <c r="D962" s="20"/>
      <c r="E962" s="20"/>
    </row>
    <row r="963" spans="2:5" ht="12.75">
      <c r="B963" s="20"/>
      <c r="C963" s="20"/>
      <c r="D963" s="20"/>
      <c r="E963" s="20"/>
    </row>
    <row r="964" spans="2:5" ht="12.75">
      <c r="B964" s="20"/>
      <c r="C964" s="20"/>
      <c r="D964" s="20"/>
      <c r="E964" s="20"/>
    </row>
    <row r="965" spans="2:5" ht="12.75">
      <c r="B965" s="20"/>
      <c r="C965" s="20"/>
      <c r="D965" s="20"/>
      <c r="E965" s="20"/>
    </row>
    <row r="966" spans="2:5" ht="12.75">
      <c r="B966" s="20"/>
      <c r="C966" s="20"/>
      <c r="D966" s="20"/>
      <c r="E966" s="20"/>
    </row>
    <row r="967" spans="2:5" ht="12.75">
      <c r="B967" s="20"/>
      <c r="C967" s="20"/>
      <c r="D967" s="20"/>
      <c r="E967" s="20"/>
    </row>
    <row r="968" spans="2:5" ht="12.75">
      <c r="B968" s="20"/>
      <c r="C968" s="20"/>
      <c r="D968" s="20"/>
      <c r="E968" s="20"/>
    </row>
    <row r="969" spans="2:5" ht="12.75">
      <c r="B969" s="20"/>
      <c r="C969" s="20"/>
      <c r="D969" s="20"/>
      <c r="E969" s="20"/>
    </row>
    <row r="970" spans="2:5" ht="12.75">
      <c r="B970" s="20"/>
      <c r="C970" s="20"/>
      <c r="D970" s="20"/>
      <c r="E970" s="20"/>
    </row>
    <row r="971" spans="2:5" ht="12.75">
      <c r="B971" s="20"/>
      <c r="C971" s="20"/>
      <c r="D971" s="20"/>
      <c r="E971" s="20"/>
    </row>
    <row r="972" spans="2:5" ht="12.75">
      <c r="B972" s="20"/>
      <c r="C972" s="20"/>
      <c r="D972" s="20"/>
      <c r="E972" s="20"/>
    </row>
    <row r="973" spans="2:5" ht="12.75">
      <c r="B973" s="20"/>
      <c r="C973" s="20"/>
      <c r="D973" s="20"/>
      <c r="E973" s="20"/>
    </row>
    <row r="974" spans="2:5" ht="12.75">
      <c r="B974" s="20"/>
      <c r="C974" s="20"/>
      <c r="D974" s="20"/>
      <c r="E974" s="20"/>
    </row>
    <row r="975" spans="2:5" ht="12.75">
      <c r="B975" s="20"/>
      <c r="C975" s="20"/>
      <c r="D975" s="20"/>
      <c r="E975" s="20"/>
    </row>
    <row r="976" spans="2:5" ht="12.75">
      <c r="B976" s="20"/>
      <c r="C976" s="20"/>
      <c r="D976" s="20"/>
      <c r="E976" s="20"/>
    </row>
    <row r="977" spans="2:5" ht="12.75">
      <c r="B977" s="20"/>
      <c r="C977" s="20"/>
      <c r="D977" s="20"/>
      <c r="E977" s="20"/>
    </row>
    <row r="978" spans="2:5" ht="12.75">
      <c r="B978" s="20"/>
      <c r="C978" s="20"/>
      <c r="D978" s="20"/>
      <c r="E978" s="20"/>
    </row>
    <row r="979" spans="2:5" ht="12.75">
      <c r="B979" s="20"/>
      <c r="C979" s="20"/>
      <c r="D979" s="20"/>
      <c r="E979" s="20"/>
    </row>
    <row r="980" spans="2:5" ht="12.75">
      <c r="B980" s="20"/>
      <c r="C980" s="20"/>
      <c r="D980" s="20"/>
      <c r="E980" s="20"/>
    </row>
    <row r="981" spans="2:5" ht="12.75">
      <c r="B981" s="20"/>
      <c r="C981" s="20"/>
      <c r="D981" s="20"/>
      <c r="E981" s="20"/>
    </row>
    <row r="982" spans="2:5" ht="12.75">
      <c r="B982" s="20"/>
      <c r="C982" s="20"/>
      <c r="D982" s="20"/>
      <c r="E982" s="20"/>
    </row>
    <row r="983" spans="2:5" ht="12.75">
      <c r="B983" s="20"/>
      <c r="C983" s="20"/>
      <c r="D983" s="20"/>
      <c r="E983" s="20"/>
    </row>
    <row r="984" spans="2:5" ht="12.75">
      <c r="B984" s="20"/>
      <c r="C984" s="20"/>
      <c r="D984" s="20"/>
      <c r="E984" s="20"/>
    </row>
    <row r="985" spans="2:5" ht="12.75">
      <c r="B985" s="20"/>
      <c r="C985" s="20"/>
      <c r="D985" s="20"/>
      <c r="E985" s="20"/>
    </row>
    <row r="986" spans="2:5" ht="12.75">
      <c r="B986" s="20"/>
      <c r="C986" s="20"/>
      <c r="D986" s="20"/>
      <c r="E986" s="20"/>
    </row>
    <row r="987" spans="2:5" ht="12.75">
      <c r="B987" s="20"/>
      <c r="C987" s="20"/>
      <c r="D987" s="20"/>
      <c r="E987" s="20"/>
    </row>
    <row r="988" spans="2:5" ht="12.75">
      <c r="B988" s="20"/>
      <c r="C988" s="20"/>
      <c r="D988" s="20"/>
      <c r="E988" s="20"/>
    </row>
    <row r="989" spans="2:5" ht="12.75">
      <c r="B989" s="20"/>
      <c r="C989" s="20"/>
      <c r="D989" s="20"/>
      <c r="E989" s="20"/>
    </row>
    <row r="990" spans="2:5" ht="12.75">
      <c r="B990" s="20"/>
      <c r="C990" s="20"/>
      <c r="D990" s="20"/>
      <c r="E990" s="20"/>
    </row>
    <row r="991" spans="2:5" ht="12.75">
      <c r="B991" s="20"/>
      <c r="C991" s="20"/>
      <c r="D991" s="20"/>
      <c r="E991" s="20"/>
    </row>
    <row r="992" spans="2:5" ht="12.75">
      <c r="B992" s="20"/>
      <c r="C992" s="20"/>
      <c r="D992" s="20"/>
      <c r="E992" s="20"/>
    </row>
    <row r="993" spans="2:5" ht="12.75">
      <c r="B993" s="20"/>
      <c r="C993" s="20"/>
      <c r="D993" s="20"/>
      <c r="E993" s="20"/>
    </row>
    <row r="994" spans="2:5" ht="12.75">
      <c r="B994" s="20"/>
      <c r="C994" s="20"/>
      <c r="D994" s="20"/>
      <c r="E994" s="20"/>
    </row>
    <row r="995" spans="2:5" ht="12.75">
      <c r="B995" s="20"/>
      <c r="C995" s="20"/>
      <c r="D995" s="20"/>
      <c r="E995" s="20"/>
    </row>
    <row r="996" spans="2:5" ht="12.75">
      <c r="B996" s="20"/>
      <c r="C996" s="20"/>
      <c r="D996" s="20"/>
      <c r="E996" s="20"/>
    </row>
    <row r="997" spans="2:5" ht="12.75">
      <c r="B997" s="20"/>
      <c r="C997" s="20"/>
      <c r="D997" s="20"/>
      <c r="E997" s="20"/>
    </row>
    <row r="998" spans="2:5" ht="12.75">
      <c r="B998" s="20"/>
      <c r="C998" s="20"/>
      <c r="D998" s="20"/>
      <c r="E998" s="20"/>
    </row>
    <row r="999" spans="2:5" ht="12.75">
      <c r="B999" s="20"/>
      <c r="C999" s="20"/>
      <c r="D999" s="20"/>
      <c r="E999" s="20"/>
    </row>
  </sheetData>
  <hyperlinks>
    <hyperlink ref="A2" r:id="rId1" xr:uid="{00000000-0004-0000-0C00-000000000000}"/>
    <hyperlink ref="D2" r:id="rId2" xr:uid="{00000000-0004-0000-0C00-000001000000}"/>
    <hyperlink ref="E2" r:id="rId3" xr:uid="{00000000-0004-0000-0C00-000002000000}"/>
    <hyperlink ref="A3" r:id="rId4" xr:uid="{00000000-0004-0000-0C00-000003000000}"/>
    <hyperlink ref="D3" r:id="rId5" xr:uid="{00000000-0004-0000-0C00-000004000000}"/>
    <hyperlink ref="E3" r:id="rId6" xr:uid="{00000000-0004-0000-0C00-000005000000}"/>
    <hyperlink ref="A4" r:id="rId7" xr:uid="{00000000-0004-0000-0C00-000006000000}"/>
    <hyperlink ref="E4" r:id="rId8" xr:uid="{00000000-0004-0000-0C00-000007000000}"/>
    <hyperlink ref="A5" r:id="rId9" xr:uid="{00000000-0004-0000-0C00-000008000000}"/>
    <hyperlink ref="E5" r:id="rId10" xr:uid="{00000000-0004-0000-0C00-000009000000}"/>
    <hyperlink ref="A6" r:id="rId11" xr:uid="{00000000-0004-0000-0C00-00000A000000}"/>
    <hyperlink ref="D6" r:id="rId12" xr:uid="{00000000-0004-0000-0C00-00000B000000}"/>
    <hyperlink ref="E6" r:id="rId13" xr:uid="{00000000-0004-0000-0C00-00000C000000}"/>
    <hyperlink ref="A7" r:id="rId14" xr:uid="{00000000-0004-0000-0C00-00000D000000}"/>
    <hyperlink ref="E7" r:id="rId15" xr:uid="{00000000-0004-0000-0C00-00000E000000}"/>
    <hyperlink ref="A8" r:id="rId16" xr:uid="{00000000-0004-0000-0C00-00000F000000}"/>
    <hyperlink ref="D8" r:id="rId17" xr:uid="{00000000-0004-0000-0C00-000010000000}"/>
    <hyperlink ref="A9" r:id="rId18" xr:uid="{00000000-0004-0000-0C00-000011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E1000"/>
  <sheetViews>
    <sheetView workbookViewId="0"/>
  </sheetViews>
  <sheetFormatPr defaultColWidth="12.5703125" defaultRowHeight="15.75" customHeight="1"/>
  <cols>
    <col min="1" max="1" width="84.42578125" customWidth="1"/>
    <col min="5" max="5" width="21.5703125" customWidth="1"/>
  </cols>
  <sheetData>
    <row r="1" spans="1:5">
      <c r="A1" s="177" t="s">
        <v>303</v>
      </c>
      <c r="B1" s="152" t="s">
        <v>4659</v>
      </c>
      <c r="C1" s="152" t="s">
        <v>4660</v>
      </c>
      <c r="D1" s="152" t="s">
        <v>4661</v>
      </c>
      <c r="E1" s="178" t="s">
        <v>4662</v>
      </c>
    </row>
    <row r="2" spans="1:5" ht="15.75" customHeight="1">
      <c r="A2" s="47" t="s">
        <v>1868</v>
      </c>
      <c r="B2" s="20" t="s">
        <v>4669</v>
      </c>
      <c r="C2" s="20" t="s">
        <v>4670</v>
      </c>
      <c r="D2" s="20" t="s">
        <v>4674</v>
      </c>
      <c r="E2" s="77" t="b">
        <v>1</v>
      </c>
    </row>
    <row r="3" spans="1:5" ht="15.75" customHeight="1">
      <c r="A3" s="47" t="s">
        <v>596</v>
      </c>
      <c r="B3" s="20" t="s">
        <v>4669</v>
      </c>
      <c r="C3" s="20" t="s">
        <v>4670</v>
      </c>
      <c r="D3" s="20" t="s">
        <v>4675</v>
      </c>
      <c r="E3" s="77" t="b">
        <v>1</v>
      </c>
    </row>
    <row r="4" spans="1:5" ht="15.75" customHeight="1">
      <c r="A4" s="47" t="s">
        <v>806</v>
      </c>
      <c r="B4" s="20" t="s">
        <v>4669</v>
      </c>
      <c r="C4" s="20" t="s">
        <v>4676</v>
      </c>
      <c r="D4" s="20" t="s">
        <v>4675</v>
      </c>
      <c r="E4" s="77" t="b">
        <v>1</v>
      </c>
    </row>
    <row r="5" spans="1:5" ht="15.75" customHeight="1">
      <c r="A5" s="47" t="s">
        <v>1835</v>
      </c>
      <c r="B5" s="20" t="s">
        <v>4669</v>
      </c>
      <c r="C5" s="20" t="s">
        <v>4670</v>
      </c>
      <c r="D5" s="20" t="s">
        <v>4675</v>
      </c>
      <c r="E5" s="20" t="s">
        <v>4677</v>
      </c>
    </row>
    <row r="6" spans="1:5" ht="15.75" customHeight="1">
      <c r="A6" s="47" t="s">
        <v>2682</v>
      </c>
      <c r="B6" s="20" t="s">
        <v>4669</v>
      </c>
      <c r="C6" s="20" t="s">
        <v>4670</v>
      </c>
      <c r="D6" s="20" t="s">
        <v>4675</v>
      </c>
      <c r="E6" s="20" t="s">
        <v>4678</v>
      </c>
    </row>
    <row r="7" spans="1:5" ht="15.75" customHeight="1">
      <c r="A7" s="47" t="s">
        <v>882</v>
      </c>
      <c r="B7" s="20" t="s">
        <v>4669</v>
      </c>
      <c r="C7" s="20" t="s">
        <v>4670</v>
      </c>
      <c r="D7" s="20" t="s">
        <v>4675</v>
      </c>
      <c r="E7" s="20" t="s">
        <v>4679</v>
      </c>
    </row>
    <row r="8" spans="1:5" ht="15.75" customHeight="1">
      <c r="A8" s="47" t="s">
        <v>1917</v>
      </c>
      <c r="B8" s="20" t="s">
        <v>4669</v>
      </c>
      <c r="C8" s="20" t="s">
        <v>4670</v>
      </c>
      <c r="D8" s="20" t="s">
        <v>4675</v>
      </c>
      <c r="E8" s="20" t="s">
        <v>4679</v>
      </c>
    </row>
    <row r="9" spans="1:5" ht="15.75" customHeight="1">
      <c r="A9" s="47" t="s">
        <v>1232</v>
      </c>
      <c r="B9" s="20" t="s">
        <v>4669</v>
      </c>
      <c r="C9" s="20" t="s">
        <v>4670</v>
      </c>
      <c r="D9" s="20" t="s">
        <v>4675</v>
      </c>
      <c r="E9" s="77" t="b">
        <v>1</v>
      </c>
    </row>
    <row r="10" spans="1:5" ht="15.75" customHeight="1">
      <c r="A10" s="47" t="s">
        <v>1191</v>
      </c>
      <c r="B10" s="20" t="s">
        <v>4669</v>
      </c>
      <c r="C10" s="20" t="s">
        <v>4670</v>
      </c>
      <c r="D10" s="20" t="s">
        <v>4675</v>
      </c>
      <c r="E10" s="77" t="b">
        <v>1</v>
      </c>
    </row>
    <row r="11" spans="1:5" ht="15.75" customHeight="1">
      <c r="A11" s="47" t="s">
        <v>1844</v>
      </c>
      <c r="B11" s="20" t="s">
        <v>4669</v>
      </c>
      <c r="C11" s="20" t="s">
        <v>4670</v>
      </c>
      <c r="D11" s="20" t="s">
        <v>4675</v>
      </c>
      <c r="E11" s="77" t="b">
        <v>1</v>
      </c>
    </row>
    <row r="12" spans="1:5" ht="15.75" customHeight="1">
      <c r="A12" s="47" t="s">
        <v>776</v>
      </c>
      <c r="B12" s="20" t="s">
        <v>4669</v>
      </c>
      <c r="C12" s="20" t="s">
        <v>4670</v>
      </c>
      <c r="D12" s="20" t="s">
        <v>4675</v>
      </c>
      <c r="E12" s="77" t="b">
        <v>1</v>
      </c>
    </row>
    <row r="13" spans="1:5" ht="15.75" customHeight="1">
      <c r="A13" s="47" t="s">
        <v>581</v>
      </c>
      <c r="B13" s="20" t="s">
        <v>4669</v>
      </c>
      <c r="C13" s="20" t="s">
        <v>4670</v>
      </c>
      <c r="D13" s="20" t="s">
        <v>4675</v>
      </c>
      <c r="E13" s="77" t="b">
        <v>1</v>
      </c>
    </row>
    <row r="14" spans="1:5" ht="15.75" customHeight="1">
      <c r="A14" s="47" t="s">
        <v>1570</v>
      </c>
      <c r="B14" s="20" t="s">
        <v>4669</v>
      </c>
      <c r="C14" s="20" t="s">
        <v>4670</v>
      </c>
      <c r="D14" s="20" t="s">
        <v>4675</v>
      </c>
      <c r="E14" s="77" t="b">
        <v>1</v>
      </c>
    </row>
    <row r="15" spans="1:5" ht="15.75" customHeight="1">
      <c r="A15" s="47" t="s">
        <v>1297</v>
      </c>
      <c r="B15" s="20" t="s">
        <v>4669</v>
      </c>
      <c r="C15" s="20" t="s">
        <v>4670</v>
      </c>
      <c r="D15" s="20" t="s">
        <v>4675</v>
      </c>
      <c r="E15" s="77" t="b">
        <v>1</v>
      </c>
    </row>
    <row r="16" spans="1:5" ht="15.75" customHeight="1">
      <c r="A16" s="47" t="s">
        <v>784</v>
      </c>
      <c r="B16" s="20" t="s">
        <v>4669</v>
      </c>
      <c r="C16" s="20" t="s">
        <v>4670</v>
      </c>
      <c r="D16" s="20" t="s">
        <v>4675</v>
      </c>
      <c r="E16" s="77" t="b">
        <v>1</v>
      </c>
    </row>
    <row r="17" spans="1:5" ht="15.75" customHeight="1">
      <c r="A17" s="47" t="s">
        <v>1494</v>
      </c>
      <c r="B17" s="20" t="s">
        <v>4669</v>
      </c>
      <c r="C17" s="20" t="s">
        <v>4670</v>
      </c>
      <c r="D17" s="20" t="s">
        <v>4675</v>
      </c>
      <c r="E17" s="77" t="b">
        <v>1</v>
      </c>
    </row>
    <row r="18" spans="1:5" ht="15.75" customHeight="1">
      <c r="A18" s="47" t="s">
        <v>1826</v>
      </c>
      <c r="B18" s="20" t="s">
        <v>4669</v>
      </c>
      <c r="C18" s="20" t="s">
        <v>4670</v>
      </c>
      <c r="D18" s="20" t="s">
        <v>4675</v>
      </c>
      <c r="E18" s="77" t="b">
        <v>1</v>
      </c>
    </row>
    <row r="19" spans="1:5" ht="15.75" customHeight="1">
      <c r="A19" s="47" t="s">
        <v>1757</v>
      </c>
      <c r="B19" s="20" t="s">
        <v>4669</v>
      </c>
      <c r="C19" s="20" t="s">
        <v>4670</v>
      </c>
      <c r="D19" s="20" t="s">
        <v>4675</v>
      </c>
      <c r="E19" s="77" t="b">
        <v>1</v>
      </c>
    </row>
    <row r="20" spans="1:5" ht="15.75" customHeight="1">
      <c r="A20" s="47" t="s">
        <v>1317</v>
      </c>
      <c r="B20" s="20" t="s">
        <v>4669</v>
      </c>
      <c r="C20" s="20" t="s">
        <v>4670</v>
      </c>
      <c r="D20" s="20" t="s">
        <v>4675</v>
      </c>
      <c r="E20" s="77" t="b">
        <v>1</v>
      </c>
    </row>
    <row r="21" spans="1:5" ht="15.75" customHeight="1">
      <c r="A21" s="47" t="s">
        <v>1694</v>
      </c>
      <c r="B21" s="20" t="s">
        <v>4669</v>
      </c>
      <c r="C21" s="20" t="s">
        <v>4670</v>
      </c>
      <c r="D21" s="20" t="s">
        <v>4675</v>
      </c>
      <c r="E21" s="77" t="b">
        <v>1</v>
      </c>
    </row>
    <row r="22" spans="1:5" ht="15.75" customHeight="1">
      <c r="A22" s="47" t="s">
        <v>1602</v>
      </c>
      <c r="B22" s="20" t="s">
        <v>4669</v>
      </c>
      <c r="C22" s="20" t="s">
        <v>4670</v>
      </c>
      <c r="D22" s="20" t="s">
        <v>4675</v>
      </c>
      <c r="E22" s="77" t="b">
        <v>1</v>
      </c>
    </row>
    <row r="23" spans="1:5" ht="15.75" customHeight="1">
      <c r="A23" s="47" t="s">
        <v>1610</v>
      </c>
      <c r="B23" s="20" t="s">
        <v>4669</v>
      </c>
      <c r="C23" s="20" t="s">
        <v>4670</v>
      </c>
      <c r="D23" s="20" t="s">
        <v>4675</v>
      </c>
      <c r="E23" s="77" t="b">
        <v>1</v>
      </c>
    </row>
    <row r="24" spans="1:5" ht="15.75" customHeight="1">
      <c r="A24" s="47" t="s">
        <v>1883</v>
      </c>
      <c r="B24" s="20" t="s">
        <v>4669</v>
      </c>
      <c r="C24" s="20" t="s">
        <v>4670</v>
      </c>
      <c r="D24" s="20" t="s">
        <v>4675</v>
      </c>
      <c r="E24" s="186" t="s">
        <v>4680</v>
      </c>
    </row>
    <row r="25" spans="1:5" ht="15.75" customHeight="1">
      <c r="A25" s="47" t="s">
        <v>662</v>
      </c>
      <c r="B25" s="20" t="s">
        <v>4669</v>
      </c>
      <c r="C25" s="20" t="s">
        <v>4670</v>
      </c>
      <c r="D25" s="20" t="s">
        <v>4675</v>
      </c>
      <c r="E25" s="77" t="b">
        <v>1</v>
      </c>
    </row>
    <row r="26" spans="1:5" ht="15.75" customHeight="1">
      <c r="A26" s="47" t="s">
        <v>593</v>
      </c>
      <c r="B26" s="20" t="s">
        <v>4669</v>
      </c>
      <c r="C26" s="20" t="s">
        <v>4670</v>
      </c>
      <c r="D26" s="20" t="s">
        <v>4675</v>
      </c>
      <c r="E26" s="77" t="b">
        <v>1</v>
      </c>
    </row>
    <row r="27" spans="1:5" ht="15.75" customHeight="1">
      <c r="A27" s="47" t="s">
        <v>705</v>
      </c>
      <c r="B27" s="20" t="s">
        <v>4669</v>
      </c>
      <c r="C27" s="20" t="s">
        <v>4670</v>
      </c>
      <c r="D27" s="20" t="s">
        <v>4675</v>
      </c>
      <c r="E27" s="77" t="b">
        <v>1</v>
      </c>
    </row>
    <row r="28" spans="1:5" ht="15.75" customHeight="1">
      <c r="A28" s="47" t="s">
        <v>684</v>
      </c>
      <c r="B28" s="20" t="s">
        <v>4669</v>
      </c>
      <c r="C28" s="20" t="s">
        <v>4670</v>
      </c>
      <c r="D28" s="20" t="s">
        <v>4675</v>
      </c>
      <c r="E28" s="77" t="b">
        <v>1</v>
      </c>
    </row>
    <row r="29" spans="1:5" ht="15.75" customHeight="1">
      <c r="A29" s="47" t="s">
        <v>1522</v>
      </c>
      <c r="B29" s="20" t="s">
        <v>4669</v>
      </c>
      <c r="C29" s="20" t="s">
        <v>4670</v>
      </c>
      <c r="D29" s="20" t="s">
        <v>4675</v>
      </c>
      <c r="E29" s="77" t="b">
        <v>1</v>
      </c>
    </row>
    <row r="30" spans="1:5" ht="15.75" customHeight="1">
      <c r="A30" s="47" t="s">
        <v>1264</v>
      </c>
      <c r="B30" s="20" t="s">
        <v>4669</v>
      </c>
      <c r="C30" s="20" t="s">
        <v>4681</v>
      </c>
      <c r="D30" s="20" t="s">
        <v>4675</v>
      </c>
      <c r="E30" s="77" t="b">
        <v>1</v>
      </c>
    </row>
    <row r="31" spans="1:5" ht="15.75" customHeight="1">
      <c r="A31" s="47" t="s">
        <v>2807</v>
      </c>
      <c r="B31" s="20" t="s">
        <v>4669</v>
      </c>
      <c r="C31" s="20" t="s">
        <v>4681</v>
      </c>
      <c r="D31" s="20" t="s">
        <v>4675</v>
      </c>
      <c r="E31" s="20" t="s">
        <v>4682</v>
      </c>
    </row>
    <row r="32" spans="1:5" ht="15.75" customHeight="1">
      <c r="A32" s="47" t="s">
        <v>2700</v>
      </c>
      <c r="B32" s="20" t="s">
        <v>4669</v>
      </c>
      <c r="C32" s="20" t="s">
        <v>4681</v>
      </c>
      <c r="D32" s="20" t="s">
        <v>4675</v>
      </c>
      <c r="E32" s="20" t="s">
        <v>4678</v>
      </c>
    </row>
    <row r="33" spans="1:5" ht="15.75" customHeight="1">
      <c r="A33" s="47" t="s">
        <v>632</v>
      </c>
      <c r="B33" s="20" t="s">
        <v>4669</v>
      </c>
      <c r="C33" s="20" t="s">
        <v>4681</v>
      </c>
      <c r="D33" s="20" t="s">
        <v>4675</v>
      </c>
      <c r="E33" s="20" t="s">
        <v>4677</v>
      </c>
    </row>
    <row r="34" spans="1:5" ht="15.75" customHeight="1">
      <c r="E34" s="20"/>
    </row>
    <row r="35" spans="1:5" ht="15.75" customHeight="1">
      <c r="E35" s="20"/>
    </row>
    <row r="36" spans="1:5" ht="15.75" customHeight="1">
      <c r="E36" s="20"/>
    </row>
    <row r="37" spans="1:5" ht="15.75" customHeight="1">
      <c r="E37" s="20"/>
    </row>
    <row r="38" spans="1:5" ht="12.75">
      <c r="E38" s="20"/>
    </row>
    <row r="39" spans="1:5" ht="12.75">
      <c r="E39" s="20"/>
    </row>
    <row r="40" spans="1:5" ht="12.75">
      <c r="E40" s="20"/>
    </row>
    <row r="41" spans="1:5" ht="12.75">
      <c r="E41" s="20"/>
    </row>
    <row r="42" spans="1:5" ht="12.75">
      <c r="E42" s="20"/>
    </row>
    <row r="43" spans="1:5" ht="12.75">
      <c r="E43" s="20"/>
    </row>
    <row r="44" spans="1:5" ht="12.75">
      <c r="E44" s="20"/>
    </row>
    <row r="45" spans="1:5" ht="12.75">
      <c r="E45" s="20"/>
    </row>
    <row r="46" spans="1:5" ht="12.75">
      <c r="E46" s="20"/>
    </row>
    <row r="47" spans="1:5" ht="12.75">
      <c r="E47" s="20"/>
    </row>
    <row r="48" spans="1:5" ht="12.75">
      <c r="E48" s="20"/>
    </row>
    <row r="49" spans="5:5" ht="12.75">
      <c r="E49" s="20"/>
    </row>
    <row r="50" spans="5:5" ht="12.75">
      <c r="E50" s="20"/>
    </row>
    <row r="51" spans="5:5" ht="12.75">
      <c r="E51" s="20"/>
    </row>
    <row r="52" spans="5:5" ht="12.75">
      <c r="E52" s="20"/>
    </row>
    <row r="53" spans="5:5" ht="12.75">
      <c r="E53" s="20"/>
    </row>
    <row r="54" spans="5:5" ht="12.75">
      <c r="E54" s="20"/>
    </row>
    <row r="55" spans="5:5" ht="12.75">
      <c r="E55" s="20"/>
    </row>
    <row r="56" spans="5:5" ht="12.75">
      <c r="E56" s="20"/>
    </row>
    <row r="57" spans="5:5" ht="12.75">
      <c r="E57" s="20"/>
    </row>
    <row r="58" spans="5:5" ht="12.75">
      <c r="E58" s="20"/>
    </row>
    <row r="59" spans="5:5" ht="12.75">
      <c r="E59" s="20"/>
    </row>
    <row r="60" spans="5:5" ht="12.75">
      <c r="E60" s="20"/>
    </row>
    <row r="61" spans="5:5" ht="12.75">
      <c r="E61" s="20"/>
    </row>
    <row r="62" spans="5:5" ht="12.75">
      <c r="E62" s="20"/>
    </row>
    <row r="63" spans="5:5" ht="12.75">
      <c r="E63" s="20"/>
    </row>
    <row r="64" spans="5:5" ht="12.75">
      <c r="E64" s="20"/>
    </row>
    <row r="65" spans="5:5" ht="12.75">
      <c r="E65" s="20"/>
    </row>
    <row r="66" spans="5:5" ht="12.75">
      <c r="E66" s="20"/>
    </row>
    <row r="67" spans="5:5" ht="12.75">
      <c r="E67" s="20"/>
    </row>
    <row r="68" spans="5:5" ht="12.75">
      <c r="E68" s="20"/>
    </row>
    <row r="69" spans="5:5" ht="12.75">
      <c r="E69" s="20"/>
    </row>
    <row r="70" spans="5:5" ht="12.75">
      <c r="E70" s="20"/>
    </row>
    <row r="71" spans="5:5" ht="12.75">
      <c r="E71" s="20"/>
    </row>
    <row r="72" spans="5:5" ht="12.75">
      <c r="E72" s="20"/>
    </row>
    <row r="73" spans="5:5" ht="12.75">
      <c r="E73" s="20"/>
    </row>
    <row r="74" spans="5:5" ht="12.75">
      <c r="E74" s="20"/>
    </row>
    <row r="75" spans="5:5" ht="12.75">
      <c r="E75" s="20"/>
    </row>
    <row r="76" spans="5:5" ht="12.75">
      <c r="E76" s="20"/>
    </row>
    <row r="77" spans="5:5" ht="12.75">
      <c r="E77" s="20"/>
    </row>
    <row r="78" spans="5:5" ht="12.75">
      <c r="E78" s="20"/>
    </row>
    <row r="79" spans="5:5" ht="12.75">
      <c r="E79" s="20"/>
    </row>
    <row r="80" spans="5:5" ht="12.75">
      <c r="E80" s="20"/>
    </row>
    <row r="81" spans="5:5" ht="12.75">
      <c r="E81" s="20"/>
    </row>
    <row r="82" spans="5:5" ht="12.75">
      <c r="E82" s="20"/>
    </row>
    <row r="83" spans="5:5" ht="12.75">
      <c r="E83" s="20"/>
    </row>
    <row r="84" spans="5:5" ht="12.75">
      <c r="E84" s="20"/>
    </row>
    <row r="85" spans="5:5" ht="12.75">
      <c r="E85" s="20"/>
    </row>
    <row r="86" spans="5:5" ht="12.75">
      <c r="E86" s="20"/>
    </row>
    <row r="87" spans="5:5" ht="12.75">
      <c r="E87" s="20"/>
    </row>
    <row r="88" spans="5:5" ht="12.75">
      <c r="E88" s="20"/>
    </row>
    <row r="89" spans="5:5" ht="12.75">
      <c r="E89" s="20"/>
    </row>
    <row r="90" spans="5:5" ht="12.75">
      <c r="E90" s="20"/>
    </row>
    <row r="91" spans="5:5" ht="12.75">
      <c r="E91" s="20"/>
    </row>
    <row r="92" spans="5:5" ht="12.75">
      <c r="E92" s="20"/>
    </row>
    <row r="93" spans="5:5" ht="12.75">
      <c r="E93" s="20"/>
    </row>
    <row r="94" spans="5:5" ht="12.75">
      <c r="E94" s="20"/>
    </row>
    <row r="95" spans="5:5" ht="12.75">
      <c r="E95" s="20"/>
    </row>
    <row r="96" spans="5:5" ht="12.75">
      <c r="E96" s="20"/>
    </row>
    <row r="97" spans="5:5" ht="12.75">
      <c r="E97" s="20"/>
    </row>
    <row r="98" spans="5:5" ht="12.75">
      <c r="E98" s="20"/>
    </row>
    <row r="99" spans="5:5" ht="12.75">
      <c r="E99" s="20"/>
    </row>
    <row r="100" spans="5:5" ht="12.75">
      <c r="E100" s="20"/>
    </row>
    <row r="101" spans="5:5" ht="12.75">
      <c r="E101" s="20"/>
    </row>
    <row r="102" spans="5:5" ht="12.75">
      <c r="E102" s="20"/>
    </row>
    <row r="103" spans="5:5" ht="12.75">
      <c r="E103" s="20"/>
    </row>
    <row r="104" spans="5:5" ht="12.75">
      <c r="E104" s="20"/>
    </row>
    <row r="105" spans="5:5" ht="12.75">
      <c r="E105" s="20"/>
    </row>
    <row r="106" spans="5:5" ht="12.75">
      <c r="E106" s="20"/>
    </row>
    <row r="107" spans="5:5" ht="12.75">
      <c r="E107" s="20"/>
    </row>
    <row r="108" spans="5:5" ht="12.75">
      <c r="E108" s="20"/>
    </row>
    <row r="109" spans="5:5" ht="12.75">
      <c r="E109" s="20"/>
    </row>
    <row r="110" spans="5:5" ht="12.75">
      <c r="E110" s="20"/>
    </row>
    <row r="111" spans="5:5" ht="12.75">
      <c r="E111" s="20"/>
    </row>
    <row r="112" spans="5:5" ht="12.75">
      <c r="E112" s="20"/>
    </row>
    <row r="113" spans="5:5" ht="12.75">
      <c r="E113" s="20"/>
    </row>
    <row r="114" spans="5:5" ht="12.75">
      <c r="E114" s="20"/>
    </row>
    <row r="115" spans="5:5" ht="12.75">
      <c r="E115" s="20"/>
    </row>
    <row r="116" spans="5:5" ht="12.75">
      <c r="E116" s="20"/>
    </row>
    <row r="117" spans="5:5" ht="12.75">
      <c r="E117" s="20"/>
    </row>
    <row r="118" spans="5:5" ht="12.75">
      <c r="E118" s="20"/>
    </row>
    <row r="119" spans="5:5" ht="12.75">
      <c r="E119" s="20"/>
    </row>
    <row r="120" spans="5:5" ht="12.75">
      <c r="E120" s="20"/>
    </row>
    <row r="121" spans="5:5" ht="12.75">
      <c r="E121" s="20"/>
    </row>
    <row r="122" spans="5:5" ht="12.75">
      <c r="E122" s="20"/>
    </row>
    <row r="123" spans="5:5" ht="12.75">
      <c r="E123" s="20"/>
    </row>
    <row r="124" spans="5:5" ht="12.75">
      <c r="E124" s="20"/>
    </row>
    <row r="125" spans="5:5" ht="12.75">
      <c r="E125" s="20"/>
    </row>
    <row r="126" spans="5:5" ht="12.75">
      <c r="E126" s="20"/>
    </row>
    <row r="127" spans="5:5" ht="12.75">
      <c r="E127" s="20"/>
    </row>
    <row r="128" spans="5:5" ht="12.75">
      <c r="E128" s="20"/>
    </row>
    <row r="129" spans="5:5" ht="12.75">
      <c r="E129" s="20"/>
    </row>
    <row r="130" spans="5:5" ht="12.75">
      <c r="E130" s="20"/>
    </row>
    <row r="131" spans="5:5" ht="12.75">
      <c r="E131" s="20"/>
    </row>
    <row r="132" spans="5:5" ht="12.75">
      <c r="E132" s="20"/>
    </row>
    <row r="133" spans="5:5" ht="12.75">
      <c r="E133" s="20"/>
    </row>
    <row r="134" spans="5:5" ht="12.75">
      <c r="E134" s="20"/>
    </row>
    <row r="135" spans="5:5" ht="12.75">
      <c r="E135" s="20"/>
    </row>
    <row r="136" spans="5:5" ht="12.75">
      <c r="E136" s="20"/>
    </row>
    <row r="137" spans="5:5" ht="12.75">
      <c r="E137" s="20"/>
    </row>
    <row r="138" spans="5:5" ht="12.75">
      <c r="E138" s="20"/>
    </row>
    <row r="139" spans="5:5" ht="12.75">
      <c r="E139" s="20"/>
    </row>
    <row r="140" spans="5:5" ht="12.75">
      <c r="E140" s="20"/>
    </row>
    <row r="141" spans="5:5" ht="12.75">
      <c r="E141" s="20"/>
    </row>
    <row r="142" spans="5:5" ht="12.75">
      <c r="E142" s="20"/>
    </row>
    <row r="143" spans="5:5" ht="12.75">
      <c r="E143" s="20"/>
    </row>
    <row r="144" spans="5:5" ht="12.75">
      <c r="E144" s="20"/>
    </row>
    <row r="145" spans="5:5" ht="12.75">
      <c r="E145" s="20"/>
    </row>
    <row r="146" spans="5:5" ht="12.75">
      <c r="E146" s="20"/>
    </row>
    <row r="147" spans="5:5" ht="12.75">
      <c r="E147" s="20"/>
    </row>
    <row r="148" spans="5:5" ht="12.75">
      <c r="E148" s="20"/>
    </row>
    <row r="149" spans="5:5" ht="12.75">
      <c r="E149" s="20"/>
    </row>
    <row r="150" spans="5:5" ht="12.75">
      <c r="E150" s="20"/>
    </row>
    <row r="151" spans="5:5" ht="12.75">
      <c r="E151" s="20"/>
    </row>
    <row r="152" spans="5:5" ht="12.75">
      <c r="E152" s="20"/>
    </row>
    <row r="153" spans="5:5" ht="12.75">
      <c r="E153" s="20"/>
    </row>
    <row r="154" spans="5:5" ht="12.75">
      <c r="E154" s="20"/>
    </row>
    <row r="155" spans="5:5" ht="12.75">
      <c r="E155" s="20"/>
    </row>
    <row r="156" spans="5:5" ht="12.75">
      <c r="E156" s="20"/>
    </row>
    <row r="157" spans="5:5" ht="12.75">
      <c r="E157" s="20"/>
    </row>
    <row r="158" spans="5:5" ht="12.75">
      <c r="E158" s="20"/>
    </row>
    <row r="159" spans="5:5" ht="12.75">
      <c r="E159" s="20"/>
    </row>
    <row r="160" spans="5:5" ht="12.75">
      <c r="E160" s="20"/>
    </row>
    <row r="161" spans="5:5" ht="12.75">
      <c r="E161" s="20"/>
    </row>
    <row r="162" spans="5:5" ht="12.75">
      <c r="E162" s="20"/>
    </row>
    <row r="163" spans="5:5" ht="12.75">
      <c r="E163" s="20"/>
    </row>
    <row r="164" spans="5:5" ht="12.75">
      <c r="E164" s="20"/>
    </row>
    <row r="165" spans="5:5" ht="12.75">
      <c r="E165" s="20"/>
    </row>
    <row r="166" spans="5:5" ht="12.75">
      <c r="E166" s="20"/>
    </row>
    <row r="167" spans="5:5" ht="12.75">
      <c r="E167" s="20"/>
    </row>
    <row r="168" spans="5:5" ht="12.75">
      <c r="E168" s="20"/>
    </row>
    <row r="169" spans="5:5" ht="12.75">
      <c r="E169" s="20"/>
    </row>
    <row r="170" spans="5:5" ht="12.75">
      <c r="E170" s="20"/>
    </row>
    <row r="171" spans="5:5" ht="12.75">
      <c r="E171" s="20"/>
    </row>
    <row r="172" spans="5:5" ht="12.75">
      <c r="E172" s="20"/>
    </row>
    <row r="173" spans="5:5" ht="12.75">
      <c r="E173" s="20"/>
    </row>
    <row r="174" spans="5:5" ht="12.75">
      <c r="E174" s="20"/>
    </row>
    <row r="175" spans="5:5" ht="12.75">
      <c r="E175" s="20"/>
    </row>
    <row r="176" spans="5:5" ht="12.75">
      <c r="E176" s="20"/>
    </row>
    <row r="177" spans="5:5" ht="12.75">
      <c r="E177" s="20"/>
    </row>
    <row r="178" spans="5:5" ht="12.75">
      <c r="E178" s="20"/>
    </row>
    <row r="179" spans="5:5" ht="12.75">
      <c r="E179" s="20"/>
    </row>
    <row r="180" spans="5:5" ht="12.75">
      <c r="E180" s="20"/>
    </row>
    <row r="181" spans="5:5" ht="12.75">
      <c r="E181" s="20"/>
    </row>
    <row r="182" spans="5:5" ht="12.75">
      <c r="E182" s="20"/>
    </row>
    <row r="183" spans="5:5" ht="12.75">
      <c r="E183" s="20"/>
    </row>
    <row r="184" spans="5:5" ht="12.75">
      <c r="E184" s="20"/>
    </row>
    <row r="185" spans="5:5" ht="12.75">
      <c r="E185" s="20"/>
    </row>
    <row r="186" spans="5:5" ht="12.75">
      <c r="E186" s="20"/>
    </row>
    <row r="187" spans="5:5" ht="12.75">
      <c r="E187" s="20"/>
    </row>
    <row r="188" spans="5:5" ht="12.75">
      <c r="E188" s="20"/>
    </row>
    <row r="189" spans="5:5" ht="12.75">
      <c r="E189" s="20"/>
    </row>
    <row r="190" spans="5:5" ht="12.75">
      <c r="E190" s="20"/>
    </row>
    <row r="191" spans="5:5" ht="12.75">
      <c r="E191" s="20"/>
    </row>
    <row r="192" spans="5:5" ht="12.75">
      <c r="E192" s="20"/>
    </row>
    <row r="193" spans="5:5" ht="12.75">
      <c r="E193" s="20"/>
    </row>
    <row r="194" spans="5:5" ht="12.75">
      <c r="E194" s="20"/>
    </row>
    <row r="195" spans="5:5" ht="12.75">
      <c r="E195" s="20"/>
    </row>
    <row r="196" spans="5:5" ht="12.75">
      <c r="E196" s="20"/>
    </row>
    <row r="197" spans="5:5" ht="12.75">
      <c r="E197" s="20"/>
    </row>
    <row r="198" spans="5:5" ht="12.75">
      <c r="E198" s="20"/>
    </row>
    <row r="199" spans="5:5" ht="12.75">
      <c r="E199" s="20"/>
    </row>
    <row r="200" spans="5:5" ht="12.75">
      <c r="E200" s="20"/>
    </row>
    <row r="201" spans="5:5" ht="12.75">
      <c r="E201" s="20"/>
    </row>
    <row r="202" spans="5:5" ht="12.75">
      <c r="E202" s="20"/>
    </row>
    <row r="203" spans="5:5" ht="12.75">
      <c r="E203" s="20"/>
    </row>
    <row r="204" spans="5:5" ht="12.75">
      <c r="E204" s="20"/>
    </row>
    <row r="205" spans="5:5" ht="12.75">
      <c r="E205" s="20"/>
    </row>
    <row r="206" spans="5:5" ht="12.75">
      <c r="E206" s="20"/>
    </row>
    <row r="207" spans="5:5" ht="12.75">
      <c r="E207" s="20"/>
    </row>
    <row r="208" spans="5:5" ht="12.75">
      <c r="E208" s="20"/>
    </row>
    <row r="209" spans="5:5" ht="12.75">
      <c r="E209" s="20"/>
    </row>
    <row r="210" spans="5:5" ht="12.75">
      <c r="E210" s="20"/>
    </row>
    <row r="211" spans="5:5" ht="12.75">
      <c r="E211" s="20"/>
    </row>
    <row r="212" spans="5:5" ht="12.75">
      <c r="E212" s="20"/>
    </row>
    <row r="213" spans="5:5" ht="12.75">
      <c r="E213" s="20"/>
    </row>
    <row r="214" spans="5:5" ht="12.75">
      <c r="E214" s="20"/>
    </row>
    <row r="215" spans="5:5" ht="12.75">
      <c r="E215" s="20"/>
    </row>
    <row r="216" spans="5:5" ht="12.75">
      <c r="E216" s="20"/>
    </row>
    <row r="217" spans="5:5" ht="12.75">
      <c r="E217" s="20"/>
    </row>
    <row r="218" spans="5:5" ht="12.75">
      <c r="E218" s="20"/>
    </row>
    <row r="219" spans="5:5" ht="12.75">
      <c r="E219" s="20"/>
    </row>
    <row r="220" spans="5:5" ht="12.75">
      <c r="E220" s="20"/>
    </row>
    <row r="221" spans="5:5" ht="12.75">
      <c r="E221" s="20"/>
    </row>
    <row r="222" spans="5:5" ht="12.75">
      <c r="E222" s="20"/>
    </row>
    <row r="223" spans="5:5" ht="12.75">
      <c r="E223" s="20"/>
    </row>
    <row r="224" spans="5:5" ht="12.75">
      <c r="E224" s="20"/>
    </row>
    <row r="225" spans="5:5" ht="12.75">
      <c r="E225" s="20"/>
    </row>
    <row r="226" spans="5:5" ht="12.75">
      <c r="E226" s="20"/>
    </row>
    <row r="227" spans="5:5" ht="12.75">
      <c r="E227" s="20"/>
    </row>
    <row r="228" spans="5:5" ht="12.75">
      <c r="E228" s="20"/>
    </row>
    <row r="229" spans="5:5" ht="12.75">
      <c r="E229" s="20"/>
    </row>
    <row r="230" spans="5:5" ht="12.75">
      <c r="E230" s="20"/>
    </row>
    <row r="231" spans="5:5" ht="12.75">
      <c r="E231" s="20"/>
    </row>
    <row r="232" spans="5:5" ht="12.75">
      <c r="E232" s="20"/>
    </row>
    <row r="233" spans="5:5" ht="12.75">
      <c r="E233" s="20"/>
    </row>
    <row r="234" spans="5:5" ht="12.75">
      <c r="E234" s="20"/>
    </row>
    <row r="235" spans="5:5" ht="12.75">
      <c r="E235" s="20"/>
    </row>
    <row r="236" spans="5:5" ht="12.75">
      <c r="E236" s="20"/>
    </row>
    <row r="237" spans="5:5" ht="12.75">
      <c r="E237" s="20"/>
    </row>
    <row r="238" spans="5:5" ht="12.75">
      <c r="E238" s="20"/>
    </row>
    <row r="239" spans="5:5" ht="12.75">
      <c r="E239" s="20"/>
    </row>
    <row r="240" spans="5:5" ht="12.75">
      <c r="E240" s="20"/>
    </row>
    <row r="241" spans="5:5" ht="12.75">
      <c r="E241" s="20"/>
    </row>
    <row r="242" spans="5:5" ht="12.75">
      <c r="E242" s="20"/>
    </row>
    <row r="243" spans="5:5" ht="12.75">
      <c r="E243" s="20"/>
    </row>
    <row r="244" spans="5:5" ht="12.75">
      <c r="E244" s="20"/>
    </row>
    <row r="245" spans="5:5" ht="12.75">
      <c r="E245" s="20"/>
    </row>
    <row r="246" spans="5:5" ht="12.75">
      <c r="E246" s="20"/>
    </row>
    <row r="247" spans="5:5" ht="12.75">
      <c r="E247" s="20"/>
    </row>
    <row r="248" spans="5:5" ht="12.75">
      <c r="E248" s="20"/>
    </row>
    <row r="249" spans="5:5" ht="12.75">
      <c r="E249" s="20"/>
    </row>
    <row r="250" spans="5:5" ht="12.75">
      <c r="E250" s="20"/>
    </row>
    <row r="251" spans="5:5" ht="12.75">
      <c r="E251" s="20"/>
    </row>
    <row r="252" spans="5:5" ht="12.75">
      <c r="E252" s="20"/>
    </row>
    <row r="253" spans="5:5" ht="12.75">
      <c r="E253" s="20"/>
    </row>
    <row r="254" spans="5:5" ht="12.75">
      <c r="E254" s="20"/>
    </row>
    <row r="255" spans="5:5" ht="12.75">
      <c r="E255" s="20"/>
    </row>
    <row r="256" spans="5:5" ht="12.75">
      <c r="E256" s="20"/>
    </row>
    <row r="257" spans="5:5" ht="12.75">
      <c r="E257" s="20"/>
    </row>
    <row r="258" spans="5:5" ht="12.75">
      <c r="E258" s="20"/>
    </row>
    <row r="259" spans="5:5" ht="12.75">
      <c r="E259" s="20"/>
    </row>
    <row r="260" spans="5:5" ht="12.75">
      <c r="E260" s="20"/>
    </row>
    <row r="261" spans="5:5" ht="12.75">
      <c r="E261" s="20"/>
    </row>
    <row r="262" spans="5:5" ht="12.75">
      <c r="E262" s="20"/>
    </row>
    <row r="263" spans="5:5" ht="12.75">
      <c r="E263" s="20"/>
    </row>
    <row r="264" spans="5:5" ht="12.75">
      <c r="E264" s="20"/>
    </row>
    <row r="265" spans="5:5" ht="12.75">
      <c r="E265" s="20"/>
    </row>
    <row r="266" spans="5:5" ht="12.75">
      <c r="E266" s="20"/>
    </row>
    <row r="267" spans="5:5" ht="12.75">
      <c r="E267" s="20"/>
    </row>
    <row r="268" spans="5:5" ht="12.75">
      <c r="E268" s="20"/>
    </row>
    <row r="269" spans="5:5" ht="12.75">
      <c r="E269" s="20"/>
    </row>
    <row r="270" spans="5:5" ht="12.75">
      <c r="E270" s="20"/>
    </row>
    <row r="271" spans="5:5" ht="12.75">
      <c r="E271" s="20"/>
    </row>
    <row r="272" spans="5:5" ht="12.75">
      <c r="E272" s="20"/>
    </row>
    <row r="273" spans="5:5" ht="12.75">
      <c r="E273" s="20"/>
    </row>
    <row r="274" spans="5:5" ht="12.75">
      <c r="E274" s="20"/>
    </row>
    <row r="275" spans="5:5" ht="12.75">
      <c r="E275" s="20"/>
    </row>
    <row r="276" spans="5:5" ht="12.75">
      <c r="E276" s="20"/>
    </row>
    <row r="277" spans="5:5" ht="12.75">
      <c r="E277" s="20"/>
    </row>
    <row r="278" spans="5:5" ht="12.75">
      <c r="E278" s="20"/>
    </row>
    <row r="279" spans="5:5" ht="12.75">
      <c r="E279" s="20"/>
    </row>
    <row r="280" spans="5:5" ht="12.75">
      <c r="E280" s="20"/>
    </row>
    <row r="281" spans="5:5" ht="12.75">
      <c r="E281" s="20"/>
    </row>
    <row r="282" spans="5:5" ht="12.75">
      <c r="E282" s="20"/>
    </row>
    <row r="283" spans="5:5" ht="12.75">
      <c r="E283" s="20"/>
    </row>
    <row r="284" spans="5:5" ht="12.75">
      <c r="E284" s="20"/>
    </row>
    <row r="285" spans="5:5" ht="12.75">
      <c r="E285" s="20"/>
    </row>
    <row r="286" spans="5:5" ht="12.75">
      <c r="E286" s="20"/>
    </row>
    <row r="287" spans="5:5" ht="12.75">
      <c r="E287" s="20"/>
    </row>
    <row r="288" spans="5:5" ht="12.75">
      <c r="E288" s="20"/>
    </row>
    <row r="289" spans="5:5" ht="12.75">
      <c r="E289" s="20"/>
    </row>
    <row r="290" spans="5:5" ht="12.75">
      <c r="E290" s="20"/>
    </row>
    <row r="291" spans="5:5" ht="12.75">
      <c r="E291" s="20"/>
    </row>
    <row r="292" spans="5:5" ht="12.75">
      <c r="E292" s="20"/>
    </row>
    <row r="293" spans="5:5" ht="12.75">
      <c r="E293" s="20"/>
    </row>
    <row r="294" spans="5:5" ht="12.75">
      <c r="E294" s="20"/>
    </row>
    <row r="295" spans="5:5" ht="12.75">
      <c r="E295" s="20"/>
    </row>
    <row r="296" spans="5:5" ht="12.75">
      <c r="E296" s="20"/>
    </row>
    <row r="297" spans="5:5" ht="12.75">
      <c r="E297" s="20"/>
    </row>
    <row r="298" spans="5:5" ht="12.75">
      <c r="E298" s="20"/>
    </row>
    <row r="299" spans="5:5" ht="12.75">
      <c r="E299" s="20"/>
    </row>
    <row r="300" spans="5:5" ht="12.75">
      <c r="E300" s="20"/>
    </row>
    <row r="301" spans="5:5" ht="12.75">
      <c r="E301" s="20"/>
    </row>
    <row r="302" spans="5:5" ht="12.75">
      <c r="E302" s="20"/>
    </row>
    <row r="303" spans="5:5" ht="12.75">
      <c r="E303" s="20"/>
    </row>
    <row r="304" spans="5:5" ht="12.75">
      <c r="E304" s="20"/>
    </row>
    <row r="305" spans="5:5" ht="12.75">
      <c r="E305" s="20"/>
    </row>
    <row r="306" spans="5:5" ht="12.75">
      <c r="E306" s="20"/>
    </row>
    <row r="307" spans="5:5" ht="12.75">
      <c r="E307" s="20"/>
    </row>
    <row r="308" spans="5:5" ht="12.75">
      <c r="E308" s="20"/>
    </row>
    <row r="309" spans="5:5" ht="12.75">
      <c r="E309" s="20"/>
    </row>
    <row r="310" spans="5:5" ht="12.75">
      <c r="E310" s="20"/>
    </row>
    <row r="311" spans="5:5" ht="12.75">
      <c r="E311" s="20"/>
    </row>
    <row r="312" spans="5:5" ht="12.75">
      <c r="E312" s="20"/>
    </row>
    <row r="313" spans="5:5" ht="12.75">
      <c r="E313" s="20"/>
    </row>
    <row r="314" spans="5:5" ht="12.75">
      <c r="E314" s="20"/>
    </row>
    <row r="315" spans="5:5" ht="12.75">
      <c r="E315" s="20"/>
    </row>
    <row r="316" spans="5:5" ht="12.75">
      <c r="E316" s="20"/>
    </row>
    <row r="317" spans="5:5" ht="12.75">
      <c r="E317" s="20"/>
    </row>
    <row r="318" spans="5:5" ht="12.75">
      <c r="E318" s="20"/>
    </row>
    <row r="319" spans="5:5" ht="12.75">
      <c r="E319" s="20"/>
    </row>
    <row r="320" spans="5:5" ht="12.75">
      <c r="E320" s="20"/>
    </row>
    <row r="321" spans="5:5" ht="12.75">
      <c r="E321" s="20"/>
    </row>
    <row r="322" spans="5:5" ht="12.75">
      <c r="E322" s="20"/>
    </row>
    <row r="323" spans="5:5" ht="12.75">
      <c r="E323" s="20"/>
    </row>
    <row r="324" spans="5:5" ht="12.75">
      <c r="E324" s="20"/>
    </row>
    <row r="325" spans="5:5" ht="12.75">
      <c r="E325" s="20"/>
    </row>
    <row r="326" spans="5:5" ht="12.75">
      <c r="E326" s="20"/>
    </row>
    <row r="327" spans="5:5" ht="12.75">
      <c r="E327" s="20"/>
    </row>
    <row r="328" spans="5:5" ht="12.75">
      <c r="E328" s="20"/>
    </row>
    <row r="329" spans="5:5" ht="12.75">
      <c r="E329" s="20"/>
    </row>
    <row r="330" spans="5:5" ht="12.75">
      <c r="E330" s="20"/>
    </row>
    <row r="331" spans="5:5" ht="12.75">
      <c r="E331" s="20"/>
    </row>
    <row r="332" spans="5:5" ht="12.75">
      <c r="E332" s="20"/>
    </row>
    <row r="333" spans="5:5" ht="12.75">
      <c r="E333" s="20"/>
    </row>
    <row r="334" spans="5:5" ht="12.75">
      <c r="E334" s="20"/>
    </row>
    <row r="335" spans="5:5" ht="12.75">
      <c r="E335" s="20"/>
    </row>
    <row r="336" spans="5:5" ht="12.75">
      <c r="E336" s="20"/>
    </row>
    <row r="337" spans="5:5" ht="12.75">
      <c r="E337" s="20"/>
    </row>
    <row r="338" spans="5:5" ht="12.75">
      <c r="E338" s="20"/>
    </row>
    <row r="339" spans="5:5" ht="12.75">
      <c r="E339" s="20"/>
    </row>
    <row r="340" spans="5:5" ht="12.75">
      <c r="E340" s="20"/>
    </row>
    <row r="341" spans="5:5" ht="12.75">
      <c r="E341" s="20"/>
    </row>
    <row r="342" spans="5:5" ht="12.75">
      <c r="E342" s="20"/>
    </row>
    <row r="343" spans="5:5" ht="12.75">
      <c r="E343" s="20"/>
    </row>
    <row r="344" spans="5:5" ht="12.75">
      <c r="E344" s="20"/>
    </row>
    <row r="345" spans="5:5" ht="12.75">
      <c r="E345" s="20"/>
    </row>
    <row r="346" spans="5:5" ht="12.75">
      <c r="E346" s="20"/>
    </row>
    <row r="347" spans="5:5" ht="12.75">
      <c r="E347" s="20"/>
    </row>
    <row r="348" spans="5:5" ht="12.75">
      <c r="E348" s="20"/>
    </row>
    <row r="349" spans="5:5" ht="12.75">
      <c r="E349" s="20"/>
    </row>
    <row r="350" spans="5:5" ht="12.75">
      <c r="E350" s="20"/>
    </row>
    <row r="351" spans="5:5" ht="12.75">
      <c r="E351" s="20"/>
    </row>
    <row r="352" spans="5:5" ht="12.75">
      <c r="E352" s="20"/>
    </row>
    <row r="353" spans="5:5" ht="12.75">
      <c r="E353" s="20"/>
    </row>
    <row r="354" spans="5:5" ht="12.75">
      <c r="E354" s="20"/>
    </row>
    <row r="355" spans="5:5" ht="12.75">
      <c r="E355" s="20"/>
    </row>
    <row r="356" spans="5:5" ht="12.75">
      <c r="E356" s="20"/>
    </row>
    <row r="357" spans="5:5" ht="12.75">
      <c r="E357" s="20"/>
    </row>
    <row r="358" spans="5:5" ht="12.75">
      <c r="E358" s="20"/>
    </row>
    <row r="359" spans="5:5" ht="12.75">
      <c r="E359" s="20"/>
    </row>
    <row r="360" spans="5:5" ht="12.75">
      <c r="E360" s="20"/>
    </row>
    <row r="361" spans="5:5" ht="12.75">
      <c r="E361" s="20"/>
    </row>
    <row r="362" spans="5:5" ht="12.75">
      <c r="E362" s="20"/>
    </row>
    <row r="363" spans="5:5" ht="12.75">
      <c r="E363" s="20"/>
    </row>
    <row r="364" spans="5:5" ht="12.75">
      <c r="E364" s="20"/>
    </row>
    <row r="365" spans="5:5" ht="12.75">
      <c r="E365" s="20"/>
    </row>
    <row r="366" spans="5:5" ht="12.75">
      <c r="E366" s="20"/>
    </row>
    <row r="367" spans="5:5" ht="12.75">
      <c r="E367" s="20"/>
    </row>
    <row r="368" spans="5:5" ht="12.75">
      <c r="E368" s="20"/>
    </row>
    <row r="369" spans="5:5" ht="12.75">
      <c r="E369" s="20"/>
    </row>
    <row r="370" spans="5:5" ht="12.75">
      <c r="E370" s="20"/>
    </row>
    <row r="371" spans="5:5" ht="12.75">
      <c r="E371" s="20"/>
    </row>
    <row r="372" spans="5:5" ht="12.75">
      <c r="E372" s="20"/>
    </row>
    <row r="373" spans="5:5" ht="12.75">
      <c r="E373" s="20"/>
    </row>
    <row r="374" spans="5:5" ht="12.75">
      <c r="E374" s="20"/>
    </row>
    <row r="375" spans="5:5" ht="12.75">
      <c r="E375" s="20"/>
    </row>
    <row r="376" spans="5:5" ht="12.75">
      <c r="E376" s="20"/>
    </row>
    <row r="377" spans="5:5" ht="12.75">
      <c r="E377" s="20"/>
    </row>
    <row r="378" spans="5:5" ht="12.75">
      <c r="E378" s="20"/>
    </row>
    <row r="379" spans="5:5" ht="12.75">
      <c r="E379" s="20"/>
    </row>
    <row r="380" spans="5:5" ht="12.75">
      <c r="E380" s="20"/>
    </row>
    <row r="381" spans="5:5" ht="12.75">
      <c r="E381" s="20"/>
    </row>
    <row r="382" spans="5:5" ht="12.75">
      <c r="E382" s="20"/>
    </row>
    <row r="383" spans="5:5" ht="12.75">
      <c r="E383" s="20"/>
    </row>
    <row r="384" spans="5:5" ht="12.75">
      <c r="E384" s="20"/>
    </row>
    <row r="385" spans="5:5" ht="12.75">
      <c r="E385" s="20"/>
    </row>
    <row r="386" spans="5:5" ht="12.75">
      <c r="E386" s="20"/>
    </row>
    <row r="387" spans="5:5" ht="12.75">
      <c r="E387" s="20"/>
    </row>
    <row r="388" spans="5:5" ht="12.75">
      <c r="E388" s="20"/>
    </row>
    <row r="389" spans="5:5" ht="12.75">
      <c r="E389" s="20"/>
    </row>
    <row r="390" spans="5:5" ht="12.75">
      <c r="E390" s="20"/>
    </row>
    <row r="391" spans="5:5" ht="12.75">
      <c r="E391" s="20"/>
    </row>
    <row r="392" spans="5:5" ht="12.75">
      <c r="E392" s="20"/>
    </row>
    <row r="393" spans="5:5" ht="12.75">
      <c r="E393" s="20"/>
    </row>
    <row r="394" spans="5:5" ht="12.75">
      <c r="E394" s="20"/>
    </row>
    <row r="395" spans="5:5" ht="12.75">
      <c r="E395" s="20"/>
    </row>
    <row r="396" spans="5:5" ht="12.75">
      <c r="E396" s="20"/>
    </row>
    <row r="397" spans="5:5" ht="12.75">
      <c r="E397" s="20"/>
    </row>
    <row r="398" spans="5:5" ht="12.75">
      <c r="E398" s="20"/>
    </row>
    <row r="399" spans="5:5" ht="12.75">
      <c r="E399" s="20"/>
    </row>
    <row r="400" spans="5:5" ht="12.75">
      <c r="E400" s="20"/>
    </row>
    <row r="401" spans="5:5" ht="12.75">
      <c r="E401" s="20"/>
    </row>
    <row r="402" spans="5:5" ht="12.75">
      <c r="E402" s="20"/>
    </row>
    <row r="403" spans="5:5" ht="12.75">
      <c r="E403" s="20"/>
    </row>
    <row r="404" spans="5:5" ht="12.75">
      <c r="E404" s="20"/>
    </row>
    <row r="405" spans="5:5" ht="12.75">
      <c r="E405" s="20"/>
    </row>
    <row r="406" spans="5:5" ht="12.75">
      <c r="E406" s="20"/>
    </row>
    <row r="407" spans="5:5" ht="12.75">
      <c r="E407" s="20"/>
    </row>
    <row r="408" spans="5:5" ht="12.75">
      <c r="E408" s="20"/>
    </row>
    <row r="409" spans="5:5" ht="12.75">
      <c r="E409" s="20"/>
    </row>
    <row r="410" spans="5:5" ht="12.75">
      <c r="E410" s="20"/>
    </row>
    <row r="411" spans="5:5" ht="12.75">
      <c r="E411" s="20"/>
    </row>
    <row r="412" spans="5:5" ht="12.75">
      <c r="E412" s="20"/>
    </row>
    <row r="413" spans="5:5" ht="12.75">
      <c r="E413" s="20"/>
    </row>
    <row r="414" spans="5:5" ht="12.75">
      <c r="E414" s="20"/>
    </row>
    <row r="415" spans="5:5" ht="12.75">
      <c r="E415" s="20"/>
    </row>
    <row r="416" spans="5:5" ht="12.75">
      <c r="E416" s="20"/>
    </row>
    <row r="417" spans="5:5" ht="12.75">
      <c r="E417" s="20"/>
    </row>
    <row r="418" spans="5:5" ht="12.75">
      <c r="E418" s="20"/>
    </row>
    <row r="419" spans="5:5" ht="12.75">
      <c r="E419" s="20"/>
    </row>
    <row r="420" spans="5:5" ht="12.75">
      <c r="E420" s="20"/>
    </row>
    <row r="421" spans="5:5" ht="12.75">
      <c r="E421" s="20"/>
    </row>
    <row r="422" spans="5:5" ht="12.75">
      <c r="E422" s="20"/>
    </row>
    <row r="423" spans="5:5" ht="12.75">
      <c r="E423" s="20"/>
    </row>
    <row r="424" spans="5:5" ht="12.75">
      <c r="E424" s="20"/>
    </row>
    <row r="425" spans="5:5" ht="12.75">
      <c r="E425" s="20"/>
    </row>
    <row r="426" spans="5:5" ht="12.75">
      <c r="E426" s="20"/>
    </row>
    <row r="427" spans="5:5" ht="12.75">
      <c r="E427" s="20"/>
    </row>
    <row r="428" spans="5:5" ht="12.75">
      <c r="E428" s="20"/>
    </row>
    <row r="429" spans="5:5" ht="12.75">
      <c r="E429" s="20"/>
    </row>
    <row r="430" spans="5:5" ht="12.75">
      <c r="E430" s="20"/>
    </row>
    <row r="431" spans="5:5" ht="12.75">
      <c r="E431" s="20"/>
    </row>
    <row r="432" spans="5:5" ht="12.75">
      <c r="E432" s="20"/>
    </row>
    <row r="433" spans="5:5" ht="12.75">
      <c r="E433" s="20"/>
    </row>
    <row r="434" spans="5:5" ht="12.75">
      <c r="E434" s="20"/>
    </row>
    <row r="435" spans="5:5" ht="12.75">
      <c r="E435" s="20"/>
    </row>
    <row r="436" spans="5:5" ht="12.75">
      <c r="E436" s="20"/>
    </row>
    <row r="437" spans="5:5" ht="12.75">
      <c r="E437" s="20"/>
    </row>
    <row r="438" spans="5:5" ht="12.75">
      <c r="E438" s="20"/>
    </row>
    <row r="439" spans="5:5" ht="12.75">
      <c r="E439" s="20"/>
    </row>
    <row r="440" spans="5:5" ht="12.75">
      <c r="E440" s="20"/>
    </row>
    <row r="441" spans="5:5" ht="12.75">
      <c r="E441" s="20"/>
    </row>
    <row r="442" spans="5:5" ht="12.75">
      <c r="E442" s="20"/>
    </row>
    <row r="443" spans="5:5" ht="12.75">
      <c r="E443" s="20"/>
    </row>
    <row r="444" spans="5:5" ht="12.75">
      <c r="E444" s="20"/>
    </row>
    <row r="445" spans="5:5" ht="12.75">
      <c r="E445" s="20"/>
    </row>
    <row r="446" spans="5:5" ht="12.75">
      <c r="E446" s="20"/>
    </row>
    <row r="447" spans="5:5" ht="12.75">
      <c r="E447" s="20"/>
    </row>
    <row r="448" spans="5:5" ht="12.75">
      <c r="E448" s="20"/>
    </row>
    <row r="449" spans="5:5" ht="12.75">
      <c r="E449" s="20"/>
    </row>
    <row r="450" spans="5:5" ht="12.75">
      <c r="E450" s="20"/>
    </row>
    <row r="451" spans="5:5" ht="12.75">
      <c r="E451" s="20"/>
    </row>
    <row r="452" spans="5:5" ht="12.75">
      <c r="E452" s="20"/>
    </row>
    <row r="453" spans="5:5" ht="12.75">
      <c r="E453" s="20"/>
    </row>
    <row r="454" spans="5:5" ht="12.75">
      <c r="E454" s="20"/>
    </row>
    <row r="455" spans="5:5" ht="12.75">
      <c r="E455" s="20"/>
    </row>
    <row r="456" spans="5:5" ht="12.75">
      <c r="E456" s="20"/>
    </row>
    <row r="457" spans="5:5" ht="12.75">
      <c r="E457" s="20"/>
    </row>
    <row r="458" spans="5:5" ht="12.75">
      <c r="E458" s="20"/>
    </row>
    <row r="459" spans="5:5" ht="12.75">
      <c r="E459" s="20"/>
    </row>
    <row r="460" spans="5:5" ht="12.75">
      <c r="E460" s="20"/>
    </row>
    <row r="461" spans="5:5" ht="12.75">
      <c r="E461" s="20"/>
    </row>
    <row r="462" spans="5:5" ht="12.75">
      <c r="E462" s="20"/>
    </row>
    <row r="463" spans="5:5" ht="12.75">
      <c r="E463" s="20"/>
    </row>
    <row r="464" spans="5:5" ht="12.75">
      <c r="E464" s="20"/>
    </row>
    <row r="465" spans="5:5" ht="12.75">
      <c r="E465" s="20"/>
    </row>
    <row r="466" spans="5:5" ht="12.75">
      <c r="E466" s="20"/>
    </row>
    <row r="467" spans="5:5" ht="12.75">
      <c r="E467" s="20"/>
    </row>
    <row r="468" spans="5:5" ht="12.75">
      <c r="E468" s="20"/>
    </row>
    <row r="469" spans="5:5" ht="12.75">
      <c r="E469" s="20"/>
    </row>
    <row r="470" spans="5:5" ht="12.75">
      <c r="E470" s="20"/>
    </row>
    <row r="471" spans="5:5" ht="12.75">
      <c r="E471" s="20"/>
    </row>
    <row r="472" spans="5:5" ht="12.75">
      <c r="E472" s="20"/>
    </row>
    <row r="473" spans="5:5" ht="12.75">
      <c r="E473" s="20"/>
    </row>
    <row r="474" spans="5:5" ht="12.75">
      <c r="E474" s="20"/>
    </row>
    <row r="475" spans="5:5" ht="12.75">
      <c r="E475" s="20"/>
    </row>
    <row r="476" spans="5:5" ht="12.75">
      <c r="E476" s="20"/>
    </row>
    <row r="477" spans="5:5" ht="12.75">
      <c r="E477" s="20"/>
    </row>
    <row r="478" spans="5:5" ht="12.75">
      <c r="E478" s="20"/>
    </row>
    <row r="479" spans="5:5" ht="12.75">
      <c r="E479" s="20"/>
    </row>
    <row r="480" spans="5:5" ht="12.75">
      <c r="E480" s="20"/>
    </row>
    <row r="481" spans="5:5" ht="12.75">
      <c r="E481" s="20"/>
    </row>
    <row r="482" spans="5:5" ht="12.75">
      <c r="E482" s="20"/>
    </row>
    <row r="483" spans="5:5" ht="12.75">
      <c r="E483" s="20"/>
    </row>
    <row r="484" spans="5:5" ht="12.75">
      <c r="E484" s="20"/>
    </row>
    <row r="485" spans="5:5" ht="12.75">
      <c r="E485" s="20"/>
    </row>
    <row r="486" spans="5:5" ht="12.75">
      <c r="E486" s="20"/>
    </row>
    <row r="487" spans="5:5" ht="12.75">
      <c r="E487" s="20"/>
    </row>
    <row r="488" spans="5:5" ht="12.75">
      <c r="E488" s="20"/>
    </row>
    <row r="489" spans="5:5" ht="12.75">
      <c r="E489" s="20"/>
    </row>
    <row r="490" spans="5:5" ht="12.75">
      <c r="E490" s="20"/>
    </row>
    <row r="491" spans="5:5" ht="12.75">
      <c r="E491" s="20"/>
    </row>
    <row r="492" spans="5:5" ht="12.75">
      <c r="E492" s="20"/>
    </row>
    <row r="493" spans="5:5" ht="12.75">
      <c r="E493" s="20"/>
    </row>
    <row r="494" spans="5:5" ht="12.75">
      <c r="E494" s="20"/>
    </row>
    <row r="495" spans="5:5" ht="12.75">
      <c r="E495" s="20"/>
    </row>
    <row r="496" spans="5:5" ht="12.75">
      <c r="E496" s="20"/>
    </row>
    <row r="497" spans="5:5" ht="12.75">
      <c r="E497" s="20"/>
    </row>
    <row r="498" spans="5:5" ht="12.75">
      <c r="E498" s="20"/>
    </row>
    <row r="499" spans="5:5" ht="12.75">
      <c r="E499" s="20"/>
    </row>
    <row r="500" spans="5:5" ht="12.75">
      <c r="E500" s="20"/>
    </row>
    <row r="501" spans="5:5" ht="12.75">
      <c r="E501" s="20"/>
    </row>
    <row r="502" spans="5:5" ht="12.75">
      <c r="E502" s="20"/>
    </row>
    <row r="503" spans="5:5" ht="12.75">
      <c r="E503" s="20"/>
    </row>
    <row r="504" spans="5:5" ht="12.75">
      <c r="E504" s="20"/>
    </row>
    <row r="505" spans="5:5" ht="12.75">
      <c r="E505" s="20"/>
    </row>
    <row r="506" spans="5:5" ht="12.75">
      <c r="E506" s="20"/>
    </row>
    <row r="507" spans="5:5" ht="12.75">
      <c r="E507" s="20"/>
    </row>
    <row r="508" spans="5:5" ht="12.75">
      <c r="E508" s="20"/>
    </row>
    <row r="509" spans="5:5" ht="12.75">
      <c r="E509" s="20"/>
    </row>
    <row r="510" spans="5:5" ht="12.75">
      <c r="E510" s="20"/>
    </row>
    <row r="511" spans="5:5" ht="12.75">
      <c r="E511" s="20"/>
    </row>
    <row r="512" spans="5:5" ht="12.75">
      <c r="E512" s="20"/>
    </row>
    <row r="513" spans="5:5" ht="12.75">
      <c r="E513" s="20"/>
    </row>
    <row r="514" spans="5:5" ht="12.75">
      <c r="E514" s="20"/>
    </row>
    <row r="515" spans="5:5" ht="12.75">
      <c r="E515" s="20"/>
    </row>
    <row r="516" spans="5:5" ht="12.75">
      <c r="E516" s="20"/>
    </row>
    <row r="517" spans="5:5" ht="12.75">
      <c r="E517" s="20"/>
    </row>
    <row r="518" spans="5:5" ht="12.75">
      <c r="E518" s="20"/>
    </row>
    <row r="519" spans="5:5" ht="12.75">
      <c r="E519" s="20"/>
    </row>
    <row r="520" spans="5:5" ht="12.75">
      <c r="E520" s="20"/>
    </row>
    <row r="521" spans="5:5" ht="12.75">
      <c r="E521" s="20"/>
    </row>
    <row r="522" spans="5:5" ht="12.75">
      <c r="E522" s="20"/>
    </row>
    <row r="523" spans="5:5" ht="12.75">
      <c r="E523" s="20"/>
    </row>
    <row r="524" spans="5:5" ht="12.75">
      <c r="E524" s="20"/>
    </row>
    <row r="525" spans="5:5" ht="12.75">
      <c r="E525" s="20"/>
    </row>
    <row r="526" spans="5:5" ht="12.75">
      <c r="E526" s="20"/>
    </row>
    <row r="527" spans="5:5" ht="12.75">
      <c r="E527" s="20"/>
    </row>
    <row r="528" spans="5:5" ht="12.75">
      <c r="E528" s="20"/>
    </row>
    <row r="529" spans="5:5" ht="12.75">
      <c r="E529" s="20"/>
    </row>
    <row r="530" spans="5:5" ht="12.75">
      <c r="E530" s="20"/>
    </row>
    <row r="531" spans="5:5" ht="12.75">
      <c r="E531" s="20"/>
    </row>
    <row r="532" spans="5:5" ht="12.75">
      <c r="E532" s="20"/>
    </row>
    <row r="533" spans="5:5" ht="12.75">
      <c r="E533" s="20"/>
    </row>
    <row r="534" spans="5:5" ht="12.75">
      <c r="E534" s="20"/>
    </row>
    <row r="535" spans="5:5" ht="12.75">
      <c r="E535" s="20"/>
    </row>
    <row r="536" spans="5:5" ht="12.75">
      <c r="E536" s="20"/>
    </row>
    <row r="537" spans="5:5" ht="12.75">
      <c r="E537" s="20"/>
    </row>
    <row r="538" spans="5:5" ht="12.75">
      <c r="E538" s="20"/>
    </row>
    <row r="539" spans="5:5" ht="12.75">
      <c r="E539" s="20"/>
    </row>
    <row r="540" spans="5:5" ht="12.75">
      <c r="E540" s="20"/>
    </row>
    <row r="541" spans="5:5" ht="12.75">
      <c r="E541" s="20"/>
    </row>
    <row r="542" spans="5:5" ht="12.75">
      <c r="E542" s="20"/>
    </row>
    <row r="543" spans="5:5" ht="12.75">
      <c r="E543" s="20"/>
    </row>
    <row r="544" spans="5:5" ht="12.75">
      <c r="E544" s="20"/>
    </row>
    <row r="545" spans="5:5" ht="12.75">
      <c r="E545" s="20"/>
    </row>
    <row r="546" spans="5:5" ht="12.75">
      <c r="E546" s="20"/>
    </row>
    <row r="547" spans="5:5" ht="12.75">
      <c r="E547" s="20"/>
    </row>
    <row r="548" spans="5:5" ht="12.75">
      <c r="E548" s="20"/>
    </row>
    <row r="549" spans="5:5" ht="12.75">
      <c r="E549" s="20"/>
    </row>
    <row r="550" spans="5:5" ht="12.75">
      <c r="E550" s="20"/>
    </row>
    <row r="551" spans="5:5" ht="12.75">
      <c r="E551" s="20"/>
    </row>
    <row r="552" spans="5:5" ht="12.75">
      <c r="E552" s="20"/>
    </row>
    <row r="553" spans="5:5" ht="12.75">
      <c r="E553" s="20"/>
    </row>
    <row r="554" spans="5:5" ht="12.75">
      <c r="E554" s="20"/>
    </row>
    <row r="555" spans="5:5" ht="12.75">
      <c r="E555" s="20"/>
    </row>
    <row r="556" spans="5:5" ht="12.75">
      <c r="E556" s="20"/>
    </row>
    <row r="557" spans="5:5" ht="12.75">
      <c r="E557" s="20"/>
    </row>
    <row r="558" spans="5:5" ht="12.75">
      <c r="E558" s="20"/>
    </row>
    <row r="559" spans="5:5" ht="12.75">
      <c r="E559" s="20"/>
    </row>
    <row r="560" spans="5:5" ht="12.75">
      <c r="E560" s="20"/>
    </row>
    <row r="561" spans="5:5" ht="12.75">
      <c r="E561" s="20"/>
    </row>
    <row r="562" spans="5:5" ht="12.75">
      <c r="E562" s="20"/>
    </row>
    <row r="563" spans="5:5" ht="12.75">
      <c r="E563" s="20"/>
    </row>
    <row r="564" spans="5:5" ht="12.75">
      <c r="E564" s="20"/>
    </row>
    <row r="565" spans="5:5" ht="12.75">
      <c r="E565" s="20"/>
    </row>
    <row r="566" spans="5:5" ht="12.75">
      <c r="E566" s="20"/>
    </row>
    <row r="567" spans="5:5" ht="12.75">
      <c r="E567" s="20"/>
    </row>
    <row r="568" spans="5:5" ht="12.75">
      <c r="E568" s="20"/>
    </row>
    <row r="569" spans="5:5" ht="12.75">
      <c r="E569" s="20"/>
    </row>
    <row r="570" spans="5:5" ht="12.75">
      <c r="E570" s="20"/>
    </row>
    <row r="571" spans="5:5" ht="12.75">
      <c r="E571" s="20"/>
    </row>
    <row r="572" spans="5:5" ht="12.75">
      <c r="E572" s="20"/>
    </row>
    <row r="573" spans="5:5" ht="12.75">
      <c r="E573" s="20"/>
    </row>
    <row r="574" spans="5:5" ht="12.75">
      <c r="E574" s="20"/>
    </row>
    <row r="575" spans="5:5" ht="12.75">
      <c r="E575" s="20"/>
    </row>
    <row r="576" spans="5:5" ht="12.75">
      <c r="E576" s="20"/>
    </row>
    <row r="577" spans="5:5" ht="12.75">
      <c r="E577" s="20"/>
    </row>
    <row r="578" spans="5:5" ht="12.75">
      <c r="E578" s="20"/>
    </row>
    <row r="579" spans="5:5" ht="12.75">
      <c r="E579" s="20"/>
    </row>
    <row r="580" spans="5:5" ht="12.75">
      <c r="E580" s="20"/>
    </row>
    <row r="581" spans="5:5" ht="12.75">
      <c r="E581" s="20"/>
    </row>
    <row r="582" spans="5:5" ht="12.75">
      <c r="E582" s="20"/>
    </row>
    <row r="583" spans="5:5" ht="12.75">
      <c r="E583" s="20"/>
    </row>
    <row r="584" spans="5:5" ht="12.75">
      <c r="E584" s="20"/>
    </row>
    <row r="585" spans="5:5" ht="12.75">
      <c r="E585" s="20"/>
    </row>
    <row r="586" spans="5:5" ht="12.75">
      <c r="E586" s="20"/>
    </row>
    <row r="587" spans="5:5" ht="12.75">
      <c r="E587" s="20"/>
    </row>
    <row r="588" spans="5:5" ht="12.75">
      <c r="E588" s="20"/>
    </row>
    <row r="589" spans="5:5" ht="12.75">
      <c r="E589" s="20"/>
    </row>
    <row r="590" spans="5:5" ht="12.75">
      <c r="E590" s="20"/>
    </row>
    <row r="591" spans="5:5" ht="12.75">
      <c r="E591" s="20"/>
    </row>
    <row r="592" spans="5:5" ht="12.75">
      <c r="E592" s="20"/>
    </row>
    <row r="593" spans="5:5" ht="12.75">
      <c r="E593" s="20"/>
    </row>
    <row r="594" spans="5:5" ht="12.75">
      <c r="E594" s="20"/>
    </row>
    <row r="595" spans="5:5" ht="12.75">
      <c r="E595" s="20"/>
    </row>
    <row r="596" spans="5:5" ht="12.75">
      <c r="E596" s="20"/>
    </row>
    <row r="597" spans="5:5" ht="12.75">
      <c r="E597" s="20"/>
    </row>
    <row r="598" spans="5:5" ht="12.75">
      <c r="E598" s="20"/>
    </row>
    <row r="599" spans="5:5" ht="12.75">
      <c r="E599" s="20"/>
    </row>
    <row r="600" spans="5:5" ht="12.75">
      <c r="E600" s="20"/>
    </row>
    <row r="601" spans="5:5" ht="12.75">
      <c r="E601" s="20"/>
    </row>
    <row r="602" spans="5:5" ht="12.75">
      <c r="E602" s="20"/>
    </row>
    <row r="603" spans="5:5" ht="12.75">
      <c r="E603" s="20"/>
    </row>
    <row r="604" spans="5:5" ht="12.75">
      <c r="E604" s="20"/>
    </row>
    <row r="605" spans="5:5" ht="12.75">
      <c r="E605" s="20"/>
    </row>
    <row r="606" spans="5:5" ht="12.75">
      <c r="E606" s="20"/>
    </row>
    <row r="607" spans="5:5" ht="12.75">
      <c r="E607" s="20"/>
    </row>
    <row r="608" spans="5:5" ht="12.75">
      <c r="E608" s="20"/>
    </row>
    <row r="609" spans="5:5" ht="12.75">
      <c r="E609" s="20"/>
    </row>
    <row r="610" spans="5:5" ht="12.75">
      <c r="E610" s="20"/>
    </row>
    <row r="611" spans="5:5" ht="12.75">
      <c r="E611" s="20"/>
    </row>
    <row r="612" spans="5:5" ht="12.75">
      <c r="E612" s="20"/>
    </row>
    <row r="613" spans="5:5" ht="12.75">
      <c r="E613" s="20"/>
    </row>
    <row r="614" spans="5:5" ht="12.75">
      <c r="E614" s="20"/>
    </row>
    <row r="615" spans="5:5" ht="12.75">
      <c r="E615" s="20"/>
    </row>
    <row r="616" spans="5:5" ht="12.75">
      <c r="E616" s="20"/>
    </row>
    <row r="617" spans="5:5" ht="12.75">
      <c r="E617" s="20"/>
    </row>
    <row r="618" spans="5:5" ht="12.75">
      <c r="E618" s="20"/>
    </row>
    <row r="619" spans="5:5" ht="12.75">
      <c r="E619" s="20"/>
    </row>
    <row r="620" spans="5:5" ht="12.75">
      <c r="E620" s="20"/>
    </row>
    <row r="621" spans="5:5" ht="12.75">
      <c r="E621" s="20"/>
    </row>
    <row r="622" spans="5:5" ht="12.75">
      <c r="E622" s="20"/>
    </row>
    <row r="623" spans="5:5" ht="12.75">
      <c r="E623" s="20"/>
    </row>
    <row r="624" spans="5:5" ht="12.75">
      <c r="E624" s="20"/>
    </row>
    <row r="625" spans="5:5" ht="12.75">
      <c r="E625" s="20"/>
    </row>
    <row r="626" spans="5:5" ht="12.75">
      <c r="E626" s="20"/>
    </row>
    <row r="627" spans="5:5" ht="12.75">
      <c r="E627" s="20"/>
    </row>
    <row r="628" spans="5:5" ht="12.75">
      <c r="E628" s="20"/>
    </row>
    <row r="629" spans="5:5" ht="12.75">
      <c r="E629" s="20"/>
    </row>
    <row r="630" spans="5:5" ht="12.75">
      <c r="E630" s="20"/>
    </row>
    <row r="631" spans="5:5" ht="12.75">
      <c r="E631" s="20"/>
    </row>
    <row r="632" spans="5:5" ht="12.75">
      <c r="E632" s="20"/>
    </row>
    <row r="633" spans="5:5" ht="12.75">
      <c r="E633" s="20"/>
    </row>
    <row r="634" spans="5:5" ht="12.75">
      <c r="E634" s="20"/>
    </row>
    <row r="635" spans="5:5" ht="12.75">
      <c r="E635" s="20"/>
    </row>
    <row r="636" spans="5:5" ht="12.75">
      <c r="E636" s="20"/>
    </row>
    <row r="637" spans="5:5" ht="12.75">
      <c r="E637" s="20"/>
    </row>
    <row r="638" spans="5:5" ht="12.75">
      <c r="E638" s="20"/>
    </row>
    <row r="639" spans="5:5" ht="12.75">
      <c r="E639" s="20"/>
    </row>
    <row r="640" spans="5:5" ht="12.75">
      <c r="E640" s="20"/>
    </row>
    <row r="641" spans="5:5" ht="12.75">
      <c r="E641" s="20"/>
    </row>
    <row r="642" spans="5:5" ht="12.75">
      <c r="E642" s="20"/>
    </row>
    <row r="643" spans="5:5" ht="12.75">
      <c r="E643" s="20"/>
    </row>
    <row r="644" spans="5:5" ht="12.75">
      <c r="E644" s="20"/>
    </row>
    <row r="645" spans="5:5" ht="12.75">
      <c r="E645" s="20"/>
    </row>
    <row r="646" spans="5:5" ht="12.75">
      <c r="E646" s="20"/>
    </row>
    <row r="647" spans="5:5" ht="12.75">
      <c r="E647" s="20"/>
    </row>
    <row r="648" spans="5:5" ht="12.75">
      <c r="E648" s="20"/>
    </row>
    <row r="649" spans="5:5" ht="12.75">
      <c r="E649" s="20"/>
    </row>
    <row r="650" spans="5:5" ht="12.75">
      <c r="E650" s="20"/>
    </row>
    <row r="651" spans="5:5" ht="12.75">
      <c r="E651" s="20"/>
    </row>
    <row r="652" spans="5:5" ht="12.75">
      <c r="E652" s="20"/>
    </row>
    <row r="653" spans="5:5" ht="12.75">
      <c r="E653" s="20"/>
    </row>
    <row r="654" spans="5:5" ht="12.75">
      <c r="E654" s="20"/>
    </row>
    <row r="655" spans="5:5" ht="12.75">
      <c r="E655" s="20"/>
    </row>
    <row r="656" spans="5:5" ht="12.75">
      <c r="E656" s="20"/>
    </row>
    <row r="657" spans="5:5" ht="12.75">
      <c r="E657" s="20"/>
    </row>
    <row r="658" spans="5:5" ht="12.75">
      <c r="E658" s="20"/>
    </row>
    <row r="659" spans="5:5" ht="12.75">
      <c r="E659" s="20"/>
    </row>
    <row r="660" spans="5:5" ht="12.75">
      <c r="E660" s="20"/>
    </row>
    <row r="661" spans="5:5" ht="12.75">
      <c r="E661" s="20"/>
    </row>
    <row r="662" spans="5:5" ht="12.75">
      <c r="E662" s="20"/>
    </row>
    <row r="663" spans="5:5" ht="12.75">
      <c r="E663" s="20"/>
    </row>
    <row r="664" spans="5:5" ht="12.75">
      <c r="E664" s="20"/>
    </row>
    <row r="665" spans="5:5" ht="12.75">
      <c r="E665" s="20"/>
    </row>
    <row r="666" spans="5:5" ht="12.75">
      <c r="E666" s="20"/>
    </row>
    <row r="667" spans="5:5" ht="12.75">
      <c r="E667" s="20"/>
    </row>
    <row r="668" spans="5:5" ht="12.75">
      <c r="E668" s="20"/>
    </row>
    <row r="669" spans="5:5" ht="12.75">
      <c r="E669" s="20"/>
    </row>
    <row r="670" spans="5:5" ht="12.75">
      <c r="E670" s="20"/>
    </row>
    <row r="671" spans="5:5" ht="12.75">
      <c r="E671" s="20"/>
    </row>
    <row r="672" spans="5:5" ht="12.75">
      <c r="E672" s="20"/>
    </row>
    <row r="673" spans="5:5" ht="12.75">
      <c r="E673" s="20"/>
    </row>
    <row r="674" spans="5:5" ht="12.75">
      <c r="E674" s="20"/>
    </row>
    <row r="675" spans="5:5" ht="12.75">
      <c r="E675" s="20"/>
    </row>
    <row r="676" spans="5:5" ht="12.75">
      <c r="E676" s="20"/>
    </row>
    <row r="677" spans="5:5" ht="12.75">
      <c r="E677" s="20"/>
    </row>
    <row r="678" spans="5:5" ht="12.75">
      <c r="E678" s="20"/>
    </row>
    <row r="679" spans="5:5" ht="12.75">
      <c r="E679" s="20"/>
    </row>
    <row r="680" spans="5:5" ht="12.75">
      <c r="E680" s="20"/>
    </row>
    <row r="681" spans="5:5" ht="12.75">
      <c r="E681" s="20"/>
    </row>
    <row r="682" spans="5:5" ht="12.75">
      <c r="E682" s="20"/>
    </row>
    <row r="683" spans="5:5" ht="12.75">
      <c r="E683" s="20"/>
    </row>
    <row r="684" spans="5:5" ht="12.75">
      <c r="E684" s="20"/>
    </row>
    <row r="685" spans="5:5" ht="12.75">
      <c r="E685" s="20"/>
    </row>
    <row r="686" spans="5:5" ht="12.75">
      <c r="E686" s="20"/>
    </row>
    <row r="687" spans="5:5" ht="12.75">
      <c r="E687" s="20"/>
    </row>
    <row r="688" spans="5:5" ht="12.75">
      <c r="E688" s="20"/>
    </row>
    <row r="689" spans="5:5" ht="12.75">
      <c r="E689" s="20"/>
    </row>
    <row r="690" spans="5:5" ht="12.75">
      <c r="E690" s="20"/>
    </row>
    <row r="691" spans="5:5" ht="12.75">
      <c r="E691" s="20"/>
    </row>
    <row r="692" spans="5:5" ht="12.75">
      <c r="E692" s="20"/>
    </row>
    <row r="693" spans="5:5" ht="12.75">
      <c r="E693" s="20"/>
    </row>
    <row r="694" spans="5:5" ht="12.75">
      <c r="E694" s="20"/>
    </row>
    <row r="695" spans="5:5" ht="12.75">
      <c r="E695" s="20"/>
    </row>
    <row r="696" spans="5:5" ht="12.75">
      <c r="E696" s="20"/>
    </row>
    <row r="697" spans="5:5" ht="12.75">
      <c r="E697" s="20"/>
    </row>
    <row r="698" spans="5:5" ht="12.75">
      <c r="E698" s="20"/>
    </row>
    <row r="699" spans="5:5" ht="12.75">
      <c r="E699" s="20"/>
    </row>
    <row r="700" spans="5:5" ht="12.75">
      <c r="E700" s="20"/>
    </row>
    <row r="701" spans="5:5" ht="12.75">
      <c r="E701" s="20"/>
    </row>
    <row r="702" spans="5:5" ht="12.75">
      <c r="E702" s="20"/>
    </row>
    <row r="703" spans="5:5" ht="12.75">
      <c r="E703" s="20"/>
    </row>
    <row r="704" spans="5:5" ht="12.75">
      <c r="E704" s="20"/>
    </row>
    <row r="705" spans="5:5" ht="12.75">
      <c r="E705" s="20"/>
    </row>
    <row r="706" spans="5:5" ht="12.75">
      <c r="E706" s="20"/>
    </row>
    <row r="707" spans="5:5" ht="12.75">
      <c r="E707" s="20"/>
    </row>
    <row r="708" spans="5:5" ht="12.75">
      <c r="E708" s="20"/>
    </row>
    <row r="709" spans="5:5" ht="12.75">
      <c r="E709" s="20"/>
    </row>
    <row r="710" spans="5:5" ht="12.75">
      <c r="E710" s="20"/>
    </row>
    <row r="711" spans="5:5" ht="12.75">
      <c r="E711" s="20"/>
    </row>
    <row r="712" spans="5:5" ht="12.75">
      <c r="E712" s="20"/>
    </row>
    <row r="713" spans="5:5" ht="12.75">
      <c r="E713" s="20"/>
    </row>
    <row r="714" spans="5:5" ht="12.75">
      <c r="E714" s="20"/>
    </row>
    <row r="715" spans="5:5" ht="12.75">
      <c r="E715" s="20"/>
    </row>
    <row r="716" spans="5:5" ht="12.75">
      <c r="E716" s="20"/>
    </row>
    <row r="717" spans="5:5" ht="12.75">
      <c r="E717" s="20"/>
    </row>
    <row r="718" spans="5:5" ht="12.75">
      <c r="E718" s="20"/>
    </row>
    <row r="719" spans="5:5" ht="12.75">
      <c r="E719" s="20"/>
    </row>
    <row r="720" spans="5:5" ht="12.75">
      <c r="E720" s="20"/>
    </row>
    <row r="721" spans="5:5" ht="12.75">
      <c r="E721" s="20"/>
    </row>
    <row r="722" spans="5:5" ht="12.75">
      <c r="E722" s="20"/>
    </row>
    <row r="723" spans="5:5" ht="12.75">
      <c r="E723" s="20"/>
    </row>
    <row r="724" spans="5:5" ht="12.75">
      <c r="E724" s="20"/>
    </row>
    <row r="725" spans="5:5" ht="12.75">
      <c r="E725" s="20"/>
    </row>
    <row r="726" spans="5:5" ht="12.75">
      <c r="E726" s="20"/>
    </row>
    <row r="727" spans="5:5" ht="12.75">
      <c r="E727" s="20"/>
    </row>
    <row r="728" spans="5:5" ht="12.75">
      <c r="E728" s="20"/>
    </row>
    <row r="729" spans="5:5" ht="12.75">
      <c r="E729" s="20"/>
    </row>
    <row r="730" spans="5:5" ht="12.75">
      <c r="E730" s="20"/>
    </row>
    <row r="731" spans="5:5" ht="12.75">
      <c r="E731" s="20"/>
    </row>
    <row r="732" spans="5:5" ht="12.75">
      <c r="E732" s="20"/>
    </row>
    <row r="733" spans="5:5" ht="12.75">
      <c r="E733" s="20"/>
    </row>
    <row r="734" spans="5:5" ht="12.75">
      <c r="E734" s="20"/>
    </row>
    <row r="735" spans="5:5" ht="12.75">
      <c r="E735" s="20"/>
    </row>
    <row r="736" spans="5:5" ht="12.75">
      <c r="E736" s="20"/>
    </row>
    <row r="737" spans="5:5" ht="12.75">
      <c r="E737" s="20"/>
    </row>
    <row r="738" spans="5:5" ht="12.75">
      <c r="E738" s="20"/>
    </row>
    <row r="739" spans="5:5" ht="12.75">
      <c r="E739" s="20"/>
    </row>
    <row r="740" spans="5:5" ht="12.75">
      <c r="E740" s="20"/>
    </row>
    <row r="741" spans="5:5" ht="12.75">
      <c r="E741" s="20"/>
    </row>
    <row r="742" spans="5:5" ht="12.75">
      <c r="E742" s="20"/>
    </row>
    <row r="743" spans="5:5" ht="12.75">
      <c r="E743" s="20"/>
    </row>
    <row r="744" spans="5:5" ht="12.75">
      <c r="E744" s="20"/>
    </row>
    <row r="745" spans="5:5" ht="12.75">
      <c r="E745" s="20"/>
    </row>
    <row r="746" spans="5:5" ht="12.75">
      <c r="E746" s="20"/>
    </row>
    <row r="747" spans="5:5" ht="12.75">
      <c r="E747" s="20"/>
    </row>
    <row r="748" spans="5:5" ht="12.75">
      <c r="E748" s="20"/>
    </row>
    <row r="749" spans="5:5" ht="12.75">
      <c r="E749" s="20"/>
    </row>
    <row r="750" spans="5:5" ht="12.75">
      <c r="E750" s="20"/>
    </row>
    <row r="751" spans="5:5" ht="12.75">
      <c r="E751" s="20"/>
    </row>
    <row r="752" spans="5:5" ht="12.75">
      <c r="E752" s="20"/>
    </row>
    <row r="753" spans="5:5" ht="12.75">
      <c r="E753" s="20"/>
    </row>
    <row r="754" spans="5:5" ht="12.75">
      <c r="E754" s="20"/>
    </row>
    <row r="755" spans="5:5" ht="12.75">
      <c r="E755" s="20"/>
    </row>
    <row r="756" spans="5:5" ht="12.75">
      <c r="E756" s="20"/>
    </row>
    <row r="757" spans="5:5" ht="12.75">
      <c r="E757" s="20"/>
    </row>
    <row r="758" spans="5:5" ht="12.75">
      <c r="E758" s="20"/>
    </row>
    <row r="759" spans="5:5" ht="12.75">
      <c r="E759" s="20"/>
    </row>
    <row r="760" spans="5:5" ht="12.75">
      <c r="E760" s="20"/>
    </row>
    <row r="761" spans="5:5" ht="12.75">
      <c r="E761" s="20"/>
    </row>
    <row r="762" spans="5:5" ht="12.75">
      <c r="E762" s="20"/>
    </row>
    <row r="763" spans="5:5" ht="12.75">
      <c r="E763" s="20"/>
    </row>
    <row r="764" spans="5:5" ht="12.75">
      <c r="E764" s="20"/>
    </row>
    <row r="765" spans="5:5" ht="12.75">
      <c r="E765" s="20"/>
    </row>
    <row r="766" spans="5:5" ht="12.75">
      <c r="E766" s="20"/>
    </row>
    <row r="767" spans="5:5" ht="12.75">
      <c r="E767" s="20"/>
    </row>
    <row r="768" spans="5:5" ht="12.75">
      <c r="E768" s="20"/>
    </row>
    <row r="769" spans="5:5" ht="12.75">
      <c r="E769" s="20"/>
    </row>
    <row r="770" spans="5:5" ht="12.75">
      <c r="E770" s="20"/>
    </row>
    <row r="771" spans="5:5" ht="12.75">
      <c r="E771" s="20"/>
    </row>
    <row r="772" spans="5:5" ht="12.75">
      <c r="E772" s="20"/>
    </row>
    <row r="773" spans="5:5" ht="12.75">
      <c r="E773" s="20"/>
    </row>
    <row r="774" spans="5:5" ht="12.75">
      <c r="E774" s="20"/>
    </row>
    <row r="775" spans="5:5" ht="12.75">
      <c r="E775" s="20"/>
    </row>
    <row r="776" spans="5:5" ht="12.75">
      <c r="E776" s="20"/>
    </row>
    <row r="777" spans="5:5" ht="12.75">
      <c r="E777" s="20"/>
    </row>
    <row r="778" spans="5:5" ht="12.75">
      <c r="E778" s="20"/>
    </row>
    <row r="779" spans="5:5" ht="12.75">
      <c r="E779" s="20"/>
    </row>
    <row r="780" spans="5:5" ht="12.75">
      <c r="E780" s="20"/>
    </row>
    <row r="781" spans="5:5" ht="12.75">
      <c r="E781" s="20"/>
    </row>
    <row r="782" spans="5:5" ht="12.75">
      <c r="E782" s="20"/>
    </row>
    <row r="783" spans="5:5" ht="12.75">
      <c r="E783" s="20"/>
    </row>
    <row r="784" spans="5:5" ht="12.75">
      <c r="E784" s="20"/>
    </row>
    <row r="785" spans="5:5" ht="12.75">
      <c r="E785" s="20"/>
    </row>
    <row r="786" spans="5:5" ht="12.75">
      <c r="E786" s="20"/>
    </row>
    <row r="787" spans="5:5" ht="12.75">
      <c r="E787" s="20"/>
    </row>
    <row r="788" spans="5:5" ht="12.75">
      <c r="E788" s="20"/>
    </row>
    <row r="789" spans="5:5" ht="12.75">
      <c r="E789" s="20"/>
    </row>
    <row r="790" spans="5:5" ht="12.75">
      <c r="E790" s="20"/>
    </row>
    <row r="791" spans="5:5" ht="12.75">
      <c r="E791" s="20"/>
    </row>
    <row r="792" spans="5:5" ht="12.75">
      <c r="E792" s="20"/>
    </row>
    <row r="793" spans="5:5" ht="12.75">
      <c r="E793" s="20"/>
    </row>
    <row r="794" spans="5:5" ht="12.75">
      <c r="E794" s="20"/>
    </row>
    <row r="795" spans="5:5" ht="12.75">
      <c r="E795" s="20"/>
    </row>
    <row r="796" spans="5:5" ht="12.75">
      <c r="E796" s="20"/>
    </row>
    <row r="797" spans="5:5" ht="12.75">
      <c r="E797" s="20"/>
    </row>
    <row r="798" spans="5:5" ht="12.75">
      <c r="E798" s="20"/>
    </row>
    <row r="799" spans="5:5" ht="12.75">
      <c r="E799" s="20"/>
    </row>
    <row r="800" spans="5:5" ht="12.75">
      <c r="E800" s="20"/>
    </row>
    <row r="801" spans="5:5" ht="12.75">
      <c r="E801" s="20"/>
    </row>
    <row r="802" spans="5:5" ht="12.75">
      <c r="E802" s="20"/>
    </row>
    <row r="803" spans="5:5" ht="12.75">
      <c r="E803" s="20"/>
    </row>
    <row r="804" spans="5:5" ht="12.75">
      <c r="E804" s="20"/>
    </row>
    <row r="805" spans="5:5" ht="12.75">
      <c r="E805" s="20"/>
    </row>
    <row r="806" spans="5:5" ht="12.75">
      <c r="E806" s="20"/>
    </row>
    <row r="807" spans="5:5" ht="12.75">
      <c r="E807" s="20"/>
    </row>
    <row r="808" spans="5:5" ht="12.75">
      <c r="E808" s="20"/>
    </row>
    <row r="809" spans="5:5" ht="12.75">
      <c r="E809" s="20"/>
    </row>
    <row r="810" spans="5:5" ht="12.75">
      <c r="E810" s="20"/>
    </row>
    <row r="811" spans="5:5" ht="12.75">
      <c r="E811" s="20"/>
    </row>
    <row r="812" spans="5:5" ht="12.75">
      <c r="E812" s="20"/>
    </row>
    <row r="813" spans="5:5" ht="12.75">
      <c r="E813" s="20"/>
    </row>
    <row r="814" spans="5:5" ht="12.75">
      <c r="E814" s="20"/>
    </row>
    <row r="815" spans="5:5" ht="12.75">
      <c r="E815" s="20"/>
    </row>
    <row r="816" spans="5:5" ht="12.75">
      <c r="E816" s="20"/>
    </row>
    <row r="817" spans="5:5" ht="12.75">
      <c r="E817" s="20"/>
    </row>
    <row r="818" spans="5:5" ht="12.75">
      <c r="E818" s="20"/>
    </row>
    <row r="819" spans="5:5" ht="12.75">
      <c r="E819" s="20"/>
    </row>
    <row r="820" spans="5:5" ht="12.75">
      <c r="E820" s="20"/>
    </row>
    <row r="821" spans="5:5" ht="12.75">
      <c r="E821" s="20"/>
    </row>
    <row r="822" spans="5:5" ht="12.75">
      <c r="E822" s="20"/>
    </row>
    <row r="823" spans="5:5" ht="12.75">
      <c r="E823" s="20"/>
    </row>
    <row r="824" spans="5:5" ht="12.75">
      <c r="E824" s="20"/>
    </row>
    <row r="825" spans="5:5" ht="12.75">
      <c r="E825" s="20"/>
    </row>
    <row r="826" spans="5:5" ht="12.75">
      <c r="E826" s="20"/>
    </row>
    <row r="827" spans="5:5" ht="12.75">
      <c r="E827" s="20"/>
    </row>
    <row r="828" spans="5:5" ht="12.75">
      <c r="E828" s="20"/>
    </row>
    <row r="829" spans="5:5" ht="12.75">
      <c r="E829" s="20"/>
    </row>
    <row r="830" spans="5:5" ht="12.75">
      <c r="E830" s="20"/>
    </row>
    <row r="831" spans="5:5" ht="12.75">
      <c r="E831" s="20"/>
    </row>
    <row r="832" spans="5:5" ht="12.75">
      <c r="E832" s="20"/>
    </row>
    <row r="833" spans="5:5" ht="12.75">
      <c r="E833" s="20"/>
    </row>
    <row r="834" spans="5:5" ht="12.75">
      <c r="E834" s="20"/>
    </row>
    <row r="835" spans="5:5" ht="12.75">
      <c r="E835" s="20"/>
    </row>
    <row r="836" spans="5:5" ht="12.75">
      <c r="E836" s="20"/>
    </row>
    <row r="837" spans="5:5" ht="12.75">
      <c r="E837" s="20"/>
    </row>
    <row r="838" spans="5:5" ht="12.75">
      <c r="E838" s="20"/>
    </row>
    <row r="839" spans="5:5" ht="12.75">
      <c r="E839" s="20"/>
    </row>
    <row r="840" spans="5:5" ht="12.75">
      <c r="E840" s="20"/>
    </row>
    <row r="841" spans="5:5" ht="12.75">
      <c r="E841" s="20"/>
    </row>
    <row r="842" spans="5:5" ht="12.75">
      <c r="E842" s="20"/>
    </row>
    <row r="843" spans="5:5" ht="12.75">
      <c r="E843" s="20"/>
    </row>
    <row r="844" spans="5:5" ht="12.75">
      <c r="E844" s="20"/>
    </row>
    <row r="845" spans="5:5" ht="12.75">
      <c r="E845" s="20"/>
    </row>
    <row r="846" spans="5:5" ht="12.75">
      <c r="E846" s="20"/>
    </row>
    <row r="847" spans="5:5" ht="12.75">
      <c r="E847" s="20"/>
    </row>
    <row r="848" spans="5:5" ht="12.75">
      <c r="E848" s="20"/>
    </row>
    <row r="849" spans="5:5" ht="12.75">
      <c r="E849" s="20"/>
    </row>
    <row r="850" spans="5:5" ht="12.75">
      <c r="E850" s="20"/>
    </row>
    <row r="851" spans="5:5" ht="12.75">
      <c r="E851" s="20"/>
    </row>
    <row r="852" spans="5:5" ht="12.75">
      <c r="E852" s="20"/>
    </row>
    <row r="853" spans="5:5" ht="12.75">
      <c r="E853" s="20"/>
    </row>
    <row r="854" spans="5:5" ht="12.75">
      <c r="E854" s="20"/>
    </row>
    <row r="855" spans="5:5" ht="12.75">
      <c r="E855" s="20"/>
    </row>
    <row r="856" spans="5:5" ht="12.75">
      <c r="E856" s="20"/>
    </row>
    <row r="857" spans="5:5" ht="12.75">
      <c r="E857" s="20"/>
    </row>
    <row r="858" spans="5:5" ht="12.75">
      <c r="E858" s="20"/>
    </row>
    <row r="859" spans="5:5" ht="12.75">
      <c r="E859" s="20"/>
    </row>
    <row r="860" spans="5:5" ht="12.75">
      <c r="E860" s="20"/>
    </row>
    <row r="861" spans="5:5" ht="12.75">
      <c r="E861" s="20"/>
    </row>
    <row r="862" spans="5:5" ht="12.75">
      <c r="E862" s="20"/>
    </row>
    <row r="863" spans="5:5" ht="12.75">
      <c r="E863" s="20"/>
    </row>
    <row r="864" spans="5:5" ht="12.75">
      <c r="E864" s="20"/>
    </row>
    <row r="865" spans="5:5" ht="12.75">
      <c r="E865" s="20"/>
    </row>
    <row r="866" spans="5:5" ht="12.75">
      <c r="E866" s="20"/>
    </row>
    <row r="867" spans="5:5" ht="12.75">
      <c r="E867" s="20"/>
    </row>
    <row r="868" spans="5:5" ht="12.75">
      <c r="E868" s="20"/>
    </row>
    <row r="869" spans="5:5" ht="12.75">
      <c r="E869" s="20"/>
    </row>
    <row r="870" spans="5:5" ht="12.75">
      <c r="E870" s="20"/>
    </row>
    <row r="871" spans="5:5" ht="12.75">
      <c r="E871" s="20"/>
    </row>
    <row r="872" spans="5:5" ht="12.75">
      <c r="E872" s="20"/>
    </row>
    <row r="873" spans="5:5" ht="12.75">
      <c r="E873" s="20"/>
    </row>
    <row r="874" spans="5:5" ht="12.75">
      <c r="E874" s="20"/>
    </row>
    <row r="875" spans="5:5" ht="12.75">
      <c r="E875" s="20"/>
    </row>
    <row r="876" spans="5:5" ht="12.75">
      <c r="E876" s="20"/>
    </row>
    <row r="877" spans="5:5" ht="12.75">
      <c r="E877" s="20"/>
    </row>
    <row r="878" spans="5:5" ht="12.75">
      <c r="E878" s="20"/>
    </row>
    <row r="879" spans="5:5" ht="12.75">
      <c r="E879" s="20"/>
    </row>
    <row r="880" spans="5:5" ht="12.75">
      <c r="E880" s="20"/>
    </row>
    <row r="881" spans="5:5" ht="12.75">
      <c r="E881" s="20"/>
    </row>
    <row r="882" spans="5:5" ht="12.75">
      <c r="E882" s="20"/>
    </row>
    <row r="883" spans="5:5" ht="12.75">
      <c r="E883" s="20"/>
    </row>
    <row r="884" spans="5:5" ht="12.75">
      <c r="E884" s="20"/>
    </row>
    <row r="885" spans="5:5" ht="12.75">
      <c r="E885" s="20"/>
    </row>
    <row r="886" spans="5:5" ht="12.75">
      <c r="E886" s="20"/>
    </row>
    <row r="887" spans="5:5" ht="12.75">
      <c r="E887" s="20"/>
    </row>
    <row r="888" spans="5:5" ht="12.75">
      <c r="E888" s="20"/>
    </row>
    <row r="889" spans="5:5" ht="12.75">
      <c r="E889" s="20"/>
    </row>
    <row r="890" spans="5:5" ht="12.75">
      <c r="E890" s="20"/>
    </row>
    <row r="891" spans="5:5" ht="12.75">
      <c r="E891" s="20"/>
    </row>
    <row r="892" spans="5:5" ht="12.75">
      <c r="E892" s="20"/>
    </row>
    <row r="893" spans="5:5" ht="12.75">
      <c r="E893" s="20"/>
    </row>
    <row r="894" spans="5:5" ht="12.75">
      <c r="E894" s="20"/>
    </row>
    <row r="895" spans="5:5" ht="12.75">
      <c r="E895" s="20"/>
    </row>
    <row r="896" spans="5:5" ht="12.75">
      <c r="E896" s="20"/>
    </row>
    <row r="897" spans="5:5" ht="12.75">
      <c r="E897" s="20"/>
    </row>
    <row r="898" spans="5:5" ht="12.75">
      <c r="E898" s="20"/>
    </row>
    <row r="899" spans="5:5" ht="12.75">
      <c r="E899" s="20"/>
    </row>
    <row r="900" spans="5:5" ht="12.75">
      <c r="E900" s="20"/>
    </row>
    <row r="901" spans="5:5" ht="12.75">
      <c r="E901" s="20"/>
    </row>
    <row r="902" spans="5:5" ht="12.75">
      <c r="E902" s="20"/>
    </row>
    <row r="903" spans="5:5" ht="12.75">
      <c r="E903" s="20"/>
    </row>
    <row r="904" spans="5:5" ht="12.75">
      <c r="E904" s="20"/>
    </row>
    <row r="905" spans="5:5" ht="12.75">
      <c r="E905" s="20"/>
    </row>
    <row r="906" spans="5:5" ht="12.75">
      <c r="E906" s="20"/>
    </row>
    <row r="907" spans="5:5" ht="12.75">
      <c r="E907" s="20"/>
    </row>
    <row r="908" spans="5:5" ht="12.75">
      <c r="E908" s="20"/>
    </row>
    <row r="909" spans="5:5" ht="12.75">
      <c r="E909" s="20"/>
    </row>
    <row r="910" spans="5:5" ht="12.75">
      <c r="E910" s="20"/>
    </row>
    <row r="911" spans="5:5" ht="12.75">
      <c r="E911" s="20"/>
    </row>
    <row r="912" spans="5:5" ht="12.75">
      <c r="E912" s="20"/>
    </row>
    <row r="913" spans="5:5" ht="12.75">
      <c r="E913" s="20"/>
    </row>
    <row r="914" spans="5:5" ht="12.75">
      <c r="E914" s="20"/>
    </row>
    <row r="915" spans="5:5" ht="12.75">
      <c r="E915" s="20"/>
    </row>
    <row r="916" spans="5:5" ht="12.75">
      <c r="E916" s="20"/>
    </row>
    <row r="917" spans="5:5" ht="12.75">
      <c r="E917" s="20"/>
    </row>
    <row r="918" spans="5:5" ht="12.75">
      <c r="E918" s="20"/>
    </row>
    <row r="919" spans="5:5" ht="12.75">
      <c r="E919" s="20"/>
    </row>
    <row r="920" spans="5:5" ht="12.75">
      <c r="E920" s="20"/>
    </row>
    <row r="921" spans="5:5" ht="12.75">
      <c r="E921" s="20"/>
    </row>
    <row r="922" spans="5:5" ht="12.75">
      <c r="E922" s="20"/>
    </row>
    <row r="923" spans="5:5" ht="12.75">
      <c r="E923" s="20"/>
    </row>
    <row r="924" spans="5:5" ht="12.75">
      <c r="E924" s="20"/>
    </row>
    <row r="925" spans="5:5" ht="12.75">
      <c r="E925" s="20"/>
    </row>
    <row r="926" spans="5:5" ht="12.75">
      <c r="E926" s="20"/>
    </row>
    <row r="927" spans="5:5" ht="12.75">
      <c r="E927" s="20"/>
    </row>
    <row r="928" spans="5:5" ht="12.75">
      <c r="E928" s="20"/>
    </row>
    <row r="929" spans="5:5" ht="12.75">
      <c r="E929" s="20"/>
    </row>
    <row r="930" spans="5:5" ht="12.75">
      <c r="E930" s="20"/>
    </row>
    <row r="931" spans="5:5" ht="12.75">
      <c r="E931" s="20"/>
    </row>
    <row r="932" spans="5:5" ht="12.75">
      <c r="E932" s="20"/>
    </row>
    <row r="933" spans="5:5" ht="12.75">
      <c r="E933" s="20"/>
    </row>
    <row r="934" spans="5:5" ht="12.75">
      <c r="E934" s="20"/>
    </row>
    <row r="935" spans="5:5" ht="12.75">
      <c r="E935" s="20"/>
    </row>
    <row r="936" spans="5:5" ht="12.75">
      <c r="E936" s="20"/>
    </row>
    <row r="937" spans="5:5" ht="12.75">
      <c r="E937" s="20"/>
    </row>
    <row r="938" spans="5:5" ht="12.75">
      <c r="E938" s="20"/>
    </row>
    <row r="939" spans="5:5" ht="12.75">
      <c r="E939" s="20"/>
    </row>
    <row r="940" spans="5:5" ht="12.75">
      <c r="E940" s="20"/>
    </row>
    <row r="941" spans="5:5" ht="12.75">
      <c r="E941" s="20"/>
    </row>
    <row r="942" spans="5:5" ht="12.75">
      <c r="E942" s="20"/>
    </row>
    <row r="943" spans="5:5" ht="12.75">
      <c r="E943" s="20"/>
    </row>
    <row r="944" spans="5:5" ht="12.75">
      <c r="E944" s="20"/>
    </row>
    <row r="945" spans="5:5" ht="12.75">
      <c r="E945" s="20"/>
    </row>
    <row r="946" spans="5:5" ht="12.75">
      <c r="E946" s="20"/>
    </row>
    <row r="947" spans="5:5" ht="12.75">
      <c r="E947" s="20"/>
    </row>
    <row r="948" spans="5:5" ht="12.75">
      <c r="E948" s="20"/>
    </row>
    <row r="949" spans="5:5" ht="12.75">
      <c r="E949" s="20"/>
    </row>
    <row r="950" spans="5:5" ht="12.75">
      <c r="E950" s="20"/>
    </row>
    <row r="951" spans="5:5" ht="12.75">
      <c r="E951" s="20"/>
    </row>
    <row r="952" spans="5:5" ht="12.75">
      <c r="E952" s="20"/>
    </row>
    <row r="953" spans="5:5" ht="12.75">
      <c r="E953" s="20"/>
    </row>
    <row r="954" spans="5:5" ht="12.75">
      <c r="E954" s="20"/>
    </row>
    <row r="955" spans="5:5" ht="12.75">
      <c r="E955" s="20"/>
    </row>
    <row r="956" spans="5:5" ht="12.75">
      <c r="E956" s="20"/>
    </row>
    <row r="957" spans="5:5" ht="12.75">
      <c r="E957" s="20"/>
    </row>
    <row r="958" spans="5:5" ht="12.75">
      <c r="E958" s="20"/>
    </row>
    <row r="959" spans="5:5" ht="12.75">
      <c r="E959" s="20"/>
    </row>
    <row r="960" spans="5:5" ht="12.75">
      <c r="E960" s="20"/>
    </row>
    <row r="961" spans="5:5" ht="12.75">
      <c r="E961" s="20"/>
    </row>
    <row r="962" spans="5:5" ht="12.75">
      <c r="E962" s="20"/>
    </row>
    <row r="963" spans="5:5" ht="12.75">
      <c r="E963" s="20"/>
    </row>
    <row r="964" spans="5:5" ht="12.75">
      <c r="E964" s="20"/>
    </row>
    <row r="965" spans="5:5" ht="12.75">
      <c r="E965" s="20"/>
    </row>
    <row r="966" spans="5:5" ht="12.75">
      <c r="E966" s="20"/>
    </row>
    <row r="967" spans="5:5" ht="12.75">
      <c r="E967" s="20"/>
    </row>
    <row r="968" spans="5:5" ht="12.75">
      <c r="E968" s="20"/>
    </row>
    <row r="969" spans="5:5" ht="12.75">
      <c r="E969" s="20"/>
    </row>
    <row r="970" spans="5:5" ht="12.75">
      <c r="E970" s="20"/>
    </row>
    <row r="971" spans="5:5" ht="12.75">
      <c r="E971" s="20"/>
    </row>
    <row r="972" spans="5:5" ht="12.75">
      <c r="E972" s="20"/>
    </row>
    <row r="973" spans="5:5" ht="12.75">
      <c r="E973" s="20"/>
    </row>
    <row r="974" spans="5:5" ht="12.75">
      <c r="E974" s="20"/>
    </row>
    <row r="975" spans="5:5" ht="12.75">
      <c r="E975" s="20"/>
    </row>
    <row r="976" spans="5:5" ht="12.75">
      <c r="E976" s="20"/>
    </row>
    <row r="977" spans="5:5" ht="12.75">
      <c r="E977" s="20"/>
    </row>
    <row r="978" spans="5:5" ht="12.75">
      <c r="E978" s="20"/>
    </row>
    <row r="979" spans="5:5" ht="12.75">
      <c r="E979" s="20"/>
    </row>
    <row r="980" spans="5:5" ht="12.75">
      <c r="E980" s="20"/>
    </row>
    <row r="981" spans="5:5" ht="12.75">
      <c r="E981" s="20"/>
    </row>
    <row r="982" spans="5:5" ht="12.75">
      <c r="E982" s="20"/>
    </row>
    <row r="983" spans="5:5" ht="12.75">
      <c r="E983" s="20"/>
    </row>
    <row r="984" spans="5:5" ht="12.75">
      <c r="E984" s="20"/>
    </row>
    <row r="985" spans="5:5" ht="12.75">
      <c r="E985" s="20"/>
    </row>
    <row r="986" spans="5:5" ht="12.75">
      <c r="E986" s="20"/>
    </row>
    <row r="987" spans="5:5" ht="12.75">
      <c r="E987" s="20"/>
    </row>
    <row r="988" spans="5:5" ht="12.75">
      <c r="E988" s="20"/>
    </row>
    <row r="989" spans="5:5" ht="12.75">
      <c r="E989" s="20"/>
    </row>
    <row r="990" spans="5:5" ht="12.75">
      <c r="E990" s="20"/>
    </row>
    <row r="991" spans="5:5" ht="12.75">
      <c r="E991" s="20"/>
    </row>
    <row r="992" spans="5:5" ht="12.75">
      <c r="E992" s="20"/>
    </row>
    <row r="993" spans="5:5" ht="12.75">
      <c r="E993" s="20"/>
    </row>
    <row r="994" spans="5:5" ht="12.75">
      <c r="E994" s="20"/>
    </row>
    <row r="995" spans="5:5" ht="12.75">
      <c r="E995" s="20"/>
    </row>
    <row r="996" spans="5:5" ht="12.75">
      <c r="E996" s="20"/>
    </row>
    <row r="997" spans="5:5" ht="12.75">
      <c r="E997" s="20"/>
    </row>
    <row r="998" spans="5:5" ht="12.75">
      <c r="E998" s="20"/>
    </row>
    <row r="999" spans="5:5" ht="12.75">
      <c r="E999" s="20"/>
    </row>
    <row r="1000" spans="5:5" ht="12.75">
      <c r="E1000" s="20"/>
    </row>
  </sheetData>
  <hyperlinks>
    <hyperlink ref="A2" r:id="rId1" xr:uid="{00000000-0004-0000-0D00-000000000000}"/>
    <hyperlink ref="A3" r:id="rId2" xr:uid="{00000000-0004-0000-0D00-000001000000}"/>
    <hyperlink ref="A4" r:id="rId3" xr:uid="{00000000-0004-0000-0D00-000002000000}"/>
    <hyperlink ref="A5" r:id="rId4" xr:uid="{00000000-0004-0000-0D00-000003000000}"/>
    <hyperlink ref="A6" r:id="rId5" xr:uid="{00000000-0004-0000-0D00-000004000000}"/>
    <hyperlink ref="A7" r:id="rId6" xr:uid="{00000000-0004-0000-0D00-000005000000}"/>
    <hyperlink ref="A8" r:id="rId7" xr:uid="{00000000-0004-0000-0D00-000006000000}"/>
    <hyperlink ref="A9" r:id="rId8" xr:uid="{00000000-0004-0000-0D00-000007000000}"/>
    <hyperlink ref="A10" r:id="rId9" xr:uid="{00000000-0004-0000-0D00-000008000000}"/>
    <hyperlink ref="A11" r:id="rId10" xr:uid="{00000000-0004-0000-0D00-000009000000}"/>
    <hyperlink ref="A12" r:id="rId11" xr:uid="{00000000-0004-0000-0D00-00000A000000}"/>
    <hyperlink ref="A13" r:id="rId12" xr:uid="{00000000-0004-0000-0D00-00000B000000}"/>
    <hyperlink ref="A14" r:id="rId13" xr:uid="{00000000-0004-0000-0D00-00000C000000}"/>
    <hyperlink ref="A15" r:id="rId14" xr:uid="{00000000-0004-0000-0D00-00000D000000}"/>
    <hyperlink ref="A16" r:id="rId15" xr:uid="{00000000-0004-0000-0D00-00000E000000}"/>
    <hyperlink ref="A17" r:id="rId16" xr:uid="{00000000-0004-0000-0D00-00000F000000}"/>
    <hyperlink ref="A18" r:id="rId17" xr:uid="{00000000-0004-0000-0D00-000010000000}"/>
    <hyperlink ref="A19" r:id="rId18" xr:uid="{00000000-0004-0000-0D00-000011000000}"/>
    <hyperlink ref="A20" r:id="rId19" xr:uid="{00000000-0004-0000-0D00-000012000000}"/>
    <hyperlink ref="A21" r:id="rId20" xr:uid="{00000000-0004-0000-0D00-000013000000}"/>
    <hyperlink ref="A22" r:id="rId21" xr:uid="{00000000-0004-0000-0D00-000014000000}"/>
    <hyperlink ref="A23" r:id="rId22" xr:uid="{00000000-0004-0000-0D00-000015000000}"/>
    <hyperlink ref="A24" r:id="rId23" xr:uid="{00000000-0004-0000-0D00-000016000000}"/>
    <hyperlink ref="E24" r:id="rId24" xr:uid="{00000000-0004-0000-0D00-000017000000}"/>
    <hyperlink ref="A25" r:id="rId25" xr:uid="{00000000-0004-0000-0D00-000018000000}"/>
    <hyperlink ref="A26" r:id="rId26" xr:uid="{00000000-0004-0000-0D00-000019000000}"/>
    <hyperlink ref="A27" r:id="rId27" xr:uid="{00000000-0004-0000-0D00-00001A000000}"/>
    <hyperlink ref="A28" r:id="rId28" xr:uid="{00000000-0004-0000-0D00-00001B000000}"/>
    <hyperlink ref="A29" r:id="rId29" xr:uid="{00000000-0004-0000-0D00-00001C000000}"/>
    <hyperlink ref="A30" r:id="rId30" xr:uid="{00000000-0004-0000-0D00-00001D000000}"/>
    <hyperlink ref="A31" r:id="rId31" xr:uid="{00000000-0004-0000-0D00-00001E000000}"/>
    <hyperlink ref="A32" r:id="rId32" xr:uid="{00000000-0004-0000-0D00-00001F000000}"/>
    <hyperlink ref="A33" r:id="rId33" xr:uid="{00000000-0004-0000-0D00-00002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2CC"/>
    <outlinePr summaryBelow="0" summaryRight="0"/>
  </sheetPr>
  <dimension ref="A1:AG993"/>
  <sheetViews>
    <sheetView workbookViewId="0">
      <pane ySplit="1" topLeftCell="A2" activePane="bottomLeft" state="frozen"/>
      <selection pane="bottomLeft" activeCell="B3" sqref="B3"/>
    </sheetView>
  </sheetViews>
  <sheetFormatPr defaultColWidth="12.5703125" defaultRowHeight="15.75" customHeight="1"/>
  <cols>
    <col min="1" max="1" width="9.140625" customWidth="1"/>
    <col min="2" max="2" width="4" customWidth="1"/>
    <col min="3" max="3" width="41.7109375" customWidth="1"/>
    <col min="5" max="5" width="29.5703125" customWidth="1"/>
    <col min="6" max="6" width="7.5703125" customWidth="1"/>
    <col min="7" max="7" width="8.42578125" customWidth="1"/>
    <col min="8" max="8" width="28.140625" customWidth="1"/>
    <col min="19" max="19" width="14" customWidth="1"/>
    <col min="31" max="31" width="15.85546875" customWidth="1"/>
  </cols>
  <sheetData>
    <row r="1" spans="1:33" ht="15.75" customHeight="1">
      <c r="A1" s="188" t="s">
        <v>4600</v>
      </c>
      <c r="B1" s="71"/>
      <c r="C1" s="70" t="s">
        <v>3895</v>
      </c>
      <c r="D1" s="70" t="s">
        <v>70</v>
      </c>
      <c r="E1" s="69" t="s">
        <v>3897</v>
      </c>
      <c r="F1" s="70" t="s">
        <v>4683</v>
      </c>
      <c r="G1" s="70" t="s">
        <v>4684</v>
      </c>
      <c r="H1" s="71" t="s">
        <v>3896</v>
      </c>
      <c r="I1" s="71" t="s">
        <v>4685</v>
      </c>
      <c r="J1" s="69" t="s">
        <v>4686</v>
      </c>
      <c r="K1" s="70" t="s">
        <v>4687</v>
      </c>
      <c r="L1" s="69" t="s">
        <v>3847</v>
      </c>
      <c r="M1" s="69" t="s">
        <v>4688</v>
      </c>
      <c r="N1" s="69" t="s">
        <v>4689</v>
      </c>
      <c r="O1" s="69" t="s">
        <v>4690</v>
      </c>
      <c r="P1" s="72" t="s">
        <v>4691</v>
      </c>
      <c r="Q1" s="70" t="s">
        <v>4692</v>
      </c>
      <c r="R1" s="70" t="s">
        <v>4605</v>
      </c>
      <c r="S1" s="69" t="s">
        <v>4693</v>
      </c>
      <c r="T1" s="71" t="s">
        <v>3708</v>
      </c>
      <c r="U1" s="72" t="s">
        <v>4694</v>
      </c>
      <c r="V1" s="71" t="s">
        <v>4695</v>
      </c>
      <c r="W1" s="70" t="s">
        <v>4696</v>
      </c>
      <c r="X1" s="70" t="s">
        <v>4697</v>
      </c>
      <c r="Y1" s="189" t="s">
        <v>4698</v>
      </c>
      <c r="Z1" s="70" t="s">
        <v>4699</v>
      </c>
      <c r="AA1" s="71" t="s">
        <v>4700</v>
      </c>
      <c r="AB1" s="71" t="s">
        <v>4607</v>
      </c>
      <c r="AC1" s="70" t="s">
        <v>4042</v>
      </c>
      <c r="AD1" s="69" t="s">
        <v>4701</v>
      </c>
      <c r="AE1" s="69" t="s">
        <v>4702</v>
      </c>
      <c r="AF1" s="69" t="s">
        <v>4703</v>
      </c>
      <c r="AG1" s="70" t="s">
        <v>4704</v>
      </c>
    </row>
    <row r="2" spans="1:33">
      <c r="A2" s="76" t="s">
        <v>4002</v>
      </c>
      <c r="B2" s="76">
        <v>1</v>
      </c>
      <c r="C2" s="75" t="s">
        <v>162</v>
      </c>
      <c r="D2" s="76">
        <v>110</v>
      </c>
      <c r="E2" s="78" t="s">
        <v>1390</v>
      </c>
      <c r="F2" s="77" t="s">
        <v>4705</v>
      </c>
      <c r="G2" s="76">
        <v>2</v>
      </c>
      <c r="H2" s="75" t="s">
        <v>162</v>
      </c>
      <c r="I2" s="190" t="s">
        <v>4706</v>
      </c>
      <c r="J2" s="77" t="b">
        <v>1</v>
      </c>
      <c r="K2" s="77" t="s">
        <v>4707</v>
      </c>
      <c r="L2" s="77" t="b">
        <v>1</v>
      </c>
      <c r="M2" s="77" t="b">
        <v>1</v>
      </c>
      <c r="N2" s="77" t="b">
        <v>1</v>
      </c>
      <c r="O2" s="77" t="b">
        <v>1</v>
      </c>
      <c r="P2" s="77"/>
      <c r="Q2" s="77"/>
      <c r="R2" s="77"/>
      <c r="S2" s="77" t="b">
        <v>1</v>
      </c>
      <c r="T2" s="77" t="s">
        <v>4708</v>
      </c>
      <c r="U2" s="77" t="s">
        <v>4709</v>
      </c>
      <c r="V2" s="77" t="s">
        <v>4710</v>
      </c>
      <c r="W2" s="77"/>
      <c r="X2" s="77"/>
      <c r="Y2" s="77"/>
      <c r="Z2" s="77" t="s">
        <v>4711</v>
      </c>
      <c r="AA2" s="191" t="s">
        <v>1013</v>
      </c>
      <c r="AB2" s="77" t="s">
        <v>4712</v>
      </c>
      <c r="AC2" s="77" t="s">
        <v>4711</v>
      </c>
      <c r="AD2" s="77" t="s">
        <v>4711</v>
      </c>
      <c r="AE2" s="191" t="s">
        <v>4713</v>
      </c>
      <c r="AF2" s="77"/>
      <c r="AG2" s="77"/>
    </row>
    <row r="3" spans="1:33">
      <c r="A3" s="76"/>
      <c r="B3" s="76"/>
      <c r="C3" s="77" t="s">
        <v>170</v>
      </c>
      <c r="D3" s="76">
        <v>10</v>
      </c>
      <c r="E3" s="77"/>
      <c r="F3" s="77"/>
      <c r="G3" s="76"/>
      <c r="H3" s="75"/>
      <c r="I3" s="77"/>
      <c r="J3" s="77"/>
      <c r="K3" s="77"/>
      <c r="L3" s="77"/>
      <c r="M3" s="77"/>
      <c r="N3" s="77"/>
      <c r="O3" s="77"/>
      <c r="P3" s="77"/>
      <c r="Q3" s="77"/>
      <c r="R3" s="77"/>
      <c r="S3" s="77"/>
      <c r="T3" s="77"/>
      <c r="U3" s="77"/>
      <c r="V3" s="77"/>
      <c r="W3" s="77"/>
      <c r="X3" s="77"/>
      <c r="Y3" s="77"/>
      <c r="Z3" s="77"/>
      <c r="AA3" s="77"/>
      <c r="AB3" s="77"/>
      <c r="AC3" s="77"/>
      <c r="AD3" s="77"/>
      <c r="AE3" s="77"/>
      <c r="AF3" s="77"/>
      <c r="AG3" s="77"/>
    </row>
    <row r="4" spans="1:33">
      <c r="A4" s="76" t="s">
        <v>4002</v>
      </c>
      <c r="B4" s="76">
        <v>2</v>
      </c>
      <c r="C4" s="75" t="s">
        <v>74</v>
      </c>
      <c r="D4" s="82">
        <v>70</v>
      </c>
      <c r="E4" s="78" t="s">
        <v>1198</v>
      </c>
      <c r="F4" s="77" t="s">
        <v>4705</v>
      </c>
      <c r="G4" s="76">
        <v>6</v>
      </c>
      <c r="H4" s="75" t="s">
        <v>74</v>
      </c>
      <c r="I4" s="190" t="s">
        <v>4714</v>
      </c>
      <c r="J4" s="77" t="b">
        <v>1</v>
      </c>
      <c r="K4" s="77" t="s">
        <v>4707</v>
      </c>
      <c r="L4" s="77" t="b">
        <v>1</v>
      </c>
      <c r="M4" s="77" t="b">
        <v>1</v>
      </c>
      <c r="N4" s="77" t="b">
        <v>0</v>
      </c>
      <c r="O4" s="77" t="b">
        <v>1</v>
      </c>
      <c r="P4" s="192" t="s">
        <v>4715</v>
      </c>
      <c r="Q4" s="77"/>
      <c r="R4" s="77"/>
      <c r="S4" s="77" t="b">
        <v>1</v>
      </c>
      <c r="T4" s="77" t="s">
        <v>4716</v>
      </c>
      <c r="U4" s="77" t="s">
        <v>4717</v>
      </c>
      <c r="V4" s="77" t="s">
        <v>4718</v>
      </c>
      <c r="W4" s="77"/>
      <c r="X4" s="77"/>
      <c r="Y4" s="77"/>
      <c r="Z4" s="77" t="s">
        <v>4711</v>
      </c>
      <c r="AA4" s="192" t="s">
        <v>1013</v>
      </c>
      <c r="AB4" s="77" t="s">
        <v>4719</v>
      </c>
      <c r="AC4" s="77" t="s">
        <v>4711</v>
      </c>
      <c r="AD4" s="77"/>
      <c r="AE4" s="191" t="s">
        <v>4720</v>
      </c>
      <c r="AF4" s="77"/>
      <c r="AG4" s="77"/>
    </row>
    <row r="5" spans="1:33">
      <c r="A5" s="76"/>
      <c r="B5" s="76"/>
      <c r="C5" s="77" t="s">
        <v>88</v>
      </c>
      <c r="D5" s="82">
        <v>20</v>
      </c>
      <c r="E5" s="77"/>
      <c r="F5" s="77"/>
      <c r="G5" s="76"/>
      <c r="H5" s="75"/>
      <c r="I5" s="77"/>
      <c r="J5" s="77"/>
      <c r="K5" s="77"/>
      <c r="L5" s="77"/>
      <c r="M5" s="77"/>
      <c r="N5" s="77"/>
      <c r="O5" s="77"/>
      <c r="P5" s="77"/>
      <c r="Q5" s="77"/>
      <c r="R5" s="77"/>
      <c r="S5" s="77"/>
      <c r="T5" s="77"/>
      <c r="U5" s="77"/>
      <c r="V5" s="77"/>
      <c r="W5" s="77"/>
      <c r="X5" s="77"/>
      <c r="Y5" s="77"/>
      <c r="Z5" s="77"/>
      <c r="AA5" s="77"/>
      <c r="AB5" s="77"/>
      <c r="AC5" s="77"/>
      <c r="AD5" s="77"/>
      <c r="AE5" s="77"/>
      <c r="AF5" s="77"/>
      <c r="AG5" s="77"/>
    </row>
    <row r="6" spans="1:33">
      <c r="A6" s="76"/>
      <c r="B6" s="76"/>
      <c r="C6" s="77" t="s">
        <v>82</v>
      </c>
      <c r="D6" s="82">
        <v>30</v>
      </c>
      <c r="E6" s="77"/>
      <c r="F6" s="77"/>
      <c r="G6" s="76"/>
      <c r="H6" s="75"/>
      <c r="I6" s="77"/>
      <c r="J6" s="77"/>
      <c r="K6" s="77"/>
      <c r="L6" s="77"/>
      <c r="M6" s="77"/>
      <c r="N6" s="77"/>
      <c r="O6" s="77"/>
      <c r="P6" s="77"/>
      <c r="Q6" s="77"/>
      <c r="R6" s="77"/>
      <c r="S6" s="77"/>
      <c r="T6" s="77"/>
      <c r="U6" s="77"/>
      <c r="V6" s="77"/>
      <c r="W6" s="77"/>
      <c r="X6" s="77"/>
      <c r="Y6" s="77"/>
      <c r="Z6" s="77"/>
      <c r="AA6" s="77"/>
      <c r="AB6" s="77"/>
      <c r="AC6" s="77"/>
      <c r="AD6" s="77"/>
      <c r="AE6" s="77"/>
      <c r="AF6" s="77"/>
      <c r="AG6" s="77"/>
    </row>
    <row r="7" spans="1:33">
      <c r="A7" s="76"/>
      <c r="B7" s="76"/>
      <c r="C7" s="77" t="s">
        <v>90</v>
      </c>
      <c r="D7" s="82">
        <v>10</v>
      </c>
      <c r="E7" s="77"/>
      <c r="F7" s="77"/>
      <c r="G7" s="76"/>
      <c r="H7" s="75"/>
      <c r="I7" s="77"/>
      <c r="J7" s="77"/>
      <c r="K7" s="77"/>
      <c r="L7" s="77"/>
      <c r="M7" s="77"/>
      <c r="N7" s="77"/>
      <c r="O7" s="77"/>
      <c r="P7" s="77"/>
      <c r="Q7" s="77"/>
      <c r="R7" s="77"/>
      <c r="S7" s="77"/>
      <c r="T7" s="77"/>
      <c r="U7" s="77"/>
      <c r="V7" s="77"/>
      <c r="W7" s="77"/>
      <c r="X7" s="77"/>
      <c r="Y7" s="77"/>
      <c r="Z7" s="77"/>
      <c r="AA7" s="77"/>
      <c r="AB7" s="77"/>
      <c r="AC7" s="77"/>
      <c r="AD7" s="77"/>
      <c r="AE7" s="77"/>
      <c r="AF7" s="77"/>
      <c r="AG7" s="77"/>
    </row>
    <row r="8" spans="1:33">
      <c r="A8" s="76"/>
      <c r="B8" s="76"/>
      <c r="C8" s="77" t="s">
        <v>95</v>
      </c>
      <c r="D8" s="82">
        <v>10</v>
      </c>
      <c r="E8" s="77"/>
      <c r="F8" s="77"/>
      <c r="G8" s="76"/>
      <c r="H8" s="75"/>
      <c r="I8" s="77"/>
      <c r="J8" s="77"/>
      <c r="K8" s="77"/>
      <c r="L8" s="77"/>
      <c r="M8" s="77"/>
      <c r="N8" s="77"/>
      <c r="O8" s="77"/>
      <c r="P8" s="77"/>
      <c r="Q8" s="77"/>
      <c r="R8" s="77"/>
      <c r="S8" s="77"/>
      <c r="T8" s="77"/>
      <c r="U8" s="77"/>
      <c r="V8" s="77"/>
      <c r="W8" s="77"/>
      <c r="X8" s="77"/>
      <c r="Y8" s="77"/>
      <c r="Z8" s="77"/>
      <c r="AA8" s="77"/>
      <c r="AB8" s="77"/>
      <c r="AC8" s="77"/>
      <c r="AD8" s="77"/>
      <c r="AE8" s="77"/>
      <c r="AF8" s="77"/>
      <c r="AG8" s="77"/>
    </row>
    <row r="9" spans="1:33">
      <c r="A9" s="76"/>
      <c r="B9" s="76"/>
      <c r="C9" s="77" t="s">
        <v>78</v>
      </c>
      <c r="D9" s="82">
        <v>30</v>
      </c>
      <c r="E9" s="77"/>
      <c r="F9" s="77"/>
      <c r="G9" s="76"/>
      <c r="H9" s="75"/>
      <c r="I9" s="77"/>
      <c r="J9" s="77"/>
      <c r="K9" s="77"/>
      <c r="L9" s="77"/>
      <c r="M9" s="77"/>
      <c r="N9" s="77"/>
      <c r="O9" s="77"/>
      <c r="P9" s="77"/>
      <c r="Q9" s="77"/>
      <c r="R9" s="77"/>
      <c r="S9" s="77"/>
      <c r="T9" s="77"/>
      <c r="U9" s="77"/>
      <c r="V9" s="77"/>
      <c r="W9" s="77"/>
      <c r="X9" s="77"/>
      <c r="Y9" s="77"/>
      <c r="Z9" s="77"/>
      <c r="AA9" s="77"/>
      <c r="AB9" s="77"/>
      <c r="AC9" s="77"/>
      <c r="AD9" s="77"/>
      <c r="AE9" s="77"/>
      <c r="AF9" s="77"/>
      <c r="AG9" s="77"/>
    </row>
    <row r="10" spans="1:33">
      <c r="A10" s="76" t="s">
        <v>4002</v>
      </c>
      <c r="B10" s="76">
        <v>3</v>
      </c>
      <c r="C10" s="75" t="s">
        <v>84</v>
      </c>
      <c r="D10" s="82">
        <v>20</v>
      </c>
      <c r="E10" s="83" t="s">
        <v>1433</v>
      </c>
      <c r="F10" s="77" t="s">
        <v>4705</v>
      </c>
      <c r="G10" s="76">
        <v>1</v>
      </c>
      <c r="H10" s="75" t="s">
        <v>84</v>
      </c>
      <c r="I10" s="190" t="s">
        <v>4721</v>
      </c>
      <c r="J10" s="77" t="b">
        <v>1</v>
      </c>
      <c r="K10" s="77" t="s">
        <v>4707</v>
      </c>
      <c r="L10" s="77" t="b">
        <v>1</v>
      </c>
      <c r="M10" s="77" t="b">
        <v>1</v>
      </c>
      <c r="N10" s="77" t="b">
        <v>1</v>
      </c>
      <c r="O10" s="77" t="b">
        <v>1</v>
      </c>
      <c r="P10" s="77"/>
      <c r="Q10" s="77"/>
      <c r="R10" s="77"/>
      <c r="S10" s="77" t="b">
        <v>1</v>
      </c>
      <c r="T10" s="77" t="s">
        <v>4722</v>
      </c>
      <c r="U10" s="77" t="s">
        <v>4723</v>
      </c>
      <c r="V10" s="77" t="s">
        <v>4724</v>
      </c>
      <c r="W10" s="77"/>
      <c r="X10" s="77"/>
      <c r="Y10" s="77"/>
      <c r="Z10" s="77" t="s">
        <v>4711</v>
      </c>
      <c r="AA10" s="192" t="s">
        <v>1013</v>
      </c>
      <c r="AB10" s="77" t="s">
        <v>4725</v>
      </c>
      <c r="AC10" s="77" t="s">
        <v>4711</v>
      </c>
      <c r="AD10" s="77"/>
      <c r="AE10" s="77"/>
      <c r="AF10" s="77"/>
      <c r="AG10" s="77"/>
    </row>
    <row r="11" spans="1:33">
      <c r="A11" s="76" t="s">
        <v>4002</v>
      </c>
      <c r="B11" s="76">
        <v>4</v>
      </c>
      <c r="C11" s="75" t="s">
        <v>199</v>
      </c>
      <c r="D11" s="76">
        <v>90</v>
      </c>
      <c r="E11" s="83" t="s">
        <v>1134</v>
      </c>
      <c r="F11" s="77" t="s">
        <v>4705</v>
      </c>
      <c r="G11" s="76">
        <v>1</v>
      </c>
      <c r="H11" s="75" t="s">
        <v>3918</v>
      </c>
      <c r="I11" s="191" t="s">
        <v>4726</v>
      </c>
      <c r="J11" s="77" t="b">
        <v>1</v>
      </c>
      <c r="K11" s="77" t="s">
        <v>4707</v>
      </c>
      <c r="L11" s="77" t="b">
        <v>1</v>
      </c>
      <c r="M11" s="77" t="b">
        <v>1</v>
      </c>
      <c r="N11" s="77" t="b">
        <v>1</v>
      </c>
      <c r="O11" s="77" t="b">
        <v>0</v>
      </c>
      <c r="P11" s="77"/>
      <c r="Q11" s="77"/>
      <c r="R11" s="77"/>
      <c r="S11" s="77" t="b">
        <v>1</v>
      </c>
      <c r="T11" s="77" t="s">
        <v>4727</v>
      </c>
      <c r="U11" s="77" t="s">
        <v>4728</v>
      </c>
      <c r="V11" s="77" t="s">
        <v>4729</v>
      </c>
      <c r="W11" s="77"/>
      <c r="X11" s="77"/>
      <c r="Y11" s="77"/>
      <c r="Z11" s="77" t="s">
        <v>4711</v>
      </c>
      <c r="AA11" s="77"/>
      <c r="AB11" s="77" t="s">
        <v>4730</v>
      </c>
      <c r="AC11" s="77" t="s">
        <v>4711</v>
      </c>
      <c r="AD11" s="77"/>
      <c r="AE11" s="77"/>
      <c r="AF11" s="77"/>
      <c r="AG11" s="77"/>
    </row>
    <row r="12" spans="1:33">
      <c r="A12" s="76" t="s">
        <v>4003</v>
      </c>
      <c r="B12" s="76">
        <v>5</v>
      </c>
      <c r="C12" s="75" t="s">
        <v>294</v>
      </c>
      <c r="D12" s="76">
        <v>10</v>
      </c>
      <c r="E12" s="78" t="s">
        <v>678</v>
      </c>
      <c r="F12" s="77" t="s">
        <v>4705</v>
      </c>
      <c r="G12" s="76">
        <v>1</v>
      </c>
      <c r="H12" s="75" t="s">
        <v>294</v>
      </c>
      <c r="I12" s="191" t="s">
        <v>4731</v>
      </c>
      <c r="J12" s="77" t="b">
        <v>1</v>
      </c>
      <c r="K12" s="77" t="s">
        <v>4707</v>
      </c>
      <c r="L12" s="77" t="s">
        <v>4732</v>
      </c>
      <c r="M12" s="77" t="b">
        <v>1</v>
      </c>
      <c r="N12" s="77" t="b">
        <v>1</v>
      </c>
      <c r="O12" s="77" t="b">
        <v>1</v>
      </c>
      <c r="P12" s="77"/>
      <c r="Q12" s="77"/>
      <c r="R12" s="77"/>
      <c r="S12" s="77" t="b">
        <v>1</v>
      </c>
      <c r="T12" s="77" t="s">
        <v>4733</v>
      </c>
      <c r="U12" s="77" t="s">
        <v>4734</v>
      </c>
      <c r="V12" s="77" t="s">
        <v>4735</v>
      </c>
      <c r="W12" s="77"/>
      <c r="X12" s="77"/>
      <c r="Y12" s="77"/>
      <c r="Z12" s="77" t="s">
        <v>4711</v>
      </c>
      <c r="AA12" s="191" t="s">
        <v>1013</v>
      </c>
      <c r="AB12" s="77" t="s">
        <v>4736</v>
      </c>
      <c r="AC12" s="77" t="s">
        <v>4711</v>
      </c>
      <c r="AD12" s="77"/>
      <c r="AE12" s="77"/>
      <c r="AF12" s="77"/>
      <c r="AG12" s="77"/>
    </row>
    <row r="13" spans="1:33">
      <c r="A13" s="76" t="s">
        <v>4003</v>
      </c>
      <c r="B13" s="76">
        <v>6</v>
      </c>
      <c r="C13" s="75" t="s">
        <v>3923</v>
      </c>
      <c r="D13" s="76">
        <v>2200</v>
      </c>
      <c r="E13" s="47" t="s">
        <v>646</v>
      </c>
      <c r="F13" s="77" t="s">
        <v>4705</v>
      </c>
      <c r="G13" s="76">
        <v>5</v>
      </c>
      <c r="H13" s="75" t="s">
        <v>3923</v>
      </c>
      <c r="I13" s="83" t="s">
        <v>4737</v>
      </c>
      <c r="J13" s="77" t="b">
        <v>1</v>
      </c>
      <c r="K13" s="77" t="s">
        <v>4707</v>
      </c>
      <c r="L13" s="77" t="b">
        <v>1</v>
      </c>
      <c r="M13" s="77" t="b">
        <v>1</v>
      </c>
      <c r="N13" s="77" t="b">
        <v>0</v>
      </c>
      <c r="O13" s="77" t="b">
        <v>0</v>
      </c>
      <c r="P13" s="77"/>
      <c r="Q13" s="77"/>
      <c r="R13" s="77"/>
      <c r="S13" s="77" t="b">
        <v>1</v>
      </c>
      <c r="T13" s="77" t="s">
        <v>4738</v>
      </c>
      <c r="U13" s="77" t="s">
        <v>4739</v>
      </c>
      <c r="V13" s="77" t="s">
        <v>4740</v>
      </c>
      <c r="W13" s="77"/>
      <c r="X13" s="77"/>
      <c r="Y13" s="77"/>
      <c r="Z13" s="77" t="s">
        <v>4711</v>
      </c>
      <c r="AA13" s="191" t="s">
        <v>1013</v>
      </c>
      <c r="AB13" s="77" t="s">
        <v>4741</v>
      </c>
      <c r="AC13" s="77" t="s">
        <v>4711</v>
      </c>
      <c r="AD13" s="77"/>
      <c r="AE13" s="77"/>
      <c r="AF13" s="77"/>
      <c r="AG13" s="77"/>
    </row>
    <row r="14" spans="1:33">
      <c r="A14" s="76"/>
      <c r="B14" s="76"/>
      <c r="C14" s="77" t="s">
        <v>3926</v>
      </c>
      <c r="D14" s="76">
        <v>40</v>
      </c>
      <c r="E14" s="77"/>
      <c r="F14" s="77"/>
      <c r="G14" s="76"/>
      <c r="H14" s="75"/>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row>
    <row r="15" spans="1:33">
      <c r="A15" s="76"/>
      <c r="B15" s="76"/>
      <c r="C15" s="77" t="s">
        <v>3927</v>
      </c>
      <c r="D15" s="76">
        <v>20</v>
      </c>
      <c r="E15" s="77"/>
      <c r="F15" s="77"/>
      <c r="G15" s="76"/>
      <c r="H15" s="75"/>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row>
    <row r="16" spans="1:33">
      <c r="A16" s="76"/>
      <c r="B16" s="76"/>
      <c r="C16" s="77" t="s">
        <v>3928</v>
      </c>
      <c r="D16" s="76">
        <v>20</v>
      </c>
      <c r="E16" s="77"/>
      <c r="F16" s="77"/>
      <c r="G16" s="76"/>
      <c r="H16" s="75"/>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row>
    <row r="17" spans="1:33">
      <c r="A17" s="76"/>
      <c r="B17" s="76"/>
      <c r="C17" s="77" t="s">
        <v>3929</v>
      </c>
      <c r="D17" s="76">
        <v>10</v>
      </c>
      <c r="E17" s="77"/>
      <c r="F17" s="77"/>
      <c r="G17" s="76"/>
      <c r="H17" s="75"/>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row>
    <row r="18" spans="1:33">
      <c r="A18" s="76" t="s">
        <v>4003</v>
      </c>
      <c r="B18" s="76">
        <v>7</v>
      </c>
      <c r="C18" s="75" t="s">
        <v>3931</v>
      </c>
      <c r="D18" s="76">
        <v>20</v>
      </c>
      <c r="E18" s="84" t="s">
        <v>614</v>
      </c>
      <c r="F18" s="77" t="s">
        <v>4705</v>
      </c>
      <c r="G18" s="76">
        <v>1</v>
      </c>
      <c r="H18" s="75" t="s">
        <v>3931</v>
      </c>
      <c r="I18" s="191" t="s">
        <v>4742</v>
      </c>
      <c r="J18" s="77" t="b">
        <v>1</v>
      </c>
      <c r="K18" s="77" t="s">
        <v>4707</v>
      </c>
      <c r="L18" s="77" t="b">
        <v>1</v>
      </c>
      <c r="M18" s="77" t="b">
        <v>1</v>
      </c>
      <c r="N18" s="77" t="b">
        <v>1</v>
      </c>
      <c r="O18" s="77" t="b">
        <v>1</v>
      </c>
      <c r="P18" s="77"/>
      <c r="Q18" s="77"/>
      <c r="R18" s="77"/>
      <c r="S18" s="77" t="b">
        <v>1</v>
      </c>
      <c r="T18" s="77" t="s">
        <v>4743</v>
      </c>
      <c r="U18" s="77" t="s">
        <v>4744</v>
      </c>
      <c r="V18" s="77" t="s">
        <v>4745</v>
      </c>
      <c r="W18" s="77"/>
      <c r="X18" s="77"/>
      <c r="Y18" s="77"/>
      <c r="Z18" s="77" t="s">
        <v>4711</v>
      </c>
      <c r="AA18" s="191" t="s">
        <v>1013</v>
      </c>
      <c r="AB18" s="77" t="s">
        <v>4746</v>
      </c>
      <c r="AC18" s="77" t="s">
        <v>4711</v>
      </c>
      <c r="AD18" s="77"/>
      <c r="AE18" s="77"/>
      <c r="AF18" s="77"/>
      <c r="AG18" s="77"/>
    </row>
    <row r="19" spans="1:33">
      <c r="A19" s="76" t="s">
        <v>4003</v>
      </c>
      <c r="B19" s="76">
        <v>8</v>
      </c>
      <c r="C19" s="75" t="s">
        <v>163</v>
      </c>
      <c r="D19" s="82">
        <v>20</v>
      </c>
      <c r="E19" s="78" t="s">
        <v>725</v>
      </c>
      <c r="F19" s="77" t="s">
        <v>4705</v>
      </c>
      <c r="G19" s="76">
        <v>1</v>
      </c>
      <c r="H19" s="75" t="s">
        <v>163</v>
      </c>
      <c r="I19" s="191" t="s">
        <v>4747</v>
      </c>
      <c r="J19" s="77" t="b">
        <v>1</v>
      </c>
      <c r="K19" s="77" t="s">
        <v>4707</v>
      </c>
      <c r="L19" s="77" t="b">
        <v>1</v>
      </c>
      <c r="M19" s="77" t="b">
        <v>1</v>
      </c>
      <c r="N19" s="77" t="b">
        <v>1</v>
      </c>
      <c r="O19" s="77" t="b">
        <v>1</v>
      </c>
      <c r="P19" s="77"/>
      <c r="Q19" s="77"/>
      <c r="R19" s="77"/>
      <c r="S19" s="77" t="b">
        <v>1</v>
      </c>
      <c r="T19" s="77" t="s">
        <v>4748</v>
      </c>
      <c r="U19" s="77" t="s">
        <v>4749</v>
      </c>
      <c r="V19" s="77" t="s">
        <v>4750</v>
      </c>
      <c r="W19" s="77"/>
      <c r="X19" s="77"/>
      <c r="Y19" s="77"/>
      <c r="Z19" s="77" t="s">
        <v>4711</v>
      </c>
      <c r="AA19" s="191" t="s">
        <v>1013</v>
      </c>
      <c r="AB19" s="77" t="s">
        <v>4751</v>
      </c>
      <c r="AC19" s="77" t="s">
        <v>4711</v>
      </c>
      <c r="AD19" s="77"/>
      <c r="AE19" s="77"/>
      <c r="AF19" s="77"/>
      <c r="AG19" s="77"/>
    </row>
    <row r="20" spans="1:33">
      <c r="A20" s="76" t="s">
        <v>4003</v>
      </c>
      <c r="B20" s="76">
        <v>9</v>
      </c>
      <c r="C20" s="75" t="s">
        <v>207</v>
      </c>
      <c r="D20" s="76">
        <v>70</v>
      </c>
      <c r="E20" s="83" t="s">
        <v>765</v>
      </c>
      <c r="F20" s="77" t="s">
        <v>4705</v>
      </c>
      <c r="G20" s="76">
        <v>2</v>
      </c>
      <c r="H20" s="75" t="s">
        <v>207</v>
      </c>
      <c r="I20" s="190" t="s">
        <v>4752</v>
      </c>
      <c r="J20" s="77" t="b">
        <v>1</v>
      </c>
      <c r="K20" s="77" t="s">
        <v>4707</v>
      </c>
      <c r="L20" s="77" t="b">
        <v>1</v>
      </c>
      <c r="M20" s="77" t="b">
        <v>1</v>
      </c>
      <c r="N20" s="77" t="b">
        <v>1</v>
      </c>
      <c r="O20" s="77" t="b">
        <v>1</v>
      </c>
      <c r="P20" s="77"/>
      <c r="Q20" s="77"/>
      <c r="R20" s="77"/>
      <c r="S20" s="77" t="b">
        <v>1</v>
      </c>
      <c r="T20" s="77" t="s">
        <v>4753</v>
      </c>
      <c r="U20" s="77" t="s">
        <v>4754</v>
      </c>
      <c r="V20" s="77" t="s">
        <v>4755</v>
      </c>
      <c r="W20" s="77"/>
      <c r="X20" s="77"/>
      <c r="Y20" s="77"/>
      <c r="Z20" s="77" t="s">
        <v>4711</v>
      </c>
      <c r="AA20" s="191" t="s">
        <v>1013</v>
      </c>
      <c r="AB20" s="77" t="s">
        <v>4756</v>
      </c>
      <c r="AC20" s="77" t="s">
        <v>4711</v>
      </c>
      <c r="AD20" s="77"/>
      <c r="AE20" s="77"/>
      <c r="AF20" s="77"/>
      <c r="AG20" s="77"/>
    </row>
    <row r="21" spans="1:33">
      <c r="A21" s="76"/>
      <c r="B21" s="76"/>
      <c r="C21" s="77" t="s">
        <v>256</v>
      </c>
      <c r="D21" s="76">
        <v>20</v>
      </c>
      <c r="E21" s="77"/>
      <c r="F21" s="77"/>
      <c r="G21" s="76"/>
      <c r="H21" s="75"/>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row>
    <row r="22" spans="1:33">
      <c r="A22" s="76" t="s">
        <v>4003</v>
      </c>
      <c r="B22" s="76">
        <v>10</v>
      </c>
      <c r="C22" s="75" t="s">
        <v>184</v>
      </c>
      <c r="D22" s="76">
        <v>140</v>
      </c>
      <c r="E22" s="84" t="s">
        <v>804</v>
      </c>
      <c r="F22" s="77" t="s">
        <v>4705</v>
      </c>
      <c r="G22" s="76">
        <v>7</v>
      </c>
      <c r="H22" s="75" t="s">
        <v>184</v>
      </c>
      <c r="I22" s="191" t="s">
        <v>4757</v>
      </c>
      <c r="J22" s="77" t="b">
        <v>1</v>
      </c>
      <c r="K22" s="77" t="s">
        <v>4707</v>
      </c>
      <c r="L22" s="77" t="b">
        <v>1</v>
      </c>
      <c r="M22" s="77" t="b">
        <v>1</v>
      </c>
      <c r="N22" s="77" t="b">
        <v>1</v>
      </c>
      <c r="O22" s="77" t="b">
        <v>0</v>
      </c>
      <c r="P22" s="191" t="s">
        <v>4758</v>
      </c>
      <c r="Q22" s="77"/>
      <c r="R22" s="77"/>
      <c r="S22" s="77" t="b">
        <v>1</v>
      </c>
      <c r="T22" s="77" t="s">
        <v>4759</v>
      </c>
      <c r="U22" s="77" t="s">
        <v>4760</v>
      </c>
      <c r="V22" s="77" t="s">
        <v>4761</v>
      </c>
      <c r="W22" s="77"/>
      <c r="X22" s="77"/>
      <c r="Y22" s="77"/>
      <c r="Z22" s="77" t="s">
        <v>4711</v>
      </c>
      <c r="AA22" s="191" t="s">
        <v>1013</v>
      </c>
      <c r="AB22" s="77" t="s">
        <v>4762</v>
      </c>
      <c r="AC22" s="77" t="s">
        <v>4711</v>
      </c>
      <c r="AD22" s="77"/>
      <c r="AE22" s="77"/>
      <c r="AF22" s="77"/>
      <c r="AG22" s="77"/>
    </row>
    <row r="23" spans="1:33" ht="15.75" customHeight="1">
      <c r="A23" s="76"/>
      <c r="B23" s="76"/>
      <c r="C23" s="77" t="s">
        <v>262</v>
      </c>
      <c r="D23" s="76">
        <v>20</v>
      </c>
      <c r="E23" s="77"/>
      <c r="F23" s="77"/>
      <c r="G23" s="76"/>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row>
    <row r="24" spans="1:33" ht="15.75" customHeight="1">
      <c r="A24" s="76"/>
      <c r="B24" s="76"/>
      <c r="C24" s="77" t="s">
        <v>264</v>
      </c>
      <c r="D24" s="76">
        <v>20</v>
      </c>
      <c r="E24" s="77"/>
      <c r="F24" s="77"/>
      <c r="G24" s="76"/>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row>
    <row r="25" spans="1:33" ht="15.75" customHeight="1">
      <c r="A25" s="76"/>
      <c r="B25" s="76"/>
      <c r="C25" s="77" t="s">
        <v>243</v>
      </c>
      <c r="D25" s="76">
        <v>30</v>
      </c>
      <c r="E25" s="77"/>
      <c r="F25" s="77"/>
      <c r="G25" s="76"/>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row>
    <row r="26" spans="1:33" ht="15.75" customHeight="1">
      <c r="A26" s="76"/>
      <c r="B26" s="76"/>
      <c r="C26" s="77" t="s">
        <v>278</v>
      </c>
      <c r="D26" s="76">
        <v>10</v>
      </c>
      <c r="E26" s="77"/>
      <c r="F26" s="77"/>
      <c r="G26" s="76"/>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row>
    <row r="27" spans="1:33" ht="15.75" customHeight="1">
      <c r="A27" s="76"/>
      <c r="B27" s="76"/>
      <c r="C27" s="77" t="s">
        <v>280</v>
      </c>
      <c r="D27" s="76">
        <v>10</v>
      </c>
      <c r="E27" s="77"/>
      <c r="F27" s="77"/>
      <c r="G27" s="76"/>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row>
    <row r="28" spans="1:33" ht="15.75" customHeight="1">
      <c r="A28" s="76"/>
      <c r="B28" s="76"/>
      <c r="C28" s="77" t="s">
        <v>255</v>
      </c>
      <c r="D28" s="76">
        <v>20</v>
      </c>
      <c r="E28" s="77"/>
      <c r="F28" s="77"/>
      <c r="G28" s="76"/>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row>
    <row r="29" spans="1:33">
      <c r="A29" s="76" t="s">
        <v>4002</v>
      </c>
      <c r="B29" s="76">
        <v>12</v>
      </c>
      <c r="C29" s="75" t="s">
        <v>215</v>
      </c>
      <c r="D29" s="76">
        <v>50</v>
      </c>
      <c r="E29" s="85" t="s">
        <v>794</v>
      </c>
      <c r="F29" s="77" t="s">
        <v>4705</v>
      </c>
      <c r="G29" s="76">
        <v>4</v>
      </c>
      <c r="H29" s="75" t="s">
        <v>215</v>
      </c>
      <c r="I29" s="191" t="s">
        <v>4763</v>
      </c>
      <c r="J29" s="77" t="b">
        <v>1</v>
      </c>
      <c r="K29" s="77" t="s">
        <v>4707</v>
      </c>
      <c r="L29" s="77" t="b">
        <v>1</v>
      </c>
      <c r="M29" s="77" t="b">
        <v>1</v>
      </c>
      <c r="N29" s="77" t="b">
        <v>1</v>
      </c>
      <c r="O29" s="77" t="b">
        <v>1</v>
      </c>
      <c r="P29" s="77"/>
      <c r="Q29" s="77"/>
      <c r="R29" s="77"/>
      <c r="S29" s="77" t="b">
        <v>1</v>
      </c>
      <c r="T29" s="88" t="s">
        <v>4764</v>
      </c>
      <c r="U29" s="88" t="s">
        <v>4765</v>
      </c>
      <c r="V29" s="88" t="s">
        <v>4766</v>
      </c>
      <c r="W29" s="77"/>
      <c r="X29" s="77"/>
      <c r="Y29" s="77"/>
      <c r="Z29" s="77" t="s">
        <v>4711</v>
      </c>
      <c r="AA29" s="191" t="s">
        <v>1013</v>
      </c>
      <c r="AB29" s="77" t="s">
        <v>4767</v>
      </c>
      <c r="AC29" s="77" t="s">
        <v>4711</v>
      </c>
      <c r="AD29" s="77"/>
      <c r="AE29" s="77"/>
      <c r="AF29" s="77"/>
      <c r="AG29" s="77"/>
    </row>
    <row r="30" spans="1:33" ht="15.75" customHeight="1">
      <c r="A30" s="76"/>
      <c r="B30" s="76"/>
      <c r="C30" s="77" t="s">
        <v>245</v>
      </c>
      <c r="D30" s="76">
        <v>30</v>
      </c>
      <c r="E30" s="77"/>
      <c r="F30" s="77"/>
      <c r="G30" s="76"/>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row>
    <row r="31" spans="1:33" ht="15.75" customHeight="1">
      <c r="A31" s="76"/>
      <c r="B31" s="76"/>
      <c r="C31" s="77" t="s">
        <v>254</v>
      </c>
      <c r="D31" s="76">
        <v>20</v>
      </c>
      <c r="E31" s="77"/>
      <c r="F31" s="77"/>
      <c r="G31" s="76"/>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row>
    <row r="32" spans="1:33" ht="15.75" customHeight="1">
      <c r="A32" s="76"/>
      <c r="B32" s="76"/>
      <c r="C32" s="77" t="s">
        <v>258</v>
      </c>
      <c r="D32" s="76">
        <v>20</v>
      </c>
      <c r="E32" s="77"/>
      <c r="F32" s="77"/>
      <c r="G32" s="76"/>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row>
    <row r="33" spans="1:33">
      <c r="A33" s="76" t="s">
        <v>4002</v>
      </c>
      <c r="B33" s="76">
        <v>13</v>
      </c>
      <c r="C33" s="75" t="s">
        <v>281</v>
      </c>
      <c r="D33" s="76">
        <v>10</v>
      </c>
      <c r="E33" s="83" t="s">
        <v>1368</v>
      </c>
      <c r="F33" s="77" t="s">
        <v>4705</v>
      </c>
      <c r="G33" s="76">
        <v>1</v>
      </c>
      <c r="H33" s="75" t="s">
        <v>281</v>
      </c>
      <c r="I33" s="190" t="s">
        <v>4768</v>
      </c>
      <c r="J33" s="77" t="b">
        <v>1</v>
      </c>
      <c r="K33" s="77" t="s">
        <v>4707</v>
      </c>
      <c r="L33" s="77" t="b">
        <v>1</v>
      </c>
      <c r="M33" s="77" t="b">
        <v>1</v>
      </c>
      <c r="N33" s="77" t="b">
        <v>0</v>
      </c>
      <c r="O33" s="77" t="b">
        <v>1</v>
      </c>
      <c r="P33" s="77"/>
      <c r="Q33" s="77"/>
      <c r="R33" s="77"/>
      <c r="S33" s="77" t="b">
        <v>1</v>
      </c>
      <c r="T33" s="77" t="s">
        <v>4769</v>
      </c>
      <c r="U33" s="77" t="s">
        <v>4770</v>
      </c>
      <c r="V33" s="77" t="s">
        <v>4771</v>
      </c>
      <c r="W33" s="77"/>
      <c r="X33" s="77"/>
      <c r="Y33" s="77"/>
      <c r="Z33" s="77" t="s">
        <v>4711</v>
      </c>
      <c r="AA33" s="191" t="s">
        <v>1013</v>
      </c>
      <c r="AB33" s="77" t="s">
        <v>4772</v>
      </c>
      <c r="AC33" s="77" t="s">
        <v>4711</v>
      </c>
      <c r="AD33" s="77"/>
      <c r="AE33" s="77"/>
      <c r="AF33" s="77"/>
      <c r="AG33" s="77"/>
    </row>
    <row r="34" spans="1:33">
      <c r="A34" s="76" t="s">
        <v>4002</v>
      </c>
      <c r="B34" s="76">
        <v>14</v>
      </c>
      <c r="C34" s="75" t="s">
        <v>73</v>
      </c>
      <c r="D34" s="76">
        <v>1300</v>
      </c>
      <c r="E34" s="78" t="s">
        <v>885</v>
      </c>
      <c r="F34" s="77" t="s">
        <v>4705</v>
      </c>
      <c r="G34" s="76">
        <v>23</v>
      </c>
      <c r="H34" s="75" t="s">
        <v>73</v>
      </c>
      <c r="I34" s="191" t="s">
        <v>4773</v>
      </c>
      <c r="J34" s="77" t="b">
        <v>1</v>
      </c>
      <c r="K34" s="77" t="s">
        <v>4707</v>
      </c>
      <c r="L34" s="77" t="b">
        <v>1</v>
      </c>
      <c r="M34" s="77" t="b">
        <v>1</v>
      </c>
      <c r="N34" s="77" t="b">
        <v>1</v>
      </c>
      <c r="O34" s="77" t="b">
        <v>1</v>
      </c>
      <c r="P34" s="77"/>
      <c r="Q34" s="77"/>
      <c r="R34" s="77"/>
      <c r="S34" s="77" t="b">
        <v>1</v>
      </c>
      <c r="T34" s="77" t="s">
        <v>4774</v>
      </c>
      <c r="U34" s="77" t="s">
        <v>4775</v>
      </c>
      <c r="V34" s="77" t="s">
        <v>4776</v>
      </c>
      <c r="W34" s="77"/>
      <c r="X34" s="77"/>
      <c r="Y34" s="77"/>
      <c r="Z34" s="77" t="s">
        <v>4711</v>
      </c>
      <c r="AA34" s="191" t="s">
        <v>1013</v>
      </c>
      <c r="AB34" s="77" t="s">
        <v>4777</v>
      </c>
      <c r="AC34" s="77" t="s">
        <v>4711</v>
      </c>
      <c r="AD34" s="77"/>
      <c r="AE34" s="77"/>
      <c r="AF34" s="77"/>
      <c r="AG34" s="77"/>
    </row>
    <row r="35" spans="1:33" ht="15.75" customHeight="1">
      <c r="A35" s="76"/>
      <c r="B35" s="76"/>
      <c r="C35" s="77" t="s">
        <v>133</v>
      </c>
      <c r="D35" s="76">
        <v>10</v>
      </c>
      <c r="E35" s="77"/>
      <c r="F35" s="77"/>
      <c r="G35" s="76"/>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row>
    <row r="36" spans="1:33" ht="15.75" customHeight="1">
      <c r="A36" s="76"/>
      <c r="B36" s="76"/>
      <c r="C36" s="77" t="s">
        <v>123</v>
      </c>
      <c r="D36" s="76">
        <v>210</v>
      </c>
      <c r="E36" s="77"/>
      <c r="F36" s="77"/>
      <c r="G36" s="76"/>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row>
    <row r="37" spans="1:33" ht="15.75" customHeight="1">
      <c r="A37" s="76"/>
      <c r="B37" s="76"/>
      <c r="C37" s="77" t="s">
        <v>158</v>
      </c>
      <c r="D37" s="76">
        <v>10</v>
      </c>
      <c r="E37" s="77"/>
      <c r="F37" s="77"/>
      <c r="G37" s="76"/>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row>
    <row r="38" spans="1:33" ht="15.75" customHeight="1">
      <c r="A38" s="76"/>
      <c r="B38" s="76"/>
      <c r="C38" s="77" t="s">
        <v>73</v>
      </c>
      <c r="D38" s="76">
        <v>10</v>
      </c>
      <c r="E38" s="77"/>
      <c r="F38" s="77"/>
      <c r="G38" s="76"/>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row>
    <row r="39" spans="1:33" ht="14.25">
      <c r="A39" s="76"/>
      <c r="B39" s="76"/>
      <c r="C39" s="77" t="s">
        <v>154</v>
      </c>
      <c r="D39" s="76">
        <v>10</v>
      </c>
      <c r="E39" s="77"/>
      <c r="F39" s="77"/>
      <c r="G39" s="76"/>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row>
    <row r="40" spans="1:33" ht="14.25">
      <c r="A40" s="76"/>
      <c r="B40" s="76"/>
      <c r="C40" s="77" t="s">
        <v>77</v>
      </c>
      <c r="D40" s="76">
        <v>10</v>
      </c>
      <c r="E40" s="77"/>
      <c r="F40" s="77"/>
      <c r="G40" s="76"/>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row>
    <row r="41" spans="1:33" ht="14.25">
      <c r="A41" s="76"/>
      <c r="B41" s="76"/>
      <c r="C41" s="77" t="s">
        <v>151</v>
      </c>
      <c r="D41" s="76">
        <v>20</v>
      </c>
      <c r="E41" s="77"/>
      <c r="F41" s="77"/>
      <c r="G41" s="76"/>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row>
    <row r="42" spans="1:33" ht="14.25">
      <c r="A42" s="76"/>
      <c r="B42" s="76"/>
      <c r="C42" s="77" t="s">
        <v>159</v>
      </c>
      <c r="D42" s="76">
        <v>10</v>
      </c>
      <c r="E42" s="77"/>
      <c r="F42" s="77"/>
      <c r="G42" s="76"/>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row>
    <row r="43" spans="1:33" ht="14.25">
      <c r="A43" s="76"/>
      <c r="B43" s="76"/>
      <c r="C43" s="77" t="s">
        <v>117</v>
      </c>
      <c r="D43" s="76">
        <v>10</v>
      </c>
      <c r="E43" s="77"/>
      <c r="F43" s="77"/>
      <c r="G43" s="76"/>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row>
    <row r="44" spans="1:33" ht="14.25">
      <c r="A44" s="76"/>
      <c r="B44" s="76"/>
      <c r="C44" s="77" t="s">
        <v>111</v>
      </c>
      <c r="D44" s="76">
        <v>70</v>
      </c>
      <c r="E44" s="77"/>
      <c r="F44" s="77"/>
      <c r="G44" s="76"/>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row>
    <row r="45" spans="1:33" ht="14.25">
      <c r="A45" s="76"/>
      <c r="B45" s="76"/>
      <c r="C45" s="77" t="s">
        <v>150</v>
      </c>
      <c r="D45" s="76">
        <v>10</v>
      </c>
      <c r="E45" s="77"/>
      <c r="F45" s="77"/>
      <c r="G45" s="76"/>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row>
    <row r="46" spans="1:33" ht="14.25">
      <c r="A46" s="76"/>
      <c r="B46" s="76"/>
      <c r="C46" s="77" t="s">
        <v>94</v>
      </c>
      <c r="D46" s="76">
        <v>20</v>
      </c>
      <c r="E46" s="77"/>
      <c r="F46" s="77"/>
      <c r="G46" s="76"/>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row>
    <row r="47" spans="1:33" ht="14.25">
      <c r="A47" s="76"/>
      <c r="B47" s="76"/>
      <c r="C47" s="77" t="s">
        <v>147</v>
      </c>
      <c r="D47" s="76">
        <v>30</v>
      </c>
      <c r="E47" s="77"/>
      <c r="F47" s="77"/>
      <c r="G47" s="76"/>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row>
    <row r="48" spans="1:33" ht="14.25">
      <c r="A48" s="76"/>
      <c r="B48" s="76"/>
      <c r="C48" s="77" t="s">
        <v>152</v>
      </c>
      <c r="D48" s="76">
        <v>10</v>
      </c>
      <c r="E48" s="77"/>
      <c r="F48" s="77"/>
      <c r="G48" s="76"/>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row>
    <row r="49" spans="1:33" ht="14.25">
      <c r="A49" s="76"/>
      <c r="B49" s="76"/>
      <c r="C49" s="77" t="s">
        <v>155</v>
      </c>
      <c r="D49" s="76">
        <v>50</v>
      </c>
      <c r="E49" s="77"/>
      <c r="F49" s="77"/>
      <c r="G49" s="76"/>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row>
    <row r="50" spans="1:33" ht="14.25">
      <c r="A50" s="76"/>
      <c r="B50" s="76"/>
      <c r="C50" s="77" t="s">
        <v>143</v>
      </c>
      <c r="D50" s="76">
        <v>10</v>
      </c>
      <c r="E50" s="77"/>
      <c r="F50" s="77"/>
      <c r="G50" s="76"/>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row>
    <row r="51" spans="1:33" ht="14.25">
      <c r="A51" s="76"/>
      <c r="B51" s="76"/>
      <c r="C51" s="77" t="s">
        <v>161</v>
      </c>
      <c r="D51" s="76">
        <v>10</v>
      </c>
      <c r="E51" s="77"/>
      <c r="F51" s="77"/>
      <c r="G51" s="76"/>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row>
    <row r="52" spans="1:33" ht="14.25">
      <c r="A52" s="76"/>
      <c r="B52" s="76"/>
      <c r="C52" s="77" t="s">
        <v>160</v>
      </c>
      <c r="D52" s="76">
        <v>10</v>
      </c>
      <c r="E52" s="77"/>
      <c r="F52" s="77"/>
      <c r="G52" s="76"/>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row>
    <row r="53" spans="1:33" ht="14.25">
      <c r="A53" s="76"/>
      <c r="B53" s="76"/>
      <c r="C53" s="77" t="s">
        <v>157</v>
      </c>
      <c r="D53" s="76">
        <v>20</v>
      </c>
      <c r="E53" s="77"/>
      <c r="F53" s="77"/>
      <c r="G53" s="76"/>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row>
    <row r="54" spans="1:33" ht="14.25">
      <c r="A54" s="76"/>
      <c r="B54" s="76"/>
      <c r="C54" s="77" t="s">
        <v>141</v>
      </c>
      <c r="D54" s="76">
        <v>10</v>
      </c>
      <c r="E54" s="77"/>
      <c r="F54" s="77"/>
      <c r="G54" s="76"/>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row>
    <row r="55" spans="1:33" ht="14.25">
      <c r="A55" s="76"/>
      <c r="B55" s="76"/>
      <c r="C55" s="77" t="s">
        <v>115</v>
      </c>
      <c r="D55" s="76">
        <v>10</v>
      </c>
      <c r="E55" s="77"/>
      <c r="F55" s="77"/>
      <c r="G55" s="76"/>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row>
    <row r="56" spans="1:33" ht="14.25">
      <c r="A56" s="76"/>
      <c r="B56" s="76"/>
      <c r="C56" s="77" t="s">
        <v>131</v>
      </c>
      <c r="D56" s="76">
        <v>10</v>
      </c>
      <c r="E56" s="77"/>
      <c r="F56" s="77"/>
      <c r="G56" s="76"/>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row>
    <row r="57" spans="1:33" ht="15">
      <c r="A57" s="76" t="s">
        <v>4002</v>
      </c>
      <c r="B57" s="76">
        <v>15</v>
      </c>
      <c r="C57" s="75" t="s">
        <v>178</v>
      </c>
      <c r="D57" s="76">
        <v>720</v>
      </c>
      <c r="E57" s="87" t="s">
        <v>976</v>
      </c>
      <c r="F57" s="77" t="s">
        <v>4705</v>
      </c>
      <c r="G57" s="76">
        <v>5</v>
      </c>
      <c r="H57" s="77" t="s">
        <v>178</v>
      </c>
      <c r="I57" s="191" t="s">
        <v>4778</v>
      </c>
      <c r="J57" s="77" t="b">
        <v>1</v>
      </c>
      <c r="K57" s="77" t="s">
        <v>4779</v>
      </c>
      <c r="L57" s="77" t="b">
        <v>1</v>
      </c>
      <c r="M57" s="77" t="b">
        <v>1</v>
      </c>
      <c r="N57" s="77" t="b">
        <v>1</v>
      </c>
      <c r="O57" s="77" t="b">
        <v>1</v>
      </c>
      <c r="P57" s="77"/>
      <c r="Q57" s="77"/>
      <c r="R57" s="77"/>
      <c r="S57" s="77" t="b">
        <v>1</v>
      </c>
      <c r="T57" s="77" t="s">
        <v>4780</v>
      </c>
      <c r="U57" s="77" t="s">
        <v>4781</v>
      </c>
      <c r="V57" s="77" t="s">
        <v>4782</v>
      </c>
      <c r="W57" s="77"/>
      <c r="X57" s="77"/>
      <c r="Y57" s="77"/>
      <c r="Z57" s="77" t="s">
        <v>4711</v>
      </c>
      <c r="AA57" s="192" t="s">
        <v>1013</v>
      </c>
      <c r="AB57" s="77" t="s">
        <v>4783</v>
      </c>
      <c r="AC57" s="77" t="s">
        <v>4711</v>
      </c>
      <c r="AD57" s="77"/>
      <c r="AE57" s="77"/>
      <c r="AF57" s="77"/>
      <c r="AG57" s="77"/>
    </row>
    <row r="58" spans="1:33" ht="14.25">
      <c r="A58" s="76"/>
      <c r="B58" s="76"/>
      <c r="C58" s="77" t="s">
        <v>285</v>
      </c>
      <c r="D58" s="76">
        <v>10</v>
      </c>
      <c r="E58" s="88"/>
      <c r="F58" s="77"/>
      <c r="G58" s="76"/>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row>
    <row r="59" spans="1:33" ht="14.25">
      <c r="A59" s="76"/>
      <c r="B59" s="76"/>
      <c r="C59" s="77" t="s">
        <v>180</v>
      </c>
      <c r="D59" s="76">
        <v>480</v>
      </c>
      <c r="E59" s="88"/>
      <c r="F59" s="77"/>
      <c r="G59" s="76"/>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row>
    <row r="60" spans="1:33" ht="14.25">
      <c r="A60" s="76"/>
      <c r="B60" s="76"/>
      <c r="C60" s="77" t="s">
        <v>274</v>
      </c>
      <c r="D60" s="76">
        <v>10</v>
      </c>
      <c r="E60" s="88"/>
      <c r="F60" s="77"/>
      <c r="G60" s="76"/>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row>
    <row r="61" spans="1:33" ht="14.25">
      <c r="A61" s="76"/>
      <c r="B61" s="76"/>
      <c r="C61" s="77" t="s">
        <v>251</v>
      </c>
      <c r="D61" s="76">
        <v>20</v>
      </c>
      <c r="E61" s="88"/>
      <c r="F61" s="77"/>
      <c r="G61" s="76"/>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row>
    <row r="62" spans="1:33" ht="15">
      <c r="A62" s="76" t="s">
        <v>4002</v>
      </c>
      <c r="B62" s="76">
        <v>16</v>
      </c>
      <c r="C62" s="75" t="s">
        <v>174</v>
      </c>
      <c r="D62" s="76">
        <v>4400</v>
      </c>
      <c r="E62" s="78" t="s">
        <v>1115</v>
      </c>
      <c r="F62" s="77" t="s">
        <v>4705</v>
      </c>
      <c r="G62" s="76">
        <v>3</v>
      </c>
      <c r="H62" s="77" t="s">
        <v>174</v>
      </c>
      <c r="I62" s="191" t="s">
        <v>4784</v>
      </c>
      <c r="J62" s="77" t="b">
        <v>1</v>
      </c>
      <c r="K62" s="77" t="s">
        <v>4779</v>
      </c>
      <c r="L62" s="77" t="b">
        <v>1</v>
      </c>
      <c r="M62" s="77" t="b">
        <v>1</v>
      </c>
      <c r="N62" s="77" t="b">
        <v>1</v>
      </c>
      <c r="O62" s="77" t="b">
        <v>1</v>
      </c>
      <c r="P62" s="77"/>
      <c r="Q62" s="77"/>
      <c r="R62" s="77"/>
      <c r="S62" s="77" t="b">
        <v>1</v>
      </c>
      <c r="T62" s="77" t="s">
        <v>4785</v>
      </c>
      <c r="U62" s="77" t="s">
        <v>4786</v>
      </c>
      <c r="V62" s="77" t="s">
        <v>4787</v>
      </c>
      <c r="W62" s="77"/>
      <c r="X62" s="77"/>
      <c r="Y62" s="77"/>
      <c r="Z62" s="77" t="s">
        <v>4711</v>
      </c>
      <c r="AA62" s="192" t="s">
        <v>1013</v>
      </c>
      <c r="AB62" s="77" t="s">
        <v>4788</v>
      </c>
      <c r="AC62" s="77" t="s">
        <v>4711</v>
      </c>
      <c r="AD62" s="77"/>
      <c r="AE62" s="77"/>
      <c r="AF62" s="77"/>
      <c r="AG62" s="77"/>
    </row>
    <row r="63" spans="1:33" ht="14.25">
      <c r="A63" s="76"/>
      <c r="B63" s="76"/>
      <c r="C63" s="77" t="s">
        <v>183</v>
      </c>
      <c r="D63" s="76">
        <v>320</v>
      </c>
      <c r="E63" s="77"/>
      <c r="F63" s="77"/>
      <c r="G63" s="76"/>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row>
    <row r="64" spans="1:33" ht="14.25">
      <c r="A64" s="76"/>
      <c r="B64" s="76"/>
      <c r="C64" s="77" t="s">
        <v>249</v>
      </c>
      <c r="D64" s="76">
        <v>30</v>
      </c>
      <c r="E64" s="77"/>
      <c r="F64" s="77"/>
      <c r="G64" s="76"/>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row>
    <row r="65" spans="1:33" ht="15">
      <c r="A65" s="76" t="s">
        <v>4002</v>
      </c>
      <c r="B65" s="76">
        <v>17</v>
      </c>
      <c r="C65" s="75" t="s">
        <v>172</v>
      </c>
      <c r="D65" s="76">
        <v>4400</v>
      </c>
      <c r="E65" s="78" t="s">
        <v>1106</v>
      </c>
      <c r="F65" s="77" t="s">
        <v>4705</v>
      </c>
      <c r="G65" s="76">
        <v>53</v>
      </c>
      <c r="H65" s="77" t="s">
        <v>172</v>
      </c>
      <c r="I65" s="191" t="s">
        <v>4789</v>
      </c>
      <c r="J65" s="77" t="b">
        <v>1</v>
      </c>
      <c r="K65" s="77" t="s">
        <v>4779</v>
      </c>
      <c r="L65" s="77" t="b">
        <v>1</v>
      </c>
      <c r="M65" s="77" t="b">
        <v>1</v>
      </c>
      <c r="N65" s="77" t="b">
        <v>1</v>
      </c>
      <c r="O65" s="77" t="b">
        <v>1</v>
      </c>
      <c r="P65" s="77"/>
      <c r="Q65" s="77"/>
      <c r="R65" s="77"/>
      <c r="S65" s="77" t="b">
        <v>1</v>
      </c>
      <c r="T65" s="77" t="s">
        <v>4790</v>
      </c>
      <c r="U65" s="77" t="s">
        <v>4791</v>
      </c>
      <c r="V65" s="77" t="s">
        <v>4792</v>
      </c>
      <c r="W65" s="77"/>
      <c r="X65" s="77"/>
      <c r="Y65" s="77"/>
      <c r="Z65" s="77" t="s">
        <v>4711</v>
      </c>
      <c r="AA65" s="192" t="s">
        <v>1013</v>
      </c>
      <c r="AB65" s="77" t="s">
        <v>4793</v>
      </c>
      <c r="AC65" s="77" t="s">
        <v>4711</v>
      </c>
      <c r="AD65" s="83" t="s">
        <v>4794</v>
      </c>
      <c r="AE65" s="77"/>
      <c r="AF65" s="77"/>
      <c r="AG65" s="77"/>
    </row>
    <row r="66" spans="1:33" ht="14.25">
      <c r="A66" s="158"/>
      <c r="B66" s="158"/>
      <c r="C66" s="77" t="s">
        <v>233</v>
      </c>
      <c r="D66" s="76">
        <v>40</v>
      </c>
      <c r="E66" s="77"/>
      <c r="F66" s="77"/>
      <c r="G66" s="76"/>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row>
    <row r="67" spans="1:33" ht="14.25">
      <c r="A67" s="76"/>
      <c r="B67" s="76"/>
      <c r="C67" s="77" t="s">
        <v>235</v>
      </c>
      <c r="D67" s="76">
        <v>40</v>
      </c>
      <c r="E67" s="77"/>
      <c r="F67" s="77"/>
      <c r="G67" s="76"/>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row>
    <row r="68" spans="1:33" ht="14.25">
      <c r="A68" s="76"/>
      <c r="B68" s="76"/>
      <c r="C68" s="77" t="s">
        <v>212</v>
      </c>
      <c r="D68" s="76">
        <v>50</v>
      </c>
      <c r="E68" s="77"/>
      <c r="F68" s="77"/>
      <c r="G68" s="76"/>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row>
    <row r="69" spans="1:33" ht="14.25">
      <c r="A69" s="76"/>
      <c r="B69" s="76"/>
      <c r="C69" s="77" t="s">
        <v>232</v>
      </c>
      <c r="D69" s="76">
        <v>10</v>
      </c>
      <c r="E69" s="77"/>
      <c r="F69" s="77"/>
      <c r="G69" s="76"/>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row>
    <row r="70" spans="1:33" ht="14.25">
      <c r="A70" s="76"/>
      <c r="B70" s="76"/>
      <c r="C70" s="77" t="s">
        <v>198</v>
      </c>
      <c r="D70" s="76">
        <v>50</v>
      </c>
      <c r="E70" s="77"/>
      <c r="F70" s="77"/>
      <c r="G70" s="76"/>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row>
    <row r="71" spans="1:33" ht="14.25">
      <c r="A71" s="76"/>
      <c r="B71" s="76"/>
      <c r="C71" s="77" t="s">
        <v>273</v>
      </c>
      <c r="D71" s="76">
        <v>10</v>
      </c>
      <c r="E71" s="77"/>
      <c r="F71" s="77"/>
      <c r="G71" s="76"/>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row>
    <row r="72" spans="1:33" ht="14.25">
      <c r="A72" s="76"/>
      <c r="B72" s="76"/>
      <c r="C72" s="77" t="s">
        <v>182</v>
      </c>
      <c r="D72" s="76">
        <v>210</v>
      </c>
      <c r="E72" s="77"/>
      <c r="F72" s="77"/>
      <c r="G72" s="76"/>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row>
    <row r="73" spans="1:33" ht="14.25">
      <c r="A73" s="76"/>
      <c r="B73" s="76"/>
      <c r="C73" s="77" t="s">
        <v>277</v>
      </c>
      <c r="D73" s="76">
        <v>10</v>
      </c>
      <c r="E73" s="77"/>
      <c r="F73" s="77"/>
      <c r="G73" s="76"/>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row>
    <row r="74" spans="1:33" ht="14.25">
      <c r="A74" s="76"/>
      <c r="B74" s="76"/>
      <c r="C74" s="77" t="s">
        <v>200</v>
      </c>
      <c r="D74" s="76">
        <v>20</v>
      </c>
      <c r="E74" s="77"/>
      <c r="F74" s="77"/>
      <c r="G74" s="76"/>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row>
    <row r="75" spans="1:33" ht="14.25">
      <c r="A75" s="76"/>
      <c r="B75" s="76"/>
      <c r="C75" s="77" t="s">
        <v>287</v>
      </c>
      <c r="D75" s="76">
        <v>10</v>
      </c>
      <c r="E75" s="77"/>
      <c r="F75" s="77"/>
      <c r="G75" s="76"/>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row>
    <row r="76" spans="1:33" ht="14.25">
      <c r="A76" s="76"/>
      <c r="B76" s="76"/>
      <c r="C76" s="77" t="s">
        <v>289</v>
      </c>
      <c r="D76" s="76">
        <v>10</v>
      </c>
      <c r="E76" s="77"/>
      <c r="F76" s="77"/>
      <c r="G76" s="76"/>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row>
    <row r="77" spans="1:33" ht="14.25">
      <c r="A77" s="76"/>
      <c r="B77" s="76"/>
      <c r="C77" s="77" t="s">
        <v>234</v>
      </c>
      <c r="D77" s="76">
        <v>10</v>
      </c>
      <c r="E77" s="77"/>
      <c r="F77" s="77"/>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row>
    <row r="78" spans="1:33" ht="14.25">
      <c r="A78" s="76"/>
      <c r="B78" s="76"/>
      <c r="C78" s="77" t="s">
        <v>222</v>
      </c>
      <c r="D78" s="76">
        <v>10</v>
      </c>
      <c r="E78" s="77"/>
      <c r="F78" s="77"/>
      <c r="G78" s="76"/>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row>
    <row r="79" spans="1:33" ht="14.25">
      <c r="A79" s="76"/>
      <c r="B79" s="76"/>
      <c r="C79" s="77" t="s">
        <v>302</v>
      </c>
      <c r="D79" s="76">
        <v>10</v>
      </c>
      <c r="E79" s="77"/>
      <c r="F79" s="77"/>
      <c r="G79" s="76"/>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row>
    <row r="80" spans="1:33" ht="14.25">
      <c r="A80" s="76"/>
      <c r="B80" s="76"/>
      <c r="C80" s="77" t="s">
        <v>197</v>
      </c>
      <c r="D80" s="76">
        <v>90</v>
      </c>
      <c r="E80" s="77"/>
      <c r="F80" s="77"/>
      <c r="G80" s="76"/>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row>
    <row r="81" spans="1:33" ht="14.25">
      <c r="A81" s="76"/>
      <c r="B81" s="76"/>
      <c r="C81" s="77" t="s">
        <v>204</v>
      </c>
      <c r="D81" s="76">
        <v>70</v>
      </c>
      <c r="E81" s="77"/>
      <c r="F81" s="77"/>
      <c r="G81" s="76"/>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row>
    <row r="82" spans="1:33" ht="14.25">
      <c r="A82" s="76"/>
      <c r="B82" s="76"/>
      <c r="C82" s="77" t="s">
        <v>177</v>
      </c>
      <c r="D82" s="76">
        <v>390</v>
      </c>
      <c r="E82" s="77"/>
      <c r="F82" s="77"/>
      <c r="G82" s="76"/>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row>
    <row r="83" spans="1:33" ht="14.25">
      <c r="A83" s="76"/>
      <c r="B83" s="76"/>
      <c r="C83" s="77" t="s">
        <v>173</v>
      </c>
      <c r="D83" s="76">
        <v>4400</v>
      </c>
      <c r="E83" s="77"/>
      <c r="F83" s="77"/>
      <c r="G83" s="76"/>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row>
    <row r="84" spans="1:33" ht="14.25">
      <c r="A84" s="76"/>
      <c r="B84" s="76"/>
      <c r="C84" s="77" t="s">
        <v>223</v>
      </c>
      <c r="D84" s="76">
        <v>50</v>
      </c>
      <c r="E84" s="77"/>
      <c r="F84" s="77"/>
      <c r="G84" s="76"/>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row>
    <row r="85" spans="1:33" ht="14.25">
      <c r="A85" s="76"/>
      <c r="B85" s="76"/>
      <c r="C85" s="77" t="s">
        <v>221</v>
      </c>
      <c r="D85" s="76">
        <v>50</v>
      </c>
      <c r="E85" s="77"/>
      <c r="F85" s="77"/>
      <c r="G85" s="76"/>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row>
    <row r="86" spans="1:33" ht="14.25">
      <c r="A86" s="76"/>
      <c r="B86" s="76"/>
      <c r="C86" s="77" t="s">
        <v>267</v>
      </c>
      <c r="D86" s="76">
        <v>20</v>
      </c>
      <c r="E86" s="77"/>
      <c r="F86" s="77"/>
      <c r="G86" s="76"/>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row>
    <row r="87" spans="1:33" ht="14.25">
      <c r="A87" s="76"/>
      <c r="B87" s="76"/>
      <c r="C87" s="77" t="s">
        <v>175</v>
      </c>
      <c r="D87" s="76">
        <v>30</v>
      </c>
      <c r="E87" s="77"/>
      <c r="F87" s="77"/>
      <c r="G87" s="76"/>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row>
    <row r="88" spans="1:33" ht="14.25">
      <c r="A88" s="76"/>
      <c r="B88" s="76"/>
      <c r="C88" s="77" t="s">
        <v>276</v>
      </c>
      <c r="D88" s="76">
        <v>10</v>
      </c>
      <c r="E88" s="77"/>
      <c r="F88" s="77"/>
      <c r="G88" s="76"/>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row>
    <row r="89" spans="1:33" ht="14.25">
      <c r="A89" s="76"/>
      <c r="B89" s="76"/>
      <c r="C89" s="77" t="s">
        <v>227</v>
      </c>
      <c r="D89" s="76">
        <v>40</v>
      </c>
      <c r="E89" s="77"/>
      <c r="F89" s="77"/>
      <c r="G89" s="76"/>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row>
    <row r="90" spans="1:33" ht="14.25">
      <c r="A90" s="76"/>
      <c r="B90" s="76"/>
      <c r="C90" s="77" t="s">
        <v>3966</v>
      </c>
      <c r="D90" s="76">
        <v>50</v>
      </c>
      <c r="E90" s="77"/>
      <c r="F90" s="77"/>
      <c r="G90" s="76"/>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row>
    <row r="91" spans="1:33" ht="14.25">
      <c r="A91" s="76"/>
      <c r="B91" s="76"/>
      <c r="C91" s="77" t="s">
        <v>252</v>
      </c>
      <c r="D91" s="76">
        <v>20</v>
      </c>
      <c r="E91" s="77"/>
      <c r="F91" s="77"/>
      <c r="G91" s="76"/>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row>
    <row r="92" spans="1:33" ht="14.25">
      <c r="A92" s="76"/>
      <c r="B92" s="76"/>
      <c r="C92" s="77" t="s">
        <v>263</v>
      </c>
      <c r="D92" s="76">
        <v>20</v>
      </c>
      <c r="E92" s="77"/>
      <c r="F92" s="77"/>
      <c r="G92" s="76"/>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row>
    <row r="93" spans="1:33" ht="14.25">
      <c r="A93" s="76"/>
      <c r="B93" s="76"/>
      <c r="C93" s="77" t="s">
        <v>297</v>
      </c>
      <c r="D93" s="76">
        <v>10</v>
      </c>
      <c r="E93" s="77"/>
      <c r="F93" s="77"/>
      <c r="G93" s="76"/>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row>
    <row r="94" spans="1:33" ht="14.25">
      <c r="A94" s="76"/>
      <c r="B94" s="76"/>
      <c r="C94" s="77" t="s">
        <v>301</v>
      </c>
      <c r="D94" s="76">
        <v>10</v>
      </c>
      <c r="E94" s="77"/>
      <c r="F94" s="77"/>
      <c r="G94" s="76"/>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row>
    <row r="95" spans="1:33" ht="14.25">
      <c r="A95" s="76"/>
      <c r="B95" s="76"/>
      <c r="C95" s="77" t="s">
        <v>224</v>
      </c>
      <c r="D95" s="76">
        <v>10</v>
      </c>
      <c r="E95" s="77"/>
      <c r="F95" s="77"/>
      <c r="G95" s="76"/>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row>
    <row r="96" spans="1:33" ht="14.25">
      <c r="A96" s="76"/>
      <c r="B96" s="76"/>
      <c r="C96" s="77" t="s">
        <v>225</v>
      </c>
      <c r="D96" s="76">
        <v>10</v>
      </c>
      <c r="E96" s="77"/>
      <c r="F96" s="77"/>
      <c r="G96" s="76"/>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row>
    <row r="97" spans="1:33" ht="14.25">
      <c r="A97" s="76"/>
      <c r="B97" s="76"/>
      <c r="C97" s="77" t="s">
        <v>210</v>
      </c>
      <c r="D97" s="76">
        <v>30</v>
      </c>
      <c r="E97" s="77"/>
      <c r="F97" s="77"/>
      <c r="G97" s="76"/>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row>
    <row r="98" spans="1:33" ht="14.25">
      <c r="A98" s="76"/>
      <c r="B98" s="76"/>
      <c r="C98" s="77" t="s">
        <v>250</v>
      </c>
      <c r="D98" s="76">
        <v>20</v>
      </c>
      <c r="E98" s="77"/>
      <c r="F98" s="77"/>
      <c r="G98" s="76"/>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row>
    <row r="99" spans="1:33" ht="14.25">
      <c r="A99" s="76"/>
      <c r="B99" s="76"/>
      <c r="C99" s="77" t="s">
        <v>171</v>
      </c>
      <c r="D99" s="76">
        <v>70</v>
      </c>
      <c r="E99" s="77"/>
      <c r="F99" s="77"/>
      <c r="G99" s="76"/>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row>
    <row r="100" spans="1:33" ht="14.25">
      <c r="A100" s="76"/>
      <c r="B100" s="76"/>
      <c r="C100" s="77" t="s">
        <v>279</v>
      </c>
      <c r="D100" s="76">
        <v>10</v>
      </c>
      <c r="E100" s="77"/>
      <c r="F100" s="77"/>
      <c r="G100" s="76"/>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row>
    <row r="101" spans="1:33" ht="14.25">
      <c r="A101" s="76"/>
      <c r="B101" s="76"/>
      <c r="C101" s="77" t="s">
        <v>247</v>
      </c>
      <c r="D101" s="76">
        <v>10</v>
      </c>
      <c r="E101" s="77"/>
      <c r="F101" s="77"/>
      <c r="G101" s="76"/>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row>
    <row r="102" spans="1:33" ht="14.25">
      <c r="A102" s="76"/>
      <c r="B102" s="76"/>
      <c r="C102" s="77" t="s">
        <v>189</v>
      </c>
      <c r="D102" s="76">
        <v>150</v>
      </c>
      <c r="E102" s="77"/>
      <c r="F102" s="77"/>
      <c r="G102" s="76"/>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row>
    <row r="103" spans="1:33" ht="14.25">
      <c r="A103" s="76"/>
      <c r="B103" s="76"/>
      <c r="C103" s="77" t="s">
        <v>208</v>
      </c>
      <c r="D103" s="76">
        <v>20</v>
      </c>
      <c r="E103" s="77"/>
      <c r="F103" s="77"/>
      <c r="G103" s="76"/>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row>
    <row r="104" spans="1:33" ht="14.25">
      <c r="A104" s="76"/>
      <c r="B104" s="76"/>
      <c r="C104" s="77" t="s">
        <v>186</v>
      </c>
      <c r="D104" s="76">
        <v>210</v>
      </c>
      <c r="E104" s="77"/>
      <c r="F104" s="77"/>
      <c r="G104" s="76"/>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row>
    <row r="105" spans="1:33" ht="14.25">
      <c r="A105" s="76"/>
      <c r="B105" s="76"/>
      <c r="C105" s="77" t="s">
        <v>228</v>
      </c>
      <c r="D105" s="76">
        <v>10</v>
      </c>
      <c r="E105" s="77"/>
      <c r="F105" s="77"/>
      <c r="G105" s="76"/>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row>
    <row r="106" spans="1:33" ht="14.25">
      <c r="A106" s="76"/>
      <c r="B106" s="76"/>
      <c r="C106" s="77" t="s">
        <v>286</v>
      </c>
      <c r="D106" s="76">
        <v>10</v>
      </c>
      <c r="E106" s="77"/>
      <c r="F106" s="77"/>
      <c r="G106" s="76"/>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row>
    <row r="107" spans="1:33" ht="14.25">
      <c r="A107" s="76"/>
      <c r="B107" s="76"/>
      <c r="C107" s="77" t="s">
        <v>257</v>
      </c>
      <c r="D107" s="76">
        <v>20</v>
      </c>
      <c r="E107" s="77"/>
      <c r="F107" s="77"/>
      <c r="G107" s="76"/>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row>
    <row r="108" spans="1:33" ht="14.25">
      <c r="A108" s="76"/>
      <c r="B108" s="76"/>
      <c r="C108" s="77" t="s">
        <v>201</v>
      </c>
      <c r="D108" s="76">
        <v>40</v>
      </c>
      <c r="E108" s="77"/>
      <c r="F108" s="77"/>
      <c r="G108" s="76"/>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row>
    <row r="109" spans="1:33" ht="14.25">
      <c r="A109" s="76"/>
      <c r="B109" s="76"/>
      <c r="C109" s="77" t="s">
        <v>176</v>
      </c>
      <c r="D109" s="76">
        <v>1600</v>
      </c>
      <c r="E109" s="77"/>
      <c r="F109" s="77"/>
      <c r="G109" s="76"/>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row>
    <row r="110" spans="1:33" ht="14.25">
      <c r="A110" s="76"/>
      <c r="B110" s="76"/>
      <c r="C110" s="77" t="s">
        <v>299</v>
      </c>
      <c r="D110" s="76">
        <v>10</v>
      </c>
      <c r="E110" s="77"/>
      <c r="F110" s="77"/>
      <c r="G110" s="76"/>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row>
    <row r="111" spans="1:33" ht="14.25">
      <c r="A111" s="76"/>
      <c r="B111" s="76"/>
      <c r="C111" s="77" t="s">
        <v>284</v>
      </c>
      <c r="D111" s="76">
        <v>10</v>
      </c>
      <c r="E111" s="77"/>
      <c r="F111" s="77"/>
      <c r="G111" s="76"/>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row>
    <row r="112" spans="1:33" ht="14.25">
      <c r="A112" s="76"/>
      <c r="B112" s="76"/>
      <c r="C112" s="77" t="s">
        <v>291</v>
      </c>
      <c r="D112" s="76">
        <v>10</v>
      </c>
      <c r="E112" s="77"/>
      <c r="F112" s="77"/>
      <c r="G112" s="76"/>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row>
    <row r="113" spans="1:33" ht="14.25">
      <c r="A113" s="76"/>
      <c r="B113" s="76"/>
      <c r="C113" s="77" t="s">
        <v>296</v>
      </c>
      <c r="D113" s="76">
        <v>10</v>
      </c>
      <c r="E113" s="77"/>
      <c r="F113" s="77"/>
      <c r="G113" s="76"/>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row>
    <row r="114" spans="1:33" ht="14.25">
      <c r="A114" s="76"/>
      <c r="B114" s="76"/>
      <c r="C114" s="77" t="s">
        <v>240</v>
      </c>
      <c r="D114" s="76">
        <v>30</v>
      </c>
      <c r="E114" s="77"/>
      <c r="F114" s="77"/>
      <c r="G114" s="76"/>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row>
    <row r="115" spans="1:33" ht="14.25">
      <c r="A115" s="76"/>
      <c r="B115" s="76"/>
      <c r="C115" s="77" t="s">
        <v>253</v>
      </c>
      <c r="D115" s="76">
        <v>20</v>
      </c>
      <c r="E115" s="77"/>
      <c r="F115" s="77"/>
      <c r="G115" s="76"/>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row>
    <row r="116" spans="1:33" ht="14.25">
      <c r="A116" s="76"/>
      <c r="B116" s="76"/>
      <c r="C116" s="77" t="s">
        <v>219</v>
      </c>
      <c r="D116" s="76">
        <v>50</v>
      </c>
      <c r="E116" s="77"/>
      <c r="F116" s="77"/>
      <c r="G116" s="76"/>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row>
    <row r="117" spans="1:33" ht="14.25">
      <c r="A117" s="76"/>
      <c r="B117" s="76"/>
      <c r="C117" s="77" t="s">
        <v>260</v>
      </c>
      <c r="D117" s="76">
        <v>20</v>
      </c>
      <c r="E117" s="77"/>
      <c r="F117" s="77"/>
      <c r="G117" s="76"/>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row>
    <row r="118" spans="1:33" ht="15">
      <c r="A118" s="76" t="s">
        <v>4002</v>
      </c>
      <c r="B118" s="76">
        <v>18</v>
      </c>
      <c r="C118" s="75" t="s">
        <v>72</v>
      </c>
      <c r="D118" s="76">
        <v>720</v>
      </c>
      <c r="E118" s="87" t="s">
        <v>1068</v>
      </c>
      <c r="F118" s="77" t="s">
        <v>4705</v>
      </c>
      <c r="G118" s="76">
        <v>19</v>
      </c>
      <c r="H118" s="77" t="s">
        <v>72</v>
      </c>
      <c r="I118" s="191" t="s">
        <v>4795</v>
      </c>
      <c r="J118" s="77" t="b">
        <v>1</v>
      </c>
      <c r="K118" s="77" t="s">
        <v>4707</v>
      </c>
      <c r="L118" s="77" t="b">
        <v>1</v>
      </c>
      <c r="M118" s="77" t="b">
        <v>1</v>
      </c>
      <c r="N118" s="77" t="b">
        <v>1</v>
      </c>
      <c r="O118" s="77" t="b">
        <v>1</v>
      </c>
      <c r="P118" s="77"/>
      <c r="Q118" s="77"/>
      <c r="R118" s="77"/>
      <c r="S118" s="77" t="b">
        <v>1</v>
      </c>
      <c r="T118" s="77" t="s">
        <v>4796</v>
      </c>
      <c r="U118" s="77" t="s">
        <v>4797</v>
      </c>
      <c r="V118" s="77" t="s">
        <v>4798</v>
      </c>
      <c r="W118" s="77"/>
      <c r="X118" s="77"/>
      <c r="Y118" s="77"/>
      <c r="Z118" s="77" t="s">
        <v>4711</v>
      </c>
      <c r="AA118" s="191" t="s">
        <v>1013</v>
      </c>
      <c r="AB118" s="77" t="s">
        <v>4799</v>
      </c>
      <c r="AC118" s="77" t="s">
        <v>4711</v>
      </c>
      <c r="AD118" s="77"/>
      <c r="AE118" s="77"/>
      <c r="AF118" s="77"/>
      <c r="AG118" s="77"/>
    </row>
    <row r="119" spans="1:33" ht="14.25">
      <c r="A119" s="88"/>
      <c r="C119" s="77" t="s">
        <v>125</v>
      </c>
      <c r="D119" s="76">
        <v>10</v>
      </c>
      <c r="E119" s="88"/>
      <c r="F119" s="88"/>
      <c r="G119" s="88"/>
      <c r="H119" s="88"/>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row>
    <row r="120" spans="1:33" ht="14.25">
      <c r="A120" s="76"/>
      <c r="B120" s="76"/>
      <c r="C120" s="77" t="s">
        <v>99</v>
      </c>
      <c r="D120" s="76">
        <v>40</v>
      </c>
      <c r="E120" s="88"/>
      <c r="F120" s="77"/>
      <c r="G120" s="76"/>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row>
    <row r="121" spans="1:33" ht="14.25">
      <c r="A121" s="76"/>
      <c r="B121" s="76"/>
      <c r="C121" s="77" t="s">
        <v>148</v>
      </c>
      <c r="D121" s="76">
        <v>10</v>
      </c>
      <c r="E121" s="88"/>
      <c r="F121" s="77"/>
      <c r="G121" s="76"/>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row>
    <row r="122" spans="1:33" ht="14.25">
      <c r="A122" s="76"/>
      <c r="B122" s="76"/>
      <c r="C122" s="77" t="s">
        <v>149</v>
      </c>
      <c r="D122" s="76">
        <v>10</v>
      </c>
      <c r="E122" s="88"/>
      <c r="F122" s="77"/>
      <c r="G122" s="76"/>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row>
    <row r="123" spans="1:33" ht="14.25">
      <c r="A123" s="76"/>
      <c r="B123" s="76"/>
      <c r="C123" s="77" t="s">
        <v>128</v>
      </c>
      <c r="D123" s="76">
        <v>10</v>
      </c>
      <c r="E123" s="88"/>
      <c r="F123" s="77"/>
      <c r="G123" s="76"/>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row>
    <row r="124" spans="1:33" ht="14.25">
      <c r="A124" s="76"/>
      <c r="B124" s="76"/>
      <c r="C124" s="77" t="s">
        <v>79</v>
      </c>
      <c r="D124" s="76">
        <v>90</v>
      </c>
      <c r="E124" s="88"/>
      <c r="F124" s="77"/>
      <c r="G124" s="76"/>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row>
    <row r="125" spans="1:33" ht="14.25">
      <c r="A125" s="76"/>
      <c r="B125" s="76"/>
      <c r="C125" s="77" t="s">
        <v>122</v>
      </c>
      <c r="D125" s="76">
        <v>10</v>
      </c>
      <c r="E125" s="88"/>
      <c r="F125" s="77"/>
      <c r="G125" s="76"/>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row>
    <row r="126" spans="1:33" ht="14.25">
      <c r="A126" s="76"/>
      <c r="B126" s="76"/>
      <c r="C126" s="77" t="s">
        <v>112</v>
      </c>
      <c r="D126" s="76">
        <v>20</v>
      </c>
      <c r="E126" s="88"/>
      <c r="F126" s="77"/>
      <c r="G126" s="76"/>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row>
    <row r="127" spans="1:33" ht="14.25">
      <c r="A127" s="76"/>
      <c r="B127" s="76"/>
      <c r="C127" s="77" t="s">
        <v>142</v>
      </c>
      <c r="D127" s="76">
        <v>10</v>
      </c>
      <c r="E127" s="88"/>
      <c r="F127" s="77"/>
      <c r="G127" s="76"/>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row>
    <row r="128" spans="1:33" ht="14.25">
      <c r="A128" s="76"/>
      <c r="B128" s="76"/>
      <c r="C128" s="77" t="s">
        <v>85</v>
      </c>
      <c r="D128" s="76">
        <v>40</v>
      </c>
      <c r="E128" s="88"/>
      <c r="F128" s="77"/>
      <c r="G128" s="76"/>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row>
    <row r="129" spans="1:33" ht="14.25">
      <c r="A129" s="76"/>
      <c r="B129" s="76"/>
      <c r="C129" s="77" t="s">
        <v>106</v>
      </c>
      <c r="D129" s="76">
        <v>20</v>
      </c>
      <c r="E129" s="88"/>
      <c r="F129" s="77"/>
      <c r="G129" s="76"/>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row>
    <row r="130" spans="1:33" ht="14.25">
      <c r="A130" s="76"/>
      <c r="B130" s="76"/>
      <c r="C130" s="77" t="s">
        <v>127</v>
      </c>
      <c r="D130" s="76">
        <v>10</v>
      </c>
      <c r="E130" s="88"/>
      <c r="F130" s="77"/>
      <c r="G130" s="76"/>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row>
    <row r="131" spans="1:33" ht="14.25">
      <c r="A131" s="76"/>
      <c r="B131" s="76"/>
      <c r="C131" s="77" t="s">
        <v>89</v>
      </c>
      <c r="D131" s="76">
        <v>70</v>
      </c>
      <c r="E131" s="88"/>
      <c r="F131" s="77"/>
      <c r="G131" s="76"/>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row>
    <row r="132" spans="1:33" ht="14.25">
      <c r="A132" s="76"/>
      <c r="B132" s="76"/>
      <c r="C132" s="77" t="s">
        <v>130</v>
      </c>
      <c r="D132" s="76">
        <v>10</v>
      </c>
      <c r="E132" s="88"/>
      <c r="F132" s="77"/>
      <c r="G132" s="76"/>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row>
    <row r="133" spans="1:33" ht="14.25">
      <c r="A133" s="76"/>
      <c r="B133" s="76"/>
      <c r="C133" s="77" t="s">
        <v>71</v>
      </c>
      <c r="D133" s="76">
        <v>110</v>
      </c>
      <c r="E133" s="88"/>
      <c r="F133" s="77"/>
      <c r="G133" s="76"/>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row>
    <row r="134" spans="1:33" ht="14.25">
      <c r="A134" s="76"/>
      <c r="B134" s="76"/>
      <c r="C134" s="77" t="s">
        <v>110</v>
      </c>
      <c r="D134" s="76">
        <v>20</v>
      </c>
      <c r="E134" s="88"/>
      <c r="F134" s="77"/>
      <c r="G134" s="76"/>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row>
    <row r="135" spans="1:33" ht="14.25">
      <c r="A135" s="76"/>
      <c r="B135" s="76"/>
      <c r="C135" s="77" t="s">
        <v>132</v>
      </c>
      <c r="D135" s="76">
        <v>10</v>
      </c>
      <c r="E135" s="88"/>
      <c r="F135" s="77"/>
      <c r="G135" s="76"/>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row>
    <row r="136" spans="1:33" ht="14.25">
      <c r="A136" s="76"/>
      <c r="B136" s="76"/>
      <c r="C136" s="77" t="s">
        <v>134</v>
      </c>
      <c r="D136" s="76">
        <v>10</v>
      </c>
      <c r="E136" s="88"/>
      <c r="F136" s="77"/>
      <c r="G136" s="76"/>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row>
    <row r="137" spans="1:33" ht="15">
      <c r="A137" s="76" t="s">
        <v>4002</v>
      </c>
      <c r="B137" s="76">
        <v>19</v>
      </c>
      <c r="C137" s="75" t="s">
        <v>3977</v>
      </c>
      <c r="D137" s="76">
        <v>10</v>
      </c>
      <c r="E137" s="87" t="s">
        <v>1119</v>
      </c>
      <c r="F137" s="77" t="s">
        <v>4705</v>
      </c>
      <c r="G137" s="76">
        <v>1</v>
      </c>
      <c r="H137" s="77" t="s">
        <v>3977</v>
      </c>
      <c r="I137" s="190" t="s">
        <v>4800</v>
      </c>
      <c r="J137" s="77" t="b">
        <v>1</v>
      </c>
      <c r="K137" s="77" t="s">
        <v>4779</v>
      </c>
      <c r="L137" s="77" t="b">
        <v>1</v>
      </c>
      <c r="M137" s="77" t="b">
        <v>0</v>
      </c>
      <c r="N137" s="77" t="b">
        <v>0</v>
      </c>
      <c r="O137" s="77" t="b">
        <v>0</v>
      </c>
      <c r="P137" s="77"/>
      <c r="Q137" s="77"/>
      <c r="R137" s="77"/>
      <c r="S137" s="77" t="b">
        <v>1</v>
      </c>
      <c r="T137" s="77" t="s">
        <v>4801</v>
      </c>
      <c r="U137" s="77" t="s">
        <v>4802</v>
      </c>
      <c r="V137" s="77" t="s">
        <v>4803</v>
      </c>
      <c r="W137" s="77"/>
      <c r="X137" s="77"/>
      <c r="Y137" s="77"/>
      <c r="Z137" s="77" t="s">
        <v>4711</v>
      </c>
      <c r="AA137" s="191" t="s">
        <v>1013</v>
      </c>
      <c r="AB137" s="77" t="s">
        <v>4804</v>
      </c>
      <c r="AC137" s="77" t="s">
        <v>4711</v>
      </c>
      <c r="AD137" s="77"/>
      <c r="AE137" s="77"/>
      <c r="AF137" s="77"/>
      <c r="AG137" s="77"/>
    </row>
    <row r="138" spans="1:33" ht="15">
      <c r="A138" s="76" t="s">
        <v>4003</v>
      </c>
      <c r="B138" s="76">
        <v>20</v>
      </c>
      <c r="C138" s="75" t="s">
        <v>145</v>
      </c>
      <c r="D138" s="76">
        <v>10</v>
      </c>
      <c r="E138" s="87" t="s">
        <v>797</v>
      </c>
      <c r="F138" s="77" t="s">
        <v>4705</v>
      </c>
      <c r="G138" s="76">
        <v>2</v>
      </c>
      <c r="H138" s="77" t="s">
        <v>145</v>
      </c>
      <c r="I138" s="191" t="s">
        <v>4805</v>
      </c>
      <c r="J138" s="77" t="b">
        <v>1</v>
      </c>
      <c r="K138" s="77" t="s">
        <v>4779</v>
      </c>
      <c r="L138" s="77" t="b">
        <v>1</v>
      </c>
      <c r="M138" s="77" t="b">
        <v>1</v>
      </c>
      <c r="N138" s="77" t="b">
        <v>1</v>
      </c>
      <c r="O138" s="77" t="b">
        <v>1</v>
      </c>
      <c r="P138" s="77"/>
      <c r="Q138" s="77"/>
      <c r="R138" s="77"/>
      <c r="S138" s="77" t="b">
        <v>1</v>
      </c>
      <c r="T138" s="77" t="s">
        <v>4806</v>
      </c>
      <c r="U138" s="77" t="s">
        <v>4807</v>
      </c>
      <c r="V138" s="77" t="s">
        <v>4808</v>
      </c>
      <c r="W138" s="77"/>
      <c r="X138" s="77"/>
      <c r="Y138" s="77"/>
      <c r="Z138" s="77" t="s">
        <v>4711</v>
      </c>
      <c r="AA138" s="191" t="s">
        <v>1013</v>
      </c>
      <c r="AB138" s="77" t="s">
        <v>4809</v>
      </c>
      <c r="AC138" s="77" t="s">
        <v>4711</v>
      </c>
      <c r="AD138" s="77"/>
      <c r="AE138" s="77"/>
      <c r="AF138" s="77"/>
      <c r="AG138" s="77"/>
    </row>
    <row r="139" spans="1:33" ht="14.25">
      <c r="A139" s="76"/>
      <c r="B139" s="76"/>
      <c r="C139" s="77" t="s">
        <v>3955</v>
      </c>
      <c r="D139" s="76">
        <v>10</v>
      </c>
      <c r="E139" s="88"/>
      <c r="F139" s="77"/>
      <c r="G139" s="76"/>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row>
    <row r="140" spans="1:33" ht="15">
      <c r="A140" s="76" t="s">
        <v>4002</v>
      </c>
      <c r="B140" s="76">
        <v>21</v>
      </c>
      <c r="C140" s="75" t="s">
        <v>120</v>
      </c>
      <c r="D140" s="76">
        <v>20</v>
      </c>
      <c r="E140" s="134" t="s">
        <v>512</v>
      </c>
      <c r="F140" s="77" t="s">
        <v>4705</v>
      </c>
      <c r="G140" s="76">
        <v>5</v>
      </c>
      <c r="H140" s="75" t="s">
        <v>120</v>
      </c>
      <c r="I140" s="191" t="s">
        <v>4810</v>
      </c>
      <c r="J140" s="77" t="b">
        <v>1</v>
      </c>
      <c r="K140" s="77" t="s">
        <v>4779</v>
      </c>
      <c r="L140" s="77" t="b">
        <v>1</v>
      </c>
      <c r="M140" s="77" t="b">
        <v>1</v>
      </c>
      <c r="N140" s="77" t="b">
        <v>1</v>
      </c>
      <c r="O140" s="77" t="b">
        <v>1</v>
      </c>
      <c r="P140" s="77"/>
      <c r="Q140" s="77"/>
      <c r="R140" s="77"/>
      <c r="S140" s="77" t="b">
        <v>1</v>
      </c>
      <c r="T140" s="77" t="s">
        <v>4811</v>
      </c>
      <c r="U140" s="77" t="s">
        <v>4812</v>
      </c>
      <c r="V140" s="77" t="s">
        <v>4813</v>
      </c>
      <c r="W140" s="77"/>
      <c r="X140" s="77"/>
      <c r="Y140" s="77"/>
      <c r="Z140" s="77" t="s">
        <v>4711</v>
      </c>
      <c r="AA140" s="191" t="s">
        <v>1013</v>
      </c>
      <c r="AB140" s="77" t="s">
        <v>4814</v>
      </c>
      <c r="AC140" s="77" t="s">
        <v>4711</v>
      </c>
      <c r="AD140" s="77"/>
      <c r="AE140" s="77"/>
      <c r="AF140" s="77"/>
      <c r="AG140" s="77"/>
    </row>
    <row r="141" spans="1:33" ht="14.25">
      <c r="A141" s="76"/>
      <c r="B141" s="76"/>
      <c r="C141" s="77" t="s">
        <v>135</v>
      </c>
      <c r="D141" s="76">
        <v>10</v>
      </c>
      <c r="E141" s="77"/>
      <c r="F141" s="77"/>
      <c r="G141" s="76"/>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row>
    <row r="142" spans="1:33" ht="14.25">
      <c r="A142" s="76"/>
      <c r="B142" s="76"/>
      <c r="C142" s="77" t="s">
        <v>153</v>
      </c>
      <c r="D142" s="76">
        <v>10</v>
      </c>
      <c r="E142" s="77"/>
      <c r="F142" s="77"/>
      <c r="G142" s="76"/>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row>
    <row r="143" spans="1:33" ht="14.25">
      <c r="A143" s="76"/>
      <c r="B143" s="76"/>
      <c r="C143" s="77" t="s">
        <v>129</v>
      </c>
      <c r="D143" s="76">
        <v>10</v>
      </c>
      <c r="E143" s="77"/>
      <c r="F143" s="77"/>
      <c r="G143" s="76"/>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row>
    <row r="144" spans="1:33" ht="14.25">
      <c r="A144" s="76"/>
      <c r="B144" s="76"/>
      <c r="C144" s="77" t="s">
        <v>113</v>
      </c>
      <c r="D144" s="76">
        <v>20</v>
      </c>
      <c r="E144" s="77"/>
      <c r="F144" s="77"/>
      <c r="G144" s="76"/>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row>
    <row r="145" spans="1:33" ht="15">
      <c r="A145" s="76" t="s">
        <v>4002</v>
      </c>
      <c r="B145" s="76">
        <v>22</v>
      </c>
      <c r="C145" s="75" t="s">
        <v>80</v>
      </c>
      <c r="D145" s="86">
        <v>110</v>
      </c>
      <c r="E145" s="87" t="s">
        <v>892</v>
      </c>
      <c r="F145" s="77" t="s">
        <v>4705</v>
      </c>
      <c r="G145" s="76">
        <v>9</v>
      </c>
      <c r="H145" s="77" t="s">
        <v>80</v>
      </c>
      <c r="I145" s="193" t="s">
        <v>4815</v>
      </c>
      <c r="J145" s="77" t="b">
        <v>1</v>
      </c>
      <c r="K145" s="77" t="s">
        <v>4779</v>
      </c>
      <c r="L145" s="77" t="b">
        <v>1</v>
      </c>
      <c r="M145" s="77" t="b">
        <v>1</v>
      </c>
      <c r="N145" s="77" t="b">
        <v>1</v>
      </c>
      <c r="O145" s="77" t="b">
        <v>1</v>
      </c>
      <c r="P145" s="77"/>
      <c r="Q145" s="77"/>
      <c r="R145" s="77"/>
      <c r="S145" s="77" t="b">
        <v>1</v>
      </c>
      <c r="T145" s="77" t="s">
        <v>4816</v>
      </c>
      <c r="U145" s="77" t="s">
        <v>4817</v>
      </c>
      <c r="V145" s="77" t="s">
        <v>4818</v>
      </c>
      <c r="W145" s="77"/>
      <c r="X145" s="77"/>
      <c r="Y145" s="77"/>
      <c r="Z145" s="77" t="s">
        <v>4711</v>
      </c>
      <c r="AA145" s="191" t="s">
        <v>1013</v>
      </c>
      <c r="AB145" s="77" t="s">
        <v>4819</v>
      </c>
      <c r="AC145" s="77" t="s">
        <v>4711</v>
      </c>
      <c r="AD145" s="77"/>
      <c r="AE145" s="77"/>
      <c r="AF145" s="77"/>
      <c r="AG145" s="77"/>
    </row>
    <row r="146" spans="1:33" ht="14.25">
      <c r="A146" s="76"/>
      <c r="B146" s="76"/>
      <c r="C146" s="77" t="s">
        <v>140</v>
      </c>
      <c r="D146" s="89">
        <v>10</v>
      </c>
      <c r="E146" s="88"/>
      <c r="F146" s="77"/>
      <c r="G146" s="76"/>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row>
    <row r="147" spans="1:33" ht="14.25">
      <c r="A147" s="76"/>
      <c r="B147" s="76"/>
      <c r="C147" s="77" t="s">
        <v>76</v>
      </c>
      <c r="D147" s="76">
        <v>70</v>
      </c>
      <c r="E147" s="88"/>
      <c r="F147" s="77"/>
      <c r="G147" s="76"/>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row>
    <row r="148" spans="1:33" ht="14.25">
      <c r="A148" s="76"/>
      <c r="B148" s="76"/>
      <c r="C148" s="77" t="s">
        <v>144</v>
      </c>
      <c r="D148" s="76">
        <v>10</v>
      </c>
      <c r="E148" s="88"/>
      <c r="F148" s="77"/>
      <c r="G148" s="76"/>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row>
    <row r="149" spans="1:33" ht="14.25">
      <c r="A149" s="76"/>
      <c r="B149" s="76"/>
      <c r="C149" s="77" t="s">
        <v>103</v>
      </c>
      <c r="D149" s="76">
        <v>30</v>
      </c>
      <c r="E149" s="88"/>
      <c r="F149" s="77"/>
      <c r="G149" s="76"/>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row>
    <row r="150" spans="1:33" ht="14.25">
      <c r="A150" s="76"/>
      <c r="B150" s="76"/>
      <c r="C150" s="77" t="s">
        <v>136</v>
      </c>
      <c r="D150" s="76">
        <v>10</v>
      </c>
      <c r="E150" s="88"/>
      <c r="F150" s="77"/>
      <c r="G150" s="76"/>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row>
    <row r="151" spans="1:33" ht="14.25">
      <c r="A151" s="76"/>
      <c r="B151" s="76"/>
      <c r="C151" s="77" t="s">
        <v>114</v>
      </c>
      <c r="D151" s="76">
        <v>20</v>
      </c>
      <c r="E151" s="88"/>
      <c r="F151" s="77"/>
      <c r="G151" s="76"/>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row>
    <row r="152" spans="1:33" ht="14.25">
      <c r="A152" s="76"/>
      <c r="B152" s="76"/>
      <c r="C152" s="77" t="s">
        <v>138</v>
      </c>
      <c r="D152" s="76">
        <v>10</v>
      </c>
      <c r="E152" s="88"/>
      <c r="F152" s="77"/>
      <c r="G152" s="76"/>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row>
    <row r="153" spans="1:33" ht="14.25">
      <c r="A153" s="76"/>
      <c r="B153" s="76"/>
      <c r="C153" s="77" t="s">
        <v>146</v>
      </c>
      <c r="D153" s="76">
        <v>10</v>
      </c>
      <c r="E153" s="88"/>
      <c r="F153" s="77"/>
      <c r="G153" s="76"/>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row>
    <row r="154" spans="1:33" ht="15">
      <c r="A154" s="76" t="s">
        <v>4002</v>
      </c>
      <c r="B154" s="76">
        <v>23</v>
      </c>
      <c r="C154" s="75" t="s">
        <v>181</v>
      </c>
      <c r="D154" s="86">
        <v>170</v>
      </c>
      <c r="E154" s="83" t="s">
        <v>919</v>
      </c>
      <c r="F154" s="77" t="s">
        <v>4820</v>
      </c>
      <c r="G154" s="76">
        <v>3</v>
      </c>
      <c r="H154" s="77" t="s">
        <v>181</v>
      </c>
      <c r="I154" s="193" t="s">
        <v>4821</v>
      </c>
      <c r="J154" s="77" t="b">
        <v>1</v>
      </c>
      <c r="K154" s="77" t="s">
        <v>4779</v>
      </c>
      <c r="L154" s="77" t="b">
        <v>1</v>
      </c>
      <c r="M154" s="77" t="b">
        <v>1</v>
      </c>
      <c r="N154" s="77" t="b">
        <v>0</v>
      </c>
      <c r="O154" s="77" t="b">
        <v>1</v>
      </c>
      <c r="P154" s="77"/>
      <c r="Q154" s="77"/>
      <c r="R154" s="77"/>
      <c r="S154" s="77" t="b">
        <v>1</v>
      </c>
      <c r="T154" s="77" t="s">
        <v>4822</v>
      </c>
      <c r="U154" s="77" t="s">
        <v>4823</v>
      </c>
      <c r="V154" s="77" t="s">
        <v>4824</v>
      </c>
      <c r="W154" s="77"/>
      <c r="X154" s="77"/>
      <c r="Y154" s="77"/>
      <c r="Z154" s="77" t="s">
        <v>4711</v>
      </c>
      <c r="AA154" s="192" t="s">
        <v>1013</v>
      </c>
      <c r="AB154" s="77" t="s">
        <v>4825</v>
      </c>
      <c r="AC154" s="77" t="s">
        <v>4711</v>
      </c>
      <c r="AD154" s="77"/>
      <c r="AE154" s="77"/>
      <c r="AF154" s="77"/>
      <c r="AG154" s="77"/>
    </row>
    <row r="155" spans="1:33" ht="14.25">
      <c r="A155" s="76"/>
      <c r="B155" s="76"/>
      <c r="C155" s="77" t="s">
        <v>292</v>
      </c>
      <c r="D155" s="76">
        <v>10</v>
      </c>
      <c r="E155" s="77"/>
      <c r="F155" s="77"/>
      <c r="G155" s="76"/>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row>
    <row r="156" spans="1:33" ht="14.25">
      <c r="A156" s="76"/>
      <c r="B156" s="76"/>
      <c r="C156" s="77" t="s">
        <v>190</v>
      </c>
      <c r="D156" s="76">
        <v>150</v>
      </c>
      <c r="E156" s="77"/>
      <c r="F156" s="77"/>
      <c r="G156" s="76"/>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row>
    <row r="157" spans="1:33" ht="15">
      <c r="A157" s="76" t="s">
        <v>4003</v>
      </c>
      <c r="B157" s="76">
        <v>24</v>
      </c>
      <c r="C157" s="75" t="s">
        <v>100</v>
      </c>
      <c r="D157" s="86">
        <v>50</v>
      </c>
      <c r="E157" s="78" t="s">
        <v>740</v>
      </c>
      <c r="F157" s="77" t="s">
        <v>4705</v>
      </c>
      <c r="G157" s="76">
        <v>7</v>
      </c>
      <c r="H157" s="77" t="s">
        <v>100</v>
      </c>
      <c r="I157" s="192" t="s">
        <v>4826</v>
      </c>
      <c r="J157" s="77" t="b">
        <v>1</v>
      </c>
      <c r="K157" s="77" t="s">
        <v>4707</v>
      </c>
      <c r="L157" s="77" t="b">
        <v>1</v>
      </c>
      <c r="M157" s="77" t="b">
        <v>1</v>
      </c>
      <c r="N157" s="77" t="b">
        <v>1</v>
      </c>
      <c r="O157" s="77" t="b">
        <v>1</v>
      </c>
      <c r="P157" s="77"/>
      <c r="Q157" s="77"/>
      <c r="R157" s="77"/>
      <c r="S157" s="77" t="b">
        <v>1</v>
      </c>
      <c r="T157" s="77" t="s">
        <v>4827</v>
      </c>
      <c r="U157" s="77" t="s">
        <v>4828</v>
      </c>
      <c r="V157" s="77" t="s">
        <v>4829</v>
      </c>
      <c r="W157" s="77"/>
      <c r="X157" s="77"/>
      <c r="Y157" s="77"/>
      <c r="Z157" s="77" t="s">
        <v>4711</v>
      </c>
      <c r="AA157" s="192" t="s">
        <v>1013</v>
      </c>
      <c r="AB157" s="77" t="s">
        <v>4830</v>
      </c>
      <c r="AC157" s="77" t="s">
        <v>4711</v>
      </c>
      <c r="AD157" s="77"/>
      <c r="AE157" s="77"/>
      <c r="AF157" s="77"/>
      <c r="AG157" s="77"/>
    </row>
    <row r="158" spans="1:33" ht="14.25">
      <c r="A158" s="76"/>
      <c r="B158" s="76"/>
      <c r="C158" s="77" t="s">
        <v>169</v>
      </c>
      <c r="D158" s="76">
        <v>10</v>
      </c>
      <c r="E158" s="88"/>
      <c r="F158" s="77"/>
      <c r="G158" s="76"/>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row>
    <row r="159" spans="1:33" ht="14.25">
      <c r="A159" s="76"/>
      <c r="B159" s="76"/>
      <c r="C159" s="77" t="s">
        <v>118</v>
      </c>
      <c r="D159" s="76">
        <v>10</v>
      </c>
      <c r="E159" s="88"/>
      <c r="F159" s="77"/>
      <c r="G159" s="76"/>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row>
    <row r="160" spans="1:33" ht="14.25">
      <c r="A160" s="76"/>
      <c r="B160" s="76"/>
      <c r="C160" s="77" t="s">
        <v>121</v>
      </c>
      <c r="D160" s="76">
        <v>50</v>
      </c>
      <c r="E160" s="88"/>
      <c r="F160" s="77"/>
      <c r="G160" s="76"/>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row>
    <row r="161" spans="1:33" ht="14.25">
      <c r="A161" s="76"/>
      <c r="B161" s="76"/>
      <c r="C161" s="77" t="s">
        <v>168</v>
      </c>
      <c r="D161" s="76">
        <v>10</v>
      </c>
      <c r="E161" s="88"/>
      <c r="F161" s="77"/>
      <c r="G161" s="76"/>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row>
    <row r="162" spans="1:33" ht="14.25">
      <c r="A162" s="76"/>
      <c r="B162" s="76"/>
      <c r="C162" s="77" t="s">
        <v>164</v>
      </c>
      <c r="D162" s="76">
        <v>20</v>
      </c>
      <c r="E162" s="88"/>
      <c r="F162" s="77"/>
      <c r="G162" s="76"/>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row>
    <row r="163" spans="1:33" ht="14.25">
      <c r="A163" s="76"/>
      <c r="B163" s="76"/>
      <c r="C163" s="77" t="s">
        <v>124</v>
      </c>
      <c r="D163" s="76">
        <v>10</v>
      </c>
      <c r="E163" s="88"/>
      <c r="F163" s="77"/>
      <c r="G163" s="76"/>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row>
    <row r="164" spans="1:33" ht="15">
      <c r="A164" s="76" t="s">
        <v>4002</v>
      </c>
      <c r="B164" s="76">
        <v>25</v>
      </c>
      <c r="C164" s="75" t="s">
        <v>185</v>
      </c>
      <c r="D164" s="76">
        <v>150</v>
      </c>
      <c r="E164" s="83" t="s">
        <v>900</v>
      </c>
      <c r="F164" s="77" t="s">
        <v>4705</v>
      </c>
      <c r="G164" s="76">
        <v>5</v>
      </c>
      <c r="H164" s="77" t="s">
        <v>3984</v>
      </c>
      <c r="I164" s="194" t="s">
        <v>4831</v>
      </c>
      <c r="J164" s="77" t="b">
        <v>1</v>
      </c>
      <c r="K164" s="77" t="s">
        <v>4779</v>
      </c>
      <c r="L164" s="77" t="b">
        <v>1</v>
      </c>
      <c r="M164" s="77" t="b">
        <v>1</v>
      </c>
      <c r="N164" s="77" t="b">
        <v>1</v>
      </c>
      <c r="O164" s="77" t="b">
        <v>1</v>
      </c>
      <c r="P164" s="77"/>
      <c r="Q164" s="77"/>
      <c r="R164" s="77"/>
      <c r="S164" s="77" t="b">
        <v>1</v>
      </c>
      <c r="T164" s="77" t="s">
        <v>4832</v>
      </c>
      <c r="U164" s="77" t="s">
        <v>4833</v>
      </c>
      <c r="V164" s="77" t="s">
        <v>4834</v>
      </c>
      <c r="W164" s="77"/>
      <c r="X164" s="77"/>
      <c r="Y164" s="77"/>
      <c r="Z164" s="77" t="s">
        <v>4711</v>
      </c>
      <c r="AA164" s="191" t="s">
        <v>1013</v>
      </c>
      <c r="AB164" s="77" t="s">
        <v>4835</v>
      </c>
      <c r="AC164" s="77" t="s">
        <v>4711</v>
      </c>
      <c r="AD164" s="77"/>
      <c r="AE164" s="77"/>
      <c r="AF164" s="77"/>
      <c r="AG164" s="77"/>
    </row>
    <row r="165" spans="1:33" ht="14.25">
      <c r="A165" s="76"/>
      <c r="B165" s="76"/>
      <c r="C165" s="77" t="s">
        <v>188</v>
      </c>
      <c r="D165" s="76">
        <v>150</v>
      </c>
      <c r="E165" s="77"/>
      <c r="F165" s="77"/>
      <c r="G165" s="76"/>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row>
    <row r="166" spans="1:33" ht="14.25">
      <c r="A166" s="76"/>
      <c r="B166" s="76"/>
      <c r="C166" s="77" t="s">
        <v>179</v>
      </c>
      <c r="D166" s="76">
        <v>20</v>
      </c>
      <c r="E166" s="77"/>
      <c r="F166" s="77"/>
      <c r="G166" s="76"/>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row>
    <row r="167" spans="1:33" ht="14.25">
      <c r="A167" s="76"/>
      <c r="B167" s="76"/>
      <c r="C167" s="77" t="s">
        <v>196</v>
      </c>
      <c r="D167" s="76">
        <v>60</v>
      </c>
      <c r="E167" s="77"/>
      <c r="F167" s="77"/>
      <c r="G167" s="76"/>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row>
    <row r="168" spans="1:33" ht="14.25">
      <c r="A168" s="76"/>
      <c r="B168" s="76"/>
      <c r="C168" s="77" t="s">
        <v>192</v>
      </c>
      <c r="D168" s="76">
        <v>100</v>
      </c>
      <c r="E168" s="77"/>
      <c r="F168" s="77"/>
      <c r="G168" s="76"/>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row>
    <row r="169" spans="1:33" ht="15">
      <c r="A169" s="76" t="s">
        <v>4003</v>
      </c>
      <c r="B169" s="76">
        <v>26</v>
      </c>
      <c r="C169" s="75" t="s">
        <v>126</v>
      </c>
      <c r="D169" s="76">
        <v>20</v>
      </c>
      <c r="E169" s="78" t="s">
        <v>669</v>
      </c>
      <c r="F169" s="77" t="s">
        <v>4705</v>
      </c>
      <c r="G169" s="158">
        <v>1</v>
      </c>
      <c r="H169" s="77" t="s">
        <v>126</v>
      </c>
      <c r="I169" s="192" t="s">
        <v>4836</v>
      </c>
      <c r="J169" s="77" t="b">
        <v>1</v>
      </c>
      <c r="K169" s="77" t="s">
        <v>4707</v>
      </c>
      <c r="L169" s="77" t="b">
        <v>1</v>
      </c>
      <c r="M169" s="77" t="b">
        <v>1</v>
      </c>
      <c r="N169" s="77" t="b">
        <v>1</v>
      </c>
      <c r="O169" s="77" t="b">
        <v>1</v>
      </c>
      <c r="P169" s="77"/>
      <c r="Q169" s="77"/>
      <c r="R169" s="77"/>
      <c r="S169" s="77" t="b">
        <v>1</v>
      </c>
      <c r="T169" s="77" t="s">
        <v>4837</v>
      </c>
      <c r="U169" s="77" t="s">
        <v>4838</v>
      </c>
      <c r="V169" s="77" t="s">
        <v>4839</v>
      </c>
      <c r="W169" s="77"/>
      <c r="X169" s="77"/>
      <c r="Y169" s="77"/>
      <c r="Z169" s="77" t="s">
        <v>4711</v>
      </c>
      <c r="AA169" s="191" t="s">
        <v>1013</v>
      </c>
      <c r="AB169" s="77" t="s">
        <v>4840</v>
      </c>
      <c r="AC169" s="77" t="s">
        <v>4711</v>
      </c>
      <c r="AD169" s="77"/>
      <c r="AE169" s="77"/>
      <c r="AF169" s="77"/>
      <c r="AG169" s="77"/>
    </row>
    <row r="170" spans="1:33" ht="15">
      <c r="A170" s="76" t="s">
        <v>4003</v>
      </c>
      <c r="B170" s="76">
        <v>27</v>
      </c>
      <c r="C170" s="75" t="s">
        <v>211</v>
      </c>
      <c r="D170" s="76">
        <v>30</v>
      </c>
      <c r="E170" s="78" t="s">
        <v>575</v>
      </c>
      <c r="F170" s="77" t="s">
        <v>4705</v>
      </c>
      <c r="G170" s="76">
        <v>4</v>
      </c>
      <c r="H170" s="77" t="s">
        <v>211</v>
      </c>
      <c r="I170" s="191" t="s">
        <v>4841</v>
      </c>
      <c r="J170" s="77" t="b">
        <v>1</v>
      </c>
      <c r="K170" s="77" t="s">
        <v>4707</v>
      </c>
      <c r="L170" s="77" t="b">
        <v>1</v>
      </c>
      <c r="M170" s="77" t="b">
        <v>1</v>
      </c>
      <c r="N170" s="77" t="b">
        <v>0</v>
      </c>
      <c r="O170" s="77" t="b">
        <v>0</v>
      </c>
      <c r="P170" s="77"/>
      <c r="Q170" s="77"/>
      <c r="R170" s="77"/>
      <c r="S170" s="77" t="b">
        <v>1</v>
      </c>
      <c r="T170" s="77" t="s">
        <v>4842</v>
      </c>
      <c r="U170" s="77" t="s">
        <v>4843</v>
      </c>
      <c r="V170" s="77" t="s">
        <v>4844</v>
      </c>
      <c r="W170" s="77"/>
      <c r="X170" s="77"/>
      <c r="Y170" s="77"/>
      <c r="Z170" s="77" t="s">
        <v>4711</v>
      </c>
      <c r="AA170" s="191" t="s">
        <v>1013</v>
      </c>
      <c r="AB170" s="77" t="s">
        <v>4845</v>
      </c>
      <c r="AC170" s="77" t="s">
        <v>4711</v>
      </c>
      <c r="AD170" s="77"/>
      <c r="AE170" s="77"/>
      <c r="AF170" s="77"/>
      <c r="AG170" s="77"/>
    </row>
    <row r="171" spans="1:33" ht="14.25">
      <c r="A171" s="76"/>
      <c r="B171" s="76"/>
      <c r="C171" s="77" t="s">
        <v>220</v>
      </c>
      <c r="D171" s="76">
        <v>10</v>
      </c>
      <c r="E171" s="77"/>
      <c r="F171" s="77"/>
      <c r="G171" s="76"/>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row>
    <row r="172" spans="1:33" ht="14.25">
      <c r="A172" s="76"/>
      <c r="B172" s="76"/>
      <c r="C172" s="77" t="s">
        <v>3959</v>
      </c>
      <c r="D172" s="76">
        <v>10</v>
      </c>
      <c r="E172" s="77"/>
      <c r="F172" s="77"/>
      <c r="G172" s="76"/>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row>
    <row r="173" spans="1:33" ht="14.25">
      <c r="A173" s="76"/>
      <c r="B173" s="76"/>
      <c r="C173" s="77" t="s">
        <v>137</v>
      </c>
      <c r="D173" s="76">
        <v>10</v>
      </c>
      <c r="E173" s="77"/>
      <c r="F173" s="77"/>
      <c r="G173" s="76"/>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row>
    <row r="174" spans="1:33" ht="15">
      <c r="A174" s="76" t="s">
        <v>4003</v>
      </c>
      <c r="B174" s="76">
        <v>28</v>
      </c>
      <c r="C174" s="75" t="s">
        <v>213</v>
      </c>
      <c r="D174" s="95">
        <v>30</v>
      </c>
      <c r="E174" s="78" t="s">
        <v>1101</v>
      </c>
      <c r="F174" s="77" t="s">
        <v>4705</v>
      </c>
      <c r="G174" s="76">
        <v>1</v>
      </c>
      <c r="H174" s="77" t="s">
        <v>213</v>
      </c>
      <c r="I174" s="193" t="s">
        <v>4846</v>
      </c>
      <c r="J174" s="77" t="b">
        <v>1</v>
      </c>
      <c r="K174" s="77" t="s">
        <v>4779</v>
      </c>
      <c r="L174" s="77" t="b">
        <v>1</v>
      </c>
      <c r="M174" s="77" t="b">
        <v>1</v>
      </c>
      <c r="N174" s="77" t="b">
        <v>1</v>
      </c>
      <c r="O174" s="77" t="b">
        <v>1</v>
      </c>
      <c r="P174" s="77"/>
      <c r="Q174" s="77"/>
      <c r="R174" s="77"/>
      <c r="S174" s="77" t="b">
        <v>1</v>
      </c>
      <c r="T174" s="77" t="s">
        <v>4847</v>
      </c>
      <c r="U174" s="77" t="s">
        <v>4848</v>
      </c>
      <c r="V174" s="77" t="s">
        <v>4849</v>
      </c>
      <c r="W174" s="77"/>
      <c r="X174" s="77"/>
      <c r="Y174" s="77"/>
      <c r="Z174" s="77" t="s">
        <v>4711</v>
      </c>
      <c r="AA174" s="191" t="s">
        <v>1013</v>
      </c>
      <c r="AB174" s="77" t="s">
        <v>4850</v>
      </c>
      <c r="AC174" s="77" t="s">
        <v>4711</v>
      </c>
      <c r="AD174" s="77"/>
      <c r="AE174" s="77"/>
      <c r="AF174" s="77"/>
      <c r="AG174" s="77"/>
    </row>
    <row r="175" spans="1:33" ht="15">
      <c r="A175" s="76" t="s">
        <v>4002</v>
      </c>
      <c r="B175" s="76">
        <v>29</v>
      </c>
      <c r="C175" s="75" t="s">
        <v>244</v>
      </c>
      <c r="D175" s="76">
        <v>10</v>
      </c>
      <c r="E175" s="83" t="s">
        <v>730</v>
      </c>
      <c r="F175" s="77" t="s">
        <v>4705</v>
      </c>
      <c r="G175" s="76">
        <v>1</v>
      </c>
      <c r="H175" s="77" t="s">
        <v>244</v>
      </c>
      <c r="I175" s="193" t="s">
        <v>4851</v>
      </c>
      <c r="J175" s="77" t="b">
        <v>1</v>
      </c>
      <c r="K175" s="77" t="s">
        <v>4779</v>
      </c>
      <c r="L175" s="77" t="b">
        <v>1</v>
      </c>
      <c r="M175" s="77" t="b">
        <v>1</v>
      </c>
      <c r="N175" s="77" t="b">
        <v>1</v>
      </c>
      <c r="O175" s="77" t="b">
        <v>1</v>
      </c>
      <c r="P175" s="77"/>
      <c r="Q175" s="77"/>
      <c r="R175" s="77"/>
      <c r="S175" s="77" t="b">
        <v>1</v>
      </c>
      <c r="T175" s="77" t="s">
        <v>4852</v>
      </c>
      <c r="U175" s="77" t="s">
        <v>4853</v>
      </c>
      <c r="V175" s="77" t="s">
        <v>4854</v>
      </c>
      <c r="W175" s="77"/>
      <c r="X175" s="77"/>
      <c r="Y175" s="77"/>
      <c r="Z175" s="77" t="s">
        <v>4711</v>
      </c>
      <c r="AA175" s="191" t="s">
        <v>1013</v>
      </c>
      <c r="AB175" s="77" t="s">
        <v>4855</v>
      </c>
      <c r="AC175" s="77" t="s">
        <v>4711</v>
      </c>
      <c r="AD175" s="77"/>
      <c r="AE175" s="77"/>
      <c r="AF175" s="77"/>
      <c r="AG175" s="77"/>
    </row>
    <row r="176" spans="1:33" ht="15">
      <c r="A176" s="76" t="s">
        <v>4003</v>
      </c>
      <c r="B176" s="76">
        <v>30</v>
      </c>
      <c r="C176" s="75" t="s">
        <v>248</v>
      </c>
      <c r="D176" s="76">
        <v>10</v>
      </c>
      <c r="E176" s="83" t="s">
        <v>675</v>
      </c>
      <c r="F176" s="77" t="s">
        <v>4705</v>
      </c>
      <c r="G176" s="76">
        <v>1</v>
      </c>
      <c r="H176" s="77" t="s">
        <v>248</v>
      </c>
      <c r="I176" s="192" t="s">
        <v>4856</v>
      </c>
      <c r="J176" s="77" t="b">
        <v>1</v>
      </c>
      <c r="K176" s="77" t="s">
        <v>4707</v>
      </c>
      <c r="L176" s="77"/>
      <c r="M176" s="77"/>
      <c r="N176" s="77" t="b">
        <v>1</v>
      </c>
      <c r="O176" s="77" t="b">
        <v>1</v>
      </c>
      <c r="P176" s="77"/>
      <c r="Q176" s="77"/>
      <c r="R176" s="77"/>
      <c r="S176" s="77" t="b">
        <v>1</v>
      </c>
      <c r="T176" s="77" t="s">
        <v>4857</v>
      </c>
      <c r="U176" s="77" t="s">
        <v>4858</v>
      </c>
      <c r="V176" s="77" t="s">
        <v>4859</v>
      </c>
      <c r="W176" s="77"/>
      <c r="X176" s="77"/>
      <c r="Y176" s="77"/>
      <c r="Z176" s="77" t="s">
        <v>4711</v>
      </c>
      <c r="AA176" s="191" t="s">
        <v>1013</v>
      </c>
      <c r="AB176" s="77" t="s">
        <v>4860</v>
      </c>
      <c r="AC176" s="77" t="s">
        <v>4711</v>
      </c>
      <c r="AD176" s="77"/>
      <c r="AE176" s="77"/>
      <c r="AF176" s="77"/>
      <c r="AG176" s="77"/>
    </row>
    <row r="177" spans="1:33" ht="15">
      <c r="A177" s="76" t="s">
        <v>4002</v>
      </c>
      <c r="B177" s="76">
        <v>31</v>
      </c>
      <c r="C177" s="75" t="s">
        <v>203</v>
      </c>
      <c r="D177" s="76">
        <v>50</v>
      </c>
      <c r="E177" s="83" t="s">
        <v>863</v>
      </c>
      <c r="F177" s="77" t="s">
        <v>4705</v>
      </c>
      <c r="G177" s="76">
        <v>1</v>
      </c>
      <c r="H177" s="77" t="s">
        <v>203</v>
      </c>
      <c r="I177" s="193" t="s">
        <v>4861</v>
      </c>
      <c r="J177" s="77" t="b">
        <v>1</v>
      </c>
      <c r="K177" s="77" t="s">
        <v>4707</v>
      </c>
      <c r="L177" s="77" t="b">
        <v>1</v>
      </c>
      <c r="M177" s="77" t="b">
        <v>1</v>
      </c>
      <c r="N177" s="77" t="b">
        <v>1</v>
      </c>
      <c r="O177" s="77" t="b">
        <v>1</v>
      </c>
      <c r="P177" s="77"/>
      <c r="Q177" s="77"/>
      <c r="R177" s="77"/>
      <c r="S177" s="77" t="b">
        <v>1</v>
      </c>
      <c r="T177" s="77" t="s">
        <v>4862</v>
      </c>
      <c r="U177" s="77" t="s">
        <v>4863</v>
      </c>
      <c r="V177" s="77" t="s">
        <v>4864</v>
      </c>
      <c r="W177" s="77"/>
      <c r="X177" s="77"/>
      <c r="Y177" s="77"/>
      <c r="Z177" s="77" t="s">
        <v>4711</v>
      </c>
      <c r="AA177" s="191" t="s">
        <v>1013</v>
      </c>
      <c r="AB177" s="77" t="s">
        <v>4865</v>
      </c>
      <c r="AC177" s="77" t="s">
        <v>4711</v>
      </c>
      <c r="AD177" s="77"/>
      <c r="AE177" s="77"/>
      <c r="AF177" s="77"/>
      <c r="AG177" s="77"/>
    </row>
    <row r="178" spans="1:33" ht="15">
      <c r="A178" s="76" t="s">
        <v>4003</v>
      </c>
      <c r="B178" s="76">
        <v>32</v>
      </c>
      <c r="C178" s="75" t="s">
        <v>271</v>
      </c>
      <c r="D178" s="76">
        <v>10</v>
      </c>
      <c r="E178" s="83" t="s">
        <v>713</v>
      </c>
      <c r="F178" s="77" t="s">
        <v>4705</v>
      </c>
      <c r="G178" s="76">
        <v>1</v>
      </c>
      <c r="H178" s="77" t="s">
        <v>271</v>
      </c>
      <c r="I178" s="192" t="s">
        <v>4866</v>
      </c>
      <c r="J178" s="77" t="b">
        <v>1</v>
      </c>
      <c r="K178" s="77" t="s">
        <v>4707</v>
      </c>
      <c r="L178" s="77" t="b">
        <v>1</v>
      </c>
      <c r="M178" s="77" t="b">
        <v>0</v>
      </c>
      <c r="N178" s="77" t="b">
        <v>1</v>
      </c>
      <c r="O178" s="77" t="b">
        <v>1</v>
      </c>
      <c r="P178" s="77"/>
      <c r="Q178" s="77"/>
      <c r="R178" s="77"/>
      <c r="S178" s="77" t="b">
        <v>1</v>
      </c>
      <c r="T178" s="77" t="s">
        <v>4867</v>
      </c>
      <c r="U178" s="77" t="s">
        <v>4868</v>
      </c>
      <c r="V178" s="77" t="s">
        <v>4869</v>
      </c>
      <c r="W178" s="77"/>
      <c r="X178" s="77"/>
      <c r="Y178" s="77"/>
      <c r="Z178" s="77" t="s">
        <v>4711</v>
      </c>
      <c r="AA178" s="191" t="s">
        <v>1013</v>
      </c>
      <c r="AB178" s="77" t="s">
        <v>4870</v>
      </c>
      <c r="AC178" s="77" t="s">
        <v>4711</v>
      </c>
      <c r="AD178" s="77"/>
      <c r="AE178" s="77"/>
      <c r="AF178" s="77"/>
      <c r="AG178" s="77"/>
    </row>
    <row r="179" spans="1:33" ht="15">
      <c r="A179" s="76" t="s">
        <v>4002</v>
      </c>
      <c r="B179" s="76">
        <v>33</v>
      </c>
      <c r="C179" s="75" t="s">
        <v>231</v>
      </c>
      <c r="D179" s="76">
        <v>40</v>
      </c>
      <c r="E179" s="78" t="s">
        <v>913</v>
      </c>
      <c r="F179" s="77" t="s">
        <v>4705</v>
      </c>
      <c r="G179" s="76">
        <v>1</v>
      </c>
      <c r="H179" s="77" t="s">
        <v>231</v>
      </c>
      <c r="I179" s="190" t="s">
        <v>4871</v>
      </c>
      <c r="J179" s="77" t="b">
        <v>1</v>
      </c>
      <c r="K179" s="77" t="s">
        <v>4707</v>
      </c>
      <c r="L179" s="77" t="b">
        <v>1</v>
      </c>
      <c r="M179" s="77" t="b">
        <v>1</v>
      </c>
      <c r="N179" s="77" t="b">
        <v>1</v>
      </c>
      <c r="O179" s="77" t="b">
        <v>1</v>
      </c>
      <c r="P179" s="77"/>
      <c r="Q179" s="77"/>
      <c r="R179" s="77"/>
      <c r="S179" s="77" t="b">
        <v>1</v>
      </c>
      <c r="T179" s="77" t="s">
        <v>4872</v>
      </c>
      <c r="U179" s="77" t="s">
        <v>4873</v>
      </c>
      <c r="V179" s="77" t="s">
        <v>4874</v>
      </c>
      <c r="W179" s="77"/>
      <c r="X179" s="77"/>
      <c r="Y179" s="77"/>
      <c r="Z179" s="77" t="s">
        <v>4711</v>
      </c>
      <c r="AA179" s="191" t="s">
        <v>1013</v>
      </c>
      <c r="AB179" s="77" t="s">
        <v>4875</v>
      </c>
      <c r="AC179" s="77" t="s">
        <v>4711</v>
      </c>
      <c r="AD179" s="77"/>
      <c r="AE179" s="77"/>
      <c r="AF179" s="77"/>
      <c r="AG179" s="77"/>
    </row>
    <row r="180" spans="1:33" ht="15">
      <c r="A180" s="76" t="s">
        <v>4003</v>
      </c>
      <c r="B180" s="76">
        <v>34</v>
      </c>
      <c r="C180" s="75" t="s">
        <v>3985</v>
      </c>
      <c r="D180" s="76">
        <v>4400</v>
      </c>
      <c r="E180" s="78" t="s">
        <v>3990</v>
      </c>
      <c r="F180" s="77" t="s">
        <v>4705</v>
      </c>
      <c r="G180" s="76">
        <v>2</v>
      </c>
      <c r="H180" s="77" t="s">
        <v>3989</v>
      </c>
      <c r="I180" s="191" t="s">
        <v>4876</v>
      </c>
      <c r="J180" s="77" t="b">
        <v>1</v>
      </c>
      <c r="K180" s="77" t="s">
        <v>4707</v>
      </c>
      <c r="L180" s="77"/>
      <c r="M180" s="77"/>
      <c r="N180" s="77"/>
      <c r="O180" s="77" t="b">
        <v>1</v>
      </c>
      <c r="P180" s="77"/>
      <c r="Q180" s="77"/>
      <c r="R180" s="77"/>
      <c r="S180" s="77" t="b">
        <v>1</v>
      </c>
      <c r="T180" s="77" t="s">
        <v>4877</v>
      </c>
      <c r="U180" s="77" t="s">
        <v>4878</v>
      </c>
      <c r="V180" s="77" t="s">
        <v>4879</v>
      </c>
      <c r="W180" s="77"/>
      <c r="X180" s="77"/>
      <c r="Y180" s="77"/>
      <c r="Z180" s="77" t="s">
        <v>4711</v>
      </c>
      <c r="AA180" s="191" t="s">
        <v>1013</v>
      </c>
      <c r="AB180" s="77" t="s">
        <v>4880</v>
      </c>
      <c r="AC180" s="77" t="s">
        <v>4711</v>
      </c>
      <c r="AD180" s="77"/>
      <c r="AE180" s="77"/>
      <c r="AF180" s="77"/>
      <c r="AG180" s="77"/>
    </row>
    <row r="181" spans="1:33" ht="14.25">
      <c r="A181" s="195"/>
      <c r="B181" s="76"/>
      <c r="C181" s="77" t="s">
        <v>3988</v>
      </c>
      <c r="D181" s="76">
        <v>1000</v>
      </c>
      <c r="E181" s="77"/>
      <c r="F181" s="77"/>
      <c r="G181" s="76"/>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row>
    <row r="182" spans="1:33" ht="14.25">
      <c r="A182" s="195"/>
      <c r="B182" s="195"/>
      <c r="C182" s="96"/>
      <c r="D182" s="195"/>
      <c r="E182" s="96"/>
      <c r="F182" s="96"/>
      <c r="G182" s="195"/>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row>
    <row r="183" spans="1:33" ht="14.25">
      <c r="A183" s="195"/>
      <c r="B183" s="195"/>
      <c r="C183" s="96"/>
      <c r="D183" s="195"/>
      <c r="E183" s="96"/>
      <c r="F183" s="96"/>
      <c r="G183" s="195"/>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row>
    <row r="184" spans="1:33" ht="14.25">
      <c r="A184" s="195"/>
      <c r="B184" s="195"/>
      <c r="C184" s="96"/>
      <c r="D184" s="195"/>
      <c r="E184" s="96"/>
      <c r="F184" s="96"/>
      <c r="G184" s="195"/>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row>
    <row r="185" spans="1:33" ht="14.25">
      <c r="A185" s="195"/>
      <c r="B185" s="195"/>
      <c r="C185" s="96"/>
      <c r="D185" s="195"/>
      <c r="E185" s="96"/>
      <c r="F185" s="96"/>
      <c r="G185" s="195"/>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row>
    <row r="186" spans="1:33" ht="14.25">
      <c r="A186" s="195"/>
      <c r="B186" s="195"/>
      <c r="C186" s="96"/>
      <c r="D186" s="195"/>
      <c r="E186" s="96"/>
      <c r="F186" s="96"/>
      <c r="G186" s="195"/>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row>
    <row r="187" spans="1:33" ht="14.25">
      <c r="A187" s="195"/>
      <c r="B187" s="195"/>
      <c r="C187" s="96"/>
      <c r="D187" s="195"/>
      <c r="E187" s="96"/>
      <c r="F187" s="96"/>
      <c r="G187" s="195"/>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row>
    <row r="188" spans="1:33" ht="15">
      <c r="A188" s="195"/>
      <c r="B188" s="195"/>
      <c r="C188" s="96"/>
      <c r="D188" s="195"/>
      <c r="E188" s="96"/>
      <c r="F188" s="96"/>
      <c r="G188" s="195"/>
      <c r="H188" s="96"/>
      <c r="I188" s="96"/>
      <c r="J188" s="66"/>
      <c r="K188" s="66"/>
      <c r="L188" s="65"/>
      <c r="M188" s="66"/>
      <c r="N188" s="66"/>
      <c r="O188" s="66"/>
      <c r="P188" s="66"/>
      <c r="Q188" s="66"/>
      <c r="R188" s="96"/>
      <c r="S188" s="96"/>
      <c r="T188" s="96"/>
      <c r="U188" s="96"/>
      <c r="V188" s="96"/>
      <c r="W188" s="96"/>
      <c r="X188" s="96"/>
      <c r="Y188" s="96"/>
      <c r="Z188" s="96"/>
      <c r="AA188" s="96"/>
      <c r="AB188" s="96"/>
      <c r="AC188" s="96"/>
      <c r="AD188" s="96"/>
      <c r="AE188" s="96"/>
      <c r="AF188" s="96"/>
      <c r="AG188" s="96"/>
    </row>
    <row r="189" spans="1:33" ht="15">
      <c r="A189" s="195"/>
      <c r="B189" s="195"/>
      <c r="C189" s="96"/>
      <c r="D189" s="195"/>
      <c r="E189" s="66">
        <v>1</v>
      </c>
      <c r="F189" s="196" t="s">
        <v>1390</v>
      </c>
      <c r="G189" s="65" t="s">
        <v>3847</v>
      </c>
      <c r="H189" s="66"/>
      <c r="I189" s="66"/>
      <c r="J189" s="66"/>
      <c r="K189" s="66"/>
      <c r="L189" s="65"/>
      <c r="M189" s="66"/>
      <c r="N189" s="66"/>
      <c r="O189" s="66"/>
      <c r="P189" s="66"/>
      <c r="Q189" s="66"/>
      <c r="R189" s="96"/>
      <c r="S189" s="96"/>
      <c r="T189" s="96"/>
      <c r="U189" s="96"/>
      <c r="V189" s="96"/>
      <c r="W189" s="96"/>
      <c r="X189" s="96"/>
      <c r="Y189" s="96"/>
      <c r="Z189" s="96"/>
      <c r="AA189" s="96"/>
      <c r="AB189" s="96"/>
      <c r="AC189" s="96"/>
      <c r="AD189" s="96"/>
      <c r="AE189" s="96"/>
      <c r="AF189" s="96"/>
      <c r="AG189" s="96"/>
    </row>
    <row r="190" spans="1:33" ht="15">
      <c r="A190" s="195"/>
      <c r="B190" s="195"/>
      <c r="C190" s="96"/>
      <c r="D190" s="195"/>
      <c r="E190" s="66">
        <v>2</v>
      </c>
      <c r="F190" s="196" t="s">
        <v>1198</v>
      </c>
      <c r="G190" s="65" t="s">
        <v>3847</v>
      </c>
      <c r="H190" s="66"/>
      <c r="I190" s="66"/>
      <c r="J190" s="66"/>
      <c r="K190" s="66"/>
      <c r="L190" s="65"/>
      <c r="M190" s="66"/>
      <c r="N190" s="66"/>
      <c r="O190" s="66"/>
      <c r="P190" s="66"/>
      <c r="Q190" s="66"/>
      <c r="R190" s="96"/>
      <c r="S190" s="96"/>
      <c r="T190" s="96"/>
      <c r="U190" s="96"/>
      <c r="V190" s="96"/>
      <c r="W190" s="96"/>
      <c r="X190" s="96"/>
      <c r="Y190" s="96"/>
      <c r="Z190" s="96"/>
      <c r="AA190" s="96"/>
      <c r="AB190" s="96"/>
      <c r="AC190" s="96"/>
      <c r="AD190" s="96"/>
      <c r="AE190" s="96"/>
      <c r="AF190" s="96"/>
      <c r="AG190" s="96"/>
    </row>
    <row r="191" spans="1:33" ht="15">
      <c r="A191" s="195"/>
      <c r="B191" s="195"/>
      <c r="C191" s="96"/>
      <c r="D191" s="195"/>
      <c r="E191" s="66">
        <v>3</v>
      </c>
      <c r="F191" s="196" t="s">
        <v>1433</v>
      </c>
      <c r="G191" s="65" t="s">
        <v>3847</v>
      </c>
      <c r="H191" s="66"/>
      <c r="I191" s="66"/>
      <c r="J191" s="66"/>
      <c r="K191" s="66"/>
      <c r="L191" s="65"/>
      <c r="M191" s="66"/>
      <c r="N191" s="66"/>
      <c r="O191" s="66"/>
      <c r="P191" s="66"/>
      <c r="Q191" s="66"/>
      <c r="R191" s="96"/>
      <c r="S191" s="96"/>
      <c r="T191" s="96"/>
      <c r="U191" s="96"/>
      <c r="V191" s="96"/>
      <c r="W191" s="96"/>
      <c r="X191" s="96"/>
      <c r="Y191" s="96"/>
      <c r="Z191" s="96"/>
      <c r="AA191" s="96"/>
      <c r="AB191" s="96"/>
      <c r="AC191" s="96"/>
      <c r="AD191" s="96"/>
      <c r="AE191" s="96"/>
      <c r="AF191" s="96"/>
      <c r="AG191" s="96"/>
    </row>
    <row r="192" spans="1:33" ht="15">
      <c r="A192" s="195"/>
      <c r="B192" s="195"/>
      <c r="C192" s="96"/>
      <c r="D192" s="195"/>
      <c r="E192" s="66">
        <v>4</v>
      </c>
      <c r="F192" s="196" t="s">
        <v>1134</v>
      </c>
      <c r="G192" s="68" t="s">
        <v>3864</v>
      </c>
      <c r="H192" s="66"/>
      <c r="I192" s="66"/>
      <c r="J192" s="66"/>
      <c r="K192" s="66"/>
      <c r="L192" s="65"/>
      <c r="M192" s="66"/>
      <c r="N192" s="66"/>
      <c r="O192" s="66"/>
      <c r="P192" s="66"/>
      <c r="Q192" s="66"/>
      <c r="R192" s="96"/>
      <c r="S192" s="96"/>
      <c r="T192" s="96"/>
      <c r="U192" s="96"/>
      <c r="V192" s="96"/>
      <c r="W192" s="96"/>
      <c r="X192" s="96"/>
      <c r="Y192" s="96"/>
      <c r="Z192" s="96"/>
      <c r="AA192" s="96"/>
      <c r="AB192" s="96"/>
      <c r="AC192" s="96"/>
      <c r="AD192" s="96"/>
      <c r="AE192" s="96"/>
      <c r="AF192" s="96"/>
      <c r="AG192" s="96"/>
    </row>
    <row r="193" spans="1:33" ht="15">
      <c r="A193" s="195"/>
      <c r="B193" s="195"/>
      <c r="C193" s="96"/>
      <c r="D193" s="195"/>
      <c r="E193" s="66">
        <v>5</v>
      </c>
      <c r="F193" s="196" t="s">
        <v>678</v>
      </c>
      <c r="G193" s="65" t="s">
        <v>3847</v>
      </c>
      <c r="H193" s="66"/>
      <c r="I193" s="66"/>
      <c r="J193" s="66"/>
      <c r="K193" s="66"/>
      <c r="L193" s="65"/>
      <c r="M193" s="66"/>
      <c r="N193" s="66"/>
      <c r="O193" s="66"/>
      <c r="P193" s="66"/>
      <c r="Q193" s="66"/>
      <c r="R193" s="96"/>
      <c r="S193" s="96"/>
      <c r="T193" s="96"/>
      <c r="U193" s="96"/>
      <c r="V193" s="96"/>
      <c r="W193" s="96"/>
      <c r="X193" s="96"/>
      <c r="Y193" s="96"/>
      <c r="Z193" s="96"/>
      <c r="AA193" s="96"/>
      <c r="AB193" s="96"/>
      <c r="AC193" s="96"/>
      <c r="AD193" s="96"/>
      <c r="AE193" s="96"/>
      <c r="AF193" s="96"/>
      <c r="AG193" s="96"/>
    </row>
    <row r="194" spans="1:33" ht="15">
      <c r="A194" s="195"/>
      <c r="B194" s="195"/>
      <c r="C194" s="96"/>
      <c r="D194" s="195"/>
      <c r="E194" s="66">
        <v>6</v>
      </c>
      <c r="F194" s="196" t="s">
        <v>646</v>
      </c>
      <c r="G194" s="68" t="s">
        <v>3864</v>
      </c>
      <c r="H194" s="66"/>
      <c r="I194" s="66"/>
      <c r="J194" s="66"/>
      <c r="K194" s="66"/>
      <c r="L194" s="65"/>
      <c r="M194" s="66"/>
      <c r="N194" s="66"/>
      <c r="O194" s="66"/>
      <c r="P194" s="66"/>
      <c r="Q194" s="66"/>
      <c r="R194" s="96"/>
      <c r="S194" s="96"/>
      <c r="T194" s="96"/>
      <c r="U194" s="96"/>
      <c r="V194" s="96"/>
      <c r="W194" s="96"/>
      <c r="X194" s="96"/>
      <c r="Y194" s="96"/>
      <c r="Z194" s="96"/>
      <c r="AA194" s="96"/>
      <c r="AB194" s="96"/>
      <c r="AC194" s="96"/>
      <c r="AD194" s="96"/>
      <c r="AE194" s="96"/>
      <c r="AF194" s="96"/>
      <c r="AG194" s="96"/>
    </row>
    <row r="195" spans="1:33" ht="15">
      <c r="A195" s="195"/>
      <c r="B195" s="195"/>
      <c r="C195" s="96"/>
      <c r="D195" s="195"/>
      <c r="E195" s="66">
        <v>7</v>
      </c>
      <c r="F195" s="196" t="s">
        <v>614</v>
      </c>
      <c r="G195" s="65" t="s">
        <v>3847</v>
      </c>
      <c r="H195" s="66"/>
      <c r="I195" s="66"/>
      <c r="J195" s="66"/>
      <c r="K195" s="66"/>
      <c r="L195" s="65"/>
      <c r="M195" s="66"/>
      <c r="N195" s="66"/>
      <c r="O195" s="66"/>
      <c r="P195" s="66"/>
      <c r="Q195" s="66"/>
      <c r="R195" s="96"/>
      <c r="S195" s="96"/>
      <c r="T195" s="96"/>
      <c r="U195" s="96"/>
      <c r="V195" s="96"/>
      <c r="W195" s="96"/>
      <c r="X195" s="96"/>
      <c r="Y195" s="96"/>
      <c r="Z195" s="96"/>
      <c r="AA195" s="96"/>
      <c r="AB195" s="96"/>
      <c r="AC195" s="96"/>
      <c r="AD195" s="96"/>
      <c r="AE195" s="96"/>
      <c r="AF195" s="96"/>
      <c r="AG195" s="96"/>
    </row>
    <row r="196" spans="1:33" ht="15">
      <c r="A196" s="195"/>
      <c r="B196" s="195"/>
      <c r="C196" s="96"/>
      <c r="D196" s="195"/>
      <c r="E196" s="66">
        <v>8</v>
      </c>
      <c r="F196" s="196" t="s">
        <v>725</v>
      </c>
      <c r="G196" s="65" t="s">
        <v>3847</v>
      </c>
      <c r="H196" s="66"/>
      <c r="I196" s="66"/>
      <c r="J196" s="66"/>
      <c r="K196" s="66"/>
      <c r="L196" s="65"/>
      <c r="M196" s="66"/>
      <c r="N196" s="66"/>
      <c r="O196" s="66"/>
      <c r="P196" s="66"/>
      <c r="Q196" s="66"/>
      <c r="R196" s="96"/>
      <c r="S196" s="96"/>
      <c r="T196" s="96"/>
      <c r="U196" s="96"/>
      <c r="V196" s="96"/>
      <c r="W196" s="96"/>
      <c r="X196" s="96"/>
      <c r="Y196" s="96"/>
      <c r="Z196" s="96"/>
      <c r="AA196" s="96"/>
      <c r="AB196" s="96"/>
      <c r="AC196" s="96"/>
      <c r="AD196" s="96"/>
      <c r="AE196" s="96"/>
      <c r="AF196" s="96"/>
      <c r="AG196" s="96"/>
    </row>
    <row r="197" spans="1:33" ht="15">
      <c r="A197" s="195"/>
      <c r="B197" s="195"/>
      <c r="C197" s="96"/>
      <c r="D197" s="195"/>
      <c r="E197" s="66">
        <v>9</v>
      </c>
      <c r="F197" s="196" t="s">
        <v>765</v>
      </c>
      <c r="G197" s="65" t="s">
        <v>3847</v>
      </c>
      <c r="H197" s="66"/>
      <c r="I197" s="66"/>
      <c r="J197" s="66"/>
      <c r="K197" s="66"/>
      <c r="L197" s="65"/>
      <c r="M197" s="66"/>
      <c r="N197" s="66"/>
      <c r="O197" s="66"/>
      <c r="P197" s="66"/>
      <c r="Q197" s="66"/>
      <c r="R197" s="96"/>
      <c r="S197" s="96"/>
      <c r="T197" s="96"/>
      <c r="U197" s="96"/>
      <c r="V197" s="96"/>
      <c r="W197" s="96"/>
      <c r="X197" s="96"/>
      <c r="Y197" s="96"/>
      <c r="Z197" s="96"/>
      <c r="AA197" s="96"/>
      <c r="AB197" s="96"/>
      <c r="AC197" s="96"/>
      <c r="AD197" s="96"/>
      <c r="AE197" s="96"/>
      <c r="AF197" s="96"/>
      <c r="AG197" s="96"/>
    </row>
    <row r="198" spans="1:33" ht="15">
      <c r="A198" s="195"/>
      <c r="B198" s="195"/>
      <c r="C198" s="96"/>
      <c r="D198" s="195"/>
      <c r="E198" s="66">
        <v>10</v>
      </c>
      <c r="F198" s="196" t="s">
        <v>804</v>
      </c>
      <c r="G198" s="68" t="s">
        <v>3864</v>
      </c>
      <c r="H198" s="66"/>
      <c r="I198" s="66"/>
      <c r="J198" s="66"/>
      <c r="K198" s="66"/>
      <c r="L198" s="65"/>
      <c r="M198" s="66"/>
      <c r="N198" s="66"/>
      <c r="O198" s="66"/>
      <c r="P198" s="66"/>
      <c r="Q198" s="66"/>
      <c r="R198" s="96"/>
      <c r="S198" s="96"/>
      <c r="T198" s="96"/>
      <c r="U198" s="96"/>
      <c r="V198" s="96"/>
      <c r="W198" s="96"/>
      <c r="X198" s="96"/>
      <c r="Y198" s="96"/>
      <c r="Z198" s="96"/>
      <c r="AA198" s="96"/>
      <c r="AB198" s="96"/>
      <c r="AC198" s="96"/>
      <c r="AD198" s="96"/>
      <c r="AE198" s="96"/>
      <c r="AF198" s="96"/>
      <c r="AG198" s="96"/>
    </row>
    <row r="199" spans="1:33" ht="15">
      <c r="A199" s="195"/>
      <c r="B199" s="195"/>
      <c r="C199" s="96"/>
      <c r="D199" s="195"/>
      <c r="E199" s="66">
        <v>11</v>
      </c>
      <c r="F199" s="196" t="s">
        <v>794</v>
      </c>
      <c r="G199" s="65" t="s">
        <v>3847</v>
      </c>
      <c r="H199" s="66"/>
      <c r="I199" s="66"/>
      <c r="J199" s="66"/>
      <c r="K199" s="66"/>
      <c r="L199" s="65"/>
      <c r="M199" s="66"/>
      <c r="N199" s="66"/>
      <c r="O199" s="66"/>
      <c r="P199" s="66"/>
      <c r="Q199" s="66"/>
      <c r="R199" s="96"/>
      <c r="S199" s="96"/>
      <c r="T199" s="96"/>
      <c r="U199" s="96"/>
      <c r="V199" s="96"/>
      <c r="W199" s="96"/>
      <c r="X199" s="96"/>
      <c r="Y199" s="96"/>
      <c r="Z199" s="96"/>
      <c r="AA199" s="96"/>
      <c r="AB199" s="96"/>
      <c r="AC199" s="96"/>
      <c r="AD199" s="96"/>
      <c r="AE199" s="96"/>
      <c r="AF199" s="96"/>
      <c r="AG199" s="96"/>
    </row>
    <row r="200" spans="1:33" ht="15">
      <c r="A200" s="195"/>
      <c r="B200" s="195"/>
      <c r="C200" s="96"/>
      <c r="D200" s="195"/>
      <c r="E200" s="66">
        <v>12</v>
      </c>
      <c r="F200" s="196" t="s">
        <v>1368</v>
      </c>
      <c r="G200" s="65" t="s">
        <v>3847</v>
      </c>
      <c r="H200" s="66"/>
      <c r="I200" s="66"/>
      <c r="J200" s="66"/>
      <c r="K200" s="66"/>
      <c r="L200" s="65"/>
      <c r="M200" s="66"/>
      <c r="N200" s="66"/>
      <c r="O200" s="66"/>
      <c r="P200" s="66"/>
      <c r="Q200" s="66"/>
      <c r="R200" s="96"/>
      <c r="S200" s="96"/>
      <c r="T200" s="96"/>
      <c r="U200" s="96"/>
      <c r="V200" s="96"/>
      <c r="W200" s="96"/>
      <c r="X200" s="96"/>
      <c r="Y200" s="96"/>
      <c r="Z200" s="96"/>
      <c r="AA200" s="96"/>
      <c r="AB200" s="96"/>
      <c r="AC200" s="96"/>
      <c r="AD200" s="96"/>
      <c r="AE200" s="96"/>
      <c r="AF200" s="96"/>
      <c r="AG200" s="96"/>
    </row>
    <row r="201" spans="1:33" ht="15">
      <c r="A201" s="195"/>
      <c r="B201" s="195"/>
      <c r="C201" s="96"/>
      <c r="D201" s="195"/>
      <c r="E201" s="66">
        <v>13</v>
      </c>
      <c r="F201" s="196" t="s">
        <v>885</v>
      </c>
      <c r="G201" s="65" t="s">
        <v>3847</v>
      </c>
      <c r="H201" s="66"/>
      <c r="I201" s="66"/>
      <c r="J201" s="66"/>
      <c r="K201" s="66"/>
      <c r="L201" s="65"/>
      <c r="M201" s="66"/>
      <c r="N201" s="66"/>
      <c r="O201" s="66"/>
      <c r="P201" s="66"/>
      <c r="Q201" s="66"/>
      <c r="R201" s="96"/>
      <c r="S201" s="96"/>
      <c r="T201" s="96"/>
      <c r="U201" s="96"/>
      <c r="V201" s="96"/>
      <c r="W201" s="96"/>
      <c r="X201" s="96"/>
      <c r="Y201" s="96"/>
      <c r="Z201" s="96"/>
      <c r="AA201" s="96"/>
      <c r="AB201" s="96"/>
      <c r="AC201" s="96"/>
      <c r="AD201" s="96"/>
      <c r="AE201" s="96"/>
      <c r="AF201" s="96"/>
      <c r="AG201" s="96"/>
    </row>
    <row r="202" spans="1:33" ht="15">
      <c r="A202" s="195"/>
      <c r="B202" s="195"/>
      <c r="C202" s="96"/>
      <c r="D202" s="195"/>
      <c r="E202" s="66">
        <v>14</v>
      </c>
      <c r="F202" s="196" t="s">
        <v>976</v>
      </c>
      <c r="G202" s="65" t="s">
        <v>3847</v>
      </c>
      <c r="H202" s="66"/>
      <c r="I202" s="66"/>
      <c r="J202" s="66"/>
      <c r="K202" s="66"/>
      <c r="L202" s="65"/>
      <c r="M202" s="66"/>
      <c r="N202" s="66"/>
      <c r="O202" s="66"/>
      <c r="P202" s="66"/>
      <c r="Q202" s="66"/>
      <c r="R202" s="96"/>
      <c r="S202" s="96"/>
      <c r="T202" s="96"/>
      <c r="U202" s="96"/>
      <c r="V202" s="96"/>
      <c r="W202" s="96"/>
      <c r="X202" s="96"/>
      <c r="Y202" s="96"/>
      <c r="Z202" s="96"/>
      <c r="AA202" s="96"/>
      <c r="AB202" s="96"/>
      <c r="AC202" s="96"/>
      <c r="AD202" s="96"/>
      <c r="AE202" s="96"/>
      <c r="AF202" s="96"/>
      <c r="AG202" s="96"/>
    </row>
    <row r="203" spans="1:33" ht="15">
      <c r="A203" s="195"/>
      <c r="B203" s="195"/>
      <c r="C203" s="96"/>
      <c r="D203" s="195"/>
      <c r="E203" s="66">
        <v>15</v>
      </c>
      <c r="F203" s="196" t="s">
        <v>1115</v>
      </c>
      <c r="G203" s="65" t="s">
        <v>3847</v>
      </c>
      <c r="H203" s="66"/>
      <c r="I203" s="66"/>
      <c r="J203" s="66"/>
      <c r="K203" s="66"/>
      <c r="L203" s="65"/>
      <c r="M203" s="66"/>
      <c r="N203" s="66"/>
      <c r="O203" s="66"/>
      <c r="P203" s="66"/>
      <c r="Q203" s="66"/>
      <c r="R203" s="96"/>
      <c r="S203" s="96"/>
      <c r="T203" s="96"/>
      <c r="U203" s="96"/>
      <c r="V203" s="96"/>
      <c r="W203" s="96"/>
      <c r="X203" s="96"/>
      <c r="Y203" s="96"/>
      <c r="Z203" s="96"/>
      <c r="AA203" s="96"/>
      <c r="AB203" s="96"/>
      <c r="AC203" s="96"/>
      <c r="AD203" s="96"/>
      <c r="AE203" s="96"/>
      <c r="AF203" s="96"/>
      <c r="AG203" s="96"/>
    </row>
    <row r="204" spans="1:33" ht="15">
      <c r="A204" s="195"/>
      <c r="B204" s="195"/>
      <c r="C204" s="96"/>
      <c r="D204" s="195"/>
      <c r="E204" s="66">
        <v>16</v>
      </c>
      <c r="F204" s="196" t="s">
        <v>1106</v>
      </c>
      <c r="G204" s="65" t="s">
        <v>3847</v>
      </c>
      <c r="H204" s="66"/>
      <c r="I204" s="66"/>
      <c r="J204" s="66"/>
      <c r="K204" s="66"/>
      <c r="L204" s="65"/>
      <c r="M204" s="66"/>
      <c r="N204" s="66"/>
      <c r="O204" s="66"/>
      <c r="P204" s="66"/>
      <c r="Q204" s="66"/>
      <c r="R204" s="96"/>
      <c r="S204" s="96"/>
      <c r="T204" s="96"/>
      <c r="U204" s="96"/>
      <c r="V204" s="96"/>
      <c r="W204" s="96"/>
      <c r="X204" s="96"/>
      <c r="Y204" s="96"/>
      <c r="Z204" s="96"/>
      <c r="AA204" s="96"/>
      <c r="AB204" s="96"/>
      <c r="AC204" s="96"/>
      <c r="AD204" s="96"/>
      <c r="AE204" s="96"/>
      <c r="AF204" s="96"/>
      <c r="AG204" s="96"/>
    </row>
    <row r="205" spans="1:33" ht="15">
      <c r="A205" s="195"/>
      <c r="B205" s="195"/>
      <c r="C205" s="96"/>
      <c r="D205" s="195"/>
      <c r="E205" s="66">
        <v>17</v>
      </c>
      <c r="F205" s="196" t="s">
        <v>1068</v>
      </c>
      <c r="G205" s="65" t="s">
        <v>3847</v>
      </c>
      <c r="H205" s="66"/>
      <c r="I205" s="66"/>
      <c r="J205" s="66"/>
      <c r="K205" s="66"/>
      <c r="L205" s="68"/>
      <c r="M205" s="66"/>
      <c r="N205" s="66"/>
      <c r="O205" s="66"/>
      <c r="P205" s="66"/>
      <c r="Q205" s="66"/>
      <c r="R205" s="96"/>
      <c r="S205" s="96"/>
      <c r="T205" s="96"/>
      <c r="U205" s="96"/>
      <c r="V205" s="96"/>
      <c r="W205" s="96"/>
      <c r="X205" s="96"/>
      <c r="Y205" s="96"/>
      <c r="Z205" s="96"/>
      <c r="AA205" s="96"/>
      <c r="AB205" s="96"/>
      <c r="AC205" s="96"/>
      <c r="AD205" s="96"/>
      <c r="AE205" s="96"/>
      <c r="AF205" s="96"/>
      <c r="AG205" s="96"/>
    </row>
    <row r="206" spans="1:33" ht="15">
      <c r="A206" s="195"/>
      <c r="B206" s="195"/>
      <c r="C206" s="96"/>
      <c r="D206" s="195"/>
      <c r="E206" s="66">
        <v>18</v>
      </c>
      <c r="F206" s="196" t="s">
        <v>1119</v>
      </c>
      <c r="G206" s="68" t="s">
        <v>3864</v>
      </c>
      <c r="H206" s="66"/>
      <c r="I206" s="66"/>
      <c r="J206" s="66"/>
      <c r="K206" s="66"/>
      <c r="L206" s="65"/>
      <c r="M206" s="66"/>
      <c r="N206" s="66"/>
      <c r="O206" s="66"/>
      <c r="P206" s="66"/>
      <c r="Q206" s="66"/>
      <c r="R206" s="96"/>
      <c r="S206" s="96"/>
      <c r="T206" s="96"/>
      <c r="U206" s="96"/>
      <c r="V206" s="96"/>
      <c r="W206" s="96"/>
      <c r="X206" s="96"/>
      <c r="Y206" s="96"/>
      <c r="Z206" s="96"/>
      <c r="AA206" s="96"/>
      <c r="AB206" s="96"/>
      <c r="AC206" s="96"/>
      <c r="AD206" s="96"/>
      <c r="AE206" s="96"/>
      <c r="AF206" s="96"/>
      <c r="AG206" s="96"/>
    </row>
    <row r="207" spans="1:33" ht="15">
      <c r="A207" s="195"/>
      <c r="B207" s="195"/>
      <c r="C207" s="96"/>
      <c r="D207" s="195"/>
      <c r="E207" s="66">
        <v>19</v>
      </c>
      <c r="F207" s="196" t="s">
        <v>797</v>
      </c>
      <c r="G207" s="65" t="s">
        <v>3847</v>
      </c>
      <c r="H207" s="66"/>
      <c r="I207" s="66"/>
      <c r="J207" s="66"/>
      <c r="K207" s="66"/>
      <c r="L207" s="65"/>
      <c r="M207" s="66"/>
      <c r="N207" s="66"/>
      <c r="O207" s="66"/>
      <c r="P207" s="66"/>
      <c r="Q207" s="66"/>
      <c r="R207" s="96"/>
      <c r="S207" s="96"/>
      <c r="T207" s="96"/>
      <c r="U207" s="96"/>
      <c r="V207" s="96"/>
      <c r="W207" s="96"/>
      <c r="X207" s="96"/>
      <c r="Y207" s="96"/>
      <c r="Z207" s="96"/>
      <c r="AA207" s="96"/>
      <c r="AB207" s="96"/>
      <c r="AC207" s="96"/>
      <c r="AD207" s="96"/>
      <c r="AE207" s="96"/>
      <c r="AF207" s="96"/>
      <c r="AG207" s="96"/>
    </row>
    <row r="208" spans="1:33" ht="15">
      <c r="A208" s="195"/>
      <c r="B208" s="195"/>
      <c r="C208" s="96"/>
      <c r="D208" s="195"/>
      <c r="E208" s="66">
        <v>20</v>
      </c>
      <c r="F208" s="196" t="s">
        <v>512</v>
      </c>
      <c r="G208" s="65" t="s">
        <v>3847</v>
      </c>
      <c r="H208" s="66"/>
      <c r="I208" s="66"/>
      <c r="J208" s="66"/>
      <c r="K208" s="66"/>
      <c r="L208" s="65"/>
      <c r="M208" s="66"/>
      <c r="N208" s="66"/>
      <c r="O208" s="66"/>
      <c r="P208" s="66"/>
      <c r="Q208" s="66"/>
      <c r="R208" s="96"/>
      <c r="S208" s="96"/>
      <c r="T208" s="96"/>
      <c r="U208" s="96"/>
      <c r="V208" s="96"/>
      <c r="W208" s="96"/>
      <c r="X208" s="96"/>
      <c r="Y208" s="96"/>
      <c r="Z208" s="96"/>
      <c r="AA208" s="96"/>
      <c r="AB208" s="96"/>
      <c r="AC208" s="96"/>
      <c r="AD208" s="96"/>
      <c r="AE208" s="96"/>
      <c r="AF208" s="96"/>
      <c r="AG208" s="96"/>
    </row>
    <row r="209" spans="1:33" ht="15">
      <c r="A209" s="195"/>
      <c r="B209" s="195"/>
      <c r="C209" s="96"/>
      <c r="D209" s="195"/>
      <c r="E209" s="66">
        <v>21</v>
      </c>
      <c r="F209" s="196" t="s">
        <v>892</v>
      </c>
      <c r="G209" s="65" t="s">
        <v>3847</v>
      </c>
      <c r="H209" s="66"/>
      <c r="I209" s="66"/>
      <c r="J209" s="66"/>
      <c r="K209" s="66"/>
      <c r="L209" s="65"/>
      <c r="M209" s="66"/>
      <c r="N209" s="66"/>
      <c r="O209" s="66"/>
      <c r="P209" s="66"/>
      <c r="Q209" s="66"/>
      <c r="R209" s="96"/>
      <c r="S209" s="96"/>
      <c r="T209" s="96"/>
      <c r="U209" s="96"/>
      <c r="V209" s="96"/>
      <c r="W209" s="96"/>
      <c r="X209" s="96"/>
      <c r="Y209" s="96"/>
      <c r="Z209" s="96"/>
      <c r="AA209" s="96"/>
      <c r="AB209" s="96"/>
      <c r="AC209" s="96"/>
      <c r="AD209" s="96"/>
      <c r="AE209" s="96"/>
      <c r="AF209" s="96"/>
      <c r="AG209" s="96"/>
    </row>
    <row r="210" spans="1:33" ht="15">
      <c r="A210" s="195"/>
      <c r="B210" s="195"/>
      <c r="C210" s="96"/>
      <c r="D210" s="195"/>
      <c r="E210" s="66">
        <v>22</v>
      </c>
      <c r="F210" s="196" t="s">
        <v>919</v>
      </c>
      <c r="G210" s="65" t="s">
        <v>3847</v>
      </c>
      <c r="H210" s="66"/>
      <c r="I210" s="66"/>
      <c r="J210" s="66"/>
      <c r="K210" s="66"/>
      <c r="L210" s="65"/>
      <c r="M210" s="66"/>
      <c r="N210" s="66"/>
      <c r="O210" s="66"/>
      <c r="P210" s="66"/>
      <c r="Q210" s="66"/>
      <c r="R210" s="96"/>
      <c r="S210" s="96"/>
      <c r="T210" s="96"/>
      <c r="U210" s="96"/>
      <c r="V210" s="96"/>
      <c r="W210" s="96"/>
      <c r="X210" s="96"/>
      <c r="Y210" s="96"/>
      <c r="Z210" s="96"/>
      <c r="AA210" s="96"/>
      <c r="AB210" s="96"/>
      <c r="AC210" s="96"/>
      <c r="AD210" s="96"/>
      <c r="AE210" s="96"/>
      <c r="AF210" s="96"/>
      <c r="AG210" s="96"/>
    </row>
    <row r="211" spans="1:33" ht="15">
      <c r="A211" s="195"/>
      <c r="B211" s="195"/>
      <c r="C211" s="96"/>
      <c r="D211" s="195"/>
      <c r="E211" s="66">
        <v>23</v>
      </c>
      <c r="F211" s="196" t="s">
        <v>740</v>
      </c>
      <c r="G211" s="65" t="s">
        <v>3847</v>
      </c>
      <c r="H211" s="66"/>
      <c r="I211" s="66"/>
      <c r="J211" s="66"/>
      <c r="K211" s="66"/>
      <c r="L211" s="65"/>
      <c r="M211" s="66"/>
      <c r="N211" s="66"/>
      <c r="O211" s="66"/>
      <c r="P211" s="66"/>
      <c r="Q211" s="66"/>
      <c r="R211" s="96"/>
      <c r="S211" s="96"/>
      <c r="T211" s="96"/>
      <c r="U211" s="96"/>
      <c r="V211" s="96"/>
      <c r="W211" s="96"/>
      <c r="X211" s="96"/>
      <c r="Y211" s="96"/>
      <c r="Z211" s="96"/>
      <c r="AA211" s="96"/>
      <c r="AB211" s="96"/>
      <c r="AC211" s="96"/>
      <c r="AD211" s="96"/>
      <c r="AE211" s="96"/>
      <c r="AF211" s="96"/>
      <c r="AG211" s="96"/>
    </row>
    <row r="212" spans="1:33" ht="15">
      <c r="A212" s="195"/>
      <c r="B212" s="195"/>
      <c r="C212" s="96"/>
      <c r="D212" s="195"/>
      <c r="E212" s="66">
        <v>24</v>
      </c>
      <c r="F212" s="196" t="s">
        <v>900</v>
      </c>
      <c r="G212" s="65" t="s">
        <v>3847</v>
      </c>
      <c r="H212" s="66"/>
      <c r="I212" s="66"/>
      <c r="J212" s="66"/>
      <c r="K212" s="66"/>
      <c r="L212" s="65"/>
      <c r="M212" s="66"/>
      <c r="N212" s="66"/>
      <c r="O212" s="66"/>
      <c r="P212" s="66"/>
      <c r="Q212" s="66"/>
      <c r="R212" s="96"/>
      <c r="S212" s="96"/>
      <c r="T212" s="96"/>
      <c r="U212" s="96"/>
      <c r="V212" s="96"/>
      <c r="W212" s="96"/>
      <c r="X212" s="96"/>
      <c r="Y212" s="96"/>
      <c r="Z212" s="96"/>
      <c r="AA212" s="96"/>
      <c r="AB212" s="96"/>
      <c r="AC212" s="96"/>
      <c r="AD212" s="96"/>
      <c r="AE212" s="96"/>
      <c r="AF212" s="96"/>
      <c r="AG212" s="96"/>
    </row>
    <row r="213" spans="1:33" ht="15">
      <c r="A213" s="195"/>
      <c r="B213" s="195"/>
      <c r="C213" s="96"/>
      <c r="D213" s="195"/>
      <c r="E213" s="66">
        <v>25</v>
      </c>
      <c r="F213" s="196" t="s">
        <v>669</v>
      </c>
      <c r="G213" s="65" t="s">
        <v>3847</v>
      </c>
      <c r="H213" s="66"/>
      <c r="I213" s="66"/>
      <c r="J213" s="66"/>
      <c r="K213" s="66"/>
      <c r="L213" s="65"/>
      <c r="M213" s="66"/>
      <c r="N213" s="66"/>
      <c r="O213" s="66"/>
      <c r="P213" s="66"/>
      <c r="Q213" s="66"/>
      <c r="R213" s="96"/>
      <c r="S213" s="96"/>
      <c r="T213" s="96"/>
      <c r="U213" s="96"/>
      <c r="V213" s="96"/>
      <c r="W213" s="96"/>
      <c r="X213" s="96"/>
      <c r="Y213" s="96"/>
      <c r="Z213" s="96"/>
      <c r="AA213" s="96"/>
      <c r="AB213" s="96"/>
      <c r="AC213" s="96"/>
      <c r="AD213" s="96"/>
      <c r="AE213" s="96"/>
      <c r="AF213" s="96"/>
      <c r="AG213" s="96"/>
    </row>
    <row r="214" spans="1:33" ht="15">
      <c r="A214" s="195"/>
      <c r="B214" s="195"/>
      <c r="C214" s="96"/>
      <c r="D214" s="195"/>
      <c r="E214" s="66">
        <v>26</v>
      </c>
      <c r="F214" s="196" t="s">
        <v>575</v>
      </c>
      <c r="G214" s="68" t="s">
        <v>3864</v>
      </c>
      <c r="H214" s="66"/>
      <c r="I214" s="66"/>
      <c r="J214" s="66"/>
      <c r="K214" s="66"/>
      <c r="L214" s="65"/>
      <c r="M214" s="66"/>
      <c r="N214" s="66"/>
      <c r="O214" s="66"/>
      <c r="P214" s="66"/>
      <c r="Q214" s="66"/>
      <c r="R214" s="96"/>
      <c r="S214" s="96"/>
      <c r="T214" s="96"/>
      <c r="U214" s="96"/>
      <c r="V214" s="96"/>
      <c r="W214" s="96"/>
      <c r="X214" s="96"/>
      <c r="Y214" s="96"/>
      <c r="Z214" s="96"/>
      <c r="AA214" s="96"/>
      <c r="AB214" s="96"/>
      <c r="AC214" s="96"/>
      <c r="AD214" s="96"/>
      <c r="AE214" s="96"/>
      <c r="AF214" s="96"/>
      <c r="AG214" s="96"/>
    </row>
    <row r="215" spans="1:33" ht="15">
      <c r="A215" s="195"/>
      <c r="B215" s="195"/>
      <c r="C215" s="96"/>
      <c r="D215" s="195"/>
      <c r="E215" s="66">
        <v>27</v>
      </c>
      <c r="F215" s="196" t="s">
        <v>1101</v>
      </c>
      <c r="G215" s="65" t="s">
        <v>3847</v>
      </c>
      <c r="H215" s="66"/>
      <c r="I215" s="66"/>
      <c r="J215" s="66"/>
      <c r="K215" s="66"/>
      <c r="L215" s="65"/>
      <c r="M215" s="66"/>
      <c r="N215" s="66"/>
      <c r="O215" s="66"/>
      <c r="P215" s="66"/>
      <c r="Q215" s="66"/>
      <c r="R215" s="96"/>
      <c r="S215" s="96"/>
      <c r="T215" s="96"/>
      <c r="U215" s="96"/>
      <c r="V215" s="96"/>
      <c r="W215" s="96"/>
      <c r="X215" s="96"/>
      <c r="Y215" s="96"/>
      <c r="Z215" s="96"/>
      <c r="AA215" s="96"/>
      <c r="AB215" s="96"/>
      <c r="AC215" s="96"/>
      <c r="AD215" s="96"/>
      <c r="AE215" s="96"/>
      <c r="AF215" s="96"/>
      <c r="AG215" s="96"/>
    </row>
    <row r="216" spans="1:33" ht="15">
      <c r="A216" s="195"/>
      <c r="B216" s="195"/>
      <c r="C216" s="96"/>
      <c r="D216" s="195"/>
      <c r="E216" s="66">
        <v>28</v>
      </c>
      <c r="F216" s="196" t="s">
        <v>730</v>
      </c>
      <c r="G216" s="65" t="s">
        <v>3847</v>
      </c>
      <c r="H216" s="66"/>
      <c r="I216" s="66"/>
      <c r="J216" s="66"/>
      <c r="K216" s="66"/>
      <c r="L216" s="68"/>
      <c r="M216" s="66"/>
      <c r="N216" s="66"/>
      <c r="O216" s="66"/>
      <c r="P216" s="66"/>
      <c r="Q216" s="66"/>
      <c r="R216" s="96"/>
      <c r="S216" s="96"/>
      <c r="T216" s="96"/>
      <c r="U216" s="96"/>
      <c r="V216" s="96"/>
      <c r="W216" s="96"/>
      <c r="X216" s="96"/>
      <c r="Y216" s="96"/>
      <c r="Z216" s="96"/>
      <c r="AA216" s="96"/>
      <c r="AB216" s="96"/>
      <c r="AC216" s="96"/>
      <c r="AD216" s="96"/>
      <c r="AE216" s="96"/>
      <c r="AF216" s="96"/>
      <c r="AG216" s="96"/>
    </row>
    <row r="217" spans="1:33" ht="15">
      <c r="A217" s="195"/>
      <c r="B217" s="195"/>
      <c r="C217" s="96"/>
      <c r="D217" s="195"/>
      <c r="E217" s="66">
        <v>29</v>
      </c>
      <c r="F217" s="196" t="s">
        <v>675</v>
      </c>
      <c r="G217" s="65" t="s">
        <v>3847</v>
      </c>
      <c r="H217" s="66"/>
      <c r="I217" s="66"/>
      <c r="J217" s="66"/>
      <c r="K217" s="66"/>
      <c r="L217" s="65"/>
      <c r="M217" s="66"/>
      <c r="N217" s="66"/>
      <c r="O217" s="66"/>
      <c r="P217" s="66"/>
      <c r="Q217" s="66"/>
      <c r="R217" s="96"/>
      <c r="S217" s="96"/>
      <c r="T217" s="96"/>
      <c r="U217" s="96"/>
      <c r="V217" s="96"/>
      <c r="W217" s="96"/>
      <c r="X217" s="96"/>
      <c r="Y217" s="96"/>
      <c r="Z217" s="96"/>
      <c r="AA217" s="96"/>
      <c r="AB217" s="96"/>
      <c r="AC217" s="96"/>
      <c r="AD217" s="96"/>
      <c r="AE217" s="96"/>
      <c r="AF217" s="96"/>
      <c r="AG217" s="96"/>
    </row>
    <row r="218" spans="1:33" ht="15">
      <c r="A218" s="195"/>
      <c r="B218" s="195"/>
      <c r="C218" s="96"/>
      <c r="D218" s="195"/>
      <c r="E218" s="66">
        <v>30</v>
      </c>
      <c r="F218" s="196" t="s">
        <v>863</v>
      </c>
      <c r="G218" s="65" t="s">
        <v>3847</v>
      </c>
      <c r="H218" s="66"/>
      <c r="I218" s="66"/>
      <c r="J218" s="66"/>
      <c r="K218" s="66"/>
      <c r="L218" s="68"/>
      <c r="M218" s="66"/>
      <c r="N218" s="66"/>
      <c r="O218" s="66"/>
      <c r="P218" s="66"/>
      <c r="Q218" s="66"/>
      <c r="R218" s="96"/>
      <c r="S218" s="96"/>
      <c r="T218" s="96"/>
      <c r="U218" s="96"/>
      <c r="V218" s="96"/>
      <c r="W218" s="96"/>
      <c r="X218" s="96"/>
      <c r="Y218" s="96"/>
      <c r="Z218" s="96"/>
      <c r="AA218" s="96"/>
      <c r="AB218" s="96"/>
      <c r="AC218" s="96"/>
      <c r="AD218" s="96"/>
      <c r="AE218" s="96"/>
      <c r="AF218" s="96"/>
      <c r="AG218" s="96"/>
    </row>
    <row r="219" spans="1:33" ht="15">
      <c r="A219" s="195"/>
      <c r="B219" s="195"/>
      <c r="C219" s="96"/>
      <c r="D219" s="195"/>
      <c r="E219" s="66">
        <v>31</v>
      </c>
      <c r="F219" s="196" t="s">
        <v>713</v>
      </c>
      <c r="G219" s="65" t="s">
        <v>3847</v>
      </c>
      <c r="H219" s="66"/>
      <c r="I219" s="66"/>
      <c r="J219" s="66"/>
      <c r="K219" s="66"/>
      <c r="L219" s="65"/>
      <c r="M219" s="96"/>
      <c r="N219" s="96"/>
      <c r="O219" s="96"/>
      <c r="P219" s="96"/>
      <c r="Q219" s="96"/>
      <c r="R219" s="96"/>
      <c r="S219" s="96"/>
      <c r="T219" s="96"/>
      <c r="U219" s="96"/>
      <c r="V219" s="96"/>
      <c r="W219" s="96"/>
      <c r="X219" s="96"/>
      <c r="Y219" s="96"/>
      <c r="Z219" s="96"/>
      <c r="AA219" s="96"/>
      <c r="AB219" s="96"/>
      <c r="AC219" s="96"/>
      <c r="AD219" s="96"/>
      <c r="AE219" s="96"/>
      <c r="AF219" s="96"/>
      <c r="AG219" s="96"/>
    </row>
    <row r="220" spans="1:33" ht="15">
      <c r="A220" s="195"/>
      <c r="B220" s="195"/>
      <c r="C220" s="96"/>
      <c r="D220" s="195"/>
      <c r="E220" s="66">
        <v>32</v>
      </c>
      <c r="F220" s="196" t="s">
        <v>913</v>
      </c>
      <c r="G220" s="65" t="s">
        <v>3847</v>
      </c>
      <c r="H220" s="66"/>
      <c r="I220" s="66"/>
      <c r="J220" s="6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row>
    <row r="221" spans="1:33" ht="15">
      <c r="A221" s="195"/>
      <c r="B221" s="195"/>
      <c r="C221" s="96"/>
      <c r="D221" s="195"/>
      <c r="E221" s="66">
        <v>33</v>
      </c>
      <c r="F221" s="196" t="s">
        <v>3990</v>
      </c>
      <c r="G221" s="65" t="s">
        <v>3847</v>
      </c>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row>
    <row r="222" spans="1:33" ht="14.25">
      <c r="A222" s="195"/>
      <c r="B222" s="195"/>
      <c r="C222" s="96"/>
      <c r="D222" s="195"/>
      <c r="E222" s="96"/>
      <c r="F222" s="96"/>
      <c r="G222" s="195"/>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row>
    <row r="223" spans="1:33" ht="14.25">
      <c r="A223" s="195"/>
      <c r="B223" s="195"/>
      <c r="C223" s="96"/>
      <c r="D223" s="195"/>
      <c r="E223" s="96"/>
      <c r="F223" s="96"/>
      <c r="G223" s="195"/>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row>
    <row r="224" spans="1:33" ht="14.25">
      <c r="A224" s="195"/>
      <c r="B224" s="195"/>
      <c r="C224" s="96"/>
      <c r="D224" s="195"/>
      <c r="E224" s="96"/>
      <c r="F224" s="96"/>
      <c r="G224" s="195"/>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row>
    <row r="225" spans="1:33" ht="14.25">
      <c r="A225" s="195"/>
      <c r="B225" s="195"/>
      <c r="C225" s="96"/>
      <c r="D225" s="195"/>
      <c r="E225" s="96"/>
      <c r="F225" s="96"/>
      <c r="G225" s="195"/>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row>
    <row r="226" spans="1:33" ht="14.25">
      <c r="A226" s="195"/>
      <c r="B226" s="195"/>
      <c r="C226" s="96"/>
      <c r="D226" s="195"/>
      <c r="E226" s="96"/>
      <c r="F226" s="96"/>
      <c r="G226" s="195"/>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row>
    <row r="227" spans="1:33" ht="14.25">
      <c r="A227" s="195"/>
      <c r="B227" s="195"/>
      <c r="C227" s="96"/>
      <c r="D227" s="195"/>
      <c r="E227" s="96"/>
      <c r="F227" s="96"/>
      <c r="G227" s="195"/>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row>
    <row r="228" spans="1:33" ht="14.25">
      <c r="A228" s="195"/>
      <c r="B228" s="195"/>
      <c r="C228" s="96"/>
      <c r="D228" s="195"/>
      <c r="E228" s="96"/>
      <c r="F228" s="96"/>
      <c r="G228" s="195"/>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row>
    <row r="229" spans="1:33" ht="14.25">
      <c r="A229" s="195"/>
      <c r="B229" s="195"/>
      <c r="C229" s="96"/>
      <c r="D229" s="195"/>
      <c r="E229" s="96"/>
      <c r="F229" s="96"/>
      <c r="G229" s="195"/>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row>
    <row r="230" spans="1:33" ht="14.25">
      <c r="A230" s="195"/>
      <c r="B230" s="195"/>
      <c r="C230" s="96"/>
      <c r="D230" s="195"/>
      <c r="E230" s="96"/>
      <c r="F230" s="96"/>
      <c r="G230" s="195"/>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row>
    <row r="231" spans="1:33" ht="14.25">
      <c r="A231" s="195"/>
      <c r="B231" s="195"/>
      <c r="C231" s="96"/>
      <c r="D231" s="195"/>
      <c r="E231" s="96"/>
      <c r="F231" s="96"/>
      <c r="G231" s="195"/>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row>
    <row r="232" spans="1:33" ht="14.25">
      <c r="A232" s="195"/>
      <c r="B232" s="195"/>
      <c r="C232" s="96"/>
      <c r="D232" s="195"/>
      <c r="E232" s="96"/>
      <c r="F232" s="96"/>
      <c r="G232" s="195"/>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row>
    <row r="233" spans="1:33" ht="14.25">
      <c r="A233" s="195"/>
      <c r="B233" s="195"/>
      <c r="C233" s="96"/>
      <c r="D233" s="195"/>
      <c r="E233" s="96"/>
      <c r="F233" s="96"/>
      <c r="G233" s="195"/>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row>
    <row r="234" spans="1:33" ht="14.25">
      <c r="A234" s="195"/>
      <c r="B234" s="195"/>
      <c r="C234" s="96"/>
      <c r="D234" s="195"/>
      <c r="E234" s="96"/>
      <c r="F234" s="96"/>
      <c r="G234" s="195"/>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row>
    <row r="235" spans="1:33" ht="14.25">
      <c r="A235" s="195"/>
      <c r="B235" s="195"/>
      <c r="C235" s="96"/>
      <c r="D235" s="195"/>
      <c r="E235" s="96"/>
      <c r="F235" s="96"/>
      <c r="G235" s="195"/>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row>
    <row r="236" spans="1:33" ht="14.25">
      <c r="A236" s="195"/>
      <c r="B236" s="195"/>
      <c r="C236" s="96"/>
      <c r="D236" s="195"/>
      <c r="E236" s="96"/>
      <c r="F236" s="96"/>
      <c r="G236" s="195"/>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row>
    <row r="237" spans="1:33" ht="14.25">
      <c r="A237" s="195"/>
      <c r="B237" s="195"/>
      <c r="C237" s="96"/>
      <c r="D237" s="195"/>
      <c r="E237" s="96"/>
      <c r="F237" s="96"/>
      <c r="G237" s="195"/>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row>
    <row r="238" spans="1:33" ht="14.25">
      <c r="A238" s="195"/>
      <c r="B238" s="195"/>
      <c r="C238" s="96"/>
      <c r="D238" s="195"/>
      <c r="E238" s="96"/>
      <c r="F238" s="96"/>
      <c r="G238" s="195"/>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row>
    <row r="239" spans="1:33" ht="14.25">
      <c r="A239" s="195"/>
      <c r="B239" s="195"/>
      <c r="C239" s="96"/>
      <c r="D239" s="195"/>
      <c r="E239" s="96"/>
      <c r="F239" s="96"/>
      <c r="G239" s="195"/>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row>
    <row r="240" spans="1:33" ht="14.25">
      <c r="A240" s="195"/>
      <c r="B240" s="195"/>
      <c r="C240" s="96"/>
      <c r="D240" s="195"/>
      <c r="E240" s="96"/>
      <c r="F240" s="96"/>
      <c r="G240" s="195"/>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row>
    <row r="241" spans="1:33" ht="14.25">
      <c r="A241" s="195"/>
      <c r="B241" s="195"/>
      <c r="C241" s="96"/>
      <c r="D241" s="195"/>
      <c r="E241" s="96"/>
      <c r="F241" s="96"/>
      <c r="G241" s="195"/>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row>
    <row r="242" spans="1:33" ht="14.25">
      <c r="A242" s="195"/>
      <c r="B242" s="195"/>
      <c r="C242" s="96"/>
      <c r="D242" s="195"/>
      <c r="E242" s="96"/>
      <c r="F242" s="96"/>
      <c r="G242" s="195"/>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row>
    <row r="243" spans="1:33" ht="14.25">
      <c r="A243" s="195"/>
      <c r="B243" s="195"/>
      <c r="C243" s="96"/>
      <c r="D243" s="195"/>
      <c r="E243" s="96"/>
      <c r="F243" s="96"/>
      <c r="G243" s="195"/>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row>
    <row r="244" spans="1:33" ht="14.25">
      <c r="A244" s="195"/>
      <c r="B244" s="195"/>
      <c r="C244" s="96"/>
      <c r="D244" s="195"/>
      <c r="E244" s="96"/>
      <c r="F244" s="96"/>
      <c r="G244" s="195"/>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row>
    <row r="245" spans="1:33" ht="14.25">
      <c r="A245" s="195"/>
      <c r="B245" s="195"/>
      <c r="C245" s="96"/>
      <c r="D245" s="195"/>
      <c r="E245" s="96"/>
      <c r="F245" s="96"/>
      <c r="G245" s="195"/>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row>
    <row r="246" spans="1:33" ht="14.25">
      <c r="A246" s="195"/>
      <c r="B246" s="195"/>
      <c r="C246" s="96"/>
      <c r="D246" s="195"/>
      <c r="E246" s="96"/>
      <c r="F246" s="96"/>
      <c r="G246" s="195"/>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row>
    <row r="247" spans="1:33" ht="14.25">
      <c r="A247" s="195"/>
      <c r="B247" s="195"/>
      <c r="C247" s="96"/>
      <c r="D247" s="195"/>
      <c r="E247" s="96"/>
      <c r="F247" s="96"/>
      <c r="G247" s="195"/>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row>
    <row r="248" spans="1:33" ht="14.25">
      <c r="A248" s="195"/>
      <c r="B248" s="195"/>
      <c r="C248" s="96"/>
      <c r="D248" s="195"/>
      <c r="E248" s="96"/>
      <c r="F248" s="96"/>
      <c r="G248" s="195"/>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row>
    <row r="249" spans="1:33" ht="14.25">
      <c r="A249" s="195"/>
      <c r="B249" s="195"/>
      <c r="C249" s="96"/>
      <c r="D249" s="195"/>
      <c r="E249" s="96"/>
      <c r="F249" s="96"/>
      <c r="G249" s="195"/>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row>
    <row r="250" spans="1:33" ht="14.25">
      <c r="A250" s="195"/>
      <c r="B250" s="195"/>
      <c r="C250" s="96"/>
      <c r="D250" s="195"/>
      <c r="E250" s="96"/>
      <c r="F250" s="96"/>
      <c r="G250" s="195"/>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row>
    <row r="251" spans="1:33" ht="14.25">
      <c r="A251" s="195"/>
      <c r="B251" s="195"/>
      <c r="C251" s="96"/>
      <c r="D251" s="195"/>
      <c r="E251" s="96"/>
      <c r="F251" s="96"/>
      <c r="G251" s="195"/>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row>
    <row r="252" spans="1:33" ht="14.25">
      <c r="A252" s="195"/>
      <c r="B252" s="195"/>
      <c r="C252" s="96"/>
      <c r="D252" s="195"/>
      <c r="E252" s="96"/>
      <c r="F252" s="96"/>
      <c r="G252" s="195"/>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row>
    <row r="253" spans="1:33" ht="14.25">
      <c r="A253" s="195"/>
      <c r="B253" s="195"/>
      <c r="C253" s="96"/>
      <c r="D253" s="195"/>
      <c r="E253" s="96"/>
      <c r="F253" s="96"/>
      <c r="G253" s="195"/>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row>
    <row r="254" spans="1:33" ht="14.25">
      <c r="A254" s="195"/>
      <c r="B254" s="195"/>
      <c r="C254" s="96"/>
      <c r="D254" s="195"/>
      <c r="E254" s="96"/>
      <c r="F254" s="96"/>
      <c r="G254" s="195"/>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row>
    <row r="255" spans="1:33" ht="14.25">
      <c r="A255" s="195"/>
      <c r="B255" s="195"/>
      <c r="C255" s="96"/>
      <c r="D255" s="195"/>
      <c r="E255" s="96"/>
      <c r="F255" s="96"/>
      <c r="G255" s="195"/>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row>
    <row r="256" spans="1:33" ht="14.25">
      <c r="A256" s="195"/>
      <c r="B256" s="195"/>
      <c r="C256" s="96"/>
      <c r="D256" s="195"/>
      <c r="E256" s="96"/>
      <c r="F256" s="96"/>
      <c r="G256" s="195"/>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row>
    <row r="257" spans="1:33" ht="14.25">
      <c r="A257" s="195"/>
      <c r="B257" s="195"/>
      <c r="C257" s="96"/>
      <c r="D257" s="195"/>
      <c r="E257" s="96"/>
      <c r="F257" s="96"/>
      <c r="G257" s="195"/>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row>
    <row r="258" spans="1:33" ht="14.25">
      <c r="A258" s="195"/>
      <c r="B258" s="195"/>
      <c r="C258" s="96"/>
      <c r="D258" s="195"/>
      <c r="E258" s="96"/>
      <c r="F258" s="96"/>
      <c r="G258" s="195"/>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row>
    <row r="259" spans="1:33" ht="14.25">
      <c r="A259" s="195"/>
      <c r="B259" s="195"/>
      <c r="C259" s="96"/>
      <c r="D259" s="195"/>
      <c r="E259" s="96"/>
      <c r="F259" s="96"/>
      <c r="G259" s="195"/>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row>
    <row r="260" spans="1:33" ht="14.25">
      <c r="A260" s="195"/>
      <c r="B260" s="195"/>
      <c r="C260" s="96"/>
      <c r="D260" s="195"/>
      <c r="E260" s="96"/>
      <c r="F260" s="96"/>
      <c r="G260" s="195"/>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row>
    <row r="261" spans="1:33" ht="14.25">
      <c r="A261" s="195"/>
      <c r="B261" s="195"/>
      <c r="C261" s="96"/>
      <c r="D261" s="195"/>
      <c r="E261" s="96"/>
      <c r="F261" s="96"/>
      <c r="G261" s="195"/>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row>
    <row r="262" spans="1:33" ht="14.25">
      <c r="A262" s="195"/>
      <c r="B262" s="195"/>
      <c r="C262" s="96"/>
      <c r="D262" s="195"/>
      <c r="E262" s="96"/>
      <c r="F262" s="96"/>
      <c r="G262" s="195"/>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row>
    <row r="263" spans="1:33" ht="14.25">
      <c r="A263" s="195"/>
      <c r="B263" s="195"/>
      <c r="C263" s="96"/>
      <c r="D263" s="195"/>
      <c r="E263" s="96"/>
      <c r="F263" s="96"/>
      <c r="G263" s="195"/>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row>
    <row r="264" spans="1:33" ht="14.25">
      <c r="A264" s="195"/>
      <c r="B264" s="195"/>
      <c r="C264" s="96"/>
      <c r="D264" s="195"/>
      <c r="E264" s="96"/>
      <c r="F264" s="96"/>
      <c r="G264" s="195"/>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row>
    <row r="265" spans="1:33" ht="14.25">
      <c r="A265" s="195"/>
      <c r="B265" s="195"/>
      <c r="C265" s="96"/>
      <c r="D265" s="195"/>
      <c r="E265" s="96"/>
      <c r="F265" s="96"/>
      <c r="G265" s="195"/>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row>
    <row r="266" spans="1:33" ht="14.25">
      <c r="A266" s="195"/>
      <c r="B266" s="195"/>
      <c r="C266" s="96"/>
      <c r="D266" s="195"/>
      <c r="E266" s="96"/>
      <c r="F266" s="96"/>
      <c r="G266" s="195"/>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row>
    <row r="267" spans="1:33" ht="14.25">
      <c r="A267" s="195"/>
      <c r="B267" s="195"/>
      <c r="C267" s="96"/>
      <c r="D267" s="195"/>
      <c r="E267" s="96"/>
      <c r="F267" s="96"/>
      <c r="G267" s="195"/>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row>
    <row r="268" spans="1:33" ht="14.25">
      <c r="A268" s="195"/>
      <c r="B268" s="195"/>
      <c r="C268" s="96"/>
      <c r="D268" s="195"/>
      <c r="E268" s="96"/>
      <c r="F268" s="96"/>
      <c r="G268" s="195"/>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row>
    <row r="269" spans="1:33" ht="14.25">
      <c r="A269" s="195"/>
      <c r="B269" s="195"/>
      <c r="C269" s="96"/>
      <c r="D269" s="195"/>
      <c r="E269" s="96"/>
      <c r="F269" s="96"/>
      <c r="G269" s="195"/>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row>
    <row r="270" spans="1:33" ht="14.25">
      <c r="A270" s="195"/>
      <c r="B270" s="195"/>
      <c r="C270" s="96"/>
      <c r="D270" s="195"/>
      <c r="E270" s="96"/>
      <c r="F270" s="96"/>
      <c r="G270" s="195"/>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row>
    <row r="271" spans="1:33" ht="14.25">
      <c r="A271" s="195"/>
      <c r="B271" s="195"/>
      <c r="C271" s="96"/>
      <c r="D271" s="195"/>
      <c r="E271" s="96"/>
      <c r="F271" s="96"/>
      <c r="G271" s="195"/>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row>
    <row r="272" spans="1:33" ht="14.25">
      <c r="A272" s="195"/>
      <c r="B272" s="195"/>
      <c r="C272" s="96"/>
      <c r="D272" s="195"/>
      <c r="E272" s="96"/>
      <c r="F272" s="96"/>
      <c r="G272" s="195"/>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row>
    <row r="273" spans="1:33" ht="14.25">
      <c r="A273" s="195"/>
      <c r="B273" s="195"/>
      <c r="C273" s="96"/>
      <c r="D273" s="195"/>
      <c r="E273" s="96"/>
      <c r="F273" s="96"/>
      <c r="G273" s="195"/>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row>
    <row r="274" spans="1:33" ht="14.25">
      <c r="A274" s="195"/>
      <c r="B274" s="195"/>
      <c r="C274" s="96"/>
      <c r="D274" s="195"/>
      <c r="E274" s="96"/>
      <c r="F274" s="96"/>
      <c r="G274" s="195"/>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row>
    <row r="275" spans="1:33" ht="14.25">
      <c r="A275" s="195"/>
      <c r="B275" s="195"/>
      <c r="C275" s="96"/>
      <c r="D275" s="195"/>
      <c r="E275" s="96"/>
      <c r="F275" s="96"/>
      <c r="G275" s="195"/>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row>
    <row r="276" spans="1:33" ht="14.25">
      <c r="A276" s="195"/>
      <c r="B276" s="195"/>
      <c r="C276" s="96"/>
      <c r="D276" s="195"/>
      <c r="E276" s="96"/>
      <c r="F276" s="96"/>
      <c r="G276" s="195"/>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row>
    <row r="277" spans="1:33" ht="14.25">
      <c r="A277" s="195"/>
      <c r="B277" s="195"/>
      <c r="C277" s="96"/>
      <c r="D277" s="195"/>
      <c r="E277" s="96"/>
      <c r="F277" s="96"/>
      <c r="G277" s="195"/>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row>
    <row r="278" spans="1:33" ht="14.25">
      <c r="A278" s="195"/>
      <c r="B278" s="195"/>
      <c r="C278" s="96"/>
      <c r="D278" s="195"/>
      <c r="E278" s="96"/>
      <c r="F278" s="96"/>
      <c r="G278" s="195"/>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row>
    <row r="279" spans="1:33" ht="14.25">
      <c r="A279" s="195"/>
      <c r="B279" s="195"/>
      <c r="C279" s="96"/>
      <c r="D279" s="195"/>
      <c r="E279" s="96"/>
      <c r="F279" s="96"/>
      <c r="G279" s="195"/>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row>
    <row r="280" spans="1:33" ht="14.25">
      <c r="A280" s="195"/>
      <c r="B280" s="195"/>
      <c r="C280" s="96"/>
      <c r="D280" s="195"/>
      <c r="E280" s="96"/>
      <c r="F280" s="96"/>
      <c r="G280" s="195"/>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row>
    <row r="281" spans="1:33" ht="14.25">
      <c r="A281" s="195"/>
      <c r="B281" s="195"/>
      <c r="C281" s="96"/>
      <c r="D281" s="195"/>
      <c r="E281" s="96"/>
      <c r="F281" s="96"/>
      <c r="G281" s="195"/>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row>
    <row r="282" spans="1:33" ht="14.25">
      <c r="A282" s="195"/>
      <c r="B282" s="195"/>
      <c r="C282" s="96"/>
      <c r="D282" s="195"/>
      <c r="E282" s="96"/>
      <c r="F282" s="96"/>
      <c r="G282" s="195"/>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row>
    <row r="283" spans="1:33" ht="14.25">
      <c r="A283" s="195"/>
      <c r="B283" s="195"/>
      <c r="C283" s="96"/>
      <c r="D283" s="195"/>
      <c r="E283" s="96"/>
      <c r="F283" s="96"/>
      <c r="G283" s="195"/>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row>
    <row r="284" spans="1:33" ht="14.25">
      <c r="A284" s="195"/>
      <c r="B284" s="195"/>
      <c r="C284" s="96"/>
      <c r="D284" s="195"/>
      <c r="E284" s="96"/>
      <c r="F284" s="96"/>
      <c r="G284" s="195"/>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row>
    <row r="285" spans="1:33" ht="14.25">
      <c r="A285" s="195"/>
      <c r="B285" s="195"/>
      <c r="C285" s="96"/>
      <c r="D285" s="195"/>
      <c r="E285" s="96"/>
      <c r="F285" s="96"/>
      <c r="G285" s="195"/>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row>
    <row r="286" spans="1:33" ht="14.25">
      <c r="A286" s="195"/>
      <c r="B286" s="195"/>
      <c r="C286" s="96"/>
      <c r="D286" s="195"/>
      <c r="E286" s="96"/>
      <c r="F286" s="96"/>
      <c r="G286" s="195"/>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row>
    <row r="287" spans="1:33" ht="14.25">
      <c r="A287" s="195"/>
      <c r="B287" s="195"/>
      <c r="C287" s="96"/>
      <c r="D287" s="195"/>
      <c r="E287" s="96"/>
      <c r="F287" s="96"/>
      <c r="G287" s="195"/>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row>
    <row r="288" spans="1:33" ht="14.25">
      <c r="A288" s="195"/>
      <c r="B288" s="195"/>
      <c r="C288" s="96"/>
      <c r="D288" s="195"/>
      <c r="E288" s="96"/>
      <c r="F288" s="96"/>
      <c r="G288" s="195"/>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row>
    <row r="289" spans="1:33" ht="14.25">
      <c r="A289" s="195"/>
      <c r="B289" s="195"/>
      <c r="C289" s="96"/>
      <c r="D289" s="195"/>
      <c r="E289" s="96"/>
      <c r="F289" s="96"/>
      <c r="G289" s="195"/>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row>
    <row r="290" spans="1:33" ht="14.25">
      <c r="A290" s="195"/>
      <c r="B290" s="195"/>
      <c r="C290" s="96"/>
      <c r="D290" s="195"/>
      <c r="E290" s="96"/>
      <c r="F290" s="96"/>
      <c r="G290" s="195"/>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row>
    <row r="291" spans="1:33" ht="14.25">
      <c r="A291" s="195"/>
      <c r="B291" s="195"/>
      <c r="C291" s="96"/>
      <c r="D291" s="195"/>
      <c r="E291" s="96"/>
      <c r="F291" s="96"/>
      <c r="G291" s="195"/>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row>
    <row r="292" spans="1:33" ht="14.25">
      <c r="A292" s="195"/>
      <c r="B292" s="195"/>
      <c r="C292" s="96"/>
      <c r="D292" s="195"/>
      <c r="E292" s="96"/>
      <c r="F292" s="96"/>
      <c r="G292" s="195"/>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row>
    <row r="293" spans="1:33" ht="14.25">
      <c r="A293" s="195"/>
      <c r="B293" s="195"/>
      <c r="C293" s="96"/>
      <c r="D293" s="195"/>
      <c r="E293" s="96"/>
      <c r="F293" s="96"/>
      <c r="G293" s="195"/>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row>
    <row r="294" spans="1:33" ht="14.25">
      <c r="A294" s="195"/>
      <c r="B294" s="195"/>
      <c r="C294" s="96"/>
      <c r="D294" s="195"/>
      <c r="E294" s="96"/>
      <c r="F294" s="96"/>
      <c r="G294" s="195"/>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row>
    <row r="295" spans="1:33" ht="14.25">
      <c r="A295" s="195"/>
      <c r="B295" s="195"/>
      <c r="C295" s="96"/>
      <c r="D295" s="195"/>
      <c r="E295" s="96"/>
      <c r="F295" s="96"/>
      <c r="G295" s="195"/>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row>
    <row r="296" spans="1:33" ht="14.25">
      <c r="A296" s="195"/>
      <c r="B296" s="195"/>
      <c r="C296" s="96"/>
      <c r="D296" s="195"/>
      <c r="E296" s="96"/>
      <c r="F296" s="96"/>
      <c r="G296" s="195"/>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row>
    <row r="297" spans="1:33" ht="14.25">
      <c r="A297" s="195"/>
      <c r="B297" s="195"/>
      <c r="C297" s="96"/>
      <c r="D297" s="195"/>
      <c r="E297" s="96"/>
      <c r="F297" s="96"/>
      <c r="G297" s="195"/>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row>
    <row r="298" spans="1:33" ht="14.25">
      <c r="A298" s="195"/>
      <c r="B298" s="195"/>
      <c r="C298" s="96"/>
      <c r="D298" s="195"/>
      <c r="E298" s="96"/>
      <c r="F298" s="96"/>
      <c r="G298" s="195"/>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row>
    <row r="299" spans="1:33" ht="14.25">
      <c r="A299" s="195"/>
      <c r="B299" s="195"/>
      <c r="C299" s="96"/>
      <c r="D299" s="195"/>
      <c r="E299" s="96"/>
      <c r="F299" s="96"/>
      <c r="G299" s="195"/>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row>
    <row r="300" spans="1:33" ht="14.25">
      <c r="A300" s="195"/>
      <c r="B300" s="195"/>
      <c r="C300" s="96"/>
      <c r="D300" s="195"/>
      <c r="E300" s="96"/>
      <c r="F300" s="96"/>
      <c r="G300" s="195"/>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row>
    <row r="301" spans="1:33" ht="14.25">
      <c r="A301" s="195"/>
      <c r="B301" s="195"/>
      <c r="C301" s="96"/>
      <c r="D301" s="195"/>
      <c r="E301" s="96"/>
      <c r="F301" s="96"/>
      <c r="G301" s="195"/>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row>
    <row r="302" spans="1:33" ht="14.25">
      <c r="A302" s="195"/>
      <c r="B302" s="195"/>
      <c r="C302" s="96"/>
      <c r="D302" s="195"/>
      <c r="E302" s="96"/>
      <c r="F302" s="96"/>
      <c r="G302" s="195"/>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row>
    <row r="303" spans="1:33" ht="14.25">
      <c r="A303" s="195"/>
      <c r="B303" s="195"/>
      <c r="C303" s="96"/>
      <c r="D303" s="195"/>
      <c r="E303" s="96"/>
      <c r="F303" s="96"/>
      <c r="G303" s="195"/>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row>
    <row r="304" spans="1:33" ht="14.25">
      <c r="A304" s="195"/>
      <c r="B304" s="195"/>
      <c r="C304" s="96"/>
      <c r="D304" s="195"/>
      <c r="E304" s="96"/>
      <c r="F304" s="96"/>
      <c r="G304" s="195"/>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row>
    <row r="305" spans="1:33" ht="14.25">
      <c r="A305" s="195"/>
      <c r="B305" s="195"/>
      <c r="C305" s="96"/>
      <c r="D305" s="195"/>
      <c r="E305" s="96"/>
      <c r="F305" s="96"/>
      <c r="G305" s="195"/>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row>
    <row r="306" spans="1:33" ht="14.25">
      <c r="A306" s="195"/>
      <c r="B306" s="195"/>
      <c r="C306" s="96"/>
      <c r="D306" s="195"/>
      <c r="E306" s="96"/>
      <c r="F306" s="96"/>
      <c r="G306" s="195"/>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row>
    <row r="307" spans="1:33" ht="14.25">
      <c r="A307" s="195"/>
      <c r="B307" s="195"/>
      <c r="C307" s="96"/>
      <c r="D307" s="195"/>
      <c r="E307" s="96"/>
      <c r="F307" s="96"/>
      <c r="G307" s="195"/>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row>
    <row r="308" spans="1:33" ht="14.25">
      <c r="A308" s="195"/>
      <c r="B308" s="195"/>
      <c r="C308" s="96"/>
      <c r="D308" s="195"/>
      <c r="E308" s="96"/>
      <c r="F308" s="96"/>
      <c r="G308" s="195"/>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row>
    <row r="309" spans="1:33" ht="14.25">
      <c r="A309" s="195"/>
      <c r="B309" s="195"/>
      <c r="C309" s="96"/>
      <c r="D309" s="195"/>
      <c r="E309" s="96"/>
      <c r="F309" s="96"/>
      <c r="G309" s="195"/>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row>
    <row r="310" spans="1:33" ht="14.25">
      <c r="A310" s="195"/>
      <c r="B310" s="195"/>
      <c r="C310" s="96"/>
      <c r="D310" s="195"/>
      <c r="E310" s="96"/>
      <c r="F310" s="96"/>
      <c r="G310" s="195"/>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row>
    <row r="311" spans="1:33" ht="14.25">
      <c r="A311" s="195"/>
      <c r="B311" s="195"/>
      <c r="C311" s="96"/>
      <c r="D311" s="195"/>
      <c r="E311" s="96"/>
      <c r="F311" s="96"/>
      <c r="G311" s="195"/>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row>
    <row r="312" spans="1:33" ht="14.25">
      <c r="A312" s="195"/>
      <c r="B312" s="195"/>
      <c r="C312" s="96"/>
      <c r="D312" s="195"/>
      <c r="E312" s="96"/>
      <c r="F312" s="96"/>
      <c r="G312" s="195"/>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row>
    <row r="313" spans="1:33" ht="14.25">
      <c r="A313" s="195"/>
      <c r="B313" s="195"/>
      <c r="C313" s="96"/>
      <c r="D313" s="195"/>
      <c r="E313" s="96"/>
      <c r="F313" s="96"/>
      <c r="G313" s="195"/>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row>
    <row r="314" spans="1:33" ht="14.25">
      <c r="A314" s="195"/>
      <c r="B314" s="195"/>
      <c r="C314" s="96"/>
      <c r="D314" s="195"/>
      <c r="E314" s="96"/>
      <c r="F314" s="96"/>
      <c r="G314" s="195"/>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row>
    <row r="315" spans="1:33" ht="14.25">
      <c r="A315" s="195"/>
      <c r="B315" s="195"/>
      <c r="C315" s="96"/>
      <c r="D315" s="195"/>
      <c r="E315" s="96"/>
      <c r="F315" s="96"/>
      <c r="G315" s="195"/>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row>
    <row r="316" spans="1:33" ht="14.25">
      <c r="A316" s="195"/>
      <c r="B316" s="195"/>
      <c r="C316" s="96"/>
      <c r="D316" s="195"/>
      <c r="E316" s="96"/>
      <c r="F316" s="96"/>
      <c r="G316" s="195"/>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row>
    <row r="317" spans="1:33" ht="14.25">
      <c r="A317" s="195"/>
      <c r="B317" s="195"/>
      <c r="C317" s="96"/>
      <c r="D317" s="195"/>
      <c r="E317" s="96"/>
      <c r="F317" s="96"/>
      <c r="G317" s="195"/>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row>
    <row r="318" spans="1:33" ht="14.25">
      <c r="A318" s="195"/>
      <c r="B318" s="195"/>
      <c r="C318" s="96"/>
      <c r="D318" s="195"/>
      <c r="E318" s="96"/>
      <c r="F318" s="96"/>
      <c r="G318" s="195"/>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row>
    <row r="319" spans="1:33" ht="14.25">
      <c r="A319" s="195"/>
      <c r="B319" s="195"/>
      <c r="C319" s="96"/>
      <c r="D319" s="195"/>
      <c r="E319" s="96"/>
      <c r="F319" s="96"/>
      <c r="G319" s="195"/>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row>
    <row r="320" spans="1:33" ht="14.25">
      <c r="A320" s="195"/>
      <c r="B320" s="195"/>
      <c r="C320" s="96"/>
      <c r="D320" s="195"/>
      <c r="E320" s="96"/>
      <c r="F320" s="96"/>
      <c r="G320" s="195"/>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row>
    <row r="321" spans="1:33" ht="14.25">
      <c r="A321" s="195"/>
      <c r="B321" s="195"/>
      <c r="C321" s="96"/>
      <c r="D321" s="195"/>
      <c r="E321" s="96"/>
      <c r="F321" s="96"/>
      <c r="G321" s="195"/>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row>
    <row r="322" spans="1:33" ht="14.25">
      <c r="A322" s="195"/>
      <c r="B322" s="195"/>
      <c r="C322" s="96"/>
      <c r="D322" s="195"/>
      <c r="E322" s="96"/>
      <c r="F322" s="96"/>
      <c r="G322" s="195"/>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row>
    <row r="323" spans="1:33" ht="14.25">
      <c r="A323" s="195"/>
      <c r="B323" s="195"/>
      <c r="C323" s="96"/>
      <c r="D323" s="195"/>
      <c r="E323" s="96"/>
      <c r="F323" s="96"/>
      <c r="G323" s="195"/>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row>
    <row r="324" spans="1:33" ht="14.25">
      <c r="A324" s="195"/>
      <c r="B324" s="195"/>
      <c r="C324" s="96"/>
      <c r="D324" s="195"/>
      <c r="E324" s="96"/>
      <c r="F324" s="96"/>
      <c r="G324" s="195"/>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row>
    <row r="325" spans="1:33" ht="14.25">
      <c r="A325" s="195"/>
      <c r="B325" s="195"/>
      <c r="C325" s="96"/>
      <c r="D325" s="195"/>
      <c r="E325" s="96"/>
      <c r="F325" s="96"/>
      <c r="G325" s="195"/>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row>
    <row r="326" spans="1:33" ht="14.25">
      <c r="A326" s="195"/>
      <c r="B326" s="195"/>
      <c r="C326" s="96"/>
      <c r="D326" s="195"/>
      <c r="E326" s="96"/>
      <c r="F326" s="96"/>
      <c r="G326" s="195"/>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row>
    <row r="327" spans="1:33" ht="14.25">
      <c r="A327" s="195"/>
      <c r="B327" s="195"/>
      <c r="C327" s="96"/>
      <c r="D327" s="195"/>
      <c r="E327" s="96"/>
      <c r="F327" s="96"/>
      <c r="G327" s="195"/>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row>
    <row r="328" spans="1:33" ht="14.25">
      <c r="A328" s="195"/>
      <c r="B328" s="195"/>
      <c r="C328" s="96"/>
      <c r="D328" s="195"/>
      <c r="E328" s="96"/>
      <c r="F328" s="96"/>
      <c r="G328" s="195"/>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row>
    <row r="329" spans="1:33" ht="14.25">
      <c r="A329" s="195"/>
      <c r="B329" s="195"/>
      <c r="C329" s="96"/>
      <c r="D329" s="195"/>
      <c r="E329" s="96"/>
      <c r="F329" s="96"/>
      <c r="G329" s="195"/>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row>
    <row r="330" spans="1:33" ht="14.25">
      <c r="A330" s="195"/>
      <c r="B330" s="195"/>
      <c r="C330" s="96"/>
      <c r="D330" s="195"/>
      <c r="E330" s="96"/>
      <c r="F330" s="96"/>
      <c r="G330" s="195"/>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row>
    <row r="331" spans="1:33" ht="14.25">
      <c r="A331" s="195"/>
      <c r="B331" s="195"/>
      <c r="C331" s="96"/>
      <c r="D331" s="195"/>
      <c r="E331" s="96"/>
      <c r="F331" s="96"/>
      <c r="G331" s="195"/>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row>
    <row r="332" spans="1:33" ht="14.25">
      <c r="A332" s="195"/>
      <c r="B332" s="195"/>
      <c r="C332" s="96"/>
      <c r="D332" s="195"/>
      <c r="E332" s="96"/>
      <c r="F332" s="96"/>
      <c r="G332" s="195"/>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row>
    <row r="333" spans="1:33" ht="14.25">
      <c r="A333" s="195"/>
      <c r="B333" s="195"/>
      <c r="C333" s="96"/>
      <c r="D333" s="195"/>
      <c r="E333" s="96"/>
      <c r="F333" s="96"/>
      <c r="G333" s="195"/>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row>
    <row r="334" spans="1:33" ht="14.25">
      <c r="A334" s="195"/>
      <c r="B334" s="195"/>
      <c r="C334" s="96"/>
      <c r="D334" s="195"/>
      <c r="E334" s="96"/>
      <c r="F334" s="96"/>
      <c r="G334" s="195"/>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row>
    <row r="335" spans="1:33" ht="14.25">
      <c r="A335" s="195"/>
      <c r="B335" s="195"/>
      <c r="C335" s="96"/>
      <c r="D335" s="195"/>
      <c r="E335" s="96"/>
      <c r="F335" s="96"/>
      <c r="G335" s="195"/>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row>
    <row r="336" spans="1:33" ht="14.25">
      <c r="A336" s="195"/>
      <c r="B336" s="195"/>
      <c r="C336" s="96"/>
      <c r="D336" s="195"/>
      <c r="E336" s="96"/>
      <c r="F336" s="96"/>
      <c r="G336" s="195"/>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row>
    <row r="337" spans="1:33" ht="14.25">
      <c r="A337" s="195"/>
      <c r="B337" s="195"/>
      <c r="C337" s="96"/>
      <c r="D337" s="195"/>
      <c r="E337" s="96"/>
      <c r="F337" s="96"/>
      <c r="G337" s="195"/>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row>
    <row r="338" spans="1:33" ht="14.25">
      <c r="A338" s="195"/>
      <c r="B338" s="195"/>
      <c r="C338" s="96"/>
      <c r="D338" s="195"/>
      <c r="E338" s="96"/>
      <c r="F338" s="96"/>
      <c r="G338" s="195"/>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row>
    <row r="339" spans="1:33" ht="14.25">
      <c r="A339" s="195"/>
      <c r="B339" s="195"/>
      <c r="C339" s="96"/>
      <c r="D339" s="195"/>
      <c r="E339" s="96"/>
      <c r="F339" s="96"/>
      <c r="G339" s="195"/>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row>
    <row r="340" spans="1:33" ht="14.25">
      <c r="A340" s="195"/>
      <c r="B340" s="195"/>
      <c r="C340" s="96"/>
      <c r="D340" s="195"/>
      <c r="E340" s="96"/>
      <c r="F340" s="96"/>
      <c r="G340" s="195"/>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row>
    <row r="341" spans="1:33" ht="14.25">
      <c r="A341" s="195"/>
      <c r="B341" s="195"/>
      <c r="C341" s="96"/>
      <c r="D341" s="195"/>
      <c r="E341" s="96"/>
      <c r="F341" s="96"/>
      <c r="G341" s="195"/>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row>
    <row r="342" spans="1:33" ht="14.25">
      <c r="A342" s="195"/>
      <c r="B342" s="195"/>
      <c r="C342" s="96"/>
      <c r="D342" s="195"/>
      <c r="E342" s="96"/>
      <c r="F342" s="96"/>
      <c r="G342" s="195"/>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row>
    <row r="343" spans="1:33" ht="14.25">
      <c r="A343" s="195"/>
      <c r="B343" s="195"/>
      <c r="C343" s="96"/>
      <c r="D343" s="195"/>
      <c r="E343" s="96"/>
      <c r="F343" s="96"/>
      <c r="G343" s="195"/>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row>
    <row r="344" spans="1:33" ht="14.25">
      <c r="A344" s="195"/>
      <c r="B344" s="195"/>
      <c r="C344" s="96"/>
      <c r="D344" s="195"/>
      <c r="E344" s="96"/>
      <c r="F344" s="96"/>
      <c r="G344" s="195"/>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row>
    <row r="345" spans="1:33" ht="14.25">
      <c r="A345" s="195"/>
      <c r="B345" s="195"/>
      <c r="C345" s="96"/>
      <c r="D345" s="195"/>
      <c r="E345" s="96"/>
      <c r="F345" s="96"/>
      <c r="G345" s="195"/>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row>
    <row r="346" spans="1:33" ht="14.25">
      <c r="A346" s="195"/>
      <c r="B346" s="195"/>
      <c r="C346" s="96"/>
      <c r="D346" s="195"/>
      <c r="E346" s="96"/>
      <c r="F346" s="96"/>
      <c r="G346" s="195"/>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row>
    <row r="347" spans="1:33" ht="14.25">
      <c r="A347" s="195"/>
      <c r="B347" s="195"/>
      <c r="C347" s="96"/>
      <c r="D347" s="195"/>
      <c r="E347" s="96"/>
      <c r="F347" s="96"/>
      <c r="G347" s="195"/>
      <c r="H347" s="96"/>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row>
    <row r="348" spans="1:33" ht="14.25">
      <c r="A348" s="195"/>
      <c r="B348" s="195"/>
      <c r="C348" s="96"/>
      <c r="D348" s="195"/>
      <c r="E348" s="96"/>
      <c r="F348" s="96"/>
      <c r="G348" s="195"/>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row>
    <row r="349" spans="1:33" ht="14.25">
      <c r="A349" s="195"/>
      <c r="B349" s="195"/>
      <c r="C349" s="96"/>
      <c r="D349" s="195"/>
      <c r="E349" s="96"/>
      <c r="F349" s="96"/>
      <c r="G349" s="195"/>
      <c r="H349" s="96"/>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row>
    <row r="350" spans="1:33" ht="14.25">
      <c r="A350" s="195"/>
      <c r="B350" s="195"/>
      <c r="C350" s="96"/>
      <c r="D350" s="195"/>
      <c r="E350" s="96"/>
      <c r="F350" s="96"/>
      <c r="G350" s="195"/>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row>
    <row r="351" spans="1:33" ht="14.25">
      <c r="A351" s="195"/>
      <c r="B351" s="195"/>
      <c r="C351" s="96"/>
      <c r="D351" s="195"/>
      <c r="E351" s="96"/>
      <c r="F351" s="96"/>
      <c r="G351" s="195"/>
      <c r="H351" s="96"/>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row>
    <row r="352" spans="1:33" ht="14.25">
      <c r="A352" s="195"/>
      <c r="B352" s="195"/>
      <c r="C352" s="96"/>
      <c r="D352" s="195"/>
      <c r="E352" s="96"/>
      <c r="F352" s="96"/>
      <c r="G352" s="195"/>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row>
    <row r="353" spans="1:33" ht="14.25">
      <c r="A353" s="195"/>
      <c r="B353" s="195"/>
      <c r="C353" s="96"/>
      <c r="D353" s="195"/>
      <c r="E353" s="96"/>
      <c r="F353" s="96"/>
      <c r="G353" s="195"/>
      <c r="H353" s="96"/>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row>
    <row r="354" spans="1:33" ht="14.25">
      <c r="A354" s="195"/>
      <c r="B354" s="195"/>
      <c r="C354" s="96"/>
      <c r="D354" s="195"/>
      <c r="E354" s="96"/>
      <c r="F354" s="96"/>
      <c r="G354" s="195"/>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row>
    <row r="355" spans="1:33" ht="14.25">
      <c r="A355" s="195"/>
      <c r="B355" s="195"/>
      <c r="C355" s="96"/>
      <c r="D355" s="195"/>
      <c r="E355" s="96"/>
      <c r="F355" s="96"/>
      <c r="G355" s="195"/>
      <c r="H355" s="96"/>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row>
    <row r="356" spans="1:33" ht="14.25">
      <c r="A356" s="195"/>
      <c r="B356" s="195"/>
      <c r="C356" s="96"/>
      <c r="D356" s="195"/>
      <c r="E356" s="96"/>
      <c r="F356" s="96"/>
      <c r="G356" s="195"/>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row>
    <row r="357" spans="1:33" ht="14.25">
      <c r="A357" s="195"/>
      <c r="B357" s="195"/>
      <c r="C357" s="96"/>
      <c r="D357" s="195"/>
      <c r="E357" s="96"/>
      <c r="F357" s="96"/>
      <c r="G357" s="195"/>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row>
    <row r="358" spans="1:33" ht="14.25">
      <c r="A358" s="195"/>
      <c r="B358" s="195"/>
      <c r="C358" s="96"/>
      <c r="D358" s="195"/>
      <c r="E358" s="96"/>
      <c r="F358" s="96"/>
      <c r="G358" s="195"/>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row>
    <row r="359" spans="1:33" ht="14.25">
      <c r="A359" s="195"/>
      <c r="B359" s="195"/>
      <c r="C359" s="96"/>
      <c r="D359" s="195"/>
      <c r="E359" s="96"/>
      <c r="F359" s="96"/>
      <c r="G359" s="195"/>
      <c r="H359" s="96"/>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row>
    <row r="360" spans="1:33" ht="14.25">
      <c r="A360" s="195"/>
      <c r="B360" s="195"/>
      <c r="C360" s="96"/>
      <c r="D360" s="195"/>
      <c r="E360" s="96"/>
      <c r="F360" s="96"/>
      <c r="G360" s="195"/>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row>
    <row r="361" spans="1:33" ht="14.25">
      <c r="A361" s="195"/>
      <c r="B361" s="195"/>
      <c r="C361" s="96"/>
      <c r="D361" s="195"/>
      <c r="E361" s="96"/>
      <c r="F361" s="96"/>
      <c r="G361" s="195"/>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row>
    <row r="362" spans="1:33" ht="14.25">
      <c r="A362" s="195"/>
      <c r="B362" s="195"/>
      <c r="C362" s="96"/>
      <c r="D362" s="195"/>
      <c r="E362" s="96"/>
      <c r="F362" s="96"/>
      <c r="G362" s="195"/>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row>
    <row r="363" spans="1:33" ht="14.25">
      <c r="A363" s="195"/>
      <c r="B363" s="195"/>
      <c r="C363" s="96"/>
      <c r="D363" s="195"/>
      <c r="E363" s="96"/>
      <c r="F363" s="96"/>
      <c r="G363" s="195"/>
      <c r="H363" s="96"/>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row>
    <row r="364" spans="1:33" ht="14.25">
      <c r="A364" s="195"/>
      <c r="B364" s="195"/>
      <c r="C364" s="96"/>
      <c r="D364" s="195"/>
      <c r="E364" s="96"/>
      <c r="F364" s="96"/>
      <c r="G364" s="195"/>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row>
    <row r="365" spans="1:33" ht="14.25">
      <c r="A365" s="195"/>
      <c r="B365" s="195"/>
      <c r="C365" s="96"/>
      <c r="D365" s="195"/>
      <c r="E365" s="96"/>
      <c r="F365" s="96"/>
      <c r="G365" s="195"/>
      <c r="H365" s="96"/>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row>
    <row r="366" spans="1:33" ht="14.25">
      <c r="A366" s="195"/>
      <c r="B366" s="195"/>
      <c r="C366" s="96"/>
      <c r="D366" s="195"/>
      <c r="E366" s="96"/>
      <c r="F366" s="96"/>
      <c r="G366" s="195"/>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row>
    <row r="367" spans="1:33" ht="14.25">
      <c r="A367" s="195"/>
      <c r="B367" s="195"/>
      <c r="C367" s="96"/>
      <c r="D367" s="195"/>
      <c r="E367" s="96"/>
      <c r="F367" s="96"/>
      <c r="G367" s="195"/>
      <c r="H367" s="96"/>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row>
    <row r="368" spans="1:33" ht="14.25">
      <c r="A368" s="195"/>
      <c r="B368" s="195"/>
      <c r="C368" s="96"/>
      <c r="D368" s="195"/>
      <c r="E368" s="96"/>
      <c r="F368" s="96"/>
      <c r="G368" s="195"/>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row>
    <row r="369" spans="1:33" ht="14.25">
      <c r="A369" s="195"/>
      <c r="B369" s="195"/>
      <c r="C369" s="96"/>
      <c r="D369" s="195"/>
      <c r="E369" s="96"/>
      <c r="F369" s="96"/>
      <c r="G369" s="195"/>
      <c r="H369" s="96"/>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row>
    <row r="370" spans="1:33" ht="14.25">
      <c r="A370" s="195"/>
      <c r="B370" s="195"/>
      <c r="C370" s="96"/>
      <c r="D370" s="195"/>
      <c r="E370" s="96"/>
      <c r="F370" s="96"/>
      <c r="G370" s="195"/>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row>
    <row r="371" spans="1:33" ht="14.25">
      <c r="A371" s="195"/>
      <c r="B371" s="195"/>
      <c r="C371" s="96"/>
      <c r="D371" s="195"/>
      <c r="E371" s="96"/>
      <c r="F371" s="96"/>
      <c r="G371" s="195"/>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row>
    <row r="372" spans="1:33" ht="14.25">
      <c r="A372" s="195"/>
      <c r="B372" s="195"/>
      <c r="C372" s="96"/>
      <c r="D372" s="195"/>
      <c r="E372" s="96"/>
      <c r="F372" s="96"/>
      <c r="G372" s="195"/>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row>
    <row r="373" spans="1:33" ht="14.25">
      <c r="A373" s="195"/>
      <c r="B373" s="195"/>
      <c r="C373" s="96"/>
      <c r="D373" s="195"/>
      <c r="E373" s="96"/>
      <c r="F373" s="96"/>
      <c r="G373" s="195"/>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row>
    <row r="374" spans="1:33" ht="14.25">
      <c r="A374" s="195"/>
      <c r="B374" s="195"/>
      <c r="C374" s="96"/>
      <c r="D374" s="195"/>
      <c r="E374" s="96"/>
      <c r="F374" s="96"/>
      <c r="G374" s="195"/>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row>
    <row r="375" spans="1:33" ht="14.25">
      <c r="A375" s="195"/>
      <c r="B375" s="195"/>
      <c r="C375" s="96"/>
      <c r="D375" s="195"/>
      <c r="E375" s="96"/>
      <c r="F375" s="96"/>
      <c r="G375" s="195"/>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row>
    <row r="376" spans="1:33" ht="14.25">
      <c r="A376" s="195"/>
      <c r="B376" s="195"/>
      <c r="C376" s="96"/>
      <c r="D376" s="195"/>
      <c r="E376" s="96"/>
      <c r="F376" s="96"/>
      <c r="G376" s="195"/>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row>
    <row r="377" spans="1:33" ht="14.25">
      <c r="A377" s="195"/>
      <c r="B377" s="195"/>
      <c r="C377" s="96"/>
      <c r="D377" s="195"/>
      <c r="E377" s="96"/>
      <c r="F377" s="96"/>
      <c r="G377" s="195"/>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row>
    <row r="378" spans="1:33" ht="14.25">
      <c r="A378" s="195"/>
      <c r="B378" s="195"/>
      <c r="C378" s="96"/>
      <c r="D378" s="195"/>
      <c r="E378" s="96"/>
      <c r="F378" s="96"/>
      <c r="G378" s="195"/>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row>
    <row r="379" spans="1:33" ht="14.25">
      <c r="A379" s="195"/>
      <c r="B379" s="195"/>
      <c r="C379" s="96"/>
      <c r="D379" s="195"/>
      <c r="E379" s="96"/>
      <c r="F379" s="96"/>
      <c r="G379" s="195"/>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row>
    <row r="380" spans="1:33" ht="14.25">
      <c r="A380" s="195"/>
      <c r="B380" s="195"/>
      <c r="C380" s="96"/>
      <c r="D380" s="195"/>
      <c r="E380" s="96"/>
      <c r="F380" s="96"/>
      <c r="G380" s="195"/>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row>
    <row r="381" spans="1:33" ht="14.25">
      <c r="A381" s="195"/>
      <c r="B381" s="195"/>
      <c r="C381" s="96"/>
      <c r="D381" s="195"/>
      <c r="E381" s="96"/>
      <c r="F381" s="96"/>
      <c r="G381" s="195"/>
      <c r="H381" s="96"/>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row>
    <row r="382" spans="1:33" ht="14.25">
      <c r="A382" s="195"/>
      <c r="B382" s="195"/>
      <c r="C382" s="96"/>
      <c r="D382" s="195"/>
      <c r="E382" s="96"/>
      <c r="F382" s="96"/>
      <c r="G382" s="195"/>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row>
    <row r="383" spans="1:33" ht="14.25">
      <c r="A383" s="195"/>
      <c r="B383" s="195"/>
      <c r="C383" s="96"/>
      <c r="D383" s="195"/>
      <c r="E383" s="96"/>
      <c r="F383" s="96"/>
      <c r="G383" s="195"/>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row>
    <row r="384" spans="1:33" ht="14.25">
      <c r="A384" s="195"/>
      <c r="B384" s="195"/>
      <c r="C384" s="96"/>
      <c r="D384" s="195"/>
      <c r="E384" s="96"/>
      <c r="F384" s="96"/>
      <c r="G384" s="195"/>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row>
    <row r="385" spans="1:33" ht="14.25">
      <c r="A385" s="195"/>
      <c r="B385" s="195"/>
      <c r="C385" s="96"/>
      <c r="D385" s="195"/>
      <c r="E385" s="96"/>
      <c r="F385" s="96"/>
      <c r="G385" s="195"/>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row>
    <row r="386" spans="1:33" ht="14.25">
      <c r="A386" s="195"/>
      <c r="B386" s="195"/>
      <c r="C386" s="96"/>
      <c r="D386" s="195"/>
      <c r="E386" s="96"/>
      <c r="F386" s="96"/>
      <c r="G386" s="195"/>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row>
    <row r="387" spans="1:33" ht="14.25">
      <c r="A387" s="195"/>
      <c r="B387" s="195"/>
      <c r="C387" s="96"/>
      <c r="D387" s="195"/>
      <c r="E387" s="96"/>
      <c r="F387" s="96"/>
      <c r="G387" s="195"/>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row>
    <row r="388" spans="1:33" ht="14.25">
      <c r="A388" s="195"/>
      <c r="B388" s="195"/>
      <c r="C388" s="96"/>
      <c r="D388" s="195"/>
      <c r="E388" s="96"/>
      <c r="F388" s="96"/>
      <c r="G388" s="195"/>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row>
    <row r="389" spans="1:33" ht="14.25">
      <c r="A389" s="195"/>
      <c r="B389" s="195"/>
      <c r="C389" s="96"/>
      <c r="D389" s="195"/>
      <c r="E389" s="96"/>
      <c r="F389" s="96"/>
      <c r="G389" s="195"/>
      <c r="H389" s="96"/>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row>
    <row r="390" spans="1:33" ht="14.25">
      <c r="A390" s="195"/>
      <c r="B390" s="195"/>
      <c r="C390" s="96"/>
      <c r="D390" s="195"/>
      <c r="E390" s="96"/>
      <c r="F390" s="96"/>
      <c r="G390" s="195"/>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row>
    <row r="391" spans="1:33" ht="14.25">
      <c r="A391" s="195"/>
      <c r="B391" s="195"/>
      <c r="C391" s="96"/>
      <c r="D391" s="195"/>
      <c r="E391" s="96"/>
      <c r="F391" s="96"/>
      <c r="G391" s="195"/>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row>
    <row r="392" spans="1:33" ht="14.25">
      <c r="A392" s="195"/>
      <c r="B392" s="195"/>
      <c r="C392" s="96"/>
      <c r="D392" s="195"/>
      <c r="E392" s="96"/>
      <c r="F392" s="96"/>
      <c r="G392" s="195"/>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row>
    <row r="393" spans="1:33" ht="14.25">
      <c r="A393" s="195"/>
      <c r="B393" s="195"/>
      <c r="C393" s="96"/>
      <c r="D393" s="195"/>
      <c r="E393" s="96"/>
      <c r="F393" s="96"/>
      <c r="G393" s="195"/>
      <c r="H393" s="96"/>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row>
    <row r="394" spans="1:33" ht="14.25">
      <c r="A394" s="195"/>
      <c r="B394" s="195"/>
      <c r="C394" s="96"/>
      <c r="D394" s="195"/>
      <c r="E394" s="96"/>
      <c r="F394" s="96"/>
      <c r="G394" s="195"/>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row>
    <row r="395" spans="1:33" ht="14.25">
      <c r="A395" s="195"/>
      <c r="B395" s="195"/>
      <c r="C395" s="96"/>
      <c r="D395" s="195"/>
      <c r="E395" s="96"/>
      <c r="F395" s="96"/>
      <c r="G395" s="195"/>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row>
    <row r="396" spans="1:33" ht="14.25">
      <c r="A396" s="195"/>
      <c r="B396" s="195"/>
      <c r="C396" s="96"/>
      <c r="D396" s="195"/>
      <c r="E396" s="96"/>
      <c r="F396" s="96"/>
      <c r="G396" s="195"/>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row>
    <row r="397" spans="1:33" ht="14.25">
      <c r="A397" s="195"/>
      <c r="B397" s="195"/>
      <c r="C397" s="96"/>
      <c r="D397" s="195"/>
      <c r="E397" s="96"/>
      <c r="F397" s="96"/>
      <c r="G397" s="195"/>
      <c r="H397" s="96"/>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row>
    <row r="398" spans="1:33" ht="14.25">
      <c r="A398" s="195"/>
      <c r="B398" s="195"/>
      <c r="C398" s="96"/>
      <c r="D398" s="195"/>
      <c r="E398" s="96"/>
      <c r="F398" s="96"/>
      <c r="G398" s="195"/>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row>
    <row r="399" spans="1:33" ht="14.25">
      <c r="A399" s="195"/>
      <c r="B399" s="195"/>
      <c r="C399" s="96"/>
      <c r="D399" s="195"/>
      <c r="E399" s="96"/>
      <c r="F399" s="96"/>
      <c r="G399" s="195"/>
      <c r="H399" s="96"/>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row>
    <row r="400" spans="1:33" ht="14.25">
      <c r="A400" s="195"/>
      <c r="B400" s="195"/>
      <c r="C400" s="96"/>
      <c r="D400" s="195"/>
      <c r="E400" s="96"/>
      <c r="F400" s="96"/>
      <c r="G400" s="195"/>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row>
    <row r="401" spans="1:33" ht="14.25">
      <c r="A401" s="195"/>
      <c r="B401" s="195"/>
      <c r="C401" s="96"/>
      <c r="D401" s="195"/>
      <c r="E401" s="96"/>
      <c r="F401" s="96"/>
      <c r="G401" s="195"/>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row>
    <row r="402" spans="1:33" ht="14.25">
      <c r="A402" s="195"/>
      <c r="B402" s="195"/>
      <c r="C402" s="96"/>
      <c r="D402" s="195"/>
      <c r="E402" s="96"/>
      <c r="F402" s="96"/>
      <c r="G402" s="195"/>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row>
    <row r="403" spans="1:33" ht="14.25">
      <c r="A403" s="195"/>
      <c r="B403" s="195"/>
      <c r="C403" s="96"/>
      <c r="D403" s="195"/>
      <c r="E403" s="96"/>
      <c r="F403" s="96"/>
      <c r="G403" s="195"/>
      <c r="H403" s="96"/>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row>
    <row r="404" spans="1:33" ht="14.25">
      <c r="A404" s="195"/>
      <c r="B404" s="195"/>
      <c r="C404" s="96"/>
      <c r="D404" s="195"/>
      <c r="E404" s="96"/>
      <c r="F404" s="96"/>
      <c r="G404" s="195"/>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row>
    <row r="405" spans="1:33" ht="14.25">
      <c r="A405" s="195"/>
      <c r="B405" s="195"/>
      <c r="C405" s="96"/>
      <c r="D405" s="195"/>
      <c r="E405" s="96"/>
      <c r="F405" s="96"/>
      <c r="G405" s="195"/>
      <c r="H405" s="96"/>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row>
    <row r="406" spans="1:33" ht="14.25">
      <c r="A406" s="195"/>
      <c r="B406" s="195"/>
      <c r="C406" s="96"/>
      <c r="D406" s="195"/>
      <c r="E406" s="96"/>
      <c r="F406" s="96"/>
      <c r="G406" s="195"/>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row>
    <row r="407" spans="1:33" ht="14.25">
      <c r="A407" s="195"/>
      <c r="B407" s="195"/>
      <c r="C407" s="96"/>
      <c r="D407" s="195"/>
      <c r="E407" s="96"/>
      <c r="F407" s="96"/>
      <c r="G407" s="195"/>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row>
    <row r="408" spans="1:33" ht="14.25">
      <c r="A408" s="195"/>
      <c r="B408" s="195"/>
      <c r="C408" s="96"/>
      <c r="D408" s="195"/>
      <c r="E408" s="96"/>
      <c r="F408" s="96"/>
      <c r="G408" s="195"/>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row>
    <row r="409" spans="1:33" ht="14.25">
      <c r="A409" s="195"/>
      <c r="B409" s="195"/>
      <c r="C409" s="96"/>
      <c r="D409" s="195"/>
      <c r="E409" s="96"/>
      <c r="F409" s="96"/>
      <c r="G409" s="195"/>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row>
    <row r="410" spans="1:33" ht="14.25">
      <c r="A410" s="195"/>
      <c r="B410" s="195"/>
      <c r="C410" s="96"/>
      <c r="D410" s="195"/>
      <c r="E410" s="96"/>
      <c r="F410" s="96"/>
      <c r="G410" s="195"/>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row>
    <row r="411" spans="1:33" ht="14.25">
      <c r="A411" s="195"/>
      <c r="B411" s="195"/>
      <c r="C411" s="96"/>
      <c r="D411" s="195"/>
      <c r="E411" s="96"/>
      <c r="F411" s="96"/>
      <c r="G411" s="195"/>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row>
    <row r="412" spans="1:33" ht="14.25">
      <c r="A412" s="195"/>
      <c r="B412" s="195"/>
      <c r="C412" s="96"/>
      <c r="D412" s="195"/>
      <c r="E412" s="96"/>
      <c r="F412" s="96"/>
      <c r="G412" s="195"/>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row>
    <row r="413" spans="1:33" ht="14.25">
      <c r="A413" s="195"/>
      <c r="B413" s="195"/>
      <c r="C413" s="96"/>
      <c r="D413" s="195"/>
      <c r="E413" s="96"/>
      <c r="F413" s="96"/>
      <c r="G413" s="195"/>
      <c r="H413" s="96"/>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row>
    <row r="414" spans="1:33" ht="14.25">
      <c r="A414" s="195"/>
      <c r="B414" s="195"/>
      <c r="C414" s="96"/>
      <c r="D414" s="195"/>
      <c r="E414" s="96"/>
      <c r="F414" s="96"/>
      <c r="G414" s="195"/>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row>
    <row r="415" spans="1:33" ht="14.25">
      <c r="A415" s="195"/>
      <c r="B415" s="195"/>
      <c r="C415" s="96"/>
      <c r="D415" s="195"/>
      <c r="E415" s="96"/>
      <c r="F415" s="96"/>
      <c r="G415" s="195"/>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row>
    <row r="416" spans="1:33" ht="14.25">
      <c r="A416" s="195"/>
      <c r="B416" s="195"/>
      <c r="C416" s="96"/>
      <c r="D416" s="195"/>
      <c r="E416" s="96"/>
      <c r="F416" s="96"/>
      <c r="G416" s="195"/>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row>
    <row r="417" spans="1:33" ht="14.25">
      <c r="A417" s="195"/>
      <c r="B417" s="195"/>
      <c r="C417" s="96"/>
      <c r="D417" s="195"/>
      <c r="E417" s="96"/>
      <c r="F417" s="96"/>
      <c r="G417" s="195"/>
      <c r="H417" s="96"/>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row>
    <row r="418" spans="1:33" ht="14.25">
      <c r="A418" s="195"/>
      <c r="B418" s="195"/>
      <c r="C418" s="96"/>
      <c r="D418" s="195"/>
      <c r="E418" s="96"/>
      <c r="F418" s="96"/>
      <c r="G418" s="195"/>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row>
    <row r="419" spans="1:33" ht="14.25">
      <c r="A419" s="195"/>
      <c r="B419" s="195"/>
      <c r="C419" s="96"/>
      <c r="D419" s="195"/>
      <c r="E419" s="96"/>
      <c r="F419" s="96"/>
      <c r="G419" s="195"/>
      <c r="H419" s="96"/>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row>
    <row r="420" spans="1:33" ht="14.25">
      <c r="A420" s="195"/>
      <c r="B420" s="195"/>
      <c r="C420" s="96"/>
      <c r="D420" s="195"/>
      <c r="E420" s="96"/>
      <c r="F420" s="96"/>
      <c r="G420" s="195"/>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row>
    <row r="421" spans="1:33" ht="14.25">
      <c r="A421" s="195"/>
      <c r="B421" s="195"/>
      <c r="C421" s="96"/>
      <c r="D421" s="195"/>
      <c r="E421" s="96"/>
      <c r="F421" s="96"/>
      <c r="G421" s="195"/>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row>
    <row r="422" spans="1:33" ht="14.25">
      <c r="A422" s="195"/>
      <c r="B422" s="195"/>
      <c r="C422" s="96"/>
      <c r="D422" s="195"/>
      <c r="E422" s="96"/>
      <c r="F422" s="96"/>
      <c r="G422" s="195"/>
      <c r="H422" s="96"/>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row>
    <row r="423" spans="1:33" ht="14.25">
      <c r="A423" s="195"/>
      <c r="B423" s="195"/>
      <c r="C423" s="96"/>
      <c r="D423" s="195"/>
      <c r="E423" s="96"/>
      <c r="F423" s="96"/>
      <c r="G423" s="195"/>
      <c r="H423" s="96"/>
      <c r="I423" s="96"/>
      <c r="J423" s="96"/>
      <c r="K423" s="96"/>
      <c r="L423" s="96"/>
      <c r="M423" s="96"/>
      <c r="N423" s="96"/>
      <c r="O423" s="96"/>
      <c r="P423" s="96"/>
      <c r="Q423" s="96"/>
      <c r="R423" s="96"/>
      <c r="S423" s="96"/>
      <c r="T423" s="96"/>
      <c r="U423" s="96"/>
      <c r="V423" s="96"/>
      <c r="W423" s="96"/>
      <c r="X423" s="96"/>
      <c r="Y423" s="96"/>
      <c r="Z423" s="96"/>
      <c r="AA423" s="96"/>
      <c r="AB423" s="96"/>
      <c r="AC423" s="96"/>
      <c r="AD423" s="96"/>
      <c r="AE423" s="96"/>
      <c r="AF423" s="96"/>
      <c r="AG423" s="96"/>
    </row>
    <row r="424" spans="1:33" ht="14.25">
      <c r="A424" s="195"/>
      <c r="B424" s="195"/>
      <c r="C424" s="96"/>
      <c r="D424" s="195"/>
      <c r="E424" s="96"/>
      <c r="F424" s="96"/>
      <c r="G424" s="195"/>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row>
    <row r="425" spans="1:33" ht="14.25">
      <c r="A425" s="195"/>
      <c r="B425" s="195"/>
      <c r="C425" s="96"/>
      <c r="D425" s="195"/>
      <c r="E425" s="96"/>
      <c r="F425" s="96"/>
      <c r="G425" s="195"/>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row>
    <row r="426" spans="1:33" ht="14.25">
      <c r="A426" s="195"/>
      <c r="B426" s="195"/>
      <c r="C426" s="96"/>
      <c r="D426" s="195"/>
      <c r="E426" s="96"/>
      <c r="F426" s="96"/>
      <c r="G426" s="195"/>
      <c r="H426" s="96"/>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row>
    <row r="427" spans="1:33" ht="14.25">
      <c r="A427" s="195"/>
      <c r="B427" s="195"/>
      <c r="C427" s="96"/>
      <c r="D427" s="195"/>
      <c r="E427" s="96"/>
      <c r="F427" s="96"/>
      <c r="G427" s="195"/>
      <c r="H427" s="96"/>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row>
    <row r="428" spans="1:33" ht="14.25">
      <c r="A428" s="195"/>
      <c r="B428" s="195"/>
      <c r="C428" s="96"/>
      <c r="D428" s="195"/>
      <c r="E428" s="96"/>
      <c r="F428" s="96"/>
      <c r="G428" s="195"/>
      <c r="H428" s="96"/>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row>
    <row r="429" spans="1:33" ht="14.25">
      <c r="A429" s="195"/>
      <c r="B429" s="195"/>
      <c r="C429" s="96"/>
      <c r="D429" s="195"/>
      <c r="E429" s="96"/>
      <c r="F429" s="96"/>
      <c r="G429" s="195"/>
      <c r="H429" s="96"/>
      <c r="I429" s="96"/>
      <c r="J429" s="96"/>
      <c r="K429" s="96"/>
      <c r="L429" s="96"/>
      <c r="M429" s="96"/>
      <c r="N429" s="96"/>
      <c r="O429" s="96"/>
      <c r="P429" s="96"/>
      <c r="Q429" s="96"/>
      <c r="R429" s="96"/>
      <c r="S429" s="96"/>
      <c r="T429" s="96"/>
      <c r="U429" s="96"/>
      <c r="V429" s="96"/>
      <c r="W429" s="96"/>
      <c r="X429" s="96"/>
      <c r="Y429" s="96"/>
      <c r="Z429" s="96"/>
      <c r="AA429" s="96"/>
      <c r="AB429" s="96"/>
      <c r="AC429" s="96"/>
      <c r="AD429" s="96"/>
      <c r="AE429" s="96"/>
      <c r="AF429" s="96"/>
      <c r="AG429" s="96"/>
    </row>
    <row r="430" spans="1:33" ht="14.25">
      <c r="A430" s="195"/>
      <c r="B430" s="195"/>
      <c r="C430" s="96"/>
      <c r="D430" s="195"/>
      <c r="E430" s="96"/>
      <c r="F430" s="96"/>
      <c r="G430" s="195"/>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row>
    <row r="431" spans="1:33" ht="14.25">
      <c r="A431" s="195"/>
      <c r="B431" s="195"/>
      <c r="C431" s="96"/>
      <c r="D431" s="195"/>
      <c r="E431" s="96"/>
      <c r="F431" s="96"/>
      <c r="G431" s="195"/>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row>
    <row r="432" spans="1:33" ht="14.25">
      <c r="A432" s="195"/>
      <c r="B432" s="195"/>
      <c r="C432" s="96"/>
      <c r="D432" s="195"/>
      <c r="E432" s="96"/>
      <c r="F432" s="96"/>
      <c r="G432" s="195"/>
      <c r="H432" s="96"/>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row>
    <row r="433" spans="1:33" ht="14.25">
      <c r="A433" s="195"/>
      <c r="B433" s="195"/>
      <c r="C433" s="96"/>
      <c r="D433" s="195"/>
      <c r="E433" s="96"/>
      <c r="F433" s="96"/>
      <c r="G433" s="195"/>
      <c r="H433" s="96"/>
      <c r="I433" s="96"/>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row>
    <row r="434" spans="1:33" ht="14.25">
      <c r="A434" s="195"/>
      <c r="B434" s="195"/>
      <c r="C434" s="96"/>
      <c r="D434" s="195"/>
      <c r="E434" s="96"/>
      <c r="F434" s="96"/>
      <c r="G434" s="195"/>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row>
    <row r="435" spans="1:33" ht="14.25">
      <c r="A435" s="195"/>
      <c r="B435" s="195"/>
      <c r="C435" s="96"/>
      <c r="D435" s="195"/>
      <c r="E435" s="96"/>
      <c r="F435" s="96"/>
      <c r="G435" s="195"/>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row>
    <row r="436" spans="1:33" ht="14.25">
      <c r="A436" s="195"/>
      <c r="B436" s="195"/>
      <c r="C436" s="96"/>
      <c r="D436" s="195"/>
      <c r="E436" s="96"/>
      <c r="F436" s="96"/>
      <c r="G436" s="195"/>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row>
    <row r="437" spans="1:33" ht="14.25">
      <c r="A437" s="195"/>
      <c r="B437" s="195"/>
      <c r="C437" s="96"/>
      <c r="D437" s="195"/>
      <c r="E437" s="96"/>
      <c r="F437" s="96"/>
      <c r="G437" s="195"/>
      <c r="H437" s="96"/>
      <c r="I437" s="96"/>
      <c r="J437" s="96"/>
      <c r="K437" s="96"/>
      <c r="L437" s="96"/>
      <c r="M437" s="96"/>
      <c r="N437" s="96"/>
      <c r="O437" s="96"/>
      <c r="P437" s="96"/>
      <c r="Q437" s="96"/>
      <c r="R437" s="96"/>
      <c r="S437" s="96"/>
      <c r="T437" s="96"/>
      <c r="U437" s="96"/>
      <c r="V437" s="96"/>
      <c r="W437" s="96"/>
      <c r="X437" s="96"/>
      <c r="Y437" s="96"/>
      <c r="Z437" s="96"/>
      <c r="AA437" s="96"/>
      <c r="AB437" s="96"/>
      <c r="AC437" s="96"/>
      <c r="AD437" s="96"/>
      <c r="AE437" s="96"/>
      <c r="AF437" s="96"/>
      <c r="AG437" s="96"/>
    </row>
    <row r="438" spans="1:33" ht="14.25">
      <c r="A438" s="195"/>
      <c r="B438" s="195"/>
      <c r="C438" s="96"/>
      <c r="D438" s="195"/>
      <c r="E438" s="96"/>
      <c r="F438" s="96"/>
      <c r="G438" s="195"/>
      <c r="H438" s="96"/>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row>
    <row r="439" spans="1:33" ht="14.25">
      <c r="A439" s="195"/>
      <c r="B439" s="195"/>
      <c r="C439" s="96"/>
      <c r="D439" s="195"/>
      <c r="E439" s="96"/>
      <c r="F439" s="96"/>
      <c r="G439" s="195"/>
      <c r="H439" s="96"/>
      <c r="I439" s="96"/>
      <c r="J439" s="96"/>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row>
    <row r="440" spans="1:33" ht="14.25">
      <c r="A440" s="195"/>
      <c r="B440" s="195"/>
      <c r="C440" s="96"/>
      <c r="D440" s="195"/>
      <c r="E440" s="96"/>
      <c r="F440" s="96"/>
      <c r="G440" s="195"/>
      <c r="H440" s="96"/>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row>
    <row r="441" spans="1:33" ht="14.25">
      <c r="A441" s="195"/>
      <c r="B441" s="195"/>
      <c r="C441" s="96"/>
      <c r="D441" s="195"/>
      <c r="E441" s="96"/>
      <c r="F441" s="96"/>
      <c r="G441" s="195"/>
      <c r="H441" s="96"/>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row>
    <row r="442" spans="1:33" ht="14.25">
      <c r="A442" s="195"/>
      <c r="B442" s="195"/>
      <c r="C442" s="96"/>
      <c r="D442" s="195"/>
      <c r="E442" s="96"/>
      <c r="F442" s="96"/>
      <c r="G442" s="195"/>
      <c r="H442" s="96"/>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row>
    <row r="443" spans="1:33" ht="14.25">
      <c r="A443" s="195"/>
      <c r="B443" s="195"/>
      <c r="C443" s="96"/>
      <c r="D443" s="195"/>
      <c r="E443" s="96"/>
      <c r="F443" s="96"/>
      <c r="G443" s="195"/>
      <c r="H443" s="96"/>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row>
    <row r="444" spans="1:33" ht="14.25">
      <c r="A444" s="195"/>
      <c r="B444" s="195"/>
      <c r="C444" s="96"/>
      <c r="D444" s="195"/>
      <c r="E444" s="96"/>
      <c r="F444" s="96"/>
      <c r="G444" s="195"/>
      <c r="H444" s="96"/>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row>
    <row r="445" spans="1:33" ht="14.25">
      <c r="A445" s="195"/>
      <c r="B445" s="195"/>
      <c r="C445" s="96"/>
      <c r="D445" s="195"/>
      <c r="E445" s="96"/>
      <c r="F445" s="96"/>
      <c r="G445" s="195"/>
      <c r="H445" s="96"/>
      <c r="I445" s="96"/>
      <c r="J445" s="96"/>
      <c r="K445" s="96"/>
      <c r="L445" s="96"/>
      <c r="M445" s="96"/>
      <c r="N445" s="96"/>
      <c r="O445" s="96"/>
      <c r="P445" s="96"/>
      <c r="Q445" s="96"/>
      <c r="R445" s="96"/>
      <c r="S445" s="96"/>
      <c r="T445" s="96"/>
      <c r="U445" s="96"/>
      <c r="V445" s="96"/>
      <c r="W445" s="96"/>
      <c r="X445" s="96"/>
      <c r="Y445" s="96"/>
      <c r="Z445" s="96"/>
      <c r="AA445" s="96"/>
      <c r="AB445" s="96"/>
      <c r="AC445" s="96"/>
      <c r="AD445" s="96"/>
      <c r="AE445" s="96"/>
      <c r="AF445" s="96"/>
      <c r="AG445" s="96"/>
    </row>
    <row r="446" spans="1:33" ht="14.25">
      <c r="A446" s="195"/>
      <c r="B446" s="195"/>
      <c r="C446" s="96"/>
      <c r="D446" s="195"/>
      <c r="E446" s="96"/>
      <c r="F446" s="96"/>
      <c r="G446" s="195"/>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row>
    <row r="447" spans="1:33" ht="14.25">
      <c r="A447" s="195"/>
      <c r="B447" s="195"/>
      <c r="C447" s="96"/>
      <c r="D447" s="195"/>
      <c r="E447" s="96"/>
      <c r="F447" s="96"/>
      <c r="G447" s="195"/>
      <c r="H447" s="96"/>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row>
    <row r="448" spans="1:33" ht="14.25">
      <c r="A448" s="195"/>
      <c r="B448" s="195"/>
      <c r="C448" s="96"/>
      <c r="D448" s="195"/>
      <c r="E448" s="96"/>
      <c r="F448" s="96"/>
      <c r="G448" s="195"/>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row>
    <row r="449" spans="1:33" ht="14.25">
      <c r="A449" s="195"/>
      <c r="B449" s="195"/>
      <c r="C449" s="96"/>
      <c r="D449" s="195"/>
      <c r="E449" s="96"/>
      <c r="F449" s="96"/>
      <c r="G449" s="195"/>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row>
    <row r="450" spans="1:33" ht="14.25">
      <c r="A450" s="195"/>
      <c r="B450" s="195"/>
      <c r="C450" s="96"/>
      <c r="D450" s="195"/>
      <c r="E450" s="96"/>
      <c r="F450" s="96"/>
      <c r="G450" s="195"/>
      <c r="H450" s="96"/>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row>
    <row r="451" spans="1:33" ht="14.25">
      <c r="A451" s="195"/>
      <c r="B451" s="195"/>
      <c r="C451" s="96"/>
      <c r="D451" s="195"/>
      <c r="E451" s="96"/>
      <c r="F451" s="96"/>
      <c r="G451" s="195"/>
      <c r="H451" s="96"/>
      <c r="I451" s="96"/>
      <c r="J451" s="96"/>
      <c r="K451" s="96"/>
      <c r="L451" s="96"/>
      <c r="M451" s="96"/>
      <c r="N451" s="96"/>
      <c r="O451" s="96"/>
      <c r="P451" s="96"/>
      <c r="Q451" s="96"/>
      <c r="R451" s="96"/>
      <c r="S451" s="96"/>
      <c r="T451" s="96"/>
      <c r="U451" s="96"/>
      <c r="V451" s="96"/>
      <c r="W451" s="96"/>
      <c r="X451" s="96"/>
      <c r="Y451" s="96"/>
      <c r="Z451" s="96"/>
      <c r="AA451" s="96"/>
      <c r="AB451" s="96"/>
      <c r="AC451" s="96"/>
      <c r="AD451" s="96"/>
      <c r="AE451" s="96"/>
      <c r="AF451" s="96"/>
      <c r="AG451" s="96"/>
    </row>
    <row r="452" spans="1:33" ht="14.25">
      <c r="A452" s="195"/>
      <c r="B452" s="195"/>
      <c r="C452" s="96"/>
      <c r="D452" s="195"/>
      <c r="E452" s="96"/>
      <c r="F452" s="96"/>
      <c r="G452" s="195"/>
      <c r="H452" s="96"/>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row>
    <row r="453" spans="1:33" ht="14.25">
      <c r="A453" s="195"/>
      <c r="B453" s="195"/>
      <c r="C453" s="96"/>
      <c r="D453" s="195"/>
      <c r="E453" s="96"/>
      <c r="F453" s="96"/>
      <c r="G453" s="195"/>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row>
    <row r="454" spans="1:33" ht="14.25">
      <c r="A454" s="195"/>
      <c r="B454" s="195"/>
      <c r="C454" s="96"/>
      <c r="D454" s="195"/>
      <c r="E454" s="96"/>
      <c r="F454" s="96"/>
      <c r="G454" s="195"/>
      <c r="H454" s="96"/>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row>
    <row r="455" spans="1:33" ht="14.25">
      <c r="A455" s="195"/>
      <c r="B455" s="195"/>
      <c r="C455" s="96"/>
      <c r="D455" s="195"/>
      <c r="E455" s="96"/>
      <c r="F455" s="96"/>
      <c r="G455" s="195"/>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row>
    <row r="456" spans="1:33" ht="14.25">
      <c r="A456" s="195"/>
      <c r="B456" s="195"/>
      <c r="C456" s="96"/>
      <c r="D456" s="195"/>
      <c r="E456" s="96"/>
      <c r="F456" s="96"/>
      <c r="G456" s="195"/>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row>
    <row r="457" spans="1:33" ht="14.25">
      <c r="A457" s="195"/>
      <c r="B457" s="195"/>
      <c r="C457" s="96"/>
      <c r="D457" s="195"/>
      <c r="E457" s="96"/>
      <c r="F457" s="96"/>
      <c r="G457" s="195"/>
      <c r="H457" s="96"/>
      <c r="I457" s="96"/>
      <c r="J457" s="96"/>
      <c r="K457" s="96"/>
      <c r="L457" s="96"/>
      <c r="M457" s="96"/>
      <c r="N457" s="96"/>
      <c r="O457" s="96"/>
      <c r="P457" s="96"/>
      <c r="Q457" s="96"/>
      <c r="R457" s="96"/>
      <c r="S457" s="96"/>
      <c r="T457" s="96"/>
      <c r="U457" s="96"/>
      <c r="V457" s="96"/>
      <c r="W457" s="96"/>
      <c r="X457" s="96"/>
      <c r="Y457" s="96"/>
      <c r="Z457" s="96"/>
      <c r="AA457" s="96"/>
      <c r="AB457" s="96"/>
      <c r="AC457" s="96"/>
      <c r="AD457" s="96"/>
      <c r="AE457" s="96"/>
      <c r="AF457" s="96"/>
      <c r="AG457" s="96"/>
    </row>
    <row r="458" spans="1:33" ht="14.25">
      <c r="A458" s="195"/>
      <c r="B458" s="195"/>
      <c r="C458" s="96"/>
      <c r="D458" s="195"/>
      <c r="E458" s="96"/>
      <c r="F458" s="96"/>
      <c r="G458" s="195"/>
      <c r="H458" s="96"/>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row>
    <row r="459" spans="1:33" ht="14.25">
      <c r="A459" s="195"/>
      <c r="B459" s="195"/>
      <c r="C459" s="96"/>
      <c r="D459" s="195"/>
      <c r="E459" s="96"/>
      <c r="F459" s="96"/>
      <c r="G459" s="195"/>
      <c r="H459" s="96"/>
      <c r="I459" s="96"/>
      <c r="J459" s="96"/>
      <c r="K459" s="96"/>
      <c r="L459" s="96"/>
      <c r="M459" s="96"/>
      <c r="N459" s="96"/>
      <c r="O459" s="96"/>
      <c r="P459" s="96"/>
      <c r="Q459" s="96"/>
      <c r="R459" s="96"/>
      <c r="S459" s="96"/>
      <c r="T459" s="96"/>
      <c r="U459" s="96"/>
      <c r="V459" s="96"/>
      <c r="W459" s="96"/>
      <c r="X459" s="96"/>
      <c r="Y459" s="96"/>
      <c r="Z459" s="96"/>
      <c r="AA459" s="96"/>
      <c r="AB459" s="96"/>
      <c r="AC459" s="96"/>
      <c r="AD459" s="96"/>
      <c r="AE459" s="96"/>
      <c r="AF459" s="96"/>
      <c r="AG459" s="96"/>
    </row>
    <row r="460" spans="1:33" ht="14.25">
      <c r="A460" s="195"/>
      <c r="B460" s="195"/>
      <c r="C460" s="96"/>
      <c r="D460" s="195"/>
      <c r="E460" s="96"/>
      <c r="F460" s="96"/>
      <c r="G460" s="195"/>
      <c r="H460" s="96"/>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row>
    <row r="461" spans="1:33" ht="14.25">
      <c r="A461" s="195"/>
      <c r="B461" s="195"/>
      <c r="C461" s="96"/>
      <c r="D461" s="195"/>
      <c r="E461" s="96"/>
      <c r="F461" s="96"/>
      <c r="G461" s="195"/>
      <c r="H461" s="96"/>
      <c r="I461" s="96"/>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row>
    <row r="462" spans="1:33" ht="14.25">
      <c r="A462" s="195"/>
      <c r="B462" s="195"/>
      <c r="C462" s="96"/>
      <c r="D462" s="195"/>
      <c r="E462" s="96"/>
      <c r="F462" s="96"/>
      <c r="G462" s="195"/>
      <c r="H462" s="96"/>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row>
    <row r="463" spans="1:33" ht="14.25">
      <c r="A463" s="195"/>
      <c r="B463" s="195"/>
      <c r="C463" s="96"/>
      <c r="D463" s="195"/>
      <c r="E463" s="96"/>
      <c r="F463" s="96"/>
      <c r="G463" s="195"/>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row>
    <row r="464" spans="1:33" ht="14.25">
      <c r="A464" s="195"/>
      <c r="B464" s="195"/>
      <c r="C464" s="96"/>
      <c r="D464" s="195"/>
      <c r="E464" s="96"/>
      <c r="F464" s="96"/>
      <c r="G464" s="195"/>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row>
    <row r="465" spans="1:33" ht="14.25">
      <c r="A465" s="195"/>
      <c r="B465" s="195"/>
      <c r="C465" s="96"/>
      <c r="D465" s="195"/>
      <c r="E465" s="96"/>
      <c r="F465" s="96"/>
      <c r="G465" s="195"/>
      <c r="H465" s="96"/>
      <c r="I465" s="96"/>
      <c r="J465" s="96"/>
      <c r="K465" s="96"/>
      <c r="L465" s="96"/>
      <c r="M465" s="96"/>
      <c r="N465" s="96"/>
      <c r="O465" s="96"/>
      <c r="P465" s="96"/>
      <c r="Q465" s="96"/>
      <c r="R465" s="96"/>
      <c r="S465" s="96"/>
      <c r="T465" s="96"/>
      <c r="U465" s="96"/>
      <c r="V465" s="96"/>
      <c r="W465" s="96"/>
      <c r="X465" s="96"/>
      <c r="Y465" s="96"/>
      <c r="Z465" s="96"/>
      <c r="AA465" s="96"/>
      <c r="AB465" s="96"/>
      <c r="AC465" s="96"/>
      <c r="AD465" s="96"/>
      <c r="AE465" s="96"/>
      <c r="AF465" s="96"/>
      <c r="AG465" s="96"/>
    </row>
    <row r="466" spans="1:33" ht="14.25">
      <c r="A466" s="195"/>
      <c r="B466" s="195"/>
      <c r="C466" s="96"/>
      <c r="D466" s="195"/>
      <c r="E466" s="96"/>
      <c r="F466" s="96"/>
      <c r="G466" s="195"/>
      <c r="H466" s="96"/>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row>
    <row r="467" spans="1:33" ht="14.25">
      <c r="A467" s="195"/>
      <c r="B467" s="195"/>
      <c r="C467" s="96"/>
      <c r="D467" s="195"/>
      <c r="E467" s="96"/>
      <c r="F467" s="96"/>
      <c r="G467" s="195"/>
      <c r="H467" s="96"/>
      <c r="I467" s="96"/>
      <c r="J467" s="96"/>
      <c r="K467" s="96"/>
      <c r="L467" s="96"/>
      <c r="M467" s="96"/>
      <c r="N467" s="96"/>
      <c r="O467" s="96"/>
      <c r="P467" s="96"/>
      <c r="Q467" s="96"/>
      <c r="R467" s="96"/>
      <c r="S467" s="96"/>
      <c r="T467" s="96"/>
      <c r="U467" s="96"/>
      <c r="V467" s="96"/>
      <c r="W467" s="96"/>
      <c r="X467" s="96"/>
      <c r="Y467" s="96"/>
      <c r="Z467" s="96"/>
      <c r="AA467" s="96"/>
      <c r="AB467" s="96"/>
      <c r="AC467" s="96"/>
      <c r="AD467" s="96"/>
      <c r="AE467" s="96"/>
      <c r="AF467" s="96"/>
      <c r="AG467" s="96"/>
    </row>
    <row r="468" spans="1:33" ht="14.25">
      <c r="A468" s="195"/>
      <c r="B468" s="195"/>
      <c r="C468" s="96"/>
      <c r="D468" s="195"/>
      <c r="E468" s="96"/>
      <c r="F468" s="96"/>
      <c r="G468" s="195"/>
      <c r="H468" s="96"/>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row>
    <row r="469" spans="1:33" ht="14.25">
      <c r="A469" s="195"/>
      <c r="B469" s="195"/>
      <c r="C469" s="96"/>
      <c r="D469" s="195"/>
      <c r="E469" s="96"/>
      <c r="F469" s="96"/>
      <c r="G469" s="195"/>
      <c r="H469" s="96"/>
      <c r="I469" s="96"/>
      <c r="J469" s="96"/>
      <c r="K469" s="96"/>
      <c r="L469" s="96"/>
      <c r="M469" s="96"/>
      <c r="N469" s="96"/>
      <c r="O469" s="96"/>
      <c r="P469" s="96"/>
      <c r="Q469" s="96"/>
      <c r="R469" s="96"/>
      <c r="S469" s="96"/>
      <c r="T469" s="96"/>
      <c r="U469" s="96"/>
      <c r="V469" s="96"/>
      <c r="W469" s="96"/>
      <c r="X469" s="96"/>
      <c r="Y469" s="96"/>
      <c r="Z469" s="96"/>
      <c r="AA469" s="96"/>
      <c r="AB469" s="96"/>
      <c r="AC469" s="96"/>
      <c r="AD469" s="96"/>
      <c r="AE469" s="96"/>
      <c r="AF469" s="96"/>
      <c r="AG469" s="96"/>
    </row>
    <row r="470" spans="1:33" ht="14.25">
      <c r="A470" s="195"/>
      <c r="B470" s="195"/>
      <c r="C470" s="96"/>
      <c r="D470" s="195"/>
      <c r="E470" s="96"/>
      <c r="F470" s="96"/>
      <c r="G470" s="195"/>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row>
    <row r="471" spans="1:33" ht="14.25">
      <c r="A471" s="195"/>
      <c r="B471" s="195"/>
      <c r="C471" s="96"/>
      <c r="D471" s="195"/>
      <c r="E471" s="96"/>
      <c r="F471" s="96"/>
      <c r="G471" s="195"/>
      <c r="H471" s="96"/>
      <c r="I471" s="96"/>
      <c r="J471" s="96"/>
      <c r="K471" s="96"/>
      <c r="L471" s="96"/>
      <c r="M471" s="96"/>
      <c r="N471" s="96"/>
      <c r="O471" s="96"/>
      <c r="P471" s="96"/>
      <c r="Q471" s="96"/>
      <c r="R471" s="96"/>
      <c r="S471" s="96"/>
      <c r="T471" s="96"/>
      <c r="U471" s="96"/>
      <c r="V471" s="96"/>
      <c r="W471" s="96"/>
      <c r="X471" s="96"/>
      <c r="Y471" s="96"/>
      <c r="Z471" s="96"/>
      <c r="AA471" s="96"/>
      <c r="AB471" s="96"/>
      <c r="AC471" s="96"/>
      <c r="AD471" s="96"/>
      <c r="AE471" s="96"/>
      <c r="AF471" s="96"/>
      <c r="AG471" s="96"/>
    </row>
    <row r="472" spans="1:33" ht="14.25">
      <c r="A472" s="195"/>
      <c r="B472" s="195"/>
      <c r="C472" s="96"/>
      <c r="D472" s="195"/>
      <c r="E472" s="96"/>
      <c r="F472" s="96"/>
      <c r="G472" s="195"/>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row>
    <row r="473" spans="1:33" ht="14.25">
      <c r="A473" s="195"/>
      <c r="B473" s="195"/>
      <c r="C473" s="96"/>
      <c r="D473" s="195"/>
      <c r="E473" s="96"/>
      <c r="F473" s="96"/>
      <c r="G473" s="195"/>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row>
    <row r="474" spans="1:33" ht="14.25">
      <c r="A474" s="195"/>
      <c r="B474" s="195"/>
      <c r="C474" s="96"/>
      <c r="D474" s="195"/>
      <c r="E474" s="96"/>
      <c r="F474" s="96"/>
      <c r="G474" s="195"/>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row>
    <row r="475" spans="1:33" ht="14.25">
      <c r="A475" s="195"/>
      <c r="B475" s="195"/>
      <c r="C475" s="96"/>
      <c r="D475" s="195"/>
      <c r="E475" s="96"/>
      <c r="F475" s="96"/>
      <c r="G475" s="195"/>
      <c r="H475" s="96"/>
      <c r="I475" s="96"/>
      <c r="J475" s="96"/>
      <c r="K475" s="96"/>
      <c r="L475" s="96"/>
      <c r="M475" s="96"/>
      <c r="N475" s="96"/>
      <c r="O475" s="96"/>
      <c r="P475" s="96"/>
      <c r="Q475" s="96"/>
      <c r="R475" s="96"/>
      <c r="S475" s="96"/>
      <c r="T475" s="96"/>
      <c r="U475" s="96"/>
      <c r="V475" s="96"/>
      <c r="W475" s="96"/>
      <c r="X475" s="96"/>
      <c r="Y475" s="96"/>
      <c r="Z475" s="96"/>
      <c r="AA475" s="96"/>
      <c r="AB475" s="96"/>
      <c r="AC475" s="96"/>
      <c r="AD475" s="96"/>
      <c r="AE475" s="96"/>
      <c r="AF475" s="96"/>
      <c r="AG475" s="96"/>
    </row>
    <row r="476" spans="1:33" ht="14.25">
      <c r="A476" s="195"/>
      <c r="B476" s="195"/>
      <c r="C476" s="96"/>
      <c r="D476" s="195"/>
      <c r="E476" s="96"/>
      <c r="F476" s="96"/>
      <c r="G476" s="195"/>
      <c r="H476" s="96"/>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row>
    <row r="477" spans="1:33" ht="14.25">
      <c r="A477" s="195"/>
      <c r="B477" s="195"/>
      <c r="C477" s="96"/>
      <c r="D477" s="195"/>
      <c r="E477" s="96"/>
      <c r="F477" s="96"/>
      <c r="G477" s="195"/>
      <c r="H477" s="96"/>
      <c r="I477" s="96"/>
      <c r="J477" s="96"/>
      <c r="K477" s="96"/>
      <c r="L477" s="96"/>
      <c r="M477" s="96"/>
      <c r="N477" s="96"/>
      <c r="O477" s="96"/>
      <c r="P477" s="96"/>
      <c r="Q477" s="96"/>
      <c r="R477" s="96"/>
      <c r="S477" s="96"/>
      <c r="T477" s="96"/>
      <c r="U477" s="96"/>
      <c r="V477" s="96"/>
      <c r="W477" s="96"/>
      <c r="X477" s="96"/>
      <c r="Y477" s="96"/>
      <c r="Z477" s="96"/>
      <c r="AA477" s="96"/>
      <c r="AB477" s="96"/>
      <c r="AC477" s="96"/>
      <c r="AD477" s="96"/>
      <c r="AE477" s="96"/>
      <c r="AF477" s="96"/>
      <c r="AG477" s="96"/>
    </row>
    <row r="478" spans="1:33" ht="14.25">
      <c r="A478" s="195"/>
      <c r="B478" s="195"/>
      <c r="C478" s="96"/>
      <c r="D478" s="195"/>
      <c r="E478" s="96"/>
      <c r="F478" s="96"/>
      <c r="G478" s="195"/>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row>
    <row r="479" spans="1:33" ht="14.25">
      <c r="A479" s="195"/>
      <c r="B479" s="195"/>
      <c r="C479" s="96"/>
      <c r="D479" s="195"/>
      <c r="E479" s="96"/>
      <c r="F479" s="96"/>
      <c r="G479" s="195"/>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row>
    <row r="480" spans="1:33" ht="14.25">
      <c r="A480" s="195"/>
      <c r="B480" s="195"/>
      <c r="C480" s="96"/>
      <c r="D480" s="195"/>
      <c r="E480" s="96"/>
      <c r="F480" s="96"/>
      <c r="G480" s="195"/>
      <c r="H480" s="96"/>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row>
    <row r="481" spans="1:33" ht="14.25">
      <c r="A481" s="195"/>
      <c r="B481" s="195"/>
      <c r="C481" s="96"/>
      <c r="D481" s="195"/>
      <c r="E481" s="96"/>
      <c r="F481" s="96"/>
      <c r="G481" s="195"/>
      <c r="H481" s="96"/>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row>
    <row r="482" spans="1:33" ht="14.25">
      <c r="A482" s="195"/>
      <c r="B482" s="195"/>
      <c r="C482" s="96"/>
      <c r="D482" s="195"/>
      <c r="E482" s="96"/>
      <c r="F482" s="96"/>
      <c r="G482" s="195"/>
      <c r="H482" s="96"/>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row>
    <row r="483" spans="1:33" ht="14.25">
      <c r="A483" s="195"/>
      <c r="B483" s="195"/>
      <c r="C483" s="96"/>
      <c r="D483" s="195"/>
      <c r="E483" s="96"/>
      <c r="F483" s="96"/>
      <c r="G483" s="195"/>
      <c r="H483" s="96"/>
      <c r="I483" s="96"/>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row>
    <row r="484" spans="1:33" ht="14.25">
      <c r="A484" s="195"/>
      <c r="B484" s="195"/>
      <c r="C484" s="96"/>
      <c r="D484" s="195"/>
      <c r="E484" s="96"/>
      <c r="F484" s="96"/>
      <c r="G484" s="195"/>
      <c r="H484" s="96"/>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row>
    <row r="485" spans="1:33" ht="14.25">
      <c r="A485" s="195"/>
      <c r="B485" s="195"/>
      <c r="C485" s="96"/>
      <c r="D485" s="195"/>
      <c r="E485" s="96"/>
      <c r="F485" s="96"/>
      <c r="G485" s="195"/>
      <c r="H485" s="96"/>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row>
    <row r="486" spans="1:33" ht="14.25">
      <c r="A486" s="195"/>
      <c r="B486" s="195"/>
      <c r="C486" s="96"/>
      <c r="D486" s="195"/>
      <c r="E486" s="96"/>
      <c r="F486" s="96"/>
      <c r="G486" s="195"/>
      <c r="H486" s="96"/>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row>
    <row r="487" spans="1:33" ht="14.25">
      <c r="A487" s="195"/>
      <c r="B487" s="195"/>
      <c r="C487" s="96"/>
      <c r="D487" s="195"/>
      <c r="E487" s="96"/>
      <c r="F487" s="96"/>
      <c r="G487" s="195"/>
      <c r="H487" s="96"/>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row>
    <row r="488" spans="1:33" ht="14.25">
      <c r="A488" s="195"/>
      <c r="B488" s="195"/>
      <c r="C488" s="96"/>
      <c r="D488" s="195"/>
      <c r="E488" s="96"/>
      <c r="F488" s="96"/>
      <c r="G488" s="195"/>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row>
    <row r="489" spans="1:33" ht="14.25">
      <c r="A489" s="195"/>
      <c r="B489" s="195"/>
      <c r="C489" s="96"/>
      <c r="D489" s="195"/>
      <c r="E489" s="96"/>
      <c r="F489" s="96"/>
      <c r="G489" s="195"/>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row>
    <row r="490" spans="1:33" ht="14.25">
      <c r="A490" s="195"/>
      <c r="B490" s="195"/>
      <c r="C490" s="96"/>
      <c r="D490" s="195"/>
      <c r="E490" s="96"/>
      <c r="F490" s="96"/>
      <c r="G490" s="195"/>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row>
    <row r="491" spans="1:33" ht="14.25">
      <c r="A491" s="195"/>
      <c r="B491" s="195"/>
      <c r="C491" s="96"/>
      <c r="D491" s="195"/>
      <c r="E491" s="96"/>
      <c r="F491" s="96"/>
      <c r="G491" s="195"/>
      <c r="H491" s="96"/>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row>
    <row r="492" spans="1:33" ht="14.25">
      <c r="A492" s="195"/>
      <c r="B492" s="195"/>
      <c r="C492" s="96"/>
      <c r="D492" s="195"/>
      <c r="E492" s="96"/>
      <c r="F492" s="96"/>
      <c r="G492" s="195"/>
      <c r="H492" s="96"/>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row>
    <row r="493" spans="1:33" ht="14.25">
      <c r="A493" s="195"/>
      <c r="B493" s="195"/>
      <c r="C493" s="96"/>
      <c r="D493" s="195"/>
      <c r="E493" s="96"/>
      <c r="F493" s="96"/>
      <c r="G493" s="195"/>
      <c r="H493" s="96"/>
      <c r="I493" s="96"/>
      <c r="J493" s="96"/>
      <c r="K493" s="96"/>
      <c r="L493" s="96"/>
      <c r="M493" s="96"/>
      <c r="N493" s="96"/>
      <c r="O493" s="96"/>
      <c r="P493" s="96"/>
      <c r="Q493" s="96"/>
      <c r="R493" s="96"/>
      <c r="S493" s="96"/>
      <c r="T493" s="96"/>
      <c r="U493" s="96"/>
      <c r="V493" s="96"/>
      <c r="W493" s="96"/>
      <c r="X493" s="96"/>
      <c r="Y493" s="96"/>
      <c r="Z493" s="96"/>
      <c r="AA493" s="96"/>
      <c r="AB493" s="96"/>
      <c r="AC493" s="96"/>
      <c r="AD493" s="96"/>
      <c r="AE493" s="96"/>
      <c r="AF493" s="96"/>
      <c r="AG493" s="96"/>
    </row>
    <row r="494" spans="1:33" ht="14.25">
      <c r="A494" s="195"/>
      <c r="B494" s="195"/>
      <c r="C494" s="96"/>
      <c r="D494" s="195"/>
      <c r="E494" s="96"/>
      <c r="F494" s="96"/>
      <c r="G494" s="195"/>
      <c r="H494" s="96"/>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row>
    <row r="495" spans="1:33" ht="14.25">
      <c r="A495" s="195"/>
      <c r="B495" s="195"/>
      <c r="C495" s="96"/>
      <c r="D495" s="195"/>
      <c r="E495" s="96"/>
      <c r="F495" s="96"/>
      <c r="G495" s="195"/>
      <c r="H495" s="96"/>
      <c r="I495" s="96"/>
      <c r="J495" s="96"/>
      <c r="K495" s="96"/>
      <c r="L495" s="96"/>
      <c r="M495" s="96"/>
      <c r="N495" s="96"/>
      <c r="O495" s="96"/>
      <c r="P495" s="96"/>
      <c r="Q495" s="96"/>
      <c r="R495" s="96"/>
      <c r="S495" s="96"/>
      <c r="T495" s="96"/>
      <c r="U495" s="96"/>
      <c r="V495" s="96"/>
      <c r="W495" s="96"/>
      <c r="X495" s="96"/>
      <c r="Y495" s="96"/>
      <c r="Z495" s="96"/>
      <c r="AA495" s="96"/>
      <c r="AB495" s="96"/>
      <c r="AC495" s="96"/>
      <c r="AD495" s="96"/>
      <c r="AE495" s="96"/>
      <c r="AF495" s="96"/>
      <c r="AG495" s="96"/>
    </row>
    <row r="496" spans="1:33" ht="14.25">
      <c r="A496" s="195"/>
      <c r="B496" s="195"/>
      <c r="C496" s="96"/>
      <c r="D496" s="195"/>
      <c r="E496" s="96"/>
      <c r="F496" s="96"/>
      <c r="G496" s="195"/>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row>
    <row r="497" spans="1:33" ht="14.25">
      <c r="A497" s="195"/>
      <c r="B497" s="195"/>
      <c r="C497" s="96"/>
      <c r="D497" s="195"/>
      <c r="E497" s="96"/>
      <c r="F497" s="96"/>
      <c r="G497" s="195"/>
      <c r="H497" s="96"/>
      <c r="I497" s="96"/>
      <c r="J497" s="96"/>
      <c r="K497" s="96"/>
      <c r="L497" s="96"/>
      <c r="M497" s="96"/>
      <c r="N497" s="96"/>
      <c r="O497" s="96"/>
      <c r="P497" s="96"/>
      <c r="Q497" s="96"/>
      <c r="R497" s="96"/>
      <c r="S497" s="96"/>
      <c r="T497" s="96"/>
      <c r="U497" s="96"/>
      <c r="V497" s="96"/>
      <c r="W497" s="96"/>
      <c r="X497" s="96"/>
      <c r="Y497" s="96"/>
      <c r="Z497" s="96"/>
      <c r="AA497" s="96"/>
      <c r="AB497" s="96"/>
      <c r="AC497" s="96"/>
      <c r="AD497" s="96"/>
      <c r="AE497" s="96"/>
      <c r="AF497" s="96"/>
      <c r="AG497" s="96"/>
    </row>
    <row r="498" spans="1:33" ht="14.25">
      <c r="A498" s="195"/>
      <c r="B498" s="195"/>
      <c r="C498" s="96"/>
      <c r="D498" s="195"/>
      <c r="E498" s="96"/>
      <c r="F498" s="96"/>
      <c r="G498" s="195"/>
      <c r="H498" s="96"/>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row>
    <row r="499" spans="1:33" ht="14.25">
      <c r="A499" s="195"/>
      <c r="B499" s="195"/>
      <c r="C499" s="96"/>
      <c r="D499" s="195"/>
      <c r="E499" s="96"/>
      <c r="F499" s="96"/>
      <c r="G499" s="195"/>
      <c r="H499" s="96"/>
      <c r="I499" s="96"/>
      <c r="J499" s="96"/>
      <c r="K499" s="96"/>
      <c r="L499" s="96"/>
      <c r="M499" s="96"/>
      <c r="N499" s="96"/>
      <c r="O499" s="96"/>
      <c r="P499" s="96"/>
      <c r="Q499" s="96"/>
      <c r="R499" s="96"/>
      <c r="S499" s="96"/>
      <c r="T499" s="96"/>
      <c r="U499" s="96"/>
      <c r="V499" s="96"/>
      <c r="W499" s="96"/>
      <c r="X499" s="96"/>
      <c r="Y499" s="96"/>
      <c r="Z499" s="96"/>
      <c r="AA499" s="96"/>
      <c r="AB499" s="96"/>
      <c r="AC499" s="96"/>
      <c r="AD499" s="96"/>
      <c r="AE499" s="96"/>
      <c r="AF499" s="96"/>
      <c r="AG499" s="96"/>
    </row>
    <row r="500" spans="1:33" ht="14.25">
      <c r="A500" s="195"/>
      <c r="B500" s="195"/>
      <c r="C500" s="96"/>
      <c r="D500" s="195"/>
      <c r="E500" s="96"/>
      <c r="F500" s="96"/>
      <c r="G500" s="195"/>
      <c r="H500" s="96"/>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row>
    <row r="501" spans="1:33" ht="14.25">
      <c r="A501" s="195"/>
      <c r="B501" s="195"/>
      <c r="C501" s="96"/>
      <c r="D501" s="195"/>
      <c r="E501" s="96"/>
      <c r="F501" s="96"/>
      <c r="G501" s="195"/>
      <c r="H501" s="96"/>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row>
    <row r="502" spans="1:33" ht="14.25">
      <c r="A502" s="195"/>
      <c r="B502" s="195"/>
      <c r="C502" s="96"/>
      <c r="D502" s="195"/>
      <c r="E502" s="96"/>
      <c r="F502" s="96"/>
      <c r="G502" s="195"/>
      <c r="H502" s="96"/>
      <c r="I502" s="96"/>
      <c r="J502" s="96"/>
      <c r="K502" s="96"/>
      <c r="L502" s="96"/>
      <c r="M502" s="96"/>
      <c r="N502" s="96"/>
      <c r="O502" s="96"/>
      <c r="P502" s="96"/>
      <c r="Q502" s="96"/>
      <c r="R502" s="96"/>
      <c r="S502" s="96"/>
      <c r="T502" s="96"/>
      <c r="U502" s="96"/>
      <c r="V502" s="96"/>
      <c r="W502" s="96"/>
      <c r="X502" s="96"/>
      <c r="Y502" s="96"/>
      <c r="Z502" s="96"/>
      <c r="AA502" s="96"/>
      <c r="AB502" s="96"/>
      <c r="AC502" s="96"/>
      <c r="AD502" s="96"/>
      <c r="AE502" s="96"/>
      <c r="AF502" s="96"/>
      <c r="AG502" s="96"/>
    </row>
    <row r="503" spans="1:33" ht="14.25">
      <c r="A503" s="195"/>
      <c r="B503" s="195"/>
      <c r="C503" s="96"/>
      <c r="D503" s="195"/>
      <c r="E503" s="96"/>
      <c r="F503" s="96"/>
      <c r="G503" s="195"/>
      <c r="H503" s="96"/>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row>
    <row r="504" spans="1:33" ht="14.25">
      <c r="A504" s="195"/>
      <c r="B504" s="195"/>
      <c r="C504" s="96"/>
      <c r="D504" s="195"/>
      <c r="E504" s="96"/>
      <c r="F504" s="96"/>
      <c r="G504" s="195"/>
      <c r="H504" s="96"/>
      <c r="I504" s="96"/>
      <c r="J504" s="96"/>
      <c r="K504" s="96"/>
      <c r="L504" s="96"/>
      <c r="M504" s="96"/>
      <c r="N504" s="96"/>
      <c r="O504" s="96"/>
      <c r="P504" s="96"/>
      <c r="Q504" s="96"/>
      <c r="R504" s="96"/>
      <c r="S504" s="96"/>
      <c r="T504" s="96"/>
      <c r="U504" s="96"/>
      <c r="V504" s="96"/>
      <c r="W504" s="96"/>
      <c r="X504" s="96"/>
      <c r="Y504" s="96"/>
      <c r="Z504" s="96"/>
      <c r="AA504" s="96"/>
      <c r="AB504" s="96"/>
      <c r="AC504" s="96"/>
      <c r="AD504" s="96"/>
      <c r="AE504" s="96"/>
      <c r="AF504" s="96"/>
      <c r="AG504" s="96"/>
    </row>
    <row r="505" spans="1:33" ht="14.25">
      <c r="A505" s="195"/>
      <c r="B505" s="195"/>
      <c r="C505" s="96"/>
      <c r="D505" s="195"/>
      <c r="E505" s="96"/>
      <c r="F505" s="96"/>
      <c r="G505" s="195"/>
      <c r="H505" s="96"/>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row>
    <row r="506" spans="1:33" ht="14.25">
      <c r="A506" s="195"/>
      <c r="B506" s="195"/>
      <c r="C506" s="96"/>
      <c r="D506" s="195"/>
      <c r="E506" s="96"/>
      <c r="F506" s="96"/>
      <c r="G506" s="195"/>
      <c r="H506" s="96"/>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row>
    <row r="507" spans="1:33" ht="14.25">
      <c r="A507" s="195"/>
      <c r="B507" s="195"/>
      <c r="C507" s="96"/>
      <c r="D507" s="195"/>
      <c r="E507" s="96"/>
      <c r="F507" s="96"/>
      <c r="G507" s="195"/>
      <c r="H507" s="96"/>
      <c r="I507" s="96"/>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row>
    <row r="508" spans="1:33" ht="14.25">
      <c r="A508" s="195"/>
      <c r="B508" s="195"/>
      <c r="C508" s="96"/>
      <c r="D508" s="195"/>
      <c r="E508" s="96"/>
      <c r="F508" s="96"/>
      <c r="G508" s="195"/>
      <c r="H508" s="96"/>
      <c r="I508" s="96"/>
      <c r="J508" s="96"/>
      <c r="K508" s="96"/>
      <c r="L508" s="96"/>
      <c r="M508" s="96"/>
      <c r="N508" s="96"/>
      <c r="O508" s="96"/>
      <c r="P508" s="96"/>
      <c r="Q508" s="96"/>
      <c r="R508" s="96"/>
      <c r="S508" s="96"/>
      <c r="T508" s="96"/>
      <c r="U508" s="96"/>
      <c r="V508" s="96"/>
      <c r="W508" s="96"/>
      <c r="X508" s="96"/>
      <c r="Y508" s="96"/>
      <c r="Z508" s="96"/>
      <c r="AA508" s="96"/>
      <c r="AB508" s="96"/>
      <c r="AC508" s="96"/>
      <c r="AD508" s="96"/>
      <c r="AE508" s="96"/>
      <c r="AF508" s="96"/>
      <c r="AG508" s="96"/>
    </row>
    <row r="509" spans="1:33" ht="14.25">
      <c r="A509" s="195"/>
      <c r="B509" s="195"/>
      <c r="C509" s="96"/>
      <c r="D509" s="195"/>
      <c r="E509" s="96"/>
      <c r="F509" s="96"/>
      <c r="G509" s="195"/>
      <c r="H509" s="96"/>
      <c r="I509" s="96"/>
      <c r="J509" s="96"/>
      <c r="K509" s="96"/>
      <c r="L509" s="96"/>
      <c r="M509" s="96"/>
      <c r="N509" s="96"/>
      <c r="O509" s="96"/>
      <c r="P509" s="96"/>
      <c r="Q509" s="96"/>
      <c r="R509" s="96"/>
      <c r="S509" s="96"/>
      <c r="T509" s="96"/>
      <c r="U509" s="96"/>
      <c r="V509" s="96"/>
      <c r="W509" s="96"/>
      <c r="X509" s="96"/>
      <c r="Y509" s="96"/>
      <c r="Z509" s="96"/>
      <c r="AA509" s="96"/>
      <c r="AB509" s="96"/>
      <c r="AC509" s="96"/>
      <c r="AD509" s="96"/>
      <c r="AE509" s="96"/>
      <c r="AF509" s="96"/>
      <c r="AG509" s="96"/>
    </row>
    <row r="510" spans="1:33" ht="14.25">
      <c r="A510" s="195"/>
      <c r="B510" s="195"/>
      <c r="C510" s="96"/>
      <c r="D510" s="195"/>
      <c r="E510" s="96"/>
      <c r="F510" s="96"/>
      <c r="G510" s="195"/>
      <c r="H510" s="96"/>
      <c r="I510" s="96"/>
      <c r="J510" s="96"/>
      <c r="K510" s="96"/>
      <c r="L510" s="96"/>
      <c r="M510" s="96"/>
      <c r="N510" s="96"/>
      <c r="O510" s="96"/>
      <c r="P510" s="96"/>
      <c r="Q510" s="96"/>
      <c r="R510" s="96"/>
      <c r="S510" s="96"/>
      <c r="T510" s="96"/>
      <c r="U510" s="96"/>
      <c r="V510" s="96"/>
      <c r="W510" s="96"/>
      <c r="X510" s="96"/>
      <c r="Y510" s="96"/>
      <c r="Z510" s="96"/>
      <c r="AA510" s="96"/>
      <c r="AB510" s="96"/>
      <c r="AC510" s="96"/>
      <c r="AD510" s="96"/>
      <c r="AE510" s="96"/>
      <c r="AF510" s="96"/>
      <c r="AG510" s="96"/>
    </row>
    <row r="511" spans="1:33" ht="14.25">
      <c r="A511" s="195"/>
      <c r="B511" s="195"/>
      <c r="C511" s="96"/>
      <c r="D511" s="195"/>
      <c r="E511" s="96"/>
      <c r="F511" s="96"/>
      <c r="G511" s="195"/>
      <c r="H511" s="96"/>
      <c r="I511" s="96"/>
      <c r="J511" s="96"/>
      <c r="K511" s="96"/>
      <c r="L511" s="96"/>
      <c r="M511" s="96"/>
      <c r="N511" s="96"/>
      <c r="O511" s="96"/>
      <c r="P511" s="96"/>
      <c r="Q511" s="96"/>
      <c r="R511" s="96"/>
      <c r="S511" s="96"/>
      <c r="T511" s="96"/>
      <c r="U511" s="96"/>
      <c r="V511" s="96"/>
      <c r="W511" s="96"/>
      <c r="X511" s="96"/>
      <c r="Y511" s="96"/>
      <c r="Z511" s="96"/>
      <c r="AA511" s="96"/>
      <c r="AB511" s="96"/>
      <c r="AC511" s="96"/>
      <c r="AD511" s="96"/>
      <c r="AE511" s="96"/>
      <c r="AF511" s="96"/>
      <c r="AG511" s="96"/>
    </row>
    <row r="512" spans="1:33" ht="14.25">
      <c r="A512" s="195"/>
      <c r="B512" s="195"/>
      <c r="C512" s="96"/>
      <c r="D512" s="195"/>
      <c r="E512" s="96"/>
      <c r="F512" s="96"/>
      <c r="G512" s="195"/>
      <c r="H512" s="96"/>
      <c r="I512" s="96"/>
      <c r="J512" s="96"/>
      <c r="K512" s="96"/>
      <c r="L512" s="96"/>
      <c r="M512" s="96"/>
      <c r="N512" s="96"/>
      <c r="O512" s="96"/>
      <c r="P512" s="96"/>
      <c r="Q512" s="96"/>
      <c r="R512" s="96"/>
      <c r="S512" s="96"/>
      <c r="T512" s="96"/>
      <c r="U512" s="96"/>
      <c r="V512" s="96"/>
      <c r="W512" s="96"/>
      <c r="X512" s="96"/>
      <c r="Y512" s="96"/>
      <c r="Z512" s="96"/>
      <c r="AA512" s="96"/>
      <c r="AB512" s="96"/>
      <c r="AC512" s="96"/>
      <c r="AD512" s="96"/>
      <c r="AE512" s="96"/>
      <c r="AF512" s="96"/>
      <c r="AG512" s="96"/>
    </row>
    <row r="513" spans="1:33" ht="14.25">
      <c r="A513" s="195"/>
      <c r="B513" s="195"/>
      <c r="C513" s="96"/>
      <c r="D513" s="195"/>
      <c r="E513" s="96"/>
      <c r="F513" s="96"/>
      <c r="G513" s="195"/>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row>
    <row r="514" spans="1:33" ht="14.25">
      <c r="A514" s="195"/>
      <c r="B514" s="195"/>
      <c r="C514" s="96"/>
      <c r="D514" s="195"/>
      <c r="E514" s="96"/>
      <c r="F514" s="96"/>
      <c r="G514" s="195"/>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row>
    <row r="515" spans="1:33" ht="14.25">
      <c r="A515" s="195"/>
      <c r="B515" s="195"/>
      <c r="C515" s="96"/>
      <c r="D515" s="195"/>
      <c r="E515" s="96"/>
      <c r="F515" s="96"/>
      <c r="G515" s="195"/>
      <c r="H515" s="96"/>
      <c r="I515" s="96"/>
      <c r="J515" s="96"/>
      <c r="K515" s="96"/>
      <c r="L515" s="96"/>
      <c r="M515" s="96"/>
      <c r="N515" s="96"/>
      <c r="O515" s="96"/>
      <c r="P515" s="96"/>
      <c r="Q515" s="96"/>
      <c r="R515" s="96"/>
      <c r="S515" s="96"/>
      <c r="T515" s="96"/>
      <c r="U515" s="96"/>
      <c r="V515" s="96"/>
      <c r="W515" s="96"/>
      <c r="X515" s="96"/>
      <c r="Y515" s="96"/>
      <c r="Z515" s="96"/>
      <c r="AA515" s="96"/>
      <c r="AB515" s="96"/>
      <c r="AC515" s="96"/>
      <c r="AD515" s="96"/>
      <c r="AE515" s="96"/>
      <c r="AF515" s="96"/>
      <c r="AG515" s="96"/>
    </row>
    <row r="516" spans="1:33" ht="14.25">
      <c r="A516" s="195"/>
      <c r="B516" s="195"/>
      <c r="C516" s="96"/>
      <c r="D516" s="195"/>
      <c r="E516" s="96"/>
      <c r="F516" s="96"/>
      <c r="G516" s="195"/>
      <c r="H516" s="96"/>
      <c r="I516" s="96"/>
      <c r="J516" s="96"/>
      <c r="K516" s="96"/>
      <c r="L516" s="96"/>
      <c r="M516" s="96"/>
      <c r="N516" s="96"/>
      <c r="O516" s="96"/>
      <c r="P516" s="96"/>
      <c r="Q516" s="96"/>
      <c r="R516" s="96"/>
      <c r="S516" s="96"/>
      <c r="T516" s="96"/>
      <c r="U516" s="96"/>
      <c r="V516" s="96"/>
      <c r="W516" s="96"/>
      <c r="X516" s="96"/>
      <c r="Y516" s="96"/>
      <c r="Z516" s="96"/>
      <c r="AA516" s="96"/>
      <c r="AB516" s="96"/>
      <c r="AC516" s="96"/>
      <c r="AD516" s="96"/>
      <c r="AE516" s="96"/>
      <c r="AF516" s="96"/>
      <c r="AG516" s="96"/>
    </row>
    <row r="517" spans="1:33" ht="14.25">
      <c r="A517" s="195"/>
      <c r="B517" s="195"/>
      <c r="C517" s="96"/>
      <c r="D517" s="195"/>
      <c r="E517" s="96"/>
      <c r="F517" s="96"/>
      <c r="G517" s="195"/>
      <c r="H517" s="96"/>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row>
    <row r="518" spans="1:33" ht="14.25">
      <c r="A518" s="195"/>
      <c r="B518" s="195"/>
      <c r="C518" s="96"/>
      <c r="D518" s="195"/>
      <c r="E518" s="96"/>
      <c r="F518" s="96"/>
      <c r="G518" s="195"/>
      <c r="H518" s="96"/>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row>
    <row r="519" spans="1:33" ht="14.25">
      <c r="A519" s="195"/>
      <c r="B519" s="195"/>
      <c r="C519" s="96"/>
      <c r="D519" s="195"/>
      <c r="E519" s="96"/>
      <c r="F519" s="96"/>
      <c r="G519" s="195"/>
      <c r="H519" s="96"/>
      <c r="I519" s="96"/>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row>
    <row r="520" spans="1:33" ht="14.25">
      <c r="A520" s="195"/>
      <c r="B520" s="195"/>
      <c r="C520" s="96"/>
      <c r="D520" s="195"/>
      <c r="E520" s="96"/>
      <c r="F520" s="96"/>
      <c r="G520" s="195"/>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row>
    <row r="521" spans="1:33" ht="14.25">
      <c r="A521" s="195"/>
      <c r="B521" s="195"/>
      <c r="C521" s="96"/>
      <c r="D521" s="195"/>
      <c r="E521" s="96"/>
      <c r="F521" s="96"/>
      <c r="G521" s="195"/>
      <c r="H521" s="96"/>
      <c r="I521" s="96"/>
      <c r="J521" s="96"/>
      <c r="K521" s="96"/>
      <c r="L521" s="96"/>
      <c r="M521" s="96"/>
      <c r="N521" s="96"/>
      <c r="O521" s="96"/>
      <c r="P521" s="96"/>
      <c r="Q521" s="96"/>
      <c r="R521" s="96"/>
      <c r="S521" s="96"/>
      <c r="T521" s="96"/>
      <c r="U521" s="96"/>
      <c r="V521" s="96"/>
      <c r="W521" s="96"/>
      <c r="X521" s="96"/>
      <c r="Y521" s="96"/>
      <c r="Z521" s="96"/>
      <c r="AA521" s="96"/>
      <c r="AB521" s="96"/>
      <c r="AC521" s="96"/>
      <c r="AD521" s="96"/>
      <c r="AE521" s="96"/>
      <c r="AF521" s="96"/>
      <c r="AG521" s="96"/>
    </row>
    <row r="522" spans="1:33" ht="14.25">
      <c r="A522" s="195"/>
      <c r="B522" s="195"/>
      <c r="C522" s="96"/>
      <c r="D522" s="195"/>
      <c r="E522" s="96"/>
      <c r="F522" s="96"/>
      <c r="G522" s="195"/>
      <c r="H522" s="96"/>
      <c r="I522" s="96"/>
      <c r="J522" s="96"/>
      <c r="K522" s="96"/>
      <c r="L522" s="96"/>
      <c r="M522" s="96"/>
      <c r="N522" s="96"/>
      <c r="O522" s="96"/>
      <c r="P522" s="96"/>
      <c r="Q522" s="96"/>
      <c r="R522" s="96"/>
      <c r="S522" s="96"/>
      <c r="T522" s="96"/>
      <c r="U522" s="96"/>
      <c r="V522" s="96"/>
      <c r="W522" s="96"/>
      <c r="X522" s="96"/>
      <c r="Y522" s="96"/>
      <c r="Z522" s="96"/>
      <c r="AA522" s="96"/>
      <c r="AB522" s="96"/>
      <c r="AC522" s="96"/>
      <c r="AD522" s="96"/>
      <c r="AE522" s="96"/>
      <c r="AF522" s="96"/>
      <c r="AG522" s="96"/>
    </row>
    <row r="523" spans="1:33" ht="14.25">
      <c r="A523" s="195"/>
      <c r="B523" s="195"/>
      <c r="C523" s="96"/>
      <c r="D523" s="195"/>
      <c r="E523" s="96"/>
      <c r="F523" s="96"/>
      <c r="G523" s="195"/>
      <c r="H523" s="96"/>
      <c r="I523" s="96"/>
      <c r="J523" s="96"/>
      <c r="K523" s="96"/>
      <c r="L523" s="96"/>
      <c r="M523" s="96"/>
      <c r="N523" s="96"/>
      <c r="O523" s="96"/>
      <c r="P523" s="96"/>
      <c r="Q523" s="96"/>
      <c r="R523" s="96"/>
      <c r="S523" s="96"/>
      <c r="T523" s="96"/>
      <c r="U523" s="96"/>
      <c r="V523" s="96"/>
      <c r="W523" s="96"/>
      <c r="X523" s="96"/>
      <c r="Y523" s="96"/>
      <c r="Z523" s="96"/>
      <c r="AA523" s="96"/>
      <c r="AB523" s="96"/>
      <c r="AC523" s="96"/>
      <c r="AD523" s="96"/>
      <c r="AE523" s="96"/>
      <c r="AF523" s="96"/>
      <c r="AG523" s="96"/>
    </row>
    <row r="524" spans="1:33" ht="14.25">
      <c r="A524" s="195"/>
      <c r="B524" s="195"/>
      <c r="C524" s="96"/>
      <c r="D524" s="195"/>
      <c r="E524" s="96"/>
      <c r="F524" s="96"/>
      <c r="G524" s="195"/>
      <c r="H524" s="96"/>
      <c r="I524" s="96"/>
      <c r="J524" s="96"/>
      <c r="K524" s="96"/>
      <c r="L524" s="96"/>
      <c r="M524" s="96"/>
      <c r="N524" s="96"/>
      <c r="O524" s="96"/>
      <c r="P524" s="96"/>
      <c r="Q524" s="96"/>
      <c r="R524" s="96"/>
      <c r="S524" s="96"/>
      <c r="T524" s="96"/>
      <c r="U524" s="96"/>
      <c r="V524" s="96"/>
      <c r="W524" s="96"/>
      <c r="X524" s="96"/>
      <c r="Y524" s="96"/>
      <c r="Z524" s="96"/>
      <c r="AA524" s="96"/>
      <c r="AB524" s="96"/>
      <c r="AC524" s="96"/>
      <c r="AD524" s="96"/>
      <c r="AE524" s="96"/>
      <c r="AF524" s="96"/>
      <c r="AG524" s="96"/>
    </row>
    <row r="525" spans="1:33" ht="14.25">
      <c r="A525" s="195"/>
      <c r="B525" s="195"/>
      <c r="C525" s="96"/>
      <c r="D525" s="195"/>
      <c r="E525" s="96"/>
      <c r="F525" s="96"/>
      <c r="G525" s="195"/>
      <c r="H525" s="96"/>
      <c r="I525" s="96"/>
      <c r="J525" s="96"/>
      <c r="K525" s="96"/>
      <c r="L525" s="96"/>
      <c r="M525" s="96"/>
      <c r="N525" s="96"/>
      <c r="O525" s="96"/>
      <c r="P525" s="96"/>
      <c r="Q525" s="96"/>
      <c r="R525" s="96"/>
      <c r="S525" s="96"/>
      <c r="T525" s="96"/>
      <c r="U525" s="96"/>
      <c r="V525" s="96"/>
      <c r="W525" s="96"/>
      <c r="X525" s="96"/>
      <c r="Y525" s="96"/>
      <c r="Z525" s="96"/>
      <c r="AA525" s="96"/>
      <c r="AB525" s="96"/>
      <c r="AC525" s="96"/>
      <c r="AD525" s="96"/>
      <c r="AE525" s="96"/>
      <c r="AF525" s="96"/>
      <c r="AG525" s="96"/>
    </row>
    <row r="526" spans="1:33" ht="14.25">
      <c r="A526" s="195"/>
      <c r="B526" s="195"/>
      <c r="C526" s="96"/>
      <c r="D526" s="195"/>
      <c r="E526" s="96"/>
      <c r="F526" s="96"/>
      <c r="G526" s="195"/>
      <c r="H526" s="96"/>
      <c r="I526" s="96"/>
      <c r="J526" s="96"/>
      <c r="K526" s="96"/>
      <c r="L526" s="96"/>
      <c r="M526" s="96"/>
      <c r="N526" s="96"/>
      <c r="O526" s="96"/>
      <c r="P526" s="96"/>
      <c r="Q526" s="96"/>
      <c r="R526" s="96"/>
      <c r="S526" s="96"/>
      <c r="T526" s="96"/>
      <c r="U526" s="96"/>
      <c r="V526" s="96"/>
      <c r="W526" s="96"/>
      <c r="X526" s="96"/>
      <c r="Y526" s="96"/>
      <c r="Z526" s="96"/>
      <c r="AA526" s="96"/>
      <c r="AB526" s="96"/>
      <c r="AC526" s="96"/>
      <c r="AD526" s="96"/>
      <c r="AE526" s="96"/>
      <c r="AF526" s="96"/>
      <c r="AG526" s="96"/>
    </row>
    <row r="527" spans="1:33" ht="14.25">
      <c r="A527" s="195"/>
      <c r="B527" s="195"/>
      <c r="C527" s="96"/>
      <c r="D527" s="195"/>
      <c r="E527" s="96"/>
      <c r="F527" s="96"/>
      <c r="G527" s="195"/>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row>
    <row r="528" spans="1:33" ht="14.25">
      <c r="A528" s="195"/>
      <c r="B528" s="195"/>
      <c r="C528" s="96"/>
      <c r="D528" s="195"/>
      <c r="E528" s="96"/>
      <c r="F528" s="96"/>
      <c r="G528" s="195"/>
      <c r="H528" s="96"/>
      <c r="I528" s="96"/>
      <c r="J528" s="96"/>
      <c r="K528" s="96"/>
      <c r="L528" s="96"/>
      <c r="M528" s="96"/>
      <c r="N528" s="96"/>
      <c r="O528" s="96"/>
      <c r="P528" s="96"/>
      <c r="Q528" s="96"/>
      <c r="R528" s="96"/>
      <c r="S528" s="96"/>
      <c r="T528" s="96"/>
      <c r="U528" s="96"/>
      <c r="V528" s="96"/>
      <c r="W528" s="96"/>
      <c r="X528" s="96"/>
      <c r="Y528" s="96"/>
      <c r="Z528" s="96"/>
      <c r="AA528" s="96"/>
      <c r="AB528" s="96"/>
      <c r="AC528" s="96"/>
      <c r="AD528" s="96"/>
      <c r="AE528" s="96"/>
      <c r="AF528" s="96"/>
      <c r="AG528" s="96"/>
    </row>
    <row r="529" spans="1:33" ht="14.25">
      <c r="A529" s="195"/>
      <c r="B529" s="195"/>
      <c r="C529" s="96"/>
      <c r="D529" s="195"/>
      <c r="E529" s="96"/>
      <c r="F529" s="96"/>
      <c r="G529" s="195"/>
      <c r="H529" s="96"/>
      <c r="I529" s="96"/>
      <c r="J529" s="96"/>
      <c r="K529" s="96"/>
      <c r="L529" s="96"/>
      <c r="M529" s="96"/>
      <c r="N529" s="96"/>
      <c r="O529" s="96"/>
      <c r="P529" s="96"/>
      <c r="Q529" s="96"/>
      <c r="R529" s="96"/>
      <c r="S529" s="96"/>
      <c r="T529" s="96"/>
      <c r="U529" s="96"/>
      <c r="V529" s="96"/>
      <c r="W529" s="96"/>
      <c r="X529" s="96"/>
      <c r="Y529" s="96"/>
      <c r="Z529" s="96"/>
      <c r="AA529" s="96"/>
      <c r="AB529" s="96"/>
      <c r="AC529" s="96"/>
      <c r="AD529" s="96"/>
      <c r="AE529" s="96"/>
      <c r="AF529" s="96"/>
      <c r="AG529" s="96"/>
    </row>
    <row r="530" spans="1:33" ht="14.25">
      <c r="A530" s="195"/>
      <c r="B530" s="195"/>
      <c r="C530" s="96"/>
      <c r="D530" s="195"/>
      <c r="E530" s="96"/>
      <c r="F530" s="96"/>
      <c r="G530" s="195"/>
      <c r="H530" s="96"/>
      <c r="I530" s="96"/>
      <c r="J530" s="96"/>
      <c r="K530" s="96"/>
      <c r="L530" s="96"/>
      <c r="M530" s="96"/>
      <c r="N530" s="96"/>
      <c r="O530" s="96"/>
      <c r="P530" s="96"/>
      <c r="Q530" s="96"/>
      <c r="R530" s="96"/>
      <c r="S530" s="96"/>
      <c r="T530" s="96"/>
      <c r="U530" s="96"/>
      <c r="V530" s="96"/>
      <c r="W530" s="96"/>
      <c r="X530" s="96"/>
      <c r="Y530" s="96"/>
      <c r="Z530" s="96"/>
      <c r="AA530" s="96"/>
      <c r="AB530" s="96"/>
      <c r="AC530" s="96"/>
      <c r="AD530" s="96"/>
      <c r="AE530" s="96"/>
      <c r="AF530" s="96"/>
      <c r="AG530" s="96"/>
    </row>
    <row r="531" spans="1:33" ht="14.25">
      <c r="A531" s="195"/>
      <c r="B531" s="195"/>
      <c r="C531" s="96"/>
      <c r="D531" s="195"/>
      <c r="E531" s="96"/>
      <c r="F531" s="96"/>
      <c r="G531" s="195"/>
      <c r="H531" s="96"/>
      <c r="I531" s="96"/>
      <c r="J531" s="96"/>
      <c r="K531" s="96"/>
      <c r="L531" s="96"/>
      <c r="M531" s="96"/>
      <c r="N531" s="96"/>
      <c r="O531" s="96"/>
      <c r="P531" s="96"/>
      <c r="Q531" s="96"/>
      <c r="R531" s="96"/>
      <c r="S531" s="96"/>
      <c r="T531" s="96"/>
      <c r="U531" s="96"/>
      <c r="V531" s="96"/>
      <c r="W531" s="96"/>
      <c r="X531" s="96"/>
      <c r="Y531" s="96"/>
      <c r="Z531" s="96"/>
      <c r="AA531" s="96"/>
      <c r="AB531" s="96"/>
      <c r="AC531" s="96"/>
      <c r="AD531" s="96"/>
      <c r="AE531" s="96"/>
      <c r="AF531" s="96"/>
      <c r="AG531" s="96"/>
    </row>
    <row r="532" spans="1:33" ht="14.25">
      <c r="A532" s="195"/>
      <c r="B532" s="195"/>
      <c r="C532" s="96"/>
      <c r="D532" s="195"/>
      <c r="E532" s="96"/>
      <c r="F532" s="96"/>
      <c r="G532" s="195"/>
      <c r="H532" s="96"/>
      <c r="I532" s="96"/>
      <c r="J532" s="96"/>
      <c r="K532" s="96"/>
      <c r="L532" s="96"/>
      <c r="M532" s="96"/>
      <c r="N532" s="96"/>
      <c r="O532" s="96"/>
      <c r="P532" s="96"/>
      <c r="Q532" s="96"/>
      <c r="R532" s="96"/>
      <c r="S532" s="96"/>
      <c r="T532" s="96"/>
      <c r="U532" s="96"/>
      <c r="V532" s="96"/>
      <c r="W532" s="96"/>
      <c r="X532" s="96"/>
      <c r="Y532" s="96"/>
      <c r="Z532" s="96"/>
      <c r="AA532" s="96"/>
      <c r="AB532" s="96"/>
      <c r="AC532" s="96"/>
      <c r="AD532" s="96"/>
      <c r="AE532" s="96"/>
      <c r="AF532" s="96"/>
      <c r="AG532" s="96"/>
    </row>
    <row r="533" spans="1:33" ht="14.25">
      <c r="A533" s="195"/>
      <c r="B533" s="195"/>
      <c r="C533" s="96"/>
      <c r="D533" s="195"/>
      <c r="E533" s="96"/>
      <c r="F533" s="96"/>
      <c r="G533" s="195"/>
      <c r="H533" s="96"/>
      <c r="I533" s="96"/>
      <c r="J533" s="96"/>
      <c r="K533" s="96"/>
      <c r="L533" s="96"/>
      <c r="M533" s="96"/>
      <c r="N533" s="96"/>
      <c r="O533" s="96"/>
      <c r="P533" s="96"/>
      <c r="Q533" s="96"/>
      <c r="R533" s="96"/>
      <c r="S533" s="96"/>
      <c r="T533" s="96"/>
      <c r="U533" s="96"/>
      <c r="V533" s="96"/>
      <c r="W533" s="96"/>
      <c r="X533" s="96"/>
      <c r="Y533" s="96"/>
      <c r="Z533" s="96"/>
      <c r="AA533" s="96"/>
      <c r="AB533" s="96"/>
      <c r="AC533" s="96"/>
      <c r="AD533" s="96"/>
      <c r="AE533" s="96"/>
      <c r="AF533" s="96"/>
      <c r="AG533" s="96"/>
    </row>
    <row r="534" spans="1:33" ht="14.25">
      <c r="A534" s="195"/>
      <c r="B534" s="195"/>
      <c r="C534" s="96"/>
      <c r="D534" s="195"/>
      <c r="E534" s="96"/>
      <c r="F534" s="96"/>
      <c r="G534" s="195"/>
      <c r="H534" s="96"/>
      <c r="I534" s="96"/>
      <c r="J534" s="96"/>
      <c r="K534" s="96"/>
      <c r="L534" s="96"/>
      <c r="M534" s="96"/>
      <c r="N534" s="96"/>
      <c r="O534" s="96"/>
      <c r="P534" s="96"/>
      <c r="Q534" s="96"/>
      <c r="R534" s="96"/>
      <c r="S534" s="96"/>
      <c r="T534" s="96"/>
      <c r="U534" s="96"/>
      <c r="V534" s="96"/>
      <c r="W534" s="96"/>
      <c r="X534" s="96"/>
      <c r="Y534" s="96"/>
      <c r="Z534" s="96"/>
      <c r="AA534" s="96"/>
      <c r="AB534" s="96"/>
      <c r="AC534" s="96"/>
      <c r="AD534" s="96"/>
      <c r="AE534" s="96"/>
      <c r="AF534" s="96"/>
      <c r="AG534" s="96"/>
    </row>
    <row r="535" spans="1:33" ht="14.25">
      <c r="A535" s="195"/>
      <c r="B535" s="195"/>
      <c r="C535" s="96"/>
      <c r="D535" s="195"/>
      <c r="E535" s="96"/>
      <c r="F535" s="96"/>
      <c r="G535" s="195"/>
      <c r="H535" s="96"/>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row>
    <row r="536" spans="1:33" ht="14.25">
      <c r="A536" s="195"/>
      <c r="B536" s="195"/>
      <c r="C536" s="96"/>
      <c r="D536" s="195"/>
      <c r="E536" s="96"/>
      <c r="F536" s="96"/>
      <c r="G536" s="195"/>
      <c r="H536" s="96"/>
      <c r="I536" s="96"/>
      <c r="J536" s="96"/>
      <c r="K536" s="96"/>
      <c r="L536" s="96"/>
      <c r="M536" s="96"/>
      <c r="N536" s="96"/>
      <c r="O536" s="96"/>
      <c r="P536" s="96"/>
      <c r="Q536" s="96"/>
      <c r="R536" s="96"/>
      <c r="S536" s="96"/>
      <c r="T536" s="96"/>
      <c r="U536" s="96"/>
      <c r="V536" s="96"/>
      <c r="W536" s="96"/>
      <c r="X536" s="96"/>
      <c r="Y536" s="96"/>
      <c r="Z536" s="96"/>
      <c r="AA536" s="96"/>
      <c r="AB536" s="96"/>
      <c r="AC536" s="96"/>
      <c r="AD536" s="96"/>
      <c r="AE536" s="96"/>
      <c r="AF536" s="96"/>
      <c r="AG536" s="96"/>
    </row>
    <row r="537" spans="1:33" ht="14.25">
      <c r="A537" s="195"/>
      <c r="B537" s="195"/>
      <c r="C537" s="96"/>
      <c r="D537" s="195"/>
      <c r="E537" s="96"/>
      <c r="F537" s="96"/>
      <c r="G537" s="195"/>
      <c r="H537" s="96"/>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row>
    <row r="538" spans="1:33" ht="14.25">
      <c r="A538" s="195"/>
      <c r="B538" s="195"/>
      <c r="C538" s="96"/>
      <c r="D538" s="195"/>
      <c r="E538" s="96"/>
      <c r="F538" s="96"/>
      <c r="G538" s="195"/>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row>
    <row r="539" spans="1:33" ht="14.25">
      <c r="A539" s="195"/>
      <c r="B539" s="195"/>
      <c r="C539" s="96"/>
      <c r="D539" s="195"/>
      <c r="E539" s="96"/>
      <c r="F539" s="96"/>
      <c r="G539" s="195"/>
      <c r="H539" s="96"/>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row>
    <row r="540" spans="1:33" ht="14.25">
      <c r="A540" s="195"/>
      <c r="B540" s="195"/>
      <c r="C540" s="96"/>
      <c r="D540" s="195"/>
      <c r="E540" s="96"/>
      <c r="F540" s="96"/>
      <c r="G540" s="195"/>
      <c r="H540" s="96"/>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row>
    <row r="541" spans="1:33" ht="14.25">
      <c r="A541" s="195"/>
      <c r="B541" s="195"/>
      <c r="C541" s="96"/>
      <c r="D541" s="195"/>
      <c r="E541" s="96"/>
      <c r="F541" s="96"/>
      <c r="G541" s="195"/>
      <c r="H541" s="96"/>
      <c r="I541" s="96"/>
      <c r="J541" s="96"/>
      <c r="K541" s="96"/>
      <c r="L541" s="96"/>
      <c r="M541" s="96"/>
      <c r="N541" s="96"/>
      <c r="O541" s="96"/>
      <c r="P541" s="96"/>
      <c r="Q541" s="96"/>
      <c r="R541" s="96"/>
      <c r="S541" s="96"/>
      <c r="T541" s="96"/>
      <c r="U541" s="96"/>
      <c r="V541" s="96"/>
      <c r="W541" s="96"/>
      <c r="X541" s="96"/>
      <c r="Y541" s="96"/>
      <c r="Z541" s="96"/>
      <c r="AA541" s="96"/>
      <c r="AB541" s="96"/>
      <c r="AC541" s="96"/>
      <c r="AD541" s="96"/>
      <c r="AE541" s="96"/>
      <c r="AF541" s="96"/>
      <c r="AG541" s="96"/>
    </row>
    <row r="542" spans="1:33" ht="14.25">
      <c r="A542" s="195"/>
      <c r="B542" s="195"/>
      <c r="C542" s="96"/>
      <c r="D542" s="195"/>
      <c r="E542" s="96"/>
      <c r="F542" s="96"/>
      <c r="G542" s="195"/>
      <c r="H542" s="96"/>
      <c r="I542" s="96"/>
      <c r="J542" s="96"/>
      <c r="K542" s="96"/>
      <c r="L542" s="96"/>
      <c r="M542" s="96"/>
      <c r="N542" s="96"/>
      <c r="O542" s="96"/>
      <c r="P542" s="96"/>
      <c r="Q542" s="96"/>
      <c r="R542" s="96"/>
      <c r="S542" s="96"/>
      <c r="T542" s="96"/>
      <c r="U542" s="96"/>
      <c r="V542" s="96"/>
      <c r="W542" s="96"/>
      <c r="X542" s="96"/>
      <c r="Y542" s="96"/>
      <c r="Z542" s="96"/>
      <c r="AA542" s="96"/>
      <c r="AB542" s="96"/>
      <c r="AC542" s="96"/>
      <c r="AD542" s="96"/>
      <c r="AE542" s="96"/>
      <c r="AF542" s="96"/>
      <c r="AG542" s="96"/>
    </row>
    <row r="543" spans="1:33" ht="14.25">
      <c r="A543" s="195"/>
      <c r="B543" s="195"/>
      <c r="C543" s="96"/>
      <c r="D543" s="195"/>
      <c r="E543" s="96"/>
      <c r="F543" s="96"/>
      <c r="G543" s="195"/>
      <c r="H543" s="96"/>
      <c r="I543" s="96"/>
      <c r="J543" s="96"/>
      <c r="K543" s="96"/>
      <c r="L543" s="96"/>
      <c r="M543" s="96"/>
      <c r="N543" s="96"/>
      <c r="O543" s="96"/>
      <c r="P543" s="96"/>
      <c r="Q543" s="96"/>
      <c r="R543" s="96"/>
      <c r="S543" s="96"/>
      <c r="T543" s="96"/>
      <c r="U543" s="96"/>
      <c r="V543" s="96"/>
      <c r="W543" s="96"/>
      <c r="X543" s="96"/>
      <c r="Y543" s="96"/>
      <c r="Z543" s="96"/>
      <c r="AA543" s="96"/>
      <c r="AB543" s="96"/>
      <c r="AC543" s="96"/>
      <c r="AD543" s="96"/>
      <c r="AE543" s="96"/>
      <c r="AF543" s="96"/>
      <c r="AG543" s="96"/>
    </row>
    <row r="544" spans="1:33" ht="14.25">
      <c r="A544" s="195"/>
      <c r="B544" s="195"/>
      <c r="C544" s="96"/>
      <c r="D544" s="195"/>
      <c r="E544" s="96"/>
      <c r="F544" s="96"/>
      <c r="G544" s="195"/>
      <c r="H544" s="96"/>
      <c r="I544" s="96"/>
      <c r="J544" s="96"/>
      <c r="K544" s="96"/>
      <c r="L544" s="96"/>
      <c r="M544" s="96"/>
      <c r="N544" s="96"/>
      <c r="O544" s="96"/>
      <c r="P544" s="96"/>
      <c r="Q544" s="96"/>
      <c r="R544" s="96"/>
      <c r="S544" s="96"/>
      <c r="T544" s="96"/>
      <c r="U544" s="96"/>
      <c r="V544" s="96"/>
      <c r="W544" s="96"/>
      <c r="X544" s="96"/>
      <c r="Y544" s="96"/>
      <c r="Z544" s="96"/>
      <c r="AA544" s="96"/>
      <c r="AB544" s="96"/>
      <c r="AC544" s="96"/>
      <c r="AD544" s="96"/>
      <c r="AE544" s="96"/>
      <c r="AF544" s="96"/>
      <c r="AG544" s="96"/>
    </row>
    <row r="545" spans="1:33" ht="14.25">
      <c r="A545" s="195"/>
      <c r="B545" s="195"/>
      <c r="C545" s="96"/>
      <c r="D545" s="195"/>
      <c r="E545" s="96"/>
      <c r="F545" s="96"/>
      <c r="G545" s="195"/>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row>
    <row r="546" spans="1:33" ht="14.25">
      <c r="A546" s="195"/>
      <c r="B546" s="195"/>
      <c r="C546" s="96"/>
      <c r="D546" s="195"/>
      <c r="E546" s="96"/>
      <c r="F546" s="96"/>
      <c r="G546" s="195"/>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row>
    <row r="547" spans="1:33" ht="14.25">
      <c r="A547" s="195"/>
      <c r="B547" s="195"/>
      <c r="C547" s="96"/>
      <c r="D547" s="195"/>
      <c r="E547" s="96"/>
      <c r="F547" s="96"/>
      <c r="G547" s="195"/>
      <c r="H547" s="96"/>
      <c r="I547" s="96"/>
      <c r="J547" s="96"/>
      <c r="K547" s="96"/>
      <c r="L547" s="96"/>
      <c r="M547" s="96"/>
      <c r="N547" s="96"/>
      <c r="O547" s="96"/>
      <c r="P547" s="96"/>
      <c r="Q547" s="96"/>
      <c r="R547" s="96"/>
      <c r="S547" s="96"/>
      <c r="T547" s="96"/>
      <c r="U547" s="96"/>
      <c r="V547" s="96"/>
      <c r="W547" s="96"/>
      <c r="X547" s="96"/>
      <c r="Y547" s="96"/>
      <c r="Z547" s="96"/>
      <c r="AA547" s="96"/>
      <c r="AB547" s="96"/>
      <c r="AC547" s="96"/>
      <c r="AD547" s="96"/>
      <c r="AE547" s="96"/>
      <c r="AF547" s="96"/>
      <c r="AG547" s="96"/>
    </row>
    <row r="548" spans="1:33" ht="14.25">
      <c r="A548" s="195"/>
      <c r="B548" s="195"/>
      <c r="C548" s="96"/>
      <c r="D548" s="195"/>
      <c r="E548" s="96"/>
      <c r="F548" s="96"/>
      <c r="G548" s="195"/>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row>
    <row r="549" spans="1:33" ht="14.25">
      <c r="A549" s="195"/>
      <c r="B549" s="195"/>
      <c r="C549" s="96"/>
      <c r="D549" s="195"/>
      <c r="E549" s="96"/>
      <c r="F549" s="96"/>
      <c r="G549" s="195"/>
      <c r="H549" s="96"/>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row>
    <row r="550" spans="1:33" ht="14.25">
      <c r="A550" s="195"/>
      <c r="B550" s="195"/>
      <c r="C550" s="96"/>
      <c r="D550" s="195"/>
      <c r="E550" s="96"/>
      <c r="F550" s="96"/>
      <c r="G550" s="195"/>
      <c r="H550" s="96"/>
      <c r="I550" s="96"/>
      <c r="J550" s="96"/>
      <c r="K550" s="96"/>
      <c r="L550" s="96"/>
      <c r="M550" s="96"/>
      <c r="N550" s="96"/>
      <c r="O550" s="96"/>
      <c r="P550" s="96"/>
      <c r="Q550" s="96"/>
      <c r="R550" s="96"/>
      <c r="S550" s="96"/>
      <c r="T550" s="96"/>
      <c r="U550" s="96"/>
      <c r="V550" s="96"/>
      <c r="W550" s="96"/>
      <c r="X550" s="96"/>
      <c r="Y550" s="96"/>
      <c r="Z550" s="96"/>
      <c r="AA550" s="96"/>
      <c r="AB550" s="96"/>
      <c r="AC550" s="96"/>
      <c r="AD550" s="96"/>
      <c r="AE550" s="96"/>
      <c r="AF550" s="96"/>
      <c r="AG550" s="96"/>
    </row>
    <row r="551" spans="1:33" ht="14.25">
      <c r="A551" s="195"/>
      <c r="B551" s="195"/>
      <c r="C551" s="96"/>
      <c r="D551" s="195"/>
      <c r="E551" s="96"/>
      <c r="F551" s="96"/>
      <c r="G551" s="195"/>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row>
    <row r="552" spans="1:33" ht="14.25">
      <c r="A552" s="195"/>
      <c r="B552" s="195"/>
      <c r="C552" s="96"/>
      <c r="D552" s="195"/>
      <c r="E552" s="96"/>
      <c r="F552" s="96"/>
      <c r="G552" s="195"/>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row>
    <row r="553" spans="1:33" ht="14.25">
      <c r="A553" s="195"/>
      <c r="B553" s="195"/>
      <c r="C553" s="96"/>
      <c r="D553" s="195"/>
      <c r="E553" s="96"/>
      <c r="F553" s="96"/>
      <c r="G553" s="195"/>
      <c r="H553" s="96"/>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row>
    <row r="554" spans="1:33" ht="14.25">
      <c r="A554" s="195"/>
      <c r="B554" s="195"/>
      <c r="C554" s="96"/>
      <c r="D554" s="195"/>
      <c r="E554" s="96"/>
      <c r="F554" s="96"/>
      <c r="G554" s="195"/>
      <c r="H554" s="96"/>
      <c r="I554" s="96"/>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row>
    <row r="555" spans="1:33" ht="14.25">
      <c r="A555" s="195"/>
      <c r="B555" s="195"/>
      <c r="C555" s="96"/>
      <c r="D555" s="195"/>
      <c r="E555" s="96"/>
      <c r="F555" s="96"/>
      <c r="G555" s="195"/>
      <c r="H555" s="96"/>
      <c r="I555" s="96"/>
      <c r="J555" s="96"/>
      <c r="K555" s="96"/>
      <c r="L555" s="96"/>
      <c r="M555" s="96"/>
      <c r="N555" s="96"/>
      <c r="O555" s="96"/>
      <c r="P555" s="96"/>
      <c r="Q555" s="96"/>
      <c r="R555" s="96"/>
      <c r="S555" s="96"/>
      <c r="T555" s="96"/>
      <c r="U555" s="96"/>
      <c r="V555" s="96"/>
      <c r="W555" s="96"/>
      <c r="X555" s="96"/>
      <c r="Y555" s="96"/>
      <c r="Z555" s="96"/>
      <c r="AA555" s="96"/>
      <c r="AB555" s="96"/>
      <c r="AC555" s="96"/>
      <c r="AD555" s="96"/>
      <c r="AE555" s="96"/>
      <c r="AF555" s="96"/>
      <c r="AG555" s="96"/>
    </row>
    <row r="556" spans="1:33" ht="14.25">
      <c r="A556" s="195"/>
      <c r="B556" s="195"/>
      <c r="C556" s="96"/>
      <c r="D556" s="195"/>
      <c r="E556" s="96"/>
      <c r="F556" s="96"/>
      <c r="G556" s="195"/>
      <c r="H556" s="96"/>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row>
    <row r="557" spans="1:33" ht="14.25">
      <c r="A557" s="195"/>
      <c r="B557" s="195"/>
      <c r="C557" s="96"/>
      <c r="D557" s="195"/>
      <c r="E557" s="96"/>
      <c r="F557" s="96"/>
      <c r="G557" s="195"/>
      <c r="H557" s="96"/>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row>
    <row r="558" spans="1:33" ht="14.25">
      <c r="A558" s="195"/>
      <c r="B558" s="195"/>
      <c r="C558" s="96"/>
      <c r="D558" s="195"/>
      <c r="E558" s="96"/>
      <c r="F558" s="96"/>
      <c r="G558" s="195"/>
      <c r="H558" s="96"/>
      <c r="I558" s="96"/>
      <c r="J558" s="96"/>
      <c r="K558" s="96"/>
      <c r="L558" s="96"/>
      <c r="M558" s="96"/>
      <c r="N558" s="96"/>
      <c r="O558" s="96"/>
      <c r="P558" s="96"/>
      <c r="Q558" s="96"/>
      <c r="R558" s="96"/>
      <c r="S558" s="96"/>
      <c r="T558" s="96"/>
      <c r="U558" s="96"/>
      <c r="V558" s="96"/>
      <c r="W558" s="96"/>
      <c r="X558" s="96"/>
      <c r="Y558" s="96"/>
      <c r="Z558" s="96"/>
      <c r="AA558" s="96"/>
      <c r="AB558" s="96"/>
      <c r="AC558" s="96"/>
      <c r="AD558" s="96"/>
      <c r="AE558" s="96"/>
      <c r="AF558" s="96"/>
      <c r="AG558" s="96"/>
    </row>
    <row r="559" spans="1:33" ht="14.25">
      <c r="A559" s="195"/>
      <c r="B559" s="195"/>
      <c r="C559" s="96"/>
      <c r="D559" s="195"/>
      <c r="E559" s="96"/>
      <c r="F559" s="96"/>
      <c r="G559" s="195"/>
      <c r="H559" s="96"/>
      <c r="I559" s="96"/>
      <c r="J559" s="96"/>
      <c r="K559" s="96"/>
      <c r="L559" s="96"/>
      <c r="M559" s="96"/>
      <c r="N559" s="96"/>
      <c r="O559" s="96"/>
      <c r="P559" s="96"/>
      <c r="Q559" s="96"/>
      <c r="R559" s="96"/>
      <c r="S559" s="96"/>
      <c r="T559" s="96"/>
      <c r="U559" s="96"/>
      <c r="V559" s="96"/>
      <c r="W559" s="96"/>
      <c r="X559" s="96"/>
      <c r="Y559" s="96"/>
      <c r="Z559" s="96"/>
      <c r="AA559" s="96"/>
      <c r="AB559" s="96"/>
      <c r="AC559" s="96"/>
      <c r="AD559" s="96"/>
      <c r="AE559" s="96"/>
      <c r="AF559" s="96"/>
      <c r="AG559" s="96"/>
    </row>
    <row r="560" spans="1:33" ht="14.25">
      <c r="A560" s="195"/>
      <c r="B560" s="195"/>
      <c r="C560" s="96"/>
      <c r="D560" s="195"/>
      <c r="E560" s="96"/>
      <c r="F560" s="96"/>
      <c r="G560" s="195"/>
      <c r="H560" s="96"/>
      <c r="I560" s="96"/>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row>
    <row r="561" spans="1:33" ht="14.25">
      <c r="A561" s="195"/>
      <c r="B561" s="195"/>
      <c r="C561" s="96"/>
      <c r="D561" s="195"/>
      <c r="E561" s="96"/>
      <c r="F561" s="96"/>
      <c r="G561" s="195"/>
      <c r="H561" s="96"/>
      <c r="I561" s="96"/>
      <c r="J561" s="96"/>
      <c r="K561" s="96"/>
      <c r="L561" s="96"/>
      <c r="M561" s="96"/>
      <c r="N561" s="96"/>
      <c r="O561" s="96"/>
      <c r="P561" s="96"/>
      <c r="Q561" s="96"/>
      <c r="R561" s="96"/>
      <c r="S561" s="96"/>
      <c r="T561" s="96"/>
      <c r="U561" s="96"/>
      <c r="V561" s="96"/>
      <c r="W561" s="96"/>
      <c r="X561" s="96"/>
      <c r="Y561" s="96"/>
      <c r="Z561" s="96"/>
      <c r="AA561" s="96"/>
      <c r="AB561" s="96"/>
      <c r="AC561" s="96"/>
      <c r="AD561" s="96"/>
      <c r="AE561" s="96"/>
      <c r="AF561" s="96"/>
      <c r="AG561" s="96"/>
    </row>
    <row r="562" spans="1:33" ht="14.25">
      <c r="A562" s="195"/>
      <c r="B562" s="195"/>
      <c r="C562" s="96"/>
      <c r="D562" s="195"/>
      <c r="E562" s="96"/>
      <c r="F562" s="96"/>
      <c r="G562" s="195"/>
      <c r="H562" s="96"/>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row>
    <row r="563" spans="1:33" ht="14.25">
      <c r="A563" s="195"/>
      <c r="B563" s="195"/>
      <c r="C563" s="96"/>
      <c r="D563" s="195"/>
      <c r="E563" s="96"/>
      <c r="F563" s="96"/>
      <c r="G563" s="195"/>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row>
    <row r="564" spans="1:33" ht="14.25">
      <c r="A564" s="195"/>
      <c r="B564" s="195"/>
      <c r="C564" s="96"/>
      <c r="D564" s="195"/>
      <c r="E564" s="96"/>
      <c r="F564" s="96"/>
      <c r="G564" s="195"/>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row>
    <row r="565" spans="1:33" ht="14.25">
      <c r="A565" s="195"/>
      <c r="B565" s="195"/>
      <c r="C565" s="96"/>
      <c r="D565" s="195"/>
      <c r="E565" s="96"/>
      <c r="F565" s="96"/>
      <c r="G565" s="195"/>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row>
    <row r="566" spans="1:33" ht="14.25">
      <c r="A566" s="195"/>
      <c r="B566" s="195"/>
      <c r="C566" s="96"/>
      <c r="D566" s="195"/>
      <c r="E566" s="96"/>
      <c r="F566" s="96"/>
      <c r="G566" s="195"/>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row>
    <row r="567" spans="1:33" ht="14.25">
      <c r="A567" s="195"/>
      <c r="B567" s="195"/>
      <c r="C567" s="96"/>
      <c r="D567" s="195"/>
      <c r="E567" s="96"/>
      <c r="F567" s="96"/>
      <c r="G567" s="195"/>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row>
    <row r="568" spans="1:33" ht="14.25">
      <c r="A568" s="195"/>
      <c r="B568" s="195"/>
      <c r="C568" s="96"/>
      <c r="D568" s="195"/>
      <c r="E568" s="96"/>
      <c r="F568" s="96"/>
      <c r="G568" s="195"/>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row>
    <row r="569" spans="1:33" ht="14.25">
      <c r="A569" s="195"/>
      <c r="B569" s="195"/>
      <c r="C569" s="96"/>
      <c r="D569" s="195"/>
      <c r="E569" s="96"/>
      <c r="F569" s="96"/>
      <c r="G569" s="195"/>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row>
    <row r="570" spans="1:33" ht="14.25">
      <c r="A570" s="195"/>
      <c r="B570" s="195"/>
      <c r="C570" s="96"/>
      <c r="D570" s="195"/>
      <c r="E570" s="96"/>
      <c r="F570" s="96"/>
      <c r="G570" s="195"/>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row>
    <row r="571" spans="1:33" ht="14.25">
      <c r="A571" s="195"/>
      <c r="B571" s="195"/>
      <c r="C571" s="96"/>
      <c r="D571" s="195"/>
      <c r="E571" s="96"/>
      <c r="F571" s="96"/>
      <c r="G571" s="195"/>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row>
    <row r="572" spans="1:33" ht="14.25">
      <c r="A572" s="195"/>
      <c r="B572" s="195"/>
      <c r="C572" s="96"/>
      <c r="D572" s="195"/>
      <c r="E572" s="96"/>
      <c r="F572" s="96"/>
      <c r="G572" s="195"/>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row>
    <row r="573" spans="1:33" ht="14.25">
      <c r="A573" s="195"/>
      <c r="B573" s="195"/>
      <c r="C573" s="96"/>
      <c r="D573" s="195"/>
      <c r="E573" s="96"/>
      <c r="F573" s="96"/>
      <c r="G573" s="1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row>
    <row r="574" spans="1:33" ht="14.25">
      <c r="A574" s="195"/>
      <c r="B574" s="195"/>
      <c r="C574" s="96"/>
      <c r="D574" s="195"/>
      <c r="E574" s="96"/>
      <c r="F574" s="96"/>
      <c r="G574" s="195"/>
      <c r="H574" s="96"/>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row>
    <row r="575" spans="1:33" ht="14.25">
      <c r="A575" s="195"/>
      <c r="B575" s="195"/>
      <c r="C575" s="96"/>
      <c r="D575" s="195"/>
      <c r="E575" s="96"/>
      <c r="F575" s="96"/>
      <c r="G575" s="195"/>
      <c r="H575" s="96"/>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row>
    <row r="576" spans="1:33" ht="14.25">
      <c r="A576" s="195"/>
      <c r="B576" s="195"/>
      <c r="C576" s="96"/>
      <c r="D576" s="195"/>
      <c r="E576" s="96"/>
      <c r="F576" s="96"/>
      <c r="G576" s="195"/>
      <c r="H576" s="96"/>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row>
    <row r="577" spans="1:33" ht="14.25">
      <c r="A577" s="195"/>
      <c r="B577" s="195"/>
      <c r="C577" s="96"/>
      <c r="D577" s="195"/>
      <c r="E577" s="96"/>
      <c r="F577" s="96"/>
      <c r="G577" s="195"/>
      <c r="H577" s="96"/>
      <c r="I577" s="96"/>
      <c r="J577" s="96"/>
      <c r="K577" s="96"/>
      <c r="L577" s="96"/>
      <c r="M577" s="96"/>
      <c r="N577" s="96"/>
      <c r="O577" s="96"/>
      <c r="P577" s="96"/>
      <c r="Q577" s="96"/>
      <c r="R577" s="96"/>
      <c r="S577" s="96"/>
      <c r="T577" s="96"/>
      <c r="U577" s="96"/>
      <c r="V577" s="96"/>
      <c r="W577" s="96"/>
      <c r="X577" s="96"/>
      <c r="Y577" s="96"/>
      <c r="Z577" s="96"/>
      <c r="AA577" s="96"/>
      <c r="AB577" s="96"/>
      <c r="AC577" s="96"/>
      <c r="AD577" s="96"/>
      <c r="AE577" s="96"/>
      <c r="AF577" s="96"/>
      <c r="AG577" s="96"/>
    </row>
    <row r="578" spans="1:33" ht="14.25">
      <c r="A578" s="195"/>
      <c r="B578" s="195"/>
      <c r="C578" s="96"/>
      <c r="D578" s="195"/>
      <c r="E578" s="96"/>
      <c r="F578" s="96"/>
      <c r="G578" s="195"/>
      <c r="H578" s="96"/>
      <c r="I578" s="96"/>
      <c r="J578" s="96"/>
      <c r="K578" s="96"/>
      <c r="L578" s="96"/>
      <c r="M578" s="96"/>
      <c r="N578" s="96"/>
      <c r="O578" s="96"/>
      <c r="P578" s="96"/>
      <c r="Q578" s="96"/>
      <c r="R578" s="96"/>
      <c r="S578" s="96"/>
      <c r="T578" s="96"/>
      <c r="U578" s="96"/>
      <c r="V578" s="96"/>
      <c r="W578" s="96"/>
      <c r="X578" s="96"/>
      <c r="Y578" s="96"/>
      <c r="Z578" s="96"/>
      <c r="AA578" s="96"/>
      <c r="AB578" s="96"/>
      <c r="AC578" s="96"/>
      <c r="AD578" s="96"/>
      <c r="AE578" s="96"/>
      <c r="AF578" s="96"/>
      <c r="AG578" s="96"/>
    </row>
    <row r="579" spans="1:33" ht="14.25">
      <c r="A579" s="195"/>
      <c r="B579" s="195"/>
      <c r="C579" s="96"/>
      <c r="D579" s="195"/>
      <c r="E579" s="96"/>
      <c r="F579" s="96"/>
      <c r="G579" s="195"/>
      <c r="H579" s="96"/>
      <c r="I579" s="96"/>
      <c r="J579" s="96"/>
      <c r="K579" s="96"/>
      <c r="L579" s="96"/>
      <c r="M579" s="96"/>
      <c r="N579" s="96"/>
      <c r="O579" s="96"/>
      <c r="P579" s="96"/>
      <c r="Q579" s="96"/>
      <c r="R579" s="96"/>
      <c r="S579" s="96"/>
      <c r="T579" s="96"/>
      <c r="U579" s="96"/>
      <c r="V579" s="96"/>
      <c r="W579" s="96"/>
      <c r="X579" s="96"/>
      <c r="Y579" s="96"/>
      <c r="Z579" s="96"/>
      <c r="AA579" s="96"/>
      <c r="AB579" s="96"/>
      <c r="AC579" s="96"/>
      <c r="AD579" s="96"/>
      <c r="AE579" s="96"/>
      <c r="AF579" s="96"/>
      <c r="AG579" s="96"/>
    </row>
    <row r="580" spans="1:33" ht="14.25">
      <c r="A580" s="195"/>
      <c r="B580" s="195"/>
      <c r="C580" s="96"/>
      <c r="D580" s="195"/>
      <c r="E580" s="96"/>
      <c r="F580" s="96"/>
      <c r="G580" s="195"/>
      <c r="H580" s="96"/>
      <c r="I580" s="96"/>
      <c r="J580" s="96"/>
      <c r="K580" s="96"/>
      <c r="L580" s="96"/>
      <c r="M580" s="96"/>
      <c r="N580" s="96"/>
      <c r="O580" s="96"/>
      <c r="P580" s="96"/>
      <c r="Q580" s="96"/>
      <c r="R580" s="96"/>
      <c r="S580" s="96"/>
      <c r="T580" s="96"/>
      <c r="U580" s="96"/>
      <c r="V580" s="96"/>
      <c r="W580" s="96"/>
      <c r="X580" s="96"/>
      <c r="Y580" s="96"/>
      <c r="Z580" s="96"/>
      <c r="AA580" s="96"/>
      <c r="AB580" s="96"/>
      <c r="AC580" s="96"/>
      <c r="AD580" s="96"/>
      <c r="AE580" s="96"/>
      <c r="AF580" s="96"/>
      <c r="AG580" s="96"/>
    </row>
    <row r="581" spans="1:33" ht="14.25">
      <c r="A581" s="195"/>
      <c r="B581" s="195"/>
      <c r="C581" s="96"/>
      <c r="D581" s="195"/>
      <c r="E581" s="96"/>
      <c r="F581" s="96"/>
      <c r="G581" s="195"/>
      <c r="H581" s="96"/>
      <c r="I581" s="96"/>
      <c r="J581" s="96"/>
      <c r="K581" s="96"/>
      <c r="L581" s="96"/>
      <c r="M581" s="96"/>
      <c r="N581" s="96"/>
      <c r="O581" s="96"/>
      <c r="P581" s="96"/>
      <c r="Q581" s="96"/>
      <c r="R581" s="96"/>
      <c r="S581" s="96"/>
      <c r="T581" s="96"/>
      <c r="U581" s="96"/>
      <c r="V581" s="96"/>
      <c r="W581" s="96"/>
      <c r="X581" s="96"/>
      <c r="Y581" s="96"/>
      <c r="Z581" s="96"/>
      <c r="AA581" s="96"/>
      <c r="AB581" s="96"/>
      <c r="AC581" s="96"/>
      <c r="AD581" s="96"/>
      <c r="AE581" s="96"/>
      <c r="AF581" s="96"/>
      <c r="AG581" s="96"/>
    </row>
    <row r="582" spans="1:33" ht="14.25">
      <c r="A582" s="195"/>
      <c r="B582" s="195"/>
      <c r="C582" s="96"/>
      <c r="D582" s="195"/>
      <c r="E582" s="96"/>
      <c r="F582" s="96"/>
      <c r="G582" s="195"/>
      <c r="H582" s="96"/>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row>
    <row r="583" spans="1:33" ht="14.25">
      <c r="A583" s="195"/>
      <c r="B583" s="195"/>
      <c r="C583" s="96"/>
      <c r="D583" s="195"/>
      <c r="E583" s="96"/>
      <c r="F583" s="96"/>
      <c r="G583" s="195"/>
      <c r="H583" s="96"/>
      <c r="I583" s="96"/>
      <c r="J583" s="96"/>
      <c r="K583" s="96"/>
      <c r="L583" s="96"/>
      <c r="M583" s="96"/>
      <c r="N583" s="96"/>
      <c r="O583" s="96"/>
      <c r="P583" s="96"/>
      <c r="Q583" s="96"/>
      <c r="R583" s="96"/>
      <c r="S583" s="96"/>
      <c r="T583" s="96"/>
      <c r="U583" s="96"/>
      <c r="V583" s="96"/>
      <c r="W583" s="96"/>
      <c r="X583" s="96"/>
      <c r="Y583" s="96"/>
      <c r="Z583" s="96"/>
      <c r="AA583" s="96"/>
      <c r="AB583" s="96"/>
      <c r="AC583" s="96"/>
      <c r="AD583" s="96"/>
      <c r="AE583" s="96"/>
      <c r="AF583" s="96"/>
      <c r="AG583" s="96"/>
    </row>
    <row r="584" spans="1:33" ht="14.25">
      <c r="A584" s="195"/>
      <c r="B584" s="195"/>
      <c r="C584" s="96"/>
      <c r="D584" s="195"/>
      <c r="E584" s="96"/>
      <c r="F584" s="96"/>
      <c r="G584" s="195"/>
      <c r="H584" s="96"/>
      <c r="I584" s="96"/>
      <c r="J584" s="96"/>
      <c r="K584" s="96"/>
      <c r="L584" s="96"/>
      <c r="M584" s="96"/>
      <c r="N584" s="96"/>
      <c r="O584" s="96"/>
      <c r="P584" s="96"/>
      <c r="Q584" s="96"/>
      <c r="R584" s="96"/>
      <c r="S584" s="96"/>
      <c r="T584" s="96"/>
      <c r="U584" s="96"/>
      <c r="V584" s="96"/>
      <c r="W584" s="96"/>
      <c r="X584" s="96"/>
      <c r="Y584" s="96"/>
      <c r="Z584" s="96"/>
      <c r="AA584" s="96"/>
      <c r="AB584" s="96"/>
      <c r="AC584" s="96"/>
      <c r="AD584" s="96"/>
      <c r="AE584" s="96"/>
      <c r="AF584" s="96"/>
      <c r="AG584" s="96"/>
    </row>
    <row r="585" spans="1:33" ht="14.25">
      <c r="A585" s="195"/>
      <c r="B585" s="195"/>
      <c r="C585" s="96"/>
      <c r="D585" s="195"/>
      <c r="E585" s="96"/>
      <c r="F585" s="96"/>
      <c r="G585" s="195"/>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row>
    <row r="586" spans="1:33" ht="14.25">
      <c r="A586" s="195"/>
      <c r="B586" s="195"/>
      <c r="C586" s="96"/>
      <c r="D586" s="195"/>
      <c r="E586" s="96"/>
      <c r="F586" s="96"/>
      <c r="G586" s="195"/>
      <c r="H586" s="96"/>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row>
    <row r="587" spans="1:33" ht="14.25">
      <c r="A587" s="195"/>
      <c r="B587" s="195"/>
      <c r="C587" s="96"/>
      <c r="D587" s="195"/>
      <c r="E587" s="96"/>
      <c r="F587" s="96"/>
      <c r="G587" s="195"/>
      <c r="H587" s="96"/>
      <c r="I587" s="96"/>
      <c r="J587" s="96"/>
      <c r="K587" s="96"/>
      <c r="L587" s="96"/>
      <c r="M587" s="96"/>
      <c r="N587" s="96"/>
      <c r="O587" s="96"/>
      <c r="P587" s="96"/>
      <c r="Q587" s="96"/>
      <c r="R587" s="96"/>
      <c r="S587" s="96"/>
      <c r="T587" s="96"/>
      <c r="U587" s="96"/>
      <c r="V587" s="96"/>
      <c r="W587" s="96"/>
      <c r="X587" s="96"/>
      <c r="Y587" s="96"/>
      <c r="Z587" s="96"/>
      <c r="AA587" s="96"/>
      <c r="AB587" s="96"/>
      <c r="AC587" s="96"/>
      <c r="AD587" s="96"/>
      <c r="AE587" s="96"/>
      <c r="AF587" s="96"/>
      <c r="AG587" s="96"/>
    </row>
    <row r="588" spans="1:33" ht="14.25">
      <c r="A588" s="195"/>
      <c r="B588" s="195"/>
      <c r="C588" s="96"/>
      <c r="D588" s="195"/>
      <c r="E588" s="96"/>
      <c r="F588" s="96"/>
      <c r="G588" s="195"/>
      <c r="H588" s="96"/>
      <c r="I588" s="96"/>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row>
    <row r="589" spans="1:33" ht="14.25">
      <c r="A589" s="195"/>
      <c r="B589" s="195"/>
      <c r="C589" s="96"/>
      <c r="D589" s="195"/>
      <c r="E589" s="96"/>
      <c r="F589" s="96"/>
      <c r="G589" s="195"/>
      <c r="H589" s="96"/>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row>
    <row r="590" spans="1:33" ht="14.25">
      <c r="A590" s="195"/>
      <c r="B590" s="195"/>
      <c r="C590" s="96"/>
      <c r="D590" s="195"/>
      <c r="E590" s="96"/>
      <c r="F590" s="96"/>
      <c r="G590" s="195"/>
      <c r="H590" s="96"/>
      <c r="I590" s="96"/>
      <c r="J590" s="96"/>
      <c r="K590" s="96"/>
      <c r="L590" s="96"/>
      <c r="M590" s="96"/>
      <c r="N590" s="96"/>
      <c r="O590" s="96"/>
      <c r="P590" s="96"/>
      <c r="Q590" s="96"/>
      <c r="R590" s="96"/>
      <c r="S590" s="96"/>
      <c r="T590" s="96"/>
      <c r="U590" s="96"/>
      <c r="V590" s="96"/>
      <c r="W590" s="96"/>
      <c r="X590" s="96"/>
      <c r="Y590" s="96"/>
      <c r="Z590" s="96"/>
      <c r="AA590" s="96"/>
      <c r="AB590" s="96"/>
      <c r="AC590" s="96"/>
      <c r="AD590" s="96"/>
      <c r="AE590" s="96"/>
      <c r="AF590" s="96"/>
      <c r="AG590" s="96"/>
    </row>
    <row r="591" spans="1:33" ht="14.25">
      <c r="A591" s="195"/>
      <c r="B591" s="195"/>
      <c r="C591" s="96"/>
      <c r="D591" s="195"/>
      <c r="E591" s="96"/>
      <c r="F591" s="96"/>
      <c r="G591" s="195"/>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row>
    <row r="592" spans="1:33" ht="14.25">
      <c r="A592" s="195"/>
      <c r="B592" s="195"/>
      <c r="C592" s="96"/>
      <c r="D592" s="195"/>
      <c r="E592" s="96"/>
      <c r="F592" s="96"/>
      <c r="G592" s="195"/>
      <c r="H592" s="96"/>
      <c r="I592" s="96"/>
      <c r="J592" s="96"/>
      <c r="K592" s="96"/>
      <c r="L592" s="96"/>
      <c r="M592" s="96"/>
      <c r="N592" s="96"/>
      <c r="O592" s="96"/>
      <c r="P592" s="96"/>
      <c r="Q592" s="96"/>
      <c r="R592" s="96"/>
      <c r="S592" s="96"/>
      <c r="T592" s="96"/>
      <c r="U592" s="96"/>
      <c r="V592" s="96"/>
      <c r="W592" s="96"/>
      <c r="X592" s="96"/>
      <c r="Y592" s="96"/>
      <c r="Z592" s="96"/>
      <c r="AA592" s="96"/>
      <c r="AB592" s="96"/>
      <c r="AC592" s="96"/>
      <c r="AD592" s="96"/>
      <c r="AE592" s="96"/>
      <c r="AF592" s="96"/>
      <c r="AG592" s="96"/>
    </row>
    <row r="593" spans="1:33" ht="14.25">
      <c r="A593" s="195"/>
      <c r="B593" s="195"/>
      <c r="C593" s="96"/>
      <c r="D593" s="195"/>
      <c r="E593" s="96"/>
      <c r="F593" s="96"/>
      <c r="G593" s="195"/>
      <c r="H593" s="96"/>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row>
    <row r="594" spans="1:33" ht="14.25">
      <c r="A594" s="195"/>
      <c r="B594" s="195"/>
      <c r="C594" s="96"/>
      <c r="D594" s="195"/>
      <c r="E594" s="96"/>
      <c r="F594" s="96"/>
      <c r="G594" s="195"/>
      <c r="H594" s="96"/>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row>
    <row r="595" spans="1:33" ht="14.25">
      <c r="A595" s="195"/>
      <c r="B595" s="195"/>
      <c r="C595" s="96"/>
      <c r="D595" s="195"/>
      <c r="E595" s="96"/>
      <c r="F595" s="96"/>
      <c r="G595" s="195"/>
      <c r="H595" s="96"/>
      <c r="I595" s="96"/>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row>
    <row r="596" spans="1:33" ht="14.25">
      <c r="A596" s="195"/>
      <c r="B596" s="195"/>
      <c r="C596" s="96"/>
      <c r="D596" s="195"/>
      <c r="E596" s="96"/>
      <c r="F596" s="96"/>
      <c r="G596" s="195"/>
      <c r="H596" s="96"/>
      <c r="I596" s="96"/>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row>
    <row r="597" spans="1:33" ht="14.25">
      <c r="A597" s="195"/>
      <c r="B597" s="195"/>
      <c r="C597" s="96"/>
      <c r="D597" s="195"/>
      <c r="E597" s="96"/>
      <c r="F597" s="96"/>
      <c r="G597" s="195"/>
      <c r="H597" s="96"/>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row>
    <row r="598" spans="1:33" ht="14.25">
      <c r="A598" s="195"/>
      <c r="B598" s="195"/>
      <c r="C598" s="96"/>
      <c r="D598" s="195"/>
      <c r="E598" s="96"/>
      <c r="F598" s="96"/>
      <c r="G598" s="195"/>
      <c r="H598" s="96"/>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row>
    <row r="599" spans="1:33" ht="14.25">
      <c r="A599" s="195"/>
      <c r="B599" s="195"/>
      <c r="C599" s="96"/>
      <c r="D599" s="195"/>
      <c r="E599" s="96"/>
      <c r="F599" s="96"/>
      <c r="G599" s="195"/>
      <c r="H599" s="96"/>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row>
    <row r="600" spans="1:33" ht="14.25">
      <c r="A600" s="195"/>
      <c r="B600" s="195"/>
      <c r="C600" s="96"/>
      <c r="D600" s="195"/>
      <c r="E600" s="96"/>
      <c r="F600" s="96"/>
      <c r="G600" s="195"/>
      <c r="H600" s="96"/>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row>
    <row r="601" spans="1:33" ht="14.25">
      <c r="A601" s="195"/>
      <c r="B601" s="195"/>
      <c r="C601" s="96"/>
      <c r="D601" s="195"/>
      <c r="E601" s="96"/>
      <c r="F601" s="96"/>
      <c r="G601" s="195"/>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row>
    <row r="602" spans="1:33" ht="14.25">
      <c r="A602" s="195"/>
      <c r="B602" s="195"/>
      <c r="C602" s="96"/>
      <c r="D602" s="195"/>
      <c r="E602" s="96"/>
      <c r="F602" s="96"/>
      <c r="G602" s="195"/>
      <c r="H602" s="96"/>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row>
    <row r="603" spans="1:33" ht="14.25">
      <c r="A603" s="195"/>
      <c r="B603" s="195"/>
      <c r="C603" s="96"/>
      <c r="D603" s="195"/>
      <c r="E603" s="96"/>
      <c r="F603" s="96"/>
      <c r="G603" s="195"/>
      <c r="H603" s="96"/>
      <c r="I603" s="96"/>
      <c r="J603" s="96"/>
      <c r="K603" s="96"/>
      <c r="L603" s="96"/>
      <c r="M603" s="96"/>
      <c r="N603" s="96"/>
      <c r="O603" s="96"/>
      <c r="P603" s="96"/>
      <c r="Q603" s="96"/>
      <c r="R603" s="96"/>
      <c r="S603" s="96"/>
      <c r="T603" s="96"/>
      <c r="U603" s="96"/>
      <c r="V603" s="96"/>
      <c r="W603" s="96"/>
      <c r="X603" s="96"/>
      <c r="Y603" s="96"/>
      <c r="Z603" s="96"/>
      <c r="AA603" s="96"/>
      <c r="AB603" s="96"/>
      <c r="AC603" s="96"/>
      <c r="AD603" s="96"/>
      <c r="AE603" s="96"/>
      <c r="AF603" s="96"/>
      <c r="AG603" s="96"/>
    </row>
    <row r="604" spans="1:33" ht="14.25">
      <c r="A604" s="195"/>
      <c r="B604" s="195"/>
      <c r="C604" s="96"/>
      <c r="D604" s="195"/>
      <c r="E604" s="96"/>
      <c r="F604" s="96"/>
      <c r="G604" s="195"/>
      <c r="H604" s="96"/>
      <c r="I604" s="96"/>
      <c r="J604" s="96"/>
      <c r="K604" s="96"/>
      <c r="L604" s="96"/>
      <c r="M604" s="96"/>
      <c r="N604" s="96"/>
      <c r="O604" s="96"/>
      <c r="P604" s="96"/>
      <c r="Q604" s="96"/>
      <c r="R604" s="96"/>
      <c r="S604" s="96"/>
      <c r="T604" s="96"/>
      <c r="U604" s="96"/>
      <c r="V604" s="96"/>
      <c r="W604" s="96"/>
      <c r="X604" s="96"/>
      <c r="Y604" s="96"/>
      <c r="Z604" s="96"/>
      <c r="AA604" s="96"/>
      <c r="AB604" s="96"/>
      <c r="AC604" s="96"/>
      <c r="AD604" s="96"/>
      <c r="AE604" s="96"/>
      <c r="AF604" s="96"/>
      <c r="AG604" s="96"/>
    </row>
    <row r="605" spans="1:33" ht="14.25">
      <c r="A605" s="195"/>
      <c r="B605" s="195"/>
      <c r="C605" s="96"/>
      <c r="D605" s="195"/>
      <c r="E605" s="96"/>
      <c r="F605" s="96"/>
      <c r="G605" s="195"/>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row>
    <row r="606" spans="1:33" ht="14.25">
      <c r="A606" s="195"/>
      <c r="B606" s="195"/>
      <c r="C606" s="96"/>
      <c r="D606" s="195"/>
      <c r="E606" s="96"/>
      <c r="F606" s="96"/>
      <c r="G606" s="195"/>
      <c r="H606" s="96"/>
      <c r="I606" s="96"/>
      <c r="J606" s="96"/>
      <c r="K606" s="96"/>
      <c r="L606" s="96"/>
      <c r="M606" s="96"/>
      <c r="N606" s="96"/>
      <c r="O606" s="96"/>
      <c r="P606" s="96"/>
      <c r="Q606" s="96"/>
      <c r="R606" s="96"/>
      <c r="S606" s="96"/>
      <c r="T606" s="96"/>
      <c r="U606" s="96"/>
      <c r="V606" s="96"/>
      <c r="W606" s="96"/>
      <c r="X606" s="96"/>
      <c r="Y606" s="96"/>
      <c r="Z606" s="96"/>
      <c r="AA606" s="96"/>
      <c r="AB606" s="96"/>
      <c r="AC606" s="96"/>
      <c r="AD606" s="96"/>
      <c r="AE606" s="96"/>
      <c r="AF606" s="96"/>
      <c r="AG606" s="96"/>
    </row>
    <row r="607" spans="1:33" ht="14.25">
      <c r="A607" s="195"/>
      <c r="B607" s="195"/>
      <c r="C607" s="96"/>
      <c r="D607" s="195"/>
      <c r="E607" s="96"/>
      <c r="F607" s="96"/>
      <c r="G607" s="195"/>
      <c r="H607" s="96"/>
      <c r="I607" s="96"/>
      <c r="J607" s="96"/>
      <c r="K607" s="96"/>
      <c r="L607" s="96"/>
      <c r="M607" s="96"/>
      <c r="N607" s="96"/>
      <c r="O607" s="96"/>
      <c r="P607" s="96"/>
      <c r="Q607" s="96"/>
      <c r="R607" s="96"/>
      <c r="S607" s="96"/>
      <c r="T607" s="96"/>
      <c r="U607" s="96"/>
      <c r="V607" s="96"/>
      <c r="W607" s="96"/>
      <c r="X607" s="96"/>
      <c r="Y607" s="96"/>
      <c r="Z607" s="96"/>
      <c r="AA607" s="96"/>
      <c r="AB607" s="96"/>
      <c r="AC607" s="96"/>
      <c r="AD607" s="96"/>
      <c r="AE607" s="96"/>
      <c r="AF607" s="96"/>
      <c r="AG607" s="96"/>
    </row>
    <row r="608" spans="1:33" ht="14.25">
      <c r="A608" s="195"/>
      <c r="B608" s="195"/>
      <c r="C608" s="96"/>
      <c r="D608" s="195"/>
      <c r="E608" s="96"/>
      <c r="F608" s="96"/>
      <c r="G608" s="195"/>
      <c r="H608" s="96"/>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row>
    <row r="609" spans="1:33" ht="14.25">
      <c r="A609" s="195"/>
      <c r="B609" s="195"/>
      <c r="C609" s="96"/>
      <c r="D609" s="195"/>
      <c r="E609" s="96"/>
      <c r="F609" s="96"/>
      <c r="G609" s="195"/>
      <c r="H609" s="96"/>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row>
    <row r="610" spans="1:33" ht="14.25">
      <c r="A610" s="195"/>
      <c r="B610" s="195"/>
      <c r="C610" s="96"/>
      <c r="D610" s="195"/>
      <c r="E610" s="96"/>
      <c r="F610" s="96"/>
      <c r="G610" s="195"/>
      <c r="H610" s="96"/>
      <c r="I610" s="96"/>
      <c r="J610" s="96"/>
      <c r="K610" s="96"/>
      <c r="L610" s="96"/>
      <c r="M610" s="96"/>
      <c r="N610" s="96"/>
      <c r="O610" s="96"/>
      <c r="P610" s="96"/>
      <c r="Q610" s="96"/>
      <c r="R610" s="96"/>
      <c r="S610" s="96"/>
      <c r="T610" s="96"/>
      <c r="U610" s="96"/>
      <c r="V610" s="96"/>
      <c r="W610" s="96"/>
      <c r="X610" s="96"/>
      <c r="Y610" s="96"/>
      <c r="Z610" s="96"/>
      <c r="AA610" s="96"/>
      <c r="AB610" s="96"/>
      <c r="AC610" s="96"/>
      <c r="AD610" s="96"/>
      <c r="AE610" s="96"/>
      <c r="AF610" s="96"/>
      <c r="AG610" s="96"/>
    </row>
    <row r="611" spans="1:33" ht="14.25">
      <c r="A611" s="195"/>
      <c r="B611" s="195"/>
      <c r="C611" s="96"/>
      <c r="D611" s="195"/>
      <c r="E611" s="96"/>
      <c r="F611" s="96"/>
      <c r="G611" s="195"/>
      <c r="H611" s="96"/>
      <c r="I611" s="96"/>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row>
    <row r="612" spans="1:33" ht="14.25">
      <c r="A612" s="195"/>
      <c r="B612" s="195"/>
      <c r="C612" s="96"/>
      <c r="D612" s="195"/>
      <c r="E612" s="96"/>
      <c r="F612" s="96"/>
      <c r="G612" s="195"/>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row>
    <row r="613" spans="1:33" ht="14.25">
      <c r="A613" s="195"/>
      <c r="B613" s="195"/>
      <c r="C613" s="96"/>
      <c r="D613" s="195"/>
      <c r="E613" s="96"/>
      <c r="F613" s="96"/>
      <c r="G613" s="195"/>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row>
    <row r="614" spans="1:33" ht="14.25">
      <c r="A614" s="195"/>
      <c r="B614" s="195"/>
      <c r="C614" s="96"/>
      <c r="D614" s="195"/>
      <c r="E614" s="96"/>
      <c r="F614" s="96"/>
      <c r="G614" s="195"/>
      <c r="H614" s="96"/>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row>
    <row r="615" spans="1:33" ht="14.25">
      <c r="A615" s="195"/>
      <c r="B615" s="195"/>
      <c r="C615" s="96"/>
      <c r="D615" s="195"/>
      <c r="E615" s="96"/>
      <c r="F615" s="96"/>
      <c r="G615" s="195"/>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row>
    <row r="616" spans="1:33" ht="14.25">
      <c r="A616" s="195"/>
      <c r="B616" s="195"/>
      <c r="C616" s="96"/>
      <c r="D616" s="195"/>
      <c r="E616" s="96"/>
      <c r="F616" s="96"/>
      <c r="G616" s="195"/>
      <c r="H616" s="96"/>
      <c r="I616" s="96"/>
      <c r="J616" s="96"/>
      <c r="K616" s="96"/>
      <c r="L616" s="96"/>
      <c r="M616" s="96"/>
      <c r="N616" s="96"/>
      <c r="O616" s="96"/>
      <c r="P616" s="96"/>
      <c r="Q616" s="96"/>
      <c r="R616" s="96"/>
      <c r="S616" s="96"/>
      <c r="T616" s="96"/>
      <c r="U616" s="96"/>
      <c r="V616" s="96"/>
      <c r="W616" s="96"/>
      <c r="X616" s="96"/>
      <c r="Y616" s="96"/>
      <c r="Z616" s="96"/>
      <c r="AA616" s="96"/>
      <c r="AB616" s="96"/>
      <c r="AC616" s="96"/>
      <c r="AD616" s="96"/>
      <c r="AE616" s="96"/>
      <c r="AF616" s="96"/>
      <c r="AG616" s="96"/>
    </row>
    <row r="617" spans="1:33" ht="14.25">
      <c r="A617" s="195"/>
      <c r="B617" s="195"/>
      <c r="C617" s="96"/>
      <c r="D617" s="195"/>
      <c r="E617" s="96"/>
      <c r="F617" s="96"/>
      <c r="G617" s="195"/>
      <c r="H617" s="96"/>
      <c r="I617" s="96"/>
      <c r="J617" s="96"/>
      <c r="K617" s="96"/>
      <c r="L617" s="96"/>
      <c r="M617" s="96"/>
      <c r="N617" s="96"/>
      <c r="O617" s="96"/>
      <c r="P617" s="96"/>
      <c r="Q617" s="96"/>
      <c r="R617" s="96"/>
      <c r="S617" s="96"/>
      <c r="T617" s="96"/>
      <c r="U617" s="96"/>
      <c r="V617" s="96"/>
      <c r="W617" s="96"/>
      <c r="X617" s="96"/>
      <c r="Y617" s="96"/>
      <c r="Z617" s="96"/>
      <c r="AA617" s="96"/>
      <c r="AB617" s="96"/>
      <c r="AC617" s="96"/>
      <c r="AD617" s="96"/>
      <c r="AE617" s="96"/>
      <c r="AF617" s="96"/>
      <c r="AG617" s="96"/>
    </row>
    <row r="618" spans="1:33" ht="14.25">
      <c r="A618" s="195"/>
      <c r="B618" s="195"/>
      <c r="C618" s="96"/>
      <c r="D618" s="195"/>
      <c r="E618" s="96"/>
      <c r="F618" s="96"/>
      <c r="G618" s="195"/>
      <c r="H618" s="96"/>
      <c r="I618" s="96"/>
      <c r="J618" s="96"/>
      <c r="K618" s="96"/>
      <c r="L618" s="96"/>
      <c r="M618" s="96"/>
      <c r="N618" s="96"/>
      <c r="O618" s="96"/>
      <c r="P618" s="96"/>
      <c r="Q618" s="96"/>
      <c r="R618" s="96"/>
      <c r="S618" s="96"/>
      <c r="T618" s="96"/>
      <c r="U618" s="96"/>
      <c r="V618" s="96"/>
      <c r="W618" s="96"/>
      <c r="X618" s="96"/>
      <c r="Y618" s="96"/>
      <c r="Z618" s="96"/>
      <c r="AA618" s="96"/>
      <c r="AB618" s="96"/>
      <c r="AC618" s="96"/>
      <c r="AD618" s="96"/>
      <c r="AE618" s="96"/>
      <c r="AF618" s="96"/>
      <c r="AG618" s="96"/>
    </row>
    <row r="619" spans="1:33" ht="14.25">
      <c r="A619" s="195"/>
      <c r="B619" s="195"/>
      <c r="C619" s="96"/>
      <c r="D619" s="195"/>
      <c r="E619" s="96"/>
      <c r="F619" s="96"/>
      <c r="G619" s="195"/>
      <c r="H619" s="96"/>
      <c r="I619" s="96"/>
      <c r="J619" s="96"/>
      <c r="K619" s="96"/>
      <c r="L619" s="96"/>
      <c r="M619" s="96"/>
      <c r="N619" s="96"/>
      <c r="O619" s="96"/>
      <c r="P619" s="96"/>
      <c r="Q619" s="96"/>
      <c r="R619" s="96"/>
      <c r="S619" s="96"/>
      <c r="T619" s="96"/>
      <c r="U619" s="96"/>
      <c r="V619" s="96"/>
      <c r="W619" s="96"/>
      <c r="X619" s="96"/>
      <c r="Y619" s="96"/>
      <c r="Z619" s="96"/>
      <c r="AA619" s="96"/>
      <c r="AB619" s="96"/>
      <c r="AC619" s="96"/>
      <c r="AD619" s="96"/>
      <c r="AE619" s="96"/>
      <c r="AF619" s="96"/>
      <c r="AG619" s="96"/>
    </row>
    <row r="620" spans="1:33" ht="14.25">
      <c r="A620" s="195"/>
      <c r="B620" s="195"/>
      <c r="C620" s="96"/>
      <c r="D620" s="195"/>
      <c r="E620" s="96"/>
      <c r="F620" s="96"/>
      <c r="G620" s="195"/>
      <c r="H620" s="96"/>
      <c r="I620" s="96"/>
      <c r="J620" s="96"/>
      <c r="K620" s="96"/>
      <c r="L620" s="96"/>
      <c r="M620" s="96"/>
      <c r="N620" s="96"/>
      <c r="O620" s="96"/>
      <c r="P620" s="96"/>
      <c r="Q620" s="96"/>
      <c r="R620" s="96"/>
      <c r="S620" s="96"/>
      <c r="T620" s="96"/>
      <c r="U620" s="96"/>
      <c r="V620" s="96"/>
      <c r="W620" s="96"/>
      <c r="X620" s="96"/>
      <c r="Y620" s="96"/>
      <c r="Z620" s="96"/>
      <c r="AA620" s="96"/>
      <c r="AB620" s="96"/>
      <c r="AC620" s="96"/>
      <c r="AD620" s="96"/>
      <c r="AE620" s="96"/>
      <c r="AF620" s="96"/>
      <c r="AG620" s="96"/>
    </row>
    <row r="621" spans="1:33" ht="14.25">
      <c r="A621" s="195"/>
      <c r="B621" s="195"/>
      <c r="C621" s="96"/>
      <c r="D621" s="195"/>
      <c r="E621" s="96"/>
      <c r="F621" s="96"/>
      <c r="G621" s="195"/>
      <c r="H621" s="96"/>
      <c r="I621" s="96"/>
      <c r="J621" s="96"/>
      <c r="K621" s="96"/>
      <c r="L621" s="96"/>
      <c r="M621" s="96"/>
      <c r="N621" s="96"/>
      <c r="O621" s="96"/>
      <c r="P621" s="96"/>
      <c r="Q621" s="96"/>
      <c r="R621" s="96"/>
      <c r="S621" s="96"/>
      <c r="T621" s="96"/>
      <c r="U621" s="96"/>
      <c r="V621" s="96"/>
      <c r="W621" s="96"/>
      <c r="X621" s="96"/>
      <c r="Y621" s="96"/>
      <c r="Z621" s="96"/>
      <c r="AA621" s="96"/>
      <c r="AB621" s="96"/>
      <c r="AC621" s="96"/>
      <c r="AD621" s="96"/>
      <c r="AE621" s="96"/>
      <c r="AF621" s="96"/>
      <c r="AG621" s="96"/>
    </row>
    <row r="622" spans="1:33" ht="14.25">
      <c r="A622" s="195"/>
      <c r="B622" s="195"/>
      <c r="C622" s="96"/>
      <c r="D622" s="195"/>
      <c r="E622" s="96"/>
      <c r="F622" s="96"/>
      <c r="G622" s="195"/>
      <c r="H622" s="96"/>
      <c r="I622" s="96"/>
      <c r="J622" s="96"/>
      <c r="K622" s="96"/>
      <c r="L622" s="96"/>
      <c r="M622" s="96"/>
      <c r="N622" s="96"/>
      <c r="O622" s="96"/>
      <c r="P622" s="96"/>
      <c r="Q622" s="96"/>
      <c r="R622" s="96"/>
      <c r="S622" s="96"/>
      <c r="T622" s="96"/>
      <c r="U622" s="96"/>
      <c r="V622" s="96"/>
      <c r="W622" s="96"/>
      <c r="X622" s="96"/>
      <c r="Y622" s="96"/>
      <c r="Z622" s="96"/>
      <c r="AA622" s="96"/>
      <c r="AB622" s="96"/>
      <c r="AC622" s="96"/>
      <c r="AD622" s="96"/>
      <c r="AE622" s="96"/>
      <c r="AF622" s="96"/>
      <c r="AG622" s="96"/>
    </row>
    <row r="623" spans="1:33" ht="14.25">
      <c r="A623" s="195"/>
      <c r="B623" s="195"/>
      <c r="C623" s="96"/>
      <c r="D623" s="195"/>
      <c r="E623" s="96"/>
      <c r="F623" s="96"/>
      <c r="G623" s="195"/>
      <c r="H623" s="96"/>
      <c r="I623" s="96"/>
      <c r="J623" s="96"/>
      <c r="K623" s="96"/>
      <c r="L623" s="96"/>
      <c r="M623" s="96"/>
      <c r="N623" s="96"/>
      <c r="O623" s="96"/>
      <c r="P623" s="96"/>
      <c r="Q623" s="96"/>
      <c r="R623" s="96"/>
      <c r="S623" s="96"/>
      <c r="T623" s="96"/>
      <c r="U623" s="96"/>
      <c r="V623" s="96"/>
      <c r="W623" s="96"/>
      <c r="X623" s="96"/>
      <c r="Y623" s="96"/>
      <c r="Z623" s="96"/>
      <c r="AA623" s="96"/>
      <c r="AB623" s="96"/>
      <c r="AC623" s="96"/>
      <c r="AD623" s="96"/>
      <c r="AE623" s="96"/>
      <c r="AF623" s="96"/>
      <c r="AG623" s="96"/>
    </row>
    <row r="624" spans="1:33" ht="14.25">
      <c r="A624" s="195"/>
      <c r="B624" s="195"/>
      <c r="C624" s="96"/>
      <c r="D624" s="195"/>
      <c r="E624" s="96"/>
      <c r="F624" s="96"/>
      <c r="G624" s="195"/>
      <c r="H624" s="96"/>
      <c r="I624" s="96"/>
      <c r="J624" s="96"/>
      <c r="K624" s="96"/>
      <c r="L624" s="96"/>
      <c r="M624" s="96"/>
      <c r="N624" s="96"/>
      <c r="O624" s="96"/>
      <c r="P624" s="96"/>
      <c r="Q624" s="96"/>
      <c r="R624" s="96"/>
      <c r="S624" s="96"/>
      <c r="T624" s="96"/>
      <c r="U624" s="96"/>
      <c r="V624" s="96"/>
      <c r="W624" s="96"/>
      <c r="X624" s="96"/>
      <c r="Y624" s="96"/>
      <c r="Z624" s="96"/>
      <c r="AA624" s="96"/>
      <c r="AB624" s="96"/>
      <c r="AC624" s="96"/>
      <c r="AD624" s="96"/>
      <c r="AE624" s="96"/>
      <c r="AF624" s="96"/>
      <c r="AG624" s="96"/>
    </row>
    <row r="625" spans="1:33" ht="14.25">
      <c r="A625" s="195"/>
      <c r="B625" s="195"/>
      <c r="C625" s="96"/>
      <c r="D625" s="195"/>
      <c r="E625" s="96"/>
      <c r="F625" s="96"/>
      <c r="G625" s="195"/>
      <c r="H625" s="96"/>
      <c r="I625" s="96"/>
      <c r="J625" s="96"/>
      <c r="K625" s="96"/>
      <c r="L625" s="96"/>
      <c r="M625" s="96"/>
      <c r="N625" s="96"/>
      <c r="O625" s="96"/>
      <c r="P625" s="96"/>
      <c r="Q625" s="96"/>
      <c r="R625" s="96"/>
      <c r="S625" s="96"/>
      <c r="T625" s="96"/>
      <c r="U625" s="96"/>
      <c r="V625" s="96"/>
      <c r="W625" s="96"/>
      <c r="X625" s="96"/>
      <c r="Y625" s="96"/>
      <c r="Z625" s="96"/>
      <c r="AA625" s="96"/>
      <c r="AB625" s="96"/>
      <c r="AC625" s="96"/>
      <c r="AD625" s="96"/>
      <c r="AE625" s="96"/>
      <c r="AF625" s="96"/>
      <c r="AG625" s="96"/>
    </row>
    <row r="626" spans="1:33" ht="14.25">
      <c r="A626" s="195"/>
      <c r="B626" s="195"/>
      <c r="C626" s="96"/>
      <c r="D626" s="195"/>
      <c r="E626" s="96"/>
      <c r="F626" s="96"/>
      <c r="G626" s="195"/>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row>
    <row r="627" spans="1:33" ht="14.25">
      <c r="A627" s="195"/>
      <c r="B627" s="195"/>
      <c r="C627" s="96"/>
      <c r="D627" s="195"/>
      <c r="E627" s="96"/>
      <c r="F627" s="96"/>
      <c r="G627" s="195"/>
      <c r="H627" s="96"/>
      <c r="I627" s="96"/>
      <c r="J627" s="96"/>
      <c r="K627" s="96"/>
      <c r="L627" s="96"/>
      <c r="M627" s="96"/>
      <c r="N627" s="96"/>
      <c r="O627" s="96"/>
      <c r="P627" s="96"/>
      <c r="Q627" s="96"/>
      <c r="R627" s="96"/>
      <c r="S627" s="96"/>
      <c r="T627" s="96"/>
      <c r="U627" s="96"/>
      <c r="V627" s="96"/>
      <c r="W627" s="96"/>
      <c r="X627" s="96"/>
      <c r="Y627" s="96"/>
      <c r="Z627" s="96"/>
      <c r="AA627" s="96"/>
      <c r="AB627" s="96"/>
      <c r="AC627" s="96"/>
      <c r="AD627" s="96"/>
      <c r="AE627" s="96"/>
      <c r="AF627" s="96"/>
      <c r="AG627" s="96"/>
    </row>
    <row r="628" spans="1:33" ht="14.25">
      <c r="A628" s="195"/>
      <c r="B628" s="195"/>
      <c r="C628" s="96"/>
      <c r="D628" s="195"/>
      <c r="E628" s="96"/>
      <c r="F628" s="96"/>
      <c r="G628" s="195"/>
      <c r="H628" s="96"/>
      <c r="I628" s="96"/>
      <c r="J628" s="96"/>
      <c r="K628" s="96"/>
      <c r="L628" s="96"/>
      <c r="M628" s="96"/>
      <c r="N628" s="96"/>
      <c r="O628" s="96"/>
      <c r="P628" s="96"/>
      <c r="Q628" s="96"/>
      <c r="R628" s="96"/>
      <c r="S628" s="96"/>
      <c r="T628" s="96"/>
      <c r="U628" s="96"/>
      <c r="V628" s="96"/>
      <c r="W628" s="96"/>
      <c r="X628" s="96"/>
      <c r="Y628" s="96"/>
      <c r="Z628" s="96"/>
      <c r="AA628" s="96"/>
      <c r="AB628" s="96"/>
      <c r="AC628" s="96"/>
      <c r="AD628" s="96"/>
      <c r="AE628" s="96"/>
      <c r="AF628" s="96"/>
      <c r="AG628" s="96"/>
    </row>
    <row r="629" spans="1:33" ht="14.25">
      <c r="A629" s="195"/>
      <c r="B629" s="195"/>
      <c r="C629" s="96"/>
      <c r="D629" s="195"/>
      <c r="E629" s="96"/>
      <c r="F629" s="96"/>
      <c r="G629" s="195"/>
      <c r="H629" s="96"/>
      <c r="I629" s="96"/>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row>
    <row r="630" spans="1:33" ht="14.25">
      <c r="A630" s="195"/>
      <c r="B630" s="195"/>
      <c r="C630" s="96"/>
      <c r="D630" s="195"/>
      <c r="E630" s="96"/>
      <c r="F630" s="96"/>
      <c r="G630" s="195"/>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row>
    <row r="631" spans="1:33" ht="14.25">
      <c r="A631" s="195"/>
      <c r="B631" s="195"/>
      <c r="C631" s="96"/>
      <c r="D631" s="195"/>
      <c r="E631" s="96"/>
      <c r="F631" s="96"/>
      <c r="G631" s="195"/>
      <c r="H631" s="96"/>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row>
    <row r="632" spans="1:33" ht="14.25">
      <c r="A632" s="195"/>
      <c r="B632" s="195"/>
      <c r="C632" s="96"/>
      <c r="D632" s="195"/>
      <c r="E632" s="96"/>
      <c r="F632" s="96"/>
      <c r="G632" s="195"/>
      <c r="H632" s="96"/>
      <c r="I632" s="96"/>
      <c r="J632" s="96"/>
      <c r="K632" s="96"/>
      <c r="L632" s="96"/>
      <c r="M632" s="96"/>
      <c r="N632" s="96"/>
      <c r="O632" s="96"/>
      <c r="P632" s="96"/>
      <c r="Q632" s="96"/>
      <c r="R632" s="96"/>
      <c r="S632" s="96"/>
      <c r="T632" s="96"/>
      <c r="U632" s="96"/>
      <c r="V632" s="96"/>
      <c r="W632" s="96"/>
      <c r="X632" s="96"/>
      <c r="Y632" s="96"/>
      <c r="Z632" s="96"/>
      <c r="AA632" s="96"/>
      <c r="AB632" s="96"/>
      <c r="AC632" s="96"/>
      <c r="AD632" s="96"/>
      <c r="AE632" s="96"/>
      <c r="AF632" s="96"/>
      <c r="AG632" s="96"/>
    </row>
    <row r="633" spans="1:33" ht="14.25">
      <c r="A633" s="195"/>
      <c r="B633" s="195"/>
      <c r="C633" s="96"/>
      <c r="D633" s="195"/>
      <c r="E633" s="96"/>
      <c r="F633" s="96"/>
      <c r="G633" s="195"/>
      <c r="H633" s="96"/>
      <c r="I633" s="96"/>
      <c r="J633" s="96"/>
      <c r="K633" s="96"/>
      <c r="L633" s="96"/>
      <c r="M633" s="96"/>
      <c r="N633" s="96"/>
      <c r="O633" s="96"/>
      <c r="P633" s="96"/>
      <c r="Q633" s="96"/>
      <c r="R633" s="96"/>
      <c r="S633" s="96"/>
      <c r="T633" s="96"/>
      <c r="U633" s="96"/>
      <c r="V633" s="96"/>
      <c r="W633" s="96"/>
      <c r="X633" s="96"/>
      <c r="Y633" s="96"/>
      <c r="Z633" s="96"/>
      <c r="AA633" s="96"/>
      <c r="AB633" s="96"/>
      <c r="AC633" s="96"/>
      <c r="AD633" s="96"/>
      <c r="AE633" s="96"/>
      <c r="AF633" s="96"/>
      <c r="AG633" s="96"/>
    </row>
    <row r="634" spans="1:33" ht="14.25">
      <c r="A634" s="195"/>
      <c r="B634" s="195"/>
      <c r="C634" s="96"/>
      <c r="D634" s="195"/>
      <c r="E634" s="96"/>
      <c r="F634" s="96"/>
      <c r="G634" s="195"/>
      <c r="H634" s="96"/>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row>
    <row r="635" spans="1:33" ht="14.25">
      <c r="A635" s="195"/>
      <c r="B635" s="195"/>
      <c r="C635" s="96"/>
      <c r="D635" s="195"/>
      <c r="E635" s="96"/>
      <c r="F635" s="96"/>
      <c r="G635" s="195"/>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row>
    <row r="636" spans="1:33" ht="14.25">
      <c r="A636" s="195"/>
      <c r="B636" s="195"/>
      <c r="C636" s="96"/>
      <c r="D636" s="195"/>
      <c r="E636" s="96"/>
      <c r="F636" s="96"/>
      <c r="G636" s="195"/>
      <c r="H636" s="96"/>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row>
    <row r="637" spans="1:33" ht="14.25">
      <c r="A637" s="195"/>
      <c r="B637" s="195"/>
      <c r="C637" s="96"/>
      <c r="D637" s="195"/>
      <c r="E637" s="96"/>
      <c r="F637" s="96"/>
      <c r="G637" s="195"/>
      <c r="H637" s="96"/>
      <c r="I637" s="96"/>
      <c r="J637" s="96"/>
      <c r="K637" s="96"/>
      <c r="L637" s="96"/>
      <c r="M637" s="96"/>
      <c r="N637" s="96"/>
      <c r="O637" s="96"/>
      <c r="P637" s="96"/>
      <c r="Q637" s="96"/>
      <c r="R637" s="96"/>
      <c r="S637" s="96"/>
      <c r="T637" s="96"/>
      <c r="U637" s="96"/>
      <c r="V637" s="96"/>
      <c r="W637" s="96"/>
      <c r="X637" s="96"/>
      <c r="Y637" s="96"/>
      <c r="Z637" s="96"/>
      <c r="AA637" s="96"/>
      <c r="AB637" s="96"/>
      <c r="AC637" s="96"/>
      <c r="AD637" s="96"/>
      <c r="AE637" s="96"/>
      <c r="AF637" s="96"/>
      <c r="AG637" s="96"/>
    </row>
    <row r="638" spans="1:33" ht="14.25">
      <c r="A638" s="195"/>
      <c r="B638" s="195"/>
      <c r="C638" s="96"/>
      <c r="D638" s="195"/>
      <c r="E638" s="96"/>
      <c r="F638" s="96"/>
      <c r="G638" s="195"/>
      <c r="H638" s="96"/>
      <c r="I638" s="96"/>
      <c r="J638" s="96"/>
      <c r="K638" s="96"/>
      <c r="L638" s="96"/>
      <c r="M638" s="96"/>
      <c r="N638" s="96"/>
      <c r="O638" s="96"/>
      <c r="P638" s="96"/>
      <c r="Q638" s="96"/>
      <c r="R638" s="96"/>
      <c r="S638" s="96"/>
      <c r="T638" s="96"/>
      <c r="U638" s="96"/>
      <c r="V638" s="96"/>
      <c r="W638" s="96"/>
      <c r="X638" s="96"/>
      <c r="Y638" s="96"/>
      <c r="Z638" s="96"/>
      <c r="AA638" s="96"/>
      <c r="AB638" s="96"/>
      <c r="AC638" s="96"/>
      <c r="AD638" s="96"/>
      <c r="AE638" s="96"/>
      <c r="AF638" s="96"/>
      <c r="AG638" s="96"/>
    </row>
    <row r="639" spans="1:33" ht="14.25">
      <c r="A639" s="195"/>
      <c r="B639" s="195"/>
      <c r="C639" s="96"/>
      <c r="D639" s="195"/>
      <c r="E639" s="96"/>
      <c r="F639" s="96"/>
      <c r="G639" s="195"/>
      <c r="H639" s="96"/>
      <c r="I639" s="96"/>
      <c r="J639" s="96"/>
      <c r="K639" s="96"/>
      <c r="L639" s="96"/>
      <c r="M639" s="96"/>
      <c r="N639" s="96"/>
      <c r="O639" s="96"/>
      <c r="P639" s="96"/>
      <c r="Q639" s="96"/>
      <c r="R639" s="96"/>
      <c r="S639" s="96"/>
      <c r="T639" s="96"/>
      <c r="U639" s="96"/>
      <c r="V639" s="96"/>
      <c r="W639" s="96"/>
      <c r="X639" s="96"/>
      <c r="Y639" s="96"/>
      <c r="Z639" s="96"/>
      <c r="AA639" s="96"/>
      <c r="AB639" s="96"/>
      <c r="AC639" s="96"/>
      <c r="AD639" s="96"/>
      <c r="AE639" s="96"/>
      <c r="AF639" s="96"/>
      <c r="AG639" s="96"/>
    </row>
    <row r="640" spans="1:33" ht="14.25">
      <c r="A640" s="195"/>
      <c r="B640" s="195"/>
      <c r="C640" s="96"/>
      <c r="D640" s="195"/>
      <c r="E640" s="96"/>
      <c r="F640" s="96"/>
      <c r="G640" s="195"/>
      <c r="H640" s="96"/>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row>
    <row r="641" spans="1:33" ht="14.25">
      <c r="A641" s="195"/>
      <c r="B641" s="195"/>
      <c r="C641" s="96"/>
      <c r="D641" s="195"/>
      <c r="E641" s="96"/>
      <c r="F641" s="96"/>
      <c r="G641" s="195"/>
      <c r="H641" s="96"/>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row>
    <row r="642" spans="1:33" ht="14.25">
      <c r="A642" s="195"/>
      <c r="B642" s="195"/>
      <c r="C642" s="96"/>
      <c r="D642" s="195"/>
      <c r="E642" s="96"/>
      <c r="F642" s="96"/>
      <c r="G642" s="195"/>
      <c r="H642" s="96"/>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row>
    <row r="643" spans="1:33" ht="14.25">
      <c r="A643" s="195"/>
      <c r="B643" s="195"/>
      <c r="C643" s="96"/>
      <c r="D643" s="195"/>
      <c r="E643" s="96"/>
      <c r="F643" s="96"/>
      <c r="G643" s="195"/>
      <c r="H643" s="96"/>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row>
    <row r="644" spans="1:33" ht="14.25">
      <c r="A644" s="195"/>
      <c r="B644" s="195"/>
      <c r="C644" s="96"/>
      <c r="D644" s="195"/>
      <c r="E644" s="96"/>
      <c r="F644" s="96"/>
      <c r="G644" s="195"/>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row>
    <row r="645" spans="1:33" ht="14.25">
      <c r="A645" s="195"/>
      <c r="B645" s="195"/>
      <c r="C645" s="96"/>
      <c r="D645" s="195"/>
      <c r="E645" s="96"/>
      <c r="F645" s="96"/>
      <c r="G645" s="195"/>
      <c r="H645" s="96"/>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row>
    <row r="646" spans="1:33" ht="14.25">
      <c r="A646" s="195"/>
      <c r="B646" s="195"/>
      <c r="C646" s="96"/>
      <c r="D646" s="195"/>
      <c r="E646" s="96"/>
      <c r="F646" s="96"/>
      <c r="G646" s="195"/>
      <c r="H646" s="96"/>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row>
    <row r="647" spans="1:33" ht="14.25">
      <c r="A647" s="195"/>
      <c r="B647" s="195"/>
      <c r="C647" s="96"/>
      <c r="D647" s="195"/>
      <c r="E647" s="96"/>
      <c r="F647" s="96"/>
      <c r="G647" s="195"/>
      <c r="H647" s="96"/>
      <c r="I647" s="96"/>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row>
    <row r="648" spans="1:33" ht="14.25">
      <c r="A648" s="195"/>
      <c r="B648" s="195"/>
      <c r="C648" s="96"/>
      <c r="D648" s="195"/>
      <c r="E648" s="96"/>
      <c r="F648" s="96"/>
      <c r="G648" s="195"/>
      <c r="H648" s="96"/>
      <c r="I648" s="96"/>
      <c r="J648" s="96"/>
      <c r="K648" s="96"/>
      <c r="L648" s="96"/>
      <c r="M648" s="96"/>
      <c r="N648" s="96"/>
      <c r="O648" s="96"/>
      <c r="P648" s="96"/>
      <c r="Q648" s="96"/>
      <c r="R648" s="96"/>
      <c r="S648" s="96"/>
      <c r="T648" s="96"/>
      <c r="U648" s="96"/>
      <c r="V648" s="96"/>
      <c r="W648" s="96"/>
      <c r="X648" s="96"/>
      <c r="Y648" s="96"/>
      <c r="Z648" s="96"/>
      <c r="AA648" s="96"/>
      <c r="AB648" s="96"/>
      <c r="AC648" s="96"/>
      <c r="AD648" s="96"/>
      <c r="AE648" s="96"/>
      <c r="AF648" s="96"/>
      <c r="AG648" s="96"/>
    </row>
    <row r="649" spans="1:33" ht="14.25">
      <c r="A649" s="195"/>
      <c r="B649" s="195"/>
      <c r="C649" s="96"/>
      <c r="D649" s="195"/>
      <c r="E649" s="96"/>
      <c r="F649" s="96"/>
      <c r="G649" s="195"/>
      <c r="H649" s="96"/>
      <c r="I649" s="96"/>
      <c r="J649" s="96"/>
      <c r="K649" s="96"/>
      <c r="L649" s="96"/>
      <c r="M649" s="96"/>
      <c r="N649" s="96"/>
      <c r="O649" s="96"/>
      <c r="P649" s="96"/>
      <c r="Q649" s="96"/>
      <c r="R649" s="96"/>
      <c r="S649" s="96"/>
      <c r="T649" s="96"/>
      <c r="U649" s="96"/>
      <c r="V649" s="96"/>
      <c r="W649" s="96"/>
      <c r="X649" s="96"/>
      <c r="Y649" s="96"/>
      <c r="Z649" s="96"/>
      <c r="AA649" s="96"/>
      <c r="AB649" s="96"/>
      <c r="AC649" s="96"/>
      <c r="AD649" s="96"/>
      <c r="AE649" s="96"/>
      <c r="AF649" s="96"/>
      <c r="AG649" s="96"/>
    </row>
    <row r="650" spans="1:33" ht="14.25">
      <c r="A650" s="195"/>
      <c r="B650" s="195"/>
      <c r="C650" s="96"/>
      <c r="D650" s="195"/>
      <c r="E650" s="96"/>
      <c r="F650" s="96"/>
      <c r="G650" s="195"/>
      <c r="H650" s="96"/>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row>
    <row r="651" spans="1:33" ht="14.25">
      <c r="A651" s="195"/>
      <c r="B651" s="195"/>
      <c r="C651" s="96"/>
      <c r="D651" s="195"/>
      <c r="E651" s="96"/>
      <c r="F651" s="96"/>
      <c r="G651" s="195"/>
      <c r="H651" s="96"/>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row>
    <row r="652" spans="1:33" ht="14.25">
      <c r="A652" s="195"/>
      <c r="B652" s="195"/>
      <c r="C652" s="96"/>
      <c r="D652" s="195"/>
      <c r="E652" s="96"/>
      <c r="F652" s="96"/>
      <c r="G652" s="195"/>
      <c r="H652" s="96"/>
      <c r="I652" s="96"/>
      <c r="J652" s="96"/>
      <c r="K652" s="96"/>
      <c r="L652" s="96"/>
      <c r="M652" s="96"/>
      <c r="N652" s="96"/>
      <c r="O652" s="96"/>
      <c r="P652" s="96"/>
      <c r="Q652" s="96"/>
      <c r="R652" s="96"/>
      <c r="S652" s="96"/>
      <c r="T652" s="96"/>
      <c r="U652" s="96"/>
      <c r="V652" s="96"/>
      <c r="W652" s="96"/>
      <c r="X652" s="96"/>
      <c r="Y652" s="96"/>
      <c r="Z652" s="96"/>
      <c r="AA652" s="96"/>
      <c r="AB652" s="96"/>
      <c r="AC652" s="96"/>
      <c r="AD652" s="96"/>
      <c r="AE652" s="96"/>
      <c r="AF652" s="96"/>
      <c r="AG652" s="96"/>
    </row>
    <row r="653" spans="1:33" ht="14.25">
      <c r="A653" s="195"/>
      <c r="B653" s="195"/>
      <c r="C653" s="96"/>
      <c r="D653" s="195"/>
      <c r="E653" s="96"/>
      <c r="F653" s="96"/>
      <c r="G653" s="195"/>
      <c r="H653" s="96"/>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row>
    <row r="654" spans="1:33" ht="14.25">
      <c r="A654" s="195"/>
      <c r="B654" s="195"/>
      <c r="C654" s="96"/>
      <c r="D654" s="195"/>
      <c r="E654" s="96"/>
      <c r="F654" s="96"/>
      <c r="G654" s="195"/>
      <c r="H654" s="96"/>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row>
    <row r="655" spans="1:33" ht="14.25">
      <c r="A655" s="195"/>
      <c r="B655" s="195"/>
      <c r="C655" s="96"/>
      <c r="D655" s="195"/>
      <c r="E655" s="96"/>
      <c r="F655" s="96"/>
      <c r="G655" s="195"/>
      <c r="H655" s="96"/>
      <c r="I655" s="96"/>
      <c r="J655" s="96"/>
      <c r="K655" s="96"/>
      <c r="L655" s="96"/>
      <c r="M655" s="96"/>
      <c r="N655" s="96"/>
      <c r="O655" s="96"/>
      <c r="P655" s="96"/>
      <c r="Q655" s="96"/>
      <c r="R655" s="96"/>
      <c r="S655" s="96"/>
      <c r="T655" s="96"/>
      <c r="U655" s="96"/>
      <c r="V655" s="96"/>
      <c r="W655" s="96"/>
      <c r="X655" s="96"/>
      <c r="Y655" s="96"/>
      <c r="Z655" s="96"/>
      <c r="AA655" s="96"/>
      <c r="AB655" s="96"/>
      <c r="AC655" s="96"/>
      <c r="AD655" s="96"/>
      <c r="AE655" s="96"/>
      <c r="AF655" s="96"/>
      <c r="AG655" s="96"/>
    </row>
    <row r="656" spans="1:33" ht="14.25">
      <c r="A656" s="195"/>
      <c r="B656" s="195"/>
      <c r="C656" s="96"/>
      <c r="D656" s="195"/>
      <c r="E656" s="96"/>
      <c r="F656" s="96"/>
      <c r="G656" s="195"/>
      <c r="H656" s="96"/>
      <c r="I656" s="96"/>
      <c r="J656" s="96"/>
      <c r="K656" s="96"/>
      <c r="L656" s="96"/>
      <c r="M656" s="96"/>
      <c r="N656" s="96"/>
      <c r="O656" s="96"/>
      <c r="P656" s="96"/>
      <c r="Q656" s="96"/>
      <c r="R656" s="96"/>
      <c r="S656" s="96"/>
      <c r="T656" s="96"/>
      <c r="U656" s="96"/>
      <c r="V656" s="96"/>
      <c r="W656" s="96"/>
      <c r="X656" s="96"/>
      <c r="Y656" s="96"/>
      <c r="Z656" s="96"/>
      <c r="AA656" s="96"/>
      <c r="AB656" s="96"/>
      <c r="AC656" s="96"/>
      <c r="AD656" s="96"/>
      <c r="AE656" s="96"/>
      <c r="AF656" s="96"/>
      <c r="AG656" s="96"/>
    </row>
    <row r="657" spans="1:33" ht="14.25">
      <c r="A657" s="195"/>
      <c r="B657" s="195"/>
      <c r="C657" s="96"/>
      <c r="D657" s="195"/>
      <c r="E657" s="96"/>
      <c r="F657" s="96"/>
      <c r="G657" s="195"/>
      <c r="H657" s="96"/>
      <c r="I657" s="96"/>
      <c r="J657" s="96"/>
      <c r="K657" s="96"/>
      <c r="L657" s="96"/>
      <c r="M657" s="96"/>
      <c r="N657" s="96"/>
      <c r="O657" s="96"/>
      <c r="P657" s="96"/>
      <c r="Q657" s="96"/>
      <c r="R657" s="96"/>
      <c r="S657" s="96"/>
      <c r="T657" s="96"/>
      <c r="U657" s="96"/>
      <c r="V657" s="96"/>
      <c r="W657" s="96"/>
      <c r="X657" s="96"/>
      <c r="Y657" s="96"/>
      <c r="Z657" s="96"/>
      <c r="AA657" s="96"/>
      <c r="AB657" s="96"/>
      <c r="AC657" s="96"/>
      <c r="AD657" s="96"/>
      <c r="AE657" s="96"/>
      <c r="AF657" s="96"/>
      <c r="AG657" s="96"/>
    </row>
    <row r="658" spans="1:33" ht="14.25">
      <c r="A658" s="195"/>
      <c r="B658" s="195"/>
      <c r="C658" s="96"/>
      <c r="D658" s="195"/>
      <c r="E658" s="96"/>
      <c r="F658" s="96"/>
      <c r="G658" s="195"/>
      <c r="H658" s="96"/>
      <c r="I658" s="96"/>
      <c r="J658" s="96"/>
      <c r="K658" s="96"/>
      <c r="L658" s="96"/>
      <c r="M658" s="96"/>
      <c r="N658" s="96"/>
      <c r="O658" s="96"/>
      <c r="P658" s="96"/>
      <c r="Q658" s="96"/>
      <c r="R658" s="96"/>
      <c r="S658" s="96"/>
      <c r="T658" s="96"/>
      <c r="U658" s="96"/>
      <c r="V658" s="96"/>
      <c r="W658" s="96"/>
      <c r="X658" s="96"/>
      <c r="Y658" s="96"/>
      <c r="Z658" s="96"/>
      <c r="AA658" s="96"/>
      <c r="AB658" s="96"/>
      <c r="AC658" s="96"/>
      <c r="AD658" s="96"/>
      <c r="AE658" s="96"/>
      <c r="AF658" s="96"/>
      <c r="AG658" s="96"/>
    </row>
    <row r="659" spans="1:33" ht="14.25">
      <c r="A659" s="195"/>
      <c r="B659" s="195"/>
      <c r="C659" s="96"/>
      <c r="D659" s="195"/>
      <c r="E659" s="96"/>
      <c r="F659" s="96"/>
      <c r="G659" s="195"/>
      <c r="H659" s="96"/>
      <c r="I659" s="96"/>
      <c r="J659" s="96"/>
      <c r="K659" s="96"/>
      <c r="L659" s="96"/>
      <c r="M659" s="96"/>
      <c r="N659" s="96"/>
      <c r="O659" s="96"/>
      <c r="P659" s="96"/>
      <c r="Q659" s="96"/>
      <c r="R659" s="96"/>
      <c r="S659" s="96"/>
      <c r="T659" s="96"/>
      <c r="U659" s="96"/>
      <c r="V659" s="96"/>
      <c r="W659" s="96"/>
      <c r="X659" s="96"/>
      <c r="Y659" s="96"/>
      <c r="Z659" s="96"/>
      <c r="AA659" s="96"/>
      <c r="AB659" s="96"/>
      <c r="AC659" s="96"/>
      <c r="AD659" s="96"/>
      <c r="AE659" s="96"/>
      <c r="AF659" s="96"/>
      <c r="AG659" s="96"/>
    </row>
    <row r="660" spans="1:33" ht="14.25">
      <c r="A660" s="195"/>
      <c r="B660" s="195"/>
      <c r="C660" s="96"/>
      <c r="D660" s="195"/>
      <c r="E660" s="96"/>
      <c r="F660" s="96"/>
      <c r="G660" s="195"/>
      <c r="H660" s="96"/>
      <c r="I660" s="96"/>
      <c r="J660" s="96"/>
      <c r="K660" s="96"/>
      <c r="L660" s="96"/>
      <c r="M660" s="96"/>
      <c r="N660" s="96"/>
      <c r="O660" s="96"/>
      <c r="P660" s="96"/>
      <c r="Q660" s="96"/>
      <c r="R660" s="96"/>
      <c r="S660" s="96"/>
      <c r="T660" s="96"/>
      <c r="U660" s="96"/>
      <c r="V660" s="96"/>
      <c r="W660" s="96"/>
      <c r="X660" s="96"/>
      <c r="Y660" s="96"/>
      <c r="Z660" s="96"/>
      <c r="AA660" s="96"/>
      <c r="AB660" s="96"/>
      <c r="AC660" s="96"/>
      <c r="AD660" s="96"/>
      <c r="AE660" s="96"/>
      <c r="AF660" s="96"/>
      <c r="AG660" s="96"/>
    </row>
    <row r="661" spans="1:33" ht="14.25">
      <c r="A661" s="195"/>
      <c r="B661" s="195"/>
      <c r="C661" s="96"/>
      <c r="D661" s="195"/>
      <c r="E661" s="96"/>
      <c r="F661" s="96"/>
      <c r="G661" s="195"/>
      <c r="H661" s="96"/>
      <c r="I661" s="96"/>
      <c r="J661" s="96"/>
      <c r="K661" s="96"/>
      <c r="L661" s="96"/>
      <c r="M661" s="96"/>
      <c r="N661" s="96"/>
      <c r="O661" s="96"/>
      <c r="P661" s="96"/>
      <c r="Q661" s="96"/>
      <c r="R661" s="96"/>
      <c r="S661" s="96"/>
      <c r="T661" s="96"/>
      <c r="U661" s="96"/>
      <c r="V661" s="96"/>
      <c r="W661" s="96"/>
      <c r="X661" s="96"/>
      <c r="Y661" s="96"/>
      <c r="Z661" s="96"/>
      <c r="AA661" s="96"/>
      <c r="AB661" s="96"/>
      <c r="AC661" s="96"/>
      <c r="AD661" s="96"/>
      <c r="AE661" s="96"/>
      <c r="AF661" s="96"/>
      <c r="AG661" s="96"/>
    </row>
    <row r="662" spans="1:33" ht="14.25">
      <c r="A662" s="195"/>
      <c r="B662" s="195"/>
      <c r="C662" s="96"/>
      <c r="D662" s="195"/>
      <c r="E662" s="96"/>
      <c r="F662" s="96"/>
      <c r="G662" s="195"/>
      <c r="H662" s="96"/>
      <c r="I662" s="96"/>
      <c r="J662" s="96"/>
      <c r="K662" s="96"/>
      <c r="L662" s="96"/>
      <c r="M662" s="96"/>
      <c r="N662" s="96"/>
      <c r="O662" s="96"/>
      <c r="P662" s="96"/>
      <c r="Q662" s="96"/>
      <c r="R662" s="96"/>
      <c r="S662" s="96"/>
      <c r="T662" s="96"/>
      <c r="U662" s="96"/>
      <c r="V662" s="96"/>
      <c r="W662" s="96"/>
      <c r="X662" s="96"/>
      <c r="Y662" s="96"/>
      <c r="Z662" s="96"/>
      <c r="AA662" s="96"/>
      <c r="AB662" s="96"/>
      <c r="AC662" s="96"/>
      <c r="AD662" s="96"/>
      <c r="AE662" s="96"/>
      <c r="AF662" s="96"/>
      <c r="AG662" s="96"/>
    </row>
    <row r="663" spans="1:33" ht="14.25">
      <c r="A663" s="195"/>
      <c r="B663" s="195"/>
      <c r="C663" s="96"/>
      <c r="D663" s="195"/>
      <c r="E663" s="96"/>
      <c r="F663" s="96"/>
      <c r="G663" s="195"/>
      <c r="H663" s="96"/>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96"/>
    </row>
    <row r="664" spans="1:33" ht="14.25">
      <c r="A664" s="195"/>
      <c r="B664" s="195"/>
      <c r="C664" s="96"/>
      <c r="D664" s="195"/>
      <c r="E664" s="96"/>
      <c r="F664" s="96"/>
      <c r="G664" s="195"/>
      <c r="H664" s="96"/>
      <c r="I664" s="96"/>
      <c r="J664" s="96"/>
      <c r="K664" s="96"/>
      <c r="L664" s="96"/>
      <c r="M664" s="96"/>
      <c r="N664" s="96"/>
      <c r="O664" s="96"/>
      <c r="P664" s="96"/>
      <c r="Q664" s="96"/>
      <c r="R664" s="96"/>
      <c r="S664" s="96"/>
      <c r="T664" s="96"/>
      <c r="U664" s="96"/>
      <c r="V664" s="96"/>
      <c r="W664" s="96"/>
      <c r="X664" s="96"/>
      <c r="Y664" s="96"/>
      <c r="Z664" s="96"/>
      <c r="AA664" s="96"/>
      <c r="AB664" s="96"/>
      <c r="AC664" s="96"/>
      <c r="AD664" s="96"/>
      <c r="AE664" s="96"/>
      <c r="AF664" s="96"/>
      <c r="AG664" s="96"/>
    </row>
    <row r="665" spans="1:33" ht="14.25">
      <c r="A665" s="195"/>
      <c r="B665" s="195"/>
      <c r="C665" s="96"/>
      <c r="D665" s="195"/>
      <c r="E665" s="96"/>
      <c r="F665" s="96"/>
      <c r="G665" s="195"/>
      <c r="H665" s="96"/>
      <c r="I665" s="96"/>
      <c r="J665" s="96"/>
      <c r="K665" s="96"/>
      <c r="L665" s="96"/>
      <c r="M665" s="96"/>
      <c r="N665" s="96"/>
      <c r="O665" s="96"/>
      <c r="P665" s="96"/>
      <c r="Q665" s="96"/>
      <c r="R665" s="96"/>
      <c r="S665" s="96"/>
      <c r="T665" s="96"/>
      <c r="U665" s="96"/>
      <c r="V665" s="96"/>
      <c r="W665" s="96"/>
      <c r="X665" s="96"/>
      <c r="Y665" s="96"/>
      <c r="Z665" s="96"/>
      <c r="AA665" s="96"/>
      <c r="AB665" s="96"/>
      <c r="AC665" s="96"/>
      <c r="AD665" s="96"/>
      <c r="AE665" s="96"/>
      <c r="AF665" s="96"/>
      <c r="AG665" s="96"/>
    </row>
    <row r="666" spans="1:33" ht="14.25">
      <c r="A666" s="195"/>
      <c r="B666" s="195"/>
      <c r="C666" s="96"/>
      <c r="D666" s="195"/>
      <c r="E666" s="96"/>
      <c r="F666" s="96"/>
      <c r="G666" s="195"/>
      <c r="H666" s="96"/>
      <c r="I666" s="96"/>
      <c r="J666" s="96"/>
      <c r="K666" s="96"/>
      <c r="L666" s="96"/>
      <c r="M666" s="96"/>
      <c r="N666" s="96"/>
      <c r="O666" s="96"/>
      <c r="P666" s="96"/>
      <c r="Q666" s="96"/>
      <c r="R666" s="96"/>
      <c r="S666" s="96"/>
      <c r="T666" s="96"/>
      <c r="U666" s="96"/>
      <c r="V666" s="96"/>
      <c r="W666" s="96"/>
      <c r="X666" s="96"/>
      <c r="Y666" s="96"/>
      <c r="Z666" s="96"/>
      <c r="AA666" s="96"/>
      <c r="AB666" s="96"/>
      <c r="AC666" s="96"/>
      <c r="AD666" s="96"/>
      <c r="AE666" s="96"/>
      <c r="AF666" s="96"/>
      <c r="AG666" s="96"/>
    </row>
    <row r="667" spans="1:33" ht="14.25">
      <c r="A667" s="195"/>
      <c r="B667" s="195"/>
      <c r="C667" s="96"/>
      <c r="D667" s="195"/>
      <c r="E667" s="96"/>
      <c r="F667" s="96"/>
      <c r="G667" s="195"/>
      <c r="H667" s="96"/>
      <c r="I667" s="96"/>
      <c r="J667" s="96"/>
      <c r="K667" s="96"/>
      <c r="L667" s="96"/>
      <c r="M667" s="96"/>
      <c r="N667" s="96"/>
      <c r="O667" s="96"/>
      <c r="P667" s="96"/>
      <c r="Q667" s="96"/>
      <c r="R667" s="96"/>
      <c r="S667" s="96"/>
      <c r="T667" s="96"/>
      <c r="U667" s="96"/>
      <c r="V667" s="96"/>
      <c r="W667" s="96"/>
      <c r="X667" s="96"/>
      <c r="Y667" s="96"/>
      <c r="Z667" s="96"/>
      <c r="AA667" s="96"/>
      <c r="AB667" s="96"/>
      <c r="AC667" s="96"/>
      <c r="AD667" s="96"/>
      <c r="AE667" s="96"/>
      <c r="AF667" s="96"/>
      <c r="AG667" s="96"/>
    </row>
    <row r="668" spans="1:33" ht="14.25">
      <c r="A668" s="195"/>
      <c r="B668" s="195"/>
      <c r="C668" s="96"/>
      <c r="D668" s="195"/>
      <c r="E668" s="96"/>
      <c r="F668" s="96"/>
      <c r="G668" s="195"/>
      <c r="H668" s="96"/>
      <c r="I668" s="96"/>
      <c r="J668" s="96"/>
      <c r="K668" s="96"/>
      <c r="L668" s="96"/>
      <c r="M668" s="96"/>
      <c r="N668" s="96"/>
      <c r="O668" s="96"/>
      <c r="P668" s="96"/>
      <c r="Q668" s="96"/>
      <c r="R668" s="96"/>
      <c r="S668" s="96"/>
      <c r="T668" s="96"/>
      <c r="U668" s="96"/>
      <c r="V668" s="96"/>
      <c r="W668" s="96"/>
      <c r="X668" s="96"/>
      <c r="Y668" s="96"/>
      <c r="Z668" s="96"/>
      <c r="AA668" s="96"/>
      <c r="AB668" s="96"/>
      <c r="AC668" s="96"/>
      <c r="AD668" s="96"/>
      <c r="AE668" s="96"/>
      <c r="AF668" s="96"/>
      <c r="AG668" s="96"/>
    </row>
    <row r="669" spans="1:33" ht="14.25">
      <c r="A669" s="195"/>
      <c r="B669" s="195"/>
      <c r="C669" s="96"/>
      <c r="D669" s="195"/>
      <c r="E669" s="96"/>
      <c r="F669" s="96"/>
      <c r="G669" s="195"/>
      <c r="H669" s="96"/>
      <c r="I669" s="96"/>
      <c r="J669" s="96"/>
      <c r="K669" s="96"/>
      <c r="L669" s="96"/>
      <c r="M669" s="96"/>
      <c r="N669" s="96"/>
      <c r="O669" s="96"/>
      <c r="P669" s="96"/>
      <c r="Q669" s="96"/>
      <c r="R669" s="96"/>
      <c r="S669" s="96"/>
      <c r="T669" s="96"/>
      <c r="U669" s="96"/>
      <c r="V669" s="96"/>
      <c r="W669" s="96"/>
      <c r="X669" s="96"/>
      <c r="Y669" s="96"/>
      <c r="Z669" s="96"/>
      <c r="AA669" s="96"/>
      <c r="AB669" s="96"/>
      <c r="AC669" s="96"/>
      <c r="AD669" s="96"/>
      <c r="AE669" s="96"/>
      <c r="AF669" s="96"/>
      <c r="AG669" s="96"/>
    </row>
    <row r="670" spans="1:33" ht="14.25">
      <c r="A670" s="195"/>
      <c r="B670" s="195"/>
      <c r="C670" s="96"/>
      <c r="D670" s="195"/>
      <c r="E670" s="96"/>
      <c r="F670" s="96"/>
      <c r="G670" s="195"/>
      <c r="H670" s="96"/>
      <c r="I670" s="96"/>
      <c r="J670" s="96"/>
      <c r="K670" s="96"/>
      <c r="L670" s="96"/>
      <c r="M670" s="96"/>
      <c r="N670" s="96"/>
      <c r="O670" s="96"/>
      <c r="P670" s="96"/>
      <c r="Q670" s="96"/>
      <c r="R670" s="96"/>
      <c r="S670" s="96"/>
      <c r="T670" s="96"/>
      <c r="U670" s="96"/>
      <c r="V670" s="96"/>
      <c r="W670" s="96"/>
      <c r="X670" s="96"/>
      <c r="Y670" s="96"/>
      <c r="Z670" s="96"/>
      <c r="AA670" s="96"/>
      <c r="AB670" s="96"/>
      <c r="AC670" s="96"/>
      <c r="AD670" s="96"/>
      <c r="AE670" s="96"/>
      <c r="AF670" s="96"/>
      <c r="AG670" s="96"/>
    </row>
    <row r="671" spans="1:33" ht="14.25">
      <c r="A671" s="195"/>
      <c r="B671" s="195"/>
      <c r="C671" s="96"/>
      <c r="D671" s="195"/>
      <c r="E671" s="96"/>
      <c r="F671" s="96"/>
      <c r="G671" s="195"/>
      <c r="H671" s="96"/>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row>
    <row r="672" spans="1:33" ht="14.25">
      <c r="A672" s="195"/>
      <c r="B672" s="195"/>
      <c r="C672" s="96"/>
      <c r="D672" s="195"/>
      <c r="E672" s="96"/>
      <c r="F672" s="96"/>
      <c r="G672" s="195"/>
      <c r="H672" s="96"/>
      <c r="I672" s="96"/>
      <c r="J672" s="96"/>
      <c r="K672" s="96"/>
      <c r="L672" s="96"/>
      <c r="M672" s="96"/>
      <c r="N672" s="96"/>
      <c r="O672" s="96"/>
      <c r="P672" s="96"/>
      <c r="Q672" s="96"/>
      <c r="R672" s="96"/>
      <c r="S672" s="96"/>
      <c r="T672" s="96"/>
      <c r="U672" s="96"/>
      <c r="V672" s="96"/>
      <c r="W672" s="96"/>
      <c r="X672" s="96"/>
      <c r="Y672" s="96"/>
      <c r="Z672" s="96"/>
      <c r="AA672" s="96"/>
      <c r="AB672" s="96"/>
      <c r="AC672" s="96"/>
      <c r="AD672" s="96"/>
      <c r="AE672" s="96"/>
      <c r="AF672" s="96"/>
      <c r="AG672" s="96"/>
    </row>
    <row r="673" spans="1:33" ht="14.25">
      <c r="A673" s="195"/>
      <c r="B673" s="195"/>
      <c r="C673" s="96"/>
      <c r="D673" s="195"/>
      <c r="E673" s="96"/>
      <c r="F673" s="96"/>
      <c r="G673" s="195"/>
      <c r="H673" s="96"/>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row>
    <row r="674" spans="1:33" ht="14.25">
      <c r="A674" s="195"/>
      <c r="B674" s="195"/>
      <c r="C674" s="96"/>
      <c r="D674" s="195"/>
      <c r="E674" s="96"/>
      <c r="F674" s="96"/>
      <c r="G674" s="195"/>
      <c r="H674" s="96"/>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row>
    <row r="675" spans="1:33" ht="14.25">
      <c r="A675" s="195"/>
      <c r="B675" s="195"/>
      <c r="C675" s="96"/>
      <c r="D675" s="195"/>
      <c r="E675" s="96"/>
      <c r="F675" s="96"/>
      <c r="G675" s="195"/>
      <c r="H675" s="96"/>
      <c r="I675" s="96"/>
      <c r="J675" s="96"/>
      <c r="K675" s="96"/>
      <c r="L675" s="96"/>
      <c r="M675" s="96"/>
      <c r="N675" s="96"/>
      <c r="O675" s="96"/>
      <c r="P675" s="96"/>
      <c r="Q675" s="96"/>
      <c r="R675" s="96"/>
      <c r="S675" s="96"/>
      <c r="T675" s="96"/>
      <c r="U675" s="96"/>
      <c r="V675" s="96"/>
      <c r="W675" s="96"/>
      <c r="X675" s="96"/>
      <c r="Y675" s="96"/>
      <c r="Z675" s="96"/>
      <c r="AA675" s="96"/>
      <c r="AB675" s="96"/>
      <c r="AC675" s="96"/>
      <c r="AD675" s="96"/>
      <c r="AE675" s="96"/>
      <c r="AF675" s="96"/>
      <c r="AG675" s="96"/>
    </row>
    <row r="676" spans="1:33" ht="14.25">
      <c r="A676" s="195"/>
      <c r="B676" s="195"/>
      <c r="C676" s="96"/>
      <c r="D676" s="195"/>
      <c r="E676" s="96"/>
      <c r="F676" s="96"/>
      <c r="G676" s="195"/>
      <c r="H676" s="96"/>
      <c r="I676" s="96"/>
      <c r="J676" s="96"/>
      <c r="K676" s="96"/>
      <c r="L676" s="96"/>
      <c r="M676" s="96"/>
      <c r="N676" s="96"/>
      <c r="O676" s="96"/>
      <c r="P676" s="96"/>
      <c r="Q676" s="96"/>
      <c r="R676" s="96"/>
      <c r="S676" s="96"/>
      <c r="T676" s="96"/>
      <c r="U676" s="96"/>
      <c r="V676" s="96"/>
      <c r="W676" s="96"/>
      <c r="X676" s="96"/>
      <c r="Y676" s="96"/>
      <c r="Z676" s="96"/>
      <c r="AA676" s="96"/>
      <c r="AB676" s="96"/>
      <c r="AC676" s="96"/>
      <c r="AD676" s="96"/>
      <c r="AE676" s="96"/>
      <c r="AF676" s="96"/>
      <c r="AG676" s="96"/>
    </row>
    <row r="677" spans="1:33" ht="14.25">
      <c r="A677" s="195"/>
      <c r="B677" s="195"/>
      <c r="C677" s="96"/>
      <c r="D677" s="195"/>
      <c r="E677" s="96"/>
      <c r="F677" s="96"/>
      <c r="G677" s="195"/>
      <c r="H677" s="96"/>
      <c r="I677" s="96"/>
      <c r="J677" s="96"/>
      <c r="K677" s="96"/>
      <c r="L677" s="96"/>
      <c r="M677" s="96"/>
      <c r="N677" s="96"/>
      <c r="O677" s="96"/>
      <c r="P677" s="96"/>
      <c r="Q677" s="96"/>
      <c r="R677" s="96"/>
      <c r="S677" s="96"/>
      <c r="T677" s="96"/>
      <c r="U677" s="96"/>
      <c r="V677" s="96"/>
      <c r="W677" s="96"/>
      <c r="X677" s="96"/>
      <c r="Y677" s="96"/>
      <c r="Z677" s="96"/>
      <c r="AA677" s="96"/>
      <c r="AB677" s="96"/>
      <c r="AC677" s="96"/>
      <c r="AD677" s="96"/>
      <c r="AE677" s="96"/>
      <c r="AF677" s="96"/>
      <c r="AG677" s="96"/>
    </row>
    <row r="678" spans="1:33" ht="14.25">
      <c r="A678" s="195"/>
      <c r="B678" s="195"/>
      <c r="C678" s="96"/>
      <c r="D678" s="195"/>
      <c r="E678" s="96"/>
      <c r="F678" s="96"/>
      <c r="G678" s="195"/>
      <c r="H678" s="96"/>
      <c r="I678" s="96"/>
      <c r="J678" s="96"/>
      <c r="K678" s="96"/>
      <c r="L678" s="96"/>
      <c r="M678" s="96"/>
      <c r="N678" s="96"/>
      <c r="O678" s="96"/>
      <c r="P678" s="96"/>
      <c r="Q678" s="96"/>
      <c r="R678" s="96"/>
      <c r="S678" s="96"/>
      <c r="T678" s="96"/>
      <c r="U678" s="96"/>
      <c r="V678" s="96"/>
      <c r="W678" s="96"/>
      <c r="X678" s="96"/>
      <c r="Y678" s="96"/>
      <c r="Z678" s="96"/>
      <c r="AA678" s="96"/>
      <c r="AB678" s="96"/>
      <c r="AC678" s="96"/>
      <c r="AD678" s="96"/>
      <c r="AE678" s="96"/>
      <c r="AF678" s="96"/>
      <c r="AG678" s="96"/>
    </row>
    <row r="679" spans="1:33" ht="14.25">
      <c r="A679" s="195"/>
      <c r="B679" s="195"/>
      <c r="C679" s="96"/>
      <c r="D679" s="195"/>
      <c r="E679" s="96"/>
      <c r="F679" s="96"/>
      <c r="G679" s="195"/>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row>
    <row r="680" spans="1:33" ht="14.25">
      <c r="A680" s="195"/>
      <c r="B680" s="195"/>
      <c r="C680" s="96"/>
      <c r="D680" s="195"/>
      <c r="E680" s="96"/>
      <c r="F680" s="96"/>
      <c r="G680" s="195"/>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row>
    <row r="681" spans="1:33" ht="14.25">
      <c r="A681" s="195"/>
      <c r="B681" s="195"/>
      <c r="C681" s="96"/>
      <c r="D681" s="195"/>
      <c r="E681" s="96"/>
      <c r="F681" s="96"/>
      <c r="G681" s="195"/>
      <c r="H681" s="96"/>
      <c r="I681" s="96"/>
      <c r="J681" s="96"/>
      <c r="K681" s="96"/>
      <c r="L681" s="96"/>
      <c r="M681" s="96"/>
      <c r="N681" s="96"/>
      <c r="O681" s="96"/>
      <c r="P681" s="96"/>
      <c r="Q681" s="96"/>
      <c r="R681" s="96"/>
      <c r="S681" s="96"/>
      <c r="T681" s="96"/>
      <c r="U681" s="96"/>
      <c r="V681" s="96"/>
      <c r="W681" s="96"/>
      <c r="X681" s="96"/>
      <c r="Y681" s="96"/>
      <c r="Z681" s="96"/>
      <c r="AA681" s="96"/>
      <c r="AB681" s="96"/>
      <c r="AC681" s="96"/>
      <c r="AD681" s="96"/>
      <c r="AE681" s="96"/>
      <c r="AF681" s="96"/>
      <c r="AG681" s="96"/>
    </row>
    <row r="682" spans="1:33" ht="14.25">
      <c r="A682" s="195"/>
      <c r="B682" s="195"/>
      <c r="C682" s="96"/>
      <c r="D682" s="195"/>
      <c r="E682" s="96"/>
      <c r="F682" s="96"/>
      <c r="G682" s="195"/>
      <c r="H682" s="96"/>
      <c r="I682" s="96"/>
      <c r="J682" s="96"/>
      <c r="K682" s="96"/>
      <c r="L682" s="96"/>
      <c r="M682" s="96"/>
      <c r="N682" s="96"/>
      <c r="O682" s="96"/>
      <c r="P682" s="96"/>
      <c r="Q682" s="96"/>
      <c r="R682" s="96"/>
      <c r="S682" s="96"/>
      <c r="T682" s="96"/>
      <c r="U682" s="96"/>
      <c r="V682" s="96"/>
      <c r="W682" s="96"/>
      <c r="X682" s="96"/>
      <c r="Y682" s="96"/>
      <c r="Z682" s="96"/>
      <c r="AA682" s="96"/>
      <c r="AB682" s="96"/>
      <c r="AC682" s="96"/>
      <c r="AD682" s="96"/>
      <c r="AE682" s="96"/>
      <c r="AF682" s="96"/>
      <c r="AG682" s="96"/>
    </row>
    <row r="683" spans="1:33" ht="14.25">
      <c r="A683" s="195"/>
      <c r="B683" s="195"/>
      <c r="C683" s="96"/>
      <c r="D683" s="195"/>
      <c r="E683" s="96"/>
      <c r="F683" s="96"/>
      <c r="G683" s="195"/>
      <c r="H683" s="96"/>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row>
    <row r="684" spans="1:33" ht="14.25">
      <c r="A684" s="195"/>
      <c r="B684" s="195"/>
      <c r="C684" s="96"/>
      <c r="D684" s="195"/>
      <c r="E684" s="96"/>
      <c r="F684" s="96"/>
      <c r="G684" s="195"/>
      <c r="H684" s="96"/>
      <c r="I684" s="96"/>
      <c r="J684" s="96"/>
      <c r="K684" s="96"/>
      <c r="L684" s="96"/>
      <c r="M684" s="96"/>
      <c r="N684" s="96"/>
      <c r="O684" s="96"/>
      <c r="P684" s="96"/>
      <c r="Q684" s="96"/>
      <c r="R684" s="96"/>
      <c r="S684" s="96"/>
      <c r="T684" s="96"/>
      <c r="U684" s="96"/>
      <c r="V684" s="96"/>
      <c r="W684" s="96"/>
      <c r="X684" s="96"/>
      <c r="Y684" s="96"/>
      <c r="Z684" s="96"/>
      <c r="AA684" s="96"/>
      <c r="AB684" s="96"/>
      <c r="AC684" s="96"/>
      <c r="AD684" s="96"/>
      <c r="AE684" s="96"/>
      <c r="AF684" s="96"/>
      <c r="AG684" s="96"/>
    </row>
    <row r="685" spans="1:33" ht="14.25">
      <c r="A685" s="195"/>
      <c r="B685" s="195"/>
      <c r="C685" s="96"/>
      <c r="D685" s="195"/>
      <c r="E685" s="96"/>
      <c r="F685" s="96"/>
      <c r="G685" s="195"/>
      <c r="H685" s="96"/>
      <c r="I685" s="96"/>
      <c r="J685" s="96"/>
      <c r="K685" s="96"/>
      <c r="L685" s="96"/>
      <c r="M685" s="96"/>
      <c r="N685" s="96"/>
      <c r="O685" s="96"/>
      <c r="P685" s="96"/>
      <c r="Q685" s="96"/>
      <c r="R685" s="96"/>
      <c r="S685" s="96"/>
      <c r="T685" s="96"/>
      <c r="U685" s="96"/>
      <c r="V685" s="96"/>
      <c r="W685" s="96"/>
      <c r="X685" s="96"/>
      <c r="Y685" s="96"/>
      <c r="Z685" s="96"/>
      <c r="AA685" s="96"/>
      <c r="AB685" s="96"/>
      <c r="AC685" s="96"/>
      <c r="AD685" s="96"/>
      <c r="AE685" s="96"/>
      <c r="AF685" s="96"/>
      <c r="AG685" s="96"/>
    </row>
    <row r="686" spans="1:33" ht="14.25">
      <c r="A686" s="195"/>
      <c r="B686" s="195"/>
      <c r="C686" s="96"/>
      <c r="D686" s="195"/>
      <c r="E686" s="96"/>
      <c r="F686" s="96"/>
      <c r="G686" s="195"/>
      <c r="H686" s="96"/>
      <c r="I686" s="96"/>
      <c r="J686" s="96"/>
      <c r="K686" s="96"/>
      <c r="L686" s="96"/>
      <c r="M686" s="96"/>
      <c r="N686" s="96"/>
      <c r="O686" s="96"/>
      <c r="P686" s="96"/>
      <c r="Q686" s="96"/>
      <c r="R686" s="96"/>
      <c r="S686" s="96"/>
      <c r="T686" s="96"/>
      <c r="U686" s="96"/>
      <c r="V686" s="96"/>
      <c r="W686" s="96"/>
      <c r="X686" s="96"/>
      <c r="Y686" s="96"/>
      <c r="Z686" s="96"/>
      <c r="AA686" s="96"/>
      <c r="AB686" s="96"/>
      <c r="AC686" s="96"/>
      <c r="AD686" s="96"/>
      <c r="AE686" s="96"/>
      <c r="AF686" s="96"/>
      <c r="AG686" s="96"/>
    </row>
    <row r="687" spans="1:33" ht="14.25">
      <c r="A687" s="195"/>
      <c r="B687" s="195"/>
      <c r="C687" s="96"/>
      <c r="D687" s="195"/>
      <c r="E687" s="96"/>
      <c r="F687" s="96"/>
      <c r="G687" s="195"/>
      <c r="H687" s="96"/>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row>
    <row r="688" spans="1:33" ht="14.25">
      <c r="A688" s="195"/>
      <c r="B688" s="195"/>
      <c r="C688" s="96"/>
      <c r="D688" s="195"/>
      <c r="E688" s="96"/>
      <c r="F688" s="96"/>
      <c r="G688" s="195"/>
      <c r="H688" s="96"/>
      <c r="I688" s="96"/>
      <c r="J688" s="96"/>
      <c r="K688" s="96"/>
      <c r="L688" s="96"/>
      <c r="M688" s="96"/>
      <c r="N688" s="96"/>
      <c r="O688" s="96"/>
      <c r="P688" s="96"/>
      <c r="Q688" s="96"/>
      <c r="R688" s="96"/>
      <c r="S688" s="96"/>
      <c r="T688" s="96"/>
      <c r="U688" s="96"/>
      <c r="V688" s="96"/>
      <c r="W688" s="96"/>
      <c r="X688" s="96"/>
      <c r="Y688" s="96"/>
      <c r="Z688" s="96"/>
      <c r="AA688" s="96"/>
      <c r="AB688" s="96"/>
      <c r="AC688" s="96"/>
      <c r="AD688" s="96"/>
      <c r="AE688" s="96"/>
      <c r="AF688" s="96"/>
      <c r="AG688" s="96"/>
    </row>
    <row r="689" spans="1:33" ht="14.25">
      <c r="A689" s="195"/>
      <c r="B689" s="195"/>
      <c r="C689" s="96"/>
      <c r="D689" s="195"/>
      <c r="E689" s="96"/>
      <c r="F689" s="96"/>
      <c r="G689" s="195"/>
      <c r="H689" s="96"/>
      <c r="I689" s="96"/>
      <c r="J689" s="96"/>
      <c r="K689" s="96"/>
      <c r="L689" s="96"/>
      <c r="M689" s="96"/>
      <c r="N689" s="96"/>
      <c r="O689" s="96"/>
      <c r="P689" s="96"/>
      <c r="Q689" s="96"/>
      <c r="R689" s="96"/>
      <c r="S689" s="96"/>
      <c r="T689" s="96"/>
      <c r="U689" s="96"/>
      <c r="V689" s="96"/>
      <c r="W689" s="96"/>
      <c r="X689" s="96"/>
      <c r="Y689" s="96"/>
      <c r="Z689" s="96"/>
      <c r="AA689" s="96"/>
      <c r="AB689" s="96"/>
      <c r="AC689" s="96"/>
      <c r="AD689" s="96"/>
      <c r="AE689" s="96"/>
      <c r="AF689" s="96"/>
      <c r="AG689" s="96"/>
    </row>
    <row r="690" spans="1:33" ht="14.25">
      <c r="A690" s="195"/>
      <c r="B690" s="195"/>
      <c r="C690" s="96"/>
      <c r="D690" s="195"/>
      <c r="E690" s="96"/>
      <c r="F690" s="96"/>
      <c r="G690" s="195"/>
      <c r="H690" s="96"/>
      <c r="I690" s="96"/>
      <c r="J690" s="96"/>
      <c r="K690" s="96"/>
      <c r="L690" s="96"/>
      <c r="M690" s="96"/>
      <c r="N690" s="96"/>
      <c r="O690" s="96"/>
      <c r="P690" s="96"/>
      <c r="Q690" s="96"/>
      <c r="R690" s="96"/>
      <c r="S690" s="96"/>
      <c r="T690" s="96"/>
      <c r="U690" s="96"/>
      <c r="V690" s="96"/>
      <c r="W690" s="96"/>
      <c r="X690" s="96"/>
      <c r="Y690" s="96"/>
      <c r="Z690" s="96"/>
      <c r="AA690" s="96"/>
      <c r="AB690" s="96"/>
      <c r="AC690" s="96"/>
      <c r="AD690" s="96"/>
      <c r="AE690" s="96"/>
      <c r="AF690" s="96"/>
      <c r="AG690" s="96"/>
    </row>
    <row r="691" spans="1:33" ht="14.25">
      <c r="A691" s="195"/>
      <c r="B691" s="195"/>
      <c r="C691" s="96"/>
      <c r="D691" s="195"/>
      <c r="E691" s="96"/>
      <c r="F691" s="96"/>
      <c r="G691" s="195"/>
      <c r="H691" s="96"/>
      <c r="I691" s="96"/>
      <c r="J691" s="96"/>
      <c r="K691" s="96"/>
      <c r="L691" s="96"/>
      <c r="M691" s="96"/>
      <c r="N691" s="96"/>
      <c r="O691" s="96"/>
      <c r="P691" s="96"/>
      <c r="Q691" s="96"/>
      <c r="R691" s="96"/>
      <c r="S691" s="96"/>
      <c r="T691" s="96"/>
      <c r="U691" s="96"/>
      <c r="V691" s="96"/>
      <c r="W691" s="96"/>
      <c r="X691" s="96"/>
      <c r="Y691" s="96"/>
      <c r="Z691" s="96"/>
      <c r="AA691" s="96"/>
      <c r="AB691" s="96"/>
      <c r="AC691" s="96"/>
      <c r="AD691" s="96"/>
      <c r="AE691" s="96"/>
      <c r="AF691" s="96"/>
      <c r="AG691" s="96"/>
    </row>
    <row r="692" spans="1:33" ht="14.25">
      <c r="A692" s="195"/>
      <c r="B692" s="195"/>
      <c r="C692" s="96"/>
      <c r="D692" s="195"/>
      <c r="E692" s="96"/>
      <c r="F692" s="96"/>
      <c r="G692" s="195"/>
      <c r="H692" s="96"/>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row>
    <row r="693" spans="1:33" ht="14.25">
      <c r="A693" s="195"/>
      <c r="B693" s="195"/>
      <c r="C693" s="96"/>
      <c r="D693" s="195"/>
      <c r="E693" s="96"/>
      <c r="F693" s="96"/>
      <c r="G693" s="195"/>
      <c r="H693" s="96"/>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row>
    <row r="694" spans="1:33" ht="14.25">
      <c r="A694" s="195"/>
      <c r="B694" s="195"/>
      <c r="C694" s="96"/>
      <c r="D694" s="195"/>
      <c r="E694" s="96"/>
      <c r="F694" s="96"/>
      <c r="G694" s="195"/>
      <c r="H694" s="96"/>
      <c r="I694" s="96"/>
      <c r="J694" s="96"/>
      <c r="K694" s="96"/>
      <c r="L694" s="96"/>
      <c r="M694" s="96"/>
      <c r="N694" s="96"/>
      <c r="O694" s="96"/>
      <c r="P694" s="96"/>
      <c r="Q694" s="96"/>
      <c r="R694" s="96"/>
      <c r="S694" s="96"/>
      <c r="T694" s="96"/>
      <c r="U694" s="96"/>
      <c r="V694" s="96"/>
      <c r="W694" s="96"/>
      <c r="X694" s="96"/>
      <c r="Y694" s="96"/>
      <c r="Z694" s="96"/>
      <c r="AA694" s="96"/>
      <c r="AB694" s="96"/>
      <c r="AC694" s="96"/>
      <c r="AD694" s="96"/>
      <c r="AE694" s="96"/>
      <c r="AF694" s="96"/>
      <c r="AG694" s="96"/>
    </row>
    <row r="695" spans="1:33" ht="14.25">
      <c r="A695" s="195"/>
      <c r="B695" s="195"/>
      <c r="C695" s="96"/>
      <c r="D695" s="195"/>
      <c r="E695" s="96"/>
      <c r="F695" s="96"/>
      <c r="G695" s="195"/>
      <c r="H695" s="96"/>
      <c r="I695" s="96"/>
      <c r="J695" s="96"/>
      <c r="K695" s="96"/>
      <c r="L695" s="96"/>
      <c r="M695" s="96"/>
      <c r="N695" s="96"/>
      <c r="O695" s="96"/>
      <c r="P695" s="96"/>
      <c r="Q695" s="96"/>
      <c r="R695" s="96"/>
      <c r="S695" s="96"/>
      <c r="T695" s="96"/>
      <c r="U695" s="96"/>
      <c r="V695" s="96"/>
      <c r="W695" s="96"/>
      <c r="X695" s="96"/>
      <c r="Y695" s="96"/>
      <c r="Z695" s="96"/>
      <c r="AA695" s="96"/>
      <c r="AB695" s="96"/>
      <c r="AC695" s="96"/>
      <c r="AD695" s="96"/>
      <c r="AE695" s="96"/>
      <c r="AF695" s="96"/>
      <c r="AG695" s="96"/>
    </row>
    <row r="696" spans="1:33" ht="14.25">
      <c r="A696" s="195"/>
      <c r="B696" s="195"/>
      <c r="C696" s="96"/>
      <c r="D696" s="195"/>
      <c r="E696" s="96"/>
      <c r="F696" s="96"/>
      <c r="G696" s="195"/>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row>
    <row r="697" spans="1:33" ht="14.25">
      <c r="A697" s="195"/>
      <c r="B697" s="195"/>
      <c r="C697" s="96"/>
      <c r="D697" s="195"/>
      <c r="E697" s="96"/>
      <c r="F697" s="96"/>
      <c r="G697" s="195"/>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row>
    <row r="698" spans="1:33" ht="14.25">
      <c r="A698" s="195"/>
      <c r="B698" s="195"/>
      <c r="C698" s="96"/>
      <c r="D698" s="195"/>
      <c r="E698" s="96"/>
      <c r="F698" s="96"/>
      <c r="G698" s="195"/>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row>
    <row r="699" spans="1:33" ht="14.25">
      <c r="A699" s="195"/>
      <c r="B699" s="195"/>
      <c r="C699" s="96"/>
      <c r="D699" s="195"/>
      <c r="E699" s="96"/>
      <c r="F699" s="96"/>
      <c r="G699" s="195"/>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row>
    <row r="700" spans="1:33" ht="14.25">
      <c r="A700" s="195"/>
      <c r="B700" s="195"/>
      <c r="C700" s="96"/>
      <c r="D700" s="195"/>
      <c r="E700" s="96"/>
      <c r="F700" s="96"/>
      <c r="G700" s="195"/>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row>
    <row r="701" spans="1:33" ht="14.25">
      <c r="A701" s="195"/>
      <c r="B701" s="195"/>
      <c r="C701" s="96"/>
      <c r="D701" s="195"/>
      <c r="E701" s="96"/>
      <c r="F701" s="96"/>
      <c r="G701" s="195"/>
      <c r="H701" s="96"/>
      <c r="I701" s="96"/>
      <c r="J701" s="96"/>
      <c r="K701" s="96"/>
      <c r="L701" s="96"/>
      <c r="M701" s="96"/>
      <c r="N701" s="96"/>
      <c r="O701" s="96"/>
      <c r="P701" s="96"/>
      <c r="Q701" s="96"/>
      <c r="R701" s="96"/>
      <c r="S701" s="96"/>
      <c r="T701" s="96"/>
      <c r="U701" s="96"/>
      <c r="V701" s="96"/>
      <c r="W701" s="96"/>
      <c r="X701" s="96"/>
      <c r="Y701" s="96"/>
      <c r="Z701" s="96"/>
      <c r="AA701" s="96"/>
      <c r="AB701" s="96"/>
      <c r="AC701" s="96"/>
      <c r="AD701" s="96"/>
      <c r="AE701" s="96"/>
      <c r="AF701" s="96"/>
      <c r="AG701" s="96"/>
    </row>
    <row r="702" spans="1:33" ht="14.25">
      <c r="A702" s="195"/>
      <c r="B702" s="195"/>
      <c r="C702" s="96"/>
      <c r="D702" s="195"/>
      <c r="E702" s="96"/>
      <c r="F702" s="96"/>
      <c r="G702" s="195"/>
      <c r="H702" s="96"/>
      <c r="I702" s="96"/>
      <c r="J702" s="96"/>
      <c r="K702" s="96"/>
      <c r="L702" s="96"/>
      <c r="M702" s="96"/>
      <c r="N702" s="96"/>
      <c r="O702" s="96"/>
      <c r="P702" s="96"/>
      <c r="Q702" s="96"/>
      <c r="R702" s="96"/>
      <c r="S702" s="96"/>
      <c r="T702" s="96"/>
      <c r="U702" s="96"/>
      <c r="V702" s="96"/>
      <c r="W702" s="96"/>
      <c r="X702" s="96"/>
      <c r="Y702" s="96"/>
      <c r="Z702" s="96"/>
      <c r="AA702" s="96"/>
      <c r="AB702" s="96"/>
      <c r="AC702" s="96"/>
      <c r="AD702" s="96"/>
      <c r="AE702" s="96"/>
      <c r="AF702" s="96"/>
      <c r="AG702" s="96"/>
    </row>
    <row r="703" spans="1:33" ht="14.25">
      <c r="A703" s="195"/>
      <c r="B703" s="195"/>
      <c r="C703" s="96"/>
      <c r="D703" s="195"/>
      <c r="E703" s="96"/>
      <c r="F703" s="96"/>
      <c r="G703" s="195"/>
      <c r="H703" s="96"/>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row>
    <row r="704" spans="1:33" ht="14.25">
      <c r="A704" s="195"/>
      <c r="B704" s="195"/>
      <c r="C704" s="96"/>
      <c r="D704" s="195"/>
      <c r="E704" s="96"/>
      <c r="F704" s="96"/>
      <c r="G704" s="195"/>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row>
    <row r="705" spans="1:33" ht="14.25">
      <c r="A705" s="195"/>
      <c r="B705" s="195"/>
      <c r="C705" s="96"/>
      <c r="D705" s="195"/>
      <c r="E705" s="96"/>
      <c r="F705" s="96"/>
      <c r="G705" s="195"/>
      <c r="H705" s="96"/>
      <c r="I705" s="96"/>
      <c r="J705" s="96"/>
      <c r="K705" s="96"/>
      <c r="L705" s="96"/>
      <c r="M705" s="96"/>
      <c r="N705" s="96"/>
      <c r="O705" s="96"/>
      <c r="P705" s="96"/>
      <c r="Q705" s="96"/>
      <c r="R705" s="96"/>
      <c r="S705" s="96"/>
      <c r="T705" s="96"/>
      <c r="U705" s="96"/>
      <c r="V705" s="96"/>
      <c r="W705" s="96"/>
      <c r="X705" s="96"/>
      <c r="Y705" s="96"/>
      <c r="Z705" s="96"/>
      <c r="AA705" s="96"/>
      <c r="AB705" s="96"/>
      <c r="AC705" s="96"/>
      <c r="AD705" s="96"/>
      <c r="AE705" s="96"/>
      <c r="AF705" s="96"/>
      <c r="AG705" s="96"/>
    </row>
    <row r="706" spans="1:33" ht="14.25">
      <c r="A706" s="195"/>
      <c r="B706" s="195"/>
      <c r="C706" s="96"/>
      <c r="D706" s="195"/>
      <c r="E706" s="96"/>
      <c r="F706" s="96"/>
      <c r="G706" s="195"/>
      <c r="H706" s="96"/>
      <c r="I706" s="96"/>
      <c r="J706" s="96"/>
      <c r="K706" s="96"/>
      <c r="L706" s="96"/>
      <c r="M706" s="96"/>
      <c r="N706" s="96"/>
      <c r="O706" s="96"/>
      <c r="P706" s="96"/>
      <c r="Q706" s="96"/>
      <c r="R706" s="96"/>
      <c r="S706" s="96"/>
      <c r="T706" s="96"/>
      <c r="U706" s="96"/>
      <c r="V706" s="96"/>
      <c r="W706" s="96"/>
      <c r="X706" s="96"/>
      <c r="Y706" s="96"/>
      <c r="Z706" s="96"/>
      <c r="AA706" s="96"/>
      <c r="AB706" s="96"/>
      <c r="AC706" s="96"/>
      <c r="AD706" s="96"/>
      <c r="AE706" s="96"/>
      <c r="AF706" s="96"/>
      <c r="AG706" s="96"/>
    </row>
    <row r="707" spans="1:33" ht="14.25">
      <c r="A707" s="195"/>
      <c r="B707" s="195"/>
      <c r="C707" s="96"/>
      <c r="D707" s="195"/>
      <c r="E707" s="96"/>
      <c r="F707" s="96"/>
      <c r="G707" s="195"/>
      <c r="H707" s="96"/>
      <c r="I707" s="96"/>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row>
    <row r="708" spans="1:33" ht="14.25">
      <c r="A708" s="195"/>
      <c r="B708" s="195"/>
      <c r="C708" s="96"/>
      <c r="D708" s="195"/>
      <c r="E708" s="96"/>
      <c r="F708" s="96"/>
      <c r="G708" s="195"/>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row>
    <row r="709" spans="1:33" ht="14.25">
      <c r="A709" s="195"/>
      <c r="B709" s="195"/>
      <c r="C709" s="96"/>
      <c r="D709" s="195"/>
      <c r="E709" s="96"/>
      <c r="F709" s="96"/>
      <c r="G709" s="195"/>
      <c r="H709" s="96"/>
      <c r="I709" s="96"/>
      <c r="J709" s="96"/>
      <c r="K709" s="96"/>
      <c r="L709" s="96"/>
      <c r="M709" s="96"/>
      <c r="N709" s="96"/>
      <c r="O709" s="96"/>
      <c r="P709" s="96"/>
      <c r="Q709" s="96"/>
      <c r="R709" s="96"/>
      <c r="S709" s="96"/>
      <c r="T709" s="96"/>
      <c r="U709" s="96"/>
      <c r="V709" s="96"/>
      <c r="W709" s="96"/>
      <c r="X709" s="96"/>
      <c r="Y709" s="96"/>
      <c r="Z709" s="96"/>
      <c r="AA709" s="96"/>
      <c r="AB709" s="96"/>
      <c r="AC709" s="96"/>
      <c r="AD709" s="96"/>
      <c r="AE709" s="96"/>
      <c r="AF709" s="96"/>
      <c r="AG709" s="96"/>
    </row>
    <row r="710" spans="1:33" ht="14.25">
      <c r="A710" s="195"/>
      <c r="B710" s="195"/>
      <c r="C710" s="96"/>
      <c r="D710" s="195"/>
      <c r="E710" s="96"/>
      <c r="F710" s="96"/>
      <c r="G710" s="195"/>
      <c r="H710" s="96"/>
      <c r="I710" s="96"/>
      <c r="J710" s="96"/>
      <c r="K710" s="96"/>
      <c r="L710" s="96"/>
      <c r="M710" s="96"/>
      <c r="N710" s="96"/>
      <c r="O710" s="96"/>
      <c r="P710" s="96"/>
      <c r="Q710" s="96"/>
      <c r="R710" s="96"/>
      <c r="S710" s="96"/>
      <c r="T710" s="96"/>
      <c r="U710" s="96"/>
      <c r="V710" s="96"/>
      <c r="W710" s="96"/>
      <c r="X710" s="96"/>
      <c r="Y710" s="96"/>
      <c r="Z710" s="96"/>
      <c r="AA710" s="96"/>
      <c r="AB710" s="96"/>
      <c r="AC710" s="96"/>
      <c r="AD710" s="96"/>
      <c r="AE710" s="96"/>
      <c r="AF710" s="96"/>
      <c r="AG710" s="96"/>
    </row>
    <row r="711" spans="1:33" ht="14.25">
      <c r="A711" s="195"/>
      <c r="B711" s="195"/>
      <c r="C711" s="96"/>
      <c r="D711" s="195"/>
      <c r="E711" s="96"/>
      <c r="F711" s="96"/>
      <c r="G711" s="195"/>
      <c r="H711" s="96"/>
      <c r="I711" s="96"/>
      <c r="J711" s="96"/>
      <c r="K711" s="96"/>
      <c r="L711" s="96"/>
      <c r="M711" s="96"/>
      <c r="N711" s="96"/>
      <c r="O711" s="96"/>
      <c r="P711" s="96"/>
      <c r="Q711" s="96"/>
      <c r="R711" s="96"/>
      <c r="S711" s="96"/>
      <c r="T711" s="96"/>
      <c r="U711" s="96"/>
      <c r="V711" s="96"/>
      <c r="W711" s="96"/>
      <c r="X711" s="96"/>
      <c r="Y711" s="96"/>
      <c r="Z711" s="96"/>
      <c r="AA711" s="96"/>
      <c r="AB711" s="96"/>
      <c r="AC711" s="96"/>
      <c r="AD711" s="96"/>
      <c r="AE711" s="96"/>
      <c r="AF711" s="96"/>
      <c r="AG711" s="96"/>
    </row>
    <row r="712" spans="1:33" ht="14.25">
      <c r="A712" s="195"/>
      <c r="B712" s="195"/>
      <c r="C712" s="96"/>
      <c r="D712" s="195"/>
      <c r="E712" s="96"/>
      <c r="F712" s="96"/>
      <c r="G712" s="195"/>
      <c r="H712" s="96"/>
      <c r="I712" s="96"/>
      <c r="J712" s="96"/>
      <c r="K712" s="96"/>
      <c r="L712" s="96"/>
      <c r="M712" s="96"/>
      <c r="N712" s="96"/>
      <c r="O712" s="96"/>
      <c r="P712" s="96"/>
      <c r="Q712" s="96"/>
      <c r="R712" s="96"/>
      <c r="S712" s="96"/>
      <c r="T712" s="96"/>
      <c r="U712" s="96"/>
      <c r="V712" s="96"/>
      <c r="W712" s="96"/>
      <c r="X712" s="96"/>
      <c r="Y712" s="96"/>
      <c r="Z712" s="96"/>
      <c r="AA712" s="96"/>
      <c r="AB712" s="96"/>
      <c r="AC712" s="96"/>
      <c r="AD712" s="96"/>
      <c r="AE712" s="96"/>
      <c r="AF712" s="96"/>
      <c r="AG712" s="96"/>
    </row>
    <row r="713" spans="1:33" ht="14.25">
      <c r="A713" s="195"/>
      <c r="B713" s="195"/>
      <c r="C713" s="96"/>
      <c r="D713" s="195"/>
      <c r="E713" s="96"/>
      <c r="F713" s="96"/>
      <c r="G713" s="195"/>
      <c r="H713" s="96"/>
      <c r="I713" s="96"/>
      <c r="J713" s="96"/>
      <c r="K713" s="96"/>
      <c r="L713" s="96"/>
      <c r="M713" s="96"/>
      <c r="N713" s="96"/>
      <c r="O713" s="96"/>
      <c r="P713" s="96"/>
      <c r="Q713" s="96"/>
      <c r="R713" s="96"/>
      <c r="S713" s="96"/>
      <c r="T713" s="96"/>
      <c r="U713" s="96"/>
      <c r="V713" s="96"/>
      <c r="W713" s="96"/>
      <c r="X713" s="96"/>
      <c r="Y713" s="96"/>
      <c r="Z713" s="96"/>
      <c r="AA713" s="96"/>
      <c r="AB713" s="96"/>
      <c r="AC713" s="96"/>
      <c r="AD713" s="96"/>
      <c r="AE713" s="96"/>
      <c r="AF713" s="96"/>
      <c r="AG713" s="96"/>
    </row>
    <row r="714" spans="1:33" ht="14.25">
      <c r="A714" s="195"/>
      <c r="B714" s="195"/>
      <c r="C714" s="96"/>
      <c r="D714" s="195"/>
      <c r="E714" s="96"/>
      <c r="F714" s="96"/>
      <c r="G714" s="195"/>
      <c r="H714" s="96"/>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row>
    <row r="715" spans="1:33" ht="14.25">
      <c r="A715" s="195"/>
      <c r="B715" s="195"/>
      <c r="C715" s="96"/>
      <c r="D715" s="195"/>
      <c r="E715" s="96"/>
      <c r="F715" s="96"/>
      <c r="G715" s="195"/>
      <c r="H715" s="96"/>
      <c r="I715" s="96"/>
      <c r="J715" s="96"/>
      <c r="K715" s="96"/>
      <c r="L715" s="96"/>
      <c r="M715" s="96"/>
      <c r="N715" s="96"/>
      <c r="O715" s="96"/>
      <c r="P715" s="96"/>
      <c r="Q715" s="96"/>
      <c r="R715" s="96"/>
      <c r="S715" s="96"/>
      <c r="T715" s="96"/>
      <c r="U715" s="96"/>
      <c r="V715" s="96"/>
      <c r="W715" s="96"/>
      <c r="X715" s="96"/>
      <c r="Y715" s="96"/>
      <c r="Z715" s="96"/>
      <c r="AA715" s="96"/>
      <c r="AB715" s="96"/>
      <c r="AC715" s="96"/>
      <c r="AD715" s="96"/>
      <c r="AE715" s="96"/>
      <c r="AF715" s="96"/>
      <c r="AG715" s="96"/>
    </row>
    <row r="716" spans="1:33" ht="14.25">
      <c r="A716" s="195"/>
      <c r="B716" s="195"/>
      <c r="C716" s="96"/>
      <c r="D716" s="195"/>
      <c r="E716" s="96"/>
      <c r="F716" s="96"/>
      <c r="G716" s="195"/>
      <c r="H716" s="96"/>
      <c r="I716" s="96"/>
      <c r="J716" s="96"/>
      <c r="K716" s="96"/>
      <c r="L716" s="96"/>
      <c r="M716" s="96"/>
      <c r="N716" s="96"/>
      <c r="O716" s="96"/>
      <c r="P716" s="96"/>
      <c r="Q716" s="96"/>
      <c r="R716" s="96"/>
      <c r="S716" s="96"/>
      <c r="T716" s="96"/>
      <c r="U716" s="96"/>
      <c r="V716" s="96"/>
      <c r="W716" s="96"/>
      <c r="X716" s="96"/>
      <c r="Y716" s="96"/>
      <c r="Z716" s="96"/>
      <c r="AA716" s="96"/>
      <c r="AB716" s="96"/>
      <c r="AC716" s="96"/>
      <c r="AD716" s="96"/>
      <c r="AE716" s="96"/>
      <c r="AF716" s="96"/>
      <c r="AG716" s="96"/>
    </row>
    <row r="717" spans="1:33" ht="14.25">
      <c r="A717" s="195"/>
      <c r="B717" s="195"/>
      <c r="C717" s="96"/>
      <c r="D717" s="195"/>
      <c r="E717" s="96"/>
      <c r="F717" s="96"/>
      <c r="G717" s="195"/>
      <c r="H717" s="96"/>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row>
    <row r="718" spans="1:33" ht="14.25">
      <c r="A718" s="195"/>
      <c r="B718" s="195"/>
      <c r="C718" s="96"/>
      <c r="D718" s="195"/>
      <c r="E718" s="96"/>
      <c r="F718" s="96"/>
      <c r="G718" s="195"/>
      <c r="H718" s="96"/>
      <c r="I718" s="96"/>
      <c r="J718" s="96"/>
      <c r="K718" s="96"/>
      <c r="L718" s="96"/>
      <c r="M718" s="96"/>
      <c r="N718" s="96"/>
      <c r="O718" s="96"/>
      <c r="P718" s="96"/>
      <c r="Q718" s="96"/>
      <c r="R718" s="96"/>
      <c r="S718" s="96"/>
      <c r="T718" s="96"/>
      <c r="U718" s="96"/>
      <c r="V718" s="96"/>
      <c r="W718" s="96"/>
      <c r="X718" s="96"/>
      <c r="Y718" s="96"/>
      <c r="Z718" s="96"/>
      <c r="AA718" s="96"/>
      <c r="AB718" s="96"/>
      <c r="AC718" s="96"/>
      <c r="AD718" s="96"/>
      <c r="AE718" s="96"/>
      <c r="AF718" s="96"/>
      <c r="AG718" s="96"/>
    </row>
    <row r="719" spans="1:33" ht="14.25">
      <c r="A719" s="195"/>
      <c r="B719" s="195"/>
      <c r="C719" s="96"/>
      <c r="D719" s="195"/>
      <c r="E719" s="96"/>
      <c r="F719" s="96"/>
      <c r="G719" s="195"/>
      <c r="H719" s="96"/>
      <c r="I719" s="96"/>
      <c r="J719" s="96"/>
      <c r="K719" s="96"/>
      <c r="L719" s="96"/>
      <c r="M719" s="96"/>
      <c r="N719" s="96"/>
      <c r="O719" s="96"/>
      <c r="P719" s="96"/>
      <c r="Q719" s="96"/>
      <c r="R719" s="96"/>
      <c r="S719" s="96"/>
      <c r="T719" s="96"/>
      <c r="U719" s="96"/>
      <c r="V719" s="96"/>
      <c r="W719" s="96"/>
      <c r="X719" s="96"/>
      <c r="Y719" s="96"/>
      <c r="Z719" s="96"/>
      <c r="AA719" s="96"/>
      <c r="AB719" s="96"/>
      <c r="AC719" s="96"/>
      <c r="AD719" s="96"/>
      <c r="AE719" s="96"/>
      <c r="AF719" s="96"/>
      <c r="AG719" s="96"/>
    </row>
    <row r="720" spans="1:33" ht="14.25">
      <c r="A720" s="195"/>
      <c r="B720" s="195"/>
      <c r="C720" s="96"/>
      <c r="D720" s="195"/>
      <c r="E720" s="96"/>
      <c r="F720" s="96"/>
      <c r="G720" s="195"/>
      <c r="H720" s="96"/>
      <c r="I720" s="96"/>
      <c r="J720" s="96"/>
      <c r="K720" s="96"/>
      <c r="L720" s="96"/>
      <c r="M720" s="96"/>
      <c r="N720" s="96"/>
      <c r="O720" s="96"/>
      <c r="P720" s="96"/>
      <c r="Q720" s="96"/>
      <c r="R720" s="96"/>
      <c r="S720" s="96"/>
      <c r="T720" s="96"/>
      <c r="U720" s="96"/>
      <c r="V720" s="96"/>
      <c r="W720" s="96"/>
      <c r="X720" s="96"/>
      <c r="Y720" s="96"/>
      <c r="Z720" s="96"/>
      <c r="AA720" s="96"/>
      <c r="AB720" s="96"/>
      <c r="AC720" s="96"/>
      <c r="AD720" s="96"/>
      <c r="AE720" s="96"/>
      <c r="AF720" s="96"/>
      <c r="AG720" s="96"/>
    </row>
    <row r="721" spans="1:33" ht="14.25">
      <c r="A721" s="195"/>
      <c r="B721" s="195"/>
      <c r="C721" s="96"/>
      <c r="D721" s="195"/>
      <c r="E721" s="96"/>
      <c r="F721" s="96"/>
      <c r="G721" s="195"/>
      <c r="H721" s="96"/>
      <c r="I721" s="96"/>
      <c r="J721" s="96"/>
      <c r="K721" s="96"/>
      <c r="L721" s="96"/>
      <c r="M721" s="96"/>
      <c r="N721" s="96"/>
      <c r="O721" s="96"/>
      <c r="P721" s="96"/>
      <c r="Q721" s="96"/>
      <c r="R721" s="96"/>
      <c r="S721" s="96"/>
      <c r="T721" s="96"/>
      <c r="U721" s="96"/>
      <c r="V721" s="96"/>
      <c r="W721" s="96"/>
      <c r="X721" s="96"/>
      <c r="Y721" s="96"/>
      <c r="Z721" s="96"/>
      <c r="AA721" s="96"/>
      <c r="AB721" s="96"/>
      <c r="AC721" s="96"/>
      <c r="AD721" s="96"/>
      <c r="AE721" s="96"/>
      <c r="AF721" s="96"/>
      <c r="AG721" s="96"/>
    </row>
    <row r="722" spans="1:33" ht="14.25">
      <c r="A722" s="195"/>
      <c r="B722" s="195"/>
      <c r="C722" s="96"/>
      <c r="D722" s="195"/>
      <c r="E722" s="96"/>
      <c r="F722" s="96"/>
      <c r="G722" s="195"/>
      <c r="H722" s="96"/>
      <c r="I722" s="96"/>
      <c r="J722" s="96"/>
      <c r="K722" s="96"/>
      <c r="L722" s="96"/>
      <c r="M722" s="96"/>
      <c r="N722" s="96"/>
      <c r="O722" s="96"/>
      <c r="P722" s="96"/>
      <c r="Q722" s="96"/>
      <c r="R722" s="96"/>
      <c r="S722" s="96"/>
      <c r="T722" s="96"/>
      <c r="U722" s="96"/>
      <c r="V722" s="96"/>
      <c r="W722" s="96"/>
      <c r="X722" s="96"/>
      <c r="Y722" s="96"/>
      <c r="Z722" s="96"/>
      <c r="AA722" s="96"/>
      <c r="AB722" s="96"/>
      <c r="AC722" s="96"/>
      <c r="AD722" s="96"/>
      <c r="AE722" s="96"/>
      <c r="AF722" s="96"/>
      <c r="AG722" s="96"/>
    </row>
    <row r="723" spans="1:33" ht="14.25">
      <c r="A723" s="195"/>
      <c r="B723" s="195"/>
      <c r="C723" s="96"/>
      <c r="D723" s="195"/>
      <c r="E723" s="96"/>
      <c r="F723" s="96"/>
      <c r="G723" s="195"/>
      <c r="H723" s="96"/>
      <c r="I723" s="96"/>
      <c r="J723" s="96"/>
      <c r="K723" s="96"/>
      <c r="L723" s="96"/>
      <c r="M723" s="96"/>
      <c r="N723" s="96"/>
      <c r="O723" s="96"/>
      <c r="P723" s="96"/>
      <c r="Q723" s="96"/>
      <c r="R723" s="96"/>
      <c r="S723" s="96"/>
      <c r="T723" s="96"/>
      <c r="U723" s="96"/>
      <c r="V723" s="96"/>
      <c r="W723" s="96"/>
      <c r="X723" s="96"/>
      <c r="Y723" s="96"/>
      <c r="Z723" s="96"/>
      <c r="AA723" s="96"/>
      <c r="AB723" s="96"/>
      <c r="AC723" s="96"/>
      <c r="AD723" s="96"/>
      <c r="AE723" s="96"/>
      <c r="AF723" s="96"/>
      <c r="AG723" s="96"/>
    </row>
    <row r="724" spans="1:33" ht="14.25">
      <c r="A724" s="195"/>
      <c r="B724" s="195"/>
      <c r="C724" s="96"/>
      <c r="D724" s="195"/>
      <c r="E724" s="96"/>
      <c r="F724" s="96"/>
      <c r="G724" s="195"/>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row>
    <row r="725" spans="1:33" ht="14.25">
      <c r="A725" s="195"/>
      <c r="B725" s="195"/>
      <c r="C725" s="96"/>
      <c r="D725" s="195"/>
      <c r="E725" s="96"/>
      <c r="F725" s="96"/>
      <c r="G725" s="195"/>
      <c r="H725" s="96"/>
      <c r="I725" s="96"/>
      <c r="J725" s="96"/>
      <c r="K725" s="96"/>
      <c r="L725" s="96"/>
      <c r="M725" s="96"/>
      <c r="N725" s="96"/>
      <c r="O725" s="96"/>
      <c r="P725" s="96"/>
      <c r="Q725" s="96"/>
      <c r="R725" s="96"/>
      <c r="S725" s="96"/>
      <c r="T725" s="96"/>
      <c r="U725" s="96"/>
      <c r="V725" s="96"/>
      <c r="W725" s="96"/>
      <c r="X725" s="96"/>
      <c r="Y725" s="96"/>
      <c r="Z725" s="96"/>
      <c r="AA725" s="96"/>
      <c r="AB725" s="96"/>
      <c r="AC725" s="96"/>
      <c r="AD725" s="96"/>
      <c r="AE725" s="96"/>
      <c r="AF725" s="96"/>
      <c r="AG725" s="96"/>
    </row>
    <row r="726" spans="1:33" ht="14.25">
      <c r="A726" s="195"/>
      <c r="B726" s="195"/>
      <c r="C726" s="96"/>
      <c r="D726" s="195"/>
      <c r="E726" s="96"/>
      <c r="F726" s="96"/>
      <c r="G726" s="195"/>
      <c r="H726" s="96"/>
      <c r="I726" s="96"/>
      <c r="J726" s="96"/>
      <c r="K726" s="96"/>
      <c r="L726" s="96"/>
      <c r="M726" s="96"/>
      <c r="N726" s="96"/>
      <c r="O726" s="96"/>
      <c r="P726" s="96"/>
      <c r="Q726" s="96"/>
      <c r="R726" s="96"/>
      <c r="S726" s="96"/>
      <c r="T726" s="96"/>
      <c r="U726" s="96"/>
      <c r="V726" s="96"/>
      <c r="W726" s="96"/>
      <c r="X726" s="96"/>
      <c r="Y726" s="96"/>
      <c r="Z726" s="96"/>
      <c r="AA726" s="96"/>
      <c r="AB726" s="96"/>
      <c r="AC726" s="96"/>
      <c r="AD726" s="96"/>
      <c r="AE726" s="96"/>
      <c r="AF726" s="96"/>
      <c r="AG726" s="96"/>
    </row>
    <row r="727" spans="1:33" ht="14.25">
      <c r="A727" s="195"/>
      <c r="B727" s="195"/>
      <c r="C727" s="96"/>
      <c r="D727" s="195"/>
      <c r="E727" s="96"/>
      <c r="F727" s="96"/>
      <c r="G727" s="195"/>
      <c r="H727" s="96"/>
      <c r="I727" s="96"/>
      <c r="J727" s="96"/>
      <c r="K727" s="96"/>
      <c r="L727" s="96"/>
      <c r="M727" s="96"/>
      <c r="N727" s="96"/>
      <c r="O727" s="96"/>
      <c r="P727" s="96"/>
      <c r="Q727" s="96"/>
      <c r="R727" s="96"/>
      <c r="S727" s="96"/>
      <c r="T727" s="96"/>
      <c r="U727" s="96"/>
      <c r="V727" s="96"/>
      <c r="W727" s="96"/>
      <c r="X727" s="96"/>
      <c r="Y727" s="96"/>
      <c r="Z727" s="96"/>
      <c r="AA727" s="96"/>
      <c r="AB727" s="96"/>
      <c r="AC727" s="96"/>
      <c r="AD727" s="96"/>
      <c r="AE727" s="96"/>
      <c r="AF727" s="96"/>
      <c r="AG727" s="96"/>
    </row>
    <row r="728" spans="1:33" ht="14.25">
      <c r="A728" s="195"/>
      <c r="B728" s="195"/>
      <c r="C728" s="96"/>
      <c r="D728" s="195"/>
      <c r="E728" s="96"/>
      <c r="F728" s="96"/>
      <c r="G728" s="195"/>
      <c r="H728" s="96"/>
      <c r="I728" s="96"/>
      <c r="J728" s="96"/>
      <c r="K728" s="96"/>
      <c r="L728" s="96"/>
      <c r="M728" s="96"/>
      <c r="N728" s="96"/>
      <c r="O728" s="96"/>
      <c r="P728" s="96"/>
      <c r="Q728" s="96"/>
      <c r="R728" s="96"/>
      <c r="S728" s="96"/>
      <c r="T728" s="96"/>
      <c r="U728" s="96"/>
      <c r="V728" s="96"/>
      <c r="W728" s="96"/>
      <c r="X728" s="96"/>
      <c r="Y728" s="96"/>
      <c r="Z728" s="96"/>
      <c r="AA728" s="96"/>
      <c r="AB728" s="96"/>
      <c r="AC728" s="96"/>
      <c r="AD728" s="96"/>
      <c r="AE728" s="96"/>
      <c r="AF728" s="96"/>
      <c r="AG728" s="96"/>
    </row>
    <row r="729" spans="1:33" ht="14.25">
      <c r="A729" s="195"/>
      <c r="B729" s="195"/>
      <c r="C729" s="96"/>
      <c r="D729" s="195"/>
      <c r="E729" s="96"/>
      <c r="F729" s="96"/>
      <c r="G729" s="195"/>
      <c r="H729" s="96"/>
      <c r="I729" s="96"/>
      <c r="J729" s="96"/>
      <c r="K729" s="96"/>
      <c r="L729" s="96"/>
      <c r="M729" s="96"/>
      <c r="N729" s="96"/>
      <c r="O729" s="96"/>
      <c r="P729" s="96"/>
      <c r="Q729" s="96"/>
      <c r="R729" s="96"/>
      <c r="S729" s="96"/>
      <c r="T729" s="96"/>
      <c r="U729" s="96"/>
      <c r="V729" s="96"/>
      <c r="W729" s="96"/>
      <c r="X729" s="96"/>
      <c r="Y729" s="96"/>
      <c r="Z729" s="96"/>
      <c r="AA729" s="96"/>
      <c r="AB729" s="96"/>
      <c r="AC729" s="96"/>
      <c r="AD729" s="96"/>
      <c r="AE729" s="96"/>
      <c r="AF729" s="96"/>
      <c r="AG729" s="96"/>
    </row>
    <row r="730" spans="1:33" ht="14.25">
      <c r="A730" s="195"/>
      <c r="B730" s="195"/>
      <c r="C730" s="96"/>
      <c r="D730" s="195"/>
      <c r="E730" s="96"/>
      <c r="F730" s="96"/>
      <c r="G730" s="195"/>
      <c r="H730" s="96"/>
      <c r="I730" s="96"/>
      <c r="J730" s="96"/>
      <c r="K730" s="96"/>
      <c r="L730" s="96"/>
      <c r="M730" s="96"/>
      <c r="N730" s="96"/>
      <c r="O730" s="96"/>
      <c r="P730" s="96"/>
      <c r="Q730" s="96"/>
      <c r="R730" s="96"/>
      <c r="S730" s="96"/>
      <c r="T730" s="96"/>
      <c r="U730" s="96"/>
      <c r="V730" s="96"/>
      <c r="W730" s="96"/>
      <c r="X730" s="96"/>
      <c r="Y730" s="96"/>
      <c r="Z730" s="96"/>
      <c r="AA730" s="96"/>
      <c r="AB730" s="96"/>
      <c r="AC730" s="96"/>
      <c r="AD730" s="96"/>
      <c r="AE730" s="96"/>
      <c r="AF730" s="96"/>
      <c r="AG730" s="96"/>
    </row>
    <row r="731" spans="1:33" ht="14.25">
      <c r="A731" s="195"/>
      <c r="B731" s="195"/>
      <c r="C731" s="96"/>
      <c r="D731" s="195"/>
      <c r="E731" s="96"/>
      <c r="F731" s="96"/>
      <c r="G731" s="195"/>
      <c r="H731" s="96"/>
      <c r="I731" s="96"/>
      <c r="J731" s="96"/>
      <c r="K731" s="96"/>
      <c r="L731" s="96"/>
      <c r="M731" s="96"/>
      <c r="N731" s="96"/>
      <c r="O731" s="96"/>
      <c r="P731" s="96"/>
      <c r="Q731" s="96"/>
      <c r="R731" s="96"/>
      <c r="S731" s="96"/>
      <c r="T731" s="96"/>
      <c r="U731" s="96"/>
      <c r="V731" s="96"/>
      <c r="W731" s="96"/>
      <c r="X731" s="96"/>
      <c r="Y731" s="96"/>
      <c r="Z731" s="96"/>
      <c r="AA731" s="96"/>
      <c r="AB731" s="96"/>
      <c r="AC731" s="96"/>
      <c r="AD731" s="96"/>
      <c r="AE731" s="96"/>
      <c r="AF731" s="96"/>
      <c r="AG731" s="96"/>
    </row>
    <row r="732" spans="1:33" ht="14.25">
      <c r="A732" s="195"/>
      <c r="B732" s="195"/>
      <c r="C732" s="96"/>
      <c r="D732" s="195"/>
      <c r="E732" s="96"/>
      <c r="F732" s="96"/>
      <c r="G732" s="195"/>
      <c r="H732" s="96"/>
      <c r="I732" s="96"/>
      <c r="J732" s="96"/>
      <c r="K732" s="96"/>
      <c r="L732" s="96"/>
      <c r="M732" s="96"/>
      <c r="N732" s="96"/>
      <c r="O732" s="96"/>
      <c r="P732" s="96"/>
      <c r="Q732" s="96"/>
      <c r="R732" s="96"/>
      <c r="S732" s="96"/>
      <c r="T732" s="96"/>
      <c r="U732" s="96"/>
      <c r="V732" s="96"/>
      <c r="W732" s="96"/>
      <c r="X732" s="96"/>
      <c r="Y732" s="96"/>
      <c r="Z732" s="96"/>
      <c r="AA732" s="96"/>
      <c r="AB732" s="96"/>
      <c r="AC732" s="96"/>
      <c r="AD732" s="96"/>
      <c r="AE732" s="96"/>
      <c r="AF732" s="96"/>
      <c r="AG732" s="96"/>
    </row>
    <row r="733" spans="1:33" ht="14.25">
      <c r="A733" s="195"/>
      <c r="B733" s="195"/>
      <c r="C733" s="96"/>
      <c r="D733" s="195"/>
      <c r="E733" s="96"/>
      <c r="F733" s="96"/>
      <c r="G733" s="195"/>
      <c r="H733" s="96"/>
      <c r="I733" s="96"/>
      <c r="J733" s="96"/>
      <c r="K733" s="96"/>
      <c r="L733" s="96"/>
      <c r="M733" s="96"/>
      <c r="N733" s="96"/>
      <c r="O733" s="96"/>
      <c r="P733" s="96"/>
      <c r="Q733" s="96"/>
      <c r="R733" s="96"/>
      <c r="S733" s="96"/>
      <c r="T733" s="96"/>
      <c r="U733" s="96"/>
      <c r="V733" s="96"/>
      <c r="W733" s="96"/>
      <c r="X733" s="96"/>
      <c r="Y733" s="96"/>
      <c r="Z733" s="96"/>
      <c r="AA733" s="96"/>
      <c r="AB733" s="96"/>
      <c r="AC733" s="96"/>
      <c r="AD733" s="96"/>
      <c r="AE733" s="96"/>
      <c r="AF733" s="96"/>
      <c r="AG733" s="96"/>
    </row>
    <row r="734" spans="1:33" ht="14.25">
      <c r="A734" s="195"/>
      <c r="B734" s="195"/>
      <c r="C734" s="96"/>
      <c r="D734" s="195"/>
      <c r="E734" s="96"/>
      <c r="F734" s="96"/>
      <c r="G734" s="195"/>
      <c r="H734" s="96"/>
      <c r="I734" s="96"/>
      <c r="J734" s="96"/>
      <c r="K734" s="96"/>
      <c r="L734" s="96"/>
      <c r="M734" s="96"/>
      <c r="N734" s="96"/>
      <c r="O734" s="96"/>
      <c r="P734" s="96"/>
      <c r="Q734" s="96"/>
      <c r="R734" s="96"/>
      <c r="S734" s="96"/>
      <c r="T734" s="96"/>
      <c r="U734" s="96"/>
      <c r="V734" s="96"/>
      <c r="W734" s="96"/>
      <c r="X734" s="96"/>
      <c r="Y734" s="96"/>
      <c r="Z734" s="96"/>
      <c r="AA734" s="96"/>
      <c r="AB734" s="96"/>
      <c r="AC734" s="96"/>
      <c r="AD734" s="96"/>
      <c r="AE734" s="96"/>
      <c r="AF734" s="96"/>
      <c r="AG734" s="96"/>
    </row>
    <row r="735" spans="1:33" ht="14.25">
      <c r="A735" s="195"/>
      <c r="B735" s="195"/>
      <c r="C735" s="96"/>
      <c r="D735" s="195"/>
      <c r="E735" s="96"/>
      <c r="F735" s="96"/>
      <c r="G735" s="195"/>
      <c r="H735" s="96"/>
      <c r="I735" s="96"/>
      <c r="J735" s="96"/>
      <c r="K735" s="96"/>
      <c r="L735" s="96"/>
      <c r="M735" s="96"/>
      <c r="N735" s="96"/>
      <c r="O735" s="96"/>
      <c r="P735" s="96"/>
      <c r="Q735" s="96"/>
      <c r="R735" s="96"/>
      <c r="S735" s="96"/>
      <c r="T735" s="96"/>
      <c r="U735" s="96"/>
      <c r="V735" s="96"/>
      <c r="W735" s="96"/>
      <c r="X735" s="96"/>
      <c r="Y735" s="96"/>
      <c r="Z735" s="96"/>
      <c r="AA735" s="96"/>
      <c r="AB735" s="96"/>
      <c r="AC735" s="96"/>
      <c r="AD735" s="96"/>
      <c r="AE735" s="96"/>
      <c r="AF735" s="96"/>
      <c r="AG735" s="96"/>
    </row>
    <row r="736" spans="1:33" ht="14.25">
      <c r="A736" s="195"/>
      <c r="B736" s="195"/>
      <c r="C736" s="96"/>
      <c r="D736" s="195"/>
      <c r="E736" s="96"/>
      <c r="F736" s="96"/>
      <c r="G736" s="195"/>
      <c r="H736" s="96"/>
      <c r="I736" s="96"/>
      <c r="J736" s="96"/>
      <c r="K736" s="96"/>
      <c r="L736" s="96"/>
      <c r="M736" s="96"/>
      <c r="N736" s="96"/>
      <c r="O736" s="96"/>
      <c r="P736" s="96"/>
      <c r="Q736" s="96"/>
      <c r="R736" s="96"/>
      <c r="S736" s="96"/>
      <c r="T736" s="96"/>
      <c r="U736" s="96"/>
      <c r="V736" s="96"/>
      <c r="W736" s="96"/>
      <c r="X736" s="96"/>
      <c r="Y736" s="96"/>
      <c r="Z736" s="96"/>
      <c r="AA736" s="96"/>
      <c r="AB736" s="96"/>
      <c r="AC736" s="96"/>
      <c r="AD736" s="96"/>
      <c r="AE736" s="96"/>
      <c r="AF736" s="96"/>
      <c r="AG736" s="96"/>
    </row>
    <row r="737" spans="1:33" ht="14.25">
      <c r="A737" s="195"/>
      <c r="B737" s="195"/>
      <c r="C737" s="96"/>
      <c r="D737" s="195"/>
      <c r="E737" s="96"/>
      <c r="F737" s="96"/>
      <c r="G737" s="195"/>
      <c r="H737" s="96"/>
      <c r="I737" s="96"/>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row>
    <row r="738" spans="1:33" ht="14.25">
      <c r="A738" s="195"/>
      <c r="B738" s="195"/>
      <c r="C738" s="96"/>
      <c r="D738" s="195"/>
      <c r="E738" s="96"/>
      <c r="F738" s="96"/>
      <c r="G738" s="195"/>
      <c r="H738" s="96"/>
      <c r="I738" s="96"/>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row>
    <row r="739" spans="1:33" ht="14.25">
      <c r="A739" s="195"/>
      <c r="B739" s="195"/>
      <c r="C739" s="96"/>
      <c r="D739" s="195"/>
      <c r="E739" s="96"/>
      <c r="F739" s="96"/>
      <c r="G739" s="195"/>
      <c r="H739" s="96"/>
      <c r="I739" s="96"/>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row>
    <row r="740" spans="1:33" ht="14.25">
      <c r="A740" s="195"/>
      <c r="B740" s="195"/>
      <c r="C740" s="96"/>
      <c r="D740" s="195"/>
      <c r="E740" s="96"/>
      <c r="F740" s="96"/>
      <c r="G740" s="195"/>
      <c r="H740" s="96"/>
      <c r="I740" s="96"/>
      <c r="J740" s="96"/>
      <c r="K740" s="96"/>
      <c r="L740" s="96"/>
      <c r="M740" s="96"/>
      <c r="N740" s="96"/>
      <c r="O740" s="96"/>
      <c r="P740" s="96"/>
      <c r="Q740" s="96"/>
      <c r="R740" s="96"/>
      <c r="S740" s="96"/>
      <c r="T740" s="96"/>
      <c r="U740" s="96"/>
      <c r="V740" s="96"/>
      <c r="W740" s="96"/>
      <c r="X740" s="96"/>
      <c r="Y740" s="96"/>
      <c r="Z740" s="96"/>
      <c r="AA740" s="96"/>
      <c r="AB740" s="96"/>
      <c r="AC740" s="96"/>
      <c r="AD740" s="96"/>
      <c r="AE740" s="96"/>
      <c r="AF740" s="96"/>
      <c r="AG740" s="96"/>
    </row>
    <row r="741" spans="1:33" ht="14.25">
      <c r="A741" s="195"/>
      <c r="B741" s="195"/>
      <c r="C741" s="96"/>
      <c r="D741" s="195"/>
      <c r="E741" s="96"/>
      <c r="F741" s="96"/>
      <c r="G741" s="195"/>
      <c r="H741" s="96"/>
      <c r="I741" s="96"/>
      <c r="J741" s="96"/>
      <c r="K741" s="96"/>
      <c r="L741" s="96"/>
      <c r="M741" s="96"/>
      <c r="N741" s="96"/>
      <c r="O741" s="96"/>
      <c r="P741" s="96"/>
      <c r="Q741" s="96"/>
      <c r="R741" s="96"/>
      <c r="S741" s="96"/>
      <c r="T741" s="96"/>
      <c r="U741" s="96"/>
      <c r="V741" s="96"/>
      <c r="W741" s="96"/>
      <c r="X741" s="96"/>
      <c r="Y741" s="96"/>
      <c r="Z741" s="96"/>
      <c r="AA741" s="96"/>
      <c r="AB741" s="96"/>
      <c r="AC741" s="96"/>
      <c r="AD741" s="96"/>
      <c r="AE741" s="96"/>
      <c r="AF741" s="96"/>
      <c r="AG741" s="96"/>
    </row>
    <row r="742" spans="1:33" ht="14.25">
      <c r="A742" s="195"/>
      <c r="B742" s="195"/>
      <c r="C742" s="96"/>
      <c r="D742" s="195"/>
      <c r="E742" s="96"/>
      <c r="F742" s="96"/>
      <c r="G742" s="195"/>
      <c r="H742" s="96"/>
      <c r="I742" s="96"/>
      <c r="J742" s="96"/>
      <c r="K742" s="96"/>
      <c r="L742" s="96"/>
      <c r="M742" s="96"/>
      <c r="N742" s="96"/>
      <c r="O742" s="96"/>
      <c r="P742" s="96"/>
      <c r="Q742" s="96"/>
      <c r="R742" s="96"/>
      <c r="S742" s="96"/>
      <c r="T742" s="96"/>
      <c r="U742" s="96"/>
      <c r="V742" s="96"/>
      <c r="W742" s="96"/>
      <c r="X742" s="96"/>
      <c r="Y742" s="96"/>
      <c r="Z742" s="96"/>
      <c r="AA742" s="96"/>
      <c r="AB742" s="96"/>
      <c r="AC742" s="96"/>
      <c r="AD742" s="96"/>
      <c r="AE742" s="96"/>
      <c r="AF742" s="96"/>
      <c r="AG742" s="96"/>
    </row>
    <row r="743" spans="1:33" ht="14.25">
      <c r="A743" s="195"/>
      <c r="B743" s="195"/>
      <c r="C743" s="96"/>
      <c r="D743" s="195"/>
      <c r="E743" s="96"/>
      <c r="F743" s="96"/>
      <c r="G743" s="195"/>
      <c r="H743" s="96"/>
      <c r="I743" s="96"/>
      <c r="J743" s="96"/>
      <c r="K743" s="96"/>
      <c r="L743" s="96"/>
      <c r="M743" s="96"/>
      <c r="N743" s="96"/>
      <c r="O743" s="96"/>
      <c r="P743" s="96"/>
      <c r="Q743" s="96"/>
      <c r="R743" s="96"/>
      <c r="S743" s="96"/>
      <c r="T743" s="96"/>
      <c r="U743" s="96"/>
      <c r="V743" s="96"/>
      <c r="W743" s="96"/>
      <c r="X743" s="96"/>
      <c r="Y743" s="96"/>
      <c r="Z743" s="96"/>
      <c r="AA743" s="96"/>
      <c r="AB743" s="96"/>
      <c r="AC743" s="96"/>
      <c r="AD743" s="96"/>
      <c r="AE743" s="96"/>
      <c r="AF743" s="96"/>
      <c r="AG743" s="96"/>
    </row>
    <row r="744" spans="1:33" ht="14.25">
      <c r="A744" s="195"/>
      <c r="B744" s="195"/>
      <c r="C744" s="96"/>
      <c r="D744" s="195"/>
      <c r="E744" s="96"/>
      <c r="F744" s="96"/>
      <c r="G744" s="195"/>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6"/>
      <c r="AF744" s="96"/>
      <c r="AG744" s="96"/>
    </row>
    <row r="745" spans="1:33" ht="14.25">
      <c r="A745" s="195"/>
      <c r="B745" s="195"/>
      <c r="C745" s="96"/>
      <c r="D745" s="195"/>
      <c r="E745" s="96"/>
      <c r="F745" s="96"/>
      <c r="G745" s="195"/>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6"/>
      <c r="AF745" s="96"/>
      <c r="AG745" s="96"/>
    </row>
    <row r="746" spans="1:33" ht="14.25">
      <c r="A746" s="195"/>
      <c r="B746" s="195"/>
      <c r="C746" s="96"/>
      <c r="D746" s="195"/>
      <c r="E746" s="96"/>
      <c r="F746" s="96"/>
      <c r="G746" s="195"/>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row>
    <row r="747" spans="1:33" ht="14.25">
      <c r="A747" s="195"/>
      <c r="B747" s="195"/>
      <c r="C747" s="96"/>
      <c r="D747" s="195"/>
      <c r="E747" s="96"/>
      <c r="F747" s="96"/>
      <c r="G747" s="195"/>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6"/>
      <c r="AF747" s="96"/>
      <c r="AG747" s="96"/>
    </row>
    <row r="748" spans="1:33" ht="14.25">
      <c r="A748" s="195"/>
      <c r="B748" s="195"/>
      <c r="C748" s="96"/>
      <c r="D748" s="195"/>
      <c r="E748" s="96"/>
      <c r="F748" s="96"/>
      <c r="G748" s="195"/>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6"/>
      <c r="AF748" s="96"/>
      <c r="AG748" s="96"/>
    </row>
    <row r="749" spans="1:33" ht="14.25">
      <c r="A749" s="195"/>
      <c r="B749" s="195"/>
      <c r="C749" s="96"/>
      <c r="D749" s="195"/>
      <c r="E749" s="96"/>
      <c r="F749" s="96"/>
      <c r="G749" s="195"/>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row>
    <row r="750" spans="1:33" ht="14.25">
      <c r="A750" s="195"/>
      <c r="B750" s="195"/>
      <c r="C750" s="96"/>
      <c r="D750" s="195"/>
      <c r="E750" s="96"/>
      <c r="F750" s="96"/>
      <c r="G750" s="195"/>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6"/>
      <c r="AF750" s="96"/>
      <c r="AG750" s="96"/>
    </row>
    <row r="751" spans="1:33" ht="14.25">
      <c r="A751" s="195"/>
      <c r="B751" s="195"/>
      <c r="C751" s="96"/>
      <c r="D751" s="195"/>
      <c r="E751" s="96"/>
      <c r="F751" s="96"/>
      <c r="G751" s="195"/>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6"/>
      <c r="AF751" s="96"/>
      <c r="AG751" s="96"/>
    </row>
    <row r="752" spans="1:33" ht="14.25">
      <c r="A752" s="195"/>
      <c r="B752" s="195"/>
      <c r="C752" s="96"/>
      <c r="D752" s="195"/>
      <c r="E752" s="96"/>
      <c r="F752" s="96"/>
      <c r="G752" s="195"/>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6"/>
      <c r="AF752" s="96"/>
      <c r="AG752" s="96"/>
    </row>
    <row r="753" spans="1:33" ht="14.25">
      <c r="A753" s="195"/>
      <c r="B753" s="195"/>
      <c r="C753" s="96"/>
      <c r="D753" s="195"/>
      <c r="E753" s="96"/>
      <c r="F753" s="96"/>
      <c r="G753" s="195"/>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6"/>
      <c r="AF753" s="96"/>
      <c r="AG753" s="96"/>
    </row>
    <row r="754" spans="1:33" ht="14.25">
      <c r="A754" s="195"/>
      <c r="B754" s="195"/>
      <c r="C754" s="96"/>
      <c r="D754" s="195"/>
      <c r="E754" s="96"/>
      <c r="F754" s="96"/>
      <c r="G754" s="195"/>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row>
    <row r="755" spans="1:33" ht="14.25">
      <c r="A755" s="195"/>
      <c r="B755" s="195"/>
      <c r="C755" s="96"/>
      <c r="D755" s="195"/>
      <c r="E755" s="96"/>
      <c r="F755" s="96"/>
      <c r="G755" s="195"/>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row>
    <row r="756" spans="1:33" ht="14.25">
      <c r="A756" s="195"/>
      <c r="B756" s="195"/>
      <c r="C756" s="96"/>
      <c r="D756" s="195"/>
      <c r="E756" s="96"/>
      <c r="F756" s="96"/>
      <c r="G756" s="195"/>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6"/>
      <c r="AF756" s="96"/>
      <c r="AG756" s="96"/>
    </row>
    <row r="757" spans="1:33" ht="14.25">
      <c r="A757" s="195"/>
      <c r="B757" s="195"/>
      <c r="C757" s="96"/>
      <c r="D757" s="195"/>
      <c r="E757" s="96"/>
      <c r="F757" s="96"/>
      <c r="G757" s="195"/>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6"/>
      <c r="AF757" s="96"/>
      <c r="AG757" s="96"/>
    </row>
    <row r="758" spans="1:33" ht="14.25">
      <c r="A758" s="195"/>
      <c r="B758" s="195"/>
      <c r="C758" s="96"/>
      <c r="D758" s="195"/>
      <c r="E758" s="96"/>
      <c r="F758" s="96"/>
      <c r="G758" s="195"/>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6"/>
      <c r="AF758" s="96"/>
      <c r="AG758" s="96"/>
    </row>
    <row r="759" spans="1:33" ht="14.25">
      <c r="A759" s="195"/>
      <c r="B759" s="195"/>
      <c r="C759" s="96"/>
      <c r="D759" s="195"/>
      <c r="E759" s="96"/>
      <c r="F759" s="96"/>
      <c r="G759" s="195"/>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6"/>
      <c r="AF759" s="96"/>
      <c r="AG759" s="96"/>
    </row>
    <row r="760" spans="1:33" ht="14.25">
      <c r="A760" s="195"/>
      <c r="B760" s="195"/>
      <c r="C760" s="96"/>
      <c r="D760" s="195"/>
      <c r="E760" s="96"/>
      <c r="F760" s="96"/>
      <c r="G760" s="195"/>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6"/>
      <c r="AF760" s="96"/>
      <c r="AG760" s="96"/>
    </row>
    <row r="761" spans="1:33" ht="14.25">
      <c r="A761" s="195"/>
      <c r="B761" s="195"/>
      <c r="C761" s="96"/>
      <c r="D761" s="195"/>
      <c r="E761" s="96"/>
      <c r="F761" s="96"/>
      <c r="G761" s="195"/>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6"/>
      <c r="AF761" s="96"/>
      <c r="AG761" s="96"/>
    </row>
    <row r="762" spans="1:33" ht="14.25">
      <c r="A762" s="195"/>
      <c r="B762" s="195"/>
      <c r="C762" s="96"/>
      <c r="D762" s="195"/>
      <c r="E762" s="96"/>
      <c r="F762" s="96"/>
      <c r="G762" s="195"/>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6"/>
      <c r="AF762" s="96"/>
      <c r="AG762" s="96"/>
    </row>
    <row r="763" spans="1:33" ht="14.25">
      <c r="A763" s="195"/>
      <c r="B763" s="195"/>
      <c r="C763" s="96"/>
      <c r="D763" s="195"/>
      <c r="E763" s="96"/>
      <c r="F763" s="96"/>
      <c r="G763" s="195"/>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6"/>
      <c r="AF763" s="96"/>
      <c r="AG763" s="96"/>
    </row>
    <row r="764" spans="1:33" ht="14.25">
      <c r="A764" s="195"/>
      <c r="B764" s="195"/>
      <c r="C764" s="96"/>
      <c r="D764" s="195"/>
      <c r="E764" s="96"/>
      <c r="F764" s="96"/>
      <c r="G764" s="195"/>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6"/>
      <c r="AF764" s="96"/>
      <c r="AG764" s="96"/>
    </row>
    <row r="765" spans="1:33" ht="14.25">
      <c r="A765" s="195"/>
      <c r="B765" s="195"/>
      <c r="C765" s="96"/>
      <c r="D765" s="195"/>
      <c r="E765" s="96"/>
      <c r="F765" s="96"/>
      <c r="G765" s="195"/>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6"/>
      <c r="AF765" s="96"/>
      <c r="AG765" s="96"/>
    </row>
    <row r="766" spans="1:33" ht="14.25">
      <c r="A766" s="195"/>
      <c r="B766" s="195"/>
      <c r="C766" s="96"/>
      <c r="D766" s="195"/>
      <c r="E766" s="96"/>
      <c r="F766" s="96"/>
      <c r="G766" s="195"/>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6"/>
      <c r="AF766" s="96"/>
      <c r="AG766" s="96"/>
    </row>
    <row r="767" spans="1:33" ht="14.25">
      <c r="A767" s="195"/>
      <c r="B767" s="195"/>
      <c r="C767" s="96"/>
      <c r="D767" s="195"/>
      <c r="E767" s="96"/>
      <c r="F767" s="96"/>
      <c r="G767" s="195"/>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6"/>
      <c r="AF767" s="96"/>
      <c r="AG767" s="96"/>
    </row>
    <row r="768" spans="1:33" ht="14.25">
      <c r="A768" s="195"/>
      <c r="B768" s="195"/>
      <c r="C768" s="96"/>
      <c r="D768" s="195"/>
      <c r="E768" s="96"/>
      <c r="F768" s="96"/>
      <c r="G768" s="195"/>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6"/>
      <c r="AF768" s="96"/>
      <c r="AG768" s="96"/>
    </row>
    <row r="769" spans="1:33" ht="14.25">
      <c r="A769" s="195"/>
      <c r="B769" s="195"/>
      <c r="C769" s="96"/>
      <c r="D769" s="195"/>
      <c r="E769" s="96"/>
      <c r="F769" s="96"/>
      <c r="G769" s="195"/>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6"/>
      <c r="AF769" s="96"/>
      <c r="AG769" s="96"/>
    </row>
    <row r="770" spans="1:33" ht="14.25">
      <c r="A770" s="195"/>
      <c r="B770" s="195"/>
      <c r="C770" s="96"/>
      <c r="D770" s="195"/>
      <c r="E770" s="96"/>
      <c r="F770" s="96"/>
      <c r="G770" s="195"/>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6"/>
      <c r="AF770" s="96"/>
      <c r="AG770" s="96"/>
    </row>
    <row r="771" spans="1:33" ht="14.25">
      <c r="A771" s="195"/>
      <c r="B771" s="195"/>
      <c r="C771" s="96"/>
      <c r="D771" s="195"/>
      <c r="E771" s="96"/>
      <c r="F771" s="96"/>
      <c r="G771" s="195"/>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6"/>
      <c r="AF771" s="96"/>
      <c r="AG771" s="96"/>
    </row>
    <row r="772" spans="1:33" ht="14.25">
      <c r="A772" s="195"/>
      <c r="B772" s="195"/>
      <c r="C772" s="96"/>
      <c r="D772" s="195"/>
      <c r="E772" s="96"/>
      <c r="F772" s="96"/>
      <c r="G772" s="195"/>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6"/>
      <c r="AF772" s="96"/>
      <c r="AG772" s="96"/>
    </row>
    <row r="773" spans="1:33" ht="14.25">
      <c r="A773" s="195"/>
      <c r="B773" s="195"/>
      <c r="C773" s="96"/>
      <c r="D773" s="195"/>
      <c r="E773" s="96"/>
      <c r="F773" s="96"/>
      <c r="G773" s="195"/>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6"/>
      <c r="AF773" s="96"/>
      <c r="AG773" s="96"/>
    </row>
    <row r="774" spans="1:33" ht="14.25">
      <c r="A774" s="195"/>
      <c r="B774" s="195"/>
      <c r="C774" s="96"/>
      <c r="D774" s="195"/>
      <c r="E774" s="96"/>
      <c r="F774" s="96"/>
      <c r="G774" s="195"/>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6"/>
      <c r="AF774" s="96"/>
      <c r="AG774" s="96"/>
    </row>
    <row r="775" spans="1:33" ht="14.25">
      <c r="A775" s="195"/>
      <c r="B775" s="195"/>
      <c r="C775" s="96"/>
      <c r="D775" s="195"/>
      <c r="E775" s="96"/>
      <c r="F775" s="96"/>
      <c r="G775" s="195"/>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row>
    <row r="776" spans="1:33" ht="14.25">
      <c r="A776" s="195"/>
      <c r="B776" s="195"/>
      <c r="C776" s="96"/>
      <c r="D776" s="195"/>
      <c r="E776" s="96"/>
      <c r="F776" s="96"/>
      <c r="G776" s="195"/>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6"/>
      <c r="AF776" s="96"/>
      <c r="AG776" s="96"/>
    </row>
    <row r="777" spans="1:33" ht="14.25">
      <c r="A777" s="195"/>
      <c r="B777" s="195"/>
      <c r="C777" s="96"/>
      <c r="D777" s="195"/>
      <c r="E777" s="96"/>
      <c r="F777" s="96"/>
      <c r="G777" s="195"/>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6"/>
      <c r="AF777" s="96"/>
      <c r="AG777" s="96"/>
    </row>
    <row r="778" spans="1:33" ht="14.25">
      <c r="A778" s="195"/>
      <c r="B778" s="195"/>
      <c r="C778" s="96"/>
      <c r="D778" s="195"/>
      <c r="E778" s="96"/>
      <c r="F778" s="96"/>
      <c r="G778" s="195"/>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6"/>
      <c r="AF778" s="96"/>
      <c r="AG778" s="96"/>
    </row>
    <row r="779" spans="1:33" ht="14.25">
      <c r="A779" s="195"/>
      <c r="B779" s="195"/>
      <c r="C779" s="96"/>
      <c r="D779" s="195"/>
      <c r="E779" s="96"/>
      <c r="F779" s="96"/>
      <c r="G779" s="195"/>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6"/>
      <c r="AF779" s="96"/>
      <c r="AG779" s="96"/>
    </row>
    <row r="780" spans="1:33" ht="14.25">
      <c r="A780" s="195"/>
      <c r="B780" s="195"/>
      <c r="C780" s="96"/>
      <c r="D780" s="195"/>
      <c r="E780" s="96"/>
      <c r="F780" s="96"/>
      <c r="G780" s="195"/>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6"/>
      <c r="AF780" s="96"/>
      <c r="AG780" s="96"/>
    </row>
    <row r="781" spans="1:33" ht="14.25">
      <c r="A781" s="195"/>
      <c r="B781" s="195"/>
      <c r="C781" s="96"/>
      <c r="D781" s="195"/>
      <c r="E781" s="96"/>
      <c r="F781" s="96"/>
      <c r="G781" s="195"/>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6"/>
      <c r="AF781" s="96"/>
      <c r="AG781" s="96"/>
    </row>
    <row r="782" spans="1:33" ht="14.25">
      <c r="A782" s="195"/>
      <c r="B782" s="195"/>
      <c r="C782" s="96"/>
      <c r="D782" s="195"/>
      <c r="E782" s="96"/>
      <c r="F782" s="96"/>
      <c r="G782" s="195"/>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row>
    <row r="783" spans="1:33" ht="14.25">
      <c r="A783" s="195"/>
      <c r="B783" s="195"/>
      <c r="C783" s="96"/>
      <c r="D783" s="195"/>
      <c r="E783" s="96"/>
      <c r="F783" s="96"/>
      <c r="G783" s="195"/>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6"/>
      <c r="AF783" s="96"/>
      <c r="AG783" s="96"/>
    </row>
    <row r="784" spans="1:33" ht="14.25">
      <c r="A784" s="195"/>
      <c r="B784" s="195"/>
      <c r="C784" s="96"/>
      <c r="D784" s="195"/>
      <c r="E784" s="96"/>
      <c r="F784" s="96"/>
      <c r="G784" s="195"/>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row>
    <row r="785" spans="1:33" ht="14.25">
      <c r="A785" s="195"/>
      <c r="B785" s="195"/>
      <c r="C785" s="96"/>
      <c r="D785" s="195"/>
      <c r="E785" s="96"/>
      <c r="F785" s="96"/>
      <c r="G785" s="195"/>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row>
    <row r="786" spans="1:33" ht="14.25">
      <c r="A786" s="195"/>
      <c r="B786" s="195"/>
      <c r="C786" s="96"/>
      <c r="D786" s="195"/>
      <c r="E786" s="96"/>
      <c r="F786" s="96"/>
      <c r="G786" s="195"/>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row>
    <row r="787" spans="1:33" ht="14.25">
      <c r="A787" s="195"/>
      <c r="B787" s="195"/>
      <c r="C787" s="96"/>
      <c r="D787" s="195"/>
      <c r="E787" s="96"/>
      <c r="F787" s="96"/>
      <c r="G787" s="195"/>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6"/>
      <c r="AF787" s="96"/>
      <c r="AG787" s="96"/>
    </row>
    <row r="788" spans="1:33" ht="14.25">
      <c r="A788" s="195"/>
      <c r="B788" s="195"/>
      <c r="C788" s="96"/>
      <c r="D788" s="195"/>
      <c r="E788" s="96"/>
      <c r="F788" s="96"/>
      <c r="G788" s="195"/>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6"/>
      <c r="AF788" s="96"/>
      <c r="AG788" s="96"/>
    </row>
    <row r="789" spans="1:33" ht="14.25">
      <c r="A789" s="195"/>
      <c r="B789" s="195"/>
      <c r="C789" s="96"/>
      <c r="D789" s="195"/>
      <c r="E789" s="96"/>
      <c r="F789" s="96"/>
      <c r="G789" s="195"/>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6"/>
      <c r="AF789" s="96"/>
      <c r="AG789" s="96"/>
    </row>
    <row r="790" spans="1:33" ht="14.25">
      <c r="A790" s="195"/>
      <c r="B790" s="195"/>
      <c r="C790" s="96"/>
      <c r="D790" s="195"/>
      <c r="E790" s="96"/>
      <c r="F790" s="96"/>
      <c r="G790" s="195"/>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6"/>
      <c r="AF790" s="96"/>
      <c r="AG790" s="96"/>
    </row>
    <row r="791" spans="1:33" ht="14.25">
      <c r="A791" s="195"/>
      <c r="B791" s="195"/>
      <c r="C791" s="96"/>
      <c r="D791" s="195"/>
      <c r="E791" s="96"/>
      <c r="F791" s="96"/>
      <c r="G791" s="195"/>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6"/>
      <c r="AF791" s="96"/>
      <c r="AG791" s="96"/>
    </row>
    <row r="792" spans="1:33" ht="14.25">
      <c r="A792" s="195"/>
      <c r="B792" s="195"/>
      <c r="C792" s="96"/>
      <c r="D792" s="195"/>
      <c r="E792" s="96"/>
      <c r="F792" s="96"/>
      <c r="G792" s="195"/>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row>
    <row r="793" spans="1:33" ht="14.25">
      <c r="A793" s="195"/>
      <c r="B793" s="195"/>
      <c r="C793" s="96"/>
      <c r="D793" s="195"/>
      <c r="E793" s="96"/>
      <c r="F793" s="96"/>
      <c r="G793" s="195"/>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6"/>
      <c r="AF793" s="96"/>
      <c r="AG793" s="96"/>
    </row>
    <row r="794" spans="1:33" ht="14.25">
      <c r="A794" s="195"/>
      <c r="B794" s="195"/>
      <c r="C794" s="96"/>
      <c r="D794" s="195"/>
      <c r="E794" s="96"/>
      <c r="F794" s="96"/>
      <c r="G794" s="195"/>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6"/>
      <c r="AF794" s="96"/>
      <c r="AG794" s="96"/>
    </row>
    <row r="795" spans="1:33" ht="14.25">
      <c r="A795" s="195"/>
      <c r="B795" s="195"/>
      <c r="C795" s="96"/>
      <c r="D795" s="195"/>
      <c r="E795" s="96"/>
      <c r="F795" s="96"/>
      <c r="G795" s="195"/>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6"/>
      <c r="AF795" s="96"/>
      <c r="AG795" s="96"/>
    </row>
    <row r="796" spans="1:33" ht="14.25">
      <c r="A796" s="195"/>
      <c r="B796" s="195"/>
      <c r="C796" s="96"/>
      <c r="D796" s="195"/>
      <c r="E796" s="96"/>
      <c r="F796" s="96"/>
      <c r="G796" s="195"/>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6"/>
      <c r="AF796" s="96"/>
      <c r="AG796" s="96"/>
    </row>
    <row r="797" spans="1:33" ht="14.25">
      <c r="A797" s="195"/>
      <c r="B797" s="195"/>
      <c r="C797" s="96"/>
      <c r="D797" s="195"/>
      <c r="E797" s="96"/>
      <c r="F797" s="96"/>
      <c r="G797" s="195"/>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6"/>
      <c r="AF797" s="96"/>
      <c r="AG797" s="96"/>
    </row>
    <row r="798" spans="1:33" ht="14.25">
      <c r="A798" s="195"/>
      <c r="B798" s="195"/>
      <c r="C798" s="96"/>
      <c r="D798" s="195"/>
      <c r="E798" s="96"/>
      <c r="F798" s="96"/>
      <c r="G798" s="195"/>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6"/>
      <c r="AF798" s="96"/>
      <c r="AG798" s="96"/>
    </row>
    <row r="799" spans="1:33" ht="14.25">
      <c r="A799" s="195"/>
      <c r="B799" s="195"/>
      <c r="C799" s="96"/>
      <c r="D799" s="195"/>
      <c r="E799" s="96"/>
      <c r="F799" s="96"/>
      <c r="G799" s="195"/>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6"/>
      <c r="AF799" s="96"/>
      <c r="AG799" s="96"/>
    </row>
    <row r="800" spans="1:33" ht="14.25">
      <c r="A800" s="195"/>
      <c r="B800" s="195"/>
      <c r="C800" s="96"/>
      <c r="D800" s="195"/>
      <c r="E800" s="96"/>
      <c r="F800" s="96"/>
      <c r="G800" s="195"/>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6"/>
      <c r="AF800" s="96"/>
      <c r="AG800" s="96"/>
    </row>
    <row r="801" spans="1:33" ht="14.25">
      <c r="A801" s="195"/>
      <c r="B801" s="195"/>
      <c r="C801" s="96"/>
      <c r="D801" s="195"/>
      <c r="E801" s="96"/>
      <c r="F801" s="96"/>
      <c r="G801" s="195"/>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6"/>
      <c r="AF801" s="96"/>
      <c r="AG801" s="96"/>
    </row>
    <row r="802" spans="1:33" ht="14.25">
      <c r="A802" s="195"/>
      <c r="B802" s="195"/>
      <c r="C802" s="96"/>
      <c r="D802" s="195"/>
      <c r="E802" s="96"/>
      <c r="F802" s="96"/>
      <c r="G802" s="195"/>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6"/>
      <c r="AF802" s="96"/>
      <c r="AG802" s="96"/>
    </row>
    <row r="803" spans="1:33" ht="14.25">
      <c r="A803" s="195"/>
      <c r="B803" s="195"/>
      <c r="C803" s="96"/>
      <c r="D803" s="195"/>
      <c r="E803" s="96"/>
      <c r="F803" s="96"/>
      <c r="G803" s="195"/>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6"/>
      <c r="AF803" s="96"/>
      <c r="AG803" s="96"/>
    </row>
    <row r="804" spans="1:33" ht="14.25">
      <c r="A804" s="195"/>
      <c r="B804" s="195"/>
      <c r="C804" s="96"/>
      <c r="D804" s="195"/>
      <c r="E804" s="96"/>
      <c r="F804" s="96"/>
      <c r="G804" s="195"/>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6"/>
      <c r="AF804" s="96"/>
      <c r="AG804" s="96"/>
    </row>
    <row r="805" spans="1:33" ht="14.25">
      <c r="A805" s="195"/>
      <c r="B805" s="195"/>
      <c r="C805" s="96"/>
      <c r="D805" s="195"/>
      <c r="E805" s="96"/>
      <c r="F805" s="96"/>
      <c r="G805" s="195"/>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6"/>
      <c r="AF805" s="96"/>
      <c r="AG805" s="96"/>
    </row>
    <row r="806" spans="1:33" ht="14.25">
      <c r="A806" s="195"/>
      <c r="B806" s="195"/>
      <c r="C806" s="96"/>
      <c r="D806" s="195"/>
      <c r="E806" s="96"/>
      <c r="F806" s="96"/>
      <c r="G806" s="195"/>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6"/>
      <c r="AF806" s="96"/>
      <c r="AG806" s="96"/>
    </row>
    <row r="807" spans="1:33" ht="14.25">
      <c r="A807" s="195"/>
      <c r="B807" s="195"/>
      <c r="C807" s="96"/>
      <c r="D807" s="195"/>
      <c r="E807" s="96"/>
      <c r="F807" s="96"/>
      <c r="G807" s="195"/>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6"/>
      <c r="AF807" s="96"/>
      <c r="AG807" s="96"/>
    </row>
    <row r="808" spans="1:33" ht="14.25">
      <c r="A808" s="195"/>
      <c r="B808" s="195"/>
      <c r="C808" s="96"/>
      <c r="D808" s="195"/>
      <c r="E808" s="96"/>
      <c r="F808" s="96"/>
      <c r="G808" s="195"/>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row>
    <row r="809" spans="1:33" ht="14.25">
      <c r="A809" s="195"/>
      <c r="B809" s="195"/>
      <c r="C809" s="96"/>
      <c r="D809" s="195"/>
      <c r="E809" s="96"/>
      <c r="F809" s="96"/>
      <c r="G809" s="195"/>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6"/>
      <c r="AF809" s="96"/>
      <c r="AG809" s="96"/>
    </row>
    <row r="810" spans="1:33" ht="14.25">
      <c r="A810" s="195"/>
      <c r="B810" s="195"/>
      <c r="C810" s="96"/>
      <c r="D810" s="195"/>
      <c r="E810" s="96"/>
      <c r="F810" s="96"/>
      <c r="G810" s="195"/>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6"/>
      <c r="AF810" s="96"/>
      <c r="AG810" s="96"/>
    </row>
    <row r="811" spans="1:33" ht="14.25">
      <c r="A811" s="195"/>
      <c r="B811" s="195"/>
      <c r="C811" s="96"/>
      <c r="D811" s="195"/>
      <c r="E811" s="96"/>
      <c r="F811" s="96"/>
      <c r="G811" s="195"/>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6"/>
      <c r="AF811" s="96"/>
      <c r="AG811" s="96"/>
    </row>
    <row r="812" spans="1:33" ht="14.25">
      <c r="A812" s="195"/>
      <c r="B812" s="195"/>
      <c r="C812" s="96"/>
      <c r="D812" s="195"/>
      <c r="E812" s="96"/>
      <c r="F812" s="96"/>
      <c r="G812" s="195"/>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6"/>
      <c r="AF812" s="96"/>
      <c r="AG812" s="96"/>
    </row>
    <row r="813" spans="1:33" ht="14.25">
      <c r="A813" s="195"/>
      <c r="B813" s="195"/>
      <c r="C813" s="96"/>
      <c r="D813" s="195"/>
      <c r="E813" s="96"/>
      <c r="F813" s="96"/>
      <c r="G813" s="195"/>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6"/>
      <c r="AF813" s="96"/>
      <c r="AG813" s="96"/>
    </row>
    <row r="814" spans="1:33" ht="14.25">
      <c r="A814" s="195"/>
      <c r="B814" s="195"/>
      <c r="C814" s="96"/>
      <c r="D814" s="195"/>
      <c r="E814" s="96"/>
      <c r="F814" s="96"/>
      <c r="G814" s="195"/>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6"/>
      <c r="AF814" s="96"/>
      <c r="AG814" s="96"/>
    </row>
    <row r="815" spans="1:33" ht="14.25">
      <c r="A815" s="195"/>
      <c r="B815" s="195"/>
      <c r="C815" s="96"/>
      <c r="D815" s="195"/>
      <c r="E815" s="96"/>
      <c r="F815" s="96"/>
      <c r="G815" s="195"/>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6"/>
      <c r="AF815" s="96"/>
      <c r="AG815" s="96"/>
    </row>
    <row r="816" spans="1:33" ht="14.25">
      <c r="A816" s="195"/>
      <c r="B816" s="195"/>
      <c r="C816" s="96"/>
      <c r="D816" s="195"/>
      <c r="E816" s="96"/>
      <c r="F816" s="96"/>
      <c r="G816" s="195"/>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6"/>
      <c r="AF816" s="96"/>
      <c r="AG816" s="96"/>
    </row>
    <row r="817" spans="1:33" ht="14.25">
      <c r="A817" s="195"/>
      <c r="B817" s="195"/>
      <c r="C817" s="96"/>
      <c r="D817" s="195"/>
      <c r="E817" s="96"/>
      <c r="F817" s="96"/>
      <c r="G817" s="195"/>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6"/>
      <c r="AF817" s="96"/>
      <c r="AG817" s="96"/>
    </row>
    <row r="818" spans="1:33" ht="14.25">
      <c r="A818" s="195"/>
      <c r="B818" s="195"/>
      <c r="C818" s="96"/>
      <c r="D818" s="195"/>
      <c r="E818" s="96"/>
      <c r="F818" s="96"/>
      <c r="G818" s="195"/>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6"/>
      <c r="AF818" s="96"/>
      <c r="AG818" s="96"/>
    </row>
    <row r="819" spans="1:33" ht="14.25">
      <c r="A819" s="195"/>
      <c r="B819" s="195"/>
      <c r="C819" s="96"/>
      <c r="D819" s="195"/>
      <c r="E819" s="96"/>
      <c r="F819" s="96"/>
      <c r="G819" s="195"/>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6"/>
      <c r="AF819" s="96"/>
      <c r="AG819" s="96"/>
    </row>
    <row r="820" spans="1:33" ht="14.25">
      <c r="A820" s="195"/>
      <c r="B820" s="195"/>
      <c r="C820" s="96"/>
      <c r="D820" s="195"/>
      <c r="E820" s="96"/>
      <c r="F820" s="96"/>
      <c r="G820" s="195"/>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6"/>
      <c r="AF820" s="96"/>
      <c r="AG820" s="96"/>
    </row>
    <row r="821" spans="1:33" ht="14.25">
      <c r="A821" s="195"/>
      <c r="B821" s="195"/>
      <c r="C821" s="96"/>
      <c r="D821" s="195"/>
      <c r="E821" s="96"/>
      <c r="F821" s="96"/>
      <c r="G821" s="195"/>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6"/>
      <c r="AF821" s="96"/>
      <c r="AG821" s="96"/>
    </row>
    <row r="822" spans="1:33" ht="14.25">
      <c r="A822" s="195"/>
      <c r="B822" s="195"/>
      <c r="C822" s="96"/>
      <c r="D822" s="195"/>
      <c r="E822" s="96"/>
      <c r="F822" s="96"/>
      <c r="G822" s="195"/>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6"/>
      <c r="AF822" s="96"/>
      <c r="AG822" s="96"/>
    </row>
    <row r="823" spans="1:33" ht="14.25">
      <c r="A823" s="195"/>
      <c r="B823" s="195"/>
      <c r="C823" s="96"/>
      <c r="D823" s="195"/>
      <c r="E823" s="96"/>
      <c r="F823" s="96"/>
      <c r="G823" s="195"/>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6"/>
      <c r="AF823" s="96"/>
      <c r="AG823" s="96"/>
    </row>
    <row r="824" spans="1:33" ht="14.25">
      <c r="A824" s="195"/>
      <c r="B824" s="195"/>
      <c r="C824" s="96"/>
      <c r="D824" s="195"/>
      <c r="E824" s="96"/>
      <c r="F824" s="96"/>
      <c r="G824" s="195"/>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6"/>
      <c r="AF824" s="96"/>
      <c r="AG824" s="96"/>
    </row>
    <row r="825" spans="1:33" ht="14.25">
      <c r="A825" s="195"/>
      <c r="B825" s="195"/>
      <c r="C825" s="96"/>
      <c r="D825" s="195"/>
      <c r="E825" s="96"/>
      <c r="F825" s="96"/>
      <c r="G825" s="195"/>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6"/>
      <c r="AF825" s="96"/>
      <c r="AG825" s="96"/>
    </row>
    <row r="826" spans="1:33" ht="14.25">
      <c r="A826" s="195"/>
      <c r="B826" s="195"/>
      <c r="C826" s="96"/>
      <c r="D826" s="195"/>
      <c r="E826" s="96"/>
      <c r="F826" s="96"/>
      <c r="G826" s="195"/>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6"/>
      <c r="AF826" s="96"/>
      <c r="AG826" s="96"/>
    </row>
    <row r="827" spans="1:33" ht="14.25">
      <c r="A827" s="195"/>
      <c r="B827" s="195"/>
      <c r="C827" s="96"/>
      <c r="D827" s="195"/>
      <c r="E827" s="96"/>
      <c r="F827" s="96"/>
      <c r="G827" s="195"/>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6"/>
      <c r="AF827" s="96"/>
      <c r="AG827" s="96"/>
    </row>
    <row r="828" spans="1:33" ht="14.25">
      <c r="A828" s="195"/>
      <c r="B828" s="195"/>
      <c r="C828" s="96"/>
      <c r="D828" s="195"/>
      <c r="E828" s="96"/>
      <c r="F828" s="96"/>
      <c r="G828" s="195"/>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6"/>
      <c r="AF828" s="96"/>
      <c r="AG828" s="96"/>
    </row>
    <row r="829" spans="1:33" ht="14.25">
      <c r="A829" s="195"/>
      <c r="B829" s="195"/>
      <c r="C829" s="96"/>
      <c r="D829" s="195"/>
      <c r="E829" s="96"/>
      <c r="F829" s="96"/>
      <c r="G829" s="195"/>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6"/>
      <c r="AF829" s="96"/>
      <c r="AG829" s="96"/>
    </row>
    <row r="830" spans="1:33" ht="14.25">
      <c r="A830" s="195"/>
      <c r="B830" s="195"/>
      <c r="C830" s="96"/>
      <c r="D830" s="195"/>
      <c r="E830" s="96"/>
      <c r="F830" s="96"/>
      <c r="G830" s="195"/>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row>
    <row r="831" spans="1:33" ht="14.25">
      <c r="A831" s="195"/>
      <c r="B831" s="195"/>
      <c r="C831" s="96"/>
      <c r="D831" s="195"/>
      <c r="E831" s="96"/>
      <c r="F831" s="96"/>
      <c r="G831" s="195"/>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row>
    <row r="832" spans="1:33" ht="14.25">
      <c r="A832" s="195"/>
      <c r="B832" s="195"/>
      <c r="C832" s="96"/>
      <c r="D832" s="195"/>
      <c r="E832" s="96"/>
      <c r="F832" s="96"/>
      <c r="G832" s="195"/>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6"/>
      <c r="AF832" s="96"/>
      <c r="AG832" s="96"/>
    </row>
    <row r="833" spans="1:33" ht="14.25">
      <c r="A833" s="195"/>
      <c r="B833" s="195"/>
      <c r="C833" s="96"/>
      <c r="D833" s="195"/>
      <c r="E833" s="96"/>
      <c r="F833" s="96"/>
      <c r="G833" s="195"/>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6"/>
      <c r="AF833" s="96"/>
      <c r="AG833" s="96"/>
    </row>
    <row r="834" spans="1:33" ht="14.25">
      <c r="A834" s="195"/>
      <c r="B834" s="195"/>
      <c r="C834" s="96"/>
      <c r="D834" s="195"/>
      <c r="E834" s="96"/>
      <c r="F834" s="96"/>
      <c r="G834" s="195"/>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6"/>
      <c r="AF834" s="96"/>
      <c r="AG834" s="96"/>
    </row>
    <row r="835" spans="1:33" ht="14.25">
      <c r="A835" s="195"/>
      <c r="B835" s="195"/>
      <c r="C835" s="96"/>
      <c r="D835" s="195"/>
      <c r="E835" s="96"/>
      <c r="F835" s="96"/>
      <c r="G835" s="195"/>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6"/>
      <c r="AF835" s="96"/>
      <c r="AG835" s="96"/>
    </row>
    <row r="836" spans="1:33" ht="14.25">
      <c r="A836" s="195"/>
      <c r="B836" s="195"/>
      <c r="C836" s="96"/>
      <c r="D836" s="195"/>
      <c r="E836" s="96"/>
      <c r="F836" s="96"/>
      <c r="G836" s="195"/>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6"/>
      <c r="AF836" s="96"/>
      <c r="AG836" s="96"/>
    </row>
    <row r="837" spans="1:33" ht="14.25">
      <c r="A837" s="195"/>
      <c r="B837" s="195"/>
      <c r="C837" s="96"/>
      <c r="D837" s="195"/>
      <c r="E837" s="96"/>
      <c r="F837" s="96"/>
      <c r="G837" s="195"/>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6"/>
      <c r="AF837" s="96"/>
      <c r="AG837" s="96"/>
    </row>
    <row r="838" spans="1:33" ht="14.25">
      <c r="A838" s="195"/>
      <c r="B838" s="195"/>
      <c r="C838" s="96"/>
      <c r="D838" s="195"/>
      <c r="E838" s="96"/>
      <c r="F838" s="96"/>
      <c r="G838" s="195"/>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6"/>
      <c r="AF838" s="96"/>
      <c r="AG838" s="96"/>
    </row>
    <row r="839" spans="1:33" ht="14.25">
      <c r="A839" s="195"/>
      <c r="B839" s="195"/>
      <c r="C839" s="96"/>
      <c r="D839" s="195"/>
      <c r="E839" s="96"/>
      <c r="F839" s="96"/>
      <c r="G839" s="195"/>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6"/>
      <c r="AF839" s="96"/>
      <c r="AG839" s="96"/>
    </row>
    <row r="840" spans="1:33" ht="14.25">
      <c r="A840" s="195"/>
      <c r="B840" s="195"/>
      <c r="C840" s="96"/>
      <c r="D840" s="195"/>
      <c r="E840" s="96"/>
      <c r="F840" s="96"/>
      <c r="G840" s="195"/>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row>
    <row r="841" spans="1:33" ht="14.25">
      <c r="A841" s="195"/>
      <c r="B841" s="195"/>
      <c r="C841" s="96"/>
      <c r="D841" s="195"/>
      <c r="E841" s="96"/>
      <c r="F841" s="96"/>
      <c r="G841" s="195"/>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6"/>
      <c r="AF841" s="96"/>
      <c r="AG841" s="96"/>
    </row>
    <row r="842" spans="1:33" ht="14.25">
      <c r="A842" s="195"/>
      <c r="B842" s="195"/>
      <c r="C842" s="96"/>
      <c r="D842" s="195"/>
      <c r="E842" s="96"/>
      <c r="F842" s="96"/>
      <c r="G842" s="195"/>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6"/>
      <c r="AF842" s="96"/>
      <c r="AG842" s="96"/>
    </row>
    <row r="843" spans="1:33" ht="14.25">
      <c r="A843" s="195"/>
      <c r="B843" s="195"/>
      <c r="C843" s="96"/>
      <c r="D843" s="195"/>
      <c r="E843" s="96"/>
      <c r="F843" s="96"/>
      <c r="G843" s="195"/>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6"/>
      <c r="AF843" s="96"/>
      <c r="AG843" s="96"/>
    </row>
    <row r="844" spans="1:33" ht="14.25">
      <c r="A844" s="195"/>
      <c r="B844" s="195"/>
      <c r="C844" s="96"/>
      <c r="D844" s="195"/>
      <c r="E844" s="96"/>
      <c r="F844" s="96"/>
      <c r="G844" s="195"/>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6"/>
      <c r="AF844" s="96"/>
      <c r="AG844" s="96"/>
    </row>
    <row r="845" spans="1:33" ht="14.25">
      <c r="A845" s="195"/>
      <c r="B845" s="195"/>
      <c r="C845" s="96"/>
      <c r="D845" s="195"/>
      <c r="E845" s="96"/>
      <c r="F845" s="96"/>
      <c r="G845" s="195"/>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6"/>
      <c r="AF845" s="96"/>
      <c r="AG845" s="96"/>
    </row>
    <row r="846" spans="1:33" ht="14.25">
      <c r="A846" s="195"/>
      <c r="B846" s="195"/>
      <c r="C846" s="96"/>
      <c r="D846" s="195"/>
      <c r="E846" s="96"/>
      <c r="F846" s="96"/>
      <c r="G846" s="195"/>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6"/>
      <c r="AF846" s="96"/>
      <c r="AG846" s="96"/>
    </row>
    <row r="847" spans="1:33" ht="14.25">
      <c r="A847" s="195"/>
      <c r="B847" s="195"/>
      <c r="C847" s="96"/>
      <c r="D847" s="195"/>
      <c r="E847" s="96"/>
      <c r="F847" s="96"/>
      <c r="G847" s="195"/>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6"/>
      <c r="AF847" s="96"/>
      <c r="AG847" s="96"/>
    </row>
    <row r="848" spans="1:33" ht="14.25">
      <c r="A848" s="195"/>
      <c r="B848" s="195"/>
      <c r="C848" s="96"/>
      <c r="D848" s="195"/>
      <c r="E848" s="96"/>
      <c r="F848" s="96"/>
      <c r="G848" s="195"/>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6"/>
      <c r="AF848" s="96"/>
      <c r="AG848" s="96"/>
    </row>
    <row r="849" spans="1:33" ht="14.25">
      <c r="A849" s="195"/>
      <c r="B849" s="195"/>
      <c r="C849" s="96"/>
      <c r="D849" s="195"/>
      <c r="E849" s="96"/>
      <c r="F849" s="96"/>
      <c r="G849" s="195"/>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6"/>
      <c r="AF849" s="96"/>
      <c r="AG849" s="96"/>
    </row>
    <row r="850" spans="1:33" ht="14.25">
      <c r="A850" s="195"/>
      <c r="B850" s="195"/>
      <c r="C850" s="96"/>
      <c r="D850" s="195"/>
      <c r="E850" s="96"/>
      <c r="F850" s="96"/>
      <c r="G850" s="195"/>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6"/>
      <c r="AF850" s="96"/>
      <c r="AG850" s="96"/>
    </row>
    <row r="851" spans="1:33" ht="14.25">
      <c r="A851" s="195"/>
      <c r="B851" s="195"/>
      <c r="C851" s="96"/>
      <c r="D851" s="195"/>
      <c r="E851" s="96"/>
      <c r="F851" s="96"/>
      <c r="G851" s="195"/>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6"/>
      <c r="AF851" s="96"/>
      <c r="AG851" s="96"/>
    </row>
    <row r="852" spans="1:33" ht="14.25">
      <c r="A852" s="195"/>
      <c r="B852" s="195"/>
      <c r="C852" s="96"/>
      <c r="D852" s="195"/>
      <c r="E852" s="96"/>
      <c r="F852" s="96"/>
      <c r="G852" s="195"/>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6"/>
      <c r="AF852" s="96"/>
      <c r="AG852" s="96"/>
    </row>
    <row r="853" spans="1:33" ht="14.25">
      <c r="A853" s="195"/>
      <c r="B853" s="195"/>
      <c r="C853" s="96"/>
      <c r="D853" s="195"/>
      <c r="E853" s="96"/>
      <c r="F853" s="96"/>
      <c r="G853" s="195"/>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6"/>
      <c r="AF853" s="96"/>
      <c r="AG853" s="96"/>
    </row>
    <row r="854" spans="1:33" ht="14.25">
      <c r="A854" s="195"/>
      <c r="B854" s="195"/>
      <c r="C854" s="96"/>
      <c r="D854" s="195"/>
      <c r="E854" s="96"/>
      <c r="F854" s="96"/>
      <c r="G854" s="195"/>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6"/>
      <c r="AF854" s="96"/>
      <c r="AG854" s="96"/>
    </row>
    <row r="855" spans="1:33" ht="14.25">
      <c r="A855" s="195"/>
      <c r="B855" s="195"/>
      <c r="C855" s="96"/>
      <c r="D855" s="195"/>
      <c r="E855" s="96"/>
      <c r="F855" s="96"/>
      <c r="G855" s="195"/>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6"/>
      <c r="AF855" s="96"/>
      <c r="AG855" s="96"/>
    </row>
    <row r="856" spans="1:33" ht="14.25">
      <c r="A856" s="195"/>
      <c r="B856" s="195"/>
      <c r="C856" s="96"/>
      <c r="D856" s="195"/>
      <c r="E856" s="96"/>
      <c r="F856" s="96"/>
      <c r="G856" s="195"/>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6"/>
      <c r="AF856" s="96"/>
      <c r="AG856" s="96"/>
    </row>
    <row r="857" spans="1:33" ht="14.25">
      <c r="A857" s="195"/>
      <c r="B857" s="195"/>
      <c r="C857" s="96"/>
      <c r="D857" s="195"/>
      <c r="E857" s="96"/>
      <c r="F857" s="96"/>
      <c r="G857" s="195"/>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6"/>
      <c r="AF857" s="96"/>
      <c r="AG857" s="96"/>
    </row>
    <row r="858" spans="1:33" ht="14.25">
      <c r="A858" s="195"/>
      <c r="B858" s="195"/>
      <c r="C858" s="96"/>
      <c r="D858" s="195"/>
      <c r="E858" s="96"/>
      <c r="F858" s="96"/>
      <c r="G858" s="195"/>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6"/>
      <c r="AF858" s="96"/>
      <c r="AG858" s="96"/>
    </row>
    <row r="859" spans="1:33" ht="14.25">
      <c r="A859" s="195"/>
      <c r="B859" s="195"/>
      <c r="C859" s="96"/>
      <c r="D859" s="195"/>
      <c r="E859" s="96"/>
      <c r="F859" s="96"/>
      <c r="G859" s="195"/>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6"/>
      <c r="AF859" s="96"/>
      <c r="AG859" s="96"/>
    </row>
    <row r="860" spans="1:33" ht="14.25">
      <c r="A860" s="195"/>
      <c r="B860" s="195"/>
      <c r="C860" s="96"/>
      <c r="D860" s="195"/>
      <c r="E860" s="96"/>
      <c r="F860" s="96"/>
      <c r="G860" s="195"/>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6"/>
      <c r="AF860" s="96"/>
      <c r="AG860" s="96"/>
    </row>
    <row r="861" spans="1:33" ht="14.25">
      <c r="A861" s="195"/>
      <c r="B861" s="195"/>
      <c r="C861" s="96"/>
      <c r="D861" s="195"/>
      <c r="E861" s="96"/>
      <c r="F861" s="96"/>
      <c r="G861" s="195"/>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6"/>
      <c r="AF861" s="96"/>
      <c r="AG861" s="96"/>
    </row>
    <row r="862" spans="1:33" ht="14.25">
      <c r="A862" s="195"/>
      <c r="B862" s="195"/>
      <c r="C862" s="96"/>
      <c r="D862" s="195"/>
      <c r="E862" s="96"/>
      <c r="F862" s="96"/>
      <c r="G862" s="195"/>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6"/>
      <c r="AF862" s="96"/>
      <c r="AG862" s="96"/>
    </row>
    <row r="863" spans="1:33" ht="14.25">
      <c r="A863" s="195"/>
      <c r="B863" s="195"/>
      <c r="C863" s="96"/>
      <c r="D863" s="195"/>
      <c r="E863" s="96"/>
      <c r="F863" s="96"/>
      <c r="G863" s="195"/>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row>
    <row r="864" spans="1:33" ht="14.25">
      <c r="A864" s="195"/>
      <c r="B864" s="195"/>
      <c r="C864" s="96"/>
      <c r="D864" s="195"/>
      <c r="E864" s="96"/>
      <c r="F864" s="96"/>
      <c r="G864" s="195"/>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6"/>
      <c r="AF864" s="96"/>
      <c r="AG864" s="96"/>
    </row>
    <row r="865" spans="1:33" ht="14.25">
      <c r="A865" s="195"/>
      <c r="B865" s="195"/>
      <c r="C865" s="96"/>
      <c r="D865" s="195"/>
      <c r="E865" s="96"/>
      <c r="F865" s="96"/>
      <c r="G865" s="195"/>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6"/>
      <c r="AF865" s="96"/>
      <c r="AG865" s="96"/>
    </row>
    <row r="866" spans="1:33" ht="14.25">
      <c r="A866" s="195"/>
      <c r="B866" s="195"/>
      <c r="C866" s="96"/>
      <c r="D866" s="195"/>
      <c r="E866" s="96"/>
      <c r="F866" s="96"/>
      <c r="G866" s="195"/>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6"/>
      <c r="AF866" s="96"/>
      <c r="AG866" s="96"/>
    </row>
    <row r="867" spans="1:33" ht="14.25">
      <c r="A867" s="195"/>
      <c r="B867" s="195"/>
      <c r="C867" s="96"/>
      <c r="D867" s="195"/>
      <c r="E867" s="96"/>
      <c r="F867" s="96"/>
      <c r="G867" s="195"/>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6"/>
      <c r="AF867" s="96"/>
      <c r="AG867" s="96"/>
    </row>
    <row r="868" spans="1:33" ht="14.25">
      <c r="A868" s="195"/>
      <c r="B868" s="195"/>
      <c r="C868" s="96"/>
      <c r="D868" s="195"/>
      <c r="E868" s="96"/>
      <c r="F868" s="96"/>
      <c r="G868" s="195"/>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6"/>
      <c r="AF868" s="96"/>
      <c r="AG868" s="96"/>
    </row>
    <row r="869" spans="1:33" ht="14.25">
      <c r="A869" s="195"/>
      <c r="B869" s="195"/>
      <c r="C869" s="96"/>
      <c r="D869" s="195"/>
      <c r="E869" s="96"/>
      <c r="F869" s="96"/>
      <c r="G869" s="195"/>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6"/>
      <c r="AF869" s="96"/>
      <c r="AG869" s="96"/>
    </row>
    <row r="870" spans="1:33" ht="14.25">
      <c r="A870" s="195"/>
      <c r="B870" s="195"/>
      <c r="C870" s="96"/>
      <c r="D870" s="195"/>
      <c r="E870" s="96"/>
      <c r="F870" s="96"/>
      <c r="G870" s="195"/>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6"/>
      <c r="AF870" s="96"/>
      <c r="AG870" s="96"/>
    </row>
    <row r="871" spans="1:33" ht="14.25">
      <c r="A871" s="195"/>
      <c r="B871" s="195"/>
      <c r="C871" s="96"/>
      <c r="D871" s="195"/>
      <c r="E871" s="96"/>
      <c r="F871" s="96"/>
      <c r="G871" s="195"/>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6"/>
      <c r="AF871" s="96"/>
      <c r="AG871" s="96"/>
    </row>
    <row r="872" spans="1:33" ht="14.25">
      <c r="A872" s="195"/>
      <c r="B872" s="195"/>
      <c r="C872" s="96"/>
      <c r="D872" s="195"/>
      <c r="E872" s="96"/>
      <c r="F872" s="96"/>
      <c r="G872" s="195"/>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6"/>
      <c r="AF872" s="96"/>
      <c r="AG872" s="96"/>
    </row>
    <row r="873" spans="1:33" ht="14.25">
      <c r="A873" s="195"/>
      <c r="B873" s="195"/>
      <c r="C873" s="96"/>
      <c r="D873" s="195"/>
      <c r="E873" s="96"/>
      <c r="F873" s="96"/>
      <c r="G873" s="195"/>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6"/>
      <c r="AF873" s="96"/>
      <c r="AG873" s="96"/>
    </row>
    <row r="874" spans="1:33" ht="14.25">
      <c r="A874" s="195"/>
      <c r="B874" s="195"/>
      <c r="C874" s="96"/>
      <c r="D874" s="195"/>
      <c r="E874" s="96"/>
      <c r="F874" s="96"/>
      <c r="G874" s="195"/>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6"/>
      <c r="AF874" s="96"/>
      <c r="AG874" s="96"/>
    </row>
    <row r="875" spans="1:33" ht="14.25">
      <c r="A875" s="195"/>
      <c r="B875" s="195"/>
      <c r="C875" s="96"/>
      <c r="D875" s="195"/>
      <c r="E875" s="96"/>
      <c r="F875" s="96"/>
      <c r="G875" s="195"/>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6"/>
      <c r="AF875" s="96"/>
      <c r="AG875" s="96"/>
    </row>
    <row r="876" spans="1:33" ht="14.25">
      <c r="A876" s="195"/>
      <c r="B876" s="195"/>
      <c r="C876" s="96"/>
      <c r="D876" s="195"/>
      <c r="E876" s="96"/>
      <c r="F876" s="96"/>
      <c r="G876" s="195"/>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6"/>
      <c r="AF876" s="96"/>
      <c r="AG876" s="96"/>
    </row>
    <row r="877" spans="1:33" ht="14.25">
      <c r="A877" s="195"/>
      <c r="B877" s="195"/>
      <c r="C877" s="96"/>
      <c r="D877" s="195"/>
      <c r="E877" s="96"/>
      <c r="F877" s="96"/>
      <c r="G877" s="195"/>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6"/>
      <c r="AF877" s="96"/>
      <c r="AG877" s="96"/>
    </row>
    <row r="878" spans="1:33" ht="14.25">
      <c r="A878" s="195"/>
      <c r="B878" s="195"/>
      <c r="C878" s="96"/>
      <c r="D878" s="195"/>
      <c r="E878" s="96"/>
      <c r="F878" s="96"/>
      <c r="G878" s="195"/>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row>
    <row r="879" spans="1:33" ht="14.25">
      <c r="A879" s="195"/>
      <c r="B879" s="195"/>
      <c r="C879" s="96"/>
      <c r="D879" s="195"/>
      <c r="E879" s="96"/>
      <c r="F879" s="96"/>
      <c r="G879" s="195"/>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row>
    <row r="880" spans="1:33" ht="14.25">
      <c r="A880" s="195"/>
      <c r="B880" s="195"/>
      <c r="C880" s="96"/>
      <c r="D880" s="195"/>
      <c r="E880" s="96"/>
      <c r="F880" s="96"/>
      <c r="G880" s="195"/>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6"/>
      <c r="AF880" s="96"/>
      <c r="AG880" s="96"/>
    </row>
    <row r="881" spans="1:33" ht="14.25">
      <c r="A881" s="195"/>
      <c r="B881" s="195"/>
      <c r="C881" s="96"/>
      <c r="D881" s="195"/>
      <c r="E881" s="96"/>
      <c r="F881" s="96"/>
      <c r="G881" s="195"/>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6"/>
      <c r="AF881" s="96"/>
      <c r="AG881" s="96"/>
    </row>
    <row r="882" spans="1:33" ht="14.25">
      <c r="A882" s="195"/>
      <c r="B882" s="195"/>
      <c r="C882" s="96"/>
      <c r="D882" s="195"/>
      <c r="E882" s="96"/>
      <c r="F882" s="96"/>
      <c r="G882" s="195"/>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6"/>
      <c r="AF882" s="96"/>
      <c r="AG882" s="96"/>
    </row>
    <row r="883" spans="1:33" ht="14.25">
      <c r="A883" s="195"/>
      <c r="B883" s="195"/>
      <c r="C883" s="96"/>
      <c r="D883" s="195"/>
      <c r="E883" s="96"/>
      <c r="F883" s="96"/>
      <c r="G883" s="195"/>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6"/>
      <c r="AF883" s="96"/>
      <c r="AG883" s="96"/>
    </row>
    <row r="884" spans="1:33" ht="14.25">
      <c r="A884" s="195"/>
      <c r="B884" s="195"/>
      <c r="C884" s="96"/>
      <c r="D884" s="195"/>
      <c r="E884" s="96"/>
      <c r="F884" s="96"/>
      <c r="G884" s="195"/>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6"/>
      <c r="AF884" s="96"/>
      <c r="AG884" s="96"/>
    </row>
    <row r="885" spans="1:33" ht="14.25">
      <c r="A885" s="195"/>
      <c r="B885" s="195"/>
      <c r="C885" s="96"/>
      <c r="D885" s="195"/>
      <c r="E885" s="96"/>
      <c r="F885" s="96"/>
      <c r="G885" s="195"/>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6"/>
      <c r="AF885" s="96"/>
      <c r="AG885" s="96"/>
    </row>
    <row r="886" spans="1:33" ht="14.25">
      <c r="A886" s="195"/>
      <c r="B886" s="195"/>
      <c r="C886" s="96"/>
      <c r="D886" s="195"/>
      <c r="E886" s="96"/>
      <c r="F886" s="96"/>
      <c r="G886" s="195"/>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row>
    <row r="887" spans="1:33" ht="14.25">
      <c r="A887" s="195"/>
      <c r="B887" s="195"/>
      <c r="C887" s="96"/>
      <c r="D887" s="195"/>
      <c r="E887" s="96"/>
      <c r="F887" s="96"/>
      <c r="G887" s="195"/>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6"/>
      <c r="AF887" s="96"/>
      <c r="AG887" s="96"/>
    </row>
    <row r="888" spans="1:33" ht="14.25">
      <c r="A888" s="195"/>
      <c r="B888" s="195"/>
      <c r="C888" s="96"/>
      <c r="D888" s="195"/>
      <c r="E888" s="96"/>
      <c r="F888" s="96"/>
      <c r="G888" s="195"/>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6"/>
      <c r="AF888" s="96"/>
      <c r="AG888" s="96"/>
    </row>
    <row r="889" spans="1:33" ht="14.25">
      <c r="A889" s="195"/>
      <c r="B889" s="195"/>
      <c r="C889" s="96"/>
      <c r="D889" s="195"/>
      <c r="E889" s="96"/>
      <c r="F889" s="96"/>
      <c r="G889" s="195"/>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6"/>
      <c r="AF889" s="96"/>
      <c r="AG889" s="96"/>
    </row>
    <row r="890" spans="1:33" ht="14.25">
      <c r="A890" s="195"/>
      <c r="B890" s="195"/>
      <c r="C890" s="96"/>
      <c r="D890" s="195"/>
      <c r="E890" s="96"/>
      <c r="F890" s="96"/>
      <c r="G890" s="195"/>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6"/>
      <c r="AF890" s="96"/>
      <c r="AG890" s="96"/>
    </row>
    <row r="891" spans="1:33" ht="14.25">
      <c r="A891" s="195"/>
      <c r="B891" s="195"/>
      <c r="C891" s="96"/>
      <c r="D891" s="195"/>
      <c r="E891" s="96"/>
      <c r="F891" s="96"/>
      <c r="G891" s="195"/>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6"/>
      <c r="AF891" s="96"/>
      <c r="AG891" s="96"/>
    </row>
    <row r="892" spans="1:33" ht="14.25">
      <c r="A892" s="195"/>
      <c r="B892" s="195"/>
      <c r="C892" s="96"/>
      <c r="D892" s="195"/>
      <c r="E892" s="96"/>
      <c r="F892" s="96"/>
      <c r="G892" s="195"/>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6"/>
      <c r="AF892" s="96"/>
      <c r="AG892" s="96"/>
    </row>
    <row r="893" spans="1:33" ht="14.25">
      <c r="A893" s="195"/>
      <c r="B893" s="195"/>
      <c r="C893" s="96"/>
      <c r="D893" s="195"/>
      <c r="E893" s="96"/>
      <c r="F893" s="96"/>
      <c r="G893" s="195"/>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6"/>
      <c r="AF893" s="96"/>
      <c r="AG893" s="96"/>
    </row>
    <row r="894" spans="1:33" ht="14.25">
      <c r="A894" s="195"/>
      <c r="B894" s="195"/>
      <c r="C894" s="96"/>
      <c r="D894" s="195"/>
      <c r="E894" s="96"/>
      <c r="F894" s="96"/>
      <c r="G894" s="195"/>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6"/>
      <c r="AF894" s="96"/>
      <c r="AG894" s="96"/>
    </row>
    <row r="895" spans="1:33" ht="14.25">
      <c r="A895" s="195"/>
      <c r="B895" s="195"/>
      <c r="C895" s="96"/>
      <c r="D895" s="195"/>
      <c r="E895" s="96"/>
      <c r="F895" s="96"/>
      <c r="G895" s="195"/>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6"/>
      <c r="AF895" s="96"/>
      <c r="AG895" s="96"/>
    </row>
    <row r="896" spans="1:33" ht="14.25">
      <c r="A896" s="195"/>
      <c r="B896" s="195"/>
      <c r="C896" s="96"/>
      <c r="D896" s="195"/>
      <c r="E896" s="96"/>
      <c r="F896" s="96"/>
      <c r="G896" s="195"/>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6"/>
      <c r="AF896" s="96"/>
      <c r="AG896" s="96"/>
    </row>
    <row r="897" spans="1:33" ht="14.25">
      <c r="A897" s="195"/>
      <c r="B897" s="195"/>
      <c r="C897" s="96"/>
      <c r="D897" s="195"/>
      <c r="E897" s="96"/>
      <c r="F897" s="96"/>
      <c r="G897" s="195"/>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6"/>
      <c r="AF897" s="96"/>
      <c r="AG897" s="96"/>
    </row>
    <row r="898" spans="1:33" ht="14.25">
      <c r="A898" s="195"/>
      <c r="B898" s="195"/>
      <c r="C898" s="96"/>
      <c r="D898" s="195"/>
      <c r="E898" s="96"/>
      <c r="F898" s="96"/>
      <c r="G898" s="195"/>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6"/>
      <c r="AF898" s="96"/>
      <c r="AG898" s="96"/>
    </row>
    <row r="899" spans="1:33" ht="14.25">
      <c r="A899" s="195"/>
      <c r="B899" s="195"/>
      <c r="C899" s="96"/>
      <c r="D899" s="195"/>
      <c r="E899" s="96"/>
      <c r="F899" s="96"/>
      <c r="G899" s="195"/>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6"/>
      <c r="AF899" s="96"/>
      <c r="AG899" s="96"/>
    </row>
    <row r="900" spans="1:33" ht="14.25">
      <c r="A900" s="195"/>
      <c r="B900" s="195"/>
      <c r="C900" s="96"/>
      <c r="D900" s="195"/>
      <c r="E900" s="96"/>
      <c r="F900" s="96"/>
      <c r="G900" s="195"/>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6"/>
      <c r="AF900" s="96"/>
      <c r="AG900" s="96"/>
    </row>
    <row r="901" spans="1:33" ht="14.25">
      <c r="A901" s="195"/>
      <c r="B901" s="195"/>
      <c r="C901" s="96"/>
      <c r="D901" s="195"/>
      <c r="E901" s="96"/>
      <c r="F901" s="96"/>
      <c r="G901" s="195"/>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6"/>
      <c r="AF901" s="96"/>
      <c r="AG901" s="96"/>
    </row>
    <row r="902" spans="1:33" ht="14.25">
      <c r="A902" s="195"/>
      <c r="B902" s="195"/>
      <c r="C902" s="96"/>
      <c r="D902" s="195"/>
      <c r="E902" s="96"/>
      <c r="F902" s="96"/>
      <c r="G902" s="195"/>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6"/>
      <c r="AF902" s="96"/>
      <c r="AG902" s="96"/>
    </row>
    <row r="903" spans="1:33" ht="14.25">
      <c r="A903" s="195"/>
      <c r="B903" s="195"/>
      <c r="C903" s="96"/>
      <c r="D903" s="195"/>
      <c r="E903" s="96"/>
      <c r="F903" s="96"/>
      <c r="G903" s="195"/>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6"/>
      <c r="AF903" s="96"/>
      <c r="AG903" s="96"/>
    </row>
    <row r="904" spans="1:33" ht="14.25">
      <c r="A904" s="195"/>
      <c r="B904" s="195"/>
      <c r="C904" s="96"/>
      <c r="D904" s="195"/>
      <c r="E904" s="96"/>
      <c r="F904" s="96"/>
      <c r="G904" s="195"/>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6"/>
      <c r="AF904" s="96"/>
      <c r="AG904" s="96"/>
    </row>
    <row r="905" spans="1:33" ht="14.25">
      <c r="A905" s="195"/>
      <c r="B905" s="195"/>
      <c r="C905" s="96"/>
      <c r="D905" s="195"/>
      <c r="E905" s="96"/>
      <c r="F905" s="96"/>
      <c r="G905" s="195"/>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6"/>
      <c r="AF905" s="96"/>
      <c r="AG905" s="96"/>
    </row>
    <row r="906" spans="1:33" ht="14.25">
      <c r="A906" s="195"/>
      <c r="B906" s="195"/>
      <c r="C906" s="96"/>
      <c r="D906" s="195"/>
      <c r="E906" s="96"/>
      <c r="F906" s="96"/>
      <c r="G906" s="195"/>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6"/>
      <c r="AF906" s="96"/>
      <c r="AG906" s="96"/>
    </row>
    <row r="907" spans="1:33" ht="14.25">
      <c r="A907" s="195"/>
      <c r="B907" s="195"/>
      <c r="C907" s="96"/>
      <c r="D907" s="195"/>
      <c r="E907" s="96"/>
      <c r="F907" s="96"/>
      <c r="G907" s="195"/>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6"/>
      <c r="AF907" s="96"/>
      <c r="AG907" s="96"/>
    </row>
    <row r="908" spans="1:33" ht="14.25">
      <c r="A908" s="195"/>
      <c r="B908" s="195"/>
      <c r="C908" s="96"/>
      <c r="D908" s="195"/>
      <c r="E908" s="96"/>
      <c r="F908" s="96"/>
      <c r="G908" s="195"/>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6"/>
      <c r="AF908" s="96"/>
      <c r="AG908" s="96"/>
    </row>
    <row r="909" spans="1:33" ht="14.25">
      <c r="A909" s="195"/>
      <c r="B909" s="195"/>
      <c r="C909" s="96"/>
      <c r="D909" s="195"/>
      <c r="E909" s="96"/>
      <c r="F909" s="96"/>
      <c r="G909" s="195"/>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6"/>
      <c r="AF909" s="96"/>
      <c r="AG909" s="96"/>
    </row>
    <row r="910" spans="1:33" ht="14.25">
      <c r="A910" s="195"/>
      <c r="B910" s="195"/>
      <c r="C910" s="96"/>
      <c r="D910" s="195"/>
      <c r="E910" s="96"/>
      <c r="F910" s="96"/>
      <c r="G910" s="195"/>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6"/>
      <c r="AF910" s="96"/>
      <c r="AG910" s="96"/>
    </row>
    <row r="911" spans="1:33" ht="14.25">
      <c r="A911" s="195"/>
      <c r="B911" s="195"/>
      <c r="C911" s="96"/>
      <c r="D911" s="195"/>
      <c r="E911" s="96"/>
      <c r="F911" s="96"/>
      <c r="G911" s="195"/>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6"/>
      <c r="AF911" s="96"/>
      <c r="AG911" s="96"/>
    </row>
    <row r="912" spans="1:33" ht="14.25">
      <c r="A912" s="195"/>
      <c r="B912" s="195"/>
      <c r="C912" s="96"/>
      <c r="D912" s="195"/>
      <c r="E912" s="96"/>
      <c r="F912" s="96"/>
      <c r="G912" s="195"/>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6"/>
      <c r="AF912" s="96"/>
      <c r="AG912" s="96"/>
    </row>
    <row r="913" spans="1:33" ht="14.25">
      <c r="A913" s="195"/>
      <c r="B913" s="195"/>
      <c r="C913" s="96"/>
      <c r="D913" s="195"/>
      <c r="E913" s="96"/>
      <c r="F913" s="96"/>
      <c r="G913" s="195"/>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6"/>
      <c r="AF913" s="96"/>
      <c r="AG913" s="96"/>
    </row>
    <row r="914" spans="1:33" ht="14.25">
      <c r="A914" s="195"/>
      <c r="B914" s="195"/>
      <c r="C914" s="96"/>
      <c r="D914" s="195"/>
      <c r="E914" s="96"/>
      <c r="F914" s="96"/>
      <c r="G914" s="195"/>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6"/>
      <c r="AF914" s="96"/>
      <c r="AG914" s="96"/>
    </row>
    <row r="915" spans="1:33" ht="14.25">
      <c r="A915" s="195"/>
      <c r="B915" s="195"/>
      <c r="C915" s="96"/>
      <c r="D915" s="195"/>
      <c r="E915" s="96"/>
      <c r="F915" s="96"/>
      <c r="G915" s="195"/>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6"/>
      <c r="AF915" s="96"/>
      <c r="AG915" s="96"/>
    </row>
    <row r="916" spans="1:33" ht="14.25">
      <c r="A916" s="195"/>
      <c r="B916" s="195"/>
      <c r="C916" s="96"/>
      <c r="D916" s="195"/>
      <c r="E916" s="96"/>
      <c r="F916" s="96"/>
      <c r="G916" s="195"/>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6"/>
      <c r="AF916" s="96"/>
      <c r="AG916" s="96"/>
    </row>
    <row r="917" spans="1:33" ht="14.25">
      <c r="A917" s="195"/>
      <c r="B917" s="195"/>
      <c r="C917" s="96"/>
      <c r="D917" s="195"/>
      <c r="E917" s="96"/>
      <c r="F917" s="96"/>
      <c r="G917" s="195"/>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6"/>
      <c r="AF917" s="96"/>
      <c r="AG917" s="96"/>
    </row>
    <row r="918" spans="1:33" ht="14.25">
      <c r="A918" s="195"/>
      <c r="B918" s="195"/>
      <c r="C918" s="96"/>
      <c r="D918" s="195"/>
      <c r="E918" s="96"/>
      <c r="F918" s="96"/>
      <c r="G918" s="195"/>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6"/>
      <c r="AF918" s="96"/>
      <c r="AG918" s="96"/>
    </row>
    <row r="919" spans="1:33" ht="14.25">
      <c r="A919" s="195"/>
      <c r="B919" s="195"/>
      <c r="C919" s="96"/>
      <c r="D919" s="195"/>
      <c r="E919" s="96"/>
      <c r="F919" s="96"/>
      <c r="G919" s="195"/>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6"/>
      <c r="AF919" s="96"/>
      <c r="AG919" s="96"/>
    </row>
    <row r="920" spans="1:33" ht="14.25">
      <c r="A920" s="195"/>
      <c r="B920" s="195"/>
      <c r="C920" s="96"/>
      <c r="D920" s="195"/>
      <c r="E920" s="96"/>
      <c r="F920" s="96"/>
      <c r="G920" s="195"/>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6"/>
      <c r="AF920" s="96"/>
      <c r="AG920" s="96"/>
    </row>
    <row r="921" spans="1:33" ht="14.25">
      <c r="A921" s="195"/>
      <c r="B921" s="195"/>
      <c r="C921" s="96"/>
      <c r="D921" s="195"/>
      <c r="E921" s="96"/>
      <c r="F921" s="96"/>
      <c r="G921" s="195"/>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6"/>
      <c r="AF921" s="96"/>
      <c r="AG921" s="96"/>
    </row>
    <row r="922" spans="1:33" ht="14.25">
      <c r="A922" s="195"/>
      <c r="B922" s="195"/>
      <c r="C922" s="96"/>
      <c r="D922" s="195"/>
      <c r="E922" s="96"/>
      <c r="F922" s="96"/>
      <c r="G922" s="195"/>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6"/>
      <c r="AF922" s="96"/>
      <c r="AG922" s="96"/>
    </row>
    <row r="923" spans="1:33" ht="14.25">
      <c r="A923" s="195"/>
      <c r="B923" s="195"/>
      <c r="C923" s="96"/>
      <c r="D923" s="195"/>
      <c r="E923" s="96"/>
      <c r="F923" s="96"/>
      <c r="G923" s="195"/>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6"/>
      <c r="AF923" s="96"/>
      <c r="AG923" s="96"/>
    </row>
    <row r="924" spans="1:33" ht="14.25">
      <c r="A924" s="195"/>
      <c r="B924" s="195"/>
      <c r="C924" s="96"/>
      <c r="D924" s="195"/>
      <c r="E924" s="96"/>
      <c r="F924" s="96"/>
      <c r="G924" s="195"/>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row>
    <row r="925" spans="1:33" ht="14.25">
      <c r="A925" s="195"/>
      <c r="B925" s="195"/>
      <c r="C925" s="96"/>
      <c r="D925" s="195"/>
      <c r="E925" s="96"/>
      <c r="F925" s="96"/>
      <c r="G925" s="195"/>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row>
    <row r="926" spans="1:33" ht="14.25">
      <c r="A926" s="195"/>
      <c r="B926" s="195"/>
      <c r="C926" s="96"/>
      <c r="D926" s="195"/>
      <c r="E926" s="96"/>
      <c r="F926" s="96"/>
      <c r="G926" s="195"/>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6"/>
      <c r="AF926" s="96"/>
      <c r="AG926" s="96"/>
    </row>
    <row r="927" spans="1:33" ht="14.25">
      <c r="A927" s="195"/>
      <c r="B927" s="195"/>
      <c r="C927" s="96"/>
      <c r="D927" s="195"/>
      <c r="E927" s="96"/>
      <c r="F927" s="96"/>
      <c r="G927" s="195"/>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6"/>
      <c r="AF927" s="96"/>
      <c r="AG927" s="96"/>
    </row>
    <row r="928" spans="1:33" ht="14.25">
      <c r="A928" s="195"/>
      <c r="B928" s="195"/>
      <c r="C928" s="96"/>
      <c r="D928" s="195"/>
      <c r="E928" s="96"/>
      <c r="F928" s="96"/>
      <c r="G928" s="195"/>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6"/>
      <c r="AF928" s="96"/>
      <c r="AG928" s="96"/>
    </row>
    <row r="929" spans="1:33" ht="14.25">
      <c r="A929" s="195"/>
      <c r="B929" s="195"/>
      <c r="C929" s="96"/>
      <c r="D929" s="195"/>
      <c r="E929" s="96"/>
      <c r="F929" s="96"/>
      <c r="G929" s="195"/>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6"/>
      <c r="AF929" s="96"/>
      <c r="AG929" s="96"/>
    </row>
    <row r="930" spans="1:33" ht="14.25">
      <c r="A930" s="195"/>
      <c r="B930" s="195"/>
      <c r="C930" s="96"/>
      <c r="D930" s="195"/>
      <c r="E930" s="96"/>
      <c r="F930" s="96"/>
      <c r="G930" s="195"/>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6"/>
      <c r="AF930" s="96"/>
      <c r="AG930" s="96"/>
    </row>
    <row r="931" spans="1:33" ht="14.25">
      <c r="A931" s="195"/>
      <c r="B931" s="195"/>
      <c r="C931" s="96"/>
      <c r="D931" s="195"/>
      <c r="E931" s="96"/>
      <c r="F931" s="96"/>
      <c r="G931" s="195"/>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6"/>
      <c r="AF931" s="96"/>
      <c r="AG931" s="96"/>
    </row>
    <row r="932" spans="1:33" ht="14.25">
      <c r="A932" s="195"/>
      <c r="B932" s="195"/>
      <c r="C932" s="96"/>
      <c r="D932" s="195"/>
      <c r="E932" s="96"/>
      <c r="F932" s="96"/>
      <c r="G932" s="195"/>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row>
    <row r="933" spans="1:33" ht="14.25">
      <c r="A933" s="195"/>
      <c r="B933" s="195"/>
      <c r="C933" s="96"/>
      <c r="D933" s="195"/>
      <c r="E933" s="96"/>
      <c r="F933" s="96"/>
      <c r="G933" s="195"/>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6"/>
      <c r="AF933" s="96"/>
      <c r="AG933" s="96"/>
    </row>
    <row r="934" spans="1:33" ht="14.25">
      <c r="A934" s="195"/>
      <c r="B934" s="195"/>
      <c r="C934" s="96"/>
      <c r="D934" s="195"/>
      <c r="E934" s="96"/>
      <c r="F934" s="96"/>
      <c r="G934" s="195"/>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6"/>
      <c r="AF934" s="96"/>
      <c r="AG934" s="96"/>
    </row>
    <row r="935" spans="1:33" ht="14.25">
      <c r="A935" s="195"/>
      <c r="B935" s="195"/>
      <c r="C935" s="96"/>
      <c r="D935" s="195"/>
      <c r="E935" s="96"/>
      <c r="F935" s="96"/>
      <c r="G935" s="195"/>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6"/>
      <c r="AF935" s="96"/>
      <c r="AG935" s="96"/>
    </row>
    <row r="936" spans="1:33" ht="14.25">
      <c r="A936" s="195"/>
      <c r="B936" s="195"/>
      <c r="C936" s="96"/>
      <c r="D936" s="195"/>
      <c r="E936" s="96"/>
      <c r="F936" s="96"/>
      <c r="G936" s="195"/>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6"/>
      <c r="AF936" s="96"/>
      <c r="AG936" s="96"/>
    </row>
    <row r="937" spans="1:33" ht="14.25">
      <c r="A937" s="195"/>
      <c r="B937" s="195"/>
      <c r="C937" s="96"/>
      <c r="D937" s="195"/>
      <c r="E937" s="96"/>
      <c r="F937" s="96"/>
      <c r="G937" s="195"/>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6"/>
      <c r="AF937" s="96"/>
      <c r="AG937" s="96"/>
    </row>
    <row r="938" spans="1:33" ht="14.25">
      <c r="A938" s="195"/>
      <c r="B938" s="195"/>
      <c r="C938" s="96"/>
      <c r="D938" s="195"/>
      <c r="E938" s="96"/>
      <c r="F938" s="96"/>
      <c r="G938" s="195"/>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6"/>
      <c r="AF938" s="96"/>
      <c r="AG938" s="96"/>
    </row>
    <row r="939" spans="1:33" ht="14.25">
      <c r="A939" s="195"/>
      <c r="B939" s="195"/>
      <c r="C939" s="96"/>
      <c r="D939" s="195"/>
      <c r="E939" s="96"/>
      <c r="F939" s="96"/>
      <c r="G939" s="195"/>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6"/>
      <c r="AF939" s="96"/>
      <c r="AG939" s="96"/>
    </row>
    <row r="940" spans="1:33" ht="14.25">
      <c r="A940" s="195"/>
      <c r="B940" s="195"/>
      <c r="C940" s="96"/>
      <c r="D940" s="195"/>
      <c r="E940" s="96"/>
      <c r="F940" s="96"/>
      <c r="G940" s="195"/>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6"/>
      <c r="AF940" s="96"/>
      <c r="AG940" s="96"/>
    </row>
    <row r="941" spans="1:33" ht="14.25">
      <c r="A941" s="195"/>
      <c r="B941" s="195"/>
      <c r="C941" s="96"/>
      <c r="D941" s="195"/>
      <c r="E941" s="96"/>
      <c r="F941" s="96"/>
      <c r="G941" s="195"/>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6"/>
      <c r="AF941" s="96"/>
      <c r="AG941" s="96"/>
    </row>
    <row r="942" spans="1:33" ht="14.25">
      <c r="A942" s="195"/>
      <c r="B942" s="195"/>
      <c r="C942" s="96"/>
      <c r="D942" s="195"/>
      <c r="E942" s="96"/>
      <c r="F942" s="96"/>
      <c r="G942" s="195"/>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row>
    <row r="943" spans="1:33" ht="14.25">
      <c r="A943" s="195"/>
      <c r="B943" s="195"/>
      <c r="C943" s="96"/>
      <c r="D943" s="195"/>
      <c r="E943" s="96"/>
      <c r="F943" s="96"/>
      <c r="G943" s="195"/>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6"/>
      <c r="AF943" s="96"/>
      <c r="AG943" s="96"/>
    </row>
    <row r="944" spans="1:33" ht="14.25">
      <c r="A944" s="195"/>
      <c r="B944" s="195"/>
      <c r="C944" s="96"/>
      <c r="D944" s="195"/>
      <c r="E944" s="96"/>
      <c r="F944" s="96"/>
      <c r="G944" s="195"/>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6"/>
      <c r="AF944" s="96"/>
      <c r="AG944" s="96"/>
    </row>
    <row r="945" spans="1:33" ht="14.25">
      <c r="A945" s="195"/>
      <c r="B945" s="195"/>
      <c r="C945" s="96"/>
      <c r="D945" s="195"/>
      <c r="E945" s="96"/>
      <c r="F945" s="96"/>
      <c r="G945" s="195"/>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6"/>
      <c r="AF945" s="96"/>
      <c r="AG945" s="96"/>
    </row>
    <row r="946" spans="1:33" ht="14.25">
      <c r="A946" s="195"/>
      <c r="B946" s="195"/>
      <c r="C946" s="96"/>
      <c r="D946" s="195"/>
      <c r="E946" s="96"/>
      <c r="F946" s="96"/>
      <c r="G946" s="195"/>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6"/>
      <c r="AF946" s="96"/>
      <c r="AG946" s="96"/>
    </row>
    <row r="947" spans="1:33" ht="14.25">
      <c r="A947" s="195"/>
      <c r="B947" s="195"/>
      <c r="C947" s="96"/>
      <c r="D947" s="195"/>
      <c r="E947" s="96"/>
      <c r="F947" s="96"/>
      <c r="G947" s="195"/>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6"/>
      <c r="AF947" s="96"/>
      <c r="AG947" s="96"/>
    </row>
    <row r="948" spans="1:33" ht="14.25">
      <c r="A948" s="195"/>
      <c r="B948" s="195"/>
      <c r="C948" s="96"/>
      <c r="D948" s="195"/>
      <c r="E948" s="96"/>
      <c r="F948" s="96"/>
      <c r="G948" s="195"/>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6"/>
      <c r="AF948" s="96"/>
      <c r="AG948" s="96"/>
    </row>
    <row r="949" spans="1:33" ht="14.25">
      <c r="A949" s="195"/>
      <c r="B949" s="195"/>
      <c r="C949" s="96"/>
      <c r="D949" s="195"/>
      <c r="E949" s="96"/>
      <c r="F949" s="96"/>
      <c r="G949" s="195"/>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6"/>
      <c r="AF949" s="96"/>
      <c r="AG949" s="96"/>
    </row>
    <row r="950" spans="1:33" ht="14.25">
      <c r="A950" s="195"/>
      <c r="B950" s="195"/>
      <c r="C950" s="96"/>
      <c r="D950" s="195"/>
      <c r="E950" s="96"/>
      <c r="F950" s="96"/>
      <c r="G950" s="195"/>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6"/>
      <c r="AF950" s="96"/>
      <c r="AG950" s="96"/>
    </row>
    <row r="951" spans="1:33" ht="14.25">
      <c r="A951" s="195"/>
      <c r="B951" s="195"/>
      <c r="C951" s="96"/>
      <c r="D951" s="195"/>
      <c r="E951" s="96"/>
      <c r="F951" s="96"/>
      <c r="G951" s="195"/>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6"/>
      <c r="AF951" s="96"/>
      <c r="AG951" s="96"/>
    </row>
    <row r="952" spans="1:33" ht="14.25">
      <c r="A952" s="195"/>
      <c r="B952" s="195"/>
      <c r="C952" s="96"/>
      <c r="D952" s="195"/>
      <c r="E952" s="96"/>
      <c r="F952" s="96"/>
      <c r="G952" s="195"/>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6"/>
      <c r="AF952" s="96"/>
      <c r="AG952" s="96"/>
    </row>
    <row r="953" spans="1:33" ht="14.25">
      <c r="A953" s="195"/>
      <c r="B953" s="195"/>
      <c r="C953" s="96"/>
      <c r="D953" s="195"/>
      <c r="E953" s="96"/>
      <c r="F953" s="96"/>
      <c r="G953" s="195"/>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6"/>
      <c r="AF953" s="96"/>
      <c r="AG953" s="96"/>
    </row>
    <row r="954" spans="1:33" ht="14.25">
      <c r="A954" s="195"/>
      <c r="B954" s="195"/>
      <c r="C954" s="96"/>
      <c r="D954" s="195"/>
      <c r="E954" s="96"/>
      <c r="F954" s="96"/>
      <c r="G954" s="195"/>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6"/>
      <c r="AF954" s="96"/>
      <c r="AG954" s="96"/>
    </row>
    <row r="955" spans="1:33" ht="14.25">
      <c r="A955" s="195"/>
      <c r="B955" s="195"/>
      <c r="C955" s="96"/>
      <c r="D955" s="195"/>
      <c r="E955" s="96"/>
      <c r="F955" s="96"/>
      <c r="G955" s="195"/>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row>
    <row r="956" spans="1:33" ht="14.25">
      <c r="A956" s="195"/>
      <c r="B956" s="195"/>
      <c r="C956" s="96"/>
      <c r="D956" s="195"/>
      <c r="E956" s="96"/>
      <c r="F956" s="96"/>
      <c r="G956" s="195"/>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6"/>
      <c r="AF956" s="96"/>
      <c r="AG956" s="96"/>
    </row>
    <row r="957" spans="1:33" ht="14.25">
      <c r="A957" s="195"/>
      <c r="B957" s="195"/>
      <c r="C957" s="96"/>
      <c r="D957" s="195"/>
      <c r="E957" s="96"/>
      <c r="F957" s="96"/>
      <c r="G957" s="195"/>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6"/>
      <c r="AF957" s="96"/>
      <c r="AG957" s="96"/>
    </row>
    <row r="958" spans="1:33" ht="14.25">
      <c r="A958" s="195"/>
      <c r="B958" s="195"/>
      <c r="C958" s="96"/>
      <c r="D958" s="195"/>
      <c r="E958" s="96"/>
      <c r="F958" s="96"/>
      <c r="G958" s="195"/>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6"/>
      <c r="AF958" s="96"/>
      <c r="AG958" s="96"/>
    </row>
    <row r="959" spans="1:33" ht="14.25">
      <c r="A959" s="195"/>
      <c r="B959" s="195"/>
      <c r="C959" s="96"/>
      <c r="D959" s="195"/>
      <c r="E959" s="96"/>
      <c r="F959" s="96"/>
      <c r="G959" s="195"/>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6"/>
      <c r="AF959" s="96"/>
      <c r="AG959" s="96"/>
    </row>
    <row r="960" spans="1:33" ht="14.25">
      <c r="A960" s="195"/>
      <c r="B960" s="195"/>
      <c r="C960" s="96"/>
      <c r="D960" s="195"/>
      <c r="E960" s="96"/>
      <c r="F960" s="96"/>
      <c r="G960" s="195"/>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6"/>
      <c r="AF960" s="96"/>
      <c r="AG960" s="96"/>
    </row>
    <row r="961" spans="1:33" ht="14.25">
      <c r="A961" s="195"/>
      <c r="B961" s="195"/>
      <c r="C961" s="96"/>
      <c r="D961" s="195"/>
      <c r="E961" s="96"/>
      <c r="F961" s="96"/>
      <c r="G961" s="195"/>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6"/>
      <c r="AF961" s="96"/>
      <c r="AG961" s="96"/>
    </row>
    <row r="962" spans="1:33" ht="14.25">
      <c r="A962" s="195"/>
      <c r="B962" s="195"/>
      <c r="C962" s="96"/>
      <c r="D962" s="195"/>
      <c r="E962" s="96"/>
      <c r="F962" s="96"/>
      <c r="G962" s="195"/>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6"/>
      <c r="AF962" s="96"/>
      <c r="AG962" s="96"/>
    </row>
    <row r="963" spans="1:33" ht="14.25">
      <c r="A963" s="195"/>
      <c r="B963" s="195"/>
      <c r="C963" s="96"/>
      <c r="D963" s="195"/>
      <c r="E963" s="96"/>
      <c r="F963" s="96"/>
      <c r="G963" s="195"/>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6"/>
      <c r="AF963" s="96"/>
      <c r="AG963" s="96"/>
    </row>
    <row r="964" spans="1:33" ht="14.25">
      <c r="A964" s="195"/>
      <c r="B964" s="195"/>
      <c r="C964" s="96"/>
      <c r="D964" s="195"/>
      <c r="E964" s="96"/>
      <c r="F964" s="96"/>
      <c r="G964" s="195"/>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6"/>
      <c r="AF964" s="96"/>
      <c r="AG964" s="96"/>
    </row>
    <row r="965" spans="1:33" ht="14.25">
      <c r="A965" s="195"/>
      <c r="B965" s="195"/>
      <c r="C965" s="96"/>
      <c r="D965" s="195"/>
      <c r="E965" s="96"/>
      <c r="F965" s="96"/>
      <c r="G965" s="195"/>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6"/>
      <c r="AF965" s="96"/>
      <c r="AG965" s="96"/>
    </row>
    <row r="966" spans="1:33" ht="14.25">
      <c r="A966" s="195"/>
      <c r="B966" s="195"/>
      <c r="C966" s="96"/>
      <c r="D966" s="195"/>
      <c r="E966" s="96"/>
      <c r="F966" s="96"/>
      <c r="G966" s="195"/>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6"/>
      <c r="AF966" s="96"/>
      <c r="AG966" s="96"/>
    </row>
    <row r="967" spans="1:33" ht="14.25">
      <c r="A967" s="195"/>
      <c r="B967" s="195"/>
      <c r="C967" s="96"/>
      <c r="D967" s="195"/>
      <c r="E967" s="96"/>
      <c r="F967" s="96"/>
      <c r="G967" s="195"/>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6"/>
      <c r="AF967" s="96"/>
      <c r="AG967" s="96"/>
    </row>
    <row r="968" spans="1:33" ht="14.25">
      <c r="A968" s="195"/>
      <c r="B968" s="195"/>
      <c r="C968" s="96"/>
      <c r="D968" s="195"/>
      <c r="E968" s="96"/>
      <c r="F968" s="96"/>
      <c r="G968" s="195"/>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6"/>
      <c r="AF968" s="96"/>
      <c r="AG968" s="96"/>
    </row>
    <row r="969" spans="1:33" ht="14.25">
      <c r="A969" s="195"/>
      <c r="B969" s="195"/>
      <c r="C969" s="96"/>
      <c r="D969" s="195"/>
      <c r="E969" s="96"/>
      <c r="F969" s="96"/>
      <c r="G969" s="195"/>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6"/>
      <c r="AF969" s="96"/>
      <c r="AG969" s="96"/>
    </row>
    <row r="970" spans="1:33" ht="14.25">
      <c r="A970" s="195"/>
      <c r="B970" s="195"/>
      <c r="C970" s="96"/>
      <c r="D970" s="195"/>
      <c r="E970" s="96"/>
      <c r="F970" s="96"/>
      <c r="G970" s="195"/>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row>
    <row r="971" spans="1:33" ht="14.25">
      <c r="A971" s="195"/>
      <c r="B971" s="195"/>
      <c r="C971" s="96"/>
      <c r="D971" s="195"/>
      <c r="E971" s="96"/>
      <c r="F971" s="96"/>
      <c r="G971" s="195"/>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row>
    <row r="972" spans="1:33" ht="14.25">
      <c r="A972" s="195"/>
      <c r="B972" s="195"/>
      <c r="C972" s="96"/>
      <c r="D972" s="195"/>
      <c r="E972" s="96"/>
      <c r="F972" s="96"/>
      <c r="G972" s="195"/>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6"/>
      <c r="AF972" s="96"/>
      <c r="AG972" s="96"/>
    </row>
    <row r="973" spans="1:33" ht="14.25">
      <c r="A973" s="195"/>
      <c r="B973" s="195"/>
      <c r="C973" s="96"/>
      <c r="D973" s="195"/>
      <c r="E973" s="96"/>
      <c r="F973" s="96"/>
      <c r="G973" s="195"/>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6"/>
      <c r="AF973" s="96"/>
      <c r="AG973" s="96"/>
    </row>
    <row r="974" spans="1:33" ht="14.25">
      <c r="A974" s="195"/>
      <c r="B974" s="195"/>
      <c r="C974" s="96"/>
      <c r="D974" s="195"/>
      <c r="E974" s="96"/>
      <c r="F974" s="96"/>
      <c r="G974" s="195"/>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6"/>
      <c r="AF974" s="96"/>
      <c r="AG974" s="96"/>
    </row>
    <row r="975" spans="1:33" ht="14.25">
      <c r="A975" s="195"/>
      <c r="B975" s="195"/>
      <c r="C975" s="96"/>
      <c r="D975" s="195"/>
      <c r="E975" s="96"/>
      <c r="F975" s="96"/>
      <c r="G975" s="195"/>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6"/>
      <c r="AF975" s="96"/>
      <c r="AG975" s="96"/>
    </row>
    <row r="976" spans="1:33" ht="14.25">
      <c r="A976" s="195"/>
      <c r="B976" s="195"/>
      <c r="C976" s="96"/>
      <c r="D976" s="195"/>
      <c r="E976" s="96"/>
      <c r="F976" s="96"/>
      <c r="G976" s="195"/>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6"/>
      <c r="AF976" s="96"/>
      <c r="AG976" s="96"/>
    </row>
    <row r="977" spans="1:33" ht="14.25">
      <c r="A977" s="195"/>
      <c r="B977" s="195"/>
      <c r="C977" s="96"/>
      <c r="D977" s="195"/>
      <c r="E977" s="96"/>
      <c r="F977" s="96"/>
      <c r="G977" s="195"/>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6"/>
      <c r="AF977" s="96"/>
      <c r="AG977" s="96"/>
    </row>
    <row r="978" spans="1:33" ht="14.25">
      <c r="A978" s="195"/>
      <c r="B978" s="195"/>
      <c r="C978" s="96"/>
      <c r="D978" s="195"/>
      <c r="E978" s="96"/>
      <c r="F978" s="96"/>
      <c r="G978" s="195"/>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row>
    <row r="979" spans="1:33" ht="14.25">
      <c r="A979" s="195"/>
      <c r="B979" s="195"/>
      <c r="C979" s="96"/>
      <c r="D979" s="195"/>
      <c r="E979" s="96"/>
      <c r="F979" s="96"/>
      <c r="G979" s="195"/>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6"/>
      <c r="AF979" s="96"/>
      <c r="AG979" s="96"/>
    </row>
    <row r="980" spans="1:33" ht="14.25">
      <c r="A980" s="195"/>
      <c r="B980" s="195"/>
      <c r="C980" s="96"/>
      <c r="D980" s="195"/>
      <c r="E980" s="96"/>
      <c r="F980" s="96"/>
      <c r="G980" s="195"/>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row>
    <row r="981" spans="1:33" ht="14.25">
      <c r="A981" s="195"/>
      <c r="B981" s="195"/>
      <c r="C981" s="96"/>
      <c r="D981" s="195"/>
      <c r="E981" s="96"/>
      <c r="F981" s="96"/>
      <c r="G981" s="195"/>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6"/>
      <c r="AF981" s="96"/>
      <c r="AG981" s="96"/>
    </row>
    <row r="982" spans="1:33" ht="14.25">
      <c r="A982" s="195"/>
      <c r="B982" s="195"/>
      <c r="C982" s="96"/>
      <c r="D982" s="195"/>
      <c r="E982" s="96"/>
      <c r="F982" s="96"/>
      <c r="G982" s="195"/>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6"/>
      <c r="AF982" s="96"/>
      <c r="AG982" s="96"/>
    </row>
    <row r="983" spans="1:33" ht="14.25">
      <c r="A983" s="195"/>
      <c r="B983" s="195"/>
      <c r="C983" s="96"/>
      <c r="D983" s="195"/>
      <c r="E983" s="96"/>
      <c r="F983" s="96"/>
      <c r="G983" s="195"/>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6"/>
      <c r="AF983" s="96"/>
      <c r="AG983" s="96"/>
    </row>
    <row r="984" spans="1:33" ht="14.25">
      <c r="A984" s="195"/>
      <c r="B984" s="195"/>
      <c r="C984" s="96"/>
      <c r="D984" s="195"/>
      <c r="E984" s="96"/>
      <c r="F984" s="96"/>
      <c r="G984" s="195"/>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6"/>
      <c r="AF984" s="96"/>
      <c r="AG984" s="96"/>
    </row>
    <row r="985" spans="1:33" ht="14.25">
      <c r="A985" s="195"/>
      <c r="B985" s="195"/>
      <c r="C985" s="96"/>
      <c r="D985" s="195"/>
      <c r="E985" s="96"/>
      <c r="F985" s="96"/>
      <c r="G985" s="195"/>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6"/>
      <c r="AF985" s="96"/>
      <c r="AG985" s="96"/>
    </row>
    <row r="986" spans="1:33" ht="14.25">
      <c r="A986" s="195"/>
      <c r="B986" s="195"/>
      <c r="C986" s="96"/>
      <c r="D986" s="195"/>
      <c r="E986" s="96"/>
      <c r="F986" s="96"/>
      <c r="G986" s="195"/>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6"/>
      <c r="AF986" s="96"/>
      <c r="AG986" s="96"/>
    </row>
    <row r="987" spans="1:33" ht="14.25">
      <c r="A987" s="195"/>
      <c r="B987" s="195"/>
      <c r="C987" s="96"/>
      <c r="D987" s="195"/>
      <c r="E987" s="96"/>
      <c r="F987" s="96"/>
      <c r="G987" s="195"/>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6"/>
      <c r="AF987" s="96"/>
      <c r="AG987" s="96"/>
    </row>
    <row r="988" spans="1:33" ht="14.25">
      <c r="A988" s="195"/>
      <c r="B988" s="195"/>
      <c r="C988" s="96"/>
      <c r="D988" s="195"/>
      <c r="E988" s="96"/>
      <c r="F988" s="96"/>
      <c r="G988" s="195"/>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6"/>
      <c r="AF988" s="96"/>
      <c r="AG988" s="96"/>
    </row>
    <row r="989" spans="1:33" ht="14.25">
      <c r="A989" s="195"/>
      <c r="B989" s="195"/>
      <c r="C989" s="96"/>
      <c r="D989" s="195"/>
      <c r="E989" s="96"/>
      <c r="F989" s="96"/>
      <c r="G989" s="195"/>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6"/>
      <c r="AF989" s="96"/>
      <c r="AG989" s="96"/>
    </row>
    <row r="990" spans="1:33" ht="14.25">
      <c r="A990" s="195"/>
      <c r="B990" s="195"/>
      <c r="C990" s="96"/>
      <c r="D990" s="195"/>
      <c r="E990" s="96"/>
      <c r="F990" s="96"/>
      <c r="G990" s="195"/>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6"/>
      <c r="AF990" s="96"/>
      <c r="AG990" s="96"/>
    </row>
    <row r="991" spans="1:33" ht="14.25">
      <c r="A991" s="195"/>
      <c r="B991" s="195"/>
      <c r="C991" s="96"/>
      <c r="D991" s="195"/>
      <c r="E991" s="96"/>
      <c r="F991" s="96"/>
      <c r="G991" s="195"/>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6"/>
      <c r="AF991" s="96"/>
      <c r="AG991" s="96"/>
    </row>
    <row r="992" spans="1:33" ht="14.25">
      <c r="A992" s="195"/>
      <c r="B992" s="195"/>
      <c r="C992" s="96"/>
      <c r="D992" s="195"/>
      <c r="E992" s="96"/>
      <c r="F992" s="96"/>
      <c r="G992" s="195"/>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6"/>
      <c r="AF992" s="96"/>
      <c r="AG992" s="96"/>
    </row>
    <row r="993" spans="1:33" ht="14.25">
      <c r="A993" s="195"/>
      <c r="B993" s="195"/>
      <c r="C993" s="96"/>
      <c r="D993" s="195"/>
      <c r="E993" s="96"/>
      <c r="F993" s="96"/>
      <c r="G993" s="195"/>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6"/>
      <c r="AF993" s="96"/>
      <c r="AG993" s="96"/>
    </row>
  </sheetData>
  <hyperlinks>
    <hyperlink ref="E2" r:id="rId1" xr:uid="{00000000-0004-0000-0E00-000000000000}"/>
    <hyperlink ref="I2" r:id="rId2" xr:uid="{00000000-0004-0000-0E00-000001000000}"/>
    <hyperlink ref="AA2" r:id="rId3" xr:uid="{00000000-0004-0000-0E00-000002000000}"/>
    <hyperlink ref="AE2" r:id="rId4" xr:uid="{00000000-0004-0000-0E00-000003000000}"/>
    <hyperlink ref="E4" r:id="rId5" xr:uid="{00000000-0004-0000-0E00-000004000000}"/>
    <hyperlink ref="I4" r:id="rId6" xr:uid="{00000000-0004-0000-0E00-000005000000}"/>
    <hyperlink ref="P4" r:id="rId7" xr:uid="{00000000-0004-0000-0E00-000006000000}"/>
    <hyperlink ref="AA4" r:id="rId8" xr:uid="{00000000-0004-0000-0E00-000007000000}"/>
    <hyperlink ref="AE4" r:id="rId9" xr:uid="{00000000-0004-0000-0E00-000008000000}"/>
    <hyperlink ref="E10" r:id="rId10" xr:uid="{00000000-0004-0000-0E00-000009000000}"/>
    <hyperlink ref="I10" r:id="rId11" xr:uid="{00000000-0004-0000-0E00-00000A000000}"/>
    <hyperlink ref="AA10" r:id="rId12" xr:uid="{00000000-0004-0000-0E00-00000B000000}"/>
    <hyperlink ref="E11" r:id="rId13" xr:uid="{00000000-0004-0000-0E00-00000C000000}"/>
    <hyperlink ref="I11" r:id="rId14" xr:uid="{00000000-0004-0000-0E00-00000D000000}"/>
    <hyperlink ref="E12" r:id="rId15" xr:uid="{00000000-0004-0000-0E00-00000E000000}"/>
    <hyperlink ref="I12" r:id="rId16" xr:uid="{00000000-0004-0000-0E00-00000F000000}"/>
    <hyperlink ref="AA12" r:id="rId17" xr:uid="{00000000-0004-0000-0E00-000010000000}"/>
    <hyperlink ref="E13" r:id="rId18" xr:uid="{00000000-0004-0000-0E00-000011000000}"/>
    <hyperlink ref="I13" r:id="rId19" xr:uid="{00000000-0004-0000-0E00-000012000000}"/>
    <hyperlink ref="AA13" r:id="rId20" xr:uid="{00000000-0004-0000-0E00-000013000000}"/>
    <hyperlink ref="E18" r:id="rId21" xr:uid="{00000000-0004-0000-0E00-000014000000}"/>
    <hyperlink ref="I18" r:id="rId22" xr:uid="{00000000-0004-0000-0E00-000015000000}"/>
    <hyperlink ref="AA18" r:id="rId23" xr:uid="{00000000-0004-0000-0E00-000016000000}"/>
    <hyperlink ref="E19" r:id="rId24" xr:uid="{00000000-0004-0000-0E00-000017000000}"/>
    <hyperlink ref="I19" r:id="rId25" xr:uid="{00000000-0004-0000-0E00-000018000000}"/>
    <hyperlink ref="AA19" r:id="rId26" xr:uid="{00000000-0004-0000-0E00-000019000000}"/>
    <hyperlink ref="E20" r:id="rId27" xr:uid="{00000000-0004-0000-0E00-00001A000000}"/>
    <hyperlink ref="I20" r:id="rId28" xr:uid="{00000000-0004-0000-0E00-00001B000000}"/>
    <hyperlink ref="AA20" r:id="rId29" xr:uid="{00000000-0004-0000-0E00-00001C000000}"/>
    <hyperlink ref="E22" r:id="rId30" xr:uid="{00000000-0004-0000-0E00-00001D000000}"/>
    <hyperlink ref="I22" r:id="rId31" xr:uid="{00000000-0004-0000-0E00-00001E000000}"/>
    <hyperlink ref="P22" r:id="rId32" xr:uid="{00000000-0004-0000-0E00-00001F000000}"/>
    <hyperlink ref="AA22" r:id="rId33" xr:uid="{00000000-0004-0000-0E00-000020000000}"/>
    <hyperlink ref="E29" r:id="rId34" xr:uid="{00000000-0004-0000-0E00-000021000000}"/>
    <hyperlink ref="I29" r:id="rId35" xr:uid="{00000000-0004-0000-0E00-000022000000}"/>
    <hyperlink ref="AA29" r:id="rId36" xr:uid="{00000000-0004-0000-0E00-000023000000}"/>
    <hyperlink ref="E33" r:id="rId37" xr:uid="{00000000-0004-0000-0E00-000024000000}"/>
    <hyperlink ref="I33" r:id="rId38" xr:uid="{00000000-0004-0000-0E00-000025000000}"/>
    <hyperlink ref="AA33" r:id="rId39" xr:uid="{00000000-0004-0000-0E00-000026000000}"/>
    <hyperlink ref="E34" r:id="rId40" xr:uid="{00000000-0004-0000-0E00-000027000000}"/>
    <hyperlink ref="I34" r:id="rId41" xr:uid="{00000000-0004-0000-0E00-000028000000}"/>
    <hyperlink ref="AA34" r:id="rId42" xr:uid="{00000000-0004-0000-0E00-000029000000}"/>
    <hyperlink ref="E57" r:id="rId43" xr:uid="{00000000-0004-0000-0E00-00002A000000}"/>
    <hyperlink ref="I57" r:id="rId44" xr:uid="{00000000-0004-0000-0E00-00002B000000}"/>
    <hyperlink ref="AA57" r:id="rId45" xr:uid="{00000000-0004-0000-0E00-00002C000000}"/>
    <hyperlink ref="E62" r:id="rId46" xr:uid="{00000000-0004-0000-0E00-00002D000000}"/>
    <hyperlink ref="I62" r:id="rId47" xr:uid="{00000000-0004-0000-0E00-00002E000000}"/>
    <hyperlink ref="AA62" r:id="rId48" xr:uid="{00000000-0004-0000-0E00-00002F000000}"/>
    <hyperlink ref="E65" r:id="rId49" xr:uid="{00000000-0004-0000-0E00-000030000000}"/>
    <hyperlink ref="I65" r:id="rId50" xr:uid="{00000000-0004-0000-0E00-000031000000}"/>
    <hyperlink ref="AA65" r:id="rId51" xr:uid="{00000000-0004-0000-0E00-000032000000}"/>
    <hyperlink ref="AD65" r:id="rId52" xr:uid="{00000000-0004-0000-0E00-000033000000}"/>
    <hyperlink ref="E118" r:id="rId53" xr:uid="{00000000-0004-0000-0E00-000034000000}"/>
    <hyperlink ref="I118" r:id="rId54" xr:uid="{00000000-0004-0000-0E00-000035000000}"/>
    <hyperlink ref="AA118" r:id="rId55" xr:uid="{00000000-0004-0000-0E00-000036000000}"/>
    <hyperlink ref="E137" r:id="rId56" xr:uid="{00000000-0004-0000-0E00-000037000000}"/>
    <hyperlink ref="I137" r:id="rId57" xr:uid="{00000000-0004-0000-0E00-000038000000}"/>
    <hyperlink ref="AA137" r:id="rId58" xr:uid="{00000000-0004-0000-0E00-000039000000}"/>
    <hyperlink ref="E138" r:id="rId59" xr:uid="{00000000-0004-0000-0E00-00003A000000}"/>
    <hyperlink ref="I138" r:id="rId60" xr:uid="{00000000-0004-0000-0E00-00003B000000}"/>
    <hyperlink ref="AA138" r:id="rId61" xr:uid="{00000000-0004-0000-0E00-00003C000000}"/>
    <hyperlink ref="E140" r:id="rId62" xr:uid="{00000000-0004-0000-0E00-00003D000000}"/>
    <hyperlink ref="I140" r:id="rId63" xr:uid="{00000000-0004-0000-0E00-00003E000000}"/>
    <hyperlink ref="AA140" r:id="rId64" xr:uid="{00000000-0004-0000-0E00-00003F000000}"/>
    <hyperlink ref="E145" r:id="rId65" xr:uid="{00000000-0004-0000-0E00-000040000000}"/>
    <hyperlink ref="I145" r:id="rId66" xr:uid="{00000000-0004-0000-0E00-000041000000}"/>
    <hyperlink ref="AA145" r:id="rId67" xr:uid="{00000000-0004-0000-0E00-000042000000}"/>
    <hyperlink ref="E154" r:id="rId68" xr:uid="{00000000-0004-0000-0E00-000043000000}"/>
    <hyperlink ref="I154" r:id="rId69" xr:uid="{00000000-0004-0000-0E00-000044000000}"/>
    <hyperlink ref="AA154" r:id="rId70" xr:uid="{00000000-0004-0000-0E00-000045000000}"/>
    <hyperlink ref="E157" r:id="rId71" xr:uid="{00000000-0004-0000-0E00-000046000000}"/>
    <hyperlink ref="I157" r:id="rId72" xr:uid="{00000000-0004-0000-0E00-000047000000}"/>
    <hyperlink ref="AA157" r:id="rId73" xr:uid="{00000000-0004-0000-0E00-000048000000}"/>
    <hyperlink ref="E164" r:id="rId74" xr:uid="{00000000-0004-0000-0E00-000049000000}"/>
    <hyperlink ref="I164" r:id="rId75" xr:uid="{00000000-0004-0000-0E00-00004A000000}"/>
    <hyperlink ref="AA164" r:id="rId76" xr:uid="{00000000-0004-0000-0E00-00004B000000}"/>
    <hyperlink ref="E169" r:id="rId77" xr:uid="{00000000-0004-0000-0E00-00004C000000}"/>
    <hyperlink ref="I169" r:id="rId78" xr:uid="{00000000-0004-0000-0E00-00004D000000}"/>
    <hyperlink ref="AA169" r:id="rId79" xr:uid="{00000000-0004-0000-0E00-00004E000000}"/>
    <hyperlink ref="E170" r:id="rId80" xr:uid="{00000000-0004-0000-0E00-00004F000000}"/>
    <hyperlink ref="I170" r:id="rId81" xr:uid="{00000000-0004-0000-0E00-000050000000}"/>
    <hyperlink ref="AA170" r:id="rId82" xr:uid="{00000000-0004-0000-0E00-000051000000}"/>
    <hyperlink ref="E174" r:id="rId83" xr:uid="{00000000-0004-0000-0E00-000052000000}"/>
    <hyperlink ref="I174" r:id="rId84" xr:uid="{00000000-0004-0000-0E00-000053000000}"/>
    <hyperlink ref="AA174" r:id="rId85" xr:uid="{00000000-0004-0000-0E00-000054000000}"/>
    <hyperlink ref="E175" r:id="rId86" xr:uid="{00000000-0004-0000-0E00-000055000000}"/>
    <hyperlink ref="I175" r:id="rId87" xr:uid="{00000000-0004-0000-0E00-000056000000}"/>
    <hyperlink ref="AA175" r:id="rId88" xr:uid="{00000000-0004-0000-0E00-000057000000}"/>
    <hyperlink ref="E176" r:id="rId89" xr:uid="{00000000-0004-0000-0E00-000058000000}"/>
    <hyperlink ref="I176" r:id="rId90" xr:uid="{00000000-0004-0000-0E00-000059000000}"/>
    <hyperlink ref="AA176" r:id="rId91" xr:uid="{00000000-0004-0000-0E00-00005A000000}"/>
    <hyperlink ref="E177" r:id="rId92" xr:uid="{00000000-0004-0000-0E00-00005B000000}"/>
    <hyperlink ref="I177" r:id="rId93" xr:uid="{00000000-0004-0000-0E00-00005C000000}"/>
    <hyperlink ref="AA177" r:id="rId94" xr:uid="{00000000-0004-0000-0E00-00005D000000}"/>
    <hyperlink ref="E178" r:id="rId95" xr:uid="{00000000-0004-0000-0E00-00005E000000}"/>
    <hyperlink ref="I178" r:id="rId96" xr:uid="{00000000-0004-0000-0E00-00005F000000}"/>
    <hyperlink ref="AA178" r:id="rId97" xr:uid="{00000000-0004-0000-0E00-000060000000}"/>
    <hyperlink ref="E179" r:id="rId98" xr:uid="{00000000-0004-0000-0E00-000061000000}"/>
    <hyperlink ref="I179" r:id="rId99" xr:uid="{00000000-0004-0000-0E00-000062000000}"/>
    <hyperlink ref="AA179" r:id="rId100" xr:uid="{00000000-0004-0000-0E00-000063000000}"/>
    <hyperlink ref="E180" r:id="rId101" xr:uid="{00000000-0004-0000-0E00-000064000000}"/>
    <hyperlink ref="I180" r:id="rId102" xr:uid="{00000000-0004-0000-0E00-000065000000}"/>
    <hyperlink ref="AA180" r:id="rId103" xr:uid="{00000000-0004-0000-0E00-000066000000}"/>
    <hyperlink ref="F189" r:id="rId104" xr:uid="{00000000-0004-0000-0E00-000067000000}"/>
    <hyperlink ref="F190" r:id="rId105" xr:uid="{00000000-0004-0000-0E00-000068000000}"/>
    <hyperlink ref="F191" r:id="rId106" xr:uid="{00000000-0004-0000-0E00-000069000000}"/>
    <hyperlink ref="F192" r:id="rId107" xr:uid="{00000000-0004-0000-0E00-00006A000000}"/>
    <hyperlink ref="F193" r:id="rId108" xr:uid="{00000000-0004-0000-0E00-00006B000000}"/>
    <hyperlink ref="F194" r:id="rId109" xr:uid="{00000000-0004-0000-0E00-00006C000000}"/>
    <hyperlink ref="F195" r:id="rId110" xr:uid="{00000000-0004-0000-0E00-00006D000000}"/>
    <hyperlink ref="F196" r:id="rId111" xr:uid="{00000000-0004-0000-0E00-00006E000000}"/>
    <hyperlink ref="F197" r:id="rId112" xr:uid="{00000000-0004-0000-0E00-00006F000000}"/>
    <hyperlink ref="F198" r:id="rId113" xr:uid="{00000000-0004-0000-0E00-000070000000}"/>
    <hyperlink ref="F199" r:id="rId114" xr:uid="{00000000-0004-0000-0E00-000071000000}"/>
    <hyperlink ref="F200" r:id="rId115" xr:uid="{00000000-0004-0000-0E00-000072000000}"/>
    <hyperlink ref="F201" r:id="rId116" xr:uid="{00000000-0004-0000-0E00-000073000000}"/>
    <hyperlink ref="F202" r:id="rId117" xr:uid="{00000000-0004-0000-0E00-000074000000}"/>
    <hyperlink ref="F203" r:id="rId118" xr:uid="{00000000-0004-0000-0E00-000075000000}"/>
    <hyperlink ref="F204" r:id="rId119" xr:uid="{00000000-0004-0000-0E00-000076000000}"/>
    <hyperlink ref="F205" r:id="rId120" xr:uid="{00000000-0004-0000-0E00-000077000000}"/>
    <hyperlink ref="F206" r:id="rId121" xr:uid="{00000000-0004-0000-0E00-000078000000}"/>
    <hyperlink ref="F207" r:id="rId122" xr:uid="{00000000-0004-0000-0E00-000079000000}"/>
    <hyperlink ref="F208" r:id="rId123" xr:uid="{00000000-0004-0000-0E00-00007A000000}"/>
    <hyperlink ref="F209" r:id="rId124" xr:uid="{00000000-0004-0000-0E00-00007B000000}"/>
    <hyperlink ref="F210" r:id="rId125" xr:uid="{00000000-0004-0000-0E00-00007C000000}"/>
    <hyperlink ref="F211" r:id="rId126" xr:uid="{00000000-0004-0000-0E00-00007D000000}"/>
    <hyperlink ref="F212" r:id="rId127" xr:uid="{00000000-0004-0000-0E00-00007E000000}"/>
    <hyperlink ref="F213" r:id="rId128" xr:uid="{00000000-0004-0000-0E00-00007F000000}"/>
    <hyperlink ref="F214" r:id="rId129" xr:uid="{00000000-0004-0000-0E00-000080000000}"/>
    <hyperlink ref="F215" r:id="rId130" xr:uid="{00000000-0004-0000-0E00-000081000000}"/>
    <hyperlink ref="F216" r:id="rId131" xr:uid="{00000000-0004-0000-0E00-000082000000}"/>
    <hyperlink ref="F217" r:id="rId132" xr:uid="{00000000-0004-0000-0E00-000083000000}"/>
    <hyperlink ref="F218" r:id="rId133" xr:uid="{00000000-0004-0000-0E00-000084000000}"/>
    <hyperlink ref="F219" r:id="rId134" xr:uid="{00000000-0004-0000-0E00-000085000000}"/>
    <hyperlink ref="F220" r:id="rId135" xr:uid="{00000000-0004-0000-0E00-000086000000}"/>
    <hyperlink ref="F221" r:id="rId136" xr:uid="{00000000-0004-0000-0E00-000087000000}"/>
  </hyperlinks>
  <pageMargins left="0.7" right="0.7" top="0.75" bottom="0.75" header="0.3" footer="0.3"/>
  <legacyDrawing r:id="rId13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G183"/>
  <sheetViews>
    <sheetView workbookViewId="0"/>
  </sheetViews>
  <sheetFormatPr defaultColWidth="12.5703125" defaultRowHeight="15.75" customHeight="1"/>
  <cols>
    <col min="1" max="1" width="4.42578125" customWidth="1"/>
    <col min="2" max="2" width="42" customWidth="1"/>
    <col min="4" max="4" width="38.42578125" customWidth="1"/>
    <col min="5" max="5" width="55.7109375" customWidth="1"/>
  </cols>
  <sheetData>
    <row r="1" spans="1:7" ht="15.75" customHeight="1">
      <c r="A1" s="69" t="s">
        <v>9</v>
      </c>
      <c r="B1" s="70" t="s">
        <v>3895</v>
      </c>
      <c r="C1" s="70" t="s">
        <v>70</v>
      </c>
      <c r="D1" s="71" t="s">
        <v>3896</v>
      </c>
      <c r="E1" s="72" t="s">
        <v>3897</v>
      </c>
      <c r="F1" s="73">
        <v>44901</v>
      </c>
      <c r="G1" s="72" t="s">
        <v>3898</v>
      </c>
    </row>
    <row r="2" spans="1:7">
      <c r="A2" s="20">
        <v>1</v>
      </c>
      <c r="B2" s="75" t="s">
        <v>162</v>
      </c>
      <c r="C2" s="76">
        <v>10</v>
      </c>
      <c r="D2" s="77" t="s">
        <v>162</v>
      </c>
      <c r="E2" s="78" t="s">
        <v>1390</v>
      </c>
      <c r="F2" s="44">
        <v>3</v>
      </c>
      <c r="G2" s="20">
        <v>1</v>
      </c>
    </row>
    <row r="3" spans="1:7" ht="15.75" customHeight="1">
      <c r="A3" s="20">
        <v>2</v>
      </c>
      <c r="B3" s="77" t="s">
        <v>170</v>
      </c>
      <c r="C3" s="76">
        <v>10</v>
      </c>
      <c r="D3" s="77"/>
      <c r="E3" s="77"/>
      <c r="F3" s="44">
        <v>3</v>
      </c>
      <c r="G3" s="20">
        <v>2</v>
      </c>
    </row>
    <row r="4" spans="1:7">
      <c r="A4" s="20">
        <v>3</v>
      </c>
      <c r="B4" s="75" t="s">
        <v>74</v>
      </c>
      <c r="C4" s="76">
        <v>10</v>
      </c>
      <c r="D4" s="77" t="s">
        <v>74</v>
      </c>
      <c r="E4" s="78" t="s">
        <v>1198</v>
      </c>
      <c r="F4" s="44">
        <v>5</v>
      </c>
      <c r="G4" s="20">
        <v>4</v>
      </c>
    </row>
    <row r="5" spans="1:7" ht="15.75" customHeight="1">
      <c r="A5" s="20">
        <v>4</v>
      </c>
      <c r="B5" s="77" t="s">
        <v>88</v>
      </c>
      <c r="C5" s="76">
        <v>10</v>
      </c>
      <c r="D5" s="77"/>
      <c r="E5" s="77"/>
      <c r="F5" s="44">
        <v>10</v>
      </c>
      <c r="G5" s="20">
        <v>5</v>
      </c>
    </row>
    <row r="6" spans="1:7">
      <c r="A6" s="20">
        <v>5</v>
      </c>
      <c r="B6" s="77" t="s">
        <v>82</v>
      </c>
      <c r="C6" s="76">
        <v>70</v>
      </c>
      <c r="D6" s="75"/>
      <c r="E6" s="77"/>
      <c r="F6" s="44">
        <v>6</v>
      </c>
      <c r="G6" s="20">
        <v>4</v>
      </c>
    </row>
    <row r="7" spans="1:7" ht="15.75" customHeight="1">
      <c r="A7" s="20">
        <v>6</v>
      </c>
      <c r="B7" s="77" t="s">
        <v>90</v>
      </c>
      <c r="C7" s="76">
        <v>20</v>
      </c>
      <c r="D7" s="77"/>
      <c r="E7" s="77"/>
      <c r="F7" s="44">
        <v>17</v>
      </c>
      <c r="G7" s="20">
        <v>8</v>
      </c>
    </row>
    <row r="8" spans="1:7">
      <c r="A8" s="20">
        <v>7</v>
      </c>
      <c r="B8" s="77" t="s">
        <v>95</v>
      </c>
      <c r="C8" s="76">
        <v>10</v>
      </c>
      <c r="D8" s="75"/>
      <c r="E8" s="77"/>
      <c r="F8" s="44">
        <v>6</v>
      </c>
      <c r="G8" s="20">
        <v>5</v>
      </c>
    </row>
    <row r="9" spans="1:7" ht="15.75" customHeight="1">
      <c r="A9" s="20">
        <v>8</v>
      </c>
      <c r="B9" s="77" t="s">
        <v>78</v>
      </c>
      <c r="C9" s="76">
        <v>10</v>
      </c>
      <c r="D9" s="77"/>
      <c r="E9" s="77"/>
      <c r="F9" s="44">
        <v>6</v>
      </c>
      <c r="G9" s="20">
        <v>5</v>
      </c>
    </row>
    <row r="10" spans="1:7">
      <c r="A10" s="20">
        <v>9</v>
      </c>
      <c r="B10" s="75" t="s">
        <v>84</v>
      </c>
      <c r="C10" s="82">
        <v>30</v>
      </c>
      <c r="D10" s="75" t="s">
        <v>84</v>
      </c>
      <c r="E10" s="83" t="s">
        <v>1433</v>
      </c>
      <c r="F10" s="44">
        <v>2</v>
      </c>
      <c r="G10" s="20">
        <v>2</v>
      </c>
    </row>
    <row r="11" spans="1:7">
      <c r="A11" s="20">
        <v>10</v>
      </c>
      <c r="B11" s="75" t="s">
        <v>199</v>
      </c>
      <c r="C11" s="82">
        <v>10</v>
      </c>
      <c r="D11" s="75" t="s">
        <v>3918</v>
      </c>
      <c r="E11" s="83" t="s">
        <v>1134</v>
      </c>
      <c r="F11" s="44">
        <v>9</v>
      </c>
      <c r="G11" s="20">
        <v>7</v>
      </c>
    </row>
    <row r="12" spans="1:7">
      <c r="A12" s="20">
        <v>11</v>
      </c>
      <c r="B12" s="75" t="s">
        <v>294</v>
      </c>
      <c r="C12" s="76">
        <v>10</v>
      </c>
      <c r="D12" s="77" t="s">
        <v>294</v>
      </c>
      <c r="E12" s="78" t="s">
        <v>678</v>
      </c>
      <c r="F12" s="44">
        <v>1</v>
      </c>
      <c r="G12" s="20">
        <v>1</v>
      </c>
    </row>
    <row r="13" spans="1:7">
      <c r="A13" s="20">
        <v>12</v>
      </c>
      <c r="B13" s="75" t="s">
        <v>3923</v>
      </c>
      <c r="C13" s="76">
        <v>10</v>
      </c>
      <c r="D13" s="77" t="s">
        <v>3923</v>
      </c>
      <c r="E13" s="47" t="s">
        <v>646</v>
      </c>
      <c r="F13" s="44">
        <v>19</v>
      </c>
      <c r="G13" s="20">
        <v>15</v>
      </c>
    </row>
    <row r="14" spans="1:7" ht="15.75" customHeight="1">
      <c r="A14" s="20">
        <v>13</v>
      </c>
      <c r="B14" s="77" t="s">
        <v>3926</v>
      </c>
      <c r="C14" s="76">
        <v>20</v>
      </c>
      <c r="D14" s="77"/>
      <c r="E14" s="77"/>
      <c r="F14" s="44">
        <v>13</v>
      </c>
      <c r="G14" s="20">
        <v>7</v>
      </c>
    </row>
    <row r="15" spans="1:7" ht="15.75" customHeight="1">
      <c r="A15" s="20">
        <v>14</v>
      </c>
      <c r="B15" s="77" t="s">
        <v>3927</v>
      </c>
      <c r="C15" s="76">
        <v>10</v>
      </c>
      <c r="D15" s="77"/>
      <c r="E15" s="77"/>
      <c r="F15" s="44" t="s">
        <v>3908</v>
      </c>
      <c r="G15" s="20">
        <v>85</v>
      </c>
    </row>
    <row r="16" spans="1:7">
      <c r="A16" s="20">
        <v>15</v>
      </c>
      <c r="B16" s="77" t="s">
        <v>3928</v>
      </c>
      <c r="C16" s="76">
        <v>50</v>
      </c>
      <c r="D16" s="75"/>
      <c r="E16" s="77"/>
      <c r="F16" s="44">
        <v>95</v>
      </c>
      <c r="G16" s="20">
        <v>14</v>
      </c>
    </row>
    <row r="17" spans="1:7" ht="15.75" customHeight="1">
      <c r="A17" s="20">
        <v>16</v>
      </c>
      <c r="B17" s="77" t="s">
        <v>3929</v>
      </c>
      <c r="C17" s="76">
        <v>10</v>
      </c>
      <c r="D17" s="77"/>
      <c r="E17" s="77"/>
      <c r="F17" s="44">
        <v>19</v>
      </c>
      <c r="G17" s="20">
        <v>8</v>
      </c>
    </row>
    <row r="18" spans="1:7">
      <c r="A18" s="20">
        <v>17</v>
      </c>
      <c r="B18" s="75" t="s">
        <v>3931</v>
      </c>
      <c r="C18" s="76">
        <v>90</v>
      </c>
      <c r="D18" s="75" t="s">
        <v>3931</v>
      </c>
      <c r="E18" s="84" t="s">
        <v>614</v>
      </c>
      <c r="F18" s="44">
        <v>5</v>
      </c>
      <c r="G18" s="20">
        <v>3</v>
      </c>
    </row>
    <row r="19" spans="1:7">
      <c r="A19" s="20">
        <v>18</v>
      </c>
      <c r="B19" s="75" t="s">
        <v>163</v>
      </c>
      <c r="C19" s="76">
        <v>20</v>
      </c>
      <c r="D19" s="77" t="s">
        <v>163</v>
      </c>
      <c r="E19" s="78" t="s">
        <v>725</v>
      </c>
      <c r="F19" s="44">
        <v>5</v>
      </c>
      <c r="G19" s="20">
        <v>4</v>
      </c>
    </row>
    <row r="20" spans="1:7">
      <c r="A20" s="20">
        <v>19</v>
      </c>
      <c r="B20" s="75" t="s">
        <v>207</v>
      </c>
      <c r="C20" s="82">
        <v>20</v>
      </c>
      <c r="D20" s="75" t="s">
        <v>207</v>
      </c>
      <c r="E20" s="83" t="s">
        <v>765</v>
      </c>
      <c r="F20" s="44">
        <v>3</v>
      </c>
      <c r="G20" s="20">
        <v>3</v>
      </c>
    </row>
    <row r="21" spans="1:7">
      <c r="A21" s="20">
        <v>20</v>
      </c>
      <c r="B21" s="77" t="s">
        <v>256</v>
      </c>
      <c r="C21" s="76">
        <v>110</v>
      </c>
      <c r="D21" s="75"/>
      <c r="E21" s="77"/>
      <c r="F21" s="44">
        <v>4</v>
      </c>
      <c r="G21" s="20">
        <v>4</v>
      </c>
    </row>
    <row r="22" spans="1:7">
      <c r="A22" s="20">
        <v>21</v>
      </c>
      <c r="B22" s="75" t="s">
        <v>184</v>
      </c>
      <c r="C22" s="76">
        <v>10</v>
      </c>
      <c r="D22" s="75" t="s">
        <v>184</v>
      </c>
      <c r="E22" s="84" t="s">
        <v>804</v>
      </c>
      <c r="F22" s="44">
        <v>25</v>
      </c>
      <c r="G22" s="20">
        <v>17</v>
      </c>
    </row>
    <row r="23" spans="1:7" ht="15.75" customHeight="1">
      <c r="A23" s="20">
        <v>22</v>
      </c>
      <c r="B23" s="77" t="s">
        <v>262</v>
      </c>
      <c r="C23" s="76">
        <v>10</v>
      </c>
      <c r="D23" s="77"/>
      <c r="E23" s="77"/>
      <c r="F23" s="44">
        <v>23</v>
      </c>
      <c r="G23" s="20">
        <v>18</v>
      </c>
    </row>
    <row r="24" spans="1:7" ht="15.75" customHeight="1">
      <c r="A24" s="20">
        <v>23</v>
      </c>
      <c r="B24" s="77" t="s">
        <v>264</v>
      </c>
      <c r="C24" s="76">
        <v>40</v>
      </c>
      <c r="D24" s="77"/>
      <c r="E24" s="77"/>
      <c r="F24" s="44">
        <v>14</v>
      </c>
      <c r="G24" s="20">
        <v>14</v>
      </c>
    </row>
    <row r="25" spans="1:7" ht="15.75" customHeight="1">
      <c r="A25" s="20">
        <v>24</v>
      </c>
      <c r="B25" s="77" t="s">
        <v>243</v>
      </c>
      <c r="C25" s="76">
        <v>10</v>
      </c>
      <c r="D25" s="77"/>
      <c r="E25" s="77"/>
      <c r="F25" s="44">
        <v>18</v>
      </c>
      <c r="G25" s="20">
        <v>14</v>
      </c>
    </row>
    <row r="26" spans="1:7" ht="15.75" customHeight="1">
      <c r="A26" s="20">
        <v>25</v>
      </c>
      <c r="B26" s="77" t="s">
        <v>278</v>
      </c>
      <c r="C26" s="76">
        <v>40</v>
      </c>
      <c r="D26" s="77"/>
      <c r="E26" s="77"/>
      <c r="F26" s="44">
        <v>17</v>
      </c>
      <c r="G26" s="20">
        <v>15</v>
      </c>
    </row>
    <row r="27" spans="1:7" ht="15.75" customHeight="1">
      <c r="A27" s="20">
        <v>26</v>
      </c>
      <c r="B27" s="77" t="s">
        <v>280</v>
      </c>
      <c r="C27" s="76">
        <v>10</v>
      </c>
      <c r="D27" s="77"/>
      <c r="E27" s="77"/>
      <c r="F27" s="44" t="s">
        <v>3908</v>
      </c>
      <c r="G27" s="20">
        <v>53</v>
      </c>
    </row>
    <row r="28" spans="1:7" ht="15.75" customHeight="1">
      <c r="A28" s="20">
        <v>27</v>
      </c>
      <c r="B28" s="77" t="s">
        <v>255</v>
      </c>
      <c r="C28" s="76">
        <v>10</v>
      </c>
      <c r="D28" s="77"/>
      <c r="E28" s="77"/>
      <c r="F28" s="44">
        <v>63</v>
      </c>
      <c r="G28" s="20">
        <v>23</v>
      </c>
    </row>
    <row r="29" spans="1:7">
      <c r="A29" s="20">
        <v>28</v>
      </c>
      <c r="B29" s="75" t="s">
        <v>3941</v>
      </c>
      <c r="C29" s="76">
        <v>720</v>
      </c>
      <c r="F29" s="44">
        <v>30</v>
      </c>
      <c r="G29" s="20">
        <v>26</v>
      </c>
    </row>
    <row r="30" spans="1:7">
      <c r="A30" s="20">
        <v>29</v>
      </c>
      <c r="B30" s="75" t="s">
        <v>215</v>
      </c>
      <c r="C30" s="76">
        <v>20</v>
      </c>
      <c r="D30" s="77" t="s">
        <v>215</v>
      </c>
      <c r="E30" s="85" t="s">
        <v>794</v>
      </c>
      <c r="F30" s="44">
        <v>5</v>
      </c>
      <c r="G30" s="20">
        <v>5</v>
      </c>
    </row>
    <row r="31" spans="1:7" ht="15.75" customHeight="1">
      <c r="A31" s="20">
        <v>30</v>
      </c>
      <c r="B31" s="77" t="s">
        <v>245</v>
      </c>
      <c r="C31" s="76">
        <v>10</v>
      </c>
      <c r="D31" s="77"/>
      <c r="E31" s="77"/>
      <c r="F31" s="44">
        <v>13</v>
      </c>
      <c r="G31" s="20">
        <v>12</v>
      </c>
    </row>
    <row r="32" spans="1:7" ht="15.75" customHeight="1">
      <c r="A32" s="20">
        <v>31</v>
      </c>
      <c r="B32" s="77" t="s">
        <v>254</v>
      </c>
      <c r="C32" s="76">
        <v>10</v>
      </c>
      <c r="D32" s="77"/>
      <c r="E32" s="77"/>
      <c r="F32" s="44">
        <v>14</v>
      </c>
      <c r="G32" s="20">
        <v>14</v>
      </c>
    </row>
    <row r="33" spans="1:7">
      <c r="A33" s="20">
        <v>32</v>
      </c>
      <c r="B33" s="77" t="s">
        <v>258</v>
      </c>
      <c r="C33" s="86">
        <v>50</v>
      </c>
      <c r="D33" s="77" t="s">
        <v>281</v>
      </c>
      <c r="E33" s="83" t="s">
        <v>1368</v>
      </c>
      <c r="F33" s="44">
        <v>11</v>
      </c>
      <c r="G33" s="20">
        <v>11</v>
      </c>
    </row>
    <row r="34" spans="1:7">
      <c r="A34" s="20">
        <v>33</v>
      </c>
      <c r="B34" s="75" t="s">
        <v>281</v>
      </c>
      <c r="C34" s="76">
        <v>70</v>
      </c>
      <c r="D34" s="77" t="s">
        <v>73</v>
      </c>
      <c r="E34" s="78" t="s">
        <v>885</v>
      </c>
      <c r="F34" s="44">
        <v>12</v>
      </c>
      <c r="G34" s="20">
        <v>9</v>
      </c>
    </row>
    <row r="35" spans="1:7">
      <c r="A35" s="20">
        <v>34</v>
      </c>
      <c r="B35" s="75" t="s">
        <v>73</v>
      </c>
      <c r="C35" s="76">
        <v>10</v>
      </c>
      <c r="D35" s="77"/>
      <c r="E35" s="77"/>
      <c r="F35" s="44">
        <v>11</v>
      </c>
      <c r="G35" s="20">
        <v>8</v>
      </c>
    </row>
    <row r="36" spans="1:7" ht="15.75" customHeight="1">
      <c r="A36" s="20">
        <v>35</v>
      </c>
      <c r="B36" s="77" t="s">
        <v>133</v>
      </c>
      <c r="C36" s="76">
        <v>20</v>
      </c>
      <c r="D36" s="77"/>
      <c r="E36" s="77"/>
      <c r="F36" s="44">
        <v>8</v>
      </c>
      <c r="G36" s="20">
        <v>6</v>
      </c>
    </row>
    <row r="37" spans="1:7" ht="15.75" customHeight="1">
      <c r="A37" s="20">
        <v>36</v>
      </c>
      <c r="B37" s="77" t="s">
        <v>123</v>
      </c>
      <c r="C37" s="76">
        <v>720</v>
      </c>
      <c r="D37" s="77"/>
      <c r="E37" s="77"/>
      <c r="F37" s="44">
        <v>8</v>
      </c>
      <c r="G37" s="20">
        <v>7</v>
      </c>
    </row>
    <row r="38" spans="1:7" ht="14.25">
      <c r="A38" s="20">
        <v>37</v>
      </c>
      <c r="B38" s="77" t="s">
        <v>158</v>
      </c>
      <c r="C38" s="76">
        <v>20</v>
      </c>
      <c r="D38" s="77"/>
      <c r="E38" s="77"/>
      <c r="F38" s="44">
        <v>10</v>
      </c>
      <c r="G38" s="20">
        <v>9</v>
      </c>
    </row>
    <row r="39" spans="1:7" ht="14.25">
      <c r="A39" s="20">
        <v>38</v>
      </c>
      <c r="B39" s="77" t="s">
        <v>73</v>
      </c>
      <c r="C39" s="76">
        <v>20</v>
      </c>
      <c r="D39" s="77"/>
      <c r="E39" s="77"/>
      <c r="F39" s="44">
        <v>11</v>
      </c>
      <c r="G39" s="20">
        <v>8</v>
      </c>
    </row>
    <row r="40" spans="1:7">
      <c r="A40" s="20">
        <v>39</v>
      </c>
      <c r="B40" s="77" t="s">
        <v>154</v>
      </c>
      <c r="C40" s="82">
        <v>20</v>
      </c>
      <c r="D40" s="75"/>
      <c r="E40" s="77"/>
      <c r="F40" s="44">
        <v>18</v>
      </c>
      <c r="G40" s="20">
        <v>16</v>
      </c>
    </row>
    <row r="41" spans="1:7" ht="14.25">
      <c r="A41" s="20">
        <v>40</v>
      </c>
      <c r="B41" s="77" t="s">
        <v>77</v>
      </c>
      <c r="C41" s="76">
        <v>20</v>
      </c>
      <c r="D41" s="77"/>
      <c r="E41" s="77"/>
      <c r="F41" s="44">
        <v>13</v>
      </c>
      <c r="G41" s="20">
        <v>12</v>
      </c>
    </row>
    <row r="42" spans="1:7" ht="14.25">
      <c r="A42" s="20">
        <v>41</v>
      </c>
      <c r="B42" s="77" t="s">
        <v>151</v>
      </c>
      <c r="C42" s="76">
        <v>10</v>
      </c>
      <c r="D42" s="77"/>
      <c r="E42" s="77"/>
      <c r="F42" s="44">
        <v>6</v>
      </c>
      <c r="G42" s="20">
        <v>4</v>
      </c>
    </row>
    <row r="43" spans="1:7" ht="14.25">
      <c r="A43" s="20">
        <v>42</v>
      </c>
      <c r="B43" s="77" t="s">
        <v>159</v>
      </c>
      <c r="C43" s="76">
        <v>20</v>
      </c>
      <c r="D43" s="77"/>
      <c r="E43" s="77"/>
      <c r="F43" s="44">
        <v>5</v>
      </c>
      <c r="G43" s="20">
        <v>5</v>
      </c>
    </row>
    <row r="44" spans="1:7" ht="14.25">
      <c r="A44" s="20">
        <v>43</v>
      </c>
      <c r="B44" s="77" t="s">
        <v>117</v>
      </c>
      <c r="C44" s="76">
        <v>480</v>
      </c>
      <c r="D44" s="77"/>
      <c r="E44" s="77"/>
      <c r="F44" s="44">
        <v>13</v>
      </c>
      <c r="G44" s="20">
        <v>12</v>
      </c>
    </row>
    <row r="45" spans="1:7" ht="14.25">
      <c r="A45" s="20">
        <v>44</v>
      </c>
      <c r="B45" s="77" t="s">
        <v>111</v>
      </c>
      <c r="C45" s="76">
        <v>10</v>
      </c>
      <c r="D45" s="77"/>
      <c r="E45" s="77"/>
      <c r="F45" s="44">
        <v>69</v>
      </c>
      <c r="G45" s="20">
        <v>13</v>
      </c>
    </row>
    <row r="46" spans="1:7" ht="15">
      <c r="A46" s="20">
        <v>45</v>
      </c>
      <c r="B46" s="77" t="s">
        <v>150</v>
      </c>
      <c r="C46" s="86">
        <v>170</v>
      </c>
      <c r="D46" s="77"/>
      <c r="E46" s="77"/>
      <c r="F46" s="44" t="s">
        <v>3908</v>
      </c>
      <c r="G46" s="20">
        <v>76</v>
      </c>
    </row>
    <row r="47" spans="1:7" ht="14.25">
      <c r="A47" s="20">
        <v>46</v>
      </c>
      <c r="B47" s="77" t="s">
        <v>94</v>
      </c>
      <c r="C47" s="76">
        <v>40</v>
      </c>
      <c r="D47" s="77"/>
      <c r="E47" s="77"/>
      <c r="F47" s="44">
        <v>9</v>
      </c>
      <c r="G47" s="20">
        <v>7</v>
      </c>
    </row>
    <row r="48" spans="1:7" ht="14.25">
      <c r="A48" s="20">
        <v>47</v>
      </c>
      <c r="B48" s="77" t="s">
        <v>147</v>
      </c>
      <c r="C48" s="76">
        <v>10</v>
      </c>
      <c r="D48" s="77"/>
      <c r="E48" s="77"/>
      <c r="F48" s="44">
        <v>13</v>
      </c>
      <c r="G48" s="20">
        <v>13</v>
      </c>
    </row>
    <row r="49" spans="1:7" ht="14.25">
      <c r="A49" s="20">
        <v>48</v>
      </c>
      <c r="B49" s="77" t="s">
        <v>152</v>
      </c>
      <c r="C49" s="76">
        <v>390</v>
      </c>
      <c r="D49" s="77"/>
      <c r="E49" s="77"/>
      <c r="F49" s="44">
        <v>12</v>
      </c>
      <c r="G49" s="20">
        <v>12</v>
      </c>
    </row>
    <row r="50" spans="1:7" ht="14.25">
      <c r="A50" s="20">
        <v>49</v>
      </c>
      <c r="B50" s="77" t="s">
        <v>155</v>
      </c>
      <c r="C50" s="76">
        <v>10</v>
      </c>
      <c r="D50" s="77"/>
      <c r="E50" s="77"/>
      <c r="F50" s="44" t="s">
        <v>3908</v>
      </c>
      <c r="G50" s="20">
        <v>80</v>
      </c>
    </row>
    <row r="51" spans="1:7" ht="14.25">
      <c r="A51" s="20">
        <v>50</v>
      </c>
      <c r="B51" s="77" t="s">
        <v>143</v>
      </c>
      <c r="C51" s="76">
        <v>10</v>
      </c>
      <c r="D51" s="77"/>
      <c r="E51" s="77"/>
      <c r="F51" s="44">
        <v>11</v>
      </c>
      <c r="G51" s="20">
        <v>7</v>
      </c>
    </row>
    <row r="52" spans="1:7" ht="15">
      <c r="A52" s="20">
        <v>51</v>
      </c>
      <c r="B52" s="77" t="s">
        <v>161</v>
      </c>
      <c r="C52" s="76">
        <v>20</v>
      </c>
      <c r="D52" s="75"/>
      <c r="E52" s="77"/>
      <c r="F52" s="44">
        <v>15</v>
      </c>
      <c r="G52" s="20">
        <v>12</v>
      </c>
    </row>
    <row r="53" spans="1:7" ht="14.25">
      <c r="A53" s="20">
        <v>52</v>
      </c>
      <c r="B53" s="77" t="s">
        <v>160</v>
      </c>
      <c r="C53" s="76">
        <v>20</v>
      </c>
      <c r="D53" s="77"/>
      <c r="E53" s="77"/>
      <c r="F53" s="44">
        <v>26</v>
      </c>
      <c r="G53" s="20">
        <v>23</v>
      </c>
    </row>
    <row r="54" spans="1:7" ht="14.25">
      <c r="A54" s="20">
        <v>53</v>
      </c>
      <c r="B54" s="77" t="s">
        <v>157</v>
      </c>
      <c r="C54" s="76">
        <v>10</v>
      </c>
      <c r="D54" s="77"/>
      <c r="E54" s="77"/>
      <c r="F54" s="44">
        <v>38</v>
      </c>
      <c r="G54" s="20">
        <v>38</v>
      </c>
    </row>
    <row r="55" spans="1:7" ht="14.25">
      <c r="A55" s="20">
        <v>54</v>
      </c>
      <c r="B55" s="77" t="s">
        <v>141</v>
      </c>
      <c r="C55" s="76">
        <v>10</v>
      </c>
      <c r="D55" s="77"/>
      <c r="E55" s="77"/>
      <c r="F55" s="44">
        <v>15</v>
      </c>
      <c r="G55" s="20">
        <v>15</v>
      </c>
    </row>
    <row r="56" spans="1:7" ht="14.25">
      <c r="A56" s="20">
        <v>55</v>
      </c>
      <c r="B56" s="77" t="s">
        <v>115</v>
      </c>
      <c r="C56" s="76">
        <v>30</v>
      </c>
      <c r="D56" s="77"/>
      <c r="E56" s="77"/>
      <c r="F56" s="44">
        <v>20</v>
      </c>
      <c r="G56" s="20">
        <v>18</v>
      </c>
    </row>
    <row r="57" spans="1:7" ht="14.25">
      <c r="A57" s="20">
        <v>56</v>
      </c>
      <c r="B57" s="77" t="s">
        <v>131</v>
      </c>
      <c r="C57" s="76">
        <v>320</v>
      </c>
      <c r="D57" s="77"/>
      <c r="E57" s="88"/>
      <c r="F57" s="44">
        <v>10</v>
      </c>
      <c r="G57" s="20">
        <v>9</v>
      </c>
    </row>
    <row r="58" spans="1:7" ht="15">
      <c r="A58" s="20">
        <v>57</v>
      </c>
      <c r="B58" s="75" t="s">
        <v>178</v>
      </c>
      <c r="C58" s="76">
        <v>20</v>
      </c>
      <c r="D58" s="77" t="s">
        <v>178</v>
      </c>
      <c r="E58" s="87" t="s">
        <v>976</v>
      </c>
      <c r="F58" s="44">
        <v>13</v>
      </c>
      <c r="G58" s="20">
        <v>11</v>
      </c>
    </row>
    <row r="59" spans="1:7" ht="14.25">
      <c r="A59" s="20">
        <v>58</v>
      </c>
      <c r="B59" s="77" t="s">
        <v>285</v>
      </c>
      <c r="C59" s="76">
        <v>4400</v>
      </c>
      <c r="D59" s="77"/>
      <c r="E59" s="88"/>
      <c r="F59" s="44">
        <v>38</v>
      </c>
      <c r="G59" s="20">
        <v>34</v>
      </c>
    </row>
    <row r="60" spans="1:7" ht="14.25">
      <c r="A60" s="20">
        <v>59</v>
      </c>
      <c r="B60" s="77" t="s">
        <v>180</v>
      </c>
      <c r="C60" s="76">
        <v>20</v>
      </c>
      <c r="D60" s="77"/>
      <c r="E60" s="88"/>
      <c r="F60" s="44">
        <v>32</v>
      </c>
      <c r="G60" s="20">
        <v>22</v>
      </c>
    </row>
    <row r="61" spans="1:7" ht="14.25">
      <c r="A61" s="20">
        <v>60</v>
      </c>
      <c r="B61" s="77" t="s">
        <v>274</v>
      </c>
      <c r="C61" s="76">
        <v>10</v>
      </c>
      <c r="D61" s="77"/>
      <c r="E61" s="88"/>
      <c r="F61" s="44">
        <v>20</v>
      </c>
      <c r="G61" s="20">
        <v>15</v>
      </c>
    </row>
    <row r="62" spans="1:7" ht="14.25">
      <c r="A62" s="20">
        <v>61</v>
      </c>
      <c r="B62" s="77" t="s">
        <v>251</v>
      </c>
      <c r="C62" s="76">
        <v>1000</v>
      </c>
      <c r="F62" s="44">
        <v>10</v>
      </c>
      <c r="G62" s="20">
        <v>7</v>
      </c>
    </row>
    <row r="63" spans="1:7" ht="15">
      <c r="A63" s="20">
        <v>62</v>
      </c>
      <c r="B63" s="75" t="s">
        <v>174</v>
      </c>
      <c r="C63" s="76">
        <v>30</v>
      </c>
      <c r="D63" s="77" t="s">
        <v>174</v>
      </c>
      <c r="E63" s="78" t="s">
        <v>1115</v>
      </c>
      <c r="F63" s="44">
        <v>19</v>
      </c>
      <c r="G63" s="20">
        <v>14</v>
      </c>
    </row>
    <row r="64" spans="1:7" ht="14.25">
      <c r="A64" s="20">
        <v>63</v>
      </c>
      <c r="B64" s="77" t="s">
        <v>183</v>
      </c>
      <c r="C64" s="76">
        <v>10</v>
      </c>
      <c r="D64" s="77"/>
      <c r="E64" s="77"/>
      <c r="F64" s="44">
        <v>13</v>
      </c>
      <c r="G64" s="20">
        <v>9</v>
      </c>
    </row>
    <row r="65" spans="1:7" ht="14.25">
      <c r="A65" s="20">
        <v>64</v>
      </c>
      <c r="B65" s="77" t="s">
        <v>249</v>
      </c>
      <c r="C65" s="76">
        <v>10</v>
      </c>
      <c r="D65" s="77" t="s">
        <v>172</v>
      </c>
      <c r="E65" s="78" t="s">
        <v>1106</v>
      </c>
      <c r="F65" s="44" t="s">
        <v>3908</v>
      </c>
      <c r="G65" s="20">
        <v>91</v>
      </c>
    </row>
    <row r="66" spans="1:7" ht="15">
      <c r="A66" s="20">
        <v>65</v>
      </c>
      <c r="B66" s="75" t="s">
        <v>172</v>
      </c>
      <c r="C66" s="76">
        <v>10</v>
      </c>
      <c r="D66" s="77"/>
      <c r="E66" s="77"/>
      <c r="F66" s="44">
        <v>21</v>
      </c>
      <c r="G66" s="20">
        <v>18</v>
      </c>
    </row>
    <row r="67" spans="1:7" ht="14.25">
      <c r="A67" s="20">
        <v>66</v>
      </c>
      <c r="B67" s="77" t="s">
        <v>233</v>
      </c>
      <c r="C67" s="76">
        <v>50</v>
      </c>
      <c r="D67" s="77"/>
      <c r="E67" s="77"/>
      <c r="F67" s="44" t="s">
        <v>3908</v>
      </c>
      <c r="G67" s="20">
        <v>24</v>
      </c>
    </row>
    <row r="68" spans="1:7" ht="14.25">
      <c r="A68" s="20">
        <v>67</v>
      </c>
      <c r="B68" s="77" t="s">
        <v>235</v>
      </c>
      <c r="C68" s="76">
        <v>10</v>
      </c>
      <c r="D68" s="77"/>
      <c r="E68" s="77"/>
      <c r="F68" s="44">
        <v>8</v>
      </c>
      <c r="G68" s="20">
        <v>7</v>
      </c>
    </row>
    <row r="69" spans="1:7" ht="14.25">
      <c r="A69" s="20">
        <v>68</v>
      </c>
      <c r="B69" s="77" t="s">
        <v>212</v>
      </c>
      <c r="C69" s="76">
        <v>10</v>
      </c>
      <c r="D69" s="77"/>
      <c r="E69" s="77"/>
      <c r="F69" s="44">
        <v>19</v>
      </c>
      <c r="G69" s="20">
        <v>19</v>
      </c>
    </row>
    <row r="70" spans="1:7" ht="15">
      <c r="A70" s="20">
        <v>69</v>
      </c>
      <c r="B70" s="77" t="s">
        <v>232</v>
      </c>
      <c r="C70" s="76">
        <v>40</v>
      </c>
      <c r="D70" s="75"/>
      <c r="E70" s="77"/>
      <c r="F70" s="44">
        <v>15</v>
      </c>
      <c r="G70" s="20">
        <v>14</v>
      </c>
    </row>
    <row r="71" spans="1:7" ht="14.25">
      <c r="A71" s="20">
        <v>70</v>
      </c>
      <c r="B71" s="77" t="s">
        <v>198</v>
      </c>
      <c r="C71" s="76">
        <v>10</v>
      </c>
      <c r="D71" s="77"/>
      <c r="E71" s="77"/>
      <c r="F71" s="44">
        <v>16</v>
      </c>
      <c r="G71" s="20">
        <v>15</v>
      </c>
    </row>
    <row r="72" spans="1:7" ht="14.25">
      <c r="A72" s="20">
        <v>71</v>
      </c>
      <c r="B72" s="77" t="s">
        <v>273</v>
      </c>
      <c r="C72" s="76">
        <v>10</v>
      </c>
      <c r="D72" s="77"/>
      <c r="E72" s="77"/>
      <c r="F72" s="44">
        <v>14</v>
      </c>
      <c r="G72" s="20">
        <v>12</v>
      </c>
    </row>
    <row r="73" spans="1:7" ht="14.25">
      <c r="A73" s="20">
        <v>72</v>
      </c>
      <c r="B73" s="77" t="s">
        <v>182</v>
      </c>
      <c r="C73" s="76">
        <v>30</v>
      </c>
      <c r="D73" s="77"/>
      <c r="E73" s="77"/>
      <c r="F73" s="44">
        <v>31</v>
      </c>
      <c r="G73" s="20">
        <v>19</v>
      </c>
    </row>
    <row r="74" spans="1:7" ht="14.25">
      <c r="A74" s="20">
        <v>73</v>
      </c>
      <c r="B74" s="77" t="s">
        <v>277</v>
      </c>
      <c r="C74" s="76">
        <v>10</v>
      </c>
      <c r="D74" s="77"/>
      <c r="E74" s="77"/>
      <c r="F74" s="44">
        <v>14</v>
      </c>
      <c r="G74" s="20">
        <v>14</v>
      </c>
    </row>
    <row r="75" spans="1:7" ht="14.25">
      <c r="A75" s="20">
        <v>74</v>
      </c>
      <c r="B75" s="77" t="s">
        <v>200</v>
      </c>
      <c r="C75" s="76">
        <v>10</v>
      </c>
      <c r="D75" s="77"/>
      <c r="E75" s="77"/>
      <c r="F75" s="44">
        <v>39</v>
      </c>
      <c r="G75" s="20">
        <v>33</v>
      </c>
    </row>
    <row r="76" spans="1:7" ht="14.25">
      <c r="A76" s="20">
        <v>75</v>
      </c>
      <c r="B76" s="77" t="s">
        <v>287</v>
      </c>
      <c r="C76" s="76">
        <v>20</v>
      </c>
      <c r="D76" s="77"/>
      <c r="E76" s="77"/>
      <c r="F76" s="44">
        <v>76</v>
      </c>
      <c r="G76" s="20">
        <v>33</v>
      </c>
    </row>
    <row r="77" spans="1:7" ht="15">
      <c r="A77" s="20">
        <v>76</v>
      </c>
      <c r="B77" s="77" t="s">
        <v>289</v>
      </c>
      <c r="C77" s="76">
        <v>2200</v>
      </c>
      <c r="D77" s="75"/>
      <c r="E77" s="77"/>
      <c r="F77" s="44">
        <v>17</v>
      </c>
      <c r="G77" s="20">
        <v>17</v>
      </c>
    </row>
    <row r="78" spans="1:7" ht="14.25">
      <c r="A78" s="20">
        <v>77</v>
      </c>
      <c r="B78" s="77" t="s">
        <v>234</v>
      </c>
      <c r="C78" s="76">
        <v>110</v>
      </c>
      <c r="D78" s="77"/>
      <c r="E78" s="77"/>
      <c r="F78" s="44">
        <v>21</v>
      </c>
      <c r="G78" s="20">
        <v>17</v>
      </c>
    </row>
    <row r="79" spans="1:7" ht="14.25">
      <c r="A79" s="20">
        <v>78</v>
      </c>
      <c r="B79" s="77" t="s">
        <v>222</v>
      </c>
      <c r="C79" s="76">
        <v>10</v>
      </c>
      <c r="D79" s="77"/>
      <c r="E79" s="77"/>
      <c r="F79" s="44">
        <v>94</v>
      </c>
      <c r="G79" s="20">
        <v>62</v>
      </c>
    </row>
    <row r="80" spans="1:7" ht="14.25">
      <c r="A80" s="20">
        <v>79</v>
      </c>
      <c r="B80" s="77" t="s">
        <v>302</v>
      </c>
      <c r="C80" s="76">
        <v>10</v>
      </c>
      <c r="D80" s="77"/>
      <c r="E80" s="77"/>
      <c r="F80" s="44">
        <v>29</v>
      </c>
      <c r="G80" s="20">
        <v>29</v>
      </c>
    </row>
    <row r="81" spans="1:7" ht="14.25">
      <c r="A81" s="20">
        <v>80</v>
      </c>
      <c r="B81" s="77" t="s">
        <v>197</v>
      </c>
      <c r="C81" s="76">
        <v>30</v>
      </c>
      <c r="D81" s="77"/>
      <c r="E81" s="77"/>
      <c r="F81" s="44">
        <v>21</v>
      </c>
      <c r="G81" s="20">
        <v>17</v>
      </c>
    </row>
    <row r="82" spans="1:7" ht="14.25">
      <c r="A82" s="20">
        <v>81</v>
      </c>
      <c r="B82" s="77" t="s">
        <v>204</v>
      </c>
      <c r="C82" s="76">
        <v>20</v>
      </c>
      <c r="D82" s="77"/>
      <c r="E82" s="77"/>
      <c r="F82" s="44">
        <v>16</v>
      </c>
      <c r="G82" s="20">
        <v>15</v>
      </c>
    </row>
    <row r="83" spans="1:7" ht="14.25">
      <c r="A83" s="20">
        <v>82</v>
      </c>
      <c r="B83" s="77" t="s">
        <v>177</v>
      </c>
      <c r="C83" s="76">
        <v>10</v>
      </c>
      <c r="D83" s="77"/>
      <c r="E83" s="77"/>
      <c r="F83" s="44">
        <v>32</v>
      </c>
      <c r="G83" s="20">
        <v>17</v>
      </c>
    </row>
    <row r="84" spans="1:7" ht="14.25">
      <c r="A84" s="20">
        <v>83</v>
      </c>
      <c r="B84" s="77" t="s">
        <v>173</v>
      </c>
      <c r="C84" s="76">
        <v>10</v>
      </c>
      <c r="D84" s="88"/>
      <c r="E84" s="77"/>
      <c r="F84" s="44">
        <v>30</v>
      </c>
      <c r="G84" s="20">
        <v>25</v>
      </c>
    </row>
    <row r="85" spans="1:7" ht="14.25">
      <c r="A85" s="20">
        <v>84</v>
      </c>
      <c r="B85" s="77" t="s">
        <v>223</v>
      </c>
      <c r="C85" s="76">
        <v>4400</v>
      </c>
      <c r="D85" s="77"/>
      <c r="E85" s="77"/>
      <c r="F85" s="44">
        <v>37</v>
      </c>
      <c r="G85" s="20">
        <v>23</v>
      </c>
    </row>
    <row r="86" spans="1:7" ht="14.25">
      <c r="A86" s="20">
        <v>85</v>
      </c>
      <c r="B86" s="77" t="s">
        <v>221</v>
      </c>
      <c r="C86" s="76">
        <v>10</v>
      </c>
      <c r="D86" s="77"/>
      <c r="E86" s="77"/>
      <c r="F86" s="44">
        <v>16</v>
      </c>
      <c r="G86" s="20">
        <v>14</v>
      </c>
    </row>
    <row r="87" spans="1:7" ht="14.25">
      <c r="A87" s="20">
        <v>86</v>
      </c>
      <c r="B87" s="77" t="s">
        <v>267</v>
      </c>
      <c r="C87" s="76">
        <v>10</v>
      </c>
      <c r="D87" s="77"/>
      <c r="E87" s="77"/>
      <c r="F87" s="44">
        <v>15</v>
      </c>
      <c r="G87" s="20">
        <v>15</v>
      </c>
    </row>
    <row r="88" spans="1:7" ht="15">
      <c r="A88" s="20">
        <v>87</v>
      </c>
      <c r="B88" s="77" t="s">
        <v>175</v>
      </c>
      <c r="C88" s="76">
        <v>1300</v>
      </c>
      <c r="D88" s="75"/>
      <c r="E88" s="77"/>
      <c r="F88" s="44">
        <v>36</v>
      </c>
      <c r="G88" s="20">
        <v>31</v>
      </c>
    </row>
    <row r="89" spans="1:7" ht="14.25">
      <c r="A89" s="20">
        <v>88</v>
      </c>
      <c r="B89" s="77" t="s">
        <v>276</v>
      </c>
      <c r="C89" s="76">
        <v>50</v>
      </c>
      <c r="D89" s="77"/>
      <c r="E89" s="77"/>
      <c r="F89" s="44">
        <v>17</v>
      </c>
      <c r="G89" s="20">
        <v>17</v>
      </c>
    </row>
    <row r="90" spans="1:7" ht="14.25">
      <c r="A90" s="20">
        <v>89</v>
      </c>
      <c r="B90" s="77" t="s">
        <v>227</v>
      </c>
      <c r="C90" s="76">
        <v>70</v>
      </c>
      <c r="D90" s="77"/>
      <c r="E90" s="77"/>
      <c r="F90" s="44">
        <v>37</v>
      </c>
      <c r="G90" s="20">
        <v>37</v>
      </c>
    </row>
    <row r="91" spans="1:7" ht="14.25">
      <c r="A91" s="20">
        <v>90</v>
      </c>
      <c r="B91" s="77" t="s">
        <v>3966</v>
      </c>
      <c r="C91" s="76">
        <v>30</v>
      </c>
      <c r="D91" s="77"/>
      <c r="E91" s="77"/>
      <c r="F91" s="44">
        <v>31</v>
      </c>
      <c r="G91" s="20">
        <v>23</v>
      </c>
    </row>
    <row r="92" spans="1:7" ht="14.25">
      <c r="A92" s="20">
        <v>91</v>
      </c>
      <c r="B92" s="77" t="s">
        <v>252</v>
      </c>
      <c r="C92" s="76">
        <v>10</v>
      </c>
      <c r="D92" s="77"/>
      <c r="E92" s="77"/>
      <c r="F92" s="44">
        <v>31</v>
      </c>
      <c r="G92" s="20">
        <v>31</v>
      </c>
    </row>
    <row r="93" spans="1:7" ht="14.25">
      <c r="A93" s="20">
        <v>92</v>
      </c>
      <c r="B93" s="77" t="s">
        <v>263</v>
      </c>
      <c r="C93" s="76">
        <v>10</v>
      </c>
      <c r="D93" s="77"/>
      <c r="E93" s="77"/>
      <c r="F93" s="44">
        <v>16</v>
      </c>
      <c r="G93" s="20">
        <v>13</v>
      </c>
    </row>
    <row r="94" spans="1:7">
      <c r="A94" s="20">
        <v>93</v>
      </c>
      <c r="B94" s="77" t="s">
        <v>297</v>
      </c>
      <c r="C94" s="82">
        <v>20</v>
      </c>
      <c r="D94" s="75"/>
      <c r="E94" s="77"/>
      <c r="F94" s="44">
        <v>67</v>
      </c>
      <c r="G94" s="20">
        <v>42</v>
      </c>
    </row>
    <row r="95" spans="1:7" ht="14.25">
      <c r="A95" s="20">
        <v>94</v>
      </c>
      <c r="B95" s="77" t="s">
        <v>301</v>
      </c>
      <c r="C95" s="76">
        <v>20</v>
      </c>
      <c r="D95" s="77"/>
      <c r="E95" s="77"/>
      <c r="F95" s="44">
        <v>39</v>
      </c>
      <c r="G95" s="20">
        <v>22</v>
      </c>
    </row>
    <row r="96" spans="1:7" ht="14.25">
      <c r="A96" s="20">
        <v>95</v>
      </c>
      <c r="B96" s="77" t="s">
        <v>224</v>
      </c>
      <c r="C96" s="76">
        <v>20</v>
      </c>
      <c r="D96" s="77"/>
      <c r="E96" s="77"/>
      <c r="F96" s="44">
        <v>18</v>
      </c>
      <c r="G96" s="20">
        <v>14</v>
      </c>
    </row>
    <row r="97" spans="1:7" ht="14.25">
      <c r="A97" s="20">
        <v>96</v>
      </c>
      <c r="B97" s="77" t="s">
        <v>225</v>
      </c>
      <c r="C97" s="76">
        <v>10</v>
      </c>
      <c r="D97" s="77"/>
      <c r="E97" s="77"/>
      <c r="F97" s="44">
        <v>17</v>
      </c>
      <c r="G97" s="20">
        <v>15</v>
      </c>
    </row>
    <row r="98" spans="1:7" ht="14.25">
      <c r="A98" s="20">
        <v>97</v>
      </c>
      <c r="B98" s="77" t="s">
        <v>210</v>
      </c>
      <c r="C98" s="76">
        <v>30</v>
      </c>
      <c r="D98" s="77"/>
      <c r="E98" s="77"/>
      <c r="F98" s="44">
        <v>24</v>
      </c>
      <c r="G98" s="20">
        <v>21</v>
      </c>
    </row>
    <row r="99" spans="1:7" ht="14.25">
      <c r="A99" s="20">
        <v>98</v>
      </c>
      <c r="B99" s="77" t="s">
        <v>250</v>
      </c>
      <c r="C99" s="76">
        <v>10</v>
      </c>
      <c r="D99" s="77"/>
      <c r="E99" s="77"/>
      <c r="F99" s="44" t="s">
        <v>3908</v>
      </c>
      <c r="G99" s="20">
        <v>65</v>
      </c>
    </row>
    <row r="100" spans="1:7" ht="14.25">
      <c r="A100" s="20">
        <v>99</v>
      </c>
      <c r="B100" s="77" t="s">
        <v>171</v>
      </c>
      <c r="C100" s="76">
        <v>20</v>
      </c>
      <c r="D100" s="77"/>
      <c r="E100" s="77"/>
      <c r="F100" s="44">
        <v>25</v>
      </c>
      <c r="G100" s="20">
        <v>23</v>
      </c>
    </row>
    <row r="101" spans="1:7" ht="14.25">
      <c r="A101" s="20">
        <v>100</v>
      </c>
      <c r="B101" s="77" t="s">
        <v>279</v>
      </c>
      <c r="C101" s="76">
        <v>30</v>
      </c>
      <c r="D101" s="77"/>
      <c r="E101" s="77"/>
      <c r="F101" s="44">
        <v>16</v>
      </c>
      <c r="G101" s="20">
        <v>16</v>
      </c>
    </row>
    <row r="102" spans="1:7" ht="14.25">
      <c r="A102" s="20">
        <v>101</v>
      </c>
      <c r="B102" s="77" t="s">
        <v>247</v>
      </c>
      <c r="C102" s="76">
        <v>1600</v>
      </c>
      <c r="D102" s="77"/>
      <c r="E102" s="77"/>
      <c r="F102" s="44">
        <v>18</v>
      </c>
      <c r="G102" s="20">
        <v>14</v>
      </c>
    </row>
    <row r="103" spans="1:7" ht="14.25">
      <c r="A103" s="20">
        <v>102</v>
      </c>
      <c r="B103" s="77" t="s">
        <v>189</v>
      </c>
      <c r="C103" s="76">
        <v>10</v>
      </c>
      <c r="D103" s="77"/>
      <c r="E103" s="77"/>
      <c r="F103" s="44">
        <v>13</v>
      </c>
      <c r="G103" s="20">
        <v>13</v>
      </c>
    </row>
    <row r="104" spans="1:7" ht="14.25">
      <c r="A104" s="20">
        <v>103</v>
      </c>
      <c r="B104" s="77" t="s">
        <v>208</v>
      </c>
      <c r="C104" s="76">
        <v>10</v>
      </c>
      <c r="D104" s="77"/>
      <c r="E104" s="77"/>
      <c r="F104" s="44">
        <v>26</v>
      </c>
      <c r="G104" s="20">
        <v>18</v>
      </c>
    </row>
    <row r="105" spans="1:7" ht="14.25">
      <c r="A105" s="20">
        <v>104</v>
      </c>
      <c r="B105" s="77" t="s">
        <v>186</v>
      </c>
      <c r="C105" s="76">
        <v>10</v>
      </c>
      <c r="D105" s="77"/>
      <c r="E105" s="77"/>
      <c r="F105" s="44">
        <v>23</v>
      </c>
      <c r="G105" s="20">
        <v>20</v>
      </c>
    </row>
    <row r="106" spans="1:7" ht="14.25">
      <c r="A106" s="20">
        <v>105</v>
      </c>
      <c r="B106" s="77" t="s">
        <v>228</v>
      </c>
      <c r="C106" s="76">
        <v>150</v>
      </c>
      <c r="D106" s="77"/>
      <c r="E106" s="77"/>
      <c r="F106" s="44">
        <v>31</v>
      </c>
      <c r="G106" s="20">
        <v>31</v>
      </c>
    </row>
    <row r="107" spans="1:7" ht="14.25">
      <c r="A107" s="20">
        <v>106</v>
      </c>
      <c r="B107" s="77" t="s">
        <v>286</v>
      </c>
      <c r="C107" s="76">
        <v>10</v>
      </c>
      <c r="D107" s="77"/>
      <c r="E107" s="77"/>
      <c r="F107" s="44">
        <v>25</v>
      </c>
      <c r="G107" s="20">
        <v>20</v>
      </c>
    </row>
    <row r="108" spans="1:7" ht="14.25">
      <c r="A108" s="20">
        <v>107</v>
      </c>
      <c r="B108" s="77" t="s">
        <v>257</v>
      </c>
      <c r="C108" s="76">
        <v>4400</v>
      </c>
      <c r="D108" s="77"/>
      <c r="E108" s="77"/>
      <c r="F108" s="44">
        <v>25</v>
      </c>
      <c r="G108" s="20">
        <v>19</v>
      </c>
    </row>
    <row r="109" spans="1:7" ht="14.25">
      <c r="A109" s="20">
        <v>108</v>
      </c>
      <c r="B109" s="77" t="s">
        <v>201</v>
      </c>
      <c r="C109" s="76">
        <v>20</v>
      </c>
      <c r="D109" s="77"/>
      <c r="E109" s="77"/>
      <c r="F109" s="44">
        <v>20</v>
      </c>
      <c r="G109" s="20">
        <v>17</v>
      </c>
    </row>
    <row r="110" spans="1:7" ht="14.25">
      <c r="A110" s="20">
        <v>109</v>
      </c>
      <c r="B110" s="77" t="s">
        <v>176</v>
      </c>
      <c r="C110" s="76">
        <v>90</v>
      </c>
      <c r="D110" s="77"/>
      <c r="E110" s="77"/>
      <c r="F110" s="44">
        <v>50</v>
      </c>
      <c r="G110" s="20">
        <v>36</v>
      </c>
    </row>
    <row r="111" spans="1:7" ht="14.25">
      <c r="A111" s="20">
        <v>110</v>
      </c>
      <c r="B111" s="77" t="s">
        <v>299</v>
      </c>
      <c r="C111" s="76">
        <v>10</v>
      </c>
      <c r="D111" s="77"/>
      <c r="E111" s="77"/>
      <c r="F111" s="44">
        <v>94</v>
      </c>
      <c r="G111" s="20">
        <v>73</v>
      </c>
    </row>
    <row r="112" spans="1:7" ht="14.25">
      <c r="A112" s="20">
        <v>111</v>
      </c>
      <c r="B112" s="77" t="s">
        <v>284</v>
      </c>
      <c r="C112" s="76">
        <v>20</v>
      </c>
      <c r="D112" s="77"/>
      <c r="E112" s="77"/>
      <c r="F112" s="44">
        <v>88</v>
      </c>
      <c r="G112" s="20">
        <v>62</v>
      </c>
    </row>
    <row r="113" spans="1:7">
      <c r="A113" s="20">
        <v>112</v>
      </c>
      <c r="B113" s="77" t="s">
        <v>291</v>
      </c>
      <c r="C113" s="82">
        <v>30</v>
      </c>
      <c r="D113" s="75"/>
      <c r="E113" s="77"/>
      <c r="F113" s="44">
        <v>33</v>
      </c>
      <c r="G113" s="20">
        <v>29</v>
      </c>
    </row>
    <row r="114" spans="1:7" ht="14.25">
      <c r="A114" s="20">
        <v>113</v>
      </c>
      <c r="B114" s="77" t="s">
        <v>296</v>
      </c>
      <c r="C114" s="76">
        <v>40</v>
      </c>
      <c r="D114" s="77"/>
      <c r="E114" s="77"/>
      <c r="F114" s="44">
        <v>35</v>
      </c>
      <c r="G114" s="20">
        <v>30</v>
      </c>
    </row>
    <row r="115" spans="1:7" ht="14.25">
      <c r="A115" s="20">
        <v>114</v>
      </c>
      <c r="B115" s="77" t="s">
        <v>240</v>
      </c>
      <c r="C115" s="76">
        <v>10</v>
      </c>
      <c r="D115" s="77"/>
      <c r="E115" s="77"/>
      <c r="F115" s="44">
        <v>12</v>
      </c>
      <c r="G115" s="20">
        <v>10</v>
      </c>
    </row>
    <row r="116" spans="1:7" ht="14.25">
      <c r="A116" s="20">
        <v>115</v>
      </c>
      <c r="B116" s="77" t="s">
        <v>253</v>
      </c>
      <c r="C116" s="76">
        <v>50</v>
      </c>
      <c r="D116" s="77"/>
      <c r="E116" s="77"/>
      <c r="F116" s="44">
        <v>11</v>
      </c>
      <c r="G116" s="20">
        <v>11</v>
      </c>
    </row>
    <row r="117" spans="1:7" ht="14.25">
      <c r="A117" s="20">
        <v>116</v>
      </c>
      <c r="B117" s="77" t="s">
        <v>219</v>
      </c>
      <c r="C117" s="76">
        <v>30</v>
      </c>
      <c r="D117" s="77"/>
      <c r="E117" s="77"/>
      <c r="F117" s="44" t="s">
        <v>3908</v>
      </c>
      <c r="G117" s="20">
        <v>46</v>
      </c>
    </row>
    <row r="118" spans="1:7" ht="14.25">
      <c r="A118" s="20">
        <v>117</v>
      </c>
      <c r="B118" s="77" t="s">
        <v>260</v>
      </c>
      <c r="C118" s="76">
        <v>10</v>
      </c>
      <c r="D118" s="77"/>
      <c r="E118" s="88"/>
      <c r="F118" s="44">
        <v>73</v>
      </c>
      <c r="G118" s="20">
        <v>30</v>
      </c>
    </row>
    <row r="119" spans="1:7">
      <c r="A119" s="20">
        <v>118</v>
      </c>
      <c r="B119" s="75" t="s">
        <v>72</v>
      </c>
      <c r="C119" s="82">
        <v>10</v>
      </c>
      <c r="D119" s="77" t="s">
        <v>72</v>
      </c>
      <c r="E119" s="197" t="s">
        <v>1068</v>
      </c>
      <c r="F119" s="44">
        <v>14</v>
      </c>
      <c r="G119" s="20">
        <v>14</v>
      </c>
    </row>
    <row r="120" spans="1:7" ht="14.25">
      <c r="A120" s="20">
        <v>119</v>
      </c>
      <c r="B120" s="77" t="s">
        <v>125</v>
      </c>
      <c r="C120" s="76">
        <v>10</v>
      </c>
      <c r="D120" s="77"/>
      <c r="E120" s="88"/>
      <c r="F120" s="44">
        <v>19</v>
      </c>
      <c r="G120" s="20">
        <v>13</v>
      </c>
    </row>
    <row r="121" spans="1:7" ht="14.25">
      <c r="A121" s="20">
        <v>120</v>
      </c>
      <c r="B121" s="77" t="s">
        <v>99</v>
      </c>
      <c r="C121" s="76">
        <v>40</v>
      </c>
      <c r="D121" s="77"/>
      <c r="E121" s="88"/>
      <c r="F121" s="44">
        <v>51</v>
      </c>
      <c r="G121" s="20">
        <v>51</v>
      </c>
    </row>
    <row r="122" spans="1:7" ht="14.25">
      <c r="A122" s="20">
        <v>121</v>
      </c>
      <c r="B122" s="77" t="s">
        <v>148</v>
      </c>
      <c r="C122" s="76">
        <v>10</v>
      </c>
      <c r="D122" s="77"/>
      <c r="E122" s="88"/>
      <c r="F122" s="44">
        <v>17</v>
      </c>
      <c r="G122" s="20">
        <v>15</v>
      </c>
    </row>
    <row r="123" spans="1:7" ht="14.25">
      <c r="A123" s="20">
        <v>122</v>
      </c>
      <c r="B123" s="77" t="s">
        <v>149</v>
      </c>
      <c r="C123" s="76">
        <v>20</v>
      </c>
      <c r="D123" s="77"/>
      <c r="E123" s="88"/>
      <c r="F123" s="44">
        <v>40</v>
      </c>
      <c r="G123" s="20">
        <v>34</v>
      </c>
    </row>
    <row r="124" spans="1:7" ht="14.25">
      <c r="A124" s="20">
        <v>123</v>
      </c>
      <c r="B124" s="77" t="s">
        <v>128</v>
      </c>
      <c r="C124" s="76">
        <v>20</v>
      </c>
      <c r="D124" s="77"/>
      <c r="E124" s="88"/>
      <c r="F124" s="44" t="s">
        <v>3908</v>
      </c>
      <c r="G124" s="20">
        <v>26</v>
      </c>
    </row>
    <row r="125" spans="1:7" ht="14.25">
      <c r="A125" s="20">
        <v>124</v>
      </c>
      <c r="B125" s="77" t="s">
        <v>79</v>
      </c>
      <c r="C125" s="89">
        <v>10</v>
      </c>
      <c r="D125" s="77"/>
      <c r="E125" s="88"/>
      <c r="F125" s="44">
        <v>13</v>
      </c>
      <c r="G125" s="20">
        <v>11</v>
      </c>
    </row>
    <row r="126" spans="1:7" ht="14.25">
      <c r="A126" s="20">
        <v>125</v>
      </c>
      <c r="B126" s="77" t="s">
        <v>122</v>
      </c>
      <c r="C126" s="76">
        <v>10</v>
      </c>
      <c r="D126" s="77"/>
      <c r="E126" s="88"/>
      <c r="F126" s="44">
        <v>13</v>
      </c>
      <c r="G126" s="20">
        <v>11</v>
      </c>
    </row>
    <row r="127" spans="1:7" ht="14.25">
      <c r="A127" s="20">
        <v>126</v>
      </c>
      <c r="B127" s="77" t="s">
        <v>112</v>
      </c>
      <c r="C127" s="76">
        <v>10</v>
      </c>
      <c r="D127" s="77"/>
      <c r="E127" s="88"/>
      <c r="F127" s="44">
        <v>13</v>
      </c>
      <c r="G127" s="20">
        <v>13</v>
      </c>
    </row>
    <row r="128" spans="1:7" ht="14.25">
      <c r="A128" s="20">
        <v>127</v>
      </c>
      <c r="B128" s="77" t="s">
        <v>142</v>
      </c>
      <c r="C128" s="76">
        <v>90</v>
      </c>
      <c r="D128" s="77"/>
      <c r="E128" s="88"/>
      <c r="F128" s="44">
        <v>11</v>
      </c>
      <c r="G128" s="20">
        <v>11</v>
      </c>
    </row>
    <row r="129" spans="1:7" ht="14.25">
      <c r="A129" s="20">
        <v>128</v>
      </c>
      <c r="B129" s="77" t="s">
        <v>85</v>
      </c>
      <c r="C129" s="76">
        <v>10</v>
      </c>
      <c r="D129" s="77"/>
      <c r="E129" s="88"/>
      <c r="F129" s="44">
        <v>12</v>
      </c>
      <c r="G129" s="20">
        <v>12</v>
      </c>
    </row>
    <row r="130" spans="1:7" ht="14.25">
      <c r="A130" s="20">
        <v>129</v>
      </c>
      <c r="B130" s="77" t="s">
        <v>106</v>
      </c>
      <c r="C130" s="76">
        <v>10</v>
      </c>
      <c r="D130" s="77"/>
      <c r="E130" s="88"/>
      <c r="F130" s="44">
        <v>17</v>
      </c>
      <c r="G130" s="20">
        <v>15</v>
      </c>
    </row>
    <row r="131" spans="1:7" ht="15">
      <c r="A131" s="20">
        <v>130</v>
      </c>
      <c r="B131" s="77" t="s">
        <v>127</v>
      </c>
      <c r="C131" s="76">
        <v>140</v>
      </c>
      <c r="D131" s="75"/>
      <c r="E131" s="88"/>
      <c r="F131" s="44">
        <v>12</v>
      </c>
      <c r="G131" s="20">
        <v>11</v>
      </c>
    </row>
    <row r="132" spans="1:7" ht="14.25">
      <c r="A132" s="20">
        <v>131</v>
      </c>
      <c r="B132" s="77" t="s">
        <v>89</v>
      </c>
      <c r="C132" s="76">
        <v>70</v>
      </c>
      <c r="D132" s="77"/>
      <c r="E132" s="88"/>
      <c r="F132" s="44">
        <v>11</v>
      </c>
      <c r="G132" s="20">
        <v>11</v>
      </c>
    </row>
    <row r="133" spans="1:7" ht="14.25">
      <c r="A133" s="20">
        <v>132</v>
      </c>
      <c r="B133" s="77" t="s">
        <v>130</v>
      </c>
      <c r="C133" s="76">
        <v>150</v>
      </c>
      <c r="D133" s="77"/>
      <c r="E133" s="88"/>
      <c r="F133" s="44">
        <v>52</v>
      </c>
      <c r="G133" s="20">
        <v>13</v>
      </c>
    </row>
    <row r="134" spans="1:7" ht="14.25">
      <c r="A134" s="20">
        <v>133</v>
      </c>
      <c r="B134" s="77" t="s">
        <v>71</v>
      </c>
      <c r="C134" s="76">
        <v>10</v>
      </c>
      <c r="D134" s="77"/>
      <c r="E134" s="88"/>
      <c r="F134" s="44">
        <v>20</v>
      </c>
      <c r="G134" s="20">
        <v>20</v>
      </c>
    </row>
    <row r="135" spans="1:7" ht="14.25">
      <c r="A135" s="20">
        <v>134</v>
      </c>
      <c r="B135" s="77" t="s">
        <v>110</v>
      </c>
      <c r="C135" s="76">
        <v>10</v>
      </c>
      <c r="D135" s="77"/>
      <c r="E135" s="88"/>
      <c r="F135" s="44">
        <v>18</v>
      </c>
      <c r="G135" s="20">
        <v>15</v>
      </c>
    </row>
    <row r="136" spans="1:7" ht="14.25">
      <c r="A136" s="20">
        <v>135</v>
      </c>
      <c r="B136" s="77" t="s">
        <v>132</v>
      </c>
      <c r="C136" s="76">
        <v>10</v>
      </c>
      <c r="D136" s="77"/>
      <c r="E136" s="88"/>
      <c r="F136" s="44">
        <v>43</v>
      </c>
      <c r="G136" s="20">
        <v>38</v>
      </c>
    </row>
    <row r="137" spans="1:7" ht="14.25">
      <c r="A137" s="20">
        <v>136</v>
      </c>
      <c r="B137" s="77" t="s">
        <v>134</v>
      </c>
      <c r="C137" s="76">
        <v>10</v>
      </c>
      <c r="D137" s="88"/>
      <c r="E137" s="88"/>
      <c r="F137" s="44">
        <v>6</v>
      </c>
      <c r="G137" s="20">
        <v>5</v>
      </c>
    </row>
    <row r="138" spans="1:7" ht="15">
      <c r="A138" s="20">
        <v>137</v>
      </c>
      <c r="B138" s="75" t="s">
        <v>3977</v>
      </c>
      <c r="C138" s="76">
        <v>20</v>
      </c>
      <c r="D138" s="77" t="s">
        <v>3977</v>
      </c>
      <c r="E138" s="87" t="s">
        <v>1119</v>
      </c>
      <c r="F138" s="44">
        <v>4</v>
      </c>
      <c r="G138" s="20">
        <v>3</v>
      </c>
    </row>
    <row r="139" spans="1:7" ht="15">
      <c r="A139" s="20">
        <v>138</v>
      </c>
      <c r="B139" s="75" t="s">
        <v>145</v>
      </c>
      <c r="C139" s="76">
        <v>10</v>
      </c>
      <c r="D139" s="77" t="s">
        <v>145</v>
      </c>
      <c r="E139" s="87" t="s">
        <v>797</v>
      </c>
      <c r="F139" s="44">
        <v>2</v>
      </c>
      <c r="G139" s="20">
        <v>2</v>
      </c>
    </row>
    <row r="140" spans="1:7" ht="14.25">
      <c r="A140" s="20">
        <v>139</v>
      </c>
      <c r="B140" s="77" t="s">
        <v>3955</v>
      </c>
      <c r="C140" s="76">
        <v>150</v>
      </c>
      <c r="D140" s="77"/>
      <c r="E140" s="88"/>
      <c r="F140" s="44">
        <v>4</v>
      </c>
      <c r="G140" s="20">
        <v>3</v>
      </c>
    </row>
    <row r="141" spans="1:7" ht="15">
      <c r="A141" s="20">
        <v>140</v>
      </c>
      <c r="B141" s="75" t="s">
        <v>120</v>
      </c>
      <c r="C141" s="76">
        <v>70</v>
      </c>
      <c r="D141" s="77" t="s">
        <v>120</v>
      </c>
      <c r="E141" s="134" t="s">
        <v>512</v>
      </c>
      <c r="F141" s="44">
        <v>4</v>
      </c>
      <c r="G141" s="20">
        <v>4</v>
      </c>
    </row>
    <row r="142" spans="1:7" ht="14.25">
      <c r="A142" s="20">
        <v>141</v>
      </c>
      <c r="B142" s="77" t="s">
        <v>135</v>
      </c>
      <c r="C142" s="76">
        <v>4400</v>
      </c>
      <c r="D142" s="77"/>
      <c r="E142" s="77"/>
      <c r="F142" s="44">
        <v>1</v>
      </c>
      <c r="G142" s="20">
        <v>1</v>
      </c>
    </row>
    <row r="143" spans="1:7" ht="14.25">
      <c r="A143" s="20">
        <v>142</v>
      </c>
      <c r="B143" s="77" t="s">
        <v>153</v>
      </c>
      <c r="C143" s="76">
        <v>210</v>
      </c>
      <c r="D143" s="77"/>
      <c r="E143" s="77"/>
      <c r="F143" s="44">
        <v>9</v>
      </c>
      <c r="G143" s="20">
        <v>9</v>
      </c>
    </row>
    <row r="144" spans="1:7" ht="14.25">
      <c r="A144" s="20">
        <v>143</v>
      </c>
      <c r="B144" s="77" t="s">
        <v>129</v>
      </c>
      <c r="C144" s="76">
        <v>60</v>
      </c>
      <c r="D144" s="77"/>
      <c r="E144" s="77"/>
      <c r="F144" s="44">
        <v>12</v>
      </c>
      <c r="G144" s="20">
        <v>12</v>
      </c>
    </row>
    <row r="145" spans="1:7" ht="14.25">
      <c r="A145" s="20">
        <v>144</v>
      </c>
      <c r="B145" s="77" t="s">
        <v>113</v>
      </c>
      <c r="C145" s="76">
        <v>10</v>
      </c>
      <c r="D145" s="77"/>
      <c r="E145" s="77"/>
      <c r="F145" s="44">
        <v>9</v>
      </c>
      <c r="G145" s="20">
        <v>8</v>
      </c>
    </row>
    <row r="146" spans="1:7" ht="15">
      <c r="A146" s="20">
        <v>145</v>
      </c>
      <c r="B146" s="75" t="s">
        <v>80</v>
      </c>
      <c r="C146" s="76">
        <v>50</v>
      </c>
      <c r="D146" s="77" t="s">
        <v>80</v>
      </c>
      <c r="E146" s="87" t="s">
        <v>892</v>
      </c>
      <c r="F146" s="44">
        <v>77</v>
      </c>
      <c r="G146" s="20">
        <v>35</v>
      </c>
    </row>
    <row r="147" spans="1:7" ht="14.25">
      <c r="A147" s="20">
        <v>146</v>
      </c>
      <c r="B147" s="77" t="s">
        <v>140</v>
      </c>
      <c r="C147" s="76">
        <v>150</v>
      </c>
      <c r="D147" s="77"/>
      <c r="E147" s="88"/>
      <c r="F147" s="44">
        <v>18</v>
      </c>
      <c r="G147" s="20">
        <v>14</v>
      </c>
    </row>
    <row r="148" spans="1:7" ht="14.25">
      <c r="A148" s="20">
        <v>147</v>
      </c>
      <c r="B148" s="77" t="s">
        <v>76</v>
      </c>
      <c r="C148" s="76">
        <v>210</v>
      </c>
      <c r="D148" s="77"/>
      <c r="E148" s="88"/>
      <c r="F148" s="44">
        <v>20</v>
      </c>
      <c r="G148" s="20">
        <v>19</v>
      </c>
    </row>
    <row r="149" spans="1:7" ht="14.25">
      <c r="A149" s="20">
        <v>148</v>
      </c>
      <c r="B149" s="77" t="s">
        <v>144</v>
      </c>
      <c r="C149" s="76">
        <v>1000</v>
      </c>
      <c r="D149" s="77"/>
      <c r="E149" s="88"/>
      <c r="F149" s="44">
        <v>70</v>
      </c>
      <c r="G149" s="20">
        <v>32</v>
      </c>
    </row>
    <row r="150" spans="1:7" ht="15">
      <c r="A150" s="20">
        <v>149</v>
      </c>
      <c r="B150" s="77" t="s">
        <v>103</v>
      </c>
      <c r="C150" s="76">
        <v>40</v>
      </c>
      <c r="D150" s="75"/>
      <c r="E150" s="88"/>
      <c r="F150" s="44">
        <v>36</v>
      </c>
      <c r="G150" s="20">
        <v>36</v>
      </c>
    </row>
    <row r="151" spans="1:7" ht="14.25">
      <c r="A151" s="20">
        <v>150</v>
      </c>
      <c r="B151" s="77" t="s">
        <v>136</v>
      </c>
      <c r="C151" s="76">
        <v>20</v>
      </c>
      <c r="D151" s="77"/>
      <c r="E151" s="88"/>
      <c r="F151" s="44">
        <v>22</v>
      </c>
      <c r="G151" s="20">
        <v>22</v>
      </c>
    </row>
    <row r="152" spans="1:7" ht="14.25">
      <c r="A152" s="20">
        <v>151</v>
      </c>
      <c r="B152" s="77" t="s">
        <v>114</v>
      </c>
      <c r="C152" s="76">
        <v>210</v>
      </c>
      <c r="D152" s="77"/>
      <c r="E152" s="88"/>
      <c r="F152" s="44" t="s">
        <v>3908</v>
      </c>
      <c r="G152" s="20">
        <v>21</v>
      </c>
    </row>
    <row r="153" spans="1:7" ht="14.25">
      <c r="A153" s="20">
        <v>152</v>
      </c>
      <c r="B153" s="77" t="s">
        <v>138</v>
      </c>
      <c r="C153" s="76">
        <v>10</v>
      </c>
      <c r="D153" s="77"/>
      <c r="E153" s="88"/>
      <c r="F153" s="44">
        <v>42</v>
      </c>
      <c r="G153" s="20">
        <v>40</v>
      </c>
    </row>
    <row r="154" spans="1:7" ht="14.25">
      <c r="A154" s="20">
        <v>153</v>
      </c>
      <c r="B154" s="77" t="s">
        <v>146</v>
      </c>
      <c r="C154" s="76">
        <v>10</v>
      </c>
      <c r="D154" s="77"/>
      <c r="E154" s="88"/>
      <c r="F154" s="44">
        <v>29</v>
      </c>
      <c r="G154" s="20">
        <v>27</v>
      </c>
    </row>
    <row r="155" spans="1:7" ht="15">
      <c r="A155" s="20">
        <v>154</v>
      </c>
      <c r="B155" s="75" t="s">
        <v>181</v>
      </c>
      <c r="C155" s="76">
        <v>70</v>
      </c>
      <c r="D155" s="75" t="s">
        <v>181</v>
      </c>
      <c r="E155" s="83" t="s">
        <v>919</v>
      </c>
      <c r="F155" s="44">
        <v>9</v>
      </c>
      <c r="G155" s="20">
        <v>9</v>
      </c>
    </row>
    <row r="156" spans="1:7" ht="14.25">
      <c r="A156" s="20">
        <v>155</v>
      </c>
      <c r="B156" s="77" t="s">
        <v>292</v>
      </c>
      <c r="C156" s="76">
        <v>40</v>
      </c>
      <c r="D156" s="77"/>
      <c r="E156" s="77"/>
      <c r="F156" s="44">
        <v>22</v>
      </c>
      <c r="G156" s="20">
        <v>20</v>
      </c>
    </row>
    <row r="157" spans="1:7" ht="14.25">
      <c r="A157" s="20">
        <v>156</v>
      </c>
      <c r="B157" s="77" t="s">
        <v>190</v>
      </c>
      <c r="C157" s="76">
        <v>20</v>
      </c>
      <c r="D157" s="77"/>
      <c r="E157" s="77"/>
      <c r="F157" s="44">
        <v>53</v>
      </c>
      <c r="G157" s="20">
        <v>14</v>
      </c>
    </row>
    <row r="158" spans="1:7" ht="15">
      <c r="A158" s="20">
        <v>157</v>
      </c>
      <c r="B158" s="75" t="s">
        <v>100</v>
      </c>
      <c r="C158" s="76">
        <v>50</v>
      </c>
      <c r="D158" s="77" t="s">
        <v>100</v>
      </c>
      <c r="E158" s="78" t="s">
        <v>740</v>
      </c>
      <c r="F158" s="44">
        <v>42</v>
      </c>
      <c r="G158" s="20">
        <v>6</v>
      </c>
    </row>
    <row r="159" spans="1:7" ht="14.25">
      <c r="A159" s="20">
        <v>158</v>
      </c>
      <c r="B159" s="77" t="s">
        <v>169</v>
      </c>
      <c r="C159" s="76">
        <v>10</v>
      </c>
      <c r="D159" s="77"/>
      <c r="E159" s="88"/>
      <c r="F159" s="44" t="s">
        <v>3908</v>
      </c>
      <c r="G159" s="20">
        <v>26</v>
      </c>
    </row>
    <row r="160" spans="1:7" ht="14.25">
      <c r="A160" s="20">
        <v>159</v>
      </c>
      <c r="B160" s="77" t="s">
        <v>118</v>
      </c>
      <c r="C160" s="76">
        <v>10</v>
      </c>
      <c r="D160" s="77"/>
      <c r="E160" s="88"/>
      <c r="F160" s="44" t="s">
        <v>3908</v>
      </c>
      <c r="G160" s="20" t="s">
        <v>3908</v>
      </c>
    </row>
    <row r="161" spans="1:7" ht="14.25">
      <c r="A161" s="20">
        <v>160</v>
      </c>
      <c r="B161" s="77" t="s">
        <v>121</v>
      </c>
      <c r="C161" s="76">
        <v>100</v>
      </c>
      <c r="D161" s="77"/>
      <c r="E161" s="88"/>
      <c r="F161" s="44">
        <v>22</v>
      </c>
      <c r="G161" s="20">
        <v>21</v>
      </c>
    </row>
    <row r="162" spans="1:7" ht="15">
      <c r="A162" s="20">
        <v>161</v>
      </c>
      <c r="B162" s="77" t="s">
        <v>168</v>
      </c>
      <c r="C162" s="95">
        <v>30</v>
      </c>
      <c r="D162" s="77"/>
      <c r="E162" s="88"/>
      <c r="F162" s="44" t="s">
        <v>3908</v>
      </c>
      <c r="G162" s="20">
        <v>17</v>
      </c>
    </row>
    <row r="163" spans="1:7" ht="14.25">
      <c r="A163" s="20">
        <v>162</v>
      </c>
      <c r="B163" s="77" t="s">
        <v>164</v>
      </c>
      <c r="C163" s="76">
        <v>50</v>
      </c>
      <c r="D163" s="77"/>
      <c r="E163" s="88"/>
      <c r="F163" s="44">
        <v>14</v>
      </c>
      <c r="G163" s="20">
        <v>14</v>
      </c>
    </row>
    <row r="164" spans="1:7" ht="14.25">
      <c r="A164" s="20">
        <v>163</v>
      </c>
      <c r="B164" s="77" t="s">
        <v>124</v>
      </c>
      <c r="C164" s="76">
        <v>30</v>
      </c>
      <c r="D164" s="77"/>
      <c r="E164" s="88"/>
      <c r="F164" s="44">
        <v>32</v>
      </c>
      <c r="G164" s="20">
        <v>32</v>
      </c>
    </row>
    <row r="165" spans="1:7" ht="15">
      <c r="A165" s="20">
        <v>164</v>
      </c>
      <c r="B165" s="75" t="s">
        <v>185</v>
      </c>
      <c r="C165" s="76">
        <v>20</v>
      </c>
      <c r="D165" s="77" t="s">
        <v>3984</v>
      </c>
      <c r="E165" s="83" t="s">
        <v>900</v>
      </c>
      <c r="F165" s="44" t="s">
        <v>3908</v>
      </c>
      <c r="G165" s="20" t="s">
        <v>3908</v>
      </c>
    </row>
    <row r="166" spans="1:7">
      <c r="A166" s="20">
        <v>165</v>
      </c>
      <c r="B166" s="77" t="s">
        <v>188</v>
      </c>
      <c r="C166" s="82">
        <v>70</v>
      </c>
      <c r="D166" s="75"/>
      <c r="E166" s="77"/>
      <c r="F166" s="44" t="s">
        <v>3908</v>
      </c>
      <c r="G166" s="20" t="s">
        <v>3908</v>
      </c>
    </row>
    <row r="167" spans="1:7" ht="15">
      <c r="A167" s="20">
        <v>166</v>
      </c>
      <c r="B167" s="77" t="s">
        <v>179</v>
      </c>
      <c r="C167" s="76">
        <v>10</v>
      </c>
      <c r="D167" s="75"/>
      <c r="E167" s="77"/>
      <c r="F167" s="44">
        <v>79</v>
      </c>
      <c r="G167" s="20">
        <v>79</v>
      </c>
    </row>
    <row r="168" spans="1:7" ht="14.25">
      <c r="A168" s="20">
        <v>167</v>
      </c>
      <c r="B168" s="77" t="s">
        <v>196</v>
      </c>
      <c r="C168" s="76">
        <v>10</v>
      </c>
      <c r="D168" s="77"/>
      <c r="E168" s="77"/>
      <c r="F168" s="44">
        <v>65</v>
      </c>
      <c r="G168" s="20">
        <v>65</v>
      </c>
    </row>
    <row r="169" spans="1:7" ht="15">
      <c r="A169" s="20">
        <v>168</v>
      </c>
      <c r="B169" s="77" t="s">
        <v>192</v>
      </c>
      <c r="C169" s="76">
        <v>10</v>
      </c>
      <c r="D169" s="75"/>
      <c r="E169" s="77"/>
      <c r="F169" s="44" t="s">
        <v>3908</v>
      </c>
      <c r="G169" s="20" t="s">
        <v>3908</v>
      </c>
    </row>
    <row r="170" spans="1:7" ht="15">
      <c r="A170" s="20">
        <v>169</v>
      </c>
      <c r="B170" s="75" t="s">
        <v>126</v>
      </c>
      <c r="C170" s="76">
        <v>20</v>
      </c>
      <c r="D170" s="77" t="s">
        <v>126</v>
      </c>
      <c r="E170" s="78" t="s">
        <v>669</v>
      </c>
      <c r="F170" s="44">
        <v>13</v>
      </c>
      <c r="G170" s="20">
        <v>11</v>
      </c>
    </row>
    <row r="171" spans="1:7" ht="15">
      <c r="A171" s="20">
        <v>170</v>
      </c>
      <c r="B171" s="75" t="s">
        <v>211</v>
      </c>
      <c r="C171" s="76">
        <v>10</v>
      </c>
      <c r="D171" s="77" t="s">
        <v>211</v>
      </c>
      <c r="E171" s="78" t="s">
        <v>575</v>
      </c>
      <c r="F171" s="44">
        <v>7</v>
      </c>
      <c r="G171" s="20">
        <v>7</v>
      </c>
    </row>
    <row r="172" spans="1:7" ht="14.25">
      <c r="A172" s="20">
        <v>171</v>
      </c>
      <c r="B172" s="77" t="s">
        <v>220</v>
      </c>
      <c r="C172" s="76">
        <v>10</v>
      </c>
      <c r="D172" s="77"/>
      <c r="E172" s="77"/>
      <c r="F172" s="44">
        <v>37</v>
      </c>
      <c r="G172" s="20">
        <v>8</v>
      </c>
    </row>
    <row r="173" spans="1:7" ht="14.25">
      <c r="A173" s="20">
        <v>172</v>
      </c>
      <c r="B173" s="77" t="s">
        <v>3959</v>
      </c>
      <c r="C173" s="76">
        <v>10</v>
      </c>
      <c r="D173" s="77"/>
      <c r="E173" s="77"/>
      <c r="F173" s="44" t="s">
        <v>3908</v>
      </c>
      <c r="G173" s="20">
        <v>26</v>
      </c>
    </row>
    <row r="174" spans="1:7" ht="14.25">
      <c r="A174" s="20">
        <v>173</v>
      </c>
      <c r="B174" s="77" t="s">
        <v>137</v>
      </c>
      <c r="C174" s="76">
        <v>50</v>
      </c>
      <c r="D174" s="77"/>
      <c r="E174" s="77"/>
      <c r="F174" s="44">
        <v>6</v>
      </c>
      <c r="G174" s="20">
        <v>5</v>
      </c>
    </row>
    <row r="175" spans="1:7" ht="15">
      <c r="A175" s="20">
        <v>174</v>
      </c>
      <c r="B175" s="75" t="s">
        <v>213</v>
      </c>
      <c r="C175" s="76">
        <v>20</v>
      </c>
      <c r="D175" s="77" t="s">
        <v>213</v>
      </c>
      <c r="E175" s="78" t="s">
        <v>1101</v>
      </c>
      <c r="F175" s="44">
        <v>24</v>
      </c>
      <c r="G175" s="20">
        <v>21</v>
      </c>
    </row>
    <row r="176" spans="1:7" ht="15">
      <c r="A176" s="20">
        <v>175</v>
      </c>
      <c r="B176" s="75" t="s">
        <v>244</v>
      </c>
      <c r="C176" s="86">
        <v>110</v>
      </c>
      <c r="D176" s="77" t="s">
        <v>244</v>
      </c>
      <c r="E176" s="83" t="s">
        <v>730</v>
      </c>
      <c r="F176" s="44">
        <v>1</v>
      </c>
      <c r="G176" s="20">
        <v>1</v>
      </c>
    </row>
    <row r="177" spans="1:7" ht="15">
      <c r="A177" s="20">
        <v>176</v>
      </c>
      <c r="B177" s="75" t="s">
        <v>248</v>
      </c>
      <c r="C177" s="76">
        <v>20</v>
      </c>
      <c r="D177" s="77" t="s">
        <v>248</v>
      </c>
      <c r="E177" s="83" t="s">
        <v>675</v>
      </c>
      <c r="F177" s="44">
        <v>1</v>
      </c>
      <c r="G177" s="20">
        <v>1</v>
      </c>
    </row>
    <row r="178" spans="1:7" ht="15">
      <c r="A178" s="20">
        <v>177</v>
      </c>
      <c r="B178" s="75" t="s">
        <v>203</v>
      </c>
      <c r="C178" s="76">
        <v>10</v>
      </c>
      <c r="D178" s="77" t="s">
        <v>203</v>
      </c>
      <c r="E178" s="83" t="s">
        <v>863</v>
      </c>
      <c r="F178" s="44">
        <v>16</v>
      </c>
      <c r="G178" s="20">
        <v>12</v>
      </c>
    </row>
    <row r="179" spans="1:7" ht="15">
      <c r="A179" s="20">
        <v>178</v>
      </c>
      <c r="B179" s="75" t="s">
        <v>271</v>
      </c>
      <c r="C179" s="76">
        <v>20</v>
      </c>
      <c r="D179" s="77" t="s">
        <v>271</v>
      </c>
      <c r="E179" s="83" t="s">
        <v>713</v>
      </c>
      <c r="F179" s="44">
        <v>46</v>
      </c>
      <c r="G179" s="20">
        <v>4</v>
      </c>
    </row>
    <row r="180" spans="1:7" ht="15">
      <c r="A180" s="20">
        <v>179</v>
      </c>
      <c r="B180" s="75" t="s">
        <v>231</v>
      </c>
      <c r="C180" s="76">
        <v>20</v>
      </c>
      <c r="D180" s="75" t="s">
        <v>231</v>
      </c>
      <c r="E180" s="78" t="s">
        <v>913</v>
      </c>
      <c r="F180" s="44">
        <v>35</v>
      </c>
      <c r="G180" s="20">
        <v>19</v>
      </c>
    </row>
    <row r="181" spans="1:7" ht="15">
      <c r="A181" s="20">
        <v>180</v>
      </c>
      <c r="B181" s="75" t="s">
        <v>3985</v>
      </c>
      <c r="C181" s="76">
        <v>50</v>
      </c>
      <c r="D181" s="75" t="s">
        <v>3989</v>
      </c>
      <c r="E181" s="78" t="s">
        <v>3990</v>
      </c>
      <c r="F181" s="44">
        <v>87</v>
      </c>
      <c r="G181" s="20">
        <v>42</v>
      </c>
    </row>
    <row r="182" spans="1:7" ht="14.25">
      <c r="A182" s="20">
        <v>181</v>
      </c>
      <c r="B182" s="77" t="s">
        <v>3988</v>
      </c>
      <c r="C182" s="76">
        <v>50</v>
      </c>
      <c r="D182" s="77"/>
      <c r="E182" s="77"/>
      <c r="F182" s="44">
        <v>31</v>
      </c>
      <c r="G182" s="20">
        <v>22</v>
      </c>
    </row>
    <row r="183" spans="1:7" ht="14.25">
      <c r="D183" s="77"/>
      <c r="E183" s="77"/>
    </row>
  </sheetData>
  <hyperlinks>
    <hyperlink ref="E2" r:id="rId1" xr:uid="{00000000-0004-0000-0F00-000000000000}"/>
    <hyperlink ref="E4" r:id="rId2" xr:uid="{00000000-0004-0000-0F00-000001000000}"/>
    <hyperlink ref="E10" r:id="rId3" xr:uid="{00000000-0004-0000-0F00-000002000000}"/>
    <hyperlink ref="E11" r:id="rId4" xr:uid="{00000000-0004-0000-0F00-000003000000}"/>
    <hyperlink ref="E12" r:id="rId5" xr:uid="{00000000-0004-0000-0F00-000004000000}"/>
    <hyperlink ref="E13" r:id="rId6" xr:uid="{00000000-0004-0000-0F00-000005000000}"/>
    <hyperlink ref="E18" r:id="rId7" xr:uid="{00000000-0004-0000-0F00-000006000000}"/>
    <hyperlink ref="E19" r:id="rId8" xr:uid="{00000000-0004-0000-0F00-000007000000}"/>
    <hyperlink ref="E20" r:id="rId9" xr:uid="{00000000-0004-0000-0F00-000008000000}"/>
    <hyperlink ref="E22" r:id="rId10" xr:uid="{00000000-0004-0000-0F00-000009000000}"/>
    <hyperlink ref="E30" r:id="rId11" xr:uid="{00000000-0004-0000-0F00-00000A000000}"/>
    <hyperlink ref="E33" r:id="rId12" xr:uid="{00000000-0004-0000-0F00-00000B000000}"/>
    <hyperlink ref="E34" r:id="rId13" xr:uid="{00000000-0004-0000-0F00-00000C000000}"/>
    <hyperlink ref="E58" r:id="rId14" xr:uid="{00000000-0004-0000-0F00-00000D000000}"/>
    <hyperlink ref="E63" r:id="rId15" xr:uid="{00000000-0004-0000-0F00-00000E000000}"/>
    <hyperlink ref="E65" r:id="rId16" xr:uid="{00000000-0004-0000-0F00-00000F000000}"/>
    <hyperlink ref="E119" r:id="rId17" xr:uid="{00000000-0004-0000-0F00-000010000000}"/>
    <hyperlink ref="E138" r:id="rId18" xr:uid="{00000000-0004-0000-0F00-000011000000}"/>
    <hyperlink ref="E139" r:id="rId19" xr:uid="{00000000-0004-0000-0F00-000012000000}"/>
    <hyperlink ref="E141" r:id="rId20" xr:uid="{00000000-0004-0000-0F00-000013000000}"/>
    <hyperlink ref="E146" r:id="rId21" xr:uid="{00000000-0004-0000-0F00-000014000000}"/>
    <hyperlink ref="E155" r:id="rId22" xr:uid="{00000000-0004-0000-0F00-000015000000}"/>
    <hyperlink ref="E158" r:id="rId23" xr:uid="{00000000-0004-0000-0F00-000016000000}"/>
    <hyperlink ref="E165" r:id="rId24" xr:uid="{00000000-0004-0000-0F00-000017000000}"/>
    <hyperlink ref="E170" r:id="rId25" xr:uid="{00000000-0004-0000-0F00-000018000000}"/>
    <hyperlink ref="E171" r:id="rId26" xr:uid="{00000000-0004-0000-0F00-000019000000}"/>
    <hyperlink ref="E175" r:id="rId27" xr:uid="{00000000-0004-0000-0F00-00001A000000}"/>
    <hyperlink ref="E176" r:id="rId28" xr:uid="{00000000-0004-0000-0F00-00001B000000}"/>
    <hyperlink ref="E177" r:id="rId29" xr:uid="{00000000-0004-0000-0F00-00001C000000}"/>
    <hyperlink ref="E178" r:id="rId30" xr:uid="{00000000-0004-0000-0F00-00001D000000}"/>
    <hyperlink ref="E179" r:id="rId31" xr:uid="{00000000-0004-0000-0F00-00001E000000}"/>
    <hyperlink ref="E180" r:id="rId32" xr:uid="{00000000-0004-0000-0F00-00001F000000}"/>
    <hyperlink ref="E181" r:id="rId33" xr:uid="{00000000-0004-0000-0F00-00002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B1:J40"/>
  <sheetViews>
    <sheetView workbookViewId="0"/>
  </sheetViews>
  <sheetFormatPr defaultColWidth="12.5703125" defaultRowHeight="15.75" customHeight="1"/>
  <cols>
    <col min="2" max="2" width="46.85546875" customWidth="1"/>
  </cols>
  <sheetData>
    <row r="1" spans="2:6" ht="15.75" customHeight="1">
      <c r="B1" s="20" t="s">
        <v>4881</v>
      </c>
      <c r="C1" s="20" t="s">
        <v>4882</v>
      </c>
      <c r="D1" s="20" t="s">
        <v>3847</v>
      </c>
      <c r="E1" s="20" t="s">
        <v>4883</v>
      </c>
      <c r="F1" s="20" t="s">
        <v>4884</v>
      </c>
    </row>
    <row r="2" spans="2:6" ht="15.75" customHeight="1">
      <c r="B2" s="198" t="s">
        <v>1390</v>
      </c>
      <c r="C2" s="20" t="b">
        <v>1</v>
      </c>
      <c r="D2" s="20" t="b">
        <v>1</v>
      </c>
      <c r="E2" s="20" t="b">
        <v>1</v>
      </c>
      <c r="F2" s="20" t="b">
        <v>1</v>
      </c>
    </row>
    <row r="3" spans="2:6" ht="15.75" customHeight="1">
      <c r="B3" s="198" t="s">
        <v>1198</v>
      </c>
      <c r="C3" s="20" t="b">
        <v>1</v>
      </c>
      <c r="D3" s="20" t="b">
        <v>1</v>
      </c>
      <c r="E3" s="20" t="b">
        <v>1</v>
      </c>
      <c r="F3" s="20" t="b">
        <v>1</v>
      </c>
    </row>
    <row r="4" spans="2:6" ht="15.75" customHeight="1">
      <c r="B4" s="198" t="s">
        <v>1433</v>
      </c>
      <c r="C4" s="20" t="b">
        <v>1</v>
      </c>
      <c r="D4" s="20" t="b">
        <v>1</v>
      </c>
      <c r="E4" s="20" t="b">
        <v>1</v>
      </c>
      <c r="F4" s="20" t="b">
        <v>1</v>
      </c>
    </row>
    <row r="5" spans="2:6" ht="15.75" customHeight="1">
      <c r="B5" s="78" t="s">
        <v>614</v>
      </c>
      <c r="C5" s="20" t="b">
        <v>0</v>
      </c>
      <c r="D5" s="20" t="b">
        <v>1</v>
      </c>
      <c r="E5" s="20" t="b">
        <v>1</v>
      </c>
      <c r="F5" s="20" t="b">
        <v>1</v>
      </c>
    </row>
    <row r="6" spans="2:6" ht="15.75" customHeight="1">
      <c r="B6" s="198" t="s">
        <v>804</v>
      </c>
      <c r="C6" s="20" t="b">
        <v>1</v>
      </c>
      <c r="D6" s="20" t="b">
        <v>1</v>
      </c>
      <c r="E6" s="20" t="b">
        <v>1</v>
      </c>
      <c r="F6" s="20" t="b">
        <v>1</v>
      </c>
    </row>
    <row r="7" spans="2:6" ht="15.75" customHeight="1">
      <c r="B7" s="199" t="s">
        <v>725</v>
      </c>
      <c r="C7" s="20" t="b">
        <v>1</v>
      </c>
      <c r="E7" s="20" t="b">
        <v>1</v>
      </c>
      <c r="F7" s="20" t="b">
        <v>1</v>
      </c>
    </row>
    <row r="8" spans="2:6" ht="15.75" customHeight="1">
      <c r="B8" s="199" t="s">
        <v>794</v>
      </c>
      <c r="C8" s="20" t="b">
        <v>1</v>
      </c>
      <c r="D8" s="20" t="b">
        <v>1</v>
      </c>
      <c r="E8" s="20" t="b">
        <v>1</v>
      </c>
      <c r="F8" s="20" t="b">
        <v>1</v>
      </c>
    </row>
    <row r="9" spans="2:6" ht="15.75" customHeight="1">
      <c r="B9" s="199" t="s">
        <v>1068</v>
      </c>
      <c r="C9" s="20" t="b">
        <v>1</v>
      </c>
      <c r="D9" s="20" t="b">
        <v>1</v>
      </c>
      <c r="E9" s="20" t="b">
        <v>1</v>
      </c>
      <c r="F9" s="20" t="b">
        <v>1</v>
      </c>
    </row>
    <row r="10" spans="2:6" ht="15.75" customHeight="1">
      <c r="B10" s="199" t="s">
        <v>740</v>
      </c>
      <c r="C10" s="20" t="b">
        <v>1</v>
      </c>
      <c r="D10" s="20" t="b">
        <v>1</v>
      </c>
      <c r="E10" s="20" t="b">
        <v>1</v>
      </c>
      <c r="F10" s="20" t="b">
        <v>1</v>
      </c>
    </row>
    <row r="11" spans="2:6" ht="15.75" customHeight="1">
      <c r="B11" s="199" t="s">
        <v>575</v>
      </c>
      <c r="C11" s="20" t="b">
        <v>0</v>
      </c>
      <c r="D11" s="20" t="b">
        <v>1</v>
      </c>
      <c r="E11" s="20" t="b">
        <v>1</v>
      </c>
      <c r="F11" s="20" t="b">
        <v>1</v>
      </c>
    </row>
    <row r="12" spans="2:6" ht="15.75" customHeight="1">
      <c r="B12" s="199" t="s">
        <v>1101</v>
      </c>
      <c r="C12" s="20" t="b">
        <v>0</v>
      </c>
      <c r="D12" s="20" t="b">
        <v>1</v>
      </c>
      <c r="E12" s="20" t="b">
        <v>1</v>
      </c>
      <c r="F12" s="20" t="b">
        <v>1</v>
      </c>
    </row>
    <row r="13" spans="2:6" ht="15.75" customHeight="1">
      <c r="B13" s="199" t="s">
        <v>730</v>
      </c>
      <c r="C13" s="20" t="b">
        <v>0</v>
      </c>
      <c r="D13" s="20" t="b">
        <v>1</v>
      </c>
      <c r="E13" s="20" t="b">
        <v>1</v>
      </c>
      <c r="F13" s="20" t="b">
        <v>1</v>
      </c>
    </row>
    <row r="14" spans="2:6" ht="15.75" customHeight="1">
      <c r="B14" s="199" t="s">
        <v>713</v>
      </c>
      <c r="C14" s="20" t="b">
        <v>0</v>
      </c>
      <c r="D14" s="20" t="b">
        <v>1</v>
      </c>
      <c r="E14" s="20" t="b">
        <v>1</v>
      </c>
      <c r="F14" s="20" t="b">
        <v>0</v>
      </c>
    </row>
    <row r="15" spans="2:6" ht="15.75" customHeight="1">
      <c r="B15" s="199" t="s">
        <v>913</v>
      </c>
      <c r="C15" s="20" t="b">
        <v>0</v>
      </c>
      <c r="D15" s="20" t="b">
        <v>1</v>
      </c>
      <c r="E15" s="20" t="b">
        <v>1</v>
      </c>
      <c r="F15" s="20" t="b">
        <v>1</v>
      </c>
    </row>
    <row r="16" spans="2:6" ht="15.75" customHeight="1">
      <c r="B16" s="199" t="s">
        <v>892</v>
      </c>
      <c r="C16" s="20" t="b">
        <v>1</v>
      </c>
      <c r="E16" s="20" t="b">
        <v>1</v>
      </c>
      <c r="F16" s="20" t="b">
        <v>1</v>
      </c>
    </row>
    <row r="17" spans="2:10" ht="15.75" customHeight="1">
      <c r="B17" s="199" t="s">
        <v>675</v>
      </c>
      <c r="D17" s="20" t="b">
        <v>1</v>
      </c>
      <c r="E17" s="20" t="b">
        <v>1</v>
      </c>
      <c r="F17" s="20" t="b">
        <v>1</v>
      </c>
    </row>
    <row r="18" spans="2:10" ht="15.75" customHeight="1">
      <c r="B18" s="199" t="s">
        <v>797</v>
      </c>
      <c r="E18" s="20" t="b">
        <v>1</v>
      </c>
      <c r="F18" s="20" t="b">
        <v>1</v>
      </c>
    </row>
    <row r="19" spans="2:10" ht="15.75" customHeight="1">
      <c r="B19" s="47" t="s">
        <v>3990</v>
      </c>
      <c r="E19" s="20" t="b">
        <v>0</v>
      </c>
      <c r="F19" s="20" t="b">
        <v>1</v>
      </c>
    </row>
    <row r="20" spans="2:10" ht="15.75" customHeight="1">
      <c r="B20" s="47" t="s">
        <v>646</v>
      </c>
      <c r="E20" s="20" t="b">
        <v>0</v>
      </c>
      <c r="F20" s="20" t="b">
        <v>1</v>
      </c>
    </row>
    <row r="21" spans="2:10" ht="15.75" customHeight="1">
      <c r="B21" s="199" t="s">
        <v>669</v>
      </c>
      <c r="F21" s="20" t="b">
        <v>0</v>
      </c>
    </row>
    <row r="22" spans="2:10" ht="15.75" customHeight="1">
      <c r="B22" s="199" t="s">
        <v>900</v>
      </c>
      <c r="F22" s="20" t="b">
        <v>0</v>
      </c>
    </row>
    <row r="26" spans="2:10" ht="15.75" customHeight="1">
      <c r="B26" s="20" t="s">
        <v>280</v>
      </c>
      <c r="C26" s="47" t="s">
        <v>804</v>
      </c>
    </row>
    <row r="27" spans="2:10" ht="15.75" customHeight="1">
      <c r="B27" s="20" t="s">
        <v>155</v>
      </c>
      <c r="C27" s="199" t="s">
        <v>885</v>
      </c>
    </row>
    <row r="28" spans="2:10" ht="15.75" customHeight="1">
      <c r="B28" s="20" t="s">
        <v>161</v>
      </c>
      <c r="C28" s="199" t="s">
        <v>885</v>
      </c>
    </row>
    <row r="29" spans="2:10" ht="15.75" customHeight="1">
      <c r="B29" s="20" t="s">
        <v>150</v>
      </c>
      <c r="C29" s="199" t="s">
        <v>885</v>
      </c>
    </row>
    <row r="30" spans="2:10" ht="15.75" customHeight="1">
      <c r="B30" s="20" t="s">
        <v>118</v>
      </c>
      <c r="C30" s="47" t="s">
        <v>740</v>
      </c>
      <c r="J30" s="200"/>
    </row>
    <row r="31" spans="2:10" ht="15.75" customHeight="1">
      <c r="B31" s="20" t="s">
        <v>3959</v>
      </c>
      <c r="C31" s="47" t="s">
        <v>575</v>
      </c>
      <c r="J31" s="200"/>
    </row>
    <row r="32" spans="2:10" ht="15.75" customHeight="1">
      <c r="B32" s="20" t="s">
        <v>185</v>
      </c>
      <c r="C32" s="47" t="s">
        <v>4885</v>
      </c>
      <c r="J32" s="200"/>
    </row>
    <row r="33" spans="2:10" ht="15.75" customHeight="1">
      <c r="B33" s="20" t="s">
        <v>188</v>
      </c>
      <c r="C33" s="47" t="s">
        <v>4885</v>
      </c>
      <c r="J33" s="200"/>
    </row>
    <row r="34" spans="2:10" ht="15.75" customHeight="1">
      <c r="B34" s="20" t="s">
        <v>179</v>
      </c>
      <c r="C34" s="47" t="s">
        <v>4885</v>
      </c>
      <c r="J34" s="200"/>
    </row>
    <row r="35" spans="2:10" ht="15.75" customHeight="1">
      <c r="B35" s="20" t="s">
        <v>192</v>
      </c>
      <c r="C35" s="47" t="s">
        <v>4885</v>
      </c>
      <c r="J35" s="200"/>
    </row>
    <row r="36" spans="2:10" ht="15.75" customHeight="1">
      <c r="B36" s="20" t="s">
        <v>3928</v>
      </c>
      <c r="C36" s="199" t="s">
        <v>646</v>
      </c>
      <c r="J36" s="200"/>
    </row>
    <row r="37" spans="2:10" ht="15.75" customHeight="1">
      <c r="J37" s="200"/>
    </row>
    <row r="38" spans="2:10" ht="12.75">
      <c r="J38" s="200"/>
    </row>
    <row r="39" spans="2:10" ht="12.75">
      <c r="J39" s="200"/>
    </row>
    <row r="40" spans="2:10" ht="12.75">
      <c r="J40" s="200"/>
    </row>
  </sheetData>
  <hyperlinks>
    <hyperlink ref="B5" r:id="rId1" xr:uid="{00000000-0004-0000-1000-000000000000}"/>
    <hyperlink ref="B6" r:id="rId2" xr:uid="{00000000-0004-0000-1000-000001000000}"/>
    <hyperlink ref="B7" r:id="rId3" xr:uid="{00000000-0004-0000-1000-000002000000}"/>
    <hyperlink ref="B8" r:id="rId4" xr:uid="{00000000-0004-0000-1000-000003000000}"/>
    <hyperlink ref="B9" r:id="rId5" xr:uid="{00000000-0004-0000-1000-000004000000}"/>
    <hyperlink ref="B10" r:id="rId6" xr:uid="{00000000-0004-0000-1000-000005000000}"/>
    <hyperlink ref="B11" r:id="rId7" xr:uid="{00000000-0004-0000-1000-000006000000}"/>
    <hyperlink ref="B12" r:id="rId8" xr:uid="{00000000-0004-0000-1000-000007000000}"/>
    <hyperlink ref="B13" r:id="rId9" xr:uid="{00000000-0004-0000-1000-000008000000}"/>
    <hyperlink ref="B14" r:id="rId10" xr:uid="{00000000-0004-0000-1000-000009000000}"/>
    <hyperlink ref="B15" r:id="rId11" xr:uid="{00000000-0004-0000-1000-00000A000000}"/>
    <hyperlink ref="B16" r:id="rId12" xr:uid="{00000000-0004-0000-1000-00000B000000}"/>
    <hyperlink ref="B17" r:id="rId13" xr:uid="{00000000-0004-0000-1000-00000C000000}"/>
    <hyperlink ref="B18" r:id="rId14" xr:uid="{00000000-0004-0000-1000-00000D000000}"/>
    <hyperlink ref="B19" r:id="rId15" xr:uid="{00000000-0004-0000-1000-00000E000000}"/>
    <hyperlink ref="B20" r:id="rId16" xr:uid="{00000000-0004-0000-1000-00000F000000}"/>
    <hyperlink ref="B21" r:id="rId17" xr:uid="{00000000-0004-0000-1000-000010000000}"/>
    <hyperlink ref="B22" r:id="rId18" xr:uid="{00000000-0004-0000-1000-000011000000}"/>
    <hyperlink ref="C26" r:id="rId19" xr:uid="{00000000-0004-0000-1000-000012000000}"/>
    <hyperlink ref="C27" r:id="rId20" xr:uid="{00000000-0004-0000-1000-000013000000}"/>
    <hyperlink ref="C28" r:id="rId21" xr:uid="{00000000-0004-0000-1000-000014000000}"/>
    <hyperlink ref="C29" r:id="rId22" xr:uid="{00000000-0004-0000-1000-000015000000}"/>
    <hyperlink ref="C30" r:id="rId23" xr:uid="{00000000-0004-0000-1000-000016000000}"/>
    <hyperlink ref="C31" r:id="rId24" xr:uid="{00000000-0004-0000-1000-000017000000}"/>
    <hyperlink ref="C32" r:id="rId25" xr:uid="{00000000-0004-0000-1000-000018000000}"/>
    <hyperlink ref="C33" r:id="rId26" xr:uid="{00000000-0004-0000-1000-000019000000}"/>
    <hyperlink ref="C34" r:id="rId27" xr:uid="{00000000-0004-0000-1000-00001A000000}"/>
    <hyperlink ref="C35" r:id="rId28" xr:uid="{00000000-0004-0000-1000-00001B000000}"/>
    <hyperlink ref="C36" r:id="rId29" xr:uid="{00000000-0004-0000-1000-00001C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C997"/>
  <sheetViews>
    <sheetView workbookViewId="0"/>
  </sheetViews>
  <sheetFormatPr defaultColWidth="12.5703125" defaultRowHeight="15.75" customHeight="1"/>
  <cols>
    <col min="1" max="1" width="6.5703125" customWidth="1"/>
    <col min="2" max="2" width="63.85546875" customWidth="1"/>
  </cols>
  <sheetData>
    <row r="1" spans="1:3" ht="15.75" customHeight="1">
      <c r="A1" s="74" t="s">
        <v>9</v>
      </c>
      <c r="B1" s="201" t="s">
        <v>3899</v>
      </c>
      <c r="C1" s="74" t="s">
        <v>4604</v>
      </c>
    </row>
    <row r="2" spans="1:3" ht="15.75" customHeight="1">
      <c r="A2" s="20">
        <v>1</v>
      </c>
      <c r="B2" s="187" t="s">
        <v>313</v>
      </c>
      <c r="C2" s="20" t="s">
        <v>4886</v>
      </c>
    </row>
    <row r="3" spans="1:3" ht="15.75" customHeight="1">
      <c r="A3" s="20">
        <v>177</v>
      </c>
      <c r="B3" s="187" t="s">
        <v>800</v>
      </c>
    </row>
    <row r="4" spans="1:3" ht="15.75" customHeight="1">
      <c r="A4" s="20">
        <v>169</v>
      </c>
      <c r="B4" s="187" t="s">
        <v>632</v>
      </c>
    </row>
    <row r="5" spans="1:3" ht="15.75" customHeight="1">
      <c r="A5" s="20">
        <v>175</v>
      </c>
      <c r="B5" s="187" t="s">
        <v>882</v>
      </c>
    </row>
    <row r="6" spans="1:3" ht="15.75" customHeight="1">
      <c r="A6" s="20">
        <v>161</v>
      </c>
      <c r="B6" s="187" t="s">
        <v>4887</v>
      </c>
    </row>
    <row r="7" spans="1:3" ht="15.75" customHeight="1">
      <c r="A7" s="20">
        <v>185</v>
      </c>
      <c r="B7" s="187" t="s">
        <v>355</v>
      </c>
    </row>
    <row r="8" spans="1:3" ht="15.75" customHeight="1">
      <c r="A8" s="20">
        <v>12</v>
      </c>
      <c r="B8" s="187" t="s">
        <v>3854</v>
      </c>
      <c r="C8" s="20" t="s">
        <v>4888</v>
      </c>
    </row>
    <row r="9" spans="1:3" ht="15.75" customHeight="1">
      <c r="A9" s="20">
        <v>87</v>
      </c>
      <c r="B9" s="187" t="s">
        <v>1218</v>
      </c>
      <c r="C9" s="20" t="s">
        <v>4886</v>
      </c>
    </row>
    <row r="10" spans="1:3" ht="15.75" customHeight="1">
      <c r="A10" s="20">
        <v>44</v>
      </c>
      <c r="B10" s="187" t="s">
        <v>872</v>
      </c>
      <c r="C10" s="20" t="s">
        <v>4886</v>
      </c>
    </row>
    <row r="11" spans="1:3" ht="15.75" customHeight="1">
      <c r="A11" s="20">
        <v>146</v>
      </c>
      <c r="B11" s="187" t="s">
        <v>849</v>
      </c>
    </row>
    <row r="12" spans="1:3" ht="15.75" customHeight="1">
      <c r="A12" s="20">
        <v>53</v>
      </c>
      <c r="B12" s="187" t="s">
        <v>491</v>
      </c>
    </row>
    <row r="13" spans="1:3" ht="15.75" customHeight="1">
      <c r="A13" s="20">
        <v>148</v>
      </c>
      <c r="B13" s="187" t="s">
        <v>1293</v>
      </c>
    </row>
    <row r="14" spans="1:3" ht="15.75" customHeight="1">
      <c r="A14" s="20">
        <v>208</v>
      </c>
      <c r="B14" s="187" t="s">
        <v>1917</v>
      </c>
    </row>
    <row r="15" spans="1:3" ht="15.75" customHeight="1">
      <c r="A15" s="20">
        <v>81</v>
      </c>
      <c r="B15" s="187" t="s">
        <v>1238</v>
      </c>
    </row>
    <row r="16" spans="1:3" ht="15.75" customHeight="1">
      <c r="A16" s="20">
        <v>147</v>
      </c>
      <c r="B16" s="187" t="s">
        <v>4889</v>
      </c>
    </row>
    <row r="17" spans="1:3" ht="15.75" customHeight="1">
      <c r="A17" s="20">
        <v>95</v>
      </c>
      <c r="B17" s="187" t="s">
        <v>1416</v>
      </c>
    </row>
    <row r="18" spans="1:3" ht="15.75" customHeight="1">
      <c r="A18" s="20">
        <v>101</v>
      </c>
      <c r="B18" s="187" t="s">
        <v>4890</v>
      </c>
    </row>
    <row r="19" spans="1:3" ht="15.75" customHeight="1">
      <c r="A19" s="20">
        <v>97</v>
      </c>
      <c r="B19" s="187" t="s">
        <v>4891</v>
      </c>
    </row>
    <row r="20" spans="1:3" ht="15.75" customHeight="1">
      <c r="A20" s="20">
        <v>72</v>
      </c>
      <c r="B20" s="187" t="s">
        <v>1198</v>
      </c>
    </row>
    <row r="21" spans="1:3" ht="15.75" customHeight="1">
      <c r="A21" s="20">
        <v>73</v>
      </c>
      <c r="B21" s="187" t="s">
        <v>1433</v>
      </c>
    </row>
    <row r="22" spans="1:3" ht="15.75" customHeight="1">
      <c r="A22" s="20">
        <v>98</v>
      </c>
      <c r="B22" s="187" t="s">
        <v>4892</v>
      </c>
    </row>
    <row r="23" spans="1:3" ht="15.75" customHeight="1">
      <c r="A23" s="20">
        <v>123</v>
      </c>
      <c r="B23" s="187" t="s">
        <v>4095</v>
      </c>
    </row>
    <row r="24" spans="1:3" ht="15.75" customHeight="1">
      <c r="A24" s="20">
        <v>137</v>
      </c>
      <c r="B24" s="187" t="s">
        <v>462</v>
      </c>
    </row>
    <row r="25" spans="1:3" ht="15.75" customHeight="1">
      <c r="A25" s="20">
        <v>86</v>
      </c>
      <c r="B25" s="187" t="s">
        <v>339</v>
      </c>
    </row>
    <row r="26" spans="1:3" ht="15.75" customHeight="1">
      <c r="A26" s="20">
        <v>94</v>
      </c>
      <c r="B26" s="187" t="s">
        <v>322</v>
      </c>
    </row>
    <row r="27" spans="1:3" ht="15.75" customHeight="1">
      <c r="A27" s="20">
        <v>141</v>
      </c>
      <c r="B27" s="187" t="s">
        <v>365</v>
      </c>
    </row>
    <row r="28" spans="1:3" ht="15.75" customHeight="1">
      <c r="A28" s="20">
        <v>107</v>
      </c>
      <c r="B28" s="187" t="s">
        <v>349</v>
      </c>
    </row>
    <row r="29" spans="1:3" ht="15.75" customHeight="1">
      <c r="A29" s="20">
        <v>51</v>
      </c>
      <c r="B29" s="187" t="s">
        <v>407</v>
      </c>
    </row>
    <row r="30" spans="1:3" ht="15.75" customHeight="1">
      <c r="A30" s="20">
        <v>133</v>
      </c>
      <c r="B30" s="187" t="s">
        <v>649</v>
      </c>
    </row>
    <row r="31" spans="1:3" ht="15.75" customHeight="1">
      <c r="A31" s="20">
        <v>26</v>
      </c>
      <c r="B31" s="187" t="s">
        <v>915</v>
      </c>
    </row>
    <row r="32" spans="1:3" ht="15.75" customHeight="1">
      <c r="A32" s="20">
        <v>2</v>
      </c>
      <c r="B32" s="187" t="s">
        <v>382</v>
      </c>
      <c r="C32" s="20" t="s">
        <v>4886</v>
      </c>
    </row>
    <row r="33" spans="1:3" ht="15.75" customHeight="1">
      <c r="A33" s="20">
        <v>103</v>
      </c>
      <c r="B33" s="187" t="s">
        <v>1511</v>
      </c>
    </row>
    <row r="34" spans="1:3" ht="15.75" customHeight="1">
      <c r="A34" s="20">
        <v>33</v>
      </c>
      <c r="B34" s="187" t="s">
        <v>4654</v>
      </c>
    </row>
    <row r="35" spans="1:3" ht="15.75" customHeight="1">
      <c r="A35" s="20">
        <v>50</v>
      </c>
      <c r="B35" s="187" t="s">
        <v>419</v>
      </c>
    </row>
    <row r="36" spans="1:3" ht="15.75" customHeight="1">
      <c r="A36" s="20">
        <v>66</v>
      </c>
      <c r="B36" s="187" t="s">
        <v>4893</v>
      </c>
    </row>
    <row r="37" spans="1:3" ht="15.75" customHeight="1">
      <c r="A37" s="20">
        <v>158</v>
      </c>
      <c r="B37" s="187" t="s">
        <v>678</v>
      </c>
    </row>
    <row r="38" spans="1:3" ht="12.75">
      <c r="A38" s="20">
        <v>167</v>
      </c>
      <c r="B38" s="187" t="s">
        <v>596</v>
      </c>
    </row>
    <row r="39" spans="1:3" ht="12.75">
      <c r="A39" s="20">
        <v>223</v>
      </c>
      <c r="B39" s="187" t="s">
        <v>1114</v>
      </c>
    </row>
    <row r="40" spans="1:3" ht="12.75">
      <c r="A40" s="20">
        <v>186</v>
      </c>
      <c r="B40" s="187" t="s">
        <v>1082</v>
      </c>
    </row>
    <row r="41" spans="1:3" ht="12.75">
      <c r="A41" s="20">
        <v>224</v>
      </c>
      <c r="B41" s="187" t="s">
        <v>951</v>
      </c>
    </row>
    <row r="42" spans="1:3" ht="12.75">
      <c r="A42" s="20">
        <v>142</v>
      </c>
      <c r="B42" s="187" t="s">
        <v>780</v>
      </c>
    </row>
    <row r="43" spans="1:3" ht="12.75">
      <c r="A43" s="20">
        <v>145</v>
      </c>
      <c r="B43" s="187" t="s">
        <v>641</v>
      </c>
    </row>
    <row r="44" spans="1:3" ht="12.75">
      <c r="A44" s="20">
        <v>13</v>
      </c>
      <c r="B44" s="187" t="s">
        <v>331</v>
      </c>
    </row>
    <row r="45" spans="1:3" ht="12.75">
      <c r="A45" s="20">
        <v>93</v>
      </c>
      <c r="B45" s="187" t="s">
        <v>1202</v>
      </c>
    </row>
    <row r="46" spans="1:3" ht="12.75">
      <c r="A46" s="20">
        <v>108</v>
      </c>
      <c r="B46" s="187" t="s">
        <v>788</v>
      </c>
    </row>
    <row r="47" spans="1:3" ht="12.75">
      <c r="A47" s="20">
        <v>154</v>
      </c>
      <c r="B47" s="187" t="s">
        <v>505</v>
      </c>
    </row>
    <row r="48" spans="1:3" ht="12.75">
      <c r="A48" s="20">
        <v>11</v>
      </c>
      <c r="B48" s="187" t="s">
        <v>3866</v>
      </c>
      <c r="C48" s="20" t="s">
        <v>4894</v>
      </c>
    </row>
    <row r="49" spans="1:3" ht="12.75">
      <c r="A49" s="20">
        <v>6</v>
      </c>
      <c r="B49" s="187" t="s">
        <v>396</v>
      </c>
      <c r="C49" s="20" t="s">
        <v>4886</v>
      </c>
    </row>
    <row r="50" spans="1:3" ht="12.75">
      <c r="A50" s="20">
        <v>61</v>
      </c>
      <c r="B50" s="187" t="s">
        <v>344</v>
      </c>
    </row>
    <row r="51" spans="1:3" ht="12.75">
      <c r="A51" s="20">
        <v>220</v>
      </c>
      <c r="B51" s="187" t="s">
        <v>383</v>
      </c>
    </row>
    <row r="52" spans="1:3" ht="12.75">
      <c r="A52" s="20">
        <v>18</v>
      </c>
      <c r="B52" s="187" t="s">
        <v>335</v>
      </c>
    </row>
    <row r="53" spans="1:3" ht="12.75">
      <c r="A53" s="20">
        <v>135</v>
      </c>
      <c r="B53" s="187" t="s">
        <v>614</v>
      </c>
    </row>
    <row r="54" spans="1:3" ht="12.75">
      <c r="A54" s="20">
        <v>64</v>
      </c>
      <c r="B54" s="187" t="s">
        <v>422</v>
      </c>
    </row>
    <row r="55" spans="1:3" ht="12.75">
      <c r="A55" s="20">
        <v>181</v>
      </c>
      <c r="B55" s="187" t="s">
        <v>776</v>
      </c>
    </row>
    <row r="56" spans="1:3" ht="12.75">
      <c r="A56" s="20">
        <v>166</v>
      </c>
      <c r="B56" s="187" t="s">
        <v>992</v>
      </c>
    </row>
    <row r="57" spans="1:3" ht="12.75">
      <c r="A57" s="20">
        <v>24</v>
      </c>
      <c r="B57" s="187" t="s">
        <v>425</v>
      </c>
    </row>
    <row r="58" spans="1:3" ht="12.75">
      <c r="A58" s="20">
        <v>15</v>
      </c>
      <c r="B58" s="187" t="s">
        <v>483</v>
      </c>
    </row>
    <row r="59" spans="1:3" ht="12.75">
      <c r="A59" s="20">
        <v>182</v>
      </c>
      <c r="B59" s="187" t="s">
        <v>852</v>
      </c>
      <c r="C59" s="20" t="s">
        <v>4894</v>
      </c>
    </row>
    <row r="60" spans="1:3" ht="12.75">
      <c r="A60" s="20">
        <v>226</v>
      </c>
      <c r="B60" s="187" t="s">
        <v>864</v>
      </c>
      <c r="C60" s="20" t="s">
        <v>4894</v>
      </c>
    </row>
    <row r="61" spans="1:3" ht="12.75">
      <c r="A61" s="20">
        <v>214</v>
      </c>
      <c r="B61" s="187" t="s">
        <v>1758</v>
      </c>
      <c r="C61" s="20" t="s">
        <v>4894</v>
      </c>
    </row>
    <row r="62" spans="1:3" ht="12.75">
      <c r="A62" s="20">
        <v>160</v>
      </c>
      <c r="B62" s="187" t="s">
        <v>2125</v>
      </c>
      <c r="C62" s="20" t="s">
        <v>4894</v>
      </c>
    </row>
    <row r="63" spans="1:3" ht="12.75">
      <c r="A63" s="20">
        <v>191</v>
      </c>
      <c r="B63" s="187" t="s">
        <v>2137</v>
      </c>
      <c r="C63" s="20" t="s">
        <v>4894</v>
      </c>
    </row>
    <row r="64" spans="1:3" ht="12.75">
      <c r="A64" s="20">
        <v>130</v>
      </c>
      <c r="B64" s="187" t="s">
        <v>521</v>
      </c>
      <c r="C64" s="20" t="s">
        <v>4894</v>
      </c>
    </row>
    <row r="65" spans="1:3" ht="12.75">
      <c r="A65" s="20">
        <v>118</v>
      </c>
      <c r="B65" s="187" t="s">
        <v>520</v>
      </c>
      <c r="C65" s="20" t="s">
        <v>4894</v>
      </c>
    </row>
    <row r="66" spans="1:3" ht="12.75">
      <c r="A66" s="20">
        <v>17</v>
      </c>
      <c r="B66" s="187" t="s">
        <v>548</v>
      </c>
      <c r="C66" s="20" t="s">
        <v>4894</v>
      </c>
    </row>
    <row r="67" spans="1:3" ht="12.75">
      <c r="A67" s="20">
        <v>7</v>
      </c>
      <c r="B67" s="187" t="s">
        <v>1125</v>
      </c>
      <c r="C67" s="20" t="s">
        <v>4894</v>
      </c>
    </row>
    <row r="68" spans="1:3" ht="12.75">
      <c r="A68" s="20">
        <v>202</v>
      </c>
      <c r="B68" s="187" t="s">
        <v>2207</v>
      </c>
      <c r="C68" s="20" t="s">
        <v>4894</v>
      </c>
    </row>
    <row r="69" spans="1:3" ht="12.75">
      <c r="A69" s="20">
        <v>40</v>
      </c>
      <c r="B69" s="187" t="s">
        <v>557</v>
      </c>
      <c r="C69" s="20" t="s">
        <v>4894</v>
      </c>
    </row>
    <row r="70" spans="1:3" ht="12.75">
      <c r="A70" s="20">
        <v>165</v>
      </c>
      <c r="B70" s="187" t="s">
        <v>898</v>
      </c>
      <c r="C70" s="20" t="s">
        <v>4894</v>
      </c>
    </row>
    <row r="71" spans="1:3" ht="12.75">
      <c r="A71" s="20">
        <v>174</v>
      </c>
      <c r="B71" s="187" t="s">
        <v>2217</v>
      </c>
      <c r="C71" s="20" t="s">
        <v>4894</v>
      </c>
    </row>
    <row r="72" spans="1:3" ht="12.75">
      <c r="A72" s="20">
        <v>30</v>
      </c>
      <c r="B72" s="187" t="s">
        <v>554</v>
      </c>
      <c r="C72" s="20" t="s">
        <v>4894</v>
      </c>
    </row>
    <row r="73" spans="1:3" ht="12.75">
      <c r="A73" s="20">
        <v>106</v>
      </c>
      <c r="B73" s="187" t="s">
        <v>731</v>
      </c>
      <c r="C73" s="20" t="s">
        <v>4894</v>
      </c>
    </row>
    <row r="74" spans="1:3" ht="12.75">
      <c r="A74" s="20">
        <v>221</v>
      </c>
      <c r="B74" s="187" t="s">
        <v>668</v>
      </c>
      <c r="C74" s="20" t="s">
        <v>4894</v>
      </c>
    </row>
    <row r="75" spans="1:3" ht="12.75">
      <c r="A75" s="20">
        <v>45</v>
      </c>
      <c r="B75" s="187" t="s">
        <v>652</v>
      </c>
      <c r="C75" s="20" t="s">
        <v>4894</v>
      </c>
    </row>
    <row r="76" spans="1:3" ht="12.75">
      <c r="A76" s="20">
        <v>90</v>
      </c>
      <c r="B76" s="187" t="s">
        <v>577</v>
      </c>
      <c r="C76" s="20" t="s">
        <v>4894</v>
      </c>
    </row>
    <row r="77" spans="1:3" ht="12.75">
      <c r="A77" s="20">
        <v>194</v>
      </c>
      <c r="B77" s="187" t="s">
        <v>837</v>
      </c>
      <c r="C77" s="20" t="s">
        <v>4894</v>
      </c>
    </row>
    <row r="78" spans="1:3" ht="12.75">
      <c r="A78" s="20">
        <v>39</v>
      </c>
      <c r="B78" s="187" t="s">
        <v>692</v>
      </c>
      <c r="C78" s="20" t="s">
        <v>4894</v>
      </c>
    </row>
    <row r="79" spans="1:3" ht="12.75">
      <c r="A79" s="20">
        <v>37</v>
      </c>
      <c r="B79" s="187" t="s">
        <v>697</v>
      </c>
      <c r="C79" s="20" t="s">
        <v>4894</v>
      </c>
    </row>
    <row r="80" spans="1:3" ht="12.75">
      <c r="A80" s="20">
        <v>83</v>
      </c>
      <c r="B80" s="187" t="s">
        <v>638</v>
      </c>
      <c r="C80" s="20" t="s">
        <v>4894</v>
      </c>
    </row>
    <row r="81" spans="1:3" ht="12.75">
      <c r="A81" s="20">
        <v>57</v>
      </c>
      <c r="B81" s="187" t="s">
        <v>754</v>
      </c>
      <c r="C81" s="20" t="s">
        <v>4894</v>
      </c>
    </row>
    <row r="82" spans="1:3" ht="12.75">
      <c r="A82" s="20">
        <v>164</v>
      </c>
      <c r="B82" s="187" t="s">
        <v>817</v>
      </c>
      <c r="C82" s="20" t="s">
        <v>4894</v>
      </c>
    </row>
    <row r="83" spans="1:3" ht="12.75">
      <c r="A83" s="20">
        <v>102</v>
      </c>
      <c r="B83" s="187" t="s">
        <v>597</v>
      </c>
      <c r="C83" s="20" t="s">
        <v>4894</v>
      </c>
    </row>
    <row r="84" spans="1:3" ht="12.75">
      <c r="A84" s="20">
        <v>215</v>
      </c>
      <c r="B84" s="187" t="s">
        <v>2313</v>
      </c>
      <c r="C84" s="20" t="s">
        <v>4894</v>
      </c>
    </row>
    <row r="85" spans="1:3" ht="12.75">
      <c r="A85" s="20">
        <v>204</v>
      </c>
      <c r="B85" s="187" t="s">
        <v>506</v>
      </c>
      <c r="C85" s="20" t="s">
        <v>4894</v>
      </c>
    </row>
    <row r="86" spans="1:3" ht="12.75">
      <c r="A86" s="20">
        <v>38</v>
      </c>
      <c r="B86" s="187" t="s">
        <v>594</v>
      </c>
      <c r="C86" s="20" t="s">
        <v>4894</v>
      </c>
    </row>
    <row r="87" spans="1:3" ht="12.75">
      <c r="A87" s="20">
        <v>203</v>
      </c>
      <c r="B87" s="187" t="s">
        <v>4895</v>
      </c>
      <c r="C87" s="20" t="s">
        <v>4894</v>
      </c>
    </row>
    <row r="88" spans="1:3" ht="12.75">
      <c r="A88" s="20">
        <v>205</v>
      </c>
      <c r="B88" s="187" t="s">
        <v>2383</v>
      </c>
      <c r="C88" s="20" t="s">
        <v>4894</v>
      </c>
    </row>
    <row r="89" spans="1:3" ht="12.75">
      <c r="A89" s="20">
        <v>211</v>
      </c>
      <c r="B89" s="187" t="s">
        <v>578</v>
      </c>
      <c r="C89" s="20" t="s">
        <v>4894</v>
      </c>
    </row>
    <row r="90" spans="1:3" ht="12.75">
      <c r="A90" s="20">
        <v>198</v>
      </c>
      <c r="B90" s="187" t="s">
        <v>509</v>
      </c>
      <c r="C90" s="20" t="s">
        <v>4894</v>
      </c>
    </row>
    <row r="91" spans="1:3" ht="12.75">
      <c r="A91" s="20">
        <v>60</v>
      </c>
      <c r="B91" s="187" t="s">
        <v>1671</v>
      </c>
      <c r="C91" s="20" t="s">
        <v>4894</v>
      </c>
    </row>
    <row r="92" spans="1:3" ht="12.75">
      <c r="A92" s="20">
        <v>96</v>
      </c>
      <c r="B92" s="187" t="s">
        <v>2413</v>
      </c>
      <c r="C92" s="20" t="s">
        <v>4894</v>
      </c>
    </row>
    <row r="93" spans="1:3" ht="12.75">
      <c r="A93" s="20">
        <v>159</v>
      </c>
      <c r="B93" s="187" t="s">
        <v>2418</v>
      </c>
      <c r="C93" s="20" t="s">
        <v>4894</v>
      </c>
    </row>
    <row r="94" spans="1:3" ht="12.75">
      <c r="A94" s="20">
        <v>219</v>
      </c>
      <c r="B94" s="187" t="s">
        <v>1171</v>
      </c>
      <c r="C94" s="20" t="s">
        <v>4894</v>
      </c>
    </row>
    <row r="95" spans="1:3" ht="12.75">
      <c r="A95" s="20">
        <v>216</v>
      </c>
      <c r="B95" s="187" t="s">
        <v>587</v>
      </c>
      <c r="C95" s="20" t="s">
        <v>4894</v>
      </c>
    </row>
    <row r="96" spans="1:3" ht="12.75">
      <c r="A96" s="20">
        <v>109</v>
      </c>
      <c r="B96" s="187" t="s">
        <v>644</v>
      </c>
      <c r="C96" s="20" t="s">
        <v>4894</v>
      </c>
    </row>
    <row r="97" spans="1:3" ht="12.75">
      <c r="A97" s="20">
        <v>218</v>
      </c>
      <c r="B97" s="187" t="s">
        <v>1534</v>
      </c>
      <c r="C97" s="20" t="s">
        <v>4894</v>
      </c>
    </row>
    <row r="98" spans="1:3" ht="12.75">
      <c r="A98" s="20">
        <v>92</v>
      </c>
      <c r="B98" s="187" t="s">
        <v>743</v>
      </c>
      <c r="C98" s="20" t="s">
        <v>4894</v>
      </c>
    </row>
    <row r="99" spans="1:3" ht="12.75">
      <c r="A99" s="20">
        <v>149</v>
      </c>
      <c r="B99" s="187" t="s">
        <v>1526</v>
      </c>
      <c r="C99" s="20" t="s">
        <v>4894</v>
      </c>
    </row>
    <row r="100" spans="1:3" ht="12.75">
      <c r="A100" s="20">
        <v>184</v>
      </c>
      <c r="B100" s="187" t="s">
        <v>2493</v>
      </c>
      <c r="C100" s="20" t="s">
        <v>4894</v>
      </c>
    </row>
    <row r="101" spans="1:3" ht="12.75">
      <c r="A101" s="20">
        <v>35</v>
      </c>
      <c r="B101" s="187" t="s">
        <v>733</v>
      </c>
      <c r="C101" s="20" t="s">
        <v>4894</v>
      </c>
    </row>
    <row r="102" spans="1:3" ht="12.75">
      <c r="A102" s="20">
        <v>225</v>
      </c>
      <c r="B102" s="187" t="s">
        <v>4896</v>
      </c>
      <c r="C102" s="20" t="s">
        <v>4894</v>
      </c>
    </row>
    <row r="103" spans="1:3" ht="12.75">
      <c r="A103" s="20">
        <v>76</v>
      </c>
      <c r="B103" s="187" t="s">
        <v>4897</v>
      </c>
      <c r="C103" s="20" t="s">
        <v>4894</v>
      </c>
    </row>
    <row r="104" spans="1:3" ht="12.75">
      <c r="A104" s="20">
        <v>88</v>
      </c>
      <c r="B104" s="187" t="s">
        <v>589</v>
      </c>
      <c r="C104" s="20" t="s">
        <v>4894</v>
      </c>
    </row>
    <row r="105" spans="1:3" ht="12.75">
      <c r="A105" s="20">
        <v>46</v>
      </c>
      <c r="B105" s="187" t="s">
        <v>648</v>
      </c>
      <c r="C105" s="20" t="s">
        <v>4894</v>
      </c>
    </row>
    <row r="106" spans="1:3" ht="12.75">
      <c r="A106" s="20">
        <v>190</v>
      </c>
      <c r="B106" s="187" t="s">
        <v>2511</v>
      </c>
      <c r="C106" s="20" t="s">
        <v>4894</v>
      </c>
    </row>
    <row r="107" spans="1:3" ht="12.75">
      <c r="A107" s="20">
        <v>105</v>
      </c>
      <c r="B107" s="187" t="s">
        <v>681</v>
      </c>
      <c r="C107" s="20" t="s">
        <v>4894</v>
      </c>
    </row>
    <row r="108" spans="1:3" ht="12.75">
      <c r="A108" s="20">
        <v>82</v>
      </c>
      <c r="B108" s="187" t="s">
        <v>2531</v>
      </c>
      <c r="C108" s="20" t="s">
        <v>4894</v>
      </c>
    </row>
    <row r="109" spans="1:3" ht="12.75">
      <c r="A109" s="20">
        <v>31</v>
      </c>
      <c r="B109" s="187" t="s">
        <v>586</v>
      </c>
      <c r="C109" s="20" t="s">
        <v>4894</v>
      </c>
    </row>
    <row r="110" spans="1:3" ht="12.75">
      <c r="A110" s="20">
        <v>143</v>
      </c>
      <c r="B110" s="187" t="s">
        <v>848</v>
      </c>
      <c r="C110" s="20" t="s">
        <v>4894</v>
      </c>
    </row>
    <row r="111" spans="1:3" ht="12.75">
      <c r="A111" s="20">
        <v>43</v>
      </c>
      <c r="B111" s="187" t="s">
        <v>585</v>
      </c>
      <c r="C111" s="20" t="s">
        <v>4894</v>
      </c>
    </row>
    <row r="112" spans="1:3" ht="12.75">
      <c r="A112" s="20">
        <v>134</v>
      </c>
      <c r="B112" s="187" t="s">
        <v>4898</v>
      </c>
      <c r="C112" s="20" t="s">
        <v>4894</v>
      </c>
    </row>
    <row r="113" spans="1:3" ht="12.75">
      <c r="A113" s="20">
        <v>206</v>
      </c>
      <c r="B113" s="187" t="s">
        <v>729</v>
      </c>
      <c r="C113" s="20" t="s">
        <v>4894</v>
      </c>
    </row>
    <row r="114" spans="1:3" ht="12.75">
      <c r="A114" s="20">
        <v>212</v>
      </c>
      <c r="B114" s="187" t="s">
        <v>718</v>
      </c>
      <c r="C114" s="20" t="s">
        <v>4894</v>
      </c>
    </row>
    <row r="115" spans="1:3" ht="12.75">
      <c r="A115" s="20">
        <v>29</v>
      </c>
      <c r="B115" s="187" t="s">
        <v>2594</v>
      </c>
      <c r="C115" s="20" t="s">
        <v>4894</v>
      </c>
    </row>
    <row r="116" spans="1:3" ht="12.75">
      <c r="A116" s="20">
        <v>173</v>
      </c>
      <c r="B116" s="182" t="s">
        <v>1585</v>
      </c>
      <c r="C116" s="20" t="s">
        <v>4894</v>
      </c>
    </row>
    <row r="117" spans="1:3" ht="12.75">
      <c r="A117" s="20">
        <v>84</v>
      </c>
      <c r="B117" s="187" t="s">
        <v>766</v>
      </c>
      <c r="C117" s="20" t="s">
        <v>4894</v>
      </c>
    </row>
    <row r="118" spans="1:3" ht="12.75">
      <c r="A118" s="20">
        <v>75</v>
      </c>
      <c r="B118" s="187" t="s">
        <v>4642</v>
      </c>
    </row>
    <row r="119" spans="1:3" ht="12.75">
      <c r="A119" s="20">
        <v>195</v>
      </c>
      <c r="B119" s="187" t="s">
        <v>1232</v>
      </c>
    </row>
    <row r="120" spans="1:3" ht="12.75">
      <c r="A120" s="20">
        <v>189</v>
      </c>
      <c r="B120" s="187" t="s">
        <v>720</v>
      </c>
    </row>
    <row r="121" spans="1:3" ht="12.75">
      <c r="A121" s="20">
        <v>104</v>
      </c>
      <c r="B121" s="187" t="s">
        <v>725</v>
      </c>
    </row>
    <row r="122" spans="1:3" ht="12.75">
      <c r="A122" s="20">
        <v>20</v>
      </c>
      <c r="B122" s="187" t="s">
        <v>563</v>
      </c>
    </row>
    <row r="123" spans="1:3" ht="12.75">
      <c r="A123" s="20">
        <v>74</v>
      </c>
      <c r="B123" s="187" t="s">
        <v>440</v>
      </c>
    </row>
    <row r="124" spans="1:3" ht="12.75">
      <c r="A124" s="20">
        <v>36</v>
      </c>
      <c r="B124" s="187" t="s">
        <v>427</v>
      </c>
    </row>
    <row r="125" spans="1:3" ht="12.75">
      <c r="A125" s="20">
        <v>78</v>
      </c>
      <c r="B125" s="187" t="s">
        <v>1134</v>
      </c>
    </row>
    <row r="126" spans="1:3" ht="12.75">
      <c r="A126" s="20">
        <v>151</v>
      </c>
      <c r="B126" s="187" t="s">
        <v>1651</v>
      </c>
    </row>
    <row r="127" spans="1:3" ht="12.75">
      <c r="A127" s="20">
        <v>52</v>
      </c>
      <c r="B127" s="187" t="s">
        <v>4899</v>
      </c>
    </row>
    <row r="128" spans="1:3" ht="12.75">
      <c r="A128" s="20">
        <v>150</v>
      </c>
      <c r="B128" s="187" t="s">
        <v>660</v>
      </c>
    </row>
    <row r="129" spans="1:2" ht="12.75">
      <c r="A129" s="20">
        <v>138</v>
      </c>
      <c r="B129" s="187" t="s">
        <v>580</v>
      </c>
    </row>
    <row r="130" spans="1:2" ht="12.75">
      <c r="A130" s="20">
        <v>69</v>
      </c>
      <c r="B130" s="187" t="s">
        <v>408</v>
      </c>
    </row>
    <row r="131" spans="1:2" ht="12.75">
      <c r="A131" s="20">
        <v>139</v>
      </c>
      <c r="B131" s="187" t="s">
        <v>765</v>
      </c>
    </row>
    <row r="132" spans="1:2" ht="12.75">
      <c r="A132" s="20">
        <v>114</v>
      </c>
      <c r="B132" s="187" t="s">
        <v>804</v>
      </c>
    </row>
    <row r="133" spans="1:2" ht="12.75">
      <c r="A133" s="20">
        <v>131</v>
      </c>
      <c r="B133" s="187" t="s">
        <v>1247</v>
      </c>
    </row>
    <row r="134" spans="1:2" ht="12.75">
      <c r="A134" s="20">
        <v>132</v>
      </c>
      <c r="B134" s="187" t="s">
        <v>756</v>
      </c>
    </row>
    <row r="135" spans="1:2" ht="12.75">
      <c r="A135" s="20">
        <v>140</v>
      </c>
      <c r="B135" s="187" t="s">
        <v>603</v>
      </c>
    </row>
    <row r="136" spans="1:2" ht="12.75">
      <c r="A136" s="20">
        <v>91</v>
      </c>
      <c r="B136" s="187" t="s">
        <v>1260</v>
      </c>
    </row>
    <row r="137" spans="1:2" ht="12.75">
      <c r="A137" s="20">
        <v>199</v>
      </c>
      <c r="B137" s="187" t="s">
        <v>420</v>
      </c>
    </row>
    <row r="138" spans="1:2" ht="12.75">
      <c r="A138" s="20">
        <v>171</v>
      </c>
      <c r="B138" s="187" t="s">
        <v>916</v>
      </c>
    </row>
    <row r="139" spans="1:2" ht="12.75">
      <c r="A139" s="20">
        <v>187</v>
      </c>
      <c r="B139" s="187" t="s">
        <v>1145</v>
      </c>
    </row>
    <row r="140" spans="1:2" ht="12.75">
      <c r="A140" s="20">
        <v>193</v>
      </c>
      <c r="B140" s="187" t="s">
        <v>1002</v>
      </c>
    </row>
    <row r="141" spans="1:2" ht="12.75">
      <c r="A141" s="20">
        <v>178</v>
      </c>
      <c r="B141" s="187" t="s">
        <v>4900</v>
      </c>
    </row>
    <row r="142" spans="1:2" ht="12.75">
      <c r="A142" s="20">
        <v>115</v>
      </c>
      <c r="B142" s="187" t="s">
        <v>1312</v>
      </c>
    </row>
    <row r="143" spans="1:2" ht="12.75">
      <c r="A143" s="20">
        <v>59</v>
      </c>
      <c r="B143" s="187" t="s">
        <v>324</v>
      </c>
    </row>
    <row r="144" spans="1:2" ht="12.75">
      <c r="A144" s="20">
        <v>79</v>
      </c>
      <c r="B144" s="187" t="s">
        <v>785</v>
      </c>
    </row>
    <row r="145" spans="1:2" ht="12.75">
      <c r="A145" s="20">
        <v>192</v>
      </c>
      <c r="B145" s="187" t="s">
        <v>1084</v>
      </c>
    </row>
    <row r="146" spans="1:2" ht="12.75">
      <c r="A146" s="20">
        <v>28</v>
      </c>
      <c r="B146" s="187" t="s">
        <v>4901</v>
      </c>
    </row>
    <row r="147" spans="1:2" ht="12.75">
      <c r="A147" s="20">
        <v>126</v>
      </c>
      <c r="B147" s="187" t="s">
        <v>1342</v>
      </c>
    </row>
    <row r="148" spans="1:2" ht="12.75">
      <c r="A148" s="20">
        <v>176</v>
      </c>
      <c r="B148" s="187" t="s">
        <v>784</v>
      </c>
    </row>
    <row r="149" spans="1:2" ht="12.75">
      <c r="A149" s="20">
        <v>14</v>
      </c>
      <c r="B149" s="187" t="s">
        <v>461</v>
      </c>
    </row>
    <row r="150" spans="1:2" ht="12.75">
      <c r="A150" s="20">
        <v>71</v>
      </c>
      <c r="B150" s="187" t="s">
        <v>1453</v>
      </c>
    </row>
    <row r="151" spans="1:2" ht="12.75">
      <c r="A151" s="20">
        <v>162</v>
      </c>
      <c r="B151" s="187" t="s">
        <v>1368</v>
      </c>
    </row>
    <row r="152" spans="1:2" ht="12.75">
      <c r="A152" s="20">
        <v>113</v>
      </c>
      <c r="B152" s="187" t="s">
        <v>1215</v>
      </c>
    </row>
    <row r="153" spans="1:2" ht="12.75">
      <c r="A153" s="20">
        <v>19</v>
      </c>
      <c r="B153" s="187" t="s">
        <v>4902</v>
      </c>
    </row>
    <row r="154" spans="1:2" ht="12.75">
      <c r="A154" s="20">
        <v>172</v>
      </c>
      <c r="B154" s="187" t="s">
        <v>1053</v>
      </c>
    </row>
    <row r="155" spans="1:2" ht="12.75">
      <c r="A155" s="20">
        <v>27</v>
      </c>
      <c r="B155" s="187" t="s">
        <v>4903</v>
      </c>
    </row>
    <row r="156" spans="1:2" ht="12.75">
      <c r="A156" s="20">
        <v>85</v>
      </c>
      <c r="B156" s="187" t="s">
        <v>1192</v>
      </c>
    </row>
    <row r="157" spans="1:2" ht="12.75">
      <c r="A157" s="20">
        <v>124</v>
      </c>
      <c r="B157" s="187" t="s">
        <v>1388</v>
      </c>
    </row>
    <row r="158" spans="1:2" ht="12.75">
      <c r="A158" s="20">
        <v>207</v>
      </c>
      <c r="B158" s="187" t="s">
        <v>437</v>
      </c>
    </row>
    <row r="159" spans="1:2" ht="12.75">
      <c r="A159" s="20">
        <v>209</v>
      </c>
      <c r="B159" s="187" t="s">
        <v>358</v>
      </c>
    </row>
    <row r="160" spans="1:2" ht="12.75">
      <c r="A160" s="20">
        <v>196</v>
      </c>
      <c r="B160" s="187" t="s">
        <v>367</v>
      </c>
    </row>
    <row r="161" spans="1:3" ht="12.75">
      <c r="A161" s="20">
        <v>183</v>
      </c>
      <c r="B161" s="187" t="s">
        <v>873</v>
      </c>
    </row>
    <row r="162" spans="1:3" ht="12.75">
      <c r="A162" s="20">
        <v>49</v>
      </c>
      <c r="B162" s="187" t="s">
        <v>1191</v>
      </c>
    </row>
    <row r="163" spans="1:3" ht="12.75">
      <c r="A163" s="20">
        <v>188</v>
      </c>
      <c r="B163" s="187" t="s">
        <v>662</v>
      </c>
    </row>
    <row r="164" spans="1:3" ht="12.75">
      <c r="A164" s="20">
        <v>77</v>
      </c>
      <c r="B164" s="187" t="s">
        <v>844</v>
      </c>
    </row>
    <row r="165" spans="1:3" ht="12.75">
      <c r="A165" s="20">
        <v>22</v>
      </c>
      <c r="B165" s="187" t="s">
        <v>4904</v>
      </c>
    </row>
    <row r="166" spans="1:3" ht="12.75">
      <c r="A166" s="20">
        <v>42</v>
      </c>
      <c r="B166" s="187" t="s">
        <v>1664</v>
      </c>
    </row>
    <row r="167" spans="1:3" ht="12.75">
      <c r="A167" s="20">
        <v>32</v>
      </c>
      <c r="B167" s="187" t="s">
        <v>646</v>
      </c>
    </row>
    <row r="168" spans="1:3" ht="12.75">
      <c r="A168" s="20">
        <v>3</v>
      </c>
      <c r="B168" s="187" t="s">
        <v>493</v>
      </c>
      <c r="C168" s="20" t="s">
        <v>4886</v>
      </c>
    </row>
    <row r="169" spans="1:3" ht="12.75">
      <c r="A169" s="20">
        <v>217</v>
      </c>
      <c r="B169" s="187" t="s">
        <v>937</v>
      </c>
    </row>
    <row r="170" spans="1:3" ht="12.75">
      <c r="A170" s="20">
        <v>222</v>
      </c>
      <c r="B170" s="187" t="s">
        <v>1054</v>
      </c>
    </row>
    <row r="171" spans="1:3" ht="12.75">
      <c r="A171" s="20">
        <v>213</v>
      </c>
      <c r="B171" s="187" t="s">
        <v>529</v>
      </c>
    </row>
    <row r="172" spans="1:3" ht="12.75">
      <c r="A172" s="20">
        <v>122</v>
      </c>
      <c r="B172" s="187" t="s">
        <v>797</v>
      </c>
    </row>
    <row r="173" spans="1:3" ht="12.75">
      <c r="A173" s="20">
        <v>144</v>
      </c>
      <c r="B173" s="187" t="s">
        <v>512</v>
      </c>
    </row>
    <row r="174" spans="1:3" ht="12.75">
      <c r="A174" s="20">
        <v>54</v>
      </c>
      <c r="B174" s="187" t="s">
        <v>885</v>
      </c>
    </row>
    <row r="175" spans="1:3" ht="12.75">
      <c r="A175" s="20">
        <v>155</v>
      </c>
      <c r="B175" s="187" t="s">
        <v>853</v>
      </c>
    </row>
    <row r="176" spans="1:3" ht="12.75">
      <c r="A176" s="20">
        <v>110</v>
      </c>
      <c r="B176" s="187" t="s">
        <v>575</v>
      </c>
    </row>
    <row r="177" spans="1:3" ht="12.75">
      <c r="A177" s="20">
        <v>48</v>
      </c>
      <c r="B177" s="187" t="s">
        <v>976</v>
      </c>
    </row>
    <row r="178" spans="1:3" ht="12.75">
      <c r="A178" s="20">
        <v>47</v>
      </c>
      <c r="B178" s="187" t="s">
        <v>1115</v>
      </c>
    </row>
    <row r="179" spans="1:3" ht="12.75">
      <c r="A179" s="20">
        <v>129</v>
      </c>
      <c r="B179" s="187" t="s">
        <v>1101</v>
      </c>
    </row>
    <row r="180" spans="1:3" ht="12.75">
      <c r="A180" s="20">
        <v>152</v>
      </c>
      <c r="B180" s="187" t="s">
        <v>675</v>
      </c>
    </row>
    <row r="181" spans="1:3" ht="12.75">
      <c r="A181" s="20">
        <v>116</v>
      </c>
      <c r="B181" s="187" t="s">
        <v>1106</v>
      </c>
    </row>
    <row r="182" spans="1:3" ht="12.75">
      <c r="A182" s="20">
        <v>153</v>
      </c>
      <c r="B182" s="187" t="s">
        <v>863</v>
      </c>
    </row>
    <row r="183" spans="1:3" ht="12.75">
      <c r="A183" s="20">
        <v>157</v>
      </c>
      <c r="B183" s="187" t="s">
        <v>713</v>
      </c>
    </row>
    <row r="184" spans="1:3" ht="12.75">
      <c r="A184" s="20">
        <v>111</v>
      </c>
      <c r="B184" s="187" t="s">
        <v>919</v>
      </c>
    </row>
    <row r="185" spans="1:3" ht="12.75">
      <c r="A185" s="20">
        <v>99</v>
      </c>
      <c r="B185" s="187" t="s">
        <v>1119</v>
      </c>
    </row>
    <row r="186" spans="1:3" ht="12.75">
      <c r="A186" s="20">
        <v>58</v>
      </c>
      <c r="B186" s="187" t="s">
        <v>1068</v>
      </c>
    </row>
    <row r="187" spans="1:3" ht="12.75">
      <c r="A187" s="20">
        <v>80</v>
      </c>
      <c r="B187" s="187" t="s">
        <v>4905</v>
      </c>
    </row>
    <row r="188" spans="1:3" ht="12.75">
      <c r="A188" s="20">
        <v>65</v>
      </c>
      <c r="B188" s="187" t="s">
        <v>325</v>
      </c>
    </row>
    <row r="189" spans="1:3" ht="12.75">
      <c r="A189" s="20">
        <v>125</v>
      </c>
      <c r="B189" s="187" t="s">
        <v>4906</v>
      </c>
    </row>
    <row r="190" spans="1:3" ht="12.75">
      <c r="A190" s="20">
        <v>41</v>
      </c>
      <c r="B190" s="187" t="s">
        <v>1330</v>
      </c>
    </row>
    <row r="191" spans="1:3" ht="12.75">
      <c r="A191" s="20">
        <v>4</v>
      </c>
      <c r="B191" s="187" t="s">
        <v>451</v>
      </c>
      <c r="C191" s="20" t="s">
        <v>4886</v>
      </c>
    </row>
    <row r="192" spans="1:3" ht="12.75">
      <c r="A192" s="20">
        <v>112</v>
      </c>
      <c r="B192" s="187" t="s">
        <v>669</v>
      </c>
    </row>
    <row r="193" spans="1:3" ht="12.75">
      <c r="A193" s="20">
        <v>68</v>
      </c>
      <c r="B193" s="187" t="s">
        <v>4636</v>
      </c>
    </row>
    <row r="194" spans="1:3" ht="12.75">
      <c r="A194" s="20">
        <v>121</v>
      </c>
      <c r="B194" s="187" t="s">
        <v>4647</v>
      </c>
    </row>
    <row r="195" spans="1:3" ht="12.75">
      <c r="A195" s="20">
        <v>127</v>
      </c>
      <c r="B195" s="187" t="s">
        <v>4907</v>
      </c>
    </row>
    <row r="196" spans="1:3" ht="12.75">
      <c r="A196" s="20">
        <v>55</v>
      </c>
      <c r="B196" s="187" t="s">
        <v>3990</v>
      </c>
    </row>
    <row r="197" spans="1:3" ht="12.75">
      <c r="A197" s="20">
        <v>67</v>
      </c>
      <c r="B197" s="187" t="s">
        <v>432</v>
      </c>
    </row>
    <row r="198" spans="1:3" ht="12.75">
      <c r="A198" s="20">
        <v>136</v>
      </c>
      <c r="B198" s="187" t="s">
        <v>4908</v>
      </c>
    </row>
    <row r="199" spans="1:3" ht="12.75">
      <c r="A199" s="20">
        <v>89</v>
      </c>
      <c r="B199" s="187" t="s">
        <v>4633</v>
      </c>
    </row>
    <row r="200" spans="1:3" ht="12.75">
      <c r="A200" s="20">
        <v>16</v>
      </c>
      <c r="B200" s="187" t="s">
        <v>401</v>
      </c>
    </row>
    <row r="201" spans="1:3" ht="12.75">
      <c r="A201" s="20">
        <v>179</v>
      </c>
      <c r="B201" s="187" t="s">
        <v>4909</v>
      </c>
    </row>
    <row r="202" spans="1:3" ht="12.75">
      <c r="A202" s="20">
        <v>5</v>
      </c>
      <c r="B202" s="187" t="s">
        <v>3884</v>
      </c>
      <c r="C202" s="20" t="s">
        <v>4894</v>
      </c>
    </row>
    <row r="203" spans="1:3" ht="12.75">
      <c r="A203" s="20">
        <v>62</v>
      </c>
      <c r="B203" s="187" t="s">
        <v>465</v>
      </c>
    </row>
    <row r="204" spans="1:3" ht="12.75">
      <c r="A204" s="20">
        <v>10</v>
      </c>
      <c r="B204" s="187" t="s">
        <v>482</v>
      </c>
      <c r="C204" s="20" t="s">
        <v>4886</v>
      </c>
    </row>
    <row r="205" spans="1:3" ht="12.75">
      <c r="A205" s="20">
        <v>197</v>
      </c>
      <c r="B205" s="187" t="s">
        <v>1095</v>
      </c>
    </row>
    <row r="206" spans="1:3" ht="12.75">
      <c r="A206" s="20">
        <v>63</v>
      </c>
      <c r="B206" s="187" t="s">
        <v>414</v>
      </c>
    </row>
    <row r="207" spans="1:3" ht="12.75">
      <c r="A207" s="20">
        <v>100</v>
      </c>
      <c r="B207" s="187" t="s">
        <v>4910</v>
      </c>
    </row>
    <row r="208" spans="1:3" ht="12.75">
      <c r="A208" s="20">
        <v>23</v>
      </c>
      <c r="B208" s="187" t="s">
        <v>413</v>
      </c>
    </row>
    <row r="209" spans="1:3" ht="12.75">
      <c r="A209" s="20">
        <v>21</v>
      </c>
      <c r="B209" s="187" t="s">
        <v>402</v>
      </c>
    </row>
    <row r="210" spans="1:3" ht="12.75">
      <c r="A210" s="20">
        <v>56</v>
      </c>
      <c r="B210" s="187" t="s">
        <v>752</v>
      </c>
    </row>
    <row r="211" spans="1:3" ht="12.75">
      <c r="A211" s="20">
        <v>34</v>
      </c>
      <c r="B211" s="187" t="s">
        <v>405</v>
      </c>
    </row>
    <row r="212" spans="1:3" ht="12.75">
      <c r="A212" s="20">
        <v>117</v>
      </c>
      <c r="B212" s="187" t="s">
        <v>576</v>
      </c>
    </row>
    <row r="213" spans="1:3" ht="12.75">
      <c r="A213" s="20">
        <v>119</v>
      </c>
      <c r="B213" s="187" t="s">
        <v>738</v>
      </c>
    </row>
    <row r="214" spans="1:3" ht="12.75">
      <c r="A214" s="20">
        <v>168</v>
      </c>
      <c r="B214" s="187" t="s">
        <v>1264</v>
      </c>
    </row>
    <row r="215" spans="1:3" ht="12.75">
      <c r="A215" s="20">
        <v>8</v>
      </c>
      <c r="B215" s="187" t="s">
        <v>377</v>
      </c>
      <c r="C215" s="20" t="s">
        <v>4886</v>
      </c>
    </row>
    <row r="216" spans="1:3" ht="12.75">
      <c r="A216" s="20">
        <v>210</v>
      </c>
      <c r="B216" s="187" t="s">
        <v>495</v>
      </c>
    </row>
    <row r="217" spans="1:3" ht="12.75">
      <c r="A217" s="20">
        <v>9</v>
      </c>
      <c r="B217" s="187" t="s">
        <v>363</v>
      </c>
      <c r="C217" s="20" t="s">
        <v>4886</v>
      </c>
    </row>
    <row r="218" spans="1:3" ht="12.75">
      <c r="A218" s="20">
        <v>200</v>
      </c>
      <c r="B218" s="187" t="s">
        <v>523</v>
      </c>
    </row>
    <row r="219" spans="1:3" ht="12.75">
      <c r="A219" s="20">
        <v>201</v>
      </c>
      <c r="B219" s="187" t="s">
        <v>523</v>
      </c>
    </row>
    <row r="220" spans="1:3" ht="12.75">
      <c r="A220" s="20">
        <v>120</v>
      </c>
      <c r="B220" s="187" t="s">
        <v>1316</v>
      </c>
    </row>
    <row r="221" spans="1:3" ht="12.75">
      <c r="A221" s="20">
        <v>156</v>
      </c>
      <c r="B221" s="187" t="s">
        <v>1576</v>
      </c>
    </row>
    <row r="222" spans="1:3" ht="12.75">
      <c r="A222" s="20">
        <v>128</v>
      </c>
      <c r="B222" s="187" t="s">
        <v>1283</v>
      </c>
    </row>
    <row r="223" spans="1:3" ht="12.75">
      <c r="A223" s="20">
        <v>25</v>
      </c>
      <c r="B223" s="187" t="s">
        <v>388</v>
      </c>
    </row>
    <row r="224" spans="1:3" ht="12.75">
      <c r="A224" s="20">
        <v>163</v>
      </c>
      <c r="B224" s="187" t="s">
        <v>4911</v>
      </c>
    </row>
    <row r="225" spans="1:2" ht="12.75">
      <c r="A225" s="20">
        <v>180</v>
      </c>
      <c r="B225" s="187" t="s">
        <v>684</v>
      </c>
    </row>
    <row r="226" spans="1:2" ht="12.75">
      <c r="A226" s="20">
        <v>170</v>
      </c>
      <c r="B226" s="187" t="s">
        <v>1317</v>
      </c>
    </row>
    <row r="227" spans="1:2" ht="12.75">
      <c r="A227" s="20">
        <v>70</v>
      </c>
      <c r="B227" s="187" t="s">
        <v>492</v>
      </c>
    </row>
    <row r="228" spans="1:2" ht="12.75">
      <c r="B228" s="20"/>
    </row>
    <row r="229" spans="1:2" ht="12.75">
      <c r="B229" s="20"/>
    </row>
    <row r="230" spans="1:2" ht="12.75">
      <c r="B230" s="20"/>
    </row>
    <row r="231" spans="1:2" ht="12.75">
      <c r="B231" s="20"/>
    </row>
    <row r="232" spans="1:2" ht="12.75">
      <c r="B232" s="20"/>
    </row>
    <row r="233" spans="1:2" ht="12.75">
      <c r="B233" s="20"/>
    </row>
    <row r="234" spans="1:2" ht="12.75">
      <c r="B234" s="20"/>
    </row>
    <row r="235" spans="1:2" ht="12.75">
      <c r="B235" s="20"/>
    </row>
    <row r="236" spans="1:2" ht="12.75">
      <c r="B236" s="20"/>
    </row>
    <row r="237" spans="1:2" ht="12.75">
      <c r="B237" s="20"/>
    </row>
    <row r="238" spans="1:2" ht="12.75">
      <c r="B238" s="20"/>
    </row>
    <row r="239" spans="1:2" ht="12.75">
      <c r="B239" s="20"/>
    </row>
    <row r="240" spans="1:2" ht="12.75">
      <c r="B240" s="20"/>
    </row>
    <row r="241" spans="2:2" ht="12.75">
      <c r="B241" s="20"/>
    </row>
    <row r="242" spans="2:2" ht="12.75">
      <c r="B242" s="20"/>
    </row>
    <row r="243" spans="2:2" ht="12.75">
      <c r="B243" s="20"/>
    </row>
    <row r="244" spans="2:2" ht="12.75">
      <c r="B244" s="20"/>
    </row>
    <row r="245" spans="2:2" ht="12.75">
      <c r="B245" s="20"/>
    </row>
    <row r="246" spans="2:2" ht="12.75">
      <c r="B246" s="20"/>
    </row>
    <row r="247" spans="2:2" ht="12.75">
      <c r="B247" s="20"/>
    </row>
    <row r="248" spans="2:2" ht="12.75">
      <c r="B248" s="20"/>
    </row>
    <row r="249" spans="2:2" ht="12.75">
      <c r="B249" s="20"/>
    </row>
    <row r="250" spans="2:2" ht="12.75">
      <c r="B250" s="20"/>
    </row>
    <row r="251" spans="2:2" ht="12.75">
      <c r="B251" s="20"/>
    </row>
    <row r="252" spans="2:2" ht="12.75">
      <c r="B252" s="20"/>
    </row>
    <row r="253" spans="2:2" ht="12.75">
      <c r="B253" s="20"/>
    </row>
    <row r="254" spans="2:2" ht="12.75">
      <c r="B254" s="20"/>
    </row>
    <row r="255" spans="2:2" ht="12.75">
      <c r="B255" s="20"/>
    </row>
    <row r="256" spans="2:2" ht="12.75">
      <c r="B256" s="20"/>
    </row>
    <row r="257" spans="2:2" ht="12.75">
      <c r="B257" s="20"/>
    </row>
    <row r="258" spans="2:2" ht="12.75">
      <c r="B258" s="20"/>
    </row>
    <row r="259" spans="2:2" ht="12.75">
      <c r="B259" s="20"/>
    </row>
    <row r="260" spans="2:2" ht="12.75">
      <c r="B260" s="20"/>
    </row>
    <row r="261" spans="2:2" ht="12.75">
      <c r="B261" s="20"/>
    </row>
    <row r="262" spans="2:2" ht="12.75">
      <c r="B262" s="20"/>
    </row>
    <row r="263" spans="2:2" ht="12.75">
      <c r="B263" s="20"/>
    </row>
    <row r="264" spans="2:2" ht="12.75">
      <c r="B264" s="20"/>
    </row>
    <row r="265" spans="2:2" ht="12.75">
      <c r="B265" s="20"/>
    </row>
    <row r="266" spans="2:2" ht="12.75">
      <c r="B266" s="20"/>
    </row>
    <row r="267" spans="2:2" ht="12.75">
      <c r="B267" s="20"/>
    </row>
    <row r="268" spans="2:2" ht="12.75">
      <c r="B268" s="20"/>
    </row>
    <row r="269" spans="2:2" ht="12.75">
      <c r="B269" s="20"/>
    </row>
    <row r="270" spans="2:2" ht="12.75">
      <c r="B270" s="20"/>
    </row>
    <row r="271" spans="2:2" ht="12.75">
      <c r="B271" s="20"/>
    </row>
    <row r="272" spans="2:2" ht="12.75">
      <c r="B272" s="20"/>
    </row>
    <row r="273" spans="2:2" ht="12.75">
      <c r="B273" s="20"/>
    </row>
    <row r="274" spans="2:2" ht="12.75">
      <c r="B274" s="20"/>
    </row>
    <row r="275" spans="2:2" ht="12.75">
      <c r="B275" s="20"/>
    </row>
    <row r="276" spans="2:2" ht="12.75">
      <c r="B276" s="20"/>
    </row>
    <row r="277" spans="2:2" ht="12.75">
      <c r="B277" s="20"/>
    </row>
    <row r="278" spans="2:2" ht="12.75">
      <c r="B278" s="20"/>
    </row>
    <row r="279" spans="2:2" ht="12.75">
      <c r="B279" s="20"/>
    </row>
    <row r="280" spans="2:2" ht="12.75">
      <c r="B280" s="20"/>
    </row>
    <row r="281" spans="2:2" ht="12.75">
      <c r="B281" s="20"/>
    </row>
    <row r="282" spans="2:2" ht="12.75">
      <c r="B282" s="20"/>
    </row>
    <row r="283" spans="2:2" ht="12.75">
      <c r="B283" s="20"/>
    </row>
    <row r="284" spans="2:2" ht="12.75">
      <c r="B284" s="20"/>
    </row>
    <row r="285" spans="2:2" ht="12.75">
      <c r="B285" s="20"/>
    </row>
    <row r="286" spans="2:2" ht="12.75">
      <c r="B286" s="20"/>
    </row>
    <row r="287" spans="2:2" ht="12.75">
      <c r="B287" s="20"/>
    </row>
    <row r="288" spans="2:2" ht="12.75">
      <c r="B288" s="20"/>
    </row>
    <row r="289" spans="2:2" ht="12.75">
      <c r="B289" s="20"/>
    </row>
    <row r="290" spans="2:2" ht="12.75">
      <c r="B290" s="20"/>
    </row>
    <row r="291" spans="2:2" ht="12.75">
      <c r="B291" s="20"/>
    </row>
    <row r="292" spans="2:2" ht="12.75">
      <c r="B292" s="20"/>
    </row>
    <row r="293" spans="2:2" ht="12.75">
      <c r="B293" s="20"/>
    </row>
    <row r="294" spans="2:2" ht="12.75">
      <c r="B294" s="20"/>
    </row>
    <row r="295" spans="2:2" ht="12.75">
      <c r="B295" s="20"/>
    </row>
    <row r="296" spans="2:2" ht="12.75">
      <c r="B296" s="20"/>
    </row>
    <row r="297" spans="2:2" ht="12.75">
      <c r="B297" s="20"/>
    </row>
    <row r="298" spans="2:2" ht="12.75">
      <c r="B298" s="20"/>
    </row>
    <row r="299" spans="2:2" ht="12.75">
      <c r="B299" s="20"/>
    </row>
    <row r="300" spans="2:2" ht="12.75">
      <c r="B300" s="20"/>
    </row>
    <row r="301" spans="2:2" ht="12.75">
      <c r="B301" s="20"/>
    </row>
    <row r="302" spans="2:2" ht="12.75">
      <c r="B302" s="20"/>
    </row>
    <row r="303" spans="2:2" ht="12.75">
      <c r="B303" s="20"/>
    </row>
    <row r="304" spans="2:2" ht="12.75">
      <c r="B304" s="20"/>
    </row>
    <row r="305" spans="2:2" ht="12.75">
      <c r="B305" s="20"/>
    </row>
    <row r="306" spans="2:2" ht="12.75">
      <c r="B306" s="20"/>
    </row>
    <row r="307" spans="2:2" ht="12.75">
      <c r="B307" s="20"/>
    </row>
    <row r="308" spans="2:2" ht="12.75">
      <c r="B308" s="20"/>
    </row>
    <row r="309" spans="2:2" ht="12.75">
      <c r="B309" s="20"/>
    </row>
    <row r="310" spans="2:2" ht="12.75">
      <c r="B310" s="20"/>
    </row>
    <row r="311" spans="2:2" ht="12.75">
      <c r="B311" s="20"/>
    </row>
    <row r="312" spans="2:2" ht="12.75">
      <c r="B312" s="20"/>
    </row>
    <row r="313" spans="2:2" ht="12.75">
      <c r="B313" s="20"/>
    </row>
    <row r="314" spans="2:2" ht="12.75">
      <c r="B314" s="20"/>
    </row>
    <row r="315" spans="2:2" ht="12.75">
      <c r="B315" s="20"/>
    </row>
    <row r="316" spans="2:2" ht="12.75">
      <c r="B316" s="20"/>
    </row>
    <row r="317" spans="2:2" ht="12.75">
      <c r="B317" s="20"/>
    </row>
    <row r="318" spans="2:2" ht="12.75">
      <c r="B318" s="20"/>
    </row>
    <row r="319" spans="2:2" ht="12.75">
      <c r="B319" s="20"/>
    </row>
    <row r="320" spans="2:2" ht="12.75">
      <c r="B320" s="20"/>
    </row>
    <row r="321" spans="2:2" ht="12.75">
      <c r="B321" s="20"/>
    </row>
    <row r="322" spans="2:2" ht="12.75">
      <c r="B322" s="20"/>
    </row>
    <row r="323" spans="2:2" ht="12.75">
      <c r="B323" s="20"/>
    </row>
    <row r="324" spans="2:2" ht="12.75">
      <c r="B324" s="20"/>
    </row>
    <row r="325" spans="2:2" ht="12.75">
      <c r="B325" s="20"/>
    </row>
    <row r="326" spans="2:2" ht="12.75">
      <c r="B326" s="20"/>
    </row>
    <row r="327" spans="2:2" ht="12.75">
      <c r="B327" s="20"/>
    </row>
    <row r="328" spans="2:2" ht="12.75">
      <c r="B328" s="20"/>
    </row>
    <row r="329" spans="2:2" ht="12.75">
      <c r="B329" s="20"/>
    </row>
    <row r="330" spans="2:2" ht="12.75">
      <c r="B330" s="20"/>
    </row>
    <row r="331" spans="2:2" ht="12.75">
      <c r="B331" s="20"/>
    </row>
    <row r="332" spans="2:2" ht="12.75">
      <c r="B332" s="20"/>
    </row>
    <row r="333" spans="2:2" ht="12.75">
      <c r="B333" s="20"/>
    </row>
    <row r="334" spans="2:2" ht="12.75">
      <c r="B334" s="20"/>
    </row>
    <row r="335" spans="2:2" ht="12.75">
      <c r="B335" s="20"/>
    </row>
    <row r="336" spans="2:2" ht="12.75">
      <c r="B336" s="20"/>
    </row>
    <row r="337" spans="2:2" ht="12.75">
      <c r="B337" s="20"/>
    </row>
    <row r="338" spans="2:2" ht="12.75">
      <c r="B338" s="20"/>
    </row>
    <row r="339" spans="2:2" ht="12.75">
      <c r="B339" s="20"/>
    </row>
    <row r="340" spans="2:2" ht="12.75">
      <c r="B340" s="20"/>
    </row>
    <row r="341" spans="2:2" ht="12.75">
      <c r="B341" s="20"/>
    </row>
    <row r="342" spans="2:2" ht="12.75">
      <c r="B342" s="20"/>
    </row>
    <row r="343" spans="2:2" ht="12.75">
      <c r="B343" s="20"/>
    </row>
    <row r="344" spans="2:2" ht="12.75">
      <c r="B344" s="20"/>
    </row>
    <row r="345" spans="2:2" ht="12.75">
      <c r="B345" s="20"/>
    </row>
    <row r="346" spans="2:2" ht="12.75">
      <c r="B346" s="20"/>
    </row>
    <row r="347" spans="2:2" ht="12.75">
      <c r="B347" s="20"/>
    </row>
    <row r="348" spans="2:2" ht="12.75">
      <c r="B348" s="20"/>
    </row>
    <row r="349" spans="2:2" ht="12.75">
      <c r="B349" s="20"/>
    </row>
    <row r="350" spans="2:2" ht="12.75">
      <c r="B350" s="20"/>
    </row>
    <row r="351" spans="2:2" ht="12.75">
      <c r="B351" s="20"/>
    </row>
    <row r="352" spans="2:2" ht="12.75">
      <c r="B352" s="20"/>
    </row>
    <row r="353" spans="2:2" ht="12.75">
      <c r="B353" s="20"/>
    </row>
    <row r="354" spans="2:2" ht="12.75">
      <c r="B354" s="20"/>
    </row>
    <row r="355" spans="2:2" ht="12.75">
      <c r="B355" s="20"/>
    </row>
    <row r="356" spans="2:2" ht="12.75">
      <c r="B356" s="20"/>
    </row>
    <row r="357" spans="2:2" ht="12.75">
      <c r="B357" s="20"/>
    </row>
    <row r="358" spans="2:2" ht="12.75">
      <c r="B358" s="20"/>
    </row>
    <row r="359" spans="2:2" ht="12.75">
      <c r="B359" s="20"/>
    </row>
    <row r="360" spans="2:2" ht="12.75">
      <c r="B360" s="20"/>
    </row>
    <row r="361" spans="2:2" ht="12.75">
      <c r="B361" s="20"/>
    </row>
    <row r="362" spans="2:2" ht="12.75">
      <c r="B362" s="20"/>
    </row>
    <row r="363" spans="2:2" ht="12.75">
      <c r="B363" s="20"/>
    </row>
    <row r="364" spans="2:2" ht="12.75">
      <c r="B364" s="20"/>
    </row>
    <row r="365" spans="2:2" ht="12.75">
      <c r="B365" s="20"/>
    </row>
    <row r="366" spans="2:2" ht="12.75">
      <c r="B366" s="20"/>
    </row>
    <row r="367" spans="2:2" ht="12.75">
      <c r="B367" s="20"/>
    </row>
    <row r="368" spans="2:2" ht="12.75">
      <c r="B368" s="20"/>
    </row>
    <row r="369" spans="2:2" ht="12.75">
      <c r="B369" s="20"/>
    </row>
    <row r="370" spans="2:2" ht="12.75">
      <c r="B370" s="20"/>
    </row>
    <row r="371" spans="2:2" ht="12.75">
      <c r="B371" s="20"/>
    </row>
    <row r="372" spans="2:2" ht="12.75">
      <c r="B372" s="20"/>
    </row>
    <row r="373" spans="2:2" ht="12.75">
      <c r="B373" s="20"/>
    </row>
    <row r="374" spans="2:2" ht="12.75">
      <c r="B374" s="20"/>
    </row>
    <row r="375" spans="2:2" ht="12.75">
      <c r="B375" s="20"/>
    </row>
    <row r="376" spans="2:2" ht="12.75">
      <c r="B376" s="20"/>
    </row>
    <row r="377" spans="2:2" ht="12.75">
      <c r="B377" s="20"/>
    </row>
    <row r="378" spans="2:2" ht="12.75">
      <c r="B378" s="20"/>
    </row>
    <row r="379" spans="2:2" ht="12.75">
      <c r="B379" s="20"/>
    </row>
    <row r="380" spans="2:2" ht="12.75">
      <c r="B380" s="20"/>
    </row>
    <row r="381" spans="2:2" ht="12.75">
      <c r="B381" s="20"/>
    </row>
    <row r="382" spans="2:2" ht="12.75">
      <c r="B382" s="20"/>
    </row>
    <row r="383" spans="2:2" ht="12.75">
      <c r="B383" s="20"/>
    </row>
    <row r="384" spans="2:2" ht="12.75">
      <c r="B384" s="20"/>
    </row>
    <row r="385" spans="2:2" ht="12.75">
      <c r="B385" s="20"/>
    </row>
    <row r="386" spans="2:2" ht="12.75">
      <c r="B386" s="20"/>
    </row>
    <row r="387" spans="2:2" ht="12.75">
      <c r="B387" s="20"/>
    </row>
    <row r="388" spans="2:2" ht="12.75">
      <c r="B388" s="20"/>
    </row>
    <row r="389" spans="2:2" ht="12.75">
      <c r="B389" s="20"/>
    </row>
    <row r="390" spans="2:2" ht="12.75">
      <c r="B390" s="20"/>
    </row>
    <row r="391" spans="2:2" ht="12.75">
      <c r="B391" s="20"/>
    </row>
    <row r="392" spans="2:2" ht="12.75">
      <c r="B392" s="20"/>
    </row>
    <row r="393" spans="2:2" ht="12.75">
      <c r="B393" s="20"/>
    </row>
    <row r="394" spans="2:2" ht="12.75">
      <c r="B394" s="20"/>
    </row>
    <row r="395" spans="2:2" ht="12.75">
      <c r="B395" s="20"/>
    </row>
    <row r="396" spans="2:2" ht="12.75">
      <c r="B396" s="20"/>
    </row>
    <row r="397" spans="2:2" ht="12.75">
      <c r="B397" s="20"/>
    </row>
    <row r="398" spans="2:2" ht="12.75">
      <c r="B398" s="20"/>
    </row>
    <row r="399" spans="2:2" ht="12.75">
      <c r="B399" s="20"/>
    </row>
    <row r="400" spans="2:2" ht="12.75">
      <c r="B400" s="20"/>
    </row>
    <row r="401" spans="2:2" ht="12.75">
      <c r="B401" s="20"/>
    </row>
    <row r="402" spans="2:2" ht="12.75">
      <c r="B402" s="20"/>
    </row>
    <row r="403" spans="2:2" ht="12.75">
      <c r="B403" s="20"/>
    </row>
    <row r="404" spans="2:2" ht="12.75">
      <c r="B404" s="20"/>
    </row>
    <row r="405" spans="2:2" ht="12.75">
      <c r="B405" s="20"/>
    </row>
    <row r="406" spans="2:2" ht="12.75">
      <c r="B406" s="20"/>
    </row>
    <row r="407" spans="2:2" ht="12.75">
      <c r="B407" s="20"/>
    </row>
    <row r="408" spans="2:2" ht="12.75">
      <c r="B408" s="20"/>
    </row>
    <row r="409" spans="2:2" ht="12.75">
      <c r="B409" s="20"/>
    </row>
    <row r="410" spans="2:2" ht="12.75">
      <c r="B410" s="20"/>
    </row>
    <row r="411" spans="2:2" ht="12.75">
      <c r="B411" s="20"/>
    </row>
    <row r="412" spans="2:2" ht="12.75">
      <c r="B412" s="20"/>
    </row>
    <row r="413" spans="2:2" ht="12.75">
      <c r="B413" s="20"/>
    </row>
    <row r="414" spans="2:2" ht="12.75">
      <c r="B414" s="20"/>
    </row>
    <row r="415" spans="2:2" ht="12.75">
      <c r="B415" s="20"/>
    </row>
    <row r="416" spans="2:2" ht="12.75">
      <c r="B416" s="20"/>
    </row>
    <row r="417" spans="2:2" ht="12.75">
      <c r="B417" s="20"/>
    </row>
    <row r="418" spans="2:2" ht="12.75">
      <c r="B418" s="20"/>
    </row>
    <row r="419" spans="2:2" ht="12.75">
      <c r="B419" s="20"/>
    </row>
    <row r="420" spans="2:2" ht="12.75">
      <c r="B420" s="20"/>
    </row>
    <row r="421" spans="2:2" ht="12.75">
      <c r="B421" s="20"/>
    </row>
    <row r="422" spans="2:2" ht="12.75">
      <c r="B422" s="20"/>
    </row>
    <row r="423" spans="2:2" ht="12.75">
      <c r="B423" s="20"/>
    </row>
    <row r="424" spans="2:2" ht="12.75">
      <c r="B424" s="20"/>
    </row>
    <row r="425" spans="2:2" ht="12.75">
      <c r="B425" s="20"/>
    </row>
    <row r="426" spans="2:2" ht="12.75">
      <c r="B426" s="20"/>
    </row>
    <row r="427" spans="2:2" ht="12.75">
      <c r="B427" s="20"/>
    </row>
    <row r="428" spans="2:2" ht="12.75">
      <c r="B428" s="20"/>
    </row>
    <row r="429" spans="2:2" ht="12.75">
      <c r="B429" s="20"/>
    </row>
    <row r="430" spans="2:2" ht="12.75">
      <c r="B430" s="20"/>
    </row>
    <row r="431" spans="2:2" ht="12.75">
      <c r="B431" s="20"/>
    </row>
    <row r="432" spans="2:2" ht="12.75">
      <c r="B432" s="20"/>
    </row>
    <row r="433" spans="2:2" ht="12.75">
      <c r="B433" s="20"/>
    </row>
    <row r="434" spans="2:2" ht="12.75">
      <c r="B434" s="20"/>
    </row>
    <row r="435" spans="2:2" ht="12.75">
      <c r="B435" s="20"/>
    </row>
    <row r="436" spans="2:2" ht="12.75">
      <c r="B436" s="20"/>
    </row>
    <row r="437" spans="2:2" ht="12.75">
      <c r="B437" s="20"/>
    </row>
    <row r="438" spans="2:2" ht="12.75">
      <c r="B438" s="20"/>
    </row>
    <row r="439" spans="2:2" ht="12.75">
      <c r="B439" s="20"/>
    </row>
    <row r="440" spans="2:2" ht="12.75">
      <c r="B440" s="20"/>
    </row>
    <row r="441" spans="2:2" ht="12.75">
      <c r="B441" s="20"/>
    </row>
    <row r="442" spans="2:2" ht="12.75">
      <c r="B442" s="20"/>
    </row>
    <row r="443" spans="2:2" ht="12.75">
      <c r="B443" s="20"/>
    </row>
    <row r="444" spans="2:2" ht="12.75">
      <c r="B444" s="20"/>
    </row>
    <row r="445" spans="2:2" ht="12.75">
      <c r="B445" s="20"/>
    </row>
    <row r="446" spans="2:2" ht="12.75">
      <c r="B446" s="20"/>
    </row>
    <row r="447" spans="2:2" ht="12.75">
      <c r="B447" s="20"/>
    </row>
    <row r="448" spans="2:2" ht="12.75">
      <c r="B448" s="20"/>
    </row>
    <row r="449" spans="2:2" ht="12.75">
      <c r="B449" s="20"/>
    </row>
    <row r="450" spans="2:2" ht="12.75">
      <c r="B450" s="20"/>
    </row>
    <row r="451" spans="2:2" ht="12.75">
      <c r="B451" s="20"/>
    </row>
    <row r="452" spans="2:2" ht="12.75">
      <c r="B452" s="20"/>
    </row>
    <row r="453" spans="2:2" ht="12.75">
      <c r="B453" s="20"/>
    </row>
    <row r="454" spans="2:2" ht="12.75">
      <c r="B454" s="20"/>
    </row>
    <row r="455" spans="2:2" ht="12.75">
      <c r="B455" s="20"/>
    </row>
    <row r="456" spans="2:2" ht="12.75">
      <c r="B456" s="20"/>
    </row>
    <row r="457" spans="2:2" ht="12.75">
      <c r="B457" s="20"/>
    </row>
    <row r="458" spans="2:2" ht="12.75">
      <c r="B458" s="20"/>
    </row>
    <row r="459" spans="2:2" ht="12.75">
      <c r="B459" s="20"/>
    </row>
    <row r="460" spans="2:2" ht="12.75">
      <c r="B460" s="20"/>
    </row>
    <row r="461" spans="2:2" ht="12.75">
      <c r="B461" s="20"/>
    </row>
    <row r="462" spans="2:2" ht="12.75">
      <c r="B462" s="20"/>
    </row>
    <row r="463" spans="2:2" ht="12.75">
      <c r="B463" s="20"/>
    </row>
    <row r="464" spans="2:2" ht="12.75">
      <c r="B464" s="20"/>
    </row>
    <row r="465" spans="2:2" ht="12.75">
      <c r="B465" s="20"/>
    </row>
    <row r="466" spans="2:2" ht="12.75">
      <c r="B466" s="20"/>
    </row>
    <row r="467" spans="2:2" ht="12.75">
      <c r="B467" s="20"/>
    </row>
    <row r="468" spans="2:2" ht="12.75">
      <c r="B468" s="20"/>
    </row>
    <row r="469" spans="2:2" ht="12.75">
      <c r="B469" s="20"/>
    </row>
    <row r="470" spans="2:2" ht="12.75">
      <c r="B470" s="20"/>
    </row>
    <row r="471" spans="2:2" ht="12.75">
      <c r="B471" s="20"/>
    </row>
    <row r="472" spans="2:2" ht="12.75">
      <c r="B472" s="20"/>
    </row>
    <row r="473" spans="2:2" ht="12.75">
      <c r="B473" s="20"/>
    </row>
    <row r="474" spans="2:2" ht="12.75">
      <c r="B474" s="20"/>
    </row>
    <row r="475" spans="2:2" ht="12.75">
      <c r="B475" s="20"/>
    </row>
    <row r="476" spans="2:2" ht="12.75">
      <c r="B476" s="20"/>
    </row>
    <row r="477" spans="2:2" ht="12.75">
      <c r="B477" s="20"/>
    </row>
    <row r="478" spans="2:2" ht="12.75">
      <c r="B478" s="20"/>
    </row>
    <row r="479" spans="2:2" ht="12.75">
      <c r="B479" s="20"/>
    </row>
    <row r="480" spans="2:2" ht="12.75">
      <c r="B480" s="20"/>
    </row>
    <row r="481" spans="2:2" ht="12.75">
      <c r="B481" s="20"/>
    </row>
    <row r="482" spans="2:2" ht="12.75">
      <c r="B482" s="20"/>
    </row>
    <row r="483" spans="2:2" ht="12.75">
      <c r="B483" s="20"/>
    </row>
    <row r="484" spans="2:2" ht="12.75">
      <c r="B484" s="20"/>
    </row>
    <row r="485" spans="2:2" ht="12.75">
      <c r="B485" s="20"/>
    </row>
    <row r="486" spans="2:2" ht="12.75">
      <c r="B486" s="20"/>
    </row>
    <row r="487" spans="2:2" ht="12.75">
      <c r="B487" s="20"/>
    </row>
    <row r="488" spans="2:2" ht="12.75">
      <c r="B488" s="20"/>
    </row>
    <row r="489" spans="2:2" ht="12.75">
      <c r="B489" s="20"/>
    </row>
    <row r="490" spans="2:2" ht="12.75">
      <c r="B490" s="20"/>
    </row>
    <row r="491" spans="2:2" ht="12.75">
      <c r="B491" s="20"/>
    </row>
    <row r="492" spans="2:2" ht="12.75">
      <c r="B492" s="20"/>
    </row>
    <row r="493" spans="2:2" ht="12.75">
      <c r="B493" s="20"/>
    </row>
    <row r="494" spans="2:2" ht="12.75">
      <c r="B494" s="20"/>
    </row>
    <row r="495" spans="2:2" ht="12.75">
      <c r="B495" s="20"/>
    </row>
    <row r="496" spans="2:2" ht="12.75">
      <c r="B496" s="20"/>
    </row>
    <row r="497" spans="2:2" ht="12.75">
      <c r="B497" s="20"/>
    </row>
    <row r="498" spans="2:2" ht="12.75">
      <c r="B498" s="20"/>
    </row>
    <row r="499" spans="2:2" ht="12.75">
      <c r="B499" s="20"/>
    </row>
    <row r="500" spans="2:2" ht="12.75">
      <c r="B500" s="20"/>
    </row>
    <row r="501" spans="2:2" ht="12.75">
      <c r="B501" s="20"/>
    </row>
    <row r="502" spans="2:2" ht="12.75">
      <c r="B502" s="20"/>
    </row>
    <row r="503" spans="2:2" ht="12.75">
      <c r="B503" s="20"/>
    </row>
    <row r="504" spans="2:2" ht="12.75">
      <c r="B504" s="20"/>
    </row>
    <row r="505" spans="2:2" ht="12.75">
      <c r="B505" s="20"/>
    </row>
    <row r="506" spans="2:2" ht="12.75">
      <c r="B506" s="20"/>
    </row>
    <row r="507" spans="2:2" ht="12.75">
      <c r="B507" s="20"/>
    </row>
    <row r="508" spans="2:2" ht="12.75">
      <c r="B508" s="20"/>
    </row>
    <row r="509" spans="2:2" ht="12.75">
      <c r="B509" s="20"/>
    </row>
    <row r="510" spans="2:2" ht="12.75">
      <c r="B510" s="20"/>
    </row>
    <row r="511" spans="2:2" ht="12.75">
      <c r="B511" s="20"/>
    </row>
    <row r="512" spans="2:2" ht="12.75">
      <c r="B512" s="20"/>
    </row>
    <row r="513" spans="2:2" ht="12.75">
      <c r="B513" s="20"/>
    </row>
    <row r="514" spans="2:2" ht="12.75">
      <c r="B514" s="20"/>
    </row>
    <row r="515" spans="2:2" ht="12.75">
      <c r="B515" s="20"/>
    </row>
    <row r="516" spans="2:2" ht="12.75">
      <c r="B516" s="20"/>
    </row>
    <row r="517" spans="2:2" ht="12.75">
      <c r="B517" s="20"/>
    </row>
    <row r="518" spans="2:2" ht="12.75">
      <c r="B518" s="20"/>
    </row>
    <row r="519" spans="2:2" ht="12.75">
      <c r="B519" s="20"/>
    </row>
    <row r="520" spans="2:2" ht="12.75">
      <c r="B520" s="20"/>
    </row>
    <row r="521" spans="2:2" ht="12.75">
      <c r="B521" s="20"/>
    </row>
    <row r="522" spans="2:2" ht="12.75">
      <c r="B522" s="20"/>
    </row>
    <row r="523" spans="2:2" ht="12.75">
      <c r="B523" s="20"/>
    </row>
    <row r="524" spans="2:2" ht="12.75">
      <c r="B524" s="20"/>
    </row>
    <row r="525" spans="2:2" ht="12.75">
      <c r="B525" s="20"/>
    </row>
    <row r="526" spans="2:2" ht="12.75">
      <c r="B526" s="20"/>
    </row>
    <row r="527" spans="2:2" ht="12.75">
      <c r="B527" s="20"/>
    </row>
    <row r="528" spans="2:2" ht="12.75">
      <c r="B528" s="20"/>
    </row>
    <row r="529" spans="2:2" ht="12.75">
      <c r="B529" s="20"/>
    </row>
    <row r="530" spans="2:2" ht="12.75">
      <c r="B530" s="20"/>
    </row>
    <row r="531" spans="2:2" ht="12.75">
      <c r="B531" s="20"/>
    </row>
    <row r="532" spans="2:2" ht="12.75">
      <c r="B532" s="20"/>
    </row>
    <row r="533" spans="2:2" ht="12.75">
      <c r="B533" s="20"/>
    </row>
    <row r="534" spans="2:2" ht="12.75">
      <c r="B534" s="20"/>
    </row>
    <row r="535" spans="2:2" ht="12.75">
      <c r="B535" s="20"/>
    </row>
    <row r="536" spans="2:2" ht="12.75">
      <c r="B536" s="20"/>
    </row>
    <row r="537" spans="2:2" ht="12.75">
      <c r="B537" s="20"/>
    </row>
    <row r="538" spans="2:2" ht="12.75">
      <c r="B538" s="20"/>
    </row>
    <row r="539" spans="2:2" ht="12.75">
      <c r="B539" s="20"/>
    </row>
    <row r="540" spans="2:2" ht="12.75">
      <c r="B540" s="20"/>
    </row>
    <row r="541" spans="2:2" ht="12.75">
      <c r="B541" s="20"/>
    </row>
    <row r="542" spans="2:2" ht="12.75">
      <c r="B542" s="20"/>
    </row>
    <row r="543" spans="2:2" ht="12.75">
      <c r="B543" s="20"/>
    </row>
    <row r="544" spans="2:2" ht="12.75">
      <c r="B544" s="20"/>
    </row>
    <row r="545" spans="2:2" ht="12.75">
      <c r="B545" s="20"/>
    </row>
    <row r="546" spans="2:2" ht="12.75">
      <c r="B546" s="20"/>
    </row>
    <row r="547" spans="2:2" ht="12.75">
      <c r="B547" s="20"/>
    </row>
    <row r="548" spans="2:2" ht="12.75">
      <c r="B548" s="20"/>
    </row>
    <row r="549" spans="2:2" ht="12.75">
      <c r="B549" s="20"/>
    </row>
    <row r="550" spans="2:2" ht="12.75">
      <c r="B550" s="20"/>
    </row>
    <row r="551" spans="2:2" ht="12.75">
      <c r="B551" s="20"/>
    </row>
    <row r="552" spans="2:2" ht="12.75">
      <c r="B552" s="20"/>
    </row>
    <row r="553" spans="2:2" ht="12.75">
      <c r="B553" s="20"/>
    </row>
    <row r="554" spans="2:2" ht="12.75">
      <c r="B554" s="20"/>
    </row>
    <row r="555" spans="2:2" ht="12.75">
      <c r="B555" s="20"/>
    </row>
    <row r="556" spans="2:2" ht="12.75">
      <c r="B556" s="20"/>
    </row>
    <row r="557" spans="2:2" ht="12.75">
      <c r="B557" s="20"/>
    </row>
    <row r="558" spans="2:2" ht="12.75">
      <c r="B558" s="20"/>
    </row>
    <row r="559" spans="2:2" ht="12.75">
      <c r="B559" s="20"/>
    </row>
    <row r="560" spans="2:2" ht="12.75">
      <c r="B560" s="20"/>
    </row>
    <row r="561" spans="2:2" ht="12.75">
      <c r="B561" s="20"/>
    </row>
    <row r="562" spans="2:2" ht="12.75">
      <c r="B562" s="20"/>
    </row>
    <row r="563" spans="2:2" ht="12.75">
      <c r="B563" s="20"/>
    </row>
    <row r="564" spans="2:2" ht="12.75">
      <c r="B564" s="20"/>
    </row>
    <row r="565" spans="2:2" ht="12.75">
      <c r="B565" s="20"/>
    </row>
    <row r="566" spans="2:2" ht="12.75">
      <c r="B566" s="20"/>
    </row>
    <row r="567" spans="2:2" ht="12.75">
      <c r="B567" s="20"/>
    </row>
    <row r="568" spans="2:2" ht="12.75">
      <c r="B568" s="20"/>
    </row>
    <row r="569" spans="2:2" ht="12.75">
      <c r="B569" s="20"/>
    </row>
    <row r="570" spans="2:2" ht="12.75">
      <c r="B570" s="20"/>
    </row>
    <row r="571" spans="2:2" ht="12.75">
      <c r="B571" s="20"/>
    </row>
    <row r="572" spans="2:2" ht="12.75">
      <c r="B572" s="20"/>
    </row>
    <row r="573" spans="2:2" ht="12.75">
      <c r="B573" s="20"/>
    </row>
    <row r="574" spans="2:2" ht="12.75">
      <c r="B574" s="20"/>
    </row>
    <row r="575" spans="2:2" ht="12.75">
      <c r="B575" s="20"/>
    </row>
    <row r="576" spans="2:2" ht="12.75">
      <c r="B576" s="20"/>
    </row>
    <row r="577" spans="2:2" ht="12.75">
      <c r="B577" s="20"/>
    </row>
    <row r="578" spans="2:2" ht="12.75">
      <c r="B578" s="20"/>
    </row>
    <row r="579" spans="2:2" ht="12.75">
      <c r="B579" s="20"/>
    </row>
    <row r="580" spans="2:2" ht="12.75">
      <c r="B580" s="20"/>
    </row>
    <row r="581" spans="2:2" ht="12.75">
      <c r="B581" s="20"/>
    </row>
    <row r="582" spans="2:2" ht="12.75">
      <c r="B582" s="20"/>
    </row>
    <row r="583" spans="2:2" ht="12.75">
      <c r="B583" s="20"/>
    </row>
    <row r="584" spans="2:2" ht="12.75">
      <c r="B584" s="20"/>
    </row>
    <row r="585" spans="2:2" ht="12.75">
      <c r="B585" s="20"/>
    </row>
    <row r="586" spans="2:2" ht="12.75">
      <c r="B586" s="20"/>
    </row>
    <row r="587" spans="2:2" ht="12.75">
      <c r="B587" s="20"/>
    </row>
    <row r="588" spans="2:2" ht="12.75">
      <c r="B588" s="20"/>
    </row>
    <row r="589" spans="2:2" ht="12.75">
      <c r="B589" s="20"/>
    </row>
    <row r="590" spans="2:2" ht="12.75">
      <c r="B590" s="20"/>
    </row>
    <row r="591" spans="2:2" ht="12.75">
      <c r="B591" s="20"/>
    </row>
    <row r="592" spans="2:2" ht="12.75">
      <c r="B592" s="20"/>
    </row>
    <row r="593" spans="2:2" ht="12.75">
      <c r="B593" s="20"/>
    </row>
    <row r="594" spans="2:2" ht="12.75">
      <c r="B594" s="20"/>
    </row>
    <row r="595" spans="2:2" ht="12.75">
      <c r="B595" s="20"/>
    </row>
    <row r="596" spans="2:2" ht="12.75">
      <c r="B596" s="20"/>
    </row>
    <row r="597" spans="2:2" ht="12.75">
      <c r="B597" s="20"/>
    </row>
    <row r="598" spans="2:2" ht="12.75">
      <c r="B598" s="20"/>
    </row>
    <row r="599" spans="2:2" ht="12.75">
      <c r="B599" s="20"/>
    </row>
    <row r="600" spans="2:2" ht="12.75">
      <c r="B600" s="20"/>
    </row>
    <row r="601" spans="2:2" ht="12.75">
      <c r="B601" s="20"/>
    </row>
    <row r="602" spans="2:2" ht="12.75">
      <c r="B602" s="20"/>
    </row>
    <row r="603" spans="2:2" ht="12.75">
      <c r="B603" s="20"/>
    </row>
    <row r="604" spans="2:2" ht="12.75">
      <c r="B604" s="20"/>
    </row>
    <row r="605" spans="2:2" ht="12.75">
      <c r="B605" s="20"/>
    </row>
    <row r="606" spans="2:2" ht="12.75">
      <c r="B606" s="20"/>
    </row>
    <row r="607" spans="2:2" ht="12.75">
      <c r="B607" s="20"/>
    </row>
    <row r="608" spans="2:2" ht="12.75">
      <c r="B608" s="20"/>
    </row>
    <row r="609" spans="2:2" ht="12.75">
      <c r="B609" s="20"/>
    </row>
    <row r="610" spans="2:2" ht="12.75">
      <c r="B610" s="20"/>
    </row>
    <row r="611" spans="2:2" ht="12.75">
      <c r="B611" s="20"/>
    </row>
    <row r="612" spans="2:2" ht="12.75">
      <c r="B612" s="20"/>
    </row>
    <row r="613" spans="2:2" ht="12.75">
      <c r="B613" s="20"/>
    </row>
    <row r="614" spans="2:2" ht="12.75">
      <c r="B614" s="20"/>
    </row>
    <row r="615" spans="2:2" ht="12.75">
      <c r="B615" s="20"/>
    </row>
    <row r="616" spans="2:2" ht="12.75">
      <c r="B616" s="20"/>
    </row>
    <row r="617" spans="2:2" ht="12.75">
      <c r="B617" s="20"/>
    </row>
    <row r="618" spans="2:2" ht="12.75">
      <c r="B618" s="20"/>
    </row>
    <row r="619" spans="2:2" ht="12.75">
      <c r="B619" s="20"/>
    </row>
    <row r="620" spans="2:2" ht="12.75">
      <c r="B620" s="20"/>
    </row>
    <row r="621" spans="2:2" ht="12.75">
      <c r="B621" s="20"/>
    </row>
    <row r="622" spans="2:2" ht="12.75">
      <c r="B622" s="20"/>
    </row>
    <row r="623" spans="2:2" ht="12.75">
      <c r="B623" s="20"/>
    </row>
    <row r="624" spans="2:2" ht="12.75">
      <c r="B624" s="20"/>
    </row>
    <row r="625" spans="2:2" ht="12.75">
      <c r="B625" s="20"/>
    </row>
    <row r="626" spans="2:2" ht="12.75">
      <c r="B626" s="20"/>
    </row>
    <row r="627" spans="2:2" ht="12.75">
      <c r="B627" s="20"/>
    </row>
    <row r="628" spans="2:2" ht="12.75">
      <c r="B628" s="20"/>
    </row>
    <row r="629" spans="2:2" ht="12.75">
      <c r="B629" s="20"/>
    </row>
    <row r="630" spans="2:2" ht="12.75">
      <c r="B630" s="20"/>
    </row>
    <row r="631" spans="2:2" ht="12.75">
      <c r="B631" s="20"/>
    </row>
    <row r="632" spans="2:2" ht="12.75">
      <c r="B632" s="20"/>
    </row>
    <row r="633" spans="2:2" ht="12.75">
      <c r="B633" s="20"/>
    </row>
    <row r="634" spans="2:2" ht="12.75">
      <c r="B634" s="20"/>
    </row>
    <row r="635" spans="2:2" ht="12.75">
      <c r="B635" s="20"/>
    </row>
    <row r="636" spans="2:2" ht="12.75">
      <c r="B636" s="20"/>
    </row>
    <row r="637" spans="2:2" ht="12.75">
      <c r="B637" s="20"/>
    </row>
    <row r="638" spans="2:2" ht="12.75">
      <c r="B638" s="20"/>
    </row>
    <row r="639" spans="2:2" ht="12.75">
      <c r="B639" s="20"/>
    </row>
    <row r="640" spans="2:2" ht="12.75">
      <c r="B640" s="20"/>
    </row>
    <row r="641" spans="2:2" ht="12.75">
      <c r="B641" s="20"/>
    </row>
    <row r="642" spans="2:2" ht="12.75">
      <c r="B642" s="20"/>
    </row>
    <row r="643" spans="2:2" ht="12.75">
      <c r="B643" s="20"/>
    </row>
    <row r="644" spans="2:2" ht="12.75">
      <c r="B644" s="20"/>
    </row>
    <row r="645" spans="2:2" ht="12.75">
      <c r="B645" s="20"/>
    </row>
    <row r="646" spans="2:2" ht="12.75">
      <c r="B646" s="20"/>
    </row>
    <row r="647" spans="2:2" ht="12.75">
      <c r="B647" s="20"/>
    </row>
    <row r="648" spans="2:2" ht="12.75">
      <c r="B648" s="20"/>
    </row>
    <row r="649" spans="2:2" ht="12.75">
      <c r="B649" s="20"/>
    </row>
    <row r="650" spans="2:2" ht="12.75">
      <c r="B650" s="20"/>
    </row>
    <row r="651" spans="2:2" ht="12.75">
      <c r="B651" s="20"/>
    </row>
    <row r="652" spans="2:2" ht="12.75">
      <c r="B652" s="20"/>
    </row>
    <row r="653" spans="2:2" ht="12.75">
      <c r="B653" s="20"/>
    </row>
    <row r="654" spans="2:2" ht="12.75">
      <c r="B654" s="20"/>
    </row>
    <row r="655" spans="2:2" ht="12.75">
      <c r="B655" s="20"/>
    </row>
    <row r="656" spans="2:2" ht="12.75">
      <c r="B656" s="20"/>
    </row>
    <row r="657" spans="2:2" ht="12.75">
      <c r="B657" s="20"/>
    </row>
    <row r="658" spans="2:2" ht="12.75">
      <c r="B658" s="20"/>
    </row>
    <row r="659" spans="2:2" ht="12.75">
      <c r="B659" s="20"/>
    </row>
    <row r="660" spans="2:2" ht="12.75">
      <c r="B660" s="20"/>
    </row>
    <row r="661" spans="2:2" ht="12.75">
      <c r="B661" s="20"/>
    </row>
    <row r="662" spans="2:2" ht="12.75">
      <c r="B662" s="20"/>
    </row>
    <row r="663" spans="2:2" ht="12.75">
      <c r="B663" s="20"/>
    </row>
    <row r="664" spans="2:2" ht="12.75">
      <c r="B664" s="20"/>
    </row>
    <row r="665" spans="2:2" ht="12.75">
      <c r="B665" s="20"/>
    </row>
    <row r="666" spans="2:2" ht="12.75">
      <c r="B666" s="20"/>
    </row>
    <row r="667" spans="2:2" ht="12.75">
      <c r="B667" s="20"/>
    </row>
    <row r="668" spans="2:2" ht="12.75">
      <c r="B668" s="20"/>
    </row>
    <row r="669" spans="2:2" ht="12.75">
      <c r="B669" s="20"/>
    </row>
    <row r="670" spans="2:2" ht="12.75">
      <c r="B670" s="20"/>
    </row>
    <row r="671" spans="2:2" ht="12.75">
      <c r="B671" s="20"/>
    </row>
    <row r="672" spans="2:2" ht="12.75">
      <c r="B672" s="20"/>
    </row>
    <row r="673" spans="2:2" ht="12.75">
      <c r="B673" s="20"/>
    </row>
    <row r="674" spans="2:2" ht="12.75">
      <c r="B674" s="20"/>
    </row>
    <row r="675" spans="2:2" ht="12.75">
      <c r="B675" s="20"/>
    </row>
    <row r="676" spans="2:2" ht="12.75">
      <c r="B676" s="20"/>
    </row>
    <row r="677" spans="2:2" ht="12.75">
      <c r="B677" s="20"/>
    </row>
    <row r="678" spans="2:2" ht="12.75">
      <c r="B678" s="20"/>
    </row>
    <row r="679" spans="2:2" ht="12.75">
      <c r="B679" s="20"/>
    </row>
    <row r="680" spans="2:2" ht="12.75">
      <c r="B680" s="20"/>
    </row>
    <row r="681" spans="2:2" ht="12.75">
      <c r="B681" s="20"/>
    </row>
    <row r="682" spans="2:2" ht="12.75">
      <c r="B682" s="20"/>
    </row>
    <row r="683" spans="2:2" ht="12.75">
      <c r="B683" s="20"/>
    </row>
    <row r="684" spans="2:2" ht="12.75">
      <c r="B684" s="20"/>
    </row>
    <row r="685" spans="2:2" ht="12.75">
      <c r="B685" s="20"/>
    </row>
    <row r="686" spans="2:2" ht="12.75">
      <c r="B686" s="20"/>
    </row>
    <row r="687" spans="2:2" ht="12.75">
      <c r="B687" s="20"/>
    </row>
    <row r="688" spans="2:2" ht="12.75">
      <c r="B688" s="20"/>
    </row>
    <row r="689" spans="2:2" ht="12.75">
      <c r="B689" s="20"/>
    </row>
    <row r="690" spans="2:2" ht="12.75">
      <c r="B690" s="20"/>
    </row>
    <row r="691" spans="2:2" ht="12.75">
      <c r="B691" s="20"/>
    </row>
    <row r="692" spans="2:2" ht="12.75">
      <c r="B692" s="20"/>
    </row>
    <row r="693" spans="2:2" ht="12.75">
      <c r="B693" s="20"/>
    </row>
    <row r="694" spans="2:2" ht="12.75">
      <c r="B694" s="20"/>
    </row>
    <row r="695" spans="2:2" ht="12.75">
      <c r="B695" s="20"/>
    </row>
    <row r="696" spans="2:2" ht="12.75">
      <c r="B696" s="20"/>
    </row>
    <row r="697" spans="2:2" ht="12.75">
      <c r="B697" s="20"/>
    </row>
    <row r="698" spans="2:2" ht="12.75">
      <c r="B698" s="20"/>
    </row>
    <row r="699" spans="2:2" ht="12.75">
      <c r="B699" s="20"/>
    </row>
    <row r="700" spans="2:2" ht="12.75">
      <c r="B700" s="20"/>
    </row>
    <row r="701" spans="2:2" ht="12.75">
      <c r="B701" s="20"/>
    </row>
    <row r="702" spans="2:2" ht="12.75">
      <c r="B702" s="20"/>
    </row>
    <row r="703" spans="2:2" ht="12.75">
      <c r="B703" s="20"/>
    </row>
    <row r="704" spans="2:2" ht="12.75">
      <c r="B704" s="20"/>
    </row>
    <row r="705" spans="2:2" ht="12.75">
      <c r="B705" s="20"/>
    </row>
    <row r="706" spans="2:2" ht="12.75">
      <c r="B706" s="20"/>
    </row>
    <row r="707" spans="2:2" ht="12.75">
      <c r="B707" s="20"/>
    </row>
    <row r="708" spans="2:2" ht="12.75">
      <c r="B708" s="20"/>
    </row>
    <row r="709" spans="2:2" ht="12.75">
      <c r="B709" s="20"/>
    </row>
    <row r="710" spans="2:2" ht="12.75">
      <c r="B710" s="20"/>
    </row>
    <row r="711" spans="2:2" ht="12.75">
      <c r="B711" s="20"/>
    </row>
    <row r="712" spans="2:2" ht="12.75">
      <c r="B712" s="20"/>
    </row>
    <row r="713" spans="2:2" ht="12.75">
      <c r="B713" s="20"/>
    </row>
    <row r="714" spans="2:2" ht="12.75">
      <c r="B714" s="20"/>
    </row>
    <row r="715" spans="2:2" ht="12.75">
      <c r="B715" s="20"/>
    </row>
    <row r="716" spans="2:2" ht="12.75">
      <c r="B716" s="20"/>
    </row>
    <row r="717" spans="2:2" ht="12.75">
      <c r="B717" s="20"/>
    </row>
    <row r="718" spans="2:2" ht="12.75">
      <c r="B718" s="20"/>
    </row>
    <row r="719" spans="2:2" ht="12.75">
      <c r="B719" s="20"/>
    </row>
    <row r="720" spans="2:2" ht="12.75">
      <c r="B720" s="20"/>
    </row>
    <row r="721" spans="2:2" ht="12.75">
      <c r="B721" s="20"/>
    </row>
    <row r="722" spans="2:2" ht="12.75">
      <c r="B722" s="20"/>
    </row>
    <row r="723" spans="2:2" ht="12.75">
      <c r="B723" s="20"/>
    </row>
    <row r="724" spans="2:2" ht="12.75">
      <c r="B724" s="20"/>
    </row>
    <row r="725" spans="2:2" ht="12.75">
      <c r="B725" s="20"/>
    </row>
    <row r="726" spans="2:2" ht="12.75">
      <c r="B726" s="20"/>
    </row>
    <row r="727" spans="2:2" ht="12.75">
      <c r="B727" s="20"/>
    </row>
    <row r="728" spans="2:2" ht="12.75">
      <c r="B728" s="20"/>
    </row>
    <row r="729" spans="2:2" ht="12.75">
      <c r="B729" s="20"/>
    </row>
    <row r="730" spans="2:2" ht="12.75">
      <c r="B730" s="20"/>
    </row>
    <row r="731" spans="2:2" ht="12.75">
      <c r="B731" s="20"/>
    </row>
    <row r="732" spans="2:2" ht="12.75">
      <c r="B732" s="20"/>
    </row>
    <row r="733" spans="2:2" ht="12.75">
      <c r="B733" s="20"/>
    </row>
    <row r="734" spans="2:2" ht="12.75">
      <c r="B734" s="20"/>
    </row>
    <row r="735" spans="2:2" ht="12.75">
      <c r="B735" s="20"/>
    </row>
    <row r="736" spans="2:2" ht="12.75">
      <c r="B736" s="20"/>
    </row>
    <row r="737" spans="2:2" ht="12.75">
      <c r="B737" s="20"/>
    </row>
    <row r="738" spans="2:2" ht="12.75">
      <c r="B738" s="20"/>
    </row>
    <row r="739" spans="2:2" ht="12.75">
      <c r="B739" s="20"/>
    </row>
    <row r="740" spans="2:2" ht="12.75">
      <c r="B740" s="20"/>
    </row>
    <row r="741" spans="2:2" ht="12.75">
      <c r="B741" s="20"/>
    </row>
    <row r="742" spans="2:2" ht="12.75">
      <c r="B742" s="20"/>
    </row>
    <row r="743" spans="2:2" ht="12.75">
      <c r="B743" s="20"/>
    </row>
    <row r="744" spans="2:2" ht="12.75">
      <c r="B744" s="20"/>
    </row>
    <row r="745" spans="2:2" ht="12.75">
      <c r="B745" s="20"/>
    </row>
    <row r="746" spans="2:2" ht="12.75">
      <c r="B746" s="20"/>
    </row>
    <row r="747" spans="2:2" ht="12.75">
      <c r="B747" s="20"/>
    </row>
    <row r="748" spans="2:2" ht="12.75">
      <c r="B748" s="20"/>
    </row>
    <row r="749" spans="2:2" ht="12.75">
      <c r="B749" s="20"/>
    </row>
    <row r="750" spans="2:2" ht="12.75">
      <c r="B750" s="20"/>
    </row>
    <row r="751" spans="2:2" ht="12.75">
      <c r="B751" s="20"/>
    </row>
    <row r="752" spans="2:2" ht="12.75">
      <c r="B752" s="20"/>
    </row>
    <row r="753" spans="2:2" ht="12.75">
      <c r="B753" s="20"/>
    </row>
    <row r="754" spans="2:2" ht="12.75">
      <c r="B754" s="20"/>
    </row>
    <row r="755" spans="2:2" ht="12.75">
      <c r="B755" s="20"/>
    </row>
    <row r="756" spans="2:2" ht="12.75">
      <c r="B756" s="20"/>
    </row>
    <row r="757" spans="2:2" ht="12.75">
      <c r="B757" s="20"/>
    </row>
    <row r="758" spans="2:2" ht="12.75">
      <c r="B758" s="20"/>
    </row>
    <row r="759" spans="2:2" ht="12.75">
      <c r="B759" s="20"/>
    </row>
    <row r="760" spans="2:2" ht="12.75">
      <c r="B760" s="20"/>
    </row>
    <row r="761" spans="2:2" ht="12.75">
      <c r="B761" s="20"/>
    </row>
    <row r="762" spans="2:2" ht="12.75">
      <c r="B762" s="20"/>
    </row>
    <row r="763" spans="2:2" ht="12.75">
      <c r="B763" s="20"/>
    </row>
    <row r="764" spans="2:2" ht="12.75">
      <c r="B764" s="20"/>
    </row>
    <row r="765" spans="2:2" ht="12.75">
      <c r="B765" s="20"/>
    </row>
    <row r="766" spans="2:2" ht="12.75">
      <c r="B766" s="20"/>
    </row>
    <row r="767" spans="2:2" ht="12.75">
      <c r="B767" s="20"/>
    </row>
    <row r="768" spans="2:2" ht="12.75">
      <c r="B768" s="20"/>
    </row>
    <row r="769" spans="2:2" ht="12.75">
      <c r="B769" s="20"/>
    </row>
    <row r="770" spans="2:2" ht="12.75">
      <c r="B770" s="20"/>
    </row>
    <row r="771" spans="2:2" ht="12.75">
      <c r="B771" s="20"/>
    </row>
    <row r="772" spans="2:2" ht="12.75">
      <c r="B772" s="20"/>
    </row>
    <row r="773" spans="2:2" ht="12.75">
      <c r="B773" s="20"/>
    </row>
    <row r="774" spans="2:2" ht="12.75">
      <c r="B774" s="20"/>
    </row>
    <row r="775" spans="2:2" ht="12.75">
      <c r="B775" s="20"/>
    </row>
    <row r="776" spans="2:2" ht="12.75">
      <c r="B776" s="20"/>
    </row>
    <row r="777" spans="2:2" ht="12.75">
      <c r="B777" s="20"/>
    </row>
    <row r="778" spans="2:2" ht="12.75">
      <c r="B778" s="20"/>
    </row>
    <row r="779" spans="2:2" ht="12.75">
      <c r="B779" s="20"/>
    </row>
    <row r="780" spans="2:2" ht="12.75">
      <c r="B780" s="20"/>
    </row>
    <row r="781" spans="2:2" ht="12.75">
      <c r="B781" s="20"/>
    </row>
    <row r="782" spans="2:2" ht="12.75">
      <c r="B782" s="20"/>
    </row>
    <row r="783" spans="2:2" ht="12.75">
      <c r="B783" s="20"/>
    </row>
    <row r="784" spans="2:2" ht="12.75">
      <c r="B784" s="20"/>
    </row>
    <row r="785" spans="2:2" ht="12.75">
      <c r="B785" s="20"/>
    </row>
    <row r="786" spans="2:2" ht="12.75">
      <c r="B786" s="20"/>
    </row>
    <row r="787" spans="2:2" ht="12.75">
      <c r="B787" s="20"/>
    </row>
    <row r="788" spans="2:2" ht="12.75">
      <c r="B788" s="20"/>
    </row>
    <row r="789" spans="2:2" ht="12.75">
      <c r="B789" s="20"/>
    </row>
    <row r="790" spans="2:2" ht="12.75">
      <c r="B790" s="20"/>
    </row>
    <row r="791" spans="2:2" ht="12.75">
      <c r="B791" s="20"/>
    </row>
    <row r="792" spans="2:2" ht="12.75">
      <c r="B792" s="20"/>
    </row>
    <row r="793" spans="2:2" ht="12.75">
      <c r="B793" s="20"/>
    </row>
    <row r="794" spans="2:2" ht="12.75">
      <c r="B794" s="20"/>
    </row>
    <row r="795" spans="2:2" ht="12.75">
      <c r="B795" s="20"/>
    </row>
    <row r="796" spans="2:2" ht="12.75">
      <c r="B796" s="20"/>
    </row>
    <row r="797" spans="2:2" ht="12.75">
      <c r="B797" s="20"/>
    </row>
    <row r="798" spans="2:2" ht="12.75">
      <c r="B798" s="20"/>
    </row>
    <row r="799" spans="2:2" ht="12.75">
      <c r="B799" s="20"/>
    </row>
    <row r="800" spans="2:2" ht="12.75">
      <c r="B800" s="20"/>
    </row>
    <row r="801" spans="2:2" ht="12.75">
      <c r="B801" s="20"/>
    </row>
    <row r="802" spans="2:2" ht="12.75">
      <c r="B802" s="20"/>
    </row>
    <row r="803" spans="2:2" ht="12.75">
      <c r="B803" s="20"/>
    </row>
    <row r="804" spans="2:2" ht="12.75">
      <c r="B804" s="20"/>
    </row>
    <row r="805" spans="2:2" ht="12.75">
      <c r="B805" s="20"/>
    </row>
    <row r="806" spans="2:2" ht="12.75">
      <c r="B806" s="20"/>
    </row>
    <row r="807" spans="2:2" ht="12.75">
      <c r="B807" s="20"/>
    </row>
    <row r="808" spans="2:2" ht="12.75">
      <c r="B808" s="20"/>
    </row>
    <row r="809" spans="2:2" ht="12.75">
      <c r="B809" s="20"/>
    </row>
    <row r="810" spans="2:2" ht="12.75">
      <c r="B810" s="20"/>
    </row>
    <row r="811" spans="2:2" ht="12.75">
      <c r="B811" s="20"/>
    </row>
    <row r="812" spans="2:2" ht="12.75">
      <c r="B812" s="20"/>
    </row>
    <row r="813" spans="2:2" ht="12.75">
      <c r="B813" s="20"/>
    </row>
    <row r="814" spans="2:2" ht="12.75">
      <c r="B814" s="20"/>
    </row>
    <row r="815" spans="2:2" ht="12.75">
      <c r="B815" s="20"/>
    </row>
    <row r="816" spans="2:2" ht="12.75">
      <c r="B816" s="20"/>
    </row>
    <row r="817" spans="2:2" ht="12.75">
      <c r="B817" s="20"/>
    </row>
    <row r="818" spans="2:2" ht="12.75">
      <c r="B818" s="20"/>
    </row>
    <row r="819" spans="2:2" ht="12.75">
      <c r="B819" s="20"/>
    </row>
    <row r="820" spans="2:2" ht="12.75">
      <c r="B820" s="20"/>
    </row>
    <row r="821" spans="2:2" ht="12.75">
      <c r="B821" s="20"/>
    </row>
    <row r="822" spans="2:2" ht="12.75">
      <c r="B822" s="20"/>
    </row>
    <row r="823" spans="2:2" ht="12.75">
      <c r="B823" s="20"/>
    </row>
    <row r="824" spans="2:2" ht="12.75">
      <c r="B824" s="20"/>
    </row>
    <row r="825" spans="2:2" ht="12.75">
      <c r="B825" s="20"/>
    </row>
    <row r="826" spans="2:2" ht="12.75">
      <c r="B826" s="20"/>
    </row>
    <row r="827" spans="2:2" ht="12.75">
      <c r="B827" s="20"/>
    </row>
    <row r="828" spans="2:2" ht="12.75">
      <c r="B828" s="20"/>
    </row>
    <row r="829" spans="2:2" ht="12.75">
      <c r="B829" s="20"/>
    </row>
    <row r="830" spans="2:2" ht="12.75">
      <c r="B830" s="20"/>
    </row>
    <row r="831" spans="2:2" ht="12.75">
      <c r="B831" s="20"/>
    </row>
    <row r="832" spans="2:2" ht="12.75">
      <c r="B832" s="20"/>
    </row>
    <row r="833" spans="2:2" ht="12.75">
      <c r="B833" s="20"/>
    </row>
    <row r="834" spans="2:2" ht="12.75">
      <c r="B834" s="20"/>
    </row>
    <row r="835" spans="2:2" ht="12.75">
      <c r="B835" s="20"/>
    </row>
    <row r="836" spans="2:2" ht="12.75">
      <c r="B836" s="20"/>
    </row>
    <row r="837" spans="2:2" ht="12.75">
      <c r="B837" s="20"/>
    </row>
    <row r="838" spans="2:2" ht="12.75">
      <c r="B838" s="20"/>
    </row>
    <row r="839" spans="2:2" ht="12.75">
      <c r="B839" s="20"/>
    </row>
    <row r="840" spans="2:2" ht="12.75">
      <c r="B840" s="20"/>
    </row>
    <row r="841" spans="2:2" ht="12.75">
      <c r="B841" s="20"/>
    </row>
    <row r="842" spans="2:2" ht="12.75">
      <c r="B842" s="20"/>
    </row>
    <row r="843" spans="2:2" ht="12.75">
      <c r="B843" s="20"/>
    </row>
    <row r="844" spans="2:2" ht="12.75">
      <c r="B844" s="20"/>
    </row>
    <row r="845" spans="2:2" ht="12.75">
      <c r="B845" s="20"/>
    </row>
    <row r="846" spans="2:2" ht="12.75">
      <c r="B846" s="20"/>
    </row>
    <row r="847" spans="2:2" ht="12.75">
      <c r="B847" s="20"/>
    </row>
    <row r="848" spans="2:2" ht="12.75">
      <c r="B848" s="20"/>
    </row>
    <row r="849" spans="2:2" ht="12.75">
      <c r="B849" s="20"/>
    </row>
    <row r="850" spans="2:2" ht="12.75">
      <c r="B850" s="20"/>
    </row>
    <row r="851" spans="2:2" ht="12.75">
      <c r="B851" s="20"/>
    </row>
    <row r="852" spans="2:2" ht="12.75">
      <c r="B852" s="20"/>
    </row>
    <row r="853" spans="2:2" ht="12.75">
      <c r="B853" s="20"/>
    </row>
    <row r="854" spans="2:2" ht="12.75">
      <c r="B854" s="20"/>
    </row>
    <row r="855" spans="2:2" ht="12.75">
      <c r="B855" s="20"/>
    </row>
    <row r="856" spans="2:2" ht="12.75">
      <c r="B856" s="20"/>
    </row>
    <row r="857" spans="2:2" ht="12.75">
      <c r="B857" s="20"/>
    </row>
    <row r="858" spans="2:2" ht="12.75">
      <c r="B858" s="20"/>
    </row>
    <row r="859" spans="2:2" ht="12.75">
      <c r="B859" s="20"/>
    </row>
    <row r="860" spans="2:2" ht="12.75">
      <c r="B860" s="20"/>
    </row>
    <row r="861" spans="2:2" ht="12.75">
      <c r="B861" s="20"/>
    </row>
    <row r="862" spans="2:2" ht="12.75">
      <c r="B862" s="20"/>
    </row>
    <row r="863" spans="2:2" ht="12.75">
      <c r="B863" s="20"/>
    </row>
    <row r="864" spans="2:2" ht="12.75">
      <c r="B864" s="20"/>
    </row>
    <row r="865" spans="2:2" ht="12.75">
      <c r="B865" s="20"/>
    </row>
    <row r="866" spans="2:2" ht="12.75">
      <c r="B866" s="20"/>
    </row>
    <row r="867" spans="2:2" ht="12.75">
      <c r="B867" s="20"/>
    </row>
    <row r="868" spans="2:2" ht="12.75">
      <c r="B868" s="20"/>
    </row>
    <row r="869" spans="2:2" ht="12.75">
      <c r="B869" s="20"/>
    </row>
    <row r="870" spans="2:2" ht="12.75">
      <c r="B870" s="20"/>
    </row>
    <row r="871" spans="2:2" ht="12.75">
      <c r="B871" s="20"/>
    </row>
    <row r="872" spans="2:2" ht="12.75">
      <c r="B872" s="20"/>
    </row>
    <row r="873" spans="2:2" ht="12.75">
      <c r="B873" s="20"/>
    </row>
    <row r="874" spans="2:2" ht="12.75">
      <c r="B874" s="20"/>
    </row>
    <row r="875" spans="2:2" ht="12.75">
      <c r="B875" s="20"/>
    </row>
    <row r="876" spans="2:2" ht="12.75">
      <c r="B876" s="20"/>
    </row>
    <row r="877" spans="2:2" ht="12.75">
      <c r="B877" s="20"/>
    </row>
    <row r="878" spans="2:2" ht="12.75">
      <c r="B878" s="20"/>
    </row>
    <row r="879" spans="2:2" ht="12.75">
      <c r="B879" s="20"/>
    </row>
    <row r="880" spans="2:2" ht="12.75">
      <c r="B880" s="20"/>
    </row>
    <row r="881" spans="2:2" ht="12.75">
      <c r="B881" s="20"/>
    </row>
    <row r="882" spans="2:2" ht="12.75">
      <c r="B882" s="20"/>
    </row>
    <row r="883" spans="2:2" ht="12.75">
      <c r="B883" s="20"/>
    </row>
    <row r="884" spans="2:2" ht="12.75">
      <c r="B884" s="20"/>
    </row>
    <row r="885" spans="2:2" ht="12.75">
      <c r="B885" s="20"/>
    </row>
    <row r="886" spans="2:2" ht="12.75">
      <c r="B886" s="20"/>
    </row>
    <row r="887" spans="2:2" ht="12.75">
      <c r="B887" s="20"/>
    </row>
    <row r="888" spans="2:2" ht="12.75">
      <c r="B888" s="20"/>
    </row>
    <row r="889" spans="2:2" ht="12.75">
      <c r="B889" s="20"/>
    </row>
    <row r="890" spans="2:2" ht="12.75">
      <c r="B890" s="20"/>
    </row>
    <row r="891" spans="2:2" ht="12.75">
      <c r="B891" s="20"/>
    </row>
    <row r="892" spans="2:2" ht="12.75">
      <c r="B892" s="20"/>
    </row>
    <row r="893" spans="2:2" ht="12.75">
      <c r="B893" s="20"/>
    </row>
    <row r="894" spans="2:2" ht="12.75">
      <c r="B894" s="20"/>
    </row>
    <row r="895" spans="2:2" ht="12.75">
      <c r="B895" s="20"/>
    </row>
    <row r="896" spans="2:2" ht="12.75">
      <c r="B896" s="20"/>
    </row>
    <row r="897" spans="2:2" ht="12.75">
      <c r="B897" s="20"/>
    </row>
    <row r="898" spans="2:2" ht="12.75">
      <c r="B898" s="20"/>
    </row>
    <row r="899" spans="2:2" ht="12.75">
      <c r="B899" s="20"/>
    </row>
    <row r="900" spans="2:2" ht="12.75">
      <c r="B900" s="20"/>
    </row>
    <row r="901" spans="2:2" ht="12.75">
      <c r="B901" s="20"/>
    </row>
    <row r="902" spans="2:2" ht="12.75">
      <c r="B902" s="20"/>
    </row>
    <row r="903" spans="2:2" ht="12.75">
      <c r="B903" s="20"/>
    </row>
    <row r="904" spans="2:2" ht="12.75">
      <c r="B904" s="20"/>
    </row>
    <row r="905" spans="2:2" ht="12.75">
      <c r="B905" s="20"/>
    </row>
    <row r="906" spans="2:2" ht="12.75">
      <c r="B906" s="20"/>
    </row>
    <row r="907" spans="2:2" ht="12.75">
      <c r="B907" s="20"/>
    </row>
    <row r="908" spans="2:2" ht="12.75">
      <c r="B908" s="20"/>
    </row>
    <row r="909" spans="2:2" ht="12.75">
      <c r="B909" s="20"/>
    </row>
    <row r="910" spans="2:2" ht="12.75">
      <c r="B910" s="20"/>
    </row>
    <row r="911" spans="2:2" ht="12.75">
      <c r="B911" s="20"/>
    </row>
    <row r="912" spans="2:2" ht="12.75">
      <c r="B912" s="20"/>
    </row>
    <row r="913" spans="2:2" ht="12.75">
      <c r="B913" s="20"/>
    </row>
    <row r="914" spans="2:2" ht="12.75">
      <c r="B914" s="20"/>
    </row>
    <row r="915" spans="2:2" ht="12.75">
      <c r="B915" s="20"/>
    </row>
    <row r="916" spans="2:2" ht="12.75">
      <c r="B916" s="20"/>
    </row>
    <row r="917" spans="2:2" ht="12.75">
      <c r="B917" s="20"/>
    </row>
    <row r="918" spans="2:2" ht="12.75">
      <c r="B918" s="20"/>
    </row>
    <row r="919" spans="2:2" ht="12.75">
      <c r="B919" s="20"/>
    </row>
    <row r="920" spans="2:2" ht="12.75">
      <c r="B920" s="20"/>
    </row>
    <row r="921" spans="2:2" ht="12.75">
      <c r="B921" s="20"/>
    </row>
    <row r="922" spans="2:2" ht="12.75">
      <c r="B922" s="20"/>
    </row>
    <row r="923" spans="2:2" ht="12.75">
      <c r="B923" s="20"/>
    </row>
    <row r="924" spans="2:2" ht="12.75">
      <c r="B924" s="20"/>
    </row>
    <row r="925" spans="2:2" ht="12.75">
      <c r="B925" s="20"/>
    </row>
    <row r="926" spans="2:2" ht="12.75">
      <c r="B926" s="20"/>
    </row>
    <row r="927" spans="2:2" ht="12.75">
      <c r="B927" s="20"/>
    </row>
    <row r="928" spans="2:2" ht="12.75">
      <c r="B928" s="20"/>
    </row>
    <row r="929" spans="2:2" ht="12.75">
      <c r="B929" s="20"/>
    </row>
    <row r="930" spans="2:2" ht="12.75">
      <c r="B930" s="20"/>
    </row>
    <row r="931" spans="2:2" ht="12.75">
      <c r="B931" s="20"/>
    </row>
    <row r="932" spans="2:2" ht="12.75">
      <c r="B932" s="20"/>
    </row>
    <row r="933" spans="2:2" ht="12.75">
      <c r="B933" s="20"/>
    </row>
    <row r="934" spans="2:2" ht="12.75">
      <c r="B934" s="20"/>
    </row>
    <row r="935" spans="2:2" ht="12.75">
      <c r="B935" s="20"/>
    </row>
    <row r="936" spans="2:2" ht="12.75">
      <c r="B936" s="20"/>
    </row>
    <row r="937" spans="2:2" ht="12.75">
      <c r="B937" s="20"/>
    </row>
    <row r="938" spans="2:2" ht="12.75">
      <c r="B938" s="20"/>
    </row>
    <row r="939" spans="2:2" ht="12.75">
      <c r="B939" s="20"/>
    </row>
    <row r="940" spans="2:2" ht="12.75">
      <c r="B940" s="20"/>
    </row>
    <row r="941" spans="2:2" ht="12.75">
      <c r="B941" s="20"/>
    </row>
    <row r="942" spans="2:2" ht="12.75">
      <c r="B942" s="20"/>
    </row>
    <row r="943" spans="2:2" ht="12.75">
      <c r="B943" s="20"/>
    </row>
    <row r="944" spans="2:2" ht="12.75">
      <c r="B944" s="20"/>
    </row>
    <row r="945" spans="2:2" ht="12.75">
      <c r="B945" s="20"/>
    </row>
    <row r="946" spans="2:2" ht="12.75">
      <c r="B946" s="20"/>
    </row>
    <row r="947" spans="2:2" ht="12.75">
      <c r="B947" s="20"/>
    </row>
    <row r="948" spans="2:2" ht="12.75">
      <c r="B948" s="20"/>
    </row>
    <row r="949" spans="2:2" ht="12.75">
      <c r="B949" s="20"/>
    </row>
    <row r="950" spans="2:2" ht="12.75">
      <c r="B950" s="20"/>
    </row>
    <row r="951" spans="2:2" ht="12.75">
      <c r="B951" s="20"/>
    </row>
    <row r="952" spans="2:2" ht="12.75">
      <c r="B952" s="20"/>
    </row>
    <row r="953" spans="2:2" ht="12.75">
      <c r="B953" s="20"/>
    </row>
    <row r="954" spans="2:2" ht="12.75">
      <c r="B954" s="20"/>
    </row>
    <row r="955" spans="2:2" ht="12.75">
      <c r="B955" s="20"/>
    </row>
    <row r="956" spans="2:2" ht="12.75">
      <c r="B956" s="20"/>
    </row>
    <row r="957" spans="2:2" ht="12.75">
      <c r="B957" s="20"/>
    </row>
    <row r="958" spans="2:2" ht="12.75">
      <c r="B958" s="20"/>
    </row>
    <row r="959" spans="2:2" ht="12.75">
      <c r="B959" s="20"/>
    </row>
    <row r="960" spans="2:2" ht="12.75">
      <c r="B960" s="20"/>
    </row>
    <row r="961" spans="2:2" ht="12.75">
      <c r="B961" s="20"/>
    </row>
    <row r="962" spans="2:2" ht="12.75">
      <c r="B962" s="20"/>
    </row>
    <row r="963" spans="2:2" ht="12.75">
      <c r="B963" s="20"/>
    </row>
    <row r="964" spans="2:2" ht="12.75">
      <c r="B964" s="20"/>
    </row>
    <row r="965" spans="2:2" ht="12.75">
      <c r="B965" s="20"/>
    </row>
    <row r="966" spans="2:2" ht="12.75">
      <c r="B966" s="20"/>
    </row>
    <row r="967" spans="2:2" ht="12.75">
      <c r="B967" s="20"/>
    </row>
    <row r="968" spans="2:2" ht="12.75">
      <c r="B968" s="20"/>
    </row>
    <row r="969" spans="2:2" ht="12.75">
      <c r="B969" s="20"/>
    </row>
    <row r="970" spans="2:2" ht="12.75">
      <c r="B970" s="20"/>
    </row>
    <row r="971" spans="2:2" ht="12.75">
      <c r="B971" s="20"/>
    </row>
    <row r="972" spans="2:2" ht="12.75">
      <c r="B972" s="20"/>
    </row>
    <row r="973" spans="2:2" ht="12.75">
      <c r="B973" s="20"/>
    </row>
    <row r="974" spans="2:2" ht="12.75">
      <c r="B974" s="20"/>
    </row>
    <row r="975" spans="2:2" ht="12.75">
      <c r="B975" s="20"/>
    </row>
    <row r="976" spans="2:2" ht="12.75">
      <c r="B976" s="20"/>
    </row>
    <row r="977" spans="2:2" ht="12.75">
      <c r="B977" s="20"/>
    </row>
    <row r="978" spans="2:2" ht="12.75">
      <c r="B978" s="20"/>
    </row>
    <row r="979" spans="2:2" ht="12.75">
      <c r="B979" s="20"/>
    </row>
    <row r="980" spans="2:2" ht="12.75">
      <c r="B980" s="20"/>
    </row>
    <row r="981" spans="2:2" ht="12.75">
      <c r="B981" s="20"/>
    </row>
    <row r="982" spans="2:2" ht="12.75">
      <c r="B982" s="20"/>
    </row>
    <row r="983" spans="2:2" ht="12.75">
      <c r="B983" s="20"/>
    </row>
    <row r="984" spans="2:2" ht="12.75">
      <c r="B984" s="20"/>
    </row>
    <row r="985" spans="2:2" ht="12.75">
      <c r="B985" s="20"/>
    </row>
    <row r="986" spans="2:2" ht="12.75">
      <c r="B986" s="20"/>
    </row>
    <row r="987" spans="2:2" ht="12.75">
      <c r="B987" s="20"/>
    </row>
    <row r="988" spans="2:2" ht="12.75">
      <c r="B988" s="20"/>
    </row>
    <row r="989" spans="2:2" ht="12.75">
      <c r="B989" s="20"/>
    </row>
    <row r="990" spans="2:2" ht="12.75">
      <c r="B990" s="20"/>
    </row>
    <row r="991" spans="2:2" ht="12.75">
      <c r="B991" s="20"/>
    </row>
    <row r="992" spans="2:2" ht="12.75">
      <c r="B992" s="20"/>
    </row>
    <row r="993" spans="2:2" ht="12.75">
      <c r="B993" s="20"/>
    </row>
    <row r="994" spans="2:2" ht="12.75">
      <c r="B994" s="20"/>
    </row>
    <row r="995" spans="2:2" ht="12.75">
      <c r="B995" s="20"/>
    </row>
    <row r="996" spans="2:2" ht="12.75">
      <c r="B996" s="20"/>
    </row>
    <row r="997" spans="2:2" ht="12.75">
      <c r="B997" s="20"/>
    </row>
  </sheetData>
  <autoFilter ref="A1:C227" xr:uid="{00000000-0009-0000-0000-000011000000}"/>
  <hyperlinks>
    <hyperlink ref="B2" r:id="rId1" xr:uid="{00000000-0004-0000-1100-000000000000}"/>
    <hyperlink ref="B3" r:id="rId2" xr:uid="{00000000-0004-0000-1100-000001000000}"/>
    <hyperlink ref="B4" r:id="rId3" xr:uid="{00000000-0004-0000-1100-000002000000}"/>
    <hyperlink ref="B5" r:id="rId4" xr:uid="{00000000-0004-0000-1100-000003000000}"/>
    <hyperlink ref="B6" r:id="rId5" xr:uid="{00000000-0004-0000-1100-000004000000}"/>
    <hyperlink ref="B7" r:id="rId6" xr:uid="{00000000-0004-0000-1100-000005000000}"/>
    <hyperlink ref="B8" r:id="rId7" xr:uid="{00000000-0004-0000-1100-000006000000}"/>
    <hyperlink ref="B9" r:id="rId8" xr:uid="{00000000-0004-0000-1100-000007000000}"/>
    <hyperlink ref="B10" r:id="rId9" xr:uid="{00000000-0004-0000-1100-000008000000}"/>
    <hyperlink ref="B11" r:id="rId10" xr:uid="{00000000-0004-0000-1100-000009000000}"/>
    <hyperlink ref="B12" r:id="rId11" xr:uid="{00000000-0004-0000-1100-00000A000000}"/>
    <hyperlink ref="B13" r:id="rId12" xr:uid="{00000000-0004-0000-1100-00000B000000}"/>
    <hyperlink ref="B14" r:id="rId13" xr:uid="{00000000-0004-0000-1100-00000C000000}"/>
    <hyperlink ref="B15" r:id="rId14" xr:uid="{00000000-0004-0000-1100-00000D000000}"/>
    <hyperlink ref="B16" r:id="rId15" xr:uid="{00000000-0004-0000-1100-00000E000000}"/>
    <hyperlink ref="B17" r:id="rId16" xr:uid="{00000000-0004-0000-1100-00000F000000}"/>
    <hyperlink ref="B18" r:id="rId17" xr:uid="{00000000-0004-0000-1100-000010000000}"/>
    <hyperlink ref="B19" r:id="rId18" xr:uid="{00000000-0004-0000-1100-000011000000}"/>
    <hyperlink ref="B20" r:id="rId19" xr:uid="{00000000-0004-0000-1100-000012000000}"/>
    <hyperlink ref="B21" r:id="rId20" xr:uid="{00000000-0004-0000-1100-000013000000}"/>
    <hyperlink ref="B22" r:id="rId21" xr:uid="{00000000-0004-0000-1100-000014000000}"/>
    <hyperlink ref="B23" r:id="rId22" xr:uid="{00000000-0004-0000-1100-000015000000}"/>
    <hyperlink ref="B24" r:id="rId23" xr:uid="{00000000-0004-0000-1100-000016000000}"/>
    <hyperlink ref="B25" r:id="rId24" xr:uid="{00000000-0004-0000-1100-000017000000}"/>
    <hyperlink ref="B26" r:id="rId25" xr:uid="{00000000-0004-0000-1100-000018000000}"/>
    <hyperlink ref="B27" r:id="rId26" xr:uid="{00000000-0004-0000-1100-000019000000}"/>
    <hyperlink ref="B28" r:id="rId27" xr:uid="{00000000-0004-0000-1100-00001A000000}"/>
    <hyperlink ref="B29" r:id="rId28" xr:uid="{00000000-0004-0000-1100-00001B000000}"/>
    <hyperlink ref="B30" r:id="rId29" xr:uid="{00000000-0004-0000-1100-00001C000000}"/>
    <hyperlink ref="B31" r:id="rId30" xr:uid="{00000000-0004-0000-1100-00001D000000}"/>
    <hyperlink ref="B32" r:id="rId31" xr:uid="{00000000-0004-0000-1100-00001E000000}"/>
    <hyperlink ref="B33" r:id="rId32" xr:uid="{00000000-0004-0000-1100-00001F000000}"/>
    <hyperlink ref="B34" r:id="rId33" xr:uid="{00000000-0004-0000-1100-000020000000}"/>
    <hyperlink ref="B35" r:id="rId34" xr:uid="{00000000-0004-0000-1100-000021000000}"/>
    <hyperlink ref="B36" r:id="rId35" xr:uid="{00000000-0004-0000-1100-000022000000}"/>
    <hyperlink ref="B37" r:id="rId36" xr:uid="{00000000-0004-0000-1100-000023000000}"/>
    <hyperlink ref="B38" r:id="rId37" xr:uid="{00000000-0004-0000-1100-000024000000}"/>
    <hyperlink ref="B39" r:id="rId38" xr:uid="{00000000-0004-0000-1100-000025000000}"/>
    <hyperlink ref="B40" r:id="rId39" xr:uid="{00000000-0004-0000-1100-000026000000}"/>
    <hyperlink ref="B41" r:id="rId40" xr:uid="{00000000-0004-0000-1100-000027000000}"/>
    <hyperlink ref="B42" r:id="rId41" xr:uid="{00000000-0004-0000-1100-000028000000}"/>
    <hyperlink ref="B43" r:id="rId42" xr:uid="{00000000-0004-0000-1100-000029000000}"/>
    <hyperlink ref="B44" r:id="rId43" xr:uid="{00000000-0004-0000-1100-00002A000000}"/>
    <hyperlink ref="B45" r:id="rId44" xr:uid="{00000000-0004-0000-1100-00002B000000}"/>
    <hyperlink ref="B46" r:id="rId45" xr:uid="{00000000-0004-0000-1100-00002C000000}"/>
    <hyperlink ref="B47" r:id="rId46" xr:uid="{00000000-0004-0000-1100-00002D000000}"/>
    <hyperlink ref="B48" r:id="rId47" xr:uid="{00000000-0004-0000-1100-00002E000000}"/>
    <hyperlink ref="B49" r:id="rId48" xr:uid="{00000000-0004-0000-1100-00002F000000}"/>
    <hyperlink ref="B50" r:id="rId49" xr:uid="{00000000-0004-0000-1100-000030000000}"/>
    <hyperlink ref="B51" r:id="rId50" xr:uid="{00000000-0004-0000-1100-000031000000}"/>
    <hyperlink ref="B52" r:id="rId51" xr:uid="{00000000-0004-0000-1100-000032000000}"/>
    <hyperlink ref="B53" r:id="rId52" xr:uid="{00000000-0004-0000-1100-000033000000}"/>
    <hyperlink ref="B54" r:id="rId53" xr:uid="{00000000-0004-0000-1100-000034000000}"/>
    <hyperlink ref="B55" r:id="rId54" xr:uid="{00000000-0004-0000-1100-000035000000}"/>
    <hyperlink ref="B56" r:id="rId55" xr:uid="{00000000-0004-0000-1100-000036000000}"/>
    <hyperlink ref="B57" r:id="rId56" xr:uid="{00000000-0004-0000-1100-000037000000}"/>
    <hyperlink ref="B58" r:id="rId57" xr:uid="{00000000-0004-0000-1100-000038000000}"/>
    <hyperlink ref="B59" r:id="rId58" xr:uid="{00000000-0004-0000-1100-000039000000}"/>
    <hyperlink ref="B60" r:id="rId59" xr:uid="{00000000-0004-0000-1100-00003A000000}"/>
    <hyperlink ref="B61" r:id="rId60" xr:uid="{00000000-0004-0000-1100-00003B000000}"/>
    <hyperlink ref="B62" r:id="rId61" xr:uid="{00000000-0004-0000-1100-00003C000000}"/>
    <hyperlink ref="B63" r:id="rId62" xr:uid="{00000000-0004-0000-1100-00003D000000}"/>
    <hyperlink ref="B64" r:id="rId63" xr:uid="{00000000-0004-0000-1100-00003E000000}"/>
    <hyperlink ref="B65" r:id="rId64" xr:uid="{00000000-0004-0000-1100-00003F000000}"/>
    <hyperlink ref="B66" r:id="rId65" xr:uid="{00000000-0004-0000-1100-000040000000}"/>
    <hyperlink ref="B67" r:id="rId66" xr:uid="{00000000-0004-0000-1100-000041000000}"/>
    <hyperlink ref="B68" r:id="rId67" xr:uid="{00000000-0004-0000-1100-000042000000}"/>
    <hyperlink ref="B69" r:id="rId68" xr:uid="{00000000-0004-0000-1100-000043000000}"/>
    <hyperlink ref="B70" r:id="rId69" xr:uid="{00000000-0004-0000-1100-000044000000}"/>
    <hyperlink ref="B71" r:id="rId70" xr:uid="{00000000-0004-0000-1100-000045000000}"/>
    <hyperlink ref="B72" r:id="rId71" xr:uid="{00000000-0004-0000-1100-000046000000}"/>
    <hyperlink ref="B73" r:id="rId72" xr:uid="{00000000-0004-0000-1100-000047000000}"/>
    <hyperlink ref="B74" r:id="rId73" xr:uid="{00000000-0004-0000-1100-000048000000}"/>
    <hyperlink ref="B75" r:id="rId74" xr:uid="{00000000-0004-0000-1100-000049000000}"/>
    <hyperlink ref="B76" r:id="rId75" xr:uid="{00000000-0004-0000-1100-00004A000000}"/>
    <hyperlink ref="B77" r:id="rId76" xr:uid="{00000000-0004-0000-1100-00004B000000}"/>
    <hyperlink ref="B78" r:id="rId77" xr:uid="{00000000-0004-0000-1100-00004C000000}"/>
    <hyperlink ref="B79" r:id="rId78" xr:uid="{00000000-0004-0000-1100-00004D000000}"/>
    <hyperlink ref="B80" r:id="rId79" xr:uid="{00000000-0004-0000-1100-00004E000000}"/>
    <hyperlink ref="B81" r:id="rId80" xr:uid="{00000000-0004-0000-1100-00004F000000}"/>
    <hyperlink ref="B82" r:id="rId81" xr:uid="{00000000-0004-0000-1100-000050000000}"/>
    <hyperlink ref="B83" r:id="rId82" xr:uid="{00000000-0004-0000-1100-000051000000}"/>
    <hyperlink ref="B84" r:id="rId83" xr:uid="{00000000-0004-0000-1100-000052000000}"/>
    <hyperlink ref="B85" r:id="rId84" xr:uid="{00000000-0004-0000-1100-000053000000}"/>
    <hyperlink ref="B86" r:id="rId85" xr:uid="{00000000-0004-0000-1100-000054000000}"/>
    <hyperlink ref="B87" r:id="rId86" xr:uid="{00000000-0004-0000-1100-000055000000}"/>
    <hyperlink ref="B88" r:id="rId87" xr:uid="{00000000-0004-0000-1100-000056000000}"/>
    <hyperlink ref="B89" r:id="rId88" xr:uid="{00000000-0004-0000-1100-000057000000}"/>
    <hyperlink ref="B90" r:id="rId89" xr:uid="{00000000-0004-0000-1100-000058000000}"/>
    <hyperlink ref="B91" r:id="rId90" xr:uid="{00000000-0004-0000-1100-000059000000}"/>
    <hyperlink ref="B92" r:id="rId91" xr:uid="{00000000-0004-0000-1100-00005A000000}"/>
    <hyperlink ref="B93" r:id="rId92" xr:uid="{00000000-0004-0000-1100-00005B000000}"/>
    <hyperlink ref="B94" r:id="rId93" xr:uid="{00000000-0004-0000-1100-00005C000000}"/>
    <hyperlink ref="B95" r:id="rId94" xr:uid="{00000000-0004-0000-1100-00005D000000}"/>
    <hyperlink ref="B96" r:id="rId95" xr:uid="{00000000-0004-0000-1100-00005E000000}"/>
    <hyperlink ref="B97" r:id="rId96" xr:uid="{00000000-0004-0000-1100-00005F000000}"/>
    <hyperlink ref="B98" r:id="rId97" xr:uid="{00000000-0004-0000-1100-000060000000}"/>
    <hyperlink ref="B99" r:id="rId98" xr:uid="{00000000-0004-0000-1100-000061000000}"/>
    <hyperlink ref="B100" r:id="rId99" xr:uid="{00000000-0004-0000-1100-000062000000}"/>
    <hyperlink ref="B101" r:id="rId100" xr:uid="{00000000-0004-0000-1100-000063000000}"/>
    <hyperlink ref="B102" r:id="rId101" xr:uid="{00000000-0004-0000-1100-000064000000}"/>
    <hyperlink ref="B103" r:id="rId102" xr:uid="{00000000-0004-0000-1100-000065000000}"/>
    <hyperlink ref="B104" r:id="rId103" xr:uid="{00000000-0004-0000-1100-000066000000}"/>
    <hyperlink ref="B105" r:id="rId104" xr:uid="{00000000-0004-0000-1100-000067000000}"/>
    <hyperlink ref="B106" r:id="rId105" xr:uid="{00000000-0004-0000-1100-000068000000}"/>
    <hyperlink ref="B107" r:id="rId106" xr:uid="{00000000-0004-0000-1100-000069000000}"/>
    <hyperlink ref="B108" r:id="rId107" xr:uid="{00000000-0004-0000-1100-00006A000000}"/>
    <hyperlink ref="B109" r:id="rId108" xr:uid="{00000000-0004-0000-1100-00006B000000}"/>
    <hyperlink ref="B110" r:id="rId109" xr:uid="{00000000-0004-0000-1100-00006C000000}"/>
    <hyperlink ref="B111" r:id="rId110" xr:uid="{00000000-0004-0000-1100-00006D000000}"/>
    <hyperlink ref="B112" r:id="rId111" xr:uid="{00000000-0004-0000-1100-00006E000000}"/>
    <hyperlink ref="B113" r:id="rId112" xr:uid="{00000000-0004-0000-1100-00006F000000}"/>
    <hyperlink ref="B114" r:id="rId113" xr:uid="{00000000-0004-0000-1100-000070000000}"/>
    <hyperlink ref="B115" r:id="rId114" xr:uid="{00000000-0004-0000-1100-000071000000}"/>
    <hyperlink ref="B116" r:id="rId115" xr:uid="{00000000-0004-0000-1100-000072000000}"/>
    <hyperlink ref="B117" r:id="rId116" xr:uid="{00000000-0004-0000-1100-000073000000}"/>
    <hyperlink ref="B118" r:id="rId117" xr:uid="{00000000-0004-0000-1100-000074000000}"/>
    <hyperlink ref="B119" r:id="rId118" xr:uid="{00000000-0004-0000-1100-000075000000}"/>
    <hyperlink ref="B120" r:id="rId119" xr:uid="{00000000-0004-0000-1100-000076000000}"/>
    <hyperlink ref="B121" r:id="rId120" xr:uid="{00000000-0004-0000-1100-000077000000}"/>
    <hyperlink ref="B122" r:id="rId121" xr:uid="{00000000-0004-0000-1100-000078000000}"/>
    <hyperlink ref="B123" r:id="rId122" xr:uid="{00000000-0004-0000-1100-000079000000}"/>
    <hyperlink ref="B124" r:id="rId123" xr:uid="{00000000-0004-0000-1100-00007A000000}"/>
    <hyperlink ref="B125" r:id="rId124" xr:uid="{00000000-0004-0000-1100-00007B000000}"/>
    <hyperlink ref="B126" r:id="rId125" xr:uid="{00000000-0004-0000-1100-00007C000000}"/>
    <hyperlink ref="B127" r:id="rId126" xr:uid="{00000000-0004-0000-1100-00007D000000}"/>
    <hyperlink ref="B128" r:id="rId127" xr:uid="{00000000-0004-0000-1100-00007E000000}"/>
    <hyperlink ref="B129" r:id="rId128" xr:uid="{00000000-0004-0000-1100-00007F000000}"/>
    <hyperlink ref="B130" r:id="rId129" xr:uid="{00000000-0004-0000-1100-000080000000}"/>
    <hyperlink ref="B131" r:id="rId130" xr:uid="{00000000-0004-0000-1100-000081000000}"/>
    <hyperlink ref="B132" r:id="rId131" xr:uid="{00000000-0004-0000-1100-000082000000}"/>
    <hyperlink ref="B133" r:id="rId132" xr:uid="{00000000-0004-0000-1100-000083000000}"/>
    <hyperlink ref="B134" r:id="rId133" xr:uid="{00000000-0004-0000-1100-000084000000}"/>
    <hyperlink ref="B135" r:id="rId134" xr:uid="{00000000-0004-0000-1100-000085000000}"/>
    <hyperlink ref="B136" r:id="rId135" xr:uid="{00000000-0004-0000-1100-000086000000}"/>
    <hyperlink ref="B137" r:id="rId136" xr:uid="{00000000-0004-0000-1100-000087000000}"/>
    <hyperlink ref="B138" r:id="rId137" xr:uid="{00000000-0004-0000-1100-000088000000}"/>
    <hyperlink ref="B139" r:id="rId138" xr:uid="{00000000-0004-0000-1100-000089000000}"/>
    <hyperlink ref="B140" r:id="rId139" xr:uid="{00000000-0004-0000-1100-00008A000000}"/>
    <hyperlink ref="B141" r:id="rId140" xr:uid="{00000000-0004-0000-1100-00008B000000}"/>
    <hyperlink ref="B142" r:id="rId141" xr:uid="{00000000-0004-0000-1100-00008C000000}"/>
    <hyperlink ref="B143" r:id="rId142" xr:uid="{00000000-0004-0000-1100-00008D000000}"/>
    <hyperlink ref="B144" r:id="rId143" xr:uid="{00000000-0004-0000-1100-00008E000000}"/>
    <hyperlink ref="B145" r:id="rId144" xr:uid="{00000000-0004-0000-1100-00008F000000}"/>
    <hyperlink ref="B146" r:id="rId145" xr:uid="{00000000-0004-0000-1100-000090000000}"/>
    <hyperlink ref="B147" r:id="rId146" xr:uid="{00000000-0004-0000-1100-000091000000}"/>
    <hyperlink ref="B148" r:id="rId147" xr:uid="{00000000-0004-0000-1100-000092000000}"/>
    <hyperlink ref="B149" r:id="rId148" xr:uid="{00000000-0004-0000-1100-000093000000}"/>
    <hyperlink ref="B150" r:id="rId149" xr:uid="{00000000-0004-0000-1100-000094000000}"/>
    <hyperlink ref="B151" r:id="rId150" xr:uid="{00000000-0004-0000-1100-000095000000}"/>
    <hyperlink ref="B152" r:id="rId151" xr:uid="{00000000-0004-0000-1100-000096000000}"/>
    <hyperlink ref="B153" r:id="rId152" xr:uid="{00000000-0004-0000-1100-000097000000}"/>
    <hyperlink ref="B154" r:id="rId153" xr:uid="{00000000-0004-0000-1100-000098000000}"/>
    <hyperlink ref="B155" r:id="rId154" xr:uid="{00000000-0004-0000-1100-000099000000}"/>
    <hyperlink ref="B156" r:id="rId155" xr:uid="{00000000-0004-0000-1100-00009A000000}"/>
    <hyperlink ref="B157" r:id="rId156" xr:uid="{00000000-0004-0000-1100-00009B000000}"/>
    <hyperlink ref="B158" r:id="rId157" xr:uid="{00000000-0004-0000-1100-00009C000000}"/>
    <hyperlink ref="B159" r:id="rId158" xr:uid="{00000000-0004-0000-1100-00009D000000}"/>
    <hyperlink ref="B160" r:id="rId159" xr:uid="{00000000-0004-0000-1100-00009E000000}"/>
    <hyperlink ref="B161" r:id="rId160" xr:uid="{00000000-0004-0000-1100-00009F000000}"/>
    <hyperlink ref="B162" r:id="rId161" xr:uid="{00000000-0004-0000-1100-0000A0000000}"/>
    <hyperlink ref="B163" r:id="rId162" xr:uid="{00000000-0004-0000-1100-0000A1000000}"/>
    <hyperlink ref="B164" r:id="rId163" xr:uid="{00000000-0004-0000-1100-0000A2000000}"/>
    <hyperlink ref="B165" r:id="rId164" xr:uid="{00000000-0004-0000-1100-0000A3000000}"/>
    <hyperlink ref="B166" r:id="rId165" xr:uid="{00000000-0004-0000-1100-0000A4000000}"/>
    <hyperlink ref="B167" r:id="rId166" xr:uid="{00000000-0004-0000-1100-0000A5000000}"/>
    <hyperlink ref="B168" r:id="rId167" xr:uid="{00000000-0004-0000-1100-0000A6000000}"/>
    <hyperlink ref="B169" r:id="rId168" xr:uid="{00000000-0004-0000-1100-0000A7000000}"/>
    <hyperlink ref="B170" r:id="rId169" xr:uid="{00000000-0004-0000-1100-0000A8000000}"/>
    <hyperlink ref="B171" r:id="rId170" xr:uid="{00000000-0004-0000-1100-0000A9000000}"/>
    <hyperlink ref="B172" r:id="rId171" xr:uid="{00000000-0004-0000-1100-0000AA000000}"/>
    <hyperlink ref="B173" r:id="rId172" xr:uid="{00000000-0004-0000-1100-0000AB000000}"/>
    <hyperlink ref="B174" r:id="rId173" xr:uid="{00000000-0004-0000-1100-0000AC000000}"/>
    <hyperlink ref="B175" r:id="rId174" xr:uid="{00000000-0004-0000-1100-0000AD000000}"/>
    <hyperlink ref="B176" r:id="rId175" xr:uid="{00000000-0004-0000-1100-0000AE000000}"/>
    <hyperlink ref="B177" r:id="rId176" xr:uid="{00000000-0004-0000-1100-0000AF000000}"/>
    <hyperlink ref="B178" r:id="rId177" xr:uid="{00000000-0004-0000-1100-0000B0000000}"/>
    <hyperlink ref="B179" r:id="rId178" xr:uid="{00000000-0004-0000-1100-0000B1000000}"/>
    <hyperlink ref="B180" r:id="rId179" xr:uid="{00000000-0004-0000-1100-0000B2000000}"/>
    <hyperlink ref="B181" r:id="rId180" xr:uid="{00000000-0004-0000-1100-0000B3000000}"/>
    <hyperlink ref="B182" r:id="rId181" xr:uid="{00000000-0004-0000-1100-0000B4000000}"/>
    <hyperlink ref="B183" r:id="rId182" xr:uid="{00000000-0004-0000-1100-0000B5000000}"/>
    <hyperlink ref="B184" r:id="rId183" xr:uid="{00000000-0004-0000-1100-0000B6000000}"/>
    <hyperlink ref="B185" r:id="rId184" xr:uid="{00000000-0004-0000-1100-0000B7000000}"/>
    <hyperlink ref="B186" r:id="rId185" xr:uid="{00000000-0004-0000-1100-0000B8000000}"/>
    <hyperlink ref="B187" r:id="rId186" xr:uid="{00000000-0004-0000-1100-0000B9000000}"/>
    <hyperlink ref="B188" r:id="rId187" xr:uid="{00000000-0004-0000-1100-0000BA000000}"/>
    <hyperlink ref="B189" r:id="rId188" xr:uid="{00000000-0004-0000-1100-0000BB000000}"/>
    <hyperlink ref="B190" r:id="rId189" xr:uid="{00000000-0004-0000-1100-0000BC000000}"/>
    <hyperlink ref="B191" r:id="rId190" xr:uid="{00000000-0004-0000-1100-0000BD000000}"/>
    <hyperlink ref="B192" r:id="rId191" xr:uid="{00000000-0004-0000-1100-0000BE000000}"/>
    <hyperlink ref="B193" r:id="rId192" xr:uid="{00000000-0004-0000-1100-0000BF000000}"/>
    <hyperlink ref="B194" r:id="rId193" xr:uid="{00000000-0004-0000-1100-0000C0000000}"/>
    <hyperlink ref="B195" r:id="rId194" xr:uid="{00000000-0004-0000-1100-0000C1000000}"/>
    <hyperlink ref="B196" r:id="rId195" xr:uid="{00000000-0004-0000-1100-0000C2000000}"/>
    <hyperlink ref="B197" r:id="rId196" xr:uid="{00000000-0004-0000-1100-0000C3000000}"/>
    <hyperlink ref="B198" r:id="rId197" xr:uid="{00000000-0004-0000-1100-0000C4000000}"/>
    <hyperlink ref="B199" r:id="rId198" xr:uid="{00000000-0004-0000-1100-0000C5000000}"/>
    <hyperlink ref="B200" r:id="rId199" xr:uid="{00000000-0004-0000-1100-0000C6000000}"/>
    <hyperlink ref="B201" r:id="rId200" xr:uid="{00000000-0004-0000-1100-0000C7000000}"/>
    <hyperlink ref="B202" r:id="rId201" xr:uid="{00000000-0004-0000-1100-0000C8000000}"/>
    <hyperlink ref="B203" r:id="rId202" xr:uid="{00000000-0004-0000-1100-0000C9000000}"/>
    <hyperlink ref="B204" r:id="rId203" xr:uid="{00000000-0004-0000-1100-0000CA000000}"/>
    <hyperlink ref="B205" r:id="rId204" xr:uid="{00000000-0004-0000-1100-0000CB000000}"/>
    <hyperlink ref="B206" r:id="rId205" xr:uid="{00000000-0004-0000-1100-0000CC000000}"/>
    <hyperlink ref="B207" r:id="rId206" xr:uid="{00000000-0004-0000-1100-0000CD000000}"/>
    <hyperlink ref="B208" r:id="rId207" xr:uid="{00000000-0004-0000-1100-0000CE000000}"/>
    <hyperlink ref="B209" r:id="rId208" xr:uid="{00000000-0004-0000-1100-0000CF000000}"/>
    <hyperlink ref="B210" r:id="rId209" xr:uid="{00000000-0004-0000-1100-0000D0000000}"/>
    <hyperlink ref="B211" r:id="rId210" xr:uid="{00000000-0004-0000-1100-0000D1000000}"/>
    <hyperlink ref="B212" r:id="rId211" xr:uid="{00000000-0004-0000-1100-0000D2000000}"/>
    <hyperlink ref="B213" r:id="rId212" xr:uid="{00000000-0004-0000-1100-0000D3000000}"/>
    <hyperlink ref="B214" r:id="rId213" xr:uid="{00000000-0004-0000-1100-0000D4000000}"/>
    <hyperlink ref="B215" r:id="rId214" xr:uid="{00000000-0004-0000-1100-0000D5000000}"/>
    <hyperlink ref="B216" r:id="rId215" xr:uid="{00000000-0004-0000-1100-0000D6000000}"/>
    <hyperlink ref="B217" r:id="rId216" xr:uid="{00000000-0004-0000-1100-0000D7000000}"/>
    <hyperlink ref="B218" r:id="rId217" xr:uid="{00000000-0004-0000-1100-0000D8000000}"/>
    <hyperlink ref="B219" r:id="rId218" xr:uid="{00000000-0004-0000-1100-0000D9000000}"/>
    <hyperlink ref="B220" r:id="rId219" xr:uid="{00000000-0004-0000-1100-0000DA000000}"/>
    <hyperlink ref="B221" r:id="rId220" xr:uid="{00000000-0004-0000-1100-0000DB000000}"/>
    <hyperlink ref="B222" r:id="rId221" xr:uid="{00000000-0004-0000-1100-0000DC000000}"/>
    <hyperlink ref="B223" r:id="rId222" xr:uid="{00000000-0004-0000-1100-0000DD000000}"/>
    <hyperlink ref="B224" r:id="rId223" xr:uid="{00000000-0004-0000-1100-0000DE000000}"/>
    <hyperlink ref="B225" r:id="rId224" xr:uid="{00000000-0004-0000-1100-0000DF000000}"/>
    <hyperlink ref="B226" r:id="rId225" xr:uid="{00000000-0004-0000-1100-0000E0000000}"/>
    <hyperlink ref="B227" r:id="rId226" xr:uid="{00000000-0004-0000-1100-0000E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0000"/>
    <outlinePr summaryBelow="0" summaryRight="0"/>
  </sheetPr>
  <dimension ref="B2:C2"/>
  <sheetViews>
    <sheetView workbookViewId="0"/>
  </sheetViews>
  <sheetFormatPr defaultColWidth="12.5703125" defaultRowHeight="15.75" customHeight="1"/>
  <sheetData>
    <row r="2" spans="2:3" ht="15.75" customHeight="1">
      <c r="B2" s="20" t="s">
        <v>4912</v>
      </c>
      <c r="C2" s="20" t="s">
        <v>4913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S976"/>
  <sheetViews>
    <sheetView workbookViewId="0">
      <pane ySplit="1" topLeftCell="A2" activePane="bottomLeft" state="frozen"/>
      <selection pane="bottomLeft" activeCell="B3" sqref="B3"/>
    </sheetView>
  </sheetViews>
  <sheetFormatPr defaultColWidth="12.5703125" defaultRowHeight="15.75" customHeight="1"/>
  <cols>
    <col min="1" max="1" width="4.7109375" hidden="1" customWidth="1"/>
    <col min="2" max="2" width="30.5703125" hidden="1" customWidth="1"/>
    <col min="3" max="3" width="12.5703125" hidden="1"/>
    <col min="4" max="4" width="18.5703125" hidden="1" customWidth="1"/>
    <col min="5" max="5" width="12.5703125" hidden="1"/>
    <col min="6" max="6" width="4.7109375" customWidth="1"/>
    <col min="7" max="7" width="40.5703125" customWidth="1"/>
    <col min="9" max="9" width="20.42578125" customWidth="1"/>
    <col min="11" max="11" width="4.7109375" customWidth="1"/>
    <col min="12" max="12" width="40.5703125" customWidth="1"/>
    <col min="14" max="14" width="18.5703125" customWidth="1"/>
    <col min="16" max="16" width="4.7109375" customWidth="1"/>
    <col min="17" max="17" width="31" customWidth="1"/>
    <col min="19" max="19" width="13.85546875" customWidth="1"/>
  </cols>
  <sheetData>
    <row r="1" spans="1:19">
      <c r="A1" s="32" t="s">
        <v>9</v>
      </c>
      <c r="B1" s="33" t="s">
        <v>69</v>
      </c>
      <c r="C1" s="32" t="s">
        <v>70</v>
      </c>
      <c r="D1" s="34" t="s">
        <v>64</v>
      </c>
      <c r="E1" s="35"/>
      <c r="F1" s="32" t="s">
        <v>9</v>
      </c>
      <c r="G1" s="33" t="s">
        <v>69</v>
      </c>
      <c r="H1" s="32" t="s">
        <v>70</v>
      </c>
      <c r="I1" s="34" t="s">
        <v>64</v>
      </c>
      <c r="J1" s="35"/>
      <c r="K1" s="32" t="s">
        <v>9</v>
      </c>
      <c r="L1" s="33" t="s">
        <v>69</v>
      </c>
      <c r="M1" s="32" t="s">
        <v>70</v>
      </c>
      <c r="N1" s="34" t="s">
        <v>64</v>
      </c>
      <c r="O1" s="36"/>
      <c r="P1" s="32" t="s">
        <v>9</v>
      </c>
      <c r="Q1" s="33" t="s">
        <v>69</v>
      </c>
      <c r="R1" s="32" t="s">
        <v>70</v>
      </c>
      <c r="S1" s="34" t="s">
        <v>64</v>
      </c>
    </row>
    <row r="2" spans="1:19">
      <c r="A2" s="37">
        <v>1</v>
      </c>
      <c r="B2" s="38" t="s">
        <v>71</v>
      </c>
      <c r="C2" s="39">
        <v>100</v>
      </c>
      <c r="D2" s="38" t="s">
        <v>72</v>
      </c>
      <c r="E2" s="35"/>
      <c r="F2" s="37">
        <v>1</v>
      </c>
      <c r="G2" s="40" t="s">
        <v>72</v>
      </c>
      <c r="H2" s="37">
        <v>720</v>
      </c>
      <c r="I2" s="38" t="s">
        <v>72</v>
      </c>
      <c r="J2" s="35"/>
      <c r="K2" s="37">
        <v>1</v>
      </c>
      <c r="L2" s="40" t="s">
        <v>73</v>
      </c>
      <c r="M2" s="37">
        <v>1300</v>
      </c>
      <c r="N2" s="38" t="s">
        <v>73</v>
      </c>
      <c r="O2" s="35"/>
      <c r="P2" s="37">
        <v>1</v>
      </c>
      <c r="Q2" s="40" t="s">
        <v>74</v>
      </c>
      <c r="R2" s="37">
        <v>70</v>
      </c>
      <c r="S2" s="40" t="s">
        <v>75</v>
      </c>
    </row>
    <row r="3" spans="1:19">
      <c r="A3" s="37">
        <v>2</v>
      </c>
      <c r="B3" s="38" t="s">
        <v>76</v>
      </c>
      <c r="C3" s="41">
        <v>80</v>
      </c>
      <c r="D3" s="38" t="s">
        <v>72</v>
      </c>
      <c r="E3" s="35"/>
      <c r="F3" s="37">
        <v>2</v>
      </c>
      <c r="G3" s="40" t="s">
        <v>71</v>
      </c>
      <c r="H3" s="37">
        <v>110</v>
      </c>
      <c r="I3" s="38" t="s">
        <v>72</v>
      </c>
      <c r="J3" s="35"/>
      <c r="K3" s="37">
        <v>2</v>
      </c>
      <c r="L3" s="40" t="s">
        <v>77</v>
      </c>
      <c r="M3" s="37">
        <v>260</v>
      </c>
      <c r="N3" s="38" t="s">
        <v>73</v>
      </c>
      <c r="O3" s="35"/>
      <c r="P3" s="37">
        <v>2</v>
      </c>
      <c r="Q3" s="40" t="s">
        <v>78</v>
      </c>
      <c r="R3" s="37">
        <v>30</v>
      </c>
      <c r="S3" s="40" t="s">
        <v>75</v>
      </c>
    </row>
    <row r="4" spans="1:19">
      <c r="A4" s="37">
        <v>3</v>
      </c>
      <c r="B4" s="38" t="s">
        <v>79</v>
      </c>
      <c r="C4" s="39">
        <v>150</v>
      </c>
      <c r="D4" s="38" t="s">
        <v>72</v>
      </c>
      <c r="E4" s="35"/>
      <c r="F4" s="37">
        <v>3</v>
      </c>
      <c r="G4" s="40" t="s">
        <v>80</v>
      </c>
      <c r="H4" s="37">
        <v>110</v>
      </c>
      <c r="I4" s="38" t="s">
        <v>72</v>
      </c>
      <c r="J4" s="35"/>
      <c r="K4" s="37">
        <v>3</v>
      </c>
      <c r="L4" s="40" t="s">
        <v>81</v>
      </c>
      <c r="M4" s="37">
        <v>260</v>
      </c>
      <c r="N4" s="38" t="s">
        <v>73</v>
      </c>
      <c r="O4" s="35"/>
      <c r="P4" s="37">
        <v>3</v>
      </c>
      <c r="Q4" s="40" t="s">
        <v>82</v>
      </c>
      <c r="R4" s="37">
        <v>30</v>
      </c>
      <c r="S4" s="40" t="s">
        <v>75</v>
      </c>
    </row>
    <row r="5" spans="1:19">
      <c r="A5" s="37">
        <v>4</v>
      </c>
      <c r="B5" s="38" t="s">
        <v>72</v>
      </c>
      <c r="C5" s="39">
        <v>450</v>
      </c>
      <c r="D5" s="38" t="s">
        <v>72</v>
      </c>
      <c r="E5" s="35"/>
      <c r="F5" s="37">
        <v>4</v>
      </c>
      <c r="G5" s="40" t="s">
        <v>79</v>
      </c>
      <c r="H5" s="37">
        <v>90</v>
      </c>
      <c r="I5" s="38" t="s">
        <v>72</v>
      </c>
      <c r="J5" s="35"/>
      <c r="K5" s="37">
        <v>4</v>
      </c>
      <c r="L5" s="40" t="s">
        <v>83</v>
      </c>
      <c r="M5" s="37">
        <v>140</v>
      </c>
      <c r="N5" s="38" t="s">
        <v>73</v>
      </c>
      <c r="O5" s="35"/>
      <c r="P5" s="37">
        <v>4</v>
      </c>
      <c r="Q5" s="40" t="s">
        <v>84</v>
      </c>
      <c r="R5" s="37">
        <v>20</v>
      </c>
      <c r="S5" s="40" t="s">
        <v>75</v>
      </c>
    </row>
    <row r="6" spans="1:19">
      <c r="A6" s="37">
        <v>5</v>
      </c>
      <c r="B6" s="38" t="s">
        <v>85</v>
      </c>
      <c r="C6" s="39">
        <v>40</v>
      </c>
      <c r="D6" s="38" t="s">
        <v>72</v>
      </c>
      <c r="E6" s="35"/>
      <c r="F6" s="37">
        <v>5</v>
      </c>
      <c r="G6" s="40" t="s">
        <v>86</v>
      </c>
      <c r="H6" s="37">
        <v>90</v>
      </c>
      <c r="I6" s="38" t="s">
        <v>72</v>
      </c>
      <c r="J6" s="35"/>
      <c r="K6" s="37">
        <v>5</v>
      </c>
      <c r="L6" s="40" t="s">
        <v>87</v>
      </c>
      <c r="M6" s="37">
        <v>110</v>
      </c>
      <c r="N6" s="38" t="s">
        <v>73</v>
      </c>
      <c r="O6" s="35"/>
      <c r="P6" s="37">
        <v>5</v>
      </c>
      <c r="Q6" s="40" t="s">
        <v>88</v>
      </c>
      <c r="R6" s="37">
        <v>20</v>
      </c>
      <c r="S6" s="40" t="s">
        <v>75</v>
      </c>
    </row>
    <row r="7" spans="1:19">
      <c r="A7" s="37">
        <v>6</v>
      </c>
      <c r="B7" s="38" t="s">
        <v>89</v>
      </c>
      <c r="C7" s="39">
        <v>70</v>
      </c>
      <c r="D7" s="38" t="s">
        <v>72</v>
      </c>
      <c r="E7" s="35"/>
      <c r="F7" s="37">
        <v>6</v>
      </c>
      <c r="G7" s="40" t="s">
        <v>76</v>
      </c>
      <c r="H7" s="37">
        <v>70</v>
      </c>
      <c r="I7" s="38" t="s">
        <v>72</v>
      </c>
      <c r="J7" s="35"/>
      <c r="K7" s="37">
        <v>6</v>
      </c>
      <c r="L7" s="40" t="s">
        <v>71</v>
      </c>
      <c r="M7" s="37">
        <v>110</v>
      </c>
      <c r="N7" s="38" t="s">
        <v>73</v>
      </c>
      <c r="O7" s="35"/>
      <c r="P7" s="37">
        <v>6</v>
      </c>
      <c r="Q7" s="40" t="s">
        <v>90</v>
      </c>
      <c r="R7" s="37">
        <v>10</v>
      </c>
      <c r="S7" s="40" t="s">
        <v>75</v>
      </c>
    </row>
    <row r="8" spans="1:19">
      <c r="A8" s="37">
        <v>7</v>
      </c>
      <c r="B8" s="38" t="s">
        <v>91</v>
      </c>
      <c r="C8" s="39">
        <v>80</v>
      </c>
      <c r="D8" s="38" t="s">
        <v>72</v>
      </c>
      <c r="E8" s="35"/>
      <c r="F8" s="37">
        <v>7</v>
      </c>
      <c r="G8" s="40" t="s">
        <v>89</v>
      </c>
      <c r="H8" s="37">
        <v>70</v>
      </c>
      <c r="I8" s="38" t="s">
        <v>72</v>
      </c>
      <c r="J8" s="35"/>
      <c r="K8" s="37">
        <v>7</v>
      </c>
      <c r="L8" s="40" t="s">
        <v>92</v>
      </c>
      <c r="M8" s="37">
        <v>70</v>
      </c>
      <c r="N8" s="38" t="s">
        <v>73</v>
      </c>
      <c r="O8" s="35"/>
      <c r="P8" s="37">
        <v>7</v>
      </c>
      <c r="Q8" s="40" t="s">
        <v>93</v>
      </c>
      <c r="R8" s="37">
        <v>10</v>
      </c>
      <c r="S8" s="40" t="s">
        <v>75</v>
      </c>
    </row>
    <row r="9" spans="1:19">
      <c r="A9" s="37">
        <v>8</v>
      </c>
      <c r="B9" s="38" t="s">
        <v>86</v>
      </c>
      <c r="C9" s="39">
        <v>60</v>
      </c>
      <c r="D9" s="38" t="s">
        <v>72</v>
      </c>
      <c r="E9" s="35"/>
      <c r="F9" s="37">
        <v>8</v>
      </c>
      <c r="G9" s="40" t="s">
        <v>85</v>
      </c>
      <c r="H9" s="37">
        <v>40</v>
      </c>
      <c r="I9" s="38" t="s">
        <v>72</v>
      </c>
      <c r="J9" s="35"/>
      <c r="K9" s="37">
        <v>8</v>
      </c>
      <c r="L9" s="40" t="s">
        <v>94</v>
      </c>
      <c r="M9" s="37">
        <v>70</v>
      </c>
      <c r="N9" s="38" t="s">
        <v>73</v>
      </c>
      <c r="O9" s="35"/>
      <c r="P9" s="37">
        <v>8</v>
      </c>
      <c r="Q9" s="40" t="s">
        <v>95</v>
      </c>
      <c r="R9" s="37">
        <v>10</v>
      </c>
      <c r="S9" s="40" t="s">
        <v>75</v>
      </c>
    </row>
    <row r="10" spans="1:19">
      <c r="A10" s="37">
        <v>9</v>
      </c>
      <c r="B10" s="38" t="s">
        <v>77</v>
      </c>
      <c r="C10" s="37">
        <v>100</v>
      </c>
      <c r="D10" s="38" t="s">
        <v>73</v>
      </c>
      <c r="E10" s="35"/>
      <c r="F10" s="37">
        <v>9</v>
      </c>
      <c r="G10" s="40" t="s">
        <v>91</v>
      </c>
      <c r="H10" s="37">
        <v>40</v>
      </c>
      <c r="I10" s="38" t="s">
        <v>72</v>
      </c>
      <c r="J10" s="35"/>
      <c r="K10" s="37">
        <v>9</v>
      </c>
      <c r="L10" s="40" t="s">
        <v>96</v>
      </c>
      <c r="M10" s="37">
        <v>70</v>
      </c>
      <c r="N10" s="38" t="s">
        <v>73</v>
      </c>
      <c r="O10" s="35"/>
      <c r="P10" s="37">
        <v>9</v>
      </c>
      <c r="Q10" s="40" t="s">
        <v>97</v>
      </c>
      <c r="R10" s="37">
        <v>10</v>
      </c>
      <c r="S10" s="40" t="s">
        <v>75</v>
      </c>
    </row>
    <row r="11" spans="1:19">
      <c r="A11" s="37">
        <v>10</v>
      </c>
      <c r="B11" s="38" t="s">
        <v>98</v>
      </c>
      <c r="C11" s="37">
        <v>30</v>
      </c>
      <c r="D11" s="38" t="s">
        <v>73</v>
      </c>
      <c r="E11" s="35"/>
      <c r="F11" s="37">
        <v>10</v>
      </c>
      <c r="G11" s="40" t="s">
        <v>99</v>
      </c>
      <c r="H11" s="37">
        <v>40</v>
      </c>
      <c r="I11" s="38" t="s">
        <v>72</v>
      </c>
      <c r="J11" s="35"/>
      <c r="K11" s="37">
        <v>10</v>
      </c>
      <c r="L11" s="40" t="s">
        <v>100</v>
      </c>
      <c r="M11" s="37">
        <v>50</v>
      </c>
      <c r="N11" s="38" t="s">
        <v>73</v>
      </c>
      <c r="O11" s="35"/>
      <c r="P11" s="37">
        <v>10</v>
      </c>
      <c r="Q11" s="40" t="s">
        <v>101</v>
      </c>
      <c r="R11" s="37">
        <v>10</v>
      </c>
      <c r="S11" s="40" t="s">
        <v>75</v>
      </c>
    </row>
    <row r="12" spans="1:19">
      <c r="A12" s="37">
        <v>11</v>
      </c>
      <c r="B12" s="38" t="s">
        <v>102</v>
      </c>
      <c r="C12" s="37">
        <v>200</v>
      </c>
      <c r="D12" s="38" t="s">
        <v>73</v>
      </c>
      <c r="E12" s="35"/>
      <c r="F12" s="37">
        <v>11</v>
      </c>
      <c r="G12" s="40" t="s">
        <v>103</v>
      </c>
      <c r="H12" s="37">
        <v>30</v>
      </c>
      <c r="I12" s="38" t="s">
        <v>72</v>
      </c>
      <c r="J12" s="35"/>
      <c r="K12" s="37">
        <v>11</v>
      </c>
      <c r="L12" s="40" t="s">
        <v>104</v>
      </c>
      <c r="M12" s="37">
        <v>50</v>
      </c>
      <c r="N12" s="38" t="s">
        <v>73</v>
      </c>
      <c r="O12" s="35"/>
      <c r="P12" s="37">
        <v>11</v>
      </c>
      <c r="Q12" s="40" t="s">
        <v>105</v>
      </c>
      <c r="R12" s="37">
        <v>10</v>
      </c>
      <c r="S12" s="40" t="s">
        <v>75</v>
      </c>
    </row>
    <row r="13" spans="1:19">
      <c r="A13" s="37">
        <v>12</v>
      </c>
      <c r="B13" s="38" t="s">
        <v>73</v>
      </c>
      <c r="C13" s="37">
        <v>1400</v>
      </c>
      <c r="D13" s="38" t="s">
        <v>73</v>
      </c>
      <c r="E13" s="35"/>
      <c r="F13" s="37">
        <v>12</v>
      </c>
      <c r="G13" s="40" t="s">
        <v>106</v>
      </c>
      <c r="H13" s="37">
        <v>20</v>
      </c>
      <c r="I13" s="38" t="s">
        <v>72</v>
      </c>
      <c r="J13" s="35"/>
      <c r="K13" s="37">
        <v>12</v>
      </c>
      <c r="L13" s="40" t="s">
        <v>107</v>
      </c>
      <c r="M13" s="37">
        <v>40</v>
      </c>
      <c r="N13" s="38" t="s">
        <v>73</v>
      </c>
      <c r="O13" s="35"/>
      <c r="P13" s="37">
        <v>12</v>
      </c>
      <c r="Q13" s="40" t="s">
        <v>108</v>
      </c>
      <c r="R13" s="37">
        <v>880</v>
      </c>
      <c r="S13" s="40" t="s">
        <v>75</v>
      </c>
    </row>
    <row r="14" spans="1:19">
      <c r="A14" s="37">
        <v>13</v>
      </c>
      <c r="B14" s="38" t="s">
        <v>92</v>
      </c>
      <c r="C14" s="37">
        <v>100</v>
      </c>
      <c r="D14" s="38" t="s">
        <v>73</v>
      </c>
      <c r="E14" s="35"/>
      <c r="F14" s="37">
        <v>13</v>
      </c>
      <c r="G14" s="40" t="s">
        <v>109</v>
      </c>
      <c r="H14" s="37">
        <v>20</v>
      </c>
      <c r="I14" s="38" t="s">
        <v>72</v>
      </c>
      <c r="J14" s="35"/>
      <c r="K14" s="37">
        <v>13</v>
      </c>
      <c r="L14" s="40" t="s">
        <v>102</v>
      </c>
      <c r="M14" s="37">
        <v>30</v>
      </c>
      <c r="N14" s="38" t="s">
        <v>72</v>
      </c>
      <c r="O14" s="35"/>
      <c r="P14" s="42"/>
      <c r="Q14" s="35"/>
      <c r="R14" s="42"/>
      <c r="S14" s="35"/>
    </row>
    <row r="15" spans="1:19">
      <c r="A15" s="37">
        <v>14</v>
      </c>
      <c r="B15" s="38" t="s">
        <v>81</v>
      </c>
      <c r="C15" s="37">
        <v>300</v>
      </c>
      <c r="D15" s="38" t="s">
        <v>73</v>
      </c>
      <c r="E15" s="35"/>
      <c r="F15" s="37">
        <v>14</v>
      </c>
      <c r="G15" s="40" t="s">
        <v>110</v>
      </c>
      <c r="H15" s="37">
        <v>20</v>
      </c>
      <c r="I15" s="38" t="s">
        <v>72</v>
      </c>
      <c r="J15" s="35"/>
      <c r="K15" s="37">
        <v>14</v>
      </c>
      <c r="L15" s="40" t="s">
        <v>111</v>
      </c>
      <c r="M15" s="37">
        <v>30</v>
      </c>
      <c r="N15" s="38" t="s">
        <v>73</v>
      </c>
      <c r="O15" s="35"/>
      <c r="P15" s="42"/>
      <c r="Q15" s="35"/>
      <c r="R15" s="42"/>
      <c r="S15" s="35"/>
    </row>
    <row r="16" spans="1:19">
      <c r="A16" s="37">
        <v>15</v>
      </c>
      <c r="B16" s="38" t="s">
        <v>100</v>
      </c>
      <c r="C16" s="37">
        <v>50</v>
      </c>
      <c r="D16" s="38" t="s">
        <v>73</v>
      </c>
      <c r="E16" s="35"/>
      <c r="F16" s="37">
        <v>15</v>
      </c>
      <c r="G16" s="40" t="s">
        <v>112</v>
      </c>
      <c r="H16" s="37">
        <v>20</v>
      </c>
      <c r="I16" s="38" t="s">
        <v>72</v>
      </c>
      <c r="J16" s="35"/>
      <c r="K16" s="37">
        <v>15</v>
      </c>
      <c r="L16" s="40" t="s">
        <v>113</v>
      </c>
      <c r="M16" s="37">
        <v>20</v>
      </c>
      <c r="N16" s="38" t="s">
        <v>72</v>
      </c>
      <c r="O16" s="35"/>
      <c r="P16" s="42"/>
      <c r="Q16" s="35"/>
      <c r="R16" s="42"/>
      <c r="S16" s="35"/>
    </row>
    <row r="17" spans="1:19">
      <c r="A17" s="37">
        <v>16</v>
      </c>
      <c r="B17" s="38" t="s">
        <v>87</v>
      </c>
      <c r="C17" s="37">
        <v>150</v>
      </c>
      <c r="D17" s="38" t="s">
        <v>73</v>
      </c>
      <c r="E17" s="35"/>
      <c r="F17" s="37">
        <v>16</v>
      </c>
      <c r="G17" s="40" t="s">
        <v>114</v>
      </c>
      <c r="H17" s="37">
        <v>20</v>
      </c>
      <c r="I17" s="38" t="s">
        <v>72</v>
      </c>
      <c r="J17" s="35"/>
      <c r="K17" s="37">
        <v>16</v>
      </c>
      <c r="L17" s="40" t="s">
        <v>115</v>
      </c>
      <c r="M17" s="37">
        <v>20</v>
      </c>
      <c r="N17" s="38" t="s">
        <v>72</v>
      </c>
      <c r="O17" s="35"/>
      <c r="P17" s="42"/>
      <c r="Q17" s="35"/>
      <c r="R17" s="42"/>
      <c r="S17" s="35"/>
    </row>
    <row r="18" spans="1:19">
      <c r="A18" s="37">
        <v>17</v>
      </c>
      <c r="B18" s="38" t="s">
        <v>94</v>
      </c>
      <c r="C18" s="37">
        <v>70</v>
      </c>
      <c r="D18" s="38" t="s">
        <v>73</v>
      </c>
      <c r="E18" s="35"/>
      <c r="F18" s="37">
        <v>17</v>
      </c>
      <c r="G18" s="40" t="s">
        <v>116</v>
      </c>
      <c r="H18" s="37">
        <v>20</v>
      </c>
      <c r="I18" s="38" t="s">
        <v>72</v>
      </c>
      <c r="J18" s="35"/>
      <c r="K18" s="37">
        <v>17</v>
      </c>
      <c r="L18" s="40" t="s">
        <v>117</v>
      </c>
      <c r="M18" s="37">
        <v>20</v>
      </c>
      <c r="N18" s="38" t="s">
        <v>72</v>
      </c>
      <c r="O18" s="35"/>
      <c r="P18" s="42"/>
      <c r="Q18" s="35"/>
      <c r="R18" s="42"/>
      <c r="S18" s="35"/>
    </row>
    <row r="19" spans="1:19">
      <c r="A19" s="37">
        <v>18</v>
      </c>
      <c r="B19" s="38" t="s">
        <v>118</v>
      </c>
      <c r="C19" s="37">
        <v>40</v>
      </c>
      <c r="D19" s="38" t="s">
        <v>73</v>
      </c>
      <c r="E19" s="35"/>
      <c r="F19" s="37">
        <v>18</v>
      </c>
      <c r="G19" s="40" t="s">
        <v>119</v>
      </c>
      <c r="H19" s="37">
        <v>20</v>
      </c>
      <c r="I19" s="38" t="s">
        <v>72</v>
      </c>
      <c r="J19" s="35"/>
      <c r="K19" s="37">
        <v>18</v>
      </c>
      <c r="L19" s="40" t="s">
        <v>120</v>
      </c>
      <c r="M19" s="37">
        <v>20</v>
      </c>
      <c r="N19" s="38" t="s">
        <v>73</v>
      </c>
      <c r="O19" s="35"/>
      <c r="P19" s="42"/>
      <c r="Q19" s="35"/>
      <c r="R19" s="42"/>
      <c r="S19" s="35"/>
    </row>
    <row r="20" spans="1:19">
      <c r="A20" s="37">
        <v>19</v>
      </c>
      <c r="B20" s="38" t="s">
        <v>121</v>
      </c>
      <c r="C20" s="37">
        <v>60</v>
      </c>
      <c r="D20" s="38" t="s">
        <v>73</v>
      </c>
      <c r="E20" s="35"/>
      <c r="F20" s="37">
        <v>19</v>
      </c>
      <c r="G20" s="40" t="s">
        <v>122</v>
      </c>
      <c r="H20" s="37">
        <v>10</v>
      </c>
      <c r="I20" s="38" t="s">
        <v>72</v>
      </c>
      <c r="J20" s="35"/>
      <c r="K20" s="37">
        <v>19</v>
      </c>
      <c r="L20" s="40" t="s">
        <v>123</v>
      </c>
      <c r="M20" s="37">
        <v>20</v>
      </c>
      <c r="N20" s="38" t="s">
        <v>73</v>
      </c>
      <c r="O20" s="35"/>
      <c r="P20" s="42"/>
      <c r="Q20" s="35"/>
      <c r="R20" s="42"/>
      <c r="S20" s="35"/>
    </row>
    <row r="21" spans="1:19">
      <c r="A21" s="37">
        <v>20</v>
      </c>
      <c r="B21" s="38" t="s">
        <v>124</v>
      </c>
      <c r="C21" s="37">
        <v>90</v>
      </c>
      <c r="D21" s="38" t="s">
        <v>73</v>
      </c>
      <c r="E21" s="35"/>
      <c r="F21" s="37">
        <v>20</v>
      </c>
      <c r="G21" s="40" t="s">
        <v>125</v>
      </c>
      <c r="H21" s="37">
        <v>10</v>
      </c>
      <c r="I21" s="38" t="s">
        <v>72</v>
      </c>
      <c r="J21" s="35"/>
      <c r="K21" s="37">
        <v>20</v>
      </c>
      <c r="L21" s="40" t="s">
        <v>126</v>
      </c>
      <c r="M21" s="37">
        <v>20</v>
      </c>
      <c r="N21" s="38" t="s">
        <v>73</v>
      </c>
      <c r="O21" s="35"/>
      <c r="P21" s="42"/>
      <c r="Q21" s="35"/>
      <c r="R21" s="42"/>
      <c r="S21" s="35"/>
    </row>
    <row r="22" spans="1:19">
      <c r="A22" s="42"/>
      <c r="D22" s="43"/>
      <c r="E22" s="35"/>
      <c r="F22" s="37">
        <v>21</v>
      </c>
      <c r="G22" s="40" t="s">
        <v>127</v>
      </c>
      <c r="H22" s="37">
        <v>10</v>
      </c>
      <c r="I22" s="38" t="s">
        <v>72</v>
      </c>
      <c r="J22" s="35"/>
      <c r="K22" s="37">
        <v>21</v>
      </c>
      <c r="L22" s="40" t="s">
        <v>125</v>
      </c>
      <c r="M22" s="37">
        <v>10</v>
      </c>
      <c r="N22" s="38" t="s">
        <v>73</v>
      </c>
      <c r="O22" s="35"/>
      <c r="P22" s="42"/>
      <c r="Q22" s="35"/>
      <c r="R22" s="42"/>
      <c r="S22" s="35"/>
    </row>
    <row r="23" spans="1:19">
      <c r="A23" s="42"/>
      <c r="D23" s="43"/>
      <c r="E23" s="35"/>
      <c r="F23" s="37">
        <v>22</v>
      </c>
      <c r="G23" s="40" t="s">
        <v>128</v>
      </c>
      <c r="H23" s="37">
        <v>10</v>
      </c>
      <c r="I23" s="38" t="s">
        <v>72</v>
      </c>
      <c r="J23" s="35"/>
      <c r="K23" s="37">
        <v>22</v>
      </c>
      <c r="L23" s="40" t="s">
        <v>129</v>
      </c>
      <c r="M23" s="37">
        <v>10</v>
      </c>
      <c r="N23" s="38" t="s">
        <v>73</v>
      </c>
      <c r="O23" s="35"/>
      <c r="P23" s="42"/>
      <c r="Q23" s="35"/>
      <c r="R23" s="42"/>
      <c r="S23" s="35"/>
    </row>
    <row r="24" spans="1:19">
      <c r="A24" s="42"/>
      <c r="D24" s="43"/>
      <c r="E24" s="35"/>
      <c r="F24" s="37">
        <v>23</v>
      </c>
      <c r="G24" s="40" t="s">
        <v>130</v>
      </c>
      <c r="H24" s="37">
        <v>10</v>
      </c>
      <c r="I24" s="38" t="s">
        <v>72</v>
      </c>
      <c r="J24" s="35"/>
      <c r="K24" s="37">
        <v>23</v>
      </c>
      <c r="L24" s="40" t="s">
        <v>131</v>
      </c>
      <c r="M24" s="37">
        <v>10</v>
      </c>
      <c r="N24" s="38" t="s">
        <v>73</v>
      </c>
      <c r="O24" s="35"/>
      <c r="P24" s="42"/>
      <c r="Q24" s="35"/>
      <c r="R24" s="42"/>
      <c r="S24" s="35"/>
    </row>
    <row r="25" spans="1:19">
      <c r="A25" s="42"/>
      <c r="D25" s="43"/>
      <c r="E25" s="35"/>
      <c r="F25" s="37">
        <v>24</v>
      </c>
      <c r="G25" s="40" t="s">
        <v>132</v>
      </c>
      <c r="H25" s="37">
        <v>10</v>
      </c>
      <c r="I25" s="38" t="s">
        <v>72</v>
      </c>
      <c r="J25" s="35"/>
      <c r="K25" s="37">
        <v>24</v>
      </c>
      <c r="L25" s="40" t="s">
        <v>133</v>
      </c>
      <c r="M25" s="37">
        <v>10</v>
      </c>
      <c r="N25" s="38" t="s">
        <v>73</v>
      </c>
      <c r="O25" s="35"/>
      <c r="P25" s="42"/>
      <c r="Q25" s="35"/>
      <c r="R25" s="42"/>
      <c r="S25" s="35"/>
    </row>
    <row r="26" spans="1:19">
      <c r="A26" s="42"/>
      <c r="D26" s="43"/>
      <c r="E26" s="35"/>
      <c r="F26" s="37">
        <v>25</v>
      </c>
      <c r="G26" s="40" t="s">
        <v>134</v>
      </c>
      <c r="H26" s="37">
        <v>10</v>
      </c>
      <c r="I26" s="38" t="s">
        <v>72</v>
      </c>
      <c r="J26" s="35"/>
      <c r="K26" s="37">
        <v>25</v>
      </c>
      <c r="L26" s="40" t="s">
        <v>135</v>
      </c>
      <c r="M26" s="37">
        <v>10</v>
      </c>
      <c r="N26" s="38" t="s">
        <v>73</v>
      </c>
      <c r="O26" s="35"/>
      <c r="P26" s="42"/>
      <c r="Q26" s="35"/>
      <c r="R26" s="42"/>
      <c r="S26" s="35"/>
    </row>
    <row r="27" spans="1:19">
      <c r="A27" s="42"/>
      <c r="D27" s="43"/>
      <c r="E27" s="35"/>
      <c r="F27" s="37">
        <v>26</v>
      </c>
      <c r="G27" s="40" t="s">
        <v>136</v>
      </c>
      <c r="H27" s="37">
        <v>10</v>
      </c>
      <c r="I27" s="38" t="s">
        <v>72</v>
      </c>
      <c r="J27" s="35"/>
      <c r="K27" s="37">
        <v>26</v>
      </c>
      <c r="L27" s="40" t="s">
        <v>137</v>
      </c>
      <c r="M27" s="37">
        <v>10</v>
      </c>
      <c r="N27" s="38" t="s">
        <v>73</v>
      </c>
      <c r="O27" s="35"/>
      <c r="P27" s="42"/>
      <c r="Q27" s="35"/>
      <c r="R27" s="42"/>
      <c r="S27" s="35"/>
    </row>
    <row r="28" spans="1:19">
      <c r="A28" s="42"/>
      <c r="D28" s="43"/>
      <c r="E28" s="35"/>
      <c r="F28" s="37">
        <v>27</v>
      </c>
      <c r="G28" s="40" t="s">
        <v>138</v>
      </c>
      <c r="H28" s="37">
        <v>10</v>
      </c>
      <c r="I28" s="38" t="s">
        <v>72</v>
      </c>
      <c r="J28" s="35"/>
      <c r="K28" s="37">
        <v>27</v>
      </c>
      <c r="L28" s="40" t="s">
        <v>139</v>
      </c>
      <c r="M28" s="37">
        <v>10</v>
      </c>
      <c r="N28" s="38" t="s">
        <v>73</v>
      </c>
      <c r="O28" s="35"/>
      <c r="P28" s="42"/>
      <c r="Q28" s="35"/>
      <c r="R28" s="42"/>
      <c r="S28" s="35"/>
    </row>
    <row r="29" spans="1:19">
      <c r="A29" s="42"/>
      <c r="E29" s="35"/>
      <c r="F29" s="37">
        <v>28</v>
      </c>
      <c r="G29" s="40" t="s">
        <v>140</v>
      </c>
      <c r="H29" s="37">
        <v>10</v>
      </c>
      <c r="I29" s="38" t="s">
        <v>72</v>
      </c>
      <c r="J29" s="35"/>
      <c r="K29" s="37">
        <v>28</v>
      </c>
      <c r="L29" s="40" t="s">
        <v>141</v>
      </c>
      <c r="M29" s="37">
        <v>10</v>
      </c>
      <c r="N29" s="38" t="s">
        <v>73</v>
      </c>
      <c r="O29" s="35"/>
      <c r="P29" s="42"/>
      <c r="Q29" s="35"/>
      <c r="R29" s="42"/>
      <c r="S29" s="35"/>
    </row>
    <row r="30" spans="1:19">
      <c r="A30" s="42"/>
      <c r="E30" s="35"/>
      <c r="F30" s="37">
        <v>29</v>
      </c>
      <c r="G30" s="40" t="s">
        <v>142</v>
      </c>
      <c r="H30" s="37">
        <v>10</v>
      </c>
      <c r="I30" s="38" t="s">
        <v>72</v>
      </c>
      <c r="J30" s="35"/>
      <c r="K30" s="37">
        <v>29</v>
      </c>
      <c r="L30" s="40" t="s">
        <v>143</v>
      </c>
      <c r="M30" s="37">
        <v>10</v>
      </c>
      <c r="N30" s="38" t="s">
        <v>73</v>
      </c>
      <c r="O30" s="35"/>
      <c r="P30" s="42"/>
      <c r="Q30" s="35"/>
      <c r="R30" s="42"/>
      <c r="S30" s="35"/>
    </row>
    <row r="31" spans="1:19">
      <c r="A31" s="42"/>
      <c r="E31" s="35"/>
      <c r="F31" s="37">
        <v>30</v>
      </c>
      <c r="G31" s="40" t="s">
        <v>144</v>
      </c>
      <c r="H31" s="37">
        <v>10</v>
      </c>
      <c r="I31" s="38" t="s">
        <v>72</v>
      </c>
      <c r="J31" s="35"/>
      <c r="K31" s="37">
        <v>30</v>
      </c>
      <c r="L31" s="40" t="s">
        <v>145</v>
      </c>
      <c r="M31" s="37">
        <v>10</v>
      </c>
      <c r="N31" s="38" t="s">
        <v>73</v>
      </c>
      <c r="O31" s="35"/>
      <c r="P31" s="42"/>
      <c r="Q31" s="35"/>
      <c r="R31" s="42"/>
      <c r="S31" s="35"/>
    </row>
    <row r="32" spans="1:19">
      <c r="A32" s="42"/>
      <c r="E32" s="35"/>
      <c r="F32" s="37">
        <v>31</v>
      </c>
      <c r="G32" s="40" t="s">
        <v>146</v>
      </c>
      <c r="H32" s="37">
        <v>10</v>
      </c>
      <c r="I32" s="38" t="s">
        <v>72</v>
      </c>
      <c r="J32" s="35"/>
      <c r="K32" s="37">
        <v>31</v>
      </c>
      <c r="L32" s="40" t="s">
        <v>147</v>
      </c>
      <c r="M32" s="37">
        <v>10</v>
      </c>
      <c r="N32" s="38" t="s">
        <v>73</v>
      </c>
      <c r="O32" s="35"/>
      <c r="P32" s="42"/>
      <c r="Q32" s="35"/>
      <c r="R32" s="42"/>
      <c r="S32" s="35"/>
    </row>
    <row r="33" spans="1:19">
      <c r="A33" s="42"/>
      <c r="E33" s="35"/>
      <c r="F33" s="37">
        <v>32</v>
      </c>
      <c r="G33" s="40" t="s">
        <v>148</v>
      </c>
      <c r="H33" s="37">
        <v>10</v>
      </c>
      <c r="I33" s="38" t="s">
        <v>72</v>
      </c>
      <c r="J33" s="35"/>
      <c r="K33" s="37">
        <v>32</v>
      </c>
      <c r="L33" s="40" t="s">
        <v>132</v>
      </c>
      <c r="M33" s="37">
        <v>10</v>
      </c>
      <c r="N33" s="38" t="s">
        <v>73</v>
      </c>
      <c r="O33" s="35"/>
      <c r="P33" s="42"/>
      <c r="Q33" s="35"/>
      <c r="R33" s="42"/>
      <c r="S33" s="35"/>
    </row>
    <row r="34" spans="1:19">
      <c r="A34" s="42"/>
      <c r="E34" s="35"/>
      <c r="F34" s="37">
        <v>33</v>
      </c>
      <c r="G34" s="40" t="s">
        <v>149</v>
      </c>
      <c r="H34" s="37">
        <v>10</v>
      </c>
      <c r="I34" s="38" t="s">
        <v>72</v>
      </c>
      <c r="J34" s="35"/>
      <c r="K34" s="37">
        <v>33</v>
      </c>
      <c r="L34" s="40" t="s">
        <v>150</v>
      </c>
      <c r="M34" s="37">
        <v>10</v>
      </c>
      <c r="N34" s="38" t="s">
        <v>73</v>
      </c>
      <c r="O34" s="35"/>
      <c r="P34" s="42"/>
      <c r="Q34" s="35"/>
      <c r="R34" s="42"/>
      <c r="S34" s="35"/>
    </row>
    <row r="35" spans="1:19">
      <c r="A35" s="42"/>
      <c r="E35" s="35"/>
      <c r="F35" s="42"/>
      <c r="J35" s="35"/>
      <c r="K35" s="37">
        <v>34</v>
      </c>
      <c r="L35" s="40" t="s">
        <v>151</v>
      </c>
      <c r="M35" s="37">
        <v>10</v>
      </c>
      <c r="N35" s="38" t="s">
        <v>73</v>
      </c>
      <c r="O35" s="35"/>
      <c r="P35" s="42"/>
      <c r="Q35" s="35"/>
      <c r="R35" s="42"/>
      <c r="S35" s="35"/>
    </row>
    <row r="36" spans="1:19">
      <c r="A36" s="42"/>
      <c r="E36" s="35"/>
      <c r="F36" s="42"/>
      <c r="J36" s="35"/>
      <c r="K36" s="37">
        <v>35</v>
      </c>
      <c r="L36" s="40" t="s">
        <v>152</v>
      </c>
      <c r="M36" s="37">
        <v>10</v>
      </c>
      <c r="N36" s="38" t="s">
        <v>73</v>
      </c>
      <c r="O36" s="35"/>
      <c r="P36" s="42"/>
      <c r="Q36" s="35"/>
      <c r="R36" s="42"/>
      <c r="S36" s="35"/>
    </row>
    <row r="37" spans="1:19">
      <c r="A37" s="42"/>
      <c r="E37" s="35"/>
      <c r="F37" s="42"/>
      <c r="G37" s="35"/>
      <c r="H37" s="42"/>
      <c r="I37" s="35"/>
      <c r="J37" s="35"/>
      <c r="K37" s="37">
        <v>36</v>
      </c>
      <c r="L37" s="40" t="s">
        <v>153</v>
      </c>
      <c r="M37" s="37">
        <v>10</v>
      </c>
      <c r="N37" s="38" t="s">
        <v>73</v>
      </c>
      <c r="O37" s="35"/>
      <c r="P37" s="42"/>
      <c r="Q37" s="35"/>
      <c r="R37" s="42"/>
      <c r="S37" s="35"/>
    </row>
    <row r="38" spans="1:19">
      <c r="A38" s="42"/>
      <c r="E38" s="35"/>
      <c r="F38" s="42"/>
      <c r="G38" s="35"/>
      <c r="H38" s="42"/>
      <c r="I38" s="35"/>
      <c r="J38" s="35"/>
      <c r="K38" s="37">
        <v>37</v>
      </c>
      <c r="L38" s="40" t="s">
        <v>154</v>
      </c>
      <c r="M38" s="37">
        <v>10</v>
      </c>
      <c r="N38" s="38" t="s">
        <v>73</v>
      </c>
      <c r="O38" s="35"/>
      <c r="P38" s="42"/>
      <c r="Q38" s="35"/>
      <c r="R38" s="42"/>
      <c r="S38" s="35"/>
    </row>
    <row r="39" spans="1:19">
      <c r="A39" s="42"/>
      <c r="E39" s="35"/>
      <c r="F39" s="42"/>
      <c r="G39" s="35"/>
      <c r="H39" s="42"/>
      <c r="I39" s="35"/>
      <c r="J39" s="35"/>
      <c r="K39" s="37">
        <v>38</v>
      </c>
      <c r="L39" s="40" t="s">
        <v>155</v>
      </c>
      <c r="M39" s="37">
        <v>10</v>
      </c>
      <c r="N39" s="38" t="s">
        <v>73</v>
      </c>
      <c r="O39" s="35"/>
      <c r="P39" s="42"/>
      <c r="Q39" s="35"/>
      <c r="R39" s="42"/>
      <c r="S39" s="35"/>
    </row>
    <row r="40" spans="1:19">
      <c r="A40" s="42"/>
      <c r="E40" s="35"/>
      <c r="F40" s="42"/>
      <c r="G40" s="35"/>
      <c r="H40" s="42"/>
      <c r="I40" s="35"/>
      <c r="J40" s="35"/>
      <c r="K40" s="37">
        <v>39</v>
      </c>
      <c r="L40" s="40" t="s">
        <v>156</v>
      </c>
      <c r="M40" s="37">
        <v>10</v>
      </c>
      <c r="N40" s="38" t="s">
        <v>73</v>
      </c>
      <c r="O40" s="35"/>
      <c r="P40" s="42"/>
      <c r="Q40" s="35"/>
      <c r="R40" s="42"/>
      <c r="S40" s="35"/>
    </row>
    <row r="41" spans="1:19">
      <c r="A41" s="42"/>
      <c r="E41" s="35"/>
      <c r="F41" s="42"/>
      <c r="G41" s="35"/>
      <c r="H41" s="42"/>
      <c r="I41" s="35"/>
      <c r="J41" s="35"/>
      <c r="K41" s="37">
        <v>40</v>
      </c>
      <c r="L41" s="40" t="s">
        <v>157</v>
      </c>
      <c r="M41" s="37">
        <v>10</v>
      </c>
      <c r="N41" s="38" t="s">
        <v>73</v>
      </c>
      <c r="O41" s="35"/>
      <c r="P41" s="42"/>
      <c r="Q41" s="35"/>
      <c r="R41" s="42"/>
      <c r="S41" s="35"/>
    </row>
    <row r="42" spans="1:19">
      <c r="A42" s="42"/>
      <c r="E42" s="35"/>
      <c r="F42" s="42"/>
      <c r="G42" s="35"/>
      <c r="H42" s="42"/>
      <c r="I42" s="35"/>
      <c r="J42" s="35"/>
      <c r="K42" s="37">
        <v>41</v>
      </c>
      <c r="L42" s="40" t="s">
        <v>158</v>
      </c>
      <c r="M42" s="37">
        <v>10</v>
      </c>
      <c r="N42" s="38" t="s">
        <v>73</v>
      </c>
      <c r="O42" s="35"/>
      <c r="P42" s="42"/>
      <c r="Q42" s="35"/>
      <c r="R42" s="42"/>
      <c r="S42" s="35"/>
    </row>
    <row r="43" spans="1:19">
      <c r="A43" s="42"/>
      <c r="E43" s="35"/>
      <c r="F43" s="42"/>
      <c r="G43" s="35"/>
      <c r="H43" s="42"/>
      <c r="I43" s="35"/>
      <c r="J43" s="35"/>
      <c r="K43" s="37">
        <v>42</v>
      </c>
      <c r="L43" s="40" t="s">
        <v>159</v>
      </c>
      <c r="M43" s="37">
        <v>10</v>
      </c>
      <c r="N43" s="38" t="s">
        <v>73</v>
      </c>
      <c r="O43" s="35"/>
      <c r="P43" s="42"/>
      <c r="Q43" s="35"/>
      <c r="R43" s="42"/>
      <c r="S43" s="35"/>
    </row>
    <row r="44" spans="1:19">
      <c r="A44" s="42"/>
      <c r="E44" s="35"/>
      <c r="F44" s="42"/>
      <c r="G44" s="35"/>
      <c r="H44" s="42"/>
      <c r="I44" s="35"/>
      <c r="J44" s="35"/>
      <c r="K44" s="37">
        <v>43</v>
      </c>
      <c r="L44" s="40" t="s">
        <v>160</v>
      </c>
      <c r="M44" s="37">
        <v>10</v>
      </c>
      <c r="N44" s="38" t="s">
        <v>73</v>
      </c>
      <c r="O44" s="35"/>
      <c r="P44" s="42"/>
      <c r="Q44" s="35"/>
      <c r="R44" s="42"/>
      <c r="S44" s="35"/>
    </row>
    <row r="45" spans="1:19">
      <c r="A45" s="42"/>
      <c r="E45" s="35"/>
      <c r="F45" s="42"/>
      <c r="G45" s="35"/>
      <c r="H45" s="42"/>
      <c r="I45" s="35"/>
      <c r="J45" s="35"/>
      <c r="K45" s="37">
        <v>44</v>
      </c>
      <c r="L45" s="40" t="s">
        <v>161</v>
      </c>
      <c r="M45" s="37">
        <v>10</v>
      </c>
      <c r="N45" s="38" t="s">
        <v>73</v>
      </c>
      <c r="O45" s="35"/>
      <c r="P45" s="42"/>
      <c r="Q45" s="35"/>
      <c r="R45" s="42"/>
      <c r="S45" s="35"/>
    </row>
    <row r="46" spans="1:19">
      <c r="A46" s="42"/>
      <c r="E46" s="35"/>
      <c r="F46" s="42"/>
      <c r="G46" s="35"/>
      <c r="H46" s="42"/>
      <c r="I46" s="35"/>
      <c r="J46" s="35"/>
      <c r="K46" s="37">
        <v>45</v>
      </c>
      <c r="L46" s="40" t="s">
        <v>162</v>
      </c>
      <c r="M46" s="37">
        <v>110</v>
      </c>
      <c r="N46" s="38" t="s">
        <v>73</v>
      </c>
      <c r="O46" s="35"/>
      <c r="P46" s="42"/>
      <c r="Q46" s="35"/>
      <c r="R46" s="42"/>
      <c r="S46" s="35"/>
    </row>
    <row r="47" spans="1:19">
      <c r="A47" s="42"/>
      <c r="E47" s="35"/>
      <c r="F47" s="42"/>
      <c r="G47" s="35"/>
      <c r="H47" s="42"/>
      <c r="I47" s="35"/>
      <c r="J47" s="35"/>
      <c r="K47" s="37">
        <v>46</v>
      </c>
      <c r="L47" s="40" t="s">
        <v>121</v>
      </c>
      <c r="M47" s="37">
        <v>50</v>
      </c>
      <c r="N47" s="38" t="s">
        <v>73</v>
      </c>
      <c r="O47" s="35"/>
      <c r="P47" s="42"/>
      <c r="Q47" s="35"/>
      <c r="R47" s="42"/>
      <c r="S47" s="35"/>
    </row>
    <row r="48" spans="1:19">
      <c r="A48" s="42"/>
      <c r="E48" s="35"/>
      <c r="F48" s="42"/>
      <c r="G48" s="35"/>
      <c r="H48" s="42"/>
      <c r="I48" s="35"/>
      <c r="J48" s="35"/>
      <c r="K48" s="37">
        <v>47</v>
      </c>
      <c r="L48" s="40" t="s">
        <v>163</v>
      </c>
      <c r="M48" s="37">
        <v>20</v>
      </c>
      <c r="N48" s="38" t="s">
        <v>73</v>
      </c>
      <c r="O48" s="35"/>
      <c r="P48" s="42"/>
      <c r="Q48" s="35"/>
      <c r="R48" s="42"/>
      <c r="S48" s="35"/>
    </row>
    <row r="49" spans="1:19">
      <c r="A49" s="42"/>
      <c r="E49" s="35"/>
      <c r="F49" s="42"/>
      <c r="G49" s="35"/>
      <c r="H49" s="42"/>
      <c r="I49" s="35"/>
      <c r="J49" s="35"/>
      <c r="K49" s="37">
        <v>48</v>
      </c>
      <c r="L49" s="40" t="s">
        <v>88</v>
      </c>
      <c r="M49" s="37">
        <v>20</v>
      </c>
      <c r="N49" s="38" t="s">
        <v>73</v>
      </c>
      <c r="O49" s="35"/>
      <c r="P49" s="42"/>
      <c r="Q49" s="35"/>
      <c r="R49" s="42"/>
      <c r="S49" s="35"/>
    </row>
    <row r="50" spans="1:19">
      <c r="A50" s="42"/>
      <c r="E50" s="35"/>
      <c r="F50" s="42"/>
      <c r="G50" s="35"/>
      <c r="H50" s="42"/>
      <c r="I50" s="35"/>
      <c r="J50" s="35"/>
      <c r="K50" s="37">
        <v>49</v>
      </c>
      <c r="L50" s="40" t="s">
        <v>164</v>
      </c>
      <c r="M50" s="37">
        <v>20</v>
      </c>
      <c r="N50" s="38" t="s">
        <v>73</v>
      </c>
      <c r="O50" s="35"/>
      <c r="P50" s="42"/>
      <c r="Q50" s="35"/>
      <c r="R50" s="42"/>
      <c r="S50" s="35"/>
    </row>
    <row r="51" spans="1:19">
      <c r="A51" s="42"/>
      <c r="E51" s="35"/>
      <c r="F51" s="42"/>
      <c r="G51" s="35"/>
      <c r="H51" s="42"/>
      <c r="I51" s="35"/>
      <c r="J51" s="35"/>
      <c r="K51" s="37">
        <v>50</v>
      </c>
      <c r="L51" s="40" t="s">
        <v>118</v>
      </c>
      <c r="M51" s="37">
        <v>10</v>
      </c>
      <c r="N51" s="38" t="s">
        <v>73</v>
      </c>
      <c r="O51" s="35"/>
      <c r="P51" s="42"/>
      <c r="Q51" s="35"/>
      <c r="R51" s="42"/>
      <c r="S51" s="35"/>
    </row>
    <row r="52" spans="1:19">
      <c r="A52" s="42"/>
      <c r="E52" s="35"/>
      <c r="F52" s="42"/>
      <c r="G52" s="35"/>
      <c r="H52" s="42"/>
      <c r="I52" s="35"/>
      <c r="J52" s="35"/>
      <c r="K52" s="37">
        <v>51</v>
      </c>
      <c r="L52" s="40" t="s">
        <v>124</v>
      </c>
      <c r="M52" s="37">
        <v>10</v>
      </c>
      <c r="N52" s="38" t="s">
        <v>73</v>
      </c>
      <c r="O52" s="35"/>
      <c r="P52" s="42"/>
      <c r="Q52" s="35"/>
      <c r="R52" s="42"/>
      <c r="S52" s="35"/>
    </row>
    <row r="53" spans="1:19">
      <c r="A53" s="42"/>
      <c r="E53" s="35"/>
      <c r="F53" s="42"/>
      <c r="G53" s="35"/>
      <c r="H53" s="42"/>
      <c r="I53" s="35"/>
      <c r="J53" s="35"/>
      <c r="K53" s="37">
        <v>52</v>
      </c>
      <c r="L53" s="40" t="s">
        <v>165</v>
      </c>
      <c r="M53" s="37">
        <v>10</v>
      </c>
      <c r="N53" s="38" t="s">
        <v>73</v>
      </c>
      <c r="O53" s="35"/>
      <c r="P53" s="42"/>
      <c r="Q53" s="35"/>
      <c r="R53" s="42"/>
      <c r="S53" s="35"/>
    </row>
    <row r="54" spans="1:19">
      <c r="A54" s="42"/>
      <c r="E54" s="35"/>
      <c r="F54" s="42"/>
      <c r="G54" s="35"/>
      <c r="H54" s="42"/>
      <c r="I54" s="35"/>
      <c r="J54" s="35"/>
      <c r="K54" s="37">
        <v>53</v>
      </c>
      <c r="L54" s="40" t="s">
        <v>166</v>
      </c>
      <c r="M54" s="37">
        <v>10</v>
      </c>
      <c r="N54" s="38" t="s">
        <v>73</v>
      </c>
      <c r="O54" s="35"/>
      <c r="P54" s="42"/>
      <c r="Q54" s="35"/>
      <c r="R54" s="42"/>
      <c r="S54" s="35"/>
    </row>
    <row r="55" spans="1:19">
      <c r="A55" s="42"/>
      <c r="E55" s="35"/>
      <c r="F55" s="42"/>
      <c r="G55" s="35"/>
      <c r="H55" s="42"/>
      <c r="I55" s="35"/>
      <c r="J55" s="35"/>
      <c r="K55" s="37">
        <v>54</v>
      </c>
      <c r="L55" s="40" t="s">
        <v>167</v>
      </c>
      <c r="M55" s="37">
        <v>10</v>
      </c>
      <c r="N55" s="38" t="s">
        <v>73</v>
      </c>
      <c r="O55" s="35"/>
      <c r="P55" s="42"/>
      <c r="Q55" s="35"/>
      <c r="R55" s="42"/>
      <c r="S55" s="35"/>
    </row>
    <row r="56" spans="1:19">
      <c r="A56" s="42"/>
      <c r="E56" s="35"/>
      <c r="F56" s="42"/>
      <c r="G56" s="35"/>
      <c r="H56" s="42"/>
      <c r="I56" s="35"/>
      <c r="J56" s="35"/>
      <c r="K56" s="37">
        <v>55</v>
      </c>
      <c r="L56" s="40" t="s">
        <v>168</v>
      </c>
      <c r="M56" s="37">
        <v>10</v>
      </c>
      <c r="N56" s="38" t="s">
        <v>73</v>
      </c>
      <c r="O56" s="35"/>
      <c r="P56" s="42"/>
      <c r="Q56" s="35"/>
      <c r="R56" s="42"/>
      <c r="S56" s="35"/>
    </row>
    <row r="57" spans="1:19">
      <c r="A57" s="42"/>
      <c r="E57" s="35"/>
      <c r="F57" s="42"/>
      <c r="G57" s="35"/>
      <c r="H57" s="42"/>
      <c r="I57" s="35"/>
      <c r="J57" s="35"/>
      <c r="K57" s="37">
        <v>56</v>
      </c>
      <c r="L57" s="40" t="s">
        <v>169</v>
      </c>
      <c r="M57" s="37">
        <v>10</v>
      </c>
      <c r="N57" s="38" t="s">
        <v>73</v>
      </c>
      <c r="O57" s="35"/>
      <c r="P57" s="42"/>
      <c r="Q57" s="35"/>
      <c r="R57" s="42"/>
      <c r="S57" s="35"/>
    </row>
    <row r="58" spans="1:19">
      <c r="A58" s="42"/>
      <c r="E58" s="35"/>
      <c r="F58" s="42"/>
      <c r="G58" s="35"/>
      <c r="H58" s="42"/>
      <c r="I58" s="35"/>
      <c r="J58" s="35"/>
      <c r="K58" s="37">
        <v>57</v>
      </c>
      <c r="L58" s="40" t="s">
        <v>170</v>
      </c>
      <c r="M58" s="37">
        <v>10</v>
      </c>
      <c r="N58" s="38" t="s">
        <v>73</v>
      </c>
      <c r="O58" s="35"/>
      <c r="P58" s="42"/>
      <c r="Q58" s="35"/>
      <c r="R58" s="42"/>
      <c r="S58" s="35"/>
    </row>
    <row r="59" spans="1:19">
      <c r="A59" s="42"/>
      <c r="E59" s="35"/>
      <c r="F59" s="42"/>
      <c r="G59" s="35"/>
      <c r="H59" s="42"/>
      <c r="I59" s="35"/>
      <c r="J59" s="35"/>
      <c r="K59" s="42"/>
      <c r="M59" s="44"/>
      <c r="O59" s="35"/>
      <c r="P59" s="42"/>
      <c r="Q59" s="35"/>
      <c r="R59" s="42"/>
      <c r="S59" s="35"/>
    </row>
    <row r="60" spans="1:19">
      <c r="A60" s="42"/>
      <c r="E60" s="35"/>
      <c r="F60" s="42"/>
      <c r="G60" s="35"/>
      <c r="H60" s="42"/>
      <c r="I60" s="35"/>
      <c r="J60" s="35"/>
      <c r="K60" s="42"/>
      <c r="L60" s="35"/>
      <c r="M60" s="42"/>
      <c r="N60" s="35"/>
      <c r="O60" s="35"/>
      <c r="P60" s="42"/>
      <c r="Q60" s="35"/>
      <c r="R60" s="42"/>
      <c r="S60" s="35"/>
    </row>
    <row r="61" spans="1:19">
      <c r="A61" s="42"/>
      <c r="E61" s="35"/>
      <c r="F61" s="42"/>
      <c r="G61" s="35"/>
      <c r="H61" s="42"/>
      <c r="I61" s="35"/>
      <c r="J61" s="35"/>
      <c r="K61" s="42"/>
      <c r="L61" s="35"/>
      <c r="M61" s="42"/>
      <c r="N61" s="35"/>
      <c r="O61" s="35"/>
      <c r="P61" s="42"/>
      <c r="Q61" s="35"/>
      <c r="R61" s="42"/>
      <c r="S61" s="35"/>
    </row>
    <row r="62" spans="1:19">
      <c r="A62" s="42"/>
      <c r="E62" s="35"/>
      <c r="F62" s="42"/>
      <c r="G62" s="35"/>
      <c r="H62" s="42"/>
      <c r="I62" s="35"/>
      <c r="J62" s="35"/>
      <c r="K62" s="42"/>
      <c r="L62" s="35"/>
      <c r="M62" s="42"/>
      <c r="N62" s="35"/>
      <c r="O62" s="35"/>
      <c r="P62" s="42"/>
      <c r="Q62" s="35"/>
      <c r="R62" s="42"/>
      <c r="S62" s="35"/>
    </row>
    <row r="63" spans="1:19">
      <c r="A63" s="42"/>
      <c r="E63" s="35"/>
      <c r="F63" s="42"/>
      <c r="G63" s="35"/>
      <c r="H63" s="42"/>
      <c r="I63" s="35"/>
      <c r="J63" s="35"/>
      <c r="K63" s="42"/>
      <c r="L63" s="35"/>
      <c r="M63" s="42"/>
      <c r="N63" s="35"/>
      <c r="O63" s="35"/>
      <c r="P63" s="42"/>
      <c r="Q63" s="35"/>
      <c r="R63" s="42"/>
      <c r="S63" s="35"/>
    </row>
    <row r="64" spans="1:19">
      <c r="A64" s="42"/>
      <c r="E64" s="35"/>
      <c r="F64" s="42"/>
      <c r="G64" s="35">
        <f>COUNTA(G2:G59)</f>
        <v>33</v>
      </c>
      <c r="H64" s="42"/>
      <c r="I64" s="35"/>
      <c r="J64" s="35"/>
      <c r="K64" s="42"/>
      <c r="L64" s="35">
        <f>COUNTA(L2:L59)</f>
        <v>57</v>
      </c>
      <c r="M64" s="42"/>
      <c r="N64" s="35"/>
      <c r="O64" s="35"/>
      <c r="P64" s="42"/>
      <c r="Q64" s="35">
        <f>COUNTA(Q2:Q59)</f>
        <v>12</v>
      </c>
      <c r="R64" s="42"/>
      <c r="S64" s="35"/>
    </row>
    <row r="65" spans="1:19">
      <c r="A65" s="42"/>
      <c r="E65" s="35"/>
      <c r="F65" s="42"/>
      <c r="G65" s="35"/>
      <c r="H65" s="42"/>
      <c r="I65" s="35"/>
      <c r="J65" s="35"/>
      <c r="K65" s="42"/>
      <c r="L65" s="35"/>
      <c r="M65" s="42"/>
      <c r="N65" s="35"/>
      <c r="O65" s="35"/>
      <c r="P65" s="42"/>
      <c r="Q65" s="35"/>
      <c r="R65" s="42"/>
      <c r="S65" s="35"/>
    </row>
    <row r="66" spans="1:19">
      <c r="A66" s="42"/>
      <c r="E66" s="35"/>
      <c r="F66" s="42"/>
      <c r="G66" s="35"/>
      <c r="H66" s="42"/>
      <c r="I66" s="35"/>
      <c r="J66" s="35"/>
      <c r="K66" s="42"/>
      <c r="L66" s="35"/>
      <c r="M66" s="42"/>
      <c r="N66" s="35"/>
      <c r="O66" s="35"/>
      <c r="P66" s="42"/>
      <c r="Q66" s="35"/>
      <c r="R66" s="42"/>
      <c r="S66" s="35"/>
    </row>
    <row r="67" spans="1:19">
      <c r="A67" s="42"/>
      <c r="E67" s="35"/>
      <c r="F67" s="42"/>
      <c r="G67" s="35"/>
      <c r="H67" s="42"/>
      <c r="I67" s="35"/>
      <c r="J67" s="35"/>
      <c r="K67" s="42"/>
      <c r="L67" s="35"/>
      <c r="M67" s="42"/>
      <c r="N67" s="35"/>
      <c r="O67" s="35"/>
      <c r="P67" s="42"/>
      <c r="Q67" s="35"/>
      <c r="R67" s="42"/>
      <c r="S67" s="35"/>
    </row>
    <row r="68" spans="1:19">
      <c r="A68" s="42"/>
      <c r="E68" s="35"/>
      <c r="F68" s="42"/>
      <c r="G68" s="35">
        <f>G64+L64+Q64</f>
        <v>102</v>
      </c>
      <c r="H68" s="42"/>
      <c r="I68" s="35"/>
      <c r="J68" s="35"/>
      <c r="K68" s="42"/>
      <c r="L68" s="35"/>
      <c r="M68" s="42"/>
      <c r="N68" s="35"/>
      <c r="O68" s="35"/>
      <c r="P68" s="42"/>
      <c r="Q68" s="35"/>
      <c r="R68" s="42"/>
      <c r="S68" s="35"/>
    </row>
    <row r="69" spans="1:19">
      <c r="A69" s="42"/>
      <c r="E69" s="35"/>
      <c r="F69" s="42"/>
      <c r="G69" s="35"/>
      <c r="H69" s="42"/>
      <c r="I69" s="35"/>
      <c r="J69" s="35"/>
      <c r="K69" s="42"/>
      <c r="L69" s="35"/>
      <c r="M69" s="42"/>
      <c r="N69" s="35"/>
      <c r="O69" s="35"/>
      <c r="P69" s="42"/>
      <c r="Q69" s="35"/>
      <c r="R69" s="42"/>
      <c r="S69" s="35"/>
    </row>
    <row r="70" spans="1:19">
      <c r="A70" s="42"/>
      <c r="E70" s="35"/>
      <c r="F70" s="42"/>
      <c r="G70" s="35"/>
      <c r="H70" s="42"/>
      <c r="I70" s="35"/>
      <c r="J70" s="35"/>
      <c r="K70" s="42"/>
      <c r="L70" s="35"/>
      <c r="M70" s="42"/>
      <c r="N70" s="35"/>
      <c r="O70" s="35"/>
      <c r="P70" s="42"/>
      <c r="Q70" s="35"/>
      <c r="R70" s="42"/>
      <c r="S70" s="35"/>
    </row>
    <row r="71" spans="1:19">
      <c r="A71" s="42"/>
      <c r="E71" s="35"/>
      <c r="F71" s="42"/>
      <c r="G71" s="35"/>
      <c r="H71" s="42"/>
      <c r="I71" s="35"/>
      <c r="J71" s="35"/>
      <c r="K71" s="42"/>
      <c r="L71" s="35"/>
      <c r="M71" s="42"/>
      <c r="N71" s="35"/>
      <c r="O71" s="35"/>
      <c r="P71" s="42"/>
      <c r="Q71" s="35"/>
      <c r="R71" s="42"/>
      <c r="S71" s="35"/>
    </row>
    <row r="72" spans="1:19">
      <c r="A72" s="42"/>
      <c r="E72" s="35"/>
      <c r="F72" s="42"/>
      <c r="G72" s="35"/>
      <c r="H72" s="42"/>
      <c r="I72" s="35"/>
      <c r="J72" s="35"/>
      <c r="K72" s="42"/>
      <c r="L72" s="35"/>
      <c r="M72" s="42"/>
      <c r="N72" s="35"/>
      <c r="O72" s="35"/>
      <c r="P72" s="42"/>
      <c r="Q72" s="35"/>
      <c r="R72" s="42"/>
      <c r="S72" s="35"/>
    </row>
    <row r="73" spans="1:19">
      <c r="A73" s="42"/>
      <c r="E73" s="35"/>
      <c r="F73" s="42"/>
      <c r="G73" s="35"/>
      <c r="H73" s="42"/>
      <c r="I73" s="35"/>
      <c r="J73" s="35"/>
      <c r="K73" s="42"/>
      <c r="L73" s="35"/>
      <c r="M73" s="42"/>
      <c r="N73" s="35"/>
      <c r="O73" s="35"/>
      <c r="P73" s="42"/>
      <c r="Q73" s="35"/>
      <c r="R73" s="42"/>
      <c r="S73" s="35"/>
    </row>
    <row r="74" spans="1:19">
      <c r="A74" s="42"/>
      <c r="E74" s="35"/>
      <c r="F74" s="42"/>
      <c r="G74" s="35"/>
      <c r="H74" s="42"/>
      <c r="I74" s="35"/>
      <c r="J74" s="35"/>
      <c r="K74" s="42"/>
      <c r="L74" s="35"/>
      <c r="M74" s="42"/>
      <c r="N74" s="35"/>
      <c r="O74" s="35"/>
      <c r="P74" s="42"/>
      <c r="Q74" s="35"/>
      <c r="R74" s="42"/>
      <c r="S74" s="35"/>
    </row>
    <row r="75" spans="1:19">
      <c r="A75" s="42"/>
      <c r="E75" s="35"/>
      <c r="F75" s="42"/>
      <c r="G75" s="35"/>
      <c r="H75" s="42"/>
      <c r="I75" s="35"/>
      <c r="J75" s="35"/>
      <c r="K75" s="42"/>
      <c r="L75" s="35"/>
      <c r="M75" s="42"/>
      <c r="N75" s="35"/>
      <c r="O75" s="35"/>
      <c r="P75" s="42"/>
      <c r="Q75" s="35"/>
      <c r="R75" s="42"/>
      <c r="S75" s="35"/>
    </row>
    <row r="76" spans="1:19">
      <c r="A76" s="42"/>
      <c r="E76" s="35"/>
      <c r="F76" s="42"/>
      <c r="G76" s="35"/>
      <c r="H76" s="42"/>
      <c r="I76" s="35"/>
      <c r="J76" s="35"/>
      <c r="K76" s="42"/>
      <c r="L76" s="35"/>
      <c r="M76" s="42"/>
      <c r="N76" s="35"/>
      <c r="O76" s="35"/>
      <c r="P76" s="42"/>
      <c r="Q76" s="35"/>
      <c r="R76" s="42"/>
      <c r="S76" s="35"/>
    </row>
    <row r="77" spans="1:19">
      <c r="A77" s="42"/>
      <c r="E77" s="35"/>
      <c r="F77" s="42"/>
      <c r="G77" s="35"/>
      <c r="H77" s="42"/>
      <c r="I77" s="35"/>
      <c r="J77" s="35"/>
      <c r="K77" s="42"/>
      <c r="L77" s="35"/>
      <c r="M77" s="42"/>
      <c r="N77" s="35"/>
      <c r="O77" s="35"/>
      <c r="P77" s="42"/>
      <c r="Q77" s="35"/>
      <c r="R77" s="42"/>
      <c r="S77" s="35"/>
    </row>
    <row r="78" spans="1:19">
      <c r="A78" s="42"/>
      <c r="E78" s="35"/>
      <c r="F78" s="42"/>
      <c r="G78" s="35"/>
      <c r="H78" s="42"/>
      <c r="I78" s="35"/>
      <c r="J78" s="35"/>
      <c r="K78" s="42"/>
      <c r="L78" s="35"/>
      <c r="M78" s="42"/>
      <c r="N78" s="35"/>
      <c r="O78" s="35"/>
      <c r="P78" s="42"/>
      <c r="Q78" s="35"/>
      <c r="R78" s="42"/>
      <c r="S78" s="35"/>
    </row>
    <row r="79" spans="1:19">
      <c r="A79" s="42"/>
      <c r="E79" s="35"/>
      <c r="F79" s="42"/>
      <c r="G79" s="35"/>
      <c r="H79" s="42"/>
      <c r="I79" s="35"/>
      <c r="J79" s="35"/>
      <c r="K79" s="42"/>
      <c r="L79" s="35"/>
      <c r="M79" s="42"/>
      <c r="N79" s="35"/>
      <c r="O79" s="35"/>
      <c r="P79" s="42"/>
      <c r="Q79" s="35"/>
      <c r="R79" s="42"/>
      <c r="S79" s="35"/>
    </row>
    <row r="80" spans="1:19">
      <c r="A80" s="42"/>
      <c r="E80" s="35"/>
      <c r="F80" s="42"/>
      <c r="G80" s="35"/>
      <c r="H80" s="42"/>
      <c r="I80" s="35"/>
      <c r="J80" s="35"/>
      <c r="K80" s="42"/>
      <c r="L80" s="35"/>
      <c r="M80" s="42"/>
      <c r="N80" s="35"/>
      <c r="O80" s="35"/>
      <c r="P80" s="42"/>
      <c r="Q80" s="35"/>
      <c r="R80" s="42"/>
      <c r="S80" s="35"/>
    </row>
    <row r="81" spans="1:19">
      <c r="A81" s="42"/>
      <c r="E81" s="35"/>
      <c r="F81" s="42"/>
      <c r="G81" s="35"/>
      <c r="H81" s="42"/>
      <c r="I81" s="35"/>
      <c r="J81" s="35"/>
      <c r="K81" s="42"/>
      <c r="L81" s="35"/>
      <c r="M81" s="42"/>
      <c r="N81" s="35"/>
      <c r="O81" s="35"/>
      <c r="P81" s="42"/>
      <c r="Q81" s="35"/>
      <c r="R81" s="42"/>
      <c r="S81" s="35"/>
    </row>
    <row r="82" spans="1:19">
      <c r="A82" s="42"/>
      <c r="E82" s="35"/>
      <c r="F82" s="42"/>
      <c r="G82" s="35"/>
      <c r="H82" s="42"/>
      <c r="I82" s="35"/>
      <c r="J82" s="35"/>
      <c r="K82" s="42"/>
      <c r="L82" s="35"/>
      <c r="M82" s="42"/>
      <c r="N82" s="35"/>
      <c r="O82" s="35"/>
      <c r="P82" s="42"/>
      <c r="Q82" s="35"/>
      <c r="R82" s="42"/>
      <c r="S82" s="35"/>
    </row>
    <row r="83" spans="1:19">
      <c r="A83" s="42"/>
      <c r="E83" s="35"/>
      <c r="F83" s="42"/>
      <c r="G83" s="35"/>
      <c r="H83" s="42"/>
      <c r="I83" s="35"/>
      <c r="J83" s="35"/>
      <c r="K83" s="42"/>
      <c r="L83" s="35"/>
      <c r="M83" s="42"/>
      <c r="N83" s="35"/>
      <c r="O83" s="35"/>
      <c r="P83" s="42"/>
      <c r="Q83" s="35"/>
      <c r="R83" s="42"/>
      <c r="S83" s="35"/>
    </row>
    <row r="84" spans="1:19">
      <c r="A84" s="42"/>
      <c r="E84" s="35"/>
      <c r="F84" s="42"/>
      <c r="G84" s="35"/>
      <c r="H84" s="42"/>
      <c r="I84" s="35"/>
      <c r="J84" s="35"/>
      <c r="K84" s="42"/>
      <c r="L84" s="35"/>
      <c r="M84" s="42"/>
      <c r="N84" s="35"/>
      <c r="O84" s="35"/>
      <c r="P84" s="42"/>
      <c r="Q84" s="35"/>
      <c r="R84" s="42"/>
      <c r="S84" s="35"/>
    </row>
    <row r="85" spans="1:19">
      <c r="A85" s="42"/>
      <c r="E85" s="35"/>
      <c r="F85" s="42"/>
      <c r="G85" s="35"/>
      <c r="H85" s="42"/>
      <c r="I85" s="35"/>
      <c r="J85" s="35"/>
      <c r="K85" s="42"/>
      <c r="L85" s="35"/>
      <c r="M85" s="42"/>
      <c r="N85" s="35"/>
      <c r="O85" s="35"/>
      <c r="P85" s="42"/>
      <c r="Q85" s="35"/>
      <c r="R85" s="42"/>
      <c r="S85" s="35"/>
    </row>
    <row r="86" spans="1:19">
      <c r="A86" s="42"/>
      <c r="E86" s="35"/>
      <c r="F86" s="42"/>
      <c r="G86" s="35"/>
      <c r="H86" s="42"/>
      <c r="I86" s="35"/>
      <c r="J86" s="35"/>
      <c r="K86" s="42"/>
      <c r="L86" s="35"/>
      <c r="M86" s="42"/>
      <c r="N86" s="35"/>
      <c r="O86" s="35"/>
      <c r="P86" s="42"/>
      <c r="Q86" s="35"/>
      <c r="R86" s="42"/>
      <c r="S86" s="35"/>
    </row>
    <row r="87" spans="1:19">
      <c r="A87" s="42"/>
      <c r="E87" s="35"/>
      <c r="F87" s="42"/>
      <c r="G87" s="35"/>
      <c r="H87" s="42"/>
      <c r="I87" s="35"/>
      <c r="J87" s="35"/>
      <c r="K87" s="42"/>
      <c r="L87" s="35"/>
      <c r="M87" s="42"/>
      <c r="N87" s="35"/>
      <c r="O87" s="35"/>
      <c r="P87" s="42"/>
      <c r="Q87" s="35"/>
      <c r="R87" s="42"/>
      <c r="S87" s="35"/>
    </row>
    <row r="88" spans="1:19">
      <c r="A88" s="42"/>
      <c r="E88" s="35"/>
      <c r="F88" s="42"/>
      <c r="G88" s="35"/>
      <c r="H88" s="42"/>
      <c r="I88" s="35"/>
      <c r="J88" s="35"/>
      <c r="K88" s="42"/>
      <c r="L88" s="35"/>
      <c r="M88" s="42"/>
      <c r="N88" s="35"/>
      <c r="O88" s="35"/>
      <c r="P88" s="42"/>
      <c r="Q88" s="35"/>
      <c r="R88" s="42"/>
      <c r="S88" s="35"/>
    </row>
    <row r="89" spans="1:19">
      <c r="A89" s="42"/>
      <c r="E89" s="35"/>
      <c r="F89" s="42"/>
      <c r="G89" s="35"/>
      <c r="H89" s="42"/>
      <c r="I89" s="35"/>
      <c r="J89" s="35"/>
      <c r="K89" s="42"/>
      <c r="L89" s="35"/>
      <c r="M89" s="42"/>
      <c r="N89" s="35"/>
      <c r="O89" s="35"/>
      <c r="P89" s="42"/>
      <c r="Q89" s="35"/>
      <c r="R89" s="42"/>
      <c r="S89" s="35"/>
    </row>
    <row r="90" spans="1:19">
      <c r="A90" s="42"/>
      <c r="E90" s="35"/>
      <c r="F90" s="42"/>
      <c r="G90" s="35"/>
      <c r="H90" s="42"/>
      <c r="I90" s="35"/>
      <c r="J90" s="35"/>
      <c r="K90" s="42"/>
      <c r="L90" s="35"/>
      <c r="M90" s="42"/>
      <c r="N90" s="35"/>
      <c r="O90" s="35"/>
      <c r="P90" s="42"/>
      <c r="Q90" s="35"/>
      <c r="R90" s="42"/>
      <c r="S90" s="35"/>
    </row>
    <row r="91" spans="1:19">
      <c r="A91" s="42"/>
      <c r="E91" s="35"/>
      <c r="F91" s="42"/>
      <c r="G91" s="35"/>
      <c r="H91" s="42"/>
      <c r="I91" s="35"/>
      <c r="J91" s="35"/>
      <c r="K91" s="42"/>
      <c r="L91" s="35"/>
      <c r="M91" s="42"/>
      <c r="N91" s="35"/>
      <c r="O91" s="35"/>
      <c r="P91" s="42"/>
      <c r="Q91" s="35"/>
      <c r="R91" s="42"/>
      <c r="S91" s="35"/>
    </row>
    <row r="92" spans="1:19">
      <c r="A92" s="42"/>
      <c r="E92" s="35"/>
      <c r="F92" s="42"/>
      <c r="G92" s="35"/>
      <c r="H92" s="42"/>
      <c r="I92" s="35"/>
      <c r="J92" s="35"/>
      <c r="K92" s="42"/>
      <c r="L92" s="35"/>
      <c r="M92" s="42"/>
      <c r="N92" s="35"/>
      <c r="O92" s="35"/>
      <c r="P92" s="42"/>
      <c r="Q92" s="35"/>
      <c r="R92" s="42"/>
      <c r="S92" s="35"/>
    </row>
    <row r="93" spans="1:19">
      <c r="A93" s="42"/>
      <c r="E93" s="35"/>
      <c r="F93" s="42"/>
      <c r="G93" s="35"/>
      <c r="H93" s="42"/>
      <c r="I93" s="35"/>
      <c r="J93" s="35"/>
      <c r="K93" s="42"/>
      <c r="L93" s="35"/>
      <c r="M93" s="42"/>
      <c r="N93" s="35"/>
      <c r="O93" s="35"/>
      <c r="P93" s="42"/>
      <c r="Q93" s="35"/>
      <c r="R93" s="42"/>
      <c r="S93" s="35"/>
    </row>
    <row r="94" spans="1:19">
      <c r="A94" s="42"/>
      <c r="E94" s="35"/>
      <c r="F94" s="42"/>
      <c r="G94" s="35"/>
      <c r="H94" s="42"/>
      <c r="I94" s="35"/>
      <c r="J94" s="35"/>
      <c r="K94" s="42"/>
      <c r="L94" s="35"/>
      <c r="M94" s="42"/>
      <c r="N94" s="35"/>
      <c r="O94" s="35"/>
      <c r="P94" s="42"/>
      <c r="Q94" s="35"/>
      <c r="R94" s="42"/>
      <c r="S94" s="35"/>
    </row>
    <row r="95" spans="1:19">
      <c r="A95" s="42"/>
      <c r="E95" s="35"/>
      <c r="F95" s="42"/>
      <c r="G95" s="35"/>
      <c r="H95" s="42"/>
      <c r="I95" s="35"/>
      <c r="J95" s="35"/>
      <c r="K95" s="42"/>
      <c r="L95" s="35"/>
      <c r="M95" s="42"/>
      <c r="N95" s="35"/>
      <c r="O95" s="35"/>
      <c r="P95" s="42"/>
      <c r="Q95" s="35"/>
      <c r="R95" s="42"/>
      <c r="S95" s="35"/>
    </row>
    <row r="96" spans="1:19">
      <c r="A96" s="42"/>
      <c r="E96" s="35"/>
      <c r="F96" s="42"/>
      <c r="G96" s="35"/>
      <c r="H96" s="42"/>
      <c r="I96" s="35"/>
      <c r="J96" s="35"/>
      <c r="K96" s="42"/>
      <c r="L96" s="35"/>
      <c r="M96" s="42"/>
      <c r="N96" s="35"/>
      <c r="O96" s="35"/>
      <c r="P96" s="42"/>
      <c r="Q96" s="35"/>
      <c r="R96" s="42"/>
      <c r="S96" s="35"/>
    </row>
    <row r="97" spans="1:19">
      <c r="A97" s="42"/>
      <c r="E97" s="35"/>
      <c r="F97" s="42"/>
      <c r="G97" s="35"/>
      <c r="H97" s="42"/>
      <c r="I97" s="35"/>
      <c r="J97" s="35"/>
      <c r="K97" s="42"/>
      <c r="L97" s="35"/>
      <c r="M97" s="42"/>
      <c r="N97" s="35"/>
      <c r="O97" s="35"/>
      <c r="P97" s="42"/>
      <c r="Q97" s="35"/>
      <c r="R97" s="42"/>
      <c r="S97" s="35"/>
    </row>
    <row r="98" spans="1:19">
      <c r="A98" s="42"/>
      <c r="E98" s="35"/>
      <c r="F98" s="42"/>
      <c r="G98" s="35"/>
      <c r="H98" s="42"/>
      <c r="I98" s="35"/>
      <c r="J98" s="35"/>
      <c r="K98" s="42"/>
      <c r="L98" s="35"/>
      <c r="M98" s="42"/>
      <c r="N98" s="35"/>
      <c r="O98" s="35"/>
      <c r="P98" s="42"/>
      <c r="Q98" s="35"/>
      <c r="R98" s="42"/>
      <c r="S98" s="35"/>
    </row>
    <row r="99" spans="1:19">
      <c r="A99" s="42"/>
      <c r="E99" s="35"/>
      <c r="F99" s="42"/>
      <c r="G99" s="35"/>
      <c r="H99" s="42"/>
      <c r="I99" s="35"/>
      <c r="J99" s="35"/>
      <c r="K99" s="42"/>
      <c r="L99" s="35"/>
      <c r="M99" s="42"/>
      <c r="N99" s="35"/>
      <c r="O99" s="35"/>
      <c r="P99" s="42"/>
      <c r="Q99" s="35"/>
      <c r="R99" s="42"/>
      <c r="S99" s="35"/>
    </row>
    <row r="100" spans="1:19">
      <c r="A100" s="42"/>
      <c r="E100" s="35"/>
      <c r="F100" s="42"/>
      <c r="G100" s="35"/>
      <c r="H100" s="42"/>
      <c r="I100" s="35"/>
      <c r="J100" s="35"/>
      <c r="K100" s="42"/>
      <c r="L100" s="35"/>
      <c r="M100" s="42"/>
      <c r="N100" s="35"/>
      <c r="O100" s="35"/>
      <c r="P100" s="42"/>
      <c r="Q100" s="35"/>
      <c r="R100" s="42"/>
      <c r="S100" s="35"/>
    </row>
    <row r="101" spans="1:19">
      <c r="A101" s="42"/>
      <c r="E101" s="35"/>
      <c r="F101" s="42"/>
      <c r="G101" s="35"/>
      <c r="H101" s="42"/>
      <c r="I101" s="35"/>
      <c r="J101" s="35"/>
      <c r="K101" s="42"/>
      <c r="L101" s="35"/>
      <c r="M101" s="42"/>
      <c r="N101" s="35"/>
      <c r="O101" s="35"/>
      <c r="P101" s="42"/>
      <c r="Q101" s="35"/>
      <c r="R101" s="42"/>
      <c r="S101" s="35"/>
    </row>
    <row r="102" spans="1:19">
      <c r="A102" s="42"/>
      <c r="E102" s="35"/>
      <c r="F102" s="42"/>
      <c r="G102" s="35"/>
      <c r="H102" s="42"/>
      <c r="I102" s="35"/>
      <c r="J102" s="35"/>
      <c r="K102" s="42"/>
      <c r="L102" s="35"/>
      <c r="M102" s="42"/>
      <c r="N102" s="35"/>
      <c r="O102" s="35"/>
      <c r="P102" s="42"/>
      <c r="Q102" s="35"/>
      <c r="R102" s="42"/>
      <c r="S102" s="35"/>
    </row>
    <row r="103" spans="1:19">
      <c r="A103" s="42"/>
      <c r="E103" s="35"/>
      <c r="F103" s="42"/>
      <c r="G103" s="35"/>
      <c r="H103" s="42"/>
      <c r="I103" s="35"/>
      <c r="J103" s="35"/>
      <c r="K103" s="42"/>
      <c r="L103" s="35"/>
      <c r="M103" s="42"/>
      <c r="N103" s="35"/>
      <c r="O103" s="35"/>
      <c r="P103" s="42"/>
      <c r="Q103" s="35"/>
      <c r="R103" s="42"/>
      <c r="S103" s="35"/>
    </row>
    <row r="104" spans="1:19">
      <c r="A104" s="42"/>
      <c r="E104" s="35"/>
      <c r="F104" s="42"/>
      <c r="G104" s="35"/>
      <c r="H104" s="42"/>
      <c r="I104" s="35"/>
      <c r="J104" s="35"/>
      <c r="K104" s="42"/>
      <c r="L104" s="35"/>
      <c r="M104" s="42"/>
      <c r="N104" s="35"/>
      <c r="O104" s="35"/>
      <c r="P104" s="42"/>
      <c r="Q104" s="35"/>
      <c r="R104" s="42"/>
      <c r="S104" s="35"/>
    </row>
    <row r="105" spans="1:19">
      <c r="A105" s="42"/>
      <c r="E105" s="35"/>
      <c r="F105" s="42"/>
      <c r="G105" s="35"/>
      <c r="H105" s="42"/>
      <c r="I105" s="35"/>
      <c r="J105" s="35"/>
      <c r="K105" s="42"/>
      <c r="L105" s="35"/>
      <c r="M105" s="42"/>
      <c r="N105" s="35"/>
      <c r="O105" s="35"/>
      <c r="P105" s="42"/>
      <c r="Q105" s="35"/>
      <c r="R105" s="42"/>
      <c r="S105" s="35"/>
    </row>
    <row r="106" spans="1:19">
      <c r="A106" s="42"/>
      <c r="E106" s="35"/>
      <c r="F106" s="42"/>
      <c r="G106" s="35"/>
      <c r="H106" s="42"/>
      <c r="I106" s="35"/>
      <c r="J106" s="35"/>
      <c r="K106" s="42"/>
      <c r="L106" s="35"/>
      <c r="M106" s="42"/>
      <c r="N106" s="35"/>
      <c r="O106" s="35"/>
      <c r="P106" s="42"/>
      <c r="Q106" s="35"/>
      <c r="R106" s="42"/>
      <c r="S106" s="35"/>
    </row>
    <row r="107" spans="1:19">
      <c r="A107" s="42"/>
      <c r="E107" s="35"/>
      <c r="F107" s="42"/>
      <c r="G107" s="35"/>
      <c r="H107" s="42"/>
      <c r="I107" s="35"/>
      <c r="J107" s="35"/>
      <c r="K107" s="42"/>
      <c r="L107" s="35"/>
      <c r="M107" s="42"/>
      <c r="N107" s="35"/>
      <c r="O107" s="35"/>
      <c r="P107" s="42"/>
      <c r="Q107" s="35"/>
      <c r="R107" s="42"/>
      <c r="S107" s="35"/>
    </row>
    <row r="108" spans="1:19">
      <c r="A108" s="42"/>
      <c r="E108" s="35"/>
      <c r="F108" s="42"/>
      <c r="G108" s="35"/>
      <c r="H108" s="42"/>
      <c r="I108" s="35"/>
      <c r="J108" s="35"/>
      <c r="K108" s="42"/>
      <c r="L108" s="35"/>
      <c r="M108" s="42"/>
      <c r="N108" s="35"/>
      <c r="O108" s="35"/>
      <c r="P108" s="42"/>
      <c r="Q108" s="35"/>
      <c r="R108" s="42"/>
      <c r="S108" s="35"/>
    </row>
    <row r="109" spans="1:19">
      <c r="A109" s="42"/>
      <c r="E109" s="35"/>
      <c r="F109" s="42"/>
      <c r="G109" s="35"/>
      <c r="H109" s="42"/>
      <c r="I109" s="35"/>
      <c r="J109" s="35"/>
      <c r="K109" s="42"/>
      <c r="L109" s="35"/>
      <c r="M109" s="42"/>
      <c r="N109" s="35"/>
      <c r="O109" s="35"/>
      <c r="P109" s="42"/>
      <c r="Q109" s="35"/>
      <c r="R109" s="42"/>
      <c r="S109" s="35"/>
    </row>
    <row r="110" spans="1:19">
      <c r="A110" s="42"/>
      <c r="E110" s="35"/>
      <c r="F110" s="42"/>
      <c r="G110" s="35"/>
      <c r="H110" s="42"/>
      <c r="I110" s="35"/>
      <c r="J110" s="35"/>
      <c r="K110" s="42"/>
      <c r="L110" s="35"/>
      <c r="M110" s="42"/>
      <c r="N110" s="35"/>
      <c r="O110" s="35"/>
      <c r="P110" s="42"/>
      <c r="Q110" s="35"/>
      <c r="R110" s="42"/>
      <c r="S110" s="35"/>
    </row>
    <row r="111" spans="1:19">
      <c r="A111" s="42"/>
      <c r="E111" s="35"/>
      <c r="F111" s="42"/>
      <c r="G111" s="35"/>
      <c r="H111" s="42"/>
      <c r="I111" s="35"/>
      <c r="J111" s="35"/>
      <c r="K111" s="42"/>
      <c r="L111" s="35"/>
      <c r="M111" s="42"/>
      <c r="N111" s="35"/>
      <c r="O111" s="35"/>
      <c r="P111" s="42"/>
      <c r="Q111" s="35"/>
      <c r="R111" s="42"/>
      <c r="S111" s="35"/>
    </row>
    <row r="112" spans="1:19">
      <c r="A112" s="42"/>
      <c r="E112" s="35"/>
      <c r="F112" s="42"/>
      <c r="G112" s="35"/>
      <c r="H112" s="42"/>
      <c r="I112" s="35"/>
      <c r="J112" s="35"/>
      <c r="K112" s="42"/>
      <c r="L112" s="35"/>
      <c r="M112" s="42"/>
      <c r="N112" s="35"/>
      <c r="O112" s="35"/>
      <c r="P112" s="42"/>
      <c r="Q112" s="35"/>
      <c r="R112" s="42"/>
      <c r="S112" s="35"/>
    </row>
    <row r="113" spans="1:19">
      <c r="A113" s="42"/>
      <c r="E113" s="35"/>
      <c r="F113" s="42"/>
      <c r="G113" s="35"/>
      <c r="H113" s="42"/>
      <c r="I113" s="35"/>
      <c r="J113" s="35"/>
      <c r="K113" s="42"/>
      <c r="L113" s="35"/>
      <c r="M113" s="42"/>
      <c r="N113" s="35"/>
      <c r="O113" s="35"/>
      <c r="P113" s="42"/>
      <c r="Q113" s="35"/>
      <c r="R113" s="42"/>
      <c r="S113" s="35"/>
    </row>
    <row r="114" spans="1:19">
      <c r="A114" s="42"/>
      <c r="E114" s="35"/>
      <c r="F114" s="42"/>
      <c r="G114" s="35"/>
      <c r="H114" s="42"/>
      <c r="I114" s="35"/>
      <c r="J114" s="35"/>
      <c r="K114" s="42"/>
      <c r="L114" s="35"/>
      <c r="M114" s="42"/>
      <c r="N114" s="35"/>
      <c r="O114" s="35"/>
      <c r="P114" s="42"/>
      <c r="Q114" s="35"/>
      <c r="R114" s="42"/>
      <c r="S114" s="35"/>
    </row>
    <row r="115" spans="1:19">
      <c r="A115" s="42"/>
      <c r="E115" s="35"/>
      <c r="F115" s="42"/>
      <c r="G115" s="35"/>
      <c r="H115" s="42"/>
      <c r="I115" s="35"/>
      <c r="J115" s="35"/>
      <c r="K115" s="42"/>
      <c r="L115" s="35"/>
      <c r="M115" s="42"/>
      <c r="N115" s="35"/>
      <c r="O115" s="35"/>
      <c r="P115" s="42"/>
      <c r="Q115" s="35"/>
      <c r="R115" s="42"/>
      <c r="S115" s="35"/>
    </row>
    <row r="116" spans="1:19">
      <c r="A116" s="42"/>
      <c r="E116" s="35"/>
      <c r="F116" s="42"/>
      <c r="G116" s="35"/>
      <c r="H116" s="42"/>
      <c r="I116" s="35"/>
      <c r="J116" s="35"/>
      <c r="K116" s="42"/>
      <c r="L116" s="35"/>
      <c r="M116" s="42"/>
      <c r="N116" s="35"/>
      <c r="O116" s="35"/>
      <c r="P116" s="42"/>
      <c r="Q116" s="35"/>
      <c r="R116" s="42"/>
      <c r="S116" s="35"/>
    </row>
    <row r="117" spans="1:19">
      <c r="A117" s="42"/>
      <c r="E117" s="35"/>
      <c r="F117" s="42"/>
      <c r="G117" s="35"/>
      <c r="H117" s="42"/>
      <c r="I117" s="35"/>
      <c r="J117" s="35"/>
      <c r="K117" s="42"/>
      <c r="L117" s="35"/>
      <c r="M117" s="42"/>
      <c r="N117" s="35"/>
      <c r="O117" s="35"/>
      <c r="P117" s="42"/>
      <c r="Q117" s="35"/>
      <c r="R117" s="42"/>
      <c r="S117" s="35"/>
    </row>
    <row r="118" spans="1:19">
      <c r="A118" s="42"/>
      <c r="E118" s="35"/>
      <c r="F118" s="42"/>
      <c r="G118" s="35"/>
      <c r="H118" s="42"/>
      <c r="I118" s="35"/>
      <c r="J118" s="35"/>
      <c r="K118" s="42"/>
      <c r="L118" s="35"/>
      <c r="M118" s="42"/>
      <c r="N118" s="35"/>
      <c r="O118" s="35"/>
      <c r="P118" s="42"/>
      <c r="Q118" s="35"/>
      <c r="R118" s="42"/>
      <c r="S118" s="35"/>
    </row>
    <row r="119" spans="1:19">
      <c r="A119" s="42"/>
      <c r="E119" s="35"/>
      <c r="F119" s="42"/>
      <c r="G119" s="35"/>
      <c r="H119" s="42"/>
      <c r="I119" s="35"/>
      <c r="J119" s="35"/>
      <c r="K119" s="42"/>
      <c r="L119" s="35"/>
      <c r="M119" s="42"/>
      <c r="N119" s="35"/>
      <c r="O119" s="35"/>
      <c r="P119" s="42"/>
      <c r="Q119" s="35"/>
      <c r="R119" s="42"/>
      <c r="S119" s="35"/>
    </row>
    <row r="120" spans="1:19">
      <c r="A120" s="42"/>
      <c r="E120" s="35"/>
      <c r="F120" s="42"/>
      <c r="G120" s="35"/>
      <c r="H120" s="42"/>
      <c r="I120" s="35"/>
      <c r="J120" s="35"/>
      <c r="K120" s="42"/>
      <c r="L120" s="35"/>
      <c r="M120" s="42"/>
      <c r="N120" s="35"/>
      <c r="O120" s="35"/>
      <c r="P120" s="42"/>
      <c r="Q120" s="35"/>
      <c r="R120" s="42"/>
      <c r="S120" s="35"/>
    </row>
    <row r="121" spans="1:19">
      <c r="A121" s="42"/>
      <c r="E121" s="35"/>
      <c r="F121" s="42"/>
      <c r="G121" s="35"/>
      <c r="H121" s="42"/>
      <c r="I121" s="35"/>
      <c r="J121" s="35"/>
      <c r="K121" s="42"/>
      <c r="L121" s="35"/>
      <c r="M121" s="42"/>
      <c r="N121" s="35"/>
      <c r="O121" s="35"/>
      <c r="P121" s="42"/>
      <c r="Q121" s="35"/>
      <c r="R121" s="42"/>
      <c r="S121" s="35"/>
    </row>
    <row r="122" spans="1:19">
      <c r="A122" s="42"/>
      <c r="E122" s="35"/>
      <c r="F122" s="42"/>
      <c r="G122" s="35"/>
      <c r="H122" s="42"/>
      <c r="I122" s="35"/>
      <c r="J122" s="35"/>
      <c r="K122" s="42"/>
      <c r="L122" s="35"/>
      <c r="M122" s="42"/>
      <c r="N122" s="35"/>
      <c r="O122" s="35"/>
      <c r="P122" s="42"/>
      <c r="Q122" s="35"/>
      <c r="R122" s="42"/>
      <c r="S122" s="35"/>
    </row>
    <row r="123" spans="1:19">
      <c r="A123" s="42"/>
      <c r="E123" s="35"/>
      <c r="F123" s="42"/>
      <c r="G123" s="35"/>
      <c r="H123" s="42"/>
      <c r="I123" s="35"/>
      <c r="J123" s="35"/>
      <c r="K123" s="42"/>
      <c r="L123" s="35"/>
      <c r="M123" s="42"/>
      <c r="N123" s="35"/>
      <c r="O123" s="35"/>
      <c r="P123" s="42"/>
      <c r="Q123" s="35"/>
      <c r="R123" s="42"/>
      <c r="S123" s="35"/>
    </row>
    <row r="124" spans="1:19">
      <c r="A124" s="42"/>
      <c r="E124" s="35"/>
      <c r="F124" s="42"/>
      <c r="G124" s="35"/>
      <c r="H124" s="42"/>
      <c r="I124" s="35"/>
      <c r="J124" s="35"/>
      <c r="K124" s="42"/>
      <c r="L124" s="35"/>
      <c r="M124" s="42"/>
      <c r="N124" s="35"/>
      <c r="O124" s="35"/>
      <c r="P124" s="42"/>
      <c r="Q124" s="35"/>
      <c r="R124" s="42"/>
      <c r="S124" s="35"/>
    </row>
    <row r="125" spans="1:19">
      <c r="A125" s="42"/>
      <c r="E125" s="35"/>
      <c r="F125" s="42"/>
      <c r="G125" s="35"/>
      <c r="H125" s="42"/>
      <c r="I125" s="35"/>
      <c r="J125" s="35"/>
      <c r="K125" s="42"/>
      <c r="L125" s="35"/>
      <c r="M125" s="42"/>
      <c r="N125" s="35"/>
      <c r="O125" s="35"/>
      <c r="P125" s="42"/>
      <c r="Q125" s="35"/>
      <c r="R125" s="42"/>
      <c r="S125" s="35"/>
    </row>
    <row r="126" spans="1:19">
      <c r="A126" s="42"/>
      <c r="E126" s="35"/>
      <c r="F126" s="42"/>
      <c r="G126" s="35"/>
      <c r="H126" s="42"/>
      <c r="I126" s="35"/>
      <c r="J126" s="35"/>
      <c r="K126" s="42"/>
      <c r="L126" s="35"/>
      <c r="M126" s="42"/>
      <c r="N126" s="35"/>
      <c r="O126" s="35"/>
      <c r="P126" s="42"/>
      <c r="Q126" s="35"/>
      <c r="R126" s="42"/>
      <c r="S126" s="35"/>
    </row>
    <row r="127" spans="1:19">
      <c r="A127" s="42"/>
      <c r="E127" s="35"/>
      <c r="F127" s="42"/>
      <c r="G127" s="35"/>
      <c r="H127" s="42"/>
      <c r="I127" s="35"/>
      <c r="J127" s="35"/>
      <c r="K127" s="42"/>
      <c r="L127" s="35"/>
      <c r="M127" s="42"/>
      <c r="N127" s="35"/>
      <c r="O127" s="35"/>
      <c r="P127" s="42"/>
      <c r="Q127" s="35"/>
      <c r="R127" s="42"/>
      <c r="S127" s="35"/>
    </row>
    <row r="128" spans="1:19">
      <c r="A128" s="42"/>
      <c r="E128" s="35"/>
      <c r="F128" s="42"/>
      <c r="G128" s="35"/>
      <c r="H128" s="42"/>
      <c r="I128" s="35"/>
      <c r="J128" s="35"/>
      <c r="K128" s="42"/>
      <c r="L128" s="35"/>
      <c r="M128" s="42"/>
      <c r="N128" s="35"/>
      <c r="O128" s="35"/>
      <c r="P128" s="42"/>
      <c r="Q128" s="35"/>
      <c r="R128" s="42"/>
      <c r="S128" s="35"/>
    </row>
    <row r="129" spans="1:19">
      <c r="A129" s="42"/>
      <c r="E129" s="35"/>
      <c r="F129" s="42"/>
      <c r="G129" s="35"/>
      <c r="H129" s="42"/>
      <c r="I129" s="35"/>
      <c r="J129" s="35"/>
      <c r="K129" s="42"/>
      <c r="L129" s="35"/>
      <c r="M129" s="42"/>
      <c r="N129" s="35"/>
      <c r="O129" s="35"/>
      <c r="P129" s="42"/>
      <c r="Q129" s="35"/>
      <c r="R129" s="42"/>
      <c r="S129" s="35"/>
    </row>
    <row r="130" spans="1:19">
      <c r="A130" s="42"/>
      <c r="E130" s="35"/>
      <c r="F130" s="42"/>
      <c r="G130" s="35"/>
      <c r="H130" s="42"/>
      <c r="I130" s="35"/>
      <c r="J130" s="35"/>
      <c r="K130" s="42"/>
      <c r="L130" s="35"/>
      <c r="M130" s="42"/>
      <c r="N130" s="35"/>
      <c r="O130" s="35"/>
      <c r="P130" s="42"/>
      <c r="Q130" s="35"/>
      <c r="R130" s="42"/>
      <c r="S130" s="35"/>
    </row>
    <row r="131" spans="1:19">
      <c r="A131" s="42"/>
      <c r="E131" s="35"/>
      <c r="F131" s="42"/>
      <c r="G131" s="35"/>
      <c r="H131" s="42"/>
      <c r="I131" s="35"/>
      <c r="J131" s="35"/>
      <c r="K131" s="42"/>
      <c r="L131" s="35"/>
      <c r="M131" s="42"/>
      <c r="N131" s="35"/>
      <c r="O131" s="35"/>
      <c r="P131" s="42"/>
      <c r="Q131" s="35"/>
      <c r="R131" s="42"/>
      <c r="S131" s="35"/>
    </row>
    <row r="132" spans="1:19">
      <c r="A132" s="42"/>
      <c r="E132" s="35"/>
      <c r="F132" s="42"/>
      <c r="G132" s="35"/>
      <c r="H132" s="42"/>
      <c r="I132" s="35"/>
      <c r="J132" s="35"/>
      <c r="K132" s="42"/>
      <c r="L132" s="35"/>
      <c r="M132" s="42"/>
      <c r="N132" s="35"/>
      <c r="O132" s="35"/>
      <c r="P132" s="42"/>
      <c r="Q132" s="35"/>
      <c r="R132" s="42"/>
      <c r="S132" s="35"/>
    </row>
    <row r="133" spans="1:19">
      <c r="A133" s="42"/>
      <c r="E133" s="35"/>
      <c r="F133" s="42"/>
      <c r="G133" s="35"/>
      <c r="H133" s="42"/>
      <c r="I133" s="35"/>
      <c r="J133" s="35"/>
      <c r="K133" s="42"/>
      <c r="L133" s="35"/>
      <c r="M133" s="42"/>
      <c r="N133" s="35"/>
      <c r="O133" s="35"/>
      <c r="P133" s="42"/>
      <c r="Q133" s="35"/>
      <c r="R133" s="42"/>
      <c r="S133" s="35"/>
    </row>
    <row r="134" spans="1:19">
      <c r="A134" s="42"/>
      <c r="E134" s="35"/>
      <c r="F134" s="42"/>
      <c r="G134" s="35"/>
      <c r="H134" s="42"/>
      <c r="I134" s="35"/>
      <c r="J134" s="35"/>
      <c r="K134" s="42"/>
      <c r="L134" s="35"/>
      <c r="M134" s="42"/>
      <c r="N134" s="35"/>
      <c r="O134" s="35"/>
      <c r="P134" s="42"/>
      <c r="Q134" s="35"/>
      <c r="R134" s="42"/>
      <c r="S134" s="35"/>
    </row>
    <row r="135" spans="1:19">
      <c r="A135" s="42"/>
      <c r="E135" s="35"/>
      <c r="F135" s="42"/>
      <c r="G135" s="35"/>
      <c r="H135" s="42"/>
      <c r="I135" s="35"/>
      <c r="J135" s="35"/>
      <c r="K135" s="42"/>
      <c r="L135" s="35"/>
      <c r="M135" s="42"/>
      <c r="N135" s="35"/>
      <c r="O135" s="35"/>
      <c r="P135" s="42"/>
      <c r="Q135" s="35"/>
      <c r="R135" s="42"/>
      <c r="S135" s="35"/>
    </row>
    <row r="136" spans="1:19">
      <c r="A136" s="42"/>
      <c r="E136" s="35"/>
      <c r="F136" s="42"/>
      <c r="G136" s="35"/>
      <c r="H136" s="42"/>
      <c r="I136" s="35"/>
      <c r="J136" s="35"/>
      <c r="K136" s="42"/>
      <c r="L136" s="35"/>
      <c r="M136" s="42"/>
      <c r="N136" s="35"/>
      <c r="O136" s="35"/>
      <c r="P136" s="42"/>
      <c r="Q136" s="35"/>
      <c r="R136" s="42"/>
      <c r="S136" s="35"/>
    </row>
    <row r="137" spans="1:19">
      <c r="A137" s="42"/>
      <c r="E137" s="35"/>
      <c r="F137" s="42"/>
      <c r="G137" s="35"/>
      <c r="H137" s="42"/>
      <c r="I137" s="35"/>
      <c r="J137" s="35"/>
      <c r="K137" s="42"/>
      <c r="L137" s="35"/>
      <c r="M137" s="42"/>
      <c r="N137" s="35"/>
      <c r="O137" s="35"/>
      <c r="P137" s="42"/>
      <c r="Q137" s="35"/>
      <c r="R137" s="42"/>
      <c r="S137" s="35"/>
    </row>
    <row r="138" spans="1:19">
      <c r="A138" s="42"/>
      <c r="E138" s="35"/>
      <c r="F138" s="42"/>
      <c r="G138" s="35"/>
      <c r="H138" s="42"/>
      <c r="I138" s="35"/>
      <c r="J138" s="35"/>
      <c r="K138" s="42"/>
      <c r="L138" s="35"/>
      <c r="M138" s="42"/>
      <c r="N138" s="35"/>
      <c r="O138" s="35"/>
      <c r="P138" s="42"/>
      <c r="Q138" s="35"/>
      <c r="R138" s="42"/>
      <c r="S138" s="35"/>
    </row>
    <row r="139" spans="1:19">
      <c r="A139" s="42"/>
      <c r="E139" s="35"/>
      <c r="F139" s="42"/>
      <c r="G139" s="35"/>
      <c r="H139" s="42"/>
      <c r="I139" s="35"/>
      <c r="J139" s="35"/>
      <c r="K139" s="42"/>
      <c r="L139" s="35"/>
      <c r="M139" s="42"/>
      <c r="N139" s="35"/>
      <c r="O139" s="35"/>
      <c r="P139" s="42"/>
      <c r="Q139" s="35"/>
      <c r="R139" s="42"/>
      <c r="S139" s="35"/>
    </row>
    <row r="140" spans="1:19">
      <c r="A140" s="42"/>
      <c r="E140" s="35"/>
      <c r="F140" s="42"/>
      <c r="G140" s="35"/>
      <c r="H140" s="42"/>
      <c r="I140" s="35"/>
      <c r="J140" s="35"/>
      <c r="K140" s="42"/>
      <c r="L140" s="35"/>
      <c r="M140" s="42"/>
      <c r="N140" s="35"/>
      <c r="O140" s="35"/>
      <c r="P140" s="42"/>
      <c r="Q140" s="35"/>
      <c r="R140" s="42"/>
      <c r="S140" s="35"/>
    </row>
    <row r="141" spans="1:19">
      <c r="A141" s="42"/>
      <c r="E141" s="35"/>
      <c r="F141" s="42"/>
      <c r="G141" s="35"/>
      <c r="H141" s="42"/>
      <c r="I141" s="35"/>
      <c r="J141" s="35"/>
      <c r="K141" s="42"/>
      <c r="L141" s="35"/>
      <c r="M141" s="42"/>
      <c r="N141" s="35"/>
      <c r="O141" s="35"/>
      <c r="P141" s="42"/>
      <c r="Q141" s="35"/>
      <c r="R141" s="42"/>
      <c r="S141" s="35"/>
    </row>
    <row r="142" spans="1:19">
      <c r="A142" s="42"/>
      <c r="E142" s="35"/>
      <c r="F142" s="42"/>
      <c r="G142" s="35"/>
      <c r="H142" s="42"/>
      <c r="I142" s="35"/>
      <c r="J142" s="35"/>
      <c r="K142" s="42"/>
      <c r="L142" s="35"/>
      <c r="M142" s="42"/>
      <c r="N142" s="35"/>
      <c r="O142" s="35"/>
      <c r="P142" s="42"/>
      <c r="Q142" s="35"/>
      <c r="R142" s="42"/>
      <c r="S142" s="35"/>
    </row>
    <row r="143" spans="1:19">
      <c r="A143" s="42"/>
      <c r="E143" s="35"/>
      <c r="F143" s="42"/>
      <c r="G143" s="35"/>
      <c r="H143" s="42"/>
      <c r="I143" s="35"/>
      <c r="J143" s="35"/>
      <c r="K143" s="42"/>
      <c r="L143" s="35"/>
      <c r="M143" s="42"/>
      <c r="N143" s="35"/>
      <c r="O143" s="35"/>
      <c r="P143" s="42"/>
      <c r="Q143" s="35"/>
      <c r="R143" s="42"/>
      <c r="S143" s="35"/>
    </row>
    <row r="144" spans="1:19">
      <c r="A144" s="42"/>
      <c r="E144" s="35"/>
      <c r="F144" s="42"/>
      <c r="G144" s="35"/>
      <c r="H144" s="42"/>
      <c r="I144" s="35"/>
      <c r="J144" s="35"/>
      <c r="K144" s="42"/>
      <c r="L144" s="35"/>
      <c r="M144" s="42"/>
      <c r="N144" s="35"/>
      <c r="O144" s="35"/>
      <c r="P144" s="42"/>
      <c r="Q144" s="35"/>
      <c r="R144" s="42"/>
      <c r="S144" s="35"/>
    </row>
    <row r="145" spans="1:19">
      <c r="A145" s="42"/>
      <c r="E145" s="35"/>
      <c r="F145" s="42"/>
      <c r="G145" s="35"/>
      <c r="H145" s="42"/>
      <c r="I145" s="35"/>
      <c r="J145" s="35"/>
      <c r="K145" s="42"/>
      <c r="L145" s="35"/>
      <c r="M145" s="42"/>
      <c r="N145" s="35"/>
      <c r="O145" s="35"/>
      <c r="P145" s="42"/>
      <c r="Q145" s="35"/>
      <c r="R145" s="42"/>
      <c r="S145" s="35"/>
    </row>
    <row r="146" spans="1:19">
      <c r="A146" s="42"/>
      <c r="E146" s="35"/>
      <c r="F146" s="42"/>
      <c r="G146" s="35"/>
      <c r="H146" s="42"/>
      <c r="I146" s="35"/>
      <c r="J146" s="35"/>
      <c r="K146" s="42"/>
      <c r="L146" s="35"/>
      <c r="M146" s="42"/>
      <c r="N146" s="35"/>
      <c r="O146" s="35"/>
      <c r="P146" s="42"/>
      <c r="Q146" s="35"/>
      <c r="R146" s="42"/>
      <c r="S146" s="35"/>
    </row>
    <row r="147" spans="1:19">
      <c r="A147" s="42"/>
      <c r="E147" s="35"/>
      <c r="F147" s="42"/>
      <c r="G147" s="35"/>
      <c r="H147" s="42"/>
      <c r="I147" s="35"/>
      <c r="J147" s="35"/>
      <c r="K147" s="42"/>
      <c r="L147" s="35"/>
      <c r="M147" s="42"/>
      <c r="N147" s="35"/>
      <c r="O147" s="35"/>
      <c r="P147" s="42"/>
      <c r="Q147" s="35"/>
      <c r="R147" s="42"/>
      <c r="S147" s="35"/>
    </row>
    <row r="148" spans="1:19">
      <c r="A148" s="42"/>
      <c r="E148" s="35"/>
      <c r="F148" s="42"/>
      <c r="G148" s="35"/>
      <c r="H148" s="42"/>
      <c r="I148" s="35"/>
      <c r="J148" s="35"/>
      <c r="K148" s="42"/>
      <c r="L148" s="35"/>
      <c r="M148" s="42"/>
      <c r="N148" s="35"/>
      <c r="O148" s="35"/>
      <c r="P148" s="42"/>
      <c r="Q148" s="35"/>
      <c r="R148" s="42"/>
      <c r="S148" s="35"/>
    </row>
    <row r="149" spans="1:19">
      <c r="A149" s="42"/>
      <c r="E149" s="35"/>
      <c r="F149" s="42"/>
      <c r="G149" s="35"/>
      <c r="H149" s="42"/>
      <c r="I149" s="35"/>
      <c r="J149" s="35"/>
      <c r="K149" s="42"/>
      <c r="L149" s="35"/>
      <c r="M149" s="42"/>
      <c r="N149" s="35"/>
      <c r="O149" s="35"/>
      <c r="P149" s="42"/>
      <c r="Q149" s="35"/>
      <c r="R149" s="42"/>
      <c r="S149" s="35"/>
    </row>
    <row r="150" spans="1:19">
      <c r="A150" s="42"/>
      <c r="E150" s="35"/>
      <c r="F150" s="42"/>
      <c r="G150" s="35"/>
      <c r="H150" s="42"/>
      <c r="I150" s="35"/>
      <c r="J150" s="35"/>
      <c r="K150" s="42"/>
      <c r="L150" s="35"/>
      <c r="M150" s="42"/>
      <c r="N150" s="35"/>
      <c r="O150" s="35"/>
      <c r="P150" s="42"/>
      <c r="Q150" s="35"/>
      <c r="R150" s="42"/>
      <c r="S150" s="35"/>
    </row>
    <row r="151" spans="1:19">
      <c r="A151" s="42"/>
      <c r="E151" s="35"/>
      <c r="F151" s="42"/>
      <c r="G151" s="35"/>
      <c r="H151" s="42"/>
      <c r="I151" s="35"/>
      <c r="J151" s="35"/>
      <c r="K151" s="42"/>
      <c r="L151" s="35"/>
      <c r="M151" s="42"/>
      <c r="N151" s="35"/>
      <c r="O151" s="35"/>
      <c r="P151" s="42"/>
      <c r="Q151" s="35"/>
      <c r="R151" s="42"/>
      <c r="S151" s="35"/>
    </row>
    <row r="152" spans="1:19">
      <c r="A152" s="42"/>
      <c r="E152" s="35"/>
      <c r="F152" s="42"/>
      <c r="G152" s="35"/>
      <c r="H152" s="42"/>
      <c r="I152" s="35"/>
      <c r="J152" s="35"/>
      <c r="K152" s="42"/>
      <c r="L152" s="35"/>
      <c r="M152" s="42"/>
      <c r="N152" s="35"/>
      <c r="O152" s="35"/>
      <c r="P152" s="42"/>
      <c r="Q152" s="35"/>
      <c r="R152" s="42"/>
      <c r="S152" s="35"/>
    </row>
    <row r="153" spans="1:19">
      <c r="A153" s="42"/>
      <c r="E153" s="35"/>
      <c r="F153" s="42"/>
      <c r="G153" s="35"/>
      <c r="H153" s="42"/>
      <c r="I153" s="35"/>
      <c r="J153" s="35"/>
      <c r="K153" s="42"/>
      <c r="L153" s="35"/>
      <c r="M153" s="42"/>
      <c r="N153" s="35"/>
      <c r="O153" s="35"/>
      <c r="P153" s="42"/>
      <c r="Q153" s="35"/>
      <c r="R153" s="42"/>
      <c r="S153" s="35"/>
    </row>
    <row r="154" spans="1:19">
      <c r="A154" s="42"/>
      <c r="E154" s="35"/>
      <c r="F154" s="42"/>
      <c r="G154" s="35"/>
      <c r="H154" s="42"/>
      <c r="I154" s="35"/>
      <c r="J154" s="35"/>
      <c r="K154" s="42"/>
      <c r="L154" s="35"/>
      <c r="M154" s="42"/>
      <c r="N154" s="35"/>
      <c r="O154" s="35"/>
      <c r="P154" s="42"/>
      <c r="Q154" s="35"/>
      <c r="R154" s="42"/>
      <c r="S154" s="35"/>
    </row>
    <row r="155" spans="1:19">
      <c r="A155" s="42"/>
      <c r="E155" s="35"/>
      <c r="F155" s="42"/>
      <c r="G155" s="35"/>
      <c r="H155" s="42"/>
      <c r="I155" s="35"/>
      <c r="J155" s="35"/>
      <c r="K155" s="42"/>
      <c r="L155" s="35"/>
      <c r="M155" s="42"/>
      <c r="N155" s="35"/>
      <c r="O155" s="35"/>
      <c r="P155" s="42"/>
      <c r="Q155" s="35"/>
      <c r="R155" s="42"/>
      <c r="S155" s="35"/>
    </row>
    <row r="156" spans="1:19">
      <c r="A156" s="42"/>
      <c r="E156" s="35"/>
      <c r="F156" s="42"/>
      <c r="G156" s="35"/>
      <c r="H156" s="42"/>
      <c r="I156" s="35"/>
      <c r="J156" s="35"/>
      <c r="K156" s="42"/>
      <c r="L156" s="35"/>
      <c r="M156" s="42"/>
      <c r="N156" s="35"/>
      <c r="O156" s="35"/>
      <c r="P156" s="42"/>
      <c r="Q156" s="35"/>
      <c r="R156" s="42"/>
      <c r="S156" s="35"/>
    </row>
    <row r="157" spans="1:19">
      <c r="A157" s="42"/>
      <c r="E157" s="35"/>
      <c r="F157" s="42"/>
      <c r="G157" s="35"/>
      <c r="H157" s="42"/>
      <c r="I157" s="35"/>
      <c r="J157" s="35"/>
      <c r="K157" s="42"/>
      <c r="L157" s="35"/>
      <c r="M157" s="42"/>
      <c r="N157" s="35"/>
      <c r="O157" s="35"/>
      <c r="P157" s="42"/>
      <c r="Q157" s="35"/>
      <c r="R157" s="42"/>
      <c r="S157" s="35"/>
    </row>
    <row r="158" spans="1:19">
      <c r="A158" s="42"/>
      <c r="E158" s="35"/>
      <c r="F158" s="42"/>
      <c r="G158" s="35"/>
      <c r="H158" s="42"/>
      <c r="I158" s="35"/>
      <c r="J158" s="35"/>
      <c r="K158" s="42"/>
      <c r="L158" s="35"/>
      <c r="M158" s="42"/>
      <c r="N158" s="35"/>
      <c r="O158" s="35"/>
      <c r="P158" s="42"/>
      <c r="Q158" s="35"/>
      <c r="R158" s="42"/>
      <c r="S158" s="35"/>
    </row>
    <row r="159" spans="1:19">
      <c r="A159" s="42"/>
      <c r="E159" s="35"/>
      <c r="F159" s="42"/>
      <c r="G159" s="35"/>
      <c r="H159" s="42"/>
      <c r="I159" s="35"/>
      <c r="J159" s="35"/>
      <c r="K159" s="42"/>
      <c r="L159" s="35"/>
      <c r="M159" s="42"/>
      <c r="N159" s="35"/>
      <c r="O159" s="35"/>
      <c r="P159" s="42"/>
      <c r="Q159" s="35"/>
      <c r="R159" s="42"/>
      <c r="S159" s="35"/>
    </row>
    <row r="160" spans="1:19">
      <c r="A160" s="42"/>
      <c r="E160" s="35"/>
      <c r="F160" s="42"/>
      <c r="G160" s="35"/>
      <c r="H160" s="42"/>
      <c r="I160" s="35"/>
      <c r="J160" s="35"/>
      <c r="K160" s="42"/>
      <c r="L160" s="35"/>
      <c r="M160" s="42"/>
      <c r="N160" s="35"/>
      <c r="O160" s="35"/>
      <c r="P160" s="42"/>
      <c r="Q160" s="35"/>
      <c r="R160" s="42"/>
      <c r="S160" s="35"/>
    </row>
    <row r="161" spans="1:19">
      <c r="A161" s="42"/>
      <c r="E161" s="35"/>
      <c r="F161" s="42"/>
      <c r="G161" s="35"/>
      <c r="H161" s="42"/>
      <c r="I161" s="35"/>
      <c r="J161" s="35"/>
      <c r="K161" s="42"/>
      <c r="L161" s="35"/>
      <c r="M161" s="42"/>
      <c r="N161" s="35"/>
      <c r="O161" s="35"/>
      <c r="P161" s="42"/>
      <c r="Q161" s="35"/>
      <c r="R161" s="42"/>
      <c r="S161" s="35"/>
    </row>
    <row r="162" spans="1:19">
      <c r="A162" s="42"/>
      <c r="E162" s="35"/>
      <c r="F162" s="42"/>
      <c r="G162" s="35"/>
      <c r="H162" s="42"/>
      <c r="I162" s="35"/>
      <c r="J162" s="35"/>
      <c r="K162" s="42"/>
      <c r="L162" s="35"/>
      <c r="M162" s="42"/>
      <c r="N162" s="35"/>
      <c r="O162" s="35"/>
      <c r="P162" s="42"/>
      <c r="Q162" s="35"/>
      <c r="R162" s="42"/>
      <c r="S162" s="35"/>
    </row>
    <row r="163" spans="1:19">
      <c r="A163" s="42"/>
      <c r="E163" s="35"/>
      <c r="F163" s="42"/>
      <c r="G163" s="35"/>
      <c r="H163" s="42"/>
      <c r="I163" s="35"/>
      <c r="J163" s="35"/>
      <c r="K163" s="42"/>
      <c r="L163" s="35"/>
      <c r="M163" s="42"/>
      <c r="N163" s="35"/>
      <c r="O163" s="35"/>
      <c r="P163" s="42"/>
      <c r="Q163" s="35"/>
      <c r="R163" s="42"/>
      <c r="S163" s="35"/>
    </row>
    <row r="164" spans="1:19">
      <c r="A164" s="42"/>
      <c r="E164" s="35"/>
      <c r="F164" s="42"/>
      <c r="G164" s="35"/>
      <c r="H164" s="42"/>
      <c r="I164" s="35"/>
      <c r="J164" s="35"/>
      <c r="K164" s="42"/>
      <c r="L164" s="35"/>
      <c r="M164" s="42"/>
      <c r="N164" s="35"/>
      <c r="O164" s="35"/>
      <c r="P164" s="42"/>
      <c r="Q164" s="35"/>
      <c r="R164" s="42"/>
      <c r="S164" s="35"/>
    </row>
    <row r="165" spans="1:19">
      <c r="A165" s="42"/>
      <c r="E165" s="35"/>
      <c r="F165" s="42"/>
      <c r="G165" s="35"/>
      <c r="H165" s="42"/>
      <c r="I165" s="35"/>
      <c r="J165" s="35"/>
      <c r="K165" s="42"/>
      <c r="L165" s="35"/>
      <c r="M165" s="42"/>
      <c r="N165" s="35"/>
      <c r="O165" s="35"/>
      <c r="P165" s="42"/>
      <c r="Q165" s="35"/>
      <c r="R165" s="42"/>
      <c r="S165" s="35"/>
    </row>
    <row r="166" spans="1:19">
      <c r="A166" s="42"/>
      <c r="E166" s="35"/>
      <c r="F166" s="42"/>
      <c r="G166" s="35"/>
      <c r="H166" s="42"/>
      <c r="I166" s="35"/>
      <c r="J166" s="35"/>
      <c r="K166" s="42"/>
      <c r="L166" s="35"/>
      <c r="M166" s="42"/>
      <c r="N166" s="35"/>
      <c r="O166" s="35"/>
      <c r="P166" s="42"/>
      <c r="Q166" s="35"/>
      <c r="R166" s="42"/>
      <c r="S166" s="35"/>
    </row>
    <row r="167" spans="1:19">
      <c r="A167" s="42"/>
      <c r="E167" s="35"/>
      <c r="F167" s="42"/>
      <c r="G167" s="35"/>
      <c r="H167" s="42"/>
      <c r="I167" s="35"/>
      <c r="J167" s="35"/>
      <c r="K167" s="42"/>
      <c r="L167" s="35"/>
      <c r="M167" s="42"/>
      <c r="N167" s="35"/>
      <c r="O167" s="35"/>
      <c r="P167" s="42"/>
      <c r="Q167" s="35"/>
      <c r="R167" s="42"/>
      <c r="S167" s="35"/>
    </row>
    <row r="168" spans="1:19">
      <c r="A168" s="42"/>
      <c r="E168" s="35"/>
      <c r="F168" s="42"/>
      <c r="G168" s="35"/>
      <c r="H168" s="42"/>
      <c r="I168" s="35"/>
      <c r="J168" s="35"/>
      <c r="K168" s="42"/>
      <c r="L168" s="35"/>
      <c r="M168" s="42"/>
      <c r="N168" s="35"/>
      <c r="O168" s="35"/>
      <c r="P168" s="42"/>
      <c r="Q168" s="35"/>
      <c r="R168" s="42"/>
      <c r="S168" s="35"/>
    </row>
    <row r="169" spans="1:19">
      <c r="A169" s="42"/>
      <c r="E169" s="35"/>
      <c r="F169" s="42"/>
      <c r="G169" s="35"/>
      <c r="H169" s="42"/>
      <c r="I169" s="35"/>
      <c r="J169" s="35"/>
      <c r="K169" s="42"/>
      <c r="L169" s="35"/>
      <c r="M169" s="42"/>
      <c r="N169" s="35"/>
      <c r="O169" s="35"/>
      <c r="P169" s="42"/>
      <c r="Q169" s="35"/>
      <c r="R169" s="42"/>
      <c r="S169" s="35"/>
    </row>
    <row r="170" spans="1:19">
      <c r="A170" s="42"/>
      <c r="E170" s="35"/>
      <c r="F170" s="42"/>
      <c r="G170" s="35"/>
      <c r="H170" s="42"/>
      <c r="I170" s="35"/>
      <c r="J170" s="35"/>
      <c r="K170" s="42"/>
      <c r="L170" s="35"/>
      <c r="M170" s="42"/>
      <c r="N170" s="35"/>
      <c r="O170" s="35"/>
      <c r="P170" s="42"/>
      <c r="Q170" s="35"/>
      <c r="R170" s="42"/>
      <c r="S170" s="35"/>
    </row>
    <row r="171" spans="1:19">
      <c r="A171" s="42"/>
      <c r="E171" s="35"/>
      <c r="F171" s="42"/>
      <c r="G171" s="35"/>
      <c r="H171" s="42"/>
      <c r="I171" s="35"/>
      <c r="J171" s="35"/>
      <c r="K171" s="42"/>
      <c r="L171" s="35"/>
      <c r="M171" s="42"/>
      <c r="N171" s="35"/>
      <c r="O171" s="35"/>
      <c r="P171" s="42"/>
      <c r="Q171" s="35"/>
      <c r="R171" s="42"/>
      <c r="S171" s="35"/>
    </row>
    <row r="172" spans="1:19">
      <c r="A172" s="42"/>
      <c r="E172" s="35"/>
      <c r="F172" s="42"/>
      <c r="G172" s="35"/>
      <c r="H172" s="42"/>
      <c r="I172" s="35"/>
      <c r="J172" s="35"/>
      <c r="K172" s="42"/>
      <c r="L172" s="35"/>
      <c r="M172" s="42"/>
      <c r="N172" s="35"/>
      <c r="O172" s="35"/>
      <c r="P172" s="42"/>
      <c r="Q172" s="35"/>
      <c r="R172" s="42"/>
      <c r="S172" s="35"/>
    </row>
    <row r="173" spans="1:19">
      <c r="A173" s="42"/>
      <c r="E173" s="35"/>
      <c r="F173" s="42"/>
      <c r="G173" s="35"/>
      <c r="H173" s="42"/>
      <c r="I173" s="35"/>
      <c r="J173" s="35"/>
      <c r="K173" s="42"/>
      <c r="L173" s="35"/>
      <c r="M173" s="42"/>
      <c r="N173" s="35"/>
      <c r="O173" s="35"/>
      <c r="P173" s="42"/>
      <c r="Q173" s="35"/>
      <c r="R173" s="42"/>
      <c r="S173" s="35"/>
    </row>
    <row r="174" spans="1:19">
      <c r="A174" s="42"/>
      <c r="E174" s="35"/>
      <c r="F174" s="42"/>
      <c r="G174" s="35"/>
      <c r="H174" s="42"/>
      <c r="I174" s="35"/>
      <c r="J174" s="35"/>
      <c r="K174" s="42"/>
      <c r="L174" s="35"/>
      <c r="M174" s="42"/>
      <c r="N174" s="35"/>
      <c r="O174" s="35"/>
      <c r="P174" s="42"/>
      <c r="Q174" s="35"/>
      <c r="R174" s="42"/>
      <c r="S174" s="35"/>
    </row>
    <row r="175" spans="1:19">
      <c r="A175" s="42"/>
      <c r="E175" s="35"/>
      <c r="F175" s="42"/>
      <c r="G175" s="35"/>
      <c r="H175" s="42"/>
      <c r="I175" s="35"/>
      <c r="J175" s="35"/>
      <c r="K175" s="42"/>
      <c r="L175" s="35"/>
      <c r="M175" s="42"/>
      <c r="N175" s="35"/>
      <c r="O175" s="35"/>
      <c r="P175" s="42"/>
      <c r="Q175" s="35"/>
      <c r="R175" s="42"/>
      <c r="S175" s="35"/>
    </row>
    <row r="176" spans="1:19">
      <c r="A176" s="42"/>
      <c r="E176" s="35"/>
      <c r="F176" s="42"/>
      <c r="G176" s="35"/>
      <c r="H176" s="42"/>
      <c r="I176" s="35"/>
      <c r="J176" s="35"/>
      <c r="K176" s="42"/>
      <c r="L176" s="35"/>
      <c r="M176" s="42"/>
      <c r="N176" s="35"/>
      <c r="O176" s="35"/>
      <c r="P176" s="42"/>
      <c r="Q176" s="35"/>
      <c r="R176" s="42"/>
      <c r="S176" s="35"/>
    </row>
    <row r="177" spans="1:19">
      <c r="A177" s="42"/>
      <c r="E177" s="35"/>
      <c r="F177" s="42"/>
      <c r="G177" s="35"/>
      <c r="H177" s="42"/>
      <c r="I177" s="35"/>
      <c r="J177" s="35"/>
      <c r="K177" s="42"/>
      <c r="L177" s="35"/>
      <c r="M177" s="42"/>
      <c r="N177" s="35"/>
      <c r="O177" s="35"/>
      <c r="P177" s="42"/>
      <c r="Q177" s="35"/>
      <c r="R177" s="42"/>
      <c r="S177" s="35"/>
    </row>
    <row r="178" spans="1:19">
      <c r="A178" s="42"/>
      <c r="E178" s="35"/>
      <c r="F178" s="42"/>
      <c r="G178" s="35"/>
      <c r="H178" s="42"/>
      <c r="I178" s="35"/>
      <c r="J178" s="35"/>
      <c r="K178" s="42"/>
      <c r="L178" s="35"/>
      <c r="M178" s="42"/>
      <c r="N178" s="35"/>
      <c r="O178" s="35"/>
      <c r="P178" s="42"/>
      <c r="Q178" s="35"/>
      <c r="R178" s="42"/>
      <c r="S178" s="35"/>
    </row>
    <row r="179" spans="1:19">
      <c r="A179" s="42"/>
      <c r="E179" s="35"/>
      <c r="F179" s="42"/>
      <c r="G179" s="35"/>
      <c r="H179" s="42"/>
      <c r="I179" s="35"/>
      <c r="J179" s="35"/>
      <c r="K179" s="42"/>
      <c r="L179" s="35"/>
      <c r="M179" s="42"/>
      <c r="N179" s="35"/>
      <c r="O179" s="35"/>
      <c r="P179" s="42"/>
      <c r="Q179" s="35"/>
      <c r="R179" s="42"/>
      <c r="S179" s="35"/>
    </row>
    <row r="180" spans="1:19">
      <c r="A180" s="42"/>
      <c r="E180" s="35"/>
      <c r="F180" s="42"/>
      <c r="G180" s="35"/>
      <c r="H180" s="42"/>
      <c r="I180" s="35"/>
      <c r="J180" s="35"/>
      <c r="K180" s="42"/>
      <c r="L180" s="35"/>
      <c r="M180" s="42"/>
      <c r="N180" s="35"/>
      <c r="O180" s="35"/>
      <c r="P180" s="42"/>
      <c r="Q180" s="35"/>
      <c r="R180" s="42"/>
      <c r="S180" s="35"/>
    </row>
    <row r="181" spans="1:19">
      <c r="A181" s="42"/>
      <c r="E181" s="35"/>
      <c r="F181" s="42"/>
      <c r="G181" s="35"/>
      <c r="H181" s="42"/>
      <c r="I181" s="35"/>
      <c r="J181" s="35"/>
      <c r="K181" s="42"/>
      <c r="L181" s="35"/>
      <c r="M181" s="42"/>
      <c r="N181" s="35"/>
      <c r="O181" s="35"/>
      <c r="P181" s="42"/>
      <c r="Q181" s="35"/>
      <c r="R181" s="42"/>
      <c r="S181" s="35"/>
    </row>
    <row r="182" spans="1:19">
      <c r="A182" s="42"/>
      <c r="E182" s="35"/>
      <c r="F182" s="42"/>
      <c r="G182" s="35"/>
      <c r="H182" s="42"/>
      <c r="I182" s="35"/>
      <c r="J182" s="35"/>
      <c r="K182" s="42"/>
      <c r="L182" s="35"/>
      <c r="M182" s="42"/>
      <c r="N182" s="35"/>
      <c r="O182" s="35"/>
      <c r="P182" s="42"/>
      <c r="Q182" s="35"/>
      <c r="R182" s="42"/>
      <c r="S182" s="35"/>
    </row>
    <row r="183" spans="1:19">
      <c r="A183" s="42"/>
      <c r="E183" s="35"/>
      <c r="F183" s="42"/>
      <c r="G183" s="35"/>
      <c r="H183" s="42"/>
      <c r="I183" s="35"/>
      <c r="J183" s="35"/>
      <c r="K183" s="42"/>
      <c r="L183" s="35"/>
      <c r="M183" s="42"/>
      <c r="N183" s="35"/>
      <c r="O183" s="35"/>
      <c r="P183" s="42"/>
      <c r="Q183" s="35"/>
      <c r="R183" s="42"/>
      <c r="S183" s="35"/>
    </row>
    <row r="184" spans="1:19">
      <c r="A184" s="42"/>
      <c r="E184" s="35"/>
      <c r="F184" s="42"/>
      <c r="G184" s="35"/>
      <c r="H184" s="42"/>
      <c r="I184" s="35"/>
      <c r="J184" s="35"/>
      <c r="K184" s="42"/>
      <c r="L184" s="35"/>
      <c r="M184" s="42"/>
      <c r="N184" s="35"/>
      <c r="O184" s="35"/>
      <c r="P184" s="42"/>
      <c r="Q184" s="35"/>
      <c r="R184" s="42"/>
      <c r="S184" s="35"/>
    </row>
    <row r="185" spans="1:19">
      <c r="A185" s="42"/>
      <c r="E185" s="35"/>
      <c r="F185" s="42"/>
      <c r="G185" s="35"/>
      <c r="H185" s="42"/>
      <c r="I185" s="35"/>
      <c r="J185" s="35"/>
      <c r="K185" s="42"/>
      <c r="L185" s="35"/>
      <c r="M185" s="42"/>
      <c r="N185" s="35"/>
      <c r="O185" s="35"/>
      <c r="P185" s="42"/>
      <c r="Q185" s="35"/>
      <c r="R185" s="42"/>
      <c r="S185" s="35"/>
    </row>
    <row r="186" spans="1:19">
      <c r="A186" s="42"/>
      <c r="E186" s="35"/>
      <c r="F186" s="42"/>
      <c r="G186" s="35"/>
      <c r="H186" s="42"/>
      <c r="I186" s="35"/>
      <c r="J186" s="35"/>
      <c r="K186" s="42"/>
      <c r="L186" s="35"/>
      <c r="M186" s="42"/>
      <c r="N186" s="35"/>
      <c r="O186" s="35"/>
      <c r="P186" s="42"/>
      <c r="Q186" s="35"/>
      <c r="R186" s="42"/>
      <c r="S186" s="35"/>
    </row>
    <row r="187" spans="1:19">
      <c r="A187" s="42"/>
      <c r="E187" s="35"/>
      <c r="F187" s="42"/>
      <c r="G187" s="35"/>
      <c r="H187" s="42"/>
      <c r="I187" s="35"/>
      <c r="J187" s="35"/>
      <c r="K187" s="42"/>
      <c r="L187" s="35"/>
      <c r="M187" s="42"/>
      <c r="N187" s="35"/>
      <c r="O187" s="35"/>
      <c r="P187" s="42"/>
      <c r="Q187" s="35"/>
      <c r="R187" s="42"/>
      <c r="S187" s="35"/>
    </row>
    <row r="188" spans="1:19">
      <c r="A188" s="42"/>
      <c r="E188" s="35"/>
      <c r="F188" s="42"/>
      <c r="G188" s="35"/>
      <c r="H188" s="42"/>
      <c r="I188" s="35"/>
      <c r="J188" s="35"/>
      <c r="K188" s="42"/>
      <c r="L188" s="35"/>
      <c r="M188" s="42"/>
      <c r="N188" s="35"/>
      <c r="O188" s="35"/>
      <c r="P188" s="42"/>
      <c r="Q188" s="35"/>
      <c r="R188" s="42"/>
      <c r="S188" s="35"/>
    </row>
    <row r="189" spans="1:19">
      <c r="A189" s="42"/>
      <c r="E189" s="35"/>
      <c r="F189" s="42"/>
      <c r="G189" s="35"/>
      <c r="H189" s="42"/>
      <c r="I189" s="35"/>
      <c r="J189" s="35"/>
      <c r="K189" s="42"/>
      <c r="L189" s="35"/>
      <c r="M189" s="42"/>
      <c r="N189" s="35"/>
      <c r="O189" s="35"/>
      <c r="P189" s="42"/>
      <c r="Q189" s="35"/>
      <c r="R189" s="42"/>
      <c r="S189" s="35"/>
    </row>
    <row r="190" spans="1:19">
      <c r="A190" s="42"/>
      <c r="E190" s="35"/>
      <c r="F190" s="42"/>
      <c r="G190" s="35"/>
      <c r="H190" s="42"/>
      <c r="I190" s="35"/>
      <c r="J190" s="35"/>
      <c r="K190" s="42"/>
      <c r="L190" s="35"/>
      <c r="M190" s="42"/>
      <c r="N190" s="35"/>
      <c r="O190" s="35"/>
      <c r="P190" s="42"/>
      <c r="Q190" s="35"/>
      <c r="R190" s="42"/>
      <c r="S190" s="35"/>
    </row>
    <row r="191" spans="1:19">
      <c r="A191" s="42"/>
      <c r="E191" s="35"/>
      <c r="F191" s="42"/>
      <c r="G191" s="35"/>
      <c r="H191" s="42"/>
      <c r="I191" s="35"/>
      <c r="J191" s="35"/>
      <c r="K191" s="42"/>
      <c r="L191" s="35"/>
      <c r="M191" s="42"/>
      <c r="N191" s="35"/>
      <c r="O191" s="35"/>
      <c r="P191" s="42"/>
      <c r="Q191" s="35"/>
      <c r="R191" s="42"/>
      <c r="S191" s="35"/>
    </row>
    <row r="192" spans="1:19">
      <c r="A192" s="42"/>
      <c r="E192" s="35"/>
      <c r="F192" s="42"/>
      <c r="G192" s="35"/>
      <c r="H192" s="42"/>
      <c r="I192" s="35"/>
      <c r="J192" s="35"/>
      <c r="K192" s="42"/>
      <c r="L192" s="35"/>
      <c r="M192" s="42"/>
      <c r="N192" s="35"/>
      <c r="O192" s="35"/>
      <c r="P192" s="42"/>
      <c r="Q192" s="35"/>
      <c r="R192" s="42"/>
      <c r="S192" s="35"/>
    </row>
    <row r="193" spans="1:19">
      <c r="A193" s="42"/>
      <c r="E193" s="35"/>
      <c r="F193" s="42"/>
      <c r="G193" s="35"/>
      <c r="H193" s="42"/>
      <c r="I193" s="35"/>
      <c r="J193" s="35"/>
      <c r="K193" s="42"/>
      <c r="L193" s="35"/>
      <c r="M193" s="42"/>
      <c r="N193" s="35"/>
      <c r="O193" s="35"/>
      <c r="P193" s="42"/>
      <c r="Q193" s="35"/>
      <c r="R193" s="42"/>
      <c r="S193" s="35"/>
    </row>
    <row r="194" spans="1:19">
      <c r="A194" s="42"/>
      <c r="E194" s="35"/>
      <c r="F194" s="42"/>
      <c r="G194" s="35"/>
      <c r="H194" s="42"/>
      <c r="I194" s="35"/>
      <c r="J194" s="35"/>
      <c r="K194" s="42"/>
      <c r="L194" s="35"/>
      <c r="M194" s="42"/>
      <c r="N194" s="35"/>
      <c r="O194" s="35"/>
      <c r="P194" s="42"/>
      <c r="Q194" s="35"/>
      <c r="R194" s="42"/>
      <c r="S194" s="35"/>
    </row>
    <row r="195" spans="1:19">
      <c r="A195" s="42"/>
      <c r="E195" s="35"/>
      <c r="F195" s="42"/>
      <c r="G195" s="35"/>
      <c r="H195" s="42"/>
      <c r="I195" s="35"/>
      <c r="J195" s="35"/>
      <c r="K195" s="42"/>
      <c r="L195" s="35"/>
      <c r="M195" s="42"/>
      <c r="N195" s="35"/>
      <c r="O195" s="35"/>
      <c r="P195" s="42"/>
      <c r="Q195" s="35"/>
      <c r="R195" s="42"/>
      <c r="S195" s="35"/>
    </row>
    <row r="196" spans="1:19">
      <c r="A196" s="42"/>
      <c r="E196" s="35"/>
      <c r="F196" s="42"/>
      <c r="G196" s="35"/>
      <c r="H196" s="42"/>
      <c r="I196" s="35"/>
      <c r="J196" s="35"/>
      <c r="K196" s="42"/>
      <c r="L196" s="35"/>
      <c r="M196" s="42"/>
      <c r="N196" s="35"/>
      <c r="O196" s="35"/>
      <c r="P196" s="42"/>
      <c r="Q196" s="35"/>
      <c r="R196" s="42"/>
      <c r="S196" s="35"/>
    </row>
    <row r="197" spans="1:19">
      <c r="A197" s="42"/>
      <c r="E197" s="35"/>
      <c r="F197" s="42"/>
      <c r="G197" s="35"/>
      <c r="H197" s="42"/>
      <c r="I197" s="35"/>
      <c r="J197" s="35"/>
      <c r="K197" s="42"/>
      <c r="L197" s="35"/>
      <c r="M197" s="42"/>
      <c r="N197" s="35"/>
      <c r="O197" s="35"/>
      <c r="P197" s="42"/>
      <c r="Q197" s="35"/>
      <c r="R197" s="42"/>
      <c r="S197" s="35"/>
    </row>
    <row r="198" spans="1:19">
      <c r="A198" s="42"/>
      <c r="E198" s="35"/>
      <c r="F198" s="42"/>
      <c r="G198" s="35"/>
      <c r="H198" s="42"/>
      <c r="I198" s="35"/>
      <c r="J198" s="35"/>
      <c r="K198" s="42"/>
      <c r="L198" s="35"/>
      <c r="M198" s="42"/>
      <c r="N198" s="35"/>
      <c r="O198" s="35"/>
      <c r="P198" s="42"/>
      <c r="Q198" s="35"/>
      <c r="R198" s="42"/>
      <c r="S198" s="35"/>
    </row>
    <row r="199" spans="1:19">
      <c r="A199" s="42"/>
      <c r="E199" s="35"/>
      <c r="F199" s="42"/>
      <c r="G199" s="35"/>
      <c r="H199" s="42"/>
      <c r="I199" s="35"/>
      <c r="J199" s="35"/>
      <c r="K199" s="42"/>
      <c r="L199" s="35"/>
      <c r="M199" s="42"/>
      <c r="N199" s="35"/>
      <c r="O199" s="35"/>
      <c r="P199" s="42"/>
      <c r="Q199" s="35"/>
      <c r="R199" s="42"/>
      <c r="S199" s="35"/>
    </row>
    <row r="200" spans="1:19">
      <c r="A200" s="42"/>
      <c r="E200" s="35"/>
      <c r="F200" s="42"/>
      <c r="G200" s="35"/>
      <c r="H200" s="42"/>
      <c r="I200" s="35"/>
      <c r="J200" s="35"/>
      <c r="K200" s="42"/>
      <c r="L200" s="35"/>
      <c r="M200" s="42"/>
      <c r="N200" s="35"/>
      <c r="O200" s="35"/>
      <c r="P200" s="42"/>
      <c r="Q200" s="35"/>
      <c r="R200" s="42"/>
      <c r="S200" s="35"/>
    </row>
    <row r="201" spans="1:19">
      <c r="A201" s="42"/>
      <c r="E201" s="35"/>
      <c r="F201" s="42"/>
      <c r="G201" s="35"/>
      <c r="H201" s="42"/>
      <c r="I201" s="35"/>
      <c r="J201" s="35"/>
      <c r="K201" s="42"/>
      <c r="L201" s="35"/>
      <c r="M201" s="42"/>
      <c r="N201" s="35"/>
      <c r="O201" s="35"/>
      <c r="P201" s="42"/>
      <c r="Q201" s="35"/>
      <c r="R201" s="42"/>
      <c r="S201" s="35"/>
    </row>
    <row r="202" spans="1:19">
      <c r="A202" s="42"/>
      <c r="E202" s="35"/>
      <c r="F202" s="42"/>
      <c r="G202" s="35"/>
      <c r="H202" s="42"/>
      <c r="I202" s="35"/>
      <c r="J202" s="35"/>
      <c r="K202" s="42"/>
      <c r="L202" s="35"/>
      <c r="M202" s="42"/>
      <c r="N202" s="35"/>
      <c r="O202" s="35"/>
      <c r="P202" s="42"/>
      <c r="Q202" s="35"/>
      <c r="R202" s="42"/>
      <c r="S202" s="35"/>
    </row>
    <row r="203" spans="1:19">
      <c r="A203" s="42"/>
      <c r="E203" s="35"/>
      <c r="F203" s="42"/>
      <c r="G203" s="35"/>
      <c r="H203" s="42"/>
      <c r="I203" s="35"/>
      <c r="J203" s="35"/>
      <c r="K203" s="42"/>
      <c r="L203" s="35"/>
      <c r="M203" s="42"/>
      <c r="N203" s="35"/>
      <c r="O203" s="35"/>
      <c r="P203" s="42"/>
      <c r="Q203" s="35"/>
      <c r="R203" s="42"/>
      <c r="S203" s="35"/>
    </row>
    <row r="204" spans="1:19">
      <c r="A204" s="42"/>
      <c r="E204" s="35"/>
      <c r="F204" s="42"/>
      <c r="G204" s="35"/>
      <c r="H204" s="42"/>
      <c r="I204" s="35"/>
      <c r="J204" s="35"/>
      <c r="K204" s="42"/>
      <c r="L204" s="35"/>
      <c r="M204" s="42"/>
      <c r="N204" s="35"/>
      <c r="O204" s="35"/>
      <c r="P204" s="42"/>
      <c r="Q204" s="35"/>
      <c r="R204" s="42"/>
      <c r="S204" s="35"/>
    </row>
    <row r="205" spans="1:19">
      <c r="A205" s="42"/>
      <c r="E205" s="35"/>
      <c r="F205" s="42"/>
      <c r="G205" s="35"/>
      <c r="H205" s="42"/>
      <c r="I205" s="35"/>
      <c r="J205" s="35"/>
      <c r="K205" s="42"/>
      <c r="L205" s="35"/>
      <c r="M205" s="42"/>
      <c r="N205" s="35"/>
      <c r="O205" s="35"/>
      <c r="P205" s="42"/>
      <c r="Q205" s="35"/>
      <c r="R205" s="42"/>
      <c r="S205" s="35"/>
    </row>
    <row r="206" spans="1:19">
      <c r="A206" s="42"/>
      <c r="E206" s="35"/>
      <c r="F206" s="42"/>
      <c r="G206" s="35"/>
      <c r="H206" s="42"/>
      <c r="I206" s="35"/>
      <c r="J206" s="35"/>
      <c r="K206" s="42"/>
      <c r="L206" s="35"/>
      <c r="M206" s="42"/>
      <c r="N206" s="35"/>
      <c r="O206" s="35"/>
      <c r="P206" s="42"/>
      <c r="Q206" s="35"/>
      <c r="R206" s="42"/>
      <c r="S206" s="35"/>
    </row>
    <row r="207" spans="1:19">
      <c r="A207" s="42"/>
      <c r="E207" s="35"/>
      <c r="F207" s="42"/>
      <c r="G207" s="35"/>
      <c r="H207" s="42"/>
      <c r="I207" s="35"/>
      <c r="J207" s="35"/>
      <c r="K207" s="42"/>
      <c r="L207" s="35"/>
      <c r="M207" s="42"/>
      <c r="N207" s="35"/>
      <c r="O207" s="35"/>
      <c r="P207" s="42"/>
      <c r="Q207" s="35"/>
      <c r="R207" s="42"/>
      <c r="S207" s="35"/>
    </row>
    <row r="208" spans="1:19">
      <c r="A208" s="42"/>
      <c r="E208" s="35"/>
      <c r="F208" s="42"/>
      <c r="G208" s="35"/>
      <c r="H208" s="42"/>
      <c r="I208" s="35"/>
      <c r="J208" s="35"/>
      <c r="K208" s="42"/>
      <c r="L208" s="35"/>
      <c r="M208" s="42"/>
      <c r="N208" s="35"/>
      <c r="O208" s="35"/>
      <c r="P208" s="42"/>
      <c r="Q208" s="35"/>
      <c r="R208" s="42"/>
      <c r="S208" s="35"/>
    </row>
    <row r="209" spans="1:19">
      <c r="A209" s="42"/>
      <c r="E209" s="35"/>
      <c r="F209" s="42"/>
      <c r="G209" s="35"/>
      <c r="H209" s="42"/>
      <c r="I209" s="35"/>
      <c r="J209" s="35"/>
      <c r="K209" s="42"/>
      <c r="L209" s="35"/>
      <c r="M209" s="42"/>
      <c r="N209" s="35"/>
      <c r="O209" s="35"/>
      <c r="P209" s="42"/>
      <c r="Q209" s="35"/>
      <c r="R209" s="42"/>
      <c r="S209" s="35"/>
    </row>
    <row r="210" spans="1:19">
      <c r="A210" s="42"/>
      <c r="E210" s="35"/>
      <c r="F210" s="42"/>
      <c r="G210" s="35"/>
      <c r="H210" s="42"/>
      <c r="I210" s="35"/>
      <c r="J210" s="35"/>
      <c r="K210" s="42"/>
      <c r="L210" s="35"/>
      <c r="M210" s="42"/>
      <c r="N210" s="35"/>
      <c r="O210" s="35"/>
      <c r="P210" s="42"/>
      <c r="Q210" s="35"/>
      <c r="R210" s="42"/>
      <c r="S210" s="35"/>
    </row>
    <row r="211" spans="1:19">
      <c r="A211" s="42"/>
      <c r="E211" s="35"/>
      <c r="F211" s="42"/>
      <c r="G211" s="35"/>
      <c r="H211" s="42"/>
      <c r="I211" s="35"/>
      <c r="J211" s="35"/>
      <c r="K211" s="42"/>
      <c r="L211" s="35"/>
      <c r="M211" s="42"/>
      <c r="N211" s="35"/>
      <c r="O211" s="35"/>
      <c r="P211" s="42"/>
      <c r="Q211" s="35"/>
      <c r="R211" s="42"/>
      <c r="S211" s="35"/>
    </row>
    <row r="212" spans="1:19">
      <c r="A212" s="42"/>
      <c r="E212" s="35"/>
      <c r="F212" s="42"/>
      <c r="G212" s="35"/>
      <c r="H212" s="42"/>
      <c r="I212" s="35"/>
      <c r="J212" s="35"/>
      <c r="K212" s="42"/>
      <c r="L212" s="35"/>
      <c r="M212" s="42"/>
      <c r="N212" s="35"/>
      <c r="O212" s="35"/>
      <c r="P212" s="42"/>
      <c r="Q212" s="35"/>
      <c r="R212" s="42"/>
      <c r="S212" s="35"/>
    </row>
    <row r="213" spans="1:19">
      <c r="A213" s="42"/>
      <c r="E213" s="35"/>
      <c r="F213" s="42"/>
      <c r="G213" s="35"/>
      <c r="H213" s="42"/>
      <c r="I213" s="35"/>
      <c r="J213" s="35"/>
      <c r="K213" s="42"/>
      <c r="L213" s="35"/>
      <c r="M213" s="42"/>
      <c r="N213" s="35"/>
      <c r="O213" s="35"/>
      <c r="P213" s="42"/>
      <c r="Q213" s="35"/>
      <c r="R213" s="42"/>
      <c r="S213" s="35"/>
    </row>
    <row r="214" spans="1:19">
      <c r="A214" s="42"/>
      <c r="E214" s="35"/>
      <c r="F214" s="42"/>
      <c r="G214" s="35"/>
      <c r="H214" s="42"/>
      <c r="I214" s="35"/>
      <c r="J214" s="35"/>
      <c r="K214" s="42"/>
      <c r="L214" s="35"/>
      <c r="M214" s="42"/>
      <c r="N214" s="35"/>
      <c r="O214" s="35"/>
      <c r="P214" s="42"/>
      <c r="Q214" s="35"/>
      <c r="R214" s="42"/>
      <c r="S214" s="35"/>
    </row>
    <row r="215" spans="1:19">
      <c r="A215" s="42"/>
      <c r="E215" s="35"/>
      <c r="F215" s="42"/>
      <c r="G215" s="35"/>
      <c r="H215" s="42"/>
      <c r="I215" s="35"/>
      <c r="J215" s="35"/>
      <c r="K215" s="42"/>
      <c r="L215" s="35"/>
      <c r="M215" s="42"/>
      <c r="N215" s="35"/>
      <c r="O215" s="35"/>
      <c r="P215" s="42"/>
      <c r="Q215" s="35"/>
      <c r="R215" s="42"/>
      <c r="S215" s="35"/>
    </row>
    <row r="216" spans="1:19">
      <c r="A216" s="42"/>
      <c r="E216" s="35"/>
      <c r="F216" s="42"/>
      <c r="G216" s="35"/>
      <c r="H216" s="42"/>
      <c r="I216" s="35"/>
      <c r="J216" s="35"/>
      <c r="K216" s="42"/>
      <c r="L216" s="35"/>
      <c r="M216" s="42"/>
      <c r="N216" s="35"/>
      <c r="O216" s="35"/>
      <c r="P216" s="42"/>
      <c r="Q216" s="35"/>
      <c r="R216" s="42"/>
      <c r="S216" s="35"/>
    </row>
    <row r="217" spans="1:19">
      <c r="A217" s="42"/>
      <c r="E217" s="35"/>
      <c r="F217" s="42"/>
      <c r="G217" s="35"/>
      <c r="H217" s="42"/>
      <c r="I217" s="35"/>
      <c r="J217" s="35"/>
      <c r="K217" s="42"/>
      <c r="L217" s="35"/>
      <c r="M217" s="42"/>
      <c r="N217" s="35"/>
      <c r="O217" s="35"/>
      <c r="P217" s="42"/>
      <c r="Q217" s="35"/>
      <c r="R217" s="42"/>
      <c r="S217" s="35"/>
    </row>
    <row r="218" spans="1:19">
      <c r="A218" s="42"/>
      <c r="E218" s="35"/>
      <c r="F218" s="42"/>
      <c r="G218" s="35"/>
      <c r="H218" s="42"/>
      <c r="I218" s="35"/>
      <c r="J218" s="35"/>
      <c r="K218" s="42"/>
      <c r="L218" s="35"/>
      <c r="M218" s="42"/>
      <c r="N218" s="35"/>
      <c r="O218" s="35"/>
      <c r="P218" s="42"/>
      <c r="Q218" s="35"/>
      <c r="R218" s="42"/>
      <c r="S218" s="35"/>
    </row>
    <row r="219" spans="1:19">
      <c r="A219" s="42"/>
      <c r="E219" s="35"/>
      <c r="F219" s="42"/>
      <c r="G219" s="35"/>
      <c r="H219" s="42"/>
      <c r="I219" s="35"/>
      <c r="J219" s="35"/>
      <c r="K219" s="42"/>
      <c r="L219" s="35"/>
      <c r="M219" s="42"/>
      <c r="N219" s="35"/>
      <c r="O219" s="35"/>
      <c r="P219" s="42"/>
      <c r="Q219" s="35"/>
      <c r="R219" s="42"/>
      <c r="S219" s="35"/>
    </row>
    <row r="220" spans="1:19">
      <c r="A220" s="42"/>
      <c r="E220" s="35"/>
      <c r="F220" s="42"/>
      <c r="G220" s="35"/>
      <c r="H220" s="42"/>
      <c r="I220" s="35"/>
      <c r="J220" s="35"/>
      <c r="K220" s="42"/>
      <c r="L220" s="35"/>
      <c r="M220" s="42"/>
      <c r="N220" s="35"/>
      <c r="O220" s="35"/>
      <c r="P220" s="42"/>
      <c r="Q220" s="35"/>
      <c r="R220" s="42"/>
      <c r="S220" s="35"/>
    </row>
    <row r="221" spans="1:19">
      <c r="A221" s="42"/>
      <c r="E221" s="35"/>
      <c r="F221" s="42"/>
      <c r="G221" s="35"/>
      <c r="H221" s="42"/>
      <c r="I221" s="35"/>
      <c r="J221" s="35"/>
      <c r="K221" s="42"/>
      <c r="L221" s="35"/>
      <c r="M221" s="42"/>
      <c r="N221" s="35"/>
      <c r="O221" s="35"/>
      <c r="P221" s="42"/>
      <c r="Q221" s="35"/>
      <c r="R221" s="42"/>
      <c r="S221" s="35"/>
    </row>
    <row r="222" spans="1:19">
      <c r="A222" s="42"/>
      <c r="E222" s="35"/>
      <c r="F222" s="42"/>
      <c r="G222" s="35"/>
      <c r="H222" s="42"/>
      <c r="I222" s="35"/>
      <c r="J222" s="35"/>
      <c r="K222" s="42"/>
      <c r="L222" s="35"/>
      <c r="M222" s="42"/>
      <c r="N222" s="35"/>
      <c r="O222" s="35"/>
      <c r="P222" s="42"/>
      <c r="Q222" s="35"/>
      <c r="R222" s="42"/>
      <c r="S222" s="35"/>
    </row>
    <row r="223" spans="1:19">
      <c r="A223" s="42"/>
      <c r="E223" s="35"/>
      <c r="F223" s="42"/>
      <c r="G223" s="35"/>
      <c r="H223" s="42"/>
      <c r="I223" s="35"/>
      <c r="J223" s="35"/>
      <c r="K223" s="42"/>
      <c r="L223" s="35"/>
      <c r="M223" s="42"/>
      <c r="N223" s="35"/>
      <c r="O223" s="35"/>
      <c r="P223" s="42"/>
      <c r="Q223" s="35"/>
      <c r="R223" s="42"/>
      <c r="S223" s="35"/>
    </row>
    <row r="224" spans="1:19">
      <c r="A224" s="42"/>
      <c r="E224" s="35"/>
      <c r="F224" s="42"/>
      <c r="G224" s="35"/>
      <c r="H224" s="42"/>
      <c r="I224" s="35"/>
      <c r="J224" s="35"/>
      <c r="K224" s="42"/>
      <c r="L224" s="35"/>
      <c r="M224" s="42"/>
      <c r="N224" s="35"/>
      <c r="O224" s="35"/>
      <c r="P224" s="42"/>
      <c r="Q224" s="35"/>
      <c r="R224" s="42"/>
      <c r="S224" s="35"/>
    </row>
    <row r="225" spans="1:19">
      <c r="A225" s="42"/>
      <c r="E225" s="35"/>
      <c r="F225" s="42"/>
      <c r="G225" s="35"/>
      <c r="H225" s="42"/>
      <c r="I225" s="35"/>
      <c r="J225" s="35"/>
      <c r="K225" s="42"/>
      <c r="L225" s="35"/>
      <c r="M225" s="42"/>
      <c r="N225" s="35"/>
      <c r="O225" s="35"/>
      <c r="P225" s="42"/>
      <c r="Q225" s="35"/>
      <c r="R225" s="42"/>
      <c r="S225" s="35"/>
    </row>
    <row r="226" spans="1:19">
      <c r="A226" s="42"/>
      <c r="E226" s="35"/>
      <c r="F226" s="42"/>
      <c r="G226" s="35"/>
      <c r="H226" s="42"/>
      <c r="I226" s="35"/>
      <c r="J226" s="35"/>
      <c r="K226" s="42"/>
      <c r="L226" s="35"/>
      <c r="M226" s="42"/>
      <c r="N226" s="35"/>
      <c r="O226" s="35"/>
      <c r="P226" s="42"/>
      <c r="Q226" s="35"/>
      <c r="R226" s="42"/>
      <c r="S226" s="35"/>
    </row>
    <row r="227" spans="1:19">
      <c r="A227" s="42"/>
      <c r="E227" s="35"/>
      <c r="F227" s="42"/>
      <c r="G227" s="35"/>
      <c r="H227" s="42"/>
      <c r="I227" s="35"/>
      <c r="J227" s="35"/>
      <c r="K227" s="42"/>
      <c r="L227" s="35"/>
      <c r="M227" s="42"/>
      <c r="N227" s="35"/>
      <c r="O227" s="35"/>
      <c r="P227" s="42"/>
      <c r="Q227" s="35"/>
      <c r="R227" s="42"/>
      <c r="S227" s="35"/>
    </row>
    <row r="228" spans="1:19">
      <c r="A228" s="42"/>
      <c r="E228" s="35"/>
      <c r="F228" s="42"/>
      <c r="G228" s="35"/>
      <c r="H228" s="42"/>
      <c r="I228" s="35"/>
      <c r="J228" s="35"/>
      <c r="K228" s="42"/>
      <c r="L228" s="35"/>
      <c r="M228" s="42"/>
      <c r="N228" s="35"/>
      <c r="O228" s="35"/>
      <c r="P228" s="42"/>
      <c r="Q228" s="35"/>
      <c r="R228" s="42"/>
      <c r="S228" s="35"/>
    </row>
    <row r="229" spans="1:19">
      <c r="A229" s="42"/>
      <c r="E229" s="35"/>
      <c r="F229" s="42"/>
      <c r="G229" s="35"/>
      <c r="H229" s="42"/>
      <c r="I229" s="35"/>
      <c r="J229" s="35"/>
      <c r="K229" s="42"/>
      <c r="L229" s="35"/>
      <c r="M229" s="42"/>
      <c r="N229" s="35"/>
      <c r="O229" s="35"/>
      <c r="P229" s="42"/>
      <c r="Q229" s="35"/>
      <c r="R229" s="42"/>
      <c r="S229" s="35"/>
    </row>
    <row r="230" spans="1:19">
      <c r="A230" s="42"/>
      <c r="E230" s="35"/>
      <c r="F230" s="42"/>
      <c r="G230" s="35"/>
      <c r="H230" s="42"/>
      <c r="I230" s="35"/>
      <c r="J230" s="35"/>
      <c r="K230" s="42"/>
      <c r="L230" s="35"/>
      <c r="M230" s="42"/>
      <c r="N230" s="35"/>
      <c r="O230" s="35"/>
      <c r="P230" s="42"/>
      <c r="Q230" s="35"/>
      <c r="R230" s="42"/>
      <c r="S230" s="35"/>
    </row>
    <row r="231" spans="1:19">
      <c r="A231" s="42"/>
      <c r="E231" s="35"/>
      <c r="F231" s="42"/>
      <c r="G231" s="35"/>
      <c r="H231" s="42"/>
      <c r="I231" s="35"/>
      <c r="J231" s="35"/>
      <c r="K231" s="42"/>
      <c r="L231" s="35"/>
      <c r="M231" s="42"/>
      <c r="N231" s="35"/>
      <c r="O231" s="35"/>
      <c r="P231" s="42"/>
      <c r="Q231" s="35"/>
      <c r="R231" s="42"/>
      <c r="S231" s="35"/>
    </row>
    <row r="232" spans="1:19">
      <c r="A232" s="42"/>
      <c r="E232" s="35"/>
      <c r="F232" s="42"/>
      <c r="G232" s="35"/>
      <c r="H232" s="42"/>
      <c r="I232" s="35"/>
      <c r="J232" s="35"/>
      <c r="K232" s="42"/>
      <c r="L232" s="35"/>
      <c r="M232" s="42"/>
      <c r="N232" s="35"/>
      <c r="O232" s="35"/>
      <c r="P232" s="42"/>
      <c r="Q232" s="35"/>
      <c r="R232" s="42"/>
      <c r="S232" s="35"/>
    </row>
    <row r="233" spans="1:19">
      <c r="A233" s="42"/>
      <c r="E233" s="35"/>
      <c r="F233" s="42"/>
      <c r="G233" s="35"/>
      <c r="H233" s="42"/>
      <c r="I233" s="35"/>
      <c r="J233" s="35"/>
      <c r="K233" s="42"/>
      <c r="L233" s="35"/>
      <c r="M233" s="42"/>
      <c r="N233" s="35"/>
      <c r="O233" s="35"/>
      <c r="P233" s="42"/>
      <c r="Q233" s="35"/>
      <c r="R233" s="42"/>
      <c r="S233" s="35"/>
    </row>
    <row r="234" spans="1:19">
      <c r="A234" s="42"/>
      <c r="E234" s="35"/>
      <c r="F234" s="42"/>
      <c r="G234" s="35"/>
      <c r="H234" s="42"/>
      <c r="I234" s="35"/>
      <c r="J234" s="35"/>
      <c r="K234" s="42"/>
      <c r="L234" s="35"/>
      <c r="M234" s="42"/>
      <c r="N234" s="35"/>
      <c r="O234" s="35"/>
      <c r="P234" s="42"/>
      <c r="Q234" s="35"/>
      <c r="R234" s="42"/>
      <c r="S234" s="35"/>
    </row>
    <row r="235" spans="1:19">
      <c r="A235" s="42"/>
      <c r="E235" s="35"/>
      <c r="F235" s="42"/>
      <c r="G235" s="35"/>
      <c r="H235" s="42"/>
      <c r="I235" s="35"/>
      <c r="J235" s="35"/>
      <c r="K235" s="42"/>
      <c r="L235" s="35"/>
      <c r="M235" s="42"/>
      <c r="N235" s="35"/>
      <c r="O235" s="35"/>
      <c r="P235" s="42"/>
      <c r="Q235" s="35"/>
      <c r="R235" s="42"/>
      <c r="S235" s="35"/>
    </row>
    <row r="236" spans="1:19">
      <c r="A236" s="42"/>
      <c r="E236" s="35"/>
      <c r="F236" s="42"/>
      <c r="G236" s="35"/>
      <c r="H236" s="42"/>
      <c r="I236" s="35"/>
      <c r="J236" s="35"/>
      <c r="K236" s="42"/>
      <c r="L236" s="35"/>
      <c r="M236" s="42"/>
      <c r="N236" s="35"/>
      <c r="O236" s="35"/>
      <c r="P236" s="42"/>
      <c r="Q236" s="35"/>
      <c r="R236" s="42"/>
      <c r="S236" s="35"/>
    </row>
    <row r="237" spans="1:19">
      <c r="A237" s="42"/>
      <c r="E237" s="35"/>
      <c r="F237" s="42"/>
      <c r="G237" s="35"/>
      <c r="H237" s="42"/>
      <c r="I237" s="35"/>
      <c r="J237" s="35"/>
      <c r="K237" s="42"/>
      <c r="L237" s="35"/>
      <c r="M237" s="42"/>
      <c r="N237" s="35"/>
      <c r="O237" s="35"/>
      <c r="P237" s="42"/>
      <c r="Q237" s="35"/>
      <c r="R237" s="42"/>
      <c r="S237" s="35"/>
    </row>
    <row r="238" spans="1:19">
      <c r="A238" s="42"/>
      <c r="E238" s="35"/>
      <c r="F238" s="42"/>
      <c r="G238" s="35"/>
      <c r="H238" s="42"/>
      <c r="I238" s="35"/>
      <c r="J238" s="35"/>
      <c r="K238" s="42"/>
      <c r="L238" s="35"/>
      <c r="M238" s="42"/>
      <c r="N238" s="35"/>
      <c r="O238" s="35"/>
      <c r="P238" s="42"/>
      <c r="Q238" s="35"/>
      <c r="R238" s="42"/>
      <c r="S238" s="35"/>
    </row>
    <row r="239" spans="1:19">
      <c r="A239" s="42"/>
      <c r="E239" s="35"/>
      <c r="F239" s="42"/>
      <c r="G239" s="35"/>
      <c r="H239" s="42"/>
      <c r="I239" s="35"/>
      <c r="J239" s="35"/>
      <c r="K239" s="42"/>
      <c r="L239" s="35"/>
      <c r="M239" s="42"/>
      <c r="N239" s="35"/>
      <c r="O239" s="35"/>
      <c r="P239" s="42"/>
      <c r="Q239" s="35"/>
      <c r="R239" s="42"/>
      <c r="S239" s="35"/>
    </row>
    <row r="240" spans="1:19">
      <c r="A240" s="42"/>
      <c r="E240" s="35"/>
      <c r="F240" s="42"/>
      <c r="G240" s="35"/>
      <c r="H240" s="42"/>
      <c r="I240" s="35"/>
      <c r="J240" s="35"/>
      <c r="K240" s="42"/>
      <c r="L240" s="35"/>
      <c r="M240" s="42"/>
      <c r="N240" s="35"/>
      <c r="O240" s="35"/>
      <c r="P240" s="42"/>
      <c r="Q240" s="35"/>
      <c r="R240" s="42"/>
      <c r="S240" s="35"/>
    </row>
    <row r="241" spans="1:19">
      <c r="A241" s="42"/>
      <c r="E241" s="35"/>
      <c r="F241" s="42"/>
      <c r="G241" s="35"/>
      <c r="H241" s="42"/>
      <c r="I241" s="35"/>
      <c r="J241" s="35"/>
      <c r="K241" s="42"/>
      <c r="L241" s="35"/>
      <c r="M241" s="42"/>
      <c r="N241" s="35"/>
      <c r="O241" s="35"/>
      <c r="P241" s="42"/>
      <c r="Q241" s="35"/>
      <c r="R241" s="42"/>
      <c r="S241" s="35"/>
    </row>
    <row r="242" spans="1:19">
      <c r="A242" s="42"/>
      <c r="E242" s="35"/>
      <c r="F242" s="42"/>
      <c r="G242" s="35"/>
      <c r="H242" s="42"/>
      <c r="I242" s="35"/>
      <c r="J242" s="35"/>
      <c r="K242" s="42"/>
      <c r="L242" s="35"/>
      <c r="M242" s="42"/>
      <c r="N242" s="35"/>
      <c r="O242" s="35"/>
      <c r="P242" s="42"/>
      <c r="Q242" s="35"/>
      <c r="R242" s="42"/>
      <c r="S242" s="35"/>
    </row>
    <row r="243" spans="1:19">
      <c r="A243" s="42"/>
      <c r="E243" s="35"/>
      <c r="F243" s="42"/>
      <c r="G243" s="35"/>
      <c r="H243" s="42"/>
      <c r="I243" s="35"/>
      <c r="J243" s="35"/>
      <c r="K243" s="42"/>
      <c r="L243" s="35"/>
      <c r="M243" s="42"/>
      <c r="N243" s="35"/>
      <c r="O243" s="35"/>
      <c r="P243" s="42"/>
      <c r="Q243" s="35"/>
      <c r="R243" s="42"/>
      <c r="S243" s="35"/>
    </row>
    <row r="244" spans="1:19">
      <c r="A244" s="42"/>
      <c r="E244" s="35"/>
      <c r="F244" s="42"/>
      <c r="G244" s="35"/>
      <c r="H244" s="42"/>
      <c r="I244" s="35"/>
      <c r="J244" s="35"/>
      <c r="K244" s="42"/>
      <c r="L244" s="35"/>
      <c r="M244" s="42"/>
      <c r="N244" s="35"/>
      <c r="O244" s="35"/>
      <c r="P244" s="42"/>
      <c r="Q244" s="35"/>
      <c r="R244" s="42"/>
      <c r="S244" s="35"/>
    </row>
    <row r="245" spans="1:19">
      <c r="A245" s="42"/>
      <c r="E245" s="35"/>
      <c r="F245" s="42"/>
      <c r="G245" s="35"/>
      <c r="H245" s="42"/>
      <c r="I245" s="35"/>
      <c r="J245" s="35"/>
      <c r="K245" s="42"/>
      <c r="L245" s="35"/>
      <c r="M245" s="42"/>
      <c r="N245" s="35"/>
      <c r="O245" s="35"/>
      <c r="P245" s="42"/>
      <c r="Q245" s="35"/>
      <c r="R245" s="42"/>
      <c r="S245" s="35"/>
    </row>
    <row r="246" spans="1:19">
      <c r="A246" s="42"/>
      <c r="E246" s="35"/>
      <c r="F246" s="42"/>
      <c r="G246" s="35"/>
      <c r="H246" s="42"/>
      <c r="I246" s="35"/>
      <c r="J246" s="35"/>
      <c r="K246" s="42"/>
      <c r="L246" s="35"/>
      <c r="M246" s="42"/>
      <c r="N246" s="35"/>
      <c r="O246" s="35"/>
      <c r="P246" s="42"/>
      <c r="Q246" s="35"/>
      <c r="R246" s="42"/>
      <c r="S246" s="35"/>
    </row>
    <row r="247" spans="1:19">
      <c r="A247" s="42"/>
      <c r="E247" s="35"/>
      <c r="F247" s="42"/>
      <c r="G247" s="35"/>
      <c r="H247" s="42"/>
      <c r="I247" s="35"/>
      <c r="J247" s="35"/>
      <c r="K247" s="42"/>
      <c r="L247" s="35"/>
      <c r="M247" s="42"/>
      <c r="N247" s="35"/>
      <c r="O247" s="35"/>
      <c r="P247" s="42"/>
      <c r="Q247" s="35"/>
      <c r="R247" s="42"/>
      <c r="S247" s="35"/>
    </row>
    <row r="248" spans="1:19">
      <c r="A248" s="42"/>
      <c r="E248" s="35"/>
      <c r="F248" s="42"/>
      <c r="G248" s="35"/>
      <c r="H248" s="42"/>
      <c r="I248" s="35"/>
      <c r="J248" s="35"/>
      <c r="K248" s="42"/>
      <c r="L248" s="35"/>
      <c r="M248" s="42"/>
      <c r="N248" s="35"/>
      <c r="O248" s="35"/>
      <c r="P248" s="42"/>
      <c r="Q248" s="35"/>
      <c r="R248" s="42"/>
      <c r="S248" s="35"/>
    </row>
    <row r="249" spans="1:19">
      <c r="A249" s="42"/>
      <c r="E249" s="35"/>
      <c r="F249" s="42"/>
      <c r="G249" s="35"/>
      <c r="H249" s="42"/>
      <c r="I249" s="35"/>
      <c r="J249" s="35"/>
      <c r="K249" s="42"/>
      <c r="L249" s="35"/>
      <c r="M249" s="42"/>
      <c r="N249" s="35"/>
      <c r="O249" s="35"/>
      <c r="P249" s="42"/>
      <c r="Q249" s="35"/>
      <c r="R249" s="42"/>
      <c r="S249" s="35"/>
    </row>
    <row r="250" spans="1:19">
      <c r="A250" s="42"/>
      <c r="E250" s="35"/>
      <c r="F250" s="42"/>
      <c r="G250" s="35"/>
      <c r="H250" s="42"/>
      <c r="I250" s="35"/>
      <c r="J250" s="35"/>
      <c r="K250" s="42"/>
      <c r="L250" s="35"/>
      <c r="M250" s="42"/>
      <c r="N250" s="35"/>
      <c r="O250" s="35"/>
      <c r="P250" s="42"/>
      <c r="Q250" s="35"/>
      <c r="R250" s="42"/>
      <c r="S250" s="35"/>
    </row>
    <row r="251" spans="1:19">
      <c r="A251" s="42"/>
      <c r="E251" s="35"/>
      <c r="F251" s="42"/>
      <c r="G251" s="35"/>
      <c r="H251" s="42"/>
      <c r="I251" s="35"/>
      <c r="J251" s="35"/>
      <c r="K251" s="42"/>
      <c r="L251" s="35"/>
      <c r="M251" s="42"/>
      <c r="N251" s="35"/>
      <c r="O251" s="35"/>
      <c r="P251" s="42"/>
      <c r="Q251" s="35"/>
      <c r="R251" s="42"/>
      <c r="S251" s="35"/>
    </row>
    <row r="252" spans="1:19">
      <c r="A252" s="42"/>
      <c r="E252" s="35"/>
      <c r="F252" s="42"/>
      <c r="G252" s="35"/>
      <c r="H252" s="42"/>
      <c r="I252" s="35"/>
      <c r="J252" s="35"/>
      <c r="K252" s="42"/>
      <c r="L252" s="35"/>
      <c r="M252" s="42"/>
      <c r="N252" s="35"/>
      <c r="O252" s="35"/>
      <c r="P252" s="42"/>
      <c r="Q252" s="35"/>
      <c r="R252" s="42"/>
      <c r="S252" s="35"/>
    </row>
    <row r="253" spans="1:19">
      <c r="A253" s="42"/>
      <c r="E253" s="35"/>
      <c r="F253" s="42"/>
      <c r="G253" s="35"/>
      <c r="H253" s="42"/>
      <c r="I253" s="35"/>
      <c r="J253" s="35"/>
      <c r="K253" s="42"/>
      <c r="L253" s="35"/>
      <c r="M253" s="42"/>
      <c r="N253" s="35"/>
      <c r="O253" s="35"/>
      <c r="P253" s="42"/>
      <c r="Q253" s="35"/>
      <c r="R253" s="42"/>
      <c r="S253" s="35"/>
    </row>
    <row r="254" spans="1:19">
      <c r="A254" s="42"/>
      <c r="E254" s="35"/>
      <c r="F254" s="42"/>
      <c r="G254" s="35"/>
      <c r="H254" s="42"/>
      <c r="I254" s="35"/>
      <c r="J254" s="35"/>
      <c r="K254" s="42"/>
      <c r="L254" s="35"/>
      <c r="M254" s="42"/>
      <c r="N254" s="35"/>
      <c r="O254" s="35"/>
      <c r="P254" s="42"/>
      <c r="Q254" s="35"/>
      <c r="R254" s="42"/>
      <c r="S254" s="35"/>
    </row>
    <row r="255" spans="1:19">
      <c r="A255" s="42"/>
      <c r="E255" s="35"/>
      <c r="F255" s="42"/>
      <c r="G255" s="35"/>
      <c r="H255" s="42"/>
      <c r="I255" s="35"/>
      <c r="J255" s="35"/>
      <c r="K255" s="42"/>
      <c r="L255" s="35"/>
      <c r="M255" s="42"/>
      <c r="N255" s="35"/>
      <c r="O255" s="35"/>
      <c r="P255" s="42"/>
      <c r="Q255" s="35"/>
      <c r="R255" s="42"/>
      <c r="S255" s="35"/>
    </row>
    <row r="256" spans="1:19">
      <c r="A256" s="42"/>
      <c r="E256" s="35"/>
      <c r="F256" s="42"/>
      <c r="G256" s="35"/>
      <c r="H256" s="42"/>
      <c r="I256" s="35"/>
      <c r="J256" s="35"/>
      <c r="K256" s="42"/>
      <c r="L256" s="35"/>
      <c r="M256" s="42"/>
      <c r="N256" s="35"/>
      <c r="O256" s="35"/>
      <c r="P256" s="42"/>
      <c r="Q256" s="35"/>
      <c r="R256" s="42"/>
      <c r="S256" s="35"/>
    </row>
    <row r="257" spans="1:19">
      <c r="A257" s="42"/>
      <c r="E257" s="35"/>
      <c r="F257" s="42"/>
      <c r="G257" s="35"/>
      <c r="H257" s="42"/>
      <c r="I257" s="35"/>
      <c r="J257" s="35"/>
      <c r="K257" s="42"/>
      <c r="L257" s="35"/>
      <c r="M257" s="42"/>
      <c r="N257" s="35"/>
      <c r="O257" s="35"/>
      <c r="P257" s="42"/>
      <c r="Q257" s="35"/>
      <c r="R257" s="42"/>
      <c r="S257" s="35"/>
    </row>
    <row r="258" spans="1:19">
      <c r="A258" s="42"/>
      <c r="E258" s="35"/>
      <c r="F258" s="42"/>
      <c r="G258" s="35"/>
      <c r="H258" s="42"/>
      <c r="I258" s="35"/>
      <c r="J258" s="35"/>
      <c r="K258" s="42"/>
      <c r="L258" s="35"/>
      <c r="M258" s="42"/>
      <c r="N258" s="35"/>
      <c r="O258" s="35"/>
      <c r="P258" s="42"/>
      <c r="Q258" s="35"/>
      <c r="R258" s="42"/>
      <c r="S258" s="35"/>
    </row>
    <row r="259" spans="1:19">
      <c r="A259" s="42"/>
      <c r="E259" s="35"/>
      <c r="F259" s="42"/>
      <c r="G259" s="35"/>
      <c r="H259" s="42"/>
      <c r="I259" s="35"/>
      <c r="J259" s="35"/>
      <c r="K259" s="42"/>
      <c r="L259" s="35"/>
      <c r="M259" s="42"/>
      <c r="N259" s="35"/>
      <c r="O259" s="35"/>
      <c r="P259" s="42"/>
      <c r="Q259" s="35"/>
      <c r="R259" s="42"/>
      <c r="S259" s="35"/>
    </row>
    <row r="260" spans="1:19">
      <c r="A260" s="42"/>
      <c r="E260" s="35"/>
      <c r="F260" s="42"/>
      <c r="G260" s="35"/>
      <c r="H260" s="42"/>
      <c r="I260" s="35"/>
      <c r="J260" s="35"/>
      <c r="K260" s="42"/>
      <c r="L260" s="35"/>
      <c r="M260" s="42"/>
      <c r="N260" s="35"/>
      <c r="O260" s="35"/>
      <c r="P260" s="42"/>
      <c r="Q260" s="35"/>
      <c r="R260" s="42"/>
      <c r="S260" s="35"/>
    </row>
    <row r="261" spans="1:19">
      <c r="A261" s="42"/>
      <c r="E261" s="35"/>
      <c r="F261" s="42"/>
      <c r="G261" s="35"/>
      <c r="H261" s="42"/>
      <c r="I261" s="35"/>
      <c r="J261" s="35"/>
      <c r="K261" s="42"/>
      <c r="L261" s="35"/>
      <c r="M261" s="42"/>
      <c r="N261" s="35"/>
      <c r="O261" s="35"/>
      <c r="P261" s="42"/>
      <c r="Q261" s="35"/>
      <c r="R261" s="42"/>
      <c r="S261" s="35"/>
    </row>
    <row r="262" spans="1:19">
      <c r="A262" s="42"/>
      <c r="E262" s="35"/>
      <c r="F262" s="42"/>
      <c r="G262" s="35"/>
      <c r="H262" s="42"/>
      <c r="I262" s="35"/>
      <c r="J262" s="35"/>
      <c r="K262" s="42"/>
      <c r="L262" s="35"/>
      <c r="M262" s="42"/>
      <c r="N262" s="35"/>
      <c r="O262" s="35"/>
      <c r="P262" s="42"/>
      <c r="Q262" s="35"/>
      <c r="R262" s="42"/>
      <c r="S262" s="35"/>
    </row>
    <row r="263" spans="1:19">
      <c r="A263" s="42"/>
      <c r="E263" s="35"/>
      <c r="F263" s="42"/>
      <c r="G263" s="35"/>
      <c r="H263" s="42"/>
      <c r="I263" s="35"/>
      <c r="J263" s="35"/>
      <c r="K263" s="42"/>
      <c r="L263" s="35"/>
      <c r="M263" s="42"/>
      <c r="N263" s="35"/>
      <c r="O263" s="35"/>
      <c r="P263" s="42"/>
      <c r="Q263" s="35"/>
      <c r="R263" s="42"/>
      <c r="S263" s="35"/>
    </row>
    <row r="264" spans="1:19">
      <c r="A264" s="42"/>
      <c r="E264" s="35"/>
      <c r="F264" s="42"/>
      <c r="G264" s="35"/>
      <c r="H264" s="42"/>
      <c r="I264" s="35"/>
      <c r="J264" s="35"/>
      <c r="K264" s="42"/>
      <c r="L264" s="35"/>
      <c r="M264" s="42"/>
      <c r="N264" s="35"/>
      <c r="O264" s="35"/>
      <c r="P264" s="42"/>
      <c r="Q264" s="35"/>
      <c r="R264" s="42"/>
      <c r="S264" s="35"/>
    </row>
    <row r="265" spans="1:19">
      <c r="A265" s="42"/>
      <c r="E265" s="35"/>
      <c r="F265" s="42"/>
      <c r="G265" s="35"/>
      <c r="H265" s="42"/>
      <c r="I265" s="35"/>
      <c r="J265" s="35"/>
      <c r="K265" s="42"/>
      <c r="L265" s="35"/>
      <c r="M265" s="42"/>
      <c r="N265" s="35"/>
      <c r="O265" s="35"/>
      <c r="P265" s="42"/>
      <c r="Q265" s="35"/>
      <c r="R265" s="42"/>
      <c r="S265" s="35"/>
    </row>
    <row r="266" spans="1:19">
      <c r="A266" s="42"/>
      <c r="E266" s="35"/>
      <c r="F266" s="42"/>
      <c r="G266" s="35"/>
      <c r="H266" s="42"/>
      <c r="I266" s="35"/>
      <c r="J266" s="35"/>
      <c r="K266" s="42"/>
      <c r="L266" s="35"/>
      <c r="M266" s="42"/>
      <c r="N266" s="35"/>
      <c r="O266" s="35"/>
      <c r="P266" s="42"/>
      <c r="Q266" s="35"/>
      <c r="R266" s="42"/>
      <c r="S266" s="35"/>
    </row>
    <row r="267" spans="1:19">
      <c r="A267" s="42"/>
      <c r="E267" s="35"/>
      <c r="F267" s="42"/>
      <c r="G267" s="35"/>
      <c r="H267" s="42"/>
      <c r="I267" s="35"/>
      <c r="J267" s="35"/>
      <c r="K267" s="42"/>
      <c r="L267" s="35"/>
      <c r="M267" s="42"/>
      <c r="N267" s="35"/>
      <c r="O267" s="35"/>
      <c r="P267" s="42"/>
      <c r="Q267" s="35"/>
      <c r="R267" s="42"/>
      <c r="S267" s="35"/>
    </row>
    <row r="268" spans="1:19">
      <c r="A268" s="42"/>
      <c r="E268" s="35"/>
      <c r="F268" s="42"/>
      <c r="G268" s="35"/>
      <c r="H268" s="42"/>
      <c r="I268" s="35"/>
      <c r="J268" s="35"/>
      <c r="K268" s="42"/>
      <c r="L268" s="35"/>
      <c r="M268" s="42"/>
      <c r="N268" s="35"/>
      <c r="O268" s="35"/>
      <c r="P268" s="42"/>
      <c r="Q268" s="35"/>
      <c r="R268" s="42"/>
      <c r="S268" s="35"/>
    </row>
    <row r="269" spans="1:19">
      <c r="A269" s="42"/>
      <c r="E269" s="35"/>
      <c r="F269" s="42"/>
      <c r="G269" s="35"/>
      <c r="H269" s="42"/>
      <c r="I269" s="35"/>
      <c r="J269" s="35"/>
      <c r="K269" s="42"/>
      <c r="L269" s="35"/>
      <c r="M269" s="42"/>
      <c r="N269" s="35"/>
      <c r="O269" s="35"/>
      <c r="P269" s="42"/>
      <c r="Q269" s="35"/>
      <c r="R269" s="42"/>
      <c r="S269" s="35"/>
    </row>
    <row r="270" spans="1:19">
      <c r="A270" s="42"/>
      <c r="E270" s="35"/>
      <c r="F270" s="42"/>
      <c r="G270" s="35"/>
      <c r="H270" s="42"/>
      <c r="I270" s="35"/>
      <c r="J270" s="35"/>
      <c r="K270" s="42"/>
      <c r="L270" s="35"/>
      <c r="M270" s="42"/>
      <c r="N270" s="35"/>
      <c r="O270" s="35"/>
      <c r="P270" s="42"/>
      <c r="Q270" s="35"/>
      <c r="R270" s="42"/>
      <c r="S270" s="35"/>
    </row>
    <row r="271" spans="1:19">
      <c r="A271" s="42"/>
      <c r="E271" s="35"/>
      <c r="F271" s="42"/>
      <c r="G271" s="35"/>
      <c r="H271" s="42"/>
      <c r="I271" s="35"/>
      <c r="J271" s="35"/>
      <c r="K271" s="42"/>
      <c r="L271" s="35"/>
      <c r="M271" s="42"/>
      <c r="N271" s="35"/>
      <c r="O271" s="35"/>
      <c r="P271" s="42"/>
      <c r="Q271" s="35"/>
      <c r="R271" s="42"/>
      <c r="S271" s="35"/>
    </row>
    <row r="272" spans="1:19">
      <c r="A272" s="42"/>
      <c r="E272" s="35"/>
      <c r="F272" s="42"/>
      <c r="G272" s="35"/>
      <c r="H272" s="42"/>
      <c r="I272" s="35"/>
      <c r="J272" s="35"/>
      <c r="K272" s="42"/>
      <c r="L272" s="35"/>
      <c r="M272" s="42"/>
      <c r="N272" s="35"/>
      <c r="O272" s="35"/>
      <c r="P272" s="42"/>
      <c r="Q272" s="35"/>
      <c r="R272" s="42"/>
      <c r="S272" s="35"/>
    </row>
    <row r="273" spans="1:19">
      <c r="A273" s="42"/>
      <c r="E273" s="35"/>
      <c r="F273" s="42"/>
      <c r="G273" s="35"/>
      <c r="H273" s="42"/>
      <c r="I273" s="35"/>
      <c r="J273" s="35"/>
      <c r="K273" s="42"/>
      <c r="L273" s="35"/>
      <c r="M273" s="42"/>
      <c r="N273" s="35"/>
      <c r="O273" s="35"/>
      <c r="P273" s="42"/>
      <c r="Q273" s="35"/>
      <c r="R273" s="42"/>
      <c r="S273" s="35"/>
    </row>
    <row r="274" spans="1:19">
      <c r="A274" s="42"/>
      <c r="E274" s="35"/>
      <c r="F274" s="42"/>
      <c r="G274" s="35"/>
      <c r="H274" s="42"/>
      <c r="I274" s="35"/>
      <c r="J274" s="35"/>
      <c r="K274" s="42"/>
      <c r="L274" s="35"/>
      <c r="M274" s="42"/>
      <c r="N274" s="35"/>
      <c r="O274" s="35"/>
      <c r="P274" s="42"/>
      <c r="Q274" s="35"/>
      <c r="R274" s="42"/>
      <c r="S274" s="35"/>
    </row>
    <row r="275" spans="1:19">
      <c r="A275" s="42"/>
      <c r="E275" s="35"/>
      <c r="F275" s="42"/>
      <c r="G275" s="35"/>
      <c r="H275" s="42"/>
      <c r="I275" s="35"/>
      <c r="J275" s="35"/>
      <c r="K275" s="42"/>
      <c r="L275" s="35"/>
      <c r="M275" s="42"/>
      <c r="N275" s="35"/>
      <c r="O275" s="35"/>
      <c r="P275" s="42"/>
      <c r="Q275" s="35"/>
      <c r="R275" s="42"/>
      <c r="S275" s="35"/>
    </row>
    <row r="276" spans="1:19">
      <c r="A276" s="42"/>
      <c r="E276" s="35"/>
      <c r="F276" s="42"/>
      <c r="G276" s="35"/>
      <c r="H276" s="42"/>
      <c r="I276" s="35"/>
      <c r="J276" s="35"/>
      <c r="K276" s="42"/>
      <c r="L276" s="35"/>
      <c r="M276" s="42"/>
      <c r="N276" s="35"/>
      <c r="O276" s="35"/>
      <c r="P276" s="42"/>
      <c r="Q276" s="35"/>
      <c r="R276" s="42"/>
      <c r="S276" s="35"/>
    </row>
    <row r="277" spans="1:19">
      <c r="A277" s="42"/>
      <c r="E277" s="35"/>
      <c r="F277" s="42"/>
      <c r="G277" s="35"/>
      <c r="H277" s="42"/>
      <c r="I277" s="35"/>
      <c r="J277" s="35"/>
      <c r="K277" s="42"/>
      <c r="L277" s="35"/>
      <c r="M277" s="42"/>
      <c r="N277" s="35"/>
      <c r="O277" s="35"/>
      <c r="P277" s="42"/>
      <c r="Q277" s="35"/>
      <c r="R277" s="42"/>
      <c r="S277" s="35"/>
    </row>
    <row r="278" spans="1:19">
      <c r="A278" s="42"/>
      <c r="E278" s="35"/>
      <c r="F278" s="42"/>
      <c r="G278" s="35"/>
      <c r="H278" s="42"/>
      <c r="I278" s="35"/>
      <c r="J278" s="35"/>
      <c r="K278" s="42"/>
      <c r="L278" s="35"/>
      <c r="M278" s="42"/>
      <c r="N278" s="35"/>
      <c r="O278" s="35"/>
      <c r="P278" s="42"/>
      <c r="Q278" s="35"/>
      <c r="R278" s="42"/>
      <c r="S278" s="35"/>
    </row>
    <row r="279" spans="1:19">
      <c r="A279" s="42"/>
      <c r="E279" s="35"/>
      <c r="F279" s="42"/>
      <c r="G279" s="35"/>
      <c r="H279" s="42"/>
      <c r="I279" s="35"/>
      <c r="J279" s="35"/>
      <c r="K279" s="42"/>
      <c r="L279" s="35"/>
      <c r="M279" s="42"/>
      <c r="N279" s="35"/>
      <c r="O279" s="35"/>
      <c r="P279" s="42"/>
      <c r="Q279" s="35"/>
      <c r="R279" s="42"/>
      <c r="S279" s="35"/>
    </row>
    <row r="280" spans="1:19">
      <c r="A280" s="42"/>
      <c r="E280" s="35"/>
      <c r="F280" s="42"/>
      <c r="G280" s="35"/>
      <c r="H280" s="42"/>
      <c r="I280" s="35"/>
      <c r="J280" s="35"/>
      <c r="K280" s="42"/>
      <c r="L280" s="35"/>
      <c r="M280" s="42"/>
      <c r="N280" s="35"/>
      <c r="O280" s="35"/>
      <c r="P280" s="42"/>
      <c r="Q280" s="35"/>
      <c r="R280" s="42"/>
      <c r="S280" s="35"/>
    </row>
    <row r="281" spans="1:19">
      <c r="A281" s="42"/>
      <c r="E281" s="35"/>
      <c r="F281" s="42"/>
      <c r="G281" s="35"/>
      <c r="H281" s="42"/>
      <c r="I281" s="35"/>
      <c r="J281" s="35"/>
      <c r="K281" s="42"/>
      <c r="L281" s="35"/>
      <c r="M281" s="42"/>
      <c r="N281" s="35"/>
      <c r="O281" s="35"/>
      <c r="P281" s="42"/>
      <c r="Q281" s="35"/>
      <c r="R281" s="42"/>
      <c r="S281" s="35"/>
    </row>
    <row r="282" spans="1:19">
      <c r="A282" s="42"/>
      <c r="E282" s="35"/>
      <c r="F282" s="42"/>
      <c r="G282" s="35"/>
      <c r="H282" s="42"/>
      <c r="I282" s="35"/>
      <c r="J282" s="35"/>
      <c r="K282" s="42"/>
      <c r="L282" s="35"/>
      <c r="M282" s="42"/>
      <c r="N282" s="35"/>
      <c r="O282" s="35"/>
      <c r="P282" s="42"/>
      <c r="Q282" s="35"/>
      <c r="R282" s="42"/>
      <c r="S282" s="35"/>
    </row>
    <row r="283" spans="1:19">
      <c r="A283" s="42"/>
      <c r="E283" s="35"/>
      <c r="F283" s="42"/>
      <c r="G283" s="35"/>
      <c r="H283" s="42"/>
      <c r="I283" s="35"/>
      <c r="J283" s="35"/>
      <c r="K283" s="42"/>
      <c r="L283" s="35"/>
      <c r="M283" s="42"/>
      <c r="N283" s="35"/>
      <c r="O283" s="35"/>
      <c r="P283" s="42"/>
      <c r="Q283" s="35"/>
      <c r="R283" s="42"/>
      <c r="S283" s="35"/>
    </row>
    <row r="284" spans="1:19">
      <c r="A284" s="42"/>
      <c r="E284" s="35"/>
      <c r="F284" s="42"/>
      <c r="G284" s="35"/>
      <c r="H284" s="42"/>
      <c r="I284" s="35"/>
      <c r="J284" s="35"/>
      <c r="K284" s="42"/>
      <c r="L284" s="35"/>
      <c r="M284" s="42"/>
      <c r="N284" s="35"/>
      <c r="O284" s="35"/>
      <c r="P284" s="42"/>
      <c r="Q284" s="35"/>
      <c r="R284" s="42"/>
      <c r="S284" s="35"/>
    </row>
    <row r="285" spans="1:19">
      <c r="A285" s="42"/>
      <c r="E285" s="35"/>
      <c r="F285" s="42"/>
      <c r="G285" s="35"/>
      <c r="H285" s="42"/>
      <c r="I285" s="35"/>
      <c r="J285" s="35"/>
      <c r="K285" s="42"/>
      <c r="L285" s="35"/>
      <c r="M285" s="42"/>
      <c r="N285" s="35"/>
      <c r="O285" s="35"/>
      <c r="P285" s="42"/>
      <c r="Q285" s="35"/>
      <c r="R285" s="42"/>
      <c r="S285" s="35"/>
    </row>
    <row r="286" spans="1:19">
      <c r="A286" s="42"/>
      <c r="E286" s="35"/>
      <c r="F286" s="42"/>
      <c r="G286" s="35"/>
      <c r="H286" s="42"/>
      <c r="I286" s="35"/>
      <c r="J286" s="35"/>
      <c r="K286" s="42"/>
      <c r="L286" s="35"/>
      <c r="M286" s="42"/>
      <c r="N286" s="35"/>
      <c r="O286" s="35"/>
      <c r="P286" s="42"/>
      <c r="Q286" s="35"/>
      <c r="R286" s="42"/>
      <c r="S286" s="35"/>
    </row>
    <row r="287" spans="1:19">
      <c r="A287" s="42"/>
      <c r="E287" s="35"/>
      <c r="F287" s="42"/>
      <c r="G287" s="35"/>
      <c r="H287" s="42"/>
      <c r="I287" s="35"/>
      <c r="J287" s="35"/>
      <c r="K287" s="42"/>
      <c r="L287" s="35"/>
      <c r="M287" s="42"/>
      <c r="N287" s="35"/>
      <c r="O287" s="35"/>
      <c r="P287" s="42"/>
      <c r="Q287" s="35"/>
      <c r="R287" s="42"/>
      <c r="S287" s="35"/>
    </row>
    <row r="288" spans="1:19">
      <c r="A288" s="42"/>
      <c r="E288" s="35"/>
      <c r="F288" s="42"/>
      <c r="G288" s="35"/>
      <c r="H288" s="42"/>
      <c r="I288" s="35"/>
      <c r="J288" s="35"/>
      <c r="K288" s="42"/>
      <c r="L288" s="35"/>
      <c r="M288" s="42"/>
      <c r="N288" s="35"/>
      <c r="O288" s="35"/>
      <c r="P288" s="42"/>
      <c r="Q288" s="35"/>
      <c r="R288" s="42"/>
      <c r="S288" s="35"/>
    </row>
    <row r="289" spans="1:19">
      <c r="A289" s="42"/>
      <c r="E289" s="35"/>
      <c r="F289" s="42"/>
      <c r="G289" s="35"/>
      <c r="H289" s="42"/>
      <c r="I289" s="35"/>
      <c r="J289" s="35"/>
      <c r="K289" s="42"/>
      <c r="L289" s="35"/>
      <c r="M289" s="42"/>
      <c r="N289" s="35"/>
      <c r="O289" s="35"/>
      <c r="P289" s="42"/>
      <c r="Q289" s="35"/>
      <c r="R289" s="42"/>
      <c r="S289" s="35"/>
    </row>
    <row r="290" spans="1:19">
      <c r="A290" s="42"/>
      <c r="E290" s="35"/>
      <c r="F290" s="42"/>
      <c r="G290" s="35"/>
      <c r="H290" s="42"/>
      <c r="I290" s="35"/>
      <c r="J290" s="35"/>
      <c r="K290" s="42"/>
      <c r="L290" s="35"/>
      <c r="M290" s="42"/>
      <c r="N290" s="35"/>
      <c r="O290" s="35"/>
      <c r="P290" s="42"/>
      <c r="Q290" s="35"/>
      <c r="R290" s="42"/>
      <c r="S290" s="35"/>
    </row>
    <row r="291" spans="1:19">
      <c r="A291" s="42"/>
      <c r="E291" s="35"/>
      <c r="F291" s="42"/>
      <c r="G291" s="35"/>
      <c r="H291" s="42"/>
      <c r="I291" s="35"/>
      <c r="J291" s="35"/>
      <c r="K291" s="42"/>
      <c r="L291" s="35"/>
      <c r="M291" s="42"/>
      <c r="N291" s="35"/>
      <c r="O291" s="35"/>
      <c r="P291" s="42"/>
      <c r="Q291" s="35"/>
      <c r="R291" s="42"/>
      <c r="S291" s="35"/>
    </row>
    <row r="292" spans="1:19">
      <c r="A292" s="42"/>
      <c r="E292" s="35"/>
      <c r="F292" s="42"/>
      <c r="G292" s="35"/>
      <c r="H292" s="42"/>
      <c r="I292" s="35"/>
      <c r="J292" s="35"/>
      <c r="K292" s="42"/>
      <c r="L292" s="35"/>
      <c r="M292" s="42"/>
      <c r="N292" s="35"/>
      <c r="O292" s="35"/>
      <c r="P292" s="42"/>
      <c r="Q292" s="35"/>
      <c r="R292" s="42"/>
      <c r="S292" s="35"/>
    </row>
    <row r="293" spans="1:19">
      <c r="A293" s="42"/>
      <c r="E293" s="35"/>
      <c r="F293" s="42"/>
      <c r="G293" s="35"/>
      <c r="H293" s="42"/>
      <c r="I293" s="35"/>
      <c r="J293" s="35"/>
      <c r="K293" s="42"/>
      <c r="L293" s="35"/>
      <c r="M293" s="42"/>
      <c r="N293" s="35"/>
      <c r="O293" s="35"/>
      <c r="P293" s="42"/>
      <c r="Q293" s="35"/>
      <c r="R293" s="42"/>
      <c r="S293" s="35"/>
    </row>
    <row r="294" spans="1:19">
      <c r="A294" s="42"/>
      <c r="E294" s="35"/>
      <c r="F294" s="42"/>
      <c r="G294" s="35"/>
      <c r="H294" s="42"/>
      <c r="I294" s="35"/>
      <c r="J294" s="35"/>
      <c r="K294" s="42"/>
      <c r="L294" s="35"/>
      <c r="M294" s="42"/>
      <c r="N294" s="35"/>
      <c r="O294" s="35"/>
      <c r="P294" s="42"/>
      <c r="Q294" s="35"/>
      <c r="R294" s="42"/>
      <c r="S294" s="35"/>
    </row>
    <row r="295" spans="1:19">
      <c r="A295" s="42"/>
      <c r="E295" s="35"/>
      <c r="F295" s="42"/>
      <c r="G295" s="35"/>
      <c r="H295" s="42"/>
      <c r="I295" s="35"/>
      <c r="J295" s="35"/>
      <c r="K295" s="42"/>
      <c r="L295" s="35"/>
      <c r="M295" s="42"/>
      <c r="N295" s="35"/>
      <c r="O295" s="35"/>
      <c r="P295" s="42"/>
      <c r="Q295" s="35"/>
      <c r="R295" s="42"/>
      <c r="S295" s="35"/>
    </row>
    <row r="296" spans="1:19">
      <c r="A296" s="42"/>
      <c r="E296" s="35"/>
      <c r="F296" s="42"/>
      <c r="G296" s="35"/>
      <c r="H296" s="42"/>
      <c r="I296" s="35"/>
      <c r="J296" s="35"/>
      <c r="K296" s="42"/>
      <c r="L296" s="35"/>
      <c r="M296" s="42"/>
      <c r="N296" s="35"/>
      <c r="O296" s="35"/>
      <c r="P296" s="42"/>
      <c r="Q296" s="35"/>
      <c r="R296" s="42"/>
      <c r="S296" s="35"/>
    </row>
    <row r="297" spans="1:19">
      <c r="A297" s="42"/>
      <c r="E297" s="35"/>
      <c r="F297" s="42"/>
      <c r="G297" s="35"/>
      <c r="H297" s="42"/>
      <c r="I297" s="35"/>
      <c r="J297" s="35"/>
      <c r="K297" s="42"/>
      <c r="L297" s="35"/>
      <c r="M297" s="42"/>
      <c r="N297" s="35"/>
      <c r="O297" s="35"/>
      <c r="P297" s="42"/>
      <c r="Q297" s="35"/>
      <c r="R297" s="42"/>
      <c r="S297" s="35"/>
    </row>
    <row r="298" spans="1:19">
      <c r="A298" s="42"/>
      <c r="E298" s="35"/>
      <c r="F298" s="42"/>
      <c r="G298" s="35"/>
      <c r="H298" s="42"/>
      <c r="I298" s="35"/>
      <c r="J298" s="35"/>
      <c r="K298" s="42"/>
      <c r="L298" s="35"/>
      <c r="M298" s="42"/>
      <c r="N298" s="35"/>
      <c r="O298" s="35"/>
      <c r="P298" s="42"/>
      <c r="Q298" s="35"/>
      <c r="R298" s="42"/>
      <c r="S298" s="35"/>
    </row>
    <row r="299" spans="1:19">
      <c r="A299" s="42"/>
      <c r="E299" s="35"/>
      <c r="F299" s="42"/>
      <c r="G299" s="35"/>
      <c r="H299" s="42"/>
      <c r="I299" s="35"/>
      <c r="J299" s="35"/>
      <c r="K299" s="42"/>
      <c r="L299" s="35"/>
      <c r="M299" s="42"/>
      <c r="N299" s="35"/>
      <c r="O299" s="35"/>
      <c r="P299" s="42"/>
      <c r="Q299" s="35"/>
      <c r="R299" s="42"/>
      <c r="S299" s="35"/>
    </row>
    <row r="300" spans="1:19">
      <c r="A300" s="42"/>
      <c r="E300" s="35"/>
      <c r="F300" s="42"/>
      <c r="G300" s="35"/>
      <c r="H300" s="42"/>
      <c r="I300" s="35"/>
      <c r="J300" s="35"/>
      <c r="K300" s="42"/>
      <c r="L300" s="35"/>
      <c r="M300" s="42"/>
      <c r="N300" s="35"/>
      <c r="O300" s="35"/>
      <c r="P300" s="42"/>
      <c r="Q300" s="35"/>
      <c r="R300" s="42"/>
      <c r="S300" s="35"/>
    </row>
    <row r="301" spans="1:19">
      <c r="A301" s="42"/>
      <c r="E301" s="35"/>
      <c r="F301" s="42"/>
      <c r="G301" s="35"/>
      <c r="H301" s="42"/>
      <c r="I301" s="35"/>
      <c r="J301" s="35"/>
      <c r="K301" s="42"/>
      <c r="L301" s="35"/>
      <c r="M301" s="42"/>
      <c r="N301" s="35"/>
      <c r="O301" s="35"/>
      <c r="P301" s="42"/>
      <c r="Q301" s="35"/>
      <c r="R301" s="42"/>
      <c r="S301" s="35"/>
    </row>
    <row r="302" spans="1:19">
      <c r="A302" s="42"/>
      <c r="E302" s="35"/>
      <c r="F302" s="42"/>
      <c r="G302" s="35"/>
      <c r="H302" s="42"/>
      <c r="I302" s="35"/>
      <c r="J302" s="35"/>
      <c r="K302" s="42"/>
      <c r="L302" s="35"/>
      <c r="M302" s="42"/>
      <c r="N302" s="35"/>
      <c r="O302" s="35"/>
      <c r="P302" s="42"/>
      <c r="Q302" s="35"/>
      <c r="R302" s="42"/>
      <c r="S302" s="35"/>
    </row>
    <row r="303" spans="1:19">
      <c r="A303" s="42"/>
      <c r="E303" s="35"/>
      <c r="F303" s="42"/>
      <c r="G303" s="35"/>
      <c r="H303" s="42"/>
      <c r="I303" s="35"/>
      <c r="J303" s="35"/>
      <c r="K303" s="42"/>
      <c r="L303" s="35"/>
      <c r="M303" s="42"/>
      <c r="N303" s="35"/>
      <c r="O303" s="35"/>
      <c r="P303" s="42"/>
      <c r="Q303" s="35"/>
      <c r="R303" s="42"/>
      <c r="S303" s="35"/>
    </row>
    <row r="304" spans="1:19">
      <c r="A304" s="42"/>
      <c r="E304" s="35"/>
      <c r="F304" s="42"/>
      <c r="G304" s="35"/>
      <c r="H304" s="42"/>
      <c r="I304" s="35"/>
      <c r="J304" s="35"/>
      <c r="K304" s="42"/>
      <c r="L304" s="35"/>
      <c r="M304" s="42"/>
      <c r="N304" s="35"/>
      <c r="O304" s="35"/>
      <c r="P304" s="42"/>
      <c r="Q304" s="35"/>
      <c r="R304" s="42"/>
      <c r="S304" s="35"/>
    </row>
    <row r="305" spans="1:19">
      <c r="A305" s="42"/>
      <c r="E305" s="35"/>
      <c r="F305" s="42"/>
      <c r="G305" s="35"/>
      <c r="H305" s="42"/>
      <c r="I305" s="35"/>
      <c r="J305" s="35"/>
      <c r="K305" s="42"/>
      <c r="L305" s="35"/>
      <c r="M305" s="42"/>
      <c r="N305" s="35"/>
      <c r="O305" s="35"/>
      <c r="P305" s="42"/>
      <c r="Q305" s="35"/>
      <c r="R305" s="42"/>
      <c r="S305" s="35"/>
    </row>
    <row r="306" spans="1:19">
      <c r="A306" s="42"/>
      <c r="E306" s="35"/>
      <c r="F306" s="42"/>
      <c r="G306" s="35"/>
      <c r="H306" s="42"/>
      <c r="I306" s="35"/>
      <c r="J306" s="35"/>
      <c r="K306" s="42"/>
      <c r="L306" s="35"/>
      <c r="M306" s="42"/>
      <c r="N306" s="35"/>
      <c r="O306" s="35"/>
      <c r="P306" s="42"/>
      <c r="Q306" s="35"/>
      <c r="R306" s="42"/>
      <c r="S306" s="35"/>
    </row>
    <row r="307" spans="1:19">
      <c r="A307" s="42"/>
      <c r="E307" s="35"/>
      <c r="F307" s="42"/>
      <c r="G307" s="35"/>
      <c r="H307" s="42"/>
      <c r="I307" s="35"/>
      <c r="J307" s="35"/>
      <c r="K307" s="42"/>
      <c r="L307" s="35"/>
      <c r="M307" s="42"/>
      <c r="N307" s="35"/>
      <c r="O307" s="35"/>
      <c r="P307" s="42"/>
      <c r="Q307" s="35"/>
      <c r="R307" s="42"/>
      <c r="S307" s="35"/>
    </row>
    <row r="308" spans="1:19">
      <c r="A308" s="42"/>
      <c r="E308" s="35"/>
      <c r="F308" s="42"/>
      <c r="G308" s="35"/>
      <c r="H308" s="42"/>
      <c r="I308" s="35"/>
      <c r="J308" s="35"/>
      <c r="K308" s="42"/>
      <c r="L308" s="35"/>
      <c r="M308" s="42"/>
      <c r="N308" s="35"/>
      <c r="O308" s="35"/>
      <c r="P308" s="42"/>
      <c r="Q308" s="35"/>
      <c r="R308" s="42"/>
      <c r="S308" s="35"/>
    </row>
    <row r="309" spans="1:19">
      <c r="A309" s="42"/>
      <c r="E309" s="35"/>
      <c r="F309" s="42"/>
      <c r="G309" s="35"/>
      <c r="H309" s="42"/>
      <c r="I309" s="35"/>
      <c r="J309" s="35"/>
      <c r="K309" s="42"/>
      <c r="L309" s="35"/>
      <c r="M309" s="42"/>
      <c r="N309" s="35"/>
      <c r="O309" s="35"/>
      <c r="P309" s="42"/>
      <c r="Q309" s="35"/>
      <c r="R309" s="42"/>
      <c r="S309" s="35"/>
    </row>
    <row r="310" spans="1:19">
      <c r="A310" s="42"/>
      <c r="E310" s="35"/>
      <c r="F310" s="42"/>
      <c r="G310" s="35"/>
      <c r="H310" s="42"/>
      <c r="I310" s="35"/>
      <c r="J310" s="35"/>
      <c r="K310" s="42"/>
      <c r="L310" s="35"/>
      <c r="M310" s="42"/>
      <c r="N310" s="35"/>
      <c r="O310" s="35"/>
      <c r="P310" s="42"/>
      <c r="Q310" s="35"/>
      <c r="R310" s="42"/>
      <c r="S310" s="35"/>
    </row>
    <row r="311" spans="1:19">
      <c r="A311" s="42"/>
      <c r="E311" s="35"/>
      <c r="F311" s="42"/>
      <c r="G311" s="35"/>
      <c r="H311" s="42"/>
      <c r="I311" s="35"/>
      <c r="J311" s="35"/>
      <c r="K311" s="42"/>
      <c r="L311" s="35"/>
      <c r="M311" s="42"/>
      <c r="N311" s="35"/>
      <c r="O311" s="35"/>
      <c r="P311" s="42"/>
      <c r="Q311" s="35"/>
      <c r="R311" s="42"/>
      <c r="S311" s="35"/>
    </row>
    <row r="312" spans="1:19">
      <c r="A312" s="42"/>
      <c r="E312" s="35"/>
      <c r="F312" s="42"/>
      <c r="G312" s="35"/>
      <c r="H312" s="42"/>
      <c r="I312" s="35"/>
      <c r="J312" s="35"/>
      <c r="K312" s="42"/>
      <c r="L312" s="35"/>
      <c r="M312" s="42"/>
      <c r="N312" s="35"/>
      <c r="O312" s="35"/>
      <c r="P312" s="42"/>
      <c r="Q312" s="35"/>
      <c r="R312" s="42"/>
      <c r="S312" s="35"/>
    </row>
    <row r="313" spans="1:19">
      <c r="A313" s="42"/>
      <c r="E313" s="35"/>
      <c r="F313" s="42"/>
      <c r="G313" s="35"/>
      <c r="H313" s="42"/>
      <c r="I313" s="35"/>
      <c r="J313" s="35"/>
      <c r="K313" s="42"/>
      <c r="L313" s="35"/>
      <c r="M313" s="42"/>
      <c r="N313" s="35"/>
      <c r="O313" s="35"/>
      <c r="P313" s="42"/>
      <c r="Q313" s="35"/>
      <c r="R313" s="42"/>
      <c r="S313" s="35"/>
    </row>
    <row r="314" spans="1:19">
      <c r="A314" s="42"/>
      <c r="E314" s="35"/>
      <c r="F314" s="42"/>
      <c r="G314" s="35"/>
      <c r="H314" s="42"/>
      <c r="I314" s="35"/>
      <c r="J314" s="35"/>
      <c r="K314" s="42"/>
      <c r="L314" s="35"/>
      <c r="M314" s="42"/>
      <c r="N314" s="35"/>
      <c r="O314" s="35"/>
      <c r="P314" s="42"/>
      <c r="Q314" s="35"/>
      <c r="R314" s="42"/>
      <c r="S314" s="35"/>
    </row>
    <row r="315" spans="1:19">
      <c r="A315" s="42"/>
      <c r="E315" s="35"/>
      <c r="F315" s="42"/>
      <c r="G315" s="35"/>
      <c r="H315" s="42"/>
      <c r="I315" s="35"/>
      <c r="J315" s="35"/>
      <c r="K315" s="42"/>
      <c r="L315" s="35"/>
      <c r="M315" s="42"/>
      <c r="N315" s="35"/>
      <c r="O315" s="35"/>
      <c r="P315" s="42"/>
      <c r="Q315" s="35"/>
      <c r="R315" s="42"/>
      <c r="S315" s="35"/>
    </row>
    <row r="316" spans="1:19">
      <c r="A316" s="42"/>
      <c r="E316" s="35"/>
      <c r="F316" s="42"/>
      <c r="G316" s="35"/>
      <c r="H316" s="42"/>
      <c r="I316" s="35"/>
      <c r="J316" s="35"/>
      <c r="K316" s="42"/>
      <c r="L316" s="35"/>
      <c r="M316" s="42"/>
      <c r="N316" s="35"/>
      <c r="O316" s="35"/>
      <c r="P316" s="42"/>
      <c r="Q316" s="35"/>
      <c r="R316" s="42"/>
      <c r="S316" s="35"/>
    </row>
    <row r="317" spans="1:19">
      <c r="A317" s="42"/>
      <c r="E317" s="35"/>
      <c r="F317" s="42"/>
      <c r="G317" s="35"/>
      <c r="H317" s="42"/>
      <c r="I317" s="35"/>
      <c r="J317" s="35"/>
      <c r="K317" s="42"/>
      <c r="L317" s="35"/>
      <c r="M317" s="42"/>
      <c r="N317" s="35"/>
      <c r="O317" s="35"/>
      <c r="P317" s="42"/>
      <c r="Q317" s="35"/>
      <c r="R317" s="42"/>
      <c r="S317" s="35"/>
    </row>
    <row r="318" spans="1:19">
      <c r="A318" s="42"/>
      <c r="E318" s="35"/>
      <c r="F318" s="42"/>
      <c r="G318" s="35"/>
      <c r="H318" s="42"/>
      <c r="I318" s="35"/>
      <c r="J318" s="35"/>
      <c r="K318" s="42"/>
      <c r="L318" s="35"/>
      <c r="M318" s="42"/>
      <c r="N318" s="35"/>
      <c r="O318" s="35"/>
      <c r="P318" s="42"/>
      <c r="Q318" s="35"/>
      <c r="R318" s="42"/>
      <c r="S318" s="35"/>
    </row>
    <row r="319" spans="1:19">
      <c r="A319" s="42"/>
      <c r="E319" s="35"/>
      <c r="F319" s="42"/>
      <c r="G319" s="35"/>
      <c r="H319" s="42"/>
      <c r="I319" s="35"/>
      <c r="J319" s="35"/>
      <c r="K319" s="42"/>
      <c r="L319" s="35"/>
      <c r="M319" s="42"/>
      <c r="N319" s="35"/>
      <c r="O319" s="35"/>
      <c r="P319" s="42"/>
      <c r="Q319" s="35"/>
      <c r="R319" s="42"/>
      <c r="S319" s="35"/>
    </row>
    <row r="320" spans="1:19">
      <c r="A320" s="42"/>
      <c r="E320" s="35"/>
      <c r="F320" s="42"/>
      <c r="G320" s="35"/>
      <c r="H320" s="42"/>
      <c r="I320" s="35"/>
      <c r="J320" s="35"/>
      <c r="K320" s="42"/>
      <c r="L320" s="35"/>
      <c r="M320" s="42"/>
      <c r="N320" s="35"/>
      <c r="O320" s="35"/>
      <c r="P320" s="42"/>
      <c r="Q320" s="35"/>
      <c r="R320" s="42"/>
      <c r="S320" s="35"/>
    </row>
    <row r="321" spans="1:19">
      <c r="A321" s="42"/>
      <c r="E321" s="35"/>
      <c r="F321" s="42"/>
      <c r="G321" s="35"/>
      <c r="H321" s="42"/>
      <c r="I321" s="35"/>
      <c r="J321" s="35"/>
      <c r="K321" s="42"/>
      <c r="L321" s="35"/>
      <c r="M321" s="42"/>
      <c r="N321" s="35"/>
      <c r="O321" s="35"/>
      <c r="P321" s="42"/>
      <c r="Q321" s="35"/>
      <c r="R321" s="42"/>
      <c r="S321" s="35"/>
    </row>
    <row r="322" spans="1:19">
      <c r="A322" s="42"/>
      <c r="E322" s="35"/>
      <c r="F322" s="42"/>
      <c r="G322" s="35"/>
      <c r="H322" s="42"/>
      <c r="I322" s="35"/>
      <c r="J322" s="35"/>
      <c r="K322" s="42"/>
      <c r="L322" s="35"/>
      <c r="M322" s="42"/>
      <c r="N322" s="35"/>
      <c r="O322" s="35"/>
      <c r="P322" s="42"/>
      <c r="Q322" s="35"/>
      <c r="R322" s="42"/>
      <c r="S322" s="35"/>
    </row>
    <row r="323" spans="1:19">
      <c r="A323" s="42"/>
      <c r="E323" s="35"/>
      <c r="F323" s="42"/>
      <c r="G323" s="35"/>
      <c r="H323" s="42"/>
      <c r="I323" s="35"/>
      <c r="J323" s="35"/>
      <c r="K323" s="42"/>
      <c r="L323" s="35"/>
      <c r="M323" s="42"/>
      <c r="N323" s="35"/>
      <c r="O323" s="35"/>
      <c r="P323" s="42"/>
      <c r="Q323" s="35"/>
      <c r="R323" s="42"/>
      <c r="S323" s="35"/>
    </row>
    <row r="324" spans="1:19">
      <c r="A324" s="42"/>
      <c r="E324" s="35"/>
      <c r="F324" s="42"/>
      <c r="G324" s="35"/>
      <c r="H324" s="42"/>
      <c r="I324" s="35"/>
      <c r="J324" s="35"/>
      <c r="K324" s="42"/>
      <c r="L324" s="35"/>
      <c r="M324" s="42"/>
      <c r="N324" s="35"/>
      <c r="O324" s="35"/>
      <c r="P324" s="42"/>
      <c r="Q324" s="35"/>
      <c r="R324" s="42"/>
      <c r="S324" s="35"/>
    </row>
    <row r="325" spans="1:19">
      <c r="A325" s="42"/>
      <c r="E325" s="35"/>
      <c r="F325" s="42"/>
      <c r="G325" s="35"/>
      <c r="H325" s="42"/>
      <c r="I325" s="35"/>
      <c r="J325" s="35"/>
      <c r="K325" s="42"/>
      <c r="L325" s="35"/>
      <c r="M325" s="42"/>
      <c r="N325" s="35"/>
      <c r="O325" s="35"/>
      <c r="P325" s="42"/>
      <c r="Q325" s="35"/>
      <c r="R325" s="42"/>
      <c r="S325" s="35"/>
    </row>
    <row r="326" spans="1:19">
      <c r="A326" s="42"/>
      <c r="E326" s="35"/>
      <c r="F326" s="42"/>
      <c r="G326" s="35"/>
      <c r="H326" s="42"/>
      <c r="I326" s="35"/>
      <c r="J326" s="35"/>
      <c r="K326" s="42"/>
      <c r="L326" s="35"/>
      <c r="M326" s="42"/>
      <c r="N326" s="35"/>
      <c r="O326" s="35"/>
      <c r="P326" s="42"/>
      <c r="Q326" s="35"/>
      <c r="R326" s="42"/>
      <c r="S326" s="35"/>
    </row>
    <row r="327" spans="1:19">
      <c r="A327" s="42"/>
      <c r="E327" s="35"/>
      <c r="F327" s="42"/>
      <c r="G327" s="35"/>
      <c r="H327" s="42"/>
      <c r="I327" s="35"/>
      <c r="J327" s="35"/>
      <c r="K327" s="42"/>
      <c r="L327" s="35"/>
      <c r="M327" s="42"/>
      <c r="N327" s="35"/>
      <c r="O327" s="35"/>
      <c r="P327" s="42"/>
      <c r="Q327" s="35"/>
      <c r="R327" s="42"/>
      <c r="S327" s="35"/>
    </row>
    <row r="328" spans="1:19">
      <c r="A328" s="42"/>
      <c r="E328" s="35"/>
      <c r="F328" s="42"/>
      <c r="G328" s="35"/>
      <c r="H328" s="42"/>
      <c r="I328" s="35"/>
      <c r="J328" s="35"/>
      <c r="K328" s="42"/>
      <c r="L328" s="35"/>
      <c r="M328" s="42"/>
      <c r="N328" s="35"/>
      <c r="O328" s="35"/>
      <c r="P328" s="42"/>
      <c r="Q328" s="35"/>
      <c r="R328" s="42"/>
      <c r="S328" s="35"/>
    </row>
    <row r="329" spans="1:19">
      <c r="A329" s="42"/>
      <c r="E329" s="35"/>
      <c r="F329" s="42"/>
      <c r="G329" s="35"/>
      <c r="H329" s="42"/>
      <c r="I329" s="35"/>
      <c r="J329" s="35"/>
      <c r="K329" s="42"/>
      <c r="L329" s="35"/>
      <c r="M329" s="42"/>
      <c r="N329" s="35"/>
      <c r="O329" s="35"/>
      <c r="P329" s="42"/>
      <c r="Q329" s="35"/>
      <c r="R329" s="42"/>
      <c r="S329" s="35"/>
    </row>
    <row r="330" spans="1:19">
      <c r="A330" s="42"/>
      <c r="E330" s="35"/>
      <c r="F330" s="42"/>
      <c r="G330" s="35"/>
      <c r="H330" s="42"/>
      <c r="I330" s="35"/>
      <c r="J330" s="35"/>
      <c r="K330" s="42"/>
      <c r="L330" s="35"/>
      <c r="M330" s="42"/>
      <c r="N330" s="35"/>
      <c r="O330" s="35"/>
      <c r="P330" s="42"/>
      <c r="Q330" s="35"/>
      <c r="R330" s="42"/>
      <c r="S330" s="35"/>
    </row>
    <row r="331" spans="1:19">
      <c r="A331" s="42"/>
      <c r="E331" s="35"/>
      <c r="F331" s="42"/>
      <c r="G331" s="35"/>
      <c r="H331" s="42"/>
      <c r="I331" s="35"/>
      <c r="J331" s="35"/>
      <c r="K331" s="42"/>
      <c r="L331" s="35"/>
      <c r="M331" s="42"/>
      <c r="N331" s="35"/>
      <c r="O331" s="35"/>
      <c r="P331" s="42"/>
      <c r="Q331" s="35"/>
      <c r="R331" s="42"/>
      <c r="S331" s="35"/>
    </row>
    <row r="332" spans="1:19">
      <c r="A332" s="42"/>
      <c r="E332" s="35"/>
      <c r="F332" s="42"/>
      <c r="G332" s="35"/>
      <c r="H332" s="42"/>
      <c r="I332" s="35"/>
      <c r="J332" s="35"/>
      <c r="K332" s="42"/>
      <c r="L332" s="35"/>
      <c r="M332" s="42"/>
      <c r="N332" s="35"/>
      <c r="O332" s="35"/>
      <c r="P332" s="42"/>
      <c r="Q332" s="35"/>
      <c r="R332" s="42"/>
      <c r="S332" s="35"/>
    </row>
    <row r="333" spans="1:19">
      <c r="A333" s="42"/>
      <c r="E333" s="35"/>
      <c r="F333" s="42"/>
      <c r="G333" s="35"/>
      <c r="H333" s="42"/>
      <c r="I333" s="35"/>
      <c r="J333" s="35"/>
      <c r="K333" s="42"/>
      <c r="L333" s="35"/>
      <c r="M333" s="42"/>
      <c r="N333" s="35"/>
      <c r="O333" s="35"/>
      <c r="P333" s="42"/>
      <c r="Q333" s="35"/>
      <c r="R333" s="42"/>
      <c r="S333" s="35"/>
    </row>
    <row r="334" spans="1:19">
      <c r="A334" s="42"/>
      <c r="E334" s="35"/>
      <c r="F334" s="42"/>
      <c r="G334" s="35"/>
      <c r="H334" s="42"/>
      <c r="I334" s="35"/>
      <c r="J334" s="35"/>
      <c r="K334" s="42"/>
      <c r="L334" s="35"/>
      <c r="M334" s="42"/>
      <c r="N334" s="35"/>
      <c r="O334" s="35"/>
      <c r="P334" s="42"/>
      <c r="Q334" s="35"/>
      <c r="R334" s="42"/>
      <c r="S334" s="35"/>
    </row>
    <row r="335" spans="1:19">
      <c r="A335" s="42"/>
      <c r="E335" s="35"/>
      <c r="F335" s="42"/>
      <c r="G335" s="35"/>
      <c r="H335" s="42"/>
      <c r="I335" s="35"/>
      <c r="J335" s="35"/>
      <c r="K335" s="42"/>
      <c r="L335" s="35"/>
      <c r="M335" s="42"/>
      <c r="N335" s="35"/>
      <c r="O335" s="35"/>
      <c r="P335" s="42"/>
      <c r="Q335" s="35"/>
      <c r="R335" s="42"/>
      <c r="S335" s="35"/>
    </row>
    <row r="336" spans="1:19">
      <c r="A336" s="42"/>
      <c r="E336" s="35"/>
      <c r="F336" s="42"/>
      <c r="G336" s="35"/>
      <c r="H336" s="42"/>
      <c r="I336" s="35"/>
      <c r="J336" s="35"/>
      <c r="K336" s="42"/>
      <c r="L336" s="35"/>
      <c r="M336" s="42"/>
      <c r="N336" s="35"/>
      <c r="O336" s="35"/>
      <c r="P336" s="42"/>
      <c r="Q336" s="35"/>
      <c r="R336" s="42"/>
      <c r="S336" s="35"/>
    </row>
    <row r="337" spans="1:19">
      <c r="A337" s="42"/>
      <c r="E337" s="35"/>
      <c r="F337" s="42"/>
      <c r="G337" s="35"/>
      <c r="H337" s="42"/>
      <c r="I337" s="35"/>
      <c r="J337" s="35"/>
      <c r="K337" s="42"/>
      <c r="L337" s="35"/>
      <c r="M337" s="42"/>
      <c r="N337" s="35"/>
      <c r="O337" s="35"/>
      <c r="P337" s="42"/>
      <c r="Q337" s="35"/>
      <c r="R337" s="42"/>
      <c r="S337" s="35"/>
    </row>
    <row r="338" spans="1:19">
      <c r="A338" s="42"/>
      <c r="E338" s="35"/>
      <c r="F338" s="42"/>
      <c r="G338" s="35"/>
      <c r="H338" s="42"/>
      <c r="I338" s="35"/>
      <c r="J338" s="35"/>
      <c r="K338" s="42"/>
      <c r="L338" s="35"/>
      <c r="M338" s="42"/>
      <c r="N338" s="35"/>
      <c r="O338" s="35"/>
      <c r="P338" s="42"/>
      <c r="Q338" s="35"/>
      <c r="R338" s="42"/>
      <c r="S338" s="35"/>
    </row>
    <row r="339" spans="1:19">
      <c r="A339" s="42"/>
      <c r="E339" s="35"/>
      <c r="F339" s="42"/>
      <c r="G339" s="35"/>
      <c r="H339" s="42"/>
      <c r="I339" s="35"/>
      <c r="J339" s="35"/>
      <c r="K339" s="42"/>
      <c r="L339" s="35"/>
      <c r="M339" s="42"/>
      <c r="N339" s="35"/>
      <c r="O339" s="35"/>
      <c r="P339" s="42"/>
      <c r="Q339" s="35"/>
      <c r="R339" s="42"/>
      <c r="S339" s="35"/>
    </row>
    <row r="340" spans="1:19">
      <c r="A340" s="42"/>
      <c r="E340" s="35"/>
      <c r="F340" s="42"/>
      <c r="G340" s="35"/>
      <c r="H340" s="42"/>
      <c r="I340" s="35"/>
      <c r="J340" s="35"/>
      <c r="K340" s="42"/>
      <c r="L340" s="35"/>
      <c r="M340" s="42"/>
      <c r="N340" s="35"/>
      <c r="O340" s="35"/>
      <c r="P340" s="42"/>
      <c r="Q340" s="35"/>
      <c r="R340" s="42"/>
      <c r="S340" s="35"/>
    </row>
    <row r="341" spans="1:19">
      <c r="A341" s="42"/>
      <c r="E341" s="35"/>
      <c r="F341" s="42"/>
      <c r="G341" s="35"/>
      <c r="H341" s="42"/>
      <c r="I341" s="35"/>
      <c r="J341" s="35"/>
      <c r="K341" s="42"/>
      <c r="L341" s="35"/>
      <c r="M341" s="42"/>
      <c r="N341" s="35"/>
      <c r="O341" s="35"/>
      <c r="P341" s="42"/>
      <c r="Q341" s="35"/>
      <c r="R341" s="42"/>
      <c r="S341" s="35"/>
    </row>
    <row r="342" spans="1:19">
      <c r="A342" s="42"/>
      <c r="E342" s="35"/>
      <c r="F342" s="42"/>
      <c r="G342" s="35"/>
      <c r="H342" s="42"/>
      <c r="I342" s="35"/>
      <c r="J342" s="35"/>
      <c r="K342" s="42"/>
      <c r="L342" s="35"/>
      <c r="M342" s="42"/>
      <c r="N342" s="35"/>
      <c r="O342" s="35"/>
      <c r="P342" s="42"/>
      <c r="Q342" s="35"/>
      <c r="R342" s="42"/>
      <c r="S342" s="35"/>
    </row>
    <row r="343" spans="1:19">
      <c r="A343" s="42"/>
      <c r="E343" s="35"/>
      <c r="F343" s="42"/>
      <c r="G343" s="35"/>
      <c r="H343" s="42"/>
      <c r="I343" s="35"/>
      <c r="J343" s="35"/>
      <c r="K343" s="42"/>
      <c r="L343" s="35"/>
      <c r="M343" s="42"/>
      <c r="N343" s="35"/>
      <c r="O343" s="35"/>
      <c r="P343" s="42"/>
      <c r="Q343" s="35"/>
      <c r="R343" s="42"/>
      <c r="S343" s="35"/>
    </row>
    <row r="344" spans="1:19">
      <c r="A344" s="42"/>
      <c r="E344" s="35"/>
      <c r="F344" s="42"/>
      <c r="G344" s="35"/>
      <c r="H344" s="42"/>
      <c r="I344" s="35"/>
      <c r="J344" s="35"/>
      <c r="K344" s="42"/>
      <c r="L344" s="35"/>
      <c r="M344" s="42"/>
      <c r="N344" s="35"/>
      <c r="O344" s="35"/>
      <c r="P344" s="42"/>
      <c r="Q344" s="35"/>
      <c r="R344" s="42"/>
      <c r="S344" s="35"/>
    </row>
    <row r="345" spans="1:19">
      <c r="A345" s="42"/>
      <c r="E345" s="35"/>
      <c r="F345" s="42"/>
      <c r="G345" s="35"/>
      <c r="H345" s="42"/>
      <c r="I345" s="35"/>
      <c r="J345" s="35"/>
      <c r="K345" s="42"/>
      <c r="L345" s="35"/>
      <c r="M345" s="42"/>
      <c r="N345" s="35"/>
      <c r="O345" s="35"/>
      <c r="P345" s="42"/>
      <c r="Q345" s="35"/>
      <c r="R345" s="42"/>
      <c r="S345" s="35"/>
    </row>
    <row r="346" spans="1:19">
      <c r="A346" s="42"/>
      <c r="E346" s="35"/>
      <c r="F346" s="42"/>
      <c r="G346" s="35"/>
      <c r="H346" s="42"/>
      <c r="I346" s="35"/>
      <c r="J346" s="35"/>
      <c r="K346" s="42"/>
      <c r="L346" s="35"/>
      <c r="M346" s="42"/>
      <c r="N346" s="35"/>
      <c r="O346" s="35"/>
      <c r="P346" s="42"/>
      <c r="Q346" s="35"/>
      <c r="R346" s="42"/>
      <c r="S346" s="35"/>
    </row>
    <row r="347" spans="1:19">
      <c r="A347" s="42"/>
      <c r="E347" s="35"/>
      <c r="F347" s="42"/>
      <c r="G347" s="35"/>
      <c r="H347" s="42"/>
      <c r="I347" s="35"/>
      <c r="J347" s="35"/>
      <c r="K347" s="42"/>
      <c r="L347" s="35"/>
      <c r="M347" s="42"/>
      <c r="N347" s="35"/>
      <c r="O347" s="35"/>
      <c r="P347" s="42"/>
      <c r="Q347" s="35"/>
      <c r="R347" s="42"/>
      <c r="S347" s="35"/>
    </row>
    <row r="348" spans="1:19">
      <c r="A348" s="42"/>
      <c r="E348" s="35"/>
      <c r="F348" s="42"/>
      <c r="G348" s="35"/>
      <c r="H348" s="42"/>
      <c r="I348" s="35"/>
      <c r="J348" s="35"/>
      <c r="K348" s="42"/>
      <c r="L348" s="35"/>
      <c r="M348" s="42"/>
      <c r="N348" s="35"/>
      <c r="O348" s="35"/>
      <c r="P348" s="42"/>
      <c r="Q348" s="35"/>
      <c r="R348" s="42"/>
      <c r="S348" s="35"/>
    </row>
    <row r="349" spans="1:19">
      <c r="A349" s="42"/>
      <c r="E349" s="35"/>
      <c r="F349" s="42"/>
      <c r="G349" s="35"/>
      <c r="H349" s="42"/>
      <c r="I349" s="35"/>
      <c r="J349" s="35"/>
      <c r="K349" s="42"/>
      <c r="L349" s="35"/>
      <c r="M349" s="42"/>
      <c r="N349" s="35"/>
      <c r="O349" s="35"/>
      <c r="P349" s="42"/>
      <c r="Q349" s="35"/>
      <c r="R349" s="42"/>
      <c r="S349" s="35"/>
    </row>
    <row r="350" spans="1:19">
      <c r="A350" s="42"/>
      <c r="E350" s="35"/>
      <c r="F350" s="42"/>
      <c r="G350" s="35"/>
      <c r="H350" s="42"/>
      <c r="I350" s="35"/>
      <c r="J350" s="35"/>
      <c r="K350" s="42"/>
      <c r="L350" s="35"/>
      <c r="M350" s="42"/>
      <c r="N350" s="35"/>
      <c r="O350" s="35"/>
      <c r="P350" s="42"/>
      <c r="Q350" s="35"/>
      <c r="R350" s="42"/>
      <c r="S350" s="35"/>
    </row>
    <row r="351" spans="1:19">
      <c r="A351" s="42"/>
      <c r="E351" s="35"/>
      <c r="F351" s="42"/>
      <c r="G351" s="35"/>
      <c r="H351" s="42"/>
      <c r="I351" s="35"/>
      <c r="J351" s="35"/>
      <c r="K351" s="42"/>
      <c r="L351" s="35"/>
      <c r="M351" s="42"/>
      <c r="N351" s="35"/>
      <c r="O351" s="35"/>
      <c r="P351" s="42"/>
      <c r="Q351" s="35"/>
      <c r="R351" s="42"/>
      <c r="S351" s="35"/>
    </row>
    <row r="352" spans="1:19">
      <c r="A352" s="42"/>
      <c r="E352" s="35"/>
      <c r="F352" s="42"/>
      <c r="G352" s="35"/>
      <c r="H352" s="42"/>
      <c r="I352" s="35"/>
      <c r="J352" s="35"/>
      <c r="K352" s="42"/>
      <c r="L352" s="35"/>
      <c r="M352" s="42"/>
      <c r="N352" s="35"/>
      <c r="O352" s="35"/>
      <c r="P352" s="42"/>
      <c r="Q352" s="35"/>
      <c r="R352" s="42"/>
      <c r="S352" s="35"/>
    </row>
    <row r="353" spans="1:19">
      <c r="A353" s="42"/>
      <c r="E353" s="35"/>
      <c r="F353" s="42"/>
      <c r="G353" s="35"/>
      <c r="H353" s="42"/>
      <c r="I353" s="35"/>
      <c r="J353" s="35"/>
      <c r="K353" s="42"/>
      <c r="L353" s="35"/>
      <c r="M353" s="42"/>
      <c r="N353" s="35"/>
      <c r="O353" s="35"/>
      <c r="P353" s="42"/>
      <c r="Q353" s="35"/>
      <c r="R353" s="42"/>
      <c r="S353" s="35"/>
    </row>
    <row r="354" spans="1:19">
      <c r="A354" s="42"/>
      <c r="E354" s="35"/>
      <c r="F354" s="42"/>
      <c r="G354" s="35"/>
      <c r="H354" s="42"/>
      <c r="I354" s="35"/>
      <c r="J354" s="35"/>
      <c r="K354" s="42"/>
      <c r="L354" s="35"/>
      <c r="M354" s="42"/>
      <c r="N354" s="35"/>
      <c r="O354" s="35"/>
      <c r="P354" s="42"/>
      <c r="Q354" s="35"/>
      <c r="R354" s="42"/>
      <c r="S354" s="35"/>
    </row>
    <row r="355" spans="1:19">
      <c r="A355" s="42"/>
      <c r="E355" s="35"/>
      <c r="F355" s="42"/>
      <c r="G355" s="35"/>
      <c r="H355" s="42"/>
      <c r="I355" s="35"/>
      <c r="J355" s="35"/>
      <c r="K355" s="42"/>
      <c r="L355" s="35"/>
      <c r="M355" s="42"/>
      <c r="N355" s="35"/>
      <c r="O355" s="35"/>
      <c r="P355" s="42"/>
      <c r="Q355" s="35"/>
      <c r="R355" s="42"/>
      <c r="S355" s="35"/>
    </row>
    <row r="356" spans="1:19">
      <c r="A356" s="42"/>
      <c r="E356" s="35"/>
      <c r="F356" s="42"/>
      <c r="G356" s="35"/>
      <c r="H356" s="42"/>
      <c r="I356" s="35"/>
      <c r="J356" s="35"/>
      <c r="K356" s="42"/>
      <c r="L356" s="35"/>
      <c r="M356" s="42"/>
      <c r="N356" s="35"/>
      <c r="O356" s="35"/>
      <c r="P356" s="42"/>
      <c r="Q356" s="35"/>
      <c r="R356" s="42"/>
      <c r="S356" s="35"/>
    </row>
    <row r="357" spans="1:19">
      <c r="A357" s="42"/>
      <c r="E357" s="35"/>
      <c r="F357" s="42"/>
      <c r="G357" s="35"/>
      <c r="H357" s="42"/>
      <c r="I357" s="35"/>
      <c r="J357" s="35"/>
      <c r="K357" s="42"/>
      <c r="L357" s="35"/>
      <c r="M357" s="42"/>
      <c r="N357" s="35"/>
      <c r="O357" s="35"/>
      <c r="P357" s="42"/>
      <c r="Q357" s="35"/>
      <c r="R357" s="42"/>
      <c r="S357" s="35"/>
    </row>
    <row r="358" spans="1:19">
      <c r="A358" s="42"/>
      <c r="E358" s="35"/>
      <c r="F358" s="42"/>
      <c r="G358" s="35"/>
      <c r="H358" s="42"/>
      <c r="I358" s="35"/>
      <c r="J358" s="35"/>
      <c r="K358" s="42"/>
      <c r="L358" s="35"/>
      <c r="M358" s="42"/>
      <c r="N358" s="35"/>
      <c r="O358" s="35"/>
      <c r="P358" s="42"/>
      <c r="Q358" s="35"/>
      <c r="R358" s="42"/>
      <c r="S358" s="35"/>
    </row>
    <row r="359" spans="1:19">
      <c r="A359" s="42"/>
      <c r="E359" s="35"/>
      <c r="F359" s="42"/>
      <c r="G359" s="35"/>
      <c r="H359" s="42"/>
      <c r="I359" s="35"/>
      <c r="J359" s="35"/>
      <c r="K359" s="42"/>
      <c r="L359" s="35"/>
      <c r="M359" s="42"/>
      <c r="N359" s="35"/>
      <c r="O359" s="35"/>
      <c r="P359" s="42"/>
      <c r="Q359" s="35"/>
      <c r="R359" s="42"/>
      <c r="S359" s="35"/>
    </row>
    <row r="360" spans="1:19">
      <c r="A360" s="42"/>
      <c r="E360" s="35"/>
      <c r="F360" s="42"/>
      <c r="G360" s="35"/>
      <c r="H360" s="42"/>
      <c r="I360" s="35"/>
      <c r="J360" s="35"/>
      <c r="K360" s="42"/>
      <c r="L360" s="35"/>
      <c r="M360" s="42"/>
      <c r="N360" s="35"/>
      <c r="O360" s="35"/>
      <c r="P360" s="42"/>
      <c r="Q360" s="35"/>
      <c r="R360" s="42"/>
      <c r="S360" s="35"/>
    </row>
    <row r="361" spans="1:19">
      <c r="A361" s="42"/>
      <c r="E361" s="35"/>
      <c r="F361" s="42"/>
      <c r="G361" s="35"/>
      <c r="H361" s="42"/>
      <c r="I361" s="35"/>
      <c r="J361" s="35"/>
      <c r="K361" s="42"/>
      <c r="L361" s="35"/>
      <c r="M361" s="42"/>
      <c r="N361" s="35"/>
      <c r="O361" s="35"/>
      <c r="P361" s="42"/>
      <c r="Q361" s="35"/>
      <c r="R361" s="42"/>
      <c r="S361" s="35"/>
    </row>
    <row r="362" spans="1:19">
      <c r="A362" s="42"/>
      <c r="E362" s="35"/>
      <c r="F362" s="42"/>
      <c r="G362" s="35"/>
      <c r="H362" s="42"/>
      <c r="I362" s="35"/>
      <c r="J362" s="35"/>
      <c r="K362" s="42"/>
      <c r="L362" s="35"/>
      <c r="M362" s="42"/>
      <c r="N362" s="35"/>
      <c r="O362" s="35"/>
      <c r="P362" s="42"/>
      <c r="Q362" s="35"/>
      <c r="R362" s="42"/>
      <c r="S362" s="35"/>
    </row>
    <row r="363" spans="1:19">
      <c r="A363" s="42"/>
      <c r="E363" s="35"/>
      <c r="F363" s="42"/>
      <c r="G363" s="35"/>
      <c r="H363" s="42"/>
      <c r="I363" s="35"/>
      <c r="J363" s="35"/>
      <c r="K363" s="42"/>
      <c r="L363" s="35"/>
      <c r="M363" s="42"/>
      <c r="N363" s="35"/>
      <c r="O363" s="35"/>
      <c r="P363" s="42"/>
      <c r="Q363" s="35"/>
      <c r="R363" s="42"/>
      <c r="S363" s="35"/>
    </row>
    <row r="364" spans="1:19">
      <c r="A364" s="42"/>
      <c r="E364" s="35"/>
      <c r="F364" s="42"/>
      <c r="G364" s="35"/>
      <c r="H364" s="42"/>
      <c r="I364" s="35"/>
      <c r="J364" s="35"/>
      <c r="K364" s="42"/>
      <c r="L364" s="35"/>
      <c r="M364" s="42"/>
      <c r="N364" s="35"/>
      <c r="O364" s="35"/>
      <c r="P364" s="42"/>
      <c r="Q364" s="35"/>
      <c r="R364" s="42"/>
      <c r="S364" s="35"/>
    </row>
    <row r="365" spans="1:19">
      <c r="A365" s="42"/>
      <c r="E365" s="35"/>
      <c r="F365" s="42"/>
      <c r="G365" s="35"/>
      <c r="H365" s="42"/>
      <c r="I365" s="35"/>
      <c r="J365" s="35"/>
      <c r="K365" s="42"/>
      <c r="L365" s="35"/>
      <c r="M365" s="42"/>
      <c r="N365" s="35"/>
      <c r="O365" s="35"/>
      <c r="P365" s="42"/>
      <c r="Q365" s="35"/>
      <c r="R365" s="42"/>
      <c r="S365" s="35"/>
    </row>
    <row r="366" spans="1:19">
      <c r="A366" s="42"/>
      <c r="E366" s="35"/>
      <c r="F366" s="42"/>
      <c r="G366" s="35"/>
      <c r="H366" s="42"/>
      <c r="I366" s="35"/>
      <c r="J366" s="35"/>
      <c r="K366" s="42"/>
      <c r="L366" s="35"/>
      <c r="M366" s="42"/>
      <c r="N366" s="35"/>
      <c r="O366" s="35"/>
      <c r="P366" s="42"/>
      <c r="Q366" s="35"/>
      <c r="R366" s="42"/>
      <c r="S366" s="35"/>
    </row>
    <row r="367" spans="1:19">
      <c r="A367" s="42"/>
      <c r="E367" s="35"/>
      <c r="F367" s="42"/>
      <c r="G367" s="35"/>
      <c r="H367" s="42"/>
      <c r="I367" s="35"/>
      <c r="J367" s="35"/>
      <c r="K367" s="42"/>
      <c r="L367" s="35"/>
      <c r="M367" s="42"/>
      <c r="N367" s="35"/>
      <c r="O367" s="35"/>
      <c r="P367" s="42"/>
      <c r="Q367" s="35"/>
      <c r="R367" s="42"/>
      <c r="S367" s="35"/>
    </row>
    <row r="368" spans="1:19">
      <c r="A368" s="42"/>
      <c r="E368" s="35"/>
      <c r="F368" s="42"/>
      <c r="G368" s="35"/>
      <c r="H368" s="42"/>
      <c r="I368" s="35"/>
      <c r="J368" s="35"/>
      <c r="K368" s="42"/>
      <c r="L368" s="35"/>
      <c r="M368" s="42"/>
      <c r="N368" s="35"/>
      <c r="O368" s="35"/>
      <c r="P368" s="42"/>
      <c r="Q368" s="35"/>
      <c r="R368" s="42"/>
      <c r="S368" s="35"/>
    </row>
    <row r="369" spans="1:19">
      <c r="A369" s="42"/>
      <c r="E369" s="35"/>
      <c r="F369" s="42"/>
      <c r="G369" s="35"/>
      <c r="H369" s="42"/>
      <c r="I369" s="35"/>
      <c r="J369" s="35"/>
      <c r="K369" s="42"/>
      <c r="L369" s="35"/>
      <c r="M369" s="42"/>
      <c r="N369" s="35"/>
      <c r="O369" s="35"/>
      <c r="P369" s="42"/>
      <c r="Q369" s="35"/>
      <c r="R369" s="42"/>
      <c r="S369" s="35"/>
    </row>
    <row r="370" spans="1:19">
      <c r="A370" s="42"/>
      <c r="E370" s="35"/>
      <c r="F370" s="42"/>
      <c r="G370" s="35"/>
      <c r="H370" s="42"/>
      <c r="I370" s="35"/>
      <c r="J370" s="35"/>
      <c r="K370" s="42"/>
      <c r="L370" s="35"/>
      <c r="M370" s="42"/>
      <c r="N370" s="35"/>
      <c r="O370" s="35"/>
      <c r="P370" s="42"/>
      <c r="Q370" s="35"/>
      <c r="R370" s="42"/>
      <c r="S370" s="35"/>
    </row>
    <row r="371" spans="1:19">
      <c r="A371" s="42"/>
      <c r="E371" s="35"/>
      <c r="F371" s="42"/>
      <c r="G371" s="35"/>
      <c r="H371" s="42"/>
      <c r="I371" s="35"/>
      <c r="J371" s="35"/>
      <c r="K371" s="42"/>
      <c r="L371" s="35"/>
      <c r="M371" s="42"/>
      <c r="N371" s="35"/>
      <c r="O371" s="35"/>
      <c r="P371" s="42"/>
      <c r="Q371" s="35"/>
      <c r="R371" s="42"/>
      <c r="S371" s="35"/>
    </row>
    <row r="372" spans="1:19">
      <c r="A372" s="42"/>
      <c r="E372" s="35"/>
      <c r="F372" s="42"/>
      <c r="G372" s="35"/>
      <c r="H372" s="42"/>
      <c r="I372" s="35"/>
      <c r="J372" s="35"/>
      <c r="K372" s="42"/>
      <c r="L372" s="35"/>
      <c r="M372" s="42"/>
      <c r="N372" s="35"/>
      <c r="O372" s="35"/>
      <c r="P372" s="42"/>
      <c r="Q372" s="35"/>
      <c r="R372" s="42"/>
      <c r="S372" s="35"/>
    </row>
    <row r="373" spans="1:19">
      <c r="A373" s="42"/>
      <c r="E373" s="35"/>
      <c r="F373" s="42"/>
      <c r="G373" s="35"/>
      <c r="H373" s="42"/>
      <c r="I373" s="35"/>
      <c r="J373" s="35"/>
      <c r="K373" s="42"/>
      <c r="L373" s="35"/>
      <c r="M373" s="42"/>
      <c r="N373" s="35"/>
      <c r="O373" s="35"/>
      <c r="P373" s="42"/>
      <c r="Q373" s="35"/>
      <c r="R373" s="42"/>
      <c r="S373" s="35"/>
    </row>
    <row r="374" spans="1:19">
      <c r="A374" s="42"/>
      <c r="E374" s="35"/>
      <c r="F374" s="42"/>
      <c r="G374" s="35"/>
      <c r="H374" s="42"/>
      <c r="I374" s="35"/>
      <c r="J374" s="35"/>
      <c r="K374" s="42"/>
      <c r="L374" s="35"/>
      <c r="M374" s="42"/>
      <c r="N374" s="35"/>
      <c r="O374" s="35"/>
      <c r="P374" s="42"/>
      <c r="Q374" s="35"/>
      <c r="R374" s="42"/>
      <c r="S374" s="35"/>
    </row>
    <row r="375" spans="1:19">
      <c r="A375" s="42"/>
      <c r="E375" s="35"/>
      <c r="F375" s="42"/>
      <c r="G375" s="35"/>
      <c r="H375" s="42"/>
      <c r="I375" s="35"/>
      <c r="J375" s="35"/>
      <c r="K375" s="42"/>
      <c r="L375" s="35"/>
      <c r="M375" s="42"/>
      <c r="N375" s="35"/>
      <c r="O375" s="35"/>
      <c r="P375" s="42"/>
      <c r="Q375" s="35"/>
      <c r="R375" s="42"/>
      <c r="S375" s="35"/>
    </row>
    <row r="376" spans="1:19">
      <c r="A376" s="42"/>
      <c r="E376" s="35"/>
      <c r="F376" s="42"/>
      <c r="G376" s="35"/>
      <c r="H376" s="42"/>
      <c r="I376" s="35"/>
      <c r="J376" s="35"/>
      <c r="K376" s="42"/>
      <c r="L376" s="35"/>
      <c r="M376" s="42"/>
      <c r="N376" s="35"/>
      <c r="O376" s="35"/>
      <c r="P376" s="42"/>
      <c r="Q376" s="35"/>
      <c r="R376" s="42"/>
      <c r="S376" s="35"/>
    </row>
    <row r="377" spans="1:19">
      <c r="A377" s="42"/>
      <c r="E377" s="35"/>
      <c r="F377" s="42"/>
      <c r="G377" s="35"/>
      <c r="H377" s="42"/>
      <c r="I377" s="35"/>
      <c r="J377" s="35"/>
      <c r="K377" s="42"/>
      <c r="L377" s="35"/>
      <c r="M377" s="42"/>
      <c r="N377" s="35"/>
      <c r="O377" s="35"/>
      <c r="P377" s="42"/>
      <c r="Q377" s="35"/>
      <c r="R377" s="42"/>
      <c r="S377" s="35"/>
    </row>
    <row r="378" spans="1:19">
      <c r="A378" s="42"/>
      <c r="E378" s="35"/>
      <c r="F378" s="42"/>
      <c r="G378" s="35"/>
      <c r="H378" s="42"/>
      <c r="I378" s="35"/>
      <c r="J378" s="35"/>
      <c r="K378" s="42"/>
      <c r="L378" s="35"/>
      <c r="M378" s="42"/>
      <c r="N378" s="35"/>
      <c r="O378" s="35"/>
      <c r="P378" s="42"/>
      <c r="Q378" s="35"/>
      <c r="R378" s="42"/>
      <c r="S378" s="35"/>
    </row>
    <row r="379" spans="1:19">
      <c r="A379" s="42"/>
      <c r="E379" s="35"/>
      <c r="F379" s="42"/>
      <c r="G379" s="35"/>
      <c r="H379" s="42"/>
      <c r="I379" s="35"/>
      <c r="J379" s="35"/>
      <c r="K379" s="42"/>
      <c r="L379" s="35"/>
      <c r="M379" s="42"/>
      <c r="N379" s="35"/>
      <c r="O379" s="35"/>
      <c r="P379" s="42"/>
      <c r="Q379" s="35"/>
      <c r="R379" s="42"/>
      <c r="S379" s="35"/>
    </row>
    <row r="380" spans="1:19">
      <c r="A380" s="42"/>
      <c r="E380" s="35"/>
      <c r="F380" s="42"/>
      <c r="G380" s="35"/>
      <c r="H380" s="42"/>
      <c r="I380" s="35"/>
      <c r="J380" s="35"/>
      <c r="K380" s="42"/>
      <c r="L380" s="35"/>
      <c r="M380" s="42"/>
      <c r="N380" s="35"/>
      <c r="O380" s="35"/>
      <c r="P380" s="42"/>
      <c r="Q380" s="35"/>
      <c r="R380" s="42"/>
      <c r="S380" s="35"/>
    </row>
    <row r="381" spans="1:19">
      <c r="A381" s="42"/>
      <c r="E381" s="35"/>
      <c r="F381" s="42"/>
      <c r="G381" s="35"/>
      <c r="H381" s="42"/>
      <c r="I381" s="35"/>
      <c r="J381" s="35"/>
      <c r="K381" s="42"/>
      <c r="L381" s="35"/>
      <c r="M381" s="42"/>
      <c r="N381" s="35"/>
      <c r="O381" s="35"/>
      <c r="P381" s="42"/>
      <c r="Q381" s="35"/>
      <c r="R381" s="42"/>
      <c r="S381" s="35"/>
    </row>
    <row r="382" spans="1:19">
      <c r="A382" s="42"/>
      <c r="E382" s="35"/>
      <c r="F382" s="42"/>
      <c r="G382" s="35"/>
      <c r="H382" s="42"/>
      <c r="I382" s="35"/>
      <c r="J382" s="35"/>
      <c r="K382" s="42"/>
      <c r="L382" s="35"/>
      <c r="M382" s="42"/>
      <c r="N382" s="35"/>
      <c r="O382" s="35"/>
      <c r="P382" s="42"/>
      <c r="Q382" s="35"/>
      <c r="R382" s="42"/>
      <c r="S382" s="35"/>
    </row>
    <row r="383" spans="1:19">
      <c r="A383" s="42"/>
      <c r="E383" s="35"/>
      <c r="F383" s="42"/>
      <c r="G383" s="35"/>
      <c r="H383" s="42"/>
      <c r="I383" s="35"/>
      <c r="J383" s="35"/>
      <c r="K383" s="42"/>
      <c r="L383" s="35"/>
      <c r="M383" s="42"/>
      <c r="N383" s="35"/>
      <c r="O383" s="35"/>
      <c r="P383" s="42"/>
      <c r="Q383" s="35"/>
      <c r="R383" s="42"/>
      <c r="S383" s="35"/>
    </row>
    <row r="384" spans="1:19">
      <c r="A384" s="42"/>
      <c r="E384" s="35"/>
      <c r="F384" s="42"/>
      <c r="G384" s="35"/>
      <c r="H384" s="42"/>
      <c r="I384" s="35"/>
      <c r="J384" s="35"/>
      <c r="K384" s="42"/>
      <c r="L384" s="35"/>
      <c r="M384" s="42"/>
      <c r="N384" s="35"/>
      <c r="O384" s="35"/>
      <c r="P384" s="42"/>
      <c r="Q384" s="35"/>
      <c r="R384" s="42"/>
      <c r="S384" s="35"/>
    </row>
    <row r="385" spans="1:19">
      <c r="A385" s="42"/>
      <c r="E385" s="35"/>
      <c r="F385" s="42"/>
      <c r="G385" s="35"/>
      <c r="H385" s="42"/>
      <c r="I385" s="35"/>
      <c r="J385" s="35"/>
      <c r="K385" s="42"/>
      <c r="L385" s="35"/>
      <c r="M385" s="42"/>
      <c r="N385" s="35"/>
      <c r="O385" s="35"/>
      <c r="P385" s="42"/>
      <c r="Q385" s="35"/>
      <c r="R385" s="42"/>
      <c r="S385" s="35"/>
    </row>
    <row r="386" spans="1:19">
      <c r="A386" s="42"/>
      <c r="E386" s="35"/>
      <c r="F386" s="42"/>
      <c r="G386" s="35"/>
      <c r="H386" s="42"/>
      <c r="I386" s="35"/>
      <c r="J386" s="35"/>
      <c r="K386" s="42"/>
      <c r="L386" s="35"/>
      <c r="M386" s="42"/>
      <c r="N386" s="35"/>
      <c r="O386" s="35"/>
      <c r="P386" s="42"/>
      <c r="Q386" s="35"/>
      <c r="R386" s="42"/>
      <c r="S386" s="35"/>
    </row>
    <row r="387" spans="1:19">
      <c r="A387" s="42"/>
      <c r="E387" s="35"/>
      <c r="F387" s="42"/>
      <c r="G387" s="35"/>
      <c r="H387" s="42"/>
      <c r="I387" s="35"/>
      <c r="J387" s="35"/>
      <c r="K387" s="42"/>
      <c r="L387" s="35"/>
      <c r="M387" s="42"/>
      <c r="N387" s="35"/>
      <c r="O387" s="35"/>
      <c r="P387" s="42"/>
      <c r="Q387" s="35"/>
      <c r="R387" s="42"/>
      <c r="S387" s="35"/>
    </row>
    <row r="388" spans="1:19">
      <c r="A388" s="42"/>
      <c r="E388" s="35"/>
      <c r="F388" s="42"/>
      <c r="G388" s="35"/>
      <c r="H388" s="42"/>
      <c r="I388" s="35"/>
      <c r="J388" s="35"/>
      <c r="K388" s="42"/>
      <c r="L388" s="35"/>
      <c r="M388" s="42"/>
      <c r="N388" s="35"/>
      <c r="O388" s="35"/>
      <c r="P388" s="42"/>
      <c r="Q388" s="35"/>
      <c r="R388" s="42"/>
      <c r="S388" s="35"/>
    </row>
    <row r="389" spans="1:19">
      <c r="A389" s="42"/>
      <c r="E389" s="35"/>
      <c r="F389" s="42"/>
      <c r="G389" s="35"/>
      <c r="H389" s="42"/>
      <c r="I389" s="35"/>
      <c r="J389" s="35"/>
      <c r="K389" s="42"/>
      <c r="L389" s="35"/>
      <c r="M389" s="42"/>
      <c r="N389" s="35"/>
      <c r="O389" s="35"/>
      <c r="P389" s="42"/>
      <c r="Q389" s="35"/>
      <c r="R389" s="42"/>
      <c r="S389" s="35"/>
    </row>
    <row r="390" spans="1:19">
      <c r="A390" s="42"/>
      <c r="E390" s="35"/>
      <c r="F390" s="42"/>
      <c r="G390" s="35"/>
      <c r="H390" s="42"/>
      <c r="I390" s="35"/>
      <c r="J390" s="35"/>
      <c r="K390" s="42"/>
      <c r="L390" s="35"/>
      <c r="M390" s="42"/>
      <c r="N390" s="35"/>
      <c r="O390" s="35"/>
      <c r="P390" s="42"/>
      <c r="Q390" s="35"/>
      <c r="R390" s="42"/>
      <c r="S390" s="35"/>
    </row>
    <row r="391" spans="1:19">
      <c r="A391" s="42"/>
      <c r="E391" s="35"/>
      <c r="F391" s="42"/>
      <c r="G391" s="35"/>
      <c r="H391" s="42"/>
      <c r="I391" s="35"/>
      <c r="J391" s="35"/>
      <c r="K391" s="42"/>
      <c r="L391" s="35"/>
      <c r="M391" s="42"/>
      <c r="N391" s="35"/>
      <c r="O391" s="35"/>
      <c r="P391" s="42"/>
      <c r="Q391" s="35"/>
      <c r="R391" s="42"/>
      <c r="S391" s="35"/>
    </row>
    <row r="392" spans="1:19">
      <c r="A392" s="42"/>
      <c r="E392" s="35"/>
      <c r="F392" s="42"/>
      <c r="G392" s="35"/>
      <c r="H392" s="42"/>
      <c r="I392" s="35"/>
      <c r="J392" s="35"/>
      <c r="K392" s="42"/>
      <c r="L392" s="35"/>
      <c r="M392" s="42"/>
      <c r="N392" s="35"/>
      <c r="O392" s="35"/>
      <c r="P392" s="42"/>
      <c r="Q392" s="35"/>
      <c r="R392" s="42"/>
      <c r="S392" s="35"/>
    </row>
    <row r="393" spans="1:19">
      <c r="A393" s="42"/>
      <c r="E393" s="35"/>
      <c r="F393" s="42"/>
      <c r="G393" s="35"/>
      <c r="H393" s="42"/>
      <c r="I393" s="35"/>
      <c r="J393" s="35"/>
      <c r="K393" s="42"/>
      <c r="L393" s="35"/>
      <c r="M393" s="42"/>
      <c r="N393" s="35"/>
      <c r="O393" s="35"/>
      <c r="P393" s="42"/>
      <c r="Q393" s="35"/>
      <c r="R393" s="42"/>
      <c r="S393" s="35"/>
    </row>
    <row r="394" spans="1:19">
      <c r="A394" s="42"/>
      <c r="E394" s="35"/>
      <c r="F394" s="42"/>
      <c r="G394" s="35"/>
      <c r="H394" s="42"/>
      <c r="I394" s="35"/>
      <c r="J394" s="35"/>
      <c r="K394" s="42"/>
      <c r="L394" s="35"/>
      <c r="M394" s="42"/>
      <c r="N394" s="35"/>
      <c r="O394" s="35"/>
      <c r="P394" s="42"/>
      <c r="Q394" s="35"/>
      <c r="R394" s="42"/>
      <c r="S394" s="35"/>
    </row>
    <row r="395" spans="1:19">
      <c r="A395" s="42"/>
      <c r="E395" s="35"/>
      <c r="F395" s="42"/>
      <c r="G395" s="35"/>
      <c r="H395" s="42"/>
      <c r="I395" s="35"/>
      <c r="J395" s="35"/>
      <c r="K395" s="42"/>
      <c r="L395" s="35"/>
      <c r="M395" s="42"/>
      <c r="N395" s="35"/>
      <c r="O395" s="35"/>
      <c r="P395" s="42"/>
      <c r="Q395" s="35"/>
      <c r="R395" s="42"/>
      <c r="S395" s="35"/>
    </row>
    <row r="396" spans="1:19">
      <c r="A396" s="42"/>
      <c r="E396" s="35"/>
      <c r="F396" s="42"/>
      <c r="G396" s="35"/>
      <c r="H396" s="42"/>
      <c r="I396" s="35"/>
      <c r="J396" s="35"/>
      <c r="K396" s="42"/>
      <c r="L396" s="35"/>
      <c r="M396" s="42"/>
      <c r="N396" s="35"/>
      <c r="O396" s="35"/>
      <c r="P396" s="42"/>
      <c r="Q396" s="35"/>
      <c r="R396" s="42"/>
      <c r="S396" s="35"/>
    </row>
    <row r="397" spans="1:19">
      <c r="A397" s="42"/>
      <c r="E397" s="35"/>
      <c r="F397" s="42"/>
      <c r="G397" s="35"/>
      <c r="H397" s="42"/>
      <c r="I397" s="35"/>
      <c r="J397" s="35"/>
      <c r="K397" s="42"/>
      <c r="L397" s="35"/>
      <c r="M397" s="42"/>
      <c r="N397" s="35"/>
      <c r="O397" s="35"/>
      <c r="P397" s="42"/>
      <c r="Q397" s="35"/>
      <c r="R397" s="42"/>
      <c r="S397" s="35"/>
    </row>
    <row r="398" spans="1:19">
      <c r="A398" s="42"/>
      <c r="E398" s="35"/>
      <c r="F398" s="42"/>
      <c r="G398" s="35"/>
      <c r="H398" s="42"/>
      <c r="I398" s="35"/>
      <c r="J398" s="35"/>
      <c r="K398" s="42"/>
      <c r="L398" s="35"/>
      <c r="M398" s="42"/>
      <c r="N398" s="35"/>
      <c r="O398" s="35"/>
      <c r="P398" s="42"/>
      <c r="Q398" s="35"/>
      <c r="R398" s="42"/>
      <c r="S398" s="35"/>
    </row>
    <row r="399" spans="1:19">
      <c r="A399" s="42"/>
      <c r="E399" s="35"/>
      <c r="F399" s="42"/>
      <c r="G399" s="35"/>
      <c r="H399" s="42"/>
      <c r="I399" s="35"/>
      <c r="J399" s="35"/>
      <c r="K399" s="42"/>
      <c r="L399" s="35"/>
      <c r="M399" s="42"/>
      <c r="N399" s="35"/>
      <c r="O399" s="35"/>
      <c r="P399" s="42"/>
      <c r="Q399" s="35"/>
      <c r="R399" s="42"/>
      <c r="S399" s="35"/>
    </row>
    <row r="400" spans="1:19">
      <c r="A400" s="42"/>
      <c r="E400" s="35"/>
      <c r="F400" s="42"/>
      <c r="G400" s="35"/>
      <c r="H400" s="42"/>
      <c r="I400" s="35"/>
      <c r="J400" s="35"/>
      <c r="K400" s="42"/>
      <c r="L400" s="35"/>
      <c r="M400" s="42"/>
      <c r="N400" s="35"/>
      <c r="O400" s="35"/>
      <c r="P400" s="42"/>
      <c r="Q400" s="35"/>
      <c r="R400" s="42"/>
      <c r="S400" s="35"/>
    </row>
    <row r="401" spans="1:19">
      <c r="A401" s="42"/>
      <c r="E401" s="35"/>
      <c r="F401" s="42"/>
      <c r="G401" s="35"/>
      <c r="H401" s="42"/>
      <c r="I401" s="35"/>
      <c r="J401" s="35"/>
      <c r="K401" s="42"/>
      <c r="L401" s="35"/>
      <c r="M401" s="42"/>
      <c r="N401" s="35"/>
      <c r="O401" s="35"/>
      <c r="P401" s="42"/>
      <c r="Q401" s="35"/>
      <c r="R401" s="42"/>
      <c r="S401" s="35"/>
    </row>
    <row r="402" spans="1:19">
      <c r="A402" s="42"/>
      <c r="E402" s="35"/>
      <c r="F402" s="42"/>
      <c r="G402" s="35"/>
      <c r="H402" s="42"/>
      <c r="I402" s="35"/>
      <c r="J402" s="35"/>
      <c r="K402" s="42"/>
      <c r="L402" s="35"/>
      <c r="M402" s="42"/>
      <c r="N402" s="35"/>
      <c r="O402" s="35"/>
      <c r="P402" s="42"/>
      <c r="Q402" s="35"/>
      <c r="R402" s="42"/>
      <c r="S402" s="35"/>
    </row>
    <row r="403" spans="1:19">
      <c r="A403" s="42"/>
      <c r="E403" s="35"/>
      <c r="F403" s="42"/>
      <c r="G403" s="35"/>
      <c r="H403" s="42"/>
      <c r="I403" s="35"/>
      <c r="J403" s="35"/>
      <c r="K403" s="42"/>
      <c r="L403" s="35"/>
      <c r="M403" s="42"/>
      <c r="N403" s="35"/>
      <c r="O403" s="35"/>
      <c r="P403" s="42"/>
      <c r="Q403" s="35"/>
      <c r="R403" s="42"/>
      <c r="S403" s="35"/>
    </row>
    <row r="404" spans="1:19">
      <c r="A404" s="42"/>
      <c r="E404" s="35"/>
      <c r="F404" s="42"/>
      <c r="G404" s="35"/>
      <c r="H404" s="42"/>
      <c r="I404" s="35"/>
      <c r="J404" s="35"/>
      <c r="K404" s="42"/>
      <c r="L404" s="35"/>
      <c r="M404" s="42"/>
      <c r="N404" s="35"/>
      <c r="O404" s="35"/>
      <c r="P404" s="42"/>
      <c r="Q404" s="35"/>
      <c r="R404" s="42"/>
      <c r="S404" s="35"/>
    </row>
    <row r="405" spans="1:19">
      <c r="A405" s="42"/>
      <c r="E405" s="35"/>
      <c r="F405" s="42"/>
      <c r="G405" s="35"/>
      <c r="H405" s="42"/>
      <c r="I405" s="35"/>
      <c r="J405" s="35"/>
      <c r="K405" s="42"/>
      <c r="L405" s="35"/>
      <c r="M405" s="42"/>
      <c r="N405" s="35"/>
      <c r="O405" s="35"/>
      <c r="P405" s="42"/>
      <c r="Q405" s="35"/>
      <c r="R405" s="42"/>
      <c r="S405" s="35"/>
    </row>
    <row r="406" spans="1:19">
      <c r="A406" s="42"/>
      <c r="E406" s="35"/>
      <c r="F406" s="42"/>
      <c r="G406" s="35"/>
      <c r="H406" s="42"/>
      <c r="I406" s="35"/>
      <c r="J406" s="35"/>
      <c r="K406" s="42"/>
      <c r="L406" s="35"/>
      <c r="M406" s="42"/>
      <c r="N406" s="35"/>
      <c r="O406" s="35"/>
      <c r="P406" s="42"/>
      <c r="Q406" s="35"/>
      <c r="R406" s="42"/>
      <c r="S406" s="35"/>
    </row>
    <row r="407" spans="1:19">
      <c r="A407" s="42"/>
      <c r="E407" s="35"/>
      <c r="F407" s="42"/>
      <c r="G407" s="35"/>
      <c r="H407" s="42"/>
      <c r="I407" s="35"/>
      <c r="J407" s="35"/>
      <c r="K407" s="42"/>
      <c r="L407" s="35"/>
      <c r="M407" s="42"/>
      <c r="N407" s="35"/>
      <c r="O407" s="35"/>
      <c r="P407" s="42"/>
      <c r="Q407" s="35"/>
      <c r="R407" s="42"/>
      <c r="S407" s="35"/>
    </row>
    <row r="408" spans="1:19">
      <c r="A408" s="42"/>
      <c r="E408" s="35"/>
      <c r="F408" s="42"/>
      <c r="G408" s="35"/>
      <c r="H408" s="42"/>
      <c r="I408" s="35"/>
      <c r="J408" s="35"/>
      <c r="K408" s="42"/>
      <c r="L408" s="35"/>
      <c r="M408" s="42"/>
      <c r="N408" s="35"/>
      <c r="O408" s="35"/>
      <c r="P408" s="42"/>
      <c r="Q408" s="35"/>
      <c r="R408" s="42"/>
      <c r="S408" s="35"/>
    </row>
    <row r="409" spans="1:19">
      <c r="A409" s="42"/>
      <c r="E409" s="35"/>
      <c r="F409" s="42"/>
      <c r="G409" s="35"/>
      <c r="H409" s="42"/>
      <c r="I409" s="35"/>
      <c r="J409" s="35"/>
      <c r="K409" s="42"/>
      <c r="L409" s="35"/>
      <c r="M409" s="42"/>
      <c r="N409" s="35"/>
      <c r="O409" s="35"/>
      <c r="P409" s="42"/>
      <c r="Q409" s="35"/>
      <c r="R409" s="42"/>
      <c r="S409" s="35"/>
    </row>
    <row r="410" spans="1:19">
      <c r="A410" s="42"/>
      <c r="E410" s="35"/>
      <c r="F410" s="42"/>
      <c r="G410" s="35"/>
      <c r="H410" s="42"/>
      <c r="I410" s="35"/>
      <c r="J410" s="35"/>
      <c r="K410" s="42"/>
      <c r="L410" s="35"/>
      <c r="M410" s="42"/>
      <c r="N410" s="35"/>
      <c r="O410" s="35"/>
      <c r="P410" s="42"/>
      <c r="Q410" s="35"/>
      <c r="R410" s="42"/>
      <c r="S410" s="35"/>
    </row>
    <row r="411" spans="1:19">
      <c r="A411" s="42"/>
      <c r="E411" s="35"/>
      <c r="F411" s="42"/>
      <c r="G411" s="35"/>
      <c r="H411" s="42"/>
      <c r="I411" s="35"/>
      <c r="J411" s="35"/>
      <c r="K411" s="42"/>
      <c r="L411" s="35"/>
      <c r="M411" s="42"/>
      <c r="N411" s="35"/>
      <c r="O411" s="35"/>
      <c r="P411" s="42"/>
      <c r="Q411" s="35"/>
      <c r="R411" s="42"/>
      <c r="S411" s="35"/>
    </row>
    <row r="412" spans="1:19">
      <c r="A412" s="42"/>
      <c r="E412" s="35"/>
      <c r="F412" s="42"/>
      <c r="G412" s="35"/>
      <c r="H412" s="42"/>
      <c r="I412" s="35"/>
      <c r="J412" s="35"/>
      <c r="K412" s="42"/>
      <c r="L412" s="35"/>
      <c r="M412" s="42"/>
      <c r="N412" s="35"/>
      <c r="O412" s="35"/>
      <c r="P412" s="42"/>
      <c r="Q412" s="35"/>
      <c r="R412" s="42"/>
      <c r="S412" s="35"/>
    </row>
    <row r="413" spans="1:19">
      <c r="A413" s="42"/>
      <c r="E413" s="35"/>
      <c r="F413" s="42"/>
      <c r="G413" s="35"/>
      <c r="H413" s="42"/>
      <c r="I413" s="35"/>
      <c r="J413" s="35"/>
      <c r="K413" s="42"/>
      <c r="L413" s="35"/>
      <c r="M413" s="42"/>
      <c r="N413" s="35"/>
      <c r="O413" s="35"/>
      <c r="P413" s="42"/>
      <c r="Q413" s="35"/>
      <c r="R413" s="42"/>
      <c r="S413" s="35"/>
    </row>
    <row r="414" spans="1:19">
      <c r="A414" s="42"/>
      <c r="E414" s="35"/>
      <c r="F414" s="42"/>
      <c r="G414" s="35"/>
      <c r="H414" s="42"/>
      <c r="I414" s="35"/>
      <c r="J414" s="35"/>
      <c r="K414" s="42"/>
      <c r="L414" s="35"/>
      <c r="M414" s="42"/>
      <c r="N414" s="35"/>
      <c r="O414" s="35"/>
      <c r="P414" s="42"/>
      <c r="Q414" s="35"/>
      <c r="R414" s="42"/>
      <c r="S414" s="35"/>
    </row>
    <row r="415" spans="1:19">
      <c r="A415" s="42"/>
      <c r="E415" s="35"/>
      <c r="F415" s="42"/>
      <c r="G415" s="35"/>
      <c r="H415" s="42"/>
      <c r="I415" s="35"/>
      <c r="J415" s="35"/>
      <c r="K415" s="42"/>
      <c r="L415" s="35"/>
      <c r="M415" s="42"/>
      <c r="N415" s="35"/>
      <c r="O415" s="35"/>
      <c r="P415" s="42"/>
      <c r="Q415" s="35"/>
      <c r="R415" s="42"/>
      <c r="S415" s="35"/>
    </row>
    <row r="416" spans="1:19">
      <c r="A416" s="42"/>
      <c r="E416" s="35"/>
      <c r="F416" s="42"/>
      <c r="G416" s="35"/>
      <c r="H416" s="42"/>
      <c r="I416" s="35"/>
      <c r="J416" s="35"/>
      <c r="K416" s="42"/>
      <c r="L416" s="35"/>
      <c r="M416" s="42"/>
      <c r="N416" s="35"/>
      <c r="O416" s="35"/>
      <c r="P416" s="42"/>
      <c r="Q416" s="35"/>
      <c r="R416" s="42"/>
      <c r="S416" s="35"/>
    </row>
    <row r="417" spans="1:19">
      <c r="A417" s="42"/>
      <c r="E417" s="35"/>
      <c r="F417" s="42"/>
      <c r="G417" s="35"/>
      <c r="H417" s="42"/>
      <c r="I417" s="35"/>
      <c r="J417" s="35"/>
      <c r="K417" s="42"/>
      <c r="L417" s="35"/>
      <c r="M417" s="42"/>
      <c r="N417" s="35"/>
      <c r="O417" s="35"/>
      <c r="P417" s="42"/>
      <c r="Q417" s="35"/>
      <c r="R417" s="42"/>
      <c r="S417" s="35"/>
    </row>
    <row r="418" spans="1:19">
      <c r="A418" s="42"/>
      <c r="E418" s="35"/>
      <c r="F418" s="42"/>
      <c r="G418" s="35"/>
      <c r="H418" s="42"/>
      <c r="I418" s="35"/>
      <c r="J418" s="35"/>
      <c r="K418" s="42"/>
      <c r="L418" s="35"/>
      <c r="M418" s="42"/>
      <c r="N418" s="35"/>
      <c r="O418" s="35"/>
      <c r="P418" s="42"/>
      <c r="Q418" s="35"/>
      <c r="R418" s="42"/>
      <c r="S418" s="35"/>
    </row>
    <row r="419" spans="1:19">
      <c r="A419" s="42"/>
      <c r="E419" s="35"/>
      <c r="F419" s="42"/>
      <c r="G419" s="35"/>
      <c r="H419" s="42"/>
      <c r="I419" s="35"/>
      <c r="J419" s="35"/>
      <c r="K419" s="42"/>
      <c r="L419" s="35"/>
      <c r="M419" s="42"/>
      <c r="N419" s="35"/>
      <c r="O419" s="35"/>
      <c r="P419" s="42"/>
      <c r="Q419" s="35"/>
      <c r="R419" s="42"/>
      <c r="S419" s="35"/>
    </row>
    <row r="420" spans="1:19">
      <c r="A420" s="42"/>
      <c r="E420" s="35"/>
      <c r="F420" s="42"/>
      <c r="G420" s="35"/>
      <c r="H420" s="42"/>
      <c r="I420" s="35"/>
      <c r="J420" s="35"/>
      <c r="K420" s="42"/>
      <c r="L420" s="35"/>
      <c r="M420" s="42"/>
      <c r="N420" s="35"/>
      <c r="O420" s="35"/>
      <c r="P420" s="42"/>
      <c r="Q420" s="35"/>
      <c r="R420" s="42"/>
      <c r="S420" s="35"/>
    </row>
    <row r="421" spans="1:19">
      <c r="A421" s="42"/>
      <c r="E421" s="35"/>
      <c r="F421" s="42"/>
      <c r="G421" s="35"/>
      <c r="H421" s="42"/>
      <c r="I421" s="35"/>
      <c r="J421" s="35"/>
      <c r="K421" s="42"/>
      <c r="L421" s="35"/>
      <c r="M421" s="42"/>
      <c r="N421" s="35"/>
      <c r="O421" s="35"/>
      <c r="P421" s="42"/>
      <c r="Q421" s="35"/>
      <c r="R421" s="42"/>
      <c r="S421" s="35"/>
    </row>
    <row r="422" spans="1:19">
      <c r="A422" s="42"/>
      <c r="E422" s="35"/>
      <c r="F422" s="42"/>
      <c r="G422" s="35"/>
      <c r="H422" s="42"/>
      <c r="I422" s="35"/>
      <c r="J422" s="35"/>
      <c r="K422" s="42"/>
      <c r="L422" s="35"/>
      <c r="M422" s="42"/>
      <c r="N422" s="35"/>
      <c r="O422" s="35"/>
      <c r="P422" s="42"/>
      <c r="Q422" s="35"/>
      <c r="R422" s="42"/>
      <c r="S422" s="35"/>
    </row>
    <row r="423" spans="1:19">
      <c r="A423" s="42"/>
      <c r="E423" s="35"/>
      <c r="F423" s="42"/>
      <c r="G423" s="35"/>
      <c r="H423" s="42"/>
      <c r="I423" s="35"/>
      <c r="J423" s="35"/>
      <c r="K423" s="42"/>
      <c r="L423" s="35"/>
      <c r="M423" s="42"/>
      <c r="N423" s="35"/>
      <c r="O423" s="35"/>
      <c r="P423" s="42"/>
      <c r="Q423" s="35"/>
      <c r="R423" s="42"/>
      <c r="S423" s="35"/>
    </row>
    <row r="424" spans="1:19">
      <c r="A424" s="42"/>
      <c r="E424" s="35"/>
      <c r="F424" s="42"/>
      <c r="G424" s="35"/>
      <c r="H424" s="42"/>
      <c r="I424" s="35"/>
      <c r="J424" s="35"/>
      <c r="K424" s="42"/>
      <c r="L424" s="35"/>
      <c r="M424" s="42"/>
      <c r="N424" s="35"/>
      <c r="O424" s="35"/>
      <c r="P424" s="42"/>
      <c r="Q424" s="35"/>
      <c r="R424" s="42"/>
      <c r="S424" s="35"/>
    </row>
    <row r="425" spans="1:19">
      <c r="A425" s="42"/>
      <c r="E425" s="35"/>
      <c r="F425" s="42"/>
      <c r="G425" s="35"/>
      <c r="H425" s="42"/>
      <c r="I425" s="35"/>
      <c r="J425" s="35"/>
      <c r="K425" s="42"/>
      <c r="L425" s="35"/>
      <c r="M425" s="42"/>
      <c r="N425" s="35"/>
      <c r="O425" s="35"/>
      <c r="P425" s="42"/>
      <c r="Q425" s="35"/>
      <c r="R425" s="42"/>
      <c r="S425" s="35"/>
    </row>
    <row r="426" spans="1:19">
      <c r="A426" s="42"/>
      <c r="E426" s="35"/>
      <c r="F426" s="42"/>
      <c r="G426" s="35"/>
      <c r="H426" s="42"/>
      <c r="I426" s="35"/>
      <c r="J426" s="35"/>
      <c r="K426" s="42"/>
      <c r="L426" s="35"/>
      <c r="M426" s="42"/>
      <c r="N426" s="35"/>
      <c r="O426" s="35"/>
      <c r="P426" s="42"/>
      <c r="Q426" s="35"/>
      <c r="R426" s="42"/>
      <c r="S426" s="35"/>
    </row>
    <row r="427" spans="1:19">
      <c r="A427" s="42"/>
      <c r="E427" s="35"/>
      <c r="F427" s="42"/>
      <c r="G427" s="35"/>
      <c r="H427" s="42"/>
      <c r="I427" s="35"/>
      <c r="J427" s="35"/>
      <c r="K427" s="42"/>
      <c r="L427" s="35"/>
      <c r="M427" s="42"/>
      <c r="N427" s="35"/>
      <c r="O427" s="35"/>
      <c r="P427" s="42"/>
      <c r="Q427" s="35"/>
      <c r="R427" s="42"/>
      <c r="S427" s="35"/>
    </row>
    <row r="428" spans="1:19">
      <c r="A428" s="42"/>
      <c r="E428" s="35"/>
      <c r="F428" s="42"/>
      <c r="G428" s="35"/>
      <c r="H428" s="42"/>
      <c r="I428" s="35"/>
      <c r="J428" s="35"/>
      <c r="K428" s="42"/>
      <c r="L428" s="35"/>
      <c r="M428" s="42"/>
      <c r="N428" s="35"/>
      <c r="O428" s="35"/>
      <c r="P428" s="42"/>
      <c r="Q428" s="35"/>
      <c r="R428" s="42"/>
      <c r="S428" s="35"/>
    </row>
    <row r="429" spans="1:19">
      <c r="A429" s="42"/>
      <c r="E429" s="35"/>
      <c r="F429" s="42"/>
      <c r="G429" s="35"/>
      <c r="H429" s="42"/>
      <c r="I429" s="35"/>
      <c r="J429" s="35"/>
      <c r="K429" s="42"/>
      <c r="L429" s="35"/>
      <c r="M429" s="42"/>
      <c r="N429" s="35"/>
      <c r="O429" s="35"/>
      <c r="P429" s="42"/>
      <c r="Q429" s="35"/>
      <c r="R429" s="42"/>
      <c r="S429" s="35"/>
    </row>
    <row r="430" spans="1:19">
      <c r="A430" s="42"/>
      <c r="E430" s="35"/>
      <c r="F430" s="42"/>
      <c r="G430" s="35"/>
      <c r="H430" s="42"/>
      <c r="I430" s="35"/>
      <c r="J430" s="35"/>
      <c r="K430" s="42"/>
      <c r="L430" s="35"/>
      <c r="M430" s="42"/>
      <c r="N430" s="35"/>
      <c r="O430" s="35"/>
      <c r="P430" s="42"/>
      <c r="Q430" s="35"/>
      <c r="R430" s="42"/>
      <c r="S430" s="35"/>
    </row>
    <row r="431" spans="1:19">
      <c r="A431" s="42"/>
      <c r="E431" s="35"/>
      <c r="F431" s="42"/>
      <c r="G431" s="35"/>
      <c r="H431" s="42"/>
      <c r="I431" s="35"/>
      <c r="J431" s="35"/>
      <c r="K431" s="42"/>
      <c r="L431" s="35"/>
      <c r="M431" s="42"/>
      <c r="N431" s="35"/>
      <c r="O431" s="35"/>
      <c r="P431" s="42"/>
      <c r="Q431" s="35"/>
      <c r="R431" s="42"/>
      <c r="S431" s="35"/>
    </row>
    <row r="432" spans="1:19">
      <c r="A432" s="42"/>
      <c r="E432" s="35"/>
      <c r="F432" s="42"/>
      <c r="G432" s="35"/>
      <c r="H432" s="42"/>
      <c r="I432" s="35"/>
      <c r="J432" s="35"/>
      <c r="K432" s="42"/>
      <c r="L432" s="35"/>
      <c r="M432" s="42"/>
      <c r="N432" s="35"/>
      <c r="O432" s="35"/>
      <c r="P432" s="42"/>
      <c r="Q432" s="35"/>
      <c r="R432" s="42"/>
      <c r="S432" s="35"/>
    </row>
    <row r="433" spans="1:19">
      <c r="A433" s="42"/>
      <c r="E433" s="35"/>
      <c r="F433" s="42"/>
      <c r="G433" s="35"/>
      <c r="H433" s="42"/>
      <c r="I433" s="35"/>
      <c r="J433" s="35"/>
      <c r="K433" s="42"/>
      <c r="L433" s="35"/>
      <c r="M433" s="42"/>
      <c r="N433" s="35"/>
      <c r="O433" s="35"/>
      <c r="P433" s="42"/>
      <c r="Q433" s="35"/>
      <c r="R433" s="42"/>
      <c r="S433" s="35"/>
    </row>
    <row r="434" spans="1:19">
      <c r="A434" s="42"/>
      <c r="E434" s="35"/>
      <c r="F434" s="42"/>
      <c r="G434" s="35"/>
      <c r="H434" s="42"/>
      <c r="I434" s="35"/>
      <c r="J434" s="35"/>
      <c r="K434" s="42"/>
      <c r="L434" s="35"/>
      <c r="M434" s="42"/>
      <c r="N434" s="35"/>
      <c r="O434" s="35"/>
      <c r="P434" s="42"/>
      <c r="Q434" s="35"/>
      <c r="R434" s="42"/>
      <c r="S434" s="35"/>
    </row>
    <row r="435" spans="1:19">
      <c r="A435" s="42"/>
      <c r="E435" s="35"/>
      <c r="F435" s="42"/>
      <c r="G435" s="35"/>
      <c r="H435" s="42"/>
      <c r="I435" s="35"/>
      <c r="J435" s="35"/>
      <c r="K435" s="42"/>
      <c r="L435" s="35"/>
      <c r="M435" s="42"/>
      <c r="N435" s="35"/>
      <c r="O435" s="35"/>
      <c r="P435" s="42"/>
      <c r="Q435" s="35"/>
      <c r="R435" s="42"/>
      <c r="S435" s="35"/>
    </row>
    <row r="436" spans="1:19">
      <c r="A436" s="42"/>
      <c r="E436" s="35"/>
      <c r="F436" s="42"/>
      <c r="G436" s="35"/>
      <c r="H436" s="42"/>
      <c r="I436" s="35"/>
      <c r="J436" s="35"/>
      <c r="K436" s="42"/>
      <c r="L436" s="35"/>
      <c r="M436" s="42"/>
      <c r="N436" s="35"/>
      <c r="O436" s="35"/>
      <c r="P436" s="42"/>
      <c r="Q436" s="35"/>
      <c r="R436" s="42"/>
      <c r="S436" s="35"/>
    </row>
    <row r="437" spans="1:19">
      <c r="A437" s="42"/>
      <c r="E437" s="35"/>
      <c r="F437" s="42"/>
      <c r="G437" s="35"/>
      <c r="H437" s="42"/>
      <c r="I437" s="35"/>
      <c r="J437" s="35"/>
      <c r="K437" s="42"/>
      <c r="L437" s="35"/>
      <c r="M437" s="42"/>
      <c r="N437" s="35"/>
      <c r="O437" s="35"/>
      <c r="P437" s="42"/>
      <c r="Q437" s="35"/>
      <c r="R437" s="42"/>
      <c r="S437" s="35"/>
    </row>
    <row r="438" spans="1:19">
      <c r="A438" s="42"/>
      <c r="E438" s="35"/>
      <c r="F438" s="42"/>
      <c r="G438" s="35"/>
      <c r="H438" s="42"/>
      <c r="I438" s="35"/>
      <c r="J438" s="35"/>
      <c r="K438" s="42"/>
      <c r="L438" s="35"/>
      <c r="M438" s="42"/>
      <c r="N438" s="35"/>
      <c r="O438" s="35"/>
      <c r="P438" s="42"/>
      <c r="Q438" s="35"/>
      <c r="R438" s="42"/>
      <c r="S438" s="35"/>
    </row>
    <row r="439" spans="1:19">
      <c r="A439" s="42"/>
      <c r="E439" s="35"/>
      <c r="F439" s="42"/>
      <c r="G439" s="35"/>
      <c r="H439" s="42"/>
      <c r="I439" s="35"/>
      <c r="J439" s="35"/>
      <c r="K439" s="42"/>
      <c r="L439" s="35"/>
      <c r="M439" s="42"/>
      <c r="N439" s="35"/>
      <c r="O439" s="35"/>
      <c r="P439" s="42"/>
      <c r="Q439" s="35"/>
      <c r="R439" s="42"/>
      <c r="S439" s="35"/>
    </row>
    <row r="440" spans="1:19">
      <c r="A440" s="42"/>
      <c r="E440" s="35"/>
      <c r="F440" s="42"/>
      <c r="G440" s="35"/>
      <c r="H440" s="42"/>
      <c r="I440" s="35"/>
      <c r="J440" s="35"/>
      <c r="K440" s="42"/>
      <c r="L440" s="35"/>
      <c r="M440" s="42"/>
      <c r="N440" s="35"/>
      <c r="O440" s="35"/>
      <c r="P440" s="42"/>
      <c r="Q440" s="35"/>
      <c r="R440" s="42"/>
      <c r="S440" s="35"/>
    </row>
    <row r="441" spans="1:19">
      <c r="A441" s="42"/>
      <c r="E441" s="35"/>
      <c r="F441" s="42"/>
      <c r="G441" s="35"/>
      <c r="H441" s="42"/>
      <c r="I441" s="35"/>
      <c r="J441" s="35"/>
      <c r="K441" s="42"/>
      <c r="L441" s="35"/>
      <c r="M441" s="42"/>
      <c r="N441" s="35"/>
      <c r="O441" s="35"/>
      <c r="P441" s="42"/>
      <c r="Q441" s="35"/>
      <c r="R441" s="42"/>
      <c r="S441" s="35"/>
    </row>
    <row r="442" spans="1:19">
      <c r="A442" s="42"/>
      <c r="E442" s="35"/>
      <c r="F442" s="42"/>
      <c r="G442" s="35"/>
      <c r="H442" s="42"/>
      <c r="I442" s="35"/>
      <c r="J442" s="35"/>
      <c r="K442" s="42"/>
      <c r="L442" s="35"/>
      <c r="M442" s="42"/>
      <c r="N442" s="35"/>
      <c r="O442" s="35"/>
      <c r="P442" s="42"/>
      <c r="Q442" s="35"/>
      <c r="R442" s="42"/>
      <c r="S442" s="35"/>
    </row>
    <row r="443" spans="1:19">
      <c r="A443" s="42"/>
      <c r="E443" s="35"/>
      <c r="F443" s="42"/>
      <c r="G443" s="35"/>
      <c r="H443" s="42"/>
      <c r="I443" s="35"/>
      <c r="J443" s="35"/>
      <c r="K443" s="42"/>
      <c r="L443" s="35"/>
      <c r="M443" s="42"/>
      <c r="N443" s="35"/>
      <c r="O443" s="35"/>
      <c r="P443" s="42"/>
      <c r="Q443" s="35"/>
      <c r="R443" s="42"/>
      <c r="S443" s="35"/>
    </row>
    <row r="444" spans="1:19">
      <c r="A444" s="42"/>
      <c r="E444" s="35"/>
      <c r="F444" s="42"/>
      <c r="G444" s="35"/>
      <c r="H444" s="42"/>
      <c r="I444" s="35"/>
      <c r="J444" s="35"/>
      <c r="K444" s="42"/>
      <c r="L444" s="35"/>
      <c r="M444" s="42"/>
      <c r="N444" s="35"/>
      <c r="O444" s="35"/>
      <c r="P444" s="42"/>
      <c r="Q444" s="35"/>
      <c r="R444" s="42"/>
      <c r="S444" s="35"/>
    </row>
    <row r="445" spans="1:19">
      <c r="A445" s="42"/>
      <c r="E445" s="35"/>
      <c r="F445" s="42"/>
      <c r="G445" s="35"/>
      <c r="H445" s="42"/>
      <c r="I445" s="35"/>
      <c r="J445" s="35"/>
      <c r="K445" s="42"/>
      <c r="L445" s="35"/>
      <c r="M445" s="42"/>
      <c r="N445" s="35"/>
      <c r="O445" s="35"/>
      <c r="P445" s="42"/>
      <c r="Q445" s="35"/>
      <c r="R445" s="42"/>
      <c r="S445" s="35"/>
    </row>
    <row r="446" spans="1:19">
      <c r="A446" s="42"/>
      <c r="E446" s="35"/>
      <c r="F446" s="42"/>
      <c r="G446" s="35"/>
      <c r="H446" s="42"/>
      <c r="I446" s="35"/>
      <c r="J446" s="35"/>
      <c r="K446" s="42"/>
      <c r="L446" s="35"/>
      <c r="M446" s="42"/>
      <c r="N446" s="35"/>
      <c r="O446" s="35"/>
      <c r="P446" s="42"/>
      <c r="Q446" s="35"/>
      <c r="R446" s="42"/>
      <c r="S446" s="35"/>
    </row>
    <row r="447" spans="1:19">
      <c r="A447" s="42"/>
      <c r="E447" s="35"/>
      <c r="F447" s="42"/>
      <c r="G447" s="35"/>
      <c r="H447" s="42"/>
      <c r="I447" s="35"/>
      <c r="J447" s="35"/>
      <c r="K447" s="42"/>
      <c r="L447" s="35"/>
      <c r="M447" s="42"/>
      <c r="N447" s="35"/>
      <c r="O447" s="35"/>
      <c r="P447" s="42"/>
      <c r="Q447" s="35"/>
      <c r="R447" s="42"/>
      <c r="S447" s="35"/>
    </row>
    <row r="448" spans="1:19">
      <c r="A448" s="42"/>
      <c r="E448" s="35"/>
      <c r="F448" s="42"/>
      <c r="G448" s="35"/>
      <c r="H448" s="42"/>
      <c r="I448" s="35"/>
      <c r="J448" s="35"/>
      <c r="K448" s="42"/>
      <c r="L448" s="35"/>
      <c r="M448" s="42"/>
      <c r="N448" s="35"/>
      <c r="O448" s="35"/>
      <c r="P448" s="42"/>
      <c r="Q448" s="35"/>
      <c r="R448" s="42"/>
      <c r="S448" s="35"/>
    </row>
    <row r="449" spans="1:19">
      <c r="A449" s="42"/>
      <c r="E449" s="35"/>
      <c r="F449" s="42"/>
      <c r="G449" s="35"/>
      <c r="H449" s="42"/>
      <c r="I449" s="35"/>
      <c r="J449" s="35"/>
      <c r="K449" s="42"/>
      <c r="L449" s="35"/>
      <c r="M449" s="42"/>
      <c r="N449" s="35"/>
      <c r="O449" s="35"/>
      <c r="P449" s="42"/>
      <c r="Q449" s="35"/>
      <c r="R449" s="42"/>
      <c r="S449" s="35"/>
    </row>
    <row r="450" spans="1:19">
      <c r="A450" s="42"/>
      <c r="E450" s="35"/>
      <c r="F450" s="42"/>
      <c r="G450" s="35"/>
      <c r="H450" s="42"/>
      <c r="I450" s="35"/>
      <c r="J450" s="35"/>
      <c r="K450" s="42"/>
      <c r="L450" s="35"/>
      <c r="M450" s="42"/>
      <c r="N450" s="35"/>
      <c r="O450" s="35"/>
      <c r="P450" s="42"/>
      <c r="Q450" s="35"/>
      <c r="R450" s="42"/>
      <c r="S450" s="35"/>
    </row>
    <row r="451" spans="1:19">
      <c r="A451" s="42"/>
      <c r="E451" s="35"/>
      <c r="F451" s="42"/>
      <c r="G451" s="35"/>
      <c r="H451" s="42"/>
      <c r="I451" s="35"/>
      <c r="J451" s="35"/>
      <c r="K451" s="42"/>
      <c r="L451" s="35"/>
      <c r="M451" s="42"/>
      <c r="N451" s="35"/>
      <c r="O451" s="35"/>
      <c r="P451" s="42"/>
      <c r="Q451" s="35"/>
      <c r="R451" s="42"/>
      <c r="S451" s="35"/>
    </row>
    <row r="452" spans="1:19">
      <c r="A452" s="42"/>
      <c r="E452" s="35"/>
      <c r="F452" s="42"/>
      <c r="G452" s="35"/>
      <c r="H452" s="42"/>
      <c r="I452" s="35"/>
      <c r="J452" s="35"/>
      <c r="K452" s="42"/>
      <c r="L452" s="35"/>
      <c r="M452" s="42"/>
      <c r="N452" s="35"/>
      <c r="O452" s="35"/>
      <c r="P452" s="42"/>
      <c r="Q452" s="35"/>
      <c r="R452" s="42"/>
      <c r="S452" s="35"/>
    </row>
    <row r="453" spans="1:19">
      <c r="A453" s="42"/>
      <c r="E453" s="35"/>
      <c r="F453" s="42"/>
      <c r="G453" s="35"/>
      <c r="H453" s="42"/>
      <c r="I453" s="35"/>
      <c r="J453" s="35"/>
      <c r="K453" s="42"/>
      <c r="L453" s="35"/>
      <c r="M453" s="42"/>
      <c r="N453" s="35"/>
      <c r="O453" s="35"/>
      <c r="P453" s="42"/>
      <c r="Q453" s="35"/>
      <c r="R453" s="42"/>
      <c r="S453" s="35"/>
    </row>
    <row r="454" spans="1:19">
      <c r="A454" s="42"/>
      <c r="E454" s="35"/>
      <c r="F454" s="42"/>
      <c r="G454" s="35"/>
      <c r="H454" s="42"/>
      <c r="I454" s="35"/>
      <c r="J454" s="35"/>
      <c r="K454" s="42"/>
      <c r="L454" s="35"/>
      <c r="M454" s="42"/>
      <c r="N454" s="35"/>
      <c r="O454" s="35"/>
      <c r="P454" s="42"/>
      <c r="Q454" s="35"/>
      <c r="R454" s="42"/>
      <c r="S454" s="35"/>
    </row>
    <row r="455" spans="1:19">
      <c r="A455" s="42"/>
      <c r="E455" s="35"/>
      <c r="F455" s="42"/>
      <c r="G455" s="35"/>
      <c r="H455" s="42"/>
      <c r="I455" s="35"/>
      <c r="J455" s="35"/>
      <c r="K455" s="42"/>
      <c r="L455" s="35"/>
      <c r="M455" s="42"/>
      <c r="N455" s="35"/>
      <c r="O455" s="35"/>
      <c r="P455" s="42"/>
      <c r="Q455" s="35"/>
      <c r="R455" s="42"/>
      <c r="S455" s="35"/>
    </row>
    <row r="456" spans="1:19">
      <c r="A456" s="42"/>
      <c r="E456" s="35"/>
      <c r="F456" s="42"/>
      <c r="G456" s="35"/>
      <c r="H456" s="42"/>
      <c r="I456" s="35"/>
      <c r="J456" s="35"/>
      <c r="K456" s="42"/>
      <c r="L456" s="35"/>
      <c r="M456" s="42"/>
      <c r="N456" s="35"/>
      <c r="O456" s="35"/>
      <c r="P456" s="42"/>
      <c r="Q456" s="35"/>
      <c r="R456" s="42"/>
      <c r="S456" s="35"/>
    </row>
    <row r="457" spans="1:19">
      <c r="A457" s="42"/>
      <c r="E457" s="35"/>
      <c r="F457" s="42"/>
      <c r="G457" s="35"/>
      <c r="H457" s="42"/>
      <c r="I457" s="35"/>
      <c r="J457" s="35"/>
      <c r="K457" s="42"/>
      <c r="L457" s="35"/>
      <c r="M457" s="42"/>
      <c r="N457" s="35"/>
      <c r="O457" s="35"/>
      <c r="P457" s="42"/>
      <c r="Q457" s="35"/>
      <c r="R457" s="42"/>
      <c r="S457" s="35"/>
    </row>
    <row r="458" spans="1:19">
      <c r="A458" s="42"/>
      <c r="E458" s="35"/>
      <c r="F458" s="42"/>
      <c r="G458" s="35"/>
      <c r="H458" s="42"/>
      <c r="I458" s="35"/>
      <c r="J458" s="35"/>
      <c r="K458" s="42"/>
      <c r="L458" s="35"/>
      <c r="M458" s="42"/>
      <c r="N458" s="35"/>
      <c r="O458" s="35"/>
      <c r="P458" s="42"/>
      <c r="Q458" s="35"/>
      <c r="R458" s="42"/>
      <c r="S458" s="35"/>
    </row>
    <row r="459" spans="1:19">
      <c r="A459" s="42"/>
      <c r="E459" s="35"/>
      <c r="F459" s="42"/>
      <c r="G459" s="35"/>
      <c r="H459" s="42"/>
      <c r="I459" s="35"/>
      <c r="J459" s="35"/>
      <c r="K459" s="42"/>
      <c r="L459" s="35"/>
      <c r="M459" s="42"/>
      <c r="N459" s="35"/>
      <c r="O459" s="35"/>
      <c r="P459" s="42"/>
      <c r="Q459" s="35"/>
      <c r="R459" s="42"/>
      <c r="S459" s="35"/>
    </row>
    <row r="460" spans="1:19">
      <c r="A460" s="42"/>
      <c r="E460" s="35"/>
      <c r="F460" s="42"/>
      <c r="G460" s="35"/>
      <c r="H460" s="42"/>
      <c r="I460" s="35"/>
      <c r="J460" s="35"/>
      <c r="K460" s="42"/>
      <c r="L460" s="35"/>
      <c r="M460" s="42"/>
      <c r="N460" s="35"/>
      <c r="O460" s="35"/>
      <c r="P460" s="42"/>
      <c r="Q460" s="35"/>
      <c r="R460" s="42"/>
      <c r="S460" s="35"/>
    </row>
    <row r="461" spans="1:19">
      <c r="A461" s="42"/>
      <c r="E461" s="35"/>
      <c r="F461" s="42"/>
      <c r="G461" s="35"/>
      <c r="H461" s="42"/>
      <c r="I461" s="35"/>
      <c r="J461" s="35"/>
      <c r="K461" s="42"/>
      <c r="L461" s="35"/>
      <c r="M461" s="42"/>
      <c r="N461" s="35"/>
      <c r="O461" s="35"/>
      <c r="P461" s="42"/>
      <c r="Q461" s="35"/>
      <c r="R461" s="42"/>
      <c r="S461" s="35"/>
    </row>
    <row r="462" spans="1:19">
      <c r="A462" s="42"/>
      <c r="E462" s="35"/>
      <c r="F462" s="42"/>
      <c r="G462" s="35"/>
      <c r="H462" s="42"/>
      <c r="I462" s="35"/>
      <c r="J462" s="35"/>
      <c r="K462" s="42"/>
      <c r="L462" s="35"/>
      <c r="M462" s="42"/>
      <c r="N462" s="35"/>
      <c r="O462" s="35"/>
      <c r="P462" s="42"/>
      <c r="Q462" s="35"/>
      <c r="R462" s="42"/>
      <c r="S462" s="35"/>
    </row>
    <row r="463" spans="1:19">
      <c r="A463" s="42"/>
      <c r="E463" s="35"/>
      <c r="F463" s="42"/>
      <c r="G463" s="35"/>
      <c r="H463" s="42"/>
      <c r="I463" s="35"/>
      <c r="J463" s="35"/>
      <c r="K463" s="42"/>
      <c r="L463" s="35"/>
      <c r="M463" s="42"/>
      <c r="N463" s="35"/>
      <c r="O463" s="35"/>
      <c r="P463" s="42"/>
      <c r="Q463" s="35"/>
      <c r="R463" s="42"/>
      <c r="S463" s="35"/>
    </row>
    <row r="464" spans="1:19">
      <c r="A464" s="42"/>
      <c r="E464" s="35"/>
      <c r="F464" s="42"/>
      <c r="G464" s="35"/>
      <c r="H464" s="42"/>
      <c r="I464" s="35"/>
      <c r="J464" s="35"/>
      <c r="K464" s="42"/>
      <c r="L464" s="35"/>
      <c r="M464" s="42"/>
      <c r="N464" s="35"/>
      <c r="O464" s="35"/>
      <c r="P464" s="42"/>
      <c r="Q464" s="35"/>
      <c r="R464" s="42"/>
      <c r="S464" s="35"/>
    </row>
    <row r="465" spans="1:19">
      <c r="A465" s="42"/>
      <c r="E465" s="35"/>
      <c r="F465" s="42"/>
      <c r="G465" s="35"/>
      <c r="H465" s="42"/>
      <c r="I465" s="35"/>
      <c r="J465" s="35"/>
      <c r="K465" s="42"/>
      <c r="L465" s="35"/>
      <c r="M465" s="42"/>
      <c r="N465" s="35"/>
      <c r="O465" s="35"/>
      <c r="P465" s="42"/>
      <c r="Q465" s="35"/>
      <c r="R465" s="42"/>
      <c r="S465" s="35"/>
    </row>
    <row r="466" spans="1:19">
      <c r="A466" s="42"/>
      <c r="E466" s="35"/>
      <c r="F466" s="42"/>
      <c r="G466" s="35"/>
      <c r="H466" s="42"/>
      <c r="I466" s="35"/>
      <c r="J466" s="35"/>
      <c r="K466" s="42"/>
      <c r="L466" s="35"/>
      <c r="M466" s="42"/>
      <c r="N466" s="35"/>
      <c r="O466" s="35"/>
      <c r="P466" s="42"/>
      <c r="Q466" s="35"/>
      <c r="R466" s="42"/>
      <c r="S466" s="35"/>
    </row>
    <row r="467" spans="1:19">
      <c r="A467" s="42"/>
      <c r="E467" s="35"/>
      <c r="F467" s="42"/>
      <c r="G467" s="35"/>
      <c r="H467" s="42"/>
      <c r="I467" s="35"/>
      <c r="J467" s="35"/>
      <c r="K467" s="42"/>
      <c r="L467" s="35"/>
      <c r="M467" s="42"/>
      <c r="N467" s="35"/>
      <c r="O467" s="35"/>
      <c r="P467" s="42"/>
      <c r="Q467" s="35"/>
      <c r="R467" s="42"/>
      <c r="S467" s="35"/>
    </row>
    <row r="468" spans="1:19">
      <c r="A468" s="42"/>
      <c r="E468" s="35"/>
      <c r="F468" s="42"/>
      <c r="G468" s="35"/>
      <c r="H468" s="42"/>
      <c r="I468" s="35"/>
      <c r="J468" s="35"/>
      <c r="K468" s="42"/>
      <c r="L468" s="35"/>
      <c r="M468" s="42"/>
      <c r="N468" s="35"/>
      <c r="O468" s="35"/>
      <c r="P468" s="42"/>
      <c r="Q468" s="35"/>
      <c r="R468" s="42"/>
      <c r="S468" s="35"/>
    </row>
    <row r="469" spans="1:19">
      <c r="A469" s="42"/>
      <c r="E469" s="35"/>
      <c r="F469" s="42"/>
      <c r="G469" s="35"/>
      <c r="H469" s="42"/>
      <c r="I469" s="35"/>
      <c r="J469" s="35"/>
      <c r="K469" s="42"/>
      <c r="L469" s="35"/>
      <c r="M469" s="42"/>
      <c r="N469" s="35"/>
      <c r="O469" s="35"/>
      <c r="P469" s="42"/>
      <c r="Q469" s="35"/>
      <c r="R469" s="42"/>
      <c r="S469" s="35"/>
    </row>
    <row r="470" spans="1:19">
      <c r="A470" s="42"/>
      <c r="E470" s="35"/>
      <c r="F470" s="42"/>
      <c r="G470" s="35"/>
      <c r="H470" s="42"/>
      <c r="I470" s="35"/>
      <c r="J470" s="35"/>
      <c r="K470" s="42"/>
      <c r="L470" s="35"/>
      <c r="M470" s="42"/>
      <c r="N470" s="35"/>
      <c r="O470" s="35"/>
      <c r="P470" s="42"/>
      <c r="Q470" s="35"/>
      <c r="R470" s="42"/>
      <c r="S470" s="35"/>
    </row>
    <row r="471" spans="1:19">
      <c r="A471" s="42"/>
      <c r="E471" s="35"/>
      <c r="F471" s="42"/>
      <c r="G471" s="35"/>
      <c r="H471" s="42"/>
      <c r="I471" s="35"/>
      <c r="J471" s="35"/>
      <c r="K471" s="42"/>
      <c r="L471" s="35"/>
      <c r="M471" s="42"/>
      <c r="N471" s="35"/>
      <c r="O471" s="35"/>
      <c r="P471" s="42"/>
      <c r="Q471" s="35"/>
      <c r="R471" s="42"/>
      <c r="S471" s="35"/>
    </row>
    <row r="472" spans="1:19">
      <c r="A472" s="42"/>
      <c r="E472" s="35"/>
      <c r="F472" s="42"/>
      <c r="G472" s="35"/>
      <c r="H472" s="42"/>
      <c r="I472" s="35"/>
      <c r="J472" s="35"/>
      <c r="K472" s="42"/>
      <c r="L472" s="35"/>
      <c r="M472" s="42"/>
      <c r="N472" s="35"/>
      <c r="O472" s="35"/>
      <c r="P472" s="42"/>
      <c r="Q472" s="35"/>
      <c r="R472" s="42"/>
      <c r="S472" s="35"/>
    </row>
    <row r="473" spans="1:19">
      <c r="A473" s="42"/>
      <c r="E473" s="35"/>
      <c r="F473" s="42"/>
      <c r="G473" s="35"/>
      <c r="H473" s="42"/>
      <c r="I473" s="35"/>
      <c r="J473" s="35"/>
      <c r="K473" s="42"/>
      <c r="L473" s="35"/>
      <c r="M473" s="42"/>
      <c r="N473" s="35"/>
      <c r="O473" s="35"/>
      <c r="P473" s="42"/>
      <c r="Q473" s="35"/>
      <c r="R473" s="42"/>
      <c r="S473" s="35"/>
    </row>
    <row r="474" spans="1:19">
      <c r="A474" s="42"/>
      <c r="E474" s="35"/>
      <c r="F474" s="42"/>
      <c r="G474" s="35"/>
      <c r="H474" s="42"/>
      <c r="I474" s="35"/>
      <c r="J474" s="35"/>
      <c r="K474" s="42"/>
      <c r="L474" s="35"/>
      <c r="M474" s="42"/>
      <c r="N474" s="35"/>
      <c r="O474" s="35"/>
      <c r="P474" s="42"/>
      <c r="Q474" s="35"/>
      <c r="R474" s="42"/>
      <c r="S474" s="35"/>
    </row>
    <row r="475" spans="1:19">
      <c r="A475" s="42"/>
      <c r="E475" s="35"/>
      <c r="F475" s="42"/>
      <c r="G475" s="35"/>
      <c r="H475" s="42"/>
      <c r="I475" s="35"/>
      <c r="J475" s="35"/>
      <c r="K475" s="42"/>
      <c r="L475" s="35"/>
      <c r="M475" s="42"/>
      <c r="N475" s="35"/>
      <c r="O475" s="35"/>
      <c r="P475" s="42"/>
      <c r="Q475" s="35"/>
      <c r="R475" s="42"/>
      <c r="S475" s="35"/>
    </row>
    <row r="476" spans="1:19">
      <c r="A476" s="42"/>
      <c r="E476" s="35"/>
      <c r="F476" s="42"/>
      <c r="G476" s="35"/>
      <c r="H476" s="42"/>
      <c r="I476" s="35"/>
      <c r="J476" s="35"/>
      <c r="K476" s="42"/>
      <c r="L476" s="35"/>
      <c r="M476" s="42"/>
      <c r="N476" s="35"/>
      <c r="O476" s="35"/>
      <c r="P476" s="42"/>
      <c r="Q476" s="35"/>
      <c r="R476" s="42"/>
      <c r="S476" s="35"/>
    </row>
    <row r="477" spans="1:19">
      <c r="A477" s="42"/>
      <c r="E477" s="35"/>
      <c r="F477" s="42"/>
      <c r="G477" s="35"/>
      <c r="H477" s="42"/>
      <c r="I477" s="35"/>
      <c r="J477" s="35"/>
      <c r="K477" s="42"/>
      <c r="L477" s="35"/>
      <c r="M477" s="42"/>
      <c r="N477" s="35"/>
      <c r="O477" s="35"/>
      <c r="P477" s="42"/>
      <c r="Q477" s="35"/>
      <c r="R477" s="42"/>
      <c r="S477" s="35"/>
    </row>
    <row r="478" spans="1:19">
      <c r="A478" s="42"/>
      <c r="E478" s="35"/>
      <c r="F478" s="42"/>
      <c r="G478" s="35"/>
      <c r="H478" s="42"/>
      <c r="I478" s="35"/>
      <c r="J478" s="35"/>
      <c r="K478" s="42"/>
      <c r="L478" s="35"/>
      <c r="M478" s="42"/>
      <c r="N478" s="35"/>
      <c r="O478" s="35"/>
      <c r="P478" s="42"/>
      <c r="Q478" s="35"/>
      <c r="R478" s="42"/>
      <c r="S478" s="35"/>
    </row>
    <row r="479" spans="1:19">
      <c r="A479" s="42"/>
      <c r="E479" s="35"/>
      <c r="F479" s="42"/>
      <c r="G479" s="35"/>
      <c r="H479" s="42"/>
      <c r="I479" s="35"/>
      <c r="J479" s="35"/>
      <c r="K479" s="42"/>
      <c r="L479" s="35"/>
      <c r="M479" s="42"/>
      <c r="N479" s="35"/>
      <c r="O479" s="35"/>
      <c r="P479" s="42"/>
      <c r="Q479" s="35"/>
      <c r="R479" s="42"/>
      <c r="S479" s="35"/>
    </row>
    <row r="480" spans="1:19">
      <c r="A480" s="42"/>
      <c r="E480" s="35"/>
      <c r="F480" s="42"/>
      <c r="G480" s="35"/>
      <c r="H480" s="42"/>
      <c r="I480" s="35"/>
      <c r="J480" s="35"/>
      <c r="K480" s="42"/>
      <c r="L480" s="35"/>
      <c r="M480" s="42"/>
      <c r="N480" s="35"/>
      <c r="O480" s="35"/>
      <c r="P480" s="42"/>
      <c r="Q480" s="35"/>
      <c r="R480" s="42"/>
      <c r="S480" s="35"/>
    </row>
    <row r="481" spans="1:19">
      <c r="A481" s="42"/>
      <c r="E481" s="35"/>
      <c r="F481" s="42"/>
      <c r="G481" s="35"/>
      <c r="H481" s="42"/>
      <c r="I481" s="35"/>
      <c r="J481" s="35"/>
      <c r="K481" s="42"/>
      <c r="L481" s="35"/>
      <c r="M481" s="42"/>
      <c r="N481" s="35"/>
      <c r="O481" s="35"/>
      <c r="P481" s="42"/>
      <c r="Q481" s="35"/>
      <c r="R481" s="42"/>
      <c r="S481" s="35"/>
    </row>
    <row r="482" spans="1:19">
      <c r="A482" s="42"/>
      <c r="E482" s="35"/>
      <c r="F482" s="42"/>
      <c r="G482" s="35"/>
      <c r="H482" s="42"/>
      <c r="I482" s="35"/>
      <c r="J482" s="35"/>
      <c r="K482" s="42"/>
      <c r="L482" s="35"/>
      <c r="M482" s="42"/>
      <c r="N482" s="35"/>
      <c r="O482" s="35"/>
      <c r="P482" s="42"/>
      <c r="Q482" s="35"/>
      <c r="R482" s="42"/>
      <c r="S482" s="35"/>
    </row>
    <row r="483" spans="1:19">
      <c r="A483" s="42"/>
      <c r="E483" s="35"/>
      <c r="F483" s="42"/>
      <c r="G483" s="35"/>
      <c r="H483" s="42"/>
      <c r="I483" s="35"/>
      <c r="J483" s="35"/>
      <c r="K483" s="42"/>
      <c r="L483" s="35"/>
      <c r="M483" s="42"/>
      <c r="N483" s="35"/>
      <c r="O483" s="35"/>
      <c r="P483" s="42"/>
      <c r="Q483" s="35"/>
      <c r="R483" s="42"/>
      <c r="S483" s="35"/>
    </row>
    <row r="484" spans="1:19">
      <c r="A484" s="42"/>
      <c r="E484" s="35"/>
      <c r="F484" s="42"/>
      <c r="G484" s="35"/>
      <c r="H484" s="42"/>
      <c r="I484" s="35"/>
      <c r="J484" s="35"/>
      <c r="K484" s="42"/>
      <c r="L484" s="35"/>
      <c r="M484" s="42"/>
      <c r="N484" s="35"/>
      <c r="O484" s="35"/>
      <c r="P484" s="42"/>
      <c r="Q484" s="35"/>
      <c r="R484" s="42"/>
      <c r="S484" s="35"/>
    </row>
    <row r="485" spans="1:19">
      <c r="A485" s="42"/>
      <c r="E485" s="35"/>
      <c r="F485" s="42"/>
      <c r="G485" s="35"/>
      <c r="H485" s="42"/>
      <c r="I485" s="35"/>
      <c r="J485" s="35"/>
      <c r="K485" s="42"/>
      <c r="L485" s="35"/>
      <c r="M485" s="42"/>
      <c r="N485" s="35"/>
      <c r="O485" s="35"/>
      <c r="P485" s="42"/>
      <c r="Q485" s="35"/>
      <c r="R485" s="42"/>
      <c r="S485" s="35"/>
    </row>
    <row r="486" spans="1:19">
      <c r="A486" s="42"/>
      <c r="E486" s="35"/>
      <c r="F486" s="42"/>
      <c r="G486" s="35"/>
      <c r="H486" s="42"/>
      <c r="I486" s="35"/>
      <c r="J486" s="35"/>
      <c r="K486" s="42"/>
      <c r="L486" s="35"/>
      <c r="M486" s="42"/>
      <c r="N486" s="35"/>
      <c r="O486" s="35"/>
      <c r="P486" s="42"/>
      <c r="Q486" s="35"/>
      <c r="R486" s="42"/>
      <c r="S486" s="35"/>
    </row>
    <row r="487" spans="1:19">
      <c r="A487" s="42"/>
      <c r="E487" s="35"/>
      <c r="F487" s="42"/>
      <c r="G487" s="35"/>
      <c r="H487" s="42"/>
      <c r="I487" s="35"/>
      <c r="J487" s="35"/>
      <c r="K487" s="42"/>
      <c r="L487" s="35"/>
      <c r="M487" s="42"/>
      <c r="N487" s="35"/>
      <c r="O487" s="35"/>
      <c r="P487" s="42"/>
      <c r="Q487" s="35"/>
      <c r="R487" s="42"/>
      <c r="S487" s="35"/>
    </row>
    <row r="488" spans="1:19">
      <c r="A488" s="42"/>
      <c r="E488" s="35"/>
      <c r="F488" s="42"/>
      <c r="G488" s="35"/>
      <c r="H488" s="42"/>
      <c r="I488" s="35"/>
      <c r="J488" s="35"/>
      <c r="K488" s="42"/>
      <c r="L488" s="35"/>
      <c r="M488" s="42"/>
      <c r="N488" s="35"/>
      <c r="O488" s="35"/>
      <c r="P488" s="42"/>
      <c r="Q488" s="35"/>
      <c r="R488" s="42"/>
      <c r="S488" s="35"/>
    </row>
    <row r="489" spans="1:19">
      <c r="A489" s="42"/>
      <c r="E489" s="35"/>
      <c r="F489" s="42"/>
      <c r="G489" s="35"/>
      <c r="H489" s="42"/>
      <c r="I489" s="35"/>
      <c r="J489" s="35"/>
      <c r="K489" s="42"/>
      <c r="L489" s="35"/>
      <c r="M489" s="42"/>
      <c r="N489" s="35"/>
      <c r="O489" s="35"/>
      <c r="P489" s="42"/>
      <c r="Q489" s="35"/>
      <c r="R489" s="42"/>
      <c r="S489" s="35"/>
    </row>
    <row r="490" spans="1:19">
      <c r="A490" s="42"/>
      <c r="E490" s="35"/>
      <c r="F490" s="42"/>
      <c r="G490" s="35"/>
      <c r="H490" s="42"/>
      <c r="I490" s="35"/>
      <c r="J490" s="35"/>
      <c r="K490" s="42"/>
      <c r="L490" s="35"/>
      <c r="M490" s="42"/>
      <c r="N490" s="35"/>
      <c r="O490" s="35"/>
      <c r="P490" s="42"/>
      <c r="Q490" s="35"/>
      <c r="R490" s="42"/>
      <c r="S490" s="35"/>
    </row>
    <row r="491" spans="1:19">
      <c r="A491" s="42"/>
      <c r="E491" s="35"/>
      <c r="F491" s="42"/>
      <c r="G491" s="35"/>
      <c r="H491" s="42"/>
      <c r="I491" s="35"/>
      <c r="J491" s="35"/>
      <c r="K491" s="42"/>
      <c r="L491" s="35"/>
      <c r="M491" s="42"/>
      <c r="N491" s="35"/>
      <c r="O491" s="35"/>
      <c r="P491" s="42"/>
      <c r="Q491" s="35"/>
      <c r="R491" s="42"/>
      <c r="S491" s="35"/>
    </row>
    <row r="492" spans="1:19">
      <c r="A492" s="42"/>
      <c r="E492" s="35"/>
      <c r="F492" s="42"/>
      <c r="G492" s="35"/>
      <c r="H492" s="42"/>
      <c r="I492" s="35"/>
      <c r="J492" s="35"/>
      <c r="K492" s="42"/>
      <c r="L492" s="35"/>
      <c r="M492" s="42"/>
      <c r="N492" s="35"/>
      <c r="O492" s="35"/>
      <c r="P492" s="42"/>
      <c r="Q492" s="35"/>
      <c r="R492" s="42"/>
      <c r="S492" s="35"/>
    </row>
    <row r="493" spans="1:19">
      <c r="A493" s="42"/>
      <c r="E493" s="35"/>
      <c r="F493" s="42"/>
      <c r="G493" s="35"/>
      <c r="H493" s="42"/>
      <c r="I493" s="35"/>
      <c r="J493" s="35"/>
      <c r="K493" s="42"/>
      <c r="L493" s="35"/>
      <c r="M493" s="42"/>
      <c r="N493" s="35"/>
      <c r="O493" s="35"/>
      <c r="P493" s="42"/>
      <c r="Q493" s="35"/>
      <c r="R493" s="42"/>
      <c r="S493" s="35"/>
    </row>
    <row r="494" spans="1:19">
      <c r="A494" s="42"/>
      <c r="E494" s="35"/>
      <c r="F494" s="42"/>
      <c r="G494" s="35"/>
      <c r="H494" s="42"/>
      <c r="I494" s="35"/>
      <c r="J494" s="35"/>
      <c r="K494" s="42"/>
      <c r="L494" s="35"/>
      <c r="M494" s="42"/>
      <c r="N494" s="35"/>
      <c r="O494" s="35"/>
      <c r="P494" s="42"/>
      <c r="Q494" s="35"/>
      <c r="R494" s="42"/>
      <c r="S494" s="35"/>
    </row>
    <row r="495" spans="1:19">
      <c r="A495" s="42"/>
      <c r="E495" s="35"/>
      <c r="F495" s="42"/>
      <c r="G495" s="35"/>
      <c r="H495" s="42"/>
      <c r="I495" s="35"/>
      <c r="J495" s="35"/>
      <c r="K495" s="42"/>
      <c r="L495" s="35"/>
      <c r="M495" s="42"/>
      <c r="N495" s="35"/>
      <c r="O495" s="35"/>
      <c r="P495" s="42"/>
      <c r="Q495" s="35"/>
      <c r="R495" s="42"/>
      <c r="S495" s="35"/>
    </row>
    <row r="496" spans="1:19">
      <c r="A496" s="42"/>
      <c r="E496" s="35"/>
      <c r="F496" s="42"/>
      <c r="G496" s="35"/>
      <c r="H496" s="42"/>
      <c r="I496" s="35"/>
      <c r="J496" s="35"/>
      <c r="K496" s="42"/>
      <c r="L496" s="35"/>
      <c r="M496" s="42"/>
      <c r="N496" s="35"/>
      <c r="O496" s="35"/>
      <c r="P496" s="42"/>
      <c r="Q496" s="35"/>
      <c r="R496" s="42"/>
      <c r="S496" s="35"/>
    </row>
    <row r="497" spans="1:19">
      <c r="A497" s="42"/>
      <c r="E497" s="35"/>
      <c r="F497" s="42"/>
      <c r="G497" s="35"/>
      <c r="H497" s="42"/>
      <c r="I497" s="35"/>
      <c r="J497" s="35"/>
      <c r="K497" s="42"/>
      <c r="L497" s="35"/>
      <c r="M497" s="42"/>
      <c r="N497" s="35"/>
      <c r="O497" s="35"/>
      <c r="P497" s="42"/>
      <c r="Q497" s="35"/>
      <c r="R497" s="42"/>
      <c r="S497" s="35"/>
    </row>
    <row r="498" spans="1:19">
      <c r="A498" s="42"/>
      <c r="E498" s="35"/>
      <c r="F498" s="42"/>
      <c r="G498" s="35"/>
      <c r="H498" s="42"/>
      <c r="I498" s="35"/>
      <c r="J498" s="35"/>
      <c r="K498" s="42"/>
      <c r="L498" s="35"/>
      <c r="M498" s="42"/>
      <c r="N498" s="35"/>
      <c r="O498" s="35"/>
      <c r="P498" s="42"/>
      <c r="Q498" s="35"/>
      <c r="R498" s="42"/>
      <c r="S498" s="35"/>
    </row>
    <row r="499" spans="1:19">
      <c r="A499" s="42"/>
      <c r="E499" s="35"/>
      <c r="F499" s="42"/>
      <c r="G499" s="35"/>
      <c r="H499" s="42"/>
      <c r="I499" s="35"/>
      <c r="J499" s="35"/>
      <c r="K499" s="42"/>
      <c r="L499" s="35"/>
      <c r="M499" s="42"/>
      <c r="N499" s="35"/>
      <c r="O499" s="35"/>
      <c r="P499" s="42"/>
      <c r="Q499" s="35"/>
      <c r="R499" s="42"/>
      <c r="S499" s="35"/>
    </row>
    <row r="500" spans="1:19">
      <c r="A500" s="42"/>
      <c r="E500" s="35"/>
      <c r="F500" s="42"/>
      <c r="G500" s="35"/>
      <c r="H500" s="42"/>
      <c r="I500" s="35"/>
      <c r="J500" s="35"/>
      <c r="K500" s="42"/>
      <c r="L500" s="35"/>
      <c r="M500" s="42"/>
      <c r="N500" s="35"/>
      <c r="O500" s="35"/>
      <c r="P500" s="42"/>
      <c r="Q500" s="35"/>
      <c r="R500" s="42"/>
      <c r="S500" s="35"/>
    </row>
    <row r="501" spans="1:19">
      <c r="A501" s="42"/>
      <c r="E501" s="35"/>
      <c r="F501" s="42"/>
      <c r="G501" s="35"/>
      <c r="H501" s="42"/>
      <c r="I501" s="35"/>
      <c r="J501" s="35"/>
      <c r="K501" s="42"/>
      <c r="L501" s="35"/>
      <c r="M501" s="42"/>
      <c r="N501" s="35"/>
      <c r="O501" s="35"/>
      <c r="P501" s="42"/>
      <c r="Q501" s="35"/>
      <c r="R501" s="42"/>
      <c r="S501" s="35"/>
    </row>
    <row r="502" spans="1:19">
      <c r="A502" s="42"/>
      <c r="E502" s="35"/>
      <c r="F502" s="42"/>
      <c r="G502" s="35"/>
      <c r="H502" s="42"/>
      <c r="I502" s="35"/>
      <c r="J502" s="35"/>
      <c r="K502" s="42"/>
      <c r="L502" s="35"/>
      <c r="M502" s="42"/>
      <c r="N502" s="35"/>
      <c r="O502" s="35"/>
      <c r="P502" s="42"/>
      <c r="Q502" s="35"/>
      <c r="R502" s="42"/>
      <c r="S502" s="35"/>
    </row>
    <row r="503" spans="1:19">
      <c r="A503" s="42"/>
      <c r="E503" s="35"/>
      <c r="F503" s="42"/>
      <c r="G503" s="35"/>
      <c r="H503" s="42"/>
      <c r="I503" s="35"/>
      <c r="J503" s="35"/>
      <c r="K503" s="42"/>
      <c r="L503" s="35"/>
      <c r="M503" s="42"/>
      <c r="N503" s="35"/>
      <c r="O503" s="35"/>
      <c r="P503" s="42"/>
      <c r="Q503" s="35"/>
      <c r="R503" s="42"/>
      <c r="S503" s="35"/>
    </row>
    <row r="504" spans="1:19">
      <c r="A504" s="42"/>
      <c r="E504" s="35"/>
      <c r="F504" s="42"/>
      <c r="G504" s="35"/>
      <c r="H504" s="42"/>
      <c r="I504" s="35"/>
      <c r="J504" s="35"/>
      <c r="K504" s="42"/>
      <c r="L504" s="35"/>
      <c r="M504" s="42"/>
      <c r="N504" s="35"/>
      <c r="O504" s="35"/>
      <c r="P504" s="42"/>
      <c r="Q504" s="35"/>
      <c r="R504" s="42"/>
      <c r="S504" s="35"/>
    </row>
    <row r="505" spans="1:19">
      <c r="A505" s="42"/>
      <c r="E505" s="35"/>
      <c r="F505" s="42"/>
      <c r="G505" s="35"/>
      <c r="H505" s="42"/>
      <c r="I505" s="35"/>
      <c r="J505" s="35"/>
      <c r="K505" s="42"/>
      <c r="L505" s="35"/>
      <c r="M505" s="42"/>
      <c r="N505" s="35"/>
      <c r="O505" s="35"/>
      <c r="P505" s="42"/>
      <c r="Q505" s="35"/>
      <c r="R505" s="42"/>
      <c r="S505" s="35"/>
    </row>
    <row r="506" spans="1:19">
      <c r="A506" s="42"/>
      <c r="E506" s="35"/>
      <c r="F506" s="42"/>
      <c r="G506" s="35"/>
      <c r="H506" s="42"/>
      <c r="I506" s="35"/>
      <c r="J506" s="35"/>
      <c r="K506" s="42"/>
      <c r="L506" s="35"/>
      <c r="M506" s="42"/>
      <c r="N506" s="35"/>
      <c r="O506" s="35"/>
      <c r="P506" s="42"/>
      <c r="Q506" s="35"/>
      <c r="R506" s="42"/>
      <c r="S506" s="35"/>
    </row>
    <row r="507" spans="1:19">
      <c r="A507" s="42"/>
      <c r="E507" s="35"/>
      <c r="F507" s="42"/>
      <c r="G507" s="35"/>
      <c r="H507" s="42"/>
      <c r="I507" s="35"/>
      <c r="J507" s="35"/>
      <c r="K507" s="42"/>
      <c r="L507" s="35"/>
      <c r="M507" s="42"/>
      <c r="N507" s="35"/>
      <c r="O507" s="35"/>
      <c r="P507" s="42"/>
      <c r="Q507" s="35"/>
      <c r="R507" s="42"/>
      <c r="S507" s="35"/>
    </row>
    <row r="508" spans="1:19">
      <c r="A508" s="42"/>
      <c r="E508" s="35"/>
      <c r="F508" s="42"/>
      <c r="G508" s="35"/>
      <c r="H508" s="42"/>
      <c r="I508" s="35"/>
      <c r="J508" s="35"/>
      <c r="K508" s="42"/>
      <c r="L508" s="35"/>
      <c r="M508" s="42"/>
      <c r="N508" s="35"/>
      <c r="O508" s="35"/>
      <c r="P508" s="42"/>
      <c r="Q508" s="35"/>
      <c r="R508" s="42"/>
      <c r="S508" s="35"/>
    </row>
    <row r="509" spans="1:19">
      <c r="A509" s="42"/>
      <c r="E509" s="35"/>
      <c r="F509" s="42"/>
      <c r="G509" s="35"/>
      <c r="H509" s="42"/>
      <c r="I509" s="35"/>
      <c r="J509" s="35"/>
      <c r="K509" s="42"/>
      <c r="L509" s="35"/>
      <c r="M509" s="42"/>
      <c r="N509" s="35"/>
      <c r="O509" s="35"/>
      <c r="P509" s="42"/>
      <c r="Q509" s="35"/>
      <c r="R509" s="42"/>
      <c r="S509" s="35"/>
    </row>
    <row r="510" spans="1:19">
      <c r="A510" s="42"/>
      <c r="E510" s="35"/>
      <c r="F510" s="42"/>
      <c r="G510" s="35"/>
      <c r="H510" s="42"/>
      <c r="I510" s="35"/>
      <c r="J510" s="35"/>
      <c r="K510" s="42"/>
      <c r="L510" s="35"/>
      <c r="M510" s="42"/>
      <c r="N510" s="35"/>
      <c r="O510" s="35"/>
      <c r="P510" s="42"/>
      <c r="Q510" s="35"/>
      <c r="R510" s="42"/>
      <c r="S510" s="35"/>
    </row>
    <row r="511" spans="1:19">
      <c r="A511" s="42"/>
      <c r="E511" s="35"/>
      <c r="F511" s="42"/>
      <c r="G511" s="35"/>
      <c r="H511" s="42"/>
      <c r="I511" s="35"/>
      <c r="J511" s="35"/>
      <c r="K511" s="42"/>
      <c r="L511" s="35"/>
      <c r="M511" s="42"/>
      <c r="N511" s="35"/>
      <c r="O511" s="35"/>
      <c r="P511" s="42"/>
      <c r="Q511" s="35"/>
      <c r="R511" s="42"/>
      <c r="S511" s="35"/>
    </row>
    <row r="512" spans="1:19">
      <c r="A512" s="42"/>
      <c r="E512" s="35"/>
      <c r="F512" s="42"/>
      <c r="G512" s="35"/>
      <c r="H512" s="42"/>
      <c r="I512" s="35"/>
      <c r="J512" s="35"/>
      <c r="K512" s="42"/>
      <c r="L512" s="35"/>
      <c r="M512" s="42"/>
      <c r="N512" s="35"/>
      <c r="O512" s="35"/>
      <c r="P512" s="42"/>
      <c r="Q512" s="35"/>
      <c r="R512" s="42"/>
      <c r="S512" s="35"/>
    </row>
    <row r="513" spans="1:19">
      <c r="A513" s="42"/>
      <c r="E513" s="35"/>
      <c r="F513" s="42"/>
      <c r="G513" s="35"/>
      <c r="H513" s="42"/>
      <c r="I513" s="35"/>
      <c r="J513" s="35"/>
      <c r="K513" s="42"/>
      <c r="L513" s="35"/>
      <c r="M513" s="42"/>
      <c r="N513" s="35"/>
      <c r="O513" s="35"/>
      <c r="P513" s="42"/>
      <c r="Q513" s="35"/>
      <c r="R513" s="42"/>
      <c r="S513" s="35"/>
    </row>
    <row r="514" spans="1:19">
      <c r="A514" s="42"/>
      <c r="E514" s="35"/>
      <c r="F514" s="42"/>
      <c r="G514" s="35"/>
      <c r="H514" s="42"/>
      <c r="I514" s="35"/>
      <c r="J514" s="35"/>
      <c r="K514" s="42"/>
      <c r="L514" s="35"/>
      <c r="M514" s="42"/>
      <c r="N514" s="35"/>
      <c r="O514" s="35"/>
      <c r="P514" s="42"/>
      <c r="Q514" s="35"/>
      <c r="R514" s="42"/>
      <c r="S514" s="35"/>
    </row>
    <row r="515" spans="1:19">
      <c r="A515" s="42"/>
      <c r="E515" s="35"/>
      <c r="F515" s="42"/>
      <c r="G515" s="35"/>
      <c r="H515" s="42"/>
      <c r="I515" s="35"/>
      <c r="J515" s="35"/>
      <c r="K515" s="42"/>
      <c r="L515" s="35"/>
      <c r="M515" s="42"/>
      <c r="N515" s="35"/>
      <c r="O515" s="35"/>
      <c r="P515" s="42"/>
      <c r="Q515" s="35"/>
      <c r="R515" s="42"/>
      <c r="S515" s="35"/>
    </row>
    <row r="516" spans="1:19">
      <c r="A516" s="42"/>
      <c r="E516" s="35"/>
      <c r="F516" s="42"/>
      <c r="G516" s="35"/>
      <c r="H516" s="42"/>
      <c r="I516" s="35"/>
      <c r="J516" s="35"/>
      <c r="K516" s="42"/>
      <c r="L516" s="35"/>
      <c r="M516" s="42"/>
      <c r="N516" s="35"/>
      <c r="O516" s="35"/>
      <c r="P516" s="42"/>
      <c r="Q516" s="35"/>
      <c r="R516" s="42"/>
      <c r="S516" s="35"/>
    </row>
    <row r="517" spans="1:19">
      <c r="A517" s="42"/>
      <c r="E517" s="35"/>
      <c r="F517" s="42"/>
      <c r="G517" s="35"/>
      <c r="H517" s="42"/>
      <c r="I517" s="35"/>
      <c r="J517" s="35"/>
      <c r="K517" s="42"/>
      <c r="L517" s="35"/>
      <c r="M517" s="42"/>
      <c r="N517" s="35"/>
      <c r="O517" s="35"/>
      <c r="P517" s="42"/>
      <c r="Q517" s="35"/>
      <c r="R517" s="42"/>
      <c r="S517" s="35"/>
    </row>
    <row r="518" spans="1:19">
      <c r="A518" s="42"/>
      <c r="E518" s="35"/>
      <c r="F518" s="42"/>
      <c r="G518" s="35"/>
      <c r="H518" s="42"/>
      <c r="I518" s="35"/>
      <c r="J518" s="35"/>
      <c r="K518" s="42"/>
      <c r="L518" s="35"/>
      <c r="M518" s="42"/>
      <c r="N518" s="35"/>
      <c r="O518" s="35"/>
      <c r="P518" s="42"/>
      <c r="Q518" s="35"/>
      <c r="R518" s="42"/>
      <c r="S518" s="35"/>
    </row>
    <row r="519" spans="1:19">
      <c r="A519" s="42"/>
      <c r="E519" s="35"/>
      <c r="F519" s="42"/>
      <c r="G519" s="35"/>
      <c r="H519" s="42"/>
      <c r="I519" s="35"/>
      <c r="J519" s="35"/>
      <c r="K519" s="42"/>
      <c r="L519" s="35"/>
      <c r="M519" s="42"/>
      <c r="N519" s="35"/>
      <c r="O519" s="35"/>
      <c r="P519" s="42"/>
      <c r="Q519" s="35"/>
      <c r="R519" s="42"/>
      <c r="S519" s="35"/>
    </row>
    <row r="520" spans="1:19">
      <c r="A520" s="42"/>
      <c r="E520" s="35"/>
      <c r="F520" s="42"/>
      <c r="G520" s="35"/>
      <c r="H520" s="42"/>
      <c r="I520" s="35"/>
      <c r="J520" s="35"/>
      <c r="K520" s="42"/>
      <c r="L520" s="35"/>
      <c r="M520" s="42"/>
      <c r="N520" s="35"/>
      <c r="O520" s="35"/>
      <c r="P520" s="42"/>
      <c r="Q520" s="35"/>
      <c r="R520" s="42"/>
      <c r="S520" s="35"/>
    </row>
    <row r="521" spans="1:19">
      <c r="A521" s="42"/>
      <c r="E521" s="35"/>
      <c r="F521" s="42"/>
      <c r="G521" s="35"/>
      <c r="H521" s="42"/>
      <c r="I521" s="35"/>
      <c r="J521" s="35"/>
      <c r="K521" s="42"/>
      <c r="L521" s="35"/>
      <c r="M521" s="42"/>
      <c r="N521" s="35"/>
      <c r="O521" s="35"/>
      <c r="P521" s="42"/>
      <c r="Q521" s="35"/>
      <c r="R521" s="42"/>
      <c r="S521" s="35"/>
    </row>
    <row r="522" spans="1:19">
      <c r="A522" s="42"/>
      <c r="E522" s="35"/>
      <c r="F522" s="42"/>
      <c r="G522" s="35"/>
      <c r="H522" s="42"/>
      <c r="I522" s="35"/>
      <c r="J522" s="35"/>
      <c r="K522" s="42"/>
      <c r="L522" s="35"/>
      <c r="M522" s="42"/>
      <c r="N522" s="35"/>
      <c r="O522" s="35"/>
      <c r="P522" s="42"/>
      <c r="Q522" s="35"/>
      <c r="R522" s="42"/>
      <c r="S522" s="35"/>
    </row>
    <row r="523" spans="1:19">
      <c r="A523" s="42"/>
      <c r="E523" s="35"/>
      <c r="F523" s="42"/>
      <c r="G523" s="35"/>
      <c r="H523" s="42"/>
      <c r="I523" s="35"/>
      <c r="J523" s="35"/>
      <c r="K523" s="42"/>
      <c r="L523" s="35"/>
      <c r="M523" s="42"/>
      <c r="N523" s="35"/>
      <c r="O523" s="35"/>
      <c r="P523" s="42"/>
      <c r="Q523" s="35"/>
      <c r="R523" s="42"/>
      <c r="S523" s="35"/>
    </row>
    <row r="524" spans="1:19">
      <c r="A524" s="42"/>
      <c r="E524" s="35"/>
      <c r="F524" s="42"/>
      <c r="G524" s="35"/>
      <c r="H524" s="42"/>
      <c r="I524" s="35"/>
      <c r="J524" s="35"/>
      <c r="K524" s="42"/>
      <c r="L524" s="35"/>
      <c r="M524" s="42"/>
      <c r="N524" s="35"/>
      <c r="O524" s="35"/>
      <c r="P524" s="42"/>
      <c r="Q524" s="35"/>
      <c r="R524" s="42"/>
      <c r="S524" s="35"/>
    </row>
    <row r="525" spans="1:19">
      <c r="A525" s="42"/>
      <c r="E525" s="35"/>
      <c r="F525" s="42"/>
      <c r="G525" s="35"/>
      <c r="H525" s="42"/>
      <c r="I525" s="35"/>
      <c r="J525" s="35"/>
      <c r="K525" s="42"/>
      <c r="L525" s="35"/>
      <c r="M525" s="42"/>
      <c r="N525" s="35"/>
      <c r="O525" s="35"/>
      <c r="P525" s="42"/>
      <c r="Q525" s="35"/>
      <c r="R525" s="42"/>
      <c r="S525" s="35"/>
    </row>
    <row r="526" spans="1:19">
      <c r="A526" s="42"/>
      <c r="E526" s="35"/>
      <c r="F526" s="42"/>
      <c r="G526" s="35"/>
      <c r="H526" s="42"/>
      <c r="I526" s="35"/>
      <c r="J526" s="35"/>
      <c r="K526" s="42"/>
      <c r="L526" s="35"/>
      <c r="M526" s="42"/>
      <c r="N526" s="35"/>
      <c r="O526" s="35"/>
      <c r="P526" s="42"/>
      <c r="Q526" s="35"/>
      <c r="R526" s="42"/>
      <c r="S526" s="35"/>
    </row>
    <row r="527" spans="1:19">
      <c r="A527" s="42"/>
      <c r="E527" s="35"/>
      <c r="F527" s="42"/>
      <c r="G527" s="35"/>
      <c r="H527" s="42"/>
      <c r="I527" s="35"/>
      <c r="J527" s="35"/>
      <c r="K527" s="42"/>
      <c r="L527" s="35"/>
      <c r="M527" s="42"/>
      <c r="N527" s="35"/>
      <c r="O527" s="35"/>
      <c r="P527" s="42"/>
      <c r="Q527" s="35"/>
      <c r="R527" s="42"/>
      <c r="S527" s="35"/>
    </row>
    <row r="528" spans="1:19">
      <c r="A528" s="42"/>
      <c r="E528" s="35"/>
      <c r="F528" s="42"/>
      <c r="G528" s="35"/>
      <c r="H528" s="42"/>
      <c r="I528" s="35"/>
      <c r="J528" s="35"/>
      <c r="K528" s="42"/>
      <c r="L528" s="35"/>
      <c r="M528" s="42"/>
      <c r="N528" s="35"/>
      <c r="O528" s="35"/>
      <c r="P528" s="42"/>
      <c r="Q528" s="35"/>
      <c r="R528" s="42"/>
      <c r="S528" s="35"/>
    </row>
    <row r="529" spans="1:19">
      <c r="A529" s="42"/>
      <c r="E529" s="35"/>
      <c r="F529" s="42"/>
      <c r="G529" s="35"/>
      <c r="H529" s="42"/>
      <c r="I529" s="35"/>
      <c r="J529" s="35"/>
      <c r="K529" s="42"/>
      <c r="L529" s="35"/>
      <c r="M529" s="42"/>
      <c r="N529" s="35"/>
      <c r="O529" s="35"/>
      <c r="P529" s="42"/>
      <c r="Q529" s="35"/>
      <c r="R529" s="42"/>
      <c r="S529" s="35"/>
    </row>
    <row r="530" spans="1:19">
      <c r="A530" s="42"/>
      <c r="E530" s="35"/>
      <c r="F530" s="42"/>
      <c r="G530" s="35"/>
      <c r="H530" s="42"/>
      <c r="I530" s="35"/>
      <c r="J530" s="35"/>
      <c r="K530" s="42"/>
      <c r="L530" s="35"/>
      <c r="M530" s="42"/>
      <c r="N530" s="35"/>
      <c r="O530" s="35"/>
      <c r="P530" s="42"/>
      <c r="Q530" s="35"/>
      <c r="R530" s="42"/>
      <c r="S530" s="35"/>
    </row>
    <row r="531" spans="1:19">
      <c r="A531" s="42"/>
      <c r="E531" s="35"/>
      <c r="F531" s="42"/>
      <c r="G531" s="35"/>
      <c r="H531" s="42"/>
      <c r="I531" s="35"/>
      <c r="J531" s="35"/>
      <c r="K531" s="42"/>
      <c r="L531" s="35"/>
      <c r="M531" s="42"/>
      <c r="N531" s="35"/>
      <c r="O531" s="35"/>
      <c r="P531" s="42"/>
      <c r="Q531" s="35"/>
      <c r="R531" s="42"/>
      <c r="S531" s="35"/>
    </row>
    <row r="532" spans="1:19">
      <c r="A532" s="42"/>
      <c r="E532" s="35"/>
      <c r="F532" s="42"/>
      <c r="G532" s="35"/>
      <c r="H532" s="42"/>
      <c r="I532" s="35"/>
      <c r="J532" s="35"/>
      <c r="K532" s="42"/>
      <c r="L532" s="35"/>
      <c r="M532" s="42"/>
      <c r="N532" s="35"/>
      <c r="O532" s="35"/>
      <c r="P532" s="42"/>
      <c r="Q532" s="35"/>
      <c r="R532" s="42"/>
      <c r="S532" s="35"/>
    </row>
    <row r="533" spans="1:19">
      <c r="A533" s="42"/>
      <c r="E533" s="35"/>
      <c r="F533" s="42"/>
      <c r="G533" s="35"/>
      <c r="H533" s="42"/>
      <c r="I533" s="35"/>
      <c r="J533" s="35"/>
      <c r="K533" s="42"/>
      <c r="L533" s="35"/>
      <c r="M533" s="42"/>
      <c r="N533" s="35"/>
      <c r="O533" s="35"/>
      <c r="P533" s="42"/>
      <c r="Q533" s="35"/>
      <c r="R533" s="42"/>
      <c r="S533" s="35"/>
    </row>
    <row r="534" spans="1:19">
      <c r="A534" s="42"/>
      <c r="E534" s="35"/>
      <c r="F534" s="42"/>
      <c r="G534" s="35"/>
      <c r="H534" s="42"/>
      <c r="I534" s="35"/>
      <c r="J534" s="35"/>
      <c r="K534" s="42"/>
      <c r="L534" s="35"/>
      <c r="M534" s="42"/>
      <c r="N534" s="35"/>
      <c r="O534" s="35"/>
      <c r="P534" s="42"/>
      <c r="Q534" s="35"/>
      <c r="R534" s="42"/>
      <c r="S534" s="35"/>
    </row>
    <row r="535" spans="1:19">
      <c r="A535" s="42"/>
      <c r="E535" s="35"/>
      <c r="F535" s="42"/>
      <c r="G535" s="35"/>
      <c r="H535" s="42"/>
      <c r="I535" s="35"/>
      <c r="J535" s="35"/>
      <c r="K535" s="42"/>
      <c r="L535" s="35"/>
      <c r="M535" s="42"/>
      <c r="N535" s="35"/>
      <c r="O535" s="35"/>
      <c r="P535" s="42"/>
      <c r="Q535" s="35"/>
      <c r="R535" s="42"/>
      <c r="S535" s="35"/>
    </row>
    <row r="536" spans="1:19">
      <c r="A536" s="42"/>
      <c r="E536" s="35"/>
      <c r="F536" s="42"/>
      <c r="G536" s="35"/>
      <c r="H536" s="42"/>
      <c r="I536" s="35"/>
      <c r="J536" s="35"/>
      <c r="K536" s="42"/>
      <c r="L536" s="35"/>
      <c r="M536" s="42"/>
      <c r="N536" s="35"/>
      <c r="O536" s="35"/>
      <c r="P536" s="42"/>
      <c r="Q536" s="35"/>
      <c r="R536" s="42"/>
      <c r="S536" s="35"/>
    </row>
    <row r="537" spans="1:19">
      <c r="A537" s="42"/>
      <c r="E537" s="35"/>
      <c r="F537" s="42"/>
      <c r="G537" s="35"/>
      <c r="H537" s="42"/>
      <c r="I537" s="35"/>
      <c r="J537" s="35"/>
      <c r="K537" s="42"/>
      <c r="L537" s="35"/>
      <c r="M537" s="42"/>
      <c r="N537" s="35"/>
      <c r="O537" s="35"/>
      <c r="P537" s="42"/>
      <c r="Q537" s="35"/>
      <c r="R537" s="42"/>
      <c r="S537" s="35"/>
    </row>
    <row r="538" spans="1:19">
      <c r="A538" s="42"/>
      <c r="E538" s="35"/>
      <c r="F538" s="42"/>
      <c r="G538" s="35"/>
      <c r="H538" s="42"/>
      <c r="I538" s="35"/>
      <c r="J538" s="35"/>
      <c r="K538" s="42"/>
      <c r="L538" s="35"/>
      <c r="M538" s="42"/>
      <c r="N538" s="35"/>
      <c r="O538" s="35"/>
      <c r="P538" s="42"/>
      <c r="Q538" s="35"/>
      <c r="R538" s="42"/>
      <c r="S538" s="35"/>
    </row>
    <row r="539" spans="1:19">
      <c r="A539" s="42"/>
      <c r="E539" s="35"/>
      <c r="F539" s="42"/>
      <c r="G539" s="35"/>
      <c r="H539" s="42"/>
      <c r="I539" s="35"/>
      <c r="J539" s="35"/>
      <c r="K539" s="42"/>
      <c r="L539" s="35"/>
      <c r="M539" s="42"/>
      <c r="N539" s="35"/>
      <c r="O539" s="35"/>
      <c r="P539" s="42"/>
      <c r="Q539" s="35"/>
      <c r="R539" s="42"/>
      <c r="S539" s="35"/>
    </row>
    <row r="540" spans="1:19">
      <c r="A540" s="42"/>
      <c r="E540" s="35"/>
      <c r="F540" s="42"/>
      <c r="G540" s="35"/>
      <c r="H540" s="42"/>
      <c r="I540" s="35"/>
      <c r="J540" s="35"/>
      <c r="K540" s="42"/>
      <c r="L540" s="35"/>
      <c r="M540" s="42"/>
      <c r="N540" s="35"/>
      <c r="O540" s="35"/>
      <c r="P540" s="42"/>
      <c r="Q540" s="35"/>
      <c r="R540" s="42"/>
      <c r="S540" s="35"/>
    </row>
    <row r="541" spans="1:19">
      <c r="A541" s="42"/>
      <c r="E541" s="35"/>
      <c r="F541" s="42"/>
      <c r="G541" s="35"/>
      <c r="H541" s="42"/>
      <c r="I541" s="35"/>
      <c r="J541" s="35"/>
      <c r="K541" s="42"/>
      <c r="L541" s="35"/>
      <c r="M541" s="42"/>
      <c r="N541" s="35"/>
      <c r="O541" s="35"/>
      <c r="P541" s="42"/>
      <c r="Q541" s="35"/>
      <c r="R541" s="42"/>
      <c r="S541" s="35"/>
    </row>
    <row r="542" spans="1:19">
      <c r="A542" s="42"/>
      <c r="E542" s="35"/>
      <c r="F542" s="42"/>
      <c r="G542" s="35"/>
      <c r="H542" s="42"/>
      <c r="I542" s="35"/>
      <c r="J542" s="35"/>
      <c r="K542" s="42"/>
      <c r="L542" s="35"/>
      <c r="M542" s="42"/>
      <c r="N542" s="35"/>
      <c r="O542" s="35"/>
      <c r="P542" s="42"/>
      <c r="Q542" s="35"/>
      <c r="R542" s="42"/>
      <c r="S542" s="35"/>
    </row>
    <row r="543" spans="1:19">
      <c r="A543" s="42"/>
      <c r="E543" s="35"/>
      <c r="F543" s="42"/>
      <c r="G543" s="35"/>
      <c r="H543" s="42"/>
      <c r="I543" s="35"/>
      <c r="J543" s="35"/>
      <c r="K543" s="42"/>
      <c r="L543" s="35"/>
      <c r="M543" s="42"/>
      <c r="N543" s="35"/>
      <c r="O543" s="35"/>
      <c r="P543" s="42"/>
      <c r="Q543" s="35"/>
      <c r="R543" s="42"/>
      <c r="S543" s="35"/>
    </row>
    <row r="544" spans="1:19">
      <c r="A544" s="42"/>
      <c r="E544" s="35"/>
      <c r="F544" s="42"/>
      <c r="G544" s="35"/>
      <c r="H544" s="42"/>
      <c r="I544" s="35"/>
      <c r="J544" s="35"/>
      <c r="K544" s="42"/>
      <c r="L544" s="35"/>
      <c r="M544" s="42"/>
      <c r="N544" s="35"/>
      <c r="O544" s="35"/>
      <c r="P544" s="42"/>
      <c r="Q544" s="35"/>
      <c r="R544" s="42"/>
      <c r="S544" s="35"/>
    </row>
    <row r="545" spans="1:19">
      <c r="A545" s="42"/>
      <c r="E545" s="35"/>
      <c r="F545" s="42"/>
      <c r="G545" s="35"/>
      <c r="H545" s="42"/>
      <c r="I545" s="35"/>
      <c r="J545" s="35"/>
      <c r="K545" s="42"/>
      <c r="L545" s="35"/>
      <c r="M545" s="42"/>
      <c r="N545" s="35"/>
      <c r="O545" s="35"/>
      <c r="P545" s="42"/>
      <c r="Q545" s="35"/>
      <c r="R545" s="42"/>
      <c r="S545" s="35"/>
    </row>
    <row r="546" spans="1:19">
      <c r="A546" s="42"/>
      <c r="E546" s="35"/>
      <c r="F546" s="42"/>
      <c r="G546" s="35"/>
      <c r="H546" s="42"/>
      <c r="I546" s="35"/>
      <c r="J546" s="35"/>
      <c r="K546" s="42"/>
      <c r="L546" s="35"/>
      <c r="M546" s="42"/>
      <c r="N546" s="35"/>
      <c r="O546" s="35"/>
      <c r="P546" s="42"/>
      <c r="Q546" s="35"/>
      <c r="R546" s="42"/>
      <c r="S546" s="35"/>
    </row>
    <row r="547" spans="1:19">
      <c r="A547" s="42"/>
      <c r="E547" s="35"/>
      <c r="F547" s="42"/>
      <c r="G547" s="35"/>
      <c r="H547" s="42"/>
      <c r="I547" s="35"/>
      <c r="J547" s="35"/>
      <c r="K547" s="42"/>
      <c r="L547" s="35"/>
      <c r="M547" s="42"/>
      <c r="N547" s="35"/>
      <c r="O547" s="35"/>
      <c r="P547" s="42"/>
      <c r="Q547" s="35"/>
      <c r="R547" s="42"/>
      <c r="S547" s="35"/>
    </row>
    <row r="548" spans="1:19">
      <c r="A548" s="42"/>
      <c r="E548" s="35"/>
      <c r="F548" s="42"/>
      <c r="G548" s="35"/>
      <c r="H548" s="42"/>
      <c r="I548" s="35"/>
      <c r="J548" s="35"/>
      <c r="K548" s="42"/>
      <c r="L548" s="35"/>
      <c r="M548" s="42"/>
      <c r="N548" s="35"/>
      <c r="O548" s="35"/>
      <c r="P548" s="42"/>
      <c r="Q548" s="35"/>
      <c r="R548" s="42"/>
      <c r="S548" s="35"/>
    </row>
    <row r="549" spans="1:19">
      <c r="A549" s="42"/>
      <c r="E549" s="35"/>
      <c r="F549" s="42"/>
      <c r="G549" s="35"/>
      <c r="H549" s="42"/>
      <c r="I549" s="35"/>
      <c r="J549" s="35"/>
      <c r="K549" s="42"/>
      <c r="L549" s="35"/>
      <c r="M549" s="42"/>
      <c r="N549" s="35"/>
      <c r="O549" s="35"/>
      <c r="P549" s="42"/>
      <c r="Q549" s="35"/>
      <c r="R549" s="42"/>
      <c r="S549" s="35"/>
    </row>
    <row r="550" spans="1:19">
      <c r="A550" s="42"/>
      <c r="E550" s="35"/>
      <c r="F550" s="42"/>
      <c r="G550" s="35"/>
      <c r="H550" s="42"/>
      <c r="I550" s="35"/>
      <c r="J550" s="35"/>
      <c r="K550" s="42"/>
      <c r="L550" s="35"/>
      <c r="M550" s="42"/>
      <c r="N550" s="35"/>
      <c r="O550" s="35"/>
      <c r="P550" s="42"/>
      <c r="Q550" s="35"/>
      <c r="R550" s="42"/>
      <c r="S550" s="35"/>
    </row>
    <row r="551" spans="1:19">
      <c r="A551" s="42"/>
      <c r="E551" s="35"/>
      <c r="F551" s="42"/>
      <c r="G551" s="35"/>
      <c r="H551" s="42"/>
      <c r="I551" s="35"/>
      <c r="J551" s="35"/>
      <c r="K551" s="42"/>
      <c r="L551" s="35"/>
      <c r="M551" s="42"/>
      <c r="N551" s="35"/>
      <c r="O551" s="35"/>
      <c r="P551" s="42"/>
      <c r="Q551" s="35"/>
      <c r="R551" s="42"/>
      <c r="S551" s="35"/>
    </row>
    <row r="552" spans="1:19">
      <c r="A552" s="42"/>
      <c r="E552" s="35"/>
      <c r="F552" s="42"/>
      <c r="G552" s="35"/>
      <c r="H552" s="42"/>
      <c r="I552" s="35"/>
      <c r="J552" s="35"/>
      <c r="K552" s="42"/>
      <c r="L552" s="35"/>
      <c r="M552" s="42"/>
      <c r="N552" s="35"/>
      <c r="O552" s="35"/>
      <c r="P552" s="42"/>
      <c r="Q552" s="35"/>
      <c r="R552" s="42"/>
      <c r="S552" s="35"/>
    </row>
    <row r="553" spans="1:19">
      <c r="A553" s="42"/>
      <c r="E553" s="35"/>
      <c r="F553" s="42"/>
      <c r="G553" s="35"/>
      <c r="H553" s="42"/>
      <c r="I553" s="35"/>
      <c r="J553" s="35"/>
      <c r="K553" s="42"/>
      <c r="L553" s="35"/>
      <c r="M553" s="42"/>
      <c r="N553" s="35"/>
      <c r="O553" s="35"/>
      <c r="P553" s="42"/>
      <c r="Q553" s="35"/>
      <c r="R553" s="42"/>
      <c r="S553" s="35"/>
    </row>
    <row r="554" spans="1:19">
      <c r="A554" s="42"/>
      <c r="E554" s="35"/>
      <c r="F554" s="42"/>
      <c r="G554" s="35"/>
      <c r="H554" s="42"/>
      <c r="I554" s="35"/>
      <c r="J554" s="35"/>
      <c r="K554" s="42"/>
      <c r="L554" s="35"/>
      <c r="M554" s="42"/>
      <c r="N554" s="35"/>
      <c r="O554" s="35"/>
      <c r="P554" s="42"/>
      <c r="Q554" s="35"/>
      <c r="R554" s="42"/>
      <c r="S554" s="35"/>
    </row>
    <row r="555" spans="1:19">
      <c r="A555" s="42"/>
      <c r="E555" s="35"/>
      <c r="F555" s="42"/>
      <c r="G555" s="35"/>
      <c r="H555" s="42"/>
      <c r="I555" s="35"/>
      <c r="J555" s="35"/>
      <c r="K555" s="42"/>
      <c r="L555" s="35"/>
      <c r="M555" s="42"/>
      <c r="N555" s="35"/>
      <c r="O555" s="35"/>
      <c r="P555" s="42"/>
      <c r="Q555" s="35"/>
      <c r="R555" s="42"/>
      <c r="S555" s="35"/>
    </row>
    <row r="556" spans="1:19">
      <c r="A556" s="42"/>
      <c r="E556" s="35"/>
      <c r="F556" s="42"/>
      <c r="G556" s="35"/>
      <c r="H556" s="42"/>
      <c r="I556" s="35"/>
      <c r="J556" s="35"/>
      <c r="K556" s="42"/>
      <c r="L556" s="35"/>
      <c r="M556" s="42"/>
      <c r="N556" s="35"/>
      <c r="O556" s="35"/>
      <c r="P556" s="42"/>
      <c r="Q556" s="35"/>
      <c r="R556" s="42"/>
      <c r="S556" s="35"/>
    </row>
    <row r="557" spans="1:19">
      <c r="A557" s="42"/>
      <c r="E557" s="35"/>
      <c r="F557" s="42"/>
      <c r="G557" s="35"/>
      <c r="H557" s="42"/>
      <c r="I557" s="35"/>
      <c r="J557" s="35"/>
      <c r="K557" s="42"/>
      <c r="L557" s="35"/>
      <c r="M557" s="42"/>
      <c r="N557" s="35"/>
      <c r="O557" s="35"/>
      <c r="P557" s="42"/>
      <c r="Q557" s="35"/>
      <c r="R557" s="42"/>
      <c r="S557" s="35"/>
    </row>
    <row r="558" spans="1:19">
      <c r="A558" s="42"/>
      <c r="E558" s="35"/>
      <c r="F558" s="42"/>
      <c r="G558" s="35"/>
      <c r="H558" s="42"/>
      <c r="I558" s="35"/>
      <c r="J558" s="35"/>
      <c r="K558" s="42"/>
      <c r="L558" s="35"/>
      <c r="M558" s="42"/>
      <c r="N558" s="35"/>
      <c r="O558" s="35"/>
      <c r="P558" s="42"/>
      <c r="Q558" s="35"/>
      <c r="R558" s="42"/>
      <c r="S558" s="35"/>
    </row>
    <row r="559" spans="1:19">
      <c r="A559" s="42"/>
      <c r="E559" s="35"/>
      <c r="F559" s="42"/>
      <c r="G559" s="35"/>
      <c r="H559" s="42"/>
      <c r="I559" s="35"/>
      <c r="J559" s="35"/>
      <c r="K559" s="42"/>
      <c r="L559" s="35"/>
      <c r="M559" s="42"/>
      <c r="N559" s="35"/>
      <c r="O559" s="35"/>
      <c r="P559" s="42"/>
      <c r="Q559" s="35"/>
      <c r="R559" s="42"/>
      <c r="S559" s="35"/>
    </row>
    <row r="560" spans="1:19">
      <c r="A560" s="42"/>
      <c r="E560" s="35"/>
      <c r="F560" s="42"/>
      <c r="G560" s="35"/>
      <c r="H560" s="42"/>
      <c r="I560" s="35"/>
      <c r="J560" s="35"/>
      <c r="K560" s="42"/>
      <c r="L560" s="35"/>
      <c r="M560" s="42"/>
      <c r="N560" s="35"/>
      <c r="O560" s="35"/>
      <c r="P560" s="42"/>
      <c r="Q560" s="35"/>
      <c r="R560" s="42"/>
      <c r="S560" s="35"/>
    </row>
    <row r="561" spans="1:19">
      <c r="A561" s="42"/>
      <c r="E561" s="35"/>
      <c r="F561" s="42"/>
      <c r="G561" s="35"/>
      <c r="H561" s="42"/>
      <c r="I561" s="35"/>
      <c r="J561" s="35"/>
      <c r="K561" s="42"/>
      <c r="L561" s="35"/>
      <c r="M561" s="42"/>
      <c r="N561" s="35"/>
      <c r="O561" s="35"/>
      <c r="P561" s="42"/>
      <c r="Q561" s="35"/>
      <c r="R561" s="42"/>
      <c r="S561" s="35"/>
    </row>
    <row r="562" spans="1:19">
      <c r="A562" s="42"/>
      <c r="E562" s="35"/>
      <c r="F562" s="42"/>
      <c r="G562" s="35"/>
      <c r="H562" s="42"/>
      <c r="I562" s="35"/>
      <c r="J562" s="35"/>
      <c r="K562" s="42"/>
      <c r="L562" s="35"/>
      <c r="M562" s="42"/>
      <c r="N562" s="35"/>
      <c r="O562" s="35"/>
      <c r="P562" s="42"/>
      <c r="Q562" s="35"/>
      <c r="R562" s="42"/>
      <c r="S562" s="35"/>
    </row>
    <row r="563" spans="1:19">
      <c r="A563" s="42"/>
      <c r="E563" s="35"/>
      <c r="F563" s="42"/>
      <c r="G563" s="35"/>
      <c r="H563" s="42"/>
      <c r="I563" s="35"/>
      <c r="J563" s="35"/>
      <c r="K563" s="42"/>
      <c r="L563" s="35"/>
      <c r="M563" s="42"/>
      <c r="N563" s="35"/>
      <c r="O563" s="35"/>
      <c r="P563" s="42"/>
      <c r="Q563" s="35"/>
      <c r="R563" s="42"/>
      <c r="S563" s="35"/>
    </row>
    <row r="564" spans="1:19">
      <c r="A564" s="42"/>
      <c r="E564" s="35"/>
      <c r="F564" s="42"/>
      <c r="G564" s="35"/>
      <c r="H564" s="42"/>
      <c r="I564" s="35"/>
      <c r="J564" s="35"/>
      <c r="K564" s="42"/>
      <c r="L564" s="35"/>
      <c r="M564" s="42"/>
      <c r="N564" s="35"/>
      <c r="O564" s="35"/>
      <c r="P564" s="42"/>
      <c r="Q564" s="35"/>
      <c r="R564" s="42"/>
      <c r="S564" s="35"/>
    </row>
    <row r="565" spans="1:19">
      <c r="A565" s="42"/>
      <c r="E565" s="35"/>
      <c r="F565" s="42"/>
      <c r="G565" s="35"/>
      <c r="H565" s="42"/>
      <c r="I565" s="35"/>
      <c r="J565" s="35"/>
      <c r="K565" s="42"/>
      <c r="L565" s="35"/>
      <c r="M565" s="42"/>
      <c r="N565" s="35"/>
      <c r="O565" s="35"/>
      <c r="P565" s="42"/>
      <c r="Q565" s="35"/>
      <c r="R565" s="42"/>
      <c r="S565" s="35"/>
    </row>
    <row r="566" spans="1:19">
      <c r="A566" s="42"/>
      <c r="E566" s="35"/>
      <c r="F566" s="42"/>
      <c r="G566" s="35"/>
      <c r="H566" s="42"/>
      <c r="I566" s="35"/>
      <c r="J566" s="35"/>
      <c r="K566" s="42"/>
      <c r="L566" s="35"/>
      <c r="M566" s="42"/>
      <c r="N566" s="35"/>
      <c r="O566" s="35"/>
      <c r="P566" s="42"/>
      <c r="Q566" s="35"/>
      <c r="R566" s="42"/>
      <c r="S566" s="35"/>
    </row>
    <row r="567" spans="1:19">
      <c r="A567" s="42"/>
      <c r="E567" s="35"/>
      <c r="F567" s="42"/>
      <c r="G567" s="35"/>
      <c r="H567" s="42"/>
      <c r="I567" s="35"/>
      <c r="J567" s="35"/>
      <c r="K567" s="42"/>
      <c r="L567" s="35"/>
      <c r="M567" s="42"/>
      <c r="N567" s="35"/>
      <c r="O567" s="35"/>
      <c r="P567" s="42"/>
      <c r="Q567" s="35"/>
      <c r="R567" s="42"/>
      <c r="S567" s="35"/>
    </row>
    <row r="568" spans="1:19">
      <c r="A568" s="42"/>
      <c r="E568" s="35"/>
      <c r="F568" s="42"/>
      <c r="G568" s="35"/>
      <c r="H568" s="42"/>
      <c r="I568" s="35"/>
      <c r="J568" s="35"/>
      <c r="K568" s="42"/>
      <c r="L568" s="35"/>
      <c r="M568" s="42"/>
      <c r="N568" s="35"/>
      <c r="O568" s="35"/>
      <c r="P568" s="42"/>
      <c r="Q568" s="35"/>
      <c r="R568" s="42"/>
      <c r="S568" s="35"/>
    </row>
    <row r="569" spans="1:19">
      <c r="A569" s="42"/>
      <c r="E569" s="35"/>
      <c r="F569" s="42"/>
      <c r="G569" s="35"/>
      <c r="H569" s="42"/>
      <c r="I569" s="35"/>
      <c r="J569" s="35"/>
      <c r="K569" s="42"/>
      <c r="L569" s="35"/>
      <c r="M569" s="42"/>
      <c r="N569" s="35"/>
      <c r="O569" s="35"/>
      <c r="P569" s="42"/>
      <c r="Q569" s="35"/>
      <c r="R569" s="42"/>
      <c r="S569" s="35"/>
    </row>
    <row r="570" spans="1:19">
      <c r="A570" s="42"/>
      <c r="E570" s="35"/>
      <c r="F570" s="42"/>
      <c r="G570" s="35"/>
      <c r="H570" s="42"/>
      <c r="I570" s="35"/>
      <c r="J570" s="35"/>
      <c r="K570" s="42"/>
      <c r="L570" s="35"/>
      <c r="M570" s="42"/>
      <c r="N570" s="35"/>
      <c r="O570" s="35"/>
      <c r="P570" s="42"/>
      <c r="Q570" s="35"/>
      <c r="R570" s="42"/>
      <c r="S570" s="35"/>
    </row>
    <row r="571" spans="1:19">
      <c r="A571" s="42"/>
      <c r="E571" s="35"/>
      <c r="F571" s="42"/>
      <c r="G571" s="35"/>
      <c r="H571" s="42"/>
      <c r="I571" s="35"/>
      <c r="J571" s="35"/>
      <c r="K571" s="42"/>
      <c r="L571" s="35"/>
      <c r="M571" s="42"/>
      <c r="N571" s="35"/>
      <c r="O571" s="35"/>
      <c r="P571" s="42"/>
      <c r="Q571" s="35"/>
      <c r="R571" s="42"/>
      <c r="S571" s="35"/>
    </row>
    <row r="572" spans="1:19">
      <c r="A572" s="42"/>
      <c r="E572" s="35"/>
      <c r="F572" s="42"/>
      <c r="G572" s="35"/>
      <c r="H572" s="42"/>
      <c r="I572" s="35"/>
      <c r="J572" s="35"/>
      <c r="K572" s="42"/>
      <c r="L572" s="35"/>
      <c r="M572" s="42"/>
      <c r="N572" s="35"/>
      <c r="O572" s="35"/>
      <c r="P572" s="42"/>
      <c r="Q572" s="35"/>
      <c r="R572" s="42"/>
      <c r="S572" s="35"/>
    </row>
    <row r="573" spans="1:19">
      <c r="A573" s="42"/>
      <c r="E573" s="35"/>
      <c r="F573" s="42"/>
      <c r="G573" s="35"/>
      <c r="H573" s="42"/>
      <c r="I573" s="35"/>
      <c r="J573" s="35"/>
      <c r="K573" s="42"/>
      <c r="L573" s="35"/>
      <c r="M573" s="42"/>
      <c r="N573" s="35"/>
      <c r="O573" s="35"/>
      <c r="P573" s="42"/>
      <c r="Q573" s="35"/>
      <c r="R573" s="42"/>
      <c r="S573" s="35"/>
    </row>
    <row r="574" spans="1:19">
      <c r="A574" s="42"/>
      <c r="E574" s="35"/>
      <c r="F574" s="42"/>
      <c r="G574" s="35"/>
      <c r="H574" s="42"/>
      <c r="I574" s="35"/>
      <c r="J574" s="35"/>
      <c r="K574" s="42"/>
      <c r="L574" s="35"/>
      <c r="M574" s="42"/>
      <c r="N574" s="35"/>
      <c r="O574" s="35"/>
      <c r="P574" s="42"/>
      <c r="Q574" s="35"/>
      <c r="R574" s="42"/>
      <c r="S574" s="35"/>
    </row>
    <row r="575" spans="1:19">
      <c r="A575" s="42"/>
      <c r="E575" s="35"/>
      <c r="F575" s="42"/>
      <c r="G575" s="35"/>
      <c r="H575" s="42"/>
      <c r="I575" s="35"/>
      <c r="J575" s="35"/>
      <c r="K575" s="42"/>
      <c r="L575" s="35"/>
      <c r="M575" s="42"/>
      <c r="N575" s="35"/>
      <c r="O575" s="35"/>
      <c r="P575" s="42"/>
      <c r="Q575" s="35"/>
      <c r="R575" s="42"/>
      <c r="S575" s="35"/>
    </row>
    <row r="576" spans="1:19">
      <c r="A576" s="42"/>
      <c r="E576" s="35"/>
      <c r="F576" s="42"/>
      <c r="G576" s="35"/>
      <c r="H576" s="42"/>
      <c r="I576" s="35"/>
      <c r="J576" s="35"/>
      <c r="K576" s="42"/>
      <c r="L576" s="35"/>
      <c r="M576" s="42"/>
      <c r="N576" s="35"/>
      <c r="O576" s="35"/>
      <c r="P576" s="42"/>
      <c r="Q576" s="35"/>
      <c r="R576" s="42"/>
      <c r="S576" s="35"/>
    </row>
    <row r="577" spans="1:19">
      <c r="A577" s="42"/>
      <c r="E577" s="35"/>
      <c r="F577" s="42"/>
      <c r="G577" s="35"/>
      <c r="H577" s="42"/>
      <c r="I577" s="35"/>
      <c r="J577" s="35"/>
      <c r="K577" s="42"/>
      <c r="L577" s="35"/>
      <c r="M577" s="42"/>
      <c r="N577" s="35"/>
      <c r="O577" s="35"/>
      <c r="P577" s="42"/>
      <c r="Q577" s="35"/>
      <c r="R577" s="42"/>
      <c r="S577" s="35"/>
    </row>
    <row r="578" spans="1:19">
      <c r="A578" s="42"/>
      <c r="E578" s="35"/>
      <c r="F578" s="42"/>
      <c r="G578" s="35"/>
      <c r="H578" s="42"/>
      <c r="I578" s="35"/>
      <c r="J578" s="35"/>
      <c r="K578" s="42"/>
      <c r="L578" s="35"/>
      <c r="M578" s="42"/>
      <c r="N578" s="35"/>
      <c r="O578" s="35"/>
      <c r="P578" s="42"/>
      <c r="Q578" s="35"/>
      <c r="R578" s="42"/>
      <c r="S578" s="35"/>
    </row>
    <row r="579" spans="1:19">
      <c r="A579" s="42"/>
      <c r="E579" s="35"/>
      <c r="F579" s="42"/>
      <c r="G579" s="35"/>
      <c r="H579" s="42"/>
      <c r="I579" s="35"/>
      <c r="J579" s="35"/>
      <c r="K579" s="42"/>
      <c r="L579" s="35"/>
      <c r="M579" s="42"/>
      <c r="N579" s="35"/>
      <c r="O579" s="35"/>
      <c r="P579" s="42"/>
      <c r="Q579" s="35"/>
      <c r="R579" s="42"/>
      <c r="S579" s="35"/>
    </row>
    <row r="580" spans="1:19">
      <c r="A580" s="42"/>
      <c r="E580" s="35"/>
      <c r="F580" s="42"/>
      <c r="G580" s="35"/>
      <c r="H580" s="42"/>
      <c r="I580" s="35"/>
      <c r="J580" s="35"/>
      <c r="K580" s="42"/>
      <c r="L580" s="35"/>
      <c r="M580" s="42"/>
      <c r="N580" s="35"/>
      <c r="O580" s="35"/>
      <c r="P580" s="42"/>
      <c r="Q580" s="35"/>
      <c r="R580" s="42"/>
      <c r="S580" s="35"/>
    </row>
    <row r="581" spans="1:19">
      <c r="A581" s="42"/>
      <c r="E581" s="35"/>
      <c r="F581" s="42"/>
      <c r="G581" s="35"/>
      <c r="H581" s="42"/>
      <c r="I581" s="35"/>
      <c r="J581" s="35"/>
      <c r="K581" s="42"/>
      <c r="L581" s="35"/>
      <c r="M581" s="42"/>
      <c r="N581" s="35"/>
      <c r="O581" s="35"/>
      <c r="P581" s="42"/>
      <c r="Q581" s="35"/>
      <c r="R581" s="42"/>
      <c r="S581" s="35"/>
    </row>
    <row r="582" spans="1:19">
      <c r="A582" s="42"/>
      <c r="E582" s="35"/>
      <c r="F582" s="42"/>
      <c r="G582" s="35"/>
      <c r="H582" s="42"/>
      <c r="I582" s="35"/>
      <c r="J582" s="35"/>
      <c r="K582" s="42"/>
      <c r="L582" s="35"/>
      <c r="M582" s="42"/>
      <c r="N582" s="35"/>
      <c r="O582" s="35"/>
      <c r="P582" s="42"/>
      <c r="Q582" s="35"/>
      <c r="R582" s="42"/>
      <c r="S582" s="35"/>
    </row>
    <row r="583" spans="1:19">
      <c r="A583" s="42"/>
      <c r="E583" s="35"/>
      <c r="F583" s="42"/>
      <c r="G583" s="35"/>
      <c r="H583" s="42"/>
      <c r="I583" s="35"/>
      <c r="J583" s="35"/>
      <c r="K583" s="42"/>
      <c r="L583" s="35"/>
      <c r="M583" s="42"/>
      <c r="N583" s="35"/>
      <c r="O583" s="35"/>
      <c r="P583" s="42"/>
      <c r="Q583" s="35"/>
      <c r="R583" s="42"/>
      <c r="S583" s="35"/>
    </row>
    <row r="584" spans="1:19">
      <c r="A584" s="42"/>
      <c r="E584" s="35"/>
      <c r="F584" s="42"/>
      <c r="G584" s="35"/>
      <c r="H584" s="42"/>
      <c r="I584" s="35"/>
      <c r="J584" s="35"/>
      <c r="K584" s="42"/>
      <c r="L584" s="35"/>
      <c r="M584" s="42"/>
      <c r="N584" s="35"/>
      <c r="O584" s="35"/>
      <c r="P584" s="42"/>
      <c r="Q584" s="35"/>
      <c r="R584" s="42"/>
      <c r="S584" s="35"/>
    </row>
    <row r="585" spans="1:19">
      <c r="A585" s="42"/>
      <c r="E585" s="35"/>
      <c r="F585" s="42"/>
      <c r="G585" s="35"/>
      <c r="H585" s="42"/>
      <c r="I585" s="35"/>
      <c r="J585" s="35"/>
      <c r="K585" s="42"/>
      <c r="L585" s="35"/>
      <c r="M585" s="42"/>
      <c r="N585" s="35"/>
      <c r="O585" s="35"/>
      <c r="P585" s="42"/>
      <c r="Q585" s="35"/>
      <c r="R585" s="42"/>
      <c r="S585" s="35"/>
    </row>
    <row r="586" spans="1:19">
      <c r="A586" s="42"/>
      <c r="E586" s="35"/>
      <c r="F586" s="42"/>
      <c r="G586" s="35"/>
      <c r="H586" s="42"/>
      <c r="I586" s="35"/>
      <c r="J586" s="35"/>
      <c r="K586" s="42"/>
      <c r="L586" s="35"/>
      <c r="M586" s="42"/>
      <c r="N586" s="35"/>
      <c r="O586" s="35"/>
      <c r="P586" s="42"/>
      <c r="Q586" s="35"/>
      <c r="R586" s="42"/>
      <c r="S586" s="35"/>
    </row>
    <row r="587" spans="1:19">
      <c r="A587" s="42"/>
      <c r="E587" s="35"/>
      <c r="F587" s="42"/>
      <c r="G587" s="35"/>
      <c r="H587" s="42"/>
      <c r="I587" s="35"/>
      <c r="J587" s="35"/>
      <c r="K587" s="42"/>
      <c r="L587" s="35"/>
      <c r="M587" s="42"/>
      <c r="N587" s="35"/>
      <c r="O587" s="35"/>
      <c r="P587" s="42"/>
      <c r="Q587" s="35"/>
      <c r="R587" s="42"/>
      <c r="S587" s="35"/>
    </row>
    <row r="588" spans="1:19">
      <c r="A588" s="42"/>
      <c r="E588" s="35"/>
      <c r="F588" s="42"/>
      <c r="G588" s="35"/>
      <c r="H588" s="42"/>
      <c r="I588" s="35"/>
      <c r="J588" s="35"/>
      <c r="K588" s="42"/>
      <c r="L588" s="35"/>
      <c r="M588" s="42"/>
      <c r="N588" s="35"/>
      <c r="O588" s="35"/>
      <c r="P588" s="42"/>
      <c r="Q588" s="35"/>
      <c r="R588" s="42"/>
      <c r="S588" s="35"/>
    </row>
    <row r="589" spans="1:19">
      <c r="A589" s="42"/>
      <c r="E589" s="35"/>
      <c r="F589" s="42"/>
      <c r="G589" s="35"/>
      <c r="H589" s="42"/>
      <c r="I589" s="35"/>
      <c r="J589" s="35"/>
      <c r="K589" s="42"/>
      <c r="L589" s="35"/>
      <c r="M589" s="42"/>
      <c r="N589" s="35"/>
      <c r="O589" s="35"/>
      <c r="P589" s="42"/>
      <c r="Q589" s="35"/>
      <c r="R589" s="42"/>
      <c r="S589" s="35"/>
    </row>
    <row r="590" spans="1:19">
      <c r="A590" s="42"/>
      <c r="E590" s="35"/>
      <c r="F590" s="42"/>
      <c r="G590" s="35"/>
      <c r="H590" s="42"/>
      <c r="I590" s="35"/>
      <c r="J590" s="35"/>
      <c r="K590" s="42"/>
      <c r="L590" s="35"/>
      <c r="M590" s="42"/>
      <c r="N590" s="35"/>
      <c r="O590" s="35"/>
      <c r="P590" s="42"/>
      <c r="Q590" s="35"/>
      <c r="R590" s="42"/>
      <c r="S590" s="35"/>
    </row>
    <row r="591" spans="1:19">
      <c r="A591" s="42"/>
      <c r="E591" s="35"/>
      <c r="F591" s="42"/>
      <c r="G591" s="35"/>
      <c r="H591" s="42"/>
      <c r="I591" s="35"/>
      <c r="J591" s="35"/>
      <c r="K591" s="42"/>
      <c r="L591" s="35"/>
      <c r="M591" s="42"/>
      <c r="N591" s="35"/>
      <c r="O591" s="35"/>
      <c r="P591" s="42"/>
      <c r="Q591" s="35"/>
      <c r="R591" s="42"/>
      <c r="S591" s="35"/>
    </row>
    <row r="592" spans="1:19">
      <c r="A592" s="42"/>
      <c r="E592" s="35"/>
      <c r="F592" s="42"/>
      <c r="G592" s="35"/>
      <c r="H592" s="42"/>
      <c r="I592" s="35"/>
      <c r="J592" s="35"/>
      <c r="K592" s="42"/>
      <c r="L592" s="35"/>
      <c r="M592" s="42"/>
      <c r="N592" s="35"/>
      <c r="O592" s="35"/>
      <c r="P592" s="42"/>
      <c r="Q592" s="35"/>
      <c r="R592" s="42"/>
      <c r="S592" s="35"/>
    </row>
    <row r="593" spans="1:19">
      <c r="A593" s="42"/>
      <c r="E593" s="35"/>
      <c r="F593" s="42"/>
      <c r="G593" s="35"/>
      <c r="H593" s="42"/>
      <c r="I593" s="35"/>
      <c r="J593" s="35"/>
      <c r="K593" s="42"/>
      <c r="L593" s="35"/>
      <c r="M593" s="42"/>
      <c r="N593" s="35"/>
      <c r="O593" s="35"/>
      <c r="P593" s="42"/>
      <c r="Q593" s="35"/>
      <c r="R593" s="42"/>
      <c r="S593" s="35"/>
    </row>
    <row r="594" spans="1:19">
      <c r="A594" s="42"/>
      <c r="E594" s="35"/>
      <c r="F594" s="42"/>
      <c r="G594" s="35"/>
      <c r="H594" s="42"/>
      <c r="I594" s="35"/>
      <c r="J594" s="35"/>
      <c r="K594" s="42"/>
      <c r="L594" s="35"/>
      <c r="M594" s="42"/>
      <c r="N594" s="35"/>
      <c r="O594" s="35"/>
      <c r="P594" s="42"/>
      <c r="Q594" s="35"/>
      <c r="R594" s="42"/>
      <c r="S594" s="35"/>
    </row>
    <row r="595" spans="1:19">
      <c r="A595" s="42"/>
      <c r="E595" s="35"/>
      <c r="F595" s="42"/>
      <c r="G595" s="35"/>
      <c r="H595" s="42"/>
      <c r="I595" s="35"/>
      <c r="J595" s="35"/>
      <c r="K595" s="42"/>
      <c r="L595" s="35"/>
      <c r="M595" s="42"/>
      <c r="N595" s="35"/>
      <c r="O595" s="35"/>
      <c r="P595" s="42"/>
      <c r="Q595" s="35"/>
      <c r="R595" s="42"/>
      <c r="S595" s="35"/>
    </row>
    <row r="596" spans="1:19">
      <c r="A596" s="42"/>
      <c r="E596" s="35"/>
      <c r="F596" s="42"/>
      <c r="G596" s="35"/>
      <c r="H596" s="42"/>
      <c r="I596" s="35"/>
      <c r="J596" s="35"/>
      <c r="K596" s="42"/>
      <c r="L596" s="35"/>
      <c r="M596" s="42"/>
      <c r="N596" s="35"/>
      <c r="O596" s="35"/>
      <c r="P596" s="42"/>
      <c r="Q596" s="35"/>
      <c r="R596" s="42"/>
      <c r="S596" s="35"/>
    </row>
    <row r="597" spans="1:19">
      <c r="A597" s="42"/>
      <c r="E597" s="35"/>
      <c r="F597" s="42"/>
      <c r="G597" s="35"/>
      <c r="H597" s="42"/>
      <c r="I597" s="35"/>
      <c r="J597" s="35"/>
      <c r="K597" s="42"/>
      <c r="L597" s="35"/>
      <c r="M597" s="42"/>
      <c r="N597" s="35"/>
      <c r="O597" s="35"/>
      <c r="P597" s="42"/>
      <c r="Q597" s="35"/>
      <c r="R597" s="42"/>
      <c r="S597" s="35"/>
    </row>
    <row r="598" spans="1:19">
      <c r="A598" s="42"/>
      <c r="E598" s="35"/>
      <c r="F598" s="42"/>
      <c r="G598" s="35"/>
      <c r="H598" s="42"/>
      <c r="I598" s="35"/>
      <c r="J598" s="35"/>
      <c r="K598" s="42"/>
      <c r="L598" s="35"/>
      <c r="M598" s="42"/>
      <c r="N598" s="35"/>
      <c r="O598" s="35"/>
      <c r="P598" s="42"/>
      <c r="Q598" s="35"/>
      <c r="R598" s="42"/>
      <c r="S598" s="35"/>
    </row>
    <row r="599" spans="1:19">
      <c r="A599" s="42"/>
      <c r="E599" s="35"/>
      <c r="F599" s="42"/>
      <c r="G599" s="35"/>
      <c r="H599" s="42"/>
      <c r="I599" s="35"/>
      <c r="J599" s="35"/>
      <c r="K599" s="42"/>
      <c r="L599" s="35"/>
      <c r="M599" s="42"/>
      <c r="N599" s="35"/>
      <c r="O599" s="35"/>
      <c r="P599" s="42"/>
      <c r="Q599" s="35"/>
      <c r="R599" s="42"/>
      <c r="S599" s="35"/>
    </row>
    <row r="600" spans="1:19">
      <c r="A600" s="42"/>
      <c r="E600" s="35"/>
      <c r="F600" s="42"/>
      <c r="G600" s="35"/>
      <c r="H600" s="42"/>
      <c r="I600" s="35"/>
      <c r="J600" s="35"/>
      <c r="K600" s="42"/>
      <c r="L600" s="35"/>
      <c r="M600" s="42"/>
      <c r="N600" s="35"/>
      <c r="O600" s="35"/>
      <c r="P600" s="42"/>
      <c r="Q600" s="35"/>
      <c r="R600" s="42"/>
      <c r="S600" s="35"/>
    </row>
    <row r="601" spans="1:19">
      <c r="A601" s="42"/>
      <c r="E601" s="35"/>
      <c r="F601" s="42"/>
      <c r="G601" s="35"/>
      <c r="H601" s="42"/>
      <c r="I601" s="35"/>
      <c r="J601" s="35"/>
      <c r="K601" s="42"/>
      <c r="L601" s="35"/>
      <c r="M601" s="42"/>
      <c r="N601" s="35"/>
      <c r="O601" s="35"/>
      <c r="P601" s="42"/>
      <c r="Q601" s="35"/>
      <c r="R601" s="42"/>
      <c r="S601" s="35"/>
    </row>
    <row r="602" spans="1:19">
      <c r="A602" s="42"/>
      <c r="E602" s="35"/>
      <c r="F602" s="42"/>
      <c r="G602" s="35"/>
      <c r="H602" s="42"/>
      <c r="I602" s="35"/>
      <c r="J602" s="35"/>
      <c r="K602" s="42"/>
      <c r="L602" s="35"/>
      <c r="M602" s="42"/>
      <c r="N602" s="35"/>
      <c r="O602" s="35"/>
      <c r="P602" s="42"/>
      <c r="Q602" s="35"/>
      <c r="R602" s="42"/>
      <c r="S602" s="35"/>
    </row>
    <row r="603" spans="1:19">
      <c r="A603" s="42"/>
      <c r="E603" s="35"/>
      <c r="F603" s="42"/>
      <c r="G603" s="35"/>
      <c r="H603" s="42"/>
      <c r="I603" s="35"/>
      <c r="J603" s="35"/>
      <c r="K603" s="42"/>
      <c r="L603" s="35"/>
      <c r="M603" s="42"/>
      <c r="N603" s="35"/>
      <c r="O603" s="35"/>
      <c r="P603" s="42"/>
      <c r="Q603" s="35"/>
      <c r="R603" s="42"/>
      <c r="S603" s="35"/>
    </row>
    <row r="604" spans="1:19">
      <c r="A604" s="42"/>
      <c r="E604" s="35"/>
      <c r="F604" s="42"/>
      <c r="G604" s="35"/>
      <c r="H604" s="42"/>
      <c r="I604" s="35"/>
      <c r="J604" s="35"/>
      <c r="K604" s="42"/>
      <c r="L604" s="35"/>
      <c r="M604" s="42"/>
      <c r="N604" s="35"/>
      <c r="O604" s="35"/>
      <c r="P604" s="42"/>
      <c r="Q604" s="35"/>
      <c r="R604" s="42"/>
      <c r="S604" s="35"/>
    </row>
    <row r="605" spans="1:19">
      <c r="A605" s="42"/>
      <c r="E605" s="35"/>
      <c r="F605" s="42"/>
      <c r="G605" s="35"/>
      <c r="H605" s="42"/>
      <c r="I605" s="35"/>
      <c r="J605" s="35"/>
      <c r="K605" s="42"/>
      <c r="L605" s="35"/>
      <c r="M605" s="42"/>
      <c r="N605" s="35"/>
      <c r="O605" s="35"/>
      <c r="P605" s="42"/>
      <c r="Q605" s="35"/>
      <c r="R605" s="42"/>
      <c r="S605" s="35"/>
    </row>
    <row r="606" spans="1:19">
      <c r="A606" s="42"/>
      <c r="E606" s="35"/>
      <c r="F606" s="42"/>
      <c r="G606" s="35"/>
      <c r="H606" s="42"/>
      <c r="I606" s="35"/>
      <c r="J606" s="35"/>
      <c r="K606" s="42"/>
      <c r="L606" s="35"/>
      <c r="M606" s="42"/>
      <c r="N606" s="35"/>
      <c r="O606" s="35"/>
      <c r="P606" s="42"/>
      <c r="Q606" s="35"/>
      <c r="R606" s="42"/>
      <c r="S606" s="35"/>
    </row>
    <row r="607" spans="1:19">
      <c r="A607" s="42"/>
      <c r="E607" s="35"/>
      <c r="F607" s="42"/>
      <c r="G607" s="35"/>
      <c r="H607" s="42"/>
      <c r="I607" s="35"/>
      <c r="J607" s="35"/>
      <c r="K607" s="42"/>
      <c r="L607" s="35"/>
      <c r="M607" s="42"/>
      <c r="N607" s="35"/>
      <c r="O607" s="35"/>
      <c r="P607" s="42"/>
      <c r="Q607" s="35"/>
      <c r="R607" s="42"/>
      <c r="S607" s="35"/>
    </row>
    <row r="608" spans="1:19">
      <c r="A608" s="42"/>
      <c r="E608" s="35"/>
      <c r="F608" s="42"/>
      <c r="G608" s="35"/>
      <c r="H608" s="42"/>
      <c r="I608" s="35"/>
      <c r="J608" s="35"/>
      <c r="K608" s="42"/>
      <c r="L608" s="35"/>
      <c r="M608" s="42"/>
      <c r="N608" s="35"/>
      <c r="O608" s="35"/>
      <c r="P608" s="42"/>
      <c r="Q608" s="35"/>
      <c r="R608" s="42"/>
      <c r="S608" s="35"/>
    </row>
    <row r="609" spans="1:19">
      <c r="A609" s="42"/>
      <c r="E609" s="35"/>
      <c r="F609" s="42"/>
      <c r="G609" s="35"/>
      <c r="H609" s="42"/>
      <c r="I609" s="35"/>
      <c r="J609" s="35"/>
      <c r="K609" s="42"/>
      <c r="L609" s="35"/>
      <c r="M609" s="42"/>
      <c r="N609" s="35"/>
      <c r="O609" s="35"/>
      <c r="P609" s="42"/>
      <c r="Q609" s="35"/>
      <c r="R609" s="42"/>
      <c r="S609" s="35"/>
    </row>
    <row r="610" spans="1:19">
      <c r="A610" s="42"/>
      <c r="E610" s="35"/>
      <c r="F610" s="42"/>
      <c r="G610" s="35"/>
      <c r="H610" s="42"/>
      <c r="I610" s="35"/>
      <c r="J610" s="35"/>
      <c r="K610" s="42"/>
      <c r="L610" s="35"/>
      <c r="M610" s="42"/>
      <c r="N610" s="35"/>
      <c r="O610" s="35"/>
      <c r="P610" s="42"/>
      <c r="Q610" s="35"/>
      <c r="R610" s="42"/>
      <c r="S610" s="35"/>
    </row>
    <row r="611" spans="1:19">
      <c r="A611" s="42"/>
      <c r="E611" s="35"/>
      <c r="F611" s="42"/>
      <c r="G611" s="35"/>
      <c r="H611" s="42"/>
      <c r="I611" s="35"/>
      <c r="J611" s="35"/>
      <c r="K611" s="42"/>
      <c r="L611" s="35"/>
      <c r="M611" s="42"/>
      <c r="N611" s="35"/>
      <c r="O611" s="35"/>
      <c r="P611" s="42"/>
      <c r="Q611" s="35"/>
      <c r="R611" s="42"/>
      <c r="S611" s="35"/>
    </row>
    <row r="612" spans="1:19">
      <c r="A612" s="42"/>
      <c r="E612" s="35"/>
      <c r="F612" s="42"/>
      <c r="G612" s="35"/>
      <c r="H612" s="42"/>
      <c r="I612" s="35"/>
      <c r="J612" s="35"/>
      <c r="K612" s="42"/>
      <c r="L612" s="35"/>
      <c r="M612" s="42"/>
      <c r="N612" s="35"/>
      <c r="O612" s="35"/>
      <c r="P612" s="42"/>
      <c r="Q612" s="35"/>
      <c r="R612" s="42"/>
      <c r="S612" s="35"/>
    </row>
    <row r="613" spans="1:19">
      <c r="A613" s="42"/>
      <c r="E613" s="35"/>
      <c r="F613" s="42"/>
      <c r="G613" s="35"/>
      <c r="H613" s="42"/>
      <c r="I613" s="35"/>
      <c r="J613" s="35"/>
      <c r="K613" s="42"/>
      <c r="L613" s="35"/>
      <c r="M613" s="42"/>
      <c r="N613" s="35"/>
      <c r="O613" s="35"/>
      <c r="P613" s="42"/>
      <c r="Q613" s="35"/>
      <c r="R613" s="42"/>
      <c r="S613" s="35"/>
    </row>
    <row r="614" spans="1:19">
      <c r="A614" s="42"/>
      <c r="E614" s="35"/>
      <c r="F614" s="42"/>
      <c r="G614" s="35"/>
      <c r="H614" s="42"/>
      <c r="I614" s="35"/>
      <c r="J614" s="35"/>
      <c r="K614" s="42"/>
      <c r="L614" s="35"/>
      <c r="M614" s="42"/>
      <c r="N614" s="35"/>
      <c r="O614" s="35"/>
      <c r="P614" s="42"/>
      <c r="Q614" s="35"/>
      <c r="R614" s="42"/>
      <c r="S614" s="35"/>
    </row>
    <row r="615" spans="1:19">
      <c r="A615" s="42"/>
      <c r="E615" s="35"/>
      <c r="F615" s="42"/>
      <c r="G615" s="35"/>
      <c r="H615" s="42"/>
      <c r="I615" s="35"/>
      <c r="J615" s="35"/>
      <c r="K615" s="42"/>
      <c r="L615" s="35"/>
      <c r="M615" s="42"/>
      <c r="N615" s="35"/>
      <c r="O615" s="35"/>
      <c r="P615" s="42"/>
      <c r="Q615" s="35"/>
      <c r="R615" s="42"/>
      <c r="S615" s="35"/>
    </row>
    <row r="616" spans="1:19">
      <c r="A616" s="42"/>
      <c r="E616" s="35"/>
      <c r="F616" s="42"/>
      <c r="G616" s="35"/>
      <c r="H616" s="42"/>
      <c r="I616" s="35"/>
      <c r="J616" s="35"/>
      <c r="K616" s="42"/>
      <c r="L616" s="35"/>
      <c r="M616" s="42"/>
      <c r="N616" s="35"/>
      <c r="O616" s="35"/>
      <c r="P616" s="42"/>
      <c r="Q616" s="35"/>
      <c r="R616" s="42"/>
      <c r="S616" s="35"/>
    </row>
    <row r="617" spans="1:19">
      <c r="A617" s="42"/>
      <c r="E617" s="35"/>
      <c r="F617" s="42"/>
      <c r="G617" s="35"/>
      <c r="H617" s="42"/>
      <c r="I617" s="35"/>
      <c r="J617" s="35"/>
      <c r="K617" s="42"/>
      <c r="L617" s="35"/>
      <c r="M617" s="42"/>
      <c r="N617" s="35"/>
      <c r="O617" s="35"/>
      <c r="P617" s="42"/>
      <c r="Q617" s="35"/>
      <c r="R617" s="42"/>
      <c r="S617" s="35"/>
    </row>
    <row r="618" spans="1:19">
      <c r="A618" s="42"/>
      <c r="E618" s="35"/>
      <c r="F618" s="42"/>
      <c r="G618" s="35"/>
      <c r="H618" s="42"/>
      <c r="I618" s="35"/>
      <c r="J618" s="35"/>
      <c r="K618" s="42"/>
      <c r="L618" s="35"/>
      <c r="M618" s="42"/>
      <c r="N618" s="35"/>
      <c r="O618" s="35"/>
      <c r="P618" s="42"/>
      <c r="Q618" s="35"/>
      <c r="R618" s="42"/>
      <c r="S618" s="35"/>
    </row>
    <row r="619" spans="1:19">
      <c r="A619" s="42"/>
      <c r="E619" s="35"/>
      <c r="F619" s="42"/>
      <c r="G619" s="35"/>
      <c r="H619" s="42"/>
      <c r="I619" s="35"/>
      <c r="J619" s="35"/>
      <c r="K619" s="42"/>
      <c r="L619" s="35"/>
      <c r="M619" s="42"/>
      <c r="N619" s="35"/>
      <c r="O619" s="35"/>
      <c r="P619" s="42"/>
      <c r="Q619" s="35"/>
      <c r="R619" s="42"/>
      <c r="S619" s="35"/>
    </row>
    <row r="620" spans="1:19">
      <c r="A620" s="42"/>
      <c r="E620" s="35"/>
      <c r="F620" s="42"/>
      <c r="G620" s="35"/>
      <c r="H620" s="42"/>
      <c r="I620" s="35"/>
      <c r="J620" s="35"/>
      <c r="K620" s="42"/>
      <c r="L620" s="35"/>
      <c r="M620" s="42"/>
      <c r="N620" s="35"/>
      <c r="O620" s="35"/>
      <c r="P620" s="42"/>
      <c r="Q620" s="35"/>
      <c r="R620" s="42"/>
      <c r="S620" s="35"/>
    </row>
    <row r="621" spans="1:19">
      <c r="A621" s="42"/>
      <c r="E621" s="35"/>
      <c r="F621" s="42"/>
      <c r="G621" s="35"/>
      <c r="H621" s="42"/>
      <c r="I621" s="35"/>
      <c r="J621" s="35"/>
      <c r="K621" s="42"/>
      <c r="L621" s="35"/>
      <c r="M621" s="42"/>
      <c r="N621" s="35"/>
      <c r="O621" s="35"/>
      <c r="P621" s="42"/>
      <c r="Q621" s="35"/>
      <c r="R621" s="42"/>
      <c r="S621" s="35"/>
    </row>
    <row r="622" spans="1:19">
      <c r="A622" s="42"/>
      <c r="E622" s="35"/>
      <c r="F622" s="42"/>
      <c r="G622" s="35"/>
      <c r="H622" s="42"/>
      <c r="I622" s="35"/>
      <c r="J622" s="35"/>
      <c r="K622" s="42"/>
      <c r="L622" s="35"/>
      <c r="M622" s="42"/>
      <c r="N622" s="35"/>
      <c r="O622" s="35"/>
      <c r="P622" s="42"/>
      <c r="Q622" s="35"/>
      <c r="R622" s="42"/>
      <c r="S622" s="35"/>
    </row>
    <row r="623" spans="1:19">
      <c r="A623" s="42"/>
      <c r="E623" s="35"/>
      <c r="F623" s="42"/>
      <c r="G623" s="35"/>
      <c r="H623" s="42"/>
      <c r="I623" s="35"/>
      <c r="J623" s="35"/>
      <c r="K623" s="42"/>
      <c r="L623" s="35"/>
      <c r="M623" s="42"/>
      <c r="N623" s="35"/>
      <c r="O623" s="35"/>
      <c r="P623" s="42"/>
      <c r="Q623" s="35"/>
      <c r="R623" s="42"/>
      <c r="S623" s="35"/>
    </row>
    <row r="624" spans="1:19">
      <c r="A624" s="42"/>
      <c r="E624" s="35"/>
      <c r="F624" s="42"/>
      <c r="G624" s="35"/>
      <c r="H624" s="42"/>
      <c r="I624" s="35"/>
      <c r="J624" s="35"/>
      <c r="K624" s="42"/>
      <c r="L624" s="35"/>
      <c r="M624" s="42"/>
      <c r="N624" s="35"/>
      <c r="O624" s="35"/>
      <c r="P624" s="42"/>
      <c r="Q624" s="35"/>
      <c r="R624" s="42"/>
      <c r="S624" s="35"/>
    </row>
    <row r="625" spans="1:19">
      <c r="A625" s="42"/>
      <c r="E625" s="35"/>
      <c r="F625" s="42"/>
      <c r="G625" s="35"/>
      <c r="H625" s="42"/>
      <c r="I625" s="35"/>
      <c r="J625" s="35"/>
      <c r="K625" s="42"/>
      <c r="L625" s="35"/>
      <c r="M625" s="42"/>
      <c r="N625" s="35"/>
      <c r="O625" s="35"/>
      <c r="P625" s="42"/>
      <c r="Q625" s="35"/>
      <c r="R625" s="42"/>
      <c r="S625" s="35"/>
    </row>
    <row r="626" spans="1:19">
      <c r="A626" s="42"/>
      <c r="E626" s="35"/>
      <c r="F626" s="42"/>
      <c r="G626" s="35"/>
      <c r="H626" s="42"/>
      <c r="I626" s="35"/>
      <c r="J626" s="35"/>
      <c r="K626" s="42"/>
      <c r="L626" s="35"/>
      <c r="M626" s="42"/>
      <c r="N626" s="35"/>
      <c r="O626" s="35"/>
      <c r="P626" s="42"/>
      <c r="Q626" s="35"/>
      <c r="R626" s="42"/>
      <c r="S626" s="35"/>
    </row>
    <row r="627" spans="1:19">
      <c r="A627" s="42"/>
      <c r="E627" s="35"/>
      <c r="F627" s="42"/>
      <c r="G627" s="35"/>
      <c r="H627" s="42"/>
      <c r="I627" s="35"/>
      <c r="J627" s="35"/>
      <c r="K627" s="42"/>
      <c r="L627" s="35"/>
      <c r="M627" s="42"/>
      <c r="N627" s="35"/>
      <c r="O627" s="35"/>
      <c r="P627" s="42"/>
      <c r="Q627" s="35"/>
      <c r="R627" s="42"/>
      <c r="S627" s="35"/>
    </row>
    <row r="628" spans="1:19">
      <c r="A628" s="42"/>
      <c r="E628" s="35"/>
      <c r="F628" s="42"/>
      <c r="G628" s="35"/>
      <c r="H628" s="42"/>
      <c r="I628" s="35"/>
      <c r="J628" s="35"/>
      <c r="K628" s="42"/>
      <c r="L628" s="35"/>
      <c r="M628" s="42"/>
      <c r="N628" s="35"/>
      <c r="O628" s="35"/>
      <c r="P628" s="42"/>
      <c r="Q628" s="35"/>
      <c r="R628" s="42"/>
      <c r="S628" s="35"/>
    </row>
    <row r="629" spans="1:19">
      <c r="A629" s="42"/>
      <c r="E629" s="35"/>
      <c r="F629" s="42"/>
      <c r="G629" s="35"/>
      <c r="H629" s="42"/>
      <c r="I629" s="35"/>
      <c r="J629" s="35"/>
      <c r="K629" s="42"/>
      <c r="L629" s="35"/>
      <c r="M629" s="42"/>
      <c r="N629" s="35"/>
      <c r="O629" s="35"/>
      <c r="P629" s="42"/>
      <c r="Q629" s="35"/>
      <c r="R629" s="42"/>
      <c r="S629" s="35"/>
    </row>
    <row r="630" spans="1:19">
      <c r="A630" s="42"/>
      <c r="E630" s="35"/>
      <c r="F630" s="42"/>
      <c r="G630" s="35"/>
      <c r="H630" s="42"/>
      <c r="I630" s="35"/>
      <c r="J630" s="35"/>
      <c r="K630" s="42"/>
      <c r="L630" s="35"/>
      <c r="M630" s="42"/>
      <c r="N630" s="35"/>
      <c r="O630" s="35"/>
      <c r="P630" s="42"/>
      <c r="Q630" s="35"/>
      <c r="R630" s="42"/>
      <c r="S630" s="35"/>
    </row>
    <row r="631" spans="1:19">
      <c r="A631" s="42"/>
      <c r="E631" s="35"/>
      <c r="F631" s="42"/>
      <c r="G631" s="35"/>
      <c r="H631" s="42"/>
      <c r="I631" s="35"/>
      <c r="J631" s="35"/>
      <c r="K631" s="42"/>
      <c r="L631" s="35"/>
      <c r="M631" s="42"/>
      <c r="N631" s="35"/>
      <c r="O631" s="35"/>
      <c r="P631" s="42"/>
      <c r="Q631" s="35"/>
      <c r="R631" s="42"/>
      <c r="S631" s="35"/>
    </row>
    <row r="632" spans="1:19">
      <c r="A632" s="42"/>
      <c r="E632" s="35"/>
      <c r="F632" s="42"/>
      <c r="G632" s="35"/>
      <c r="H632" s="42"/>
      <c r="I632" s="35"/>
      <c r="J632" s="35"/>
      <c r="K632" s="42"/>
      <c r="L632" s="35"/>
      <c r="M632" s="42"/>
      <c r="N632" s="35"/>
      <c r="O632" s="35"/>
      <c r="P632" s="42"/>
      <c r="Q632" s="35"/>
      <c r="R632" s="42"/>
      <c r="S632" s="35"/>
    </row>
    <row r="633" spans="1:19">
      <c r="A633" s="42"/>
      <c r="E633" s="35"/>
      <c r="F633" s="42"/>
      <c r="G633" s="35"/>
      <c r="H633" s="42"/>
      <c r="I633" s="35"/>
      <c r="J633" s="35"/>
      <c r="K633" s="42"/>
      <c r="L633" s="35"/>
      <c r="M633" s="42"/>
      <c r="N633" s="35"/>
      <c r="O633" s="35"/>
      <c r="P633" s="42"/>
      <c r="Q633" s="35"/>
      <c r="R633" s="42"/>
      <c r="S633" s="35"/>
    </row>
    <row r="634" spans="1:19">
      <c r="A634" s="42"/>
      <c r="E634" s="35"/>
      <c r="F634" s="42"/>
      <c r="G634" s="35"/>
      <c r="H634" s="42"/>
      <c r="I634" s="35"/>
      <c r="J634" s="35"/>
      <c r="K634" s="42"/>
      <c r="L634" s="35"/>
      <c r="M634" s="42"/>
      <c r="N634" s="35"/>
      <c r="O634" s="35"/>
      <c r="P634" s="42"/>
      <c r="Q634" s="35"/>
      <c r="R634" s="42"/>
      <c r="S634" s="35"/>
    </row>
    <row r="635" spans="1:19">
      <c r="A635" s="42"/>
      <c r="E635" s="35"/>
      <c r="F635" s="42"/>
      <c r="G635" s="35"/>
      <c r="H635" s="42"/>
      <c r="I635" s="35"/>
      <c r="J635" s="35"/>
      <c r="K635" s="42"/>
      <c r="L635" s="35"/>
      <c r="M635" s="42"/>
      <c r="N635" s="35"/>
      <c r="O635" s="35"/>
      <c r="P635" s="42"/>
      <c r="Q635" s="35"/>
      <c r="R635" s="42"/>
      <c r="S635" s="35"/>
    </row>
    <row r="636" spans="1:19">
      <c r="A636" s="42"/>
      <c r="E636" s="35"/>
      <c r="F636" s="42"/>
      <c r="G636" s="35"/>
      <c r="H636" s="42"/>
      <c r="I636" s="35"/>
      <c r="J636" s="35"/>
      <c r="K636" s="42"/>
      <c r="L636" s="35"/>
      <c r="M636" s="42"/>
      <c r="N636" s="35"/>
      <c r="O636" s="35"/>
      <c r="P636" s="42"/>
      <c r="Q636" s="35"/>
      <c r="R636" s="42"/>
      <c r="S636" s="35"/>
    </row>
    <row r="637" spans="1:19">
      <c r="A637" s="42"/>
      <c r="E637" s="35"/>
      <c r="F637" s="42"/>
      <c r="G637" s="35"/>
      <c r="H637" s="42"/>
      <c r="I637" s="35"/>
      <c r="J637" s="35"/>
      <c r="K637" s="42"/>
      <c r="L637" s="35"/>
      <c r="M637" s="42"/>
      <c r="N637" s="35"/>
      <c r="O637" s="35"/>
      <c r="P637" s="42"/>
      <c r="Q637" s="35"/>
      <c r="R637" s="42"/>
      <c r="S637" s="35"/>
    </row>
    <row r="638" spans="1:19">
      <c r="A638" s="42"/>
      <c r="E638" s="35"/>
      <c r="F638" s="42"/>
      <c r="G638" s="35"/>
      <c r="H638" s="42"/>
      <c r="I638" s="35"/>
      <c r="J638" s="35"/>
      <c r="K638" s="42"/>
      <c r="L638" s="35"/>
      <c r="M638" s="42"/>
      <c r="N638" s="35"/>
      <c r="O638" s="35"/>
      <c r="P638" s="42"/>
      <c r="Q638" s="35"/>
      <c r="R638" s="42"/>
      <c r="S638" s="35"/>
    </row>
    <row r="639" spans="1:19">
      <c r="A639" s="42"/>
      <c r="E639" s="35"/>
      <c r="F639" s="42"/>
      <c r="G639" s="35"/>
      <c r="H639" s="42"/>
      <c r="I639" s="35"/>
      <c r="J639" s="35"/>
      <c r="K639" s="42"/>
      <c r="L639" s="35"/>
      <c r="M639" s="42"/>
      <c r="N639" s="35"/>
      <c r="O639" s="35"/>
      <c r="P639" s="42"/>
      <c r="Q639" s="35"/>
      <c r="R639" s="42"/>
      <c r="S639" s="35"/>
    </row>
    <row r="640" spans="1:19">
      <c r="A640" s="42"/>
      <c r="E640" s="35"/>
      <c r="F640" s="42"/>
      <c r="G640" s="35"/>
      <c r="H640" s="42"/>
      <c r="I640" s="35"/>
      <c r="J640" s="35"/>
      <c r="K640" s="42"/>
      <c r="L640" s="35"/>
      <c r="M640" s="42"/>
      <c r="N640" s="35"/>
      <c r="O640" s="35"/>
      <c r="P640" s="42"/>
      <c r="Q640" s="35"/>
      <c r="R640" s="42"/>
      <c r="S640" s="35"/>
    </row>
    <row r="641" spans="1:19">
      <c r="A641" s="42"/>
      <c r="E641" s="35"/>
      <c r="F641" s="42"/>
      <c r="G641" s="35"/>
      <c r="H641" s="42"/>
      <c r="I641" s="35"/>
      <c r="J641" s="35"/>
      <c r="K641" s="42"/>
      <c r="L641" s="35"/>
      <c r="M641" s="42"/>
      <c r="N641" s="35"/>
      <c r="O641" s="35"/>
      <c r="P641" s="42"/>
      <c r="Q641" s="35"/>
      <c r="R641" s="42"/>
      <c r="S641" s="35"/>
    </row>
    <row r="642" spans="1:19">
      <c r="A642" s="42"/>
      <c r="E642" s="35"/>
      <c r="F642" s="42"/>
      <c r="G642" s="35"/>
      <c r="H642" s="42"/>
      <c r="I642" s="35"/>
      <c r="J642" s="35"/>
      <c r="K642" s="42"/>
      <c r="L642" s="35"/>
      <c r="M642" s="42"/>
      <c r="N642" s="35"/>
      <c r="O642" s="35"/>
      <c r="P642" s="42"/>
      <c r="Q642" s="35"/>
      <c r="R642" s="42"/>
      <c r="S642" s="35"/>
    </row>
    <row r="643" spans="1:19">
      <c r="A643" s="42"/>
      <c r="E643" s="35"/>
      <c r="F643" s="42"/>
      <c r="G643" s="35"/>
      <c r="H643" s="42"/>
      <c r="I643" s="35"/>
      <c r="J643" s="35"/>
      <c r="K643" s="42"/>
      <c r="L643" s="35"/>
      <c r="M643" s="42"/>
      <c r="N643" s="35"/>
      <c r="O643" s="35"/>
      <c r="P643" s="42"/>
      <c r="Q643" s="35"/>
      <c r="R643" s="42"/>
      <c r="S643" s="35"/>
    </row>
    <row r="644" spans="1:19">
      <c r="A644" s="42"/>
      <c r="E644" s="35"/>
      <c r="F644" s="42"/>
      <c r="G644" s="35"/>
      <c r="H644" s="42"/>
      <c r="I644" s="35"/>
      <c r="J644" s="35"/>
      <c r="K644" s="42"/>
      <c r="L644" s="35"/>
      <c r="M644" s="42"/>
      <c r="N644" s="35"/>
      <c r="O644" s="35"/>
      <c r="P644" s="42"/>
      <c r="Q644" s="35"/>
      <c r="R644" s="42"/>
      <c r="S644" s="35"/>
    </row>
    <row r="645" spans="1:19">
      <c r="A645" s="42"/>
      <c r="E645" s="35"/>
      <c r="F645" s="42"/>
      <c r="G645" s="35"/>
      <c r="H645" s="42"/>
      <c r="I645" s="35"/>
      <c r="J645" s="35"/>
      <c r="K645" s="42"/>
      <c r="L645" s="35"/>
      <c r="M645" s="42"/>
      <c r="N645" s="35"/>
      <c r="O645" s="35"/>
      <c r="P645" s="42"/>
      <c r="Q645" s="35"/>
      <c r="R645" s="42"/>
      <c r="S645" s="35"/>
    </row>
    <row r="646" spans="1:19">
      <c r="A646" s="42"/>
      <c r="E646" s="35"/>
      <c r="F646" s="42"/>
      <c r="G646" s="35"/>
      <c r="H646" s="42"/>
      <c r="I646" s="35"/>
      <c r="J646" s="35"/>
      <c r="K646" s="42"/>
      <c r="L646" s="35"/>
      <c r="M646" s="42"/>
      <c r="N646" s="35"/>
      <c r="O646" s="35"/>
      <c r="P646" s="42"/>
      <c r="Q646" s="35"/>
      <c r="R646" s="42"/>
      <c r="S646" s="35"/>
    </row>
    <row r="647" spans="1:19">
      <c r="A647" s="42"/>
      <c r="E647" s="35"/>
      <c r="F647" s="42"/>
      <c r="G647" s="35"/>
      <c r="H647" s="42"/>
      <c r="I647" s="35"/>
      <c r="J647" s="35"/>
      <c r="K647" s="42"/>
      <c r="L647" s="35"/>
      <c r="M647" s="42"/>
      <c r="N647" s="35"/>
      <c r="O647" s="35"/>
      <c r="P647" s="42"/>
      <c r="Q647" s="35"/>
      <c r="R647" s="42"/>
      <c r="S647" s="35"/>
    </row>
    <row r="648" spans="1:19">
      <c r="A648" s="42"/>
      <c r="E648" s="35"/>
      <c r="F648" s="42"/>
      <c r="G648" s="35"/>
      <c r="H648" s="42"/>
      <c r="I648" s="35"/>
      <c r="J648" s="35"/>
      <c r="K648" s="42"/>
      <c r="L648" s="35"/>
      <c r="M648" s="42"/>
      <c r="N648" s="35"/>
      <c r="O648" s="35"/>
      <c r="P648" s="42"/>
      <c r="Q648" s="35"/>
      <c r="R648" s="42"/>
      <c r="S648" s="35"/>
    </row>
    <row r="649" spans="1:19">
      <c r="A649" s="42"/>
      <c r="E649" s="35"/>
      <c r="F649" s="42"/>
      <c r="G649" s="35"/>
      <c r="H649" s="42"/>
      <c r="I649" s="35"/>
      <c r="J649" s="35"/>
      <c r="K649" s="42"/>
      <c r="L649" s="35"/>
      <c r="M649" s="42"/>
      <c r="N649" s="35"/>
      <c r="O649" s="35"/>
      <c r="P649" s="42"/>
      <c r="Q649" s="35"/>
      <c r="R649" s="42"/>
      <c r="S649" s="35"/>
    </row>
    <row r="650" spans="1:19">
      <c r="A650" s="42"/>
      <c r="E650" s="35"/>
      <c r="F650" s="42"/>
      <c r="G650" s="35"/>
      <c r="H650" s="42"/>
      <c r="I650" s="35"/>
      <c r="J650" s="35"/>
      <c r="K650" s="42"/>
      <c r="L650" s="35"/>
      <c r="M650" s="42"/>
      <c r="N650" s="35"/>
      <c r="O650" s="35"/>
      <c r="P650" s="42"/>
      <c r="Q650" s="35"/>
      <c r="R650" s="42"/>
      <c r="S650" s="35"/>
    </row>
    <row r="651" spans="1:19">
      <c r="A651" s="42"/>
      <c r="E651" s="35"/>
      <c r="F651" s="42"/>
      <c r="G651" s="35"/>
      <c r="H651" s="42"/>
      <c r="I651" s="35"/>
      <c r="J651" s="35"/>
      <c r="K651" s="42"/>
      <c r="L651" s="35"/>
      <c r="M651" s="42"/>
      <c r="N651" s="35"/>
      <c r="O651" s="35"/>
      <c r="P651" s="42"/>
      <c r="Q651" s="35"/>
      <c r="R651" s="42"/>
      <c r="S651" s="35"/>
    </row>
    <row r="652" spans="1:19">
      <c r="A652" s="42"/>
      <c r="E652" s="35"/>
      <c r="F652" s="42"/>
      <c r="G652" s="35"/>
      <c r="H652" s="42"/>
      <c r="I652" s="35"/>
      <c r="J652" s="35"/>
      <c r="K652" s="42"/>
      <c r="L652" s="35"/>
      <c r="M652" s="42"/>
      <c r="N652" s="35"/>
      <c r="O652" s="35"/>
      <c r="P652" s="42"/>
      <c r="Q652" s="35"/>
      <c r="R652" s="42"/>
      <c r="S652" s="35"/>
    </row>
    <row r="653" spans="1:19">
      <c r="A653" s="42"/>
      <c r="E653" s="35"/>
      <c r="F653" s="42"/>
      <c r="G653" s="35"/>
      <c r="H653" s="42"/>
      <c r="I653" s="35"/>
      <c r="J653" s="35"/>
      <c r="K653" s="42"/>
      <c r="L653" s="35"/>
      <c r="M653" s="42"/>
      <c r="N653" s="35"/>
      <c r="O653" s="35"/>
      <c r="P653" s="42"/>
      <c r="Q653" s="35"/>
      <c r="R653" s="42"/>
      <c r="S653" s="35"/>
    </row>
    <row r="654" spans="1:19">
      <c r="A654" s="42"/>
      <c r="E654" s="35"/>
      <c r="F654" s="42"/>
      <c r="G654" s="35"/>
      <c r="H654" s="42"/>
      <c r="I654" s="35"/>
      <c r="J654" s="35"/>
      <c r="K654" s="42"/>
      <c r="L654" s="35"/>
      <c r="M654" s="42"/>
      <c r="N654" s="35"/>
      <c r="O654" s="35"/>
      <c r="P654" s="42"/>
      <c r="Q654" s="35"/>
      <c r="R654" s="42"/>
      <c r="S654" s="35"/>
    </row>
    <row r="655" spans="1:19">
      <c r="A655" s="42"/>
      <c r="E655" s="35"/>
      <c r="F655" s="42"/>
      <c r="G655" s="35"/>
      <c r="H655" s="42"/>
      <c r="I655" s="35"/>
      <c r="J655" s="35"/>
      <c r="K655" s="42"/>
      <c r="L655" s="35"/>
      <c r="M655" s="42"/>
      <c r="N655" s="35"/>
      <c r="O655" s="35"/>
      <c r="P655" s="42"/>
      <c r="Q655" s="35"/>
      <c r="R655" s="42"/>
      <c r="S655" s="35"/>
    </row>
    <row r="656" spans="1:19">
      <c r="A656" s="42"/>
      <c r="E656" s="35"/>
      <c r="F656" s="42"/>
      <c r="G656" s="35"/>
      <c r="H656" s="42"/>
      <c r="I656" s="35"/>
      <c r="J656" s="35"/>
      <c r="K656" s="42"/>
      <c r="L656" s="35"/>
      <c r="M656" s="42"/>
      <c r="N656" s="35"/>
      <c r="O656" s="35"/>
      <c r="P656" s="42"/>
      <c r="Q656" s="35"/>
      <c r="R656" s="42"/>
      <c r="S656" s="35"/>
    </row>
    <row r="657" spans="1:19">
      <c r="A657" s="42"/>
      <c r="E657" s="35"/>
      <c r="F657" s="42"/>
      <c r="G657" s="35"/>
      <c r="H657" s="42"/>
      <c r="I657" s="35"/>
      <c r="J657" s="35"/>
      <c r="K657" s="42"/>
      <c r="L657" s="35"/>
      <c r="M657" s="42"/>
      <c r="N657" s="35"/>
      <c r="O657" s="35"/>
      <c r="P657" s="42"/>
      <c r="Q657" s="35"/>
      <c r="R657" s="42"/>
      <c r="S657" s="35"/>
    </row>
    <row r="658" spans="1:19">
      <c r="A658" s="42"/>
      <c r="E658" s="35"/>
      <c r="F658" s="42"/>
      <c r="G658" s="35"/>
      <c r="H658" s="42"/>
      <c r="I658" s="35"/>
      <c r="J658" s="35"/>
      <c r="K658" s="42"/>
      <c r="L658" s="35"/>
      <c r="M658" s="42"/>
      <c r="N658" s="35"/>
      <c r="O658" s="35"/>
      <c r="P658" s="42"/>
      <c r="Q658" s="35"/>
      <c r="R658" s="42"/>
      <c r="S658" s="35"/>
    </row>
    <row r="659" spans="1:19">
      <c r="A659" s="42"/>
      <c r="E659" s="35"/>
      <c r="F659" s="42"/>
      <c r="G659" s="35"/>
      <c r="H659" s="42"/>
      <c r="I659" s="35"/>
      <c r="J659" s="35"/>
      <c r="K659" s="42"/>
      <c r="L659" s="35"/>
      <c r="M659" s="42"/>
      <c r="N659" s="35"/>
      <c r="O659" s="35"/>
      <c r="P659" s="42"/>
      <c r="Q659" s="35"/>
      <c r="R659" s="42"/>
      <c r="S659" s="35"/>
    </row>
    <row r="660" spans="1:19">
      <c r="A660" s="42"/>
      <c r="E660" s="35"/>
      <c r="F660" s="42"/>
      <c r="G660" s="35"/>
      <c r="H660" s="42"/>
      <c r="I660" s="35"/>
      <c r="J660" s="35"/>
      <c r="K660" s="42"/>
      <c r="L660" s="35"/>
      <c r="M660" s="42"/>
      <c r="N660" s="35"/>
      <c r="O660" s="35"/>
      <c r="P660" s="42"/>
      <c r="Q660" s="35"/>
      <c r="R660" s="42"/>
      <c r="S660" s="35"/>
    </row>
    <row r="661" spans="1:19">
      <c r="A661" s="42"/>
      <c r="E661" s="35"/>
      <c r="F661" s="42"/>
      <c r="G661" s="35"/>
      <c r="H661" s="42"/>
      <c r="I661" s="35"/>
      <c r="J661" s="35"/>
      <c r="K661" s="42"/>
      <c r="L661" s="35"/>
      <c r="M661" s="42"/>
      <c r="N661" s="35"/>
      <c r="O661" s="35"/>
      <c r="P661" s="42"/>
      <c r="Q661" s="35"/>
      <c r="R661" s="42"/>
      <c r="S661" s="35"/>
    </row>
    <row r="662" spans="1:19">
      <c r="A662" s="42"/>
      <c r="E662" s="35"/>
      <c r="F662" s="42"/>
      <c r="G662" s="35"/>
      <c r="H662" s="42"/>
      <c r="I662" s="35"/>
      <c r="J662" s="35"/>
      <c r="K662" s="42"/>
      <c r="L662" s="35"/>
      <c r="M662" s="42"/>
      <c r="N662" s="35"/>
      <c r="O662" s="35"/>
      <c r="P662" s="42"/>
      <c r="Q662" s="35"/>
      <c r="R662" s="42"/>
      <c r="S662" s="35"/>
    </row>
    <row r="663" spans="1:19">
      <c r="A663" s="42"/>
      <c r="E663" s="35"/>
      <c r="F663" s="42"/>
      <c r="G663" s="35"/>
      <c r="H663" s="42"/>
      <c r="I663" s="35"/>
      <c r="J663" s="35"/>
      <c r="K663" s="42"/>
      <c r="L663" s="35"/>
      <c r="M663" s="42"/>
      <c r="N663" s="35"/>
      <c r="O663" s="35"/>
      <c r="P663" s="42"/>
      <c r="Q663" s="35"/>
      <c r="R663" s="42"/>
      <c r="S663" s="35"/>
    </row>
    <row r="664" spans="1:19">
      <c r="A664" s="42"/>
      <c r="E664" s="35"/>
      <c r="F664" s="42"/>
      <c r="G664" s="35"/>
      <c r="H664" s="42"/>
      <c r="I664" s="35"/>
      <c r="J664" s="35"/>
      <c r="K664" s="42"/>
      <c r="L664" s="35"/>
      <c r="M664" s="42"/>
      <c r="N664" s="35"/>
      <c r="O664" s="35"/>
      <c r="P664" s="42"/>
      <c r="Q664" s="35"/>
      <c r="R664" s="42"/>
      <c r="S664" s="35"/>
    </row>
    <row r="665" spans="1:19">
      <c r="A665" s="42"/>
      <c r="E665" s="35"/>
      <c r="F665" s="42"/>
      <c r="G665" s="35"/>
      <c r="H665" s="42"/>
      <c r="I665" s="35"/>
      <c r="J665" s="35"/>
      <c r="K665" s="42"/>
      <c r="L665" s="35"/>
      <c r="M665" s="42"/>
      <c r="N665" s="35"/>
      <c r="O665" s="35"/>
      <c r="P665" s="42"/>
      <c r="Q665" s="35"/>
      <c r="R665" s="42"/>
      <c r="S665" s="35"/>
    </row>
    <row r="666" spans="1:19">
      <c r="A666" s="42"/>
      <c r="E666" s="35"/>
      <c r="F666" s="42"/>
      <c r="G666" s="35"/>
      <c r="H666" s="42"/>
      <c r="I666" s="35"/>
      <c r="J666" s="35"/>
      <c r="K666" s="42"/>
      <c r="L666" s="35"/>
      <c r="M666" s="42"/>
      <c r="N666" s="35"/>
      <c r="O666" s="35"/>
      <c r="P666" s="42"/>
      <c r="Q666" s="35"/>
      <c r="R666" s="42"/>
      <c r="S666" s="35"/>
    </row>
    <row r="667" spans="1:19">
      <c r="A667" s="42"/>
      <c r="E667" s="35"/>
      <c r="F667" s="42"/>
      <c r="G667" s="35"/>
      <c r="H667" s="42"/>
      <c r="I667" s="35"/>
      <c r="J667" s="35"/>
      <c r="K667" s="42"/>
      <c r="L667" s="35"/>
      <c r="M667" s="42"/>
      <c r="N667" s="35"/>
      <c r="O667" s="35"/>
      <c r="P667" s="42"/>
      <c r="Q667" s="35"/>
      <c r="R667" s="42"/>
      <c r="S667" s="35"/>
    </row>
    <row r="668" spans="1:19">
      <c r="A668" s="42"/>
      <c r="E668" s="35"/>
      <c r="F668" s="42"/>
      <c r="G668" s="35"/>
      <c r="H668" s="42"/>
      <c r="I668" s="35"/>
      <c r="J668" s="35"/>
      <c r="K668" s="42"/>
      <c r="L668" s="35"/>
      <c r="M668" s="42"/>
      <c r="N668" s="35"/>
      <c r="O668" s="35"/>
      <c r="P668" s="42"/>
      <c r="Q668" s="35"/>
      <c r="R668" s="42"/>
      <c r="S668" s="35"/>
    </row>
    <row r="669" spans="1:19">
      <c r="A669" s="42"/>
      <c r="E669" s="35"/>
      <c r="F669" s="42"/>
      <c r="G669" s="35"/>
      <c r="H669" s="42"/>
      <c r="I669" s="35"/>
      <c r="J669" s="35"/>
      <c r="K669" s="42"/>
      <c r="L669" s="35"/>
      <c r="M669" s="42"/>
      <c r="N669" s="35"/>
      <c r="O669" s="35"/>
      <c r="P669" s="42"/>
      <c r="Q669" s="35"/>
      <c r="R669" s="42"/>
      <c r="S669" s="35"/>
    </row>
    <row r="670" spans="1:19">
      <c r="A670" s="42"/>
      <c r="E670" s="35"/>
      <c r="F670" s="42"/>
      <c r="G670" s="35"/>
      <c r="H670" s="42"/>
      <c r="I670" s="35"/>
      <c r="J670" s="35"/>
      <c r="K670" s="42"/>
      <c r="L670" s="35"/>
      <c r="M670" s="42"/>
      <c r="N670" s="35"/>
      <c r="O670" s="35"/>
      <c r="P670" s="42"/>
      <c r="Q670" s="35"/>
      <c r="R670" s="42"/>
      <c r="S670" s="35"/>
    </row>
    <row r="671" spans="1:19">
      <c r="A671" s="42"/>
      <c r="E671" s="35"/>
      <c r="F671" s="42"/>
      <c r="G671" s="35"/>
      <c r="H671" s="42"/>
      <c r="I671" s="35"/>
      <c r="J671" s="35"/>
      <c r="K671" s="42"/>
      <c r="L671" s="35"/>
      <c r="M671" s="42"/>
      <c r="N671" s="35"/>
      <c r="O671" s="35"/>
      <c r="P671" s="42"/>
      <c r="Q671" s="35"/>
      <c r="R671" s="42"/>
      <c r="S671" s="35"/>
    </row>
    <row r="672" spans="1:19">
      <c r="A672" s="42"/>
      <c r="E672" s="35"/>
      <c r="F672" s="42"/>
      <c r="G672" s="35"/>
      <c r="H672" s="42"/>
      <c r="I672" s="35"/>
      <c r="J672" s="35"/>
      <c r="K672" s="42"/>
      <c r="L672" s="35"/>
      <c r="M672" s="42"/>
      <c r="N672" s="35"/>
      <c r="O672" s="35"/>
      <c r="P672" s="42"/>
      <c r="Q672" s="35"/>
      <c r="R672" s="42"/>
      <c r="S672" s="35"/>
    </row>
    <row r="673" spans="1:19">
      <c r="A673" s="42"/>
      <c r="E673" s="35"/>
      <c r="F673" s="42"/>
      <c r="G673" s="35"/>
      <c r="H673" s="42"/>
      <c r="I673" s="35"/>
      <c r="J673" s="35"/>
      <c r="K673" s="42"/>
      <c r="L673" s="35"/>
      <c r="M673" s="42"/>
      <c r="N673" s="35"/>
      <c r="O673" s="35"/>
      <c r="P673" s="42"/>
      <c r="Q673" s="35"/>
      <c r="R673" s="42"/>
      <c r="S673" s="35"/>
    </row>
    <row r="674" spans="1:19">
      <c r="A674" s="42"/>
      <c r="E674" s="35"/>
      <c r="F674" s="42"/>
      <c r="G674" s="35"/>
      <c r="H674" s="42"/>
      <c r="I674" s="35"/>
      <c r="J674" s="35"/>
      <c r="K674" s="42"/>
      <c r="L674" s="35"/>
      <c r="M674" s="42"/>
      <c r="N674" s="35"/>
      <c r="O674" s="35"/>
      <c r="P674" s="42"/>
      <c r="Q674" s="35"/>
      <c r="R674" s="42"/>
      <c r="S674" s="35"/>
    </row>
    <row r="675" spans="1:19">
      <c r="A675" s="42"/>
      <c r="E675" s="35"/>
      <c r="F675" s="42"/>
      <c r="G675" s="35"/>
      <c r="H675" s="42"/>
      <c r="I675" s="35"/>
      <c r="J675" s="35"/>
      <c r="K675" s="42"/>
      <c r="L675" s="35"/>
      <c r="M675" s="42"/>
      <c r="N675" s="35"/>
      <c r="O675" s="35"/>
      <c r="P675" s="42"/>
      <c r="Q675" s="35"/>
      <c r="R675" s="42"/>
      <c r="S675" s="35"/>
    </row>
    <row r="676" spans="1:19">
      <c r="A676" s="42"/>
      <c r="E676" s="35"/>
      <c r="F676" s="42"/>
      <c r="G676" s="35"/>
      <c r="H676" s="42"/>
      <c r="I676" s="35"/>
      <c r="J676" s="35"/>
      <c r="K676" s="42"/>
      <c r="L676" s="35"/>
      <c r="M676" s="42"/>
      <c r="N676" s="35"/>
      <c r="O676" s="35"/>
      <c r="P676" s="42"/>
      <c r="Q676" s="35"/>
      <c r="R676" s="42"/>
      <c r="S676" s="35"/>
    </row>
    <row r="677" spans="1:19">
      <c r="A677" s="42"/>
      <c r="E677" s="35"/>
      <c r="F677" s="42"/>
      <c r="G677" s="35"/>
      <c r="H677" s="42"/>
      <c r="I677" s="35"/>
      <c r="J677" s="35"/>
      <c r="K677" s="42"/>
      <c r="L677" s="35"/>
      <c r="M677" s="42"/>
      <c r="N677" s="35"/>
      <c r="O677" s="35"/>
      <c r="P677" s="42"/>
      <c r="Q677" s="35"/>
      <c r="R677" s="42"/>
      <c r="S677" s="35"/>
    </row>
    <row r="678" spans="1:19">
      <c r="A678" s="42"/>
      <c r="E678" s="35"/>
      <c r="F678" s="42"/>
      <c r="G678" s="35"/>
      <c r="H678" s="42"/>
      <c r="I678" s="35"/>
      <c r="J678" s="35"/>
      <c r="K678" s="42"/>
      <c r="L678" s="35"/>
      <c r="M678" s="42"/>
      <c r="N678" s="35"/>
      <c r="O678" s="35"/>
      <c r="P678" s="42"/>
      <c r="Q678" s="35"/>
      <c r="R678" s="42"/>
      <c r="S678" s="35"/>
    </row>
    <row r="679" spans="1:19">
      <c r="A679" s="42"/>
      <c r="E679" s="35"/>
      <c r="F679" s="42"/>
      <c r="G679" s="35"/>
      <c r="H679" s="42"/>
      <c r="I679" s="35"/>
      <c r="J679" s="35"/>
      <c r="K679" s="42"/>
      <c r="L679" s="35"/>
      <c r="M679" s="42"/>
      <c r="N679" s="35"/>
      <c r="O679" s="35"/>
      <c r="P679" s="42"/>
      <c r="Q679" s="35"/>
      <c r="R679" s="42"/>
      <c r="S679" s="35"/>
    </row>
    <row r="680" spans="1:19">
      <c r="A680" s="42"/>
      <c r="E680" s="35"/>
      <c r="F680" s="42"/>
      <c r="G680" s="35"/>
      <c r="H680" s="42"/>
      <c r="I680" s="35"/>
      <c r="J680" s="35"/>
      <c r="K680" s="42"/>
      <c r="L680" s="35"/>
      <c r="M680" s="42"/>
      <c r="N680" s="35"/>
      <c r="O680" s="35"/>
      <c r="P680" s="42"/>
      <c r="Q680" s="35"/>
      <c r="R680" s="42"/>
      <c r="S680" s="35"/>
    </row>
    <row r="681" spans="1:19">
      <c r="A681" s="42"/>
      <c r="E681" s="35"/>
      <c r="F681" s="42"/>
      <c r="G681" s="35"/>
      <c r="H681" s="42"/>
      <c r="I681" s="35"/>
      <c r="J681" s="35"/>
      <c r="K681" s="42"/>
      <c r="L681" s="35"/>
      <c r="M681" s="42"/>
      <c r="N681" s="35"/>
      <c r="O681" s="35"/>
      <c r="P681" s="42"/>
      <c r="Q681" s="35"/>
      <c r="R681" s="42"/>
      <c r="S681" s="35"/>
    </row>
    <row r="682" spans="1:19">
      <c r="A682" s="42"/>
      <c r="E682" s="35"/>
      <c r="F682" s="42"/>
      <c r="G682" s="35"/>
      <c r="H682" s="42"/>
      <c r="I682" s="35"/>
      <c r="J682" s="35"/>
      <c r="K682" s="42"/>
      <c r="L682" s="35"/>
      <c r="M682" s="42"/>
      <c r="N682" s="35"/>
      <c r="O682" s="35"/>
      <c r="P682" s="42"/>
      <c r="Q682" s="35"/>
      <c r="R682" s="42"/>
      <c r="S682" s="35"/>
    </row>
    <row r="683" spans="1:19">
      <c r="A683" s="42"/>
      <c r="E683" s="35"/>
      <c r="F683" s="42"/>
      <c r="G683" s="35"/>
      <c r="H683" s="42"/>
      <c r="I683" s="35"/>
      <c r="J683" s="35"/>
      <c r="K683" s="42"/>
      <c r="L683" s="35"/>
      <c r="M683" s="42"/>
      <c r="N683" s="35"/>
      <c r="O683" s="35"/>
      <c r="P683" s="42"/>
      <c r="Q683" s="35"/>
      <c r="R683" s="42"/>
      <c r="S683" s="35"/>
    </row>
    <row r="684" spans="1:19">
      <c r="A684" s="42"/>
      <c r="E684" s="35"/>
      <c r="F684" s="42"/>
      <c r="G684" s="35"/>
      <c r="H684" s="42"/>
      <c r="I684" s="35"/>
      <c r="J684" s="35"/>
      <c r="K684" s="42"/>
      <c r="L684" s="35"/>
      <c r="M684" s="42"/>
      <c r="N684" s="35"/>
      <c r="O684" s="35"/>
      <c r="P684" s="42"/>
      <c r="Q684" s="35"/>
      <c r="R684" s="42"/>
      <c r="S684" s="35"/>
    </row>
    <row r="685" spans="1:19">
      <c r="A685" s="42"/>
      <c r="E685" s="35"/>
      <c r="F685" s="42"/>
      <c r="G685" s="35"/>
      <c r="H685" s="42"/>
      <c r="I685" s="35"/>
      <c r="J685" s="35"/>
      <c r="K685" s="42"/>
      <c r="L685" s="35"/>
      <c r="M685" s="42"/>
      <c r="N685" s="35"/>
      <c r="O685" s="35"/>
      <c r="P685" s="42"/>
      <c r="Q685" s="35"/>
      <c r="R685" s="42"/>
      <c r="S685" s="35"/>
    </row>
    <row r="686" spans="1:19">
      <c r="A686" s="42"/>
      <c r="E686" s="35"/>
      <c r="F686" s="42"/>
      <c r="G686" s="35"/>
      <c r="H686" s="42"/>
      <c r="I686" s="35"/>
      <c r="J686" s="35"/>
      <c r="K686" s="42"/>
      <c r="L686" s="35"/>
      <c r="M686" s="42"/>
      <c r="N686" s="35"/>
      <c r="O686" s="35"/>
      <c r="P686" s="42"/>
      <c r="Q686" s="35"/>
      <c r="R686" s="42"/>
      <c r="S686" s="35"/>
    </row>
    <row r="687" spans="1:19">
      <c r="A687" s="42"/>
      <c r="E687" s="35"/>
      <c r="F687" s="42"/>
      <c r="G687" s="35"/>
      <c r="H687" s="42"/>
      <c r="I687" s="35"/>
      <c r="J687" s="35"/>
      <c r="K687" s="42"/>
      <c r="L687" s="35"/>
      <c r="M687" s="42"/>
      <c r="N687" s="35"/>
      <c r="O687" s="35"/>
      <c r="P687" s="42"/>
      <c r="Q687" s="35"/>
      <c r="R687" s="42"/>
      <c r="S687" s="35"/>
    </row>
    <row r="688" spans="1:19">
      <c r="A688" s="42"/>
      <c r="E688" s="35"/>
      <c r="F688" s="42"/>
      <c r="G688" s="35"/>
      <c r="H688" s="42"/>
      <c r="I688" s="35"/>
      <c r="J688" s="35"/>
      <c r="K688" s="42"/>
      <c r="L688" s="35"/>
      <c r="M688" s="42"/>
      <c r="N688" s="35"/>
      <c r="O688" s="35"/>
      <c r="P688" s="42"/>
      <c r="Q688" s="35"/>
      <c r="R688" s="42"/>
      <c r="S688" s="35"/>
    </row>
    <row r="689" spans="1:19">
      <c r="A689" s="42"/>
      <c r="E689" s="35"/>
      <c r="F689" s="42"/>
      <c r="G689" s="35"/>
      <c r="H689" s="42"/>
      <c r="I689" s="35"/>
      <c r="J689" s="35"/>
      <c r="K689" s="42"/>
      <c r="L689" s="35"/>
      <c r="M689" s="42"/>
      <c r="N689" s="35"/>
      <c r="O689" s="35"/>
      <c r="P689" s="42"/>
      <c r="Q689" s="35"/>
      <c r="R689" s="42"/>
      <c r="S689" s="35"/>
    </row>
    <row r="690" spans="1:19">
      <c r="A690" s="42"/>
      <c r="E690" s="35"/>
      <c r="F690" s="42"/>
      <c r="G690" s="35"/>
      <c r="H690" s="42"/>
      <c r="I690" s="35"/>
      <c r="J690" s="35"/>
      <c r="K690" s="42"/>
      <c r="L690" s="35"/>
      <c r="M690" s="42"/>
      <c r="N690" s="35"/>
      <c r="O690" s="35"/>
      <c r="P690" s="42"/>
      <c r="Q690" s="35"/>
      <c r="R690" s="42"/>
      <c r="S690" s="35"/>
    </row>
    <row r="691" spans="1:19">
      <c r="A691" s="42"/>
      <c r="E691" s="35"/>
      <c r="F691" s="42"/>
      <c r="G691" s="35"/>
      <c r="H691" s="42"/>
      <c r="I691" s="35"/>
      <c r="J691" s="35"/>
      <c r="K691" s="42"/>
      <c r="L691" s="35"/>
      <c r="M691" s="42"/>
      <c r="N691" s="35"/>
      <c r="O691" s="35"/>
      <c r="P691" s="42"/>
      <c r="Q691" s="35"/>
      <c r="R691" s="42"/>
      <c r="S691" s="35"/>
    </row>
    <row r="692" spans="1:19">
      <c r="A692" s="42"/>
      <c r="E692" s="35"/>
      <c r="F692" s="42"/>
      <c r="G692" s="35"/>
      <c r="H692" s="42"/>
      <c r="I692" s="35"/>
      <c r="J692" s="35"/>
      <c r="K692" s="42"/>
      <c r="L692" s="35"/>
      <c r="M692" s="42"/>
      <c r="N692" s="35"/>
      <c r="O692" s="35"/>
      <c r="P692" s="42"/>
      <c r="Q692" s="35"/>
      <c r="R692" s="42"/>
      <c r="S692" s="35"/>
    </row>
    <row r="693" spans="1:19">
      <c r="A693" s="42"/>
      <c r="E693" s="35"/>
      <c r="F693" s="42"/>
      <c r="G693" s="35"/>
      <c r="H693" s="42"/>
      <c r="I693" s="35"/>
      <c r="J693" s="35"/>
      <c r="K693" s="42"/>
      <c r="L693" s="35"/>
      <c r="M693" s="42"/>
      <c r="N693" s="35"/>
      <c r="O693" s="35"/>
      <c r="P693" s="42"/>
      <c r="Q693" s="35"/>
      <c r="R693" s="42"/>
      <c r="S693" s="35"/>
    </row>
    <row r="694" spans="1:19">
      <c r="A694" s="42"/>
      <c r="E694" s="35"/>
      <c r="F694" s="42"/>
      <c r="G694" s="35"/>
      <c r="H694" s="42"/>
      <c r="I694" s="35"/>
      <c r="J694" s="35"/>
      <c r="K694" s="42"/>
      <c r="L694" s="35"/>
      <c r="M694" s="42"/>
      <c r="N694" s="35"/>
      <c r="O694" s="35"/>
      <c r="P694" s="42"/>
      <c r="Q694" s="35"/>
      <c r="R694" s="42"/>
      <c r="S694" s="35"/>
    </row>
    <row r="695" spans="1:19">
      <c r="A695" s="42"/>
      <c r="E695" s="35"/>
      <c r="F695" s="42"/>
      <c r="G695" s="35"/>
      <c r="H695" s="42"/>
      <c r="I695" s="35"/>
      <c r="J695" s="35"/>
      <c r="K695" s="42"/>
      <c r="L695" s="35"/>
      <c r="M695" s="42"/>
      <c r="N695" s="35"/>
      <c r="O695" s="35"/>
      <c r="P695" s="42"/>
      <c r="Q695" s="35"/>
      <c r="R695" s="42"/>
      <c r="S695" s="35"/>
    </row>
    <row r="696" spans="1:19">
      <c r="A696" s="42"/>
      <c r="E696" s="35"/>
      <c r="F696" s="42"/>
      <c r="G696" s="35"/>
      <c r="H696" s="42"/>
      <c r="I696" s="35"/>
      <c r="J696" s="35"/>
      <c r="K696" s="42"/>
      <c r="L696" s="35"/>
      <c r="M696" s="42"/>
      <c r="N696" s="35"/>
      <c r="O696" s="35"/>
      <c r="P696" s="42"/>
      <c r="Q696" s="35"/>
      <c r="R696" s="42"/>
      <c r="S696" s="35"/>
    </row>
    <row r="697" spans="1:19">
      <c r="A697" s="42"/>
      <c r="E697" s="35"/>
      <c r="F697" s="42"/>
      <c r="G697" s="35"/>
      <c r="H697" s="42"/>
      <c r="I697" s="35"/>
      <c r="J697" s="35"/>
      <c r="K697" s="42"/>
      <c r="L697" s="35"/>
      <c r="M697" s="42"/>
      <c r="N697" s="35"/>
      <c r="O697" s="35"/>
      <c r="P697" s="42"/>
      <c r="Q697" s="35"/>
      <c r="R697" s="42"/>
      <c r="S697" s="35"/>
    </row>
    <row r="698" spans="1:19">
      <c r="A698" s="42"/>
      <c r="E698" s="35"/>
      <c r="F698" s="42"/>
      <c r="G698" s="35"/>
      <c r="H698" s="42"/>
      <c r="I698" s="35"/>
      <c r="J698" s="35"/>
      <c r="K698" s="42"/>
      <c r="L698" s="35"/>
      <c r="M698" s="42"/>
      <c r="N698" s="35"/>
      <c r="O698" s="35"/>
      <c r="P698" s="42"/>
      <c r="Q698" s="35"/>
      <c r="R698" s="42"/>
      <c r="S698" s="35"/>
    </row>
    <row r="699" spans="1:19">
      <c r="A699" s="42"/>
      <c r="E699" s="35"/>
      <c r="F699" s="42"/>
      <c r="G699" s="35"/>
      <c r="H699" s="42"/>
      <c r="I699" s="35"/>
      <c r="J699" s="35"/>
      <c r="K699" s="42"/>
      <c r="L699" s="35"/>
      <c r="M699" s="42"/>
      <c r="N699" s="35"/>
      <c r="O699" s="35"/>
      <c r="P699" s="42"/>
      <c r="Q699" s="35"/>
      <c r="R699" s="42"/>
      <c r="S699" s="35"/>
    </row>
    <row r="700" spans="1:19">
      <c r="A700" s="42"/>
      <c r="E700" s="35"/>
      <c r="F700" s="42"/>
      <c r="G700" s="35"/>
      <c r="H700" s="42"/>
      <c r="I700" s="35"/>
      <c r="J700" s="35"/>
      <c r="K700" s="42"/>
      <c r="L700" s="35"/>
      <c r="M700" s="42"/>
      <c r="N700" s="35"/>
      <c r="O700" s="35"/>
      <c r="P700" s="42"/>
      <c r="Q700" s="35"/>
      <c r="R700" s="42"/>
      <c r="S700" s="35"/>
    </row>
    <row r="701" spans="1:19">
      <c r="A701" s="42"/>
      <c r="E701" s="35"/>
      <c r="F701" s="42"/>
      <c r="G701" s="35"/>
      <c r="H701" s="42"/>
      <c r="I701" s="35"/>
      <c r="J701" s="35"/>
      <c r="K701" s="42"/>
      <c r="L701" s="35"/>
      <c r="M701" s="42"/>
      <c r="N701" s="35"/>
      <c r="O701" s="35"/>
      <c r="P701" s="42"/>
      <c r="Q701" s="35"/>
      <c r="R701" s="42"/>
      <c r="S701" s="35"/>
    </row>
    <row r="702" spans="1:19">
      <c r="A702" s="42"/>
      <c r="E702" s="35"/>
      <c r="F702" s="42"/>
      <c r="G702" s="35"/>
      <c r="H702" s="42"/>
      <c r="I702" s="35"/>
      <c r="J702" s="35"/>
      <c r="K702" s="42"/>
      <c r="L702" s="35"/>
      <c r="M702" s="42"/>
      <c r="N702" s="35"/>
      <c r="O702" s="35"/>
      <c r="P702" s="42"/>
      <c r="Q702" s="35"/>
      <c r="R702" s="42"/>
      <c r="S702" s="35"/>
    </row>
    <row r="703" spans="1:19">
      <c r="A703" s="42"/>
      <c r="E703" s="35"/>
      <c r="F703" s="42"/>
      <c r="G703" s="35"/>
      <c r="H703" s="42"/>
      <c r="I703" s="35"/>
      <c r="J703" s="35"/>
      <c r="K703" s="42"/>
      <c r="L703" s="35"/>
      <c r="M703" s="42"/>
      <c r="N703" s="35"/>
      <c r="O703" s="35"/>
      <c r="P703" s="42"/>
      <c r="Q703" s="35"/>
      <c r="R703" s="42"/>
      <c r="S703" s="35"/>
    </row>
    <row r="704" spans="1:19">
      <c r="A704" s="42"/>
      <c r="E704" s="35"/>
      <c r="F704" s="42"/>
      <c r="G704" s="35"/>
      <c r="H704" s="42"/>
      <c r="I704" s="35"/>
      <c r="J704" s="35"/>
      <c r="K704" s="42"/>
      <c r="L704" s="35"/>
      <c r="M704" s="42"/>
      <c r="N704" s="35"/>
      <c r="O704" s="35"/>
      <c r="P704" s="42"/>
      <c r="Q704" s="35"/>
      <c r="R704" s="42"/>
      <c r="S704" s="35"/>
    </row>
    <row r="705" spans="1:19">
      <c r="A705" s="42"/>
      <c r="E705" s="35"/>
      <c r="F705" s="42"/>
      <c r="G705" s="35"/>
      <c r="H705" s="42"/>
      <c r="I705" s="35"/>
      <c r="J705" s="35"/>
      <c r="K705" s="42"/>
      <c r="L705" s="35"/>
      <c r="M705" s="42"/>
      <c r="N705" s="35"/>
      <c r="O705" s="35"/>
      <c r="P705" s="42"/>
      <c r="Q705" s="35"/>
      <c r="R705" s="42"/>
      <c r="S705" s="35"/>
    </row>
    <row r="706" spans="1:19">
      <c r="A706" s="42"/>
      <c r="E706" s="35"/>
      <c r="F706" s="42"/>
      <c r="G706" s="35"/>
      <c r="H706" s="42"/>
      <c r="I706" s="35"/>
      <c r="J706" s="35"/>
      <c r="K706" s="42"/>
      <c r="L706" s="35"/>
      <c r="M706" s="42"/>
      <c r="N706" s="35"/>
      <c r="O706" s="35"/>
      <c r="P706" s="42"/>
      <c r="Q706" s="35"/>
      <c r="R706" s="42"/>
      <c r="S706" s="35"/>
    </row>
    <row r="707" spans="1:19">
      <c r="A707" s="42"/>
      <c r="E707" s="35"/>
      <c r="F707" s="42"/>
      <c r="G707" s="35"/>
      <c r="H707" s="42"/>
      <c r="I707" s="35"/>
      <c r="J707" s="35"/>
      <c r="K707" s="42"/>
      <c r="L707" s="35"/>
      <c r="M707" s="42"/>
      <c r="N707" s="35"/>
      <c r="O707" s="35"/>
      <c r="P707" s="42"/>
      <c r="Q707" s="35"/>
      <c r="R707" s="42"/>
      <c r="S707" s="35"/>
    </row>
    <row r="708" spans="1:19">
      <c r="A708" s="42"/>
      <c r="E708" s="35"/>
      <c r="F708" s="42"/>
      <c r="G708" s="35"/>
      <c r="H708" s="42"/>
      <c r="I708" s="35"/>
      <c r="J708" s="35"/>
      <c r="K708" s="42"/>
      <c r="L708" s="35"/>
      <c r="M708" s="42"/>
      <c r="N708" s="35"/>
      <c r="O708" s="35"/>
      <c r="P708" s="42"/>
      <c r="Q708" s="35"/>
      <c r="R708" s="42"/>
      <c r="S708" s="35"/>
    </row>
    <row r="709" spans="1:19">
      <c r="A709" s="42"/>
      <c r="E709" s="35"/>
      <c r="F709" s="42"/>
      <c r="G709" s="35"/>
      <c r="H709" s="42"/>
      <c r="I709" s="35"/>
      <c r="J709" s="35"/>
      <c r="K709" s="42"/>
      <c r="L709" s="35"/>
      <c r="M709" s="42"/>
      <c r="N709" s="35"/>
      <c r="O709" s="35"/>
      <c r="P709" s="42"/>
      <c r="Q709" s="35"/>
      <c r="R709" s="42"/>
      <c r="S709" s="35"/>
    </row>
    <row r="710" spans="1:19">
      <c r="A710" s="42"/>
      <c r="E710" s="35"/>
      <c r="F710" s="42"/>
      <c r="G710" s="35"/>
      <c r="H710" s="42"/>
      <c r="I710" s="35"/>
      <c r="J710" s="35"/>
      <c r="K710" s="42"/>
      <c r="L710" s="35"/>
      <c r="M710" s="42"/>
      <c r="N710" s="35"/>
      <c r="O710" s="35"/>
      <c r="P710" s="42"/>
      <c r="Q710" s="35"/>
      <c r="R710" s="42"/>
      <c r="S710" s="35"/>
    </row>
    <row r="711" spans="1:19">
      <c r="A711" s="42"/>
      <c r="E711" s="35"/>
      <c r="F711" s="42"/>
      <c r="G711" s="35"/>
      <c r="H711" s="42"/>
      <c r="I711" s="35"/>
      <c r="J711" s="35"/>
      <c r="K711" s="42"/>
      <c r="L711" s="35"/>
      <c r="M711" s="42"/>
      <c r="N711" s="35"/>
      <c r="O711" s="35"/>
      <c r="P711" s="42"/>
      <c r="Q711" s="35"/>
      <c r="R711" s="42"/>
      <c r="S711" s="35"/>
    </row>
    <row r="712" spans="1:19">
      <c r="A712" s="42"/>
      <c r="E712" s="35"/>
      <c r="F712" s="42"/>
      <c r="G712" s="35"/>
      <c r="H712" s="42"/>
      <c r="I712" s="35"/>
      <c r="J712" s="35"/>
      <c r="K712" s="42"/>
      <c r="L712" s="35"/>
      <c r="M712" s="42"/>
      <c r="N712" s="35"/>
      <c r="O712" s="35"/>
      <c r="P712" s="42"/>
      <c r="Q712" s="35"/>
      <c r="R712" s="42"/>
      <c r="S712" s="35"/>
    </row>
    <row r="713" spans="1:19">
      <c r="A713" s="42"/>
      <c r="E713" s="35"/>
      <c r="F713" s="42"/>
      <c r="G713" s="35"/>
      <c r="H713" s="42"/>
      <c r="I713" s="35"/>
      <c r="J713" s="35"/>
      <c r="K713" s="42"/>
      <c r="L713" s="35"/>
      <c r="M713" s="42"/>
      <c r="N713" s="35"/>
      <c r="O713" s="35"/>
      <c r="P713" s="42"/>
      <c r="Q713" s="35"/>
      <c r="R713" s="42"/>
      <c r="S713" s="35"/>
    </row>
    <row r="714" spans="1:19">
      <c r="A714" s="42"/>
      <c r="E714" s="35"/>
      <c r="F714" s="42"/>
      <c r="G714" s="35"/>
      <c r="H714" s="42"/>
      <c r="I714" s="35"/>
      <c r="J714" s="35"/>
      <c r="K714" s="42"/>
      <c r="L714" s="35"/>
      <c r="M714" s="42"/>
      <c r="N714" s="35"/>
      <c r="O714" s="35"/>
      <c r="P714" s="42"/>
      <c r="Q714" s="35"/>
      <c r="R714" s="42"/>
      <c r="S714" s="35"/>
    </row>
    <row r="715" spans="1:19">
      <c r="A715" s="42"/>
      <c r="E715" s="35"/>
      <c r="F715" s="42"/>
      <c r="G715" s="35"/>
      <c r="H715" s="42"/>
      <c r="I715" s="35"/>
      <c r="J715" s="35"/>
      <c r="K715" s="42"/>
      <c r="L715" s="35"/>
      <c r="M715" s="42"/>
      <c r="N715" s="35"/>
      <c r="O715" s="35"/>
      <c r="P715" s="42"/>
      <c r="Q715" s="35"/>
      <c r="R715" s="42"/>
      <c r="S715" s="35"/>
    </row>
    <row r="716" spans="1:19">
      <c r="A716" s="42"/>
      <c r="E716" s="35"/>
      <c r="F716" s="42"/>
      <c r="G716" s="35"/>
      <c r="H716" s="42"/>
      <c r="I716" s="35"/>
      <c r="J716" s="35"/>
      <c r="K716" s="42"/>
      <c r="L716" s="35"/>
      <c r="M716" s="42"/>
      <c r="N716" s="35"/>
      <c r="O716" s="35"/>
      <c r="P716" s="42"/>
      <c r="Q716" s="35"/>
      <c r="R716" s="42"/>
      <c r="S716" s="35"/>
    </row>
    <row r="717" spans="1:19">
      <c r="A717" s="42"/>
      <c r="E717" s="35"/>
      <c r="F717" s="42"/>
      <c r="G717" s="35"/>
      <c r="H717" s="42"/>
      <c r="I717" s="35"/>
      <c r="J717" s="35"/>
      <c r="K717" s="42"/>
      <c r="L717" s="35"/>
      <c r="M717" s="42"/>
      <c r="N717" s="35"/>
      <c r="O717" s="35"/>
      <c r="P717" s="42"/>
      <c r="Q717" s="35"/>
      <c r="R717" s="42"/>
      <c r="S717" s="35"/>
    </row>
    <row r="718" spans="1:19">
      <c r="A718" s="42"/>
      <c r="E718" s="35"/>
      <c r="F718" s="42"/>
      <c r="G718" s="35"/>
      <c r="H718" s="42"/>
      <c r="I718" s="35"/>
      <c r="J718" s="35"/>
      <c r="K718" s="42"/>
      <c r="L718" s="35"/>
      <c r="M718" s="42"/>
      <c r="N718" s="35"/>
      <c r="O718" s="35"/>
      <c r="P718" s="42"/>
      <c r="Q718" s="35"/>
      <c r="R718" s="42"/>
      <c r="S718" s="35"/>
    </row>
    <row r="719" spans="1:19">
      <c r="A719" s="42"/>
      <c r="E719" s="35"/>
      <c r="F719" s="42"/>
      <c r="G719" s="35"/>
      <c r="H719" s="42"/>
      <c r="I719" s="35"/>
      <c r="J719" s="35"/>
      <c r="K719" s="42"/>
      <c r="L719" s="35"/>
      <c r="M719" s="42"/>
      <c r="N719" s="35"/>
      <c r="O719" s="35"/>
      <c r="P719" s="42"/>
      <c r="Q719" s="35"/>
      <c r="R719" s="42"/>
      <c r="S719" s="35"/>
    </row>
    <row r="720" spans="1:19">
      <c r="A720" s="42"/>
      <c r="E720" s="35"/>
      <c r="F720" s="42"/>
      <c r="G720" s="35"/>
      <c r="H720" s="42"/>
      <c r="I720" s="35"/>
      <c r="J720" s="35"/>
      <c r="K720" s="42"/>
      <c r="L720" s="35"/>
      <c r="M720" s="42"/>
      <c r="N720" s="35"/>
      <c r="O720" s="35"/>
      <c r="P720" s="42"/>
      <c r="Q720" s="35"/>
      <c r="R720" s="42"/>
      <c r="S720" s="35"/>
    </row>
    <row r="721" spans="1:19">
      <c r="A721" s="42"/>
      <c r="E721" s="35"/>
      <c r="F721" s="42"/>
      <c r="G721" s="35"/>
      <c r="H721" s="42"/>
      <c r="I721" s="35"/>
      <c r="J721" s="35"/>
      <c r="K721" s="42"/>
      <c r="L721" s="35"/>
      <c r="M721" s="42"/>
      <c r="N721" s="35"/>
      <c r="O721" s="35"/>
      <c r="P721" s="42"/>
      <c r="Q721" s="35"/>
      <c r="R721" s="42"/>
      <c r="S721" s="35"/>
    </row>
    <row r="722" spans="1:19">
      <c r="A722" s="42"/>
      <c r="E722" s="35"/>
      <c r="F722" s="42"/>
      <c r="G722" s="35"/>
      <c r="H722" s="42"/>
      <c r="I722" s="35"/>
      <c r="J722" s="35"/>
      <c r="K722" s="42"/>
      <c r="L722" s="35"/>
      <c r="M722" s="42"/>
      <c r="N722" s="35"/>
      <c r="O722" s="35"/>
      <c r="P722" s="42"/>
      <c r="Q722" s="35"/>
      <c r="R722" s="42"/>
      <c r="S722" s="35"/>
    </row>
    <row r="723" spans="1:19">
      <c r="A723" s="42"/>
      <c r="E723" s="35"/>
      <c r="F723" s="42"/>
      <c r="G723" s="35"/>
      <c r="H723" s="42"/>
      <c r="I723" s="35"/>
      <c r="J723" s="35"/>
      <c r="K723" s="42"/>
      <c r="L723" s="35"/>
      <c r="M723" s="42"/>
      <c r="N723" s="35"/>
      <c r="O723" s="35"/>
      <c r="P723" s="42"/>
      <c r="Q723" s="35"/>
      <c r="R723" s="42"/>
      <c r="S723" s="35"/>
    </row>
    <row r="724" spans="1:19">
      <c r="A724" s="42"/>
      <c r="E724" s="35"/>
      <c r="F724" s="42"/>
      <c r="G724" s="35"/>
      <c r="H724" s="42"/>
      <c r="I724" s="35"/>
      <c r="J724" s="35"/>
      <c r="K724" s="42"/>
      <c r="L724" s="35"/>
      <c r="M724" s="42"/>
      <c r="N724" s="35"/>
      <c r="O724" s="35"/>
      <c r="P724" s="42"/>
      <c r="Q724" s="35"/>
      <c r="R724" s="42"/>
      <c r="S724" s="35"/>
    </row>
    <row r="725" spans="1:19">
      <c r="A725" s="42"/>
      <c r="E725" s="35"/>
      <c r="F725" s="42"/>
      <c r="G725" s="35"/>
      <c r="H725" s="42"/>
      <c r="I725" s="35"/>
      <c r="J725" s="35"/>
      <c r="K725" s="42"/>
      <c r="L725" s="35"/>
      <c r="M725" s="42"/>
      <c r="N725" s="35"/>
      <c r="O725" s="35"/>
      <c r="P725" s="42"/>
      <c r="Q725" s="35"/>
      <c r="R725" s="42"/>
      <c r="S725" s="35"/>
    </row>
    <row r="726" spans="1:19">
      <c r="A726" s="42"/>
      <c r="E726" s="35"/>
      <c r="F726" s="42"/>
      <c r="G726" s="35"/>
      <c r="H726" s="42"/>
      <c r="I726" s="35"/>
      <c r="J726" s="35"/>
      <c r="K726" s="42"/>
      <c r="L726" s="35"/>
      <c r="M726" s="42"/>
      <c r="N726" s="35"/>
      <c r="O726" s="35"/>
      <c r="P726" s="42"/>
      <c r="Q726" s="35"/>
      <c r="R726" s="42"/>
      <c r="S726" s="35"/>
    </row>
    <row r="727" spans="1:19">
      <c r="A727" s="42"/>
      <c r="E727" s="35"/>
      <c r="F727" s="42"/>
      <c r="G727" s="35"/>
      <c r="H727" s="42"/>
      <c r="I727" s="35"/>
      <c r="J727" s="35"/>
      <c r="K727" s="42"/>
      <c r="L727" s="35"/>
      <c r="M727" s="42"/>
      <c r="N727" s="35"/>
      <c r="O727" s="35"/>
      <c r="P727" s="42"/>
      <c r="Q727" s="35"/>
      <c r="R727" s="42"/>
      <c r="S727" s="35"/>
    </row>
    <row r="728" spans="1:19">
      <c r="A728" s="42"/>
      <c r="E728" s="35"/>
      <c r="F728" s="42"/>
      <c r="G728" s="35"/>
      <c r="H728" s="42"/>
      <c r="I728" s="35"/>
      <c r="J728" s="35"/>
      <c r="K728" s="42"/>
      <c r="L728" s="35"/>
      <c r="M728" s="42"/>
      <c r="N728" s="35"/>
      <c r="O728" s="35"/>
      <c r="P728" s="42"/>
      <c r="Q728" s="35"/>
      <c r="R728" s="42"/>
      <c r="S728" s="35"/>
    </row>
    <row r="729" spans="1:19">
      <c r="A729" s="42"/>
      <c r="E729" s="35"/>
      <c r="F729" s="42"/>
      <c r="G729" s="35"/>
      <c r="H729" s="42"/>
      <c r="I729" s="35"/>
      <c r="J729" s="35"/>
      <c r="K729" s="42"/>
      <c r="L729" s="35"/>
      <c r="M729" s="42"/>
      <c r="N729" s="35"/>
      <c r="O729" s="35"/>
      <c r="P729" s="42"/>
      <c r="Q729" s="35"/>
      <c r="R729" s="42"/>
      <c r="S729" s="35"/>
    </row>
    <row r="730" spans="1:19">
      <c r="A730" s="42"/>
      <c r="E730" s="35"/>
      <c r="F730" s="42"/>
      <c r="G730" s="35"/>
      <c r="H730" s="42"/>
      <c r="I730" s="35"/>
      <c r="J730" s="35"/>
      <c r="K730" s="42"/>
      <c r="L730" s="35"/>
      <c r="M730" s="42"/>
      <c r="N730" s="35"/>
      <c r="O730" s="35"/>
      <c r="P730" s="42"/>
      <c r="Q730" s="35"/>
      <c r="R730" s="42"/>
      <c r="S730" s="35"/>
    </row>
    <row r="731" spans="1:19">
      <c r="A731" s="42"/>
      <c r="E731" s="35"/>
      <c r="F731" s="42"/>
      <c r="G731" s="35"/>
      <c r="H731" s="42"/>
      <c r="I731" s="35"/>
      <c r="J731" s="35"/>
      <c r="K731" s="42"/>
      <c r="L731" s="35"/>
      <c r="M731" s="42"/>
      <c r="N731" s="35"/>
      <c r="O731" s="35"/>
      <c r="P731" s="42"/>
      <c r="Q731" s="35"/>
      <c r="R731" s="42"/>
      <c r="S731" s="35"/>
    </row>
    <row r="732" spans="1:19">
      <c r="A732" s="42"/>
      <c r="E732" s="35"/>
      <c r="F732" s="42"/>
      <c r="G732" s="35"/>
      <c r="H732" s="42"/>
      <c r="I732" s="35"/>
      <c r="J732" s="35"/>
      <c r="K732" s="42"/>
      <c r="L732" s="35"/>
      <c r="M732" s="42"/>
      <c r="N732" s="35"/>
      <c r="O732" s="35"/>
      <c r="P732" s="42"/>
      <c r="Q732" s="35"/>
      <c r="R732" s="42"/>
      <c r="S732" s="35"/>
    </row>
    <row r="733" spans="1:19">
      <c r="A733" s="42"/>
      <c r="E733" s="35"/>
      <c r="F733" s="42"/>
      <c r="G733" s="35"/>
      <c r="H733" s="42"/>
      <c r="I733" s="35"/>
      <c r="J733" s="35"/>
      <c r="K733" s="42"/>
      <c r="L733" s="35"/>
      <c r="M733" s="42"/>
      <c r="N733" s="35"/>
      <c r="O733" s="35"/>
      <c r="P733" s="42"/>
      <c r="Q733" s="35"/>
      <c r="R733" s="42"/>
      <c r="S733" s="35"/>
    </row>
    <row r="734" spans="1:19">
      <c r="A734" s="42"/>
      <c r="E734" s="35"/>
      <c r="F734" s="42"/>
      <c r="G734" s="35"/>
      <c r="H734" s="42"/>
      <c r="I734" s="35"/>
      <c r="J734" s="35"/>
      <c r="K734" s="42"/>
      <c r="L734" s="35"/>
      <c r="M734" s="42"/>
      <c r="N734" s="35"/>
      <c r="O734" s="35"/>
      <c r="P734" s="42"/>
      <c r="Q734" s="35"/>
      <c r="R734" s="42"/>
      <c r="S734" s="35"/>
    </row>
    <row r="735" spans="1:19">
      <c r="A735" s="42"/>
      <c r="E735" s="35"/>
      <c r="F735" s="42"/>
      <c r="G735" s="35"/>
      <c r="H735" s="42"/>
      <c r="I735" s="35"/>
      <c r="J735" s="35"/>
      <c r="K735" s="42"/>
      <c r="L735" s="35"/>
      <c r="M735" s="42"/>
      <c r="N735" s="35"/>
      <c r="O735" s="35"/>
      <c r="P735" s="42"/>
      <c r="Q735" s="35"/>
      <c r="R735" s="42"/>
      <c r="S735" s="35"/>
    </row>
    <row r="736" spans="1:19">
      <c r="A736" s="42"/>
      <c r="E736" s="35"/>
      <c r="F736" s="42"/>
      <c r="G736" s="35"/>
      <c r="H736" s="42"/>
      <c r="I736" s="35"/>
      <c r="J736" s="35"/>
      <c r="K736" s="42"/>
      <c r="L736" s="35"/>
      <c r="M736" s="42"/>
      <c r="N736" s="35"/>
      <c r="O736" s="35"/>
      <c r="P736" s="42"/>
      <c r="Q736" s="35"/>
      <c r="R736" s="42"/>
      <c r="S736" s="35"/>
    </row>
    <row r="737" spans="1:19">
      <c r="A737" s="42"/>
      <c r="E737" s="35"/>
      <c r="F737" s="42"/>
      <c r="G737" s="35"/>
      <c r="H737" s="42"/>
      <c r="I737" s="35"/>
      <c r="J737" s="35"/>
      <c r="K737" s="42"/>
      <c r="L737" s="35"/>
      <c r="M737" s="42"/>
      <c r="N737" s="35"/>
      <c r="O737" s="35"/>
      <c r="P737" s="42"/>
      <c r="Q737" s="35"/>
      <c r="R737" s="42"/>
      <c r="S737" s="35"/>
    </row>
    <row r="738" spans="1:19">
      <c r="A738" s="42"/>
      <c r="E738" s="35"/>
      <c r="F738" s="42"/>
      <c r="G738" s="35"/>
      <c r="H738" s="42"/>
      <c r="I738" s="35"/>
      <c r="J738" s="35"/>
      <c r="K738" s="42"/>
      <c r="L738" s="35"/>
      <c r="M738" s="42"/>
      <c r="N738" s="35"/>
      <c r="O738" s="35"/>
      <c r="P738" s="42"/>
      <c r="Q738" s="35"/>
      <c r="R738" s="42"/>
      <c r="S738" s="35"/>
    </row>
    <row r="739" spans="1:19">
      <c r="A739" s="42"/>
      <c r="E739" s="35"/>
      <c r="F739" s="42"/>
      <c r="G739" s="35"/>
      <c r="H739" s="42"/>
      <c r="I739" s="35"/>
      <c r="J739" s="35"/>
      <c r="K739" s="42"/>
      <c r="L739" s="35"/>
      <c r="M739" s="42"/>
      <c r="N739" s="35"/>
      <c r="O739" s="35"/>
      <c r="P739" s="42"/>
      <c r="Q739" s="35"/>
      <c r="R739" s="42"/>
      <c r="S739" s="35"/>
    </row>
    <row r="740" spans="1:19">
      <c r="A740" s="42"/>
      <c r="E740" s="35"/>
      <c r="F740" s="42"/>
      <c r="G740" s="35"/>
      <c r="H740" s="42"/>
      <c r="I740" s="35"/>
      <c r="J740" s="35"/>
      <c r="K740" s="42"/>
      <c r="L740" s="35"/>
      <c r="M740" s="42"/>
      <c r="N740" s="35"/>
      <c r="O740" s="35"/>
      <c r="P740" s="42"/>
      <c r="Q740" s="35"/>
      <c r="R740" s="42"/>
      <c r="S740" s="35"/>
    </row>
    <row r="741" spans="1:19">
      <c r="A741" s="42"/>
      <c r="E741" s="35"/>
      <c r="F741" s="42"/>
      <c r="G741" s="35"/>
      <c r="H741" s="42"/>
      <c r="I741" s="35"/>
      <c r="J741" s="35"/>
      <c r="K741" s="42"/>
      <c r="L741" s="35"/>
      <c r="M741" s="42"/>
      <c r="N741" s="35"/>
      <c r="O741" s="35"/>
      <c r="P741" s="42"/>
      <c r="Q741" s="35"/>
      <c r="R741" s="42"/>
      <c r="S741" s="35"/>
    </row>
    <row r="742" spans="1:19">
      <c r="A742" s="42"/>
      <c r="E742" s="35"/>
      <c r="F742" s="42"/>
      <c r="G742" s="35"/>
      <c r="H742" s="42"/>
      <c r="I742" s="35"/>
      <c r="J742" s="35"/>
      <c r="K742" s="42"/>
      <c r="L742" s="35"/>
      <c r="M742" s="42"/>
      <c r="N742" s="35"/>
      <c r="O742" s="35"/>
      <c r="P742" s="42"/>
      <c r="Q742" s="35"/>
      <c r="R742" s="42"/>
      <c r="S742" s="35"/>
    </row>
    <row r="743" spans="1:19">
      <c r="A743" s="42"/>
      <c r="E743" s="35"/>
      <c r="F743" s="42"/>
      <c r="G743" s="35"/>
      <c r="H743" s="42"/>
      <c r="I743" s="35"/>
      <c r="J743" s="35"/>
      <c r="K743" s="42"/>
      <c r="L743" s="35"/>
      <c r="M743" s="42"/>
      <c r="N743" s="35"/>
      <c r="O743" s="35"/>
      <c r="P743" s="42"/>
      <c r="Q743" s="35"/>
      <c r="R743" s="42"/>
      <c r="S743" s="35"/>
    </row>
    <row r="744" spans="1:19">
      <c r="A744" s="42"/>
      <c r="E744" s="35"/>
      <c r="F744" s="42"/>
      <c r="G744" s="35"/>
      <c r="H744" s="42"/>
      <c r="I744" s="35"/>
      <c r="J744" s="35"/>
      <c r="K744" s="42"/>
      <c r="L744" s="35"/>
      <c r="M744" s="42"/>
      <c r="N744" s="35"/>
      <c r="O744" s="35"/>
      <c r="P744" s="42"/>
      <c r="Q744" s="35"/>
      <c r="R744" s="42"/>
      <c r="S744" s="35"/>
    </row>
    <row r="745" spans="1:19">
      <c r="A745" s="42"/>
      <c r="E745" s="35"/>
      <c r="F745" s="42"/>
      <c r="G745" s="35"/>
      <c r="H745" s="42"/>
      <c r="I745" s="35"/>
      <c r="J745" s="35"/>
      <c r="K745" s="42"/>
      <c r="L745" s="35"/>
      <c r="M745" s="42"/>
      <c r="N745" s="35"/>
      <c r="O745" s="35"/>
      <c r="P745" s="42"/>
      <c r="Q745" s="35"/>
      <c r="R745" s="42"/>
      <c r="S745" s="35"/>
    </row>
    <row r="746" spans="1:19">
      <c r="A746" s="42"/>
      <c r="E746" s="35"/>
      <c r="F746" s="42"/>
      <c r="G746" s="35"/>
      <c r="H746" s="42"/>
      <c r="I746" s="35"/>
      <c r="J746" s="35"/>
      <c r="K746" s="42"/>
      <c r="L746" s="35"/>
      <c r="M746" s="42"/>
      <c r="N746" s="35"/>
      <c r="O746" s="35"/>
      <c r="P746" s="42"/>
      <c r="Q746" s="35"/>
      <c r="R746" s="42"/>
      <c r="S746" s="35"/>
    </row>
    <row r="747" spans="1:19">
      <c r="A747" s="42"/>
      <c r="E747" s="35"/>
      <c r="F747" s="42"/>
      <c r="G747" s="35"/>
      <c r="H747" s="42"/>
      <c r="I747" s="35"/>
      <c r="J747" s="35"/>
      <c r="K747" s="42"/>
      <c r="L747" s="35"/>
      <c r="M747" s="42"/>
      <c r="N747" s="35"/>
      <c r="O747" s="35"/>
      <c r="P747" s="42"/>
      <c r="Q747" s="35"/>
      <c r="R747" s="42"/>
      <c r="S747" s="35"/>
    </row>
    <row r="748" spans="1:19">
      <c r="A748" s="42"/>
      <c r="E748" s="35"/>
      <c r="F748" s="42"/>
      <c r="G748" s="35"/>
      <c r="H748" s="42"/>
      <c r="I748" s="35"/>
      <c r="J748" s="35"/>
      <c r="K748" s="42"/>
      <c r="L748" s="35"/>
      <c r="M748" s="42"/>
      <c r="N748" s="35"/>
      <c r="O748" s="35"/>
      <c r="P748" s="42"/>
      <c r="Q748" s="35"/>
      <c r="R748" s="42"/>
      <c r="S748" s="35"/>
    </row>
    <row r="749" spans="1:19">
      <c r="A749" s="42"/>
      <c r="E749" s="35"/>
      <c r="F749" s="42"/>
      <c r="G749" s="35"/>
      <c r="H749" s="42"/>
      <c r="I749" s="35"/>
      <c r="J749" s="35"/>
      <c r="K749" s="42"/>
      <c r="L749" s="35"/>
      <c r="M749" s="42"/>
      <c r="N749" s="35"/>
      <c r="O749" s="35"/>
      <c r="P749" s="42"/>
      <c r="Q749" s="35"/>
      <c r="R749" s="42"/>
      <c r="S749" s="35"/>
    </row>
    <row r="750" spans="1:19">
      <c r="A750" s="42"/>
      <c r="E750" s="35"/>
      <c r="F750" s="42"/>
      <c r="G750" s="35"/>
      <c r="H750" s="42"/>
      <c r="I750" s="35"/>
      <c r="J750" s="35"/>
      <c r="K750" s="42"/>
      <c r="L750" s="35"/>
      <c r="M750" s="42"/>
      <c r="N750" s="35"/>
      <c r="O750" s="35"/>
      <c r="P750" s="42"/>
      <c r="Q750" s="35"/>
      <c r="R750" s="42"/>
      <c r="S750" s="35"/>
    </row>
    <row r="751" spans="1:19">
      <c r="A751" s="42"/>
      <c r="E751" s="35"/>
      <c r="F751" s="42"/>
      <c r="G751" s="35"/>
      <c r="H751" s="42"/>
      <c r="I751" s="35"/>
      <c r="J751" s="35"/>
      <c r="K751" s="42"/>
      <c r="L751" s="35"/>
      <c r="M751" s="42"/>
      <c r="N751" s="35"/>
      <c r="O751" s="35"/>
      <c r="P751" s="42"/>
      <c r="Q751" s="35"/>
      <c r="R751" s="42"/>
      <c r="S751" s="35"/>
    </row>
    <row r="752" spans="1:19">
      <c r="A752" s="42"/>
      <c r="E752" s="35"/>
      <c r="F752" s="42"/>
      <c r="G752" s="35"/>
      <c r="H752" s="42"/>
      <c r="I752" s="35"/>
      <c r="J752" s="35"/>
      <c r="K752" s="42"/>
      <c r="L752" s="35"/>
      <c r="M752" s="42"/>
      <c r="N752" s="35"/>
      <c r="O752" s="35"/>
      <c r="P752" s="42"/>
      <c r="Q752" s="35"/>
      <c r="R752" s="42"/>
      <c r="S752" s="35"/>
    </row>
    <row r="753" spans="1:19">
      <c r="A753" s="42"/>
      <c r="E753" s="35"/>
      <c r="F753" s="42"/>
      <c r="G753" s="35"/>
      <c r="H753" s="42"/>
      <c r="I753" s="35"/>
      <c r="J753" s="35"/>
      <c r="K753" s="42"/>
      <c r="L753" s="35"/>
      <c r="M753" s="42"/>
      <c r="N753" s="35"/>
      <c r="O753" s="35"/>
      <c r="P753" s="42"/>
      <c r="Q753" s="35"/>
      <c r="R753" s="42"/>
      <c r="S753" s="35"/>
    </row>
    <row r="754" spans="1:19">
      <c r="A754" s="42"/>
      <c r="E754" s="35"/>
      <c r="F754" s="42"/>
      <c r="G754" s="35"/>
      <c r="H754" s="42"/>
      <c r="I754" s="35"/>
      <c r="J754" s="35"/>
      <c r="K754" s="42"/>
      <c r="L754" s="35"/>
      <c r="M754" s="42"/>
      <c r="N754" s="35"/>
      <c r="O754" s="35"/>
      <c r="P754" s="42"/>
      <c r="Q754" s="35"/>
      <c r="R754" s="42"/>
      <c r="S754" s="35"/>
    </row>
    <row r="755" spans="1:19">
      <c r="A755" s="42"/>
      <c r="E755" s="35"/>
      <c r="F755" s="42"/>
      <c r="G755" s="35"/>
      <c r="H755" s="42"/>
      <c r="I755" s="35"/>
      <c r="J755" s="35"/>
      <c r="K755" s="42"/>
      <c r="L755" s="35"/>
      <c r="M755" s="42"/>
      <c r="N755" s="35"/>
      <c r="O755" s="35"/>
      <c r="P755" s="42"/>
      <c r="Q755" s="35"/>
      <c r="R755" s="42"/>
      <c r="S755" s="35"/>
    </row>
    <row r="756" spans="1:19">
      <c r="A756" s="42"/>
      <c r="E756" s="35"/>
      <c r="F756" s="42"/>
      <c r="G756" s="35"/>
      <c r="H756" s="42"/>
      <c r="I756" s="35"/>
      <c r="J756" s="35"/>
      <c r="K756" s="42"/>
      <c r="L756" s="35"/>
      <c r="M756" s="42"/>
      <c r="N756" s="35"/>
      <c r="O756" s="35"/>
      <c r="P756" s="42"/>
      <c r="Q756" s="35"/>
      <c r="R756" s="42"/>
      <c r="S756" s="35"/>
    </row>
    <row r="757" spans="1:19">
      <c r="A757" s="42"/>
      <c r="E757" s="35"/>
      <c r="F757" s="42"/>
      <c r="G757" s="35"/>
      <c r="H757" s="42"/>
      <c r="I757" s="35"/>
      <c r="J757" s="35"/>
      <c r="K757" s="42"/>
      <c r="L757" s="35"/>
      <c r="M757" s="42"/>
      <c r="N757" s="35"/>
      <c r="O757" s="35"/>
      <c r="P757" s="42"/>
      <c r="Q757" s="35"/>
      <c r="R757" s="42"/>
      <c r="S757" s="35"/>
    </row>
    <row r="758" spans="1:19">
      <c r="A758" s="42"/>
      <c r="E758" s="35"/>
      <c r="F758" s="42"/>
      <c r="G758" s="35"/>
      <c r="H758" s="42"/>
      <c r="I758" s="35"/>
      <c r="J758" s="35"/>
      <c r="K758" s="42"/>
      <c r="L758" s="35"/>
      <c r="M758" s="42"/>
      <c r="N758" s="35"/>
      <c r="O758" s="35"/>
      <c r="P758" s="42"/>
      <c r="Q758" s="35"/>
      <c r="R758" s="42"/>
      <c r="S758" s="35"/>
    </row>
    <row r="759" spans="1:19">
      <c r="A759" s="42"/>
      <c r="E759" s="35"/>
      <c r="F759" s="42"/>
      <c r="G759" s="35"/>
      <c r="H759" s="42"/>
      <c r="I759" s="35"/>
      <c r="J759" s="35"/>
      <c r="K759" s="42"/>
      <c r="L759" s="35"/>
      <c r="M759" s="42"/>
      <c r="N759" s="35"/>
      <c r="O759" s="35"/>
      <c r="P759" s="42"/>
      <c r="Q759" s="35"/>
      <c r="R759" s="42"/>
      <c r="S759" s="35"/>
    </row>
    <row r="760" spans="1:19">
      <c r="A760" s="42"/>
      <c r="E760" s="35"/>
      <c r="F760" s="42"/>
      <c r="G760" s="35"/>
      <c r="H760" s="42"/>
      <c r="I760" s="35"/>
      <c r="J760" s="35"/>
      <c r="K760" s="42"/>
      <c r="L760" s="35"/>
      <c r="M760" s="42"/>
      <c r="N760" s="35"/>
      <c r="O760" s="35"/>
      <c r="P760" s="42"/>
      <c r="Q760" s="35"/>
      <c r="R760" s="42"/>
      <c r="S760" s="35"/>
    </row>
    <row r="761" spans="1:19">
      <c r="A761" s="42"/>
      <c r="E761" s="35"/>
      <c r="F761" s="42"/>
      <c r="G761" s="35"/>
      <c r="H761" s="42"/>
      <c r="I761" s="35"/>
      <c r="J761" s="35"/>
      <c r="K761" s="42"/>
      <c r="L761" s="35"/>
      <c r="M761" s="42"/>
      <c r="N761" s="35"/>
      <c r="O761" s="35"/>
      <c r="P761" s="42"/>
      <c r="Q761" s="35"/>
      <c r="R761" s="42"/>
      <c r="S761" s="35"/>
    </row>
    <row r="762" spans="1:19">
      <c r="A762" s="42"/>
      <c r="E762" s="35"/>
      <c r="F762" s="42"/>
      <c r="G762" s="35"/>
      <c r="H762" s="42"/>
      <c r="I762" s="35"/>
      <c r="J762" s="35"/>
      <c r="K762" s="42"/>
      <c r="L762" s="35"/>
      <c r="M762" s="42"/>
      <c r="N762" s="35"/>
      <c r="O762" s="35"/>
      <c r="P762" s="42"/>
      <c r="Q762" s="35"/>
      <c r="R762" s="42"/>
      <c r="S762" s="35"/>
    </row>
    <row r="763" spans="1:19">
      <c r="A763" s="42"/>
      <c r="E763" s="35"/>
      <c r="F763" s="42"/>
      <c r="G763" s="35"/>
      <c r="H763" s="42"/>
      <c r="I763" s="35"/>
      <c r="J763" s="35"/>
      <c r="K763" s="42"/>
      <c r="L763" s="35"/>
      <c r="M763" s="42"/>
      <c r="N763" s="35"/>
      <c r="O763" s="35"/>
      <c r="P763" s="42"/>
      <c r="Q763" s="35"/>
      <c r="R763" s="42"/>
      <c r="S763" s="35"/>
    </row>
    <row r="764" spans="1:19">
      <c r="A764" s="42"/>
      <c r="E764" s="35"/>
      <c r="F764" s="42"/>
      <c r="G764" s="35"/>
      <c r="H764" s="42"/>
      <c r="I764" s="35"/>
      <c r="J764" s="35"/>
      <c r="K764" s="42"/>
      <c r="L764" s="35"/>
      <c r="M764" s="42"/>
      <c r="N764" s="35"/>
      <c r="O764" s="35"/>
      <c r="P764" s="42"/>
      <c r="Q764" s="35"/>
      <c r="R764" s="42"/>
      <c r="S764" s="35"/>
    </row>
    <row r="765" spans="1:19">
      <c r="A765" s="42"/>
      <c r="E765" s="35"/>
      <c r="F765" s="42"/>
      <c r="G765" s="35"/>
      <c r="H765" s="42"/>
      <c r="I765" s="35"/>
      <c r="J765" s="35"/>
      <c r="K765" s="42"/>
      <c r="L765" s="35"/>
      <c r="M765" s="42"/>
      <c r="N765" s="35"/>
      <c r="O765" s="35"/>
      <c r="P765" s="42"/>
      <c r="Q765" s="35"/>
      <c r="R765" s="42"/>
      <c r="S765" s="35"/>
    </row>
    <row r="766" spans="1:19">
      <c r="A766" s="42"/>
      <c r="E766" s="35"/>
      <c r="F766" s="42"/>
      <c r="G766" s="35"/>
      <c r="H766" s="42"/>
      <c r="I766" s="35"/>
      <c r="J766" s="35"/>
      <c r="K766" s="42"/>
      <c r="L766" s="35"/>
      <c r="M766" s="42"/>
      <c r="N766" s="35"/>
      <c r="O766" s="35"/>
      <c r="P766" s="42"/>
      <c r="Q766" s="35"/>
      <c r="R766" s="42"/>
      <c r="S766" s="35"/>
    </row>
    <row r="767" spans="1:19">
      <c r="A767" s="42"/>
      <c r="E767" s="35"/>
      <c r="F767" s="42"/>
      <c r="G767" s="35"/>
      <c r="H767" s="42"/>
      <c r="I767" s="35"/>
      <c r="J767" s="35"/>
      <c r="K767" s="42"/>
      <c r="L767" s="35"/>
      <c r="M767" s="42"/>
      <c r="N767" s="35"/>
      <c r="O767" s="35"/>
      <c r="P767" s="42"/>
      <c r="Q767" s="35"/>
      <c r="R767" s="42"/>
      <c r="S767" s="35"/>
    </row>
    <row r="768" spans="1:19">
      <c r="A768" s="42"/>
      <c r="E768" s="35"/>
      <c r="F768" s="42"/>
      <c r="G768" s="35"/>
      <c r="H768" s="42"/>
      <c r="I768" s="35"/>
      <c r="J768" s="35"/>
      <c r="K768" s="42"/>
      <c r="L768" s="35"/>
      <c r="M768" s="42"/>
      <c r="N768" s="35"/>
      <c r="O768" s="35"/>
      <c r="P768" s="42"/>
      <c r="Q768" s="35"/>
      <c r="R768" s="42"/>
      <c r="S768" s="35"/>
    </row>
    <row r="769" spans="1:19">
      <c r="A769" s="42"/>
      <c r="E769" s="35"/>
      <c r="F769" s="42"/>
      <c r="G769" s="35"/>
      <c r="H769" s="42"/>
      <c r="I769" s="35"/>
      <c r="J769" s="35"/>
      <c r="K769" s="42"/>
      <c r="L769" s="35"/>
      <c r="M769" s="42"/>
      <c r="N769" s="35"/>
      <c r="O769" s="35"/>
      <c r="P769" s="42"/>
      <c r="Q769" s="35"/>
      <c r="R769" s="42"/>
      <c r="S769" s="35"/>
    </row>
    <row r="770" spans="1:19">
      <c r="A770" s="42"/>
      <c r="E770" s="35"/>
      <c r="F770" s="42"/>
      <c r="G770" s="35"/>
      <c r="H770" s="42"/>
      <c r="I770" s="35"/>
      <c r="J770" s="35"/>
      <c r="K770" s="42"/>
      <c r="L770" s="35"/>
      <c r="M770" s="42"/>
      <c r="N770" s="35"/>
      <c r="O770" s="35"/>
      <c r="P770" s="42"/>
      <c r="Q770" s="35"/>
      <c r="R770" s="42"/>
      <c r="S770" s="35"/>
    </row>
    <row r="771" spans="1:19">
      <c r="A771" s="42"/>
      <c r="E771" s="35"/>
      <c r="F771" s="42"/>
      <c r="G771" s="35"/>
      <c r="H771" s="42"/>
      <c r="I771" s="35"/>
      <c r="J771" s="35"/>
      <c r="K771" s="42"/>
      <c r="L771" s="35"/>
      <c r="M771" s="42"/>
      <c r="N771" s="35"/>
      <c r="O771" s="35"/>
      <c r="P771" s="42"/>
      <c r="Q771" s="35"/>
      <c r="R771" s="42"/>
      <c r="S771" s="35"/>
    </row>
    <row r="772" spans="1:19">
      <c r="A772" s="42"/>
      <c r="E772" s="35"/>
      <c r="F772" s="42"/>
      <c r="G772" s="35"/>
      <c r="H772" s="42"/>
      <c r="I772" s="35"/>
      <c r="J772" s="35"/>
      <c r="K772" s="42"/>
      <c r="L772" s="35"/>
      <c r="M772" s="42"/>
      <c r="N772" s="35"/>
      <c r="O772" s="35"/>
      <c r="P772" s="42"/>
      <c r="Q772" s="35"/>
      <c r="R772" s="42"/>
      <c r="S772" s="35"/>
    </row>
    <row r="773" spans="1:19">
      <c r="A773" s="42"/>
      <c r="E773" s="35"/>
      <c r="F773" s="42"/>
      <c r="G773" s="35"/>
      <c r="H773" s="42"/>
      <c r="I773" s="35"/>
      <c r="J773" s="35"/>
      <c r="K773" s="42"/>
      <c r="L773" s="35"/>
      <c r="M773" s="42"/>
      <c r="N773" s="35"/>
      <c r="O773" s="35"/>
      <c r="P773" s="42"/>
      <c r="Q773" s="35"/>
      <c r="R773" s="42"/>
      <c r="S773" s="35"/>
    </row>
    <row r="774" spans="1:19">
      <c r="A774" s="42"/>
      <c r="E774" s="35"/>
      <c r="F774" s="42"/>
      <c r="G774" s="35"/>
      <c r="H774" s="42"/>
      <c r="I774" s="35"/>
      <c r="J774" s="35"/>
      <c r="K774" s="42"/>
      <c r="L774" s="35"/>
      <c r="M774" s="42"/>
      <c r="N774" s="35"/>
      <c r="O774" s="35"/>
      <c r="P774" s="42"/>
      <c r="Q774" s="35"/>
      <c r="R774" s="42"/>
      <c r="S774" s="35"/>
    </row>
    <row r="775" spans="1:19">
      <c r="A775" s="42"/>
      <c r="E775" s="35"/>
      <c r="F775" s="42"/>
      <c r="G775" s="35"/>
      <c r="H775" s="42"/>
      <c r="I775" s="35"/>
      <c r="J775" s="35"/>
      <c r="K775" s="42"/>
      <c r="L775" s="35"/>
      <c r="M775" s="42"/>
      <c r="N775" s="35"/>
      <c r="O775" s="35"/>
      <c r="P775" s="42"/>
      <c r="Q775" s="35"/>
      <c r="R775" s="42"/>
      <c r="S775" s="35"/>
    </row>
    <row r="776" spans="1:19">
      <c r="A776" s="42"/>
      <c r="E776" s="35"/>
      <c r="F776" s="42"/>
      <c r="G776" s="35"/>
      <c r="H776" s="42"/>
      <c r="I776" s="35"/>
      <c r="J776" s="35"/>
      <c r="K776" s="42"/>
      <c r="L776" s="35"/>
      <c r="M776" s="42"/>
      <c r="N776" s="35"/>
      <c r="O776" s="35"/>
      <c r="P776" s="42"/>
      <c r="Q776" s="35"/>
      <c r="R776" s="42"/>
      <c r="S776" s="35"/>
    </row>
    <row r="777" spans="1:19">
      <c r="A777" s="42"/>
      <c r="E777" s="35"/>
      <c r="F777" s="42"/>
      <c r="G777" s="35"/>
      <c r="H777" s="42"/>
      <c r="I777" s="35"/>
      <c r="J777" s="35"/>
      <c r="K777" s="42"/>
      <c r="L777" s="35"/>
      <c r="M777" s="42"/>
      <c r="N777" s="35"/>
      <c r="O777" s="35"/>
      <c r="P777" s="42"/>
      <c r="Q777" s="35"/>
      <c r="R777" s="42"/>
      <c r="S777" s="35"/>
    </row>
    <row r="778" spans="1:19">
      <c r="A778" s="42"/>
      <c r="E778" s="35"/>
      <c r="F778" s="42"/>
      <c r="G778" s="35"/>
      <c r="H778" s="42"/>
      <c r="I778" s="35"/>
      <c r="J778" s="35"/>
      <c r="K778" s="42"/>
      <c r="L778" s="35"/>
      <c r="M778" s="42"/>
      <c r="N778" s="35"/>
      <c r="O778" s="35"/>
      <c r="P778" s="42"/>
      <c r="Q778" s="35"/>
      <c r="R778" s="42"/>
      <c r="S778" s="35"/>
    </row>
    <row r="779" spans="1:19">
      <c r="A779" s="42"/>
      <c r="E779" s="35"/>
      <c r="F779" s="42"/>
      <c r="G779" s="35"/>
      <c r="H779" s="42"/>
      <c r="I779" s="35"/>
      <c r="J779" s="35"/>
      <c r="K779" s="42"/>
      <c r="L779" s="35"/>
      <c r="M779" s="42"/>
      <c r="N779" s="35"/>
      <c r="O779" s="35"/>
      <c r="P779" s="42"/>
      <c r="Q779" s="35"/>
      <c r="R779" s="42"/>
      <c r="S779" s="35"/>
    </row>
    <row r="780" spans="1:19">
      <c r="A780" s="42"/>
      <c r="E780" s="35"/>
      <c r="F780" s="42"/>
      <c r="G780" s="35"/>
      <c r="H780" s="42"/>
      <c r="I780" s="35"/>
      <c r="J780" s="35"/>
      <c r="K780" s="42"/>
      <c r="L780" s="35"/>
      <c r="M780" s="42"/>
      <c r="N780" s="35"/>
      <c r="O780" s="35"/>
      <c r="P780" s="42"/>
      <c r="Q780" s="35"/>
      <c r="R780" s="42"/>
      <c r="S780" s="35"/>
    </row>
    <row r="781" spans="1:19">
      <c r="A781" s="42"/>
      <c r="E781" s="35"/>
      <c r="F781" s="42"/>
      <c r="G781" s="35"/>
      <c r="H781" s="42"/>
      <c r="I781" s="35"/>
      <c r="J781" s="35"/>
      <c r="K781" s="42"/>
      <c r="L781" s="35"/>
      <c r="M781" s="42"/>
      <c r="N781" s="35"/>
      <c r="O781" s="35"/>
      <c r="P781" s="42"/>
      <c r="Q781" s="35"/>
      <c r="R781" s="42"/>
      <c r="S781" s="35"/>
    </row>
    <row r="782" spans="1:19">
      <c r="A782" s="42"/>
      <c r="E782" s="35"/>
      <c r="F782" s="42"/>
      <c r="G782" s="35"/>
      <c r="H782" s="42"/>
      <c r="I782" s="35"/>
      <c r="J782" s="35"/>
      <c r="K782" s="42"/>
      <c r="L782" s="35"/>
      <c r="M782" s="42"/>
      <c r="N782" s="35"/>
      <c r="O782" s="35"/>
      <c r="P782" s="42"/>
      <c r="Q782" s="35"/>
      <c r="R782" s="42"/>
      <c r="S782" s="35"/>
    </row>
    <row r="783" spans="1:19">
      <c r="A783" s="42"/>
      <c r="E783" s="35"/>
      <c r="F783" s="42"/>
      <c r="G783" s="35"/>
      <c r="H783" s="42"/>
      <c r="I783" s="35"/>
      <c r="J783" s="35"/>
      <c r="K783" s="42"/>
      <c r="L783" s="35"/>
      <c r="M783" s="42"/>
      <c r="N783" s="35"/>
      <c r="O783" s="35"/>
      <c r="P783" s="42"/>
      <c r="Q783" s="35"/>
      <c r="R783" s="42"/>
      <c r="S783" s="35"/>
    </row>
    <row r="784" spans="1:19">
      <c r="A784" s="42"/>
      <c r="E784" s="35"/>
      <c r="F784" s="42"/>
      <c r="G784" s="35"/>
      <c r="H784" s="42"/>
      <c r="I784" s="35"/>
      <c r="J784" s="35"/>
      <c r="K784" s="42"/>
      <c r="L784" s="35"/>
      <c r="M784" s="42"/>
      <c r="N784" s="35"/>
      <c r="O784" s="35"/>
      <c r="P784" s="42"/>
      <c r="Q784" s="35"/>
      <c r="R784" s="42"/>
      <c r="S784" s="35"/>
    </row>
    <row r="785" spans="1:19">
      <c r="A785" s="42"/>
      <c r="E785" s="35"/>
      <c r="F785" s="42"/>
      <c r="G785" s="35"/>
      <c r="H785" s="42"/>
      <c r="I785" s="35"/>
      <c r="J785" s="35"/>
      <c r="K785" s="42"/>
      <c r="L785" s="35"/>
      <c r="M785" s="42"/>
      <c r="N785" s="35"/>
      <c r="O785" s="35"/>
      <c r="P785" s="42"/>
      <c r="Q785" s="35"/>
      <c r="R785" s="42"/>
      <c r="S785" s="35"/>
    </row>
    <row r="786" spans="1:19">
      <c r="A786" s="42"/>
      <c r="E786" s="35"/>
      <c r="F786" s="42"/>
      <c r="G786" s="35"/>
      <c r="H786" s="42"/>
      <c r="I786" s="35"/>
      <c r="J786" s="35"/>
      <c r="K786" s="42"/>
      <c r="L786" s="35"/>
      <c r="M786" s="42"/>
      <c r="N786" s="35"/>
      <c r="O786" s="35"/>
      <c r="P786" s="42"/>
      <c r="Q786" s="35"/>
      <c r="R786" s="42"/>
      <c r="S786" s="35"/>
    </row>
    <row r="787" spans="1:19">
      <c r="A787" s="42"/>
      <c r="E787" s="35"/>
      <c r="F787" s="42"/>
      <c r="G787" s="35"/>
      <c r="H787" s="42"/>
      <c r="I787" s="35"/>
      <c r="J787" s="35"/>
      <c r="K787" s="42"/>
      <c r="L787" s="35"/>
      <c r="M787" s="42"/>
      <c r="N787" s="35"/>
      <c r="O787" s="35"/>
      <c r="P787" s="42"/>
      <c r="Q787" s="35"/>
      <c r="R787" s="42"/>
      <c r="S787" s="35"/>
    </row>
    <row r="788" spans="1:19">
      <c r="A788" s="42"/>
      <c r="E788" s="35"/>
      <c r="F788" s="42"/>
      <c r="G788" s="35"/>
      <c r="H788" s="42"/>
      <c r="I788" s="35"/>
      <c r="J788" s="35"/>
      <c r="K788" s="42"/>
      <c r="L788" s="35"/>
      <c r="M788" s="42"/>
      <c r="N788" s="35"/>
      <c r="O788" s="35"/>
      <c r="P788" s="42"/>
      <c r="Q788" s="35"/>
      <c r="R788" s="42"/>
      <c r="S788" s="35"/>
    </row>
    <row r="789" spans="1:19">
      <c r="A789" s="42"/>
      <c r="E789" s="35"/>
      <c r="F789" s="42"/>
      <c r="G789" s="35"/>
      <c r="H789" s="42"/>
      <c r="I789" s="35"/>
      <c r="J789" s="35"/>
      <c r="K789" s="42"/>
      <c r="L789" s="35"/>
      <c r="M789" s="42"/>
      <c r="N789" s="35"/>
      <c r="O789" s="35"/>
      <c r="P789" s="42"/>
      <c r="Q789" s="35"/>
      <c r="R789" s="42"/>
      <c r="S789" s="35"/>
    </row>
    <row r="790" spans="1:19">
      <c r="A790" s="42"/>
      <c r="E790" s="35"/>
      <c r="F790" s="42"/>
      <c r="G790" s="35"/>
      <c r="H790" s="42"/>
      <c r="I790" s="35"/>
      <c r="J790" s="35"/>
      <c r="K790" s="42"/>
      <c r="L790" s="35"/>
      <c r="M790" s="42"/>
      <c r="N790" s="35"/>
      <c r="O790" s="35"/>
      <c r="P790" s="42"/>
      <c r="Q790" s="35"/>
      <c r="R790" s="42"/>
      <c r="S790" s="35"/>
    </row>
    <row r="791" spans="1:19">
      <c r="A791" s="42"/>
      <c r="E791" s="35"/>
      <c r="F791" s="42"/>
      <c r="G791" s="35"/>
      <c r="H791" s="42"/>
      <c r="I791" s="35"/>
      <c r="J791" s="35"/>
      <c r="K791" s="42"/>
      <c r="L791" s="35"/>
      <c r="M791" s="42"/>
      <c r="N791" s="35"/>
      <c r="O791" s="35"/>
      <c r="P791" s="42"/>
      <c r="Q791" s="35"/>
      <c r="R791" s="42"/>
      <c r="S791" s="35"/>
    </row>
    <row r="792" spans="1:19">
      <c r="A792" s="42"/>
      <c r="E792" s="35"/>
      <c r="F792" s="42"/>
      <c r="G792" s="35"/>
      <c r="H792" s="42"/>
      <c r="I792" s="35"/>
      <c r="J792" s="35"/>
      <c r="K792" s="42"/>
      <c r="L792" s="35"/>
      <c r="M792" s="42"/>
      <c r="N792" s="35"/>
      <c r="O792" s="35"/>
      <c r="P792" s="42"/>
      <c r="Q792" s="35"/>
      <c r="R792" s="42"/>
      <c r="S792" s="35"/>
    </row>
    <row r="793" spans="1:19">
      <c r="A793" s="42"/>
      <c r="E793" s="35"/>
      <c r="F793" s="42"/>
      <c r="G793" s="35"/>
      <c r="H793" s="42"/>
      <c r="I793" s="35"/>
      <c r="J793" s="35"/>
      <c r="K793" s="42"/>
      <c r="L793" s="35"/>
      <c r="M793" s="42"/>
      <c r="N793" s="35"/>
      <c r="O793" s="35"/>
      <c r="P793" s="42"/>
      <c r="Q793" s="35"/>
      <c r="R793" s="42"/>
      <c r="S793" s="35"/>
    </row>
    <row r="794" spans="1:19">
      <c r="A794" s="42"/>
      <c r="E794" s="35"/>
      <c r="F794" s="42"/>
      <c r="G794" s="35"/>
      <c r="H794" s="42"/>
      <c r="I794" s="35"/>
      <c r="J794" s="35"/>
      <c r="K794" s="42"/>
      <c r="L794" s="35"/>
      <c r="M794" s="42"/>
      <c r="N794" s="35"/>
      <c r="O794" s="35"/>
      <c r="P794" s="42"/>
      <c r="Q794" s="35"/>
      <c r="R794" s="42"/>
      <c r="S794" s="35"/>
    </row>
    <row r="795" spans="1:19">
      <c r="A795" s="42"/>
      <c r="E795" s="35"/>
      <c r="F795" s="42"/>
      <c r="G795" s="35"/>
      <c r="H795" s="42"/>
      <c r="I795" s="35"/>
      <c r="J795" s="35"/>
      <c r="K795" s="42"/>
      <c r="L795" s="35"/>
      <c r="M795" s="42"/>
      <c r="N795" s="35"/>
      <c r="O795" s="35"/>
      <c r="P795" s="42"/>
      <c r="Q795" s="35"/>
      <c r="R795" s="42"/>
      <c r="S795" s="35"/>
    </row>
    <row r="796" spans="1:19">
      <c r="A796" s="42"/>
      <c r="E796" s="35"/>
      <c r="F796" s="42"/>
      <c r="G796" s="35"/>
      <c r="H796" s="42"/>
      <c r="I796" s="35"/>
      <c r="J796" s="35"/>
      <c r="K796" s="42"/>
      <c r="L796" s="35"/>
      <c r="M796" s="42"/>
      <c r="N796" s="35"/>
      <c r="O796" s="35"/>
      <c r="P796" s="42"/>
      <c r="Q796" s="35"/>
      <c r="R796" s="42"/>
      <c r="S796" s="35"/>
    </row>
    <row r="797" spans="1:19">
      <c r="A797" s="42"/>
      <c r="E797" s="35"/>
      <c r="F797" s="42"/>
      <c r="G797" s="35"/>
      <c r="H797" s="42"/>
      <c r="I797" s="35"/>
      <c r="J797" s="35"/>
      <c r="K797" s="42"/>
      <c r="L797" s="35"/>
      <c r="M797" s="42"/>
      <c r="N797" s="35"/>
      <c r="O797" s="35"/>
      <c r="P797" s="42"/>
      <c r="Q797" s="35"/>
      <c r="R797" s="42"/>
      <c r="S797" s="35"/>
    </row>
    <row r="798" spans="1:19">
      <c r="A798" s="42"/>
      <c r="E798" s="35"/>
      <c r="F798" s="42"/>
      <c r="G798" s="35"/>
      <c r="H798" s="42"/>
      <c r="I798" s="35"/>
      <c r="J798" s="35"/>
      <c r="K798" s="42"/>
      <c r="L798" s="35"/>
      <c r="M798" s="42"/>
      <c r="N798" s="35"/>
      <c r="O798" s="35"/>
      <c r="P798" s="42"/>
      <c r="Q798" s="35"/>
      <c r="R798" s="42"/>
      <c r="S798" s="35"/>
    </row>
    <row r="799" spans="1:19">
      <c r="A799" s="42"/>
      <c r="E799" s="35"/>
      <c r="F799" s="42"/>
      <c r="G799" s="35"/>
      <c r="H799" s="42"/>
      <c r="I799" s="35"/>
      <c r="J799" s="35"/>
      <c r="K799" s="42"/>
      <c r="L799" s="35"/>
      <c r="M799" s="42"/>
      <c r="N799" s="35"/>
      <c r="O799" s="35"/>
      <c r="P799" s="42"/>
      <c r="Q799" s="35"/>
      <c r="R799" s="42"/>
      <c r="S799" s="35"/>
    </row>
    <row r="800" spans="1:19">
      <c r="A800" s="42"/>
      <c r="E800" s="35"/>
      <c r="F800" s="42"/>
      <c r="G800" s="35"/>
      <c r="H800" s="42"/>
      <c r="I800" s="35"/>
      <c r="J800" s="35"/>
      <c r="K800" s="42"/>
      <c r="L800" s="35"/>
      <c r="M800" s="42"/>
      <c r="N800" s="35"/>
      <c r="O800" s="35"/>
      <c r="P800" s="42"/>
      <c r="Q800" s="35"/>
      <c r="R800" s="42"/>
      <c r="S800" s="35"/>
    </row>
    <row r="801" spans="1:19">
      <c r="A801" s="42"/>
      <c r="E801" s="35"/>
      <c r="F801" s="42"/>
      <c r="G801" s="35"/>
      <c r="H801" s="42"/>
      <c r="I801" s="35"/>
      <c r="J801" s="35"/>
      <c r="K801" s="42"/>
      <c r="L801" s="35"/>
      <c r="M801" s="42"/>
      <c r="N801" s="35"/>
      <c r="O801" s="35"/>
      <c r="P801" s="42"/>
      <c r="Q801" s="35"/>
      <c r="R801" s="42"/>
      <c r="S801" s="35"/>
    </row>
    <row r="802" spans="1:19">
      <c r="A802" s="42"/>
      <c r="E802" s="35"/>
      <c r="F802" s="42"/>
      <c r="G802" s="35"/>
      <c r="H802" s="42"/>
      <c r="I802" s="35"/>
      <c r="J802" s="35"/>
      <c r="K802" s="42"/>
      <c r="L802" s="35"/>
      <c r="M802" s="42"/>
      <c r="N802" s="35"/>
      <c r="O802" s="35"/>
      <c r="P802" s="42"/>
      <c r="Q802" s="35"/>
      <c r="R802" s="42"/>
      <c r="S802" s="35"/>
    </row>
    <row r="803" spans="1:19">
      <c r="A803" s="42"/>
      <c r="E803" s="35"/>
      <c r="F803" s="42"/>
      <c r="G803" s="35"/>
      <c r="H803" s="42"/>
      <c r="I803" s="35"/>
      <c r="J803" s="35"/>
      <c r="K803" s="42"/>
      <c r="L803" s="35"/>
      <c r="M803" s="42"/>
      <c r="N803" s="35"/>
      <c r="O803" s="35"/>
      <c r="P803" s="42"/>
      <c r="Q803" s="35"/>
      <c r="R803" s="42"/>
      <c r="S803" s="35"/>
    </row>
    <row r="804" spans="1:19">
      <c r="A804" s="42"/>
      <c r="E804" s="35"/>
      <c r="F804" s="42"/>
      <c r="G804" s="35"/>
      <c r="H804" s="42"/>
      <c r="I804" s="35"/>
      <c r="J804" s="35"/>
      <c r="K804" s="42"/>
      <c r="L804" s="35"/>
      <c r="M804" s="42"/>
      <c r="N804" s="35"/>
      <c r="O804" s="35"/>
      <c r="P804" s="42"/>
      <c r="Q804" s="35"/>
      <c r="R804" s="42"/>
      <c r="S804" s="35"/>
    </row>
    <row r="805" spans="1:19">
      <c r="A805" s="42"/>
      <c r="E805" s="35"/>
      <c r="F805" s="42"/>
      <c r="G805" s="35"/>
      <c r="H805" s="42"/>
      <c r="I805" s="35"/>
      <c r="J805" s="35"/>
      <c r="K805" s="42"/>
      <c r="L805" s="35"/>
      <c r="M805" s="42"/>
      <c r="N805" s="35"/>
      <c r="O805" s="35"/>
      <c r="P805" s="42"/>
      <c r="Q805" s="35"/>
      <c r="R805" s="42"/>
      <c r="S805" s="35"/>
    </row>
    <row r="806" spans="1:19">
      <c r="A806" s="42"/>
      <c r="E806" s="35"/>
      <c r="F806" s="42"/>
      <c r="G806" s="35"/>
      <c r="H806" s="42"/>
      <c r="I806" s="35"/>
      <c r="J806" s="35"/>
      <c r="K806" s="42"/>
      <c r="L806" s="35"/>
      <c r="M806" s="42"/>
      <c r="N806" s="35"/>
      <c r="O806" s="35"/>
      <c r="P806" s="42"/>
      <c r="Q806" s="35"/>
      <c r="R806" s="42"/>
      <c r="S806" s="35"/>
    </row>
    <row r="807" spans="1:19">
      <c r="A807" s="42"/>
      <c r="E807" s="35"/>
      <c r="F807" s="42"/>
      <c r="G807" s="35"/>
      <c r="H807" s="42"/>
      <c r="I807" s="35"/>
      <c r="J807" s="35"/>
      <c r="K807" s="42"/>
      <c r="L807" s="35"/>
      <c r="M807" s="42"/>
      <c r="N807" s="35"/>
      <c r="O807" s="35"/>
      <c r="P807" s="42"/>
      <c r="Q807" s="35"/>
      <c r="R807" s="42"/>
      <c r="S807" s="35"/>
    </row>
    <row r="808" spans="1:19">
      <c r="A808" s="42"/>
      <c r="E808" s="35"/>
      <c r="F808" s="42"/>
      <c r="G808" s="35"/>
      <c r="H808" s="42"/>
      <c r="I808" s="35"/>
      <c r="J808" s="35"/>
      <c r="K808" s="42"/>
      <c r="L808" s="35"/>
      <c r="M808" s="42"/>
      <c r="N808" s="35"/>
      <c r="O808" s="35"/>
      <c r="P808" s="42"/>
      <c r="Q808" s="35"/>
      <c r="R808" s="42"/>
      <c r="S808" s="35"/>
    </row>
    <row r="809" spans="1:19">
      <c r="A809" s="42"/>
      <c r="E809" s="35"/>
      <c r="F809" s="42"/>
      <c r="G809" s="35"/>
      <c r="H809" s="42"/>
      <c r="I809" s="35"/>
      <c r="J809" s="35"/>
      <c r="K809" s="42"/>
      <c r="L809" s="35"/>
      <c r="M809" s="42"/>
      <c r="N809" s="35"/>
      <c r="O809" s="35"/>
      <c r="P809" s="42"/>
      <c r="Q809" s="35"/>
      <c r="R809" s="42"/>
      <c r="S809" s="35"/>
    </row>
    <row r="810" spans="1:19">
      <c r="A810" s="42"/>
      <c r="E810" s="35"/>
      <c r="F810" s="42"/>
      <c r="G810" s="35"/>
      <c r="H810" s="42"/>
      <c r="I810" s="35"/>
      <c r="J810" s="35"/>
      <c r="K810" s="42"/>
      <c r="L810" s="35"/>
      <c r="M810" s="42"/>
      <c r="N810" s="35"/>
      <c r="O810" s="35"/>
      <c r="P810" s="42"/>
      <c r="Q810" s="35"/>
      <c r="R810" s="42"/>
      <c r="S810" s="35"/>
    </row>
    <row r="811" spans="1:19">
      <c r="A811" s="42"/>
      <c r="E811" s="35"/>
      <c r="F811" s="42"/>
      <c r="G811" s="35"/>
      <c r="H811" s="42"/>
      <c r="I811" s="35"/>
      <c r="J811" s="35"/>
      <c r="K811" s="42"/>
      <c r="L811" s="35"/>
      <c r="M811" s="42"/>
      <c r="N811" s="35"/>
      <c r="O811" s="35"/>
      <c r="P811" s="42"/>
      <c r="Q811" s="35"/>
      <c r="R811" s="42"/>
      <c r="S811" s="35"/>
    </row>
    <row r="812" spans="1:19">
      <c r="A812" s="42"/>
      <c r="E812" s="35"/>
      <c r="F812" s="42"/>
      <c r="G812" s="35"/>
      <c r="H812" s="42"/>
      <c r="I812" s="35"/>
      <c r="J812" s="35"/>
      <c r="K812" s="42"/>
      <c r="L812" s="35"/>
      <c r="M812" s="42"/>
      <c r="N812" s="35"/>
      <c r="O812" s="35"/>
      <c r="P812" s="42"/>
      <c r="Q812" s="35"/>
      <c r="R812" s="42"/>
      <c r="S812" s="35"/>
    </row>
    <row r="813" spans="1:19">
      <c r="A813" s="42"/>
      <c r="E813" s="35"/>
      <c r="F813" s="42"/>
      <c r="G813" s="35"/>
      <c r="H813" s="42"/>
      <c r="I813" s="35"/>
      <c r="J813" s="35"/>
      <c r="K813" s="42"/>
      <c r="L813" s="35"/>
      <c r="M813" s="42"/>
      <c r="N813" s="35"/>
      <c r="O813" s="35"/>
      <c r="P813" s="42"/>
      <c r="Q813" s="35"/>
      <c r="R813" s="42"/>
      <c r="S813" s="35"/>
    </row>
    <row r="814" spans="1:19">
      <c r="A814" s="42"/>
      <c r="E814" s="35"/>
      <c r="F814" s="42"/>
      <c r="G814" s="35"/>
      <c r="H814" s="42"/>
      <c r="I814" s="35"/>
      <c r="J814" s="35"/>
      <c r="K814" s="42"/>
      <c r="L814" s="35"/>
      <c r="M814" s="42"/>
      <c r="N814" s="35"/>
      <c r="O814" s="35"/>
      <c r="P814" s="42"/>
      <c r="Q814" s="35"/>
      <c r="R814" s="42"/>
      <c r="S814" s="35"/>
    </row>
    <row r="815" spans="1:19">
      <c r="A815" s="42"/>
      <c r="E815" s="35"/>
      <c r="F815" s="42"/>
      <c r="G815" s="35"/>
      <c r="H815" s="42"/>
      <c r="I815" s="35"/>
      <c r="J815" s="35"/>
      <c r="K815" s="42"/>
      <c r="L815" s="35"/>
      <c r="M815" s="42"/>
      <c r="N815" s="35"/>
      <c r="O815" s="35"/>
      <c r="P815" s="42"/>
      <c r="Q815" s="35"/>
      <c r="R815" s="42"/>
      <c r="S815" s="35"/>
    </row>
    <row r="816" spans="1:19">
      <c r="A816" s="42"/>
      <c r="E816" s="35"/>
      <c r="F816" s="42"/>
      <c r="G816" s="35"/>
      <c r="H816" s="42"/>
      <c r="I816" s="35"/>
      <c r="J816" s="35"/>
      <c r="K816" s="42"/>
      <c r="L816" s="35"/>
      <c r="M816" s="42"/>
      <c r="N816" s="35"/>
      <c r="O816" s="35"/>
      <c r="P816" s="42"/>
      <c r="Q816" s="35"/>
      <c r="R816" s="42"/>
      <c r="S816" s="35"/>
    </row>
    <row r="817" spans="1:19">
      <c r="A817" s="42"/>
      <c r="E817" s="35"/>
      <c r="F817" s="42"/>
      <c r="G817" s="35"/>
      <c r="H817" s="42"/>
      <c r="I817" s="35"/>
      <c r="J817" s="35"/>
      <c r="K817" s="42"/>
      <c r="L817" s="35"/>
      <c r="M817" s="42"/>
      <c r="N817" s="35"/>
      <c r="O817" s="35"/>
      <c r="P817" s="42"/>
      <c r="Q817" s="35"/>
      <c r="R817" s="42"/>
      <c r="S817" s="35"/>
    </row>
    <row r="818" spans="1:19">
      <c r="A818" s="42"/>
      <c r="E818" s="35"/>
      <c r="F818" s="42"/>
      <c r="G818" s="35"/>
      <c r="H818" s="42"/>
      <c r="I818" s="35"/>
      <c r="J818" s="35"/>
      <c r="K818" s="42"/>
      <c r="L818" s="35"/>
      <c r="M818" s="42"/>
      <c r="N818" s="35"/>
      <c r="O818" s="35"/>
      <c r="P818" s="42"/>
      <c r="Q818" s="35"/>
      <c r="R818" s="42"/>
      <c r="S818" s="35"/>
    </row>
    <row r="819" spans="1:19">
      <c r="A819" s="42"/>
      <c r="E819" s="35"/>
      <c r="F819" s="42"/>
      <c r="G819" s="35"/>
      <c r="H819" s="42"/>
      <c r="I819" s="35"/>
      <c r="J819" s="35"/>
      <c r="K819" s="42"/>
      <c r="L819" s="35"/>
      <c r="M819" s="42"/>
      <c r="N819" s="35"/>
      <c r="O819" s="35"/>
      <c r="P819" s="42"/>
      <c r="Q819" s="35"/>
      <c r="R819" s="42"/>
      <c r="S819" s="35"/>
    </row>
    <row r="820" spans="1:19">
      <c r="A820" s="42"/>
      <c r="E820" s="35"/>
      <c r="F820" s="42"/>
      <c r="G820" s="35"/>
      <c r="H820" s="42"/>
      <c r="I820" s="35"/>
      <c r="J820" s="35"/>
      <c r="K820" s="42"/>
      <c r="L820" s="35"/>
      <c r="M820" s="42"/>
      <c r="N820" s="35"/>
      <c r="O820" s="35"/>
      <c r="P820" s="42"/>
      <c r="Q820" s="35"/>
      <c r="R820" s="42"/>
      <c r="S820" s="35"/>
    </row>
    <row r="821" spans="1:19">
      <c r="A821" s="42"/>
      <c r="E821" s="35"/>
      <c r="F821" s="42"/>
      <c r="G821" s="35"/>
      <c r="H821" s="42"/>
      <c r="I821" s="35"/>
      <c r="J821" s="35"/>
      <c r="K821" s="42"/>
      <c r="L821" s="35"/>
      <c r="M821" s="42"/>
      <c r="N821" s="35"/>
      <c r="O821" s="35"/>
      <c r="P821" s="42"/>
      <c r="Q821" s="35"/>
      <c r="R821" s="42"/>
      <c r="S821" s="35"/>
    </row>
    <row r="822" spans="1:19">
      <c r="A822" s="42"/>
      <c r="E822" s="35"/>
      <c r="F822" s="42"/>
      <c r="G822" s="35"/>
      <c r="H822" s="42"/>
      <c r="I822" s="35"/>
      <c r="J822" s="35"/>
      <c r="K822" s="42"/>
      <c r="L822" s="35"/>
      <c r="M822" s="42"/>
      <c r="N822" s="35"/>
      <c r="O822" s="35"/>
      <c r="P822" s="42"/>
      <c r="Q822" s="35"/>
      <c r="R822" s="42"/>
      <c r="S822" s="35"/>
    </row>
    <row r="823" spans="1:19">
      <c r="A823" s="42"/>
      <c r="E823" s="35"/>
      <c r="F823" s="42"/>
      <c r="G823" s="35"/>
      <c r="H823" s="42"/>
      <c r="I823" s="35"/>
      <c r="J823" s="35"/>
      <c r="K823" s="42"/>
      <c r="L823" s="35"/>
      <c r="M823" s="42"/>
      <c r="N823" s="35"/>
      <c r="O823" s="35"/>
      <c r="P823" s="42"/>
      <c r="Q823" s="35"/>
      <c r="R823" s="42"/>
      <c r="S823" s="35"/>
    </row>
    <row r="824" spans="1:19">
      <c r="A824" s="42"/>
      <c r="E824" s="35"/>
      <c r="F824" s="42"/>
      <c r="G824" s="35"/>
      <c r="H824" s="42"/>
      <c r="I824" s="35"/>
      <c r="J824" s="35"/>
      <c r="K824" s="42"/>
      <c r="L824" s="35"/>
      <c r="M824" s="42"/>
      <c r="N824" s="35"/>
      <c r="O824" s="35"/>
      <c r="P824" s="42"/>
      <c r="Q824" s="35"/>
      <c r="R824" s="42"/>
      <c r="S824" s="35"/>
    </row>
    <row r="825" spans="1:19">
      <c r="A825" s="42"/>
      <c r="E825" s="35"/>
      <c r="F825" s="42"/>
      <c r="G825" s="35"/>
      <c r="H825" s="42"/>
      <c r="I825" s="35"/>
      <c r="J825" s="35"/>
      <c r="K825" s="42"/>
      <c r="L825" s="35"/>
      <c r="M825" s="42"/>
      <c r="N825" s="35"/>
      <c r="O825" s="35"/>
      <c r="P825" s="42"/>
      <c r="Q825" s="35"/>
      <c r="R825" s="42"/>
      <c r="S825" s="35"/>
    </row>
    <row r="826" spans="1:19">
      <c r="A826" s="42"/>
      <c r="E826" s="35"/>
      <c r="F826" s="42"/>
      <c r="G826" s="35"/>
      <c r="H826" s="42"/>
      <c r="I826" s="35"/>
      <c r="J826" s="35"/>
      <c r="K826" s="42"/>
      <c r="L826" s="35"/>
      <c r="M826" s="42"/>
      <c r="N826" s="35"/>
      <c r="O826" s="35"/>
      <c r="P826" s="42"/>
      <c r="Q826" s="35"/>
      <c r="R826" s="42"/>
      <c r="S826" s="35"/>
    </row>
    <row r="827" spans="1:19">
      <c r="A827" s="42"/>
      <c r="E827" s="35"/>
      <c r="F827" s="42"/>
      <c r="G827" s="35"/>
      <c r="H827" s="42"/>
      <c r="I827" s="35"/>
      <c r="J827" s="35"/>
      <c r="K827" s="42"/>
      <c r="L827" s="35"/>
      <c r="M827" s="42"/>
      <c r="N827" s="35"/>
      <c r="O827" s="35"/>
      <c r="P827" s="42"/>
      <c r="Q827" s="35"/>
      <c r="R827" s="42"/>
      <c r="S827" s="35"/>
    </row>
    <row r="828" spans="1:19">
      <c r="A828" s="42"/>
      <c r="E828" s="35"/>
      <c r="F828" s="42"/>
      <c r="G828" s="35"/>
      <c r="H828" s="42"/>
      <c r="I828" s="35"/>
      <c r="J828" s="35"/>
      <c r="K828" s="42"/>
      <c r="L828" s="35"/>
      <c r="M828" s="42"/>
      <c r="N828" s="35"/>
      <c r="O828" s="35"/>
      <c r="P828" s="42"/>
      <c r="Q828" s="35"/>
      <c r="R828" s="42"/>
      <c r="S828" s="35"/>
    </row>
    <row r="829" spans="1:19">
      <c r="A829" s="42"/>
      <c r="E829" s="35"/>
      <c r="F829" s="42"/>
      <c r="G829" s="35"/>
      <c r="H829" s="42"/>
      <c r="I829" s="35"/>
      <c r="J829" s="35"/>
      <c r="K829" s="42"/>
      <c r="L829" s="35"/>
      <c r="M829" s="42"/>
      <c r="N829" s="35"/>
      <c r="O829" s="35"/>
      <c r="P829" s="42"/>
      <c r="Q829" s="35"/>
      <c r="R829" s="42"/>
      <c r="S829" s="35"/>
    </row>
    <row r="830" spans="1:19">
      <c r="A830" s="42"/>
      <c r="E830" s="35"/>
      <c r="F830" s="42"/>
      <c r="G830" s="35"/>
      <c r="H830" s="42"/>
      <c r="I830" s="35"/>
      <c r="J830" s="35"/>
      <c r="K830" s="42"/>
      <c r="L830" s="35"/>
      <c r="M830" s="42"/>
      <c r="N830" s="35"/>
      <c r="O830" s="35"/>
      <c r="P830" s="42"/>
      <c r="Q830" s="35"/>
      <c r="R830" s="42"/>
      <c r="S830" s="35"/>
    </row>
    <row r="831" spans="1:19">
      <c r="A831" s="42"/>
      <c r="E831" s="35"/>
      <c r="F831" s="42"/>
      <c r="G831" s="35"/>
      <c r="H831" s="42"/>
      <c r="I831" s="35"/>
      <c r="J831" s="35"/>
      <c r="K831" s="42"/>
      <c r="L831" s="35"/>
      <c r="M831" s="42"/>
      <c r="N831" s="35"/>
      <c r="O831" s="35"/>
      <c r="P831" s="42"/>
      <c r="Q831" s="35"/>
      <c r="R831" s="42"/>
      <c r="S831" s="35"/>
    </row>
    <row r="832" spans="1:19">
      <c r="A832" s="42"/>
      <c r="E832" s="35"/>
      <c r="F832" s="42"/>
      <c r="G832" s="35"/>
      <c r="H832" s="42"/>
      <c r="I832" s="35"/>
      <c r="J832" s="35"/>
      <c r="K832" s="42"/>
      <c r="L832" s="35"/>
      <c r="M832" s="42"/>
      <c r="N832" s="35"/>
      <c r="O832" s="35"/>
      <c r="P832" s="42"/>
      <c r="Q832" s="35"/>
      <c r="R832" s="42"/>
      <c r="S832" s="35"/>
    </row>
    <row r="833" spans="1:19">
      <c r="A833" s="42"/>
      <c r="E833" s="35"/>
      <c r="F833" s="42"/>
      <c r="G833" s="35"/>
      <c r="H833" s="42"/>
      <c r="I833" s="35"/>
      <c r="J833" s="35"/>
      <c r="K833" s="42"/>
      <c r="L833" s="35"/>
      <c r="M833" s="42"/>
      <c r="N833" s="35"/>
      <c r="O833" s="35"/>
      <c r="P833" s="42"/>
      <c r="Q833" s="35"/>
      <c r="R833" s="42"/>
      <c r="S833" s="35"/>
    </row>
    <row r="834" spans="1:19">
      <c r="A834" s="42"/>
      <c r="E834" s="35"/>
      <c r="F834" s="42"/>
      <c r="G834" s="35"/>
      <c r="H834" s="42"/>
      <c r="I834" s="35"/>
      <c r="J834" s="35"/>
      <c r="K834" s="42"/>
      <c r="L834" s="35"/>
      <c r="M834" s="42"/>
      <c r="N834" s="35"/>
      <c r="O834" s="35"/>
      <c r="P834" s="42"/>
      <c r="Q834" s="35"/>
      <c r="R834" s="42"/>
      <c r="S834" s="35"/>
    </row>
    <row r="835" spans="1:19">
      <c r="A835" s="42"/>
      <c r="E835" s="35"/>
      <c r="F835" s="42"/>
      <c r="G835" s="35"/>
      <c r="H835" s="42"/>
      <c r="I835" s="35"/>
      <c r="J835" s="35"/>
      <c r="K835" s="42"/>
      <c r="L835" s="35"/>
      <c r="M835" s="42"/>
      <c r="N835" s="35"/>
      <c r="O835" s="35"/>
      <c r="P835" s="42"/>
      <c r="Q835" s="35"/>
      <c r="R835" s="42"/>
      <c r="S835" s="35"/>
    </row>
    <row r="836" spans="1:19">
      <c r="A836" s="42"/>
      <c r="E836" s="35"/>
      <c r="F836" s="42"/>
      <c r="G836" s="35"/>
      <c r="H836" s="42"/>
      <c r="I836" s="35"/>
      <c r="J836" s="35"/>
      <c r="K836" s="42"/>
      <c r="L836" s="35"/>
      <c r="M836" s="42"/>
      <c r="N836" s="35"/>
      <c r="O836" s="35"/>
      <c r="P836" s="42"/>
      <c r="Q836" s="35"/>
      <c r="R836" s="42"/>
      <c r="S836" s="35"/>
    </row>
    <row r="837" spans="1:19">
      <c r="A837" s="42"/>
      <c r="E837" s="35"/>
      <c r="F837" s="42"/>
      <c r="G837" s="35"/>
      <c r="H837" s="42"/>
      <c r="I837" s="35"/>
      <c r="J837" s="35"/>
      <c r="K837" s="42"/>
      <c r="L837" s="35"/>
      <c r="M837" s="42"/>
      <c r="N837" s="35"/>
      <c r="O837" s="35"/>
      <c r="P837" s="42"/>
      <c r="Q837" s="35"/>
      <c r="R837" s="42"/>
      <c r="S837" s="35"/>
    </row>
    <row r="838" spans="1:19">
      <c r="A838" s="42"/>
      <c r="E838" s="35"/>
      <c r="F838" s="42"/>
      <c r="G838" s="35"/>
      <c r="H838" s="42"/>
      <c r="I838" s="35"/>
      <c r="J838" s="35"/>
      <c r="K838" s="42"/>
      <c r="L838" s="35"/>
      <c r="M838" s="42"/>
      <c r="N838" s="35"/>
      <c r="O838" s="35"/>
      <c r="P838" s="42"/>
      <c r="Q838" s="35"/>
      <c r="R838" s="42"/>
      <c r="S838" s="35"/>
    </row>
    <row r="839" spans="1:19">
      <c r="A839" s="42"/>
      <c r="E839" s="35"/>
      <c r="F839" s="42"/>
      <c r="G839" s="35"/>
      <c r="H839" s="42"/>
      <c r="I839" s="35"/>
      <c r="J839" s="35"/>
      <c r="K839" s="42"/>
      <c r="L839" s="35"/>
      <c r="M839" s="42"/>
      <c r="N839" s="35"/>
      <c r="O839" s="35"/>
      <c r="P839" s="42"/>
      <c r="Q839" s="35"/>
      <c r="R839" s="42"/>
      <c r="S839" s="35"/>
    </row>
    <row r="840" spans="1:19">
      <c r="A840" s="42"/>
      <c r="E840" s="35"/>
      <c r="F840" s="42"/>
      <c r="G840" s="35"/>
      <c r="H840" s="42"/>
      <c r="I840" s="35"/>
      <c r="J840" s="35"/>
      <c r="K840" s="42"/>
      <c r="L840" s="35"/>
      <c r="M840" s="42"/>
      <c r="N840" s="35"/>
      <c r="O840" s="35"/>
      <c r="P840" s="42"/>
      <c r="Q840" s="35"/>
      <c r="R840" s="42"/>
      <c r="S840" s="35"/>
    </row>
    <row r="841" spans="1:19">
      <c r="A841" s="42"/>
      <c r="E841" s="35"/>
      <c r="F841" s="42"/>
      <c r="G841" s="35"/>
      <c r="H841" s="42"/>
      <c r="I841" s="35"/>
      <c r="J841" s="35"/>
      <c r="K841" s="42"/>
      <c r="L841" s="35"/>
      <c r="M841" s="42"/>
      <c r="N841" s="35"/>
      <c r="O841" s="35"/>
      <c r="P841" s="42"/>
      <c r="Q841" s="35"/>
      <c r="R841" s="42"/>
      <c r="S841" s="35"/>
    </row>
    <row r="842" spans="1:19">
      <c r="A842" s="42"/>
      <c r="E842" s="35"/>
      <c r="F842" s="42"/>
      <c r="G842" s="35"/>
      <c r="H842" s="42"/>
      <c r="I842" s="35"/>
      <c r="J842" s="35"/>
      <c r="K842" s="42"/>
      <c r="L842" s="35"/>
      <c r="M842" s="42"/>
      <c r="N842" s="35"/>
      <c r="O842" s="35"/>
      <c r="P842" s="42"/>
      <c r="Q842" s="35"/>
      <c r="R842" s="42"/>
      <c r="S842" s="35"/>
    </row>
    <row r="843" spans="1:19">
      <c r="A843" s="42"/>
      <c r="E843" s="35"/>
      <c r="F843" s="42"/>
      <c r="G843" s="35"/>
      <c r="H843" s="42"/>
      <c r="I843" s="35"/>
      <c r="J843" s="35"/>
      <c r="K843" s="42"/>
      <c r="L843" s="35"/>
      <c r="M843" s="42"/>
      <c r="N843" s="35"/>
      <c r="O843" s="35"/>
      <c r="P843" s="42"/>
      <c r="Q843" s="35"/>
      <c r="R843" s="42"/>
      <c r="S843" s="35"/>
    </row>
    <row r="844" spans="1:19">
      <c r="A844" s="42"/>
      <c r="E844" s="35"/>
      <c r="F844" s="42"/>
      <c r="G844" s="35"/>
      <c r="H844" s="42"/>
      <c r="I844" s="35"/>
      <c r="J844" s="35"/>
      <c r="K844" s="42"/>
      <c r="L844" s="35"/>
      <c r="M844" s="42"/>
      <c r="N844" s="35"/>
      <c r="O844" s="35"/>
      <c r="P844" s="42"/>
      <c r="Q844" s="35"/>
      <c r="R844" s="42"/>
      <c r="S844" s="35"/>
    </row>
    <row r="845" spans="1:19">
      <c r="A845" s="42"/>
      <c r="E845" s="35"/>
      <c r="F845" s="42"/>
      <c r="G845" s="35"/>
      <c r="H845" s="42"/>
      <c r="I845" s="35"/>
      <c r="J845" s="35"/>
      <c r="K845" s="42"/>
      <c r="L845" s="35"/>
      <c r="M845" s="42"/>
      <c r="N845" s="35"/>
      <c r="O845" s="35"/>
      <c r="P845" s="42"/>
      <c r="Q845" s="35"/>
      <c r="R845" s="42"/>
      <c r="S845" s="35"/>
    </row>
    <row r="846" spans="1:19">
      <c r="A846" s="42"/>
      <c r="E846" s="35"/>
      <c r="F846" s="42"/>
      <c r="G846" s="35"/>
      <c r="H846" s="42"/>
      <c r="I846" s="35"/>
      <c r="J846" s="35"/>
      <c r="K846" s="42"/>
      <c r="L846" s="35"/>
      <c r="M846" s="42"/>
      <c r="N846" s="35"/>
      <c r="O846" s="35"/>
      <c r="P846" s="42"/>
      <c r="Q846" s="35"/>
      <c r="R846" s="42"/>
      <c r="S846" s="35"/>
    </row>
    <row r="847" spans="1:19">
      <c r="A847" s="42"/>
      <c r="E847" s="35"/>
      <c r="F847" s="42"/>
      <c r="G847" s="35"/>
      <c r="H847" s="42"/>
      <c r="I847" s="35"/>
      <c r="J847" s="35"/>
      <c r="K847" s="42"/>
      <c r="L847" s="35"/>
      <c r="M847" s="42"/>
      <c r="N847" s="35"/>
      <c r="O847" s="35"/>
      <c r="P847" s="42"/>
      <c r="Q847" s="35"/>
      <c r="R847" s="42"/>
      <c r="S847" s="35"/>
    </row>
    <row r="848" spans="1:19">
      <c r="A848" s="42"/>
      <c r="E848" s="35"/>
      <c r="F848" s="42"/>
      <c r="G848" s="35"/>
      <c r="H848" s="42"/>
      <c r="I848" s="35"/>
      <c r="J848" s="35"/>
      <c r="K848" s="42"/>
      <c r="L848" s="35"/>
      <c r="M848" s="42"/>
      <c r="N848" s="35"/>
      <c r="O848" s="35"/>
      <c r="P848" s="42"/>
      <c r="Q848" s="35"/>
      <c r="R848" s="42"/>
      <c r="S848" s="35"/>
    </row>
    <row r="849" spans="1:19">
      <c r="A849" s="42"/>
      <c r="E849" s="35"/>
      <c r="F849" s="42"/>
      <c r="G849" s="35"/>
      <c r="H849" s="42"/>
      <c r="I849" s="35"/>
      <c r="J849" s="35"/>
      <c r="K849" s="42"/>
      <c r="L849" s="35"/>
      <c r="M849" s="42"/>
      <c r="N849" s="35"/>
      <c r="O849" s="35"/>
      <c r="P849" s="42"/>
      <c r="Q849" s="35"/>
      <c r="R849" s="42"/>
      <c r="S849" s="35"/>
    </row>
    <row r="850" spans="1:19">
      <c r="A850" s="42"/>
      <c r="E850" s="35"/>
      <c r="F850" s="42"/>
      <c r="G850" s="35"/>
      <c r="H850" s="42"/>
      <c r="I850" s="35"/>
      <c r="J850" s="35"/>
      <c r="K850" s="42"/>
      <c r="L850" s="35"/>
      <c r="M850" s="42"/>
      <c r="N850" s="35"/>
      <c r="O850" s="35"/>
      <c r="P850" s="42"/>
      <c r="Q850" s="35"/>
      <c r="R850" s="42"/>
      <c r="S850" s="35"/>
    </row>
    <row r="851" spans="1:19">
      <c r="A851" s="42"/>
      <c r="E851" s="35"/>
      <c r="F851" s="42"/>
      <c r="G851" s="35"/>
      <c r="H851" s="42"/>
      <c r="I851" s="35"/>
      <c r="J851" s="35"/>
      <c r="K851" s="42"/>
      <c r="L851" s="35"/>
      <c r="M851" s="42"/>
      <c r="N851" s="35"/>
      <c r="O851" s="35"/>
      <c r="P851" s="42"/>
      <c r="Q851" s="35"/>
      <c r="R851" s="42"/>
      <c r="S851" s="35"/>
    </row>
    <row r="852" spans="1:19">
      <c r="A852" s="42"/>
      <c r="E852" s="35"/>
      <c r="F852" s="42"/>
      <c r="G852" s="35"/>
      <c r="H852" s="42"/>
      <c r="I852" s="35"/>
      <c r="J852" s="35"/>
      <c r="K852" s="42"/>
      <c r="L852" s="35"/>
      <c r="M852" s="42"/>
      <c r="N852" s="35"/>
      <c r="O852" s="35"/>
      <c r="P852" s="42"/>
      <c r="Q852" s="35"/>
      <c r="R852" s="42"/>
      <c r="S852" s="35"/>
    </row>
    <row r="853" spans="1:19">
      <c r="A853" s="42"/>
      <c r="E853" s="35"/>
      <c r="F853" s="42"/>
      <c r="G853" s="35"/>
      <c r="H853" s="42"/>
      <c r="I853" s="35"/>
      <c r="J853" s="35"/>
      <c r="K853" s="42"/>
      <c r="L853" s="35"/>
      <c r="M853" s="42"/>
      <c r="N853" s="35"/>
      <c r="O853" s="35"/>
      <c r="P853" s="42"/>
      <c r="Q853" s="35"/>
      <c r="R853" s="42"/>
      <c r="S853" s="35"/>
    </row>
    <row r="854" spans="1:19">
      <c r="A854" s="42"/>
      <c r="E854" s="35"/>
      <c r="F854" s="42"/>
      <c r="G854" s="35"/>
      <c r="H854" s="42"/>
      <c r="I854" s="35"/>
      <c r="J854" s="35"/>
      <c r="K854" s="42"/>
      <c r="L854" s="35"/>
      <c r="M854" s="42"/>
      <c r="N854" s="35"/>
      <c r="O854" s="35"/>
      <c r="P854" s="42"/>
      <c r="Q854" s="35"/>
      <c r="R854" s="42"/>
      <c r="S854" s="35"/>
    </row>
    <row r="855" spans="1:19">
      <c r="A855" s="42"/>
      <c r="E855" s="35"/>
      <c r="F855" s="42"/>
      <c r="G855" s="35"/>
      <c r="H855" s="42"/>
      <c r="I855" s="35"/>
      <c r="J855" s="35"/>
      <c r="K855" s="42"/>
      <c r="L855" s="35"/>
      <c r="M855" s="42"/>
      <c r="N855" s="35"/>
      <c r="O855" s="35"/>
      <c r="P855" s="42"/>
      <c r="Q855" s="35"/>
      <c r="R855" s="42"/>
      <c r="S855" s="35"/>
    </row>
    <row r="856" spans="1:19">
      <c r="A856" s="42"/>
      <c r="E856" s="35"/>
      <c r="F856" s="42"/>
      <c r="G856" s="35"/>
      <c r="H856" s="42"/>
      <c r="I856" s="35"/>
      <c r="J856" s="35"/>
      <c r="K856" s="42"/>
      <c r="L856" s="35"/>
      <c r="M856" s="42"/>
      <c r="N856" s="35"/>
      <c r="O856" s="35"/>
      <c r="P856" s="42"/>
      <c r="Q856" s="35"/>
      <c r="R856" s="42"/>
      <c r="S856" s="35"/>
    </row>
    <row r="857" spans="1:19">
      <c r="A857" s="42"/>
      <c r="E857" s="35"/>
      <c r="F857" s="42"/>
      <c r="G857" s="35"/>
      <c r="H857" s="42"/>
      <c r="I857" s="35"/>
      <c r="J857" s="35"/>
      <c r="K857" s="42"/>
      <c r="L857" s="35"/>
      <c r="M857" s="42"/>
      <c r="N857" s="35"/>
      <c r="O857" s="35"/>
      <c r="P857" s="42"/>
      <c r="Q857" s="35"/>
      <c r="R857" s="42"/>
      <c r="S857" s="35"/>
    </row>
    <row r="858" spans="1:19">
      <c r="A858" s="42"/>
      <c r="E858" s="35"/>
      <c r="F858" s="42"/>
      <c r="G858" s="35"/>
      <c r="H858" s="42"/>
      <c r="I858" s="35"/>
      <c r="J858" s="35"/>
      <c r="K858" s="42"/>
      <c r="L858" s="35"/>
      <c r="M858" s="42"/>
      <c r="N858" s="35"/>
      <c r="O858" s="35"/>
      <c r="P858" s="42"/>
      <c r="Q858" s="35"/>
      <c r="R858" s="42"/>
      <c r="S858" s="35"/>
    </row>
    <row r="859" spans="1:19">
      <c r="A859" s="42"/>
      <c r="E859" s="35"/>
      <c r="F859" s="42"/>
      <c r="G859" s="35"/>
      <c r="H859" s="42"/>
      <c r="I859" s="35"/>
      <c r="J859" s="35"/>
      <c r="K859" s="42"/>
      <c r="L859" s="35"/>
      <c r="M859" s="42"/>
      <c r="N859" s="35"/>
      <c r="O859" s="35"/>
      <c r="P859" s="42"/>
      <c r="Q859" s="35"/>
      <c r="R859" s="42"/>
      <c r="S859" s="35"/>
    </row>
    <row r="860" spans="1:19">
      <c r="A860" s="42"/>
      <c r="E860" s="35"/>
      <c r="F860" s="42"/>
      <c r="G860" s="35"/>
      <c r="H860" s="42"/>
      <c r="I860" s="35"/>
      <c r="J860" s="35"/>
      <c r="K860" s="42"/>
      <c r="L860" s="35"/>
      <c r="M860" s="42"/>
      <c r="N860" s="35"/>
      <c r="O860" s="35"/>
      <c r="P860" s="42"/>
      <c r="Q860" s="35"/>
      <c r="R860" s="42"/>
      <c r="S860" s="35"/>
    </row>
    <row r="861" spans="1:19">
      <c r="A861" s="42"/>
      <c r="E861" s="35"/>
      <c r="F861" s="42"/>
      <c r="G861" s="35"/>
      <c r="H861" s="42"/>
      <c r="I861" s="35"/>
      <c r="J861" s="35"/>
      <c r="K861" s="42"/>
      <c r="L861" s="35"/>
      <c r="M861" s="42"/>
      <c r="N861" s="35"/>
      <c r="O861" s="35"/>
      <c r="P861" s="42"/>
      <c r="Q861" s="35"/>
      <c r="R861" s="42"/>
      <c r="S861" s="35"/>
    </row>
    <row r="862" spans="1:19">
      <c r="A862" s="42"/>
      <c r="E862" s="35"/>
      <c r="F862" s="42"/>
      <c r="G862" s="35"/>
      <c r="H862" s="42"/>
      <c r="I862" s="35"/>
      <c r="J862" s="35"/>
      <c r="K862" s="42"/>
      <c r="L862" s="35"/>
      <c r="M862" s="42"/>
      <c r="N862" s="35"/>
      <c r="O862" s="35"/>
      <c r="P862" s="42"/>
      <c r="Q862" s="35"/>
      <c r="R862" s="42"/>
      <c r="S862" s="35"/>
    </row>
    <row r="863" spans="1:19">
      <c r="A863" s="42"/>
      <c r="E863" s="35"/>
      <c r="F863" s="42"/>
      <c r="G863" s="35"/>
      <c r="H863" s="42"/>
      <c r="I863" s="35"/>
      <c r="J863" s="35"/>
      <c r="K863" s="42"/>
      <c r="L863" s="35"/>
      <c r="M863" s="42"/>
      <c r="N863" s="35"/>
      <c r="O863" s="35"/>
      <c r="P863" s="42"/>
      <c r="Q863" s="35"/>
      <c r="R863" s="42"/>
      <c r="S863" s="35"/>
    </row>
    <row r="864" spans="1:19">
      <c r="A864" s="42"/>
      <c r="E864" s="35"/>
      <c r="F864" s="42"/>
      <c r="G864" s="35"/>
      <c r="H864" s="42"/>
      <c r="I864" s="35"/>
      <c r="J864" s="35"/>
      <c r="K864" s="42"/>
      <c r="L864" s="35"/>
      <c r="M864" s="42"/>
      <c r="N864" s="35"/>
      <c r="O864" s="35"/>
      <c r="P864" s="42"/>
      <c r="Q864" s="35"/>
      <c r="R864" s="42"/>
      <c r="S864" s="35"/>
    </row>
    <row r="865" spans="1:19">
      <c r="A865" s="42"/>
      <c r="E865" s="35"/>
      <c r="F865" s="42"/>
      <c r="G865" s="35"/>
      <c r="H865" s="42"/>
      <c r="I865" s="35"/>
      <c r="J865" s="35"/>
      <c r="K865" s="42"/>
      <c r="L865" s="35"/>
      <c r="M865" s="42"/>
      <c r="N865" s="35"/>
      <c r="O865" s="35"/>
      <c r="P865" s="42"/>
      <c r="Q865" s="35"/>
      <c r="R865" s="42"/>
      <c r="S865" s="35"/>
    </row>
    <row r="866" spans="1:19">
      <c r="A866" s="42"/>
      <c r="E866" s="35"/>
      <c r="F866" s="42"/>
      <c r="G866" s="35"/>
      <c r="H866" s="42"/>
      <c r="I866" s="35"/>
      <c r="J866" s="35"/>
      <c r="K866" s="42"/>
      <c r="L866" s="35"/>
      <c r="M866" s="42"/>
      <c r="N866" s="35"/>
      <c r="O866" s="35"/>
      <c r="P866" s="42"/>
      <c r="Q866" s="35"/>
      <c r="R866" s="42"/>
      <c r="S866" s="35"/>
    </row>
    <row r="867" spans="1:19">
      <c r="A867" s="42"/>
      <c r="E867" s="35"/>
      <c r="F867" s="42"/>
      <c r="G867" s="35"/>
      <c r="H867" s="42"/>
      <c r="I867" s="35"/>
      <c r="J867" s="35"/>
      <c r="K867" s="42"/>
      <c r="L867" s="35"/>
      <c r="M867" s="42"/>
      <c r="N867" s="35"/>
      <c r="O867" s="35"/>
      <c r="P867" s="42"/>
      <c r="Q867" s="35"/>
      <c r="R867" s="42"/>
      <c r="S867" s="35"/>
    </row>
    <row r="868" spans="1:19">
      <c r="A868" s="42"/>
      <c r="E868" s="35"/>
      <c r="F868" s="42"/>
      <c r="G868" s="35"/>
      <c r="H868" s="42"/>
      <c r="I868" s="35"/>
      <c r="J868" s="35"/>
      <c r="K868" s="42"/>
      <c r="L868" s="35"/>
      <c r="M868" s="42"/>
      <c r="N868" s="35"/>
      <c r="O868" s="35"/>
      <c r="P868" s="42"/>
      <c r="Q868" s="35"/>
      <c r="R868" s="42"/>
      <c r="S868" s="35"/>
    </row>
    <row r="869" spans="1:19">
      <c r="A869" s="42"/>
      <c r="E869" s="35"/>
      <c r="F869" s="42"/>
      <c r="G869" s="35"/>
      <c r="H869" s="42"/>
      <c r="I869" s="35"/>
      <c r="J869" s="35"/>
      <c r="K869" s="42"/>
      <c r="L869" s="35"/>
      <c r="M869" s="42"/>
      <c r="N869" s="35"/>
      <c r="O869" s="35"/>
      <c r="P869" s="42"/>
      <c r="Q869" s="35"/>
      <c r="R869" s="42"/>
      <c r="S869" s="35"/>
    </row>
    <row r="870" spans="1:19">
      <c r="A870" s="42"/>
      <c r="E870" s="35"/>
      <c r="F870" s="42"/>
      <c r="G870" s="35"/>
      <c r="H870" s="42"/>
      <c r="I870" s="35"/>
      <c r="J870" s="35"/>
      <c r="K870" s="42"/>
      <c r="L870" s="35"/>
      <c r="M870" s="42"/>
      <c r="N870" s="35"/>
      <c r="O870" s="35"/>
      <c r="P870" s="42"/>
      <c r="Q870" s="35"/>
      <c r="R870" s="42"/>
      <c r="S870" s="35"/>
    </row>
    <row r="871" spans="1:19">
      <c r="A871" s="42"/>
      <c r="E871" s="35"/>
      <c r="F871" s="42"/>
      <c r="G871" s="35"/>
      <c r="H871" s="42"/>
      <c r="I871" s="35"/>
      <c r="J871" s="35"/>
      <c r="K871" s="42"/>
      <c r="L871" s="35"/>
      <c r="M871" s="42"/>
      <c r="N871" s="35"/>
      <c r="O871" s="35"/>
      <c r="P871" s="42"/>
      <c r="Q871" s="35"/>
      <c r="R871" s="42"/>
      <c r="S871" s="35"/>
    </row>
    <row r="872" spans="1:19">
      <c r="A872" s="42"/>
      <c r="E872" s="35"/>
      <c r="F872" s="42"/>
      <c r="G872" s="35"/>
      <c r="H872" s="42"/>
      <c r="I872" s="35"/>
      <c r="J872" s="35"/>
      <c r="K872" s="42"/>
      <c r="L872" s="35"/>
      <c r="M872" s="42"/>
      <c r="N872" s="35"/>
      <c r="O872" s="35"/>
      <c r="P872" s="42"/>
      <c r="Q872" s="35"/>
      <c r="R872" s="42"/>
      <c r="S872" s="35"/>
    </row>
    <row r="873" spans="1:19">
      <c r="A873" s="42"/>
      <c r="E873" s="35"/>
      <c r="F873" s="42"/>
      <c r="G873" s="35"/>
      <c r="H873" s="42"/>
      <c r="I873" s="35"/>
      <c r="J873" s="35"/>
      <c r="K873" s="42"/>
      <c r="L873" s="35"/>
      <c r="M873" s="42"/>
      <c r="N873" s="35"/>
      <c r="O873" s="35"/>
      <c r="P873" s="42"/>
      <c r="Q873" s="35"/>
      <c r="R873" s="42"/>
      <c r="S873" s="35"/>
    </row>
    <row r="874" spans="1:19">
      <c r="A874" s="42"/>
      <c r="E874" s="35"/>
      <c r="F874" s="42"/>
      <c r="G874" s="35"/>
      <c r="H874" s="42"/>
      <c r="I874" s="35"/>
      <c r="J874" s="35"/>
      <c r="K874" s="42"/>
      <c r="L874" s="35"/>
      <c r="M874" s="42"/>
      <c r="N874" s="35"/>
      <c r="O874" s="35"/>
      <c r="P874" s="42"/>
      <c r="Q874" s="35"/>
      <c r="R874" s="42"/>
      <c r="S874" s="35"/>
    </row>
    <row r="875" spans="1:19">
      <c r="A875" s="42"/>
      <c r="E875" s="35"/>
      <c r="F875" s="42"/>
      <c r="G875" s="35"/>
      <c r="H875" s="42"/>
      <c r="I875" s="35"/>
      <c r="J875" s="35"/>
      <c r="K875" s="42"/>
      <c r="L875" s="35"/>
      <c r="M875" s="42"/>
      <c r="N875" s="35"/>
      <c r="O875" s="35"/>
      <c r="P875" s="42"/>
      <c r="Q875" s="35"/>
      <c r="R875" s="42"/>
      <c r="S875" s="35"/>
    </row>
    <row r="876" spans="1:19">
      <c r="A876" s="42"/>
      <c r="E876" s="35"/>
      <c r="F876" s="42"/>
      <c r="G876" s="35"/>
      <c r="H876" s="42"/>
      <c r="I876" s="35"/>
      <c r="J876" s="35"/>
      <c r="K876" s="42"/>
      <c r="L876" s="35"/>
      <c r="M876" s="42"/>
      <c r="N876" s="35"/>
      <c r="O876" s="35"/>
      <c r="P876" s="42"/>
      <c r="Q876" s="35"/>
      <c r="R876" s="42"/>
      <c r="S876" s="35"/>
    </row>
    <row r="877" spans="1:19">
      <c r="A877" s="42"/>
      <c r="E877" s="35"/>
      <c r="F877" s="42"/>
      <c r="G877" s="35"/>
      <c r="H877" s="42"/>
      <c r="I877" s="35"/>
      <c r="J877" s="35"/>
      <c r="K877" s="42"/>
      <c r="L877" s="35"/>
      <c r="M877" s="42"/>
      <c r="N877" s="35"/>
      <c r="O877" s="35"/>
      <c r="P877" s="42"/>
      <c r="Q877" s="35"/>
      <c r="R877" s="42"/>
      <c r="S877" s="35"/>
    </row>
    <row r="878" spans="1:19">
      <c r="A878" s="42"/>
      <c r="E878" s="35"/>
      <c r="F878" s="42"/>
      <c r="G878" s="35"/>
      <c r="H878" s="42"/>
      <c r="I878" s="35"/>
      <c r="J878" s="35"/>
      <c r="K878" s="42"/>
      <c r="L878" s="35"/>
      <c r="M878" s="42"/>
      <c r="N878" s="35"/>
      <c r="O878" s="35"/>
      <c r="P878" s="42"/>
      <c r="Q878" s="35"/>
      <c r="R878" s="42"/>
      <c r="S878" s="35"/>
    </row>
    <row r="879" spans="1:19">
      <c r="A879" s="42"/>
      <c r="E879" s="35"/>
      <c r="F879" s="42"/>
      <c r="G879" s="35"/>
      <c r="H879" s="42"/>
      <c r="I879" s="35"/>
      <c r="J879" s="35"/>
      <c r="K879" s="42"/>
      <c r="L879" s="35"/>
      <c r="M879" s="42"/>
      <c r="N879" s="35"/>
      <c r="O879" s="35"/>
      <c r="P879" s="42"/>
      <c r="Q879" s="35"/>
      <c r="R879" s="42"/>
      <c r="S879" s="35"/>
    </row>
    <row r="880" spans="1:19">
      <c r="A880" s="42"/>
      <c r="E880" s="35"/>
      <c r="F880" s="42"/>
      <c r="G880" s="35"/>
      <c r="H880" s="42"/>
      <c r="I880" s="35"/>
      <c r="J880" s="35"/>
      <c r="K880" s="42"/>
      <c r="L880" s="35"/>
      <c r="M880" s="42"/>
      <c r="N880" s="35"/>
      <c r="O880" s="35"/>
      <c r="P880" s="42"/>
      <c r="Q880" s="35"/>
      <c r="R880" s="42"/>
      <c r="S880" s="35"/>
    </row>
    <row r="881" spans="1:19">
      <c r="A881" s="42"/>
      <c r="E881" s="35"/>
      <c r="F881" s="42"/>
      <c r="G881" s="35"/>
      <c r="H881" s="42"/>
      <c r="I881" s="35"/>
      <c r="J881" s="35"/>
      <c r="K881" s="42"/>
      <c r="L881" s="35"/>
      <c r="M881" s="42"/>
      <c r="N881" s="35"/>
      <c r="O881" s="35"/>
      <c r="P881" s="42"/>
      <c r="Q881" s="35"/>
      <c r="R881" s="42"/>
      <c r="S881" s="35"/>
    </row>
    <row r="882" spans="1:19">
      <c r="A882" s="42"/>
      <c r="E882" s="35"/>
      <c r="F882" s="42"/>
      <c r="G882" s="35"/>
      <c r="H882" s="42"/>
      <c r="I882" s="35"/>
      <c r="J882" s="35"/>
      <c r="K882" s="42"/>
      <c r="L882" s="35"/>
      <c r="M882" s="42"/>
      <c r="N882" s="35"/>
      <c r="O882" s="35"/>
      <c r="P882" s="42"/>
      <c r="Q882" s="35"/>
      <c r="R882" s="42"/>
      <c r="S882" s="35"/>
    </row>
    <row r="883" spans="1:19">
      <c r="A883" s="42"/>
      <c r="E883" s="35"/>
      <c r="F883" s="42"/>
      <c r="G883" s="35"/>
      <c r="H883" s="42"/>
      <c r="I883" s="35"/>
      <c r="J883" s="35"/>
      <c r="K883" s="42"/>
      <c r="L883" s="35"/>
      <c r="M883" s="42"/>
      <c r="N883" s="35"/>
      <c r="O883" s="35"/>
      <c r="P883" s="42"/>
      <c r="Q883" s="35"/>
      <c r="R883" s="42"/>
      <c r="S883" s="35"/>
    </row>
    <row r="884" spans="1:19">
      <c r="A884" s="42"/>
      <c r="E884" s="35"/>
      <c r="F884" s="42"/>
      <c r="G884" s="35"/>
      <c r="H884" s="42"/>
      <c r="I884" s="35"/>
      <c r="J884" s="35"/>
      <c r="K884" s="42"/>
      <c r="L884" s="35"/>
      <c r="M884" s="42"/>
      <c r="N884" s="35"/>
      <c r="O884" s="35"/>
      <c r="P884" s="42"/>
      <c r="Q884" s="35"/>
      <c r="R884" s="42"/>
      <c r="S884" s="35"/>
    </row>
    <row r="885" spans="1:19">
      <c r="A885" s="42"/>
      <c r="E885" s="35"/>
      <c r="F885" s="42"/>
      <c r="G885" s="35"/>
      <c r="H885" s="42"/>
      <c r="I885" s="35"/>
      <c r="J885" s="35"/>
      <c r="K885" s="42"/>
      <c r="L885" s="35"/>
      <c r="M885" s="42"/>
      <c r="N885" s="35"/>
      <c r="O885" s="35"/>
      <c r="P885" s="42"/>
      <c r="Q885" s="35"/>
      <c r="R885" s="42"/>
      <c r="S885" s="35"/>
    </row>
    <row r="886" spans="1:19">
      <c r="A886" s="42"/>
      <c r="E886" s="35"/>
      <c r="F886" s="42"/>
      <c r="G886" s="35"/>
      <c r="H886" s="42"/>
      <c r="I886" s="35"/>
      <c r="J886" s="35"/>
      <c r="K886" s="42"/>
      <c r="L886" s="35"/>
      <c r="M886" s="42"/>
      <c r="N886" s="35"/>
      <c r="O886" s="35"/>
      <c r="P886" s="42"/>
      <c r="Q886" s="35"/>
      <c r="R886" s="42"/>
      <c r="S886" s="35"/>
    </row>
    <row r="887" spans="1:19">
      <c r="A887" s="42"/>
      <c r="E887" s="35"/>
      <c r="F887" s="42"/>
      <c r="G887" s="35"/>
      <c r="H887" s="42"/>
      <c r="I887" s="35"/>
      <c r="J887" s="35"/>
      <c r="K887" s="42"/>
      <c r="L887" s="35"/>
      <c r="M887" s="42"/>
      <c r="N887" s="35"/>
      <c r="O887" s="35"/>
      <c r="P887" s="42"/>
      <c r="Q887" s="35"/>
      <c r="R887" s="42"/>
      <c r="S887" s="35"/>
    </row>
    <row r="888" spans="1:19">
      <c r="A888" s="42"/>
      <c r="E888" s="35"/>
      <c r="F888" s="42"/>
      <c r="G888" s="35"/>
      <c r="H888" s="42"/>
      <c r="I888" s="35"/>
      <c r="J888" s="35"/>
      <c r="K888" s="42"/>
      <c r="L888" s="35"/>
      <c r="M888" s="42"/>
      <c r="N888" s="35"/>
      <c r="O888" s="35"/>
      <c r="P888" s="42"/>
      <c r="Q888" s="35"/>
      <c r="R888" s="42"/>
      <c r="S888" s="35"/>
    </row>
    <row r="889" spans="1:19">
      <c r="A889" s="42"/>
      <c r="E889" s="35"/>
      <c r="F889" s="42"/>
      <c r="G889" s="35"/>
      <c r="H889" s="42"/>
      <c r="I889" s="35"/>
      <c r="J889" s="35"/>
      <c r="K889" s="42"/>
      <c r="L889" s="35"/>
      <c r="M889" s="42"/>
      <c r="N889" s="35"/>
      <c r="O889" s="35"/>
      <c r="P889" s="42"/>
      <c r="Q889" s="35"/>
      <c r="R889" s="42"/>
      <c r="S889" s="35"/>
    </row>
    <row r="890" spans="1:19">
      <c r="A890" s="42"/>
      <c r="E890" s="35"/>
      <c r="F890" s="42"/>
      <c r="G890" s="35"/>
      <c r="H890" s="42"/>
      <c r="I890" s="35"/>
      <c r="J890" s="35"/>
      <c r="K890" s="42"/>
      <c r="L890" s="35"/>
      <c r="M890" s="42"/>
      <c r="N890" s="35"/>
      <c r="O890" s="35"/>
      <c r="P890" s="42"/>
      <c r="Q890" s="35"/>
      <c r="R890" s="42"/>
      <c r="S890" s="35"/>
    </row>
    <row r="891" spans="1:19">
      <c r="A891" s="42"/>
      <c r="E891" s="35"/>
      <c r="F891" s="42"/>
      <c r="G891" s="35"/>
      <c r="H891" s="42"/>
      <c r="I891" s="35"/>
      <c r="J891" s="35"/>
      <c r="K891" s="42"/>
      <c r="L891" s="35"/>
      <c r="M891" s="42"/>
      <c r="N891" s="35"/>
      <c r="O891" s="35"/>
      <c r="P891" s="42"/>
      <c r="Q891" s="35"/>
      <c r="R891" s="42"/>
      <c r="S891" s="35"/>
    </row>
    <row r="892" spans="1:19">
      <c r="A892" s="42"/>
      <c r="E892" s="35"/>
      <c r="F892" s="42"/>
      <c r="G892" s="35"/>
      <c r="H892" s="42"/>
      <c r="I892" s="35"/>
      <c r="J892" s="35"/>
      <c r="K892" s="42"/>
      <c r="L892" s="35"/>
      <c r="M892" s="42"/>
      <c r="N892" s="35"/>
      <c r="O892" s="35"/>
      <c r="P892" s="42"/>
      <c r="Q892" s="35"/>
      <c r="R892" s="42"/>
      <c r="S892" s="35"/>
    </row>
    <row r="893" spans="1:19">
      <c r="A893" s="42"/>
      <c r="E893" s="35"/>
      <c r="F893" s="42"/>
      <c r="G893" s="35"/>
      <c r="H893" s="42"/>
      <c r="I893" s="35"/>
      <c r="J893" s="35"/>
      <c r="K893" s="42"/>
      <c r="L893" s="35"/>
      <c r="M893" s="42"/>
      <c r="N893" s="35"/>
      <c r="O893" s="35"/>
      <c r="P893" s="42"/>
      <c r="Q893" s="35"/>
      <c r="R893" s="42"/>
      <c r="S893" s="35"/>
    </row>
    <row r="894" spans="1:19">
      <c r="A894" s="42"/>
      <c r="E894" s="35"/>
      <c r="F894" s="42"/>
      <c r="G894" s="35"/>
      <c r="H894" s="42"/>
      <c r="I894" s="35"/>
      <c r="J894" s="35"/>
      <c r="K894" s="42"/>
      <c r="L894" s="35"/>
      <c r="M894" s="42"/>
      <c r="N894" s="35"/>
      <c r="O894" s="35"/>
      <c r="P894" s="42"/>
      <c r="Q894" s="35"/>
      <c r="R894" s="42"/>
      <c r="S894" s="35"/>
    </row>
    <row r="895" spans="1:19">
      <c r="A895" s="42"/>
      <c r="E895" s="35"/>
      <c r="F895" s="42"/>
      <c r="G895" s="35"/>
      <c r="H895" s="42"/>
      <c r="I895" s="35"/>
      <c r="J895" s="35"/>
      <c r="K895" s="42"/>
      <c r="L895" s="35"/>
      <c r="M895" s="42"/>
      <c r="N895" s="35"/>
      <c r="O895" s="35"/>
      <c r="P895" s="42"/>
      <c r="Q895" s="35"/>
      <c r="R895" s="42"/>
      <c r="S895" s="35"/>
    </row>
    <row r="896" spans="1:19">
      <c r="A896" s="42"/>
      <c r="E896" s="35"/>
      <c r="F896" s="42"/>
      <c r="G896" s="35"/>
      <c r="H896" s="42"/>
      <c r="I896" s="35"/>
      <c r="J896" s="35"/>
      <c r="K896" s="42"/>
      <c r="L896" s="35"/>
      <c r="M896" s="42"/>
      <c r="N896" s="35"/>
      <c r="O896" s="35"/>
      <c r="P896" s="42"/>
      <c r="Q896" s="35"/>
      <c r="R896" s="42"/>
      <c r="S896" s="35"/>
    </row>
    <row r="897" spans="1:19">
      <c r="A897" s="42"/>
      <c r="E897" s="35"/>
      <c r="F897" s="42"/>
      <c r="G897" s="35"/>
      <c r="H897" s="42"/>
      <c r="I897" s="35"/>
      <c r="J897" s="35"/>
      <c r="K897" s="42"/>
      <c r="L897" s="35"/>
      <c r="M897" s="42"/>
      <c r="N897" s="35"/>
      <c r="O897" s="35"/>
      <c r="P897" s="42"/>
      <c r="Q897" s="35"/>
      <c r="R897" s="42"/>
      <c r="S897" s="35"/>
    </row>
    <row r="898" spans="1:19">
      <c r="A898" s="42"/>
      <c r="E898" s="35"/>
      <c r="F898" s="42"/>
      <c r="G898" s="35"/>
      <c r="H898" s="42"/>
      <c r="I898" s="35"/>
      <c r="J898" s="35"/>
      <c r="K898" s="42"/>
      <c r="L898" s="35"/>
      <c r="M898" s="42"/>
      <c r="N898" s="35"/>
      <c r="O898" s="35"/>
      <c r="P898" s="42"/>
      <c r="Q898" s="35"/>
      <c r="R898" s="42"/>
      <c r="S898" s="35"/>
    </row>
    <row r="899" spans="1:19">
      <c r="A899" s="42"/>
      <c r="E899" s="35"/>
      <c r="F899" s="42"/>
      <c r="G899" s="35"/>
      <c r="H899" s="42"/>
      <c r="I899" s="35"/>
      <c r="J899" s="35"/>
      <c r="K899" s="42"/>
      <c r="L899" s="35"/>
      <c r="M899" s="42"/>
      <c r="N899" s="35"/>
      <c r="O899" s="35"/>
      <c r="P899" s="42"/>
      <c r="Q899" s="35"/>
      <c r="R899" s="42"/>
      <c r="S899" s="35"/>
    </row>
    <row r="900" spans="1:19">
      <c r="A900" s="42"/>
      <c r="E900" s="35"/>
      <c r="F900" s="42"/>
      <c r="G900" s="35"/>
      <c r="H900" s="42"/>
      <c r="I900" s="35"/>
      <c r="J900" s="35"/>
      <c r="K900" s="42"/>
      <c r="L900" s="35"/>
      <c r="M900" s="42"/>
      <c r="N900" s="35"/>
      <c r="O900" s="35"/>
      <c r="P900" s="42"/>
      <c r="Q900" s="35"/>
      <c r="R900" s="42"/>
      <c r="S900" s="35"/>
    </row>
    <row r="901" spans="1:19">
      <c r="A901" s="42"/>
      <c r="E901" s="35"/>
      <c r="F901" s="42"/>
      <c r="G901" s="35"/>
      <c r="H901" s="42"/>
      <c r="I901" s="35"/>
      <c r="J901" s="35"/>
      <c r="K901" s="42"/>
      <c r="L901" s="35"/>
      <c r="M901" s="42"/>
      <c r="N901" s="35"/>
      <c r="O901" s="35"/>
      <c r="P901" s="42"/>
      <c r="Q901" s="35"/>
      <c r="R901" s="42"/>
      <c r="S901" s="35"/>
    </row>
    <row r="902" spans="1:19">
      <c r="A902" s="42"/>
      <c r="E902" s="35"/>
      <c r="F902" s="42"/>
      <c r="G902" s="35"/>
      <c r="H902" s="42"/>
      <c r="I902" s="35"/>
      <c r="J902" s="35"/>
      <c r="K902" s="42"/>
      <c r="L902" s="35"/>
      <c r="M902" s="42"/>
      <c r="N902" s="35"/>
      <c r="O902" s="35"/>
      <c r="P902" s="42"/>
      <c r="Q902" s="35"/>
      <c r="R902" s="42"/>
      <c r="S902" s="35"/>
    </row>
    <row r="903" spans="1:19">
      <c r="A903" s="42"/>
      <c r="E903" s="35"/>
      <c r="F903" s="42"/>
      <c r="G903" s="35"/>
      <c r="H903" s="42"/>
      <c r="I903" s="35"/>
      <c r="J903" s="35"/>
      <c r="K903" s="42"/>
      <c r="L903" s="35"/>
      <c r="M903" s="42"/>
      <c r="N903" s="35"/>
      <c r="O903" s="35"/>
      <c r="P903" s="42"/>
      <c r="Q903" s="35"/>
      <c r="R903" s="42"/>
      <c r="S903" s="35"/>
    </row>
    <row r="904" spans="1:19">
      <c r="A904" s="42"/>
      <c r="E904" s="35"/>
      <c r="F904" s="42"/>
      <c r="G904" s="35"/>
      <c r="H904" s="42"/>
      <c r="I904" s="35"/>
      <c r="J904" s="35"/>
      <c r="K904" s="42"/>
      <c r="L904" s="35"/>
      <c r="M904" s="42"/>
      <c r="N904" s="35"/>
      <c r="O904" s="35"/>
      <c r="P904" s="42"/>
      <c r="Q904" s="35"/>
      <c r="R904" s="42"/>
      <c r="S904" s="35"/>
    </row>
    <row r="905" spans="1:19">
      <c r="A905" s="42"/>
      <c r="E905" s="35"/>
      <c r="F905" s="42"/>
      <c r="G905" s="35"/>
      <c r="H905" s="42"/>
      <c r="I905" s="35"/>
      <c r="J905" s="35"/>
      <c r="K905" s="42"/>
      <c r="L905" s="35"/>
      <c r="M905" s="42"/>
      <c r="N905" s="35"/>
      <c r="O905" s="35"/>
      <c r="P905" s="42"/>
      <c r="Q905" s="35"/>
      <c r="R905" s="42"/>
      <c r="S905" s="35"/>
    </row>
    <row r="906" spans="1:19">
      <c r="A906" s="42"/>
      <c r="E906" s="35"/>
      <c r="F906" s="42"/>
      <c r="G906" s="35"/>
      <c r="H906" s="42"/>
      <c r="I906" s="35"/>
      <c r="J906" s="35"/>
      <c r="K906" s="42"/>
      <c r="L906" s="35"/>
      <c r="M906" s="42"/>
      <c r="N906" s="35"/>
      <c r="O906" s="35"/>
      <c r="P906" s="42"/>
      <c r="Q906" s="35"/>
      <c r="R906" s="42"/>
      <c r="S906" s="35"/>
    </row>
    <row r="907" spans="1:19">
      <c r="A907" s="42"/>
      <c r="E907" s="35"/>
      <c r="F907" s="42"/>
      <c r="G907" s="35"/>
      <c r="H907" s="42"/>
      <c r="I907" s="35"/>
      <c r="J907" s="35"/>
      <c r="K907" s="42"/>
      <c r="L907" s="35"/>
      <c r="M907" s="42"/>
      <c r="N907" s="35"/>
      <c r="O907" s="35"/>
      <c r="P907" s="42"/>
      <c r="Q907" s="35"/>
      <c r="R907" s="42"/>
      <c r="S907" s="35"/>
    </row>
    <row r="908" spans="1:19">
      <c r="A908" s="42"/>
      <c r="E908" s="35"/>
      <c r="F908" s="42"/>
      <c r="G908" s="35"/>
      <c r="H908" s="42"/>
      <c r="I908" s="35"/>
      <c r="J908" s="35"/>
      <c r="K908" s="42"/>
      <c r="L908" s="35"/>
      <c r="M908" s="42"/>
      <c r="N908" s="35"/>
      <c r="O908" s="35"/>
      <c r="P908" s="42"/>
      <c r="Q908" s="35"/>
      <c r="R908" s="42"/>
      <c r="S908" s="35"/>
    </row>
    <row r="909" spans="1:19">
      <c r="A909" s="42"/>
      <c r="E909" s="35"/>
      <c r="F909" s="42"/>
      <c r="G909" s="35"/>
      <c r="H909" s="42"/>
      <c r="I909" s="35"/>
      <c r="J909" s="35"/>
      <c r="K909" s="42"/>
      <c r="L909" s="35"/>
      <c r="M909" s="42"/>
      <c r="N909" s="35"/>
      <c r="O909" s="35"/>
      <c r="P909" s="42"/>
      <c r="Q909" s="35"/>
      <c r="R909" s="42"/>
      <c r="S909" s="35"/>
    </row>
    <row r="910" spans="1:19">
      <c r="A910" s="42"/>
      <c r="E910" s="35"/>
      <c r="F910" s="42"/>
      <c r="G910" s="35"/>
      <c r="H910" s="42"/>
      <c r="I910" s="35"/>
      <c r="J910" s="35"/>
      <c r="K910" s="42"/>
      <c r="L910" s="35"/>
      <c r="M910" s="42"/>
      <c r="N910" s="35"/>
      <c r="O910" s="35"/>
      <c r="P910" s="42"/>
      <c r="Q910" s="35"/>
      <c r="R910" s="42"/>
      <c r="S910" s="35"/>
    </row>
    <row r="911" spans="1:19">
      <c r="A911" s="42"/>
      <c r="E911" s="35"/>
      <c r="F911" s="42"/>
      <c r="G911" s="35"/>
      <c r="H911" s="42"/>
      <c r="I911" s="35"/>
      <c r="J911" s="35"/>
      <c r="K911" s="42"/>
      <c r="L911" s="35"/>
      <c r="M911" s="42"/>
      <c r="N911" s="35"/>
      <c r="O911" s="35"/>
      <c r="P911" s="42"/>
      <c r="Q911" s="35"/>
      <c r="R911" s="42"/>
      <c r="S911" s="35"/>
    </row>
    <row r="912" spans="1:19">
      <c r="A912" s="42"/>
      <c r="E912" s="35"/>
      <c r="F912" s="42"/>
      <c r="G912" s="35"/>
      <c r="H912" s="42"/>
      <c r="I912" s="35"/>
      <c r="J912" s="35"/>
      <c r="K912" s="42"/>
      <c r="L912" s="35"/>
      <c r="M912" s="42"/>
      <c r="N912" s="35"/>
      <c r="O912" s="35"/>
      <c r="P912" s="42"/>
      <c r="Q912" s="35"/>
      <c r="R912" s="42"/>
      <c r="S912" s="35"/>
    </row>
    <row r="913" spans="1:19">
      <c r="A913" s="42"/>
      <c r="E913" s="35"/>
      <c r="F913" s="42"/>
      <c r="G913" s="35"/>
      <c r="H913" s="42"/>
      <c r="I913" s="35"/>
      <c r="J913" s="35"/>
      <c r="K913" s="42"/>
      <c r="L913" s="35"/>
      <c r="M913" s="42"/>
      <c r="N913" s="35"/>
      <c r="O913" s="35"/>
      <c r="P913" s="42"/>
      <c r="Q913" s="35"/>
      <c r="R913" s="42"/>
      <c r="S913" s="35"/>
    </row>
    <row r="914" spans="1:19">
      <c r="A914" s="42"/>
      <c r="E914" s="35"/>
      <c r="F914" s="42"/>
      <c r="G914" s="35"/>
      <c r="H914" s="42"/>
      <c r="I914" s="35"/>
      <c r="J914" s="35"/>
      <c r="K914" s="42"/>
      <c r="L914" s="35"/>
      <c r="M914" s="42"/>
      <c r="N914" s="35"/>
      <c r="O914" s="35"/>
      <c r="P914" s="42"/>
      <c r="Q914" s="35"/>
      <c r="R914" s="42"/>
      <c r="S914" s="35"/>
    </row>
    <row r="915" spans="1:19">
      <c r="A915" s="42"/>
      <c r="E915" s="35"/>
      <c r="F915" s="42"/>
      <c r="G915" s="35"/>
      <c r="H915" s="42"/>
      <c r="I915" s="35"/>
      <c r="J915" s="35"/>
      <c r="K915" s="42"/>
      <c r="L915" s="35"/>
      <c r="M915" s="42"/>
      <c r="N915" s="35"/>
      <c r="O915" s="35"/>
      <c r="P915" s="42"/>
      <c r="Q915" s="35"/>
      <c r="R915" s="42"/>
      <c r="S915" s="35"/>
    </row>
    <row r="916" spans="1:19">
      <c r="A916" s="42"/>
      <c r="E916" s="35"/>
      <c r="F916" s="42"/>
      <c r="G916" s="35"/>
      <c r="H916" s="42"/>
      <c r="I916" s="35"/>
      <c r="J916" s="35"/>
      <c r="K916" s="42"/>
      <c r="L916" s="35"/>
      <c r="M916" s="42"/>
      <c r="N916" s="35"/>
      <c r="O916" s="35"/>
      <c r="P916" s="42"/>
      <c r="Q916" s="35"/>
      <c r="R916" s="42"/>
      <c r="S916" s="35"/>
    </row>
    <row r="917" spans="1:19">
      <c r="A917" s="42"/>
      <c r="E917" s="35"/>
      <c r="F917" s="42"/>
      <c r="G917" s="35"/>
      <c r="H917" s="42"/>
      <c r="I917" s="35"/>
      <c r="J917" s="35"/>
      <c r="K917" s="42"/>
      <c r="L917" s="35"/>
      <c r="M917" s="42"/>
      <c r="N917" s="35"/>
      <c r="O917" s="35"/>
      <c r="P917" s="42"/>
      <c r="Q917" s="35"/>
      <c r="R917" s="42"/>
      <c r="S917" s="35"/>
    </row>
    <row r="918" spans="1:19">
      <c r="A918" s="42"/>
      <c r="E918" s="35"/>
      <c r="F918" s="42"/>
      <c r="G918" s="35"/>
      <c r="H918" s="42"/>
      <c r="I918" s="35"/>
      <c r="J918" s="35"/>
      <c r="K918" s="42"/>
      <c r="L918" s="35"/>
      <c r="M918" s="42"/>
      <c r="N918" s="35"/>
      <c r="O918" s="35"/>
      <c r="P918" s="42"/>
      <c r="Q918" s="35"/>
      <c r="R918" s="42"/>
      <c r="S918" s="35"/>
    </row>
    <row r="919" spans="1:19">
      <c r="A919" s="42"/>
      <c r="E919" s="35"/>
      <c r="F919" s="42"/>
      <c r="G919" s="35"/>
      <c r="H919" s="42"/>
      <c r="I919" s="35"/>
      <c r="J919" s="35"/>
      <c r="K919" s="42"/>
      <c r="L919" s="35"/>
      <c r="M919" s="42"/>
      <c r="N919" s="35"/>
      <c r="O919" s="35"/>
      <c r="P919" s="42"/>
      <c r="Q919" s="35"/>
      <c r="R919" s="42"/>
      <c r="S919" s="35"/>
    </row>
    <row r="920" spans="1:19">
      <c r="A920" s="42"/>
      <c r="E920" s="35"/>
      <c r="F920" s="42"/>
      <c r="G920" s="35"/>
      <c r="H920" s="42"/>
      <c r="I920" s="35"/>
      <c r="J920" s="35"/>
      <c r="K920" s="42"/>
      <c r="L920" s="35"/>
      <c r="M920" s="42"/>
      <c r="N920" s="35"/>
      <c r="O920" s="35"/>
      <c r="P920" s="42"/>
      <c r="Q920" s="35"/>
      <c r="R920" s="42"/>
      <c r="S920" s="35"/>
    </row>
    <row r="921" spans="1:19">
      <c r="A921" s="42"/>
      <c r="E921" s="35"/>
      <c r="F921" s="42"/>
      <c r="G921" s="35"/>
      <c r="H921" s="42"/>
      <c r="I921" s="35"/>
      <c r="J921" s="35"/>
      <c r="K921" s="42"/>
      <c r="L921" s="35"/>
      <c r="M921" s="42"/>
      <c r="N921" s="35"/>
      <c r="O921" s="35"/>
      <c r="P921" s="42"/>
      <c r="Q921" s="35"/>
      <c r="R921" s="42"/>
      <c r="S921" s="35"/>
    </row>
    <row r="922" spans="1:19">
      <c r="A922" s="42"/>
      <c r="E922" s="35"/>
      <c r="F922" s="42"/>
      <c r="G922" s="35"/>
      <c r="H922" s="42"/>
      <c r="I922" s="35"/>
      <c r="J922" s="35"/>
      <c r="K922" s="42"/>
      <c r="L922" s="35"/>
      <c r="M922" s="42"/>
      <c r="N922" s="35"/>
      <c r="O922" s="35"/>
      <c r="P922" s="42"/>
      <c r="Q922" s="35"/>
      <c r="R922" s="42"/>
      <c r="S922" s="35"/>
    </row>
    <row r="923" spans="1:19">
      <c r="A923" s="42"/>
      <c r="E923" s="35"/>
      <c r="F923" s="42"/>
      <c r="G923" s="35"/>
      <c r="H923" s="42"/>
      <c r="I923" s="35"/>
      <c r="J923" s="35"/>
      <c r="K923" s="42"/>
      <c r="L923" s="35"/>
      <c r="M923" s="42"/>
      <c r="N923" s="35"/>
      <c r="O923" s="35"/>
      <c r="P923" s="42"/>
      <c r="Q923" s="35"/>
      <c r="R923" s="42"/>
      <c r="S923" s="35"/>
    </row>
    <row r="924" spans="1:19">
      <c r="A924" s="42"/>
      <c r="E924" s="35"/>
      <c r="F924" s="42"/>
      <c r="G924" s="35"/>
      <c r="H924" s="42"/>
      <c r="I924" s="35"/>
      <c r="J924" s="35"/>
      <c r="K924" s="42"/>
      <c r="L924" s="35"/>
      <c r="M924" s="42"/>
      <c r="N924" s="35"/>
      <c r="O924" s="35"/>
      <c r="P924" s="42"/>
      <c r="Q924" s="35"/>
      <c r="R924" s="42"/>
      <c r="S924" s="35"/>
    </row>
    <row r="925" spans="1:19">
      <c r="A925" s="42"/>
      <c r="E925" s="35"/>
      <c r="F925" s="42"/>
      <c r="G925" s="35"/>
      <c r="H925" s="42"/>
      <c r="I925" s="35"/>
      <c r="J925" s="35"/>
      <c r="K925" s="42"/>
      <c r="L925" s="35"/>
      <c r="M925" s="42"/>
      <c r="N925" s="35"/>
      <c r="O925" s="35"/>
      <c r="P925" s="42"/>
      <c r="Q925" s="35"/>
      <c r="R925" s="42"/>
      <c r="S925" s="35"/>
    </row>
    <row r="926" spans="1:19">
      <c r="A926" s="42"/>
      <c r="E926" s="35"/>
      <c r="F926" s="42"/>
      <c r="G926" s="35"/>
      <c r="H926" s="42"/>
      <c r="I926" s="35"/>
      <c r="J926" s="35"/>
      <c r="K926" s="42"/>
      <c r="L926" s="35"/>
      <c r="M926" s="42"/>
      <c r="N926" s="35"/>
      <c r="O926" s="35"/>
      <c r="P926" s="42"/>
      <c r="Q926" s="35"/>
      <c r="R926" s="42"/>
      <c r="S926" s="35"/>
    </row>
    <row r="927" spans="1:19">
      <c r="A927" s="42"/>
      <c r="E927" s="35"/>
      <c r="F927" s="42"/>
      <c r="G927" s="35"/>
      <c r="H927" s="42"/>
      <c r="I927" s="35"/>
      <c r="J927" s="35"/>
      <c r="K927" s="42"/>
      <c r="L927" s="35"/>
      <c r="M927" s="42"/>
      <c r="N927" s="35"/>
      <c r="O927" s="35"/>
      <c r="P927" s="42"/>
      <c r="Q927" s="35"/>
      <c r="R927" s="42"/>
      <c r="S927" s="35"/>
    </row>
    <row r="928" spans="1:19">
      <c r="A928" s="42"/>
      <c r="E928" s="35"/>
      <c r="F928" s="42"/>
      <c r="G928" s="35"/>
      <c r="H928" s="42"/>
      <c r="I928" s="35"/>
      <c r="J928" s="35"/>
      <c r="K928" s="42"/>
      <c r="L928" s="35"/>
      <c r="M928" s="42"/>
      <c r="N928" s="35"/>
      <c r="O928" s="35"/>
      <c r="P928" s="42"/>
      <c r="Q928" s="35"/>
      <c r="R928" s="42"/>
      <c r="S928" s="35"/>
    </row>
    <row r="929" spans="1:19">
      <c r="A929" s="42"/>
      <c r="E929" s="35"/>
      <c r="F929" s="42"/>
      <c r="G929" s="35"/>
      <c r="H929" s="42"/>
      <c r="I929" s="35"/>
      <c r="J929" s="35"/>
      <c r="K929" s="42"/>
      <c r="L929" s="35"/>
      <c r="M929" s="42"/>
      <c r="N929" s="35"/>
      <c r="O929" s="35"/>
      <c r="P929" s="42"/>
      <c r="Q929" s="35"/>
      <c r="R929" s="42"/>
      <c r="S929" s="35"/>
    </row>
    <row r="930" spans="1:19">
      <c r="A930" s="42"/>
      <c r="E930" s="35"/>
      <c r="F930" s="42"/>
      <c r="G930" s="35"/>
      <c r="H930" s="42"/>
      <c r="I930" s="35"/>
      <c r="J930" s="35"/>
      <c r="K930" s="42"/>
      <c r="L930" s="35"/>
      <c r="M930" s="42"/>
      <c r="N930" s="35"/>
      <c r="O930" s="35"/>
      <c r="P930" s="42"/>
      <c r="Q930" s="35"/>
      <c r="R930" s="42"/>
      <c r="S930" s="35"/>
    </row>
    <row r="931" spans="1:19">
      <c r="A931" s="42"/>
      <c r="E931" s="35"/>
      <c r="F931" s="42"/>
      <c r="G931" s="35"/>
      <c r="H931" s="42"/>
      <c r="I931" s="35"/>
      <c r="J931" s="35"/>
      <c r="K931" s="42"/>
      <c r="L931" s="35"/>
      <c r="M931" s="42"/>
      <c r="N931" s="35"/>
      <c r="O931" s="35"/>
      <c r="P931" s="42"/>
      <c r="Q931" s="35"/>
      <c r="R931" s="42"/>
      <c r="S931" s="35"/>
    </row>
    <row r="932" spans="1:19">
      <c r="A932" s="42"/>
      <c r="E932" s="35"/>
      <c r="F932" s="42"/>
      <c r="G932" s="35"/>
      <c r="H932" s="42"/>
      <c r="I932" s="35"/>
      <c r="J932" s="35"/>
      <c r="K932" s="42"/>
      <c r="L932" s="35"/>
      <c r="M932" s="42"/>
      <c r="N932" s="35"/>
      <c r="O932" s="35"/>
      <c r="P932" s="42"/>
      <c r="Q932" s="35"/>
      <c r="R932" s="42"/>
      <c r="S932" s="35"/>
    </row>
    <row r="933" spans="1:19">
      <c r="A933" s="42"/>
      <c r="E933" s="35"/>
      <c r="F933" s="42"/>
      <c r="G933" s="35"/>
      <c r="H933" s="42"/>
      <c r="I933" s="35"/>
      <c r="J933" s="35"/>
      <c r="K933" s="42"/>
      <c r="L933" s="35"/>
      <c r="M933" s="42"/>
      <c r="N933" s="35"/>
      <c r="O933" s="35"/>
      <c r="P933" s="42"/>
      <c r="Q933" s="35"/>
      <c r="R933" s="42"/>
      <c r="S933" s="35"/>
    </row>
    <row r="934" spans="1:19">
      <c r="A934" s="42"/>
      <c r="E934" s="35"/>
      <c r="F934" s="42"/>
      <c r="G934" s="35"/>
      <c r="H934" s="42"/>
      <c r="I934" s="35"/>
      <c r="J934" s="35"/>
      <c r="K934" s="42"/>
      <c r="L934" s="35"/>
      <c r="M934" s="42"/>
      <c r="N934" s="35"/>
      <c r="O934" s="35"/>
      <c r="P934" s="42"/>
      <c r="Q934" s="35"/>
      <c r="R934" s="42"/>
      <c r="S934" s="35"/>
    </row>
    <row r="935" spans="1:19">
      <c r="A935" s="42"/>
      <c r="E935" s="35"/>
      <c r="F935" s="42"/>
      <c r="G935" s="35"/>
      <c r="H935" s="42"/>
      <c r="I935" s="35"/>
      <c r="J935" s="35"/>
      <c r="K935" s="42"/>
      <c r="L935" s="35"/>
      <c r="M935" s="42"/>
      <c r="N935" s="35"/>
      <c r="O935" s="35"/>
      <c r="P935" s="42"/>
      <c r="Q935" s="35"/>
      <c r="R935" s="42"/>
      <c r="S935" s="35"/>
    </row>
    <row r="936" spans="1:19">
      <c r="A936" s="42"/>
      <c r="E936" s="35"/>
      <c r="F936" s="42"/>
      <c r="G936" s="35"/>
      <c r="H936" s="42"/>
      <c r="I936" s="35"/>
      <c r="J936" s="35"/>
      <c r="K936" s="42"/>
      <c r="L936" s="35"/>
      <c r="M936" s="42"/>
      <c r="N936" s="35"/>
      <c r="O936" s="35"/>
      <c r="P936" s="42"/>
      <c r="Q936" s="35"/>
      <c r="R936" s="42"/>
      <c r="S936" s="35"/>
    </row>
    <row r="937" spans="1:19">
      <c r="A937" s="42"/>
      <c r="E937" s="35"/>
      <c r="F937" s="42"/>
      <c r="G937" s="35"/>
      <c r="H937" s="42"/>
      <c r="I937" s="35"/>
      <c r="J937" s="35"/>
      <c r="K937" s="42"/>
      <c r="L937" s="35"/>
      <c r="M937" s="42"/>
      <c r="N937" s="35"/>
      <c r="O937" s="35"/>
      <c r="P937" s="42"/>
      <c r="Q937" s="35"/>
      <c r="R937" s="42"/>
      <c r="S937" s="35"/>
    </row>
    <row r="938" spans="1:19">
      <c r="A938" s="42"/>
      <c r="E938" s="35"/>
      <c r="F938" s="42"/>
      <c r="G938" s="35"/>
      <c r="H938" s="42"/>
      <c r="I938" s="35"/>
      <c r="J938" s="35"/>
      <c r="K938" s="42"/>
      <c r="L938" s="35"/>
      <c r="M938" s="42"/>
      <c r="N938" s="35"/>
      <c r="O938" s="35"/>
      <c r="P938" s="42"/>
      <c r="Q938" s="35"/>
      <c r="R938" s="42"/>
      <c r="S938" s="35"/>
    </row>
    <row r="939" spans="1:19">
      <c r="A939" s="42"/>
      <c r="E939" s="35"/>
      <c r="F939" s="42"/>
      <c r="G939" s="35"/>
      <c r="H939" s="42"/>
      <c r="I939" s="35"/>
      <c r="J939" s="35"/>
      <c r="K939" s="42"/>
      <c r="L939" s="35"/>
      <c r="M939" s="42"/>
      <c r="N939" s="35"/>
      <c r="O939" s="35"/>
      <c r="P939" s="42"/>
      <c r="Q939" s="35"/>
      <c r="R939" s="42"/>
      <c r="S939" s="35"/>
    </row>
    <row r="940" spans="1:19">
      <c r="A940" s="42"/>
      <c r="E940" s="35"/>
      <c r="F940" s="42"/>
      <c r="G940" s="35"/>
      <c r="H940" s="42"/>
      <c r="I940" s="35"/>
      <c r="J940" s="35"/>
      <c r="K940" s="42"/>
      <c r="L940" s="35"/>
      <c r="M940" s="42"/>
      <c r="N940" s="35"/>
      <c r="O940" s="35"/>
      <c r="P940" s="42"/>
      <c r="Q940" s="35"/>
      <c r="R940" s="42"/>
      <c r="S940" s="35"/>
    </row>
    <row r="941" spans="1:19">
      <c r="A941" s="42"/>
      <c r="E941" s="35"/>
      <c r="F941" s="42"/>
      <c r="G941" s="35"/>
      <c r="H941" s="42"/>
      <c r="I941" s="35"/>
      <c r="J941" s="35"/>
      <c r="K941" s="42"/>
      <c r="L941" s="35"/>
      <c r="M941" s="42"/>
      <c r="N941" s="35"/>
      <c r="O941" s="35"/>
      <c r="P941" s="42"/>
      <c r="Q941" s="35"/>
      <c r="R941" s="42"/>
      <c r="S941" s="35"/>
    </row>
    <row r="942" spans="1:19">
      <c r="A942" s="42"/>
      <c r="E942" s="35"/>
      <c r="F942" s="42"/>
      <c r="G942" s="35"/>
      <c r="H942" s="42"/>
      <c r="I942" s="35"/>
      <c r="J942" s="35"/>
      <c r="K942" s="42"/>
      <c r="L942" s="35"/>
      <c r="M942" s="42"/>
      <c r="N942" s="35"/>
      <c r="O942" s="35"/>
      <c r="P942" s="42"/>
      <c r="Q942" s="35"/>
      <c r="R942" s="42"/>
      <c r="S942" s="35"/>
    </row>
    <row r="943" spans="1:19">
      <c r="A943" s="42"/>
      <c r="E943" s="35"/>
      <c r="F943" s="42"/>
      <c r="G943" s="35"/>
      <c r="H943" s="42"/>
      <c r="I943" s="35"/>
      <c r="J943" s="35"/>
      <c r="K943" s="42"/>
      <c r="L943" s="35"/>
      <c r="M943" s="42"/>
      <c r="N943" s="35"/>
      <c r="O943" s="35"/>
      <c r="P943" s="42"/>
      <c r="Q943" s="35"/>
      <c r="R943" s="42"/>
      <c r="S943" s="35"/>
    </row>
    <row r="944" spans="1:19">
      <c r="A944" s="42"/>
      <c r="E944" s="35"/>
      <c r="F944" s="42"/>
      <c r="G944" s="35"/>
      <c r="H944" s="42"/>
      <c r="I944" s="35"/>
      <c r="J944" s="35"/>
      <c r="K944" s="42"/>
      <c r="L944" s="35"/>
      <c r="M944" s="42"/>
      <c r="N944" s="35"/>
      <c r="O944" s="35"/>
      <c r="P944" s="42"/>
      <c r="Q944" s="35"/>
      <c r="R944" s="42"/>
      <c r="S944" s="35"/>
    </row>
    <row r="945" spans="1:19">
      <c r="A945" s="42"/>
      <c r="E945" s="35"/>
      <c r="F945" s="42"/>
      <c r="G945" s="35"/>
      <c r="H945" s="42"/>
      <c r="I945" s="35"/>
      <c r="J945" s="35"/>
      <c r="K945" s="42"/>
      <c r="L945" s="35"/>
      <c r="M945" s="42"/>
      <c r="N945" s="35"/>
      <c r="O945" s="35"/>
      <c r="P945" s="42"/>
      <c r="Q945" s="35"/>
      <c r="R945" s="42"/>
      <c r="S945" s="35"/>
    </row>
    <row r="946" spans="1:19">
      <c r="A946" s="42"/>
      <c r="E946" s="35"/>
      <c r="F946" s="42"/>
      <c r="G946" s="35"/>
      <c r="H946" s="42"/>
      <c r="I946" s="35"/>
      <c r="J946" s="35"/>
      <c r="K946" s="42"/>
      <c r="L946" s="35"/>
      <c r="M946" s="42"/>
      <c r="N946" s="35"/>
      <c r="O946" s="35"/>
      <c r="P946" s="42"/>
      <c r="Q946" s="35"/>
      <c r="R946" s="42"/>
      <c r="S946" s="35"/>
    </row>
    <row r="947" spans="1:19">
      <c r="A947" s="42"/>
      <c r="E947" s="35"/>
      <c r="F947" s="42"/>
      <c r="G947" s="35"/>
      <c r="H947" s="42"/>
      <c r="I947" s="35"/>
      <c r="J947" s="35"/>
      <c r="K947" s="42"/>
      <c r="L947" s="35"/>
      <c r="M947" s="42"/>
      <c r="N947" s="35"/>
      <c r="O947" s="35"/>
      <c r="P947" s="42"/>
      <c r="Q947" s="35"/>
      <c r="R947" s="42"/>
      <c r="S947" s="35"/>
    </row>
    <row r="948" spans="1:19">
      <c r="A948" s="42"/>
      <c r="E948" s="35"/>
      <c r="F948" s="42"/>
      <c r="G948" s="35"/>
      <c r="H948" s="42"/>
      <c r="I948" s="35"/>
      <c r="J948" s="35"/>
      <c r="K948" s="42"/>
      <c r="L948" s="35"/>
      <c r="M948" s="42"/>
      <c r="N948" s="35"/>
      <c r="O948" s="35"/>
      <c r="P948" s="42"/>
      <c r="Q948" s="35"/>
      <c r="R948" s="42"/>
      <c r="S948" s="35"/>
    </row>
    <row r="949" spans="1:19">
      <c r="A949" s="42"/>
      <c r="E949" s="35"/>
      <c r="F949" s="42"/>
      <c r="G949" s="35"/>
      <c r="H949" s="42"/>
      <c r="I949" s="35"/>
      <c r="J949" s="35"/>
      <c r="K949" s="42"/>
      <c r="L949" s="35"/>
      <c r="M949" s="42"/>
      <c r="N949" s="35"/>
      <c r="O949" s="35"/>
      <c r="P949" s="42"/>
      <c r="Q949" s="35"/>
      <c r="R949" s="42"/>
      <c r="S949" s="35"/>
    </row>
    <row r="950" spans="1:19">
      <c r="A950" s="42"/>
      <c r="E950" s="35"/>
      <c r="F950" s="42"/>
      <c r="G950" s="35"/>
      <c r="H950" s="42"/>
      <c r="I950" s="35"/>
      <c r="J950" s="35"/>
      <c r="K950" s="42"/>
      <c r="L950" s="35"/>
      <c r="M950" s="42"/>
      <c r="N950" s="35"/>
      <c r="O950" s="35"/>
      <c r="P950" s="42"/>
      <c r="Q950" s="35"/>
      <c r="R950" s="42"/>
      <c r="S950" s="35"/>
    </row>
    <row r="951" spans="1:19">
      <c r="A951" s="42"/>
      <c r="E951" s="35"/>
      <c r="F951" s="42"/>
      <c r="G951" s="35"/>
      <c r="H951" s="42"/>
      <c r="I951" s="35"/>
      <c r="J951" s="35"/>
      <c r="K951" s="42"/>
      <c r="L951" s="35"/>
      <c r="M951" s="42"/>
      <c r="N951" s="35"/>
      <c r="O951" s="35"/>
      <c r="P951" s="42"/>
      <c r="Q951" s="35"/>
      <c r="R951" s="42"/>
      <c r="S951" s="35"/>
    </row>
    <row r="952" spans="1:19">
      <c r="A952" s="42"/>
      <c r="E952" s="35"/>
      <c r="F952" s="42"/>
      <c r="G952" s="35"/>
      <c r="H952" s="42"/>
      <c r="I952" s="35"/>
      <c r="J952" s="35"/>
      <c r="K952" s="42"/>
      <c r="L952" s="35"/>
      <c r="M952" s="42"/>
      <c r="N952" s="35"/>
      <c r="O952" s="35"/>
      <c r="P952" s="42"/>
      <c r="Q952" s="35"/>
      <c r="R952" s="42"/>
      <c r="S952" s="35"/>
    </row>
    <row r="953" spans="1:19">
      <c r="A953" s="42"/>
      <c r="E953" s="35"/>
      <c r="F953" s="42"/>
      <c r="G953" s="35"/>
      <c r="H953" s="42"/>
      <c r="I953" s="35"/>
      <c r="J953" s="35"/>
      <c r="K953" s="42"/>
      <c r="L953" s="35"/>
      <c r="M953" s="42"/>
      <c r="N953" s="35"/>
      <c r="O953" s="35"/>
      <c r="P953" s="42"/>
      <c r="Q953" s="35"/>
      <c r="R953" s="42"/>
      <c r="S953" s="35"/>
    </row>
    <row r="954" spans="1:19">
      <c r="A954" s="42"/>
      <c r="E954" s="35"/>
      <c r="F954" s="42"/>
      <c r="G954" s="35"/>
      <c r="H954" s="42"/>
      <c r="I954" s="35"/>
      <c r="J954" s="35"/>
      <c r="K954" s="42"/>
      <c r="L954" s="35"/>
      <c r="M954" s="42"/>
      <c r="N954" s="35"/>
      <c r="O954" s="35"/>
      <c r="P954" s="42"/>
      <c r="Q954" s="35"/>
      <c r="R954" s="42"/>
      <c r="S954" s="35"/>
    </row>
    <row r="955" spans="1:19">
      <c r="A955" s="42"/>
      <c r="E955" s="35"/>
      <c r="F955" s="42"/>
      <c r="G955" s="35"/>
      <c r="H955" s="42"/>
      <c r="I955" s="35"/>
      <c r="J955" s="35"/>
      <c r="K955" s="42"/>
      <c r="L955" s="35"/>
      <c r="M955" s="42"/>
      <c r="N955" s="35"/>
      <c r="O955" s="35"/>
      <c r="P955" s="42"/>
      <c r="Q955" s="35"/>
      <c r="R955" s="42"/>
      <c r="S955" s="35"/>
    </row>
    <row r="956" spans="1:19">
      <c r="A956" s="42"/>
      <c r="E956" s="35"/>
      <c r="F956" s="42"/>
      <c r="G956" s="35"/>
      <c r="H956" s="42"/>
      <c r="I956" s="35"/>
      <c r="J956" s="35"/>
      <c r="K956" s="42"/>
      <c r="L956" s="35"/>
      <c r="M956" s="42"/>
      <c r="N956" s="35"/>
      <c r="O956" s="35"/>
      <c r="P956" s="42"/>
      <c r="Q956" s="35"/>
      <c r="R956" s="42"/>
      <c r="S956" s="35"/>
    </row>
    <row r="957" spans="1:19">
      <c r="A957" s="42"/>
      <c r="E957" s="35"/>
      <c r="F957" s="42"/>
      <c r="G957" s="35"/>
      <c r="H957" s="42"/>
      <c r="I957" s="35"/>
      <c r="J957" s="35"/>
      <c r="K957" s="42"/>
      <c r="L957" s="35"/>
      <c r="M957" s="42"/>
      <c r="N957" s="35"/>
      <c r="O957" s="35"/>
      <c r="P957" s="42"/>
      <c r="Q957" s="35"/>
      <c r="R957" s="42"/>
      <c r="S957" s="35"/>
    </row>
    <row r="958" spans="1:19">
      <c r="A958" s="42"/>
      <c r="E958" s="35"/>
      <c r="F958" s="42"/>
      <c r="G958" s="35"/>
      <c r="H958" s="42"/>
      <c r="I958" s="35"/>
      <c r="J958" s="35"/>
      <c r="K958" s="42"/>
      <c r="L958" s="35"/>
      <c r="M958" s="42"/>
      <c r="N958" s="35"/>
      <c r="O958" s="35"/>
      <c r="P958" s="42"/>
      <c r="Q958" s="35"/>
      <c r="R958" s="42"/>
      <c r="S958" s="35"/>
    </row>
    <row r="959" spans="1:19">
      <c r="A959" s="42"/>
      <c r="E959" s="35"/>
      <c r="F959" s="42"/>
      <c r="G959" s="35"/>
      <c r="H959" s="42"/>
      <c r="I959" s="35"/>
      <c r="J959" s="35"/>
      <c r="K959" s="42"/>
      <c r="L959" s="35"/>
      <c r="M959" s="42"/>
      <c r="N959" s="35"/>
      <c r="O959" s="35"/>
      <c r="P959" s="42"/>
      <c r="Q959" s="35"/>
      <c r="R959" s="42"/>
      <c r="S959" s="35"/>
    </row>
    <row r="960" spans="1:19">
      <c r="A960" s="42"/>
      <c r="E960" s="35"/>
      <c r="F960" s="42"/>
      <c r="G960" s="35"/>
      <c r="H960" s="42"/>
      <c r="I960" s="35"/>
      <c r="J960" s="35"/>
      <c r="K960" s="42"/>
      <c r="L960" s="35"/>
      <c r="M960" s="42"/>
      <c r="N960" s="35"/>
      <c r="O960" s="35"/>
      <c r="P960" s="42"/>
      <c r="Q960" s="35"/>
      <c r="R960" s="42"/>
      <c r="S960" s="35"/>
    </row>
    <row r="961" spans="1:19">
      <c r="A961" s="42"/>
      <c r="E961" s="35"/>
      <c r="F961" s="42"/>
      <c r="G961" s="35"/>
      <c r="H961" s="42"/>
      <c r="I961" s="35"/>
      <c r="J961" s="35"/>
      <c r="K961" s="42"/>
      <c r="L961" s="35"/>
      <c r="M961" s="42"/>
      <c r="N961" s="35"/>
      <c r="O961" s="35"/>
      <c r="P961" s="42"/>
      <c r="Q961" s="35"/>
      <c r="R961" s="42"/>
      <c r="S961" s="35"/>
    </row>
    <row r="962" spans="1:19">
      <c r="A962" s="42"/>
      <c r="E962" s="35"/>
      <c r="F962" s="42"/>
      <c r="G962" s="35"/>
      <c r="H962" s="42"/>
      <c r="I962" s="35"/>
      <c r="J962" s="35"/>
      <c r="K962" s="42"/>
      <c r="L962" s="35"/>
      <c r="M962" s="42"/>
      <c r="N962" s="35"/>
      <c r="O962" s="35"/>
      <c r="P962" s="42"/>
      <c r="Q962" s="35"/>
      <c r="R962" s="42"/>
      <c r="S962" s="35"/>
    </row>
    <row r="963" spans="1:19">
      <c r="A963" s="42"/>
      <c r="E963" s="35"/>
      <c r="F963" s="42"/>
      <c r="G963" s="35"/>
      <c r="H963" s="42"/>
      <c r="I963" s="35"/>
      <c r="J963" s="35"/>
      <c r="K963" s="42"/>
      <c r="L963" s="35"/>
      <c r="M963" s="42"/>
      <c r="N963" s="35"/>
      <c r="O963" s="35"/>
      <c r="P963" s="42"/>
      <c r="Q963" s="35"/>
      <c r="R963" s="42"/>
      <c r="S963" s="35"/>
    </row>
    <row r="964" spans="1:19">
      <c r="A964" s="42"/>
      <c r="E964" s="35"/>
      <c r="F964" s="42"/>
      <c r="G964" s="35"/>
      <c r="H964" s="42"/>
      <c r="I964" s="35"/>
      <c r="J964" s="35"/>
      <c r="K964" s="42"/>
      <c r="L964" s="35"/>
      <c r="M964" s="42"/>
      <c r="N964" s="35"/>
      <c r="O964" s="35"/>
      <c r="P964" s="42"/>
      <c r="Q964" s="35"/>
      <c r="R964" s="42"/>
      <c r="S964" s="35"/>
    </row>
    <row r="965" spans="1:19">
      <c r="A965" s="42"/>
      <c r="E965" s="35"/>
      <c r="F965" s="42"/>
      <c r="G965" s="35"/>
      <c r="H965" s="42"/>
      <c r="I965" s="35"/>
      <c r="J965" s="35"/>
      <c r="K965" s="42"/>
      <c r="L965" s="35"/>
      <c r="M965" s="42"/>
      <c r="N965" s="35"/>
      <c r="O965" s="35"/>
      <c r="P965" s="42"/>
      <c r="Q965" s="35"/>
      <c r="R965" s="42"/>
      <c r="S965" s="35"/>
    </row>
    <row r="966" spans="1:19">
      <c r="A966" s="42"/>
      <c r="E966" s="35"/>
      <c r="F966" s="42"/>
      <c r="G966" s="35"/>
      <c r="H966" s="42"/>
      <c r="I966" s="35"/>
      <c r="J966" s="35"/>
      <c r="K966" s="42"/>
      <c r="L966" s="35"/>
      <c r="M966" s="42"/>
      <c r="N966" s="35"/>
      <c r="O966" s="35"/>
      <c r="P966" s="42"/>
      <c r="Q966" s="35"/>
      <c r="R966" s="42"/>
      <c r="S966" s="35"/>
    </row>
    <row r="967" spans="1:19">
      <c r="A967" s="42"/>
      <c r="E967" s="35"/>
      <c r="F967" s="42"/>
      <c r="G967" s="35"/>
      <c r="H967" s="42"/>
      <c r="I967" s="35"/>
      <c r="J967" s="35"/>
      <c r="K967" s="42"/>
      <c r="L967" s="35"/>
      <c r="M967" s="42"/>
      <c r="N967" s="35"/>
      <c r="O967" s="35"/>
      <c r="P967" s="42"/>
      <c r="Q967" s="35"/>
      <c r="R967" s="42"/>
      <c r="S967" s="35"/>
    </row>
    <row r="968" spans="1:19">
      <c r="A968" s="42"/>
      <c r="E968" s="35"/>
      <c r="F968" s="42"/>
      <c r="G968" s="35"/>
      <c r="H968" s="42"/>
      <c r="I968" s="35"/>
      <c r="J968" s="35"/>
      <c r="K968" s="42"/>
      <c r="L968" s="35"/>
      <c r="M968" s="42"/>
      <c r="N968" s="35"/>
      <c r="O968" s="35"/>
      <c r="P968" s="42"/>
      <c r="Q968" s="35"/>
      <c r="R968" s="42"/>
      <c r="S968" s="35"/>
    </row>
    <row r="969" spans="1:19">
      <c r="A969" s="42"/>
      <c r="E969" s="35"/>
      <c r="F969" s="42"/>
      <c r="G969" s="35"/>
      <c r="H969" s="42"/>
      <c r="I969" s="35"/>
      <c r="J969" s="35"/>
      <c r="K969" s="42"/>
      <c r="L969" s="35"/>
      <c r="M969" s="42"/>
      <c r="N969" s="35"/>
      <c r="O969" s="35"/>
      <c r="P969" s="42"/>
      <c r="Q969" s="35"/>
      <c r="R969" s="42"/>
      <c r="S969" s="35"/>
    </row>
    <row r="970" spans="1:19">
      <c r="A970" s="42"/>
      <c r="E970" s="35"/>
      <c r="F970" s="42"/>
      <c r="G970" s="35"/>
      <c r="H970" s="42"/>
      <c r="I970" s="35"/>
      <c r="J970" s="35"/>
      <c r="K970" s="42"/>
      <c r="L970" s="35"/>
      <c r="M970" s="42"/>
      <c r="N970" s="35"/>
      <c r="O970" s="35"/>
      <c r="P970" s="42"/>
      <c r="Q970" s="35"/>
      <c r="R970" s="42"/>
      <c r="S970" s="35"/>
    </row>
    <row r="971" spans="1:19">
      <c r="A971" s="42"/>
      <c r="E971" s="35"/>
      <c r="F971" s="42"/>
      <c r="G971" s="35"/>
      <c r="H971" s="42"/>
      <c r="I971" s="35"/>
      <c r="J971" s="35"/>
      <c r="K971" s="42"/>
      <c r="L971" s="35"/>
      <c r="M971" s="42"/>
      <c r="N971" s="35"/>
      <c r="O971" s="35"/>
      <c r="P971" s="42"/>
      <c r="Q971" s="35"/>
      <c r="R971" s="42"/>
      <c r="S971" s="35"/>
    </row>
    <row r="972" spans="1:19">
      <c r="A972" s="42"/>
      <c r="E972" s="35"/>
      <c r="F972" s="42"/>
      <c r="G972" s="35"/>
      <c r="H972" s="42"/>
      <c r="I972" s="35"/>
      <c r="J972" s="35"/>
      <c r="K972" s="42"/>
      <c r="L972" s="35"/>
      <c r="M972" s="42"/>
      <c r="N972" s="35"/>
      <c r="O972" s="35"/>
      <c r="P972" s="42"/>
      <c r="Q972" s="35"/>
      <c r="R972" s="42"/>
      <c r="S972" s="35"/>
    </row>
    <row r="973" spans="1:19">
      <c r="A973" s="42"/>
      <c r="E973" s="35"/>
      <c r="F973" s="42"/>
      <c r="G973" s="35"/>
      <c r="H973" s="42"/>
      <c r="I973" s="35"/>
      <c r="J973" s="35"/>
      <c r="K973" s="42"/>
      <c r="L973" s="35"/>
      <c r="M973" s="42"/>
      <c r="N973" s="35"/>
      <c r="O973" s="35"/>
      <c r="P973" s="42"/>
      <c r="Q973" s="35"/>
      <c r="R973" s="42"/>
      <c r="S973" s="35"/>
    </row>
    <row r="974" spans="1:19">
      <c r="A974" s="42"/>
      <c r="E974" s="35"/>
      <c r="F974" s="42"/>
      <c r="G974" s="35"/>
      <c r="H974" s="42"/>
      <c r="I974" s="35"/>
      <c r="J974" s="35"/>
      <c r="K974" s="42"/>
      <c r="L974" s="35"/>
      <c r="M974" s="42"/>
      <c r="N974" s="35"/>
      <c r="O974" s="35"/>
      <c r="P974" s="42"/>
      <c r="Q974" s="35"/>
      <c r="R974" s="42"/>
      <c r="S974" s="35"/>
    </row>
    <row r="975" spans="1:19">
      <c r="A975" s="42"/>
      <c r="E975" s="35"/>
      <c r="F975" s="42"/>
      <c r="G975" s="35"/>
      <c r="H975" s="42"/>
      <c r="I975" s="35"/>
      <c r="J975" s="35"/>
      <c r="K975" s="42"/>
      <c r="L975" s="35"/>
      <c r="M975" s="42"/>
      <c r="N975" s="35"/>
      <c r="O975" s="35"/>
      <c r="P975" s="42"/>
      <c r="Q975" s="35"/>
      <c r="R975" s="42"/>
      <c r="S975" s="35"/>
    </row>
    <row r="976" spans="1:19">
      <c r="A976" s="42"/>
      <c r="E976" s="35"/>
      <c r="F976" s="42"/>
      <c r="G976" s="35"/>
      <c r="H976" s="42"/>
      <c r="I976" s="35"/>
      <c r="J976" s="35"/>
      <c r="K976" s="42"/>
      <c r="L976" s="35"/>
      <c r="M976" s="42"/>
      <c r="N976" s="35"/>
      <c r="O976" s="35"/>
      <c r="P976" s="42"/>
      <c r="Q976" s="35"/>
      <c r="R976" s="42"/>
      <c r="S976" s="35"/>
    </row>
  </sheetData>
  <hyperlinks>
    <hyperlink ref="B2" r:id="rId1" xr:uid="{00000000-0004-0000-0100-000000000000}"/>
    <hyperlink ref="B3" r:id="rId2" xr:uid="{00000000-0004-0000-0100-000001000000}"/>
    <hyperlink ref="B4" r:id="rId3" xr:uid="{00000000-0004-0000-0100-000002000000}"/>
    <hyperlink ref="B6" r:id="rId4" xr:uid="{00000000-0004-0000-0100-000003000000}"/>
    <hyperlink ref="B7" r:id="rId5" xr:uid="{00000000-0004-0000-0100-000004000000}"/>
    <hyperlink ref="B8" r:id="rId6" xr:uid="{00000000-0004-0000-0100-000005000000}"/>
    <hyperlink ref="B9" r:id="rId7" xr:uid="{00000000-0004-0000-0100-000006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C2:C66"/>
  <sheetViews>
    <sheetView workbookViewId="0"/>
  </sheetViews>
  <sheetFormatPr defaultColWidth="12.5703125" defaultRowHeight="15.75" customHeight="1"/>
  <cols>
    <col min="3" max="3" width="27" customWidth="1"/>
  </cols>
  <sheetData>
    <row r="2" spans="3:3" ht="15.75" customHeight="1">
      <c r="C2" s="202" t="s">
        <v>4914</v>
      </c>
    </row>
    <row r="3" spans="3:3" ht="15.75" customHeight="1">
      <c r="C3" s="202" t="s">
        <v>4915</v>
      </c>
    </row>
    <row r="4" spans="3:3" ht="15.75" customHeight="1">
      <c r="C4" s="88" t="s">
        <v>4916</v>
      </c>
    </row>
    <row r="5" spans="3:3" ht="15.75" customHeight="1">
      <c r="C5" s="88" t="s">
        <v>4917</v>
      </c>
    </row>
    <row r="6" spans="3:3" ht="15.75" customHeight="1">
      <c r="C6" s="88" t="s">
        <v>4918</v>
      </c>
    </row>
    <row r="7" spans="3:3" ht="15.75" customHeight="1">
      <c r="C7" s="88" t="s">
        <v>4919</v>
      </c>
    </row>
    <row r="8" spans="3:3" ht="15.75" customHeight="1">
      <c r="C8" s="88" t="s">
        <v>4920</v>
      </c>
    </row>
    <row r="9" spans="3:3" ht="15.75" customHeight="1">
      <c r="C9" s="88" t="s">
        <v>4921</v>
      </c>
    </row>
    <row r="10" spans="3:3" ht="15.75" customHeight="1">
      <c r="C10" s="88" t="s">
        <v>4922</v>
      </c>
    </row>
    <row r="11" spans="3:3" ht="15.75" customHeight="1">
      <c r="C11" s="88" t="s">
        <v>4923</v>
      </c>
    </row>
    <row r="12" spans="3:3" ht="15.75" customHeight="1">
      <c r="C12" s="88" t="s">
        <v>4924</v>
      </c>
    </row>
    <row r="13" spans="3:3" ht="15.75" customHeight="1">
      <c r="C13" s="88" t="s">
        <v>4925</v>
      </c>
    </row>
    <row r="14" spans="3:3" ht="15.75" customHeight="1">
      <c r="C14" s="88" t="s">
        <v>4926</v>
      </c>
    </row>
    <row r="15" spans="3:3" ht="15.75" customHeight="1">
      <c r="C15" s="88" t="s">
        <v>4927</v>
      </c>
    </row>
    <row r="16" spans="3:3" ht="15.75" customHeight="1">
      <c r="C16" s="88" t="s">
        <v>4928</v>
      </c>
    </row>
    <row r="17" spans="3:3" ht="15.75" customHeight="1">
      <c r="C17" s="88" t="s">
        <v>4929</v>
      </c>
    </row>
    <row r="18" spans="3:3" ht="15.75" customHeight="1">
      <c r="C18" s="20" t="s">
        <v>4930</v>
      </c>
    </row>
    <row r="19" spans="3:3" ht="15.75" customHeight="1">
      <c r="C19" s="20" t="s">
        <v>4931</v>
      </c>
    </row>
    <row r="20" spans="3:3" ht="15.75" customHeight="1">
      <c r="C20" s="20" t="s">
        <v>4932</v>
      </c>
    </row>
    <row r="21" spans="3:3" ht="15.75" customHeight="1">
      <c r="C21" s="20" t="s">
        <v>4933</v>
      </c>
    </row>
    <row r="22" spans="3:3" ht="15.75" customHeight="1">
      <c r="C22" s="20" t="s">
        <v>4367</v>
      </c>
    </row>
    <row r="23" spans="3:3" ht="15.75" customHeight="1">
      <c r="C23" s="20" t="s">
        <v>4934</v>
      </c>
    </row>
    <row r="24" spans="3:3" ht="15.75" customHeight="1">
      <c r="C24" s="20" t="s">
        <v>4935</v>
      </c>
    </row>
    <row r="25" spans="3:3" ht="15.75" customHeight="1">
      <c r="C25" s="20" t="s">
        <v>4936</v>
      </c>
    </row>
    <row r="26" spans="3:3" ht="15.75" customHeight="1">
      <c r="C26" s="20" t="s">
        <v>4937</v>
      </c>
    </row>
    <row r="27" spans="3:3" ht="15.75" customHeight="1">
      <c r="C27" s="20" t="s">
        <v>4938</v>
      </c>
    </row>
    <row r="28" spans="3:3" ht="15.75" customHeight="1">
      <c r="C28" s="20" t="s">
        <v>4939</v>
      </c>
    </row>
    <row r="29" spans="3:3" ht="15.75" customHeight="1">
      <c r="C29" s="20" t="s">
        <v>4940</v>
      </c>
    </row>
    <row r="30" spans="3:3" ht="15.75" customHeight="1">
      <c r="C30" s="20" t="s">
        <v>4941</v>
      </c>
    </row>
    <row r="31" spans="3:3" ht="15.75" customHeight="1">
      <c r="C31" s="20" t="s">
        <v>4942</v>
      </c>
    </row>
    <row r="32" spans="3:3" ht="15.75" customHeight="1">
      <c r="C32" s="20" t="s">
        <v>4943</v>
      </c>
    </row>
    <row r="33" spans="3:3" ht="15.75" customHeight="1">
      <c r="C33" s="20" t="s">
        <v>4944</v>
      </c>
    </row>
    <row r="34" spans="3:3" ht="15.75" customHeight="1">
      <c r="C34" s="20" t="s">
        <v>4945</v>
      </c>
    </row>
    <row r="35" spans="3:3" ht="15.75" customHeight="1">
      <c r="C35" s="20" t="s">
        <v>4946</v>
      </c>
    </row>
    <row r="36" spans="3:3" ht="15.75" customHeight="1">
      <c r="C36" s="20" t="s">
        <v>4163</v>
      </c>
    </row>
    <row r="37" spans="3:3" ht="15.75" customHeight="1">
      <c r="C37" s="20" t="s">
        <v>4947</v>
      </c>
    </row>
    <row r="38" spans="3:3" ht="12.75">
      <c r="C38" s="20" t="s">
        <v>4948</v>
      </c>
    </row>
    <row r="39" spans="3:3" ht="12.75">
      <c r="C39" s="20" t="s">
        <v>4949</v>
      </c>
    </row>
    <row r="40" spans="3:3" ht="12.75">
      <c r="C40" s="20" t="s">
        <v>4950</v>
      </c>
    </row>
    <row r="41" spans="3:3" ht="12.75">
      <c r="C41" s="20" t="s">
        <v>4951</v>
      </c>
    </row>
    <row r="42" spans="3:3" ht="12.75">
      <c r="C42" s="20" t="s">
        <v>4952</v>
      </c>
    </row>
    <row r="43" spans="3:3" ht="12.75">
      <c r="C43" s="20" t="s">
        <v>4953</v>
      </c>
    </row>
    <row r="44" spans="3:3" ht="12.75">
      <c r="C44" s="20" t="s">
        <v>4954</v>
      </c>
    </row>
    <row r="45" spans="3:3" ht="12.75">
      <c r="C45" s="20" t="s">
        <v>4955</v>
      </c>
    </row>
    <row r="46" spans="3:3" ht="12.75">
      <c r="C46" s="20" t="s">
        <v>4956</v>
      </c>
    </row>
    <row r="47" spans="3:3" ht="12.75">
      <c r="C47" s="20" t="s">
        <v>4957</v>
      </c>
    </row>
    <row r="48" spans="3:3" ht="12.75">
      <c r="C48" s="20" t="s">
        <v>4958</v>
      </c>
    </row>
    <row r="49" spans="3:3" ht="12.75">
      <c r="C49" s="20" t="s">
        <v>4959</v>
      </c>
    </row>
    <row r="50" spans="3:3" ht="14.25">
      <c r="C50" s="203" t="s">
        <v>4960</v>
      </c>
    </row>
    <row r="51" spans="3:3" ht="14.25">
      <c r="C51" s="203" t="s">
        <v>4961</v>
      </c>
    </row>
    <row r="52" spans="3:3" ht="14.25">
      <c r="C52" s="203" t="s">
        <v>4962</v>
      </c>
    </row>
    <row r="53" spans="3:3" ht="14.25">
      <c r="C53" s="203" t="s">
        <v>4963</v>
      </c>
    </row>
    <row r="54" spans="3:3" ht="14.25">
      <c r="C54" s="203" t="s">
        <v>4964</v>
      </c>
    </row>
    <row r="55" spans="3:3" ht="14.25">
      <c r="C55" s="203" t="s">
        <v>4965</v>
      </c>
    </row>
    <row r="56" spans="3:3" ht="14.25">
      <c r="C56" s="203" t="s">
        <v>4966</v>
      </c>
    </row>
    <row r="57" spans="3:3" ht="14.25">
      <c r="C57" s="203" t="s">
        <v>4967</v>
      </c>
    </row>
    <row r="58" spans="3:3" ht="14.25">
      <c r="C58" s="203" t="s">
        <v>4968</v>
      </c>
    </row>
    <row r="59" spans="3:3" ht="14.25">
      <c r="C59" s="203" t="s">
        <v>4969</v>
      </c>
    </row>
    <row r="60" spans="3:3" ht="14.25">
      <c r="C60" s="203" t="s">
        <v>4970</v>
      </c>
    </row>
    <row r="61" spans="3:3" ht="14.25">
      <c r="C61" s="203" t="s">
        <v>4971</v>
      </c>
    </row>
    <row r="62" spans="3:3" ht="14.25">
      <c r="C62" s="203" t="s">
        <v>4972</v>
      </c>
    </row>
    <row r="63" spans="3:3" ht="14.25">
      <c r="C63" s="203" t="s">
        <v>4973</v>
      </c>
    </row>
    <row r="64" spans="3:3" ht="14.25">
      <c r="C64" s="203" t="s">
        <v>4974</v>
      </c>
    </row>
    <row r="65" spans="3:3" ht="14.25">
      <c r="C65" s="203" t="s">
        <v>4975</v>
      </c>
    </row>
    <row r="66" spans="3:3" ht="14.25">
      <c r="C66" s="203" t="s">
        <v>4976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G44"/>
  <sheetViews>
    <sheetView workbookViewId="0"/>
  </sheetViews>
  <sheetFormatPr defaultColWidth="12.5703125" defaultRowHeight="15.75" customHeight="1"/>
  <cols>
    <col min="2" max="2" width="30" customWidth="1"/>
  </cols>
  <sheetData>
    <row r="1" spans="1:7" ht="15.75" customHeight="1">
      <c r="A1" s="20" t="s">
        <v>3896</v>
      </c>
      <c r="B1" s="20" t="s">
        <v>4977</v>
      </c>
      <c r="C1" s="20" t="s">
        <v>4978</v>
      </c>
      <c r="D1" s="20" t="s">
        <v>4979</v>
      </c>
      <c r="E1" s="20" t="s">
        <v>4980</v>
      </c>
      <c r="F1" s="20" t="s">
        <v>4978</v>
      </c>
      <c r="G1" s="20" t="s">
        <v>4979</v>
      </c>
    </row>
    <row r="2" spans="1:7" ht="15.75" customHeight="1">
      <c r="A2" s="20" t="s">
        <v>4981</v>
      </c>
      <c r="B2" s="20" t="s">
        <v>4982</v>
      </c>
      <c r="C2" s="20">
        <v>40</v>
      </c>
      <c r="D2" s="20">
        <v>3</v>
      </c>
      <c r="E2" s="20" t="s">
        <v>4983</v>
      </c>
    </row>
    <row r="3" spans="1:7" ht="15.75" customHeight="1">
      <c r="C3" s="20"/>
      <c r="D3" s="20"/>
      <c r="E3" s="20" t="s">
        <v>4984</v>
      </c>
    </row>
    <row r="6" spans="1:7" ht="15.75" customHeight="1">
      <c r="A6" s="20" t="s">
        <v>72</v>
      </c>
      <c r="B6" s="20" t="s">
        <v>4985</v>
      </c>
      <c r="C6" s="20"/>
      <c r="D6" s="20"/>
    </row>
    <row r="7" spans="1:7" ht="15.75" customHeight="1">
      <c r="A7" s="20" t="s">
        <v>211</v>
      </c>
      <c r="B7" s="20" t="s">
        <v>4986</v>
      </c>
      <c r="C7" s="20"/>
      <c r="D7" s="20"/>
    </row>
    <row r="8" spans="1:7" ht="15.75" customHeight="1">
      <c r="B8" s="20" t="s">
        <v>4964</v>
      </c>
      <c r="C8" s="20"/>
      <c r="D8" s="20"/>
    </row>
    <row r="9" spans="1:7" ht="15.75" customHeight="1">
      <c r="B9" s="20" t="s">
        <v>4617</v>
      </c>
      <c r="C9" s="20">
        <v>320</v>
      </c>
      <c r="D9" s="204">
        <f t="shared" ref="D9:D39" si="0">C9*0.07</f>
        <v>22.400000000000002</v>
      </c>
    </row>
    <row r="10" spans="1:7" ht="15.75" customHeight="1">
      <c r="B10" s="20" t="s">
        <v>4941</v>
      </c>
      <c r="C10" s="20">
        <v>880</v>
      </c>
      <c r="D10" s="204">
        <f t="shared" si="0"/>
        <v>61.600000000000009</v>
      </c>
    </row>
    <row r="11" spans="1:7" ht="15.75" customHeight="1">
      <c r="B11" s="20" t="s">
        <v>4049</v>
      </c>
      <c r="C11" s="20">
        <v>90</v>
      </c>
      <c r="D11" s="204">
        <f t="shared" si="0"/>
        <v>6.3000000000000007</v>
      </c>
    </row>
    <row r="12" spans="1:7" ht="15.75" customHeight="1">
      <c r="B12" s="20" t="s">
        <v>4987</v>
      </c>
      <c r="C12" s="20">
        <v>1000</v>
      </c>
      <c r="D12" s="204">
        <f t="shared" si="0"/>
        <v>70</v>
      </c>
    </row>
    <row r="13" spans="1:7" ht="15.75" customHeight="1">
      <c r="B13" s="20" t="s">
        <v>4988</v>
      </c>
      <c r="C13" s="20">
        <v>110</v>
      </c>
      <c r="D13" s="204">
        <f t="shared" si="0"/>
        <v>7.7000000000000011</v>
      </c>
    </row>
    <row r="14" spans="1:7" ht="15.75" customHeight="1">
      <c r="B14" s="20" t="s">
        <v>4989</v>
      </c>
      <c r="C14" s="20">
        <v>2400</v>
      </c>
      <c r="D14" s="204">
        <f t="shared" si="0"/>
        <v>168.00000000000003</v>
      </c>
      <c r="E14" s="20" t="s">
        <v>4990</v>
      </c>
    </row>
    <row r="15" spans="1:7" ht="15.75" customHeight="1">
      <c r="B15" s="20" t="s">
        <v>4328</v>
      </c>
      <c r="C15" s="20">
        <v>90</v>
      </c>
      <c r="D15" s="204">
        <f t="shared" si="0"/>
        <v>6.3000000000000007</v>
      </c>
    </row>
    <row r="16" spans="1:7" ht="15.75" customHeight="1">
      <c r="B16" s="20" t="s">
        <v>4991</v>
      </c>
      <c r="C16" s="20">
        <v>90</v>
      </c>
      <c r="D16" s="204">
        <f t="shared" si="0"/>
        <v>6.3000000000000007</v>
      </c>
    </row>
    <row r="17" spans="2:6" ht="15.75" customHeight="1">
      <c r="B17" s="20" t="s">
        <v>4992</v>
      </c>
      <c r="C17" s="20">
        <v>90</v>
      </c>
      <c r="D17" s="204">
        <f t="shared" si="0"/>
        <v>6.3000000000000007</v>
      </c>
    </row>
    <row r="18" spans="2:6" ht="15.75" customHeight="1">
      <c r="B18" s="20" t="s">
        <v>4993</v>
      </c>
      <c r="C18" s="20">
        <v>1300</v>
      </c>
      <c r="D18" s="204">
        <f t="shared" si="0"/>
        <v>91.000000000000014</v>
      </c>
    </row>
    <row r="19" spans="2:6" ht="15.75" customHeight="1">
      <c r="B19" s="20" t="s">
        <v>4994</v>
      </c>
      <c r="C19" s="20">
        <v>320</v>
      </c>
      <c r="D19" s="204">
        <f t="shared" si="0"/>
        <v>22.400000000000002</v>
      </c>
      <c r="E19" s="205"/>
      <c r="F19" s="205"/>
    </row>
    <row r="20" spans="2:6" ht="15.75" customHeight="1">
      <c r="B20" s="20" t="s">
        <v>4995</v>
      </c>
      <c r="C20" s="20">
        <v>30</v>
      </c>
      <c r="D20" s="204">
        <f t="shared" si="0"/>
        <v>2.1</v>
      </c>
      <c r="E20" s="206"/>
      <c r="F20" s="206"/>
    </row>
    <row r="21" spans="2:6" ht="15.75" customHeight="1">
      <c r="B21" s="20" t="s">
        <v>4996</v>
      </c>
      <c r="C21" s="20">
        <v>480</v>
      </c>
      <c r="D21" s="204">
        <f t="shared" si="0"/>
        <v>33.6</v>
      </c>
      <c r="E21" s="206"/>
      <c r="F21" s="206"/>
    </row>
    <row r="22" spans="2:6" ht="15.75" customHeight="1">
      <c r="B22" s="20" t="s">
        <v>4997</v>
      </c>
      <c r="C22" s="20">
        <v>1900</v>
      </c>
      <c r="D22" s="204">
        <f t="shared" si="0"/>
        <v>133</v>
      </c>
      <c r="E22" s="206"/>
      <c r="F22" s="206"/>
    </row>
    <row r="23" spans="2:6" ht="15.75" customHeight="1">
      <c r="B23" s="20" t="s">
        <v>4998</v>
      </c>
      <c r="C23" s="20">
        <v>140</v>
      </c>
      <c r="D23" s="204">
        <f t="shared" si="0"/>
        <v>9.8000000000000007</v>
      </c>
      <c r="E23" s="206"/>
      <c r="F23" s="206"/>
    </row>
    <row r="24" spans="2:6" ht="15.75" customHeight="1">
      <c r="B24" s="20" t="s">
        <v>4619</v>
      </c>
      <c r="C24" s="20">
        <v>880</v>
      </c>
      <c r="D24" s="204">
        <f t="shared" si="0"/>
        <v>61.600000000000009</v>
      </c>
      <c r="E24" s="206"/>
      <c r="F24" s="206"/>
    </row>
    <row r="25" spans="2:6" ht="15.75" customHeight="1">
      <c r="B25" s="20" t="s">
        <v>4999</v>
      </c>
      <c r="C25" s="20">
        <v>30</v>
      </c>
      <c r="D25" s="204">
        <f t="shared" si="0"/>
        <v>2.1</v>
      </c>
      <c r="E25" s="206"/>
      <c r="F25" s="206"/>
    </row>
    <row r="26" spans="2:6" ht="15.75" customHeight="1">
      <c r="B26" s="20" t="s">
        <v>5000</v>
      </c>
      <c r="C26" s="20" t="s">
        <v>5001</v>
      </c>
      <c r="D26" s="204" t="e">
        <f t="shared" si="0"/>
        <v>#VALUE!</v>
      </c>
      <c r="E26" s="206"/>
      <c r="F26" s="206"/>
    </row>
    <row r="27" spans="2:6" ht="15.75" customHeight="1">
      <c r="B27" s="20" t="s">
        <v>5002</v>
      </c>
      <c r="C27" s="20">
        <v>20</v>
      </c>
      <c r="D27" s="204">
        <f t="shared" si="0"/>
        <v>1.4000000000000001</v>
      </c>
      <c r="E27" s="206"/>
      <c r="F27" s="206"/>
    </row>
    <row r="28" spans="2:6" ht="15.75" customHeight="1">
      <c r="B28" s="20" t="s">
        <v>5003</v>
      </c>
      <c r="C28" s="20">
        <v>170</v>
      </c>
      <c r="D28" s="204">
        <f t="shared" si="0"/>
        <v>11.9</v>
      </c>
      <c r="E28" s="206"/>
      <c r="F28" s="206"/>
    </row>
    <row r="29" spans="2:6" ht="15.75" customHeight="1">
      <c r="B29" s="20" t="s">
        <v>5004</v>
      </c>
      <c r="C29" s="20">
        <v>390</v>
      </c>
      <c r="D29" s="204">
        <f t="shared" si="0"/>
        <v>27.300000000000004</v>
      </c>
      <c r="E29" s="206"/>
      <c r="F29" s="206"/>
    </row>
    <row r="30" spans="2:6" ht="15.75" customHeight="1">
      <c r="B30" s="20" t="s">
        <v>5005</v>
      </c>
      <c r="C30" s="20">
        <v>70</v>
      </c>
      <c r="D30" s="204">
        <f t="shared" si="0"/>
        <v>4.9000000000000004</v>
      </c>
      <c r="E30" s="206"/>
      <c r="F30" s="206"/>
    </row>
    <row r="31" spans="2:6" ht="15.75" customHeight="1">
      <c r="B31" s="20" t="s">
        <v>5006</v>
      </c>
      <c r="C31" s="20">
        <v>50</v>
      </c>
      <c r="D31" s="204">
        <f t="shared" si="0"/>
        <v>3.5000000000000004</v>
      </c>
      <c r="E31" s="206"/>
      <c r="F31" s="206"/>
    </row>
    <row r="32" spans="2:6" ht="15.75" customHeight="1">
      <c r="B32" s="20" t="s">
        <v>5007</v>
      </c>
      <c r="C32" s="20">
        <v>10</v>
      </c>
      <c r="D32" s="204">
        <f t="shared" si="0"/>
        <v>0.70000000000000007</v>
      </c>
      <c r="E32" s="206"/>
      <c r="F32" s="206"/>
    </row>
    <row r="33" spans="1:6" ht="15.75" customHeight="1">
      <c r="B33" s="20" t="s">
        <v>5008</v>
      </c>
      <c r="C33" s="20" t="s">
        <v>5001</v>
      </c>
      <c r="D33" s="204" t="e">
        <f t="shared" si="0"/>
        <v>#VALUE!</v>
      </c>
      <c r="E33" s="206"/>
      <c r="F33" s="206"/>
    </row>
    <row r="34" spans="1:6" ht="15.75" customHeight="1">
      <c r="B34" s="20" t="s">
        <v>5009</v>
      </c>
      <c r="C34" s="20">
        <v>20</v>
      </c>
      <c r="D34" s="204">
        <f t="shared" si="0"/>
        <v>1.4000000000000001</v>
      </c>
      <c r="E34" s="206"/>
      <c r="F34" s="206"/>
    </row>
    <row r="35" spans="1:6" ht="15.75" customHeight="1">
      <c r="B35" s="20" t="s">
        <v>5010</v>
      </c>
      <c r="C35" s="20" t="s">
        <v>5001</v>
      </c>
      <c r="D35" s="204" t="e">
        <f t="shared" si="0"/>
        <v>#VALUE!</v>
      </c>
      <c r="E35" s="206"/>
      <c r="F35" s="206"/>
    </row>
    <row r="36" spans="1:6" ht="15.75" customHeight="1">
      <c r="B36" s="20" t="s">
        <v>5011</v>
      </c>
      <c r="C36" s="20">
        <v>110</v>
      </c>
      <c r="D36" s="204">
        <f t="shared" si="0"/>
        <v>7.7000000000000011</v>
      </c>
      <c r="E36" s="206"/>
      <c r="F36" s="206"/>
    </row>
    <row r="37" spans="1:6" ht="15.75" customHeight="1">
      <c r="B37" s="20" t="s">
        <v>5012</v>
      </c>
      <c r="C37" s="20">
        <v>260</v>
      </c>
      <c r="D37" s="204">
        <f t="shared" si="0"/>
        <v>18.200000000000003</v>
      </c>
      <c r="E37" s="206"/>
      <c r="F37" s="206"/>
    </row>
    <row r="38" spans="1:6" ht="14.25">
      <c r="B38" s="20" t="s">
        <v>4953</v>
      </c>
      <c r="C38" s="20">
        <v>320</v>
      </c>
      <c r="D38" s="204">
        <f t="shared" si="0"/>
        <v>22.400000000000002</v>
      </c>
      <c r="E38" s="206"/>
      <c r="F38" s="206"/>
    </row>
    <row r="39" spans="1:6" ht="14.25">
      <c r="B39" s="20" t="s">
        <v>5013</v>
      </c>
      <c r="C39" s="20">
        <v>210</v>
      </c>
      <c r="D39" s="204">
        <f t="shared" si="0"/>
        <v>14.700000000000001</v>
      </c>
      <c r="E39" s="206"/>
      <c r="F39" s="206"/>
    </row>
    <row r="42" spans="1:6" ht="12.75">
      <c r="A42" s="20" t="s">
        <v>5014</v>
      </c>
      <c r="B42" s="20" t="s">
        <v>5015</v>
      </c>
    </row>
    <row r="43" spans="1:6" ht="12.75">
      <c r="B43" s="20" t="s">
        <v>5016</v>
      </c>
    </row>
    <row r="44" spans="1:6" ht="12.75">
      <c r="B44" s="20" t="s">
        <v>5017</v>
      </c>
      <c r="C44" s="20">
        <v>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O442"/>
  <sheetViews>
    <sheetView workbookViewId="0"/>
  </sheetViews>
  <sheetFormatPr defaultColWidth="12.5703125" defaultRowHeight="15.75" customHeight="1"/>
  <cols>
    <col min="1" max="2" width="38.28515625" customWidth="1"/>
    <col min="3" max="6" width="12.5703125" hidden="1"/>
    <col min="7" max="8" width="19.28515625" customWidth="1"/>
    <col min="9" max="9" width="17.85546875" customWidth="1"/>
    <col min="10" max="10" width="12.5703125" hidden="1"/>
    <col min="13" max="13" width="21.5703125" customWidth="1"/>
    <col min="14" max="14" width="42.42578125" customWidth="1"/>
  </cols>
  <sheetData>
    <row r="1" spans="1:15">
      <c r="A1" s="207" t="s">
        <v>3902</v>
      </c>
      <c r="B1" s="207" t="s">
        <v>3896</v>
      </c>
      <c r="C1" s="208" t="s">
        <v>5018</v>
      </c>
      <c r="D1" s="208" t="s">
        <v>5019</v>
      </c>
      <c r="E1" s="208" t="s">
        <v>5020</v>
      </c>
      <c r="F1" s="208" t="s">
        <v>5021</v>
      </c>
      <c r="G1" s="207" t="s">
        <v>5022</v>
      </c>
      <c r="H1" s="207" t="s">
        <v>4979</v>
      </c>
      <c r="I1" s="207" t="s">
        <v>5023</v>
      </c>
      <c r="J1" s="207" t="s">
        <v>5024</v>
      </c>
      <c r="K1" s="207" t="s">
        <v>5025</v>
      </c>
      <c r="L1" s="207" t="s">
        <v>5026</v>
      </c>
      <c r="M1" s="207" t="s">
        <v>5027</v>
      </c>
      <c r="N1" s="207" t="s">
        <v>5028</v>
      </c>
      <c r="O1" s="207" t="s">
        <v>5029</v>
      </c>
    </row>
    <row r="2" spans="1:15" ht="15.75" customHeight="1">
      <c r="A2" s="209" t="s">
        <v>4958</v>
      </c>
      <c r="B2" s="209" t="s">
        <v>4958</v>
      </c>
      <c r="C2" s="210">
        <v>0</v>
      </c>
      <c r="D2" s="210">
        <v>4</v>
      </c>
      <c r="E2" s="210">
        <v>44</v>
      </c>
      <c r="F2" s="210">
        <v>1</v>
      </c>
      <c r="G2" s="210">
        <v>1000</v>
      </c>
      <c r="H2" s="210">
        <f t="shared" ref="H2:H256" si="0">G2*0.7</f>
        <v>700</v>
      </c>
      <c r="I2" s="210">
        <v>19</v>
      </c>
      <c r="J2" s="210">
        <v>0.04</v>
      </c>
      <c r="K2" s="210">
        <v>121000</v>
      </c>
      <c r="L2" s="209"/>
      <c r="M2" s="211" t="s">
        <v>5030</v>
      </c>
      <c r="N2" s="211" t="s">
        <v>5031</v>
      </c>
      <c r="O2" s="211" t="s">
        <v>5032</v>
      </c>
    </row>
    <row r="3" spans="1:15" ht="15.75" customHeight="1">
      <c r="A3" s="209" t="s">
        <v>5033</v>
      </c>
      <c r="B3" s="209" t="s">
        <v>5033</v>
      </c>
      <c r="C3" s="210">
        <v>0</v>
      </c>
      <c r="D3" s="210">
        <v>50</v>
      </c>
      <c r="E3" s="210">
        <v>21</v>
      </c>
      <c r="F3" s="210">
        <v>4</v>
      </c>
      <c r="G3" s="210">
        <v>1000</v>
      </c>
      <c r="H3" s="210">
        <f t="shared" si="0"/>
        <v>700</v>
      </c>
      <c r="I3" s="210">
        <v>26</v>
      </c>
      <c r="J3" s="210">
        <v>0.01</v>
      </c>
      <c r="K3" s="212">
        <v>1210000000</v>
      </c>
      <c r="L3" s="209"/>
      <c r="M3" s="211" t="s">
        <v>5034</v>
      </c>
      <c r="N3" s="211" t="s">
        <v>5035</v>
      </c>
      <c r="O3" s="211" t="s">
        <v>5036</v>
      </c>
    </row>
    <row r="4" spans="1:15" ht="15.75" customHeight="1">
      <c r="A4" s="209" t="s">
        <v>5037</v>
      </c>
      <c r="B4" s="209" t="s">
        <v>5037</v>
      </c>
      <c r="C4" s="210">
        <v>0</v>
      </c>
      <c r="D4" s="210">
        <v>11</v>
      </c>
      <c r="E4" s="210">
        <v>7</v>
      </c>
      <c r="F4" s="210">
        <v>10</v>
      </c>
      <c r="G4" s="210">
        <v>1000</v>
      </c>
      <c r="H4" s="210">
        <f t="shared" si="0"/>
        <v>700</v>
      </c>
      <c r="I4" s="210">
        <v>30</v>
      </c>
      <c r="J4" s="210">
        <v>0.18</v>
      </c>
      <c r="K4" s="210">
        <v>240000</v>
      </c>
      <c r="L4" s="209"/>
      <c r="M4" s="211" t="s">
        <v>5038</v>
      </c>
      <c r="N4" s="211" t="s">
        <v>5039</v>
      </c>
      <c r="O4" s="211" t="s">
        <v>5040</v>
      </c>
    </row>
    <row r="5" spans="1:15" ht="15.75" customHeight="1">
      <c r="A5" s="209" t="s">
        <v>5041</v>
      </c>
      <c r="B5" s="209" t="s">
        <v>5041</v>
      </c>
      <c r="C5" s="210">
        <v>0</v>
      </c>
      <c r="D5" s="210">
        <v>47</v>
      </c>
      <c r="E5" s="210">
        <v>7</v>
      </c>
      <c r="F5" s="210">
        <v>1</v>
      </c>
      <c r="G5" s="210">
        <v>1000</v>
      </c>
      <c r="H5" s="210">
        <f t="shared" si="0"/>
        <v>700</v>
      </c>
      <c r="I5" s="210">
        <v>12</v>
      </c>
      <c r="J5" s="210">
        <v>0.01</v>
      </c>
      <c r="K5" s="210">
        <v>18400000</v>
      </c>
      <c r="L5" s="209"/>
      <c r="M5" s="211" t="s">
        <v>5042</v>
      </c>
      <c r="N5" s="211" t="s">
        <v>5043</v>
      </c>
      <c r="O5" s="211" t="s">
        <v>5044</v>
      </c>
    </row>
    <row r="6" spans="1:15" ht="15.75" customHeight="1">
      <c r="A6" s="209" t="s">
        <v>5045</v>
      </c>
      <c r="B6" s="209" t="s">
        <v>5045</v>
      </c>
      <c r="C6" s="210">
        <v>0</v>
      </c>
      <c r="D6" s="210">
        <v>26</v>
      </c>
      <c r="E6" s="210">
        <v>13</v>
      </c>
      <c r="F6" s="210">
        <v>68</v>
      </c>
      <c r="G6" s="210">
        <v>1000</v>
      </c>
      <c r="H6" s="210">
        <f t="shared" si="0"/>
        <v>700</v>
      </c>
      <c r="I6" s="210">
        <v>19</v>
      </c>
      <c r="J6" s="210">
        <v>0</v>
      </c>
      <c r="K6" s="210">
        <v>75800000</v>
      </c>
      <c r="L6" s="209"/>
      <c r="M6" s="211" t="s">
        <v>5046</v>
      </c>
      <c r="N6" s="211" t="s">
        <v>5047</v>
      </c>
      <c r="O6" s="211" t="s">
        <v>5048</v>
      </c>
    </row>
    <row r="7" spans="1:15" ht="15.75" customHeight="1">
      <c r="A7" s="209" t="s">
        <v>5049</v>
      </c>
      <c r="B7" s="209" t="s">
        <v>5049</v>
      </c>
      <c r="C7" s="210">
        <v>0</v>
      </c>
      <c r="D7" s="210">
        <v>33</v>
      </c>
      <c r="E7" s="210">
        <v>7</v>
      </c>
      <c r="F7" s="210">
        <v>4</v>
      </c>
      <c r="G7" s="210">
        <v>1000</v>
      </c>
      <c r="H7" s="210">
        <f t="shared" si="0"/>
        <v>700</v>
      </c>
      <c r="I7" s="210">
        <v>23</v>
      </c>
      <c r="J7" s="210">
        <v>0.05</v>
      </c>
      <c r="K7" s="212">
        <v>1130000000</v>
      </c>
      <c r="L7" s="209"/>
      <c r="M7" s="211" t="s">
        <v>5050</v>
      </c>
      <c r="N7" s="211" t="s">
        <v>5051</v>
      </c>
      <c r="O7" s="211" t="s">
        <v>5052</v>
      </c>
    </row>
    <row r="8" spans="1:15" ht="15.75" customHeight="1">
      <c r="A8" s="209" t="s">
        <v>5053</v>
      </c>
      <c r="B8" s="209" t="s">
        <v>5053</v>
      </c>
      <c r="C8" s="210">
        <v>0</v>
      </c>
      <c r="D8" s="210">
        <v>10</v>
      </c>
      <c r="E8" s="210">
        <v>1</v>
      </c>
      <c r="F8" s="210">
        <v>6</v>
      </c>
      <c r="G8" s="210">
        <v>880</v>
      </c>
      <c r="H8" s="210">
        <f t="shared" si="0"/>
        <v>616</v>
      </c>
      <c r="I8" s="210">
        <v>22</v>
      </c>
      <c r="J8" s="210">
        <v>0</v>
      </c>
      <c r="K8" s="210">
        <v>47900</v>
      </c>
      <c r="L8" s="209"/>
      <c r="M8" s="211" t="s">
        <v>5054</v>
      </c>
      <c r="N8" s="211" t="s">
        <v>5055</v>
      </c>
      <c r="O8" s="211" t="s">
        <v>5056</v>
      </c>
    </row>
    <row r="9" spans="1:15" ht="15.75" customHeight="1">
      <c r="A9" s="209" t="s">
        <v>5057</v>
      </c>
      <c r="B9" s="209" t="s">
        <v>5057</v>
      </c>
      <c r="C9" s="210">
        <v>0</v>
      </c>
      <c r="D9" s="210">
        <v>95</v>
      </c>
      <c r="E9" s="210">
        <v>1</v>
      </c>
      <c r="F9" s="210">
        <v>4</v>
      </c>
      <c r="G9" s="210">
        <v>880</v>
      </c>
      <c r="H9" s="210">
        <f t="shared" si="0"/>
        <v>616</v>
      </c>
      <c r="I9" s="210">
        <v>22</v>
      </c>
      <c r="J9" s="210">
        <v>0.54</v>
      </c>
      <c r="K9" s="212">
        <v>215000000</v>
      </c>
      <c r="L9" s="209"/>
      <c r="M9" s="211" t="s">
        <v>5058</v>
      </c>
      <c r="N9" s="211" t="s">
        <v>5059</v>
      </c>
      <c r="O9" s="211" t="s">
        <v>5060</v>
      </c>
    </row>
    <row r="10" spans="1:15" ht="15.75" customHeight="1">
      <c r="A10" s="209" t="s">
        <v>5061</v>
      </c>
      <c r="B10" s="209"/>
      <c r="C10" s="210">
        <v>0</v>
      </c>
      <c r="D10" s="210">
        <v>34</v>
      </c>
      <c r="E10" s="210">
        <v>7</v>
      </c>
      <c r="F10" s="210">
        <v>2</v>
      </c>
      <c r="G10" s="210">
        <v>880</v>
      </c>
      <c r="H10" s="210">
        <f t="shared" si="0"/>
        <v>616</v>
      </c>
      <c r="I10" s="210">
        <v>27</v>
      </c>
      <c r="J10" s="210">
        <v>0.05</v>
      </c>
      <c r="K10" s="210">
        <v>24200000</v>
      </c>
      <c r="L10" s="209"/>
      <c r="M10" s="211" t="s">
        <v>5062</v>
      </c>
      <c r="N10" s="211" t="s">
        <v>5063</v>
      </c>
      <c r="O10" s="211" t="s">
        <v>5064</v>
      </c>
    </row>
    <row r="11" spans="1:15" ht="15.75" customHeight="1">
      <c r="A11" s="209" t="s">
        <v>5065</v>
      </c>
      <c r="B11" s="209"/>
      <c r="C11" s="210">
        <v>0</v>
      </c>
      <c r="D11" s="210">
        <v>55</v>
      </c>
      <c r="E11" s="210">
        <v>12</v>
      </c>
      <c r="F11" s="210">
        <v>17</v>
      </c>
      <c r="G11" s="210">
        <v>880</v>
      </c>
      <c r="H11" s="210">
        <f t="shared" si="0"/>
        <v>616</v>
      </c>
      <c r="I11" s="210">
        <v>27</v>
      </c>
      <c r="J11" s="210">
        <v>0.03</v>
      </c>
      <c r="K11" s="210">
        <v>64800000</v>
      </c>
      <c r="L11" s="209"/>
      <c r="M11" s="211" t="s">
        <v>5062</v>
      </c>
      <c r="N11" s="211" t="s">
        <v>5063</v>
      </c>
      <c r="O11" s="211" t="s">
        <v>5066</v>
      </c>
    </row>
    <row r="12" spans="1:15" ht="15.75" customHeight="1">
      <c r="A12" s="209" t="s">
        <v>5067</v>
      </c>
      <c r="B12" s="209"/>
      <c r="C12" s="210">
        <v>0</v>
      </c>
      <c r="D12" s="210">
        <v>91</v>
      </c>
      <c r="E12" s="210">
        <v>96</v>
      </c>
      <c r="F12" s="210">
        <v>54</v>
      </c>
      <c r="G12" s="210">
        <v>880</v>
      </c>
      <c r="H12" s="210">
        <f t="shared" si="0"/>
        <v>616</v>
      </c>
      <c r="I12" s="210">
        <v>16</v>
      </c>
      <c r="J12" s="210">
        <v>0.01</v>
      </c>
      <c r="K12" s="210">
        <v>52200000</v>
      </c>
      <c r="L12" s="209"/>
      <c r="M12" s="211" t="s">
        <v>5068</v>
      </c>
      <c r="N12" s="211" t="s">
        <v>5069</v>
      </c>
      <c r="O12" s="211" t="s">
        <v>5070</v>
      </c>
    </row>
    <row r="13" spans="1:15" ht="15.75" customHeight="1">
      <c r="A13" s="209" t="s">
        <v>5071</v>
      </c>
      <c r="B13" s="209"/>
      <c r="C13" s="210">
        <v>0</v>
      </c>
      <c r="D13" s="210">
        <v>60</v>
      </c>
      <c r="E13" s="210">
        <v>92</v>
      </c>
      <c r="F13" s="210">
        <v>91</v>
      </c>
      <c r="G13" s="210">
        <v>880</v>
      </c>
      <c r="H13" s="210">
        <f t="shared" si="0"/>
        <v>616</v>
      </c>
      <c r="I13" s="210">
        <v>20</v>
      </c>
      <c r="J13" s="210">
        <v>0.06</v>
      </c>
      <c r="K13" s="210">
        <v>2340000</v>
      </c>
      <c r="L13" s="209"/>
      <c r="M13" s="211" t="s">
        <v>5072</v>
      </c>
      <c r="N13" s="211" t="s">
        <v>5073</v>
      </c>
      <c r="O13" s="211" t="s">
        <v>5074</v>
      </c>
    </row>
    <row r="14" spans="1:15" ht="15.75" customHeight="1">
      <c r="A14" s="209" t="s">
        <v>5075</v>
      </c>
      <c r="B14" s="209"/>
      <c r="C14" s="210">
        <v>0</v>
      </c>
      <c r="D14" s="210">
        <v>62</v>
      </c>
      <c r="E14" s="210">
        <v>3</v>
      </c>
      <c r="F14" s="210">
        <v>94</v>
      </c>
      <c r="G14" s="210">
        <v>880</v>
      </c>
      <c r="H14" s="210">
        <f t="shared" si="0"/>
        <v>616</v>
      </c>
      <c r="I14" s="210">
        <v>19</v>
      </c>
      <c r="J14" s="210">
        <v>0.05</v>
      </c>
      <c r="K14" s="210">
        <v>24700000</v>
      </c>
      <c r="L14" s="209"/>
      <c r="M14" s="211" t="s">
        <v>5076</v>
      </c>
      <c r="N14" s="211" t="s">
        <v>5077</v>
      </c>
      <c r="O14" s="211" t="s">
        <v>5078</v>
      </c>
    </row>
    <row r="15" spans="1:15" ht="15.75" customHeight="1">
      <c r="A15" s="209" t="s">
        <v>5079</v>
      </c>
      <c r="B15" s="209"/>
      <c r="C15" s="210">
        <v>0</v>
      </c>
      <c r="D15" s="210">
        <v>61</v>
      </c>
      <c r="E15" s="210">
        <v>11</v>
      </c>
      <c r="F15" s="210">
        <v>92</v>
      </c>
      <c r="G15" s="210">
        <v>880</v>
      </c>
      <c r="H15" s="210">
        <f t="shared" si="0"/>
        <v>616</v>
      </c>
      <c r="I15" s="210">
        <v>28</v>
      </c>
      <c r="J15" s="210">
        <v>0</v>
      </c>
      <c r="K15" s="210">
        <v>12400000</v>
      </c>
      <c r="L15" s="209"/>
      <c r="M15" s="211" t="s">
        <v>5076</v>
      </c>
      <c r="N15" s="211" t="s">
        <v>5080</v>
      </c>
      <c r="O15" s="211" t="s">
        <v>5081</v>
      </c>
    </row>
    <row r="16" spans="1:15" ht="15.75" customHeight="1">
      <c r="A16" s="209" t="s">
        <v>5082</v>
      </c>
      <c r="B16" s="209" t="s">
        <v>5082</v>
      </c>
      <c r="C16" s="210">
        <v>0</v>
      </c>
      <c r="D16" s="210">
        <v>33</v>
      </c>
      <c r="E16" s="210">
        <v>21</v>
      </c>
      <c r="F16" s="210">
        <v>38</v>
      </c>
      <c r="G16" s="210">
        <v>880</v>
      </c>
      <c r="H16" s="210">
        <f t="shared" si="0"/>
        <v>616</v>
      </c>
      <c r="I16" s="210">
        <v>18</v>
      </c>
      <c r="J16" s="210">
        <v>0</v>
      </c>
      <c r="K16" s="210">
        <v>1700000</v>
      </c>
      <c r="L16" s="209"/>
      <c r="M16" s="211" t="s">
        <v>5054</v>
      </c>
      <c r="N16" s="211" t="s">
        <v>5055</v>
      </c>
      <c r="O16" s="211" t="s">
        <v>5056</v>
      </c>
    </row>
    <row r="17" spans="1:15" ht="15.75" customHeight="1">
      <c r="A17" s="209" t="s">
        <v>5083</v>
      </c>
      <c r="B17" s="209" t="s">
        <v>5083</v>
      </c>
      <c r="C17" s="210">
        <v>0</v>
      </c>
      <c r="D17" s="210">
        <v>56</v>
      </c>
      <c r="E17" s="210">
        <v>19</v>
      </c>
      <c r="F17" s="210">
        <v>1</v>
      </c>
      <c r="G17" s="210">
        <v>720</v>
      </c>
      <c r="H17" s="210">
        <f t="shared" si="0"/>
        <v>503.99999999999994</v>
      </c>
      <c r="I17" s="210">
        <v>22</v>
      </c>
      <c r="J17" s="210">
        <v>0.39</v>
      </c>
      <c r="K17" s="210">
        <v>20000000</v>
      </c>
      <c r="L17" s="209"/>
      <c r="M17" s="211" t="s">
        <v>5084</v>
      </c>
      <c r="N17" s="211" t="s">
        <v>5085</v>
      </c>
      <c r="O17" s="211" t="s">
        <v>5086</v>
      </c>
    </row>
    <row r="18" spans="1:15" ht="15.75" customHeight="1">
      <c r="A18" s="209" t="s">
        <v>4925</v>
      </c>
      <c r="B18" s="209" t="s">
        <v>4925</v>
      </c>
      <c r="C18" s="210">
        <v>0</v>
      </c>
      <c r="D18" s="210">
        <v>14</v>
      </c>
      <c r="E18" s="210">
        <v>5</v>
      </c>
      <c r="F18" s="210">
        <v>6</v>
      </c>
      <c r="G18" s="210">
        <v>720</v>
      </c>
      <c r="H18" s="210">
        <f t="shared" si="0"/>
        <v>503.99999999999994</v>
      </c>
      <c r="I18" s="210">
        <v>20</v>
      </c>
      <c r="J18" s="210">
        <v>7.0000000000000007E-2</v>
      </c>
      <c r="K18" s="210">
        <v>13400</v>
      </c>
      <c r="L18" s="209"/>
      <c r="M18" s="211" t="s">
        <v>5087</v>
      </c>
      <c r="N18" s="211" t="s">
        <v>5088</v>
      </c>
      <c r="O18" s="211" t="s">
        <v>5089</v>
      </c>
    </row>
    <row r="19" spans="1:15" ht="15.75" customHeight="1">
      <c r="A19" s="209" t="s">
        <v>5090</v>
      </c>
      <c r="B19" s="209"/>
      <c r="C19" s="210">
        <v>0</v>
      </c>
      <c r="D19" s="210">
        <v>16</v>
      </c>
      <c r="E19" s="210">
        <v>9</v>
      </c>
      <c r="F19" s="210">
        <v>51</v>
      </c>
      <c r="G19" s="210">
        <v>720</v>
      </c>
      <c r="H19" s="210">
        <f t="shared" si="0"/>
        <v>503.99999999999994</v>
      </c>
      <c r="I19" s="210">
        <v>26</v>
      </c>
      <c r="J19" s="210">
        <v>0.42</v>
      </c>
      <c r="K19" s="210">
        <v>270000</v>
      </c>
      <c r="L19" s="209"/>
      <c r="M19" s="211" t="s">
        <v>5038</v>
      </c>
      <c r="N19" s="211" t="s">
        <v>5039</v>
      </c>
      <c r="O19" s="211" t="s">
        <v>5040</v>
      </c>
    </row>
    <row r="20" spans="1:15" ht="15.75" customHeight="1">
      <c r="A20" s="209" t="s">
        <v>5091</v>
      </c>
      <c r="B20" s="209"/>
      <c r="C20" s="210">
        <v>0</v>
      </c>
      <c r="D20" s="210">
        <v>11</v>
      </c>
      <c r="E20" s="210">
        <v>70</v>
      </c>
      <c r="F20" s="210">
        <v>3</v>
      </c>
      <c r="G20" s="210">
        <v>720</v>
      </c>
      <c r="H20" s="210">
        <f t="shared" si="0"/>
        <v>503.99999999999994</v>
      </c>
      <c r="I20" s="210">
        <v>19</v>
      </c>
      <c r="J20" s="210">
        <v>0.48</v>
      </c>
      <c r="K20" s="210">
        <v>1650000</v>
      </c>
      <c r="L20" s="209"/>
      <c r="M20" s="211" t="s">
        <v>5092</v>
      </c>
      <c r="N20" s="211" t="s">
        <v>5093</v>
      </c>
      <c r="O20" s="211" t="s">
        <v>5094</v>
      </c>
    </row>
    <row r="21" spans="1:15" ht="15.75" customHeight="1">
      <c r="A21" s="209" t="s">
        <v>5095</v>
      </c>
      <c r="B21" s="209"/>
      <c r="C21" s="210">
        <v>0</v>
      </c>
      <c r="D21" s="210">
        <v>48</v>
      </c>
      <c r="E21" s="210">
        <v>5</v>
      </c>
      <c r="F21" s="210">
        <v>6</v>
      </c>
      <c r="G21" s="210">
        <v>720</v>
      </c>
      <c r="H21" s="210">
        <f t="shared" si="0"/>
        <v>503.99999999999994</v>
      </c>
      <c r="I21" s="210">
        <v>22</v>
      </c>
      <c r="J21" s="210">
        <v>0.08</v>
      </c>
      <c r="K21" s="210">
        <v>26300000</v>
      </c>
      <c r="L21" s="209"/>
      <c r="M21" s="211" t="s">
        <v>5062</v>
      </c>
      <c r="N21" s="211" t="s">
        <v>5096</v>
      </c>
      <c r="O21" s="211" t="s">
        <v>5097</v>
      </c>
    </row>
    <row r="22" spans="1:15" ht="15.75" customHeight="1">
      <c r="A22" s="209" t="s">
        <v>4621</v>
      </c>
      <c r="B22" s="209"/>
      <c r="C22" s="210">
        <v>0</v>
      </c>
      <c r="D22" s="210">
        <v>19</v>
      </c>
      <c r="E22" s="210">
        <v>2</v>
      </c>
      <c r="F22" s="210">
        <v>78</v>
      </c>
      <c r="G22" s="210">
        <v>720</v>
      </c>
      <c r="H22" s="210">
        <f t="shared" si="0"/>
        <v>503.99999999999994</v>
      </c>
      <c r="I22" s="210">
        <v>16</v>
      </c>
      <c r="J22" s="210">
        <v>0.36</v>
      </c>
      <c r="K22" s="210">
        <v>70100000</v>
      </c>
      <c r="L22" s="209"/>
      <c r="M22" s="211" t="s">
        <v>5098</v>
      </c>
      <c r="N22" s="211" t="s">
        <v>5099</v>
      </c>
      <c r="O22" s="211" t="s">
        <v>5100</v>
      </c>
    </row>
    <row r="23" spans="1:15" ht="15.75" customHeight="1">
      <c r="A23" s="209" t="s">
        <v>5101</v>
      </c>
      <c r="B23" s="209"/>
      <c r="C23" s="210">
        <v>0</v>
      </c>
      <c r="D23" s="210">
        <v>1</v>
      </c>
      <c r="E23" s="210">
        <v>20</v>
      </c>
      <c r="F23" s="210">
        <v>27</v>
      </c>
      <c r="G23" s="210">
        <v>720</v>
      </c>
      <c r="H23" s="210">
        <f t="shared" si="0"/>
        <v>503.99999999999994</v>
      </c>
      <c r="I23" s="210">
        <v>27</v>
      </c>
      <c r="J23" s="210">
        <v>0.25</v>
      </c>
      <c r="K23" s="210">
        <v>61700000</v>
      </c>
      <c r="L23" s="209"/>
      <c r="M23" s="211" t="s">
        <v>5062</v>
      </c>
      <c r="N23" s="211" t="s">
        <v>5063</v>
      </c>
      <c r="O23" s="211" t="s">
        <v>5102</v>
      </c>
    </row>
    <row r="24" spans="1:15" ht="15.75" customHeight="1">
      <c r="A24" s="209" t="s">
        <v>5103</v>
      </c>
      <c r="B24" s="209"/>
      <c r="C24" s="210">
        <v>0</v>
      </c>
      <c r="D24" s="210">
        <v>25</v>
      </c>
      <c r="E24" s="210">
        <v>56</v>
      </c>
      <c r="F24" s="210">
        <v>19</v>
      </c>
      <c r="G24" s="210">
        <v>720</v>
      </c>
      <c r="H24" s="210">
        <f t="shared" si="0"/>
        <v>503.99999999999994</v>
      </c>
      <c r="I24" s="210">
        <v>23</v>
      </c>
      <c r="J24" s="210">
        <v>0.01</v>
      </c>
      <c r="K24" s="210">
        <v>9080000</v>
      </c>
      <c r="L24" s="209"/>
      <c r="M24" s="211" t="s">
        <v>5104</v>
      </c>
      <c r="N24" s="211" t="s">
        <v>5105</v>
      </c>
      <c r="O24" s="211" t="s">
        <v>5106</v>
      </c>
    </row>
    <row r="25" spans="1:15" ht="15.75" customHeight="1">
      <c r="A25" s="209" t="s">
        <v>5107</v>
      </c>
      <c r="B25" s="209" t="s">
        <v>5108</v>
      </c>
      <c r="C25" s="210">
        <v>0</v>
      </c>
      <c r="D25" s="210">
        <v>84</v>
      </c>
      <c r="E25" s="210">
        <v>27</v>
      </c>
      <c r="F25" s="210">
        <v>4</v>
      </c>
      <c r="G25" s="210">
        <v>720</v>
      </c>
      <c r="H25" s="210">
        <f t="shared" si="0"/>
        <v>503.99999999999994</v>
      </c>
      <c r="I25" s="210">
        <v>21</v>
      </c>
      <c r="J25" s="210">
        <v>0</v>
      </c>
      <c r="K25" s="210">
        <v>441000</v>
      </c>
      <c r="L25" s="209"/>
      <c r="M25" s="211" t="s">
        <v>5109</v>
      </c>
      <c r="N25" s="211" t="s">
        <v>5110</v>
      </c>
      <c r="O25" s="211" t="s">
        <v>5111</v>
      </c>
    </row>
    <row r="26" spans="1:15" ht="15.75" customHeight="1">
      <c r="A26" s="209" t="s">
        <v>5112</v>
      </c>
      <c r="B26" s="209" t="s">
        <v>5113</v>
      </c>
      <c r="C26" s="210">
        <v>0</v>
      </c>
      <c r="D26" s="210">
        <v>8</v>
      </c>
      <c r="E26" s="210">
        <v>34</v>
      </c>
      <c r="F26" s="210">
        <v>6</v>
      </c>
      <c r="G26" s="210">
        <v>590</v>
      </c>
      <c r="H26" s="210">
        <f t="shared" si="0"/>
        <v>413</v>
      </c>
      <c r="I26" s="210">
        <v>22</v>
      </c>
      <c r="J26" s="210">
        <v>0.6</v>
      </c>
      <c r="K26" s="210">
        <v>25900000</v>
      </c>
      <c r="L26" s="209"/>
      <c r="M26" s="211" t="s">
        <v>5114</v>
      </c>
      <c r="N26" s="211" t="s">
        <v>5115</v>
      </c>
      <c r="O26" s="211" t="s">
        <v>5116</v>
      </c>
    </row>
    <row r="27" spans="1:15" ht="15.75" customHeight="1">
      <c r="A27" s="209" t="s">
        <v>5117</v>
      </c>
      <c r="B27" s="209" t="s">
        <v>5117</v>
      </c>
      <c r="C27" s="210">
        <v>0</v>
      </c>
      <c r="D27" s="210">
        <v>68</v>
      </c>
      <c r="E27" s="210">
        <v>19</v>
      </c>
      <c r="F27" s="210">
        <v>3</v>
      </c>
      <c r="G27" s="210">
        <v>590</v>
      </c>
      <c r="H27" s="210">
        <f t="shared" si="0"/>
        <v>413</v>
      </c>
      <c r="I27" s="210">
        <v>29</v>
      </c>
      <c r="J27" s="210">
        <v>0.4</v>
      </c>
      <c r="K27" s="210">
        <v>355000</v>
      </c>
      <c r="L27" s="209"/>
      <c r="M27" s="211" t="s">
        <v>5118</v>
      </c>
      <c r="N27" s="211" t="s">
        <v>5119</v>
      </c>
      <c r="O27" s="211" t="s">
        <v>5120</v>
      </c>
    </row>
    <row r="28" spans="1:15" ht="15.75" customHeight="1">
      <c r="A28" s="209" t="s">
        <v>5121</v>
      </c>
      <c r="B28" s="209"/>
      <c r="C28" s="210">
        <v>0</v>
      </c>
      <c r="D28" s="210">
        <v>61</v>
      </c>
      <c r="E28" s="210">
        <v>100</v>
      </c>
      <c r="F28" s="210">
        <v>43</v>
      </c>
      <c r="G28" s="210">
        <v>590</v>
      </c>
      <c r="H28" s="210">
        <f t="shared" si="0"/>
        <v>413</v>
      </c>
      <c r="I28" s="210">
        <v>24</v>
      </c>
      <c r="J28" s="210">
        <v>0.01</v>
      </c>
      <c r="K28" s="210">
        <v>18400000</v>
      </c>
      <c r="L28" s="209"/>
      <c r="M28" s="211" t="s">
        <v>5042</v>
      </c>
      <c r="N28" s="211" t="s">
        <v>5122</v>
      </c>
      <c r="O28" s="211" t="s">
        <v>5044</v>
      </c>
    </row>
    <row r="29" spans="1:15" ht="15.75" customHeight="1">
      <c r="A29" s="209" t="s">
        <v>5123</v>
      </c>
      <c r="B29" s="209"/>
      <c r="C29" s="210">
        <v>0</v>
      </c>
      <c r="D29" s="210">
        <v>13</v>
      </c>
      <c r="E29" s="210">
        <v>69</v>
      </c>
      <c r="F29" s="210">
        <v>6</v>
      </c>
      <c r="G29" s="210">
        <v>590</v>
      </c>
      <c r="H29" s="210">
        <f t="shared" si="0"/>
        <v>413</v>
      </c>
      <c r="I29" s="210">
        <v>12</v>
      </c>
      <c r="J29" s="210">
        <v>0.38</v>
      </c>
      <c r="K29" s="210">
        <v>46800000</v>
      </c>
      <c r="L29" s="209"/>
      <c r="M29" s="211" t="s">
        <v>5124</v>
      </c>
      <c r="N29" s="211" t="s">
        <v>5125</v>
      </c>
      <c r="O29" s="211" t="s">
        <v>5078</v>
      </c>
    </row>
    <row r="30" spans="1:15" ht="15.75" customHeight="1">
      <c r="A30" s="209" t="s">
        <v>5126</v>
      </c>
      <c r="B30" s="209"/>
      <c r="C30" s="210">
        <v>0</v>
      </c>
      <c r="D30" s="210">
        <v>47</v>
      </c>
      <c r="E30" s="210">
        <v>5</v>
      </c>
      <c r="F30" s="210">
        <v>3</v>
      </c>
      <c r="G30" s="210">
        <v>590</v>
      </c>
      <c r="H30" s="210">
        <f t="shared" si="0"/>
        <v>413</v>
      </c>
      <c r="I30" s="210">
        <v>32</v>
      </c>
      <c r="J30" s="210">
        <v>0.25</v>
      </c>
      <c r="K30" s="210">
        <v>35700000</v>
      </c>
      <c r="L30" s="209"/>
      <c r="M30" s="211" t="s">
        <v>5062</v>
      </c>
      <c r="N30" s="211" t="s">
        <v>5063</v>
      </c>
      <c r="O30" s="211" t="s">
        <v>5066</v>
      </c>
    </row>
    <row r="31" spans="1:15" ht="15.75" customHeight="1">
      <c r="A31" s="209" t="s">
        <v>5127</v>
      </c>
      <c r="B31" s="209"/>
      <c r="C31" s="210">
        <v>0</v>
      </c>
      <c r="D31" s="210">
        <v>6</v>
      </c>
      <c r="E31" s="210">
        <v>2</v>
      </c>
      <c r="F31" s="210">
        <v>11</v>
      </c>
      <c r="G31" s="210">
        <v>590</v>
      </c>
      <c r="H31" s="210">
        <f t="shared" si="0"/>
        <v>413</v>
      </c>
      <c r="I31" s="210">
        <v>25</v>
      </c>
      <c r="J31" s="210">
        <v>0.74</v>
      </c>
      <c r="K31" s="210">
        <v>24600000</v>
      </c>
      <c r="L31" s="209"/>
      <c r="M31" s="211" t="s">
        <v>5128</v>
      </c>
      <c r="N31" s="211" t="s">
        <v>5129</v>
      </c>
      <c r="O31" s="211" t="s">
        <v>5130</v>
      </c>
    </row>
    <row r="32" spans="1:15" ht="15.75" customHeight="1">
      <c r="A32" s="209" t="s">
        <v>4418</v>
      </c>
      <c r="B32" s="209"/>
      <c r="C32" s="210">
        <v>0</v>
      </c>
      <c r="D32" s="210">
        <v>10</v>
      </c>
      <c r="E32" s="210">
        <v>4</v>
      </c>
      <c r="F32" s="210">
        <v>5</v>
      </c>
      <c r="G32" s="210">
        <v>590</v>
      </c>
      <c r="H32" s="210">
        <f t="shared" si="0"/>
        <v>413</v>
      </c>
      <c r="I32" s="210">
        <v>24</v>
      </c>
      <c r="J32" s="210">
        <v>0.03</v>
      </c>
      <c r="K32" s="212">
        <v>179000000</v>
      </c>
      <c r="L32" s="209"/>
      <c r="M32" s="211" t="s">
        <v>5131</v>
      </c>
      <c r="N32" s="211" t="s">
        <v>5132</v>
      </c>
      <c r="O32" s="211" t="s">
        <v>5133</v>
      </c>
    </row>
    <row r="33" spans="1:15" ht="15.75" customHeight="1">
      <c r="A33" s="209" t="s">
        <v>5134</v>
      </c>
      <c r="B33" s="209"/>
      <c r="C33" s="210">
        <v>0</v>
      </c>
      <c r="D33" s="210">
        <v>28</v>
      </c>
      <c r="E33" s="210">
        <v>60</v>
      </c>
      <c r="F33" s="210">
        <v>6</v>
      </c>
      <c r="G33" s="210">
        <v>590</v>
      </c>
      <c r="H33" s="210">
        <f t="shared" si="0"/>
        <v>413</v>
      </c>
      <c r="I33" s="210">
        <v>27</v>
      </c>
      <c r="J33" s="210">
        <v>0.01</v>
      </c>
      <c r="K33" s="210">
        <v>8480000</v>
      </c>
      <c r="L33" s="209"/>
      <c r="M33" s="211" t="s">
        <v>5104</v>
      </c>
      <c r="N33" s="211" t="s">
        <v>5105</v>
      </c>
      <c r="O33" s="211" t="s">
        <v>5106</v>
      </c>
    </row>
    <row r="34" spans="1:15" ht="15.75" customHeight="1">
      <c r="A34" s="209" t="s">
        <v>5135</v>
      </c>
      <c r="B34" s="209"/>
      <c r="C34" s="210">
        <v>0</v>
      </c>
      <c r="D34" s="210">
        <v>13</v>
      </c>
      <c r="E34" s="210">
        <v>48</v>
      </c>
      <c r="F34" s="210">
        <v>29</v>
      </c>
      <c r="G34" s="210">
        <v>590</v>
      </c>
      <c r="H34" s="210">
        <f t="shared" si="0"/>
        <v>413</v>
      </c>
      <c r="I34" s="210">
        <v>22</v>
      </c>
      <c r="J34" s="210">
        <v>0.01</v>
      </c>
      <c r="K34" s="210">
        <v>9550000</v>
      </c>
      <c r="L34" s="209"/>
      <c r="M34" s="211" t="s">
        <v>5104</v>
      </c>
      <c r="N34" s="211" t="s">
        <v>5105</v>
      </c>
      <c r="O34" s="211" t="s">
        <v>5106</v>
      </c>
    </row>
    <row r="35" spans="1:15" ht="15.75" customHeight="1">
      <c r="A35" s="209" t="s">
        <v>5136</v>
      </c>
      <c r="B35" s="209"/>
      <c r="C35" s="210">
        <v>0</v>
      </c>
      <c r="D35" s="210">
        <v>36</v>
      </c>
      <c r="E35" s="210">
        <v>11</v>
      </c>
      <c r="F35" s="210">
        <v>1</v>
      </c>
      <c r="G35" s="210">
        <v>590</v>
      </c>
      <c r="H35" s="210">
        <f t="shared" si="0"/>
        <v>413</v>
      </c>
      <c r="I35" s="210">
        <v>25</v>
      </c>
      <c r="J35" s="210">
        <v>0.28000000000000003</v>
      </c>
      <c r="K35" s="212">
        <v>120000000</v>
      </c>
      <c r="L35" s="209"/>
      <c r="M35" s="211" t="s">
        <v>5062</v>
      </c>
      <c r="N35" s="211" t="s">
        <v>5063</v>
      </c>
      <c r="O35" s="211" t="s">
        <v>5102</v>
      </c>
    </row>
    <row r="36" spans="1:15" ht="15.75" customHeight="1">
      <c r="A36" s="209" t="s">
        <v>5137</v>
      </c>
      <c r="B36" s="209"/>
      <c r="C36" s="210">
        <v>0</v>
      </c>
      <c r="D36" s="210">
        <v>14</v>
      </c>
      <c r="E36" s="210">
        <v>36</v>
      </c>
      <c r="F36" s="210">
        <v>2</v>
      </c>
      <c r="G36" s="210">
        <v>590</v>
      </c>
      <c r="H36" s="210">
        <f t="shared" si="0"/>
        <v>413</v>
      </c>
      <c r="I36" s="210">
        <v>16</v>
      </c>
      <c r="J36" s="210">
        <v>0.01</v>
      </c>
      <c r="K36" s="210">
        <v>1620000</v>
      </c>
      <c r="L36" s="209"/>
      <c r="M36" s="211" t="s">
        <v>5092</v>
      </c>
      <c r="N36" s="211" t="s">
        <v>5138</v>
      </c>
      <c r="O36" s="211" t="s">
        <v>5139</v>
      </c>
    </row>
    <row r="37" spans="1:15" ht="15.75" customHeight="1">
      <c r="A37" s="209" t="s">
        <v>5140</v>
      </c>
      <c r="B37" s="209"/>
      <c r="C37" s="210">
        <v>0</v>
      </c>
      <c r="D37" s="210">
        <v>27</v>
      </c>
      <c r="E37" s="210">
        <v>63</v>
      </c>
      <c r="F37" s="210">
        <v>3</v>
      </c>
      <c r="G37" s="210">
        <v>590</v>
      </c>
      <c r="H37" s="210">
        <f t="shared" si="0"/>
        <v>413</v>
      </c>
      <c r="I37" s="210">
        <v>25</v>
      </c>
      <c r="J37" s="210">
        <v>0</v>
      </c>
      <c r="K37" s="210">
        <v>6380000</v>
      </c>
      <c r="L37" s="209"/>
      <c r="M37" s="211" t="s">
        <v>5141</v>
      </c>
      <c r="N37" s="211" t="s">
        <v>5142</v>
      </c>
      <c r="O37" s="211" t="s">
        <v>5143</v>
      </c>
    </row>
    <row r="38" spans="1:15" ht="14.25">
      <c r="A38" s="209" t="s">
        <v>5144</v>
      </c>
      <c r="B38" s="209"/>
      <c r="C38" s="210">
        <v>0</v>
      </c>
      <c r="D38" s="210">
        <v>46</v>
      </c>
      <c r="E38" s="210">
        <v>27</v>
      </c>
      <c r="F38" s="210">
        <v>51</v>
      </c>
      <c r="G38" s="210">
        <v>590</v>
      </c>
      <c r="H38" s="210">
        <f t="shared" si="0"/>
        <v>413</v>
      </c>
      <c r="I38" s="210">
        <v>20</v>
      </c>
      <c r="J38" s="210">
        <v>0</v>
      </c>
      <c r="K38" s="210">
        <v>12800000</v>
      </c>
      <c r="L38" s="209"/>
      <c r="M38" s="211" t="s">
        <v>5042</v>
      </c>
      <c r="N38" s="211" t="s">
        <v>5145</v>
      </c>
      <c r="O38" s="211" t="s">
        <v>5146</v>
      </c>
    </row>
    <row r="39" spans="1:15" ht="14.25">
      <c r="A39" s="209" t="s">
        <v>5147</v>
      </c>
      <c r="B39" s="209"/>
      <c r="C39" s="210">
        <v>0</v>
      </c>
      <c r="D39" s="210">
        <v>19</v>
      </c>
      <c r="E39" s="210">
        <v>81</v>
      </c>
      <c r="F39" s="210">
        <v>5</v>
      </c>
      <c r="G39" s="210">
        <v>590</v>
      </c>
      <c r="H39" s="210">
        <f t="shared" si="0"/>
        <v>413</v>
      </c>
      <c r="I39" s="210">
        <v>22</v>
      </c>
      <c r="J39" s="210">
        <v>0.54</v>
      </c>
      <c r="K39" s="210">
        <v>43300000</v>
      </c>
      <c r="L39" s="209"/>
      <c r="M39" s="211" t="s">
        <v>5092</v>
      </c>
      <c r="N39" s="211" t="s">
        <v>5148</v>
      </c>
      <c r="O39" s="211" t="s">
        <v>5094</v>
      </c>
    </row>
    <row r="40" spans="1:15" ht="14.25">
      <c r="A40" s="209" t="s">
        <v>5149</v>
      </c>
      <c r="B40" s="209" t="s">
        <v>5108</v>
      </c>
      <c r="C40" s="210">
        <v>0</v>
      </c>
      <c r="D40" s="210">
        <v>73</v>
      </c>
      <c r="E40" s="210">
        <v>29</v>
      </c>
      <c r="F40" s="210">
        <v>2</v>
      </c>
      <c r="G40" s="210">
        <v>590</v>
      </c>
      <c r="H40" s="210">
        <f t="shared" si="0"/>
        <v>413</v>
      </c>
      <c r="I40" s="210">
        <v>18</v>
      </c>
      <c r="J40" s="210">
        <v>0</v>
      </c>
      <c r="K40" s="210">
        <v>864000</v>
      </c>
      <c r="L40" s="209"/>
      <c r="M40" s="211" t="s">
        <v>5109</v>
      </c>
      <c r="N40" s="211" t="s">
        <v>5110</v>
      </c>
      <c r="O40" s="211" t="s">
        <v>5111</v>
      </c>
    </row>
    <row r="41" spans="1:15" ht="14.25">
      <c r="A41" s="209" t="s">
        <v>5150</v>
      </c>
      <c r="B41" s="209"/>
      <c r="C41" s="210">
        <v>0</v>
      </c>
      <c r="D41" s="210">
        <v>59</v>
      </c>
      <c r="E41" s="210">
        <v>48</v>
      </c>
      <c r="F41" s="210">
        <v>5</v>
      </c>
      <c r="G41" s="210">
        <v>480</v>
      </c>
      <c r="H41" s="210">
        <f t="shared" si="0"/>
        <v>336</v>
      </c>
      <c r="I41" s="210">
        <v>28</v>
      </c>
      <c r="J41" s="210">
        <v>0.16</v>
      </c>
      <c r="K41" s="210">
        <v>82200000</v>
      </c>
      <c r="L41" s="209"/>
      <c r="M41" s="211" t="s">
        <v>5062</v>
      </c>
      <c r="N41" s="211" t="s">
        <v>5151</v>
      </c>
      <c r="O41" s="211" t="s">
        <v>5152</v>
      </c>
    </row>
    <row r="42" spans="1:15" ht="14.25">
      <c r="A42" s="209" t="s">
        <v>5153</v>
      </c>
      <c r="B42" s="209"/>
      <c r="C42" s="210">
        <v>0</v>
      </c>
      <c r="D42" s="210">
        <v>73</v>
      </c>
      <c r="E42" s="210">
        <v>9</v>
      </c>
      <c r="F42" s="210">
        <v>5</v>
      </c>
      <c r="G42" s="210">
        <v>480</v>
      </c>
      <c r="H42" s="210">
        <f t="shared" si="0"/>
        <v>336</v>
      </c>
      <c r="I42" s="210">
        <v>28</v>
      </c>
      <c r="J42" s="210">
        <v>0.05</v>
      </c>
      <c r="K42" s="210">
        <v>58100000</v>
      </c>
      <c r="L42" s="209"/>
      <c r="M42" s="211" t="s">
        <v>5062</v>
      </c>
      <c r="N42" s="211" t="s">
        <v>5063</v>
      </c>
      <c r="O42" s="211" t="s">
        <v>5152</v>
      </c>
    </row>
    <row r="43" spans="1:15" ht="14.25">
      <c r="A43" s="209" t="s">
        <v>5154</v>
      </c>
      <c r="B43" s="209"/>
      <c r="C43" s="210">
        <v>0</v>
      </c>
      <c r="D43" s="210">
        <v>48</v>
      </c>
      <c r="E43" s="210">
        <v>10</v>
      </c>
      <c r="F43" s="210">
        <v>1</v>
      </c>
      <c r="G43" s="210">
        <v>480</v>
      </c>
      <c r="H43" s="210">
        <f t="shared" si="0"/>
        <v>336</v>
      </c>
      <c r="I43" s="210">
        <v>24</v>
      </c>
      <c r="J43" s="210">
        <v>0.04</v>
      </c>
      <c r="K43" s="212">
        <v>108000000</v>
      </c>
      <c r="L43" s="209"/>
      <c r="M43" s="211" t="s">
        <v>5155</v>
      </c>
      <c r="N43" s="211" t="s">
        <v>5156</v>
      </c>
      <c r="O43" s="211" t="s">
        <v>5157</v>
      </c>
    </row>
    <row r="44" spans="1:15" ht="14.25">
      <c r="A44" s="209" t="s">
        <v>4926</v>
      </c>
      <c r="B44" s="209"/>
      <c r="C44" s="210">
        <v>0</v>
      </c>
      <c r="D44" s="210">
        <v>82</v>
      </c>
      <c r="E44" s="210">
        <v>15</v>
      </c>
      <c r="F44" s="210">
        <v>3</v>
      </c>
      <c r="G44" s="210">
        <v>480</v>
      </c>
      <c r="H44" s="210">
        <f t="shared" si="0"/>
        <v>336</v>
      </c>
      <c r="I44" s="210">
        <v>18</v>
      </c>
      <c r="J44" s="210">
        <v>0.12</v>
      </c>
      <c r="K44" s="212">
        <v>247000000</v>
      </c>
      <c r="L44" s="209"/>
      <c r="M44" s="211" t="s">
        <v>5158</v>
      </c>
      <c r="N44" s="211" t="s">
        <v>5159</v>
      </c>
      <c r="O44" s="211" t="s">
        <v>5160</v>
      </c>
    </row>
    <row r="45" spans="1:15" ht="14.25">
      <c r="A45" s="209" t="s">
        <v>5161</v>
      </c>
      <c r="B45" s="209"/>
      <c r="C45" s="210">
        <v>0</v>
      </c>
      <c r="D45" s="210">
        <v>20</v>
      </c>
      <c r="E45" s="210">
        <v>7</v>
      </c>
      <c r="F45" s="210">
        <v>33</v>
      </c>
      <c r="G45" s="210">
        <v>480</v>
      </c>
      <c r="H45" s="210">
        <f t="shared" si="0"/>
        <v>336</v>
      </c>
      <c r="I45" s="210">
        <v>26</v>
      </c>
      <c r="J45" s="210">
        <v>0.26</v>
      </c>
      <c r="K45" s="210">
        <v>96900000</v>
      </c>
      <c r="L45" s="209"/>
      <c r="M45" s="211" t="s">
        <v>5162</v>
      </c>
      <c r="N45" s="211" t="s">
        <v>5163</v>
      </c>
      <c r="O45" s="211" t="s">
        <v>5164</v>
      </c>
    </row>
    <row r="46" spans="1:15" ht="14.25">
      <c r="A46" s="209" t="s">
        <v>5165</v>
      </c>
      <c r="B46" s="209"/>
      <c r="C46" s="210">
        <v>0</v>
      </c>
      <c r="D46" s="210">
        <v>29</v>
      </c>
      <c r="E46" s="210">
        <v>64</v>
      </c>
      <c r="F46" s="210">
        <v>33</v>
      </c>
      <c r="G46" s="210">
        <v>480</v>
      </c>
      <c r="H46" s="210">
        <f t="shared" si="0"/>
        <v>336</v>
      </c>
      <c r="I46" s="210">
        <v>17</v>
      </c>
      <c r="J46" s="210">
        <v>0.05</v>
      </c>
      <c r="K46" s="210">
        <v>14900000</v>
      </c>
      <c r="L46" s="209"/>
      <c r="M46" s="211" t="s">
        <v>5072</v>
      </c>
      <c r="N46" s="211" t="s">
        <v>5166</v>
      </c>
      <c r="O46" s="211" t="s">
        <v>5074</v>
      </c>
    </row>
    <row r="47" spans="1:15" ht="14.25">
      <c r="A47" s="209" t="s">
        <v>5167</v>
      </c>
      <c r="B47" s="209"/>
      <c r="C47" s="210">
        <v>0</v>
      </c>
      <c r="D47" s="210">
        <v>27</v>
      </c>
      <c r="E47" s="210">
        <v>70</v>
      </c>
      <c r="F47" s="210">
        <v>26</v>
      </c>
      <c r="G47" s="210">
        <v>480</v>
      </c>
      <c r="H47" s="210">
        <f t="shared" si="0"/>
        <v>336</v>
      </c>
      <c r="I47" s="210">
        <v>18</v>
      </c>
      <c r="J47" s="210">
        <v>0.06</v>
      </c>
      <c r="K47" s="210">
        <v>15900000</v>
      </c>
      <c r="L47" s="209"/>
      <c r="M47" s="211" t="s">
        <v>5072</v>
      </c>
      <c r="N47" s="211" t="s">
        <v>5166</v>
      </c>
      <c r="O47" s="211" t="s">
        <v>5074</v>
      </c>
    </row>
    <row r="48" spans="1:15" ht="14.25">
      <c r="A48" s="209" t="s">
        <v>5168</v>
      </c>
      <c r="B48" s="209"/>
      <c r="C48" s="210">
        <v>0</v>
      </c>
      <c r="D48" s="210">
        <v>79</v>
      </c>
      <c r="E48" s="210">
        <v>27</v>
      </c>
      <c r="F48" s="210">
        <v>13</v>
      </c>
      <c r="G48" s="210">
        <v>480</v>
      </c>
      <c r="H48" s="210">
        <f t="shared" si="0"/>
        <v>336</v>
      </c>
      <c r="I48" s="210">
        <v>12</v>
      </c>
      <c r="J48" s="210">
        <v>0</v>
      </c>
      <c r="K48" s="210">
        <v>31800000</v>
      </c>
      <c r="L48" s="209"/>
      <c r="M48" s="211" t="s">
        <v>5155</v>
      </c>
      <c r="N48" s="211" t="s">
        <v>5156</v>
      </c>
      <c r="O48" s="211" t="s">
        <v>5157</v>
      </c>
    </row>
    <row r="49" spans="1:15" ht="14.25">
      <c r="A49" s="209" t="s">
        <v>5169</v>
      </c>
      <c r="B49" s="209"/>
      <c r="C49" s="210">
        <v>0</v>
      </c>
      <c r="D49" s="210">
        <v>82</v>
      </c>
      <c r="E49" s="210">
        <v>2</v>
      </c>
      <c r="F49" s="210">
        <v>6</v>
      </c>
      <c r="G49" s="210">
        <v>480</v>
      </c>
      <c r="H49" s="210">
        <f t="shared" si="0"/>
        <v>336</v>
      </c>
      <c r="I49" s="210">
        <v>20</v>
      </c>
      <c r="J49" s="210">
        <v>0</v>
      </c>
      <c r="K49" s="212">
        <v>177000000</v>
      </c>
      <c r="L49" s="209"/>
      <c r="M49" s="211" t="s">
        <v>5170</v>
      </c>
      <c r="N49" s="211" t="s">
        <v>5171</v>
      </c>
      <c r="O49" s="211" t="s">
        <v>5172</v>
      </c>
    </row>
    <row r="50" spans="1:15" ht="14.25">
      <c r="A50" s="209" t="s">
        <v>5173</v>
      </c>
      <c r="B50" s="209"/>
      <c r="C50" s="210">
        <v>0</v>
      </c>
      <c r="D50" s="210">
        <v>21</v>
      </c>
      <c r="E50" s="210">
        <v>9</v>
      </c>
      <c r="F50" s="210">
        <v>60</v>
      </c>
      <c r="G50" s="210">
        <v>480</v>
      </c>
      <c r="H50" s="210">
        <f t="shared" si="0"/>
        <v>336</v>
      </c>
      <c r="I50" s="210">
        <v>11</v>
      </c>
      <c r="J50" s="210">
        <v>0.01</v>
      </c>
      <c r="K50" s="210">
        <v>24900000</v>
      </c>
      <c r="L50" s="209"/>
      <c r="M50" s="211" t="s">
        <v>5076</v>
      </c>
      <c r="N50" s="211" t="s">
        <v>5077</v>
      </c>
      <c r="O50" s="211" t="s">
        <v>5078</v>
      </c>
    </row>
    <row r="51" spans="1:15" ht="14.25">
      <c r="A51" s="209" t="s">
        <v>5174</v>
      </c>
      <c r="B51" s="209"/>
      <c r="C51" s="210">
        <v>0</v>
      </c>
      <c r="D51" s="210">
        <v>69</v>
      </c>
      <c r="E51" s="210">
        <v>8</v>
      </c>
      <c r="F51" s="210">
        <v>5</v>
      </c>
      <c r="G51" s="210">
        <v>480</v>
      </c>
      <c r="H51" s="210">
        <f t="shared" si="0"/>
        <v>336</v>
      </c>
      <c r="I51" s="210">
        <v>23</v>
      </c>
      <c r="J51" s="210">
        <v>0.08</v>
      </c>
      <c r="K51" s="212">
        <v>121000000</v>
      </c>
      <c r="L51" s="209"/>
      <c r="M51" s="211" t="s">
        <v>5175</v>
      </c>
      <c r="N51" s="211" t="s">
        <v>5176</v>
      </c>
      <c r="O51" s="211" t="s">
        <v>5177</v>
      </c>
    </row>
    <row r="52" spans="1:15" ht="14.25">
      <c r="A52" s="209" t="s">
        <v>5178</v>
      </c>
      <c r="B52" s="209"/>
      <c r="C52" s="210">
        <v>0</v>
      </c>
      <c r="D52" s="210">
        <v>4</v>
      </c>
      <c r="E52" s="210">
        <v>1</v>
      </c>
      <c r="F52" s="210">
        <v>7</v>
      </c>
      <c r="G52" s="210">
        <v>480</v>
      </c>
      <c r="H52" s="210">
        <f t="shared" si="0"/>
        <v>336</v>
      </c>
      <c r="I52" s="210">
        <v>18</v>
      </c>
      <c r="J52" s="210">
        <v>0.12</v>
      </c>
      <c r="K52" s="210">
        <v>9140000</v>
      </c>
      <c r="L52" s="209"/>
      <c r="M52" s="211" t="s">
        <v>5128</v>
      </c>
      <c r="N52" s="211" t="s">
        <v>5129</v>
      </c>
      <c r="O52" s="211" t="s">
        <v>5130</v>
      </c>
    </row>
    <row r="53" spans="1:15" ht="14.25">
      <c r="A53" s="209" t="s">
        <v>4955</v>
      </c>
      <c r="B53" s="209"/>
      <c r="C53" s="210">
        <v>0</v>
      </c>
      <c r="D53" s="210">
        <v>2</v>
      </c>
      <c r="E53" s="210">
        <v>1</v>
      </c>
      <c r="F53" s="210">
        <v>5</v>
      </c>
      <c r="G53" s="210">
        <v>480</v>
      </c>
      <c r="H53" s="210">
        <f t="shared" si="0"/>
        <v>336</v>
      </c>
      <c r="I53" s="210">
        <v>19</v>
      </c>
      <c r="J53" s="210">
        <v>0</v>
      </c>
      <c r="K53" s="210">
        <v>24500</v>
      </c>
      <c r="L53" s="209"/>
      <c r="M53" s="211" t="s">
        <v>5128</v>
      </c>
      <c r="N53" s="211" t="s">
        <v>5129</v>
      </c>
      <c r="O53" s="211" t="s">
        <v>5130</v>
      </c>
    </row>
    <row r="54" spans="1:15" ht="14.25">
      <c r="A54" s="209" t="s">
        <v>5179</v>
      </c>
      <c r="B54" s="209" t="s">
        <v>5113</v>
      </c>
      <c r="C54" s="210">
        <v>0</v>
      </c>
      <c r="D54" s="210">
        <v>8</v>
      </c>
      <c r="E54" s="210">
        <v>29</v>
      </c>
      <c r="F54" s="210">
        <v>6</v>
      </c>
      <c r="G54" s="210">
        <v>390</v>
      </c>
      <c r="H54" s="210">
        <f t="shared" si="0"/>
        <v>273</v>
      </c>
      <c r="I54" s="210">
        <v>28</v>
      </c>
      <c r="J54" s="210">
        <v>0.44</v>
      </c>
      <c r="K54" s="210">
        <v>34300000</v>
      </c>
      <c r="L54" s="209"/>
      <c r="M54" s="211" t="s">
        <v>5114</v>
      </c>
      <c r="N54" s="211" t="s">
        <v>5180</v>
      </c>
      <c r="O54" s="211" t="s">
        <v>5181</v>
      </c>
    </row>
    <row r="55" spans="1:15" ht="14.25">
      <c r="A55" s="209" t="s">
        <v>5182</v>
      </c>
      <c r="B55" s="209" t="s">
        <v>5183</v>
      </c>
      <c r="C55" s="210">
        <v>0</v>
      </c>
      <c r="D55" s="210">
        <v>33</v>
      </c>
      <c r="E55" s="210">
        <v>85</v>
      </c>
      <c r="F55" s="210">
        <v>19</v>
      </c>
      <c r="G55" s="210">
        <v>390</v>
      </c>
      <c r="H55" s="210">
        <f t="shared" si="0"/>
        <v>273</v>
      </c>
      <c r="I55" s="210">
        <v>19</v>
      </c>
      <c r="J55" s="210">
        <v>0.03</v>
      </c>
      <c r="K55" s="210">
        <v>2840000</v>
      </c>
      <c r="L55" s="209"/>
      <c r="M55" s="211" t="s">
        <v>5092</v>
      </c>
      <c r="N55" s="211" t="s">
        <v>5138</v>
      </c>
      <c r="O55" s="211" t="s">
        <v>5139</v>
      </c>
    </row>
    <row r="56" spans="1:15" ht="14.25">
      <c r="A56" s="209" t="s">
        <v>5184</v>
      </c>
      <c r="B56" s="209" t="s">
        <v>5184</v>
      </c>
      <c r="C56" s="210">
        <v>0</v>
      </c>
      <c r="D56" s="210">
        <v>20</v>
      </c>
      <c r="E56" s="210">
        <v>98</v>
      </c>
      <c r="F56" s="210">
        <v>5</v>
      </c>
      <c r="G56" s="210">
        <v>390</v>
      </c>
      <c r="H56" s="210">
        <f t="shared" si="0"/>
        <v>273</v>
      </c>
      <c r="I56" s="210">
        <v>25</v>
      </c>
      <c r="J56" s="210">
        <v>0</v>
      </c>
      <c r="K56" s="210">
        <v>67300000</v>
      </c>
      <c r="L56" s="209"/>
      <c r="M56" s="211" t="s">
        <v>5185</v>
      </c>
      <c r="N56" s="211" t="s">
        <v>5186</v>
      </c>
      <c r="O56" s="211" t="s">
        <v>5187</v>
      </c>
    </row>
    <row r="57" spans="1:15" ht="14.25">
      <c r="A57" s="209" t="s">
        <v>5188</v>
      </c>
      <c r="B57" s="209" t="s">
        <v>5189</v>
      </c>
      <c r="C57" s="210">
        <v>0</v>
      </c>
      <c r="D57" s="210">
        <v>13</v>
      </c>
      <c r="E57" s="210">
        <v>70</v>
      </c>
      <c r="F57" s="210">
        <v>3</v>
      </c>
      <c r="G57" s="210">
        <v>390</v>
      </c>
      <c r="H57" s="210">
        <f t="shared" si="0"/>
        <v>273</v>
      </c>
      <c r="I57" s="210">
        <v>28</v>
      </c>
      <c r="J57" s="210">
        <v>0.22</v>
      </c>
      <c r="K57" s="212">
        <v>138000000</v>
      </c>
      <c r="L57" s="209"/>
      <c r="M57" s="211" t="s">
        <v>5190</v>
      </c>
      <c r="N57" s="211" t="s">
        <v>5035</v>
      </c>
      <c r="O57" s="211" t="s">
        <v>5191</v>
      </c>
    </row>
    <row r="58" spans="1:15" ht="14.25">
      <c r="A58" s="209" t="s">
        <v>4948</v>
      </c>
      <c r="B58" s="209" t="s">
        <v>4948</v>
      </c>
      <c r="C58" s="210">
        <v>0</v>
      </c>
      <c r="D58" s="210">
        <v>91</v>
      </c>
      <c r="E58" s="210">
        <v>41</v>
      </c>
      <c r="F58" s="210">
        <v>4</v>
      </c>
      <c r="G58" s="210">
        <v>390</v>
      </c>
      <c r="H58" s="210">
        <f t="shared" si="0"/>
        <v>273</v>
      </c>
      <c r="I58" s="210">
        <v>10</v>
      </c>
      <c r="J58" s="210">
        <v>0.1</v>
      </c>
      <c r="K58" s="210">
        <v>6410000</v>
      </c>
      <c r="L58" s="209"/>
      <c r="M58" s="211" t="s">
        <v>5072</v>
      </c>
      <c r="N58" s="211" t="s">
        <v>5192</v>
      </c>
      <c r="O58" s="211" t="s">
        <v>5193</v>
      </c>
    </row>
    <row r="59" spans="1:15" ht="14.25">
      <c r="A59" s="209" t="s">
        <v>5194</v>
      </c>
      <c r="B59" s="209"/>
      <c r="C59" s="210">
        <v>0</v>
      </c>
      <c r="D59" s="210">
        <v>26</v>
      </c>
      <c r="E59" s="210">
        <v>6</v>
      </c>
      <c r="F59" s="210">
        <v>3</v>
      </c>
      <c r="G59" s="210">
        <v>390</v>
      </c>
      <c r="H59" s="210">
        <f t="shared" si="0"/>
        <v>273</v>
      </c>
      <c r="I59" s="210">
        <v>36</v>
      </c>
      <c r="J59" s="210">
        <v>0.62</v>
      </c>
      <c r="K59" s="210">
        <v>37100000</v>
      </c>
      <c r="L59" s="209"/>
      <c r="M59" s="211" t="s">
        <v>5062</v>
      </c>
      <c r="N59" s="211" t="s">
        <v>5063</v>
      </c>
      <c r="O59" s="211" t="s">
        <v>5066</v>
      </c>
    </row>
    <row r="60" spans="1:15" ht="14.25">
      <c r="A60" s="209" t="s">
        <v>5195</v>
      </c>
      <c r="B60" s="209"/>
      <c r="C60" s="210">
        <v>0</v>
      </c>
      <c r="D60" s="210">
        <v>76</v>
      </c>
      <c r="E60" s="210">
        <v>90</v>
      </c>
      <c r="F60" s="210">
        <v>56</v>
      </c>
      <c r="G60" s="210">
        <v>390</v>
      </c>
      <c r="H60" s="210">
        <f t="shared" si="0"/>
        <v>273</v>
      </c>
      <c r="I60" s="210">
        <v>15</v>
      </c>
      <c r="J60" s="210">
        <v>0.03</v>
      </c>
      <c r="K60" s="210">
        <v>15500000</v>
      </c>
      <c r="L60" s="209"/>
      <c r="M60" s="211" t="s">
        <v>5072</v>
      </c>
      <c r="N60" s="211" t="s">
        <v>5192</v>
      </c>
      <c r="O60" s="211" t="s">
        <v>5193</v>
      </c>
    </row>
    <row r="61" spans="1:15" ht="14.25">
      <c r="A61" s="209" t="s">
        <v>5196</v>
      </c>
      <c r="B61" s="209"/>
      <c r="C61" s="210">
        <v>0</v>
      </c>
      <c r="D61" s="210">
        <v>23</v>
      </c>
      <c r="E61" s="210">
        <v>36</v>
      </c>
      <c r="F61" s="210">
        <v>3</v>
      </c>
      <c r="G61" s="210">
        <v>390</v>
      </c>
      <c r="H61" s="210">
        <f t="shared" si="0"/>
        <v>273</v>
      </c>
      <c r="I61" s="210">
        <v>16</v>
      </c>
      <c r="J61" s="210">
        <v>0.24</v>
      </c>
      <c r="K61" s="212">
        <v>172000000</v>
      </c>
      <c r="L61" s="209"/>
      <c r="M61" s="211" t="s">
        <v>5197</v>
      </c>
      <c r="N61" s="211" t="s">
        <v>5198</v>
      </c>
      <c r="O61" s="211" t="s">
        <v>5199</v>
      </c>
    </row>
    <row r="62" spans="1:15" ht="14.25">
      <c r="A62" s="209" t="s">
        <v>5200</v>
      </c>
      <c r="B62" s="209"/>
      <c r="C62" s="210">
        <v>0</v>
      </c>
      <c r="D62" s="210">
        <v>73</v>
      </c>
      <c r="E62" s="210">
        <v>4</v>
      </c>
      <c r="F62" s="210">
        <v>3</v>
      </c>
      <c r="G62" s="210">
        <v>390</v>
      </c>
      <c r="H62" s="210">
        <f t="shared" si="0"/>
        <v>273</v>
      </c>
      <c r="I62" s="210">
        <v>25</v>
      </c>
      <c r="J62" s="210">
        <v>0.24</v>
      </c>
      <c r="K62" s="210">
        <v>18300000</v>
      </c>
      <c r="L62" s="209"/>
      <c r="M62" s="211" t="s">
        <v>5062</v>
      </c>
      <c r="N62" s="211" t="s">
        <v>5063</v>
      </c>
      <c r="O62" s="211" t="s">
        <v>5102</v>
      </c>
    </row>
    <row r="63" spans="1:15" ht="14.25">
      <c r="A63" s="209" t="s">
        <v>5201</v>
      </c>
      <c r="B63" s="209"/>
      <c r="C63" s="210">
        <v>0</v>
      </c>
      <c r="D63" s="210">
        <v>43</v>
      </c>
      <c r="E63" s="210">
        <v>9</v>
      </c>
      <c r="F63" s="210">
        <v>2</v>
      </c>
      <c r="G63" s="210">
        <v>390</v>
      </c>
      <c r="H63" s="210">
        <f t="shared" si="0"/>
        <v>273</v>
      </c>
      <c r="I63" s="210">
        <v>25</v>
      </c>
      <c r="J63" s="210">
        <v>0.27</v>
      </c>
      <c r="K63" s="210">
        <v>34500000</v>
      </c>
      <c r="L63" s="209"/>
      <c r="M63" s="211" t="s">
        <v>5062</v>
      </c>
      <c r="N63" s="211" t="s">
        <v>5063</v>
      </c>
      <c r="O63" s="211" t="s">
        <v>5102</v>
      </c>
    </row>
    <row r="64" spans="1:15" ht="14.25">
      <c r="A64" s="209" t="s">
        <v>5202</v>
      </c>
      <c r="B64" s="209"/>
      <c r="C64" s="210">
        <v>0</v>
      </c>
      <c r="D64" s="210">
        <v>24</v>
      </c>
      <c r="E64" s="210">
        <v>7</v>
      </c>
      <c r="F64" s="210">
        <v>60</v>
      </c>
      <c r="G64" s="210">
        <v>390</v>
      </c>
      <c r="H64" s="210">
        <f t="shared" si="0"/>
        <v>273</v>
      </c>
      <c r="I64" s="210">
        <v>28</v>
      </c>
      <c r="J64" s="210">
        <v>0.05</v>
      </c>
      <c r="K64" s="210">
        <v>1360000</v>
      </c>
      <c r="L64" s="209"/>
      <c r="M64" s="211" t="s">
        <v>5203</v>
      </c>
      <c r="N64" s="211" t="s">
        <v>5204</v>
      </c>
      <c r="O64" s="211" t="s">
        <v>5205</v>
      </c>
    </row>
    <row r="65" spans="1:15" ht="14.25">
      <c r="A65" s="209" t="s">
        <v>5206</v>
      </c>
      <c r="B65" s="209"/>
      <c r="C65" s="210">
        <v>0</v>
      </c>
      <c r="D65" s="210">
        <v>89</v>
      </c>
      <c r="E65" s="210">
        <v>6</v>
      </c>
      <c r="F65" s="210">
        <v>3</v>
      </c>
      <c r="G65" s="210">
        <v>390</v>
      </c>
      <c r="H65" s="210">
        <f t="shared" si="0"/>
        <v>273</v>
      </c>
      <c r="I65" s="210">
        <v>17</v>
      </c>
      <c r="J65" s="210">
        <v>0.15</v>
      </c>
      <c r="K65" s="210">
        <v>61800000</v>
      </c>
      <c r="L65" s="209"/>
      <c r="M65" s="211" t="s">
        <v>5062</v>
      </c>
      <c r="N65" s="211" t="s">
        <v>5063</v>
      </c>
      <c r="O65" s="211" t="s">
        <v>5066</v>
      </c>
    </row>
    <row r="66" spans="1:15" ht="14.25">
      <c r="A66" s="209" t="s">
        <v>5207</v>
      </c>
      <c r="B66" s="209"/>
      <c r="C66" s="210">
        <v>0</v>
      </c>
      <c r="D66" s="210">
        <v>12</v>
      </c>
      <c r="E66" s="210">
        <v>5</v>
      </c>
      <c r="F66" s="210">
        <v>21</v>
      </c>
      <c r="G66" s="210">
        <v>390</v>
      </c>
      <c r="H66" s="210">
        <f t="shared" si="0"/>
        <v>273</v>
      </c>
      <c r="I66" s="210">
        <v>27</v>
      </c>
      <c r="J66" s="210">
        <v>0.04</v>
      </c>
      <c r="K66" s="210">
        <v>82900000</v>
      </c>
      <c r="L66" s="209"/>
      <c r="M66" s="211" t="s">
        <v>5068</v>
      </c>
      <c r="N66" s="211" t="s">
        <v>5069</v>
      </c>
      <c r="O66" s="211" t="s">
        <v>5208</v>
      </c>
    </row>
    <row r="67" spans="1:15" ht="14.25">
      <c r="A67" s="209" t="s">
        <v>5209</v>
      </c>
      <c r="B67" s="209"/>
      <c r="C67" s="210">
        <v>0</v>
      </c>
      <c r="D67" s="210">
        <v>74</v>
      </c>
      <c r="E67" s="210">
        <v>97</v>
      </c>
      <c r="F67" s="210">
        <v>49</v>
      </c>
      <c r="G67" s="210">
        <v>390</v>
      </c>
      <c r="H67" s="210">
        <f t="shared" si="0"/>
        <v>273</v>
      </c>
      <c r="I67" s="210">
        <v>14</v>
      </c>
      <c r="J67" s="210">
        <v>0.05</v>
      </c>
      <c r="K67" s="210">
        <v>2370000</v>
      </c>
      <c r="L67" s="209"/>
      <c r="M67" s="211" t="s">
        <v>5072</v>
      </c>
      <c r="N67" s="211" t="s">
        <v>5210</v>
      </c>
      <c r="O67" s="211" t="s">
        <v>5193</v>
      </c>
    </row>
    <row r="68" spans="1:15" ht="14.25">
      <c r="A68" s="209" t="s">
        <v>5211</v>
      </c>
      <c r="B68" s="209"/>
      <c r="C68" s="210">
        <v>0</v>
      </c>
      <c r="D68" s="210">
        <v>19</v>
      </c>
      <c r="E68" s="210">
        <v>12</v>
      </c>
      <c r="F68" s="210">
        <v>2</v>
      </c>
      <c r="G68" s="210">
        <v>390</v>
      </c>
      <c r="H68" s="210">
        <f t="shared" si="0"/>
        <v>273</v>
      </c>
      <c r="I68" s="210">
        <v>16</v>
      </c>
      <c r="J68" s="210">
        <v>0</v>
      </c>
      <c r="K68" s="210">
        <v>14800000</v>
      </c>
      <c r="L68" s="209"/>
      <c r="M68" s="211" t="s">
        <v>5042</v>
      </c>
      <c r="N68" s="211" t="s">
        <v>5043</v>
      </c>
      <c r="O68" s="211" t="s">
        <v>5044</v>
      </c>
    </row>
    <row r="69" spans="1:15" ht="14.25">
      <c r="A69" s="209" t="s">
        <v>5212</v>
      </c>
      <c r="B69" s="209"/>
      <c r="C69" s="210">
        <v>0</v>
      </c>
      <c r="D69" s="210">
        <v>64</v>
      </c>
      <c r="E69" s="210">
        <v>7</v>
      </c>
      <c r="F69" s="210">
        <v>29</v>
      </c>
      <c r="G69" s="210">
        <v>390</v>
      </c>
      <c r="H69" s="210">
        <f t="shared" si="0"/>
        <v>273</v>
      </c>
      <c r="I69" s="210">
        <v>19</v>
      </c>
      <c r="J69" s="210">
        <v>0</v>
      </c>
      <c r="K69" s="212">
        <v>108000000</v>
      </c>
      <c r="L69" s="209"/>
      <c r="M69" s="211" t="s">
        <v>5175</v>
      </c>
      <c r="N69" s="211" t="s">
        <v>5176</v>
      </c>
      <c r="O69" s="211" t="s">
        <v>5177</v>
      </c>
    </row>
    <row r="70" spans="1:15" ht="14.25">
      <c r="A70" s="209" t="s">
        <v>5213</v>
      </c>
      <c r="B70" s="209"/>
      <c r="C70" s="210">
        <v>0</v>
      </c>
      <c r="D70" s="210">
        <v>1</v>
      </c>
      <c r="E70" s="210">
        <v>3</v>
      </c>
      <c r="F70" s="210">
        <v>6</v>
      </c>
      <c r="G70" s="210">
        <v>390</v>
      </c>
      <c r="H70" s="210">
        <f t="shared" si="0"/>
        <v>273</v>
      </c>
      <c r="I70" s="210">
        <v>21</v>
      </c>
      <c r="J70" s="210">
        <v>0.05</v>
      </c>
      <c r="K70" s="210">
        <v>31200</v>
      </c>
      <c r="L70" s="209"/>
      <c r="M70" s="211" t="s">
        <v>5128</v>
      </c>
      <c r="N70" s="211" t="s">
        <v>5129</v>
      </c>
      <c r="O70" s="211" t="s">
        <v>5130</v>
      </c>
    </row>
    <row r="71" spans="1:15" ht="14.25">
      <c r="A71" s="209" t="s">
        <v>5214</v>
      </c>
      <c r="B71" s="209" t="s">
        <v>5108</v>
      </c>
      <c r="C71" s="210">
        <v>0</v>
      </c>
      <c r="D71" s="210">
        <v>25</v>
      </c>
      <c r="E71" s="210">
        <v>35</v>
      </c>
      <c r="F71" s="210">
        <v>4</v>
      </c>
      <c r="G71" s="210">
        <v>390</v>
      </c>
      <c r="H71" s="210">
        <f t="shared" si="0"/>
        <v>273</v>
      </c>
      <c r="I71" s="210">
        <v>21</v>
      </c>
      <c r="J71" s="210">
        <v>0</v>
      </c>
      <c r="K71" s="210">
        <v>751000</v>
      </c>
      <c r="L71" s="209"/>
      <c r="M71" s="211" t="s">
        <v>5109</v>
      </c>
      <c r="N71" s="211" t="s">
        <v>5110</v>
      </c>
      <c r="O71" s="211" t="s">
        <v>5111</v>
      </c>
    </row>
    <row r="72" spans="1:15" ht="14.25">
      <c r="A72" s="209" t="s">
        <v>5215</v>
      </c>
      <c r="B72" s="209" t="s">
        <v>4984</v>
      </c>
      <c r="C72" s="210">
        <v>0</v>
      </c>
      <c r="D72" s="210">
        <v>1</v>
      </c>
      <c r="E72" s="210">
        <v>28</v>
      </c>
      <c r="F72" s="210">
        <v>18</v>
      </c>
      <c r="G72" s="210">
        <v>320</v>
      </c>
      <c r="H72" s="210">
        <f t="shared" si="0"/>
        <v>224</v>
      </c>
      <c r="I72" s="210">
        <v>22</v>
      </c>
      <c r="J72" s="210">
        <v>0.28000000000000003</v>
      </c>
      <c r="K72" s="210">
        <v>34300000</v>
      </c>
      <c r="L72" s="209"/>
      <c r="M72" s="211" t="s">
        <v>5062</v>
      </c>
      <c r="N72" s="211" t="s">
        <v>5063</v>
      </c>
      <c r="O72" s="211" t="s">
        <v>5066</v>
      </c>
    </row>
    <row r="73" spans="1:15" ht="14.25">
      <c r="A73" s="209" t="s">
        <v>5216</v>
      </c>
      <c r="B73" s="209" t="s">
        <v>5216</v>
      </c>
      <c r="C73" s="210">
        <v>0</v>
      </c>
      <c r="D73" s="210">
        <v>8</v>
      </c>
      <c r="E73" s="210">
        <v>73</v>
      </c>
      <c r="F73" s="210">
        <v>35</v>
      </c>
      <c r="G73" s="210">
        <v>320</v>
      </c>
      <c r="H73" s="210">
        <f t="shared" si="0"/>
        <v>224</v>
      </c>
      <c r="I73" s="210">
        <v>13</v>
      </c>
      <c r="J73" s="210">
        <v>0.3</v>
      </c>
      <c r="K73" s="210">
        <v>198000</v>
      </c>
      <c r="L73" s="209"/>
      <c r="M73" s="211" t="s">
        <v>5092</v>
      </c>
      <c r="N73" s="211" t="s">
        <v>5156</v>
      </c>
      <c r="O73" s="211" t="s">
        <v>5094</v>
      </c>
    </row>
    <row r="74" spans="1:15" ht="14.25">
      <c r="A74" s="209" t="s">
        <v>5217</v>
      </c>
      <c r="B74" s="209" t="s">
        <v>4959</v>
      </c>
      <c r="C74" s="210">
        <v>0</v>
      </c>
      <c r="D74" s="210">
        <v>21</v>
      </c>
      <c r="E74" s="210">
        <v>1</v>
      </c>
      <c r="F74" s="210">
        <v>2</v>
      </c>
      <c r="G74" s="210">
        <v>320</v>
      </c>
      <c r="H74" s="210">
        <f t="shared" si="0"/>
        <v>224</v>
      </c>
      <c r="I74" s="210">
        <v>20</v>
      </c>
      <c r="J74" s="210">
        <v>0.06</v>
      </c>
      <c r="K74" s="210">
        <v>16000</v>
      </c>
      <c r="L74" s="209"/>
      <c r="M74" s="211" t="s">
        <v>5092</v>
      </c>
      <c r="N74" s="211" t="s">
        <v>5093</v>
      </c>
      <c r="O74" s="211" t="s">
        <v>5218</v>
      </c>
    </row>
    <row r="75" spans="1:15" ht="14.25">
      <c r="A75" s="209" t="s">
        <v>5219</v>
      </c>
      <c r="B75" s="209"/>
      <c r="C75" s="210">
        <v>0</v>
      </c>
      <c r="D75" s="210">
        <v>22</v>
      </c>
      <c r="E75" s="210">
        <v>21</v>
      </c>
      <c r="F75" s="210">
        <v>27</v>
      </c>
      <c r="G75" s="210">
        <v>320</v>
      </c>
      <c r="H75" s="210">
        <f t="shared" si="0"/>
        <v>224</v>
      </c>
      <c r="I75" s="210">
        <v>22</v>
      </c>
      <c r="J75" s="210">
        <v>0.01</v>
      </c>
      <c r="K75" s="210">
        <v>39800000</v>
      </c>
      <c r="L75" s="209"/>
      <c r="M75" s="211" t="s">
        <v>5062</v>
      </c>
      <c r="N75" s="211" t="s">
        <v>5063</v>
      </c>
      <c r="O75" s="211" t="s">
        <v>5064</v>
      </c>
    </row>
    <row r="76" spans="1:15" ht="14.25">
      <c r="A76" s="209" t="s">
        <v>5220</v>
      </c>
      <c r="B76" s="209"/>
      <c r="C76" s="210">
        <v>0</v>
      </c>
      <c r="D76" s="210">
        <v>50</v>
      </c>
      <c r="E76" s="210">
        <v>22</v>
      </c>
      <c r="F76" s="210">
        <v>30</v>
      </c>
      <c r="G76" s="210">
        <v>320</v>
      </c>
      <c r="H76" s="210">
        <f t="shared" si="0"/>
        <v>224</v>
      </c>
      <c r="I76" s="210">
        <v>20</v>
      </c>
      <c r="J76" s="210">
        <v>0.01</v>
      </c>
      <c r="K76" s="210">
        <v>22800000</v>
      </c>
      <c r="L76" s="209"/>
      <c r="M76" s="211" t="s">
        <v>5062</v>
      </c>
      <c r="N76" s="211" t="s">
        <v>5063</v>
      </c>
      <c r="O76" s="211" t="s">
        <v>5064</v>
      </c>
    </row>
    <row r="77" spans="1:15" ht="14.25">
      <c r="A77" s="209" t="s">
        <v>5221</v>
      </c>
      <c r="B77" s="209" t="s">
        <v>5221</v>
      </c>
      <c r="C77" s="210">
        <v>0</v>
      </c>
      <c r="D77" s="210">
        <v>11</v>
      </c>
      <c r="E77" s="210">
        <v>70</v>
      </c>
      <c r="F77" s="210">
        <v>4</v>
      </c>
      <c r="G77" s="210">
        <v>320</v>
      </c>
      <c r="H77" s="210">
        <f t="shared" si="0"/>
        <v>224</v>
      </c>
      <c r="I77" s="210">
        <v>22</v>
      </c>
      <c r="J77" s="210">
        <v>0.03</v>
      </c>
      <c r="K77" s="210">
        <v>28000000</v>
      </c>
      <c r="L77" s="209"/>
      <c r="M77" s="211" t="s">
        <v>5185</v>
      </c>
      <c r="N77" s="211" t="s">
        <v>5222</v>
      </c>
      <c r="O77" s="211" t="s">
        <v>5223</v>
      </c>
    </row>
    <row r="78" spans="1:15" ht="14.25">
      <c r="A78" s="209" t="s">
        <v>5224</v>
      </c>
      <c r="B78" s="209"/>
      <c r="C78" s="210">
        <v>0</v>
      </c>
      <c r="D78" s="210">
        <v>60</v>
      </c>
      <c r="E78" s="210">
        <v>61</v>
      </c>
      <c r="F78" s="210">
        <v>7</v>
      </c>
      <c r="G78" s="210">
        <v>320</v>
      </c>
      <c r="H78" s="210">
        <f t="shared" si="0"/>
        <v>224</v>
      </c>
      <c r="I78" s="210">
        <v>23</v>
      </c>
      <c r="J78" s="210">
        <v>0.51</v>
      </c>
      <c r="K78" s="210">
        <v>61600000</v>
      </c>
      <c r="L78" s="209"/>
      <c r="M78" s="211" t="s">
        <v>5062</v>
      </c>
      <c r="N78" s="211" t="s">
        <v>5151</v>
      </c>
      <c r="O78" s="211" t="s">
        <v>5152</v>
      </c>
    </row>
    <row r="79" spans="1:15" ht="14.25">
      <c r="A79" s="209" t="s">
        <v>5225</v>
      </c>
      <c r="B79" s="209"/>
      <c r="C79" s="210">
        <v>0</v>
      </c>
      <c r="D79" s="210">
        <v>78</v>
      </c>
      <c r="E79" s="210">
        <v>49</v>
      </c>
      <c r="F79" s="210">
        <v>2</v>
      </c>
      <c r="G79" s="210">
        <v>320</v>
      </c>
      <c r="H79" s="210">
        <f t="shared" si="0"/>
        <v>224</v>
      </c>
      <c r="I79" s="210">
        <v>18</v>
      </c>
      <c r="J79" s="210">
        <v>0.47</v>
      </c>
      <c r="K79" s="212">
        <v>107000000</v>
      </c>
      <c r="L79" s="209"/>
      <c r="M79" s="211" t="s">
        <v>5226</v>
      </c>
      <c r="N79" s="211" t="s">
        <v>5227</v>
      </c>
      <c r="O79" s="211" t="s">
        <v>5228</v>
      </c>
    </row>
    <row r="80" spans="1:15" ht="14.25">
      <c r="A80" s="209" t="s">
        <v>5229</v>
      </c>
      <c r="B80" s="209"/>
      <c r="C80" s="210">
        <v>0</v>
      </c>
      <c r="D80" s="210">
        <v>12</v>
      </c>
      <c r="E80" s="210">
        <v>4</v>
      </c>
      <c r="F80" s="210">
        <v>79</v>
      </c>
      <c r="G80" s="210">
        <v>320</v>
      </c>
      <c r="H80" s="210">
        <f t="shared" si="0"/>
        <v>224</v>
      </c>
      <c r="I80" s="210">
        <v>24</v>
      </c>
      <c r="J80" s="210">
        <v>0.02</v>
      </c>
      <c r="K80" s="210">
        <v>89500000</v>
      </c>
      <c r="L80" s="209"/>
      <c r="M80" s="211" t="s">
        <v>5098</v>
      </c>
      <c r="N80" s="211" t="s">
        <v>5099</v>
      </c>
      <c r="O80" s="211" t="s">
        <v>5100</v>
      </c>
    </row>
    <row r="81" spans="1:15" ht="14.25">
      <c r="A81" s="209" t="s">
        <v>5230</v>
      </c>
      <c r="B81" s="209"/>
      <c r="C81" s="210">
        <v>0</v>
      </c>
      <c r="D81" s="210">
        <v>11</v>
      </c>
      <c r="E81" s="210">
        <v>4</v>
      </c>
      <c r="F81" s="210">
        <v>33</v>
      </c>
      <c r="G81" s="210">
        <v>320</v>
      </c>
      <c r="H81" s="210">
        <f t="shared" si="0"/>
        <v>224</v>
      </c>
      <c r="I81" s="210">
        <v>13</v>
      </c>
      <c r="J81" s="210">
        <v>0.03</v>
      </c>
      <c r="K81" s="212">
        <v>254000000</v>
      </c>
      <c r="L81" s="209"/>
      <c r="M81" s="211" t="s">
        <v>5231</v>
      </c>
      <c r="N81" s="211" t="s">
        <v>5232</v>
      </c>
      <c r="O81" s="211" t="s">
        <v>5116</v>
      </c>
    </row>
    <row r="82" spans="1:15" ht="14.25">
      <c r="A82" s="209" t="s">
        <v>5233</v>
      </c>
      <c r="B82" s="209"/>
      <c r="C82" s="210">
        <v>0</v>
      </c>
      <c r="D82" s="210">
        <v>86</v>
      </c>
      <c r="E82" s="210">
        <v>81</v>
      </c>
      <c r="F82" s="210">
        <v>37</v>
      </c>
      <c r="G82" s="210">
        <v>320</v>
      </c>
      <c r="H82" s="210">
        <f t="shared" si="0"/>
        <v>224</v>
      </c>
      <c r="I82" s="210">
        <v>9</v>
      </c>
      <c r="J82" s="210">
        <v>0.1</v>
      </c>
      <c r="K82" s="210">
        <v>227000</v>
      </c>
      <c r="L82" s="209"/>
      <c r="M82" s="211" t="s">
        <v>5234</v>
      </c>
      <c r="N82" s="211" t="s">
        <v>5235</v>
      </c>
      <c r="O82" s="211" t="s">
        <v>5236</v>
      </c>
    </row>
    <row r="83" spans="1:15" ht="14.25">
      <c r="A83" s="209" t="s">
        <v>5237</v>
      </c>
      <c r="B83" s="209"/>
      <c r="C83" s="210">
        <v>0</v>
      </c>
      <c r="D83" s="210">
        <v>53</v>
      </c>
      <c r="E83" s="210">
        <v>50</v>
      </c>
      <c r="F83" s="210">
        <v>61</v>
      </c>
      <c r="G83" s="210">
        <v>320</v>
      </c>
      <c r="H83" s="210">
        <f t="shared" si="0"/>
        <v>224</v>
      </c>
      <c r="I83" s="210">
        <v>20</v>
      </c>
      <c r="J83" s="210">
        <v>0.14000000000000001</v>
      </c>
      <c r="K83" s="210">
        <v>83200000</v>
      </c>
      <c r="L83" s="209"/>
      <c r="M83" s="211" t="s">
        <v>5238</v>
      </c>
      <c r="N83" s="211" t="s">
        <v>5132</v>
      </c>
      <c r="O83" s="211" t="s">
        <v>5133</v>
      </c>
    </row>
    <row r="84" spans="1:15" ht="14.25">
      <c r="A84" s="209" t="s">
        <v>5239</v>
      </c>
      <c r="B84" s="209"/>
      <c r="C84" s="210">
        <v>0</v>
      </c>
      <c r="D84" s="210">
        <v>63</v>
      </c>
      <c r="E84" s="210">
        <v>7</v>
      </c>
      <c r="F84" s="210">
        <v>4</v>
      </c>
      <c r="G84" s="210">
        <v>320</v>
      </c>
      <c r="H84" s="210">
        <f t="shared" si="0"/>
        <v>224</v>
      </c>
      <c r="I84" s="210">
        <v>29</v>
      </c>
      <c r="J84" s="210">
        <v>0.37</v>
      </c>
      <c r="K84" s="210">
        <v>97600000</v>
      </c>
      <c r="L84" s="209"/>
      <c r="M84" s="211" t="s">
        <v>5034</v>
      </c>
      <c r="N84" s="211" t="s">
        <v>5035</v>
      </c>
      <c r="O84" s="211" t="s">
        <v>5036</v>
      </c>
    </row>
    <row r="85" spans="1:15" ht="14.25">
      <c r="A85" s="209" t="s">
        <v>5240</v>
      </c>
      <c r="B85" s="209"/>
      <c r="C85" s="210">
        <v>0</v>
      </c>
      <c r="D85" s="210">
        <v>84</v>
      </c>
      <c r="E85" s="210">
        <v>2</v>
      </c>
      <c r="F85" s="210">
        <v>3</v>
      </c>
      <c r="G85" s="210">
        <v>320</v>
      </c>
      <c r="H85" s="210">
        <f t="shared" si="0"/>
        <v>224</v>
      </c>
      <c r="I85" s="210">
        <v>10</v>
      </c>
      <c r="J85" s="210">
        <v>0.15</v>
      </c>
      <c r="K85" s="210">
        <v>1260000</v>
      </c>
      <c r="L85" s="209"/>
      <c r="M85" s="211" t="s">
        <v>5241</v>
      </c>
      <c r="N85" s="211" t="s">
        <v>5242</v>
      </c>
      <c r="O85" s="211" t="s">
        <v>5243</v>
      </c>
    </row>
    <row r="86" spans="1:15" ht="14.25">
      <c r="A86" s="209" t="s">
        <v>5244</v>
      </c>
      <c r="B86" s="209"/>
      <c r="C86" s="210">
        <v>0</v>
      </c>
      <c r="D86" s="210">
        <v>5</v>
      </c>
      <c r="E86" s="210">
        <v>9</v>
      </c>
      <c r="F86" s="210">
        <v>60</v>
      </c>
      <c r="G86" s="210">
        <v>320</v>
      </c>
      <c r="H86" s="210">
        <f t="shared" si="0"/>
        <v>224</v>
      </c>
      <c r="I86" s="210">
        <v>23</v>
      </c>
      <c r="J86" s="210">
        <v>0.02</v>
      </c>
      <c r="K86" s="210">
        <v>48100000</v>
      </c>
      <c r="L86" s="209"/>
      <c r="M86" s="211" t="s">
        <v>5068</v>
      </c>
      <c r="N86" s="211" t="s">
        <v>5080</v>
      </c>
      <c r="O86" s="211" t="s">
        <v>5208</v>
      </c>
    </row>
    <row r="87" spans="1:15" ht="14.25">
      <c r="A87" s="209" t="s">
        <v>5245</v>
      </c>
      <c r="B87" s="209"/>
      <c r="C87" s="210">
        <v>0</v>
      </c>
      <c r="D87" s="210">
        <v>62</v>
      </c>
      <c r="E87" s="210">
        <v>20</v>
      </c>
      <c r="F87" s="210">
        <v>19</v>
      </c>
      <c r="G87" s="210">
        <v>320</v>
      </c>
      <c r="H87" s="210">
        <f t="shared" si="0"/>
        <v>224</v>
      </c>
      <c r="I87" s="210">
        <v>22</v>
      </c>
      <c r="J87" s="210">
        <v>0.03</v>
      </c>
      <c r="K87" s="210">
        <v>15300000</v>
      </c>
      <c r="L87" s="209"/>
      <c r="M87" s="211" t="s">
        <v>5246</v>
      </c>
      <c r="N87" s="211" t="s">
        <v>5247</v>
      </c>
      <c r="O87" s="211" t="s">
        <v>5248</v>
      </c>
    </row>
    <row r="88" spans="1:15" ht="14.25">
      <c r="A88" s="209" t="s">
        <v>5249</v>
      </c>
      <c r="B88" s="209"/>
      <c r="C88" s="210">
        <v>0</v>
      </c>
      <c r="D88" s="210">
        <v>29</v>
      </c>
      <c r="E88" s="210">
        <v>24</v>
      </c>
      <c r="F88" s="210">
        <v>11</v>
      </c>
      <c r="G88" s="210">
        <v>320</v>
      </c>
      <c r="H88" s="210">
        <f t="shared" si="0"/>
        <v>224</v>
      </c>
      <c r="I88" s="210">
        <v>16</v>
      </c>
      <c r="J88" s="210">
        <v>0.1</v>
      </c>
      <c r="K88" s="210">
        <v>1330000</v>
      </c>
      <c r="L88" s="209"/>
      <c r="M88" s="211" t="s">
        <v>5234</v>
      </c>
      <c r="N88" s="211" t="s">
        <v>5235</v>
      </c>
      <c r="O88" s="211" t="s">
        <v>5236</v>
      </c>
    </row>
    <row r="89" spans="1:15" ht="14.25">
      <c r="A89" s="209" t="s">
        <v>4656</v>
      </c>
      <c r="B89" s="209"/>
      <c r="C89" s="210">
        <v>0</v>
      </c>
      <c r="D89" s="210">
        <v>17</v>
      </c>
      <c r="E89" s="210">
        <v>9</v>
      </c>
      <c r="F89" s="210">
        <v>3</v>
      </c>
      <c r="G89" s="210">
        <v>320</v>
      </c>
      <c r="H89" s="210">
        <f t="shared" si="0"/>
        <v>224</v>
      </c>
      <c r="I89" s="210">
        <v>11</v>
      </c>
      <c r="J89" s="210">
        <v>0.19</v>
      </c>
      <c r="K89" s="210">
        <v>32400</v>
      </c>
      <c r="L89" s="209"/>
      <c r="M89" s="211" t="s">
        <v>5250</v>
      </c>
      <c r="N89" s="211" t="s">
        <v>5251</v>
      </c>
      <c r="O89" s="211" t="s">
        <v>5252</v>
      </c>
    </row>
    <row r="90" spans="1:15" ht="14.25">
      <c r="A90" s="209" t="s">
        <v>5253</v>
      </c>
      <c r="B90" s="209"/>
      <c r="C90" s="210">
        <v>0</v>
      </c>
      <c r="D90" s="210">
        <v>25</v>
      </c>
      <c r="E90" s="210">
        <v>69</v>
      </c>
      <c r="F90" s="210">
        <v>40</v>
      </c>
      <c r="G90" s="210">
        <v>320</v>
      </c>
      <c r="H90" s="210">
        <f t="shared" si="0"/>
        <v>224</v>
      </c>
      <c r="I90" s="210">
        <v>18</v>
      </c>
      <c r="J90" s="210">
        <v>0.01</v>
      </c>
      <c r="K90" s="212">
        <v>136000000</v>
      </c>
      <c r="L90" s="209"/>
      <c r="M90" s="211" t="s">
        <v>5175</v>
      </c>
      <c r="N90" s="211" t="s">
        <v>5254</v>
      </c>
      <c r="O90" s="211" t="s">
        <v>5255</v>
      </c>
    </row>
    <row r="91" spans="1:15" ht="14.25">
      <c r="A91" s="209" t="s">
        <v>5256</v>
      </c>
      <c r="B91" s="209"/>
      <c r="C91" s="210">
        <v>0</v>
      </c>
      <c r="D91" s="210">
        <v>69</v>
      </c>
      <c r="E91" s="210">
        <v>49</v>
      </c>
      <c r="F91" s="210">
        <v>84</v>
      </c>
      <c r="G91" s="210">
        <v>320</v>
      </c>
      <c r="H91" s="210">
        <f t="shared" si="0"/>
        <v>224</v>
      </c>
      <c r="I91" s="210">
        <v>26</v>
      </c>
      <c r="J91" s="210">
        <v>0.01</v>
      </c>
      <c r="K91" s="210">
        <v>17300000</v>
      </c>
      <c r="L91" s="209"/>
      <c r="M91" s="211" t="s">
        <v>5068</v>
      </c>
      <c r="N91" s="211" t="s">
        <v>5080</v>
      </c>
      <c r="O91" s="211" t="s">
        <v>5208</v>
      </c>
    </row>
    <row r="92" spans="1:15" ht="14.25">
      <c r="A92" s="209" t="s">
        <v>5257</v>
      </c>
      <c r="B92" s="209"/>
      <c r="C92" s="210">
        <v>0</v>
      </c>
      <c r="D92" s="210">
        <v>54</v>
      </c>
      <c r="E92" s="210">
        <v>47</v>
      </c>
      <c r="F92" s="210">
        <v>61</v>
      </c>
      <c r="G92" s="210">
        <v>320</v>
      </c>
      <c r="H92" s="210">
        <f t="shared" si="0"/>
        <v>224</v>
      </c>
      <c r="I92" s="210">
        <v>26</v>
      </c>
      <c r="J92" s="210">
        <v>0.02</v>
      </c>
      <c r="K92" s="210">
        <v>26400000</v>
      </c>
      <c r="L92" s="209"/>
      <c r="M92" s="211" t="s">
        <v>5068</v>
      </c>
      <c r="N92" s="211" t="s">
        <v>5080</v>
      </c>
      <c r="O92" s="211" t="s">
        <v>5208</v>
      </c>
    </row>
    <row r="93" spans="1:15" ht="14.25">
      <c r="A93" s="209" t="s">
        <v>5258</v>
      </c>
      <c r="B93" s="209"/>
      <c r="C93" s="210">
        <v>0</v>
      </c>
      <c r="D93" s="210">
        <v>27</v>
      </c>
      <c r="E93" s="210">
        <v>6</v>
      </c>
      <c r="F93" s="210">
        <v>1</v>
      </c>
      <c r="G93" s="210">
        <v>320</v>
      </c>
      <c r="H93" s="210">
        <f t="shared" si="0"/>
        <v>224</v>
      </c>
      <c r="I93" s="210">
        <v>19</v>
      </c>
      <c r="J93" s="210">
        <v>0.05</v>
      </c>
      <c r="K93" s="210">
        <v>205000</v>
      </c>
      <c r="L93" s="209"/>
      <c r="M93" s="211" t="s">
        <v>5234</v>
      </c>
      <c r="N93" s="211" t="s">
        <v>5235</v>
      </c>
      <c r="O93" s="211" t="s">
        <v>5236</v>
      </c>
    </row>
    <row r="94" spans="1:15" ht="14.25">
      <c r="A94" s="209" t="s">
        <v>5259</v>
      </c>
      <c r="B94" s="209"/>
      <c r="C94" s="210">
        <v>0</v>
      </c>
      <c r="D94" s="210">
        <v>96</v>
      </c>
      <c r="E94" s="210">
        <v>16</v>
      </c>
      <c r="F94" s="210">
        <v>74</v>
      </c>
      <c r="G94" s="210">
        <v>320</v>
      </c>
      <c r="H94" s="210">
        <f t="shared" si="0"/>
        <v>224</v>
      </c>
      <c r="I94" s="210">
        <v>16</v>
      </c>
      <c r="J94" s="210">
        <v>0.02</v>
      </c>
      <c r="K94" s="210">
        <v>686000</v>
      </c>
      <c r="L94" s="209"/>
      <c r="M94" s="211" t="s">
        <v>5203</v>
      </c>
      <c r="N94" s="211" t="s">
        <v>5204</v>
      </c>
      <c r="O94" s="211" t="s">
        <v>5260</v>
      </c>
    </row>
    <row r="95" spans="1:15" ht="14.25">
      <c r="A95" s="209" t="s">
        <v>5261</v>
      </c>
      <c r="B95" s="209"/>
      <c r="C95" s="210">
        <v>0</v>
      </c>
      <c r="D95" s="210">
        <v>78</v>
      </c>
      <c r="E95" s="210">
        <v>47</v>
      </c>
      <c r="F95" s="210">
        <v>2</v>
      </c>
      <c r="G95" s="210">
        <v>320</v>
      </c>
      <c r="H95" s="210">
        <f t="shared" si="0"/>
        <v>224</v>
      </c>
      <c r="I95" s="210">
        <v>16</v>
      </c>
      <c r="J95" s="210">
        <v>0.01</v>
      </c>
      <c r="K95" s="210">
        <v>48400000</v>
      </c>
      <c r="L95" s="209"/>
      <c r="M95" s="211" t="s">
        <v>5262</v>
      </c>
      <c r="N95" s="211" t="s">
        <v>5263</v>
      </c>
      <c r="O95" s="211" t="s">
        <v>5264</v>
      </c>
    </row>
    <row r="96" spans="1:15" ht="14.25">
      <c r="A96" s="209" t="s">
        <v>5265</v>
      </c>
      <c r="B96" s="209"/>
      <c r="C96" s="210">
        <v>0</v>
      </c>
      <c r="D96" s="210">
        <v>59</v>
      </c>
      <c r="E96" s="210">
        <v>50</v>
      </c>
      <c r="F96" s="210">
        <v>65</v>
      </c>
      <c r="G96" s="210">
        <v>320</v>
      </c>
      <c r="H96" s="210">
        <f t="shared" si="0"/>
        <v>224</v>
      </c>
      <c r="I96" s="210">
        <v>24</v>
      </c>
      <c r="J96" s="210">
        <v>0.03</v>
      </c>
      <c r="K96" s="212">
        <v>329000000</v>
      </c>
      <c r="L96" s="209"/>
      <c r="M96" s="211" t="s">
        <v>5266</v>
      </c>
      <c r="N96" s="211" t="s">
        <v>5267</v>
      </c>
      <c r="O96" s="211" t="s">
        <v>5255</v>
      </c>
    </row>
    <row r="97" spans="1:15" ht="14.25">
      <c r="A97" s="209" t="s">
        <v>5268</v>
      </c>
      <c r="B97" s="209"/>
      <c r="C97" s="210">
        <v>0</v>
      </c>
      <c r="D97" s="210">
        <v>62</v>
      </c>
      <c r="E97" s="210">
        <v>82</v>
      </c>
      <c r="F97" s="210">
        <v>12</v>
      </c>
      <c r="G97" s="210">
        <v>320</v>
      </c>
      <c r="H97" s="210">
        <f t="shared" si="0"/>
        <v>224</v>
      </c>
      <c r="I97" s="210">
        <v>28</v>
      </c>
      <c r="J97" s="210">
        <v>0.01</v>
      </c>
      <c r="K97" s="210">
        <v>4810000</v>
      </c>
      <c r="L97" s="209"/>
      <c r="M97" s="211" t="s">
        <v>5104</v>
      </c>
      <c r="N97" s="211" t="s">
        <v>5105</v>
      </c>
      <c r="O97" s="211" t="s">
        <v>5106</v>
      </c>
    </row>
    <row r="98" spans="1:15" ht="14.25">
      <c r="A98" s="209" t="s">
        <v>5269</v>
      </c>
      <c r="B98" s="209"/>
      <c r="C98" s="210">
        <v>0</v>
      </c>
      <c r="D98" s="210">
        <v>9</v>
      </c>
      <c r="E98" s="210">
        <v>91</v>
      </c>
      <c r="F98" s="210">
        <v>28</v>
      </c>
      <c r="G98" s="210">
        <v>320</v>
      </c>
      <c r="H98" s="210">
        <f t="shared" si="0"/>
        <v>224</v>
      </c>
      <c r="I98" s="210">
        <v>18</v>
      </c>
      <c r="J98" s="210">
        <v>0.03</v>
      </c>
      <c r="K98" s="212">
        <v>269000000</v>
      </c>
      <c r="L98" s="209"/>
      <c r="M98" s="211" t="s">
        <v>5270</v>
      </c>
      <c r="N98" s="211" t="s">
        <v>5254</v>
      </c>
      <c r="O98" s="211" t="s">
        <v>5271</v>
      </c>
    </row>
    <row r="99" spans="1:15" ht="14.25">
      <c r="A99" s="209" t="s">
        <v>5272</v>
      </c>
      <c r="B99" s="209"/>
      <c r="C99" s="210">
        <v>0</v>
      </c>
      <c r="D99" s="210">
        <v>70</v>
      </c>
      <c r="E99" s="210">
        <v>18</v>
      </c>
      <c r="F99" s="210">
        <v>84</v>
      </c>
      <c r="G99" s="210">
        <v>320</v>
      </c>
      <c r="H99" s="210">
        <f t="shared" si="0"/>
        <v>224</v>
      </c>
      <c r="I99" s="210">
        <v>26</v>
      </c>
      <c r="J99" s="210">
        <v>0</v>
      </c>
      <c r="K99" s="210">
        <v>28900000</v>
      </c>
      <c r="L99" s="209"/>
      <c r="M99" s="211" t="s">
        <v>5042</v>
      </c>
      <c r="N99" s="211" t="s">
        <v>5273</v>
      </c>
      <c r="O99" s="211" t="s">
        <v>5044</v>
      </c>
    </row>
    <row r="100" spans="1:15" ht="14.25">
      <c r="A100" s="209" t="s">
        <v>5274</v>
      </c>
      <c r="B100" s="209"/>
      <c r="C100" s="210">
        <v>0</v>
      </c>
      <c r="D100" s="210">
        <v>4</v>
      </c>
      <c r="E100" s="210">
        <v>99</v>
      </c>
      <c r="F100" s="210">
        <v>72</v>
      </c>
      <c r="G100" s="210">
        <v>320</v>
      </c>
      <c r="H100" s="210">
        <f t="shared" si="0"/>
        <v>224</v>
      </c>
      <c r="I100" s="210">
        <v>29</v>
      </c>
      <c r="J100" s="210">
        <v>0</v>
      </c>
      <c r="K100" s="212">
        <v>103000000</v>
      </c>
      <c r="L100" s="209"/>
      <c r="M100" s="211" t="s">
        <v>5175</v>
      </c>
      <c r="N100" s="211" t="s">
        <v>5145</v>
      </c>
      <c r="O100" s="211" t="s">
        <v>5255</v>
      </c>
    </row>
    <row r="101" spans="1:15" ht="14.25">
      <c r="A101" s="209" t="s">
        <v>5275</v>
      </c>
      <c r="B101" s="209"/>
      <c r="C101" s="210">
        <v>0</v>
      </c>
      <c r="D101" s="210">
        <v>79</v>
      </c>
      <c r="E101" s="210">
        <v>4</v>
      </c>
      <c r="F101" s="210">
        <v>11</v>
      </c>
      <c r="G101" s="210">
        <v>320</v>
      </c>
      <c r="H101" s="210">
        <f t="shared" si="0"/>
        <v>224</v>
      </c>
      <c r="I101" s="210">
        <v>21</v>
      </c>
      <c r="J101" s="210">
        <v>0</v>
      </c>
      <c r="K101" s="210">
        <v>56600000</v>
      </c>
      <c r="L101" s="209"/>
      <c r="M101" s="211" t="s">
        <v>5276</v>
      </c>
      <c r="N101" s="211" t="s">
        <v>5277</v>
      </c>
      <c r="O101" s="211" t="s">
        <v>5278</v>
      </c>
    </row>
    <row r="102" spans="1:15" ht="14.25">
      <c r="A102" s="209" t="s">
        <v>5279</v>
      </c>
      <c r="B102" s="209"/>
      <c r="C102" s="210">
        <v>0</v>
      </c>
      <c r="D102" s="210">
        <v>16</v>
      </c>
      <c r="E102" s="210">
        <v>47</v>
      </c>
      <c r="F102" s="210">
        <v>43</v>
      </c>
      <c r="G102" s="210">
        <v>320</v>
      </c>
      <c r="H102" s="210">
        <f t="shared" si="0"/>
        <v>224</v>
      </c>
      <c r="I102" s="210">
        <v>32</v>
      </c>
      <c r="J102" s="210">
        <v>0</v>
      </c>
      <c r="K102" s="210">
        <v>19000000</v>
      </c>
      <c r="L102" s="209"/>
      <c r="M102" s="211" t="s">
        <v>5104</v>
      </c>
      <c r="N102" s="211" t="s">
        <v>5105</v>
      </c>
      <c r="O102" s="211" t="s">
        <v>5106</v>
      </c>
    </row>
    <row r="103" spans="1:15" ht="14.25">
      <c r="A103" s="209" t="s">
        <v>5280</v>
      </c>
      <c r="B103" s="209"/>
      <c r="C103" s="210">
        <v>0</v>
      </c>
      <c r="D103" s="210">
        <v>75</v>
      </c>
      <c r="E103" s="210">
        <v>5</v>
      </c>
      <c r="F103" s="210">
        <v>30</v>
      </c>
      <c r="G103" s="210">
        <v>320</v>
      </c>
      <c r="H103" s="210">
        <f t="shared" si="0"/>
        <v>224</v>
      </c>
      <c r="I103" s="210">
        <v>11</v>
      </c>
      <c r="J103" s="210">
        <v>0.02</v>
      </c>
      <c r="K103" s="212">
        <v>114000000</v>
      </c>
      <c r="L103" s="209"/>
      <c r="M103" s="211" t="s">
        <v>5270</v>
      </c>
      <c r="N103" s="211" t="s">
        <v>5281</v>
      </c>
      <c r="O103" s="211" t="s">
        <v>5282</v>
      </c>
    </row>
    <row r="104" spans="1:15" ht="14.25">
      <c r="A104" s="209" t="s">
        <v>5283</v>
      </c>
      <c r="B104" s="209"/>
      <c r="C104" s="210">
        <v>0</v>
      </c>
      <c r="D104" s="210">
        <v>11</v>
      </c>
      <c r="E104" s="210">
        <v>31</v>
      </c>
      <c r="F104" s="210">
        <v>10</v>
      </c>
      <c r="G104" s="210">
        <v>320</v>
      </c>
      <c r="H104" s="210">
        <f t="shared" si="0"/>
        <v>224</v>
      </c>
      <c r="I104" s="210">
        <v>18</v>
      </c>
      <c r="J104" s="210">
        <v>0.44</v>
      </c>
      <c r="K104" s="210">
        <v>91000000</v>
      </c>
      <c r="L104" s="209"/>
      <c r="M104" s="211" t="s">
        <v>5092</v>
      </c>
      <c r="N104" s="211" t="s">
        <v>5138</v>
      </c>
      <c r="O104" s="211" t="s">
        <v>5094</v>
      </c>
    </row>
    <row r="105" spans="1:15" ht="14.25">
      <c r="A105" s="209" t="s">
        <v>5284</v>
      </c>
      <c r="B105" s="209"/>
      <c r="C105" s="210">
        <v>0</v>
      </c>
      <c r="D105" s="210">
        <v>55</v>
      </c>
      <c r="E105" s="210">
        <v>37</v>
      </c>
      <c r="F105" s="210">
        <v>59</v>
      </c>
      <c r="G105" s="210">
        <v>320</v>
      </c>
      <c r="H105" s="210">
        <f t="shared" si="0"/>
        <v>224</v>
      </c>
      <c r="I105" s="210">
        <v>8</v>
      </c>
      <c r="J105" s="210">
        <v>0.6</v>
      </c>
      <c r="K105" s="210">
        <v>940000</v>
      </c>
      <c r="L105" s="209"/>
      <c r="M105" s="211" t="s">
        <v>5092</v>
      </c>
      <c r="N105" s="211" t="s">
        <v>5125</v>
      </c>
      <c r="O105" s="211" t="s">
        <v>5139</v>
      </c>
    </row>
    <row r="106" spans="1:15" ht="14.25">
      <c r="A106" s="209" t="s">
        <v>5285</v>
      </c>
      <c r="B106" s="209"/>
      <c r="C106" s="210">
        <v>0</v>
      </c>
      <c r="D106" s="210">
        <v>1</v>
      </c>
      <c r="E106" s="210">
        <v>2</v>
      </c>
      <c r="F106" s="210">
        <v>4</v>
      </c>
      <c r="G106" s="210">
        <v>320</v>
      </c>
      <c r="H106" s="210">
        <f t="shared" si="0"/>
        <v>224</v>
      </c>
      <c r="I106" s="210">
        <v>19</v>
      </c>
      <c r="J106" s="210">
        <v>0</v>
      </c>
      <c r="K106" s="210">
        <v>40100</v>
      </c>
      <c r="L106" s="209"/>
      <c r="M106" s="211" t="s">
        <v>5128</v>
      </c>
      <c r="N106" s="211" t="s">
        <v>5129</v>
      </c>
      <c r="O106" s="211" t="s">
        <v>5130</v>
      </c>
    </row>
    <row r="107" spans="1:15" ht="14.25">
      <c r="A107" s="209" t="s">
        <v>5286</v>
      </c>
      <c r="B107" s="209" t="s">
        <v>5108</v>
      </c>
      <c r="C107" s="210">
        <v>0</v>
      </c>
      <c r="D107" s="210">
        <v>55</v>
      </c>
      <c r="E107" s="210">
        <v>15</v>
      </c>
      <c r="F107" s="210">
        <v>3</v>
      </c>
      <c r="G107" s="210">
        <v>320</v>
      </c>
      <c r="H107" s="210">
        <f t="shared" si="0"/>
        <v>224</v>
      </c>
      <c r="I107" s="210">
        <v>18</v>
      </c>
      <c r="J107" s="210">
        <v>0</v>
      </c>
      <c r="K107" s="210">
        <v>348000</v>
      </c>
      <c r="L107" s="209"/>
      <c r="M107" s="211" t="s">
        <v>5109</v>
      </c>
      <c r="N107" s="211" t="s">
        <v>5110</v>
      </c>
      <c r="O107" s="211" t="s">
        <v>5111</v>
      </c>
    </row>
    <row r="108" spans="1:15" ht="14.25">
      <c r="A108" s="209" t="s">
        <v>5287</v>
      </c>
      <c r="B108" s="209" t="s">
        <v>5287</v>
      </c>
      <c r="C108" s="210">
        <v>0</v>
      </c>
      <c r="D108" s="210">
        <v>9</v>
      </c>
      <c r="E108" s="210">
        <v>12</v>
      </c>
      <c r="F108" s="210">
        <v>20</v>
      </c>
      <c r="G108" s="210">
        <v>260</v>
      </c>
      <c r="H108" s="210">
        <f t="shared" si="0"/>
        <v>182</v>
      </c>
      <c r="I108" s="210">
        <v>13</v>
      </c>
      <c r="J108" s="210">
        <v>0.22</v>
      </c>
      <c r="K108" s="212">
        <v>122000000</v>
      </c>
      <c r="L108" s="209"/>
      <c r="M108" s="211" t="s">
        <v>5158</v>
      </c>
      <c r="N108" s="211" t="s">
        <v>5288</v>
      </c>
      <c r="O108" s="211" t="s">
        <v>5289</v>
      </c>
    </row>
    <row r="109" spans="1:15" ht="14.25">
      <c r="A109" s="209" t="s">
        <v>5290</v>
      </c>
      <c r="B109" s="209" t="s">
        <v>5113</v>
      </c>
      <c r="C109" s="210">
        <v>0</v>
      </c>
      <c r="D109" s="210">
        <v>12</v>
      </c>
      <c r="E109" s="210">
        <v>17</v>
      </c>
      <c r="F109" s="210">
        <v>4</v>
      </c>
      <c r="G109" s="210">
        <v>260</v>
      </c>
      <c r="H109" s="210">
        <f t="shared" si="0"/>
        <v>182</v>
      </c>
      <c r="I109" s="210">
        <v>25</v>
      </c>
      <c r="J109" s="210">
        <v>0.44</v>
      </c>
      <c r="K109" s="212">
        <v>127000000</v>
      </c>
      <c r="L109" s="209"/>
      <c r="M109" s="211" t="s">
        <v>5114</v>
      </c>
      <c r="N109" s="211" t="s">
        <v>5180</v>
      </c>
      <c r="O109" s="211" t="s">
        <v>5181</v>
      </c>
    </row>
    <row r="110" spans="1:15" ht="14.25">
      <c r="A110" s="209" t="s">
        <v>5291</v>
      </c>
      <c r="B110" s="209" t="s">
        <v>5183</v>
      </c>
      <c r="C110" s="210">
        <v>0</v>
      </c>
      <c r="D110" s="210">
        <v>27</v>
      </c>
      <c r="E110" s="210">
        <v>86</v>
      </c>
      <c r="F110" s="210">
        <v>22</v>
      </c>
      <c r="G110" s="210">
        <v>260</v>
      </c>
      <c r="H110" s="210">
        <f t="shared" si="0"/>
        <v>182</v>
      </c>
      <c r="I110" s="210">
        <v>17</v>
      </c>
      <c r="J110" s="210">
        <v>0.01</v>
      </c>
      <c r="K110" s="210">
        <v>1270000</v>
      </c>
      <c r="L110" s="209"/>
      <c r="M110" s="211" t="s">
        <v>5092</v>
      </c>
      <c r="N110" s="211" t="s">
        <v>5138</v>
      </c>
      <c r="O110" s="211" t="s">
        <v>5139</v>
      </c>
    </row>
    <row r="111" spans="1:15" ht="14.25">
      <c r="A111" s="209" t="s">
        <v>5183</v>
      </c>
      <c r="B111" s="209" t="s">
        <v>5183</v>
      </c>
      <c r="C111" s="210">
        <v>0</v>
      </c>
      <c r="D111" s="210">
        <v>2</v>
      </c>
      <c r="E111" s="210">
        <v>26</v>
      </c>
      <c r="F111" s="210">
        <v>1</v>
      </c>
      <c r="G111" s="210">
        <v>260</v>
      </c>
      <c r="H111" s="210">
        <f t="shared" si="0"/>
        <v>182</v>
      </c>
      <c r="I111" s="210">
        <v>9</v>
      </c>
      <c r="J111" s="210">
        <v>0.51</v>
      </c>
      <c r="K111" s="210">
        <v>6380000</v>
      </c>
      <c r="L111" s="209"/>
      <c r="M111" s="211" t="s">
        <v>5092</v>
      </c>
      <c r="N111" s="211" t="s">
        <v>5292</v>
      </c>
      <c r="O111" s="211" t="s">
        <v>5139</v>
      </c>
    </row>
    <row r="112" spans="1:15" ht="14.25">
      <c r="A112" s="209" t="s">
        <v>5293</v>
      </c>
      <c r="B112" s="209"/>
      <c r="C112" s="210">
        <v>0</v>
      </c>
      <c r="D112" s="210">
        <v>26</v>
      </c>
      <c r="E112" s="210">
        <v>2</v>
      </c>
      <c r="F112" s="210">
        <v>22</v>
      </c>
      <c r="G112" s="210">
        <v>260</v>
      </c>
      <c r="H112" s="210">
        <f t="shared" si="0"/>
        <v>182</v>
      </c>
      <c r="I112" s="210">
        <v>22</v>
      </c>
      <c r="J112" s="210">
        <v>0.35</v>
      </c>
      <c r="K112" s="210">
        <v>29100000</v>
      </c>
      <c r="L112" s="209"/>
      <c r="M112" s="211" t="s">
        <v>5058</v>
      </c>
      <c r="N112" s="211" t="s">
        <v>5059</v>
      </c>
      <c r="O112" s="211" t="s">
        <v>5060</v>
      </c>
    </row>
    <row r="113" spans="1:15" ht="14.25">
      <c r="A113" s="209" t="s">
        <v>5294</v>
      </c>
      <c r="B113" s="209"/>
      <c r="C113" s="210">
        <v>0</v>
      </c>
      <c r="D113" s="210">
        <v>10</v>
      </c>
      <c r="E113" s="210">
        <v>88</v>
      </c>
      <c r="F113" s="210">
        <v>13</v>
      </c>
      <c r="G113" s="210">
        <v>260</v>
      </c>
      <c r="H113" s="210">
        <f t="shared" si="0"/>
        <v>182</v>
      </c>
      <c r="I113" s="210">
        <v>21</v>
      </c>
      <c r="J113" s="210">
        <v>0.02</v>
      </c>
      <c r="K113" s="210">
        <v>27800000</v>
      </c>
      <c r="L113" s="209"/>
      <c r="M113" s="211" t="s">
        <v>5092</v>
      </c>
      <c r="N113" s="211" t="s">
        <v>5292</v>
      </c>
      <c r="O113" s="211" t="s">
        <v>5295</v>
      </c>
    </row>
    <row r="114" spans="1:15" ht="14.25">
      <c r="A114" s="209" t="s">
        <v>5296</v>
      </c>
      <c r="B114" s="209"/>
      <c r="C114" s="210">
        <v>0</v>
      </c>
      <c r="D114" s="210">
        <v>80</v>
      </c>
      <c r="E114" s="210">
        <v>63</v>
      </c>
      <c r="F114" s="210">
        <v>56</v>
      </c>
      <c r="G114" s="210">
        <v>260</v>
      </c>
      <c r="H114" s="210">
        <f t="shared" si="0"/>
        <v>182</v>
      </c>
      <c r="I114" s="210">
        <v>22</v>
      </c>
      <c r="J114" s="210">
        <v>0.19</v>
      </c>
      <c r="K114" s="210">
        <v>4360000</v>
      </c>
      <c r="L114" s="209"/>
      <c r="M114" s="211" t="s">
        <v>5092</v>
      </c>
      <c r="N114" s="211" t="s">
        <v>5281</v>
      </c>
      <c r="O114" s="211" t="s">
        <v>5297</v>
      </c>
    </row>
    <row r="115" spans="1:15" ht="14.25">
      <c r="A115" s="209" t="s">
        <v>5298</v>
      </c>
      <c r="B115" s="209"/>
      <c r="C115" s="210">
        <v>0</v>
      </c>
      <c r="D115" s="210">
        <v>5</v>
      </c>
      <c r="E115" s="210">
        <v>14</v>
      </c>
      <c r="F115" s="210">
        <v>8</v>
      </c>
      <c r="G115" s="210">
        <v>260</v>
      </c>
      <c r="H115" s="210">
        <f t="shared" si="0"/>
        <v>182</v>
      </c>
      <c r="I115" s="210">
        <v>19</v>
      </c>
      <c r="J115" s="210">
        <v>0.1</v>
      </c>
      <c r="K115" s="210">
        <v>91900000</v>
      </c>
      <c r="L115" s="209"/>
      <c r="M115" s="211" t="s">
        <v>5158</v>
      </c>
      <c r="N115" s="211" t="s">
        <v>5288</v>
      </c>
      <c r="O115" s="211" t="s">
        <v>5299</v>
      </c>
    </row>
    <row r="116" spans="1:15" ht="14.25">
      <c r="A116" s="209" t="s">
        <v>5300</v>
      </c>
      <c r="B116" s="209"/>
      <c r="C116" s="210">
        <v>0</v>
      </c>
      <c r="D116" s="210">
        <v>14</v>
      </c>
      <c r="E116" s="210">
        <v>31</v>
      </c>
      <c r="F116" s="210">
        <v>5</v>
      </c>
      <c r="G116" s="210">
        <v>260</v>
      </c>
      <c r="H116" s="210">
        <f t="shared" si="0"/>
        <v>182</v>
      </c>
      <c r="I116" s="210">
        <v>22</v>
      </c>
      <c r="J116" s="210">
        <v>0.76</v>
      </c>
      <c r="K116" s="212">
        <v>151000000</v>
      </c>
      <c r="L116" s="209"/>
      <c r="M116" s="211" t="s">
        <v>5301</v>
      </c>
      <c r="N116" s="211" t="s">
        <v>5198</v>
      </c>
      <c r="O116" s="211" t="s">
        <v>5199</v>
      </c>
    </row>
    <row r="117" spans="1:15" ht="14.25">
      <c r="A117" s="209" t="s">
        <v>5302</v>
      </c>
      <c r="B117" s="209"/>
      <c r="C117" s="210">
        <v>0</v>
      </c>
      <c r="D117" s="210">
        <v>40</v>
      </c>
      <c r="E117" s="210">
        <v>9</v>
      </c>
      <c r="F117" s="210">
        <v>1</v>
      </c>
      <c r="G117" s="210">
        <v>260</v>
      </c>
      <c r="H117" s="210">
        <f t="shared" si="0"/>
        <v>182</v>
      </c>
      <c r="I117" s="210">
        <v>24</v>
      </c>
      <c r="J117" s="210">
        <v>0.02</v>
      </c>
      <c r="K117" s="210">
        <v>138000</v>
      </c>
      <c r="L117" s="209"/>
      <c r="M117" s="211" t="s">
        <v>5234</v>
      </c>
      <c r="N117" s="211" t="s">
        <v>5235</v>
      </c>
      <c r="O117" s="211" t="s">
        <v>5236</v>
      </c>
    </row>
    <row r="118" spans="1:15" ht="14.25">
      <c r="A118" s="209" t="s">
        <v>5303</v>
      </c>
      <c r="B118" s="209"/>
      <c r="C118" s="210">
        <v>0</v>
      </c>
      <c r="D118" s="210">
        <v>70</v>
      </c>
      <c r="E118" s="210">
        <v>27</v>
      </c>
      <c r="F118" s="210">
        <v>45</v>
      </c>
      <c r="G118" s="210">
        <v>260</v>
      </c>
      <c r="H118" s="210">
        <f t="shared" si="0"/>
        <v>182</v>
      </c>
      <c r="I118" s="210">
        <v>20</v>
      </c>
      <c r="J118" s="210">
        <v>0.51</v>
      </c>
      <c r="K118" s="210">
        <v>74500000</v>
      </c>
      <c r="L118" s="209"/>
      <c r="M118" s="211" t="s">
        <v>5304</v>
      </c>
      <c r="N118" s="211" t="s">
        <v>5232</v>
      </c>
      <c r="O118" s="211" t="s">
        <v>5199</v>
      </c>
    </row>
    <row r="119" spans="1:15" ht="14.25">
      <c r="A119" s="209" t="s">
        <v>5305</v>
      </c>
      <c r="B119" s="209"/>
      <c r="C119" s="210">
        <v>0</v>
      </c>
      <c r="D119" s="210">
        <v>3</v>
      </c>
      <c r="E119" s="210">
        <v>9</v>
      </c>
      <c r="F119" s="210">
        <v>93</v>
      </c>
      <c r="G119" s="210">
        <v>260</v>
      </c>
      <c r="H119" s="210">
        <f t="shared" si="0"/>
        <v>182</v>
      </c>
      <c r="I119" s="210">
        <v>17</v>
      </c>
      <c r="J119" s="210">
        <v>0.23</v>
      </c>
      <c r="K119" s="210">
        <v>45900000</v>
      </c>
      <c r="L119" s="209"/>
      <c r="M119" s="211" t="s">
        <v>5076</v>
      </c>
      <c r="N119" s="211" t="s">
        <v>5077</v>
      </c>
      <c r="O119" s="211" t="s">
        <v>5078</v>
      </c>
    </row>
    <row r="120" spans="1:15" ht="14.25">
      <c r="A120" s="209" t="s">
        <v>5306</v>
      </c>
      <c r="B120" s="209"/>
      <c r="C120" s="210">
        <v>0</v>
      </c>
      <c r="D120" s="210">
        <v>97</v>
      </c>
      <c r="E120" s="210">
        <v>66</v>
      </c>
      <c r="F120" s="210">
        <v>30</v>
      </c>
      <c r="G120" s="210">
        <v>260</v>
      </c>
      <c r="H120" s="210">
        <f t="shared" si="0"/>
        <v>182</v>
      </c>
      <c r="I120" s="210">
        <v>18</v>
      </c>
      <c r="J120" s="210">
        <v>0.14000000000000001</v>
      </c>
      <c r="K120" s="210">
        <v>68700000</v>
      </c>
      <c r="L120" s="209"/>
      <c r="M120" s="211" t="s">
        <v>5162</v>
      </c>
      <c r="N120" s="211" t="s">
        <v>5163</v>
      </c>
      <c r="O120" s="211" t="s">
        <v>5164</v>
      </c>
    </row>
    <row r="121" spans="1:15" ht="14.25">
      <c r="A121" s="209" t="s">
        <v>5307</v>
      </c>
      <c r="B121" s="209"/>
      <c r="C121" s="210">
        <v>0</v>
      </c>
      <c r="D121" s="210">
        <v>4</v>
      </c>
      <c r="E121" s="210">
        <v>24</v>
      </c>
      <c r="F121" s="210">
        <v>5</v>
      </c>
      <c r="G121" s="210">
        <v>260</v>
      </c>
      <c r="H121" s="210">
        <f t="shared" si="0"/>
        <v>182</v>
      </c>
      <c r="I121" s="210">
        <v>24</v>
      </c>
      <c r="J121" s="210">
        <v>0.13</v>
      </c>
      <c r="K121" s="212">
        <v>150000000</v>
      </c>
      <c r="L121" s="209"/>
      <c r="M121" s="211" t="s">
        <v>5155</v>
      </c>
      <c r="N121" s="211" t="s">
        <v>5156</v>
      </c>
      <c r="O121" s="211" t="s">
        <v>5308</v>
      </c>
    </row>
    <row r="122" spans="1:15" ht="14.25">
      <c r="A122" s="209" t="s">
        <v>5309</v>
      </c>
      <c r="B122" s="209"/>
      <c r="C122" s="210">
        <v>0</v>
      </c>
      <c r="D122" s="210">
        <v>48</v>
      </c>
      <c r="E122" s="210">
        <v>4</v>
      </c>
      <c r="F122" s="210">
        <v>5</v>
      </c>
      <c r="G122" s="210">
        <v>260</v>
      </c>
      <c r="H122" s="210">
        <f t="shared" si="0"/>
        <v>182</v>
      </c>
      <c r="I122" s="210">
        <v>20</v>
      </c>
      <c r="J122" s="210">
        <v>0.02</v>
      </c>
      <c r="K122" s="212">
        <v>319000000</v>
      </c>
      <c r="L122" s="209"/>
      <c r="M122" s="211" t="s">
        <v>5068</v>
      </c>
      <c r="N122" s="211" t="s">
        <v>5080</v>
      </c>
      <c r="O122" s="211" t="s">
        <v>5208</v>
      </c>
    </row>
    <row r="123" spans="1:15" ht="14.25">
      <c r="A123" s="209" t="s">
        <v>5310</v>
      </c>
      <c r="B123" s="209"/>
      <c r="C123" s="210">
        <v>0</v>
      </c>
      <c r="D123" s="210">
        <v>15</v>
      </c>
      <c r="E123" s="210">
        <v>95</v>
      </c>
      <c r="F123" s="210">
        <v>54</v>
      </c>
      <c r="G123" s="210">
        <v>260</v>
      </c>
      <c r="H123" s="210">
        <f t="shared" si="0"/>
        <v>182</v>
      </c>
      <c r="I123" s="210">
        <v>25</v>
      </c>
      <c r="J123" s="210">
        <v>0.16</v>
      </c>
      <c r="K123" s="212">
        <v>225000000</v>
      </c>
      <c r="L123" s="209"/>
      <c r="M123" s="211" t="s">
        <v>5270</v>
      </c>
      <c r="N123" s="211" t="s">
        <v>5311</v>
      </c>
      <c r="O123" s="211" t="s">
        <v>5271</v>
      </c>
    </row>
    <row r="124" spans="1:15" ht="14.25">
      <c r="A124" s="209" t="s">
        <v>4944</v>
      </c>
      <c r="B124" s="209"/>
      <c r="C124" s="210">
        <v>0</v>
      </c>
      <c r="D124" s="210">
        <v>21</v>
      </c>
      <c r="E124" s="210">
        <v>2</v>
      </c>
      <c r="F124" s="210">
        <v>10</v>
      </c>
      <c r="G124" s="210">
        <v>260</v>
      </c>
      <c r="H124" s="210">
        <f t="shared" si="0"/>
        <v>182</v>
      </c>
      <c r="I124" s="210">
        <v>18</v>
      </c>
      <c r="J124" s="210">
        <v>0.13</v>
      </c>
      <c r="K124" s="210">
        <v>8710000</v>
      </c>
      <c r="L124" s="209"/>
      <c r="M124" s="211" t="s">
        <v>5312</v>
      </c>
      <c r="N124" s="211" t="s">
        <v>5313</v>
      </c>
      <c r="O124" s="211" t="s">
        <v>5314</v>
      </c>
    </row>
    <row r="125" spans="1:15" ht="14.25">
      <c r="A125" s="209" t="s">
        <v>5315</v>
      </c>
      <c r="B125" s="209" t="s">
        <v>5221</v>
      </c>
      <c r="C125" s="210">
        <v>0</v>
      </c>
      <c r="D125" s="210">
        <v>12</v>
      </c>
      <c r="E125" s="210">
        <v>54</v>
      </c>
      <c r="F125" s="210">
        <v>4</v>
      </c>
      <c r="G125" s="210">
        <v>260</v>
      </c>
      <c r="H125" s="210">
        <f t="shared" si="0"/>
        <v>182</v>
      </c>
      <c r="I125" s="210">
        <v>22</v>
      </c>
      <c r="J125" s="210">
        <v>0.02</v>
      </c>
      <c r="K125" s="210">
        <v>47200000</v>
      </c>
      <c r="L125" s="209"/>
      <c r="M125" s="211" t="s">
        <v>5185</v>
      </c>
      <c r="N125" s="211" t="s">
        <v>5316</v>
      </c>
      <c r="O125" s="211" t="s">
        <v>5223</v>
      </c>
    </row>
    <row r="126" spans="1:15" ht="14.25">
      <c r="A126" s="209" t="s">
        <v>5317</v>
      </c>
      <c r="B126" s="209"/>
      <c r="C126" s="210">
        <v>0</v>
      </c>
      <c r="D126" s="210">
        <v>62</v>
      </c>
      <c r="E126" s="210">
        <v>60</v>
      </c>
      <c r="F126" s="210">
        <v>6</v>
      </c>
      <c r="G126" s="210">
        <v>260</v>
      </c>
      <c r="H126" s="210">
        <f t="shared" si="0"/>
        <v>182</v>
      </c>
      <c r="I126" s="210">
        <v>30</v>
      </c>
      <c r="J126" s="210">
        <v>0.01</v>
      </c>
      <c r="K126" s="210">
        <v>8270000</v>
      </c>
      <c r="L126" s="209"/>
      <c r="M126" s="211" t="s">
        <v>5104</v>
      </c>
      <c r="N126" s="211" t="s">
        <v>5105</v>
      </c>
      <c r="O126" s="211" t="s">
        <v>5106</v>
      </c>
    </row>
    <row r="127" spans="1:15" ht="14.25">
      <c r="A127" s="209" t="s">
        <v>5318</v>
      </c>
      <c r="B127" s="209"/>
      <c r="C127" s="210">
        <v>0</v>
      </c>
      <c r="D127" s="210">
        <v>25</v>
      </c>
      <c r="E127" s="210">
        <v>77</v>
      </c>
      <c r="F127" s="210">
        <v>11</v>
      </c>
      <c r="G127" s="210">
        <v>260</v>
      </c>
      <c r="H127" s="210">
        <f t="shared" si="0"/>
        <v>182</v>
      </c>
      <c r="I127" s="210">
        <v>16</v>
      </c>
      <c r="J127" s="210">
        <v>0.01</v>
      </c>
      <c r="K127" s="210">
        <v>64200000</v>
      </c>
      <c r="L127" s="209"/>
      <c r="M127" s="211" t="s">
        <v>5270</v>
      </c>
      <c r="N127" s="211" t="s">
        <v>5277</v>
      </c>
      <c r="O127" s="211" t="s">
        <v>5271</v>
      </c>
    </row>
    <row r="128" spans="1:15" ht="14.25">
      <c r="A128" s="209" t="s">
        <v>5319</v>
      </c>
      <c r="B128" s="209"/>
      <c r="C128" s="210">
        <v>0</v>
      </c>
      <c r="D128" s="210">
        <v>31</v>
      </c>
      <c r="E128" s="210">
        <v>24</v>
      </c>
      <c r="F128" s="210">
        <v>73</v>
      </c>
      <c r="G128" s="210">
        <v>260</v>
      </c>
      <c r="H128" s="210">
        <f t="shared" si="0"/>
        <v>182</v>
      </c>
      <c r="I128" s="210">
        <v>18</v>
      </c>
      <c r="J128" s="210">
        <v>0.03</v>
      </c>
      <c r="K128" s="210">
        <v>20000000</v>
      </c>
      <c r="L128" s="209"/>
      <c r="M128" s="211" t="s">
        <v>5072</v>
      </c>
      <c r="N128" s="211" t="s">
        <v>5166</v>
      </c>
      <c r="O128" s="211" t="s">
        <v>5074</v>
      </c>
    </row>
    <row r="129" spans="1:15" ht="14.25">
      <c r="A129" s="209" t="s">
        <v>5320</v>
      </c>
      <c r="B129" s="209"/>
      <c r="C129" s="210">
        <v>0</v>
      </c>
      <c r="D129" s="210">
        <v>11</v>
      </c>
      <c r="E129" s="210">
        <v>52</v>
      </c>
      <c r="F129" s="210">
        <v>12</v>
      </c>
      <c r="G129" s="210">
        <v>260</v>
      </c>
      <c r="H129" s="210">
        <f t="shared" si="0"/>
        <v>182</v>
      </c>
      <c r="I129" s="210">
        <v>22</v>
      </c>
      <c r="J129" s="210">
        <v>0.01</v>
      </c>
      <c r="K129" s="210">
        <v>10600000</v>
      </c>
      <c r="L129" s="209"/>
      <c r="M129" s="211" t="s">
        <v>5104</v>
      </c>
      <c r="N129" s="211" t="s">
        <v>5105</v>
      </c>
      <c r="O129" s="211" t="s">
        <v>5106</v>
      </c>
    </row>
    <row r="130" spans="1:15" ht="14.25">
      <c r="A130" s="209" t="s">
        <v>5321</v>
      </c>
      <c r="B130" s="209"/>
      <c r="C130" s="210">
        <v>0</v>
      </c>
      <c r="D130" s="210">
        <v>34</v>
      </c>
      <c r="E130" s="210">
        <v>96</v>
      </c>
      <c r="F130" s="210">
        <v>74</v>
      </c>
      <c r="G130" s="210">
        <v>260</v>
      </c>
      <c r="H130" s="210">
        <f t="shared" si="0"/>
        <v>182</v>
      </c>
      <c r="I130" s="210">
        <v>22</v>
      </c>
      <c r="J130" s="210">
        <v>0.06</v>
      </c>
      <c r="K130" s="210">
        <v>217000</v>
      </c>
      <c r="L130" s="209"/>
      <c r="M130" s="211" t="s">
        <v>5072</v>
      </c>
      <c r="N130" s="211" t="s">
        <v>5322</v>
      </c>
      <c r="O130" s="211" t="s">
        <v>5074</v>
      </c>
    </row>
    <row r="131" spans="1:15" ht="14.25">
      <c r="A131" s="209" t="s">
        <v>5323</v>
      </c>
      <c r="B131" s="209"/>
      <c r="C131" s="210">
        <v>0</v>
      </c>
      <c r="D131" s="210">
        <v>38</v>
      </c>
      <c r="E131" s="210">
        <v>34</v>
      </c>
      <c r="F131" s="210">
        <v>2</v>
      </c>
      <c r="G131" s="210">
        <v>260</v>
      </c>
      <c r="H131" s="210">
        <f t="shared" si="0"/>
        <v>182</v>
      </c>
      <c r="I131" s="210">
        <v>26</v>
      </c>
      <c r="J131" s="210">
        <v>0</v>
      </c>
      <c r="K131" s="210">
        <v>8130000</v>
      </c>
      <c r="L131" s="209"/>
      <c r="M131" s="211" t="s">
        <v>5141</v>
      </c>
      <c r="N131" s="211" t="s">
        <v>5142</v>
      </c>
      <c r="O131" s="211" t="s">
        <v>5143</v>
      </c>
    </row>
    <row r="132" spans="1:15" ht="14.25">
      <c r="A132" s="209" t="s">
        <v>5324</v>
      </c>
      <c r="B132" s="209"/>
      <c r="C132" s="210">
        <v>0</v>
      </c>
      <c r="D132" s="210">
        <v>76</v>
      </c>
      <c r="E132" s="210">
        <v>48</v>
      </c>
      <c r="F132" s="210">
        <v>11</v>
      </c>
      <c r="G132" s="210">
        <v>260</v>
      </c>
      <c r="H132" s="210">
        <f t="shared" si="0"/>
        <v>182</v>
      </c>
      <c r="I132" s="210">
        <v>11</v>
      </c>
      <c r="J132" s="210">
        <v>0</v>
      </c>
      <c r="K132" s="210">
        <v>87000000</v>
      </c>
      <c r="L132" s="209"/>
      <c r="M132" s="211" t="s">
        <v>5276</v>
      </c>
      <c r="N132" s="211" t="s">
        <v>5159</v>
      </c>
      <c r="O132" s="211" t="s">
        <v>5187</v>
      </c>
    </row>
    <row r="133" spans="1:15" ht="14.25">
      <c r="A133" s="209" t="s">
        <v>5325</v>
      </c>
      <c r="B133" s="209"/>
      <c r="C133" s="210">
        <v>0</v>
      </c>
      <c r="D133" s="210">
        <v>57</v>
      </c>
      <c r="E133" s="210">
        <v>32</v>
      </c>
      <c r="F133" s="210">
        <v>1</v>
      </c>
      <c r="G133" s="210">
        <v>260</v>
      </c>
      <c r="H133" s="210">
        <f t="shared" si="0"/>
        <v>182</v>
      </c>
      <c r="I133" s="210">
        <v>25</v>
      </c>
      <c r="J133" s="210">
        <v>0.01</v>
      </c>
      <c r="K133" s="212">
        <v>122000000</v>
      </c>
      <c r="L133" s="209"/>
      <c r="M133" s="211" t="s">
        <v>5155</v>
      </c>
      <c r="N133" s="211" t="s">
        <v>5156</v>
      </c>
      <c r="O133" s="211" t="s">
        <v>5157</v>
      </c>
    </row>
    <row r="134" spans="1:15" ht="14.25">
      <c r="A134" s="209" t="s">
        <v>5326</v>
      </c>
      <c r="B134" s="209"/>
      <c r="C134" s="210">
        <v>0</v>
      </c>
      <c r="D134" s="210">
        <v>16</v>
      </c>
      <c r="E134" s="210">
        <v>3</v>
      </c>
      <c r="F134" s="210">
        <v>5</v>
      </c>
      <c r="G134" s="210">
        <v>260</v>
      </c>
      <c r="H134" s="210">
        <f t="shared" si="0"/>
        <v>182</v>
      </c>
      <c r="I134" s="210">
        <v>21</v>
      </c>
      <c r="J134" s="210">
        <v>0</v>
      </c>
      <c r="K134" s="210">
        <v>14800000</v>
      </c>
      <c r="L134" s="209"/>
      <c r="M134" s="211" t="s">
        <v>5042</v>
      </c>
      <c r="N134" s="211" t="s">
        <v>5096</v>
      </c>
      <c r="O134" s="211" t="s">
        <v>5044</v>
      </c>
    </row>
    <row r="135" spans="1:15" ht="14.25">
      <c r="A135" s="209" t="s">
        <v>5327</v>
      </c>
      <c r="B135" s="209"/>
      <c r="C135" s="210">
        <v>0</v>
      </c>
      <c r="D135" s="210">
        <v>65</v>
      </c>
      <c r="E135" s="210">
        <v>34</v>
      </c>
      <c r="F135" s="210">
        <v>36</v>
      </c>
      <c r="G135" s="210">
        <v>260</v>
      </c>
      <c r="H135" s="210">
        <f t="shared" si="0"/>
        <v>182</v>
      </c>
      <c r="I135" s="210">
        <v>22</v>
      </c>
      <c r="J135" s="210">
        <v>0</v>
      </c>
      <c r="K135" s="212">
        <v>169000000</v>
      </c>
      <c r="L135" s="209"/>
      <c r="M135" s="211" t="s">
        <v>5092</v>
      </c>
      <c r="N135" s="211" t="s">
        <v>5180</v>
      </c>
      <c r="O135" s="211" t="s">
        <v>5328</v>
      </c>
    </row>
    <row r="136" spans="1:15" ht="14.25">
      <c r="A136" s="209" t="s">
        <v>5329</v>
      </c>
      <c r="B136" s="209"/>
      <c r="C136" s="210">
        <v>0</v>
      </c>
      <c r="D136" s="210">
        <v>7</v>
      </c>
      <c r="E136" s="210">
        <v>31</v>
      </c>
      <c r="F136" s="210">
        <v>3</v>
      </c>
      <c r="G136" s="210">
        <v>260</v>
      </c>
      <c r="H136" s="210">
        <f t="shared" si="0"/>
        <v>182</v>
      </c>
      <c r="I136" s="210">
        <v>27</v>
      </c>
      <c r="J136" s="210">
        <v>0.01</v>
      </c>
      <c r="K136" s="210">
        <v>6100000</v>
      </c>
      <c r="L136" s="209"/>
      <c r="M136" s="211" t="s">
        <v>5104</v>
      </c>
      <c r="N136" s="211" t="s">
        <v>5105</v>
      </c>
      <c r="O136" s="211" t="s">
        <v>5106</v>
      </c>
    </row>
    <row r="137" spans="1:15" ht="14.25">
      <c r="A137" s="209" t="s">
        <v>5330</v>
      </c>
      <c r="B137" s="209"/>
      <c r="C137" s="210">
        <v>0</v>
      </c>
      <c r="D137" s="210">
        <v>78</v>
      </c>
      <c r="E137" s="210">
        <v>32</v>
      </c>
      <c r="F137" s="210">
        <v>47</v>
      </c>
      <c r="G137" s="210">
        <v>260</v>
      </c>
      <c r="H137" s="210">
        <f t="shared" si="0"/>
        <v>182</v>
      </c>
      <c r="I137" s="210">
        <v>21</v>
      </c>
      <c r="J137" s="210">
        <v>0</v>
      </c>
      <c r="K137" s="210">
        <v>134000</v>
      </c>
      <c r="L137" s="209"/>
      <c r="M137" s="211" t="s">
        <v>5162</v>
      </c>
      <c r="N137" s="211" t="s">
        <v>5331</v>
      </c>
      <c r="O137" s="211" t="s">
        <v>5332</v>
      </c>
    </row>
    <row r="138" spans="1:15" ht="14.25">
      <c r="A138" s="209" t="s">
        <v>5333</v>
      </c>
      <c r="B138" s="209"/>
      <c r="C138" s="210">
        <v>0</v>
      </c>
      <c r="D138" s="210">
        <v>40</v>
      </c>
      <c r="E138" s="210">
        <v>39</v>
      </c>
      <c r="F138" s="210">
        <v>68</v>
      </c>
      <c r="G138" s="210">
        <v>260</v>
      </c>
      <c r="H138" s="210">
        <f t="shared" si="0"/>
        <v>182</v>
      </c>
      <c r="I138" s="210">
        <v>20</v>
      </c>
      <c r="J138" s="210">
        <v>0</v>
      </c>
      <c r="K138" s="210">
        <v>20900000</v>
      </c>
      <c r="L138" s="209"/>
      <c r="M138" s="211" t="s">
        <v>5334</v>
      </c>
      <c r="N138" s="211" t="s">
        <v>5335</v>
      </c>
      <c r="O138" s="211" t="s">
        <v>5336</v>
      </c>
    </row>
    <row r="139" spans="1:15" ht="14.25">
      <c r="A139" s="209" t="s">
        <v>5108</v>
      </c>
      <c r="B139" s="209" t="s">
        <v>5108</v>
      </c>
      <c r="C139" s="210">
        <v>0</v>
      </c>
      <c r="D139" s="210">
        <v>24</v>
      </c>
      <c r="E139" s="210">
        <v>64</v>
      </c>
      <c r="F139" s="210">
        <v>4</v>
      </c>
      <c r="G139" s="210">
        <v>260</v>
      </c>
      <c r="H139" s="210">
        <f t="shared" si="0"/>
        <v>182</v>
      </c>
      <c r="I139" s="210">
        <v>20</v>
      </c>
      <c r="J139" s="210">
        <v>0</v>
      </c>
      <c r="K139" s="210">
        <v>759000</v>
      </c>
      <c r="L139" s="209"/>
      <c r="M139" s="211" t="s">
        <v>5109</v>
      </c>
      <c r="N139" s="211" t="s">
        <v>5110</v>
      </c>
      <c r="O139" s="211" t="s">
        <v>5111</v>
      </c>
    </row>
    <row r="140" spans="1:15" ht="14.25">
      <c r="A140" s="209" t="s">
        <v>5337</v>
      </c>
      <c r="B140" s="209" t="s">
        <v>4984</v>
      </c>
      <c r="C140" s="210">
        <v>0</v>
      </c>
      <c r="D140" s="210">
        <v>61</v>
      </c>
      <c r="E140" s="210">
        <v>20</v>
      </c>
      <c r="F140" s="210">
        <v>23</v>
      </c>
      <c r="G140" s="210">
        <v>260</v>
      </c>
      <c r="H140" s="210">
        <f t="shared" si="0"/>
        <v>182</v>
      </c>
      <c r="I140" s="210">
        <v>17</v>
      </c>
      <c r="J140" s="210">
        <v>0.02</v>
      </c>
      <c r="K140" s="210">
        <v>33300000</v>
      </c>
      <c r="L140" s="209"/>
      <c r="M140" s="211" t="s">
        <v>5062</v>
      </c>
      <c r="N140" s="211" t="s">
        <v>5063</v>
      </c>
      <c r="O140" s="211" t="s">
        <v>5066</v>
      </c>
    </row>
    <row r="141" spans="1:15" ht="14.25">
      <c r="A141" s="209" t="s">
        <v>5338</v>
      </c>
      <c r="B141" s="209" t="s">
        <v>5339</v>
      </c>
      <c r="C141" s="210">
        <v>0</v>
      </c>
      <c r="D141" s="210">
        <v>10</v>
      </c>
      <c r="E141" s="210">
        <v>62</v>
      </c>
      <c r="F141" s="210">
        <v>8</v>
      </c>
      <c r="G141" s="210">
        <v>260</v>
      </c>
      <c r="H141" s="210">
        <f t="shared" si="0"/>
        <v>182</v>
      </c>
      <c r="I141" s="210">
        <v>16</v>
      </c>
      <c r="J141" s="210">
        <v>0.01</v>
      </c>
      <c r="K141" s="210">
        <v>632000</v>
      </c>
      <c r="L141" s="209"/>
      <c r="M141" s="211" t="s">
        <v>5104</v>
      </c>
      <c r="N141" s="211" t="s">
        <v>5105</v>
      </c>
      <c r="O141" s="211" t="s">
        <v>5106</v>
      </c>
    </row>
    <row r="142" spans="1:15" ht="14.25">
      <c r="A142" s="209" t="s">
        <v>5340</v>
      </c>
      <c r="B142" s="209" t="s">
        <v>5341</v>
      </c>
      <c r="C142" s="210">
        <v>0</v>
      </c>
      <c r="D142" s="210">
        <v>61</v>
      </c>
      <c r="E142" s="210">
        <v>29</v>
      </c>
      <c r="F142" s="210">
        <v>98</v>
      </c>
      <c r="G142" s="210">
        <v>260</v>
      </c>
      <c r="H142" s="210">
        <f t="shared" si="0"/>
        <v>182</v>
      </c>
      <c r="I142" s="210">
        <v>16</v>
      </c>
      <c r="J142" s="210">
        <v>0.02</v>
      </c>
      <c r="K142" s="210">
        <v>6610000</v>
      </c>
      <c r="L142" s="209"/>
      <c r="M142" s="211" t="s">
        <v>5042</v>
      </c>
      <c r="N142" s="211" t="s">
        <v>5122</v>
      </c>
      <c r="O142" s="211" t="s">
        <v>5342</v>
      </c>
    </row>
    <row r="143" spans="1:15" ht="14.25">
      <c r="A143" s="209" t="s">
        <v>5343</v>
      </c>
      <c r="B143" s="209" t="s">
        <v>4984</v>
      </c>
      <c r="C143" s="210">
        <v>0</v>
      </c>
      <c r="D143" s="210">
        <v>14</v>
      </c>
      <c r="E143" s="210">
        <v>7</v>
      </c>
      <c r="F143" s="210">
        <v>3</v>
      </c>
      <c r="G143" s="210">
        <v>210</v>
      </c>
      <c r="H143" s="210">
        <f t="shared" si="0"/>
        <v>147</v>
      </c>
      <c r="I143" s="210">
        <v>33</v>
      </c>
      <c r="J143" s="210">
        <v>0.22</v>
      </c>
      <c r="K143" s="210">
        <v>16800000</v>
      </c>
      <c r="L143" s="209"/>
      <c r="M143" s="211" t="s">
        <v>5062</v>
      </c>
      <c r="N143" s="211" t="s">
        <v>5063</v>
      </c>
      <c r="O143" s="211" t="s">
        <v>5066</v>
      </c>
    </row>
    <row r="144" spans="1:15" ht="14.25">
      <c r="A144" s="209" t="s">
        <v>5344</v>
      </c>
      <c r="B144" s="209" t="s">
        <v>5083</v>
      </c>
      <c r="C144" s="210">
        <v>0</v>
      </c>
      <c r="D144" s="210">
        <v>37</v>
      </c>
      <c r="E144" s="210">
        <v>39</v>
      </c>
      <c r="F144" s="210">
        <v>2</v>
      </c>
      <c r="G144" s="210">
        <v>210</v>
      </c>
      <c r="H144" s="210">
        <f t="shared" si="0"/>
        <v>147</v>
      </c>
      <c r="I144" s="210">
        <v>23</v>
      </c>
      <c r="J144" s="210">
        <v>0.41</v>
      </c>
      <c r="K144" s="210">
        <v>24500000</v>
      </c>
      <c r="L144" s="209"/>
      <c r="M144" s="211" t="s">
        <v>5084</v>
      </c>
      <c r="N144" s="211" t="s">
        <v>5151</v>
      </c>
      <c r="O144" s="211" t="s">
        <v>5086</v>
      </c>
    </row>
    <row r="145" spans="1:15" ht="14.25">
      <c r="A145" s="209" t="s">
        <v>5345</v>
      </c>
      <c r="B145" s="209" t="s">
        <v>5216</v>
      </c>
      <c r="C145" s="210">
        <v>0</v>
      </c>
      <c r="D145" s="210">
        <v>1</v>
      </c>
      <c r="E145" s="210">
        <v>44</v>
      </c>
      <c r="F145" s="210">
        <v>2</v>
      </c>
      <c r="G145" s="210">
        <v>210</v>
      </c>
      <c r="H145" s="210">
        <f t="shared" si="0"/>
        <v>147</v>
      </c>
      <c r="I145" s="210">
        <v>19</v>
      </c>
      <c r="J145" s="210">
        <v>0.64</v>
      </c>
      <c r="K145" s="210">
        <v>36100000</v>
      </c>
      <c r="L145" s="209"/>
      <c r="M145" s="211" t="s">
        <v>5092</v>
      </c>
      <c r="N145" s="211" t="s">
        <v>5346</v>
      </c>
      <c r="O145" s="211" t="s">
        <v>5094</v>
      </c>
    </row>
    <row r="146" spans="1:15" ht="14.25">
      <c r="A146" s="209" t="s">
        <v>5347</v>
      </c>
      <c r="B146" s="209" t="s">
        <v>5216</v>
      </c>
      <c r="C146" s="210">
        <v>0</v>
      </c>
      <c r="D146" s="210">
        <v>4</v>
      </c>
      <c r="E146" s="210">
        <v>52</v>
      </c>
      <c r="F146" s="210">
        <v>1</v>
      </c>
      <c r="G146" s="210">
        <v>210</v>
      </c>
      <c r="H146" s="210">
        <f t="shared" si="0"/>
        <v>147</v>
      </c>
      <c r="I146" s="210">
        <v>19</v>
      </c>
      <c r="J146" s="210">
        <v>0.06</v>
      </c>
      <c r="K146" s="210">
        <v>55400000</v>
      </c>
      <c r="L146" s="209"/>
      <c r="M146" s="211" t="s">
        <v>5092</v>
      </c>
      <c r="N146" s="211" t="s">
        <v>5292</v>
      </c>
      <c r="O146" s="211" t="s">
        <v>5295</v>
      </c>
    </row>
    <row r="147" spans="1:15" ht="14.25">
      <c r="A147" s="209" t="s">
        <v>5348</v>
      </c>
      <c r="B147" s="209" t="s">
        <v>4959</v>
      </c>
      <c r="C147" s="210">
        <v>0</v>
      </c>
      <c r="D147" s="210">
        <v>47</v>
      </c>
      <c r="E147" s="210">
        <v>1</v>
      </c>
      <c r="F147" s="210">
        <v>2</v>
      </c>
      <c r="G147" s="210">
        <v>210</v>
      </c>
      <c r="H147" s="210">
        <f t="shared" si="0"/>
        <v>147</v>
      </c>
      <c r="I147" s="210">
        <v>26</v>
      </c>
      <c r="J147" s="210">
        <v>0.18</v>
      </c>
      <c r="K147" s="210">
        <v>15200</v>
      </c>
      <c r="L147" s="209"/>
      <c r="M147" s="211" t="s">
        <v>5092</v>
      </c>
      <c r="N147" s="211" t="s">
        <v>5093</v>
      </c>
      <c r="O147" s="211" t="s">
        <v>5218</v>
      </c>
    </row>
    <row r="148" spans="1:15" ht="14.25">
      <c r="A148" s="209" t="s">
        <v>5349</v>
      </c>
      <c r="B148" s="209" t="s">
        <v>4984</v>
      </c>
      <c r="C148" s="210">
        <v>0</v>
      </c>
      <c r="D148" s="210">
        <v>1</v>
      </c>
      <c r="E148" s="210">
        <v>14</v>
      </c>
      <c r="F148" s="210">
        <v>12</v>
      </c>
      <c r="G148" s="210">
        <v>210</v>
      </c>
      <c r="H148" s="210">
        <f t="shared" si="0"/>
        <v>147</v>
      </c>
      <c r="I148" s="210">
        <v>24</v>
      </c>
      <c r="J148" s="210">
        <v>0.54</v>
      </c>
      <c r="K148" s="210">
        <v>24600000</v>
      </c>
      <c r="L148" s="209"/>
      <c r="M148" s="211" t="s">
        <v>5350</v>
      </c>
      <c r="N148" s="211" t="s">
        <v>5063</v>
      </c>
      <c r="O148" s="211" t="s">
        <v>5351</v>
      </c>
    </row>
    <row r="149" spans="1:15" ht="14.25">
      <c r="A149" s="209" t="s">
        <v>5352</v>
      </c>
      <c r="B149" s="209" t="s">
        <v>5352</v>
      </c>
      <c r="C149" s="210">
        <v>0</v>
      </c>
      <c r="D149" s="210">
        <v>42</v>
      </c>
      <c r="E149" s="210">
        <v>34</v>
      </c>
      <c r="F149" s="210">
        <v>1</v>
      </c>
      <c r="G149" s="210">
        <v>210</v>
      </c>
      <c r="H149" s="210">
        <f t="shared" si="0"/>
        <v>147</v>
      </c>
      <c r="I149" s="210">
        <v>16</v>
      </c>
      <c r="J149" s="210">
        <v>0.16</v>
      </c>
      <c r="K149" s="210">
        <v>89200000</v>
      </c>
      <c r="L149" s="209"/>
      <c r="M149" s="211" t="s">
        <v>5092</v>
      </c>
      <c r="N149" s="211" t="s">
        <v>5159</v>
      </c>
      <c r="O149" s="211" t="s">
        <v>5160</v>
      </c>
    </row>
    <row r="150" spans="1:15" ht="14.25">
      <c r="A150" s="209" t="s">
        <v>5353</v>
      </c>
      <c r="B150" s="209" t="s">
        <v>5353</v>
      </c>
      <c r="C150" s="210">
        <v>0</v>
      </c>
      <c r="D150" s="210">
        <v>67</v>
      </c>
      <c r="E150" s="210">
        <v>43</v>
      </c>
      <c r="F150" s="210">
        <v>58</v>
      </c>
      <c r="G150" s="210">
        <v>210</v>
      </c>
      <c r="H150" s="210">
        <f t="shared" si="0"/>
        <v>147</v>
      </c>
      <c r="I150" s="210">
        <v>22</v>
      </c>
      <c r="J150" s="210">
        <v>0.48</v>
      </c>
      <c r="K150" s="210">
        <v>778000</v>
      </c>
      <c r="L150" s="209"/>
      <c r="M150" s="211" t="s">
        <v>5092</v>
      </c>
      <c r="N150" s="211" t="s">
        <v>5281</v>
      </c>
      <c r="O150" s="211" t="s">
        <v>5297</v>
      </c>
    </row>
    <row r="151" spans="1:15" ht="14.25">
      <c r="A151" s="209" t="s">
        <v>5354</v>
      </c>
      <c r="B151" s="209"/>
      <c r="C151" s="210">
        <v>0</v>
      </c>
      <c r="D151" s="210">
        <v>21</v>
      </c>
      <c r="E151" s="210">
        <v>76</v>
      </c>
      <c r="F151" s="210">
        <v>4</v>
      </c>
      <c r="G151" s="210">
        <v>210</v>
      </c>
      <c r="H151" s="210">
        <f t="shared" si="0"/>
        <v>147</v>
      </c>
      <c r="I151" s="210">
        <v>27</v>
      </c>
      <c r="J151" s="210">
        <v>0.27</v>
      </c>
      <c r="K151" s="210">
        <v>22200000</v>
      </c>
      <c r="L151" s="209"/>
      <c r="M151" s="211" t="s">
        <v>5190</v>
      </c>
      <c r="N151" s="211" t="s">
        <v>5115</v>
      </c>
      <c r="O151" s="211" t="s">
        <v>5355</v>
      </c>
    </row>
    <row r="152" spans="1:15" ht="14.25">
      <c r="A152" s="209" t="s">
        <v>5356</v>
      </c>
      <c r="B152" s="209"/>
      <c r="C152" s="210">
        <v>0</v>
      </c>
      <c r="D152" s="210">
        <v>93</v>
      </c>
      <c r="E152" s="210">
        <v>4</v>
      </c>
      <c r="F152" s="210">
        <v>2</v>
      </c>
      <c r="G152" s="210">
        <v>210</v>
      </c>
      <c r="H152" s="210">
        <f t="shared" si="0"/>
        <v>147</v>
      </c>
      <c r="I152" s="210">
        <v>23</v>
      </c>
      <c r="J152" s="210">
        <v>0.28000000000000003</v>
      </c>
      <c r="K152" s="210">
        <v>2190000</v>
      </c>
      <c r="L152" s="209"/>
      <c r="M152" s="211" t="s">
        <v>5190</v>
      </c>
      <c r="N152" s="211" t="s">
        <v>5331</v>
      </c>
      <c r="O152" s="211" t="s">
        <v>5332</v>
      </c>
    </row>
    <row r="153" spans="1:15" ht="14.25">
      <c r="A153" s="209" t="s">
        <v>5357</v>
      </c>
      <c r="B153" s="209"/>
      <c r="C153" s="210">
        <v>0</v>
      </c>
      <c r="D153" s="210">
        <v>21</v>
      </c>
      <c r="E153" s="210">
        <v>82</v>
      </c>
      <c r="F153" s="210">
        <v>95</v>
      </c>
      <c r="G153" s="210">
        <v>210</v>
      </c>
      <c r="H153" s="210">
        <f t="shared" si="0"/>
        <v>147</v>
      </c>
      <c r="I153" s="210">
        <v>24</v>
      </c>
      <c r="J153" s="210">
        <v>0.22</v>
      </c>
      <c r="K153" s="210">
        <v>71500000</v>
      </c>
      <c r="L153" s="209"/>
      <c r="M153" s="211" t="s">
        <v>5062</v>
      </c>
      <c r="N153" s="211" t="s">
        <v>5358</v>
      </c>
      <c r="O153" s="211" t="s">
        <v>5359</v>
      </c>
    </row>
    <row r="154" spans="1:15" ht="14.25">
      <c r="A154" s="209" t="s">
        <v>5360</v>
      </c>
      <c r="B154" s="209"/>
      <c r="C154" s="210">
        <v>0</v>
      </c>
      <c r="D154" s="210">
        <v>12</v>
      </c>
      <c r="E154" s="210">
        <v>15</v>
      </c>
      <c r="F154" s="210">
        <v>7</v>
      </c>
      <c r="G154" s="210">
        <v>210</v>
      </c>
      <c r="H154" s="210">
        <f t="shared" si="0"/>
        <v>147</v>
      </c>
      <c r="I154" s="210">
        <v>22</v>
      </c>
      <c r="J154" s="210">
        <v>7.0000000000000007E-2</v>
      </c>
      <c r="K154" s="210">
        <v>12700000</v>
      </c>
      <c r="L154" s="209"/>
      <c r="M154" s="211" t="s">
        <v>5092</v>
      </c>
      <c r="N154" s="211" t="s">
        <v>5148</v>
      </c>
      <c r="O154" s="211" t="s">
        <v>5297</v>
      </c>
    </row>
    <row r="155" spans="1:15" ht="14.25">
      <c r="A155" s="209" t="s">
        <v>5361</v>
      </c>
      <c r="B155" s="209"/>
      <c r="C155" s="210">
        <v>0</v>
      </c>
      <c r="D155" s="210">
        <v>24</v>
      </c>
      <c r="E155" s="210">
        <v>33</v>
      </c>
      <c r="F155" s="210">
        <v>55</v>
      </c>
      <c r="G155" s="210">
        <v>210</v>
      </c>
      <c r="H155" s="210">
        <f t="shared" si="0"/>
        <v>147</v>
      </c>
      <c r="I155" s="210">
        <v>18</v>
      </c>
      <c r="J155" s="210">
        <v>0.01</v>
      </c>
      <c r="K155" s="210">
        <v>16500000</v>
      </c>
      <c r="L155" s="209"/>
      <c r="M155" s="211" t="s">
        <v>5276</v>
      </c>
      <c r="N155" s="211" t="s">
        <v>5277</v>
      </c>
      <c r="O155" s="211" t="s">
        <v>5278</v>
      </c>
    </row>
    <row r="156" spans="1:15" ht="14.25">
      <c r="A156" s="209" t="s">
        <v>5362</v>
      </c>
      <c r="B156" s="209"/>
      <c r="C156" s="210">
        <v>0</v>
      </c>
      <c r="D156" s="210">
        <v>16</v>
      </c>
      <c r="E156" s="210">
        <v>45</v>
      </c>
      <c r="F156" s="210">
        <v>66</v>
      </c>
      <c r="G156" s="210">
        <v>210</v>
      </c>
      <c r="H156" s="210">
        <f t="shared" si="0"/>
        <v>147</v>
      </c>
      <c r="I156" s="210">
        <v>17</v>
      </c>
      <c r="J156" s="210">
        <v>0.02</v>
      </c>
      <c r="K156" s="210">
        <v>1830000</v>
      </c>
      <c r="L156" s="209"/>
      <c r="M156" s="211" t="s">
        <v>5072</v>
      </c>
      <c r="N156" s="211" t="s">
        <v>5073</v>
      </c>
      <c r="O156" s="211" t="s">
        <v>5074</v>
      </c>
    </row>
    <row r="157" spans="1:15" ht="14.25">
      <c r="A157" s="209" t="s">
        <v>5363</v>
      </c>
      <c r="B157" s="209"/>
      <c r="C157" s="210">
        <v>0</v>
      </c>
      <c r="D157" s="210">
        <v>42</v>
      </c>
      <c r="E157" s="210">
        <v>22</v>
      </c>
      <c r="F157" s="210">
        <v>62</v>
      </c>
      <c r="G157" s="210">
        <v>210</v>
      </c>
      <c r="H157" s="210">
        <f t="shared" si="0"/>
        <v>147</v>
      </c>
      <c r="I157" s="210">
        <v>27</v>
      </c>
      <c r="J157" s="210">
        <v>0.19</v>
      </c>
      <c r="K157" s="210">
        <v>72200000</v>
      </c>
      <c r="L157" s="209"/>
      <c r="M157" s="211" t="s">
        <v>5364</v>
      </c>
      <c r="N157" s="211" t="s">
        <v>5358</v>
      </c>
      <c r="O157" s="211" t="s">
        <v>5365</v>
      </c>
    </row>
    <row r="158" spans="1:15" ht="14.25">
      <c r="A158" s="209" t="s">
        <v>5366</v>
      </c>
      <c r="B158" s="209"/>
      <c r="C158" s="210">
        <v>0</v>
      </c>
      <c r="D158" s="210">
        <v>15</v>
      </c>
      <c r="E158" s="210">
        <v>3</v>
      </c>
      <c r="F158" s="210">
        <v>8</v>
      </c>
      <c r="G158" s="210">
        <v>210</v>
      </c>
      <c r="H158" s="210">
        <f t="shared" si="0"/>
        <v>147</v>
      </c>
      <c r="I158" s="210">
        <v>14</v>
      </c>
      <c r="J158" s="210">
        <v>0.04</v>
      </c>
      <c r="K158" s="210">
        <v>20000</v>
      </c>
      <c r="L158" s="209"/>
      <c r="M158" s="211" t="s">
        <v>5367</v>
      </c>
      <c r="N158" s="211" t="s">
        <v>5368</v>
      </c>
      <c r="O158" s="211" t="s">
        <v>5369</v>
      </c>
    </row>
    <row r="159" spans="1:15" ht="14.25">
      <c r="A159" s="209" t="s">
        <v>5370</v>
      </c>
      <c r="B159" s="209"/>
      <c r="C159" s="210">
        <v>0</v>
      </c>
      <c r="D159" s="210">
        <v>37</v>
      </c>
      <c r="E159" s="210">
        <v>17</v>
      </c>
      <c r="F159" s="210">
        <v>4</v>
      </c>
      <c r="G159" s="210">
        <v>210</v>
      </c>
      <c r="H159" s="210">
        <f t="shared" si="0"/>
        <v>147</v>
      </c>
      <c r="I159" s="210">
        <v>18</v>
      </c>
      <c r="J159" s="210">
        <v>0.02</v>
      </c>
      <c r="K159" s="210">
        <v>749000</v>
      </c>
      <c r="L159" s="209"/>
      <c r="M159" s="211" t="s">
        <v>5109</v>
      </c>
      <c r="N159" s="211" t="s">
        <v>5110</v>
      </c>
      <c r="O159" s="211" t="s">
        <v>5111</v>
      </c>
    </row>
    <row r="160" spans="1:15" ht="14.25">
      <c r="A160" s="209" t="s">
        <v>5371</v>
      </c>
      <c r="B160" s="209"/>
      <c r="C160" s="210">
        <v>0</v>
      </c>
      <c r="D160" s="210">
        <v>28</v>
      </c>
      <c r="E160" s="210">
        <v>8</v>
      </c>
      <c r="F160" s="210">
        <v>1</v>
      </c>
      <c r="G160" s="210">
        <v>210</v>
      </c>
      <c r="H160" s="210">
        <f t="shared" si="0"/>
        <v>147</v>
      </c>
      <c r="I160" s="210">
        <v>24</v>
      </c>
      <c r="J160" s="210">
        <v>0.06</v>
      </c>
      <c r="K160" s="210">
        <v>1780000</v>
      </c>
      <c r="L160" s="209"/>
      <c r="M160" s="211" t="s">
        <v>5234</v>
      </c>
      <c r="N160" s="211" t="s">
        <v>5235</v>
      </c>
      <c r="O160" s="211" t="s">
        <v>5236</v>
      </c>
    </row>
    <row r="161" spans="1:15" ht="14.25">
      <c r="A161" s="209" t="s">
        <v>5372</v>
      </c>
      <c r="B161" s="209"/>
      <c r="C161" s="210">
        <v>0</v>
      </c>
      <c r="D161" s="210">
        <v>61</v>
      </c>
      <c r="E161" s="210">
        <v>78</v>
      </c>
      <c r="F161" s="210">
        <v>44</v>
      </c>
      <c r="G161" s="210">
        <v>210</v>
      </c>
      <c r="H161" s="210">
        <f t="shared" si="0"/>
        <v>147</v>
      </c>
      <c r="I161" s="210">
        <v>24</v>
      </c>
      <c r="J161" s="210">
        <v>0.05</v>
      </c>
      <c r="K161" s="210">
        <v>90200000</v>
      </c>
      <c r="L161" s="209"/>
      <c r="M161" s="211" t="s">
        <v>5162</v>
      </c>
      <c r="N161" s="211" t="s">
        <v>5163</v>
      </c>
      <c r="O161" s="211" t="s">
        <v>5164</v>
      </c>
    </row>
    <row r="162" spans="1:15" ht="14.25">
      <c r="A162" s="209" t="s">
        <v>5373</v>
      </c>
      <c r="B162" s="209"/>
      <c r="C162" s="210">
        <v>0</v>
      </c>
      <c r="D162" s="210">
        <v>24</v>
      </c>
      <c r="E162" s="210">
        <v>33</v>
      </c>
      <c r="F162" s="210">
        <v>2</v>
      </c>
      <c r="G162" s="210">
        <v>210</v>
      </c>
      <c r="H162" s="210">
        <f t="shared" si="0"/>
        <v>147</v>
      </c>
      <c r="I162" s="210">
        <v>16</v>
      </c>
      <c r="J162" s="210">
        <v>0.02</v>
      </c>
      <c r="K162" s="210">
        <v>67600000</v>
      </c>
      <c r="L162" s="209"/>
      <c r="M162" s="211" t="s">
        <v>5262</v>
      </c>
      <c r="N162" s="211" t="s">
        <v>5263</v>
      </c>
      <c r="O162" s="211" t="s">
        <v>5264</v>
      </c>
    </row>
    <row r="163" spans="1:15" ht="14.25">
      <c r="A163" s="209" t="s">
        <v>5374</v>
      </c>
      <c r="B163" s="209"/>
      <c r="C163" s="210">
        <v>0</v>
      </c>
      <c r="D163" s="210">
        <v>37</v>
      </c>
      <c r="E163" s="210">
        <v>78</v>
      </c>
      <c r="F163" s="210">
        <v>66</v>
      </c>
      <c r="G163" s="210">
        <v>210</v>
      </c>
      <c r="H163" s="210">
        <f t="shared" si="0"/>
        <v>147</v>
      </c>
      <c r="I163" s="210">
        <v>14</v>
      </c>
      <c r="J163" s="210">
        <v>0.09</v>
      </c>
      <c r="K163" s="210">
        <v>8810000</v>
      </c>
      <c r="L163" s="209"/>
      <c r="M163" s="211" t="s">
        <v>5072</v>
      </c>
      <c r="N163" s="211" t="s">
        <v>5192</v>
      </c>
      <c r="O163" s="211" t="s">
        <v>5193</v>
      </c>
    </row>
    <row r="164" spans="1:15" ht="14.25">
      <c r="A164" s="209" t="s">
        <v>5375</v>
      </c>
      <c r="B164" s="209"/>
      <c r="C164" s="210">
        <v>0</v>
      </c>
      <c r="D164" s="210">
        <v>75</v>
      </c>
      <c r="E164" s="210">
        <v>45</v>
      </c>
      <c r="F164" s="210">
        <v>1</v>
      </c>
      <c r="G164" s="210">
        <v>210</v>
      </c>
      <c r="H164" s="210">
        <f t="shared" si="0"/>
        <v>147</v>
      </c>
      <c r="I164" s="210">
        <v>24</v>
      </c>
      <c r="J164" s="210">
        <v>0.01</v>
      </c>
      <c r="K164" s="210">
        <v>35200000</v>
      </c>
      <c r="L164" s="209"/>
      <c r="M164" s="211" t="s">
        <v>5262</v>
      </c>
      <c r="N164" s="211" t="s">
        <v>5263</v>
      </c>
      <c r="O164" s="211" t="s">
        <v>5264</v>
      </c>
    </row>
    <row r="165" spans="1:15" ht="14.25">
      <c r="A165" s="209" t="s">
        <v>5376</v>
      </c>
      <c r="B165" s="209"/>
      <c r="C165" s="210">
        <v>0</v>
      </c>
      <c r="D165" s="210">
        <v>60</v>
      </c>
      <c r="E165" s="210">
        <v>56</v>
      </c>
      <c r="F165" s="210">
        <v>47</v>
      </c>
      <c r="G165" s="210">
        <v>210</v>
      </c>
      <c r="H165" s="210">
        <f t="shared" si="0"/>
        <v>147</v>
      </c>
      <c r="I165" s="210">
        <v>24</v>
      </c>
      <c r="J165" s="210">
        <v>0.25</v>
      </c>
      <c r="K165" s="210">
        <v>56400000</v>
      </c>
      <c r="L165" s="209"/>
      <c r="M165" s="211" t="s">
        <v>5092</v>
      </c>
      <c r="N165" s="211" t="s">
        <v>5148</v>
      </c>
      <c r="O165" s="211" t="s">
        <v>5297</v>
      </c>
    </row>
    <row r="166" spans="1:15" ht="14.25">
      <c r="A166" s="209" t="s">
        <v>5377</v>
      </c>
      <c r="B166" s="209"/>
      <c r="C166" s="210">
        <v>0</v>
      </c>
      <c r="D166" s="210">
        <v>45</v>
      </c>
      <c r="E166" s="210">
        <v>35</v>
      </c>
      <c r="F166" s="210">
        <v>29</v>
      </c>
      <c r="G166" s="210">
        <v>210</v>
      </c>
      <c r="H166" s="210">
        <f t="shared" si="0"/>
        <v>147</v>
      </c>
      <c r="I166" s="210">
        <v>21</v>
      </c>
      <c r="J166" s="210">
        <v>0</v>
      </c>
      <c r="K166" s="212">
        <v>169000000</v>
      </c>
      <c r="L166" s="209"/>
      <c r="M166" s="211" t="s">
        <v>5276</v>
      </c>
      <c r="N166" s="211" t="s">
        <v>5180</v>
      </c>
      <c r="O166" s="211" t="s">
        <v>5378</v>
      </c>
    </row>
    <row r="167" spans="1:15" ht="14.25">
      <c r="A167" s="209" t="s">
        <v>5379</v>
      </c>
      <c r="B167" s="209"/>
      <c r="C167" s="210">
        <v>0</v>
      </c>
      <c r="D167" s="210">
        <v>95</v>
      </c>
      <c r="E167" s="210">
        <v>1</v>
      </c>
      <c r="F167" s="210">
        <v>3</v>
      </c>
      <c r="G167" s="210">
        <v>210</v>
      </c>
      <c r="H167" s="210">
        <f t="shared" si="0"/>
        <v>147</v>
      </c>
      <c r="I167" s="210">
        <v>16</v>
      </c>
      <c r="J167" s="210">
        <v>0</v>
      </c>
      <c r="K167" s="212">
        <v>119000000</v>
      </c>
      <c r="L167" s="209"/>
      <c r="M167" s="211" t="s">
        <v>5170</v>
      </c>
      <c r="N167" s="211" t="s">
        <v>5171</v>
      </c>
      <c r="O167" s="211" t="s">
        <v>5172</v>
      </c>
    </row>
    <row r="168" spans="1:15" ht="14.25">
      <c r="A168" s="209" t="s">
        <v>5380</v>
      </c>
      <c r="B168" s="209"/>
      <c r="C168" s="210">
        <v>0</v>
      </c>
      <c r="D168" s="210">
        <v>31</v>
      </c>
      <c r="E168" s="210">
        <v>23</v>
      </c>
      <c r="F168" s="210">
        <v>22</v>
      </c>
      <c r="G168" s="210">
        <v>210</v>
      </c>
      <c r="H168" s="210">
        <f t="shared" si="0"/>
        <v>147</v>
      </c>
      <c r="I168" s="210">
        <v>15</v>
      </c>
      <c r="J168" s="210">
        <v>0</v>
      </c>
      <c r="K168" s="210">
        <v>22700000</v>
      </c>
      <c r="L168" s="209"/>
      <c r="M168" s="211" t="s">
        <v>5042</v>
      </c>
      <c r="N168" s="211" t="s">
        <v>5273</v>
      </c>
      <c r="O168" s="211" t="s">
        <v>5044</v>
      </c>
    </row>
    <row r="169" spans="1:15" ht="14.25">
      <c r="A169" s="209" t="s">
        <v>5381</v>
      </c>
      <c r="B169" s="209"/>
      <c r="C169" s="210">
        <v>0</v>
      </c>
      <c r="D169" s="210">
        <v>45</v>
      </c>
      <c r="E169" s="210">
        <v>32</v>
      </c>
      <c r="F169" s="210">
        <v>47</v>
      </c>
      <c r="G169" s="210">
        <v>210</v>
      </c>
      <c r="H169" s="210">
        <f t="shared" si="0"/>
        <v>147</v>
      </c>
      <c r="I169" s="210">
        <v>20</v>
      </c>
      <c r="J169" s="210">
        <v>0.01</v>
      </c>
      <c r="K169" s="210">
        <v>44500000</v>
      </c>
      <c r="L169" s="209"/>
      <c r="M169" s="211" t="s">
        <v>5128</v>
      </c>
      <c r="N169" s="211" t="s">
        <v>5129</v>
      </c>
      <c r="O169" s="211" t="s">
        <v>5130</v>
      </c>
    </row>
    <row r="170" spans="1:15" ht="14.25">
      <c r="A170" s="209" t="s">
        <v>5382</v>
      </c>
      <c r="B170" s="209" t="s">
        <v>5339</v>
      </c>
      <c r="C170" s="210">
        <v>0</v>
      </c>
      <c r="D170" s="210">
        <v>70</v>
      </c>
      <c r="E170" s="210">
        <v>35</v>
      </c>
      <c r="F170" s="210">
        <v>8</v>
      </c>
      <c r="G170" s="210">
        <v>210</v>
      </c>
      <c r="H170" s="210">
        <f t="shared" si="0"/>
        <v>147</v>
      </c>
      <c r="I170" s="210">
        <v>28</v>
      </c>
      <c r="J170" s="210">
        <v>0.01</v>
      </c>
      <c r="K170" s="210">
        <v>11500000</v>
      </c>
      <c r="L170" s="209"/>
      <c r="M170" s="211" t="s">
        <v>5104</v>
      </c>
      <c r="N170" s="211" t="s">
        <v>5105</v>
      </c>
      <c r="O170" s="211" t="s">
        <v>5106</v>
      </c>
    </row>
    <row r="171" spans="1:15" ht="14.25">
      <c r="A171" s="209" t="s">
        <v>5383</v>
      </c>
      <c r="B171" s="209" t="s">
        <v>4984</v>
      </c>
      <c r="C171" s="210">
        <v>0</v>
      </c>
      <c r="D171" s="210">
        <v>51</v>
      </c>
      <c r="E171" s="210">
        <v>11</v>
      </c>
      <c r="F171" s="210">
        <v>21</v>
      </c>
      <c r="G171" s="210">
        <v>170</v>
      </c>
      <c r="H171" s="210">
        <f t="shared" si="0"/>
        <v>118.99999999999999</v>
      </c>
      <c r="I171" s="210">
        <v>18</v>
      </c>
      <c r="J171" s="210">
        <v>0.4</v>
      </c>
      <c r="K171" s="210">
        <v>7300000</v>
      </c>
      <c r="L171" s="209"/>
      <c r="M171" s="211" t="s">
        <v>5062</v>
      </c>
      <c r="N171" s="211" t="s">
        <v>5063</v>
      </c>
      <c r="O171" s="211" t="s">
        <v>5102</v>
      </c>
    </row>
    <row r="172" spans="1:15" ht="14.25">
      <c r="A172" s="209" t="s">
        <v>5384</v>
      </c>
      <c r="B172" s="209" t="s">
        <v>5385</v>
      </c>
      <c r="C172" s="210">
        <v>0</v>
      </c>
      <c r="D172" s="210">
        <v>83</v>
      </c>
      <c r="E172" s="210">
        <v>18</v>
      </c>
      <c r="F172" s="210">
        <v>2</v>
      </c>
      <c r="G172" s="210">
        <v>170</v>
      </c>
      <c r="H172" s="210">
        <f t="shared" si="0"/>
        <v>118.99999999999999</v>
      </c>
      <c r="I172" s="210">
        <v>24</v>
      </c>
      <c r="J172" s="210">
        <v>0.04</v>
      </c>
      <c r="K172" s="212">
        <v>148000000</v>
      </c>
      <c r="L172" s="209"/>
      <c r="M172" s="211" t="s">
        <v>5386</v>
      </c>
      <c r="N172" s="211" t="s">
        <v>5387</v>
      </c>
      <c r="O172" s="211" t="s">
        <v>5388</v>
      </c>
    </row>
    <row r="173" spans="1:15" ht="14.25">
      <c r="A173" s="209" t="s">
        <v>5389</v>
      </c>
      <c r="B173" s="209" t="s">
        <v>5390</v>
      </c>
      <c r="C173" s="210">
        <v>0</v>
      </c>
      <c r="D173" s="210">
        <v>82</v>
      </c>
      <c r="E173" s="210">
        <v>93</v>
      </c>
      <c r="F173" s="210">
        <v>5</v>
      </c>
      <c r="G173" s="210">
        <v>170</v>
      </c>
      <c r="H173" s="210">
        <f t="shared" si="0"/>
        <v>118.99999999999999</v>
      </c>
      <c r="I173" s="210">
        <v>27</v>
      </c>
      <c r="J173" s="210">
        <v>0.05</v>
      </c>
      <c r="K173" s="210">
        <v>29900000</v>
      </c>
      <c r="L173" s="209"/>
      <c r="M173" s="211" t="s">
        <v>5118</v>
      </c>
      <c r="N173" s="211" t="s">
        <v>5119</v>
      </c>
      <c r="O173" s="211" t="s">
        <v>5120</v>
      </c>
    </row>
    <row r="174" spans="1:15" ht="14.25">
      <c r="A174" s="209" t="s">
        <v>5391</v>
      </c>
      <c r="B174" s="209"/>
      <c r="C174" s="210">
        <v>0</v>
      </c>
      <c r="D174" s="210">
        <v>13</v>
      </c>
      <c r="E174" s="210">
        <v>21</v>
      </c>
      <c r="F174" s="210">
        <v>2</v>
      </c>
      <c r="G174" s="210">
        <v>170</v>
      </c>
      <c r="H174" s="210">
        <f t="shared" si="0"/>
        <v>118.99999999999999</v>
      </c>
      <c r="I174" s="210">
        <v>23</v>
      </c>
      <c r="J174" s="210">
        <v>0.21</v>
      </c>
      <c r="K174" s="210">
        <v>74900000</v>
      </c>
      <c r="L174" s="209"/>
      <c r="M174" s="211" t="s">
        <v>5190</v>
      </c>
      <c r="N174" s="211" t="s">
        <v>5035</v>
      </c>
      <c r="O174" s="211" t="s">
        <v>5191</v>
      </c>
    </row>
    <row r="175" spans="1:15" ht="14.25">
      <c r="A175" s="209" t="s">
        <v>5392</v>
      </c>
      <c r="B175" s="209"/>
      <c r="C175" s="210">
        <v>0</v>
      </c>
      <c r="D175" s="210">
        <v>1</v>
      </c>
      <c r="E175" s="210">
        <v>22</v>
      </c>
      <c r="F175" s="210">
        <v>12</v>
      </c>
      <c r="G175" s="210">
        <v>170</v>
      </c>
      <c r="H175" s="210">
        <f t="shared" si="0"/>
        <v>118.99999999999999</v>
      </c>
      <c r="I175" s="210">
        <v>10</v>
      </c>
      <c r="J175" s="210">
        <v>0.02</v>
      </c>
      <c r="K175" s="210">
        <v>27100</v>
      </c>
      <c r="L175" s="209"/>
      <c r="M175" s="211" t="s">
        <v>5092</v>
      </c>
      <c r="N175" s="211" t="s">
        <v>5093</v>
      </c>
      <c r="O175" s="211" t="s">
        <v>5297</v>
      </c>
    </row>
    <row r="176" spans="1:15" ht="14.25">
      <c r="A176" s="209" t="s">
        <v>5393</v>
      </c>
      <c r="B176" s="209"/>
      <c r="C176" s="210">
        <v>0</v>
      </c>
      <c r="D176" s="210">
        <v>1</v>
      </c>
      <c r="E176" s="210">
        <v>44</v>
      </c>
      <c r="F176" s="210">
        <v>4</v>
      </c>
      <c r="G176" s="210">
        <v>170</v>
      </c>
      <c r="H176" s="210">
        <f t="shared" si="0"/>
        <v>118.99999999999999</v>
      </c>
      <c r="I176" s="210">
        <v>23</v>
      </c>
      <c r="J176" s="210">
        <v>0.77</v>
      </c>
      <c r="K176" s="212">
        <v>121000000</v>
      </c>
      <c r="L176" s="209"/>
      <c r="M176" s="211" t="s">
        <v>5162</v>
      </c>
      <c r="N176" s="211" t="s">
        <v>5159</v>
      </c>
      <c r="O176" s="211" t="s">
        <v>5394</v>
      </c>
    </row>
    <row r="177" spans="1:15" ht="14.25">
      <c r="A177" s="209" t="s">
        <v>5395</v>
      </c>
      <c r="B177" s="209"/>
      <c r="C177" s="210">
        <v>0</v>
      </c>
      <c r="D177" s="210">
        <v>13</v>
      </c>
      <c r="E177" s="210">
        <v>35</v>
      </c>
      <c r="F177" s="210">
        <v>4</v>
      </c>
      <c r="G177" s="210">
        <v>170</v>
      </c>
      <c r="H177" s="210">
        <f t="shared" si="0"/>
        <v>118.99999999999999</v>
      </c>
      <c r="I177" s="210">
        <v>22</v>
      </c>
      <c r="J177" s="210">
        <v>0.01</v>
      </c>
      <c r="K177" s="210">
        <v>23100000</v>
      </c>
      <c r="L177" s="209"/>
      <c r="M177" s="211" t="s">
        <v>5185</v>
      </c>
      <c r="N177" s="211" t="s">
        <v>5222</v>
      </c>
      <c r="O177" s="211" t="s">
        <v>5223</v>
      </c>
    </row>
    <row r="178" spans="1:15" ht="14.25">
      <c r="A178" s="209" t="s">
        <v>5396</v>
      </c>
      <c r="B178" s="209"/>
      <c r="C178" s="210">
        <v>0</v>
      </c>
      <c r="D178" s="210">
        <v>80</v>
      </c>
      <c r="E178" s="210">
        <v>66</v>
      </c>
      <c r="F178" s="210">
        <v>8</v>
      </c>
      <c r="G178" s="210">
        <v>170</v>
      </c>
      <c r="H178" s="210">
        <f t="shared" si="0"/>
        <v>118.99999999999999</v>
      </c>
      <c r="I178" s="210">
        <v>19</v>
      </c>
      <c r="J178" s="210">
        <v>0.21</v>
      </c>
      <c r="K178" s="212">
        <v>160000000</v>
      </c>
      <c r="L178" s="209"/>
      <c r="M178" s="211" t="s">
        <v>5397</v>
      </c>
      <c r="N178" s="211" t="s">
        <v>5059</v>
      </c>
      <c r="O178" s="211" t="s">
        <v>5398</v>
      </c>
    </row>
    <row r="179" spans="1:15" ht="14.25">
      <c r="A179" s="209" t="s">
        <v>5399</v>
      </c>
      <c r="B179" s="209"/>
      <c r="C179" s="210">
        <v>0</v>
      </c>
      <c r="D179" s="210">
        <v>67</v>
      </c>
      <c r="E179" s="210">
        <v>12</v>
      </c>
      <c r="F179" s="210">
        <v>1</v>
      </c>
      <c r="G179" s="210">
        <v>170</v>
      </c>
      <c r="H179" s="210">
        <f t="shared" si="0"/>
        <v>118.99999999999999</v>
      </c>
      <c r="I179" s="210">
        <v>9</v>
      </c>
      <c r="J179" s="210">
        <v>0.08</v>
      </c>
      <c r="K179" s="210">
        <v>1000000</v>
      </c>
      <c r="L179" s="209"/>
      <c r="M179" s="211" t="s">
        <v>5241</v>
      </c>
      <c r="N179" s="211" t="s">
        <v>5242</v>
      </c>
      <c r="O179" s="211" t="s">
        <v>5243</v>
      </c>
    </row>
    <row r="180" spans="1:15" ht="14.25">
      <c r="A180" s="209" t="s">
        <v>5400</v>
      </c>
      <c r="B180" s="209"/>
      <c r="C180" s="210">
        <v>0</v>
      </c>
      <c r="D180" s="210">
        <v>3</v>
      </c>
      <c r="E180" s="210">
        <v>41</v>
      </c>
      <c r="F180" s="210">
        <v>7</v>
      </c>
      <c r="G180" s="210">
        <v>170</v>
      </c>
      <c r="H180" s="210">
        <f t="shared" si="0"/>
        <v>118.99999999999999</v>
      </c>
      <c r="I180" s="210">
        <v>22</v>
      </c>
      <c r="J180" s="210">
        <v>0.01</v>
      </c>
      <c r="K180" s="212">
        <v>111000000</v>
      </c>
      <c r="L180" s="209"/>
      <c r="M180" s="211" t="s">
        <v>5162</v>
      </c>
      <c r="N180" s="211" t="s">
        <v>5401</v>
      </c>
      <c r="O180" s="211" t="s">
        <v>5394</v>
      </c>
    </row>
    <row r="181" spans="1:15" ht="14.25">
      <c r="A181" s="209" t="s">
        <v>5402</v>
      </c>
      <c r="B181" s="209"/>
      <c r="C181" s="210">
        <v>0</v>
      </c>
      <c r="D181" s="210">
        <v>17</v>
      </c>
      <c r="E181" s="210">
        <v>82</v>
      </c>
      <c r="F181" s="210">
        <v>3</v>
      </c>
      <c r="G181" s="210">
        <v>170</v>
      </c>
      <c r="H181" s="210">
        <f t="shared" si="0"/>
        <v>118.99999999999999</v>
      </c>
      <c r="I181" s="210">
        <v>27</v>
      </c>
      <c r="J181" s="210">
        <v>0.23</v>
      </c>
      <c r="K181" s="210">
        <v>3470000</v>
      </c>
      <c r="L181" s="209"/>
      <c r="M181" s="211" t="s">
        <v>5190</v>
      </c>
      <c r="N181" s="211" t="s">
        <v>5331</v>
      </c>
      <c r="O181" s="211" t="s">
        <v>5191</v>
      </c>
    </row>
    <row r="182" spans="1:15" ht="14.25">
      <c r="A182" s="209" t="s">
        <v>5403</v>
      </c>
      <c r="B182" s="209"/>
      <c r="C182" s="210">
        <v>0</v>
      </c>
      <c r="D182" s="210">
        <v>34</v>
      </c>
      <c r="E182" s="210">
        <v>16</v>
      </c>
      <c r="F182" s="210">
        <v>3</v>
      </c>
      <c r="G182" s="210">
        <v>170</v>
      </c>
      <c r="H182" s="210">
        <f t="shared" si="0"/>
        <v>118.99999999999999</v>
      </c>
      <c r="I182" s="210">
        <v>34</v>
      </c>
      <c r="J182" s="210">
        <v>0.27</v>
      </c>
      <c r="K182" s="210">
        <v>43900000</v>
      </c>
      <c r="L182" s="209"/>
      <c r="M182" s="211" t="s">
        <v>5114</v>
      </c>
      <c r="N182" s="211" t="s">
        <v>5331</v>
      </c>
      <c r="O182" s="211" t="s">
        <v>5181</v>
      </c>
    </row>
    <row r="183" spans="1:15" ht="14.25">
      <c r="A183" s="209" t="s">
        <v>5404</v>
      </c>
      <c r="B183" s="209"/>
      <c r="C183" s="210">
        <v>0</v>
      </c>
      <c r="D183" s="210">
        <v>36</v>
      </c>
      <c r="E183" s="210">
        <v>7</v>
      </c>
      <c r="F183" s="210">
        <v>1</v>
      </c>
      <c r="G183" s="210">
        <v>170</v>
      </c>
      <c r="H183" s="210">
        <f t="shared" si="0"/>
        <v>118.99999999999999</v>
      </c>
      <c r="I183" s="210">
        <v>22</v>
      </c>
      <c r="J183" s="210">
        <v>0.09</v>
      </c>
      <c r="K183" s="210">
        <v>33200000</v>
      </c>
      <c r="L183" s="209"/>
      <c r="M183" s="211" t="s">
        <v>5155</v>
      </c>
      <c r="N183" s="211" t="s">
        <v>5156</v>
      </c>
      <c r="O183" s="211" t="s">
        <v>5157</v>
      </c>
    </row>
    <row r="184" spans="1:15" ht="14.25">
      <c r="A184" s="209" t="s">
        <v>5405</v>
      </c>
      <c r="B184" s="209"/>
      <c r="C184" s="210">
        <v>0</v>
      </c>
      <c r="D184" s="210">
        <v>52</v>
      </c>
      <c r="E184" s="210">
        <v>58</v>
      </c>
      <c r="F184" s="210">
        <v>2</v>
      </c>
      <c r="G184" s="210">
        <v>170</v>
      </c>
      <c r="H184" s="210">
        <f t="shared" si="0"/>
        <v>118.99999999999999</v>
      </c>
      <c r="I184" s="210">
        <v>19</v>
      </c>
      <c r="J184" s="210">
        <v>0.55000000000000004</v>
      </c>
      <c r="K184" s="210">
        <v>86300000</v>
      </c>
      <c r="L184" s="209"/>
      <c r="M184" s="211" t="s">
        <v>5226</v>
      </c>
      <c r="N184" s="211" t="s">
        <v>5406</v>
      </c>
      <c r="O184" s="211" t="s">
        <v>5228</v>
      </c>
    </row>
    <row r="185" spans="1:15" ht="14.25">
      <c r="A185" s="209" t="s">
        <v>5407</v>
      </c>
      <c r="B185" s="209"/>
      <c r="C185" s="210">
        <v>0</v>
      </c>
      <c r="D185" s="210">
        <v>49</v>
      </c>
      <c r="E185" s="210">
        <v>27</v>
      </c>
      <c r="F185" s="210">
        <v>20</v>
      </c>
      <c r="G185" s="210">
        <v>170</v>
      </c>
      <c r="H185" s="210">
        <f t="shared" si="0"/>
        <v>118.99999999999999</v>
      </c>
      <c r="I185" s="210">
        <v>13</v>
      </c>
      <c r="J185" s="210">
        <v>0.01</v>
      </c>
      <c r="K185" s="210">
        <v>45400000</v>
      </c>
      <c r="L185" s="209"/>
      <c r="M185" s="211" t="s">
        <v>5114</v>
      </c>
      <c r="N185" s="211" t="s">
        <v>5232</v>
      </c>
      <c r="O185" s="211" t="s">
        <v>5116</v>
      </c>
    </row>
    <row r="186" spans="1:15" ht="14.25">
      <c r="A186" s="209" t="s">
        <v>5408</v>
      </c>
      <c r="B186" s="209"/>
      <c r="C186" s="210">
        <v>0</v>
      </c>
      <c r="D186" s="210">
        <v>92</v>
      </c>
      <c r="E186" s="210">
        <v>80</v>
      </c>
      <c r="F186" s="210">
        <v>70</v>
      </c>
      <c r="G186" s="210">
        <v>170</v>
      </c>
      <c r="H186" s="210">
        <f t="shared" si="0"/>
        <v>118.99999999999999</v>
      </c>
      <c r="I186" s="210">
        <v>36</v>
      </c>
      <c r="J186" s="210">
        <v>0.24</v>
      </c>
      <c r="K186" s="210">
        <v>116000</v>
      </c>
      <c r="L186" s="209"/>
      <c r="M186" s="211" t="s">
        <v>5409</v>
      </c>
      <c r="N186" s="211" t="s">
        <v>5039</v>
      </c>
      <c r="O186" s="211" t="s">
        <v>5410</v>
      </c>
    </row>
    <row r="187" spans="1:15" ht="14.25">
      <c r="A187" s="209" t="s">
        <v>5411</v>
      </c>
      <c r="B187" s="209"/>
      <c r="C187" s="210">
        <v>0</v>
      </c>
      <c r="D187" s="210">
        <v>19</v>
      </c>
      <c r="E187" s="210">
        <v>43</v>
      </c>
      <c r="F187" s="210">
        <v>77</v>
      </c>
      <c r="G187" s="210">
        <v>170</v>
      </c>
      <c r="H187" s="210">
        <f t="shared" si="0"/>
        <v>118.99999999999999</v>
      </c>
      <c r="I187" s="210">
        <v>9</v>
      </c>
      <c r="J187" s="210">
        <v>0.03</v>
      </c>
      <c r="K187" s="212">
        <v>174000000</v>
      </c>
      <c r="L187" s="209"/>
      <c r="M187" s="211" t="s">
        <v>5334</v>
      </c>
      <c r="N187" s="211" t="s">
        <v>5412</v>
      </c>
      <c r="O187" s="211" t="s">
        <v>5413</v>
      </c>
    </row>
    <row r="188" spans="1:15" ht="14.25">
      <c r="A188" s="209" t="s">
        <v>5414</v>
      </c>
      <c r="B188" s="209"/>
      <c r="C188" s="210">
        <v>0</v>
      </c>
      <c r="D188" s="210">
        <v>26</v>
      </c>
      <c r="E188" s="210">
        <v>3</v>
      </c>
      <c r="F188" s="210">
        <v>19</v>
      </c>
      <c r="G188" s="210">
        <v>170</v>
      </c>
      <c r="H188" s="210">
        <f t="shared" si="0"/>
        <v>118.99999999999999</v>
      </c>
      <c r="I188" s="210">
        <v>22</v>
      </c>
      <c r="J188" s="210">
        <v>0.19</v>
      </c>
      <c r="K188" s="210">
        <v>1170000</v>
      </c>
      <c r="L188" s="209"/>
      <c r="M188" s="211" t="s">
        <v>5155</v>
      </c>
      <c r="N188" s="211" t="s">
        <v>5204</v>
      </c>
      <c r="O188" s="211" t="s">
        <v>5415</v>
      </c>
    </row>
    <row r="189" spans="1:15" ht="14.25">
      <c r="A189" s="209" t="s">
        <v>5416</v>
      </c>
      <c r="B189" s="209"/>
      <c r="C189" s="210">
        <v>0</v>
      </c>
      <c r="D189" s="210">
        <v>42</v>
      </c>
      <c r="E189" s="210">
        <v>5</v>
      </c>
      <c r="F189" s="210">
        <v>4</v>
      </c>
      <c r="G189" s="210">
        <v>170</v>
      </c>
      <c r="H189" s="210">
        <f t="shared" si="0"/>
        <v>118.99999999999999</v>
      </c>
      <c r="I189" s="210">
        <v>28</v>
      </c>
      <c r="J189" s="210">
        <v>0.15</v>
      </c>
      <c r="K189" s="210">
        <v>88700000</v>
      </c>
      <c r="L189" s="209"/>
      <c r="M189" s="211" t="s">
        <v>5155</v>
      </c>
      <c r="N189" s="211" t="s">
        <v>5156</v>
      </c>
      <c r="O189" s="211" t="s">
        <v>5157</v>
      </c>
    </row>
    <row r="190" spans="1:15" ht="14.25">
      <c r="A190" s="209" t="s">
        <v>5417</v>
      </c>
      <c r="B190" s="209"/>
      <c r="C190" s="210">
        <v>0</v>
      </c>
      <c r="D190" s="210">
        <v>27</v>
      </c>
      <c r="E190" s="210">
        <v>44</v>
      </c>
      <c r="F190" s="210">
        <v>5</v>
      </c>
      <c r="G190" s="210">
        <v>170</v>
      </c>
      <c r="H190" s="210">
        <f t="shared" si="0"/>
        <v>118.99999999999999</v>
      </c>
      <c r="I190" s="210">
        <v>9</v>
      </c>
      <c r="J190" s="210">
        <v>0.11</v>
      </c>
      <c r="K190" s="210">
        <v>9200000</v>
      </c>
      <c r="L190" s="209"/>
      <c r="M190" s="211" t="s">
        <v>5072</v>
      </c>
      <c r="N190" s="211" t="s">
        <v>5192</v>
      </c>
      <c r="O190" s="211" t="s">
        <v>5193</v>
      </c>
    </row>
    <row r="191" spans="1:15" ht="14.25">
      <c r="A191" s="209" t="s">
        <v>5418</v>
      </c>
      <c r="B191" s="209"/>
      <c r="C191" s="210">
        <v>0</v>
      </c>
      <c r="D191" s="210">
        <v>31</v>
      </c>
      <c r="E191" s="210">
        <v>29</v>
      </c>
      <c r="F191" s="210">
        <v>38</v>
      </c>
      <c r="G191" s="210">
        <v>170</v>
      </c>
      <c r="H191" s="210">
        <f t="shared" si="0"/>
        <v>118.99999999999999</v>
      </c>
      <c r="I191" s="210">
        <v>23</v>
      </c>
      <c r="J191" s="210">
        <v>0.11</v>
      </c>
      <c r="K191" s="210">
        <v>69100000</v>
      </c>
      <c r="L191" s="209"/>
      <c r="M191" s="211" t="s">
        <v>5062</v>
      </c>
      <c r="N191" s="211" t="s">
        <v>5358</v>
      </c>
      <c r="O191" s="211" t="s">
        <v>5419</v>
      </c>
    </row>
    <row r="192" spans="1:15" ht="14.25">
      <c r="A192" s="209" t="s">
        <v>5420</v>
      </c>
      <c r="B192" s="209"/>
      <c r="C192" s="210">
        <v>0</v>
      </c>
      <c r="D192" s="210">
        <v>29</v>
      </c>
      <c r="E192" s="210">
        <v>39</v>
      </c>
      <c r="F192" s="210">
        <v>3</v>
      </c>
      <c r="G192" s="210">
        <v>170</v>
      </c>
      <c r="H192" s="210">
        <f t="shared" si="0"/>
        <v>118.99999999999999</v>
      </c>
      <c r="I192" s="210">
        <v>22</v>
      </c>
      <c r="J192" s="210">
        <v>7.0000000000000007E-2</v>
      </c>
      <c r="K192" s="212">
        <v>192000000</v>
      </c>
      <c r="L192" s="209"/>
      <c r="M192" s="211" t="s">
        <v>5155</v>
      </c>
      <c r="N192" s="211" t="s">
        <v>5421</v>
      </c>
      <c r="O192" s="211" t="s">
        <v>5422</v>
      </c>
    </row>
    <row r="193" spans="1:15" ht="14.25">
      <c r="A193" s="209" t="s">
        <v>5423</v>
      </c>
      <c r="B193" s="209"/>
      <c r="C193" s="210">
        <v>0</v>
      </c>
      <c r="D193" s="210">
        <v>32</v>
      </c>
      <c r="E193" s="210">
        <v>24</v>
      </c>
      <c r="F193" s="210">
        <v>5</v>
      </c>
      <c r="G193" s="210">
        <v>170</v>
      </c>
      <c r="H193" s="210">
        <f t="shared" si="0"/>
        <v>118.99999999999999</v>
      </c>
      <c r="I193" s="210">
        <v>29</v>
      </c>
      <c r="J193" s="210">
        <v>0.41</v>
      </c>
      <c r="K193" s="210">
        <v>93400000</v>
      </c>
      <c r="L193" s="209"/>
      <c r="M193" s="211" t="s">
        <v>5062</v>
      </c>
      <c r="N193" s="211" t="s">
        <v>5063</v>
      </c>
      <c r="O193" s="211" t="s">
        <v>5094</v>
      </c>
    </row>
    <row r="194" spans="1:15" ht="14.25">
      <c r="A194" s="209" t="s">
        <v>5424</v>
      </c>
      <c r="B194" s="209"/>
      <c r="C194" s="210">
        <v>0</v>
      </c>
      <c r="D194" s="210">
        <v>66</v>
      </c>
      <c r="E194" s="210">
        <v>47</v>
      </c>
      <c r="F194" s="210">
        <v>55</v>
      </c>
      <c r="G194" s="210">
        <v>170</v>
      </c>
      <c r="H194" s="210">
        <f t="shared" si="0"/>
        <v>118.99999999999999</v>
      </c>
      <c r="I194" s="210">
        <v>20</v>
      </c>
      <c r="J194" s="210">
        <v>0.16</v>
      </c>
      <c r="K194" s="210">
        <v>80000000</v>
      </c>
      <c r="L194" s="209"/>
      <c r="M194" s="211" t="s">
        <v>5238</v>
      </c>
      <c r="N194" s="211" t="s">
        <v>5132</v>
      </c>
      <c r="O194" s="211" t="s">
        <v>5133</v>
      </c>
    </row>
    <row r="195" spans="1:15" ht="14.25">
      <c r="A195" s="209" t="s">
        <v>5425</v>
      </c>
      <c r="B195" s="209"/>
      <c r="C195" s="210">
        <v>0</v>
      </c>
      <c r="D195" s="210">
        <v>37</v>
      </c>
      <c r="E195" s="210">
        <v>9</v>
      </c>
      <c r="F195" s="210">
        <v>2</v>
      </c>
      <c r="G195" s="210">
        <v>170</v>
      </c>
      <c r="H195" s="210">
        <f t="shared" si="0"/>
        <v>118.99999999999999</v>
      </c>
      <c r="I195" s="210">
        <v>38</v>
      </c>
      <c r="J195" s="210">
        <v>0.28999999999999998</v>
      </c>
      <c r="K195" s="210">
        <v>22300000</v>
      </c>
      <c r="L195" s="209"/>
      <c r="M195" s="211" t="s">
        <v>5062</v>
      </c>
      <c r="N195" s="211" t="s">
        <v>5063</v>
      </c>
      <c r="O195" s="211" t="s">
        <v>5066</v>
      </c>
    </row>
    <row r="196" spans="1:15" ht="14.25">
      <c r="A196" s="209" t="s">
        <v>5426</v>
      </c>
      <c r="B196" s="209"/>
      <c r="C196" s="210">
        <v>0</v>
      </c>
      <c r="D196" s="210">
        <v>14</v>
      </c>
      <c r="E196" s="210">
        <v>99</v>
      </c>
      <c r="F196" s="210">
        <v>48</v>
      </c>
      <c r="G196" s="210">
        <v>170</v>
      </c>
      <c r="H196" s="210">
        <f t="shared" si="0"/>
        <v>118.99999999999999</v>
      </c>
      <c r="I196" s="210">
        <v>28</v>
      </c>
      <c r="J196" s="210">
        <v>0.05</v>
      </c>
      <c r="K196" s="210">
        <v>4850000</v>
      </c>
      <c r="L196" s="209"/>
      <c r="M196" s="211" t="s">
        <v>5276</v>
      </c>
      <c r="N196" s="211" t="s">
        <v>5427</v>
      </c>
      <c r="O196" s="211" t="s">
        <v>5428</v>
      </c>
    </row>
    <row r="197" spans="1:15" ht="14.25">
      <c r="A197" s="209" t="s">
        <v>5429</v>
      </c>
      <c r="B197" s="209"/>
      <c r="C197" s="210">
        <v>0</v>
      </c>
      <c r="D197" s="210">
        <v>58</v>
      </c>
      <c r="E197" s="210">
        <v>24</v>
      </c>
      <c r="F197" s="210">
        <v>78</v>
      </c>
      <c r="G197" s="210">
        <v>170</v>
      </c>
      <c r="H197" s="210">
        <f t="shared" si="0"/>
        <v>118.99999999999999</v>
      </c>
      <c r="I197" s="210">
        <v>17</v>
      </c>
      <c r="J197" s="210">
        <v>0.14000000000000001</v>
      </c>
      <c r="K197" s="210">
        <v>68100000</v>
      </c>
      <c r="L197" s="209"/>
      <c r="M197" s="211" t="s">
        <v>5062</v>
      </c>
      <c r="N197" s="211" t="s">
        <v>5358</v>
      </c>
      <c r="O197" s="211" t="s">
        <v>5359</v>
      </c>
    </row>
    <row r="198" spans="1:15" ht="14.25">
      <c r="A198" s="209" t="s">
        <v>5430</v>
      </c>
      <c r="B198" s="209"/>
      <c r="C198" s="210">
        <v>0</v>
      </c>
      <c r="D198" s="210">
        <v>18</v>
      </c>
      <c r="E198" s="210">
        <v>68</v>
      </c>
      <c r="F198" s="210">
        <v>2</v>
      </c>
      <c r="G198" s="210">
        <v>170</v>
      </c>
      <c r="H198" s="210">
        <f t="shared" si="0"/>
        <v>118.99999999999999</v>
      </c>
      <c r="I198" s="210">
        <v>9</v>
      </c>
      <c r="J198" s="210">
        <v>0.12</v>
      </c>
      <c r="K198" s="210">
        <v>16300000</v>
      </c>
      <c r="L198" s="209"/>
      <c r="M198" s="211" t="s">
        <v>5042</v>
      </c>
      <c r="N198" s="211" t="s">
        <v>5043</v>
      </c>
      <c r="O198" s="211" t="s">
        <v>5044</v>
      </c>
    </row>
    <row r="199" spans="1:15" ht="14.25">
      <c r="A199" s="209" t="s">
        <v>5431</v>
      </c>
      <c r="B199" s="209"/>
      <c r="C199" s="210">
        <v>0</v>
      </c>
      <c r="D199" s="210">
        <v>20</v>
      </c>
      <c r="E199" s="210">
        <v>4</v>
      </c>
      <c r="F199" s="210">
        <v>2</v>
      </c>
      <c r="G199" s="210">
        <v>170</v>
      </c>
      <c r="H199" s="210">
        <f t="shared" si="0"/>
        <v>118.99999999999999</v>
      </c>
      <c r="I199" s="210">
        <v>28</v>
      </c>
      <c r="J199" s="210">
        <v>0.35</v>
      </c>
      <c r="K199" s="210">
        <v>58700000</v>
      </c>
      <c r="L199" s="209"/>
      <c r="M199" s="211" t="s">
        <v>5062</v>
      </c>
      <c r="N199" s="211" t="s">
        <v>5063</v>
      </c>
      <c r="O199" s="211" t="s">
        <v>5066</v>
      </c>
    </row>
    <row r="200" spans="1:15" ht="14.25">
      <c r="A200" s="209" t="s">
        <v>5432</v>
      </c>
      <c r="B200" s="209"/>
      <c r="C200" s="210">
        <v>0</v>
      </c>
      <c r="D200" s="210">
        <v>15</v>
      </c>
      <c r="E200" s="210">
        <v>11</v>
      </c>
      <c r="F200" s="210">
        <v>64</v>
      </c>
      <c r="G200" s="210">
        <v>170</v>
      </c>
      <c r="H200" s="210">
        <f t="shared" si="0"/>
        <v>118.99999999999999</v>
      </c>
      <c r="I200" s="210">
        <v>21</v>
      </c>
      <c r="J200" s="210">
        <v>0.04</v>
      </c>
      <c r="K200" s="210">
        <v>61200000</v>
      </c>
      <c r="L200" s="209"/>
      <c r="M200" s="211" t="s">
        <v>5068</v>
      </c>
      <c r="N200" s="211" t="s">
        <v>5069</v>
      </c>
      <c r="O200" s="211" t="s">
        <v>5208</v>
      </c>
    </row>
    <row r="201" spans="1:15" ht="14.25">
      <c r="A201" s="209" t="s">
        <v>5433</v>
      </c>
      <c r="B201" s="209"/>
      <c r="C201" s="210">
        <v>0</v>
      </c>
      <c r="D201" s="210">
        <v>23</v>
      </c>
      <c r="E201" s="210">
        <v>63</v>
      </c>
      <c r="F201" s="210">
        <v>14</v>
      </c>
      <c r="G201" s="210">
        <v>170</v>
      </c>
      <c r="H201" s="210">
        <f t="shared" si="0"/>
        <v>118.99999999999999</v>
      </c>
      <c r="I201" s="210">
        <v>23</v>
      </c>
      <c r="J201" s="210">
        <v>0.56000000000000005</v>
      </c>
      <c r="K201" s="212">
        <v>141000000</v>
      </c>
      <c r="L201" s="209"/>
      <c r="M201" s="211" t="s">
        <v>5434</v>
      </c>
      <c r="N201" s="211" t="s">
        <v>5115</v>
      </c>
      <c r="O201" s="211" t="s">
        <v>5094</v>
      </c>
    </row>
    <row r="202" spans="1:15" ht="14.25">
      <c r="A202" s="209" t="s">
        <v>5435</v>
      </c>
      <c r="B202" s="209"/>
      <c r="C202" s="210">
        <v>0</v>
      </c>
      <c r="D202" s="210">
        <v>59</v>
      </c>
      <c r="E202" s="210">
        <v>9</v>
      </c>
      <c r="F202" s="210">
        <v>14</v>
      </c>
      <c r="G202" s="210">
        <v>170</v>
      </c>
      <c r="H202" s="210">
        <f t="shared" si="0"/>
        <v>118.99999999999999</v>
      </c>
      <c r="I202" s="210">
        <v>22</v>
      </c>
      <c r="J202" s="210">
        <v>0.12</v>
      </c>
      <c r="K202" s="210">
        <v>981000</v>
      </c>
      <c r="L202" s="209"/>
      <c r="M202" s="211" t="s">
        <v>5190</v>
      </c>
      <c r="N202" s="211" t="s">
        <v>5331</v>
      </c>
      <c r="O202" s="211" t="s">
        <v>5332</v>
      </c>
    </row>
    <row r="203" spans="1:15" ht="14.25">
      <c r="A203" s="209" t="s">
        <v>5436</v>
      </c>
      <c r="B203" s="209"/>
      <c r="C203" s="210">
        <v>0</v>
      </c>
      <c r="D203" s="210">
        <v>11</v>
      </c>
      <c r="E203" s="210">
        <v>6</v>
      </c>
      <c r="F203" s="210">
        <v>59</v>
      </c>
      <c r="G203" s="210">
        <v>170</v>
      </c>
      <c r="H203" s="210">
        <f t="shared" si="0"/>
        <v>118.99999999999999</v>
      </c>
      <c r="I203" s="210">
        <v>26</v>
      </c>
      <c r="J203" s="210">
        <v>0.09</v>
      </c>
      <c r="K203" s="210">
        <v>46300000</v>
      </c>
      <c r="L203" s="209"/>
      <c r="M203" s="211" t="s">
        <v>5068</v>
      </c>
      <c r="N203" s="211" t="s">
        <v>5069</v>
      </c>
      <c r="O203" s="211" t="s">
        <v>5208</v>
      </c>
    </row>
    <row r="204" spans="1:15" ht="14.25">
      <c r="A204" s="209" t="s">
        <v>5437</v>
      </c>
      <c r="B204" s="209"/>
      <c r="C204" s="210">
        <v>0</v>
      </c>
      <c r="D204" s="210">
        <v>24</v>
      </c>
      <c r="E204" s="210">
        <v>68</v>
      </c>
      <c r="F204" s="210">
        <v>83</v>
      </c>
      <c r="G204" s="210">
        <v>170</v>
      </c>
      <c r="H204" s="210">
        <f t="shared" si="0"/>
        <v>118.99999999999999</v>
      </c>
      <c r="I204" s="210">
        <v>24</v>
      </c>
      <c r="J204" s="210">
        <v>0.04</v>
      </c>
      <c r="K204" s="210">
        <v>66600000</v>
      </c>
      <c r="L204" s="209"/>
      <c r="M204" s="211" t="s">
        <v>5276</v>
      </c>
      <c r="N204" s="211" t="s">
        <v>5438</v>
      </c>
      <c r="O204" s="211" t="s">
        <v>5428</v>
      </c>
    </row>
    <row r="205" spans="1:15" ht="14.25">
      <c r="A205" s="209" t="s">
        <v>5439</v>
      </c>
      <c r="B205" s="209"/>
      <c r="C205" s="210">
        <v>0</v>
      </c>
      <c r="D205" s="210">
        <v>63</v>
      </c>
      <c r="E205" s="210">
        <v>8</v>
      </c>
      <c r="F205" s="210">
        <v>2</v>
      </c>
      <c r="G205" s="210">
        <v>170</v>
      </c>
      <c r="H205" s="210">
        <f t="shared" si="0"/>
        <v>118.99999999999999</v>
      </c>
      <c r="I205" s="210">
        <v>17</v>
      </c>
      <c r="J205" s="210">
        <v>0.1</v>
      </c>
      <c r="K205" s="212">
        <v>113000000</v>
      </c>
      <c r="L205" s="209"/>
      <c r="M205" s="211" t="s">
        <v>5234</v>
      </c>
      <c r="N205" s="211" t="s">
        <v>5235</v>
      </c>
      <c r="O205" s="211" t="s">
        <v>5236</v>
      </c>
    </row>
    <row r="206" spans="1:15" ht="14.25">
      <c r="A206" s="209" t="s">
        <v>5440</v>
      </c>
      <c r="B206" s="209"/>
      <c r="C206" s="210">
        <v>0</v>
      </c>
      <c r="D206" s="210">
        <v>19</v>
      </c>
      <c r="E206" s="210">
        <v>60</v>
      </c>
      <c r="F206" s="210">
        <v>7</v>
      </c>
      <c r="G206" s="210">
        <v>170</v>
      </c>
      <c r="H206" s="210">
        <f t="shared" si="0"/>
        <v>118.99999999999999</v>
      </c>
      <c r="I206" s="210">
        <v>18</v>
      </c>
      <c r="J206" s="210">
        <v>0.04</v>
      </c>
      <c r="K206" s="212">
        <v>172000000</v>
      </c>
      <c r="L206" s="209"/>
      <c r="M206" s="211" t="s">
        <v>5162</v>
      </c>
      <c r="N206" s="211" t="s">
        <v>5441</v>
      </c>
      <c r="O206" s="211" t="s">
        <v>5442</v>
      </c>
    </row>
    <row r="207" spans="1:15" ht="14.25">
      <c r="A207" s="209" t="s">
        <v>5443</v>
      </c>
      <c r="B207" s="209"/>
      <c r="C207" s="210">
        <v>0</v>
      </c>
      <c r="D207" s="210">
        <v>75</v>
      </c>
      <c r="E207" s="210">
        <v>38</v>
      </c>
      <c r="F207" s="210">
        <v>7</v>
      </c>
      <c r="G207" s="210">
        <v>170</v>
      </c>
      <c r="H207" s="210">
        <f t="shared" si="0"/>
        <v>118.99999999999999</v>
      </c>
      <c r="I207" s="210">
        <v>23</v>
      </c>
      <c r="J207" s="210">
        <v>7.0000000000000007E-2</v>
      </c>
      <c r="K207" s="210">
        <v>2710000</v>
      </c>
      <c r="L207" s="209"/>
      <c r="M207" s="211" t="s">
        <v>5312</v>
      </c>
      <c r="N207" s="211" t="s">
        <v>5444</v>
      </c>
      <c r="O207" s="211" t="s">
        <v>5445</v>
      </c>
    </row>
    <row r="208" spans="1:15" ht="14.25">
      <c r="A208" s="209" t="s">
        <v>5446</v>
      </c>
      <c r="B208" s="209"/>
      <c r="C208" s="210">
        <v>0</v>
      </c>
      <c r="D208" s="210">
        <v>6</v>
      </c>
      <c r="E208" s="210">
        <v>1</v>
      </c>
      <c r="F208" s="210">
        <v>32</v>
      </c>
      <c r="G208" s="210">
        <v>170</v>
      </c>
      <c r="H208" s="210">
        <f t="shared" si="0"/>
        <v>118.99999999999999</v>
      </c>
      <c r="I208" s="210">
        <v>19</v>
      </c>
      <c r="J208" s="210">
        <v>0.1</v>
      </c>
      <c r="K208" s="210">
        <v>18700000</v>
      </c>
      <c r="L208" s="209"/>
      <c r="M208" s="211" t="s">
        <v>5312</v>
      </c>
      <c r="N208" s="211" t="s">
        <v>5313</v>
      </c>
      <c r="O208" s="211" t="s">
        <v>5445</v>
      </c>
    </row>
    <row r="209" spans="1:15" ht="14.25">
      <c r="A209" s="209" t="s">
        <v>5447</v>
      </c>
      <c r="B209" s="209"/>
      <c r="C209" s="210">
        <v>0</v>
      </c>
      <c r="D209" s="210">
        <v>18</v>
      </c>
      <c r="E209" s="210">
        <v>17</v>
      </c>
      <c r="F209" s="210">
        <v>4</v>
      </c>
      <c r="G209" s="210">
        <v>170</v>
      </c>
      <c r="H209" s="210">
        <f t="shared" si="0"/>
        <v>118.99999999999999</v>
      </c>
      <c r="I209" s="210">
        <v>29</v>
      </c>
      <c r="J209" s="210">
        <v>0.09</v>
      </c>
      <c r="K209" s="210">
        <v>42000000</v>
      </c>
      <c r="L209" s="209"/>
      <c r="M209" s="211" t="s">
        <v>5062</v>
      </c>
      <c r="N209" s="211" t="s">
        <v>5151</v>
      </c>
      <c r="O209" s="211" t="s">
        <v>5064</v>
      </c>
    </row>
    <row r="210" spans="1:15" ht="14.25">
      <c r="A210" s="209" t="s">
        <v>5448</v>
      </c>
      <c r="B210" s="209"/>
      <c r="C210" s="210">
        <v>0</v>
      </c>
      <c r="D210" s="210">
        <v>64</v>
      </c>
      <c r="E210" s="210">
        <v>75</v>
      </c>
      <c r="F210" s="210">
        <v>48</v>
      </c>
      <c r="G210" s="210">
        <v>170</v>
      </c>
      <c r="H210" s="210">
        <f t="shared" si="0"/>
        <v>118.99999999999999</v>
      </c>
      <c r="I210" s="210">
        <v>20</v>
      </c>
      <c r="J210" s="210">
        <v>0</v>
      </c>
      <c r="K210" s="212">
        <v>410000000</v>
      </c>
      <c r="L210" s="209"/>
      <c r="M210" s="211" t="s">
        <v>5128</v>
      </c>
      <c r="N210" s="211" t="s">
        <v>5129</v>
      </c>
      <c r="O210" s="211" t="s">
        <v>5130</v>
      </c>
    </row>
    <row r="211" spans="1:15" ht="14.25">
      <c r="A211" s="209" t="s">
        <v>5449</v>
      </c>
      <c r="B211" s="209"/>
      <c r="C211" s="210">
        <v>0</v>
      </c>
      <c r="D211" s="210">
        <v>28</v>
      </c>
      <c r="E211" s="210">
        <v>66</v>
      </c>
      <c r="F211" s="210">
        <v>16</v>
      </c>
      <c r="G211" s="210">
        <v>170</v>
      </c>
      <c r="H211" s="210">
        <f t="shared" si="0"/>
        <v>118.99999999999999</v>
      </c>
      <c r="I211" s="210">
        <v>15</v>
      </c>
      <c r="J211" s="210">
        <v>0</v>
      </c>
      <c r="K211" s="210">
        <v>17800000</v>
      </c>
      <c r="L211" s="209"/>
      <c r="M211" s="211" t="s">
        <v>5270</v>
      </c>
      <c r="N211" s="211" t="s">
        <v>5222</v>
      </c>
      <c r="O211" s="211" t="s">
        <v>5223</v>
      </c>
    </row>
    <row r="212" spans="1:15" ht="14.25">
      <c r="A212" s="209" t="s">
        <v>5450</v>
      </c>
      <c r="B212" s="209"/>
      <c r="C212" s="210">
        <v>0</v>
      </c>
      <c r="D212" s="210">
        <v>22</v>
      </c>
      <c r="E212" s="210">
        <v>65</v>
      </c>
      <c r="F212" s="210">
        <v>10</v>
      </c>
      <c r="G212" s="210">
        <v>170</v>
      </c>
      <c r="H212" s="210">
        <f t="shared" si="0"/>
        <v>118.99999999999999</v>
      </c>
      <c r="I212" s="210">
        <v>9</v>
      </c>
      <c r="J212" s="210">
        <v>0.02</v>
      </c>
      <c r="K212" s="210">
        <v>23000000</v>
      </c>
      <c r="L212" s="209"/>
      <c r="M212" s="211" t="s">
        <v>5276</v>
      </c>
      <c r="N212" s="211" t="s">
        <v>5242</v>
      </c>
      <c r="O212" s="211" t="s">
        <v>5187</v>
      </c>
    </row>
    <row r="213" spans="1:15" ht="14.25">
      <c r="A213" s="209" t="s">
        <v>5451</v>
      </c>
      <c r="B213" s="209"/>
      <c r="C213" s="210">
        <v>0</v>
      </c>
      <c r="D213" s="210">
        <v>32</v>
      </c>
      <c r="E213" s="210">
        <v>37</v>
      </c>
      <c r="F213" s="210">
        <v>1</v>
      </c>
      <c r="G213" s="210">
        <v>170</v>
      </c>
      <c r="H213" s="210">
        <f t="shared" si="0"/>
        <v>118.99999999999999</v>
      </c>
      <c r="I213" s="210">
        <v>23</v>
      </c>
      <c r="J213" s="210">
        <v>0</v>
      </c>
      <c r="K213" s="210">
        <v>139000</v>
      </c>
      <c r="L213" s="209"/>
      <c r="M213" s="211" t="s">
        <v>5109</v>
      </c>
      <c r="N213" s="211" t="s">
        <v>5110</v>
      </c>
      <c r="O213" s="211" t="s">
        <v>5111</v>
      </c>
    </row>
    <row r="214" spans="1:15" ht="14.25">
      <c r="A214" s="209" t="s">
        <v>5452</v>
      </c>
      <c r="B214" s="209"/>
      <c r="C214" s="210">
        <v>0</v>
      </c>
      <c r="D214" s="210">
        <v>18</v>
      </c>
      <c r="E214" s="210">
        <v>39</v>
      </c>
      <c r="F214" s="210">
        <v>25</v>
      </c>
      <c r="G214" s="210">
        <v>170</v>
      </c>
      <c r="H214" s="210">
        <f t="shared" si="0"/>
        <v>118.99999999999999</v>
      </c>
      <c r="I214" s="210">
        <v>21</v>
      </c>
      <c r="J214" s="210">
        <v>0</v>
      </c>
      <c r="K214" s="210">
        <v>33600000</v>
      </c>
      <c r="L214" s="209"/>
      <c r="M214" s="211" t="s">
        <v>5276</v>
      </c>
      <c r="N214" s="211" t="s">
        <v>5277</v>
      </c>
      <c r="O214" s="211" t="s">
        <v>5243</v>
      </c>
    </row>
    <row r="215" spans="1:15" ht="14.25">
      <c r="A215" s="209" t="s">
        <v>5453</v>
      </c>
      <c r="B215" s="209"/>
      <c r="C215" s="210">
        <v>0</v>
      </c>
      <c r="D215" s="210">
        <v>9</v>
      </c>
      <c r="E215" s="210">
        <v>11</v>
      </c>
      <c r="F215" s="210">
        <v>77</v>
      </c>
      <c r="G215" s="210">
        <v>170</v>
      </c>
      <c r="H215" s="210">
        <f t="shared" si="0"/>
        <v>118.99999999999999</v>
      </c>
      <c r="I215" s="210">
        <v>17</v>
      </c>
      <c r="J215" s="210">
        <v>0</v>
      </c>
      <c r="K215" s="212">
        <v>116000000</v>
      </c>
      <c r="L215" s="209"/>
      <c r="M215" s="211" t="s">
        <v>5270</v>
      </c>
      <c r="N215" s="211" t="s">
        <v>5277</v>
      </c>
      <c r="O215" s="211" t="s">
        <v>5278</v>
      </c>
    </row>
    <row r="216" spans="1:15" ht="14.25">
      <c r="A216" s="209" t="s">
        <v>5454</v>
      </c>
      <c r="B216" s="209"/>
      <c r="C216" s="210">
        <v>0</v>
      </c>
      <c r="D216" s="210">
        <v>41</v>
      </c>
      <c r="E216" s="210">
        <v>4</v>
      </c>
      <c r="F216" s="210">
        <v>9</v>
      </c>
      <c r="G216" s="210">
        <v>170</v>
      </c>
      <c r="H216" s="210">
        <f t="shared" si="0"/>
        <v>118.99999999999999</v>
      </c>
      <c r="I216" s="210">
        <v>11</v>
      </c>
      <c r="J216" s="210">
        <v>7.0000000000000007E-2</v>
      </c>
      <c r="K216" s="212">
        <v>189000000</v>
      </c>
      <c r="L216" s="209"/>
      <c r="M216" s="211" t="s">
        <v>5270</v>
      </c>
      <c r="N216" s="211" t="s">
        <v>5281</v>
      </c>
      <c r="O216" s="211" t="s">
        <v>5282</v>
      </c>
    </row>
    <row r="217" spans="1:15" ht="14.25">
      <c r="A217" s="209" t="s">
        <v>5455</v>
      </c>
      <c r="B217" s="209"/>
      <c r="C217" s="210">
        <v>0</v>
      </c>
      <c r="D217" s="210">
        <v>93</v>
      </c>
      <c r="E217" s="210">
        <v>36</v>
      </c>
      <c r="F217" s="210">
        <v>94</v>
      </c>
      <c r="G217" s="210">
        <v>170</v>
      </c>
      <c r="H217" s="210">
        <f t="shared" si="0"/>
        <v>118.99999999999999</v>
      </c>
      <c r="I217" s="210">
        <v>22</v>
      </c>
      <c r="J217" s="210">
        <v>0.11</v>
      </c>
      <c r="K217" s="210">
        <v>3160000</v>
      </c>
      <c r="L217" s="209"/>
      <c r="M217" s="211" t="s">
        <v>5092</v>
      </c>
      <c r="N217" s="211" t="s">
        <v>5148</v>
      </c>
      <c r="O217" s="211" t="s">
        <v>5297</v>
      </c>
    </row>
    <row r="218" spans="1:15" ht="14.25">
      <c r="A218" s="209" t="s">
        <v>5456</v>
      </c>
      <c r="B218" s="209"/>
      <c r="C218" s="210">
        <v>0</v>
      </c>
      <c r="D218" s="210">
        <v>56</v>
      </c>
      <c r="E218" s="210">
        <v>13</v>
      </c>
      <c r="F218" s="210">
        <v>84</v>
      </c>
      <c r="G218" s="210">
        <v>170</v>
      </c>
      <c r="H218" s="210">
        <f t="shared" si="0"/>
        <v>118.99999999999999</v>
      </c>
      <c r="I218" s="210">
        <v>16</v>
      </c>
      <c r="J218" s="210">
        <v>0</v>
      </c>
      <c r="K218" s="212">
        <v>144000000</v>
      </c>
      <c r="L218" s="209"/>
      <c r="M218" s="211" t="s">
        <v>5131</v>
      </c>
      <c r="N218" s="211" t="s">
        <v>5132</v>
      </c>
      <c r="O218" s="211" t="s">
        <v>5133</v>
      </c>
    </row>
    <row r="219" spans="1:15" ht="14.25">
      <c r="A219" s="209" t="s">
        <v>5457</v>
      </c>
      <c r="B219" s="209"/>
      <c r="C219" s="210">
        <v>0</v>
      </c>
      <c r="D219" s="210">
        <v>15</v>
      </c>
      <c r="E219" s="210">
        <v>52</v>
      </c>
      <c r="F219" s="210">
        <v>32</v>
      </c>
      <c r="G219" s="210">
        <v>170</v>
      </c>
      <c r="H219" s="210">
        <f t="shared" si="0"/>
        <v>118.99999999999999</v>
      </c>
      <c r="I219" s="210">
        <v>19</v>
      </c>
      <c r="J219" s="210">
        <v>0.01</v>
      </c>
      <c r="K219" s="212">
        <v>104000000</v>
      </c>
      <c r="L219" s="209"/>
      <c r="M219" s="211" t="s">
        <v>5114</v>
      </c>
      <c r="N219" s="211" t="s">
        <v>5335</v>
      </c>
      <c r="O219" s="211" t="s">
        <v>5116</v>
      </c>
    </row>
    <row r="220" spans="1:15" ht="14.25">
      <c r="A220" s="209" t="s">
        <v>5458</v>
      </c>
      <c r="B220" s="209"/>
      <c r="C220" s="210">
        <v>0</v>
      </c>
      <c r="D220" s="210">
        <v>12</v>
      </c>
      <c r="E220" s="210">
        <v>2</v>
      </c>
      <c r="F220" s="210">
        <v>16</v>
      </c>
      <c r="G220" s="210">
        <v>170</v>
      </c>
      <c r="H220" s="210">
        <f t="shared" si="0"/>
        <v>118.99999999999999</v>
      </c>
      <c r="I220" s="210">
        <v>7</v>
      </c>
      <c r="J220" s="210">
        <v>0.21</v>
      </c>
      <c r="K220" s="210">
        <v>20600000</v>
      </c>
      <c r="L220" s="209"/>
      <c r="M220" s="211" t="s">
        <v>5042</v>
      </c>
      <c r="N220" s="211" t="s">
        <v>5096</v>
      </c>
      <c r="O220" s="211" t="s">
        <v>5044</v>
      </c>
    </row>
    <row r="221" spans="1:15" ht="14.25">
      <c r="A221" s="209" t="s">
        <v>5459</v>
      </c>
      <c r="B221" s="209"/>
      <c r="C221" s="210">
        <v>0</v>
      </c>
      <c r="D221" s="210">
        <v>30</v>
      </c>
      <c r="E221" s="210">
        <v>36</v>
      </c>
      <c r="F221" s="210">
        <v>5</v>
      </c>
      <c r="G221" s="210">
        <v>170</v>
      </c>
      <c r="H221" s="210">
        <f t="shared" si="0"/>
        <v>118.99999999999999</v>
      </c>
      <c r="I221" s="210">
        <v>9</v>
      </c>
      <c r="J221" s="210">
        <v>0</v>
      </c>
      <c r="K221" s="210">
        <v>14200000</v>
      </c>
      <c r="L221" s="209"/>
      <c r="M221" s="211" t="s">
        <v>5072</v>
      </c>
      <c r="N221" s="211" t="s">
        <v>5192</v>
      </c>
      <c r="O221" s="211" t="s">
        <v>5193</v>
      </c>
    </row>
    <row r="222" spans="1:15" ht="14.25">
      <c r="A222" s="209" t="s">
        <v>5460</v>
      </c>
      <c r="B222" s="209"/>
      <c r="C222" s="210">
        <v>0</v>
      </c>
      <c r="D222" s="210">
        <v>80</v>
      </c>
      <c r="E222" s="210">
        <v>16</v>
      </c>
      <c r="F222" s="210">
        <v>2</v>
      </c>
      <c r="G222" s="210">
        <v>170</v>
      </c>
      <c r="H222" s="210">
        <f t="shared" si="0"/>
        <v>118.99999999999999</v>
      </c>
      <c r="I222" s="210">
        <v>19</v>
      </c>
      <c r="J222" s="210">
        <v>0.01</v>
      </c>
      <c r="K222" s="210">
        <v>747000</v>
      </c>
      <c r="L222" s="209"/>
      <c r="M222" s="211" t="s">
        <v>5109</v>
      </c>
      <c r="N222" s="211" t="s">
        <v>5110</v>
      </c>
      <c r="O222" s="211" t="s">
        <v>5111</v>
      </c>
    </row>
    <row r="223" spans="1:15" ht="14.25">
      <c r="A223" s="209" t="s">
        <v>5461</v>
      </c>
      <c r="B223" s="209"/>
      <c r="C223" s="210">
        <v>0</v>
      </c>
      <c r="D223" s="210">
        <v>31</v>
      </c>
      <c r="E223" s="210">
        <v>5</v>
      </c>
      <c r="F223" s="210">
        <v>6</v>
      </c>
      <c r="G223" s="210">
        <v>170</v>
      </c>
      <c r="H223" s="210">
        <f t="shared" si="0"/>
        <v>118.99999999999999</v>
      </c>
      <c r="I223" s="210">
        <v>19</v>
      </c>
      <c r="J223" s="210">
        <v>0</v>
      </c>
      <c r="K223" s="210">
        <v>37300</v>
      </c>
      <c r="L223" s="209"/>
      <c r="M223" s="211" t="s">
        <v>5462</v>
      </c>
      <c r="N223" s="211" t="s">
        <v>5463</v>
      </c>
      <c r="O223" s="211" t="s">
        <v>5464</v>
      </c>
    </row>
    <row r="224" spans="1:15" ht="14.25">
      <c r="A224" s="209" t="s">
        <v>5465</v>
      </c>
      <c r="B224" s="209"/>
      <c r="C224" s="210">
        <v>0</v>
      </c>
      <c r="D224" s="210">
        <v>28</v>
      </c>
      <c r="E224" s="210">
        <v>31</v>
      </c>
      <c r="F224" s="210">
        <v>13</v>
      </c>
      <c r="G224" s="210">
        <v>170</v>
      </c>
      <c r="H224" s="210">
        <f t="shared" si="0"/>
        <v>118.99999999999999</v>
      </c>
      <c r="I224" s="210">
        <v>17</v>
      </c>
      <c r="J224" s="210">
        <v>0</v>
      </c>
      <c r="K224" s="210">
        <v>643000</v>
      </c>
      <c r="L224" s="209"/>
      <c r="M224" s="211" t="s">
        <v>5109</v>
      </c>
      <c r="N224" s="211" t="s">
        <v>5110</v>
      </c>
      <c r="O224" s="211" t="s">
        <v>5111</v>
      </c>
    </row>
    <row r="225" spans="1:15" ht="14.25">
      <c r="A225" s="209" t="s">
        <v>5466</v>
      </c>
      <c r="B225" s="209"/>
      <c r="C225" s="210">
        <v>0</v>
      </c>
      <c r="D225" s="210">
        <v>5</v>
      </c>
      <c r="E225" s="210">
        <v>33</v>
      </c>
      <c r="F225" s="210">
        <v>96</v>
      </c>
      <c r="G225" s="210">
        <v>170</v>
      </c>
      <c r="H225" s="210">
        <f t="shared" si="0"/>
        <v>118.99999999999999</v>
      </c>
      <c r="I225" s="210">
        <v>24</v>
      </c>
      <c r="J225" s="210">
        <v>0.01</v>
      </c>
      <c r="K225" s="210">
        <v>14000000</v>
      </c>
      <c r="L225" s="209"/>
      <c r="M225" s="211" t="s">
        <v>5042</v>
      </c>
      <c r="N225" s="211" t="s">
        <v>5122</v>
      </c>
      <c r="O225" s="211" t="s">
        <v>5044</v>
      </c>
    </row>
    <row r="226" spans="1:15" ht="14.25">
      <c r="A226" s="209" t="s">
        <v>5467</v>
      </c>
      <c r="B226" s="209"/>
      <c r="C226" s="210">
        <v>0</v>
      </c>
      <c r="D226" s="210">
        <v>14</v>
      </c>
      <c r="E226" s="210">
        <v>3</v>
      </c>
      <c r="F226" s="210">
        <v>49</v>
      </c>
      <c r="G226" s="210">
        <v>170</v>
      </c>
      <c r="H226" s="210">
        <f t="shared" si="0"/>
        <v>118.99999999999999</v>
      </c>
      <c r="I226" s="210">
        <v>15</v>
      </c>
      <c r="J226" s="210">
        <v>0.03</v>
      </c>
      <c r="K226" s="210">
        <v>479000</v>
      </c>
      <c r="L226" s="209"/>
      <c r="M226" s="211" t="s">
        <v>5076</v>
      </c>
      <c r="N226" s="211" t="s">
        <v>5077</v>
      </c>
      <c r="O226" s="211" t="s">
        <v>5078</v>
      </c>
    </row>
    <row r="227" spans="1:15" ht="14.25">
      <c r="A227" s="209" t="s">
        <v>5468</v>
      </c>
      <c r="B227" s="209"/>
      <c r="C227" s="210">
        <v>0</v>
      </c>
      <c r="D227" s="210">
        <v>62</v>
      </c>
      <c r="E227" s="210">
        <v>33</v>
      </c>
      <c r="F227" s="210">
        <v>1</v>
      </c>
      <c r="G227" s="210">
        <v>170</v>
      </c>
      <c r="H227" s="210">
        <f t="shared" si="0"/>
        <v>118.99999999999999</v>
      </c>
      <c r="I227" s="210">
        <v>22</v>
      </c>
      <c r="J227" s="210">
        <v>0.41</v>
      </c>
      <c r="K227" s="210">
        <v>27000000</v>
      </c>
      <c r="L227" s="209"/>
      <c r="M227" s="211" t="s">
        <v>5092</v>
      </c>
      <c r="N227" s="211" t="s">
        <v>5063</v>
      </c>
      <c r="O227" s="211" t="s">
        <v>5094</v>
      </c>
    </row>
    <row r="228" spans="1:15" ht="14.25">
      <c r="A228" s="209" t="s">
        <v>5469</v>
      </c>
      <c r="B228" s="209"/>
      <c r="C228" s="210">
        <v>0</v>
      </c>
      <c r="D228" s="210">
        <v>38</v>
      </c>
      <c r="E228" s="210">
        <v>24</v>
      </c>
      <c r="F228" s="210">
        <v>77</v>
      </c>
      <c r="G228" s="210">
        <v>170</v>
      </c>
      <c r="H228" s="210">
        <f t="shared" si="0"/>
        <v>118.99999999999999</v>
      </c>
      <c r="I228" s="210">
        <v>21</v>
      </c>
      <c r="J228" s="210">
        <v>0</v>
      </c>
      <c r="K228" s="212">
        <v>109000000</v>
      </c>
      <c r="L228" s="209"/>
      <c r="M228" s="211" t="s">
        <v>5046</v>
      </c>
      <c r="N228" s="211" t="s">
        <v>5047</v>
      </c>
      <c r="O228" s="211" t="s">
        <v>5048</v>
      </c>
    </row>
    <row r="229" spans="1:15" ht="14.25">
      <c r="A229" s="209" t="s">
        <v>5470</v>
      </c>
      <c r="B229" s="209"/>
      <c r="C229" s="210">
        <v>0</v>
      </c>
      <c r="D229" s="210">
        <v>25</v>
      </c>
      <c r="E229" s="210">
        <v>17</v>
      </c>
      <c r="F229" s="210">
        <v>61</v>
      </c>
      <c r="G229" s="210">
        <v>170</v>
      </c>
      <c r="H229" s="210">
        <f t="shared" si="0"/>
        <v>118.99999999999999</v>
      </c>
      <c r="I229" s="210">
        <v>15</v>
      </c>
      <c r="J229" s="210">
        <v>0</v>
      </c>
      <c r="K229" s="210">
        <v>41300000</v>
      </c>
      <c r="L229" s="209"/>
      <c r="M229" s="211" t="s">
        <v>5046</v>
      </c>
      <c r="N229" s="211" t="s">
        <v>5047</v>
      </c>
      <c r="O229" s="211" t="s">
        <v>5048</v>
      </c>
    </row>
    <row r="230" spans="1:15" ht="14.25">
      <c r="A230" s="209" t="s">
        <v>5471</v>
      </c>
      <c r="B230" s="209"/>
      <c r="C230" s="210">
        <v>0</v>
      </c>
      <c r="D230" s="210">
        <v>40</v>
      </c>
      <c r="E230" s="210">
        <v>8</v>
      </c>
      <c r="F230" s="210">
        <v>43</v>
      </c>
      <c r="G230" s="210">
        <v>170</v>
      </c>
      <c r="H230" s="210">
        <f t="shared" si="0"/>
        <v>118.99999999999999</v>
      </c>
      <c r="I230" s="210">
        <v>19</v>
      </c>
      <c r="J230" s="210">
        <v>0.01</v>
      </c>
      <c r="K230" s="210">
        <v>29300000</v>
      </c>
      <c r="L230" s="209"/>
      <c r="M230" s="211" t="s">
        <v>5046</v>
      </c>
      <c r="N230" s="211" t="s">
        <v>5047</v>
      </c>
      <c r="O230" s="211" t="s">
        <v>5048</v>
      </c>
    </row>
    <row r="231" spans="1:15" ht="14.25">
      <c r="A231" s="209" t="s">
        <v>5472</v>
      </c>
      <c r="B231" s="209"/>
      <c r="C231" s="210">
        <v>0</v>
      </c>
      <c r="D231" s="210">
        <v>3</v>
      </c>
      <c r="E231" s="210">
        <v>2</v>
      </c>
      <c r="F231" s="210">
        <v>9</v>
      </c>
      <c r="G231" s="210">
        <v>170</v>
      </c>
      <c r="H231" s="210">
        <f t="shared" si="0"/>
        <v>118.99999999999999</v>
      </c>
      <c r="I231" s="210">
        <v>20</v>
      </c>
      <c r="J231" s="210">
        <v>0</v>
      </c>
      <c r="K231" s="210">
        <v>16000</v>
      </c>
      <c r="L231" s="209"/>
      <c r="M231" s="211" t="s">
        <v>5128</v>
      </c>
      <c r="N231" s="211" t="s">
        <v>5129</v>
      </c>
      <c r="O231" s="211" t="s">
        <v>5130</v>
      </c>
    </row>
    <row r="232" spans="1:15" ht="14.25">
      <c r="A232" s="209" t="s">
        <v>5473</v>
      </c>
      <c r="B232" s="209"/>
      <c r="C232" s="210">
        <v>0</v>
      </c>
      <c r="D232" s="210">
        <v>15</v>
      </c>
      <c r="E232" s="210">
        <v>45</v>
      </c>
      <c r="F232" s="210">
        <v>19</v>
      </c>
      <c r="G232" s="210">
        <v>170</v>
      </c>
      <c r="H232" s="210">
        <f t="shared" si="0"/>
        <v>118.99999999999999</v>
      </c>
      <c r="I232" s="210">
        <v>17</v>
      </c>
      <c r="J232" s="210">
        <v>0.05</v>
      </c>
      <c r="K232" s="212">
        <v>126000000</v>
      </c>
      <c r="L232" s="209"/>
      <c r="M232" s="211" t="s">
        <v>5175</v>
      </c>
      <c r="N232" s="211" t="s">
        <v>5159</v>
      </c>
      <c r="O232" s="211" t="s">
        <v>5255</v>
      </c>
    </row>
    <row r="233" spans="1:15" ht="14.25">
      <c r="A233" s="209" t="s">
        <v>5474</v>
      </c>
      <c r="B233" s="209"/>
      <c r="C233" s="210">
        <v>0</v>
      </c>
      <c r="D233" s="210">
        <v>9</v>
      </c>
      <c r="E233" s="210">
        <v>3</v>
      </c>
      <c r="F233" s="210">
        <v>50</v>
      </c>
      <c r="G233" s="210">
        <v>170</v>
      </c>
      <c r="H233" s="210">
        <f t="shared" si="0"/>
        <v>118.99999999999999</v>
      </c>
      <c r="I233" s="210">
        <v>22</v>
      </c>
      <c r="J233" s="210">
        <v>7.0000000000000007E-2</v>
      </c>
      <c r="K233" s="210">
        <v>1030000</v>
      </c>
      <c r="L233" s="209"/>
      <c r="M233" s="211" t="s">
        <v>5462</v>
      </c>
      <c r="N233" s="211" t="s">
        <v>5463</v>
      </c>
      <c r="O233" s="211" t="s">
        <v>5475</v>
      </c>
    </row>
    <row r="234" spans="1:15" ht="14.25">
      <c r="A234" s="209" t="s">
        <v>5476</v>
      </c>
      <c r="B234" s="209"/>
      <c r="C234" s="210">
        <v>0</v>
      </c>
      <c r="D234" s="210">
        <v>22</v>
      </c>
      <c r="E234" s="210">
        <v>14</v>
      </c>
      <c r="F234" s="210">
        <v>4</v>
      </c>
      <c r="G234" s="210">
        <v>170</v>
      </c>
      <c r="H234" s="210">
        <f t="shared" si="0"/>
        <v>118.99999999999999</v>
      </c>
      <c r="I234" s="210">
        <v>24</v>
      </c>
      <c r="J234" s="210">
        <v>0</v>
      </c>
      <c r="K234" s="210">
        <v>171000</v>
      </c>
      <c r="L234" s="209"/>
      <c r="M234" s="211" t="s">
        <v>5109</v>
      </c>
      <c r="N234" s="211" t="s">
        <v>5110</v>
      </c>
      <c r="O234" s="211" t="s">
        <v>5111</v>
      </c>
    </row>
    <row r="235" spans="1:15" ht="14.25">
      <c r="A235" s="209" t="s">
        <v>5477</v>
      </c>
      <c r="B235" s="209"/>
      <c r="C235" s="210">
        <v>0</v>
      </c>
      <c r="D235" s="210">
        <v>32</v>
      </c>
      <c r="E235" s="210">
        <v>53</v>
      </c>
      <c r="F235" s="210">
        <v>2</v>
      </c>
      <c r="G235" s="210">
        <v>170</v>
      </c>
      <c r="H235" s="210">
        <f t="shared" si="0"/>
        <v>118.99999999999999</v>
      </c>
      <c r="I235" s="210">
        <v>19</v>
      </c>
      <c r="J235" s="210">
        <v>0.01</v>
      </c>
      <c r="K235" s="210">
        <v>14000</v>
      </c>
      <c r="L235" s="209"/>
      <c r="M235" s="211" t="s">
        <v>5109</v>
      </c>
      <c r="N235" s="211" t="s">
        <v>5110</v>
      </c>
      <c r="O235" s="211" t="s">
        <v>5111</v>
      </c>
    </row>
    <row r="236" spans="1:15" ht="14.25">
      <c r="A236" s="209" t="s">
        <v>5478</v>
      </c>
      <c r="B236" s="209"/>
      <c r="C236" s="210">
        <v>0</v>
      </c>
      <c r="D236" s="210">
        <v>71</v>
      </c>
      <c r="E236" s="210">
        <v>48</v>
      </c>
      <c r="F236" s="210">
        <v>3</v>
      </c>
      <c r="G236" s="210">
        <v>170</v>
      </c>
      <c r="H236" s="210">
        <f t="shared" si="0"/>
        <v>118.99999999999999</v>
      </c>
      <c r="I236" s="210">
        <v>29</v>
      </c>
      <c r="J236" s="210">
        <v>0</v>
      </c>
      <c r="K236" s="210">
        <v>18700000</v>
      </c>
      <c r="L236" s="209"/>
      <c r="M236" s="211" t="s">
        <v>5175</v>
      </c>
      <c r="N236" s="211" t="s">
        <v>5096</v>
      </c>
      <c r="O236" s="211" t="s">
        <v>5479</v>
      </c>
    </row>
    <row r="237" spans="1:15" ht="14.25">
      <c r="A237" s="209" t="s">
        <v>5480</v>
      </c>
      <c r="B237" s="209"/>
      <c r="C237" s="210">
        <v>0</v>
      </c>
      <c r="D237" s="210">
        <v>52</v>
      </c>
      <c r="E237" s="210">
        <v>51</v>
      </c>
      <c r="F237" s="210">
        <v>62</v>
      </c>
      <c r="G237" s="210">
        <v>170</v>
      </c>
      <c r="H237" s="210">
        <f t="shared" si="0"/>
        <v>118.99999999999999</v>
      </c>
      <c r="I237" s="210">
        <v>27</v>
      </c>
      <c r="J237" s="210">
        <v>0</v>
      </c>
      <c r="K237" s="210">
        <v>34100000</v>
      </c>
      <c r="L237" s="209"/>
      <c r="M237" s="211" t="s">
        <v>5481</v>
      </c>
      <c r="N237" s="211" t="s">
        <v>5482</v>
      </c>
      <c r="O237" s="211" t="s">
        <v>5475</v>
      </c>
    </row>
    <row r="238" spans="1:15" ht="14.25">
      <c r="A238" s="209" t="s">
        <v>5483</v>
      </c>
      <c r="B238" s="209" t="s">
        <v>4984</v>
      </c>
      <c r="C238" s="210">
        <v>0</v>
      </c>
      <c r="D238" s="210">
        <v>94</v>
      </c>
      <c r="E238" s="210">
        <v>97</v>
      </c>
      <c r="F238" s="210">
        <v>87</v>
      </c>
      <c r="G238" s="210">
        <v>140</v>
      </c>
      <c r="H238" s="210">
        <f t="shared" si="0"/>
        <v>98</v>
      </c>
      <c r="I238" s="210">
        <v>20</v>
      </c>
      <c r="J238" s="210">
        <v>0.35</v>
      </c>
      <c r="K238" s="210">
        <v>17500000</v>
      </c>
      <c r="L238" s="209"/>
      <c r="M238" s="211" t="s">
        <v>5062</v>
      </c>
      <c r="N238" s="211" t="s">
        <v>5484</v>
      </c>
      <c r="O238" s="211" t="s">
        <v>5485</v>
      </c>
    </row>
    <row r="239" spans="1:15" ht="14.25">
      <c r="A239" s="209" t="s">
        <v>5486</v>
      </c>
      <c r="B239" s="209" t="s">
        <v>5385</v>
      </c>
      <c r="C239" s="210">
        <v>0</v>
      </c>
      <c r="D239" s="210">
        <v>60</v>
      </c>
      <c r="E239" s="210">
        <v>33</v>
      </c>
      <c r="F239" s="210">
        <v>3</v>
      </c>
      <c r="G239" s="210">
        <v>140</v>
      </c>
      <c r="H239" s="210">
        <f t="shared" si="0"/>
        <v>98</v>
      </c>
      <c r="I239" s="210">
        <v>23</v>
      </c>
      <c r="J239" s="210">
        <v>0.08</v>
      </c>
      <c r="K239" s="212">
        <v>101000000</v>
      </c>
      <c r="L239" s="209"/>
      <c r="M239" s="211" t="s">
        <v>5162</v>
      </c>
      <c r="N239" s="211" t="s">
        <v>5387</v>
      </c>
      <c r="O239" s="211" t="s">
        <v>5388</v>
      </c>
    </row>
    <row r="240" spans="1:15" ht="14.25">
      <c r="A240" s="209" t="s">
        <v>5487</v>
      </c>
      <c r="B240" s="209" t="s">
        <v>4959</v>
      </c>
      <c r="C240" s="210">
        <v>0</v>
      </c>
      <c r="D240" s="210">
        <v>32</v>
      </c>
      <c r="E240" s="210">
        <v>1</v>
      </c>
      <c r="F240" s="210">
        <v>2</v>
      </c>
      <c r="G240" s="210">
        <v>140</v>
      </c>
      <c r="H240" s="210">
        <f t="shared" si="0"/>
        <v>98</v>
      </c>
      <c r="I240" s="210">
        <v>23</v>
      </c>
      <c r="J240" s="210">
        <v>0.11</v>
      </c>
      <c r="K240" s="210">
        <v>18000</v>
      </c>
      <c r="L240" s="209"/>
      <c r="M240" s="211" t="s">
        <v>5092</v>
      </c>
      <c r="N240" s="211" t="s">
        <v>5093</v>
      </c>
      <c r="O240" s="211" t="s">
        <v>5218</v>
      </c>
    </row>
    <row r="241" spans="1:15" ht="14.25">
      <c r="A241" s="209" t="s">
        <v>5488</v>
      </c>
      <c r="B241" s="209" t="s">
        <v>5221</v>
      </c>
      <c r="C241" s="210">
        <v>0</v>
      </c>
      <c r="D241" s="210">
        <v>69</v>
      </c>
      <c r="E241" s="210">
        <v>60</v>
      </c>
      <c r="F241" s="210">
        <v>1</v>
      </c>
      <c r="G241" s="210">
        <v>140</v>
      </c>
      <c r="H241" s="210">
        <f t="shared" si="0"/>
        <v>98</v>
      </c>
      <c r="I241" s="210">
        <v>16</v>
      </c>
      <c r="J241" s="210">
        <v>0.03</v>
      </c>
      <c r="K241" s="210">
        <v>1180000</v>
      </c>
      <c r="L241" s="209"/>
      <c r="M241" s="211" t="s">
        <v>5072</v>
      </c>
      <c r="N241" s="211" t="s">
        <v>5489</v>
      </c>
      <c r="O241" s="211" t="s">
        <v>5490</v>
      </c>
    </row>
    <row r="242" spans="1:15" ht="14.25">
      <c r="A242" s="209" t="s">
        <v>5491</v>
      </c>
      <c r="B242" s="209" t="s">
        <v>5221</v>
      </c>
      <c r="C242" s="210">
        <v>0</v>
      </c>
      <c r="D242" s="210">
        <v>96</v>
      </c>
      <c r="E242" s="210">
        <v>84</v>
      </c>
      <c r="F242" s="210">
        <v>2</v>
      </c>
      <c r="G242" s="210">
        <v>140</v>
      </c>
      <c r="H242" s="210">
        <f t="shared" si="0"/>
        <v>98</v>
      </c>
      <c r="I242" s="210">
        <v>16</v>
      </c>
      <c r="J242" s="210">
        <v>0.03</v>
      </c>
      <c r="K242" s="210">
        <v>1110000</v>
      </c>
      <c r="L242" s="209"/>
      <c r="M242" s="211" t="s">
        <v>5072</v>
      </c>
      <c r="N242" s="211" t="s">
        <v>5489</v>
      </c>
      <c r="O242" s="211" t="s">
        <v>5490</v>
      </c>
    </row>
    <row r="243" spans="1:15" ht="14.25">
      <c r="A243" s="209" t="s">
        <v>5492</v>
      </c>
      <c r="B243" s="209" t="s">
        <v>5113</v>
      </c>
      <c r="C243" s="210">
        <v>0</v>
      </c>
      <c r="D243" s="210">
        <v>10</v>
      </c>
      <c r="E243" s="210">
        <v>18</v>
      </c>
      <c r="F243" s="210">
        <v>3</v>
      </c>
      <c r="G243" s="210">
        <v>140</v>
      </c>
      <c r="H243" s="210">
        <f t="shared" si="0"/>
        <v>98</v>
      </c>
      <c r="I243" s="210">
        <v>24</v>
      </c>
      <c r="J243" s="210">
        <v>0.48</v>
      </c>
      <c r="K243" s="210">
        <v>31500000</v>
      </c>
      <c r="L243" s="209"/>
      <c r="M243" s="211" t="s">
        <v>5114</v>
      </c>
      <c r="N243" s="211" t="s">
        <v>5115</v>
      </c>
      <c r="O243" s="211" t="s">
        <v>5116</v>
      </c>
    </row>
    <row r="244" spans="1:15" ht="14.25">
      <c r="A244" s="209" t="s">
        <v>5493</v>
      </c>
      <c r="B244" s="209" t="s">
        <v>5494</v>
      </c>
      <c r="C244" s="210">
        <v>0</v>
      </c>
      <c r="D244" s="210">
        <v>7</v>
      </c>
      <c r="E244" s="210">
        <v>28</v>
      </c>
      <c r="F244" s="210">
        <v>71</v>
      </c>
      <c r="G244" s="210">
        <v>140</v>
      </c>
      <c r="H244" s="210">
        <f t="shared" si="0"/>
        <v>98</v>
      </c>
      <c r="I244" s="210">
        <v>11</v>
      </c>
      <c r="J244" s="210">
        <v>7.0000000000000007E-2</v>
      </c>
      <c r="K244" s="210">
        <v>1570000</v>
      </c>
      <c r="L244" s="209"/>
      <c r="M244" s="211" t="s">
        <v>5092</v>
      </c>
      <c r="N244" s="211" t="s">
        <v>5093</v>
      </c>
      <c r="O244" s="211" t="s">
        <v>5297</v>
      </c>
    </row>
    <row r="245" spans="1:15" ht="14.25">
      <c r="A245" s="209" t="s">
        <v>5495</v>
      </c>
      <c r="B245" s="209" t="s">
        <v>5113</v>
      </c>
      <c r="C245" s="210">
        <v>0</v>
      </c>
      <c r="D245" s="210">
        <v>3</v>
      </c>
      <c r="E245" s="210">
        <v>9</v>
      </c>
      <c r="F245" s="210">
        <v>1</v>
      </c>
      <c r="G245" s="210">
        <v>140</v>
      </c>
      <c r="H245" s="210">
        <f t="shared" si="0"/>
        <v>98</v>
      </c>
      <c r="I245" s="210">
        <v>20</v>
      </c>
      <c r="J245" s="210">
        <v>0.61</v>
      </c>
      <c r="K245" s="210">
        <v>102000</v>
      </c>
      <c r="L245" s="209"/>
      <c r="M245" s="211" t="s">
        <v>5114</v>
      </c>
      <c r="N245" s="211" t="s">
        <v>5180</v>
      </c>
      <c r="O245" s="211" t="s">
        <v>5116</v>
      </c>
    </row>
    <row r="246" spans="1:15" ht="14.25">
      <c r="A246" s="209" t="s">
        <v>5496</v>
      </c>
      <c r="B246" s="209"/>
      <c r="C246" s="210">
        <v>0</v>
      </c>
      <c r="D246" s="210">
        <v>12</v>
      </c>
      <c r="E246" s="210">
        <v>27</v>
      </c>
      <c r="F246" s="210">
        <v>1</v>
      </c>
      <c r="G246" s="210">
        <v>140</v>
      </c>
      <c r="H246" s="210">
        <f t="shared" si="0"/>
        <v>98</v>
      </c>
      <c r="I246" s="210">
        <v>13</v>
      </c>
      <c r="J246" s="210">
        <v>0.09</v>
      </c>
      <c r="K246" s="210">
        <v>2850000</v>
      </c>
      <c r="L246" s="209"/>
      <c r="M246" s="211" t="s">
        <v>5092</v>
      </c>
      <c r="N246" s="211" t="s">
        <v>5093</v>
      </c>
      <c r="O246" s="211" t="s">
        <v>5295</v>
      </c>
    </row>
    <row r="247" spans="1:15" ht="14.25">
      <c r="A247" s="209" t="s">
        <v>5497</v>
      </c>
      <c r="B247" s="209"/>
      <c r="C247" s="210">
        <v>0</v>
      </c>
      <c r="D247" s="210">
        <v>76</v>
      </c>
      <c r="E247" s="210">
        <v>74</v>
      </c>
      <c r="F247" s="210">
        <v>1</v>
      </c>
      <c r="G247" s="210">
        <v>140</v>
      </c>
      <c r="H247" s="210">
        <f t="shared" si="0"/>
        <v>98</v>
      </c>
      <c r="I247" s="210">
        <v>9</v>
      </c>
      <c r="J247" s="210">
        <v>0.08</v>
      </c>
      <c r="K247" s="210">
        <v>1520000</v>
      </c>
      <c r="L247" s="209"/>
      <c r="M247" s="211" t="s">
        <v>5092</v>
      </c>
      <c r="N247" s="211" t="s">
        <v>5093</v>
      </c>
      <c r="O247" s="211" t="s">
        <v>5295</v>
      </c>
    </row>
    <row r="248" spans="1:15" ht="14.25">
      <c r="A248" s="209" t="s">
        <v>5498</v>
      </c>
      <c r="B248" s="209"/>
      <c r="C248" s="210">
        <v>0</v>
      </c>
      <c r="D248" s="210">
        <v>2</v>
      </c>
      <c r="E248" s="210">
        <v>25</v>
      </c>
      <c r="F248" s="210">
        <v>21</v>
      </c>
      <c r="G248" s="210">
        <v>140</v>
      </c>
      <c r="H248" s="210">
        <f t="shared" si="0"/>
        <v>98</v>
      </c>
      <c r="I248" s="210">
        <v>10</v>
      </c>
      <c r="J248" s="210">
        <v>0.05</v>
      </c>
      <c r="K248" s="210">
        <v>327000</v>
      </c>
      <c r="L248" s="209"/>
      <c r="M248" s="211" t="s">
        <v>5092</v>
      </c>
      <c r="N248" s="211" t="s">
        <v>5093</v>
      </c>
      <c r="O248" s="211" t="s">
        <v>5297</v>
      </c>
    </row>
    <row r="249" spans="1:15" ht="14.25">
      <c r="A249" s="209" t="s">
        <v>5499</v>
      </c>
      <c r="B249" s="209"/>
      <c r="C249" s="210">
        <v>0</v>
      </c>
      <c r="D249" s="210">
        <v>20</v>
      </c>
      <c r="E249" s="210">
        <v>5</v>
      </c>
      <c r="F249" s="210">
        <v>8</v>
      </c>
      <c r="G249" s="210">
        <v>140</v>
      </c>
      <c r="H249" s="210">
        <f t="shared" si="0"/>
        <v>98</v>
      </c>
      <c r="I249" s="210">
        <v>12</v>
      </c>
      <c r="J249" s="210">
        <v>0.11</v>
      </c>
      <c r="K249" s="210">
        <v>24200</v>
      </c>
      <c r="L249" s="209"/>
      <c r="M249" s="211" t="s">
        <v>5500</v>
      </c>
      <c r="N249" s="211" t="s">
        <v>5501</v>
      </c>
      <c r="O249" s="211" t="s">
        <v>5502</v>
      </c>
    </row>
    <row r="250" spans="1:15" ht="14.25">
      <c r="A250" s="209" t="s">
        <v>5503</v>
      </c>
      <c r="B250" s="209"/>
      <c r="C250" s="210">
        <v>0</v>
      </c>
      <c r="D250" s="210">
        <v>2</v>
      </c>
      <c r="E250" s="210">
        <v>74</v>
      </c>
      <c r="F250" s="210">
        <v>1</v>
      </c>
      <c r="G250" s="210">
        <v>140</v>
      </c>
      <c r="H250" s="210">
        <f t="shared" si="0"/>
        <v>98</v>
      </c>
      <c r="I250" s="210">
        <v>17</v>
      </c>
      <c r="J250" s="210">
        <v>0.63</v>
      </c>
      <c r="K250" s="210">
        <v>1420000</v>
      </c>
      <c r="L250" s="209"/>
      <c r="M250" s="211" t="s">
        <v>5092</v>
      </c>
      <c r="N250" s="211" t="s">
        <v>5292</v>
      </c>
      <c r="O250" s="211" t="s">
        <v>5139</v>
      </c>
    </row>
    <row r="251" spans="1:15" ht="14.25">
      <c r="A251" s="209" t="s">
        <v>5504</v>
      </c>
      <c r="B251" s="209"/>
      <c r="C251" s="210">
        <v>0</v>
      </c>
      <c r="D251" s="210">
        <v>68</v>
      </c>
      <c r="E251" s="210">
        <v>4</v>
      </c>
      <c r="F251" s="210">
        <v>2</v>
      </c>
      <c r="G251" s="210">
        <v>140</v>
      </c>
      <c r="H251" s="210">
        <f t="shared" si="0"/>
        <v>98</v>
      </c>
      <c r="I251" s="210">
        <v>20</v>
      </c>
      <c r="J251" s="210">
        <v>0.17</v>
      </c>
      <c r="K251" s="210">
        <v>32500000</v>
      </c>
      <c r="L251" s="209"/>
      <c r="M251" s="211" t="s">
        <v>5062</v>
      </c>
      <c r="N251" s="211" t="s">
        <v>5151</v>
      </c>
      <c r="O251" s="211" t="s">
        <v>5097</v>
      </c>
    </row>
    <row r="252" spans="1:15" ht="14.25">
      <c r="A252" s="209" t="s">
        <v>5505</v>
      </c>
      <c r="B252" s="209"/>
      <c r="C252" s="210">
        <v>0</v>
      </c>
      <c r="D252" s="210">
        <v>37</v>
      </c>
      <c r="E252" s="210">
        <v>64</v>
      </c>
      <c r="F252" s="210">
        <v>3</v>
      </c>
      <c r="G252" s="210">
        <v>140</v>
      </c>
      <c r="H252" s="210">
        <f t="shared" si="0"/>
        <v>98</v>
      </c>
      <c r="I252" s="210">
        <v>19</v>
      </c>
      <c r="J252" s="210">
        <v>0.05</v>
      </c>
      <c r="K252" s="210">
        <v>424000</v>
      </c>
      <c r="L252" s="209"/>
      <c r="M252" s="211" t="s">
        <v>5072</v>
      </c>
      <c r="N252" s="211" t="s">
        <v>5489</v>
      </c>
      <c r="O252" s="211" t="s">
        <v>5490</v>
      </c>
    </row>
    <row r="253" spans="1:15" ht="14.25">
      <c r="A253" s="209" t="s">
        <v>5506</v>
      </c>
      <c r="B253" s="209"/>
      <c r="C253" s="210">
        <v>0</v>
      </c>
      <c r="D253" s="210">
        <v>87</v>
      </c>
      <c r="E253" s="210">
        <v>3</v>
      </c>
      <c r="F253" s="210">
        <v>5</v>
      </c>
      <c r="G253" s="210">
        <v>140</v>
      </c>
      <c r="H253" s="210">
        <f t="shared" si="0"/>
        <v>98</v>
      </c>
      <c r="I253" s="210">
        <v>16</v>
      </c>
      <c r="J253" s="210">
        <v>0.57999999999999996</v>
      </c>
      <c r="K253" s="210">
        <v>69200000</v>
      </c>
      <c r="L253" s="209"/>
      <c r="M253" s="211" t="s">
        <v>5058</v>
      </c>
      <c r="N253" s="211" t="s">
        <v>5059</v>
      </c>
      <c r="O253" s="211" t="s">
        <v>5060</v>
      </c>
    </row>
    <row r="254" spans="1:15" ht="14.25">
      <c r="A254" s="209" t="s">
        <v>5507</v>
      </c>
      <c r="B254" s="209"/>
      <c r="C254" s="210">
        <v>0</v>
      </c>
      <c r="D254" s="210">
        <v>75</v>
      </c>
      <c r="E254" s="210">
        <v>80</v>
      </c>
      <c r="F254" s="210">
        <v>19</v>
      </c>
      <c r="G254" s="210">
        <v>140</v>
      </c>
      <c r="H254" s="210">
        <f t="shared" si="0"/>
        <v>98</v>
      </c>
      <c r="I254" s="210">
        <v>20</v>
      </c>
      <c r="J254" s="210">
        <v>0.28999999999999998</v>
      </c>
      <c r="K254" s="210">
        <v>69900000</v>
      </c>
      <c r="L254" s="209"/>
      <c r="M254" s="211" t="s">
        <v>5058</v>
      </c>
      <c r="N254" s="211" t="s">
        <v>5508</v>
      </c>
      <c r="O254" s="211" t="s">
        <v>5398</v>
      </c>
    </row>
    <row r="255" spans="1:15" ht="14.25">
      <c r="A255" s="209" t="s">
        <v>5509</v>
      </c>
      <c r="B255" s="209"/>
      <c r="C255" s="210">
        <v>0</v>
      </c>
      <c r="D255" s="210">
        <v>56</v>
      </c>
      <c r="E255" s="210">
        <v>16</v>
      </c>
      <c r="F255" s="210">
        <v>14</v>
      </c>
      <c r="G255" s="210">
        <v>140</v>
      </c>
      <c r="H255" s="210">
        <f t="shared" si="0"/>
        <v>98</v>
      </c>
      <c r="I255" s="210">
        <v>20</v>
      </c>
      <c r="J255" s="210">
        <v>0.39</v>
      </c>
      <c r="K255" s="210">
        <v>387000</v>
      </c>
      <c r="L255" s="209"/>
      <c r="M255" s="211" t="s">
        <v>5038</v>
      </c>
      <c r="N255" s="211" t="s">
        <v>5039</v>
      </c>
      <c r="O255" s="211" t="s">
        <v>5040</v>
      </c>
    </row>
    <row r="256" spans="1:15" ht="14.25">
      <c r="A256" s="209" t="s">
        <v>5510</v>
      </c>
      <c r="B256" s="209"/>
      <c r="C256" s="210">
        <v>0</v>
      </c>
      <c r="D256" s="210">
        <v>53</v>
      </c>
      <c r="E256" s="210">
        <v>42</v>
      </c>
      <c r="F256" s="210">
        <v>48</v>
      </c>
      <c r="G256" s="210">
        <v>140</v>
      </c>
      <c r="H256" s="210">
        <f t="shared" si="0"/>
        <v>98</v>
      </c>
      <c r="I256" s="210">
        <v>8</v>
      </c>
      <c r="J256" s="210">
        <v>0.04</v>
      </c>
      <c r="K256" s="210">
        <v>4290000</v>
      </c>
      <c r="L256" s="209"/>
      <c r="M256" s="211" t="s">
        <v>5364</v>
      </c>
      <c r="N256" s="211" t="s">
        <v>5358</v>
      </c>
      <c r="O256" s="211" t="s">
        <v>5511</v>
      </c>
    </row>
    <row r="257" spans="1:15" ht="14.25">
      <c r="A257" s="209" t="s">
        <v>5512</v>
      </c>
      <c r="B257" s="209"/>
      <c r="C257" s="210">
        <v>0</v>
      </c>
      <c r="D257" s="210">
        <v>83</v>
      </c>
      <c r="E257" s="210">
        <v>95</v>
      </c>
      <c r="F257" s="210">
        <v>4</v>
      </c>
      <c r="G257" s="210">
        <v>140</v>
      </c>
      <c r="H257" s="210">
        <f t="shared" ref="H257:H442" si="1">G257*0.7</f>
        <v>98</v>
      </c>
      <c r="I257" s="210">
        <v>25</v>
      </c>
      <c r="J257" s="210">
        <v>0.47</v>
      </c>
      <c r="K257" s="210">
        <v>7540000</v>
      </c>
      <c r="L257" s="209"/>
      <c r="M257" s="211" t="s">
        <v>5114</v>
      </c>
      <c r="N257" s="211" t="s">
        <v>5331</v>
      </c>
      <c r="O257" s="211" t="s">
        <v>5355</v>
      </c>
    </row>
    <row r="258" spans="1:15" ht="14.25">
      <c r="A258" s="209" t="s">
        <v>5513</v>
      </c>
      <c r="B258" s="209"/>
      <c r="C258" s="210">
        <v>0</v>
      </c>
      <c r="D258" s="210">
        <v>24</v>
      </c>
      <c r="E258" s="210">
        <v>23</v>
      </c>
      <c r="F258" s="210">
        <v>2</v>
      </c>
      <c r="G258" s="210">
        <v>140</v>
      </c>
      <c r="H258" s="210">
        <f t="shared" si="1"/>
        <v>98</v>
      </c>
      <c r="I258" s="210">
        <v>28</v>
      </c>
      <c r="J258" s="210">
        <v>0.31</v>
      </c>
      <c r="K258" s="210">
        <v>9600000</v>
      </c>
      <c r="L258" s="209"/>
      <c r="M258" s="211" t="s">
        <v>5190</v>
      </c>
      <c r="N258" s="211" t="s">
        <v>5331</v>
      </c>
      <c r="O258" s="211" t="s">
        <v>5181</v>
      </c>
    </row>
    <row r="259" spans="1:15" ht="14.25">
      <c r="A259" s="209" t="s">
        <v>5514</v>
      </c>
      <c r="B259" s="209"/>
      <c r="C259" s="210">
        <v>0</v>
      </c>
      <c r="D259" s="210">
        <v>8</v>
      </c>
      <c r="E259" s="210">
        <v>82</v>
      </c>
      <c r="F259" s="210">
        <v>2</v>
      </c>
      <c r="G259" s="210">
        <v>140</v>
      </c>
      <c r="H259" s="210">
        <f t="shared" si="1"/>
        <v>98</v>
      </c>
      <c r="I259" s="210">
        <v>16</v>
      </c>
      <c r="J259" s="210">
        <v>0.31</v>
      </c>
      <c r="K259" s="210">
        <v>2250000</v>
      </c>
      <c r="L259" s="209"/>
      <c r="M259" s="211" t="s">
        <v>5092</v>
      </c>
      <c r="N259" s="211" t="s">
        <v>5093</v>
      </c>
      <c r="O259" s="211" t="s">
        <v>5094</v>
      </c>
    </row>
    <row r="260" spans="1:15" ht="14.25">
      <c r="A260" s="209" t="s">
        <v>5515</v>
      </c>
      <c r="B260" s="209"/>
      <c r="C260" s="210">
        <v>0</v>
      </c>
      <c r="D260" s="210">
        <v>56</v>
      </c>
      <c r="E260" s="210">
        <v>28</v>
      </c>
      <c r="F260" s="210">
        <v>47</v>
      </c>
      <c r="G260" s="210">
        <v>140</v>
      </c>
      <c r="H260" s="210">
        <f t="shared" si="1"/>
        <v>98</v>
      </c>
      <c r="I260" s="210">
        <v>24</v>
      </c>
      <c r="J260" s="210">
        <v>0.01</v>
      </c>
      <c r="K260" s="212">
        <v>106000000</v>
      </c>
      <c r="L260" s="209"/>
      <c r="M260" s="211" t="s">
        <v>5062</v>
      </c>
      <c r="N260" s="211" t="s">
        <v>5063</v>
      </c>
      <c r="O260" s="211" t="s">
        <v>5066</v>
      </c>
    </row>
    <row r="261" spans="1:15" ht="14.25">
      <c r="A261" s="209" t="s">
        <v>5516</v>
      </c>
      <c r="B261" s="209"/>
      <c r="C261" s="210">
        <v>0</v>
      </c>
      <c r="D261" s="210">
        <v>11</v>
      </c>
      <c r="E261" s="210">
        <v>59</v>
      </c>
      <c r="F261" s="210">
        <v>40</v>
      </c>
      <c r="G261" s="210">
        <v>140</v>
      </c>
      <c r="H261" s="210">
        <f t="shared" si="1"/>
        <v>98</v>
      </c>
      <c r="I261" s="210">
        <v>13</v>
      </c>
      <c r="J261" s="210">
        <v>0.24</v>
      </c>
      <c r="K261" s="210">
        <v>63</v>
      </c>
      <c r="L261" s="209"/>
      <c r="M261" s="211" t="s">
        <v>5517</v>
      </c>
      <c r="N261" s="211" t="s">
        <v>5335</v>
      </c>
      <c r="O261" s="211" t="s">
        <v>5518</v>
      </c>
    </row>
    <row r="262" spans="1:15" ht="14.25">
      <c r="A262" s="209" t="s">
        <v>5519</v>
      </c>
      <c r="B262" s="209"/>
      <c r="C262" s="210">
        <v>0</v>
      </c>
      <c r="D262" s="210">
        <v>90</v>
      </c>
      <c r="E262" s="210">
        <v>27</v>
      </c>
      <c r="F262" s="210">
        <v>77</v>
      </c>
      <c r="G262" s="210">
        <v>140</v>
      </c>
      <c r="H262" s="210">
        <f t="shared" si="1"/>
        <v>98</v>
      </c>
      <c r="I262" s="210">
        <v>17</v>
      </c>
      <c r="J262" s="210">
        <v>0.92</v>
      </c>
      <c r="K262" s="210">
        <v>35000000</v>
      </c>
      <c r="L262" s="209"/>
      <c r="M262" s="211" t="s">
        <v>5062</v>
      </c>
      <c r="N262" s="211" t="s">
        <v>5159</v>
      </c>
      <c r="O262" s="211" t="s">
        <v>5520</v>
      </c>
    </row>
    <row r="263" spans="1:15" ht="14.25">
      <c r="A263" s="209" t="s">
        <v>5521</v>
      </c>
      <c r="B263" s="209"/>
      <c r="C263" s="210">
        <v>0</v>
      </c>
      <c r="D263" s="210">
        <v>32</v>
      </c>
      <c r="E263" s="210">
        <v>3</v>
      </c>
      <c r="F263" s="210">
        <v>11</v>
      </c>
      <c r="G263" s="210">
        <v>140</v>
      </c>
      <c r="H263" s="210">
        <f t="shared" si="1"/>
        <v>98</v>
      </c>
      <c r="I263" s="210">
        <v>25</v>
      </c>
      <c r="J263" s="210">
        <v>0.08</v>
      </c>
      <c r="K263" s="212">
        <v>122000000</v>
      </c>
      <c r="L263" s="209"/>
      <c r="M263" s="211" t="s">
        <v>5155</v>
      </c>
      <c r="N263" s="211" t="s">
        <v>5522</v>
      </c>
      <c r="O263" s="211" t="s">
        <v>5308</v>
      </c>
    </row>
    <row r="264" spans="1:15" ht="14.25">
      <c r="A264" s="209" t="s">
        <v>5523</v>
      </c>
      <c r="B264" s="209"/>
      <c r="C264" s="210">
        <v>0</v>
      </c>
      <c r="D264" s="210">
        <v>56</v>
      </c>
      <c r="E264" s="210">
        <v>80</v>
      </c>
      <c r="F264" s="210">
        <v>2</v>
      </c>
      <c r="G264" s="210">
        <v>140</v>
      </c>
      <c r="H264" s="210">
        <f t="shared" si="1"/>
        <v>98</v>
      </c>
      <c r="I264" s="210">
        <v>23</v>
      </c>
      <c r="J264" s="210">
        <v>0.74</v>
      </c>
      <c r="K264" s="210">
        <v>25700000</v>
      </c>
      <c r="L264" s="209"/>
      <c r="M264" s="211" t="s">
        <v>5162</v>
      </c>
      <c r="N264" s="211" t="s">
        <v>5232</v>
      </c>
      <c r="O264" s="211" t="s">
        <v>5524</v>
      </c>
    </row>
    <row r="265" spans="1:15" ht="14.25">
      <c r="A265" s="209" t="s">
        <v>5525</v>
      </c>
      <c r="B265" s="209"/>
      <c r="C265" s="210">
        <v>0</v>
      </c>
      <c r="D265" s="210">
        <v>27</v>
      </c>
      <c r="E265" s="210">
        <v>15</v>
      </c>
      <c r="F265" s="210">
        <v>1</v>
      </c>
      <c r="G265" s="210">
        <v>140</v>
      </c>
      <c r="H265" s="210">
        <f t="shared" si="1"/>
        <v>98</v>
      </c>
      <c r="I265" s="210">
        <v>21</v>
      </c>
      <c r="J265" s="210">
        <v>0.02</v>
      </c>
      <c r="K265" s="210">
        <v>931000</v>
      </c>
      <c r="L265" s="209"/>
      <c r="M265" s="211" t="s">
        <v>5109</v>
      </c>
      <c r="N265" s="211" t="s">
        <v>5110</v>
      </c>
      <c r="O265" s="211" t="s">
        <v>5111</v>
      </c>
    </row>
    <row r="266" spans="1:15" ht="14.25">
      <c r="A266" s="209" t="s">
        <v>5526</v>
      </c>
      <c r="B266" s="209"/>
      <c r="C266" s="210">
        <v>0</v>
      </c>
      <c r="D266" s="210">
        <v>63</v>
      </c>
      <c r="E266" s="210">
        <v>30</v>
      </c>
      <c r="F266" s="210">
        <v>95</v>
      </c>
      <c r="G266" s="210">
        <v>140</v>
      </c>
      <c r="H266" s="210">
        <f t="shared" si="1"/>
        <v>98</v>
      </c>
      <c r="I266" s="210">
        <v>22</v>
      </c>
      <c r="J266" s="210">
        <v>0.3</v>
      </c>
      <c r="K266" s="210">
        <v>55600000</v>
      </c>
      <c r="L266" s="209"/>
      <c r="M266" s="211" t="s">
        <v>5042</v>
      </c>
      <c r="N266" s="211" t="s">
        <v>5063</v>
      </c>
      <c r="O266" s="211" t="s">
        <v>5066</v>
      </c>
    </row>
    <row r="267" spans="1:15" ht="14.25">
      <c r="A267" s="209" t="s">
        <v>5527</v>
      </c>
      <c r="B267" s="209"/>
      <c r="C267" s="210">
        <v>0</v>
      </c>
      <c r="D267" s="210">
        <v>55</v>
      </c>
      <c r="E267" s="210">
        <v>83</v>
      </c>
      <c r="F267" s="210">
        <v>53</v>
      </c>
      <c r="G267" s="210">
        <v>140</v>
      </c>
      <c r="H267" s="210">
        <f t="shared" si="1"/>
        <v>98</v>
      </c>
      <c r="I267" s="210">
        <v>16</v>
      </c>
      <c r="J267" s="210">
        <v>0.31</v>
      </c>
      <c r="K267" s="210">
        <v>16400000</v>
      </c>
      <c r="L267" s="209"/>
      <c r="M267" s="211" t="s">
        <v>5062</v>
      </c>
      <c r="N267" s="211" t="s">
        <v>5063</v>
      </c>
      <c r="O267" s="211" t="s">
        <v>5066</v>
      </c>
    </row>
    <row r="268" spans="1:15" ht="14.25">
      <c r="A268" s="209" t="s">
        <v>5528</v>
      </c>
      <c r="B268" s="209"/>
      <c r="C268" s="210">
        <v>0</v>
      </c>
      <c r="D268" s="210">
        <v>39</v>
      </c>
      <c r="E268" s="210">
        <v>67</v>
      </c>
      <c r="F268" s="210">
        <v>48</v>
      </c>
      <c r="G268" s="210">
        <v>140</v>
      </c>
      <c r="H268" s="210">
        <f t="shared" si="1"/>
        <v>98</v>
      </c>
      <c r="I268" s="210">
        <v>20</v>
      </c>
      <c r="J268" s="210">
        <v>0.03</v>
      </c>
      <c r="K268" s="210">
        <v>36400000</v>
      </c>
      <c r="L268" s="209"/>
      <c r="M268" s="211" t="s">
        <v>5270</v>
      </c>
      <c r="N268" s="211" t="s">
        <v>5277</v>
      </c>
      <c r="O268" s="211" t="s">
        <v>5271</v>
      </c>
    </row>
    <row r="269" spans="1:15" ht="14.25">
      <c r="A269" s="209" t="s">
        <v>5529</v>
      </c>
      <c r="B269" s="209"/>
      <c r="C269" s="210">
        <v>0</v>
      </c>
      <c r="D269" s="210">
        <v>31</v>
      </c>
      <c r="E269" s="210">
        <v>64</v>
      </c>
      <c r="F269" s="210">
        <v>39</v>
      </c>
      <c r="G269" s="210">
        <v>140</v>
      </c>
      <c r="H269" s="210">
        <f t="shared" si="1"/>
        <v>98</v>
      </c>
      <c r="I269" s="210">
        <v>23</v>
      </c>
      <c r="J269" s="210">
        <v>0.06</v>
      </c>
      <c r="K269" s="210">
        <v>97100000</v>
      </c>
      <c r="L269" s="209"/>
      <c r="M269" s="211" t="s">
        <v>5175</v>
      </c>
      <c r="N269" s="211" t="s">
        <v>5145</v>
      </c>
      <c r="O269" s="211" t="s">
        <v>5520</v>
      </c>
    </row>
    <row r="270" spans="1:15" ht="14.25">
      <c r="A270" s="209" t="s">
        <v>5530</v>
      </c>
      <c r="B270" s="209"/>
      <c r="C270" s="210">
        <v>0</v>
      </c>
      <c r="D270" s="210">
        <v>18</v>
      </c>
      <c r="E270" s="210">
        <v>4</v>
      </c>
      <c r="F270" s="210">
        <v>1</v>
      </c>
      <c r="G270" s="210">
        <v>140</v>
      </c>
      <c r="H270" s="210">
        <f t="shared" si="1"/>
        <v>98</v>
      </c>
      <c r="I270" s="210">
        <v>17</v>
      </c>
      <c r="J270" s="210">
        <v>0.11</v>
      </c>
      <c r="K270" s="210">
        <v>737000</v>
      </c>
      <c r="L270" s="209"/>
      <c r="M270" s="211" t="s">
        <v>5234</v>
      </c>
      <c r="N270" s="211" t="s">
        <v>5235</v>
      </c>
      <c r="O270" s="211" t="s">
        <v>5236</v>
      </c>
    </row>
    <row r="271" spans="1:15" ht="14.25">
      <c r="A271" s="209" t="s">
        <v>4187</v>
      </c>
      <c r="B271" s="209"/>
      <c r="C271" s="210">
        <v>0</v>
      </c>
      <c r="D271" s="210">
        <v>70</v>
      </c>
      <c r="E271" s="210">
        <v>26</v>
      </c>
      <c r="F271" s="210">
        <v>1</v>
      </c>
      <c r="G271" s="210">
        <v>140</v>
      </c>
      <c r="H271" s="210">
        <f t="shared" si="1"/>
        <v>98</v>
      </c>
      <c r="I271" s="210">
        <v>16</v>
      </c>
      <c r="J271" s="210">
        <v>0.03</v>
      </c>
      <c r="K271" s="210">
        <v>10700000</v>
      </c>
      <c r="L271" s="209"/>
      <c r="M271" s="211" t="s">
        <v>5062</v>
      </c>
      <c r="N271" s="211" t="s">
        <v>5096</v>
      </c>
      <c r="O271" s="211" t="s">
        <v>5044</v>
      </c>
    </row>
    <row r="272" spans="1:15" ht="14.25">
      <c r="A272" s="209" t="s">
        <v>5531</v>
      </c>
      <c r="B272" s="209"/>
      <c r="C272" s="210">
        <v>0</v>
      </c>
      <c r="D272" s="210">
        <v>19</v>
      </c>
      <c r="E272" s="210">
        <v>7</v>
      </c>
      <c r="F272" s="210">
        <v>8</v>
      </c>
      <c r="G272" s="210">
        <v>140</v>
      </c>
      <c r="H272" s="210">
        <f t="shared" si="1"/>
        <v>98</v>
      </c>
      <c r="I272" s="210">
        <v>24</v>
      </c>
      <c r="J272" s="210">
        <v>0.01</v>
      </c>
      <c r="K272" s="210">
        <v>36900000</v>
      </c>
      <c r="L272" s="209"/>
      <c r="M272" s="211" t="s">
        <v>5062</v>
      </c>
      <c r="N272" s="211" t="s">
        <v>5063</v>
      </c>
      <c r="O272" s="211" t="s">
        <v>5066</v>
      </c>
    </row>
    <row r="273" spans="1:15" ht="14.25">
      <c r="A273" s="209" t="s">
        <v>5532</v>
      </c>
      <c r="B273" s="209"/>
      <c r="C273" s="210">
        <v>0</v>
      </c>
      <c r="D273" s="210">
        <v>7</v>
      </c>
      <c r="E273" s="210">
        <v>61</v>
      </c>
      <c r="F273" s="210">
        <v>25</v>
      </c>
      <c r="G273" s="210">
        <v>140</v>
      </c>
      <c r="H273" s="210">
        <f t="shared" si="1"/>
        <v>98</v>
      </c>
      <c r="I273" s="210">
        <v>25</v>
      </c>
      <c r="J273" s="210">
        <v>0.02</v>
      </c>
      <c r="K273" s="212">
        <v>146000000</v>
      </c>
      <c r="L273" s="209"/>
      <c r="M273" s="211" t="s">
        <v>5481</v>
      </c>
      <c r="N273" s="211" t="s">
        <v>5277</v>
      </c>
      <c r="O273" s="211" t="s">
        <v>5271</v>
      </c>
    </row>
    <row r="274" spans="1:15" ht="14.25">
      <c r="A274" s="209" t="s">
        <v>5533</v>
      </c>
      <c r="B274" s="209"/>
      <c r="C274" s="210">
        <v>0</v>
      </c>
      <c r="D274" s="210">
        <v>51</v>
      </c>
      <c r="E274" s="210">
        <v>13</v>
      </c>
      <c r="F274" s="210">
        <v>5</v>
      </c>
      <c r="G274" s="210">
        <v>140</v>
      </c>
      <c r="H274" s="210">
        <f t="shared" si="1"/>
        <v>98</v>
      </c>
      <c r="I274" s="210">
        <v>20</v>
      </c>
      <c r="J274" s="210">
        <v>0.17</v>
      </c>
      <c r="K274" s="210">
        <v>5690000</v>
      </c>
      <c r="L274" s="209"/>
      <c r="M274" s="211" t="s">
        <v>5092</v>
      </c>
      <c r="N274" s="211" t="s">
        <v>5148</v>
      </c>
      <c r="O274" s="211" t="s">
        <v>5534</v>
      </c>
    </row>
    <row r="275" spans="1:15" ht="14.25">
      <c r="A275" s="209" t="s">
        <v>5535</v>
      </c>
      <c r="B275" s="209"/>
      <c r="C275" s="210">
        <v>0</v>
      </c>
      <c r="D275" s="210">
        <v>20</v>
      </c>
      <c r="E275" s="210">
        <v>83</v>
      </c>
      <c r="F275" s="210">
        <v>36</v>
      </c>
      <c r="G275" s="210">
        <v>140</v>
      </c>
      <c r="H275" s="210">
        <f t="shared" si="1"/>
        <v>98</v>
      </c>
      <c r="I275" s="210">
        <v>22</v>
      </c>
      <c r="J275" s="210">
        <v>0.03</v>
      </c>
      <c r="K275" s="212">
        <v>164000000</v>
      </c>
      <c r="L275" s="209"/>
      <c r="M275" s="211" t="s">
        <v>5481</v>
      </c>
      <c r="N275" s="211" t="s">
        <v>5311</v>
      </c>
      <c r="O275" s="211" t="s">
        <v>5271</v>
      </c>
    </row>
    <row r="276" spans="1:15" ht="14.25">
      <c r="A276" s="209" t="s">
        <v>5536</v>
      </c>
      <c r="B276" s="209"/>
      <c r="C276" s="210">
        <v>0</v>
      </c>
      <c r="D276" s="210">
        <v>57</v>
      </c>
      <c r="E276" s="210">
        <v>48</v>
      </c>
      <c r="F276" s="210">
        <v>80</v>
      </c>
      <c r="G276" s="210">
        <v>140</v>
      </c>
      <c r="H276" s="210">
        <f t="shared" si="1"/>
        <v>98</v>
      </c>
      <c r="I276" s="210">
        <v>28</v>
      </c>
      <c r="J276" s="210">
        <v>0.02</v>
      </c>
      <c r="K276" s="210">
        <v>25900000</v>
      </c>
      <c r="L276" s="209"/>
      <c r="M276" s="211" t="s">
        <v>5042</v>
      </c>
      <c r="N276" s="211" t="s">
        <v>5122</v>
      </c>
      <c r="O276" s="211" t="s">
        <v>5044</v>
      </c>
    </row>
    <row r="277" spans="1:15" ht="14.25">
      <c r="A277" s="209" t="s">
        <v>5537</v>
      </c>
      <c r="B277" s="209"/>
      <c r="C277" s="210">
        <v>0</v>
      </c>
      <c r="D277" s="210">
        <v>15</v>
      </c>
      <c r="E277" s="210">
        <v>85</v>
      </c>
      <c r="F277" s="210">
        <v>43</v>
      </c>
      <c r="G277" s="210">
        <v>140</v>
      </c>
      <c r="H277" s="210">
        <f t="shared" si="1"/>
        <v>98</v>
      </c>
      <c r="I277" s="210">
        <v>14</v>
      </c>
      <c r="J277" s="210">
        <v>0.02</v>
      </c>
      <c r="K277" s="210">
        <v>575000</v>
      </c>
      <c r="L277" s="209"/>
      <c r="M277" s="211" t="s">
        <v>5072</v>
      </c>
      <c r="N277" s="211" t="s">
        <v>5322</v>
      </c>
      <c r="O277" s="211" t="s">
        <v>5193</v>
      </c>
    </row>
    <row r="278" spans="1:15" ht="14.25">
      <c r="A278" s="209" t="s">
        <v>5538</v>
      </c>
      <c r="B278" s="209"/>
      <c r="C278" s="210">
        <v>0</v>
      </c>
      <c r="D278" s="210">
        <v>15</v>
      </c>
      <c r="E278" s="210">
        <v>67</v>
      </c>
      <c r="F278" s="210">
        <v>95</v>
      </c>
      <c r="G278" s="210">
        <v>140</v>
      </c>
      <c r="H278" s="210">
        <f t="shared" si="1"/>
        <v>98</v>
      </c>
      <c r="I278" s="210">
        <v>20</v>
      </c>
      <c r="J278" s="210">
        <v>0.01</v>
      </c>
      <c r="K278" s="210">
        <v>66600000</v>
      </c>
      <c r="L278" s="209"/>
      <c r="M278" s="211" t="s">
        <v>5276</v>
      </c>
      <c r="N278" s="211" t="s">
        <v>5277</v>
      </c>
      <c r="O278" s="211" t="s">
        <v>5475</v>
      </c>
    </row>
    <row r="279" spans="1:15" ht="14.25">
      <c r="A279" s="209" t="s">
        <v>5539</v>
      </c>
      <c r="B279" s="209"/>
      <c r="C279" s="210">
        <v>0</v>
      </c>
      <c r="D279" s="210">
        <v>71</v>
      </c>
      <c r="E279" s="210">
        <v>7</v>
      </c>
      <c r="F279" s="210">
        <v>89</v>
      </c>
      <c r="G279" s="210">
        <v>140</v>
      </c>
      <c r="H279" s="210">
        <f t="shared" si="1"/>
        <v>98</v>
      </c>
      <c r="I279" s="210">
        <v>22</v>
      </c>
      <c r="J279" s="210">
        <v>0.03</v>
      </c>
      <c r="K279" s="210">
        <v>14900000</v>
      </c>
      <c r="L279" s="209"/>
      <c r="M279" s="211" t="s">
        <v>5312</v>
      </c>
      <c r="N279" s="211" t="s">
        <v>5313</v>
      </c>
      <c r="O279" s="211" t="s">
        <v>5314</v>
      </c>
    </row>
    <row r="280" spans="1:15" ht="14.25">
      <c r="A280" s="209" t="s">
        <v>5540</v>
      </c>
      <c r="B280" s="209"/>
      <c r="C280" s="210">
        <v>0</v>
      </c>
      <c r="D280" s="210">
        <v>21</v>
      </c>
      <c r="E280" s="210">
        <v>68</v>
      </c>
      <c r="F280" s="210">
        <v>35</v>
      </c>
      <c r="G280" s="210">
        <v>140</v>
      </c>
      <c r="H280" s="210">
        <f t="shared" si="1"/>
        <v>98</v>
      </c>
      <c r="I280" s="210">
        <v>16</v>
      </c>
      <c r="J280" s="210">
        <v>7.0000000000000007E-2</v>
      </c>
      <c r="K280" s="210">
        <v>5910000</v>
      </c>
      <c r="L280" s="209"/>
      <c r="M280" s="211" t="s">
        <v>5072</v>
      </c>
      <c r="N280" s="211" t="s">
        <v>5322</v>
      </c>
      <c r="O280" s="211" t="s">
        <v>5074</v>
      </c>
    </row>
    <row r="281" spans="1:15" ht="14.25">
      <c r="A281" s="209" t="s">
        <v>5541</v>
      </c>
      <c r="B281" s="209"/>
      <c r="C281" s="210">
        <v>0</v>
      </c>
      <c r="D281" s="210">
        <v>55</v>
      </c>
      <c r="E281" s="210">
        <v>18</v>
      </c>
      <c r="F281" s="210">
        <v>1</v>
      </c>
      <c r="G281" s="210">
        <v>140</v>
      </c>
      <c r="H281" s="210">
        <f t="shared" si="1"/>
        <v>98</v>
      </c>
      <c r="I281" s="210">
        <v>22</v>
      </c>
      <c r="J281" s="210">
        <v>0.02</v>
      </c>
      <c r="K281" s="212">
        <v>123000000</v>
      </c>
      <c r="L281" s="209"/>
      <c r="M281" s="211" t="s">
        <v>5155</v>
      </c>
      <c r="N281" s="211" t="s">
        <v>5421</v>
      </c>
      <c r="O281" s="211" t="s">
        <v>5157</v>
      </c>
    </row>
    <row r="282" spans="1:15" ht="14.25">
      <c r="A282" s="209" t="s">
        <v>5542</v>
      </c>
      <c r="B282" s="209"/>
      <c r="C282" s="210">
        <v>0</v>
      </c>
      <c r="D282" s="210">
        <v>19</v>
      </c>
      <c r="E282" s="210">
        <v>18</v>
      </c>
      <c r="F282" s="210">
        <v>95</v>
      </c>
      <c r="G282" s="210">
        <v>140</v>
      </c>
      <c r="H282" s="210">
        <f t="shared" si="1"/>
        <v>98</v>
      </c>
      <c r="I282" s="210">
        <v>12</v>
      </c>
      <c r="J282" s="210">
        <v>0.2</v>
      </c>
      <c r="K282" s="210">
        <v>360000</v>
      </c>
      <c r="L282" s="209"/>
      <c r="M282" s="211" t="s">
        <v>5124</v>
      </c>
      <c r="N282" s="211" t="s">
        <v>5125</v>
      </c>
      <c r="O282" s="211" t="s">
        <v>5078</v>
      </c>
    </row>
    <row r="283" spans="1:15" ht="14.25">
      <c r="A283" s="209" t="s">
        <v>5543</v>
      </c>
      <c r="B283" s="209"/>
      <c r="C283" s="210">
        <v>0</v>
      </c>
      <c r="D283" s="210">
        <v>59</v>
      </c>
      <c r="E283" s="210">
        <v>30</v>
      </c>
      <c r="F283" s="210">
        <v>44</v>
      </c>
      <c r="G283" s="210">
        <v>140</v>
      </c>
      <c r="H283" s="210">
        <f t="shared" si="1"/>
        <v>98</v>
      </c>
      <c r="I283" s="210">
        <v>23</v>
      </c>
      <c r="J283" s="210">
        <v>0.08</v>
      </c>
      <c r="K283" s="212">
        <v>123000000</v>
      </c>
      <c r="L283" s="209"/>
      <c r="M283" s="211" t="s">
        <v>5092</v>
      </c>
      <c r="N283" s="211" t="s">
        <v>5281</v>
      </c>
      <c r="O283" s="211" t="s">
        <v>5139</v>
      </c>
    </row>
    <row r="284" spans="1:15" ht="14.25">
      <c r="A284" s="209" t="s">
        <v>5544</v>
      </c>
      <c r="B284" s="209"/>
      <c r="C284" s="210">
        <v>0</v>
      </c>
      <c r="D284" s="210">
        <v>83</v>
      </c>
      <c r="E284" s="210">
        <v>65</v>
      </c>
      <c r="F284" s="210">
        <v>16</v>
      </c>
      <c r="G284" s="210">
        <v>140</v>
      </c>
      <c r="H284" s="210">
        <f t="shared" si="1"/>
        <v>98</v>
      </c>
      <c r="I284" s="210">
        <v>20</v>
      </c>
      <c r="J284" s="210">
        <v>0.48</v>
      </c>
      <c r="K284" s="210">
        <v>87400000</v>
      </c>
      <c r="L284" s="209"/>
      <c r="M284" s="211" t="s">
        <v>5062</v>
      </c>
      <c r="N284" s="211" t="s">
        <v>5063</v>
      </c>
      <c r="O284" s="211" t="s">
        <v>5094</v>
      </c>
    </row>
    <row r="285" spans="1:15" ht="14.25">
      <c r="A285" s="209" t="s">
        <v>5545</v>
      </c>
      <c r="B285" s="209"/>
      <c r="C285" s="210">
        <v>0</v>
      </c>
      <c r="D285" s="210">
        <v>31</v>
      </c>
      <c r="E285" s="210">
        <v>83</v>
      </c>
      <c r="F285" s="210">
        <v>4</v>
      </c>
      <c r="G285" s="210">
        <v>140</v>
      </c>
      <c r="H285" s="210">
        <f t="shared" si="1"/>
        <v>98</v>
      </c>
      <c r="I285" s="210">
        <v>13</v>
      </c>
      <c r="J285" s="210">
        <v>0.01</v>
      </c>
      <c r="K285" s="210">
        <v>61500000</v>
      </c>
      <c r="L285" s="209"/>
      <c r="M285" s="211" t="s">
        <v>5092</v>
      </c>
      <c r="N285" s="211" t="s">
        <v>5232</v>
      </c>
      <c r="O285" s="211" t="s">
        <v>5378</v>
      </c>
    </row>
    <row r="286" spans="1:15" ht="14.25">
      <c r="A286" s="209" t="s">
        <v>5546</v>
      </c>
      <c r="B286" s="209"/>
      <c r="C286" s="210">
        <v>0</v>
      </c>
      <c r="D286" s="210">
        <v>29</v>
      </c>
      <c r="E286" s="210">
        <v>33</v>
      </c>
      <c r="F286" s="210">
        <v>1</v>
      </c>
      <c r="G286" s="210">
        <v>140</v>
      </c>
      <c r="H286" s="210">
        <f t="shared" si="1"/>
        <v>98</v>
      </c>
      <c r="I286" s="210">
        <v>23</v>
      </c>
      <c r="J286" s="210">
        <v>0.04</v>
      </c>
      <c r="K286" s="210">
        <v>43900000</v>
      </c>
      <c r="L286" s="209"/>
      <c r="M286" s="211" t="s">
        <v>5155</v>
      </c>
      <c r="N286" s="211" t="s">
        <v>5156</v>
      </c>
      <c r="O286" s="211" t="s">
        <v>5187</v>
      </c>
    </row>
    <row r="287" spans="1:15" ht="14.25">
      <c r="A287" s="209" t="s">
        <v>5547</v>
      </c>
      <c r="B287" s="209"/>
      <c r="C287" s="210">
        <v>0</v>
      </c>
      <c r="D287" s="210">
        <v>59</v>
      </c>
      <c r="E287" s="210">
        <v>71</v>
      </c>
      <c r="F287" s="210">
        <v>2</v>
      </c>
      <c r="G287" s="210">
        <v>140</v>
      </c>
      <c r="H287" s="210">
        <f t="shared" si="1"/>
        <v>98</v>
      </c>
      <c r="I287" s="210">
        <v>7</v>
      </c>
      <c r="J287" s="210">
        <v>0.02</v>
      </c>
      <c r="K287" s="210">
        <v>266000</v>
      </c>
      <c r="L287" s="209"/>
      <c r="M287" s="211" t="s">
        <v>5092</v>
      </c>
      <c r="N287" s="211" t="s">
        <v>5093</v>
      </c>
      <c r="O287" s="211" t="s">
        <v>5295</v>
      </c>
    </row>
    <row r="288" spans="1:15" ht="14.25">
      <c r="A288" s="209" t="s">
        <v>5548</v>
      </c>
      <c r="B288" s="209"/>
      <c r="C288" s="210">
        <v>0</v>
      </c>
      <c r="D288" s="210">
        <v>53</v>
      </c>
      <c r="E288" s="210">
        <v>17</v>
      </c>
      <c r="F288" s="210">
        <v>14</v>
      </c>
      <c r="G288" s="210">
        <v>140</v>
      </c>
      <c r="H288" s="210">
        <f t="shared" si="1"/>
        <v>98</v>
      </c>
      <c r="I288" s="210">
        <v>11</v>
      </c>
      <c r="J288" s="210">
        <v>0</v>
      </c>
      <c r="K288" s="210">
        <v>27300000</v>
      </c>
      <c r="L288" s="209"/>
      <c r="M288" s="211" t="s">
        <v>5155</v>
      </c>
      <c r="N288" s="211" t="s">
        <v>5421</v>
      </c>
      <c r="O288" s="211" t="s">
        <v>5157</v>
      </c>
    </row>
    <row r="289" spans="1:15" ht="14.25">
      <c r="A289" s="209" t="s">
        <v>5549</v>
      </c>
      <c r="B289" s="209"/>
      <c r="C289" s="210">
        <v>0</v>
      </c>
      <c r="D289" s="210">
        <v>10</v>
      </c>
      <c r="E289" s="210">
        <v>64</v>
      </c>
      <c r="F289" s="210">
        <v>62</v>
      </c>
      <c r="G289" s="210">
        <v>140</v>
      </c>
      <c r="H289" s="210">
        <f t="shared" si="1"/>
        <v>98</v>
      </c>
      <c r="I289" s="210">
        <v>24</v>
      </c>
      <c r="J289" s="210">
        <v>0.01</v>
      </c>
      <c r="K289" s="210">
        <v>53600000</v>
      </c>
      <c r="L289" s="209"/>
      <c r="M289" s="211" t="s">
        <v>5270</v>
      </c>
      <c r="N289" s="211" t="s">
        <v>5550</v>
      </c>
      <c r="O289" s="211" t="s">
        <v>5271</v>
      </c>
    </row>
    <row r="290" spans="1:15" ht="14.25">
      <c r="A290" s="209" t="s">
        <v>5551</v>
      </c>
      <c r="B290" s="209"/>
      <c r="C290" s="210">
        <v>0</v>
      </c>
      <c r="D290" s="210">
        <v>95</v>
      </c>
      <c r="E290" s="210">
        <v>30</v>
      </c>
      <c r="F290" s="210">
        <v>89</v>
      </c>
      <c r="G290" s="210">
        <v>140</v>
      </c>
      <c r="H290" s="210">
        <f t="shared" si="1"/>
        <v>98</v>
      </c>
      <c r="I290" s="210">
        <v>9</v>
      </c>
      <c r="J290" s="210">
        <v>0</v>
      </c>
      <c r="K290" s="210">
        <v>4930000</v>
      </c>
      <c r="L290" s="209"/>
      <c r="M290" s="211" t="s">
        <v>5270</v>
      </c>
      <c r="N290" s="211" t="s">
        <v>5204</v>
      </c>
      <c r="O290" s="211" t="s">
        <v>5089</v>
      </c>
    </row>
    <row r="291" spans="1:15" ht="14.25">
      <c r="A291" s="209" t="s">
        <v>5552</v>
      </c>
      <c r="B291" s="209"/>
      <c r="C291" s="210">
        <v>0</v>
      </c>
      <c r="D291" s="210">
        <v>31</v>
      </c>
      <c r="E291" s="210">
        <v>35</v>
      </c>
      <c r="F291" s="210">
        <v>13</v>
      </c>
      <c r="G291" s="210">
        <v>140</v>
      </c>
      <c r="H291" s="210">
        <f t="shared" si="1"/>
        <v>98</v>
      </c>
      <c r="I291" s="210">
        <v>18</v>
      </c>
      <c r="J291" s="210">
        <v>0.08</v>
      </c>
      <c r="K291" s="210">
        <v>92300000</v>
      </c>
      <c r="L291" s="209"/>
      <c r="M291" s="211" t="s">
        <v>5042</v>
      </c>
      <c r="N291" s="211" t="s">
        <v>5063</v>
      </c>
      <c r="O291" s="211" t="s">
        <v>5479</v>
      </c>
    </row>
    <row r="292" spans="1:15" ht="14.25">
      <c r="A292" s="209" t="s">
        <v>5553</v>
      </c>
      <c r="B292" s="209"/>
      <c r="C292" s="210">
        <v>0</v>
      </c>
      <c r="D292" s="210">
        <v>69</v>
      </c>
      <c r="E292" s="210">
        <v>38</v>
      </c>
      <c r="F292" s="210">
        <v>40</v>
      </c>
      <c r="G292" s="210">
        <v>140</v>
      </c>
      <c r="H292" s="210">
        <f t="shared" si="1"/>
        <v>98</v>
      </c>
      <c r="I292" s="210">
        <v>16</v>
      </c>
      <c r="J292" s="210">
        <v>0</v>
      </c>
      <c r="K292" s="210">
        <v>7090</v>
      </c>
      <c r="L292" s="209"/>
      <c r="M292" s="211" t="s">
        <v>5367</v>
      </c>
      <c r="N292" s="211" t="s">
        <v>5554</v>
      </c>
      <c r="O292" s="211" t="s">
        <v>5369</v>
      </c>
    </row>
    <row r="293" spans="1:15" ht="14.25">
      <c r="A293" s="209" t="s">
        <v>5555</v>
      </c>
      <c r="B293" s="209"/>
      <c r="C293" s="210">
        <v>0</v>
      </c>
      <c r="D293" s="210">
        <v>98</v>
      </c>
      <c r="E293" s="210">
        <v>11</v>
      </c>
      <c r="F293" s="210">
        <v>1</v>
      </c>
      <c r="G293" s="210">
        <v>140</v>
      </c>
      <c r="H293" s="210">
        <f t="shared" si="1"/>
        <v>98</v>
      </c>
      <c r="I293" s="210">
        <v>14</v>
      </c>
      <c r="J293" s="210">
        <v>0.18</v>
      </c>
      <c r="K293" s="210">
        <v>271000</v>
      </c>
      <c r="L293" s="209"/>
      <c r="M293" s="211" t="s">
        <v>5124</v>
      </c>
      <c r="N293" s="211" t="s">
        <v>5125</v>
      </c>
      <c r="O293" s="211" t="s">
        <v>5078</v>
      </c>
    </row>
    <row r="294" spans="1:15" ht="14.25">
      <c r="A294" s="209" t="s">
        <v>5556</v>
      </c>
      <c r="B294" s="209"/>
      <c r="C294" s="210">
        <v>0</v>
      </c>
      <c r="D294" s="210">
        <v>28</v>
      </c>
      <c r="E294" s="210">
        <v>57</v>
      </c>
      <c r="F294" s="210">
        <v>38</v>
      </c>
      <c r="G294" s="210">
        <v>140</v>
      </c>
      <c r="H294" s="210">
        <f t="shared" si="1"/>
        <v>98</v>
      </c>
      <c r="I294" s="210">
        <v>17</v>
      </c>
      <c r="J294" s="210">
        <v>0</v>
      </c>
      <c r="K294" s="210">
        <v>53700</v>
      </c>
      <c r="L294" s="209"/>
      <c r="M294" s="211" t="s">
        <v>5270</v>
      </c>
      <c r="N294" s="211" t="s">
        <v>5055</v>
      </c>
      <c r="O294" s="211" t="s">
        <v>5089</v>
      </c>
    </row>
    <row r="295" spans="1:15" ht="14.25">
      <c r="A295" s="209" t="s">
        <v>4918</v>
      </c>
      <c r="B295" s="209"/>
      <c r="C295" s="210">
        <v>0</v>
      </c>
      <c r="D295" s="210">
        <v>21</v>
      </c>
      <c r="E295" s="210">
        <v>6</v>
      </c>
      <c r="F295" s="210">
        <v>2</v>
      </c>
      <c r="G295" s="210">
        <v>140</v>
      </c>
      <c r="H295" s="210">
        <f t="shared" si="1"/>
        <v>98</v>
      </c>
      <c r="I295" s="210">
        <v>6</v>
      </c>
      <c r="J295" s="210">
        <v>0.16</v>
      </c>
      <c r="K295" s="210">
        <v>62600000</v>
      </c>
      <c r="L295" s="209"/>
      <c r="M295" s="211" t="s">
        <v>5131</v>
      </c>
      <c r="N295" s="211" t="s">
        <v>5557</v>
      </c>
      <c r="O295" s="211" t="s">
        <v>5558</v>
      </c>
    </row>
    <row r="296" spans="1:15" ht="14.25">
      <c r="A296" s="209" t="s">
        <v>5559</v>
      </c>
      <c r="B296" s="209"/>
      <c r="C296" s="210">
        <v>0</v>
      </c>
      <c r="D296" s="210">
        <v>74</v>
      </c>
      <c r="E296" s="210">
        <v>48</v>
      </c>
      <c r="F296" s="210">
        <v>7</v>
      </c>
      <c r="G296" s="210">
        <v>140</v>
      </c>
      <c r="H296" s="210">
        <f t="shared" si="1"/>
        <v>98</v>
      </c>
      <c r="I296" s="210">
        <v>28</v>
      </c>
      <c r="J296" s="210">
        <v>0.04</v>
      </c>
      <c r="K296" s="210">
        <v>26600000</v>
      </c>
      <c r="L296" s="209"/>
      <c r="M296" s="211" t="s">
        <v>5062</v>
      </c>
      <c r="N296" s="211" t="s">
        <v>5096</v>
      </c>
      <c r="O296" s="211" t="s">
        <v>5152</v>
      </c>
    </row>
    <row r="297" spans="1:15" ht="14.25">
      <c r="A297" s="209" t="s">
        <v>5560</v>
      </c>
      <c r="B297" s="209"/>
      <c r="C297" s="210">
        <v>0</v>
      </c>
      <c r="D297" s="210">
        <v>55</v>
      </c>
      <c r="E297" s="210">
        <v>64</v>
      </c>
      <c r="F297" s="210">
        <v>2</v>
      </c>
      <c r="G297" s="210">
        <v>140</v>
      </c>
      <c r="H297" s="210">
        <f t="shared" si="1"/>
        <v>98</v>
      </c>
      <c r="I297" s="210">
        <v>14</v>
      </c>
      <c r="J297" s="210">
        <v>0</v>
      </c>
      <c r="K297" s="210">
        <v>66800000</v>
      </c>
      <c r="L297" s="209"/>
      <c r="M297" s="211" t="s">
        <v>5262</v>
      </c>
      <c r="N297" s="211" t="s">
        <v>5263</v>
      </c>
      <c r="O297" s="211" t="s">
        <v>5264</v>
      </c>
    </row>
    <row r="298" spans="1:15" ht="14.25">
      <c r="A298" s="209" t="s">
        <v>5561</v>
      </c>
      <c r="B298" s="209"/>
      <c r="C298" s="210">
        <v>0</v>
      </c>
      <c r="D298" s="210">
        <v>67</v>
      </c>
      <c r="E298" s="210">
        <v>8</v>
      </c>
      <c r="F298" s="210">
        <v>78</v>
      </c>
      <c r="G298" s="210">
        <v>140</v>
      </c>
      <c r="H298" s="210">
        <f t="shared" si="1"/>
        <v>98</v>
      </c>
      <c r="I298" s="210">
        <v>19</v>
      </c>
      <c r="J298" s="210">
        <v>0</v>
      </c>
      <c r="K298" s="210">
        <v>99800000</v>
      </c>
      <c r="L298" s="209"/>
      <c r="M298" s="211" t="s">
        <v>5042</v>
      </c>
      <c r="N298" s="211" t="s">
        <v>5145</v>
      </c>
      <c r="O298" s="211" t="s">
        <v>5146</v>
      </c>
    </row>
    <row r="299" spans="1:15" ht="14.25">
      <c r="A299" s="209" t="s">
        <v>5562</v>
      </c>
      <c r="B299" s="209"/>
      <c r="C299" s="210">
        <v>0</v>
      </c>
      <c r="D299" s="210">
        <v>27</v>
      </c>
      <c r="E299" s="210">
        <v>76</v>
      </c>
      <c r="F299" s="210">
        <v>60</v>
      </c>
      <c r="G299" s="210">
        <v>140</v>
      </c>
      <c r="H299" s="210">
        <f t="shared" si="1"/>
        <v>98</v>
      </c>
      <c r="I299" s="210">
        <v>15</v>
      </c>
      <c r="J299" s="210">
        <v>0.01</v>
      </c>
      <c r="K299" s="210">
        <v>859000</v>
      </c>
      <c r="L299" s="209"/>
      <c r="M299" s="211" t="s">
        <v>5092</v>
      </c>
      <c r="N299" s="211" t="s">
        <v>5138</v>
      </c>
      <c r="O299" s="211" t="s">
        <v>5139</v>
      </c>
    </row>
    <row r="300" spans="1:15" ht="14.25">
      <c r="A300" s="209" t="s">
        <v>5563</v>
      </c>
      <c r="B300" s="209"/>
      <c r="C300" s="210">
        <v>0</v>
      </c>
      <c r="D300" s="210">
        <v>38</v>
      </c>
      <c r="E300" s="210">
        <v>24</v>
      </c>
      <c r="F300" s="210">
        <v>33</v>
      </c>
      <c r="G300" s="210">
        <v>140</v>
      </c>
      <c r="H300" s="210">
        <f t="shared" si="1"/>
        <v>98</v>
      </c>
      <c r="I300" s="210">
        <v>8</v>
      </c>
      <c r="J300" s="210">
        <v>0.09</v>
      </c>
      <c r="K300" s="210">
        <v>6460000</v>
      </c>
      <c r="L300" s="209"/>
      <c r="M300" s="211" t="s">
        <v>5092</v>
      </c>
      <c r="N300" s="211" t="s">
        <v>5281</v>
      </c>
      <c r="O300" s="211" t="s">
        <v>5564</v>
      </c>
    </row>
    <row r="301" spans="1:15" ht="14.25">
      <c r="A301" s="209" t="s">
        <v>5565</v>
      </c>
      <c r="B301" s="209"/>
      <c r="C301" s="210">
        <v>0</v>
      </c>
      <c r="D301" s="210">
        <v>34</v>
      </c>
      <c r="E301" s="210">
        <v>1</v>
      </c>
      <c r="F301" s="210">
        <v>3</v>
      </c>
      <c r="G301" s="210">
        <v>140</v>
      </c>
      <c r="H301" s="210">
        <f t="shared" si="1"/>
        <v>98</v>
      </c>
      <c r="I301" s="210">
        <v>13</v>
      </c>
      <c r="J301" s="210">
        <v>0</v>
      </c>
      <c r="K301" s="210">
        <v>173000</v>
      </c>
      <c r="L301" s="209"/>
      <c r="M301" s="211" t="s">
        <v>5092</v>
      </c>
      <c r="N301" s="211" t="s">
        <v>5566</v>
      </c>
      <c r="O301" s="211" t="s">
        <v>5567</v>
      </c>
    </row>
    <row r="302" spans="1:15" ht="14.25">
      <c r="A302" s="209" t="s">
        <v>5568</v>
      </c>
      <c r="B302" s="209"/>
      <c r="C302" s="210">
        <v>0</v>
      </c>
      <c r="D302" s="210">
        <v>17</v>
      </c>
      <c r="E302" s="210">
        <v>89</v>
      </c>
      <c r="F302" s="210">
        <v>15</v>
      </c>
      <c r="G302" s="210">
        <v>140</v>
      </c>
      <c r="H302" s="210">
        <f t="shared" si="1"/>
        <v>98</v>
      </c>
      <c r="I302" s="210">
        <v>23</v>
      </c>
      <c r="J302" s="210">
        <v>0</v>
      </c>
      <c r="K302" s="210">
        <v>1110000</v>
      </c>
      <c r="L302" s="209"/>
      <c r="M302" s="211" t="s">
        <v>5104</v>
      </c>
      <c r="N302" s="211" t="s">
        <v>5105</v>
      </c>
      <c r="O302" s="211" t="s">
        <v>5106</v>
      </c>
    </row>
    <row r="303" spans="1:15" ht="14.25">
      <c r="A303" s="209" t="s">
        <v>5569</v>
      </c>
      <c r="B303" s="209"/>
      <c r="C303" s="210">
        <v>0</v>
      </c>
      <c r="D303" s="210">
        <v>73</v>
      </c>
      <c r="E303" s="210">
        <v>86</v>
      </c>
      <c r="F303" s="210">
        <v>74</v>
      </c>
      <c r="G303" s="210">
        <v>140</v>
      </c>
      <c r="H303" s="210">
        <f t="shared" si="1"/>
        <v>98</v>
      </c>
      <c r="I303" s="210">
        <v>17</v>
      </c>
      <c r="J303" s="210">
        <v>0.64</v>
      </c>
      <c r="K303" s="212">
        <v>113000000</v>
      </c>
      <c r="L303" s="209"/>
      <c r="M303" s="211" t="s">
        <v>5175</v>
      </c>
      <c r="N303" s="211" t="s">
        <v>5570</v>
      </c>
      <c r="O303" s="211" t="s">
        <v>5571</v>
      </c>
    </row>
    <row r="304" spans="1:15" ht="14.25">
      <c r="A304" s="209" t="s">
        <v>5572</v>
      </c>
      <c r="B304" s="209"/>
      <c r="C304" s="210">
        <v>0</v>
      </c>
      <c r="D304" s="210">
        <v>12</v>
      </c>
      <c r="E304" s="210">
        <v>17</v>
      </c>
      <c r="F304" s="210">
        <v>5</v>
      </c>
      <c r="G304" s="210">
        <v>140</v>
      </c>
      <c r="H304" s="210">
        <f t="shared" si="1"/>
        <v>98</v>
      </c>
      <c r="I304" s="210">
        <v>18</v>
      </c>
      <c r="J304" s="210">
        <v>0.04</v>
      </c>
      <c r="K304" s="210">
        <v>65600000</v>
      </c>
      <c r="L304" s="209"/>
      <c r="M304" s="211" t="s">
        <v>5155</v>
      </c>
      <c r="N304" s="211" t="s">
        <v>5156</v>
      </c>
      <c r="O304" s="211" t="s">
        <v>5157</v>
      </c>
    </row>
    <row r="305" spans="1:15" ht="14.25">
      <c r="A305" s="209" t="s">
        <v>5573</v>
      </c>
      <c r="B305" s="209"/>
      <c r="C305" s="210">
        <v>0</v>
      </c>
      <c r="D305" s="210">
        <v>33</v>
      </c>
      <c r="E305" s="210">
        <v>10</v>
      </c>
      <c r="F305" s="210">
        <v>2</v>
      </c>
      <c r="G305" s="210">
        <v>140</v>
      </c>
      <c r="H305" s="210">
        <f t="shared" si="1"/>
        <v>98</v>
      </c>
      <c r="I305" s="210">
        <v>18</v>
      </c>
      <c r="J305" s="210">
        <v>0</v>
      </c>
      <c r="K305" s="212">
        <v>148000000</v>
      </c>
      <c r="L305" s="209"/>
      <c r="M305" s="211" t="s">
        <v>5162</v>
      </c>
      <c r="N305" s="211" t="s">
        <v>5232</v>
      </c>
      <c r="O305" s="211" t="s">
        <v>5378</v>
      </c>
    </row>
    <row r="306" spans="1:15" ht="14.25">
      <c r="A306" s="209" t="s">
        <v>5574</v>
      </c>
      <c r="B306" s="209"/>
      <c r="C306" s="210">
        <v>0</v>
      </c>
      <c r="D306" s="210">
        <v>20</v>
      </c>
      <c r="E306" s="210">
        <v>56</v>
      </c>
      <c r="F306" s="210">
        <v>6</v>
      </c>
      <c r="G306" s="210">
        <v>140</v>
      </c>
      <c r="H306" s="210">
        <f t="shared" si="1"/>
        <v>98</v>
      </c>
      <c r="I306" s="210">
        <v>18</v>
      </c>
      <c r="J306" s="210">
        <v>0.02</v>
      </c>
      <c r="K306" s="210">
        <v>7770000</v>
      </c>
      <c r="L306" s="209"/>
      <c r="M306" s="211" t="s">
        <v>5104</v>
      </c>
      <c r="N306" s="211" t="s">
        <v>5105</v>
      </c>
      <c r="O306" s="211" t="s">
        <v>5106</v>
      </c>
    </row>
    <row r="307" spans="1:15" ht="14.25">
      <c r="A307" s="209" t="s">
        <v>5575</v>
      </c>
      <c r="B307" s="209"/>
      <c r="C307" s="210">
        <v>0</v>
      </c>
      <c r="D307" s="210">
        <v>27</v>
      </c>
      <c r="E307" s="210">
        <v>8</v>
      </c>
      <c r="F307" s="210">
        <v>6</v>
      </c>
      <c r="G307" s="210">
        <v>140</v>
      </c>
      <c r="H307" s="210">
        <f t="shared" si="1"/>
        <v>98</v>
      </c>
      <c r="I307" s="210">
        <v>23</v>
      </c>
      <c r="J307" s="210">
        <v>0.01</v>
      </c>
      <c r="K307" s="210">
        <v>80200000</v>
      </c>
      <c r="L307" s="209"/>
      <c r="M307" s="211" t="s">
        <v>5050</v>
      </c>
      <c r="N307" s="211" t="s">
        <v>5051</v>
      </c>
      <c r="O307" s="211" t="s">
        <v>5052</v>
      </c>
    </row>
    <row r="308" spans="1:15" ht="14.25">
      <c r="A308" s="209" t="s">
        <v>5576</v>
      </c>
      <c r="B308" s="209"/>
      <c r="C308" s="210">
        <v>0</v>
      </c>
      <c r="D308" s="210">
        <v>88</v>
      </c>
      <c r="E308" s="210">
        <v>51</v>
      </c>
      <c r="F308" s="210">
        <v>47</v>
      </c>
      <c r="G308" s="210">
        <v>140</v>
      </c>
      <c r="H308" s="210">
        <f t="shared" si="1"/>
        <v>98</v>
      </c>
      <c r="I308" s="210">
        <v>19</v>
      </c>
      <c r="J308" s="210">
        <v>0.02</v>
      </c>
      <c r="K308" s="210">
        <v>21000000</v>
      </c>
      <c r="L308" s="209"/>
      <c r="M308" s="211" t="s">
        <v>5577</v>
      </c>
      <c r="N308" s="211" t="s">
        <v>5159</v>
      </c>
      <c r="O308" s="211" t="s">
        <v>5044</v>
      </c>
    </row>
    <row r="309" spans="1:15" ht="14.25">
      <c r="A309" s="209" t="s">
        <v>5578</v>
      </c>
      <c r="B309" s="209"/>
      <c r="C309" s="210">
        <v>0</v>
      </c>
      <c r="D309" s="210">
        <v>27</v>
      </c>
      <c r="E309" s="210">
        <v>7</v>
      </c>
      <c r="F309" s="210">
        <v>5</v>
      </c>
      <c r="G309" s="210">
        <v>140</v>
      </c>
      <c r="H309" s="210">
        <f t="shared" si="1"/>
        <v>98</v>
      </c>
      <c r="I309" s="210">
        <v>22</v>
      </c>
      <c r="J309" s="210">
        <v>7.0000000000000007E-2</v>
      </c>
      <c r="K309" s="212">
        <v>118000000</v>
      </c>
      <c r="L309" s="209"/>
      <c r="M309" s="211" t="s">
        <v>5050</v>
      </c>
      <c r="N309" s="211" t="s">
        <v>5051</v>
      </c>
      <c r="O309" s="211" t="s">
        <v>5052</v>
      </c>
    </row>
    <row r="310" spans="1:15" ht="14.25">
      <c r="A310" s="209" t="s">
        <v>5579</v>
      </c>
      <c r="B310" s="209"/>
      <c r="C310" s="210">
        <v>0</v>
      </c>
      <c r="D310" s="210">
        <v>5</v>
      </c>
      <c r="E310" s="210">
        <v>1</v>
      </c>
      <c r="F310" s="210">
        <v>6</v>
      </c>
      <c r="G310" s="210">
        <v>140</v>
      </c>
      <c r="H310" s="210">
        <f t="shared" si="1"/>
        <v>98</v>
      </c>
      <c r="I310" s="210">
        <v>16</v>
      </c>
      <c r="J310" s="210">
        <v>0.09</v>
      </c>
      <c r="K310" s="210">
        <v>9150000</v>
      </c>
      <c r="L310" s="209"/>
      <c r="M310" s="211" t="s">
        <v>5128</v>
      </c>
      <c r="N310" s="211" t="s">
        <v>5129</v>
      </c>
      <c r="O310" s="211" t="s">
        <v>5130</v>
      </c>
    </row>
    <row r="311" spans="1:15" ht="14.25">
      <c r="A311" s="209" t="s">
        <v>5580</v>
      </c>
      <c r="B311" s="209"/>
      <c r="C311" s="210">
        <v>0</v>
      </c>
      <c r="D311" s="210">
        <v>28</v>
      </c>
      <c r="E311" s="210">
        <v>22</v>
      </c>
      <c r="F311" s="210">
        <v>2</v>
      </c>
      <c r="G311" s="210">
        <v>140</v>
      </c>
      <c r="H311" s="210">
        <f t="shared" si="1"/>
        <v>98</v>
      </c>
      <c r="I311" s="210">
        <v>21</v>
      </c>
      <c r="J311" s="210">
        <v>0.01</v>
      </c>
      <c r="K311" s="210">
        <v>40200</v>
      </c>
      <c r="L311" s="209"/>
      <c r="M311" s="211" t="s">
        <v>5109</v>
      </c>
      <c r="N311" s="211" t="s">
        <v>5110</v>
      </c>
      <c r="O311" s="211" t="s">
        <v>5111</v>
      </c>
    </row>
    <row r="312" spans="1:15" ht="14.25">
      <c r="A312" s="209" t="s">
        <v>5581</v>
      </c>
      <c r="B312" s="209"/>
      <c r="C312" s="210">
        <v>0</v>
      </c>
      <c r="D312" s="210">
        <v>35</v>
      </c>
      <c r="E312" s="210">
        <v>39</v>
      </c>
      <c r="F312" s="210">
        <v>2</v>
      </c>
      <c r="G312" s="210">
        <v>140</v>
      </c>
      <c r="H312" s="210">
        <f t="shared" si="1"/>
        <v>98</v>
      </c>
      <c r="I312" s="210">
        <v>18</v>
      </c>
      <c r="J312" s="210">
        <v>0.01</v>
      </c>
      <c r="K312" s="210">
        <v>1230000</v>
      </c>
      <c r="L312" s="209"/>
      <c r="M312" s="211" t="s">
        <v>5109</v>
      </c>
      <c r="N312" s="211" t="s">
        <v>5110</v>
      </c>
      <c r="O312" s="211" t="s">
        <v>5111</v>
      </c>
    </row>
    <row r="313" spans="1:15" ht="14.25">
      <c r="A313" s="209" t="s">
        <v>5582</v>
      </c>
      <c r="B313" s="209"/>
      <c r="C313" s="210">
        <v>0</v>
      </c>
      <c r="D313" s="210">
        <v>94</v>
      </c>
      <c r="E313" s="210">
        <v>14</v>
      </c>
      <c r="F313" s="210">
        <v>3</v>
      </c>
      <c r="G313" s="210">
        <v>140</v>
      </c>
      <c r="H313" s="210">
        <f t="shared" si="1"/>
        <v>98</v>
      </c>
      <c r="I313" s="210">
        <v>19</v>
      </c>
      <c r="J313" s="210">
        <v>0</v>
      </c>
      <c r="K313" s="210">
        <v>272000</v>
      </c>
      <c r="L313" s="209"/>
      <c r="M313" s="211" t="s">
        <v>5109</v>
      </c>
      <c r="N313" s="211" t="s">
        <v>5110</v>
      </c>
      <c r="O313" s="211" t="s">
        <v>5111</v>
      </c>
    </row>
    <row r="314" spans="1:15" ht="14.25">
      <c r="A314" s="209" t="s">
        <v>5583</v>
      </c>
      <c r="B314" s="209"/>
      <c r="C314" s="210">
        <v>0</v>
      </c>
      <c r="D314" s="210">
        <v>73</v>
      </c>
      <c r="E314" s="210">
        <v>98</v>
      </c>
      <c r="F314" s="210">
        <v>61</v>
      </c>
      <c r="G314" s="210">
        <v>140</v>
      </c>
      <c r="H314" s="210">
        <f t="shared" si="1"/>
        <v>98</v>
      </c>
      <c r="I314" s="210">
        <v>12</v>
      </c>
      <c r="J314" s="210">
        <v>0</v>
      </c>
      <c r="K314" s="212">
        <v>252000000</v>
      </c>
      <c r="L314" s="209"/>
      <c r="M314" s="211" t="s">
        <v>5584</v>
      </c>
      <c r="N314" s="211" t="s">
        <v>5035</v>
      </c>
      <c r="O314" s="211" t="s">
        <v>5585</v>
      </c>
    </row>
    <row r="315" spans="1:15" ht="14.25">
      <c r="A315" s="209" t="s">
        <v>5586</v>
      </c>
      <c r="B315" s="209"/>
      <c r="C315" s="210">
        <v>0</v>
      </c>
      <c r="D315" s="210">
        <v>47</v>
      </c>
      <c r="E315" s="210">
        <v>21</v>
      </c>
      <c r="F315" s="210">
        <v>13</v>
      </c>
      <c r="G315" s="210">
        <v>140</v>
      </c>
      <c r="H315" s="210">
        <f t="shared" si="1"/>
        <v>98</v>
      </c>
      <c r="I315" s="210">
        <v>22</v>
      </c>
      <c r="J315" s="210">
        <v>0.01</v>
      </c>
      <c r="K315" s="212">
        <v>145000000</v>
      </c>
      <c r="L315" s="209"/>
      <c r="M315" s="211" t="s">
        <v>5162</v>
      </c>
      <c r="N315" s="211" t="s">
        <v>5035</v>
      </c>
      <c r="O315" s="211" t="s">
        <v>5036</v>
      </c>
    </row>
    <row r="316" spans="1:15" ht="14.25">
      <c r="A316" s="209" t="s">
        <v>5587</v>
      </c>
      <c r="B316" s="209"/>
      <c r="C316" s="210">
        <v>0</v>
      </c>
      <c r="D316" s="210">
        <v>37</v>
      </c>
      <c r="E316" s="210">
        <v>24</v>
      </c>
      <c r="F316" s="210">
        <v>52</v>
      </c>
      <c r="G316" s="210">
        <v>140</v>
      </c>
      <c r="H316" s="210">
        <f t="shared" si="1"/>
        <v>98</v>
      </c>
      <c r="I316" s="210">
        <v>9</v>
      </c>
      <c r="J316" s="210">
        <v>0</v>
      </c>
      <c r="K316" s="210">
        <v>36600000</v>
      </c>
      <c r="L316" s="209"/>
      <c r="M316" s="211" t="s">
        <v>5104</v>
      </c>
      <c r="N316" s="211" t="s">
        <v>5176</v>
      </c>
      <c r="O316" s="211" t="s">
        <v>5106</v>
      </c>
    </row>
    <row r="317" spans="1:15" ht="14.25">
      <c r="A317" s="209" t="s">
        <v>5588</v>
      </c>
      <c r="B317" s="209"/>
      <c r="C317" s="210">
        <v>0</v>
      </c>
      <c r="D317" s="210">
        <v>77</v>
      </c>
      <c r="E317" s="210">
        <v>71</v>
      </c>
      <c r="F317" s="210">
        <v>82</v>
      </c>
      <c r="G317" s="210">
        <v>140</v>
      </c>
      <c r="H317" s="210">
        <f t="shared" si="1"/>
        <v>98</v>
      </c>
      <c r="I317" s="210">
        <v>10</v>
      </c>
      <c r="J317" s="210">
        <v>0</v>
      </c>
      <c r="K317" s="212">
        <v>196000000</v>
      </c>
      <c r="L317" s="209"/>
      <c r="M317" s="211" t="s">
        <v>5589</v>
      </c>
      <c r="N317" s="211" t="s">
        <v>5590</v>
      </c>
      <c r="O317" s="211" t="s">
        <v>5591</v>
      </c>
    </row>
    <row r="318" spans="1:15" ht="14.25">
      <c r="A318" s="209" t="s">
        <v>5592</v>
      </c>
      <c r="B318" s="209" t="s">
        <v>4984</v>
      </c>
      <c r="C318" s="210">
        <v>0</v>
      </c>
      <c r="D318" s="210">
        <v>47</v>
      </c>
      <c r="E318" s="210">
        <v>23</v>
      </c>
      <c r="F318" s="210">
        <v>2</v>
      </c>
      <c r="G318" s="210">
        <v>110</v>
      </c>
      <c r="H318" s="210">
        <f t="shared" si="1"/>
        <v>77</v>
      </c>
      <c r="I318" s="210">
        <v>22</v>
      </c>
      <c r="J318" s="210">
        <v>0.23</v>
      </c>
      <c r="K318" s="210">
        <v>30000000</v>
      </c>
      <c r="L318" s="209"/>
      <c r="M318" s="211" t="s">
        <v>5062</v>
      </c>
      <c r="N318" s="211" t="s">
        <v>5063</v>
      </c>
      <c r="O318" s="211" t="s">
        <v>5102</v>
      </c>
    </row>
    <row r="319" spans="1:15" ht="14.25">
      <c r="A319" s="209" t="s">
        <v>5593</v>
      </c>
      <c r="B319" s="209" t="s">
        <v>4984</v>
      </c>
      <c r="C319" s="210">
        <v>0</v>
      </c>
      <c r="D319" s="210">
        <v>52</v>
      </c>
      <c r="E319" s="210">
        <v>49</v>
      </c>
      <c r="F319" s="210">
        <v>3</v>
      </c>
      <c r="G319" s="210">
        <v>110</v>
      </c>
      <c r="H319" s="210">
        <f t="shared" si="1"/>
        <v>77</v>
      </c>
      <c r="I319" s="210">
        <v>22</v>
      </c>
      <c r="J319" s="210">
        <v>0.14000000000000001</v>
      </c>
      <c r="K319" s="210">
        <v>35200000</v>
      </c>
      <c r="L319" s="209"/>
      <c r="M319" s="211" t="s">
        <v>5062</v>
      </c>
      <c r="N319" s="211" t="s">
        <v>5358</v>
      </c>
      <c r="O319" s="211" t="s">
        <v>5485</v>
      </c>
    </row>
    <row r="320" spans="1:15" ht="14.25">
      <c r="A320" s="209" t="s">
        <v>5594</v>
      </c>
      <c r="B320" s="209" t="s">
        <v>4984</v>
      </c>
      <c r="C320" s="210">
        <v>0</v>
      </c>
      <c r="D320" s="210">
        <v>50</v>
      </c>
      <c r="E320" s="210">
        <v>48</v>
      </c>
      <c r="F320" s="210">
        <v>53</v>
      </c>
      <c r="G320" s="210">
        <v>110</v>
      </c>
      <c r="H320" s="210">
        <f t="shared" si="1"/>
        <v>77</v>
      </c>
      <c r="I320" s="210">
        <v>24</v>
      </c>
      <c r="J320" s="210">
        <v>0.14000000000000001</v>
      </c>
      <c r="K320" s="210">
        <v>12200000</v>
      </c>
      <c r="L320" s="209"/>
      <c r="M320" s="211" t="s">
        <v>5062</v>
      </c>
      <c r="N320" s="211" t="s">
        <v>5358</v>
      </c>
      <c r="O320" s="211" t="s">
        <v>5419</v>
      </c>
    </row>
    <row r="321" spans="1:15" ht="14.25">
      <c r="A321" s="209" t="s">
        <v>5595</v>
      </c>
      <c r="B321" s="209" t="s">
        <v>5083</v>
      </c>
      <c r="C321" s="210">
        <v>0</v>
      </c>
      <c r="D321" s="210">
        <v>24</v>
      </c>
      <c r="E321" s="210">
        <v>41</v>
      </c>
      <c r="F321" s="210">
        <v>2</v>
      </c>
      <c r="G321" s="210">
        <v>110</v>
      </c>
      <c r="H321" s="210">
        <f t="shared" si="1"/>
        <v>77</v>
      </c>
      <c r="I321" s="210">
        <v>28</v>
      </c>
      <c r="J321" s="210">
        <v>0.64</v>
      </c>
      <c r="K321" s="210">
        <v>10100000</v>
      </c>
      <c r="L321" s="209"/>
      <c r="M321" s="211" t="s">
        <v>5114</v>
      </c>
      <c r="N321" s="211" t="s">
        <v>5085</v>
      </c>
      <c r="O321" s="211" t="s">
        <v>5086</v>
      </c>
    </row>
    <row r="322" spans="1:15" ht="14.25">
      <c r="A322" s="209" t="s">
        <v>5596</v>
      </c>
      <c r="B322" s="209" t="s">
        <v>5385</v>
      </c>
      <c r="C322" s="210">
        <v>0</v>
      </c>
      <c r="D322" s="210">
        <v>20</v>
      </c>
      <c r="E322" s="210">
        <v>66</v>
      </c>
      <c r="F322" s="210">
        <v>2</v>
      </c>
      <c r="G322" s="210">
        <v>110</v>
      </c>
      <c r="H322" s="210">
        <f t="shared" si="1"/>
        <v>77</v>
      </c>
      <c r="I322" s="210">
        <v>24</v>
      </c>
      <c r="J322" s="210">
        <v>0.08</v>
      </c>
      <c r="K322" s="212">
        <v>132000000</v>
      </c>
      <c r="L322" s="209"/>
      <c r="M322" s="211" t="s">
        <v>5162</v>
      </c>
      <c r="N322" s="211" t="s">
        <v>5387</v>
      </c>
      <c r="O322" s="211" t="s">
        <v>5388</v>
      </c>
    </row>
    <row r="323" spans="1:15" ht="14.25">
      <c r="A323" s="209" t="s">
        <v>5597</v>
      </c>
      <c r="B323" s="209"/>
      <c r="C323" s="210">
        <v>0</v>
      </c>
      <c r="D323" s="210">
        <v>47</v>
      </c>
      <c r="E323" s="210">
        <v>9</v>
      </c>
      <c r="F323" s="210">
        <v>33</v>
      </c>
      <c r="G323" s="210">
        <v>110</v>
      </c>
      <c r="H323" s="210">
        <f t="shared" si="1"/>
        <v>77</v>
      </c>
      <c r="I323" s="210">
        <v>27</v>
      </c>
      <c r="J323" s="210">
        <v>0.56000000000000005</v>
      </c>
      <c r="K323" s="210">
        <v>12000000</v>
      </c>
      <c r="L323" s="209"/>
      <c r="M323" s="211" t="s">
        <v>5058</v>
      </c>
      <c r="N323" s="211" t="s">
        <v>5059</v>
      </c>
      <c r="O323" s="211" t="s">
        <v>5060</v>
      </c>
    </row>
    <row r="324" spans="1:15" ht="14.25">
      <c r="A324" s="209" t="s">
        <v>5598</v>
      </c>
      <c r="B324" s="209"/>
      <c r="C324" s="210">
        <v>0</v>
      </c>
      <c r="D324" s="210">
        <v>47</v>
      </c>
      <c r="E324" s="210">
        <v>46</v>
      </c>
      <c r="F324" s="210">
        <v>75</v>
      </c>
      <c r="G324" s="210">
        <v>110</v>
      </c>
      <c r="H324" s="210">
        <f t="shared" si="1"/>
        <v>77</v>
      </c>
      <c r="I324" s="210">
        <v>16</v>
      </c>
      <c r="J324" s="210">
        <v>0.13</v>
      </c>
      <c r="K324" s="210">
        <v>409000</v>
      </c>
      <c r="L324" s="209"/>
      <c r="M324" s="211" t="s">
        <v>5038</v>
      </c>
      <c r="N324" s="211" t="s">
        <v>5039</v>
      </c>
      <c r="O324" s="211" t="s">
        <v>5040</v>
      </c>
    </row>
    <row r="325" spans="1:15" ht="14.25">
      <c r="A325" s="209" t="s">
        <v>5599</v>
      </c>
      <c r="B325" s="209"/>
      <c r="C325" s="210">
        <v>0</v>
      </c>
      <c r="D325" s="210">
        <v>76</v>
      </c>
      <c r="E325" s="210">
        <v>8</v>
      </c>
      <c r="F325" s="210">
        <v>1</v>
      </c>
      <c r="G325" s="210">
        <v>110</v>
      </c>
      <c r="H325" s="210">
        <f t="shared" si="1"/>
        <v>77</v>
      </c>
      <c r="I325" s="210">
        <v>16</v>
      </c>
      <c r="J325" s="210">
        <v>0.08</v>
      </c>
      <c r="K325" s="210">
        <v>35200000</v>
      </c>
      <c r="L325" s="209"/>
      <c r="M325" s="211" t="s">
        <v>5155</v>
      </c>
      <c r="N325" s="211" t="s">
        <v>5600</v>
      </c>
      <c r="O325" s="211" t="s">
        <v>5308</v>
      </c>
    </row>
    <row r="326" spans="1:15" ht="14.25">
      <c r="A326" s="209" t="s">
        <v>5601</v>
      </c>
      <c r="B326" s="209"/>
      <c r="C326" s="210">
        <v>0</v>
      </c>
      <c r="D326" s="210">
        <v>30</v>
      </c>
      <c r="E326" s="210">
        <v>67</v>
      </c>
      <c r="F326" s="210">
        <v>57</v>
      </c>
      <c r="G326" s="210">
        <v>110</v>
      </c>
      <c r="H326" s="210">
        <f t="shared" si="1"/>
        <v>77</v>
      </c>
      <c r="I326" s="210">
        <v>14</v>
      </c>
      <c r="J326" s="210">
        <v>0.22</v>
      </c>
      <c r="K326" s="210">
        <v>580000</v>
      </c>
      <c r="L326" s="209"/>
      <c r="M326" s="211" t="s">
        <v>5517</v>
      </c>
      <c r="N326" s="211" t="s">
        <v>5602</v>
      </c>
      <c r="O326" s="211" t="s">
        <v>5603</v>
      </c>
    </row>
    <row r="327" spans="1:15" ht="14.25">
      <c r="A327" s="209" t="s">
        <v>5604</v>
      </c>
      <c r="B327" s="209"/>
      <c r="C327" s="210">
        <v>0</v>
      </c>
      <c r="D327" s="210">
        <v>10</v>
      </c>
      <c r="E327" s="210">
        <v>20</v>
      </c>
      <c r="F327" s="210">
        <v>9</v>
      </c>
      <c r="G327" s="210">
        <v>110</v>
      </c>
      <c r="H327" s="210">
        <f t="shared" si="1"/>
        <v>77</v>
      </c>
      <c r="I327" s="210">
        <v>24</v>
      </c>
      <c r="J327" s="210">
        <v>0.45</v>
      </c>
      <c r="K327" s="210">
        <v>19600000</v>
      </c>
      <c r="L327" s="209"/>
      <c r="M327" s="211" t="s">
        <v>5114</v>
      </c>
      <c r="N327" s="211" t="s">
        <v>5115</v>
      </c>
      <c r="O327" s="211" t="s">
        <v>5116</v>
      </c>
    </row>
    <row r="328" spans="1:15" ht="14.25">
      <c r="A328" s="209" t="s">
        <v>5605</v>
      </c>
      <c r="B328" s="209"/>
      <c r="C328" s="210">
        <v>0</v>
      </c>
      <c r="D328" s="210">
        <v>12</v>
      </c>
      <c r="E328" s="210">
        <v>96</v>
      </c>
      <c r="F328" s="210">
        <v>28</v>
      </c>
      <c r="G328" s="210">
        <v>110</v>
      </c>
      <c r="H328" s="210">
        <f t="shared" si="1"/>
        <v>77</v>
      </c>
      <c r="I328" s="210">
        <v>16</v>
      </c>
      <c r="J328" s="210">
        <v>0.85</v>
      </c>
      <c r="K328" s="210">
        <v>7870000</v>
      </c>
      <c r="L328" s="209"/>
      <c r="M328" s="211" t="s">
        <v>5606</v>
      </c>
      <c r="N328" s="211" t="s">
        <v>5607</v>
      </c>
      <c r="O328" s="211" t="s">
        <v>5608</v>
      </c>
    </row>
    <row r="329" spans="1:15" ht="14.25">
      <c r="A329" s="209" t="s">
        <v>5609</v>
      </c>
      <c r="B329" s="209"/>
      <c r="C329" s="210">
        <v>0</v>
      </c>
      <c r="D329" s="210">
        <v>1</v>
      </c>
      <c r="E329" s="210">
        <v>23</v>
      </c>
      <c r="F329" s="210">
        <v>3</v>
      </c>
      <c r="G329" s="210">
        <v>110</v>
      </c>
      <c r="H329" s="210">
        <f t="shared" si="1"/>
        <v>77</v>
      </c>
      <c r="I329" s="210">
        <v>23</v>
      </c>
      <c r="J329" s="210">
        <v>0.82</v>
      </c>
      <c r="K329" s="210">
        <v>92000000</v>
      </c>
      <c r="L329" s="209"/>
      <c r="M329" s="211" t="s">
        <v>5162</v>
      </c>
      <c r="N329" s="211" t="s">
        <v>5180</v>
      </c>
      <c r="O329" s="211" t="s">
        <v>5394</v>
      </c>
    </row>
    <row r="330" spans="1:15" ht="14.25">
      <c r="A330" s="209" t="s">
        <v>5610</v>
      </c>
      <c r="B330" s="209" t="s">
        <v>5057</v>
      </c>
      <c r="C330" s="210">
        <v>0</v>
      </c>
      <c r="D330" s="210">
        <v>11</v>
      </c>
      <c r="E330" s="210">
        <v>31</v>
      </c>
      <c r="F330" s="210">
        <v>19</v>
      </c>
      <c r="G330" s="210">
        <v>110</v>
      </c>
      <c r="H330" s="210">
        <f t="shared" si="1"/>
        <v>77</v>
      </c>
      <c r="I330" s="210">
        <v>9</v>
      </c>
      <c r="J330" s="210">
        <v>0.39</v>
      </c>
      <c r="K330" s="212">
        <v>122000000</v>
      </c>
      <c r="L330" s="209"/>
      <c r="M330" s="211" t="s">
        <v>5334</v>
      </c>
      <c r="N330" s="211" t="s">
        <v>5602</v>
      </c>
      <c r="O330" s="211" t="s">
        <v>5413</v>
      </c>
    </row>
    <row r="331" spans="1:15" ht="14.25">
      <c r="A331" s="209" t="s">
        <v>4288</v>
      </c>
      <c r="B331" s="209"/>
      <c r="C331" s="210">
        <v>0</v>
      </c>
      <c r="D331" s="210">
        <v>27</v>
      </c>
      <c r="E331" s="210">
        <v>3</v>
      </c>
      <c r="F331" s="210">
        <v>1</v>
      </c>
      <c r="G331" s="210">
        <v>110</v>
      </c>
      <c r="H331" s="210">
        <f t="shared" si="1"/>
        <v>77</v>
      </c>
      <c r="I331" s="210">
        <v>16</v>
      </c>
      <c r="J331" s="210">
        <v>0.55000000000000004</v>
      </c>
      <c r="K331" s="210">
        <v>6160000</v>
      </c>
      <c r="L331" s="209"/>
      <c r="M331" s="211" t="s">
        <v>5611</v>
      </c>
      <c r="N331" s="211" t="s">
        <v>5148</v>
      </c>
      <c r="O331" s="211" t="s">
        <v>5564</v>
      </c>
    </row>
    <row r="332" spans="1:15" ht="14.25">
      <c r="A332" s="209" t="s">
        <v>5612</v>
      </c>
      <c r="B332" s="209"/>
      <c r="C332" s="210">
        <v>0</v>
      </c>
      <c r="D332" s="210">
        <v>30</v>
      </c>
      <c r="E332" s="210">
        <v>41</v>
      </c>
      <c r="F332" s="210">
        <v>4</v>
      </c>
      <c r="G332" s="210">
        <v>110</v>
      </c>
      <c r="H332" s="210">
        <f t="shared" si="1"/>
        <v>77</v>
      </c>
      <c r="I332" s="210">
        <v>27</v>
      </c>
      <c r="J332" s="210">
        <v>0.21</v>
      </c>
      <c r="K332" s="210">
        <v>27700000</v>
      </c>
      <c r="L332" s="209"/>
      <c r="M332" s="211" t="s">
        <v>5613</v>
      </c>
      <c r="N332" s="211" t="s">
        <v>5331</v>
      </c>
      <c r="O332" s="211" t="s">
        <v>5191</v>
      </c>
    </row>
    <row r="333" spans="1:15" ht="14.25">
      <c r="A333" s="209" t="s">
        <v>5614</v>
      </c>
      <c r="B333" s="209"/>
      <c r="C333" s="210">
        <v>0</v>
      </c>
      <c r="D333" s="210">
        <v>22</v>
      </c>
      <c r="E333" s="210">
        <v>61</v>
      </c>
      <c r="F333" s="210">
        <v>5</v>
      </c>
      <c r="G333" s="210">
        <v>110</v>
      </c>
      <c r="H333" s="210">
        <f t="shared" si="1"/>
        <v>77</v>
      </c>
      <c r="I333" s="210">
        <v>26</v>
      </c>
      <c r="J333" s="210">
        <v>0.33</v>
      </c>
      <c r="K333" s="210">
        <v>16600000</v>
      </c>
      <c r="L333" s="209"/>
      <c r="M333" s="211" t="s">
        <v>5190</v>
      </c>
      <c r="N333" s="211" t="s">
        <v>5115</v>
      </c>
      <c r="O333" s="211" t="s">
        <v>5355</v>
      </c>
    </row>
    <row r="334" spans="1:15" ht="14.25">
      <c r="A334" s="209" t="s">
        <v>5615</v>
      </c>
      <c r="B334" s="209"/>
      <c r="C334" s="210">
        <v>0</v>
      </c>
      <c r="D334" s="210">
        <v>64</v>
      </c>
      <c r="E334" s="210">
        <v>2</v>
      </c>
      <c r="F334" s="210">
        <v>16</v>
      </c>
      <c r="G334" s="210">
        <v>110</v>
      </c>
      <c r="H334" s="210">
        <f t="shared" si="1"/>
        <v>77</v>
      </c>
      <c r="I334" s="210">
        <v>20</v>
      </c>
      <c r="J334" s="210">
        <v>0.15</v>
      </c>
      <c r="K334" s="210">
        <v>1710000</v>
      </c>
      <c r="L334" s="209"/>
      <c r="M334" s="211" t="s">
        <v>5241</v>
      </c>
      <c r="N334" s="211" t="s">
        <v>5204</v>
      </c>
      <c r="O334" s="211" t="s">
        <v>5248</v>
      </c>
    </row>
    <row r="335" spans="1:15" ht="14.25">
      <c r="A335" s="209" t="s">
        <v>5616</v>
      </c>
      <c r="B335" s="209"/>
      <c r="C335" s="210">
        <v>0</v>
      </c>
      <c r="D335" s="210">
        <v>84</v>
      </c>
      <c r="E335" s="210">
        <v>31</v>
      </c>
      <c r="F335" s="210">
        <v>5</v>
      </c>
      <c r="G335" s="210">
        <v>110</v>
      </c>
      <c r="H335" s="210">
        <f t="shared" si="1"/>
        <v>77</v>
      </c>
      <c r="I335" s="210">
        <v>19</v>
      </c>
      <c r="J335" s="210">
        <v>0.28999999999999998</v>
      </c>
      <c r="K335" s="210">
        <v>218000</v>
      </c>
      <c r="L335" s="209"/>
      <c r="M335" s="211" t="s">
        <v>5038</v>
      </c>
      <c r="N335" s="211" t="s">
        <v>5039</v>
      </c>
      <c r="O335" s="211" t="s">
        <v>5040</v>
      </c>
    </row>
    <row r="336" spans="1:15" ht="14.25">
      <c r="A336" s="209" t="s">
        <v>5617</v>
      </c>
      <c r="B336" s="209"/>
      <c r="C336" s="210">
        <v>0</v>
      </c>
      <c r="D336" s="210">
        <v>1</v>
      </c>
      <c r="E336" s="210">
        <v>31</v>
      </c>
      <c r="F336" s="210">
        <v>6</v>
      </c>
      <c r="G336" s="210">
        <v>110</v>
      </c>
      <c r="H336" s="210">
        <f t="shared" si="1"/>
        <v>77</v>
      </c>
      <c r="I336" s="210">
        <v>22</v>
      </c>
      <c r="J336" s="210">
        <v>0.53</v>
      </c>
      <c r="K336" s="210">
        <v>73800000</v>
      </c>
      <c r="L336" s="209"/>
      <c r="M336" s="211" t="s">
        <v>5162</v>
      </c>
      <c r="N336" s="211" t="s">
        <v>5232</v>
      </c>
      <c r="O336" s="211" t="s">
        <v>5394</v>
      </c>
    </row>
    <row r="337" spans="1:15" ht="14.25">
      <c r="A337" s="209" t="s">
        <v>5618</v>
      </c>
      <c r="B337" s="209"/>
      <c r="C337" s="210">
        <v>0</v>
      </c>
      <c r="D337" s="210">
        <v>10</v>
      </c>
      <c r="E337" s="210">
        <v>5</v>
      </c>
      <c r="F337" s="210">
        <v>4</v>
      </c>
      <c r="G337" s="210">
        <v>110</v>
      </c>
      <c r="H337" s="210">
        <f t="shared" si="1"/>
        <v>77</v>
      </c>
      <c r="I337" s="210">
        <v>8</v>
      </c>
      <c r="J337" s="210">
        <v>0.05</v>
      </c>
      <c r="K337" s="212">
        <v>384000000</v>
      </c>
      <c r="L337" s="209"/>
      <c r="M337" s="211" t="s">
        <v>5619</v>
      </c>
      <c r="N337" s="211" t="s">
        <v>5281</v>
      </c>
      <c r="O337" s="211" t="s">
        <v>5282</v>
      </c>
    </row>
    <row r="338" spans="1:15" ht="14.25">
      <c r="A338" s="209" t="s">
        <v>5620</v>
      </c>
      <c r="B338" s="209"/>
      <c r="C338" s="210">
        <v>0</v>
      </c>
      <c r="D338" s="210">
        <v>10</v>
      </c>
      <c r="E338" s="210">
        <v>39</v>
      </c>
      <c r="F338" s="210">
        <v>3</v>
      </c>
      <c r="G338" s="210">
        <v>110</v>
      </c>
      <c r="H338" s="210">
        <f t="shared" si="1"/>
        <v>77</v>
      </c>
      <c r="I338" s="210">
        <v>22</v>
      </c>
      <c r="J338" s="210">
        <v>0.31</v>
      </c>
      <c r="K338" s="212">
        <v>181000000</v>
      </c>
      <c r="L338" s="209"/>
      <c r="M338" s="211" t="s">
        <v>5185</v>
      </c>
      <c r="N338" s="211" t="s">
        <v>5621</v>
      </c>
      <c r="O338" s="211" t="s">
        <v>5223</v>
      </c>
    </row>
    <row r="339" spans="1:15" ht="14.25">
      <c r="A339" s="209" t="s">
        <v>5622</v>
      </c>
      <c r="B339" s="209"/>
      <c r="C339" s="210">
        <v>0</v>
      </c>
      <c r="D339" s="210">
        <v>81</v>
      </c>
      <c r="E339" s="210">
        <v>48</v>
      </c>
      <c r="F339" s="210">
        <v>60</v>
      </c>
      <c r="G339" s="210">
        <v>110</v>
      </c>
      <c r="H339" s="210">
        <f t="shared" si="1"/>
        <v>77</v>
      </c>
      <c r="I339" s="210">
        <v>15</v>
      </c>
      <c r="J339" s="210">
        <v>0.66</v>
      </c>
      <c r="K339" s="210">
        <v>23300000</v>
      </c>
      <c r="L339" s="209"/>
      <c r="M339" s="211" t="s">
        <v>5623</v>
      </c>
      <c r="N339" s="211" t="s">
        <v>5624</v>
      </c>
      <c r="O339" s="211" t="s">
        <v>5060</v>
      </c>
    </row>
    <row r="340" spans="1:15" ht="14.25">
      <c r="A340" s="209" t="s">
        <v>5625</v>
      </c>
      <c r="B340" s="209"/>
      <c r="C340" s="210">
        <v>0</v>
      </c>
      <c r="D340" s="210">
        <v>17</v>
      </c>
      <c r="E340" s="210">
        <v>89</v>
      </c>
      <c r="F340" s="210">
        <v>3</v>
      </c>
      <c r="G340" s="210">
        <v>110</v>
      </c>
      <c r="H340" s="210">
        <f t="shared" si="1"/>
        <v>77</v>
      </c>
      <c r="I340" s="210">
        <v>22</v>
      </c>
      <c r="J340" s="210">
        <v>0.3</v>
      </c>
      <c r="K340" s="210">
        <v>16500000</v>
      </c>
      <c r="L340" s="209"/>
      <c r="M340" s="211" t="s">
        <v>5190</v>
      </c>
      <c r="N340" s="211" t="s">
        <v>5331</v>
      </c>
      <c r="O340" s="211" t="s">
        <v>5191</v>
      </c>
    </row>
    <row r="341" spans="1:15" ht="14.25">
      <c r="A341" s="209" t="s">
        <v>5626</v>
      </c>
      <c r="B341" s="209"/>
      <c r="C341" s="210">
        <v>0</v>
      </c>
      <c r="D341" s="210">
        <v>65</v>
      </c>
      <c r="E341" s="210">
        <v>54</v>
      </c>
      <c r="F341" s="210">
        <v>61</v>
      </c>
      <c r="G341" s="210">
        <v>110</v>
      </c>
      <c r="H341" s="210">
        <f t="shared" si="1"/>
        <v>77</v>
      </c>
      <c r="I341" s="210">
        <v>18</v>
      </c>
      <c r="J341" s="210">
        <v>0.44</v>
      </c>
      <c r="K341" s="210">
        <v>3680000</v>
      </c>
      <c r="L341" s="209"/>
      <c r="M341" s="211" t="s">
        <v>5092</v>
      </c>
      <c r="N341" s="211" t="s">
        <v>5148</v>
      </c>
      <c r="O341" s="211" t="s">
        <v>5139</v>
      </c>
    </row>
    <row r="342" spans="1:15" ht="14.25">
      <c r="A342" s="209" t="s">
        <v>5627</v>
      </c>
      <c r="B342" s="209"/>
      <c r="C342" s="210">
        <v>0</v>
      </c>
      <c r="D342" s="210">
        <v>4</v>
      </c>
      <c r="E342" s="210">
        <v>5</v>
      </c>
      <c r="F342" s="210">
        <v>2</v>
      </c>
      <c r="G342" s="210">
        <v>110</v>
      </c>
      <c r="H342" s="210">
        <f t="shared" si="1"/>
        <v>77</v>
      </c>
      <c r="I342" s="210">
        <v>20</v>
      </c>
      <c r="J342" s="210">
        <v>0.44</v>
      </c>
      <c r="K342" s="210">
        <v>6880000</v>
      </c>
      <c r="L342" s="209"/>
      <c r="M342" s="211" t="s">
        <v>5162</v>
      </c>
      <c r="N342" s="211" t="s">
        <v>5180</v>
      </c>
      <c r="O342" s="211" t="s">
        <v>5116</v>
      </c>
    </row>
    <row r="343" spans="1:15" ht="14.25">
      <c r="A343" s="209" t="s">
        <v>5628</v>
      </c>
      <c r="B343" s="209"/>
      <c r="C343" s="210">
        <v>0</v>
      </c>
      <c r="D343" s="210">
        <v>87</v>
      </c>
      <c r="E343" s="210">
        <v>78</v>
      </c>
      <c r="F343" s="210">
        <v>3</v>
      </c>
      <c r="G343" s="210">
        <v>110</v>
      </c>
      <c r="H343" s="210">
        <f t="shared" si="1"/>
        <v>77</v>
      </c>
      <c r="I343" s="210">
        <v>24</v>
      </c>
      <c r="J343" s="210">
        <v>0.54</v>
      </c>
      <c r="K343" s="210">
        <v>92800000</v>
      </c>
      <c r="L343" s="209"/>
      <c r="M343" s="211" t="s">
        <v>5062</v>
      </c>
      <c r="N343" s="211" t="s">
        <v>5151</v>
      </c>
      <c r="O343" s="211" t="s">
        <v>5094</v>
      </c>
    </row>
    <row r="344" spans="1:15" ht="14.25">
      <c r="A344" s="209" t="s">
        <v>5629</v>
      </c>
      <c r="B344" s="209"/>
      <c r="C344" s="210">
        <v>0</v>
      </c>
      <c r="D344" s="210">
        <v>38</v>
      </c>
      <c r="E344" s="210">
        <v>80</v>
      </c>
      <c r="F344" s="210">
        <v>2</v>
      </c>
      <c r="G344" s="210">
        <v>110</v>
      </c>
      <c r="H344" s="210">
        <f t="shared" si="1"/>
        <v>77</v>
      </c>
      <c r="I344" s="210">
        <v>19</v>
      </c>
      <c r="J344" s="210">
        <v>0.03</v>
      </c>
      <c r="K344" s="210">
        <v>736000</v>
      </c>
      <c r="L344" s="209"/>
      <c r="M344" s="211" t="s">
        <v>5185</v>
      </c>
      <c r="N344" s="211" t="s">
        <v>5489</v>
      </c>
      <c r="O344" s="211" t="s">
        <v>5490</v>
      </c>
    </row>
    <row r="345" spans="1:15" ht="14.25">
      <c r="A345" s="209" t="s">
        <v>5630</v>
      </c>
      <c r="B345" s="209"/>
      <c r="C345" s="210">
        <v>0</v>
      </c>
      <c r="D345" s="210">
        <v>51</v>
      </c>
      <c r="E345" s="210">
        <v>13</v>
      </c>
      <c r="F345" s="210">
        <v>4</v>
      </c>
      <c r="G345" s="210">
        <v>110</v>
      </c>
      <c r="H345" s="210">
        <f t="shared" si="1"/>
        <v>77</v>
      </c>
      <c r="I345" s="210">
        <v>34</v>
      </c>
      <c r="J345" s="210">
        <v>0.1</v>
      </c>
      <c r="K345" s="210">
        <v>13500</v>
      </c>
      <c r="L345" s="209"/>
      <c r="M345" s="211" t="s">
        <v>5170</v>
      </c>
      <c r="N345" s="211" t="s">
        <v>5171</v>
      </c>
      <c r="O345" s="211" t="s">
        <v>5631</v>
      </c>
    </row>
    <row r="346" spans="1:15" ht="14.25">
      <c r="A346" s="209" t="s">
        <v>4072</v>
      </c>
      <c r="B346" s="209"/>
      <c r="C346" s="210">
        <v>0</v>
      </c>
      <c r="D346" s="210">
        <v>68</v>
      </c>
      <c r="E346" s="210">
        <v>25</v>
      </c>
      <c r="F346" s="210">
        <v>24</v>
      </c>
      <c r="G346" s="210">
        <v>110</v>
      </c>
      <c r="H346" s="210">
        <f t="shared" si="1"/>
        <v>77</v>
      </c>
      <c r="I346" s="210">
        <v>28</v>
      </c>
      <c r="J346" s="210">
        <v>0.37</v>
      </c>
      <c r="K346" s="210">
        <v>25300000</v>
      </c>
      <c r="L346" s="209"/>
      <c r="M346" s="211" t="s">
        <v>5481</v>
      </c>
      <c r="N346" s="211" t="s">
        <v>5632</v>
      </c>
      <c r="O346" s="211" t="s">
        <v>5633</v>
      </c>
    </row>
    <row r="347" spans="1:15" ht="14.25">
      <c r="A347" s="209" t="s">
        <v>5634</v>
      </c>
      <c r="B347" s="209"/>
      <c r="C347" s="210">
        <v>0</v>
      </c>
      <c r="D347" s="210">
        <v>85</v>
      </c>
      <c r="E347" s="210">
        <v>7</v>
      </c>
      <c r="F347" s="210">
        <v>8</v>
      </c>
      <c r="G347" s="210">
        <v>110</v>
      </c>
      <c r="H347" s="210">
        <f t="shared" si="1"/>
        <v>77</v>
      </c>
      <c r="I347" s="210">
        <v>22</v>
      </c>
      <c r="J347" s="210">
        <v>0.12</v>
      </c>
      <c r="K347" s="210">
        <v>75100000</v>
      </c>
      <c r="L347" s="209"/>
      <c r="M347" s="211" t="s">
        <v>5062</v>
      </c>
      <c r="N347" s="211" t="s">
        <v>5063</v>
      </c>
      <c r="O347" s="211" t="s">
        <v>5066</v>
      </c>
    </row>
    <row r="348" spans="1:15" ht="14.25">
      <c r="A348" s="209" t="s">
        <v>5635</v>
      </c>
      <c r="B348" s="209"/>
      <c r="C348" s="210">
        <v>0</v>
      </c>
      <c r="D348" s="210">
        <v>61</v>
      </c>
      <c r="E348" s="210">
        <v>3</v>
      </c>
      <c r="F348" s="210">
        <v>2</v>
      </c>
      <c r="G348" s="210">
        <v>110</v>
      </c>
      <c r="H348" s="210">
        <f t="shared" si="1"/>
        <v>77</v>
      </c>
      <c r="I348" s="210">
        <v>21</v>
      </c>
      <c r="J348" s="210">
        <v>0.27</v>
      </c>
      <c r="K348" s="210">
        <v>18300000</v>
      </c>
      <c r="L348" s="209"/>
      <c r="M348" s="211" t="s">
        <v>5114</v>
      </c>
      <c r="N348" s="211" t="s">
        <v>5331</v>
      </c>
      <c r="O348" s="211" t="s">
        <v>5332</v>
      </c>
    </row>
    <row r="349" spans="1:15" ht="14.25">
      <c r="A349" s="209" t="s">
        <v>5636</v>
      </c>
      <c r="B349" s="209"/>
      <c r="C349" s="210">
        <v>0</v>
      </c>
      <c r="D349" s="210">
        <v>59</v>
      </c>
      <c r="E349" s="210">
        <v>4</v>
      </c>
      <c r="F349" s="210">
        <v>1</v>
      </c>
      <c r="G349" s="210">
        <v>110</v>
      </c>
      <c r="H349" s="210">
        <f t="shared" si="1"/>
        <v>77</v>
      </c>
      <c r="I349" s="210">
        <v>19</v>
      </c>
      <c r="J349" s="210">
        <v>0.12</v>
      </c>
      <c r="K349" s="210">
        <v>73600000</v>
      </c>
      <c r="L349" s="209"/>
      <c r="M349" s="211" t="s">
        <v>5170</v>
      </c>
      <c r="N349" s="211" t="s">
        <v>5171</v>
      </c>
      <c r="O349" s="211" t="s">
        <v>5172</v>
      </c>
    </row>
    <row r="350" spans="1:15" ht="14.25">
      <c r="A350" s="209" t="s">
        <v>5637</v>
      </c>
      <c r="B350" s="209"/>
      <c r="C350" s="210">
        <v>0</v>
      </c>
      <c r="D350" s="210">
        <v>54</v>
      </c>
      <c r="E350" s="210">
        <v>11</v>
      </c>
      <c r="F350" s="210">
        <v>21</v>
      </c>
      <c r="G350" s="210">
        <v>110</v>
      </c>
      <c r="H350" s="210">
        <f t="shared" si="1"/>
        <v>77</v>
      </c>
      <c r="I350" s="210">
        <v>21</v>
      </c>
      <c r="J350" s="210">
        <v>7.0000000000000007E-2</v>
      </c>
      <c r="K350" s="210">
        <v>1140000</v>
      </c>
      <c r="L350" s="209"/>
      <c r="M350" s="211" t="s">
        <v>5092</v>
      </c>
      <c r="N350" s="211" t="s">
        <v>5148</v>
      </c>
      <c r="O350" s="211" t="s">
        <v>5534</v>
      </c>
    </row>
    <row r="351" spans="1:15" ht="14.25">
      <c r="A351" s="209" t="s">
        <v>5638</v>
      </c>
      <c r="B351" s="209"/>
      <c r="C351" s="210">
        <v>0</v>
      </c>
      <c r="D351" s="210">
        <v>6</v>
      </c>
      <c r="E351" s="210">
        <v>7</v>
      </c>
      <c r="F351" s="210">
        <v>1</v>
      </c>
      <c r="G351" s="210">
        <v>110</v>
      </c>
      <c r="H351" s="210">
        <f t="shared" si="1"/>
        <v>77</v>
      </c>
      <c r="I351" s="210">
        <v>20</v>
      </c>
      <c r="J351" s="210">
        <v>0.05</v>
      </c>
      <c r="K351" s="210">
        <v>37800</v>
      </c>
      <c r="L351" s="209"/>
      <c r="M351" s="211" t="s">
        <v>5639</v>
      </c>
      <c r="N351" s="211" t="s">
        <v>5640</v>
      </c>
      <c r="O351" s="211" t="s">
        <v>5641</v>
      </c>
    </row>
    <row r="352" spans="1:15" ht="14.25">
      <c r="A352" s="209" t="s">
        <v>5642</v>
      </c>
      <c r="B352" s="209"/>
      <c r="C352" s="210">
        <v>0</v>
      </c>
      <c r="D352" s="210">
        <v>54</v>
      </c>
      <c r="E352" s="210">
        <v>49</v>
      </c>
      <c r="F352" s="210">
        <v>59</v>
      </c>
      <c r="G352" s="210">
        <v>110</v>
      </c>
      <c r="H352" s="210">
        <f t="shared" si="1"/>
        <v>77</v>
      </c>
      <c r="I352" s="210">
        <v>23</v>
      </c>
      <c r="J352" s="210">
        <v>0.09</v>
      </c>
      <c r="K352" s="210">
        <v>18300000</v>
      </c>
      <c r="L352" s="209"/>
      <c r="M352" s="211" t="s">
        <v>5092</v>
      </c>
      <c r="N352" s="211" t="s">
        <v>5643</v>
      </c>
      <c r="O352" s="211" t="s">
        <v>5139</v>
      </c>
    </row>
    <row r="353" spans="1:15" ht="14.25">
      <c r="A353" s="209" t="s">
        <v>5644</v>
      </c>
      <c r="B353" s="209"/>
      <c r="C353" s="210">
        <v>0</v>
      </c>
      <c r="D353" s="210">
        <v>43</v>
      </c>
      <c r="E353" s="210">
        <v>85</v>
      </c>
      <c r="F353" s="210">
        <v>25</v>
      </c>
      <c r="G353" s="210">
        <v>110</v>
      </c>
      <c r="H353" s="210">
        <f t="shared" si="1"/>
        <v>77</v>
      </c>
      <c r="I353" s="210">
        <v>19</v>
      </c>
      <c r="J353" s="210">
        <v>0.06</v>
      </c>
      <c r="K353" s="210">
        <v>25800000</v>
      </c>
      <c r="L353" s="209"/>
      <c r="M353" s="211" t="s">
        <v>5645</v>
      </c>
      <c r="N353" s="211" t="s">
        <v>5063</v>
      </c>
      <c r="O353" s="211" t="s">
        <v>5094</v>
      </c>
    </row>
    <row r="354" spans="1:15" ht="14.25">
      <c r="A354" s="209" t="s">
        <v>5646</v>
      </c>
      <c r="B354" s="209"/>
      <c r="C354" s="210">
        <v>0</v>
      </c>
      <c r="D354" s="210">
        <v>24</v>
      </c>
      <c r="E354" s="210">
        <v>9</v>
      </c>
      <c r="F354" s="210">
        <v>36</v>
      </c>
      <c r="G354" s="210">
        <v>110</v>
      </c>
      <c r="H354" s="210">
        <f t="shared" si="1"/>
        <v>77</v>
      </c>
      <c r="I354" s="210">
        <v>28</v>
      </c>
      <c r="J354" s="210">
        <v>0.18</v>
      </c>
      <c r="K354" s="210">
        <v>1000000</v>
      </c>
      <c r="L354" s="209"/>
      <c r="M354" s="211" t="s">
        <v>5647</v>
      </c>
      <c r="N354" s="211" t="s">
        <v>5204</v>
      </c>
      <c r="O354" s="211" t="s">
        <v>5415</v>
      </c>
    </row>
    <row r="355" spans="1:15" ht="14.25">
      <c r="A355" s="209" t="s">
        <v>5648</v>
      </c>
      <c r="B355" s="209"/>
      <c r="C355" s="210">
        <v>0</v>
      </c>
      <c r="D355" s="210">
        <v>56</v>
      </c>
      <c r="E355" s="210">
        <v>55</v>
      </c>
      <c r="F355" s="210">
        <v>20</v>
      </c>
      <c r="G355" s="210">
        <v>110</v>
      </c>
      <c r="H355" s="210">
        <f t="shared" si="1"/>
        <v>77</v>
      </c>
      <c r="I355" s="210">
        <v>12</v>
      </c>
      <c r="J355" s="210">
        <v>0.16</v>
      </c>
      <c r="K355" s="210">
        <v>84800000</v>
      </c>
      <c r="L355" s="209"/>
      <c r="M355" s="211" t="s">
        <v>5062</v>
      </c>
      <c r="N355" s="211" t="s">
        <v>5159</v>
      </c>
      <c r="O355" s="211" t="s">
        <v>5419</v>
      </c>
    </row>
    <row r="356" spans="1:15" ht="14.25">
      <c r="A356" s="209" t="s">
        <v>5649</v>
      </c>
      <c r="B356" s="209"/>
      <c r="C356" s="210">
        <v>0</v>
      </c>
      <c r="D356" s="210">
        <v>41</v>
      </c>
      <c r="E356" s="210">
        <v>57</v>
      </c>
      <c r="F356" s="210">
        <v>94</v>
      </c>
      <c r="G356" s="210">
        <v>110</v>
      </c>
      <c r="H356" s="210">
        <f t="shared" si="1"/>
        <v>77</v>
      </c>
      <c r="I356" s="210">
        <v>16</v>
      </c>
      <c r="J356" s="210">
        <v>0.36</v>
      </c>
      <c r="K356" s="210">
        <v>1240000</v>
      </c>
      <c r="L356" s="209"/>
      <c r="M356" s="211" t="s">
        <v>5092</v>
      </c>
      <c r="N356" s="211" t="s">
        <v>5650</v>
      </c>
      <c r="O356" s="211" t="s">
        <v>5139</v>
      </c>
    </row>
    <row r="357" spans="1:15" ht="14.25">
      <c r="A357" s="209" t="s">
        <v>5651</v>
      </c>
      <c r="B357" s="209"/>
      <c r="C357" s="210">
        <v>0</v>
      </c>
      <c r="D357" s="210">
        <v>4</v>
      </c>
      <c r="E357" s="210">
        <v>20</v>
      </c>
      <c r="F357" s="210">
        <v>5</v>
      </c>
      <c r="G357" s="210">
        <v>110</v>
      </c>
      <c r="H357" s="210">
        <f t="shared" si="1"/>
        <v>77</v>
      </c>
      <c r="I357" s="210">
        <v>22</v>
      </c>
      <c r="J357" s="210">
        <v>0.11</v>
      </c>
      <c r="K357" s="210">
        <v>80100000</v>
      </c>
      <c r="L357" s="209"/>
      <c r="M357" s="211" t="s">
        <v>5155</v>
      </c>
      <c r="N357" s="211" t="s">
        <v>5156</v>
      </c>
      <c r="O357" s="211" t="s">
        <v>5308</v>
      </c>
    </row>
    <row r="358" spans="1:15" ht="14.25">
      <c r="A358" s="209" t="s">
        <v>5652</v>
      </c>
      <c r="B358" s="209"/>
      <c r="C358" s="210">
        <v>0</v>
      </c>
      <c r="D358" s="210">
        <v>14</v>
      </c>
      <c r="E358" s="210">
        <v>26</v>
      </c>
      <c r="F358" s="210">
        <v>52</v>
      </c>
      <c r="G358" s="210">
        <v>110</v>
      </c>
      <c r="H358" s="210">
        <f t="shared" si="1"/>
        <v>77</v>
      </c>
      <c r="I358" s="210">
        <v>13</v>
      </c>
      <c r="J358" s="210">
        <v>0.03</v>
      </c>
      <c r="K358" s="210">
        <v>12400000</v>
      </c>
      <c r="L358" s="209"/>
      <c r="M358" s="211" t="s">
        <v>5072</v>
      </c>
      <c r="N358" s="211" t="s">
        <v>5653</v>
      </c>
      <c r="O358" s="211" t="s">
        <v>5193</v>
      </c>
    </row>
    <row r="359" spans="1:15" ht="14.25">
      <c r="A359" s="209" t="s">
        <v>5654</v>
      </c>
      <c r="B359" s="209"/>
      <c r="C359" s="210">
        <v>0</v>
      </c>
      <c r="D359" s="210">
        <v>27</v>
      </c>
      <c r="E359" s="210">
        <v>40</v>
      </c>
      <c r="F359" s="210">
        <v>8</v>
      </c>
      <c r="G359" s="210">
        <v>110</v>
      </c>
      <c r="H359" s="210">
        <f t="shared" si="1"/>
        <v>77</v>
      </c>
      <c r="I359" s="210">
        <v>22</v>
      </c>
      <c r="J359" s="210">
        <v>0.16</v>
      </c>
      <c r="K359" s="210">
        <v>8410000</v>
      </c>
      <c r="L359" s="209"/>
      <c r="M359" s="211" t="s">
        <v>5190</v>
      </c>
      <c r="N359" s="211" t="s">
        <v>5331</v>
      </c>
      <c r="O359" s="211" t="s">
        <v>5191</v>
      </c>
    </row>
    <row r="360" spans="1:15" ht="14.25">
      <c r="A360" s="209" t="s">
        <v>5655</v>
      </c>
      <c r="B360" s="209"/>
      <c r="C360" s="210">
        <v>0</v>
      </c>
      <c r="D360" s="210">
        <v>69</v>
      </c>
      <c r="E360" s="210">
        <v>3</v>
      </c>
      <c r="F360" s="210">
        <v>2</v>
      </c>
      <c r="G360" s="210">
        <v>110</v>
      </c>
      <c r="H360" s="210">
        <f t="shared" si="1"/>
        <v>77</v>
      </c>
      <c r="I360" s="210">
        <v>26</v>
      </c>
      <c r="J360" s="210">
        <v>0.19</v>
      </c>
      <c r="K360" s="210">
        <v>39600000</v>
      </c>
      <c r="L360" s="209"/>
      <c r="M360" s="211" t="s">
        <v>5062</v>
      </c>
      <c r="N360" s="211" t="s">
        <v>5063</v>
      </c>
      <c r="O360" s="211" t="s">
        <v>5102</v>
      </c>
    </row>
    <row r="361" spans="1:15" ht="14.25">
      <c r="A361" s="209" t="s">
        <v>5656</v>
      </c>
      <c r="B361" s="209"/>
      <c r="C361" s="210">
        <v>0</v>
      </c>
      <c r="D361" s="210">
        <v>50</v>
      </c>
      <c r="E361" s="210">
        <v>6</v>
      </c>
      <c r="F361" s="210">
        <v>13</v>
      </c>
      <c r="G361" s="210">
        <v>110</v>
      </c>
      <c r="H361" s="210">
        <f t="shared" si="1"/>
        <v>77</v>
      </c>
      <c r="I361" s="210">
        <v>15</v>
      </c>
      <c r="J361" s="210">
        <v>0.06</v>
      </c>
      <c r="K361" s="212">
        <v>128000000</v>
      </c>
      <c r="L361" s="209"/>
      <c r="M361" s="211" t="s">
        <v>5481</v>
      </c>
      <c r="N361" s="211" t="s">
        <v>5277</v>
      </c>
      <c r="O361" s="211" t="s">
        <v>5278</v>
      </c>
    </row>
    <row r="362" spans="1:15" ht="14.25">
      <c r="A362" s="209" t="s">
        <v>5657</v>
      </c>
      <c r="B362" s="209"/>
      <c r="C362" s="210">
        <v>0</v>
      </c>
      <c r="D362" s="210">
        <v>67</v>
      </c>
      <c r="E362" s="210">
        <v>47</v>
      </c>
      <c r="F362" s="210">
        <v>89</v>
      </c>
      <c r="G362" s="210">
        <v>110</v>
      </c>
      <c r="H362" s="210">
        <f t="shared" si="1"/>
        <v>77</v>
      </c>
      <c r="I362" s="210">
        <v>21</v>
      </c>
      <c r="J362" s="210">
        <v>0.02</v>
      </c>
      <c r="K362" s="210">
        <v>64000000</v>
      </c>
      <c r="L362" s="209"/>
      <c r="M362" s="211" t="s">
        <v>5645</v>
      </c>
      <c r="N362" s="211" t="s">
        <v>5658</v>
      </c>
      <c r="O362" s="211" t="s">
        <v>5139</v>
      </c>
    </row>
    <row r="363" spans="1:15" ht="14.25">
      <c r="A363" s="209" t="s">
        <v>5659</v>
      </c>
      <c r="B363" s="209"/>
      <c r="C363" s="210">
        <v>0</v>
      </c>
      <c r="D363" s="210">
        <v>74</v>
      </c>
      <c r="E363" s="210">
        <v>12</v>
      </c>
      <c r="F363" s="210">
        <v>9</v>
      </c>
      <c r="G363" s="210">
        <v>110</v>
      </c>
      <c r="H363" s="210">
        <f t="shared" si="1"/>
        <v>77</v>
      </c>
      <c r="I363" s="210">
        <v>22</v>
      </c>
      <c r="J363" s="210">
        <v>0.12</v>
      </c>
      <c r="K363" s="210">
        <v>33500000</v>
      </c>
      <c r="L363" s="209"/>
      <c r="M363" s="211" t="s">
        <v>5162</v>
      </c>
      <c r="N363" s="211" t="s">
        <v>5035</v>
      </c>
      <c r="O363" s="211" t="s">
        <v>5036</v>
      </c>
    </row>
    <row r="364" spans="1:15" ht="14.25">
      <c r="A364" s="209" t="s">
        <v>5660</v>
      </c>
      <c r="B364" s="209"/>
      <c r="C364" s="210">
        <v>0</v>
      </c>
      <c r="D364" s="210">
        <v>4</v>
      </c>
      <c r="E364" s="210">
        <v>17</v>
      </c>
      <c r="F364" s="210">
        <v>7</v>
      </c>
      <c r="G364" s="210">
        <v>110</v>
      </c>
      <c r="H364" s="210">
        <f t="shared" si="1"/>
        <v>77</v>
      </c>
      <c r="I364" s="210">
        <v>22</v>
      </c>
      <c r="J364" s="210">
        <v>0.04</v>
      </c>
      <c r="K364" s="212">
        <v>441000000</v>
      </c>
      <c r="L364" s="209"/>
      <c r="M364" s="211" t="s">
        <v>5234</v>
      </c>
      <c r="N364" s="211" t="s">
        <v>5235</v>
      </c>
      <c r="O364" s="211" t="s">
        <v>5236</v>
      </c>
    </row>
    <row r="365" spans="1:15" ht="14.25">
      <c r="A365" s="209" t="s">
        <v>5661</v>
      </c>
      <c r="B365" s="209"/>
      <c r="C365" s="210">
        <v>0</v>
      </c>
      <c r="D365" s="210">
        <v>50</v>
      </c>
      <c r="E365" s="210">
        <v>4</v>
      </c>
      <c r="F365" s="210">
        <v>5</v>
      </c>
      <c r="G365" s="210">
        <v>110</v>
      </c>
      <c r="H365" s="210">
        <f t="shared" si="1"/>
        <v>77</v>
      </c>
      <c r="I365" s="210">
        <v>35</v>
      </c>
      <c r="J365" s="210">
        <v>0.04</v>
      </c>
      <c r="K365" s="210">
        <v>50800000</v>
      </c>
      <c r="L365" s="209"/>
      <c r="M365" s="211" t="s">
        <v>5062</v>
      </c>
      <c r="N365" s="211" t="s">
        <v>5063</v>
      </c>
      <c r="O365" s="211" t="s">
        <v>5066</v>
      </c>
    </row>
    <row r="366" spans="1:15" ht="14.25">
      <c r="A366" s="209" t="s">
        <v>5662</v>
      </c>
      <c r="B366" s="209"/>
      <c r="C366" s="210">
        <v>0</v>
      </c>
      <c r="D366" s="210">
        <v>53</v>
      </c>
      <c r="E366" s="210">
        <v>46</v>
      </c>
      <c r="F366" s="210">
        <v>56</v>
      </c>
      <c r="G366" s="210">
        <v>110</v>
      </c>
      <c r="H366" s="210">
        <f t="shared" si="1"/>
        <v>77</v>
      </c>
      <c r="I366" s="210">
        <v>21</v>
      </c>
      <c r="J366" s="210">
        <v>0.06</v>
      </c>
      <c r="K366" s="210">
        <v>92</v>
      </c>
      <c r="L366" s="209"/>
      <c r="M366" s="211" t="s">
        <v>5185</v>
      </c>
      <c r="N366" s="211" t="s">
        <v>5663</v>
      </c>
      <c r="O366" s="211" t="s">
        <v>5664</v>
      </c>
    </row>
    <row r="367" spans="1:15" ht="14.25">
      <c r="A367" s="209" t="s">
        <v>5665</v>
      </c>
      <c r="B367" s="209"/>
      <c r="C367" s="210">
        <v>0</v>
      </c>
      <c r="D367" s="210">
        <v>83</v>
      </c>
      <c r="E367" s="210">
        <v>4</v>
      </c>
      <c r="F367" s="210">
        <v>3</v>
      </c>
      <c r="G367" s="210">
        <v>110</v>
      </c>
      <c r="H367" s="210">
        <f t="shared" si="1"/>
        <v>77</v>
      </c>
      <c r="I367" s="210">
        <v>15</v>
      </c>
      <c r="J367" s="210">
        <v>0.74</v>
      </c>
      <c r="K367" s="210">
        <v>79000000</v>
      </c>
      <c r="L367" s="209"/>
      <c r="M367" s="211" t="s">
        <v>5301</v>
      </c>
      <c r="N367" s="211" t="s">
        <v>5666</v>
      </c>
      <c r="O367" s="211" t="s">
        <v>5667</v>
      </c>
    </row>
    <row r="368" spans="1:15" ht="14.25">
      <c r="A368" s="209" t="s">
        <v>5668</v>
      </c>
      <c r="B368" s="209"/>
      <c r="C368" s="210">
        <v>0</v>
      </c>
      <c r="D368" s="210">
        <v>80</v>
      </c>
      <c r="E368" s="210">
        <v>22</v>
      </c>
      <c r="F368" s="210">
        <v>1</v>
      </c>
      <c r="G368" s="210">
        <v>110</v>
      </c>
      <c r="H368" s="210">
        <f t="shared" si="1"/>
        <v>77</v>
      </c>
      <c r="I368" s="210">
        <v>19</v>
      </c>
      <c r="J368" s="210">
        <v>0.02</v>
      </c>
      <c r="K368" s="212">
        <v>120000000</v>
      </c>
      <c r="L368" s="209"/>
      <c r="M368" s="211" t="s">
        <v>5062</v>
      </c>
      <c r="N368" s="211" t="s">
        <v>5159</v>
      </c>
      <c r="O368" s="211" t="s">
        <v>5475</v>
      </c>
    </row>
    <row r="369" spans="1:15" ht="14.25">
      <c r="A369" s="209" t="s">
        <v>5669</v>
      </c>
      <c r="B369" s="209"/>
      <c r="C369" s="210">
        <v>0</v>
      </c>
      <c r="D369" s="210">
        <v>3</v>
      </c>
      <c r="E369" s="210">
        <v>14</v>
      </c>
      <c r="F369" s="210">
        <v>39</v>
      </c>
      <c r="G369" s="210">
        <v>110</v>
      </c>
      <c r="H369" s="210">
        <f t="shared" si="1"/>
        <v>77</v>
      </c>
      <c r="I369" s="210">
        <v>17</v>
      </c>
      <c r="J369" s="210">
        <v>0.09</v>
      </c>
      <c r="K369" s="210">
        <v>930000</v>
      </c>
      <c r="L369" s="209"/>
      <c r="M369" s="211" t="s">
        <v>5076</v>
      </c>
      <c r="N369" s="211" t="s">
        <v>5077</v>
      </c>
      <c r="O369" s="211" t="s">
        <v>5078</v>
      </c>
    </row>
    <row r="370" spans="1:15" ht="14.25">
      <c r="A370" s="209" t="s">
        <v>5670</v>
      </c>
      <c r="B370" s="209"/>
      <c r="C370" s="210">
        <v>0</v>
      </c>
      <c r="D370" s="210">
        <v>36</v>
      </c>
      <c r="E370" s="210">
        <v>38</v>
      </c>
      <c r="F370" s="210">
        <v>94</v>
      </c>
      <c r="G370" s="210">
        <v>110</v>
      </c>
      <c r="H370" s="210">
        <f t="shared" si="1"/>
        <v>77</v>
      </c>
      <c r="I370" s="210">
        <v>25</v>
      </c>
      <c r="J370" s="210">
        <v>0.43</v>
      </c>
      <c r="K370" s="210">
        <v>16600000</v>
      </c>
      <c r="L370" s="209"/>
      <c r="M370" s="211" t="s">
        <v>5671</v>
      </c>
      <c r="N370" s="211" t="s">
        <v>5232</v>
      </c>
      <c r="O370" s="211" t="s">
        <v>5199</v>
      </c>
    </row>
    <row r="371" spans="1:15" ht="14.25">
      <c r="A371" s="209" t="s">
        <v>5672</v>
      </c>
      <c r="B371" s="209"/>
      <c r="C371" s="210">
        <v>0</v>
      </c>
      <c r="D371" s="210">
        <v>50</v>
      </c>
      <c r="E371" s="210">
        <v>72</v>
      </c>
      <c r="F371" s="210">
        <v>6</v>
      </c>
      <c r="G371" s="210">
        <v>110</v>
      </c>
      <c r="H371" s="210">
        <f t="shared" si="1"/>
        <v>77</v>
      </c>
      <c r="I371" s="210">
        <v>22</v>
      </c>
      <c r="J371" s="210">
        <v>0.21</v>
      </c>
      <c r="K371" s="210">
        <v>85900000</v>
      </c>
      <c r="L371" s="209"/>
      <c r="M371" s="211" t="s">
        <v>5190</v>
      </c>
      <c r="N371" s="211" t="s">
        <v>5035</v>
      </c>
      <c r="O371" s="211" t="s">
        <v>5673</v>
      </c>
    </row>
    <row r="372" spans="1:15" ht="14.25">
      <c r="A372" s="209" t="s">
        <v>5674</v>
      </c>
      <c r="B372" s="209"/>
      <c r="C372" s="210">
        <v>0</v>
      </c>
      <c r="D372" s="210">
        <v>68</v>
      </c>
      <c r="E372" s="210">
        <v>21</v>
      </c>
      <c r="F372" s="210">
        <v>9</v>
      </c>
      <c r="G372" s="210">
        <v>110</v>
      </c>
      <c r="H372" s="210">
        <f t="shared" si="1"/>
        <v>77</v>
      </c>
      <c r="I372" s="210">
        <v>22</v>
      </c>
      <c r="J372" s="210">
        <v>0.41</v>
      </c>
      <c r="K372" s="210">
        <v>10300000</v>
      </c>
      <c r="L372" s="209"/>
      <c r="M372" s="211" t="s">
        <v>5675</v>
      </c>
      <c r="N372" s="211" t="s">
        <v>5125</v>
      </c>
      <c r="O372" s="211" t="s">
        <v>5078</v>
      </c>
    </row>
    <row r="373" spans="1:15" ht="14.25">
      <c r="A373" s="209" t="s">
        <v>5676</v>
      </c>
      <c r="B373" s="209"/>
      <c r="C373" s="210">
        <v>0</v>
      </c>
      <c r="D373" s="210">
        <v>56</v>
      </c>
      <c r="E373" s="210">
        <v>15</v>
      </c>
      <c r="F373" s="210">
        <v>25</v>
      </c>
      <c r="G373" s="210">
        <v>110</v>
      </c>
      <c r="H373" s="210">
        <f t="shared" si="1"/>
        <v>77</v>
      </c>
      <c r="I373" s="210">
        <v>19</v>
      </c>
      <c r="J373" s="210">
        <v>0.1</v>
      </c>
      <c r="K373" s="212">
        <v>120000000</v>
      </c>
      <c r="L373" s="209"/>
      <c r="M373" s="211" t="s">
        <v>5312</v>
      </c>
      <c r="N373" s="211" t="s">
        <v>5313</v>
      </c>
      <c r="O373" s="211" t="s">
        <v>5314</v>
      </c>
    </row>
    <row r="374" spans="1:15" ht="14.25">
      <c r="A374" s="209" t="s">
        <v>5677</v>
      </c>
      <c r="B374" s="209"/>
      <c r="C374" s="210">
        <v>0</v>
      </c>
      <c r="D374" s="210">
        <v>6</v>
      </c>
      <c r="E374" s="210">
        <v>43</v>
      </c>
      <c r="F374" s="210">
        <v>20</v>
      </c>
      <c r="G374" s="210">
        <v>110</v>
      </c>
      <c r="H374" s="210">
        <f t="shared" si="1"/>
        <v>77</v>
      </c>
      <c r="I374" s="210">
        <v>25</v>
      </c>
      <c r="J374" s="210">
        <v>0.02</v>
      </c>
      <c r="K374" s="212">
        <v>179000000</v>
      </c>
      <c r="L374" s="209"/>
      <c r="M374" s="211" t="s">
        <v>5481</v>
      </c>
      <c r="N374" s="211" t="s">
        <v>5277</v>
      </c>
      <c r="O374" s="211" t="s">
        <v>5271</v>
      </c>
    </row>
    <row r="375" spans="1:15" ht="14.25">
      <c r="A375" s="209" t="s">
        <v>5678</v>
      </c>
      <c r="B375" s="209"/>
      <c r="C375" s="210">
        <v>0</v>
      </c>
      <c r="D375" s="210">
        <v>17</v>
      </c>
      <c r="E375" s="210">
        <v>66</v>
      </c>
      <c r="F375" s="210">
        <v>22</v>
      </c>
      <c r="G375" s="210">
        <v>110</v>
      </c>
      <c r="H375" s="210">
        <f t="shared" si="1"/>
        <v>77</v>
      </c>
      <c r="I375" s="210">
        <v>17</v>
      </c>
      <c r="J375" s="210">
        <v>0.02</v>
      </c>
      <c r="K375" s="210">
        <v>95200000</v>
      </c>
      <c r="L375" s="209"/>
      <c r="M375" s="211" t="s">
        <v>5270</v>
      </c>
      <c r="N375" s="211" t="s">
        <v>5277</v>
      </c>
      <c r="O375" s="211" t="s">
        <v>5271</v>
      </c>
    </row>
    <row r="376" spans="1:15" ht="14.25">
      <c r="A376" s="209" t="s">
        <v>5679</v>
      </c>
      <c r="B376" s="209"/>
      <c r="C376" s="210">
        <v>0</v>
      </c>
      <c r="D376" s="210">
        <v>20</v>
      </c>
      <c r="E376" s="210">
        <v>2</v>
      </c>
      <c r="F376" s="210">
        <v>1</v>
      </c>
      <c r="G376" s="210">
        <v>110</v>
      </c>
      <c r="H376" s="210">
        <f t="shared" si="1"/>
        <v>77</v>
      </c>
      <c r="I376" s="210">
        <v>18</v>
      </c>
      <c r="J376" s="210">
        <v>0.1</v>
      </c>
      <c r="K376" s="210">
        <v>214000</v>
      </c>
      <c r="L376" s="209"/>
      <c r="M376" s="211" t="s">
        <v>5234</v>
      </c>
      <c r="N376" s="211" t="s">
        <v>5235</v>
      </c>
      <c r="O376" s="211" t="s">
        <v>5236</v>
      </c>
    </row>
    <row r="377" spans="1:15" ht="14.25">
      <c r="A377" s="209" t="s">
        <v>5680</v>
      </c>
      <c r="B377" s="209"/>
      <c r="C377" s="210">
        <v>0</v>
      </c>
      <c r="D377" s="210">
        <v>83</v>
      </c>
      <c r="E377" s="210">
        <v>12</v>
      </c>
      <c r="F377" s="210">
        <v>11</v>
      </c>
      <c r="G377" s="210">
        <v>110</v>
      </c>
      <c r="H377" s="210">
        <f t="shared" si="1"/>
        <v>77</v>
      </c>
      <c r="I377" s="210">
        <v>26</v>
      </c>
      <c r="J377" s="210">
        <v>0.04</v>
      </c>
      <c r="K377" s="210">
        <v>55800000</v>
      </c>
      <c r="L377" s="209"/>
      <c r="M377" s="211" t="s">
        <v>5350</v>
      </c>
      <c r="N377" s="211" t="s">
        <v>5063</v>
      </c>
      <c r="O377" s="211" t="s">
        <v>5066</v>
      </c>
    </row>
    <row r="378" spans="1:15" ht="14.25">
      <c r="A378" s="209" t="s">
        <v>5681</v>
      </c>
      <c r="B378" s="209"/>
      <c r="C378" s="210">
        <v>0</v>
      </c>
      <c r="D378" s="210">
        <v>9</v>
      </c>
      <c r="E378" s="210">
        <v>3</v>
      </c>
      <c r="F378" s="210">
        <v>10</v>
      </c>
      <c r="G378" s="210">
        <v>110</v>
      </c>
      <c r="H378" s="210">
        <f t="shared" si="1"/>
        <v>77</v>
      </c>
      <c r="I378" s="210">
        <v>16</v>
      </c>
      <c r="J378" s="210">
        <v>0.05</v>
      </c>
      <c r="K378" s="210">
        <v>17100000</v>
      </c>
      <c r="L378" s="209"/>
      <c r="M378" s="211" t="s">
        <v>5312</v>
      </c>
      <c r="N378" s="211" t="s">
        <v>5313</v>
      </c>
      <c r="O378" s="211" t="s">
        <v>5314</v>
      </c>
    </row>
    <row r="379" spans="1:15" ht="14.25">
      <c r="A379" s="209" t="s">
        <v>5682</v>
      </c>
      <c r="B379" s="209"/>
      <c r="C379" s="210">
        <v>0</v>
      </c>
      <c r="D379" s="210">
        <v>39</v>
      </c>
      <c r="E379" s="210">
        <v>71</v>
      </c>
      <c r="F379" s="210">
        <v>31</v>
      </c>
      <c r="G379" s="210">
        <v>110</v>
      </c>
      <c r="H379" s="210">
        <f t="shared" si="1"/>
        <v>77</v>
      </c>
      <c r="I379" s="210">
        <v>22</v>
      </c>
      <c r="J379" s="210">
        <v>7.0000000000000007E-2</v>
      </c>
      <c r="K379" s="212">
        <v>109000000</v>
      </c>
      <c r="L379" s="209"/>
      <c r="M379" s="211" t="s">
        <v>5062</v>
      </c>
      <c r="N379" s="211" t="s">
        <v>5358</v>
      </c>
      <c r="O379" s="211" t="s">
        <v>5475</v>
      </c>
    </row>
    <row r="380" spans="1:15" ht="14.25">
      <c r="A380" s="209" t="s">
        <v>5683</v>
      </c>
      <c r="B380" s="209"/>
      <c r="C380" s="210">
        <v>0</v>
      </c>
      <c r="D380" s="210">
        <v>28</v>
      </c>
      <c r="E380" s="210">
        <v>66</v>
      </c>
      <c r="F380" s="210">
        <v>34</v>
      </c>
      <c r="G380" s="210">
        <v>110</v>
      </c>
      <c r="H380" s="210">
        <f t="shared" si="1"/>
        <v>77</v>
      </c>
      <c r="I380" s="210">
        <v>27</v>
      </c>
      <c r="J380" s="210">
        <v>0.04</v>
      </c>
      <c r="K380" s="210">
        <v>63700000</v>
      </c>
      <c r="L380" s="209"/>
      <c r="M380" s="211" t="s">
        <v>5276</v>
      </c>
      <c r="N380" s="211" t="s">
        <v>5438</v>
      </c>
      <c r="O380" s="211" t="s">
        <v>5359</v>
      </c>
    </row>
    <row r="381" spans="1:15" ht="14.25">
      <c r="A381" s="209" t="s">
        <v>5684</v>
      </c>
      <c r="B381" s="209"/>
      <c r="C381" s="210">
        <v>0</v>
      </c>
      <c r="D381" s="210">
        <v>25</v>
      </c>
      <c r="E381" s="210">
        <v>15</v>
      </c>
      <c r="F381" s="210">
        <v>6</v>
      </c>
      <c r="G381" s="210">
        <v>110</v>
      </c>
      <c r="H381" s="210">
        <f t="shared" si="1"/>
        <v>77</v>
      </c>
      <c r="I381" s="210">
        <v>16</v>
      </c>
      <c r="J381" s="210">
        <v>0.06</v>
      </c>
      <c r="K381" s="210">
        <v>64400000</v>
      </c>
      <c r="L381" s="209"/>
      <c r="M381" s="211" t="s">
        <v>5270</v>
      </c>
      <c r="N381" s="211" t="s">
        <v>5685</v>
      </c>
      <c r="O381" s="211" t="s">
        <v>5271</v>
      </c>
    </row>
    <row r="382" spans="1:15" ht="14.25">
      <c r="A382" s="209" t="s">
        <v>5686</v>
      </c>
      <c r="B382" s="209"/>
      <c r="C382" s="210">
        <v>0</v>
      </c>
      <c r="D382" s="210">
        <v>65</v>
      </c>
      <c r="E382" s="210">
        <v>19</v>
      </c>
      <c r="F382" s="210">
        <v>13</v>
      </c>
      <c r="G382" s="210">
        <v>110</v>
      </c>
      <c r="H382" s="210">
        <f t="shared" si="1"/>
        <v>77</v>
      </c>
      <c r="I382" s="210">
        <v>14</v>
      </c>
      <c r="J382" s="210">
        <v>7.0000000000000007E-2</v>
      </c>
      <c r="K382" s="212">
        <v>101000000</v>
      </c>
      <c r="L382" s="209"/>
      <c r="M382" s="211" t="s">
        <v>5234</v>
      </c>
      <c r="N382" s="211" t="s">
        <v>5235</v>
      </c>
      <c r="O382" s="211" t="s">
        <v>5236</v>
      </c>
    </row>
    <row r="383" spans="1:15" ht="14.25">
      <c r="A383" s="209" t="s">
        <v>5687</v>
      </c>
      <c r="B383" s="209"/>
      <c r="C383" s="210">
        <v>0</v>
      </c>
      <c r="D383" s="210">
        <v>79</v>
      </c>
      <c r="E383" s="210">
        <v>34</v>
      </c>
      <c r="F383" s="210">
        <v>6</v>
      </c>
      <c r="G383" s="210">
        <v>110</v>
      </c>
      <c r="H383" s="210">
        <f t="shared" si="1"/>
        <v>77</v>
      </c>
      <c r="I383" s="210">
        <v>23</v>
      </c>
      <c r="J383" s="210">
        <v>0.04</v>
      </c>
      <c r="K383" s="210">
        <v>2640000</v>
      </c>
      <c r="L383" s="209"/>
      <c r="M383" s="211" t="s">
        <v>5312</v>
      </c>
      <c r="N383" s="211" t="s">
        <v>5444</v>
      </c>
      <c r="O383" s="211" t="s">
        <v>5445</v>
      </c>
    </row>
    <row r="384" spans="1:15" ht="14.25">
      <c r="A384" s="209" t="s">
        <v>5688</v>
      </c>
      <c r="B384" s="209"/>
      <c r="C384" s="210">
        <v>0</v>
      </c>
      <c r="D384" s="210">
        <v>8</v>
      </c>
      <c r="E384" s="210">
        <v>42</v>
      </c>
      <c r="F384" s="210">
        <v>4</v>
      </c>
      <c r="G384" s="210">
        <v>110</v>
      </c>
      <c r="H384" s="210">
        <f t="shared" si="1"/>
        <v>77</v>
      </c>
      <c r="I384" s="210">
        <v>22</v>
      </c>
      <c r="J384" s="210">
        <v>0.02</v>
      </c>
      <c r="K384" s="210">
        <v>14900000</v>
      </c>
      <c r="L384" s="209"/>
      <c r="M384" s="211" t="s">
        <v>5104</v>
      </c>
      <c r="N384" s="211" t="s">
        <v>5105</v>
      </c>
      <c r="O384" s="211" t="s">
        <v>5106</v>
      </c>
    </row>
    <row r="385" spans="1:15" ht="14.25">
      <c r="A385" s="209" t="s">
        <v>5689</v>
      </c>
      <c r="B385" s="209"/>
      <c r="C385" s="210">
        <v>0</v>
      </c>
      <c r="D385" s="210">
        <v>29</v>
      </c>
      <c r="E385" s="210">
        <v>56</v>
      </c>
      <c r="F385" s="210">
        <v>18</v>
      </c>
      <c r="G385" s="210">
        <v>110</v>
      </c>
      <c r="H385" s="210">
        <f t="shared" si="1"/>
        <v>77</v>
      </c>
      <c r="I385" s="210">
        <v>22</v>
      </c>
      <c r="J385" s="210">
        <v>0.02</v>
      </c>
      <c r="K385" s="210">
        <v>90800000</v>
      </c>
      <c r="L385" s="209"/>
      <c r="M385" s="211" t="s">
        <v>5276</v>
      </c>
      <c r="N385" s="211" t="s">
        <v>5690</v>
      </c>
      <c r="O385" s="211" t="s">
        <v>5479</v>
      </c>
    </row>
    <row r="386" spans="1:15" ht="14.25">
      <c r="A386" s="209" t="s">
        <v>5691</v>
      </c>
      <c r="B386" s="209"/>
      <c r="C386" s="210">
        <v>0</v>
      </c>
      <c r="D386" s="210">
        <v>92</v>
      </c>
      <c r="E386" s="210">
        <v>52</v>
      </c>
      <c r="F386" s="210">
        <v>6</v>
      </c>
      <c r="G386" s="210">
        <v>110</v>
      </c>
      <c r="H386" s="210">
        <f t="shared" si="1"/>
        <v>77</v>
      </c>
      <c r="I386" s="210">
        <v>22</v>
      </c>
      <c r="J386" s="210">
        <v>0.11</v>
      </c>
      <c r="K386" s="210">
        <v>3000000</v>
      </c>
      <c r="L386" s="209"/>
      <c r="M386" s="211" t="s">
        <v>5692</v>
      </c>
      <c r="N386" s="211" t="s">
        <v>5693</v>
      </c>
      <c r="O386" s="211" t="s">
        <v>5694</v>
      </c>
    </row>
    <row r="387" spans="1:15" ht="14.25">
      <c r="A387" s="209" t="s">
        <v>5695</v>
      </c>
      <c r="B387" s="209"/>
      <c r="C387" s="210">
        <v>0</v>
      </c>
      <c r="D387" s="210">
        <v>49</v>
      </c>
      <c r="E387" s="210">
        <v>21</v>
      </c>
      <c r="F387" s="210">
        <v>4</v>
      </c>
      <c r="G387" s="210">
        <v>110</v>
      </c>
      <c r="H387" s="210">
        <f t="shared" si="1"/>
        <v>77</v>
      </c>
      <c r="I387" s="210">
        <v>28</v>
      </c>
      <c r="J387" s="210">
        <v>0.04</v>
      </c>
      <c r="K387" s="210">
        <v>95900000</v>
      </c>
      <c r="L387" s="209"/>
      <c r="M387" s="211" t="s">
        <v>5034</v>
      </c>
      <c r="N387" s="211" t="s">
        <v>5035</v>
      </c>
      <c r="O387" s="211" t="s">
        <v>5036</v>
      </c>
    </row>
    <row r="388" spans="1:15" ht="14.25">
      <c r="A388" s="209" t="s">
        <v>5696</v>
      </c>
      <c r="B388" s="209"/>
      <c r="C388" s="210">
        <v>0</v>
      </c>
      <c r="D388" s="210">
        <v>53</v>
      </c>
      <c r="E388" s="210">
        <v>63</v>
      </c>
      <c r="F388" s="210">
        <v>91</v>
      </c>
      <c r="G388" s="210">
        <v>110</v>
      </c>
      <c r="H388" s="210">
        <f t="shared" si="1"/>
        <v>77</v>
      </c>
      <c r="I388" s="210">
        <v>22</v>
      </c>
      <c r="J388" s="210">
        <v>0.03</v>
      </c>
      <c r="K388" s="212">
        <v>362000000</v>
      </c>
      <c r="L388" s="209"/>
      <c r="M388" s="211" t="s">
        <v>5175</v>
      </c>
      <c r="N388" s="211" t="s">
        <v>5159</v>
      </c>
      <c r="O388" s="211" t="s">
        <v>5697</v>
      </c>
    </row>
    <row r="389" spans="1:15" ht="14.25">
      <c r="A389" s="209" t="s">
        <v>86</v>
      </c>
      <c r="B389" s="209"/>
      <c r="C389" s="210">
        <v>0</v>
      </c>
      <c r="D389" s="210">
        <v>70</v>
      </c>
      <c r="E389" s="210">
        <v>37</v>
      </c>
      <c r="F389" s="210">
        <v>14</v>
      </c>
      <c r="G389" s="210">
        <v>110</v>
      </c>
      <c r="H389" s="210">
        <f t="shared" si="1"/>
        <v>77</v>
      </c>
      <c r="I389" s="210">
        <v>15</v>
      </c>
      <c r="J389" s="210">
        <v>0.14000000000000001</v>
      </c>
      <c r="K389" s="210">
        <v>31200000</v>
      </c>
      <c r="L389" s="209"/>
      <c r="M389" s="211" t="s">
        <v>5068</v>
      </c>
      <c r="N389" s="211" t="s">
        <v>5698</v>
      </c>
      <c r="O389" s="211" t="s">
        <v>5699</v>
      </c>
    </row>
    <row r="390" spans="1:15" ht="14.25">
      <c r="A390" s="209" t="s">
        <v>5700</v>
      </c>
      <c r="B390" s="209"/>
      <c r="C390" s="210">
        <v>0</v>
      </c>
      <c r="D390" s="210">
        <v>79</v>
      </c>
      <c r="E390" s="210">
        <v>3</v>
      </c>
      <c r="F390" s="210">
        <v>8</v>
      </c>
      <c r="G390" s="210">
        <v>110</v>
      </c>
      <c r="H390" s="210">
        <f t="shared" si="1"/>
        <v>77</v>
      </c>
      <c r="I390" s="210">
        <v>22</v>
      </c>
      <c r="J390" s="210">
        <v>0.01</v>
      </c>
      <c r="K390" s="210">
        <v>397000</v>
      </c>
      <c r="L390" s="209"/>
      <c r="M390" s="211" t="s">
        <v>5462</v>
      </c>
      <c r="N390" s="211" t="s">
        <v>5463</v>
      </c>
      <c r="O390" s="211" t="s">
        <v>5464</v>
      </c>
    </row>
    <row r="391" spans="1:15" ht="14.25">
      <c r="A391" s="209" t="s">
        <v>5701</v>
      </c>
      <c r="B391" s="209"/>
      <c r="C391" s="210">
        <v>0</v>
      </c>
      <c r="D391" s="210">
        <v>48</v>
      </c>
      <c r="E391" s="210">
        <v>84</v>
      </c>
      <c r="F391" s="210">
        <v>2</v>
      </c>
      <c r="G391" s="210">
        <v>110</v>
      </c>
      <c r="H391" s="210">
        <f t="shared" si="1"/>
        <v>77</v>
      </c>
      <c r="I391" s="210">
        <v>21</v>
      </c>
      <c r="J391" s="210">
        <v>0.04</v>
      </c>
      <c r="K391" s="210">
        <v>1230000</v>
      </c>
      <c r="L391" s="209"/>
      <c r="M391" s="211" t="s">
        <v>5312</v>
      </c>
      <c r="N391" s="211" t="s">
        <v>5313</v>
      </c>
      <c r="O391" s="211" t="s">
        <v>5445</v>
      </c>
    </row>
    <row r="392" spans="1:15" ht="14.25">
      <c r="A392" s="209" t="s">
        <v>5702</v>
      </c>
      <c r="B392" s="209"/>
      <c r="C392" s="210">
        <v>0</v>
      </c>
      <c r="D392" s="210">
        <v>51</v>
      </c>
      <c r="E392" s="210">
        <v>13</v>
      </c>
      <c r="F392" s="210">
        <v>28</v>
      </c>
      <c r="G392" s="210">
        <v>110</v>
      </c>
      <c r="H392" s="210">
        <f t="shared" si="1"/>
        <v>77</v>
      </c>
      <c r="I392" s="210">
        <v>8</v>
      </c>
      <c r="J392" s="210">
        <v>0.04</v>
      </c>
      <c r="K392" s="210">
        <v>66200000</v>
      </c>
      <c r="L392" s="209"/>
      <c r="M392" s="211" t="s">
        <v>5703</v>
      </c>
      <c r="N392" s="211" t="s">
        <v>5099</v>
      </c>
      <c r="O392" s="211" t="s">
        <v>5100</v>
      </c>
    </row>
    <row r="393" spans="1:15" ht="14.25">
      <c r="A393" s="209" t="s">
        <v>5704</v>
      </c>
      <c r="B393" s="209"/>
      <c r="C393" s="210">
        <v>0</v>
      </c>
      <c r="D393" s="210">
        <v>64</v>
      </c>
      <c r="E393" s="210">
        <v>89</v>
      </c>
      <c r="F393" s="210">
        <v>1</v>
      </c>
      <c r="G393" s="210">
        <v>110</v>
      </c>
      <c r="H393" s="210">
        <f t="shared" si="1"/>
        <v>77</v>
      </c>
      <c r="I393" s="210">
        <v>24</v>
      </c>
      <c r="J393" s="210">
        <v>0.23</v>
      </c>
      <c r="K393" s="210">
        <v>88500000</v>
      </c>
      <c r="L393" s="209"/>
      <c r="M393" s="211" t="s">
        <v>5062</v>
      </c>
      <c r="N393" s="211" t="s">
        <v>5151</v>
      </c>
      <c r="O393" s="211" t="s">
        <v>5094</v>
      </c>
    </row>
    <row r="394" spans="1:15" ht="14.25">
      <c r="A394" s="209" t="s">
        <v>5705</v>
      </c>
      <c r="B394" s="209"/>
      <c r="C394" s="210">
        <v>0</v>
      </c>
      <c r="D394" s="210">
        <v>36</v>
      </c>
      <c r="E394" s="210">
        <v>9</v>
      </c>
      <c r="F394" s="210">
        <v>7</v>
      </c>
      <c r="G394" s="210">
        <v>110</v>
      </c>
      <c r="H394" s="210">
        <f t="shared" si="1"/>
        <v>77</v>
      </c>
      <c r="I394" s="210">
        <v>12</v>
      </c>
      <c r="J394" s="210">
        <v>0.33</v>
      </c>
      <c r="K394" s="210">
        <v>9410000</v>
      </c>
      <c r="L394" s="209"/>
      <c r="M394" s="211" t="s">
        <v>5706</v>
      </c>
      <c r="N394" s="211" t="s">
        <v>5125</v>
      </c>
      <c r="O394" s="211" t="s">
        <v>5078</v>
      </c>
    </row>
    <row r="395" spans="1:15" ht="14.25">
      <c r="A395" s="209" t="s">
        <v>5707</v>
      </c>
      <c r="B395" s="209"/>
      <c r="C395" s="210">
        <v>0</v>
      </c>
      <c r="D395" s="210">
        <v>17</v>
      </c>
      <c r="E395" s="210">
        <v>89</v>
      </c>
      <c r="F395" s="210">
        <v>20</v>
      </c>
      <c r="G395" s="210">
        <v>110</v>
      </c>
      <c r="H395" s="210">
        <f t="shared" si="1"/>
        <v>77</v>
      </c>
      <c r="I395" s="210">
        <v>20</v>
      </c>
      <c r="J395" s="210">
        <v>0.02</v>
      </c>
      <c r="K395" s="210">
        <v>16500000</v>
      </c>
      <c r="L395" s="209"/>
      <c r="M395" s="211" t="s">
        <v>5185</v>
      </c>
      <c r="N395" s="211" t="s">
        <v>5222</v>
      </c>
      <c r="O395" s="211" t="s">
        <v>5223</v>
      </c>
    </row>
    <row r="396" spans="1:15" ht="14.25">
      <c r="A396" s="209" t="s">
        <v>5708</v>
      </c>
      <c r="B396" s="209"/>
      <c r="C396" s="210">
        <v>0</v>
      </c>
      <c r="D396" s="210">
        <v>16</v>
      </c>
      <c r="E396" s="210">
        <v>55</v>
      </c>
      <c r="F396" s="210">
        <v>4</v>
      </c>
      <c r="G396" s="210">
        <v>110</v>
      </c>
      <c r="H396" s="210">
        <f t="shared" si="1"/>
        <v>77</v>
      </c>
      <c r="I396" s="210">
        <v>22</v>
      </c>
      <c r="J396" s="210">
        <v>0.01</v>
      </c>
      <c r="K396" s="210">
        <v>38200000</v>
      </c>
      <c r="L396" s="209"/>
      <c r="M396" s="211" t="s">
        <v>5185</v>
      </c>
      <c r="N396" s="211" t="s">
        <v>5222</v>
      </c>
      <c r="O396" s="211" t="s">
        <v>5223</v>
      </c>
    </row>
    <row r="397" spans="1:15" ht="14.25">
      <c r="A397" s="209" t="s">
        <v>5709</v>
      </c>
      <c r="B397" s="209"/>
      <c r="C397" s="210">
        <v>0</v>
      </c>
      <c r="D397" s="210">
        <v>23</v>
      </c>
      <c r="E397" s="210">
        <v>8</v>
      </c>
      <c r="F397" s="210">
        <v>67</v>
      </c>
      <c r="G397" s="210">
        <v>110</v>
      </c>
      <c r="H397" s="210">
        <f t="shared" si="1"/>
        <v>77</v>
      </c>
      <c r="I397" s="210">
        <v>24</v>
      </c>
      <c r="J397" s="210">
        <v>0</v>
      </c>
      <c r="K397" s="210">
        <v>827000</v>
      </c>
      <c r="L397" s="209"/>
      <c r="M397" s="211" t="s">
        <v>5076</v>
      </c>
      <c r="N397" s="211" t="s">
        <v>5077</v>
      </c>
      <c r="O397" s="211" t="s">
        <v>5078</v>
      </c>
    </row>
    <row r="398" spans="1:15" ht="14.25">
      <c r="A398" s="209" t="s">
        <v>5710</v>
      </c>
      <c r="B398" s="209"/>
      <c r="C398" s="210">
        <v>0</v>
      </c>
      <c r="D398" s="210">
        <v>40</v>
      </c>
      <c r="E398" s="210">
        <v>20</v>
      </c>
      <c r="F398" s="210">
        <v>14</v>
      </c>
      <c r="G398" s="210">
        <v>110</v>
      </c>
      <c r="H398" s="210">
        <f t="shared" si="1"/>
        <v>77</v>
      </c>
      <c r="I398" s="210">
        <v>9</v>
      </c>
      <c r="J398" s="210">
        <v>0</v>
      </c>
      <c r="K398" s="210">
        <v>25800000</v>
      </c>
      <c r="L398" s="209"/>
      <c r="M398" s="211" t="s">
        <v>5155</v>
      </c>
      <c r="N398" s="211" t="s">
        <v>5421</v>
      </c>
      <c r="O398" s="211" t="s">
        <v>5157</v>
      </c>
    </row>
    <row r="399" spans="1:15" ht="14.25">
      <c r="A399" s="209" t="s">
        <v>5711</v>
      </c>
      <c r="B399" s="209"/>
      <c r="C399" s="210">
        <v>0</v>
      </c>
      <c r="D399" s="210">
        <v>44</v>
      </c>
      <c r="E399" s="210">
        <v>19</v>
      </c>
      <c r="F399" s="210">
        <v>73</v>
      </c>
      <c r="G399" s="210">
        <v>110</v>
      </c>
      <c r="H399" s="210">
        <f t="shared" si="1"/>
        <v>77</v>
      </c>
      <c r="I399" s="210">
        <v>28</v>
      </c>
      <c r="J399" s="210">
        <v>0</v>
      </c>
      <c r="K399" s="210">
        <v>15500000</v>
      </c>
      <c r="L399" s="209"/>
      <c r="M399" s="211" t="s">
        <v>5712</v>
      </c>
      <c r="N399" s="211" t="s">
        <v>5069</v>
      </c>
      <c r="O399" s="211" t="s">
        <v>5208</v>
      </c>
    </row>
    <row r="400" spans="1:15" ht="14.25">
      <c r="A400" s="209" t="s">
        <v>5713</v>
      </c>
      <c r="B400" s="209"/>
      <c r="C400" s="210">
        <v>0</v>
      </c>
      <c r="D400" s="210">
        <v>58</v>
      </c>
      <c r="E400" s="210">
        <v>19</v>
      </c>
      <c r="F400" s="210">
        <v>26</v>
      </c>
      <c r="G400" s="210">
        <v>110</v>
      </c>
      <c r="H400" s="210">
        <f t="shared" si="1"/>
        <v>77</v>
      </c>
      <c r="I400" s="210">
        <v>18</v>
      </c>
      <c r="J400" s="210">
        <v>0.01</v>
      </c>
      <c r="K400" s="210">
        <v>22200000</v>
      </c>
      <c r="L400" s="209"/>
      <c r="M400" s="211" t="s">
        <v>5175</v>
      </c>
      <c r="N400" s="211" t="s">
        <v>5277</v>
      </c>
      <c r="O400" s="211" t="s">
        <v>5520</v>
      </c>
    </row>
    <row r="401" spans="1:15" ht="14.25">
      <c r="A401" s="209" t="s">
        <v>5714</v>
      </c>
      <c r="B401" s="209"/>
      <c r="C401" s="210">
        <v>0</v>
      </c>
      <c r="D401" s="210">
        <v>21</v>
      </c>
      <c r="E401" s="210">
        <v>60</v>
      </c>
      <c r="F401" s="210">
        <v>30</v>
      </c>
      <c r="G401" s="210">
        <v>110</v>
      </c>
      <c r="H401" s="210">
        <f t="shared" si="1"/>
        <v>77</v>
      </c>
      <c r="I401" s="210">
        <v>19</v>
      </c>
      <c r="J401" s="210">
        <v>0.02</v>
      </c>
      <c r="K401" s="210">
        <v>25700000</v>
      </c>
      <c r="L401" s="209"/>
      <c r="M401" s="211" t="s">
        <v>5042</v>
      </c>
      <c r="N401" s="211" t="s">
        <v>5122</v>
      </c>
      <c r="O401" s="211" t="s">
        <v>5715</v>
      </c>
    </row>
    <row r="402" spans="1:15" ht="14.25">
      <c r="A402" s="209" t="s">
        <v>5716</v>
      </c>
      <c r="B402" s="209"/>
      <c r="C402" s="210">
        <v>0</v>
      </c>
      <c r="D402" s="210">
        <v>8</v>
      </c>
      <c r="E402" s="210">
        <v>48</v>
      </c>
      <c r="F402" s="210">
        <v>6</v>
      </c>
      <c r="G402" s="210">
        <v>110</v>
      </c>
      <c r="H402" s="210">
        <f t="shared" si="1"/>
        <v>77</v>
      </c>
      <c r="I402" s="210">
        <v>17</v>
      </c>
      <c r="J402" s="210">
        <v>0.01</v>
      </c>
      <c r="K402" s="210">
        <v>16600000</v>
      </c>
      <c r="L402" s="209"/>
      <c r="M402" s="211" t="s">
        <v>5717</v>
      </c>
      <c r="N402" s="211" t="s">
        <v>5718</v>
      </c>
      <c r="O402" s="211" t="s">
        <v>5719</v>
      </c>
    </row>
    <row r="403" spans="1:15" ht="14.25">
      <c r="A403" s="209" t="s">
        <v>5720</v>
      </c>
      <c r="B403" s="209"/>
      <c r="C403" s="210">
        <v>0</v>
      </c>
      <c r="D403" s="210">
        <v>30</v>
      </c>
      <c r="E403" s="210">
        <v>40</v>
      </c>
      <c r="F403" s="210">
        <v>69</v>
      </c>
      <c r="G403" s="210">
        <v>110</v>
      </c>
      <c r="H403" s="210">
        <f t="shared" si="1"/>
        <v>77</v>
      </c>
      <c r="I403" s="210">
        <v>30</v>
      </c>
      <c r="J403" s="210">
        <v>0</v>
      </c>
      <c r="K403" s="210">
        <v>31900000</v>
      </c>
      <c r="L403" s="209"/>
      <c r="M403" s="211" t="s">
        <v>5042</v>
      </c>
      <c r="N403" s="211" t="s">
        <v>5122</v>
      </c>
      <c r="O403" s="211" t="s">
        <v>5721</v>
      </c>
    </row>
    <row r="404" spans="1:15" ht="14.25">
      <c r="A404" s="209" t="s">
        <v>5722</v>
      </c>
      <c r="B404" s="209"/>
      <c r="C404" s="210">
        <v>0</v>
      </c>
      <c r="D404" s="210">
        <v>60</v>
      </c>
      <c r="E404" s="210">
        <v>4</v>
      </c>
      <c r="F404" s="210">
        <v>10</v>
      </c>
      <c r="G404" s="210">
        <v>110</v>
      </c>
      <c r="H404" s="210">
        <f t="shared" si="1"/>
        <v>77</v>
      </c>
      <c r="I404" s="210">
        <v>20</v>
      </c>
      <c r="J404" s="210">
        <v>0</v>
      </c>
      <c r="K404" s="210">
        <v>11500000</v>
      </c>
      <c r="L404" s="209"/>
      <c r="M404" s="211" t="s">
        <v>5068</v>
      </c>
      <c r="N404" s="211" t="s">
        <v>5080</v>
      </c>
      <c r="O404" s="211" t="s">
        <v>5208</v>
      </c>
    </row>
    <row r="405" spans="1:15" ht="14.25">
      <c r="A405" s="209" t="s">
        <v>5723</v>
      </c>
      <c r="B405" s="209"/>
      <c r="C405" s="210">
        <v>0</v>
      </c>
      <c r="D405" s="210">
        <v>58</v>
      </c>
      <c r="E405" s="210">
        <v>27</v>
      </c>
      <c r="F405" s="210">
        <v>11</v>
      </c>
      <c r="G405" s="210">
        <v>110</v>
      </c>
      <c r="H405" s="210">
        <f t="shared" si="1"/>
        <v>77</v>
      </c>
      <c r="I405" s="210">
        <v>8</v>
      </c>
      <c r="J405" s="210">
        <v>0.01</v>
      </c>
      <c r="K405" s="212">
        <v>193000000</v>
      </c>
      <c r="L405" s="209"/>
      <c r="M405" s="211" t="s">
        <v>5724</v>
      </c>
      <c r="N405" s="211" t="s">
        <v>5725</v>
      </c>
      <c r="O405" s="211" t="s">
        <v>5152</v>
      </c>
    </row>
    <row r="406" spans="1:15" ht="14.25">
      <c r="A406" s="209" t="s">
        <v>5726</v>
      </c>
      <c r="B406" s="209"/>
      <c r="C406" s="210">
        <v>0</v>
      </c>
      <c r="D406" s="210">
        <v>34</v>
      </c>
      <c r="E406" s="210">
        <v>11</v>
      </c>
      <c r="F406" s="210">
        <v>16</v>
      </c>
      <c r="G406" s="210">
        <v>110</v>
      </c>
      <c r="H406" s="210">
        <f t="shared" si="1"/>
        <v>77</v>
      </c>
      <c r="I406" s="210">
        <v>21</v>
      </c>
      <c r="J406" s="210">
        <v>0.04</v>
      </c>
      <c r="K406" s="210">
        <v>37600000</v>
      </c>
      <c r="L406" s="209"/>
      <c r="M406" s="211" t="s">
        <v>5062</v>
      </c>
      <c r="N406" s="211" t="s">
        <v>5566</v>
      </c>
      <c r="O406" s="211" t="s">
        <v>5094</v>
      </c>
    </row>
    <row r="407" spans="1:15" ht="14.25">
      <c r="A407" s="209" t="s">
        <v>5727</v>
      </c>
      <c r="B407" s="209"/>
      <c r="C407" s="210">
        <v>0</v>
      </c>
      <c r="D407" s="210">
        <v>59</v>
      </c>
      <c r="E407" s="210">
        <v>44</v>
      </c>
      <c r="F407" s="210">
        <v>34</v>
      </c>
      <c r="G407" s="210">
        <v>110</v>
      </c>
      <c r="H407" s="210">
        <f t="shared" si="1"/>
        <v>77</v>
      </c>
      <c r="I407" s="210">
        <v>22</v>
      </c>
      <c r="J407" s="210">
        <v>0.01</v>
      </c>
      <c r="K407" s="210">
        <v>88200000</v>
      </c>
      <c r="L407" s="209"/>
      <c r="M407" s="211" t="s">
        <v>5114</v>
      </c>
      <c r="N407" s="211" t="s">
        <v>5159</v>
      </c>
      <c r="O407" s="211" t="s">
        <v>5116</v>
      </c>
    </row>
    <row r="408" spans="1:15" ht="14.25">
      <c r="A408" s="209" t="s">
        <v>5728</v>
      </c>
      <c r="B408" s="209"/>
      <c r="C408" s="210">
        <v>0</v>
      </c>
      <c r="D408" s="210">
        <v>11</v>
      </c>
      <c r="E408" s="210">
        <v>83</v>
      </c>
      <c r="F408" s="210">
        <v>36</v>
      </c>
      <c r="G408" s="210">
        <v>110</v>
      </c>
      <c r="H408" s="210">
        <f t="shared" si="1"/>
        <v>77</v>
      </c>
      <c r="I408" s="210">
        <v>25</v>
      </c>
      <c r="J408" s="210">
        <v>0.01</v>
      </c>
      <c r="K408" s="212">
        <v>216000000</v>
      </c>
      <c r="L408" s="209"/>
      <c r="M408" s="211" t="s">
        <v>5270</v>
      </c>
      <c r="N408" s="211" t="s">
        <v>5277</v>
      </c>
      <c r="O408" s="211" t="s">
        <v>5271</v>
      </c>
    </row>
    <row r="409" spans="1:15" ht="14.25">
      <c r="A409" s="209" t="s">
        <v>5729</v>
      </c>
      <c r="B409" s="209"/>
      <c r="C409" s="210">
        <v>0</v>
      </c>
      <c r="D409" s="210">
        <v>54</v>
      </c>
      <c r="E409" s="210">
        <v>15</v>
      </c>
      <c r="F409" s="210">
        <v>9</v>
      </c>
      <c r="G409" s="210">
        <v>110</v>
      </c>
      <c r="H409" s="210">
        <f t="shared" si="1"/>
        <v>77</v>
      </c>
      <c r="I409" s="210">
        <v>14</v>
      </c>
      <c r="J409" s="210">
        <v>0.01</v>
      </c>
      <c r="K409" s="210">
        <v>191000</v>
      </c>
      <c r="L409" s="209"/>
      <c r="M409" s="211" t="s">
        <v>5234</v>
      </c>
      <c r="N409" s="211" t="s">
        <v>5235</v>
      </c>
      <c r="O409" s="211" t="s">
        <v>5236</v>
      </c>
    </row>
    <row r="410" spans="1:15" ht="14.25">
      <c r="A410" s="209" t="s">
        <v>4227</v>
      </c>
      <c r="B410" s="209"/>
      <c r="C410" s="210">
        <v>0</v>
      </c>
      <c r="D410" s="210">
        <v>33</v>
      </c>
      <c r="E410" s="210">
        <v>20</v>
      </c>
      <c r="F410" s="210">
        <v>71</v>
      </c>
      <c r="G410" s="210">
        <v>110</v>
      </c>
      <c r="H410" s="210">
        <f t="shared" si="1"/>
        <v>77</v>
      </c>
      <c r="I410" s="210">
        <v>18</v>
      </c>
      <c r="J410" s="210">
        <v>0</v>
      </c>
      <c r="K410" s="212">
        <v>266000000</v>
      </c>
      <c r="L410" s="209"/>
      <c r="M410" s="211" t="s">
        <v>5158</v>
      </c>
      <c r="N410" s="211" t="s">
        <v>5730</v>
      </c>
      <c r="O410" s="211" t="s">
        <v>5299</v>
      </c>
    </row>
    <row r="411" spans="1:15" ht="14.25">
      <c r="A411" s="209" t="s">
        <v>5731</v>
      </c>
      <c r="B411" s="209"/>
      <c r="C411" s="210">
        <v>0</v>
      </c>
      <c r="D411" s="210">
        <v>57</v>
      </c>
      <c r="E411" s="210">
        <v>40</v>
      </c>
      <c r="F411" s="210">
        <v>4</v>
      </c>
      <c r="G411" s="210">
        <v>110</v>
      </c>
      <c r="H411" s="210">
        <f t="shared" si="1"/>
        <v>77</v>
      </c>
      <c r="I411" s="210">
        <v>24</v>
      </c>
      <c r="J411" s="210">
        <v>0.02</v>
      </c>
      <c r="K411" s="210">
        <v>26500000</v>
      </c>
      <c r="L411" s="209"/>
      <c r="M411" s="211" t="s">
        <v>5062</v>
      </c>
      <c r="N411" s="211" t="s">
        <v>5358</v>
      </c>
      <c r="O411" s="211" t="s">
        <v>5365</v>
      </c>
    </row>
    <row r="412" spans="1:15" ht="14.25">
      <c r="A412" s="209" t="s">
        <v>5732</v>
      </c>
      <c r="B412" s="209"/>
      <c r="C412" s="210">
        <v>0</v>
      </c>
      <c r="D412" s="210">
        <v>21</v>
      </c>
      <c r="E412" s="210">
        <v>94</v>
      </c>
      <c r="F412" s="210">
        <v>12</v>
      </c>
      <c r="G412" s="210">
        <v>110</v>
      </c>
      <c r="H412" s="210">
        <f t="shared" si="1"/>
        <v>77</v>
      </c>
      <c r="I412" s="210">
        <v>29</v>
      </c>
      <c r="J412" s="210">
        <v>0.01</v>
      </c>
      <c r="K412" s="210">
        <v>6420000</v>
      </c>
      <c r="L412" s="209"/>
      <c r="M412" s="211" t="s">
        <v>5104</v>
      </c>
      <c r="N412" s="211" t="s">
        <v>5105</v>
      </c>
      <c r="O412" s="211" t="s">
        <v>5106</v>
      </c>
    </row>
    <row r="413" spans="1:15" ht="14.25">
      <c r="A413" s="209" t="s">
        <v>5733</v>
      </c>
      <c r="B413" s="209"/>
      <c r="C413" s="210">
        <v>0</v>
      </c>
      <c r="D413" s="210">
        <v>25</v>
      </c>
      <c r="E413" s="210">
        <v>3</v>
      </c>
      <c r="F413" s="210">
        <v>10</v>
      </c>
      <c r="G413" s="210">
        <v>110</v>
      </c>
      <c r="H413" s="210">
        <f t="shared" si="1"/>
        <v>77</v>
      </c>
      <c r="I413" s="210">
        <v>10</v>
      </c>
      <c r="J413" s="210">
        <v>0.01</v>
      </c>
      <c r="K413" s="212">
        <v>116000000</v>
      </c>
      <c r="L413" s="209"/>
      <c r="M413" s="211" t="s">
        <v>5076</v>
      </c>
      <c r="N413" s="211" t="s">
        <v>5281</v>
      </c>
      <c r="O413" s="211" t="s">
        <v>5282</v>
      </c>
    </row>
    <row r="414" spans="1:15" ht="14.25">
      <c r="A414" s="209" t="s">
        <v>5734</v>
      </c>
      <c r="B414" s="209"/>
      <c r="C414" s="210">
        <v>0</v>
      </c>
      <c r="D414" s="210">
        <v>63</v>
      </c>
      <c r="E414" s="210">
        <v>5</v>
      </c>
      <c r="F414" s="210">
        <v>18</v>
      </c>
      <c r="G414" s="210">
        <v>110</v>
      </c>
      <c r="H414" s="210">
        <f t="shared" si="1"/>
        <v>77</v>
      </c>
      <c r="I414" s="210">
        <v>12</v>
      </c>
      <c r="J414" s="210">
        <v>0.03</v>
      </c>
      <c r="K414" s="210">
        <v>51200000</v>
      </c>
      <c r="L414" s="209"/>
      <c r="M414" s="211" t="s">
        <v>5276</v>
      </c>
      <c r="N414" s="211" t="s">
        <v>5277</v>
      </c>
      <c r="O414" s="211" t="s">
        <v>5278</v>
      </c>
    </row>
    <row r="415" spans="1:15" ht="14.25">
      <c r="A415" s="209" t="s">
        <v>5735</v>
      </c>
      <c r="B415" s="209"/>
      <c r="C415" s="210">
        <v>0</v>
      </c>
      <c r="D415" s="210">
        <v>76</v>
      </c>
      <c r="E415" s="210">
        <v>2</v>
      </c>
      <c r="F415" s="210">
        <v>3</v>
      </c>
      <c r="G415" s="210">
        <v>110</v>
      </c>
      <c r="H415" s="210">
        <f t="shared" si="1"/>
        <v>77</v>
      </c>
      <c r="I415" s="210">
        <v>22</v>
      </c>
      <c r="J415" s="210">
        <v>0.01</v>
      </c>
      <c r="K415" s="210">
        <v>6790000</v>
      </c>
      <c r="L415" s="209"/>
      <c r="M415" s="211" t="s">
        <v>5042</v>
      </c>
      <c r="N415" s="211" t="s">
        <v>5145</v>
      </c>
      <c r="O415" s="211" t="s">
        <v>5146</v>
      </c>
    </row>
    <row r="416" spans="1:15" ht="14.25">
      <c r="A416" s="209" t="s">
        <v>5736</v>
      </c>
      <c r="B416" s="209"/>
      <c r="C416" s="210">
        <v>0</v>
      </c>
      <c r="D416" s="210">
        <v>56</v>
      </c>
      <c r="E416" s="210">
        <v>14</v>
      </c>
      <c r="F416" s="210">
        <v>1</v>
      </c>
      <c r="G416" s="210">
        <v>110</v>
      </c>
      <c r="H416" s="210">
        <f t="shared" si="1"/>
        <v>77</v>
      </c>
      <c r="I416" s="210">
        <v>14</v>
      </c>
      <c r="J416" s="210">
        <v>0.24</v>
      </c>
      <c r="K416" s="210">
        <v>17700000</v>
      </c>
      <c r="L416" s="209"/>
      <c r="M416" s="211" t="s">
        <v>5737</v>
      </c>
      <c r="N416" s="211" t="s">
        <v>5125</v>
      </c>
      <c r="O416" s="211" t="s">
        <v>5078</v>
      </c>
    </row>
    <row r="417" spans="1:15" ht="14.25">
      <c r="A417" s="209" t="s">
        <v>5738</v>
      </c>
      <c r="B417" s="209"/>
      <c r="C417" s="210">
        <v>0</v>
      </c>
      <c r="D417" s="210">
        <v>20</v>
      </c>
      <c r="E417" s="210">
        <v>2</v>
      </c>
      <c r="F417" s="210">
        <v>86</v>
      </c>
      <c r="G417" s="210">
        <v>110</v>
      </c>
      <c r="H417" s="210">
        <f t="shared" si="1"/>
        <v>77</v>
      </c>
      <c r="I417" s="210">
        <v>17</v>
      </c>
      <c r="J417" s="210">
        <v>0.05</v>
      </c>
      <c r="K417" s="210">
        <v>42000000</v>
      </c>
      <c r="L417" s="209"/>
      <c r="M417" s="211" t="s">
        <v>5076</v>
      </c>
      <c r="N417" s="211" t="s">
        <v>5077</v>
      </c>
      <c r="O417" s="211" t="s">
        <v>5078</v>
      </c>
    </row>
    <row r="418" spans="1:15" ht="14.25">
      <c r="A418" s="209" t="s">
        <v>5739</v>
      </c>
      <c r="B418" s="209"/>
      <c r="C418" s="210">
        <v>0</v>
      </c>
      <c r="D418" s="210">
        <v>67</v>
      </c>
      <c r="E418" s="210">
        <v>70</v>
      </c>
      <c r="F418" s="210">
        <v>1</v>
      </c>
      <c r="G418" s="210">
        <v>110</v>
      </c>
      <c r="H418" s="210">
        <f t="shared" si="1"/>
        <v>77</v>
      </c>
      <c r="I418" s="210">
        <v>22</v>
      </c>
      <c r="J418" s="210">
        <v>0.36</v>
      </c>
      <c r="K418" s="210">
        <v>43300000</v>
      </c>
      <c r="L418" s="209"/>
      <c r="M418" s="211" t="s">
        <v>5092</v>
      </c>
      <c r="N418" s="211" t="s">
        <v>5151</v>
      </c>
      <c r="O418" s="211" t="s">
        <v>5094</v>
      </c>
    </row>
    <row r="419" spans="1:15" ht="14.25">
      <c r="A419" s="209" t="s">
        <v>5740</v>
      </c>
      <c r="B419" s="209"/>
      <c r="C419" s="210">
        <v>0</v>
      </c>
      <c r="D419" s="210">
        <v>61</v>
      </c>
      <c r="E419" s="210">
        <v>75</v>
      </c>
      <c r="F419" s="210">
        <v>78</v>
      </c>
      <c r="G419" s="210">
        <v>110</v>
      </c>
      <c r="H419" s="210">
        <f t="shared" si="1"/>
        <v>77</v>
      </c>
      <c r="I419" s="210">
        <v>9</v>
      </c>
      <c r="J419" s="210">
        <v>0.08</v>
      </c>
      <c r="K419" s="210">
        <v>38800000</v>
      </c>
      <c r="L419" s="209"/>
      <c r="M419" s="211" t="s">
        <v>5072</v>
      </c>
      <c r="N419" s="211" t="s">
        <v>5741</v>
      </c>
      <c r="O419" s="211" t="s">
        <v>5299</v>
      </c>
    </row>
    <row r="420" spans="1:15" ht="14.25">
      <c r="A420" s="209" t="s">
        <v>5742</v>
      </c>
      <c r="B420" s="209"/>
      <c r="C420" s="210">
        <v>0</v>
      </c>
      <c r="D420" s="210">
        <v>1</v>
      </c>
      <c r="E420" s="210">
        <v>2</v>
      </c>
      <c r="F420" s="210">
        <v>8</v>
      </c>
      <c r="G420" s="210">
        <v>110</v>
      </c>
      <c r="H420" s="210">
        <f t="shared" si="1"/>
        <v>77</v>
      </c>
      <c r="I420" s="210">
        <v>17</v>
      </c>
      <c r="J420" s="210">
        <v>0.1</v>
      </c>
      <c r="K420" s="210">
        <v>8690000</v>
      </c>
      <c r="L420" s="209"/>
      <c r="M420" s="211" t="s">
        <v>5128</v>
      </c>
      <c r="N420" s="211" t="s">
        <v>5129</v>
      </c>
      <c r="O420" s="211" t="s">
        <v>5130</v>
      </c>
    </row>
    <row r="421" spans="1:15" ht="14.25">
      <c r="A421" s="209" t="s">
        <v>5743</v>
      </c>
      <c r="B421" s="209"/>
      <c r="C421" s="210">
        <v>0</v>
      </c>
      <c r="D421" s="210">
        <v>65</v>
      </c>
      <c r="E421" s="210">
        <v>59</v>
      </c>
      <c r="F421" s="210">
        <v>29</v>
      </c>
      <c r="G421" s="210">
        <v>110</v>
      </c>
      <c r="H421" s="210">
        <f t="shared" si="1"/>
        <v>77</v>
      </c>
      <c r="I421" s="210">
        <v>18</v>
      </c>
      <c r="J421" s="210">
        <v>0</v>
      </c>
      <c r="K421" s="210">
        <v>23100000</v>
      </c>
      <c r="L421" s="209"/>
      <c r="M421" s="211" t="s">
        <v>5744</v>
      </c>
      <c r="N421" s="211" t="s">
        <v>5159</v>
      </c>
      <c r="O421" s="211" t="s">
        <v>5745</v>
      </c>
    </row>
    <row r="422" spans="1:15" ht="14.25">
      <c r="A422" s="209" t="s">
        <v>5746</v>
      </c>
      <c r="B422" s="209"/>
      <c r="C422" s="210">
        <v>0</v>
      </c>
      <c r="D422" s="210">
        <v>7</v>
      </c>
      <c r="E422" s="210">
        <v>75</v>
      </c>
      <c r="F422" s="210">
        <v>85</v>
      </c>
      <c r="G422" s="210">
        <v>110</v>
      </c>
      <c r="H422" s="210">
        <f t="shared" si="1"/>
        <v>77</v>
      </c>
      <c r="I422" s="210">
        <v>22</v>
      </c>
      <c r="J422" s="210">
        <v>0.01</v>
      </c>
      <c r="K422" s="210">
        <v>58200000</v>
      </c>
      <c r="L422" s="209"/>
      <c r="M422" s="211" t="s">
        <v>5175</v>
      </c>
      <c r="N422" s="211" t="s">
        <v>5159</v>
      </c>
      <c r="O422" s="211" t="s">
        <v>5255</v>
      </c>
    </row>
    <row r="423" spans="1:15" ht="14.25">
      <c r="A423" s="209" t="s">
        <v>5747</v>
      </c>
      <c r="B423" s="209"/>
      <c r="C423" s="210">
        <v>0</v>
      </c>
      <c r="D423" s="210">
        <v>18</v>
      </c>
      <c r="E423" s="210">
        <v>29</v>
      </c>
      <c r="F423" s="210">
        <v>2</v>
      </c>
      <c r="G423" s="210">
        <v>110</v>
      </c>
      <c r="H423" s="210">
        <f t="shared" si="1"/>
        <v>77</v>
      </c>
      <c r="I423" s="210">
        <v>13</v>
      </c>
      <c r="J423" s="210">
        <v>0.01</v>
      </c>
      <c r="K423" s="210">
        <v>68600000</v>
      </c>
      <c r="L423" s="209"/>
      <c r="M423" s="211" t="s">
        <v>5262</v>
      </c>
      <c r="N423" s="211" t="s">
        <v>5263</v>
      </c>
      <c r="O423" s="211" t="s">
        <v>5264</v>
      </c>
    </row>
    <row r="424" spans="1:15" ht="14.25">
      <c r="A424" s="209" t="s">
        <v>5748</v>
      </c>
      <c r="B424" s="209"/>
      <c r="C424" s="210">
        <v>0</v>
      </c>
      <c r="D424" s="210">
        <v>76</v>
      </c>
      <c r="E424" s="210">
        <v>77</v>
      </c>
      <c r="F424" s="210">
        <v>44</v>
      </c>
      <c r="G424" s="210">
        <v>110</v>
      </c>
      <c r="H424" s="210">
        <f t="shared" si="1"/>
        <v>77</v>
      </c>
      <c r="I424" s="210">
        <v>9</v>
      </c>
      <c r="J424" s="210">
        <v>0</v>
      </c>
      <c r="K424" s="210">
        <v>90100000</v>
      </c>
      <c r="L424" s="209"/>
      <c r="M424" s="211" t="s">
        <v>5046</v>
      </c>
      <c r="N424" s="211" t="s">
        <v>5047</v>
      </c>
      <c r="O424" s="211" t="s">
        <v>5048</v>
      </c>
    </row>
    <row r="425" spans="1:15" ht="14.25">
      <c r="A425" s="209" t="s">
        <v>5749</v>
      </c>
      <c r="B425" s="209"/>
      <c r="C425" s="210">
        <v>0</v>
      </c>
      <c r="D425" s="210">
        <v>57</v>
      </c>
      <c r="E425" s="210">
        <v>14</v>
      </c>
      <c r="F425" s="210">
        <v>92</v>
      </c>
      <c r="G425" s="210">
        <v>110</v>
      </c>
      <c r="H425" s="210">
        <f t="shared" si="1"/>
        <v>77</v>
      </c>
      <c r="I425" s="210">
        <v>16</v>
      </c>
      <c r="J425" s="210">
        <v>0.01</v>
      </c>
      <c r="K425" s="212">
        <v>150000000</v>
      </c>
      <c r="L425" s="209"/>
      <c r="M425" s="211" t="s">
        <v>5577</v>
      </c>
      <c r="N425" s="211" t="s">
        <v>5750</v>
      </c>
      <c r="O425" s="211" t="s">
        <v>5751</v>
      </c>
    </row>
    <row r="426" spans="1:15" ht="14.25">
      <c r="A426" s="209" t="s">
        <v>5752</v>
      </c>
      <c r="B426" s="209"/>
      <c r="C426" s="210">
        <v>0</v>
      </c>
      <c r="D426" s="210">
        <v>55</v>
      </c>
      <c r="E426" s="210">
        <v>3</v>
      </c>
      <c r="F426" s="210">
        <v>1</v>
      </c>
      <c r="G426" s="210">
        <v>110</v>
      </c>
      <c r="H426" s="210">
        <f t="shared" si="1"/>
        <v>77</v>
      </c>
      <c r="I426" s="210">
        <v>9</v>
      </c>
      <c r="J426" s="210">
        <v>0.05</v>
      </c>
      <c r="K426" s="210">
        <v>5390000</v>
      </c>
      <c r="L426" s="209"/>
      <c r="M426" s="211" t="s">
        <v>5753</v>
      </c>
      <c r="N426" s="211" t="s">
        <v>5754</v>
      </c>
      <c r="O426" s="211" t="s">
        <v>5260</v>
      </c>
    </row>
    <row r="427" spans="1:15" ht="14.25">
      <c r="A427" s="209" t="s">
        <v>5755</v>
      </c>
      <c r="B427" s="209"/>
      <c r="C427" s="210">
        <v>0</v>
      </c>
      <c r="D427" s="210">
        <v>3</v>
      </c>
      <c r="E427" s="210">
        <v>1</v>
      </c>
      <c r="F427" s="210">
        <v>11</v>
      </c>
      <c r="G427" s="210">
        <v>110</v>
      </c>
      <c r="H427" s="210">
        <f t="shared" si="1"/>
        <v>77</v>
      </c>
      <c r="I427" s="210">
        <v>16</v>
      </c>
      <c r="J427" s="210">
        <v>0.19</v>
      </c>
      <c r="K427" s="210">
        <v>13600000</v>
      </c>
      <c r="L427" s="209"/>
      <c r="M427" s="211" t="s">
        <v>5128</v>
      </c>
      <c r="N427" s="211" t="s">
        <v>5129</v>
      </c>
      <c r="O427" s="211" t="s">
        <v>5130</v>
      </c>
    </row>
    <row r="428" spans="1:15" ht="14.25">
      <c r="A428" s="209" t="s">
        <v>5756</v>
      </c>
      <c r="B428" s="209"/>
      <c r="C428" s="210">
        <v>0</v>
      </c>
      <c r="D428" s="210">
        <v>22</v>
      </c>
      <c r="E428" s="210">
        <v>26</v>
      </c>
      <c r="F428" s="210">
        <v>76</v>
      </c>
      <c r="G428" s="210">
        <v>110</v>
      </c>
      <c r="H428" s="210">
        <f t="shared" si="1"/>
        <v>77</v>
      </c>
      <c r="I428" s="210">
        <v>17</v>
      </c>
      <c r="J428" s="210">
        <v>0</v>
      </c>
      <c r="K428" s="210">
        <v>95400000</v>
      </c>
      <c r="L428" s="209"/>
      <c r="M428" s="211" t="s">
        <v>5050</v>
      </c>
      <c r="N428" s="211" t="s">
        <v>5358</v>
      </c>
      <c r="O428" s="211" t="s">
        <v>5052</v>
      </c>
    </row>
    <row r="429" spans="1:15" ht="14.25">
      <c r="A429" s="209" t="s">
        <v>5757</v>
      </c>
      <c r="B429" s="209"/>
      <c r="C429" s="210">
        <v>0</v>
      </c>
      <c r="D429" s="210">
        <v>17</v>
      </c>
      <c r="E429" s="210">
        <v>10</v>
      </c>
      <c r="F429" s="210">
        <v>60</v>
      </c>
      <c r="G429" s="210">
        <v>110</v>
      </c>
      <c r="H429" s="210">
        <f t="shared" si="1"/>
        <v>77</v>
      </c>
      <c r="I429" s="210">
        <v>20</v>
      </c>
      <c r="J429" s="210">
        <v>0.01</v>
      </c>
      <c r="K429" s="212">
        <v>104000000</v>
      </c>
      <c r="L429" s="209"/>
      <c r="M429" s="211" t="s">
        <v>5050</v>
      </c>
      <c r="N429" s="211" t="s">
        <v>5051</v>
      </c>
      <c r="O429" s="211" t="s">
        <v>5052</v>
      </c>
    </row>
    <row r="430" spans="1:15" ht="14.25">
      <c r="A430" s="209" t="s">
        <v>5758</v>
      </c>
      <c r="B430" s="209"/>
      <c r="C430" s="210">
        <v>0</v>
      </c>
      <c r="D430" s="210">
        <v>17</v>
      </c>
      <c r="E430" s="210">
        <v>2</v>
      </c>
      <c r="F430" s="210">
        <v>12</v>
      </c>
      <c r="G430" s="210">
        <v>110</v>
      </c>
      <c r="H430" s="210">
        <f t="shared" si="1"/>
        <v>77</v>
      </c>
      <c r="I430" s="210">
        <v>20</v>
      </c>
      <c r="J430" s="210">
        <v>0.18</v>
      </c>
      <c r="K430" s="210">
        <v>20100000</v>
      </c>
      <c r="L430" s="209"/>
      <c r="M430" s="211" t="s">
        <v>5128</v>
      </c>
      <c r="N430" s="211" t="s">
        <v>5129</v>
      </c>
      <c r="O430" s="211" t="s">
        <v>5130</v>
      </c>
    </row>
    <row r="431" spans="1:15" ht="14.25">
      <c r="A431" s="209" t="s">
        <v>5759</v>
      </c>
      <c r="B431" s="209"/>
      <c r="C431" s="210">
        <v>0</v>
      </c>
      <c r="D431" s="210">
        <v>2</v>
      </c>
      <c r="E431" s="210">
        <v>1</v>
      </c>
      <c r="F431" s="210">
        <v>4</v>
      </c>
      <c r="G431" s="210">
        <v>110</v>
      </c>
      <c r="H431" s="210">
        <f t="shared" si="1"/>
        <v>77</v>
      </c>
      <c r="I431" s="210">
        <v>20</v>
      </c>
      <c r="J431" s="210">
        <v>0.01</v>
      </c>
      <c r="K431" s="210">
        <v>18900</v>
      </c>
      <c r="L431" s="209"/>
      <c r="M431" s="211" t="s">
        <v>5128</v>
      </c>
      <c r="N431" s="211" t="s">
        <v>5129</v>
      </c>
      <c r="O431" s="211" t="s">
        <v>5130</v>
      </c>
    </row>
    <row r="432" spans="1:15" ht="14.25">
      <c r="A432" s="209" t="s">
        <v>5760</v>
      </c>
      <c r="B432" s="209"/>
      <c r="C432" s="210">
        <v>0</v>
      </c>
      <c r="D432" s="210">
        <v>74</v>
      </c>
      <c r="E432" s="210">
        <v>31</v>
      </c>
      <c r="F432" s="210">
        <v>81</v>
      </c>
      <c r="G432" s="210">
        <v>110</v>
      </c>
      <c r="H432" s="210">
        <f t="shared" si="1"/>
        <v>77</v>
      </c>
      <c r="I432" s="210">
        <v>23</v>
      </c>
      <c r="J432" s="210">
        <v>0</v>
      </c>
      <c r="K432" s="210">
        <v>55300000</v>
      </c>
      <c r="L432" s="209"/>
      <c r="M432" s="211" t="s">
        <v>5175</v>
      </c>
      <c r="N432" s="211" t="s">
        <v>5145</v>
      </c>
      <c r="O432" s="211" t="s">
        <v>5745</v>
      </c>
    </row>
    <row r="433" spans="1:15" ht="14.25">
      <c r="A433" s="209" t="s">
        <v>5761</v>
      </c>
      <c r="B433" s="209"/>
      <c r="C433" s="210">
        <v>0</v>
      </c>
      <c r="D433" s="210">
        <v>58</v>
      </c>
      <c r="E433" s="210">
        <v>34</v>
      </c>
      <c r="F433" s="210">
        <v>68</v>
      </c>
      <c r="G433" s="210">
        <v>110</v>
      </c>
      <c r="H433" s="210">
        <f t="shared" si="1"/>
        <v>77</v>
      </c>
      <c r="I433" s="210">
        <v>4</v>
      </c>
      <c r="J433" s="210">
        <v>0.13</v>
      </c>
      <c r="K433" s="210">
        <v>15700000</v>
      </c>
      <c r="L433" s="209"/>
      <c r="M433" s="211" t="s">
        <v>5098</v>
      </c>
      <c r="N433" s="211" t="s">
        <v>5099</v>
      </c>
      <c r="O433" s="211" t="s">
        <v>5100</v>
      </c>
    </row>
    <row r="434" spans="1:15" ht="14.25">
      <c r="A434" s="209" t="s">
        <v>5762</v>
      </c>
      <c r="B434" s="209"/>
      <c r="C434" s="210">
        <v>0</v>
      </c>
      <c r="D434" s="210">
        <v>22</v>
      </c>
      <c r="E434" s="210">
        <v>3</v>
      </c>
      <c r="F434" s="210">
        <v>8</v>
      </c>
      <c r="G434" s="210">
        <v>110</v>
      </c>
      <c r="H434" s="210">
        <f t="shared" si="1"/>
        <v>77</v>
      </c>
      <c r="I434" s="210">
        <v>26</v>
      </c>
      <c r="J434" s="210">
        <v>0</v>
      </c>
      <c r="K434" s="210">
        <v>70</v>
      </c>
      <c r="L434" s="209"/>
      <c r="M434" s="211" t="s">
        <v>5054</v>
      </c>
      <c r="N434" s="211" t="s">
        <v>5055</v>
      </c>
      <c r="O434" s="211" t="s">
        <v>5056</v>
      </c>
    </row>
    <row r="435" spans="1:15" ht="14.25">
      <c r="A435" s="209" t="s">
        <v>5763</v>
      </c>
      <c r="B435" s="209"/>
      <c r="C435" s="210">
        <v>0</v>
      </c>
      <c r="D435" s="210">
        <v>77</v>
      </c>
      <c r="E435" s="210">
        <v>50</v>
      </c>
      <c r="F435" s="210">
        <v>20</v>
      </c>
      <c r="G435" s="210">
        <v>110</v>
      </c>
      <c r="H435" s="210">
        <f t="shared" si="1"/>
        <v>77</v>
      </c>
      <c r="I435" s="210">
        <v>19</v>
      </c>
      <c r="J435" s="210">
        <v>0</v>
      </c>
      <c r="K435" s="210">
        <v>61600</v>
      </c>
      <c r="L435" s="209"/>
      <c r="M435" s="211" t="s">
        <v>5109</v>
      </c>
      <c r="N435" s="211" t="s">
        <v>5110</v>
      </c>
      <c r="O435" s="211" t="s">
        <v>5111</v>
      </c>
    </row>
    <row r="436" spans="1:15" ht="14.25">
      <c r="A436" s="209" t="s">
        <v>5764</v>
      </c>
      <c r="B436" s="209"/>
      <c r="C436" s="210">
        <v>0</v>
      </c>
      <c r="D436" s="210">
        <v>20</v>
      </c>
      <c r="E436" s="210">
        <v>29</v>
      </c>
      <c r="F436" s="210">
        <v>19</v>
      </c>
      <c r="G436" s="210">
        <v>110</v>
      </c>
      <c r="H436" s="210">
        <f t="shared" si="1"/>
        <v>77</v>
      </c>
      <c r="I436" s="210">
        <v>9</v>
      </c>
      <c r="J436" s="210">
        <v>0.01</v>
      </c>
      <c r="K436" s="210">
        <v>245000</v>
      </c>
      <c r="L436" s="209"/>
      <c r="M436" s="211" t="s">
        <v>5109</v>
      </c>
      <c r="N436" s="211" t="s">
        <v>5110</v>
      </c>
      <c r="O436" s="211" t="s">
        <v>5111</v>
      </c>
    </row>
    <row r="437" spans="1:15" ht="14.25">
      <c r="A437" s="209" t="s">
        <v>4162</v>
      </c>
      <c r="B437" s="209"/>
      <c r="C437" s="210">
        <v>0</v>
      </c>
      <c r="D437" s="210">
        <v>73</v>
      </c>
      <c r="E437" s="210">
        <v>85</v>
      </c>
      <c r="F437" s="210">
        <v>96</v>
      </c>
      <c r="G437" s="210">
        <v>110</v>
      </c>
      <c r="H437" s="210">
        <f t="shared" si="1"/>
        <v>77</v>
      </c>
      <c r="I437" s="210">
        <v>24</v>
      </c>
      <c r="J437" s="210">
        <v>0</v>
      </c>
      <c r="K437" s="210">
        <v>71400000</v>
      </c>
      <c r="L437" s="209"/>
      <c r="M437" s="211" t="s">
        <v>5270</v>
      </c>
      <c r="N437" s="211" t="s">
        <v>5765</v>
      </c>
      <c r="O437" s="211" t="s">
        <v>5751</v>
      </c>
    </row>
    <row r="438" spans="1:15" ht="14.25">
      <c r="A438" s="209" t="s">
        <v>5766</v>
      </c>
      <c r="B438" s="209"/>
      <c r="C438" s="210">
        <v>0</v>
      </c>
      <c r="D438" s="210">
        <v>9</v>
      </c>
      <c r="E438" s="210">
        <v>92</v>
      </c>
      <c r="F438" s="210">
        <v>33</v>
      </c>
      <c r="G438" s="210">
        <v>110</v>
      </c>
      <c r="H438" s="210">
        <f t="shared" si="1"/>
        <v>77</v>
      </c>
      <c r="I438" s="210">
        <v>17</v>
      </c>
      <c r="J438" s="210">
        <v>0.43</v>
      </c>
      <c r="K438" s="210">
        <v>15900000</v>
      </c>
      <c r="L438" s="209"/>
      <c r="M438" s="211" t="s">
        <v>5767</v>
      </c>
      <c r="N438" s="211" t="s">
        <v>5768</v>
      </c>
      <c r="O438" s="211" t="s">
        <v>5769</v>
      </c>
    </row>
    <row r="439" spans="1:15" ht="14.25">
      <c r="A439" s="209" t="s">
        <v>5770</v>
      </c>
      <c r="B439" s="209"/>
      <c r="C439" s="210">
        <v>0</v>
      </c>
      <c r="D439" s="210">
        <v>44</v>
      </c>
      <c r="E439" s="210">
        <v>35</v>
      </c>
      <c r="F439" s="210">
        <v>54</v>
      </c>
      <c r="G439" s="210">
        <v>110</v>
      </c>
      <c r="H439" s="210">
        <f t="shared" si="1"/>
        <v>77</v>
      </c>
      <c r="I439" s="210">
        <v>9</v>
      </c>
      <c r="J439" s="210">
        <v>0.21</v>
      </c>
      <c r="K439" s="210">
        <v>12300000</v>
      </c>
      <c r="L439" s="209"/>
      <c r="M439" s="211" t="s">
        <v>5104</v>
      </c>
      <c r="N439" s="211" t="s">
        <v>5176</v>
      </c>
      <c r="O439" s="211" t="s">
        <v>5106</v>
      </c>
    </row>
    <row r="440" spans="1:15" ht="14.25">
      <c r="A440" s="209" t="s">
        <v>5771</v>
      </c>
      <c r="B440" s="209" t="s">
        <v>4916</v>
      </c>
      <c r="C440" s="210">
        <v>0</v>
      </c>
      <c r="D440" s="210">
        <v>13</v>
      </c>
      <c r="E440" s="210">
        <v>9</v>
      </c>
      <c r="F440" s="210">
        <v>10</v>
      </c>
      <c r="G440" s="210">
        <v>110</v>
      </c>
      <c r="H440" s="210">
        <f t="shared" si="1"/>
        <v>77</v>
      </c>
      <c r="I440" s="210">
        <v>15</v>
      </c>
      <c r="J440" s="210">
        <v>0</v>
      </c>
      <c r="K440" s="210">
        <v>367000</v>
      </c>
      <c r="L440" s="209"/>
      <c r="M440" s="211" t="s">
        <v>5462</v>
      </c>
      <c r="N440" s="211" t="s">
        <v>5463</v>
      </c>
      <c r="O440" s="211" t="s">
        <v>5464</v>
      </c>
    </row>
    <row r="441" spans="1:15" ht="14.25">
      <c r="A441" s="209" t="s">
        <v>5772</v>
      </c>
      <c r="B441" s="209"/>
      <c r="C441" s="210">
        <v>0</v>
      </c>
      <c r="D441" s="210">
        <v>51</v>
      </c>
      <c r="E441" s="210">
        <v>59</v>
      </c>
      <c r="F441" s="210">
        <v>3</v>
      </c>
      <c r="G441" s="210">
        <v>110</v>
      </c>
      <c r="H441" s="210">
        <f t="shared" si="1"/>
        <v>77</v>
      </c>
      <c r="I441" s="210">
        <v>26</v>
      </c>
      <c r="J441" s="210">
        <v>0.02</v>
      </c>
      <c r="K441" s="212">
        <v>222000000</v>
      </c>
      <c r="L441" s="209"/>
      <c r="M441" s="211" t="s">
        <v>5155</v>
      </c>
      <c r="N441" s="211" t="s">
        <v>5421</v>
      </c>
      <c r="O441" s="211" t="s">
        <v>5422</v>
      </c>
    </row>
    <row r="442" spans="1:15" ht="14.25">
      <c r="A442" s="209" t="s">
        <v>5773</v>
      </c>
      <c r="B442" s="209"/>
      <c r="C442" s="210">
        <v>0</v>
      </c>
      <c r="D442" s="210">
        <v>75</v>
      </c>
      <c r="E442" s="210">
        <v>77</v>
      </c>
      <c r="F442" s="210">
        <v>11</v>
      </c>
      <c r="G442" s="210">
        <v>110</v>
      </c>
      <c r="H442" s="210">
        <f t="shared" si="1"/>
        <v>77</v>
      </c>
      <c r="I442" s="210">
        <v>26</v>
      </c>
      <c r="J442" s="210">
        <v>0.02</v>
      </c>
      <c r="K442" s="212">
        <v>114000000</v>
      </c>
      <c r="L442" s="209"/>
      <c r="M442" s="211" t="s">
        <v>5155</v>
      </c>
      <c r="N442" s="211" t="s">
        <v>5159</v>
      </c>
      <c r="O442" s="211" t="s">
        <v>5422</v>
      </c>
    </row>
  </sheetData>
  <autoFilter ref="A1:Z442" xr:uid="{00000000-0009-0000-0000-000015000000}"/>
  <hyperlinks>
    <hyperlink ref="C1" r:id="rId1" xr:uid="{00000000-0004-0000-1500-000000000000}"/>
    <hyperlink ref="D1" r:id="rId2" xr:uid="{00000000-0004-0000-1500-000001000000}"/>
    <hyperlink ref="E1" r:id="rId3" xr:uid="{00000000-0004-0000-1500-000002000000}"/>
    <hyperlink ref="F1" r:id="rId4" xr:uid="{00000000-0004-0000-1500-000003000000}"/>
    <hyperlink ref="M2" r:id="rId5" xr:uid="{00000000-0004-0000-1500-000004000000}"/>
    <hyperlink ref="N2" r:id="rId6" xr:uid="{00000000-0004-0000-1500-000005000000}"/>
    <hyperlink ref="O2" r:id="rId7" xr:uid="{00000000-0004-0000-1500-000006000000}"/>
    <hyperlink ref="M3" r:id="rId8" xr:uid="{00000000-0004-0000-1500-000007000000}"/>
    <hyperlink ref="N3" r:id="rId9" xr:uid="{00000000-0004-0000-1500-000008000000}"/>
    <hyperlink ref="O3" r:id="rId10" xr:uid="{00000000-0004-0000-1500-000009000000}"/>
    <hyperlink ref="M4" r:id="rId11" xr:uid="{00000000-0004-0000-1500-00000A000000}"/>
    <hyperlink ref="N4" r:id="rId12" xr:uid="{00000000-0004-0000-1500-00000B000000}"/>
    <hyperlink ref="O4" r:id="rId13" xr:uid="{00000000-0004-0000-1500-00000C000000}"/>
    <hyperlink ref="M5" r:id="rId14" xr:uid="{00000000-0004-0000-1500-00000D000000}"/>
    <hyperlink ref="N5" r:id="rId15" xr:uid="{00000000-0004-0000-1500-00000E000000}"/>
    <hyperlink ref="O5" r:id="rId16" xr:uid="{00000000-0004-0000-1500-00000F000000}"/>
    <hyperlink ref="M6" r:id="rId17" xr:uid="{00000000-0004-0000-1500-000010000000}"/>
    <hyperlink ref="N6" r:id="rId18" xr:uid="{00000000-0004-0000-1500-000011000000}"/>
    <hyperlink ref="O6" r:id="rId19" xr:uid="{00000000-0004-0000-1500-000012000000}"/>
    <hyperlink ref="M7" r:id="rId20" xr:uid="{00000000-0004-0000-1500-000013000000}"/>
    <hyperlink ref="N7" r:id="rId21" xr:uid="{00000000-0004-0000-1500-000014000000}"/>
    <hyperlink ref="O7" r:id="rId22" xr:uid="{00000000-0004-0000-1500-000015000000}"/>
    <hyperlink ref="M8" r:id="rId23" xr:uid="{00000000-0004-0000-1500-000016000000}"/>
    <hyperlink ref="N8" r:id="rId24" xr:uid="{00000000-0004-0000-1500-000017000000}"/>
    <hyperlink ref="O8" r:id="rId25" xr:uid="{00000000-0004-0000-1500-000018000000}"/>
    <hyperlink ref="M9" r:id="rId26" xr:uid="{00000000-0004-0000-1500-000019000000}"/>
    <hyperlink ref="N9" r:id="rId27" xr:uid="{00000000-0004-0000-1500-00001A000000}"/>
    <hyperlink ref="O9" r:id="rId28" xr:uid="{00000000-0004-0000-1500-00001B000000}"/>
    <hyperlink ref="M10" r:id="rId29" xr:uid="{00000000-0004-0000-1500-00001C000000}"/>
    <hyperlink ref="N10" r:id="rId30" xr:uid="{00000000-0004-0000-1500-00001D000000}"/>
    <hyperlink ref="O10" r:id="rId31" xr:uid="{00000000-0004-0000-1500-00001E000000}"/>
    <hyperlink ref="M11" r:id="rId32" xr:uid="{00000000-0004-0000-1500-00001F000000}"/>
    <hyperlink ref="N11" r:id="rId33" xr:uid="{00000000-0004-0000-1500-000020000000}"/>
    <hyperlink ref="O11" r:id="rId34" xr:uid="{00000000-0004-0000-1500-000021000000}"/>
    <hyperlink ref="M12" r:id="rId35" xr:uid="{00000000-0004-0000-1500-000022000000}"/>
    <hyperlink ref="N12" r:id="rId36" xr:uid="{00000000-0004-0000-1500-000023000000}"/>
    <hyperlink ref="O12" r:id="rId37" xr:uid="{00000000-0004-0000-1500-000024000000}"/>
    <hyperlink ref="M13" r:id="rId38" xr:uid="{00000000-0004-0000-1500-000025000000}"/>
    <hyperlink ref="N13" r:id="rId39" xr:uid="{00000000-0004-0000-1500-000026000000}"/>
    <hyperlink ref="O13" r:id="rId40" xr:uid="{00000000-0004-0000-1500-000027000000}"/>
    <hyperlink ref="M14" r:id="rId41" xr:uid="{00000000-0004-0000-1500-000028000000}"/>
    <hyperlink ref="N14" r:id="rId42" xr:uid="{00000000-0004-0000-1500-000029000000}"/>
    <hyperlink ref="O14" r:id="rId43" xr:uid="{00000000-0004-0000-1500-00002A000000}"/>
    <hyperlink ref="M15" r:id="rId44" xr:uid="{00000000-0004-0000-1500-00002B000000}"/>
    <hyperlink ref="N15" r:id="rId45" xr:uid="{00000000-0004-0000-1500-00002C000000}"/>
    <hyperlink ref="O15" r:id="rId46" xr:uid="{00000000-0004-0000-1500-00002D000000}"/>
    <hyperlink ref="M16" r:id="rId47" xr:uid="{00000000-0004-0000-1500-00002E000000}"/>
    <hyperlink ref="N16" r:id="rId48" xr:uid="{00000000-0004-0000-1500-00002F000000}"/>
    <hyperlink ref="O16" r:id="rId49" xr:uid="{00000000-0004-0000-1500-000030000000}"/>
    <hyperlink ref="M17" r:id="rId50" xr:uid="{00000000-0004-0000-1500-000031000000}"/>
    <hyperlink ref="N17" r:id="rId51" xr:uid="{00000000-0004-0000-1500-000032000000}"/>
    <hyperlink ref="O17" r:id="rId52" xr:uid="{00000000-0004-0000-1500-000033000000}"/>
    <hyperlink ref="M18" r:id="rId53" xr:uid="{00000000-0004-0000-1500-000034000000}"/>
    <hyperlink ref="N18" r:id="rId54" xr:uid="{00000000-0004-0000-1500-000035000000}"/>
    <hyperlink ref="O18" r:id="rId55" xr:uid="{00000000-0004-0000-1500-000036000000}"/>
    <hyperlink ref="M19" r:id="rId56" xr:uid="{00000000-0004-0000-1500-000037000000}"/>
    <hyperlink ref="N19" r:id="rId57" xr:uid="{00000000-0004-0000-1500-000038000000}"/>
    <hyperlink ref="O19" r:id="rId58" xr:uid="{00000000-0004-0000-1500-000039000000}"/>
    <hyperlink ref="M20" r:id="rId59" xr:uid="{00000000-0004-0000-1500-00003A000000}"/>
    <hyperlink ref="N20" r:id="rId60" xr:uid="{00000000-0004-0000-1500-00003B000000}"/>
    <hyperlink ref="O20" r:id="rId61" xr:uid="{00000000-0004-0000-1500-00003C000000}"/>
    <hyperlink ref="M21" r:id="rId62" xr:uid="{00000000-0004-0000-1500-00003D000000}"/>
    <hyperlink ref="N21" r:id="rId63" xr:uid="{00000000-0004-0000-1500-00003E000000}"/>
    <hyperlink ref="O21" r:id="rId64" xr:uid="{00000000-0004-0000-1500-00003F000000}"/>
    <hyperlink ref="M22" r:id="rId65" xr:uid="{00000000-0004-0000-1500-000040000000}"/>
    <hyperlink ref="N22" r:id="rId66" xr:uid="{00000000-0004-0000-1500-000041000000}"/>
    <hyperlink ref="O22" r:id="rId67" xr:uid="{00000000-0004-0000-1500-000042000000}"/>
    <hyperlink ref="M23" r:id="rId68" xr:uid="{00000000-0004-0000-1500-000043000000}"/>
    <hyperlink ref="N23" r:id="rId69" xr:uid="{00000000-0004-0000-1500-000044000000}"/>
    <hyperlink ref="O23" r:id="rId70" xr:uid="{00000000-0004-0000-1500-000045000000}"/>
    <hyperlink ref="M24" r:id="rId71" xr:uid="{00000000-0004-0000-1500-000046000000}"/>
    <hyperlink ref="N24" r:id="rId72" xr:uid="{00000000-0004-0000-1500-000047000000}"/>
    <hyperlink ref="O24" r:id="rId73" xr:uid="{00000000-0004-0000-1500-000048000000}"/>
    <hyperlink ref="M25" r:id="rId74" xr:uid="{00000000-0004-0000-1500-000049000000}"/>
    <hyperlink ref="N25" r:id="rId75" xr:uid="{00000000-0004-0000-1500-00004A000000}"/>
    <hyperlink ref="O25" r:id="rId76" xr:uid="{00000000-0004-0000-1500-00004B000000}"/>
    <hyperlink ref="M26" r:id="rId77" xr:uid="{00000000-0004-0000-1500-00004C000000}"/>
    <hyperlink ref="N26" r:id="rId78" xr:uid="{00000000-0004-0000-1500-00004D000000}"/>
    <hyperlink ref="O26" r:id="rId79" xr:uid="{00000000-0004-0000-1500-00004E000000}"/>
    <hyperlink ref="M27" r:id="rId80" xr:uid="{00000000-0004-0000-1500-00004F000000}"/>
    <hyperlink ref="N27" r:id="rId81" xr:uid="{00000000-0004-0000-1500-000050000000}"/>
    <hyperlink ref="O27" r:id="rId82" xr:uid="{00000000-0004-0000-1500-000051000000}"/>
    <hyperlink ref="M28" r:id="rId83" xr:uid="{00000000-0004-0000-1500-000052000000}"/>
    <hyperlink ref="N28" r:id="rId84" xr:uid="{00000000-0004-0000-1500-000053000000}"/>
    <hyperlink ref="O28" r:id="rId85" xr:uid="{00000000-0004-0000-1500-000054000000}"/>
    <hyperlink ref="M29" r:id="rId86" xr:uid="{00000000-0004-0000-1500-000055000000}"/>
    <hyperlink ref="N29" r:id="rId87" xr:uid="{00000000-0004-0000-1500-000056000000}"/>
    <hyperlink ref="O29" r:id="rId88" xr:uid="{00000000-0004-0000-1500-000057000000}"/>
    <hyperlink ref="M30" r:id="rId89" xr:uid="{00000000-0004-0000-1500-000058000000}"/>
    <hyperlink ref="N30" r:id="rId90" xr:uid="{00000000-0004-0000-1500-000059000000}"/>
    <hyperlink ref="O30" r:id="rId91" xr:uid="{00000000-0004-0000-1500-00005A000000}"/>
    <hyperlink ref="M31" r:id="rId92" xr:uid="{00000000-0004-0000-1500-00005B000000}"/>
    <hyperlink ref="N31" r:id="rId93" xr:uid="{00000000-0004-0000-1500-00005C000000}"/>
    <hyperlink ref="O31" r:id="rId94" xr:uid="{00000000-0004-0000-1500-00005D000000}"/>
    <hyperlink ref="M32" r:id="rId95" xr:uid="{00000000-0004-0000-1500-00005E000000}"/>
    <hyperlink ref="N32" r:id="rId96" xr:uid="{00000000-0004-0000-1500-00005F000000}"/>
    <hyperlink ref="O32" r:id="rId97" xr:uid="{00000000-0004-0000-1500-000060000000}"/>
    <hyperlink ref="M33" r:id="rId98" xr:uid="{00000000-0004-0000-1500-000061000000}"/>
    <hyperlink ref="N33" r:id="rId99" xr:uid="{00000000-0004-0000-1500-000062000000}"/>
    <hyperlink ref="O33" r:id="rId100" xr:uid="{00000000-0004-0000-1500-000063000000}"/>
    <hyperlink ref="M34" r:id="rId101" xr:uid="{00000000-0004-0000-1500-000064000000}"/>
    <hyperlink ref="N34" r:id="rId102" xr:uid="{00000000-0004-0000-1500-000065000000}"/>
    <hyperlink ref="O34" r:id="rId103" xr:uid="{00000000-0004-0000-1500-000066000000}"/>
    <hyperlink ref="M35" r:id="rId104" xr:uid="{00000000-0004-0000-1500-000067000000}"/>
    <hyperlink ref="N35" r:id="rId105" xr:uid="{00000000-0004-0000-1500-000068000000}"/>
    <hyperlink ref="O35" r:id="rId106" xr:uid="{00000000-0004-0000-1500-000069000000}"/>
    <hyperlink ref="M36" r:id="rId107" xr:uid="{00000000-0004-0000-1500-00006A000000}"/>
    <hyperlink ref="N36" r:id="rId108" xr:uid="{00000000-0004-0000-1500-00006B000000}"/>
    <hyperlink ref="O36" r:id="rId109" xr:uid="{00000000-0004-0000-1500-00006C000000}"/>
    <hyperlink ref="M37" r:id="rId110" xr:uid="{00000000-0004-0000-1500-00006D000000}"/>
    <hyperlink ref="N37" r:id="rId111" xr:uid="{00000000-0004-0000-1500-00006E000000}"/>
    <hyperlink ref="O37" r:id="rId112" xr:uid="{00000000-0004-0000-1500-00006F000000}"/>
    <hyperlink ref="M38" r:id="rId113" xr:uid="{00000000-0004-0000-1500-000070000000}"/>
    <hyperlink ref="N38" r:id="rId114" xr:uid="{00000000-0004-0000-1500-000071000000}"/>
    <hyperlink ref="O38" r:id="rId115" xr:uid="{00000000-0004-0000-1500-000072000000}"/>
    <hyperlink ref="M39" r:id="rId116" xr:uid="{00000000-0004-0000-1500-000073000000}"/>
    <hyperlink ref="N39" r:id="rId117" xr:uid="{00000000-0004-0000-1500-000074000000}"/>
    <hyperlink ref="O39" r:id="rId118" xr:uid="{00000000-0004-0000-1500-000075000000}"/>
    <hyperlink ref="M40" r:id="rId119" xr:uid="{00000000-0004-0000-1500-000076000000}"/>
    <hyperlink ref="N40" r:id="rId120" xr:uid="{00000000-0004-0000-1500-000077000000}"/>
    <hyperlink ref="O40" r:id="rId121" xr:uid="{00000000-0004-0000-1500-000078000000}"/>
    <hyperlink ref="M41" r:id="rId122" xr:uid="{00000000-0004-0000-1500-000079000000}"/>
    <hyperlink ref="N41" r:id="rId123" xr:uid="{00000000-0004-0000-1500-00007A000000}"/>
    <hyperlink ref="O41" r:id="rId124" xr:uid="{00000000-0004-0000-1500-00007B000000}"/>
    <hyperlink ref="M42" r:id="rId125" xr:uid="{00000000-0004-0000-1500-00007C000000}"/>
    <hyperlink ref="N42" r:id="rId126" xr:uid="{00000000-0004-0000-1500-00007D000000}"/>
    <hyperlink ref="O42" r:id="rId127" xr:uid="{00000000-0004-0000-1500-00007E000000}"/>
    <hyperlink ref="M43" r:id="rId128" xr:uid="{00000000-0004-0000-1500-00007F000000}"/>
    <hyperlink ref="N43" r:id="rId129" xr:uid="{00000000-0004-0000-1500-000080000000}"/>
    <hyperlink ref="O43" r:id="rId130" xr:uid="{00000000-0004-0000-1500-000081000000}"/>
    <hyperlink ref="M44" r:id="rId131" xr:uid="{00000000-0004-0000-1500-000082000000}"/>
    <hyperlink ref="N44" r:id="rId132" xr:uid="{00000000-0004-0000-1500-000083000000}"/>
    <hyperlink ref="O44" r:id="rId133" xr:uid="{00000000-0004-0000-1500-000084000000}"/>
    <hyperlink ref="M45" r:id="rId134" xr:uid="{00000000-0004-0000-1500-000085000000}"/>
    <hyperlink ref="N45" r:id="rId135" xr:uid="{00000000-0004-0000-1500-000086000000}"/>
    <hyperlink ref="O45" r:id="rId136" xr:uid="{00000000-0004-0000-1500-000087000000}"/>
    <hyperlink ref="M46" r:id="rId137" xr:uid="{00000000-0004-0000-1500-000088000000}"/>
    <hyperlink ref="N46" r:id="rId138" xr:uid="{00000000-0004-0000-1500-000089000000}"/>
    <hyperlink ref="O46" r:id="rId139" xr:uid="{00000000-0004-0000-1500-00008A000000}"/>
    <hyperlink ref="M47" r:id="rId140" xr:uid="{00000000-0004-0000-1500-00008B000000}"/>
    <hyperlink ref="N47" r:id="rId141" xr:uid="{00000000-0004-0000-1500-00008C000000}"/>
    <hyperlink ref="O47" r:id="rId142" xr:uid="{00000000-0004-0000-1500-00008D000000}"/>
    <hyperlink ref="M48" r:id="rId143" xr:uid="{00000000-0004-0000-1500-00008E000000}"/>
    <hyperlink ref="N48" r:id="rId144" xr:uid="{00000000-0004-0000-1500-00008F000000}"/>
    <hyperlink ref="O48" r:id="rId145" xr:uid="{00000000-0004-0000-1500-000090000000}"/>
    <hyperlink ref="M49" r:id="rId146" xr:uid="{00000000-0004-0000-1500-000091000000}"/>
    <hyperlink ref="N49" r:id="rId147" xr:uid="{00000000-0004-0000-1500-000092000000}"/>
    <hyperlink ref="O49" r:id="rId148" xr:uid="{00000000-0004-0000-1500-000093000000}"/>
    <hyperlink ref="M50" r:id="rId149" xr:uid="{00000000-0004-0000-1500-000094000000}"/>
    <hyperlink ref="N50" r:id="rId150" xr:uid="{00000000-0004-0000-1500-000095000000}"/>
    <hyperlink ref="O50" r:id="rId151" xr:uid="{00000000-0004-0000-1500-000096000000}"/>
    <hyperlink ref="M51" r:id="rId152" xr:uid="{00000000-0004-0000-1500-000097000000}"/>
    <hyperlink ref="N51" r:id="rId153" xr:uid="{00000000-0004-0000-1500-000098000000}"/>
    <hyperlink ref="O51" r:id="rId154" xr:uid="{00000000-0004-0000-1500-000099000000}"/>
    <hyperlink ref="M52" r:id="rId155" xr:uid="{00000000-0004-0000-1500-00009A000000}"/>
    <hyperlink ref="N52" r:id="rId156" xr:uid="{00000000-0004-0000-1500-00009B000000}"/>
    <hyperlink ref="O52" r:id="rId157" xr:uid="{00000000-0004-0000-1500-00009C000000}"/>
    <hyperlink ref="M53" r:id="rId158" xr:uid="{00000000-0004-0000-1500-00009D000000}"/>
    <hyperlink ref="N53" r:id="rId159" xr:uid="{00000000-0004-0000-1500-00009E000000}"/>
    <hyperlink ref="O53" r:id="rId160" xr:uid="{00000000-0004-0000-1500-00009F000000}"/>
    <hyperlink ref="M54" r:id="rId161" xr:uid="{00000000-0004-0000-1500-0000A0000000}"/>
    <hyperlink ref="N54" r:id="rId162" xr:uid="{00000000-0004-0000-1500-0000A1000000}"/>
    <hyperlink ref="O54" r:id="rId163" xr:uid="{00000000-0004-0000-1500-0000A2000000}"/>
    <hyperlink ref="M55" r:id="rId164" xr:uid="{00000000-0004-0000-1500-0000A3000000}"/>
    <hyperlink ref="N55" r:id="rId165" xr:uid="{00000000-0004-0000-1500-0000A4000000}"/>
    <hyperlink ref="O55" r:id="rId166" xr:uid="{00000000-0004-0000-1500-0000A5000000}"/>
    <hyperlink ref="M56" r:id="rId167" xr:uid="{00000000-0004-0000-1500-0000A6000000}"/>
    <hyperlink ref="N56" r:id="rId168" xr:uid="{00000000-0004-0000-1500-0000A7000000}"/>
    <hyperlink ref="O56" r:id="rId169" xr:uid="{00000000-0004-0000-1500-0000A8000000}"/>
    <hyperlink ref="M57" r:id="rId170" xr:uid="{00000000-0004-0000-1500-0000A9000000}"/>
    <hyperlink ref="N57" r:id="rId171" xr:uid="{00000000-0004-0000-1500-0000AA000000}"/>
    <hyperlink ref="O57" r:id="rId172" xr:uid="{00000000-0004-0000-1500-0000AB000000}"/>
    <hyperlink ref="M58" r:id="rId173" xr:uid="{00000000-0004-0000-1500-0000AC000000}"/>
    <hyperlink ref="N58" r:id="rId174" xr:uid="{00000000-0004-0000-1500-0000AD000000}"/>
    <hyperlink ref="O58" r:id="rId175" xr:uid="{00000000-0004-0000-1500-0000AE000000}"/>
    <hyperlink ref="M59" r:id="rId176" xr:uid="{00000000-0004-0000-1500-0000AF000000}"/>
    <hyperlink ref="N59" r:id="rId177" xr:uid="{00000000-0004-0000-1500-0000B0000000}"/>
    <hyperlink ref="O59" r:id="rId178" xr:uid="{00000000-0004-0000-1500-0000B1000000}"/>
    <hyperlink ref="M60" r:id="rId179" xr:uid="{00000000-0004-0000-1500-0000B2000000}"/>
    <hyperlink ref="N60" r:id="rId180" xr:uid="{00000000-0004-0000-1500-0000B3000000}"/>
    <hyperlink ref="O60" r:id="rId181" xr:uid="{00000000-0004-0000-1500-0000B4000000}"/>
    <hyperlink ref="M61" r:id="rId182" xr:uid="{00000000-0004-0000-1500-0000B5000000}"/>
    <hyperlink ref="N61" r:id="rId183" xr:uid="{00000000-0004-0000-1500-0000B6000000}"/>
    <hyperlink ref="O61" r:id="rId184" xr:uid="{00000000-0004-0000-1500-0000B7000000}"/>
    <hyperlink ref="M62" r:id="rId185" xr:uid="{00000000-0004-0000-1500-0000B8000000}"/>
    <hyperlink ref="N62" r:id="rId186" xr:uid="{00000000-0004-0000-1500-0000B9000000}"/>
    <hyperlink ref="O62" r:id="rId187" xr:uid="{00000000-0004-0000-1500-0000BA000000}"/>
    <hyperlink ref="M63" r:id="rId188" xr:uid="{00000000-0004-0000-1500-0000BB000000}"/>
    <hyperlink ref="N63" r:id="rId189" xr:uid="{00000000-0004-0000-1500-0000BC000000}"/>
    <hyperlink ref="O63" r:id="rId190" xr:uid="{00000000-0004-0000-1500-0000BD000000}"/>
    <hyperlink ref="M64" r:id="rId191" xr:uid="{00000000-0004-0000-1500-0000BE000000}"/>
    <hyperlink ref="N64" r:id="rId192" xr:uid="{00000000-0004-0000-1500-0000BF000000}"/>
    <hyperlink ref="O64" r:id="rId193" xr:uid="{00000000-0004-0000-1500-0000C0000000}"/>
    <hyperlink ref="M65" r:id="rId194" xr:uid="{00000000-0004-0000-1500-0000C1000000}"/>
    <hyperlink ref="N65" r:id="rId195" xr:uid="{00000000-0004-0000-1500-0000C2000000}"/>
    <hyperlink ref="O65" r:id="rId196" xr:uid="{00000000-0004-0000-1500-0000C3000000}"/>
    <hyperlink ref="M66" r:id="rId197" xr:uid="{00000000-0004-0000-1500-0000C4000000}"/>
    <hyperlink ref="N66" r:id="rId198" xr:uid="{00000000-0004-0000-1500-0000C5000000}"/>
    <hyperlink ref="O66" r:id="rId199" xr:uid="{00000000-0004-0000-1500-0000C6000000}"/>
    <hyperlink ref="M67" r:id="rId200" xr:uid="{00000000-0004-0000-1500-0000C7000000}"/>
    <hyperlink ref="N67" r:id="rId201" xr:uid="{00000000-0004-0000-1500-0000C8000000}"/>
    <hyperlink ref="O67" r:id="rId202" xr:uid="{00000000-0004-0000-1500-0000C9000000}"/>
    <hyperlink ref="M68" r:id="rId203" xr:uid="{00000000-0004-0000-1500-0000CA000000}"/>
    <hyperlink ref="N68" r:id="rId204" xr:uid="{00000000-0004-0000-1500-0000CB000000}"/>
    <hyperlink ref="O68" r:id="rId205" xr:uid="{00000000-0004-0000-1500-0000CC000000}"/>
    <hyperlink ref="M69" r:id="rId206" xr:uid="{00000000-0004-0000-1500-0000CD000000}"/>
    <hyperlink ref="N69" r:id="rId207" xr:uid="{00000000-0004-0000-1500-0000CE000000}"/>
    <hyperlink ref="O69" r:id="rId208" xr:uid="{00000000-0004-0000-1500-0000CF000000}"/>
    <hyperlink ref="M70" r:id="rId209" xr:uid="{00000000-0004-0000-1500-0000D0000000}"/>
    <hyperlink ref="N70" r:id="rId210" xr:uid="{00000000-0004-0000-1500-0000D1000000}"/>
    <hyperlink ref="O70" r:id="rId211" xr:uid="{00000000-0004-0000-1500-0000D2000000}"/>
    <hyperlink ref="M71" r:id="rId212" xr:uid="{00000000-0004-0000-1500-0000D3000000}"/>
    <hyperlink ref="N71" r:id="rId213" xr:uid="{00000000-0004-0000-1500-0000D4000000}"/>
    <hyperlink ref="O71" r:id="rId214" xr:uid="{00000000-0004-0000-1500-0000D5000000}"/>
    <hyperlink ref="M72" r:id="rId215" xr:uid="{00000000-0004-0000-1500-0000D6000000}"/>
    <hyperlink ref="N72" r:id="rId216" xr:uid="{00000000-0004-0000-1500-0000D7000000}"/>
    <hyperlink ref="O72" r:id="rId217" xr:uid="{00000000-0004-0000-1500-0000D8000000}"/>
    <hyperlink ref="M73" r:id="rId218" xr:uid="{00000000-0004-0000-1500-0000D9000000}"/>
    <hyperlink ref="N73" r:id="rId219" xr:uid="{00000000-0004-0000-1500-0000DA000000}"/>
    <hyperlink ref="O73" r:id="rId220" xr:uid="{00000000-0004-0000-1500-0000DB000000}"/>
    <hyperlink ref="M74" r:id="rId221" xr:uid="{00000000-0004-0000-1500-0000DC000000}"/>
    <hyperlink ref="N74" r:id="rId222" xr:uid="{00000000-0004-0000-1500-0000DD000000}"/>
    <hyperlink ref="O74" r:id="rId223" xr:uid="{00000000-0004-0000-1500-0000DE000000}"/>
    <hyperlink ref="M75" r:id="rId224" xr:uid="{00000000-0004-0000-1500-0000DF000000}"/>
    <hyperlink ref="N75" r:id="rId225" xr:uid="{00000000-0004-0000-1500-0000E0000000}"/>
    <hyperlink ref="O75" r:id="rId226" xr:uid="{00000000-0004-0000-1500-0000E1000000}"/>
    <hyperlink ref="M76" r:id="rId227" xr:uid="{00000000-0004-0000-1500-0000E2000000}"/>
    <hyperlink ref="N76" r:id="rId228" xr:uid="{00000000-0004-0000-1500-0000E3000000}"/>
    <hyperlink ref="O76" r:id="rId229" xr:uid="{00000000-0004-0000-1500-0000E4000000}"/>
    <hyperlink ref="M77" r:id="rId230" xr:uid="{00000000-0004-0000-1500-0000E5000000}"/>
    <hyperlink ref="N77" r:id="rId231" xr:uid="{00000000-0004-0000-1500-0000E6000000}"/>
    <hyperlink ref="O77" r:id="rId232" xr:uid="{00000000-0004-0000-1500-0000E7000000}"/>
    <hyperlink ref="M78" r:id="rId233" xr:uid="{00000000-0004-0000-1500-0000E8000000}"/>
    <hyperlink ref="N78" r:id="rId234" xr:uid="{00000000-0004-0000-1500-0000E9000000}"/>
    <hyperlink ref="O78" r:id="rId235" xr:uid="{00000000-0004-0000-1500-0000EA000000}"/>
    <hyperlink ref="M79" r:id="rId236" xr:uid="{00000000-0004-0000-1500-0000EB000000}"/>
    <hyperlink ref="N79" r:id="rId237" xr:uid="{00000000-0004-0000-1500-0000EC000000}"/>
    <hyperlink ref="O79" r:id="rId238" xr:uid="{00000000-0004-0000-1500-0000ED000000}"/>
    <hyperlink ref="M80" r:id="rId239" xr:uid="{00000000-0004-0000-1500-0000EE000000}"/>
    <hyperlink ref="N80" r:id="rId240" xr:uid="{00000000-0004-0000-1500-0000EF000000}"/>
    <hyperlink ref="O80" r:id="rId241" xr:uid="{00000000-0004-0000-1500-0000F0000000}"/>
    <hyperlink ref="M81" r:id="rId242" xr:uid="{00000000-0004-0000-1500-0000F1000000}"/>
    <hyperlink ref="N81" r:id="rId243" xr:uid="{00000000-0004-0000-1500-0000F2000000}"/>
    <hyperlink ref="O81" r:id="rId244" xr:uid="{00000000-0004-0000-1500-0000F3000000}"/>
    <hyperlink ref="M82" r:id="rId245" xr:uid="{00000000-0004-0000-1500-0000F4000000}"/>
    <hyperlink ref="N82" r:id="rId246" xr:uid="{00000000-0004-0000-1500-0000F5000000}"/>
    <hyperlink ref="O82" r:id="rId247" xr:uid="{00000000-0004-0000-1500-0000F6000000}"/>
    <hyperlink ref="M83" r:id="rId248" xr:uid="{00000000-0004-0000-1500-0000F7000000}"/>
    <hyperlink ref="N83" r:id="rId249" xr:uid="{00000000-0004-0000-1500-0000F8000000}"/>
    <hyperlink ref="O83" r:id="rId250" xr:uid="{00000000-0004-0000-1500-0000F9000000}"/>
    <hyperlink ref="M84" r:id="rId251" xr:uid="{00000000-0004-0000-1500-0000FA000000}"/>
    <hyperlink ref="N84" r:id="rId252" xr:uid="{00000000-0004-0000-1500-0000FB000000}"/>
    <hyperlink ref="O84" r:id="rId253" xr:uid="{00000000-0004-0000-1500-0000FC000000}"/>
    <hyperlink ref="M85" r:id="rId254" xr:uid="{00000000-0004-0000-1500-0000FD000000}"/>
    <hyperlink ref="N85" r:id="rId255" xr:uid="{00000000-0004-0000-1500-0000FE000000}"/>
    <hyperlink ref="O85" r:id="rId256" xr:uid="{00000000-0004-0000-1500-0000FF000000}"/>
    <hyperlink ref="M86" r:id="rId257" xr:uid="{00000000-0004-0000-1500-000000010000}"/>
    <hyperlink ref="N86" r:id="rId258" xr:uid="{00000000-0004-0000-1500-000001010000}"/>
    <hyperlink ref="O86" r:id="rId259" xr:uid="{00000000-0004-0000-1500-000002010000}"/>
    <hyperlink ref="M87" r:id="rId260" xr:uid="{00000000-0004-0000-1500-000003010000}"/>
    <hyperlink ref="N87" r:id="rId261" xr:uid="{00000000-0004-0000-1500-000004010000}"/>
    <hyperlink ref="O87" r:id="rId262" xr:uid="{00000000-0004-0000-1500-000005010000}"/>
    <hyperlink ref="M88" r:id="rId263" xr:uid="{00000000-0004-0000-1500-000006010000}"/>
    <hyperlink ref="N88" r:id="rId264" xr:uid="{00000000-0004-0000-1500-000007010000}"/>
    <hyperlink ref="O88" r:id="rId265" xr:uid="{00000000-0004-0000-1500-000008010000}"/>
    <hyperlink ref="M89" r:id="rId266" xr:uid="{00000000-0004-0000-1500-000009010000}"/>
    <hyperlink ref="N89" r:id="rId267" xr:uid="{00000000-0004-0000-1500-00000A010000}"/>
    <hyperlink ref="O89" r:id="rId268" xr:uid="{00000000-0004-0000-1500-00000B010000}"/>
    <hyperlink ref="M90" r:id="rId269" xr:uid="{00000000-0004-0000-1500-00000C010000}"/>
    <hyperlink ref="N90" r:id="rId270" xr:uid="{00000000-0004-0000-1500-00000D010000}"/>
    <hyperlink ref="O90" r:id="rId271" xr:uid="{00000000-0004-0000-1500-00000E010000}"/>
    <hyperlink ref="M91" r:id="rId272" xr:uid="{00000000-0004-0000-1500-00000F010000}"/>
    <hyperlink ref="N91" r:id="rId273" xr:uid="{00000000-0004-0000-1500-000010010000}"/>
    <hyperlink ref="O91" r:id="rId274" xr:uid="{00000000-0004-0000-1500-000011010000}"/>
    <hyperlink ref="M92" r:id="rId275" xr:uid="{00000000-0004-0000-1500-000012010000}"/>
    <hyperlink ref="N92" r:id="rId276" xr:uid="{00000000-0004-0000-1500-000013010000}"/>
    <hyperlink ref="O92" r:id="rId277" xr:uid="{00000000-0004-0000-1500-000014010000}"/>
    <hyperlink ref="M93" r:id="rId278" xr:uid="{00000000-0004-0000-1500-000015010000}"/>
    <hyperlink ref="N93" r:id="rId279" xr:uid="{00000000-0004-0000-1500-000016010000}"/>
    <hyperlink ref="O93" r:id="rId280" xr:uid="{00000000-0004-0000-1500-000017010000}"/>
    <hyperlink ref="M94" r:id="rId281" xr:uid="{00000000-0004-0000-1500-000018010000}"/>
    <hyperlink ref="N94" r:id="rId282" xr:uid="{00000000-0004-0000-1500-000019010000}"/>
    <hyperlink ref="O94" r:id="rId283" xr:uid="{00000000-0004-0000-1500-00001A010000}"/>
    <hyperlink ref="M95" r:id="rId284" xr:uid="{00000000-0004-0000-1500-00001B010000}"/>
    <hyperlink ref="N95" r:id="rId285" xr:uid="{00000000-0004-0000-1500-00001C010000}"/>
    <hyperlink ref="O95" r:id="rId286" xr:uid="{00000000-0004-0000-1500-00001D010000}"/>
    <hyperlink ref="M96" r:id="rId287" xr:uid="{00000000-0004-0000-1500-00001E010000}"/>
    <hyperlink ref="N96" r:id="rId288" xr:uid="{00000000-0004-0000-1500-00001F010000}"/>
    <hyperlink ref="O96" r:id="rId289" xr:uid="{00000000-0004-0000-1500-000020010000}"/>
    <hyperlink ref="M97" r:id="rId290" xr:uid="{00000000-0004-0000-1500-000021010000}"/>
    <hyperlink ref="N97" r:id="rId291" xr:uid="{00000000-0004-0000-1500-000022010000}"/>
    <hyperlink ref="O97" r:id="rId292" xr:uid="{00000000-0004-0000-1500-000023010000}"/>
    <hyperlink ref="M98" r:id="rId293" xr:uid="{00000000-0004-0000-1500-000024010000}"/>
    <hyperlink ref="N98" r:id="rId294" xr:uid="{00000000-0004-0000-1500-000025010000}"/>
    <hyperlink ref="O98" r:id="rId295" xr:uid="{00000000-0004-0000-1500-000026010000}"/>
    <hyperlink ref="M99" r:id="rId296" xr:uid="{00000000-0004-0000-1500-000027010000}"/>
    <hyperlink ref="N99" r:id="rId297" xr:uid="{00000000-0004-0000-1500-000028010000}"/>
    <hyperlink ref="O99" r:id="rId298" xr:uid="{00000000-0004-0000-1500-000029010000}"/>
    <hyperlink ref="M100" r:id="rId299" xr:uid="{00000000-0004-0000-1500-00002A010000}"/>
    <hyperlink ref="N100" r:id="rId300" xr:uid="{00000000-0004-0000-1500-00002B010000}"/>
    <hyperlink ref="O100" r:id="rId301" xr:uid="{00000000-0004-0000-1500-00002C010000}"/>
    <hyperlink ref="M101" r:id="rId302" xr:uid="{00000000-0004-0000-1500-00002D010000}"/>
    <hyperlink ref="N101" r:id="rId303" xr:uid="{00000000-0004-0000-1500-00002E010000}"/>
    <hyperlink ref="O101" r:id="rId304" xr:uid="{00000000-0004-0000-1500-00002F010000}"/>
    <hyperlink ref="M102" r:id="rId305" xr:uid="{00000000-0004-0000-1500-000030010000}"/>
    <hyperlink ref="N102" r:id="rId306" xr:uid="{00000000-0004-0000-1500-000031010000}"/>
    <hyperlink ref="O102" r:id="rId307" xr:uid="{00000000-0004-0000-1500-000032010000}"/>
    <hyperlink ref="M103" r:id="rId308" xr:uid="{00000000-0004-0000-1500-000033010000}"/>
    <hyperlink ref="N103" r:id="rId309" xr:uid="{00000000-0004-0000-1500-000034010000}"/>
    <hyperlink ref="O103" r:id="rId310" xr:uid="{00000000-0004-0000-1500-000035010000}"/>
    <hyperlink ref="M104" r:id="rId311" xr:uid="{00000000-0004-0000-1500-000036010000}"/>
    <hyperlink ref="N104" r:id="rId312" xr:uid="{00000000-0004-0000-1500-000037010000}"/>
    <hyperlink ref="O104" r:id="rId313" xr:uid="{00000000-0004-0000-1500-000038010000}"/>
    <hyperlink ref="M105" r:id="rId314" xr:uid="{00000000-0004-0000-1500-000039010000}"/>
    <hyperlink ref="N105" r:id="rId315" xr:uid="{00000000-0004-0000-1500-00003A010000}"/>
    <hyperlink ref="O105" r:id="rId316" xr:uid="{00000000-0004-0000-1500-00003B010000}"/>
    <hyperlink ref="M106" r:id="rId317" xr:uid="{00000000-0004-0000-1500-00003C010000}"/>
    <hyperlink ref="N106" r:id="rId318" xr:uid="{00000000-0004-0000-1500-00003D010000}"/>
    <hyperlink ref="O106" r:id="rId319" xr:uid="{00000000-0004-0000-1500-00003E010000}"/>
    <hyperlink ref="M107" r:id="rId320" xr:uid="{00000000-0004-0000-1500-00003F010000}"/>
    <hyperlink ref="N107" r:id="rId321" xr:uid="{00000000-0004-0000-1500-000040010000}"/>
    <hyperlink ref="O107" r:id="rId322" xr:uid="{00000000-0004-0000-1500-000041010000}"/>
    <hyperlink ref="M108" r:id="rId323" xr:uid="{00000000-0004-0000-1500-000042010000}"/>
    <hyperlink ref="N108" r:id="rId324" xr:uid="{00000000-0004-0000-1500-000043010000}"/>
    <hyperlink ref="O108" r:id="rId325" xr:uid="{00000000-0004-0000-1500-000044010000}"/>
    <hyperlink ref="M109" r:id="rId326" xr:uid="{00000000-0004-0000-1500-000045010000}"/>
    <hyperlink ref="N109" r:id="rId327" xr:uid="{00000000-0004-0000-1500-000046010000}"/>
    <hyperlink ref="O109" r:id="rId328" xr:uid="{00000000-0004-0000-1500-000047010000}"/>
    <hyperlink ref="M110" r:id="rId329" xr:uid="{00000000-0004-0000-1500-000048010000}"/>
    <hyperlink ref="N110" r:id="rId330" xr:uid="{00000000-0004-0000-1500-000049010000}"/>
    <hyperlink ref="O110" r:id="rId331" xr:uid="{00000000-0004-0000-1500-00004A010000}"/>
    <hyperlink ref="M111" r:id="rId332" xr:uid="{00000000-0004-0000-1500-00004B010000}"/>
    <hyperlink ref="N111" r:id="rId333" xr:uid="{00000000-0004-0000-1500-00004C010000}"/>
    <hyperlink ref="O111" r:id="rId334" xr:uid="{00000000-0004-0000-1500-00004D010000}"/>
    <hyperlink ref="M112" r:id="rId335" xr:uid="{00000000-0004-0000-1500-00004E010000}"/>
    <hyperlink ref="N112" r:id="rId336" xr:uid="{00000000-0004-0000-1500-00004F010000}"/>
    <hyperlink ref="O112" r:id="rId337" xr:uid="{00000000-0004-0000-1500-000050010000}"/>
    <hyperlink ref="M113" r:id="rId338" xr:uid="{00000000-0004-0000-1500-000051010000}"/>
    <hyperlink ref="N113" r:id="rId339" xr:uid="{00000000-0004-0000-1500-000052010000}"/>
    <hyperlink ref="O113" r:id="rId340" xr:uid="{00000000-0004-0000-1500-000053010000}"/>
    <hyperlink ref="M114" r:id="rId341" xr:uid="{00000000-0004-0000-1500-000054010000}"/>
    <hyperlink ref="N114" r:id="rId342" xr:uid="{00000000-0004-0000-1500-000055010000}"/>
    <hyperlink ref="O114" r:id="rId343" xr:uid="{00000000-0004-0000-1500-000056010000}"/>
    <hyperlink ref="M115" r:id="rId344" xr:uid="{00000000-0004-0000-1500-000057010000}"/>
    <hyperlink ref="N115" r:id="rId345" xr:uid="{00000000-0004-0000-1500-000058010000}"/>
    <hyperlink ref="O115" r:id="rId346" xr:uid="{00000000-0004-0000-1500-000059010000}"/>
    <hyperlink ref="M116" r:id="rId347" xr:uid="{00000000-0004-0000-1500-00005A010000}"/>
    <hyperlink ref="N116" r:id="rId348" xr:uid="{00000000-0004-0000-1500-00005B010000}"/>
    <hyperlink ref="O116" r:id="rId349" xr:uid="{00000000-0004-0000-1500-00005C010000}"/>
    <hyperlink ref="M117" r:id="rId350" xr:uid="{00000000-0004-0000-1500-00005D010000}"/>
    <hyperlink ref="N117" r:id="rId351" xr:uid="{00000000-0004-0000-1500-00005E010000}"/>
    <hyperlink ref="O117" r:id="rId352" xr:uid="{00000000-0004-0000-1500-00005F010000}"/>
    <hyperlink ref="M118" r:id="rId353" xr:uid="{00000000-0004-0000-1500-000060010000}"/>
    <hyperlink ref="N118" r:id="rId354" xr:uid="{00000000-0004-0000-1500-000061010000}"/>
    <hyperlink ref="O118" r:id="rId355" xr:uid="{00000000-0004-0000-1500-000062010000}"/>
    <hyperlink ref="M119" r:id="rId356" xr:uid="{00000000-0004-0000-1500-000063010000}"/>
    <hyperlink ref="N119" r:id="rId357" xr:uid="{00000000-0004-0000-1500-000064010000}"/>
    <hyperlink ref="O119" r:id="rId358" xr:uid="{00000000-0004-0000-1500-000065010000}"/>
    <hyperlink ref="M120" r:id="rId359" xr:uid="{00000000-0004-0000-1500-000066010000}"/>
    <hyperlink ref="N120" r:id="rId360" xr:uid="{00000000-0004-0000-1500-000067010000}"/>
    <hyperlink ref="O120" r:id="rId361" xr:uid="{00000000-0004-0000-1500-000068010000}"/>
    <hyperlink ref="M121" r:id="rId362" xr:uid="{00000000-0004-0000-1500-000069010000}"/>
    <hyperlink ref="N121" r:id="rId363" xr:uid="{00000000-0004-0000-1500-00006A010000}"/>
    <hyperlink ref="O121" r:id="rId364" xr:uid="{00000000-0004-0000-1500-00006B010000}"/>
    <hyperlink ref="M122" r:id="rId365" xr:uid="{00000000-0004-0000-1500-00006C010000}"/>
    <hyperlink ref="N122" r:id="rId366" xr:uid="{00000000-0004-0000-1500-00006D010000}"/>
    <hyperlink ref="O122" r:id="rId367" xr:uid="{00000000-0004-0000-1500-00006E010000}"/>
    <hyperlink ref="M123" r:id="rId368" xr:uid="{00000000-0004-0000-1500-00006F010000}"/>
    <hyperlink ref="N123" r:id="rId369" xr:uid="{00000000-0004-0000-1500-000070010000}"/>
    <hyperlink ref="O123" r:id="rId370" xr:uid="{00000000-0004-0000-1500-000071010000}"/>
    <hyperlink ref="M124" r:id="rId371" xr:uid="{00000000-0004-0000-1500-000072010000}"/>
    <hyperlink ref="N124" r:id="rId372" xr:uid="{00000000-0004-0000-1500-000073010000}"/>
    <hyperlink ref="O124" r:id="rId373" xr:uid="{00000000-0004-0000-1500-000074010000}"/>
    <hyperlink ref="M125" r:id="rId374" xr:uid="{00000000-0004-0000-1500-000075010000}"/>
    <hyperlink ref="N125" r:id="rId375" xr:uid="{00000000-0004-0000-1500-000076010000}"/>
    <hyperlink ref="O125" r:id="rId376" xr:uid="{00000000-0004-0000-1500-000077010000}"/>
    <hyperlink ref="M126" r:id="rId377" xr:uid="{00000000-0004-0000-1500-000078010000}"/>
    <hyperlink ref="N126" r:id="rId378" xr:uid="{00000000-0004-0000-1500-000079010000}"/>
    <hyperlink ref="O126" r:id="rId379" xr:uid="{00000000-0004-0000-1500-00007A010000}"/>
    <hyperlink ref="M127" r:id="rId380" xr:uid="{00000000-0004-0000-1500-00007B010000}"/>
    <hyperlink ref="N127" r:id="rId381" xr:uid="{00000000-0004-0000-1500-00007C010000}"/>
    <hyperlink ref="O127" r:id="rId382" xr:uid="{00000000-0004-0000-1500-00007D010000}"/>
    <hyperlink ref="M128" r:id="rId383" xr:uid="{00000000-0004-0000-1500-00007E010000}"/>
    <hyperlink ref="N128" r:id="rId384" xr:uid="{00000000-0004-0000-1500-00007F010000}"/>
    <hyperlink ref="O128" r:id="rId385" xr:uid="{00000000-0004-0000-1500-000080010000}"/>
    <hyperlink ref="M129" r:id="rId386" xr:uid="{00000000-0004-0000-1500-000081010000}"/>
    <hyperlink ref="N129" r:id="rId387" xr:uid="{00000000-0004-0000-1500-000082010000}"/>
    <hyperlink ref="O129" r:id="rId388" xr:uid="{00000000-0004-0000-1500-000083010000}"/>
    <hyperlink ref="M130" r:id="rId389" xr:uid="{00000000-0004-0000-1500-000084010000}"/>
    <hyperlink ref="N130" r:id="rId390" xr:uid="{00000000-0004-0000-1500-000085010000}"/>
    <hyperlink ref="O130" r:id="rId391" xr:uid="{00000000-0004-0000-1500-000086010000}"/>
    <hyperlink ref="M131" r:id="rId392" xr:uid="{00000000-0004-0000-1500-000087010000}"/>
    <hyperlink ref="N131" r:id="rId393" xr:uid="{00000000-0004-0000-1500-000088010000}"/>
    <hyperlink ref="O131" r:id="rId394" xr:uid="{00000000-0004-0000-1500-000089010000}"/>
    <hyperlink ref="M132" r:id="rId395" xr:uid="{00000000-0004-0000-1500-00008A010000}"/>
    <hyperlink ref="N132" r:id="rId396" xr:uid="{00000000-0004-0000-1500-00008B010000}"/>
    <hyperlink ref="O132" r:id="rId397" xr:uid="{00000000-0004-0000-1500-00008C010000}"/>
    <hyperlink ref="M133" r:id="rId398" xr:uid="{00000000-0004-0000-1500-00008D010000}"/>
    <hyperlink ref="N133" r:id="rId399" xr:uid="{00000000-0004-0000-1500-00008E010000}"/>
    <hyperlink ref="O133" r:id="rId400" xr:uid="{00000000-0004-0000-1500-00008F010000}"/>
    <hyperlink ref="M134" r:id="rId401" xr:uid="{00000000-0004-0000-1500-000090010000}"/>
    <hyperlink ref="N134" r:id="rId402" xr:uid="{00000000-0004-0000-1500-000091010000}"/>
    <hyperlink ref="O134" r:id="rId403" xr:uid="{00000000-0004-0000-1500-000092010000}"/>
    <hyperlink ref="M135" r:id="rId404" xr:uid="{00000000-0004-0000-1500-000093010000}"/>
    <hyperlink ref="N135" r:id="rId405" xr:uid="{00000000-0004-0000-1500-000094010000}"/>
    <hyperlink ref="O135" r:id="rId406" xr:uid="{00000000-0004-0000-1500-000095010000}"/>
    <hyperlink ref="M136" r:id="rId407" xr:uid="{00000000-0004-0000-1500-000096010000}"/>
    <hyperlink ref="N136" r:id="rId408" xr:uid="{00000000-0004-0000-1500-000097010000}"/>
    <hyperlink ref="O136" r:id="rId409" xr:uid="{00000000-0004-0000-1500-000098010000}"/>
    <hyperlink ref="M137" r:id="rId410" xr:uid="{00000000-0004-0000-1500-000099010000}"/>
    <hyperlink ref="N137" r:id="rId411" xr:uid="{00000000-0004-0000-1500-00009A010000}"/>
    <hyperlink ref="O137" r:id="rId412" xr:uid="{00000000-0004-0000-1500-00009B010000}"/>
    <hyperlink ref="M138" r:id="rId413" xr:uid="{00000000-0004-0000-1500-00009C010000}"/>
    <hyperlink ref="N138" r:id="rId414" xr:uid="{00000000-0004-0000-1500-00009D010000}"/>
    <hyperlink ref="O138" r:id="rId415" xr:uid="{00000000-0004-0000-1500-00009E010000}"/>
    <hyperlink ref="M139" r:id="rId416" xr:uid="{00000000-0004-0000-1500-00009F010000}"/>
    <hyperlink ref="N139" r:id="rId417" xr:uid="{00000000-0004-0000-1500-0000A0010000}"/>
    <hyperlink ref="O139" r:id="rId418" xr:uid="{00000000-0004-0000-1500-0000A1010000}"/>
    <hyperlink ref="M140" r:id="rId419" xr:uid="{00000000-0004-0000-1500-0000A2010000}"/>
    <hyperlink ref="N140" r:id="rId420" xr:uid="{00000000-0004-0000-1500-0000A3010000}"/>
    <hyperlink ref="O140" r:id="rId421" xr:uid="{00000000-0004-0000-1500-0000A4010000}"/>
    <hyperlink ref="M141" r:id="rId422" xr:uid="{00000000-0004-0000-1500-0000A5010000}"/>
    <hyperlink ref="N141" r:id="rId423" xr:uid="{00000000-0004-0000-1500-0000A6010000}"/>
    <hyperlink ref="O141" r:id="rId424" xr:uid="{00000000-0004-0000-1500-0000A7010000}"/>
    <hyperlink ref="M142" r:id="rId425" xr:uid="{00000000-0004-0000-1500-0000A8010000}"/>
    <hyperlink ref="N142" r:id="rId426" xr:uid="{00000000-0004-0000-1500-0000A9010000}"/>
    <hyperlink ref="O142" r:id="rId427" xr:uid="{00000000-0004-0000-1500-0000AA010000}"/>
    <hyperlink ref="M143" r:id="rId428" xr:uid="{00000000-0004-0000-1500-0000AB010000}"/>
    <hyperlink ref="N143" r:id="rId429" xr:uid="{00000000-0004-0000-1500-0000AC010000}"/>
    <hyperlink ref="O143" r:id="rId430" xr:uid="{00000000-0004-0000-1500-0000AD010000}"/>
    <hyperlink ref="M144" r:id="rId431" xr:uid="{00000000-0004-0000-1500-0000AE010000}"/>
    <hyperlink ref="N144" r:id="rId432" xr:uid="{00000000-0004-0000-1500-0000AF010000}"/>
    <hyperlink ref="O144" r:id="rId433" xr:uid="{00000000-0004-0000-1500-0000B0010000}"/>
    <hyperlink ref="M145" r:id="rId434" xr:uid="{00000000-0004-0000-1500-0000B1010000}"/>
    <hyperlink ref="N145" r:id="rId435" xr:uid="{00000000-0004-0000-1500-0000B2010000}"/>
    <hyperlink ref="O145" r:id="rId436" xr:uid="{00000000-0004-0000-1500-0000B3010000}"/>
    <hyperlink ref="M146" r:id="rId437" xr:uid="{00000000-0004-0000-1500-0000B4010000}"/>
    <hyperlink ref="N146" r:id="rId438" xr:uid="{00000000-0004-0000-1500-0000B5010000}"/>
    <hyperlink ref="O146" r:id="rId439" xr:uid="{00000000-0004-0000-1500-0000B6010000}"/>
    <hyperlink ref="M147" r:id="rId440" xr:uid="{00000000-0004-0000-1500-0000B7010000}"/>
    <hyperlink ref="N147" r:id="rId441" xr:uid="{00000000-0004-0000-1500-0000B8010000}"/>
    <hyperlink ref="O147" r:id="rId442" xr:uid="{00000000-0004-0000-1500-0000B9010000}"/>
    <hyperlink ref="M148" r:id="rId443" xr:uid="{00000000-0004-0000-1500-0000BA010000}"/>
    <hyperlink ref="N148" r:id="rId444" xr:uid="{00000000-0004-0000-1500-0000BB010000}"/>
    <hyperlink ref="O148" r:id="rId445" xr:uid="{00000000-0004-0000-1500-0000BC010000}"/>
    <hyperlink ref="M149" r:id="rId446" xr:uid="{00000000-0004-0000-1500-0000BD010000}"/>
    <hyperlink ref="N149" r:id="rId447" xr:uid="{00000000-0004-0000-1500-0000BE010000}"/>
    <hyperlink ref="O149" r:id="rId448" xr:uid="{00000000-0004-0000-1500-0000BF010000}"/>
    <hyperlink ref="M150" r:id="rId449" xr:uid="{00000000-0004-0000-1500-0000C0010000}"/>
    <hyperlink ref="N150" r:id="rId450" xr:uid="{00000000-0004-0000-1500-0000C1010000}"/>
    <hyperlink ref="O150" r:id="rId451" xr:uid="{00000000-0004-0000-1500-0000C2010000}"/>
    <hyperlink ref="M151" r:id="rId452" xr:uid="{00000000-0004-0000-1500-0000C3010000}"/>
    <hyperlink ref="N151" r:id="rId453" xr:uid="{00000000-0004-0000-1500-0000C4010000}"/>
    <hyperlink ref="O151" r:id="rId454" xr:uid="{00000000-0004-0000-1500-0000C5010000}"/>
    <hyperlink ref="M152" r:id="rId455" xr:uid="{00000000-0004-0000-1500-0000C6010000}"/>
    <hyperlink ref="N152" r:id="rId456" xr:uid="{00000000-0004-0000-1500-0000C7010000}"/>
    <hyperlink ref="O152" r:id="rId457" xr:uid="{00000000-0004-0000-1500-0000C8010000}"/>
    <hyperlink ref="M153" r:id="rId458" xr:uid="{00000000-0004-0000-1500-0000C9010000}"/>
    <hyperlink ref="N153" r:id="rId459" xr:uid="{00000000-0004-0000-1500-0000CA010000}"/>
    <hyperlink ref="O153" r:id="rId460" xr:uid="{00000000-0004-0000-1500-0000CB010000}"/>
    <hyperlink ref="M154" r:id="rId461" xr:uid="{00000000-0004-0000-1500-0000CC010000}"/>
    <hyperlink ref="N154" r:id="rId462" xr:uid="{00000000-0004-0000-1500-0000CD010000}"/>
    <hyperlink ref="O154" r:id="rId463" xr:uid="{00000000-0004-0000-1500-0000CE010000}"/>
    <hyperlink ref="M155" r:id="rId464" xr:uid="{00000000-0004-0000-1500-0000CF010000}"/>
    <hyperlink ref="N155" r:id="rId465" xr:uid="{00000000-0004-0000-1500-0000D0010000}"/>
    <hyperlink ref="O155" r:id="rId466" xr:uid="{00000000-0004-0000-1500-0000D1010000}"/>
    <hyperlink ref="M156" r:id="rId467" xr:uid="{00000000-0004-0000-1500-0000D2010000}"/>
    <hyperlink ref="N156" r:id="rId468" xr:uid="{00000000-0004-0000-1500-0000D3010000}"/>
    <hyperlink ref="O156" r:id="rId469" xr:uid="{00000000-0004-0000-1500-0000D4010000}"/>
    <hyperlink ref="M157" r:id="rId470" xr:uid="{00000000-0004-0000-1500-0000D5010000}"/>
    <hyperlink ref="N157" r:id="rId471" xr:uid="{00000000-0004-0000-1500-0000D6010000}"/>
    <hyperlink ref="O157" r:id="rId472" xr:uid="{00000000-0004-0000-1500-0000D7010000}"/>
    <hyperlink ref="M158" r:id="rId473" xr:uid="{00000000-0004-0000-1500-0000D8010000}"/>
    <hyperlink ref="N158" r:id="rId474" xr:uid="{00000000-0004-0000-1500-0000D9010000}"/>
    <hyperlink ref="O158" r:id="rId475" xr:uid="{00000000-0004-0000-1500-0000DA010000}"/>
    <hyperlink ref="M159" r:id="rId476" xr:uid="{00000000-0004-0000-1500-0000DB010000}"/>
    <hyperlink ref="N159" r:id="rId477" xr:uid="{00000000-0004-0000-1500-0000DC010000}"/>
    <hyperlink ref="O159" r:id="rId478" xr:uid="{00000000-0004-0000-1500-0000DD010000}"/>
    <hyperlink ref="M160" r:id="rId479" xr:uid="{00000000-0004-0000-1500-0000DE010000}"/>
    <hyperlink ref="N160" r:id="rId480" xr:uid="{00000000-0004-0000-1500-0000DF010000}"/>
    <hyperlink ref="O160" r:id="rId481" xr:uid="{00000000-0004-0000-1500-0000E0010000}"/>
    <hyperlink ref="M161" r:id="rId482" xr:uid="{00000000-0004-0000-1500-0000E1010000}"/>
    <hyperlink ref="N161" r:id="rId483" xr:uid="{00000000-0004-0000-1500-0000E2010000}"/>
    <hyperlink ref="O161" r:id="rId484" xr:uid="{00000000-0004-0000-1500-0000E3010000}"/>
    <hyperlink ref="M162" r:id="rId485" xr:uid="{00000000-0004-0000-1500-0000E4010000}"/>
    <hyperlink ref="N162" r:id="rId486" xr:uid="{00000000-0004-0000-1500-0000E5010000}"/>
    <hyperlink ref="O162" r:id="rId487" xr:uid="{00000000-0004-0000-1500-0000E6010000}"/>
    <hyperlink ref="M163" r:id="rId488" xr:uid="{00000000-0004-0000-1500-0000E7010000}"/>
    <hyperlink ref="N163" r:id="rId489" xr:uid="{00000000-0004-0000-1500-0000E8010000}"/>
    <hyperlink ref="O163" r:id="rId490" xr:uid="{00000000-0004-0000-1500-0000E9010000}"/>
    <hyperlink ref="M164" r:id="rId491" xr:uid="{00000000-0004-0000-1500-0000EA010000}"/>
    <hyperlink ref="N164" r:id="rId492" xr:uid="{00000000-0004-0000-1500-0000EB010000}"/>
    <hyperlink ref="O164" r:id="rId493" xr:uid="{00000000-0004-0000-1500-0000EC010000}"/>
    <hyperlink ref="M165" r:id="rId494" xr:uid="{00000000-0004-0000-1500-0000ED010000}"/>
    <hyperlink ref="N165" r:id="rId495" xr:uid="{00000000-0004-0000-1500-0000EE010000}"/>
    <hyperlink ref="O165" r:id="rId496" xr:uid="{00000000-0004-0000-1500-0000EF010000}"/>
    <hyperlink ref="M166" r:id="rId497" xr:uid="{00000000-0004-0000-1500-0000F0010000}"/>
    <hyperlink ref="N166" r:id="rId498" xr:uid="{00000000-0004-0000-1500-0000F1010000}"/>
    <hyperlink ref="O166" r:id="rId499" xr:uid="{00000000-0004-0000-1500-0000F2010000}"/>
    <hyperlink ref="M167" r:id="rId500" xr:uid="{00000000-0004-0000-1500-0000F3010000}"/>
    <hyperlink ref="N167" r:id="rId501" xr:uid="{00000000-0004-0000-1500-0000F4010000}"/>
    <hyperlink ref="O167" r:id="rId502" xr:uid="{00000000-0004-0000-1500-0000F5010000}"/>
    <hyperlink ref="M168" r:id="rId503" xr:uid="{00000000-0004-0000-1500-0000F6010000}"/>
    <hyperlink ref="N168" r:id="rId504" xr:uid="{00000000-0004-0000-1500-0000F7010000}"/>
    <hyperlink ref="O168" r:id="rId505" xr:uid="{00000000-0004-0000-1500-0000F8010000}"/>
    <hyperlink ref="M169" r:id="rId506" xr:uid="{00000000-0004-0000-1500-0000F9010000}"/>
    <hyperlink ref="N169" r:id="rId507" xr:uid="{00000000-0004-0000-1500-0000FA010000}"/>
    <hyperlink ref="O169" r:id="rId508" xr:uid="{00000000-0004-0000-1500-0000FB010000}"/>
    <hyperlink ref="M170" r:id="rId509" xr:uid="{00000000-0004-0000-1500-0000FC010000}"/>
    <hyperlink ref="N170" r:id="rId510" xr:uid="{00000000-0004-0000-1500-0000FD010000}"/>
    <hyperlink ref="O170" r:id="rId511" xr:uid="{00000000-0004-0000-1500-0000FE010000}"/>
    <hyperlink ref="M171" r:id="rId512" xr:uid="{00000000-0004-0000-1500-0000FF010000}"/>
    <hyperlink ref="N171" r:id="rId513" xr:uid="{00000000-0004-0000-1500-000000020000}"/>
    <hyperlink ref="O171" r:id="rId514" xr:uid="{00000000-0004-0000-1500-000001020000}"/>
    <hyperlink ref="M172" r:id="rId515" xr:uid="{00000000-0004-0000-1500-000002020000}"/>
    <hyperlink ref="N172" r:id="rId516" xr:uid="{00000000-0004-0000-1500-000003020000}"/>
    <hyperlink ref="O172" r:id="rId517" xr:uid="{00000000-0004-0000-1500-000004020000}"/>
    <hyperlink ref="M173" r:id="rId518" xr:uid="{00000000-0004-0000-1500-000005020000}"/>
    <hyperlink ref="N173" r:id="rId519" xr:uid="{00000000-0004-0000-1500-000006020000}"/>
    <hyperlink ref="O173" r:id="rId520" xr:uid="{00000000-0004-0000-1500-000007020000}"/>
    <hyperlink ref="M174" r:id="rId521" xr:uid="{00000000-0004-0000-1500-000008020000}"/>
    <hyperlink ref="N174" r:id="rId522" xr:uid="{00000000-0004-0000-1500-000009020000}"/>
    <hyperlink ref="O174" r:id="rId523" xr:uid="{00000000-0004-0000-1500-00000A020000}"/>
    <hyperlink ref="M175" r:id="rId524" xr:uid="{00000000-0004-0000-1500-00000B020000}"/>
    <hyperlink ref="N175" r:id="rId525" xr:uid="{00000000-0004-0000-1500-00000C020000}"/>
    <hyperlink ref="O175" r:id="rId526" xr:uid="{00000000-0004-0000-1500-00000D020000}"/>
    <hyperlink ref="M176" r:id="rId527" xr:uid="{00000000-0004-0000-1500-00000E020000}"/>
    <hyperlink ref="N176" r:id="rId528" xr:uid="{00000000-0004-0000-1500-00000F020000}"/>
    <hyperlink ref="O176" r:id="rId529" xr:uid="{00000000-0004-0000-1500-000010020000}"/>
    <hyperlink ref="M177" r:id="rId530" xr:uid="{00000000-0004-0000-1500-000011020000}"/>
    <hyperlink ref="N177" r:id="rId531" xr:uid="{00000000-0004-0000-1500-000012020000}"/>
    <hyperlink ref="O177" r:id="rId532" xr:uid="{00000000-0004-0000-1500-000013020000}"/>
    <hyperlink ref="M178" r:id="rId533" xr:uid="{00000000-0004-0000-1500-000014020000}"/>
    <hyperlink ref="N178" r:id="rId534" xr:uid="{00000000-0004-0000-1500-000015020000}"/>
    <hyperlink ref="O178" r:id="rId535" xr:uid="{00000000-0004-0000-1500-000016020000}"/>
    <hyperlink ref="M179" r:id="rId536" xr:uid="{00000000-0004-0000-1500-000017020000}"/>
    <hyperlink ref="N179" r:id="rId537" xr:uid="{00000000-0004-0000-1500-000018020000}"/>
    <hyperlink ref="O179" r:id="rId538" xr:uid="{00000000-0004-0000-1500-000019020000}"/>
    <hyperlink ref="M180" r:id="rId539" xr:uid="{00000000-0004-0000-1500-00001A020000}"/>
    <hyperlink ref="N180" r:id="rId540" xr:uid="{00000000-0004-0000-1500-00001B020000}"/>
    <hyperlink ref="O180" r:id="rId541" xr:uid="{00000000-0004-0000-1500-00001C020000}"/>
    <hyperlink ref="M181" r:id="rId542" xr:uid="{00000000-0004-0000-1500-00001D020000}"/>
    <hyperlink ref="N181" r:id="rId543" xr:uid="{00000000-0004-0000-1500-00001E020000}"/>
    <hyperlink ref="O181" r:id="rId544" xr:uid="{00000000-0004-0000-1500-00001F020000}"/>
    <hyperlink ref="M182" r:id="rId545" xr:uid="{00000000-0004-0000-1500-000020020000}"/>
    <hyperlink ref="N182" r:id="rId546" xr:uid="{00000000-0004-0000-1500-000021020000}"/>
    <hyperlink ref="O182" r:id="rId547" xr:uid="{00000000-0004-0000-1500-000022020000}"/>
    <hyperlink ref="M183" r:id="rId548" xr:uid="{00000000-0004-0000-1500-000023020000}"/>
    <hyperlink ref="N183" r:id="rId549" xr:uid="{00000000-0004-0000-1500-000024020000}"/>
    <hyperlink ref="O183" r:id="rId550" xr:uid="{00000000-0004-0000-1500-000025020000}"/>
    <hyperlink ref="M184" r:id="rId551" xr:uid="{00000000-0004-0000-1500-000026020000}"/>
    <hyperlink ref="N184" r:id="rId552" xr:uid="{00000000-0004-0000-1500-000027020000}"/>
    <hyperlink ref="O184" r:id="rId553" xr:uid="{00000000-0004-0000-1500-000028020000}"/>
    <hyperlink ref="M185" r:id="rId554" xr:uid="{00000000-0004-0000-1500-000029020000}"/>
    <hyperlink ref="N185" r:id="rId555" xr:uid="{00000000-0004-0000-1500-00002A020000}"/>
    <hyperlink ref="O185" r:id="rId556" xr:uid="{00000000-0004-0000-1500-00002B020000}"/>
    <hyperlink ref="M186" r:id="rId557" xr:uid="{00000000-0004-0000-1500-00002C020000}"/>
    <hyperlink ref="N186" r:id="rId558" xr:uid="{00000000-0004-0000-1500-00002D020000}"/>
    <hyperlink ref="O186" r:id="rId559" xr:uid="{00000000-0004-0000-1500-00002E020000}"/>
    <hyperlink ref="M187" r:id="rId560" xr:uid="{00000000-0004-0000-1500-00002F020000}"/>
    <hyperlink ref="N187" r:id="rId561" xr:uid="{00000000-0004-0000-1500-000030020000}"/>
    <hyperlink ref="O187" r:id="rId562" xr:uid="{00000000-0004-0000-1500-000031020000}"/>
    <hyperlink ref="M188" r:id="rId563" xr:uid="{00000000-0004-0000-1500-000032020000}"/>
    <hyperlink ref="N188" r:id="rId564" xr:uid="{00000000-0004-0000-1500-000033020000}"/>
    <hyperlink ref="O188" r:id="rId565" xr:uid="{00000000-0004-0000-1500-000034020000}"/>
    <hyperlink ref="M189" r:id="rId566" xr:uid="{00000000-0004-0000-1500-000035020000}"/>
    <hyperlink ref="N189" r:id="rId567" xr:uid="{00000000-0004-0000-1500-000036020000}"/>
    <hyperlink ref="O189" r:id="rId568" xr:uid="{00000000-0004-0000-1500-000037020000}"/>
    <hyperlink ref="M190" r:id="rId569" xr:uid="{00000000-0004-0000-1500-000038020000}"/>
    <hyperlink ref="N190" r:id="rId570" xr:uid="{00000000-0004-0000-1500-000039020000}"/>
    <hyperlink ref="O190" r:id="rId571" xr:uid="{00000000-0004-0000-1500-00003A020000}"/>
    <hyperlink ref="M191" r:id="rId572" xr:uid="{00000000-0004-0000-1500-00003B020000}"/>
    <hyperlink ref="N191" r:id="rId573" xr:uid="{00000000-0004-0000-1500-00003C020000}"/>
    <hyperlink ref="O191" r:id="rId574" xr:uid="{00000000-0004-0000-1500-00003D020000}"/>
    <hyperlink ref="M192" r:id="rId575" xr:uid="{00000000-0004-0000-1500-00003E020000}"/>
    <hyperlink ref="N192" r:id="rId576" xr:uid="{00000000-0004-0000-1500-00003F020000}"/>
    <hyperlink ref="O192" r:id="rId577" xr:uid="{00000000-0004-0000-1500-000040020000}"/>
    <hyperlink ref="M193" r:id="rId578" xr:uid="{00000000-0004-0000-1500-000041020000}"/>
    <hyperlink ref="N193" r:id="rId579" xr:uid="{00000000-0004-0000-1500-000042020000}"/>
    <hyperlink ref="O193" r:id="rId580" xr:uid="{00000000-0004-0000-1500-000043020000}"/>
    <hyperlink ref="M194" r:id="rId581" xr:uid="{00000000-0004-0000-1500-000044020000}"/>
    <hyperlink ref="N194" r:id="rId582" xr:uid="{00000000-0004-0000-1500-000045020000}"/>
    <hyperlink ref="O194" r:id="rId583" xr:uid="{00000000-0004-0000-1500-000046020000}"/>
    <hyperlink ref="M195" r:id="rId584" xr:uid="{00000000-0004-0000-1500-000047020000}"/>
    <hyperlink ref="N195" r:id="rId585" xr:uid="{00000000-0004-0000-1500-000048020000}"/>
    <hyperlink ref="O195" r:id="rId586" xr:uid="{00000000-0004-0000-1500-000049020000}"/>
    <hyperlink ref="M196" r:id="rId587" xr:uid="{00000000-0004-0000-1500-00004A020000}"/>
    <hyperlink ref="N196" r:id="rId588" xr:uid="{00000000-0004-0000-1500-00004B020000}"/>
    <hyperlink ref="O196" r:id="rId589" xr:uid="{00000000-0004-0000-1500-00004C020000}"/>
    <hyperlink ref="M197" r:id="rId590" xr:uid="{00000000-0004-0000-1500-00004D020000}"/>
    <hyperlink ref="N197" r:id="rId591" xr:uid="{00000000-0004-0000-1500-00004E020000}"/>
    <hyperlink ref="O197" r:id="rId592" xr:uid="{00000000-0004-0000-1500-00004F020000}"/>
    <hyperlink ref="M198" r:id="rId593" xr:uid="{00000000-0004-0000-1500-000050020000}"/>
    <hyperlink ref="N198" r:id="rId594" xr:uid="{00000000-0004-0000-1500-000051020000}"/>
    <hyperlink ref="O198" r:id="rId595" xr:uid="{00000000-0004-0000-1500-000052020000}"/>
    <hyperlink ref="M199" r:id="rId596" xr:uid="{00000000-0004-0000-1500-000053020000}"/>
    <hyperlink ref="N199" r:id="rId597" xr:uid="{00000000-0004-0000-1500-000054020000}"/>
    <hyperlink ref="O199" r:id="rId598" xr:uid="{00000000-0004-0000-1500-000055020000}"/>
    <hyperlink ref="M200" r:id="rId599" xr:uid="{00000000-0004-0000-1500-000056020000}"/>
    <hyperlink ref="N200" r:id="rId600" xr:uid="{00000000-0004-0000-1500-000057020000}"/>
    <hyperlink ref="O200" r:id="rId601" xr:uid="{00000000-0004-0000-1500-000058020000}"/>
    <hyperlink ref="M201" r:id="rId602" xr:uid="{00000000-0004-0000-1500-000059020000}"/>
    <hyperlink ref="N201" r:id="rId603" xr:uid="{00000000-0004-0000-1500-00005A020000}"/>
    <hyperlink ref="O201" r:id="rId604" xr:uid="{00000000-0004-0000-1500-00005B020000}"/>
    <hyperlink ref="M202" r:id="rId605" xr:uid="{00000000-0004-0000-1500-00005C020000}"/>
    <hyperlink ref="N202" r:id="rId606" xr:uid="{00000000-0004-0000-1500-00005D020000}"/>
    <hyperlink ref="O202" r:id="rId607" xr:uid="{00000000-0004-0000-1500-00005E020000}"/>
    <hyperlink ref="M203" r:id="rId608" xr:uid="{00000000-0004-0000-1500-00005F020000}"/>
    <hyperlink ref="N203" r:id="rId609" xr:uid="{00000000-0004-0000-1500-000060020000}"/>
    <hyperlink ref="O203" r:id="rId610" xr:uid="{00000000-0004-0000-1500-000061020000}"/>
    <hyperlink ref="M204" r:id="rId611" xr:uid="{00000000-0004-0000-1500-000062020000}"/>
    <hyperlink ref="N204" r:id="rId612" xr:uid="{00000000-0004-0000-1500-000063020000}"/>
    <hyperlink ref="O204" r:id="rId613" xr:uid="{00000000-0004-0000-1500-000064020000}"/>
    <hyperlink ref="M205" r:id="rId614" xr:uid="{00000000-0004-0000-1500-000065020000}"/>
    <hyperlink ref="N205" r:id="rId615" xr:uid="{00000000-0004-0000-1500-000066020000}"/>
    <hyperlink ref="O205" r:id="rId616" xr:uid="{00000000-0004-0000-1500-000067020000}"/>
    <hyperlink ref="M206" r:id="rId617" xr:uid="{00000000-0004-0000-1500-000068020000}"/>
    <hyperlink ref="N206" r:id="rId618" xr:uid="{00000000-0004-0000-1500-000069020000}"/>
    <hyperlink ref="O206" r:id="rId619" xr:uid="{00000000-0004-0000-1500-00006A020000}"/>
    <hyperlink ref="M207" r:id="rId620" xr:uid="{00000000-0004-0000-1500-00006B020000}"/>
    <hyperlink ref="N207" r:id="rId621" xr:uid="{00000000-0004-0000-1500-00006C020000}"/>
    <hyperlink ref="O207" r:id="rId622" xr:uid="{00000000-0004-0000-1500-00006D020000}"/>
    <hyperlink ref="M208" r:id="rId623" xr:uid="{00000000-0004-0000-1500-00006E020000}"/>
    <hyperlink ref="N208" r:id="rId624" xr:uid="{00000000-0004-0000-1500-00006F020000}"/>
    <hyperlink ref="O208" r:id="rId625" xr:uid="{00000000-0004-0000-1500-000070020000}"/>
    <hyperlink ref="M209" r:id="rId626" xr:uid="{00000000-0004-0000-1500-000071020000}"/>
    <hyperlink ref="N209" r:id="rId627" xr:uid="{00000000-0004-0000-1500-000072020000}"/>
    <hyperlink ref="O209" r:id="rId628" xr:uid="{00000000-0004-0000-1500-000073020000}"/>
    <hyperlink ref="M210" r:id="rId629" xr:uid="{00000000-0004-0000-1500-000074020000}"/>
    <hyperlink ref="N210" r:id="rId630" xr:uid="{00000000-0004-0000-1500-000075020000}"/>
    <hyperlink ref="O210" r:id="rId631" xr:uid="{00000000-0004-0000-1500-000076020000}"/>
    <hyperlink ref="M211" r:id="rId632" xr:uid="{00000000-0004-0000-1500-000077020000}"/>
    <hyperlink ref="N211" r:id="rId633" xr:uid="{00000000-0004-0000-1500-000078020000}"/>
    <hyperlink ref="O211" r:id="rId634" xr:uid="{00000000-0004-0000-1500-000079020000}"/>
    <hyperlink ref="M212" r:id="rId635" xr:uid="{00000000-0004-0000-1500-00007A020000}"/>
    <hyperlink ref="N212" r:id="rId636" xr:uid="{00000000-0004-0000-1500-00007B020000}"/>
    <hyperlink ref="O212" r:id="rId637" xr:uid="{00000000-0004-0000-1500-00007C020000}"/>
    <hyperlink ref="M213" r:id="rId638" xr:uid="{00000000-0004-0000-1500-00007D020000}"/>
    <hyperlink ref="N213" r:id="rId639" xr:uid="{00000000-0004-0000-1500-00007E020000}"/>
    <hyperlink ref="O213" r:id="rId640" xr:uid="{00000000-0004-0000-1500-00007F020000}"/>
    <hyperlink ref="M214" r:id="rId641" xr:uid="{00000000-0004-0000-1500-000080020000}"/>
    <hyperlink ref="N214" r:id="rId642" xr:uid="{00000000-0004-0000-1500-000081020000}"/>
    <hyperlink ref="O214" r:id="rId643" xr:uid="{00000000-0004-0000-1500-000082020000}"/>
    <hyperlink ref="M215" r:id="rId644" xr:uid="{00000000-0004-0000-1500-000083020000}"/>
    <hyperlink ref="N215" r:id="rId645" xr:uid="{00000000-0004-0000-1500-000084020000}"/>
    <hyperlink ref="O215" r:id="rId646" xr:uid="{00000000-0004-0000-1500-000085020000}"/>
    <hyperlink ref="M216" r:id="rId647" xr:uid="{00000000-0004-0000-1500-000086020000}"/>
    <hyperlink ref="N216" r:id="rId648" xr:uid="{00000000-0004-0000-1500-000087020000}"/>
    <hyperlink ref="O216" r:id="rId649" xr:uid="{00000000-0004-0000-1500-000088020000}"/>
    <hyperlink ref="M217" r:id="rId650" xr:uid="{00000000-0004-0000-1500-000089020000}"/>
    <hyperlink ref="N217" r:id="rId651" xr:uid="{00000000-0004-0000-1500-00008A020000}"/>
    <hyperlink ref="O217" r:id="rId652" xr:uid="{00000000-0004-0000-1500-00008B020000}"/>
    <hyperlink ref="M218" r:id="rId653" xr:uid="{00000000-0004-0000-1500-00008C020000}"/>
    <hyperlink ref="N218" r:id="rId654" xr:uid="{00000000-0004-0000-1500-00008D020000}"/>
    <hyperlink ref="O218" r:id="rId655" xr:uid="{00000000-0004-0000-1500-00008E020000}"/>
    <hyperlink ref="M219" r:id="rId656" xr:uid="{00000000-0004-0000-1500-00008F020000}"/>
    <hyperlink ref="N219" r:id="rId657" xr:uid="{00000000-0004-0000-1500-000090020000}"/>
    <hyperlink ref="O219" r:id="rId658" xr:uid="{00000000-0004-0000-1500-000091020000}"/>
    <hyperlink ref="M220" r:id="rId659" xr:uid="{00000000-0004-0000-1500-000092020000}"/>
    <hyperlink ref="N220" r:id="rId660" xr:uid="{00000000-0004-0000-1500-000093020000}"/>
    <hyperlink ref="O220" r:id="rId661" xr:uid="{00000000-0004-0000-1500-000094020000}"/>
    <hyperlink ref="M221" r:id="rId662" xr:uid="{00000000-0004-0000-1500-000095020000}"/>
    <hyperlink ref="N221" r:id="rId663" xr:uid="{00000000-0004-0000-1500-000096020000}"/>
    <hyperlink ref="O221" r:id="rId664" xr:uid="{00000000-0004-0000-1500-000097020000}"/>
    <hyperlink ref="M222" r:id="rId665" xr:uid="{00000000-0004-0000-1500-000098020000}"/>
    <hyperlink ref="N222" r:id="rId666" xr:uid="{00000000-0004-0000-1500-000099020000}"/>
    <hyperlink ref="O222" r:id="rId667" xr:uid="{00000000-0004-0000-1500-00009A020000}"/>
    <hyperlink ref="M223" r:id="rId668" xr:uid="{00000000-0004-0000-1500-00009B020000}"/>
    <hyperlink ref="N223" r:id="rId669" xr:uid="{00000000-0004-0000-1500-00009C020000}"/>
    <hyperlink ref="O223" r:id="rId670" xr:uid="{00000000-0004-0000-1500-00009D020000}"/>
    <hyperlink ref="M224" r:id="rId671" xr:uid="{00000000-0004-0000-1500-00009E020000}"/>
    <hyperlink ref="N224" r:id="rId672" xr:uid="{00000000-0004-0000-1500-00009F020000}"/>
    <hyperlink ref="O224" r:id="rId673" xr:uid="{00000000-0004-0000-1500-0000A0020000}"/>
    <hyperlink ref="M225" r:id="rId674" xr:uid="{00000000-0004-0000-1500-0000A1020000}"/>
    <hyperlink ref="N225" r:id="rId675" xr:uid="{00000000-0004-0000-1500-0000A2020000}"/>
    <hyperlink ref="O225" r:id="rId676" xr:uid="{00000000-0004-0000-1500-0000A3020000}"/>
    <hyperlink ref="M226" r:id="rId677" xr:uid="{00000000-0004-0000-1500-0000A4020000}"/>
    <hyperlink ref="N226" r:id="rId678" xr:uid="{00000000-0004-0000-1500-0000A5020000}"/>
    <hyperlink ref="O226" r:id="rId679" xr:uid="{00000000-0004-0000-1500-0000A6020000}"/>
    <hyperlink ref="M227" r:id="rId680" xr:uid="{00000000-0004-0000-1500-0000A7020000}"/>
    <hyperlink ref="N227" r:id="rId681" xr:uid="{00000000-0004-0000-1500-0000A8020000}"/>
    <hyperlink ref="O227" r:id="rId682" xr:uid="{00000000-0004-0000-1500-0000A9020000}"/>
    <hyperlink ref="M228" r:id="rId683" xr:uid="{00000000-0004-0000-1500-0000AA020000}"/>
    <hyperlink ref="N228" r:id="rId684" xr:uid="{00000000-0004-0000-1500-0000AB020000}"/>
    <hyperlink ref="O228" r:id="rId685" xr:uid="{00000000-0004-0000-1500-0000AC020000}"/>
    <hyperlink ref="M229" r:id="rId686" xr:uid="{00000000-0004-0000-1500-0000AD020000}"/>
    <hyperlink ref="N229" r:id="rId687" xr:uid="{00000000-0004-0000-1500-0000AE020000}"/>
    <hyperlink ref="O229" r:id="rId688" xr:uid="{00000000-0004-0000-1500-0000AF020000}"/>
    <hyperlink ref="M230" r:id="rId689" xr:uid="{00000000-0004-0000-1500-0000B0020000}"/>
    <hyperlink ref="N230" r:id="rId690" xr:uid="{00000000-0004-0000-1500-0000B1020000}"/>
    <hyperlink ref="O230" r:id="rId691" xr:uid="{00000000-0004-0000-1500-0000B2020000}"/>
    <hyperlink ref="M231" r:id="rId692" xr:uid="{00000000-0004-0000-1500-0000B3020000}"/>
    <hyperlink ref="N231" r:id="rId693" xr:uid="{00000000-0004-0000-1500-0000B4020000}"/>
    <hyperlink ref="O231" r:id="rId694" xr:uid="{00000000-0004-0000-1500-0000B5020000}"/>
    <hyperlink ref="M232" r:id="rId695" xr:uid="{00000000-0004-0000-1500-0000B6020000}"/>
    <hyperlink ref="N232" r:id="rId696" xr:uid="{00000000-0004-0000-1500-0000B7020000}"/>
    <hyperlink ref="O232" r:id="rId697" xr:uid="{00000000-0004-0000-1500-0000B8020000}"/>
    <hyperlink ref="M233" r:id="rId698" xr:uid="{00000000-0004-0000-1500-0000B9020000}"/>
    <hyperlink ref="N233" r:id="rId699" xr:uid="{00000000-0004-0000-1500-0000BA020000}"/>
    <hyperlink ref="O233" r:id="rId700" xr:uid="{00000000-0004-0000-1500-0000BB020000}"/>
    <hyperlink ref="M234" r:id="rId701" xr:uid="{00000000-0004-0000-1500-0000BC020000}"/>
    <hyperlink ref="N234" r:id="rId702" xr:uid="{00000000-0004-0000-1500-0000BD020000}"/>
    <hyperlink ref="O234" r:id="rId703" xr:uid="{00000000-0004-0000-1500-0000BE020000}"/>
    <hyperlink ref="M235" r:id="rId704" xr:uid="{00000000-0004-0000-1500-0000BF020000}"/>
    <hyperlink ref="N235" r:id="rId705" xr:uid="{00000000-0004-0000-1500-0000C0020000}"/>
    <hyperlink ref="O235" r:id="rId706" xr:uid="{00000000-0004-0000-1500-0000C1020000}"/>
    <hyperlink ref="M236" r:id="rId707" xr:uid="{00000000-0004-0000-1500-0000C2020000}"/>
    <hyperlink ref="N236" r:id="rId708" xr:uid="{00000000-0004-0000-1500-0000C3020000}"/>
    <hyperlink ref="O236" r:id="rId709" xr:uid="{00000000-0004-0000-1500-0000C4020000}"/>
    <hyperlink ref="M237" r:id="rId710" xr:uid="{00000000-0004-0000-1500-0000C5020000}"/>
    <hyperlink ref="N237" r:id="rId711" xr:uid="{00000000-0004-0000-1500-0000C6020000}"/>
    <hyperlink ref="O237" r:id="rId712" xr:uid="{00000000-0004-0000-1500-0000C7020000}"/>
    <hyperlink ref="M238" r:id="rId713" xr:uid="{00000000-0004-0000-1500-0000C8020000}"/>
    <hyperlink ref="N238" r:id="rId714" xr:uid="{00000000-0004-0000-1500-0000C9020000}"/>
    <hyperlink ref="O238" r:id="rId715" xr:uid="{00000000-0004-0000-1500-0000CA020000}"/>
    <hyperlink ref="M239" r:id="rId716" xr:uid="{00000000-0004-0000-1500-0000CB020000}"/>
    <hyperlink ref="N239" r:id="rId717" xr:uid="{00000000-0004-0000-1500-0000CC020000}"/>
    <hyperlink ref="O239" r:id="rId718" xr:uid="{00000000-0004-0000-1500-0000CD020000}"/>
    <hyperlink ref="M240" r:id="rId719" xr:uid="{00000000-0004-0000-1500-0000CE020000}"/>
    <hyperlink ref="N240" r:id="rId720" xr:uid="{00000000-0004-0000-1500-0000CF020000}"/>
    <hyperlink ref="O240" r:id="rId721" xr:uid="{00000000-0004-0000-1500-0000D0020000}"/>
    <hyperlink ref="M241" r:id="rId722" xr:uid="{00000000-0004-0000-1500-0000D1020000}"/>
    <hyperlink ref="N241" r:id="rId723" xr:uid="{00000000-0004-0000-1500-0000D2020000}"/>
    <hyperlink ref="O241" r:id="rId724" xr:uid="{00000000-0004-0000-1500-0000D3020000}"/>
    <hyperlink ref="M242" r:id="rId725" xr:uid="{00000000-0004-0000-1500-0000D4020000}"/>
    <hyperlink ref="N242" r:id="rId726" xr:uid="{00000000-0004-0000-1500-0000D5020000}"/>
    <hyperlink ref="O242" r:id="rId727" xr:uid="{00000000-0004-0000-1500-0000D6020000}"/>
    <hyperlink ref="M243" r:id="rId728" xr:uid="{00000000-0004-0000-1500-0000D7020000}"/>
    <hyperlink ref="N243" r:id="rId729" xr:uid="{00000000-0004-0000-1500-0000D8020000}"/>
    <hyperlink ref="O243" r:id="rId730" xr:uid="{00000000-0004-0000-1500-0000D9020000}"/>
    <hyperlink ref="M244" r:id="rId731" xr:uid="{00000000-0004-0000-1500-0000DA020000}"/>
    <hyperlink ref="N244" r:id="rId732" xr:uid="{00000000-0004-0000-1500-0000DB020000}"/>
    <hyperlink ref="O244" r:id="rId733" xr:uid="{00000000-0004-0000-1500-0000DC020000}"/>
    <hyperlink ref="M245" r:id="rId734" xr:uid="{00000000-0004-0000-1500-0000DD020000}"/>
    <hyperlink ref="N245" r:id="rId735" xr:uid="{00000000-0004-0000-1500-0000DE020000}"/>
    <hyperlink ref="O245" r:id="rId736" xr:uid="{00000000-0004-0000-1500-0000DF020000}"/>
    <hyperlink ref="M246" r:id="rId737" xr:uid="{00000000-0004-0000-1500-0000E0020000}"/>
    <hyperlink ref="N246" r:id="rId738" xr:uid="{00000000-0004-0000-1500-0000E1020000}"/>
    <hyperlink ref="O246" r:id="rId739" xr:uid="{00000000-0004-0000-1500-0000E2020000}"/>
    <hyperlink ref="M247" r:id="rId740" xr:uid="{00000000-0004-0000-1500-0000E3020000}"/>
    <hyperlink ref="N247" r:id="rId741" xr:uid="{00000000-0004-0000-1500-0000E4020000}"/>
    <hyperlink ref="O247" r:id="rId742" xr:uid="{00000000-0004-0000-1500-0000E5020000}"/>
    <hyperlink ref="M248" r:id="rId743" xr:uid="{00000000-0004-0000-1500-0000E6020000}"/>
    <hyperlink ref="N248" r:id="rId744" xr:uid="{00000000-0004-0000-1500-0000E7020000}"/>
    <hyperlink ref="O248" r:id="rId745" xr:uid="{00000000-0004-0000-1500-0000E8020000}"/>
    <hyperlink ref="M249" r:id="rId746" xr:uid="{00000000-0004-0000-1500-0000E9020000}"/>
    <hyperlink ref="N249" r:id="rId747" xr:uid="{00000000-0004-0000-1500-0000EA020000}"/>
    <hyperlink ref="O249" r:id="rId748" xr:uid="{00000000-0004-0000-1500-0000EB020000}"/>
    <hyperlink ref="M250" r:id="rId749" xr:uid="{00000000-0004-0000-1500-0000EC020000}"/>
    <hyperlink ref="N250" r:id="rId750" xr:uid="{00000000-0004-0000-1500-0000ED020000}"/>
    <hyperlink ref="O250" r:id="rId751" xr:uid="{00000000-0004-0000-1500-0000EE020000}"/>
    <hyperlink ref="M251" r:id="rId752" xr:uid="{00000000-0004-0000-1500-0000EF020000}"/>
    <hyperlink ref="N251" r:id="rId753" xr:uid="{00000000-0004-0000-1500-0000F0020000}"/>
    <hyperlink ref="O251" r:id="rId754" xr:uid="{00000000-0004-0000-1500-0000F1020000}"/>
    <hyperlink ref="M252" r:id="rId755" xr:uid="{00000000-0004-0000-1500-0000F2020000}"/>
    <hyperlink ref="N252" r:id="rId756" xr:uid="{00000000-0004-0000-1500-0000F3020000}"/>
    <hyperlink ref="O252" r:id="rId757" xr:uid="{00000000-0004-0000-1500-0000F4020000}"/>
    <hyperlink ref="M253" r:id="rId758" xr:uid="{00000000-0004-0000-1500-0000F5020000}"/>
    <hyperlink ref="N253" r:id="rId759" xr:uid="{00000000-0004-0000-1500-0000F6020000}"/>
    <hyperlink ref="O253" r:id="rId760" xr:uid="{00000000-0004-0000-1500-0000F7020000}"/>
    <hyperlink ref="M254" r:id="rId761" xr:uid="{00000000-0004-0000-1500-0000F8020000}"/>
    <hyperlink ref="N254" r:id="rId762" xr:uid="{00000000-0004-0000-1500-0000F9020000}"/>
    <hyperlink ref="O254" r:id="rId763" xr:uid="{00000000-0004-0000-1500-0000FA020000}"/>
    <hyperlink ref="M255" r:id="rId764" xr:uid="{00000000-0004-0000-1500-0000FB020000}"/>
    <hyperlink ref="N255" r:id="rId765" xr:uid="{00000000-0004-0000-1500-0000FC020000}"/>
    <hyperlink ref="O255" r:id="rId766" xr:uid="{00000000-0004-0000-1500-0000FD020000}"/>
    <hyperlink ref="M256" r:id="rId767" xr:uid="{00000000-0004-0000-1500-0000FE020000}"/>
    <hyperlink ref="N256" r:id="rId768" xr:uid="{00000000-0004-0000-1500-0000FF020000}"/>
    <hyperlink ref="O256" r:id="rId769" xr:uid="{00000000-0004-0000-1500-000000030000}"/>
    <hyperlink ref="M257" r:id="rId770" xr:uid="{00000000-0004-0000-1500-000001030000}"/>
    <hyperlink ref="N257" r:id="rId771" xr:uid="{00000000-0004-0000-1500-000002030000}"/>
    <hyperlink ref="O257" r:id="rId772" xr:uid="{00000000-0004-0000-1500-000003030000}"/>
    <hyperlink ref="M258" r:id="rId773" xr:uid="{00000000-0004-0000-1500-000004030000}"/>
    <hyperlink ref="N258" r:id="rId774" xr:uid="{00000000-0004-0000-1500-000005030000}"/>
    <hyperlink ref="O258" r:id="rId775" xr:uid="{00000000-0004-0000-1500-000006030000}"/>
    <hyperlink ref="M259" r:id="rId776" xr:uid="{00000000-0004-0000-1500-000007030000}"/>
    <hyperlink ref="N259" r:id="rId777" xr:uid="{00000000-0004-0000-1500-000008030000}"/>
    <hyperlink ref="O259" r:id="rId778" xr:uid="{00000000-0004-0000-1500-000009030000}"/>
    <hyperlink ref="M260" r:id="rId779" xr:uid="{00000000-0004-0000-1500-00000A030000}"/>
    <hyperlink ref="N260" r:id="rId780" xr:uid="{00000000-0004-0000-1500-00000B030000}"/>
    <hyperlink ref="O260" r:id="rId781" xr:uid="{00000000-0004-0000-1500-00000C030000}"/>
    <hyperlink ref="M261" r:id="rId782" xr:uid="{00000000-0004-0000-1500-00000D030000}"/>
    <hyperlink ref="N261" r:id="rId783" xr:uid="{00000000-0004-0000-1500-00000E030000}"/>
    <hyperlink ref="O261" r:id="rId784" xr:uid="{00000000-0004-0000-1500-00000F030000}"/>
    <hyperlink ref="M262" r:id="rId785" xr:uid="{00000000-0004-0000-1500-000010030000}"/>
    <hyperlink ref="N262" r:id="rId786" xr:uid="{00000000-0004-0000-1500-000011030000}"/>
    <hyperlink ref="O262" r:id="rId787" xr:uid="{00000000-0004-0000-1500-000012030000}"/>
    <hyperlink ref="M263" r:id="rId788" xr:uid="{00000000-0004-0000-1500-000013030000}"/>
    <hyperlink ref="N263" r:id="rId789" xr:uid="{00000000-0004-0000-1500-000014030000}"/>
    <hyperlink ref="O263" r:id="rId790" xr:uid="{00000000-0004-0000-1500-000015030000}"/>
    <hyperlink ref="M264" r:id="rId791" xr:uid="{00000000-0004-0000-1500-000016030000}"/>
    <hyperlink ref="N264" r:id="rId792" xr:uid="{00000000-0004-0000-1500-000017030000}"/>
    <hyperlink ref="O264" r:id="rId793" xr:uid="{00000000-0004-0000-1500-000018030000}"/>
    <hyperlink ref="M265" r:id="rId794" xr:uid="{00000000-0004-0000-1500-000019030000}"/>
    <hyperlink ref="N265" r:id="rId795" xr:uid="{00000000-0004-0000-1500-00001A030000}"/>
    <hyperlink ref="O265" r:id="rId796" xr:uid="{00000000-0004-0000-1500-00001B030000}"/>
    <hyperlink ref="M266" r:id="rId797" xr:uid="{00000000-0004-0000-1500-00001C030000}"/>
    <hyperlink ref="N266" r:id="rId798" xr:uid="{00000000-0004-0000-1500-00001D030000}"/>
    <hyperlink ref="O266" r:id="rId799" xr:uid="{00000000-0004-0000-1500-00001E030000}"/>
    <hyperlink ref="M267" r:id="rId800" xr:uid="{00000000-0004-0000-1500-00001F030000}"/>
    <hyperlink ref="N267" r:id="rId801" xr:uid="{00000000-0004-0000-1500-000020030000}"/>
    <hyperlink ref="O267" r:id="rId802" xr:uid="{00000000-0004-0000-1500-000021030000}"/>
    <hyperlink ref="M268" r:id="rId803" xr:uid="{00000000-0004-0000-1500-000022030000}"/>
    <hyperlink ref="N268" r:id="rId804" xr:uid="{00000000-0004-0000-1500-000023030000}"/>
    <hyperlink ref="O268" r:id="rId805" xr:uid="{00000000-0004-0000-1500-000024030000}"/>
    <hyperlink ref="M269" r:id="rId806" xr:uid="{00000000-0004-0000-1500-000025030000}"/>
    <hyperlink ref="N269" r:id="rId807" xr:uid="{00000000-0004-0000-1500-000026030000}"/>
    <hyperlink ref="O269" r:id="rId808" xr:uid="{00000000-0004-0000-1500-000027030000}"/>
    <hyperlink ref="M270" r:id="rId809" xr:uid="{00000000-0004-0000-1500-000028030000}"/>
    <hyperlink ref="N270" r:id="rId810" xr:uid="{00000000-0004-0000-1500-000029030000}"/>
    <hyperlink ref="O270" r:id="rId811" xr:uid="{00000000-0004-0000-1500-00002A030000}"/>
    <hyperlink ref="M271" r:id="rId812" xr:uid="{00000000-0004-0000-1500-00002B030000}"/>
    <hyperlink ref="N271" r:id="rId813" xr:uid="{00000000-0004-0000-1500-00002C030000}"/>
    <hyperlink ref="O271" r:id="rId814" xr:uid="{00000000-0004-0000-1500-00002D030000}"/>
    <hyperlink ref="M272" r:id="rId815" xr:uid="{00000000-0004-0000-1500-00002E030000}"/>
    <hyperlink ref="N272" r:id="rId816" xr:uid="{00000000-0004-0000-1500-00002F030000}"/>
    <hyperlink ref="O272" r:id="rId817" xr:uid="{00000000-0004-0000-1500-000030030000}"/>
    <hyperlink ref="M273" r:id="rId818" xr:uid="{00000000-0004-0000-1500-000031030000}"/>
    <hyperlink ref="N273" r:id="rId819" xr:uid="{00000000-0004-0000-1500-000032030000}"/>
    <hyperlink ref="O273" r:id="rId820" xr:uid="{00000000-0004-0000-1500-000033030000}"/>
    <hyperlink ref="M274" r:id="rId821" xr:uid="{00000000-0004-0000-1500-000034030000}"/>
    <hyperlink ref="N274" r:id="rId822" xr:uid="{00000000-0004-0000-1500-000035030000}"/>
    <hyperlink ref="O274" r:id="rId823" xr:uid="{00000000-0004-0000-1500-000036030000}"/>
    <hyperlink ref="M275" r:id="rId824" xr:uid="{00000000-0004-0000-1500-000037030000}"/>
    <hyperlink ref="N275" r:id="rId825" xr:uid="{00000000-0004-0000-1500-000038030000}"/>
    <hyperlink ref="O275" r:id="rId826" xr:uid="{00000000-0004-0000-1500-000039030000}"/>
    <hyperlink ref="M276" r:id="rId827" xr:uid="{00000000-0004-0000-1500-00003A030000}"/>
    <hyperlink ref="N276" r:id="rId828" xr:uid="{00000000-0004-0000-1500-00003B030000}"/>
    <hyperlink ref="O276" r:id="rId829" xr:uid="{00000000-0004-0000-1500-00003C030000}"/>
    <hyperlink ref="M277" r:id="rId830" xr:uid="{00000000-0004-0000-1500-00003D030000}"/>
    <hyperlink ref="N277" r:id="rId831" xr:uid="{00000000-0004-0000-1500-00003E030000}"/>
    <hyperlink ref="O277" r:id="rId832" xr:uid="{00000000-0004-0000-1500-00003F030000}"/>
    <hyperlink ref="M278" r:id="rId833" xr:uid="{00000000-0004-0000-1500-000040030000}"/>
    <hyperlink ref="N278" r:id="rId834" xr:uid="{00000000-0004-0000-1500-000041030000}"/>
    <hyperlink ref="O278" r:id="rId835" xr:uid="{00000000-0004-0000-1500-000042030000}"/>
    <hyperlink ref="M279" r:id="rId836" xr:uid="{00000000-0004-0000-1500-000043030000}"/>
    <hyperlink ref="N279" r:id="rId837" xr:uid="{00000000-0004-0000-1500-000044030000}"/>
    <hyperlink ref="O279" r:id="rId838" xr:uid="{00000000-0004-0000-1500-000045030000}"/>
    <hyperlink ref="M280" r:id="rId839" xr:uid="{00000000-0004-0000-1500-000046030000}"/>
    <hyperlink ref="N280" r:id="rId840" xr:uid="{00000000-0004-0000-1500-000047030000}"/>
    <hyperlink ref="O280" r:id="rId841" xr:uid="{00000000-0004-0000-1500-000048030000}"/>
    <hyperlink ref="M281" r:id="rId842" xr:uid="{00000000-0004-0000-1500-000049030000}"/>
    <hyperlink ref="N281" r:id="rId843" xr:uid="{00000000-0004-0000-1500-00004A030000}"/>
    <hyperlink ref="O281" r:id="rId844" xr:uid="{00000000-0004-0000-1500-00004B030000}"/>
    <hyperlink ref="M282" r:id="rId845" xr:uid="{00000000-0004-0000-1500-00004C030000}"/>
    <hyperlink ref="N282" r:id="rId846" xr:uid="{00000000-0004-0000-1500-00004D030000}"/>
    <hyperlink ref="O282" r:id="rId847" xr:uid="{00000000-0004-0000-1500-00004E030000}"/>
    <hyperlink ref="M283" r:id="rId848" xr:uid="{00000000-0004-0000-1500-00004F030000}"/>
    <hyperlink ref="N283" r:id="rId849" xr:uid="{00000000-0004-0000-1500-000050030000}"/>
    <hyperlink ref="O283" r:id="rId850" xr:uid="{00000000-0004-0000-1500-000051030000}"/>
    <hyperlink ref="M284" r:id="rId851" xr:uid="{00000000-0004-0000-1500-000052030000}"/>
    <hyperlink ref="N284" r:id="rId852" xr:uid="{00000000-0004-0000-1500-000053030000}"/>
    <hyperlink ref="O284" r:id="rId853" xr:uid="{00000000-0004-0000-1500-000054030000}"/>
    <hyperlink ref="M285" r:id="rId854" xr:uid="{00000000-0004-0000-1500-000055030000}"/>
    <hyperlink ref="N285" r:id="rId855" xr:uid="{00000000-0004-0000-1500-000056030000}"/>
    <hyperlink ref="O285" r:id="rId856" xr:uid="{00000000-0004-0000-1500-000057030000}"/>
    <hyperlink ref="M286" r:id="rId857" xr:uid="{00000000-0004-0000-1500-000058030000}"/>
    <hyperlink ref="N286" r:id="rId858" xr:uid="{00000000-0004-0000-1500-000059030000}"/>
    <hyperlink ref="O286" r:id="rId859" xr:uid="{00000000-0004-0000-1500-00005A030000}"/>
    <hyperlink ref="M287" r:id="rId860" xr:uid="{00000000-0004-0000-1500-00005B030000}"/>
    <hyperlink ref="N287" r:id="rId861" xr:uid="{00000000-0004-0000-1500-00005C030000}"/>
    <hyperlink ref="O287" r:id="rId862" xr:uid="{00000000-0004-0000-1500-00005D030000}"/>
    <hyperlink ref="M288" r:id="rId863" xr:uid="{00000000-0004-0000-1500-00005E030000}"/>
    <hyperlink ref="N288" r:id="rId864" xr:uid="{00000000-0004-0000-1500-00005F030000}"/>
    <hyperlink ref="O288" r:id="rId865" xr:uid="{00000000-0004-0000-1500-000060030000}"/>
    <hyperlink ref="M289" r:id="rId866" xr:uid="{00000000-0004-0000-1500-000061030000}"/>
    <hyperlink ref="N289" r:id="rId867" xr:uid="{00000000-0004-0000-1500-000062030000}"/>
    <hyperlink ref="O289" r:id="rId868" xr:uid="{00000000-0004-0000-1500-000063030000}"/>
    <hyperlink ref="M290" r:id="rId869" xr:uid="{00000000-0004-0000-1500-000064030000}"/>
    <hyperlink ref="N290" r:id="rId870" xr:uid="{00000000-0004-0000-1500-000065030000}"/>
    <hyperlink ref="O290" r:id="rId871" xr:uid="{00000000-0004-0000-1500-000066030000}"/>
    <hyperlink ref="M291" r:id="rId872" xr:uid="{00000000-0004-0000-1500-000067030000}"/>
    <hyperlink ref="N291" r:id="rId873" xr:uid="{00000000-0004-0000-1500-000068030000}"/>
    <hyperlink ref="O291" r:id="rId874" xr:uid="{00000000-0004-0000-1500-000069030000}"/>
    <hyperlink ref="M292" r:id="rId875" xr:uid="{00000000-0004-0000-1500-00006A030000}"/>
    <hyperlink ref="N292" r:id="rId876" xr:uid="{00000000-0004-0000-1500-00006B030000}"/>
    <hyperlink ref="O292" r:id="rId877" xr:uid="{00000000-0004-0000-1500-00006C030000}"/>
    <hyperlink ref="M293" r:id="rId878" xr:uid="{00000000-0004-0000-1500-00006D030000}"/>
    <hyperlink ref="N293" r:id="rId879" xr:uid="{00000000-0004-0000-1500-00006E030000}"/>
    <hyperlink ref="O293" r:id="rId880" xr:uid="{00000000-0004-0000-1500-00006F030000}"/>
    <hyperlink ref="M294" r:id="rId881" xr:uid="{00000000-0004-0000-1500-000070030000}"/>
    <hyperlink ref="N294" r:id="rId882" xr:uid="{00000000-0004-0000-1500-000071030000}"/>
    <hyperlink ref="O294" r:id="rId883" xr:uid="{00000000-0004-0000-1500-000072030000}"/>
    <hyperlink ref="M295" r:id="rId884" xr:uid="{00000000-0004-0000-1500-000073030000}"/>
    <hyperlink ref="N295" r:id="rId885" xr:uid="{00000000-0004-0000-1500-000074030000}"/>
    <hyperlink ref="O295" r:id="rId886" xr:uid="{00000000-0004-0000-1500-000075030000}"/>
    <hyperlink ref="M296" r:id="rId887" xr:uid="{00000000-0004-0000-1500-000076030000}"/>
    <hyperlink ref="N296" r:id="rId888" xr:uid="{00000000-0004-0000-1500-000077030000}"/>
    <hyperlink ref="O296" r:id="rId889" xr:uid="{00000000-0004-0000-1500-000078030000}"/>
    <hyperlink ref="M297" r:id="rId890" xr:uid="{00000000-0004-0000-1500-000079030000}"/>
    <hyperlink ref="N297" r:id="rId891" xr:uid="{00000000-0004-0000-1500-00007A030000}"/>
    <hyperlink ref="O297" r:id="rId892" xr:uid="{00000000-0004-0000-1500-00007B030000}"/>
    <hyperlink ref="M298" r:id="rId893" xr:uid="{00000000-0004-0000-1500-00007C030000}"/>
    <hyperlink ref="N298" r:id="rId894" xr:uid="{00000000-0004-0000-1500-00007D030000}"/>
    <hyperlink ref="O298" r:id="rId895" xr:uid="{00000000-0004-0000-1500-00007E030000}"/>
    <hyperlink ref="M299" r:id="rId896" xr:uid="{00000000-0004-0000-1500-00007F030000}"/>
    <hyperlink ref="N299" r:id="rId897" xr:uid="{00000000-0004-0000-1500-000080030000}"/>
    <hyperlink ref="O299" r:id="rId898" xr:uid="{00000000-0004-0000-1500-000081030000}"/>
    <hyperlink ref="M300" r:id="rId899" xr:uid="{00000000-0004-0000-1500-000082030000}"/>
    <hyperlink ref="N300" r:id="rId900" xr:uid="{00000000-0004-0000-1500-000083030000}"/>
    <hyperlink ref="O300" r:id="rId901" xr:uid="{00000000-0004-0000-1500-000084030000}"/>
    <hyperlink ref="M301" r:id="rId902" xr:uid="{00000000-0004-0000-1500-000085030000}"/>
    <hyperlink ref="N301" r:id="rId903" xr:uid="{00000000-0004-0000-1500-000086030000}"/>
    <hyperlink ref="O301" r:id="rId904" xr:uid="{00000000-0004-0000-1500-000087030000}"/>
    <hyperlink ref="M302" r:id="rId905" xr:uid="{00000000-0004-0000-1500-000088030000}"/>
    <hyperlink ref="N302" r:id="rId906" xr:uid="{00000000-0004-0000-1500-000089030000}"/>
    <hyperlink ref="O302" r:id="rId907" xr:uid="{00000000-0004-0000-1500-00008A030000}"/>
    <hyperlink ref="M303" r:id="rId908" xr:uid="{00000000-0004-0000-1500-00008B030000}"/>
    <hyperlink ref="N303" r:id="rId909" xr:uid="{00000000-0004-0000-1500-00008C030000}"/>
    <hyperlink ref="O303" r:id="rId910" xr:uid="{00000000-0004-0000-1500-00008D030000}"/>
    <hyperlink ref="M304" r:id="rId911" xr:uid="{00000000-0004-0000-1500-00008E030000}"/>
    <hyperlink ref="N304" r:id="rId912" xr:uid="{00000000-0004-0000-1500-00008F030000}"/>
    <hyperlink ref="O304" r:id="rId913" xr:uid="{00000000-0004-0000-1500-000090030000}"/>
    <hyperlink ref="M305" r:id="rId914" xr:uid="{00000000-0004-0000-1500-000091030000}"/>
    <hyperlink ref="N305" r:id="rId915" xr:uid="{00000000-0004-0000-1500-000092030000}"/>
    <hyperlink ref="O305" r:id="rId916" xr:uid="{00000000-0004-0000-1500-000093030000}"/>
    <hyperlink ref="M306" r:id="rId917" xr:uid="{00000000-0004-0000-1500-000094030000}"/>
    <hyperlink ref="N306" r:id="rId918" xr:uid="{00000000-0004-0000-1500-000095030000}"/>
    <hyperlink ref="O306" r:id="rId919" xr:uid="{00000000-0004-0000-1500-000096030000}"/>
    <hyperlink ref="M307" r:id="rId920" xr:uid="{00000000-0004-0000-1500-000097030000}"/>
    <hyperlink ref="N307" r:id="rId921" xr:uid="{00000000-0004-0000-1500-000098030000}"/>
    <hyperlink ref="O307" r:id="rId922" xr:uid="{00000000-0004-0000-1500-000099030000}"/>
    <hyperlink ref="M308" r:id="rId923" xr:uid="{00000000-0004-0000-1500-00009A030000}"/>
    <hyperlink ref="N308" r:id="rId924" xr:uid="{00000000-0004-0000-1500-00009B030000}"/>
    <hyperlink ref="O308" r:id="rId925" xr:uid="{00000000-0004-0000-1500-00009C030000}"/>
    <hyperlink ref="M309" r:id="rId926" xr:uid="{00000000-0004-0000-1500-00009D030000}"/>
    <hyperlink ref="N309" r:id="rId927" xr:uid="{00000000-0004-0000-1500-00009E030000}"/>
    <hyperlink ref="O309" r:id="rId928" xr:uid="{00000000-0004-0000-1500-00009F030000}"/>
    <hyperlink ref="M310" r:id="rId929" xr:uid="{00000000-0004-0000-1500-0000A0030000}"/>
    <hyperlink ref="N310" r:id="rId930" xr:uid="{00000000-0004-0000-1500-0000A1030000}"/>
    <hyperlink ref="O310" r:id="rId931" xr:uid="{00000000-0004-0000-1500-0000A2030000}"/>
    <hyperlink ref="M311" r:id="rId932" xr:uid="{00000000-0004-0000-1500-0000A3030000}"/>
    <hyperlink ref="N311" r:id="rId933" xr:uid="{00000000-0004-0000-1500-0000A4030000}"/>
    <hyperlink ref="O311" r:id="rId934" xr:uid="{00000000-0004-0000-1500-0000A5030000}"/>
    <hyperlink ref="M312" r:id="rId935" xr:uid="{00000000-0004-0000-1500-0000A6030000}"/>
    <hyperlink ref="N312" r:id="rId936" xr:uid="{00000000-0004-0000-1500-0000A7030000}"/>
    <hyperlink ref="O312" r:id="rId937" xr:uid="{00000000-0004-0000-1500-0000A8030000}"/>
    <hyperlink ref="M313" r:id="rId938" xr:uid="{00000000-0004-0000-1500-0000A9030000}"/>
    <hyperlink ref="N313" r:id="rId939" xr:uid="{00000000-0004-0000-1500-0000AA030000}"/>
    <hyperlink ref="O313" r:id="rId940" xr:uid="{00000000-0004-0000-1500-0000AB030000}"/>
    <hyperlink ref="M314" r:id="rId941" xr:uid="{00000000-0004-0000-1500-0000AC030000}"/>
    <hyperlink ref="N314" r:id="rId942" xr:uid="{00000000-0004-0000-1500-0000AD030000}"/>
    <hyperlink ref="O314" r:id="rId943" xr:uid="{00000000-0004-0000-1500-0000AE030000}"/>
    <hyperlink ref="M315" r:id="rId944" xr:uid="{00000000-0004-0000-1500-0000AF030000}"/>
    <hyperlink ref="N315" r:id="rId945" xr:uid="{00000000-0004-0000-1500-0000B0030000}"/>
    <hyperlink ref="O315" r:id="rId946" xr:uid="{00000000-0004-0000-1500-0000B1030000}"/>
    <hyperlink ref="M316" r:id="rId947" xr:uid="{00000000-0004-0000-1500-0000B2030000}"/>
    <hyperlink ref="N316" r:id="rId948" xr:uid="{00000000-0004-0000-1500-0000B3030000}"/>
    <hyperlink ref="O316" r:id="rId949" xr:uid="{00000000-0004-0000-1500-0000B4030000}"/>
    <hyperlink ref="M317" r:id="rId950" xr:uid="{00000000-0004-0000-1500-0000B5030000}"/>
    <hyperlink ref="N317" r:id="rId951" xr:uid="{00000000-0004-0000-1500-0000B6030000}"/>
    <hyperlink ref="O317" r:id="rId952" xr:uid="{00000000-0004-0000-1500-0000B7030000}"/>
    <hyperlink ref="M318" r:id="rId953" xr:uid="{00000000-0004-0000-1500-0000B8030000}"/>
    <hyperlink ref="N318" r:id="rId954" xr:uid="{00000000-0004-0000-1500-0000B9030000}"/>
    <hyperlink ref="O318" r:id="rId955" xr:uid="{00000000-0004-0000-1500-0000BA030000}"/>
    <hyperlink ref="M319" r:id="rId956" xr:uid="{00000000-0004-0000-1500-0000BB030000}"/>
    <hyperlink ref="N319" r:id="rId957" xr:uid="{00000000-0004-0000-1500-0000BC030000}"/>
    <hyperlink ref="O319" r:id="rId958" xr:uid="{00000000-0004-0000-1500-0000BD030000}"/>
    <hyperlink ref="M320" r:id="rId959" xr:uid="{00000000-0004-0000-1500-0000BE030000}"/>
    <hyperlink ref="N320" r:id="rId960" xr:uid="{00000000-0004-0000-1500-0000BF030000}"/>
    <hyperlink ref="O320" r:id="rId961" xr:uid="{00000000-0004-0000-1500-0000C0030000}"/>
    <hyperlink ref="M321" r:id="rId962" xr:uid="{00000000-0004-0000-1500-0000C1030000}"/>
    <hyperlink ref="N321" r:id="rId963" xr:uid="{00000000-0004-0000-1500-0000C2030000}"/>
    <hyperlink ref="O321" r:id="rId964" xr:uid="{00000000-0004-0000-1500-0000C3030000}"/>
    <hyperlink ref="M322" r:id="rId965" xr:uid="{00000000-0004-0000-1500-0000C4030000}"/>
    <hyperlink ref="N322" r:id="rId966" xr:uid="{00000000-0004-0000-1500-0000C5030000}"/>
    <hyperlink ref="O322" r:id="rId967" xr:uid="{00000000-0004-0000-1500-0000C6030000}"/>
    <hyperlink ref="M323" r:id="rId968" xr:uid="{00000000-0004-0000-1500-0000C7030000}"/>
    <hyperlink ref="N323" r:id="rId969" xr:uid="{00000000-0004-0000-1500-0000C8030000}"/>
    <hyperlink ref="O323" r:id="rId970" xr:uid="{00000000-0004-0000-1500-0000C9030000}"/>
    <hyperlink ref="M324" r:id="rId971" xr:uid="{00000000-0004-0000-1500-0000CA030000}"/>
    <hyperlink ref="N324" r:id="rId972" xr:uid="{00000000-0004-0000-1500-0000CB030000}"/>
    <hyperlink ref="O324" r:id="rId973" xr:uid="{00000000-0004-0000-1500-0000CC030000}"/>
    <hyperlink ref="M325" r:id="rId974" xr:uid="{00000000-0004-0000-1500-0000CD030000}"/>
    <hyperlink ref="N325" r:id="rId975" xr:uid="{00000000-0004-0000-1500-0000CE030000}"/>
    <hyperlink ref="O325" r:id="rId976" xr:uid="{00000000-0004-0000-1500-0000CF030000}"/>
    <hyperlink ref="M326" r:id="rId977" xr:uid="{00000000-0004-0000-1500-0000D0030000}"/>
    <hyperlink ref="N326" r:id="rId978" xr:uid="{00000000-0004-0000-1500-0000D1030000}"/>
    <hyperlink ref="O326" r:id="rId979" xr:uid="{00000000-0004-0000-1500-0000D2030000}"/>
    <hyperlink ref="M327" r:id="rId980" xr:uid="{00000000-0004-0000-1500-0000D3030000}"/>
    <hyperlink ref="N327" r:id="rId981" xr:uid="{00000000-0004-0000-1500-0000D4030000}"/>
    <hyperlink ref="O327" r:id="rId982" xr:uid="{00000000-0004-0000-1500-0000D5030000}"/>
    <hyperlink ref="M328" r:id="rId983" xr:uid="{00000000-0004-0000-1500-0000D6030000}"/>
    <hyperlink ref="N328" r:id="rId984" xr:uid="{00000000-0004-0000-1500-0000D7030000}"/>
    <hyperlink ref="O328" r:id="rId985" xr:uid="{00000000-0004-0000-1500-0000D8030000}"/>
    <hyperlink ref="M329" r:id="rId986" xr:uid="{00000000-0004-0000-1500-0000D9030000}"/>
    <hyperlink ref="N329" r:id="rId987" xr:uid="{00000000-0004-0000-1500-0000DA030000}"/>
    <hyperlink ref="O329" r:id="rId988" xr:uid="{00000000-0004-0000-1500-0000DB030000}"/>
    <hyperlink ref="M330" r:id="rId989" xr:uid="{00000000-0004-0000-1500-0000DC030000}"/>
    <hyperlink ref="N330" r:id="rId990" xr:uid="{00000000-0004-0000-1500-0000DD030000}"/>
    <hyperlink ref="O330" r:id="rId991" xr:uid="{00000000-0004-0000-1500-0000DE030000}"/>
    <hyperlink ref="M331" r:id="rId992" xr:uid="{00000000-0004-0000-1500-0000DF030000}"/>
    <hyperlink ref="N331" r:id="rId993" xr:uid="{00000000-0004-0000-1500-0000E0030000}"/>
    <hyperlink ref="O331" r:id="rId994" xr:uid="{00000000-0004-0000-1500-0000E1030000}"/>
    <hyperlink ref="M332" r:id="rId995" xr:uid="{00000000-0004-0000-1500-0000E2030000}"/>
    <hyperlink ref="N332" r:id="rId996" xr:uid="{00000000-0004-0000-1500-0000E3030000}"/>
    <hyperlink ref="O332" r:id="rId997" xr:uid="{00000000-0004-0000-1500-0000E4030000}"/>
    <hyperlink ref="M333" r:id="rId998" xr:uid="{00000000-0004-0000-1500-0000E5030000}"/>
    <hyperlink ref="N333" r:id="rId999" xr:uid="{00000000-0004-0000-1500-0000E6030000}"/>
    <hyperlink ref="O333" r:id="rId1000" xr:uid="{00000000-0004-0000-1500-0000E7030000}"/>
    <hyperlink ref="M334" r:id="rId1001" xr:uid="{00000000-0004-0000-1500-0000E8030000}"/>
    <hyperlink ref="N334" r:id="rId1002" xr:uid="{00000000-0004-0000-1500-0000E9030000}"/>
    <hyperlink ref="O334" r:id="rId1003" xr:uid="{00000000-0004-0000-1500-0000EA030000}"/>
    <hyperlink ref="M335" r:id="rId1004" xr:uid="{00000000-0004-0000-1500-0000EB030000}"/>
    <hyperlink ref="N335" r:id="rId1005" xr:uid="{00000000-0004-0000-1500-0000EC030000}"/>
    <hyperlink ref="O335" r:id="rId1006" xr:uid="{00000000-0004-0000-1500-0000ED030000}"/>
    <hyperlink ref="M336" r:id="rId1007" xr:uid="{00000000-0004-0000-1500-0000EE030000}"/>
    <hyperlink ref="N336" r:id="rId1008" xr:uid="{00000000-0004-0000-1500-0000EF030000}"/>
    <hyperlink ref="O336" r:id="rId1009" xr:uid="{00000000-0004-0000-1500-0000F0030000}"/>
    <hyperlink ref="M337" r:id="rId1010" xr:uid="{00000000-0004-0000-1500-0000F1030000}"/>
    <hyperlink ref="N337" r:id="rId1011" xr:uid="{00000000-0004-0000-1500-0000F2030000}"/>
    <hyperlink ref="O337" r:id="rId1012" xr:uid="{00000000-0004-0000-1500-0000F3030000}"/>
    <hyperlink ref="M338" r:id="rId1013" xr:uid="{00000000-0004-0000-1500-0000F4030000}"/>
    <hyperlink ref="N338" r:id="rId1014" xr:uid="{00000000-0004-0000-1500-0000F5030000}"/>
    <hyperlink ref="O338" r:id="rId1015" xr:uid="{00000000-0004-0000-1500-0000F6030000}"/>
    <hyperlink ref="M339" r:id="rId1016" xr:uid="{00000000-0004-0000-1500-0000F7030000}"/>
    <hyperlink ref="N339" r:id="rId1017" xr:uid="{00000000-0004-0000-1500-0000F8030000}"/>
    <hyperlink ref="O339" r:id="rId1018" xr:uid="{00000000-0004-0000-1500-0000F9030000}"/>
    <hyperlink ref="M340" r:id="rId1019" xr:uid="{00000000-0004-0000-1500-0000FA030000}"/>
    <hyperlink ref="N340" r:id="rId1020" xr:uid="{00000000-0004-0000-1500-0000FB030000}"/>
    <hyperlink ref="O340" r:id="rId1021" xr:uid="{00000000-0004-0000-1500-0000FC030000}"/>
    <hyperlink ref="M341" r:id="rId1022" xr:uid="{00000000-0004-0000-1500-0000FD030000}"/>
    <hyperlink ref="N341" r:id="rId1023" xr:uid="{00000000-0004-0000-1500-0000FE030000}"/>
    <hyperlink ref="O341" r:id="rId1024" xr:uid="{00000000-0004-0000-1500-0000FF030000}"/>
    <hyperlink ref="M342" r:id="rId1025" xr:uid="{00000000-0004-0000-1500-000000040000}"/>
    <hyperlink ref="N342" r:id="rId1026" xr:uid="{00000000-0004-0000-1500-000001040000}"/>
    <hyperlink ref="O342" r:id="rId1027" xr:uid="{00000000-0004-0000-1500-000002040000}"/>
    <hyperlink ref="M343" r:id="rId1028" xr:uid="{00000000-0004-0000-1500-000003040000}"/>
    <hyperlink ref="N343" r:id="rId1029" xr:uid="{00000000-0004-0000-1500-000004040000}"/>
    <hyperlink ref="O343" r:id="rId1030" xr:uid="{00000000-0004-0000-1500-000005040000}"/>
    <hyperlink ref="M344" r:id="rId1031" xr:uid="{00000000-0004-0000-1500-000006040000}"/>
    <hyperlink ref="N344" r:id="rId1032" xr:uid="{00000000-0004-0000-1500-000007040000}"/>
    <hyperlink ref="O344" r:id="rId1033" xr:uid="{00000000-0004-0000-1500-000008040000}"/>
    <hyperlink ref="M345" r:id="rId1034" xr:uid="{00000000-0004-0000-1500-000009040000}"/>
    <hyperlink ref="N345" r:id="rId1035" xr:uid="{00000000-0004-0000-1500-00000A040000}"/>
    <hyperlink ref="O345" r:id="rId1036" xr:uid="{00000000-0004-0000-1500-00000B040000}"/>
    <hyperlink ref="M346" r:id="rId1037" xr:uid="{00000000-0004-0000-1500-00000C040000}"/>
    <hyperlink ref="N346" r:id="rId1038" xr:uid="{00000000-0004-0000-1500-00000D040000}"/>
    <hyperlink ref="O346" r:id="rId1039" xr:uid="{00000000-0004-0000-1500-00000E040000}"/>
    <hyperlink ref="M347" r:id="rId1040" xr:uid="{00000000-0004-0000-1500-00000F040000}"/>
    <hyperlink ref="N347" r:id="rId1041" xr:uid="{00000000-0004-0000-1500-000010040000}"/>
    <hyperlink ref="O347" r:id="rId1042" xr:uid="{00000000-0004-0000-1500-000011040000}"/>
    <hyperlink ref="M348" r:id="rId1043" xr:uid="{00000000-0004-0000-1500-000012040000}"/>
    <hyperlink ref="N348" r:id="rId1044" xr:uid="{00000000-0004-0000-1500-000013040000}"/>
    <hyperlink ref="O348" r:id="rId1045" xr:uid="{00000000-0004-0000-1500-000014040000}"/>
    <hyperlink ref="M349" r:id="rId1046" xr:uid="{00000000-0004-0000-1500-000015040000}"/>
    <hyperlink ref="N349" r:id="rId1047" xr:uid="{00000000-0004-0000-1500-000016040000}"/>
    <hyperlink ref="O349" r:id="rId1048" xr:uid="{00000000-0004-0000-1500-000017040000}"/>
    <hyperlink ref="M350" r:id="rId1049" xr:uid="{00000000-0004-0000-1500-000018040000}"/>
    <hyperlink ref="N350" r:id="rId1050" xr:uid="{00000000-0004-0000-1500-000019040000}"/>
    <hyperlink ref="O350" r:id="rId1051" xr:uid="{00000000-0004-0000-1500-00001A040000}"/>
    <hyperlink ref="M351" r:id="rId1052" xr:uid="{00000000-0004-0000-1500-00001B040000}"/>
    <hyperlink ref="N351" r:id="rId1053" xr:uid="{00000000-0004-0000-1500-00001C040000}"/>
    <hyperlink ref="O351" r:id="rId1054" xr:uid="{00000000-0004-0000-1500-00001D040000}"/>
    <hyperlink ref="M352" r:id="rId1055" xr:uid="{00000000-0004-0000-1500-00001E040000}"/>
    <hyperlink ref="N352" r:id="rId1056" xr:uid="{00000000-0004-0000-1500-00001F040000}"/>
    <hyperlink ref="O352" r:id="rId1057" xr:uid="{00000000-0004-0000-1500-000020040000}"/>
    <hyperlink ref="M353" r:id="rId1058" xr:uid="{00000000-0004-0000-1500-000021040000}"/>
    <hyperlink ref="N353" r:id="rId1059" xr:uid="{00000000-0004-0000-1500-000022040000}"/>
    <hyperlink ref="O353" r:id="rId1060" xr:uid="{00000000-0004-0000-1500-000023040000}"/>
    <hyperlink ref="M354" r:id="rId1061" xr:uid="{00000000-0004-0000-1500-000024040000}"/>
    <hyperlink ref="N354" r:id="rId1062" xr:uid="{00000000-0004-0000-1500-000025040000}"/>
    <hyperlink ref="O354" r:id="rId1063" xr:uid="{00000000-0004-0000-1500-000026040000}"/>
    <hyperlink ref="M355" r:id="rId1064" xr:uid="{00000000-0004-0000-1500-000027040000}"/>
    <hyperlink ref="N355" r:id="rId1065" xr:uid="{00000000-0004-0000-1500-000028040000}"/>
    <hyperlink ref="O355" r:id="rId1066" xr:uid="{00000000-0004-0000-1500-000029040000}"/>
    <hyperlink ref="M356" r:id="rId1067" xr:uid="{00000000-0004-0000-1500-00002A040000}"/>
    <hyperlink ref="N356" r:id="rId1068" xr:uid="{00000000-0004-0000-1500-00002B040000}"/>
    <hyperlink ref="O356" r:id="rId1069" xr:uid="{00000000-0004-0000-1500-00002C040000}"/>
    <hyperlink ref="M357" r:id="rId1070" xr:uid="{00000000-0004-0000-1500-00002D040000}"/>
    <hyperlink ref="N357" r:id="rId1071" xr:uid="{00000000-0004-0000-1500-00002E040000}"/>
    <hyperlink ref="O357" r:id="rId1072" xr:uid="{00000000-0004-0000-1500-00002F040000}"/>
    <hyperlink ref="M358" r:id="rId1073" xr:uid="{00000000-0004-0000-1500-000030040000}"/>
    <hyperlink ref="N358" r:id="rId1074" xr:uid="{00000000-0004-0000-1500-000031040000}"/>
    <hyperlink ref="O358" r:id="rId1075" xr:uid="{00000000-0004-0000-1500-000032040000}"/>
    <hyperlink ref="M359" r:id="rId1076" xr:uid="{00000000-0004-0000-1500-000033040000}"/>
    <hyperlink ref="N359" r:id="rId1077" xr:uid="{00000000-0004-0000-1500-000034040000}"/>
    <hyperlink ref="O359" r:id="rId1078" xr:uid="{00000000-0004-0000-1500-000035040000}"/>
    <hyperlink ref="M360" r:id="rId1079" xr:uid="{00000000-0004-0000-1500-000036040000}"/>
    <hyperlink ref="N360" r:id="rId1080" xr:uid="{00000000-0004-0000-1500-000037040000}"/>
    <hyperlink ref="O360" r:id="rId1081" xr:uid="{00000000-0004-0000-1500-000038040000}"/>
    <hyperlink ref="M361" r:id="rId1082" xr:uid="{00000000-0004-0000-1500-000039040000}"/>
    <hyperlink ref="N361" r:id="rId1083" xr:uid="{00000000-0004-0000-1500-00003A040000}"/>
    <hyperlink ref="O361" r:id="rId1084" xr:uid="{00000000-0004-0000-1500-00003B040000}"/>
    <hyperlink ref="M362" r:id="rId1085" xr:uid="{00000000-0004-0000-1500-00003C040000}"/>
    <hyperlink ref="N362" r:id="rId1086" xr:uid="{00000000-0004-0000-1500-00003D040000}"/>
    <hyperlink ref="O362" r:id="rId1087" xr:uid="{00000000-0004-0000-1500-00003E040000}"/>
    <hyperlink ref="M363" r:id="rId1088" xr:uid="{00000000-0004-0000-1500-00003F040000}"/>
    <hyperlink ref="N363" r:id="rId1089" xr:uid="{00000000-0004-0000-1500-000040040000}"/>
    <hyperlink ref="O363" r:id="rId1090" xr:uid="{00000000-0004-0000-1500-000041040000}"/>
    <hyperlink ref="M364" r:id="rId1091" xr:uid="{00000000-0004-0000-1500-000042040000}"/>
    <hyperlink ref="N364" r:id="rId1092" xr:uid="{00000000-0004-0000-1500-000043040000}"/>
    <hyperlink ref="O364" r:id="rId1093" xr:uid="{00000000-0004-0000-1500-000044040000}"/>
    <hyperlink ref="M365" r:id="rId1094" xr:uid="{00000000-0004-0000-1500-000045040000}"/>
    <hyperlink ref="N365" r:id="rId1095" xr:uid="{00000000-0004-0000-1500-000046040000}"/>
    <hyperlink ref="O365" r:id="rId1096" xr:uid="{00000000-0004-0000-1500-000047040000}"/>
    <hyperlink ref="M366" r:id="rId1097" xr:uid="{00000000-0004-0000-1500-000048040000}"/>
    <hyperlink ref="N366" r:id="rId1098" xr:uid="{00000000-0004-0000-1500-000049040000}"/>
    <hyperlink ref="O366" r:id="rId1099" xr:uid="{00000000-0004-0000-1500-00004A040000}"/>
    <hyperlink ref="M367" r:id="rId1100" xr:uid="{00000000-0004-0000-1500-00004B040000}"/>
    <hyperlink ref="N367" r:id="rId1101" xr:uid="{00000000-0004-0000-1500-00004C040000}"/>
    <hyperlink ref="O367" r:id="rId1102" xr:uid="{00000000-0004-0000-1500-00004D040000}"/>
    <hyperlink ref="M368" r:id="rId1103" xr:uid="{00000000-0004-0000-1500-00004E040000}"/>
    <hyperlink ref="N368" r:id="rId1104" xr:uid="{00000000-0004-0000-1500-00004F040000}"/>
    <hyperlink ref="O368" r:id="rId1105" xr:uid="{00000000-0004-0000-1500-000050040000}"/>
    <hyperlink ref="M369" r:id="rId1106" xr:uid="{00000000-0004-0000-1500-000051040000}"/>
    <hyperlink ref="N369" r:id="rId1107" xr:uid="{00000000-0004-0000-1500-000052040000}"/>
    <hyperlink ref="O369" r:id="rId1108" xr:uid="{00000000-0004-0000-1500-000053040000}"/>
    <hyperlink ref="M370" r:id="rId1109" xr:uid="{00000000-0004-0000-1500-000054040000}"/>
    <hyperlink ref="N370" r:id="rId1110" xr:uid="{00000000-0004-0000-1500-000055040000}"/>
    <hyperlink ref="O370" r:id="rId1111" xr:uid="{00000000-0004-0000-1500-000056040000}"/>
    <hyperlink ref="M371" r:id="rId1112" xr:uid="{00000000-0004-0000-1500-000057040000}"/>
    <hyperlink ref="N371" r:id="rId1113" xr:uid="{00000000-0004-0000-1500-000058040000}"/>
    <hyperlink ref="O371" r:id="rId1114" xr:uid="{00000000-0004-0000-1500-000059040000}"/>
    <hyperlink ref="M372" r:id="rId1115" xr:uid="{00000000-0004-0000-1500-00005A040000}"/>
    <hyperlink ref="N372" r:id="rId1116" xr:uid="{00000000-0004-0000-1500-00005B040000}"/>
    <hyperlink ref="O372" r:id="rId1117" xr:uid="{00000000-0004-0000-1500-00005C040000}"/>
    <hyperlink ref="M373" r:id="rId1118" xr:uid="{00000000-0004-0000-1500-00005D040000}"/>
    <hyperlink ref="N373" r:id="rId1119" xr:uid="{00000000-0004-0000-1500-00005E040000}"/>
    <hyperlink ref="O373" r:id="rId1120" xr:uid="{00000000-0004-0000-1500-00005F040000}"/>
    <hyperlink ref="M374" r:id="rId1121" xr:uid="{00000000-0004-0000-1500-000060040000}"/>
    <hyperlink ref="N374" r:id="rId1122" xr:uid="{00000000-0004-0000-1500-000061040000}"/>
    <hyperlink ref="O374" r:id="rId1123" xr:uid="{00000000-0004-0000-1500-000062040000}"/>
    <hyperlink ref="M375" r:id="rId1124" xr:uid="{00000000-0004-0000-1500-000063040000}"/>
    <hyperlink ref="N375" r:id="rId1125" xr:uid="{00000000-0004-0000-1500-000064040000}"/>
    <hyperlink ref="O375" r:id="rId1126" xr:uid="{00000000-0004-0000-1500-000065040000}"/>
    <hyperlink ref="M376" r:id="rId1127" xr:uid="{00000000-0004-0000-1500-000066040000}"/>
    <hyperlink ref="N376" r:id="rId1128" xr:uid="{00000000-0004-0000-1500-000067040000}"/>
    <hyperlink ref="O376" r:id="rId1129" xr:uid="{00000000-0004-0000-1500-000068040000}"/>
    <hyperlink ref="M377" r:id="rId1130" xr:uid="{00000000-0004-0000-1500-000069040000}"/>
    <hyperlink ref="N377" r:id="rId1131" xr:uid="{00000000-0004-0000-1500-00006A040000}"/>
    <hyperlink ref="O377" r:id="rId1132" xr:uid="{00000000-0004-0000-1500-00006B040000}"/>
    <hyperlink ref="M378" r:id="rId1133" xr:uid="{00000000-0004-0000-1500-00006C040000}"/>
    <hyperlink ref="N378" r:id="rId1134" xr:uid="{00000000-0004-0000-1500-00006D040000}"/>
    <hyperlink ref="O378" r:id="rId1135" xr:uid="{00000000-0004-0000-1500-00006E040000}"/>
    <hyperlink ref="M379" r:id="rId1136" xr:uid="{00000000-0004-0000-1500-00006F040000}"/>
    <hyperlink ref="N379" r:id="rId1137" xr:uid="{00000000-0004-0000-1500-000070040000}"/>
    <hyperlink ref="O379" r:id="rId1138" xr:uid="{00000000-0004-0000-1500-000071040000}"/>
    <hyperlink ref="M380" r:id="rId1139" xr:uid="{00000000-0004-0000-1500-000072040000}"/>
    <hyperlink ref="N380" r:id="rId1140" xr:uid="{00000000-0004-0000-1500-000073040000}"/>
    <hyperlink ref="O380" r:id="rId1141" xr:uid="{00000000-0004-0000-1500-000074040000}"/>
    <hyperlink ref="M381" r:id="rId1142" xr:uid="{00000000-0004-0000-1500-000075040000}"/>
    <hyperlink ref="N381" r:id="rId1143" xr:uid="{00000000-0004-0000-1500-000076040000}"/>
    <hyperlink ref="O381" r:id="rId1144" xr:uid="{00000000-0004-0000-1500-000077040000}"/>
    <hyperlink ref="M382" r:id="rId1145" xr:uid="{00000000-0004-0000-1500-000078040000}"/>
    <hyperlink ref="N382" r:id="rId1146" xr:uid="{00000000-0004-0000-1500-000079040000}"/>
    <hyperlink ref="O382" r:id="rId1147" xr:uid="{00000000-0004-0000-1500-00007A040000}"/>
    <hyperlink ref="M383" r:id="rId1148" xr:uid="{00000000-0004-0000-1500-00007B040000}"/>
    <hyperlink ref="N383" r:id="rId1149" xr:uid="{00000000-0004-0000-1500-00007C040000}"/>
    <hyperlink ref="O383" r:id="rId1150" xr:uid="{00000000-0004-0000-1500-00007D040000}"/>
    <hyperlink ref="M384" r:id="rId1151" xr:uid="{00000000-0004-0000-1500-00007E040000}"/>
    <hyperlink ref="N384" r:id="rId1152" xr:uid="{00000000-0004-0000-1500-00007F040000}"/>
    <hyperlink ref="O384" r:id="rId1153" xr:uid="{00000000-0004-0000-1500-000080040000}"/>
    <hyperlink ref="M385" r:id="rId1154" xr:uid="{00000000-0004-0000-1500-000081040000}"/>
    <hyperlink ref="N385" r:id="rId1155" xr:uid="{00000000-0004-0000-1500-000082040000}"/>
    <hyperlink ref="O385" r:id="rId1156" xr:uid="{00000000-0004-0000-1500-000083040000}"/>
    <hyperlink ref="M386" r:id="rId1157" xr:uid="{00000000-0004-0000-1500-000084040000}"/>
    <hyperlink ref="N386" r:id="rId1158" xr:uid="{00000000-0004-0000-1500-000085040000}"/>
    <hyperlink ref="O386" r:id="rId1159" xr:uid="{00000000-0004-0000-1500-000086040000}"/>
    <hyperlink ref="M387" r:id="rId1160" xr:uid="{00000000-0004-0000-1500-000087040000}"/>
    <hyperlink ref="N387" r:id="rId1161" xr:uid="{00000000-0004-0000-1500-000088040000}"/>
    <hyperlink ref="O387" r:id="rId1162" xr:uid="{00000000-0004-0000-1500-000089040000}"/>
    <hyperlink ref="M388" r:id="rId1163" xr:uid="{00000000-0004-0000-1500-00008A040000}"/>
    <hyperlink ref="N388" r:id="rId1164" xr:uid="{00000000-0004-0000-1500-00008B040000}"/>
    <hyperlink ref="O388" r:id="rId1165" xr:uid="{00000000-0004-0000-1500-00008C040000}"/>
    <hyperlink ref="M389" r:id="rId1166" xr:uid="{00000000-0004-0000-1500-00008D040000}"/>
    <hyperlink ref="N389" r:id="rId1167" xr:uid="{00000000-0004-0000-1500-00008E040000}"/>
    <hyperlink ref="O389" r:id="rId1168" xr:uid="{00000000-0004-0000-1500-00008F040000}"/>
    <hyperlink ref="M390" r:id="rId1169" xr:uid="{00000000-0004-0000-1500-000090040000}"/>
    <hyperlink ref="N390" r:id="rId1170" xr:uid="{00000000-0004-0000-1500-000091040000}"/>
    <hyperlink ref="O390" r:id="rId1171" xr:uid="{00000000-0004-0000-1500-000092040000}"/>
    <hyperlink ref="M391" r:id="rId1172" xr:uid="{00000000-0004-0000-1500-000093040000}"/>
    <hyperlink ref="N391" r:id="rId1173" xr:uid="{00000000-0004-0000-1500-000094040000}"/>
    <hyperlink ref="O391" r:id="rId1174" xr:uid="{00000000-0004-0000-1500-000095040000}"/>
    <hyperlink ref="M392" r:id="rId1175" xr:uid="{00000000-0004-0000-1500-000096040000}"/>
    <hyperlink ref="N392" r:id="rId1176" xr:uid="{00000000-0004-0000-1500-000097040000}"/>
    <hyperlink ref="O392" r:id="rId1177" xr:uid="{00000000-0004-0000-1500-000098040000}"/>
    <hyperlink ref="M393" r:id="rId1178" xr:uid="{00000000-0004-0000-1500-000099040000}"/>
    <hyperlink ref="N393" r:id="rId1179" xr:uid="{00000000-0004-0000-1500-00009A040000}"/>
    <hyperlink ref="O393" r:id="rId1180" xr:uid="{00000000-0004-0000-1500-00009B040000}"/>
    <hyperlink ref="M394" r:id="rId1181" xr:uid="{00000000-0004-0000-1500-00009C040000}"/>
    <hyperlink ref="N394" r:id="rId1182" xr:uid="{00000000-0004-0000-1500-00009D040000}"/>
    <hyperlink ref="O394" r:id="rId1183" xr:uid="{00000000-0004-0000-1500-00009E040000}"/>
    <hyperlink ref="M395" r:id="rId1184" xr:uid="{00000000-0004-0000-1500-00009F040000}"/>
    <hyperlink ref="N395" r:id="rId1185" xr:uid="{00000000-0004-0000-1500-0000A0040000}"/>
    <hyperlink ref="O395" r:id="rId1186" xr:uid="{00000000-0004-0000-1500-0000A1040000}"/>
    <hyperlink ref="M396" r:id="rId1187" xr:uid="{00000000-0004-0000-1500-0000A2040000}"/>
    <hyperlink ref="N396" r:id="rId1188" xr:uid="{00000000-0004-0000-1500-0000A3040000}"/>
    <hyperlink ref="O396" r:id="rId1189" xr:uid="{00000000-0004-0000-1500-0000A4040000}"/>
    <hyperlink ref="M397" r:id="rId1190" xr:uid="{00000000-0004-0000-1500-0000A5040000}"/>
    <hyperlink ref="N397" r:id="rId1191" xr:uid="{00000000-0004-0000-1500-0000A6040000}"/>
    <hyperlink ref="O397" r:id="rId1192" xr:uid="{00000000-0004-0000-1500-0000A7040000}"/>
    <hyperlink ref="M398" r:id="rId1193" xr:uid="{00000000-0004-0000-1500-0000A8040000}"/>
    <hyperlink ref="N398" r:id="rId1194" xr:uid="{00000000-0004-0000-1500-0000A9040000}"/>
    <hyperlink ref="O398" r:id="rId1195" xr:uid="{00000000-0004-0000-1500-0000AA040000}"/>
    <hyperlink ref="M399" r:id="rId1196" xr:uid="{00000000-0004-0000-1500-0000AB040000}"/>
    <hyperlink ref="N399" r:id="rId1197" xr:uid="{00000000-0004-0000-1500-0000AC040000}"/>
    <hyperlink ref="O399" r:id="rId1198" xr:uid="{00000000-0004-0000-1500-0000AD040000}"/>
    <hyperlink ref="M400" r:id="rId1199" xr:uid="{00000000-0004-0000-1500-0000AE040000}"/>
    <hyperlink ref="N400" r:id="rId1200" xr:uid="{00000000-0004-0000-1500-0000AF040000}"/>
    <hyperlink ref="O400" r:id="rId1201" xr:uid="{00000000-0004-0000-1500-0000B0040000}"/>
    <hyperlink ref="M401" r:id="rId1202" xr:uid="{00000000-0004-0000-1500-0000B1040000}"/>
    <hyperlink ref="N401" r:id="rId1203" xr:uid="{00000000-0004-0000-1500-0000B2040000}"/>
    <hyperlink ref="O401" r:id="rId1204" xr:uid="{00000000-0004-0000-1500-0000B3040000}"/>
    <hyperlink ref="M402" r:id="rId1205" xr:uid="{00000000-0004-0000-1500-0000B4040000}"/>
    <hyperlink ref="N402" r:id="rId1206" xr:uid="{00000000-0004-0000-1500-0000B5040000}"/>
    <hyperlink ref="O402" r:id="rId1207" xr:uid="{00000000-0004-0000-1500-0000B6040000}"/>
    <hyperlink ref="M403" r:id="rId1208" xr:uid="{00000000-0004-0000-1500-0000B7040000}"/>
    <hyperlink ref="N403" r:id="rId1209" xr:uid="{00000000-0004-0000-1500-0000B8040000}"/>
    <hyperlink ref="O403" r:id="rId1210" xr:uid="{00000000-0004-0000-1500-0000B9040000}"/>
    <hyperlink ref="M404" r:id="rId1211" xr:uid="{00000000-0004-0000-1500-0000BA040000}"/>
    <hyperlink ref="N404" r:id="rId1212" xr:uid="{00000000-0004-0000-1500-0000BB040000}"/>
    <hyperlink ref="O404" r:id="rId1213" xr:uid="{00000000-0004-0000-1500-0000BC040000}"/>
    <hyperlink ref="M405" r:id="rId1214" xr:uid="{00000000-0004-0000-1500-0000BD040000}"/>
    <hyperlink ref="N405" r:id="rId1215" xr:uid="{00000000-0004-0000-1500-0000BE040000}"/>
    <hyperlink ref="O405" r:id="rId1216" xr:uid="{00000000-0004-0000-1500-0000BF040000}"/>
    <hyperlink ref="M406" r:id="rId1217" xr:uid="{00000000-0004-0000-1500-0000C0040000}"/>
    <hyperlink ref="N406" r:id="rId1218" xr:uid="{00000000-0004-0000-1500-0000C1040000}"/>
    <hyperlink ref="O406" r:id="rId1219" xr:uid="{00000000-0004-0000-1500-0000C2040000}"/>
    <hyperlink ref="M407" r:id="rId1220" xr:uid="{00000000-0004-0000-1500-0000C3040000}"/>
    <hyperlink ref="N407" r:id="rId1221" xr:uid="{00000000-0004-0000-1500-0000C4040000}"/>
    <hyperlink ref="O407" r:id="rId1222" xr:uid="{00000000-0004-0000-1500-0000C5040000}"/>
    <hyperlink ref="M408" r:id="rId1223" xr:uid="{00000000-0004-0000-1500-0000C6040000}"/>
    <hyperlink ref="N408" r:id="rId1224" xr:uid="{00000000-0004-0000-1500-0000C7040000}"/>
    <hyperlink ref="O408" r:id="rId1225" xr:uid="{00000000-0004-0000-1500-0000C8040000}"/>
    <hyperlink ref="M409" r:id="rId1226" xr:uid="{00000000-0004-0000-1500-0000C9040000}"/>
    <hyperlink ref="N409" r:id="rId1227" xr:uid="{00000000-0004-0000-1500-0000CA040000}"/>
    <hyperlink ref="O409" r:id="rId1228" xr:uid="{00000000-0004-0000-1500-0000CB040000}"/>
    <hyperlink ref="M410" r:id="rId1229" xr:uid="{00000000-0004-0000-1500-0000CC040000}"/>
    <hyperlink ref="N410" r:id="rId1230" xr:uid="{00000000-0004-0000-1500-0000CD040000}"/>
    <hyperlink ref="O410" r:id="rId1231" xr:uid="{00000000-0004-0000-1500-0000CE040000}"/>
    <hyperlink ref="M411" r:id="rId1232" xr:uid="{00000000-0004-0000-1500-0000CF040000}"/>
    <hyperlink ref="N411" r:id="rId1233" xr:uid="{00000000-0004-0000-1500-0000D0040000}"/>
    <hyperlink ref="O411" r:id="rId1234" xr:uid="{00000000-0004-0000-1500-0000D1040000}"/>
    <hyperlink ref="M412" r:id="rId1235" xr:uid="{00000000-0004-0000-1500-0000D2040000}"/>
    <hyperlink ref="N412" r:id="rId1236" xr:uid="{00000000-0004-0000-1500-0000D3040000}"/>
    <hyperlink ref="O412" r:id="rId1237" xr:uid="{00000000-0004-0000-1500-0000D4040000}"/>
    <hyperlink ref="M413" r:id="rId1238" xr:uid="{00000000-0004-0000-1500-0000D5040000}"/>
    <hyperlink ref="N413" r:id="rId1239" xr:uid="{00000000-0004-0000-1500-0000D6040000}"/>
    <hyperlink ref="O413" r:id="rId1240" xr:uid="{00000000-0004-0000-1500-0000D7040000}"/>
    <hyperlink ref="M414" r:id="rId1241" xr:uid="{00000000-0004-0000-1500-0000D8040000}"/>
    <hyperlink ref="N414" r:id="rId1242" xr:uid="{00000000-0004-0000-1500-0000D9040000}"/>
    <hyperlink ref="O414" r:id="rId1243" xr:uid="{00000000-0004-0000-1500-0000DA040000}"/>
    <hyperlink ref="M415" r:id="rId1244" xr:uid="{00000000-0004-0000-1500-0000DB040000}"/>
    <hyperlink ref="N415" r:id="rId1245" xr:uid="{00000000-0004-0000-1500-0000DC040000}"/>
    <hyperlink ref="O415" r:id="rId1246" xr:uid="{00000000-0004-0000-1500-0000DD040000}"/>
    <hyperlink ref="M416" r:id="rId1247" xr:uid="{00000000-0004-0000-1500-0000DE040000}"/>
    <hyperlink ref="N416" r:id="rId1248" xr:uid="{00000000-0004-0000-1500-0000DF040000}"/>
    <hyperlink ref="O416" r:id="rId1249" xr:uid="{00000000-0004-0000-1500-0000E0040000}"/>
    <hyperlink ref="M417" r:id="rId1250" xr:uid="{00000000-0004-0000-1500-0000E1040000}"/>
    <hyperlink ref="N417" r:id="rId1251" xr:uid="{00000000-0004-0000-1500-0000E2040000}"/>
    <hyperlink ref="O417" r:id="rId1252" xr:uid="{00000000-0004-0000-1500-0000E3040000}"/>
    <hyperlink ref="M418" r:id="rId1253" xr:uid="{00000000-0004-0000-1500-0000E4040000}"/>
    <hyperlink ref="N418" r:id="rId1254" xr:uid="{00000000-0004-0000-1500-0000E5040000}"/>
    <hyperlink ref="O418" r:id="rId1255" xr:uid="{00000000-0004-0000-1500-0000E6040000}"/>
    <hyperlink ref="M419" r:id="rId1256" xr:uid="{00000000-0004-0000-1500-0000E7040000}"/>
    <hyperlink ref="N419" r:id="rId1257" xr:uid="{00000000-0004-0000-1500-0000E8040000}"/>
    <hyperlink ref="O419" r:id="rId1258" xr:uid="{00000000-0004-0000-1500-0000E9040000}"/>
    <hyperlink ref="M420" r:id="rId1259" xr:uid="{00000000-0004-0000-1500-0000EA040000}"/>
    <hyperlink ref="N420" r:id="rId1260" xr:uid="{00000000-0004-0000-1500-0000EB040000}"/>
    <hyperlink ref="O420" r:id="rId1261" xr:uid="{00000000-0004-0000-1500-0000EC040000}"/>
    <hyperlink ref="M421" r:id="rId1262" xr:uid="{00000000-0004-0000-1500-0000ED040000}"/>
    <hyperlink ref="N421" r:id="rId1263" xr:uid="{00000000-0004-0000-1500-0000EE040000}"/>
    <hyperlink ref="O421" r:id="rId1264" xr:uid="{00000000-0004-0000-1500-0000EF040000}"/>
    <hyperlink ref="M422" r:id="rId1265" xr:uid="{00000000-0004-0000-1500-0000F0040000}"/>
    <hyperlink ref="N422" r:id="rId1266" xr:uid="{00000000-0004-0000-1500-0000F1040000}"/>
    <hyperlink ref="O422" r:id="rId1267" xr:uid="{00000000-0004-0000-1500-0000F2040000}"/>
    <hyperlink ref="M423" r:id="rId1268" xr:uid="{00000000-0004-0000-1500-0000F3040000}"/>
    <hyperlink ref="N423" r:id="rId1269" xr:uid="{00000000-0004-0000-1500-0000F4040000}"/>
    <hyperlink ref="O423" r:id="rId1270" xr:uid="{00000000-0004-0000-1500-0000F5040000}"/>
    <hyperlink ref="M424" r:id="rId1271" xr:uid="{00000000-0004-0000-1500-0000F6040000}"/>
    <hyperlink ref="N424" r:id="rId1272" xr:uid="{00000000-0004-0000-1500-0000F7040000}"/>
    <hyperlink ref="O424" r:id="rId1273" xr:uid="{00000000-0004-0000-1500-0000F8040000}"/>
    <hyperlink ref="M425" r:id="rId1274" xr:uid="{00000000-0004-0000-1500-0000F9040000}"/>
    <hyperlink ref="N425" r:id="rId1275" xr:uid="{00000000-0004-0000-1500-0000FA040000}"/>
    <hyperlink ref="O425" r:id="rId1276" xr:uid="{00000000-0004-0000-1500-0000FB040000}"/>
    <hyperlink ref="M426" r:id="rId1277" xr:uid="{00000000-0004-0000-1500-0000FC040000}"/>
    <hyperlink ref="N426" r:id="rId1278" xr:uid="{00000000-0004-0000-1500-0000FD040000}"/>
    <hyperlink ref="O426" r:id="rId1279" xr:uid="{00000000-0004-0000-1500-0000FE040000}"/>
    <hyperlink ref="M427" r:id="rId1280" xr:uid="{00000000-0004-0000-1500-0000FF040000}"/>
    <hyperlink ref="N427" r:id="rId1281" xr:uid="{00000000-0004-0000-1500-000000050000}"/>
    <hyperlink ref="O427" r:id="rId1282" xr:uid="{00000000-0004-0000-1500-000001050000}"/>
    <hyperlink ref="M428" r:id="rId1283" xr:uid="{00000000-0004-0000-1500-000002050000}"/>
    <hyperlink ref="N428" r:id="rId1284" xr:uid="{00000000-0004-0000-1500-000003050000}"/>
    <hyperlink ref="O428" r:id="rId1285" xr:uid="{00000000-0004-0000-1500-000004050000}"/>
    <hyperlink ref="M429" r:id="rId1286" xr:uid="{00000000-0004-0000-1500-000005050000}"/>
    <hyperlink ref="N429" r:id="rId1287" xr:uid="{00000000-0004-0000-1500-000006050000}"/>
    <hyperlink ref="O429" r:id="rId1288" xr:uid="{00000000-0004-0000-1500-000007050000}"/>
    <hyperlink ref="M430" r:id="rId1289" xr:uid="{00000000-0004-0000-1500-000008050000}"/>
    <hyperlink ref="N430" r:id="rId1290" xr:uid="{00000000-0004-0000-1500-000009050000}"/>
    <hyperlink ref="O430" r:id="rId1291" xr:uid="{00000000-0004-0000-1500-00000A050000}"/>
    <hyperlink ref="M431" r:id="rId1292" xr:uid="{00000000-0004-0000-1500-00000B050000}"/>
    <hyperlink ref="N431" r:id="rId1293" xr:uid="{00000000-0004-0000-1500-00000C050000}"/>
    <hyperlink ref="O431" r:id="rId1294" xr:uid="{00000000-0004-0000-1500-00000D050000}"/>
    <hyperlink ref="M432" r:id="rId1295" xr:uid="{00000000-0004-0000-1500-00000E050000}"/>
    <hyperlink ref="N432" r:id="rId1296" xr:uid="{00000000-0004-0000-1500-00000F050000}"/>
    <hyperlink ref="O432" r:id="rId1297" xr:uid="{00000000-0004-0000-1500-000010050000}"/>
    <hyperlink ref="M433" r:id="rId1298" xr:uid="{00000000-0004-0000-1500-000011050000}"/>
    <hyperlink ref="N433" r:id="rId1299" xr:uid="{00000000-0004-0000-1500-000012050000}"/>
    <hyperlink ref="O433" r:id="rId1300" xr:uid="{00000000-0004-0000-1500-000013050000}"/>
    <hyperlink ref="M434" r:id="rId1301" xr:uid="{00000000-0004-0000-1500-000014050000}"/>
    <hyperlink ref="N434" r:id="rId1302" xr:uid="{00000000-0004-0000-1500-000015050000}"/>
    <hyperlink ref="O434" r:id="rId1303" xr:uid="{00000000-0004-0000-1500-000016050000}"/>
    <hyperlink ref="M435" r:id="rId1304" xr:uid="{00000000-0004-0000-1500-000017050000}"/>
    <hyperlink ref="N435" r:id="rId1305" xr:uid="{00000000-0004-0000-1500-000018050000}"/>
    <hyperlink ref="O435" r:id="rId1306" xr:uid="{00000000-0004-0000-1500-000019050000}"/>
    <hyperlink ref="M436" r:id="rId1307" xr:uid="{00000000-0004-0000-1500-00001A050000}"/>
    <hyperlink ref="N436" r:id="rId1308" xr:uid="{00000000-0004-0000-1500-00001B050000}"/>
    <hyperlink ref="O436" r:id="rId1309" xr:uid="{00000000-0004-0000-1500-00001C050000}"/>
    <hyperlink ref="M437" r:id="rId1310" xr:uid="{00000000-0004-0000-1500-00001D050000}"/>
    <hyperlink ref="N437" r:id="rId1311" xr:uid="{00000000-0004-0000-1500-00001E050000}"/>
    <hyperlink ref="O437" r:id="rId1312" xr:uid="{00000000-0004-0000-1500-00001F050000}"/>
    <hyperlink ref="M438" r:id="rId1313" xr:uid="{00000000-0004-0000-1500-000020050000}"/>
    <hyperlink ref="N438" r:id="rId1314" xr:uid="{00000000-0004-0000-1500-000021050000}"/>
    <hyperlink ref="O438" r:id="rId1315" xr:uid="{00000000-0004-0000-1500-000022050000}"/>
    <hyperlink ref="M439" r:id="rId1316" xr:uid="{00000000-0004-0000-1500-000023050000}"/>
    <hyperlink ref="N439" r:id="rId1317" xr:uid="{00000000-0004-0000-1500-000024050000}"/>
    <hyperlink ref="O439" r:id="rId1318" xr:uid="{00000000-0004-0000-1500-000025050000}"/>
    <hyperlink ref="M440" r:id="rId1319" xr:uid="{00000000-0004-0000-1500-000026050000}"/>
    <hyperlink ref="N440" r:id="rId1320" xr:uid="{00000000-0004-0000-1500-000027050000}"/>
    <hyperlink ref="O440" r:id="rId1321" xr:uid="{00000000-0004-0000-1500-000028050000}"/>
    <hyperlink ref="M441" r:id="rId1322" xr:uid="{00000000-0004-0000-1500-000029050000}"/>
    <hyperlink ref="N441" r:id="rId1323" xr:uid="{00000000-0004-0000-1500-00002A050000}"/>
    <hyperlink ref="O441" r:id="rId1324" xr:uid="{00000000-0004-0000-1500-00002B050000}"/>
    <hyperlink ref="M442" r:id="rId1325" xr:uid="{00000000-0004-0000-1500-00002C050000}"/>
    <hyperlink ref="N442" r:id="rId1326" xr:uid="{00000000-0004-0000-1500-00002D050000}"/>
    <hyperlink ref="O442" r:id="rId1327" xr:uid="{00000000-0004-0000-1500-00002E05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D1000"/>
  <sheetViews>
    <sheetView workbookViewId="0"/>
  </sheetViews>
  <sheetFormatPr defaultColWidth="12.5703125" defaultRowHeight="15.75" customHeight="1"/>
  <sheetData>
    <row r="1" spans="1:4" ht="12.75">
      <c r="A1" s="213" t="s">
        <v>4660</v>
      </c>
      <c r="B1" s="213" t="s">
        <v>5774</v>
      </c>
      <c r="C1" s="213" t="s">
        <v>5775</v>
      </c>
      <c r="D1" s="46"/>
    </row>
    <row r="2" spans="1:4" ht="25.5" customHeight="1">
      <c r="A2" s="214" t="s">
        <v>5776</v>
      </c>
      <c r="B2" s="215" t="s">
        <v>5777</v>
      </c>
      <c r="C2" s="216" t="s">
        <v>419</v>
      </c>
      <c r="D2" s="144"/>
    </row>
    <row r="3" spans="1:4" ht="12.75">
      <c r="A3" s="214" t="s">
        <v>5778</v>
      </c>
      <c r="B3" s="217" t="s">
        <v>5779</v>
      </c>
      <c r="C3" s="216" t="s">
        <v>4893</v>
      </c>
      <c r="D3" s="144"/>
    </row>
    <row r="4" spans="1:4" ht="12.75">
      <c r="C4" s="20"/>
    </row>
    <row r="5" spans="1:4" ht="12.75">
      <c r="C5" s="20"/>
    </row>
    <row r="6" spans="1:4" ht="12.75">
      <c r="C6" s="20"/>
    </row>
    <row r="7" spans="1:4" ht="12.75">
      <c r="C7" s="20"/>
    </row>
    <row r="8" spans="1:4" ht="12.75">
      <c r="C8" s="20"/>
    </row>
    <row r="9" spans="1:4" ht="12.75">
      <c r="C9" s="20"/>
    </row>
    <row r="10" spans="1:4" ht="12.75">
      <c r="C10" s="20"/>
    </row>
    <row r="11" spans="1:4" ht="12.75">
      <c r="C11" s="20"/>
    </row>
    <row r="12" spans="1:4" ht="12.75">
      <c r="C12" s="20"/>
    </row>
    <row r="13" spans="1:4" ht="12.75">
      <c r="C13" s="20"/>
    </row>
    <row r="14" spans="1:4" ht="12.75">
      <c r="C14" s="20"/>
    </row>
    <row r="15" spans="1:4" ht="12.75">
      <c r="C15" s="20"/>
    </row>
    <row r="16" spans="1:4" ht="12.75">
      <c r="C16" s="20"/>
    </row>
    <row r="17" spans="3:3" ht="12.75">
      <c r="C17" s="20"/>
    </row>
    <row r="18" spans="3:3" ht="12.75">
      <c r="C18" s="20"/>
    </row>
    <row r="19" spans="3:3" ht="12.75">
      <c r="C19" s="20"/>
    </row>
    <row r="20" spans="3:3" ht="12.75">
      <c r="C20" s="20"/>
    </row>
    <row r="21" spans="3:3" ht="12.75">
      <c r="C21" s="20"/>
    </row>
    <row r="22" spans="3:3" ht="12.75">
      <c r="C22" s="20"/>
    </row>
    <row r="23" spans="3:3" ht="12.75">
      <c r="C23" s="20"/>
    </row>
    <row r="24" spans="3:3" ht="12.75">
      <c r="C24" s="20"/>
    </row>
    <row r="25" spans="3:3" ht="12.75">
      <c r="C25" s="20"/>
    </row>
    <row r="26" spans="3:3" ht="12.75">
      <c r="C26" s="20"/>
    </row>
    <row r="27" spans="3:3" ht="12.75">
      <c r="C27" s="20"/>
    </row>
    <row r="28" spans="3:3" ht="12.75">
      <c r="C28" s="20"/>
    </row>
    <row r="29" spans="3:3" ht="12.75">
      <c r="C29" s="20"/>
    </row>
    <row r="30" spans="3:3" ht="12.75">
      <c r="C30" s="20"/>
    </row>
    <row r="31" spans="3:3" ht="12.75">
      <c r="C31" s="20"/>
    </row>
    <row r="32" spans="3:3" ht="12.75">
      <c r="C32" s="20"/>
    </row>
    <row r="33" spans="3:3" ht="12.75">
      <c r="C33" s="20"/>
    </row>
    <row r="34" spans="3:3" ht="12.75">
      <c r="C34" s="20"/>
    </row>
    <row r="35" spans="3:3" ht="12.75">
      <c r="C35" s="20"/>
    </row>
    <row r="36" spans="3:3" ht="12.75">
      <c r="C36" s="20"/>
    </row>
    <row r="37" spans="3:3" ht="12.75">
      <c r="C37" s="20"/>
    </row>
    <row r="38" spans="3:3" ht="12.75">
      <c r="C38" s="20"/>
    </row>
    <row r="39" spans="3:3" ht="12.75">
      <c r="C39" s="20"/>
    </row>
    <row r="40" spans="3:3" ht="12.75">
      <c r="C40" s="20"/>
    </row>
    <row r="41" spans="3:3" ht="12.75">
      <c r="C41" s="20"/>
    </row>
    <row r="42" spans="3:3" ht="12.75">
      <c r="C42" s="20"/>
    </row>
    <row r="43" spans="3:3" ht="12.75">
      <c r="C43" s="20"/>
    </row>
    <row r="44" spans="3:3" ht="12.75">
      <c r="C44" s="20"/>
    </row>
    <row r="45" spans="3:3" ht="12.75">
      <c r="C45" s="20"/>
    </row>
    <row r="46" spans="3:3" ht="12.75">
      <c r="C46" s="20"/>
    </row>
    <row r="47" spans="3:3" ht="12.75">
      <c r="C47" s="20"/>
    </row>
    <row r="48" spans="3:3" ht="12.75">
      <c r="C48" s="20"/>
    </row>
    <row r="49" spans="3:3" ht="12.75">
      <c r="C49" s="20"/>
    </row>
    <row r="50" spans="3:3" ht="12.75">
      <c r="C50" s="20"/>
    </row>
    <row r="51" spans="3:3" ht="12.75">
      <c r="C51" s="20"/>
    </row>
    <row r="52" spans="3:3" ht="12.75">
      <c r="C52" s="20"/>
    </row>
    <row r="53" spans="3:3" ht="12.75">
      <c r="C53" s="20"/>
    </row>
    <row r="54" spans="3:3" ht="12.75">
      <c r="C54" s="20"/>
    </row>
    <row r="55" spans="3:3" ht="12.75">
      <c r="C55" s="20"/>
    </row>
    <row r="56" spans="3:3" ht="12.75">
      <c r="C56" s="20"/>
    </row>
    <row r="57" spans="3:3" ht="12.75">
      <c r="C57" s="20"/>
    </row>
    <row r="58" spans="3:3" ht="12.75">
      <c r="C58" s="20"/>
    </row>
    <row r="59" spans="3:3" ht="12.75">
      <c r="C59" s="20"/>
    </row>
    <row r="60" spans="3:3" ht="12.75">
      <c r="C60" s="20"/>
    </row>
    <row r="61" spans="3:3" ht="12.75">
      <c r="C61" s="20"/>
    </row>
    <row r="62" spans="3:3" ht="12.75">
      <c r="C62" s="20"/>
    </row>
    <row r="63" spans="3:3" ht="12.75">
      <c r="C63" s="20"/>
    </row>
    <row r="64" spans="3:3" ht="12.75">
      <c r="C64" s="20"/>
    </row>
    <row r="65" spans="3:3" ht="12.75">
      <c r="C65" s="20"/>
    </row>
    <row r="66" spans="3:3" ht="12.75">
      <c r="C66" s="20"/>
    </row>
    <row r="67" spans="3:3" ht="12.75">
      <c r="C67" s="20"/>
    </row>
    <row r="68" spans="3:3" ht="12.75">
      <c r="C68" s="20"/>
    </row>
    <row r="69" spans="3:3" ht="12.75">
      <c r="C69" s="20"/>
    </row>
    <row r="70" spans="3:3" ht="12.75">
      <c r="C70" s="20"/>
    </row>
    <row r="71" spans="3:3" ht="12.75">
      <c r="C71" s="20"/>
    </row>
    <row r="72" spans="3:3" ht="12.75">
      <c r="C72" s="20"/>
    </row>
    <row r="73" spans="3:3" ht="12.75">
      <c r="C73" s="20"/>
    </row>
    <row r="74" spans="3:3" ht="12.75">
      <c r="C74" s="20"/>
    </row>
    <row r="75" spans="3:3" ht="12.75">
      <c r="C75" s="20"/>
    </row>
    <row r="76" spans="3:3" ht="12.75">
      <c r="C76" s="20"/>
    </row>
    <row r="77" spans="3:3" ht="12.75">
      <c r="C77" s="20"/>
    </row>
    <row r="78" spans="3:3" ht="12.75">
      <c r="C78" s="20"/>
    </row>
    <row r="79" spans="3:3" ht="12.75">
      <c r="C79" s="20"/>
    </row>
    <row r="80" spans="3:3" ht="12.75">
      <c r="C80" s="20"/>
    </row>
    <row r="81" spans="3:3" ht="12.75">
      <c r="C81" s="20"/>
    </row>
    <row r="82" spans="3:3" ht="12.75">
      <c r="C82" s="20"/>
    </row>
    <row r="83" spans="3:3" ht="12.75">
      <c r="C83" s="20"/>
    </row>
    <row r="84" spans="3:3" ht="12.75">
      <c r="C84" s="20"/>
    </row>
    <row r="85" spans="3:3" ht="12.75">
      <c r="C85" s="20"/>
    </row>
    <row r="86" spans="3:3" ht="12.75">
      <c r="C86" s="20"/>
    </row>
    <row r="87" spans="3:3" ht="12.75">
      <c r="C87" s="20"/>
    </row>
    <row r="88" spans="3:3" ht="12.75">
      <c r="C88" s="20"/>
    </row>
    <row r="89" spans="3:3" ht="12.75">
      <c r="C89" s="20"/>
    </row>
    <row r="90" spans="3:3" ht="12.75">
      <c r="C90" s="20"/>
    </row>
    <row r="91" spans="3:3" ht="12.75">
      <c r="C91" s="20"/>
    </row>
    <row r="92" spans="3:3" ht="12.75">
      <c r="C92" s="20"/>
    </row>
    <row r="93" spans="3:3" ht="12.75">
      <c r="C93" s="20"/>
    </row>
    <row r="94" spans="3:3" ht="12.75">
      <c r="C94" s="20"/>
    </row>
    <row r="95" spans="3:3" ht="12.75">
      <c r="C95" s="20"/>
    </row>
    <row r="96" spans="3:3" ht="12.75">
      <c r="C96" s="20"/>
    </row>
    <row r="97" spans="3:3" ht="12.75">
      <c r="C97" s="20"/>
    </row>
    <row r="98" spans="3:3" ht="12.75">
      <c r="C98" s="20"/>
    </row>
    <row r="99" spans="3:3" ht="12.75">
      <c r="C99" s="20"/>
    </row>
    <row r="100" spans="3:3" ht="12.75">
      <c r="C100" s="20"/>
    </row>
    <row r="101" spans="3:3" ht="12.75">
      <c r="C101" s="20"/>
    </row>
    <row r="102" spans="3:3" ht="12.75">
      <c r="C102" s="20"/>
    </row>
    <row r="103" spans="3:3" ht="12.75">
      <c r="C103" s="20"/>
    </row>
    <row r="104" spans="3:3" ht="12.75">
      <c r="C104" s="20"/>
    </row>
    <row r="105" spans="3:3" ht="12.75">
      <c r="C105" s="20"/>
    </row>
    <row r="106" spans="3:3" ht="12.75">
      <c r="C106" s="20"/>
    </row>
    <row r="107" spans="3:3" ht="12.75">
      <c r="C107" s="20"/>
    </row>
    <row r="108" spans="3:3" ht="12.75">
      <c r="C108" s="20"/>
    </row>
    <row r="109" spans="3:3" ht="12.75">
      <c r="C109" s="20"/>
    </row>
    <row r="110" spans="3:3" ht="12.75">
      <c r="C110" s="20"/>
    </row>
    <row r="111" spans="3:3" ht="12.75">
      <c r="C111" s="20"/>
    </row>
    <row r="112" spans="3:3" ht="12.75">
      <c r="C112" s="20"/>
    </row>
    <row r="113" spans="3:3" ht="12.75">
      <c r="C113" s="20"/>
    </row>
    <row r="114" spans="3:3" ht="12.75">
      <c r="C114" s="20"/>
    </row>
    <row r="115" spans="3:3" ht="12.75">
      <c r="C115" s="20"/>
    </row>
    <row r="116" spans="3:3" ht="12.75">
      <c r="C116" s="20"/>
    </row>
    <row r="117" spans="3:3" ht="12.75">
      <c r="C117" s="20"/>
    </row>
    <row r="118" spans="3:3" ht="12.75">
      <c r="C118" s="20"/>
    </row>
    <row r="119" spans="3:3" ht="12.75">
      <c r="C119" s="20"/>
    </row>
    <row r="120" spans="3:3" ht="12.75">
      <c r="C120" s="20"/>
    </row>
    <row r="121" spans="3:3" ht="12.75">
      <c r="C121" s="20"/>
    </row>
    <row r="122" spans="3:3" ht="12.75">
      <c r="C122" s="20"/>
    </row>
    <row r="123" spans="3:3" ht="12.75">
      <c r="C123" s="20"/>
    </row>
    <row r="124" spans="3:3" ht="12.75">
      <c r="C124" s="20"/>
    </row>
    <row r="125" spans="3:3" ht="12.75">
      <c r="C125" s="20"/>
    </row>
    <row r="126" spans="3:3" ht="12.75">
      <c r="C126" s="20"/>
    </row>
    <row r="127" spans="3:3" ht="12.75">
      <c r="C127" s="20"/>
    </row>
    <row r="128" spans="3:3" ht="12.75">
      <c r="C128" s="20"/>
    </row>
    <row r="129" spans="3:3" ht="12.75">
      <c r="C129" s="20"/>
    </row>
    <row r="130" spans="3:3" ht="12.75">
      <c r="C130" s="20"/>
    </row>
    <row r="131" spans="3:3" ht="12.75">
      <c r="C131" s="20"/>
    </row>
    <row r="132" spans="3:3" ht="12.75">
      <c r="C132" s="20"/>
    </row>
    <row r="133" spans="3:3" ht="12.75">
      <c r="C133" s="20"/>
    </row>
    <row r="134" spans="3:3" ht="12.75">
      <c r="C134" s="20"/>
    </row>
    <row r="135" spans="3:3" ht="12.75">
      <c r="C135" s="20"/>
    </row>
    <row r="136" spans="3:3" ht="12.75">
      <c r="C136" s="20"/>
    </row>
    <row r="137" spans="3:3" ht="12.75">
      <c r="C137" s="20"/>
    </row>
    <row r="138" spans="3:3" ht="12.75">
      <c r="C138" s="20"/>
    </row>
    <row r="139" spans="3:3" ht="12.75">
      <c r="C139" s="20"/>
    </row>
    <row r="140" spans="3:3" ht="12.75">
      <c r="C140" s="20"/>
    </row>
    <row r="141" spans="3:3" ht="12.75">
      <c r="C141" s="20"/>
    </row>
    <row r="142" spans="3:3" ht="12.75">
      <c r="C142" s="20"/>
    </row>
    <row r="143" spans="3:3" ht="12.75">
      <c r="C143" s="20"/>
    </row>
    <row r="144" spans="3:3" ht="12.75">
      <c r="C144" s="20"/>
    </row>
    <row r="145" spans="3:3" ht="12.75">
      <c r="C145" s="20"/>
    </row>
    <row r="146" spans="3:3" ht="12.75">
      <c r="C146" s="20"/>
    </row>
    <row r="147" spans="3:3" ht="12.75">
      <c r="C147" s="20"/>
    </row>
    <row r="148" spans="3:3" ht="12.75">
      <c r="C148" s="20"/>
    </row>
    <row r="149" spans="3:3" ht="12.75">
      <c r="C149" s="20"/>
    </row>
    <row r="150" spans="3:3" ht="12.75">
      <c r="C150" s="20"/>
    </row>
    <row r="151" spans="3:3" ht="12.75">
      <c r="C151" s="20"/>
    </row>
    <row r="152" spans="3:3" ht="12.75">
      <c r="C152" s="20"/>
    </row>
    <row r="153" spans="3:3" ht="12.75">
      <c r="C153" s="20"/>
    </row>
    <row r="154" spans="3:3" ht="12.75">
      <c r="C154" s="20"/>
    </row>
    <row r="155" spans="3:3" ht="12.75">
      <c r="C155" s="20"/>
    </row>
    <row r="156" spans="3:3" ht="12.75">
      <c r="C156" s="20"/>
    </row>
    <row r="157" spans="3:3" ht="12.75">
      <c r="C157" s="20"/>
    </row>
    <row r="158" spans="3:3" ht="12.75">
      <c r="C158" s="20"/>
    </row>
    <row r="159" spans="3:3" ht="12.75">
      <c r="C159" s="20"/>
    </row>
    <row r="160" spans="3:3" ht="12.75">
      <c r="C160" s="20"/>
    </row>
    <row r="161" spans="3:3" ht="12.75">
      <c r="C161" s="20"/>
    </row>
    <row r="162" spans="3:3" ht="12.75">
      <c r="C162" s="20"/>
    </row>
    <row r="163" spans="3:3" ht="12.75">
      <c r="C163" s="20"/>
    </row>
    <row r="164" spans="3:3" ht="12.75">
      <c r="C164" s="20"/>
    </row>
    <row r="165" spans="3:3" ht="12.75">
      <c r="C165" s="20"/>
    </row>
    <row r="166" spans="3:3" ht="12.75">
      <c r="C166" s="20"/>
    </row>
    <row r="167" spans="3:3" ht="12.75">
      <c r="C167" s="20"/>
    </row>
    <row r="168" spans="3:3" ht="12.75">
      <c r="C168" s="20"/>
    </row>
    <row r="169" spans="3:3" ht="12.75">
      <c r="C169" s="20"/>
    </row>
    <row r="170" spans="3:3" ht="12.75">
      <c r="C170" s="20"/>
    </row>
    <row r="171" spans="3:3" ht="12.75">
      <c r="C171" s="20"/>
    </row>
    <row r="172" spans="3:3" ht="12.75">
      <c r="C172" s="20"/>
    </row>
    <row r="173" spans="3:3" ht="12.75">
      <c r="C173" s="20"/>
    </row>
    <row r="174" spans="3:3" ht="12.75">
      <c r="C174" s="20"/>
    </row>
    <row r="175" spans="3:3" ht="12.75">
      <c r="C175" s="20"/>
    </row>
    <row r="176" spans="3:3" ht="12.75">
      <c r="C176" s="20"/>
    </row>
    <row r="177" spans="3:3" ht="12.75">
      <c r="C177" s="20"/>
    </row>
    <row r="178" spans="3:3" ht="12.75">
      <c r="C178" s="20"/>
    </row>
    <row r="179" spans="3:3" ht="12.75">
      <c r="C179" s="20"/>
    </row>
    <row r="180" spans="3:3" ht="12.75">
      <c r="C180" s="20"/>
    </row>
    <row r="181" spans="3:3" ht="12.75">
      <c r="C181" s="20"/>
    </row>
    <row r="182" spans="3:3" ht="12.75">
      <c r="C182" s="20"/>
    </row>
    <row r="183" spans="3:3" ht="12.75">
      <c r="C183" s="20"/>
    </row>
    <row r="184" spans="3:3" ht="12.75">
      <c r="C184" s="20"/>
    </row>
    <row r="185" spans="3:3" ht="12.75">
      <c r="C185" s="20"/>
    </row>
    <row r="186" spans="3:3" ht="12.75">
      <c r="C186" s="20"/>
    </row>
    <row r="187" spans="3:3" ht="12.75">
      <c r="C187" s="20"/>
    </row>
    <row r="188" spans="3:3" ht="12.75">
      <c r="C188" s="20"/>
    </row>
    <row r="189" spans="3:3" ht="12.75">
      <c r="C189" s="20"/>
    </row>
    <row r="190" spans="3:3" ht="12.75">
      <c r="C190" s="20"/>
    </row>
    <row r="191" spans="3:3" ht="12.75">
      <c r="C191" s="20"/>
    </row>
    <row r="192" spans="3:3" ht="12.75">
      <c r="C192" s="20"/>
    </row>
    <row r="193" spans="3:3" ht="12.75">
      <c r="C193" s="20"/>
    </row>
    <row r="194" spans="3:3" ht="12.75">
      <c r="C194" s="20"/>
    </row>
    <row r="195" spans="3:3" ht="12.75">
      <c r="C195" s="20"/>
    </row>
    <row r="196" spans="3:3" ht="12.75">
      <c r="C196" s="20"/>
    </row>
    <row r="197" spans="3:3" ht="12.75">
      <c r="C197" s="20"/>
    </row>
    <row r="198" spans="3:3" ht="12.75">
      <c r="C198" s="20"/>
    </row>
    <row r="199" spans="3:3" ht="12.75">
      <c r="C199" s="20"/>
    </row>
    <row r="200" spans="3:3" ht="12.75">
      <c r="C200" s="20"/>
    </row>
    <row r="201" spans="3:3" ht="12.75">
      <c r="C201" s="20"/>
    </row>
    <row r="202" spans="3:3" ht="12.75">
      <c r="C202" s="20"/>
    </row>
    <row r="203" spans="3:3" ht="12.75">
      <c r="C203" s="20"/>
    </row>
    <row r="204" spans="3:3" ht="12.75">
      <c r="C204" s="20"/>
    </row>
    <row r="205" spans="3:3" ht="12.75">
      <c r="C205" s="20"/>
    </row>
    <row r="206" spans="3:3" ht="12.75">
      <c r="C206" s="20"/>
    </row>
    <row r="207" spans="3:3" ht="12.75">
      <c r="C207" s="20"/>
    </row>
    <row r="208" spans="3:3" ht="12.75">
      <c r="C208" s="20"/>
    </row>
    <row r="209" spans="3:3" ht="12.75">
      <c r="C209" s="20"/>
    </row>
    <row r="210" spans="3:3" ht="12.75">
      <c r="C210" s="20"/>
    </row>
    <row r="211" spans="3:3" ht="12.75">
      <c r="C211" s="20"/>
    </row>
    <row r="212" spans="3:3" ht="12.75">
      <c r="C212" s="20"/>
    </row>
    <row r="213" spans="3:3" ht="12.75">
      <c r="C213" s="20"/>
    </row>
    <row r="214" spans="3:3" ht="12.75">
      <c r="C214" s="20"/>
    </row>
    <row r="215" spans="3:3" ht="12.75">
      <c r="C215" s="20"/>
    </row>
    <row r="216" spans="3:3" ht="12.75">
      <c r="C216" s="20"/>
    </row>
    <row r="217" spans="3:3" ht="12.75">
      <c r="C217" s="20"/>
    </row>
    <row r="218" spans="3:3" ht="12.75">
      <c r="C218" s="20"/>
    </row>
    <row r="219" spans="3:3" ht="12.75">
      <c r="C219" s="20"/>
    </row>
    <row r="220" spans="3:3" ht="12.75">
      <c r="C220" s="20"/>
    </row>
    <row r="221" spans="3:3" ht="12.75">
      <c r="C221" s="20"/>
    </row>
    <row r="222" spans="3:3" ht="12.75">
      <c r="C222" s="20"/>
    </row>
    <row r="223" spans="3:3" ht="12.75">
      <c r="C223" s="20"/>
    </row>
    <row r="224" spans="3:3" ht="12.75">
      <c r="C224" s="20"/>
    </row>
    <row r="225" spans="3:3" ht="12.75">
      <c r="C225" s="20"/>
    </row>
    <row r="226" spans="3:3" ht="12.75">
      <c r="C226" s="20"/>
    </row>
    <row r="227" spans="3:3" ht="12.75">
      <c r="C227" s="20"/>
    </row>
    <row r="228" spans="3:3" ht="12.75">
      <c r="C228" s="20"/>
    </row>
    <row r="229" spans="3:3" ht="12.75">
      <c r="C229" s="20"/>
    </row>
    <row r="230" spans="3:3" ht="12.75">
      <c r="C230" s="20"/>
    </row>
    <row r="231" spans="3:3" ht="12.75">
      <c r="C231" s="20"/>
    </row>
    <row r="232" spans="3:3" ht="12.75">
      <c r="C232" s="20"/>
    </row>
    <row r="233" spans="3:3" ht="12.75">
      <c r="C233" s="20"/>
    </row>
    <row r="234" spans="3:3" ht="12.75">
      <c r="C234" s="20"/>
    </row>
    <row r="235" spans="3:3" ht="12.75">
      <c r="C235" s="20"/>
    </row>
    <row r="236" spans="3:3" ht="12.75">
      <c r="C236" s="20"/>
    </row>
    <row r="237" spans="3:3" ht="12.75">
      <c r="C237" s="20"/>
    </row>
    <row r="238" spans="3:3" ht="12.75">
      <c r="C238" s="20"/>
    </row>
    <row r="239" spans="3:3" ht="12.75">
      <c r="C239" s="20"/>
    </row>
    <row r="240" spans="3:3" ht="12.75">
      <c r="C240" s="20"/>
    </row>
    <row r="241" spans="3:3" ht="12.75">
      <c r="C241" s="20"/>
    </row>
    <row r="242" spans="3:3" ht="12.75">
      <c r="C242" s="20"/>
    </row>
    <row r="243" spans="3:3" ht="12.75">
      <c r="C243" s="20"/>
    </row>
    <row r="244" spans="3:3" ht="12.75">
      <c r="C244" s="20"/>
    </row>
    <row r="245" spans="3:3" ht="12.75">
      <c r="C245" s="20"/>
    </row>
    <row r="246" spans="3:3" ht="12.75">
      <c r="C246" s="20"/>
    </row>
    <row r="247" spans="3:3" ht="12.75">
      <c r="C247" s="20"/>
    </row>
    <row r="248" spans="3:3" ht="12.75">
      <c r="C248" s="20"/>
    </row>
    <row r="249" spans="3:3" ht="12.75">
      <c r="C249" s="20"/>
    </row>
    <row r="250" spans="3:3" ht="12.75">
      <c r="C250" s="20"/>
    </row>
    <row r="251" spans="3:3" ht="12.75">
      <c r="C251" s="20"/>
    </row>
    <row r="252" spans="3:3" ht="12.75">
      <c r="C252" s="20"/>
    </row>
    <row r="253" spans="3:3" ht="12.75">
      <c r="C253" s="20"/>
    </row>
    <row r="254" spans="3:3" ht="12.75">
      <c r="C254" s="20"/>
    </row>
    <row r="255" spans="3:3" ht="12.75">
      <c r="C255" s="20"/>
    </row>
    <row r="256" spans="3:3" ht="12.75">
      <c r="C256" s="20"/>
    </row>
    <row r="257" spans="3:3" ht="12.75">
      <c r="C257" s="20"/>
    </row>
    <row r="258" spans="3:3" ht="12.75">
      <c r="C258" s="20"/>
    </row>
    <row r="259" spans="3:3" ht="12.75">
      <c r="C259" s="20"/>
    </row>
    <row r="260" spans="3:3" ht="12.75">
      <c r="C260" s="20"/>
    </row>
    <row r="261" spans="3:3" ht="12.75">
      <c r="C261" s="20"/>
    </row>
    <row r="262" spans="3:3" ht="12.75">
      <c r="C262" s="20"/>
    </row>
    <row r="263" spans="3:3" ht="12.75">
      <c r="C263" s="20"/>
    </row>
    <row r="264" spans="3:3" ht="12.75">
      <c r="C264" s="20"/>
    </row>
    <row r="265" spans="3:3" ht="12.75">
      <c r="C265" s="20"/>
    </row>
    <row r="266" spans="3:3" ht="12.75">
      <c r="C266" s="20"/>
    </row>
    <row r="267" spans="3:3" ht="12.75">
      <c r="C267" s="20"/>
    </row>
    <row r="268" spans="3:3" ht="12.75">
      <c r="C268" s="20"/>
    </row>
    <row r="269" spans="3:3" ht="12.75">
      <c r="C269" s="20"/>
    </row>
    <row r="270" spans="3:3" ht="12.75">
      <c r="C270" s="20"/>
    </row>
    <row r="271" spans="3:3" ht="12.75">
      <c r="C271" s="20"/>
    </row>
    <row r="272" spans="3:3" ht="12.75">
      <c r="C272" s="20"/>
    </row>
    <row r="273" spans="3:3" ht="12.75">
      <c r="C273" s="20"/>
    </row>
    <row r="274" spans="3:3" ht="12.75">
      <c r="C274" s="20"/>
    </row>
    <row r="275" spans="3:3" ht="12.75">
      <c r="C275" s="20"/>
    </row>
    <row r="276" spans="3:3" ht="12.75">
      <c r="C276" s="20"/>
    </row>
    <row r="277" spans="3:3" ht="12.75">
      <c r="C277" s="20"/>
    </row>
    <row r="278" spans="3:3" ht="12.75">
      <c r="C278" s="20"/>
    </row>
    <row r="279" spans="3:3" ht="12.75">
      <c r="C279" s="20"/>
    </row>
    <row r="280" spans="3:3" ht="12.75">
      <c r="C280" s="20"/>
    </row>
    <row r="281" spans="3:3" ht="12.75">
      <c r="C281" s="20"/>
    </row>
    <row r="282" spans="3:3" ht="12.75">
      <c r="C282" s="20"/>
    </row>
    <row r="283" spans="3:3" ht="12.75">
      <c r="C283" s="20"/>
    </row>
    <row r="284" spans="3:3" ht="12.75">
      <c r="C284" s="20"/>
    </row>
    <row r="285" spans="3:3" ht="12.75">
      <c r="C285" s="20"/>
    </row>
    <row r="286" spans="3:3" ht="12.75">
      <c r="C286" s="20"/>
    </row>
    <row r="287" spans="3:3" ht="12.75">
      <c r="C287" s="20"/>
    </row>
    <row r="288" spans="3:3" ht="12.75">
      <c r="C288" s="20"/>
    </row>
    <row r="289" spans="3:3" ht="12.75">
      <c r="C289" s="20"/>
    </row>
    <row r="290" spans="3:3" ht="12.75">
      <c r="C290" s="20"/>
    </row>
    <row r="291" spans="3:3" ht="12.75">
      <c r="C291" s="20"/>
    </row>
    <row r="292" spans="3:3" ht="12.75">
      <c r="C292" s="20"/>
    </row>
    <row r="293" spans="3:3" ht="12.75">
      <c r="C293" s="20"/>
    </row>
    <row r="294" spans="3:3" ht="12.75">
      <c r="C294" s="20"/>
    </row>
    <row r="295" spans="3:3" ht="12.75">
      <c r="C295" s="20"/>
    </row>
    <row r="296" spans="3:3" ht="12.75">
      <c r="C296" s="20"/>
    </row>
    <row r="297" spans="3:3" ht="12.75">
      <c r="C297" s="20"/>
    </row>
    <row r="298" spans="3:3" ht="12.75">
      <c r="C298" s="20"/>
    </row>
    <row r="299" spans="3:3" ht="12.75">
      <c r="C299" s="20"/>
    </row>
    <row r="300" spans="3:3" ht="12.75">
      <c r="C300" s="20"/>
    </row>
    <row r="301" spans="3:3" ht="12.75">
      <c r="C301" s="20"/>
    </row>
    <row r="302" spans="3:3" ht="12.75">
      <c r="C302" s="20"/>
    </row>
    <row r="303" spans="3:3" ht="12.75">
      <c r="C303" s="20"/>
    </row>
    <row r="304" spans="3:3" ht="12.75">
      <c r="C304" s="20"/>
    </row>
    <row r="305" spans="3:3" ht="12.75">
      <c r="C305" s="20"/>
    </row>
    <row r="306" spans="3:3" ht="12.75">
      <c r="C306" s="20"/>
    </row>
    <row r="307" spans="3:3" ht="12.75">
      <c r="C307" s="20"/>
    </row>
    <row r="308" spans="3:3" ht="12.75">
      <c r="C308" s="20"/>
    </row>
    <row r="309" spans="3:3" ht="12.75">
      <c r="C309" s="20"/>
    </row>
    <row r="310" spans="3:3" ht="12.75">
      <c r="C310" s="20"/>
    </row>
    <row r="311" spans="3:3" ht="12.75">
      <c r="C311" s="20"/>
    </row>
    <row r="312" spans="3:3" ht="12.75">
      <c r="C312" s="20"/>
    </row>
    <row r="313" spans="3:3" ht="12.75">
      <c r="C313" s="20"/>
    </row>
    <row r="314" spans="3:3" ht="12.75">
      <c r="C314" s="20"/>
    </row>
    <row r="315" spans="3:3" ht="12.75">
      <c r="C315" s="20"/>
    </row>
    <row r="316" spans="3:3" ht="12.75">
      <c r="C316" s="20"/>
    </row>
    <row r="317" spans="3:3" ht="12.75">
      <c r="C317" s="20"/>
    </row>
    <row r="318" spans="3:3" ht="12.75">
      <c r="C318" s="20"/>
    </row>
    <row r="319" spans="3:3" ht="12.75">
      <c r="C319" s="20"/>
    </row>
    <row r="320" spans="3:3" ht="12.75">
      <c r="C320" s="20"/>
    </row>
    <row r="321" spans="3:3" ht="12.75">
      <c r="C321" s="20"/>
    </row>
    <row r="322" spans="3:3" ht="12.75">
      <c r="C322" s="20"/>
    </row>
    <row r="323" spans="3:3" ht="12.75">
      <c r="C323" s="20"/>
    </row>
    <row r="324" spans="3:3" ht="12.75">
      <c r="C324" s="20"/>
    </row>
    <row r="325" spans="3:3" ht="12.75">
      <c r="C325" s="20"/>
    </row>
    <row r="326" spans="3:3" ht="12.75">
      <c r="C326" s="20"/>
    </row>
    <row r="327" spans="3:3" ht="12.75">
      <c r="C327" s="20"/>
    </row>
    <row r="328" spans="3:3" ht="12.75">
      <c r="C328" s="20"/>
    </row>
    <row r="329" spans="3:3" ht="12.75">
      <c r="C329" s="20"/>
    </row>
    <row r="330" spans="3:3" ht="12.75">
      <c r="C330" s="20"/>
    </row>
    <row r="331" spans="3:3" ht="12.75">
      <c r="C331" s="20"/>
    </row>
    <row r="332" spans="3:3" ht="12.75">
      <c r="C332" s="20"/>
    </row>
    <row r="333" spans="3:3" ht="12.75">
      <c r="C333" s="20"/>
    </row>
    <row r="334" spans="3:3" ht="12.75">
      <c r="C334" s="20"/>
    </row>
    <row r="335" spans="3:3" ht="12.75">
      <c r="C335" s="20"/>
    </row>
    <row r="336" spans="3:3" ht="12.75">
      <c r="C336" s="20"/>
    </row>
    <row r="337" spans="3:3" ht="12.75">
      <c r="C337" s="20"/>
    </row>
    <row r="338" spans="3:3" ht="12.75">
      <c r="C338" s="20"/>
    </row>
    <row r="339" spans="3:3" ht="12.75">
      <c r="C339" s="20"/>
    </row>
    <row r="340" spans="3:3" ht="12.75">
      <c r="C340" s="20"/>
    </row>
    <row r="341" spans="3:3" ht="12.75">
      <c r="C341" s="20"/>
    </row>
    <row r="342" spans="3:3" ht="12.75">
      <c r="C342" s="20"/>
    </row>
    <row r="343" spans="3:3" ht="12.75">
      <c r="C343" s="20"/>
    </row>
    <row r="344" spans="3:3" ht="12.75">
      <c r="C344" s="20"/>
    </row>
    <row r="345" spans="3:3" ht="12.75">
      <c r="C345" s="20"/>
    </row>
    <row r="346" spans="3:3" ht="12.75">
      <c r="C346" s="20"/>
    </row>
    <row r="347" spans="3:3" ht="12.75">
      <c r="C347" s="20"/>
    </row>
    <row r="348" spans="3:3" ht="12.75">
      <c r="C348" s="20"/>
    </row>
    <row r="349" spans="3:3" ht="12.75">
      <c r="C349" s="20"/>
    </row>
    <row r="350" spans="3:3" ht="12.75">
      <c r="C350" s="20"/>
    </row>
    <row r="351" spans="3:3" ht="12.75">
      <c r="C351" s="20"/>
    </row>
    <row r="352" spans="3:3" ht="12.75">
      <c r="C352" s="20"/>
    </row>
    <row r="353" spans="3:3" ht="12.75">
      <c r="C353" s="20"/>
    </row>
    <row r="354" spans="3:3" ht="12.75">
      <c r="C354" s="20"/>
    </row>
    <row r="355" spans="3:3" ht="12.75">
      <c r="C355" s="20"/>
    </row>
    <row r="356" spans="3:3" ht="12.75">
      <c r="C356" s="20"/>
    </row>
    <row r="357" spans="3:3" ht="12.75">
      <c r="C357" s="20"/>
    </row>
    <row r="358" spans="3:3" ht="12.75">
      <c r="C358" s="20"/>
    </row>
    <row r="359" spans="3:3" ht="12.75">
      <c r="C359" s="20"/>
    </row>
    <row r="360" spans="3:3" ht="12.75">
      <c r="C360" s="20"/>
    </row>
    <row r="361" spans="3:3" ht="12.75">
      <c r="C361" s="20"/>
    </row>
    <row r="362" spans="3:3" ht="12.75">
      <c r="C362" s="20"/>
    </row>
    <row r="363" spans="3:3" ht="12.75">
      <c r="C363" s="20"/>
    </row>
    <row r="364" spans="3:3" ht="12.75">
      <c r="C364" s="20"/>
    </row>
    <row r="365" spans="3:3" ht="12.75">
      <c r="C365" s="20"/>
    </row>
    <row r="366" spans="3:3" ht="12.75">
      <c r="C366" s="20"/>
    </row>
    <row r="367" spans="3:3" ht="12.75">
      <c r="C367" s="20"/>
    </row>
    <row r="368" spans="3:3" ht="12.75">
      <c r="C368" s="20"/>
    </row>
    <row r="369" spans="3:3" ht="12.75">
      <c r="C369" s="20"/>
    </row>
    <row r="370" spans="3:3" ht="12.75">
      <c r="C370" s="20"/>
    </row>
    <row r="371" spans="3:3" ht="12.75">
      <c r="C371" s="20"/>
    </row>
    <row r="372" spans="3:3" ht="12.75">
      <c r="C372" s="20"/>
    </row>
    <row r="373" spans="3:3" ht="12.75">
      <c r="C373" s="20"/>
    </row>
    <row r="374" spans="3:3" ht="12.75">
      <c r="C374" s="20"/>
    </row>
    <row r="375" spans="3:3" ht="12.75">
      <c r="C375" s="20"/>
    </row>
    <row r="376" spans="3:3" ht="12.75">
      <c r="C376" s="20"/>
    </row>
    <row r="377" spans="3:3" ht="12.75">
      <c r="C377" s="20"/>
    </row>
    <row r="378" spans="3:3" ht="12.75">
      <c r="C378" s="20"/>
    </row>
    <row r="379" spans="3:3" ht="12.75">
      <c r="C379" s="20"/>
    </row>
    <row r="380" spans="3:3" ht="12.75">
      <c r="C380" s="20"/>
    </row>
    <row r="381" spans="3:3" ht="12.75">
      <c r="C381" s="20"/>
    </row>
    <row r="382" spans="3:3" ht="12.75">
      <c r="C382" s="20"/>
    </row>
    <row r="383" spans="3:3" ht="12.75">
      <c r="C383" s="20"/>
    </row>
    <row r="384" spans="3:3" ht="12.75">
      <c r="C384" s="20"/>
    </row>
    <row r="385" spans="3:3" ht="12.75">
      <c r="C385" s="20"/>
    </row>
    <row r="386" spans="3:3" ht="12.75">
      <c r="C386" s="20"/>
    </row>
    <row r="387" spans="3:3" ht="12.75">
      <c r="C387" s="20"/>
    </row>
    <row r="388" spans="3:3" ht="12.75">
      <c r="C388" s="20"/>
    </row>
    <row r="389" spans="3:3" ht="12.75">
      <c r="C389" s="20"/>
    </row>
    <row r="390" spans="3:3" ht="12.75">
      <c r="C390" s="20"/>
    </row>
    <row r="391" spans="3:3" ht="12.75">
      <c r="C391" s="20"/>
    </row>
    <row r="392" spans="3:3" ht="12.75">
      <c r="C392" s="20"/>
    </row>
    <row r="393" spans="3:3" ht="12.75">
      <c r="C393" s="20"/>
    </row>
    <row r="394" spans="3:3" ht="12.75">
      <c r="C394" s="20"/>
    </row>
    <row r="395" spans="3:3" ht="12.75">
      <c r="C395" s="20"/>
    </row>
    <row r="396" spans="3:3" ht="12.75">
      <c r="C396" s="20"/>
    </row>
    <row r="397" spans="3:3" ht="12.75">
      <c r="C397" s="20"/>
    </row>
    <row r="398" spans="3:3" ht="12.75">
      <c r="C398" s="20"/>
    </row>
    <row r="399" spans="3:3" ht="12.75">
      <c r="C399" s="20"/>
    </row>
    <row r="400" spans="3:3" ht="12.75">
      <c r="C400" s="20"/>
    </row>
    <row r="401" spans="3:3" ht="12.75">
      <c r="C401" s="20"/>
    </row>
    <row r="402" spans="3:3" ht="12.75">
      <c r="C402" s="20"/>
    </row>
    <row r="403" spans="3:3" ht="12.75">
      <c r="C403" s="20"/>
    </row>
    <row r="404" spans="3:3" ht="12.75">
      <c r="C404" s="20"/>
    </row>
    <row r="405" spans="3:3" ht="12.75">
      <c r="C405" s="20"/>
    </row>
    <row r="406" spans="3:3" ht="12.75">
      <c r="C406" s="20"/>
    </row>
    <row r="407" spans="3:3" ht="12.75">
      <c r="C407" s="20"/>
    </row>
    <row r="408" spans="3:3" ht="12.75">
      <c r="C408" s="20"/>
    </row>
    <row r="409" spans="3:3" ht="12.75">
      <c r="C409" s="20"/>
    </row>
    <row r="410" spans="3:3" ht="12.75">
      <c r="C410" s="20"/>
    </row>
    <row r="411" spans="3:3" ht="12.75">
      <c r="C411" s="20"/>
    </row>
    <row r="412" spans="3:3" ht="12.75">
      <c r="C412" s="20"/>
    </row>
    <row r="413" spans="3:3" ht="12.75">
      <c r="C413" s="20"/>
    </row>
    <row r="414" spans="3:3" ht="12.75">
      <c r="C414" s="20"/>
    </row>
    <row r="415" spans="3:3" ht="12.75">
      <c r="C415" s="20"/>
    </row>
    <row r="416" spans="3:3" ht="12.75">
      <c r="C416" s="20"/>
    </row>
    <row r="417" spans="3:3" ht="12.75">
      <c r="C417" s="20"/>
    </row>
    <row r="418" spans="3:3" ht="12.75">
      <c r="C418" s="20"/>
    </row>
    <row r="419" spans="3:3" ht="12.75">
      <c r="C419" s="20"/>
    </row>
    <row r="420" spans="3:3" ht="12.75">
      <c r="C420" s="20"/>
    </row>
    <row r="421" spans="3:3" ht="12.75">
      <c r="C421" s="20"/>
    </row>
    <row r="422" spans="3:3" ht="12.75">
      <c r="C422" s="20"/>
    </row>
    <row r="423" spans="3:3" ht="12.75">
      <c r="C423" s="20"/>
    </row>
    <row r="424" spans="3:3" ht="12.75">
      <c r="C424" s="20"/>
    </row>
    <row r="425" spans="3:3" ht="12.75">
      <c r="C425" s="20"/>
    </row>
    <row r="426" spans="3:3" ht="12.75">
      <c r="C426" s="20"/>
    </row>
    <row r="427" spans="3:3" ht="12.75">
      <c r="C427" s="20"/>
    </row>
    <row r="428" spans="3:3" ht="12.75">
      <c r="C428" s="20"/>
    </row>
    <row r="429" spans="3:3" ht="12.75">
      <c r="C429" s="20"/>
    </row>
    <row r="430" spans="3:3" ht="12.75">
      <c r="C430" s="20"/>
    </row>
    <row r="431" spans="3:3" ht="12.75">
      <c r="C431" s="20"/>
    </row>
    <row r="432" spans="3:3" ht="12.75">
      <c r="C432" s="20"/>
    </row>
    <row r="433" spans="3:3" ht="12.75">
      <c r="C433" s="20"/>
    </row>
    <row r="434" spans="3:3" ht="12.75">
      <c r="C434" s="20"/>
    </row>
    <row r="435" spans="3:3" ht="12.75">
      <c r="C435" s="20"/>
    </row>
    <row r="436" spans="3:3" ht="12.75">
      <c r="C436" s="20"/>
    </row>
    <row r="437" spans="3:3" ht="12.75">
      <c r="C437" s="20"/>
    </row>
    <row r="438" spans="3:3" ht="12.75">
      <c r="C438" s="20"/>
    </row>
    <row r="439" spans="3:3" ht="12.75">
      <c r="C439" s="20"/>
    </row>
    <row r="440" spans="3:3" ht="12.75">
      <c r="C440" s="20"/>
    </row>
    <row r="441" spans="3:3" ht="12.75">
      <c r="C441" s="20"/>
    </row>
    <row r="442" spans="3:3" ht="12.75">
      <c r="C442" s="20"/>
    </row>
    <row r="443" spans="3:3" ht="12.75">
      <c r="C443" s="20"/>
    </row>
    <row r="444" spans="3:3" ht="12.75">
      <c r="C444" s="20"/>
    </row>
    <row r="445" spans="3:3" ht="12.75">
      <c r="C445" s="20"/>
    </row>
    <row r="446" spans="3:3" ht="12.75">
      <c r="C446" s="20"/>
    </row>
    <row r="447" spans="3:3" ht="12.75">
      <c r="C447" s="20"/>
    </row>
    <row r="448" spans="3:3" ht="12.75">
      <c r="C448" s="20"/>
    </row>
    <row r="449" spans="3:3" ht="12.75">
      <c r="C449" s="20"/>
    </row>
    <row r="450" spans="3:3" ht="12.75">
      <c r="C450" s="20"/>
    </row>
    <row r="451" spans="3:3" ht="12.75">
      <c r="C451" s="20"/>
    </row>
    <row r="452" spans="3:3" ht="12.75">
      <c r="C452" s="20"/>
    </row>
    <row r="453" spans="3:3" ht="12.75">
      <c r="C453" s="20"/>
    </row>
    <row r="454" spans="3:3" ht="12.75">
      <c r="C454" s="20"/>
    </row>
    <row r="455" spans="3:3" ht="12.75">
      <c r="C455" s="20"/>
    </row>
    <row r="456" spans="3:3" ht="12.75">
      <c r="C456" s="20"/>
    </row>
    <row r="457" spans="3:3" ht="12.75">
      <c r="C457" s="20"/>
    </row>
    <row r="458" spans="3:3" ht="12.75">
      <c r="C458" s="20"/>
    </row>
    <row r="459" spans="3:3" ht="12.75">
      <c r="C459" s="20"/>
    </row>
    <row r="460" spans="3:3" ht="12.75">
      <c r="C460" s="20"/>
    </row>
    <row r="461" spans="3:3" ht="12.75">
      <c r="C461" s="20"/>
    </row>
    <row r="462" spans="3:3" ht="12.75">
      <c r="C462" s="20"/>
    </row>
    <row r="463" spans="3:3" ht="12.75">
      <c r="C463" s="20"/>
    </row>
    <row r="464" spans="3:3" ht="12.75">
      <c r="C464" s="20"/>
    </row>
    <row r="465" spans="3:3" ht="12.75">
      <c r="C465" s="20"/>
    </row>
    <row r="466" spans="3:3" ht="12.75">
      <c r="C466" s="20"/>
    </row>
    <row r="467" spans="3:3" ht="12.75">
      <c r="C467" s="20"/>
    </row>
    <row r="468" spans="3:3" ht="12.75">
      <c r="C468" s="20"/>
    </row>
    <row r="469" spans="3:3" ht="12.75">
      <c r="C469" s="20"/>
    </row>
    <row r="470" spans="3:3" ht="12.75">
      <c r="C470" s="20"/>
    </row>
    <row r="471" spans="3:3" ht="12.75">
      <c r="C471" s="20"/>
    </row>
    <row r="472" spans="3:3" ht="12.75">
      <c r="C472" s="20"/>
    </row>
    <row r="473" spans="3:3" ht="12.75">
      <c r="C473" s="20"/>
    </row>
    <row r="474" spans="3:3" ht="12.75">
      <c r="C474" s="20"/>
    </row>
    <row r="475" spans="3:3" ht="12.75">
      <c r="C475" s="20"/>
    </row>
    <row r="476" spans="3:3" ht="12.75">
      <c r="C476" s="20"/>
    </row>
    <row r="477" spans="3:3" ht="12.75">
      <c r="C477" s="20"/>
    </row>
    <row r="478" spans="3:3" ht="12.75">
      <c r="C478" s="20"/>
    </row>
    <row r="479" spans="3:3" ht="12.75">
      <c r="C479" s="20"/>
    </row>
    <row r="480" spans="3:3" ht="12.75">
      <c r="C480" s="20"/>
    </row>
    <row r="481" spans="3:3" ht="12.75">
      <c r="C481" s="20"/>
    </row>
    <row r="482" spans="3:3" ht="12.75">
      <c r="C482" s="20"/>
    </row>
    <row r="483" spans="3:3" ht="12.75">
      <c r="C483" s="20"/>
    </row>
    <row r="484" spans="3:3" ht="12.75">
      <c r="C484" s="20"/>
    </row>
    <row r="485" spans="3:3" ht="12.75">
      <c r="C485" s="20"/>
    </row>
    <row r="486" spans="3:3" ht="12.75">
      <c r="C486" s="20"/>
    </row>
    <row r="487" spans="3:3" ht="12.75">
      <c r="C487" s="20"/>
    </row>
    <row r="488" spans="3:3" ht="12.75">
      <c r="C488" s="20"/>
    </row>
    <row r="489" spans="3:3" ht="12.75">
      <c r="C489" s="20"/>
    </row>
    <row r="490" spans="3:3" ht="12.75">
      <c r="C490" s="20"/>
    </row>
    <row r="491" spans="3:3" ht="12.75">
      <c r="C491" s="20"/>
    </row>
    <row r="492" spans="3:3" ht="12.75">
      <c r="C492" s="20"/>
    </row>
    <row r="493" spans="3:3" ht="12.75">
      <c r="C493" s="20"/>
    </row>
    <row r="494" spans="3:3" ht="12.75">
      <c r="C494" s="20"/>
    </row>
    <row r="495" spans="3:3" ht="12.75">
      <c r="C495" s="20"/>
    </row>
    <row r="496" spans="3:3" ht="12.75">
      <c r="C496" s="20"/>
    </row>
    <row r="497" spans="3:3" ht="12.75">
      <c r="C497" s="20"/>
    </row>
    <row r="498" spans="3:3" ht="12.75">
      <c r="C498" s="20"/>
    </row>
    <row r="499" spans="3:3" ht="12.75">
      <c r="C499" s="20"/>
    </row>
    <row r="500" spans="3:3" ht="12.75">
      <c r="C500" s="20"/>
    </row>
    <row r="501" spans="3:3" ht="12.75">
      <c r="C501" s="20"/>
    </row>
    <row r="502" spans="3:3" ht="12.75">
      <c r="C502" s="20"/>
    </row>
    <row r="503" spans="3:3" ht="12.75">
      <c r="C503" s="20"/>
    </row>
    <row r="504" spans="3:3" ht="12.75">
      <c r="C504" s="20"/>
    </row>
    <row r="505" spans="3:3" ht="12.75">
      <c r="C505" s="20"/>
    </row>
    <row r="506" spans="3:3" ht="12.75">
      <c r="C506" s="20"/>
    </row>
    <row r="507" spans="3:3" ht="12.75">
      <c r="C507" s="20"/>
    </row>
    <row r="508" spans="3:3" ht="12.75">
      <c r="C508" s="20"/>
    </row>
    <row r="509" spans="3:3" ht="12.75">
      <c r="C509" s="20"/>
    </row>
    <row r="510" spans="3:3" ht="12.75">
      <c r="C510" s="20"/>
    </row>
    <row r="511" spans="3:3" ht="12.75">
      <c r="C511" s="20"/>
    </row>
    <row r="512" spans="3:3" ht="12.75">
      <c r="C512" s="20"/>
    </row>
    <row r="513" spans="3:3" ht="12.75">
      <c r="C513" s="20"/>
    </row>
    <row r="514" spans="3:3" ht="12.75">
      <c r="C514" s="20"/>
    </row>
    <row r="515" spans="3:3" ht="12.75">
      <c r="C515" s="20"/>
    </row>
    <row r="516" spans="3:3" ht="12.75">
      <c r="C516" s="20"/>
    </row>
    <row r="517" spans="3:3" ht="12.75">
      <c r="C517" s="20"/>
    </row>
    <row r="518" spans="3:3" ht="12.75">
      <c r="C518" s="20"/>
    </row>
    <row r="519" spans="3:3" ht="12.75">
      <c r="C519" s="20"/>
    </row>
    <row r="520" spans="3:3" ht="12.75">
      <c r="C520" s="20"/>
    </row>
    <row r="521" spans="3:3" ht="12.75">
      <c r="C521" s="20"/>
    </row>
    <row r="522" spans="3:3" ht="12.75">
      <c r="C522" s="20"/>
    </row>
    <row r="523" spans="3:3" ht="12.75">
      <c r="C523" s="20"/>
    </row>
    <row r="524" spans="3:3" ht="12.75">
      <c r="C524" s="20"/>
    </row>
    <row r="525" spans="3:3" ht="12.75">
      <c r="C525" s="20"/>
    </row>
    <row r="526" spans="3:3" ht="12.75">
      <c r="C526" s="20"/>
    </row>
    <row r="527" spans="3:3" ht="12.75">
      <c r="C527" s="20"/>
    </row>
    <row r="528" spans="3:3" ht="12.75">
      <c r="C528" s="20"/>
    </row>
    <row r="529" spans="3:3" ht="12.75">
      <c r="C529" s="20"/>
    </row>
    <row r="530" spans="3:3" ht="12.75">
      <c r="C530" s="20"/>
    </row>
    <row r="531" spans="3:3" ht="12.75">
      <c r="C531" s="20"/>
    </row>
    <row r="532" spans="3:3" ht="12.75">
      <c r="C532" s="20"/>
    </row>
    <row r="533" spans="3:3" ht="12.75">
      <c r="C533" s="20"/>
    </row>
    <row r="534" spans="3:3" ht="12.75">
      <c r="C534" s="20"/>
    </row>
    <row r="535" spans="3:3" ht="12.75">
      <c r="C535" s="20"/>
    </row>
    <row r="536" spans="3:3" ht="12.75">
      <c r="C536" s="20"/>
    </row>
    <row r="537" spans="3:3" ht="12.75">
      <c r="C537" s="20"/>
    </row>
    <row r="538" spans="3:3" ht="12.75">
      <c r="C538" s="20"/>
    </row>
    <row r="539" spans="3:3" ht="12.75">
      <c r="C539" s="20"/>
    </row>
    <row r="540" spans="3:3" ht="12.75">
      <c r="C540" s="20"/>
    </row>
    <row r="541" spans="3:3" ht="12.75">
      <c r="C541" s="20"/>
    </row>
    <row r="542" spans="3:3" ht="12.75">
      <c r="C542" s="20"/>
    </row>
    <row r="543" spans="3:3" ht="12.75">
      <c r="C543" s="20"/>
    </row>
    <row r="544" spans="3:3" ht="12.75">
      <c r="C544" s="20"/>
    </row>
    <row r="545" spans="3:3" ht="12.75">
      <c r="C545" s="20"/>
    </row>
    <row r="546" spans="3:3" ht="12.75">
      <c r="C546" s="20"/>
    </row>
    <row r="547" spans="3:3" ht="12.75">
      <c r="C547" s="20"/>
    </row>
    <row r="548" spans="3:3" ht="12.75">
      <c r="C548" s="20"/>
    </row>
    <row r="549" spans="3:3" ht="12.75">
      <c r="C549" s="20"/>
    </row>
    <row r="550" spans="3:3" ht="12.75">
      <c r="C550" s="20"/>
    </row>
    <row r="551" spans="3:3" ht="12.75">
      <c r="C551" s="20"/>
    </row>
    <row r="552" spans="3:3" ht="12.75">
      <c r="C552" s="20"/>
    </row>
    <row r="553" spans="3:3" ht="12.75">
      <c r="C553" s="20"/>
    </row>
    <row r="554" spans="3:3" ht="12.75">
      <c r="C554" s="20"/>
    </row>
    <row r="555" spans="3:3" ht="12.75">
      <c r="C555" s="20"/>
    </row>
    <row r="556" spans="3:3" ht="12.75">
      <c r="C556" s="20"/>
    </row>
    <row r="557" spans="3:3" ht="12.75">
      <c r="C557" s="20"/>
    </row>
    <row r="558" spans="3:3" ht="12.75">
      <c r="C558" s="20"/>
    </row>
    <row r="559" spans="3:3" ht="12.75">
      <c r="C559" s="20"/>
    </row>
    <row r="560" spans="3:3" ht="12.75">
      <c r="C560" s="20"/>
    </row>
    <row r="561" spans="3:3" ht="12.75">
      <c r="C561" s="20"/>
    </row>
    <row r="562" spans="3:3" ht="12.75">
      <c r="C562" s="20"/>
    </row>
    <row r="563" spans="3:3" ht="12.75">
      <c r="C563" s="20"/>
    </row>
    <row r="564" spans="3:3" ht="12.75">
      <c r="C564" s="20"/>
    </row>
    <row r="565" spans="3:3" ht="12.75">
      <c r="C565" s="20"/>
    </row>
    <row r="566" spans="3:3" ht="12.75">
      <c r="C566" s="20"/>
    </row>
    <row r="567" spans="3:3" ht="12.75">
      <c r="C567" s="20"/>
    </row>
    <row r="568" spans="3:3" ht="12.75">
      <c r="C568" s="20"/>
    </row>
    <row r="569" spans="3:3" ht="12.75">
      <c r="C569" s="20"/>
    </row>
    <row r="570" spans="3:3" ht="12.75">
      <c r="C570" s="20"/>
    </row>
    <row r="571" spans="3:3" ht="12.75">
      <c r="C571" s="20"/>
    </row>
    <row r="572" spans="3:3" ht="12.75">
      <c r="C572" s="20"/>
    </row>
    <row r="573" spans="3:3" ht="12.75">
      <c r="C573" s="20"/>
    </row>
    <row r="574" spans="3:3" ht="12.75">
      <c r="C574" s="20"/>
    </row>
    <row r="575" spans="3:3" ht="12.75">
      <c r="C575" s="20"/>
    </row>
    <row r="576" spans="3:3" ht="12.75">
      <c r="C576" s="20"/>
    </row>
    <row r="577" spans="3:3" ht="12.75">
      <c r="C577" s="20"/>
    </row>
    <row r="578" spans="3:3" ht="12.75">
      <c r="C578" s="20"/>
    </row>
    <row r="579" spans="3:3" ht="12.75">
      <c r="C579" s="20"/>
    </row>
    <row r="580" spans="3:3" ht="12.75">
      <c r="C580" s="20"/>
    </row>
    <row r="581" spans="3:3" ht="12.75">
      <c r="C581" s="20"/>
    </row>
    <row r="582" spans="3:3" ht="12.75">
      <c r="C582" s="20"/>
    </row>
    <row r="583" spans="3:3" ht="12.75">
      <c r="C583" s="20"/>
    </row>
    <row r="584" spans="3:3" ht="12.75">
      <c r="C584" s="20"/>
    </row>
    <row r="585" spans="3:3" ht="12.75">
      <c r="C585" s="20"/>
    </row>
    <row r="586" spans="3:3" ht="12.75">
      <c r="C586" s="20"/>
    </row>
    <row r="587" spans="3:3" ht="12.75">
      <c r="C587" s="20"/>
    </row>
    <row r="588" spans="3:3" ht="12.75">
      <c r="C588" s="20"/>
    </row>
    <row r="589" spans="3:3" ht="12.75">
      <c r="C589" s="20"/>
    </row>
    <row r="590" spans="3:3" ht="12.75">
      <c r="C590" s="20"/>
    </row>
    <row r="591" spans="3:3" ht="12.75">
      <c r="C591" s="20"/>
    </row>
    <row r="592" spans="3:3" ht="12.75">
      <c r="C592" s="20"/>
    </row>
    <row r="593" spans="3:3" ht="12.75">
      <c r="C593" s="20"/>
    </row>
    <row r="594" spans="3:3" ht="12.75">
      <c r="C594" s="20"/>
    </row>
    <row r="595" spans="3:3" ht="12.75">
      <c r="C595" s="20"/>
    </row>
    <row r="596" spans="3:3" ht="12.75">
      <c r="C596" s="20"/>
    </row>
    <row r="597" spans="3:3" ht="12.75">
      <c r="C597" s="20"/>
    </row>
    <row r="598" spans="3:3" ht="12.75">
      <c r="C598" s="20"/>
    </row>
    <row r="599" spans="3:3" ht="12.75">
      <c r="C599" s="20"/>
    </row>
    <row r="600" spans="3:3" ht="12.75">
      <c r="C600" s="20"/>
    </row>
    <row r="601" spans="3:3" ht="12.75">
      <c r="C601" s="20"/>
    </row>
    <row r="602" spans="3:3" ht="12.75">
      <c r="C602" s="20"/>
    </row>
    <row r="603" spans="3:3" ht="12.75">
      <c r="C603" s="20"/>
    </row>
    <row r="604" spans="3:3" ht="12.75">
      <c r="C604" s="20"/>
    </row>
    <row r="605" spans="3:3" ht="12.75">
      <c r="C605" s="20"/>
    </row>
    <row r="606" spans="3:3" ht="12.75">
      <c r="C606" s="20"/>
    </row>
    <row r="607" spans="3:3" ht="12.75">
      <c r="C607" s="20"/>
    </row>
    <row r="608" spans="3:3" ht="12.75">
      <c r="C608" s="20"/>
    </row>
    <row r="609" spans="3:3" ht="12.75">
      <c r="C609" s="20"/>
    </row>
    <row r="610" spans="3:3" ht="12.75">
      <c r="C610" s="20"/>
    </row>
    <row r="611" spans="3:3" ht="12.75">
      <c r="C611" s="20"/>
    </row>
    <row r="612" spans="3:3" ht="12.75">
      <c r="C612" s="20"/>
    </row>
    <row r="613" spans="3:3" ht="12.75">
      <c r="C613" s="20"/>
    </row>
    <row r="614" spans="3:3" ht="12.75">
      <c r="C614" s="20"/>
    </row>
    <row r="615" spans="3:3" ht="12.75">
      <c r="C615" s="20"/>
    </row>
    <row r="616" spans="3:3" ht="12.75">
      <c r="C616" s="20"/>
    </row>
    <row r="617" spans="3:3" ht="12.75">
      <c r="C617" s="20"/>
    </row>
    <row r="618" spans="3:3" ht="12.75">
      <c r="C618" s="20"/>
    </row>
    <row r="619" spans="3:3" ht="12.75">
      <c r="C619" s="20"/>
    </row>
    <row r="620" spans="3:3" ht="12.75">
      <c r="C620" s="20"/>
    </row>
    <row r="621" spans="3:3" ht="12.75">
      <c r="C621" s="20"/>
    </row>
    <row r="622" spans="3:3" ht="12.75">
      <c r="C622" s="20"/>
    </row>
    <row r="623" spans="3:3" ht="12.75">
      <c r="C623" s="20"/>
    </row>
    <row r="624" spans="3:3" ht="12.75">
      <c r="C624" s="20"/>
    </row>
    <row r="625" spans="3:3" ht="12.75">
      <c r="C625" s="20"/>
    </row>
    <row r="626" spans="3:3" ht="12.75">
      <c r="C626" s="20"/>
    </row>
    <row r="627" spans="3:3" ht="12.75">
      <c r="C627" s="20"/>
    </row>
    <row r="628" spans="3:3" ht="12.75">
      <c r="C628" s="20"/>
    </row>
    <row r="629" spans="3:3" ht="12.75">
      <c r="C629" s="20"/>
    </row>
    <row r="630" spans="3:3" ht="12.75">
      <c r="C630" s="20"/>
    </row>
    <row r="631" spans="3:3" ht="12.75">
      <c r="C631" s="20"/>
    </row>
    <row r="632" spans="3:3" ht="12.75">
      <c r="C632" s="20"/>
    </row>
    <row r="633" spans="3:3" ht="12.75">
      <c r="C633" s="20"/>
    </row>
    <row r="634" spans="3:3" ht="12.75">
      <c r="C634" s="20"/>
    </row>
    <row r="635" spans="3:3" ht="12.75">
      <c r="C635" s="20"/>
    </row>
    <row r="636" spans="3:3" ht="12.75">
      <c r="C636" s="20"/>
    </row>
    <row r="637" spans="3:3" ht="12.75">
      <c r="C637" s="20"/>
    </row>
    <row r="638" spans="3:3" ht="12.75">
      <c r="C638" s="20"/>
    </row>
    <row r="639" spans="3:3" ht="12.75">
      <c r="C639" s="20"/>
    </row>
    <row r="640" spans="3:3" ht="12.75">
      <c r="C640" s="20"/>
    </row>
    <row r="641" spans="3:3" ht="12.75">
      <c r="C641" s="20"/>
    </row>
    <row r="642" spans="3:3" ht="12.75">
      <c r="C642" s="20"/>
    </row>
    <row r="643" spans="3:3" ht="12.75">
      <c r="C643" s="20"/>
    </row>
    <row r="644" spans="3:3" ht="12.75">
      <c r="C644" s="20"/>
    </row>
    <row r="645" spans="3:3" ht="12.75">
      <c r="C645" s="20"/>
    </row>
    <row r="646" spans="3:3" ht="12.75">
      <c r="C646" s="20"/>
    </row>
    <row r="647" spans="3:3" ht="12.75">
      <c r="C647" s="20"/>
    </row>
    <row r="648" spans="3:3" ht="12.75">
      <c r="C648" s="20"/>
    </row>
    <row r="649" spans="3:3" ht="12.75">
      <c r="C649" s="20"/>
    </row>
    <row r="650" spans="3:3" ht="12.75">
      <c r="C650" s="20"/>
    </row>
    <row r="651" spans="3:3" ht="12.75">
      <c r="C651" s="20"/>
    </row>
    <row r="652" spans="3:3" ht="12.75">
      <c r="C652" s="20"/>
    </row>
    <row r="653" spans="3:3" ht="12.75">
      <c r="C653" s="20"/>
    </row>
    <row r="654" spans="3:3" ht="12.75">
      <c r="C654" s="20"/>
    </row>
    <row r="655" spans="3:3" ht="12.75">
      <c r="C655" s="20"/>
    </row>
    <row r="656" spans="3:3" ht="12.75">
      <c r="C656" s="20"/>
    </row>
    <row r="657" spans="3:3" ht="12.75">
      <c r="C657" s="20"/>
    </row>
    <row r="658" spans="3:3" ht="12.75">
      <c r="C658" s="20"/>
    </row>
    <row r="659" spans="3:3" ht="12.75">
      <c r="C659" s="20"/>
    </row>
    <row r="660" spans="3:3" ht="12.75">
      <c r="C660" s="20"/>
    </row>
    <row r="661" spans="3:3" ht="12.75">
      <c r="C661" s="20"/>
    </row>
    <row r="662" spans="3:3" ht="12.75">
      <c r="C662" s="20"/>
    </row>
    <row r="663" spans="3:3" ht="12.75">
      <c r="C663" s="20"/>
    </row>
    <row r="664" spans="3:3" ht="12.75">
      <c r="C664" s="20"/>
    </row>
    <row r="665" spans="3:3" ht="12.75">
      <c r="C665" s="20"/>
    </row>
    <row r="666" spans="3:3" ht="12.75">
      <c r="C666" s="20"/>
    </row>
    <row r="667" spans="3:3" ht="12.75">
      <c r="C667" s="20"/>
    </row>
    <row r="668" spans="3:3" ht="12.75">
      <c r="C668" s="20"/>
    </row>
    <row r="669" spans="3:3" ht="12.75">
      <c r="C669" s="20"/>
    </row>
    <row r="670" spans="3:3" ht="12.75">
      <c r="C670" s="20"/>
    </row>
    <row r="671" spans="3:3" ht="12.75">
      <c r="C671" s="20"/>
    </row>
    <row r="672" spans="3:3" ht="12.75">
      <c r="C672" s="20"/>
    </row>
    <row r="673" spans="3:3" ht="12.75">
      <c r="C673" s="20"/>
    </row>
    <row r="674" spans="3:3" ht="12.75">
      <c r="C674" s="20"/>
    </row>
    <row r="675" spans="3:3" ht="12.75">
      <c r="C675" s="20"/>
    </row>
    <row r="676" spans="3:3" ht="12.75">
      <c r="C676" s="20"/>
    </row>
    <row r="677" spans="3:3" ht="12.75">
      <c r="C677" s="20"/>
    </row>
    <row r="678" spans="3:3" ht="12.75">
      <c r="C678" s="20"/>
    </row>
    <row r="679" spans="3:3" ht="12.75">
      <c r="C679" s="20"/>
    </row>
    <row r="680" spans="3:3" ht="12.75">
      <c r="C680" s="20"/>
    </row>
    <row r="681" spans="3:3" ht="12.75">
      <c r="C681" s="20"/>
    </row>
    <row r="682" spans="3:3" ht="12.75">
      <c r="C682" s="20"/>
    </row>
    <row r="683" spans="3:3" ht="12.75">
      <c r="C683" s="20"/>
    </row>
    <row r="684" spans="3:3" ht="12.75">
      <c r="C684" s="20"/>
    </row>
    <row r="685" spans="3:3" ht="12.75">
      <c r="C685" s="20"/>
    </row>
    <row r="686" spans="3:3" ht="12.75">
      <c r="C686" s="20"/>
    </row>
    <row r="687" spans="3:3" ht="12.75">
      <c r="C687" s="20"/>
    </row>
    <row r="688" spans="3:3" ht="12.75">
      <c r="C688" s="20"/>
    </row>
    <row r="689" spans="3:3" ht="12.75">
      <c r="C689" s="20"/>
    </row>
    <row r="690" spans="3:3" ht="12.75">
      <c r="C690" s="20"/>
    </row>
    <row r="691" spans="3:3" ht="12.75">
      <c r="C691" s="20"/>
    </row>
    <row r="692" spans="3:3" ht="12.75">
      <c r="C692" s="20"/>
    </row>
    <row r="693" spans="3:3" ht="12.75">
      <c r="C693" s="20"/>
    </row>
    <row r="694" spans="3:3" ht="12.75">
      <c r="C694" s="20"/>
    </row>
    <row r="695" spans="3:3" ht="12.75">
      <c r="C695" s="20"/>
    </row>
    <row r="696" spans="3:3" ht="12.75">
      <c r="C696" s="20"/>
    </row>
    <row r="697" spans="3:3" ht="12.75">
      <c r="C697" s="20"/>
    </row>
    <row r="698" spans="3:3" ht="12.75">
      <c r="C698" s="20"/>
    </row>
    <row r="699" spans="3:3" ht="12.75">
      <c r="C699" s="20"/>
    </row>
    <row r="700" spans="3:3" ht="12.75">
      <c r="C700" s="20"/>
    </row>
    <row r="701" spans="3:3" ht="12.75">
      <c r="C701" s="20"/>
    </row>
    <row r="702" spans="3:3" ht="12.75">
      <c r="C702" s="20"/>
    </row>
    <row r="703" spans="3:3" ht="12.75">
      <c r="C703" s="20"/>
    </row>
    <row r="704" spans="3:3" ht="12.75">
      <c r="C704" s="20"/>
    </row>
    <row r="705" spans="3:3" ht="12.75">
      <c r="C705" s="20"/>
    </row>
    <row r="706" spans="3:3" ht="12.75">
      <c r="C706" s="20"/>
    </row>
    <row r="707" spans="3:3" ht="12.75">
      <c r="C707" s="20"/>
    </row>
    <row r="708" spans="3:3" ht="12.75">
      <c r="C708" s="20"/>
    </row>
    <row r="709" spans="3:3" ht="12.75">
      <c r="C709" s="20"/>
    </row>
    <row r="710" spans="3:3" ht="12.75">
      <c r="C710" s="20"/>
    </row>
    <row r="711" spans="3:3" ht="12.75">
      <c r="C711" s="20"/>
    </row>
    <row r="712" spans="3:3" ht="12.75">
      <c r="C712" s="20"/>
    </row>
    <row r="713" spans="3:3" ht="12.75">
      <c r="C713" s="20"/>
    </row>
    <row r="714" spans="3:3" ht="12.75">
      <c r="C714" s="20"/>
    </row>
    <row r="715" spans="3:3" ht="12.75">
      <c r="C715" s="20"/>
    </row>
    <row r="716" spans="3:3" ht="12.75">
      <c r="C716" s="20"/>
    </row>
    <row r="717" spans="3:3" ht="12.75">
      <c r="C717" s="20"/>
    </row>
    <row r="718" spans="3:3" ht="12.75">
      <c r="C718" s="20"/>
    </row>
    <row r="719" spans="3:3" ht="12.75">
      <c r="C719" s="20"/>
    </row>
    <row r="720" spans="3:3" ht="12.75">
      <c r="C720" s="20"/>
    </row>
    <row r="721" spans="3:3" ht="12.75">
      <c r="C721" s="20"/>
    </row>
    <row r="722" spans="3:3" ht="12.75">
      <c r="C722" s="20"/>
    </row>
    <row r="723" spans="3:3" ht="12.75">
      <c r="C723" s="20"/>
    </row>
    <row r="724" spans="3:3" ht="12.75">
      <c r="C724" s="20"/>
    </row>
    <row r="725" spans="3:3" ht="12.75">
      <c r="C725" s="20"/>
    </row>
    <row r="726" spans="3:3" ht="12.75">
      <c r="C726" s="20"/>
    </row>
    <row r="727" spans="3:3" ht="12.75">
      <c r="C727" s="20"/>
    </row>
    <row r="728" spans="3:3" ht="12.75">
      <c r="C728" s="20"/>
    </row>
    <row r="729" spans="3:3" ht="12.75">
      <c r="C729" s="20"/>
    </row>
    <row r="730" spans="3:3" ht="12.75">
      <c r="C730" s="20"/>
    </row>
    <row r="731" spans="3:3" ht="12.75">
      <c r="C731" s="20"/>
    </row>
    <row r="732" spans="3:3" ht="12.75">
      <c r="C732" s="20"/>
    </row>
    <row r="733" spans="3:3" ht="12.75">
      <c r="C733" s="20"/>
    </row>
    <row r="734" spans="3:3" ht="12.75">
      <c r="C734" s="20"/>
    </row>
    <row r="735" spans="3:3" ht="12.75">
      <c r="C735" s="20"/>
    </row>
    <row r="736" spans="3:3" ht="12.75">
      <c r="C736" s="20"/>
    </row>
    <row r="737" spans="3:3" ht="12.75">
      <c r="C737" s="20"/>
    </row>
    <row r="738" spans="3:3" ht="12.75">
      <c r="C738" s="20"/>
    </row>
    <row r="739" spans="3:3" ht="12.75">
      <c r="C739" s="20"/>
    </row>
    <row r="740" spans="3:3" ht="12.75">
      <c r="C740" s="20"/>
    </row>
    <row r="741" spans="3:3" ht="12.75">
      <c r="C741" s="20"/>
    </row>
    <row r="742" spans="3:3" ht="12.75">
      <c r="C742" s="20"/>
    </row>
    <row r="743" spans="3:3" ht="12.75">
      <c r="C743" s="20"/>
    </row>
    <row r="744" spans="3:3" ht="12.75">
      <c r="C744" s="20"/>
    </row>
    <row r="745" spans="3:3" ht="12.75">
      <c r="C745" s="20"/>
    </row>
    <row r="746" spans="3:3" ht="12.75">
      <c r="C746" s="20"/>
    </row>
    <row r="747" spans="3:3" ht="12.75">
      <c r="C747" s="20"/>
    </row>
    <row r="748" spans="3:3" ht="12.75">
      <c r="C748" s="20"/>
    </row>
    <row r="749" spans="3:3" ht="12.75">
      <c r="C749" s="20"/>
    </row>
    <row r="750" spans="3:3" ht="12.75">
      <c r="C750" s="20"/>
    </row>
    <row r="751" spans="3:3" ht="12.75">
      <c r="C751" s="20"/>
    </row>
    <row r="752" spans="3:3" ht="12.75">
      <c r="C752" s="20"/>
    </row>
    <row r="753" spans="3:3" ht="12.75">
      <c r="C753" s="20"/>
    </row>
    <row r="754" spans="3:3" ht="12.75">
      <c r="C754" s="20"/>
    </row>
    <row r="755" spans="3:3" ht="12.75">
      <c r="C755" s="20"/>
    </row>
    <row r="756" spans="3:3" ht="12.75">
      <c r="C756" s="20"/>
    </row>
    <row r="757" spans="3:3" ht="12.75">
      <c r="C757" s="20"/>
    </row>
    <row r="758" spans="3:3" ht="12.75">
      <c r="C758" s="20"/>
    </row>
    <row r="759" spans="3:3" ht="12.75">
      <c r="C759" s="20"/>
    </row>
    <row r="760" spans="3:3" ht="12.75">
      <c r="C760" s="20"/>
    </row>
    <row r="761" spans="3:3" ht="12.75">
      <c r="C761" s="20"/>
    </row>
    <row r="762" spans="3:3" ht="12.75">
      <c r="C762" s="20"/>
    </row>
    <row r="763" spans="3:3" ht="12.75">
      <c r="C763" s="20"/>
    </row>
    <row r="764" spans="3:3" ht="12.75">
      <c r="C764" s="20"/>
    </row>
    <row r="765" spans="3:3" ht="12.75">
      <c r="C765" s="20"/>
    </row>
    <row r="766" spans="3:3" ht="12.75">
      <c r="C766" s="20"/>
    </row>
    <row r="767" spans="3:3" ht="12.75">
      <c r="C767" s="20"/>
    </row>
    <row r="768" spans="3:3" ht="12.75">
      <c r="C768" s="20"/>
    </row>
    <row r="769" spans="3:3" ht="12.75">
      <c r="C769" s="20"/>
    </row>
    <row r="770" spans="3:3" ht="12.75">
      <c r="C770" s="20"/>
    </row>
    <row r="771" spans="3:3" ht="12.75">
      <c r="C771" s="20"/>
    </row>
    <row r="772" spans="3:3" ht="12.75">
      <c r="C772" s="20"/>
    </row>
    <row r="773" spans="3:3" ht="12.75">
      <c r="C773" s="20"/>
    </row>
    <row r="774" spans="3:3" ht="12.75">
      <c r="C774" s="20"/>
    </row>
    <row r="775" spans="3:3" ht="12.75">
      <c r="C775" s="20"/>
    </row>
    <row r="776" spans="3:3" ht="12.75">
      <c r="C776" s="20"/>
    </row>
    <row r="777" spans="3:3" ht="12.75">
      <c r="C777" s="20"/>
    </row>
    <row r="778" spans="3:3" ht="12.75">
      <c r="C778" s="20"/>
    </row>
    <row r="779" spans="3:3" ht="12.75">
      <c r="C779" s="20"/>
    </row>
    <row r="780" spans="3:3" ht="12.75">
      <c r="C780" s="20"/>
    </row>
    <row r="781" spans="3:3" ht="12.75">
      <c r="C781" s="20"/>
    </row>
    <row r="782" spans="3:3" ht="12.75">
      <c r="C782" s="20"/>
    </row>
    <row r="783" spans="3:3" ht="12.75">
      <c r="C783" s="20"/>
    </row>
    <row r="784" spans="3:3" ht="12.75">
      <c r="C784" s="20"/>
    </row>
    <row r="785" spans="3:3" ht="12.75">
      <c r="C785" s="20"/>
    </row>
    <row r="786" spans="3:3" ht="12.75">
      <c r="C786" s="20"/>
    </row>
    <row r="787" spans="3:3" ht="12.75">
      <c r="C787" s="20"/>
    </row>
    <row r="788" spans="3:3" ht="12.75">
      <c r="C788" s="20"/>
    </row>
    <row r="789" spans="3:3" ht="12.75">
      <c r="C789" s="20"/>
    </row>
    <row r="790" spans="3:3" ht="12.75">
      <c r="C790" s="20"/>
    </row>
    <row r="791" spans="3:3" ht="12.75">
      <c r="C791" s="20"/>
    </row>
    <row r="792" spans="3:3" ht="12.75">
      <c r="C792" s="20"/>
    </row>
    <row r="793" spans="3:3" ht="12.75">
      <c r="C793" s="20"/>
    </row>
    <row r="794" spans="3:3" ht="12.75">
      <c r="C794" s="20"/>
    </row>
    <row r="795" spans="3:3" ht="12.75">
      <c r="C795" s="20"/>
    </row>
    <row r="796" spans="3:3" ht="12.75">
      <c r="C796" s="20"/>
    </row>
    <row r="797" spans="3:3" ht="12.75">
      <c r="C797" s="20"/>
    </row>
    <row r="798" spans="3:3" ht="12.75">
      <c r="C798" s="20"/>
    </row>
    <row r="799" spans="3:3" ht="12.75">
      <c r="C799" s="20"/>
    </row>
    <row r="800" spans="3:3" ht="12.75">
      <c r="C800" s="20"/>
    </row>
    <row r="801" spans="3:3" ht="12.75">
      <c r="C801" s="20"/>
    </row>
    <row r="802" spans="3:3" ht="12.75">
      <c r="C802" s="20"/>
    </row>
    <row r="803" spans="3:3" ht="12.75">
      <c r="C803" s="20"/>
    </row>
    <row r="804" spans="3:3" ht="12.75">
      <c r="C804" s="20"/>
    </row>
    <row r="805" spans="3:3" ht="12.75">
      <c r="C805" s="20"/>
    </row>
    <row r="806" spans="3:3" ht="12.75">
      <c r="C806" s="20"/>
    </row>
    <row r="807" spans="3:3" ht="12.75">
      <c r="C807" s="20"/>
    </row>
    <row r="808" spans="3:3" ht="12.75">
      <c r="C808" s="20"/>
    </row>
    <row r="809" spans="3:3" ht="12.75">
      <c r="C809" s="20"/>
    </row>
    <row r="810" spans="3:3" ht="12.75">
      <c r="C810" s="20"/>
    </row>
    <row r="811" spans="3:3" ht="12.75">
      <c r="C811" s="20"/>
    </row>
    <row r="812" spans="3:3" ht="12.75">
      <c r="C812" s="20"/>
    </row>
    <row r="813" spans="3:3" ht="12.75">
      <c r="C813" s="20"/>
    </row>
    <row r="814" spans="3:3" ht="12.75">
      <c r="C814" s="20"/>
    </row>
    <row r="815" spans="3:3" ht="12.75">
      <c r="C815" s="20"/>
    </row>
    <row r="816" spans="3:3" ht="12.75">
      <c r="C816" s="20"/>
    </row>
    <row r="817" spans="3:3" ht="12.75">
      <c r="C817" s="20"/>
    </row>
    <row r="818" spans="3:3" ht="12.75">
      <c r="C818" s="20"/>
    </row>
    <row r="819" spans="3:3" ht="12.75">
      <c r="C819" s="20"/>
    </row>
    <row r="820" spans="3:3" ht="12.75">
      <c r="C820" s="20"/>
    </row>
    <row r="821" spans="3:3" ht="12.75">
      <c r="C821" s="20"/>
    </row>
    <row r="822" spans="3:3" ht="12.75">
      <c r="C822" s="20"/>
    </row>
    <row r="823" spans="3:3" ht="12.75">
      <c r="C823" s="20"/>
    </row>
    <row r="824" spans="3:3" ht="12.75">
      <c r="C824" s="20"/>
    </row>
    <row r="825" spans="3:3" ht="12.75">
      <c r="C825" s="20"/>
    </row>
    <row r="826" spans="3:3" ht="12.75">
      <c r="C826" s="20"/>
    </row>
    <row r="827" spans="3:3" ht="12.75">
      <c r="C827" s="20"/>
    </row>
    <row r="828" spans="3:3" ht="12.75">
      <c r="C828" s="20"/>
    </row>
    <row r="829" spans="3:3" ht="12.75">
      <c r="C829" s="20"/>
    </row>
    <row r="830" spans="3:3" ht="12.75">
      <c r="C830" s="20"/>
    </row>
    <row r="831" spans="3:3" ht="12.75">
      <c r="C831" s="20"/>
    </row>
    <row r="832" spans="3:3" ht="12.75">
      <c r="C832" s="20"/>
    </row>
    <row r="833" spans="3:3" ht="12.75">
      <c r="C833" s="20"/>
    </row>
    <row r="834" spans="3:3" ht="12.75">
      <c r="C834" s="20"/>
    </row>
    <row r="835" spans="3:3" ht="12.75">
      <c r="C835" s="20"/>
    </row>
    <row r="836" spans="3:3" ht="12.75">
      <c r="C836" s="20"/>
    </row>
    <row r="837" spans="3:3" ht="12.75">
      <c r="C837" s="20"/>
    </row>
    <row r="838" spans="3:3" ht="12.75">
      <c r="C838" s="20"/>
    </row>
    <row r="839" spans="3:3" ht="12.75">
      <c r="C839" s="20"/>
    </row>
    <row r="840" spans="3:3" ht="12.75">
      <c r="C840" s="20"/>
    </row>
    <row r="841" spans="3:3" ht="12.75">
      <c r="C841" s="20"/>
    </row>
    <row r="842" spans="3:3" ht="12.75">
      <c r="C842" s="20"/>
    </row>
    <row r="843" spans="3:3" ht="12.75">
      <c r="C843" s="20"/>
    </row>
    <row r="844" spans="3:3" ht="12.75">
      <c r="C844" s="20"/>
    </row>
    <row r="845" spans="3:3" ht="12.75">
      <c r="C845" s="20"/>
    </row>
    <row r="846" spans="3:3" ht="12.75">
      <c r="C846" s="20"/>
    </row>
    <row r="847" spans="3:3" ht="12.75">
      <c r="C847" s="20"/>
    </row>
    <row r="848" spans="3:3" ht="12.75">
      <c r="C848" s="20"/>
    </row>
    <row r="849" spans="3:3" ht="12.75">
      <c r="C849" s="20"/>
    </row>
    <row r="850" spans="3:3" ht="12.75">
      <c r="C850" s="20"/>
    </row>
    <row r="851" spans="3:3" ht="12.75">
      <c r="C851" s="20"/>
    </row>
    <row r="852" spans="3:3" ht="12.75">
      <c r="C852" s="20"/>
    </row>
    <row r="853" spans="3:3" ht="12.75">
      <c r="C853" s="20"/>
    </row>
    <row r="854" spans="3:3" ht="12.75">
      <c r="C854" s="20"/>
    </row>
    <row r="855" spans="3:3" ht="12.75">
      <c r="C855" s="20"/>
    </row>
    <row r="856" spans="3:3" ht="12.75">
      <c r="C856" s="20"/>
    </row>
    <row r="857" spans="3:3" ht="12.75">
      <c r="C857" s="20"/>
    </row>
    <row r="858" spans="3:3" ht="12.75">
      <c r="C858" s="20"/>
    </row>
    <row r="859" spans="3:3" ht="12.75">
      <c r="C859" s="20"/>
    </row>
    <row r="860" spans="3:3" ht="12.75">
      <c r="C860" s="20"/>
    </row>
    <row r="861" spans="3:3" ht="12.75">
      <c r="C861" s="20"/>
    </row>
    <row r="862" spans="3:3" ht="12.75">
      <c r="C862" s="20"/>
    </row>
    <row r="863" spans="3:3" ht="12.75">
      <c r="C863" s="20"/>
    </row>
    <row r="864" spans="3:3" ht="12.75">
      <c r="C864" s="20"/>
    </row>
    <row r="865" spans="3:3" ht="12.75">
      <c r="C865" s="20"/>
    </row>
    <row r="866" spans="3:3" ht="12.75">
      <c r="C866" s="20"/>
    </row>
    <row r="867" spans="3:3" ht="12.75">
      <c r="C867" s="20"/>
    </row>
    <row r="868" spans="3:3" ht="12.75">
      <c r="C868" s="20"/>
    </row>
    <row r="869" spans="3:3" ht="12.75">
      <c r="C869" s="20"/>
    </row>
    <row r="870" spans="3:3" ht="12.75">
      <c r="C870" s="20"/>
    </row>
    <row r="871" spans="3:3" ht="12.75">
      <c r="C871" s="20"/>
    </row>
    <row r="872" spans="3:3" ht="12.75">
      <c r="C872" s="20"/>
    </row>
    <row r="873" spans="3:3" ht="12.75">
      <c r="C873" s="20"/>
    </row>
    <row r="874" spans="3:3" ht="12.75">
      <c r="C874" s="20"/>
    </row>
    <row r="875" spans="3:3" ht="12.75">
      <c r="C875" s="20"/>
    </row>
    <row r="876" spans="3:3" ht="12.75">
      <c r="C876" s="20"/>
    </row>
    <row r="877" spans="3:3" ht="12.75">
      <c r="C877" s="20"/>
    </row>
    <row r="878" spans="3:3" ht="12.75">
      <c r="C878" s="20"/>
    </row>
    <row r="879" spans="3:3" ht="12.75">
      <c r="C879" s="20"/>
    </row>
    <row r="880" spans="3:3" ht="12.75">
      <c r="C880" s="20"/>
    </row>
    <row r="881" spans="3:3" ht="12.75">
      <c r="C881" s="20"/>
    </row>
    <row r="882" spans="3:3" ht="12.75">
      <c r="C882" s="20"/>
    </row>
    <row r="883" spans="3:3" ht="12.75">
      <c r="C883" s="20"/>
    </row>
    <row r="884" spans="3:3" ht="12.75">
      <c r="C884" s="20"/>
    </row>
    <row r="885" spans="3:3" ht="12.75">
      <c r="C885" s="20"/>
    </row>
    <row r="886" spans="3:3" ht="12.75">
      <c r="C886" s="20"/>
    </row>
    <row r="887" spans="3:3" ht="12.75">
      <c r="C887" s="20"/>
    </row>
    <row r="888" spans="3:3" ht="12.75">
      <c r="C888" s="20"/>
    </row>
    <row r="889" spans="3:3" ht="12.75">
      <c r="C889" s="20"/>
    </row>
    <row r="890" spans="3:3" ht="12.75">
      <c r="C890" s="20"/>
    </row>
    <row r="891" spans="3:3" ht="12.75">
      <c r="C891" s="20"/>
    </row>
    <row r="892" spans="3:3" ht="12.75">
      <c r="C892" s="20"/>
    </row>
    <row r="893" spans="3:3" ht="12.75">
      <c r="C893" s="20"/>
    </row>
    <row r="894" spans="3:3" ht="12.75">
      <c r="C894" s="20"/>
    </row>
    <row r="895" spans="3:3" ht="12.75">
      <c r="C895" s="20"/>
    </row>
    <row r="896" spans="3:3" ht="12.75">
      <c r="C896" s="20"/>
    </row>
    <row r="897" spans="3:3" ht="12.75">
      <c r="C897" s="20"/>
    </row>
    <row r="898" spans="3:3" ht="12.75">
      <c r="C898" s="20"/>
    </row>
    <row r="899" spans="3:3" ht="12.75">
      <c r="C899" s="20"/>
    </row>
    <row r="900" spans="3:3" ht="12.75">
      <c r="C900" s="20"/>
    </row>
    <row r="901" spans="3:3" ht="12.75">
      <c r="C901" s="20"/>
    </row>
    <row r="902" spans="3:3" ht="12.75">
      <c r="C902" s="20"/>
    </row>
    <row r="903" spans="3:3" ht="12.75">
      <c r="C903" s="20"/>
    </row>
    <row r="904" spans="3:3" ht="12.75">
      <c r="C904" s="20"/>
    </row>
    <row r="905" spans="3:3" ht="12.75">
      <c r="C905" s="20"/>
    </row>
    <row r="906" spans="3:3" ht="12.75">
      <c r="C906" s="20"/>
    </row>
    <row r="907" spans="3:3" ht="12.75">
      <c r="C907" s="20"/>
    </row>
    <row r="908" spans="3:3" ht="12.75">
      <c r="C908" s="20"/>
    </row>
    <row r="909" spans="3:3" ht="12.75">
      <c r="C909" s="20"/>
    </row>
    <row r="910" spans="3:3" ht="12.75">
      <c r="C910" s="20"/>
    </row>
    <row r="911" spans="3:3" ht="12.75">
      <c r="C911" s="20"/>
    </row>
    <row r="912" spans="3:3" ht="12.75">
      <c r="C912" s="20"/>
    </row>
    <row r="913" spans="3:3" ht="12.75">
      <c r="C913" s="20"/>
    </row>
    <row r="914" spans="3:3" ht="12.75">
      <c r="C914" s="20"/>
    </row>
    <row r="915" spans="3:3" ht="12.75">
      <c r="C915" s="20"/>
    </row>
    <row r="916" spans="3:3" ht="12.75">
      <c r="C916" s="20"/>
    </row>
    <row r="917" spans="3:3" ht="12.75">
      <c r="C917" s="20"/>
    </row>
    <row r="918" spans="3:3" ht="12.75">
      <c r="C918" s="20"/>
    </row>
    <row r="919" spans="3:3" ht="12.75">
      <c r="C919" s="20"/>
    </row>
    <row r="920" spans="3:3" ht="12.75">
      <c r="C920" s="20"/>
    </row>
    <row r="921" spans="3:3" ht="12.75">
      <c r="C921" s="20"/>
    </row>
    <row r="922" spans="3:3" ht="12.75">
      <c r="C922" s="20"/>
    </row>
    <row r="923" spans="3:3" ht="12.75">
      <c r="C923" s="20"/>
    </row>
    <row r="924" spans="3:3" ht="12.75">
      <c r="C924" s="20"/>
    </row>
    <row r="925" spans="3:3" ht="12.75">
      <c r="C925" s="20"/>
    </row>
    <row r="926" spans="3:3" ht="12.75">
      <c r="C926" s="20"/>
    </row>
    <row r="927" spans="3:3" ht="12.75">
      <c r="C927" s="20"/>
    </row>
    <row r="928" spans="3:3" ht="12.75">
      <c r="C928" s="20"/>
    </row>
    <row r="929" spans="3:3" ht="12.75">
      <c r="C929" s="20"/>
    </row>
    <row r="930" spans="3:3" ht="12.75">
      <c r="C930" s="20"/>
    </row>
    <row r="931" spans="3:3" ht="12.75">
      <c r="C931" s="20"/>
    </row>
    <row r="932" spans="3:3" ht="12.75">
      <c r="C932" s="20"/>
    </row>
    <row r="933" spans="3:3" ht="12.75">
      <c r="C933" s="20"/>
    </row>
    <row r="934" spans="3:3" ht="12.75">
      <c r="C934" s="20"/>
    </row>
    <row r="935" spans="3:3" ht="12.75">
      <c r="C935" s="20"/>
    </row>
    <row r="936" spans="3:3" ht="12.75">
      <c r="C936" s="20"/>
    </row>
    <row r="937" spans="3:3" ht="12.75">
      <c r="C937" s="20"/>
    </row>
    <row r="938" spans="3:3" ht="12.75">
      <c r="C938" s="20"/>
    </row>
    <row r="939" spans="3:3" ht="12.75">
      <c r="C939" s="20"/>
    </row>
    <row r="940" spans="3:3" ht="12.75">
      <c r="C940" s="20"/>
    </row>
    <row r="941" spans="3:3" ht="12.75">
      <c r="C941" s="20"/>
    </row>
    <row r="942" spans="3:3" ht="12.75">
      <c r="C942" s="20"/>
    </row>
    <row r="943" spans="3:3" ht="12.75">
      <c r="C943" s="20"/>
    </row>
    <row r="944" spans="3:3" ht="12.75">
      <c r="C944" s="20"/>
    </row>
    <row r="945" spans="3:3" ht="12.75">
      <c r="C945" s="20"/>
    </row>
    <row r="946" spans="3:3" ht="12.75">
      <c r="C946" s="20"/>
    </row>
    <row r="947" spans="3:3" ht="12.75">
      <c r="C947" s="20"/>
    </row>
    <row r="948" spans="3:3" ht="12.75">
      <c r="C948" s="20"/>
    </row>
    <row r="949" spans="3:3" ht="12.75">
      <c r="C949" s="20"/>
    </row>
    <row r="950" spans="3:3" ht="12.75">
      <c r="C950" s="20"/>
    </row>
    <row r="951" spans="3:3" ht="12.75">
      <c r="C951" s="20"/>
    </row>
    <row r="952" spans="3:3" ht="12.75">
      <c r="C952" s="20"/>
    </row>
    <row r="953" spans="3:3" ht="12.75">
      <c r="C953" s="20"/>
    </row>
    <row r="954" spans="3:3" ht="12.75">
      <c r="C954" s="20"/>
    </row>
    <row r="955" spans="3:3" ht="12.75">
      <c r="C955" s="20"/>
    </row>
    <row r="956" spans="3:3" ht="12.75">
      <c r="C956" s="20"/>
    </row>
    <row r="957" spans="3:3" ht="12.75">
      <c r="C957" s="20"/>
    </row>
    <row r="958" spans="3:3" ht="12.75">
      <c r="C958" s="20"/>
    </row>
    <row r="959" spans="3:3" ht="12.75">
      <c r="C959" s="20"/>
    </row>
    <row r="960" spans="3:3" ht="12.75">
      <c r="C960" s="20"/>
    </row>
    <row r="961" spans="3:3" ht="12.75">
      <c r="C961" s="20"/>
    </row>
    <row r="962" spans="3:3" ht="12.75">
      <c r="C962" s="20"/>
    </row>
    <row r="963" spans="3:3" ht="12.75">
      <c r="C963" s="20"/>
    </row>
    <row r="964" spans="3:3" ht="12.75">
      <c r="C964" s="20"/>
    </row>
    <row r="965" spans="3:3" ht="12.75">
      <c r="C965" s="20"/>
    </row>
    <row r="966" spans="3:3" ht="12.75">
      <c r="C966" s="20"/>
    </row>
    <row r="967" spans="3:3" ht="12.75">
      <c r="C967" s="20"/>
    </row>
    <row r="968" spans="3:3" ht="12.75">
      <c r="C968" s="20"/>
    </row>
    <row r="969" spans="3:3" ht="12.75">
      <c r="C969" s="20"/>
    </row>
    <row r="970" spans="3:3" ht="12.75">
      <c r="C970" s="20"/>
    </row>
    <row r="971" spans="3:3" ht="12.75">
      <c r="C971" s="20"/>
    </row>
    <row r="972" spans="3:3" ht="12.75">
      <c r="C972" s="20"/>
    </row>
    <row r="973" spans="3:3" ht="12.75">
      <c r="C973" s="20"/>
    </row>
    <row r="974" spans="3:3" ht="12.75">
      <c r="C974" s="20"/>
    </row>
    <row r="975" spans="3:3" ht="12.75">
      <c r="C975" s="20"/>
    </row>
    <row r="976" spans="3:3" ht="12.75">
      <c r="C976" s="20"/>
    </row>
    <row r="977" spans="3:3" ht="12.75">
      <c r="C977" s="20"/>
    </row>
    <row r="978" spans="3:3" ht="12.75">
      <c r="C978" s="20"/>
    </row>
    <row r="979" spans="3:3" ht="12.75">
      <c r="C979" s="20"/>
    </row>
    <row r="980" spans="3:3" ht="12.75">
      <c r="C980" s="20"/>
    </row>
    <row r="981" spans="3:3" ht="12.75">
      <c r="C981" s="20"/>
    </row>
    <row r="982" spans="3:3" ht="12.75">
      <c r="C982" s="20"/>
    </row>
    <row r="983" spans="3:3" ht="12.75">
      <c r="C983" s="20"/>
    </row>
    <row r="984" spans="3:3" ht="12.75">
      <c r="C984" s="20"/>
    </row>
    <row r="985" spans="3:3" ht="12.75">
      <c r="C985" s="20"/>
    </row>
    <row r="986" spans="3:3" ht="12.75">
      <c r="C986" s="20"/>
    </row>
    <row r="987" spans="3:3" ht="12.75">
      <c r="C987" s="20"/>
    </row>
    <row r="988" spans="3:3" ht="12.75">
      <c r="C988" s="20"/>
    </row>
    <row r="989" spans="3:3" ht="12.75">
      <c r="C989" s="20"/>
    </row>
    <row r="990" spans="3:3" ht="12.75">
      <c r="C990" s="20"/>
    </row>
    <row r="991" spans="3:3" ht="12.75">
      <c r="C991" s="20"/>
    </row>
    <row r="992" spans="3:3" ht="12.75">
      <c r="C992" s="20"/>
    </row>
    <row r="993" spans="3:3" ht="12.75">
      <c r="C993" s="20"/>
    </row>
    <row r="994" spans="3:3" ht="12.75">
      <c r="C994" s="20"/>
    </row>
    <row r="995" spans="3:3" ht="12.75">
      <c r="C995" s="20"/>
    </row>
    <row r="996" spans="3:3" ht="12.75">
      <c r="C996" s="20"/>
    </row>
    <row r="997" spans="3:3" ht="12.75">
      <c r="C997" s="20"/>
    </row>
    <row r="998" spans="3:3" ht="12.75">
      <c r="C998" s="20"/>
    </row>
    <row r="999" spans="3:3" ht="12.75">
      <c r="C999" s="20"/>
    </row>
    <row r="1000" spans="3:3" ht="12.75">
      <c r="C1000" s="20"/>
    </row>
  </sheetData>
  <hyperlinks>
    <hyperlink ref="B2" r:id="rId1" xr:uid="{00000000-0004-0000-1600-000000000000}"/>
    <hyperlink ref="C2" r:id="rId2" xr:uid="{00000000-0004-0000-1600-000001000000}"/>
    <hyperlink ref="B3" r:id="rId3" xr:uid="{00000000-0004-0000-1600-000002000000}"/>
    <hyperlink ref="C3" r:id="rId4" xr:uid="{00000000-0004-0000-1600-000003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outlinePr summaryBelow="0" summaryRight="0"/>
  </sheetPr>
  <dimension ref="B2:J1640"/>
  <sheetViews>
    <sheetView workbookViewId="0"/>
  </sheetViews>
  <sheetFormatPr defaultColWidth="12.5703125" defaultRowHeight="15.75" customHeight="1"/>
  <cols>
    <col min="2" max="2" width="53.42578125" customWidth="1"/>
    <col min="3" max="3" width="20.7109375" customWidth="1"/>
  </cols>
  <sheetData>
    <row r="2" spans="2:10" ht="15" hidden="1">
      <c r="J2" s="65"/>
    </row>
    <row r="3" spans="2:10" ht="15" hidden="1">
      <c r="J3" s="65"/>
    </row>
    <row r="4" spans="2:10" ht="15" hidden="1">
      <c r="B4" s="64" t="s">
        <v>1831</v>
      </c>
      <c r="C4" s="118" t="s">
        <v>4617</v>
      </c>
      <c r="D4" s="218">
        <v>0</v>
      </c>
      <c r="E4" s="218">
        <v>2</v>
      </c>
      <c r="F4" s="219">
        <v>0</v>
      </c>
      <c r="G4" s="220">
        <v>75</v>
      </c>
      <c r="J4" s="65"/>
    </row>
    <row r="5" spans="2:10" ht="15" hidden="1">
      <c r="B5" s="64" t="s">
        <v>1831</v>
      </c>
      <c r="C5" s="118" t="s">
        <v>5780</v>
      </c>
      <c r="D5" s="218">
        <v>0</v>
      </c>
      <c r="E5" s="218">
        <v>1</v>
      </c>
      <c r="F5" s="219">
        <v>0</v>
      </c>
      <c r="G5" s="220">
        <v>50</v>
      </c>
      <c r="J5" s="65"/>
    </row>
    <row r="6" spans="2:10" ht="15" hidden="1">
      <c r="B6" s="64" t="s">
        <v>1831</v>
      </c>
      <c r="C6" s="118" t="s">
        <v>5781</v>
      </c>
      <c r="D6" s="218">
        <v>0</v>
      </c>
      <c r="E6" s="218">
        <v>1</v>
      </c>
      <c r="F6" s="219">
        <v>0</v>
      </c>
      <c r="G6" s="220">
        <v>66</v>
      </c>
      <c r="J6" s="65"/>
    </row>
    <row r="7" spans="2:10" ht="15" hidden="1">
      <c r="J7" s="65"/>
    </row>
    <row r="8" spans="2:10" ht="15" hidden="1">
      <c r="J8" s="65"/>
    </row>
    <row r="9" spans="2:10" ht="15" hidden="1">
      <c r="J9" s="65"/>
    </row>
    <row r="10" spans="2:10" ht="15" hidden="1">
      <c r="J10" s="65"/>
    </row>
    <row r="11" spans="2:10" ht="15" hidden="1">
      <c r="J11" s="68"/>
    </row>
    <row r="12" spans="2:10" ht="15" hidden="1">
      <c r="J12" s="68"/>
    </row>
    <row r="13" spans="2:10" ht="15" hidden="1">
      <c r="J13" s="68"/>
    </row>
    <row r="14" spans="2:10" ht="15" hidden="1">
      <c r="J14" s="68"/>
    </row>
    <row r="15" spans="2:10" ht="15" hidden="1">
      <c r="J15" s="68"/>
    </row>
    <row r="16" spans="2:10" ht="15" hidden="1">
      <c r="J16" s="68"/>
    </row>
    <row r="17" spans="10:10" ht="15" hidden="1">
      <c r="J17" s="68"/>
    </row>
    <row r="18" spans="10:10" ht="15" hidden="1">
      <c r="J18" s="65"/>
    </row>
    <row r="19" spans="10:10" ht="15" hidden="1">
      <c r="J19" s="65"/>
    </row>
    <row r="20" spans="10:10" ht="15" hidden="1">
      <c r="J20" s="65"/>
    </row>
    <row r="21" spans="10:10" ht="15" hidden="1">
      <c r="J21" s="68"/>
    </row>
    <row r="22" spans="10:10" ht="15" hidden="1">
      <c r="J22" s="65"/>
    </row>
    <row r="23" spans="10:10" ht="15" hidden="1">
      <c r="J23" s="65"/>
    </row>
    <row r="24" spans="10:10" ht="15" hidden="1">
      <c r="J24" s="65"/>
    </row>
    <row r="25" spans="10:10" ht="15" hidden="1">
      <c r="J25" s="65"/>
    </row>
    <row r="26" spans="10:10" ht="15" hidden="1">
      <c r="J26" s="65"/>
    </row>
    <row r="27" spans="10:10" ht="15" hidden="1">
      <c r="J27" s="65"/>
    </row>
    <row r="28" spans="10:10" ht="15" hidden="1">
      <c r="J28" s="68"/>
    </row>
    <row r="29" spans="10:10" ht="15" hidden="1">
      <c r="J29" s="65"/>
    </row>
    <row r="30" spans="10:10" ht="15" hidden="1">
      <c r="J30" s="65"/>
    </row>
    <row r="31" spans="10:10" ht="15" hidden="1">
      <c r="J31" s="65"/>
    </row>
    <row r="32" spans="10:10" ht="15" hidden="1">
      <c r="J32" s="65"/>
    </row>
    <row r="33" spans="10:10" ht="15" hidden="1">
      <c r="J33" s="65"/>
    </row>
    <row r="34" spans="10:10" ht="15" hidden="1">
      <c r="J34" s="65"/>
    </row>
    <row r="35" spans="10:10" ht="15" hidden="1">
      <c r="J35" s="65"/>
    </row>
    <row r="36" spans="10:10" ht="15" hidden="1">
      <c r="J36" s="65"/>
    </row>
    <row r="37" spans="10:10" ht="15" hidden="1">
      <c r="J37" s="65"/>
    </row>
    <row r="38" spans="10:10" ht="15" hidden="1">
      <c r="J38" s="65"/>
    </row>
    <row r="39" spans="10:10" ht="15" hidden="1">
      <c r="J39" s="65"/>
    </row>
    <row r="40" spans="10:10" ht="15" hidden="1">
      <c r="J40" s="65"/>
    </row>
    <row r="41" spans="10:10" ht="15" hidden="1">
      <c r="J41" s="65"/>
    </row>
    <row r="42" spans="10:10" ht="15" hidden="1">
      <c r="J42" s="65"/>
    </row>
    <row r="43" spans="10:10" ht="15" hidden="1">
      <c r="J43" s="65"/>
    </row>
    <row r="44" spans="10:10" ht="15" hidden="1">
      <c r="J44" s="68"/>
    </row>
    <row r="45" spans="10:10" ht="15" hidden="1">
      <c r="J45" s="65"/>
    </row>
    <row r="46" spans="10:10" ht="15" hidden="1">
      <c r="J46" s="68"/>
    </row>
    <row r="47" spans="10:10" ht="15" hidden="1">
      <c r="J47" s="65"/>
    </row>
    <row r="48" spans="10:10" ht="15" hidden="1">
      <c r="J48" s="65"/>
    </row>
    <row r="49" spans="2:10" ht="15" hidden="1">
      <c r="J49" s="65"/>
    </row>
    <row r="50" spans="2:10" ht="15" hidden="1">
      <c r="J50" s="68"/>
    </row>
    <row r="51" spans="2:10" ht="15" hidden="1">
      <c r="J51" s="65"/>
    </row>
    <row r="52" spans="2:10" ht="15" hidden="1">
      <c r="B52" s="64" t="s">
        <v>1839</v>
      </c>
      <c r="C52" s="118" t="s">
        <v>5782</v>
      </c>
      <c r="D52" s="218">
        <v>3</v>
      </c>
      <c r="E52" s="218">
        <v>29</v>
      </c>
      <c r="F52" s="219">
        <v>0.10344827586206896</v>
      </c>
      <c r="G52" s="220">
        <v>7.7241379310344831</v>
      </c>
      <c r="J52" s="68"/>
    </row>
    <row r="53" spans="2:10" ht="15" hidden="1">
      <c r="B53" s="64" t="s">
        <v>1839</v>
      </c>
      <c r="C53" s="118" t="s">
        <v>5783</v>
      </c>
      <c r="D53" s="218">
        <v>2</v>
      </c>
      <c r="E53" s="218">
        <v>5</v>
      </c>
      <c r="F53" s="219">
        <v>0.4</v>
      </c>
      <c r="G53" s="220">
        <v>17.600000000000001</v>
      </c>
      <c r="J53" s="65"/>
    </row>
    <row r="54" spans="2:10" ht="15" hidden="1">
      <c r="B54" s="64" t="s">
        <v>1839</v>
      </c>
      <c r="C54" s="118" t="s">
        <v>5784</v>
      </c>
      <c r="D54" s="218">
        <v>1</v>
      </c>
      <c r="E54" s="218">
        <v>5</v>
      </c>
      <c r="F54" s="219">
        <v>0.2</v>
      </c>
      <c r="G54" s="220">
        <v>4.8</v>
      </c>
      <c r="J54" s="65"/>
    </row>
    <row r="55" spans="2:10" ht="15" hidden="1">
      <c r="B55" s="64" t="s">
        <v>1839</v>
      </c>
      <c r="C55" s="118" t="s">
        <v>5785</v>
      </c>
      <c r="D55" s="218">
        <v>1</v>
      </c>
      <c r="E55" s="218">
        <v>98</v>
      </c>
      <c r="F55" s="219">
        <v>1.020408163265306E-2</v>
      </c>
      <c r="G55" s="220">
        <v>17.387755102040817</v>
      </c>
      <c r="J55" s="65"/>
    </row>
    <row r="56" spans="2:10" ht="15" hidden="1">
      <c r="B56" s="64" t="s">
        <v>1839</v>
      </c>
      <c r="C56" s="118" t="s">
        <v>5786</v>
      </c>
      <c r="D56" s="218">
        <v>1</v>
      </c>
      <c r="E56" s="218">
        <v>17</v>
      </c>
      <c r="F56" s="219">
        <v>5.8823529411764705E-2</v>
      </c>
      <c r="G56" s="220">
        <v>10.058823529411764</v>
      </c>
      <c r="J56" s="65"/>
    </row>
    <row r="57" spans="2:10" ht="15" hidden="1">
      <c r="B57" s="64" t="s">
        <v>1839</v>
      </c>
      <c r="C57" s="118" t="s">
        <v>5787</v>
      </c>
      <c r="D57" s="218">
        <v>1</v>
      </c>
      <c r="E57" s="218">
        <v>6</v>
      </c>
      <c r="F57" s="219">
        <v>0.16666666666666666</v>
      </c>
      <c r="G57" s="220">
        <v>10.5</v>
      </c>
      <c r="J57" s="65"/>
    </row>
    <row r="58" spans="2:10" ht="15" hidden="1">
      <c r="B58" s="64" t="s">
        <v>1839</v>
      </c>
      <c r="C58" s="118" t="s">
        <v>5788</v>
      </c>
      <c r="D58" s="218">
        <v>0</v>
      </c>
      <c r="E58" s="218">
        <v>6</v>
      </c>
      <c r="F58" s="219">
        <v>0</v>
      </c>
      <c r="G58" s="220">
        <v>5.5</v>
      </c>
      <c r="J58" s="65"/>
    </row>
    <row r="59" spans="2:10" ht="15" hidden="1">
      <c r="B59" s="64" t="s">
        <v>1839</v>
      </c>
      <c r="C59" s="118" t="s">
        <v>5789</v>
      </c>
      <c r="D59" s="218">
        <v>0</v>
      </c>
      <c r="E59" s="218">
        <v>2</v>
      </c>
      <c r="F59" s="219">
        <v>0</v>
      </c>
      <c r="G59" s="220">
        <v>71.5</v>
      </c>
      <c r="J59" s="65"/>
    </row>
    <row r="60" spans="2:10" ht="15" hidden="1">
      <c r="B60" s="64" t="s">
        <v>1839</v>
      </c>
      <c r="C60" s="118" t="s">
        <v>5790</v>
      </c>
      <c r="D60" s="218">
        <v>0</v>
      </c>
      <c r="E60" s="218">
        <v>19</v>
      </c>
      <c r="F60" s="219">
        <v>0</v>
      </c>
      <c r="G60" s="220">
        <v>47.94736842105263</v>
      </c>
      <c r="J60" s="65"/>
    </row>
    <row r="61" spans="2:10" ht="15" hidden="1">
      <c r="B61" s="64" t="s">
        <v>1839</v>
      </c>
      <c r="C61" s="118" t="s">
        <v>5791</v>
      </c>
      <c r="D61" s="218">
        <v>0</v>
      </c>
      <c r="E61" s="218">
        <v>1</v>
      </c>
      <c r="F61" s="219">
        <v>0</v>
      </c>
      <c r="G61" s="220">
        <v>46</v>
      </c>
      <c r="J61" s="65"/>
    </row>
    <row r="62" spans="2:10" ht="15" hidden="1">
      <c r="B62" s="64" t="s">
        <v>1839</v>
      </c>
      <c r="C62" s="118" t="s">
        <v>5792</v>
      </c>
      <c r="D62" s="218">
        <v>0</v>
      </c>
      <c r="E62" s="218">
        <v>8</v>
      </c>
      <c r="F62" s="219">
        <v>0</v>
      </c>
      <c r="G62" s="220">
        <v>41.875</v>
      </c>
      <c r="J62" s="65"/>
    </row>
    <row r="63" spans="2:10" ht="15" hidden="1">
      <c r="B63" s="64" t="s">
        <v>1839</v>
      </c>
      <c r="C63" s="118" t="s">
        <v>5793</v>
      </c>
      <c r="D63" s="218">
        <v>0</v>
      </c>
      <c r="E63" s="218">
        <v>5</v>
      </c>
      <c r="F63" s="219">
        <v>0</v>
      </c>
      <c r="G63" s="220">
        <v>55.2</v>
      </c>
      <c r="J63" s="65"/>
    </row>
    <row r="64" spans="2:10" ht="15" hidden="1">
      <c r="B64" s="64" t="s">
        <v>1839</v>
      </c>
      <c r="C64" s="118" t="s">
        <v>5794</v>
      </c>
      <c r="D64" s="218">
        <v>0</v>
      </c>
      <c r="E64" s="218">
        <v>2</v>
      </c>
      <c r="F64" s="219">
        <v>0</v>
      </c>
      <c r="G64" s="220">
        <v>20</v>
      </c>
      <c r="J64" s="65"/>
    </row>
    <row r="65" spans="2:10" ht="15" hidden="1">
      <c r="B65" s="64" t="s">
        <v>1839</v>
      </c>
      <c r="C65" s="118" t="s">
        <v>5795</v>
      </c>
      <c r="D65" s="218">
        <v>0</v>
      </c>
      <c r="E65" s="218">
        <v>64</v>
      </c>
      <c r="F65" s="219">
        <v>0</v>
      </c>
      <c r="G65" s="220">
        <v>41.84375</v>
      </c>
      <c r="J65" s="65"/>
    </row>
    <row r="66" spans="2:10" ht="15" hidden="1">
      <c r="B66" s="64" t="s">
        <v>1839</v>
      </c>
      <c r="C66" s="118" t="s">
        <v>5796</v>
      </c>
      <c r="D66" s="218">
        <v>0</v>
      </c>
      <c r="E66" s="218">
        <v>2</v>
      </c>
      <c r="F66" s="219">
        <v>0</v>
      </c>
      <c r="G66" s="220">
        <v>15.5</v>
      </c>
      <c r="J66" s="65"/>
    </row>
    <row r="67" spans="2:10" ht="15" hidden="1">
      <c r="B67" s="64" t="s">
        <v>1839</v>
      </c>
      <c r="C67" s="118" t="s">
        <v>5797</v>
      </c>
      <c r="D67" s="218">
        <v>0</v>
      </c>
      <c r="E67" s="218">
        <v>10</v>
      </c>
      <c r="F67" s="219">
        <v>0</v>
      </c>
      <c r="G67" s="220">
        <v>47.1</v>
      </c>
      <c r="J67" s="65"/>
    </row>
    <row r="68" spans="2:10" ht="15" hidden="1">
      <c r="B68" s="64" t="s">
        <v>1839</v>
      </c>
      <c r="C68" s="118" t="s">
        <v>5798</v>
      </c>
      <c r="D68" s="218">
        <v>0</v>
      </c>
      <c r="E68" s="218">
        <v>42</v>
      </c>
      <c r="F68" s="219">
        <v>0</v>
      </c>
      <c r="G68" s="220">
        <v>35.404761904761905</v>
      </c>
      <c r="J68" s="65"/>
    </row>
    <row r="69" spans="2:10" ht="15" hidden="1">
      <c r="B69" s="64" t="s">
        <v>1839</v>
      </c>
      <c r="C69" s="118" t="s">
        <v>5799</v>
      </c>
      <c r="D69" s="218">
        <v>0</v>
      </c>
      <c r="E69" s="218">
        <v>34</v>
      </c>
      <c r="F69" s="219">
        <v>0</v>
      </c>
      <c r="G69" s="220">
        <v>15.705882352941176</v>
      </c>
      <c r="J69" s="68"/>
    </row>
    <row r="70" spans="2:10" ht="15" hidden="1">
      <c r="B70" s="64" t="s">
        <v>1839</v>
      </c>
      <c r="C70" s="118" t="s">
        <v>5800</v>
      </c>
      <c r="D70" s="218">
        <v>0</v>
      </c>
      <c r="E70" s="218">
        <v>3</v>
      </c>
      <c r="F70" s="219">
        <v>0</v>
      </c>
      <c r="G70" s="220">
        <v>31</v>
      </c>
      <c r="J70" s="65"/>
    </row>
    <row r="71" spans="2:10" ht="15" hidden="1">
      <c r="B71" s="64" t="s">
        <v>1839</v>
      </c>
      <c r="C71" s="118" t="s">
        <v>5801</v>
      </c>
      <c r="D71" s="218">
        <v>0</v>
      </c>
      <c r="E71" s="218">
        <v>43</v>
      </c>
      <c r="F71" s="219">
        <v>0</v>
      </c>
      <c r="G71" s="220">
        <v>39.930232558139537</v>
      </c>
      <c r="J71" s="65"/>
    </row>
    <row r="72" spans="2:10" ht="15" hidden="1">
      <c r="B72" s="64" t="s">
        <v>1839</v>
      </c>
      <c r="C72" s="118" t="s">
        <v>5802</v>
      </c>
      <c r="D72" s="218">
        <v>0</v>
      </c>
      <c r="E72" s="218">
        <v>1</v>
      </c>
      <c r="F72" s="219">
        <v>0</v>
      </c>
      <c r="G72" s="220">
        <v>35</v>
      </c>
      <c r="J72" s="65"/>
    </row>
    <row r="73" spans="2:10" ht="15" hidden="1">
      <c r="B73" s="64" t="s">
        <v>1839</v>
      </c>
      <c r="C73" s="118" t="s">
        <v>5803</v>
      </c>
      <c r="D73" s="218">
        <v>0</v>
      </c>
      <c r="E73" s="218">
        <v>1</v>
      </c>
      <c r="F73" s="219">
        <v>0</v>
      </c>
      <c r="G73" s="220">
        <v>15</v>
      </c>
      <c r="J73" s="65"/>
    </row>
    <row r="74" spans="2:10" ht="15" hidden="1">
      <c r="B74" s="64" t="s">
        <v>1839</v>
      </c>
      <c r="C74" s="118" t="s">
        <v>4050</v>
      </c>
      <c r="D74" s="218">
        <v>0</v>
      </c>
      <c r="E74" s="218">
        <v>2</v>
      </c>
      <c r="F74" s="219">
        <v>0</v>
      </c>
      <c r="G74" s="220">
        <v>18.5</v>
      </c>
      <c r="J74" s="65"/>
    </row>
    <row r="75" spans="2:10" ht="15" hidden="1">
      <c r="B75" s="64" t="s">
        <v>1839</v>
      </c>
      <c r="C75" s="118" t="s">
        <v>5804</v>
      </c>
      <c r="D75" s="218">
        <v>0</v>
      </c>
      <c r="E75" s="218">
        <v>3</v>
      </c>
      <c r="F75" s="219">
        <v>0</v>
      </c>
      <c r="G75" s="220">
        <v>89.333333333333329</v>
      </c>
      <c r="J75" s="65"/>
    </row>
    <row r="76" spans="2:10" ht="15" hidden="1">
      <c r="B76" s="64" t="s">
        <v>1839</v>
      </c>
      <c r="C76" s="118" t="s">
        <v>5805</v>
      </c>
      <c r="D76" s="218">
        <v>0</v>
      </c>
      <c r="E76" s="218">
        <v>1</v>
      </c>
      <c r="F76" s="219">
        <v>0</v>
      </c>
      <c r="G76" s="220">
        <v>88</v>
      </c>
      <c r="J76" s="65"/>
    </row>
    <row r="77" spans="2:10" ht="15" hidden="1">
      <c r="B77" s="64" t="s">
        <v>1839</v>
      </c>
      <c r="C77" s="118" t="s">
        <v>5806</v>
      </c>
      <c r="D77" s="218">
        <v>0</v>
      </c>
      <c r="E77" s="218">
        <v>7</v>
      </c>
      <c r="F77" s="219">
        <v>0</v>
      </c>
      <c r="G77" s="220">
        <v>80</v>
      </c>
      <c r="J77" s="65"/>
    </row>
    <row r="78" spans="2:10" ht="15" hidden="1">
      <c r="B78" s="64" t="s">
        <v>1839</v>
      </c>
      <c r="C78" s="118" t="s">
        <v>5807</v>
      </c>
      <c r="D78" s="218">
        <v>0</v>
      </c>
      <c r="E78" s="218">
        <v>1</v>
      </c>
      <c r="F78" s="219">
        <v>0</v>
      </c>
      <c r="G78" s="220">
        <v>90</v>
      </c>
      <c r="J78" s="65"/>
    </row>
    <row r="79" spans="2:10" ht="15" hidden="1">
      <c r="B79" s="64" t="s">
        <v>1839</v>
      </c>
      <c r="C79" s="118" t="s">
        <v>5808</v>
      </c>
      <c r="D79" s="218">
        <v>0</v>
      </c>
      <c r="E79" s="218">
        <v>2</v>
      </c>
      <c r="F79" s="219">
        <v>0</v>
      </c>
      <c r="G79" s="220">
        <v>82.5</v>
      </c>
      <c r="J79" s="65"/>
    </row>
    <row r="80" spans="2:10" ht="15" hidden="1">
      <c r="B80" s="64" t="s">
        <v>1839</v>
      </c>
      <c r="C80" s="118" t="s">
        <v>5809</v>
      </c>
      <c r="D80" s="218">
        <v>0</v>
      </c>
      <c r="E80" s="218">
        <v>1</v>
      </c>
      <c r="F80" s="219">
        <v>0</v>
      </c>
      <c r="G80" s="220">
        <v>37</v>
      </c>
      <c r="J80" s="65"/>
    </row>
    <row r="81" spans="2:10" ht="15" hidden="1">
      <c r="B81" s="64" t="s">
        <v>1839</v>
      </c>
      <c r="C81" s="118" t="s">
        <v>5810</v>
      </c>
      <c r="D81" s="218">
        <v>0</v>
      </c>
      <c r="E81" s="218">
        <v>5</v>
      </c>
      <c r="F81" s="219">
        <v>0</v>
      </c>
      <c r="G81" s="220">
        <v>41.2</v>
      </c>
      <c r="J81" s="65"/>
    </row>
    <row r="82" spans="2:10" ht="15" hidden="1">
      <c r="B82" s="64" t="s">
        <v>1839</v>
      </c>
      <c r="C82" s="118" t="s">
        <v>5811</v>
      </c>
      <c r="D82" s="218">
        <v>0</v>
      </c>
      <c r="E82" s="218">
        <v>12</v>
      </c>
      <c r="F82" s="219">
        <v>0</v>
      </c>
      <c r="G82" s="220">
        <v>16.25</v>
      </c>
      <c r="J82" s="68"/>
    </row>
    <row r="83" spans="2:10" ht="15" hidden="1">
      <c r="B83" s="64" t="s">
        <v>1839</v>
      </c>
      <c r="C83" s="118" t="s">
        <v>4054</v>
      </c>
      <c r="D83" s="218">
        <v>0</v>
      </c>
      <c r="E83" s="218">
        <v>1</v>
      </c>
      <c r="F83" s="219">
        <v>0</v>
      </c>
      <c r="G83" s="220">
        <v>93</v>
      </c>
      <c r="J83" s="65"/>
    </row>
    <row r="84" spans="2:10" ht="15" hidden="1">
      <c r="B84" s="64" t="s">
        <v>1839</v>
      </c>
      <c r="C84" s="118" t="s">
        <v>5812</v>
      </c>
      <c r="D84" s="218">
        <v>0</v>
      </c>
      <c r="E84" s="218">
        <v>4</v>
      </c>
      <c r="F84" s="219">
        <v>0</v>
      </c>
      <c r="G84" s="220">
        <v>92.5</v>
      </c>
      <c r="J84" s="65"/>
    </row>
    <row r="85" spans="2:10" ht="15" hidden="1">
      <c r="B85" s="64" t="s">
        <v>1839</v>
      </c>
      <c r="C85" s="118" t="s">
        <v>5813</v>
      </c>
      <c r="D85" s="218">
        <v>0</v>
      </c>
      <c r="E85" s="218">
        <v>20</v>
      </c>
      <c r="F85" s="219">
        <v>0</v>
      </c>
      <c r="G85" s="220">
        <v>11.5</v>
      </c>
      <c r="J85" s="65"/>
    </row>
    <row r="86" spans="2:10" ht="15" hidden="1">
      <c r="B86" s="64" t="s">
        <v>1839</v>
      </c>
      <c r="C86" s="118" t="s">
        <v>5814</v>
      </c>
      <c r="D86" s="218">
        <v>0</v>
      </c>
      <c r="E86" s="218">
        <v>1</v>
      </c>
      <c r="F86" s="219">
        <v>0</v>
      </c>
      <c r="G86" s="220">
        <v>33</v>
      </c>
      <c r="J86" s="65"/>
    </row>
    <row r="87" spans="2:10" ht="15" hidden="1">
      <c r="B87" s="64" t="s">
        <v>1839</v>
      </c>
      <c r="C87" s="118" t="s">
        <v>5815</v>
      </c>
      <c r="D87" s="218">
        <v>0</v>
      </c>
      <c r="E87" s="218">
        <v>1</v>
      </c>
      <c r="F87" s="219">
        <v>0</v>
      </c>
      <c r="G87" s="220">
        <v>79</v>
      </c>
      <c r="J87" s="65"/>
    </row>
    <row r="88" spans="2:10" ht="15" hidden="1">
      <c r="B88" s="64" t="s">
        <v>1839</v>
      </c>
      <c r="C88" s="118" t="s">
        <v>4057</v>
      </c>
      <c r="D88" s="218">
        <v>0</v>
      </c>
      <c r="E88" s="218">
        <v>11</v>
      </c>
      <c r="F88" s="219">
        <v>0</v>
      </c>
      <c r="G88" s="220">
        <v>78.090909090909093</v>
      </c>
      <c r="J88" s="65"/>
    </row>
    <row r="89" spans="2:10" ht="15" hidden="1">
      <c r="B89" s="64" t="s">
        <v>1839</v>
      </c>
      <c r="C89" s="118" t="s">
        <v>5816</v>
      </c>
      <c r="D89" s="218">
        <v>0</v>
      </c>
      <c r="E89" s="218">
        <v>2</v>
      </c>
      <c r="F89" s="219">
        <v>0</v>
      </c>
      <c r="G89" s="220">
        <v>66</v>
      </c>
      <c r="J89" s="65"/>
    </row>
    <row r="90" spans="2:10" ht="15" hidden="1">
      <c r="B90" s="64" t="s">
        <v>1839</v>
      </c>
      <c r="C90" s="118" t="s">
        <v>4059</v>
      </c>
      <c r="D90" s="218">
        <v>0</v>
      </c>
      <c r="E90" s="218">
        <v>6</v>
      </c>
      <c r="F90" s="219">
        <v>0</v>
      </c>
      <c r="G90" s="220">
        <v>11</v>
      </c>
      <c r="J90" s="65"/>
    </row>
    <row r="91" spans="2:10" ht="15" hidden="1">
      <c r="B91" s="64" t="s">
        <v>1839</v>
      </c>
      <c r="C91" s="118" t="s">
        <v>207</v>
      </c>
      <c r="D91" s="218">
        <v>0</v>
      </c>
      <c r="E91" s="218">
        <v>77</v>
      </c>
      <c r="F91" s="219">
        <v>0</v>
      </c>
      <c r="G91" s="220">
        <v>30.337662337662337</v>
      </c>
      <c r="J91" s="65"/>
    </row>
    <row r="92" spans="2:10" ht="15" hidden="1">
      <c r="B92" s="64" t="s">
        <v>1839</v>
      </c>
      <c r="C92" s="118" t="s">
        <v>184</v>
      </c>
      <c r="D92" s="218">
        <v>0</v>
      </c>
      <c r="E92" s="218">
        <v>11</v>
      </c>
      <c r="F92" s="219">
        <v>0</v>
      </c>
      <c r="G92" s="220">
        <v>75.36363636363636</v>
      </c>
      <c r="J92" s="65"/>
    </row>
    <row r="93" spans="2:10" ht="15" hidden="1">
      <c r="B93" s="64" t="s">
        <v>1839</v>
      </c>
      <c r="C93" s="118" t="s">
        <v>256</v>
      </c>
      <c r="D93" s="218">
        <v>0</v>
      </c>
      <c r="E93" s="218">
        <v>29</v>
      </c>
      <c r="F93" s="219">
        <v>0</v>
      </c>
      <c r="G93" s="220">
        <v>24.172413793103448</v>
      </c>
      <c r="J93" s="65"/>
    </row>
    <row r="94" spans="2:10" ht="15" hidden="1">
      <c r="B94" s="64" t="s">
        <v>1839</v>
      </c>
      <c r="C94" s="118" t="s">
        <v>5817</v>
      </c>
      <c r="D94" s="218">
        <v>0</v>
      </c>
      <c r="E94" s="218">
        <v>1</v>
      </c>
      <c r="F94" s="219">
        <v>0</v>
      </c>
      <c r="G94" s="220">
        <v>29</v>
      </c>
      <c r="J94" s="65"/>
    </row>
    <row r="95" spans="2:10" ht="15" hidden="1">
      <c r="B95" s="64" t="s">
        <v>1839</v>
      </c>
      <c r="C95" s="118" t="s">
        <v>243</v>
      </c>
      <c r="D95" s="218">
        <v>0</v>
      </c>
      <c r="E95" s="218">
        <v>64</v>
      </c>
      <c r="F95" s="219">
        <v>0</v>
      </c>
      <c r="G95" s="220">
        <v>39.078125</v>
      </c>
      <c r="J95" s="65"/>
    </row>
    <row r="96" spans="2:10" ht="15" hidden="1">
      <c r="B96" s="64" t="s">
        <v>1839</v>
      </c>
      <c r="C96" s="118" t="s">
        <v>245</v>
      </c>
      <c r="D96" s="218">
        <v>0</v>
      </c>
      <c r="E96" s="218">
        <v>6</v>
      </c>
      <c r="F96" s="219">
        <v>0</v>
      </c>
      <c r="G96" s="220">
        <v>76</v>
      </c>
      <c r="J96" s="65"/>
    </row>
    <row r="97" spans="2:10" ht="15" hidden="1">
      <c r="B97" s="64" t="s">
        <v>1839</v>
      </c>
      <c r="C97" s="118" t="s">
        <v>5818</v>
      </c>
      <c r="D97" s="218">
        <v>0</v>
      </c>
      <c r="E97" s="218">
        <v>1</v>
      </c>
      <c r="F97" s="219">
        <v>0</v>
      </c>
      <c r="G97" s="220">
        <v>36</v>
      </c>
      <c r="J97" s="65"/>
    </row>
    <row r="98" spans="2:10" ht="15" hidden="1">
      <c r="B98" s="64" t="s">
        <v>1839</v>
      </c>
      <c r="C98" s="118" t="s">
        <v>215</v>
      </c>
      <c r="D98" s="218">
        <v>0</v>
      </c>
      <c r="E98" s="218">
        <v>4</v>
      </c>
      <c r="F98" s="219">
        <v>0</v>
      </c>
      <c r="G98" s="220">
        <v>78.5</v>
      </c>
      <c r="J98" s="65"/>
    </row>
    <row r="99" spans="2:10" ht="15" hidden="1">
      <c r="B99" s="64" t="s">
        <v>1839</v>
      </c>
      <c r="C99" s="118" t="s">
        <v>258</v>
      </c>
      <c r="D99" s="218">
        <v>0</v>
      </c>
      <c r="E99" s="218">
        <v>8</v>
      </c>
      <c r="F99" s="219">
        <v>0</v>
      </c>
      <c r="G99" s="220">
        <v>77.75</v>
      </c>
      <c r="J99" s="65"/>
    </row>
    <row r="100" spans="2:10" ht="15" hidden="1">
      <c r="B100" s="64" t="s">
        <v>1839</v>
      </c>
      <c r="C100" s="118" t="s">
        <v>5819</v>
      </c>
      <c r="D100" s="218">
        <v>0</v>
      </c>
      <c r="E100" s="218">
        <v>1</v>
      </c>
      <c r="F100" s="219">
        <v>0</v>
      </c>
      <c r="G100" s="220">
        <v>57</v>
      </c>
      <c r="J100" s="65"/>
    </row>
    <row r="101" spans="2:10" ht="15" hidden="1">
      <c r="B101" s="64" t="s">
        <v>1839</v>
      </c>
      <c r="C101" s="118" t="s">
        <v>4061</v>
      </c>
      <c r="D101" s="218">
        <v>0</v>
      </c>
      <c r="E101" s="218">
        <v>1</v>
      </c>
      <c r="F101" s="219">
        <v>0</v>
      </c>
      <c r="G101" s="220">
        <v>99</v>
      </c>
      <c r="J101" s="65"/>
    </row>
    <row r="102" spans="2:10" ht="15" hidden="1">
      <c r="B102" s="64" t="s">
        <v>1839</v>
      </c>
      <c r="C102" s="118" t="s">
        <v>5820</v>
      </c>
      <c r="D102" s="218">
        <v>0</v>
      </c>
      <c r="E102" s="218">
        <v>2</v>
      </c>
      <c r="F102" s="219">
        <v>0</v>
      </c>
      <c r="G102" s="220">
        <v>28.5</v>
      </c>
      <c r="J102" s="65"/>
    </row>
    <row r="103" spans="2:10" ht="15" hidden="1">
      <c r="B103" s="64" t="s">
        <v>1839</v>
      </c>
      <c r="C103" s="118" t="s">
        <v>5821</v>
      </c>
      <c r="D103" s="218">
        <v>0</v>
      </c>
      <c r="E103" s="218">
        <v>11</v>
      </c>
      <c r="F103" s="219">
        <v>0</v>
      </c>
      <c r="G103" s="220">
        <v>69.818181818181813</v>
      </c>
      <c r="J103" s="65"/>
    </row>
    <row r="104" spans="2:10" ht="15" hidden="1">
      <c r="B104" s="64" t="s">
        <v>1839</v>
      </c>
      <c r="C104" s="118" t="s">
        <v>5822</v>
      </c>
      <c r="D104" s="218">
        <v>0</v>
      </c>
      <c r="E104" s="218">
        <v>2</v>
      </c>
      <c r="F104" s="219">
        <v>0</v>
      </c>
      <c r="G104" s="220">
        <v>28</v>
      </c>
      <c r="J104" s="65"/>
    </row>
    <row r="105" spans="2:10" ht="15" hidden="1">
      <c r="B105" s="64" t="s">
        <v>1839</v>
      </c>
      <c r="C105" s="118" t="s">
        <v>5823</v>
      </c>
      <c r="D105" s="218">
        <v>0</v>
      </c>
      <c r="E105" s="218">
        <v>4</v>
      </c>
      <c r="F105" s="219">
        <v>0</v>
      </c>
      <c r="G105" s="220">
        <v>22.5</v>
      </c>
      <c r="J105" s="65"/>
    </row>
    <row r="106" spans="2:10" ht="15" hidden="1">
      <c r="B106" s="64" t="s">
        <v>1839</v>
      </c>
      <c r="C106" s="118" t="s">
        <v>5824</v>
      </c>
      <c r="D106" s="218">
        <v>0</v>
      </c>
      <c r="E106" s="218">
        <v>1</v>
      </c>
      <c r="F106" s="219">
        <v>0</v>
      </c>
      <c r="G106" s="220">
        <v>15</v>
      </c>
      <c r="J106" s="65"/>
    </row>
    <row r="107" spans="2:10" ht="15" hidden="1">
      <c r="B107" s="64" t="s">
        <v>1839</v>
      </c>
      <c r="C107" s="118" t="s">
        <v>5825</v>
      </c>
      <c r="D107" s="218">
        <v>0</v>
      </c>
      <c r="E107" s="218">
        <v>1</v>
      </c>
      <c r="F107" s="219">
        <v>0</v>
      </c>
      <c r="G107" s="220">
        <v>85</v>
      </c>
      <c r="J107" s="65"/>
    </row>
    <row r="108" spans="2:10" ht="15" hidden="1">
      <c r="B108" s="64" t="s">
        <v>1839</v>
      </c>
      <c r="C108" s="118" t="s">
        <v>5826</v>
      </c>
      <c r="D108" s="218">
        <v>0</v>
      </c>
      <c r="E108" s="218">
        <v>6</v>
      </c>
      <c r="F108" s="219">
        <v>0</v>
      </c>
      <c r="G108" s="220">
        <v>19.5</v>
      </c>
      <c r="J108" s="68"/>
    </row>
    <row r="109" spans="2:10" ht="15" hidden="1">
      <c r="B109" s="64" t="s">
        <v>1839</v>
      </c>
      <c r="C109" s="118" t="s">
        <v>5827</v>
      </c>
      <c r="D109" s="218">
        <v>0</v>
      </c>
      <c r="E109" s="218">
        <v>25</v>
      </c>
      <c r="F109" s="219">
        <v>0</v>
      </c>
      <c r="G109" s="220">
        <v>8.7199999999999989</v>
      </c>
      <c r="J109" s="65"/>
    </row>
    <row r="110" spans="2:10" ht="15" hidden="1">
      <c r="B110" s="64" t="s">
        <v>1839</v>
      </c>
      <c r="C110" s="118" t="s">
        <v>5828</v>
      </c>
      <c r="D110" s="218">
        <v>0</v>
      </c>
      <c r="E110" s="218">
        <v>14</v>
      </c>
      <c r="F110" s="219">
        <v>0</v>
      </c>
      <c r="G110" s="220">
        <v>56.214285714285715</v>
      </c>
      <c r="J110" s="65"/>
    </row>
    <row r="111" spans="2:10" ht="15" hidden="1">
      <c r="B111" s="64" t="s">
        <v>1839</v>
      </c>
      <c r="C111" s="118" t="s">
        <v>5829</v>
      </c>
      <c r="D111" s="218">
        <v>0</v>
      </c>
      <c r="E111" s="218">
        <v>17</v>
      </c>
      <c r="F111" s="219">
        <v>0</v>
      </c>
      <c r="G111" s="220">
        <v>75.941176470588232</v>
      </c>
      <c r="J111" s="65"/>
    </row>
    <row r="112" spans="2:10" ht="15" hidden="1">
      <c r="B112" s="64" t="s">
        <v>1839</v>
      </c>
      <c r="C112" s="118" t="s">
        <v>5830</v>
      </c>
      <c r="D112" s="218">
        <v>0</v>
      </c>
      <c r="E112" s="218">
        <v>8</v>
      </c>
      <c r="F112" s="219">
        <v>0</v>
      </c>
      <c r="G112" s="220">
        <v>86.75</v>
      </c>
      <c r="J112" s="65"/>
    </row>
    <row r="113" spans="2:10" ht="15" hidden="1">
      <c r="B113" s="64" t="s">
        <v>1839</v>
      </c>
      <c r="C113" s="118" t="s">
        <v>5831</v>
      </c>
      <c r="D113" s="218">
        <v>0</v>
      </c>
      <c r="E113" s="218">
        <v>5</v>
      </c>
      <c r="F113" s="219">
        <v>0</v>
      </c>
      <c r="G113" s="220">
        <v>16.8</v>
      </c>
      <c r="J113" s="65"/>
    </row>
    <row r="114" spans="2:10" ht="15" hidden="1">
      <c r="B114" s="64" t="s">
        <v>1839</v>
      </c>
      <c r="C114" s="118" t="s">
        <v>4615</v>
      </c>
      <c r="D114" s="218">
        <v>0</v>
      </c>
      <c r="E114" s="218">
        <v>38</v>
      </c>
      <c r="F114" s="219">
        <v>0</v>
      </c>
      <c r="G114" s="220">
        <v>16.342105263157897</v>
      </c>
      <c r="J114" s="65"/>
    </row>
    <row r="115" spans="2:10" ht="15" hidden="1">
      <c r="B115" s="64" t="s">
        <v>1839</v>
      </c>
      <c r="C115" s="118" t="s">
        <v>5832</v>
      </c>
      <c r="D115" s="218">
        <v>0</v>
      </c>
      <c r="E115" s="218">
        <v>13</v>
      </c>
      <c r="F115" s="219">
        <v>0</v>
      </c>
      <c r="G115" s="220">
        <v>58.769230769230766</v>
      </c>
      <c r="J115" s="65"/>
    </row>
    <row r="116" spans="2:10" ht="15" hidden="1">
      <c r="B116" s="64" t="s">
        <v>1839</v>
      </c>
      <c r="C116" s="118" t="s">
        <v>5466</v>
      </c>
      <c r="D116" s="218">
        <v>0</v>
      </c>
      <c r="E116" s="218">
        <v>5</v>
      </c>
      <c r="F116" s="219">
        <v>0</v>
      </c>
      <c r="G116" s="220">
        <v>64.8</v>
      </c>
      <c r="J116" s="65"/>
    </row>
    <row r="117" spans="2:10" ht="15" hidden="1">
      <c r="B117" s="64" t="s">
        <v>1839</v>
      </c>
      <c r="C117" s="118" t="s">
        <v>5833</v>
      </c>
      <c r="D117" s="218">
        <v>0</v>
      </c>
      <c r="E117" s="218">
        <v>40</v>
      </c>
      <c r="F117" s="219">
        <v>0</v>
      </c>
      <c r="G117" s="220">
        <v>18.725000000000001</v>
      </c>
      <c r="J117" s="65"/>
    </row>
    <row r="118" spans="2:10" ht="15" hidden="1">
      <c r="B118" s="64" t="s">
        <v>1839</v>
      </c>
      <c r="C118" s="118" t="s">
        <v>5834</v>
      </c>
      <c r="D118" s="218">
        <v>0</v>
      </c>
      <c r="E118" s="218">
        <v>5</v>
      </c>
      <c r="F118" s="219">
        <v>0</v>
      </c>
      <c r="G118" s="220">
        <v>25</v>
      </c>
      <c r="J118" s="65"/>
    </row>
    <row r="119" spans="2:10" ht="15" hidden="1">
      <c r="B119" s="64" t="s">
        <v>1839</v>
      </c>
      <c r="C119" s="118" t="s">
        <v>5835</v>
      </c>
      <c r="D119" s="218">
        <v>0</v>
      </c>
      <c r="E119" s="218">
        <v>7</v>
      </c>
      <c r="F119" s="219">
        <v>0</v>
      </c>
      <c r="G119" s="220">
        <v>22.857142857142858</v>
      </c>
      <c r="J119" s="65"/>
    </row>
    <row r="120" spans="2:10" ht="15" hidden="1">
      <c r="B120" s="64" t="s">
        <v>1839</v>
      </c>
      <c r="C120" s="118" t="s">
        <v>5836</v>
      </c>
      <c r="D120" s="218">
        <v>0</v>
      </c>
      <c r="E120" s="218">
        <v>2</v>
      </c>
      <c r="F120" s="219">
        <v>0</v>
      </c>
      <c r="G120" s="220">
        <v>13.5</v>
      </c>
      <c r="J120" s="65"/>
    </row>
    <row r="121" spans="2:10" ht="15" hidden="1">
      <c r="B121" s="64" t="s">
        <v>1839</v>
      </c>
      <c r="C121" s="118" t="s">
        <v>5837</v>
      </c>
      <c r="D121" s="218">
        <v>0</v>
      </c>
      <c r="E121" s="218">
        <v>1</v>
      </c>
      <c r="F121" s="219">
        <v>0</v>
      </c>
      <c r="G121" s="220">
        <v>92</v>
      </c>
      <c r="J121" s="65"/>
    </row>
    <row r="122" spans="2:10" ht="15" hidden="1">
      <c r="B122" s="64" t="s">
        <v>1839</v>
      </c>
      <c r="C122" s="118" t="s">
        <v>229</v>
      </c>
      <c r="D122" s="218">
        <v>0</v>
      </c>
      <c r="E122" s="218">
        <v>27</v>
      </c>
      <c r="F122" s="219">
        <v>0</v>
      </c>
      <c r="G122" s="220">
        <v>27.148148148148149</v>
      </c>
      <c r="J122" s="65"/>
    </row>
    <row r="123" spans="2:10" ht="15" hidden="1">
      <c r="B123" s="64" t="s">
        <v>1839</v>
      </c>
      <c r="C123" s="118" t="s">
        <v>5838</v>
      </c>
      <c r="D123" s="218">
        <v>0</v>
      </c>
      <c r="E123" s="218">
        <v>2</v>
      </c>
      <c r="F123" s="219">
        <v>0</v>
      </c>
      <c r="G123" s="220">
        <v>58</v>
      </c>
      <c r="J123" s="65"/>
    </row>
    <row r="124" spans="2:10" ht="15" hidden="1">
      <c r="B124" s="64" t="s">
        <v>1839</v>
      </c>
      <c r="C124" s="118" t="s">
        <v>5839</v>
      </c>
      <c r="D124" s="218">
        <v>0</v>
      </c>
      <c r="E124" s="218">
        <v>2</v>
      </c>
      <c r="F124" s="219">
        <v>0</v>
      </c>
      <c r="G124" s="220">
        <v>60.5</v>
      </c>
      <c r="J124" s="65"/>
    </row>
    <row r="125" spans="2:10" ht="15" hidden="1">
      <c r="B125" s="64" t="s">
        <v>1839</v>
      </c>
      <c r="C125" s="118" t="s">
        <v>5840</v>
      </c>
      <c r="D125" s="218">
        <v>0</v>
      </c>
      <c r="E125" s="218">
        <v>9</v>
      </c>
      <c r="F125" s="219">
        <v>0</v>
      </c>
      <c r="G125" s="220">
        <v>17</v>
      </c>
      <c r="J125" s="65"/>
    </row>
    <row r="126" spans="2:10" ht="15" hidden="1">
      <c r="B126" s="64" t="s">
        <v>1839</v>
      </c>
      <c r="C126" s="118" t="s">
        <v>5841</v>
      </c>
      <c r="D126" s="218">
        <v>0</v>
      </c>
      <c r="E126" s="218">
        <v>13</v>
      </c>
      <c r="F126" s="219">
        <v>0</v>
      </c>
      <c r="G126" s="220">
        <v>87.769230769230774</v>
      </c>
      <c r="J126" s="65"/>
    </row>
    <row r="127" spans="2:10" ht="15" hidden="1">
      <c r="B127" s="64" t="s">
        <v>1839</v>
      </c>
      <c r="C127" s="118" t="s">
        <v>5842</v>
      </c>
      <c r="D127" s="218">
        <v>0</v>
      </c>
      <c r="E127" s="218">
        <v>1</v>
      </c>
      <c r="F127" s="219">
        <v>0</v>
      </c>
      <c r="G127" s="220">
        <v>46</v>
      </c>
      <c r="J127" s="65"/>
    </row>
    <row r="128" spans="2:10" ht="15" hidden="1">
      <c r="B128" s="64" t="s">
        <v>1839</v>
      </c>
      <c r="C128" s="118" t="s">
        <v>5843</v>
      </c>
      <c r="D128" s="218">
        <v>0</v>
      </c>
      <c r="E128" s="218">
        <v>20</v>
      </c>
      <c r="F128" s="219">
        <v>0</v>
      </c>
      <c r="G128" s="220">
        <v>88.25</v>
      </c>
      <c r="J128" s="65"/>
    </row>
    <row r="129" spans="2:10" ht="15" hidden="1">
      <c r="B129" s="64" t="s">
        <v>1839</v>
      </c>
      <c r="C129" s="118" t="s">
        <v>5844</v>
      </c>
      <c r="D129" s="218">
        <v>0</v>
      </c>
      <c r="E129" s="218">
        <v>1</v>
      </c>
      <c r="F129" s="219">
        <v>0</v>
      </c>
      <c r="G129" s="220">
        <v>87</v>
      </c>
      <c r="J129" s="65"/>
    </row>
    <row r="130" spans="2:10" ht="15" hidden="1">
      <c r="B130" s="64" t="s">
        <v>1839</v>
      </c>
      <c r="C130" s="118" t="s">
        <v>5845</v>
      </c>
      <c r="D130" s="218">
        <v>0</v>
      </c>
      <c r="E130" s="218">
        <v>1</v>
      </c>
      <c r="F130" s="219">
        <v>0</v>
      </c>
      <c r="G130" s="220">
        <v>87</v>
      </c>
      <c r="J130" s="65"/>
    </row>
    <row r="131" spans="2:10" ht="15" hidden="1">
      <c r="B131" s="64" t="s">
        <v>1839</v>
      </c>
      <c r="C131" s="118" t="s">
        <v>5846</v>
      </c>
      <c r="D131" s="218">
        <v>0</v>
      </c>
      <c r="E131" s="218">
        <v>5</v>
      </c>
      <c r="F131" s="219">
        <v>0</v>
      </c>
      <c r="G131" s="220">
        <v>63.6</v>
      </c>
      <c r="J131" s="65"/>
    </row>
    <row r="132" spans="2:10" ht="15" hidden="1">
      <c r="B132" s="64" t="s">
        <v>1839</v>
      </c>
      <c r="C132" s="118" t="s">
        <v>5847</v>
      </c>
      <c r="D132" s="218">
        <v>0</v>
      </c>
      <c r="E132" s="218">
        <v>1</v>
      </c>
      <c r="F132" s="219">
        <v>0</v>
      </c>
      <c r="G132" s="220">
        <v>84</v>
      </c>
      <c r="J132" s="68"/>
    </row>
    <row r="133" spans="2:10" ht="15" hidden="1">
      <c r="B133" s="64" t="s">
        <v>1839</v>
      </c>
      <c r="C133" s="118" t="s">
        <v>5848</v>
      </c>
      <c r="D133" s="218">
        <v>0</v>
      </c>
      <c r="E133" s="218">
        <v>2</v>
      </c>
      <c r="F133" s="219">
        <v>0</v>
      </c>
      <c r="G133" s="220">
        <v>58.5</v>
      </c>
      <c r="J133" s="65"/>
    </row>
    <row r="134" spans="2:10" ht="15" hidden="1">
      <c r="B134" s="64" t="s">
        <v>1839</v>
      </c>
      <c r="C134" s="118" t="s">
        <v>5849</v>
      </c>
      <c r="D134" s="218">
        <v>0</v>
      </c>
      <c r="E134" s="218">
        <v>5</v>
      </c>
      <c r="F134" s="219">
        <v>0</v>
      </c>
      <c r="G134" s="220">
        <v>87</v>
      </c>
      <c r="J134" s="65"/>
    </row>
    <row r="135" spans="2:10" ht="15" hidden="1">
      <c r="B135" s="64" t="s">
        <v>1839</v>
      </c>
      <c r="C135" s="118" t="s">
        <v>5850</v>
      </c>
      <c r="D135" s="218">
        <v>0</v>
      </c>
      <c r="E135" s="218">
        <v>3</v>
      </c>
      <c r="F135" s="219">
        <v>0</v>
      </c>
      <c r="G135" s="220">
        <v>73.333333333333329</v>
      </c>
      <c r="J135" s="68"/>
    </row>
    <row r="136" spans="2:10" ht="15" hidden="1">
      <c r="B136" s="64" t="s">
        <v>1839</v>
      </c>
      <c r="C136" s="118" t="s">
        <v>5851</v>
      </c>
      <c r="D136" s="218">
        <v>0</v>
      </c>
      <c r="E136" s="218">
        <v>5</v>
      </c>
      <c r="F136" s="219">
        <v>0</v>
      </c>
      <c r="G136" s="220">
        <v>72.8</v>
      </c>
      <c r="J136" s="65"/>
    </row>
    <row r="137" spans="2:10" ht="15" hidden="1">
      <c r="B137" s="64" t="s">
        <v>1839</v>
      </c>
      <c r="C137" s="118" t="s">
        <v>5852</v>
      </c>
      <c r="D137" s="218">
        <v>0</v>
      </c>
      <c r="E137" s="218">
        <v>5</v>
      </c>
      <c r="F137" s="219">
        <v>0</v>
      </c>
      <c r="G137" s="220">
        <v>26.4</v>
      </c>
      <c r="J137" s="68"/>
    </row>
    <row r="138" spans="2:10" ht="15" hidden="1">
      <c r="B138" s="64" t="s">
        <v>1839</v>
      </c>
      <c r="C138" s="118" t="s">
        <v>5853</v>
      </c>
      <c r="D138" s="218">
        <v>0</v>
      </c>
      <c r="E138" s="218">
        <v>4</v>
      </c>
      <c r="F138" s="219">
        <v>0</v>
      </c>
      <c r="G138" s="220">
        <v>35.75</v>
      </c>
      <c r="J138" s="65"/>
    </row>
    <row r="139" spans="2:10" ht="15" hidden="1">
      <c r="B139" s="64" t="s">
        <v>1839</v>
      </c>
      <c r="C139" s="118" t="s">
        <v>5854</v>
      </c>
      <c r="D139" s="218">
        <v>0</v>
      </c>
      <c r="E139" s="218">
        <v>1</v>
      </c>
      <c r="F139" s="219">
        <v>0</v>
      </c>
      <c r="G139" s="220">
        <v>15</v>
      </c>
      <c r="J139" s="65"/>
    </row>
    <row r="140" spans="2:10" ht="15" hidden="1">
      <c r="B140" s="64" t="s">
        <v>1839</v>
      </c>
      <c r="C140" s="118" t="s">
        <v>209</v>
      </c>
      <c r="D140" s="218">
        <v>0</v>
      </c>
      <c r="E140" s="218">
        <v>8</v>
      </c>
      <c r="F140" s="219">
        <v>0</v>
      </c>
      <c r="G140" s="220">
        <v>48.625</v>
      </c>
      <c r="J140" s="65"/>
    </row>
    <row r="141" spans="2:10" ht="15" hidden="1">
      <c r="B141" s="64" t="s">
        <v>1839</v>
      </c>
      <c r="C141" s="118" t="s">
        <v>4070</v>
      </c>
      <c r="D141" s="218">
        <v>0</v>
      </c>
      <c r="E141" s="218">
        <v>1</v>
      </c>
      <c r="F141" s="219">
        <v>0</v>
      </c>
      <c r="G141" s="220">
        <v>61</v>
      </c>
      <c r="J141" s="65"/>
    </row>
    <row r="142" spans="2:10" ht="15" hidden="1">
      <c r="B142" s="64" t="s">
        <v>1839</v>
      </c>
      <c r="C142" s="118" t="s">
        <v>4071</v>
      </c>
      <c r="D142" s="218">
        <v>0</v>
      </c>
      <c r="E142" s="218">
        <v>2</v>
      </c>
      <c r="F142" s="219">
        <v>0</v>
      </c>
      <c r="G142" s="220">
        <v>55.5</v>
      </c>
      <c r="J142" s="65"/>
    </row>
    <row r="143" spans="2:10" ht="15" hidden="1">
      <c r="B143" s="64" t="s">
        <v>1839</v>
      </c>
      <c r="C143" s="118" t="s">
        <v>5855</v>
      </c>
      <c r="D143" s="218">
        <v>0</v>
      </c>
      <c r="E143" s="218">
        <v>4</v>
      </c>
      <c r="F143" s="219">
        <v>0</v>
      </c>
      <c r="G143" s="220">
        <v>46</v>
      </c>
      <c r="J143" s="65"/>
    </row>
    <row r="144" spans="2:10" ht="15" hidden="1">
      <c r="B144" s="64" t="s">
        <v>1839</v>
      </c>
      <c r="C144" s="118" t="s">
        <v>5856</v>
      </c>
      <c r="D144" s="218">
        <v>0</v>
      </c>
      <c r="E144" s="218">
        <v>2</v>
      </c>
      <c r="F144" s="219">
        <v>0</v>
      </c>
      <c r="G144" s="220">
        <v>63</v>
      </c>
      <c r="J144" s="65"/>
    </row>
    <row r="145" spans="2:10" ht="15" hidden="1">
      <c r="B145" s="64" t="s">
        <v>1839</v>
      </c>
      <c r="C145" s="118" t="s">
        <v>5857</v>
      </c>
      <c r="D145" s="218">
        <v>0</v>
      </c>
      <c r="E145" s="218">
        <v>1</v>
      </c>
      <c r="F145" s="219">
        <v>0</v>
      </c>
      <c r="G145" s="220">
        <v>9</v>
      </c>
      <c r="J145" s="65"/>
    </row>
    <row r="146" spans="2:10" ht="15" hidden="1">
      <c r="B146" s="64" t="s">
        <v>1839</v>
      </c>
      <c r="C146" s="118" t="s">
        <v>5858</v>
      </c>
      <c r="D146" s="218">
        <v>0</v>
      </c>
      <c r="E146" s="218">
        <v>1</v>
      </c>
      <c r="F146" s="219">
        <v>0</v>
      </c>
      <c r="G146" s="220">
        <v>93</v>
      </c>
      <c r="J146" s="65"/>
    </row>
    <row r="147" spans="2:10" ht="15" hidden="1">
      <c r="B147" s="64" t="s">
        <v>1839</v>
      </c>
      <c r="C147" s="118" t="s">
        <v>5859</v>
      </c>
      <c r="D147" s="218">
        <v>0</v>
      </c>
      <c r="E147" s="218">
        <v>2</v>
      </c>
      <c r="F147" s="219">
        <v>0</v>
      </c>
      <c r="G147" s="220">
        <v>31.5</v>
      </c>
      <c r="J147" s="65"/>
    </row>
    <row r="148" spans="2:10" ht="15" hidden="1">
      <c r="B148" s="64" t="s">
        <v>1839</v>
      </c>
      <c r="C148" s="118" t="s">
        <v>5860</v>
      </c>
      <c r="D148" s="218">
        <v>0</v>
      </c>
      <c r="E148" s="218">
        <v>4</v>
      </c>
      <c r="F148" s="219">
        <v>0</v>
      </c>
      <c r="G148" s="220">
        <v>83.25</v>
      </c>
      <c r="J148" s="65"/>
    </row>
    <row r="149" spans="2:10" ht="15" hidden="1">
      <c r="B149" s="64" t="s">
        <v>1839</v>
      </c>
      <c r="C149" s="118" t="s">
        <v>5861</v>
      </c>
      <c r="D149" s="218">
        <v>0</v>
      </c>
      <c r="E149" s="218">
        <v>1</v>
      </c>
      <c r="F149" s="219">
        <v>0</v>
      </c>
      <c r="G149" s="220">
        <v>44</v>
      </c>
      <c r="J149" s="68"/>
    </row>
    <row r="150" spans="2:10" ht="15" hidden="1">
      <c r="B150" s="64" t="s">
        <v>1839</v>
      </c>
      <c r="C150" s="118" t="s">
        <v>5862</v>
      </c>
      <c r="D150" s="218">
        <v>0</v>
      </c>
      <c r="E150" s="218">
        <v>1</v>
      </c>
      <c r="F150" s="219">
        <v>0</v>
      </c>
      <c r="G150" s="220">
        <v>36</v>
      </c>
      <c r="J150" s="65"/>
    </row>
    <row r="151" spans="2:10" ht="15" hidden="1">
      <c r="B151" s="64" t="s">
        <v>1839</v>
      </c>
      <c r="C151" s="118" t="s">
        <v>5863</v>
      </c>
      <c r="D151" s="218">
        <v>0</v>
      </c>
      <c r="E151" s="218">
        <v>3</v>
      </c>
      <c r="F151" s="219">
        <v>0</v>
      </c>
      <c r="G151" s="220">
        <v>36.666666666666664</v>
      </c>
      <c r="J151" s="65"/>
    </row>
    <row r="152" spans="2:10" ht="15" hidden="1">
      <c r="B152" s="64" t="s">
        <v>1839</v>
      </c>
      <c r="C152" s="118" t="s">
        <v>5864</v>
      </c>
      <c r="D152" s="218">
        <v>0</v>
      </c>
      <c r="E152" s="218">
        <v>1</v>
      </c>
      <c r="F152" s="219">
        <v>0</v>
      </c>
      <c r="G152" s="220">
        <v>81</v>
      </c>
      <c r="J152" s="65"/>
    </row>
    <row r="153" spans="2:10" ht="15" hidden="1">
      <c r="B153" s="64" t="s">
        <v>1839</v>
      </c>
      <c r="C153" s="118" t="s">
        <v>5865</v>
      </c>
      <c r="D153" s="218">
        <v>0</v>
      </c>
      <c r="E153" s="218">
        <v>6</v>
      </c>
      <c r="F153" s="219">
        <v>0</v>
      </c>
      <c r="G153" s="220">
        <v>87.666666666666671</v>
      </c>
      <c r="J153" s="65"/>
    </row>
    <row r="154" spans="2:10" ht="15" hidden="1">
      <c r="B154" s="64" t="s">
        <v>1839</v>
      </c>
      <c r="C154" s="118" t="s">
        <v>5866</v>
      </c>
      <c r="D154" s="218">
        <v>0</v>
      </c>
      <c r="E154" s="218">
        <v>2</v>
      </c>
      <c r="F154" s="219">
        <v>0</v>
      </c>
      <c r="G154" s="220">
        <v>86</v>
      </c>
      <c r="J154" s="65"/>
    </row>
    <row r="155" spans="2:10" ht="15" hidden="1">
      <c r="B155" s="64" t="s">
        <v>1839</v>
      </c>
      <c r="C155" s="118" t="s">
        <v>4077</v>
      </c>
      <c r="D155" s="218">
        <v>0</v>
      </c>
      <c r="E155" s="218">
        <v>31</v>
      </c>
      <c r="F155" s="219">
        <v>0</v>
      </c>
      <c r="G155" s="220">
        <v>78.645161290322577</v>
      </c>
      <c r="J155" s="65"/>
    </row>
    <row r="156" spans="2:10" ht="15" hidden="1">
      <c r="B156" s="64" t="s">
        <v>1839</v>
      </c>
      <c r="C156" s="118" t="s">
        <v>5867</v>
      </c>
      <c r="D156" s="218">
        <v>0</v>
      </c>
      <c r="E156" s="218">
        <v>3</v>
      </c>
      <c r="F156" s="219">
        <v>0</v>
      </c>
      <c r="G156" s="220">
        <v>54</v>
      </c>
      <c r="J156" s="65"/>
    </row>
    <row r="157" spans="2:10" ht="15" hidden="1">
      <c r="B157" s="64" t="s">
        <v>1839</v>
      </c>
      <c r="C157" s="118" t="s">
        <v>4078</v>
      </c>
      <c r="D157" s="218">
        <v>0</v>
      </c>
      <c r="E157" s="218">
        <v>14</v>
      </c>
      <c r="F157" s="219">
        <v>0</v>
      </c>
      <c r="G157" s="220">
        <v>83.571428571428569</v>
      </c>
      <c r="J157" s="65"/>
    </row>
    <row r="158" spans="2:10" ht="15" hidden="1">
      <c r="B158" s="64" t="s">
        <v>1839</v>
      </c>
      <c r="C158" s="118" t="s">
        <v>4273</v>
      </c>
      <c r="D158" s="218">
        <v>0</v>
      </c>
      <c r="E158" s="218">
        <v>1</v>
      </c>
      <c r="F158" s="219">
        <v>0</v>
      </c>
      <c r="G158" s="220">
        <v>21</v>
      </c>
      <c r="J158" s="65"/>
    </row>
    <row r="159" spans="2:10" ht="15" hidden="1">
      <c r="B159" s="64" t="s">
        <v>1839</v>
      </c>
      <c r="C159" s="118" t="s">
        <v>5868</v>
      </c>
      <c r="D159" s="218">
        <v>0</v>
      </c>
      <c r="E159" s="218">
        <v>2</v>
      </c>
      <c r="F159" s="219">
        <v>0</v>
      </c>
      <c r="G159" s="220">
        <v>49</v>
      </c>
      <c r="J159" s="65"/>
    </row>
    <row r="160" spans="2:10" ht="15" hidden="1">
      <c r="B160" s="64" t="s">
        <v>1839</v>
      </c>
      <c r="C160" s="118" t="s">
        <v>5869</v>
      </c>
      <c r="D160" s="218">
        <v>0</v>
      </c>
      <c r="E160" s="218">
        <v>3</v>
      </c>
      <c r="F160" s="219">
        <v>0</v>
      </c>
      <c r="G160" s="220">
        <v>39</v>
      </c>
      <c r="J160" s="65"/>
    </row>
    <row r="161" spans="2:10" ht="15" hidden="1">
      <c r="B161" s="64" t="s">
        <v>1839</v>
      </c>
      <c r="C161" s="118" t="s">
        <v>5870</v>
      </c>
      <c r="D161" s="218">
        <v>0</v>
      </c>
      <c r="E161" s="218">
        <v>1</v>
      </c>
      <c r="F161" s="219">
        <v>0</v>
      </c>
      <c r="G161" s="220">
        <v>35</v>
      </c>
      <c r="J161" s="65"/>
    </row>
    <row r="162" spans="2:10" ht="15" hidden="1">
      <c r="B162" s="64" t="s">
        <v>1839</v>
      </c>
      <c r="C162" s="118" t="s">
        <v>5871</v>
      </c>
      <c r="D162" s="218">
        <v>0</v>
      </c>
      <c r="E162" s="218">
        <v>3</v>
      </c>
      <c r="F162" s="219">
        <v>0</v>
      </c>
      <c r="G162" s="220">
        <v>29.666666666666668</v>
      </c>
      <c r="J162" s="65"/>
    </row>
    <row r="163" spans="2:10" ht="15" hidden="1">
      <c r="B163" s="64" t="s">
        <v>1839</v>
      </c>
      <c r="C163" s="118" t="s">
        <v>5872</v>
      </c>
      <c r="D163" s="218">
        <v>0</v>
      </c>
      <c r="E163" s="218">
        <v>170</v>
      </c>
      <c r="F163" s="219">
        <v>0</v>
      </c>
      <c r="G163" s="220">
        <v>86.935294117647061</v>
      </c>
      <c r="J163" s="65"/>
    </row>
    <row r="164" spans="2:10" ht="15" hidden="1">
      <c r="B164" s="64" t="s">
        <v>1839</v>
      </c>
      <c r="C164" s="118" t="s">
        <v>5873</v>
      </c>
      <c r="D164" s="218">
        <v>0</v>
      </c>
      <c r="E164" s="218">
        <v>1</v>
      </c>
      <c r="F164" s="219">
        <v>0</v>
      </c>
      <c r="G164" s="220">
        <v>26</v>
      </c>
      <c r="J164" s="68"/>
    </row>
    <row r="165" spans="2:10" ht="15" hidden="1">
      <c r="B165" s="64" t="s">
        <v>1839</v>
      </c>
      <c r="C165" s="118" t="s">
        <v>5874</v>
      </c>
      <c r="D165" s="218">
        <v>0</v>
      </c>
      <c r="E165" s="218">
        <v>2</v>
      </c>
      <c r="F165" s="219">
        <v>0</v>
      </c>
      <c r="G165" s="220">
        <v>37.5</v>
      </c>
      <c r="J165" s="65"/>
    </row>
    <row r="166" spans="2:10" ht="15" hidden="1">
      <c r="B166" s="64" t="s">
        <v>1839</v>
      </c>
      <c r="C166" s="118" t="s">
        <v>5875</v>
      </c>
      <c r="D166" s="218">
        <v>0</v>
      </c>
      <c r="E166" s="218">
        <v>3</v>
      </c>
      <c r="F166" s="219">
        <v>0</v>
      </c>
      <c r="G166" s="220">
        <v>85.333333333333329</v>
      </c>
      <c r="J166" s="65"/>
    </row>
    <row r="167" spans="2:10" ht="15" hidden="1">
      <c r="B167" s="64" t="s">
        <v>1839</v>
      </c>
      <c r="C167" s="118" t="s">
        <v>4082</v>
      </c>
      <c r="D167" s="218">
        <v>0</v>
      </c>
      <c r="E167" s="218">
        <v>3</v>
      </c>
      <c r="F167" s="219">
        <v>0</v>
      </c>
      <c r="G167" s="220">
        <v>65.333333333333329</v>
      </c>
      <c r="J167" s="65"/>
    </row>
    <row r="168" spans="2:10" ht="15" hidden="1">
      <c r="B168" s="64" t="s">
        <v>1839</v>
      </c>
      <c r="C168" s="118" t="s">
        <v>5876</v>
      </c>
      <c r="D168" s="218">
        <v>0</v>
      </c>
      <c r="E168" s="218">
        <v>2</v>
      </c>
      <c r="F168" s="219">
        <v>0</v>
      </c>
      <c r="G168" s="220">
        <v>33</v>
      </c>
      <c r="J168" s="65"/>
    </row>
    <row r="169" spans="2:10" ht="15" hidden="1">
      <c r="B169" s="64" t="s">
        <v>1839</v>
      </c>
      <c r="C169" s="118" t="s">
        <v>5877</v>
      </c>
      <c r="D169" s="218">
        <v>0</v>
      </c>
      <c r="E169" s="218">
        <v>2</v>
      </c>
      <c r="F169" s="219">
        <v>0</v>
      </c>
      <c r="G169" s="220">
        <v>71.5</v>
      </c>
      <c r="J169" s="65"/>
    </row>
    <row r="170" spans="2:10" ht="15" hidden="1">
      <c r="B170" s="64" t="s">
        <v>1839</v>
      </c>
      <c r="C170" s="118" t="s">
        <v>5878</v>
      </c>
      <c r="D170" s="218">
        <v>0</v>
      </c>
      <c r="E170" s="218">
        <v>3</v>
      </c>
      <c r="F170" s="219">
        <v>0</v>
      </c>
      <c r="G170" s="220">
        <v>55</v>
      </c>
      <c r="J170" s="65"/>
    </row>
    <row r="171" spans="2:10" ht="15" hidden="1">
      <c r="B171" s="64" t="s">
        <v>1839</v>
      </c>
      <c r="C171" s="118" t="s">
        <v>5879</v>
      </c>
      <c r="D171" s="218">
        <v>0</v>
      </c>
      <c r="E171" s="218">
        <v>4</v>
      </c>
      <c r="F171" s="219">
        <v>0</v>
      </c>
      <c r="G171" s="220">
        <v>54.5</v>
      </c>
      <c r="J171" s="65"/>
    </row>
    <row r="172" spans="2:10" ht="15" hidden="1">
      <c r="B172" s="64" t="s">
        <v>1839</v>
      </c>
      <c r="C172" s="118" t="s">
        <v>5880</v>
      </c>
      <c r="D172" s="218">
        <v>0</v>
      </c>
      <c r="E172" s="218">
        <v>1</v>
      </c>
      <c r="F172" s="219">
        <v>0</v>
      </c>
      <c r="G172" s="220">
        <v>73</v>
      </c>
      <c r="J172" s="65"/>
    </row>
    <row r="173" spans="2:10" ht="15" hidden="1">
      <c r="B173" s="64" t="s">
        <v>1839</v>
      </c>
      <c r="C173" s="118" t="s">
        <v>5881</v>
      </c>
      <c r="D173" s="218">
        <v>0</v>
      </c>
      <c r="E173" s="218">
        <v>3</v>
      </c>
      <c r="F173" s="219">
        <v>0</v>
      </c>
      <c r="G173" s="220">
        <v>56.666666666666664</v>
      </c>
      <c r="J173" s="68"/>
    </row>
    <row r="174" spans="2:10" ht="15" hidden="1">
      <c r="B174" s="64" t="s">
        <v>1839</v>
      </c>
      <c r="C174" s="118" t="s">
        <v>5882</v>
      </c>
      <c r="D174" s="218">
        <v>0</v>
      </c>
      <c r="E174" s="218">
        <v>1</v>
      </c>
      <c r="F174" s="219">
        <v>0</v>
      </c>
      <c r="G174" s="220">
        <v>98</v>
      </c>
      <c r="J174" s="65"/>
    </row>
    <row r="175" spans="2:10" ht="15" hidden="1">
      <c r="B175" s="64" t="s">
        <v>1839</v>
      </c>
      <c r="C175" s="118" t="s">
        <v>5883</v>
      </c>
      <c r="D175" s="218">
        <v>0</v>
      </c>
      <c r="E175" s="218">
        <v>3</v>
      </c>
      <c r="F175" s="219">
        <v>0</v>
      </c>
      <c r="G175" s="220">
        <v>96</v>
      </c>
      <c r="J175" s="65"/>
    </row>
    <row r="176" spans="2:10" ht="15" hidden="1">
      <c r="B176" s="64" t="s">
        <v>1839</v>
      </c>
      <c r="C176" s="118" t="s">
        <v>5884</v>
      </c>
      <c r="D176" s="218">
        <v>0</v>
      </c>
      <c r="E176" s="218">
        <v>8</v>
      </c>
      <c r="F176" s="219">
        <v>0</v>
      </c>
      <c r="G176" s="220">
        <v>63.125</v>
      </c>
      <c r="J176" s="65"/>
    </row>
    <row r="177" spans="2:10" ht="15" hidden="1">
      <c r="B177" s="64" t="s">
        <v>1839</v>
      </c>
      <c r="C177" s="118" t="s">
        <v>5885</v>
      </c>
      <c r="D177" s="218">
        <v>0</v>
      </c>
      <c r="E177" s="218">
        <v>10</v>
      </c>
      <c r="F177" s="219">
        <v>0</v>
      </c>
      <c r="G177" s="220">
        <v>67.900000000000006</v>
      </c>
      <c r="J177" s="65"/>
    </row>
    <row r="178" spans="2:10" ht="15" hidden="1">
      <c r="B178" s="64" t="s">
        <v>1839</v>
      </c>
      <c r="C178" s="118" t="s">
        <v>5886</v>
      </c>
      <c r="D178" s="218">
        <v>0</v>
      </c>
      <c r="E178" s="218">
        <v>2</v>
      </c>
      <c r="F178" s="219">
        <v>0</v>
      </c>
      <c r="G178" s="220">
        <v>46.5</v>
      </c>
      <c r="J178" s="65"/>
    </row>
    <row r="179" spans="2:10" ht="15" hidden="1">
      <c r="B179" s="64" t="s">
        <v>1839</v>
      </c>
      <c r="C179" s="118" t="s">
        <v>5887</v>
      </c>
      <c r="D179" s="218">
        <v>0</v>
      </c>
      <c r="E179" s="218">
        <v>40</v>
      </c>
      <c r="F179" s="219">
        <v>0</v>
      </c>
      <c r="G179" s="220">
        <v>21.4</v>
      </c>
      <c r="J179" s="65"/>
    </row>
    <row r="180" spans="2:10" ht="15" hidden="1">
      <c r="B180" s="64" t="s">
        <v>1839</v>
      </c>
      <c r="C180" s="118" t="s">
        <v>5888</v>
      </c>
      <c r="D180" s="218">
        <v>0</v>
      </c>
      <c r="E180" s="218">
        <v>1</v>
      </c>
      <c r="F180" s="219">
        <v>0</v>
      </c>
      <c r="G180" s="220">
        <v>40</v>
      </c>
      <c r="J180" s="65"/>
    </row>
    <row r="181" spans="2:10" ht="15" hidden="1">
      <c r="B181" s="64" t="s">
        <v>1839</v>
      </c>
      <c r="C181" s="118" t="s">
        <v>5889</v>
      </c>
      <c r="D181" s="218">
        <v>0</v>
      </c>
      <c r="E181" s="218">
        <v>1</v>
      </c>
      <c r="F181" s="219">
        <v>0</v>
      </c>
      <c r="G181" s="220">
        <v>8</v>
      </c>
      <c r="J181" s="65"/>
    </row>
    <row r="182" spans="2:10" ht="15" hidden="1">
      <c r="B182" s="64" t="s">
        <v>1839</v>
      </c>
      <c r="C182" s="118" t="s">
        <v>5890</v>
      </c>
      <c r="D182" s="218">
        <v>0</v>
      </c>
      <c r="E182" s="218">
        <v>1</v>
      </c>
      <c r="F182" s="219">
        <v>0</v>
      </c>
      <c r="G182" s="220">
        <v>89</v>
      </c>
      <c r="J182" s="65"/>
    </row>
    <row r="183" spans="2:10" ht="15" hidden="1">
      <c r="B183" s="64" t="s">
        <v>1839</v>
      </c>
      <c r="C183" s="118" t="s">
        <v>5891</v>
      </c>
      <c r="D183" s="218">
        <v>0</v>
      </c>
      <c r="E183" s="218">
        <v>1</v>
      </c>
      <c r="F183" s="219">
        <v>0</v>
      </c>
      <c r="G183" s="220">
        <v>37</v>
      </c>
      <c r="J183" s="65"/>
    </row>
    <row r="184" spans="2:10" ht="15" hidden="1">
      <c r="B184" s="64" t="s">
        <v>1839</v>
      </c>
      <c r="C184" s="118" t="s">
        <v>5892</v>
      </c>
      <c r="D184" s="218">
        <v>0</v>
      </c>
      <c r="E184" s="218">
        <v>1</v>
      </c>
      <c r="F184" s="219">
        <v>0</v>
      </c>
      <c r="G184" s="220">
        <v>7</v>
      </c>
      <c r="J184" s="65"/>
    </row>
    <row r="185" spans="2:10" ht="15" hidden="1">
      <c r="B185" s="64" t="s">
        <v>1839</v>
      </c>
      <c r="C185" s="118" t="s">
        <v>5893</v>
      </c>
      <c r="D185" s="218">
        <v>0</v>
      </c>
      <c r="E185" s="218">
        <v>2</v>
      </c>
      <c r="F185" s="219">
        <v>0</v>
      </c>
      <c r="G185" s="220">
        <v>85.5</v>
      </c>
      <c r="J185" s="65"/>
    </row>
    <row r="186" spans="2:10" ht="15" hidden="1">
      <c r="B186" s="64" t="s">
        <v>1839</v>
      </c>
      <c r="C186" s="118" t="s">
        <v>5894</v>
      </c>
      <c r="D186" s="218">
        <v>0</v>
      </c>
      <c r="E186" s="218">
        <v>1</v>
      </c>
      <c r="F186" s="219">
        <v>0</v>
      </c>
      <c r="G186" s="220">
        <v>55</v>
      </c>
      <c r="J186" s="65"/>
    </row>
    <row r="187" spans="2:10" ht="15" hidden="1">
      <c r="B187" s="64" t="s">
        <v>1839</v>
      </c>
      <c r="C187" s="118" t="s">
        <v>5895</v>
      </c>
      <c r="D187" s="218">
        <v>0</v>
      </c>
      <c r="E187" s="218">
        <v>1</v>
      </c>
      <c r="F187" s="219">
        <v>0</v>
      </c>
      <c r="G187" s="220">
        <v>95</v>
      </c>
      <c r="J187" s="65"/>
    </row>
    <row r="188" spans="2:10" ht="15" hidden="1">
      <c r="B188" s="64" t="s">
        <v>1839</v>
      </c>
      <c r="C188" s="118" t="s">
        <v>5896</v>
      </c>
      <c r="D188" s="218">
        <v>0</v>
      </c>
      <c r="E188" s="218">
        <v>17</v>
      </c>
      <c r="F188" s="219">
        <v>0</v>
      </c>
      <c r="G188" s="220">
        <v>86.058823529411768</v>
      </c>
      <c r="J188" s="65"/>
    </row>
    <row r="189" spans="2:10" ht="15" hidden="1">
      <c r="B189" s="64" t="s">
        <v>1839</v>
      </c>
      <c r="C189" s="118" t="s">
        <v>5897</v>
      </c>
      <c r="D189" s="218">
        <v>0</v>
      </c>
      <c r="E189" s="218">
        <v>1</v>
      </c>
      <c r="F189" s="219">
        <v>0</v>
      </c>
      <c r="G189" s="220">
        <v>85</v>
      </c>
      <c r="J189" s="65"/>
    </row>
    <row r="190" spans="2:10" ht="15" hidden="1">
      <c r="B190" s="64" t="s">
        <v>1839</v>
      </c>
      <c r="C190" s="118" t="s">
        <v>5898</v>
      </c>
      <c r="D190" s="218">
        <v>0</v>
      </c>
      <c r="E190" s="218">
        <v>1</v>
      </c>
      <c r="F190" s="219">
        <v>0</v>
      </c>
      <c r="G190" s="220">
        <v>81</v>
      </c>
      <c r="J190" s="65"/>
    </row>
    <row r="191" spans="2:10" ht="15" hidden="1">
      <c r="B191" s="64" t="s">
        <v>1839</v>
      </c>
      <c r="C191" s="118" t="s">
        <v>5899</v>
      </c>
      <c r="D191" s="218">
        <v>0</v>
      </c>
      <c r="E191" s="218">
        <v>19</v>
      </c>
      <c r="F191" s="219">
        <v>0</v>
      </c>
      <c r="G191" s="220">
        <v>71.84210526315789</v>
      </c>
      <c r="J191" s="65"/>
    </row>
    <row r="192" spans="2:10" ht="15" hidden="1">
      <c r="B192" s="64" t="s">
        <v>1839</v>
      </c>
      <c r="C192" s="118" t="s">
        <v>4274</v>
      </c>
      <c r="D192" s="218">
        <v>0</v>
      </c>
      <c r="E192" s="218">
        <v>1</v>
      </c>
      <c r="F192" s="219">
        <v>0</v>
      </c>
      <c r="G192" s="220">
        <v>53</v>
      </c>
      <c r="J192" s="65"/>
    </row>
    <row r="193" spans="2:10" ht="15" hidden="1">
      <c r="B193" s="64" t="s">
        <v>1839</v>
      </c>
      <c r="C193" s="118" t="s">
        <v>5900</v>
      </c>
      <c r="D193" s="218">
        <v>0</v>
      </c>
      <c r="E193" s="218">
        <v>43</v>
      </c>
      <c r="F193" s="219">
        <v>0</v>
      </c>
      <c r="G193" s="220">
        <v>65.162790697674424</v>
      </c>
      <c r="J193" s="65"/>
    </row>
    <row r="194" spans="2:10" ht="15" hidden="1">
      <c r="B194" s="64" t="s">
        <v>1839</v>
      </c>
      <c r="C194" s="118" t="s">
        <v>5901</v>
      </c>
      <c r="D194" s="218">
        <v>0</v>
      </c>
      <c r="E194" s="218">
        <v>2</v>
      </c>
      <c r="F194" s="219">
        <v>0</v>
      </c>
      <c r="G194" s="220">
        <v>30</v>
      </c>
      <c r="J194" s="65"/>
    </row>
    <row r="195" spans="2:10" ht="15" hidden="1">
      <c r="B195" s="64" t="s">
        <v>1839</v>
      </c>
      <c r="C195" s="118" t="s">
        <v>5902</v>
      </c>
      <c r="D195" s="218">
        <v>0</v>
      </c>
      <c r="E195" s="218">
        <v>20</v>
      </c>
      <c r="F195" s="219">
        <v>0</v>
      </c>
      <c r="G195" s="220">
        <v>22.3</v>
      </c>
      <c r="J195" s="65"/>
    </row>
    <row r="196" spans="2:10" ht="15" hidden="1">
      <c r="B196" s="64" t="s">
        <v>1839</v>
      </c>
      <c r="C196" s="118" t="s">
        <v>255</v>
      </c>
      <c r="D196" s="218">
        <v>0</v>
      </c>
      <c r="E196" s="218">
        <v>23</v>
      </c>
      <c r="F196" s="219">
        <v>0</v>
      </c>
      <c r="G196" s="220">
        <v>51.739130434782609</v>
      </c>
      <c r="J196" s="65"/>
    </row>
    <row r="197" spans="2:10" ht="15" hidden="1">
      <c r="B197" s="64" t="s">
        <v>1839</v>
      </c>
      <c r="C197" s="118" t="s">
        <v>275</v>
      </c>
      <c r="D197" s="218">
        <v>0</v>
      </c>
      <c r="E197" s="218">
        <v>64</v>
      </c>
      <c r="F197" s="219">
        <v>0</v>
      </c>
      <c r="G197" s="220">
        <v>57.890625</v>
      </c>
      <c r="J197" s="65"/>
    </row>
    <row r="198" spans="2:10" ht="15" hidden="1">
      <c r="B198" s="64" t="s">
        <v>1839</v>
      </c>
      <c r="C198" s="118" t="s">
        <v>5903</v>
      </c>
      <c r="D198" s="218">
        <v>0</v>
      </c>
      <c r="E198" s="218">
        <v>1</v>
      </c>
      <c r="F198" s="219">
        <v>0</v>
      </c>
      <c r="G198" s="220">
        <v>38</v>
      </c>
      <c r="J198" s="65"/>
    </row>
    <row r="199" spans="2:10" ht="15" hidden="1">
      <c r="B199" s="64" t="s">
        <v>1839</v>
      </c>
      <c r="C199" s="118" t="s">
        <v>5904</v>
      </c>
      <c r="D199" s="218">
        <v>0</v>
      </c>
      <c r="E199" s="218">
        <v>2</v>
      </c>
      <c r="F199" s="219">
        <v>0</v>
      </c>
      <c r="G199" s="220">
        <v>93</v>
      </c>
      <c r="J199" s="65"/>
    </row>
    <row r="200" spans="2:10" ht="15" hidden="1">
      <c r="B200" s="64" t="s">
        <v>3848</v>
      </c>
      <c r="C200" s="118" t="s">
        <v>5799</v>
      </c>
      <c r="D200" s="218">
        <v>0</v>
      </c>
      <c r="E200" s="218">
        <v>1</v>
      </c>
      <c r="F200" s="219">
        <v>0</v>
      </c>
      <c r="G200" s="220">
        <v>16</v>
      </c>
      <c r="J200" s="65"/>
    </row>
    <row r="201" spans="2:10" ht="15" hidden="1">
      <c r="B201" s="64" t="s">
        <v>3849</v>
      </c>
      <c r="C201" s="118" t="s">
        <v>5799</v>
      </c>
      <c r="D201" s="218">
        <v>0</v>
      </c>
      <c r="E201" s="218">
        <v>1</v>
      </c>
      <c r="F201" s="219">
        <v>0</v>
      </c>
      <c r="G201" s="220">
        <v>16</v>
      </c>
      <c r="J201" s="65"/>
    </row>
    <row r="202" spans="2:10" ht="15" hidden="1">
      <c r="B202" s="64" t="s">
        <v>3850</v>
      </c>
      <c r="C202" s="118" t="s">
        <v>5799</v>
      </c>
      <c r="D202" s="218">
        <v>0</v>
      </c>
      <c r="E202" s="218">
        <v>1</v>
      </c>
      <c r="F202" s="219">
        <v>0</v>
      </c>
      <c r="G202" s="220">
        <v>16</v>
      </c>
      <c r="J202" s="65"/>
    </row>
    <row r="203" spans="2:10" ht="15" hidden="1">
      <c r="J203" s="65"/>
    </row>
    <row r="204" spans="2:10" ht="15" hidden="1">
      <c r="B204" s="64" t="s">
        <v>800</v>
      </c>
      <c r="C204" s="118" t="s">
        <v>5905</v>
      </c>
      <c r="D204" s="218">
        <v>0</v>
      </c>
      <c r="E204" s="218">
        <v>5</v>
      </c>
      <c r="F204" s="219">
        <v>0</v>
      </c>
      <c r="G204" s="220">
        <v>74</v>
      </c>
      <c r="J204" s="65"/>
    </row>
    <row r="205" spans="2:10" ht="15" hidden="1">
      <c r="B205" s="64" t="s">
        <v>800</v>
      </c>
      <c r="C205" s="118" t="s">
        <v>5906</v>
      </c>
      <c r="D205" s="218">
        <v>0</v>
      </c>
      <c r="E205" s="218">
        <v>1</v>
      </c>
      <c r="F205" s="219">
        <v>0</v>
      </c>
      <c r="G205" s="220">
        <v>94</v>
      </c>
      <c r="J205" s="65"/>
    </row>
    <row r="206" spans="2:10" ht="15" hidden="1">
      <c r="B206" s="64" t="s">
        <v>800</v>
      </c>
      <c r="C206" s="118" t="s">
        <v>5907</v>
      </c>
      <c r="D206" s="218">
        <v>0</v>
      </c>
      <c r="E206" s="218">
        <v>16</v>
      </c>
      <c r="F206" s="219">
        <v>0</v>
      </c>
      <c r="G206" s="220">
        <v>68.0625</v>
      </c>
      <c r="J206" s="65"/>
    </row>
    <row r="207" spans="2:10" ht="15" hidden="1">
      <c r="B207" s="64" t="s">
        <v>800</v>
      </c>
      <c r="C207" s="118" t="s">
        <v>5908</v>
      </c>
      <c r="D207" s="218">
        <v>0</v>
      </c>
      <c r="E207" s="218">
        <v>73</v>
      </c>
      <c r="F207" s="219">
        <v>0</v>
      </c>
      <c r="G207" s="220">
        <v>74.643835616438352</v>
      </c>
      <c r="J207" s="65"/>
    </row>
    <row r="208" spans="2:10" ht="15" hidden="1">
      <c r="B208" s="64" t="s">
        <v>800</v>
      </c>
      <c r="C208" s="118" t="s">
        <v>5909</v>
      </c>
      <c r="D208" s="218">
        <v>0</v>
      </c>
      <c r="E208" s="218">
        <v>1</v>
      </c>
      <c r="F208" s="219">
        <v>0</v>
      </c>
      <c r="G208" s="220">
        <v>91</v>
      </c>
      <c r="J208" s="65"/>
    </row>
    <row r="209" spans="2:10" ht="15" hidden="1">
      <c r="B209" s="64" t="s">
        <v>800</v>
      </c>
      <c r="C209" s="118" t="s">
        <v>5910</v>
      </c>
      <c r="D209" s="218">
        <v>0</v>
      </c>
      <c r="E209" s="218">
        <v>3</v>
      </c>
      <c r="F209" s="219">
        <v>0</v>
      </c>
      <c r="G209" s="220">
        <v>70</v>
      </c>
      <c r="J209" s="65"/>
    </row>
    <row r="210" spans="2:10" ht="15" hidden="1">
      <c r="B210" s="64" t="s">
        <v>800</v>
      </c>
      <c r="C210" s="118" t="s">
        <v>5911</v>
      </c>
      <c r="D210" s="218">
        <v>0</v>
      </c>
      <c r="E210" s="218">
        <v>5</v>
      </c>
      <c r="F210" s="219">
        <v>0</v>
      </c>
      <c r="G210" s="220">
        <v>73.2</v>
      </c>
      <c r="J210" s="65"/>
    </row>
    <row r="211" spans="2:10" ht="15" hidden="1">
      <c r="B211" s="64" t="s">
        <v>800</v>
      </c>
      <c r="C211" s="118" t="s">
        <v>5912</v>
      </c>
      <c r="D211" s="218">
        <v>0</v>
      </c>
      <c r="E211" s="218">
        <v>3</v>
      </c>
      <c r="F211" s="219">
        <v>0</v>
      </c>
      <c r="G211" s="220">
        <v>66.666666666666671</v>
      </c>
      <c r="J211" s="65"/>
    </row>
    <row r="212" spans="2:10" ht="15" hidden="1">
      <c r="B212" s="64" t="s">
        <v>800</v>
      </c>
      <c r="C212" s="118" t="s">
        <v>5913</v>
      </c>
      <c r="D212" s="218">
        <v>0</v>
      </c>
      <c r="E212" s="218">
        <v>10</v>
      </c>
      <c r="F212" s="219">
        <v>0</v>
      </c>
      <c r="G212" s="220">
        <v>64.2</v>
      </c>
      <c r="J212" s="65"/>
    </row>
    <row r="213" spans="2:10" ht="15" hidden="1">
      <c r="B213" s="64" t="s">
        <v>800</v>
      </c>
      <c r="C213" s="118" t="s">
        <v>5914</v>
      </c>
      <c r="D213" s="218">
        <v>0</v>
      </c>
      <c r="E213" s="218">
        <v>2</v>
      </c>
      <c r="F213" s="219">
        <v>0</v>
      </c>
      <c r="G213" s="220">
        <v>110</v>
      </c>
      <c r="J213" s="65"/>
    </row>
    <row r="214" spans="2:10" ht="15" hidden="1">
      <c r="B214" s="64" t="s">
        <v>800</v>
      </c>
      <c r="C214" s="118" t="s">
        <v>5915</v>
      </c>
      <c r="D214" s="218">
        <v>0</v>
      </c>
      <c r="E214" s="218">
        <v>27</v>
      </c>
      <c r="F214" s="219">
        <v>0</v>
      </c>
      <c r="G214" s="220">
        <v>57.370370370370374</v>
      </c>
      <c r="J214" s="65"/>
    </row>
    <row r="215" spans="2:10" ht="15" hidden="1">
      <c r="B215" s="64" t="s">
        <v>800</v>
      </c>
      <c r="C215" s="118" t="s">
        <v>5916</v>
      </c>
      <c r="D215" s="218">
        <v>0</v>
      </c>
      <c r="E215" s="218">
        <v>1</v>
      </c>
      <c r="F215" s="219">
        <v>0</v>
      </c>
      <c r="G215" s="220">
        <v>74</v>
      </c>
      <c r="J215" s="65"/>
    </row>
    <row r="216" spans="2:10" ht="15" hidden="1">
      <c r="B216" s="64" t="s">
        <v>800</v>
      </c>
      <c r="C216" s="118" t="s">
        <v>5917</v>
      </c>
      <c r="D216" s="218">
        <v>0</v>
      </c>
      <c r="E216" s="218">
        <v>1</v>
      </c>
      <c r="F216" s="219">
        <v>0</v>
      </c>
      <c r="G216" s="220">
        <v>41</v>
      </c>
      <c r="J216" s="65"/>
    </row>
    <row r="217" spans="2:10" ht="15" hidden="1">
      <c r="B217" s="64" t="s">
        <v>800</v>
      </c>
      <c r="C217" s="118" t="s">
        <v>5918</v>
      </c>
      <c r="D217" s="218">
        <v>0</v>
      </c>
      <c r="E217" s="218">
        <v>7</v>
      </c>
      <c r="F217" s="219">
        <v>0</v>
      </c>
      <c r="G217" s="220">
        <v>49.571428571428569</v>
      </c>
      <c r="J217" s="65"/>
    </row>
    <row r="218" spans="2:10" ht="15" hidden="1">
      <c r="J218" s="65"/>
    </row>
    <row r="219" spans="2:10" ht="15" hidden="1">
      <c r="B219" s="64" t="s">
        <v>1862</v>
      </c>
      <c r="C219" s="118" t="s">
        <v>5919</v>
      </c>
      <c r="D219" s="218">
        <v>0</v>
      </c>
      <c r="E219" s="218">
        <v>2</v>
      </c>
      <c r="F219" s="219">
        <v>0</v>
      </c>
      <c r="G219" s="220">
        <v>92</v>
      </c>
      <c r="J219" s="65"/>
    </row>
    <row r="220" spans="2:10" ht="15" hidden="1">
      <c r="B220" s="64" t="s">
        <v>1862</v>
      </c>
      <c r="C220" s="118" t="s">
        <v>5920</v>
      </c>
      <c r="D220" s="218">
        <v>0</v>
      </c>
      <c r="E220" s="218">
        <v>2</v>
      </c>
      <c r="F220" s="219">
        <v>0</v>
      </c>
      <c r="G220" s="220">
        <v>79.5</v>
      </c>
      <c r="J220" s="65"/>
    </row>
    <row r="221" spans="2:10" ht="15" hidden="1">
      <c r="B221" s="64" t="s">
        <v>1862</v>
      </c>
      <c r="C221" s="118" t="s">
        <v>5921</v>
      </c>
      <c r="D221" s="218">
        <v>0</v>
      </c>
      <c r="E221" s="218">
        <v>2</v>
      </c>
      <c r="F221" s="219">
        <v>0</v>
      </c>
      <c r="G221" s="220">
        <v>23.5</v>
      </c>
      <c r="J221" s="65"/>
    </row>
    <row r="222" spans="2:10" ht="15" hidden="1">
      <c r="B222" s="64" t="s">
        <v>1862</v>
      </c>
      <c r="C222" s="118" t="s">
        <v>5922</v>
      </c>
      <c r="D222" s="218">
        <v>0</v>
      </c>
      <c r="E222" s="218">
        <v>1</v>
      </c>
      <c r="F222" s="219">
        <v>0</v>
      </c>
      <c r="G222" s="220">
        <v>34</v>
      </c>
      <c r="J222" s="65"/>
    </row>
    <row r="223" spans="2:10" ht="15" hidden="1">
      <c r="B223" s="64" t="s">
        <v>1862</v>
      </c>
      <c r="C223" s="118" t="s">
        <v>5923</v>
      </c>
      <c r="D223" s="218">
        <v>0</v>
      </c>
      <c r="E223" s="218">
        <v>1</v>
      </c>
      <c r="F223" s="219">
        <v>0</v>
      </c>
      <c r="G223" s="220">
        <v>18</v>
      </c>
      <c r="J223" s="65"/>
    </row>
    <row r="224" spans="2:10" ht="15" hidden="1">
      <c r="B224" s="64" t="s">
        <v>3851</v>
      </c>
      <c r="C224" s="118" t="s">
        <v>5922</v>
      </c>
      <c r="D224" s="218">
        <v>0</v>
      </c>
      <c r="E224" s="218">
        <v>1</v>
      </c>
      <c r="F224" s="219">
        <v>0</v>
      </c>
      <c r="G224" s="220">
        <v>34</v>
      </c>
      <c r="J224" s="65"/>
    </row>
    <row r="225" spans="2:10" ht="15" hidden="1">
      <c r="B225" s="64" t="s">
        <v>3852</v>
      </c>
      <c r="C225" s="118" t="s">
        <v>5922</v>
      </c>
      <c r="D225" s="218">
        <v>0</v>
      </c>
      <c r="E225" s="218">
        <v>1</v>
      </c>
      <c r="F225" s="219">
        <v>0</v>
      </c>
      <c r="G225" s="220">
        <v>34</v>
      </c>
      <c r="J225" s="65"/>
    </row>
    <row r="226" spans="2:10" ht="15" hidden="1">
      <c r="B226" s="64" t="s">
        <v>3853</v>
      </c>
      <c r="C226" s="118" t="s">
        <v>5922</v>
      </c>
      <c r="D226" s="218">
        <v>0</v>
      </c>
      <c r="E226" s="218">
        <v>1</v>
      </c>
      <c r="F226" s="219">
        <v>0</v>
      </c>
      <c r="G226" s="220">
        <v>34</v>
      </c>
      <c r="J226" s="65"/>
    </row>
    <row r="227" spans="2:10" ht="15" hidden="1">
      <c r="J227" s="65"/>
    </row>
    <row r="228" spans="2:10" ht="15" hidden="1">
      <c r="J228" s="68"/>
    </row>
    <row r="229" spans="2:10" ht="15" hidden="1">
      <c r="J229" s="65"/>
    </row>
    <row r="230" spans="2:10" ht="15" hidden="1">
      <c r="J230" s="65"/>
    </row>
    <row r="231" spans="2:10" ht="15" hidden="1">
      <c r="J231" s="68"/>
    </row>
    <row r="232" spans="2:10" ht="15" hidden="1">
      <c r="J232" s="65"/>
    </row>
    <row r="233" spans="2:10" ht="15" hidden="1">
      <c r="J233" s="65"/>
    </row>
    <row r="234" spans="2:10" ht="15" hidden="1">
      <c r="J234" s="65"/>
    </row>
    <row r="235" spans="2:10" ht="15" hidden="1">
      <c r="J235" s="65"/>
    </row>
    <row r="236" spans="2:10" ht="15" hidden="1">
      <c r="J236" s="65"/>
    </row>
    <row r="237" spans="2:10" ht="15" hidden="1">
      <c r="J237" s="65"/>
    </row>
    <row r="238" spans="2:10" ht="15" hidden="1">
      <c r="J238" s="65"/>
    </row>
    <row r="239" spans="2:10" ht="15" hidden="1">
      <c r="J239" s="65"/>
    </row>
    <row r="240" spans="2:10" ht="15" hidden="1">
      <c r="J240" s="65"/>
    </row>
    <row r="241" spans="2:10" ht="15" hidden="1">
      <c r="J241" s="65"/>
    </row>
    <row r="242" spans="2:10" ht="15" hidden="1">
      <c r="J242" s="65"/>
    </row>
    <row r="243" spans="2:10" ht="15" hidden="1">
      <c r="J243" s="65"/>
    </row>
    <row r="244" spans="2:10" ht="15" hidden="1">
      <c r="J244" s="65"/>
    </row>
    <row r="245" spans="2:10" ht="15" hidden="1">
      <c r="J245" s="65"/>
    </row>
    <row r="246" spans="2:10" ht="15" hidden="1">
      <c r="J246" s="65"/>
    </row>
    <row r="247" spans="2:10" ht="15" hidden="1">
      <c r="J247" s="65"/>
    </row>
    <row r="248" spans="2:10" ht="15" hidden="1">
      <c r="J248" s="68"/>
    </row>
    <row r="249" spans="2:10" ht="15" hidden="1">
      <c r="J249" s="65"/>
    </row>
    <row r="250" spans="2:10" ht="15" hidden="1">
      <c r="J250" s="65"/>
    </row>
    <row r="251" spans="2:10" ht="15" hidden="1">
      <c r="J251" s="65"/>
    </row>
    <row r="252" spans="2:10" ht="15" hidden="1">
      <c r="J252" s="65"/>
    </row>
    <row r="253" spans="2:10" ht="15" hidden="1">
      <c r="J253" s="65"/>
    </row>
    <row r="254" spans="2:10" ht="15" hidden="1">
      <c r="B254" s="64" t="s">
        <v>3854</v>
      </c>
      <c r="C254" s="118" t="s">
        <v>4311</v>
      </c>
      <c r="D254" s="218">
        <v>0</v>
      </c>
      <c r="E254" s="218">
        <v>1</v>
      </c>
      <c r="F254" s="219">
        <v>0</v>
      </c>
      <c r="G254" s="220">
        <v>13</v>
      </c>
      <c r="J254" s="68"/>
    </row>
    <row r="255" spans="2:10" ht="15" hidden="1">
      <c r="B255" s="64" t="s">
        <v>1888</v>
      </c>
      <c r="C255" s="118" t="s">
        <v>5924</v>
      </c>
      <c r="D255" s="218">
        <v>0</v>
      </c>
      <c r="E255" s="218">
        <v>1</v>
      </c>
      <c r="F255" s="219">
        <v>0</v>
      </c>
      <c r="G255" s="220">
        <v>61</v>
      </c>
      <c r="J255" s="65"/>
    </row>
    <row r="256" spans="2:10" ht="15" hidden="1">
      <c r="J256" s="65"/>
    </row>
    <row r="257" spans="10:10" ht="15" hidden="1">
      <c r="J257" s="65"/>
    </row>
    <row r="258" spans="10:10" ht="15" hidden="1">
      <c r="J258" s="65"/>
    </row>
    <row r="259" spans="10:10" ht="15" hidden="1">
      <c r="J259" s="65"/>
    </row>
    <row r="260" spans="10:10" ht="15" hidden="1">
      <c r="J260" s="65"/>
    </row>
    <row r="261" spans="10:10" ht="15" hidden="1">
      <c r="J261" s="65"/>
    </row>
    <row r="262" spans="10:10" ht="15" hidden="1">
      <c r="J262" s="65"/>
    </row>
    <row r="263" spans="10:10" ht="12.75" hidden="1"/>
    <row r="264" spans="10:10" ht="12.75" hidden="1"/>
    <row r="265" spans="10:10" ht="12.75" hidden="1"/>
    <row r="266" spans="10:10" ht="12.75" hidden="1"/>
    <row r="267" spans="10:10" ht="12.75" hidden="1"/>
    <row r="268" spans="10:10" ht="12.75" hidden="1"/>
    <row r="269" spans="10:10" ht="12.75" hidden="1"/>
    <row r="270" spans="10:10" ht="12.75" hidden="1"/>
    <row r="271" spans="10:10" ht="12.75" hidden="1"/>
    <row r="272" spans="10:10"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spans="2:7" ht="12.75" hidden="1"/>
    <row r="338" spans="2:7" ht="12.75" hidden="1"/>
    <row r="339" spans="2:7" ht="12.75" hidden="1"/>
    <row r="340" spans="2:7" ht="12.75" hidden="1"/>
    <row r="341" spans="2:7" ht="12.75" hidden="1"/>
    <row r="342" spans="2:7" ht="12.75" hidden="1"/>
    <row r="343" spans="2:7" ht="12.75" hidden="1"/>
    <row r="344" spans="2:7" ht="12.75" hidden="1">
      <c r="B344" s="64" t="s">
        <v>1416</v>
      </c>
      <c r="C344" s="118" t="s">
        <v>4619</v>
      </c>
      <c r="D344" s="218">
        <v>0</v>
      </c>
      <c r="E344" s="218">
        <v>3</v>
      </c>
      <c r="F344" s="219">
        <v>0</v>
      </c>
      <c r="G344" s="220">
        <v>23.666666666666668</v>
      </c>
    </row>
    <row r="345" spans="2:7" ht="12.75" hidden="1">
      <c r="B345" s="64" t="s">
        <v>1416</v>
      </c>
      <c r="C345" s="118" t="s">
        <v>5925</v>
      </c>
      <c r="D345" s="218">
        <v>0</v>
      </c>
      <c r="E345" s="218">
        <v>2</v>
      </c>
      <c r="F345" s="219">
        <v>0</v>
      </c>
      <c r="G345" s="220">
        <v>50</v>
      </c>
    </row>
    <row r="346" spans="2:7" ht="12.75" hidden="1">
      <c r="B346" s="64" t="s">
        <v>1416</v>
      </c>
      <c r="C346" s="118" t="s">
        <v>5926</v>
      </c>
      <c r="D346" s="218">
        <v>0</v>
      </c>
      <c r="E346" s="218">
        <v>1</v>
      </c>
      <c r="F346" s="219">
        <v>0</v>
      </c>
      <c r="G346" s="220">
        <v>27</v>
      </c>
    </row>
    <row r="347" spans="2:7" ht="12.75" hidden="1">
      <c r="B347" s="64" t="s">
        <v>1416</v>
      </c>
      <c r="C347" s="118" t="s">
        <v>5927</v>
      </c>
      <c r="D347" s="218">
        <v>0</v>
      </c>
      <c r="E347" s="218">
        <v>1</v>
      </c>
      <c r="F347" s="219">
        <v>0</v>
      </c>
      <c r="G347" s="220">
        <v>45</v>
      </c>
    </row>
    <row r="348" spans="2:7" ht="12.75" hidden="1">
      <c r="B348" s="64" t="s">
        <v>1416</v>
      </c>
      <c r="C348" s="118" t="s">
        <v>5928</v>
      </c>
      <c r="D348" s="218">
        <v>0</v>
      </c>
      <c r="E348" s="218">
        <v>1</v>
      </c>
      <c r="F348" s="219">
        <v>0</v>
      </c>
      <c r="G348" s="220">
        <v>37</v>
      </c>
    </row>
    <row r="349" spans="2:7" ht="12.75" hidden="1">
      <c r="B349" s="64" t="s">
        <v>1416</v>
      </c>
      <c r="C349" s="118" t="s">
        <v>5929</v>
      </c>
      <c r="D349" s="218">
        <v>0</v>
      </c>
      <c r="E349" s="218">
        <v>1</v>
      </c>
      <c r="F349" s="219">
        <v>0</v>
      </c>
      <c r="G349" s="220">
        <v>64</v>
      </c>
    </row>
    <row r="350" spans="2:7" ht="12.75" hidden="1">
      <c r="B350" s="64" t="s">
        <v>1416</v>
      </c>
      <c r="C350" s="118" t="s">
        <v>5930</v>
      </c>
      <c r="D350" s="218">
        <v>0</v>
      </c>
      <c r="E350" s="218">
        <v>1</v>
      </c>
      <c r="F350" s="219">
        <v>0</v>
      </c>
      <c r="G350" s="220">
        <v>98</v>
      </c>
    </row>
    <row r="351" spans="2:7" ht="12.75" hidden="1">
      <c r="B351" s="64" t="s">
        <v>1416</v>
      </c>
      <c r="C351" s="118" t="s">
        <v>5931</v>
      </c>
      <c r="D351" s="218">
        <v>0</v>
      </c>
      <c r="E351" s="218">
        <v>3</v>
      </c>
      <c r="F351" s="219">
        <v>0</v>
      </c>
      <c r="G351" s="220">
        <v>41.333333333333336</v>
      </c>
    </row>
    <row r="352" spans="2:7" ht="12.75" hidden="1">
      <c r="B352" s="64" t="s">
        <v>1416</v>
      </c>
      <c r="C352" s="118" t="s">
        <v>5932</v>
      </c>
      <c r="D352" s="218">
        <v>0</v>
      </c>
      <c r="E352" s="218">
        <v>1</v>
      </c>
      <c r="F352" s="219">
        <v>0</v>
      </c>
      <c r="G352" s="220">
        <v>32</v>
      </c>
    </row>
    <row r="353" spans="2:7" ht="12.75" hidden="1"/>
    <row r="354" spans="2:7" ht="12.75" hidden="1"/>
    <row r="355" spans="2:7" ht="12.75" hidden="1"/>
    <row r="356" spans="2:7" ht="12.75" hidden="1"/>
    <row r="357" spans="2:7" ht="12.75" hidden="1"/>
    <row r="358" spans="2:7" ht="12.75" hidden="1"/>
    <row r="359" spans="2:7" ht="12.75" hidden="1"/>
    <row r="360" spans="2:7" ht="12.75" hidden="1"/>
    <row r="361" spans="2:7" ht="12.75" hidden="1"/>
    <row r="362" spans="2:7" ht="12.75" hidden="1">
      <c r="B362" s="64" t="s">
        <v>462</v>
      </c>
      <c r="C362" s="118" t="s">
        <v>5933</v>
      </c>
      <c r="D362" s="218">
        <v>0</v>
      </c>
      <c r="E362" s="218">
        <v>1</v>
      </c>
      <c r="F362" s="219">
        <v>0</v>
      </c>
      <c r="G362" s="220">
        <v>3</v>
      </c>
    </row>
    <row r="363" spans="2:7" ht="12.75" hidden="1">
      <c r="B363" s="64" t="s">
        <v>462</v>
      </c>
      <c r="C363" s="118" t="s">
        <v>5934</v>
      </c>
      <c r="D363" s="218">
        <v>0</v>
      </c>
      <c r="E363" s="218">
        <v>1</v>
      </c>
      <c r="F363" s="219">
        <v>0</v>
      </c>
      <c r="G363" s="220">
        <v>1</v>
      </c>
    </row>
    <row r="364" spans="2:7" ht="12.75" hidden="1">
      <c r="B364" s="64" t="s">
        <v>462</v>
      </c>
      <c r="C364" s="118" t="s">
        <v>5935</v>
      </c>
      <c r="D364" s="218">
        <v>0</v>
      </c>
      <c r="E364" s="218">
        <v>7</v>
      </c>
      <c r="F364" s="219">
        <v>0</v>
      </c>
      <c r="G364" s="220">
        <v>5.5714285714285712</v>
      </c>
    </row>
    <row r="365" spans="2:7" ht="12.75" hidden="1">
      <c r="B365" s="64" t="s">
        <v>462</v>
      </c>
      <c r="C365" s="118" t="s">
        <v>5936</v>
      </c>
      <c r="D365" s="218">
        <v>0</v>
      </c>
      <c r="E365" s="218">
        <v>12</v>
      </c>
      <c r="F365" s="219">
        <v>0</v>
      </c>
      <c r="G365" s="220">
        <v>4.25</v>
      </c>
    </row>
    <row r="366" spans="2:7" ht="12.75" hidden="1">
      <c r="B366" s="64" t="s">
        <v>339</v>
      </c>
      <c r="C366" s="118" t="s">
        <v>5937</v>
      </c>
      <c r="D366" s="218">
        <v>0</v>
      </c>
      <c r="E366" s="218">
        <v>2</v>
      </c>
      <c r="F366" s="219">
        <v>0</v>
      </c>
      <c r="G366" s="220">
        <v>74</v>
      </c>
    </row>
    <row r="367" spans="2:7" ht="12.75" hidden="1">
      <c r="B367" s="64" t="s">
        <v>339</v>
      </c>
      <c r="C367" s="118" t="s">
        <v>5938</v>
      </c>
      <c r="D367" s="218">
        <v>0</v>
      </c>
      <c r="E367" s="218">
        <v>1</v>
      </c>
      <c r="F367" s="219">
        <v>0</v>
      </c>
      <c r="G367" s="220">
        <v>62</v>
      </c>
    </row>
    <row r="368" spans="2:7" ht="12.75" hidden="1">
      <c r="B368" s="64" t="s">
        <v>339</v>
      </c>
      <c r="C368" s="118" t="s">
        <v>5939</v>
      </c>
      <c r="D368" s="218">
        <v>0</v>
      </c>
      <c r="E368" s="218">
        <v>1</v>
      </c>
      <c r="F368" s="219">
        <v>0</v>
      </c>
      <c r="G368" s="220">
        <v>1</v>
      </c>
    </row>
    <row r="369" spans="2:7" ht="12.75" hidden="1">
      <c r="B369" s="64" t="s">
        <v>339</v>
      </c>
      <c r="C369" s="118" t="s">
        <v>5940</v>
      </c>
      <c r="D369" s="218">
        <v>0</v>
      </c>
      <c r="E369" s="218">
        <v>58</v>
      </c>
      <c r="F369" s="219">
        <v>0</v>
      </c>
      <c r="G369" s="220">
        <v>91.034482758620683</v>
      </c>
    </row>
    <row r="370" spans="2:7" ht="12.75" hidden="1">
      <c r="B370" s="64" t="s">
        <v>339</v>
      </c>
      <c r="C370" s="118" t="s">
        <v>5941</v>
      </c>
      <c r="D370" s="218">
        <v>0</v>
      </c>
      <c r="E370" s="218">
        <v>2</v>
      </c>
      <c r="F370" s="219">
        <v>0</v>
      </c>
      <c r="G370" s="220">
        <v>93.5</v>
      </c>
    </row>
    <row r="371" spans="2:7" ht="12.75" hidden="1">
      <c r="B371" s="64" t="s">
        <v>339</v>
      </c>
      <c r="C371" s="118" t="s">
        <v>5935</v>
      </c>
      <c r="D371" s="218">
        <v>0</v>
      </c>
      <c r="E371" s="218">
        <v>2</v>
      </c>
      <c r="F371" s="219">
        <v>0</v>
      </c>
      <c r="G371" s="220">
        <v>4.5</v>
      </c>
    </row>
    <row r="372" spans="2:7" ht="12.75" hidden="1">
      <c r="B372" s="64" t="s">
        <v>339</v>
      </c>
      <c r="C372" s="118" t="s">
        <v>5936</v>
      </c>
      <c r="D372" s="218">
        <v>0</v>
      </c>
      <c r="E372" s="218">
        <v>1</v>
      </c>
      <c r="F372" s="219">
        <v>0</v>
      </c>
      <c r="G372" s="220">
        <v>7</v>
      </c>
    </row>
    <row r="373" spans="2:7" ht="12.75" hidden="1">
      <c r="B373" s="64" t="s">
        <v>322</v>
      </c>
      <c r="C373" s="118" t="s">
        <v>5939</v>
      </c>
      <c r="D373" s="218">
        <v>4</v>
      </c>
      <c r="E373" s="218">
        <v>134</v>
      </c>
      <c r="F373" s="219">
        <v>2.9850746268656716E-2</v>
      </c>
      <c r="G373" s="220">
        <v>1.291044776119403</v>
      </c>
    </row>
    <row r="374" spans="2:7" ht="12.75" hidden="1">
      <c r="B374" s="64" t="s">
        <v>322</v>
      </c>
      <c r="C374" s="118" t="s">
        <v>5942</v>
      </c>
      <c r="D374" s="218">
        <v>0</v>
      </c>
      <c r="E374" s="218">
        <v>1</v>
      </c>
      <c r="F374" s="219">
        <v>0</v>
      </c>
      <c r="G374" s="220">
        <v>4</v>
      </c>
    </row>
    <row r="375" spans="2:7" ht="12.75" hidden="1">
      <c r="B375" s="64" t="s">
        <v>322</v>
      </c>
      <c r="C375" s="118" t="s">
        <v>5943</v>
      </c>
      <c r="D375" s="218">
        <v>0</v>
      </c>
      <c r="E375" s="218">
        <v>2</v>
      </c>
      <c r="F375" s="219">
        <v>0</v>
      </c>
      <c r="G375" s="220">
        <v>54</v>
      </c>
    </row>
    <row r="376" spans="2:7" ht="12.75" hidden="1">
      <c r="B376" s="64" t="s">
        <v>322</v>
      </c>
      <c r="C376" s="118" t="s">
        <v>5933</v>
      </c>
      <c r="D376" s="218">
        <v>0</v>
      </c>
      <c r="E376" s="218">
        <v>267</v>
      </c>
      <c r="F376" s="219">
        <v>0</v>
      </c>
      <c r="G376" s="220">
        <v>1.0224719101123596</v>
      </c>
    </row>
    <row r="377" spans="2:7" ht="12.75" hidden="1">
      <c r="B377" s="64" t="s">
        <v>322</v>
      </c>
      <c r="C377" s="118" t="s">
        <v>5944</v>
      </c>
      <c r="D377" s="218">
        <v>0</v>
      </c>
      <c r="E377" s="218">
        <v>2</v>
      </c>
      <c r="F377" s="219">
        <v>0</v>
      </c>
      <c r="G377" s="220">
        <v>7</v>
      </c>
    </row>
    <row r="378" spans="2:7" ht="12.75" hidden="1">
      <c r="B378" s="64" t="s">
        <v>322</v>
      </c>
      <c r="C378" s="118" t="s">
        <v>5945</v>
      </c>
      <c r="D378" s="218">
        <v>0</v>
      </c>
      <c r="E378" s="218">
        <v>8</v>
      </c>
      <c r="F378" s="219">
        <v>0</v>
      </c>
      <c r="G378" s="220">
        <v>5</v>
      </c>
    </row>
    <row r="379" spans="2:7" ht="12.75" hidden="1">
      <c r="B379" s="64" t="s">
        <v>322</v>
      </c>
      <c r="C379" s="118" t="s">
        <v>5946</v>
      </c>
      <c r="D379" s="218">
        <v>0</v>
      </c>
      <c r="E379" s="218">
        <v>1</v>
      </c>
      <c r="F379" s="219">
        <v>0</v>
      </c>
      <c r="G379" s="220">
        <v>27</v>
      </c>
    </row>
    <row r="380" spans="2:7" ht="12.75" hidden="1">
      <c r="B380" s="64" t="s">
        <v>322</v>
      </c>
      <c r="C380" s="118" t="s">
        <v>4121</v>
      </c>
      <c r="D380" s="218">
        <v>0</v>
      </c>
      <c r="E380" s="218">
        <v>4</v>
      </c>
      <c r="F380" s="219">
        <v>0</v>
      </c>
      <c r="G380" s="220">
        <v>1.25</v>
      </c>
    </row>
    <row r="381" spans="2:7" ht="12.75" hidden="1">
      <c r="B381" s="64" t="s">
        <v>322</v>
      </c>
      <c r="C381" s="118" t="s">
        <v>4122</v>
      </c>
      <c r="D381" s="218">
        <v>0</v>
      </c>
      <c r="E381" s="218">
        <v>252</v>
      </c>
      <c r="F381" s="219">
        <v>0</v>
      </c>
      <c r="G381" s="220">
        <v>1.0238095238095237</v>
      </c>
    </row>
    <row r="382" spans="2:7" ht="12.75" hidden="1">
      <c r="B382" s="64" t="s">
        <v>322</v>
      </c>
      <c r="C382" s="118" t="s">
        <v>5947</v>
      </c>
      <c r="D382" s="218">
        <v>0</v>
      </c>
      <c r="E382" s="218">
        <v>3</v>
      </c>
      <c r="F382" s="219">
        <v>0</v>
      </c>
      <c r="G382" s="220">
        <v>63.333333333333336</v>
      </c>
    </row>
    <row r="383" spans="2:7" ht="12.75" hidden="1">
      <c r="B383" s="64" t="s">
        <v>322</v>
      </c>
      <c r="C383" s="118" t="s">
        <v>5934</v>
      </c>
      <c r="D383" s="218">
        <v>0</v>
      </c>
      <c r="E383" s="218">
        <v>50</v>
      </c>
      <c r="F383" s="219">
        <v>0</v>
      </c>
      <c r="G383" s="220">
        <v>1</v>
      </c>
    </row>
    <row r="384" spans="2:7" ht="12.75" hidden="1">
      <c r="B384" s="64" t="s">
        <v>322</v>
      </c>
      <c r="C384" s="118" t="s">
        <v>5935</v>
      </c>
      <c r="D384" s="218">
        <v>0</v>
      </c>
      <c r="E384" s="218">
        <v>225</v>
      </c>
      <c r="F384" s="219">
        <v>0</v>
      </c>
      <c r="G384" s="220">
        <v>4.5333333333333332</v>
      </c>
    </row>
    <row r="385" spans="2:7" ht="12.75" hidden="1">
      <c r="B385" s="64" t="s">
        <v>322</v>
      </c>
      <c r="C385" s="118" t="s">
        <v>5936</v>
      </c>
      <c r="D385" s="218">
        <v>0</v>
      </c>
      <c r="E385" s="218">
        <v>101</v>
      </c>
      <c r="F385" s="219">
        <v>0</v>
      </c>
      <c r="G385" s="220">
        <v>3.9603960396039604</v>
      </c>
    </row>
    <row r="386" spans="2:7" ht="12.75" hidden="1">
      <c r="B386" s="64" t="s">
        <v>322</v>
      </c>
      <c r="C386" s="118" t="s">
        <v>5948</v>
      </c>
      <c r="D386" s="218">
        <v>0</v>
      </c>
      <c r="E386" s="218">
        <v>6</v>
      </c>
      <c r="F386" s="219">
        <v>0</v>
      </c>
      <c r="G386" s="220">
        <v>64</v>
      </c>
    </row>
    <row r="387" spans="2:7" ht="12.75" hidden="1">
      <c r="B387" s="64" t="s">
        <v>365</v>
      </c>
      <c r="C387" s="118" t="s">
        <v>5949</v>
      </c>
      <c r="D387" s="218">
        <v>1</v>
      </c>
      <c r="E387" s="218">
        <v>5</v>
      </c>
      <c r="F387" s="219">
        <v>0.2</v>
      </c>
      <c r="G387" s="220">
        <v>36.4</v>
      </c>
    </row>
    <row r="388" spans="2:7" ht="12.75" hidden="1">
      <c r="B388" s="64" t="s">
        <v>365</v>
      </c>
      <c r="C388" s="118" t="s">
        <v>5934</v>
      </c>
      <c r="D388" s="218">
        <v>0</v>
      </c>
      <c r="E388" s="218">
        <v>1</v>
      </c>
      <c r="F388" s="219">
        <v>0</v>
      </c>
      <c r="G388" s="220">
        <v>1</v>
      </c>
    </row>
    <row r="389" spans="2:7" ht="12.75" hidden="1">
      <c r="B389" s="64" t="s">
        <v>365</v>
      </c>
      <c r="C389" s="118" t="s">
        <v>5950</v>
      </c>
      <c r="D389" s="218">
        <v>0</v>
      </c>
      <c r="E389" s="218">
        <v>1</v>
      </c>
      <c r="F389" s="219">
        <v>0</v>
      </c>
      <c r="G389" s="220">
        <v>66</v>
      </c>
    </row>
    <row r="390" spans="2:7" ht="12.75" hidden="1">
      <c r="B390" s="64" t="s">
        <v>365</v>
      </c>
      <c r="C390" s="118" t="s">
        <v>4298</v>
      </c>
      <c r="D390" s="218">
        <v>0</v>
      </c>
      <c r="E390" s="218">
        <v>1</v>
      </c>
      <c r="F390" s="219">
        <v>0</v>
      </c>
      <c r="G390" s="220">
        <v>62</v>
      </c>
    </row>
    <row r="391" spans="2:7" ht="12.75" hidden="1">
      <c r="B391" s="64" t="s">
        <v>365</v>
      </c>
      <c r="C391" s="118" t="s">
        <v>5936</v>
      </c>
      <c r="D391" s="218">
        <v>0</v>
      </c>
      <c r="E391" s="218">
        <v>4</v>
      </c>
      <c r="F391" s="219">
        <v>0</v>
      </c>
      <c r="G391" s="220">
        <v>3.75</v>
      </c>
    </row>
    <row r="392" spans="2:7" ht="12.75" hidden="1">
      <c r="B392" s="64" t="s">
        <v>365</v>
      </c>
      <c r="C392" s="118" t="s">
        <v>5053</v>
      </c>
      <c r="D392" s="218">
        <v>0</v>
      </c>
      <c r="E392" s="218">
        <v>4</v>
      </c>
      <c r="F392" s="219">
        <v>0</v>
      </c>
      <c r="G392" s="220">
        <v>87.5</v>
      </c>
    </row>
    <row r="393" spans="2:7" ht="12.75" hidden="1">
      <c r="B393" s="64" t="s">
        <v>365</v>
      </c>
      <c r="C393" s="118" t="s">
        <v>5951</v>
      </c>
      <c r="D393" s="218">
        <v>0</v>
      </c>
      <c r="E393" s="218">
        <v>8</v>
      </c>
      <c r="F393" s="219">
        <v>0</v>
      </c>
      <c r="G393" s="220">
        <v>92.5</v>
      </c>
    </row>
    <row r="394" spans="2:7" ht="12.75" hidden="1">
      <c r="B394" s="64" t="s">
        <v>349</v>
      </c>
      <c r="C394" s="118" t="s">
        <v>5939</v>
      </c>
      <c r="D394" s="218">
        <v>0</v>
      </c>
      <c r="E394" s="218">
        <v>5</v>
      </c>
      <c r="F394" s="219">
        <v>0</v>
      </c>
      <c r="G394" s="220">
        <v>3</v>
      </c>
    </row>
    <row r="395" spans="2:7" ht="12.75" hidden="1">
      <c r="B395" s="64" t="s">
        <v>349</v>
      </c>
      <c r="C395" s="118" t="s">
        <v>5945</v>
      </c>
      <c r="D395" s="218">
        <v>0</v>
      </c>
      <c r="E395" s="218">
        <v>8</v>
      </c>
      <c r="F395" s="219">
        <v>0</v>
      </c>
      <c r="G395" s="220">
        <v>5</v>
      </c>
    </row>
    <row r="396" spans="2:7" ht="12.75" hidden="1">
      <c r="B396" s="64" t="s">
        <v>349</v>
      </c>
      <c r="C396" s="118" t="s">
        <v>5934</v>
      </c>
      <c r="D396" s="218">
        <v>0</v>
      </c>
      <c r="E396" s="218">
        <v>2</v>
      </c>
      <c r="F396" s="219">
        <v>0</v>
      </c>
      <c r="G396" s="220">
        <v>1</v>
      </c>
    </row>
    <row r="397" spans="2:7" ht="12.75" hidden="1">
      <c r="B397" s="64" t="s">
        <v>349</v>
      </c>
      <c r="C397" s="118" t="s">
        <v>5935</v>
      </c>
      <c r="D397" s="218">
        <v>0</v>
      </c>
      <c r="E397" s="218">
        <v>11</v>
      </c>
      <c r="F397" s="219">
        <v>0</v>
      </c>
      <c r="G397" s="220">
        <v>5.9090909090909092</v>
      </c>
    </row>
    <row r="398" spans="2:7" ht="12.75" hidden="1">
      <c r="B398" s="64" t="s">
        <v>349</v>
      </c>
      <c r="C398" s="118" t="s">
        <v>5936</v>
      </c>
      <c r="D398" s="218">
        <v>0</v>
      </c>
      <c r="E398" s="218">
        <v>6</v>
      </c>
      <c r="F398" s="219">
        <v>0</v>
      </c>
      <c r="G398" s="220">
        <v>4.3333333333333339</v>
      </c>
    </row>
    <row r="399" spans="2:7" ht="12.75" hidden="1">
      <c r="B399" s="64" t="s">
        <v>349</v>
      </c>
      <c r="C399" s="118" t="s">
        <v>5952</v>
      </c>
      <c r="D399" s="218">
        <v>0</v>
      </c>
      <c r="E399" s="218">
        <v>2</v>
      </c>
      <c r="F399" s="219">
        <v>0</v>
      </c>
      <c r="G399" s="220">
        <v>61.5</v>
      </c>
    </row>
    <row r="400" spans="2:7" ht="12.75" hidden="1">
      <c r="B400" s="64" t="s">
        <v>407</v>
      </c>
      <c r="C400" s="118" t="s">
        <v>4176</v>
      </c>
      <c r="D400" s="218">
        <v>0</v>
      </c>
      <c r="E400" s="218">
        <v>1</v>
      </c>
      <c r="F400" s="219">
        <v>0</v>
      </c>
      <c r="G400" s="220">
        <v>22</v>
      </c>
    </row>
    <row r="401" spans="2:7" ht="12.75" hidden="1">
      <c r="B401" s="64" t="s">
        <v>407</v>
      </c>
      <c r="C401" s="118" t="s">
        <v>5939</v>
      </c>
      <c r="D401" s="218">
        <v>0</v>
      </c>
      <c r="E401" s="218">
        <v>7</v>
      </c>
      <c r="F401" s="219">
        <v>0</v>
      </c>
      <c r="G401" s="220">
        <v>4.4285714285714288</v>
      </c>
    </row>
    <row r="402" spans="2:7" ht="12.75" hidden="1">
      <c r="B402" s="64" t="s">
        <v>407</v>
      </c>
      <c r="C402" s="118" t="s">
        <v>5933</v>
      </c>
      <c r="D402" s="218">
        <v>0</v>
      </c>
      <c r="E402" s="218">
        <v>4</v>
      </c>
      <c r="F402" s="219">
        <v>0</v>
      </c>
      <c r="G402" s="220">
        <v>1.5</v>
      </c>
    </row>
    <row r="403" spans="2:7" ht="12.75" hidden="1">
      <c r="B403" s="64" t="s">
        <v>407</v>
      </c>
      <c r="C403" s="118" t="s">
        <v>5944</v>
      </c>
      <c r="D403" s="218">
        <v>0</v>
      </c>
      <c r="E403" s="218">
        <v>2</v>
      </c>
      <c r="F403" s="219">
        <v>0</v>
      </c>
      <c r="G403" s="220">
        <v>7</v>
      </c>
    </row>
    <row r="404" spans="2:7" ht="12.75" hidden="1">
      <c r="B404" s="64" t="s">
        <v>407</v>
      </c>
      <c r="C404" s="118" t="s">
        <v>5945</v>
      </c>
      <c r="D404" s="218">
        <v>0</v>
      </c>
      <c r="E404" s="218">
        <v>2</v>
      </c>
      <c r="F404" s="219">
        <v>0</v>
      </c>
      <c r="G404" s="220">
        <v>4.5</v>
      </c>
    </row>
    <row r="405" spans="2:7" ht="12.75" hidden="1">
      <c r="B405" s="64" t="s">
        <v>407</v>
      </c>
      <c r="C405" s="118" t="s">
        <v>4122</v>
      </c>
      <c r="D405" s="218">
        <v>0</v>
      </c>
      <c r="E405" s="218">
        <v>1</v>
      </c>
      <c r="F405" s="219">
        <v>0</v>
      </c>
      <c r="G405" s="220">
        <v>1</v>
      </c>
    </row>
    <row r="406" spans="2:7" ht="12.75" hidden="1">
      <c r="B406" s="64" t="s">
        <v>407</v>
      </c>
      <c r="C406" s="118" t="s">
        <v>5934</v>
      </c>
      <c r="D406" s="218">
        <v>0</v>
      </c>
      <c r="E406" s="218">
        <v>6</v>
      </c>
      <c r="F406" s="219">
        <v>0</v>
      </c>
      <c r="G406" s="220">
        <v>1</v>
      </c>
    </row>
    <row r="407" spans="2:7" ht="12.75" hidden="1">
      <c r="B407" s="64" t="s">
        <v>407</v>
      </c>
      <c r="C407" s="118" t="s">
        <v>5935</v>
      </c>
      <c r="D407" s="218">
        <v>0</v>
      </c>
      <c r="E407" s="218">
        <v>106</v>
      </c>
      <c r="F407" s="219">
        <v>0</v>
      </c>
      <c r="G407" s="220">
        <v>4.8490566037735849</v>
      </c>
    </row>
    <row r="408" spans="2:7" ht="12.75" hidden="1">
      <c r="B408" s="64" t="s">
        <v>407</v>
      </c>
      <c r="C408" s="118" t="s">
        <v>5936</v>
      </c>
      <c r="D408" s="218">
        <v>0</v>
      </c>
      <c r="E408" s="218">
        <v>39</v>
      </c>
      <c r="F408" s="219">
        <v>0</v>
      </c>
      <c r="G408" s="220">
        <v>4.4358974358974361</v>
      </c>
    </row>
    <row r="409" spans="2:7" ht="12.75">
      <c r="B409" s="64" t="s">
        <v>3857</v>
      </c>
      <c r="C409" s="118" t="s">
        <v>5953</v>
      </c>
      <c r="D409" s="218">
        <v>0</v>
      </c>
      <c r="E409" s="218">
        <v>1</v>
      </c>
      <c r="F409" s="219">
        <v>0</v>
      </c>
      <c r="G409" s="220">
        <v>4</v>
      </c>
    </row>
    <row r="410" spans="2:7" ht="12.75">
      <c r="B410" s="64" t="s">
        <v>3855</v>
      </c>
      <c r="C410" s="118" t="s">
        <v>5953</v>
      </c>
      <c r="D410" s="218">
        <v>0</v>
      </c>
      <c r="E410" s="218">
        <v>84</v>
      </c>
      <c r="F410" s="219">
        <v>0</v>
      </c>
      <c r="G410" s="220">
        <v>4.1785714285714288</v>
      </c>
    </row>
    <row r="411" spans="2:7" ht="12.75">
      <c r="B411" s="64" t="s">
        <v>3858</v>
      </c>
      <c r="C411" s="118" t="s">
        <v>5953</v>
      </c>
      <c r="D411" s="218">
        <v>0</v>
      </c>
      <c r="E411" s="218">
        <v>84</v>
      </c>
      <c r="F411" s="219">
        <v>0</v>
      </c>
      <c r="G411" s="220">
        <v>4.1785714285714288</v>
      </c>
    </row>
    <row r="412" spans="2:7" ht="12.75">
      <c r="B412" s="64" t="s">
        <v>3856</v>
      </c>
      <c r="C412" s="118" t="s">
        <v>5953</v>
      </c>
      <c r="D412" s="218">
        <v>0</v>
      </c>
      <c r="E412" s="218">
        <v>83</v>
      </c>
      <c r="F412" s="219">
        <v>0</v>
      </c>
      <c r="G412" s="220">
        <v>4.1807228915662655</v>
      </c>
    </row>
    <row r="413" spans="2:7" ht="12.75">
      <c r="B413" s="64" t="s">
        <v>1976</v>
      </c>
      <c r="C413" s="118" t="s">
        <v>5954</v>
      </c>
      <c r="D413" s="218">
        <v>0</v>
      </c>
      <c r="E413" s="218">
        <v>1</v>
      </c>
      <c r="F413" s="219">
        <v>0</v>
      </c>
      <c r="G413" s="220">
        <v>5</v>
      </c>
    </row>
    <row r="414" spans="2:7" ht="12.75">
      <c r="B414" s="64" t="s">
        <v>1976</v>
      </c>
      <c r="C414" s="118" t="s">
        <v>5955</v>
      </c>
      <c r="D414" s="218">
        <v>0</v>
      </c>
      <c r="E414" s="218">
        <v>1</v>
      </c>
      <c r="F414" s="219">
        <v>0</v>
      </c>
      <c r="G414" s="220">
        <v>5</v>
      </c>
    </row>
    <row r="415" spans="2:7" ht="12.75">
      <c r="B415" s="64" t="s">
        <v>1976</v>
      </c>
      <c r="C415" s="118" t="s">
        <v>5956</v>
      </c>
      <c r="D415" s="218">
        <v>0</v>
      </c>
      <c r="E415" s="218">
        <v>4</v>
      </c>
      <c r="F415" s="219">
        <v>0</v>
      </c>
      <c r="G415" s="220">
        <v>5</v>
      </c>
    </row>
    <row r="416" spans="2:7" ht="12.75">
      <c r="B416" s="64" t="s">
        <v>1976</v>
      </c>
      <c r="C416" s="118" t="s">
        <v>5957</v>
      </c>
      <c r="D416" s="218">
        <v>0</v>
      </c>
      <c r="E416" s="218">
        <v>1</v>
      </c>
      <c r="F416" s="219">
        <v>0</v>
      </c>
      <c r="G416" s="220">
        <v>5</v>
      </c>
    </row>
    <row r="417" spans="2:7" ht="12.75">
      <c r="B417" s="64" t="s">
        <v>3855</v>
      </c>
      <c r="C417" s="118" t="s">
        <v>5955</v>
      </c>
      <c r="D417" s="218">
        <v>0</v>
      </c>
      <c r="E417" s="218">
        <v>1</v>
      </c>
      <c r="F417" s="219">
        <v>0</v>
      </c>
      <c r="G417" s="220">
        <v>5</v>
      </c>
    </row>
    <row r="418" spans="2:7" ht="12.75">
      <c r="B418" s="64" t="s">
        <v>3855</v>
      </c>
      <c r="C418" s="118" t="s">
        <v>5957</v>
      </c>
      <c r="D418" s="218">
        <v>0</v>
      </c>
      <c r="E418" s="218">
        <v>1</v>
      </c>
      <c r="F418" s="219">
        <v>0</v>
      </c>
      <c r="G418" s="220">
        <v>5</v>
      </c>
    </row>
    <row r="419" spans="2:7" ht="12.75">
      <c r="B419" s="64" t="s">
        <v>3856</v>
      </c>
      <c r="C419" s="118" t="s">
        <v>5955</v>
      </c>
      <c r="D419" s="218">
        <v>0</v>
      </c>
      <c r="E419" s="218">
        <v>1</v>
      </c>
      <c r="F419" s="219">
        <v>0</v>
      </c>
      <c r="G419" s="220">
        <v>5</v>
      </c>
    </row>
    <row r="420" spans="2:7" ht="12.75">
      <c r="B420" s="64" t="s">
        <v>3856</v>
      </c>
      <c r="C420" s="118" t="s">
        <v>5957</v>
      </c>
      <c r="D420" s="218">
        <v>0</v>
      </c>
      <c r="E420" s="218">
        <v>1</v>
      </c>
      <c r="F420" s="219">
        <v>0</v>
      </c>
      <c r="G420" s="220">
        <v>5</v>
      </c>
    </row>
    <row r="421" spans="2:7" ht="12.75">
      <c r="B421" s="64" t="s">
        <v>3858</v>
      </c>
      <c r="C421" s="118" t="s">
        <v>5955</v>
      </c>
      <c r="D421" s="218">
        <v>0</v>
      </c>
      <c r="E421" s="218">
        <v>1</v>
      </c>
      <c r="F421" s="219">
        <v>0</v>
      </c>
      <c r="G421" s="220">
        <v>5</v>
      </c>
    </row>
    <row r="422" spans="2:7" ht="12.75">
      <c r="B422" s="64" t="s">
        <v>3858</v>
      </c>
      <c r="C422" s="118" t="s">
        <v>5957</v>
      </c>
      <c r="D422" s="218">
        <v>0</v>
      </c>
      <c r="E422" s="218">
        <v>1</v>
      </c>
      <c r="F422" s="219">
        <v>0</v>
      </c>
      <c r="G422" s="220">
        <v>5</v>
      </c>
    </row>
    <row r="423" spans="2:7" ht="12.75">
      <c r="B423" s="64" t="s">
        <v>1976</v>
      </c>
      <c r="C423" s="118" t="s">
        <v>5953</v>
      </c>
      <c r="D423" s="218">
        <v>6</v>
      </c>
      <c r="E423" s="218">
        <v>119</v>
      </c>
      <c r="F423" s="219">
        <v>5.0420168067226892E-2</v>
      </c>
      <c r="G423" s="220">
        <v>5.0420168067226889</v>
      </c>
    </row>
    <row r="424" spans="2:7" ht="12.75">
      <c r="B424" s="64" t="s">
        <v>1976</v>
      </c>
      <c r="C424" s="118" t="s">
        <v>5958</v>
      </c>
      <c r="D424" s="218">
        <v>0</v>
      </c>
      <c r="E424" s="218">
        <v>9</v>
      </c>
      <c r="F424" s="219">
        <v>0</v>
      </c>
      <c r="G424" s="220">
        <v>5.333333333333333</v>
      </c>
    </row>
    <row r="425" spans="2:7" ht="12.75">
      <c r="B425" s="64" t="s">
        <v>1976</v>
      </c>
      <c r="C425" s="118" t="s">
        <v>5959</v>
      </c>
      <c r="D425" s="218">
        <v>0</v>
      </c>
      <c r="E425" s="218">
        <v>1</v>
      </c>
      <c r="F425" s="219">
        <v>0</v>
      </c>
      <c r="G425" s="220">
        <v>6</v>
      </c>
    </row>
    <row r="426" spans="2:7" ht="12.75">
      <c r="B426" s="64" t="s">
        <v>1976</v>
      </c>
      <c r="C426" s="118" t="s">
        <v>5960</v>
      </c>
      <c r="D426" s="218">
        <v>0</v>
      </c>
      <c r="E426" s="218">
        <v>1</v>
      </c>
      <c r="F426" s="219">
        <v>0</v>
      </c>
      <c r="G426" s="220">
        <v>6</v>
      </c>
    </row>
    <row r="427" spans="2:7" ht="12.75">
      <c r="B427" s="64" t="s">
        <v>1976</v>
      </c>
      <c r="C427" s="118" t="s">
        <v>5961</v>
      </c>
      <c r="D427" s="218">
        <v>0</v>
      </c>
      <c r="E427" s="218">
        <v>2</v>
      </c>
      <c r="F427" s="219">
        <v>0</v>
      </c>
      <c r="G427" s="220">
        <v>6.5</v>
      </c>
    </row>
    <row r="428" spans="2:7" ht="12.75">
      <c r="B428" s="64" t="s">
        <v>1976</v>
      </c>
      <c r="C428" s="118" t="s">
        <v>5962</v>
      </c>
      <c r="D428" s="218">
        <v>1</v>
      </c>
      <c r="E428" s="218">
        <v>139</v>
      </c>
      <c r="F428" s="219">
        <v>7.1942446043165471E-3</v>
      </c>
      <c r="G428" s="220">
        <v>6.5827338129496402</v>
      </c>
    </row>
    <row r="429" spans="2:7" ht="12.75">
      <c r="B429" s="64" t="s">
        <v>1976</v>
      </c>
      <c r="C429" s="118" t="s">
        <v>5963</v>
      </c>
      <c r="D429" s="218">
        <v>0</v>
      </c>
      <c r="E429" s="218">
        <v>12</v>
      </c>
      <c r="F429" s="219">
        <v>0</v>
      </c>
      <c r="G429" s="220">
        <v>6.666666666666667</v>
      </c>
    </row>
    <row r="430" spans="2:7" ht="12.75">
      <c r="B430" s="64" t="s">
        <v>1976</v>
      </c>
      <c r="C430" s="118" t="s">
        <v>5964</v>
      </c>
      <c r="D430" s="218">
        <v>0</v>
      </c>
      <c r="E430" s="218">
        <v>48</v>
      </c>
      <c r="F430" s="219">
        <v>0</v>
      </c>
      <c r="G430" s="220">
        <v>6.875</v>
      </c>
    </row>
    <row r="431" spans="2:7" ht="12.75">
      <c r="B431" s="64" t="s">
        <v>1976</v>
      </c>
      <c r="C431" s="118" t="s">
        <v>5965</v>
      </c>
      <c r="D431" s="218">
        <v>0</v>
      </c>
      <c r="E431" s="218">
        <v>1</v>
      </c>
      <c r="F431" s="219">
        <v>0</v>
      </c>
      <c r="G431" s="220">
        <v>7</v>
      </c>
    </row>
    <row r="432" spans="2:7" ht="12.75">
      <c r="B432" s="64" t="s">
        <v>1976</v>
      </c>
      <c r="C432" s="118" t="s">
        <v>5966</v>
      </c>
      <c r="D432" s="218">
        <v>0</v>
      </c>
      <c r="E432" s="218">
        <v>20</v>
      </c>
      <c r="F432" s="219">
        <v>0</v>
      </c>
      <c r="G432" s="220">
        <v>7.9</v>
      </c>
    </row>
    <row r="433" spans="2:7" ht="12.75">
      <c r="B433" s="64" t="s">
        <v>1976</v>
      </c>
      <c r="C433" s="118" t="s">
        <v>5967</v>
      </c>
      <c r="D433" s="218">
        <v>0</v>
      </c>
      <c r="E433" s="218">
        <v>1</v>
      </c>
      <c r="F433" s="219">
        <v>0</v>
      </c>
      <c r="G433" s="220">
        <v>8</v>
      </c>
    </row>
    <row r="434" spans="2:7" ht="12.75">
      <c r="B434" s="64" t="s">
        <v>1976</v>
      </c>
      <c r="C434" s="118" t="s">
        <v>5968</v>
      </c>
      <c r="D434" s="218">
        <v>0</v>
      </c>
      <c r="E434" s="218">
        <v>1</v>
      </c>
      <c r="F434" s="219">
        <v>0</v>
      </c>
      <c r="G434" s="220">
        <v>8</v>
      </c>
    </row>
    <row r="435" spans="2:7" ht="12.75">
      <c r="B435" s="64" t="s">
        <v>3855</v>
      </c>
      <c r="C435" s="118" t="s">
        <v>5969</v>
      </c>
      <c r="D435" s="218">
        <v>0</v>
      </c>
      <c r="E435" s="218">
        <v>1</v>
      </c>
      <c r="F435" s="219">
        <v>0</v>
      </c>
      <c r="G435" s="220">
        <v>8</v>
      </c>
    </row>
    <row r="436" spans="2:7" ht="12.75">
      <c r="B436" s="64" t="s">
        <v>3856</v>
      </c>
      <c r="C436" s="118" t="s">
        <v>5969</v>
      </c>
      <c r="D436" s="218">
        <v>0</v>
      </c>
      <c r="E436" s="218">
        <v>1</v>
      </c>
      <c r="F436" s="219">
        <v>0</v>
      </c>
      <c r="G436" s="220">
        <v>8</v>
      </c>
    </row>
    <row r="437" spans="2:7" ht="12.75">
      <c r="B437" s="64" t="s">
        <v>3858</v>
      </c>
      <c r="C437" s="118" t="s">
        <v>5969</v>
      </c>
      <c r="D437" s="218">
        <v>0</v>
      </c>
      <c r="E437" s="218">
        <v>1</v>
      </c>
      <c r="F437" s="219">
        <v>0</v>
      </c>
      <c r="G437" s="220">
        <v>8</v>
      </c>
    </row>
    <row r="438" spans="2:7" ht="12.75">
      <c r="B438" s="64" t="s">
        <v>1976</v>
      </c>
      <c r="C438" s="118" t="s">
        <v>5970</v>
      </c>
      <c r="D438" s="218">
        <v>2</v>
      </c>
      <c r="E438" s="218">
        <v>108</v>
      </c>
      <c r="F438" s="219">
        <v>1.8518518518518517E-2</v>
      </c>
      <c r="G438" s="220">
        <v>8.2962962962962976</v>
      </c>
    </row>
    <row r="439" spans="2:7" ht="12.75">
      <c r="B439" s="64" t="s">
        <v>1976</v>
      </c>
      <c r="C439" s="118" t="s">
        <v>5971</v>
      </c>
      <c r="D439" s="218">
        <v>1</v>
      </c>
      <c r="E439" s="218">
        <v>18</v>
      </c>
      <c r="F439" s="219">
        <v>5.5555555555555552E-2</v>
      </c>
      <c r="G439" s="220">
        <v>8.3333333333333321</v>
      </c>
    </row>
    <row r="440" spans="2:7" ht="12.75">
      <c r="B440" s="64" t="s">
        <v>1976</v>
      </c>
      <c r="C440" s="118" t="s">
        <v>5972</v>
      </c>
      <c r="D440" s="218">
        <v>1</v>
      </c>
      <c r="E440" s="218">
        <v>54</v>
      </c>
      <c r="F440" s="219">
        <v>1.8518518518518517E-2</v>
      </c>
      <c r="G440" s="220">
        <v>8.5925925925925917</v>
      </c>
    </row>
    <row r="441" spans="2:7" ht="12.75">
      <c r="B441" s="64" t="s">
        <v>1976</v>
      </c>
      <c r="C441" s="118" t="s">
        <v>5973</v>
      </c>
      <c r="D441" s="218">
        <v>0</v>
      </c>
      <c r="E441" s="218">
        <v>132</v>
      </c>
      <c r="F441" s="219">
        <v>0</v>
      </c>
      <c r="G441" s="220">
        <v>8.8712121212121211</v>
      </c>
    </row>
    <row r="442" spans="2:7" ht="12.75">
      <c r="B442" s="64" t="s">
        <v>1976</v>
      </c>
      <c r="C442" s="118" t="s">
        <v>5974</v>
      </c>
      <c r="D442" s="218">
        <v>0</v>
      </c>
      <c r="E442" s="218">
        <v>30</v>
      </c>
      <c r="F442" s="219">
        <v>0</v>
      </c>
      <c r="G442" s="220">
        <v>8.9666666666666668</v>
      </c>
    </row>
    <row r="443" spans="2:7" ht="12.75">
      <c r="B443" s="64" t="s">
        <v>1976</v>
      </c>
      <c r="C443" s="118" t="s">
        <v>5975</v>
      </c>
      <c r="D443" s="218">
        <v>0</v>
      </c>
      <c r="E443" s="218">
        <v>1</v>
      </c>
      <c r="F443" s="219">
        <v>0</v>
      </c>
      <c r="G443" s="220">
        <v>9</v>
      </c>
    </row>
    <row r="444" spans="2:7" ht="12.75">
      <c r="B444" s="64" t="s">
        <v>1976</v>
      </c>
      <c r="C444" s="118" t="s">
        <v>5976</v>
      </c>
      <c r="D444" s="218">
        <v>0</v>
      </c>
      <c r="E444" s="218">
        <v>1</v>
      </c>
      <c r="F444" s="219">
        <v>0</v>
      </c>
      <c r="G444" s="220">
        <v>9</v>
      </c>
    </row>
    <row r="445" spans="2:7" ht="12.75">
      <c r="B445" s="64" t="s">
        <v>1976</v>
      </c>
      <c r="C445" s="118" t="s">
        <v>5977</v>
      </c>
      <c r="D445" s="218">
        <v>0</v>
      </c>
      <c r="E445" s="218">
        <v>9</v>
      </c>
      <c r="F445" s="219">
        <v>0</v>
      </c>
      <c r="G445" s="220">
        <v>9.1111111111111107</v>
      </c>
    </row>
    <row r="446" spans="2:7" ht="12.75">
      <c r="B446" s="64" t="s">
        <v>1976</v>
      </c>
      <c r="C446" s="118" t="s">
        <v>5969</v>
      </c>
      <c r="D446" s="218">
        <v>2</v>
      </c>
      <c r="E446" s="218">
        <v>252</v>
      </c>
      <c r="F446" s="219">
        <v>7.9365079365079361E-3</v>
      </c>
      <c r="G446" s="220">
        <v>9.1904761904761898</v>
      </c>
    </row>
    <row r="447" spans="2:7" ht="12.75">
      <c r="B447" s="64" t="s">
        <v>1976</v>
      </c>
      <c r="C447" s="118" t="s">
        <v>5978</v>
      </c>
      <c r="D447" s="218">
        <v>0</v>
      </c>
      <c r="E447" s="218">
        <v>7</v>
      </c>
      <c r="F447" s="219">
        <v>0</v>
      </c>
      <c r="G447" s="220">
        <v>9.2857142857142865</v>
      </c>
    </row>
    <row r="448" spans="2:7" ht="12.75">
      <c r="B448" s="64" t="s">
        <v>1976</v>
      </c>
      <c r="C448" s="118" t="s">
        <v>5979</v>
      </c>
      <c r="D448" s="218">
        <v>1</v>
      </c>
      <c r="E448" s="218">
        <v>57</v>
      </c>
      <c r="F448" s="219">
        <v>1.7543859649122806E-2</v>
      </c>
      <c r="G448" s="220">
        <v>9.3859649122807021</v>
      </c>
    </row>
    <row r="449" spans="2:7" ht="12.75">
      <c r="B449" s="64" t="s">
        <v>1976</v>
      </c>
      <c r="C449" s="118" t="s">
        <v>5980</v>
      </c>
      <c r="D449" s="218">
        <v>0</v>
      </c>
      <c r="E449" s="218">
        <v>45</v>
      </c>
      <c r="F449" s="219">
        <v>0</v>
      </c>
      <c r="G449" s="220">
        <v>9.4</v>
      </c>
    </row>
    <row r="450" spans="2:7" ht="12.75">
      <c r="B450" s="64" t="s">
        <v>1976</v>
      </c>
      <c r="C450" s="118" t="s">
        <v>5981</v>
      </c>
      <c r="D450" s="218">
        <v>0</v>
      </c>
      <c r="E450" s="218">
        <v>7</v>
      </c>
      <c r="F450" s="219">
        <v>0</v>
      </c>
      <c r="G450" s="220">
        <v>9.5714285714285712</v>
      </c>
    </row>
    <row r="451" spans="2:7" ht="12.75">
      <c r="B451" s="64" t="s">
        <v>1976</v>
      </c>
      <c r="C451" s="118" t="s">
        <v>5982</v>
      </c>
      <c r="D451" s="218">
        <v>0</v>
      </c>
      <c r="E451" s="218">
        <v>3</v>
      </c>
      <c r="F451" s="219">
        <v>0</v>
      </c>
      <c r="G451" s="220">
        <v>9.6666666666666661</v>
      </c>
    </row>
    <row r="452" spans="2:7" ht="12.75">
      <c r="B452" s="64" t="s">
        <v>1976</v>
      </c>
      <c r="C452" s="118" t="s">
        <v>5983</v>
      </c>
      <c r="D452" s="218">
        <v>0</v>
      </c>
      <c r="E452" s="218">
        <v>21</v>
      </c>
      <c r="F452" s="219">
        <v>0</v>
      </c>
      <c r="G452" s="220">
        <v>9.7142857142857135</v>
      </c>
    </row>
    <row r="453" spans="2:7" ht="12.75">
      <c r="B453" s="64" t="s">
        <v>1976</v>
      </c>
      <c r="C453" s="118" t="s">
        <v>5984</v>
      </c>
      <c r="D453" s="218">
        <v>1</v>
      </c>
      <c r="E453" s="218">
        <v>135</v>
      </c>
      <c r="F453" s="219">
        <v>7.4074074074074077E-3</v>
      </c>
      <c r="G453" s="220">
        <v>9.7851851851851848</v>
      </c>
    </row>
    <row r="454" spans="2:7" ht="12.75">
      <c r="B454" s="64" t="s">
        <v>1976</v>
      </c>
      <c r="C454" s="118" t="s">
        <v>5985</v>
      </c>
      <c r="D454" s="218">
        <v>0</v>
      </c>
      <c r="E454" s="218">
        <v>1</v>
      </c>
      <c r="F454" s="219">
        <v>0</v>
      </c>
      <c r="G454" s="220">
        <v>10</v>
      </c>
    </row>
    <row r="455" spans="2:7" ht="12.75">
      <c r="B455" s="64" t="s">
        <v>1976</v>
      </c>
      <c r="C455" s="118" t="s">
        <v>5986</v>
      </c>
      <c r="D455" s="218">
        <v>0</v>
      </c>
      <c r="E455" s="218">
        <v>2</v>
      </c>
      <c r="F455" s="219">
        <v>0</v>
      </c>
      <c r="G455" s="220">
        <v>10</v>
      </c>
    </row>
    <row r="456" spans="2:7" ht="12.75">
      <c r="B456" s="64" t="s">
        <v>1976</v>
      </c>
      <c r="C456" s="118" t="s">
        <v>5987</v>
      </c>
      <c r="D456" s="218">
        <v>0</v>
      </c>
      <c r="E456" s="218">
        <v>1</v>
      </c>
      <c r="F456" s="219">
        <v>0</v>
      </c>
      <c r="G456" s="220">
        <v>10</v>
      </c>
    </row>
    <row r="457" spans="2:7" ht="12.75">
      <c r="B457" s="64" t="s">
        <v>1976</v>
      </c>
      <c r="C457" s="118" t="s">
        <v>5988</v>
      </c>
      <c r="D457" s="218">
        <v>0</v>
      </c>
      <c r="E457" s="218">
        <v>2</v>
      </c>
      <c r="F457" s="219">
        <v>0</v>
      </c>
      <c r="G457" s="220">
        <v>10</v>
      </c>
    </row>
    <row r="458" spans="2:7" ht="12.75">
      <c r="B458" s="64" t="s">
        <v>1976</v>
      </c>
      <c r="C458" s="118" t="s">
        <v>5989</v>
      </c>
      <c r="D458" s="218">
        <v>0</v>
      </c>
      <c r="E458" s="218">
        <v>1</v>
      </c>
      <c r="F458" s="219">
        <v>0</v>
      </c>
      <c r="G458" s="220">
        <v>10</v>
      </c>
    </row>
    <row r="459" spans="2:7" ht="12.75">
      <c r="B459" s="64" t="s">
        <v>1976</v>
      </c>
      <c r="C459" s="118" t="s">
        <v>5990</v>
      </c>
      <c r="D459" s="218">
        <v>0</v>
      </c>
      <c r="E459" s="218">
        <v>1</v>
      </c>
      <c r="F459" s="219">
        <v>0</v>
      </c>
      <c r="G459" s="220">
        <v>10</v>
      </c>
    </row>
    <row r="460" spans="2:7" ht="12.75">
      <c r="B460" s="64" t="s">
        <v>1976</v>
      </c>
      <c r="C460" s="118" t="s">
        <v>5991</v>
      </c>
      <c r="D460" s="218">
        <v>0</v>
      </c>
      <c r="E460" s="218">
        <v>1</v>
      </c>
      <c r="F460" s="219">
        <v>0</v>
      </c>
      <c r="G460" s="220">
        <v>10</v>
      </c>
    </row>
    <row r="461" spans="2:7" ht="12.75">
      <c r="B461" s="64" t="s">
        <v>1976</v>
      </c>
      <c r="C461" s="118" t="s">
        <v>5992</v>
      </c>
      <c r="D461" s="218">
        <v>0</v>
      </c>
      <c r="E461" s="218">
        <v>1</v>
      </c>
      <c r="F461" s="219">
        <v>0</v>
      </c>
      <c r="G461" s="220">
        <v>10</v>
      </c>
    </row>
    <row r="462" spans="2:7" ht="12.75">
      <c r="B462" s="64" t="s">
        <v>3855</v>
      </c>
      <c r="C462" s="118" t="s">
        <v>5993</v>
      </c>
      <c r="D462" s="218">
        <v>0</v>
      </c>
      <c r="E462" s="218">
        <v>1</v>
      </c>
      <c r="F462" s="219">
        <v>0</v>
      </c>
      <c r="G462" s="220">
        <v>10</v>
      </c>
    </row>
    <row r="463" spans="2:7" ht="12.75">
      <c r="B463" s="64" t="s">
        <v>3857</v>
      </c>
      <c r="C463" s="118" t="s">
        <v>5993</v>
      </c>
      <c r="D463" s="218">
        <v>0</v>
      </c>
      <c r="E463" s="218">
        <v>1</v>
      </c>
      <c r="F463" s="219">
        <v>0</v>
      </c>
      <c r="G463" s="220">
        <v>10</v>
      </c>
    </row>
    <row r="464" spans="2:7" ht="12.75">
      <c r="B464" s="64" t="s">
        <v>3858</v>
      </c>
      <c r="C464" s="118" t="s">
        <v>5993</v>
      </c>
      <c r="D464" s="218">
        <v>0</v>
      </c>
      <c r="E464" s="218">
        <v>1</v>
      </c>
      <c r="F464" s="219">
        <v>0</v>
      </c>
      <c r="G464" s="220">
        <v>10</v>
      </c>
    </row>
    <row r="465" spans="2:7" ht="12.75">
      <c r="B465" s="64" t="s">
        <v>1976</v>
      </c>
      <c r="C465" s="118" t="s">
        <v>5994</v>
      </c>
      <c r="D465" s="218">
        <v>0</v>
      </c>
      <c r="E465" s="218">
        <v>15</v>
      </c>
      <c r="F465" s="219">
        <v>0</v>
      </c>
      <c r="G465" s="220">
        <v>10.066666666666666</v>
      </c>
    </row>
    <row r="466" spans="2:7" ht="12.75">
      <c r="B466" s="64" t="s">
        <v>1976</v>
      </c>
      <c r="C466" s="118" t="s">
        <v>5995</v>
      </c>
      <c r="D466" s="218">
        <v>0</v>
      </c>
      <c r="E466" s="218">
        <v>9</v>
      </c>
      <c r="F466" s="219">
        <v>0</v>
      </c>
      <c r="G466" s="220">
        <v>10.222222222222221</v>
      </c>
    </row>
    <row r="467" spans="2:7" ht="12.75">
      <c r="B467" s="64" t="s">
        <v>1976</v>
      </c>
      <c r="C467" s="118" t="s">
        <v>5996</v>
      </c>
      <c r="D467" s="218">
        <v>0</v>
      </c>
      <c r="E467" s="218">
        <v>33</v>
      </c>
      <c r="F467" s="219">
        <v>0</v>
      </c>
      <c r="G467" s="220">
        <v>10.363636363636363</v>
      </c>
    </row>
    <row r="468" spans="2:7" ht="12.75">
      <c r="B468" s="64" t="s">
        <v>1976</v>
      </c>
      <c r="C468" s="118" t="s">
        <v>5997</v>
      </c>
      <c r="D468" s="218">
        <v>0</v>
      </c>
      <c r="E468" s="218">
        <v>204</v>
      </c>
      <c r="F468" s="219">
        <v>0</v>
      </c>
      <c r="G468" s="220">
        <v>10.813725490196079</v>
      </c>
    </row>
    <row r="469" spans="2:7" ht="12.75">
      <c r="B469" s="64" t="s">
        <v>1976</v>
      </c>
      <c r="C469" s="118" t="s">
        <v>5998</v>
      </c>
      <c r="D469" s="218">
        <v>0</v>
      </c>
      <c r="E469" s="218">
        <v>1</v>
      </c>
      <c r="F469" s="219">
        <v>0</v>
      </c>
      <c r="G469" s="220">
        <v>11</v>
      </c>
    </row>
    <row r="470" spans="2:7" ht="12.75">
      <c r="B470" s="64" t="s">
        <v>1976</v>
      </c>
      <c r="C470" s="118" t="s">
        <v>5999</v>
      </c>
      <c r="D470" s="218">
        <v>0</v>
      </c>
      <c r="E470" s="218">
        <v>1</v>
      </c>
      <c r="F470" s="219">
        <v>0</v>
      </c>
      <c r="G470" s="220">
        <v>11</v>
      </c>
    </row>
    <row r="471" spans="2:7" ht="12.75">
      <c r="B471" s="64" t="s">
        <v>1976</v>
      </c>
      <c r="C471" s="118" t="s">
        <v>6000</v>
      </c>
      <c r="D471" s="218">
        <v>0</v>
      </c>
      <c r="E471" s="218">
        <v>7</v>
      </c>
      <c r="F471" s="219">
        <v>0</v>
      </c>
      <c r="G471" s="220">
        <v>11</v>
      </c>
    </row>
    <row r="472" spans="2:7" ht="12.75">
      <c r="B472" s="64" t="s">
        <v>1976</v>
      </c>
      <c r="C472" s="118" t="s">
        <v>6001</v>
      </c>
      <c r="D472" s="218">
        <v>0</v>
      </c>
      <c r="E472" s="218">
        <v>1</v>
      </c>
      <c r="F472" s="219">
        <v>0</v>
      </c>
      <c r="G472" s="220">
        <v>11</v>
      </c>
    </row>
    <row r="473" spans="2:7" ht="12.75">
      <c r="B473" s="64" t="s">
        <v>1976</v>
      </c>
      <c r="C473" s="118" t="s">
        <v>6002</v>
      </c>
      <c r="D473" s="218">
        <v>0</v>
      </c>
      <c r="E473" s="218">
        <v>4</v>
      </c>
      <c r="F473" s="219">
        <v>0</v>
      </c>
      <c r="G473" s="220">
        <v>11.25</v>
      </c>
    </row>
    <row r="474" spans="2:7" ht="12.75">
      <c r="B474" s="64" t="s">
        <v>1976</v>
      </c>
      <c r="C474" s="118" t="s">
        <v>5993</v>
      </c>
      <c r="D474" s="218">
        <v>3</v>
      </c>
      <c r="E474" s="218">
        <v>1031</v>
      </c>
      <c r="F474" s="219">
        <v>2.9097963142580021E-3</v>
      </c>
      <c r="G474" s="220">
        <v>11.255092143549952</v>
      </c>
    </row>
    <row r="475" spans="2:7" ht="12.75">
      <c r="B475" s="64" t="s">
        <v>1976</v>
      </c>
      <c r="C475" s="118" t="s">
        <v>6003</v>
      </c>
      <c r="D475" s="218">
        <v>0</v>
      </c>
      <c r="E475" s="218">
        <v>16</v>
      </c>
      <c r="F475" s="219">
        <v>0</v>
      </c>
      <c r="G475" s="220">
        <v>11.6875</v>
      </c>
    </row>
    <row r="476" spans="2:7" ht="12.75">
      <c r="B476" s="64" t="s">
        <v>1976</v>
      </c>
      <c r="C476" s="118" t="s">
        <v>6004</v>
      </c>
      <c r="D476" s="218">
        <v>0</v>
      </c>
      <c r="E476" s="218">
        <v>5</v>
      </c>
      <c r="F476" s="219">
        <v>0</v>
      </c>
      <c r="G476" s="220">
        <v>11.8</v>
      </c>
    </row>
    <row r="477" spans="2:7" ht="12.75">
      <c r="B477" s="64" t="s">
        <v>1976</v>
      </c>
      <c r="C477" s="118" t="s">
        <v>6005</v>
      </c>
      <c r="D477" s="218">
        <v>0</v>
      </c>
      <c r="E477" s="218">
        <v>11</v>
      </c>
      <c r="F477" s="219">
        <v>0</v>
      </c>
      <c r="G477" s="220">
        <v>12</v>
      </c>
    </row>
    <row r="478" spans="2:7" ht="12.75">
      <c r="B478" s="64" t="s">
        <v>1976</v>
      </c>
      <c r="C478" s="118" t="s">
        <v>6006</v>
      </c>
      <c r="D478" s="218">
        <v>0</v>
      </c>
      <c r="E478" s="218">
        <v>2</v>
      </c>
      <c r="F478" s="219">
        <v>0</v>
      </c>
      <c r="G478" s="220">
        <v>12</v>
      </c>
    </row>
    <row r="479" spans="2:7" ht="12.75">
      <c r="B479" s="64" t="s">
        <v>1976</v>
      </c>
      <c r="C479" s="118" t="s">
        <v>6007</v>
      </c>
      <c r="D479" s="218">
        <v>0</v>
      </c>
      <c r="E479" s="218">
        <v>9</v>
      </c>
      <c r="F479" s="219">
        <v>0</v>
      </c>
      <c r="G479" s="220">
        <v>12.555555555555555</v>
      </c>
    </row>
    <row r="480" spans="2:7" ht="12.75">
      <c r="B480" s="64" t="s">
        <v>1976</v>
      </c>
      <c r="C480" s="118" t="s">
        <v>6008</v>
      </c>
      <c r="D480" s="218">
        <v>0</v>
      </c>
      <c r="E480" s="218">
        <v>9</v>
      </c>
      <c r="F480" s="219">
        <v>0</v>
      </c>
      <c r="G480" s="220">
        <v>12.777777777777779</v>
      </c>
    </row>
    <row r="481" spans="2:7" ht="12.75">
      <c r="B481" s="64" t="s">
        <v>1976</v>
      </c>
      <c r="C481" s="118" t="s">
        <v>6009</v>
      </c>
      <c r="D481" s="218">
        <v>0</v>
      </c>
      <c r="E481" s="218">
        <v>14</v>
      </c>
      <c r="F481" s="219">
        <v>0</v>
      </c>
      <c r="G481" s="220">
        <v>12.785714285714286</v>
      </c>
    </row>
    <row r="482" spans="2:7" ht="12.75">
      <c r="B482" s="64" t="s">
        <v>1976</v>
      </c>
      <c r="C482" s="118" t="s">
        <v>6010</v>
      </c>
      <c r="D482" s="218">
        <v>0</v>
      </c>
      <c r="E482" s="218">
        <v>1</v>
      </c>
      <c r="F482" s="219">
        <v>0</v>
      </c>
      <c r="G482" s="220">
        <v>13</v>
      </c>
    </row>
    <row r="483" spans="2:7" ht="12.75">
      <c r="B483" s="64" t="s">
        <v>1976</v>
      </c>
      <c r="C483" s="118" t="s">
        <v>6011</v>
      </c>
      <c r="D483" s="218">
        <v>0</v>
      </c>
      <c r="E483" s="218">
        <v>3</v>
      </c>
      <c r="F483" s="219">
        <v>0</v>
      </c>
      <c r="G483" s="220">
        <v>13</v>
      </c>
    </row>
    <row r="484" spans="2:7" ht="12.75">
      <c r="B484" s="64" t="s">
        <v>1976</v>
      </c>
      <c r="C484" s="118" t="s">
        <v>6012</v>
      </c>
      <c r="D484" s="218">
        <v>0</v>
      </c>
      <c r="E484" s="218">
        <v>3</v>
      </c>
      <c r="F484" s="219">
        <v>0</v>
      </c>
      <c r="G484" s="220">
        <v>13</v>
      </c>
    </row>
    <row r="485" spans="2:7" ht="12.75">
      <c r="B485" s="64" t="s">
        <v>1976</v>
      </c>
      <c r="C485" s="118" t="s">
        <v>6013</v>
      </c>
      <c r="D485" s="218">
        <v>0</v>
      </c>
      <c r="E485" s="218">
        <v>1</v>
      </c>
      <c r="F485" s="219">
        <v>0</v>
      </c>
      <c r="G485" s="220">
        <v>13</v>
      </c>
    </row>
    <row r="486" spans="2:7" ht="12.75">
      <c r="B486" s="64" t="s">
        <v>1976</v>
      </c>
      <c r="C486" s="118" t="s">
        <v>6014</v>
      </c>
      <c r="D486" s="218">
        <v>0</v>
      </c>
      <c r="E486" s="218">
        <v>5</v>
      </c>
      <c r="F486" s="219">
        <v>0</v>
      </c>
      <c r="G486" s="220">
        <v>13.2</v>
      </c>
    </row>
    <row r="487" spans="2:7" ht="12.75">
      <c r="B487" s="64" t="s">
        <v>1976</v>
      </c>
      <c r="C487" s="118" t="s">
        <v>6015</v>
      </c>
      <c r="D487" s="218">
        <v>0</v>
      </c>
      <c r="E487" s="218">
        <v>5</v>
      </c>
      <c r="F487" s="219">
        <v>0</v>
      </c>
      <c r="G487" s="220">
        <v>13.4</v>
      </c>
    </row>
    <row r="488" spans="2:7" ht="12.75">
      <c r="B488" s="64" t="s">
        <v>1976</v>
      </c>
      <c r="C488" s="118" t="s">
        <v>6016</v>
      </c>
      <c r="D488" s="218">
        <v>1</v>
      </c>
      <c r="E488" s="218">
        <v>26</v>
      </c>
      <c r="F488" s="219">
        <v>3.8461538461538464E-2</v>
      </c>
      <c r="G488" s="220">
        <v>14.23076923076923</v>
      </c>
    </row>
    <row r="489" spans="2:7" ht="12.75">
      <c r="B489" s="64" t="s">
        <v>1976</v>
      </c>
      <c r="C489" s="118" t="s">
        <v>6017</v>
      </c>
      <c r="D489" s="218">
        <v>1</v>
      </c>
      <c r="E489" s="218">
        <v>42</v>
      </c>
      <c r="F489" s="219">
        <v>2.3809523809523808E-2</v>
      </c>
      <c r="G489" s="220">
        <v>16.047619047619047</v>
      </c>
    </row>
    <row r="490" spans="2:7" ht="12.75">
      <c r="B490" s="64" t="s">
        <v>1976</v>
      </c>
      <c r="C490" s="118" t="s">
        <v>6018</v>
      </c>
      <c r="D490" s="218">
        <v>0</v>
      </c>
      <c r="E490" s="218">
        <v>10</v>
      </c>
      <c r="F490" s="219">
        <v>0</v>
      </c>
      <c r="G490" s="220">
        <v>16.2</v>
      </c>
    </row>
    <row r="491" spans="2:7" ht="12.75">
      <c r="B491" s="64" t="s">
        <v>1976</v>
      </c>
      <c r="C491" s="118" t="s">
        <v>6019</v>
      </c>
      <c r="D491" s="218">
        <v>1</v>
      </c>
      <c r="E491" s="218">
        <v>12</v>
      </c>
      <c r="F491" s="219">
        <v>8.3333333333333329E-2</v>
      </c>
      <c r="G491" s="220">
        <v>16.833333333333336</v>
      </c>
    </row>
    <row r="492" spans="2:7" ht="12.75">
      <c r="B492" s="64" t="s">
        <v>1976</v>
      </c>
      <c r="C492" s="118" t="s">
        <v>6020</v>
      </c>
      <c r="D492" s="218">
        <v>0</v>
      </c>
      <c r="E492" s="218">
        <v>1</v>
      </c>
      <c r="F492" s="219">
        <v>0</v>
      </c>
      <c r="G492" s="220">
        <v>18</v>
      </c>
    </row>
    <row r="493" spans="2:7" ht="12.75">
      <c r="B493" s="64" t="s">
        <v>1976</v>
      </c>
      <c r="C493" s="118" t="s">
        <v>6021</v>
      </c>
      <c r="D493" s="218">
        <v>1</v>
      </c>
      <c r="E493" s="218">
        <v>26</v>
      </c>
      <c r="F493" s="219">
        <v>3.8461538461538464E-2</v>
      </c>
      <c r="G493" s="220">
        <v>18.346153846153847</v>
      </c>
    </row>
    <row r="494" spans="2:7" ht="12.75">
      <c r="B494" s="64" t="s">
        <v>1976</v>
      </c>
      <c r="C494" s="118" t="s">
        <v>6022</v>
      </c>
      <c r="D494" s="218">
        <v>0</v>
      </c>
      <c r="E494" s="218">
        <v>24</v>
      </c>
      <c r="F494" s="219">
        <v>0</v>
      </c>
      <c r="G494" s="220">
        <v>18.5</v>
      </c>
    </row>
    <row r="495" spans="2:7" ht="12.75">
      <c r="B495" s="64" t="s">
        <v>1976</v>
      </c>
      <c r="C495" s="118" t="s">
        <v>6023</v>
      </c>
      <c r="D495" s="218">
        <v>0</v>
      </c>
      <c r="E495" s="218">
        <v>3</v>
      </c>
      <c r="F495" s="219">
        <v>0</v>
      </c>
      <c r="G495" s="220">
        <v>19</v>
      </c>
    </row>
    <row r="496" spans="2:7" ht="12.75">
      <c r="B496" s="64" t="s">
        <v>1976</v>
      </c>
      <c r="C496" s="118" t="s">
        <v>6024</v>
      </c>
      <c r="D496" s="218">
        <v>0</v>
      </c>
      <c r="E496" s="218">
        <v>1</v>
      </c>
      <c r="F496" s="219">
        <v>0</v>
      </c>
      <c r="G496" s="220">
        <v>20</v>
      </c>
    </row>
    <row r="497" spans="2:7" ht="12.75">
      <c r="B497" s="64" t="s">
        <v>1976</v>
      </c>
      <c r="C497" s="118" t="s">
        <v>6025</v>
      </c>
      <c r="D497" s="218">
        <v>0</v>
      </c>
      <c r="E497" s="218">
        <v>3</v>
      </c>
      <c r="F497" s="219">
        <v>0</v>
      </c>
      <c r="G497" s="220">
        <v>21.333333333333332</v>
      </c>
    </row>
    <row r="498" spans="2:7" ht="12.75">
      <c r="B498" s="64" t="s">
        <v>1976</v>
      </c>
      <c r="C498" s="118" t="s">
        <v>6026</v>
      </c>
      <c r="D498" s="218">
        <v>0</v>
      </c>
      <c r="E498" s="218">
        <v>2</v>
      </c>
      <c r="F498" s="219">
        <v>0</v>
      </c>
      <c r="G498" s="220">
        <v>21.5</v>
      </c>
    </row>
    <row r="499" spans="2:7" ht="12.75">
      <c r="B499" s="64" t="s">
        <v>1976</v>
      </c>
      <c r="C499" s="118" t="s">
        <v>6027</v>
      </c>
      <c r="D499" s="218">
        <v>0</v>
      </c>
      <c r="E499" s="218">
        <v>4</v>
      </c>
      <c r="F499" s="219">
        <v>0</v>
      </c>
      <c r="G499" s="220">
        <v>22.25</v>
      </c>
    </row>
    <row r="500" spans="2:7" ht="12.75">
      <c r="B500" s="64" t="s">
        <v>1976</v>
      </c>
      <c r="C500" s="118" t="s">
        <v>6028</v>
      </c>
      <c r="D500" s="218">
        <v>1</v>
      </c>
      <c r="E500" s="218">
        <v>113</v>
      </c>
      <c r="F500" s="219">
        <v>8.8495575221238937E-3</v>
      </c>
      <c r="G500" s="220">
        <v>22.256637168141594</v>
      </c>
    </row>
    <row r="501" spans="2:7" ht="12.75">
      <c r="B501" s="64" t="s">
        <v>1976</v>
      </c>
      <c r="C501" s="118" t="s">
        <v>6029</v>
      </c>
      <c r="D501" s="218">
        <v>0</v>
      </c>
      <c r="E501" s="218">
        <v>1</v>
      </c>
      <c r="F501" s="219">
        <v>0</v>
      </c>
      <c r="G501" s="220">
        <v>24</v>
      </c>
    </row>
    <row r="502" spans="2:7" ht="12.75">
      <c r="B502" s="64" t="s">
        <v>1976</v>
      </c>
      <c r="C502" s="118" t="s">
        <v>6030</v>
      </c>
      <c r="D502" s="218">
        <v>0</v>
      </c>
      <c r="E502" s="218">
        <v>2</v>
      </c>
      <c r="F502" s="219">
        <v>0</v>
      </c>
      <c r="G502" s="220">
        <v>28.5</v>
      </c>
    </row>
    <row r="503" spans="2:7" ht="12.75">
      <c r="B503" s="64" t="s">
        <v>1976</v>
      </c>
      <c r="C503" s="118" t="s">
        <v>6031</v>
      </c>
      <c r="D503" s="218">
        <v>0</v>
      </c>
      <c r="E503" s="218">
        <v>10</v>
      </c>
      <c r="F503" s="219">
        <v>0</v>
      </c>
      <c r="G503" s="220">
        <v>29.5</v>
      </c>
    </row>
    <row r="504" spans="2:7" ht="12.75">
      <c r="B504" s="64" t="s">
        <v>1976</v>
      </c>
      <c r="C504" s="118" t="s">
        <v>6032</v>
      </c>
      <c r="D504" s="218">
        <v>0</v>
      </c>
      <c r="E504" s="218">
        <v>3</v>
      </c>
      <c r="F504" s="219">
        <v>0</v>
      </c>
      <c r="G504" s="220">
        <v>30</v>
      </c>
    </row>
    <row r="505" spans="2:7" ht="12.75">
      <c r="B505" s="64" t="s">
        <v>1976</v>
      </c>
      <c r="C505" s="118" t="s">
        <v>6033</v>
      </c>
      <c r="D505" s="218">
        <v>0</v>
      </c>
      <c r="E505" s="218">
        <v>5</v>
      </c>
      <c r="F505" s="219">
        <v>0</v>
      </c>
      <c r="G505" s="220">
        <v>30.4</v>
      </c>
    </row>
    <row r="506" spans="2:7" ht="12.75">
      <c r="B506" s="64" t="s">
        <v>1976</v>
      </c>
      <c r="C506" s="118" t="s">
        <v>6034</v>
      </c>
      <c r="D506" s="218">
        <v>1</v>
      </c>
      <c r="E506" s="218">
        <v>11</v>
      </c>
      <c r="F506" s="219">
        <v>9.0909090909090912E-2</v>
      </c>
      <c r="G506" s="220">
        <v>32.727272727272727</v>
      </c>
    </row>
    <row r="507" spans="2:7" ht="12.75">
      <c r="B507" s="64" t="s">
        <v>1976</v>
      </c>
      <c r="C507" s="118" t="s">
        <v>6035</v>
      </c>
      <c r="D507" s="218">
        <v>0</v>
      </c>
      <c r="E507" s="218">
        <v>1</v>
      </c>
      <c r="F507" s="219">
        <v>0</v>
      </c>
      <c r="G507" s="220">
        <v>35</v>
      </c>
    </row>
    <row r="508" spans="2:7" ht="12.75">
      <c r="B508" s="64" t="s">
        <v>3855</v>
      </c>
      <c r="C508" s="118" t="s">
        <v>6035</v>
      </c>
      <c r="D508" s="218">
        <v>0</v>
      </c>
      <c r="E508" s="218">
        <v>1</v>
      </c>
      <c r="F508" s="219">
        <v>0</v>
      </c>
      <c r="G508" s="220">
        <v>35</v>
      </c>
    </row>
    <row r="509" spans="2:7" ht="12.75">
      <c r="B509" s="64" t="s">
        <v>3856</v>
      </c>
      <c r="C509" s="118" t="s">
        <v>6035</v>
      </c>
      <c r="D509" s="218">
        <v>0</v>
      </c>
      <c r="E509" s="218">
        <v>1</v>
      </c>
      <c r="F509" s="219">
        <v>0</v>
      </c>
      <c r="G509" s="220">
        <v>35</v>
      </c>
    </row>
    <row r="510" spans="2:7" ht="12.75">
      <c r="B510" s="64" t="s">
        <v>3858</v>
      </c>
      <c r="C510" s="118" t="s">
        <v>6035</v>
      </c>
      <c r="D510" s="218">
        <v>0</v>
      </c>
      <c r="E510" s="218">
        <v>1</v>
      </c>
      <c r="F510" s="219">
        <v>0</v>
      </c>
      <c r="G510" s="220">
        <v>35</v>
      </c>
    </row>
    <row r="511" spans="2:7" ht="12.75">
      <c r="B511" s="64" t="s">
        <v>1976</v>
      </c>
      <c r="C511" s="118" t="s">
        <v>6036</v>
      </c>
      <c r="D511" s="218">
        <v>0</v>
      </c>
      <c r="E511" s="218">
        <v>119</v>
      </c>
      <c r="F511" s="219">
        <v>0</v>
      </c>
      <c r="G511" s="220">
        <v>35.025210084033617</v>
      </c>
    </row>
    <row r="512" spans="2:7" ht="12.75">
      <c r="B512" s="64" t="s">
        <v>1976</v>
      </c>
      <c r="C512" s="118" t="s">
        <v>6037</v>
      </c>
      <c r="D512" s="218">
        <v>0</v>
      </c>
      <c r="E512" s="218">
        <v>41</v>
      </c>
      <c r="F512" s="219">
        <v>0</v>
      </c>
      <c r="G512" s="220">
        <v>35.68292682926829</v>
      </c>
    </row>
    <row r="513" spans="2:7" ht="12.75">
      <c r="B513" s="64" t="s">
        <v>1976</v>
      </c>
      <c r="C513" s="118" t="s">
        <v>6038</v>
      </c>
      <c r="D513" s="218">
        <v>0</v>
      </c>
      <c r="E513" s="218">
        <v>1</v>
      </c>
      <c r="F513" s="219">
        <v>0</v>
      </c>
      <c r="G513" s="220">
        <v>41</v>
      </c>
    </row>
    <row r="514" spans="2:7" ht="12.75">
      <c r="B514" s="64" t="s">
        <v>1976</v>
      </c>
      <c r="C514" s="118" t="s">
        <v>6039</v>
      </c>
      <c r="D514" s="218">
        <v>0</v>
      </c>
      <c r="E514" s="218">
        <v>70</v>
      </c>
      <c r="F514" s="219">
        <v>0</v>
      </c>
      <c r="G514" s="220">
        <v>41.6</v>
      </c>
    </row>
    <row r="515" spans="2:7" ht="12.75">
      <c r="B515" s="64" t="s">
        <v>1976</v>
      </c>
      <c r="C515" s="118" t="s">
        <v>6040</v>
      </c>
      <c r="D515" s="218">
        <v>0</v>
      </c>
      <c r="E515" s="218">
        <v>54</v>
      </c>
      <c r="F515" s="219">
        <v>0</v>
      </c>
      <c r="G515" s="220">
        <v>45.277777777777779</v>
      </c>
    </row>
    <row r="516" spans="2:7" ht="12.75">
      <c r="B516" s="64" t="s">
        <v>1976</v>
      </c>
      <c r="C516" s="118" t="s">
        <v>6041</v>
      </c>
      <c r="D516" s="218">
        <v>0</v>
      </c>
      <c r="E516" s="218">
        <v>1</v>
      </c>
      <c r="F516" s="219">
        <v>0</v>
      </c>
      <c r="G516" s="220">
        <v>46</v>
      </c>
    </row>
    <row r="517" spans="2:7" ht="12.75">
      <c r="B517" s="64" t="s">
        <v>1976</v>
      </c>
      <c r="C517" s="118" t="s">
        <v>6042</v>
      </c>
      <c r="D517" s="218">
        <v>0</v>
      </c>
      <c r="E517" s="218">
        <v>4</v>
      </c>
      <c r="F517" s="219">
        <v>0</v>
      </c>
      <c r="G517" s="220">
        <v>50.5</v>
      </c>
    </row>
    <row r="518" spans="2:7" ht="12.75">
      <c r="B518" s="64" t="s">
        <v>1976</v>
      </c>
      <c r="C518" s="118" t="s">
        <v>6043</v>
      </c>
      <c r="D518" s="218">
        <v>0</v>
      </c>
      <c r="E518" s="218">
        <v>3</v>
      </c>
      <c r="F518" s="219">
        <v>0</v>
      </c>
      <c r="G518" s="220">
        <v>51.333333333333336</v>
      </c>
    </row>
    <row r="519" spans="2:7" ht="12.75">
      <c r="B519" s="64" t="s">
        <v>1976</v>
      </c>
      <c r="C519" s="118" t="s">
        <v>6044</v>
      </c>
      <c r="D519" s="218">
        <v>0</v>
      </c>
      <c r="E519" s="218">
        <v>1</v>
      </c>
      <c r="F519" s="219">
        <v>0</v>
      </c>
      <c r="G519" s="220">
        <v>54</v>
      </c>
    </row>
    <row r="520" spans="2:7" ht="12.75">
      <c r="B520" s="64" t="s">
        <v>1976</v>
      </c>
      <c r="C520" s="118" t="s">
        <v>6045</v>
      </c>
      <c r="D520" s="218">
        <v>0</v>
      </c>
      <c r="E520" s="218">
        <v>3</v>
      </c>
      <c r="F520" s="219">
        <v>0</v>
      </c>
      <c r="G520" s="220">
        <v>54.666666666666664</v>
      </c>
    </row>
    <row r="521" spans="2:7" ht="12.75">
      <c r="B521" s="64" t="s">
        <v>1976</v>
      </c>
      <c r="C521" s="118" t="s">
        <v>6046</v>
      </c>
      <c r="D521" s="218">
        <v>0</v>
      </c>
      <c r="E521" s="218">
        <v>2</v>
      </c>
      <c r="F521" s="219">
        <v>0</v>
      </c>
      <c r="G521" s="220">
        <v>55.5</v>
      </c>
    </row>
    <row r="522" spans="2:7" ht="12.75">
      <c r="B522" s="64" t="s">
        <v>1976</v>
      </c>
      <c r="C522" s="118" t="s">
        <v>6047</v>
      </c>
      <c r="D522" s="218">
        <v>0</v>
      </c>
      <c r="E522" s="218">
        <v>1</v>
      </c>
      <c r="F522" s="219">
        <v>0</v>
      </c>
      <c r="G522" s="220">
        <v>56</v>
      </c>
    </row>
    <row r="523" spans="2:7" ht="12.75">
      <c r="B523" s="64" t="s">
        <v>1976</v>
      </c>
      <c r="C523" s="118" t="s">
        <v>6048</v>
      </c>
      <c r="D523" s="218">
        <v>0</v>
      </c>
      <c r="E523" s="218">
        <v>1</v>
      </c>
      <c r="F523" s="219">
        <v>0</v>
      </c>
      <c r="G523" s="220">
        <v>58</v>
      </c>
    </row>
    <row r="524" spans="2:7" ht="12.75">
      <c r="B524" s="64" t="s">
        <v>1976</v>
      </c>
      <c r="C524" s="118" t="s">
        <v>6049</v>
      </c>
      <c r="D524" s="218">
        <v>0</v>
      </c>
      <c r="E524" s="218">
        <v>1</v>
      </c>
      <c r="F524" s="219">
        <v>0</v>
      </c>
      <c r="G524" s="220">
        <v>58</v>
      </c>
    </row>
    <row r="525" spans="2:7" ht="12.75">
      <c r="B525" s="64" t="s">
        <v>1976</v>
      </c>
      <c r="C525" s="118" t="s">
        <v>6050</v>
      </c>
      <c r="D525" s="218">
        <v>0</v>
      </c>
      <c r="E525" s="218">
        <v>12</v>
      </c>
      <c r="F525" s="219">
        <v>0</v>
      </c>
      <c r="G525" s="220">
        <v>60.583333333333336</v>
      </c>
    </row>
    <row r="526" spans="2:7" ht="12.75">
      <c r="B526" s="64" t="s">
        <v>1976</v>
      </c>
      <c r="C526" s="118" t="s">
        <v>6051</v>
      </c>
      <c r="D526" s="218">
        <v>0</v>
      </c>
      <c r="E526" s="218">
        <v>1</v>
      </c>
      <c r="F526" s="219">
        <v>0</v>
      </c>
      <c r="G526" s="220">
        <v>62</v>
      </c>
    </row>
    <row r="527" spans="2:7" ht="12.75">
      <c r="B527" s="64" t="s">
        <v>1976</v>
      </c>
      <c r="C527" s="118" t="s">
        <v>6052</v>
      </c>
      <c r="D527" s="218">
        <v>0</v>
      </c>
      <c r="E527" s="218">
        <v>2</v>
      </c>
      <c r="F527" s="219">
        <v>0</v>
      </c>
      <c r="G527" s="220">
        <v>64.5</v>
      </c>
    </row>
    <row r="528" spans="2:7" ht="12.75">
      <c r="B528" s="64" t="s">
        <v>1976</v>
      </c>
      <c r="C528" s="118" t="s">
        <v>6053</v>
      </c>
      <c r="D528" s="218">
        <v>0</v>
      </c>
      <c r="E528" s="218">
        <v>1</v>
      </c>
      <c r="F528" s="219">
        <v>0</v>
      </c>
      <c r="G528" s="220">
        <v>66</v>
      </c>
    </row>
    <row r="529" spans="2:7" ht="12.75">
      <c r="B529" s="64" t="s">
        <v>1976</v>
      </c>
      <c r="C529" s="118" t="s">
        <v>6054</v>
      </c>
      <c r="D529" s="218">
        <v>0</v>
      </c>
      <c r="E529" s="218">
        <v>4</v>
      </c>
      <c r="F529" s="219">
        <v>0</v>
      </c>
      <c r="G529" s="220">
        <v>68.75</v>
      </c>
    </row>
    <row r="530" spans="2:7" ht="12.75">
      <c r="B530" s="64" t="s">
        <v>1976</v>
      </c>
      <c r="C530" s="118" t="s">
        <v>6055</v>
      </c>
      <c r="D530" s="218">
        <v>0</v>
      </c>
      <c r="E530" s="218">
        <v>6</v>
      </c>
      <c r="F530" s="219">
        <v>0</v>
      </c>
      <c r="G530" s="220">
        <v>77.333333333333329</v>
      </c>
    </row>
    <row r="531" spans="2:7" ht="12.75">
      <c r="B531" s="64" t="s">
        <v>1976</v>
      </c>
      <c r="C531" s="118" t="s">
        <v>6056</v>
      </c>
      <c r="D531" s="218">
        <v>0</v>
      </c>
      <c r="E531" s="218">
        <v>5</v>
      </c>
      <c r="F531" s="219">
        <v>0</v>
      </c>
      <c r="G531" s="220">
        <v>81.400000000000006</v>
      </c>
    </row>
    <row r="532" spans="2:7" ht="12.75">
      <c r="B532" s="64" t="s">
        <v>1976</v>
      </c>
      <c r="C532" s="118" t="s">
        <v>6057</v>
      </c>
      <c r="D532" s="218">
        <v>0</v>
      </c>
      <c r="E532" s="218">
        <v>1</v>
      </c>
      <c r="F532" s="219">
        <v>0</v>
      </c>
      <c r="G532" s="220">
        <v>95</v>
      </c>
    </row>
    <row r="533" spans="2:7" ht="12.75" hidden="1">
      <c r="B533" s="67" t="s">
        <v>1570</v>
      </c>
      <c r="C533" s="118" t="s">
        <v>6058</v>
      </c>
      <c r="D533" s="218">
        <v>2</v>
      </c>
      <c r="E533" s="218">
        <v>2</v>
      </c>
      <c r="F533" s="219">
        <v>1</v>
      </c>
      <c r="G533" s="220">
        <v>19</v>
      </c>
    </row>
    <row r="534" spans="2:7" ht="12.75" hidden="1">
      <c r="B534" s="67" t="s">
        <v>1570</v>
      </c>
      <c r="C534" s="118" t="s">
        <v>6059</v>
      </c>
      <c r="D534" s="218">
        <v>0</v>
      </c>
      <c r="E534" s="218">
        <v>1</v>
      </c>
      <c r="F534" s="219">
        <v>0</v>
      </c>
      <c r="G534" s="220">
        <v>97</v>
      </c>
    </row>
    <row r="535" spans="2:7" ht="12.75" hidden="1">
      <c r="B535" s="64" t="s">
        <v>1287</v>
      </c>
      <c r="C535" s="118" t="s">
        <v>6060</v>
      </c>
      <c r="D535" s="218">
        <v>0</v>
      </c>
      <c r="E535" s="218">
        <v>1</v>
      </c>
      <c r="F535" s="219">
        <v>0</v>
      </c>
      <c r="G535" s="220">
        <v>46</v>
      </c>
    </row>
    <row r="536" spans="2:7" ht="12.75" hidden="1">
      <c r="B536" s="64" t="s">
        <v>1114</v>
      </c>
      <c r="C536" s="118" t="s">
        <v>6061</v>
      </c>
      <c r="D536" s="218">
        <v>0</v>
      </c>
      <c r="E536" s="218">
        <v>8</v>
      </c>
      <c r="F536" s="219">
        <v>0</v>
      </c>
      <c r="G536" s="220">
        <v>59.375</v>
      </c>
    </row>
    <row r="537" spans="2:7" ht="12.75" hidden="1">
      <c r="B537" s="67" t="s">
        <v>1114</v>
      </c>
      <c r="C537" s="118" t="s">
        <v>6062</v>
      </c>
      <c r="D537" s="218">
        <v>0</v>
      </c>
      <c r="E537" s="218">
        <v>1</v>
      </c>
      <c r="F537" s="219">
        <v>0</v>
      </c>
      <c r="G537" s="220">
        <v>50</v>
      </c>
    </row>
    <row r="538" spans="2:7" ht="12.75" hidden="1">
      <c r="B538" s="64" t="s">
        <v>951</v>
      </c>
      <c r="C538" s="118" t="s">
        <v>6063</v>
      </c>
      <c r="D538" s="218">
        <v>0</v>
      </c>
      <c r="E538" s="218">
        <v>7</v>
      </c>
      <c r="F538" s="219">
        <v>0</v>
      </c>
      <c r="G538" s="220">
        <v>42</v>
      </c>
    </row>
    <row r="539" spans="2:7" ht="12.75" hidden="1">
      <c r="B539" s="64" t="s">
        <v>951</v>
      </c>
      <c r="C539" s="118" t="s">
        <v>6064</v>
      </c>
      <c r="D539" s="218">
        <v>0</v>
      </c>
      <c r="E539" s="218">
        <v>1</v>
      </c>
      <c r="F539" s="219">
        <v>0</v>
      </c>
      <c r="G539" s="220">
        <v>36</v>
      </c>
    </row>
    <row r="540" spans="2:7" ht="12.75" hidden="1"/>
    <row r="541" spans="2:7" ht="12.75" hidden="1"/>
    <row r="542" spans="2:7" ht="12.75" hidden="1"/>
    <row r="543" spans="2:7" ht="12.75" hidden="1"/>
    <row r="544" spans="2:7" ht="12.75" hidden="1"/>
    <row r="545" spans="2:7" ht="12.75" hidden="1"/>
    <row r="546" spans="2:7" ht="12.75" hidden="1"/>
    <row r="547" spans="2:7" ht="12.75" hidden="1"/>
    <row r="548" spans="2:7" ht="12.75" hidden="1"/>
    <row r="549" spans="2:7" ht="12.75" hidden="1"/>
    <row r="550" spans="2:7" ht="12.75" hidden="1"/>
    <row r="551" spans="2:7" ht="12.75" hidden="1"/>
    <row r="552" spans="2:7" ht="12.75" hidden="1"/>
    <row r="553" spans="2:7" ht="12.75" hidden="1"/>
    <row r="554" spans="2:7" ht="12.75" hidden="1"/>
    <row r="555" spans="2:7" ht="12.75" hidden="1"/>
    <row r="556" spans="2:7" ht="12.75" hidden="1"/>
    <row r="557" spans="2:7" ht="12.75" hidden="1"/>
    <row r="558" spans="2:7" ht="12.75" hidden="1"/>
    <row r="559" spans="2:7" ht="12.75" hidden="1">
      <c r="B559" s="67" t="s">
        <v>780</v>
      </c>
      <c r="C559" s="118" t="s">
        <v>6065</v>
      </c>
      <c r="D559" s="218">
        <v>0</v>
      </c>
      <c r="E559" s="218">
        <v>21</v>
      </c>
      <c r="F559" s="219">
        <v>0</v>
      </c>
      <c r="G559" s="220">
        <v>50.61904761904762</v>
      </c>
    </row>
    <row r="560" spans="2:7" ht="12.75" hidden="1">
      <c r="B560" s="64" t="s">
        <v>780</v>
      </c>
      <c r="C560" s="118" t="s">
        <v>6066</v>
      </c>
      <c r="D560" s="218">
        <v>0</v>
      </c>
      <c r="E560" s="218">
        <v>1</v>
      </c>
      <c r="F560" s="219">
        <v>0</v>
      </c>
      <c r="G560" s="220">
        <v>61</v>
      </c>
    </row>
    <row r="561" spans="2:7" ht="12.75" hidden="1">
      <c r="B561" s="64" t="s">
        <v>780</v>
      </c>
      <c r="C561" s="118" t="s">
        <v>6067</v>
      </c>
      <c r="D561" s="218">
        <v>0</v>
      </c>
      <c r="E561" s="218">
        <v>5</v>
      </c>
      <c r="F561" s="219">
        <v>0</v>
      </c>
      <c r="G561" s="220">
        <v>82.6</v>
      </c>
    </row>
    <row r="562" spans="2:7" ht="12.75" hidden="1">
      <c r="B562" s="64" t="s">
        <v>780</v>
      </c>
      <c r="C562" s="118" t="s">
        <v>6068</v>
      </c>
      <c r="D562" s="218">
        <v>0</v>
      </c>
      <c r="E562" s="218">
        <v>38</v>
      </c>
      <c r="F562" s="219">
        <v>0</v>
      </c>
      <c r="G562" s="220">
        <v>51.94736842105263</v>
      </c>
    </row>
    <row r="563" spans="2:7" ht="12.75" hidden="1">
      <c r="B563" s="64" t="s">
        <v>780</v>
      </c>
      <c r="C563" s="118" t="s">
        <v>6069</v>
      </c>
      <c r="D563" s="218">
        <v>0</v>
      </c>
      <c r="E563" s="218">
        <v>1</v>
      </c>
      <c r="F563" s="219">
        <v>0</v>
      </c>
      <c r="G563" s="220">
        <v>99</v>
      </c>
    </row>
    <row r="564" spans="2:7" ht="12.75" hidden="1">
      <c r="B564" s="64" t="s">
        <v>780</v>
      </c>
      <c r="C564" s="118" t="s">
        <v>6070</v>
      </c>
      <c r="D564" s="218">
        <v>0</v>
      </c>
      <c r="E564" s="218">
        <v>2</v>
      </c>
      <c r="F564" s="219">
        <v>0</v>
      </c>
      <c r="G564" s="220">
        <v>62.5</v>
      </c>
    </row>
    <row r="565" spans="2:7" ht="12.75" hidden="1">
      <c r="B565" s="64" t="s">
        <v>780</v>
      </c>
      <c r="C565" s="118" t="s">
        <v>6071</v>
      </c>
      <c r="D565" s="218">
        <v>0</v>
      </c>
      <c r="E565" s="218">
        <v>4</v>
      </c>
      <c r="F565" s="219">
        <v>0</v>
      </c>
      <c r="G565" s="220">
        <v>55.75</v>
      </c>
    </row>
    <row r="566" spans="2:7" ht="12.75" hidden="1">
      <c r="B566" s="64" t="s">
        <v>780</v>
      </c>
      <c r="C566" s="118" t="s">
        <v>6072</v>
      </c>
      <c r="D566" s="218">
        <v>0</v>
      </c>
      <c r="E566" s="218">
        <v>1</v>
      </c>
      <c r="F566" s="219">
        <v>0</v>
      </c>
      <c r="G566" s="220">
        <v>40</v>
      </c>
    </row>
    <row r="567" spans="2:7" ht="12.75" hidden="1">
      <c r="B567" s="64" t="s">
        <v>780</v>
      </c>
      <c r="C567" s="118" t="s">
        <v>6073</v>
      </c>
      <c r="D567" s="218">
        <v>0</v>
      </c>
      <c r="E567" s="218">
        <v>2</v>
      </c>
      <c r="F567" s="219">
        <v>0</v>
      </c>
      <c r="G567" s="220">
        <v>58.5</v>
      </c>
    </row>
    <row r="568" spans="2:7" ht="12.75" hidden="1">
      <c r="B568" s="64" t="s">
        <v>780</v>
      </c>
      <c r="C568" s="118" t="s">
        <v>6074</v>
      </c>
      <c r="D568" s="218">
        <v>0</v>
      </c>
      <c r="E568" s="218">
        <v>1</v>
      </c>
      <c r="F568" s="219">
        <v>0</v>
      </c>
      <c r="G568" s="220">
        <v>42</v>
      </c>
    </row>
    <row r="569" spans="2:7" ht="12.75" hidden="1">
      <c r="B569" s="64" t="s">
        <v>780</v>
      </c>
      <c r="C569" s="118" t="s">
        <v>6075</v>
      </c>
      <c r="D569" s="218">
        <v>0</v>
      </c>
      <c r="E569" s="218">
        <v>1</v>
      </c>
      <c r="F569" s="219">
        <v>0</v>
      </c>
      <c r="G569" s="220">
        <v>58</v>
      </c>
    </row>
    <row r="570" spans="2:7" ht="12.75" hidden="1">
      <c r="B570" s="64" t="s">
        <v>780</v>
      </c>
      <c r="C570" s="118" t="s">
        <v>5946</v>
      </c>
      <c r="D570" s="218">
        <v>0</v>
      </c>
      <c r="E570" s="218">
        <v>3</v>
      </c>
      <c r="F570" s="219">
        <v>0</v>
      </c>
      <c r="G570" s="220">
        <v>26.666666666666668</v>
      </c>
    </row>
    <row r="571" spans="2:7" ht="12.75" hidden="1">
      <c r="B571" s="64" t="s">
        <v>780</v>
      </c>
      <c r="C571" s="118" t="s">
        <v>6076</v>
      </c>
      <c r="D571" s="218">
        <v>0</v>
      </c>
      <c r="E571" s="218">
        <v>1</v>
      </c>
      <c r="F571" s="219">
        <v>0</v>
      </c>
      <c r="G571" s="220">
        <v>82</v>
      </c>
    </row>
    <row r="572" spans="2:7" ht="12.75" hidden="1">
      <c r="B572" s="64" t="s">
        <v>780</v>
      </c>
      <c r="C572" s="118" t="s">
        <v>6077</v>
      </c>
      <c r="D572" s="218">
        <v>0</v>
      </c>
      <c r="E572" s="218">
        <v>2</v>
      </c>
      <c r="F572" s="219">
        <v>0</v>
      </c>
      <c r="G572" s="220">
        <v>38.5</v>
      </c>
    </row>
    <row r="573" spans="2:7" ht="12.75" hidden="1">
      <c r="B573" s="64" t="s">
        <v>780</v>
      </c>
      <c r="C573" s="118" t="s">
        <v>6078</v>
      </c>
      <c r="D573" s="218">
        <v>0</v>
      </c>
      <c r="E573" s="218">
        <v>34</v>
      </c>
      <c r="F573" s="219">
        <v>0</v>
      </c>
      <c r="G573" s="220">
        <v>56.558823529411768</v>
      </c>
    </row>
    <row r="574" spans="2:7" ht="12.75" hidden="1">
      <c r="B574" s="64" t="s">
        <v>780</v>
      </c>
      <c r="C574" s="118" t="s">
        <v>6079</v>
      </c>
      <c r="D574" s="218">
        <v>0</v>
      </c>
      <c r="E574" s="218">
        <v>1</v>
      </c>
      <c r="F574" s="219">
        <v>0</v>
      </c>
      <c r="G574" s="220">
        <v>36</v>
      </c>
    </row>
    <row r="575" spans="2:7" ht="12.75" hidden="1">
      <c r="B575" s="64" t="s">
        <v>780</v>
      </c>
      <c r="C575" s="118" t="s">
        <v>6080</v>
      </c>
      <c r="D575" s="218">
        <v>0</v>
      </c>
      <c r="E575" s="218">
        <v>3</v>
      </c>
      <c r="F575" s="219">
        <v>0</v>
      </c>
      <c r="G575" s="220">
        <v>90.333333333333329</v>
      </c>
    </row>
    <row r="576" spans="2:7" ht="12.75" hidden="1">
      <c r="B576" s="64" t="s">
        <v>780</v>
      </c>
      <c r="C576" s="118" t="s">
        <v>6081</v>
      </c>
      <c r="D576" s="218">
        <v>0</v>
      </c>
      <c r="E576" s="218">
        <v>2</v>
      </c>
      <c r="F576" s="219">
        <v>0</v>
      </c>
      <c r="G576" s="220">
        <v>58</v>
      </c>
    </row>
    <row r="577" spans="2:7" ht="12.75" hidden="1">
      <c r="B577" s="64" t="s">
        <v>780</v>
      </c>
      <c r="C577" s="118" t="s">
        <v>6082</v>
      </c>
      <c r="D577" s="218">
        <v>0</v>
      </c>
      <c r="E577" s="218">
        <v>3</v>
      </c>
      <c r="F577" s="219">
        <v>0</v>
      </c>
      <c r="G577" s="220">
        <v>69.333333333333329</v>
      </c>
    </row>
    <row r="578" spans="2:7" ht="12.75" hidden="1">
      <c r="B578" s="64" t="s">
        <v>780</v>
      </c>
      <c r="C578" s="118" t="s">
        <v>6083</v>
      </c>
      <c r="D578" s="218">
        <v>0</v>
      </c>
      <c r="E578" s="218">
        <v>1</v>
      </c>
      <c r="F578" s="219">
        <v>0</v>
      </c>
      <c r="G578" s="220">
        <v>52</v>
      </c>
    </row>
    <row r="579" spans="2:7" ht="12.75" hidden="1">
      <c r="B579" s="64" t="s">
        <v>780</v>
      </c>
      <c r="C579" s="118" t="s">
        <v>6084</v>
      </c>
      <c r="D579" s="218">
        <v>0</v>
      </c>
      <c r="E579" s="218">
        <v>64</v>
      </c>
      <c r="F579" s="219">
        <v>0</v>
      </c>
      <c r="G579" s="220">
        <v>49.640625</v>
      </c>
    </row>
    <row r="580" spans="2:7" ht="12.75" hidden="1">
      <c r="B580" s="64" t="s">
        <v>780</v>
      </c>
      <c r="C580" s="118" t="s">
        <v>6085</v>
      </c>
      <c r="D580" s="218">
        <v>0</v>
      </c>
      <c r="E580" s="218">
        <v>5</v>
      </c>
      <c r="F580" s="219">
        <v>0</v>
      </c>
      <c r="G580" s="220">
        <v>52.6</v>
      </c>
    </row>
    <row r="581" spans="2:7" ht="12.75" hidden="1">
      <c r="B581" s="64" t="s">
        <v>780</v>
      </c>
      <c r="C581" s="118" t="s">
        <v>6086</v>
      </c>
      <c r="D581" s="218">
        <v>0</v>
      </c>
      <c r="E581" s="218">
        <v>1</v>
      </c>
      <c r="F581" s="219">
        <v>0</v>
      </c>
      <c r="G581" s="220">
        <v>21</v>
      </c>
    </row>
    <row r="582" spans="2:7" ht="12.75" hidden="1">
      <c r="B582" s="64" t="s">
        <v>780</v>
      </c>
      <c r="C582" s="118" t="s">
        <v>6087</v>
      </c>
      <c r="D582" s="218">
        <v>0</v>
      </c>
      <c r="E582" s="218">
        <v>2</v>
      </c>
      <c r="F582" s="219">
        <v>0</v>
      </c>
      <c r="G582" s="220">
        <v>62</v>
      </c>
    </row>
    <row r="583" spans="2:7" ht="12.75" hidden="1">
      <c r="B583" s="64" t="s">
        <v>780</v>
      </c>
      <c r="C583" s="118" t="s">
        <v>6088</v>
      </c>
      <c r="D583" s="218">
        <v>0</v>
      </c>
      <c r="E583" s="218">
        <v>5</v>
      </c>
      <c r="F583" s="219">
        <v>0</v>
      </c>
      <c r="G583" s="220">
        <v>85</v>
      </c>
    </row>
    <row r="584" spans="2:7" ht="12.75" hidden="1">
      <c r="B584" s="64" t="s">
        <v>780</v>
      </c>
      <c r="C584" s="118" t="s">
        <v>6089</v>
      </c>
      <c r="D584" s="218">
        <v>0</v>
      </c>
      <c r="E584" s="218">
        <v>24</v>
      </c>
      <c r="F584" s="219">
        <v>0</v>
      </c>
      <c r="G584" s="220">
        <v>54.458333333333336</v>
      </c>
    </row>
    <row r="585" spans="2:7" ht="12.75" hidden="1">
      <c r="B585" s="64" t="s">
        <v>780</v>
      </c>
      <c r="C585" s="118" t="s">
        <v>6090</v>
      </c>
      <c r="D585" s="218">
        <v>0</v>
      </c>
      <c r="E585" s="218">
        <v>89</v>
      </c>
      <c r="F585" s="219">
        <v>0</v>
      </c>
      <c r="G585" s="220">
        <v>43.921348314606739</v>
      </c>
    </row>
    <row r="586" spans="2:7" ht="12.75" hidden="1">
      <c r="B586" s="64" t="s">
        <v>780</v>
      </c>
      <c r="C586" s="118" t="s">
        <v>6091</v>
      </c>
      <c r="D586" s="218">
        <v>0</v>
      </c>
      <c r="E586" s="218">
        <v>430</v>
      </c>
      <c r="F586" s="219">
        <v>0</v>
      </c>
      <c r="G586" s="220">
        <v>43.560465116279069</v>
      </c>
    </row>
    <row r="587" spans="2:7" ht="12.75" hidden="1">
      <c r="B587" s="64" t="s">
        <v>780</v>
      </c>
      <c r="C587" s="118" t="s">
        <v>6092</v>
      </c>
      <c r="D587" s="218">
        <v>0</v>
      </c>
      <c r="E587" s="218">
        <v>12</v>
      </c>
      <c r="F587" s="219">
        <v>0</v>
      </c>
      <c r="G587" s="220">
        <v>20</v>
      </c>
    </row>
    <row r="588" spans="2:7" ht="12.75" hidden="1">
      <c r="B588" s="64" t="s">
        <v>780</v>
      </c>
      <c r="C588" s="118" t="s">
        <v>6093</v>
      </c>
      <c r="D588" s="218">
        <v>0</v>
      </c>
      <c r="E588" s="218">
        <v>32</v>
      </c>
      <c r="F588" s="219">
        <v>0</v>
      </c>
      <c r="G588" s="220">
        <v>55.21875</v>
      </c>
    </row>
    <row r="589" spans="2:7" ht="12.75" hidden="1">
      <c r="B589" s="64" t="s">
        <v>780</v>
      </c>
      <c r="C589" s="118" t="s">
        <v>6094</v>
      </c>
      <c r="D589" s="218">
        <v>0</v>
      </c>
      <c r="E589" s="218">
        <v>17</v>
      </c>
      <c r="F589" s="219">
        <v>0</v>
      </c>
      <c r="G589" s="220">
        <v>45.705882352941174</v>
      </c>
    </row>
    <row r="590" spans="2:7" ht="12.75" hidden="1">
      <c r="B590" s="64" t="s">
        <v>780</v>
      </c>
      <c r="C590" s="118" t="s">
        <v>6095</v>
      </c>
      <c r="D590" s="218">
        <v>0</v>
      </c>
      <c r="E590" s="218">
        <v>1</v>
      </c>
      <c r="F590" s="219">
        <v>0</v>
      </c>
      <c r="G590" s="220">
        <v>60</v>
      </c>
    </row>
    <row r="591" spans="2:7" ht="12.75" hidden="1">
      <c r="B591" s="64" t="s">
        <v>780</v>
      </c>
      <c r="C591" s="118" t="s">
        <v>6096</v>
      </c>
      <c r="D591" s="218">
        <v>0</v>
      </c>
      <c r="E591" s="218">
        <v>55</v>
      </c>
      <c r="F591" s="219">
        <v>0</v>
      </c>
      <c r="G591" s="220">
        <v>49.127272727272725</v>
      </c>
    </row>
    <row r="592" spans="2:7" ht="12.75" hidden="1">
      <c r="B592" s="64" t="s">
        <v>780</v>
      </c>
      <c r="C592" s="118" t="s">
        <v>6097</v>
      </c>
      <c r="D592" s="218">
        <v>0</v>
      </c>
      <c r="E592" s="218">
        <v>1</v>
      </c>
      <c r="F592" s="219">
        <v>0</v>
      </c>
      <c r="G592" s="220">
        <v>40</v>
      </c>
    </row>
    <row r="593" spans="2:7" ht="12.75" hidden="1">
      <c r="B593" s="64" t="s">
        <v>780</v>
      </c>
      <c r="C593" s="118" t="s">
        <v>6098</v>
      </c>
      <c r="D593" s="218">
        <v>0</v>
      </c>
      <c r="E593" s="218">
        <v>5</v>
      </c>
      <c r="F593" s="219">
        <v>0</v>
      </c>
      <c r="G593" s="220">
        <v>59.2</v>
      </c>
    </row>
    <row r="594" spans="2:7" ht="12.75" hidden="1">
      <c r="B594" s="64" t="s">
        <v>780</v>
      </c>
      <c r="C594" s="118" t="s">
        <v>6099</v>
      </c>
      <c r="D594" s="218">
        <v>0</v>
      </c>
      <c r="E594" s="218">
        <v>1</v>
      </c>
      <c r="F594" s="219">
        <v>0</v>
      </c>
      <c r="G594" s="220">
        <v>47</v>
      </c>
    </row>
    <row r="595" spans="2:7" ht="12.75" hidden="1">
      <c r="B595" s="64" t="s">
        <v>780</v>
      </c>
      <c r="C595" s="118" t="s">
        <v>6100</v>
      </c>
      <c r="D595" s="218">
        <v>0</v>
      </c>
      <c r="E595" s="218">
        <v>1</v>
      </c>
      <c r="F595" s="219">
        <v>0</v>
      </c>
      <c r="G595" s="220">
        <v>54</v>
      </c>
    </row>
    <row r="596" spans="2:7" ht="12.75" hidden="1">
      <c r="B596" s="64" t="s">
        <v>780</v>
      </c>
      <c r="C596" s="118" t="s">
        <v>6101</v>
      </c>
      <c r="D596" s="218">
        <v>0</v>
      </c>
      <c r="E596" s="218">
        <v>25</v>
      </c>
      <c r="F596" s="219">
        <v>0</v>
      </c>
      <c r="G596" s="220">
        <v>41.8</v>
      </c>
    </row>
    <row r="597" spans="2:7" ht="12.75" hidden="1">
      <c r="B597" s="64" t="s">
        <v>780</v>
      </c>
      <c r="C597" s="118" t="s">
        <v>6102</v>
      </c>
      <c r="D597" s="218">
        <v>0</v>
      </c>
      <c r="E597" s="218">
        <v>91</v>
      </c>
      <c r="F597" s="219">
        <v>0</v>
      </c>
      <c r="G597" s="220">
        <v>43.230769230769234</v>
      </c>
    </row>
    <row r="598" spans="2:7" ht="12.75" hidden="1">
      <c r="B598" s="64" t="s">
        <v>3859</v>
      </c>
      <c r="C598" s="118" t="s">
        <v>6091</v>
      </c>
      <c r="D598" s="218">
        <v>0</v>
      </c>
      <c r="E598" s="218">
        <v>3</v>
      </c>
      <c r="F598" s="219">
        <v>0</v>
      </c>
      <c r="G598" s="220">
        <v>45.333333333333336</v>
      </c>
    </row>
    <row r="599" spans="2:7" ht="12.75" hidden="1">
      <c r="B599" s="64" t="s">
        <v>3859</v>
      </c>
      <c r="C599" s="118" t="s">
        <v>6102</v>
      </c>
      <c r="D599" s="218">
        <v>0</v>
      </c>
      <c r="E599" s="218">
        <v>1</v>
      </c>
      <c r="F599" s="219">
        <v>0</v>
      </c>
      <c r="G599" s="220">
        <v>45</v>
      </c>
    </row>
    <row r="600" spans="2:7" ht="12.75" hidden="1">
      <c r="B600" s="64" t="s">
        <v>3860</v>
      </c>
      <c r="C600" s="118" t="s">
        <v>6091</v>
      </c>
      <c r="D600" s="218">
        <v>0</v>
      </c>
      <c r="E600" s="218">
        <v>2</v>
      </c>
      <c r="F600" s="219">
        <v>0</v>
      </c>
      <c r="G600" s="220">
        <v>44</v>
      </c>
    </row>
    <row r="601" spans="2:7" ht="12.75" hidden="1">
      <c r="B601" s="64" t="s">
        <v>3861</v>
      </c>
      <c r="C601" s="118" t="s">
        <v>6091</v>
      </c>
      <c r="D601" s="218">
        <v>0</v>
      </c>
      <c r="E601" s="218">
        <v>3</v>
      </c>
      <c r="F601" s="219">
        <v>0</v>
      </c>
      <c r="G601" s="220">
        <v>45.333333333333336</v>
      </c>
    </row>
    <row r="602" spans="2:7" ht="12.75" hidden="1">
      <c r="B602" s="64" t="s">
        <v>3861</v>
      </c>
      <c r="C602" s="118" t="s">
        <v>6102</v>
      </c>
      <c r="D602" s="218">
        <v>0</v>
      </c>
      <c r="E602" s="218">
        <v>1</v>
      </c>
      <c r="F602" s="219">
        <v>0</v>
      </c>
      <c r="G602" s="220">
        <v>45</v>
      </c>
    </row>
    <row r="603" spans="2:7" ht="12.75" hidden="1">
      <c r="B603" s="64" t="s">
        <v>3862</v>
      </c>
      <c r="C603" s="118" t="s">
        <v>6091</v>
      </c>
      <c r="D603" s="218">
        <v>0</v>
      </c>
      <c r="E603" s="218">
        <v>1</v>
      </c>
      <c r="F603" s="219">
        <v>0</v>
      </c>
      <c r="G603" s="220">
        <v>48</v>
      </c>
    </row>
    <row r="604" spans="2:7" ht="12.75" hidden="1">
      <c r="B604" s="64" t="s">
        <v>3862</v>
      </c>
      <c r="C604" s="118" t="s">
        <v>6102</v>
      </c>
      <c r="D604" s="218">
        <v>0</v>
      </c>
      <c r="E604" s="218">
        <v>1</v>
      </c>
      <c r="F604" s="219">
        <v>0</v>
      </c>
      <c r="G604" s="220">
        <v>45</v>
      </c>
    </row>
    <row r="605" spans="2:7" ht="12.75" hidden="1">
      <c r="B605" s="64" t="s">
        <v>3863</v>
      </c>
      <c r="C605" s="118" t="s">
        <v>6103</v>
      </c>
      <c r="D605" s="218">
        <v>0</v>
      </c>
      <c r="E605" s="218">
        <v>1</v>
      </c>
      <c r="F605" s="219">
        <v>0</v>
      </c>
      <c r="G605" s="220">
        <v>27</v>
      </c>
    </row>
    <row r="606" spans="2:7" ht="12.75" hidden="1">
      <c r="B606" s="64" t="s">
        <v>3863</v>
      </c>
      <c r="C606" s="118" t="s">
        <v>5946</v>
      </c>
      <c r="D606" s="218">
        <v>0</v>
      </c>
      <c r="E606" s="218">
        <v>1</v>
      </c>
      <c r="F606" s="219">
        <v>0</v>
      </c>
      <c r="G606" s="220">
        <v>29</v>
      </c>
    </row>
    <row r="607" spans="2:7" ht="12.75" hidden="1">
      <c r="B607" s="64" t="s">
        <v>3863</v>
      </c>
      <c r="C607" s="118" t="s">
        <v>6085</v>
      </c>
      <c r="D607" s="218">
        <v>0</v>
      </c>
      <c r="E607" s="218">
        <v>2</v>
      </c>
      <c r="F607" s="219">
        <v>0</v>
      </c>
      <c r="G607" s="220">
        <v>58.5</v>
      </c>
    </row>
    <row r="608" spans="2:7" ht="12.75" hidden="1">
      <c r="B608" s="64" t="s">
        <v>3863</v>
      </c>
      <c r="C608" s="118" t="s">
        <v>6087</v>
      </c>
      <c r="D608" s="218">
        <v>0</v>
      </c>
      <c r="E608" s="218">
        <v>4</v>
      </c>
      <c r="F608" s="219">
        <v>0</v>
      </c>
      <c r="G608" s="220">
        <v>59.75</v>
      </c>
    </row>
    <row r="609" spans="2:7" ht="12.75" hidden="1">
      <c r="B609" s="64" t="s">
        <v>3865</v>
      </c>
      <c r="C609" s="118" t="s">
        <v>6104</v>
      </c>
      <c r="D609" s="218">
        <v>0</v>
      </c>
      <c r="E609" s="218">
        <v>1</v>
      </c>
      <c r="F609" s="219">
        <v>0</v>
      </c>
      <c r="G609" s="220">
        <v>17</v>
      </c>
    </row>
    <row r="610" spans="2:7" ht="12.75" hidden="1">
      <c r="B610" s="64" t="s">
        <v>641</v>
      </c>
      <c r="C610" s="118" t="s">
        <v>6105</v>
      </c>
      <c r="D610" s="218">
        <v>0</v>
      </c>
      <c r="E610" s="218">
        <v>2</v>
      </c>
      <c r="F610" s="219">
        <v>0</v>
      </c>
      <c r="G610" s="220">
        <v>30</v>
      </c>
    </row>
    <row r="611" spans="2:7" ht="12.75" hidden="1">
      <c r="B611" s="64" t="s">
        <v>641</v>
      </c>
      <c r="C611" s="118" t="s">
        <v>5946</v>
      </c>
      <c r="D611" s="218">
        <v>0</v>
      </c>
      <c r="E611" s="218">
        <v>1</v>
      </c>
      <c r="F611" s="219">
        <v>0</v>
      </c>
      <c r="G611" s="220">
        <v>27</v>
      </c>
    </row>
    <row r="612" spans="2:7" ht="12.75" hidden="1">
      <c r="B612" s="64" t="s">
        <v>641</v>
      </c>
      <c r="C612" s="118" t="s">
        <v>6085</v>
      </c>
      <c r="D612" s="218">
        <v>0</v>
      </c>
      <c r="E612" s="218">
        <v>1</v>
      </c>
      <c r="F612" s="219">
        <v>0</v>
      </c>
      <c r="G612" s="220">
        <v>69</v>
      </c>
    </row>
    <row r="613" spans="2:7" ht="12.75" hidden="1">
      <c r="B613" s="64" t="s">
        <v>641</v>
      </c>
      <c r="C613" s="118" t="s">
        <v>6104</v>
      </c>
      <c r="D613" s="218">
        <v>0</v>
      </c>
      <c r="E613" s="218">
        <v>3</v>
      </c>
      <c r="F613" s="219">
        <v>0</v>
      </c>
      <c r="G613" s="220">
        <v>15.666666666666666</v>
      </c>
    </row>
    <row r="614" spans="2:7" ht="12.75" hidden="1">
      <c r="B614" s="64" t="s">
        <v>641</v>
      </c>
      <c r="C614" s="118" t="s">
        <v>6106</v>
      </c>
      <c r="D614" s="218">
        <v>0</v>
      </c>
      <c r="E614" s="218">
        <v>3</v>
      </c>
      <c r="F614" s="219">
        <v>0</v>
      </c>
      <c r="G614" s="220">
        <v>55</v>
      </c>
    </row>
    <row r="615" spans="2:7" ht="12.75" hidden="1">
      <c r="B615" s="64" t="s">
        <v>641</v>
      </c>
      <c r="C615" s="118" t="s">
        <v>6107</v>
      </c>
      <c r="D615" s="218">
        <v>0</v>
      </c>
      <c r="E615" s="218">
        <v>1</v>
      </c>
      <c r="F615" s="219">
        <v>0</v>
      </c>
      <c r="G615" s="220">
        <v>29</v>
      </c>
    </row>
    <row r="616" spans="2:7" ht="12.75" hidden="1">
      <c r="B616" s="64" t="s">
        <v>641</v>
      </c>
      <c r="C616" s="118" t="s">
        <v>6108</v>
      </c>
      <c r="D616" s="218">
        <v>0</v>
      </c>
      <c r="E616" s="218">
        <v>4</v>
      </c>
      <c r="F616" s="219">
        <v>0</v>
      </c>
      <c r="G616" s="220">
        <v>52.75</v>
      </c>
    </row>
    <row r="617" spans="2:7" ht="12.75" hidden="1">
      <c r="B617" s="64" t="s">
        <v>641</v>
      </c>
      <c r="C617" s="118" t="s">
        <v>6109</v>
      </c>
      <c r="D617" s="218">
        <v>0</v>
      </c>
      <c r="E617" s="218">
        <v>19</v>
      </c>
      <c r="F617" s="219">
        <v>0</v>
      </c>
      <c r="G617" s="220">
        <v>34.842105263157897</v>
      </c>
    </row>
    <row r="618" spans="2:7" ht="12.75" hidden="1">
      <c r="B618" s="64" t="s">
        <v>641</v>
      </c>
      <c r="C618" s="118" t="s">
        <v>6087</v>
      </c>
      <c r="D618" s="218">
        <v>0</v>
      </c>
      <c r="E618" s="218">
        <v>3</v>
      </c>
      <c r="F618" s="219">
        <v>0</v>
      </c>
      <c r="G618" s="220">
        <v>62.333333333333336</v>
      </c>
    </row>
    <row r="619" spans="2:7" ht="12.75" hidden="1">
      <c r="B619" s="64" t="s">
        <v>641</v>
      </c>
      <c r="C619" s="118" t="s">
        <v>6110</v>
      </c>
      <c r="D619" s="218">
        <v>0</v>
      </c>
      <c r="E619" s="218">
        <v>1</v>
      </c>
      <c r="F619" s="219">
        <v>0</v>
      </c>
      <c r="G619" s="220">
        <v>32</v>
      </c>
    </row>
    <row r="620" spans="2:7" ht="12.75" hidden="1">
      <c r="B620" s="64" t="s">
        <v>641</v>
      </c>
      <c r="C620" s="118" t="s">
        <v>6111</v>
      </c>
      <c r="D620" s="218">
        <v>0</v>
      </c>
      <c r="E620" s="218">
        <v>1</v>
      </c>
      <c r="F620" s="219">
        <v>0</v>
      </c>
      <c r="G620" s="220">
        <v>67</v>
      </c>
    </row>
    <row r="621" spans="2:7" ht="12.75" hidden="1">
      <c r="B621" s="64" t="s">
        <v>641</v>
      </c>
      <c r="C621" s="118" t="s">
        <v>6112</v>
      </c>
      <c r="D621" s="218">
        <v>0</v>
      </c>
      <c r="E621" s="218">
        <v>29</v>
      </c>
      <c r="F621" s="219">
        <v>0</v>
      </c>
      <c r="G621" s="220">
        <v>33.310344827586206</v>
      </c>
    </row>
    <row r="622" spans="2:7" ht="12.75" hidden="1">
      <c r="B622" s="64" t="s">
        <v>641</v>
      </c>
      <c r="C622" s="118" t="s">
        <v>6113</v>
      </c>
      <c r="D622" s="218">
        <v>0</v>
      </c>
      <c r="E622" s="218">
        <v>1</v>
      </c>
      <c r="F622" s="219">
        <v>0</v>
      </c>
      <c r="G622" s="220">
        <v>30</v>
      </c>
    </row>
    <row r="623" spans="2:7" ht="12.75" hidden="1">
      <c r="B623" s="64" t="s">
        <v>641</v>
      </c>
      <c r="C623" s="118" t="s">
        <v>6114</v>
      </c>
      <c r="D623" s="218">
        <v>0</v>
      </c>
      <c r="E623" s="218">
        <v>4</v>
      </c>
      <c r="F623" s="219">
        <v>0</v>
      </c>
      <c r="G623" s="220">
        <v>39</v>
      </c>
    </row>
    <row r="624" spans="2:7" ht="12.75" hidden="1">
      <c r="B624" s="64" t="s">
        <v>641</v>
      </c>
      <c r="C624" s="118" t="s">
        <v>6115</v>
      </c>
      <c r="D624" s="218">
        <v>0</v>
      </c>
      <c r="E624" s="218">
        <v>4</v>
      </c>
      <c r="F624" s="219">
        <v>0</v>
      </c>
      <c r="G624" s="220">
        <v>32.25</v>
      </c>
    </row>
    <row r="625" spans="2:7" ht="12.75" hidden="1">
      <c r="B625" s="64" t="s">
        <v>641</v>
      </c>
      <c r="C625" s="118" t="s">
        <v>6116</v>
      </c>
      <c r="D625" s="218">
        <v>0</v>
      </c>
      <c r="E625" s="218">
        <v>3</v>
      </c>
      <c r="F625" s="219">
        <v>0</v>
      </c>
      <c r="G625" s="220">
        <v>46.333333333333336</v>
      </c>
    </row>
    <row r="626" spans="2:7" ht="12.75" hidden="1">
      <c r="B626" s="64" t="s">
        <v>641</v>
      </c>
      <c r="C626" s="118" t="s">
        <v>6117</v>
      </c>
      <c r="D626" s="218">
        <v>0</v>
      </c>
      <c r="E626" s="218">
        <v>1</v>
      </c>
      <c r="F626" s="219">
        <v>0</v>
      </c>
      <c r="G626" s="220">
        <v>63</v>
      </c>
    </row>
    <row r="627" spans="2:7" ht="12.75" hidden="1">
      <c r="B627" s="64" t="s">
        <v>641</v>
      </c>
      <c r="C627" s="118" t="s">
        <v>6118</v>
      </c>
      <c r="D627" s="218">
        <v>0</v>
      </c>
      <c r="E627" s="218">
        <v>2</v>
      </c>
      <c r="F627" s="219">
        <v>0</v>
      </c>
      <c r="G627" s="220">
        <v>47</v>
      </c>
    </row>
    <row r="628" spans="2:7" ht="12.75" hidden="1">
      <c r="B628" s="64" t="s">
        <v>505</v>
      </c>
      <c r="C628" s="118" t="s">
        <v>6119</v>
      </c>
      <c r="D628" s="218">
        <v>16</v>
      </c>
      <c r="E628" s="218">
        <v>134</v>
      </c>
      <c r="F628" s="219">
        <v>0.11940298507462686</v>
      </c>
      <c r="G628" s="220">
        <v>3.0970149253731343</v>
      </c>
    </row>
    <row r="629" spans="2:7" ht="12.75" hidden="1">
      <c r="B629" s="64" t="s">
        <v>505</v>
      </c>
      <c r="C629" s="118" t="s">
        <v>6120</v>
      </c>
      <c r="D629" s="218">
        <v>11</v>
      </c>
      <c r="E629" s="218">
        <v>156</v>
      </c>
      <c r="F629" s="219">
        <v>7.0512820512820512E-2</v>
      </c>
      <c r="G629" s="220">
        <v>7.6474358974358978</v>
      </c>
    </row>
    <row r="630" spans="2:7" ht="12.75" hidden="1">
      <c r="B630" s="64" t="s">
        <v>505</v>
      </c>
      <c r="C630" s="118" t="s">
        <v>6121</v>
      </c>
      <c r="D630" s="218">
        <v>6</v>
      </c>
      <c r="E630" s="218">
        <v>36</v>
      </c>
      <c r="F630" s="219">
        <v>0.16666666666666666</v>
      </c>
      <c r="G630" s="220">
        <v>7.416666666666667</v>
      </c>
    </row>
    <row r="631" spans="2:7" ht="12.75" hidden="1">
      <c r="B631" s="64" t="s">
        <v>505</v>
      </c>
      <c r="C631" s="118" t="s">
        <v>6122</v>
      </c>
      <c r="D631" s="218">
        <v>2</v>
      </c>
      <c r="E631" s="218">
        <v>6</v>
      </c>
      <c r="F631" s="219">
        <v>0.33333333333333331</v>
      </c>
      <c r="G631" s="220">
        <v>3.8333333333333335</v>
      </c>
    </row>
    <row r="632" spans="2:7" ht="12.75" hidden="1">
      <c r="B632" s="64" t="s">
        <v>505</v>
      </c>
      <c r="C632" s="118" t="s">
        <v>6123</v>
      </c>
      <c r="D632" s="218">
        <v>0</v>
      </c>
      <c r="E632" s="218">
        <v>7</v>
      </c>
      <c r="F632" s="219">
        <v>0</v>
      </c>
      <c r="G632" s="220">
        <v>81.285714285714292</v>
      </c>
    </row>
    <row r="633" spans="2:7" ht="12.75" hidden="1">
      <c r="B633" s="64" t="s">
        <v>505</v>
      </c>
      <c r="C633" s="118" t="s">
        <v>6124</v>
      </c>
      <c r="D633" s="218">
        <v>0</v>
      </c>
      <c r="E633" s="218">
        <v>3</v>
      </c>
      <c r="F633" s="219">
        <v>0</v>
      </c>
      <c r="G633" s="220">
        <v>6.333333333333333</v>
      </c>
    </row>
    <row r="634" spans="2:7" ht="12.75" hidden="1">
      <c r="B634" s="64" t="s">
        <v>2031</v>
      </c>
      <c r="C634" s="118" t="s">
        <v>6125</v>
      </c>
      <c r="D634" s="218">
        <v>0</v>
      </c>
      <c r="E634" s="218">
        <v>2</v>
      </c>
      <c r="F634" s="219">
        <v>0</v>
      </c>
      <c r="G634" s="220">
        <v>57</v>
      </c>
    </row>
    <row r="635" spans="2:7" ht="12.75" hidden="1">
      <c r="B635" s="64" t="s">
        <v>2031</v>
      </c>
      <c r="C635" s="118" t="s">
        <v>6126</v>
      </c>
      <c r="D635" s="218">
        <v>0</v>
      </c>
      <c r="E635" s="218">
        <v>1</v>
      </c>
      <c r="F635" s="219">
        <v>0</v>
      </c>
      <c r="G635" s="220">
        <v>43</v>
      </c>
    </row>
    <row r="636" spans="2:7" ht="12.75" hidden="1">
      <c r="B636" s="64" t="s">
        <v>2031</v>
      </c>
      <c r="C636" s="118" t="s">
        <v>6127</v>
      </c>
      <c r="D636" s="218">
        <v>0</v>
      </c>
      <c r="E636" s="218">
        <v>2</v>
      </c>
      <c r="F636" s="219">
        <v>0</v>
      </c>
      <c r="G636" s="220">
        <v>36</v>
      </c>
    </row>
    <row r="637" spans="2:7" ht="12.75" hidden="1">
      <c r="B637" s="64" t="s">
        <v>549</v>
      </c>
      <c r="C637" s="118" t="s">
        <v>6128</v>
      </c>
      <c r="D637" s="218">
        <v>0</v>
      </c>
      <c r="E637" s="218">
        <v>1</v>
      </c>
      <c r="F637" s="219">
        <v>0</v>
      </c>
      <c r="G637" s="220">
        <v>62</v>
      </c>
    </row>
    <row r="638" spans="2:7" ht="12.75" hidden="1">
      <c r="B638" s="64" t="s">
        <v>549</v>
      </c>
      <c r="C638" s="118" t="s">
        <v>6129</v>
      </c>
      <c r="D638" s="218">
        <v>0</v>
      </c>
      <c r="E638" s="218">
        <v>1</v>
      </c>
      <c r="F638" s="219">
        <v>0</v>
      </c>
      <c r="G638" s="220">
        <v>20</v>
      </c>
    </row>
    <row r="639" spans="2:7" ht="12.75" hidden="1">
      <c r="B639" s="64" t="s">
        <v>549</v>
      </c>
      <c r="C639" s="118" t="s">
        <v>6130</v>
      </c>
      <c r="D639" s="218">
        <v>0</v>
      </c>
      <c r="E639" s="218">
        <v>2</v>
      </c>
      <c r="F639" s="219">
        <v>0</v>
      </c>
      <c r="G639" s="220">
        <v>41.5</v>
      </c>
    </row>
    <row r="640" spans="2:7" ht="12.75" hidden="1">
      <c r="B640" s="64" t="s">
        <v>3866</v>
      </c>
      <c r="C640" s="118" t="s">
        <v>6131</v>
      </c>
      <c r="D640" s="218">
        <v>0</v>
      </c>
      <c r="E640" s="218">
        <v>4</v>
      </c>
      <c r="F640" s="219">
        <v>0</v>
      </c>
      <c r="G640" s="220">
        <v>37</v>
      </c>
    </row>
    <row r="641" spans="2:7" ht="12.75" hidden="1">
      <c r="B641" s="64" t="s">
        <v>3866</v>
      </c>
      <c r="C641" s="118" t="s">
        <v>6132</v>
      </c>
      <c r="D641" s="218">
        <v>0</v>
      </c>
      <c r="E641" s="218">
        <v>12</v>
      </c>
      <c r="F641" s="219">
        <v>0</v>
      </c>
      <c r="G641" s="220">
        <v>19.5</v>
      </c>
    </row>
    <row r="642" spans="2:7" ht="12.75" hidden="1">
      <c r="B642" s="64" t="s">
        <v>344</v>
      </c>
      <c r="C642" s="118" t="s">
        <v>5939</v>
      </c>
      <c r="D642" s="218">
        <v>0</v>
      </c>
      <c r="E642" s="218">
        <v>21</v>
      </c>
      <c r="F642" s="219">
        <v>0</v>
      </c>
      <c r="G642" s="220">
        <v>1</v>
      </c>
    </row>
    <row r="643" spans="2:7" ht="12.75" hidden="1">
      <c r="B643" s="64" t="s">
        <v>344</v>
      </c>
      <c r="C643" s="118" t="s">
        <v>5933</v>
      </c>
      <c r="D643" s="218">
        <v>0</v>
      </c>
      <c r="E643" s="218">
        <v>1</v>
      </c>
      <c r="F643" s="219">
        <v>0</v>
      </c>
      <c r="G643" s="220">
        <v>1</v>
      </c>
    </row>
    <row r="644" spans="2:7" ht="12.75" hidden="1">
      <c r="B644" s="64" t="s">
        <v>3867</v>
      </c>
      <c r="C644" s="118" t="s">
        <v>6133</v>
      </c>
      <c r="D644" s="218">
        <v>0</v>
      </c>
      <c r="E644" s="218">
        <v>1</v>
      </c>
      <c r="F644" s="219">
        <v>0</v>
      </c>
      <c r="G644" s="220">
        <v>54</v>
      </c>
    </row>
    <row r="645" spans="2:7" ht="12.75" hidden="1">
      <c r="B645" s="64" t="s">
        <v>3867</v>
      </c>
      <c r="C645" s="118" t="s">
        <v>6134</v>
      </c>
      <c r="D645" s="218">
        <v>0</v>
      </c>
      <c r="E645" s="218">
        <v>112</v>
      </c>
      <c r="F645" s="219">
        <v>0</v>
      </c>
      <c r="G645" s="220">
        <v>7.5178571428571432</v>
      </c>
    </row>
    <row r="646" spans="2:7" ht="12.75" hidden="1">
      <c r="B646" s="64" t="s">
        <v>3867</v>
      </c>
      <c r="C646" s="64" t="s">
        <v>4217</v>
      </c>
      <c r="D646" s="218">
        <v>0</v>
      </c>
      <c r="E646" s="218">
        <v>8</v>
      </c>
      <c r="F646" s="219">
        <v>0</v>
      </c>
      <c r="G646" s="220">
        <v>7.5</v>
      </c>
    </row>
    <row r="647" spans="2:7" ht="12.75" hidden="1">
      <c r="B647" s="64" t="s">
        <v>383</v>
      </c>
      <c r="C647" s="118" t="s">
        <v>6134</v>
      </c>
      <c r="D647" s="218">
        <v>0</v>
      </c>
      <c r="E647" s="218">
        <v>9</v>
      </c>
      <c r="F647" s="219">
        <v>0</v>
      </c>
      <c r="G647" s="220">
        <v>44.777777777777779</v>
      </c>
    </row>
    <row r="648" spans="2:7" ht="12.75" hidden="1">
      <c r="B648" s="64" t="s">
        <v>383</v>
      </c>
      <c r="C648" s="118" t="s">
        <v>4215</v>
      </c>
      <c r="D648" s="218">
        <v>0</v>
      </c>
      <c r="E648" s="218">
        <v>1</v>
      </c>
      <c r="F648" s="219">
        <v>0</v>
      </c>
      <c r="G648" s="220">
        <v>27</v>
      </c>
    </row>
    <row r="649" spans="2:7" ht="12.75" hidden="1">
      <c r="B649" s="64" t="s">
        <v>383</v>
      </c>
      <c r="C649" s="64" t="s">
        <v>4217</v>
      </c>
      <c r="D649" s="218">
        <v>0</v>
      </c>
      <c r="E649" s="218">
        <v>6</v>
      </c>
      <c r="F649" s="219">
        <v>0</v>
      </c>
      <c r="G649" s="220">
        <v>37</v>
      </c>
    </row>
    <row r="650" spans="2:7" ht="12.75" hidden="1">
      <c r="B650" s="64" t="s">
        <v>776</v>
      </c>
      <c r="C650" s="118" t="s">
        <v>4138</v>
      </c>
      <c r="D650" s="218">
        <v>0</v>
      </c>
      <c r="E650" s="218">
        <v>12</v>
      </c>
      <c r="F650" s="219">
        <v>0</v>
      </c>
      <c r="G650" s="220">
        <v>8.3333333333333321</v>
      </c>
    </row>
    <row r="651" spans="2:7" ht="12.75" hidden="1">
      <c r="B651" s="64" t="s">
        <v>3868</v>
      </c>
      <c r="C651" s="118" t="s">
        <v>5933</v>
      </c>
      <c r="D651" s="218">
        <v>0</v>
      </c>
      <c r="E651" s="218">
        <v>3</v>
      </c>
      <c r="F651" s="219">
        <v>0</v>
      </c>
      <c r="G651" s="220">
        <v>60</v>
      </c>
    </row>
    <row r="652" spans="2:7" ht="12.75" hidden="1">
      <c r="B652" s="64" t="s">
        <v>3869</v>
      </c>
      <c r="C652" s="118" t="s">
        <v>4239</v>
      </c>
      <c r="D652" s="218">
        <v>0</v>
      </c>
      <c r="E652" s="218">
        <v>5</v>
      </c>
      <c r="F652" s="219">
        <v>0</v>
      </c>
      <c r="G652" s="220">
        <v>41.6</v>
      </c>
    </row>
    <row r="653" spans="2:7" ht="12.75" hidden="1"/>
    <row r="654" spans="2:7" ht="12.75" hidden="1"/>
    <row r="655" spans="2:7" ht="12.75" hidden="1"/>
    <row r="656" spans="2:7" ht="12.75" hidden="1"/>
    <row r="657" spans="2:7" ht="12.75" hidden="1"/>
    <row r="658" spans="2:7" ht="12.75" hidden="1">
      <c r="B658" s="64" t="s">
        <v>633</v>
      </c>
      <c r="C658" s="118" t="s">
        <v>6135</v>
      </c>
      <c r="D658" s="218">
        <v>0</v>
      </c>
      <c r="E658" s="218">
        <v>1</v>
      </c>
      <c r="F658" s="219">
        <v>0</v>
      </c>
      <c r="G658" s="220">
        <v>37</v>
      </c>
    </row>
    <row r="659" spans="2:7" ht="12.75" hidden="1">
      <c r="B659" s="64" t="s">
        <v>2078</v>
      </c>
      <c r="C659" s="118" t="s">
        <v>6136</v>
      </c>
      <c r="D659" s="218">
        <v>0</v>
      </c>
      <c r="E659" s="218">
        <v>3</v>
      </c>
      <c r="F659" s="219">
        <v>0</v>
      </c>
      <c r="G659" s="220">
        <v>54</v>
      </c>
    </row>
    <row r="660" spans="2:7" ht="12.75" hidden="1">
      <c r="B660" s="64" t="s">
        <v>2092</v>
      </c>
      <c r="C660" s="118" t="s">
        <v>6137</v>
      </c>
      <c r="D660" s="218">
        <v>0</v>
      </c>
      <c r="E660" s="218">
        <v>5</v>
      </c>
      <c r="F660" s="219">
        <v>0</v>
      </c>
      <c r="G660" s="220">
        <v>8</v>
      </c>
    </row>
    <row r="661" spans="2:7" ht="12.75" hidden="1">
      <c r="B661" s="64" t="s">
        <v>2105</v>
      </c>
      <c r="C661" s="118" t="s">
        <v>6138</v>
      </c>
      <c r="D661" s="218">
        <v>0</v>
      </c>
      <c r="E661" s="218">
        <v>1</v>
      </c>
      <c r="F661" s="219">
        <v>0</v>
      </c>
      <c r="G661" s="220">
        <v>187</v>
      </c>
    </row>
    <row r="662" spans="2:7" ht="12.75" hidden="1">
      <c r="B662" s="64" t="s">
        <v>2105</v>
      </c>
      <c r="C662" s="118" t="s">
        <v>176</v>
      </c>
      <c r="D662" s="218">
        <v>0</v>
      </c>
      <c r="E662" s="218">
        <v>1</v>
      </c>
      <c r="F662" s="219">
        <v>0</v>
      </c>
      <c r="G662" s="220">
        <v>81</v>
      </c>
    </row>
    <row r="663" spans="2:7" ht="12.75" hidden="1">
      <c r="B663" s="64" t="s">
        <v>1758</v>
      </c>
      <c r="C663" s="118" t="s">
        <v>6139</v>
      </c>
      <c r="D663" s="218">
        <v>0</v>
      </c>
      <c r="E663" s="218">
        <v>1</v>
      </c>
      <c r="F663" s="219">
        <v>0</v>
      </c>
      <c r="G663" s="220">
        <v>28</v>
      </c>
    </row>
    <row r="664" spans="2:7" ht="12.75" hidden="1">
      <c r="B664" s="64" t="s">
        <v>1758</v>
      </c>
      <c r="C664" s="118" t="s">
        <v>6140</v>
      </c>
      <c r="D664" s="218">
        <v>0</v>
      </c>
      <c r="E664" s="218">
        <v>1</v>
      </c>
      <c r="F664" s="219">
        <v>0</v>
      </c>
      <c r="G664" s="220">
        <v>24</v>
      </c>
    </row>
    <row r="665" spans="2:7" ht="12.75" hidden="1">
      <c r="B665" s="64" t="s">
        <v>653</v>
      </c>
      <c r="C665" s="118" t="s">
        <v>4117</v>
      </c>
      <c r="D665" s="218">
        <v>1</v>
      </c>
      <c r="E665" s="218">
        <v>27</v>
      </c>
      <c r="F665" s="219">
        <v>3.7037037037037035E-2</v>
      </c>
      <c r="G665" s="220">
        <v>41</v>
      </c>
    </row>
    <row r="666" spans="2:7" ht="12.75" hidden="1">
      <c r="B666" s="64" t="s">
        <v>653</v>
      </c>
      <c r="C666" s="118" t="s">
        <v>4116</v>
      </c>
      <c r="D666" s="218">
        <v>0</v>
      </c>
      <c r="E666" s="218">
        <v>1</v>
      </c>
      <c r="F666" s="219">
        <v>0</v>
      </c>
      <c r="G666" s="220">
        <v>6</v>
      </c>
    </row>
    <row r="667" spans="2:7" ht="12.75" hidden="1">
      <c r="B667" s="64" t="s">
        <v>653</v>
      </c>
      <c r="C667" s="118" t="s">
        <v>6141</v>
      </c>
      <c r="D667" s="218">
        <v>0</v>
      </c>
      <c r="E667" s="218">
        <v>1</v>
      </c>
      <c r="F667" s="219">
        <v>0</v>
      </c>
      <c r="G667" s="220">
        <v>34</v>
      </c>
    </row>
    <row r="668" spans="2:7" ht="12.75" hidden="1">
      <c r="B668" s="64" t="s">
        <v>2118</v>
      </c>
      <c r="C668" s="118" t="s">
        <v>6142</v>
      </c>
      <c r="D668" s="218">
        <v>0</v>
      </c>
      <c r="E668" s="218">
        <v>1</v>
      </c>
      <c r="F668" s="219">
        <v>0</v>
      </c>
      <c r="G668" s="220">
        <v>60</v>
      </c>
    </row>
    <row r="669" spans="2:7" ht="12.75" hidden="1">
      <c r="B669" s="64" t="s">
        <v>1713</v>
      </c>
      <c r="C669" s="118" t="s">
        <v>6143</v>
      </c>
      <c r="D669" s="218">
        <v>1</v>
      </c>
      <c r="E669" s="218">
        <v>1</v>
      </c>
      <c r="F669" s="219">
        <v>1</v>
      </c>
      <c r="G669" s="220">
        <v>93</v>
      </c>
    </row>
    <row r="670" spans="2:7" ht="12.75" hidden="1">
      <c r="B670" s="64" t="s">
        <v>2131</v>
      </c>
      <c r="C670" s="118" t="s">
        <v>4178</v>
      </c>
      <c r="D670" s="218">
        <v>0</v>
      </c>
      <c r="E670" s="218">
        <v>1</v>
      </c>
      <c r="F670" s="219">
        <v>0</v>
      </c>
      <c r="G670" s="220">
        <v>26</v>
      </c>
    </row>
    <row r="671" spans="2:7" ht="12.75" hidden="1">
      <c r="B671" s="64" t="s">
        <v>2137</v>
      </c>
      <c r="C671" s="118" t="s">
        <v>6144</v>
      </c>
      <c r="D671" s="218">
        <v>1</v>
      </c>
      <c r="E671" s="218">
        <v>1</v>
      </c>
      <c r="F671" s="219">
        <v>1</v>
      </c>
      <c r="G671" s="220">
        <v>3</v>
      </c>
    </row>
    <row r="672" spans="2:7" ht="12.75" hidden="1">
      <c r="B672" s="64" t="s">
        <v>2137</v>
      </c>
      <c r="C672" s="118" t="s">
        <v>6145</v>
      </c>
      <c r="D672" s="218">
        <v>0</v>
      </c>
      <c r="E672" s="218">
        <v>2</v>
      </c>
      <c r="F672" s="219">
        <v>0</v>
      </c>
      <c r="G672" s="220">
        <v>7.5</v>
      </c>
    </row>
    <row r="673" spans="2:7" ht="12.75" hidden="1">
      <c r="B673" s="64" t="s">
        <v>2137</v>
      </c>
      <c r="C673" s="118" t="s">
        <v>6146</v>
      </c>
      <c r="D673" s="218">
        <v>0</v>
      </c>
      <c r="E673" s="218">
        <v>1</v>
      </c>
      <c r="F673" s="219">
        <v>0</v>
      </c>
      <c r="G673" s="220">
        <v>7</v>
      </c>
    </row>
    <row r="674" spans="2:7" ht="12.75" hidden="1">
      <c r="B674" s="64" t="s">
        <v>2137</v>
      </c>
      <c r="C674" s="118" t="s">
        <v>6147</v>
      </c>
      <c r="D674" s="218">
        <v>0</v>
      </c>
      <c r="E674" s="218">
        <v>2</v>
      </c>
      <c r="F674" s="219">
        <v>0</v>
      </c>
      <c r="G674" s="220">
        <v>50</v>
      </c>
    </row>
    <row r="675" spans="2:7" ht="12.75" hidden="1">
      <c r="B675" s="64" t="s">
        <v>2140</v>
      </c>
      <c r="C675" s="118" t="s">
        <v>6148</v>
      </c>
      <c r="D675" s="218">
        <v>0</v>
      </c>
      <c r="E675" s="218">
        <v>2</v>
      </c>
      <c r="F675" s="219">
        <v>0</v>
      </c>
      <c r="G675" s="220">
        <v>84</v>
      </c>
    </row>
    <row r="676" spans="2:7" ht="12.75" hidden="1">
      <c r="B676" s="64" t="s">
        <v>2140</v>
      </c>
      <c r="C676" s="118" t="s">
        <v>6149</v>
      </c>
      <c r="D676" s="218">
        <v>0</v>
      </c>
      <c r="E676" s="218">
        <v>2</v>
      </c>
      <c r="F676" s="219">
        <v>0</v>
      </c>
      <c r="G676" s="220">
        <v>48</v>
      </c>
    </row>
    <row r="677" spans="2:7" ht="12.75" hidden="1">
      <c r="B677" s="221" t="s">
        <v>1416</v>
      </c>
      <c r="C677" s="118" t="s">
        <v>6150</v>
      </c>
      <c r="D677" s="218">
        <v>0</v>
      </c>
      <c r="E677" s="218">
        <v>4</v>
      </c>
      <c r="F677" s="219">
        <v>0</v>
      </c>
      <c r="G677" s="220">
        <v>13.75</v>
      </c>
    </row>
    <row r="678" spans="2:7" ht="12.75" hidden="1">
      <c r="B678" s="221" t="s">
        <v>1416</v>
      </c>
      <c r="C678" s="118" t="s">
        <v>5293</v>
      </c>
      <c r="D678" s="218">
        <v>0</v>
      </c>
      <c r="E678" s="218">
        <v>3</v>
      </c>
      <c r="F678" s="219">
        <v>0</v>
      </c>
      <c r="G678" s="220">
        <v>42.666666666666664</v>
      </c>
    </row>
    <row r="679" spans="2:7" ht="12.75" hidden="1">
      <c r="B679" s="221" t="s">
        <v>1416</v>
      </c>
      <c r="C679" s="118" t="s">
        <v>6151</v>
      </c>
      <c r="D679" s="218">
        <v>0</v>
      </c>
      <c r="E679" s="218">
        <v>1</v>
      </c>
      <c r="F679" s="219">
        <v>0</v>
      </c>
      <c r="G679" s="220">
        <v>37</v>
      </c>
    </row>
    <row r="680" spans="2:7" ht="12.75" hidden="1">
      <c r="B680" s="221" t="s">
        <v>1416</v>
      </c>
      <c r="C680" s="118" t="s">
        <v>6152</v>
      </c>
      <c r="D680" s="218">
        <v>0</v>
      </c>
      <c r="E680" s="218">
        <v>2</v>
      </c>
      <c r="F680" s="219">
        <v>0</v>
      </c>
      <c r="G680" s="220">
        <v>29</v>
      </c>
    </row>
    <row r="681" spans="2:7" ht="12.75" hidden="1">
      <c r="B681" s="221" t="s">
        <v>1416</v>
      </c>
      <c r="C681" s="118" t="s">
        <v>4619</v>
      </c>
      <c r="D681" s="218">
        <v>0</v>
      </c>
      <c r="E681" s="218">
        <v>1</v>
      </c>
      <c r="F681" s="219">
        <v>0</v>
      </c>
      <c r="G681" s="220">
        <v>28</v>
      </c>
    </row>
    <row r="682" spans="2:7" ht="12.75" hidden="1">
      <c r="B682" s="221" t="s">
        <v>1416</v>
      </c>
      <c r="C682" s="118" t="s">
        <v>6153</v>
      </c>
      <c r="D682" s="218">
        <v>0</v>
      </c>
      <c r="E682" s="218">
        <v>1</v>
      </c>
      <c r="F682" s="219">
        <v>0</v>
      </c>
      <c r="G682" s="220">
        <v>31</v>
      </c>
    </row>
    <row r="683" spans="2:7" ht="12.75" hidden="1">
      <c r="B683" s="221" t="s">
        <v>1416</v>
      </c>
      <c r="C683" s="118" t="s">
        <v>6154</v>
      </c>
      <c r="D683" s="218">
        <v>0</v>
      </c>
      <c r="E683" s="218">
        <v>2</v>
      </c>
      <c r="F683" s="219">
        <v>0</v>
      </c>
      <c r="G683" s="220">
        <v>29.5</v>
      </c>
    </row>
    <row r="684" spans="2:7" ht="12.75" hidden="1">
      <c r="B684" s="221" t="s">
        <v>1416</v>
      </c>
      <c r="C684" s="118" t="s">
        <v>5929</v>
      </c>
      <c r="D684" s="218">
        <v>0</v>
      </c>
      <c r="E684" s="218">
        <v>1</v>
      </c>
      <c r="F684" s="219">
        <v>0</v>
      </c>
      <c r="G684" s="220">
        <v>86</v>
      </c>
    </row>
    <row r="685" spans="2:7" ht="12.75" hidden="1">
      <c r="B685" s="221" t="s">
        <v>1416</v>
      </c>
      <c r="C685" s="118" t="s">
        <v>6155</v>
      </c>
      <c r="D685" s="218">
        <v>0</v>
      </c>
      <c r="E685" s="218">
        <v>1</v>
      </c>
      <c r="F685" s="219">
        <v>0</v>
      </c>
      <c r="G685" s="220">
        <v>27</v>
      </c>
    </row>
    <row r="686" spans="2:7" ht="12.75" hidden="1">
      <c r="B686" s="221" t="s">
        <v>1416</v>
      </c>
      <c r="C686" s="118" t="s">
        <v>6156</v>
      </c>
      <c r="D686" s="218">
        <v>0</v>
      </c>
      <c r="E686" s="218">
        <v>1</v>
      </c>
      <c r="F686" s="219">
        <v>0</v>
      </c>
      <c r="G686" s="220">
        <v>43</v>
      </c>
    </row>
    <row r="687" spans="2:7" ht="12.75" hidden="1">
      <c r="B687" s="64" t="s">
        <v>3870</v>
      </c>
      <c r="C687" s="118" t="s">
        <v>6157</v>
      </c>
      <c r="D687" s="218">
        <v>0</v>
      </c>
      <c r="E687" s="218">
        <v>26</v>
      </c>
      <c r="F687" s="219">
        <v>0</v>
      </c>
      <c r="G687" s="220">
        <v>68.307692307692307</v>
      </c>
    </row>
    <row r="688" spans="2:7" ht="12.75" hidden="1">
      <c r="B688" s="64" t="s">
        <v>3870</v>
      </c>
      <c r="C688" s="118" t="s">
        <v>6158</v>
      </c>
      <c r="D688" s="218">
        <v>0</v>
      </c>
      <c r="E688" s="218">
        <v>1</v>
      </c>
      <c r="F688" s="219">
        <v>0</v>
      </c>
      <c r="G688" s="220">
        <v>29</v>
      </c>
    </row>
    <row r="689" spans="2:7" ht="12.75" hidden="1">
      <c r="B689" s="64" t="s">
        <v>3870</v>
      </c>
      <c r="C689" s="118" t="s">
        <v>6159</v>
      </c>
      <c r="D689" s="218">
        <v>0</v>
      </c>
      <c r="E689" s="218">
        <v>9</v>
      </c>
      <c r="F689" s="219">
        <v>0</v>
      </c>
      <c r="G689" s="220">
        <v>42.222222222222221</v>
      </c>
    </row>
    <row r="690" spans="2:7" ht="12.75" hidden="1">
      <c r="B690" s="64" t="s">
        <v>3870</v>
      </c>
      <c r="C690" s="118" t="s">
        <v>6160</v>
      </c>
      <c r="D690" s="218">
        <v>0</v>
      </c>
      <c r="E690" s="218">
        <v>3</v>
      </c>
      <c r="F690" s="219">
        <v>0</v>
      </c>
      <c r="G690" s="220">
        <v>17</v>
      </c>
    </row>
    <row r="691" spans="2:7" ht="12.75" hidden="1">
      <c r="B691" s="64" t="s">
        <v>3870</v>
      </c>
      <c r="C691" s="118" t="s">
        <v>6161</v>
      </c>
      <c r="D691" s="218">
        <v>0</v>
      </c>
      <c r="E691" s="218">
        <v>37</v>
      </c>
      <c r="F691" s="219">
        <v>0</v>
      </c>
      <c r="G691" s="220">
        <v>21.351351351351351</v>
      </c>
    </row>
    <row r="692" spans="2:7" ht="12.75" hidden="1">
      <c r="B692" s="64" t="s">
        <v>3870</v>
      </c>
      <c r="C692" s="118" t="s">
        <v>6162</v>
      </c>
      <c r="D692" s="218">
        <v>0</v>
      </c>
      <c r="E692" s="218">
        <v>1</v>
      </c>
      <c r="F692" s="219">
        <v>0</v>
      </c>
      <c r="G692" s="220">
        <v>35</v>
      </c>
    </row>
    <row r="693" spans="2:7" ht="12.75" hidden="1">
      <c r="B693" s="64" t="s">
        <v>1489</v>
      </c>
      <c r="C693" s="118" t="s">
        <v>4399</v>
      </c>
      <c r="D693" s="218">
        <v>2</v>
      </c>
      <c r="E693" s="218">
        <v>6</v>
      </c>
      <c r="F693" s="219">
        <v>0.33333333333333331</v>
      </c>
      <c r="G693" s="220">
        <v>8.1666666666666679</v>
      </c>
    </row>
    <row r="694" spans="2:7" ht="12.75" hidden="1">
      <c r="B694" s="64" t="s">
        <v>1489</v>
      </c>
      <c r="C694" s="118" t="s">
        <v>4103</v>
      </c>
      <c r="D694" s="218">
        <v>0</v>
      </c>
      <c r="E694" s="218">
        <v>1</v>
      </c>
      <c r="F694" s="219">
        <v>0</v>
      </c>
      <c r="G694" s="220">
        <v>37</v>
      </c>
    </row>
    <row r="695" spans="2:7" ht="12.75" hidden="1">
      <c r="B695" s="64" t="s">
        <v>1232</v>
      </c>
      <c r="C695" s="118" t="s">
        <v>6163</v>
      </c>
      <c r="D695" s="218">
        <v>0</v>
      </c>
      <c r="E695" s="218">
        <v>5</v>
      </c>
      <c r="F695" s="219">
        <v>0</v>
      </c>
      <c r="G695" s="220">
        <v>14.2</v>
      </c>
    </row>
    <row r="696" spans="2:7" ht="12.75" hidden="1">
      <c r="B696" s="64" t="s">
        <v>1232</v>
      </c>
      <c r="C696" s="118" t="s">
        <v>6164</v>
      </c>
      <c r="D696" s="218">
        <v>0</v>
      </c>
      <c r="E696" s="218">
        <v>100</v>
      </c>
      <c r="F696" s="219">
        <v>0</v>
      </c>
      <c r="G696" s="220">
        <v>48.13</v>
      </c>
    </row>
    <row r="697" spans="2:7" ht="12.75" hidden="1">
      <c r="B697" s="64" t="s">
        <v>3871</v>
      </c>
      <c r="C697" s="118" t="s">
        <v>4103</v>
      </c>
      <c r="D697" s="218">
        <v>0</v>
      </c>
      <c r="E697" s="218">
        <v>1</v>
      </c>
      <c r="F697" s="219">
        <v>0</v>
      </c>
      <c r="G697" s="220">
        <v>68</v>
      </c>
    </row>
    <row r="698" spans="2:7" ht="12.75" hidden="1">
      <c r="B698" s="64" t="s">
        <v>3871</v>
      </c>
      <c r="C698" s="118" t="s">
        <v>6165</v>
      </c>
      <c r="D698" s="218">
        <v>0</v>
      </c>
      <c r="E698" s="218">
        <v>1</v>
      </c>
      <c r="F698" s="219">
        <v>0</v>
      </c>
      <c r="G698" s="220">
        <v>14</v>
      </c>
    </row>
    <row r="699" spans="2:7" ht="12.75" hidden="1">
      <c r="B699" s="64" t="s">
        <v>3871</v>
      </c>
      <c r="C699" s="118" t="s">
        <v>6164</v>
      </c>
      <c r="D699" s="218">
        <v>0</v>
      </c>
      <c r="E699" s="218">
        <v>12</v>
      </c>
      <c r="F699" s="219">
        <v>0</v>
      </c>
      <c r="G699" s="220">
        <v>82.583333333333329</v>
      </c>
    </row>
    <row r="700" spans="2:7" ht="12.75" hidden="1">
      <c r="B700" s="64" t="s">
        <v>904</v>
      </c>
      <c r="C700" s="118" t="s">
        <v>6166</v>
      </c>
      <c r="D700" s="218">
        <v>0</v>
      </c>
      <c r="E700" s="218">
        <v>8</v>
      </c>
      <c r="F700" s="219">
        <v>0</v>
      </c>
      <c r="G700" s="220">
        <v>27.375</v>
      </c>
    </row>
    <row r="701" spans="2:7" ht="12.75" hidden="1">
      <c r="B701" s="64" t="s">
        <v>563</v>
      </c>
      <c r="C701" s="118" t="s">
        <v>5939</v>
      </c>
      <c r="D701" s="218">
        <v>0</v>
      </c>
      <c r="E701" s="218">
        <v>48</v>
      </c>
      <c r="F701" s="219">
        <v>0</v>
      </c>
      <c r="G701" s="220">
        <v>1.0416666666666667</v>
      </c>
    </row>
    <row r="702" spans="2:7" ht="12.75" hidden="1">
      <c r="B702" s="64" t="s">
        <v>563</v>
      </c>
      <c r="C702" s="118" t="s">
        <v>5933</v>
      </c>
      <c r="D702" s="218">
        <v>0</v>
      </c>
      <c r="E702" s="218">
        <v>252</v>
      </c>
      <c r="F702" s="219">
        <v>0</v>
      </c>
      <c r="G702" s="220">
        <v>1.0158730158730158</v>
      </c>
    </row>
    <row r="703" spans="2:7" ht="12.75" hidden="1">
      <c r="B703" s="64" t="s">
        <v>563</v>
      </c>
      <c r="C703" s="118" t="s">
        <v>4122</v>
      </c>
      <c r="D703" s="218">
        <v>0</v>
      </c>
      <c r="E703" s="218">
        <v>43</v>
      </c>
      <c r="F703" s="219">
        <v>0</v>
      </c>
      <c r="G703" s="220">
        <v>1</v>
      </c>
    </row>
    <row r="704" spans="2:7" ht="12.75" hidden="1">
      <c r="B704" s="64" t="s">
        <v>563</v>
      </c>
      <c r="C704" s="118" t="s">
        <v>5934</v>
      </c>
      <c r="D704" s="218">
        <v>0</v>
      </c>
      <c r="E704" s="218">
        <v>3</v>
      </c>
      <c r="F704" s="219">
        <v>0</v>
      </c>
      <c r="G704" s="220">
        <v>1</v>
      </c>
    </row>
    <row r="705" spans="2:7" ht="12.75" hidden="1">
      <c r="B705" s="64" t="s">
        <v>563</v>
      </c>
      <c r="C705" s="118" t="s">
        <v>6167</v>
      </c>
      <c r="D705" s="218">
        <v>0</v>
      </c>
      <c r="E705" s="218">
        <v>74</v>
      </c>
      <c r="F705" s="219">
        <v>0</v>
      </c>
      <c r="G705" s="220">
        <v>1</v>
      </c>
    </row>
    <row r="706" spans="2:7" ht="12.75" hidden="1">
      <c r="B706" s="64" t="s">
        <v>563</v>
      </c>
      <c r="C706" s="118" t="s">
        <v>5935</v>
      </c>
      <c r="D706" s="218">
        <v>0</v>
      </c>
      <c r="E706" s="218">
        <v>10</v>
      </c>
      <c r="F706" s="219">
        <v>0</v>
      </c>
      <c r="G706" s="220">
        <v>5</v>
      </c>
    </row>
    <row r="707" spans="2:7" ht="12.75" hidden="1">
      <c r="B707" s="64" t="s">
        <v>563</v>
      </c>
      <c r="C707" s="118" t="s">
        <v>5936</v>
      </c>
      <c r="D707" s="218">
        <v>0</v>
      </c>
      <c r="E707" s="218">
        <v>1</v>
      </c>
      <c r="F707" s="219">
        <v>0</v>
      </c>
      <c r="G707" s="220">
        <v>7</v>
      </c>
    </row>
    <row r="708" spans="2:7" ht="12.75" hidden="1">
      <c r="B708" s="64" t="s">
        <v>440</v>
      </c>
      <c r="C708" s="118" t="s">
        <v>5939</v>
      </c>
      <c r="D708" s="218">
        <v>0</v>
      </c>
      <c r="E708" s="218">
        <v>1</v>
      </c>
      <c r="F708" s="219">
        <v>0</v>
      </c>
      <c r="G708" s="220">
        <v>1</v>
      </c>
    </row>
    <row r="709" spans="2:7" ht="12.75" hidden="1">
      <c r="B709" s="64" t="s">
        <v>440</v>
      </c>
      <c r="C709" s="118" t="s">
        <v>4122</v>
      </c>
      <c r="D709" s="218">
        <v>0</v>
      </c>
      <c r="E709" s="218">
        <v>1</v>
      </c>
      <c r="F709" s="219">
        <v>0</v>
      </c>
      <c r="G709" s="220">
        <v>1</v>
      </c>
    </row>
    <row r="710" spans="2:7" ht="12.75" hidden="1">
      <c r="B710" s="64" t="s">
        <v>440</v>
      </c>
      <c r="C710" s="118" t="s">
        <v>5935</v>
      </c>
      <c r="D710" s="218">
        <v>0</v>
      </c>
      <c r="E710" s="218">
        <v>1</v>
      </c>
      <c r="F710" s="219">
        <v>0</v>
      </c>
      <c r="G710" s="220">
        <v>8</v>
      </c>
    </row>
    <row r="711" spans="2:7" ht="12.75" hidden="1">
      <c r="B711" s="64" t="s">
        <v>440</v>
      </c>
      <c r="C711" s="118" t="s">
        <v>5936</v>
      </c>
      <c r="D711" s="218">
        <v>0</v>
      </c>
      <c r="E711" s="218">
        <v>2</v>
      </c>
      <c r="F711" s="219">
        <v>0</v>
      </c>
      <c r="G711" s="220">
        <v>3.5</v>
      </c>
    </row>
    <row r="712" spans="2:7" ht="12.75" hidden="1">
      <c r="B712" s="64" t="s">
        <v>427</v>
      </c>
      <c r="C712" s="118" t="s">
        <v>5933</v>
      </c>
      <c r="D712" s="218">
        <v>1</v>
      </c>
      <c r="E712" s="218">
        <v>235</v>
      </c>
      <c r="F712" s="219">
        <v>4.2553191489361703E-3</v>
      </c>
      <c r="G712" s="220">
        <v>2.774468085106383</v>
      </c>
    </row>
    <row r="713" spans="2:7" ht="12.75" hidden="1">
      <c r="B713" s="64" t="s">
        <v>427</v>
      </c>
      <c r="C713" s="118" t="s">
        <v>5939</v>
      </c>
      <c r="D713" s="218">
        <v>0</v>
      </c>
      <c r="E713" s="218">
        <v>79</v>
      </c>
      <c r="F713" s="219">
        <v>0</v>
      </c>
      <c r="G713" s="220">
        <v>1.0759493670886076</v>
      </c>
    </row>
    <row r="714" spans="2:7" ht="12.75" hidden="1">
      <c r="B714" s="64" t="s">
        <v>427</v>
      </c>
      <c r="C714" s="118" t="s">
        <v>5944</v>
      </c>
      <c r="D714" s="218">
        <v>0</v>
      </c>
      <c r="E714" s="218">
        <v>1</v>
      </c>
      <c r="F714" s="219">
        <v>0</v>
      </c>
      <c r="G714" s="220">
        <v>7</v>
      </c>
    </row>
    <row r="715" spans="2:7" ht="12.75" hidden="1">
      <c r="B715" s="64" t="s">
        <v>427</v>
      </c>
      <c r="C715" s="118" t="s">
        <v>5945</v>
      </c>
      <c r="D715" s="218">
        <v>0</v>
      </c>
      <c r="E715" s="218">
        <v>1</v>
      </c>
      <c r="F715" s="219">
        <v>0</v>
      </c>
      <c r="G715" s="220">
        <v>6</v>
      </c>
    </row>
    <row r="716" spans="2:7" ht="12.75" hidden="1">
      <c r="B716" s="64" t="s">
        <v>427</v>
      </c>
      <c r="C716" s="118" t="s">
        <v>4122</v>
      </c>
      <c r="D716" s="218">
        <v>0</v>
      </c>
      <c r="E716" s="218">
        <v>1</v>
      </c>
      <c r="F716" s="219">
        <v>0</v>
      </c>
      <c r="G716" s="220">
        <v>2</v>
      </c>
    </row>
    <row r="717" spans="2:7" ht="12.75" hidden="1">
      <c r="B717" s="64" t="s">
        <v>427</v>
      </c>
      <c r="C717" s="64" t="s">
        <v>6168</v>
      </c>
      <c r="D717" s="218">
        <v>0</v>
      </c>
      <c r="E717" s="218">
        <v>1</v>
      </c>
      <c r="F717" s="219">
        <v>0</v>
      </c>
      <c r="G717" s="220">
        <v>9</v>
      </c>
    </row>
    <row r="718" spans="2:7" ht="12.75" hidden="1">
      <c r="B718" s="64" t="s">
        <v>427</v>
      </c>
      <c r="C718" s="118" t="s">
        <v>5934</v>
      </c>
      <c r="D718" s="218">
        <v>0</v>
      </c>
      <c r="E718" s="218">
        <v>2</v>
      </c>
      <c r="F718" s="219">
        <v>0</v>
      </c>
      <c r="G718" s="220">
        <v>1</v>
      </c>
    </row>
    <row r="719" spans="2:7" ht="12.75" hidden="1">
      <c r="B719" s="64" t="s">
        <v>427</v>
      </c>
      <c r="C719" s="118" t="s">
        <v>5935</v>
      </c>
      <c r="D719" s="218">
        <v>0</v>
      </c>
      <c r="E719" s="218">
        <v>11</v>
      </c>
      <c r="F719" s="219">
        <v>0</v>
      </c>
      <c r="G719" s="220">
        <v>5.8181818181818183</v>
      </c>
    </row>
    <row r="720" spans="2:7" ht="12.75" hidden="1">
      <c r="B720" s="64" t="s">
        <v>427</v>
      </c>
      <c r="C720" s="118" t="s">
        <v>5936</v>
      </c>
      <c r="D720" s="218">
        <v>0</v>
      </c>
      <c r="E720" s="218">
        <v>4</v>
      </c>
      <c r="F720" s="219">
        <v>0</v>
      </c>
      <c r="G720" s="220">
        <v>6</v>
      </c>
    </row>
    <row r="721" spans="2:7" ht="12.75" hidden="1">
      <c r="B721" s="64" t="s">
        <v>1651</v>
      </c>
      <c r="C721" s="118" t="s">
        <v>6169</v>
      </c>
      <c r="D721" s="218">
        <v>0</v>
      </c>
      <c r="E721" s="218">
        <v>2</v>
      </c>
      <c r="F721" s="219">
        <v>0</v>
      </c>
      <c r="G721" s="220">
        <v>24.5</v>
      </c>
    </row>
    <row r="722" spans="2:7" ht="12.75" hidden="1">
      <c r="B722" s="64" t="s">
        <v>1651</v>
      </c>
      <c r="C722" s="118" t="s">
        <v>6170</v>
      </c>
      <c r="D722" s="218">
        <v>0</v>
      </c>
      <c r="E722" s="218">
        <v>3</v>
      </c>
      <c r="F722" s="219">
        <v>0</v>
      </c>
      <c r="G722" s="220">
        <v>34.333333333333336</v>
      </c>
    </row>
    <row r="723" spans="2:7" ht="12.75" hidden="1">
      <c r="B723" s="64" t="s">
        <v>1651</v>
      </c>
      <c r="C723" s="118" t="s">
        <v>6171</v>
      </c>
      <c r="D723" s="218">
        <v>0</v>
      </c>
      <c r="E723" s="218">
        <v>5</v>
      </c>
      <c r="F723" s="219">
        <v>0</v>
      </c>
      <c r="G723" s="220">
        <v>53.2</v>
      </c>
    </row>
    <row r="724" spans="2:7" ht="12.75" hidden="1">
      <c r="B724" s="64" t="s">
        <v>1494</v>
      </c>
      <c r="C724" s="118" t="s">
        <v>6172</v>
      </c>
      <c r="D724" s="218">
        <v>0</v>
      </c>
      <c r="E724" s="218">
        <v>1</v>
      </c>
      <c r="F724" s="219">
        <v>0</v>
      </c>
      <c r="G724" s="220">
        <v>92</v>
      </c>
    </row>
    <row r="725" spans="2:7" ht="12.75" hidden="1">
      <c r="B725" s="64" t="s">
        <v>749</v>
      </c>
      <c r="C725" s="118" t="s">
        <v>145</v>
      </c>
      <c r="D725" s="218">
        <v>0</v>
      </c>
      <c r="E725" s="218">
        <v>1</v>
      </c>
      <c r="F725" s="219">
        <v>0</v>
      </c>
      <c r="G725" s="220">
        <v>53</v>
      </c>
    </row>
    <row r="726" spans="2:7" ht="12.75" hidden="1">
      <c r="B726" s="64" t="s">
        <v>660</v>
      </c>
      <c r="C726" s="118" t="s">
        <v>6173</v>
      </c>
      <c r="D726" s="218">
        <v>0</v>
      </c>
      <c r="E726" s="218">
        <v>1</v>
      </c>
      <c r="F726" s="219">
        <v>0</v>
      </c>
      <c r="G726" s="220">
        <v>29</v>
      </c>
    </row>
    <row r="727" spans="2:7" ht="12.75" hidden="1">
      <c r="B727" s="64" t="s">
        <v>2648</v>
      </c>
      <c r="C727" s="118" t="s">
        <v>6174</v>
      </c>
      <c r="D727" s="218">
        <v>1</v>
      </c>
      <c r="E727" s="218">
        <v>6</v>
      </c>
      <c r="F727" s="219">
        <v>0.16666666666666666</v>
      </c>
      <c r="G727" s="220">
        <v>14.666666666666666</v>
      </c>
    </row>
    <row r="728" spans="2:7" ht="12.75" hidden="1">
      <c r="B728" s="64" t="s">
        <v>2648</v>
      </c>
      <c r="C728" s="118" t="s">
        <v>6175</v>
      </c>
      <c r="D728" s="218">
        <v>1</v>
      </c>
      <c r="E728" s="218">
        <v>1</v>
      </c>
      <c r="F728" s="219">
        <v>1</v>
      </c>
      <c r="G728" s="220">
        <v>14</v>
      </c>
    </row>
    <row r="729" spans="2:7" ht="12.75" hidden="1">
      <c r="B729" s="64" t="s">
        <v>2648</v>
      </c>
      <c r="C729" s="118" t="s">
        <v>6176</v>
      </c>
      <c r="D729" s="218">
        <v>0</v>
      </c>
      <c r="E729" s="218">
        <v>1</v>
      </c>
      <c r="F729" s="219">
        <v>0</v>
      </c>
      <c r="G729" s="220">
        <v>27</v>
      </c>
    </row>
    <row r="730" spans="2:7" ht="12.75" hidden="1">
      <c r="B730" s="64" t="s">
        <v>2648</v>
      </c>
      <c r="C730" s="118" t="s">
        <v>6177</v>
      </c>
      <c r="D730" s="218">
        <v>0</v>
      </c>
      <c r="E730" s="218">
        <v>1</v>
      </c>
      <c r="F730" s="219">
        <v>0</v>
      </c>
      <c r="G730" s="220">
        <v>20</v>
      </c>
    </row>
    <row r="731" spans="2:7" ht="12.75" hidden="1">
      <c r="B731" s="64" t="s">
        <v>2648</v>
      </c>
      <c r="C731" s="118" t="s">
        <v>6178</v>
      </c>
      <c r="D731" s="218">
        <v>0</v>
      </c>
      <c r="E731" s="218">
        <v>2</v>
      </c>
      <c r="F731" s="219">
        <v>0</v>
      </c>
      <c r="G731" s="220">
        <v>26.5</v>
      </c>
    </row>
    <row r="732" spans="2:7" ht="12.75" hidden="1">
      <c r="B732" s="64" t="s">
        <v>2648</v>
      </c>
      <c r="C732" s="118" t="s">
        <v>6179</v>
      </c>
      <c r="D732" s="218">
        <v>0</v>
      </c>
      <c r="E732" s="218">
        <v>37</v>
      </c>
      <c r="F732" s="219">
        <v>0</v>
      </c>
      <c r="G732" s="220">
        <v>28.648648648648649</v>
      </c>
    </row>
    <row r="733" spans="2:7" ht="12.75" hidden="1">
      <c r="B733" s="64" t="s">
        <v>2648</v>
      </c>
      <c r="C733" s="118" t="s">
        <v>6180</v>
      </c>
      <c r="D733" s="218">
        <v>0</v>
      </c>
      <c r="E733" s="218">
        <v>1</v>
      </c>
      <c r="F733" s="219">
        <v>0</v>
      </c>
      <c r="G733" s="220">
        <v>42</v>
      </c>
    </row>
    <row r="734" spans="2:7" ht="12.75" hidden="1">
      <c r="B734" s="64" t="s">
        <v>2648</v>
      </c>
      <c r="C734" s="118" t="s">
        <v>6181</v>
      </c>
      <c r="D734" s="218">
        <v>0</v>
      </c>
      <c r="E734" s="218">
        <v>2</v>
      </c>
      <c r="F734" s="219">
        <v>0</v>
      </c>
      <c r="G734" s="220">
        <v>40</v>
      </c>
    </row>
    <row r="735" spans="2:7" ht="12.75" hidden="1">
      <c r="B735" s="64" t="s">
        <v>2648</v>
      </c>
      <c r="C735" s="118" t="s">
        <v>6182</v>
      </c>
      <c r="D735" s="218">
        <v>0</v>
      </c>
      <c r="E735" s="218">
        <v>1</v>
      </c>
      <c r="F735" s="219">
        <v>0</v>
      </c>
      <c r="G735" s="220">
        <v>85</v>
      </c>
    </row>
    <row r="736" spans="2:7" ht="12.75" hidden="1">
      <c r="B736" s="67" t="s">
        <v>2648</v>
      </c>
      <c r="C736" s="118" t="s">
        <v>6183</v>
      </c>
      <c r="D736" s="218">
        <v>0</v>
      </c>
      <c r="E736" s="218">
        <v>1</v>
      </c>
      <c r="F736" s="219">
        <v>0</v>
      </c>
      <c r="G736" s="220">
        <v>65</v>
      </c>
    </row>
    <row r="737" spans="2:7" ht="12.75" hidden="1">
      <c r="B737" s="64" t="s">
        <v>2648</v>
      </c>
      <c r="C737" s="118" t="s">
        <v>6184</v>
      </c>
      <c r="D737" s="218">
        <v>0</v>
      </c>
      <c r="E737" s="218">
        <v>2</v>
      </c>
      <c r="F737" s="219">
        <v>0</v>
      </c>
      <c r="G737" s="220">
        <v>22</v>
      </c>
    </row>
    <row r="738" spans="2:7" ht="12.75" hidden="1">
      <c r="B738" s="64" t="s">
        <v>2648</v>
      </c>
      <c r="C738" s="118" t="s">
        <v>6185</v>
      </c>
      <c r="D738" s="218">
        <v>0</v>
      </c>
      <c r="E738" s="218">
        <v>2</v>
      </c>
      <c r="F738" s="219">
        <v>0</v>
      </c>
      <c r="G738" s="220">
        <v>25.5</v>
      </c>
    </row>
    <row r="739" spans="2:7" ht="12.75" hidden="1">
      <c r="B739" s="64" t="s">
        <v>2648</v>
      </c>
      <c r="C739" s="118" t="s">
        <v>6186</v>
      </c>
      <c r="D739" s="218">
        <v>0</v>
      </c>
      <c r="E739" s="218">
        <v>7</v>
      </c>
      <c r="F739" s="219">
        <v>0</v>
      </c>
      <c r="G739" s="220">
        <v>38</v>
      </c>
    </row>
    <row r="740" spans="2:7" ht="12.75" hidden="1">
      <c r="B740" s="64" t="s">
        <v>2648</v>
      </c>
      <c r="C740" s="118" t="s">
        <v>6187</v>
      </c>
      <c r="D740" s="218">
        <v>0</v>
      </c>
      <c r="E740" s="218">
        <v>1</v>
      </c>
      <c r="F740" s="219">
        <v>0</v>
      </c>
      <c r="G740" s="220">
        <v>33</v>
      </c>
    </row>
    <row r="741" spans="2:7" ht="12.75" hidden="1">
      <c r="B741" s="64" t="s">
        <v>2648</v>
      </c>
      <c r="C741" s="118" t="s">
        <v>6188</v>
      </c>
      <c r="D741" s="218">
        <v>0</v>
      </c>
      <c r="E741" s="218">
        <v>15</v>
      </c>
      <c r="F741" s="219">
        <v>0</v>
      </c>
      <c r="G741" s="220">
        <v>41.733333333333334</v>
      </c>
    </row>
    <row r="742" spans="2:7" ht="12.75" hidden="1">
      <c r="B742" s="64" t="s">
        <v>2648</v>
      </c>
      <c r="C742" s="118" t="s">
        <v>6189</v>
      </c>
      <c r="D742" s="218">
        <v>0</v>
      </c>
      <c r="E742" s="218">
        <v>268</v>
      </c>
      <c r="F742" s="219">
        <v>0</v>
      </c>
      <c r="G742" s="220">
        <v>28.626865671641792</v>
      </c>
    </row>
    <row r="743" spans="2:7" ht="12.75" hidden="1">
      <c r="B743" s="64" t="s">
        <v>2648</v>
      </c>
      <c r="C743" s="118" t="s">
        <v>6190</v>
      </c>
      <c r="D743" s="218">
        <v>0</v>
      </c>
      <c r="E743" s="218">
        <v>2</v>
      </c>
      <c r="F743" s="219">
        <v>0</v>
      </c>
      <c r="G743" s="220">
        <v>27.5</v>
      </c>
    </row>
    <row r="744" spans="2:7" ht="12.75" hidden="1">
      <c r="B744" s="64" t="s">
        <v>2648</v>
      </c>
      <c r="C744" s="118" t="s">
        <v>6191</v>
      </c>
      <c r="D744" s="218">
        <v>0</v>
      </c>
      <c r="E744" s="218">
        <v>1</v>
      </c>
      <c r="F744" s="219">
        <v>0</v>
      </c>
      <c r="G744" s="220">
        <v>84</v>
      </c>
    </row>
    <row r="745" spans="2:7" ht="12.75" hidden="1">
      <c r="B745" s="64" t="s">
        <v>2648</v>
      </c>
      <c r="C745" s="118" t="s">
        <v>6192</v>
      </c>
      <c r="D745" s="218">
        <v>0</v>
      </c>
      <c r="E745" s="218">
        <v>21</v>
      </c>
      <c r="F745" s="219">
        <v>0</v>
      </c>
      <c r="G745" s="220">
        <v>36.857142857142854</v>
      </c>
    </row>
    <row r="746" spans="2:7" ht="12.75" hidden="1">
      <c r="B746" s="64" t="s">
        <v>3872</v>
      </c>
      <c r="C746" s="118" t="s">
        <v>6185</v>
      </c>
      <c r="D746" s="218">
        <v>0</v>
      </c>
      <c r="E746" s="218">
        <v>1</v>
      </c>
      <c r="F746" s="219">
        <v>0</v>
      </c>
      <c r="G746" s="220">
        <v>24</v>
      </c>
    </row>
    <row r="747" spans="2:7" ht="12.75" hidden="1">
      <c r="B747" s="64" t="s">
        <v>3872</v>
      </c>
      <c r="C747" s="118" t="s">
        <v>6189</v>
      </c>
      <c r="D747" s="218">
        <v>0</v>
      </c>
      <c r="E747" s="218">
        <v>1</v>
      </c>
      <c r="F747" s="219">
        <v>0</v>
      </c>
      <c r="G747" s="220">
        <v>29</v>
      </c>
    </row>
    <row r="748" spans="2:7" ht="12.75" hidden="1">
      <c r="B748" s="64" t="s">
        <v>3873</v>
      </c>
      <c r="C748" s="118" t="s">
        <v>6185</v>
      </c>
      <c r="D748" s="218">
        <v>0</v>
      </c>
      <c r="E748" s="218">
        <v>1</v>
      </c>
      <c r="F748" s="219">
        <v>0</v>
      </c>
      <c r="G748" s="220">
        <v>24</v>
      </c>
    </row>
    <row r="749" spans="2:7" ht="12.75" hidden="1">
      <c r="B749" s="64" t="s">
        <v>3873</v>
      </c>
      <c r="C749" s="118" t="s">
        <v>6189</v>
      </c>
      <c r="D749" s="218">
        <v>0</v>
      </c>
      <c r="E749" s="218">
        <v>1</v>
      </c>
      <c r="F749" s="219">
        <v>0</v>
      </c>
      <c r="G749" s="220">
        <v>29</v>
      </c>
    </row>
    <row r="750" spans="2:7" ht="12.75" hidden="1">
      <c r="B750" s="64" t="s">
        <v>3874</v>
      </c>
      <c r="C750" s="118" t="s">
        <v>6185</v>
      </c>
      <c r="D750" s="218">
        <v>0</v>
      </c>
      <c r="E750" s="218">
        <v>1</v>
      </c>
      <c r="F750" s="219">
        <v>0</v>
      </c>
      <c r="G750" s="220">
        <v>24</v>
      </c>
    </row>
    <row r="751" spans="2:7" ht="12.75" hidden="1">
      <c r="B751" s="64" t="s">
        <v>3874</v>
      </c>
      <c r="C751" s="118" t="s">
        <v>6189</v>
      </c>
      <c r="D751" s="218">
        <v>0</v>
      </c>
      <c r="E751" s="218">
        <v>1</v>
      </c>
      <c r="F751" s="219">
        <v>0</v>
      </c>
      <c r="G751" s="220">
        <v>29</v>
      </c>
    </row>
    <row r="752" spans="2:7" ht="12.75" hidden="1">
      <c r="B752" s="64" t="s">
        <v>580</v>
      </c>
      <c r="C752" s="118" t="s">
        <v>6085</v>
      </c>
      <c r="D752" s="218">
        <v>0</v>
      </c>
      <c r="E752" s="218">
        <v>1</v>
      </c>
      <c r="F752" s="219">
        <v>0</v>
      </c>
      <c r="G752" s="220">
        <v>63</v>
      </c>
    </row>
    <row r="753" spans="2:7" ht="12.75" hidden="1">
      <c r="B753" s="64" t="s">
        <v>408</v>
      </c>
      <c r="C753" s="118" t="s">
        <v>5933</v>
      </c>
      <c r="D753" s="218">
        <v>1</v>
      </c>
      <c r="E753" s="218">
        <v>13</v>
      </c>
      <c r="F753" s="219">
        <v>7.6923076923076927E-2</v>
      </c>
      <c r="G753" s="220">
        <v>1</v>
      </c>
    </row>
    <row r="754" spans="2:7" ht="12.75" hidden="1">
      <c r="B754" s="64" t="s">
        <v>408</v>
      </c>
      <c r="C754" s="118" t="s">
        <v>5939</v>
      </c>
      <c r="D754" s="218">
        <v>0</v>
      </c>
      <c r="E754" s="218">
        <v>1</v>
      </c>
      <c r="F754" s="219">
        <v>0</v>
      </c>
      <c r="G754" s="220">
        <v>2</v>
      </c>
    </row>
    <row r="755" spans="2:7" ht="12.75" hidden="1">
      <c r="B755" s="64" t="s">
        <v>408</v>
      </c>
      <c r="C755" s="118" t="s">
        <v>5944</v>
      </c>
      <c r="D755" s="218">
        <v>0</v>
      </c>
      <c r="E755" s="218">
        <v>2</v>
      </c>
      <c r="F755" s="219">
        <v>0</v>
      </c>
      <c r="G755" s="220">
        <v>7</v>
      </c>
    </row>
    <row r="756" spans="2:7" ht="12.75" hidden="1">
      <c r="B756" s="64" t="s">
        <v>408</v>
      </c>
      <c r="C756" s="118" t="s">
        <v>5934</v>
      </c>
      <c r="D756" s="218">
        <v>0</v>
      </c>
      <c r="E756" s="218">
        <v>2</v>
      </c>
      <c r="F756" s="219">
        <v>0</v>
      </c>
      <c r="G756" s="220">
        <v>1</v>
      </c>
    </row>
    <row r="757" spans="2:7" ht="12.75" hidden="1">
      <c r="B757" s="64" t="s">
        <v>408</v>
      </c>
      <c r="C757" s="118" t="s">
        <v>6193</v>
      </c>
      <c r="D757" s="218">
        <v>0</v>
      </c>
      <c r="E757" s="218">
        <v>2</v>
      </c>
      <c r="F757" s="219">
        <v>0</v>
      </c>
      <c r="G757" s="220">
        <v>46.5</v>
      </c>
    </row>
    <row r="758" spans="2:7" ht="12.75" hidden="1">
      <c r="B758" s="64" t="s">
        <v>408</v>
      </c>
      <c r="C758" s="118" t="s">
        <v>6194</v>
      </c>
      <c r="D758" s="218">
        <v>0</v>
      </c>
      <c r="E758" s="218">
        <v>3</v>
      </c>
      <c r="F758" s="219">
        <v>0</v>
      </c>
      <c r="G758" s="220">
        <v>29.666666666666668</v>
      </c>
    </row>
    <row r="759" spans="2:7" ht="12.75" hidden="1">
      <c r="B759" s="64" t="s">
        <v>408</v>
      </c>
      <c r="C759" s="118" t="s">
        <v>6195</v>
      </c>
      <c r="D759" s="218">
        <v>0</v>
      </c>
      <c r="E759" s="218">
        <v>1</v>
      </c>
      <c r="F759" s="219">
        <v>0</v>
      </c>
      <c r="G759" s="220">
        <v>17</v>
      </c>
    </row>
    <row r="760" spans="2:7" ht="12.75" hidden="1">
      <c r="B760" s="64" t="s">
        <v>408</v>
      </c>
      <c r="C760" s="118" t="s">
        <v>5935</v>
      </c>
      <c r="D760" s="218">
        <v>0</v>
      </c>
      <c r="E760" s="218">
        <v>10</v>
      </c>
      <c r="F760" s="219">
        <v>0</v>
      </c>
      <c r="G760" s="220">
        <v>5.0999999999999996</v>
      </c>
    </row>
    <row r="761" spans="2:7" ht="12.75" hidden="1">
      <c r="B761" s="64" t="s">
        <v>408</v>
      </c>
      <c r="C761" s="118" t="s">
        <v>5936</v>
      </c>
      <c r="D761" s="218">
        <v>0</v>
      </c>
      <c r="E761" s="218">
        <v>4</v>
      </c>
      <c r="F761" s="219">
        <v>0</v>
      </c>
      <c r="G761" s="220">
        <v>5.5</v>
      </c>
    </row>
    <row r="762" spans="2:7" ht="12.75" hidden="1">
      <c r="B762" s="64" t="s">
        <v>756</v>
      </c>
      <c r="C762" s="118" t="s">
        <v>6179</v>
      </c>
      <c r="D762" s="218">
        <v>0</v>
      </c>
      <c r="E762" s="218">
        <v>2</v>
      </c>
      <c r="F762" s="219">
        <v>0</v>
      </c>
      <c r="G762" s="220">
        <v>44.5</v>
      </c>
    </row>
    <row r="763" spans="2:7" ht="12.75" hidden="1">
      <c r="B763" s="64" t="s">
        <v>756</v>
      </c>
      <c r="C763" s="118" t="s">
        <v>6180</v>
      </c>
      <c r="D763" s="218">
        <v>0</v>
      </c>
      <c r="E763" s="218">
        <v>1</v>
      </c>
      <c r="F763" s="219">
        <v>0</v>
      </c>
      <c r="G763" s="220">
        <v>18</v>
      </c>
    </row>
    <row r="764" spans="2:7" ht="12.75" hidden="1">
      <c r="B764" s="64" t="s">
        <v>756</v>
      </c>
      <c r="C764" s="118" t="s">
        <v>6196</v>
      </c>
      <c r="D764" s="218">
        <v>0</v>
      </c>
      <c r="E764" s="218">
        <v>77</v>
      </c>
      <c r="F764" s="219">
        <v>0</v>
      </c>
      <c r="G764" s="220">
        <v>51.025974025974023</v>
      </c>
    </row>
    <row r="765" spans="2:7" ht="12.75" hidden="1">
      <c r="B765" s="64" t="s">
        <v>756</v>
      </c>
      <c r="C765" s="118" t="s">
        <v>6197</v>
      </c>
      <c r="D765" s="218">
        <v>0</v>
      </c>
      <c r="E765" s="218">
        <v>1</v>
      </c>
      <c r="F765" s="219">
        <v>0</v>
      </c>
      <c r="G765" s="220">
        <v>76</v>
      </c>
    </row>
    <row r="766" spans="2:7" ht="12.75" hidden="1">
      <c r="B766" s="64" t="s">
        <v>756</v>
      </c>
      <c r="C766" s="118" t="s">
        <v>6187</v>
      </c>
      <c r="D766" s="218">
        <v>0</v>
      </c>
      <c r="E766" s="218">
        <v>2</v>
      </c>
      <c r="F766" s="219">
        <v>0</v>
      </c>
      <c r="G766" s="220">
        <v>45</v>
      </c>
    </row>
    <row r="767" spans="2:7" ht="12.75" hidden="1">
      <c r="B767" s="64" t="s">
        <v>756</v>
      </c>
      <c r="C767" s="118" t="s">
        <v>6189</v>
      </c>
      <c r="D767" s="218">
        <v>0</v>
      </c>
      <c r="E767" s="218">
        <v>24</v>
      </c>
      <c r="F767" s="219">
        <v>0</v>
      </c>
      <c r="G767" s="220">
        <v>72.75</v>
      </c>
    </row>
    <row r="768" spans="2:7" ht="12.75" hidden="1">
      <c r="B768" s="64" t="s">
        <v>756</v>
      </c>
      <c r="C768" s="118" t="s">
        <v>6174</v>
      </c>
      <c r="D768" s="218">
        <v>0</v>
      </c>
      <c r="E768" s="218">
        <v>5</v>
      </c>
      <c r="F768" s="219">
        <v>0</v>
      </c>
      <c r="G768" s="220">
        <v>14.4</v>
      </c>
    </row>
    <row r="769" spans="2:7" ht="12.75" hidden="1">
      <c r="B769" s="64" t="s">
        <v>3875</v>
      </c>
      <c r="C769" s="118" t="s">
        <v>6198</v>
      </c>
      <c r="D769" s="218">
        <v>0</v>
      </c>
      <c r="E769" s="218">
        <v>3</v>
      </c>
      <c r="F769" s="219">
        <v>0</v>
      </c>
      <c r="G769" s="220">
        <v>21</v>
      </c>
    </row>
    <row r="770" spans="2:7" ht="12.75" hidden="1">
      <c r="B770" s="64" t="s">
        <v>3875</v>
      </c>
      <c r="C770" s="118" t="s">
        <v>6199</v>
      </c>
      <c r="D770" s="218">
        <v>0</v>
      </c>
      <c r="E770" s="218">
        <v>1</v>
      </c>
      <c r="F770" s="219">
        <v>0</v>
      </c>
      <c r="G770" s="220">
        <v>4</v>
      </c>
    </row>
    <row r="771" spans="2:7" ht="12.75" hidden="1">
      <c r="B771" s="64" t="s">
        <v>3875</v>
      </c>
      <c r="C771" s="118" t="s">
        <v>6200</v>
      </c>
      <c r="D771" s="218">
        <v>0</v>
      </c>
      <c r="E771" s="218">
        <v>1</v>
      </c>
      <c r="F771" s="219">
        <v>0</v>
      </c>
      <c r="G771" s="220">
        <v>20</v>
      </c>
    </row>
    <row r="772" spans="2:7" ht="12.75" hidden="1">
      <c r="B772" s="64" t="s">
        <v>3875</v>
      </c>
      <c r="C772" s="118" t="s">
        <v>6201</v>
      </c>
      <c r="D772" s="218">
        <v>0</v>
      </c>
      <c r="E772" s="218">
        <v>50</v>
      </c>
      <c r="F772" s="219">
        <v>0</v>
      </c>
      <c r="G772" s="220">
        <v>20.6</v>
      </c>
    </row>
    <row r="773" spans="2:7" ht="12.75" hidden="1">
      <c r="B773" s="64" t="s">
        <v>3876</v>
      </c>
      <c r="C773" s="118" t="s">
        <v>6202</v>
      </c>
      <c r="D773" s="218">
        <v>0</v>
      </c>
      <c r="E773" s="218">
        <v>1</v>
      </c>
      <c r="F773" s="219">
        <v>0</v>
      </c>
      <c r="G773" s="220">
        <v>75</v>
      </c>
    </row>
    <row r="774" spans="2:7" ht="12.75" hidden="1">
      <c r="B774" s="64" t="s">
        <v>3876</v>
      </c>
      <c r="C774" s="118" t="s">
        <v>6203</v>
      </c>
      <c r="D774" s="218">
        <v>0</v>
      </c>
      <c r="E774" s="218">
        <v>1</v>
      </c>
      <c r="F774" s="219">
        <v>0</v>
      </c>
      <c r="G774" s="220">
        <v>42</v>
      </c>
    </row>
    <row r="775" spans="2:7" ht="12.75" hidden="1">
      <c r="B775" s="64" t="s">
        <v>603</v>
      </c>
      <c r="C775" s="118" t="s">
        <v>6204</v>
      </c>
      <c r="D775" s="218">
        <v>0</v>
      </c>
      <c r="E775" s="218">
        <v>1</v>
      </c>
      <c r="F775" s="219">
        <v>0</v>
      </c>
      <c r="G775" s="220">
        <v>38</v>
      </c>
    </row>
    <row r="776" spans="2:7" ht="12.75" hidden="1">
      <c r="B776" s="64" t="s">
        <v>603</v>
      </c>
      <c r="C776" s="118" t="s">
        <v>6179</v>
      </c>
      <c r="D776" s="218">
        <v>0</v>
      </c>
      <c r="E776" s="218">
        <v>12</v>
      </c>
      <c r="F776" s="219">
        <v>0</v>
      </c>
      <c r="G776" s="220">
        <v>34.583333333333336</v>
      </c>
    </row>
    <row r="777" spans="2:7" ht="12.75" hidden="1">
      <c r="B777" s="64" t="s">
        <v>603</v>
      </c>
      <c r="C777" s="118" t="s">
        <v>6185</v>
      </c>
      <c r="D777" s="218">
        <v>0</v>
      </c>
      <c r="E777" s="218">
        <v>3</v>
      </c>
      <c r="F777" s="219">
        <v>0</v>
      </c>
      <c r="G777" s="220">
        <v>40.333333333333336</v>
      </c>
    </row>
    <row r="778" spans="2:7" ht="12.75" hidden="1">
      <c r="B778" s="64" t="s">
        <v>603</v>
      </c>
      <c r="C778" s="118" t="s">
        <v>6186</v>
      </c>
      <c r="D778" s="218">
        <v>0</v>
      </c>
      <c r="E778" s="218">
        <v>2</v>
      </c>
      <c r="F778" s="219">
        <v>0</v>
      </c>
      <c r="G778" s="220">
        <v>50.5</v>
      </c>
    </row>
    <row r="779" spans="2:7" ht="12.75" hidden="1">
      <c r="B779" s="64" t="s">
        <v>603</v>
      </c>
      <c r="C779" s="118" t="s">
        <v>6187</v>
      </c>
      <c r="D779" s="218">
        <v>0</v>
      </c>
      <c r="E779" s="218">
        <v>2</v>
      </c>
      <c r="F779" s="219">
        <v>0</v>
      </c>
      <c r="G779" s="220">
        <v>43</v>
      </c>
    </row>
    <row r="780" spans="2:7" ht="12.75" hidden="1">
      <c r="B780" s="64" t="s">
        <v>603</v>
      </c>
      <c r="C780" s="118" t="s">
        <v>6188</v>
      </c>
      <c r="D780" s="218">
        <v>0</v>
      </c>
      <c r="E780" s="218">
        <v>4</v>
      </c>
      <c r="F780" s="219">
        <v>0</v>
      </c>
      <c r="G780" s="220">
        <v>43</v>
      </c>
    </row>
    <row r="781" spans="2:7" ht="12.75" hidden="1">
      <c r="B781" s="64" t="s">
        <v>603</v>
      </c>
      <c r="C781" s="118" t="s">
        <v>6189</v>
      </c>
      <c r="D781" s="218">
        <v>0</v>
      </c>
      <c r="E781" s="218">
        <v>62</v>
      </c>
      <c r="F781" s="219">
        <v>0</v>
      </c>
      <c r="G781" s="220">
        <v>35.467741935483872</v>
      </c>
    </row>
    <row r="782" spans="2:7" ht="12.75" hidden="1">
      <c r="B782" s="64" t="s">
        <v>603</v>
      </c>
      <c r="C782" s="118" t="s">
        <v>6192</v>
      </c>
      <c r="D782" s="218">
        <v>0</v>
      </c>
      <c r="E782" s="218">
        <v>11</v>
      </c>
      <c r="F782" s="219">
        <v>0</v>
      </c>
      <c r="G782" s="220">
        <v>53.545454545454547</v>
      </c>
    </row>
    <row r="783" spans="2:7" ht="12.75" hidden="1">
      <c r="B783" s="64" t="s">
        <v>3877</v>
      </c>
      <c r="C783" s="118" t="s">
        <v>6176</v>
      </c>
      <c r="D783" s="218">
        <v>0</v>
      </c>
      <c r="E783" s="218">
        <v>1</v>
      </c>
      <c r="F783" s="219">
        <v>0</v>
      </c>
      <c r="G783" s="220">
        <v>11</v>
      </c>
    </row>
    <row r="784" spans="2:7" ht="12.75" hidden="1">
      <c r="B784" s="64" t="s">
        <v>3877</v>
      </c>
      <c r="C784" s="118" t="s">
        <v>6205</v>
      </c>
      <c r="D784" s="218">
        <v>0</v>
      </c>
      <c r="E784" s="218">
        <v>2</v>
      </c>
      <c r="F784" s="219">
        <v>0</v>
      </c>
      <c r="G784" s="220">
        <v>71.5</v>
      </c>
    </row>
    <row r="785" spans="2:7" ht="12.75" hidden="1">
      <c r="B785" s="64" t="s">
        <v>3877</v>
      </c>
      <c r="C785" s="118" t="s">
        <v>6206</v>
      </c>
      <c r="D785" s="218">
        <v>0</v>
      </c>
      <c r="E785" s="218">
        <v>3</v>
      </c>
      <c r="F785" s="219">
        <v>0</v>
      </c>
      <c r="G785" s="220">
        <v>41</v>
      </c>
    </row>
    <row r="786" spans="2:7" ht="12.75" hidden="1">
      <c r="B786" s="64" t="s">
        <v>3877</v>
      </c>
      <c r="C786" s="118" t="s">
        <v>190</v>
      </c>
      <c r="D786" s="218">
        <v>0</v>
      </c>
      <c r="E786" s="218">
        <v>6</v>
      </c>
      <c r="F786" s="219">
        <v>0</v>
      </c>
      <c r="G786" s="220">
        <v>58.166666666666664</v>
      </c>
    </row>
    <row r="787" spans="2:7" ht="12.75" hidden="1">
      <c r="B787" s="64" t="s">
        <v>3877</v>
      </c>
      <c r="C787" s="118" t="s">
        <v>6207</v>
      </c>
      <c r="D787" s="218">
        <v>0</v>
      </c>
      <c r="E787" s="218">
        <v>2</v>
      </c>
      <c r="F787" s="219">
        <v>0</v>
      </c>
      <c r="G787" s="220">
        <v>69</v>
      </c>
    </row>
    <row r="788" spans="2:7" ht="12.75" hidden="1">
      <c r="B788" s="64" t="s">
        <v>3877</v>
      </c>
      <c r="C788" s="118" t="s">
        <v>6208</v>
      </c>
      <c r="D788" s="218">
        <v>0</v>
      </c>
      <c r="E788" s="218">
        <v>3</v>
      </c>
      <c r="F788" s="219">
        <v>0</v>
      </c>
      <c r="G788" s="220">
        <v>56.666666666666664</v>
      </c>
    </row>
    <row r="789" spans="2:7" ht="12.75" hidden="1">
      <c r="B789" s="64" t="s">
        <v>3877</v>
      </c>
      <c r="C789" s="118" t="s">
        <v>6188</v>
      </c>
      <c r="D789" s="218">
        <v>0</v>
      </c>
      <c r="E789" s="218">
        <v>4</v>
      </c>
      <c r="F789" s="219">
        <v>0</v>
      </c>
      <c r="G789" s="220">
        <v>26</v>
      </c>
    </row>
    <row r="790" spans="2:7" ht="12.75" hidden="1">
      <c r="B790" s="64" t="s">
        <v>3877</v>
      </c>
      <c r="C790" s="118" t="s">
        <v>6189</v>
      </c>
      <c r="D790" s="218">
        <v>0</v>
      </c>
      <c r="E790" s="218">
        <v>30</v>
      </c>
      <c r="F790" s="219">
        <v>0</v>
      </c>
      <c r="G790" s="220">
        <v>51.06666666666667</v>
      </c>
    </row>
    <row r="791" spans="2:7" ht="12.75" hidden="1">
      <c r="B791" s="64" t="s">
        <v>3877</v>
      </c>
      <c r="C791" s="118" t="s">
        <v>6209</v>
      </c>
      <c r="D791" s="218">
        <v>0</v>
      </c>
      <c r="E791" s="218">
        <v>2</v>
      </c>
      <c r="F791" s="219">
        <v>0</v>
      </c>
      <c r="G791" s="220">
        <v>26</v>
      </c>
    </row>
    <row r="792" spans="2:7" ht="12.75" hidden="1">
      <c r="B792" s="64" t="s">
        <v>3877</v>
      </c>
      <c r="C792" s="118" t="s">
        <v>6210</v>
      </c>
      <c r="D792" s="218">
        <v>0</v>
      </c>
      <c r="E792" s="218">
        <v>1</v>
      </c>
      <c r="F792" s="219">
        <v>0</v>
      </c>
      <c r="G792" s="220">
        <v>22</v>
      </c>
    </row>
    <row r="793" spans="2:7" ht="12.75" hidden="1">
      <c r="B793" s="64" t="s">
        <v>3877</v>
      </c>
      <c r="C793" s="118" t="s">
        <v>6211</v>
      </c>
      <c r="D793" s="218">
        <v>0</v>
      </c>
      <c r="E793" s="218">
        <v>1</v>
      </c>
      <c r="F793" s="219">
        <v>0</v>
      </c>
      <c r="G793" s="220">
        <v>22</v>
      </c>
    </row>
    <row r="794" spans="2:7" ht="12.75" hidden="1">
      <c r="B794" s="64" t="s">
        <v>1686</v>
      </c>
      <c r="C794" s="118" t="s">
        <v>6212</v>
      </c>
      <c r="D794" s="218">
        <v>0</v>
      </c>
      <c r="E794" s="218">
        <v>1</v>
      </c>
      <c r="F794" s="219">
        <v>0</v>
      </c>
      <c r="G794" s="220">
        <v>30</v>
      </c>
    </row>
    <row r="795" spans="2:7" ht="12.75" hidden="1">
      <c r="B795" s="64" t="s">
        <v>1686</v>
      </c>
      <c r="C795" s="118" t="s">
        <v>6213</v>
      </c>
      <c r="D795" s="218">
        <v>0</v>
      </c>
      <c r="E795" s="218">
        <v>1</v>
      </c>
      <c r="F795" s="219">
        <v>0</v>
      </c>
      <c r="G795" s="220">
        <v>94</v>
      </c>
    </row>
    <row r="796" spans="2:7" ht="12.75" hidden="1">
      <c r="B796" s="64" t="s">
        <v>1686</v>
      </c>
      <c r="C796" s="118" t="s">
        <v>6214</v>
      </c>
      <c r="D796" s="218">
        <v>0</v>
      </c>
      <c r="E796" s="218">
        <v>3</v>
      </c>
      <c r="F796" s="219">
        <v>0</v>
      </c>
      <c r="G796" s="220">
        <v>9</v>
      </c>
    </row>
    <row r="797" spans="2:7" ht="12.75" hidden="1">
      <c r="B797" s="67" t="s">
        <v>1686</v>
      </c>
      <c r="C797" s="118" t="s">
        <v>6215</v>
      </c>
      <c r="D797" s="218">
        <v>0</v>
      </c>
      <c r="E797" s="218">
        <v>1</v>
      </c>
      <c r="F797" s="219">
        <v>0</v>
      </c>
      <c r="G797" s="220">
        <v>26</v>
      </c>
    </row>
    <row r="798" spans="2:7" ht="12.75" hidden="1">
      <c r="B798" s="64" t="s">
        <v>1686</v>
      </c>
      <c r="C798" s="118" t="s">
        <v>6216</v>
      </c>
      <c r="D798" s="218">
        <v>0</v>
      </c>
      <c r="E798" s="218">
        <v>1</v>
      </c>
      <c r="F798" s="219">
        <v>0</v>
      </c>
      <c r="G798" s="220">
        <v>29</v>
      </c>
    </row>
    <row r="799" spans="2:7" ht="12.75" hidden="1">
      <c r="B799" s="64" t="s">
        <v>2658</v>
      </c>
      <c r="C799" s="118" t="s">
        <v>4209</v>
      </c>
      <c r="D799" s="218">
        <v>6</v>
      </c>
      <c r="E799" s="218">
        <v>164</v>
      </c>
      <c r="F799" s="219">
        <v>3.6585365853658534E-2</v>
      </c>
      <c r="G799" s="220">
        <v>5.4024390243902438</v>
      </c>
    </row>
    <row r="800" spans="2:7" ht="12.75" hidden="1">
      <c r="B800" s="64" t="s">
        <v>2658</v>
      </c>
      <c r="C800" s="118" t="s">
        <v>6217</v>
      </c>
      <c r="D800" s="218">
        <v>3</v>
      </c>
      <c r="E800" s="218">
        <v>69</v>
      </c>
      <c r="F800" s="219">
        <v>4.3478260869565216E-2</v>
      </c>
      <c r="G800" s="220">
        <v>5</v>
      </c>
    </row>
    <row r="801" spans="2:7" ht="12.75" hidden="1">
      <c r="B801" s="64" t="s">
        <v>2658</v>
      </c>
      <c r="C801" s="118" t="s">
        <v>4182</v>
      </c>
      <c r="D801" s="218">
        <v>2</v>
      </c>
      <c r="E801" s="218">
        <v>117</v>
      </c>
      <c r="F801" s="219">
        <v>1.7094017094017096E-2</v>
      </c>
      <c r="G801" s="220">
        <v>16.46153846153846</v>
      </c>
    </row>
    <row r="802" spans="2:7" ht="12.75" hidden="1">
      <c r="B802" s="64" t="s">
        <v>2658</v>
      </c>
      <c r="C802" s="118" t="s">
        <v>4199</v>
      </c>
      <c r="D802" s="218">
        <v>1</v>
      </c>
      <c r="E802" s="218">
        <v>10</v>
      </c>
      <c r="F802" s="219">
        <v>0.1</v>
      </c>
      <c r="G802" s="220">
        <v>13.5</v>
      </c>
    </row>
    <row r="803" spans="2:7" ht="12.75" hidden="1">
      <c r="B803" s="64" t="s">
        <v>2658</v>
      </c>
      <c r="C803" s="118" t="s">
        <v>4184</v>
      </c>
      <c r="D803" s="218">
        <v>0</v>
      </c>
      <c r="E803" s="218">
        <v>3</v>
      </c>
      <c r="F803" s="219">
        <v>0</v>
      </c>
      <c r="G803" s="220">
        <v>32</v>
      </c>
    </row>
    <row r="804" spans="2:7" ht="12.75" hidden="1">
      <c r="B804" s="64" t="s">
        <v>2658</v>
      </c>
      <c r="C804" s="118" t="s">
        <v>6218</v>
      </c>
      <c r="D804" s="218">
        <v>0</v>
      </c>
      <c r="E804" s="218">
        <v>2</v>
      </c>
      <c r="F804" s="219">
        <v>0</v>
      </c>
      <c r="G804" s="220">
        <v>19.5</v>
      </c>
    </row>
    <row r="805" spans="2:7" ht="12.75" hidden="1">
      <c r="B805" s="64" t="s">
        <v>2658</v>
      </c>
      <c r="C805" s="118" t="s">
        <v>6219</v>
      </c>
      <c r="D805" s="218">
        <v>0</v>
      </c>
      <c r="E805" s="218">
        <v>1</v>
      </c>
      <c r="F805" s="219">
        <v>0</v>
      </c>
      <c r="G805" s="220">
        <v>16</v>
      </c>
    </row>
    <row r="806" spans="2:7" ht="12.75" hidden="1">
      <c r="B806" s="64" t="s">
        <v>2658</v>
      </c>
      <c r="C806" s="118" t="s">
        <v>6220</v>
      </c>
      <c r="D806" s="218">
        <v>0</v>
      </c>
      <c r="E806" s="218">
        <v>1</v>
      </c>
      <c r="F806" s="219">
        <v>0</v>
      </c>
      <c r="G806" s="220">
        <v>94</v>
      </c>
    </row>
    <row r="807" spans="2:7" ht="12.75" hidden="1">
      <c r="B807" s="64" t="s">
        <v>2658</v>
      </c>
      <c r="C807" s="118" t="s">
        <v>6221</v>
      </c>
      <c r="D807" s="218">
        <v>0</v>
      </c>
      <c r="E807" s="218">
        <v>4</v>
      </c>
      <c r="F807" s="219">
        <v>0</v>
      </c>
      <c r="G807" s="220">
        <v>71.75</v>
      </c>
    </row>
    <row r="808" spans="2:7" ht="12.75" hidden="1">
      <c r="B808" s="64" t="s">
        <v>2658</v>
      </c>
      <c r="C808" s="118" t="s">
        <v>6222</v>
      </c>
      <c r="D808" s="218">
        <v>0</v>
      </c>
      <c r="E808" s="218">
        <v>1</v>
      </c>
      <c r="F808" s="219">
        <v>0</v>
      </c>
      <c r="G808" s="220">
        <v>94</v>
      </c>
    </row>
    <row r="809" spans="2:7" ht="12.75" hidden="1">
      <c r="B809" s="64" t="s">
        <v>2658</v>
      </c>
      <c r="C809" s="118" t="s">
        <v>4195</v>
      </c>
      <c r="D809" s="218">
        <v>0</v>
      </c>
      <c r="E809" s="218">
        <v>1</v>
      </c>
      <c r="F809" s="219">
        <v>0</v>
      </c>
      <c r="G809" s="220">
        <v>31</v>
      </c>
    </row>
    <row r="810" spans="2:7" ht="12.75" hidden="1">
      <c r="B810" s="64" t="s">
        <v>2658</v>
      </c>
      <c r="C810" s="118" t="s">
        <v>4196</v>
      </c>
      <c r="D810" s="218">
        <v>0</v>
      </c>
      <c r="E810" s="218">
        <v>87</v>
      </c>
      <c r="F810" s="219">
        <v>0</v>
      </c>
      <c r="G810" s="220">
        <v>15.724137931034482</v>
      </c>
    </row>
    <row r="811" spans="2:7" ht="12.75" hidden="1">
      <c r="B811" s="64" t="s">
        <v>2658</v>
      </c>
      <c r="C811" s="118" t="s">
        <v>4198</v>
      </c>
      <c r="D811" s="218">
        <v>0</v>
      </c>
      <c r="E811" s="218">
        <v>10</v>
      </c>
      <c r="F811" s="219">
        <v>0</v>
      </c>
      <c r="G811" s="220">
        <v>16.8</v>
      </c>
    </row>
    <row r="812" spans="2:7" ht="12.75" hidden="1">
      <c r="B812" s="64" t="s">
        <v>2658</v>
      </c>
      <c r="C812" s="118" t="s">
        <v>4200</v>
      </c>
      <c r="D812" s="218">
        <v>0</v>
      </c>
      <c r="E812" s="218">
        <v>14</v>
      </c>
      <c r="F812" s="219">
        <v>0</v>
      </c>
      <c r="G812" s="220">
        <v>23.642857142857142</v>
      </c>
    </row>
    <row r="813" spans="2:7" ht="12.75" hidden="1">
      <c r="B813" s="64" t="s">
        <v>2658</v>
      </c>
      <c r="C813" s="118" t="s">
        <v>6212</v>
      </c>
      <c r="D813" s="218">
        <v>0</v>
      </c>
      <c r="E813" s="218">
        <v>7</v>
      </c>
      <c r="F813" s="219">
        <v>0</v>
      </c>
      <c r="G813" s="220">
        <v>15.714285714285714</v>
      </c>
    </row>
    <row r="814" spans="2:7" ht="12.75" hidden="1">
      <c r="B814" s="64" t="s">
        <v>2658</v>
      </c>
      <c r="C814" s="118" t="s">
        <v>6223</v>
      </c>
      <c r="D814" s="218">
        <v>0</v>
      </c>
      <c r="E814" s="218">
        <v>6</v>
      </c>
      <c r="F814" s="219">
        <v>0</v>
      </c>
      <c r="G814" s="220">
        <v>50.166666666666664</v>
      </c>
    </row>
    <row r="815" spans="2:7" ht="12.75" hidden="1">
      <c r="B815" s="64" t="s">
        <v>2658</v>
      </c>
      <c r="C815" s="118" t="s">
        <v>6224</v>
      </c>
      <c r="D815" s="218">
        <v>0</v>
      </c>
      <c r="E815" s="218">
        <v>15</v>
      </c>
      <c r="F815" s="219">
        <v>0</v>
      </c>
      <c r="G815" s="220">
        <v>91.733333333333334</v>
      </c>
    </row>
    <row r="816" spans="2:7" ht="12.75" hidden="1">
      <c r="B816" s="64" t="s">
        <v>2658</v>
      </c>
      <c r="C816" s="118" t="s">
        <v>6225</v>
      </c>
      <c r="D816" s="218">
        <v>0</v>
      </c>
      <c r="E816" s="218">
        <v>1</v>
      </c>
      <c r="F816" s="219">
        <v>0</v>
      </c>
      <c r="G816" s="220">
        <v>49</v>
      </c>
    </row>
    <row r="817" spans="2:7" ht="12.75" hidden="1">
      <c r="B817" s="64" t="s">
        <v>2658</v>
      </c>
      <c r="C817" s="118" t="s">
        <v>4202</v>
      </c>
      <c r="D817" s="218">
        <v>0</v>
      </c>
      <c r="E817" s="218">
        <v>1</v>
      </c>
      <c r="F817" s="219">
        <v>0</v>
      </c>
      <c r="G817" s="220">
        <v>100</v>
      </c>
    </row>
    <row r="818" spans="2:7" ht="12.75" hidden="1">
      <c r="B818" s="64" t="s">
        <v>2658</v>
      </c>
      <c r="C818" s="118" t="s">
        <v>6226</v>
      </c>
      <c r="D818" s="218">
        <v>0</v>
      </c>
      <c r="E818" s="218">
        <v>11</v>
      </c>
      <c r="F818" s="219">
        <v>0</v>
      </c>
      <c r="G818" s="220">
        <v>37.18181818181818</v>
      </c>
    </row>
    <row r="819" spans="2:7" ht="12.75" hidden="1">
      <c r="B819" s="64" t="s">
        <v>2658</v>
      </c>
      <c r="C819" s="118" t="s">
        <v>6227</v>
      </c>
      <c r="D819" s="218">
        <v>0</v>
      </c>
      <c r="E819" s="218">
        <v>15</v>
      </c>
      <c r="F819" s="219">
        <v>0</v>
      </c>
      <c r="G819" s="220">
        <v>72.933333333333337</v>
      </c>
    </row>
    <row r="820" spans="2:7" ht="12.75" hidden="1">
      <c r="B820" s="64" t="s">
        <v>2658</v>
      </c>
      <c r="C820" s="118" t="s">
        <v>6228</v>
      </c>
      <c r="D820" s="218">
        <v>0</v>
      </c>
      <c r="E820" s="218">
        <v>1</v>
      </c>
      <c r="F820" s="219">
        <v>0</v>
      </c>
      <c r="G820" s="220">
        <v>15</v>
      </c>
    </row>
    <row r="821" spans="2:7" ht="12.75" hidden="1">
      <c r="B821" s="64" t="s">
        <v>2658</v>
      </c>
      <c r="C821" s="118" t="s">
        <v>6229</v>
      </c>
      <c r="D821" s="218">
        <v>0</v>
      </c>
      <c r="E821" s="218">
        <v>1</v>
      </c>
      <c r="F821" s="219">
        <v>0</v>
      </c>
      <c r="G821" s="220">
        <v>50</v>
      </c>
    </row>
    <row r="822" spans="2:7" ht="12.75" hidden="1">
      <c r="B822" s="64" t="s">
        <v>2658</v>
      </c>
      <c r="C822" s="118" t="s">
        <v>5843</v>
      </c>
      <c r="D822" s="218">
        <v>0</v>
      </c>
      <c r="E822" s="218">
        <v>1</v>
      </c>
      <c r="F822" s="219">
        <v>0</v>
      </c>
      <c r="G822" s="220">
        <v>76</v>
      </c>
    </row>
    <row r="823" spans="2:7" ht="12.75" hidden="1">
      <c r="B823" s="64" t="s">
        <v>2658</v>
      </c>
      <c r="C823" s="118" t="s">
        <v>6230</v>
      </c>
      <c r="D823" s="218">
        <v>0</v>
      </c>
      <c r="E823" s="218">
        <v>1</v>
      </c>
      <c r="F823" s="219">
        <v>0</v>
      </c>
      <c r="G823" s="220">
        <v>8</v>
      </c>
    </row>
    <row r="824" spans="2:7" ht="12.75" hidden="1">
      <c r="B824" s="64" t="s">
        <v>2658</v>
      </c>
      <c r="C824" s="118" t="s">
        <v>6231</v>
      </c>
      <c r="D824" s="218">
        <v>0</v>
      </c>
      <c r="E824" s="218">
        <v>9</v>
      </c>
      <c r="F824" s="219">
        <v>0</v>
      </c>
      <c r="G824" s="220">
        <v>85.777777777777771</v>
      </c>
    </row>
    <row r="825" spans="2:7" ht="12.75" hidden="1">
      <c r="B825" s="64" t="s">
        <v>2658</v>
      </c>
      <c r="C825" s="118" t="s">
        <v>6232</v>
      </c>
      <c r="D825" s="218">
        <v>0</v>
      </c>
      <c r="E825" s="218">
        <v>8</v>
      </c>
      <c r="F825" s="219">
        <v>0</v>
      </c>
      <c r="G825" s="220">
        <v>85.875</v>
      </c>
    </row>
    <row r="826" spans="2:7" ht="12.75" hidden="1">
      <c r="B826" s="64" t="s">
        <v>2658</v>
      </c>
      <c r="C826" s="118" t="s">
        <v>4204</v>
      </c>
      <c r="D826" s="218">
        <v>0</v>
      </c>
      <c r="E826" s="218">
        <v>6</v>
      </c>
      <c r="F826" s="219">
        <v>0</v>
      </c>
      <c r="G826" s="220">
        <v>78.666666666666671</v>
      </c>
    </row>
    <row r="827" spans="2:7" ht="12.75" hidden="1">
      <c r="B827" s="64" t="s">
        <v>2658</v>
      </c>
      <c r="C827" s="118" t="s">
        <v>6233</v>
      </c>
      <c r="D827" s="218">
        <v>0</v>
      </c>
      <c r="E827" s="218">
        <v>19</v>
      </c>
      <c r="F827" s="219">
        <v>0</v>
      </c>
      <c r="G827" s="220">
        <v>80.631578947368425</v>
      </c>
    </row>
    <row r="828" spans="2:7" ht="12.75" hidden="1">
      <c r="B828" s="64" t="s">
        <v>2658</v>
      </c>
      <c r="C828" s="118" t="s">
        <v>6234</v>
      </c>
      <c r="D828" s="218">
        <v>0</v>
      </c>
      <c r="E828" s="218">
        <v>20</v>
      </c>
      <c r="F828" s="219">
        <v>0</v>
      </c>
      <c r="G828" s="220">
        <v>55.8</v>
      </c>
    </row>
    <row r="829" spans="2:7" ht="12.75" hidden="1">
      <c r="B829" s="64" t="s">
        <v>2658</v>
      </c>
      <c r="C829" s="118" t="s">
        <v>4206</v>
      </c>
      <c r="D829" s="218">
        <v>0</v>
      </c>
      <c r="E829" s="218">
        <v>10</v>
      </c>
      <c r="F829" s="219">
        <v>0</v>
      </c>
      <c r="G829" s="220">
        <v>27.7</v>
      </c>
    </row>
    <row r="830" spans="2:7" ht="12.75" hidden="1">
      <c r="B830" s="64" t="s">
        <v>2658</v>
      </c>
      <c r="C830" s="118" t="s">
        <v>4207</v>
      </c>
      <c r="D830" s="218">
        <v>0</v>
      </c>
      <c r="E830" s="218">
        <v>3</v>
      </c>
      <c r="F830" s="219">
        <v>0</v>
      </c>
      <c r="G830" s="220">
        <v>19.333333333333332</v>
      </c>
    </row>
    <row r="831" spans="2:7" ht="12.75" hidden="1">
      <c r="B831" s="64" t="s">
        <v>2658</v>
      </c>
      <c r="C831" s="118" t="s">
        <v>5875</v>
      </c>
      <c r="D831" s="218">
        <v>0</v>
      </c>
      <c r="E831" s="218">
        <v>1</v>
      </c>
      <c r="F831" s="219">
        <v>0</v>
      </c>
      <c r="G831" s="220">
        <v>98</v>
      </c>
    </row>
    <row r="832" spans="2:7" ht="12.75" hidden="1">
      <c r="B832" s="64" t="s">
        <v>2658</v>
      </c>
      <c r="C832" s="118" t="s">
        <v>6235</v>
      </c>
      <c r="D832" s="218">
        <v>0</v>
      </c>
      <c r="E832" s="218">
        <v>1</v>
      </c>
      <c r="F832" s="219">
        <v>0</v>
      </c>
      <c r="G832" s="220">
        <v>11</v>
      </c>
    </row>
    <row r="833" spans="2:7" ht="12.75" hidden="1">
      <c r="B833" s="64" t="s">
        <v>2658</v>
      </c>
      <c r="C833" s="118" t="s">
        <v>6236</v>
      </c>
      <c r="D833" s="218">
        <v>0</v>
      </c>
      <c r="E833" s="218">
        <v>2</v>
      </c>
      <c r="F833" s="219">
        <v>0</v>
      </c>
      <c r="G833" s="220">
        <v>15</v>
      </c>
    </row>
    <row r="834" spans="2:7" ht="12.75" hidden="1">
      <c r="B834" s="64" t="s">
        <v>2658</v>
      </c>
      <c r="C834" s="118" t="s">
        <v>6237</v>
      </c>
      <c r="D834" s="218">
        <v>0</v>
      </c>
      <c r="E834" s="218">
        <v>1</v>
      </c>
      <c r="F834" s="219">
        <v>0</v>
      </c>
      <c r="G834" s="220">
        <v>32</v>
      </c>
    </row>
    <row r="835" spans="2:7" ht="12.75" hidden="1">
      <c r="B835" s="64" t="s">
        <v>2658</v>
      </c>
      <c r="C835" s="118" t="s">
        <v>6238</v>
      </c>
      <c r="D835" s="218">
        <v>0</v>
      </c>
      <c r="E835" s="218">
        <v>13</v>
      </c>
      <c r="F835" s="219">
        <v>0</v>
      </c>
      <c r="G835" s="220">
        <v>45.230769230769234</v>
      </c>
    </row>
    <row r="836" spans="2:7" ht="12.75" hidden="1">
      <c r="B836" s="64" t="s">
        <v>2658</v>
      </c>
      <c r="C836" s="118" t="s">
        <v>6239</v>
      </c>
      <c r="D836" s="218">
        <v>0</v>
      </c>
      <c r="E836" s="218">
        <v>8</v>
      </c>
      <c r="F836" s="219">
        <v>0</v>
      </c>
      <c r="G836" s="220">
        <v>51.875</v>
      </c>
    </row>
    <row r="837" spans="2:7" ht="12.75" hidden="1">
      <c r="B837" s="64" t="s">
        <v>2658</v>
      </c>
      <c r="C837" s="118" t="s">
        <v>6240</v>
      </c>
      <c r="D837" s="218">
        <v>0</v>
      </c>
      <c r="E837" s="218">
        <v>1</v>
      </c>
      <c r="F837" s="219">
        <v>0</v>
      </c>
      <c r="G837" s="220">
        <v>93</v>
      </c>
    </row>
    <row r="838" spans="2:7" ht="12.75" hidden="1">
      <c r="B838" s="64" t="s">
        <v>2658</v>
      </c>
      <c r="C838" s="118" t="s">
        <v>6241</v>
      </c>
      <c r="D838" s="218">
        <v>0</v>
      </c>
      <c r="E838" s="218">
        <v>22</v>
      </c>
      <c r="F838" s="219">
        <v>0</v>
      </c>
      <c r="G838" s="220">
        <v>41.81818181818182</v>
      </c>
    </row>
    <row r="839" spans="2:7" ht="12.75" hidden="1">
      <c r="B839" s="64" t="s">
        <v>2658</v>
      </c>
      <c r="C839" s="118" t="s">
        <v>6242</v>
      </c>
      <c r="D839" s="218">
        <v>0</v>
      </c>
      <c r="E839" s="218">
        <v>8</v>
      </c>
      <c r="F839" s="219">
        <v>0</v>
      </c>
      <c r="G839" s="220">
        <v>31.25</v>
      </c>
    </row>
    <row r="840" spans="2:7" ht="12.75" hidden="1">
      <c r="B840" s="64" t="s">
        <v>2658</v>
      </c>
      <c r="C840" s="118" t="s">
        <v>6243</v>
      </c>
      <c r="D840" s="218">
        <v>0</v>
      </c>
      <c r="E840" s="218">
        <v>20</v>
      </c>
      <c r="F840" s="219">
        <v>0</v>
      </c>
      <c r="G840" s="220">
        <v>6.25</v>
      </c>
    </row>
    <row r="841" spans="2:7" ht="12.75" hidden="1">
      <c r="B841" s="64" t="s">
        <v>2658</v>
      </c>
      <c r="C841" s="118" t="s">
        <v>6244</v>
      </c>
      <c r="D841" s="218">
        <v>0</v>
      </c>
      <c r="E841" s="218">
        <v>129</v>
      </c>
      <c r="F841" s="219">
        <v>0</v>
      </c>
      <c r="G841" s="220">
        <v>44.209302325581397</v>
      </c>
    </row>
    <row r="842" spans="2:7" ht="12.75" hidden="1">
      <c r="B842" s="64" t="s">
        <v>2658</v>
      </c>
      <c r="C842" s="118" t="s">
        <v>6245</v>
      </c>
      <c r="D842" s="218">
        <v>0</v>
      </c>
      <c r="E842" s="218">
        <v>30</v>
      </c>
      <c r="F842" s="219">
        <v>0</v>
      </c>
      <c r="G842" s="220">
        <v>37.333333333333336</v>
      </c>
    </row>
    <row r="843" spans="2:7" ht="12.75" hidden="1">
      <c r="B843" s="64" t="s">
        <v>2658</v>
      </c>
      <c r="C843" s="118" t="s">
        <v>6246</v>
      </c>
      <c r="D843" s="218">
        <v>0</v>
      </c>
      <c r="E843" s="218">
        <v>2</v>
      </c>
      <c r="F843" s="219">
        <v>0</v>
      </c>
      <c r="G843" s="220">
        <v>58.5</v>
      </c>
    </row>
    <row r="844" spans="2:7" ht="12.75" hidden="1">
      <c r="B844" s="64" t="s">
        <v>2658</v>
      </c>
      <c r="C844" s="118" t="s">
        <v>6247</v>
      </c>
      <c r="D844" s="218">
        <v>0</v>
      </c>
      <c r="E844" s="218">
        <v>7</v>
      </c>
      <c r="F844" s="219">
        <v>0</v>
      </c>
      <c r="G844" s="220">
        <v>36.714285714285715</v>
      </c>
    </row>
    <row r="845" spans="2:7" ht="12.75" hidden="1">
      <c r="B845" s="64" t="s">
        <v>2658</v>
      </c>
      <c r="C845" s="118" t="s">
        <v>6248</v>
      </c>
      <c r="D845" s="218">
        <v>0</v>
      </c>
      <c r="E845" s="218">
        <v>1</v>
      </c>
      <c r="F845" s="219">
        <v>0</v>
      </c>
      <c r="G845" s="220">
        <v>90</v>
      </c>
    </row>
    <row r="846" spans="2:7" ht="12.75" hidden="1">
      <c r="B846" s="64" t="s">
        <v>2658</v>
      </c>
      <c r="C846" s="118" t="s">
        <v>6249</v>
      </c>
      <c r="D846" s="218">
        <v>0</v>
      </c>
      <c r="E846" s="218">
        <v>13</v>
      </c>
      <c r="F846" s="219">
        <v>0</v>
      </c>
      <c r="G846" s="220">
        <v>72.615384615384613</v>
      </c>
    </row>
    <row r="847" spans="2:7" ht="12.75" hidden="1">
      <c r="B847" s="64" t="s">
        <v>2658</v>
      </c>
      <c r="C847" s="118" t="s">
        <v>6250</v>
      </c>
      <c r="D847" s="218">
        <v>0</v>
      </c>
      <c r="E847" s="218">
        <v>1</v>
      </c>
      <c r="F847" s="219">
        <v>0</v>
      </c>
      <c r="G847" s="220">
        <v>85</v>
      </c>
    </row>
    <row r="848" spans="2:7" ht="12.75" hidden="1">
      <c r="B848" s="64" t="s">
        <v>2658</v>
      </c>
      <c r="C848" s="118" t="s">
        <v>5896</v>
      </c>
      <c r="D848" s="218">
        <v>0</v>
      </c>
      <c r="E848" s="218">
        <v>50</v>
      </c>
      <c r="F848" s="219">
        <v>0</v>
      </c>
      <c r="G848" s="220">
        <v>64</v>
      </c>
    </row>
    <row r="849" spans="2:7" ht="12.75" hidden="1">
      <c r="B849" s="64" t="s">
        <v>2658</v>
      </c>
      <c r="C849" s="118" t="s">
        <v>6251</v>
      </c>
      <c r="D849" s="218">
        <v>0</v>
      </c>
      <c r="E849" s="218">
        <v>1</v>
      </c>
      <c r="F849" s="219">
        <v>0</v>
      </c>
      <c r="G849" s="220">
        <v>41</v>
      </c>
    </row>
    <row r="850" spans="2:7" ht="12.75" hidden="1">
      <c r="B850" s="64" t="s">
        <v>2658</v>
      </c>
      <c r="C850" s="118" t="s">
        <v>6252</v>
      </c>
      <c r="D850" s="218">
        <v>0</v>
      </c>
      <c r="E850" s="218">
        <v>2</v>
      </c>
      <c r="F850" s="219">
        <v>0</v>
      </c>
      <c r="G850" s="220">
        <v>92</v>
      </c>
    </row>
    <row r="851" spans="2:7" ht="12.75" hidden="1">
      <c r="B851" s="64" t="s">
        <v>2658</v>
      </c>
      <c r="C851" s="118" t="s">
        <v>6253</v>
      </c>
      <c r="D851" s="218">
        <v>0</v>
      </c>
      <c r="E851" s="218">
        <v>7</v>
      </c>
      <c r="F851" s="219">
        <v>0</v>
      </c>
      <c r="G851" s="220">
        <v>79.857142857142861</v>
      </c>
    </row>
    <row r="852" spans="2:7" ht="12.75" hidden="1">
      <c r="B852" s="64" t="s">
        <v>2658</v>
      </c>
      <c r="C852" s="118" t="s">
        <v>6254</v>
      </c>
      <c r="D852" s="218">
        <v>0</v>
      </c>
      <c r="E852" s="218">
        <v>15</v>
      </c>
      <c r="F852" s="219">
        <v>0</v>
      </c>
      <c r="G852" s="220">
        <v>44.666666666666664</v>
      </c>
    </row>
    <row r="853" spans="2:7" ht="12.75" hidden="1">
      <c r="B853" s="64" t="s">
        <v>1145</v>
      </c>
      <c r="C853" s="118" t="s">
        <v>6255</v>
      </c>
      <c r="D853" s="218">
        <v>0</v>
      </c>
      <c r="E853" s="218">
        <v>1</v>
      </c>
      <c r="F853" s="219">
        <v>0</v>
      </c>
      <c r="G853" s="220">
        <v>63</v>
      </c>
    </row>
    <row r="854" spans="2:7" ht="12.75" hidden="1">
      <c r="B854" s="64" t="s">
        <v>1145</v>
      </c>
      <c r="C854" s="118" t="s">
        <v>6256</v>
      </c>
      <c r="D854" s="218">
        <v>0</v>
      </c>
      <c r="E854" s="218">
        <v>19</v>
      </c>
      <c r="F854" s="219">
        <v>0</v>
      </c>
      <c r="G854" s="220">
        <v>54.526315789473685</v>
      </c>
    </row>
    <row r="855" spans="2:7" ht="12.75" hidden="1">
      <c r="B855" s="64" t="s">
        <v>1145</v>
      </c>
      <c r="C855" s="118" t="s">
        <v>6257</v>
      </c>
      <c r="D855" s="218">
        <v>0</v>
      </c>
      <c r="E855" s="218">
        <v>6</v>
      </c>
      <c r="F855" s="219">
        <v>0</v>
      </c>
      <c r="G855" s="220">
        <v>49.5</v>
      </c>
    </row>
    <row r="856" spans="2:7" ht="12.75" hidden="1">
      <c r="B856" s="64" t="s">
        <v>1440</v>
      </c>
      <c r="C856" s="118" t="s">
        <v>6258</v>
      </c>
      <c r="D856" s="218">
        <v>1</v>
      </c>
      <c r="E856" s="218">
        <v>37</v>
      </c>
      <c r="F856" s="219">
        <v>2.7027027027027029E-2</v>
      </c>
      <c r="G856" s="220">
        <v>8.7837837837837842</v>
      </c>
    </row>
    <row r="857" spans="2:7" ht="12.75" hidden="1">
      <c r="B857" s="64" t="s">
        <v>1440</v>
      </c>
      <c r="C857" s="118" t="s">
        <v>6259</v>
      </c>
      <c r="D857" s="218">
        <v>0</v>
      </c>
      <c r="E857" s="218">
        <v>1</v>
      </c>
      <c r="F857" s="219">
        <v>0</v>
      </c>
      <c r="G857" s="220">
        <v>74</v>
      </c>
    </row>
    <row r="858" spans="2:7" ht="12.75" hidden="1">
      <c r="B858" s="64" t="s">
        <v>1440</v>
      </c>
      <c r="C858" s="118" t="s">
        <v>6260</v>
      </c>
      <c r="D858" s="218">
        <v>0</v>
      </c>
      <c r="E858" s="218">
        <v>4</v>
      </c>
      <c r="F858" s="219">
        <v>0</v>
      </c>
      <c r="G858" s="220">
        <v>34.5</v>
      </c>
    </row>
    <row r="859" spans="2:7" ht="12.75" hidden="1">
      <c r="B859" s="64" t="s">
        <v>1440</v>
      </c>
      <c r="C859" s="118" t="s">
        <v>6261</v>
      </c>
      <c r="D859" s="218">
        <v>0</v>
      </c>
      <c r="E859" s="218">
        <v>4</v>
      </c>
      <c r="F859" s="219">
        <v>0</v>
      </c>
      <c r="G859" s="220">
        <v>12</v>
      </c>
    </row>
    <row r="860" spans="2:7" ht="12.75" hidden="1">
      <c r="B860" s="64" t="s">
        <v>1440</v>
      </c>
      <c r="C860" s="118" t="s">
        <v>6262</v>
      </c>
      <c r="D860" s="218">
        <v>0</v>
      </c>
      <c r="E860" s="218">
        <v>1</v>
      </c>
      <c r="F860" s="219">
        <v>0</v>
      </c>
      <c r="G860" s="220">
        <v>95</v>
      </c>
    </row>
    <row r="861" spans="2:7" ht="12.75" hidden="1">
      <c r="B861" s="64" t="s">
        <v>1440</v>
      </c>
      <c r="C861" s="118" t="s">
        <v>6263</v>
      </c>
      <c r="D861" s="218">
        <v>0</v>
      </c>
      <c r="E861" s="218">
        <v>1</v>
      </c>
      <c r="F861" s="219">
        <v>0</v>
      </c>
      <c r="G861" s="220">
        <v>44</v>
      </c>
    </row>
    <row r="862" spans="2:7" ht="12.75" hidden="1">
      <c r="B862" s="64" t="s">
        <v>1440</v>
      </c>
      <c r="C862" s="118" t="s">
        <v>6264</v>
      </c>
      <c r="D862" s="218">
        <v>0</v>
      </c>
      <c r="E862" s="218">
        <v>1</v>
      </c>
      <c r="F862" s="219">
        <v>0</v>
      </c>
      <c r="G862" s="220">
        <v>19</v>
      </c>
    </row>
    <row r="863" spans="2:7" ht="12.75" hidden="1">
      <c r="B863" s="64" t="s">
        <v>1440</v>
      </c>
      <c r="C863" s="118" t="s">
        <v>6265</v>
      </c>
      <c r="D863" s="218">
        <v>0</v>
      </c>
      <c r="E863" s="218">
        <v>3</v>
      </c>
      <c r="F863" s="219">
        <v>0</v>
      </c>
      <c r="G863" s="220">
        <v>68.666666666666671</v>
      </c>
    </row>
    <row r="864" spans="2:7" ht="12.75" hidden="1">
      <c r="B864" s="64" t="s">
        <v>1440</v>
      </c>
      <c r="C864" s="118" t="s">
        <v>6266</v>
      </c>
      <c r="D864" s="218">
        <v>0</v>
      </c>
      <c r="E864" s="218">
        <v>3</v>
      </c>
      <c r="F864" s="219">
        <v>0</v>
      </c>
      <c r="G864" s="220">
        <v>87.333333333333329</v>
      </c>
    </row>
    <row r="865" spans="2:7" ht="12.75" hidden="1">
      <c r="B865" s="64" t="s">
        <v>1440</v>
      </c>
      <c r="C865" s="118" t="s">
        <v>4629</v>
      </c>
      <c r="D865" s="218">
        <v>0</v>
      </c>
      <c r="E865" s="218">
        <v>46</v>
      </c>
      <c r="F865" s="219">
        <v>0</v>
      </c>
      <c r="G865" s="220">
        <v>39.065217391304351</v>
      </c>
    </row>
    <row r="866" spans="2:7" ht="12.75" hidden="1">
      <c r="B866" s="64" t="s">
        <v>1440</v>
      </c>
      <c r="C866" s="118" t="s">
        <v>6267</v>
      </c>
      <c r="D866" s="218">
        <v>0</v>
      </c>
      <c r="E866" s="218">
        <v>11</v>
      </c>
      <c r="F866" s="219">
        <v>0</v>
      </c>
      <c r="G866" s="220">
        <v>6.0909090909090908</v>
      </c>
    </row>
    <row r="867" spans="2:7" ht="12.75" hidden="1">
      <c r="B867" s="64" t="s">
        <v>1440</v>
      </c>
      <c r="C867" s="118" t="s">
        <v>6268</v>
      </c>
      <c r="D867" s="218">
        <v>0</v>
      </c>
      <c r="E867" s="218">
        <v>3</v>
      </c>
      <c r="F867" s="219">
        <v>0</v>
      </c>
      <c r="G867" s="220">
        <v>36</v>
      </c>
    </row>
    <row r="868" spans="2:7" ht="12.75" hidden="1">
      <c r="B868" s="64" t="s">
        <v>1440</v>
      </c>
      <c r="C868" s="118" t="s">
        <v>6269</v>
      </c>
      <c r="D868" s="218">
        <v>0</v>
      </c>
      <c r="E868" s="218">
        <v>4</v>
      </c>
      <c r="F868" s="219">
        <v>0</v>
      </c>
      <c r="G868" s="220">
        <v>52.75</v>
      </c>
    </row>
    <row r="869" spans="2:7" ht="12.75" hidden="1">
      <c r="B869" s="64" t="s">
        <v>1440</v>
      </c>
      <c r="C869" s="118" t="s">
        <v>6270</v>
      </c>
      <c r="D869" s="218">
        <v>0</v>
      </c>
      <c r="E869" s="218">
        <v>1</v>
      </c>
      <c r="F869" s="219">
        <v>0</v>
      </c>
      <c r="G869" s="220">
        <v>97</v>
      </c>
    </row>
    <row r="870" spans="2:7" ht="12.75" hidden="1">
      <c r="B870" s="64" t="s">
        <v>1440</v>
      </c>
      <c r="C870" s="118" t="s">
        <v>6271</v>
      </c>
      <c r="D870" s="218">
        <v>0</v>
      </c>
      <c r="E870" s="218">
        <v>4</v>
      </c>
      <c r="F870" s="219">
        <v>0</v>
      </c>
      <c r="G870" s="220">
        <v>17</v>
      </c>
    </row>
    <row r="871" spans="2:7" ht="12.75" hidden="1">
      <c r="B871" s="64" t="s">
        <v>1440</v>
      </c>
      <c r="C871" s="118" t="s">
        <v>6272</v>
      </c>
      <c r="D871" s="218">
        <v>0</v>
      </c>
      <c r="E871" s="218">
        <v>1</v>
      </c>
      <c r="F871" s="219">
        <v>0</v>
      </c>
      <c r="G871" s="220">
        <v>33</v>
      </c>
    </row>
    <row r="872" spans="2:7" ht="12.75" hidden="1">
      <c r="B872" s="64" t="s">
        <v>1440</v>
      </c>
      <c r="C872" s="118" t="s">
        <v>6273</v>
      </c>
      <c r="D872" s="218">
        <v>0</v>
      </c>
      <c r="E872" s="218">
        <v>1</v>
      </c>
      <c r="F872" s="219">
        <v>0</v>
      </c>
      <c r="G872" s="220">
        <v>158</v>
      </c>
    </row>
    <row r="873" spans="2:7" ht="12.75" hidden="1">
      <c r="B873" s="64" t="s">
        <v>1440</v>
      </c>
      <c r="C873" s="118" t="s">
        <v>6274</v>
      </c>
      <c r="D873" s="218">
        <v>0</v>
      </c>
      <c r="E873" s="218">
        <v>9</v>
      </c>
      <c r="F873" s="219">
        <v>0</v>
      </c>
      <c r="G873" s="220">
        <v>81.666666666666671</v>
      </c>
    </row>
    <row r="874" spans="2:7" ht="12.75" hidden="1">
      <c r="B874" s="64" t="s">
        <v>1440</v>
      </c>
      <c r="C874" s="118" t="s">
        <v>6275</v>
      </c>
      <c r="D874" s="218">
        <v>0</v>
      </c>
      <c r="E874" s="218">
        <v>1</v>
      </c>
      <c r="F874" s="219">
        <v>0</v>
      </c>
      <c r="G874" s="220">
        <v>27</v>
      </c>
    </row>
    <row r="875" spans="2:7" ht="12.75" hidden="1">
      <c r="B875" s="64" t="s">
        <v>1440</v>
      </c>
      <c r="C875" s="118" t="s">
        <v>6276</v>
      </c>
      <c r="D875" s="218">
        <v>0</v>
      </c>
      <c r="E875" s="218">
        <v>1</v>
      </c>
      <c r="F875" s="219">
        <v>0</v>
      </c>
      <c r="G875" s="220">
        <v>65</v>
      </c>
    </row>
    <row r="876" spans="2:7" ht="12.75" hidden="1">
      <c r="B876" s="64" t="s">
        <v>1440</v>
      </c>
      <c r="C876" s="118" t="s">
        <v>6277</v>
      </c>
      <c r="D876" s="218">
        <v>0</v>
      </c>
      <c r="E876" s="218">
        <v>1</v>
      </c>
      <c r="F876" s="219">
        <v>0</v>
      </c>
      <c r="G876" s="220">
        <v>12</v>
      </c>
    </row>
    <row r="877" spans="2:7" ht="12.75" hidden="1">
      <c r="B877" s="64" t="s">
        <v>1440</v>
      </c>
      <c r="C877" s="118" t="s">
        <v>6278</v>
      </c>
      <c r="D877" s="218">
        <v>0</v>
      </c>
      <c r="E877" s="218">
        <v>15</v>
      </c>
      <c r="F877" s="219">
        <v>0</v>
      </c>
      <c r="G877" s="220">
        <v>6.8666666666666663</v>
      </c>
    </row>
    <row r="878" spans="2:7" ht="12.75" hidden="1">
      <c r="B878" s="64" t="s">
        <v>1440</v>
      </c>
      <c r="C878" s="118" t="s">
        <v>6279</v>
      </c>
      <c r="D878" s="218">
        <v>0</v>
      </c>
      <c r="E878" s="218">
        <v>1</v>
      </c>
      <c r="F878" s="219">
        <v>0</v>
      </c>
      <c r="G878" s="220">
        <v>82</v>
      </c>
    </row>
    <row r="879" spans="2:7" ht="12.75" hidden="1">
      <c r="B879" s="64" t="s">
        <v>1440</v>
      </c>
      <c r="C879" s="118" t="s">
        <v>6280</v>
      </c>
      <c r="D879" s="218">
        <v>0</v>
      </c>
      <c r="E879" s="218">
        <v>1</v>
      </c>
      <c r="F879" s="219">
        <v>0</v>
      </c>
      <c r="G879" s="220">
        <v>84</v>
      </c>
    </row>
    <row r="880" spans="2:7" ht="12.75" hidden="1">
      <c r="B880" s="64" t="s">
        <v>1440</v>
      </c>
      <c r="C880" s="118" t="s">
        <v>6281</v>
      </c>
      <c r="D880" s="218">
        <v>0</v>
      </c>
      <c r="E880" s="218">
        <v>3</v>
      </c>
      <c r="F880" s="219">
        <v>0</v>
      </c>
      <c r="G880" s="220">
        <v>17</v>
      </c>
    </row>
    <row r="881" spans="2:7" ht="12.75" hidden="1">
      <c r="B881" s="64" t="s">
        <v>1440</v>
      </c>
      <c r="C881" s="118" t="s">
        <v>6282</v>
      </c>
      <c r="D881" s="218">
        <v>0</v>
      </c>
      <c r="E881" s="218">
        <v>1</v>
      </c>
      <c r="F881" s="219">
        <v>0</v>
      </c>
      <c r="G881" s="220">
        <v>22</v>
      </c>
    </row>
    <row r="882" spans="2:7" ht="12.75" hidden="1">
      <c r="B882" s="64" t="s">
        <v>1440</v>
      </c>
      <c r="C882" s="118" t="s">
        <v>6283</v>
      </c>
      <c r="D882" s="218">
        <v>0</v>
      </c>
      <c r="E882" s="218">
        <v>1</v>
      </c>
      <c r="F882" s="219">
        <v>0</v>
      </c>
      <c r="G882" s="220">
        <v>34</v>
      </c>
    </row>
    <row r="883" spans="2:7" ht="12.75" hidden="1">
      <c r="B883" s="64" t="s">
        <v>1440</v>
      </c>
      <c r="C883" s="118" t="s">
        <v>6284</v>
      </c>
      <c r="D883" s="218">
        <v>0</v>
      </c>
      <c r="E883" s="218">
        <v>1</v>
      </c>
      <c r="F883" s="219">
        <v>0</v>
      </c>
      <c r="G883" s="220">
        <v>70</v>
      </c>
    </row>
    <row r="884" spans="2:7" ht="12.75" hidden="1">
      <c r="B884" s="64" t="s">
        <v>1440</v>
      </c>
      <c r="C884" s="118" t="s">
        <v>6285</v>
      </c>
      <c r="D884" s="218">
        <v>0</v>
      </c>
      <c r="E884" s="218">
        <v>1</v>
      </c>
      <c r="F884" s="219">
        <v>0</v>
      </c>
      <c r="G884" s="220">
        <v>82</v>
      </c>
    </row>
    <row r="885" spans="2:7" ht="12.75" hidden="1">
      <c r="B885" s="64" t="s">
        <v>1440</v>
      </c>
      <c r="C885" s="118" t="s">
        <v>6286</v>
      </c>
      <c r="D885" s="218">
        <v>0</v>
      </c>
      <c r="E885" s="218">
        <v>4</v>
      </c>
      <c r="F885" s="219">
        <v>0</v>
      </c>
      <c r="G885" s="220">
        <v>78.25</v>
      </c>
    </row>
    <row r="886" spans="2:7" ht="12.75" hidden="1">
      <c r="B886" s="64" t="s">
        <v>324</v>
      </c>
      <c r="C886" s="118" t="s">
        <v>6287</v>
      </c>
      <c r="D886" s="218">
        <v>0</v>
      </c>
      <c r="E886" s="218">
        <v>126</v>
      </c>
      <c r="F886" s="219">
        <v>0</v>
      </c>
      <c r="G886" s="220">
        <v>27.063492063492063</v>
      </c>
    </row>
    <row r="887" spans="2:7" ht="12.75" hidden="1">
      <c r="B887" s="64" t="s">
        <v>785</v>
      </c>
      <c r="C887" s="118" t="s">
        <v>6288</v>
      </c>
      <c r="D887" s="218">
        <v>0</v>
      </c>
      <c r="E887" s="218">
        <v>2</v>
      </c>
      <c r="F887" s="219">
        <v>0</v>
      </c>
      <c r="G887" s="220">
        <v>91.5</v>
      </c>
    </row>
    <row r="888" spans="2:7" ht="12.75" hidden="1">
      <c r="B888" s="64" t="s">
        <v>785</v>
      </c>
      <c r="C888" s="118" t="s">
        <v>5935</v>
      </c>
      <c r="D888" s="218">
        <v>0</v>
      </c>
      <c r="E888" s="218">
        <v>5</v>
      </c>
      <c r="F888" s="219">
        <v>0</v>
      </c>
      <c r="G888" s="220">
        <v>5</v>
      </c>
    </row>
    <row r="889" spans="2:7" ht="12.75" hidden="1">
      <c r="B889" s="64" t="s">
        <v>785</v>
      </c>
      <c r="C889" s="118" t="s">
        <v>5936</v>
      </c>
      <c r="D889" s="218">
        <v>0</v>
      </c>
      <c r="E889" s="218">
        <v>1</v>
      </c>
      <c r="F889" s="219">
        <v>0</v>
      </c>
      <c r="G889" s="220">
        <v>2</v>
      </c>
    </row>
    <row r="890" spans="2:7" ht="12.75" hidden="1">
      <c r="B890" s="64" t="s">
        <v>1084</v>
      </c>
      <c r="C890" s="118" t="s">
        <v>6289</v>
      </c>
      <c r="D890" s="218">
        <v>0</v>
      </c>
      <c r="E890" s="218">
        <v>13</v>
      </c>
      <c r="F890" s="219">
        <v>0</v>
      </c>
      <c r="G890" s="220">
        <v>41.769230769230766</v>
      </c>
    </row>
    <row r="891" spans="2:7" ht="12.75" hidden="1">
      <c r="B891" s="64" t="s">
        <v>1084</v>
      </c>
      <c r="C891" s="118" t="s">
        <v>5939</v>
      </c>
      <c r="D891" s="218">
        <v>0</v>
      </c>
      <c r="E891" s="218">
        <v>1</v>
      </c>
      <c r="F891" s="219">
        <v>0</v>
      </c>
      <c r="G891" s="220">
        <v>1</v>
      </c>
    </row>
    <row r="892" spans="2:7" ht="12.75" hidden="1">
      <c r="B892" s="64" t="s">
        <v>1084</v>
      </c>
      <c r="C892" s="118" t="s">
        <v>6290</v>
      </c>
      <c r="D892" s="218">
        <v>0</v>
      </c>
      <c r="E892" s="218">
        <v>1</v>
      </c>
      <c r="F892" s="219">
        <v>0</v>
      </c>
      <c r="G892" s="220">
        <v>69</v>
      </c>
    </row>
    <row r="893" spans="2:7" ht="12.75" hidden="1">
      <c r="B893" s="64" t="s">
        <v>1084</v>
      </c>
      <c r="C893" s="118" t="s">
        <v>6167</v>
      </c>
      <c r="D893" s="218">
        <v>0</v>
      </c>
      <c r="E893" s="218">
        <v>6</v>
      </c>
      <c r="F893" s="219">
        <v>0</v>
      </c>
      <c r="G893" s="220">
        <v>1</v>
      </c>
    </row>
    <row r="894" spans="2:7" ht="12.75" hidden="1">
      <c r="B894" s="64" t="s">
        <v>784</v>
      </c>
      <c r="C894" s="118" t="s">
        <v>4272</v>
      </c>
      <c r="D894" s="218">
        <v>0</v>
      </c>
      <c r="E894" s="218">
        <v>55</v>
      </c>
      <c r="F894" s="219">
        <v>0</v>
      </c>
      <c r="G894" s="220">
        <v>66.563636363636363</v>
      </c>
    </row>
    <row r="895" spans="2:7" ht="12.75" hidden="1">
      <c r="B895" s="64" t="s">
        <v>784</v>
      </c>
      <c r="C895" s="118" t="s">
        <v>6291</v>
      </c>
      <c r="D895" s="218">
        <v>0</v>
      </c>
      <c r="E895" s="218">
        <v>12</v>
      </c>
      <c r="F895" s="219">
        <v>0</v>
      </c>
      <c r="G895" s="220">
        <v>51.25</v>
      </c>
    </row>
    <row r="896" spans="2:7" ht="12.75" hidden="1">
      <c r="B896" s="64" t="s">
        <v>784</v>
      </c>
      <c r="C896" s="118" t="s">
        <v>6292</v>
      </c>
      <c r="D896" s="218">
        <v>0</v>
      </c>
      <c r="E896" s="218">
        <v>6</v>
      </c>
      <c r="F896" s="219">
        <v>0</v>
      </c>
      <c r="G896" s="220">
        <v>49.5</v>
      </c>
    </row>
    <row r="897" spans="2:7" ht="12.75" hidden="1">
      <c r="B897" s="64" t="s">
        <v>784</v>
      </c>
      <c r="C897" s="118" t="s">
        <v>6293</v>
      </c>
      <c r="D897" s="218">
        <v>0</v>
      </c>
      <c r="E897" s="218">
        <v>2</v>
      </c>
      <c r="F897" s="219">
        <v>0</v>
      </c>
      <c r="G897" s="220">
        <v>54</v>
      </c>
    </row>
    <row r="898" spans="2:7" ht="12.75" hidden="1"/>
    <row r="899" spans="2:7" ht="12.75" hidden="1"/>
    <row r="900" spans="2:7" ht="12.75" hidden="1"/>
    <row r="901" spans="2:7" ht="12.75" hidden="1"/>
    <row r="902" spans="2:7" ht="12.75" hidden="1"/>
    <row r="903" spans="2:7" ht="12.75" hidden="1"/>
    <row r="904" spans="2:7" ht="12.75" hidden="1"/>
    <row r="905" spans="2:7" ht="12.75" hidden="1"/>
    <row r="906" spans="2:7" ht="12.75" hidden="1"/>
    <row r="907" spans="2:7" ht="12.75" hidden="1"/>
    <row r="908" spans="2:7" ht="12.75" hidden="1"/>
    <row r="909" spans="2:7" ht="12.75" hidden="1"/>
    <row r="910" spans="2:7" ht="12.75" hidden="1"/>
    <row r="911" spans="2:7" ht="12.75" hidden="1"/>
    <row r="912" spans="2:7"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2:7" ht="12.75" hidden="1"/>
    <row r="930" spans="2:7" ht="12.75" hidden="1"/>
    <row r="931" spans="2:7" ht="12.75" hidden="1"/>
    <row r="932" spans="2:7" ht="12.75" hidden="1">
      <c r="B932" s="64" t="s">
        <v>1602</v>
      </c>
      <c r="C932" s="118" t="s">
        <v>6294</v>
      </c>
      <c r="D932" s="218">
        <v>0</v>
      </c>
      <c r="E932" s="218">
        <v>1</v>
      </c>
      <c r="F932" s="219">
        <v>0</v>
      </c>
      <c r="G932" s="220">
        <v>25</v>
      </c>
    </row>
    <row r="933" spans="2:7" ht="12.75" hidden="1">
      <c r="B933" s="64" t="s">
        <v>461</v>
      </c>
      <c r="C933" s="118" t="s">
        <v>5939</v>
      </c>
      <c r="D933" s="218">
        <v>0</v>
      </c>
      <c r="E933" s="218">
        <v>30</v>
      </c>
      <c r="F933" s="219">
        <v>0</v>
      </c>
      <c r="G933" s="220">
        <v>1</v>
      </c>
    </row>
    <row r="934" spans="2:7" ht="12.75" hidden="1">
      <c r="B934" s="64" t="s">
        <v>3878</v>
      </c>
      <c r="C934" s="118" t="s">
        <v>74</v>
      </c>
      <c r="D934" s="218">
        <v>0</v>
      </c>
      <c r="E934" s="218">
        <v>3</v>
      </c>
      <c r="F934" s="219">
        <v>0</v>
      </c>
      <c r="G934" s="220">
        <v>33.333333333333336</v>
      </c>
    </row>
    <row r="935" spans="2:7" ht="12.75" hidden="1">
      <c r="B935" s="64" t="s">
        <v>3878</v>
      </c>
      <c r="C935" s="118" t="s">
        <v>84</v>
      </c>
      <c r="D935" s="218">
        <v>0</v>
      </c>
      <c r="E935" s="218">
        <v>1</v>
      </c>
      <c r="F935" s="219">
        <v>0</v>
      </c>
      <c r="G935" s="220">
        <v>34</v>
      </c>
    </row>
    <row r="936" spans="2:7" ht="12.75" hidden="1">
      <c r="B936" s="64" t="s">
        <v>3878</v>
      </c>
      <c r="C936" s="118" t="s">
        <v>6295</v>
      </c>
      <c r="D936" s="218">
        <v>0</v>
      </c>
      <c r="E936" s="218">
        <v>3</v>
      </c>
      <c r="F936" s="219">
        <v>0</v>
      </c>
      <c r="G936" s="220">
        <v>80</v>
      </c>
    </row>
    <row r="937" spans="2:7" ht="12.75" hidden="1">
      <c r="B937" s="64" t="s">
        <v>3878</v>
      </c>
      <c r="C937" s="118" t="s">
        <v>6296</v>
      </c>
      <c r="D937" s="218">
        <v>0</v>
      </c>
      <c r="E937" s="218">
        <v>1</v>
      </c>
      <c r="F937" s="219">
        <v>0</v>
      </c>
      <c r="G937" s="220">
        <v>19</v>
      </c>
    </row>
    <row r="938" spans="2:7" ht="12.75" hidden="1">
      <c r="B938" s="64" t="s">
        <v>3878</v>
      </c>
      <c r="C938" s="118" t="s">
        <v>95</v>
      </c>
      <c r="D938" s="218">
        <v>0</v>
      </c>
      <c r="E938" s="218">
        <v>1</v>
      </c>
      <c r="F938" s="219">
        <v>0</v>
      </c>
      <c r="G938" s="220">
        <v>60</v>
      </c>
    </row>
    <row r="939" spans="2:7" ht="12.75" hidden="1">
      <c r="B939" s="64" t="s">
        <v>3878</v>
      </c>
      <c r="C939" s="118" t="s">
        <v>3977</v>
      </c>
      <c r="D939" s="218">
        <v>0</v>
      </c>
      <c r="E939" s="218">
        <v>4</v>
      </c>
      <c r="F939" s="219">
        <v>0</v>
      </c>
      <c r="G939" s="220">
        <v>18.75</v>
      </c>
    </row>
    <row r="940" spans="2:7" ht="12.75" hidden="1">
      <c r="B940" s="64" t="s">
        <v>3878</v>
      </c>
      <c r="C940" s="118" t="s">
        <v>78</v>
      </c>
      <c r="D940" s="218">
        <v>0</v>
      </c>
      <c r="E940" s="218">
        <v>1</v>
      </c>
      <c r="F940" s="219">
        <v>0</v>
      </c>
      <c r="G940" s="220">
        <v>37</v>
      </c>
    </row>
    <row r="941" spans="2:7" ht="12.75" hidden="1">
      <c r="B941" s="64" t="s">
        <v>3878</v>
      </c>
      <c r="C941" s="118" t="s">
        <v>6297</v>
      </c>
      <c r="D941" s="218">
        <v>0</v>
      </c>
      <c r="E941" s="218">
        <v>10</v>
      </c>
      <c r="F941" s="219">
        <v>0</v>
      </c>
      <c r="G941" s="220">
        <v>22.2</v>
      </c>
    </row>
    <row r="942" spans="2:7" ht="12.75" hidden="1">
      <c r="B942" s="64" t="s">
        <v>3879</v>
      </c>
      <c r="C942" s="118" t="s">
        <v>6296</v>
      </c>
      <c r="D942" s="218">
        <v>0</v>
      </c>
      <c r="E942" s="218">
        <v>1</v>
      </c>
      <c r="F942" s="219">
        <v>0</v>
      </c>
      <c r="G942" s="220">
        <v>19</v>
      </c>
    </row>
    <row r="943" spans="2:7" ht="12.75" hidden="1">
      <c r="B943" s="64" t="s">
        <v>3880</v>
      </c>
      <c r="C943" s="118" t="s">
        <v>6296</v>
      </c>
      <c r="D943" s="218">
        <v>0</v>
      </c>
      <c r="E943" s="218">
        <v>1</v>
      </c>
      <c r="F943" s="219">
        <v>0</v>
      </c>
      <c r="G943" s="220">
        <v>19</v>
      </c>
    </row>
    <row r="944" spans="2:7" ht="12.75" hidden="1">
      <c r="B944" s="64" t="s">
        <v>3881</v>
      </c>
      <c r="C944" s="118" t="s">
        <v>6296</v>
      </c>
      <c r="D944" s="218">
        <v>0</v>
      </c>
      <c r="E944" s="218">
        <v>1</v>
      </c>
      <c r="F944" s="219">
        <v>0</v>
      </c>
      <c r="G944" s="220">
        <v>19</v>
      </c>
    </row>
    <row r="945" spans="2:7" ht="12.75" hidden="1">
      <c r="B945" s="67" t="s">
        <v>1215</v>
      </c>
      <c r="C945" s="118" t="s">
        <v>6298</v>
      </c>
      <c r="D945" s="218">
        <v>0</v>
      </c>
      <c r="E945" s="218">
        <v>5</v>
      </c>
      <c r="F945" s="219">
        <v>0</v>
      </c>
      <c r="G945" s="220">
        <v>11.6</v>
      </c>
    </row>
    <row r="946" spans="2:7" ht="12.75" hidden="1">
      <c r="B946" s="64" t="s">
        <v>1215</v>
      </c>
      <c r="C946" s="118" t="s">
        <v>6299</v>
      </c>
      <c r="D946" s="218">
        <v>0</v>
      </c>
      <c r="E946" s="218">
        <v>10</v>
      </c>
      <c r="F946" s="219">
        <v>0</v>
      </c>
      <c r="G946" s="220">
        <v>83.9</v>
      </c>
    </row>
    <row r="947" spans="2:7" ht="12.75" hidden="1">
      <c r="B947" s="64" t="s">
        <v>1215</v>
      </c>
      <c r="C947" s="118" t="s">
        <v>6300</v>
      </c>
      <c r="D947" s="218">
        <v>0</v>
      </c>
      <c r="E947" s="218">
        <v>1</v>
      </c>
      <c r="F947" s="219">
        <v>0</v>
      </c>
      <c r="G947" s="220">
        <v>69</v>
      </c>
    </row>
    <row r="948" spans="2:7" ht="12.75" hidden="1">
      <c r="B948" s="64" t="s">
        <v>1215</v>
      </c>
      <c r="C948" s="118" t="s">
        <v>6301</v>
      </c>
      <c r="D948" s="218">
        <v>0</v>
      </c>
      <c r="E948" s="218">
        <v>3</v>
      </c>
      <c r="F948" s="219">
        <v>0</v>
      </c>
      <c r="G948" s="220">
        <v>84.666666666666671</v>
      </c>
    </row>
    <row r="949" spans="2:7" ht="12.75" hidden="1">
      <c r="B949" s="64" t="s">
        <v>1215</v>
      </c>
      <c r="C949" s="118" t="s">
        <v>6302</v>
      </c>
      <c r="D949" s="218">
        <v>0</v>
      </c>
      <c r="E949" s="218">
        <v>3</v>
      </c>
      <c r="F949" s="219">
        <v>0</v>
      </c>
      <c r="G949" s="220">
        <v>52.333333333333336</v>
      </c>
    </row>
    <row r="950" spans="2:7" ht="12.75" hidden="1">
      <c r="B950" s="64" t="s">
        <v>1215</v>
      </c>
      <c r="C950" s="118" t="s">
        <v>6303</v>
      </c>
      <c r="D950" s="218">
        <v>0</v>
      </c>
      <c r="E950" s="218">
        <v>88</v>
      </c>
      <c r="F950" s="219">
        <v>0</v>
      </c>
      <c r="G950" s="220">
        <v>10.647727272727273</v>
      </c>
    </row>
    <row r="951" spans="2:7" ht="12.75" hidden="1">
      <c r="B951" s="64" t="s">
        <v>1215</v>
      </c>
      <c r="C951" s="118" t="s">
        <v>6304</v>
      </c>
      <c r="D951" s="218">
        <v>0</v>
      </c>
      <c r="E951" s="218">
        <v>1</v>
      </c>
      <c r="F951" s="219">
        <v>0</v>
      </c>
      <c r="G951" s="220">
        <v>98</v>
      </c>
    </row>
    <row r="952" spans="2:7" ht="12.75" hidden="1">
      <c r="B952" s="64" t="s">
        <v>1215</v>
      </c>
      <c r="C952" s="118" t="s">
        <v>6305</v>
      </c>
      <c r="D952" s="218">
        <v>0</v>
      </c>
      <c r="E952" s="218">
        <v>1</v>
      </c>
      <c r="F952" s="219">
        <v>0</v>
      </c>
      <c r="G952" s="220">
        <v>87</v>
      </c>
    </row>
    <row r="953" spans="2:7" ht="12.75" hidden="1">
      <c r="B953" s="64" t="s">
        <v>1215</v>
      </c>
      <c r="C953" s="118" t="s">
        <v>6306</v>
      </c>
      <c r="D953" s="218">
        <v>0</v>
      </c>
      <c r="E953" s="218">
        <v>3</v>
      </c>
      <c r="F953" s="219">
        <v>0</v>
      </c>
      <c r="G953" s="220">
        <v>71.333333333333329</v>
      </c>
    </row>
    <row r="954" spans="2:7" ht="12.75" hidden="1">
      <c r="B954" s="64" t="s">
        <v>1215</v>
      </c>
      <c r="C954" s="118" t="s">
        <v>6307</v>
      </c>
      <c r="D954" s="218">
        <v>0</v>
      </c>
      <c r="E954" s="218">
        <v>11</v>
      </c>
      <c r="F954" s="219">
        <v>0</v>
      </c>
      <c r="G954" s="220">
        <v>47.909090909090907</v>
      </c>
    </row>
    <row r="955" spans="2:7" ht="12.75" hidden="1">
      <c r="B955" s="64" t="s">
        <v>1215</v>
      </c>
      <c r="C955" s="118" t="s">
        <v>6308</v>
      </c>
      <c r="D955" s="218">
        <v>0</v>
      </c>
      <c r="E955" s="218">
        <v>2</v>
      </c>
      <c r="F955" s="219">
        <v>0</v>
      </c>
      <c r="G955" s="220">
        <v>47</v>
      </c>
    </row>
    <row r="956" spans="2:7" ht="12.75" hidden="1">
      <c r="B956" s="64" t="s">
        <v>1215</v>
      </c>
      <c r="C956" s="118" t="s">
        <v>6309</v>
      </c>
      <c r="D956" s="218">
        <v>0</v>
      </c>
      <c r="E956" s="218">
        <v>3</v>
      </c>
      <c r="F956" s="219">
        <v>0</v>
      </c>
      <c r="G956" s="220">
        <v>84.666666666666671</v>
      </c>
    </row>
    <row r="957" spans="2:7" ht="12.75" hidden="1">
      <c r="B957" s="64" t="s">
        <v>1215</v>
      </c>
      <c r="C957" s="118" t="s">
        <v>6310</v>
      </c>
      <c r="D957" s="218">
        <v>0</v>
      </c>
      <c r="E957" s="218">
        <v>3</v>
      </c>
      <c r="F957" s="219">
        <v>0</v>
      </c>
      <c r="G957" s="220">
        <v>57.666666666666664</v>
      </c>
    </row>
    <row r="958" spans="2:7" ht="12.75" hidden="1">
      <c r="B958" s="64" t="s">
        <v>1215</v>
      </c>
      <c r="C958" s="118" t="s">
        <v>6311</v>
      </c>
      <c r="D958" s="218">
        <v>0</v>
      </c>
      <c r="E958" s="218">
        <v>4</v>
      </c>
      <c r="F958" s="219">
        <v>0</v>
      </c>
      <c r="G958" s="220">
        <v>49.5</v>
      </c>
    </row>
    <row r="959" spans="2:7" ht="12.75" hidden="1">
      <c r="B959" s="67" t="s">
        <v>1053</v>
      </c>
      <c r="C959" s="118" t="s">
        <v>6312</v>
      </c>
      <c r="D959" s="218">
        <v>32</v>
      </c>
      <c r="E959" s="218">
        <v>4093</v>
      </c>
      <c r="F959" s="219">
        <v>7.8182262399218178E-3</v>
      </c>
      <c r="G959" s="220">
        <v>7.2423650134375768</v>
      </c>
    </row>
    <row r="960" spans="2:7" ht="12.75" hidden="1">
      <c r="B960" s="64" t="s">
        <v>1053</v>
      </c>
      <c r="C960" s="118" t="s">
        <v>6313</v>
      </c>
      <c r="D960" s="218">
        <v>8</v>
      </c>
      <c r="E960" s="218">
        <v>4247</v>
      </c>
      <c r="F960" s="219">
        <v>1.8836825994819873E-3</v>
      </c>
      <c r="G960" s="220">
        <v>5.6107840828820343</v>
      </c>
    </row>
    <row r="961" spans="2:7" ht="12.75" hidden="1">
      <c r="B961" s="64" t="s">
        <v>1053</v>
      </c>
      <c r="C961" s="118" t="s">
        <v>6314</v>
      </c>
      <c r="D961" s="218">
        <v>1</v>
      </c>
      <c r="E961" s="218">
        <v>8</v>
      </c>
      <c r="F961" s="219">
        <v>0.125</v>
      </c>
      <c r="G961" s="220">
        <v>6.625</v>
      </c>
    </row>
    <row r="962" spans="2:7" ht="12.75" hidden="1">
      <c r="B962" s="64" t="s">
        <v>1053</v>
      </c>
      <c r="C962" s="118" t="s">
        <v>6315</v>
      </c>
      <c r="D962" s="218">
        <v>0</v>
      </c>
      <c r="E962" s="218">
        <v>2</v>
      </c>
      <c r="F962" s="219">
        <v>0</v>
      </c>
      <c r="G962" s="220">
        <v>6.5</v>
      </c>
    </row>
    <row r="963" spans="2:7" ht="12.75" hidden="1">
      <c r="B963" s="64" t="s">
        <v>1053</v>
      </c>
      <c r="C963" s="118" t="s">
        <v>6316</v>
      </c>
      <c r="D963" s="218">
        <v>0</v>
      </c>
      <c r="E963" s="218">
        <v>3</v>
      </c>
      <c r="F963" s="219">
        <v>0</v>
      </c>
      <c r="G963" s="220">
        <v>8</v>
      </c>
    </row>
    <row r="964" spans="2:7" ht="12.75" hidden="1">
      <c r="B964" s="64" t="s">
        <v>1053</v>
      </c>
      <c r="C964" s="118" t="s">
        <v>6317</v>
      </c>
      <c r="D964" s="218">
        <v>0</v>
      </c>
      <c r="E964" s="218">
        <v>3</v>
      </c>
      <c r="F964" s="219">
        <v>0</v>
      </c>
      <c r="G964" s="220">
        <v>8.3333333333333321</v>
      </c>
    </row>
    <row r="965" spans="2:7" ht="12.75" hidden="1">
      <c r="B965" s="64" t="s">
        <v>1053</v>
      </c>
      <c r="C965" s="118" t="s">
        <v>6318</v>
      </c>
      <c r="D965" s="218">
        <v>0</v>
      </c>
      <c r="E965" s="218">
        <v>1</v>
      </c>
      <c r="F965" s="219">
        <v>0</v>
      </c>
      <c r="G965" s="220">
        <v>4</v>
      </c>
    </row>
    <row r="966" spans="2:7" ht="12.75" hidden="1">
      <c r="B966" s="64" t="s">
        <v>1053</v>
      </c>
      <c r="C966" s="118" t="s">
        <v>6319</v>
      </c>
      <c r="D966" s="218">
        <v>0</v>
      </c>
      <c r="E966" s="218">
        <v>2</v>
      </c>
      <c r="F966" s="219">
        <v>0</v>
      </c>
      <c r="G966" s="220">
        <v>8.5</v>
      </c>
    </row>
    <row r="967" spans="2:7" ht="12.75" hidden="1">
      <c r="B967" s="64" t="s">
        <v>1053</v>
      </c>
      <c r="C967" s="118" t="s">
        <v>6320</v>
      </c>
      <c r="D967" s="218">
        <v>0</v>
      </c>
      <c r="E967" s="218">
        <v>2</v>
      </c>
      <c r="F967" s="219">
        <v>0</v>
      </c>
      <c r="G967" s="220">
        <v>7</v>
      </c>
    </row>
    <row r="968" spans="2:7" ht="12.75" hidden="1">
      <c r="B968" s="64" t="s">
        <v>1053</v>
      </c>
      <c r="C968" s="118" t="s">
        <v>6321</v>
      </c>
      <c r="D968" s="218">
        <v>0</v>
      </c>
      <c r="E968" s="218">
        <v>1</v>
      </c>
      <c r="F968" s="219">
        <v>0</v>
      </c>
      <c r="G968" s="220">
        <v>5</v>
      </c>
    </row>
    <row r="969" spans="2:7" ht="12.75" hidden="1">
      <c r="B969" s="64" t="s">
        <v>1053</v>
      </c>
      <c r="C969" s="118" t="s">
        <v>6322</v>
      </c>
      <c r="D969" s="218">
        <v>0</v>
      </c>
      <c r="E969" s="218">
        <v>1</v>
      </c>
      <c r="F969" s="219">
        <v>0</v>
      </c>
      <c r="G969" s="220">
        <v>3</v>
      </c>
    </row>
    <row r="970" spans="2:7" ht="12.75" hidden="1">
      <c r="B970" s="64" t="s">
        <v>1053</v>
      </c>
      <c r="C970" s="118" t="s">
        <v>6323</v>
      </c>
      <c r="D970" s="218">
        <v>0</v>
      </c>
      <c r="E970" s="218">
        <v>64</v>
      </c>
      <c r="F970" s="219">
        <v>0</v>
      </c>
      <c r="G970" s="220">
        <v>7.1875</v>
      </c>
    </row>
    <row r="971" spans="2:7" ht="12.75" hidden="1">
      <c r="B971" s="64" t="s">
        <v>1053</v>
      </c>
      <c r="C971" s="118" t="s">
        <v>6324</v>
      </c>
      <c r="D971" s="218">
        <v>0</v>
      </c>
      <c r="E971" s="218">
        <v>2</v>
      </c>
      <c r="F971" s="219">
        <v>0</v>
      </c>
      <c r="G971" s="220">
        <v>9</v>
      </c>
    </row>
    <row r="972" spans="2:7" ht="12.75" hidden="1">
      <c r="B972" s="64" t="s">
        <v>1053</v>
      </c>
      <c r="C972" s="64" t="s">
        <v>6325</v>
      </c>
      <c r="D972" s="218">
        <v>0</v>
      </c>
      <c r="E972" s="218">
        <v>4</v>
      </c>
      <c r="F972" s="219">
        <v>0</v>
      </c>
      <c r="G972" s="220">
        <v>20.5</v>
      </c>
    </row>
    <row r="973" spans="2:7" ht="12.75" hidden="1">
      <c r="B973" s="64" t="s">
        <v>1053</v>
      </c>
      <c r="C973" s="118" t="s">
        <v>6326</v>
      </c>
      <c r="D973" s="218">
        <v>0</v>
      </c>
      <c r="E973" s="218">
        <v>1</v>
      </c>
      <c r="F973" s="219">
        <v>0</v>
      </c>
      <c r="G973" s="220">
        <v>8</v>
      </c>
    </row>
    <row r="974" spans="2:7" ht="12.75" hidden="1">
      <c r="B974" s="64" t="s">
        <v>1053</v>
      </c>
      <c r="C974" s="118" t="s">
        <v>6327</v>
      </c>
      <c r="D974" s="218">
        <v>0</v>
      </c>
      <c r="E974" s="218">
        <v>5</v>
      </c>
      <c r="F974" s="219">
        <v>0</v>
      </c>
      <c r="G974" s="220">
        <v>6.8</v>
      </c>
    </row>
    <row r="975" spans="2:7" ht="12.75" hidden="1">
      <c r="B975" s="64" t="s">
        <v>1053</v>
      </c>
      <c r="C975" s="118" t="s">
        <v>6328</v>
      </c>
      <c r="D975" s="218">
        <v>0</v>
      </c>
      <c r="E975" s="218">
        <v>1</v>
      </c>
      <c r="F975" s="219">
        <v>0</v>
      </c>
      <c r="G975" s="220">
        <v>10</v>
      </c>
    </row>
    <row r="976" spans="2:7" ht="12.75" hidden="1">
      <c r="B976" s="64" t="s">
        <v>1053</v>
      </c>
      <c r="C976" s="118" t="s">
        <v>6329</v>
      </c>
      <c r="D976" s="218">
        <v>0</v>
      </c>
      <c r="E976" s="218">
        <v>1</v>
      </c>
      <c r="F976" s="219">
        <v>0</v>
      </c>
      <c r="G976" s="220">
        <v>7</v>
      </c>
    </row>
    <row r="977" spans="2:7" ht="12.75" hidden="1">
      <c r="B977" s="64" t="s">
        <v>1053</v>
      </c>
      <c r="C977" s="118" t="s">
        <v>6330</v>
      </c>
      <c r="D977" s="218">
        <v>0</v>
      </c>
      <c r="E977" s="218">
        <v>1</v>
      </c>
      <c r="F977" s="219">
        <v>0</v>
      </c>
      <c r="G977" s="220">
        <v>9</v>
      </c>
    </row>
    <row r="978" spans="2:7" ht="12.75" hidden="1">
      <c r="B978" s="64" t="s">
        <v>1053</v>
      </c>
      <c r="C978" s="118" t="s">
        <v>6331</v>
      </c>
      <c r="D978" s="218">
        <v>0</v>
      </c>
      <c r="E978" s="218">
        <v>2</v>
      </c>
      <c r="F978" s="219">
        <v>0</v>
      </c>
      <c r="G978" s="220">
        <v>4</v>
      </c>
    </row>
    <row r="979" spans="2:7" ht="12.75" hidden="1">
      <c r="B979" s="64" t="s">
        <v>1053</v>
      </c>
      <c r="C979" s="118" t="s">
        <v>6332</v>
      </c>
      <c r="D979" s="218">
        <v>0</v>
      </c>
      <c r="E979" s="218">
        <v>2</v>
      </c>
      <c r="F979" s="219">
        <v>0</v>
      </c>
      <c r="G979" s="220">
        <v>8.5</v>
      </c>
    </row>
    <row r="980" spans="2:7" ht="12.75" hidden="1">
      <c r="B980" s="64" t="s">
        <v>1053</v>
      </c>
      <c r="C980" s="118" t="s">
        <v>6333</v>
      </c>
      <c r="D980" s="218">
        <v>0</v>
      </c>
      <c r="E980" s="218">
        <v>1</v>
      </c>
      <c r="F980" s="219">
        <v>0</v>
      </c>
      <c r="G980" s="220">
        <v>6</v>
      </c>
    </row>
    <row r="981" spans="2:7" ht="12.75" hidden="1">
      <c r="B981" s="64" t="s">
        <v>1053</v>
      </c>
      <c r="C981" s="118" t="s">
        <v>6334</v>
      </c>
      <c r="D981" s="218">
        <v>0</v>
      </c>
      <c r="E981" s="218">
        <v>1</v>
      </c>
      <c r="F981" s="219">
        <v>0</v>
      </c>
      <c r="G981" s="220">
        <v>3</v>
      </c>
    </row>
    <row r="982" spans="2:7" ht="12.75" hidden="1">
      <c r="B982" s="64" t="s">
        <v>1053</v>
      </c>
      <c r="C982" s="118" t="s">
        <v>6335</v>
      </c>
      <c r="D982" s="218">
        <v>0</v>
      </c>
      <c r="E982" s="218">
        <v>2</v>
      </c>
      <c r="F982" s="219">
        <v>0</v>
      </c>
      <c r="G982" s="220">
        <v>7.5</v>
      </c>
    </row>
    <row r="983" spans="2:7" ht="12.75" hidden="1">
      <c r="B983" s="64" t="s">
        <v>1053</v>
      </c>
      <c r="C983" s="118" t="s">
        <v>6336</v>
      </c>
      <c r="D983" s="218">
        <v>0</v>
      </c>
      <c r="E983" s="218">
        <v>1</v>
      </c>
      <c r="F983" s="219">
        <v>0</v>
      </c>
      <c r="G983" s="220">
        <v>6</v>
      </c>
    </row>
    <row r="984" spans="2:7" ht="12.75" hidden="1">
      <c r="B984" s="64" t="s">
        <v>1053</v>
      </c>
      <c r="C984" s="118" t="s">
        <v>6337</v>
      </c>
      <c r="D984" s="218">
        <v>0</v>
      </c>
      <c r="E984" s="218">
        <v>1</v>
      </c>
      <c r="F984" s="219">
        <v>0</v>
      </c>
      <c r="G984" s="220">
        <v>6</v>
      </c>
    </row>
    <row r="985" spans="2:7" ht="12.75" hidden="1">
      <c r="B985" s="64" t="s">
        <v>1053</v>
      </c>
      <c r="C985" s="118" t="s">
        <v>6338</v>
      </c>
      <c r="D985" s="218">
        <v>0</v>
      </c>
      <c r="E985" s="218">
        <v>1</v>
      </c>
      <c r="F985" s="219">
        <v>0</v>
      </c>
      <c r="G985" s="220">
        <v>8</v>
      </c>
    </row>
    <row r="986" spans="2:7" ht="12.75" hidden="1">
      <c r="B986" s="64" t="s">
        <v>1053</v>
      </c>
      <c r="C986" s="118" t="s">
        <v>6339</v>
      </c>
      <c r="D986" s="218">
        <v>0</v>
      </c>
      <c r="E986" s="218">
        <v>1</v>
      </c>
      <c r="F986" s="219">
        <v>0</v>
      </c>
      <c r="G986" s="220">
        <v>4</v>
      </c>
    </row>
    <row r="987" spans="2:7" ht="12.75" hidden="1">
      <c r="B987" s="64" t="s">
        <v>1053</v>
      </c>
      <c r="C987" s="118" t="s">
        <v>6340</v>
      </c>
      <c r="D987" s="218">
        <v>0</v>
      </c>
      <c r="E987" s="218">
        <v>9</v>
      </c>
      <c r="F987" s="219">
        <v>0</v>
      </c>
      <c r="G987" s="220">
        <v>8</v>
      </c>
    </row>
    <row r="988" spans="2:7" ht="12.75" hidden="1">
      <c r="B988" s="64" t="s">
        <v>1053</v>
      </c>
      <c r="C988" s="118" t="s">
        <v>6341</v>
      </c>
      <c r="D988" s="218">
        <v>0</v>
      </c>
      <c r="E988" s="218">
        <v>36</v>
      </c>
      <c r="F988" s="219">
        <v>0</v>
      </c>
      <c r="G988" s="220">
        <v>8.8333333333333321</v>
      </c>
    </row>
    <row r="989" spans="2:7" ht="12.75" hidden="1">
      <c r="B989" s="64" t="s">
        <v>1053</v>
      </c>
      <c r="C989" s="118" t="s">
        <v>6342</v>
      </c>
      <c r="D989" s="218">
        <v>0</v>
      </c>
      <c r="E989" s="218">
        <v>1</v>
      </c>
      <c r="F989" s="219">
        <v>0</v>
      </c>
      <c r="G989" s="220">
        <v>62</v>
      </c>
    </row>
    <row r="990" spans="2:7" ht="12.75" hidden="1">
      <c r="B990" s="64" t="s">
        <v>1053</v>
      </c>
      <c r="C990" s="118" t="s">
        <v>6343</v>
      </c>
      <c r="D990" s="218">
        <v>0</v>
      </c>
      <c r="E990" s="218">
        <v>1</v>
      </c>
      <c r="F990" s="219">
        <v>0</v>
      </c>
      <c r="G990" s="220">
        <v>60</v>
      </c>
    </row>
    <row r="991" spans="2:7" ht="12.75" hidden="1">
      <c r="B991" s="64" t="s">
        <v>1053</v>
      </c>
      <c r="C991" s="118" t="s">
        <v>6344</v>
      </c>
      <c r="D991" s="218">
        <v>0</v>
      </c>
      <c r="E991" s="218">
        <v>3</v>
      </c>
      <c r="F991" s="219">
        <v>0</v>
      </c>
      <c r="G991" s="220">
        <v>41</v>
      </c>
    </row>
    <row r="992" spans="2:7" ht="12.75" hidden="1">
      <c r="B992" s="64" t="s">
        <v>1053</v>
      </c>
      <c r="C992" s="118" t="s">
        <v>6345</v>
      </c>
      <c r="D992" s="218">
        <v>0</v>
      </c>
      <c r="E992" s="218">
        <v>1350</v>
      </c>
      <c r="F992" s="219">
        <v>0</v>
      </c>
      <c r="G992" s="220">
        <v>4.9822222222222221</v>
      </c>
    </row>
    <row r="993" spans="2:7" ht="12.75" hidden="1"/>
    <row r="994" spans="2:7" ht="12.75" hidden="1"/>
    <row r="995" spans="2:7" ht="12.75" hidden="1"/>
    <row r="996" spans="2:7" ht="12.75" hidden="1"/>
    <row r="997" spans="2:7" ht="12.75" hidden="1"/>
    <row r="998" spans="2:7" ht="12.75" hidden="1"/>
    <row r="999" spans="2:7" ht="12.75" hidden="1"/>
    <row r="1000" spans="2:7" ht="12.75" hidden="1">
      <c r="B1000" s="64" t="s">
        <v>437</v>
      </c>
      <c r="C1000" s="118" t="s">
        <v>5933</v>
      </c>
      <c r="D1000" s="218">
        <v>0</v>
      </c>
      <c r="E1000" s="218">
        <v>1</v>
      </c>
      <c r="F1000" s="219">
        <v>0</v>
      </c>
      <c r="G1000" s="220">
        <v>20</v>
      </c>
    </row>
    <row r="1001" spans="2:7" ht="12.75" hidden="1">
      <c r="B1001" s="64" t="s">
        <v>437</v>
      </c>
      <c r="C1001" s="118" t="s">
        <v>6346</v>
      </c>
      <c r="D1001" s="218">
        <v>0</v>
      </c>
      <c r="E1001" s="218">
        <v>4</v>
      </c>
      <c r="F1001" s="219">
        <v>0</v>
      </c>
      <c r="G1001" s="220">
        <v>83</v>
      </c>
    </row>
    <row r="1002" spans="2:7" ht="12.75" hidden="1">
      <c r="B1002" s="64" t="s">
        <v>437</v>
      </c>
      <c r="C1002" s="118" t="s">
        <v>6347</v>
      </c>
      <c r="D1002" s="218">
        <v>0</v>
      </c>
      <c r="E1002" s="218">
        <v>3</v>
      </c>
      <c r="F1002" s="219">
        <v>0</v>
      </c>
      <c r="G1002" s="220">
        <v>85.333333333333329</v>
      </c>
    </row>
    <row r="1003" spans="2:7" ht="12.75" hidden="1">
      <c r="B1003" s="64" t="s">
        <v>437</v>
      </c>
      <c r="C1003" s="118" t="s">
        <v>6167</v>
      </c>
      <c r="D1003" s="218">
        <v>0</v>
      </c>
      <c r="E1003" s="218">
        <v>2</v>
      </c>
      <c r="F1003" s="219">
        <v>0</v>
      </c>
      <c r="G1003" s="220">
        <v>1</v>
      </c>
    </row>
    <row r="1004" spans="2:7" ht="12.75" hidden="1">
      <c r="B1004" s="64" t="s">
        <v>437</v>
      </c>
      <c r="C1004" s="118" t="s">
        <v>6348</v>
      </c>
      <c r="D1004" s="218">
        <v>0</v>
      </c>
      <c r="E1004" s="218">
        <v>63</v>
      </c>
      <c r="F1004" s="219">
        <v>0</v>
      </c>
      <c r="G1004" s="220">
        <v>25.571428571428573</v>
      </c>
    </row>
    <row r="1005" spans="2:7" ht="12.75" hidden="1">
      <c r="B1005" s="64" t="s">
        <v>437</v>
      </c>
      <c r="C1005" s="118" t="s">
        <v>6349</v>
      </c>
      <c r="D1005" s="218">
        <v>0</v>
      </c>
      <c r="E1005" s="218">
        <v>3</v>
      </c>
      <c r="F1005" s="219">
        <v>0</v>
      </c>
      <c r="G1005" s="220">
        <v>68</v>
      </c>
    </row>
    <row r="1006" spans="2:7" ht="12.75" hidden="1">
      <c r="B1006" s="64" t="s">
        <v>437</v>
      </c>
      <c r="C1006" s="118" t="s">
        <v>6350</v>
      </c>
      <c r="D1006" s="218">
        <v>0</v>
      </c>
      <c r="E1006" s="218">
        <v>45</v>
      </c>
      <c r="F1006" s="219">
        <v>0</v>
      </c>
      <c r="G1006" s="220">
        <v>30.622222222222224</v>
      </c>
    </row>
    <row r="1007" spans="2:7" ht="12.75" hidden="1">
      <c r="B1007" s="64" t="s">
        <v>437</v>
      </c>
      <c r="C1007" s="118" t="s">
        <v>6351</v>
      </c>
      <c r="D1007" s="218">
        <v>0</v>
      </c>
      <c r="E1007" s="218">
        <v>12</v>
      </c>
      <c r="F1007" s="219">
        <v>0</v>
      </c>
      <c r="G1007" s="220">
        <v>22.166666666666668</v>
      </c>
    </row>
    <row r="1008" spans="2:7" ht="12.75" hidden="1">
      <c r="B1008" s="64" t="s">
        <v>437</v>
      </c>
      <c r="C1008" s="118" t="s">
        <v>6352</v>
      </c>
      <c r="D1008" s="218">
        <v>0</v>
      </c>
      <c r="E1008" s="218">
        <v>5</v>
      </c>
      <c r="F1008" s="219">
        <v>0</v>
      </c>
      <c r="G1008" s="220">
        <v>10.4</v>
      </c>
    </row>
    <row r="1009" spans="2:7" ht="12.75" hidden="1">
      <c r="B1009" s="64" t="s">
        <v>437</v>
      </c>
      <c r="C1009" s="118" t="s">
        <v>6353</v>
      </c>
      <c r="D1009" s="218">
        <v>0</v>
      </c>
      <c r="E1009" s="218">
        <v>1</v>
      </c>
      <c r="F1009" s="219">
        <v>0</v>
      </c>
      <c r="G1009" s="220">
        <v>60</v>
      </c>
    </row>
    <row r="1010" spans="2:7" ht="12.75" hidden="1">
      <c r="B1010" s="64" t="s">
        <v>437</v>
      </c>
      <c r="C1010" s="118" t="s">
        <v>6354</v>
      </c>
      <c r="D1010" s="218">
        <v>0</v>
      </c>
      <c r="E1010" s="218">
        <v>3</v>
      </c>
      <c r="F1010" s="219">
        <v>0</v>
      </c>
      <c r="G1010" s="220">
        <v>38.333333333333336</v>
      </c>
    </row>
    <row r="1011" spans="2:7" ht="12.75" hidden="1">
      <c r="B1011" s="64" t="s">
        <v>437</v>
      </c>
      <c r="C1011" s="118" t="s">
        <v>6355</v>
      </c>
      <c r="D1011" s="218">
        <v>0</v>
      </c>
      <c r="E1011" s="218">
        <v>6</v>
      </c>
      <c r="F1011" s="219">
        <v>0</v>
      </c>
      <c r="G1011" s="220">
        <v>39.5</v>
      </c>
    </row>
    <row r="1012" spans="2:7" ht="12.75" hidden="1">
      <c r="B1012" s="64" t="s">
        <v>437</v>
      </c>
      <c r="C1012" s="118" t="s">
        <v>6356</v>
      </c>
      <c r="D1012" s="218">
        <v>0</v>
      </c>
      <c r="E1012" s="218">
        <v>8</v>
      </c>
      <c r="F1012" s="219">
        <v>0</v>
      </c>
      <c r="G1012" s="220">
        <v>21.125</v>
      </c>
    </row>
    <row r="1013" spans="2:7" ht="12.75" hidden="1">
      <c r="B1013" s="64" t="s">
        <v>437</v>
      </c>
      <c r="C1013" s="118" t="s">
        <v>6357</v>
      </c>
      <c r="D1013" s="218">
        <v>0</v>
      </c>
      <c r="E1013" s="218">
        <v>1</v>
      </c>
      <c r="F1013" s="219">
        <v>0</v>
      </c>
      <c r="G1013" s="220">
        <v>12</v>
      </c>
    </row>
    <row r="1014" spans="2:7" ht="12.75" hidden="1">
      <c r="B1014" s="64" t="s">
        <v>437</v>
      </c>
      <c r="C1014" s="118" t="s">
        <v>6358</v>
      </c>
      <c r="D1014" s="218">
        <v>0</v>
      </c>
      <c r="E1014" s="218">
        <v>3</v>
      </c>
      <c r="F1014" s="219">
        <v>0</v>
      </c>
      <c r="G1014" s="220">
        <v>56.666666666666664</v>
      </c>
    </row>
    <row r="1015" spans="2:7" ht="12.75" hidden="1">
      <c r="B1015" s="64" t="s">
        <v>437</v>
      </c>
      <c r="C1015" s="118" t="s">
        <v>6359</v>
      </c>
      <c r="D1015" s="218">
        <v>0</v>
      </c>
      <c r="E1015" s="218">
        <v>6</v>
      </c>
      <c r="F1015" s="219">
        <v>0</v>
      </c>
      <c r="G1015" s="220">
        <v>23</v>
      </c>
    </row>
    <row r="1016" spans="2:7" ht="12.75" hidden="1">
      <c r="B1016" s="64" t="s">
        <v>358</v>
      </c>
      <c r="C1016" s="118" t="s">
        <v>6360</v>
      </c>
      <c r="D1016" s="218">
        <v>0</v>
      </c>
      <c r="E1016" s="218">
        <v>1</v>
      </c>
      <c r="F1016" s="219">
        <v>0</v>
      </c>
      <c r="G1016" s="220">
        <v>10</v>
      </c>
    </row>
    <row r="1017" spans="2:7" ht="12.75" hidden="1">
      <c r="B1017" s="64" t="s">
        <v>358</v>
      </c>
      <c r="C1017" s="118" t="s">
        <v>4214</v>
      </c>
      <c r="D1017" s="218">
        <v>0</v>
      </c>
      <c r="E1017" s="218">
        <v>3</v>
      </c>
      <c r="F1017" s="219">
        <v>0</v>
      </c>
      <c r="G1017" s="220">
        <v>43.666666666666664</v>
      </c>
    </row>
    <row r="1018" spans="2:7" ht="12.75" hidden="1">
      <c r="B1018" s="64" t="s">
        <v>358</v>
      </c>
      <c r="C1018" s="64" t="s">
        <v>4217</v>
      </c>
      <c r="D1018" s="218">
        <v>0</v>
      </c>
      <c r="E1018" s="218">
        <v>1</v>
      </c>
      <c r="F1018" s="219">
        <v>0</v>
      </c>
      <c r="G1018" s="220">
        <v>38</v>
      </c>
    </row>
    <row r="1019" spans="2:7" ht="12.75" hidden="1">
      <c r="B1019" s="64" t="s">
        <v>358</v>
      </c>
      <c r="C1019" s="118" t="s">
        <v>6361</v>
      </c>
      <c r="D1019" s="218">
        <v>0</v>
      </c>
      <c r="E1019" s="218">
        <v>1</v>
      </c>
      <c r="F1019" s="219">
        <v>0</v>
      </c>
      <c r="G1019" s="220">
        <v>50</v>
      </c>
    </row>
    <row r="1020" spans="2:7" ht="12.75" hidden="1">
      <c r="B1020" s="64" t="s">
        <v>367</v>
      </c>
      <c r="C1020" s="118" t="s">
        <v>6362</v>
      </c>
      <c r="D1020" s="218">
        <v>0</v>
      </c>
      <c r="E1020" s="218">
        <v>1</v>
      </c>
      <c r="F1020" s="219">
        <v>0</v>
      </c>
      <c r="G1020" s="220">
        <v>6</v>
      </c>
    </row>
    <row r="1021" spans="2:7" ht="12.75" hidden="1">
      <c r="B1021" s="64" t="s">
        <v>873</v>
      </c>
      <c r="C1021" s="118" t="s">
        <v>6363</v>
      </c>
      <c r="D1021" s="218">
        <v>0</v>
      </c>
      <c r="E1021" s="218">
        <v>2</v>
      </c>
      <c r="F1021" s="219">
        <v>0</v>
      </c>
      <c r="G1021" s="220">
        <v>7</v>
      </c>
    </row>
    <row r="1022" spans="2:7" ht="12.75" hidden="1">
      <c r="B1022" s="64" t="s">
        <v>873</v>
      </c>
      <c r="C1022" s="118" t="s">
        <v>6364</v>
      </c>
      <c r="D1022" s="218">
        <v>0</v>
      </c>
      <c r="E1022" s="218">
        <v>14</v>
      </c>
      <c r="F1022" s="219">
        <v>0</v>
      </c>
      <c r="G1022" s="220">
        <v>5.7142857142857144</v>
      </c>
    </row>
    <row r="1023" spans="2:7" ht="12.75" hidden="1">
      <c r="B1023" s="64" t="s">
        <v>873</v>
      </c>
      <c r="C1023" s="118" t="s">
        <v>6365</v>
      </c>
      <c r="D1023" s="218">
        <v>0</v>
      </c>
      <c r="E1023" s="218">
        <v>12</v>
      </c>
      <c r="F1023" s="219">
        <v>0</v>
      </c>
      <c r="G1023" s="220">
        <v>7.666666666666667</v>
      </c>
    </row>
    <row r="1024" spans="2:7" ht="12.75" hidden="1">
      <c r="B1024" s="64" t="s">
        <v>873</v>
      </c>
      <c r="C1024" s="118" t="s">
        <v>6366</v>
      </c>
      <c r="D1024" s="218">
        <v>0</v>
      </c>
      <c r="E1024" s="218">
        <v>9</v>
      </c>
      <c r="F1024" s="219">
        <v>0</v>
      </c>
      <c r="G1024" s="220">
        <v>68.777777777777771</v>
      </c>
    </row>
    <row r="1025" spans="2:7" ht="12.75" hidden="1">
      <c r="B1025" s="64" t="s">
        <v>3882</v>
      </c>
      <c r="C1025" s="118" t="s">
        <v>6062</v>
      </c>
      <c r="D1025" s="218">
        <v>0</v>
      </c>
      <c r="E1025" s="218">
        <v>1</v>
      </c>
      <c r="F1025" s="219">
        <v>0</v>
      </c>
      <c r="G1025" s="220">
        <v>31</v>
      </c>
    </row>
    <row r="1026" spans="2:7" ht="12.75" hidden="1">
      <c r="B1026" s="64" t="s">
        <v>844</v>
      </c>
      <c r="C1026" s="118" t="s">
        <v>4410</v>
      </c>
      <c r="D1026" s="218">
        <v>0</v>
      </c>
      <c r="E1026" s="218">
        <v>1</v>
      </c>
      <c r="F1026" s="219">
        <v>0</v>
      </c>
      <c r="G1026" s="220">
        <v>31</v>
      </c>
    </row>
    <row r="1027" spans="2:7" ht="12.75" hidden="1">
      <c r="B1027" s="64" t="s">
        <v>1719</v>
      </c>
      <c r="C1027" s="118" t="s">
        <v>6367</v>
      </c>
      <c r="D1027" s="218">
        <v>0</v>
      </c>
      <c r="E1027" s="218">
        <v>17</v>
      </c>
      <c r="F1027" s="219">
        <v>0</v>
      </c>
      <c r="G1027" s="220">
        <v>74.17647058823529</v>
      </c>
    </row>
    <row r="1028" spans="2:7" ht="12.75" hidden="1">
      <c r="B1028" s="64" t="s">
        <v>1719</v>
      </c>
      <c r="C1028" s="118" t="s">
        <v>6368</v>
      </c>
      <c r="D1028" s="218">
        <v>0</v>
      </c>
      <c r="E1028" s="218">
        <v>4</v>
      </c>
      <c r="F1028" s="219">
        <v>0</v>
      </c>
      <c r="G1028" s="220">
        <v>71.75</v>
      </c>
    </row>
    <row r="1029" spans="2:7" ht="12.75" hidden="1">
      <c r="B1029" s="64" t="s">
        <v>1719</v>
      </c>
      <c r="C1029" s="118" t="s">
        <v>6369</v>
      </c>
      <c r="D1029" s="218">
        <v>0</v>
      </c>
      <c r="E1029" s="218">
        <v>1</v>
      </c>
      <c r="F1029" s="219">
        <v>0</v>
      </c>
      <c r="G1029" s="220">
        <v>38</v>
      </c>
    </row>
    <row r="1030" spans="2:7" ht="12.75" hidden="1">
      <c r="B1030" s="64" t="s">
        <v>1719</v>
      </c>
      <c r="C1030" s="118" t="s">
        <v>6370</v>
      </c>
      <c r="D1030" s="218">
        <v>0</v>
      </c>
      <c r="E1030" s="218">
        <v>1</v>
      </c>
      <c r="F1030" s="219">
        <v>0</v>
      </c>
      <c r="G1030" s="220">
        <v>91</v>
      </c>
    </row>
    <row r="1031" spans="2:7" ht="12.75" hidden="1">
      <c r="B1031" s="64" t="s">
        <v>2720</v>
      </c>
      <c r="C1031" s="118" t="s">
        <v>6371</v>
      </c>
      <c r="D1031" s="218">
        <v>0</v>
      </c>
      <c r="E1031" s="218">
        <v>1</v>
      </c>
      <c r="F1031" s="219">
        <v>0</v>
      </c>
      <c r="G1031" s="220">
        <v>87</v>
      </c>
    </row>
    <row r="1032" spans="2:7" ht="12.75" hidden="1">
      <c r="B1032" s="64" t="s">
        <v>2720</v>
      </c>
      <c r="C1032" s="118" t="s">
        <v>6372</v>
      </c>
      <c r="D1032" s="218">
        <v>0</v>
      </c>
      <c r="E1032" s="218">
        <v>1</v>
      </c>
      <c r="F1032" s="219">
        <v>0</v>
      </c>
      <c r="G1032" s="220">
        <v>21</v>
      </c>
    </row>
    <row r="1033" spans="2:7" ht="12.75" hidden="1">
      <c r="B1033" s="64" t="s">
        <v>2720</v>
      </c>
      <c r="C1033" s="118" t="s">
        <v>6373</v>
      </c>
      <c r="D1033" s="218">
        <v>0</v>
      </c>
      <c r="E1033" s="218">
        <v>1</v>
      </c>
      <c r="F1033" s="219">
        <v>0</v>
      </c>
      <c r="G1033" s="220">
        <v>43</v>
      </c>
    </row>
    <row r="1034" spans="2:7" ht="12.75" hidden="1">
      <c r="B1034" s="64" t="s">
        <v>2720</v>
      </c>
      <c r="C1034" s="118" t="s">
        <v>6367</v>
      </c>
      <c r="D1034" s="218">
        <v>0</v>
      </c>
      <c r="E1034" s="218">
        <v>5</v>
      </c>
      <c r="F1034" s="219">
        <v>0</v>
      </c>
      <c r="G1034" s="220">
        <v>77.8</v>
      </c>
    </row>
    <row r="1035" spans="2:7" ht="12.75" hidden="1">
      <c r="B1035" s="64" t="s">
        <v>2720</v>
      </c>
      <c r="C1035" s="118" t="s">
        <v>6374</v>
      </c>
      <c r="D1035" s="218">
        <v>0</v>
      </c>
      <c r="E1035" s="218">
        <v>2</v>
      </c>
      <c r="F1035" s="219">
        <v>0</v>
      </c>
      <c r="G1035" s="220">
        <v>33.5</v>
      </c>
    </row>
    <row r="1036" spans="2:7" ht="12.75" hidden="1">
      <c r="B1036" s="64" t="s">
        <v>2720</v>
      </c>
      <c r="C1036" s="118" t="s">
        <v>6375</v>
      </c>
      <c r="D1036" s="218">
        <v>0</v>
      </c>
      <c r="E1036" s="218">
        <v>1</v>
      </c>
      <c r="F1036" s="219">
        <v>0</v>
      </c>
      <c r="G1036" s="220">
        <v>84</v>
      </c>
    </row>
    <row r="1037" spans="2:7" ht="12.75" hidden="1">
      <c r="B1037" s="64" t="s">
        <v>2720</v>
      </c>
      <c r="C1037" s="118" t="s">
        <v>6376</v>
      </c>
      <c r="D1037" s="218">
        <v>0</v>
      </c>
      <c r="E1037" s="218">
        <v>2</v>
      </c>
      <c r="F1037" s="219">
        <v>0</v>
      </c>
      <c r="G1037" s="220">
        <v>84.5</v>
      </c>
    </row>
    <row r="1038" spans="2:7" ht="12.75" hidden="1">
      <c r="B1038" s="67" t="s">
        <v>2725</v>
      </c>
      <c r="C1038" s="118" t="s">
        <v>6377</v>
      </c>
      <c r="D1038" s="218">
        <v>3</v>
      </c>
      <c r="E1038" s="218">
        <v>162</v>
      </c>
      <c r="F1038" s="219">
        <v>1.8518518518518517E-2</v>
      </c>
      <c r="G1038" s="220">
        <v>9.9876543209876552</v>
      </c>
    </row>
    <row r="1039" spans="2:7" ht="12.75" hidden="1">
      <c r="B1039" s="64" t="s">
        <v>2725</v>
      </c>
      <c r="C1039" s="118" t="s">
        <v>4220</v>
      </c>
      <c r="D1039" s="218">
        <v>0</v>
      </c>
      <c r="E1039" s="218">
        <v>22</v>
      </c>
      <c r="F1039" s="219">
        <v>0</v>
      </c>
      <c r="G1039" s="220">
        <v>72.454545454545453</v>
      </c>
    </row>
    <row r="1040" spans="2:7" ht="12.75" hidden="1">
      <c r="B1040" s="64" t="s">
        <v>2725</v>
      </c>
      <c r="C1040" s="118" t="s">
        <v>6378</v>
      </c>
      <c r="D1040" s="218">
        <v>0</v>
      </c>
      <c r="E1040" s="218">
        <v>9</v>
      </c>
      <c r="F1040" s="219">
        <v>0</v>
      </c>
      <c r="G1040" s="220">
        <v>54.666666666666664</v>
      </c>
    </row>
    <row r="1041" spans="2:7" ht="12.75" hidden="1">
      <c r="B1041" s="64" t="s">
        <v>2725</v>
      </c>
      <c r="C1041" s="118" t="s">
        <v>6379</v>
      </c>
      <c r="D1041" s="218">
        <v>0</v>
      </c>
      <c r="E1041" s="218">
        <v>5</v>
      </c>
      <c r="F1041" s="219">
        <v>0</v>
      </c>
      <c r="G1041" s="220">
        <v>9.1999999999999993</v>
      </c>
    </row>
    <row r="1042" spans="2:7" ht="12.75" hidden="1">
      <c r="B1042" s="64" t="s">
        <v>2725</v>
      </c>
      <c r="C1042" s="118" t="s">
        <v>6380</v>
      </c>
      <c r="D1042" s="218">
        <v>0</v>
      </c>
      <c r="E1042" s="218">
        <v>5</v>
      </c>
      <c r="F1042" s="219">
        <v>0</v>
      </c>
      <c r="G1042" s="220">
        <v>100.6</v>
      </c>
    </row>
    <row r="1043" spans="2:7" ht="12.75" hidden="1">
      <c r="B1043" s="64" t="s">
        <v>2725</v>
      </c>
      <c r="C1043" s="118" t="s">
        <v>6381</v>
      </c>
      <c r="D1043" s="218">
        <v>0</v>
      </c>
      <c r="E1043" s="218">
        <v>1</v>
      </c>
      <c r="F1043" s="219">
        <v>0</v>
      </c>
      <c r="G1043" s="220">
        <v>11</v>
      </c>
    </row>
    <row r="1044" spans="2:7" ht="12.75" hidden="1">
      <c r="B1044" s="64" t="s">
        <v>2725</v>
      </c>
      <c r="C1044" s="118" t="s">
        <v>6382</v>
      </c>
      <c r="D1044" s="218">
        <v>0</v>
      </c>
      <c r="E1044" s="218">
        <v>9</v>
      </c>
      <c r="F1044" s="219">
        <v>0</v>
      </c>
      <c r="G1044" s="220">
        <v>60.111111111111114</v>
      </c>
    </row>
    <row r="1045" spans="2:7" ht="12.75" hidden="1">
      <c r="B1045" s="64" t="s">
        <v>2725</v>
      </c>
      <c r="C1045" s="118" t="s">
        <v>6383</v>
      </c>
      <c r="D1045" s="218">
        <v>0</v>
      </c>
      <c r="E1045" s="218">
        <v>3</v>
      </c>
      <c r="F1045" s="219">
        <v>0</v>
      </c>
      <c r="G1045" s="220">
        <v>81.333333333333329</v>
      </c>
    </row>
    <row r="1046" spans="2:7" ht="12.75" hidden="1">
      <c r="B1046" s="64" t="s">
        <v>2725</v>
      </c>
      <c r="C1046" s="118" t="s">
        <v>6384</v>
      </c>
      <c r="D1046" s="218">
        <v>0</v>
      </c>
      <c r="E1046" s="218">
        <v>4</v>
      </c>
      <c r="F1046" s="219">
        <v>0</v>
      </c>
      <c r="G1046" s="220">
        <v>69.25</v>
      </c>
    </row>
    <row r="1047" spans="2:7" ht="12.75" hidden="1">
      <c r="B1047" s="64" t="s">
        <v>2725</v>
      </c>
      <c r="C1047" s="118" t="s">
        <v>6385</v>
      </c>
      <c r="D1047" s="218">
        <v>0</v>
      </c>
      <c r="E1047" s="218">
        <v>1</v>
      </c>
      <c r="F1047" s="219">
        <v>0</v>
      </c>
      <c r="G1047" s="220">
        <v>6</v>
      </c>
    </row>
    <row r="1048" spans="2:7" ht="12.75" hidden="1">
      <c r="B1048" s="64" t="s">
        <v>2725</v>
      </c>
      <c r="C1048" s="118" t="s">
        <v>6386</v>
      </c>
      <c r="D1048" s="218">
        <v>0</v>
      </c>
      <c r="E1048" s="218">
        <v>13</v>
      </c>
      <c r="F1048" s="219">
        <v>0</v>
      </c>
      <c r="G1048" s="220">
        <v>28.615384615384617</v>
      </c>
    </row>
    <row r="1049" spans="2:7" ht="12.75" hidden="1">
      <c r="B1049" s="64" t="s">
        <v>2725</v>
      </c>
      <c r="C1049" s="118" t="s">
        <v>6387</v>
      </c>
      <c r="D1049" s="218">
        <v>0</v>
      </c>
      <c r="E1049" s="218">
        <v>29</v>
      </c>
      <c r="F1049" s="219">
        <v>0</v>
      </c>
      <c r="G1049" s="220">
        <v>9.2413793103448274</v>
      </c>
    </row>
    <row r="1050" spans="2:7" ht="12.75" hidden="1">
      <c r="B1050" s="64" t="s">
        <v>2725</v>
      </c>
      <c r="C1050" s="118" t="s">
        <v>6388</v>
      </c>
      <c r="D1050" s="218">
        <v>0</v>
      </c>
      <c r="E1050" s="218">
        <v>17</v>
      </c>
      <c r="F1050" s="219">
        <v>0</v>
      </c>
      <c r="G1050" s="220">
        <v>76.411764705882348</v>
      </c>
    </row>
    <row r="1051" spans="2:7" ht="12.75" hidden="1">
      <c r="B1051" s="64" t="s">
        <v>2725</v>
      </c>
      <c r="C1051" s="118" t="s">
        <v>6389</v>
      </c>
      <c r="D1051" s="218">
        <v>0</v>
      </c>
      <c r="E1051" s="218">
        <v>3</v>
      </c>
      <c r="F1051" s="219">
        <v>0</v>
      </c>
      <c r="G1051" s="220">
        <v>65.333333333333329</v>
      </c>
    </row>
    <row r="1052" spans="2:7" ht="12.75" hidden="1">
      <c r="B1052" s="64" t="s">
        <v>2725</v>
      </c>
      <c r="C1052" s="118" t="s">
        <v>6390</v>
      </c>
      <c r="D1052" s="218">
        <v>0</v>
      </c>
      <c r="E1052" s="218">
        <v>3</v>
      </c>
      <c r="F1052" s="219">
        <v>0</v>
      </c>
      <c r="G1052" s="220">
        <v>48.666666666666664</v>
      </c>
    </row>
    <row r="1053" spans="2:7" ht="12.75" hidden="1">
      <c r="B1053" s="64" t="s">
        <v>2725</v>
      </c>
      <c r="C1053" s="118" t="s">
        <v>3923</v>
      </c>
      <c r="D1053" s="218">
        <v>0</v>
      </c>
      <c r="E1053" s="218">
        <v>165</v>
      </c>
      <c r="F1053" s="219">
        <v>0</v>
      </c>
      <c r="G1053" s="220">
        <v>75.024242424242431</v>
      </c>
    </row>
    <row r="1054" spans="2:7" ht="12.75" hidden="1">
      <c r="B1054" s="64" t="s">
        <v>2725</v>
      </c>
      <c r="C1054" s="118" t="s">
        <v>6391</v>
      </c>
      <c r="D1054" s="218">
        <v>0</v>
      </c>
      <c r="E1054" s="218">
        <v>1</v>
      </c>
      <c r="F1054" s="219">
        <v>0</v>
      </c>
      <c r="G1054" s="220">
        <v>72</v>
      </c>
    </row>
    <row r="1055" spans="2:7" ht="12.75" hidden="1">
      <c r="B1055" s="64" t="s">
        <v>2725</v>
      </c>
      <c r="C1055" s="118" t="s">
        <v>6392</v>
      </c>
      <c r="D1055" s="218">
        <v>0</v>
      </c>
      <c r="E1055" s="218">
        <v>79</v>
      </c>
      <c r="F1055" s="219">
        <v>0</v>
      </c>
      <c r="G1055" s="220">
        <v>15.012658227848101</v>
      </c>
    </row>
    <row r="1056" spans="2:7" ht="12.75" hidden="1">
      <c r="B1056" s="64" t="s">
        <v>2725</v>
      </c>
      <c r="C1056" s="118" t="s">
        <v>6393</v>
      </c>
      <c r="D1056" s="218">
        <v>0</v>
      </c>
      <c r="E1056" s="218">
        <v>6</v>
      </c>
      <c r="F1056" s="219">
        <v>0</v>
      </c>
      <c r="G1056" s="220">
        <v>8.6666666666666679</v>
      </c>
    </row>
    <row r="1057" spans="2:7" ht="12.75" hidden="1">
      <c r="B1057" s="64" t="s">
        <v>2725</v>
      </c>
      <c r="C1057" s="118" t="s">
        <v>6394</v>
      </c>
      <c r="D1057" s="218">
        <v>0</v>
      </c>
      <c r="E1057" s="218">
        <v>16</v>
      </c>
      <c r="F1057" s="219">
        <v>0</v>
      </c>
      <c r="G1057" s="220">
        <v>9.1875</v>
      </c>
    </row>
    <row r="1058" spans="2:7" ht="12.75" hidden="1">
      <c r="B1058" s="64" t="s">
        <v>2725</v>
      </c>
      <c r="C1058" s="118" t="s">
        <v>6395</v>
      </c>
      <c r="D1058" s="218">
        <v>0</v>
      </c>
      <c r="E1058" s="218">
        <v>8</v>
      </c>
      <c r="F1058" s="219">
        <v>0</v>
      </c>
      <c r="G1058" s="220">
        <v>79</v>
      </c>
    </row>
    <row r="1059" spans="2:7" ht="12.75" hidden="1">
      <c r="B1059" s="64" t="s">
        <v>2725</v>
      </c>
      <c r="C1059" s="118" t="s">
        <v>4945</v>
      </c>
      <c r="D1059" s="218">
        <v>0</v>
      </c>
      <c r="E1059" s="218">
        <v>2</v>
      </c>
      <c r="F1059" s="219">
        <v>0</v>
      </c>
      <c r="G1059" s="220">
        <v>87.5</v>
      </c>
    </row>
    <row r="1060" spans="2:7" ht="12.75" hidden="1">
      <c r="B1060" s="64" t="s">
        <v>2725</v>
      </c>
      <c r="C1060" s="118" t="s">
        <v>6396</v>
      </c>
      <c r="D1060" s="218">
        <v>0</v>
      </c>
      <c r="E1060" s="218">
        <v>1</v>
      </c>
      <c r="F1060" s="219">
        <v>0</v>
      </c>
      <c r="G1060" s="220">
        <v>11</v>
      </c>
    </row>
    <row r="1061" spans="2:7" ht="12.75" hidden="1">
      <c r="B1061" s="64" t="s">
        <v>2725</v>
      </c>
      <c r="C1061" s="118" t="s">
        <v>6397</v>
      </c>
      <c r="D1061" s="218">
        <v>0</v>
      </c>
      <c r="E1061" s="218">
        <v>3</v>
      </c>
      <c r="F1061" s="219">
        <v>0</v>
      </c>
      <c r="G1061" s="220">
        <v>99.333333333333329</v>
      </c>
    </row>
    <row r="1062" spans="2:7" ht="12.75" hidden="1">
      <c r="B1062" s="64" t="s">
        <v>493</v>
      </c>
      <c r="C1062" s="118" t="s">
        <v>6398</v>
      </c>
      <c r="D1062" s="218">
        <v>0</v>
      </c>
      <c r="E1062" s="218">
        <v>1</v>
      </c>
      <c r="F1062" s="219">
        <v>0</v>
      </c>
      <c r="G1062" s="220">
        <v>10</v>
      </c>
    </row>
    <row r="1063" spans="2:7" ht="12.75" hidden="1"/>
    <row r="1064" spans="2:7" ht="12.75" hidden="1"/>
    <row r="1065" spans="2:7" ht="12.75" hidden="1"/>
    <row r="1066" spans="2:7" ht="12.75" hidden="1"/>
    <row r="1067" spans="2:7" ht="12.75" hidden="1"/>
    <row r="1068" spans="2:7" ht="12.75" hidden="1"/>
    <row r="1069" spans="2:7" ht="12.75" hidden="1">
      <c r="B1069" s="64" t="s">
        <v>937</v>
      </c>
      <c r="C1069" s="118" t="s">
        <v>6362</v>
      </c>
      <c r="D1069" s="218">
        <v>0</v>
      </c>
      <c r="E1069" s="218">
        <v>1</v>
      </c>
      <c r="F1069" s="219">
        <v>0</v>
      </c>
      <c r="G1069" s="220">
        <v>7</v>
      </c>
    </row>
    <row r="1070" spans="2:7" ht="12.75" hidden="1">
      <c r="B1070" s="64" t="s">
        <v>937</v>
      </c>
      <c r="C1070" s="118" t="s">
        <v>4214</v>
      </c>
      <c r="D1070" s="218">
        <v>0</v>
      </c>
      <c r="E1070" s="218">
        <v>76</v>
      </c>
      <c r="F1070" s="219">
        <v>0</v>
      </c>
      <c r="G1070" s="220">
        <v>39.960526315789473</v>
      </c>
    </row>
    <row r="1071" spans="2:7" ht="12.75" hidden="1">
      <c r="B1071" s="64" t="s">
        <v>937</v>
      </c>
      <c r="C1071" s="118" t="s">
        <v>4215</v>
      </c>
      <c r="D1071" s="218">
        <v>0</v>
      </c>
      <c r="E1071" s="218">
        <v>2</v>
      </c>
      <c r="F1071" s="219">
        <v>0</v>
      </c>
      <c r="G1071" s="220">
        <v>18.5</v>
      </c>
    </row>
    <row r="1072" spans="2:7" ht="12.75" hidden="1">
      <c r="B1072" s="64" t="s">
        <v>937</v>
      </c>
      <c r="C1072" s="118" t="s">
        <v>4216</v>
      </c>
      <c r="D1072" s="218">
        <v>0</v>
      </c>
      <c r="E1072" s="218">
        <v>1</v>
      </c>
      <c r="F1072" s="219">
        <v>0</v>
      </c>
      <c r="G1072" s="220">
        <v>16</v>
      </c>
    </row>
    <row r="1073" spans="2:7" ht="12.75" hidden="1">
      <c r="B1073" s="64" t="s">
        <v>937</v>
      </c>
      <c r="C1073" s="118" t="s">
        <v>6399</v>
      </c>
      <c r="D1073" s="218">
        <v>0</v>
      </c>
      <c r="E1073" s="218">
        <v>3</v>
      </c>
      <c r="F1073" s="219">
        <v>0</v>
      </c>
      <c r="G1073" s="220">
        <v>49.666666666666664</v>
      </c>
    </row>
    <row r="1074" spans="2:7" ht="12.75" hidden="1">
      <c r="B1074" s="64" t="s">
        <v>937</v>
      </c>
      <c r="C1074" s="118" t="s">
        <v>6400</v>
      </c>
      <c r="D1074" s="218">
        <v>0</v>
      </c>
      <c r="E1074" s="218">
        <v>2</v>
      </c>
      <c r="F1074" s="219">
        <v>0</v>
      </c>
      <c r="G1074" s="220">
        <v>24.5</v>
      </c>
    </row>
    <row r="1075" spans="2:7" ht="12.75" hidden="1">
      <c r="B1075" s="64" t="s">
        <v>937</v>
      </c>
      <c r="C1075" s="118" t="s">
        <v>5935</v>
      </c>
      <c r="D1075" s="218">
        <v>0</v>
      </c>
      <c r="E1075" s="218">
        <v>1</v>
      </c>
      <c r="F1075" s="219">
        <v>0</v>
      </c>
      <c r="G1075" s="220">
        <v>86</v>
      </c>
    </row>
    <row r="1076" spans="2:7" ht="12.75" hidden="1">
      <c r="B1076" s="64" t="s">
        <v>937</v>
      </c>
      <c r="C1076" s="118" t="s">
        <v>6401</v>
      </c>
      <c r="D1076" s="218">
        <v>0</v>
      </c>
      <c r="E1076" s="218">
        <v>1</v>
      </c>
      <c r="F1076" s="219">
        <v>0</v>
      </c>
      <c r="G1076" s="220">
        <v>3</v>
      </c>
    </row>
    <row r="1077" spans="2:7" ht="12.75" hidden="1">
      <c r="B1077" s="64" t="s">
        <v>937</v>
      </c>
      <c r="C1077" s="118" t="s">
        <v>6402</v>
      </c>
      <c r="D1077" s="218">
        <v>0</v>
      </c>
      <c r="E1077" s="218">
        <v>1</v>
      </c>
      <c r="F1077" s="219">
        <v>0</v>
      </c>
      <c r="G1077" s="220">
        <v>29</v>
      </c>
    </row>
    <row r="1078" spans="2:7" ht="12.75" hidden="1">
      <c r="B1078" s="64" t="s">
        <v>937</v>
      </c>
      <c r="C1078" s="118" t="s">
        <v>6361</v>
      </c>
      <c r="D1078" s="218">
        <v>0</v>
      </c>
      <c r="E1078" s="218">
        <v>1</v>
      </c>
      <c r="F1078" s="219">
        <v>0</v>
      </c>
      <c r="G1078" s="220">
        <v>48</v>
      </c>
    </row>
    <row r="1079" spans="2:7" ht="12.75" hidden="1">
      <c r="B1079" s="64" t="s">
        <v>1054</v>
      </c>
      <c r="C1079" s="118" t="s">
        <v>6403</v>
      </c>
      <c r="D1079" s="218">
        <v>0</v>
      </c>
      <c r="E1079" s="218">
        <v>2</v>
      </c>
      <c r="F1079" s="219">
        <v>0</v>
      </c>
      <c r="G1079" s="220">
        <v>16</v>
      </c>
    </row>
    <row r="1080" spans="2:7" ht="12.75" hidden="1">
      <c r="B1080" s="64" t="s">
        <v>1054</v>
      </c>
      <c r="C1080" s="118" t="s">
        <v>6404</v>
      </c>
      <c r="D1080" s="218">
        <v>0</v>
      </c>
      <c r="E1080" s="218">
        <v>1</v>
      </c>
      <c r="F1080" s="219">
        <v>0</v>
      </c>
      <c r="G1080" s="220">
        <v>61</v>
      </c>
    </row>
    <row r="1081" spans="2:7" ht="12.75" hidden="1">
      <c r="B1081" s="64" t="s">
        <v>1054</v>
      </c>
      <c r="C1081" s="118" t="s">
        <v>6405</v>
      </c>
      <c r="D1081" s="218">
        <v>0</v>
      </c>
      <c r="E1081" s="218">
        <v>1</v>
      </c>
      <c r="F1081" s="219">
        <v>0</v>
      </c>
      <c r="G1081" s="220">
        <v>10</v>
      </c>
    </row>
    <row r="1082" spans="2:7" ht="12.75" hidden="1">
      <c r="B1082" s="64" t="s">
        <v>529</v>
      </c>
      <c r="C1082" s="118" t="s">
        <v>6406</v>
      </c>
      <c r="D1082" s="218">
        <v>0</v>
      </c>
      <c r="E1082" s="218">
        <v>2</v>
      </c>
      <c r="F1082" s="219">
        <v>0</v>
      </c>
      <c r="G1082" s="220">
        <v>11</v>
      </c>
    </row>
    <row r="1083" spans="2:7" ht="12.75" hidden="1">
      <c r="B1083" s="64" t="s">
        <v>529</v>
      </c>
      <c r="C1083" s="118" t="s">
        <v>6407</v>
      </c>
      <c r="D1083" s="218">
        <v>0</v>
      </c>
      <c r="E1083" s="218">
        <v>16</v>
      </c>
      <c r="F1083" s="219">
        <v>0</v>
      </c>
      <c r="G1083" s="220">
        <v>18.5625</v>
      </c>
    </row>
    <row r="1084" spans="2:7" ht="12.75" hidden="1">
      <c r="B1084" s="64" t="s">
        <v>529</v>
      </c>
      <c r="C1084" s="118" t="s">
        <v>6408</v>
      </c>
      <c r="D1084" s="218">
        <v>0</v>
      </c>
      <c r="E1084" s="218">
        <v>75</v>
      </c>
      <c r="F1084" s="219">
        <v>0</v>
      </c>
      <c r="G1084" s="220">
        <v>10.88</v>
      </c>
    </row>
    <row r="1085" spans="2:7" ht="12.75" hidden="1">
      <c r="B1085" s="64" t="s">
        <v>1010</v>
      </c>
      <c r="C1085" s="118" t="s">
        <v>4389</v>
      </c>
      <c r="D1085" s="218">
        <v>0</v>
      </c>
      <c r="E1085" s="218">
        <v>3</v>
      </c>
      <c r="F1085" s="219">
        <v>0</v>
      </c>
      <c r="G1085" s="220">
        <v>26</v>
      </c>
    </row>
    <row r="1086" spans="2:7" ht="12.75" hidden="1">
      <c r="B1086" s="64" t="s">
        <v>1010</v>
      </c>
      <c r="C1086" s="118" t="s">
        <v>6409</v>
      </c>
      <c r="D1086" s="218">
        <v>0</v>
      </c>
      <c r="E1086" s="218">
        <v>2</v>
      </c>
      <c r="F1086" s="219">
        <v>0</v>
      </c>
      <c r="G1086" s="220">
        <v>82</v>
      </c>
    </row>
    <row r="1087" spans="2:7" ht="12.75" hidden="1">
      <c r="B1087" s="64" t="s">
        <v>1010</v>
      </c>
      <c r="C1087" s="118" t="s">
        <v>163</v>
      </c>
      <c r="D1087" s="218">
        <v>0</v>
      </c>
      <c r="E1087" s="218">
        <v>12</v>
      </c>
      <c r="F1087" s="219">
        <v>0</v>
      </c>
      <c r="G1087" s="220">
        <v>59</v>
      </c>
    </row>
    <row r="1088" spans="2:7" ht="12.75" hidden="1">
      <c r="B1088" s="64" t="s">
        <v>1010</v>
      </c>
      <c r="C1088" s="118" t="s">
        <v>92</v>
      </c>
      <c r="D1088" s="218">
        <v>0</v>
      </c>
      <c r="E1088" s="218">
        <v>1</v>
      </c>
      <c r="F1088" s="219">
        <v>0</v>
      </c>
      <c r="G1088" s="220">
        <v>58</v>
      </c>
    </row>
    <row r="1089" spans="2:7" ht="12.75" hidden="1">
      <c r="B1089" s="64" t="s">
        <v>853</v>
      </c>
      <c r="C1089" s="118" t="s">
        <v>6410</v>
      </c>
      <c r="D1089" s="218">
        <v>0</v>
      </c>
      <c r="E1089" s="218">
        <v>1</v>
      </c>
      <c r="F1089" s="219">
        <v>0</v>
      </c>
      <c r="G1089" s="220">
        <v>9</v>
      </c>
    </row>
    <row r="1090" spans="2:7" ht="12.75" hidden="1">
      <c r="B1090" s="64" t="s">
        <v>853</v>
      </c>
      <c r="C1090" s="118" t="s">
        <v>6411</v>
      </c>
      <c r="D1090" s="218">
        <v>0</v>
      </c>
      <c r="E1090" s="218">
        <v>3</v>
      </c>
      <c r="F1090" s="219">
        <v>0</v>
      </c>
      <c r="G1090" s="220">
        <v>57.666666666666664</v>
      </c>
    </row>
    <row r="1091" spans="2:7" ht="12.75" hidden="1">
      <c r="B1091" s="64" t="s">
        <v>853</v>
      </c>
      <c r="C1091" s="118" t="s">
        <v>6412</v>
      </c>
      <c r="D1091" s="218">
        <v>0</v>
      </c>
      <c r="E1091" s="218">
        <v>1</v>
      </c>
      <c r="F1091" s="219">
        <v>0</v>
      </c>
      <c r="G1091" s="220">
        <v>20</v>
      </c>
    </row>
    <row r="1092" spans="2:7" ht="12.75" hidden="1">
      <c r="B1092" s="64" t="s">
        <v>925</v>
      </c>
      <c r="C1092" s="118" t="s">
        <v>6413</v>
      </c>
      <c r="D1092" s="218">
        <v>0</v>
      </c>
      <c r="E1092" s="218">
        <v>5</v>
      </c>
      <c r="F1092" s="219">
        <v>0</v>
      </c>
      <c r="G1092" s="220">
        <v>32.6</v>
      </c>
    </row>
    <row r="1093" spans="2:7" ht="12.75" hidden="1">
      <c r="B1093" s="64" t="s">
        <v>925</v>
      </c>
      <c r="C1093" s="118" t="s">
        <v>6414</v>
      </c>
      <c r="D1093" s="218">
        <v>0</v>
      </c>
      <c r="E1093" s="218">
        <v>1</v>
      </c>
      <c r="F1093" s="219">
        <v>0</v>
      </c>
      <c r="G1093" s="220">
        <v>49</v>
      </c>
    </row>
    <row r="1094" spans="2:7" ht="12.75" hidden="1">
      <c r="B1094" s="64" t="s">
        <v>925</v>
      </c>
      <c r="C1094" s="118" t="s">
        <v>72</v>
      </c>
      <c r="D1094" s="218">
        <v>0</v>
      </c>
      <c r="E1094" s="218">
        <v>9</v>
      </c>
      <c r="F1094" s="219">
        <v>0</v>
      </c>
      <c r="G1094" s="220">
        <v>44.222222222222221</v>
      </c>
    </row>
    <row r="1095" spans="2:7" ht="12.75" hidden="1">
      <c r="B1095" s="64" t="s">
        <v>925</v>
      </c>
      <c r="C1095" s="118" t="s">
        <v>3977</v>
      </c>
      <c r="D1095" s="218">
        <v>0</v>
      </c>
      <c r="E1095" s="218">
        <v>3</v>
      </c>
      <c r="F1095" s="219">
        <v>0</v>
      </c>
      <c r="G1095" s="220">
        <v>10.333333333333334</v>
      </c>
    </row>
    <row r="1096" spans="2:7" ht="12.75" hidden="1">
      <c r="B1096" s="64" t="s">
        <v>925</v>
      </c>
      <c r="C1096" s="118" t="s">
        <v>85</v>
      </c>
      <c r="D1096" s="218">
        <v>0</v>
      </c>
      <c r="E1096" s="218">
        <v>4</v>
      </c>
      <c r="F1096" s="219">
        <v>0</v>
      </c>
      <c r="G1096" s="220">
        <v>47</v>
      </c>
    </row>
    <row r="1097" spans="2:7" ht="12.75" hidden="1">
      <c r="B1097" s="64" t="s">
        <v>925</v>
      </c>
      <c r="C1097" s="118" t="s">
        <v>106</v>
      </c>
      <c r="D1097" s="218">
        <v>0</v>
      </c>
      <c r="E1097" s="218">
        <v>1</v>
      </c>
      <c r="F1097" s="219">
        <v>0</v>
      </c>
      <c r="G1097" s="220">
        <v>46</v>
      </c>
    </row>
    <row r="1098" spans="2:7" ht="12.75" hidden="1">
      <c r="B1098" s="64" t="s">
        <v>925</v>
      </c>
      <c r="C1098" s="118" t="s">
        <v>127</v>
      </c>
      <c r="D1098" s="218">
        <v>0</v>
      </c>
      <c r="E1098" s="218">
        <v>4</v>
      </c>
      <c r="F1098" s="219">
        <v>0</v>
      </c>
      <c r="G1098" s="220">
        <v>74</v>
      </c>
    </row>
    <row r="1099" spans="2:7" ht="12.75" hidden="1">
      <c r="B1099" s="64" t="s">
        <v>925</v>
      </c>
      <c r="C1099" s="118" t="s">
        <v>6415</v>
      </c>
      <c r="D1099" s="218">
        <v>0</v>
      </c>
      <c r="E1099" s="218">
        <v>1</v>
      </c>
      <c r="F1099" s="219">
        <v>0</v>
      </c>
      <c r="G1099" s="220">
        <v>69</v>
      </c>
    </row>
    <row r="1100" spans="2:7" ht="12.75" hidden="1">
      <c r="B1100" s="64" t="s">
        <v>325</v>
      </c>
      <c r="C1100" s="118" t="s">
        <v>5942</v>
      </c>
      <c r="D1100" s="218">
        <v>0</v>
      </c>
      <c r="E1100" s="218">
        <v>1</v>
      </c>
      <c r="F1100" s="219">
        <v>0</v>
      </c>
      <c r="G1100" s="220">
        <v>4</v>
      </c>
    </row>
    <row r="1101" spans="2:7" ht="12.75" hidden="1">
      <c r="B1101" s="64" t="s">
        <v>325</v>
      </c>
      <c r="C1101" s="118" t="s">
        <v>5939</v>
      </c>
      <c r="D1101" s="218">
        <v>0</v>
      </c>
      <c r="E1101" s="218">
        <v>5</v>
      </c>
      <c r="F1101" s="219">
        <v>0</v>
      </c>
      <c r="G1101" s="220">
        <v>5.2</v>
      </c>
    </row>
    <row r="1102" spans="2:7" ht="12.75" hidden="1">
      <c r="B1102" s="64" t="s">
        <v>325</v>
      </c>
      <c r="C1102" s="118" t="s">
        <v>5944</v>
      </c>
      <c r="D1102" s="218">
        <v>0</v>
      </c>
      <c r="E1102" s="218">
        <v>2</v>
      </c>
      <c r="F1102" s="219">
        <v>0</v>
      </c>
      <c r="G1102" s="220">
        <v>7</v>
      </c>
    </row>
    <row r="1103" spans="2:7" ht="12.75" hidden="1">
      <c r="B1103" s="64" t="s">
        <v>325</v>
      </c>
      <c r="C1103" s="118" t="s">
        <v>5945</v>
      </c>
      <c r="D1103" s="218">
        <v>0</v>
      </c>
      <c r="E1103" s="218">
        <v>3</v>
      </c>
      <c r="F1103" s="219">
        <v>0</v>
      </c>
      <c r="G1103" s="220">
        <v>5</v>
      </c>
    </row>
    <row r="1104" spans="2:7" ht="12.75" hidden="1">
      <c r="B1104" s="64" t="s">
        <v>325</v>
      </c>
      <c r="C1104" s="118" t="s">
        <v>4122</v>
      </c>
      <c r="D1104" s="218">
        <v>0</v>
      </c>
      <c r="E1104" s="218">
        <v>2</v>
      </c>
      <c r="F1104" s="219">
        <v>0</v>
      </c>
      <c r="G1104" s="220">
        <v>1</v>
      </c>
    </row>
    <row r="1105" spans="2:7" ht="12.75" hidden="1">
      <c r="B1105" s="64" t="s">
        <v>325</v>
      </c>
      <c r="C1105" s="118" t="s">
        <v>5934</v>
      </c>
      <c r="D1105" s="218">
        <v>0</v>
      </c>
      <c r="E1105" s="218">
        <v>15</v>
      </c>
      <c r="F1105" s="219">
        <v>0</v>
      </c>
      <c r="G1105" s="220">
        <v>1</v>
      </c>
    </row>
    <row r="1106" spans="2:7" ht="12.75" hidden="1">
      <c r="B1106" s="64" t="s">
        <v>325</v>
      </c>
      <c r="C1106" s="118" t="s">
        <v>5935</v>
      </c>
      <c r="D1106" s="218">
        <v>0</v>
      </c>
      <c r="E1106" s="218">
        <v>65</v>
      </c>
      <c r="F1106" s="219">
        <v>0</v>
      </c>
      <c r="G1106" s="220">
        <v>4.8461538461538467</v>
      </c>
    </row>
    <row r="1107" spans="2:7" ht="12.75" hidden="1">
      <c r="B1107" s="64" t="s">
        <v>325</v>
      </c>
      <c r="C1107" s="118" t="s">
        <v>5936</v>
      </c>
      <c r="D1107" s="218">
        <v>0</v>
      </c>
      <c r="E1107" s="218">
        <v>41</v>
      </c>
      <c r="F1107" s="219">
        <v>0</v>
      </c>
      <c r="G1107" s="220">
        <v>4.6341463414634152</v>
      </c>
    </row>
    <row r="1108" spans="2:7" ht="12.75" hidden="1">
      <c r="B1108" s="64" t="s">
        <v>325</v>
      </c>
      <c r="C1108" s="118" t="s">
        <v>6416</v>
      </c>
      <c r="D1108" s="218">
        <v>0</v>
      </c>
      <c r="E1108" s="218">
        <v>1</v>
      </c>
      <c r="F1108" s="219">
        <v>0</v>
      </c>
      <c r="G1108" s="220">
        <v>92</v>
      </c>
    </row>
    <row r="1109" spans="2:7" ht="12.75" hidden="1">
      <c r="B1109" s="64" t="s">
        <v>451</v>
      </c>
      <c r="C1109" s="118" t="s">
        <v>5939</v>
      </c>
      <c r="D1109" s="218">
        <v>0</v>
      </c>
      <c r="E1109" s="218">
        <v>5</v>
      </c>
      <c r="F1109" s="219">
        <v>0</v>
      </c>
      <c r="G1109" s="220">
        <v>1</v>
      </c>
    </row>
    <row r="1110" spans="2:7" ht="12.75" hidden="1">
      <c r="B1110" s="64" t="s">
        <v>1430</v>
      </c>
      <c r="C1110" s="118" t="s">
        <v>4635</v>
      </c>
      <c r="D1110" s="218">
        <v>1</v>
      </c>
      <c r="E1110" s="218">
        <v>76</v>
      </c>
      <c r="F1110" s="219">
        <v>1.3157894736842105E-2</v>
      </c>
      <c r="G1110" s="220">
        <v>39.75</v>
      </c>
    </row>
    <row r="1111" spans="2:7" ht="12.75" hidden="1">
      <c r="B1111" s="64" t="s">
        <v>1430</v>
      </c>
      <c r="C1111" s="118" t="s">
        <v>6417</v>
      </c>
      <c r="D1111" s="218">
        <v>0</v>
      </c>
      <c r="E1111" s="218">
        <v>6</v>
      </c>
      <c r="F1111" s="219">
        <v>0</v>
      </c>
      <c r="G1111" s="220">
        <v>10.833333333333334</v>
      </c>
    </row>
    <row r="1112" spans="2:7" ht="12.75" hidden="1">
      <c r="B1112" s="64" t="s">
        <v>1430</v>
      </c>
      <c r="C1112" s="118" t="s">
        <v>6418</v>
      </c>
      <c r="D1112" s="218">
        <v>0</v>
      </c>
      <c r="E1112" s="218">
        <v>6</v>
      </c>
      <c r="F1112" s="219">
        <v>0</v>
      </c>
      <c r="G1112" s="220">
        <v>10.833333333333334</v>
      </c>
    </row>
    <row r="1113" spans="2:7" ht="12.75" hidden="1">
      <c r="B1113" s="64" t="s">
        <v>1430</v>
      </c>
      <c r="C1113" s="118" t="s">
        <v>6419</v>
      </c>
      <c r="D1113" s="218">
        <v>0</v>
      </c>
      <c r="E1113" s="218">
        <v>1</v>
      </c>
      <c r="F1113" s="219">
        <v>0</v>
      </c>
      <c r="G1113" s="220">
        <v>97</v>
      </c>
    </row>
    <row r="1114" spans="2:7" ht="12.75" hidden="1">
      <c r="B1114" s="64" t="s">
        <v>1430</v>
      </c>
      <c r="C1114" s="118" t="s">
        <v>6420</v>
      </c>
      <c r="D1114" s="218">
        <v>0</v>
      </c>
      <c r="E1114" s="218">
        <v>1</v>
      </c>
      <c r="F1114" s="219">
        <v>0</v>
      </c>
      <c r="G1114" s="220">
        <v>39</v>
      </c>
    </row>
    <row r="1115" spans="2:7" ht="12.75" hidden="1">
      <c r="B1115" s="64" t="s">
        <v>1430</v>
      </c>
      <c r="C1115" s="118" t="s">
        <v>6421</v>
      </c>
      <c r="D1115" s="218">
        <v>0</v>
      </c>
      <c r="E1115" s="218">
        <v>1</v>
      </c>
      <c r="F1115" s="219">
        <v>0</v>
      </c>
      <c r="G1115" s="220">
        <v>40</v>
      </c>
    </row>
    <row r="1116" spans="2:7" ht="12.75" hidden="1">
      <c r="B1116" s="64" t="s">
        <v>1430</v>
      </c>
      <c r="C1116" s="118" t="s">
        <v>6422</v>
      </c>
      <c r="D1116" s="218">
        <v>0</v>
      </c>
      <c r="E1116" s="218">
        <v>8</v>
      </c>
      <c r="F1116" s="219">
        <v>0</v>
      </c>
      <c r="G1116" s="220">
        <v>59</v>
      </c>
    </row>
    <row r="1117" spans="2:7" ht="12.75" hidden="1">
      <c r="B1117" s="64" t="s">
        <v>1430</v>
      </c>
      <c r="C1117" s="118" t="s">
        <v>6423</v>
      </c>
      <c r="D1117" s="218">
        <v>0</v>
      </c>
      <c r="E1117" s="218">
        <v>1</v>
      </c>
      <c r="F1117" s="219">
        <v>0</v>
      </c>
      <c r="G1117" s="220">
        <v>46</v>
      </c>
    </row>
    <row r="1118" spans="2:7" ht="12.75" hidden="1">
      <c r="B1118" s="64" t="s">
        <v>1430</v>
      </c>
      <c r="C1118" s="118" t="s">
        <v>6424</v>
      </c>
      <c r="D1118" s="218">
        <v>0</v>
      </c>
      <c r="E1118" s="218">
        <v>4</v>
      </c>
      <c r="F1118" s="219">
        <v>0</v>
      </c>
      <c r="G1118" s="220">
        <v>40</v>
      </c>
    </row>
    <row r="1119" spans="2:7" ht="12.75" hidden="1">
      <c r="B1119" s="64" t="s">
        <v>1430</v>
      </c>
      <c r="C1119" s="118" t="s">
        <v>6425</v>
      </c>
      <c r="D1119" s="218">
        <v>0</v>
      </c>
      <c r="E1119" s="218">
        <v>1</v>
      </c>
      <c r="F1119" s="219">
        <v>0</v>
      </c>
      <c r="G1119" s="220">
        <v>97</v>
      </c>
    </row>
    <row r="1120" spans="2:7" ht="12.75" hidden="1">
      <c r="B1120" s="64" t="s">
        <v>1430</v>
      </c>
      <c r="C1120" s="118" t="s">
        <v>6426</v>
      </c>
      <c r="D1120" s="218">
        <v>0</v>
      </c>
      <c r="E1120" s="218">
        <v>2</v>
      </c>
      <c r="F1120" s="219">
        <v>0</v>
      </c>
      <c r="G1120" s="220">
        <v>51.5</v>
      </c>
    </row>
    <row r="1121" spans="2:7" ht="12.75" hidden="1">
      <c r="B1121" s="64" t="s">
        <v>1430</v>
      </c>
      <c r="C1121" s="118" t="s">
        <v>6427</v>
      </c>
      <c r="D1121" s="218">
        <v>0</v>
      </c>
      <c r="E1121" s="218">
        <v>5</v>
      </c>
      <c r="F1121" s="219">
        <v>0</v>
      </c>
      <c r="G1121" s="220">
        <v>91</v>
      </c>
    </row>
    <row r="1122" spans="2:7" ht="12.75" hidden="1">
      <c r="B1122" s="64" t="s">
        <v>1430</v>
      </c>
      <c r="C1122" s="118" t="s">
        <v>6428</v>
      </c>
      <c r="D1122" s="218">
        <v>0</v>
      </c>
      <c r="E1122" s="218">
        <v>4</v>
      </c>
      <c r="F1122" s="219">
        <v>0</v>
      </c>
      <c r="G1122" s="220">
        <v>78.5</v>
      </c>
    </row>
    <row r="1123" spans="2:7" ht="12.75" hidden="1">
      <c r="B1123" s="64" t="s">
        <v>1430</v>
      </c>
      <c r="C1123" s="118" t="s">
        <v>6429</v>
      </c>
      <c r="D1123" s="218">
        <v>0</v>
      </c>
      <c r="E1123" s="218">
        <v>40</v>
      </c>
      <c r="F1123" s="219">
        <v>0</v>
      </c>
      <c r="G1123" s="220">
        <v>27.375</v>
      </c>
    </row>
    <row r="1124" spans="2:7" ht="12.75" hidden="1">
      <c r="B1124" s="64" t="s">
        <v>1430</v>
      </c>
      <c r="C1124" s="118" t="s">
        <v>6430</v>
      </c>
      <c r="D1124" s="218">
        <v>0</v>
      </c>
      <c r="E1124" s="218">
        <v>39</v>
      </c>
      <c r="F1124" s="219">
        <v>0</v>
      </c>
      <c r="G1124" s="220">
        <v>28.717948717948719</v>
      </c>
    </row>
    <row r="1125" spans="2:7" ht="12.75" hidden="1">
      <c r="B1125" s="64" t="s">
        <v>1430</v>
      </c>
      <c r="C1125" s="118" t="s">
        <v>6431</v>
      </c>
      <c r="D1125" s="218">
        <v>0</v>
      </c>
      <c r="E1125" s="218">
        <v>2</v>
      </c>
      <c r="F1125" s="219">
        <v>0</v>
      </c>
      <c r="G1125" s="220">
        <v>74.5</v>
      </c>
    </row>
    <row r="1126" spans="2:7" ht="12.75" hidden="1">
      <c r="B1126" s="64" t="s">
        <v>1430</v>
      </c>
      <c r="C1126" s="118" t="s">
        <v>6432</v>
      </c>
      <c r="D1126" s="218">
        <v>0</v>
      </c>
      <c r="E1126" s="218">
        <v>44</v>
      </c>
      <c r="F1126" s="219">
        <v>0</v>
      </c>
      <c r="G1126" s="220">
        <v>22.59090909090909</v>
      </c>
    </row>
    <row r="1127" spans="2:7" ht="12.75" hidden="1">
      <c r="B1127" s="64" t="s">
        <v>1430</v>
      </c>
      <c r="C1127" s="118" t="s">
        <v>6433</v>
      </c>
      <c r="D1127" s="218">
        <v>0</v>
      </c>
      <c r="E1127" s="218">
        <v>1</v>
      </c>
      <c r="F1127" s="219">
        <v>0</v>
      </c>
      <c r="G1127" s="220">
        <v>81</v>
      </c>
    </row>
    <row r="1128" spans="2:7" ht="12.75" hidden="1">
      <c r="B1128" s="64" t="s">
        <v>1430</v>
      </c>
      <c r="C1128" s="118" t="s">
        <v>6434</v>
      </c>
      <c r="D1128" s="218">
        <v>0</v>
      </c>
      <c r="E1128" s="218">
        <v>40</v>
      </c>
      <c r="F1128" s="219">
        <v>0</v>
      </c>
      <c r="G1128" s="220">
        <v>26.75</v>
      </c>
    </row>
    <row r="1129" spans="2:7" ht="12.75" hidden="1">
      <c r="B1129" s="64" t="s">
        <v>1430</v>
      </c>
      <c r="C1129" s="118" t="s">
        <v>6435</v>
      </c>
      <c r="D1129" s="218">
        <v>0</v>
      </c>
      <c r="E1129" s="218">
        <v>1</v>
      </c>
      <c r="F1129" s="219">
        <v>0</v>
      </c>
      <c r="G1129" s="220">
        <v>28</v>
      </c>
    </row>
    <row r="1130" spans="2:7" ht="12.75" hidden="1">
      <c r="B1130" s="64" t="s">
        <v>1430</v>
      </c>
      <c r="C1130" s="118" t="s">
        <v>6436</v>
      </c>
      <c r="D1130" s="218">
        <v>0</v>
      </c>
      <c r="E1130" s="218">
        <v>75</v>
      </c>
      <c r="F1130" s="219">
        <v>0</v>
      </c>
      <c r="G1130" s="220">
        <v>13.626666666666667</v>
      </c>
    </row>
    <row r="1131" spans="2:7" ht="12.75" hidden="1">
      <c r="B1131" s="64" t="s">
        <v>1430</v>
      </c>
      <c r="C1131" s="118" t="s">
        <v>6437</v>
      </c>
      <c r="D1131" s="218">
        <v>0</v>
      </c>
      <c r="E1131" s="218">
        <v>4</v>
      </c>
      <c r="F1131" s="219">
        <v>0</v>
      </c>
      <c r="G1131" s="220">
        <v>52.5</v>
      </c>
    </row>
    <row r="1132" spans="2:7" ht="12.75" hidden="1">
      <c r="B1132" s="64" t="s">
        <v>1430</v>
      </c>
      <c r="C1132" s="118" t="s">
        <v>6438</v>
      </c>
      <c r="D1132" s="218">
        <v>0</v>
      </c>
      <c r="E1132" s="218">
        <v>40</v>
      </c>
      <c r="F1132" s="219">
        <v>0</v>
      </c>
      <c r="G1132" s="220">
        <v>23.125</v>
      </c>
    </row>
    <row r="1133" spans="2:7" ht="12.75" hidden="1">
      <c r="B1133" s="64" t="s">
        <v>1430</v>
      </c>
      <c r="C1133" s="118" t="s">
        <v>6439</v>
      </c>
      <c r="D1133" s="218">
        <v>0</v>
      </c>
      <c r="E1133" s="218">
        <v>4</v>
      </c>
      <c r="F1133" s="219">
        <v>0</v>
      </c>
      <c r="G1133" s="220">
        <v>54.25</v>
      </c>
    </row>
    <row r="1134" spans="2:7" ht="12.75" hidden="1">
      <c r="B1134" s="64" t="s">
        <v>1430</v>
      </c>
      <c r="C1134" s="118" t="s">
        <v>6440</v>
      </c>
      <c r="D1134" s="218">
        <v>0</v>
      </c>
      <c r="E1134" s="218">
        <v>40</v>
      </c>
      <c r="F1134" s="219">
        <v>0</v>
      </c>
      <c r="G1134" s="220">
        <v>24.925000000000001</v>
      </c>
    </row>
    <row r="1135" spans="2:7" ht="12.75" hidden="1">
      <c r="B1135" s="64" t="s">
        <v>1430</v>
      </c>
      <c r="C1135" s="118" t="s">
        <v>6441</v>
      </c>
      <c r="D1135" s="218">
        <v>0</v>
      </c>
      <c r="E1135" s="218">
        <v>45</v>
      </c>
      <c r="F1135" s="219">
        <v>0</v>
      </c>
      <c r="G1135" s="220">
        <v>38.111111111111114</v>
      </c>
    </row>
    <row r="1136" spans="2:7" ht="12.75" hidden="1">
      <c r="B1136" s="64" t="s">
        <v>1430</v>
      </c>
      <c r="C1136" s="118" t="s">
        <v>6442</v>
      </c>
      <c r="D1136" s="218">
        <v>0</v>
      </c>
      <c r="E1136" s="218">
        <v>2</v>
      </c>
      <c r="F1136" s="219">
        <v>0</v>
      </c>
      <c r="G1136" s="220">
        <v>18.5</v>
      </c>
    </row>
    <row r="1137" spans="2:7" ht="12.75" hidden="1">
      <c r="B1137" s="64" t="s">
        <v>1430</v>
      </c>
      <c r="C1137" s="118" t="s">
        <v>6443</v>
      </c>
      <c r="D1137" s="218">
        <v>0</v>
      </c>
      <c r="E1137" s="218">
        <v>4</v>
      </c>
      <c r="F1137" s="219">
        <v>0</v>
      </c>
      <c r="G1137" s="220">
        <v>11.5</v>
      </c>
    </row>
    <row r="1138" spans="2:7" ht="12.75" hidden="1">
      <c r="B1138" s="64" t="s">
        <v>1430</v>
      </c>
      <c r="C1138" s="118" t="s">
        <v>6444</v>
      </c>
      <c r="D1138" s="218">
        <v>0</v>
      </c>
      <c r="E1138" s="218">
        <v>2</v>
      </c>
      <c r="F1138" s="219">
        <v>0</v>
      </c>
      <c r="G1138" s="220">
        <v>75.5</v>
      </c>
    </row>
    <row r="1139" spans="2:7" ht="12.75" hidden="1">
      <c r="B1139" s="64" t="s">
        <v>1091</v>
      </c>
      <c r="C1139" s="118" t="s">
        <v>6445</v>
      </c>
      <c r="D1139" s="218">
        <v>0</v>
      </c>
      <c r="E1139" s="218">
        <v>1</v>
      </c>
      <c r="F1139" s="219">
        <v>0</v>
      </c>
      <c r="G1139" s="220">
        <v>58</v>
      </c>
    </row>
    <row r="1140" spans="2:7" ht="12.75" hidden="1">
      <c r="B1140" s="64" t="s">
        <v>1091</v>
      </c>
      <c r="C1140" s="118" t="s">
        <v>4283</v>
      </c>
      <c r="D1140" s="218">
        <v>0</v>
      </c>
      <c r="E1140" s="218">
        <v>1</v>
      </c>
      <c r="F1140" s="219">
        <v>0</v>
      </c>
      <c r="G1140" s="220">
        <v>68</v>
      </c>
    </row>
    <row r="1141" spans="2:7" ht="12.75" hidden="1">
      <c r="B1141" s="64" t="s">
        <v>1091</v>
      </c>
      <c r="C1141" s="118" t="s">
        <v>6446</v>
      </c>
      <c r="D1141" s="218">
        <v>0</v>
      </c>
      <c r="E1141" s="218">
        <v>2</v>
      </c>
      <c r="F1141" s="219">
        <v>0</v>
      </c>
      <c r="G1141" s="220">
        <v>30.5</v>
      </c>
    </row>
    <row r="1142" spans="2:7" ht="12.75" hidden="1">
      <c r="B1142" s="64" t="s">
        <v>1091</v>
      </c>
      <c r="C1142" s="118" t="s">
        <v>6447</v>
      </c>
      <c r="D1142" s="218">
        <v>0</v>
      </c>
      <c r="E1142" s="218">
        <v>1</v>
      </c>
      <c r="F1142" s="219">
        <v>0</v>
      </c>
      <c r="G1142" s="220">
        <v>58</v>
      </c>
    </row>
    <row r="1143" spans="2:7" ht="12.75" hidden="1">
      <c r="B1143" s="64" t="s">
        <v>1091</v>
      </c>
      <c r="C1143" s="118" t="s">
        <v>227</v>
      </c>
      <c r="D1143" s="218">
        <v>0</v>
      </c>
      <c r="E1143" s="218">
        <v>1</v>
      </c>
      <c r="F1143" s="219">
        <v>0</v>
      </c>
      <c r="G1143" s="220">
        <v>76</v>
      </c>
    </row>
    <row r="1144" spans="2:7" ht="12.75" hidden="1">
      <c r="B1144" s="64" t="s">
        <v>1091</v>
      </c>
      <c r="C1144" s="118" t="s">
        <v>6448</v>
      </c>
      <c r="D1144" s="218">
        <v>0</v>
      </c>
      <c r="E1144" s="218">
        <v>3</v>
      </c>
      <c r="F1144" s="219">
        <v>0</v>
      </c>
      <c r="G1144" s="220">
        <v>37</v>
      </c>
    </row>
    <row r="1145" spans="2:7" ht="12.75" hidden="1">
      <c r="B1145" s="64" t="s">
        <v>1091</v>
      </c>
      <c r="C1145" s="118" t="s">
        <v>4646</v>
      </c>
      <c r="D1145" s="218">
        <v>0</v>
      </c>
      <c r="E1145" s="218">
        <v>2</v>
      </c>
      <c r="F1145" s="219">
        <v>0</v>
      </c>
      <c r="G1145" s="220">
        <v>38</v>
      </c>
    </row>
    <row r="1146" spans="2:7" ht="12.75" hidden="1">
      <c r="B1146" s="64" t="s">
        <v>1091</v>
      </c>
      <c r="C1146" s="118" t="s">
        <v>4287</v>
      </c>
      <c r="D1146" s="218">
        <v>0</v>
      </c>
      <c r="E1146" s="218">
        <v>1</v>
      </c>
      <c r="F1146" s="219">
        <v>0</v>
      </c>
      <c r="G1146" s="220">
        <v>20</v>
      </c>
    </row>
    <row r="1147" spans="2:7" ht="12.75" hidden="1"/>
    <row r="1148" spans="2:7" ht="12.75" hidden="1"/>
    <row r="1149" spans="2:7" ht="12.75" hidden="1"/>
    <row r="1150" spans="2:7" ht="12.75" hidden="1"/>
    <row r="1151" spans="2:7" ht="12.75" hidden="1"/>
    <row r="1152" spans="2:7" ht="12.75" hidden="1"/>
    <row r="1153" spans="2:7" ht="12.75" hidden="1"/>
    <row r="1154" spans="2:7" ht="12.75" hidden="1"/>
    <row r="1155" spans="2:7" ht="12.75" hidden="1">
      <c r="B1155" s="64" t="s">
        <v>432</v>
      </c>
      <c r="C1155" s="118" t="s">
        <v>5933</v>
      </c>
      <c r="D1155" s="218">
        <v>0</v>
      </c>
      <c r="E1155" s="218">
        <v>28</v>
      </c>
      <c r="F1155" s="219">
        <v>0</v>
      </c>
      <c r="G1155" s="220">
        <v>1</v>
      </c>
    </row>
    <row r="1156" spans="2:7" ht="12.75" hidden="1">
      <c r="B1156" s="64" t="s">
        <v>432</v>
      </c>
      <c r="C1156" s="118" t="s">
        <v>6449</v>
      </c>
      <c r="D1156" s="218">
        <v>0</v>
      </c>
      <c r="E1156" s="218">
        <v>2</v>
      </c>
      <c r="F1156" s="219">
        <v>0</v>
      </c>
      <c r="G1156" s="220">
        <v>80</v>
      </c>
    </row>
    <row r="1157" spans="2:7" ht="12.75" hidden="1">
      <c r="B1157" s="64" t="s">
        <v>432</v>
      </c>
      <c r="C1157" s="118" t="s">
        <v>6450</v>
      </c>
      <c r="D1157" s="218">
        <v>0</v>
      </c>
      <c r="E1157" s="218">
        <v>1</v>
      </c>
      <c r="F1157" s="219">
        <v>0</v>
      </c>
      <c r="G1157" s="220">
        <v>47</v>
      </c>
    </row>
    <row r="1158" spans="2:7" ht="12.75" hidden="1">
      <c r="B1158" s="64" t="s">
        <v>432</v>
      </c>
      <c r="C1158" s="118" t="s">
        <v>6451</v>
      </c>
      <c r="D1158" s="218">
        <v>0</v>
      </c>
      <c r="E1158" s="218">
        <v>1</v>
      </c>
      <c r="F1158" s="219">
        <v>0</v>
      </c>
      <c r="G1158" s="220">
        <v>110</v>
      </c>
    </row>
    <row r="1159" spans="2:7" ht="12.75" hidden="1">
      <c r="B1159" s="64" t="s">
        <v>1187</v>
      </c>
      <c r="C1159" s="118" t="s">
        <v>6452</v>
      </c>
      <c r="D1159" s="218">
        <v>3</v>
      </c>
      <c r="E1159" s="218">
        <v>57</v>
      </c>
      <c r="F1159" s="219">
        <v>5.2631578947368418E-2</v>
      </c>
      <c r="G1159" s="220">
        <v>9.8596491228070171</v>
      </c>
    </row>
    <row r="1160" spans="2:7" ht="12.75" hidden="1">
      <c r="B1160" s="64" t="s">
        <v>1187</v>
      </c>
      <c r="C1160" s="118" t="s">
        <v>6453</v>
      </c>
      <c r="D1160" s="218">
        <v>1</v>
      </c>
      <c r="E1160" s="218">
        <v>1</v>
      </c>
      <c r="F1160" s="219">
        <v>1</v>
      </c>
      <c r="G1160" s="220">
        <v>9</v>
      </c>
    </row>
    <row r="1161" spans="2:7" ht="12.75" hidden="1">
      <c r="B1161" s="64" t="s">
        <v>1187</v>
      </c>
      <c r="C1161" s="118" t="s">
        <v>6454</v>
      </c>
      <c r="D1161" s="218">
        <v>0</v>
      </c>
      <c r="E1161" s="218">
        <v>5</v>
      </c>
      <c r="F1161" s="219">
        <v>0</v>
      </c>
      <c r="G1161" s="220">
        <v>23.4</v>
      </c>
    </row>
    <row r="1162" spans="2:7" ht="12.75" hidden="1">
      <c r="B1162" s="64" t="s">
        <v>1187</v>
      </c>
      <c r="C1162" s="118" t="s">
        <v>6455</v>
      </c>
      <c r="D1162" s="218">
        <v>0</v>
      </c>
      <c r="E1162" s="218">
        <v>1</v>
      </c>
      <c r="F1162" s="219">
        <v>0</v>
      </c>
      <c r="G1162" s="220">
        <v>93</v>
      </c>
    </row>
    <row r="1163" spans="2:7" ht="12.75" hidden="1">
      <c r="B1163" s="64" t="s">
        <v>1187</v>
      </c>
      <c r="C1163" s="118" t="s">
        <v>6456</v>
      </c>
      <c r="D1163" s="218">
        <v>0</v>
      </c>
      <c r="E1163" s="218">
        <v>1</v>
      </c>
      <c r="F1163" s="219">
        <v>0</v>
      </c>
      <c r="G1163" s="220">
        <v>99</v>
      </c>
    </row>
    <row r="1164" spans="2:7" ht="12.75" hidden="1">
      <c r="B1164" s="64" t="s">
        <v>1187</v>
      </c>
      <c r="C1164" s="118" t="s">
        <v>6457</v>
      </c>
      <c r="D1164" s="218">
        <v>0</v>
      </c>
      <c r="E1164" s="218">
        <v>1</v>
      </c>
      <c r="F1164" s="219">
        <v>0</v>
      </c>
      <c r="G1164" s="220">
        <v>81</v>
      </c>
    </row>
    <row r="1165" spans="2:7" ht="12.75" hidden="1">
      <c r="B1165" s="64" t="s">
        <v>1187</v>
      </c>
      <c r="C1165" s="118" t="s">
        <v>6458</v>
      </c>
      <c r="D1165" s="218">
        <v>0</v>
      </c>
      <c r="E1165" s="218">
        <v>1</v>
      </c>
      <c r="F1165" s="219">
        <v>0</v>
      </c>
      <c r="G1165" s="220">
        <v>69</v>
      </c>
    </row>
    <row r="1166" spans="2:7" ht="12.75" hidden="1">
      <c r="B1166" s="64" t="s">
        <v>1187</v>
      </c>
      <c r="C1166" s="118" t="s">
        <v>6459</v>
      </c>
      <c r="D1166" s="218">
        <v>0</v>
      </c>
      <c r="E1166" s="218">
        <v>2</v>
      </c>
      <c r="F1166" s="219">
        <v>0</v>
      </c>
      <c r="G1166" s="220">
        <v>52.5</v>
      </c>
    </row>
    <row r="1167" spans="2:7" ht="12.75" hidden="1">
      <c r="B1167" s="64" t="s">
        <v>1187</v>
      </c>
      <c r="C1167" s="118" t="s">
        <v>6460</v>
      </c>
      <c r="D1167" s="218">
        <v>0</v>
      </c>
      <c r="E1167" s="218">
        <v>5</v>
      </c>
      <c r="F1167" s="219">
        <v>0</v>
      </c>
      <c r="G1167" s="220">
        <v>60.2</v>
      </c>
    </row>
    <row r="1168" spans="2:7" ht="12.75" hidden="1">
      <c r="B1168" s="64" t="s">
        <v>1187</v>
      </c>
      <c r="C1168" s="118" t="s">
        <v>6461</v>
      </c>
      <c r="D1168" s="218">
        <v>0</v>
      </c>
      <c r="E1168" s="218">
        <v>2</v>
      </c>
      <c r="F1168" s="219">
        <v>0</v>
      </c>
      <c r="G1168" s="220">
        <v>64</v>
      </c>
    </row>
    <row r="1169" spans="2:7" ht="12.75" hidden="1">
      <c r="B1169" s="64" t="s">
        <v>1187</v>
      </c>
      <c r="C1169" s="118" t="s">
        <v>6462</v>
      </c>
      <c r="D1169" s="218">
        <v>0</v>
      </c>
      <c r="E1169" s="218">
        <v>35</v>
      </c>
      <c r="F1169" s="219">
        <v>0</v>
      </c>
      <c r="G1169" s="220">
        <v>3.8571428571428572</v>
      </c>
    </row>
    <row r="1170" spans="2:7" ht="12.75" hidden="1">
      <c r="B1170" s="64" t="s">
        <v>1187</v>
      </c>
      <c r="C1170" s="118" t="s">
        <v>6463</v>
      </c>
      <c r="D1170" s="218">
        <v>0</v>
      </c>
      <c r="E1170" s="218">
        <v>3</v>
      </c>
      <c r="F1170" s="219">
        <v>0</v>
      </c>
      <c r="G1170" s="220">
        <v>89.333333333333329</v>
      </c>
    </row>
    <row r="1171" spans="2:7" ht="12.75" hidden="1">
      <c r="B1171" s="64" t="s">
        <v>1187</v>
      </c>
      <c r="C1171" s="118" t="s">
        <v>6464</v>
      </c>
      <c r="D1171" s="218">
        <v>0</v>
      </c>
      <c r="E1171" s="218">
        <v>3</v>
      </c>
      <c r="F1171" s="219">
        <v>0</v>
      </c>
      <c r="G1171" s="220">
        <v>71.333333333333329</v>
      </c>
    </row>
    <row r="1172" spans="2:7" ht="12.75" hidden="1">
      <c r="B1172" s="64" t="s">
        <v>1187</v>
      </c>
      <c r="C1172" s="118" t="s">
        <v>6465</v>
      </c>
      <c r="D1172" s="218">
        <v>0</v>
      </c>
      <c r="E1172" s="218">
        <v>1</v>
      </c>
      <c r="F1172" s="219">
        <v>0</v>
      </c>
      <c r="G1172" s="220">
        <v>100</v>
      </c>
    </row>
    <row r="1173" spans="2:7" ht="12.75" hidden="1">
      <c r="B1173" s="64" t="s">
        <v>1187</v>
      </c>
      <c r="C1173" s="118" t="s">
        <v>6466</v>
      </c>
      <c r="D1173" s="218">
        <v>0</v>
      </c>
      <c r="E1173" s="218">
        <v>1</v>
      </c>
      <c r="F1173" s="219">
        <v>0</v>
      </c>
      <c r="G1173" s="220">
        <v>95</v>
      </c>
    </row>
    <row r="1174" spans="2:7" ht="12.75" hidden="1">
      <c r="B1174" s="64" t="s">
        <v>1187</v>
      </c>
      <c r="C1174" s="118" t="s">
        <v>6467</v>
      </c>
      <c r="D1174" s="218">
        <v>0</v>
      </c>
      <c r="E1174" s="218">
        <v>1</v>
      </c>
      <c r="F1174" s="219">
        <v>0</v>
      </c>
      <c r="G1174" s="220">
        <v>64</v>
      </c>
    </row>
    <row r="1175" spans="2:7" ht="12.75" hidden="1">
      <c r="B1175" s="64" t="s">
        <v>1187</v>
      </c>
      <c r="C1175" s="118" t="s">
        <v>6468</v>
      </c>
      <c r="D1175" s="218">
        <v>0</v>
      </c>
      <c r="E1175" s="218">
        <v>3</v>
      </c>
      <c r="F1175" s="219">
        <v>0</v>
      </c>
      <c r="G1175" s="220">
        <v>67.666666666666671</v>
      </c>
    </row>
    <row r="1176" spans="2:7" ht="12.75" hidden="1">
      <c r="B1176" s="64" t="s">
        <v>1187</v>
      </c>
      <c r="C1176" s="118" t="s">
        <v>6469</v>
      </c>
      <c r="D1176" s="218">
        <v>0</v>
      </c>
      <c r="E1176" s="218">
        <v>1</v>
      </c>
      <c r="F1176" s="219">
        <v>0</v>
      </c>
      <c r="G1176" s="220">
        <v>90</v>
      </c>
    </row>
    <row r="1177" spans="2:7" ht="12.75" hidden="1">
      <c r="B1177" s="64" t="s">
        <v>1187</v>
      </c>
      <c r="C1177" s="118" t="s">
        <v>6470</v>
      </c>
      <c r="D1177" s="218">
        <v>0</v>
      </c>
      <c r="E1177" s="218">
        <v>3</v>
      </c>
      <c r="F1177" s="219">
        <v>0</v>
      </c>
      <c r="G1177" s="220">
        <v>76.333333333333329</v>
      </c>
    </row>
    <row r="1178" spans="2:7" ht="12.75" hidden="1">
      <c r="B1178" s="64" t="s">
        <v>1187</v>
      </c>
      <c r="C1178" s="118" t="s">
        <v>6471</v>
      </c>
      <c r="D1178" s="218">
        <v>0</v>
      </c>
      <c r="E1178" s="218">
        <v>8</v>
      </c>
      <c r="F1178" s="219">
        <v>0</v>
      </c>
      <c r="G1178" s="220">
        <v>54.875</v>
      </c>
    </row>
    <row r="1179" spans="2:7" ht="12.75" hidden="1">
      <c r="B1179" s="64" t="s">
        <v>1187</v>
      </c>
      <c r="C1179" s="118" t="s">
        <v>6472</v>
      </c>
      <c r="D1179" s="218">
        <v>0</v>
      </c>
      <c r="E1179" s="218">
        <v>1</v>
      </c>
      <c r="F1179" s="219">
        <v>0</v>
      </c>
      <c r="G1179" s="220">
        <v>92</v>
      </c>
    </row>
    <row r="1180" spans="2:7" ht="12.75" hidden="1">
      <c r="B1180" s="64" t="s">
        <v>1187</v>
      </c>
      <c r="C1180" s="118" t="s">
        <v>6473</v>
      </c>
      <c r="D1180" s="218">
        <v>0</v>
      </c>
      <c r="E1180" s="218">
        <v>19</v>
      </c>
      <c r="F1180" s="219">
        <v>0</v>
      </c>
      <c r="G1180" s="220">
        <v>78</v>
      </c>
    </row>
    <row r="1181" spans="2:7" ht="12.75" hidden="1">
      <c r="B1181" s="64" t="s">
        <v>1187</v>
      </c>
      <c r="C1181" s="118" t="s">
        <v>6474</v>
      </c>
      <c r="D1181" s="218">
        <v>0</v>
      </c>
      <c r="E1181" s="218">
        <v>2</v>
      </c>
      <c r="F1181" s="219">
        <v>0</v>
      </c>
      <c r="G1181" s="220">
        <v>96</v>
      </c>
    </row>
    <row r="1182" spans="2:7" ht="12.75" hidden="1">
      <c r="B1182" s="64" t="s">
        <v>1187</v>
      </c>
      <c r="C1182" s="118" t="s">
        <v>6475</v>
      </c>
      <c r="D1182" s="218">
        <v>0</v>
      </c>
      <c r="E1182" s="218">
        <v>1</v>
      </c>
      <c r="F1182" s="219">
        <v>0</v>
      </c>
      <c r="G1182" s="220">
        <v>58</v>
      </c>
    </row>
    <row r="1183" spans="2:7" ht="12.75" hidden="1">
      <c r="B1183" s="64" t="s">
        <v>1187</v>
      </c>
      <c r="C1183" s="118" t="s">
        <v>6476</v>
      </c>
      <c r="D1183" s="218">
        <v>0</v>
      </c>
      <c r="E1183" s="218">
        <v>9</v>
      </c>
      <c r="F1183" s="219">
        <v>0</v>
      </c>
      <c r="G1183" s="220">
        <v>56.555555555555557</v>
      </c>
    </row>
    <row r="1184" spans="2:7" ht="12.75" hidden="1">
      <c r="B1184" s="64" t="s">
        <v>1187</v>
      </c>
      <c r="C1184" s="118" t="s">
        <v>6477</v>
      </c>
      <c r="D1184" s="218">
        <v>0</v>
      </c>
      <c r="E1184" s="218">
        <v>32</v>
      </c>
      <c r="F1184" s="219">
        <v>0</v>
      </c>
      <c r="G1184" s="220">
        <v>85.53125</v>
      </c>
    </row>
    <row r="1185" spans="2:7" ht="12.75" hidden="1">
      <c r="B1185" s="64" t="s">
        <v>1187</v>
      </c>
      <c r="C1185" s="118" t="s">
        <v>6478</v>
      </c>
      <c r="D1185" s="218">
        <v>0</v>
      </c>
      <c r="E1185" s="218">
        <v>10</v>
      </c>
      <c r="F1185" s="219">
        <v>0</v>
      </c>
      <c r="G1185" s="220">
        <v>52.9</v>
      </c>
    </row>
    <row r="1186" spans="2:7" ht="12.75" hidden="1">
      <c r="B1186" s="64" t="s">
        <v>1187</v>
      </c>
      <c r="C1186" s="118" t="s">
        <v>5399</v>
      </c>
      <c r="D1186" s="218">
        <v>0</v>
      </c>
      <c r="E1186" s="218">
        <v>8</v>
      </c>
      <c r="F1186" s="219">
        <v>0</v>
      </c>
      <c r="G1186" s="220">
        <v>91.5</v>
      </c>
    </row>
    <row r="1187" spans="2:7" ht="12.75" hidden="1">
      <c r="B1187" s="64" t="s">
        <v>1187</v>
      </c>
      <c r="C1187" s="118" t="s">
        <v>6479</v>
      </c>
      <c r="D1187" s="218">
        <v>0</v>
      </c>
      <c r="E1187" s="218">
        <v>14</v>
      </c>
      <c r="F1187" s="219">
        <v>0</v>
      </c>
      <c r="G1187" s="220">
        <v>98.214285714285708</v>
      </c>
    </row>
    <row r="1188" spans="2:7" ht="12.75" hidden="1">
      <c r="B1188" s="64" t="s">
        <v>1187</v>
      </c>
      <c r="C1188" s="118" t="s">
        <v>6480</v>
      </c>
      <c r="D1188" s="218">
        <v>0</v>
      </c>
      <c r="E1188" s="218">
        <v>9</v>
      </c>
      <c r="F1188" s="219">
        <v>0</v>
      </c>
      <c r="G1188" s="220">
        <v>84.333333333333329</v>
      </c>
    </row>
    <row r="1189" spans="2:7" ht="12.75" hidden="1">
      <c r="B1189" s="64" t="s">
        <v>1187</v>
      </c>
      <c r="C1189" s="118" t="s">
        <v>6481</v>
      </c>
      <c r="D1189" s="218">
        <v>0</v>
      </c>
      <c r="E1189" s="218">
        <v>2</v>
      </c>
      <c r="F1189" s="219">
        <v>0</v>
      </c>
      <c r="G1189" s="220">
        <v>58.5</v>
      </c>
    </row>
    <row r="1190" spans="2:7" ht="12.75" hidden="1">
      <c r="B1190" s="64" t="s">
        <v>1187</v>
      </c>
      <c r="C1190" s="118" t="s">
        <v>6482</v>
      </c>
      <c r="D1190" s="218">
        <v>0</v>
      </c>
      <c r="E1190" s="218">
        <v>5</v>
      </c>
      <c r="F1190" s="219">
        <v>0</v>
      </c>
      <c r="G1190" s="220">
        <v>49.4</v>
      </c>
    </row>
    <row r="1191" spans="2:7" ht="12.75" hidden="1">
      <c r="B1191" s="64" t="s">
        <v>1187</v>
      </c>
      <c r="C1191" s="118" t="s">
        <v>6483</v>
      </c>
      <c r="D1191" s="218">
        <v>0</v>
      </c>
      <c r="E1191" s="218">
        <v>6</v>
      </c>
      <c r="F1191" s="219">
        <v>0</v>
      </c>
      <c r="G1191" s="220">
        <v>86.666666666666671</v>
      </c>
    </row>
    <row r="1192" spans="2:7" ht="12.75" hidden="1">
      <c r="B1192" s="64" t="s">
        <v>1187</v>
      </c>
      <c r="C1192" s="118" t="s">
        <v>6484</v>
      </c>
      <c r="D1192" s="218">
        <v>0</v>
      </c>
      <c r="E1192" s="218">
        <v>20</v>
      </c>
      <c r="F1192" s="219">
        <v>0</v>
      </c>
      <c r="G1192" s="220">
        <v>44.1</v>
      </c>
    </row>
    <row r="1193" spans="2:7" ht="12.75" hidden="1">
      <c r="B1193" s="64" t="s">
        <v>1187</v>
      </c>
      <c r="C1193" s="118" t="s">
        <v>6485</v>
      </c>
      <c r="D1193" s="218">
        <v>0</v>
      </c>
      <c r="E1193" s="218">
        <v>2</v>
      </c>
      <c r="F1193" s="219">
        <v>0</v>
      </c>
      <c r="G1193" s="220">
        <v>55.5</v>
      </c>
    </row>
    <row r="1194" spans="2:7" ht="12.75" hidden="1">
      <c r="B1194" s="64" t="s">
        <v>1187</v>
      </c>
      <c r="C1194" s="118" t="s">
        <v>6486</v>
      </c>
      <c r="D1194" s="218">
        <v>0</v>
      </c>
      <c r="E1194" s="218">
        <v>4</v>
      </c>
      <c r="F1194" s="219">
        <v>0</v>
      </c>
      <c r="G1194" s="220">
        <v>53.25</v>
      </c>
    </row>
    <row r="1195" spans="2:7" ht="12.75" hidden="1">
      <c r="B1195" s="64" t="s">
        <v>1187</v>
      </c>
      <c r="C1195" s="118" t="s">
        <v>6487</v>
      </c>
      <c r="D1195" s="218">
        <v>0</v>
      </c>
      <c r="E1195" s="218">
        <v>1</v>
      </c>
      <c r="F1195" s="219">
        <v>0</v>
      </c>
      <c r="G1195" s="220">
        <v>60</v>
      </c>
    </row>
    <row r="1196" spans="2:7" ht="12.75" hidden="1">
      <c r="B1196" s="64" t="s">
        <v>1187</v>
      </c>
      <c r="C1196" s="118" t="s">
        <v>183</v>
      </c>
      <c r="D1196" s="218">
        <v>0</v>
      </c>
      <c r="E1196" s="218">
        <v>1</v>
      </c>
      <c r="F1196" s="219">
        <v>0</v>
      </c>
      <c r="G1196" s="220">
        <v>82</v>
      </c>
    </row>
    <row r="1197" spans="2:7" ht="12.75" hidden="1">
      <c r="B1197" s="64" t="s">
        <v>1187</v>
      </c>
      <c r="C1197" s="118" t="s">
        <v>6488</v>
      </c>
      <c r="D1197" s="218">
        <v>0</v>
      </c>
      <c r="E1197" s="218">
        <v>1</v>
      </c>
      <c r="F1197" s="219">
        <v>0</v>
      </c>
      <c r="G1197" s="220">
        <v>37</v>
      </c>
    </row>
    <row r="1198" spans="2:7" ht="12.75" hidden="1">
      <c r="B1198" s="64" t="s">
        <v>1187</v>
      </c>
      <c r="C1198" s="118" t="s">
        <v>6489</v>
      </c>
      <c r="D1198" s="218">
        <v>0</v>
      </c>
      <c r="E1198" s="218">
        <v>1</v>
      </c>
      <c r="F1198" s="219">
        <v>0</v>
      </c>
      <c r="G1198" s="220">
        <v>39</v>
      </c>
    </row>
    <row r="1199" spans="2:7" ht="12.75" hidden="1">
      <c r="B1199" s="64" t="s">
        <v>1187</v>
      </c>
      <c r="C1199" s="118" t="s">
        <v>6490</v>
      </c>
      <c r="D1199" s="218">
        <v>0</v>
      </c>
      <c r="E1199" s="218">
        <v>3</v>
      </c>
      <c r="F1199" s="219">
        <v>0</v>
      </c>
      <c r="G1199" s="220">
        <v>76.666666666666671</v>
      </c>
    </row>
    <row r="1200" spans="2:7" ht="12.75" hidden="1">
      <c r="B1200" s="64" t="s">
        <v>1187</v>
      </c>
      <c r="C1200" s="118" t="s">
        <v>6491</v>
      </c>
      <c r="D1200" s="218">
        <v>0</v>
      </c>
      <c r="E1200" s="218">
        <v>2</v>
      </c>
      <c r="F1200" s="219">
        <v>0</v>
      </c>
      <c r="G1200" s="220">
        <v>88</v>
      </c>
    </row>
    <row r="1201" spans="2:7" ht="12.75" hidden="1">
      <c r="B1201" s="64" t="s">
        <v>1187</v>
      </c>
      <c r="C1201" s="118" t="s">
        <v>6492</v>
      </c>
      <c r="D1201" s="218">
        <v>0</v>
      </c>
      <c r="E1201" s="218">
        <v>2</v>
      </c>
      <c r="F1201" s="219">
        <v>0</v>
      </c>
      <c r="G1201" s="220">
        <v>76</v>
      </c>
    </row>
    <row r="1202" spans="2:7" ht="12.75" hidden="1">
      <c r="B1202" s="64" t="s">
        <v>1187</v>
      </c>
      <c r="C1202" s="118" t="s">
        <v>6493</v>
      </c>
      <c r="D1202" s="218">
        <v>0</v>
      </c>
      <c r="E1202" s="218">
        <v>3</v>
      </c>
      <c r="F1202" s="219">
        <v>0</v>
      </c>
      <c r="G1202" s="220">
        <v>43.333333333333336</v>
      </c>
    </row>
    <row r="1203" spans="2:7" ht="12.75" hidden="1">
      <c r="B1203" s="64" t="s">
        <v>1187</v>
      </c>
      <c r="C1203" s="118" t="s">
        <v>6494</v>
      </c>
      <c r="D1203" s="218">
        <v>0</v>
      </c>
      <c r="E1203" s="218">
        <v>10</v>
      </c>
      <c r="F1203" s="219">
        <v>0</v>
      </c>
      <c r="G1203" s="220">
        <v>44.5</v>
      </c>
    </row>
    <row r="1204" spans="2:7" ht="12.75" hidden="1">
      <c r="B1204" s="64" t="s">
        <v>1187</v>
      </c>
      <c r="C1204" s="118" t="s">
        <v>6495</v>
      </c>
      <c r="D1204" s="218">
        <v>0</v>
      </c>
      <c r="E1204" s="218">
        <v>2</v>
      </c>
      <c r="F1204" s="219">
        <v>0</v>
      </c>
      <c r="G1204" s="220">
        <v>77.5</v>
      </c>
    </row>
    <row r="1205" spans="2:7" ht="12.75" hidden="1">
      <c r="B1205" s="64" t="s">
        <v>1187</v>
      </c>
      <c r="C1205" s="118" t="s">
        <v>6496</v>
      </c>
      <c r="D1205" s="218">
        <v>0</v>
      </c>
      <c r="E1205" s="218">
        <v>1</v>
      </c>
      <c r="F1205" s="219">
        <v>0</v>
      </c>
      <c r="G1205" s="220">
        <v>74</v>
      </c>
    </row>
    <row r="1206" spans="2:7" ht="12.75" hidden="1">
      <c r="B1206" s="64" t="s">
        <v>1187</v>
      </c>
      <c r="C1206" s="118" t="s">
        <v>6497</v>
      </c>
      <c r="D1206" s="218">
        <v>0</v>
      </c>
      <c r="E1206" s="218">
        <v>81</v>
      </c>
      <c r="F1206" s="219">
        <v>0</v>
      </c>
      <c r="G1206" s="220">
        <v>60.086419753086417</v>
      </c>
    </row>
    <row r="1207" spans="2:7" ht="12.75" hidden="1">
      <c r="B1207" s="64" t="s">
        <v>1187</v>
      </c>
      <c r="C1207" s="118" t="s">
        <v>6498</v>
      </c>
      <c r="D1207" s="218">
        <v>0</v>
      </c>
      <c r="E1207" s="218">
        <v>3</v>
      </c>
      <c r="F1207" s="219">
        <v>0</v>
      </c>
      <c r="G1207" s="220">
        <v>51</v>
      </c>
    </row>
    <row r="1208" spans="2:7" ht="12.75" hidden="1">
      <c r="B1208" s="64" t="s">
        <v>1187</v>
      </c>
      <c r="C1208" s="118" t="s">
        <v>6499</v>
      </c>
      <c r="D1208" s="218">
        <v>0</v>
      </c>
      <c r="E1208" s="218">
        <v>3</v>
      </c>
      <c r="F1208" s="219">
        <v>0</v>
      </c>
      <c r="G1208" s="220">
        <v>43.333333333333336</v>
      </c>
    </row>
    <row r="1209" spans="2:7" ht="12.75" hidden="1">
      <c r="B1209" s="64" t="s">
        <v>1187</v>
      </c>
      <c r="C1209" s="118" t="s">
        <v>6500</v>
      </c>
      <c r="D1209" s="218">
        <v>0</v>
      </c>
      <c r="E1209" s="218">
        <v>14</v>
      </c>
      <c r="F1209" s="219">
        <v>0</v>
      </c>
      <c r="G1209" s="220">
        <v>64.857142857142861</v>
      </c>
    </row>
    <row r="1210" spans="2:7" ht="12.75" hidden="1">
      <c r="B1210" s="64" t="s">
        <v>1187</v>
      </c>
      <c r="C1210" s="118" t="s">
        <v>6501</v>
      </c>
      <c r="D1210" s="218">
        <v>0</v>
      </c>
      <c r="E1210" s="218">
        <v>3</v>
      </c>
      <c r="F1210" s="219">
        <v>0</v>
      </c>
      <c r="G1210" s="220">
        <v>55</v>
      </c>
    </row>
    <row r="1211" spans="2:7" ht="12.75" hidden="1">
      <c r="B1211" s="64" t="s">
        <v>1187</v>
      </c>
      <c r="C1211" s="118" t="s">
        <v>6502</v>
      </c>
      <c r="D1211" s="218">
        <v>0</v>
      </c>
      <c r="E1211" s="218">
        <v>4</v>
      </c>
      <c r="F1211" s="219">
        <v>0</v>
      </c>
      <c r="G1211" s="220">
        <v>83</v>
      </c>
    </row>
    <row r="1212" spans="2:7" ht="12.75" hidden="1">
      <c r="B1212" s="64" t="s">
        <v>1187</v>
      </c>
      <c r="C1212" s="118" t="s">
        <v>5414</v>
      </c>
      <c r="D1212" s="218">
        <v>0</v>
      </c>
      <c r="E1212" s="218">
        <v>7</v>
      </c>
      <c r="F1212" s="219">
        <v>0</v>
      </c>
      <c r="G1212" s="220">
        <v>88.142857142857139</v>
      </c>
    </row>
    <row r="1213" spans="2:7" ht="12.75" hidden="1">
      <c r="B1213" s="67" t="s">
        <v>1187</v>
      </c>
      <c r="C1213" s="118" t="s">
        <v>6503</v>
      </c>
      <c r="D1213" s="218">
        <v>0</v>
      </c>
      <c r="E1213" s="218">
        <v>1</v>
      </c>
      <c r="F1213" s="219">
        <v>0</v>
      </c>
      <c r="G1213" s="220">
        <v>92</v>
      </c>
    </row>
    <row r="1214" spans="2:7" ht="12.75" hidden="1"/>
    <row r="1215" spans="2:7" ht="12.75" hidden="1"/>
    <row r="1216" spans="2:7"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spans="2:7" ht="12.75" hidden="1"/>
    <row r="1298" spans="2:7" ht="12.75" hidden="1"/>
    <row r="1299" spans="2:7" ht="12.75" hidden="1"/>
    <row r="1300" spans="2:7" ht="12.75" hidden="1"/>
    <row r="1301" spans="2:7" ht="12.75" hidden="1"/>
    <row r="1302" spans="2:7" ht="12.75" hidden="1"/>
    <row r="1303" spans="2:7" ht="12.75" hidden="1"/>
    <row r="1304" spans="2:7" ht="12.75" hidden="1"/>
    <row r="1305" spans="2:7" ht="12.75" hidden="1"/>
    <row r="1306" spans="2:7" ht="12.75" hidden="1">
      <c r="B1306" s="64" t="s">
        <v>3883</v>
      </c>
      <c r="C1306" s="118" t="s">
        <v>6504</v>
      </c>
      <c r="D1306" s="218">
        <v>0</v>
      </c>
      <c r="E1306" s="218">
        <v>2</v>
      </c>
      <c r="F1306" s="219">
        <v>0</v>
      </c>
      <c r="G1306" s="220">
        <v>75</v>
      </c>
    </row>
    <row r="1307" spans="2:7" ht="12.75" hidden="1">
      <c r="B1307" s="64" t="s">
        <v>3883</v>
      </c>
      <c r="C1307" s="64" t="s">
        <v>6505</v>
      </c>
      <c r="D1307" s="218">
        <v>0</v>
      </c>
      <c r="E1307" s="218">
        <v>2</v>
      </c>
      <c r="F1307" s="219">
        <v>0</v>
      </c>
      <c r="G1307" s="220">
        <v>39</v>
      </c>
    </row>
    <row r="1308" spans="2:7" ht="12.75" hidden="1">
      <c r="B1308" s="64" t="s">
        <v>3883</v>
      </c>
      <c r="C1308" s="118" t="s">
        <v>6506</v>
      </c>
      <c r="D1308" s="218">
        <v>0</v>
      </c>
      <c r="E1308" s="218">
        <v>1</v>
      </c>
      <c r="F1308" s="219">
        <v>0</v>
      </c>
      <c r="G1308" s="220">
        <v>32</v>
      </c>
    </row>
    <row r="1309" spans="2:7" ht="12.75" hidden="1">
      <c r="B1309" s="64" t="s">
        <v>3883</v>
      </c>
      <c r="C1309" s="118" t="s">
        <v>6507</v>
      </c>
      <c r="D1309" s="218">
        <v>0</v>
      </c>
      <c r="E1309" s="218">
        <v>7</v>
      </c>
      <c r="F1309" s="219">
        <v>0</v>
      </c>
      <c r="G1309" s="220">
        <v>95.571428571428569</v>
      </c>
    </row>
    <row r="1310" spans="2:7" ht="12.75" hidden="1">
      <c r="B1310" s="64" t="s">
        <v>3883</v>
      </c>
      <c r="C1310" s="118" t="s">
        <v>5815</v>
      </c>
      <c r="D1310" s="218">
        <v>0</v>
      </c>
      <c r="E1310" s="218">
        <v>2</v>
      </c>
      <c r="F1310" s="219">
        <v>0</v>
      </c>
      <c r="G1310" s="220">
        <v>35</v>
      </c>
    </row>
    <row r="1311" spans="2:7" ht="12.75" hidden="1">
      <c r="B1311" s="64" t="s">
        <v>3883</v>
      </c>
      <c r="C1311" s="118" t="s">
        <v>217</v>
      </c>
      <c r="D1311" s="218">
        <v>0</v>
      </c>
      <c r="E1311" s="218">
        <v>3</v>
      </c>
      <c r="F1311" s="219">
        <v>0</v>
      </c>
      <c r="G1311" s="220">
        <v>63.666666666666664</v>
      </c>
    </row>
    <row r="1312" spans="2:7" ht="12.75" hidden="1">
      <c r="B1312" s="64" t="s">
        <v>3883</v>
      </c>
      <c r="C1312" s="118" t="s">
        <v>6508</v>
      </c>
      <c r="D1312" s="218">
        <v>0</v>
      </c>
      <c r="E1312" s="218">
        <v>1</v>
      </c>
      <c r="F1312" s="219">
        <v>0</v>
      </c>
      <c r="G1312" s="220">
        <v>61</v>
      </c>
    </row>
    <row r="1313" spans="2:7" ht="12.75" hidden="1">
      <c r="B1313" s="64" t="s">
        <v>1274</v>
      </c>
      <c r="C1313" s="118" t="s">
        <v>6509</v>
      </c>
      <c r="D1313" s="218">
        <v>0</v>
      </c>
      <c r="E1313" s="218">
        <v>12</v>
      </c>
      <c r="F1313" s="219">
        <v>0</v>
      </c>
      <c r="G1313" s="220">
        <v>41.5</v>
      </c>
    </row>
    <row r="1314" spans="2:7" ht="12.75" hidden="1">
      <c r="B1314" s="64" t="s">
        <v>1274</v>
      </c>
      <c r="C1314" s="118" t="s">
        <v>4656</v>
      </c>
      <c r="D1314" s="218">
        <v>0</v>
      </c>
      <c r="E1314" s="218">
        <v>1</v>
      </c>
      <c r="F1314" s="219">
        <v>0</v>
      </c>
      <c r="G1314" s="220">
        <v>20</v>
      </c>
    </row>
    <row r="1315" spans="2:7" ht="12.75" hidden="1">
      <c r="B1315" s="64" t="s">
        <v>1274</v>
      </c>
      <c r="C1315" s="118" t="s">
        <v>6369</v>
      </c>
      <c r="D1315" s="218">
        <v>0</v>
      </c>
      <c r="E1315" s="218">
        <v>1</v>
      </c>
      <c r="F1315" s="219">
        <v>0</v>
      </c>
      <c r="G1315" s="220">
        <v>50</v>
      </c>
    </row>
    <row r="1316" spans="2:7" ht="12.75" hidden="1">
      <c r="B1316" s="64" t="s">
        <v>3884</v>
      </c>
      <c r="C1316" s="64" t="s">
        <v>4217</v>
      </c>
      <c r="D1316" s="218">
        <v>0</v>
      </c>
      <c r="E1316" s="218">
        <v>1</v>
      </c>
      <c r="F1316" s="219">
        <v>0</v>
      </c>
      <c r="G1316" s="220">
        <v>40</v>
      </c>
    </row>
    <row r="1317" spans="2:7" ht="12.75" hidden="1">
      <c r="B1317" s="64" t="s">
        <v>3884</v>
      </c>
      <c r="C1317" s="118" t="s">
        <v>6399</v>
      </c>
      <c r="D1317" s="218">
        <v>0</v>
      </c>
      <c r="E1317" s="218">
        <v>5</v>
      </c>
      <c r="F1317" s="219">
        <v>0</v>
      </c>
      <c r="G1317" s="220">
        <v>48.8</v>
      </c>
    </row>
    <row r="1318" spans="2:7" ht="12.75" hidden="1">
      <c r="B1318" s="64" t="s">
        <v>3885</v>
      </c>
      <c r="C1318" s="118" t="s">
        <v>6510</v>
      </c>
      <c r="D1318" s="218">
        <v>0</v>
      </c>
      <c r="E1318" s="218">
        <v>136</v>
      </c>
      <c r="F1318" s="219">
        <v>0</v>
      </c>
      <c r="G1318" s="220">
        <v>30.801470588235293</v>
      </c>
    </row>
    <row r="1319" spans="2:7" ht="12.75" hidden="1">
      <c r="B1319" s="64" t="s">
        <v>465</v>
      </c>
      <c r="C1319" s="118" t="s">
        <v>6511</v>
      </c>
      <c r="D1319" s="218">
        <v>0</v>
      </c>
      <c r="E1319" s="218">
        <v>1</v>
      </c>
      <c r="F1319" s="219">
        <v>0</v>
      </c>
      <c r="G1319" s="220">
        <v>35</v>
      </c>
    </row>
    <row r="1320" spans="2:7" ht="12.75" hidden="1">
      <c r="B1320" s="64" t="s">
        <v>465</v>
      </c>
      <c r="C1320" s="118" t="s">
        <v>6512</v>
      </c>
      <c r="D1320" s="218">
        <v>0</v>
      </c>
      <c r="E1320" s="218">
        <v>1</v>
      </c>
      <c r="F1320" s="219">
        <v>0</v>
      </c>
      <c r="G1320" s="220">
        <v>93</v>
      </c>
    </row>
    <row r="1321" spans="2:7" ht="12.75" hidden="1">
      <c r="B1321" s="64" t="s">
        <v>465</v>
      </c>
      <c r="C1321" s="118" t="s">
        <v>6513</v>
      </c>
      <c r="D1321" s="218">
        <v>0</v>
      </c>
      <c r="E1321" s="218">
        <v>2</v>
      </c>
      <c r="F1321" s="219">
        <v>0</v>
      </c>
      <c r="G1321" s="220">
        <v>76</v>
      </c>
    </row>
    <row r="1322" spans="2:7" ht="12.75" hidden="1"/>
    <row r="1323" spans="2:7" ht="12.75" hidden="1"/>
    <row r="1324" spans="2:7" ht="12.75" hidden="1"/>
    <row r="1325" spans="2:7" ht="12.75" hidden="1"/>
    <row r="1326" spans="2:7" ht="12.75" hidden="1"/>
    <row r="1327" spans="2:7" ht="12.75" hidden="1"/>
    <row r="1328" spans="2:7" ht="12.75" hidden="1"/>
    <row r="1329" ht="12.75" hidden="1"/>
    <row r="1330" ht="12.75" hidden="1"/>
    <row r="1331" ht="12.75" hidden="1"/>
    <row r="1332" ht="12.75" hidden="1"/>
    <row r="1333" ht="12.75" hidden="1"/>
    <row r="1334" ht="12.75" hidden="1"/>
    <row r="1335" ht="12.75" hidden="1"/>
    <row r="1336" ht="12.75" hidden="1"/>
    <row r="1337" ht="12.75" hidden="1"/>
    <row r="1338" ht="12.75" hidden="1"/>
    <row r="1339" ht="12.75" hidden="1"/>
    <row r="1340" ht="12.75" hidden="1"/>
    <row r="1341" ht="12.75" hidden="1"/>
    <row r="1342" ht="12.75" hidden="1"/>
    <row r="1343" ht="12.75" hidden="1"/>
    <row r="1344" ht="12.75" hidden="1"/>
    <row r="1345" ht="12.75" hidden="1"/>
    <row r="1346" ht="12.75" hidden="1"/>
    <row r="1347" ht="12.75" hidden="1"/>
    <row r="1348" ht="12.75" hidden="1"/>
    <row r="1349" ht="12.75" hidden="1"/>
    <row r="1350" ht="12.75" hidden="1"/>
    <row r="1351" ht="12.75" hidden="1"/>
    <row r="1352" ht="12.75" hidden="1"/>
    <row r="1353" ht="12.75" hidden="1"/>
    <row r="1354" ht="12.75" hidden="1"/>
    <row r="1355" ht="12.75" hidden="1"/>
    <row r="1356" ht="12.75" hidden="1"/>
    <row r="1357" ht="12.75" hidden="1"/>
    <row r="1358" ht="12.75" hidden="1"/>
    <row r="1359" ht="12.75" hidden="1"/>
    <row r="1360" ht="12.75" hidden="1"/>
    <row r="1361" spans="2:7" ht="12.75" hidden="1"/>
    <row r="1362" spans="2:7" ht="12.75" hidden="1"/>
    <row r="1363" spans="2:7" ht="12.75" hidden="1"/>
    <row r="1364" spans="2:7" ht="12.75" hidden="1"/>
    <row r="1365" spans="2:7" ht="12.75" hidden="1"/>
    <row r="1366" spans="2:7" ht="12.75" hidden="1"/>
    <row r="1367" spans="2:7" ht="12.75" hidden="1"/>
    <row r="1368" spans="2:7" ht="12.75" hidden="1"/>
    <row r="1369" spans="2:7" ht="12.75" hidden="1">
      <c r="B1369" s="64" t="s">
        <v>1313</v>
      </c>
      <c r="C1369" s="118" t="s">
        <v>6514</v>
      </c>
      <c r="D1369" s="218">
        <v>0</v>
      </c>
      <c r="E1369" s="218">
        <v>3</v>
      </c>
      <c r="F1369" s="219">
        <v>0</v>
      </c>
      <c r="G1369" s="220">
        <v>10</v>
      </c>
    </row>
    <row r="1370" spans="2:7" ht="12.75" hidden="1">
      <c r="B1370" s="64" t="s">
        <v>1313</v>
      </c>
      <c r="C1370" s="118" t="s">
        <v>5053</v>
      </c>
      <c r="D1370" s="218">
        <v>0</v>
      </c>
      <c r="E1370" s="218">
        <v>14</v>
      </c>
      <c r="F1370" s="219">
        <v>0</v>
      </c>
      <c r="G1370" s="220">
        <v>17.857142857142858</v>
      </c>
    </row>
    <row r="1371" spans="2:7" ht="12.75" hidden="1">
      <c r="B1371" s="64" t="s">
        <v>1313</v>
      </c>
      <c r="C1371" s="118" t="s">
        <v>6515</v>
      </c>
      <c r="D1371" s="218">
        <v>0</v>
      </c>
      <c r="E1371" s="218">
        <v>1</v>
      </c>
      <c r="F1371" s="219">
        <v>0</v>
      </c>
      <c r="G1371" s="220">
        <v>48</v>
      </c>
    </row>
    <row r="1372" spans="2:7" ht="12.75" hidden="1">
      <c r="B1372" s="64" t="s">
        <v>414</v>
      </c>
      <c r="C1372" s="118" t="s">
        <v>6516</v>
      </c>
      <c r="D1372" s="218">
        <v>2</v>
      </c>
      <c r="E1372" s="218">
        <v>314</v>
      </c>
      <c r="F1372" s="219">
        <v>6.369426751592357E-3</v>
      </c>
      <c r="G1372" s="220">
        <v>8.2356687898089174</v>
      </c>
    </row>
    <row r="1373" spans="2:7" ht="12.75" hidden="1">
      <c r="B1373" s="64" t="s">
        <v>414</v>
      </c>
      <c r="C1373" s="118" t="s">
        <v>5942</v>
      </c>
      <c r="D1373" s="218">
        <v>0</v>
      </c>
      <c r="E1373" s="218">
        <v>1</v>
      </c>
      <c r="F1373" s="219">
        <v>0</v>
      </c>
      <c r="G1373" s="220">
        <v>4</v>
      </c>
    </row>
    <row r="1374" spans="2:7" ht="12.75" hidden="1">
      <c r="B1374" s="64" t="s">
        <v>414</v>
      </c>
      <c r="C1374" s="118" t="s">
        <v>5939</v>
      </c>
      <c r="D1374" s="218">
        <v>0</v>
      </c>
      <c r="E1374" s="218">
        <v>7</v>
      </c>
      <c r="F1374" s="219">
        <v>0</v>
      </c>
      <c r="G1374" s="220">
        <v>4.7142857142857144</v>
      </c>
    </row>
    <row r="1375" spans="2:7" ht="12.75" hidden="1">
      <c r="B1375" s="64" t="s">
        <v>414</v>
      </c>
      <c r="C1375" s="118" t="s">
        <v>5933</v>
      </c>
      <c r="D1375" s="218">
        <v>0</v>
      </c>
      <c r="E1375" s="218">
        <v>1</v>
      </c>
      <c r="F1375" s="219">
        <v>0</v>
      </c>
      <c r="G1375" s="220">
        <v>3</v>
      </c>
    </row>
    <row r="1376" spans="2:7" ht="12.75" hidden="1">
      <c r="B1376" s="64" t="s">
        <v>414</v>
      </c>
      <c r="C1376" s="118" t="s">
        <v>6517</v>
      </c>
      <c r="D1376" s="218">
        <v>0</v>
      </c>
      <c r="E1376" s="218">
        <v>7</v>
      </c>
      <c r="F1376" s="219">
        <v>0</v>
      </c>
      <c r="G1376" s="220">
        <v>39.428571428571431</v>
      </c>
    </row>
    <row r="1377" spans="2:7" ht="12.75" hidden="1">
      <c r="B1377" s="64" t="s">
        <v>414</v>
      </c>
      <c r="C1377" s="118" t="s">
        <v>5944</v>
      </c>
      <c r="D1377" s="218">
        <v>0</v>
      </c>
      <c r="E1377" s="218">
        <v>2</v>
      </c>
      <c r="F1377" s="219">
        <v>0</v>
      </c>
      <c r="G1377" s="220">
        <v>7</v>
      </c>
    </row>
    <row r="1378" spans="2:7" ht="12.75" hidden="1">
      <c r="B1378" s="64" t="s">
        <v>414</v>
      </c>
      <c r="C1378" s="118" t="s">
        <v>5945</v>
      </c>
      <c r="D1378" s="218">
        <v>0</v>
      </c>
      <c r="E1378" s="218">
        <v>8</v>
      </c>
      <c r="F1378" s="219">
        <v>0</v>
      </c>
      <c r="G1378" s="220">
        <v>5</v>
      </c>
    </row>
    <row r="1379" spans="2:7" ht="12.75" hidden="1">
      <c r="B1379" s="64" t="s">
        <v>414</v>
      </c>
      <c r="C1379" s="118" t="s">
        <v>6518</v>
      </c>
      <c r="D1379" s="218">
        <v>0</v>
      </c>
      <c r="E1379" s="218">
        <v>11</v>
      </c>
      <c r="F1379" s="219">
        <v>0</v>
      </c>
      <c r="G1379" s="220">
        <v>8.6363636363636367</v>
      </c>
    </row>
    <row r="1380" spans="2:7" ht="12.75" hidden="1">
      <c r="B1380" s="64" t="s">
        <v>414</v>
      </c>
      <c r="C1380" s="118" t="s">
        <v>6131</v>
      </c>
      <c r="D1380" s="218">
        <v>0</v>
      </c>
      <c r="E1380" s="218">
        <v>1</v>
      </c>
      <c r="F1380" s="219">
        <v>0</v>
      </c>
      <c r="G1380" s="220">
        <v>50</v>
      </c>
    </row>
    <row r="1381" spans="2:7" ht="12.75" hidden="1">
      <c r="B1381" s="64" t="s">
        <v>414</v>
      </c>
      <c r="C1381" s="118" t="s">
        <v>6519</v>
      </c>
      <c r="D1381" s="218">
        <v>0</v>
      </c>
      <c r="E1381" s="218">
        <v>1</v>
      </c>
      <c r="F1381" s="219">
        <v>0</v>
      </c>
      <c r="G1381" s="220">
        <v>30</v>
      </c>
    </row>
    <row r="1382" spans="2:7" ht="12.75" hidden="1">
      <c r="B1382" s="64" t="s">
        <v>414</v>
      </c>
      <c r="C1382" s="118" t="s">
        <v>6520</v>
      </c>
      <c r="D1382" s="218">
        <v>0</v>
      </c>
      <c r="E1382" s="218">
        <v>1</v>
      </c>
      <c r="F1382" s="219">
        <v>0</v>
      </c>
      <c r="G1382" s="220">
        <v>40</v>
      </c>
    </row>
    <row r="1383" spans="2:7" ht="12.75" hidden="1">
      <c r="B1383" s="64" t="s">
        <v>414</v>
      </c>
      <c r="C1383" s="118" t="s">
        <v>6521</v>
      </c>
      <c r="D1383" s="218">
        <v>0</v>
      </c>
      <c r="E1383" s="218">
        <v>1</v>
      </c>
      <c r="F1383" s="219">
        <v>0</v>
      </c>
      <c r="G1383" s="220">
        <v>93</v>
      </c>
    </row>
    <row r="1384" spans="2:7" ht="12.75" hidden="1">
      <c r="B1384" s="64" t="s">
        <v>414</v>
      </c>
      <c r="C1384" s="118" t="s">
        <v>6522</v>
      </c>
      <c r="D1384" s="218">
        <v>0</v>
      </c>
      <c r="E1384" s="218">
        <v>3</v>
      </c>
      <c r="F1384" s="219">
        <v>0</v>
      </c>
      <c r="G1384" s="220">
        <v>34.333333333333336</v>
      </c>
    </row>
    <row r="1385" spans="2:7" ht="12.75" hidden="1">
      <c r="B1385" s="64" t="s">
        <v>414</v>
      </c>
      <c r="C1385" s="118" t="s">
        <v>4122</v>
      </c>
      <c r="D1385" s="218">
        <v>0</v>
      </c>
      <c r="E1385" s="218">
        <v>3</v>
      </c>
      <c r="F1385" s="219">
        <v>0</v>
      </c>
      <c r="G1385" s="220">
        <v>1</v>
      </c>
    </row>
    <row r="1386" spans="2:7" ht="12.75" hidden="1">
      <c r="B1386" s="64" t="s">
        <v>414</v>
      </c>
      <c r="C1386" s="118" t="s">
        <v>5934</v>
      </c>
      <c r="D1386" s="218">
        <v>0</v>
      </c>
      <c r="E1386" s="218">
        <v>23</v>
      </c>
      <c r="F1386" s="219">
        <v>0</v>
      </c>
      <c r="G1386" s="220">
        <v>1</v>
      </c>
    </row>
    <row r="1387" spans="2:7" ht="12.75" hidden="1">
      <c r="B1387" s="64" t="s">
        <v>414</v>
      </c>
      <c r="C1387" s="118" t="s">
        <v>6523</v>
      </c>
      <c r="D1387" s="218">
        <v>0</v>
      </c>
      <c r="E1387" s="218">
        <v>1</v>
      </c>
      <c r="F1387" s="219">
        <v>0</v>
      </c>
      <c r="G1387" s="220">
        <v>36</v>
      </c>
    </row>
    <row r="1388" spans="2:7" ht="12.75" hidden="1">
      <c r="B1388" s="64" t="s">
        <v>414</v>
      </c>
      <c r="C1388" s="118" t="s">
        <v>5935</v>
      </c>
      <c r="D1388" s="218">
        <v>0</v>
      </c>
      <c r="E1388" s="218">
        <v>144</v>
      </c>
      <c r="F1388" s="219">
        <v>0</v>
      </c>
      <c r="G1388" s="220">
        <v>4.7083333333333339</v>
      </c>
    </row>
    <row r="1389" spans="2:7" ht="12.75" hidden="1">
      <c r="B1389" s="64" t="s">
        <v>414</v>
      </c>
      <c r="C1389" s="118" t="s">
        <v>5936</v>
      </c>
      <c r="D1389" s="218">
        <v>0</v>
      </c>
      <c r="E1389" s="218">
        <v>61</v>
      </c>
      <c r="F1389" s="219">
        <v>0</v>
      </c>
      <c r="G1389" s="220">
        <v>3.918032786885246</v>
      </c>
    </row>
    <row r="1390" spans="2:7" ht="12.75" hidden="1">
      <c r="B1390" s="64" t="s">
        <v>414</v>
      </c>
      <c r="C1390" s="118" t="s">
        <v>6132</v>
      </c>
      <c r="D1390" s="218">
        <v>0</v>
      </c>
      <c r="E1390" s="218">
        <v>3</v>
      </c>
      <c r="F1390" s="219">
        <v>0</v>
      </c>
      <c r="G1390" s="220">
        <v>32</v>
      </c>
    </row>
    <row r="1391" spans="2:7" ht="12.75" hidden="1">
      <c r="B1391" s="64" t="s">
        <v>607</v>
      </c>
      <c r="C1391" s="118" t="s">
        <v>5939</v>
      </c>
      <c r="D1391" s="218">
        <v>0</v>
      </c>
      <c r="E1391" s="218">
        <v>7</v>
      </c>
      <c r="F1391" s="219">
        <v>0</v>
      </c>
      <c r="G1391" s="220">
        <v>1</v>
      </c>
    </row>
    <row r="1392" spans="2:7" ht="12.75" hidden="1">
      <c r="B1392" s="64" t="s">
        <v>607</v>
      </c>
      <c r="C1392" s="118" t="s">
        <v>5934</v>
      </c>
      <c r="D1392" s="218">
        <v>0</v>
      </c>
      <c r="E1392" s="218">
        <v>2</v>
      </c>
      <c r="F1392" s="219">
        <v>0</v>
      </c>
      <c r="G1392" s="220">
        <v>1</v>
      </c>
    </row>
    <row r="1393" spans="2:7" ht="12.75" hidden="1">
      <c r="B1393" s="64" t="s">
        <v>607</v>
      </c>
      <c r="C1393" s="118" t="s">
        <v>5935</v>
      </c>
      <c r="D1393" s="218">
        <v>0</v>
      </c>
      <c r="E1393" s="218">
        <v>1</v>
      </c>
      <c r="F1393" s="219">
        <v>0</v>
      </c>
      <c r="G1393" s="220">
        <v>5</v>
      </c>
    </row>
    <row r="1394" spans="2:7" ht="12.75" hidden="1">
      <c r="B1394" s="67" t="s">
        <v>1297</v>
      </c>
      <c r="C1394" s="118" t="s">
        <v>6524</v>
      </c>
      <c r="D1394" s="218">
        <v>0</v>
      </c>
      <c r="E1394" s="218">
        <v>1</v>
      </c>
      <c r="F1394" s="219">
        <v>0</v>
      </c>
      <c r="G1394" s="220">
        <v>47</v>
      </c>
    </row>
    <row r="1395" spans="2:7" ht="12.75" hidden="1">
      <c r="B1395" s="64" t="s">
        <v>1297</v>
      </c>
      <c r="C1395" s="118" t="s">
        <v>6525</v>
      </c>
      <c r="D1395" s="218">
        <v>0</v>
      </c>
      <c r="E1395" s="218">
        <v>1</v>
      </c>
      <c r="F1395" s="219">
        <v>0</v>
      </c>
      <c r="G1395" s="220">
        <v>57</v>
      </c>
    </row>
    <row r="1396" spans="2:7" ht="12.75" hidden="1">
      <c r="B1396" s="64" t="s">
        <v>1297</v>
      </c>
      <c r="C1396" s="118" t="s">
        <v>6526</v>
      </c>
      <c r="D1396" s="218">
        <v>0</v>
      </c>
      <c r="E1396" s="218">
        <v>1</v>
      </c>
      <c r="F1396" s="219">
        <v>0</v>
      </c>
      <c r="G1396" s="220">
        <v>44</v>
      </c>
    </row>
    <row r="1397" spans="2:7" ht="12.75" hidden="1">
      <c r="B1397" s="64" t="s">
        <v>1297</v>
      </c>
      <c r="C1397" s="118" t="s">
        <v>6527</v>
      </c>
      <c r="D1397" s="218">
        <v>0</v>
      </c>
      <c r="E1397" s="218">
        <v>1</v>
      </c>
      <c r="F1397" s="219">
        <v>0</v>
      </c>
      <c r="G1397" s="220">
        <v>34</v>
      </c>
    </row>
    <row r="1398" spans="2:7" ht="12.75" hidden="1">
      <c r="B1398" s="64" t="s">
        <v>1297</v>
      </c>
      <c r="C1398" s="118" t="s">
        <v>6528</v>
      </c>
      <c r="D1398" s="218">
        <v>0</v>
      </c>
      <c r="E1398" s="218">
        <v>4</v>
      </c>
      <c r="F1398" s="219">
        <v>0</v>
      </c>
      <c r="G1398" s="220">
        <v>43.25</v>
      </c>
    </row>
    <row r="1399" spans="2:7" ht="12.75" hidden="1">
      <c r="B1399" s="64" t="s">
        <v>1297</v>
      </c>
      <c r="C1399" s="118" t="s">
        <v>6529</v>
      </c>
      <c r="D1399" s="218">
        <v>0</v>
      </c>
      <c r="E1399" s="218">
        <v>1</v>
      </c>
      <c r="F1399" s="219">
        <v>0</v>
      </c>
      <c r="G1399" s="220">
        <v>30</v>
      </c>
    </row>
    <row r="1400" spans="2:7" ht="12.75" hidden="1">
      <c r="B1400" s="64" t="s">
        <v>1297</v>
      </c>
      <c r="C1400" s="118" t="s">
        <v>6530</v>
      </c>
      <c r="D1400" s="218">
        <v>0</v>
      </c>
      <c r="E1400" s="218">
        <v>1</v>
      </c>
      <c r="F1400" s="219">
        <v>0</v>
      </c>
      <c r="G1400" s="220">
        <v>31</v>
      </c>
    </row>
    <row r="1401" spans="2:7" ht="12.75" hidden="1">
      <c r="B1401" s="64" t="s">
        <v>1297</v>
      </c>
      <c r="C1401" s="118" t="s">
        <v>6531</v>
      </c>
      <c r="D1401" s="218">
        <v>0</v>
      </c>
      <c r="E1401" s="218">
        <v>1</v>
      </c>
      <c r="F1401" s="219">
        <v>0</v>
      </c>
      <c r="G1401" s="220">
        <v>28</v>
      </c>
    </row>
    <row r="1402" spans="2:7" ht="12.75" hidden="1">
      <c r="B1402" s="64" t="s">
        <v>3886</v>
      </c>
      <c r="C1402" s="118" t="s">
        <v>6532</v>
      </c>
      <c r="D1402" s="218">
        <v>0</v>
      </c>
      <c r="E1402" s="218">
        <v>1</v>
      </c>
      <c r="F1402" s="219">
        <v>0</v>
      </c>
      <c r="G1402" s="220">
        <v>95</v>
      </c>
    </row>
    <row r="1403" spans="2:7" ht="12.75" hidden="1">
      <c r="B1403" s="64" t="s">
        <v>3886</v>
      </c>
      <c r="C1403" s="118" t="s">
        <v>6530</v>
      </c>
      <c r="D1403" s="218">
        <v>0</v>
      </c>
      <c r="E1403" s="218">
        <v>1</v>
      </c>
      <c r="F1403" s="219">
        <v>0</v>
      </c>
      <c r="G1403" s="220">
        <v>80</v>
      </c>
    </row>
    <row r="1404" spans="2:7" ht="12.75" hidden="1">
      <c r="B1404" s="64" t="s">
        <v>402</v>
      </c>
      <c r="C1404" s="118" t="s">
        <v>5933</v>
      </c>
      <c r="D1404" s="218">
        <v>1</v>
      </c>
      <c r="E1404" s="218">
        <v>252</v>
      </c>
      <c r="F1404" s="219">
        <v>3.968253968253968E-3</v>
      </c>
      <c r="G1404" s="220">
        <v>1.0158730158730158</v>
      </c>
    </row>
    <row r="1405" spans="2:7" ht="12.75" hidden="1">
      <c r="B1405" s="64" t="s">
        <v>402</v>
      </c>
      <c r="C1405" s="118" t="s">
        <v>5939</v>
      </c>
      <c r="D1405" s="218">
        <v>0</v>
      </c>
      <c r="E1405" s="218">
        <v>75</v>
      </c>
      <c r="F1405" s="219">
        <v>0</v>
      </c>
      <c r="G1405" s="220">
        <v>1.0266666666666666</v>
      </c>
    </row>
    <row r="1406" spans="2:7" ht="12.75" hidden="1">
      <c r="B1406" s="64" t="s">
        <v>402</v>
      </c>
      <c r="C1406" s="118" t="s">
        <v>5934</v>
      </c>
      <c r="D1406" s="218">
        <v>0</v>
      </c>
      <c r="E1406" s="218">
        <v>1</v>
      </c>
      <c r="F1406" s="219">
        <v>0</v>
      </c>
      <c r="G1406" s="220">
        <v>1</v>
      </c>
    </row>
    <row r="1407" spans="2:7" ht="12.75" hidden="1">
      <c r="B1407" s="64" t="s">
        <v>402</v>
      </c>
      <c r="C1407" s="118" t="s">
        <v>6167</v>
      </c>
      <c r="D1407" s="218">
        <v>0</v>
      </c>
      <c r="E1407" s="218">
        <v>2</v>
      </c>
      <c r="F1407" s="219">
        <v>0</v>
      </c>
      <c r="G1407" s="220">
        <v>1</v>
      </c>
    </row>
    <row r="1408" spans="2:7" ht="12.75" hidden="1">
      <c r="B1408" s="64" t="s">
        <v>402</v>
      </c>
      <c r="C1408" s="118" t="s">
        <v>5935</v>
      </c>
      <c r="D1408" s="218">
        <v>0</v>
      </c>
      <c r="E1408" s="218">
        <v>11</v>
      </c>
      <c r="F1408" s="219">
        <v>0</v>
      </c>
      <c r="G1408" s="220">
        <v>5</v>
      </c>
    </row>
    <row r="1409" spans="2:7" ht="12.75" hidden="1">
      <c r="B1409" s="64" t="s">
        <v>402</v>
      </c>
      <c r="C1409" s="118" t="s">
        <v>6533</v>
      </c>
      <c r="D1409" s="218">
        <v>0</v>
      </c>
      <c r="E1409" s="218">
        <v>1</v>
      </c>
      <c r="F1409" s="219">
        <v>0</v>
      </c>
      <c r="G1409" s="220">
        <v>10</v>
      </c>
    </row>
    <row r="1410" spans="2:7" ht="12.75" hidden="1">
      <c r="B1410" s="64" t="s">
        <v>752</v>
      </c>
      <c r="C1410" s="118" t="s">
        <v>5936</v>
      </c>
      <c r="D1410" s="218">
        <v>0</v>
      </c>
      <c r="E1410" s="218">
        <v>2</v>
      </c>
      <c r="F1410" s="219">
        <v>0</v>
      </c>
      <c r="G1410" s="220">
        <v>6</v>
      </c>
    </row>
    <row r="1411" spans="2:7" ht="12.75" hidden="1">
      <c r="B1411" s="64" t="s">
        <v>1303</v>
      </c>
      <c r="C1411" s="118" t="s">
        <v>6534</v>
      </c>
      <c r="D1411" s="218">
        <v>0</v>
      </c>
      <c r="E1411" s="218">
        <v>1</v>
      </c>
      <c r="F1411" s="219">
        <v>0</v>
      </c>
      <c r="G1411" s="220">
        <v>72</v>
      </c>
    </row>
    <row r="1412" spans="2:7" ht="12.75" hidden="1">
      <c r="B1412" s="64" t="s">
        <v>1303</v>
      </c>
      <c r="C1412" s="118" t="s">
        <v>5951</v>
      </c>
      <c r="D1412" s="218">
        <v>0</v>
      </c>
      <c r="E1412" s="218">
        <v>13</v>
      </c>
      <c r="F1412" s="219">
        <v>0</v>
      </c>
      <c r="G1412" s="220">
        <v>9.9230769230769234</v>
      </c>
    </row>
    <row r="1413" spans="2:7" ht="12.75" hidden="1">
      <c r="B1413" s="64" t="s">
        <v>2794</v>
      </c>
      <c r="C1413" s="118" t="s">
        <v>6535</v>
      </c>
      <c r="D1413" s="218">
        <v>5</v>
      </c>
      <c r="E1413" s="218">
        <v>32</v>
      </c>
      <c r="F1413" s="219">
        <v>0.15625</v>
      </c>
      <c r="G1413" s="220">
        <v>6.21875</v>
      </c>
    </row>
    <row r="1414" spans="2:7" ht="12.75" hidden="1">
      <c r="B1414" s="64" t="s">
        <v>2794</v>
      </c>
      <c r="C1414" s="118" t="s">
        <v>4627</v>
      </c>
      <c r="D1414" s="218">
        <v>2</v>
      </c>
      <c r="E1414" s="218">
        <v>107</v>
      </c>
      <c r="F1414" s="219">
        <v>1.8691588785046728E-2</v>
      </c>
      <c r="G1414" s="220">
        <v>41.616822429906541</v>
      </c>
    </row>
    <row r="1415" spans="2:7" ht="12.75" hidden="1">
      <c r="B1415" s="64" t="s">
        <v>2794</v>
      </c>
      <c r="C1415" s="118" t="s">
        <v>6536</v>
      </c>
      <c r="D1415" s="218">
        <v>1</v>
      </c>
      <c r="E1415" s="218">
        <v>70</v>
      </c>
      <c r="F1415" s="219">
        <v>1.4285714285714285E-2</v>
      </c>
      <c r="G1415" s="220">
        <v>44.585714285714289</v>
      </c>
    </row>
    <row r="1416" spans="2:7" ht="12.75" hidden="1">
      <c r="B1416" s="64" t="s">
        <v>2794</v>
      </c>
      <c r="C1416" s="118" t="s">
        <v>6537</v>
      </c>
      <c r="D1416" s="218">
        <v>0</v>
      </c>
      <c r="E1416" s="218">
        <v>1</v>
      </c>
      <c r="F1416" s="219">
        <v>0</v>
      </c>
      <c r="G1416" s="220">
        <v>90</v>
      </c>
    </row>
    <row r="1417" spans="2:7" ht="12.75" hidden="1">
      <c r="B1417" s="64" t="s">
        <v>2794</v>
      </c>
      <c r="C1417" s="118" t="s">
        <v>6538</v>
      </c>
      <c r="D1417" s="218">
        <v>0</v>
      </c>
      <c r="E1417" s="218">
        <v>2</v>
      </c>
      <c r="F1417" s="219">
        <v>0</v>
      </c>
      <c r="G1417" s="220">
        <v>45.5</v>
      </c>
    </row>
    <row r="1418" spans="2:7" ht="12.75" hidden="1">
      <c r="B1418" s="64" t="s">
        <v>2794</v>
      </c>
      <c r="C1418" s="118" t="s">
        <v>6539</v>
      </c>
      <c r="D1418" s="218">
        <v>0</v>
      </c>
      <c r="E1418" s="218">
        <v>13</v>
      </c>
      <c r="F1418" s="219">
        <v>0</v>
      </c>
      <c r="G1418" s="220">
        <v>75.692307692307693</v>
      </c>
    </row>
    <row r="1419" spans="2:7" ht="12.75" hidden="1">
      <c r="B1419" s="64" t="s">
        <v>2794</v>
      </c>
      <c r="C1419" s="118" t="s">
        <v>6540</v>
      </c>
      <c r="D1419" s="218">
        <v>0</v>
      </c>
      <c r="E1419" s="218">
        <v>109</v>
      </c>
      <c r="F1419" s="219">
        <v>0</v>
      </c>
      <c r="G1419" s="220">
        <v>73.504587155963307</v>
      </c>
    </row>
    <row r="1420" spans="2:7" ht="12.75" hidden="1">
      <c r="B1420" s="64" t="s">
        <v>2794</v>
      </c>
      <c r="C1420" s="118" t="s">
        <v>6541</v>
      </c>
      <c r="D1420" s="218">
        <v>0</v>
      </c>
      <c r="E1420" s="218">
        <v>3</v>
      </c>
      <c r="F1420" s="219">
        <v>0</v>
      </c>
      <c r="G1420" s="220">
        <v>76.666666666666671</v>
      </c>
    </row>
    <row r="1421" spans="2:7" ht="12.75" hidden="1">
      <c r="B1421" s="64" t="s">
        <v>2794</v>
      </c>
      <c r="C1421" s="118" t="s">
        <v>6542</v>
      </c>
      <c r="D1421" s="218">
        <v>0</v>
      </c>
      <c r="E1421" s="218">
        <v>2</v>
      </c>
      <c r="F1421" s="219">
        <v>0</v>
      </c>
      <c r="G1421" s="220">
        <v>74</v>
      </c>
    </row>
    <row r="1422" spans="2:7" ht="12.75" hidden="1">
      <c r="B1422" s="64" t="s">
        <v>2794</v>
      </c>
      <c r="C1422" s="118" t="s">
        <v>6543</v>
      </c>
      <c r="D1422" s="218">
        <v>0</v>
      </c>
      <c r="E1422" s="218">
        <v>93</v>
      </c>
      <c r="F1422" s="219">
        <v>0</v>
      </c>
      <c r="G1422" s="220">
        <v>28.258064516129032</v>
      </c>
    </row>
    <row r="1423" spans="2:7" ht="12.75" hidden="1">
      <c r="B1423" s="64" t="s">
        <v>2794</v>
      </c>
      <c r="C1423" s="118" t="s">
        <v>6544</v>
      </c>
      <c r="D1423" s="218">
        <v>0</v>
      </c>
      <c r="E1423" s="218">
        <v>8</v>
      </c>
      <c r="F1423" s="219">
        <v>0</v>
      </c>
      <c r="G1423" s="220">
        <v>85.375</v>
      </c>
    </row>
    <row r="1424" spans="2:7" ht="12.75" hidden="1">
      <c r="B1424" s="64" t="s">
        <v>2794</v>
      </c>
      <c r="C1424" s="118" t="s">
        <v>6545</v>
      </c>
      <c r="D1424" s="218">
        <v>0</v>
      </c>
      <c r="E1424" s="218">
        <v>30</v>
      </c>
      <c r="F1424" s="219">
        <v>0</v>
      </c>
      <c r="G1424" s="220">
        <v>88</v>
      </c>
    </row>
    <row r="1425" spans="2:7" ht="12.75" hidden="1">
      <c r="B1425" s="64" t="s">
        <v>2794</v>
      </c>
      <c r="C1425" s="118" t="s">
        <v>5225</v>
      </c>
      <c r="D1425" s="218">
        <v>0</v>
      </c>
      <c r="E1425" s="218">
        <v>139</v>
      </c>
      <c r="F1425" s="219">
        <v>0</v>
      </c>
      <c r="G1425" s="220">
        <v>78.928057553956833</v>
      </c>
    </row>
    <row r="1426" spans="2:7" ht="12.75" hidden="1">
      <c r="B1426" s="64" t="s">
        <v>2794</v>
      </c>
      <c r="C1426" s="118" t="s">
        <v>5405</v>
      </c>
      <c r="D1426" s="218">
        <v>0</v>
      </c>
      <c r="E1426" s="218">
        <v>67</v>
      </c>
      <c r="F1426" s="219">
        <v>0</v>
      </c>
      <c r="G1426" s="220">
        <v>72.985074626865668</v>
      </c>
    </row>
    <row r="1427" spans="2:7" ht="12.75" hidden="1">
      <c r="B1427" s="64" t="s">
        <v>2794</v>
      </c>
      <c r="C1427" s="118" t="s">
        <v>6546</v>
      </c>
      <c r="D1427" s="218">
        <v>0</v>
      </c>
      <c r="E1427" s="218">
        <v>4</v>
      </c>
      <c r="F1427" s="219">
        <v>0</v>
      </c>
      <c r="G1427" s="220">
        <v>84</v>
      </c>
    </row>
    <row r="1428" spans="2:7" ht="12.75" hidden="1">
      <c r="B1428" s="64" t="s">
        <v>2794</v>
      </c>
      <c r="C1428" s="118" t="s">
        <v>6547</v>
      </c>
      <c r="D1428" s="218">
        <v>0</v>
      </c>
      <c r="E1428" s="218">
        <v>2</v>
      </c>
      <c r="F1428" s="219">
        <v>0</v>
      </c>
      <c r="G1428" s="220">
        <v>51.5</v>
      </c>
    </row>
    <row r="1429" spans="2:7" ht="12.75" hidden="1">
      <c r="B1429" s="64" t="s">
        <v>2794</v>
      </c>
      <c r="C1429" s="118" t="s">
        <v>6548</v>
      </c>
      <c r="D1429" s="218">
        <v>0</v>
      </c>
      <c r="E1429" s="218">
        <v>1</v>
      </c>
      <c r="F1429" s="219">
        <v>0</v>
      </c>
      <c r="G1429" s="220">
        <v>16</v>
      </c>
    </row>
    <row r="1430" spans="2:7" ht="12.75" hidden="1">
      <c r="B1430" s="64" t="s">
        <v>2794</v>
      </c>
      <c r="C1430" s="118" t="s">
        <v>4202</v>
      </c>
      <c r="D1430" s="218">
        <v>0</v>
      </c>
      <c r="E1430" s="218">
        <v>1</v>
      </c>
      <c r="F1430" s="219">
        <v>0</v>
      </c>
      <c r="G1430" s="220">
        <v>84</v>
      </c>
    </row>
    <row r="1431" spans="2:7" ht="12.75" hidden="1">
      <c r="B1431" s="64" t="s">
        <v>2794</v>
      </c>
      <c r="C1431" s="118" t="s">
        <v>6549</v>
      </c>
      <c r="D1431" s="218">
        <v>0</v>
      </c>
      <c r="E1431" s="218">
        <v>5</v>
      </c>
      <c r="F1431" s="219">
        <v>0</v>
      </c>
      <c r="G1431" s="220">
        <v>39.6</v>
      </c>
    </row>
    <row r="1432" spans="2:7" ht="12.75" hidden="1">
      <c r="B1432" s="64" t="s">
        <v>2794</v>
      </c>
      <c r="C1432" s="118" t="s">
        <v>6550</v>
      </c>
      <c r="D1432" s="218">
        <v>0</v>
      </c>
      <c r="E1432" s="218">
        <v>2</v>
      </c>
      <c r="F1432" s="219">
        <v>0</v>
      </c>
      <c r="G1432" s="220">
        <v>31</v>
      </c>
    </row>
    <row r="1433" spans="2:7" ht="12.75" hidden="1">
      <c r="B1433" s="64" t="s">
        <v>2794</v>
      </c>
      <c r="C1433" s="118" t="s">
        <v>6551</v>
      </c>
      <c r="D1433" s="218">
        <v>0</v>
      </c>
      <c r="E1433" s="218">
        <v>2</v>
      </c>
      <c r="F1433" s="219">
        <v>0</v>
      </c>
      <c r="G1433" s="220">
        <v>22</v>
      </c>
    </row>
    <row r="1434" spans="2:7" ht="12.75" hidden="1">
      <c r="B1434" s="64" t="s">
        <v>2794</v>
      </c>
      <c r="C1434" s="118" t="s">
        <v>6552</v>
      </c>
      <c r="D1434" s="218">
        <v>0</v>
      </c>
      <c r="E1434" s="218">
        <v>1</v>
      </c>
      <c r="F1434" s="219">
        <v>0</v>
      </c>
      <c r="G1434" s="220">
        <v>36</v>
      </c>
    </row>
    <row r="1435" spans="2:7" ht="12.75" hidden="1">
      <c r="B1435" s="64" t="s">
        <v>2794</v>
      </c>
      <c r="C1435" s="118" t="s">
        <v>6553</v>
      </c>
      <c r="D1435" s="218">
        <v>0</v>
      </c>
      <c r="E1435" s="218">
        <v>1</v>
      </c>
      <c r="F1435" s="219">
        <v>0</v>
      </c>
      <c r="G1435" s="220">
        <v>54</v>
      </c>
    </row>
    <row r="1436" spans="2:7" ht="12.75" hidden="1">
      <c r="B1436" s="64" t="s">
        <v>2794</v>
      </c>
      <c r="C1436" s="118" t="s">
        <v>6554</v>
      </c>
      <c r="D1436" s="218">
        <v>0</v>
      </c>
      <c r="E1436" s="218">
        <v>1</v>
      </c>
      <c r="F1436" s="219">
        <v>0</v>
      </c>
      <c r="G1436" s="220">
        <v>65</v>
      </c>
    </row>
    <row r="1437" spans="2:7" ht="12.75" hidden="1">
      <c r="B1437" s="64" t="s">
        <v>2794</v>
      </c>
      <c r="C1437" s="118" t="s">
        <v>6555</v>
      </c>
      <c r="D1437" s="218">
        <v>0</v>
      </c>
      <c r="E1437" s="218">
        <v>1</v>
      </c>
      <c r="F1437" s="219">
        <v>0</v>
      </c>
      <c r="G1437" s="220">
        <v>37</v>
      </c>
    </row>
    <row r="1438" spans="2:7" ht="12.75" hidden="1">
      <c r="B1438" s="64" t="s">
        <v>2794</v>
      </c>
      <c r="C1438" s="118" t="s">
        <v>6556</v>
      </c>
      <c r="D1438" s="218">
        <v>0</v>
      </c>
      <c r="E1438" s="218">
        <v>82</v>
      </c>
      <c r="F1438" s="219">
        <v>0</v>
      </c>
      <c r="G1438" s="220">
        <v>38.890243902439025</v>
      </c>
    </row>
    <row r="1439" spans="2:7" ht="12.75" hidden="1">
      <c r="B1439" s="64" t="s">
        <v>2794</v>
      </c>
      <c r="C1439" s="118" t="s">
        <v>6557</v>
      </c>
      <c r="D1439" s="218">
        <v>0</v>
      </c>
      <c r="E1439" s="218">
        <v>181</v>
      </c>
      <c r="F1439" s="219">
        <v>0</v>
      </c>
      <c r="G1439" s="220">
        <v>37.933701657458563</v>
      </c>
    </row>
    <row r="1440" spans="2:7" ht="12.75" hidden="1">
      <c r="B1440" s="64" t="s">
        <v>2794</v>
      </c>
      <c r="C1440" s="118" t="s">
        <v>6558</v>
      </c>
      <c r="D1440" s="218">
        <v>0</v>
      </c>
      <c r="E1440" s="218">
        <v>100</v>
      </c>
      <c r="F1440" s="219">
        <v>0</v>
      </c>
      <c r="G1440" s="220">
        <v>40.04</v>
      </c>
    </row>
    <row r="1441" spans="2:7" ht="12.75" hidden="1">
      <c r="B1441" s="64" t="s">
        <v>2794</v>
      </c>
      <c r="C1441" s="118" t="s">
        <v>6559</v>
      </c>
      <c r="D1441" s="218">
        <v>0</v>
      </c>
      <c r="E1441" s="218">
        <v>2</v>
      </c>
      <c r="F1441" s="219">
        <v>0</v>
      </c>
      <c r="G1441" s="220">
        <v>14</v>
      </c>
    </row>
    <row r="1442" spans="2:7" ht="12.75" hidden="1">
      <c r="B1442" s="64" t="s">
        <v>2794</v>
      </c>
      <c r="C1442" s="118" t="s">
        <v>6560</v>
      </c>
      <c r="D1442" s="218">
        <v>0</v>
      </c>
      <c r="E1442" s="218">
        <v>21</v>
      </c>
      <c r="F1442" s="219">
        <v>0</v>
      </c>
      <c r="G1442" s="220">
        <v>86.142857142857139</v>
      </c>
    </row>
    <row r="1443" spans="2:7" ht="12.75" hidden="1">
      <c r="B1443" s="64" t="s">
        <v>2794</v>
      </c>
      <c r="C1443" s="118" t="s">
        <v>6561</v>
      </c>
      <c r="D1443" s="218">
        <v>0</v>
      </c>
      <c r="E1443" s="218">
        <v>28</v>
      </c>
      <c r="F1443" s="219">
        <v>0</v>
      </c>
      <c r="G1443" s="220">
        <v>48.142857142857146</v>
      </c>
    </row>
    <row r="1444" spans="2:7" ht="12.75" hidden="1">
      <c r="B1444" s="64" t="s">
        <v>2799</v>
      </c>
      <c r="C1444" s="118" t="s">
        <v>6562</v>
      </c>
      <c r="D1444" s="218">
        <v>0</v>
      </c>
      <c r="E1444" s="218">
        <v>2</v>
      </c>
      <c r="F1444" s="219">
        <v>0</v>
      </c>
      <c r="G1444" s="220">
        <v>16.5</v>
      </c>
    </row>
    <row r="1445" spans="2:7" ht="12.75" hidden="1">
      <c r="B1445" s="64" t="s">
        <v>2799</v>
      </c>
      <c r="C1445" s="118" t="s">
        <v>6563</v>
      </c>
      <c r="D1445" s="218">
        <v>0</v>
      </c>
      <c r="E1445" s="218">
        <v>2</v>
      </c>
      <c r="F1445" s="219">
        <v>0</v>
      </c>
      <c r="G1445" s="220">
        <v>18.5</v>
      </c>
    </row>
    <row r="1446" spans="2:7" ht="12.75" hidden="1">
      <c r="B1446" s="64" t="s">
        <v>2799</v>
      </c>
      <c r="C1446" s="118" t="s">
        <v>6209</v>
      </c>
      <c r="D1446" s="218">
        <v>0</v>
      </c>
      <c r="E1446" s="218">
        <v>1</v>
      </c>
      <c r="F1446" s="219">
        <v>0</v>
      </c>
      <c r="G1446" s="220">
        <v>27</v>
      </c>
    </row>
    <row r="1447" spans="2:7" ht="12.75" hidden="1">
      <c r="B1447" s="64" t="s">
        <v>2799</v>
      </c>
      <c r="C1447" s="118" t="s">
        <v>6211</v>
      </c>
      <c r="D1447" s="218">
        <v>0</v>
      </c>
      <c r="E1447" s="218">
        <v>1</v>
      </c>
      <c r="F1447" s="219">
        <v>0</v>
      </c>
      <c r="G1447" s="220">
        <v>30</v>
      </c>
    </row>
    <row r="1448" spans="2:7" ht="12.75" hidden="1">
      <c r="B1448" s="64" t="s">
        <v>576</v>
      </c>
      <c r="C1448" s="118" t="s">
        <v>6103</v>
      </c>
      <c r="D1448" s="218">
        <v>0</v>
      </c>
      <c r="E1448" s="218">
        <v>4</v>
      </c>
      <c r="F1448" s="219">
        <v>0</v>
      </c>
      <c r="G1448" s="220">
        <v>44.25</v>
      </c>
    </row>
    <row r="1449" spans="2:7" ht="12.75" hidden="1">
      <c r="B1449" s="67" t="s">
        <v>738</v>
      </c>
      <c r="C1449" s="118" t="s">
        <v>6564</v>
      </c>
      <c r="D1449" s="218">
        <v>0</v>
      </c>
      <c r="E1449" s="218">
        <v>34</v>
      </c>
      <c r="F1449" s="219">
        <v>0</v>
      </c>
      <c r="G1449" s="220">
        <v>46.970588235294116</v>
      </c>
    </row>
    <row r="1450" spans="2:7" ht="12.75" hidden="1">
      <c r="B1450" s="64" t="s">
        <v>738</v>
      </c>
      <c r="C1450" s="118" t="s">
        <v>6565</v>
      </c>
      <c r="D1450" s="218">
        <v>0</v>
      </c>
      <c r="E1450" s="218">
        <v>4</v>
      </c>
      <c r="F1450" s="219">
        <v>0</v>
      </c>
      <c r="G1450" s="220">
        <v>45.25</v>
      </c>
    </row>
    <row r="1451" spans="2:7" ht="12.75" hidden="1">
      <c r="B1451" s="64" t="s">
        <v>738</v>
      </c>
      <c r="C1451" s="118" t="s">
        <v>6566</v>
      </c>
      <c r="D1451" s="218">
        <v>0</v>
      </c>
      <c r="E1451" s="218">
        <v>6</v>
      </c>
      <c r="F1451" s="219">
        <v>0</v>
      </c>
      <c r="G1451" s="220">
        <v>29</v>
      </c>
    </row>
    <row r="1452" spans="2:7" ht="12.75" hidden="1">
      <c r="B1452" s="64" t="s">
        <v>738</v>
      </c>
      <c r="C1452" s="118" t="s">
        <v>6567</v>
      </c>
      <c r="D1452" s="218">
        <v>0</v>
      </c>
      <c r="E1452" s="218">
        <v>50</v>
      </c>
      <c r="F1452" s="219">
        <v>0</v>
      </c>
      <c r="G1452" s="220">
        <v>46.52</v>
      </c>
    </row>
    <row r="1453" spans="2:7" ht="12.75" hidden="1">
      <c r="B1453" s="64" t="s">
        <v>738</v>
      </c>
      <c r="C1453" s="118" t="s">
        <v>6568</v>
      </c>
      <c r="D1453" s="218">
        <v>0</v>
      </c>
      <c r="E1453" s="218">
        <v>1</v>
      </c>
      <c r="F1453" s="219">
        <v>0</v>
      </c>
      <c r="G1453" s="220">
        <v>76</v>
      </c>
    </row>
    <row r="1454" spans="2:7" ht="12.75" hidden="1">
      <c r="B1454" s="64" t="s">
        <v>738</v>
      </c>
      <c r="C1454" s="118" t="s">
        <v>6569</v>
      </c>
      <c r="D1454" s="218">
        <v>0</v>
      </c>
      <c r="E1454" s="218">
        <v>16</v>
      </c>
      <c r="F1454" s="219">
        <v>0</v>
      </c>
      <c r="G1454" s="220">
        <v>48.4375</v>
      </c>
    </row>
    <row r="1455" spans="2:7" ht="12.75" hidden="1">
      <c r="B1455" s="67" t="s">
        <v>1264</v>
      </c>
      <c r="C1455" s="118" t="s">
        <v>6570</v>
      </c>
      <c r="D1455" s="218">
        <v>0</v>
      </c>
      <c r="E1455" s="218">
        <v>4</v>
      </c>
      <c r="F1455" s="219">
        <v>0</v>
      </c>
      <c r="G1455" s="220">
        <v>95.5</v>
      </c>
    </row>
    <row r="1456" spans="2:7" ht="12.75" hidden="1">
      <c r="B1456" s="64" t="s">
        <v>1264</v>
      </c>
      <c r="C1456" s="118" t="s">
        <v>6571</v>
      </c>
      <c r="D1456" s="218">
        <v>0</v>
      </c>
      <c r="E1456" s="218">
        <v>1</v>
      </c>
      <c r="F1456" s="219">
        <v>0</v>
      </c>
      <c r="G1456" s="220">
        <v>26</v>
      </c>
    </row>
    <row r="1457" spans="2:7" ht="12.75" hidden="1">
      <c r="B1457" s="64" t="s">
        <v>1264</v>
      </c>
      <c r="C1457" s="118" t="s">
        <v>6572</v>
      </c>
      <c r="D1457" s="218">
        <v>0</v>
      </c>
      <c r="E1457" s="218">
        <v>3</v>
      </c>
      <c r="F1457" s="219">
        <v>0</v>
      </c>
      <c r="G1457" s="220">
        <v>79</v>
      </c>
    </row>
    <row r="1458" spans="2:7" ht="12.75" hidden="1">
      <c r="B1458" s="64" t="s">
        <v>1264</v>
      </c>
      <c r="C1458" s="118" t="s">
        <v>6573</v>
      </c>
      <c r="D1458" s="218">
        <v>0</v>
      </c>
      <c r="E1458" s="218">
        <v>5</v>
      </c>
      <c r="F1458" s="219">
        <v>0</v>
      </c>
      <c r="G1458" s="220">
        <v>16.2</v>
      </c>
    </row>
    <row r="1459" spans="2:7" ht="12.75" hidden="1">
      <c r="B1459" s="64" t="s">
        <v>1264</v>
      </c>
      <c r="C1459" s="118" t="s">
        <v>6574</v>
      </c>
      <c r="D1459" s="218">
        <v>0</v>
      </c>
      <c r="E1459" s="218">
        <v>3</v>
      </c>
      <c r="F1459" s="219">
        <v>0</v>
      </c>
      <c r="G1459" s="220">
        <v>84.333333333333329</v>
      </c>
    </row>
    <row r="1460" spans="2:7" ht="12.75" hidden="1">
      <c r="B1460" s="64" t="s">
        <v>1264</v>
      </c>
      <c r="C1460" s="118" t="s">
        <v>6575</v>
      </c>
      <c r="D1460" s="218">
        <v>0</v>
      </c>
      <c r="E1460" s="218">
        <v>1</v>
      </c>
      <c r="F1460" s="219">
        <v>0</v>
      </c>
      <c r="G1460" s="220">
        <v>98</v>
      </c>
    </row>
    <row r="1461" spans="2:7" ht="12.75" hidden="1">
      <c r="B1461" s="64" t="s">
        <v>377</v>
      </c>
      <c r="C1461" s="118" t="s">
        <v>5939</v>
      </c>
      <c r="D1461" s="218">
        <v>1</v>
      </c>
      <c r="E1461" s="218">
        <v>45</v>
      </c>
      <c r="F1461" s="219">
        <v>2.2222222222222223E-2</v>
      </c>
      <c r="G1461" s="220">
        <v>1.5777777777777777</v>
      </c>
    </row>
    <row r="1462" spans="2:7" ht="12.75" hidden="1">
      <c r="B1462" s="64" t="s">
        <v>377</v>
      </c>
      <c r="C1462" s="118" t="s">
        <v>5942</v>
      </c>
      <c r="D1462" s="218">
        <v>0</v>
      </c>
      <c r="E1462" s="218">
        <v>1</v>
      </c>
      <c r="F1462" s="219">
        <v>0</v>
      </c>
      <c r="G1462" s="220">
        <v>4</v>
      </c>
    </row>
    <row r="1463" spans="2:7" ht="12.75" hidden="1">
      <c r="B1463" s="64" t="s">
        <v>377</v>
      </c>
      <c r="C1463" s="118" t="s">
        <v>5933</v>
      </c>
      <c r="D1463" s="218">
        <v>0</v>
      </c>
      <c r="E1463" s="218">
        <v>2</v>
      </c>
      <c r="F1463" s="219">
        <v>0</v>
      </c>
      <c r="G1463" s="220">
        <v>2</v>
      </c>
    </row>
    <row r="1464" spans="2:7" ht="12.75" hidden="1">
      <c r="B1464" s="64" t="s">
        <v>377</v>
      </c>
      <c r="C1464" s="118" t="s">
        <v>5944</v>
      </c>
      <c r="D1464" s="218">
        <v>0</v>
      </c>
      <c r="E1464" s="218">
        <v>2</v>
      </c>
      <c r="F1464" s="219">
        <v>0</v>
      </c>
      <c r="G1464" s="220">
        <v>7</v>
      </c>
    </row>
    <row r="1465" spans="2:7" ht="12.75" hidden="1">
      <c r="B1465" s="64" t="s">
        <v>377</v>
      </c>
      <c r="C1465" s="118" t="s">
        <v>5945</v>
      </c>
      <c r="D1465" s="218">
        <v>0</v>
      </c>
      <c r="E1465" s="218">
        <v>8</v>
      </c>
      <c r="F1465" s="219">
        <v>0</v>
      </c>
      <c r="G1465" s="220">
        <v>5</v>
      </c>
    </row>
    <row r="1466" spans="2:7" ht="12.75" hidden="1">
      <c r="B1466" s="64" t="s">
        <v>377</v>
      </c>
      <c r="C1466" s="118" t="s">
        <v>4122</v>
      </c>
      <c r="D1466" s="218">
        <v>0</v>
      </c>
      <c r="E1466" s="218">
        <v>3</v>
      </c>
      <c r="F1466" s="219">
        <v>0</v>
      </c>
      <c r="G1466" s="220">
        <v>1</v>
      </c>
    </row>
    <row r="1467" spans="2:7" ht="12.75" hidden="1">
      <c r="B1467" s="64" t="s">
        <v>377</v>
      </c>
      <c r="C1467" s="118" t="s">
        <v>5934</v>
      </c>
      <c r="D1467" s="218">
        <v>0</v>
      </c>
      <c r="E1467" s="218">
        <v>23</v>
      </c>
      <c r="F1467" s="219">
        <v>0</v>
      </c>
      <c r="G1467" s="220">
        <v>1</v>
      </c>
    </row>
    <row r="1468" spans="2:7" ht="12.75" hidden="1">
      <c r="B1468" s="64" t="s">
        <v>377</v>
      </c>
      <c r="C1468" s="118" t="s">
        <v>5935</v>
      </c>
      <c r="D1468" s="218">
        <v>0</v>
      </c>
      <c r="E1468" s="218">
        <v>152</v>
      </c>
      <c r="F1468" s="219">
        <v>0</v>
      </c>
      <c r="G1468" s="220">
        <v>4.6381578947368425</v>
      </c>
    </row>
    <row r="1469" spans="2:7" ht="12.75" hidden="1">
      <c r="B1469" s="64" t="s">
        <v>377</v>
      </c>
      <c r="C1469" s="118" t="s">
        <v>5936</v>
      </c>
      <c r="D1469" s="218">
        <v>0</v>
      </c>
      <c r="E1469" s="218">
        <v>65</v>
      </c>
      <c r="F1469" s="219">
        <v>0</v>
      </c>
      <c r="G1469" s="220">
        <v>3.8769230769230769</v>
      </c>
    </row>
    <row r="1470" spans="2:7" ht="12.75" hidden="1"/>
    <row r="1471" spans="2:7" ht="12.75" hidden="1"/>
    <row r="1472" spans="2:7" ht="12.75" hidden="1"/>
    <row r="1473" ht="12.75" hidden="1"/>
    <row r="1474" ht="12.75" hidden="1"/>
    <row r="1475" ht="12.75" hidden="1"/>
    <row r="1476" ht="12.75" hidden="1"/>
    <row r="1477" ht="12.75" hidden="1"/>
    <row r="1478" ht="12.75" hidden="1"/>
    <row r="1479" ht="12.75" hidden="1"/>
    <row r="1480" ht="12.75" hidden="1"/>
    <row r="1481" ht="12.75" hidden="1"/>
    <row r="1482" ht="12.75" hidden="1"/>
    <row r="1483" ht="12.75" hidden="1"/>
    <row r="1484" ht="12.75" hidden="1"/>
    <row r="1485" ht="12.75" hidden="1"/>
    <row r="1486" ht="12.75" hidden="1"/>
    <row r="1487" ht="12.75" hidden="1"/>
    <row r="1488" ht="12.75" hidden="1"/>
    <row r="1489" ht="12.75" hidden="1"/>
    <row r="1490" ht="12.75" hidden="1"/>
    <row r="1491" ht="12.75" hidden="1"/>
    <row r="1492" ht="12.75" hidden="1"/>
    <row r="1493" ht="12.75" hidden="1"/>
    <row r="1494" ht="12.75" hidden="1"/>
    <row r="1495" ht="12.75" hidden="1"/>
    <row r="1496" ht="12.75" hidden="1"/>
    <row r="1497" ht="12.75" hidden="1"/>
    <row r="1498" ht="12.75" hidden="1"/>
    <row r="1499" ht="12.75" hidden="1"/>
    <row r="1500" ht="12.75" hidden="1"/>
    <row r="1501" ht="12.75" hidden="1"/>
    <row r="1502" ht="12.75" hidden="1"/>
    <row r="1503" ht="12.75" hidden="1"/>
    <row r="1504" ht="12.75" hidden="1"/>
    <row r="1505" ht="12.75" hidden="1"/>
    <row r="1506" ht="12.75" hidden="1"/>
    <row r="1507" ht="12.75" hidden="1"/>
    <row r="1508" ht="12.75" hidden="1"/>
    <row r="1509" ht="12.75" hidden="1"/>
    <row r="1510" ht="12.75" hidden="1"/>
    <row r="1511" ht="12.75" hidden="1"/>
    <row r="1512" ht="12.75" hidden="1"/>
    <row r="1513" ht="12.75" hidden="1"/>
    <row r="1514" ht="12.75" hidden="1"/>
    <row r="1515" ht="12.75" hidden="1"/>
    <row r="1516" ht="12.75" hidden="1"/>
    <row r="1517" ht="12.75" hidden="1"/>
    <row r="1518" ht="12.75" hidden="1"/>
    <row r="1519" ht="12.75" hidden="1"/>
    <row r="1520" ht="12.75" hidden="1"/>
    <row r="1521" spans="2:7" ht="12.75" hidden="1"/>
    <row r="1522" spans="2:7" ht="12.75" hidden="1"/>
    <row r="1523" spans="2:7" ht="12.75" hidden="1"/>
    <row r="1524" spans="2:7" ht="12.75" hidden="1"/>
    <row r="1525" spans="2:7" ht="12.75" hidden="1"/>
    <row r="1526" spans="2:7" ht="12.75" hidden="1"/>
    <row r="1527" spans="2:7" ht="12.75" hidden="1"/>
    <row r="1528" spans="2:7" ht="12.75" hidden="1"/>
    <row r="1529" spans="2:7" ht="12.75" hidden="1">
      <c r="B1529" s="64" t="s">
        <v>387</v>
      </c>
      <c r="C1529" s="118" t="s">
        <v>6576</v>
      </c>
      <c r="D1529" s="218">
        <v>0</v>
      </c>
      <c r="E1529" s="218">
        <v>1</v>
      </c>
      <c r="F1529" s="219">
        <v>0</v>
      </c>
      <c r="G1529" s="220">
        <v>40</v>
      </c>
    </row>
    <row r="1530" spans="2:7" ht="12.75" hidden="1">
      <c r="B1530" s="67" t="s">
        <v>495</v>
      </c>
      <c r="C1530" s="118" t="s">
        <v>5939</v>
      </c>
      <c r="D1530" s="218">
        <v>0</v>
      </c>
      <c r="E1530" s="218">
        <v>28</v>
      </c>
      <c r="F1530" s="219">
        <v>0</v>
      </c>
      <c r="G1530" s="220">
        <v>1</v>
      </c>
    </row>
    <row r="1531" spans="2:7" ht="12.75" hidden="1">
      <c r="B1531" s="64" t="s">
        <v>495</v>
      </c>
      <c r="C1531" s="118" t="s">
        <v>5933</v>
      </c>
      <c r="D1531" s="218">
        <v>0</v>
      </c>
      <c r="E1531" s="218">
        <v>32</v>
      </c>
      <c r="F1531" s="219">
        <v>0</v>
      </c>
      <c r="G1531" s="220">
        <v>1.03125</v>
      </c>
    </row>
    <row r="1532" spans="2:7" ht="12.75" hidden="1">
      <c r="B1532" s="67" t="s">
        <v>495</v>
      </c>
      <c r="C1532" s="118" t="s">
        <v>6577</v>
      </c>
      <c r="D1532" s="218">
        <v>0</v>
      </c>
      <c r="E1532" s="218">
        <v>9</v>
      </c>
      <c r="F1532" s="219">
        <v>0</v>
      </c>
      <c r="G1532" s="220">
        <v>63.333333333333336</v>
      </c>
    </row>
    <row r="1533" spans="2:7" ht="12.75" hidden="1">
      <c r="B1533" s="64" t="s">
        <v>495</v>
      </c>
      <c r="C1533" s="118" t="s">
        <v>6578</v>
      </c>
      <c r="D1533" s="218">
        <v>0</v>
      </c>
      <c r="E1533" s="218">
        <v>9</v>
      </c>
      <c r="F1533" s="219">
        <v>0</v>
      </c>
      <c r="G1533" s="220">
        <v>78</v>
      </c>
    </row>
    <row r="1534" spans="2:7" ht="12.75" hidden="1">
      <c r="B1534" s="64" t="s">
        <v>495</v>
      </c>
      <c r="C1534" s="118" t="s">
        <v>4121</v>
      </c>
      <c r="D1534" s="218">
        <v>0</v>
      </c>
      <c r="E1534" s="218">
        <v>1</v>
      </c>
      <c r="F1534" s="219">
        <v>0</v>
      </c>
      <c r="G1534" s="220">
        <v>1</v>
      </c>
    </row>
    <row r="1535" spans="2:7" ht="12.75" hidden="1">
      <c r="B1535" s="64" t="s">
        <v>495</v>
      </c>
      <c r="C1535" s="118" t="s">
        <v>4122</v>
      </c>
      <c r="D1535" s="218">
        <v>0</v>
      </c>
      <c r="E1535" s="218">
        <v>61</v>
      </c>
      <c r="F1535" s="219">
        <v>0</v>
      </c>
      <c r="G1535" s="220">
        <v>1</v>
      </c>
    </row>
    <row r="1536" spans="2:7" ht="12.75" hidden="1">
      <c r="B1536" s="64" t="s">
        <v>495</v>
      </c>
      <c r="C1536" s="118" t="s">
        <v>5934</v>
      </c>
      <c r="D1536" s="218">
        <v>0</v>
      </c>
      <c r="E1536" s="218">
        <v>11</v>
      </c>
      <c r="F1536" s="219">
        <v>0</v>
      </c>
      <c r="G1536" s="220">
        <v>1</v>
      </c>
    </row>
    <row r="1537" spans="2:7" ht="12.75" hidden="1">
      <c r="B1537" s="64" t="s">
        <v>495</v>
      </c>
      <c r="C1537" s="118" t="s">
        <v>6167</v>
      </c>
      <c r="D1537" s="218">
        <v>0</v>
      </c>
      <c r="E1537" s="218">
        <v>8</v>
      </c>
      <c r="F1537" s="219">
        <v>0</v>
      </c>
      <c r="G1537" s="220">
        <v>1</v>
      </c>
    </row>
    <row r="1538" spans="2:7" ht="12.75" hidden="1">
      <c r="B1538" s="64" t="s">
        <v>495</v>
      </c>
      <c r="C1538" s="64" t="s">
        <v>6579</v>
      </c>
      <c r="D1538" s="218">
        <v>0</v>
      </c>
      <c r="E1538" s="218">
        <v>1</v>
      </c>
      <c r="F1538" s="219">
        <v>0</v>
      </c>
      <c r="G1538" s="220">
        <v>17</v>
      </c>
    </row>
    <row r="1539" spans="2:7" ht="12.75" hidden="1">
      <c r="B1539" s="64" t="s">
        <v>495</v>
      </c>
      <c r="C1539" s="118" t="s">
        <v>6580</v>
      </c>
      <c r="D1539" s="218">
        <v>0</v>
      </c>
      <c r="E1539" s="218">
        <v>1</v>
      </c>
      <c r="F1539" s="219">
        <v>0</v>
      </c>
      <c r="G1539" s="220">
        <v>6</v>
      </c>
    </row>
    <row r="1540" spans="2:7" ht="12.75" hidden="1">
      <c r="B1540" s="64" t="s">
        <v>495</v>
      </c>
      <c r="C1540" s="118" t="s">
        <v>5935</v>
      </c>
      <c r="D1540" s="218">
        <v>0</v>
      </c>
      <c r="E1540" s="218">
        <v>2</v>
      </c>
      <c r="F1540" s="219">
        <v>0</v>
      </c>
      <c r="G1540" s="220">
        <v>7</v>
      </c>
    </row>
    <row r="1541" spans="2:7" ht="12.75" hidden="1">
      <c r="B1541" s="64" t="s">
        <v>495</v>
      </c>
      <c r="C1541" s="118" t="s">
        <v>5936</v>
      </c>
      <c r="D1541" s="218">
        <v>0</v>
      </c>
      <c r="E1541" s="218">
        <v>16</v>
      </c>
      <c r="F1541" s="219">
        <v>0</v>
      </c>
      <c r="G1541" s="220">
        <v>3.6875</v>
      </c>
    </row>
    <row r="1542" spans="2:7" ht="12.75" hidden="1">
      <c r="B1542" s="64" t="s">
        <v>495</v>
      </c>
      <c r="C1542" s="118" t="s">
        <v>6581</v>
      </c>
      <c r="D1542" s="218">
        <v>0</v>
      </c>
      <c r="E1542" s="218">
        <v>22</v>
      </c>
      <c r="F1542" s="219">
        <v>0</v>
      </c>
      <c r="G1542" s="220">
        <v>78.772727272727266</v>
      </c>
    </row>
    <row r="1543" spans="2:7" ht="12.75" hidden="1">
      <c r="B1543" s="64" t="s">
        <v>495</v>
      </c>
      <c r="C1543" s="118" t="s">
        <v>6582</v>
      </c>
      <c r="D1543" s="218">
        <v>0</v>
      </c>
      <c r="E1543" s="218">
        <v>1</v>
      </c>
      <c r="F1543" s="219">
        <v>0</v>
      </c>
      <c r="G1543" s="220">
        <v>94</v>
      </c>
    </row>
    <row r="1544" spans="2:7" ht="12.75" hidden="1">
      <c r="B1544" s="64" t="s">
        <v>495</v>
      </c>
      <c r="C1544" s="118" t="s">
        <v>6583</v>
      </c>
      <c r="D1544" s="218">
        <v>0</v>
      </c>
      <c r="E1544" s="218">
        <v>120</v>
      </c>
      <c r="F1544" s="219">
        <v>0</v>
      </c>
      <c r="G1544" s="220">
        <v>58.875</v>
      </c>
    </row>
    <row r="1545" spans="2:7" ht="12.75" hidden="1">
      <c r="B1545" s="64" t="s">
        <v>495</v>
      </c>
      <c r="C1545" s="118" t="s">
        <v>6584</v>
      </c>
      <c r="D1545" s="218">
        <v>0</v>
      </c>
      <c r="E1545" s="218">
        <v>1</v>
      </c>
      <c r="F1545" s="219">
        <v>0</v>
      </c>
      <c r="G1545" s="220">
        <v>69</v>
      </c>
    </row>
    <row r="1546" spans="2:7" ht="12.75" hidden="1">
      <c r="B1546" s="64" t="s">
        <v>495</v>
      </c>
      <c r="C1546" s="118" t="s">
        <v>6585</v>
      </c>
      <c r="D1546" s="218">
        <v>0</v>
      </c>
      <c r="E1546" s="218">
        <v>1</v>
      </c>
      <c r="F1546" s="219">
        <v>0</v>
      </c>
      <c r="G1546" s="220">
        <v>46</v>
      </c>
    </row>
    <row r="1547" spans="2:7" ht="12.75" hidden="1">
      <c r="B1547" s="64" t="s">
        <v>495</v>
      </c>
      <c r="C1547" s="118" t="s">
        <v>6586</v>
      </c>
      <c r="D1547" s="218">
        <v>0</v>
      </c>
      <c r="E1547" s="218">
        <v>1</v>
      </c>
      <c r="F1547" s="219">
        <v>0</v>
      </c>
      <c r="G1547" s="220">
        <v>30</v>
      </c>
    </row>
    <row r="1548" spans="2:7" ht="12.75" hidden="1">
      <c r="B1548" s="64" t="s">
        <v>495</v>
      </c>
      <c r="C1548" s="118" t="s">
        <v>6587</v>
      </c>
      <c r="D1548" s="218">
        <v>0</v>
      </c>
      <c r="E1548" s="218">
        <v>1</v>
      </c>
      <c r="F1548" s="219">
        <v>0</v>
      </c>
      <c r="G1548" s="220">
        <v>42</v>
      </c>
    </row>
    <row r="1549" spans="2:7" ht="12.75" hidden="1">
      <c r="B1549" s="64" t="s">
        <v>495</v>
      </c>
      <c r="C1549" s="118" t="s">
        <v>6588</v>
      </c>
      <c r="D1549" s="218">
        <v>0</v>
      </c>
      <c r="E1549" s="218">
        <v>1</v>
      </c>
      <c r="F1549" s="219">
        <v>0</v>
      </c>
      <c r="G1549" s="220">
        <v>39</v>
      </c>
    </row>
    <row r="1550" spans="2:7" ht="12.75" hidden="1">
      <c r="B1550" s="64" t="s">
        <v>495</v>
      </c>
      <c r="C1550" s="118" t="s">
        <v>6589</v>
      </c>
      <c r="D1550" s="218">
        <v>0</v>
      </c>
      <c r="E1550" s="218">
        <v>1</v>
      </c>
      <c r="F1550" s="219">
        <v>0</v>
      </c>
      <c r="G1550" s="220">
        <v>60</v>
      </c>
    </row>
    <row r="1551" spans="2:7" ht="12.75" hidden="1">
      <c r="B1551" s="67" t="s">
        <v>495</v>
      </c>
      <c r="C1551" s="118" t="s">
        <v>6590</v>
      </c>
      <c r="D1551" s="218">
        <v>0</v>
      </c>
      <c r="E1551" s="218">
        <v>3</v>
      </c>
      <c r="F1551" s="219">
        <v>0</v>
      </c>
      <c r="G1551" s="220">
        <v>59.666666666666664</v>
      </c>
    </row>
    <row r="1552" spans="2:7" ht="12.75" hidden="1">
      <c r="B1552" s="64" t="s">
        <v>369</v>
      </c>
      <c r="C1552" s="118" t="s">
        <v>5939</v>
      </c>
      <c r="D1552" s="218">
        <v>0</v>
      </c>
      <c r="E1552" s="218">
        <v>9</v>
      </c>
      <c r="F1552" s="219">
        <v>0</v>
      </c>
      <c r="G1552" s="220">
        <v>2.5555555555555554</v>
      </c>
    </row>
    <row r="1553" spans="2:7" ht="12.75" hidden="1">
      <c r="B1553" s="64" t="s">
        <v>369</v>
      </c>
      <c r="C1553" s="118" t="s">
        <v>5933</v>
      </c>
      <c r="D1553" s="218">
        <v>0</v>
      </c>
      <c r="E1553" s="218">
        <v>18</v>
      </c>
      <c r="F1553" s="219">
        <v>0</v>
      </c>
      <c r="G1553" s="220">
        <v>1.1111111111111112</v>
      </c>
    </row>
    <row r="1554" spans="2:7" ht="12.75" hidden="1">
      <c r="B1554" s="64" t="s">
        <v>369</v>
      </c>
      <c r="C1554" s="118" t="s">
        <v>4122</v>
      </c>
      <c r="D1554" s="218">
        <v>0</v>
      </c>
      <c r="E1554" s="218">
        <v>4</v>
      </c>
      <c r="F1554" s="219">
        <v>0</v>
      </c>
      <c r="G1554" s="220">
        <v>1</v>
      </c>
    </row>
    <row r="1555" spans="2:7" ht="12.75" hidden="1">
      <c r="B1555" s="64" t="s">
        <v>369</v>
      </c>
      <c r="C1555" s="118" t="s">
        <v>5935</v>
      </c>
      <c r="D1555" s="218">
        <v>0</v>
      </c>
      <c r="E1555" s="218">
        <v>85</v>
      </c>
      <c r="F1555" s="219">
        <v>0</v>
      </c>
      <c r="G1555" s="220">
        <v>4.3411764705882359</v>
      </c>
    </row>
    <row r="1556" spans="2:7" ht="12.75" hidden="1">
      <c r="B1556" s="64" t="s">
        <v>369</v>
      </c>
      <c r="C1556" s="118" t="s">
        <v>5936</v>
      </c>
      <c r="D1556" s="218">
        <v>0</v>
      </c>
      <c r="E1556" s="218">
        <v>33</v>
      </c>
      <c r="F1556" s="219">
        <v>0</v>
      </c>
      <c r="G1556" s="220">
        <v>4.0909090909090908</v>
      </c>
    </row>
    <row r="1557" spans="2:7" ht="12.75" hidden="1">
      <c r="B1557" s="64" t="s">
        <v>712</v>
      </c>
      <c r="C1557" s="118" t="s">
        <v>6591</v>
      </c>
      <c r="D1557" s="218">
        <v>0</v>
      </c>
      <c r="E1557" s="218">
        <v>5</v>
      </c>
      <c r="F1557" s="219">
        <v>0</v>
      </c>
      <c r="G1557" s="220">
        <v>74</v>
      </c>
    </row>
    <row r="1558" spans="2:7" ht="12.75" hidden="1">
      <c r="B1558" s="64" t="s">
        <v>523</v>
      </c>
      <c r="C1558" s="118" t="s">
        <v>5939</v>
      </c>
      <c r="D1558" s="218">
        <v>0</v>
      </c>
      <c r="E1558" s="218">
        <v>19</v>
      </c>
      <c r="F1558" s="219">
        <v>0</v>
      </c>
      <c r="G1558" s="220">
        <v>1</v>
      </c>
    </row>
    <row r="1559" spans="2:7" ht="12.75" hidden="1">
      <c r="B1559" s="64" t="s">
        <v>523</v>
      </c>
      <c r="C1559" s="118" t="s">
        <v>4122</v>
      </c>
      <c r="D1559" s="218">
        <v>0</v>
      </c>
      <c r="E1559" s="218">
        <v>5</v>
      </c>
      <c r="F1559" s="219">
        <v>0</v>
      </c>
      <c r="G1559" s="220">
        <v>1</v>
      </c>
    </row>
    <row r="1560" spans="2:7" ht="12.75" hidden="1">
      <c r="B1560" s="64" t="s">
        <v>523</v>
      </c>
      <c r="C1560" s="118" t="s">
        <v>5934</v>
      </c>
      <c r="D1560" s="218">
        <v>0</v>
      </c>
      <c r="E1560" s="218">
        <v>1</v>
      </c>
      <c r="F1560" s="219">
        <v>0</v>
      </c>
      <c r="G1560" s="220">
        <v>1</v>
      </c>
    </row>
    <row r="1561" spans="2:7" ht="12.75" hidden="1">
      <c r="B1561" s="64" t="s">
        <v>3694</v>
      </c>
      <c r="C1561" s="118" t="s">
        <v>6592</v>
      </c>
      <c r="D1561" s="218">
        <v>1</v>
      </c>
      <c r="E1561" s="218">
        <v>20</v>
      </c>
      <c r="F1561" s="219">
        <v>0.05</v>
      </c>
      <c r="G1561" s="220">
        <v>6.1</v>
      </c>
    </row>
    <row r="1562" spans="2:7" ht="12.75" hidden="1">
      <c r="B1562" s="64" t="s">
        <v>3694</v>
      </c>
      <c r="C1562" s="118" t="s">
        <v>6593</v>
      </c>
      <c r="D1562" s="218">
        <v>1</v>
      </c>
      <c r="E1562" s="218">
        <v>46</v>
      </c>
      <c r="F1562" s="219">
        <v>2.1739130434782608E-2</v>
      </c>
      <c r="G1562" s="220">
        <v>8.5652173913043477</v>
      </c>
    </row>
    <row r="1563" spans="2:7" ht="12.75" hidden="1">
      <c r="B1563" s="64" t="s">
        <v>3694</v>
      </c>
      <c r="C1563" s="118" t="s">
        <v>6594</v>
      </c>
      <c r="D1563" s="218">
        <v>0</v>
      </c>
      <c r="E1563" s="218">
        <v>5</v>
      </c>
      <c r="F1563" s="219">
        <v>0</v>
      </c>
      <c r="G1563" s="220">
        <v>50.6</v>
      </c>
    </row>
    <row r="1564" spans="2:7" ht="12.75" hidden="1">
      <c r="B1564" s="64" t="s">
        <v>3694</v>
      </c>
      <c r="C1564" s="118" t="s">
        <v>6595</v>
      </c>
      <c r="D1564" s="218">
        <v>0</v>
      </c>
      <c r="E1564" s="218">
        <v>4</v>
      </c>
      <c r="F1564" s="219">
        <v>0</v>
      </c>
      <c r="G1564" s="220">
        <v>68.5</v>
      </c>
    </row>
    <row r="1565" spans="2:7" ht="12.75" hidden="1">
      <c r="B1565" s="64" t="s">
        <v>3694</v>
      </c>
      <c r="C1565" s="118" t="s">
        <v>6596</v>
      </c>
      <c r="D1565" s="218">
        <v>0</v>
      </c>
      <c r="E1565" s="218">
        <v>67</v>
      </c>
      <c r="F1565" s="219">
        <v>0</v>
      </c>
      <c r="G1565" s="220">
        <v>47.328358208955223</v>
      </c>
    </row>
    <row r="1566" spans="2:7" ht="12.75" hidden="1">
      <c r="B1566" s="64" t="s">
        <v>3694</v>
      </c>
      <c r="C1566" s="118" t="s">
        <v>6597</v>
      </c>
      <c r="D1566" s="218">
        <v>0</v>
      </c>
      <c r="E1566" s="218">
        <v>25</v>
      </c>
      <c r="F1566" s="219">
        <v>0</v>
      </c>
      <c r="G1566" s="220">
        <v>43.28</v>
      </c>
    </row>
    <row r="1567" spans="2:7" ht="12.75" hidden="1">
      <c r="B1567" s="64" t="s">
        <v>3694</v>
      </c>
      <c r="C1567" s="118" t="s">
        <v>6598</v>
      </c>
      <c r="D1567" s="218">
        <v>0</v>
      </c>
      <c r="E1567" s="218">
        <v>1</v>
      </c>
      <c r="F1567" s="219">
        <v>0</v>
      </c>
      <c r="G1567" s="220">
        <v>62</v>
      </c>
    </row>
    <row r="1568" spans="2:7" ht="12.75" hidden="1">
      <c r="B1568" s="64" t="s">
        <v>3694</v>
      </c>
      <c r="C1568" s="118" t="s">
        <v>6599</v>
      </c>
      <c r="D1568" s="218">
        <v>0</v>
      </c>
      <c r="E1568" s="218">
        <v>1</v>
      </c>
      <c r="F1568" s="219">
        <v>0</v>
      </c>
      <c r="G1568" s="220">
        <v>49</v>
      </c>
    </row>
    <row r="1569" spans="2:7" ht="12.75" hidden="1">
      <c r="B1569" s="64" t="s">
        <v>3694</v>
      </c>
      <c r="C1569" s="118" t="s">
        <v>6600</v>
      </c>
      <c r="D1569" s="218">
        <v>0</v>
      </c>
      <c r="E1569" s="218">
        <v>49</v>
      </c>
      <c r="F1569" s="219">
        <v>0</v>
      </c>
      <c r="G1569" s="220">
        <v>82.979591836734699</v>
      </c>
    </row>
    <row r="1570" spans="2:7" ht="12.75" hidden="1">
      <c r="B1570" s="64" t="s">
        <v>3694</v>
      </c>
      <c r="C1570" s="118" t="s">
        <v>6601</v>
      </c>
      <c r="D1570" s="218">
        <v>0</v>
      </c>
      <c r="E1570" s="218">
        <v>1</v>
      </c>
      <c r="F1570" s="219">
        <v>0</v>
      </c>
      <c r="G1570" s="220">
        <v>26</v>
      </c>
    </row>
    <row r="1571" spans="2:7" ht="12.75" hidden="1">
      <c r="B1571" s="64" t="s">
        <v>3694</v>
      </c>
      <c r="C1571" s="118" t="s">
        <v>6602</v>
      </c>
      <c r="D1571" s="218">
        <v>0</v>
      </c>
      <c r="E1571" s="218">
        <v>7</v>
      </c>
      <c r="F1571" s="219">
        <v>0</v>
      </c>
      <c r="G1571" s="220">
        <v>79.285714285714292</v>
      </c>
    </row>
    <row r="1572" spans="2:7" ht="12.75" hidden="1">
      <c r="B1572" s="64" t="s">
        <v>3694</v>
      </c>
      <c r="C1572" s="118" t="s">
        <v>6603</v>
      </c>
      <c r="D1572" s="218">
        <v>0</v>
      </c>
      <c r="E1572" s="218">
        <v>1</v>
      </c>
      <c r="F1572" s="219">
        <v>0</v>
      </c>
      <c r="G1572" s="220">
        <v>70</v>
      </c>
    </row>
    <row r="1573" spans="2:7" ht="12.75" hidden="1">
      <c r="B1573" s="64" t="s">
        <v>3694</v>
      </c>
      <c r="C1573" s="118" t="s">
        <v>6604</v>
      </c>
      <c r="D1573" s="218">
        <v>0</v>
      </c>
      <c r="E1573" s="218">
        <v>4</v>
      </c>
      <c r="F1573" s="219">
        <v>0</v>
      </c>
      <c r="G1573" s="220">
        <v>59.5</v>
      </c>
    </row>
    <row r="1574" spans="2:7" ht="12.75" hidden="1">
      <c r="B1574" s="64" t="s">
        <v>3694</v>
      </c>
      <c r="C1574" s="118" t="s">
        <v>6605</v>
      </c>
      <c r="D1574" s="218">
        <v>0</v>
      </c>
      <c r="E1574" s="218">
        <v>1</v>
      </c>
      <c r="F1574" s="219">
        <v>0</v>
      </c>
      <c r="G1574" s="220">
        <v>85</v>
      </c>
    </row>
    <row r="1575" spans="2:7" ht="12.75" hidden="1">
      <c r="B1575" s="64" t="s">
        <v>3694</v>
      </c>
      <c r="C1575" s="118" t="s">
        <v>6606</v>
      </c>
      <c r="D1575" s="218">
        <v>0</v>
      </c>
      <c r="E1575" s="218">
        <v>2</v>
      </c>
      <c r="F1575" s="219">
        <v>0</v>
      </c>
      <c r="G1575" s="220">
        <v>97</v>
      </c>
    </row>
    <row r="1576" spans="2:7" ht="12.75" hidden="1">
      <c r="B1576" s="64" t="s">
        <v>3694</v>
      </c>
      <c r="C1576" s="118" t="s">
        <v>6607</v>
      </c>
      <c r="D1576" s="218">
        <v>0</v>
      </c>
      <c r="E1576" s="218">
        <v>4</v>
      </c>
      <c r="F1576" s="219">
        <v>0</v>
      </c>
      <c r="G1576" s="220">
        <v>83</v>
      </c>
    </row>
    <row r="1577" spans="2:7" ht="12.75" hidden="1">
      <c r="B1577" s="64" t="s">
        <v>3694</v>
      </c>
      <c r="C1577" s="118" t="s">
        <v>6608</v>
      </c>
      <c r="D1577" s="218">
        <v>0</v>
      </c>
      <c r="E1577" s="218">
        <v>25</v>
      </c>
      <c r="F1577" s="219">
        <v>0</v>
      </c>
      <c r="G1577" s="220">
        <v>89</v>
      </c>
    </row>
    <row r="1578" spans="2:7" ht="12.75" hidden="1">
      <c r="B1578" s="64" t="s">
        <v>3694</v>
      </c>
      <c r="C1578" s="118" t="s">
        <v>6609</v>
      </c>
      <c r="D1578" s="218">
        <v>0</v>
      </c>
      <c r="E1578" s="218">
        <v>1</v>
      </c>
      <c r="F1578" s="219">
        <v>0</v>
      </c>
      <c r="G1578" s="220">
        <v>71</v>
      </c>
    </row>
    <row r="1579" spans="2:7" ht="12.75" hidden="1">
      <c r="B1579" s="64" t="s">
        <v>3694</v>
      </c>
      <c r="C1579" s="118" t="s">
        <v>6610</v>
      </c>
      <c r="D1579" s="218">
        <v>0</v>
      </c>
      <c r="E1579" s="218">
        <v>104</v>
      </c>
      <c r="F1579" s="219">
        <v>0</v>
      </c>
      <c r="G1579" s="220">
        <v>80.25</v>
      </c>
    </row>
    <row r="1580" spans="2:7" ht="12.75" hidden="1">
      <c r="B1580" s="64" t="s">
        <v>3694</v>
      </c>
      <c r="C1580" s="118" t="s">
        <v>6611</v>
      </c>
      <c r="D1580" s="218">
        <v>0</v>
      </c>
      <c r="E1580" s="218">
        <v>4</v>
      </c>
      <c r="F1580" s="219">
        <v>0</v>
      </c>
      <c r="G1580" s="220">
        <v>52</v>
      </c>
    </row>
    <row r="1581" spans="2:7" ht="12.75" hidden="1">
      <c r="B1581" s="64" t="s">
        <v>3694</v>
      </c>
      <c r="C1581" s="118" t="s">
        <v>6612</v>
      </c>
      <c r="D1581" s="218">
        <v>0</v>
      </c>
      <c r="E1581" s="218">
        <v>1</v>
      </c>
      <c r="F1581" s="219">
        <v>0</v>
      </c>
      <c r="G1581" s="220">
        <v>11</v>
      </c>
    </row>
    <row r="1582" spans="2:7" ht="12.75" hidden="1">
      <c r="B1582" s="64" t="s">
        <v>3694</v>
      </c>
      <c r="C1582" s="118" t="s">
        <v>6613</v>
      </c>
      <c r="D1582" s="218">
        <v>0</v>
      </c>
      <c r="E1582" s="218">
        <v>2</v>
      </c>
      <c r="F1582" s="219">
        <v>0</v>
      </c>
      <c r="G1582" s="220">
        <v>10</v>
      </c>
    </row>
    <row r="1583" spans="2:7" ht="12.75" hidden="1">
      <c r="B1583" s="64" t="s">
        <v>3694</v>
      </c>
      <c r="C1583" s="118" t="s">
        <v>6614</v>
      </c>
      <c r="D1583" s="218">
        <v>0</v>
      </c>
      <c r="E1583" s="218">
        <v>1</v>
      </c>
      <c r="F1583" s="219">
        <v>0</v>
      </c>
      <c r="G1583" s="220">
        <v>74</v>
      </c>
    </row>
    <row r="1584" spans="2:7" ht="12.75" hidden="1">
      <c r="B1584" s="64" t="s">
        <v>3694</v>
      </c>
      <c r="C1584" s="118" t="s">
        <v>6615</v>
      </c>
      <c r="D1584" s="218">
        <v>0</v>
      </c>
      <c r="E1584" s="218">
        <v>1</v>
      </c>
      <c r="F1584" s="219">
        <v>0</v>
      </c>
      <c r="G1584" s="220">
        <v>34</v>
      </c>
    </row>
    <row r="1585" spans="2:7" ht="12.75" hidden="1">
      <c r="B1585" s="64" t="s">
        <v>3694</v>
      </c>
      <c r="C1585" s="118" t="s">
        <v>6616</v>
      </c>
      <c r="D1585" s="218">
        <v>0</v>
      </c>
      <c r="E1585" s="218">
        <v>1</v>
      </c>
      <c r="F1585" s="219">
        <v>0</v>
      </c>
      <c r="G1585" s="220">
        <v>95</v>
      </c>
    </row>
    <row r="1586" spans="2:7" ht="12.75" hidden="1">
      <c r="B1586" s="64" t="s">
        <v>3694</v>
      </c>
      <c r="C1586" s="118" t="s">
        <v>6617</v>
      </c>
      <c r="D1586" s="218">
        <v>0</v>
      </c>
      <c r="E1586" s="218">
        <v>11</v>
      </c>
      <c r="F1586" s="219">
        <v>0</v>
      </c>
      <c r="G1586" s="220">
        <v>62.81818181818182</v>
      </c>
    </row>
    <row r="1587" spans="2:7" ht="12.75" hidden="1">
      <c r="B1587" s="64" t="s">
        <v>3694</v>
      </c>
      <c r="C1587" s="118" t="s">
        <v>4621</v>
      </c>
      <c r="D1587" s="218">
        <v>0</v>
      </c>
      <c r="E1587" s="218">
        <v>167</v>
      </c>
      <c r="F1587" s="219">
        <v>0</v>
      </c>
      <c r="G1587" s="220">
        <v>78.814371257485035</v>
      </c>
    </row>
    <row r="1588" spans="2:7" ht="12.75" hidden="1">
      <c r="B1588" s="64" t="s">
        <v>3694</v>
      </c>
      <c r="C1588" s="118" t="s">
        <v>6618</v>
      </c>
      <c r="D1588" s="218">
        <v>0</v>
      </c>
      <c r="E1588" s="218">
        <v>57</v>
      </c>
      <c r="F1588" s="219">
        <v>0</v>
      </c>
      <c r="G1588" s="220">
        <v>58.087719298245617</v>
      </c>
    </row>
    <row r="1589" spans="2:7" ht="12.75" hidden="1">
      <c r="B1589" s="64" t="s">
        <v>3694</v>
      </c>
      <c r="C1589" s="118" t="s">
        <v>6619</v>
      </c>
      <c r="D1589" s="218">
        <v>0</v>
      </c>
      <c r="E1589" s="218">
        <v>4</v>
      </c>
      <c r="F1589" s="219">
        <v>0</v>
      </c>
      <c r="G1589" s="220">
        <v>33.5</v>
      </c>
    </row>
    <row r="1590" spans="2:7" ht="12.75" hidden="1">
      <c r="B1590" s="64" t="s">
        <v>3694</v>
      </c>
      <c r="C1590" s="118" t="s">
        <v>6620</v>
      </c>
      <c r="D1590" s="218">
        <v>0</v>
      </c>
      <c r="E1590" s="218">
        <v>5</v>
      </c>
      <c r="F1590" s="219">
        <v>0</v>
      </c>
      <c r="G1590" s="220">
        <v>80.400000000000006</v>
      </c>
    </row>
    <row r="1591" spans="2:7" ht="12.75" hidden="1">
      <c r="B1591" s="64" t="s">
        <v>3887</v>
      </c>
      <c r="C1591" s="118" t="s">
        <v>6592</v>
      </c>
      <c r="D1591" s="218">
        <v>0</v>
      </c>
      <c r="E1591" s="218">
        <v>4</v>
      </c>
      <c r="F1591" s="219">
        <v>0</v>
      </c>
      <c r="G1591" s="220">
        <v>5.25</v>
      </c>
    </row>
    <row r="1592" spans="2:7" ht="12.75" hidden="1">
      <c r="B1592" s="64" t="s">
        <v>3887</v>
      </c>
      <c r="C1592" s="118" t="s">
        <v>6593</v>
      </c>
      <c r="D1592" s="218">
        <v>0</v>
      </c>
      <c r="E1592" s="218">
        <v>1</v>
      </c>
      <c r="F1592" s="219">
        <v>0</v>
      </c>
      <c r="G1592" s="220">
        <v>9</v>
      </c>
    </row>
    <row r="1593" spans="2:7" ht="12.75" hidden="1">
      <c r="B1593" s="64" t="s">
        <v>3888</v>
      </c>
      <c r="C1593" s="118" t="s">
        <v>6592</v>
      </c>
      <c r="D1593" s="218">
        <v>0</v>
      </c>
      <c r="E1593" s="218">
        <v>4</v>
      </c>
      <c r="F1593" s="219">
        <v>0</v>
      </c>
      <c r="G1593" s="220">
        <v>5.25</v>
      </c>
    </row>
    <row r="1594" spans="2:7" ht="12.75" hidden="1">
      <c r="B1594" s="64" t="s">
        <v>3889</v>
      </c>
      <c r="C1594" s="118" t="s">
        <v>6592</v>
      </c>
      <c r="D1594" s="218">
        <v>0</v>
      </c>
      <c r="E1594" s="218">
        <v>2</v>
      </c>
      <c r="F1594" s="219">
        <v>0</v>
      </c>
      <c r="G1594" s="220">
        <v>5.5</v>
      </c>
    </row>
    <row r="1595" spans="2:7" ht="12.75" hidden="1">
      <c r="B1595" s="64" t="s">
        <v>3890</v>
      </c>
      <c r="C1595" s="118" t="s">
        <v>6593</v>
      </c>
      <c r="D1595" s="218">
        <v>0</v>
      </c>
      <c r="E1595" s="218">
        <v>1</v>
      </c>
      <c r="F1595" s="219">
        <v>0</v>
      </c>
      <c r="G1595" s="220">
        <v>9</v>
      </c>
    </row>
    <row r="1596" spans="2:7" ht="12.75" hidden="1">
      <c r="B1596" s="64" t="s">
        <v>3891</v>
      </c>
      <c r="C1596" s="118" t="s">
        <v>6592</v>
      </c>
      <c r="D1596" s="218">
        <v>0</v>
      </c>
      <c r="E1596" s="218">
        <v>2</v>
      </c>
      <c r="F1596" s="219">
        <v>0</v>
      </c>
      <c r="G1596" s="220">
        <v>5.5</v>
      </c>
    </row>
    <row r="1597" spans="2:7" ht="12.75" hidden="1">
      <c r="B1597" s="64" t="s">
        <v>3892</v>
      </c>
      <c r="C1597" s="118" t="s">
        <v>6592</v>
      </c>
      <c r="D1597" s="218">
        <v>0</v>
      </c>
      <c r="E1597" s="218">
        <v>2</v>
      </c>
      <c r="F1597" s="219">
        <v>0</v>
      </c>
      <c r="G1597" s="220">
        <v>5.5</v>
      </c>
    </row>
    <row r="1598" spans="2:7" ht="12.75" hidden="1">
      <c r="B1598" s="64" t="s">
        <v>3893</v>
      </c>
      <c r="C1598" s="118" t="s">
        <v>6592</v>
      </c>
      <c r="D1598" s="218">
        <v>0</v>
      </c>
      <c r="E1598" s="218">
        <v>4</v>
      </c>
      <c r="F1598" s="219">
        <v>0</v>
      </c>
      <c r="G1598" s="220">
        <v>5.25</v>
      </c>
    </row>
    <row r="1599" spans="2:7" ht="12.75" hidden="1">
      <c r="B1599" s="64" t="s">
        <v>3893</v>
      </c>
      <c r="C1599" s="118" t="s">
        <v>6593</v>
      </c>
      <c r="D1599" s="218">
        <v>0</v>
      </c>
      <c r="E1599" s="218">
        <v>1</v>
      </c>
      <c r="F1599" s="219">
        <v>0</v>
      </c>
      <c r="G1599" s="220">
        <v>9</v>
      </c>
    </row>
    <row r="1600" spans="2:7" ht="12.75" hidden="1">
      <c r="B1600" s="64" t="s">
        <v>3894</v>
      </c>
      <c r="C1600" s="118" t="s">
        <v>6592</v>
      </c>
      <c r="D1600" s="218">
        <v>0</v>
      </c>
      <c r="E1600" s="218">
        <v>2</v>
      </c>
      <c r="F1600" s="219">
        <v>0</v>
      </c>
      <c r="G1600" s="220">
        <v>5.5</v>
      </c>
    </row>
    <row r="1601" ht="12.75" hidden="1"/>
    <row r="1602" ht="12.75" hidden="1"/>
    <row r="1603" ht="12.75" hidden="1"/>
    <row r="1604" ht="12.75" hidden="1"/>
    <row r="1605" ht="12.75" hidden="1"/>
    <row r="1606" ht="12.75" hidden="1"/>
    <row r="1607" ht="12.75" hidden="1"/>
    <row r="1608" ht="12.75" hidden="1"/>
    <row r="1609" ht="12.75" hidden="1"/>
    <row r="1610" ht="12.75" hidden="1"/>
    <row r="1611" ht="12.75" hidden="1"/>
    <row r="1612" ht="12.75" hidden="1"/>
    <row r="1613" ht="12.75" hidden="1"/>
    <row r="1614" ht="12.75" hidden="1"/>
    <row r="1615" ht="12.75" hidden="1"/>
    <row r="1616" ht="12.75" hidden="1"/>
    <row r="1617" ht="12.75" hidden="1"/>
    <row r="1618" ht="12.75" hidden="1"/>
    <row r="1619" ht="12.75" hidden="1"/>
    <row r="1620" ht="12.75" hidden="1"/>
    <row r="1621" ht="12.75" hidden="1"/>
    <row r="1622" ht="12.75" hidden="1"/>
    <row r="1623" ht="12.75" hidden="1"/>
    <row r="1624" ht="12.75" hidden="1"/>
    <row r="1625" ht="12.75" hidden="1"/>
    <row r="1626" ht="12.75" hidden="1"/>
    <row r="1627" ht="12.75" hidden="1"/>
    <row r="1628" ht="12.75" hidden="1"/>
    <row r="1629" ht="12.75" hidden="1"/>
    <row r="1630" ht="12.75" hidden="1"/>
    <row r="1631" ht="12.75" hidden="1"/>
    <row r="1632" ht="12.75" hidden="1"/>
    <row r="1633" spans="2:7" ht="12.75" hidden="1"/>
    <row r="1634" spans="2:7" ht="12.75" hidden="1"/>
    <row r="1635" spans="2:7" ht="12.75" hidden="1">
      <c r="B1635" s="64" t="s">
        <v>492</v>
      </c>
      <c r="C1635" s="118" t="s">
        <v>5939</v>
      </c>
      <c r="D1635" s="218">
        <v>0</v>
      </c>
      <c r="E1635" s="218">
        <v>1</v>
      </c>
      <c r="F1635" s="219">
        <v>0</v>
      </c>
      <c r="G1635" s="220">
        <v>1</v>
      </c>
    </row>
    <row r="1636" spans="2:7" ht="12.75" hidden="1">
      <c r="B1636" s="64" t="s">
        <v>492</v>
      </c>
      <c r="C1636" s="118" t="s">
        <v>5933</v>
      </c>
      <c r="D1636" s="218">
        <v>0</v>
      </c>
      <c r="E1636" s="218">
        <v>8</v>
      </c>
      <c r="F1636" s="219">
        <v>0</v>
      </c>
      <c r="G1636" s="220">
        <v>1</v>
      </c>
    </row>
    <row r="1637" spans="2:7" ht="12.75" hidden="1">
      <c r="B1637" s="64" t="s">
        <v>492</v>
      </c>
      <c r="C1637" s="118" t="s">
        <v>5945</v>
      </c>
      <c r="D1637" s="218">
        <v>0</v>
      </c>
      <c r="E1637" s="218">
        <v>1</v>
      </c>
      <c r="F1637" s="219">
        <v>0</v>
      </c>
      <c r="G1637" s="220">
        <v>4</v>
      </c>
    </row>
    <row r="1638" spans="2:7" ht="12.75" hidden="1">
      <c r="B1638" s="64" t="s">
        <v>492</v>
      </c>
      <c r="C1638" s="118" t="s">
        <v>5934</v>
      </c>
      <c r="D1638" s="218">
        <v>0</v>
      </c>
      <c r="E1638" s="218">
        <v>3</v>
      </c>
      <c r="F1638" s="219">
        <v>0</v>
      </c>
      <c r="G1638" s="220">
        <v>1</v>
      </c>
    </row>
    <row r="1639" spans="2:7" ht="12.75" hidden="1">
      <c r="B1639" s="64" t="s">
        <v>492</v>
      </c>
      <c r="C1639" s="118" t="s">
        <v>5935</v>
      </c>
      <c r="D1639" s="218">
        <v>0</v>
      </c>
      <c r="E1639" s="218">
        <v>21</v>
      </c>
      <c r="F1639" s="219">
        <v>0</v>
      </c>
      <c r="G1639" s="220">
        <v>5.0952380952380949</v>
      </c>
    </row>
    <row r="1640" spans="2:7" ht="12.75" hidden="1">
      <c r="B1640" s="64" t="s">
        <v>492</v>
      </c>
      <c r="C1640" s="118" t="s">
        <v>5936</v>
      </c>
      <c r="D1640" s="218">
        <v>0</v>
      </c>
      <c r="E1640" s="218">
        <v>3</v>
      </c>
      <c r="F1640" s="219">
        <v>0</v>
      </c>
      <c r="G1640" s="220">
        <v>6.333333333333333</v>
      </c>
    </row>
  </sheetData>
  <autoFilter ref="A1:Z1640" xr:uid="{00000000-0009-0000-0000-000017000000}">
    <filterColumn colId="1">
      <filters>
        <filter val="https://coffeehr.com.vn/cb-la-gi-nganh-nghe-quyen-luc-trong-khoi-hanh-chinh-van-phong/"/>
        <filter val="https://coffeehr.com.vn/cb-la-gi-nganh-nghe-quyen-luc-trong-khoi-hanh-chinh-van-phong/#Bang_cap_va_ki_nang_can_co"/>
        <filter val="https://coffeehr.com.vn/cb-la-gi-nganh-nghe-quyen-luc-trong-khoi-hanh-chinh-van-phong/#C_B_la_gi"/>
        <filter val="https://coffeehr.com.vn/cb-la-gi-nganh-nghe-quyen-luc-trong-khoi-hanh-chinh-van-phong/#Co_hoi_nghe_nghiep_va_lo_trinh_thang_tien"/>
        <filter val="https://coffeehr.com.vn/cb-la-gi-nganh-nghe-quyen-luc-trong-khoi-hanh-chinh-van-phong/#Cong_viec_cua_C_B_la_gi"/>
      </filters>
    </filterColumn>
  </autoFilter>
  <hyperlinks>
    <hyperlink ref="B4" r:id="rId1" xr:uid="{00000000-0004-0000-1700-000000000000}"/>
    <hyperlink ref="B5" r:id="rId2" xr:uid="{00000000-0004-0000-1700-000001000000}"/>
    <hyperlink ref="B6" r:id="rId3" xr:uid="{00000000-0004-0000-1700-000002000000}"/>
    <hyperlink ref="B52" r:id="rId4" xr:uid="{00000000-0004-0000-1700-000003000000}"/>
    <hyperlink ref="B53" r:id="rId5" xr:uid="{00000000-0004-0000-1700-000004000000}"/>
    <hyperlink ref="B54" r:id="rId6" xr:uid="{00000000-0004-0000-1700-000005000000}"/>
    <hyperlink ref="B55" r:id="rId7" xr:uid="{00000000-0004-0000-1700-000006000000}"/>
    <hyperlink ref="B56" r:id="rId8" xr:uid="{00000000-0004-0000-1700-000007000000}"/>
    <hyperlink ref="B57" r:id="rId9" xr:uid="{00000000-0004-0000-1700-000008000000}"/>
    <hyperlink ref="B58" r:id="rId10" xr:uid="{00000000-0004-0000-1700-000009000000}"/>
    <hyperlink ref="B59" r:id="rId11" xr:uid="{00000000-0004-0000-1700-00000A000000}"/>
    <hyperlink ref="B60" r:id="rId12" xr:uid="{00000000-0004-0000-1700-00000B000000}"/>
    <hyperlink ref="B61" r:id="rId13" xr:uid="{00000000-0004-0000-1700-00000C000000}"/>
    <hyperlink ref="B62" r:id="rId14" xr:uid="{00000000-0004-0000-1700-00000D000000}"/>
    <hyperlink ref="B63" r:id="rId15" xr:uid="{00000000-0004-0000-1700-00000E000000}"/>
    <hyperlink ref="B64" r:id="rId16" xr:uid="{00000000-0004-0000-1700-00000F000000}"/>
    <hyperlink ref="B65" r:id="rId17" xr:uid="{00000000-0004-0000-1700-000010000000}"/>
    <hyperlink ref="B66" r:id="rId18" xr:uid="{00000000-0004-0000-1700-000011000000}"/>
    <hyperlink ref="B67" r:id="rId19" xr:uid="{00000000-0004-0000-1700-000012000000}"/>
    <hyperlink ref="B68" r:id="rId20" xr:uid="{00000000-0004-0000-1700-000013000000}"/>
    <hyperlink ref="B69" r:id="rId21" xr:uid="{00000000-0004-0000-1700-000014000000}"/>
    <hyperlink ref="B70" r:id="rId22" xr:uid="{00000000-0004-0000-1700-000015000000}"/>
    <hyperlink ref="B71" r:id="rId23" xr:uid="{00000000-0004-0000-1700-000016000000}"/>
    <hyperlink ref="B72" r:id="rId24" xr:uid="{00000000-0004-0000-1700-000017000000}"/>
    <hyperlink ref="B73" r:id="rId25" xr:uid="{00000000-0004-0000-1700-000018000000}"/>
    <hyperlink ref="B74" r:id="rId26" xr:uid="{00000000-0004-0000-1700-000019000000}"/>
    <hyperlink ref="B75" r:id="rId27" xr:uid="{00000000-0004-0000-1700-00001A000000}"/>
    <hyperlink ref="B76" r:id="rId28" xr:uid="{00000000-0004-0000-1700-00001B000000}"/>
    <hyperlink ref="B77" r:id="rId29" xr:uid="{00000000-0004-0000-1700-00001C000000}"/>
    <hyperlink ref="B78" r:id="rId30" xr:uid="{00000000-0004-0000-1700-00001D000000}"/>
    <hyperlink ref="B79" r:id="rId31" xr:uid="{00000000-0004-0000-1700-00001E000000}"/>
    <hyperlink ref="B80" r:id="rId32" xr:uid="{00000000-0004-0000-1700-00001F000000}"/>
    <hyperlink ref="B81" r:id="rId33" xr:uid="{00000000-0004-0000-1700-000020000000}"/>
    <hyperlink ref="B82" r:id="rId34" xr:uid="{00000000-0004-0000-1700-000021000000}"/>
    <hyperlink ref="B83" r:id="rId35" xr:uid="{00000000-0004-0000-1700-000022000000}"/>
    <hyperlink ref="B84" r:id="rId36" xr:uid="{00000000-0004-0000-1700-000023000000}"/>
    <hyperlink ref="B85" r:id="rId37" xr:uid="{00000000-0004-0000-1700-000024000000}"/>
    <hyperlink ref="B86" r:id="rId38" xr:uid="{00000000-0004-0000-1700-000025000000}"/>
    <hyperlink ref="B87" r:id="rId39" xr:uid="{00000000-0004-0000-1700-000026000000}"/>
    <hyperlink ref="B88" r:id="rId40" xr:uid="{00000000-0004-0000-1700-000027000000}"/>
    <hyperlink ref="B89" r:id="rId41" xr:uid="{00000000-0004-0000-1700-000028000000}"/>
    <hyperlink ref="B90" r:id="rId42" xr:uid="{00000000-0004-0000-1700-000029000000}"/>
    <hyperlink ref="B91" r:id="rId43" xr:uid="{00000000-0004-0000-1700-00002A000000}"/>
    <hyperlink ref="B92" r:id="rId44" xr:uid="{00000000-0004-0000-1700-00002B000000}"/>
    <hyperlink ref="B93" r:id="rId45" xr:uid="{00000000-0004-0000-1700-00002C000000}"/>
    <hyperlink ref="B94" r:id="rId46" xr:uid="{00000000-0004-0000-1700-00002D000000}"/>
    <hyperlink ref="B95" r:id="rId47" xr:uid="{00000000-0004-0000-1700-00002E000000}"/>
    <hyperlink ref="B96" r:id="rId48" xr:uid="{00000000-0004-0000-1700-00002F000000}"/>
    <hyperlink ref="B97" r:id="rId49" xr:uid="{00000000-0004-0000-1700-000030000000}"/>
    <hyperlink ref="B98" r:id="rId50" xr:uid="{00000000-0004-0000-1700-000031000000}"/>
    <hyperlink ref="B99" r:id="rId51" xr:uid="{00000000-0004-0000-1700-000032000000}"/>
    <hyperlink ref="B100" r:id="rId52" xr:uid="{00000000-0004-0000-1700-000033000000}"/>
    <hyperlink ref="B101" r:id="rId53" xr:uid="{00000000-0004-0000-1700-000034000000}"/>
    <hyperlink ref="B102" r:id="rId54" xr:uid="{00000000-0004-0000-1700-000035000000}"/>
    <hyperlink ref="B103" r:id="rId55" xr:uid="{00000000-0004-0000-1700-000036000000}"/>
    <hyperlink ref="B104" r:id="rId56" xr:uid="{00000000-0004-0000-1700-000037000000}"/>
    <hyperlink ref="B105" r:id="rId57" xr:uid="{00000000-0004-0000-1700-000038000000}"/>
    <hyperlink ref="B106" r:id="rId58" xr:uid="{00000000-0004-0000-1700-000039000000}"/>
    <hyperlink ref="B107" r:id="rId59" xr:uid="{00000000-0004-0000-1700-00003A000000}"/>
    <hyperlink ref="B108" r:id="rId60" xr:uid="{00000000-0004-0000-1700-00003B000000}"/>
    <hyperlink ref="B109" r:id="rId61" xr:uid="{00000000-0004-0000-1700-00003C000000}"/>
    <hyperlink ref="B110" r:id="rId62" xr:uid="{00000000-0004-0000-1700-00003D000000}"/>
    <hyperlink ref="B111" r:id="rId63" xr:uid="{00000000-0004-0000-1700-00003E000000}"/>
    <hyperlink ref="B112" r:id="rId64" xr:uid="{00000000-0004-0000-1700-00003F000000}"/>
    <hyperlink ref="B113" r:id="rId65" xr:uid="{00000000-0004-0000-1700-000040000000}"/>
    <hyperlink ref="B114" r:id="rId66" xr:uid="{00000000-0004-0000-1700-000041000000}"/>
    <hyperlink ref="B115" r:id="rId67" xr:uid="{00000000-0004-0000-1700-000042000000}"/>
    <hyperlink ref="B116" r:id="rId68" xr:uid="{00000000-0004-0000-1700-000043000000}"/>
    <hyperlink ref="B117" r:id="rId69" xr:uid="{00000000-0004-0000-1700-000044000000}"/>
    <hyperlink ref="B118" r:id="rId70" xr:uid="{00000000-0004-0000-1700-000045000000}"/>
    <hyperlink ref="B119" r:id="rId71" xr:uid="{00000000-0004-0000-1700-000046000000}"/>
    <hyperlink ref="B120" r:id="rId72" xr:uid="{00000000-0004-0000-1700-000047000000}"/>
    <hyperlink ref="B121" r:id="rId73" xr:uid="{00000000-0004-0000-1700-000048000000}"/>
    <hyperlink ref="B122" r:id="rId74" xr:uid="{00000000-0004-0000-1700-000049000000}"/>
    <hyperlink ref="B123" r:id="rId75" xr:uid="{00000000-0004-0000-1700-00004A000000}"/>
    <hyperlink ref="B124" r:id="rId76" xr:uid="{00000000-0004-0000-1700-00004B000000}"/>
    <hyperlink ref="B125" r:id="rId77" xr:uid="{00000000-0004-0000-1700-00004C000000}"/>
    <hyperlink ref="B126" r:id="rId78" xr:uid="{00000000-0004-0000-1700-00004D000000}"/>
    <hyperlink ref="B127" r:id="rId79" xr:uid="{00000000-0004-0000-1700-00004E000000}"/>
    <hyperlink ref="B128" r:id="rId80" xr:uid="{00000000-0004-0000-1700-00004F000000}"/>
    <hyperlink ref="B129" r:id="rId81" xr:uid="{00000000-0004-0000-1700-000050000000}"/>
    <hyperlink ref="B130" r:id="rId82" xr:uid="{00000000-0004-0000-1700-000051000000}"/>
    <hyperlink ref="B131" r:id="rId83" xr:uid="{00000000-0004-0000-1700-000052000000}"/>
    <hyperlink ref="B132" r:id="rId84" xr:uid="{00000000-0004-0000-1700-000053000000}"/>
    <hyperlink ref="B133" r:id="rId85" xr:uid="{00000000-0004-0000-1700-000054000000}"/>
    <hyperlink ref="B134" r:id="rId86" xr:uid="{00000000-0004-0000-1700-000055000000}"/>
    <hyperlink ref="B135" r:id="rId87" xr:uid="{00000000-0004-0000-1700-000056000000}"/>
    <hyperlink ref="B136" r:id="rId88" xr:uid="{00000000-0004-0000-1700-000057000000}"/>
    <hyperlink ref="B137" r:id="rId89" xr:uid="{00000000-0004-0000-1700-000058000000}"/>
    <hyperlink ref="B138" r:id="rId90" xr:uid="{00000000-0004-0000-1700-000059000000}"/>
    <hyperlink ref="B139" r:id="rId91" xr:uid="{00000000-0004-0000-1700-00005A000000}"/>
    <hyperlink ref="B140" r:id="rId92" xr:uid="{00000000-0004-0000-1700-00005B000000}"/>
    <hyperlink ref="B141" r:id="rId93" xr:uid="{00000000-0004-0000-1700-00005C000000}"/>
    <hyperlink ref="B142" r:id="rId94" xr:uid="{00000000-0004-0000-1700-00005D000000}"/>
    <hyperlink ref="B143" r:id="rId95" xr:uid="{00000000-0004-0000-1700-00005E000000}"/>
    <hyperlink ref="B144" r:id="rId96" xr:uid="{00000000-0004-0000-1700-00005F000000}"/>
    <hyperlink ref="B145" r:id="rId97" xr:uid="{00000000-0004-0000-1700-000060000000}"/>
    <hyperlink ref="B146" r:id="rId98" xr:uid="{00000000-0004-0000-1700-000061000000}"/>
    <hyperlink ref="B147" r:id="rId99" xr:uid="{00000000-0004-0000-1700-000062000000}"/>
    <hyperlink ref="B148" r:id="rId100" xr:uid="{00000000-0004-0000-1700-000063000000}"/>
    <hyperlink ref="B149" r:id="rId101" xr:uid="{00000000-0004-0000-1700-000064000000}"/>
    <hyperlink ref="B150" r:id="rId102" xr:uid="{00000000-0004-0000-1700-000065000000}"/>
    <hyperlink ref="B151" r:id="rId103" xr:uid="{00000000-0004-0000-1700-000066000000}"/>
    <hyperlink ref="B152" r:id="rId104" xr:uid="{00000000-0004-0000-1700-000067000000}"/>
    <hyperlink ref="B153" r:id="rId105" xr:uid="{00000000-0004-0000-1700-000068000000}"/>
    <hyperlink ref="B154" r:id="rId106" xr:uid="{00000000-0004-0000-1700-000069000000}"/>
    <hyperlink ref="B155" r:id="rId107" xr:uid="{00000000-0004-0000-1700-00006A000000}"/>
    <hyperlink ref="B156" r:id="rId108" xr:uid="{00000000-0004-0000-1700-00006B000000}"/>
    <hyperlink ref="B157" r:id="rId109" xr:uid="{00000000-0004-0000-1700-00006C000000}"/>
    <hyperlink ref="B158" r:id="rId110" xr:uid="{00000000-0004-0000-1700-00006D000000}"/>
    <hyperlink ref="B159" r:id="rId111" xr:uid="{00000000-0004-0000-1700-00006E000000}"/>
    <hyperlink ref="B160" r:id="rId112" xr:uid="{00000000-0004-0000-1700-00006F000000}"/>
    <hyperlink ref="B161" r:id="rId113" xr:uid="{00000000-0004-0000-1700-000070000000}"/>
    <hyperlink ref="B162" r:id="rId114" xr:uid="{00000000-0004-0000-1700-000071000000}"/>
    <hyperlink ref="B163" r:id="rId115" xr:uid="{00000000-0004-0000-1700-000072000000}"/>
    <hyperlink ref="B164" r:id="rId116" xr:uid="{00000000-0004-0000-1700-000073000000}"/>
    <hyperlink ref="B165" r:id="rId117" xr:uid="{00000000-0004-0000-1700-000074000000}"/>
    <hyperlink ref="B166" r:id="rId118" xr:uid="{00000000-0004-0000-1700-000075000000}"/>
    <hyperlink ref="B167" r:id="rId119" xr:uid="{00000000-0004-0000-1700-000076000000}"/>
    <hyperlink ref="B168" r:id="rId120" xr:uid="{00000000-0004-0000-1700-000077000000}"/>
    <hyperlink ref="B169" r:id="rId121" xr:uid="{00000000-0004-0000-1700-000078000000}"/>
    <hyperlink ref="B170" r:id="rId122" xr:uid="{00000000-0004-0000-1700-000079000000}"/>
    <hyperlink ref="B171" r:id="rId123" xr:uid="{00000000-0004-0000-1700-00007A000000}"/>
    <hyperlink ref="B172" r:id="rId124" xr:uid="{00000000-0004-0000-1700-00007B000000}"/>
    <hyperlink ref="B173" r:id="rId125" xr:uid="{00000000-0004-0000-1700-00007C000000}"/>
    <hyperlink ref="B174" r:id="rId126" xr:uid="{00000000-0004-0000-1700-00007D000000}"/>
    <hyperlink ref="B175" r:id="rId127" xr:uid="{00000000-0004-0000-1700-00007E000000}"/>
    <hyperlink ref="B176" r:id="rId128" xr:uid="{00000000-0004-0000-1700-00007F000000}"/>
    <hyperlink ref="B177" r:id="rId129" xr:uid="{00000000-0004-0000-1700-000080000000}"/>
    <hyperlink ref="B178" r:id="rId130" xr:uid="{00000000-0004-0000-1700-000081000000}"/>
    <hyperlink ref="B179" r:id="rId131" xr:uid="{00000000-0004-0000-1700-000082000000}"/>
    <hyperlink ref="B180" r:id="rId132" xr:uid="{00000000-0004-0000-1700-000083000000}"/>
    <hyperlink ref="B181" r:id="rId133" xr:uid="{00000000-0004-0000-1700-000084000000}"/>
    <hyperlink ref="B182" r:id="rId134" xr:uid="{00000000-0004-0000-1700-000085000000}"/>
    <hyperlink ref="B183" r:id="rId135" xr:uid="{00000000-0004-0000-1700-000086000000}"/>
    <hyperlink ref="B184" r:id="rId136" xr:uid="{00000000-0004-0000-1700-000087000000}"/>
    <hyperlink ref="B185" r:id="rId137" xr:uid="{00000000-0004-0000-1700-000088000000}"/>
    <hyperlink ref="B186" r:id="rId138" xr:uid="{00000000-0004-0000-1700-000089000000}"/>
    <hyperlink ref="B187" r:id="rId139" xr:uid="{00000000-0004-0000-1700-00008A000000}"/>
    <hyperlink ref="B188" r:id="rId140" xr:uid="{00000000-0004-0000-1700-00008B000000}"/>
    <hyperlink ref="B189" r:id="rId141" xr:uid="{00000000-0004-0000-1700-00008C000000}"/>
    <hyperlink ref="B190" r:id="rId142" xr:uid="{00000000-0004-0000-1700-00008D000000}"/>
    <hyperlink ref="B191" r:id="rId143" xr:uid="{00000000-0004-0000-1700-00008E000000}"/>
    <hyperlink ref="B192" r:id="rId144" xr:uid="{00000000-0004-0000-1700-00008F000000}"/>
    <hyperlink ref="B193" r:id="rId145" xr:uid="{00000000-0004-0000-1700-000090000000}"/>
    <hyperlink ref="B194" r:id="rId146" xr:uid="{00000000-0004-0000-1700-000091000000}"/>
    <hyperlink ref="B195" r:id="rId147" xr:uid="{00000000-0004-0000-1700-000092000000}"/>
    <hyperlink ref="B196" r:id="rId148" xr:uid="{00000000-0004-0000-1700-000093000000}"/>
    <hyperlink ref="B197" r:id="rId149" xr:uid="{00000000-0004-0000-1700-000094000000}"/>
    <hyperlink ref="B198" r:id="rId150" xr:uid="{00000000-0004-0000-1700-000095000000}"/>
    <hyperlink ref="B199" r:id="rId151" xr:uid="{00000000-0004-0000-1700-000096000000}"/>
    <hyperlink ref="B200" r:id="rId152" location="1_Mo_hinh_5-P" xr:uid="{00000000-0004-0000-1700-000097000000}"/>
    <hyperlink ref="B201" r:id="rId153" location="2_Mo_hinh_HPWS" xr:uid="{00000000-0004-0000-1700-000098000000}"/>
    <hyperlink ref="B202" r:id="rId154" location="3_Mo_hinh_Ma_tran_gia_tri" xr:uid="{00000000-0004-0000-1700-000099000000}"/>
    <hyperlink ref="B204" r:id="rId155" xr:uid="{00000000-0004-0000-1700-00009A000000}"/>
    <hyperlink ref="B205" r:id="rId156" xr:uid="{00000000-0004-0000-1700-00009B000000}"/>
    <hyperlink ref="B206" r:id="rId157" xr:uid="{00000000-0004-0000-1700-00009C000000}"/>
    <hyperlink ref="B207" r:id="rId158" xr:uid="{00000000-0004-0000-1700-00009D000000}"/>
    <hyperlink ref="B208" r:id="rId159" xr:uid="{00000000-0004-0000-1700-00009E000000}"/>
    <hyperlink ref="B209" r:id="rId160" xr:uid="{00000000-0004-0000-1700-00009F000000}"/>
    <hyperlink ref="B210" r:id="rId161" xr:uid="{00000000-0004-0000-1700-0000A0000000}"/>
    <hyperlink ref="B211" r:id="rId162" xr:uid="{00000000-0004-0000-1700-0000A1000000}"/>
    <hyperlink ref="B212" r:id="rId163" xr:uid="{00000000-0004-0000-1700-0000A2000000}"/>
    <hyperlink ref="B213" r:id="rId164" xr:uid="{00000000-0004-0000-1700-0000A3000000}"/>
    <hyperlink ref="B214" r:id="rId165" xr:uid="{00000000-0004-0000-1700-0000A4000000}"/>
    <hyperlink ref="B215" r:id="rId166" xr:uid="{00000000-0004-0000-1700-0000A5000000}"/>
    <hyperlink ref="B216" r:id="rId167" xr:uid="{00000000-0004-0000-1700-0000A6000000}"/>
    <hyperlink ref="B217" r:id="rId168" xr:uid="{00000000-0004-0000-1700-0000A7000000}"/>
    <hyperlink ref="B219" r:id="rId169" xr:uid="{00000000-0004-0000-1700-0000A8000000}"/>
    <hyperlink ref="B220" r:id="rId170" xr:uid="{00000000-0004-0000-1700-0000A9000000}"/>
    <hyperlink ref="B221" r:id="rId171" xr:uid="{00000000-0004-0000-1700-0000AA000000}"/>
    <hyperlink ref="B222" r:id="rId172" xr:uid="{00000000-0004-0000-1700-0000AB000000}"/>
    <hyperlink ref="B223" r:id="rId173" xr:uid="{00000000-0004-0000-1700-0000AC000000}"/>
    <hyperlink ref="B224" r:id="rId174" location="Phan_mem_Quan_tri_Nhan_su_la_gi" xr:uid="{00000000-0004-0000-1700-0000AD000000}"/>
    <hyperlink ref="B225" r:id="rId175" location="Tai_sao_nen_su_dung_Phan_mem_Nhan_su" xr:uid="{00000000-0004-0000-1700-0000AE000000}"/>
    <hyperlink ref="B226" r:id="rId176" location="Tieu_chi_de_lua_chon_phan_mem_Nhan_su_phu_hop" xr:uid="{00000000-0004-0000-1700-0000AF000000}"/>
    <hyperlink ref="B254" r:id="rId177" xr:uid="{00000000-0004-0000-1700-0000B0000000}"/>
    <hyperlink ref="B255" r:id="rId178" xr:uid="{00000000-0004-0000-1700-0000B1000000}"/>
    <hyperlink ref="B344" r:id="rId179" xr:uid="{00000000-0004-0000-1700-0000B2000000}"/>
    <hyperlink ref="B345" r:id="rId180" xr:uid="{00000000-0004-0000-1700-0000B3000000}"/>
    <hyperlink ref="B346" r:id="rId181" xr:uid="{00000000-0004-0000-1700-0000B4000000}"/>
    <hyperlink ref="B347" r:id="rId182" xr:uid="{00000000-0004-0000-1700-0000B5000000}"/>
    <hyperlink ref="B348" r:id="rId183" xr:uid="{00000000-0004-0000-1700-0000B6000000}"/>
    <hyperlink ref="B349" r:id="rId184" xr:uid="{00000000-0004-0000-1700-0000B7000000}"/>
    <hyperlink ref="B350" r:id="rId185" xr:uid="{00000000-0004-0000-1700-0000B8000000}"/>
    <hyperlink ref="B351" r:id="rId186" xr:uid="{00000000-0004-0000-1700-0000B9000000}"/>
    <hyperlink ref="B352" r:id="rId187" xr:uid="{00000000-0004-0000-1700-0000BA000000}"/>
    <hyperlink ref="B362" r:id="rId188" xr:uid="{00000000-0004-0000-1700-0000BB000000}"/>
    <hyperlink ref="B363" r:id="rId189" xr:uid="{00000000-0004-0000-1700-0000BC000000}"/>
    <hyperlink ref="B364" r:id="rId190" xr:uid="{00000000-0004-0000-1700-0000BD000000}"/>
    <hyperlink ref="B365" r:id="rId191" xr:uid="{00000000-0004-0000-1700-0000BE000000}"/>
    <hyperlink ref="B366" r:id="rId192" xr:uid="{00000000-0004-0000-1700-0000BF000000}"/>
    <hyperlink ref="B367" r:id="rId193" xr:uid="{00000000-0004-0000-1700-0000C0000000}"/>
    <hyperlink ref="B368" r:id="rId194" xr:uid="{00000000-0004-0000-1700-0000C1000000}"/>
    <hyperlink ref="B369" r:id="rId195" xr:uid="{00000000-0004-0000-1700-0000C2000000}"/>
    <hyperlink ref="B370" r:id="rId196" xr:uid="{00000000-0004-0000-1700-0000C3000000}"/>
    <hyperlink ref="B371" r:id="rId197" xr:uid="{00000000-0004-0000-1700-0000C4000000}"/>
    <hyperlink ref="B372" r:id="rId198" xr:uid="{00000000-0004-0000-1700-0000C5000000}"/>
    <hyperlink ref="B373" r:id="rId199" xr:uid="{00000000-0004-0000-1700-0000C6000000}"/>
    <hyperlink ref="B374" r:id="rId200" xr:uid="{00000000-0004-0000-1700-0000C7000000}"/>
    <hyperlink ref="B375" r:id="rId201" xr:uid="{00000000-0004-0000-1700-0000C8000000}"/>
    <hyperlink ref="B376" r:id="rId202" xr:uid="{00000000-0004-0000-1700-0000C9000000}"/>
    <hyperlink ref="B377" r:id="rId203" xr:uid="{00000000-0004-0000-1700-0000CA000000}"/>
    <hyperlink ref="B378" r:id="rId204" xr:uid="{00000000-0004-0000-1700-0000CB000000}"/>
    <hyperlink ref="B379" r:id="rId205" xr:uid="{00000000-0004-0000-1700-0000CC000000}"/>
    <hyperlink ref="B380" r:id="rId206" xr:uid="{00000000-0004-0000-1700-0000CD000000}"/>
    <hyperlink ref="B381" r:id="rId207" xr:uid="{00000000-0004-0000-1700-0000CE000000}"/>
    <hyperlink ref="B382" r:id="rId208" xr:uid="{00000000-0004-0000-1700-0000CF000000}"/>
    <hyperlink ref="B383" r:id="rId209" xr:uid="{00000000-0004-0000-1700-0000D0000000}"/>
    <hyperlink ref="B384" r:id="rId210" xr:uid="{00000000-0004-0000-1700-0000D1000000}"/>
    <hyperlink ref="B385" r:id="rId211" xr:uid="{00000000-0004-0000-1700-0000D2000000}"/>
    <hyperlink ref="B386" r:id="rId212" xr:uid="{00000000-0004-0000-1700-0000D3000000}"/>
    <hyperlink ref="B387" r:id="rId213" xr:uid="{00000000-0004-0000-1700-0000D4000000}"/>
    <hyperlink ref="B388" r:id="rId214" xr:uid="{00000000-0004-0000-1700-0000D5000000}"/>
    <hyperlink ref="B389" r:id="rId215" xr:uid="{00000000-0004-0000-1700-0000D6000000}"/>
    <hyperlink ref="B390" r:id="rId216" xr:uid="{00000000-0004-0000-1700-0000D7000000}"/>
    <hyperlink ref="B391" r:id="rId217" xr:uid="{00000000-0004-0000-1700-0000D8000000}"/>
    <hyperlink ref="B392" r:id="rId218" xr:uid="{00000000-0004-0000-1700-0000D9000000}"/>
    <hyperlink ref="B393" r:id="rId219" xr:uid="{00000000-0004-0000-1700-0000DA000000}"/>
    <hyperlink ref="B394" r:id="rId220" xr:uid="{00000000-0004-0000-1700-0000DB000000}"/>
    <hyperlink ref="B395" r:id="rId221" xr:uid="{00000000-0004-0000-1700-0000DC000000}"/>
    <hyperlink ref="B396" r:id="rId222" xr:uid="{00000000-0004-0000-1700-0000DD000000}"/>
    <hyperlink ref="B397" r:id="rId223" xr:uid="{00000000-0004-0000-1700-0000DE000000}"/>
    <hyperlink ref="B398" r:id="rId224" xr:uid="{00000000-0004-0000-1700-0000DF000000}"/>
    <hyperlink ref="B399" r:id="rId225" xr:uid="{00000000-0004-0000-1700-0000E0000000}"/>
    <hyperlink ref="B400" r:id="rId226" xr:uid="{00000000-0004-0000-1700-0000E1000000}"/>
    <hyperlink ref="B401" r:id="rId227" xr:uid="{00000000-0004-0000-1700-0000E2000000}"/>
    <hyperlink ref="B402" r:id="rId228" xr:uid="{00000000-0004-0000-1700-0000E3000000}"/>
    <hyperlink ref="B403" r:id="rId229" xr:uid="{00000000-0004-0000-1700-0000E4000000}"/>
    <hyperlink ref="B404" r:id="rId230" xr:uid="{00000000-0004-0000-1700-0000E5000000}"/>
    <hyperlink ref="B405" r:id="rId231" xr:uid="{00000000-0004-0000-1700-0000E6000000}"/>
    <hyperlink ref="B406" r:id="rId232" xr:uid="{00000000-0004-0000-1700-0000E7000000}"/>
    <hyperlink ref="B407" r:id="rId233" xr:uid="{00000000-0004-0000-1700-0000E8000000}"/>
    <hyperlink ref="B408" r:id="rId234" xr:uid="{00000000-0004-0000-1700-0000E9000000}"/>
    <hyperlink ref="B409" r:id="rId235" location="Co_hoi_nghe_nghiep_va_lo_trinh_thang_tien" xr:uid="{00000000-0004-0000-1700-0000EA000000}"/>
    <hyperlink ref="B410" r:id="rId236" location="Bang_cap_va_ki_nang_can_co" xr:uid="{00000000-0004-0000-1700-0000EB000000}"/>
    <hyperlink ref="B411" r:id="rId237" location="Cong_viec_cua_C_B_la_gi" xr:uid="{00000000-0004-0000-1700-0000EC000000}"/>
    <hyperlink ref="B412" r:id="rId238" location="C_B_la_gi" xr:uid="{00000000-0004-0000-1700-0000ED000000}"/>
    <hyperlink ref="B413" r:id="rId239" xr:uid="{00000000-0004-0000-1700-0000EE000000}"/>
    <hyperlink ref="B414" r:id="rId240" xr:uid="{00000000-0004-0000-1700-0000EF000000}"/>
    <hyperlink ref="B415" r:id="rId241" xr:uid="{00000000-0004-0000-1700-0000F0000000}"/>
    <hyperlink ref="B416" r:id="rId242" xr:uid="{00000000-0004-0000-1700-0000F1000000}"/>
    <hyperlink ref="B417" r:id="rId243" location="Bang_cap_va_ki_nang_can_co" xr:uid="{00000000-0004-0000-1700-0000F2000000}"/>
    <hyperlink ref="B418" r:id="rId244" location="Bang_cap_va_ki_nang_can_co" xr:uid="{00000000-0004-0000-1700-0000F3000000}"/>
    <hyperlink ref="B419" r:id="rId245" location="C_B_la_gi" xr:uid="{00000000-0004-0000-1700-0000F4000000}"/>
    <hyperlink ref="B420" r:id="rId246" location="C_B_la_gi" xr:uid="{00000000-0004-0000-1700-0000F5000000}"/>
    <hyperlink ref="B421" r:id="rId247" location="Cong_viec_cua_C_B_la_gi" xr:uid="{00000000-0004-0000-1700-0000F6000000}"/>
    <hyperlink ref="B422" r:id="rId248" location="Cong_viec_cua_C_B_la_gi" xr:uid="{00000000-0004-0000-1700-0000F7000000}"/>
    <hyperlink ref="B423" r:id="rId249" xr:uid="{00000000-0004-0000-1700-0000F8000000}"/>
    <hyperlink ref="B424" r:id="rId250" xr:uid="{00000000-0004-0000-1700-0000F9000000}"/>
    <hyperlink ref="B425" r:id="rId251" xr:uid="{00000000-0004-0000-1700-0000FA000000}"/>
    <hyperlink ref="B426" r:id="rId252" xr:uid="{00000000-0004-0000-1700-0000FB000000}"/>
    <hyperlink ref="B427" r:id="rId253" xr:uid="{00000000-0004-0000-1700-0000FC000000}"/>
    <hyperlink ref="B428" r:id="rId254" xr:uid="{00000000-0004-0000-1700-0000FD000000}"/>
    <hyperlink ref="B429" r:id="rId255" xr:uid="{00000000-0004-0000-1700-0000FE000000}"/>
    <hyperlink ref="B430" r:id="rId256" xr:uid="{00000000-0004-0000-1700-0000FF000000}"/>
    <hyperlink ref="B431" r:id="rId257" xr:uid="{00000000-0004-0000-1700-000000010000}"/>
    <hyperlink ref="B432" r:id="rId258" xr:uid="{00000000-0004-0000-1700-000001010000}"/>
    <hyperlink ref="B433" r:id="rId259" xr:uid="{00000000-0004-0000-1700-000002010000}"/>
    <hyperlink ref="B434" r:id="rId260" xr:uid="{00000000-0004-0000-1700-000003010000}"/>
    <hyperlink ref="B435" r:id="rId261" location="Bang_cap_va_ki_nang_can_co" xr:uid="{00000000-0004-0000-1700-000004010000}"/>
    <hyperlink ref="B436" r:id="rId262" location="C_B_la_gi" xr:uid="{00000000-0004-0000-1700-000005010000}"/>
    <hyperlink ref="B437" r:id="rId263" location="Cong_viec_cua_C_B_la_gi" xr:uid="{00000000-0004-0000-1700-000006010000}"/>
    <hyperlink ref="B438" r:id="rId264" xr:uid="{00000000-0004-0000-1700-000007010000}"/>
    <hyperlink ref="B439" r:id="rId265" xr:uid="{00000000-0004-0000-1700-000008010000}"/>
    <hyperlink ref="B440" r:id="rId266" xr:uid="{00000000-0004-0000-1700-000009010000}"/>
    <hyperlink ref="B441" r:id="rId267" xr:uid="{00000000-0004-0000-1700-00000A010000}"/>
    <hyperlink ref="B442" r:id="rId268" xr:uid="{00000000-0004-0000-1700-00000B010000}"/>
    <hyperlink ref="B443" r:id="rId269" xr:uid="{00000000-0004-0000-1700-00000C010000}"/>
    <hyperlink ref="B444" r:id="rId270" xr:uid="{00000000-0004-0000-1700-00000D010000}"/>
    <hyperlink ref="B445" r:id="rId271" xr:uid="{00000000-0004-0000-1700-00000E010000}"/>
    <hyperlink ref="B446" r:id="rId272" xr:uid="{00000000-0004-0000-1700-00000F010000}"/>
    <hyperlink ref="B447" r:id="rId273" xr:uid="{00000000-0004-0000-1700-000010010000}"/>
    <hyperlink ref="B448" r:id="rId274" xr:uid="{00000000-0004-0000-1700-000011010000}"/>
    <hyperlink ref="B449" r:id="rId275" xr:uid="{00000000-0004-0000-1700-000012010000}"/>
    <hyperlink ref="B450" r:id="rId276" xr:uid="{00000000-0004-0000-1700-000013010000}"/>
    <hyperlink ref="B451" r:id="rId277" xr:uid="{00000000-0004-0000-1700-000014010000}"/>
    <hyperlink ref="B452" r:id="rId278" xr:uid="{00000000-0004-0000-1700-000015010000}"/>
    <hyperlink ref="B453" r:id="rId279" xr:uid="{00000000-0004-0000-1700-000016010000}"/>
    <hyperlink ref="B454" r:id="rId280" xr:uid="{00000000-0004-0000-1700-000017010000}"/>
    <hyperlink ref="B455" r:id="rId281" xr:uid="{00000000-0004-0000-1700-000018010000}"/>
    <hyperlink ref="B456" r:id="rId282" xr:uid="{00000000-0004-0000-1700-000019010000}"/>
    <hyperlink ref="B457" r:id="rId283" xr:uid="{00000000-0004-0000-1700-00001A010000}"/>
    <hyperlink ref="B458" r:id="rId284" xr:uid="{00000000-0004-0000-1700-00001B010000}"/>
    <hyperlink ref="B459" r:id="rId285" xr:uid="{00000000-0004-0000-1700-00001C010000}"/>
    <hyperlink ref="B460" r:id="rId286" xr:uid="{00000000-0004-0000-1700-00001D010000}"/>
    <hyperlink ref="B461" r:id="rId287" xr:uid="{00000000-0004-0000-1700-00001E010000}"/>
    <hyperlink ref="B462" r:id="rId288" location="Bang_cap_va_ki_nang_can_co" xr:uid="{00000000-0004-0000-1700-00001F010000}"/>
    <hyperlink ref="B463" r:id="rId289" location="Co_hoi_nghe_nghiep_va_lo_trinh_thang_tien" xr:uid="{00000000-0004-0000-1700-000020010000}"/>
    <hyperlink ref="B464" r:id="rId290" location="Cong_viec_cua_C_B_la_gi" xr:uid="{00000000-0004-0000-1700-000021010000}"/>
    <hyperlink ref="B465" r:id="rId291" xr:uid="{00000000-0004-0000-1700-000022010000}"/>
    <hyperlink ref="B466" r:id="rId292" xr:uid="{00000000-0004-0000-1700-000023010000}"/>
    <hyperlink ref="B467" r:id="rId293" xr:uid="{00000000-0004-0000-1700-000024010000}"/>
    <hyperlink ref="B468" r:id="rId294" xr:uid="{00000000-0004-0000-1700-000025010000}"/>
    <hyperlink ref="B469" r:id="rId295" xr:uid="{00000000-0004-0000-1700-000026010000}"/>
    <hyperlink ref="B470" r:id="rId296" xr:uid="{00000000-0004-0000-1700-000027010000}"/>
    <hyperlink ref="B471" r:id="rId297" xr:uid="{00000000-0004-0000-1700-000028010000}"/>
    <hyperlink ref="B472" r:id="rId298" xr:uid="{00000000-0004-0000-1700-000029010000}"/>
    <hyperlink ref="B473" r:id="rId299" xr:uid="{00000000-0004-0000-1700-00002A010000}"/>
    <hyperlink ref="B474" r:id="rId300" xr:uid="{00000000-0004-0000-1700-00002B010000}"/>
    <hyperlink ref="B475" r:id="rId301" xr:uid="{00000000-0004-0000-1700-00002C010000}"/>
    <hyperlink ref="B476" r:id="rId302" xr:uid="{00000000-0004-0000-1700-00002D010000}"/>
    <hyperlink ref="B477" r:id="rId303" xr:uid="{00000000-0004-0000-1700-00002E010000}"/>
    <hyperlink ref="B478" r:id="rId304" xr:uid="{00000000-0004-0000-1700-00002F010000}"/>
    <hyperlink ref="B479" r:id="rId305" xr:uid="{00000000-0004-0000-1700-000030010000}"/>
    <hyperlink ref="B480" r:id="rId306" xr:uid="{00000000-0004-0000-1700-000031010000}"/>
    <hyperlink ref="B481" r:id="rId307" xr:uid="{00000000-0004-0000-1700-000032010000}"/>
    <hyperlink ref="B482" r:id="rId308" xr:uid="{00000000-0004-0000-1700-000033010000}"/>
    <hyperlink ref="B483" r:id="rId309" xr:uid="{00000000-0004-0000-1700-000034010000}"/>
    <hyperlink ref="B484" r:id="rId310" xr:uid="{00000000-0004-0000-1700-000035010000}"/>
    <hyperlink ref="B485" r:id="rId311" xr:uid="{00000000-0004-0000-1700-000036010000}"/>
    <hyperlink ref="B486" r:id="rId312" xr:uid="{00000000-0004-0000-1700-000037010000}"/>
    <hyperlink ref="B487" r:id="rId313" xr:uid="{00000000-0004-0000-1700-000038010000}"/>
    <hyperlink ref="B488" r:id="rId314" xr:uid="{00000000-0004-0000-1700-000039010000}"/>
    <hyperlink ref="B489" r:id="rId315" xr:uid="{00000000-0004-0000-1700-00003A010000}"/>
    <hyperlink ref="B490" r:id="rId316" xr:uid="{00000000-0004-0000-1700-00003B010000}"/>
    <hyperlink ref="B491" r:id="rId317" xr:uid="{00000000-0004-0000-1700-00003C010000}"/>
    <hyperlink ref="B492" r:id="rId318" xr:uid="{00000000-0004-0000-1700-00003D010000}"/>
    <hyperlink ref="B493" r:id="rId319" xr:uid="{00000000-0004-0000-1700-00003E010000}"/>
    <hyperlink ref="B494" r:id="rId320" xr:uid="{00000000-0004-0000-1700-00003F010000}"/>
    <hyperlink ref="B495" r:id="rId321" xr:uid="{00000000-0004-0000-1700-000040010000}"/>
    <hyperlink ref="B496" r:id="rId322" xr:uid="{00000000-0004-0000-1700-000041010000}"/>
    <hyperlink ref="B497" r:id="rId323" xr:uid="{00000000-0004-0000-1700-000042010000}"/>
    <hyperlink ref="B498" r:id="rId324" xr:uid="{00000000-0004-0000-1700-000043010000}"/>
    <hyperlink ref="B499" r:id="rId325" xr:uid="{00000000-0004-0000-1700-000044010000}"/>
    <hyperlink ref="B500" r:id="rId326" xr:uid="{00000000-0004-0000-1700-000045010000}"/>
    <hyperlink ref="B501" r:id="rId327" xr:uid="{00000000-0004-0000-1700-000046010000}"/>
    <hyperlink ref="B502" r:id="rId328" xr:uid="{00000000-0004-0000-1700-000047010000}"/>
    <hyperlink ref="B503" r:id="rId329" xr:uid="{00000000-0004-0000-1700-000048010000}"/>
    <hyperlink ref="B504" r:id="rId330" xr:uid="{00000000-0004-0000-1700-000049010000}"/>
    <hyperlink ref="B505" r:id="rId331" xr:uid="{00000000-0004-0000-1700-00004A010000}"/>
    <hyperlink ref="B506" r:id="rId332" xr:uid="{00000000-0004-0000-1700-00004B010000}"/>
    <hyperlink ref="B507" r:id="rId333" xr:uid="{00000000-0004-0000-1700-00004C010000}"/>
    <hyperlink ref="B508" r:id="rId334" location="Bang_cap_va_ki_nang_can_co" xr:uid="{00000000-0004-0000-1700-00004D010000}"/>
    <hyperlink ref="B509" r:id="rId335" location="C_B_la_gi" xr:uid="{00000000-0004-0000-1700-00004E010000}"/>
    <hyperlink ref="B510" r:id="rId336" location="Cong_viec_cua_C_B_la_gi" xr:uid="{00000000-0004-0000-1700-00004F010000}"/>
    <hyperlink ref="B511" r:id="rId337" xr:uid="{00000000-0004-0000-1700-000050010000}"/>
    <hyperlink ref="B512" r:id="rId338" xr:uid="{00000000-0004-0000-1700-000051010000}"/>
    <hyperlink ref="B513" r:id="rId339" xr:uid="{00000000-0004-0000-1700-000052010000}"/>
    <hyperlink ref="B514" r:id="rId340" xr:uid="{00000000-0004-0000-1700-000053010000}"/>
    <hyperlink ref="B515" r:id="rId341" xr:uid="{00000000-0004-0000-1700-000054010000}"/>
    <hyperlink ref="B516" r:id="rId342" xr:uid="{00000000-0004-0000-1700-000055010000}"/>
    <hyperlink ref="B517" r:id="rId343" xr:uid="{00000000-0004-0000-1700-000056010000}"/>
    <hyperlink ref="B518" r:id="rId344" xr:uid="{00000000-0004-0000-1700-000057010000}"/>
    <hyperlink ref="B519" r:id="rId345" xr:uid="{00000000-0004-0000-1700-000058010000}"/>
    <hyperlink ref="B520" r:id="rId346" xr:uid="{00000000-0004-0000-1700-000059010000}"/>
    <hyperlink ref="B521" r:id="rId347" xr:uid="{00000000-0004-0000-1700-00005A010000}"/>
    <hyperlink ref="B522" r:id="rId348" xr:uid="{00000000-0004-0000-1700-00005B010000}"/>
    <hyperlink ref="B523" r:id="rId349" xr:uid="{00000000-0004-0000-1700-00005C010000}"/>
    <hyperlink ref="B524" r:id="rId350" xr:uid="{00000000-0004-0000-1700-00005D010000}"/>
    <hyperlink ref="B525" r:id="rId351" xr:uid="{00000000-0004-0000-1700-00005E010000}"/>
    <hyperlink ref="B526" r:id="rId352" xr:uid="{00000000-0004-0000-1700-00005F010000}"/>
    <hyperlink ref="B527" r:id="rId353" xr:uid="{00000000-0004-0000-1700-000060010000}"/>
    <hyperlink ref="B528" r:id="rId354" xr:uid="{00000000-0004-0000-1700-000061010000}"/>
    <hyperlink ref="B529" r:id="rId355" xr:uid="{00000000-0004-0000-1700-000062010000}"/>
    <hyperlink ref="B530" r:id="rId356" xr:uid="{00000000-0004-0000-1700-000063010000}"/>
    <hyperlink ref="B531" r:id="rId357" xr:uid="{00000000-0004-0000-1700-000064010000}"/>
    <hyperlink ref="B532" r:id="rId358" xr:uid="{00000000-0004-0000-1700-000065010000}"/>
    <hyperlink ref="B533" r:id="rId359" xr:uid="{00000000-0004-0000-1700-000066010000}"/>
    <hyperlink ref="B534" r:id="rId360" xr:uid="{00000000-0004-0000-1700-000067010000}"/>
    <hyperlink ref="B535" r:id="rId361" xr:uid="{00000000-0004-0000-1700-000068010000}"/>
    <hyperlink ref="B536" r:id="rId362" xr:uid="{00000000-0004-0000-1700-000069010000}"/>
    <hyperlink ref="B537" r:id="rId363" xr:uid="{00000000-0004-0000-1700-00006A010000}"/>
    <hyperlink ref="B538" r:id="rId364" xr:uid="{00000000-0004-0000-1700-00006B010000}"/>
    <hyperlink ref="B539" r:id="rId365" xr:uid="{00000000-0004-0000-1700-00006C010000}"/>
    <hyperlink ref="B559" r:id="rId366" xr:uid="{00000000-0004-0000-1700-00006D010000}"/>
    <hyperlink ref="B560" r:id="rId367" xr:uid="{00000000-0004-0000-1700-00006E010000}"/>
    <hyperlink ref="B561" r:id="rId368" xr:uid="{00000000-0004-0000-1700-00006F010000}"/>
    <hyperlink ref="B562" r:id="rId369" xr:uid="{00000000-0004-0000-1700-000070010000}"/>
    <hyperlink ref="B563" r:id="rId370" xr:uid="{00000000-0004-0000-1700-000071010000}"/>
    <hyperlink ref="B564" r:id="rId371" xr:uid="{00000000-0004-0000-1700-000072010000}"/>
    <hyperlink ref="B565" r:id="rId372" xr:uid="{00000000-0004-0000-1700-000073010000}"/>
    <hyperlink ref="B566" r:id="rId373" xr:uid="{00000000-0004-0000-1700-000074010000}"/>
    <hyperlink ref="B567" r:id="rId374" xr:uid="{00000000-0004-0000-1700-000075010000}"/>
    <hyperlink ref="B568" r:id="rId375" xr:uid="{00000000-0004-0000-1700-000076010000}"/>
    <hyperlink ref="B569" r:id="rId376" xr:uid="{00000000-0004-0000-1700-000077010000}"/>
    <hyperlink ref="B570" r:id="rId377" xr:uid="{00000000-0004-0000-1700-000078010000}"/>
    <hyperlink ref="B571" r:id="rId378" xr:uid="{00000000-0004-0000-1700-000079010000}"/>
    <hyperlink ref="B572" r:id="rId379" xr:uid="{00000000-0004-0000-1700-00007A010000}"/>
    <hyperlink ref="B573" r:id="rId380" xr:uid="{00000000-0004-0000-1700-00007B010000}"/>
    <hyperlink ref="B574" r:id="rId381" xr:uid="{00000000-0004-0000-1700-00007C010000}"/>
    <hyperlink ref="B575" r:id="rId382" xr:uid="{00000000-0004-0000-1700-00007D010000}"/>
    <hyperlink ref="B576" r:id="rId383" xr:uid="{00000000-0004-0000-1700-00007E010000}"/>
    <hyperlink ref="B577" r:id="rId384" xr:uid="{00000000-0004-0000-1700-00007F010000}"/>
    <hyperlink ref="B578" r:id="rId385" xr:uid="{00000000-0004-0000-1700-000080010000}"/>
    <hyperlink ref="B579" r:id="rId386" xr:uid="{00000000-0004-0000-1700-000081010000}"/>
    <hyperlink ref="B580" r:id="rId387" xr:uid="{00000000-0004-0000-1700-000082010000}"/>
    <hyperlink ref="B581" r:id="rId388" xr:uid="{00000000-0004-0000-1700-000083010000}"/>
    <hyperlink ref="B582" r:id="rId389" xr:uid="{00000000-0004-0000-1700-000084010000}"/>
    <hyperlink ref="B583" r:id="rId390" xr:uid="{00000000-0004-0000-1700-000085010000}"/>
    <hyperlink ref="B584" r:id="rId391" xr:uid="{00000000-0004-0000-1700-000086010000}"/>
    <hyperlink ref="B585" r:id="rId392" xr:uid="{00000000-0004-0000-1700-000087010000}"/>
    <hyperlink ref="B586" r:id="rId393" xr:uid="{00000000-0004-0000-1700-000088010000}"/>
    <hyperlink ref="B587" r:id="rId394" xr:uid="{00000000-0004-0000-1700-000089010000}"/>
    <hyperlink ref="B588" r:id="rId395" xr:uid="{00000000-0004-0000-1700-00008A010000}"/>
    <hyperlink ref="B589" r:id="rId396" xr:uid="{00000000-0004-0000-1700-00008B010000}"/>
    <hyperlink ref="B590" r:id="rId397" xr:uid="{00000000-0004-0000-1700-00008C010000}"/>
    <hyperlink ref="B591" r:id="rId398" xr:uid="{00000000-0004-0000-1700-00008D010000}"/>
    <hyperlink ref="B592" r:id="rId399" xr:uid="{00000000-0004-0000-1700-00008E010000}"/>
    <hyperlink ref="B593" r:id="rId400" xr:uid="{00000000-0004-0000-1700-00008F010000}"/>
    <hyperlink ref="B594" r:id="rId401" xr:uid="{00000000-0004-0000-1700-000090010000}"/>
    <hyperlink ref="B595" r:id="rId402" xr:uid="{00000000-0004-0000-1700-000091010000}"/>
    <hyperlink ref="B596" r:id="rId403" xr:uid="{00000000-0004-0000-1700-000092010000}"/>
    <hyperlink ref="B597" r:id="rId404" xr:uid="{00000000-0004-0000-1700-000093010000}"/>
    <hyperlink ref="B598" r:id="rId405" location="1_Gioi_thieu_tong_quan_ve_Cong_ty_CP_Phan_mem_CoffeeHR" xr:uid="{00000000-0004-0000-1700-000094010000}"/>
    <hyperlink ref="B599" r:id="rId406" location="1_Gioi_thieu_tong_quan_ve_Cong_ty_CP_Phan_mem_CoffeeHR" xr:uid="{00000000-0004-0000-1700-000095010000}"/>
    <hyperlink ref="B600" r:id="rId407" location="2_Tuyen_dung_Content_Marketing_ban_se_lam_gi" xr:uid="{00000000-0004-0000-1700-000096010000}"/>
    <hyperlink ref="B601" r:id="rId408" location="3_CoffeeHR_can_gi_khi_tuyen_dung_Content_Marketing" xr:uid="{00000000-0004-0000-1700-000097010000}"/>
    <hyperlink ref="B602" r:id="rId409" location="3_CoffeeHR_can_gi_khi_tuyen_dung_Content_Marketing" xr:uid="{00000000-0004-0000-1700-000098010000}"/>
    <hyperlink ref="B603" r:id="rId410" location="4_Quyen_loi_cua_mot_nhan_vien_Content_Marketing_tai_CoffeeHR" xr:uid="{00000000-0004-0000-1700-000099010000}"/>
    <hyperlink ref="B604" r:id="rId411" location="4_Quyen_loi_cua_mot_nhan_vien_Content_Marketing_tai_CoffeeHR" xr:uid="{00000000-0004-0000-1700-00009A010000}"/>
    <hyperlink ref="B605" r:id="rId412" xr:uid="{00000000-0004-0000-1700-00009B010000}"/>
    <hyperlink ref="B606" r:id="rId413" xr:uid="{00000000-0004-0000-1700-00009C010000}"/>
    <hyperlink ref="B607" r:id="rId414" xr:uid="{00000000-0004-0000-1700-00009D010000}"/>
    <hyperlink ref="B608" r:id="rId415" xr:uid="{00000000-0004-0000-1700-00009E010000}"/>
    <hyperlink ref="B609" r:id="rId416" xr:uid="{00000000-0004-0000-1700-00009F010000}"/>
    <hyperlink ref="B610" r:id="rId417" xr:uid="{00000000-0004-0000-1700-0000A0010000}"/>
    <hyperlink ref="B611" r:id="rId418" xr:uid="{00000000-0004-0000-1700-0000A1010000}"/>
    <hyperlink ref="B612" r:id="rId419" xr:uid="{00000000-0004-0000-1700-0000A2010000}"/>
    <hyperlink ref="B613" r:id="rId420" xr:uid="{00000000-0004-0000-1700-0000A3010000}"/>
    <hyperlink ref="B614" r:id="rId421" xr:uid="{00000000-0004-0000-1700-0000A4010000}"/>
    <hyperlink ref="B615" r:id="rId422" xr:uid="{00000000-0004-0000-1700-0000A5010000}"/>
    <hyperlink ref="B616" r:id="rId423" xr:uid="{00000000-0004-0000-1700-0000A6010000}"/>
    <hyperlink ref="B617" r:id="rId424" xr:uid="{00000000-0004-0000-1700-0000A7010000}"/>
    <hyperlink ref="B618" r:id="rId425" xr:uid="{00000000-0004-0000-1700-0000A8010000}"/>
    <hyperlink ref="B619" r:id="rId426" xr:uid="{00000000-0004-0000-1700-0000A9010000}"/>
    <hyperlink ref="B620" r:id="rId427" xr:uid="{00000000-0004-0000-1700-0000AA010000}"/>
    <hyperlink ref="B621" r:id="rId428" xr:uid="{00000000-0004-0000-1700-0000AB010000}"/>
    <hyperlink ref="B622" r:id="rId429" xr:uid="{00000000-0004-0000-1700-0000AC010000}"/>
    <hyperlink ref="B623" r:id="rId430" xr:uid="{00000000-0004-0000-1700-0000AD010000}"/>
    <hyperlink ref="B624" r:id="rId431" xr:uid="{00000000-0004-0000-1700-0000AE010000}"/>
    <hyperlink ref="B625" r:id="rId432" xr:uid="{00000000-0004-0000-1700-0000AF010000}"/>
    <hyperlink ref="B626" r:id="rId433" xr:uid="{00000000-0004-0000-1700-0000B0010000}"/>
    <hyperlink ref="B627" r:id="rId434" xr:uid="{00000000-0004-0000-1700-0000B1010000}"/>
    <hyperlink ref="B628" r:id="rId435" xr:uid="{00000000-0004-0000-1700-0000B2010000}"/>
    <hyperlink ref="B629" r:id="rId436" xr:uid="{00000000-0004-0000-1700-0000B3010000}"/>
    <hyperlink ref="B630" r:id="rId437" xr:uid="{00000000-0004-0000-1700-0000B4010000}"/>
    <hyperlink ref="B631" r:id="rId438" xr:uid="{00000000-0004-0000-1700-0000B5010000}"/>
    <hyperlink ref="B632" r:id="rId439" xr:uid="{00000000-0004-0000-1700-0000B6010000}"/>
    <hyperlink ref="B633" r:id="rId440" xr:uid="{00000000-0004-0000-1700-0000B7010000}"/>
    <hyperlink ref="B634" r:id="rId441" xr:uid="{00000000-0004-0000-1700-0000B8010000}"/>
    <hyperlink ref="B635" r:id="rId442" xr:uid="{00000000-0004-0000-1700-0000B9010000}"/>
    <hyperlink ref="B636" r:id="rId443" xr:uid="{00000000-0004-0000-1700-0000BA010000}"/>
    <hyperlink ref="B637" r:id="rId444" xr:uid="{00000000-0004-0000-1700-0000BB010000}"/>
    <hyperlink ref="B638" r:id="rId445" xr:uid="{00000000-0004-0000-1700-0000BC010000}"/>
    <hyperlink ref="B639" r:id="rId446" xr:uid="{00000000-0004-0000-1700-0000BD010000}"/>
    <hyperlink ref="B640" r:id="rId447" xr:uid="{00000000-0004-0000-1700-0000BE010000}"/>
    <hyperlink ref="B641" r:id="rId448" xr:uid="{00000000-0004-0000-1700-0000BF010000}"/>
    <hyperlink ref="B642" r:id="rId449" xr:uid="{00000000-0004-0000-1700-0000C0010000}"/>
    <hyperlink ref="B643" r:id="rId450" xr:uid="{00000000-0004-0000-1700-0000C1010000}"/>
    <hyperlink ref="B644" r:id="rId451" xr:uid="{00000000-0004-0000-1700-0000C2010000}"/>
    <hyperlink ref="B645" r:id="rId452" xr:uid="{00000000-0004-0000-1700-0000C3010000}"/>
    <hyperlink ref="B646" r:id="rId453" xr:uid="{00000000-0004-0000-1700-0000C4010000}"/>
    <hyperlink ref="C646" r:id="rId454" xr:uid="{00000000-0004-0000-1700-0000C5010000}"/>
    <hyperlink ref="B647" r:id="rId455" xr:uid="{00000000-0004-0000-1700-0000C6010000}"/>
    <hyperlink ref="B648" r:id="rId456" xr:uid="{00000000-0004-0000-1700-0000C7010000}"/>
    <hyperlink ref="B649" r:id="rId457" xr:uid="{00000000-0004-0000-1700-0000C8010000}"/>
    <hyperlink ref="C649" r:id="rId458" xr:uid="{00000000-0004-0000-1700-0000C9010000}"/>
    <hyperlink ref="B650" r:id="rId459" xr:uid="{00000000-0004-0000-1700-0000CA010000}"/>
    <hyperlink ref="B651" r:id="rId460" xr:uid="{00000000-0004-0000-1700-0000CB010000}"/>
    <hyperlink ref="B652" r:id="rId461" xr:uid="{00000000-0004-0000-1700-0000CC010000}"/>
    <hyperlink ref="B658" r:id="rId462" xr:uid="{00000000-0004-0000-1700-0000CD010000}"/>
    <hyperlink ref="B659" r:id="rId463" xr:uid="{00000000-0004-0000-1700-0000CE010000}"/>
    <hyperlink ref="B660" r:id="rId464" xr:uid="{00000000-0004-0000-1700-0000CF010000}"/>
    <hyperlink ref="B661" r:id="rId465" xr:uid="{00000000-0004-0000-1700-0000D0010000}"/>
    <hyperlink ref="B662" r:id="rId466" xr:uid="{00000000-0004-0000-1700-0000D1010000}"/>
    <hyperlink ref="B663" r:id="rId467" xr:uid="{00000000-0004-0000-1700-0000D2010000}"/>
    <hyperlink ref="B664" r:id="rId468" xr:uid="{00000000-0004-0000-1700-0000D3010000}"/>
    <hyperlink ref="B665" r:id="rId469" xr:uid="{00000000-0004-0000-1700-0000D4010000}"/>
    <hyperlink ref="B666" r:id="rId470" xr:uid="{00000000-0004-0000-1700-0000D5010000}"/>
    <hyperlink ref="B667" r:id="rId471" xr:uid="{00000000-0004-0000-1700-0000D6010000}"/>
    <hyperlink ref="B668" r:id="rId472" xr:uid="{00000000-0004-0000-1700-0000D7010000}"/>
    <hyperlink ref="B669" r:id="rId473" xr:uid="{00000000-0004-0000-1700-0000D8010000}"/>
    <hyperlink ref="B670" r:id="rId474" xr:uid="{00000000-0004-0000-1700-0000D9010000}"/>
    <hyperlink ref="B671" r:id="rId475" xr:uid="{00000000-0004-0000-1700-0000DA010000}"/>
    <hyperlink ref="B672" r:id="rId476" xr:uid="{00000000-0004-0000-1700-0000DB010000}"/>
    <hyperlink ref="B673" r:id="rId477" xr:uid="{00000000-0004-0000-1700-0000DC010000}"/>
    <hyperlink ref="B674" r:id="rId478" xr:uid="{00000000-0004-0000-1700-0000DD010000}"/>
    <hyperlink ref="B675" r:id="rId479" xr:uid="{00000000-0004-0000-1700-0000DE010000}"/>
    <hyperlink ref="B676" r:id="rId480" xr:uid="{00000000-0004-0000-1700-0000DF010000}"/>
    <hyperlink ref="B677" r:id="rId481" xr:uid="{00000000-0004-0000-1700-0000E0010000}"/>
    <hyperlink ref="B678" r:id="rId482" xr:uid="{00000000-0004-0000-1700-0000E1010000}"/>
    <hyperlink ref="B679" r:id="rId483" xr:uid="{00000000-0004-0000-1700-0000E2010000}"/>
    <hyperlink ref="B680" r:id="rId484" xr:uid="{00000000-0004-0000-1700-0000E3010000}"/>
    <hyperlink ref="B681" r:id="rId485" xr:uid="{00000000-0004-0000-1700-0000E4010000}"/>
    <hyperlink ref="B682" r:id="rId486" xr:uid="{00000000-0004-0000-1700-0000E5010000}"/>
    <hyperlink ref="B683" r:id="rId487" xr:uid="{00000000-0004-0000-1700-0000E6010000}"/>
    <hyperlink ref="B684" r:id="rId488" xr:uid="{00000000-0004-0000-1700-0000E7010000}"/>
    <hyperlink ref="B685" r:id="rId489" xr:uid="{00000000-0004-0000-1700-0000E8010000}"/>
    <hyperlink ref="B686" r:id="rId490" xr:uid="{00000000-0004-0000-1700-0000E9010000}"/>
    <hyperlink ref="B687" r:id="rId491" xr:uid="{00000000-0004-0000-1700-0000EA010000}"/>
    <hyperlink ref="B688" r:id="rId492" xr:uid="{00000000-0004-0000-1700-0000EB010000}"/>
    <hyperlink ref="B689" r:id="rId493" xr:uid="{00000000-0004-0000-1700-0000EC010000}"/>
    <hyperlink ref="B690" r:id="rId494" xr:uid="{00000000-0004-0000-1700-0000ED010000}"/>
    <hyperlink ref="B691" r:id="rId495" xr:uid="{00000000-0004-0000-1700-0000EE010000}"/>
    <hyperlink ref="B692" r:id="rId496" xr:uid="{00000000-0004-0000-1700-0000EF010000}"/>
    <hyperlink ref="B693" r:id="rId497" xr:uid="{00000000-0004-0000-1700-0000F0010000}"/>
    <hyperlink ref="B694" r:id="rId498" xr:uid="{00000000-0004-0000-1700-0000F1010000}"/>
    <hyperlink ref="B695" r:id="rId499" xr:uid="{00000000-0004-0000-1700-0000F2010000}"/>
    <hyperlink ref="B696" r:id="rId500" xr:uid="{00000000-0004-0000-1700-0000F3010000}"/>
    <hyperlink ref="B697" r:id="rId501" xr:uid="{00000000-0004-0000-1700-0000F4010000}"/>
    <hyperlink ref="B698" r:id="rId502" xr:uid="{00000000-0004-0000-1700-0000F5010000}"/>
    <hyperlink ref="B699" r:id="rId503" xr:uid="{00000000-0004-0000-1700-0000F6010000}"/>
    <hyperlink ref="B700" r:id="rId504" xr:uid="{00000000-0004-0000-1700-0000F7010000}"/>
    <hyperlink ref="B701" r:id="rId505" xr:uid="{00000000-0004-0000-1700-0000F8010000}"/>
    <hyperlink ref="B702" r:id="rId506" xr:uid="{00000000-0004-0000-1700-0000F9010000}"/>
    <hyperlink ref="B703" r:id="rId507" xr:uid="{00000000-0004-0000-1700-0000FA010000}"/>
    <hyperlink ref="B704" r:id="rId508" xr:uid="{00000000-0004-0000-1700-0000FB010000}"/>
    <hyperlink ref="B705" r:id="rId509" xr:uid="{00000000-0004-0000-1700-0000FC010000}"/>
    <hyperlink ref="B706" r:id="rId510" xr:uid="{00000000-0004-0000-1700-0000FD010000}"/>
    <hyperlink ref="B707" r:id="rId511" xr:uid="{00000000-0004-0000-1700-0000FE010000}"/>
    <hyperlink ref="B708" r:id="rId512" xr:uid="{00000000-0004-0000-1700-0000FF010000}"/>
    <hyperlink ref="B709" r:id="rId513" xr:uid="{00000000-0004-0000-1700-000000020000}"/>
    <hyperlink ref="B710" r:id="rId514" xr:uid="{00000000-0004-0000-1700-000001020000}"/>
    <hyperlink ref="B711" r:id="rId515" xr:uid="{00000000-0004-0000-1700-000002020000}"/>
    <hyperlink ref="B712" r:id="rId516" xr:uid="{00000000-0004-0000-1700-000003020000}"/>
    <hyperlink ref="B713" r:id="rId517" xr:uid="{00000000-0004-0000-1700-000004020000}"/>
    <hyperlink ref="B714" r:id="rId518" xr:uid="{00000000-0004-0000-1700-000005020000}"/>
    <hyperlink ref="B715" r:id="rId519" xr:uid="{00000000-0004-0000-1700-000006020000}"/>
    <hyperlink ref="B716" r:id="rId520" xr:uid="{00000000-0004-0000-1700-000007020000}"/>
    <hyperlink ref="B717" r:id="rId521" xr:uid="{00000000-0004-0000-1700-000008020000}"/>
    <hyperlink ref="C717" r:id="rId522" xr:uid="{00000000-0004-0000-1700-000009020000}"/>
    <hyperlink ref="B718" r:id="rId523" xr:uid="{00000000-0004-0000-1700-00000A020000}"/>
    <hyperlink ref="B719" r:id="rId524" xr:uid="{00000000-0004-0000-1700-00000B020000}"/>
    <hyperlink ref="B720" r:id="rId525" xr:uid="{00000000-0004-0000-1700-00000C020000}"/>
    <hyperlink ref="B721" r:id="rId526" xr:uid="{00000000-0004-0000-1700-00000D020000}"/>
    <hyperlink ref="B722" r:id="rId527" xr:uid="{00000000-0004-0000-1700-00000E020000}"/>
    <hyperlink ref="B723" r:id="rId528" xr:uid="{00000000-0004-0000-1700-00000F020000}"/>
    <hyperlink ref="B724" r:id="rId529" xr:uid="{00000000-0004-0000-1700-000010020000}"/>
    <hyperlink ref="B725" r:id="rId530" xr:uid="{00000000-0004-0000-1700-000011020000}"/>
    <hyperlink ref="B726" r:id="rId531" xr:uid="{00000000-0004-0000-1700-000012020000}"/>
    <hyperlink ref="B727" r:id="rId532" xr:uid="{00000000-0004-0000-1700-000013020000}"/>
    <hyperlink ref="B728" r:id="rId533" xr:uid="{00000000-0004-0000-1700-000014020000}"/>
    <hyperlink ref="B729" r:id="rId534" xr:uid="{00000000-0004-0000-1700-000015020000}"/>
    <hyperlink ref="B730" r:id="rId535" xr:uid="{00000000-0004-0000-1700-000016020000}"/>
    <hyperlink ref="B731" r:id="rId536" xr:uid="{00000000-0004-0000-1700-000017020000}"/>
    <hyperlink ref="B732" r:id="rId537" xr:uid="{00000000-0004-0000-1700-000018020000}"/>
    <hyperlink ref="B733" r:id="rId538" xr:uid="{00000000-0004-0000-1700-000019020000}"/>
    <hyperlink ref="B734" r:id="rId539" xr:uid="{00000000-0004-0000-1700-00001A020000}"/>
    <hyperlink ref="B735" r:id="rId540" xr:uid="{00000000-0004-0000-1700-00001B020000}"/>
    <hyperlink ref="B736" r:id="rId541" xr:uid="{00000000-0004-0000-1700-00001C020000}"/>
    <hyperlink ref="B737" r:id="rId542" xr:uid="{00000000-0004-0000-1700-00001D020000}"/>
    <hyperlink ref="B738" r:id="rId543" xr:uid="{00000000-0004-0000-1700-00001E020000}"/>
    <hyperlink ref="B739" r:id="rId544" xr:uid="{00000000-0004-0000-1700-00001F020000}"/>
    <hyperlink ref="B740" r:id="rId545" xr:uid="{00000000-0004-0000-1700-000020020000}"/>
    <hyperlink ref="B741" r:id="rId546" xr:uid="{00000000-0004-0000-1700-000021020000}"/>
    <hyperlink ref="B742" r:id="rId547" xr:uid="{00000000-0004-0000-1700-000022020000}"/>
    <hyperlink ref="B743" r:id="rId548" xr:uid="{00000000-0004-0000-1700-000023020000}"/>
    <hyperlink ref="B744" r:id="rId549" xr:uid="{00000000-0004-0000-1700-000024020000}"/>
    <hyperlink ref="B745" r:id="rId550" xr:uid="{00000000-0004-0000-1700-000025020000}"/>
    <hyperlink ref="B746" r:id="rId551" location="2_Chung_toi_can_nhung_Business_Analyst_co" xr:uid="{00000000-0004-0000-1700-000026020000}"/>
    <hyperlink ref="B747" r:id="rId552" location="2_Chung_toi_can_nhung_Business_Analyst_co" xr:uid="{00000000-0004-0000-1700-000027020000}"/>
    <hyperlink ref="B748" r:id="rId553" location="3_Quyen_loi_khi_la_Business_Analyst_tai_OOS" xr:uid="{00000000-0004-0000-1700-000028020000}"/>
    <hyperlink ref="B749" r:id="rId554" location="3_Quyen_loi_khi_la_Business_Analyst_tai_OOS" xr:uid="{00000000-0004-0000-1700-000029020000}"/>
    <hyperlink ref="B750" r:id="rId555" location="I_Gioi_thieu_ve_cong_ty" xr:uid="{00000000-0004-0000-1700-00002A020000}"/>
    <hyperlink ref="B751" r:id="rId556" location="I_Gioi_thieu_ve_cong_ty" xr:uid="{00000000-0004-0000-1700-00002B020000}"/>
    <hyperlink ref="B752" r:id="rId557" xr:uid="{00000000-0004-0000-1700-00002C020000}"/>
    <hyperlink ref="B753" r:id="rId558" xr:uid="{00000000-0004-0000-1700-00002D020000}"/>
    <hyperlink ref="B754" r:id="rId559" xr:uid="{00000000-0004-0000-1700-00002E020000}"/>
    <hyperlink ref="B755" r:id="rId560" xr:uid="{00000000-0004-0000-1700-00002F020000}"/>
    <hyperlink ref="B756" r:id="rId561" xr:uid="{00000000-0004-0000-1700-000030020000}"/>
    <hyperlink ref="B757" r:id="rId562" xr:uid="{00000000-0004-0000-1700-000031020000}"/>
    <hyperlink ref="B758" r:id="rId563" xr:uid="{00000000-0004-0000-1700-000032020000}"/>
    <hyperlink ref="B759" r:id="rId564" xr:uid="{00000000-0004-0000-1700-000033020000}"/>
    <hyperlink ref="B760" r:id="rId565" xr:uid="{00000000-0004-0000-1700-000034020000}"/>
    <hyperlink ref="B761" r:id="rId566" xr:uid="{00000000-0004-0000-1700-000035020000}"/>
    <hyperlink ref="B762" r:id="rId567" xr:uid="{00000000-0004-0000-1700-000036020000}"/>
    <hyperlink ref="B763" r:id="rId568" xr:uid="{00000000-0004-0000-1700-000037020000}"/>
    <hyperlink ref="B764" r:id="rId569" xr:uid="{00000000-0004-0000-1700-000038020000}"/>
    <hyperlink ref="B765" r:id="rId570" xr:uid="{00000000-0004-0000-1700-000039020000}"/>
    <hyperlink ref="B766" r:id="rId571" xr:uid="{00000000-0004-0000-1700-00003A020000}"/>
    <hyperlink ref="B767" r:id="rId572" xr:uid="{00000000-0004-0000-1700-00003B020000}"/>
    <hyperlink ref="B768" r:id="rId573" xr:uid="{00000000-0004-0000-1700-00003C020000}"/>
    <hyperlink ref="B769" r:id="rId574" xr:uid="{00000000-0004-0000-1700-00003D020000}"/>
    <hyperlink ref="B770" r:id="rId575" xr:uid="{00000000-0004-0000-1700-00003E020000}"/>
    <hyperlink ref="B771" r:id="rId576" xr:uid="{00000000-0004-0000-1700-00003F020000}"/>
    <hyperlink ref="B772" r:id="rId577" xr:uid="{00000000-0004-0000-1700-000040020000}"/>
    <hyperlink ref="B773" r:id="rId578" xr:uid="{00000000-0004-0000-1700-000041020000}"/>
    <hyperlink ref="B774" r:id="rId579" xr:uid="{00000000-0004-0000-1700-000042020000}"/>
    <hyperlink ref="B775" r:id="rId580" xr:uid="{00000000-0004-0000-1700-000043020000}"/>
    <hyperlink ref="B776" r:id="rId581" xr:uid="{00000000-0004-0000-1700-000044020000}"/>
    <hyperlink ref="B777" r:id="rId582" xr:uid="{00000000-0004-0000-1700-000045020000}"/>
    <hyperlink ref="B778" r:id="rId583" xr:uid="{00000000-0004-0000-1700-000046020000}"/>
    <hyperlink ref="B779" r:id="rId584" xr:uid="{00000000-0004-0000-1700-000047020000}"/>
    <hyperlink ref="B780" r:id="rId585" xr:uid="{00000000-0004-0000-1700-000048020000}"/>
    <hyperlink ref="B781" r:id="rId586" xr:uid="{00000000-0004-0000-1700-000049020000}"/>
    <hyperlink ref="B782" r:id="rId587" xr:uid="{00000000-0004-0000-1700-00004A020000}"/>
    <hyperlink ref="B783" r:id="rId588" xr:uid="{00000000-0004-0000-1700-00004B020000}"/>
    <hyperlink ref="B784" r:id="rId589" xr:uid="{00000000-0004-0000-1700-00004C020000}"/>
    <hyperlink ref="B785" r:id="rId590" xr:uid="{00000000-0004-0000-1700-00004D020000}"/>
    <hyperlink ref="B786" r:id="rId591" xr:uid="{00000000-0004-0000-1700-00004E020000}"/>
    <hyperlink ref="B787" r:id="rId592" xr:uid="{00000000-0004-0000-1700-00004F020000}"/>
    <hyperlink ref="B788" r:id="rId593" xr:uid="{00000000-0004-0000-1700-000050020000}"/>
    <hyperlink ref="B789" r:id="rId594" xr:uid="{00000000-0004-0000-1700-000051020000}"/>
    <hyperlink ref="B790" r:id="rId595" xr:uid="{00000000-0004-0000-1700-000052020000}"/>
    <hyperlink ref="B791" r:id="rId596" xr:uid="{00000000-0004-0000-1700-000053020000}"/>
    <hyperlink ref="B792" r:id="rId597" xr:uid="{00000000-0004-0000-1700-000054020000}"/>
    <hyperlink ref="B793" r:id="rId598" xr:uid="{00000000-0004-0000-1700-000055020000}"/>
    <hyperlink ref="B794" r:id="rId599" xr:uid="{00000000-0004-0000-1700-000056020000}"/>
    <hyperlink ref="B795" r:id="rId600" xr:uid="{00000000-0004-0000-1700-000057020000}"/>
    <hyperlink ref="B796" r:id="rId601" xr:uid="{00000000-0004-0000-1700-000058020000}"/>
    <hyperlink ref="B797" r:id="rId602" xr:uid="{00000000-0004-0000-1700-000059020000}"/>
    <hyperlink ref="B798" r:id="rId603" xr:uid="{00000000-0004-0000-1700-00005A020000}"/>
    <hyperlink ref="B799" r:id="rId604" xr:uid="{00000000-0004-0000-1700-00005B020000}"/>
    <hyperlink ref="B800" r:id="rId605" xr:uid="{00000000-0004-0000-1700-00005C020000}"/>
    <hyperlink ref="B801" r:id="rId606" xr:uid="{00000000-0004-0000-1700-00005D020000}"/>
    <hyperlink ref="B802" r:id="rId607" xr:uid="{00000000-0004-0000-1700-00005E020000}"/>
    <hyperlink ref="B803" r:id="rId608" xr:uid="{00000000-0004-0000-1700-00005F020000}"/>
    <hyperlink ref="B804" r:id="rId609" xr:uid="{00000000-0004-0000-1700-000060020000}"/>
    <hyperlink ref="B805" r:id="rId610" xr:uid="{00000000-0004-0000-1700-000061020000}"/>
    <hyperlink ref="B806" r:id="rId611" xr:uid="{00000000-0004-0000-1700-000062020000}"/>
    <hyperlink ref="B807" r:id="rId612" xr:uid="{00000000-0004-0000-1700-000063020000}"/>
    <hyperlink ref="B808" r:id="rId613" xr:uid="{00000000-0004-0000-1700-000064020000}"/>
    <hyperlink ref="B809" r:id="rId614" xr:uid="{00000000-0004-0000-1700-000065020000}"/>
    <hyperlink ref="B810" r:id="rId615" xr:uid="{00000000-0004-0000-1700-000066020000}"/>
    <hyperlink ref="B811" r:id="rId616" xr:uid="{00000000-0004-0000-1700-000067020000}"/>
    <hyperlink ref="B812" r:id="rId617" xr:uid="{00000000-0004-0000-1700-000068020000}"/>
    <hyperlink ref="B813" r:id="rId618" xr:uid="{00000000-0004-0000-1700-000069020000}"/>
    <hyperlink ref="B814" r:id="rId619" xr:uid="{00000000-0004-0000-1700-00006A020000}"/>
    <hyperlink ref="B815" r:id="rId620" xr:uid="{00000000-0004-0000-1700-00006B020000}"/>
    <hyperlink ref="B816" r:id="rId621" xr:uid="{00000000-0004-0000-1700-00006C020000}"/>
    <hyperlink ref="B817" r:id="rId622" xr:uid="{00000000-0004-0000-1700-00006D020000}"/>
    <hyperlink ref="B818" r:id="rId623" xr:uid="{00000000-0004-0000-1700-00006E020000}"/>
    <hyperlink ref="B819" r:id="rId624" xr:uid="{00000000-0004-0000-1700-00006F020000}"/>
    <hyperlink ref="B820" r:id="rId625" xr:uid="{00000000-0004-0000-1700-000070020000}"/>
    <hyperlink ref="B821" r:id="rId626" xr:uid="{00000000-0004-0000-1700-000071020000}"/>
    <hyperlink ref="B822" r:id="rId627" xr:uid="{00000000-0004-0000-1700-000072020000}"/>
    <hyperlink ref="B823" r:id="rId628" xr:uid="{00000000-0004-0000-1700-000073020000}"/>
    <hyperlink ref="B824" r:id="rId629" xr:uid="{00000000-0004-0000-1700-000074020000}"/>
    <hyperlink ref="B825" r:id="rId630" xr:uid="{00000000-0004-0000-1700-000075020000}"/>
    <hyperlink ref="B826" r:id="rId631" xr:uid="{00000000-0004-0000-1700-000076020000}"/>
    <hyperlink ref="B827" r:id="rId632" xr:uid="{00000000-0004-0000-1700-000077020000}"/>
    <hyperlink ref="B828" r:id="rId633" xr:uid="{00000000-0004-0000-1700-000078020000}"/>
    <hyperlink ref="B829" r:id="rId634" xr:uid="{00000000-0004-0000-1700-000079020000}"/>
    <hyperlink ref="B830" r:id="rId635" xr:uid="{00000000-0004-0000-1700-00007A020000}"/>
    <hyperlink ref="B831" r:id="rId636" xr:uid="{00000000-0004-0000-1700-00007B020000}"/>
    <hyperlink ref="B832" r:id="rId637" xr:uid="{00000000-0004-0000-1700-00007C020000}"/>
    <hyperlink ref="B833" r:id="rId638" xr:uid="{00000000-0004-0000-1700-00007D020000}"/>
    <hyperlink ref="B834" r:id="rId639" xr:uid="{00000000-0004-0000-1700-00007E020000}"/>
    <hyperlink ref="B835" r:id="rId640" xr:uid="{00000000-0004-0000-1700-00007F020000}"/>
    <hyperlink ref="B836" r:id="rId641" xr:uid="{00000000-0004-0000-1700-000080020000}"/>
    <hyperlink ref="B837" r:id="rId642" xr:uid="{00000000-0004-0000-1700-000081020000}"/>
    <hyperlink ref="B838" r:id="rId643" xr:uid="{00000000-0004-0000-1700-000082020000}"/>
    <hyperlink ref="B839" r:id="rId644" xr:uid="{00000000-0004-0000-1700-000083020000}"/>
    <hyperlink ref="B840" r:id="rId645" xr:uid="{00000000-0004-0000-1700-000084020000}"/>
    <hyperlink ref="B841" r:id="rId646" xr:uid="{00000000-0004-0000-1700-000085020000}"/>
    <hyperlink ref="B842" r:id="rId647" xr:uid="{00000000-0004-0000-1700-000086020000}"/>
    <hyperlink ref="B843" r:id="rId648" xr:uid="{00000000-0004-0000-1700-000087020000}"/>
    <hyperlink ref="B844" r:id="rId649" xr:uid="{00000000-0004-0000-1700-000088020000}"/>
    <hyperlink ref="B845" r:id="rId650" xr:uid="{00000000-0004-0000-1700-000089020000}"/>
    <hyperlink ref="B846" r:id="rId651" xr:uid="{00000000-0004-0000-1700-00008A020000}"/>
    <hyperlink ref="B847" r:id="rId652" xr:uid="{00000000-0004-0000-1700-00008B020000}"/>
    <hyperlink ref="B848" r:id="rId653" xr:uid="{00000000-0004-0000-1700-00008C020000}"/>
    <hyperlink ref="B849" r:id="rId654" xr:uid="{00000000-0004-0000-1700-00008D020000}"/>
    <hyperlink ref="B850" r:id="rId655" xr:uid="{00000000-0004-0000-1700-00008E020000}"/>
    <hyperlink ref="B851" r:id="rId656" xr:uid="{00000000-0004-0000-1700-00008F020000}"/>
    <hyperlink ref="B852" r:id="rId657" xr:uid="{00000000-0004-0000-1700-000090020000}"/>
    <hyperlink ref="B853" r:id="rId658" xr:uid="{00000000-0004-0000-1700-000091020000}"/>
    <hyperlink ref="B854" r:id="rId659" xr:uid="{00000000-0004-0000-1700-000092020000}"/>
    <hyperlink ref="B855" r:id="rId660" xr:uid="{00000000-0004-0000-1700-000093020000}"/>
    <hyperlink ref="B856" r:id="rId661" xr:uid="{00000000-0004-0000-1700-000094020000}"/>
    <hyperlink ref="B857" r:id="rId662" xr:uid="{00000000-0004-0000-1700-000095020000}"/>
    <hyperlink ref="B858" r:id="rId663" xr:uid="{00000000-0004-0000-1700-000096020000}"/>
    <hyperlink ref="B859" r:id="rId664" xr:uid="{00000000-0004-0000-1700-000097020000}"/>
    <hyperlink ref="B860" r:id="rId665" xr:uid="{00000000-0004-0000-1700-000098020000}"/>
    <hyperlink ref="B861" r:id="rId666" xr:uid="{00000000-0004-0000-1700-000099020000}"/>
    <hyperlink ref="B862" r:id="rId667" xr:uid="{00000000-0004-0000-1700-00009A020000}"/>
    <hyperlink ref="B863" r:id="rId668" xr:uid="{00000000-0004-0000-1700-00009B020000}"/>
    <hyperlink ref="B864" r:id="rId669" xr:uid="{00000000-0004-0000-1700-00009C020000}"/>
    <hyperlink ref="B865" r:id="rId670" xr:uid="{00000000-0004-0000-1700-00009D020000}"/>
    <hyperlink ref="B866" r:id="rId671" xr:uid="{00000000-0004-0000-1700-00009E020000}"/>
    <hyperlink ref="B867" r:id="rId672" xr:uid="{00000000-0004-0000-1700-00009F020000}"/>
    <hyperlink ref="B868" r:id="rId673" xr:uid="{00000000-0004-0000-1700-0000A0020000}"/>
    <hyperlink ref="B869" r:id="rId674" xr:uid="{00000000-0004-0000-1700-0000A1020000}"/>
    <hyperlink ref="B870" r:id="rId675" xr:uid="{00000000-0004-0000-1700-0000A2020000}"/>
    <hyperlink ref="B871" r:id="rId676" xr:uid="{00000000-0004-0000-1700-0000A3020000}"/>
    <hyperlink ref="B872" r:id="rId677" xr:uid="{00000000-0004-0000-1700-0000A4020000}"/>
    <hyperlink ref="B873" r:id="rId678" xr:uid="{00000000-0004-0000-1700-0000A5020000}"/>
    <hyperlink ref="B874" r:id="rId679" xr:uid="{00000000-0004-0000-1700-0000A6020000}"/>
    <hyperlink ref="B875" r:id="rId680" xr:uid="{00000000-0004-0000-1700-0000A7020000}"/>
    <hyperlink ref="B876" r:id="rId681" xr:uid="{00000000-0004-0000-1700-0000A8020000}"/>
    <hyperlink ref="B877" r:id="rId682" xr:uid="{00000000-0004-0000-1700-0000A9020000}"/>
    <hyperlink ref="B878" r:id="rId683" xr:uid="{00000000-0004-0000-1700-0000AA020000}"/>
    <hyperlink ref="B879" r:id="rId684" xr:uid="{00000000-0004-0000-1700-0000AB020000}"/>
    <hyperlink ref="B880" r:id="rId685" xr:uid="{00000000-0004-0000-1700-0000AC020000}"/>
    <hyperlink ref="B881" r:id="rId686" xr:uid="{00000000-0004-0000-1700-0000AD020000}"/>
    <hyperlink ref="B882" r:id="rId687" xr:uid="{00000000-0004-0000-1700-0000AE020000}"/>
    <hyperlink ref="B883" r:id="rId688" xr:uid="{00000000-0004-0000-1700-0000AF020000}"/>
    <hyperlink ref="B884" r:id="rId689" xr:uid="{00000000-0004-0000-1700-0000B0020000}"/>
    <hyperlink ref="B885" r:id="rId690" xr:uid="{00000000-0004-0000-1700-0000B1020000}"/>
    <hyperlink ref="B886" r:id="rId691" xr:uid="{00000000-0004-0000-1700-0000B2020000}"/>
    <hyperlink ref="B887" r:id="rId692" xr:uid="{00000000-0004-0000-1700-0000B3020000}"/>
    <hyperlink ref="B888" r:id="rId693" xr:uid="{00000000-0004-0000-1700-0000B4020000}"/>
    <hyperlink ref="B889" r:id="rId694" xr:uid="{00000000-0004-0000-1700-0000B5020000}"/>
    <hyperlink ref="B890" r:id="rId695" xr:uid="{00000000-0004-0000-1700-0000B6020000}"/>
    <hyperlink ref="B891" r:id="rId696" xr:uid="{00000000-0004-0000-1700-0000B7020000}"/>
    <hyperlink ref="B892" r:id="rId697" xr:uid="{00000000-0004-0000-1700-0000B8020000}"/>
    <hyperlink ref="B893" r:id="rId698" xr:uid="{00000000-0004-0000-1700-0000B9020000}"/>
    <hyperlink ref="B894" r:id="rId699" xr:uid="{00000000-0004-0000-1700-0000BA020000}"/>
    <hyperlink ref="B895" r:id="rId700" xr:uid="{00000000-0004-0000-1700-0000BB020000}"/>
    <hyperlink ref="B896" r:id="rId701" xr:uid="{00000000-0004-0000-1700-0000BC020000}"/>
    <hyperlink ref="B897" r:id="rId702" xr:uid="{00000000-0004-0000-1700-0000BD020000}"/>
    <hyperlink ref="B932" r:id="rId703" xr:uid="{00000000-0004-0000-1700-0000BE020000}"/>
    <hyperlink ref="B933" r:id="rId704" xr:uid="{00000000-0004-0000-1700-0000BF020000}"/>
    <hyperlink ref="B934" r:id="rId705" xr:uid="{00000000-0004-0000-1700-0000C0020000}"/>
    <hyperlink ref="B935" r:id="rId706" xr:uid="{00000000-0004-0000-1700-0000C1020000}"/>
    <hyperlink ref="B936" r:id="rId707" xr:uid="{00000000-0004-0000-1700-0000C2020000}"/>
    <hyperlink ref="B937" r:id="rId708" xr:uid="{00000000-0004-0000-1700-0000C3020000}"/>
    <hyperlink ref="B938" r:id="rId709" xr:uid="{00000000-0004-0000-1700-0000C4020000}"/>
    <hyperlink ref="B939" r:id="rId710" xr:uid="{00000000-0004-0000-1700-0000C5020000}"/>
    <hyperlink ref="B940" r:id="rId711" xr:uid="{00000000-0004-0000-1700-0000C6020000}"/>
    <hyperlink ref="B941" r:id="rId712" xr:uid="{00000000-0004-0000-1700-0000C7020000}"/>
    <hyperlink ref="B942" r:id="rId713" location="Doanh_nghiep_nao_co_the_ap_dung_he_thong_luong_3P" xr:uid="{00000000-0004-0000-1700-0000C8020000}"/>
    <hyperlink ref="B943" r:id="rId714" location="Hieu_qua_cua_Luong_3P" xr:uid="{00000000-0004-0000-1700-0000C9020000}"/>
    <hyperlink ref="B944" r:id="rId715" location="Luong_3P_la_gi" xr:uid="{00000000-0004-0000-1700-0000CA020000}"/>
    <hyperlink ref="B945" r:id="rId716" xr:uid="{00000000-0004-0000-1700-0000CB020000}"/>
    <hyperlink ref="B946" r:id="rId717" xr:uid="{00000000-0004-0000-1700-0000CC020000}"/>
    <hyperlink ref="B947" r:id="rId718" xr:uid="{00000000-0004-0000-1700-0000CD020000}"/>
    <hyperlink ref="B948" r:id="rId719" xr:uid="{00000000-0004-0000-1700-0000CE020000}"/>
    <hyperlink ref="B949" r:id="rId720" xr:uid="{00000000-0004-0000-1700-0000CF020000}"/>
    <hyperlink ref="B950" r:id="rId721" xr:uid="{00000000-0004-0000-1700-0000D0020000}"/>
    <hyperlink ref="B951" r:id="rId722" xr:uid="{00000000-0004-0000-1700-0000D1020000}"/>
    <hyperlink ref="B952" r:id="rId723" xr:uid="{00000000-0004-0000-1700-0000D2020000}"/>
    <hyperlink ref="B953" r:id="rId724" xr:uid="{00000000-0004-0000-1700-0000D3020000}"/>
    <hyperlink ref="B954" r:id="rId725" xr:uid="{00000000-0004-0000-1700-0000D4020000}"/>
    <hyperlink ref="B955" r:id="rId726" xr:uid="{00000000-0004-0000-1700-0000D5020000}"/>
    <hyperlink ref="B956" r:id="rId727" xr:uid="{00000000-0004-0000-1700-0000D6020000}"/>
    <hyperlink ref="B957" r:id="rId728" xr:uid="{00000000-0004-0000-1700-0000D7020000}"/>
    <hyperlink ref="B958" r:id="rId729" xr:uid="{00000000-0004-0000-1700-0000D8020000}"/>
    <hyperlink ref="B959" r:id="rId730" xr:uid="{00000000-0004-0000-1700-0000D9020000}"/>
    <hyperlink ref="B960" r:id="rId731" xr:uid="{00000000-0004-0000-1700-0000DA020000}"/>
    <hyperlink ref="B961" r:id="rId732" xr:uid="{00000000-0004-0000-1700-0000DB020000}"/>
    <hyperlink ref="B962" r:id="rId733" xr:uid="{00000000-0004-0000-1700-0000DC020000}"/>
    <hyperlink ref="B963" r:id="rId734" xr:uid="{00000000-0004-0000-1700-0000DD020000}"/>
    <hyperlink ref="B964" r:id="rId735" xr:uid="{00000000-0004-0000-1700-0000DE020000}"/>
    <hyperlink ref="B965" r:id="rId736" xr:uid="{00000000-0004-0000-1700-0000DF020000}"/>
    <hyperlink ref="B966" r:id="rId737" xr:uid="{00000000-0004-0000-1700-0000E0020000}"/>
    <hyperlink ref="B967" r:id="rId738" xr:uid="{00000000-0004-0000-1700-0000E1020000}"/>
    <hyperlink ref="B968" r:id="rId739" xr:uid="{00000000-0004-0000-1700-0000E2020000}"/>
    <hyperlink ref="B969" r:id="rId740" xr:uid="{00000000-0004-0000-1700-0000E3020000}"/>
    <hyperlink ref="B970" r:id="rId741" xr:uid="{00000000-0004-0000-1700-0000E4020000}"/>
    <hyperlink ref="B971" r:id="rId742" xr:uid="{00000000-0004-0000-1700-0000E5020000}"/>
    <hyperlink ref="B972" r:id="rId743" xr:uid="{00000000-0004-0000-1700-0000E6020000}"/>
    <hyperlink ref="C972" r:id="rId744" xr:uid="{00000000-0004-0000-1700-0000E7020000}"/>
    <hyperlink ref="B973" r:id="rId745" xr:uid="{00000000-0004-0000-1700-0000E8020000}"/>
    <hyperlink ref="B974" r:id="rId746" xr:uid="{00000000-0004-0000-1700-0000E9020000}"/>
    <hyperlink ref="B975" r:id="rId747" xr:uid="{00000000-0004-0000-1700-0000EA020000}"/>
    <hyperlink ref="B976" r:id="rId748" xr:uid="{00000000-0004-0000-1700-0000EB020000}"/>
    <hyperlink ref="B977" r:id="rId749" xr:uid="{00000000-0004-0000-1700-0000EC020000}"/>
    <hyperlink ref="B978" r:id="rId750" xr:uid="{00000000-0004-0000-1700-0000ED020000}"/>
    <hyperlink ref="B979" r:id="rId751" xr:uid="{00000000-0004-0000-1700-0000EE020000}"/>
    <hyperlink ref="B980" r:id="rId752" xr:uid="{00000000-0004-0000-1700-0000EF020000}"/>
    <hyperlink ref="B981" r:id="rId753" xr:uid="{00000000-0004-0000-1700-0000F0020000}"/>
    <hyperlink ref="B982" r:id="rId754" xr:uid="{00000000-0004-0000-1700-0000F1020000}"/>
    <hyperlink ref="B983" r:id="rId755" xr:uid="{00000000-0004-0000-1700-0000F2020000}"/>
    <hyperlink ref="B984" r:id="rId756" xr:uid="{00000000-0004-0000-1700-0000F3020000}"/>
    <hyperlink ref="B985" r:id="rId757" xr:uid="{00000000-0004-0000-1700-0000F4020000}"/>
    <hyperlink ref="B986" r:id="rId758" xr:uid="{00000000-0004-0000-1700-0000F5020000}"/>
    <hyperlink ref="B987" r:id="rId759" xr:uid="{00000000-0004-0000-1700-0000F6020000}"/>
    <hyperlink ref="B988" r:id="rId760" xr:uid="{00000000-0004-0000-1700-0000F7020000}"/>
    <hyperlink ref="B989" r:id="rId761" xr:uid="{00000000-0004-0000-1700-0000F8020000}"/>
    <hyperlink ref="B990" r:id="rId762" xr:uid="{00000000-0004-0000-1700-0000F9020000}"/>
    <hyperlink ref="B991" r:id="rId763" xr:uid="{00000000-0004-0000-1700-0000FA020000}"/>
    <hyperlink ref="B992" r:id="rId764" xr:uid="{00000000-0004-0000-1700-0000FB020000}"/>
    <hyperlink ref="B1000" r:id="rId765" xr:uid="{00000000-0004-0000-1700-0000FC020000}"/>
    <hyperlink ref="B1001" r:id="rId766" xr:uid="{00000000-0004-0000-1700-0000FD020000}"/>
    <hyperlink ref="B1002" r:id="rId767" xr:uid="{00000000-0004-0000-1700-0000FE020000}"/>
    <hyperlink ref="B1003" r:id="rId768" xr:uid="{00000000-0004-0000-1700-0000FF020000}"/>
    <hyperlink ref="B1004" r:id="rId769" xr:uid="{00000000-0004-0000-1700-000000030000}"/>
    <hyperlink ref="B1005" r:id="rId770" xr:uid="{00000000-0004-0000-1700-000001030000}"/>
    <hyperlink ref="B1006" r:id="rId771" xr:uid="{00000000-0004-0000-1700-000002030000}"/>
    <hyperlink ref="B1007" r:id="rId772" xr:uid="{00000000-0004-0000-1700-000003030000}"/>
    <hyperlink ref="B1008" r:id="rId773" xr:uid="{00000000-0004-0000-1700-000004030000}"/>
    <hyperlink ref="B1009" r:id="rId774" xr:uid="{00000000-0004-0000-1700-000005030000}"/>
    <hyperlink ref="B1010" r:id="rId775" xr:uid="{00000000-0004-0000-1700-000006030000}"/>
    <hyperlink ref="B1011" r:id="rId776" xr:uid="{00000000-0004-0000-1700-000007030000}"/>
    <hyperlink ref="B1012" r:id="rId777" xr:uid="{00000000-0004-0000-1700-000008030000}"/>
    <hyperlink ref="B1013" r:id="rId778" xr:uid="{00000000-0004-0000-1700-000009030000}"/>
    <hyperlink ref="B1014" r:id="rId779" xr:uid="{00000000-0004-0000-1700-00000A030000}"/>
    <hyperlink ref="B1015" r:id="rId780" xr:uid="{00000000-0004-0000-1700-00000B030000}"/>
    <hyperlink ref="B1016" r:id="rId781" xr:uid="{00000000-0004-0000-1700-00000C030000}"/>
    <hyperlink ref="B1017" r:id="rId782" xr:uid="{00000000-0004-0000-1700-00000D030000}"/>
    <hyperlink ref="B1018" r:id="rId783" xr:uid="{00000000-0004-0000-1700-00000E030000}"/>
    <hyperlink ref="C1018" r:id="rId784" xr:uid="{00000000-0004-0000-1700-00000F030000}"/>
    <hyperlink ref="B1019" r:id="rId785" xr:uid="{00000000-0004-0000-1700-000010030000}"/>
    <hyperlink ref="B1020" r:id="rId786" xr:uid="{00000000-0004-0000-1700-000011030000}"/>
    <hyperlink ref="B1021" r:id="rId787" xr:uid="{00000000-0004-0000-1700-000012030000}"/>
    <hyperlink ref="B1022" r:id="rId788" xr:uid="{00000000-0004-0000-1700-000013030000}"/>
    <hyperlink ref="B1023" r:id="rId789" xr:uid="{00000000-0004-0000-1700-000014030000}"/>
    <hyperlink ref="B1024" r:id="rId790" xr:uid="{00000000-0004-0000-1700-000015030000}"/>
    <hyperlink ref="B1025" r:id="rId791" xr:uid="{00000000-0004-0000-1700-000016030000}"/>
    <hyperlink ref="B1026" r:id="rId792" xr:uid="{00000000-0004-0000-1700-000017030000}"/>
    <hyperlink ref="B1027" r:id="rId793" xr:uid="{00000000-0004-0000-1700-000018030000}"/>
    <hyperlink ref="B1028" r:id="rId794" xr:uid="{00000000-0004-0000-1700-000019030000}"/>
    <hyperlink ref="B1029" r:id="rId795" xr:uid="{00000000-0004-0000-1700-00001A030000}"/>
    <hyperlink ref="B1030" r:id="rId796" xr:uid="{00000000-0004-0000-1700-00001B030000}"/>
    <hyperlink ref="B1031" r:id="rId797" xr:uid="{00000000-0004-0000-1700-00001C030000}"/>
    <hyperlink ref="B1032" r:id="rId798" xr:uid="{00000000-0004-0000-1700-00001D030000}"/>
    <hyperlink ref="B1033" r:id="rId799" xr:uid="{00000000-0004-0000-1700-00001E030000}"/>
    <hyperlink ref="B1034" r:id="rId800" xr:uid="{00000000-0004-0000-1700-00001F030000}"/>
    <hyperlink ref="B1035" r:id="rId801" xr:uid="{00000000-0004-0000-1700-000020030000}"/>
    <hyperlink ref="B1036" r:id="rId802" xr:uid="{00000000-0004-0000-1700-000021030000}"/>
    <hyperlink ref="B1037" r:id="rId803" xr:uid="{00000000-0004-0000-1700-000022030000}"/>
    <hyperlink ref="B1038" r:id="rId804" xr:uid="{00000000-0004-0000-1700-000023030000}"/>
    <hyperlink ref="B1039" r:id="rId805" xr:uid="{00000000-0004-0000-1700-000024030000}"/>
    <hyperlink ref="B1040" r:id="rId806" xr:uid="{00000000-0004-0000-1700-000025030000}"/>
    <hyperlink ref="B1041" r:id="rId807" xr:uid="{00000000-0004-0000-1700-000026030000}"/>
    <hyperlink ref="B1042" r:id="rId808" xr:uid="{00000000-0004-0000-1700-000027030000}"/>
    <hyperlink ref="B1043" r:id="rId809" xr:uid="{00000000-0004-0000-1700-000028030000}"/>
    <hyperlink ref="B1044" r:id="rId810" xr:uid="{00000000-0004-0000-1700-000029030000}"/>
    <hyperlink ref="B1045" r:id="rId811" xr:uid="{00000000-0004-0000-1700-00002A030000}"/>
    <hyperlink ref="B1046" r:id="rId812" xr:uid="{00000000-0004-0000-1700-00002B030000}"/>
    <hyperlink ref="B1047" r:id="rId813" xr:uid="{00000000-0004-0000-1700-00002C030000}"/>
    <hyperlink ref="B1048" r:id="rId814" xr:uid="{00000000-0004-0000-1700-00002D030000}"/>
    <hyperlink ref="B1049" r:id="rId815" xr:uid="{00000000-0004-0000-1700-00002E030000}"/>
    <hyperlink ref="B1050" r:id="rId816" xr:uid="{00000000-0004-0000-1700-00002F030000}"/>
    <hyperlink ref="B1051" r:id="rId817" xr:uid="{00000000-0004-0000-1700-000030030000}"/>
    <hyperlink ref="B1052" r:id="rId818" xr:uid="{00000000-0004-0000-1700-000031030000}"/>
    <hyperlink ref="B1053" r:id="rId819" xr:uid="{00000000-0004-0000-1700-000032030000}"/>
    <hyperlink ref="B1054" r:id="rId820" xr:uid="{00000000-0004-0000-1700-000033030000}"/>
    <hyperlink ref="B1055" r:id="rId821" xr:uid="{00000000-0004-0000-1700-000034030000}"/>
    <hyperlink ref="B1056" r:id="rId822" xr:uid="{00000000-0004-0000-1700-000035030000}"/>
    <hyperlink ref="B1057" r:id="rId823" xr:uid="{00000000-0004-0000-1700-000036030000}"/>
    <hyperlink ref="B1058" r:id="rId824" xr:uid="{00000000-0004-0000-1700-000037030000}"/>
    <hyperlink ref="B1059" r:id="rId825" xr:uid="{00000000-0004-0000-1700-000038030000}"/>
    <hyperlink ref="B1060" r:id="rId826" xr:uid="{00000000-0004-0000-1700-000039030000}"/>
    <hyperlink ref="B1061" r:id="rId827" xr:uid="{00000000-0004-0000-1700-00003A030000}"/>
    <hyperlink ref="B1062" r:id="rId828" xr:uid="{00000000-0004-0000-1700-00003B030000}"/>
    <hyperlink ref="B1069" r:id="rId829" xr:uid="{00000000-0004-0000-1700-00003C030000}"/>
    <hyperlink ref="B1070" r:id="rId830" xr:uid="{00000000-0004-0000-1700-00003D030000}"/>
    <hyperlink ref="B1071" r:id="rId831" xr:uid="{00000000-0004-0000-1700-00003E030000}"/>
    <hyperlink ref="B1072" r:id="rId832" xr:uid="{00000000-0004-0000-1700-00003F030000}"/>
    <hyperlink ref="B1073" r:id="rId833" xr:uid="{00000000-0004-0000-1700-000040030000}"/>
    <hyperlink ref="B1074" r:id="rId834" xr:uid="{00000000-0004-0000-1700-000041030000}"/>
    <hyperlink ref="B1075" r:id="rId835" xr:uid="{00000000-0004-0000-1700-000042030000}"/>
    <hyperlink ref="B1076" r:id="rId836" xr:uid="{00000000-0004-0000-1700-000043030000}"/>
    <hyperlink ref="B1077" r:id="rId837" xr:uid="{00000000-0004-0000-1700-000044030000}"/>
    <hyperlink ref="B1078" r:id="rId838" xr:uid="{00000000-0004-0000-1700-000045030000}"/>
    <hyperlink ref="B1079" r:id="rId839" xr:uid="{00000000-0004-0000-1700-000046030000}"/>
    <hyperlink ref="B1080" r:id="rId840" xr:uid="{00000000-0004-0000-1700-000047030000}"/>
    <hyperlink ref="B1081" r:id="rId841" xr:uid="{00000000-0004-0000-1700-000048030000}"/>
    <hyperlink ref="B1082" r:id="rId842" xr:uid="{00000000-0004-0000-1700-000049030000}"/>
    <hyperlink ref="B1083" r:id="rId843" xr:uid="{00000000-0004-0000-1700-00004A030000}"/>
    <hyperlink ref="B1084" r:id="rId844" xr:uid="{00000000-0004-0000-1700-00004B030000}"/>
    <hyperlink ref="B1085" r:id="rId845" xr:uid="{00000000-0004-0000-1700-00004C030000}"/>
    <hyperlink ref="B1086" r:id="rId846" xr:uid="{00000000-0004-0000-1700-00004D030000}"/>
    <hyperlink ref="B1087" r:id="rId847" xr:uid="{00000000-0004-0000-1700-00004E030000}"/>
    <hyperlink ref="B1088" r:id="rId848" xr:uid="{00000000-0004-0000-1700-00004F030000}"/>
    <hyperlink ref="B1089" r:id="rId849" xr:uid="{00000000-0004-0000-1700-000050030000}"/>
    <hyperlink ref="B1090" r:id="rId850" xr:uid="{00000000-0004-0000-1700-000051030000}"/>
    <hyperlink ref="B1091" r:id="rId851" xr:uid="{00000000-0004-0000-1700-000052030000}"/>
    <hyperlink ref="B1092" r:id="rId852" xr:uid="{00000000-0004-0000-1700-000053030000}"/>
    <hyperlink ref="B1093" r:id="rId853" xr:uid="{00000000-0004-0000-1700-000054030000}"/>
    <hyperlink ref="B1094" r:id="rId854" xr:uid="{00000000-0004-0000-1700-000055030000}"/>
    <hyperlink ref="B1095" r:id="rId855" xr:uid="{00000000-0004-0000-1700-000056030000}"/>
    <hyperlink ref="B1096" r:id="rId856" xr:uid="{00000000-0004-0000-1700-000057030000}"/>
    <hyperlink ref="B1097" r:id="rId857" xr:uid="{00000000-0004-0000-1700-000058030000}"/>
    <hyperlink ref="B1098" r:id="rId858" xr:uid="{00000000-0004-0000-1700-000059030000}"/>
    <hyperlink ref="B1099" r:id="rId859" xr:uid="{00000000-0004-0000-1700-00005A030000}"/>
    <hyperlink ref="B1100" r:id="rId860" xr:uid="{00000000-0004-0000-1700-00005B030000}"/>
    <hyperlink ref="B1101" r:id="rId861" xr:uid="{00000000-0004-0000-1700-00005C030000}"/>
    <hyperlink ref="B1102" r:id="rId862" xr:uid="{00000000-0004-0000-1700-00005D030000}"/>
    <hyperlink ref="B1103" r:id="rId863" xr:uid="{00000000-0004-0000-1700-00005E030000}"/>
    <hyperlink ref="B1104" r:id="rId864" xr:uid="{00000000-0004-0000-1700-00005F030000}"/>
    <hyperlink ref="B1105" r:id="rId865" xr:uid="{00000000-0004-0000-1700-000060030000}"/>
    <hyperlink ref="B1106" r:id="rId866" xr:uid="{00000000-0004-0000-1700-000061030000}"/>
    <hyperlink ref="B1107" r:id="rId867" xr:uid="{00000000-0004-0000-1700-000062030000}"/>
    <hyperlink ref="B1108" r:id="rId868" xr:uid="{00000000-0004-0000-1700-000063030000}"/>
    <hyperlink ref="B1109" r:id="rId869" xr:uid="{00000000-0004-0000-1700-000064030000}"/>
    <hyperlink ref="B1110" r:id="rId870" xr:uid="{00000000-0004-0000-1700-000065030000}"/>
    <hyperlink ref="B1111" r:id="rId871" xr:uid="{00000000-0004-0000-1700-000066030000}"/>
    <hyperlink ref="B1112" r:id="rId872" xr:uid="{00000000-0004-0000-1700-000067030000}"/>
    <hyperlink ref="B1113" r:id="rId873" xr:uid="{00000000-0004-0000-1700-000068030000}"/>
    <hyperlink ref="B1114" r:id="rId874" xr:uid="{00000000-0004-0000-1700-000069030000}"/>
    <hyperlink ref="B1115" r:id="rId875" xr:uid="{00000000-0004-0000-1700-00006A030000}"/>
    <hyperlink ref="B1116" r:id="rId876" xr:uid="{00000000-0004-0000-1700-00006B030000}"/>
    <hyperlink ref="B1117" r:id="rId877" xr:uid="{00000000-0004-0000-1700-00006C030000}"/>
    <hyperlink ref="B1118" r:id="rId878" xr:uid="{00000000-0004-0000-1700-00006D030000}"/>
    <hyperlink ref="B1119" r:id="rId879" xr:uid="{00000000-0004-0000-1700-00006E030000}"/>
    <hyperlink ref="B1120" r:id="rId880" xr:uid="{00000000-0004-0000-1700-00006F030000}"/>
    <hyperlink ref="B1121" r:id="rId881" xr:uid="{00000000-0004-0000-1700-000070030000}"/>
    <hyperlink ref="B1122" r:id="rId882" xr:uid="{00000000-0004-0000-1700-000071030000}"/>
    <hyperlink ref="B1123" r:id="rId883" xr:uid="{00000000-0004-0000-1700-000072030000}"/>
    <hyperlink ref="B1124" r:id="rId884" xr:uid="{00000000-0004-0000-1700-000073030000}"/>
    <hyperlink ref="B1125" r:id="rId885" xr:uid="{00000000-0004-0000-1700-000074030000}"/>
    <hyperlink ref="B1126" r:id="rId886" xr:uid="{00000000-0004-0000-1700-000075030000}"/>
    <hyperlink ref="B1127" r:id="rId887" xr:uid="{00000000-0004-0000-1700-000076030000}"/>
    <hyperlink ref="B1128" r:id="rId888" xr:uid="{00000000-0004-0000-1700-000077030000}"/>
    <hyperlink ref="B1129" r:id="rId889" xr:uid="{00000000-0004-0000-1700-000078030000}"/>
    <hyperlink ref="B1130" r:id="rId890" xr:uid="{00000000-0004-0000-1700-000079030000}"/>
    <hyperlink ref="B1131" r:id="rId891" xr:uid="{00000000-0004-0000-1700-00007A030000}"/>
    <hyperlink ref="B1132" r:id="rId892" xr:uid="{00000000-0004-0000-1700-00007B030000}"/>
    <hyperlink ref="B1133" r:id="rId893" xr:uid="{00000000-0004-0000-1700-00007C030000}"/>
    <hyperlink ref="B1134" r:id="rId894" xr:uid="{00000000-0004-0000-1700-00007D030000}"/>
    <hyperlink ref="B1135" r:id="rId895" xr:uid="{00000000-0004-0000-1700-00007E030000}"/>
    <hyperlink ref="B1136" r:id="rId896" xr:uid="{00000000-0004-0000-1700-00007F030000}"/>
    <hyperlink ref="B1137" r:id="rId897" xr:uid="{00000000-0004-0000-1700-000080030000}"/>
    <hyperlink ref="B1138" r:id="rId898" xr:uid="{00000000-0004-0000-1700-000081030000}"/>
    <hyperlink ref="B1139" r:id="rId899" xr:uid="{00000000-0004-0000-1700-000082030000}"/>
    <hyperlink ref="B1140" r:id="rId900" xr:uid="{00000000-0004-0000-1700-000083030000}"/>
    <hyperlink ref="B1141" r:id="rId901" xr:uid="{00000000-0004-0000-1700-000084030000}"/>
    <hyperlink ref="B1142" r:id="rId902" xr:uid="{00000000-0004-0000-1700-000085030000}"/>
    <hyperlink ref="B1143" r:id="rId903" xr:uid="{00000000-0004-0000-1700-000086030000}"/>
    <hyperlink ref="B1144" r:id="rId904" xr:uid="{00000000-0004-0000-1700-000087030000}"/>
    <hyperlink ref="B1145" r:id="rId905" xr:uid="{00000000-0004-0000-1700-000088030000}"/>
    <hyperlink ref="B1146" r:id="rId906" xr:uid="{00000000-0004-0000-1700-000089030000}"/>
    <hyperlink ref="B1155" r:id="rId907" xr:uid="{00000000-0004-0000-1700-00008A030000}"/>
    <hyperlink ref="B1156" r:id="rId908" xr:uid="{00000000-0004-0000-1700-00008B030000}"/>
    <hyperlink ref="B1157" r:id="rId909" xr:uid="{00000000-0004-0000-1700-00008C030000}"/>
    <hyperlink ref="B1158" r:id="rId910" xr:uid="{00000000-0004-0000-1700-00008D030000}"/>
    <hyperlink ref="B1159" r:id="rId911" xr:uid="{00000000-0004-0000-1700-00008E030000}"/>
    <hyperlink ref="B1160" r:id="rId912" xr:uid="{00000000-0004-0000-1700-00008F030000}"/>
    <hyperlink ref="B1161" r:id="rId913" xr:uid="{00000000-0004-0000-1700-000090030000}"/>
    <hyperlink ref="B1162" r:id="rId914" xr:uid="{00000000-0004-0000-1700-000091030000}"/>
    <hyperlink ref="B1163" r:id="rId915" xr:uid="{00000000-0004-0000-1700-000092030000}"/>
    <hyperlink ref="B1164" r:id="rId916" xr:uid="{00000000-0004-0000-1700-000093030000}"/>
    <hyperlink ref="B1165" r:id="rId917" xr:uid="{00000000-0004-0000-1700-000094030000}"/>
    <hyperlink ref="B1166" r:id="rId918" xr:uid="{00000000-0004-0000-1700-000095030000}"/>
    <hyperlink ref="B1167" r:id="rId919" xr:uid="{00000000-0004-0000-1700-000096030000}"/>
    <hyperlink ref="B1168" r:id="rId920" xr:uid="{00000000-0004-0000-1700-000097030000}"/>
    <hyperlink ref="B1169" r:id="rId921" xr:uid="{00000000-0004-0000-1700-000098030000}"/>
    <hyperlink ref="B1170" r:id="rId922" xr:uid="{00000000-0004-0000-1700-000099030000}"/>
    <hyperlink ref="B1171" r:id="rId923" xr:uid="{00000000-0004-0000-1700-00009A030000}"/>
    <hyperlink ref="B1172" r:id="rId924" xr:uid="{00000000-0004-0000-1700-00009B030000}"/>
    <hyperlink ref="B1173" r:id="rId925" xr:uid="{00000000-0004-0000-1700-00009C030000}"/>
    <hyperlink ref="B1174" r:id="rId926" xr:uid="{00000000-0004-0000-1700-00009D030000}"/>
    <hyperlink ref="B1175" r:id="rId927" xr:uid="{00000000-0004-0000-1700-00009E030000}"/>
    <hyperlink ref="B1176" r:id="rId928" xr:uid="{00000000-0004-0000-1700-00009F030000}"/>
    <hyperlink ref="B1177" r:id="rId929" xr:uid="{00000000-0004-0000-1700-0000A0030000}"/>
    <hyperlink ref="B1178" r:id="rId930" xr:uid="{00000000-0004-0000-1700-0000A1030000}"/>
    <hyperlink ref="B1179" r:id="rId931" xr:uid="{00000000-0004-0000-1700-0000A2030000}"/>
    <hyperlink ref="B1180" r:id="rId932" xr:uid="{00000000-0004-0000-1700-0000A3030000}"/>
    <hyperlink ref="B1181" r:id="rId933" xr:uid="{00000000-0004-0000-1700-0000A4030000}"/>
    <hyperlink ref="B1182" r:id="rId934" xr:uid="{00000000-0004-0000-1700-0000A5030000}"/>
    <hyperlink ref="B1183" r:id="rId935" xr:uid="{00000000-0004-0000-1700-0000A6030000}"/>
    <hyperlink ref="B1184" r:id="rId936" xr:uid="{00000000-0004-0000-1700-0000A7030000}"/>
    <hyperlink ref="B1185" r:id="rId937" xr:uid="{00000000-0004-0000-1700-0000A8030000}"/>
    <hyperlink ref="B1186" r:id="rId938" xr:uid="{00000000-0004-0000-1700-0000A9030000}"/>
    <hyperlink ref="B1187" r:id="rId939" xr:uid="{00000000-0004-0000-1700-0000AA030000}"/>
    <hyperlink ref="B1188" r:id="rId940" xr:uid="{00000000-0004-0000-1700-0000AB030000}"/>
    <hyperlink ref="B1189" r:id="rId941" xr:uid="{00000000-0004-0000-1700-0000AC030000}"/>
    <hyperlink ref="B1190" r:id="rId942" xr:uid="{00000000-0004-0000-1700-0000AD030000}"/>
    <hyperlink ref="B1191" r:id="rId943" xr:uid="{00000000-0004-0000-1700-0000AE030000}"/>
    <hyperlink ref="B1192" r:id="rId944" xr:uid="{00000000-0004-0000-1700-0000AF030000}"/>
    <hyperlink ref="B1193" r:id="rId945" xr:uid="{00000000-0004-0000-1700-0000B0030000}"/>
    <hyperlink ref="B1194" r:id="rId946" xr:uid="{00000000-0004-0000-1700-0000B1030000}"/>
    <hyperlink ref="B1195" r:id="rId947" xr:uid="{00000000-0004-0000-1700-0000B2030000}"/>
    <hyperlink ref="B1196" r:id="rId948" xr:uid="{00000000-0004-0000-1700-0000B3030000}"/>
    <hyperlink ref="B1197" r:id="rId949" xr:uid="{00000000-0004-0000-1700-0000B4030000}"/>
    <hyperlink ref="B1198" r:id="rId950" xr:uid="{00000000-0004-0000-1700-0000B5030000}"/>
    <hyperlink ref="B1199" r:id="rId951" xr:uid="{00000000-0004-0000-1700-0000B6030000}"/>
    <hyperlink ref="B1200" r:id="rId952" xr:uid="{00000000-0004-0000-1700-0000B7030000}"/>
    <hyperlink ref="B1201" r:id="rId953" xr:uid="{00000000-0004-0000-1700-0000B8030000}"/>
    <hyperlink ref="B1202" r:id="rId954" xr:uid="{00000000-0004-0000-1700-0000B9030000}"/>
    <hyperlink ref="B1203" r:id="rId955" xr:uid="{00000000-0004-0000-1700-0000BA030000}"/>
    <hyperlink ref="B1204" r:id="rId956" xr:uid="{00000000-0004-0000-1700-0000BB030000}"/>
    <hyperlink ref="B1205" r:id="rId957" xr:uid="{00000000-0004-0000-1700-0000BC030000}"/>
    <hyperlink ref="B1206" r:id="rId958" xr:uid="{00000000-0004-0000-1700-0000BD030000}"/>
    <hyperlink ref="B1207" r:id="rId959" xr:uid="{00000000-0004-0000-1700-0000BE030000}"/>
    <hyperlink ref="B1208" r:id="rId960" xr:uid="{00000000-0004-0000-1700-0000BF030000}"/>
    <hyperlink ref="B1209" r:id="rId961" xr:uid="{00000000-0004-0000-1700-0000C0030000}"/>
    <hyperlink ref="B1210" r:id="rId962" xr:uid="{00000000-0004-0000-1700-0000C1030000}"/>
    <hyperlink ref="B1211" r:id="rId963" xr:uid="{00000000-0004-0000-1700-0000C2030000}"/>
    <hyperlink ref="B1212" r:id="rId964" xr:uid="{00000000-0004-0000-1700-0000C3030000}"/>
    <hyperlink ref="B1213" r:id="rId965" xr:uid="{00000000-0004-0000-1700-0000C4030000}"/>
    <hyperlink ref="B1306" r:id="rId966" xr:uid="{00000000-0004-0000-1700-0000C5030000}"/>
    <hyperlink ref="B1307" r:id="rId967" xr:uid="{00000000-0004-0000-1700-0000C6030000}"/>
    <hyperlink ref="C1307" r:id="rId968" xr:uid="{00000000-0004-0000-1700-0000C7030000}"/>
    <hyperlink ref="B1308" r:id="rId969" xr:uid="{00000000-0004-0000-1700-0000C8030000}"/>
    <hyperlink ref="B1309" r:id="rId970" xr:uid="{00000000-0004-0000-1700-0000C9030000}"/>
    <hyperlink ref="B1310" r:id="rId971" xr:uid="{00000000-0004-0000-1700-0000CA030000}"/>
    <hyperlink ref="B1311" r:id="rId972" xr:uid="{00000000-0004-0000-1700-0000CB030000}"/>
    <hyperlink ref="B1312" r:id="rId973" xr:uid="{00000000-0004-0000-1700-0000CC030000}"/>
    <hyperlink ref="B1313" r:id="rId974" xr:uid="{00000000-0004-0000-1700-0000CD030000}"/>
    <hyperlink ref="B1314" r:id="rId975" xr:uid="{00000000-0004-0000-1700-0000CE030000}"/>
    <hyperlink ref="B1315" r:id="rId976" xr:uid="{00000000-0004-0000-1700-0000CF030000}"/>
    <hyperlink ref="B1316" r:id="rId977" xr:uid="{00000000-0004-0000-1700-0000D0030000}"/>
    <hyperlink ref="C1316" r:id="rId978" xr:uid="{00000000-0004-0000-1700-0000D1030000}"/>
    <hyperlink ref="B1317" r:id="rId979" xr:uid="{00000000-0004-0000-1700-0000D2030000}"/>
    <hyperlink ref="B1318" r:id="rId980" xr:uid="{00000000-0004-0000-1700-0000D3030000}"/>
    <hyperlink ref="B1319" r:id="rId981" xr:uid="{00000000-0004-0000-1700-0000D4030000}"/>
    <hyperlink ref="B1320" r:id="rId982" xr:uid="{00000000-0004-0000-1700-0000D5030000}"/>
    <hyperlink ref="B1321" r:id="rId983" xr:uid="{00000000-0004-0000-1700-0000D6030000}"/>
    <hyperlink ref="B1369" r:id="rId984" xr:uid="{00000000-0004-0000-1700-0000D7030000}"/>
    <hyperlink ref="B1370" r:id="rId985" xr:uid="{00000000-0004-0000-1700-0000D8030000}"/>
    <hyperlink ref="B1371" r:id="rId986" xr:uid="{00000000-0004-0000-1700-0000D9030000}"/>
    <hyperlink ref="B1372" r:id="rId987" xr:uid="{00000000-0004-0000-1700-0000DA030000}"/>
    <hyperlink ref="B1373" r:id="rId988" xr:uid="{00000000-0004-0000-1700-0000DB030000}"/>
    <hyperlink ref="B1374" r:id="rId989" xr:uid="{00000000-0004-0000-1700-0000DC030000}"/>
    <hyperlink ref="B1375" r:id="rId990" xr:uid="{00000000-0004-0000-1700-0000DD030000}"/>
    <hyperlink ref="B1376" r:id="rId991" xr:uid="{00000000-0004-0000-1700-0000DE030000}"/>
    <hyperlink ref="B1377" r:id="rId992" xr:uid="{00000000-0004-0000-1700-0000DF030000}"/>
    <hyperlink ref="B1378" r:id="rId993" xr:uid="{00000000-0004-0000-1700-0000E0030000}"/>
    <hyperlink ref="B1379" r:id="rId994" xr:uid="{00000000-0004-0000-1700-0000E1030000}"/>
    <hyperlink ref="B1380" r:id="rId995" xr:uid="{00000000-0004-0000-1700-0000E2030000}"/>
    <hyperlink ref="B1381" r:id="rId996" xr:uid="{00000000-0004-0000-1700-0000E3030000}"/>
    <hyperlink ref="B1382" r:id="rId997" xr:uid="{00000000-0004-0000-1700-0000E4030000}"/>
    <hyperlink ref="B1383" r:id="rId998" xr:uid="{00000000-0004-0000-1700-0000E5030000}"/>
    <hyperlink ref="B1384" r:id="rId999" xr:uid="{00000000-0004-0000-1700-0000E6030000}"/>
    <hyperlink ref="B1385" r:id="rId1000" xr:uid="{00000000-0004-0000-1700-0000E7030000}"/>
    <hyperlink ref="B1386" r:id="rId1001" xr:uid="{00000000-0004-0000-1700-0000E8030000}"/>
    <hyperlink ref="B1387" r:id="rId1002" xr:uid="{00000000-0004-0000-1700-0000E9030000}"/>
    <hyperlink ref="B1388" r:id="rId1003" xr:uid="{00000000-0004-0000-1700-0000EA030000}"/>
    <hyperlink ref="B1389" r:id="rId1004" xr:uid="{00000000-0004-0000-1700-0000EB030000}"/>
    <hyperlink ref="B1390" r:id="rId1005" xr:uid="{00000000-0004-0000-1700-0000EC030000}"/>
    <hyperlink ref="B1391" r:id="rId1006" xr:uid="{00000000-0004-0000-1700-0000ED030000}"/>
    <hyperlink ref="B1392" r:id="rId1007" xr:uid="{00000000-0004-0000-1700-0000EE030000}"/>
    <hyperlink ref="B1393" r:id="rId1008" xr:uid="{00000000-0004-0000-1700-0000EF030000}"/>
    <hyperlink ref="B1394" r:id="rId1009" xr:uid="{00000000-0004-0000-1700-0000F0030000}"/>
    <hyperlink ref="B1395" r:id="rId1010" xr:uid="{00000000-0004-0000-1700-0000F1030000}"/>
    <hyperlink ref="B1396" r:id="rId1011" xr:uid="{00000000-0004-0000-1700-0000F2030000}"/>
    <hyperlink ref="B1397" r:id="rId1012" xr:uid="{00000000-0004-0000-1700-0000F3030000}"/>
    <hyperlink ref="B1398" r:id="rId1013" xr:uid="{00000000-0004-0000-1700-0000F4030000}"/>
    <hyperlink ref="B1399" r:id="rId1014" xr:uid="{00000000-0004-0000-1700-0000F5030000}"/>
    <hyperlink ref="B1400" r:id="rId1015" xr:uid="{00000000-0004-0000-1700-0000F6030000}"/>
    <hyperlink ref="B1401" r:id="rId1016" xr:uid="{00000000-0004-0000-1700-0000F7030000}"/>
    <hyperlink ref="B1402" r:id="rId1017" xr:uid="{00000000-0004-0000-1700-0000F8030000}"/>
    <hyperlink ref="B1403" r:id="rId1018" xr:uid="{00000000-0004-0000-1700-0000F9030000}"/>
    <hyperlink ref="B1404" r:id="rId1019" xr:uid="{00000000-0004-0000-1700-0000FA030000}"/>
    <hyperlink ref="B1405" r:id="rId1020" xr:uid="{00000000-0004-0000-1700-0000FB030000}"/>
    <hyperlink ref="B1406" r:id="rId1021" xr:uid="{00000000-0004-0000-1700-0000FC030000}"/>
    <hyperlink ref="B1407" r:id="rId1022" xr:uid="{00000000-0004-0000-1700-0000FD030000}"/>
    <hyperlink ref="B1408" r:id="rId1023" xr:uid="{00000000-0004-0000-1700-0000FE030000}"/>
    <hyperlink ref="B1409" r:id="rId1024" xr:uid="{00000000-0004-0000-1700-0000FF030000}"/>
    <hyperlink ref="B1410" r:id="rId1025" xr:uid="{00000000-0004-0000-1700-000000040000}"/>
    <hyperlink ref="B1411" r:id="rId1026" xr:uid="{00000000-0004-0000-1700-000001040000}"/>
    <hyperlink ref="B1412" r:id="rId1027" xr:uid="{00000000-0004-0000-1700-000002040000}"/>
    <hyperlink ref="B1413" r:id="rId1028" xr:uid="{00000000-0004-0000-1700-000003040000}"/>
    <hyperlink ref="B1414" r:id="rId1029" xr:uid="{00000000-0004-0000-1700-000004040000}"/>
    <hyperlink ref="B1415" r:id="rId1030" xr:uid="{00000000-0004-0000-1700-000005040000}"/>
    <hyperlink ref="B1416" r:id="rId1031" xr:uid="{00000000-0004-0000-1700-000006040000}"/>
    <hyperlink ref="B1417" r:id="rId1032" xr:uid="{00000000-0004-0000-1700-000007040000}"/>
    <hyperlink ref="B1418" r:id="rId1033" xr:uid="{00000000-0004-0000-1700-000008040000}"/>
    <hyperlink ref="B1419" r:id="rId1034" xr:uid="{00000000-0004-0000-1700-000009040000}"/>
    <hyperlink ref="B1420" r:id="rId1035" xr:uid="{00000000-0004-0000-1700-00000A040000}"/>
    <hyperlink ref="B1421" r:id="rId1036" xr:uid="{00000000-0004-0000-1700-00000B040000}"/>
    <hyperlink ref="B1422" r:id="rId1037" xr:uid="{00000000-0004-0000-1700-00000C040000}"/>
    <hyperlink ref="B1423" r:id="rId1038" xr:uid="{00000000-0004-0000-1700-00000D040000}"/>
    <hyperlink ref="B1424" r:id="rId1039" xr:uid="{00000000-0004-0000-1700-00000E040000}"/>
    <hyperlink ref="B1425" r:id="rId1040" xr:uid="{00000000-0004-0000-1700-00000F040000}"/>
    <hyperlink ref="B1426" r:id="rId1041" xr:uid="{00000000-0004-0000-1700-000010040000}"/>
    <hyperlink ref="B1427" r:id="rId1042" xr:uid="{00000000-0004-0000-1700-000011040000}"/>
    <hyperlink ref="B1428" r:id="rId1043" xr:uid="{00000000-0004-0000-1700-000012040000}"/>
    <hyperlink ref="B1429" r:id="rId1044" xr:uid="{00000000-0004-0000-1700-000013040000}"/>
    <hyperlink ref="B1430" r:id="rId1045" xr:uid="{00000000-0004-0000-1700-000014040000}"/>
    <hyperlink ref="B1431" r:id="rId1046" xr:uid="{00000000-0004-0000-1700-000015040000}"/>
    <hyperlink ref="B1432" r:id="rId1047" xr:uid="{00000000-0004-0000-1700-000016040000}"/>
    <hyperlink ref="B1433" r:id="rId1048" xr:uid="{00000000-0004-0000-1700-000017040000}"/>
    <hyperlink ref="B1434" r:id="rId1049" xr:uid="{00000000-0004-0000-1700-000018040000}"/>
    <hyperlink ref="B1435" r:id="rId1050" xr:uid="{00000000-0004-0000-1700-000019040000}"/>
    <hyperlink ref="B1436" r:id="rId1051" xr:uid="{00000000-0004-0000-1700-00001A040000}"/>
    <hyperlink ref="B1437" r:id="rId1052" xr:uid="{00000000-0004-0000-1700-00001B040000}"/>
    <hyperlink ref="B1438" r:id="rId1053" xr:uid="{00000000-0004-0000-1700-00001C040000}"/>
    <hyperlink ref="B1439" r:id="rId1054" xr:uid="{00000000-0004-0000-1700-00001D040000}"/>
    <hyperlink ref="B1440" r:id="rId1055" xr:uid="{00000000-0004-0000-1700-00001E040000}"/>
    <hyperlink ref="B1441" r:id="rId1056" xr:uid="{00000000-0004-0000-1700-00001F040000}"/>
    <hyperlink ref="B1442" r:id="rId1057" xr:uid="{00000000-0004-0000-1700-000020040000}"/>
    <hyperlink ref="B1443" r:id="rId1058" xr:uid="{00000000-0004-0000-1700-000021040000}"/>
    <hyperlink ref="B1444" r:id="rId1059" xr:uid="{00000000-0004-0000-1700-000022040000}"/>
    <hyperlink ref="B1445" r:id="rId1060" xr:uid="{00000000-0004-0000-1700-000023040000}"/>
    <hyperlink ref="B1446" r:id="rId1061" xr:uid="{00000000-0004-0000-1700-000024040000}"/>
    <hyperlink ref="B1447" r:id="rId1062" xr:uid="{00000000-0004-0000-1700-000025040000}"/>
    <hyperlink ref="B1448" r:id="rId1063" xr:uid="{00000000-0004-0000-1700-000026040000}"/>
    <hyperlink ref="B1449" r:id="rId1064" xr:uid="{00000000-0004-0000-1700-000027040000}"/>
    <hyperlink ref="B1450" r:id="rId1065" xr:uid="{00000000-0004-0000-1700-000028040000}"/>
    <hyperlink ref="B1451" r:id="rId1066" xr:uid="{00000000-0004-0000-1700-000029040000}"/>
    <hyperlink ref="B1452" r:id="rId1067" xr:uid="{00000000-0004-0000-1700-00002A040000}"/>
    <hyperlink ref="B1453" r:id="rId1068" xr:uid="{00000000-0004-0000-1700-00002B040000}"/>
    <hyperlink ref="B1454" r:id="rId1069" xr:uid="{00000000-0004-0000-1700-00002C040000}"/>
    <hyperlink ref="B1455" r:id="rId1070" xr:uid="{00000000-0004-0000-1700-00002D040000}"/>
    <hyperlink ref="B1456" r:id="rId1071" xr:uid="{00000000-0004-0000-1700-00002E040000}"/>
    <hyperlink ref="B1457" r:id="rId1072" xr:uid="{00000000-0004-0000-1700-00002F040000}"/>
    <hyperlink ref="B1458" r:id="rId1073" xr:uid="{00000000-0004-0000-1700-000030040000}"/>
    <hyperlink ref="B1459" r:id="rId1074" xr:uid="{00000000-0004-0000-1700-000031040000}"/>
    <hyperlink ref="B1460" r:id="rId1075" xr:uid="{00000000-0004-0000-1700-000032040000}"/>
    <hyperlink ref="B1461" r:id="rId1076" xr:uid="{00000000-0004-0000-1700-000033040000}"/>
    <hyperlink ref="B1462" r:id="rId1077" xr:uid="{00000000-0004-0000-1700-000034040000}"/>
    <hyperlink ref="B1463" r:id="rId1078" xr:uid="{00000000-0004-0000-1700-000035040000}"/>
    <hyperlink ref="B1464" r:id="rId1079" xr:uid="{00000000-0004-0000-1700-000036040000}"/>
    <hyperlink ref="B1465" r:id="rId1080" xr:uid="{00000000-0004-0000-1700-000037040000}"/>
    <hyperlink ref="B1466" r:id="rId1081" xr:uid="{00000000-0004-0000-1700-000038040000}"/>
    <hyperlink ref="B1467" r:id="rId1082" xr:uid="{00000000-0004-0000-1700-000039040000}"/>
    <hyperlink ref="B1468" r:id="rId1083" xr:uid="{00000000-0004-0000-1700-00003A040000}"/>
    <hyperlink ref="B1469" r:id="rId1084" xr:uid="{00000000-0004-0000-1700-00003B040000}"/>
    <hyperlink ref="B1529" r:id="rId1085" xr:uid="{00000000-0004-0000-1700-00003C040000}"/>
    <hyperlink ref="B1530" r:id="rId1086" xr:uid="{00000000-0004-0000-1700-00003D040000}"/>
    <hyperlink ref="B1531" r:id="rId1087" xr:uid="{00000000-0004-0000-1700-00003E040000}"/>
    <hyperlink ref="B1532" r:id="rId1088" xr:uid="{00000000-0004-0000-1700-00003F040000}"/>
    <hyperlink ref="B1533" r:id="rId1089" xr:uid="{00000000-0004-0000-1700-000040040000}"/>
    <hyperlink ref="B1534" r:id="rId1090" xr:uid="{00000000-0004-0000-1700-000041040000}"/>
    <hyperlink ref="B1535" r:id="rId1091" xr:uid="{00000000-0004-0000-1700-000042040000}"/>
    <hyperlink ref="B1536" r:id="rId1092" xr:uid="{00000000-0004-0000-1700-000043040000}"/>
    <hyperlink ref="B1537" r:id="rId1093" xr:uid="{00000000-0004-0000-1700-000044040000}"/>
    <hyperlink ref="B1538" r:id="rId1094" xr:uid="{00000000-0004-0000-1700-000045040000}"/>
    <hyperlink ref="C1538" r:id="rId1095" xr:uid="{00000000-0004-0000-1700-000046040000}"/>
    <hyperlink ref="B1539" r:id="rId1096" xr:uid="{00000000-0004-0000-1700-000047040000}"/>
    <hyperlink ref="B1540" r:id="rId1097" xr:uid="{00000000-0004-0000-1700-000048040000}"/>
    <hyperlink ref="B1541" r:id="rId1098" xr:uid="{00000000-0004-0000-1700-000049040000}"/>
    <hyperlink ref="B1542" r:id="rId1099" xr:uid="{00000000-0004-0000-1700-00004A040000}"/>
    <hyperlink ref="B1543" r:id="rId1100" xr:uid="{00000000-0004-0000-1700-00004B040000}"/>
    <hyperlink ref="B1544" r:id="rId1101" xr:uid="{00000000-0004-0000-1700-00004C040000}"/>
    <hyperlink ref="B1545" r:id="rId1102" xr:uid="{00000000-0004-0000-1700-00004D040000}"/>
    <hyperlink ref="B1546" r:id="rId1103" xr:uid="{00000000-0004-0000-1700-00004E040000}"/>
    <hyperlink ref="B1547" r:id="rId1104" xr:uid="{00000000-0004-0000-1700-00004F040000}"/>
    <hyperlink ref="B1548" r:id="rId1105" xr:uid="{00000000-0004-0000-1700-000050040000}"/>
    <hyperlink ref="B1549" r:id="rId1106" xr:uid="{00000000-0004-0000-1700-000051040000}"/>
    <hyperlink ref="B1550" r:id="rId1107" xr:uid="{00000000-0004-0000-1700-000052040000}"/>
    <hyperlink ref="B1551" r:id="rId1108" xr:uid="{00000000-0004-0000-1700-000053040000}"/>
    <hyperlink ref="B1552" r:id="rId1109" xr:uid="{00000000-0004-0000-1700-000054040000}"/>
    <hyperlink ref="B1553" r:id="rId1110" xr:uid="{00000000-0004-0000-1700-000055040000}"/>
    <hyperlink ref="B1554" r:id="rId1111" xr:uid="{00000000-0004-0000-1700-000056040000}"/>
    <hyperlink ref="B1555" r:id="rId1112" xr:uid="{00000000-0004-0000-1700-000057040000}"/>
    <hyperlink ref="B1556" r:id="rId1113" xr:uid="{00000000-0004-0000-1700-000058040000}"/>
    <hyperlink ref="B1557" r:id="rId1114" xr:uid="{00000000-0004-0000-1700-000059040000}"/>
    <hyperlink ref="B1558" r:id="rId1115" xr:uid="{00000000-0004-0000-1700-00005A040000}"/>
    <hyperlink ref="B1559" r:id="rId1116" xr:uid="{00000000-0004-0000-1700-00005B040000}"/>
    <hyperlink ref="B1560" r:id="rId1117" xr:uid="{00000000-0004-0000-1700-00005C040000}"/>
    <hyperlink ref="B1561" r:id="rId1118" xr:uid="{00000000-0004-0000-1700-00005D040000}"/>
    <hyperlink ref="B1562" r:id="rId1119" xr:uid="{00000000-0004-0000-1700-00005E040000}"/>
    <hyperlink ref="B1563" r:id="rId1120" xr:uid="{00000000-0004-0000-1700-00005F040000}"/>
    <hyperlink ref="B1564" r:id="rId1121" xr:uid="{00000000-0004-0000-1700-000060040000}"/>
    <hyperlink ref="B1565" r:id="rId1122" xr:uid="{00000000-0004-0000-1700-000061040000}"/>
    <hyperlink ref="B1566" r:id="rId1123" xr:uid="{00000000-0004-0000-1700-000062040000}"/>
    <hyperlink ref="B1567" r:id="rId1124" xr:uid="{00000000-0004-0000-1700-000063040000}"/>
    <hyperlink ref="B1568" r:id="rId1125" xr:uid="{00000000-0004-0000-1700-000064040000}"/>
    <hyperlink ref="B1569" r:id="rId1126" xr:uid="{00000000-0004-0000-1700-000065040000}"/>
    <hyperlink ref="B1570" r:id="rId1127" xr:uid="{00000000-0004-0000-1700-000066040000}"/>
    <hyperlink ref="B1571" r:id="rId1128" xr:uid="{00000000-0004-0000-1700-000067040000}"/>
    <hyperlink ref="B1572" r:id="rId1129" xr:uid="{00000000-0004-0000-1700-000068040000}"/>
    <hyperlink ref="B1573" r:id="rId1130" xr:uid="{00000000-0004-0000-1700-000069040000}"/>
    <hyperlink ref="B1574" r:id="rId1131" xr:uid="{00000000-0004-0000-1700-00006A040000}"/>
    <hyperlink ref="B1575" r:id="rId1132" xr:uid="{00000000-0004-0000-1700-00006B040000}"/>
    <hyperlink ref="B1576" r:id="rId1133" xr:uid="{00000000-0004-0000-1700-00006C040000}"/>
    <hyperlink ref="B1577" r:id="rId1134" xr:uid="{00000000-0004-0000-1700-00006D040000}"/>
    <hyperlink ref="B1578" r:id="rId1135" xr:uid="{00000000-0004-0000-1700-00006E040000}"/>
    <hyperlink ref="B1579" r:id="rId1136" xr:uid="{00000000-0004-0000-1700-00006F040000}"/>
    <hyperlink ref="B1580" r:id="rId1137" xr:uid="{00000000-0004-0000-1700-000070040000}"/>
    <hyperlink ref="B1581" r:id="rId1138" xr:uid="{00000000-0004-0000-1700-000071040000}"/>
    <hyperlink ref="B1582" r:id="rId1139" xr:uid="{00000000-0004-0000-1700-000072040000}"/>
    <hyperlink ref="B1583" r:id="rId1140" xr:uid="{00000000-0004-0000-1700-000073040000}"/>
    <hyperlink ref="B1584" r:id="rId1141" xr:uid="{00000000-0004-0000-1700-000074040000}"/>
    <hyperlink ref="B1585" r:id="rId1142" xr:uid="{00000000-0004-0000-1700-000075040000}"/>
    <hyperlink ref="B1586" r:id="rId1143" xr:uid="{00000000-0004-0000-1700-000076040000}"/>
    <hyperlink ref="B1587" r:id="rId1144" xr:uid="{00000000-0004-0000-1700-000077040000}"/>
    <hyperlink ref="B1588" r:id="rId1145" xr:uid="{00000000-0004-0000-1700-000078040000}"/>
    <hyperlink ref="B1589" r:id="rId1146" xr:uid="{00000000-0004-0000-1700-000079040000}"/>
    <hyperlink ref="B1590" r:id="rId1147" xr:uid="{00000000-0004-0000-1700-00007A040000}"/>
    <hyperlink ref="B1591" r:id="rId1148" location="Cach_de_xay_dung_van_hoa_doanh_nghiep_lanh_manh" xr:uid="{00000000-0004-0000-1700-00007B040000}"/>
    <hyperlink ref="B1592" r:id="rId1149" location="Cach_de_xay_dung_van_hoa_doanh_nghiep_lanh_manh" xr:uid="{00000000-0004-0000-1700-00007C040000}"/>
    <hyperlink ref="B1593" r:id="rId1150" location="Dat_vi_du_phu_hop" xr:uid="{00000000-0004-0000-1700-00007D040000}"/>
    <hyperlink ref="B1594" r:id="rId1151" location="Giup_nhan_vien_moi_cam_thay_duoc_chao_don_voi_van_hoa_doanh_nghiep" xr:uid="{00000000-0004-0000-1700-00007E040000}"/>
    <hyperlink ref="B1595" r:id="rId1152" location="LIEN_HE" xr:uid="{00000000-0004-0000-1700-00007F040000}"/>
    <hyperlink ref="B1596" r:id="rId1153" location="Tich_hop_cac_gia_tri_cua_moi_ca_nhan_vao_cac_hoat_dong_hang_ngay" xr:uid="{00000000-0004-0000-1700-000080040000}"/>
    <hyperlink ref="B1597" r:id="rId1154" location="Trao_phan_thuong_va_su_cong_nhan_trong_xay_dung_van_hoa_doanh_nghiep" xr:uid="{00000000-0004-0000-1700-000081040000}"/>
    <hyperlink ref="B1598" r:id="rId1155" location="Van_hoa_doanh_nghiep_la_gi" xr:uid="{00000000-0004-0000-1700-000082040000}"/>
    <hyperlink ref="B1599" r:id="rId1156" location="Van_hoa_doanh_nghiep_la_gi" xr:uid="{00000000-0004-0000-1700-000083040000}"/>
    <hyperlink ref="B1600" r:id="rId1157" location="Xac_dinh_ro_muc_tieu_dich_den_cua_to_chuc_de_xay_dung_van_hoa_doanh_nghiep_phu_hop" xr:uid="{00000000-0004-0000-1700-000084040000}"/>
    <hyperlink ref="B1635" r:id="rId1158" xr:uid="{00000000-0004-0000-1700-000085040000}"/>
    <hyperlink ref="B1636" r:id="rId1159" xr:uid="{00000000-0004-0000-1700-000086040000}"/>
    <hyperlink ref="B1637" r:id="rId1160" xr:uid="{00000000-0004-0000-1700-000087040000}"/>
    <hyperlink ref="B1638" r:id="rId1161" xr:uid="{00000000-0004-0000-1700-000088040000}"/>
    <hyperlink ref="B1639" r:id="rId1162" xr:uid="{00000000-0004-0000-1700-000089040000}"/>
    <hyperlink ref="B1640" r:id="rId1163" xr:uid="{00000000-0004-0000-1700-00008A04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F157"/>
  <sheetViews>
    <sheetView workbookViewId="0"/>
  </sheetViews>
  <sheetFormatPr defaultColWidth="12.5703125" defaultRowHeight="15.75" customHeight="1"/>
  <cols>
    <col min="1" max="1" width="44.5703125" customWidth="1"/>
    <col min="6" max="6" width="110.28515625" customWidth="1"/>
  </cols>
  <sheetData>
    <row r="1" spans="1:6">
      <c r="A1" s="48" t="s">
        <v>303</v>
      </c>
      <c r="B1" s="48" t="s">
        <v>305</v>
      </c>
      <c r="C1" s="48" t="s">
        <v>307</v>
      </c>
      <c r="D1" s="48" t="s">
        <v>1760</v>
      </c>
      <c r="E1" s="48" t="s">
        <v>1763</v>
      </c>
      <c r="F1" s="48" t="s">
        <v>6621</v>
      </c>
    </row>
    <row r="2" spans="1:6">
      <c r="A2" s="49" t="s">
        <v>313</v>
      </c>
      <c r="B2" s="50">
        <v>200</v>
      </c>
      <c r="C2" s="48" t="s">
        <v>316</v>
      </c>
      <c r="D2" s="48" t="s">
        <v>1818</v>
      </c>
      <c r="E2" s="48" t="s">
        <v>1819</v>
      </c>
      <c r="F2" s="49" t="s">
        <v>313</v>
      </c>
    </row>
    <row r="3" spans="1:6">
      <c r="A3" s="49" t="s">
        <v>1826</v>
      </c>
      <c r="B3" s="50">
        <v>200</v>
      </c>
      <c r="C3" s="48" t="s">
        <v>316</v>
      </c>
      <c r="D3" s="48" t="s">
        <v>1827</v>
      </c>
      <c r="E3" s="48"/>
      <c r="F3" s="49" t="s">
        <v>1826</v>
      </c>
    </row>
    <row r="4" spans="1:6">
      <c r="A4" s="49" t="s">
        <v>1831</v>
      </c>
      <c r="B4" s="50">
        <v>200</v>
      </c>
      <c r="C4" s="48" t="s">
        <v>316</v>
      </c>
      <c r="D4" s="48" t="s">
        <v>1832</v>
      </c>
      <c r="E4" s="48"/>
      <c r="F4" s="49" t="s">
        <v>1831</v>
      </c>
    </row>
    <row r="5" spans="1:6">
      <c r="A5" s="52" t="s">
        <v>6622</v>
      </c>
      <c r="B5" s="50">
        <v>200</v>
      </c>
      <c r="C5" s="48" t="s">
        <v>316</v>
      </c>
      <c r="D5" s="48" t="s">
        <v>1836</v>
      </c>
      <c r="E5" s="48"/>
      <c r="F5" s="49" t="s">
        <v>1835</v>
      </c>
    </row>
    <row r="6" spans="1:6">
      <c r="A6" s="49" t="s">
        <v>1839</v>
      </c>
      <c r="B6" s="50">
        <v>200</v>
      </c>
      <c r="C6" s="48" t="s">
        <v>316</v>
      </c>
      <c r="D6" s="48" t="s">
        <v>1840</v>
      </c>
      <c r="E6" s="48"/>
      <c r="F6" s="49" t="s">
        <v>1839</v>
      </c>
    </row>
    <row r="7" spans="1:6">
      <c r="A7" s="49" t="s">
        <v>1844</v>
      </c>
      <c r="B7" s="50">
        <v>200</v>
      </c>
      <c r="C7" s="48" t="s">
        <v>316</v>
      </c>
      <c r="D7" s="48" t="s">
        <v>1845</v>
      </c>
      <c r="E7" s="48" t="s">
        <v>1846</v>
      </c>
      <c r="F7" s="49" t="s">
        <v>1844</v>
      </c>
    </row>
    <row r="8" spans="1:6">
      <c r="A8" s="49" t="s">
        <v>800</v>
      </c>
      <c r="B8" s="50">
        <v>200</v>
      </c>
      <c r="C8" s="48" t="s">
        <v>316</v>
      </c>
      <c r="D8" s="48" t="s">
        <v>1850</v>
      </c>
      <c r="E8" s="48"/>
      <c r="F8" s="49" t="s">
        <v>632</v>
      </c>
    </row>
    <row r="9" spans="1:6">
      <c r="A9" s="49" t="s">
        <v>632</v>
      </c>
      <c r="B9" s="50">
        <v>200</v>
      </c>
      <c r="C9" s="48" t="s">
        <v>316</v>
      </c>
      <c r="D9" s="48" t="s">
        <v>1854</v>
      </c>
      <c r="E9" s="48"/>
    </row>
    <row r="10" spans="1:6">
      <c r="A10" s="49" t="s">
        <v>1610</v>
      </c>
      <c r="B10" s="50">
        <v>200</v>
      </c>
      <c r="C10" s="48" t="s">
        <v>316</v>
      </c>
      <c r="D10" s="48" t="s">
        <v>1857</v>
      </c>
      <c r="E10" s="48" t="s">
        <v>1858</v>
      </c>
      <c r="F10" s="49" t="s">
        <v>1610</v>
      </c>
    </row>
    <row r="11" spans="1:6">
      <c r="A11" s="49" t="s">
        <v>1862</v>
      </c>
      <c r="B11" s="50">
        <v>200</v>
      </c>
      <c r="C11" s="48" t="s">
        <v>316</v>
      </c>
      <c r="D11" s="48" t="s">
        <v>1863</v>
      </c>
      <c r="E11" s="48" t="s">
        <v>1864</v>
      </c>
      <c r="F11" s="49" t="s">
        <v>1862</v>
      </c>
    </row>
    <row r="12" spans="1:6">
      <c r="A12" s="52" t="s">
        <v>1868</v>
      </c>
      <c r="B12" s="50">
        <v>200</v>
      </c>
      <c r="C12" s="48" t="s">
        <v>316</v>
      </c>
      <c r="D12" s="48" t="s">
        <v>1869</v>
      </c>
      <c r="E12" s="48"/>
      <c r="F12" s="49" t="s">
        <v>1868</v>
      </c>
    </row>
    <row r="13" spans="1:6">
      <c r="A13" s="49" t="s">
        <v>882</v>
      </c>
      <c r="B13" s="50">
        <v>200</v>
      </c>
      <c r="C13" s="48" t="s">
        <v>316</v>
      </c>
      <c r="D13" s="48" t="s">
        <v>1872</v>
      </c>
      <c r="E13" s="48"/>
      <c r="F13" s="49" t="s">
        <v>882</v>
      </c>
    </row>
    <row r="14" spans="1:6">
      <c r="A14" s="49" t="s">
        <v>1757</v>
      </c>
      <c r="B14" s="50">
        <v>200</v>
      </c>
      <c r="C14" s="48" t="s">
        <v>316</v>
      </c>
      <c r="D14" s="48" t="s">
        <v>1875</v>
      </c>
      <c r="E14" s="48" t="s">
        <v>1876</v>
      </c>
      <c r="F14" s="49" t="s">
        <v>1757</v>
      </c>
    </row>
    <row r="15" spans="1:6">
      <c r="A15" s="49" t="s">
        <v>355</v>
      </c>
      <c r="B15" s="50">
        <v>200</v>
      </c>
      <c r="C15" s="48" t="s">
        <v>316</v>
      </c>
      <c r="D15" s="48" t="s">
        <v>1880</v>
      </c>
      <c r="E15" s="48"/>
      <c r="F15" s="49" t="s">
        <v>355</v>
      </c>
    </row>
    <row r="16" spans="1:6">
      <c r="A16" s="49" t="s">
        <v>1883</v>
      </c>
      <c r="B16" s="50">
        <v>200</v>
      </c>
      <c r="C16" s="48" t="s">
        <v>316</v>
      </c>
      <c r="D16" s="48" t="s">
        <v>1884</v>
      </c>
      <c r="E16" s="48"/>
      <c r="F16" s="49" t="s">
        <v>1883</v>
      </c>
    </row>
    <row r="17" spans="1:6">
      <c r="A17" s="49" t="s">
        <v>1888</v>
      </c>
      <c r="B17" s="50">
        <v>200</v>
      </c>
      <c r="C17" s="48" t="s">
        <v>316</v>
      </c>
      <c r="D17" s="48" t="s">
        <v>1889</v>
      </c>
      <c r="E17" s="48" t="s">
        <v>1890</v>
      </c>
      <c r="F17" s="49" t="s">
        <v>1888</v>
      </c>
    </row>
    <row r="18" spans="1:6">
      <c r="A18" s="49" t="s">
        <v>1894</v>
      </c>
      <c r="B18" s="50">
        <v>200</v>
      </c>
      <c r="C18" s="48" t="s">
        <v>316</v>
      </c>
      <c r="D18" s="48" t="s">
        <v>1895</v>
      </c>
      <c r="E18" s="48"/>
      <c r="F18" s="49" t="s">
        <v>1894</v>
      </c>
    </row>
    <row r="19" spans="1:6">
      <c r="A19" s="49" t="s">
        <v>1694</v>
      </c>
      <c r="B19" s="50">
        <v>200</v>
      </c>
      <c r="C19" s="48" t="s">
        <v>316</v>
      </c>
      <c r="D19" s="48" t="s">
        <v>1898</v>
      </c>
      <c r="E19" s="48" t="s">
        <v>1899</v>
      </c>
      <c r="F19" s="49" t="s">
        <v>1694</v>
      </c>
    </row>
    <row r="20" spans="1:6">
      <c r="A20" s="49" t="s">
        <v>1903</v>
      </c>
      <c r="B20" s="50">
        <v>200</v>
      </c>
      <c r="C20" s="48" t="s">
        <v>316</v>
      </c>
      <c r="D20" s="48" t="s">
        <v>1904</v>
      </c>
      <c r="E20" s="48" t="s">
        <v>1905</v>
      </c>
      <c r="F20" s="49" t="s">
        <v>1903</v>
      </c>
    </row>
    <row r="21" spans="1:6">
      <c r="A21" s="49" t="s">
        <v>1205</v>
      </c>
      <c r="B21" s="50">
        <v>200</v>
      </c>
      <c r="C21" s="48" t="s">
        <v>316</v>
      </c>
      <c r="D21" s="48" t="s">
        <v>1909</v>
      </c>
      <c r="E21" s="48" t="s">
        <v>1910</v>
      </c>
      <c r="F21" s="49" t="s">
        <v>1205</v>
      </c>
    </row>
    <row r="22" spans="1:6">
      <c r="A22" s="52" t="s">
        <v>1595</v>
      </c>
      <c r="B22" s="50">
        <v>200</v>
      </c>
      <c r="C22" s="48" t="s">
        <v>316</v>
      </c>
      <c r="D22" s="48" t="s">
        <v>1914</v>
      </c>
      <c r="E22" s="48"/>
      <c r="F22" s="49" t="s">
        <v>1595</v>
      </c>
    </row>
    <row r="23" spans="1:6">
      <c r="A23" s="49" t="s">
        <v>1917</v>
      </c>
      <c r="B23" s="50">
        <v>200</v>
      </c>
      <c r="C23" s="48" t="s">
        <v>316</v>
      </c>
      <c r="D23" s="48" t="s">
        <v>1918</v>
      </c>
      <c r="E23" s="48"/>
      <c r="F23" s="49" t="s">
        <v>1917</v>
      </c>
    </row>
    <row r="24" spans="1:6">
      <c r="A24" s="49" t="s">
        <v>1416</v>
      </c>
      <c r="B24" s="50">
        <v>200</v>
      </c>
      <c r="C24" s="48" t="s">
        <v>316</v>
      </c>
      <c r="D24" s="48" t="s">
        <v>1921</v>
      </c>
      <c r="E24" s="48" t="s">
        <v>1922</v>
      </c>
      <c r="F24" s="49" t="s">
        <v>1416</v>
      </c>
    </row>
    <row r="25" spans="1:6">
      <c r="A25" s="49" t="s">
        <v>462</v>
      </c>
      <c r="B25" s="50">
        <v>200</v>
      </c>
      <c r="C25" s="48" t="s">
        <v>316</v>
      </c>
      <c r="D25" s="48" t="s">
        <v>1926</v>
      </c>
      <c r="E25" s="48"/>
      <c r="F25" s="49" t="s">
        <v>462</v>
      </c>
    </row>
    <row r="26" spans="1:6">
      <c r="A26" s="49" t="s">
        <v>339</v>
      </c>
      <c r="B26" s="50">
        <v>200</v>
      </c>
      <c r="C26" s="48" t="s">
        <v>316</v>
      </c>
      <c r="D26" s="48" t="s">
        <v>1929</v>
      </c>
      <c r="E26" s="48"/>
      <c r="F26" s="49" t="s">
        <v>339</v>
      </c>
    </row>
    <row r="27" spans="1:6">
      <c r="A27" s="49" t="s">
        <v>322</v>
      </c>
      <c r="B27" s="50">
        <v>200</v>
      </c>
      <c r="C27" s="48" t="s">
        <v>316</v>
      </c>
      <c r="D27" s="48" t="s">
        <v>1932</v>
      </c>
      <c r="E27" s="48"/>
      <c r="F27" s="49" t="s">
        <v>322</v>
      </c>
    </row>
    <row r="28" spans="1:6">
      <c r="A28" s="49" t="s">
        <v>1935</v>
      </c>
      <c r="B28" s="50">
        <v>200</v>
      </c>
      <c r="C28" s="48" t="s">
        <v>316</v>
      </c>
      <c r="D28" s="48" t="s">
        <v>1936</v>
      </c>
      <c r="E28" s="48"/>
      <c r="F28" s="49" t="s">
        <v>1935</v>
      </c>
    </row>
    <row r="29" spans="1:6">
      <c r="A29" s="49" t="s">
        <v>365</v>
      </c>
      <c r="B29" s="50">
        <v>200</v>
      </c>
      <c r="C29" s="48" t="s">
        <v>316</v>
      </c>
      <c r="D29" s="48" t="s">
        <v>1939</v>
      </c>
      <c r="E29" s="48"/>
      <c r="F29" s="49" t="s">
        <v>365</v>
      </c>
    </row>
    <row r="30" spans="1:6">
      <c r="A30" s="49" t="s">
        <v>802</v>
      </c>
      <c r="B30" s="50">
        <v>200</v>
      </c>
      <c r="C30" s="48" t="s">
        <v>316</v>
      </c>
      <c r="D30" s="48" t="s">
        <v>1942</v>
      </c>
      <c r="E30" s="48"/>
      <c r="F30" s="49" t="s">
        <v>802</v>
      </c>
    </row>
    <row r="31" spans="1:6">
      <c r="A31" s="49" t="s">
        <v>787</v>
      </c>
      <c r="B31" s="50">
        <v>200</v>
      </c>
      <c r="C31" s="48" t="s">
        <v>316</v>
      </c>
      <c r="D31" s="48" t="s">
        <v>1944</v>
      </c>
      <c r="E31" s="48"/>
      <c r="F31" s="49" t="s">
        <v>787</v>
      </c>
    </row>
    <row r="32" spans="1:6">
      <c r="A32" s="49" t="s">
        <v>1067</v>
      </c>
      <c r="B32" s="50">
        <v>200</v>
      </c>
      <c r="C32" s="48" t="s">
        <v>316</v>
      </c>
      <c r="D32" s="48" t="s">
        <v>1946</v>
      </c>
      <c r="E32" s="48"/>
      <c r="F32" s="49" t="s">
        <v>1067</v>
      </c>
    </row>
    <row r="33" spans="1:6">
      <c r="A33" s="49" t="s">
        <v>1093</v>
      </c>
      <c r="B33" s="50">
        <v>200</v>
      </c>
      <c r="C33" s="48" t="s">
        <v>316</v>
      </c>
      <c r="D33" s="48" t="s">
        <v>1948</v>
      </c>
      <c r="E33" s="48"/>
      <c r="F33" s="49" t="s">
        <v>1093</v>
      </c>
    </row>
    <row r="34" spans="1:6">
      <c r="A34" s="49" t="s">
        <v>1569</v>
      </c>
      <c r="B34" s="50">
        <v>200</v>
      </c>
      <c r="C34" s="48" t="s">
        <v>316</v>
      </c>
      <c r="D34" s="48" t="s">
        <v>1950</v>
      </c>
      <c r="E34" s="48"/>
      <c r="F34" s="49" t="s">
        <v>1569</v>
      </c>
    </row>
    <row r="35" spans="1:6">
      <c r="A35" s="49" t="s">
        <v>1417</v>
      </c>
      <c r="B35" s="50">
        <v>200</v>
      </c>
      <c r="C35" s="48" t="s">
        <v>316</v>
      </c>
      <c r="D35" s="48" t="s">
        <v>1952</v>
      </c>
      <c r="E35" s="48"/>
      <c r="F35" s="49" t="s">
        <v>1417</v>
      </c>
    </row>
    <row r="36" spans="1:6">
      <c r="A36" s="49" t="s">
        <v>1954</v>
      </c>
      <c r="B36" s="50">
        <v>200</v>
      </c>
      <c r="C36" s="48" t="s">
        <v>316</v>
      </c>
      <c r="D36" s="48" t="s">
        <v>1955</v>
      </c>
      <c r="E36" s="48"/>
      <c r="F36" s="49" t="s">
        <v>1954</v>
      </c>
    </row>
    <row r="37" spans="1:6">
      <c r="A37" s="49" t="s">
        <v>349</v>
      </c>
      <c r="B37" s="50">
        <v>200</v>
      </c>
      <c r="C37" s="48" t="s">
        <v>316</v>
      </c>
      <c r="D37" s="48" t="s">
        <v>1958</v>
      </c>
      <c r="E37" s="48"/>
      <c r="F37" s="49" t="s">
        <v>349</v>
      </c>
    </row>
    <row r="38" spans="1:6">
      <c r="A38" s="49" t="s">
        <v>407</v>
      </c>
      <c r="B38" s="50">
        <v>200</v>
      </c>
      <c r="C38" s="48" t="s">
        <v>316</v>
      </c>
      <c r="D38" s="48" t="s">
        <v>1961</v>
      </c>
      <c r="E38" s="48"/>
      <c r="F38" s="49" t="s">
        <v>407</v>
      </c>
    </row>
    <row r="39" spans="1:6">
      <c r="A39" s="49" t="s">
        <v>649</v>
      </c>
      <c r="B39" s="50">
        <v>200</v>
      </c>
      <c r="C39" s="48" t="s">
        <v>316</v>
      </c>
      <c r="D39" s="48" t="s">
        <v>1964</v>
      </c>
      <c r="E39" s="48"/>
      <c r="F39" s="49" t="s">
        <v>649</v>
      </c>
    </row>
    <row r="40" spans="1:6">
      <c r="A40" s="49" t="s">
        <v>622</v>
      </c>
      <c r="B40" s="50">
        <v>200</v>
      </c>
      <c r="C40" s="48" t="s">
        <v>316</v>
      </c>
      <c r="D40" s="48" t="s">
        <v>1966</v>
      </c>
      <c r="E40" s="48"/>
      <c r="F40" s="49" t="s">
        <v>622</v>
      </c>
    </row>
    <row r="41" spans="1:6">
      <c r="A41" s="49" t="s">
        <v>1968</v>
      </c>
      <c r="B41" s="50">
        <v>200</v>
      </c>
      <c r="C41" s="48" t="s">
        <v>316</v>
      </c>
      <c r="D41" s="48" t="s">
        <v>1969</v>
      </c>
      <c r="E41" s="48"/>
      <c r="F41" s="49" t="s">
        <v>1968</v>
      </c>
    </row>
    <row r="42" spans="1:6">
      <c r="A42" s="49" t="s">
        <v>382</v>
      </c>
      <c r="B42" s="50">
        <v>200</v>
      </c>
      <c r="C42" s="48" t="s">
        <v>316</v>
      </c>
      <c r="D42" s="48" t="s">
        <v>1972</v>
      </c>
      <c r="E42" s="48"/>
      <c r="F42" s="49" t="s">
        <v>382</v>
      </c>
    </row>
    <row r="43" spans="1:6">
      <c r="A43" s="49" t="s">
        <v>1976</v>
      </c>
      <c r="B43" s="50">
        <v>200</v>
      </c>
      <c r="C43" s="48" t="s">
        <v>316</v>
      </c>
      <c r="D43" s="48" t="s">
        <v>1977</v>
      </c>
      <c r="E43" s="48"/>
      <c r="F43" s="49" t="s">
        <v>1976</v>
      </c>
    </row>
    <row r="44" spans="1:6">
      <c r="A44" s="49" t="s">
        <v>1570</v>
      </c>
      <c r="B44" s="50">
        <v>200</v>
      </c>
      <c r="C44" s="48" t="s">
        <v>316</v>
      </c>
      <c r="D44" s="48" t="s">
        <v>1980</v>
      </c>
      <c r="E44" s="48" t="s">
        <v>1981</v>
      </c>
      <c r="F44" s="49" t="s">
        <v>1570</v>
      </c>
    </row>
    <row r="45" spans="1:6">
      <c r="A45" s="49" t="s">
        <v>1183</v>
      </c>
      <c r="B45" s="50">
        <v>200</v>
      </c>
      <c r="C45" s="48" t="s">
        <v>316</v>
      </c>
      <c r="D45" s="48" t="s">
        <v>1985</v>
      </c>
      <c r="E45" s="48"/>
      <c r="F45" s="49" t="s">
        <v>1183</v>
      </c>
    </row>
    <row r="46" spans="1:6">
      <c r="A46" s="49" t="s">
        <v>596</v>
      </c>
      <c r="B46" s="50">
        <v>200</v>
      </c>
      <c r="C46" s="48" t="s">
        <v>316</v>
      </c>
      <c r="D46" s="48" t="s">
        <v>1988</v>
      </c>
      <c r="E46" s="48" t="s">
        <v>1989</v>
      </c>
      <c r="F46" s="49" t="s">
        <v>596</v>
      </c>
    </row>
    <row r="47" spans="1:6">
      <c r="A47" s="49" t="s">
        <v>1287</v>
      </c>
      <c r="B47" s="50">
        <v>200</v>
      </c>
      <c r="C47" s="48" t="s">
        <v>316</v>
      </c>
      <c r="D47" s="48" t="s">
        <v>1993</v>
      </c>
      <c r="E47" s="48" t="s">
        <v>1994</v>
      </c>
      <c r="F47" s="49" t="s">
        <v>1287</v>
      </c>
    </row>
    <row r="48" spans="1:6">
      <c r="A48" s="49" t="s">
        <v>1114</v>
      </c>
      <c r="B48" s="50">
        <v>200</v>
      </c>
      <c r="C48" s="48" t="s">
        <v>316</v>
      </c>
      <c r="D48" s="48" t="s">
        <v>1996</v>
      </c>
      <c r="E48" s="48"/>
      <c r="F48" s="49" t="s">
        <v>1114</v>
      </c>
    </row>
    <row r="49" spans="1:6">
      <c r="A49" s="49" t="s">
        <v>1082</v>
      </c>
      <c r="B49" s="50">
        <v>200</v>
      </c>
      <c r="C49" s="48" t="s">
        <v>316</v>
      </c>
      <c r="D49" s="48" t="s">
        <v>1999</v>
      </c>
      <c r="E49" s="48" t="s">
        <v>2000</v>
      </c>
      <c r="F49" s="49" t="s">
        <v>1082</v>
      </c>
    </row>
    <row r="50" spans="1:6">
      <c r="A50" s="49" t="s">
        <v>1030</v>
      </c>
      <c r="B50" s="50">
        <v>200</v>
      </c>
      <c r="C50" s="48" t="s">
        <v>347</v>
      </c>
      <c r="D50" s="48" t="s">
        <v>2004</v>
      </c>
      <c r="E50" s="48"/>
      <c r="F50" s="49" t="s">
        <v>2006</v>
      </c>
    </row>
    <row r="51" spans="1:6">
      <c r="A51" s="49" t="s">
        <v>951</v>
      </c>
      <c r="B51" s="50">
        <v>200</v>
      </c>
      <c r="C51" s="48" t="s">
        <v>316</v>
      </c>
      <c r="D51" s="48" t="s">
        <v>2008</v>
      </c>
      <c r="E51" s="48"/>
      <c r="F51" s="49" t="s">
        <v>951</v>
      </c>
    </row>
    <row r="52" spans="1:6">
      <c r="A52" s="49" t="s">
        <v>331</v>
      </c>
      <c r="B52" s="50">
        <v>200</v>
      </c>
      <c r="C52" s="48" t="s">
        <v>316</v>
      </c>
      <c r="D52" s="48" t="s">
        <v>2011</v>
      </c>
      <c r="E52" s="48"/>
      <c r="F52" s="49" t="s">
        <v>331</v>
      </c>
    </row>
    <row r="53" spans="1:6">
      <c r="A53" s="49" t="s">
        <v>1522</v>
      </c>
      <c r="B53" s="50">
        <v>200</v>
      </c>
      <c r="C53" s="48" t="s">
        <v>316</v>
      </c>
      <c r="D53" s="48" t="s">
        <v>2014</v>
      </c>
      <c r="E53" s="48" t="s">
        <v>2015</v>
      </c>
      <c r="F53" s="49" t="s">
        <v>1522</v>
      </c>
    </row>
    <row r="54" spans="1:6">
      <c r="A54" s="49" t="s">
        <v>780</v>
      </c>
      <c r="B54" s="50">
        <v>200</v>
      </c>
      <c r="C54" s="48" t="s">
        <v>316</v>
      </c>
      <c r="D54" s="48" t="s">
        <v>2018</v>
      </c>
      <c r="E54" s="48" t="s">
        <v>2019</v>
      </c>
      <c r="F54" s="49" t="s">
        <v>780</v>
      </c>
    </row>
    <row r="55" spans="1:6">
      <c r="A55" s="49" t="s">
        <v>641</v>
      </c>
      <c r="B55" s="50">
        <v>200</v>
      </c>
      <c r="C55" s="48" t="s">
        <v>316</v>
      </c>
      <c r="D55" s="48" t="s">
        <v>2023</v>
      </c>
      <c r="E55" s="48" t="s">
        <v>2024</v>
      </c>
      <c r="F55" s="49" t="s">
        <v>641</v>
      </c>
    </row>
    <row r="56" spans="1:6">
      <c r="A56" s="49" t="s">
        <v>505</v>
      </c>
      <c r="B56" s="50">
        <v>200</v>
      </c>
      <c r="C56" s="48" t="s">
        <v>316</v>
      </c>
      <c r="D56" s="48" t="s">
        <v>2028</v>
      </c>
      <c r="E56" s="48"/>
      <c r="F56" s="49" t="s">
        <v>505</v>
      </c>
    </row>
    <row r="57" spans="1:6">
      <c r="A57" s="49" t="s">
        <v>2031</v>
      </c>
      <c r="B57" s="50">
        <v>200</v>
      </c>
      <c r="C57" s="48" t="s">
        <v>316</v>
      </c>
      <c r="D57" s="48" t="s">
        <v>2032</v>
      </c>
      <c r="E57" s="48"/>
      <c r="F57" s="49" t="s">
        <v>2031</v>
      </c>
    </row>
    <row r="58" spans="1:6">
      <c r="A58" s="49" t="s">
        <v>396</v>
      </c>
      <c r="B58" s="50">
        <v>200</v>
      </c>
      <c r="C58" s="48" t="s">
        <v>316</v>
      </c>
      <c r="D58" s="48" t="s">
        <v>2036</v>
      </c>
      <c r="E58" s="48"/>
      <c r="F58" s="49" t="s">
        <v>396</v>
      </c>
    </row>
    <row r="59" spans="1:6">
      <c r="A59" s="49" t="s">
        <v>344</v>
      </c>
      <c r="B59" s="50">
        <v>200</v>
      </c>
      <c r="C59" s="48" t="s">
        <v>316</v>
      </c>
      <c r="D59" s="48" t="s">
        <v>2039</v>
      </c>
      <c r="E59" s="48"/>
      <c r="F59" s="49" t="s">
        <v>344</v>
      </c>
    </row>
    <row r="60" spans="1:6">
      <c r="A60" s="49" t="s">
        <v>383</v>
      </c>
      <c r="B60" s="50">
        <v>200</v>
      </c>
      <c r="C60" s="48" t="s">
        <v>316</v>
      </c>
      <c r="D60" s="48" t="s">
        <v>2043</v>
      </c>
      <c r="E60" s="48" t="s">
        <v>2044</v>
      </c>
      <c r="F60" s="49" t="s">
        <v>383</v>
      </c>
    </row>
    <row r="61" spans="1:6">
      <c r="A61" s="49" t="s">
        <v>335</v>
      </c>
      <c r="B61" s="50">
        <v>200</v>
      </c>
      <c r="C61" s="48" t="s">
        <v>316</v>
      </c>
      <c r="D61" s="48" t="s">
        <v>2048</v>
      </c>
      <c r="E61" s="48"/>
      <c r="F61" s="49" t="s">
        <v>335</v>
      </c>
    </row>
    <row r="62" spans="1:6">
      <c r="A62" s="49" t="s">
        <v>422</v>
      </c>
      <c r="B62" s="50">
        <v>200</v>
      </c>
      <c r="C62" s="48" t="s">
        <v>316</v>
      </c>
      <c r="D62" s="48" t="s">
        <v>2051</v>
      </c>
      <c r="E62" s="48"/>
      <c r="F62" s="49" t="s">
        <v>422</v>
      </c>
    </row>
    <row r="63" spans="1:6">
      <c r="A63" s="49" t="s">
        <v>862</v>
      </c>
      <c r="B63" s="50">
        <v>200</v>
      </c>
      <c r="C63" s="48" t="s">
        <v>316</v>
      </c>
      <c r="D63" s="48" t="s">
        <v>2054</v>
      </c>
      <c r="E63" s="48"/>
      <c r="F63" s="49" t="s">
        <v>862</v>
      </c>
    </row>
    <row r="64" spans="1:6">
      <c r="A64" s="49" t="s">
        <v>776</v>
      </c>
      <c r="B64" s="50">
        <v>200</v>
      </c>
      <c r="C64" s="48" t="s">
        <v>316</v>
      </c>
      <c r="D64" s="48" t="s">
        <v>2056</v>
      </c>
      <c r="E64" s="48" t="s">
        <v>2057</v>
      </c>
      <c r="F64" s="49" t="s">
        <v>776</v>
      </c>
    </row>
    <row r="65" spans="1:6">
      <c r="A65" s="49" t="s">
        <v>992</v>
      </c>
      <c r="B65" s="50">
        <v>200</v>
      </c>
      <c r="C65" s="48" t="s">
        <v>316</v>
      </c>
      <c r="D65" s="48" t="s">
        <v>2061</v>
      </c>
      <c r="E65" s="48" t="s">
        <v>2062</v>
      </c>
      <c r="F65" s="49" t="s">
        <v>992</v>
      </c>
    </row>
    <row r="66" spans="1:6">
      <c r="A66" s="49" t="s">
        <v>425</v>
      </c>
      <c r="B66" s="50">
        <v>200</v>
      </c>
      <c r="C66" s="48" t="s">
        <v>316</v>
      </c>
      <c r="D66" s="48" t="s">
        <v>2066</v>
      </c>
      <c r="E66" s="48"/>
      <c r="F66" s="49" t="s">
        <v>425</v>
      </c>
    </row>
    <row r="67" spans="1:6">
      <c r="A67" s="49" t="s">
        <v>633</v>
      </c>
      <c r="B67" s="50">
        <v>200</v>
      </c>
      <c r="C67" s="48" t="s">
        <v>316</v>
      </c>
      <c r="D67" s="48" t="s">
        <v>2069</v>
      </c>
      <c r="E67" s="48" t="s">
        <v>2070</v>
      </c>
      <c r="F67" s="49" t="s">
        <v>633</v>
      </c>
    </row>
    <row r="68" spans="1:6">
      <c r="A68" s="49" t="s">
        <v>1489</v>
      </c>
      <c r="B68" s="50">
        <v>200</v>
      </c>
      <c r="C68" s="48" t="s">
        <v>316</v>
      </c>
      <c r="D68" s="48" t="s">
        <v>2245</v>
      </c>
      <c r="E68" s="48" t="s">
        <v>2246</v>
      </c>
      <c r="F68" s="49" t="s">
        <v>1489</v>
      </c>
    </row>
    <row r="69" spans="1:6">
      <c r="A69" s="49" t="s">
        <v>1232</v>
      </c>
      <c r="B69" s="50">
        <v>200</v>
      </c>
      <c r="C69" s="48" t="s">
        <v>316</v>
      </c>
      <c r="D69" s="48" t="s">
        <v>2249</v>
      </c>
      <c r="E69" s="48" t="s">
        <v>2250</v>
      </c>
      <c r="F69" s="49" t="s">
        <v>1232</v>
      </c>
    </row>
    <row r="70" spans="1:6">
      <c r="A70" s="49" t="s">
        <v>904</v>
      </c>
      <c r="B70" s="50">
        <v>200</v>
      </c>
      <c r="C70" s="48" t="s">
        <v>316</v>
      </c>
      <c r="D70" s="48" t="s">
        <v>2254</v>
      </c>
      <c r="E70" s="48"/>
      <c r="F70" s="49" t="s">
        <v>904</v>
      </c>
    </row>
    <row r="71" spans="1:6">
      <c r="A71" s="49" t="s">
        <v>720</v>
      </c>
      <c r="B71" s="50">
        <v>200</v>
      </c>
      <c r="C71" s="48" t="s">
        <v>316</v>
      </c>
      <c r="D71" s="48" t="s">
        <v>2257</v>
      </c>
      <c r="E71" s="48" t="s">
        <v>2258</v>
      </c>
      <c r="F71" s="49" t="s">
        <v>720</v>
      </c>
    </row>
    <row r="72" spans="1:6">
      <c r="A72" s="49" t="s">
        <v>563</v>
      </c>
      <c r="B72" s="50">
        <v>200</v>
      </c>
      <c r="C72" s="48" t="s">
        <v>316</v>
      </c>
      <c r="D72" s="48" t="s">
        <v>2262</v>
      </c>
      <c r="E72" s="48"/>
      <c r="F72" s="49" t="s">
        <v>563</v>
      </c>
    </row>
    <row r="73" spans="1:6">
      <c r="A73" s="49" t="s">
        <v>440</v>
      </c>
      <c r="B73" s="50">
        <v>200</v>
      </c>
      <c r="C73" s="48" t="s">
        <v>316</v>
      </c>
      <c r="D73" s="48" t="s">
        <v>2265</v>
      </c>
      <c r="E73" s="48"/>
      <c r="F73" s="49" t="s">
        <v>440</v>
      </c>
    </row>
    <row r="74" spans="1:6">
      <c r="A74" s="49" t="s">
        <v>427</v>
      </c>
      <c r="B74" s="50">
        <v>200</v>
      </c>
      <c r="C74" s="48" t="s">
        <v>316</v>
      </c>
      <c r="D74" s="48" t="s">
        <v>2268</v>
      </c>
      <c r="E74" s="48"/>
      <c r="F74" s="49" t="s">
        <v>427</v>
      </c>
    </row>
    <row r="75" spans="1:6">
      <c r="A75" s="49" t="s">
        <v>1651</v>
      </c>
      <c r="B75" s="50">
        <v>200</v>
      </c>
      <c r="C75" s="48" t="s">
        <v>316</v>
      </c>
      <c r="D75" s="48" t="s">
        <v>2272</v>
      </c>
      <c r="E75" s="48" t="s">
        <v>2273</v>
      </c>
      <c r="F75" s="49" t="s">
        <v>1651</v>
      </c>
    </row>
    <row r="76" spans="1:6">
      <c r="A76" s="49" t="s">
        <v>1494</v>
      </c>
      <c r="B76" s="50">
        <v>200</v>
      </c>
      <c r="C76" s="48" t="s">
        <v>316</v>
      </c>
      <c r="D76" s="48" t="s">
        <v>2277</v>
      </c>
      <c r="E76" s="48" t="s">
        <v>2278</v>
      </c>
      <c r="F76" s="49" t="s">
        <v>1494</v>
      </c>
    </row>
    <row r="77" spans="1:6">
      <c r="A77" s="49" t="s">
        <v>705</v>
      </c>
      <c r="B77" s="50">
        <v>200</v>
      </c>
      <c r="C77" s="48" t="s">
        <v>316</v>
      </c>
      <c r="D77" s="48" t="s">
        <v>2281</v>
      </c>
      <c r="E77" s="48" t="s">
        <v>2282</v>
      </c>
      <c r="F77" s="49" t="s">
        <v>705</v>
      </c>
    </row>
    <row r="78" spans="1:6">
      <c r="A78" s="49" t="s">
        <v>660</v>
      </c>
      <c r="B78" s="50">
        <v>200</v>
      </c>
      <c r="C78" s="48" t="s">
        <v>316</v>
      </c>
      <c r="D78" s="48" t="s">
        <v>2285</v>
      </c>
      <c r="E78" s="48" t="s">
        <v>2286</v>
      </c>
      <c r="F78" s="49" t="s">
        <v>660</v>
      </c>
    </row>
    <row r="79" spans="1:6">
      <c r="A79" s="49" t="s">
        <v>580</v>
      </c>
      <c r="B79" s="50">
        <v>200</v>
      </c>
      <c r="C79" s="48" t="s">
        <v>316</v>
      </c>
      <c r="D79" s="48" t="s">
        <v>2291</v>
      </c>
      <c r="E79" s="48" t="s">
        <v>2292</v>
      </c>
      <c r="F79" s="49" t="s">
        <v>580</v>
      </c>
    </row>
    <row r="80" spans="1:6">
      <c r="A80" s="49" t="s">
        <v>408</v>
      </c>
      <c r="B80" s="50">
        <v>200</v>
      </c>
      <c r="C80" s="48" t="s">
        <v>316</v>
      </c>
      <c r="D80" s="48" t="s">
        <v>2296</v>
      </c>
      <c r="E80" s="48"/>
      <c r="F80" s="49" t="s">
        <v>408</v>
      </c>
    </row>
    <row r="81" spans="1:6">
      <c r="A81" s="49" t="s">
        <v>756</v>
      </c>
      <c r="B81" s="50">
        <v>200</v>
      </c>
      <c r="C81" s="48" t="s">
        <v>316</v>
      </c>
      <c r="D81" s="48" t="s">
        <v>2299</v>
      </c>
      <c r="E81" s="48" t="s">
        <v>2300</v>
      </c>
      <c r="F81" s="49" t="s">
        <v>756</v>
      </c>
    </row>
    <row r="82" spans="1:6">
      <c r="A82" s="49" t="s">
        <v>603</v>
      </c>
      <c r="B82" s="50">
        <v>200</v>
      </c>
      <c r="C82" s="48" t="s">
        <v>316</v>
      </c>
      <c r="D82" s="48" t="s">
        <v>2304</v>
      </c>
      <c r="E82" s="48" t="s">
        <v>2305</v>
      </c>
      <c r="F82" s="49" t="s">
        <v>603</v>
      </c>
    </row>
    <row r="83" spans="1:6">
      <c r="A83" s="49" t="s">
        <v>1686</v>
      </c>
      <c r="B83" s="50">
        <v>200</v>
      </c>
      <c r="C83" s="48" t="s">
        <v>316</v>
      </c>
      <c r="D83" s="48" t="s">
        <v>2308</v>
      </c>
      <c r="E83" s="48" t="s">
        <v>2309</v>
      </c>
      <c r="F83" s="49" t="s">
        <v>1686</v>
      </c>
    </row>
    <row r="84" spans="1:6">
      <c r="A84" s="49" t="s">
        <v>2658</v>
      </c>
      <c r="B84" s="50">
        <v>200</v>
      </c>
      <c r="C84" s="48" t="s">
        <v>316</v>
      </c>
      <c r="D84" s="48" t="s">
        <v>2314</v>
      </c>
      <c r="E84" s="48"/>
      <c r="F84" s="49" t="s">
        <v>2658</v>
      </c>
    </row>
    <row r="85" spans="1:6">
      <c r="A85" s="49" t="s">
        <v>420</v>
      </c>
      <c r="B85" s="50">
        <v>200</v>
      </c>
      <c r="C85" s="48" t="s">
        <v>316</v>
      </c>
      <c r="D85" s="48" t="s">
        <v>2317</v>
      </c>
      <c r="E85" s="48" t="s">
        <v>2318</v>
      </c>
      <c r="F85" s="49" t="s">
        <v>420</v>
      </c>
    </row>
    <row r="86" spans="1:6">
      <c r="A86" s="49" t="s">
        <v>916</v>
      </c>
      <c r="B86" s="50">
        <v>200</v>
      </c>
      <c r="C86" s="48" t="s">
        <v>316</v>
      </c>
      <c r="D86" s="48" t="s">
        <v>2322</v>
      </c>
      <c r="E86" s="48"/>
      <c r="F86" s="49" t="s">
        <v>916</v>
      </c>
    </row>
    <row r="87" spans="1:6">
      <c r="A87" s="49" t="s">
        <v>1145</v>
      </c>
      <c r="B87" s="50">
        <v>200</v>
      </c>
      <c r="C87" s="48" t="s">
        <v>316</v>
      </c>
      <c r="D87" s="48" t="s">
        <v>2325</v>
      </c>
      <c r="E87" s="48" t="s">
        <v>2326</v>
      </c>
      <c r="F87" s="49" t="s">
        <v>1145</v>
      </c>
    </row>
    <row r="88" spans="1:6">
      <c r="A88" s="49" t="s">
        <v>1002</v>
      </c>
      <c r="B88" s="50">
        <v>200</v>
      </c>
      <c r="C88" s="48" t="s">
        <v>316</v>
      </c>
      <c r="D88" s="48" t="s">
        <v>2330</v>
      </c>
      <c r="E88" s="48" t="s">
        <v>2331</v>
      </c>
      <c r="F88" s="49" t="s">
        <v>1002</v>
      </c>
    </row>
    <row r="89" spans="1:6">
      <c r="A89" s="49" t="s">
        <v>1440</v>
      </c>
      <c r="B89" s="50">
        <v>200</v>
      </c>
      <c r="C89" s="48" t="s">
        <v>316</v>
      </c>
      <c r="D89" s="48" t="s">
        <v>2336</v>
      </c>
      <c r="E89" s="48" t="s">
        <v>2337</v>
      </c>
      <c r="F89" s="49" t="s">
        <v>1440</v>
      </c>
    </row>
    <row r="90" spans="1:6">
      <c r="A90" s="49" t="s">
        <v>324</v>
      </c>
      <c r="B90" s="50">
        <v>200</v>
      </c>
      <c r="C90" s="48" t="s">
        <v>316</v>
      </c>
      <c r="D90" s="48" t="s">
        <v>2341</v>
      </c>
      <c r="E90" s="48"/>
      <c r="F90" s="49" t="s">
        <v>324</v>
      </c>
    </row>
    <row r="91" spans="1:6">
      <c r="A91" s="49" t="s">
        <v>785</v>
      </c>
      <c r="B91" s="50">
        <v>200</v>
      </c>
      <c r="C91" s="48" t="s">
        <v>316</v>
      </c>
      <c r="D91" s="48" t="s">
        <v>2345</v>
      </c>
      <c r="E91" s="48"/>
      <c r="F91" s="49" t="s">
        <v>785</v>
      </c>
    </row>
    <row r="92" spans="1:6">
      <c r="A92" s="49" t="s">
        <v>1084</v>
      </c>
      <c r="B92" s="50">
        <v>200</v>
      </c>
      <c r="C92" s="48" t="s">
        <v>316</v>
      </c>
      <c r="D92" s="48" t="s">
        <v>2348</v>
      </c>
      <c r="E92" s="48" t="s">
        <v>2349</v>
      </c>
      <c r="F92" s="49" t="s">
        <v>1084</v>
      </c>
    </row>
    <row r="93" spans="1:6">
      <c r="A93" s="49" t="s">
        <v>784</v>
      </c>
      <c r="B93" s="50">
        <v>200</v>
      </c>
      <c r="C93" s="48" t="s">
        <v>316</v>
      </c>
      <c r="D93" s="48" t="s">
        <v>2352</v>
      </c>
      <c r="E93" s="48"/>
      <c r="F93" s="49" t="s">
        <v>784</v>
      </c>
    </row>
    <row r="94" spans="1:6">
      <c r="A94" s="49" t="s">
        <v>2682</v>
      </c>
      <c r="B94" s="50">
        <v>200</v>
      </c>
      <c r="C94" s="48" t="s">
        <v>316</v>
      </c>
      <c r="D94" s="48" t="s">
        <v>2356</v>
      </c>
      <c r="E94" s="48" t="s">
        <v>2357</v>
      </c>
      <c r="F94" s="49" t="s">
        <v>2682</v>
      </c>
    </row>
    <row r="95" spans="1:6">
      <c r="A95" s="49" t="s">
        <v>1602</v>
      </c>
      <c r="B95" s="50">
        <v>200</v>
      </c>
      <c r="C95" s="48" t="s">
        <v>316</v>
      </c>
      <c r="D95" s="48" t="s">
        <v>2361</v>
      </c>
      <c r="E95" s="48" t="s">
        <v>2362</v>
      </c>
      <c r="F95" s="49" t="s">
        <v>1602</v>
      </c>
    </row>
    <row r="96" spans="1:6">
      <c r="A96" s="49" t="s">
        <v>2689</v>
      </c>
      <c r="B96" s="50">
        <v>200</v>
      </c>
      <c r="C96" s="48" t="s">
        <v>316</v>
      </c>
      <c r="D96" s="48" t="s">
        <v>2367</v>
      </c>
      <c r="E96" s="48"/>
      <c r="F96" s="49" t="s">
        <v>2689</v>
      </c>
    </row>
    <row r="97" spans="1:6">
      <c r="A97" s="49" t="s">
        <v>461</v>
      </c>
      <c r="B97" s="50">
        <v>200</v>
      </c>
      <c r="C97" s="48" t="s">
        <v>316</v>
      </c>
      <c r="D97" s="48" t="s">
        <v>2369</v>
      </c>
      <c r="E97" s="48"/>
      <c r="F97" s="49" t="s">
        <v>461</v>
      </c>
    </row>
    <row r="98" spans="1:6">
      <c r="A98" s="49" t="s">
        <v>1215</v>
      </c>
      <c r="B98" s="50">
        <v>200</v>
      </c>
      <c r="C98" s="48" t="s">
        <v>316</v>
      </c>
      <c r="D98" s="48" t="s">
        <v>2372</v>
      </c>
      <c r="E98" s="48"/>
      <c r="F98" s="49" t="s">
        <v>1215</v>
      </c>
    </row>
    <row r="99" spans="1:6">
      <c r="A99" s="49" t="s">
        <v>1053</v>
      </c>
      <c r="B99" s="50">
        <v>200</v>
      </c>
      <c r="C99" s="48" t="s">
        <v>316</v>
      </c>
      <c r="D99" s="48" t="s">
        <v>2375</v>
      </c>
      <c r="E99" s="48"/>
      <c r="F99" s="49" t="s">
        <v>1053</v>
      </c>
    </row>
    <row r="100" spans="1:6">
      <c r="A100" s="49" t="s">
        <v>1581</v>
      </c>
      <c r="B100" s="50">
        <v>200</v>
      </c>
      <c r="C100" s="48" t="s">
        <v>316</v>
      </c>
      <c r="D100" s="48" t="s">
        <v>2378</v>
      </c>
      <c r="E100" s="48" t="s">
        <v>2379</v>
      </c>
      <c r="F100" s="49" t="s">
        <v>1581</v>
      </c>
    </row>
    <row r="101" spans="1:6">
      <c r="A101" s="49" t="s">
        <v>2700</v>
      </c>
      <c r="B101" s="50">
        <v>200</v>
      </c>
      <c r="C101" s="48" t="s">
        <v>316</v>
      </c>
      <c r="D101" s="48" t="s">
        <v>2384</v>
      </c>
      <c r="E101" s="48"/>
      <c r="F101" s="49" t="s">
        <v>2700</v>
      </c>
    </row>
    <row r="102" spans="1:6">
      <c r="A102" s="49" t="s">
        <v>437</v>
      </c>
      <c r="B102" s="50">
        <v>200</v>
      </c>
      <c r="C102" s="48" t="s">
        <v>316</v>
      </c>
      <c r="D102" s="48" t="s">
        <v>2387</v>
      </c>
      <c r="E102" s="48" t="s">
        <v>2388</v>
      </c>
      <c r="F102" s="49" t="s">
        <v>437</v>
      </c>
    </row>
    <row r="103" spans="1:6">
      <c r="A103" s="49" t="s">
        <v>358</v>
      </c>
      <c r="B103" s="50">
        <v>200</v>
      </c>
      <c r="C103" s="48" t="s">
        <v>316</v>
      </c>
      <c r="D103" s="48" t="s">
        <v>2392</v>
      </c>
      <c r="E103" s="48" t="s">
        <v>2393</v>
      </c>
      <c r="F103" s="49" t="s">
        <v>358</v>
      </c>
    </row>
    <row r="104" spans="1:6">
      <c r="A104" s="49" t="s">
        <v>367</v>
      </c>
      <c r="B104" s="50">
        <v>200</v>
      </c>
      <c r="C104" s="48" t="s">
        <v>316</v>
      </c>
      <c r="D104" s="48" t="s">
        <v>2397</v>
      </c>
      <c r="E104" s="48" t="s">
        <v>2398</v>
      </c>
      <c r="F104" s="49" t="s">
        <v>367</v>
      </c>
    </row>
    <row r="105" spans="1:6">
      <c r="A105" s="49" t="s">
        <v>873</v>
      </c>
      <c r="B105" s="50">
        <v>200</v>
      </c>
      <c r="C105" s="48" t="s">
        <v>316</v>
      </c>
      <c r="D105" s="48" t="s">
        <v>2402</v>
      </c>
      <c r="E105" s="48"/>
      <c r="F105" s="49" t="s">
        <v>873</v>
      </c>
    </row>
    <row r="106" spans="1:6">
      <c r="A106" s="49" t="s">
        <v>1191</v>
      </c>
      <c r="B106" s="50">
        <v>200</v>
      </c>
      <c r="C106" s="48" t="s">
        <v>316</v>
      </c>
      <c r="D106" s="48" t="s">
        <v>2405</v>
      </c>
      <c r="E106" s="48" t="s">
        <v>2406</v>
      </c>
      <c r="F106" s="49" t="s">
        <v>1191</v>
      </c>
    </row>
    <row r="107" spans="1:6">
      <c r="A107" s="49" t="s">
        <v>662</v>
      </c>
      <c r="B107" s="50">
        <v>200</v>
      </c>
      <c r="C107" s="48" t="s">
        <v>316</v>
      </c>
      <c r="D107" s="48" t="s">
        <v>2410</v>
      </c>
      <c r="E107" s="48"/>
      <c r="F107" s="49" t="s">
        <v>662</v>
      </c>
    </row>
    <row r="108" spans="1:6">
      <c r="A108" s="49" t="s">
        <v>844</v>
      </c>
      <c r="B108" s="50">
        <v>200</v>
      </c>
      <c r="C108" s="48" t="s">
        <v>316</v>
      </c>
      <c r="D108" s="48" t="s">
        <v>2414</v>
      </c>
      <c r="E108" s="48" t="s">
        <v>2415</v>
      </c>
      <c r="F108" s="49" t="s">
        <v>844</v>
      </c>
    </row>
    <row r="109" spans="1:6">
      <c r="A109" s="49" t="s">
        <v>2720</v>
      </c>
      <c r="B109" s="50">
        <v>200</v>
      </c>
      <c r="C109" s="48" t="s">
        <v>316</v>
      </c>
      <c r="D109" s="48" t="s">
        <v>2419</v>
      </c>
      <c r="E109" s="48" t="s">
        <v>2420</v>
      </c>
      <c r="F109" s="49" t="s">
        <v>2720</v>
      </c>
    </row>
    <row r="110" spans="1:6">
      <c r="A110" s="49" t="s">
        <v>493</v>
      </c>
      <c r="B110" s="50">
        <v>200</v>
      </c>
      <c r="C110" s="48" t="s">
        <v>316</v>
      </c>
      <c r="D110" s="48" t="s">
        <v>2425</v>
      </c>
      <c r="E110" s="48"/>
      <c r="F110" s="49" t="s">
        <v>493</v>
      </c>
    </row>
    <row r="111" spans="1:6">
      <c r="A111" s="49" t="s">
        <v>2725</v>
      </c>
      <c r="B111" s="50">
        <v>200</v>
      </c>
      <c r="C111" s="48" t="s">
        <v>316</v>
      </c>
      <c r="D111" s="48" t="s">
        <v>2429</v>
      </c>
      <c r="E111" s="48"/>
      <c r="F111" s="49" t="s">
        <v>2725</v>
      </c>
    </row>
    <row r="112" spans="1:6">
      <c r="A112" s="49" t="s">
        <v>874</v>
      </c>
      <c r="B112" s="50">
        <v>200</v>
      </c>
      <c r="C112" s="48" t="s">
        <v>316</v>
      </c>
      <c r="D112" s="48" t="s">
        <v>2432</v>
      </c>
      <c r="E112" s="48"/>
      <c r="F112" s="49" t="s">
        <v>874</v>
      </c>
    </row>
    <row r="113" spans="1:6">
      <c r="A113" s="49" t="s">
        <v>937</v>
      </c>
      <c r="B113" s="50">
        <v>200</v>
      </c>
      <c r="C113" s="48" t="s">
        <v>316</v>
      </c>
      <c r="D113" s="48" t="s">
        <v>2435</v>
      </c>
      <c r="E113" s="48" t="s">
        <v>2436</v>
      </c>
      <c r="F113" s="49" t="s">
        <v>937</v>
      </c>
    </row>
    <row r="114" spans="1:6">
      <c r="A114" s="49" t="s">
        <v>1054</v>
      </c>
      <c r="B114" s="50">
        <v>200</v>
      </c>
      <c r="C114" s="48" t="s">
        <v>316</v>
      </c>
      <c r="D114" s="48" t="s">
        <v>2440</v>
      </c>
      <c r="E114" s="48" t="s">
        <v>2441</v>
      </c>
      <c r="F114" s="49" t="s">
        <v>1054</v>
      </c>
    </row>
    <row r="115" spans="1:6">
      <c r="A115" s="49" t="s">
        <v>529</v>
      </c>
      <c r="B115" s="50">
        <v>200</v>
      </c>
      <c r="C115" s="48" t="s">
        <v>316</v>
      </c>
      <c r="D115" s="48" t="s">
        <v>2445</v>
      </c>
      <c r="E115" s="48"/>
      <c r="F115" s="49" t="s">
        <v>529</v>
      </c>
    </row>
    <row r="116" spans="1:6">
      <c r="A116" s="49" t="s">
        <v>1010</v>
      </c>
      <c r="B116" s="50">
        <v>200</v>
      </c>
      <c r="C116" s="48" t="s">
        <v>316</v>
      </c>
      <c r="D116" s="48" t="s">
        <v>2449</v>
      </c>
      <c r="E116" s="48" t="s">
        <v>2450</v>
      </c>
      <c r="F116" s="49" t="s">
        <v>1010</v>
      </c>
    </row>
    <row r="117" spans="1:6">
      <c r="A117" s="49" t="s">
        <v>853</v>
      </c>
      <c r="B117" s="50">
        <v>200</v>
      </c>
      <c r="C117" s="48" t="s">
        <v>316</v>
      </c>
      <c r="D117" s="48" t="s">
        <v>2454</v>
      </c>
      <c r="E117" s="48" t="s">
        <v>2455</v>
      </c>
      <c r="F117" s="49" t="s">
        <v>853</v>
      </c>
    </row>
    <row r="118" spans="1:6">
      <c r="A118" s="49" t="s">
        <v>925</v>
      </c>
      <c r="B118" s="50">
        <v>200</v>
      </c>
      <c r="C118" s="48" t="s">
        <v>316</v>
      </c>
      <c r="D118" s="48" t="s">
        <v>2459</v>
      </c>
      <c r="E118" s="48" t="s">
        <v>2460</v>
      </c>
      <c r="F118" s="49" t="s">
        <v>925</v>
      </c>
    </row>
    <row r="119" spans="1:6">
      <c r="A119" s="49" t="s">
        <v>325</v>
      </c>
      <c r="B119" s="50">
        <v>200</v>
      </c>
      <c r="C119" s="48" t="s">
        <v>316</v>
      </c>
      <c r="D119" s="48" t="s">
        <v>2464</v>
      </c>
      <c r="E119" s="48"/>
      <c r="F119" s="49" t="s">
        <v>325</v>
      </c>
    </row>
    <row r="120" spans="1:6">
      <c r="A120" s="49" t="s">
        <v>451</v>
      </c>
      <c r="B120" s="50">
        <v>200</v>
      </c>
      <c r="C120" s="48" t="s">
        <v>316</v>
      </c>
      <c r="D120" s="48" t="s">
        <v>2467</v>
      </c>
      <c r="E120" s="48"/>
      <c r="F120" s="49" t="s">
        <v>451</v>
      </c>
    </row>
    <row r="121" spans="1:6">
      <c r="A121" s="49" t="s">
        <v>1430</v>
      </c>
      <c r="B121" s="50">
        <v>200</v>
      </c>
      <c r="C121" s="48" t="s">
        <v>316</v>
      </c>
      <c r="D121" s="48" t="s">
        <v>2470</v>
      </c>
      <c r="E121" s="48" t="s">
        <v>2471</v>
      </c>
      <c r="F121" s="49" t="s">
        <v>1430</v>
      </c>
    </row>
    <row r="122" spans="1:6">
      <c r="A122" s="49" t="s">
        <v>1091</v>
      </c>
      <c r="B122" s="50">
        <v>200</v>
      </c>
      <c r="C122" s="48" t="s">
        <v>316</v>
      </c>
      <c r="D122" s="48" t="s">
        <v>2475</v>
      </c>
      <c r="E122" s="48" t="s">
        <v>2476</v>
      </c>
      <c r="F122" s="49" t="s">
        <v>1091</v>
      </c>
    </row>
    <row r="123" spans="1:6">
      <c r="A123" s="49" t="s">
        <v>581</v>
      </c>
      <c r="B123" s="50">
        <v>200</v>
      </c>
      <c r="C123" s="48" t="s">
        <v>316</v>
      </c>
      <c r="D123" s="48" t="s">
        <v>2480</v>
      </c>
      <c r="E123" s="48" t="s">
        <v>2481</v>
      </c>
      <c r="F123" s="49" t="s">
        <v>581</v>
      </c>
    </row>
    <row r="124" spans="1:6">
      <c r="A124" s="49" t="s">
        <v>432</v>
      </c>
      <c r="B124" s="50">
        <v>200</v>
      </c>
      <c r="C124" s="48" t="s">
        <v>316</v>
      </c>
      <c r="D124" s="48" t="s">
        <v>2485</v>
      </c>
      <c r="E124" s="48"/>
      <c r="F124" s="49" t="s">
        <v>432</v>
      </c>
    </row>
    <row r="125" spans="1:6">
      <c r="A125" s="49" t="s">
        <v>1187</v>
      </c>
      <c r="B125" s="50">
        <v>200</v>
      </c>
      <c r="C125" s="48" t="s">
        <v>316</v>
      </c>
      <c r="D125" s="48" t="s">
        <v>2488</v>
      </c>
      <c r="E125" s="48" t="s">
        <v>2489</v>
      </c>
      <c r="F125" s="49" t="s">
        <v>1187</v>
      </c>
    </row>
    <row r="126" spans="1:6">
      <c r="A126" s="49" t="s">
        <v>1452</v>
      </c>
      <c r="B126" s="50">
        <v>200</v>
      </c>
      <c r="C126" s="48" t="s">
        <v>316</v>
      </c>
      <c r="D126" s="48" t="s">
        <v>2494</v>
      </c>
      <c r="E126" s="48" t="s">
        <v>2495</v>
      </c>
      <c r="F126" s="49" t="s">
        <v>1452</v>
      </c>
    </row>
    <row r="127" spans="1:6">
      <c r="A127" s="49" t="s">
        <v>401</v>
      </c>
      <c r="B127" s="50">
        <v>200</v>
      </c>
      <c r="C127" s="48" t="s">
        <v>316</v>
      </c>
      <c r="D127" s="48" t="s">
        <v>2499</v>
      </c>
      <c r="E127" s="48"/>
      <c r="F127" s="49" t="s">
        <v>401</v>
      </c>
    </row>
    <row r="128" spans="1:6">
      <c r="A128" s="49" t="s">
        <v>1274</v>
      </c>
      <c r="B128" s="50">
        <v>200</v>
      </c>
      <c r="C128" s="48" t="s">
        <v>316</v>
      </c>
      <c r="D128" s="48" t="s">
        <v>2502</v>
      </c>
      <c r="E128" s="48"/>
      <c r="F128" s="49" t="s">
        <v>1274</v>
      </c>
    </row>
    <row r="129" spans="1:6">
      <c r="A129" s="49" t="s">
        <v>465</v>
      </c>
      <c r="B129" s="50">
        <v>200</v>
      </c>
      <c r="C129" s="48" t="s">
        <v>316</v>
      </c>
      <c r="D129" s="48" t="s">
        <v>2505</v>
      </c>
      <c r="E129" s="48"/>
      <c r="F129" s="49" t="s">
        <v>465</v>
      </c>
    </row>
    <row r="130" spans="1:6">
      <c r="A130" s="49" t="s">
        <v>482</v>
      </c>
      <c r="B130" s="50">
        <v>200</v>
      </c>
      <c r="C130" s="48" t="s">
        <v>316</v>
      </c>
      <c r="D130" s="48" t="s">
        <v>2508</v>
      </c>
      <c r="E130" s="48"/>
      <c r="F130" s="49" t="s">
        <v>482</v>
      </c>
    </row>
    <row r="131" spans="1:6">
      <c r="A131" s="49" t="s">
        <v>1513</v>
      </c>
      <c r="B131" s="50">
        <v>200</v>
      </c>
      <c r="C131" s="48" t="s">
        <v>316</v>
      </c>
      <c r="D131" s="48" t="s">
        <v>2512</v>
      </c>
      <c r="E131" s="48" t="s">
        <v>2513</v>
      </c>
      <c r="F131" s="49" t="s">
        <v>1513</v>
      </c>
    </row>
    <row r="132" spans="1:6">
      <c r="A132" s="49" t="s">
        <v>1313</v>
      </c>
      <c r="B132" s="50">
        <v>200</v>
      </c>
      <c r="C132" s="48" t="s">
        <v>316</v>
      </c>
      <c r="D132" s="48" t="s">
        <v>2517</v>
      </c>
      <c r="E132" s="48" t="s">
        <v>2518</v>
      </c>
      <c r="F132" s="49" t="s">
        <v>1313</v>
      </c>
    </row>
    <row r="133" spans="1:6">
      <c r="A133" s="49" t="s">
        <v>1095</v>
      </c>
      <c r="B133" s="50">
        <v>200</v>
      </c>
      <c r="C133" s="48" t="s">
        <v>316</v>
      </c>
      <c r="D133" s="48" t="s">
        <v>2522</v>
      </c>
      <c r="E133" s="48"/>
      <c r="F133" s="49" t="s">
        <v>1095</v>
      </c>
    </row>
    <row r="134" spans="1:6">
      <c r="A134" s="49" t="s">
        <v>414</v>
      </c>
      <c r="B134" s="50">
        <v>200</v>
      </c>
      <c r="C134" s="48" t="s">
        <v>316</v>
      </c>
      <c r="D134" s="48" t="s">
        <v>2525</v>
      </c>
      <c r="E134" s="48"/>
      <c r="F134" s="49" t="s">
        <v>414</v>
      </c>
    </row>
    <row r="135" spans="1:6">
      <c r="A135" s="49" t="s">
        <v>1004</v>
      </c>
      <c r="B135" s="50">
        <v>200</v>
      </c>
      <c r="C135" s="48" t="s">
        <v>316</v>
      </c>
      <c r="D135" s="48" t="s">
        <v>2528</v>
      </c>
      <c r="E135" s="48"/>
      <c r="F135" s="49" t="s">
        <v>1004</v>
      </c>
    </row>
    <row r="136" spans="1:6">
      <c r="A136" s="49" t="s">
        <v>607</v>
      </c>
      <c r="B136" s="50">
        <v>200</v>
      </c>
      <c r="C136" s="48" t="s">
        <v>316</v>
      </c>
      <c r="D136" s="48" t="s">
        <v>2532</v>
      </c>
      <c r="E136" s="48"/>
      <c r="F136" s="49" t="s">
        <v>607</v>
      </c>
    </row>
    <row r="137" spans="1:6">
      <c r="A137" s="49" t="s">
        <v>1297</v>
      </c>
      <c r="B137" s="50">
        <v>200</v>
      </c>
      <c r="C137" s="48" t="s">
        <v>316</v>
      </c>
      <c r="D137" s="48" t="s">
        <v>2535</v>
      </c>
      <c r="E137" s="48" t="s">
        <v>2536</v>
      </c>
      <c r="F137" s="49" t="s">
        <v>1297</v>
      </c>
    </row>
    <row r="138" spans="1:6">
      <c r="A138" s="49" t="s">
        <v>402</v>
      </c>
      <c r="B138" s="50">
        <v>200</v>
      </c>
      <c r="C138" s="48" t="s">
        <v>316</v>
      </c>
      <c r="D138" s="48" t="s">
        <v>2540</v>
      </c>
      <c r="E138" s="48"/>
      <c r="F138" s="49" t="s">
        <v>402</v>
      </c>
    </row>
    <row r="139" spans="1:6">
      <c r="A139" s="49" t="s">
        <v>752</v>
      </c>
      <c r="B139" s="50">
        <v>200</v>
      </c>
      <c r="C139" s="48" t="s">
        <v>316</v>
      </c>
      <c r="D139" s="48" t="s">
        <v>2544</v>
      </c>
      <c r="E139" s="48"/>
      <c r="F139" s="49" t="s">
        <v>752</v>
      </c>
    </row>
    <row r="140" spans="1:6">
      <c r="A140" s="49" t="s">
        <v>593</v>
      </c>
      <c r="B140" s="50">
        <v>200</v>
      </c>
      <c r="C140" s="48" t="s">
        <v>316</v>
      </c>
      <c r="D140" s="48" t="s">
        <v>2547</v>
      </c>
      <c r="E140" s="48"/>
      <c r="F140" s="49" t="s">
        <v>593</v>
      </c>
    </row>
    <row r="141" spans="1:6">
      <c r="A141" s="49" t="s">
        <v>1303</v>
      </c>
      <c r="B141" s="50">
        <v>200</v>
      </c>
      <c r="C141" s="48" t="s">
        <v>316</v>
      </c>
      <c r="D141" s="48" t="s">
        <v>2550</v>
      </c>
      <c r="E141" s="48" t="s">
        <v>2551</v>
      </c>
      <c r="F141" s="49" t="s">
        <v>1303</v>
      </c>
    </row>
    <row r="142" spans="1:6">
      <c r="A142" s="49" t="s">
        <v>377</v>
      </c>
      <c r="B142" s="50">
        <v>200</v>
      </c>
      <c r="C142" s="48" t="s">
        <v>316</v>
      </c>
      <c r="D142" s="48" t="s">
        <v>2555</v>
      </c>
      <c r="E142" s="48"/>
      <c r="F142" s="49" t="s">
        <v>377</v>
      </c>
    </row>
    <row r="143" spans="1:6">
      <c r="A143" s="49" t="s">
        <v>405</v>
      </c>
      <c r="B143" s="50">
        <v>200</v>
      </c>
      <c r="C143" s="48" t="s">
        <v>316</v>
      </c>
      <c r="D143" s="48" t="s">
        <v>2558</v>
      </c>
      <c r="E143" s="48"/>
      <c r="F143" s="49" t="s">
        <v>405</v>
      </c>
    </row>
    <row r="144" spans="1:6">
      <c r="A144" s="49" t="s">
        <v>2794</v>
      </c>
      <c r="B144" s="50">
        <v>200</v>
      </c>
      <c r="C144" s="48" t="s">
        <v>316</v>
      </c>
      <c r="D144" s="48" t="s">
        <v>2562</v>
      </c>
      <c r="E144" s="48"/>
      <c r="F144" s="49" t="s">
        <v>2794</v>
      </c>
    </row>
    <row r="145" spans="1:6">
      <c r="A145" s="49" t="s">
        <v>576</v>
      </c>
      <c r="B145" s="50">
        <v>200</v>
      </c>
      <c r="C145" s="48" t="s">
        <v>316</v>
      </c>
      <c r="D145" s="48" t="s">
        <v>2565</v>
      </c>
      <c r="E145" s="48" t="s">
        <v>2566</v>
      </c>
      <c r="F145" s="49" t="s">
        <v>576</v>
      </c>
    </row>
    <row r="146" spans="1:6">
      <c r="A146" s="49" t="s">
        <v>738</v>
      </c>
      <c r="B146" s="50">
        <v>200</v>
      </c>
      <c r="C146" s="48" t="s">
        <v>316</v>
      </c>
      <c r="D146" s="48" t="s">
        <v>2570</v>
      </c>
      <c r="E146" s="48" t="s">
        <v>2571</v>
      </c>
      <c r="F146" s="49" t="s">
        <v>738</v>
      </c>
    </row>
    <row r="147" spans="1:6">
      <c r="A147" s="49" t="s">
        <v>1264</v>
      </c>
      <c r="B147" s="50">
        <v>200</v>
      </c>
      <c r="C147" s="48" t="s">
        <v>316</v>
      </c>
      <c r="D147" s="48" t="s">
        <v>2574</v>
      </c>
      <c r="E147" s="48" t="s">
        <v>2575</v>
      </c>
      <c r="F147" s="49" t="s">
        <v>1264</v>
      </c>
    </row>
    <row r="148" spans="1:6">
      <c r="A148" s="49" t="s">
        <v>387</v>
      </c>
      <c r="B148" s="50">
        <v>200</v>
      </c>
      <c r="C148" s="48" t="s">
        <v>316</v>
      </c>
      <c r="D148" s="48" t="s">
        <v>2578</v>
      </c>
      <c r="E148" s="48" t="s">
        <v>2579</v>
      </c>
      <c r="F148" s="49" t="s">
        <v>387</v>
      </c>
    </row>
    <row r="149" spans="1:6">
      <c r="A149" s="49" t="s">
        <v>2807</v>
      </c>
      <c r="B149" s="50">
        <v>200</v>
      </c>
      <c r="C149" s="48" t="s">
        <v>316</v>
      </c>
      <c r="D149" s="48" t="s">
        <v>2584</v>
      </c>
      <c r="E149" s="48" t="s">
        <v>2585</v>
      </c>
      <c r="F149" s="49" t="s">
        <v>2807</v>
      </c>
    </row>
    <row r="150" spans="1:6">
      <c r="A150" s="49" t="s">
        <v>495</v>
      </c>
      <c r="B150" s="50">
        <v>200</v>
      </c>
      <c r="C150" s="48" t="s">
        <v>316</v>
      </c>
      <c r="D150" s="48" t="s">
        <v>2589</v>
      </c>
      <c r="E150" s="48" t="s">
        <v>2590</v>
      </c>
      <c r="F150" s="49" t="s">
        <v>495</v>
      </c>
    </row>
    <row r="151" spans="1:6">
      <c r="A151" s="49" t="s">
        <v>369</v>
      </c>
      <c r="B151" s="50">
        <v>200</v>
      </c>
      <c r="C151" s="48" t="s">
        <v>316</v>
      </c>
      <c r="D151" s="48" t="s">
        <v>2595</v>
      </c>
      <c r="E151" s="48"/>
      <c r="F151" s="49" t="s">
        <v>369</v>
      </c>
    </row>
    <row r="152" spans="1:6">
      <c r="A152" s="49" t="s">
        <v>724</v>
      </c>
      <c r="B152" s="50">
        <v>200</v>
      </c>
      <c r="C152" s="48" t="s">
        <v>316</v>
      </c>
      <c r="D152" s="48" t="s">
        <v>2600</v>
      </c>
      <c r="E152" s="48"/>
      <c r="F152" s="49" t="s">
        <v>724</v>
      </c>
    </row>
    <row r="153" spans="1:6">
      <c r="A153" s="49" t="s">
        <v>3694</v>
      </c>
      <c r="B153" s="50">
        <v>200</v>
      </c>
      <c r="C153" s="48" t="s">
        <v>316</v>
      </c>
      <c r="D153" s="48" t="s">
        <v>2604</v>
      </c>
      <c r="E153" s="48" t="s">
        <v>2605</v>
      </c>
      <c r="F153" s="49" t="s">
        <v>3694</v>
      </c>
    </row>
    <row r="154" spans="1:6">
      <c r="A154" s="49" t="s">
        <v>684</v>
      </c>
      <c r="B154" s="50">
        <v>200</v>
      </c>
      <c r="C154" s="48" t="s">
        <v>316</v>
      </c>
      <c r="D154" s="48" t="s">
        <v>2609</v>
      </c>
      <c r="E154" s="48"/>
      <c r="F154" s="49" t="s">
        <v>684</v>
      </c>
    </row>
    <row r="155" spans="1:6">
      <c r="A155" s="49" t="s">
        <v>806</v>
      </c>
      <c r="B155" s="50">
        <v>200</v>
      </c>
      <c r="C155" s="48" t="s">
        <v>316</v>
      </c>
      <c r="D155" s="48" t="s">
        <v>2612</v>
      </c>
      <c r="E155" s="48"/>
      <c r="F155" s="49" t="s">
        <v>806</v>
      </c>
    </row>
    <row r="156" spans="1:6">
      <c r="A156" s="49" t="s">
        <v>1317</v>
      </c>
      <c r="B156" s="50">
        <v>200</v>
      </c>
      <c r="C156" s="48" t="s">
        <v>316</v>
      </c>
      <c r="D156" s="48" t="s">
        <v>2615</v>
      </c>
      <c r="E156" s="48" t="s">
        <v>2616</v>
      </c>
      <c r="F156" s="49" t="s">
        <v>1317</v>
      </c>
    </row>
    <row r="157" spans="1:6">
      <c r="A157" s="49" t="s">
        <v>492</v>
      </c>
      <c r="B157" s="50">
        <v>200</v>
      </c>
      <c r="C157" s="48" t="s">
        <v>316</v>
      </c>
      <c r="D157" s="48" t="s">
        <v>2620</v>
      </c>
      <c r="E157" s="48"/>
      <c r="F157" s="49" t="s">
        <v>492</v>
      </c>
    </row>
  </sheetData>
  <hyperlinks>
    <hyperlink ref="A2" r:id="rId1" xr:uid="{00000000-0004-0000-1800-000000000000}"/>
    <hyperlink ref="F2" r:id="rId2" xr:uid="{00000000-0004-0000-1800-000001000000}"/>
    <hyperlink ref="A3" r:id="rId3" xr:uid="{00000000-0004-0000-1800-000002000000}"/>
    <hyperlink ref="F3" r:id="rId4" xr:uid="{00000000-0004-0000-1800-000003000000}"/>
    <hyperlink ref="A4" r:id="rId5" xr:uid="{00000000-0004-0000-1800-000004000000}"/>
    <hyperlink ref="F4" r:id="rId6" xr:uid="{00000000-0004-0000-1800-000005000000}"/>
    <hyperlink ref="A5" r:id="rId7" xr:uid="{00000000-0004-0000-1800-000006000000}"/>
    <hyperlink ref="F5" r:id="rId8" xr:uid="{00000000-0004-0000-1800-000007000000}"/>
    <hyperlink ref="A6" r:id="rId9" xr:uid="{00000000-0004-0000-1800-000008000000}"/>
    <hyperlink ref="F6" r:id="rId10" xr:uid="{00000000-0004-0000-1800-000009000000}"/>
    <hyperlink ref="A7" r:id="rId11" xr:uid="{00000000-0004-0000-1800-00000A000000}"/>
    <hyperlink ref="F7" r:id="rId12" xr:uid="{00000000-0004-0000-1800-00000B000000}"/>
    <hyperlink ref="A8" r:id="rId13" xr:uid="{00000000-0004-0000-1800-00000C000000}"/>
    <hyperlink ref="F8" r:id="rId14" xr:uid="{00000000-0004-0000-1800-00000D000000}"/>
    <hyperlink ref="A9" r:id="rId15" xr:uid="{00000000-0004-0000-1800-00000E000000}"/>
    <hyperlink ref="A10" r:id="rId16" xr:uid="{00000000-0004-0000-1800-00000F000000}"/>
    <hyperlink ref="F10" r:id="rId17" xr:uid="{00000000-0004-0000-1800-000010000000}"/>
    <hyperlink ref="A11" r:id="rId18" xr:uid="{00000000-0004-0000-1800-000011000000}"/>
    <hyperlink ref="F11" r:id="rId19" xr:uid="{00000000-0004-0000-1800-000012000000}"/>
    <hyperlink ref="A12" r:id="rId20" xr:uid="{00000000-0004-0000-1800-000013000000}"/>
    <hyperlink ref="F12" r:id="rId21" xr:uid="{00000000-0004-0000-1800-000014000000}"/>
    <hyperlink ref="A13" r:id="rId22" xr:uid="{00000000-0004-0000-1800-000015000000}"/>
    <hyperlink ref="F13" r:id="rId23" xr:uid="{00000000-0004-0000-1800-000016000000}"/>
    <hyperlink ref="A14" r:id="rId24" xr:uid="{00000000-0004-0000-1800-000017000000}"/>
    <hyperlink ref="F14" r:id="rId25" xr:uid="{00000000-0004-0000-1800-000018000000}"/>
    <hyperlink ref="A15" r:id="rId26" xr:uid="{00000000-0004-0000-1800-000019000000}"/>
    <hyperlink ref="F15" r:id="rId27" xr:uid="{00000000-0004-0000-1800-00001A000000}"/>
    <hyperlink ref="A16" r:id="rId28" xr:uid="{00000000-0004-0000-1800-00001B000000}"/>
    <hyperlink ref="F16" r:id="rId29" xr:uid="{00000000-0004-0000-1800-00001C000000}"/>
    <hyperlink ref="A17" r:id="rId30" xr:uid="{00000000-0004-0000-1800-00001D000000}"/>
    <hyperlink ref="F17" r:id="rId31" xr:uid="{00000000-0004-0000-1800-00001E000000}"/>
    <hyperlink ref="A18" r:id="rId32" xr:uid="{00000000-0004-0000-1800-00001F000000}"/>
    <hyperlink ref="F18" r:id="rId33" xr:uid="{00000000-0004-0000-1800-000020000000}"/>
    <hyperlink ref="A19" r:id="rId34" xr:uid="{00000000-0004-0000-1800-000021000000}"/>
    <hyperlink ref="F19" r:id="rId35" xr:uid="{00000000-0004-0000-1800-000022000000}"/>
    <hyperlink ref="A20" r:id="rId36" xr:uid="{00000000-0004-0000-1800-000023000000}"/>
    <hyperlink ref="F20" r:id="rId37" xr:uid="{00000000-0004-0000-1800-000024000000}"/>
    <hyperlink ref="A21" r:id="rId38" xr:uid="{00000000-0004-0000-1800-000025000000}"/>
    <hyperlink ref="F21" r:id="rId39" xr:uid="{00000000-0004-0000-1800-000026000000}"/>
    <hyperlink ref="A22" r:id="rId40" xr:uid="{00000000-0004-0000-1800-000027000000}"/>
    <hyperlink ref="F22" r:id="rId41" xr:uid="{00000000-0004-0000-1800-000028000000}"/>
    <hyperlink ref="A23" r:id="rId42" xr:uid="{00000000-0004-0000-1800-000029000000}"/>
    <hyperlink ref="F23" r:id="rId43" xr:uid="{00000000-0004-0000-1800-00002A000000}"/>
    <hyperlink ref="A24" r:id="rId44" xr:uid="{00000000-0004-0000-1800-00002B000000}"/>
    <hyperlink ref="F24" r:id="rId45" xr:uid="{00000000-0004-0000-1800-00002C000000}"/>
    <hyperlink ref="A25" r:id="rId46" xr:uid="{00000000-0004-0000-1800-00002D000000}"/>
    <hyperlink ref="F25" r:id="rId47" xr:uid="{00000000-0004-0000-1800-00002E000000}"/>
    <hyperlink ref="A26" r:id="rId48" xr:uid="{00000000-0004-0000-1800-00002F000000}"/>
    <hyperlink ref="F26" r:id="rId49" xr:uid="{00000000-0004-0000-1800-000030000000}"/>
    <hyperlink ref="A27" r:id="rId50" xr:uid="{00000000-0004-0000-1800-000031000000}"/>
    <hyperlink ref="F27" r:id="rId51" xr:uid="{00000000-0004-0000-1800-000032000000}"/>
    <hyperlink ref="A28" r:id="rId52" xr:uid="{00000000-0004-0000-1800-000033000000}"/>
    <hyperlink ref="F28" r:id="rId53" xr:uid="{00000000-0004-0000-1800-000034000000}"/>
    <hyperlink ref="A29" r:id="rId54" xr:uid="{00000000-0004-0000-1800-000035000000}"/>
    <hyperlink ref="F29" r:id="rId55" xr:uid="{00000000-0004-0000-1800-000036000000}"/>
    <hyperlink ref="A30" r:id="rId56" xr:uid="{00000000-0004-0000-1800-000037000000}"/>
    <hyperlink ref="F30" r:id="rId57" xr:uid="{00000000-0004-0000-1800-000038000000}"/>
    <hyperlink ref="A31" r:id="rId58" xr:uid="{00000000-0004-0000-1800-000039000000}"/>
    <hyperlink ref="F31" r:id="rId59" xr:uid="{00000000-0004-0000-1800-00003A000000}"/>
    <hyperlink ref="A32" r:id="rId60" xr:uid="{00000000-0004-0000-1800-00003B000000}"/>
    <hyperlink ref="F32" r:id="rId61" xr:uid="{00000000-0004-0000-1800-00003C000000}"/>
    <hyperlink ref="A33" r:id="rId62" xr:uid="{00000000-0004-0000-1800-00003D000000}"/>
    <hyperlink ref="F33" r:id="rId63" xr:uid="{00000000-0004-0000-1800-00003E000000}"/>
    <hyperlink ref="A34" r:id="rId64" xr:uid="{00000000-0004-0000-1800-00003F000000}"/>
    <hyperlink ref="F34" r:id="rId65" xr:uid="{00000000-0004-0000-1800-000040000000}"/>
    <hyperlink ref="A35" r:id="rId66" xr:uid="{00000000-0004-0000-1800-000041000000}"/>
    <hyperlink ref="F35" r:id="rId67" xr:uid="{00000000-0004-0000-1800-000042000000}"/>
    <hyperlink ref="A36" r:id="rId68" xr:uid="{00000000-0004-0000-1800-000043000000}"/>
    <hyperlink ref="F36" r:id="rId69" xr:uid="{00000000-0004-0000-1800-000044000000}"/>
    <hyperlink ref="A37" r:id="rId70" xr:uid="{00000000-0004-0000-1800-000045000000}"/>
    <hyperlink ref="F37" r:id="rId71" xr:uid="{00000000-0004-0000-1800-000046000000}"/>
    <hyperlink ref="A38" r:id="rId72" xr:uid="{00000000-0004-0000-1800-000047000000}"/>
    <hyperlink ref="F38" r:id="rId73" xr:uid="{00000000-0004-0000-1800-000048000000}"/>
    <hyperlink ref="A39" r:id="rId74" xr:uid="{00000000-0004-0000-1800-000049000000}"/>
    <hyperlink ref="F39" r:id="rId75" xr:uid="{00000000-0004-0000-1800-00004A000000}"/>
    <hyperlink ref="A40" r:id="rId76" xr:uid="{00000000-0004-0000-1800-00004B000000}"/>
    <hyperlink ref="F40" r:id="rId77" xr:uid="{00000000-0004-0000-1800-00004C000000}"/>
    <hyperlink ref="A41" r:id="rId78" xr:uid="{00000000-0004-0000-1800-00004D000000}"/>
    <hyperlink ref="F41" r:id="rId79" xr:uid="{00000000-0004-0000-1800-00004E000000}"/>
    <hyperlink ref="A42" r:id="rId80" xr:uid="{00000000-0004-0000-1800-00004F000000}"/>
    <hyperlink ref="F42" r:id="rId81" xr:uid="{00000000-0004-0000-1800-000050000000}"/>
    <hyperlink ref="A43" r:id="rId82" xr:uid="{00000000-0004-0000-1800-000051000000}"/>
    <hyperlink ref="F43" r:id="rId83" xr:uid="{00000000-0004-0000-1800-000052000000}"/>
    <hyperlink ref="A44" r:id="rId84" xr:uid="{00000000-0004-0000-1800-000053000000}"/>
    <hyperlink ref="F44" r:id="rId85" xr:uid="{00000000-0004-0000-1800-000054000000}"/>
    <hyperlink ref="A45" r:id="rId86" xr:uid="{00000000-0004-0000-1800-000055000000}"/>
    <hyperlink ref="F45" r:id="rId87" xr:uid="{00000000-0004-0000-1800-000056000000}"/>
    <hyperlink ref="A46" r:id="rId88" xr:uid="{00000000-0004-0000-1800-000057000000}"/>
    <hyperlink ref="F46" r:id="rId89" xr:uid="{00000000-0004-0000-1800-000058000000}"/>
    <hyperlink ref="A47" r:id="rId90" xr:uid="{00000000-0004-0000-1800-000059000000}"/>
    <hyperlink ref="F47" r:id="rId91" xr:uid="{00000000-0004-0000-1800-00005A000000}"/>
    <hyperlink ref="A48" r:id="rId92" xr:uid="{00000000-0004-0000-1800-00005B000000}"/>
    <hyperlink ref="F48" r:id="rId93" xr:uid="{00000000-0004-0000-1800-00005C000000}"/>
    <hyperlink ref="A49" r:id="rId94" xr:uid="{00000000-0004-0000-1800-00005D000000}"/>
    <hyperlink ref="F49" r:id="rId95" xr:uid="{00000000-0004-0000-1800-00005E000000}"/>
    <hyperlink ref="A50" r:id="rId96" xr:uid="{00000000-0004-0000-1800-00005F000000}"/>
    <hyperlink ref="F50" r:id="rId97" xr:uid="{00000000-0004-0000-1800-000060000000}"/>
    <hyperlink ref="A51" r:id="rId98" xr:uid="{00000000-0004-0000-1800-000061000000}"/>
    <hyperlink ref="F51" r:id="rId99" xr:uid="{00000000-0004-0000-1800-000062000000}"/>
    <hyperlink ref="A52" r:id="rId100" xr:uid="{00000000-0004-0000-1800-000063000000}"/>
    <hyperlink ref="F52" r:id="rId101" xr:uid="{00000000-0004-0000-1800-000064000000}"/>
    <hyperlink ref="A53" r:id="rId102" xr:uid="{00000000-0004-0000-1800-000065000000}"/>
    <hyperlink ref="F53" r:id="rId103" xr:uid="{00000000-0004-0000-1800-000066000000}"/>
    <hyperlink ref="A54" r:id="rId104" xr:uid="{00000000-0004-0000-1800-000067000000}"/>
    <hyperlink ref="F54" r:id="rId105" xr:uid="{00000000-0004-0000-1800-000068000000}"/>
    <hyperlink ref="A55" r:id="rId106" xr:uid="{00000000-0004-0000-1800-000069000000}"/>
    <hyperlink ref="F55" r:id="rId107" xr:uid="{00000000-0004-0000-1800-00006A000000}"/>
    <hyperlink ref="A56" r:id="rId108" xr:uid="{00000000-0004-0000-1800-00006B000000}"/>
    <hyperlink ref="F56" r:id="rId109" xr:uid="{00000000-0004-0000-1800-00006C000000}"/>
    <hyperlink ref="A57" r:id="rId110" xr:uid="{00000000-0004-0000-1800-00006D000000}"/>
    <hyperlink ref="F57" r:id="rId111" xr:uid="{00000000-0004-0000-1800-00006E000000}"/>
    <hyperlink ref="A58" r:id="rId112" xr:uid="{00000000-0004-0000-1800-00006F000000}"/>
    <hyperlink ref="F58" r:id="rId113" xr:uid="{00000000-0004-0000-1800-000070000000}"/>
    <hyperlink ref="A59" r:id="rId114" xr:uid="{00000000-0004-0000-1800-000071000000}"/>
    <hyperlink ref="F59" r:id="rId115" xr:uid="{00000000-0004-0000-1800-000072000000}"/>
    <hyperlink ref="A60" r:id="rId116" xr:uid="{00000000-0004-0000-1800-000073000000}"/>
    <hyperlink ref="F60" r:id="rId117" xr:uid="{00000000-0004-0000-1800-000074000000}"/>
    <hyperlink ref="A61" r:id="rId118" xr:uid="{00000000-0004-0000-1800-000075000000}"/>
    <hyperlink ref="F61" r:id="rId119" xr:uid="{00000000-0004-0000-1800-000076000000}"/>
    <hyperlink ref="A62" r:id="rId120" xr:uid="{00000000-0004-0000-1800-000077000000}"/>
    <hyperlink ref="F62" r:id="rId121" xr:uid="{00000000-0004-0000-1800-000078000000}"/>
    <hyperlink ref="A63" r:id="rId122" xr:uid="{00000000-0004-0000-1800-000079000000}"/>
    <hyperlink ref="F63" r:id="rId123" xr:uid="{00000000-0004-0000-1800-00007A000000}"/>
    <hyperlink ref="A64" r:id="rId124" xr:uid="{00000000-0004-0000-1800-00007B000000}"/>
    <hyperlink ref="F64" r:id="rId125" xr:uid="{00000000-0004-0000-1800-00007C000000}"/>
    <hyperlink ref="A65" r:id="rId126" xr:uid="{00000000-0004-0000-1800-00007D000000}"/>
    <hyperlink ref="F65" r:id="rId127" xr:uid="{00000000-0004-0000-1800-00007E000000}"/>
    <hyperlink ref="A66" r:id="rId128" xr:uid="{00000000-0004-0000-1800-00007F000000}"/>
    <hyperlink ref="F66" r:id="rId129" xr:uid="{00000000-0004-0000-1800-000080000000}"/>
    <hyperlink ref="A67" r:id="rId130" xr:uid="{00000000-0004-0000-1800-000081000000}"/>
    <hyperlink ref="F67" r:id="rId131" xr:uid="{00000000-0004-0000-1800-000082000000}"/>
    <hyperlink ref="A68" r:id="rId132" xr:uid="{00000000-0004-0000-1800-000083000000}"/>
    <hyperlink ref="F68" r:id="rId133" xr:uid="{00000000-0004-0000-1800-000084000000}"/>
    <hyperlink ref="A69" r:id="rId134" xr:uid="{00000000-0004-0000-1800-000085000000}"/>
    <hyperlink ref="F69" r:id="rId135" xr:uid="{00000000-0004-0000-1800-000086000000}"/>
    <hyperlink ref="A70" r:id="rId136" xr:uid="{00000000-0004-0000-1800-000087000000}"/>
    <hyperlink ref="F70" r:id="rId137" xr:uid="{00000000-0004-0000-1800-000088000000}"/>
    <hyperlink ref="A71" r:id="rId138" xr:uid="{00000000-0004-0000-1800-000089000000}"/>
    <hyperlink ref="F71" r:id="rId139" xr:uid="{00000000-0004-0000-1800-00008A000000}"/>
    <hyperlink ref="A72" r:id="rId140" xr:uid="{00000000-0004-0000-1800-00008B000000}"/>
    <hyperlink ref="F72" r:id="rId141" xr:uid="{00000000-0004-0000-1800-00008C000000}"/>
    <hyperlink ref="A73" r:id="rId142" xr:uid="{00000000-0004-0000-1800-00008D000000}"/>
    <hyperlink ref="F73" r:id="rId143" xr:uid="{00000000-0004-0000-1800-00008E000000}"/>
    <hyperlink ref="A74" r:id="rId144" xr:uid="{00000000-0004-0000-1800-00008F000000}"/>
    <hyperlink ref="F74" r:id="rId145" xr:uid="{00000000-0004-0000-1800-000090000000}"/>
    <hyperlink ref="A75" r:id="rId146" xr:uid="{00000000-0004-0000-1800-000091000000}"/>
    <hyperlink ref="F75" r:id="rId147" xr:uid="{00000000-0004-0000-1800-000092000000}"/>
    <hyperlink ref="A76" r:id="rId148" xr:uid="{00000000-0004-0000-1800-000093000000}"/>
    <hyperlink ref="F76" r:id="rId149" xr:uid="{00000000-0004-0000-1800-000094000000}"/>
    <hyperlink ref="A77" r:id="rId150" xr:uid="{00000000-0004-0000-1800-000095000000}"/>
    <hyperlink ref="F77" r:id="rId151" xr:uid="{00000000-0004-0000-1800-000096000000}"/>
    <hyperlink ref="A78" r:id="rId152" xr:uid="{00000000-0004-0000-1800-000097000000}"/>
    <hyperlink ref="F78" r:id="rId153" xr:uid="{00000000-0004-0000-1800-000098000000}"/>
    <hyperlink ref="A79" r:id="rId154" xr:uid="{00000000-0004-0000-1800-000099000000}"/>
    <hyperlink ref="F79" r:id="rId155" xr:uid="{00000000-0004-0000-1800-00009A000000}"/>
    <hyperlink ref="A80" r:id="rId156" xr:uid="{00000000-0004-0000-1800-00009B000000}"/>
    <hyperlink ref="F80" r:id="rId157" xr:uid="{00000000-0004-0000-1800-00009C000000}"/>
    <hyperlink ref="A81" r:id="rId158" xr:uid="{00000000-0004-0000-1800-00009D000000}"/>
    <hyperlink ref="F81" r:id="rId159" xr:uid="{00000000-0004-0000-1800-00009E000000}"/>
    <hyperlink ref="A82" r:id="rId160" xr:uid="{00000000-0004-0000-1800-00009F000000}"/>
    <hyperlink ref="F82" r:id="rId161" xr:uid="{00000000-0004-0000-1800-0000A0000000}"/>
    <hyperlink ref="A83" r:id="rId162" xr:uid="{00000000-0004-0000-1800-0000A1000000}"/>
    <hyperlink ref="F83" r:id="rId163" xr:uid="{00000000-0004-0000-1800-0000A2000000}"/>
    <hyperlink ref="A84" r:id="rId164" xr:uid="{00000000-0004-0000-1800-0000A3000000}"/>
    <hyperlink ref="F84" r:id="rId165" xr:uid="{00000000-0004-0000-1800-0000A4000000}"/>
    <hyperlink ref="A85" r:id="rId166" xr:uid="{00000000-0004-0000-1800-0000A5000000}"/>
    <hyperlink ref="F85" r:id="rId167" xr:uid="{00000000-0004-0000-1800-0000A6000000}"/>
    <hyperlink ref="A86" r:id="rId168" xr:uid="{00000000-0004-0000-1800-0000A7000000}"/>
    <hyperlink ref="F86" r:id="rId169" xr:uid="{00000000-0004-0000-1800-0000A8000000}"/>
    <hyperlink ref="A87" r:id="rId170" xr:uid="{00000000-0004-0000-1800-0000A9000000}"/>
    <hyperlink ref="F87" r:id="rId171" xr:uid="{00000000-0004-0000-1800-0000AA000000}"/>
    <hyperlink ref="A88" r:id="rId172" xr:uid="{00000000-0004-0000-1800-0000AB000000}"/>
    <hyperlink ref="F88" r:id="rId173" xr:uid="{00000000-0004-0000-1800-0000AC000000}"/>
    <hyperlink ref="A89" r:id="rId174" xr:uid="{00000000-0004-0000-1800-0000AD000000}"/>
    <hyperlink ref="F89" r:id="rId175" xr:uid="{00000000-0004-0000-1800-0000AE000000}"/>
    <hyperlink ref="A90" r:id="rId176" xr:uid="{00000000-0004-0000-1800-0000AF000000}"/>
    <hyperlink ref="F90" r:id="rId177" xr:uid="{00000000-0004-0000-1800-0000B0000000}"/>
    <hyperlink ref="A91" r:id="rId178" xr:uid="{00000000-0004-0000-1800-0000B1000000}"/>
    <hyperlink ref="F91" r:id="rId179" xr:uid="{00000000-0004-0000-1800-0000B2000000}"/>
    <hyperlink ref="A92" r:id="rId180" xr:uid="{00000000-0004-0000-1800-0000B3000000}"/>
    <hyperlink ref="F92" r:id="rId181" xr:uid="{00000000-0004-0000-1800-0000B4000000}"/>
    <hyperlink ref="A93" r:id="rId182" xr:uid="{00000000-0004-0000-1800-0000B5000000}"/>
    <hyperlink ref="F93" r:id="rId183" xr:uid="{00000000-0004-0000-1800-0000B6000000}"/>
    <hyperlink ref="A94" r:id="rId184" xr:uid="{00000000-0004-0000-1800-0000B7000000}"/>
    <hyperlink ref="F94" r:id="rId185" xr:uid="{00000000-0004-0000-1800-0000B8000000}"/>
    <hyperlink ref="A95" r:id="rId186" xr:uid="{00000000-0004-0000-1800-0000B9000000}"/>
    <hyperlink ref="F95" r:id="rId187" xr:uid="{00000000-0004-0000-1800-0000BA000000}"/>
    <hyperlink ref="A96" r:id="rId188" xr:uid="{00000000-0004-0000-1800-0000BB000000}"/>
    <hyperlink ref="F96" r:id="rId189" xr:uid="{00000000-0004-0000-1800-0000BC000000}"/>
    <hyperlink ref="A97" r:id="rId190" xr:uid="{00000000-0004-0000-1800-0000BD000000}"/>
    <hyperlink ref="F97" r:id="rId191" xr:uid="{00000000-0004-0000-1800-0000BE000000}"/>
    <hyperlink ref="A98" r:id="rId192" xr:uid="{00000000-0004-0000-1800-0000BF000000}"/>
    <hyperlink ref="F98" r:id="rId193" xr:uid="{00000000-0004-0000-1800-0000C0000000}"/>
    <hyperlink ref="A99" r:id="rId194" xr:uid="{00000000-0004-0000-1800-0000C1000000}"/>
    <hyperlink ref="F99" r:id="rId195" xr:uid="{00000000-0004-0000-1800-0000C2000000}"/>
    <hyperlink ref="A100" r:id="rId196" xr:uid="{00000000-0004-0000-1800-0000C3000000}"/>
    <hyperlink ref="F100" r:id="rId197" xr:uid="{00000000-0004-0000-1800-0000C4000000}"/>
    <hyperlink ref="A101" r:id="rId198" xr:uid="{00000000-0004-0000-1800-0000C5000000}"/>
    <hyperlink ref="F101" r:id="rId199" xr:uid="{00000000-0004-0000-1800-0000C6000000}"/>
    <hyperlink ref="A102" r:id="rId200" xr:uid="{00000000-0004-0000-1800-0000C7000000}"/>
    <hyperlink ref="F102" r:id="rId201" xr:uid="{00000000-0004-0000-1800-0000C8000000}"/>
    <hyperlink ref="A103" r:id="rId202" xr:uid="{00000000-0004-0000-1800-0000C9000000}"/>
    <hyperlink ref="F103" r:id="rId203" xr:uid="{00000000-0004-0000-1800-0000CA000000}"/>
    <hyperlink ref="A104" r:id="rId204" xr:uid="{00000000-0004-0000-1800-0000CB000000}"/>
    <hyperlink ref="F104" r:id="rId205" xr:uid="{00000000-0004-0000-1800-0000CC000000}"/>
    <hyperlink ref="A105" r:id="rId206" xr:uid="{00000000-0004-0000-1800-0000CD000000}"/>
    <hyperlink ref="F105" r:id="rId207" xr:uid="{00000000-0004-0000-1800-0000CE000000}"/>
    <hyperlink ref="A106" r:id="rId208" xr:uid="{00000000-0004-0000-1800-0000CF000000}"/>
    <hyperlink ref="F106" r:id="rId209" xr:uid="{00000000-0004-0000-1800-0000D0000000}"/>
    <hyperlink ref="A107" r:id="rId210" xr:uid="{00000000-0004-0000-1800-0000D1000000}"/>
    <hyperlink ref="F107" r:id="rId211" xr:uid="{00000000-0004-0000-1800-0000D2000000}"/>
    <hyperlink ref="A108" r:id="rId212" xr:uid="{00000000-0004-0000-1800-0000D3000000}"/>
    <hyperlink ref="F108" r:id="rId213" xr:uid="{00000000-0004-0000-1800-0000D4000000}"/>
    <hyperlink ref="A109" r:id="rId214" xr:uid="{00000000-0004-0000-1800-0000D5000000}"/>
    <hyperlink ref="F109" r:id="rId215" xr:uid="{00000000-0004-0000-1800-0000D6000000}"/>
    <hyperlink ref="A110" r:id="rId216" xr:uid="{00000000-0004-0000-1800-0000D7000000}"/>
    <hyperlink ref="F110" r:id="rId217" xr:uid="{00000000-0004-0000-1800-0000D8000000}"/>
    <hyperlink ref="A111" r:id="rId218" xr:uid="{00000000-0004-0000-1800-0000D9000000}"/>
    <hyperlink ref="F111" r:id="rId219" xr:uid="{00000000-0004-0000-1800-0000DA000000}"/>
    <hyperlink ref="A112" r:id="rId220" xr:uid="{00000000-0004-0000-1800-0000DB000000}"/>
    <hyperlink ref="F112" r:id="rId221" xr:uid="{00000000-0004-0000-1800-0000DC000000}"/>
    <hyperlink ref="A113" r:id="rId222" xr:uid="{00000000-0004-0000-1800-0000DD000000}"/>
    <hyperlink ref="F113" r:id="rId223" xr:uid="{00000000-0004-0000-1800-0000DE000000}"/>
    <hyperlink ref="A114" r:id="rId224" xr:uid="{00000000-0004-0000-1800-0000DF000000}"/>
    <hyperlink ref="F114" r:id="rId225" xr:uid="{00000000-0004-0000-1800-0000E0000000}"/>
    <hyperlink ref="A115" r:id="rId226" xr:uid="{00000000-0004-0000-1800-0000E1000000}"/>
    <hyperlink ref="F115" r:id="rId227" xr:uid="{00000000-0004-0000-1800-0000E2000000}"/>
    <hyperlink ref="A116" r:id="rId228" xr:uid="{00000000-0004-0000-1800-0000E3000000}"/>
    <hyperlink ref="F116" r:id="rId229" xr:uid="{00000000-0004-0000-1800-0000E4000000}"/>
    <hyperlink ref="A117" r:id="rId230" xr:uid="{00000000-0004-0000-1800-0000E5000000}"/>
    <hyperlink ref="F117" r:id="rId231" xr:uid="{00000000-0004-0000-1800-0000E6000000}"/>
    <hyperlink ref="A118" r:id="rId232" xr:uid="{00000000-0004-0000-1800-0000E7000000}"/>
    <hyperlink ref="F118" r:id="rId233" xr:uid="{00000000-0004-0000-1800-0000E8000000}"/>
    <hyperlink ref="A119" r:id="rId234" xr:uid="{00000000-0004-0000-1800-0000E9000000}"/>
    <hyperlink ref="F119" r:id="rId235" xr:uid="{00000000-0004-0000-1800-0000EA000000}"/>
    <hyperlink ref="A120" r:id="rId236" xr:uid="{00000000-0004-0000-1800-0000EB000000}"/>
    <hyperlink ref="F120" r:id="rId237" xr:uid="{00000000-0004-0000-1800-0000EC000000}"/>
    <hyperlink ref="A121" r:id="rId238" xr:uid="{00000000-0004-0000-1800-0000ED000000}"/>
    <hyperlink ref="F121" r:id="rId239" xr:uid="{00000000-0004-0000-1800-0000EE000000}"/>
    <hyperlink ref="A122" r:id="rId240" xr:uid="{00000000-0004-0000-1800-0000EF000000}"/>
    <hyperlink ref="F122" r:id="rId241" xr:uid="{00000000-0004-0000-1800-0000F0000000}"/>
    <hyperlink ref="A123" r:id="rId242" xr:uid="{00000000-0004-0000-1800-0000F1000000}"/>
    <hyperlink ref="F123" r:id="rId243" xr:uid="{00000000-0004-0000-1800-0000F2000000}"/>
    <hyperlink ref="A124" r:id="rId244" xr:uid="{00000000-0004-0000-1800-0000F3000000}"/>
    <hyperlink ref="F124" r:id="rId245" xr:uid="{00000000-0004-0000-1800-0000F4000000}"/>
    <hyperlink ref="A125" r:id="rId246" xr:uid="{00000000-0004-0000-1800-0000F5000000}"/>
    <hyperlink ref="F125" r:id="rId247" xr:uid="{00000000-0004-0000-1800-0000F6000000}"/>
    <hyperlink ref="A126" r:id="rId248" xr:uid="{00000000-0004-0000-1800-0000F7000000}"/>
    <hyperlink ref="F126" r:id="rId249" xr:uid="{00000000-0004-0000-1800-0000F8000000}"/>
    <hyperlink ref="A127" r:id="rId250" xr:uid="{00000000-0004-0000-1800-0000F9000000}"/>
    <hyperlink ref="F127" r:id="rId251" xr:uid="{00000000-0004-0000-1800-0000FA000000}"/>
    <hyperlink ref="A128" r:id="rId252" xr:uid="{00000000-0004-0000-1800-0000FB000000}"/>
    <hyperlink ref="F128" r:id="rId253" xr:uid="{00000000-0004-0000-1800-0000FC000000}"/>
    <hyperlink ref="A129" r:id="rId254" xr:uid="{00000000-0004-0000-1800-0000FD000000}"/>
    <hyperlink ref="F129" r:id="rId255" xr:uid="{00000000-0004-0000-1800-0000FE000000}"/>
    <hyperlink ref="A130" r:id="rId256" xr:uid="{00000000-0004-0000-1800-0000FF000000}"/>
    <hyperlink ref="F130" r:id="rId257" xr:uid="{00000000-0004-0000-1800-000000010000}"/>
    <hyperlink ref="A131" r:id="rId258" xr:uid="{00000000-0004-0000-1800-000001010000}"/>
    <hyperlink ref="F131" r:id="rId259" xr:uid="{00000000-0004-0000-1800-000002010000}"/>
    <hyperlink ref="A132" r:id="rId260" xr:uid="{00000000-0004-0000-1800-000003010000}"/>
    <hyperlink ref="F132" r:id="rId261" xr:uid="{00000000-0004-0000-1800-000004010000}"/>
    <hyperlink ref="A133" r:id="rId262" xr:uid="{00000000-0004-0000-1800-000005010000}"/>
    <hyperlink ref="F133" r:id="rId263" xr:uid="{00000000-0004-0000-1800-000006010000}"/>
    <hyperlink ref="A134" r:id="rId264" xr:uid="{00000000-0004-0000-1800-000007010000}"/>
    <hyperlink ref="F134" r:id="rId265" xr:uid="{00000000-0004-0000-1800-000008010000}"/>
    <hyperlink ref="A135" r:id="rId266" xr:uid="{00000000-0004-0000-1800-000009010000}"/>
    <hyperlink ref="F135" r:id="rId267" xr:uid="{00000000-0004-0000-1800-00000A010000}"/>
    <hyperlink ref="A136" r:id="rId268" xr:uid="{00000000-0004-0000-1800-00000B010000}"/>
    <hyperlink ref="F136" r:id="rId269" xr:uid="{00000000-0004-0000-1800-00000C010000}"/>
    <hyperlink ref="A137" r:id="rId270" xr:uid="{00000000-0004-0000-1800-00000D010000}"/>
    <hyperlink ref="F137" r:id="rId271" xr:uid="{00000000-0004-0000-1800-00000E010000}"/>
    <hyperlink ref="A138" r:id="rId272" xr:uid="{00000000-0004-0000-1800-00000F010000}"/>
    <hyperlink ref="F138" r:id="rId273" xr:uid="{00000000-0004-0000-1800-000010010000}"/>
    <hyperlink ref="A139" r:id="rId274" xr:uid="{00000000-0004-0000-1800-000011010000}"/>
    <hyperlink ref="F139" r:id="rId275" xr:uid="{00000000-0004-0000-1800-000012010000}"/>
    <hyperlink ref="A140" r:id="rId276" xr:uid="{00000000-0004-0000-1800-000013010000}"/>
    <hyperlink ref="F140" r:id="rId277" xr:uid="{00000000-0004-0000-1800-000014010000}"/>
    <hyperlink ref="A141" r:id="rId278" xr:uid="{00000000-0004-0000-1800-000015010000}"/>
    <hyperlink ref="F141" r:id="rId279" xr:uid="{00000000-0004-0000-1800-000016010000}"/>
    <hyperlink ref="A142" r:id="rId280" xr:uid="{00000000-0004-0000-1800-000017010000}"/>
    <hyperlink ref="F142" r:id="rId281" xr:uid="{00000000-0004-0000-1800-000018010000}"/>
    <hyperlink ref="A143" r:id="rId282" xr:uid="{00000000-0004-0000-1800-000019010000}"/>
    <hyperlink ref="F143" r:id="rId283" xr:uid="{00000000-0004-0000-1800-00001A010000}"/>
    <hyperlink ref="A144" r:id="rId284" xr:uid="{00000000-0004-0000-1800-00001B010000}"/>
    <hyperlink ref="F144" r:id="rId285" xr:uid="{00000000-0004-0000-1800-00001C010000}"/>
    <hyperlink ref="A145" r:id="rId286" xr:uid="{00000000-0004-0000-1800-00001D010000}"/>
    <hyperlink ref="F145" r:id="rId287" xr:uid="{00000000-0004-0000-1800-00001E010000}"/>
    <hyperlink ref="A146" r:id="rId288" xr:uid="{00000000-0004-0000-1800-00001F010000}"/>
    <hyperlink ref="F146" r:id="rId289" xr:uid="{00000000-0004-0000-1800-000020010000}"/>
    <hyperlink ref="A147" r:id="rId290" xr:uid="{00000000-0004-0000-1800-000021010000}"/>
    <hyperlink ref="F147" r:id="rId291" xr:uid="{00000000-0004-0000-1800-000022010000}"/>
    <hyperlink ref="A148" r:id="rId292" xr:uid="{00000000-0004-0000-1800-000023010000}"/>
    <hyperlink ref="F148" r:id="rId293" xr:uid="{00000000-0004-0000-1800-000024010000}"/>
    <hyperlink ref="A149" r:id="rId294" xr:uid="{00000000-0004-0000-1800-000025010000}"/>
    <hyperlink ref="F149" r:id="rId295" xr:uid="{00000000-0004-0000-1800-000026010000}"/>
    <hyperlink ref="A150" r:id="rId296" xr:uid="{00000000-0004-0000-1800-000027010000}"/>
    <hyperlink ref="F150" r:id="rId297" xr:uid="{00000000-0004-0000-1800-000028010000}"/>
    <hyperlink ref="A151" r:id="rId298" xr:uid="{00000000-0004-0000-1800-000029010000}"/>
    <hyperlink ref="F151" r:id="rId299" xr:uid="{00000000-0004-0000-1800-00002A010000}"/>
    <hyperlink ref="A152" r:id="rId300" xr:uid="{00000000-0004-0000-1800-00002B010000}"/>
    <hyperlink ref="F152" r:id="rId301" xr:uid="{00000000-0004-0000-1800-00002C010000}"/>
    <hyperlink ref="A153" r:id="rId302" xr:uid="{00000000-0004-0000-1800-00002D010000}"/>
    <hyperlink ref="F153" r:id="rId303" xr:uid="{00000000-0004-0000-1800-00002E010000}"/>
    <hyperlink ref="A154" r:id="rId304" xr:uid="{00000000-0004-0000-1800-00002F010000}"/>
    <hyperlink ref="F154" r:id="rId305" xr:uid="{00000000-0004-0000-1800-000030010000}"/>
    <hyperlink ref="A155" r:id="rId306" xr:uid="{00000000-0004-0000-1800-000031010000}"/>
    <hyperlink ref="F155" r:id="rId307" xr:uid="{00000000-0004-0000-1800-000032010000}"/>
    <hyperlink ref="A156" r:id="rId308" xr:uid="{00000000-0004-0000-1800-000033010000}"/>
    <hyperlink ref="F156" r:id="rId309" xr:uid="{00000000-0004-0000-1800-000034010000}"/>
    <hyperlink ref="A157" r:id="rId310" xr:uid="{00000000-0004-0000-1800-000035010000}"/>
    <hyperlink ref="F157" r:id="rId311" xr:uid="{00000000-0004-0000-1800-00003601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AA1000"/>
  <sheetViews>
    <sheetView workbookViewId="0"/>
  </sheetViews>
  <sheetFormatPr defaultColWidth="12.5703125" defaultRowHeight="15.75" customHeight="1"/>
  <cols>
    <col min="1" max="1" width="6.42578125" customWidth="1"/>
    <col min="2" max="2" width="24.42578125" customWidth="1"/>
    <col min="3" max="3" width="27.5703125" customWidth="1"/>
  </cols>
  <sheetData>
    <row r="1" spans="1:27" ht="26.25" customHeight="1">
      <c r="A1" s="222" t="s">
        <v>9</v>
      </c>
      <c r="B1" s="223" t="s">
        <v>3899</v>
      </c>
      <c r="C1" s="223" t="s">
        <v>6623</v>
      </c>
      <c r="D1" s="223" t="s">
        <v>4683</v>
      </c>
      <c r="E1" s="223" t="s">
        <v>6624</v>
      </c>
      <c r="F1" s="223" t="s">
        <v>6625</v>
      </c>
      <c r="G1" s="223" t="s">
        <v>4603</v>
      </c>
      <c r="H1" s="63"/>
      <c r="I1" s="63"/>
      <c r="J1" s="63"/>
      <c r="K1" s="63"/>
      <c r="L1" s="63"/>
      <c r="M1" s="63"/>
      <c r="N1" s="63"/>
      <c r="O1" s="63"/>
      <c r="P1" s="63"/>
      <c r="Q1" s="63"/>
      <c r="R1" s="63"/>
      <c r="S1" s="63"/>
      <c r="T1" s="63"/>
      <c r="U1" s="63"/>
      <c r="V1" s="63"/>
      <c r="W1" s="63"/>
      <c r="X1" s="63"/>
      <c r="Y1" s="63"/>
      <c r="Z1" s="63"/>
      <c r="AA1" s="63"/>
    </row>
    <row r="2" spans="1:27" ht="15">
      <c r="A2" s="224">
        <v>1</v>
      </c>
      <c r="B2" s="225" t="s">
        <v>462</v>
      </c>
      <c r="C2" s="225" t="s">
        <v>808</v>
      </c>
      <c r="D2" s="158" t="s">
        <v>6626</v>
      </c>
      <c r="E2" s="224" t="s">
        <v>6627</v>
      </c>
      <c r="F2" s="88"/>
      <c r="G2" s="88"/>
    </row>
    <row r="3" spans="1:27" ht="15">
      <c r="A3" s="224">
        <v>2</v>
      </c>
      <c r="B3" s="226" t="s">
        <v>339</v>
      </c>
      <c r="C3" s="226" t="s">
        <v>538</v>
      </c>
      <c r="D3" s="158" t="s">
        <v>6626</v>
      </c>
      <c r="E3" s="224" t="s">
        <v>6627</v>
      </c>
      <c r="F3" s="88"/>
      <c r="G3" s="88"/>
    </row>
    <row r="4" spans="1:27" ht="15">
      <c r="A4" s="224">
        <v>3</v>
      </c>
      <c r="B4" s="226" t="s">
        <v>322</v>
      </c>
      <c r="C4" s="226" t="s">
        <v>521</v>
      </c>
      <c r="D4" s="158" t="s">
        <v>6626</v>
      </c>
      <c r="E4" s="224" t="s">
        <v>6627</v>
      </c>
      <c r="F4" s="88"/>
      <c r="G4" s="88"/>
    </row>
    <row r="5" spans="1:27" ht="15">
      <c r="A5" s="224">
        <v>4</v>
      </c>
      <c r="B5" s="225" t="s">
        <v>1935</v>
      </c>
      <c r="C5" s="226" t="s">
        <v>2152</v>
      </c>
      <c r="D5" s="158" t="s">
        <v>6626</v>
      </c>
      <c r="E5" s="227" t="s">
        <v>6628</v>
      </c>
      <c r="F5" s="228" t="s">
        <v>6629</v>
      </c>
      <c r="G5" s="88"/>
    </row>
    <row r="6" spans="1:27" ht="15">
      <c r="A6" s="224">
        <v>5</v>
      </c>
      <c r="B6" s="225" t="s">
        <v>365</v>
      </c>
      <c r="C6" s="226" t="s">
        <v>774</v>
      </c>
      <c r="D6" s="158" t="s">
        <v>6626</v>
      </c>
      <c r="E6" s="224" t="s">
        <v>6627</v>
      </c>
      <c r="F6" s="88"/>
      <c r="G6" s="88"/>
    </row>
    <row r="7" spans="1:27" ht="15">
      <c r="A7" s="224">
        <v>6</v>
      </c>
      <c r="B7" s="225" t="s">
        <v>802</v>
      </c>
      <c r="C7" s="225" t="s">
        <v>890</v>
      </c>
      <c r="D7" s="158" t="s">
        <v>6626</v>
      </c>
      <c r="E7" s="229" t="s">
        <v>6630</v>
      </c>
      <c r="F7" s="228" t="s">
        <v>6631</v>
      </c>
      <c r="G7" s="88"/>
    </row>
    <row r="8" spans="1:27" ht="15">
      <c r="A8" s="224">
        <v>7</v>
      </c>
      <c r="B8" s="226" t="s">
        <v>787</v>
      </c>
      <c r="C8" s="226" t="s">
        <v>867</v>
      </c>
      <c r="D8" s="158" t="s">
        <v>6626</v>
      </c>
      <c r="E8" s="229" t="s">
        <v>6630</v>
      </c>
      <c r="F8" s="228" t="s">
        <v>6632</v>
      </c>
      <c r="G8" s="88"/>
    </row>
    <row r="9" spans="1:27" ht="15">
      <c r="A9" s="224">
        <v>8</v>
      </c>
      <c r="B9" s="226" t="s">
        <v>1067</v>
      </c>
      <c r="C9" s="226" t="s">
        <v>1149</v>
      </c>
      <c r="D9" s="158" t="s">
        <v>6626</v>
      </c>
      <c r="E9" s="229" t="s">
        <v>6630</v>
      </c>
      <c r="F9" s="228" t="s">
        <v>6633</v>
      </c>
      <c r="G9" s="88"/>
    </row>
    <row r="10" spans="1:27" ht="15">
      <c r="A10" s="224">
        <v>9</v>
      </c>
      <c r="B10" s="226" t="s">
        <v>1093</v>
      </c>
      <c r="C10" s="226" t="s">
        <v>1131</v>
      </c>
      <c r="D10" s="158" t="s">
        <v>6626</v>
      </c>
      <c r="E10" s="229" t="s">
        <v>6630</v>
      </c>
      <c r="F10" s="228" t="s">
        <v>6634</v>
      </c>
      <c r="G10" s="88"/>
    </row>
    <row r="11" spans="1:27" ht="15">
      <c r="A11" s="224">
        <v>10</v>
      </c>
      <c r="B11" s="226" t="s">
        <v>1569</v>
      </c>
      <c r="C11" s="226" t="s">
        <v>1574</v>
      </c>
      <c r="D11" s="158" t="s">
        <v>6626</v>
      </c>
      <c r="E11" s="229" t="s">
        <v>6630</v>
      </c>
      <c r="F11" s="228" t="s">
        <v>6635</v>
      </c>
      <c r="G11" s="88"/>
    </row>
    <row r="12" spans="1:27" ht="15">
      <c r="A12" s="224">
        <v>11</v>
      </c>
      <c r="B12" s="226" t="s">
        <v>1417</v>
      </c>
      <c r="C12" s="226" t="s">
        <v>1542</v>
      </c>
      <c r="D12" s="158" t="s">
        <v>6626</v>
      </c>
      <c r="E12" s="229" t="s">
        <v>6630</v>
      </c>
      <c r="F12" s="228" t="s">
        <v>6636</v>
      </c>
      <c r="G12" s="88"/>
    </row>
    <row r="13" spans="1:27" ht="15">
      <c r="A13" s="224">
        <v>12</v>
      </c>
      <c r="B13" s="226" t="s">
        <v>1954</v>
      </c>
      <c r="C13" s="226" t="s">
        <v>2169</v>
      </c>
      <c r="D13" s="158" t="s">
        <v>6626</v>
      </c>
      <c r="E13" s="224" t="s">
        <v>6627</v>
      </c>
      <c r="F13" s="88"/>
      <c r="G13" s="88"/>
    </row>
    <row r="14" spans="1:27" ht="15">
      <c r="A14" s="224">
        <v>13</v>
      </c>
      <c r="B14" s="226" t="s">
        <v>349</v>
      </c>
      <c r="C14" s="225" t="s">
        <v>520</v>
      </c>
      <c r="D14" s="158" t="s">
        <v>6626</v>
      </c>
      <c r="E14" s="224" t="s">
        <v>6627</v>
      </c>
      <c r="F14" s="88"/>
      <c r="G14" s="88"/>
    </row>
    <row r="15" spans="1:27" ht="15">
      <c r="A15" s="224">
        <v>14</v>
      </c>
      <c r="B15" s="226" t="s">
        <v>407</v>
      </c>
      <c r="C15" s="226" t="s">
        <v>796</v>
      </c>
      <c r="D15" s="158" t="s">
        <v>6626</v>
      </c>
      <c r="E15" s="224" t="s">
        <v>6627</v>
      </c>
      <c r="F15" s="88"/>
      <c r="G15" s="88"/>
    </row>
    <row r="16" spans="1:27" ht="15">
      <c r="A16" s="224">
        <v>15</v>
      </c>
      <c r="B16" s="226" t="s">
        <v>649</v>
      </c>
      <c r="C16" s="226" t="s">
        <v>903</v>
      </c>
      <c r="D16" s="158" t="s">
        <v>6626</v>
      </c>
      <c r="E16" s="229" t="s">
        <v>6630</v>
      </c>
      <c r="F16" s="230" t="s">
        <v>6637</v>
      </c>
      <c r="G16" s="88"/>
    </row>
    <row r="17" spans="1:7" ht="15">
      <c r="A17" s="224">
        <v>16</v>
      </c>
      <c r="B17" s="226" t="s">
        <v>622</v>
      </c>
      <c r="C17" s="226" t="s">
        <v>887</v>
      </c>
      <c r="D17" s="158" t="s">
        <v>6626</v>
      </c>
      <c r="E17" s="229" t="s">
        <v>6630</v>
      </c>
      <c r="F17" s="230" t="s">
        <v>6637</v>
      </c>
      <c r="G17" s="88"/>
    </row>
    <row r="18" spans="1:7" ht="15">
      <c r="A18" s="224">
        <v>17</v>
      </c>
      <c r="B18" s="225" t="s">
        <v>1968</v>
      </c>
      <c r="C18" s="226" t="s">
        <v>2180</v>
      </c>
      <c r="D18" s="158" t="s">
        <v>6626</v>
      </c>
      <c r="E18" s="229" t="s">
        <v>6630</v>
      </c>
      <c r="F18" s="228" t="s">
        <v>6638</v>
      </c>
      <c r="G18" s="88"/>
    </row>
    <row r="19" spans="1:7" ht="12.75">
      <c r="A19" s="224">
        <v>18</v>
      </c>
      <c r="B19" s="134" t="s">
        <v>313</v>
      </c>
      <c r="C19" s="134" t="s">
        <v>385</v>
      </c>
      <c r="D19" s="158" t="s">
        <v>4820</v>
      </c>
      <c r="E19" s="224"/>
      <c r="F19" s="88"/>
      <c r="G19" s="88"/>
    </row>
    <row r="20" spans="1:7" ht="12.75">
      <c r="A20" s="224">
        <v>19</v>
      </c>
      <c r="B20" s="231" t="s">
        <v>6639</v>
      </c>
      <c r="C20" s="88" t="s">
        <v>6640</v>
      </c>
      <c r="D20" s="158" t="s">
        <v>4820</v>
      </c>
      <c r="E20" s="229" t="s">
        <v>6630</v>
      </c>
      <c r="F20" s="88" t="s">
        <v>6641</v>
      </c>
      <c r="G20" s="88"/>
    </row>
    <row r="21" spans="1:7" ht="12.75">
      <c r="A21" s="224">
        <v>20</v>
      </c>
      <c r="B21" s="231" t="s">
        <v>3868</v>
      </c>
      <c r="C21" s="88" t="s">
        <v>6642</v>
      </c>
      <c r="D21" s="158" t="s">
        <v>4820</v>
      </c>
      <c r="E21" s="229" t="s">
        <v>6630</v>
      </c>
      <c r="F21" s="228" t="s">
        <v>6643</v>
      </c>
      <c r="G21" s="88"/>
    </row>
    <row r="22" spans="1:7" ht="12.75">
      <c r="A22" s="224">
        <v>21</v>
      </c>
      <c r="B22" s="231" t="s">
        <v>6644</v>
      </c>
      <c r="C22" s="88" t="s">
        <v>6645</v>
      </c>
      <c r="D22" s="158" t="s">
        <v>4820</v>
      </c>
      <c r="E22" s="224" t="s">
        <v>6627</v>
      </c>
      <c r="F22" s="88"/>
      <c r="G22" s="88"/>
    </row>
    <row r="23" spans="1:7" ht="12.75">
      <c r="A23" s="224">
        <v>22</v>
      </c>
      <c r="B23" s="231" t="s">
        <v>6646</v>
      </c>
      <c r="C23" s="88" t="s">
        <v>6647</v>
      </c>
      <c r="D23" s="158" t="s">
        <v>4820</v>
      </c>
      <c r="E23" s="224" t="s">
        <v>6627</v>
      </c>
      <c r="F23" s="88"/>
      <c r="G23" s="88"/>
    </row>
    <row r="24" spans="1:7" ht="12.75">
      <c r="A24" s="224">
        <v>23</v>
      </c>
      <c r="B24" s="231" t="s">
        <v>4910</v>
      </c>
      <c r="C24" s="88" t="s">
        <v>6648</v>
      </c>
      <c r="D24" s="158" t="s">
        <v>4820</v>
      </c>
      <c r="E24" s="224" t="s">
        <v>6627</v>
      </c>
      <c r="F24" s="88"/>
      <c r="G24" s="88" t="s">
        <v>6649</v>
      </c>
    </row>
    <row r="25" spans="1:7" ht="12.75">
      <c r="A25" s="224">
        <v>24</v>
      </c>
      <c r="B25" s="231" t="s">
        <v>4904</v>
      </c>
      <c r="C25" s="88" t="s">
        <v>6650</v>
      </c>
      <c r="D25" s="158" t="s">
        <v>4820</v>
      </c>
      <c r="E25" s="224" t="s">
        <v>6627</v>
      </c>
      <c r="F25" s="88"/>
      <c r="G25" s="88"/>
    </row>
    <row r="26" spans="1:7" ht="12.75">
      <c r="A26" s="224">
        <v>25</v>
      </c>
      <c r="B26" s="231" t="s">
        <v>3866</v>
      </c>
      <c r="C26" s="88" t="s">
        <v>6651</v>
      </c>
      <c r="D26" s="158" t="s">
        <v>4820</v>
      </c>
      <c r="E26" s="224" t="s">
        <v>6627</v>
      </c>
      <c r="F26" s="88" t="s">
        <v>6652</v>
      </c>
      <c r="G26" s="20"/>
    </row>
    <row r="27" spans="1:7" ht="12.75">
      <c r="A27" s="224">
        <v>26</v>
      </c>
      <c r="B27" s="231" t="s">
        <v>4899</v>
      </c>
      <c r="C27" s="88" t="s">
        <v>6653</v>
      </c>
      <c r="D27" s="158" t="s">
        <v>4820</v>
      </c>
      <c r="E27" s="224" t="s">
        <v>6627</v>
      </c>
      <c r="F27" s="88" t="s">
        <v>6654</v>
      </c>
      <c r="G27" s="228" t="s">
        <v>6655</v>
      </c>
    </row>
    <row r="28" spans="1:7" ht="12.75">
      <c r="A28" s="224">
        <v>27</v>
      </c>
      <c r="B28" s="231" t="s">
        <v>6656</v>
      </c>
      <c r="C28" s="88" t="s">
        <v>6657</v>
      </c>
      <c r="D28" s="158" t="s">
        <v>4820</v>
      </c>
      <c r="E28" s="229" t="s">
        <v>6630</v>
      </c>
      <c r="F28" s="88" t="s">
        <v>6658</v>
      </c>
      <c r="G28" s="88"/>
    </row>
    <row r="29" spans="1:7" ht="12.75">
      <c r="A29" s="224">
        <v>28</v>
      </c>
      <c r="B29" s="231" t="s">
        <v>862</v>
      </c>
      <c r="C29" s="88" t="s">
        <v>6659</v>
      </c>
      <c r="D29" s="158" t="s">
        <v>4820</v>
      </c>
      <c r="E29" s="229" t="s">
        <v>6630</v>
      </c>
      <c r="F29" s="228" t="s">
        <v>6660</v>
      </c>
      <c r="G29" s="88"/>
    </row>
    <row r="30" spans="1:7" ht="12.75">
      <c r="A30" s="224">
        <v>29</v>
      </c>
      <c r="B30" s="231" t="s">
        <v>2689</v>
      </c>
      <c r="C30" s="88" t="s">
        <v>6661</v>
      </c>
      <c r="D30" s="158" t="s">
        <v>4820</v>
      </c>
      <c r="E30" s="224" t="s">
        <v>6627</v>
      </c>
      <c r="F30" s="88" t="s">
        <v>6658</v>
      </c>
      <c r="G30" s="88"/>
    </row>
    <row r="31" spans="1:7" ht="12.75">
      <c r="A31" s="224">
        <v>30</v>
      </c>
      <c r="B31" s="231" t="s">
        <v>6662</v>
      </c>
      <c r="C31" s="88" t="s">
        <v>6663</v>
      </c>
      <c r="D31" s="158" t="s">
        <v>4820</v>
      </c>
      <c r="E31" s="224" t="s">
        <v>6627</v>
      </c>
      <c r="F31" s="88" t="s">
        <v>6664</v>
      </c>
      <c r="G31" s="88" t="s">
        <v>6665</v>
      </c>
    </row>
    <row r="32" spans="1:7" ht="12.75">
      <c r="A32" s="224">
        <v>31</v>
      </c>
      <c r="B32" s="231" t="s">
        <v>4502</v>
      </c>
      <c r="C32" s="88" t="s">
        <v>6666</v>
      </c>
      <c r="D32" s="158" t="s">
        <v>4820</v>
      </c>
      <c r="E32" s="229" t="s">
        <v>6630</v>
      </c>
      <c r="F32" s="88" t="s">
        <v>6641</v>
      </c>
      <c r="G32" s="88"/>
    </row>
    <row r="33" spans="1:7" ht="12.75">
      <c r="A33" s="224">
        <v>32</v>
      </c>
      <c r="B33" s="231" t="s">
        <v>440</v>
      </c>
      <c r="C33" s="88" t="s">
        <v>6667</v>
      </c>
      <c r="D33" s="158" t="s">
        <v>4820</v>
      </c>
      <c r="E33" s="224" t="s">
        <v>6627</v>
      </c>
      <c r="F33" s="88"/>
      <c r="G33" s="88"/>
    </row>
    <row r="34" spans="1:7" ht="12.75">
      <c r="A34" s="224">
        <v>33</v>
      </c>
      <c r="B34" s="231" t="s">
        <v>482</v>
      </c>
      <c r="C34" s="88" t="s">
        <v>6668</v>
      </c>
      <c r="D34" s="158" t="s">
        <v>4820</v>
      </c>
      <c r="E34" s="224" t="s">
        <v>6627</v>
      </c>
      <c r="F34" s="88"/>
      <c r="G34" s="88"/>
    </row>
    <row r="35" spans="1:7" ht="12.75">
      <c r="A35" s="224">
        <v>34</v>
      </c>
      <c r="B35" s="231" t="s">
        <v>563</v>
      </c>
      <c r="C35" s="88" t="s">
        <v>6669</v>
      </c>
      <c r="D35" s="158" t="s">
        <v>4820</v>
      </c>
      <c r="E35" s="224" t="s">
        <v>6627</v>
      </c>
      <c r="F35" s="88" t="s">
        <v>6641</v>
      </c>
      <c r="G35" s="228" t="s">
        <v>6670</v>
      </c>
    </row>
    <row r="36" spans="1:7" ht="12.75">
      <c r="A36" s="224">
        <v>35</v>
      </c>
      <c r="B36" s="231" t="s">
        <v>465</v>
      </c>
      <c r="C36" s="88" t="s">
        <v>6671</v>
      </c>
      <c r="D36" s="158" t="s">
        <v>4820</v>
      </c>
      <c r="E36" s="224" t="s">
        <v>6627</v>
      </c>
      <c r="F36" s="88"/>
      <c r="G36" s="88"/>
    </row>
    <row r="37" spans="1:7" ht="12.75">
      <c r="A37" s="224">
        <v>36</v>
      </c>
      <c r="B37" s="231" t="s">
        <v>401</v>
      </c>
      <c r="C37" s="88" t="s">
        <v>6672</v>
      </c>
      <c r="D37" s="158" t="s">
        <v>4820</v>
      </c>
      <c r="E37" s="224" t="s">
        <v>6627</v>
      </c>
      <c r="F37" s="88"/>
      <c r="G37" s="88"/>
    </row>
    <row r="38" spans="1:7" ht="12.75">
      <c r="A38" s="224">
        <v>37</v>
      </c>
      <c r="B38" s="231" t="s">
        <v>607</v>
      </c>
      <c r="C38" s="88" t="s">
        <v>6673</v>
      </c>
      <c r="D38" s="158" t="s">
        <v>4820</v>
      </c>
      <c r="E38" s="224" t="s">
        <v>6627</v>
      </c>
      <c r="F38" s="88"/>
      <c r="G38" s="88"/>
    </row>
    <row r="39" spans="1:7" ht="12.75">
      <c r="A39" s="224">
        <v>38</v>
      </c>
      <c r="B39" s="231" t="s">
        <v>414</v>
      </c>
      <c r="C39" s="88" t="s">
        <v>6674</v>
      </c>
      <c r="D39" s="158" t="s">
        <v>4820</v>
      </c>
      <c r="E39" s="224" t="s">
        <v>6627</v>
      </c>
      <c r="F39" s="88" t="s">
        <v>6675</v>
      </c>
      <c r="G39" s="88"/>
    </row>
    <row r="40" spans="1:7" ht="12.75">
      <c r="A40" s="224">
        <v>39</v>
      </c>
      <c r="B40" s="231" t="s">
        <v>724</v>
      </c>
      <c r="C40" s="88" t="s">
        <v>6676</v>
      </c>
      <c r="D40" s="158" t="s">
        <v>4820</v>
      </c>
      <c r="E40" s="224" t="s">
        <v>6627</v>
      </c>
      <c r="F40" s="88"/>
      <c r="G40" s="88"/>
    </row>
    <row r="41" spans="1:7" ht="12.75">
      <c r="A41" s="224">
        <v>40</v>
      </c>
      <c r="B41" s="231" t="s">
        <v>492</v>
      </c>
      <c r="C41" s="88" t="s">
        <v>6677</v>
      </c>
      <c r="D41" s="158" t="s">
        <v>4820</v>
      </c>
      <c r="E41" s="224" t="s">
        <v>6627</v>
      </c>
      <c r="F41" s="88"/>
      <c r="G41" s="88"/>
    </row>
    <row r="42" spans="1:7" ht="12.75">
      <c r="A42" s="224">
        <v>41</v>
      </c>
      <c r="B42" s="231" t="s">
        <v>785</v>
      </c>
      <c r="C42" s="88" t="s">
        <v>6678</v>
      </c>
      <c r="D42" s="158" t="s">
        <v>4820</v>
      </c>
      <c r="E42" s="224" t="s">
        <v>6627</v>
      </c>
      <c r="F42" s="88"/>
      <c r="G42" s="88"/>
    </row>
    <row r="43" spans="1:7" ht="12.75">
      <c r="A43" s="224">
        <v>42</v>
      </c>
      <c r="B43" s="231" t="s">
        <v>752</v>
      </c>
      <c r="C43" s="88" t="s">
        <v>6679</v>
      </c>
      <c r="D43" s="158" t="s">
        <v>4820</v>
      </c>
      <c r="E43" s="224" t="s">
        <v>6627</v>
      </c>
      <c r="F43" s="88"/>
      <c r="G43" s="88"/>
    </row>
    <row r="44" spans="1:7" ht="12.75">
      <c r="A44" s="224">
        <v>43</v>
      </c>
      <c r="B44" s="232" t="s">
        <v>6680</v>
      </c>
      <c r="C44" s="88" t="s">
        <v>6681</v>
      </c>
      <c r="D44" s="158" t="s">
        <v>4820</v>
      </c>
      <c r="E44" s="224" t="s">
        <v>6627</v>
      </c>
      <c r="F44" s="88"/>
      <c r="G44" s="88"/>
    </row>
    <row r="45" spans="1:7" ht="12.75">
      <c r="A45" s="224">
        <v>44</v>
      </c>
      <c r="B45" s="231" t="s">
        <v>377</v>
      </c>
      <c r="C45" s="88" t="s">
        <v>6682</v>
      </c>
      <c r="D45" s="158" t="s">
        <v>4820</v>
      </c>
      <c r="E45" s="224" t="s">
        <v>6627</v>
      </c>
      <c r="F45" s="88"/>
      <c r="G45" s="88"/>
    </row>
    <row r="46" spans="1:7" ht="12.75">
      <c r="A46" s="224">
        <v>45</v>
      </c>
      <c r="B46" s="231" t="s">
        <v>422</v>
      </c>
      <c r="C46" s="88" t="s">
        <v>6683</v>
      </c>
      <c r="D46" s="158" t="s">
        <v>4820</v>
      </c>
      <c r="E46" s="224" t="s">
        <v>6627</v>
      </c>
      <c r="F46" s="88"/>
      <c r="G46" s="88"/>
    </row>
    <row r="47" spans="1:7" ht="12.75">
      <c r="A47" s="224">
        <v>46</v>
      </c>
      <c r="B47" s="231" t="s">
        <v>325</v>
      </c>
      <c r="C47" s="88" t="s">
        <v>6684</v>
      </c>
      <c r="D47" s="158" t="s">
        <v>4820</v>
      </c>
      <c r="E47" s="224" t="s">
        <v>6627</v>
      </c>
      <c r="F47" s="88"/>
      <c r="G47" s="88"/>
    </row>
    <row r="48" spans="1:7" ht="12.75">
      <c r="A48" s="224">
        <v>47</v>
      </c>
      <c r="B48" s="231" t="s">
        <v>405</v>
      </c>
      <c r="C48" s="88" t="s">
        <v>6685</v>
      </c>
      <c r="D48" s="158" t="s">
        <v>4820</v>
      </c>
      <c r="E48" s="224" t="s">
        <v>6630</v>
      </c>
      <c r="F48" s="228" t="s">
        <v>6686</v>
      </c>
      <c r="G48" s="88"/>
    </row>
    <row r="49" spans="1:7" ht="12.75">
      <c r="A49" s="224">
        <v>48</v>
      </c>
      <c r="B49" s="231" t="s">
        <v>432</v>
      </c>
      <c r="C49" s="88" t="s">
        <v>6687</v>
      </c>
      <c r="D49" s="158" t="s">
        <v>4820</v>
      </c>
      <c r="E49" s="224" t="s">
        <v>6627</v>
      </c>
      <c r="F49" s="88"/>
      <c r="G49" s="88" t="s">
        <v>6688</v>
      </c>
    </row>
    <row r="50" spans="1:7" ht="12.75">
      <c r="A50" s="224">
        <v>49</v>
      </c>
      <c r="B50" s="231" t="s">
        <v>451</v>
      </c>
      <c r="C50" s="88" t="s">
        <v>6689</v>
      </c>
      <c r="D50" s="158" t="s">
        <v>4820</v>
      </c>
      <c r="E50" s="224" t="s">
        <v>6627</v>
      </c>
      <c r="F50" s="88"/>
      <c r="G50" s="88" t="s">
        <v>6688</v>
      </c>
    </row>
    <row r="51" spans="1:7" ht="12.75">
      <c r="A51" s="224">
        <v>50</v>
      </c>
      <c r="B51" s="231" t="s">
        <v>382</v>
      </c>
      <c r="C51" s="88" t="s">
        <v>6690</v>
      </c>
      <c r="D51" s="158" t="s">
        <v>4820</v>
      </c>
      <c r="E51" s="224" t="s">
        <v>6627</v>
      </c>
      <c r="F51" s="88"/>
      <c r="G51" s="88" t="s">
        <v>6688</v>
      </c>
    </row>
    <row r="52" spans="1:7" ht="12.75">
      <c r="A52" s="224">
        <v>51</v>
      </c>
      <c r="B52" s="231" t="s">
        <v>335</v>
      </c>
      <c r="C52" s="88" t="s">
        <v>6691</v>
      </c>
      <c r="D52" s="158" t="s">
        <v>4820</v>
      </c>
      <c r="E52" s="224" t="s">
        <v>6627</v>
      </c>
      <c r="F52" s="88"/>
      <c r="G52" s="88" t="s">
        <v>6688</v>
      </c>
    </row>
    <row r="53" spans="1:7" ht="12.75">
      <c r="A53" s="224">
        <v>52</v>
      </c>
      <c r="B53" s="231" t="s">
        <v>493</v>
      </c>
      <c r="C53" s="88" t="s">
        <v>6692</v>
      </c>
      <c r="D53" s="158" t="s">
        <v>4820</v>
      </c>
      <c r="E53" s="224" t="s">
        <v>6627</v>
      </c>
      <c r="F53" s="88"/>
      <c r="G53" s="88" t="s">
        <v>6688</v>
      </c>
    </row>
    <row r="54" spans="1:7" ht="12.75">
      <c r="A54" s="224">
        <v>53</v>
      </c>
      <c r="B54" s="231" t="s">
        <v>396</v>
      </c>
      <c r="C54" s="88" t="s">
        <v>6693</v>
      </c>
      <c r="D54" s="158" t="s">
        <v>4820</v>
      </c>
      <c r="E54" s="224" t="s">
        <v>6627</v>
      </c>
      <c r="F54" s="88"/>
      <c r="G54" s="88"/>
    </row>
    <row r="55" spans="1:7" ht="12.75">
      <c r="A55" s="224">
        <v>54</v>
      </c>
      <c r="B55" s="231" t="s">
        <v>408</v>
      </c>
      <c r="C55" s="88" t="s">
        <v>6694</v>
      </c>
      <c r="D55" s="158" t="s">
        <v>4820</v>
      </c>
      <c r="E55" s="224" t="s">
        <v>6627</v>
      </c>
      <c r="F55" s="88"/>
      <c r="G55" s="88"/>
    </row>
    <row r="56" spans="1:7" ht="12.75">
      <c r="A56" s="224">
        <v>55</v>
      </c>
      <c r="B56" s="231" t="s">
        <v>344</v>
      </c>
      <c r="C56" s="88" t="s">
        <v>6695</v>
      </c>
      <c r="D56" s="158" t="s">
        <v>4820</v>
      </c>
      <c r="E56" s="224" t="s">
        <v>6627</v>
      </c>
      <c r="F56" s="88"/>
      <c r="G56" s="88"/>
    </row>
    <row r="57" spans="1:7" ht="12.75">
      <c r="A57" s="224">
        <v>56</v>
      </c>
      <c r="B57" s="231" t="s">
        <v>427</v>
      </c>
      <c r="C57" s="88" t="s">
        <v>6696</v>
      </c>
      <c r="D57" s="158" t="s">
        <v>4820</v>
      </c>
      <c r="E57" s="224" t="s">
        <v>6627</v>
      </c>
      <c r="F57" s="88"/>
      <c r="G57" s="88"/>
    </row>
    <row r="58" spans="1:7" ht="12.75">
      <c r="A58" s="224">
        <v>57</v>
      </c>
      <c r="B58" s="231" t="s">
        <v>324</v>
      </c>
      <c r="C58" s="88" t="s">
        <v>6697</v>
      </c>
      <c r="D58" s="158" t="s">
        <v>4820</v>
      </c>
      <c r="E58" s="224" t="s">
        <v>6627</v>
      </c>
      <c r="F58" s="88"/>
      <c r="G58" s="88"/>
    </row>
    <row r="59" spans="1:7" ht="12.75">
      <c r="A59" s="224">
        <v>58</v>
      </c>
      <c r="B59" s="231" t="s">
        <v>369</v>
      </c>
      <c r="C59" s="88" t="s">
        <v>6698</v>
      </c>
      <c r="D59" s="158" t="s">
        <v>4820</v>
      </c>
      <c r="E59" s="224" t="s">
        <v>6627</v>
      </c>
      <c r="F59" s="88"/>
      <c r="G59" s="88"/>
    </row>
    <row r="60" spans="1:7" ht="12.75">
      <c r="A60" s="224">
        <v>59</v>
      </c>
      <c r="B60" s="231" t="s">
        <v>425</v>
      </c>
      <c r="C60" s="88" t="s">
        <v>6699</v>
      </c>
      <c r="D60" s="158" t="s">
        <v>4820</v>
      </c>
      <c r="E60" s="224" t="s">
        <v>6627</v>
      </c>
      <c r="F60" s="88"/>
      <c r="G60" s="88"/>
    </row>
    <row r="61" spans="1:7" ht="12.75">
      <c r="A61" s="224">
        <v>60</v>
      </c>
      <c r="B61" s="231" t="s">
        <v>461</v>
      </c>
      <c r="C61" s="88" t="s">
        <v>6700</v>
      </c>
      <c r="D61" s="158" t="s">
        <v>4820</v>
      </c>
      <c r="E61" s="224" t="s">
        <v>6627</v>
      </c>
      <c r="F61" s="88"/>
      <c r="G61" s="88"/>
    </row>
    <row r="62" spans="1:7" ht="12.75">
      <c r="A62" s="224">
        <v>61</v>
      </c>
      <c r="B62" s="231" t="s">
        <v>402</v>
      </c>
      <c r="C62" s="88" t="s">
        <v>6701</v>
      </c>
      <c r="D62" s="158" t="s">
        <v>4820</v>
      </c>
      <c r="E62" s="224" t="s">
        <v>6627</v>
      </c>
      <c r="F62" s="88"/>
      <c r="G62" s="88"/>
    </row>
    <row r="63" spans="1:7" ht="12.75">
      <c r="A63" s="224">
        <v>62</v>
      </c>
      <c r="B63" s="231" t="s">
        <v>6702</v>
      </c>
      <c r="C63" s="88" t="s">
        <v>6703</v>
      </c>
      <c r="D63" s="158" t="s">
        <v>4820</v>
      </c>
      <c r="E63" s="224" t="s">
        <v>6627</v>
      </c>
      <c r="F63" s="88" t="s">
        <v>6704</v>
      </c>
      <c r="G63" s="88"/>
    </row>
    <row r="64" spans="1:7" ht="12.75">
      <c r="C64" s="233"/>
      <c r="D64" s="234"/>
      <c r="E64" s="63"/>
      <c r="F64" s="20"/>
      <c r="G64" s="20"/>
    </row>
    <row r="65" spans="4:7" ht="12.75">
      <c r="D65" s="44"/>
      <c r="E65" s="63"/>
      <c r="F65" s="20"/>
      <c r="G65" s="20"/>
    </row>
    <row r="66" spans="4:7" ht="12.75">
      <c r="D66" s="44"/>
      <c r="E66" s="63"/>
      <c r="F66" s="20"/>
      <c r="G66" s="20"/>
    </row>
    <row r="67" spans="4:7" ht="12.75">
      <c r="D67" s="44"/>
      <c r="E67" s="63"/>
      <c r="F67" s="20"/>
      <c r="G67" s="20"/>
    </row>
    <row r="68" spans="4:7" ht="12.75">
      <c r="D68" s="44"/>
      <c r="E68" s="63"/>
      <c r="F68" s="20"/>
      <c r="G68" s="20"/>
    </row>
    <row r="69" spans="4:7" ht="12.75">
      <c r="D69" s="44"/>
      <c r="E69" s="63"/>
      <c r="F69" s="20"/>
      <c r="G69" s="20"/>
    </row>
    <row r="70" spans="4:7" ht="12.75">
      <c r="D70" s="44"/>
      <c r="E70" s="63"/>
      <c r="F70" s="20"/>
      <c r="G70" s="20"/>
    </row>
    <row r="71" spans="4:7" ht="12.75">
      <c r="D71" s="44"/>
      <c r="E71" s="63"/>
      <c r="F71" s="20"/>
      <c r="G71" s="20"/>
    </row>
    <row r="72" spans="4:7" ht="12.75">
      <c r="D72" s="44"/>
      <c r="E72" s="63"/>
      <c r="F72" s="20"/>
      <c r="G72" s="20"/>
    </row>
    <row r="73" spans="4:7" ht="12.75">
      <c r="D73" s="44"/>
      <c r="E73" s="63"/>
      <c r="F73" s="20"/>
      <c r="G73" s="20"/>
    </row>
    <row r="74" spans="4:7" ht="12.75">
      <c r="D74" s="44"/>
      <c r="E74" s="63"/>
      <c r="F74" s="20"/>
      <c r="G74" s="20"/>
    </row>
    <row r="75" spans="4:7" ht="12.75">
      <c r="D75" s="44"/>
      <c r="E75" s="63"/>
      <c r="F75" s="20"/>
      <c r="G75" s="20"/>
    </row>
    <row r="76" spans="4:7" ht="12.75">
      <c r="D76" s="44"/>
      <c r="E76" s="63"/>
      <c r="F76" s="20"/>
      <c r="G76" s="20"/>
    </row>
    <row r="77" spans="4:7" ht="12.75">
      <c r="D77" s="44"/>
      <c r="E77" s="63"/>
      <c r="F77" s="20"/>
      <c r="G77" s="20"/>
    </row>
    <row r="78" spans="4:7" ht="12.75">
      <c r="D78" s="44"/>
      <c r="E78" s="63"/>
      <c r="F78" s="20"/>
      <c r="G78" s="20"/>
    </row>
    <row r="79" spans="4:7" ht="12.75">
      <c r="D79" s="44"/>
      <c r="E79" s="63"/>
      <c r="F79" s="20"/>
      <c r="G79" s="20"/>
    </row>
    <row r="80" spans="4:7" ht="12.75">
      <c r="D80" s="44"/>
      <c r="E80" s="63"/>
      <c r="F80" s="20"/>
      <c r="G80" s="20"/>
    </row>
    <row r="81" spans="4:7" ht="12.75">
      <c r="D81" s="44"/>
      <c r="E81" s="63"/>
      <c r="F81" s="20"/>
      <c r="G81" s="20"/>
    </row>
    <row r="82" spans="4:7" ht="12.75">
      <c r="D82" s="44"/>
      <c r="E82" s="63"/>
      <c r="F82" s="20"/>
      <c r="G82" s="20"/>
    </row>
    <row r="83" spans="4:7" ht="12.75">
      <c r="D83" s="44"/>
      <c r="E83" s="63"/>
      <c r="F83" s="20"/>
      <c r="G83" s="20"/>
    </row>
    <row r="84" spans="4:7" ht="12.75">
      <c r="D84" s="44"/>
      <c r="E84" s="63"/>
      <c r="F84" s="20"/>
      <c r="G84" s="20"/>
    </row>
    <row r="85" spans="4:7" ht="12.75">
      <c r="D85" s="44"/>
      <c r="E85" s="63"/>
      <c r="F85" s="20"/>
      <c r="G85" s="20"/>
    </row>
    <row r="86" spans="4:7" ht="12.75">
      <c r="D86" s="44"/>
      <c r="E86" s="63"/>
      <c r="F86" s="20"/>
      <c r="G86" s="20"/>
    </row>
    <row r="87" spans="4:7" ht="12.75">
      <c r="D87" s="44"/>
      <c r="E87" s="63"/>
      <c r="F87" s="20"/>
      <c r="G87" s="20"/>
    </row>
    <row r="88" spans="4:7" ht="12.75">
      <c r="D88" s="44"/>
      <c r="E88" s="63"/>
      <c r="F88" s="20"/>
      <c r="G88" s="20"/>
    </row>
    <row r="89" spans="4:7" ht="12.75">
      <c r="D89" s="44"/>
      <c r="E89" s="63"/>
      <c r="F89" s="20"/>
      <c r="G89" s="20"/>
    </row>
    <row r="90" spans="4:7" ht="12.75">
      <c r="D90" s="44"/>
      <c r="E90" s="63"/>
      <c r="F90" s="20"/>
      <c r="G90" s="20"/>
    </row>
    <row r="91" spans="4:7" ht="12.75">
      <c r="D91" s="44"/>
      <c r="E91" s="63"/>
      <c r="F91" s="20"/>
      <c r="G91" s="20"/>
    </row>
    <row r="92" spans="4:7" ht="12.75">
      <c r="D92" s="44"/>
      <c r="E92" s="63"/>
      <c r="F92" s="20"/>
      <c r="G92" s="20"/>
    </row>
    <row r="93" spans="4:7" ht="12.75">
      <c r="D93" s="44"/>
      <c r="E93" s="63"/>
      <c r="F93" s="20"/>
      <c r="G93" s="20"/>
    </row>
    <row r="94" spans="4:7" ht="12.75">
      <c r="D94" s="44"/>
      <c r="E94" s="63"/>
      <c r="F94" s="20"/>
      <c r="G94" s="20"/>
    </row>
    <row r="95" spans="4:7" ht="12.75">
      <c r="D95" s="44"/>
      <c r="E95" s="63"/>
      <c r="F95" s="20"/>
      <c r="G95" s="20"/>
    </row>
    <row r="96" spans="4:7" ht="12.75">
      <c r="D96" s="44"/>
      <c r="E96" s="63"/>
      <c r="F96" s="20"/>
      <c r="G96" s="20"/>
    </row>
    <row r="97" spans="4:7" ht="12.75">
      <c r="D97" s="44"/>
      <c r="E97" s="63"/>
      <c r="F97" s="20"/>
      <c r="G97" s="20"/>
    </row>
    <row r="98" spans="4:7" ht="12.75">
      <c r="D98" s="44"/>
      <c r="E98" s="63"/>
      <c r="F98" s="20"/>
      <c r="G98" s="20"/>
    </row>
    <row r="99" spans="4:7" ht="12.75">
      <c r="D99" s="44"/>
      <c r="E99" s="63"/>
      <c r="F99" s="20"/>
      <c r="G99" s="20"/>
    </row>
    <row r="100" spans="4:7" ht="12.75">
      <c r="D100" s="44"/>
      <c r="E100" s="63"/>
      <c r="F100" s="20"/>
      <c r="G100" s="20"/>
    </row>
    <row r="101" spans="4:7" ht="12.75">
      <c r="D101" s="44"/>
      <c r="E101" s="63"/>
      <c r="F101" s="20"/>
      <c r="G101" s="20"/>
    </row>
    <row r="102" spans="4:7" ht="12.75">
      <c r="D102" s="44"/>
      <c r="E102" s="63"/>
      <c r="F102" s="20"/>
      <c r="G102" s="20"/>
    </row>
    <row r="103" spans="4:7" ht="12.75">
      <c r="D103" s="44"/>
      <c r="E103" s="63"/>
      <c r="F103" s="20"/>
      <c r="G103" s="20"/>
    </row>
    <row r="104" spans="4:7" ht="12.75">
      <c r="D104" s="44"/>
      <c r="E104" s="63"/>
      <c r="F104" s="20"/>
      <c r="G104" s="20"/>
    </row>
    <row r="105" spans="4:7" ht="12.75">
      <c r="D105" s="44"/>
      <c r="E105" s="63"/>
      <c r="F105" s="20"/>
      <c r="G105" s="20"/>
    </row>
    <row r="106" spans="4:7" ht="12.75">
      <c r="D106" s="44"/>
      <c r="E106" s="63"/>
      <c r="F106" s="20"/>
      <c r="G106" s="20"/>
    </row>
    <row r="107" spans="4:7" ht="12.75">
      <c r="D107" s="44"/>
      <c r="E107" s="63"/>
      <c r="F107" s="20"/>
      <c r="G107" s="20"/>
    </row>
    <row r="108" spans="4:7" ht="12.75">
      <c r="D108" s="44"/>
      <c r="E108" s="63"/>
      <c r="F108" s="20"/>
      <c r="G108" s="20"/>
    </row>
    <row r="109" spans="4:7" ht="12.75">
      <c r="D109" s="44"/>
      <c r="E109" s="63"/>
      <c r="F109" s="20"/>
      <c r="G109" s="20"/>
    </row>
    <row r="110" spans="4:7" ht="12.75">
      <c r="D110" s="44"/>
      <c r="E110" s="63"/>
      <c r="F110" s="20"/>
      <c r="G110" s="20"/>
    </row>
    <row r="111" spans="4:7" ht="12.75">
      <c r="D111" s="44"/>
      <c r="E111" s="63"/>
      <c r="F111" s="20"/>
      <c r="G111" s="20"/>
    </row>
    <row r="112" spans="4:7" ht="12.75">
      <c r="D112" s="44"/>
      <c r="E112" s="63"/>
      <c r="F112" s="20"/>
      <c r="G112" s="20"/>
    </row>
    <row r="113" spans="4:7" ht="12.75">
      <c r="D113" s="44"/>
      <c r="E113" s="63"/>
      <c r="F113" s="20"/>
      <c r="G113" s="20"/>
    </row>
    <row r="114" spans="4:7" ht="12.75">
      <c r="D114" s="44"/>
      <c r="E114" s="63"/>
      <c r="F114" s="20"/>
      <c r="G114" s="20"/>
    </row>
    <row r="115" spans="4:7" ht="12.75">
      <c r="D115" s="44"/>
      <c r="E115" s="63"/>
      <c r="F115" s="20"/>
      <c r="G115" s="20"/>
    </row>
    <row r="116" spans="4:7" ht="12.75">
      <c r="D116" s="44"/>
      <c r="E116" s="63"/>
      <c r="F116" s="20"/>
      <c r="G116" s="20"/>
    </row>
    <row r="117" spans="4:7" ht="12.75">
      <c r="D117" s="44"/>
      <c r="E117" s="63"/>
      <c r="F117" s="20"/>
      <c r="G117" s="20"/>
    </row>
    <row r="118" spans="4:7" ht="12.75">
      <c r="D118" s="44"/>
      <c r="E118" s="63"/>
      <c r="F118" s="20"/>
      <c r="G118" s="20"/>
    </row>
    <row r="119" spans="4:7" ht="12.75">
      <c r="D119" s="44"/>
      <c r="E119" s="63"/>
      <c r="F119" s="20"/>
      <c r="G119" s="20"/>
    </row>
    <row r="120" spans="4:7" ht="12.75">
      <c r="D120" s="44"/>
      <c r="E120" s="63"/>
      <c r="F120" s="20"/>
      <c r="G120" s="20"/>
    </row>
    <row r="121" spans="4:7" ht="12.75">
      <c r="D121" s="44"/>
      <c r="E121" s="63"/>
      <c r="F121" s="20"/>
      <c r="G121" s="20"/>
    </row>
    <row r="122" spans="4:7" ht="12.75">
      <c r="D122" s="44"/>
      <c r="E122" s="63"/>
      <c r="F122" s="20"/>
      <c r="G122" s="20"/>
    </row>
    <row r="123" spans="4:7" ht="12.75">
      <c r="D123" s="44"/>
      <c r="E123" s="63"/>
      <c r="F123" s="20"/>
      <c r="G123" s="20"/>
    </row>
    <row r="124" spans="4:7" ht="12.75">
      <c r="D124" s="44"/>
      <c r="E124" s="63"/>
      <c r="F124" s="20"/>
      <c r="G124" s="20"/>
    </row>
    <row r="125" spans="4:7" ht="12.75">
      <c r="D125" s="44"/>
      <c r="E125" s="63"/>
      <c r="F125" s="20"/>
      <c r="G125" s="20"/>
    </row>
    <row r="126" spans="4:7" ht="12.75">
      <c r="D126" s="44"/>
      <c r="E126" s="63"/>
      <c r="F126" s="20"/>
      <c r="G126" s="20"/>
    </row>
    <row r="127" spans="4:7" ht="12.75">
      <c r="D127" s="44"/>
      <c r="E127" s="63"/>
      <c r="F127" s="20"/>
      <c r="G127" s="20"/>
    </row>
    <row r="128" spans="4:7" ht="12.75">
      <c r="D128" s="44"/>
      <c r="E128" s="63"/>
      <c r="F128" s="20"/>
      <c r="G128" s="20"/>
    </row>
    <row r="129" spans="4:7" ht="12.75">
      <c r="D129" s="44"/>
      <c r="E129" s="63"/>
      <c r="F129" s="20"/>
      <c r="G129" s="20"/>
    </row>
    <row r="130" spans="4:7" ht="12.75">
      <c r="D130" s="44"/>
      <c r="E130" s="63"/>
      <c r="F130" s="20"/>
      <c r="G130" s="20"/>
    </row>
    <row r="131" spans="4:7" ht="12.75">
      <c r="D131" s="44"/>
      <c r="E131" s="63"/>
      <c r="F131" s="20"/>
      <c r="G131" s="20"/>
    </row>
    <row r="132" spans="4:7" ht="12.75">
      <c r="D132" s="44"/>
      <c r="E132" s="63"/>
      <c r="F132" s="20"/>
      <c r="G132" s="20"/>
    </row>
    <row r="133" spans="4:7" ht="12.75">
      <c r="D133" s="44"/>
      <c r="E133" s="63"/>
      <c r="F133" s="20"/>
      <c r="G133" s="20"/>
    </row>
    <row r="134" spans="4:7" ht="12.75">
      <c r="D134" s="44"/>
      <c r="E134" s="63"/>
      <c r="F134" s="20"/>
      <c r="G134" s="20"/>
    </row>
    <row r="135" spans="4:7" ht="12.75">
      <c r="D135" s="44"/>
      <c r="E135" s="63"/>
      <c r="F135" s="20"/>
      <c r="G135" s="20"/>
    </row>
    <row r="136" spans="4:7" ht="12.75">
      <c r="D136" s="44"/>
      <c r="E136" s="63"/>
      <c r="F136" s="20"/>
      <c r="G136" s="20"/>
    </row>
    <row r="137" spans="4:7" ht="12.75">
      <c r="D137" s="44"/>
      <c r="E137" s="63"/>
      <c r="F137" s="20"/>
      <c r="G137" s="20"/>
    </row>
    <row r="138" spans="4:7" ht="12.75">
      <c r="D138" s="44"/>
      <c r="E138" s="63"/>
      <c r="F138" s="20"/>
      <c r="G138" s="20"/>
    </row>
    <row r="139" spans="4:7" ht="12.75">
      <c r="D139" s="44"/>
      <c r="E139" s="63"/>
      <c r="F139" s="20"/>
      <c r="G139" s="20"/>
    </row>
    <row r="140" spans="4:7" ht="12.75">
      <c r="D140" s="44"/>
      <c r="E140" s="63"/>
      <c r="F140" s="20"/>
      <c r="G140" s="20"/>
    </row>
    <row r="141" spans="4:7" ht="12.75">
      <c r="D141" s="44"/>
      <c r="E141" s="63"/>
      <c r="F141" s="20"/>
      <c r="G141" s="20"/>
    </row>
    <row r="142" spans="4:7" ht="12.75">
      <c r="D142" s="44"/>
      <c r="E142" s="63"/>
      <c r="F142" s="20"/>
      <c r="G142" s="20"/>
    </row>
    <row r="143" spans="4:7" ht="12.75">
      <c r="D143" s="44"/>
      <c r="E143" s="63"/>
      <c r="F143" s="20"/>
      <c r="G143" s="20"/>
    </row>
    <row r="144" spans="4:7" ht="12.75">
      <c r="D144" s="44"/>
      <c r="E144" s="63"/>
      <c r="F144" s="20"/>
      <c r="G144" s="20"/>
    </row>
    <row r="145" spans="4:7" ht="12.75">
      <c r="D145" s="44"/>
      <c r="E145" s="63"/>
      <c r="F145" s="20"/>
      <c r="G145" s="20"/>
    </row>
    <row r="146" spans="4:7" ht="12.75">
      <c r="D146" s="44"/>
      <c r="E146" s="63"/>
      <c r="F146" s="20"/>
      <c r="G146" s="20"/>
    </row>
    <row r="147" spans="4:7" ht="12.75">
      <c r="D147" s="44"/>
      <c r="E147" s="63"/>
      <c r="F147" s="20"/>
      <c r="G147" s="20"/>
    </row>
    <row r="148" spans="4:7" ht="12.75">
      <c r="D148" s="44"/>
      <c r="E148" s="63"/>
      <c r="F148" s="20"/>
      <c r="G148" s="20"/>
    </row>
    <row r="149" spans="4:7" ht="12.75">
      <c r="D149" s="44"/>
      <c r="E149" s="63"/>
      <c r="F149" s="20"/>
      <c r="G149" s="20"/>
    </row>
    <row r="150" spans="4:7" ht="12.75">
      <c r="D150" s="44"/>
      <c r="E150" s="63"/>
      <c r="F150" s="20"/>
      <c r="G150" s="20"/>
    </row>
    <row r="151" spans="4:7" ht="12.75">
      <c r="D151" s="44"/>
      <c r="E151" s="63"/>
      <c r="F151" s="20"/>
      <c r="G151" s="20"/>
    </row>
    <row r="152" spans="4:7" ht="12.75">
      <c r="D152" s="44"/>
      <c r="E152" s="63"/>
      <c r="F152" s="20"/>
      <c r="G152" s="20"/>
    </row>
    <row r="153" spans="4:7" ht="12.75">
      <c r="D153" s="44"/>
      <c r="E153" s="63"/>
      <c r="F153" s="20"/>
      <c r="G153" s="20"/>
    </row>
    <row r="154" spans="4:7" ht="12.75">
      <c r="D154" s="44"/>
      <c r="E154" s="63"/>
      <c r="F154" s="20"/>
      <c r="G154" s="20"/>
    </row>
    <row r="155" spans="4:7" ht="12.75">
      <c r="D155" s="44"/>
      <c r="E155" s="63"/>
      <c r="F155" s="20"/>
      <c r="G155" s="20"/>
    </row>
    <row r="156" spans="4:7" ht="12.75">
      <c r="D156" s="44"/>
      <c r="E156" s="63"/>
      <c r="F156" s="20"/>
      <c r="G156" s="20"/>
    </row>
    <row r="157" spans="4:7" ht="12.75">
      <c r="D157" s="44"/>
      <c r="E157" s="63"/>
      <c r="F157" s="20"/>
      <c r="G157" s="20"/>
    </row>
    <row r="158" spans="4:7" ht="12.75">
      <c r="D158" s="44"/>
      <c r="E158" s="63"/>
      <c r="F158" s="20"/>
      <c r="G158" s="20"/>
    </row>
    <row r="159" spans="4:7" ht="12.75">
      <c r="D159" s="44"/>
      <c r="E159" s="63"/>
      <c r="F159" s="20"/>
      <c r="G159" s="20"/>
    </row>
    <row r="160" spans="4:7" ht="12.75">
      <c r="D160" s="44"/>
      <c r="E160" s="63"/>
      <c r="F160" s="20"/>
      <c r="G160" s="20"/>
    </row>
    <row r="161" spans="4:7" ht="12.75">
      <c r="D161" s="44"/>
      <c r="E161" s="63"/>
      <c r="F161" s="20"/>
      <c r="G161" s="20"/>
    </row>
    <row r="162" spans="4:7" ht="12.75">
      <c r="D162" s="44"/>
      <c r="E162" s="63"/>
      <c r="F162" s="20"/>
      <c r="G162" s="20"/>
    </row>
    <row r="163" spans="4:7" ht="12.75">
      <c r="D163" s="44"/>
      <c r="E163" s="63"/>
      <c r="F163" s="20"/>
      <c r="G163" s="20"/>
    </row>
    <row r="164" spans="4:7" ht="12.75">
      <c r="D164" s="44"/>
      <c r="E164" s="63"/>
      <c r="F164" s="20"/>
      <c r="G164" s="20"/>
    </row>
    <row r="165" spans="4:7" ht="12.75">
      <c r="D165" s="44"/>
      <c r="E165" s="63"/>
      <c r="F165" s="20"/>
      <c r="G165" s="20"/>
    </row>
    <row r="166" spans="4:7" ht="12.75">
      <c r="D166" s="44"/>
      <c r="E166" s="63"/>
      <c r="F166" s="20"/>
      <c r="G166" s="20"/>
    </row>
    <row r="167" spans="4:7" ht="12.75">
      <c r="D167" s="44"/>
      <c r="E167" s="63"/>
      <c r="F167" s="20"/>
      <c r="G167" s="20"/>
    </row>
    <row r="168" spans="4:7" ht="12.75">
      <c r="D168" s="44"/>
      <c r="E168" s="63"/>
      <c r="F168" s="20"/>
      <c r="G168" s="20"/>
    </row>
    <row r="169" spans="4:7" ht="12.75">
      <c r="D169" s="44"/>
      <c r="E169" s="63"/>
      <c r="F169" s="20"/>
      <c r="G169" s="20"/>
    </row>
    <row r="170" spans="4:7" ht="12.75">
      <c r="D170" s="44"/>
      <c r="E170" s="63"/>
      <c r="F170" s="20"/>
      <c r="G170" s="20"/>
    </row>
    <row r="171" spans="4:7" ht="12.75">
      <c r="D171" s="44"/>
      <c r="E171" s="63"/>
      <c r="F171" s="20"/>
      <c r="G171" s="20"/>
    </row>
    <row r="172" spans="4:7" ht="12.75">
      <c r="D172" s="44"/>
      <c r="E172" s="63"/>
      <c r="F172" s="20"/>
      <c r="G172" s="20"/>
    </row>
    <row r="173" spans="4:7" ht="12.75">
      <c r="D173" s="44"/>
      <c r="E173" s="63"/>
      <c r="F173" s="20"/>
      <c r="G173" s="20"/>
    </row>
    <row r="174" spans="4:7" ht="12.75">
      <c r="D174" s="44"/>
      <c r="E174" s="63"/>
      <c r="F174" s="20"/>
      <c r="G174" s="20"/>
    </row>
    <row r="175" spans="4:7" ht="12.75">
      <c r="D175" s="44"/>
      <c r="E175" s="63"/>
      <c r="F175" s="20"/>
      <c r="G175" s="20"/>
    </row>
    <row r="176" spans="4:7" ht="12.75">
      <c r="D176" s="44"/>
      <c r="E176" s="63"/>
      <c r="F176" s="20"/>
      <c r="G176" s="20"/>
    </row>
    <row r="177" spans="4:7" ht="12.75">
      <c r="D177" s="44"/>
      <c r="E177" s="63"/>
      <c r="F177" s="20"/>
      <c r="G177" s="20"/>
    </row>
    <row r="178" spans="4:7" ht="12.75">
      <c r="D178" s="44"/>
      <c r="E178" s="63"/>
      <c r="F178" s="20"/>
      <c r="G178" s="20"/>
    </row>
    <row r="179" spans="4:7" ht="12.75">
      <c r="D179" s="44"/>
      <c r="E179" s="63"/>
      <c r="F179" s="20"/>
      <c r="G179" s="20"/>
    </row>
    <row r="180" spans="4:7" ht="12.75">
      <c r="D180" s="44"/>
      <c r="E180" s="63"/>
      <c r="F180" s="20"/>
      <c r="G180" s="20"/>
    </row>
    <row r="181" spans="4:7" ht="12.75">
      <c r="D181" s="44"/>
      <c r="E181" s="63"/>
      <c r="F181" s="20"/>
      <c r="G181" s="20"/>
    </row>
    <row r="182" spans="4:7" ht="12.75">
      <c r="D182" s="44"/>
      <c r="E182" s="63"/>
      <c r="F182" s="20"/>
      <c r="G182" s="20"/>
    </row>
    <row r="183" spans="4:7" ht="12.75">
      <c r="D183" s="44"/>
      <c r="E183" s="63"/>
      <c r="F183" s="20"/>
      <c r="G183" s="20"/>
    </row>
    <row r="184" spans="4:7" ht="12.75">
      <c r="D184" s="44"/>
      <c r="E184" s="63"/>
      <c r="F184" s="20"/>
      <c r="G184" s="20"/>
    </row>
    <row r="185" spans="4:7" ht="12.75">
      <c r="D185" s="44"/>
      <c r="E185" s="63"/>
      <c r="F185" s="20"/>
      <c r="G185" s="20"/>
    </row>
    <row r="186" spans="4:7" ht="12.75">
      <c r="D186" s="44"/>
      <c r="E186" s="63"/>
      <c r="F186" s="20"/>
      <c r="G186" s="20"/>
    </row>
    <row r="187" spans="4:7" ht="12.75">
      <c r="D187" s="44"/>
      <c r="E187" s="63"/>
      <c r="F187" s="20"/>
      <c r="G187" s="20"/>
    </row>
    <row r="188" spans="4:7" ht="12.75">
      <c r="D188" s="44"/>
      <c r="E188" s="63"/>
      <c r="F188" s="20"/>
      <c r="G188" s="20"/>
    </row>
    <row r="189" spans="4:7" ht="12.75">
      <c r="D189" s="44"/>
      <c r="E189" s="63"/>
      <c r="F189" s="20"/>
      <c r="G189" s="20"/>
    </row>
    <row r="190" spans="4:7" ht="12.75">
      <c r="D190" s="44"/>
      <c r="E190" s="63"/>
      <c r="F190" s="20"/>
      <c r="G190" s="20"/>
    </row>
    <row r="191" spans="4:7" ht="12.75">
      <c r="D191" s="44"/>
      <c r="E191" s="63"/>
      <c r="F191" s="20"/>
      <c r="G191" s="20"/>
    </row>
    <row r="192" spans="4:7" ht="12.75">
      <c r="D192" s="44"/>
      <c r="E192" s="63"/>
      <c r="F192" s="20"/>
      <c r="G192" s="20"/>
    </row>
    <row r="193" spans="4:7" ht="12.75">
      <c r="D193" s="44"/>
      <c r="E193" s="63"/>
      <c r="F193" s="20"/>
      <c r="G193" s="20"/>
    </row>
    <row r="194" spans="4:7" ht="12.75">
      <c r="D194" s="44"/>
      <c r="E194" s="63"/>
      <c r="F194" s="20"/>
      <c r="G194" s="20"/>
    </row>
    <row r="195" spans="4:7" ht="12.75">
      <c r="D195" s="44"/>
      <c r="E195" s="63"/>
      <c r="F195" s="20"/>
      <c r="G195" s="20"/>
    </row>
    <row r="196" spans="4:7" ht="12.75">
      <c r="D196" s="44"/>
      <c r="E196" s="63"/>
      <c r="F196" s="20"/>
      <c r="G196" s="20"/>
    </row>
    <row r="197" spans="4:7" ht="12.75">
      <c r="D197" s="44"/>
      <c r="E197" s="63"/>
      <c r="F197" s="20"/>
      <c r="G197" s="20"/>
    </row>
    <row r="198" spans="4:7" ht="12.75">
      <c r="D198" s="44"/>
      <c r="E198" s="63"/>
      <c r="F198" s="20"/>
      <c r="G198" s="20"/>
    </row>
    <row r="199" spans="4:7" ht="12.75">
      <c r="D199" s="44"/>
      <c r="E199" s="63"/>
      <c r="F199" s="20"/>
      <c r="G199" s="20"/>
    </row>
    <row r="200" spans="4:7" ht="12.75">
      <c r="D200" s="44"/>
      <c r="E200" s="63"/>
      <c r="F200" s="20"/>
      <c r="G200" s="20"/>
    </row>
    <row r="201" spans="4:7" ht="12.75">
      <c r="D201" s="44"/>
      <c r="E201" s="63"/>
      <c r="F201" s="20"/>
      <c r="G201" s="20"/>
    </row>
    <row r="202" spans="4:7" ht="12.75">
      <c r="D202" s="44"/>
      <c r="E202" s="63"/>
      <c r="F202" s="20"/>
      <c r="G202" s="20"/>
    </row>
    <row r="203" spans="4:7" ht="12.75">
      <c r="D203" s="44"/>
      <c r="E203" s="63"/>
      <c r="F203" s="20"/>
      <c r="G203" s="20"/>
    </row>
    <row r="204" spans="4:7" ht="12.75">
      <c r="D204" s="44"/>
      <c r="E204" s="63"/>
      <c r="F204" s="20"/>
      <c r="G204" s="20"/>
    </row>
    <row r="205" spans="4:7" ht="12.75">
      <c r="D205" s="44"/>
      <c r="E205" s="63"/>
      <c r="F205" s="20"/>
      <c r="G205" s="20"/>
    </row>
    <row r="206" spans="4:7" ht="12.75">
      <c r="D206" s="44"/>
      <c r="E206" s="63"/>
      <c r="F206" s="20"/>
      <c r="G206" s="20"/>
    </row>
    <row r="207" spans="4:7" ht="12.75">
      <c r="D207" s="44"/>
      <c r="E207" s="63"/>
      <c r="F207" s="20"/>
      <c r="G207" s="20"/>
    </row>
    <row r="208" spans="4:7" ht="12.75">
      <c r="D208" s="44"/>
      <c r="E208" s="63"/>
      <c r="F208" s="20"/>
      <c r="G208" s="20"/>
    </row>
    <row r="209" spans="4:7" ht="12.75">
      <c r="D209" s="44"/>
      <c r="E209" s="63"/>
      <c r="F209" s="20"/>
      <c r="G209" s="20"/>
    </row>
    <row r="210" spans="4:7" ht="12.75">
      <c r="D210" s="44"/>
      <c r="E210" s="63"/>
      <c r="F210" s="20"/>
      <c r="G210" s="20"/>
    </row>
    <row r="211" spans="4:7" ht="12.75">
      <c r="D211" s="44"/>
      <c r="E211" s="63"/>
      <c r="F211" s="20"/>
      <c r="G211" s="20"/>
    </row>
    <row r="212" spans="4:7" ht="12.75">
      <c r="D212" s="44"/>
      <c r="E212" s="63"/>
      <c r="F212" s="20"/>
      <c r="G212" s="20"/>
    </row>
    <row r="213" spans="4:7" ht="12.75">
      <c r="D213" s="44"/>
      <c r="E213" s="63"/>
      <c r="F213" s="20"/>
      <c r="G213" s="20"/>
    </row>
    <row r="214" spans="4:7" ht="12.75">
      <c r="D214" s="44"/>
      <c r="E214" s="63"/>
      <c r="F214" s="20"/>
      <c r="G214" s="20"/>
    </row>
    <row r="215" spans="4:7" ht="12.75">
      <c r="D215" s="44"/>
      <c r="E215" s="63"/>
      <c r="F215" s="20"/>
      <c r="G215" s="20"/>
    </row>
    <row r="216" spans="4:7" ht="12.75">
      <c r="D216" s="44"/>
      <c r="E216" s="63"/>
      <c r="F216" s="20"/>
      <c r="G216" s="20"/>
    </row>
    <row r="217" spans="4:7" ht="12.75">
      <c r="D217" s="44"/>
      <c r="E217" s="63"/>
      <c r="F217" s="20"/>
      <c r="G217" s="20"/>
    </row>
    <row r="218" spans="4:7" ht="12.75">
      <c r="D218" s="44"/>
      <c r="E218" s="63"/>
      <c r="F218" s="20"/>
      <c r="G218" s="20"/>
    </row>
    <row r="219" spans="4:7" ht="12.75">
      <c r="D219" s="44"/>
      <c r="E219" s="63"/>
      <c r="F219" s="20"/>
      <c r="G219" s="20"/>
    </row>
    <row r="220" spans="4:7" ht="12.75">
      <c r="D220" s="44"/>
      <c r="E220" s="63"/>
      <c r="F220" s="20"/>
      <c r="G220" s="20"/>
    </row>
    <row r="221" spans="4:7" ht="12.75">
      <c r="D221" s="44"/>
      <c r="E221" s="63"/>
      <c r="F221" s="20"/>
      <c r="G221" s="20"/>
    </row>
    <row r="222" spans="4:7" ht="12.75">
      <c r="D222" s="44"/>
      <c r="E222" s="63"/>
      <c r="F222" s="20"/>
      <c r="G222" s="20"/>
    </row>
    <row r="223" spans="4:7" ht="12.75">
      <c r="D223" s="44"/>
      <c r="E223" s="63"/>
      <c r="F223" s="20"/>
      <c r="G223" s="20"/>
    </row>
    <row r="224" spans="4:7" ht="12.75">
      <c r="D224" s="44"/>
      <c r="E224" s="63"/>
      <c r="F224" s="20"/>
      <c r="G224" s="20"/>
    </row>
    <row r="225" spans="4:7" ht="12.75">
      <c r="D225" s="44"/>
      <c r="E225" s="63"/>
      <c r="F225" s="20"/>
      <c r="G225" s="20"/>
    </row>
    <row r="226" spans="4:7" ht="12.75">
      <c r="D226" s="44"/>
      <c r="E226" s="63"/>
      <c r="F226" s="20"/>
      <c r="G226" s="20"/>
    </row>
    <row r="227" spans="4:7" ht="12.75">
      <c r="D227" s="44"/>
      <c r="E227" s="63"/>
      <c r="F227" s="20"/>
      <c r="G227" s="20"/>
    </row>
    <row r="228" spans="4:7" ht="12.75">
      <c r="D228" s="44"/>
      <c r="E228" s="63"/>
      <c r="F228" s="20"/>
      <c r="G228" s="20"/>
    </row>
    <row r="229" spans="4:7" ht="12.75">
      <c r="D229" s="44"/>
      <c r="E229" s="63"/>
      <c r="F229" s="20"/>
      <c r="G229" s="20"/>
    </row>
    <row r="230" spans="4:7" ht="12.75">
      <c r="D230" s="44"/>
      <c r="E230" s="63"/>
      <c r="F230" s="20"/>
      <c r="G230" s="20"/>
    </row>
    <row r="231" spans="4:7" ht="12.75">
      <c r="D231" s="44"/>
      <c r="E231" s="63"/>
      <c r="F231" s="20"/>
      <c r="G231" s="20"/>
    </row>
    <row r="232" spans="4:7" ht="12.75">
      <c r="D232" s="44"/>
      <c r="E232" s="63"/>
      <c r="F232" s="20"/>
      <c r="G232" s="20"/>
    </row>
    <row r="233" spans="4:7" ht="12.75">
      <c r="D233" s="44"/>
      <c r="E233" s="63"/>
      <c r="F233" s="20"/>
      <c r="G233" s="20"/>
    </row>
    <row r="234" spans="4:7" ht="12.75">
      <c r="D234" s="44"/>
      <c r="E234" s="63"/>
      <c r="F234" s="20"/>
      <c r="G234" s="20"/>
    </row>
    <row r="235" spans="4:7" ht="12.75">
      <c r="D235" s="44"/>
      <c r="E235" s="63"/>
      <c r="F235" s="20"/>
      <c r="G235" s="20"/>
    </row>
    <row r="236" spans="4:7" ht="12.75">
      <c r="D236" s="44"/>
      <c r="E236" s="63"/>
      <c r="F236" s="20"/>
      <c r="G236" s="20"/>
    </row>
    <row r="237" spans="4:7" ht="12.75">
      <c r="D237" s="44"/>
      <c r="E237" s="63"/>
      <c r="F237" s="20"/>
      <c r="G237" s="20"/>
    </row>
    <row r="238" spans="4:7" ht="12.75">
      <c r="D238" s="44"/>
      <c r="E238" s="63"/>
      <c r="F238" s="20"/>
      <c r="G238" s="20"/>
    </row>
    <row r="239" spans="4:7" ht="12.75">
      <c r="D239" s="44"/>
      <c r="E239" s="63"/>
      <c r="F239" s="20"/>
      <c r="G239" s="20"/>
    </row>
    <row r="240" spans="4:7" ht="12.75">
      <c r="D240" s="44"/>
      <c r="E240" s="63"/>
      <c r="F240" s="20"/>
      <c r="G240" s="20"/>
    </row>
    <row r="241" spans="4:7" ht="12.75">
      <c r="D241" s="44"/>
      <c r="E241" s="63"/>
      <c r="F241" s="20"/>
      <c r="G241" s="20"/>
    </row>
    <row r="242" spans="4:7" ht="12.75">
      <c r="D242" s="44"/>
      <c r="E242" s="63"/>
      <c r="F242" s="20"/>
      <c r="G242" s="20"/>
    </row>
    <row r="243" spans="4:7" ht="12.75">
      <c r="D243" s="44"/>
      <c r="E243" s="63"/>
      <c r="F243" s="20"/>
      <c r="G243" s="20"/>
    </row>
    <row r="244" spans="4:7" ht="12.75">
      <c r="D244" s="44"/>
      <c r="E244" s="63"/>
      <c r="F244" s="20"/>
      <c r="G244" s="20"/>
    </row>
    <row r="245" spans="4:7" ht="12.75">
      <c r="D245" s="44"/>
      <c r="E245" s="63"/>
      <c r="F245" s="20"/>
      <c r="G245" s="20"/>
    </row>
    <row r="246" spans="4:7" ht="12.75">
      <c r="D246" s="44"/>
      <c r="E246" s="63"/>
      <c r="F246" s="20"/>
      <c r="G246" s="20"/>
    </row>
    <row r="247" spans="4:7" ht="12.75">
      <c r="D247" s="44"/>
      <c r="E247" s="63"/>
      <c r="F247" s="20"/>
      <c r="G247" s="20"/>
    </row>
    <row r="248" spans="4:7" ht="12.75">
      <c r="D248" s="44"/>
      <c r="E248" s="63"/>
      <c r="F248" s="20"/>
      <c r="G248" s="20"/>
    </row>
    <row r="249" spans="4:7" ht="12.75">
      <c r="D249" s="44"/>
      <c r="E249" s="63"/>
      <c r="F249" s="20"/>
      <c r="G249" s="20"/>
    </row>
    <row r="250" spans="4:7" ht="12.75">
      <c r="D250" s="44"/>
      <c r="E250" s="63"/>
      <c r="F250" s="20"/>
      <c r="G250" s="20"/>
    </row>
    <row r="251" spans="4:7" ht="12.75">
      <c r="D251" s="44"/>
      <c r="E251" s="63"/>
      <c r="F251" s="20"/>
      <c r="G251" s="20"/>
    </row>
    <row r="252" spans="4:7" ht="12.75">
      <c r="D252" s="44"/>
      <c r="E252" s="63"/>
      <c r="F252" s="20"/>
      <c r="G252" s="20"/>
    </row>
    <row r="253" spans="4:7" ht="12.75">
      <c r="D253" s="44"/>
      <c r="E253" s="63"/>
      <c r="F253" s="20"/>
      <c r="G253" s="20"/>
    </row>
    <row r="254" spans="4:7" ht="12.75">
      <c r="D254" s="44"/>
      <c r="E254" s="63"/>
      <c r="F254" s="20"/>
      <c r="G254" s="20"/>
    </row>
    <row r="255" spans="4:7" ht="12.75">
      <c r="D255" s="44"/>
      <c r="E255" s="63"/>
      <c r="F255" s="20"/>
      <c r="G255" s="20"/>
    </row>
    <row r="256" spans="4:7" ht="12.75">
      <c r="D256" s="44"/>
      <c r="E256" s="63"/>
      <c r="F256" s="20"/>
      <c r="G256" s="20"/>
    </row>
    <row r="257" spans="4:7" ht="12.75">
      <c r="D257" s="44"/>
      <c r="E257" s="63"/>
      <c r="F257" s="20"/>
      <c r="G257" s="20"/>
    </row>
    <row r="258" spans="4:7" ht="12.75">
      <c r="D258" s="44"/>
      <c r="E258" s="63"/>
      <c r="F258" s="20"/>
      <c r="G258" s="20"/>
    </row>
    <row r="259" spans="4:7" ht="12.75">
      <c r="D259" s="44"/>
      <c r="E259" s="63"/>
      <c r="F259" s="20"/>
      <c r="G259" s="20"/>
    </row>
    <row r="260" spans="4:7" ht="12.75">
      <c r="D260" s="44"/>
      <c r="E260" s="63"/>
      <c r="F260" s="20"/>
      <c r="G260" s="20"/>
    </row>
    <row r="261" spans="4:7" ht="12.75">
      <c r="D261" s="44"/>
      <c r="E261" s="63"/>
      <c r="F261" s="20"/>
      <c r="G261" s="20"/>
    </row>
    <row r="262" spans="4:7" ht="12.75">
      <c r="D262" s="44"/>
      <c r="E262" s="63"/>
      <c r="F262" s="20"/>
      <c r="G262" s="20"/>
    </row>
    <row r="263" spans="4:7" ht="12.75">
      <c r="D263" s="44"/>
      <c r="E263" s="63"/>
      <c r="F263" s="20"/>
      <c r="G263" s="20"/>
    </row>
    <row r="264" spans="4:7" ht="12.75">
      <c r="D264" s="44"/>
      <c r="E264" s="63"/>
      <c r="F264" s="20"/>
      <c r="G264" s="20"/>
    </row>
    <row r="265" spans="4:7" ht="12.75">
      <c r="D265" s="44"/>
      <c r="E265" s="63"/>
      <c r="F265" s="20"/>
      <c r="G265" s="20"/>
    </row>
    <row r="266" spans="4:7" ht="12.75">
      <c r="D266" s="44"/>
      <c r="E266" s="63"/>
      <c r="F266" s="20"/>
      <c r="G266" s="20"/>
    </row>
    <row r="267" spans="4:7" ht="12.75">
      <c r="D267" s="44"/>
      <c r="E267" s="63"/>
      <c r="F267" s="20"/>
      <c r="G267" s="20"/>
    </row>
    <row r="268" spans="4:7" ht="12.75">
      <c r="D268" s="44"/>
      <c r="E268" s="63"/>
      <c r="F268" s="20"/>
      <c r="G268" s="20"/>
    </row>
    <row r="269" spans="4:7" ht="12.75">
      <c r="D269" s="44"/>
      <c r="E269" s="63"/>
      <c r="F269" s="20"/>
      <c r="G269" s="20"/>
    </row>
    <row r="270" spans="4:7" ht="12.75">
      <c r="D270" s="44"/>
      <c r="E270" s="63"/>
      <c r="F270" s="20"/>
      <c r="G270" s="20"/>
    </row>
    <row r="271" spans="4:7" ht="12.75">
      <c r="D271" s="44"/>
      <c r="E271" s="63"/>
      <c r="F271" s="20"/>
      <c r="G271" s="20"/>
    </row>
    <row r="272" spans="4:7" ht="12.75">
      <c r="D272" s="44"/>
      <c r="E272" s="63"/>
      <c r="F272" s="20"/>
      <c r="G272" s="20"/>
    </row>
    <row r="273" spans="4:7" ht="12.75">
      <c r="D273" s="44"/>
      <c r="E273" s="63"/>
      <c r="F273" s="20"/>
      <c r="G273" s="20"/>
    </row>
    <row r="274" spans="4:7" ht="12.75">
      <c r="D274" s="44"/>
      <c r="E274" s="63"/>
      <c r="F274" s="20"/>
      <c r="G274" s="20"/>
    </row>
    <row r="275" spans="4:7" ht="12.75">
      <c r="D275" s="44"/>
      <c r="E275" s="63"/>
      <c r="F275" s="20"/>
      <c r="G275" s="20"/>
    </row>
    <row r="276" spans="4:7" ht="12.75">
      <c r="D276" s="44"/>
      <c r="E276" s="63"/>
      <c r="F276" s="20"/>
      <c r="G276" s="20"/>
    </row>
    <row r="277" spans="4:7" ht="12.75">
      <c r="D277" s="44"/>
      <c r="E277" s="63"/>
      <c r="F277" s="20"/>
      <c r="G277" s="20"/>
    </row>
    <row r="278" spans="4:7" ht="12.75">
      <c r="D278" s="44"/>
      <c r="E278" s="63"/>
      <c r="F278" s="20"/>
      <c r="G278" s="20"/>
    </row>
    <row r="279" spans="4:7" ht="12.75">
      <c r="D279" s="44"/>
      <c r="E279" s="63"/>
      <c r="F279" s="20"/>
      <c r="G279" s="20"/>
    </row>
    <row r="280" spans="4:7" ht="12.75">
      <c r="D280" s="44"/>
      <c r="E280" s="63"/>
      <c r="F280" s="20"/>
      <c r="G280" s="20"/>
    </row>
    <row r="281" spans="4:7" ht="12.75">
      <c r="D281" s="44"/>
      <c r="E281" s="63"/>
      <c r="F281" s="20"/>
      <c r="G281" s="20"/>
    </row>
    <row r="282" spans="4:7" ht="12.75">
      <c r="D282" s="44"/>
      <c r="E282" s="63"/>
      <c r="F282" s="20"/>
      <c r="G282" s="20"/>
    </row>
    <row r="283" spans="4:7" ht="12.75">
      <c r="D283" s="44"/>
      <c r="E283" s="63"/>
      <c r="F283" s="20"/>
      <c r="G283" s="20"/>
    </row>
    <row r="284" spans="4:7" ht="12.75">
      <c r="D284" s="44"/>
      <c r="E284" s="63"/>
      <c r="F284" s="20"/>
      <c r="G284" s="20"/>
    </row>
    <row r="285" spans="4:7" ht="12.75">
      <c r="D285" s="44"/>
      <c r="E285" s="63"/>
      <c r="F285" s="20"/>
      <c r="G285" s="20"/>
    </row>
    <row r="286" spans="4:7" ht="12.75">
      <c r="D286" s="44"/>
      <c r="E286" s="63"/>
      <c r="F286" s="20"/>
      <c r="G286" s="20"/>
    </row>
    <row r="287" spans="4:7" ht="12.75">
      <c r="D287" s="44"/>
      <c r="E287" s="63"/>
      <c r="F287" s="20"/>
      <c r="G287" s="20"/>
    </row>
    <row r="288" spans="4:7" ht="12.75">
      <c r="D288" s="44"/>
      <c r="E288" s="63"/>
      <c r="F288" s="20"/>
      <c r="G288" s="20"/>
    </row>
    <row r="289" spans="4:7" ht="12.75">
      <c r="D289" s="44"/>
      <c r="E289" s="63"/>
      <c r="F289" s="20"/>
      <c r="G289" s="20"/>
    </row>
    <row r="290" spans="4:7" ht="12.75">
      <c r="D290" s="44"/>
      <c r="E290" s="63"/>
      <c r="F290" s="20"/>
      <c r="G290" s="20"/>
    </row>
    <row r="291" spans="4:7" ht="12.75">
      <c r="D291" s="44"/>
      <c r="E291" s="63"/>
      <c r="F291" s="20"/>
      <c r="G291" s="20"/>
    </row>
    <row r="292" spans="4:7" ht="12.75">
      <c r="D292" s="44"/>
      <c r="E292" s="63"/>
      <c r="F292" s="20"/>
      <c r="G292" s="20"/>
    </row>
    <row r="293" spans="4:7" ht="12.75">
      <c r="D293" s="44"/>
      <c r="E293" s="63"/>
      <c r="F293" s="20"/>
      <c r="G293" s="20"/>
    </row>
    <row r="294" spans="4:7" ht="12.75">
      <c r="D294" s="44"/>
      <c r="E294" s="63"/>
      <c r="F294" s="20"/>
      <c r="G294" s="20"/>
    </row>
    <row r="295" spans="4:7" ht="12.75">
      <c r="D295" s="44"/>
      <c r="E295" s="63"/>
      <c r="F295" s="20"/>
      <c r="G295" s="20"/>
    </row>
    <row r="296" spans="4:7" ht="12.75">
      <c r="D296" s="44"/>
      <c r="E296" s="63"/>
      <c r="F296" s="20"/>
      <c r="G296" s="20"/>
    </row>
    <row r="297" spans="4:7" ht="12.75">
      <c r="D297" s="44"/>
      <c r="E297" s="63"/>
      <c r="F297" s="20"/>
      <c r="G297" s="20"/>
    </row>
    <row r="298" spans="4:7" ht="12.75">
      <c r="D298" s="44"/>
      <c r="E298" s="63"/>
      <c r="F298" s="20"/>
      <c r="G298" s="20"/>
    </row>
    <row r="299" spans="4:7" ht="12.75">
      <c r="D299" s="44"/>
      <c r="E299" s="63"/>
      <c r="F299" s="20"/>
      <c r="G299" s="20"/>
    </row>
    <row r="300" spans="4:7" ht="12.75">
      <c r="D300" s="44"/>
      <c r="E300" s="63"/>
      <c r="F300" s="20"/>
      <c r="G300" s="20"/>
    </row>
    <row r="301" spans="4:7" ht="12.75">
      <c r="D301" s="44"/>
      <c r="E301" s="63"/>
      <c r="F301" s="20"/>
      <c r="G301" s="20"/>
    </row>
    <row r="302" spans="4:7" ht="12.75">
      <c r="D302" s="44"/>
      <c r="E302" s="63"/>
      <c r="F302" s="20"/>
      <c r="G302" s="20"/>
    </row>
    <row r="303" spans="4:7" ht="12.75">
      <c r="D303" s="44"/>
      <c r="E303" s="63"/>
      <c r="F303" s="20"/>
      <c r="G303" s="20"/>
    </row>
    <row r="304" spans="4:7" ht="12.75">
      <c r="D304" s="44"/>
      <c r="E304" s="63"/>
      <c r="F304" s="20"/>
      <c r="G304" s="20"/>
    </row>
    <row r="305" spans="4:7" ht="12.75">
      <c r="D305" s="44"/>
      <c r="E305" s="63"/>
      <c r="F305" s="20"/>
      <c r="G305" s="20"/>
    </row>
    <row r="306" spans="4:7" ht="12.75">
      <c r="D306" s="44"/>
      <c r="E306" s="63"/>
      <c r="F306" s="20"/>
      <c r="G306" s="20"/>
    </row>
    <row r="307" spans="4:7" ht="12.75">
      <c r="D307" s="44"/>
      <c r="E307" s="63"/>
      <c r="F307" s="20"/>
      <c r="G307" s="20"/>
    </row>
    <row r="308" spans="4:7" ht="12.75">
      <c r="D308" s="44"/>
      <c r="E308" s="63"/>
      <c r="F308" s="20"/>
      <c r="G308" s="20"/>
    </row>
    <row r="309" spans="4:7" ht="12.75">
      <c r="D309" s="44"/>
      <c r="E309" s="63"/>
      <c r="F309" s="20"/>
      <c r="G309" s="20"/>
    </row>
    <row r="310" spans="4:7" ht="12.75">
      <c r="D310" s="44"/>
      <c r="E310" s="63"/>
      <c r="F310" s="20"/>
      <c r="G310" s="20"/>
    </row>
    <row r="311" spans="4:7" ht="12.75">
      <c r="D311" s="44"/>
      <c r="E311" s="63"/>
      <c r="F311" s="20"/>
      <c r="G311" s="20"/>
    </row>
    <row r="312" spans="4:7" ht="12.75">
      <c r="D312" s="44"/>
      <c r="E312" s="63"/>
      <c r="F312" s="20"/>
      <c r="G312" s="20"/>
    </row>
    <row r="313" spans="4:7" ht="12.75">
      <c r="D313" s="44"/>
      <c r="E313" s="63"/>
      <c r="F313" s="20"/>
      <c r="G313" s="20"/>
    </row>
    <row r="314" spans="4:7" ht="12.75">
      <c r="D314" s="44"/>
      <c r="E314" s="63"/>
      <c r="F314" s="20"/>
      <c r="G314" s="20"/>
    </row>
    <row r="315" spans="4:7" ht="12.75">
      <c r="D315" s="44"/>
      <c r="E315" s="63"/>
      <c r="F315" s="20"/>
      <c r="G315" s="20"/>
    </row>
    <row r="316" spans="4:7" ht="12.75">
      <c r="D316" s="44"/>
      <c r="E316" s="63"/>
      <c r="F316" s="20"/>
      <c r="G316" s="20"/>
    </row>
    <row r="317" spans="4:7" ht="12.75">
      <c r="D317" s="44"/>
      <c r="E317" s="63"/>
      <c r="F317" s="20"/>
      <c r="G317" s="20"/>
    </row>
    <row r="318" spans="4:7" ht="12.75">
      <c r="D318" s="44"/>
      <c r="E318" s="63"/>
      <c r="F318" s="20"/>
      <c r="G318" s="20"/>
    </row>
    <row r="319" spans="4:7" ht="12.75">
      <c r="D319" s="44"/>
      <c r="E319" s="63"/>
      <c r="F319" s="20"/>
      <c r="G319" s="20"/>
    </row>
    <row r="320" spans="4:7" ht="12.75">
      <c r="D320" s="44"/>
      <c r="E320" s="63"/>
      <c r="F320" s="20"/>
      <c r="G320" s="20"/>
    </row>
    <row r="321" spans="4:7" ht="12.75">
      <c r="D321" s="44"/>
      <c r="E321" s="63"/>
      <c r="F321" s="20"/>
      <c r="G321" s="20"/>
    </row>
    <row r="322" spans="4:7" ht="12.75">
      <c r="D322" s="44"/>
      <c r="E322" s="63"/>
      <c r="F322" s="20"/>
      <c r="G322" s="20"/>
    </row>
    <row r="323" spans="4:7" ht="12.75">
      <c r="D323" s="44"/>
      <c r="E323" s="63"/>
      <c r="F323" s="20"/>
      <c r="G323" s="20"/>
    </row>
    <row r="324" spans="4:7" ht="12.75">
      <c r="D324" s="44"/>
      <c r="E324" s="63"/>
      <c r="F324" s="20"/>
      <c r="G324" s="20"/>
    </row>
    <row r="325" spans="4:7" ht="12.75">
      <c r="D325" s="44"/>
      <c r="E325" s="63"/>
      <c r="F325" s="20"/>
      <c r="G325" s="20"/>
    </row>
    <row r="326" spans="4:7" ht="12.75">
      <c r="D326" s="44"/>
      <c r="E326" s="63"/>
      <c r="F326" s="20"/>
      <c r="G326" s="20"/>
    </row>
    <row r="327" spans="4:7" ht="12.75">
      <c r="D327" s="44"/>
      <c r="E327" s="63"/>
      <c r="F327" s="20"/>
      <c r="G327" s="20"/>
    </row>
    <row r="328" spans="4:7" ht="12.75">
      <c r="D328" s="44"/>
      <c r="E328" s="63"/>
      <c r="F328" s="20"/>
      <c r="G328" s="20"/>
    </row>
    <row r="329" spans="4:7" ht="12.75">
      <c r="D329" s="44"/>
      <c r="E329" s="63"/>
      <c r="F329" s="20"/>
      <c r="G329" s="20"/>
    </row>
    <row r="330" spans="4:7" ht="12.75">
      <c r="D330" s="44"/>
      <c r="E330" s="63"/>
      <c r="F330" s="20"/>
      <c r="G330" s="20"/>
    </row>
    <row r="331" spans="4:7" ht="12.75">
      <c r="D331" s="44"/>
      <c r="E331" s="63"/>
      <c r="F331" s="20"/>
      <c r="G331" s="20"/>
    </row>
    <row r="332" spans="4:7" ht="12.75">
      <c r="D332" s="44"/>
      <c r="E332" s="63"/>
      <c r="F332" s="20"/>
      <c r="G332" s="20"/>
    </row>
    <row r="333" spans="4:7" ht="12.75">
      <c r="D333" s="44"/>
      <c r="E333" s="63"/>
      <c r="F333" s="20"/>
      <c r="G333" s="20"/>
    </row>
    <row r="334" spans="4:7" ht="12.75">
      <c r="D334" s="44"/>
      <c r="E334" s="63"/>
      <c r="F334" s="20"/>
      <c r="G334" s="20"/>
    </row>
    <row r="335" spans="4:7" ht="12.75">
      <c r="D335" s="44"/>
      <c r="E335" s="63"/>
      <c r="F335" s="20"/>
      <c r="G335" s="20"/>
    </row>
    <row r="336" spans="4:7" ht="12.75">
      <c r="D336" s="44"/>
      <c r="E336" s="63"/>
      <c r="F336" s="20"/>
      <c r="G336" s="20"/>
    </row>
    <row r="337" spans="4:7" ht="12.75">
      <c r="D337" s="44"/>
      <c r="E337" s="63"/>
      <c r="F337" s="20"/>
      <c r="G337" s="20"/>
    </row>
    <row r="338" spans="4:7" ht="12.75">
      <c r="D338" s="44"/>
      <c r="E338" s="63"/>
      <c r="F338" s="20"/>
      <c r="G338" s="20"/>
    </row>
    <row r="339" spans="4:7" ht="12.75">
      <c r="D339" s="44"/>
      <c r="E339" s="63"/>
      <c r="F339" s="20"/>
      <c r="G339" s="20"/>
    </row>
    <row r="340" spans="4:7" ht="12.75">
      <c r="D340" s="44"/>
      <c r="E340" s="63"/>
      <c r="F340" s="20"/>
      <c r="G340" s="20"/>
    </row>
    <row r="341" spans="4:7" ht="12.75">
      <c r="D341" s="44"/>
      <c r="E341" s="63"/>
      <c r="F341" s="20"/>
      <c r="G341" s="20"/>
    </row>
    <row r="342" spans="4:7" ht="12.75">
      <c r="D342" s="44"/>
      <c r="E342" s="63"/>
      <c r="F342" s="20"/>
      <c r="G342" s="20"/>
    </row>
    <row r="343" spans="4:7" ht="12.75">
      <c r="D343" s="44"/>
      <c r="E343" s="63"/>
      <c r="F343" s="20"/>
      <c r="G343" s="20"/>
    </row>
    <row r="344" spans="4:7" ht="12.75">
      <c r="D344" s="44"/>
      <c r="E344" s="63"/>
      <c r="F344" s="20"/>
      <c r="G344" s="20"/>
    </row>
    <row r="345" spans="4:7" ht="12.75">
      <c r="D345" s="44"/>
      <c r="E345" s="63"/>
      <c r="F345" s="20"/>
      <c r="G345" s="20"/>
    </row>
    <row r="346" spans="4:7" ht="12.75">
      <c r="D346" s="44"/>
      <c r="E346" s="63"/>
      <c r="F346" s="20"/>
      <c r="G346" s="20"/>
    </row>
    <row r="347" spans="4:7" ht="12.75">
      <c r="D347" s="44"/>
      <c r="E347" s="63"/>
      <c r="F347" s="20"/>
      <c r="G347" s="20"/>
    </row>
    <row r="348" spans="4:7" ht="12.75">
      <c r="D348" s="44"/>
      <c r="E348" s="63"/>
      <c r="F348" s="20"/>
      <c r="G348" s="20"/>
    </row>
    <row r="349" spans="4:7" ht="12.75">
      <c r="D349" s="44"/>
      <c r="E349" s="63"/>
      <c r="F349" s="20"/>
      <c r="G349" s="20"/>
    </row>
    <row r="350" spans="4:7" ht="12.75">
      <c r="D350" s="44"/>
      <c r="E350" s="63"/>
      <c r="F350" s="20"/>
      <c r="G350" s="20"/>
    </row>
    <row r="351" spans="4:7" ht="12.75">
      <c r="D351" s="44"/>
      <c r="E351" s="63"/>
      <c r="F351" s="20"/>
      <c r="G351" s="20"/>
    </row>
    <row r="352" spans="4:7" ht="12.75">
      <c r="D352" s="44"/>
      <c r="E352" s="63"/>
      <c r="F352" s="20"/>
      <c r="G352" s="20"/>
    </row>
    <row r="353" spans="4:7" ht="12.75">
      <c r="D353" s="44"/>
      <c r="E353" s="63"/>
      <c r="F353" s="20"/>
      <c r="G353" s="20"/>
    </row>
    <row r="354" spans="4:7" ht="12.75">
      <c r="D354" s="44"/>
      <c r="E354" s="63"/>
      <c r="F354" s="20"/>
      <c r="G354" s="20"/>
    </row>
    <row r="355" spans="4:7" ht="12.75">
      <c r="D355" s="44"/>
      <c r="E355" s="63"/>
      <c r="F355" s="20"/>
      <c r="G355" s="20"/>
    </row>
    <row r="356" spans="4:7" ht="12.75">
      <c r="D356" s="44"/>
      <c r="E356" s="63"/>
      <c r="F356" s="20"/>
      <c r="G356" s="20"/>
    </row>
    <row r="357" spans="4:7" ht="12.75">
      <c r="D357" s="44"/>
      <c r="E357" s="63"/>
      <c r="F357" s="20"/>
      <c r="G357" s="20"/>
    </row>
    <row r="358" spans="4:7" ht="12.75">
      <c r="D358" s="44"/>
      <c r="E358" s="63"/>
      <c r="F358" s="20"/>
      <c r="G358" s="20"/>
    </row>
    <row r="359" spans="4:7" ht="12.75">
      <c r="D359" s="44"/>
      <c r="E359" s="63"/>
      <c r="F359" s="20"/>
      <c r="G359" s="20"/>
    </row>
    <row r="360" spans="4:7" ht="12.75">
      <c r="D360" s="44"/>
      <c r="E360" s="63"/>
      <c r="F360" s="20"/>
      <c r="G360" s="20"/>
    </row>
    <row r="361" spans="4:7" ht="12.75">
      <c r="D361" s="44"/>
      <c r="E361" s="63"/>
      <c r="F361" s="20"/>
      <c r="G361" s="20"/>
    </row>
    <row r="362" spans="4:7" ht="12.75">
      <c r="D362" s="44"/>
      <c r="E362" s="63"/>
      <c r="F362" s="20"/>
      <c r="G362" s="20"/>
    </row>
    <row r="363" spans="4:7" ht="12.75">
      <c r="D363" s="44"/>
      <c r="E363" s="63"/>
      <c r="F363" s="20"/>
      <c r="G363" s="20"/>
    </row>
    <row r="364" spans="4:7" ht="12.75">
      <c r="D364" s="44"/>
      <c r="E364" s="63"/>
      <c r="F364" s="20"/>
      <c r="G364" s="20"/>
    </row>
    <row r="365" spans="4:7" ht="12.75">
      <c r="D365" s="44"/>
      <c r="E365" s="63"/>
      <c r="F365" s="20"/>
      <c r="G365" s="20"/>
    </row>
    <row r="366" spans="4:7" ht="12.75">
      <c r="D366" s="44"/>
      <c r="E366" s="63"/>
      <c r="F366" s="20"/>
      <c r="G366" s="20"/>
    </row>
    <row r="367" spans="4:7" ht="12.75">
      <c r="D367" s="44"/>
      <c r="E367" s="63"/>
      <c r="F367" s="20"/>
      <c r="G367" s="20"/>
    </row>
    <row r="368" spans="4:7" ht="12.75">
      <c r="D368" s="44"/>
      <c r="E368" s="63"/>
      <c r="F368" s="20"/>
      <c r="G368" s="20"/>
    </row>
    <row r="369" spans="4:7" ht="12.75">
      <c r="D369" s="44"/>
      <c r="E369" s="63"/>
      <c r="F369" s="20"/>
      <c r="G369" s="20"/>
    </row>
    <row r="370" spans="4:7" ht="12.75">
      <c r="D370" s="44"/>
      <c r="E370" s="63"/>
      <c r="F370" s="20"/>
      <c r="G370" s="20"/>
    </row>
    <row r="371" spans="4:7" ht="12.75">
      <c r="D371" s="44"/>
      <c r="E371" s="63"/>
      <c r="F371" s="20"/>
      <c r="G371" s="20"/>
    </row>
    <row r="372" spans="4:7" ht="12.75">
      <c r="D372" s="44"/>
      <c r="E372" s="63"/>
      <c r="F372" s="20"/>
      <c r="G372" s="20"/>
    </row>
    <row r="373" spans="4:7" ht="12.75">
      <c r="D373" s="44"/>
      <c r="E373" s="63"/>
      <c r="F373" s="20"/>
      <c r="G373" s="20"/>
    </row>
    <row r="374" spans="4:7" ht="12.75">
      <c r="D374" s="44"/>
      <c r="E374" s="63"/>
      <c r="F374" s="20"/>
      <c r="G374" s="20"/>
    </row>
    <row r="375" spans="4:7" ht="12.75">
      <c r="D375" s="44"/>
      <c r="E375" s="63"/>
      <c r="F375" s="20"/>
      <c r="G375" s="20"/>
    </row>
    <row r="376" spans="4:7" ht="12.75">
      <c r="D376" s="44"/>
      <c r="E376" s="63"/>
      <c r="F376" s="20"/>
      <c r="G376" s="20"/>
    </row>
    <row r="377" spans="4:7" ht="12.75">
      <c r="D377" s="44"/>
      <c r="E377" s="63"/>
      <c r="F377" s="20"/>
      <c r="G377" s="20"/>
    </row>
    <row r="378" spans="4:7" ht="12.75">
      <c r="D378" s="44"/>
      <c r="E378" s="63"/>
      <c r="F378" s="20"/>
      <c r="G378" s="20"/>
    </row>
    <row r="379" spans="4:7" ht="12.75">
      <c r="D379" s="44"/>
      <c r="E379" s="63"/>
      <c r="F379" s="20"/>
      <c r="G379" s="20"/>
    </row>
    <row r="380" spans="4:7" ht="12.75">
      <c r="D380" s="44"/>
      <c r="E380" s="63"/>
      <c r="F380" s="20"/>
      <c r="G380" s="20"/>
    </row>
    <row r="381" spans="4:7" ht="12.75">
      <c r="D381" s="44"/>
      <c r="E381" s="63"/>
      <c r="F381" s="20"/>
      <c r="G381" s="20"/>
    </row>
    <row r="382" spans="4:7" ht="12.75">
      <c r="D382" s="44"/>
      <c r="E382" s="63"/>
      <c r="F382" s="20"/>
      <c r="G382" s="20"/>
    </row>
    <row r="383" spans="4:7" ht="12.75">
      <c r="D383" s="44"/>
      <c r="E383" s="63"/>
      <c r="F383" s="20"/>
      <c r="G383" s="20"/>
    </row>
    <row r="384" spans="4:7" ht="12.75">
      <c r="D384" s="44"/>
      <c r="E384" s="63"/>
      <c r="F384" s="20"/>
      <c r="G384" s="20"/>
    </row>
    <row r="385" spans="4:7" ht="12.75">
      <c r="D385" s="44"/>
      <c r="E385" s="63"/>
      <c r="F385" s="20"/>
      <c r="G385" s="20"/>
    </row>
    <row r="386" spans="4:7" ht="12.75">
      <c r="D386" s="44"/>
      <c r="E386" s="63"/>
      <c r="F386" s="20"/>
      <c r="G386" s="20"/>
    </row>
    <row r="387" spans="4:7" ht="12.75">
      <c r="D387" s="44"/>
      <c r="E387" s="63"/>
      <c r="F387" s="20"/>
      <c r="G387" s="20"/>
    </row>
    <row r="388" spans="4:7" ht="12.75">
      <c r="D388" s="44"/>
      <c r="E388" s="63"/>
      <c r="F388" s="20"/>
      <c r="G388" s="20"/>
    </row>
    <row r="389" spans="4:7" ht="12.75">
      <c r="D389" s="44"/>
      <c r="E389" s="63"/>
      <c r="F389" s="20"/>
      <c r="G389" s="20"/>
    </row>
    <row r="390" spans="4:7" ht="12.75">
      <c r="D390" s="44"/>
      <c r="E390" s="63"/>
      <c r="F390" s="20"/>
      <c r="G390" s="20"/>
    </row>
    <row r="391" spans="4:7" ht="12.75">
      <c r="D391" s="44"/>
      <c r="E391" s="63"/>
      <c r="F391" s="20"/>
      <c r="G391" s="20"/>
    </row>
    <row r="392" spans="4:7" ht="12.75">
      <c r="D392" s="44"/>
      <c r="E392" s="63"/>
      <c r="F392" s="20"/>
      <c r="G392" s="20"/>
    </row>
    <row r="393" spans="4:7" ht="12.75">
      <c r="D393" s="44"/>
      <c r="E393" s="63"/>
      <c r="F393" s="20"/>
      <c r="G393" s="20"/>
    </row>
    <row r="394" spans="4:7" ht="12.75">
      <c r="D394" s="44"/>
      <c r="E394" s="63"/>
      <c r="F394" s="20"/>
      <c r="G394" s="20"/>
    </row>
    <row r="395" spans="4:7" ht="12.75">
      <c r="D395" s="44"/>
      <c r="E395" s="63"/>
      <c r="F395" s="20"/>
      <c r="G395" s="20"/>
    </row>
    <row r="396" spans="4:7" ht="12.75">
      <c r="D396" s="44"/>
      <c r="E396" s="63"/>
      <c r="F396" s="20"/>
      <c r="G396" s="20"/>
    </row>
    <row r="397" spans="4:7" ht="12.75">
      <c r="D397" s="44"/>
      <c r="E397" s="63"/>
      <c r="F397" s="20"/>
      <c r="G397" s="20"/>
    </row>
    <row r="398" spans="4:7" ht="12.75">
      <c r="D398" s="44"/>
      <c r="E398" s="63"/>
      <c r="F398" s="20"/>
      <c r="G398" s="20"/>
    </row>
    <row r="399" spans="4:7" ht="12.75">
      <c r="D399" s="44"/>
      <c r="E399" s="63"/>
      <c r="F399" s="20"/>
      <c r="G399" s="20"/>
    </row>
    <row r="400" spans="4:7" ht="12.75">
      <c r="D400" s="44"/>
      <c r="E400" s="63"/>
      <c r="F400" s="20"/>
      <c r="G400" s="20"/>
    </row>
    <row r="401" spans="4:7" ht="12.75">
      <c r="D401" s="44"/>
      <c r="E401" s="63"/>
      <c r="F401" s="20"/>
      <c r="G401" s="20"/>
    </row>
    <row r="402" spans="4:7" ht="12.75">
      <c r="D402" s="44"/>
      <c r="E402" s="63"/>
      <c r="F402" s="20"/>
      <c r="G402" s="20"/>
    </row>
    <row r="403" spans="4:7" ht="12.75">
      <c r="D403" s="44"/>
      <c r="E403" s="63"/>
      <c r="F403" s="20"/>
      <c r="G403" s="20"/>
    </row>
    <row r="404" spans="4:7" ht="12.75">
      <c r="D404" s="44"/>
      <c r="E404" s="63"/>
      <c r="F404" s="20"/>
      <c r="G404" s="20"/>
    </row>
    <row r="405" spans="4:7" ht="12.75">
      <c r="D405" s="44"/>
      <c r="E405" s="63"/>
      <c r="F405" s="20"/>
      <c r="G405" s="20"/>
    </row>
    <row r="406" spans="4:7" ht="12.75">
      <c r="D406" s="44"/>
      <c r="E406" s="63"/>
      <c r="F406" s="20"/>
      <c r="G406" s="20"/>
    </row>
    <row r="407" spans="4:7" ht="12.75">
      <c r="D407" s="44"/>
      <c r="E407" s="63"/>
      <c r="F407" s="20"/>
      <c r="G407" s="20"/>
    </row>
    <row r="408" spans="4:7" ht="12.75">
      <c r="D408" s="44"/>
      <c r="E408" s="63"/>
      <c r="F408" s="20"/>
      <c r="G408" s="20"/>
    </row>
    <row r="409" spans="4:7" ht="12.75">
      <c r="D409" s="44"/>
      <c r="E409" s="63"/>
      <c r="F409" s="20"/>
      <c r="G409" s="20"/>
    </row>
    <row r="410" spans="4:7" ht="12.75">
      <c r="D410" s="44"/>
      <c r="E410" s="63"/>
      <c r="F410" s="20"/>
      <c r="G410" s="20"/>
    </row>
    <row r="411" spans="4:7" ht="12.75">
      <c r="D411" s="44"/>
      <c r="E411" s="63"/>
      <c r="F411" s="20"/>
      <c r="G411" s="20"/>
    </row>
    <row r="412" spans="4:7" ht="12.75">
      <c r="D412" s="44"/>
      <c r="E412" s="63"/>
      <c r="F412" s="20"/>
      <c r="G412" s="20"/>
    </row>
    <row r="413" spans="4:7" ht="12.75">
      <c r="D413" s="44"/>
      <c r="E413" s="63"/>
      <c r="F413" s="20"/>
      <c r="G413" s="20"/>
    </row>
    <row r="414" spans="4:7" ht="12.75">
      <c r="D414" s="44"/>
      <c r="E414" s="63"/>
      <c r="F414" s="20"/>
      <c r="G414" s="20"/>
    </row>
    <row r="415" spans="4:7" ht="12.75">
      <c r="D415" s="44"/>
      <c r="E415" s="63"/>
      <c r="F415" s="20"/>
      <c r="G415" s="20"/>
    </row>
    <row r="416" spans="4:7" ht="12.75">
      <c r="D416" s="44"/>
      <c r="E416" s="63"/>
      <c r="F416" s="20"/>
      <c r="G416" s="20"/>
    </row>
    <row r="417" spans="4:7" ht="12.75">
      <c r="D417" s="44"/>
      <c r="E417" s="63"/>
      <c r="F417" s="20"/>
      <c r="G417" s="20"/>
    </row>
    <row r="418" spans="4:7" ht="12.75">
      <c r="D418" s="44"/>
      <c r="E418" s="63"/>
      <c r="F418" s="20"/>
      <c r="G418" s="20"/>
    </row>
    <row r="419" spans="4:7" ht="12.75">
      <c r="D419" s="44"/>
      <c r="E419" s="63"/>
      <c r="F419" s="20"/>
      <c r="G419" s="20"/>
    </row>
    <row r="420" spans="4:7" ht="12.75">
      <c r="D420" s="44"/>
      <c r="E420" s="63"/>
      <c r="F420" s="20"/>
      <c r="G420" s="20"/>
    </row>
    <row r="421" spans="4:7" ht="12.75">
      <c r="D421" s="44"/>
      <c r="E421" s="63"/>
      <c r="F421" s="20"/>
      <c r="G421" s="20"/>
    </row>
    <row r="422" spans="4:7" ht="12.75">
      <c r="D422" s="44"/>
      <c r="E422" s="63"/>
      <c r="F422" s="20"/>
      <c r="G422" s="20"/>
    </row>
    <row r="423" spans="4:7" ht="12.75">
      <c r="D423" s="44"/>
      <c r="E423" s="63"/>
      <c r="F423" s="20"/>
      <c r="G423" s="20"/>
    </row>
    <row r="424" spans="4:7" ht="12.75">
      <c r="D424" s="44"/>
      <c r="E424" s="63"/>
      <c r="F424" s="20"/>
      <c r="G424" s="20"/>
    </row>
    <row r="425" spans="4:7" ht="12.75">
      <c r="D425" s="44"/>
      <c r="E425" s="63"/>
      <c r="F425" s="20"/>
      <c r="G425" s="20"/>
    </row>
    <row r="426" spans="4:7" ht="12.75">
      <c r="D426" s="44"/>
      <c r="E426" s="63"/>
      <c r="F426" s="20"/>
      <c r="G426" s="20"/>
    </row>
    <row r="427" spans="4:7" ht="12.75">
      <c r="D427" s="44"/>
      <c r="E427" s="63"/>
      <c r="F427" s="20"/>
      <c r="G427" s="20"/>
    </row>
    <row r="428" spans="4:7" ht="12.75">
      <c r="D428" s="44"/>
      <c r="E428" s="63"/>
      <c r="F428" s="20"/>
      <c r="G428" s="20"/>
    </row>
    <row r="429" spans="4:7" ht="12.75">
      <c r="D429" s="44"/>
      <c r="E429" s="63"/>
      <c r="F429" s="20"/>
      <c r="G429" s="20"/>
    </row>
    <row r="430" spans="4:7" ht="12.75">
      <c r="D430" s="44"/>
      <c r="E430" s="63"/>
      <c r="F430" s="20"/>
      <c r="G430" s="20"/>
    </row>
    <row r="431" spans="4:7" ht="12.75">
      <c r="D431" s="44"/>
      <c r="E431" s="63"/>
      <c r="F431" s="20"/>
      <c r="G431" s="20"/>
    </row>
    <row r="432" spans="4:7" ht="12.75">
      <c r="D432" s="44"/>
      <c r="E432" s="63"/>
      <c r="F432" s="20"/>
      <c r="G432" s="20"/>
    </row>
    <row r="433" spans="4:7" ht="12.75">
      <c r="D433" s="44"/>
      <c r="E433" s="63"/>
      <c r="F433" s="20"/>
      <c r="G433" s="20"/>
    </row>
    <row r="434" spans="4:7" ht="12.75">
      <c r="D434" s="44"/>
      <c r="E434" s="63"/>
      <c r="F434" s="20"/>
      <c r="G434" s="20"/>
    </row>
    <row r="435" spans="4:7" ht="12.75">
      <c r="D435" s="44"/>
      <c r="E435" s="63"/>
      <c r="F435" s="20"/>
      <c r="G435" s="20"/>
    </row>
    <row r="436" spans="4:7" ht="12.75">
      <c r="D436" s="44"/>
      <c r="E436" s="63"/>
      <c r="F436" s="20"/>
      <c r="G436" s="20"/>
    </row>
    <row r="437" spans="4:7" ht="12.75">
      <c r="D437" s="44"/>
      <c r="E437" s="63"/>
      <c r="F437" s="20"/>
      <c r="G437" s="20"/>
    </row>
    <row r="438" spans="4:7" ht="12.75">
      <c r="D438" s="44"/>
      <c r="E438" s="63"/>
      <c r="F438" s="20"/>
      <c r="G438" s="20"/>
    </row>
    <row r="439" spans="4:7" ht="12.75">
      <c r="D439" s="44"/>
      <c r="E439" s="63"/>
      <c r="F439" s="20"/>
      <c r="G439" s="20"/>
    </row>
    <row r="440" spans="4:7" ht="12.75">
      <c r="D440" s="44"/>
      <c r="E440" s="63"/>
      <c r="F440" s="20"/>
      <c r="G440" s="20"/>
    </row>
    <row r="441" spans="4:7" ht="12.75">
      <c r="D441" s="44"/>
      <c r="E441" s="63"/>
      <c r="F441" s="20"/>
      <c r="G441" s="20"/>
    </row>
    <row r="442" spans="4:7" ht="12.75">
      <c r="D442" s="44"/>
      <c r="E442" s="63"/>
      <c r="F442" s="20"/>
      <c r="G442" s="20"/>
    </row>
    <row r="443" spans="4:7" ht="12.75">
      <c r="D443" s="44"/>
      <c r="E443" s="63"/>
      <c r="F443" s="20"/>
      <c r="G443" s="20"/>
    </row>
    <row r="444" spans="4:7" ht="12.75">
      <c r="D444" s="44"/>
      <c r="E444" s="63"/>
      <c r="F444" s="20"/>
      <c r="G444" s="20"/>
    </row>
    <row r="445" spans="4:7" ht="12.75">
      <c r="D445" s="44"/>
      <c r="E445" s="63"/>
      <c r="F445" s="20"/>
      <c r="G445" s="20"/>
    </row>
    <row r="446" spans="4:7" ht="12.75">
      <c r="D446" s="44"/>
      <c r="E446" s="63"/>
      <c r="F446" s="20"/>
      <c r="G446" s="20"/>
    </row>
    <row r="447" spans="4:7" ht="12.75">
      <c r="D447" s="44"/>
      <c r="E447" s="63"/>
      <c r="F447" s="20"/>
      <c r="G447" s="20"/>
    </row>
    <row r="448" spans="4:7" ht="12.75">
      <c r="D448" s="44"/>
      <c r="E448" s="63"/>
      <c r="F448" s="20"/>
      <c r="G448" s="20"/>
    </row>
    <row r="449" spans="4:7" ht="12.75">
      <c r="D449" s="44"/>
      <c r="E449" s="63"/>
      <c r="F449" s="20"/>
      <c r="G449" s="20"/>
    </row>
    <row r="450" spans="4:7" ht="12.75">
      <c r="D450" s="44"/>
      <c r="E450" s="63"/>
      <c r="F450" s="20"/>
      <c r="G450" s="20"/>
    </row>
    <row r="451" spans="4:7" ht="12.75">
      <c r="D451" s="44"/>
      <c r="E451" s="63"/>
      <c r="F451" s="20"/>
      <c r="G451" s="20"/>
    </row>
    <row r="452" spans="4:7" ht="12.75">
      <c r="D452" s="44"/>
      <c r="E452" s="63"/>
      <c r="F452" s="20"/>
      <c r="G452" s="20"/>
    </row>
    <row r="453" spans="4:7" ht="12.75">
      <c r="D453" s="44"/>
      <c r="E453" s="63"/>
      <c r="F453" s="20"/>
      <c r="G453" s="20"/>
    </row>
    <row r="454" spans="4:7" ht="12.75">
      <c r="D454" s="44"/>
      <c r="E454" s="63"/>
      <c r="F454" s="20"/>
      <c r="G454" s="20"/>
    </row>
    <row r="455" spans="4:7" ht="12.75">
      <c r="D455" s="44"/>
      <c r="E455" s="63"/>
      <c r="F455" s="20"/>
      <c r="G455" s="20"/>
    </row>
    <row r="456" spans="4:7" ht="12.75">
      <c r="D456" s="44"/>
      <c r="E456" s="63"/>
      <c r="F456" s="20"/>
      <c r="G456" s="20"/>
    </row>
    <row r="457" spans="4:7" ht="12.75">
      <c r="D457" s="44"/>
      <c r="E457" s="63"/>
      <c r="F457" s="20"/>
      <c r="G457" s="20"/>
    </row>
    <row r="458" spans="4:7" ht="12.75">
      <c r="D458" s="44"/>
      <c r="E458" s="63"/>
      <c r="F458" s="20"/>
      <c r="G458" s="20"/>
    </row>
    <row r="459" spans="4:7" ht="12.75">
      <c r="D459" s="44"/>
      <c r="E459" s="63"/>
      <c r="F459" s="20"/>
      <c r="G459" s="20"/>
    </row>
    <row r="460" spans="4:7" ht="12.75">
      <c r="D460" s="44"/>
      <c r="E460" s="63"/>
      <c r="F460" s="20"/>
      <c r="G460" s="20"/>
    </row>
    <row r="461" spans="4:7" ht="12.75">
      <c r="D461" s="44"/>
      <c r="E461" s="63"/>
      <c r="F461" s="20"/>
      <c r="G461" s="20"/>
    </row>
    <row r="462" spans="4:7" ht="12.75">
      <c r="D462" s="44"/>
      <c r="E462" s="63"/>
      <c r="F462" s="20"/>
      <c r="G462" s="20"/>
    </row>
    <row r="463" spans="4:7" ht="12.75">
      <c r="D463" s="44"/>
      <c r="E463" s="63"/>
      <c r="F463" s="20"/>
      <c r="G463" s="20"/>
    </row>
    <row r="464" spans="4:7" ht="12.75">
      <c r="D464" s="44"/>
      <c r="E464" s="63"/>
      <c r="F464" s="20"/>
      <c r="G464" s="20"/>
    </row>
    <row r="465" spans="4:7" ht="12.75">
      <c r="D465" s="44"/>
      <c r="E465" s="63"/>
      <c r="F465" s="20"/>
      <c r="G465" s="20"/>
    </row>
    <row r="466" spans="4:7" ht="12.75">
      <c r="D466" s="44"/>
      <c r="E466" s="63"/>
      <c r="F466" s="20"/>
      <c r="G466" s="20"/>
    </row>
    <row r="467" spans="4:7" ht="12.75">
      <c r="D467" s="44"/>
      <c r="E467" s="63"/>
      <c r="F467" s="20"/>
      <c r="G467" s="20"/>
    </row>
    <row r="468" spans="4:7" ht="12.75">
      <c r="D468" s="44"/>
      <c r="E468" s="63"/>
      <c r="F468" s="20"/>
      <c r="G468" s="20"/>
    </row>
    <row r="469" spans="4:7" ht="12.75">
      <c r="D469" s="44"/>
      <c r="E469" s="63"/>
      <c r="F469" s="20"/>
      <c r="G469" s="20"/>
    </row>
    <row r="470" spans="4:7" ht="12.75">
      <c r="D470" s="44"/>
      <c r="E470" s="63"/>
      <c r="F470" s="20"/>
      <c r="G470" s="20"/>
    </row>
    <row r="471" spans="4:7" ht="12.75">
      <c r="D471" s="44"/>
      <c r="E471" s="63"/>
      <c r="F471" s="20"/>
      <c r="G471" s="20"/>
    </row>
    <row r="472" spans="4:7" ht="12.75">
      <c r="D472" s="44"/>
      <c r="E472" s="63"/>
      <c r="F472" s="20"/>
      <c r="G472" s="20"/>
    </row>
    <row r="473" spans="4:7" ht="12.75">
      <c r="D473" s="44"/>
      <c r="E473" s="63"/>
      <c r="F473" s="20"/>
      <c r="G473" s="20"/>
    </row>
    <row r="474" spans="4:7" ht="12.75">
      <c r="D474" s="44"/>
      <c r="E474" s="63"/>
      <c r="F474" s="20"/>
      <c r="G474" s="20"/>
    </row>
    <row r="475" spans="4:7" ht="12.75">
      <c r="D475" s="44"/>
      <c r="E475" s="63"/>
      <c r="F475" s="20"/>
      <c r="G475" s="20"/>
    </row>
    <row r="476" spans="4:7" ht="12.75">
      <c r="D476" s="44"/>
      <c r="E476" s="63"/>
      <c r="F476" s="20"/>
      <c r="G476" s="20"/>
    </row>
    <row r="477" spans="4:7" ht="12.75">
      <c r="D477" s="44"/>
      <c r="E477" s="63"/>
      <c r="F477" s="20"/>
      <c r="G477" s="20"/>
    </row>
    <row r="478" spans="4:7" ht="12.75">
      <c r="D478" s="44"/>
      <c r="E478" s="63"/>
      <c r="F478" s="20"/>
      <c r="G478" s="20"/>
    </row>
    <row r="479" spans="4:7" ht="12.75">
      <c r="D479" s="44"/>
      <c r="E479" s="63"/>
      <c r="F479" s="20"/>
      <c r="G479" s="20"/>
    </row>
    <row r="480" spans="4:7" ht="12.75">
      <c r="D480" s="44"/>
      <c r="E480" s="63"/>
      <c r="F480" s="20"/>
      <c r="G480" s="20"/>
    </row>
    <row r="481" spans="4:7" ht="12.75">
      <c r="D481" s="44"/>
      <c r="E481" s="63"/>
      <c r="F481" s="20"/>
      <c r="G481" s="20"/>
    </row>
    <row r="482" spans="4:7" ht="12.75">
      <c r="D482" s="44"/>
      <c r="E482" s="63"/>
      <c r="F482" s="20"/>
      <c r="G482" s="20"/>
    </row>
    <row r="483" spans="4:7" ht="12.75">
      <c r="D483" s="44"/>
      <c r="E483" s="63"/>
      <c r="F483" s="20"/>
      <c r="G483" s="20"/>
    </row>
    <row r="484" spans="4:7" ht="12.75">
      <c r="D484" s="44"/>
      <c r="E484" s="63"/>
      <c r="F484" s="20"/>
      <c r="G484" s="20"/>
    </row>
    <row r="485" spans="4:7" ht="12.75">
      <c r="D485" s="44"/>
      <c r="E485" s="63"/>
      <c r="F485" s="20"/>
      <c r="G485" s="20"/>
    </row>
    <row r="486" spans="4:7" ht="12.75">
      <c r="D486" s="44"/>
      <c r="E486" s="63"/>
      <c r="F486" s="20"/>
      <c r="G486" s="20"/>
    </row>
    <row r="487" spans="4:7" ht="12.75">
      <c r="D487" s="44"/>
      <c r="E487" s="63"/>
      <c r="F487" s="20"/>
      <c r="G487" s="20"/>
    </row>
    <row r="488" spans="4:7" ht="12.75">
      <c r="D488" s="44"/>
      <c r="E488" s="63"/>
      <c r="F488" s="20"/>
      <c r="G488" s="20"/>
    </row>
    <row r="489" spans="4:7" ht="12.75">
      <c r="D489" s="44"/>
      <c r="E489" s="63"/>
      <c r="F489" s="20"/>
      <c r="G489" s="20"/>
    </row>
    <row r="490" spans="4:7" ht="12.75">
      <c r="D490" s="44"/>
      <c r="E490" s="63"/>
      <c r="F490" s="20"/>
      <c r="G490" s="20"/>
    </row>
    <row r="491" spans="4:7" ht="12.75">
      <c r="D491" s="44"/>
      <c r="E491" s="63"/>
      <c r="F491" s="20"/>
      <c r="G491" s="20"/>
    </row>
    <row r="492" spans="4:7" ht="12.75">
      <c r="D492" s="44"/>
      <c r="E492" s="63"/>
      <c r="F492" s="20"/>
      <c r="G492" s="20"/>
    </row>
    <row r="493" spans="4:7" ht="12.75">
      <c r="D493" s="44"/>
      <c r="E493" s="63"/>
      <c r="F493" s="20"/>
      <c r="G493" s="20"/>
    </row>
    <row r="494" spans="4:7" ht="12.75">
      <c r="D494" s="44"/>
      <c r="E494" s="63"/>
      <c r="F494" s="20"/>
      <c r="G494" s="20"/>
    </row>
    <row r="495" spans="4:7" ht="12.75">
      <c r="D495" s="44"/>
      <c r="E495" s="63"/>
      <c r="F495" s="20"/>
      <c r="G495" s="20"/>
    </row>
    <row r="496" spans="4:7" ht="12.75">
      <c r="D496" s="44"/>
      <c r="E496" s="63"/>
      <c r="F496" s="20"/>
      <c r="G496" s="20"/>
    </row>
    <row r="497" spans="4:7" ht="12.75">
      <c r="D497" s="44"/>
      <c r="E497" s="63"/>
      <c r="F497" s="20"/>
      <c r="G497" s="20"/>
    </row>
    <row r="498" spans="4:7" ht="12.75">
      <c r="D498" s="44"/>
      <c r="E498" s="63"/>
      <c r="F498" s="20"/>
      <c r="G498" s="20"/>
    </row>
    <row r="499" spans="4:7" ht="12.75">
      <c r="D499" s="44"/>
      <c r="E499" s="63"/>
      <c r="F499" s="20"/>
      <c r="G499" s="20"/>
    </row>
    <row r="500" spans="4:7" ht="12.75">
      <c r="D500" s="44"/>
      <c r="E500" s="63"/>
      <c r="F500" s="20"/>
      <c r="G500" s="20"/>
    </row>
    <row r="501" spans="4:7" ht="12.75">
      <c r="D501" s="44"/>
      <c r="E501" s="63"/>
      <c r="F501" s="20"/>
      <c r="G501" s="20"/>
    </row>
    <row r="502" spans="4:7" ht="12.75">
      <c r="D502" s="44"/>
      <c r="E502" s="63"/>
      <c r="F502" s="20"/>
      <c r="G502" s="20"/>
    </row>
    <row r="503" spans="4:7" ht="12.75">
      <c r="D503" s="44"/>
      <c r="E503" s="63"/>
      <c r="F503" s="20"/>
      <c r="G503" s="20"/>
    </row>
    <row r="504" spans="4:7" ht="12.75">
      <c r="D504" s="44"/>
      <c r="E504" s="63"/>
      <c r="F504" s="20"/>
      <c r="G504" s="20"/>
    </row>
    <row r="505" spans="4:7" ht="12.75">
      <c r="D505" s="44"/>
      <c r="E505" s="63"/>
      <c r="F505" s="20"/>
      <c r="G505" s="20"/>
    </row>
    <row r="506" spans="4:7" ht="12.75">
      <c r="D506" s="44"/>
      <c r="E506" s="63"/>
      <c r="F506" s="20"/>
      <c r="G506" s="20"/>
    </row>
    <row r="507" spans="4:7" ht="12.75">
      <c r="D507" s="44"/>
      <c r="E507" s="63"/>
      <c r="F507" s="20"/>
      <c r="G507" s="20"/>
    </row>
    <row r="508" spans="4:7" ht="12.75">
      <c r="D508" s="44"/>
      <c r="E508" s="63"/>
      <c r="F508" s="20"/>
      <c r="G508" s="20"/>
    </row>
    <row r="509" spans="4:7" ht="12.75">
      <c r="D509" s="44"/>
      <c r="E509" s="63"/>
      <c r="F509" s="20"/>
      <c r="G509" s="20"/>
    </row>
    <row r="510" spans="4:7" ht="12.75">
      <c r="D510" s="44"/>
      <c r="E510" s="63"/>
      <c r="F510" s="20"/>
      <c r="G510" s="20"/>
    </row>
    <row r="511" spans="4:7" ht="12.75">
      <c r="D511" s="44"/>
      <c r="E511" s="63"/>
      <c r="F511" s="20"/>
      <c r="G511" s="20"/>
    </row>
    <row r="512" spans="4:7" ht="12.75">
      <c r="D512" s="44"/>
      <c r="E512" s="63"/>
      <c r="F512" s="20"/>
      <c r="G512" s="20"/>
    </row>
    <row r="513" spans="4:7" ht="12.75">
      <c r="D513" s="44"/>
      <c r="E513" s="63"/>
      <c r="F513" s="20"/>
      <c r="G513" s="20"/>
    </row>
    <row r="514" spans="4:7" ht="12.75">
      <c r="D514" s="44"/>
      <c r="E514" s="63"/>
      <c r="F514" s="20"/>
      <c r="G514" s="20"/>
    </row>
    <row r="515" spans="4:7" ht="12.75">
      <c r="D515" s="44"/>
      <c r="E515" s="63"/>
      <c r="F515" s="20"/>
      <c r="G515" s="20"/>
    </row>
    <row r="516" spans="4:7" ht="12.75">
      <c r="D516" s="44"/>
      <c r="E516" s="63"/>
      <c r="F516" s="20"/>
      <c r="G516" s="20"/>
    </row>
    <row r="517" spans="4:7" ht="12.75">
      <c r="D517" s="44"/>
      <c r="E517" s="63"/>
      <c r="F517" s="20"/>
      <c r="G517" s="20"/>
    </row>
    <row r="518" spans="4:7" ht="12.75">
      <c r="D518" s="44"/>
      <c r="E518" s="63"/>
      <c r="F518" s="20"/>
      <c r="G518" s="20"/>
    </row>
    <row r="519" spans="4:7" ht="12.75">
      <c r="D519" s="44"/>
      <c r="E519" s="63"/>
      <c r="F519" s="20"/>
      <c r="G519" s="20"/>
    </row>
    <row r="520" spans="4:7" ht="12.75">
      <c r="D520" s="44"/>
      <c r="E520" s="63"/>
      <c r="F520" s="20"/>
      <c r="G520" s="20"/>
    </row>
    <row r="521" spans="4:7" ht="12.75">
      <c r="D521" s="44"/>
      <c r="E521" s="63"/>
      <c r="F521" s="20"/>
      <c r="G521" s="20"/>
    </row>
    <row r="522" spans="4:7" ht="12.75">
      <c r="D522" s="44"/>
      <c r="E522" s="63"/>
      <c r="F522" s="20"/>
      <c r="G522" s="20"/>
    </row>
    <row r="523" spans="4:7" ht="12.75">
      <c r="D523" s="44"/>
      <c r="E523" s="63"/>
      <c r="F523" s="20"/>
      <c r="G523" s="20"/>
    </row>
    <row r="524" spans="4:7" ht="12.75">
      <c r="D524" s="44"/>
      <c r="E524" s="63"/>
      <c r="F524" s="20"/>
      <c r="G524" s="20"/>
    </row>
    <row r="525" spans="4:7" ht="12.75">
      <c r="D525" s="44"/>
      <c r="E525" s="63"/>
      <c r="F525" s="20"/>
      <c r="G525" s="20"/>
    </row>
    <row r="526" spans="4:7" ht="12.75">
      <c r="D526" s="44"/>
      <c r="E526" s="63"/>
      <c r="F526" s="20"/>
      <c r="G526" s="20"/>
    </row>
    <row r="527" spans="4:7" ht="12.75">
      <c r="D527" s="44"/>
      <c r="E527" s="63"/>
      <c r="F527" s="20"/>
      <c r="G527" s="20"/>
    </row>
    <row r="528" spans="4:7" ht="12.75">
      <c r="D528" s="44"/>
      <c r="E528" s="63"/>
      <c r="F528" s="20"/>
      <c r="G528" s="20"/>
    </row>
    <row r="529" spans="4:7" ht="12.75">
      <c r="D529" s="44"/>
      <c r="E529" s="63"/>
      <c r="F529" s="20"/>
      <c r="G529" s="20"/>
    </row>
    <row r="530" spans="4:7" ht="12.75">
      <c r="D530" s="44"/>
      <c r="E530" s="63"/>
      <c r="F530" s="20"/>
      <c r="G530" s="20"/>
    </row>
    <row r="531" spans="4:7" ht="12.75">
      <c r="D531" s="44"/>
      <c r="E531" s="63"/>
      <c r="F531" s="20"/>
      <c r="G531" s="20"/>
    </row>
    <row r="532" spans="4:7" ht="12.75">
      <c r="D532" s="44"/>
      <c r="E532" s="63"/>
      <c r="F532" s="20"/>
      <c r="G532" s="20"/>
    </row>
    <row r="533" spans="4:7" ht="12.75">
      <c r="D533" s="44"/>
      <c r="E533" s="63"/>
      <c r="F533" s="20"/>
      <c r="G533" s="20"/>
    </row>
    <row r="534" spans="4:7" ht="12.75">
      <c r="D534" s="44"/>
      <c r="E534" s="63"/>
      <c r="F534" s="20"/>
      <c r="G534" s="20"/>
    </row>
    <row r="535" spans="4:7" ht="12.75">
      <c r="D535" s="44"/>
      <c r="E535" s="63"/>
      <c r="F535" s="20"/>
      <c r="G535" s="20"/>
    </row>
    <row r="536" spans="4:7" ht="12.75">
      <c r="D536" s="44"/>
      <c r="E536" s="63"/>
      <c r="F536" s="20"/>
      <c r="G536" s="20"/>
    </row>
    <row r="537" spans="4:7" ht="12.75">
      <c r="D537" s="44"/>
      <c r="E537" s="63"/>
      <c r="F537" s="20"/>
      <c r="G537" s="20"/>
    </row>
    <row r="538" spans="4:7" ht="12.75">
      <c r="D538" s="44"/>
      <c r="E538" s="63"/>
      <c r="F538" s="20"/>
      <c r="G538" s="20"/>
    </row>
    <row r="539" spans="4:7" ht="12.75">
      <c r="D539" s="44"/>
      <c r="E539" s="63"/>
      <c r="F539" s="20"/>
      <c r="G539" s="20"/>
    </row>
    <row r="540" spans="4:7" ht="12.75">
      <c r="D540" s="44"/>
      <c r="E540" s="63"/>
      <c r="F540" s="20"/>
      <c r="G540" s="20"/>
    </row>
    <row r="541" spans="4:7" ht="12.75">
      <c r="D541" s="44"/>
      <c r="E541" s="63"/>
      <c r="F541" s="20"/>
      <c r="G541" s="20"/>
    </row>
    <row r="542" spans="4:7" ht="12.75">
      <c r="D542" s="44"/>
      <c r="E542" s="63"/>
      <c r="F542" s="20"/>
      <c r="G542" s="20"/>
    </row>
    <row r="543" spans="4:7" ht="12.75">
      <c r="D543" s="44"/>
      <c r="E543" s="63"/>
      <c r="F543" s="20"/>
      <c r="G543" s="20"/>
    </row>
    <row r="544" spans="4:7" ht="12.75">
      <c r="D544" s="44"/>
      <c r="E544" s="63"/>
      <c r="F544" s="20"/>
      <c r="G544" s="20"/>
    </row>
    <row r="545" spans="4:7" ht="12.75">
      <c r="D545" s="44"/>
      <c r="E545" s="63"/>
      <c r="F545" s="20"/>
      <c r="G545" s="20"/>
    </row>
    <row r="546" spans="4:7" ht="12.75">
      <c r="D546" s="44"/>
      <c r="E546" s="63"/>
      <c r="F546" s="20"/>
      <c r="G546" s="20"/>
    </row>
    <row r="547" spans="4:7" ht="12.75">
      <c r="D547" s="44"/>
      <c r="E547" s="63"/>
      <c r="F547" s="20"/>
      <c r="G547" s="20"/>
    </row>
    <row r="548" spans="4:7" ht="12.75">
      <c r="D548" s="44"/>
      <c r="E548" s="63"/>
      <c r="F548" s="20"/>
      <c r="G548" s="20"/>
    </row>
    <row r="549" spans="4:7" ht="12.75">
      <c r="D549" s="44"/>
      <c r="E549" s="63"/>
      <c r="F549" s="20"/>
      <c r="G549" s="20"/>
    </row>
    <row r="550" spans="4:7" ht="12.75">
      <c r="D550" s="44"/>
      <c r="E550" s="63"/>
      <c r="F550" s="20"/>
      <c r="G550" s="20"/>
    </row>
    <row r="551" spans="4:7" ht="12.75">
      <c r="D551" s="44"/>
      <c r="E551" s="63"/>
      <c r="F551" s="20"/>
      <c r="G551" s="20"/>
    </row>
    <row r="552" spans="4:7" ht="12.75">
      <c r="D552" s="44"/>
      <c r="E552" s="63"/>
      <c r="F552" s="20"/>
      <c r="G552" s="20"/>
    </row>
    <row r="553" spans="4:7" ht="12.75">
      <c r="D553" s="44"/>
      <c r="E553" s="63"/>
      <c r="F553" s="20"/>
      <c r="G553" s="20"/>
    </row>
    <row r="554" spans="4:7" ht="12.75">
      <c r="D554" s="44"/>
      <c r="E554" s="63"/>
      <c r="F554" s="20"/>
      <c r="G554" s="20"/>
    </row>
    <row r="555" spans="4:7" ht="12.75">
      <c r="D555" s="44"/>
      <c r="E555" s="63"/>
      <c r="F555" s="20"/>
      <c r="G555" s="20"/>
    </row>
    <row r="556" spans="4:7" ht="12.75">
      <c r="D556" s="44"/>
      <c r="E556" s="63"/>
      <c r="F556" s="20"/>
      <c r="G556" s="20"/>
    </row>
    <row r="557" spans="4:7" ht="12.75">
      <c r="D557" s="44"/>
      <c r="E557" s="63"/>
      <c r="F557" s="20"/>
      <c r="G557" s="20"/>
    </row>
    <row r="558" spans="4:7" ht="12.75">
      <c r="D558" s="44"/>
      <c r="E558" s="63"/>
      <c r="F558" s="20"/>
      <c r="G558" s="20"/>
    </row>
    <row r="559" spans="4:7" ht="12.75">
      <c r="D559" s="44"/>
      <c r="E559" s="63"/>
      <c r="F559" s="20"/>
      <c r="G559" s="20"/>
    </row>
    <row r="560" spans="4:7" ht="12.75">
      <c r="D560" s="44"/>
      <c r="E560" s="63"/>
      <c r="F560" s="20"/>
      <c r="G560" s="20"/>
    </row>
    <row r="561" spans="4:7" ht="12.75">
      <c r="D561" s="44"/>
      <c r="E561" s="63"/>
      <c r="F561" s="20"/>
      <c r="G561" s="20"/>
    </row>
    <row r="562" spans="4:7" ht="12.75">
      <c r="D562" s="44"/>
      <c r="E562" s="63"/>
      <c r="F562" s="20"/>
      <c r="G562" s="20"/>
    </row>
    <row r="563" spans="4:7" ht="12.75">
      <c r="D563" s="44"/>
      <c r="E563" s="63"/>
      <c r="F563" s="20"/>
      <c r="G563" s="20"/>
    </row>
    <row r="564" spans="4:7" ht="12.75">
      <c r="D564" s="44"/>
      <c r="E564" s="63"/>
      <c r="F564" s="20"/>
      <c r="G564" s="20"/>
    </row>
    <row r="565" spans="4:7" ht="12.75">
      <c r="D565" s="44"/>
      <c r="E565" s="63"/>
      <c r="F565" s="20"/>
      <c r="G565" s="20"/>
    </row>
    <row r="566" spans="4:7" ht="12.75">
      <c r="D566" s="44"/>
      <c r="E566" s="63"/>
      <c r="F566" s="20"/>
      <c r="G566" s="20"/>
    </row>
    <row r="567" spans="4:7" ht="12.75">
      <c r="D567" s="44"/>
      <c r="E567" s="63"/>
      <c r="F567" s="20"/>
      <c r="G567" s="20"/>
    </row>
    <row r="568" spans="4:7" ht="12.75">
      <c r="D568" s="44"/>
      <c r="E568" s="63"/>
      <c r="F568" s="20"/>
      <c r="G568" s="20"/>
    </row>
    <row r="569" spans="4:7" ht="12.75">
      <c r="D569" s="44"/>
      <c r="E569" s="63"/>
      <c r="F569" s="20"/>
      <c r="G569" s="20"/>
    </row>
    <row r="570" spans="4:7" ht="12.75">
      <c r="D570" s="44"/>
      <c r="E570" s="63"/>
      <c r="F570" s="20"/>
      <c r="G570" s="20"/>
    </row>
    <row r="571" spans="4:7" ht="12.75">
      <c r="D571" s="44"/>
      <c r="E571" s="63"/>
      <c r="F571" s="20"/>
      <c r="G571" s="20"/>
    </row>
    <row r="572" spans="4:7" ht="12.75">
      <c r="D572" s="44"/>
      <c r="E572" s="63"/>
      <c r="F572" s="20"/>
      <c r="G572" s="20"/>
    </row>
    <row r="573" spans="4:7" ht="12.75">
      <c r="D573" s="44"/>
      <c r="E573" s="63"/>
      <c r="F573" s="20"/>
      <c r="G573" s="20"/>
    </row>
    <row r="574" spans="4:7" ht="12.75">
      <c r="D574" s="44"/>
      <c r="E574" s="63"/>
      <c r="F574" s="20"/>
      <c r="G574" s="20"/>
    </row>
    <row r="575" spans="4:7" ht="12.75">
      <c r="D575" s="44"/>
      <c r="E575" s="63"/>
      <c r="F575" s="20"/>
      <c r="G575" s="20"/>
    </row>
    <row r="576" spans="4:7" ht="12.75">
      <c r="D576" s="44"/>
      <c r="E576" s="63"/>
      <c r="F576" s="20"/>
      <c r="G576" s="20"/>
    </row>
    <row r="577" spans="4:7" ht="12.75">
      <c r="D577" s="44"/>
      <c r="E577" s="63"/>
      <c r="F577" s="20"/>
      <c r="G577" s="20"/>
    </row>
    <row r="578" spans="4:7" ht="12.75">
      <c r="D578" s="44"/>
      <c r="E578" s="63"/>
      <c r="F578" s="20"/>
      <c r="G578" s="20"/>
    </row>
    <row r="579" spans="4:7" ht="12.75">
      <c r="D579" s="44"/>
      <c r="E579" s="63"/>
      <c r="F579" s="20"/>
      <c r="G579" s="20"/>
    </row>
    <row r="580" spans="4:7" ht="12.75">
      <c r="D580" s="44"/>
      <c r="E580" s="63"/>
      <c r="F580" s="20"/>
      <c r="G580" s="20"/>
    </row>
    <row r="581" spans="4:7" ht="12.75">
      <c r="D581" s="44"/>
      <c r="E581" s="63"/>
      <c r="F581" s="20"/>
      <c r="G581" s="20"/>
    </row>
    <row r="582" spans="4:7" ht="12.75">
      <c r="D582" s="44"/>
      <c r="E582" s="63"/>
      <c r="F582" s="20"/>
      <c r="G582" s="20"/>
    </row>
    <row r="583" spans="4:7" ht="12.75">
      <c r="D583" s="44"/>
      <c r="E583" s="63"/>
      <c r="F583" s="20"/>
      <c r="G583" s="20"/>
    </row>
    <row r="584" spans="4:7" ht="12.75">
      <c r="D584" s="44"/>
      <c r="E584" s="63"/>
      <c r="F584" s="20"/>
      <c r="G584" s="20"/>
    </row>
    <row r="585" spans="4:7" ht="12.75">
      <c r="D585" s="44"/>
      <c r="E585" s="63"/>
      <c r="F585" s="20"/>
      <c r="G585" s="20"/>
    </row>
    <row r="586" spans="4:7" ht="12.75">
      <c r="D586" s="44"/>
      <c r="E586" s="63"/>
      <c r="F586" s="20"/>
      <c r="G586" s="20"/>
    </row>
    <row r="587" spans="4:7" ht="12.75">
      <c r="D587" s="44"/>
      <c r="E587" s="63"/>
      <c r="F587" s="20"/>
      <c r="G587" s="20"/>
    </row>
    <row r="588" spans="4:7" ht="12.75">
      <c r="D588" s="44"/>
      <c r="E588" s="63"/>
      <c r="F588" s="20"/>
      <c r="G588" s="20"/>
    </row>
    <row r="589" spans="4:7" ht="12.75">
      <c r="D589" s="44"/>
      <c r="E589" s="63"/>
      <c r="F589" s="20"/>
      <c r="G589" s="20"/>
    </row>
    <row r="590" spans="4:7" ht="12.75">
      <c r="D590" s="44"/>
      <c r="E590" s="63"/>
      <c r="F590" s="20"/>
      <c r="G590" s="20"/>
    </row>
    <row r="591" spans="4:7" ht="12.75">
      <c r="D591" s="44"/>
      <c r="E591" s="63"/>
      <c r="F591" s="20"/>
      <c r="G591" s="20"/>
    </row>
    <row r="592" spans="4:7" ht="12.75">
      <c r="D592" s="44"/>
      <c r="E592" s="63"/>
      <c r="F592" s="20"/>
      <c r="G592" s="20"/>
    </row>
    <row r="593" spans="4:7" ht="12.75">
      <c r="D593" s="44"/>
      <c r="E593" s="63"/>
      <c r="F593" s="20"/>
      <c r="G593" s="20"/>
    </row>
    <row r="594" spans="4:7" ht="12.75">
      <c r="D594" s="44"/>
      <c r="E594" s="63"/>
      <c r="F594" s="20"/>
      <c r="G594" s="20"/>
    </row>
    <row r="595" spans="4:7" ht="12.75">
      <c r="D595" s="44"/>
      <c r="E595" s="63"/>
      <c r="F595" s="20"/>
      <c r="G595" s="20"/>
    </row>
    <row r="596" spans="4:7" ht="12.75">
      <c r="D596" s="44"/>
      <c r="E596" s="63"/>
      <c r="F596" s="20"/>
      <c r="G596" s="20"/>
    </row>
    <row r="597" spans="4:7" ht="12.75">
      <c r="D597" s="44"/>
      <c r="E597" s="63"/>
      <c r="F597" s="20"/>
      <c r="G597" s="20"/>
    </row>
    <row r="598" spans="4:7" ht="12.75">
      <c r="D598" s="44"/>
      <c r="E598" s="63"/>
      <c r="F598" s="20"/>
      <c r="G598" s="20"/>
    </row>
    <row r="599" spans="4:7" ht="12.75">
      <c r="D599" s="44"/>
      <c r="E599" s="63"/>
      <c r="F599" s="20"/>
      <c r="G599" s="20"/>
    </row>
    <row r="600" spans="4:7" ht="12.75">
      <c r="D600" s="44"/>
      <c r="E600" s="63"/>
      <c r="F600" s="20"/>
      <c r="G600" s="20"/>
    </row>
    <row r="601" spans="4:7" ht="12.75">
      <c r="D601" s="44"/>
      <c r="E601" s="63"/>
      <c r="F601" s="20"/>
      <c r="G601" s="20"/>
    </row>
    <row r="602" spans="4:7" ht="12.75">
      <c r="D602" s="44"/>
      <c r="E602" s="63"/>
      <c r="F602" s="20"/>
      <c r="G602" s="20"/>
    </row>
    <row r="603" spans="4:7" ht="12.75">
      <c r="D603" s="44"/>
      <c r="E603" s="63"/>
      <c r="F603" s="20"/>
      <c r="G603" s="20"/>
    </row>
    <row r="604" spans="4:7" ht="12.75">
      <c r="D604" s="44"/>
      <c r="E604" s="63"/>
      <c r="F604" s="20"/>
      <c r="G604" s="20"/>
    </row>
    <row r="605" spans="4:7" ht="12.75">
      <c r="D605" s="44"/>
      <c r="E605" s="63"/>
      <c r="F605" s="20"/>
      <c r="G605" s="20"/>
    </row>
    <row r="606" spans="4:7" ht="12.75">
      <c r="D606" s="44"/>
      <c r="E606" s="63"/>
      <c r="F606" s="20"/>
      <c r="G606" s="20"/>
    </row>
    <row r="607" spans="4:7" ht="12.75">
      <c r="D607" s="44"/>
      <c r="E607" s="63"/>
      <c r="F607" s="20"/>
      <c r="G607" s="20"/>
    </row>
    <row r="608" spans="4:7" ht="12.75">
      <c r="D608" s="44"/>
      <c r="E608" s="63"/>
      <c r="F608" s="20"/>
      <c r="G608" s="20"/>
    </row>
    <row r="609" spans="4:7" ht="12.75">
      <c r="D609" s="44"/>
      <c r="E609" s="63"/>
      <c r="F609" s="20"/>
      <c r="G609" s="20"/>
    </row>
    <row r="610" spans="4:7" ht="12.75">
      <c r="D610" s="44"/>
      <c r="E610" s="63"/>
      <c r="F610" s="20"/>
      <c r="G610" s="20"/>
    </row>
    <row r="611" spans="4:7" ht="12.75">
      <c r="D611" s="44"/>
      <c r="E611" s="63"/>
      <c r="F611" s="20"/>
      <c r="G611" s="20"/>
    </row>
    <row r="612" spans="4:7" ht="12.75">
      <c r="D612" s="44"/>
      <c r="E612" s="63"/>
      <c r="F612" s="20"/>
      <c r="G612" s="20"/>
    </row>
    <row r="613" spans="4:7" ht="12.75">
      <c r="D613" s="44"/>
      <c r="E613" s="63"/>
      <c r="F613" s="20"/>
      <c r="G613" s="20"/>
    </row>
    <row r="614" spans="4:7" ht="12.75">
      <c r="D614" s="44"/>
      <c r="E614" s="63"/>
      <c r="F614" s="20"/>
      <c r="G614" s="20"/>
    </row>
    <row r="615" spans="4:7" ht="12.75">
      <c r="D615" s="44"/>
      <c r="E615" s="63"/>
      <c r="F615" s="20"/>
      <c r="G615" s="20"/>
    </row>
    <row r="616" spans="4:7" ht="12.75">
      <c r="D616" s="44"/>
      <c r="E616" s="63"/>
      <c r="F616" s="20"/>
      <c r="G616" s="20"/>
    </row>
    <row r="617" spans="4:7" ht="12.75">
      <c r="D617" s="44"/>
      <c r="E617" s="63"/>
      <c r="F617" s="20"/>
      <c r="G617" s="20"/>
    </row>
    <row r="618" spans="4:7" ht="12.75">
      <c r="D618" s="44"/>
      <c r="E618" s="63"/>
      <c r="F618" s="20"/>
      <c r="G618" s="20"/>
    </row>
    <row r="619" spans="4:7" ht="12.75">
      <c r="D619" s="44"/>
      <c r="E619" s="63"/>
      <c r="F619" s="20"/>
      <c r="G619" s="20"/>
    </row>
    <row r="620" spans="4:7" ht="12.75">
      <c r="D620" s="44"/>
      <c r="E620" s="63"/>
      <c r="F620" s="20"/>
      <c r="G620" s="20"/>
    </row>
    <row r="621" spans="4:7" ht="12.75">
      <c r="D621" s="44"/>
      <c r="E621" s="63"/>
      <c r="F621" s="20"/>
      <c r="G621" s="20"/>
    </row>
    <row r="622" spans="4:7" ht="12.75">
      <c r="D622" s="44"/>
      <c r="E622" s="63"/>
      <c r="F622" s="20"/>
      <c r="G622" s="20"/>
    </row>
    <row r="623" spans="4:7" ht="12.75">
      <c r="D623" s="44"/>
      <c r="E623" s="63"/>
      <c r="F623" s="20"/>
      <c r="G623" s="20"/>
    </row>
    <row r="624" spans="4:7" ht="12.75">
      <c r="D624" s="44"/>
      <c r="E624" s="63"/>
      <c r="F624" s="20"/>
      <c r="G624" s="20"/>
    </row>
    <row r="625" spans="4:7" ht="12.75">
      <c r="D625" s="44"/>
      <c r="E625" s="63"/>
      <c r="F625" s="20"/>
      <c r="G625" s="20"/>
    </row>
    <row r="626" spans="4:7" ht="12.75">
      <c r="D626" s="44"/>
      <c r="E626" s="63"/>
      <c r="F626" s="20"/>
      <c r="G626" s="20"/>
    </row>
    <row r="627" spans="4:7" ht="12.75">
      <c r="D627" s="44"/>
      <c r="E627" s="63"/>
      <c r="F627" s="20"/>
      <c r="G627" s="20"/>
    </row>
    <row r="628" spans="4:7" ht="12.75">
      <c r="D628" s="44"/>
      <c r="E628" s="63"/>
      <c r="F628" s="20"/>
      <c r="G628" s="20"/>
    </row>
    <row r="629" spans="4:7" ht="12.75">
      <c r="D629" s="44"/>
      <c r="E629" s="63"/>
      <c r="F629" s="20"/>
      <c r="G629" s="20"/>
    </row>
    <row r="630" spans="4:7" ht="12.75">
      <c r="D630" s="44"/>
      <c r="E630" s="63"/>
      <c r="F630" s="20"/>
      <c r="G630" s="20"/>
    </row>
    <row r="631" spans="4:7" ht="12.75">
      <c r="D631" s="44"/>
      <c r="E631" s="63"/>
      <c r="F631" s="20"/>
      <c r="G631" s="20"/>
    </row>
    <row r="632" spans="4:7" ht="12.75">
      <c r="D632" s="44"/>
      <c r="E632" s="63"/>
      <c r="F632" s="20"/>
      <c r="G632" s="20"/>
    </row>
    <row r="633" spans="4:7" ht="12.75">
      <c r="D633" s="44"/>
      <c r="E633" s="63"/>
      <c r="F633" s="20"/>
      <c r="G633" s="20"/>
    </row>
    <row r="634" spans="4:7" ht="12.75">
      <c r="D634" s="44"/>
      <c r="E634" s="63"/>
      <c r="F634" s="20"/>
      <c r="G634" s="20"/>
    </row>
    <row r="635" spans="4:7" ht="12.75">
      <c r="D635" s="44"/>
      <c r="E635" s="63"/>
      <c r="F635" s="20"/>
      <c r="G635" s="20"/>
    </row>
    <row r="636" spans="4:7" ht="12.75">
      <c r="D636" s="44"/>
      <c r="E636" s="63"/>
      <c r="F636" s="20"/>
      <c r="G636" s="20"/>
    </row>
    <row r="637" spans="4:7" ht="12.75">
      <c r="D637" s="44"/>
      <c r="E637" s="63"/>
      <c r="F637" s="20"/>
      <c r="G637" s="20"/>
    </row>
    <row r="638" spans="4:7" ht="12.75">
      <c r="D638" s="44"/>
      <c r="E638" s="63"/>
      <c r="F638" s="20"/>
      <c r="G638" s="20"/>
    </row>
    <row r="639" spans="4:7" ht="12.75">
      <c r="D639" s="44"/>
      <c r="E639" s="63"/>
      <c r="F639" s="20"/>
      <c r="G639" s="20"/>
    </row>
    <row r="640" spans="4:7" ht="12.75">
      <c r="D640" s="44"/>
      <c r="E640" s="63"/>
      <c r="F640" s="20"/>
      <c r="G640" s="20"/>
    </row>
    <row r="641" spans="4:7" ht="12.75">
      <c r="D641" s="44"/>
      <c r="E641" s="63"/>
      <c r="F641" s="20"/>
      <c r="G641" s="20"/>
    </row>
    <row r="642" spans="4:7" ht="12.75">
      <c r="D642" s="44"/>
      <c r="E642" s="63"/>
      <c r="F642" s="20"/>
      <c r="G642" s="20"/>
    </row>
    <row r="643" spans="4:7" ht="12.75">
      <c r="D643" s="44"/>
      <c r="E643" s="63"/>
      <c r="F643" s="20"/>
      <c r="G643" s="20"/>
    </row>
    <row r="644" spans="4:7" ht="12.75">
      <c r="D644" s="44"/>
      <c r="E644" s="63"/>
      <c r="F644" s="20"/>
      <c r="G644" s="20"/>
    </row>
    <row r="645" spans="4:7" ht="12.75">
      <c r="D645" s="44"/>
      <c r="E645" s="63"/>
      <c r="F645" s="20"/>
      <c r="G645" s="20"/>
    </row>
    <row r="646" spans="4:7" ht="12.75">
      <c r="D646" s="44"/>
      <c r="E646" s="63"/>
      <c r="F646" s="20"/>
      <c r="G646" s="20"/>
    </row>
    <row r="647" spans="4:7" ht="12.75">
      <c r="D647" s="44"/>
      <c r="E647" s="63"/>
      <c r="F647" s="20"/>
      <c r="G647" s="20"/>
    </row>
    <row r="648" spans="4:7" ht="12.75">
      <c r="D648" s="44"/>
      <c r="E648" s="63"/>
      <c r="F648" s="20"/>
      <c r="G648" s="20"/>
    </row>
    <row r="649" spans="4:7" ht="12.75">
      <c r="D649" s="44"/>
      <c r="E649" s="63"/>
      <c r="F649" s="20"/>
      <c r="G649" s="20"/>
    </row>
    <row r="650" spans="4:7" ht="12.75">
      <c r="D650" s="44"/>
      <c r="E650" s="63"/>
      <c r="F650" s="20"/>
      <c r="G650" s="20"/>
    </row>
    <row r="651" spans="4:7" ht="12.75">
      <c r="D651" s="44"/>
      <c r="E651" s="63"/>
      <c r="F651" s="20"/>
      <c r="G651" s="20"/>
    </row>
    <row r="652" spans="4:7" ht="12.75">
      <c r="D652" s="44"/>
      <c r="E652" s="63"/>
      <c r="F652" s="20"/>
      <c r="G652" s="20"/>
    </row>
    <row r="653" spans="4:7" ht="12.75">
      <c r="D653" s="44"/>
      <c r="E653" s="63"/>
      <c r="F653" s="20"/>
      <c r="G653" s="20"/>
    </row>
    <row r="654" spans="4:7" ht="12.75">
      <c r="D654" s="44"/>
      <c r="E654" s="63"/>
      <c r="F654" s="20"/>
      <c r="G654" s="20"/>
    </row>
    <row r="655" spans="4:7" ht="12.75">
      <c r="D655" s="44"/>
      <c r="E655" s="63"/>
      <c r="F655" s="20"/>
      <c r="G655" s="20"/>
    </row>
    <row r="656" spans="4:7" ht="12.75">
      <c r="D656" s="44"/>
      <c r="E656" s="63"/>
      <c r="F656" s="20"/>
      <c r="G656" s="20"/>
    </row>
    <row r="657" spans="4:7" ht="12.75">
      <c r="D657" s="44"/>
      <c r="E657" s="63"/>
      <c r="F657" s="20"/>
      <c r="G657" s="20"/>
    </row>
    <row r="658" spans="4:7" ht="12.75">
      <c r="D658" s="44"/>
      <c r="E658" s="63"/>
      <c r="F658" s="20"/>
      <c r="G658" s="20"/>
    </row>
    <row r="659" spans="4:7" ht="12.75">
      <c r="D659" s="44"/>
      <c r="E659" s="63"/>
      <c r="F659" s="20"/>
      <c r="G659" s="20"/>
    </row>
    <row r="660" spans="4:7" ht="12.75">
      <c r="D660" s="44"/>
      <c r="E660" s="63"/>
      <c r="F660" s="20"/>
      <c r="G660" s="20"/>
    </row>
    <row r="661" spans="4:7" ht="12.75">
      <c r="D661" s="44"/>
      <c r="E661" s="63"/>
      <c r="F661" s="20"/>
      <c r="G661" s="20"/>
    </row>
    <row r="662" spans="4:7" ht="12.75">
      <c r="D662" s="44"/>
      <c r="E662" s="63"/>
      <c r="F662" s="20"/>
      <c r="G662" s="20"/>
    </row>
    <row r="663" spans="4:7" ht="12.75">
      <c r="D663" s="44"/>
      <c r="E663" s="63"/>
      <c r="F663" s="20"/>
      <c r="G663" s="20"/>
    </row>
    <row r="664" spans="4:7" ht="12.75">
      <c r="D664" s="44"/>
      <c r="E664" s="63"/>
      <c r="F664" s="20"/>
      <c r="G664" s="20"/>
    </row>
    <row r="665" spans="4:7" ht="12.75">
      <c r="D665" s="44"/>
      <c r="E665" s="63"/>
      <c r="F665" s="20"/>
      <c r="G665" s="20"/>
    </row>
    <row r="666" spans="4:7" ht="12.75">
      <c r="D666" s="44"/>
      <c r="E666" s="63"/>
      <c r="F666" s="20"/>
      <c r="G666" s="20"/>
    </row>
    <row r="667" spans="4:7" ht="12.75">
      <c r="D667" s="44"/>
      <c r="E667" s="63"/>
      <c r="F667" s="20"/>
      <c r="G667" s="20"/>
    </row>
    <row r="668" spans="4:7" ht="12.75">
      <c r="D668" s="44"/>
      <c r="E668" s="63"/>
      <c r="F668" s="20"/>
      <c r="G668" s="20"/>
    </row>
    <row r="669" spans="4:7" ht="12.75">
      <c r="D669" s="44"/>
      <c r="E669" s="63"/>
      <c r="F669" s="20"/>
      <c r="G669" s="20"/>
    </row>
    <row r="670" spans="4:7" ht="12.75">
      <c r="D670" s="44"/>
      <c r="E670" s="63"/>
      <c r="F670" s="20"/>
      <c r="G670" s="20"/>
    </row>
    <row r="671" spans="4:7" ht="12.75">
      <c r="D671" s="44"/>
      <c r="E671" s="63"/>
      <c r="F671" s="20"/>
      <c r="G671" s="20"/>
    </row>
    <row r="672" spans="4:7" ht="12.75">
      <c r="D672" s="44"/>
      <c r="E672" s="63"/>
      <c r="F672" s="20"/>
      <c r="G672" s="20"/>
    </row>
    <row r="673" spans="4:7" ht="12.75">
      <c r="D673" s="44"/>
      <c r="E673" s="63"/>
      <c r="F673" s="20"/>
      <c r="G673" s="20"/>
    </row>
    <row r="674" spans="4:7" ht="12.75">
      <c r="D674" s="44"/>
      <c r="E674" s="63"/>
      <c r="F674" s="20"/>
      <c r="G674" s="20"/>
    </row>
    <row r="675" spans="4:7" ht="12.75">
      <c r="D675" s="44"/>
      <c r="E675" s="63"/>
      <c r="F675" s="20"/>
      <c r="G675" s="20"/>
    </row>
    <row r="676" spans="4:7" ht="12.75">
      <c r="D676" s="44"/>
      <c r="E676" s="63"/>
      <c r="F676" s="20"/>
      <c r="G676" s="20"/>
    </row>
    <row r="677" spans="4:7" ht="12.75">
      <c r="D677" s="44"/>
      <c r="E677" s="63"/>
      <c r="F677" s="20"/>
      <c r="G677" s="20"/>
    </row>
    <row r="678" spans="4:7" ht="12.75">
      <c r="D678" s="44"/>
      <c r="E678" s="63"/>
      <c r="F678" s="20"/>
      <c r="G678" s="20"/>
    </row>
    <row r="679" spans="4:7" ht="12.75">
      <c r="D679" s="44"/>
      <c r="E679" s="63"/>
      <c r="F679" s="20"/>
      <c r="G679" s="20"/>
    </row>
    <row r="680" spans="4:7" ht="12.75">
      <c r="D680" s="44"/>
      <c r="E680" s="63"/>
      <c r="F680" s="20"/>
      <c r="G680" s="20"/>
    </row>
    <row r="681" spans="4:7" ht="12.75">
      <c r="D681" s="44"/>
      <c r="E681" s="63"/>
      <c r="F681" s="20"/>
      <c r="G681" s="20"/>
    </row>
    <row r="682" spans="4:7" ht="12.75">
      <c r="D682" s="44"/>
      <c r="E682" s="63"/>
      <c r="F682" s="20"/>
      <c r="G682" s="20"/>
    </row>
    <row r="683" spans="4:7" ht="12.75">
      <c r="D683" s="44"/>
      <c r="E683" s="63"/>
      <c r="F683" s="20"/>
      <c r="G683" s="20"/>
    </row>
    <row r="684" spans="4:7" ht="12.75">
      <c r="D684" s="44"/>
      <c r="E684" s="63"/>
      <c r="F684" s="20"/>
      <c r="G684" s="20"/>
    </row>
    <row r="685" spans="4:7" ht="12.75">
      <c r="D685" s="44"/>
      <c r="E685" s="63"/>
      <c r="F685" s="20"/>
      <c r="G685" s="20"/>
    </row>
    <row r="686" spans="4:7" ht="12.75">
      <c r="D686" s="44"/>
      <c r="E686" s="63"/>
      <c r="F686" s="20"/>
      <c r="G686" s="20"/>
    </row>
    <row r="687" spans="4:7" ht="12.75">
      <c r="D687" s="44"/>
      <c r="E687" s="63"/>
      <c r="F687" s="20"/>
      <c r="G687" s="20"/>
    </row>
    <row r="688" spans="4:7" ht="12.75">
      <c r="D688" s="44"/>
      <c r="E688" s="63"/>
      <c r="F688" s="20"/>
      <c r="G688" s="20"/>
    </row>
    <row r="689" spans="4:7" ht="12.75">
      <c r="D689" s="44"/>
      <c r="E689" s="63"/>
      <c r="F689" s="20"/>
      <c r="G689" s="20"/>
    </row>
    <row r="690" spans="4:7" ht="12.75">
      <c r="D690" s="44"/>
      <c r="E690" s="63"/>
      <c r="F690" s="20"/>
      <c r="G690" s="20"/>
    </row>
    <row r="691" spans="4:7" ht="12.75">
      <c r="D691" s="44"/>
      <c r="E691" s="63"/>
      <c r="F691" s="20"/>
      <c r="G691" s="20"/>
    </row>
    <row r="692" spans="4:7" ht="12.75">
      <c r="D692" s="44"/>
      <c r="E692" s="63"/>
      <c r="F692" s="20"/>
      <c r="G692" s="20"/>
    </row>
    <row r="693" spans="4:7" ht="12.75">
      <c r="D693" s="44"/>
      <c r="E693" s="63"/>
      <c r="F693" s="20"/>
      <c r="G693" s="20"/>
    </row>
    <row r="694" spans="4:7" ht="12.75">
      <c r="D694" s="44"/>
      <c r="E694" s="63"/>
      <c r="F694" s="20"/>
      <c r="G694" s="20"/>
    </row>
    <row r="695" spans="4:7" ht="12.75">
      <c r="D695" s="44"/>
      <c r="E695" s="63"/>
      <c r="F695" s="20"/>
      <c r="G695" s="20"/>
    </row>
    <row r="696" spans="4:7" ht="12.75">
      <c r="D696" s="44"/>
      <c r="E696" s="63"/>
      <c r="F696" s="20"/>
      <c r="G696" s="20"/>
    </row>
    <row r="697" spans="4:7" ht="12.75">
      <c r="D697" s="44"/>
      <c r="E697" s="63"/>
      <c r="F697" s="20"/>
      <c r="G697" s="20"/>
    </row>
    <row r="698" spans="4:7" ht="12.75">
      <c r="D698" s="44"/>
      <c r="E698" s="63"/>
      <c r="F698" s="20"/>
      <c r="G698" s="20"/>
    </row>
    <row r="699" spans="4:7" ht="12.75">
      <c r="D699" s="44"/>
      <c r="E699" s="63"/>
      <c r="F699" s="20"/>
      <c r="G699" s="20"/>
    </row>
    <row r="700" spans="4:7" ht="12.75">
      <c r="D700" s="44"/>
      <c r="E700" s="63"/>
      <c r="F700" s="20"/>
      <c r="G700" s="20"/>
    </row>
    <row r="701" spans="4:7" ht="12.75">
      <c r="D701" s="44"/>
      <c r="E701" s="63"/>
      <c r="F701" s="20"/>
      <c r="G701" s="20"/>
    </row>
    <row r="702" spans="4:7" ht="12.75">
      <c r="D702" s="44"/>
      <c r="E702" s="63"/>
      <c r="F702" s="20"/>
      <c r="G702" s="20"/>
    </row>
    <row r="703" spans="4:7" ht="12.75">
      <c r="D703" s="44"/>
      <c r="E703" s="63"/>
      <c r="F703" s="20"/>
      <c r="G703" s="20"/>
    </row>
    <row r="704" spans="4:7" ht="12.75">
      <c r="D704" s="44"/>
      <c r="E704" s="63"/>
      <c r="F704" s="20"/>
      <c r="G704" s="20"/>
    </row>
    <row r="705" spans="4:7" ht="12.75">
      <c r="D705" s="44"/>
      <c r="E705" s="63"/>
      <c r="F705" s="20"/>
      <c r="G705" s="20"/>
    </row>
    <row r="706" spans="4:7" ht="12.75">
      <c r="D706" s="44"/>
      <c r="E706" s="63"/>
      <c r="F706" s="20"/>
      <c r="G706" s="20"/>
    </row>
    <row r="707" spans="4:7" ht="12.75">
      <c r="D707" s="44"/>
      <c r="E707" s="63"/>
      <c r="F707" s="20"/>
      <c r="G707" s="20"/>
    </row>
    <row r="708" spans="4:7" ht="12.75">
      <c r="D708" s="44"/>
      <c r="E708" s="63"/>
      <c r="F708" s="20"/>
      <c r="G708" s="20"/>
    </row>
    <row r="709" spans="4:7" ht="12.75">
      <c r="D709" s="44"/>
      <c r="E709" s="63"/>
      <c r="F709" s="20"/>
      <c r="G709" s="20"/>
    </row>
    <row r="710" spans="4:7" ht="12.75">
      <c r="D710" s="44"/>
      <c r="E710" s="63"/>
      <c r="F710" s="20"/>
      <c r="G710" s="20"/>
    </row>
    <row r="711" spans="4:7" ht="12.75">
      <c r="D711" s="44"/>
      <c r="E711" s="63"/>
      <c r="F711" s="20"/>
      <c r="G711" s="20"/>
    </row>
    <row r="712" spans="4:7" ht="12.75">
      <c r="D712" s="44"/>
      <c r="E712" s="63"/>
      <c r="F712" s="20"/>
      <c r="G712" s="20"/>
    </row>
    <row r="713" spans="4:7" ht="12.75">
      <c r="D713" s="44"/>
      <c r="E713" s="63"/>
      <c r="F713" s="20"/>
      <c r="G713" s="20"/>
    </row>
    <row r="714" spans="4:7" ht="12.75">
      <c r="D714" s="44"/>
      <c r="E714" s="63"/>
      <c r="F714" s="20"/>
      <c r="G714" s="20"/>
    </row>
    <row r="715" spans="4:7" ht="12.75">
      <c r="D715" s="44"/>
      <c r="E715" s="63"/>
      <c r="F715" s="20"/>
      <c r="G715" s="20"/>
    </row>
    <row r="716" spans="4:7" ht="12.75">
      <c r="D716" s="44"/>
      <c r="E716" s="63"/>
      <c r="F716" s="20"/>
      <c r="G716" s="20"/>
    </row>
    <row r="717" spans="4:7" ht="12.75">
      <c r="D717" s="44"/>
      <c r="E717" s="63"/>
      <c r="F717" s="20"/>
      <c r="G717" s="20"/>
    </row>
    <row r="718" spans="4:7" ht="12.75">
      <c r="D718" s="44"/>
      <c r="E718" s="63"/>
      <c r="F718" s="20"/>
      <c r="G718" s="20"/>
    </row>
    <row r="719" spans="4:7" ht="12.75">
      <c r="D719" s="44"/>
      <c r="E719" s="63"/>
      <c r="F719" s="20"/>
      <c r="G719" s="20"/>
    </row>
    <row r="720" spans="4:7" ht="12.75">
      <c r="D720" s="44"/>
      <c r="E720" s="63"/>
      <c r="F720" s="20"/>
      <c r="G720" s="20"/>
    </row>
    <row r="721" spans="4:7" ht="12.75">
      <c r="D721" s="44"/>
      <c r="E721" s="63"/>
      <c r="F721" s="20"/>
      <c r="G721" s="20"/>
    </row>
    <row r="722" spans="4:7" ht="12.75">
      <c r="D722" s="44"/>
      <c r="E722" s="63"/>
      <c r="F722" s="20"/>
      <c r="G722" s="20"/>
    </row>
    <row r="723" spans="4:7" ht="12.75">
      <c r="D723" s="44"/>
      <c r="E723" s="63"/>
      <c r="F723" s="20"/>
      <c r="G723" s="20"/>
    </row>
    <row r="724" spans="4:7" ht="12.75">
      <c r="D724" s="44"/>
      <c r="E724" s="63"/>
      <c r="F724" s="20"/>
      <c r="G724" s="20"/>
    </row>
    <row r="725" spans="4:7" ht="12.75">
      <c r="D725" s="44"/>
      <c r="E725" s="63"/>
      <c r="F725" s="20"/>
      <c r="G725" s="20"/>
    </row>
    <row r="726" spans="4:7" ht="12.75">
      <c r="D726" s="44"/>
      <c r="E726" s="63"/>
      <c r="F726" s="20"/>
      <c r="G726" s="20"/>
    </row>
    <row r="727" spans="4:7" ht="12.75">
      <c r="D727" s="44"/>
      <c r="E727" s="63"/>
      <c r="F727" s="20"/>
      <c r="G727" s="20"/>
    </row>
    <row r="728" spans="4:7" ht="12.75">
      <c r="D728" s="44"/>
      <c r="E728" s="63"/>
      <c r="F728" s="20"/>
      <c r="G728" s="20"/>
    </row>
    <row r="729" spans="4:7" ht="12.75">
      <c r="D729" s="44"/>
      <c r="E729" s="63"/>
      <c r="F729" s="20"/>
      <c r="G729" s="20"/>
    </row>
    <row r="730" spans="4:7" ht="12.75">
      <c r="D730" s="44"/>
      <c r="E730" s="63"/>
      <c r="F730" s="20"/>
      <c r="G730" s="20"/>
    </row>
    <row r="731" spans="4:7" ht="12.75">
      <c r="D731" s="44"/>
      <c r="E731" s="63"/>
      <c r="F731" s="20"/>
      <c r="G731" s="20"/>
    </row>
    <row r="732" spans="4:7" ht="12.75">
      <c r="D732" s="44"/>
      <c r="E732" s="63"/>
      <c r="F732" s="20"/>
      <c r="G732" s="20"/>
    </row>
    <row r="733" spans="4:7" ht="12.75">
      <c r="D733" s="44"/>
      <c r="E733" s="63"/>
      <c r="F733" s="20"/>
      <c r="G733" s="20"/>
    </row>
    <row r="734" spans="4:7" ht="12.75">
      <c r="D734" s="44"/>
      <c r="E734" s="63"/>
      <c r="F734" s="20"/>
      <c r="G734" s="20"/>
    </row>
    <row r="735" spans="4:7" ht="12.75">
      <c r="D735" s="44"/>
      <c r="E735" s="63"/>
      <c r="F735" s="20"/>
      <c r="G735" s="20"/>
    </row>
    <row r="736" spans="4:7" ht="12.75">
      <c r="D736" s="44"/>
      <c r="E736" s="63"/>
      <c r="F736" s="20"/>
      <c r="G736" s="20"/>
    </row>
    <row r="737" spans="4:7" ht="12.75">
      <c r="D737" s="44"/>
      <c r="E737" s="63"/>
      <c r="F737" s="20"/>
      <c r="G737" s="20"/>
    </row>
    <row r="738" spans="4:7" ht="12.75">
      <c r="D738" s="44"/>
      <c r="E738" s="63"/>
      <c r="F738" s="20"/>
      <c r="G738" s="20"/>
    </row>
    <row r="739" spans="4:7" ht="12.75">
      <c r="D739" s="44"/>
      <c r="E739" s="63"/>
      <c r="F739" s="20"/>
      <c r="G739" s="20"/>
    </row>
    <row r="740" spans="4:7" ht="12.75">
      <c r="D740" s="44"/>
      <c r="E740" s="63"/>
      <c r="F740" s="20"/>
      <c r="G740" s="20"/>
    </row>
    <row r="741" spans="4:7" ht="12.75">
      <c r="D741" s="44"/>
      <c r="E741" s="63"/>
      <c r="F741" s="20"/>
      <c r="G741" s="20"/>
    </row>
    <row r="742" spans="4:7" ht="12.75">
      <c r="D742" s="44"/>
      <c r="E742" s="63"/>
      <c r="F742" s="20"/>
      <c r="G742" s="20"/>
    </row>
    <row r="743" spans="4:7" ht="12.75">
      <c r="D743" s="44"/>
      <c r="E743" s="63"/>
      <c r="F743" s="20"/>
      <c r="G743" s="20"/>
    </row>
    <row r="744" spans="4:7" ht="12.75">
      <c r="D744" s="44"/>
      <c r="E744" s="63"/>
      <c r="F744" s="20"/>
      <c r="G744" s="20"/>
    </row>
    <row r="745" spans="4:7" ht="12.75">
      <c r="D745" s="44"/>
      <c r="E745" s="63"/>
      <c r="F745" s="20"/>
      <c r="G745" s="20"/>
    </row>
    <row r="746" spans="4:7" ht="12.75">
      <c r="D746" s="44"/>
      <c r="E746" s="63"/>
      <c r="F746" s="20"/>
      <c r="G746" s="20"/>
    </row>
    <row r="747" spans="4:7" ht="12.75">
      <c r="D747" s="44"/>
      <c r="E747" s="63"/>
      <c r="F747" s="20"/>
      <c r="G747" s="20"/>
    </row>
    <row r="748" spans="4:7" ht="12.75">
      <c r="D748" s="44"/>
      <c r="E748" s="63"/>
      <c r="F748" s="20"/>
      <c r="G748" s="20"/>
    </row>
    <row r="749" spans="4:7" ht="12.75">
      <c r="D749" s="44"/>
      <c r="E749" s="63"/>
      <c r="F749" s="20"/>
      <c r="G749" s="20"/>
    </row>
    <row r="750" spans="4:7" ht="12.75">
      <c r="D750" s="44"/>
      <c r="E750" s="63"/>
      <c r="F750" s="20"/>
      <c r="G750" s="20"/>
    </row>
    <row r="751" spans="4:7" ht="12.75">
      <c r="D751" s="44"/>
      <c r="E751" s="63"/>
      <c r="F751" s="20"/>
      <c r="G751" s="20"/>
    </row>
    <row r="752" spans="4:7" ht="12.75">
      <c r="D752" s="44"/>
      <c r="E752" s="63"/>
      <c r="F752" s="20"/>
      <c r="G752" s="20"/>
    </row>
    <row r="753" spans="4:7" ht="12.75">
      <c r="D753" s="44"/>
      <c r="E753" s="63"/>
      <c r="F753" s="20"/>
      <c r="G753" s="20"/>
    </row>
    <row r="754" spans="4:7" ht="12.75">
      <c r="D754" s="44"/>
      <c r="E754" s="63"/>
      <c r="F754" s="20"/>
      <c r="G754" s="20"/>
    </row>
    <row r="755" spans="4:7" ht="12.75">
      <c r="D755" s="44"/>
      <c r="E755" s="63"/>
      <c r="F755" s="20"/>
      <c r="G755" s="20"/>
    </row>
    <row r="756" spans="4:7" ht="12.75">
      <c r="D756" s="44"/>
      <c r="E756" s="63"/>
      <c r="F756" s="20"/>
      <c r="G756" s="20"/>
    </row>
    <row r="757" spans="4:7" ht="12.75">
      <c r="D757" s="44"/>
      <c r="E757" s="63"/>
      <c r="F757" s="20"/>
      <c r="G757" s="20"/>
    </row>
    <row r="758" spans="4:7" ht="12.75">
      <c r="D758" s="44"/>
      <c r="E758" s="63"/>
      <c r="F758" s="20"/>
      <c r="G758" s="20"/>
    </row>
    <row r="759" spans="4:7" ht="12.75">
      <c r="D759" s="44"/>
      <c r="E759" s="63"/>
      <c r="F759" s="20"/>
      <c r="G759" s="20"/>
    </row>
    <row r="760" spans="4:7" ht="12.75">
      <c r="D760" s="44"/>
      <c r="E760" s="63"/>
      <c r="F760" s="20"/>
      <c r="G760" s="20"/>
    </row>
    <row r="761" spans="4:7" ht="12.75">
      <c r="D761" s="44"/>
      <c r="E761" s="63"/>
      <c r="F761" s="20"/>
      <c r="G761" s="20"/>
    </row>
    <row r="762" spans="4:7" ht="12.75">
      <c r="D762" s="44"/>
      <c r="E762" s="63"/>
      <c r="F762" s="20"/>
      <c r="G762" s="20"/>
    </row>
    <row r="763" spans="4:7" ht="12.75">
      <c r="D763" s="44"/>
      <c r="E763" s="63"/>
      <c r="F763" s="20"/>
      <c r="G763" s="20"/>
    </row>
    <row r="764" spans="4:7" ht="12.75">
      <c r="D764" s="44"/>
      <c r="E764" s="63"/>
      <c r="F764" s="20"/>
      <c r="G764" s="20"/>
    </row>
    <row r="765" spans="4:7" ht="12.75">
      <c r="D765" s="44"/>
      <c r="E765" s="63"/>
      <c r="F765" s="20"/>
      <c r="G765" s="20"/>
    </row>
    <row r="766" spans="4:7" ht="12.75">
      <c r="D766" s="44"/>
      <c r="E766" s="63"/>
      <c r="F766" s="20"/>
      <c r="G766" s="20"/>
    </row>
    <row r="767" spans="4:7" ht="12.75">
      <c r="D767" s="44"/>
      <c r="E767" s="63"/>
      <c r="F767" s="20"/>
      <c r="G767" s="20"/>
    </row>
    <row r="768" spans="4:7" ht="12.75">
      <c r="D768" s="44"/>
      <c r="E768" s="63"/>
      <c r="F768" s="20"/>
      <c r="G768" s="20"/>
    </row>
    <row r="769" spans="4:7" ht="12.75">
      <c r="D769" s="44"/>
      <c r="E769" s="63"/>
      <c r="F769" s="20"/>
      <c r="G769" s="20"/>
    </row>
    <row r="770" spans="4:7" ht="12.75">
      <c r="D770" s="44"/>
      <c r="E770" s="63"/>
      <c r="F770" s="20"/>
      <c r="G770" s="20"/>
    </row>
    <row r="771" spans="4:7" ht="12.75">
      <c r="D771" s="44"/>
      <c r="E771" s="63"/>
      <c r="F771" s="20"/>
      <c r="G771" s="20"/>
    </row>
    <row r="772" spans="4:7" ht="12.75">
      <c r="D772" s="44"/>
      <c r="E772" s="63"/>
      <c r="F772" s="20"/>
      <c r="G772" s="20"/>
    </row>
    <row r="773" spans="4:7" ht="12.75">
      <c r="D773" s="44"/>
      <c r="E773" s="63"/>
      <c r="F773" s="20"/>
      <c r="G773" s="20"/>
    </row>
    <row r="774" spans="4:7" ht="12.75">
      <c r="D774" s="44"/>
      <c r="E774" s="63"/>
      <c r="F774" s="20"/>
      <c r="G774" s="20"/>
    </row>
    <row r="775" spans="4:7" ht="12.75">
      <c r="D775" s="44"/>
      <c r="E775" s="63"/>
      <c r="F775" s="20"/>
      <c r="G775" s="20"/>
    </row>
    <row r="776" spans="4:7" ht="12.75">
      <c r="D776" s="44"/>
      <c r="E776" s="63"/>
      <c r="F776" s="20"/>
      <c r="G776" s="20"/>
    </row>
    <row r="777" spans="4:7" ht="12.75">
      <c r="D777" s="44"/>
      <c r="E777" s="63"/>
      <c r="F777" s="20"/>
      <c r="G777" s="20"/>
    </row>
    <row r="778" spans="4:7" ht="12.75">
      <c r="D778" s="44"/>
      <c r="E778" s="63"/>
      <c r="F778" s="20"/>
      <c r="G778" s="20"/>
    </row>
    <row r="779" spans="4:7" ht="12.75">
      <c r="D779" s="44"/>
      <c r="E779" s="63"/>
      <c r="F779" s="20"/>
      <c r="G779" s="20"/>
    </row>
    <row r="780" spans="4:7" ht="12.75">
      <c r="D780" s="44"/>
      <c r="E780" s="63"/>
      <c r="F780" s="20"/>
      <c r="G780" s="20"/>
    </row>
    <row r="781" spans="4:7" ht="12.75">
      <c r="D781" s="44"/>
      <c r="E781" s="63"/>
      <c r="F781" s="20"/>
      <c r="G781" s="20"/>
    </row>
    <row r="782" spans="4:7" ht="12.75">
      <c r="D782" s="44"/>
      <c r="E782" s="63"/>
      <c r="F782" s="20"/>
      <c r="G782" s="20"/>
    </row>
    <row r="783" spans="4:7" ht="12.75">
      <c r="D783" s="44"/>
      <c r="E783" s="63"/>
      <c r="F783" s="20"/>
      <c r="G783" s="20"/>
    </row>
    <row r="784" spans="4:7" ht="12.75">
      <c r="D784" s="44"/>
      <c r="E784" s="63"/>
      <c r="F784" s="20"/>
      <c r="G784" s="20"/>
    </row>
    <row r="785" spans="4:7" ht="12.75">
      <c r="D785" s="44"/>
      <c r="E785" s="63"/>
      <c r="F785" s="20"/>
      <c r="G785" s="20"/>
    </row>
    <row r="786" spans="4:7" ht="12.75">
      <c r="D786" s="44"/>
      <c r="E786" s="63"/>
      <c r="F786" s="20"/>
      <c r="G786" s="20"/>
    </row>
    <row r="787" spans="4:7" ht="12.75">
      <c r="D787" s="44"/>
      <c r="E787" s="63"/>
      <c r="F787" s="20"/>
      <c r="G787" s="20"/>
    </row>
    <row r="788" spans="4:7" ht="12.75">
      <c r="D788" s="44"/>
      <c r="E788" s="63"/>
      <c r="F788" s="20"/>
      <c r="G788" s="20"/>
    </row>
    <row r="789" spans="4:7" ht="12.75">
      <c r="D789" s="44"/>
      <c r="E789" s="63"/>
      <c r="F789" s="20"/>
      <c r="G789" s="20"/>
    </row>
    <row r="790" spans="4:7" ht="12.75">
      <c r="D790" s="44"/>
      <c r="E790" s="63"/>
      <c r="F790" s="20"/>
      <c r="G790" s="20"/>
    </row>
    <row r="791" spans="4:7" ht="12.75">
      <c r="D791" s="44"/>
      <c r="E791" s="63"/>
      <c r="F791" s="20"/>
      <c r="G791" s="20"/>
    </row>
    <row r="792" spans="4:7" ht="12.75">
      <c r="D792" s="44"/>
      <c r="E792" s="63"/>
      <c r="F792" s="20"/>
      <c r="G792" s="20"/>
    </row>
    <row r="793" spans="4:7" ht="12.75">
      <c r="D793" s="44"/>
      <c r="E793" s="63"/>
      <c r="F793" s="20"/>
      <c r="G793" s="20"/>
    </row>
    <row r="794" spans="4:7" ht="12.75">
      <c r="D794" s="44"/>
      <c r="E794" s="63"/>
      <c r="F794" s="20"/>
      <c r="G794" s="20"/>
    </row>
    <row r="795" spans="4:7" ht="12.75">
      <c r="D795" s="44"/>
      <c r="E795" s="63"/>
      <c r="F795" s="20"/>
      <c r="G795" s="20"/>
    </row>
    <row r="796" spans="4:7" ht="12.75">
      <c r="D796" s="44"/>
      <c r="E796" s="63"/>
      <c r="F796" s="20"/>
      <c r="G796" s="20"/>
    </row>
    <row r="797" spans="4:7" ht="12.75">
      <c r="D797" s="44"/>
      <c r="E797" s="63"/>
      <c r="F797" s="20"/>
      <c r="G797" s="20"/>
    </row>
    <row r="798" spans="4:7" ht="12.75">
      <c r="D798" s="44"/>
      <c r="E798" s="63"/>
      <c r="F798" s="20"/>
      <c r="G798" s="20"/>
    </row>
    <row r="799" spans="4:7" ht="12.75">
      <c r="D799" s="44"/>
      <c r="E799" s="63"/>
      <c r="F799" s="20"/>
      <c r="G799" s="20"/>
    </row>
    <row r="800" spans="4:7" ht="12.75">
      <c r="D800" s="44"/>
      <c r="E800" s="63"/>
      <c r="F800" s="20"/>
      <c r="G800" s="20"/>
    </row>
    <row r="801" spans="4:7" ht="12.75">
      <c r="D801" s="44"/>
      <c r="E801" s="63"/>
      <c r="F801" s="20"/>
      <c r="G801" s="20"/>
    </row>
    <row r="802" spans="4:7" ht="12.75">
      <c r="D802" s="44"/>
      <c r="E802" s="63"/>
      <c r="F802" s="20"/>
      <c r="G802" s="20"/>
    </row>
    <row r="803" spans="4:7" ht="12.75">
      <c r="D803" s="44"/>
      <c r="E803" s="63"/>
      <c r="F803" s="20"/>
      <c r="G803" s="20"/>
    </row>
    <row r="804" spans="4:7" ht="12.75">
      <c r="D804" s="44"/>
      <c r="E804" s="63"/>
      <c r="F804" s="20"/>
      <c r="G804" s="20"/>
    </row>
    <row r="805" spans="4:7" ht="12.75">
      <c r="D805" s="44"/>
      <c r="E805" s="63"/>
      <c r="F805" s="20"/>
      <c r="G805" s="20"/>
    </row>
    <row r="806" spans="4:7" ht="12.75">
      <c r="D806" s="44"/>
      <c r="E806" s="63"/>
      <c r="F806" s="20"/>
      <c r="G806" s="20"/>
    </row>
    <row r="807" spans="4:7" ht="12.75">
      <c r="D807" s="44"/>
      <c r="E807" s="63"/>
      <c r="F807" s="20"/>
      <c r="G807" s="20"/>
    </row>
    <row r="808" spans="4:7" ht="12.75">
      <c r="D808" s="44"/>
      <c r="E808" s="63"/>
      <c r="F808" s="20"/>
      <c r="G808" s="20"/>
    </row>
    <row r="809" spans="4:7" ht="12.75">
      <c r="D809" s="44"/>
      <c r="E809" s="63"/>
      <c r="F809" s="20"/>
      <c r="G809" s="20"/>
    </row>
    <row r="810" spans="4:7" ht="12.75">
      <c r="D810" s="44"/>
      <c r="E810" s="63"/>
      <c r="F810" s="20"/>
      <c r="G810" s="20"/>
    </row>
    <row r="811" spans="4:7" ht="12.75">
      <c r="D811" s="44"/>
      <c r="E811" s="63"/>
      <c r="F811" s="20"/>
      <c r="G811" s="20"/>
    </row>
    <row r="812" spans="4:7" ht="12.75">
      <c r="D812" s="44"/>
      <c r="E812" s="63"/>
      <c r="F812" s="20"/>
      <c r="G812" s="20"/>
    </row>
    <row r="813" spans="4:7" ht="12.75">
      <c r="D813" s="44"/>
      <c r="E813" s="63"/>
      <c r="F813" s="20"/>
      <c r="G813" s="20"/>
    </row>
    <row r="814" spans="4:7" ht="12.75">
      <c r="D814" s="44"/>
      <c r="E814" s="63"/>
      <c r="F814" s="20"/>
      <c r="G814" s="20"/>
    </row>
    <row r="815" spans="4:7" ht="12.75">
      <c r="D815" s="44"/>
      <c r="E815" s="63"/>
      <c r="F815" s="20"/>
      <c r="G815" s="20"/>
    </row>
    <row r="816" spans="4:7" ht="12.75">
      <c r="D816" s="44"/>
      <c r="E816" s="63"/>
      <c r="F816" s="20"/>
      <c r="G816" s="20"/>
    </row>
    <row r="817" spans="4:7" ht="12.75">
      <c r="D817" s="44"/>
      <c r="E817" s="63"/>
      <c r="F817" s="20"/>
      <c r="G817" s="20"/>
    </row>
    <row r="818" spans="4:7" ht="12.75">
      <c r="D818" s="44"/>
      <c r="E818" s="63"/>
      <c r="F818" s="20"/>
      <c r="G818" s="20"/>
    </row>
    <row r="819" spans="4:7" ht="12.75">
      <c r="D819" s="44"/>
      <c r="E819" s="63"/>
      <c r="F819" s="20"/>
      <c r="G819" s="20"/>
    </row>
    <row r="820" spans="4:7" ht="12.75">
      <c r="D820" s="44"/>
      <c r="E820" s="63"/>
      <c r="F820" s="20"/>
      <c r="G820" s="20"/>
    </row>
    <row r="821" spans="4:7" ht="12.75">
      <c r="D821" s="44"/>
      <c r="E821" s="63"/>
      <c r="F821" s="20"/>
      <c r="G821" s="20"/>
    </row>
    <row r="822" spans="4:7" ht="12.75">
      <c r="D822" s="44"/>
      <c r="E822" s="63"/>
      <c r="F822" s="20"/>
      <c r="G822" s="20"/>
    </row>
    <row r="823" spans="4:7" ht="12.75">
      <c r="D823" s="44"/>
      <c r="E823" s="63"/>
      <c r="F823" s="20"/>
      <c r="G823" s="20"/>
    </row>
    <row r="824" spans="4:7" ht="12.75">
      <c r="D824" s="44"/>
      <c r="E824" s="63"/>
      <c r="F824" s="20"/>
      <c r="G824" s="20"/>
    </row>
    <row r="825" spans="4:7" ht="12.75">
      <c r="D825" s="44"/>
      <c r="E825" s="63"/>
      <c r="F825" s="20"/>
      <c r="G825" s="20"/>
    </row>
    <row r="826" spans="4:7" ht="12.75">
      <c r="D826" s="44"/>
      <c r="E826" s="63"/>
      <c r="F826" s="20"/>
      <c r="G826" s="20"/>
    </row>
    <row r="827" spans="4:7" ht="12.75">
      <c r="D827" s="44"/>
      <c r="E827" s="63"/>
      <c r="F827" s="20"/>
      <c r="G827" s="20"/>
    </row>
    <row r="828" spans="4:7" ht="12.75">
      <c r="D828" s="44"/>
      <c r="E828" s="63"/>
      <c r="F828" s="20"/>
      <c r="G828" s="20"/>
    </row>
    <row r="829" spans="4:7" ht="12.75">
      <c r="D829" s="44"/>
      <c r="E829" s="63"/>
      <c r="F829" s="20"/>
      <c r="G829" s="20"/>
    </row>
    <row r="830" spans="4:7" ht="12.75">
      <c r="D830" s="44"/>
      <c r="E830" s="63"/>
      <c r="F830" s="20"/>
      <c r="G830" s="20"/>
    </row>
    <row r="831" spans="4:7" ht="12.75">
      <c r="D831" s="44"/>
      <c r="E831" s="63"/>
      <c r="F831" s="20"/>
      <c r="G831" s="20"/>
    </row>
    <row r="832" spans="4:7" ht="12.75">
      <c r="D832" s="44"/>
      <c r="E832" s="63"/>
      <c r="F832" s="20"/>
      <c r="G832" s="20"/>
    </row>
    <row r="833" spans="4:7" ht="12.75">
      <c r="D833" s="44"/>
      <c r="E833" s="63"/>
      <c r="F833" s="20"/>
      <c r="G833" s="20"/>
    </row>
    <row r="834" spans="4:7" ht="12.75">
      <c r="D834" s="44"/>
      <c r="E834" s="63"/>
      <c r="F834" s="20"/>
      <c r="G834" s="20"/>
    </row>
    <row r="835" spans="4:7" ht="12.75">
      <c r="D835" s="44"/>
      <c r="E835" s="63"/>
      <c r="F835" s="20"/>
      <c r="G835" s="20"/>
    </row>
    <row r="836" spans="4:7" ht="12.75">
      <c r="D836" s="44"/>
      <c r="E836" s="63"/>
      <c r="F836" s="20"/>
      <c r="G836" s="20"/>
    </row>
    <row r="837" spans="4:7" ht="12.75">
      <c r="D837" s="44"/>
      <c r="E837" s="63"/>
      <c r="F837" s="20"/>
      <c r="G837" s="20"/>
    </row>
    <row r="838" spans="4:7" ht="12.75">
      <c r="D838" s="44"/>
      <c r="E838" s="63"/>
      <c r="F838" s="20"/>
      <c r="G838" s="20"/>
    </row>
    <row r="839" spans="4:7" ht="12.75">
      <c r="D839" s="44"/>
      <c r="E839" s="63"/>
      <c r="F839" s="20"/>
      <c r="G839" s="20"/>
    </row>
    <row r="840" spans="4:7" ht="12.75">
      <c r="D840" s="44"/>
      <c r="E840" s="63"/>
      <c r="F840" s="20"/>
      <c r="G840" s="20"/>
    </row>
    <row r="841" spans="4:7" ht="12.75">
      <c r="D841" s="44"/>
      <c r="E841" s="63"/>
      <c r="F841" s="20"/>
      <c r="G841" s="20"/>
    </row>
    <row r="842" spans="4:7" ht="12.75">
      <c r="D842" s="44"/>
      <c r="E842" s="63"/>
      <c r="F842" s="20"/>
      <c r="G842" s="20"/>
    </row>
    <row r="843" spans="4:7" ht="12.75">
      <c r="D843" s="44"/>
      <c r="E843" s="63"/>
      <c r="F843" s="20"/>
      <c r="G843" s="20"/>
    </row>
    <row r="844" spans="4:7" ht="12.75">
      <c r="D844" s="44"/>
      <c r="E844" s="63"/>
      <c r="F844" s="20"/>
      <c r="G844" s="20"/>
    </row>
    <row r="845" spans="4:7" ht="12.75">
      <c r="D845" s="44"/>
      <c r="E845" s="63"/>
      <c r="F845" s="20"/>
      <c r="G845" s="20"/>
    </row>
    <row r="846" spans="4:7" ht="12.75">
      <c r="D846" s="44"/>
      <c r="E846" s="63"/>
      <c r="F846" s="20"/>
      <c r="G846" s="20"/>
    </row>
    <row r="847" spans="4:7" ht="12.75">
      <c r="D847" s="44"/>
      <c r="E847" s="63"/>
      <c r="F847" s="20"/>
      <c r="G847" s="20"/>
    </row>
    <row r="848" spans="4:7" ht="12.75">
      <c r="D848" s="44"/>
      <c r="E848" s="63"/>
      <c r="F848" s="20"/>
      <c r="G848" s="20"/>
    </row>
    <row r="849" spans="4:7" ht="12.75">
      <c r="D849" s="44"/>
      <c r="E849" s="63"/>
      <c r="F849" s="20"/>
      <c r="G849" s="20"/>
    </row>
    <row r="850" spans="4:7" ht="12.75">
      <c r="D850" s="44"/>
      <c r="E850" s="63"/>
      <c r="F850" s="20"/>
      <c r="G850" s="20"/>
    </row>
    <row r="851" spans="4:7" ht="12.75">
      <c r="D851" s="44"/>
      <c r="E851" s="63"/>
      <c r="F851" s="20"/>
      <c r="G851" s="20"/>
    </row>
    <row r="852" spans="4:7" ht="12.75">
      <c r="D852" s="44"/>
      <c r="E852" s="63"/>
      <c r="F852" s="20"/>
      <c r="G852" s="20"/>
    </row>
    <row r="853" spans="4:7" ht="12.75">
      <c r="D853" s="44"/>
      <c r="E853" s="63"/>
      <c r="F853" s="20"/>
      <c r="G853" s="20"/>
    </row>
    <row r="854" spans="4:7" ht="12.75">
      <c r="D854" s="44"/>
      <c r="E854" s="63"/>
      <c r="F854" s="20"/>
      <c r="G854" s="20"/>
    </row>
    <row r="855" spans="4:7" ht="12.75">
      <c r="D855" s="44"/>
      <c r="E855" s="63"/>
      <c r="F855" s="20"/>
      <c r="G855" s="20"/>
    </row>
    <row r="856" spans="4:7" ht="12.75">
      <c r="D856" s="44"/>
      <c r="E856" s="63"/>
      <c r="F856" s="20"/>
      <c r="G856" s="20"/>
    </row>
    <row r="857" spans="4:7" ht="12.75">
      <c r="D857" s="44"/>
      <c r="E857" s="63"/>
      <c r="F857" s="20"/>
      <c r="G857" s="20"/>
    </row>
    <row r="858" spans="4:7" ht="12.75">
      <c r="D858" s="44"/>
      <c r="E858" s="63"/>
      <c r="F858" s="20"/>
      <c r="G858" s="20"/>
    </row>
    <row r="859" spans="4:7" ht="12.75">
      <c r="D859" s="44"/>
      <c r="E859" s="63"/>
      <c r="F859" s="20"/>
      <c r="G859" s="20"/>
    </row>
    <row r="860" spans="4:7" ht="12.75">
      <c r="D860" s="44"/>
      <c r="E860" s="63"/>
      <c r="F860" s="20"/>
      <c r="G860" s="20"/>
    </row>
    <row r="861" spans="4:7" ht="12.75">
      <c r="D861" s="44"/>
      <c r="E861" s="63"/>
      <c r="F861" s="20"/>
      <c r="G861" s="20"/>
    </row>
    <row r="862" spans="4:7" ht="12.75">
      <c r="D862" s="44"/>
      <c r="E862" s="63"/>
      <c r="F862" s="20"/>
      <c r="G862" s="20"/>
    </row>
    <row r="863" spans="4:7" ht="12.75">
      <c r="D863" s="44"/>
      <c r="E863" s="63"/>
      <c r="F863" s="20"/>
      <c r="G863" s="20"/>
    </row>
    <row r="864" spans="4:7" ht="12.75">
      <c r="D864" s="44"/>
      <c r="E864" s="63"/>
      <c r="F864" s="20"/>
      <c r="G864" s="20"/>
    </row>
    <row r="865" spans="4:7" ht="12.75">
      <c r="D865" s="44"/>
      <c r="E865" s="63"/>
      <c r="F865" s="20"/>
      <c r="G865" s="20"/>
    </row>
    <row r="866" spans="4:7" ht="12.75">
      <c r="D866" s="44"/>
      <c r="E866" s="63"/>
      <c r="F866" s="20"/>
      <c r="G866" s="20"/>
    </row>
    <row r="867" spans="4:7" ht="12.75">
      <c r="D867" s="44"/>
      <c r="E867" s="63"/>
      <c r="F867" s="20"/>
      <c r="G867" s="20"/>
    </row>
    <row r="868" spans="4:7" ht="12.75">
      <c r="D868" s="44"/>
      <c r="E868" s="63"/>
      <c r="F868" s="20"/>
      <c r="G868" s="20"/>
    </row>
    <row r="869" spans="4:7" ht="12.75">
      <c r="D869" s="44"/>
      <c r="E869" s="63"/>
      <c r="F869" s="20"/>
      <c r="G869" s="20"/>
    </row>
    <row r="870" spans="4:7" ht="12.75">
      <c r="D870" s="44"/>
      <c r="E870" s="63"/>
      <c r="F870" s="20"/>
      <c r="G870" s="20"/>
    </row>
    <row r="871" spans="4:7" ht="12.75">
      <c r="D871" s="44"/>
      <c r="E871" s="63"/>
      <c r="F871" s="20"/>
      <c r="G871" s="20"/>
    </row>
    <row r="872" spans="4:7" ht="12.75">
      <c r="D872" s="44"/>
      <c r="E872" s="63"/>
      <c r="F872" s="20"/>
      <c r="G872" s="20"/>
    </row>
    <row r="873" spans="4:7" ht="12.75">
      <c r="D873" s="44"/>
      <c r="E873" s="63"/>
      <c r="F873" s="20"/>
      <c r="G873" s="20"/>
    </row>
    <row r="874" spans="4:7" ht="12.75">
      <c r="D874" s="44"/>
      <c r="E874" s="63"/>
      <c r="F874" s="20"/>
      <c r="G874" s="20"/>
    </row>
    <row r="875" spans="4:7" ht="12.75">
      <c r="D875" s="44"/>
      <c r="E875" s="63"/>
      <c r="F875" s="20"/>
      <c r="G875" s="20"/>
    </row>
    <row r="876" spans="4:7" ht="12.75">
      <c r="D876" s="44"/>
      <c r="E876" s="63"/>
      <c r="F876" s="20"/>
      <c r="G876" s="20"/>
    </row>
    <row r="877" spans="4:7" ht="12.75">
      <c r="D877" s="44"/>
      <c r="E877" s="63"/>
      <c r="F877" s="20"/>
      <c r="G877" s="20"/>
    </row>
    <row r="878" spans="4:7" ht="12.75">
      <c r="D878" s="44"/>
      <c r="E878" s="63"/>
      <c r="F878" s="20"/>
      <c r="G878" s="20"/>
    </row>
    <row r="879" spans="4:7" ht="12.75">
      <c r="D879" s="44"/>
      <c r="E879" s="63"/>
      <c r="F879" s="20"/>
      <c r="G879" s="20"/>
    </row>
    <row r="880" spans="4:7" ht="12.75">
      <c r="D880" s="44"/>
      <c r="E880" s="63"/>
      <c r="F880" s="20"/>
      <c r="G880" s="20"/>
    </row>
    <row r="881" spans="4:7" ht="12.75">
      <c r="D881" s="44"/>
      <c r="E881" s="63"/>
      <c r="F881" s="20"/>
      <c r="G881" s="20"/>
    </row>
    <row r="882" spans="4:7" ht="12.75">
      <c r="D882" s="44"/>
      <c r="E882" s="63"/>
      <c r="F882" s="20"/>
      <c r="G882" s="20"/>
    </row>
    <row r="883" spans="4:7" ht="12.75">
      <c r="D883" s="44"/>
      <c r="E883" s="63"/>
      <c r="F883" s="20"/>
      <c r="G883" s="20"/>
    </row>
    <row r="884" spans="4:7" ht="12.75">
      <c r="D884" s="44"/>
      <c r="E884" s="63"/>
      <c r="F884" s="20"/>
      <c r="G884" s="20"/>
    </row>
    <row r="885" spans="4:7" ht="12.75">
      <c r="D885" s="44"/>
      <c r="E885" s="63"/>
      <c r="F885" s="20"/>
      <c r="G885" s="20"/>
    </row>
    <row r="886" spans="4:7" ht="12.75">
      <c r="D886" s="44"/>
      <c r="E886" s="63"/>
      <c r="F886" s="20"/>
      <c r="G886" s="20"/>
    </row>
    <row r="887" spans="4:7" ht="12.75">
      <c r="D887" s="44"/>
      <c r="E887" s="63"/>
      <c r="F887" s="20"/>
      <c r="G887" s="20"/>
    </row>
    <row r="888" spans="4:7" ht="12.75">
      <c r="D888" s="44"/>
      <c r="E888" s="63"/>
      <c r="F888" s="20"/>
      <c r="G888" s="20"/>
    </row>
    <row r="889" spans="4:7" ht="12.75">
      <c r="D889" s="44"/>
      <c r="E889" s="63"/>
      <c r="F889" s="20"/>
      <c r="G889" s="20"/>
    </row>
    <row r="890" spans="4:7" ht="12.75">
      <c r="D890" s="44"/>
      <c r="E890" s="63"/>
      <c r="F890" s="20"/>
      <c r="G890" s="20"/>
    </row>
    <row r="891" spans="4:7" ht="12.75">
      <c r="D891" s="44"/>
      <c r="E891" s="63"/>
      <c r="F891" s="20"/>
      <c r="G891" s="20"/>
    </row>
    <row r="892" spans="4:7" ht="12.75">
      <c r="D892" s="44"/>
      <c r="E892" s="63"/>
      <c r="F892" s="20"/>
      <c r="G892" s="20"/>
    </row>
    <row r="893" spans="4:7" ht="12.75">
      <c r="D893" s="44"/>
      <c r="E893" s="63"/>
      <c r="F893" s="20"/>
      <c r="G893" s="20"/>
    </row>
    <row r="894" spans="4:7" ht="12.75">
      <c r="D894" s="44"/>
      <c r="E894" s="63"/>
      <c r="F894" s="20"/>
      <c r="G894" s="20"/>
    </row>
    <row r="895" spans="4:7" ht="12.75">
      <c r="D895" s="44"/>
      <c r="E895" s="63"/>
      <c r="F895" s="20"/>
      <c r="G895" s="20"/>
    </row>
    <row r="896" spans="4:7" ht="12.75">
      <c r="D896" s="44"/>
      <c r="E896" s="63"/>
      <c r="F896" s="20"/>
      <c r="G896" s="20"/>
    </row>
    <row r="897" spans="4:7" ht="12.75">
      <c r="D897" s="44"/>
      <c r="E897" s="63"/>
      <c r="F897" s="20"/>
      <c r="G897" s="20"/>
    </row>
    <row r="898" spans="4:7" ht="12.75">
      <c r="D898" s="44"/>
      <c r="E898" s="63"/>
      <c r="F898" s="20"/>
      <c r="G898" s="20"/>
    </row>
    <row r="899" spans="4:7" ht="12.75">
      <c r="D899" s="44"/>
      <c r="E899" s="63"/>
      <c r="F899" s="20"/>
      <c r="G899" s="20"/>
    </row>
    <row r="900" spans="4:7" ht="12.75">
      <c r="D900" s="44"/>
      <c r="E900" s="63"/>
      <c r="F900" s="20"/>
      <c r="G900" s="20"/>
    </row>
    <row r="901" spans="4:7" ht="12.75">
      <c r="D901" s="44"/>
      <c r="E901" s="63"/>
      <c r="F901" s="20"/>
      <c r="G901" s="20"/>
    </row>
    <row r="902" spans="4:7" ht="12.75">
      <c r="D902" s="44"/>
      <c r="E902" s="63"/>
      <c r="F902" s="20"/>
      <c r="G902" s="20"/>
    </row>
    <row r="903" spans="4:7" ht="12.75">
      <c r="D903" s="44"/>
      <c r="E903" s="63"/>
      <c r="F903" s="20"/>
      <c r="G903" s="20"/>
    </row>
    <row r="904" spans="4:7" ht="12.75">
      <c r="D904" s="44"/>
      <c r="E904" s="63"/>
      <c r="F904" s="20"/>
      <c r="G904" s="20"/>
    </row>
    <row r="905" spans="4:7" ht="12.75">
      <c r="D905" s="44"/>
      <c r="E905" s="63"/>
      <c r="F905" s="20"/>
      <c r="G905" s="20"/>
    </row>
    <row r="906" spans="4:7" ht="12.75">
      <c r="D906" s="44"/>
      <c r="E906" s="63"/>
      <c r="F906" s="20"/>
      <c r="G906" s="20"/>
    </row>
    <row r="907" spans="4:7" ht="12.75">
      <c r="D907" s="44"/>
      <c r="E907" s="63"/>
      <c r="F907" s="20"/>
      <c r="G907" s="20"/>
    </row>
    <row r="908" spans="4:7" ht="12.75">
      <c r="D908" s="44"/>
      <c r="E908" s="63"/>
      <c r="F908" s="20"/>
      <c r="G908" s="20"/>
    </row>
    <row r="909" spans="4:7" ht="12.75">
      <c r="D909" s="44"/>
      <c r="E909" s="63"/>
      <c r="F909" s="20"/>
      <c r="G909" s="20"/>
    </row>
    <row r="910" spans="4:7" ht="12.75">
      <c r="D910" s="44"/>
      <c r="E910" s="63"/>
      <c r="F910" s="20"/>
      <c r="G910" s="20"/>
    </row>
    <row r="911" spans="4:7" ht="12.75">
      <c r="D911" s="44"/>
      <c r="E911" s="63"/>
      <c r="F911" s="20"/>
      <c r="G911" s="20"/>
    </row>
    <row r="912" spans="4:7" ht="12.75">
      <c r="D912" s="44"/>
      <c r="E912" s="63"/>
      <c r="F912" s="20"/>
      <c r="G912" s="20"/>
    </row>
    <row r="913" spans="4:7" ht="12.75">
      <c r="D913" s="44"/>
      <c r="E913" s="63"/>
      <c r="F913" s="20"/>
      <c r="G913" s="20"/>
    </row>
    <row r="914" spans="4:7" ht="12.75">
      <c r="D914" s="44"/>
      <c r="E914" s="63"/>
      <c r="F914" s="20"/>
      <c r="G914" s="20"/>
    </row>
    <row r="915" spans="4:7" ht="12.75">
      <c r="D915" s="44"/>
      <c r="E915" s="63"/>
      <c r="F915" s="20"/>
      <c r="G915" s="20"/>
    </row>
    <row r="916" spans="4:7" ht="12.75">
      <c r="D916" s="44"/>
      <c r="E916" s="63"/>
      <c r="F916" s="20"/>
      <c r="G916" s="20"/>
    </row>
    <row r="917" spans="4:7" ht="12.75">
      <c r="D917" s="44"/>
      <c r="E917" s="63"/>
      <c r="F917" s="20"/>
      <c r="G917" s="20"/>
    </row>
    <row r="918" spans="4:7" ht="12.75">
      <c r="D918" s="44"/>
      <c r="E918" s="63"/>
      <c r="F918" s="20"/>
      <c r="G918" s="20"/>
    </row>
    <row r="919" spans="4:7" ht="12.75">
      <c r="D919" s="44"/>
      <c r="E919" s="63"/>
      <c r="F919" s="20"/>
      <c r="G919" s="20"/>
    </row>
    <row r="920" spans="4:7" ht="12.75">
      <c r="D920" s="44"/>
      <c r="E920" s="63"/>
      <c r="F920" s="20"/>
      <c r="G920" s="20"/>
    </row>
    <row r="921" spans="4:7" ht="12.75">
      <c r="D921" s="44"/>
      <c r="E921" s="63"/>
      <c r="F921" s="20"/>
      <c r="G921" s="20"/>
    </row>
    <row r="922" spans="4:7" ht="12.75">
      <c r="D922" s="44"/>
      <c r="E922" s="63"/>
      <c r="F922" s="20"/>
      <c r="G922" s="20"/>
    </row>
    <row r="923" spans="4:7" ht="12.75">
      <c r="D923" s="44"/>
      <c r="E923" s="63"/>
      <c r="F923" s="20"/>
      <c r="G923" s="20"/>
    </row>
    <row r="924" spans="4:7" ht="12.75">
      <c r="D924" s="44"/>
      <c r="E924" s="63"/>
      <c r="F924" s="20"/>
      <c r="G924" s="20"/>
    </row>
    <row r="925" spans="4:7" ht="12.75">
      <c r="D925" s="44"/>
      <c r="E925" s="63"/>
      <c r="F925" s="20"/>
      <c r="G925" s="20"/>
    </row>
    <row r="926" spans="4:7" ht="12.75">
      <c r="D926" s="44"/>
      <c r="E926" s="63"/>
      <c r="F926" s="20"/>
      <c r="G926" s="20"/>
    </row>
    <row r="927" spans="4:7" ht="12.75">
      <c r="D927" s="44"/>
      <c r="E927" s="63"/>
      <c r="F927" s="20"/>
      <c r="G927" s="20"/>
    </row>
    <row r="928" spans="4:7" ht="12.75">
      <c r="D928" s="44"/>
      <c r="E928" s="63"/>
      <c r="F928" s="20"/>
      <c r="G928" s="20"/>
    </row>
    <row r="929" spans="4:7" ht="12.75">
      <c r="D929" s="44"/>
      <c r="E929" s="63"/>
      <c r="F929" s="20"/>
      <c r="G929" s="20"/>
    </row>
    <row r="930" spans="4:7" ht="12.75">
      <c r="D930" s="44"/>
      <c r="E930" s="63"/>
      <c r="F930" s="20"/>
      <c r="G930" s="20"/>
    </row>
    <row r="931" spans="4:7" ht="12.75">
      <c r="D931" s="44"/>
      <c r="E931" s="63"/>
      <c r="F931" s="20"/>
      <c r="G931" s="20"/>
    </row>
    <row r="932" spans="4:7" ht="12.75">
      <c r="D932" s="44"/>
      <c r="E932" s="63"/>
      <c r="F932" s="20"/>
      <c r="G932" s="20"/>
    </row>
    <row r="933" spans="4:7" ht="12.75">
      <c r="D933" s="44"/>
      <c r="E933" s="63"/>
      <c r="F933" s="20"/>
      <c r="G933" s="20"/>
    </row>
    <row r="934" spans="4:7" ht="12.75">
      <c r="D934" s="44"/>
      <c r="E934" s="63"/>
      <c r="F934" s="20"/>
      <c r="G934" s="20"/>
    </row>
    <row r="935" spans="4:7" ht="12.75">
      <c r="D935" s="44"/>
      <c r="E935" s="63"/>
      <c r="F935" s="20"/>
      <c r="G935" s="20"/>
    </row>
    <row r="936" spans="4:7" ht="12.75">
      <c r="D936" s="44"/>
      <c r="E936" s="63"/>
      <c r="F936" s="20"/>
      <c r="G936" s="20"/>
    </row>
    <row r="937" spans="4:7" ht="12.75">
      <c r="D937" s="44"/>
      <c r="E937" s="63"/>
      <c r="F937" s="20"/>
      <c r="G937" s="20"/>
    </row>
    <row r="938" spans="4:7" ht="12.75">
      <c r="D938" s="44"/>
      <c r="E938" s="63"/>
      <c r="F938" s="20"/>
      <c r="G938" s="20"/>
    </row>
    <row r="939" spans="4:7" ht="12.75">
      <c r="D939" s="44"/>
      <c r="E939" s="63"/>
      <c r="F939" s="20"/>
      <c r="G939" s="20"/>
    </row>
    <row r="940" spans="4:7" ht="12.75">
      <c r="D940" s="44"/>
      <c r="E940" s="63"/>
      <c r="F940" s="20"/>
      <c r="G940" s="20"/>
    </row>
    <row r="941" spans="4:7" ht="12.75">
      <c r="D941" s="44"/>
      <c r="E941" s="63"/>
      <c r="F941" s="20"/>
      <c r="G941" s="20"/>
    </row>
    <row r="942" spans="4:7" ht="12.75">
      <c r="D942" s="44"/>
      <c r="E942" s="63"/>
      <c r="F942" s="20"/>
      <c r="G942" s="20"/>
    </row>
    <row r="943" spans="4:7" ht="12.75">
      <c r="D943" s="44"/>
      <c r="E943" s="63"/>
      <c r="F943" s="20"/>
      <c r="G943" s="20"/>
    </row>
    <row r="944" spans="4:7" ht="12.75">
      <c r="D944" s="44"/>
      <c r="E944" s="63"/>
      <c r="F944" s="20"/>
      <c r="G944" s="20"/>
    </row>
    <row r="945" spans="4:7" ht="12.75">
      <c r="D945" s="44"/>
      <c r="E945" s="63"/>
      <c r="F945" s="20"/>
      <c r="G945" s="20"/>
    </row>
    <row r="946" spans="4:7" ht="12.75">
      <c r="D946" s="44"/>
      <c r="E946" s="63"/>
      <c r="F946" s="20"/>
      <c r="G946" s="20"/>
    </row>
    <row r="947" spans="4:7" ht="12.75">
      <c r="D947" s="44"/>
      <c r="E947" s="63"/>
      <c r="F947" s="20"/>
      <c r="G947" s="20"/>
    </row>
    <row r="948" spans="4:7" ht="12.75">
      <c r="D948" s="44"/>
      <c r="E948" s="63"/>
      <c r="F948" s="20"/>
      <c r="G948" s="20"/>
    </row>
    <row r="949" spans="4:7" ht="12.75">
      <c r="D949" s="44"/>
      <c r="E949" s="63"/>
      <c r="F949" s="20"/>
      <c r="G949" s="20"/>
    </row>
    <row r="950" spans="4:7" ht="12.75">
      <c r="D950" s="44"/>
      <c r="E950" s="63"/>
      <c r="F950" s="20"/>
      <c r="G950" s="20"/>
    </row>
    <row r="951" spans="4:7" ht="12.75">
      <c r="D951" s="44"/>
      <c r="E951" s="63"/>
      <c r="F951" s="20"/>
      <c r="G951" s="20"/>
    </row>
    <row r="952" spans="4:7" ht="12.75">
      <c r="D952" s="44"/>
      <c r="E952" s="63"/>
      <c r="F952" s="20"/>
      <c r="G952" s="20"/>
    </row>
    <row r="953" spans="4:7" ht="12.75">
      <c r="D953" s="44"/>
      <c r="E953" s="63"/>
      <c r="F953" s="20"/>
      <c r="G953" s="20"/>
    </row>
    <row r="954" spans="4:7" ht="12.75">
      <c r="D954" s="44"/>
      <c r="E954" s="63"/>
      <c r="F954" s="20"/>
      <c r="G954" s="20"/>
    </row>
    <row r="955" spans="4:7" ht="12.75">
      <c r="D955" s="44"/>
      <c r="E955" s="63"/>
      <c r="F955" s="20"/>
      <c r="G955" s="20"/>
    </row>
    <row r="956" spans="4:7" ht="12.75">
      <c r="D956" s="44"/>
      <c r="E956" s="63"/>
      <c r="F956" s="20"/>
      <c r="G956" s="20"/>
    </row>
    <row r="957" spans="4:7" ht="12.75">
      <c r="D957" s="44"/>
      <c r="E957" s="63"/>
      <c r="F957" s="20"/>
      <c r="G957" s="20"/>
    </row>
    <row r="958" spans="4:7" ht="12.75">
      <c r="D958" s="44"/>
      <c r="E958" s="63"/>
      <c r="F958" s="20"/>
      <c r="G958" s="20"/>
    </row>
    <row r="959" spans="4:7" ht="12.75">
      <c r="D959" s="44"/>
      <c r="E959" s="63"/>
      <c r="F959" s="20"/>
      <c r="G959" s="20"/>
    </row>
    <row r="960" spans="4:7" ht="12.75">
      <c r="D960" s="44"/>
      <c r="E960" s="63"/>
      <c r="F960" s="20"/>
      <c r="G960" s="20"/>
    </row>
    <row r="961" spans="4:7" ht="12.75">
      <c r="D961" s="44"/>
      <c r="E961" s="63"/>
      <c r="F961" s="20"/>
      <c r="G961" s="20"/>
    </row>
    <row r="962" spans="4:7" ht="12.75">
      <c r="D962" s="44"/>
      <c r="E962" s="63"/>
      <c r="F962" s="20"/>
      <c r="G962" s="20"/>
    </row>
    <row r="963" spans="4:7" ht="12.75">
      <c r="D963" s="44"/>
      <c r="E963" s="63"/>
      <c r="F963" s="20"/>
      <c r="G963" s="20"/>
    </row>
    <row r="964" spans="4:7" ht="12.75">
      <c r="D964" s="44"/>
      <c r="E964" s="63"/>
      <c r="F964" s="20"/>
      <c r="G964" s="20"/>
    </row>
    <row r="965" spans="4:7" ht="12.75">
      <c r="D965" s="44"/>
      <c r="E965" s="63"/>
      <c r="F965" s="20"/>
      <c r="G965" s="20"/>
    </row>
    <row r="966" spans="4:7" ht="12.75">
      <c r="D966" s="44"/>
      <c r="E966" s="63"/>
      <c r="F966" s="20"/>
      <c r="G966" s="20"/>
    </row>
    <row r="967" spans="4:7" ht="12.75">
      <c r="D967" s="44"/>
      <c r="E967" s="63"/>
      <c r="F967" s="20"/>
      <c r="G967" s="20"/>
    </row>
    <row r="968" spans="4:7" ht="12.75">
      <c r="D968" s="44"/>
      <c r="E968" s="63"/>
      <c r="F968" s="20"/>
      <c r="G968" s="20"/>
    </row>
    <row r="969" spans="4:7" ht="12.75">
      <c r="D969" s="44"/>
      <c r="E969" s="63"/>
      <c r="F969" s="20"/>
      <c r="G969" s="20"/>
    </row>
    <row r="970" spans="4:7" ht="12.75">
      <c r="D970" s="44"/>
      <c r="E970" s="63"/>
      <c r="F970" s="20"/>
      <c r="G970" s="20"/>
    </row>
    <row r="971" spans="4:7" ht="12.75">
      <c r="D971" s="44"/>
      <c r="E971" s="63"/>
      <c r="F971" s="20"/>
      <c r="G971" s="20"/>
    </row>
    <row r="972" spans="4:7" ht="12.75">
      <c r="D972" s="44"/>
      <c r="E972" s="63"/>
      <c r="F972" s="20"/>
      <c r="G972" s="20"/>
    </row>
    <row r="973" spans="4:7" ht="12.75">
      <c r="D973" s="44"/>
      <c r="E973" s="63"/>
      <c r="F973" s="20"/>
      <c r="G973" s="20"/>
    </row>
    <row r="974" spans="4:7" ht="12.75">
      <c r="D974" s="44"/>
      <c r="E974" s="63"/>
      <c r="F974" s="20"/>
      <c r="G974" s="20"/>
    </row>
    <row r="975" spans="4:7" ht="12.75">
      <c r="D975" s="44"/>
      <c r="E975" s="63"/>
      <c r="F975" s="20"/>
      <c r="G975" s="20"/>
    </row>
    <row r="976" spans="4:7" ht="12.75">
      <c r="D976" s="44"/>
      <c r="E976" s="63"/>
      <c r="F976" s="20"/>
      <c r="G976" s="20"/>
    </row>
    <row r="977" spans="4:7" ht="12.75">
      <c r="D977" s="44"/>
      <c r="E977" s="63"/>
      <c r="F977" s="20"/>
      <c r="G977" s="20"/>
    </row>
    <row r="978" spans="4:7" ht="12.75">
      <c r="D978" s="44"/>
      <c r="E978" s="63"/>
      <c r="F978" s="20"/>
      <c r="G978" s="20"/>
    </row>
    <row r="979" spans="4:7" ht="12.75">
      <c r="D979" s="44"/>
      <c r="E979" s="63"/>
      <c r="F979" s="20"/>
      <c r="G979" s="20"/>
    </row>
    <row r="980" spans="4:7" ht="12.75">
      <c r="D980" s="44"/>
      <c r="E980" s="63"/>
      <c r="F980" s="20"/>
      <c r="G980" s="20"/>
    </row>
    <row r="981" spans="4:7" ht="12.75">
      <c r="D981" s="44"/>
      <c r="E981" s="63"/>
      <c r="F981" s="20"/>
      <c r="G981" s="20"/>
    </row>
    <row r="982" spans="4:7" ht="12.75">
      <c r="D982" s="44"/>
      <c r="E982" s="63"/>
      <c r="F982" s="20"/>
      <c r="G982" s="20"/>
    </row>
    <row r="983" spans="4:7" ht="12.75">
      <c r="D983" s="44"/>
      <c r="E983" s="63"/>
      <c r="F983" s="20"/>
      <c r="G983" s="20"/>
    </row>
    <row r="984" spans="4:7" ht="12.75">
      <c r="D984" s="44"/>
      <c r="E984" s="63"/>
      <c r="F984" s="20"/>
      <c r="G984" s="20"/>
    </row>
    <row r="985" spans="4:7" ht="12.75">
      <c r="D985" s="44"/>
      <c r="E985" s="63"/>
      <c r="F985" s="20"/>
      <c r="G985" s="20"/>
    </row>
    <row r="986" spans="4:7" ht="12.75">
      <c r="D986" s="44"/>
      <c r="E986" s="63"/>
      <c r="F986" s="20"/>
      <c r="G986" s="20"/>
    </row>
    <row r="987" spans="4:7" ht="12.75">
      <c r="D987" s="44"/>
      <c r="E987" s="63"/>
      <c r="F987" s="20"/>
      <c r="G987" s="20"/>
    </row>
    <row r="988" spans="4:7" ht="12.75">
      <c r="D988" s="44"/>
      <c r="E988" s="63"/>
      <c r="F988" s="20"/>
      <c r="G988" s="20"/>
    </row>
    <row r="989" spans="4:7" ht="12.75">
      <c r="D989" s="44"/>
      <c r="E989" s="63"/>
      <c r="F989" s="20"/>
      <c r="G989" s="20"/>
    </row>
    <row r="990" spans="4:7" ht="12.75">
      <c r="D990" s="44"/>
      <c r="E990" s="63"/>
      <c r="F990" s="20"/>
      <c r="G990" s="20"/>
    </row>
    <row r="991" spans="4:7" ht="12.75">
      <c r="D991" s="44"/>
      <c r="E991" s="63"/>
      <c r="F991" s="20"/>
      <c r="G991" s="20"/>
    </row>
    <row r="992" spans="4:7" ht="12.75">
      <c r="D992" s="44"/>
      <c r="E992" s="63"/>
      <c r="F992" s="20"/>
      <c r="G992" s="20"/>
    </row>
    <row r="993" spans="4:7" ht="12.75">
      <c r="D993" s="44"/>
      <c r="E993" s="63"/>
      <c r="F993" s="20"/>
      <c r="G993" s="20"/>
    </row>
    <row r="994" spans="4:7" ht="12.75">
      <c r="D994" s="44"/>
      <c r="E994" s="63"/>
      <c r="F994" s="20"/>
      <c r="G994" s="20"/>
    </row>
    <row r="995" spans="4:7" ht="12.75">
      <c r="D995" s="44"/>
      <c r="E995" s="63"/>
      <c r="F995" s="20"/>
      <c r="G995" s="20"/>
    </row>
    <row r="996" spans="4:7" ht="12.75">
      <c r="D996" s="44"/>
      <c r="E996" s="63"/>
      <c r="F996" s="20"/>
      <c r="G996" s="20"/>
    </row>
    <row r="997" spans="4:7" ht="12.75">
      <c r="D997" s="44"/>
      <c r="E997" s="63"/>
      <c r="F997" s="20"/>
      <c r="G997" s="20"/>
    </row>
    <row r="998" spans="4:7" ht="12.75">
      <c r="D998" s="44"/>
      <c r="E998" s="63"/>
      <c r="F998" s="20"/>
      <c r="G998" s="20"/>
    </row>
    <row r="999" spans="4:7" ht="12.75">
      <c r="D999" s="44"/>
      <c r="E999" s="63"/>
      <c r="F999" s="20"/>
      <c r="G999" s="20"/>
    </row>
    <row r="1000" spans="4:7" ht="12.75">
      <c r="D1000" s="44"/>
      <c r="E1000" s="63"/>
      <c r="F1000" s="20"/>
      <c r="G1000" s="20"/>
    </row>
  </sheetData>
  <hyperlinks>
    <hyperlink ref="B2" r:id="rId1" xr:uid="{00000000-0004-0000-1900-000000000000}"/>
    <hyperlink ref="C2" r:id="rId2" xr:uid="{00000000-0004-0000-1900-000001000000}"/>
    <hyperlink ref="B3" r:id="rId3" xr:uid="{00000000-0004-0000-1900-000002000000}"/>
    <hyperlink ref="C3" r:id="rId4" xr:uid="{00000000-0004-0000-1900-000003000000}"/>
    <hyperlink ref="B4" r:id="rId5" xr:uid="{00000000-0004-0000-1900-000004000000}"/>
    <hyperlink ref="C4" r:id="rId6" xr:uid="{00000000-0004-0000-1900-000005000000}"/>
    <hyperlink ref="B5" r:id="rId7" xr:uid="{00000000-0004-0000-1900-000006000000}"/>
    <hyperlink ref="C5" r:id="rId8" xr:uid="{00000000-0004-0000-1900-000007000000}"/>
    <hyperlink ref="E5" r:id="rId9" xr:uid="{00000000-0004-0000-1900-000008000000}"/>
    <hyperlink ref="F5" r:id="rId10" xr:uid="{00000000-0004-0000-1900-000009000000}"/>
    <hyperlink ref="B6" r:id="rId11" xr:uid="{00000000-0004-0000-1900-00000A000000}"/>
    <hyperlink ref="C6" r:id="rId12" xr:uid="{00000000-0004-0000-1900-00000B000000}"/>
    <hyperlink ref="B7" r:id="rId13" xr:uid="{00000000-0004-0000-1900-00000C000000}"/>
    <hyperlink ref="C7" r:id="rId14" xr:uid="{00000000-0004-0000-1900-00000D000000}"/>
    <hyperlink ref="F7" r:id="rId15" xr:uid="{00000000-0004-0000-1900-00000E000000}"/>
    <hyperlink ref="B8" r:id="rId16" xr:uid="{00000000-0004-0000-1900-00000F000000}"/>
    <hyperlink ref="C8" r:id="rId17" xr:uid="{00000000-0004-0000-1900-000010000000}"/>
    <hyperlink ref="F8" r:id="rId18" xr:uid="{00000000-0004-0000-1900-000011000000}"/>
    <hyperlink ref="B9" r:id="rId19" xr:uid="{00000000-0004-0000-1900-000012000000}"/>
    <hyperlink ref="C9" r:id="rId20" xr:uid="{00000000-0004-0000-1900-000013000000}"/>
    <hyperlink ref="F9" r:id="rId21" xr:uid="{00000000-0004-0000-1900-000014000000}"/>
    <hyperlink ref="B10" r:id="rId22" xr:uid="{00000000-0004-0000-1900-000015000000}"/>
    <hyperlink ref="C10" r:id="rId23" xr:uid="{00000000-0004-0000-1900-000016000000}"/>
    <hyperlink ref="F10" r:id="rId24" xr:uid="{00000000-0004-0000-1900-000017000000}"/>
    <hyperlink ref="B11" r:id="rId25" xr:uid="{00000000-0004-0000-1900-000018000000}"/>
    <hyperlink ref="C11" r:id="rId26" xr:uid="{00000000-0004-0000-1900-000019000000}"/>
    <hyperlink ref="F11" r:id="rId27" xr:uid="{00000000-0004-0000-1900-00001A000000}"/>
    <hyperlink ref="B12" r:id="rId28" xr:uid="{00000000-0004-0000-1900-00001B000000}"/>
    <hyperlink ref="C12" r:id="rId29" xr:uid="{00000000-0004-0000-1900-00001C000000}"/>
    <hyperlink ref="F12" r:id="rId30" xr:uid="{00000000-0004-0000-1900-00001D000000}"/>
    <hyperlink ref="B13" r:id="rId31" xr:uid="{00000000-0004-0000-1900-00001E000000}"/>
    <hyperlink ref="C13" r:id="rId32" xr:uid="{00000000-0004-0000-1900-00001F000000}"/>
    <hyperlink ref="B14" r:id="rId33" xr:uid="{00000000-0004-0000-1900-000020000000}"/>
    <hyperlink ref="C14" r:id="rId34" xr:uid="{00000000-0004-0000-1900-000021000000}"/>
    <hyperlink ref="B15" r:id="rId35" xr:uid="{00000000-0004-0000-1900-000022000000}"/>
    <hyperlink ref="C15" r:id="rId36" xr:uid="{00000000-0004-0000-1900-000023000000}"/>
    <hyperlink ref="B16" r:id="rId37" xr:uid="{00000000-0004-0000-1900-000024000000}"/>
    <hyperlink ref="C16" r:id="rId38" xr:uid="{00000000-0004-0000-1900-000025000000}"/>
    <hyperlink ref="F16" r:id="rId39" xr:uid="{00000000-0004-0000-1900-000026000000}"/>
    <hyperlink ref="B17" r:id="rId40" xr:uid="{00000000-0004-0000-1900-000027000000}"/>
    <hyperlink ref="C17" r:id="rId41" xr:uid="{00000000-0004-0000-1900-000028000000}"/>
    <hyperlink ref="F17" r:id="rId42" xr:uid="{00000000-0004-0000-1900-000029000000}"/>
    <hyperlink ref="B18" r:id="rId43" xr:uid="{00000000-0004-0000-1900-00002A000000}"/>
    <hyperlink ref="C18" r:id="rId44" xr:uid="{00000000-0004-0000-1900-00002B000000}"/>
    <hyperlink ref="F18" r:id="rId45" xr:uid="{00000000-0004-0000-1900-00002C000000}"/>
    <hyperlink ref="B19" r:id="rId46" xr:uid="{00000000-0004-0000-1900-00002D000000}"/>
    <hyperlink ref="C19" r:id="rId47" xr:uid="{00000000-0004-0000-1900-00002E000000}"/>
    <hyperlink ref="B20" r:id="rId48" xr:uid="{00000000-0004-0000-1900-00002F000000}"/>
    <hyperlink ref="B21" r:id="rId49" xr:uid="{00000000-0004-0000-1900-000030000000}"/>
    <hyperlink ref="F21" r:id="rId50" xr:uid="{00000000-0004-0000-1900-000031000000}"/>
    <hyperlink ref="B22" r:id="rId51" xr:uid="{00000000-0004-0000-1900-000032000000}"/>
    <hyperlink ref="B23" r:id="rId52" xr:uid="{00000000-0004-0000-1900-000033000000}"/>
    <hyperlink ref="B24" r:id="rId53" xr:uid="{00000000-0004-0000-1900-000034000000}"/>
    <hyperlink ref="B25" r:id="rId54" xr:uid="{00000000-0004-0000-1900-000035000000}"/>
    <hyperlink ref="B26" r:id="rId55" xr:uid="{00000000-0004-0000-1900-000036000000}"/>
    <hyperlink ref="B27" r:id="rId56" xr:uid="{00000000-0004-0000-1900-000037000000}"/>
    <hyperlink ref="G27" r:id="rId57" xr:uid="{00000000-0004-0000-1900-000038000000}"/>
    <hyperlink ref="B28" r:id="rId58" xr:uid="{00000000-0004-0000-1900-000039000000}"/>
    <hyperlink ref="B29" r:id="rId59" xr:uid="{00000000-0004-0000-1900-00003A000000}"/>
    <hyperlink ref="F29" r:id="rId60" xr:uid="{00000000-0004-0000-1900-00003B000000}"/>
    <hyperlink ref="B30" r:id="rId61" xr:uid="{00000000-0004-0000-1900-00003C000000}"/>
    <hyperlink ref="B31" r:id="rId62" xr:uid="{00000000-0004-0000-1900-00003D000000}"/>
    <hyperlink ref="B32" r:id="rId63" xr:uid="{00000000-0004-0000-1900-00003E000000}"/>
    <hyperlink ref="B33" r:id="rId64" xr:uid="{00000000-0004-0000-1900-00003F000000}"/>
    <hyperlink ref="B34" r:id="rId65" xr:uid="{00000000-0004-0000-1900-000040000000}"/>
    <hyperlink ref="B35" r:id="rId66" xr:uid="{00000000-0004-0000-1900-000041000000}"/>
    <hyperlink ref="G35" r:id="rId67" xr:uid="{00000000-0004-0000-1900-000042000000}"/>
    <hyperlink ref="B36" r:id="rId68" xr:uid="{00000000-0004-0000-1900-000043000000}"/>
    <hyperlink ref="B37" r:id="rId69" xr:uid="{00000000-0004-0000-1900-000044000000}"/>
    <hyperlink ref="B38" r:id="rId70" xr:uid="{00000000-0004-0000-1900-000045000000}"/>
    <hyperlink ref="B39" r:id="rId71" xr:uid="{00000000-0004-0000-1900-000046000000}"/>
    <hyperlink ref="B40" r:id="rId72" xr:uid="{00000000-0004-0000-1900-000047000000}"/>
    <hyperlink ref="B41" r:id="rId73" xr:uid="{00000000-0004-0000-1900-000048000000}"/>
    <hyperlink ref="B42" r:id="rId74" xr:uid="{00000000-0004-0000-1900-000049000000}"/>
    <hyperlink ref="B43" r:id="rId75" xr:uid="{00000000-0004-0000-1900-00004A000000}"/>
    <hyperlink ref="B44" r:id="rId76" xr:uid="{00000000-0004-0000-1900-00004B000000}"/>
    <hyperlink ref="B45" r:id="rId77" xr:uid="{00000000-0004-0000-1900-00004C000000}"/>
    <hyperlink ref="B46" r:id="rId78" xr:uid="{00000000-0004-0000-1900-00004D000000}"/>
    <hyperlink ref="B47" r:id="rId79" xr:uid="{00000000-0004-0000-1900-00004E000000}"/>
    <hyperlink ref="B48" r:id="rId80" xr:uid="{00000000-0004-0000-1900-00004F000000}"/>
    <hyperlink ref="F48" r:id="rId81" xr:uid="{00000000-0004-0000-1900-000050000000}"/>
    <hyperlink ref="B49" r:id="rId82" xr:uid="{00000000-0004-0000-1900-000051000000}"/>
    <hyperlink ref="B50" r:id="rId83" xr:uid="{00000000-0004-0000-1900-000052000000}"/>
    <hyperlink ref="B51" r:id="rId84" xr:uid="{00000000-0004-0000-1900-000053000000}"/>
    <hyperlink ref="B52" r:id="rId85" xr:uid="{00000000-0004-0000-1900-000054000000}"/>
    <hyperlink ref="B53" r:id="rId86" xr:uid="{00000000-0004-0000-1900-000055000000}"/>
    <hyperlink ref="B54" r:id="rId87" xr:uid="{00000000-0004-0000-1900-000056000000}"/>
    <hyperlink ref="B55" r:id="rId88" xr:uid="{00000000-0004-0000-1900-000057000000}"/>
    <hyperlink ref="B56" r:id="rId89" xr:uid="{00000000-0004-0000-1900-000058000000}"/>
    <hyperlink ref="B57" r:id="rId90" xr:uid="{00000000-0004-0000-1900-000059000000}"/>
    <hyperlink ref="B58" r:id="rId91" xr:uid="{00000000-0004-0000-1900-00005A000000}"/>
    <hyperlink ref="B59" r:id="rId92" xr:uid="{00000000-0004-0000-1900-00005B000000}"/>
    <hyperlink ref="B60" r:id="rId93" xr:uid="{00000000-0004-0000-1900-00005C000000}"/>
    <hyperlink ref="B61" r:id="rId94" xr:uid="{00000000-0004-0000-1900-00005D000000}"/>
    <hyperlink ref="B62" r:id="rId95" xr:uid="{00000000-0004-0000-1900-00005E000000}"/>
    <hyperlink ref="B63" r:id="rId96" xr:uid="{00000000-0004-0000-1900-00005F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B157"/>
  <sheetViews>
    <sheetView workbookViewId="0"/>
  </sheetViews>
  <sheetFormatPr defaultColWidth="12.5703125" defaultRowHeight="15.75" customHeight="1"/>
  <cols>
    <col min="1" max="1" width="78.85546875" customWidth="1"/>
    <col min="2" max="2" width="23.42578125" customWidth="1"/>
    <col min="10" max="10" width="59" customWidth="1"/>
  </cols>
  <sheetData>
    <row r="1" spans="1:28">
      <c r="A1" s="48" t="s">
        <v>303</v>
      </c>
      <c r="B1" s="48" t="s">
        <v>304</v>
      </c>
      <c r="C1" s="48" t="s">
        <v>305</v>
      </c>
      <c r="D1" s="48" t="s">
        <v>306</v>
      </c>
      <c r="E1" s="48" t="s">
        <v>307</v>
      </c>
      <c r="F1" s="48" t="s">
        <v>1760</v>
      </c>
      <c r="G1" s="48" t="s">
        <v>1761</v>
      </c>
      <c r="H1" s="48" t="s">
        <v>1763</v>
      </c>
      <c r="I1" s="48" t="s">
        <v>1764</v>
      </c>
      <c r="J1" s="48" t="s">
        <v>1777</v>
      </c>
      <c r="K1" s="48" t="s">
        <v>1784</v>
      </c>
      <c r="L1" s="48" t="s">
        <v>1785</v>
      </c>
      <c r="M1" s="48" t="s">
        <v>1786</v>
      </c>
      <c r="N1" s="48" t="s">
        <v>1787</v>
      </c>
      <c r="O1" s="48" t="s">
        <v>309</v>
      </c>
      <c r="P1" s="48" t="s">
        <v>1788</v>
      </c>
      <c r="Q1" s="48" t="s">
        <v>1789</v>
      </c>
      <c r="R1" s="48" t="s">
        <v>1790</v>
      </c>
      <c r="S1" s="48" t="s">
        <v>1791</v>
      </c>
      <c r="T1" s="48" t="s">
        <v>1792</v>
      </c>
      <c r="U1" s="48" t="s">
        <v>1793</v>
      </c>
      <c r="V1" s="48" t="s">
        <v>1794</v>
      </c>
      <c r="W1" s="48" t="s">
        <v>1795</v>
      </c>
      <c r="X1" s="48" t="s">
        <v>1796</v>
      </c>
      <c r="Y1" s="48" t="s">
        <v>1797</v>
      </c>
      <c r="Z1" s="48" t="s">
        <v>1798</v>
      </c>
      <c r="AA1" s="48" t="s">
        <v>310</v>
      </c>
      <c r="AB1" s="48" t="s">
        <v>1817</v>
      </c>
    </row>
    <row r="2" spans="1:28">
      <c r="A2" s="49" t="s">
        <v>385</v>
      </c>
      <c r="B2" s="48" t="s">
        <v>314</v>
      </c>
      <c r="C2" s="50">
        <v>200</v>
      </c>
      <c r="D2" s="48" t="s">
        <v>315</v>
      </c>
      <c r="E2" s="48" t="s">
        <v>316</v>
      </c>
      <c r="F2" s="48" t="s">
        <v>1818</v>
      </c>
      <c r="G2" s="50">
        <v>46</v>
      </c>
      <c r="H2" s="48" t="s">
        <v>1819</v>
      </c>
      <c r="I2" s="50">
        <v>131</v>
      </c>
      <c r="J2" s="49" t="s">
        <v>385</v>
      </c>
      <c r="K2" s="50">
        <v>1131</v>
      </c>
      <c r="L2" s="50">
        <v>1.758</v>
      </c>
      <c r="M2" s="50">
        <v>1</v>
      </c>
      <c r="N2" s="48"/>
      <c r="O2" s="50">
        <v>448</v>
      </c>
      <c r="P2" s="50">
        <v>157</v>
      </c>
      <c r="Q2" s="50">
        <v>50.32</v>
      </c>
      <c r="R2" s="50">
        <v>238</v>
      </c>
      <c r="S2" s="50">
        <v>51</v>
      </c>
      <c r="T2" s="50">
        <v>6</v>
      </c>
      <c r="U2" s="50">
        <v>6</v>
      </c>
      <c r="V2" s="48"/>
      <c r="W2" s="48"/>
      <c r="X2" s="48"/>
      <c r="Y2" s="48"/>
      <c r="Z2" s="48" t="s">
        <v>2077</v>
      </c>
      <c r="AA2" s="50">
        <v>0.20699999999999999</v>
      </c>
      <c r="AB2" s="49" t="s">
        <v>385</v>
      </c>
    </row>
    <row r="3" spans="1:28">
      <c r="A3" s="49" t="s">
        <v>2078</v>
      </c>
      <c r="B3" s="48" t="s">
        <v>314</v>
      </c>
      <c r="C3" s="50">
        <v>200</v>
      </c>
      <c r="D3" s="48" t="s">
        <v>315</v>
      </c>
      <c r="E3" s="48" t="s">
        <v>316</v>
      </c>
      <c r="F3" s="48" t="s">
        <v>1827</v>
      </c>
      <c r="G3" s="50">
        <v>59</v>
      </c>
      <c r="H3" s="48"/>
      <c r="I3" s="50">
        <v>0</v>
      </c>
      <c r="J3" s="49" t="s">
        <v>2078</v>
      </c>
      <c r="K3" s="50">
        <v>1445</v>
      </c>
      <c r="L3" s="50">
        <v>3.05</v>
      </c>
      <c r="M3" s="50">
        <v>3</v>
      </c>
      <c r="N3" s="48"/>
      <c r="O3" s="50">
        <v>28</v>
      </c>
      <c r="P3" s="50">
        <v>5</v>
      </c>
      <c r="Q3" s="50">
        <v>1.6</v>
      </c>
      <c r="R3" s="50">
        <v>202</v>
      </c>
      <c r="S3" s="50">
        <v>50</v>
      </c>
      <c r="T3" s="50">
        <v>6</v>
      </c>
      <c r="U3" s="50">
        <v>6</v>
      </c>
      <c r="V3" s="48"/>
      <c r="W3" s="48"/>
      <c r="X3" s="48"/>
      <c r="Y3" s="48"/>
      <c r="Z3" s="48" t="s">
        <v>2081</v>
      </c>
      <c r="AA3" s="50">
        <v>0.123</v>
      </c>
      <c r="AB3" s="49" t="s">
        <v>2078</v>
      </c>
    </row>
    <row r="4" spans="1:28">
      <c r="A4" s="49" t="s">
        <v>2082</v>
      </c>
      <c r="B4" s="48" t="s">
        <v>314</v>
      </c>
      <c r="C4" s="50">
        <v>200</v>
      </c>
      <c r="D4" s="48" t="s">
        <v>315</v>
      </c>
      <c r="E4" s="48" t="s">
        <v>316</v>
      </c>
      <c r="F4" s="48" t="s">
        <v>1832</v>
      </c>
      <c r="G4" s="50">
        <v>59</v>
      </c>
      <c r="H4" s="48"/>
      <c r="I4" s="50">
        <v>0</v>
      </c>
      <c r="J4" s="49" t="s">
        <v>2082</v>
      </c>
      <c r="K4" s="50">
        <v>1565</v>
      </c>
      <c r="L4" s="50">
        <v>3.2730000000000001</v>
      </c>
      <c r="M4" s="50">
        <v>4</v>
      </c>
      <c r="N4" s="48"/>
      <c r="O4" s="50">
        <v>34</v>
      </c>
      <c r="P4" s="50">
        <v>5</v>
      </c>
      <c r="Q4" s="50">
        <v>1.6</v>
      </c>
      <c r="R4" s="50">
        <v>208</v>
      </c>
      <c r="S4" s="50">
        <v>50</v>
      </c>
      <c r="T4" s="50">
        <v>6</v>
      </c>
      <c r="U4" s="50">
        <v>6</v>
      </c>
      <c r="V4" s="48"/>
      <c r="W4" s="48"/>
      <c r="X4" s="48"/>
      <c r="Y4" s="48"/>
      <c r="Z4" s="48" t="s">
        <v>2084</v>
      </c>
      <c r="AA4" s="50">
        <v>0.14000000000000001</v>
      </c>
      <c r="AB4" s="49" t="s">
        <v>2082</v>
      </c>
    </row>
    <row r="5" spans="1:28">
      <c r="A5" s="49" t="s">
        <v>2085</v>
      </c>
      <c r="B5" s="48" t="s">
        <v>314</v>
      </c>
      <c r="C5" s="50">
        <v>200</v>
      </c>
      <c r="D5" s="48" t="s">
        <v>315</v>
      </c>
      <c r="E5" s="48" t="s">
        <v>316</v>
      </c>
      <c r="F5" s="48" t="s">
        <v>1836</v>
      </c>
      <c r="G5" s="50">
        <v>67</v>
      </c>
      <c r="H5" s="48"/>
      <c r="I5" s="50">
        <v>0</v>
      </c>
      <c r="J5" s="49" t="s">
        <v>2085</v>
      </c>
      <c r="K5" s="50">
        <v>1057</v>
      </c>
      <c r="L5" s="50">
        <v>2.3380000000000001</v>
      </c>
      <c r="M5" s="50">
        <v>4</v>
      </c>
      <c r="N5" s="48"/>
      <c r="O5" s="50">
        <v>28</v>
      </c>
      <c r="P5" s="50">
        <v>5</v>
      </c>
      <c r="Q5" s="50">
        <v>1.6</v>
      </c>
      <c r="R5" s="50">
        <v>202</v>
      </c>
      <c r="S5" s="50">
        <v>50</v>
      </c>
      <c r="T5" s="50">
        <v>6</v>
      </c>
      <c r="U5" s="50">
        <v>6</v>
      </c>
      <c r="V5" s="48"/>
      <c r="W5" s="48"/>
      <c r="X5" s="48"/>
      <c r="Y5" s="48"/>
      <c r="Z5" s="48" t="s">
        <v>2087</v>
      </c>
      <c r="AA5" s="50">
        <v>3.9009999999999998</v>
      </c>
      <c r="AB5" s="49" t="s">
        <v>2085</v>
      </c>
    </row>
    <row r="6" spans="1:28">
      <c r="A6" s="49" t="s">
        <v>2088</v>
      </c>
      <c r="B6" s="48" t="s">
        <v>314</v>
      </c>
      <c r="C6" s="50">
        <v>200</v>
      </c>
      <c r="D6" s="48" t="s">
        <v>315</v>
      </c>
      <c r="E6" s="48" t="s">
        <v>316</v>
      </c>
      <c r="F6" s="48" t="s">
        <v>1840</v>
      </c>
      <c r="G6" s="50">
        <v>82</v>
      </c>
      <c r="H6" s="48"/>
      <c r="I6" s="50">
        <v>0</v>
      </c>
      <c r="J6" s="49" t="s">
        <v>2088</v>
      </c>
      <c r="K6" s="50">
        <v>2300</v>
      </c>
      <c r="L6" s="50">
        <v>4.7450000000000001</v>
      </c>
      <c r="M6" s="50">
        <v>5</v>
      </c>
      <c r="N6" s="48"/>
      <c r="O6" s="50">
        <v>32</v>
      </c>
      <c r="P6" s="50">
        <v>5</v>
      </c>
      <c r="Q6" s="50">
        <v>1.6</v>
      </c>
      <c r="R6" s="50">
        <v>206</v>
      </c>
      <c r="S6" s="50">
        <v>50</v>
      </c>
      <c r="T6" s="50">
        <v>6</v>
      </c>
      <c r="U6" s="50">
        <v>6</v>
      </c>
      <c r="V6" s="48"/>
      <c r="W6" s="48"/>
      <c r="X6" s="48"/>
      <c r="Y6" s="48"/>
      <c r="Z6" s="48" t="s">
        <v>2091</v>
      </c>
      <c r="AA6" s="50">
        <v>5.3890000000000002</v>
      </c>
      <c r="AB6" s="49" t="s">
        <v>2088</v>
      </c>
    </row>
    <row r="7" spans="1:28">
      <c r="A7" s="49" t="s">
        <v>2092</v>
      </c>
      <c r="B7" s="48" t="s">
        <v>314</v>
      </c>
      <c r="C7" s="50">
        <v>200</v>
      </c>
      <c r="D7" s="48" t="s">
        <v>315</v>
      </c>
      <c r="E7" s="48" t="s">
        <v>316</v>
      </c>
      <c r="F7" s="48" t="s">
        <v>1845</v>
      </c>
      <c r="G7" s="50">
        <v>50</v>
      </c>
      <c r="H7" s="48" t="s">
        <v>1846</v>
      </c>
      <c r="I7" s="50">
        <v>132</v>
      </c>
      <c r="J7" s="49" t="s">
        <v>2092</v>
      </c>
      <c r="K7" s="50">
        <v>1466</v>
      </c>
      <c r="L7" s="50">
        <v>3.278</v>
      </c>
      <c r="M7" s="50">
        <v>4</v>
      </c>
      <c r="N7" s="48"/>
      <c r="O7" s="50">
        <v>42</v>
      </c>
      <c r="P7" s="50">
        <v>5</v>
      </c>
      <c r="Q7" s="50">
        <v>1.6</v>
      </c>
      <c r="R7" s="50">
        <v>218</v>
      </c>
      <c r="S7" s="50">
        <v>50</v>
      </c>
      <c r="T7" s="50">
        <v>7</v>
      </c>
      <c r="U7" s="50">
        <v>7</v>
      </c>
      <c r="V7" s="48"/>
      <c r="W7" s="48"/>
      <c r="X7" s="48"/>
      <c r="Y7" s="48"/>
      <c r="Z7" s="48" t="s">
        <v>2095</v>
      </c>
      <c r="AA7" s="50">
        <v>6.016</v>
      </c>
      <c r="AB7" s="49" t="s">
        <v>2092</v>
      </c>
    </row>
    <row r="8" spans="1:28">
      <c r="A8" s="49" t="s">
        <v>852</v>
      </c>
      <c r="B8" s="48" t="s">
        <v>314</v>
      </c>
      <c r="C8" s="50">
        <v>200</v>
      </c>
      <c r="D8" s="48" t="s">
        <v>315</v>
      </c>
      <c r="E8" s="48" t="s">
        <v>316</v>
      </c>
      <c r="F8" s="48" t="s">
        <v>1850</v>
      </c>
      <c r="G8" s="50">
        <v>61</v>
      </c>
      <c r="H8" s="48"/>
      <c r="I8" s="50">
        <v>0</v>
      </c>
      <c r="J8" s="49" t="s">
        <v>852</v>
      </c>
      <c r="K8" s="50">
        <v>1022</v>
      </c>
      <c r="L8" s="50">
        <v>2.2949999999999999</v>
      </c>
      <c r="M8" s="50">
        <v>3</v>
      </c>
      <c r="N8" s="48"/>
      <c r="O8" s="50">
        <v>32</v>
      </c>
      <c r="P8" s="50">
        <v>5</v>
      </c>
      <c r="Q8" s="50">
        <v>1.6</v>
      </c>
      <c r="R8" s="50">
        <v>206</v>
      </c>
      <c r="S8" s="50">
        <v>50</v>
      </c>
      <c r="T8" s="50">
        <v>6</v>
      </c>
      <c r="U8" s="50">
        <v>6</v>
      </c>
      <c r="V8" s="48"/>
      <c r="W8" s="48"/>
      <c r="X8" s="48"/>
      <c r="Y8" s="48"/>
      <c r="Z8" s="48" t="s">
        <v>2098</v>
      </c>
      <c r="AA8" s="50">
        <v>0.14799999999999999</v>
      </c>
      <c r="AB8" s="49" t="s">
        <v>852</v>
      </c>
    </row>
    <row r="9" spans="1:28">
      <c r="A9" s="49" t="s">
        <v>864</v>
      </c>
      <c r="B9" s="48" t="s">
        <v>314</v>
      </c>
      <c r="C9" s="50">
        <v>200</v>
      </c>
      <c r="D9" s="48" t="s">
        <v>315</v>
      </c>
      <c r="E9" s="48" t="s">
        <v>316</v>
      </c>
      <c r="F9" s="48" t="s">
        <v>1854</v>
      </c>
      <c r="G9" s="50">
        <v>56</v>
      </c>
      <c r="H9" s="48"/>
      <c r="I9" s="50">
        <v>0</v>
      </c>
      <c r="J9" s="49" t="s">
        <v>864</v>
      </c>
      <c r="K9" s="50">
        <v>2311</v>
      </c>
      <c r="L9" s="50">
        <v>5.0229999999999997</v>
      </c>
      <c r="M9" s="50">
        <v>4</v>
      </c>
      <c r="N9" s="48"/>
      <c r="O9" s="50">
        <v>78</v>
      </c>
      <c r="P9" s="50">
        <v>5</v>
      </c>
      <c r="Q9" s="50">
        <v>1.6</v>
      </c>
      <c r="R9" s="50">
        <v>252</v>
      </c>
      <c r="S9" s="50">
        <v>50</v>
      </c>
      <c r="T9" s="50">
        <v>6</v>
      </c>
      <c r="U9" s="50">
        <v>6</v>
      </c>
      <c r="V9" s="48"/>
      <c r="W9" s="48"/>
      <c r="X9" s="48"/>
      <c r="Y9" s="48"/>
      <c r="Z9" s="48" t="s">
        <v>2100</v>
      </c>
      <c r="AA9" s="50">
        <v>2.9510000000000001</v>
      </c>
      <c r="AB9" s="49" t="s">
        <v>864</v>
      </c>
    </row>
    <row r="10" spans="1:28">
      <c r="A10" s="49" t="s">
        <v>2101</v>
      </c>
      <c r="B10" s="48" t="s">
        <v>314</v>
      </c>
      <c r="C10" s="50">
        <v>200</v>
      </c>
      <c r="D10" s="48" t="s">
        <v>315</v>
      </c>
      <c r="E10" s="48" t="s">
        <v>316</v>
      </c>
      <c r="F10" s="48" t="s">
        <v>1857</v>
      </c>
      <c r="G10" s="50">
        <v>57</v>
      </c>
      <c r="H10" s="48" t="s">
        <v>1858</v>
      </c>
      <c r="I10" s="50">
        <v>140</v>
      </c>
      <c r="J10" s="49" t="s">
        <v>2101</v>
      </c>
      <c r="K10" s="50">
        <v>1102</v>
      </c>
      <c r="L10" s="50">
        <v>2.6019999999999999</v>
      </c>
      <c r="M10" s="50">
        <v>4</v>
      </c>
      <c r="N10" s="48"/>
      <c r="O10" s="50">
        <v>34</v>
      </c>
      <c r="P10" s="50">
        <v>6</v>
      </c>
      <c r="Q10" s="50">
        <v>1.92</v>
      </c>
      <c r="R10" s="50">
        <v>210</v>
      </c>
      <c r="S10" s="50">
        <v>50</v>
      </c>
      <c r="T10" s="50">
        <v>7</v>
      </c>
      <c r="U10" s="50">
        <v>7</v>
      </c>
      <c r="V10" s="48"/>
      <c r="W10" s="48"/>
      <c r="X10" s="48"/>
      <c r="Y10" s="48"/>
      <c r="Z10" s="48" t="s">
        <v>2104</v>
      </c>
      <c r="AA10" s="50">
        <v>0.128</v>
      </c>
      <c r="AB10" s="49" t="s">
        <v>2101</v>
      </c>
    </row>
    <row r="11" spans="1:28">
      <c r="A11" s="49" t="s">
        <v>2105</v>
      </c>
      <c r="B11" s="48" t="s">
        <v>314</v>
      </c>
      <c r="C11" s="50">
        <v>200</v>
      </c>
      <c r="D11" s="48" t="s">
        <v>315</v>
      </c>
      <c r="E11" s="48" t="s">
        <v>316</v>
      </c>
      <c r="F11" s="48" t="s">
        <v>1863</v>
      </c>
      <c r="G11" s="50">
        <v>63</v>
      </c>
      <c r="H11" s="48" t="s">
        <v>1864</v>
      </c>
      <c r="I11" s="50">
        <v>137</v>
      </c>
      <c r="J11" s="49" t="s">
        <v>2105</v>
      </c>
      <c r="K11" s="50">
        <v>3619</v>
      </c>
      <c r="L11" s="50">
        <v>5.125</v>
      </c>
      <c r="M11" s="50">
        <v>3</v>
      </c>
      <c r="N11" s="48"/>
      <c r="O11" s="50">
        <v>297</v>
      </c>
      <c r="P11" s="50">
        <v>124</v>
      </c>
      <c r="Q11" s="50">
        <v>39.74</v>
      </c>
      <c r="R11" s="50">
        <v>233</v>
      </c>
      <c r="S11" s="50">
        <v>52</v>
      </c>
      <c r="T11" s="50">
        <v>7</v>
      </c>
      <c r="U11" s="50">
        <v>7</v>
      </c>
      <c r="V11" s="48"/>
      <c r="W11" s="48"/>
      <c r="X11" s="48"/>
      <c r="Y11" s="48"/>
      <c r="Z11" s="48" t="s">
        <v>2107</v>
      </c>
      <c r="AA11" s="50">
        <v>0.16200000000000001</v>
      </c>
      <c r="AB11" s="49" t="s">
        <v>2105</v>
      </c>
    </row>
    <row r="12" spans="1:28">
      <c r="A12" s="49" t="s">
        <v>2108</v>
      </c>
      <c r="B12" s="48" t="s">
        <v>314</v>
      </c>
      <c r="C12" s="50">
        <v>200</v>
      </c>
      <c r="D12" s="48" t="s">
        <v>315</v>
      </c>
      <c r="E12" s="48" t="s">
        <v>316</v>
      </c>
      <c r="F12" s="48" t="s">
        <v>1869</v>
      </c>
      <c r="G12" s="50">
        <v>59</v>
      </c>
      <c r="H12" s="48"/>
      <c r="I12" s="50">
        <v>0</v>
      </c>
      <c r="J12" s="49" t="s">
        <v>2108</v>
      </c>
      <c r="K12" s="50">
        <v>1461</v>
      </c>
      <c r="L12" s="50">
        <v>3.1259999999999999</v>
      </c>
      <c r="M12" s="50">
        <v>4</v>
      </c>
      <c r="N12" s="48"/>
      <c r="O12" s="50">
        <v>28</v>
      </c>
      <c r="P12" s="50">
        <v>5</v>
      </c>
      <c r="Q12" s="50">
        <v>1.6</v>
      </c>
      <c r="R12" s="50">
        <v>202</v>
      </c>
      <c r="S12" s="50">
        <v>50</v>
      </c>
      <c r="T12" s="50">
        <v>6</v>
      </c>
      <c r="U12" s="50">
        <v>6</v>
      </c>
      <c r="V12" s="48"/>
      <c r="W12" s="48"/>
      <c r="X12" s="48"/>
      <c r="Y12" s="48"/>
      <c r="Z12" s="48" t="s">
        <v>2110</v>
      </c>
      <c r="AA12" s="50">
        <v>0.16500000000000001</v>
      </c>
      <c r="AB12" s="49" t="s">
        <v>2108</v>
      </c>
    </row>
    <row r="13" spans="1:28">
      <c r="A13" s="49" t="s">
        <v>1398</v>
      </c>
      <c r="B13" s="48" t="s">
        <v>314</v>
      </c>
      <c r="C13" s="50">
        <v>200</v>
      </c>
      <c r="D13" s="48" t="s">
        <v>315</v>
      </c>
      <c r="E13" s="48" t="s">
        <v>316</v>
      </c>
      <c r="F13" s="48" t="s">
        <v>1872</v>
      </c>
      <c r="G13" s="50">
        <v>58</v>
      </c>
      <c r="H13" s="48"/>
      <c r="I13" s="50">
        <v>0</v>
      </c>
      <c r="J13" s="49" t="s">
        <v>1398</v>
      </c>
      <c r="K13" s="50">
        <v>1216</v>
      </c>
      <c r="L13" s="50">
        <v>2.4630000000000001</v>
      </c>
      <c r="M13" s="50">
        <v>4</v>
      </c>
      <c r="N13" s="48"/>
      <c r="O13" s="50">
        <v>35</v>
      </c>
      <c r="P13" s="50">
        <v>4</v>
      </c>
      <c r="Q13" s="50">
        <v>1.28</v>
      </c>
      <c r="R13" s="50">
        <v>209</v>
      </c>
      <c r="S13" s="50">
        <v>49</v>
      </c>
      <c r="T13" s="50">
        <v>6</v>
      </c>
      <c r="U13" s="50">
        <v>6</v>
      </c>
      <c r="V13" s="48"/>
      <c r="W13" s="48"/>
      <c r="X13" s="48"/>
      <c r="Y13" s="48"/>
      <c r="Z13" s="48" t="s">
        <v>2112</v>
      </c>
      <c r="AA13" s="50">
        <v>5.2309999999999999</v>
      </c>
      <c r="AB13" s="49" t="s">
        <v>1398</v>
      </c>
    </row>
    <row r="14" spans="1:28">
      <c r="A14" s="49" t="s">
        <v>1758</v>
      </c>
      <c r="B14" s="48" t="s">
        <v>314</v>
      </c>
      <c r="C14" s="50">
        <v>200</v>
      </c>
      <c r="D14" s="48" t="s">
        <v>315</v>
      </c>
      <c r="E14" s="48" t="s">
        <v>316</v>
      </c>
      <c r="F14" s="48" t="s">
        <v>1875</v>
      </c>
      <c r="G14" s="50">
        <v>64</v>
      </c>
      <c r="H14" s="48" t="s">
        <v>1876</v>
      </c>
      <c r="I14" s="50">
        <v>140</v>
      </c>
      <c r="J14" s="49" t="s">
        <v>1758</v>
      </c>
      <c r="K14" s="50">
        <v>1480</v>
      </c>
      <c r="L14" s="50">
        <v>3.1739999999999999</v>
      </c>
      <c r="M14" s="50">
        <v>5</v>
      </c>
      <c r="N14" s="48"/>
      <c r="O14" s="50">
        <v>35</v>
      </c>
      <c r="P14" s="50">
        <v>5</v>
      </c>
      <c r="Q14" s="50">
        <v>1.6</v>
      </c>
      <c r="R14" s="50">
        <v>210</v>
      </c>
      <c r="S14" s="50">
        <v>50</v>
      </c>
      <c r="T14" s="50">
        <v>8</v>
      </c>
      <c r="U14" s="50">
        <v>8</v>
      </c>
      <c r="V14" s="48"/>
      <c r="W14" s="48"/>
      <c r="X14" s="48"/>
      <c r="Y14" s="48"/>
      <c r="Z14" s="48" t="s">
        <v>2115</v>
      </c>
      <c r="AA14" s="50">
        <v>0.126</v>
      </c>
      <c r="AB14" s="49" t="s">
        <v>1758</v>
      </c>
    </row>
    <row r="15" spans="1:28">
      <c r="A15" s="49" t="s">
        <v>653</v>
      </c>
      <c r="B15" s="48" t="s">
        <v>314</v>
      </c>
      <c r="C15" s="50">
        <v>200</v>
      </c>
      <c r="D15" s="48" t="s">
        <v>315</v>
      </c>
      <c r="E15" s="48" t="s">
        <v>316</v>
      </c>
      <c r="F15" s="48" t="s">
        <v>1880</v>
      </c>
      <c r="G15" s="50">
        <v>99</v>
      </c>
      <c r="H15" s="48"/>
      <c r="I15" s="50">
        <v>0</v>
      </c>
      <c r="J15" s="49" t="s">
        <v>653</v>
      </c>
      <c r="K15" s="50">
        <v>757</v>
      </c>
      <c r="L15" s="50">
        <v>1.7509999999999999</v>
      </c>
      <c r="M15" s="50">
        <v>3</v>
      </c>
      <c r="N15" s="48"/>
      <c r="O15" s="50">
        <v>28</v>
      </c>
      <c r="P15" s="50">
        <v>5</v>
      </c>
      <c r="Q15" s="50">
        <v>1.6</v>
      </c>
      <c r="R15" s="50">
        <v>202</v>
      </c>
      <c r="S15" s="50">
        <v>50</v>
      </c>
      <c r="T15" s="50">
        <v>6</v>
      </c>
      <c r="U15" s="50">
        <v>6</v>
      </c>
      <c r="V15" s="48"/>
      <c r="W15" s="48"/>
      <c r="X15" s="48"/>
      <c r="Y15" s="48"/>
      <c r="Z15" s="48" t="s">
        <v>2117</v>
      </c>
      <c r="AA15" s="50">
        <v>0.06</v>
      </c>
      <c r="AB15" s="49" t="s">
        <v>653</v>
      </c>
    </row>
    <row r="16" spans="1:28">
      <c r="A16" s="49" t="s">
        <v>2118</v>
      </c>
      <c r="B16" s="48" t="s">
        <v>314</v>
      </c>
      <c r="C16" s="50">
        <v>200</v>
      </c>
      <c r="D16" s="48" t="s">
        <v>315</v>
      </c>
      <c r="E16" s="48" t="s">
        <v>316</v>
      </c>
      <c r="F16" s="48" t="s">
        <v>1884</v>
      </c>
      <c r="G16" s="50">
        <v>68</v>
      </c>
      <c r="H16" s="48"/>
      <c r="I16" s="50">
        <v>0</v>
      </c>
      <c r="J16" s="49" t="s">
        <v>2118</v>
      </c>
      <c r="K16" s="50">
        <v>1409</v>
      </c>
      <c r="L16" s="50">
        <v>3.0760000000000001</v>
      </c>
      <c r="M16" s="50">
        <v>5</v>
      </c>
      <c r="N16" s="48"/>
      <c r="O16" s="50">
        <v>34</v>
      </c>
      <c r="P16" s="50">
        <v>5</v>
      </c>
      <c r="Q16" s="50">
        <v>1.6</v>
      </c>
      <c r="R16" s="50">
        <v>208</v>
      </c>
      <c r="S16" s="50">
        <v>50</v>
      </c>
      <c r="T16" s="50">
        <v>6</v>
      </c>
      <c r="U16" s="50">
        <v>6</v>
      </c>
      <c r="V16" s="48"/>
      <c r="W16" s="48"/>
      <c r="X16" s="48"/>
      <c r="Y16" s="48"/>
      <c r="Z16" s="48" t="s">
        <v>2121</v>
      </c>
      <c r="AA16" s="50">
        <v>0.13</v>
      </c>
      <c r="AB16" s="49" t="s">
        <v>2118</v>
      </c>
    </row>
    <row r="17" spans="1:28">
      <c r="A17" s="49" t="s">
        <v>2122</v>
      </c>
      <c r="B17" s="48" t="s">
        <v>314</v>
      </c>
      <c r="C17" s="50">
        <v>200</v>
      </c>
      <c r="D17" s="48" t="s">
        <v>315</v>
      </c>
      <c r="E17" s="48" t="s">
        <v>316</v>
      </c>
      <c r="F17" s="48" t="s">
        <v>1889</v>
      </c>
      <c r="G17" s="50">
        <v>62</v>
      </c>
      <c r="H17" s="48" t="s">
        <v>1890</v>
      </c>
      <c r="I17" s="50">
        <v>129</v>
      </c>
      <c r="J17" s="49" t="s">
        <v>2122</v>
      </c>
      <c r="K17" s="50">
        <v>1618</v>
      </c>
      <c r="L17" s="50">
        <v>2.9079999999999999</v>
      </c>
      <c r="M17" s="50">
        <v>3</v>
      </c>
      <c r="N17" s="48"/>
      <c r="O17" s="50">
        <v>35</v>
      </c>
      <c r="P17" s="50">
        <v>5</v>
      </c>
      <c r="Q17" s="50">
        <v>1.6</v>
      </c>
      <c r="R17" s="50">
        <v>210</v>
      </c>
      <c r="S17" s="50">
        <v>50</v>
      </c>
      <c r="T17" s="50">
        <v>7</v>
      </c>
      <c r="U17" s="50">
        <v>7</v>
      </c>
      <c r="V17" s="48"/>
      <c r="W17" s="48"/>
      <c r="X17" s="48"/>
      <c r="Y17" s="48"/>
      <c r="Z17" s="48" t="s">
        <v>2124</v>
      </c>
      <c r="AA17" s="50">
        <v>0.14699999999999999</v>
      </c>
      <c r="AB17" s="49" t="s">
        <v>2122</v>
      </c>
    </row>
    <row r="18" spans="1:28">
      <c r="A18" s="49" t="s">
        <v>2125</v>
      </c>
      <c r="B18" s="48" t="s">
        <v>314</v>
      </c>
      <c r="C18" s="50">
        <v>200</v>
      </c>
      <c r="D18" s="48" t="s">
        <v>315</v>
      </c>
      <c r="E18" s="48" t="s">
        <v>316</v>
      </c>
      <c r="F18" s="48" t="s">
        <v>1895</v>
      </c>
      <c r="G18" s="50">
        <v>47</v>
      </c>
      <c r="H18" s="48"/>
      <c r="I18" s="50">
        <v>0</v>
      </c>
      <c r="J18" s="49" t="s">
        <v>2125</v>
      </c>
      <c r="K18" s="50">
        <v>1740</v>
      </c>
      <c r="L18" s="50">
        <v>3.5089999999999999</v>
      </c>
      <c r="M18" s="50">
        <v>4</v>
      </c>
      <c r="N18" s="48"/>
      <c r="O18" s="50">
        <v>28</v>
      </c>
      <c r="P18" s="50">
        <v>5</v>
      </c>
      <c r="Q18" s="50">
        <v>1.6</v>
      </c>
      <c r="R18" s="50">
        <v>202</v>
      </c>
      <c r="S18" s="50">
        <v>50</v>
      </c>
      <c r="T18" s="50">
        <v>6</v>
      </c>
      <c r="U18" s="50">
        <v>6</v>
      </c>
      <c r="V18" s="48"/>
      <c r="W18" s="48"/>
      <c r="X18" s="48"/>
      <c r="Y18" s="48"/>
      <c r="Z18" s="48" t="s">
        <v>2127</v>
      </c>
      <c r="AA18" s="50">
        <v>5.2619999999999996</v>
      </c>
      <c r="AB18" s="49" t="s">
        <v>2125</v>
      </c>
    </row>
    <row r="19" spans="1:28">
      <c r="A19" s="49" t="s">
        <v>1713</v>
      </c>
      <c r="B19" s="48" t="s">
        <v>314</v>
      </c>
      <c r="C19" s="50">
        <v>200</v>
      </c>
      <c r="D19" s="48" t="s">
        <v>315</v>
      </c>
      <c r="E19" s="48" t="s">
        <v>316</v>
      </c>
      <c r="F19" s="48" t="s">
        <v>1898</v>
      </c>
      <c r="G19" s="50">
        <v>48</v>
      </c>
      <c r="H19" s="48" t="s">
        <v>1899</v>
      </c>
      <c r="I19" s="50">
        <v>140</v>
      </c>
      <c r="J19" s="49" t="s">
        <v>1713</v>
      </c>
      <c r="K19" s="50">
        <v>1142</v>
      </c>
      <c r="L19" s="50">
        <v>2.6240000000000001</v>
      </c>
      <c r="M19" s="50">
        <v>4</v>
      </c>
      <c r="N19" s="48"/>
      <c r="O19" s="50">
        <v>36</v>
      </c>
      <c r="P19" s="50">
        <v>5</v>
      </c>
      <c r="Q19" s="50">
        <v>1.6</v>
      </c>
      <c r="R19" s="50">
        <v>213</v>
      </c>
      <c r="S19" s="50">
        <v>52</v>
      </c>
      <c r="T19" s="50">
        <v>7</v>
      </c>
      <c r="U19" s="50">
        <v>7</v>
      </c>
      <c r="V19" s="48"/>
      <c r="W19" s="48"/>
      <c r="X19" s="48"/>
      <c r="Y19" s="48"/>
      <c r="Z19" s="48" t="s">
        <v>2130</v>
      </c>
      <c r="AA19" s="50">
        <v>0.126</v>
      </c>
      <c r="AB19" s="49" t="s">
        <v>1713</v>
      </c>
    </row>
    <row r="20" spans="1:28">
      <c r="A20" s="49" t="s">
        <v>2131</v>
      </c>
      <c r="B20" s="48" t="s">
        <v>314</v>
      </c>
      <c r="C20" s="50">
        <v>200</v>
      </c>
      <c r="D20" s="48" t="s">
        <v>315</v>
      </c>
      <c r="E20" s="48" t="s">
        <v>316</v>
      </c>
      <c r="F20" s="48" t="s">
        <v>1904</v>
      </c>
      <c r="G20" s="50">
        <v>69</v>
      </c>
      <c r="H20" s="48" t="s">
        <v>1905</v>
      </c>
      <c r="I20" s="50">
        <v>137</v>
      </c>
      <c r="J20" s="49" t="s">
        <v>2131</v>
      </c>
      <c r="K20" s="50">
        <v>1230</v>
      </c>
      <c r="L20" s="50">
        <v>2.694</v>
      </c>
      <c r="M20" s="50">
        <v>2</v>
      </c>
      <c r="N20" s="48"/>
      <c r="O20" s="50">
        <v>36</v>
      </c>
      <c r="P20" s="50">
        <v>6</v>
      </c>
      <c r="Q20" s="50">
        <v>1.92</v>
      </c>
      <c r="R20" s="50">
        <v>210</v>
      </c>
      <c r="S20" s="50">
        <v>52</v>
      </c>
      <c r="T20" s="50">
        <v>8</v>
      </c>
      <c r="U20" s="50">
        <v>8</v>
      </c>
      <c r="V20" s="48"/>
      <c r="W20" s="48"/>
      <c r="X20" s="48"/>
      <c r="Y20" s="48"/>
      <c r="Z20" s="48" t="s">
        <v>2134</v>
      </c>
      <c r="AA20" s="50">
        <v>1.421</v>
      </c>
      <c r="AB20" s="49" t="s">
        <v>2131</v>
      </c>
    </row>
    <row r="21" spans="1:28">
      <c r="A21" s="49" t="s">
        <v>1491</v>
      </c>
      <c r="B21" s="48" t="s">
        <v>314</v>
      </c>
      <c r="C21" s="50">
        <v>200</v>
      </c>
      <c r="D21" s="48" t="s">
        <v>315</v>
      </c>
      <c r="E21" s="48" t="s">
        <v>316</v>
      </c>
      <c r="F21" s="48" t="s">
        <v>1909</v>
      </c>
      <c r="G21" s="50">
        <v>62</v>
      </c>
      <c r="H21" s="48" t="s">
        <v>1910</v>
      </c>
      <c r="I21" s="50">
        <v>141</v>
      </c>
      <c r="J21" s="49" t="s">
        <v>1491</v>
      </c>
      <c r="K21" s="50">
        <v>2186</v>
      </c>
      <c r="L21" s="50">
        <v>3.59</v>
      </c>
      <c r="M21" s="50">
        <v>3</v>
      </c>
      <c r="N21" s="48"/>
      <c r="O21" s="50">
        <v>287</v>
      </c>
      <c r="P21" s="50">
        <v>122</v>
      </c>
      <c r="Q21" s="50">
        <v>39.1</v>
      </c>
      <c r="R21" s="50">
        <v>218</v>
      </c>
      <c r="S21" s="50">
        <v>49</v>
      </c>
      <c r="T21" s="50">
        <v>7</v>
      </c>
      <c r="U21" s="50">
        <v>7</v>
      </c>
      <c r="V21" s="48"/>
      <c r="W21" s="48"/>
      <c r="X21" s="48"/>
      <c r="Y21" s="48"/>
      <c r="Z21" s="48" t="s">
        <v>2136</v>
      </c>
      <c r="AA21" s="50">
        <v>0.14299999999999999</v>
      </c>
      <c r="AB21" s="49" t="s">
        <v>1491</v>
      </c>
    </row>
    <row r="22" spans="1:28">
      <c r="A22" s="49" t="s">
        <v>2137</v>
      </c>
      <c r="B22" s="48" t="s">
        <v>314</v>
      </c>
      <c r="C22" s="50">
        <v>200</v>
      </c>
      <c r="D22" s="48" t="s">
        <v>315</v>
      </c>
      <c r="E22" s="48" t="s">
        <v>316</v>
      </c>
      <c r="F22" s="48" t="s">
        <v>1914</v>
      </c>
      <c r="G22" s="50">
        <v>72</v>
      </c>
      <c r="H22" s="48"/>
      <c r="I22" s="50">
        <v>0</v>
      </c>
      <c r="J22" s="49" t="s">
        <v>2137</v>
      </c>
      <c r="K22" s="50">
        <v>930</v>
      </c>
      <c r="L22" s="50">
        <v>2.0110000000000001</v>
      </c>
      <c r="M22" s="50">
        <v>5</v>
      </c>
      <c r="N22" s="48"/>
      <c r="O22" s="50">
        <v>28</v>
      </c>
      <c r="P22" s="50">
        <v>5</v>
      </c>
      <c r="Q22" s="50">
        <v>1.6</v>
      </c>
      <c r="R22" s="50">
        <v>202</v>
      </c>
      <c r="S22" s="50">
        <v>50</v>
      </c>
      <c r="T22" s="50">
        <v>6</v>
      </c>
      <c r="U22" s="50">
        <v>6</v>
      </c>
      <c r="V22" s="48"/>
      <c r="W22" s="48"/>
      <c r="X22" s="48"/>
      <c r="Y22" s="48"/>
      <c r="Z22" s="48" t="s">
        <v>2139</v>
      </c>
      <c r="AA22" s="50">
        <v>5.4080000000000004</v>
      </c>
      <c r="AB22" s="49" t="s">
        <v>2137</v>
      </c>
    </row>
    <row r="23" spans="1:28">
      <c r="A23" s="49" t="s">
        <v>2140</v>
      </c>
      <c r="B23" s="48" t="s">
        <v>314</v>
      </c>
      <c r="C23" s="50">
        <v>200</v>
      </c>
      <c r="D23" s="48" t="s">
        <v>315</v>
      </c>
      <c r="E23" s="48" t="s">
        <v>316</v>
      </c>
      <c r="F23" s="48" t="s">
        <v>1918</v>
      </c>
      <c r="G23" s="50">
        <v>104</v>
      </c>
      <c r="H23" s="48"/>
      <c r="I23" s="50">
        <v>0</v>
      </c>
      <c r="J23" s="49" t="s">
        <v>2140</v>
      </c>
      <c r="K23" s="50">
        <v>1206</v>
      </c>
      <c r="L23" s="50">
        <v>2.6549999999999998</v>
      </c>
      <c r="M23" s="50">
        <v>5</v>
      </c>
      <c r="N23" s="48"/>
      <c r="O23" s="50">
        <v>28</v>
      </c>
      <c r="P23" s="50">
        <v>5</v>
      </c>
      <c r="Q23" s="50">
        <v>1.6</v>
      </c>
      <c r="R23" s="50">
        <v>202</v>
      </c>
      <c r="S23" s="50">
        <v>50</v>
      </c>
      <c r="T23" s="50">
        <v>6</v>
      </c>
      <c r="U23" s="50">
        <v>6</v>
      </c>
      <c r="V23" s="48"/>
      <c r="W23" s="48"/>
      <c r="X23" s="48"/>
      <c r="Y23" s="48"/>
      <c r="Z23" s="48" t="s">
        <v>2142</v>
      </c>
      <c r="AA23" s="50">
        <v>0.153</v>
      </c>
      <c r="AB23" s="49" t="s">
        <v>2140</v>
      </c>
    </row>
    <row r="24" spans="1:28">
      <c r="A24" s="49" t="s">
        <v>1532</v>
      </c>
      <c r="B24" s="48" t="s">
        <v>314</v>
      </c>
      <c r="C24" s="50">
        <v>200</v>
      </c>
      <c r="D24" s="48" t="s">
        <v>315</v>
      </c>
      <c r="E24" s="48" t="s">
        <v>316</v>
      </c>
      <c r="F24" s="48" t="s">
        <v>1921</v>
      </c>
      <c r="G24" s="50">
        <v>72</v>
      </c>
      <c r="H24" s="48" t="s">
        <v>1922</v>
      </c>
      <c r="I24" s="50">
        <v>142</v>
      </c>
      <c r="J24" s="49" t="s">
        <v>1532</v>
      </c>
      <c r="K24" s="50">
        <v>3314</v>
      </c>
      <c r="L24" s="50">
        <v>6.4770000000000003</v>
      </c>
      <c r="M24" s="50">
        <v>3</v>
      </c>
      <c r="N24" s="48"/>
      <c r="O24" s="50">
        <v>308</v>
      </c>
      <c r="P24" s="50">
        <v>124</v>
      </c>
      <c r="Q24" s="50">
        <v>39.74</v>
      </c>
      <c r="R24" s="50">
        <v>235</v>
      </c>
      <c r="S24" s="50">
        <v>47</v>
      </c>
      <c r="T24" s="50">
        <v>27</v>
      </c>
      <c r="U24" s="50">
        <v>27</v>
      </c>
      <c r="V24" s="48"/>
      <c r="W24" s="48"/>
      <c r="X24" s="48"/>
      <c r="Y24" s="48"/>
      <c r="Z24" s="48" t="s">
        <v>2145</v>
      </c>
      <c r="AA24" s="50">
        <v>4.0590000000000002</v>
      </c>
      <c r="AB24" s="49" t="s">
        <v>1532</v>
      </c>
    </row>
    <row r="25" spans="1:28">
      <c r="A25" s="49" t="s">
        <v>808</v>
      </c>
      <c r="B25" s="48" t="s">
        <v>314</v>
      </c>
      <c r="C25" s="50">
        <v>200</v>
      </c>
      <c r="D25" s="48" t="s">
        <v>315</v>
      </c>
      <c r="E25" s="48" t="s">
        <v>316</v>
      </c>
      <c r="F25" s="48" t="s">
        <v>1926</v>
      </c>
      <c r="G25" s="50">
        <v>42</v>
      </c>
      <c r="H25" s="48"/>
      <c r="I25" s="50">
        <v>0</v>
      </c>
      <c r="J25" s="49" t="s">
        <v>808</v>
      </c>
      <c r="K25" s="50">
        <v>614</v>
      </c>
      <c r="L25" s="50">
        <v>1.5129999999999999</v>
      </c>
      <c r="M25" s="50">
        <v>2</v>
      </c>
      <c r="N25" s="48"/>
      <c r="O25" s="50">
        <v>806</v>
      </c>
      <c r="P25" s="50">
        <v>157</v>
      </c>
      <c r="Q25" s="50">
        <v>50.32</v>
      </c>
      <c r="R25" s="50">
        <v>207</v>
      </c>
      <c r="S25" s="50">
        <v>50</v>
      </c>
      <c r="T25" s="50">
        <v>6</v>
      </c>
      <c r="U25" s="50">
        <v>6</v>
      </c>
      <c r="V25" s="48"/>
      <c r="W25" s="48"/>
      <c r="X25" s="48"/>
      <c r="Y25" s="48"/>
      <c r="Z25" s="48" t="s">
        <v>2147</v>
      </c>
      <c r="AA25" s="50">
        <v>4.1000000000000002E-2</v>
      </c>
      <c r="AB25" s="49" t="s">
        <v>808</v>
      </c>
    </row>
    <row r="26" spans="1:28">
      <c r="A26" s="49" t="s">
        <v>538</v>
      </c>
      <c r="B26" s="48" t="s">
        <v>314</v>
      </c>
      <c r="C26" s="50">
        <v>200</v>
      </c>
      <c r="D26" s="48" t="s">
        <v>315</v>
      </c>
      <c r="E26" s="48" t="s">
        <v>316</v>
      </c>
      <c r="F26" s="48" t="s">
        <v>1929</v>
      </c>
      <c r="G26" s="50">
        <v>40</v>
      </c>
      <c r="H26" s="48"/>
      <c r="I26" s="50">
        <v>0</v>
      </c>
      <c r="J26" s="49" t="s">
        <v>538</v>
      </c>
      <c r="K26" s="50">
        <v>824</v>
      </c>
      <c r="L26" s="50">
        <v>1.827</v>
      </c>
      <c r="M26" s="50">
        <v>2</v>
      </c>
      <c r="N26" s="48"/>
      <c r="O26" s="50">
        <v>806</v>
      </c>
      <c r="P26" s="50">
        <v>157</v>
      </c>
      <c r="Q26" s="50">
        <v>50.32</v>
      </c>
      <c r="R26" s="50">
        <v>219</v>
      </c>
      <c r="S26" s="50">
        <v>54</v>
      </c>
      <c r="T26" s="50">
        <v>6</v>
      </c>
      <c r="U26" s="50">
        <v>6</v>
      </c>
      <c r="V26" s="48"/>
      <c r="W26" s="48"/>
      <c r="X26" s="48"/>
      <c r="Y26" s="48"/>
      <c r="Z26" s="48" t="s">
        <v>2149</v>
      </c>
      <c r="AA26" s="50">
        <v>0.153</v>
      </c>
      <c r="AB26" s="49" t="s">
        <v>538</v>
      </c>
    </row>
    <row r="27" spans="1:28">
      <c r="A27" s="49" t="s">
        <v>521</v>
      </c>
      <c r="B27" s="48" t="s">
        <v>314</v>
      </c>
      <c r="C27" s="50">
        <v>200</v>
      </c>
      <c r="D27" s="48" t="s">
        <v>315</v>
      </c>
      <c r="E27" s="48" t="s">
        <v>316</v>
      </c>
      <c r="F27" s="48" t="s">
        <v>1932</v>
      </c>
      <c r="G27" s="50">
        <v>34</v>
      </c>
      <c r="H27" s="48"/>
      <c r="I27" s="50">
        <v>0</v>
      </c>
      <c r="J27" s="49" t="s">
        <v>521</v>
      </c>
      <c r="K27" s="50">
        <v>900</v>
      </c>
      <c r="L27" s="50">
        <v>1.825</v>
      </c>
      <c r="M27" s="50">
        <v>2</v>
      </c>
      <c r="N27" s="48"/>
      <c r="O27" s="50">
        <v>811</v>
      </c>
      <c r="P27" s="50">
        <v>157</v>
      </c>
      <c r="Q27" s="50">
        <v>50.32</v>
      </c>
      <c r="R27" s="50">
        <v>222</v>
      </c>
      <c r="S27" s="50">
        <v>51</v>
      </c>
      <c r="T27" s="50">
        <v>6</v>
      </c>
      <c r="U27" s="50">
        <v>6</v>
      </c>
      <c r="V27" s="48"/>
      <c r="W27" s="48"/>
      <c r="X27" s="48"/>
      <c r="Y27" s="48"/>
      <c r="Z27" s="48" t="s">
        <v>2151</v>
      </c>
      <c r="AA27" s="50">
        <v>0.16800000000000001</v>
      </c>
      <c r="AB27" s="49" t="s">
        <v>521</v>
      </c>
    </row>
    <row r="28" spans="1:28">
      <c r="A28" s="49" t="s">
        <v>2152</v>
      </c>
      <c r="B28" s="48" t="s">
        <v>314</v>
      </c>
      <c r="C28" s="50">
        <v>200</v>
      </c>
      <c r="D28" s="48" t="s">
        <v>315</v>
      </c>
      <c r="E28" s="48" t="s">
        <v>316</v>
      </c>
      <c r="F28" s="48" t="s">
        <v>1936</v>
      </c>
      <c r="G28" s="50">
        <v>36</v>
      </c>
      <c r="H28" s="48"/>
      <c r="I28" s="50">
        <v>0</v>
      </c>
      <c r="J28" s="49" t="s">
        <v>2152</v>
      </c>
      <c r="K28" s="50">
        <v>546</v>
      </c>
      <c r="L28" s="50">
        <v>1.3420000000000001</v>
      </c>
      <c r="M28" s="50">
        <v>3</v>
      </c>
      <c r="N28" s="48"/>
      <c r="O28" s="50">
        <v>27</v>
      </c>
      <c r="P28" s="50">
        <v>6</v>
      </c>
      <c r="Q28" s="50">
        <v>1.92</v>
      </c>
      <c r="R28" s="50">
        <v>204</v>
      </c>
      <c r="S28" s="50">
        <v>49</v>
      </c>
      <c r="T28" s="50">
        <v>6</v>
      </c>
      <c r="U28" s="50">
        <v>6</v>
      </c>
      <c r="V28" s="48"/>
      <c r="W28" s="48"/>
      <c r="X28" s="48"/>
      <c r="Y28" s="48"/>
      <c r="Z28" s="48" t="s">
        <v>2154</v>
      </c>
      <c r="AA28" s="50">
        <v>0.13900000000000001</v>
      </c>
      <c r="AB28" s="49" t="s">
        <v>2152</v>
      </c>
    </row>
    <row r="29" spans="1:28">
      <c r="A29" s="49" t="s">
        <v>774</v>
      </c>
      <c r="B29" s="48" t="s">
        <v>314</v>
      </c>
      <c r="C29" s="50">
        <v>200</v>
      </c>
      <c r="D29" s="48" t="s">
        <v>315</v>
      </c>
      <c r="E29" s="48" t="s">
        <v>316</v>
      </c>
      <c r="F29" s="48" t="s">
        <v>1939</v>
      </c>
      <c r="G29" s="50">
        <v>45</v>
      </c>
      <c r="H29" s="48"/>
      <c r="I29" s="50">
        <v>0</v>
      </c>
      <c r="J29" s="49" t="s">
        <v>774</v>
      </c>
      <c r="K29" s="50">
        <v>974</v>
      </c>
      <c r="L29" s="50">
        <v>1.978</v>
      </c>
      <c r="M29" s="50">
        <v>2</v>
      </c>
      <c r="N29" s="48"/>
      <c r="O29" s="50">
        <v>863</v>
      </c>
      <c r="P29" s="50">
        <v>157</v>
      </c>
      <c r="Q29" s="50">
        <v>50.32</v>
      </c>
      <c r="R29" s="50">
        <v>228</v>
      </c>
      <c r="S29" s="50">
        <v>50</v>
      </c>
      <c r="T29" s="50">
        <v>6</v>
      </c>
      <c r="U29" s="50">
        <v>6</v>
      </c>
      <c r="V29" s="48"/>
      <c r="W29" s="48"/>
      <c r="X29" s="48"/>
      <c r="Y29" s="48"/>
      <c r="Z29" s="48" t="s">
        <v>2156</v>
      </c>
      <c r="AA29" s="50">
        <v>0.128</v>
      </c>
      <c r="AB29" s="49" t="s">
        <v>774</v>
      </c>
    </row>
    <row r="30" spans="1:28">
      <c r="A30" s="49" t="s">
        <v>890</v>
      </c>
      <c r="B30" s="48" t="s">
        <v>314</v>
      </c>
      <c r="C30" s="50">
        <v>200</v>
      </c>
      <c r="D30" s="48" t="s">
        <v>315</v>
      </c>
      <c r="E30" s="48" t="s">
        <v>316</v>
      </c>
      <c r="F30" s="48" t="s">
        <v>2157</v>
      </c>
      <c r="G30" s="50">
        <v>59</v>
      </c>
      <c r="H30" s="48"/>
      <c r="I30" s="50">
        <v>0</v>
      </c>
      <c r="J30" s="49" t="s">
        <v>890</v>
      </c>
      <c r="K30" s="50">
        <v>944</v>
      </c>
      <c r="L30" s="50">
        <v>1.89</v>
      </c>
      <c r="M30" s="50">
        <v>3</v>
      </c>
      <c r="N30" s="48"/>
      <c r="O30" s="50">
        <v>26</v>
      </c>
      <c r="P30" s="50">
        <v>5</v>
      </c>
      <c r="Q30" s="50">
        <v>1.6</v>
      </c>
      <c r="R30" s="50">
        <v>229</v>
      </c>
      <c r="S30" s="50">
        <v>59</v>
      </c>
      <c r="T30" s="50">
        <v>6</v>
      </c>
      <c r="U30" s="50">
        <v>6</v>
      </c>
      <c r="V30" s="48"/>
      <c r="W30" s="48"/>
      <c r="X30" s="48"/>
      <c r="Y30" s="48"/>
      <c r="Z30" s="48" t="s">
        <v>2158</v>
      </c>
      <c r="AA30" s="50">
        <v>3.1080000000000001</v>
      </c>
      <c r="AB30" s="49" t="s">
        <v>890</v>
      </c>
    </row>
    <row r="31" spans="1:28">
      <c r="A31" s="49" t="s">
        <v>867</v>
      </c>
      <c r="B31" s="48" t="s">
        <v>314</v>
      </c>
      <c r="C31" s="50">
        <v>200</v>
      </c>
      <c r="D31" s="48" t="s">
        <v>315</v>
      </c>
      <c r="E31" s="48" t="s">
        <v>316</v>
      </c>
      <c r="F31" s="48" t="s">
        <v>2159</v>
      </c>
      <c r="G31" s="50">
        <v>59</v>
      </c>
      <c r="H31" s="48"/>
      <c r="I31" s="50">
        <v>0</v>
      </c>
      <c r="J31" s="49" t="s">
        <v>867</v>
      </c>
      <c r="K31" s="50">
        <v>904</v>
      </c>
      <c r="L31" s="50">
        <v>1.8819999999999999</v>
      </c>
      <c r="M31" s="50">
        <v>3</v>
      </c>
      <c r="N31" s="48"/>
      <c r="O31" s="50">
        <v>27</v>
      </c>
      <c r="P31" s="50">
        <v>6</v>
      </c>
      <c r="Q31" s="50">
        <v>1.92</v>
      </c>
      <c r="R31" s="50">
        <v>230</v>
      </c>
      <c r="S31" s="50">
        <v>61</v>
      </c>
      <c r="T31" s="50">
        <v>6</v>
      </c>
      <c r="U31" s="50">
        <v>6</v>
      </c>
      <c r="V31" s="48"/>
      <c r="W31" s="48"/>
      <c r="X31" s="48"/>
      <c r="Y31" s="48"/>
      <c r="Z31" s="48" t="s">
        <v>2160</v>
      </c>
      <c r="AA31" s="50">
        <v>2.7759999999999998</v>
      </c>
      <c r="AB31" s="49" t="s">
        <v>867</v>
      </c>
    </row>
    <row r="32" spans="1:28">
      <c r="A32" s="49" t="s">
        <v>1149</v>
      </c>
      <c r="B32" s="48" t="s">
        <v>314</v>
      </c>
      <c r="C32" s="50">
        <v>200</v>
      </c>
      <c r="D32" s="48" t="s">
        <v>315</v>
      </c>
      <c r="E32" s="48" t="s">
        <v>316</v>
      </c>
      <c r="F32" s="48" t="s">
        <v>2161</v>
      </c>
      <c r="G32" s="50">
        <v>59</v>
      </c>
      <c r="H32" s="48"/>
      <c r="I32" s="50">
        <v>0</v>
      </c>
      <c r="J32" s="49" t="s">
        <v>1149</v>
      </c>
      <c r="K32" s="50">
        <v>933</v>
      </c>
      <c r="L32" s="50">
        <v>1.956</v>
      </c>
      <c r="M32" s="50">
        <v>4</v>
      </c>
      <c r="N32" s="48"/>
      <c r="O32" s="50">
        <v>27</v>
      </c>
      <c r="P32" s="50">
        <v>6</v>
      </c>
      <c r="Q32" s="50">
        <v>1.92</v>
      </c>
      <c r="R32" s="50">
        <v>231</v>
      </c>
      <c r="S32" s="50">
        <v>62</v>
      </c>
      <c r="T32" s="50">
        <v>6</v>
      </c>
      <c r="U32" s="50">
        <v>6</v>
      </c>
      <c r="V32" s="48"/>
      <c r="W32" s="48"/>
      <c r="X32" s="48"/>
      <c r="Y32" s="48"/>
      <c r="Z32" s="48" t="s">
        <v>2162</v>
      </c>
      <c r="AA32" s="50">
        <v>0.121</v>
      </c>
      <c r="AB32" s="49" t="s">
        <v>1149</v>
      </c>
    </row>
    <row r="33" spans="1:28">
      <c r="A33" s="49" t="s">
        <v>1131</v>
      </c>
      <c r="B33" s="48" t="s">
        <v>314</v>
      </c>
      <c r="C33" s="50">
        <v>200</v>
      </c>
      <c r="D33" s="48" t="s">
        <v>315</v>
      </c>
      <c r="E33" s="48" t="s">
        <v>316</v>
      </c>
      <c r="F33" s="48" t="s">
        <v>2163</v>
      </c>
      <c r="G33" s="50">
        <v>59</v>
      </c>
      <c r="H33" s="48"/>
      <c r="I33" s="50">
        <v>0</v>
      </c>
      <c r="J33" s="49" t="s">
        <v>1131</v>
      </c>
      <c r="K33" s="50">
        <v>930</v>
      </c>
      <c r="L33" s="50">
        <v>1.9750000000000001</v>
      </c>
      <c r="M33" s="50">
        <v>4</v>
      </c>
      <c r="N33" s="48"/>
      <c r="O33" s="50">
        <v>27</v>
      </c>
      <c r="P33" s="50">
        <v>6</v>
      </c>
      <c r="Q33" s="50">
        <v>1.92</v>
      </c>
      <c r="R33" s="50">
        <v>230</v>
      </c>
      <c r="S33" s="50">
        <v>61</v>
      </c>
      <c r="T33" s="50">
        <v>6</v>
      </c>
      <c r="U33" s="50">
        <v>6</v>
      </c>
      <c r="V33" s="48"/>
      <c r="W33" s="48"/>
      <c r="X33" s="48"/>
      <c r="Y33" s="48"/>
      <c r="Z33" s="48" t="s">
        <v>2164</v>
      </c>
      <c r="AA33" s="50">
        <v>5.1820000000000004</v>
      </c>
      <c r="AB33" s="49" t="s">
        <v>1131</v>
      </c>
    </row>
    <row r="34" spans="1:28">
      <c r="A34" s="49" t="s">
        <v>1574</v>
      </c>
      <c r="B34" s="48" t="s">
        <v>314</v>
      </c>
      <c r="C34" s="50">
        <v>200</v>
      </c>
      <c r="D34" s="48" t="s">
        <v>315</v>
      </c>
      <c r="E34" s="48" t="s">
        <v>316</v>
      </c>
      <c r="F34" s="48" t="s">
        <v>2165</v>
      </c>
      <c r="G34" s="50">
        <v>59</v>
      </c>
      <c r="H34" s="48"/>
      <c r="I34" s="50">
        <v>0</v>
      </c>
      <c r="J34" s="49" t="s">
        <v>1574</v>
      </c>
      <c r="K34" s="50">
        <v>919</v>
      </c>
      <c r="L34" s="50">
        <v>1.964</v>
      </c>
      <c r="M34" s="50">
        <v>4</v>
      </c>
      <c r="N34" s="48"/>
      <c r="O34" s="50">
        <v>26</v>
      </c>
      <c r="P34" s="50">
        <v>5</v>
      </c>
      <c r="Q34" s="50">
        <v>1.6</v>
      </c>
      <c r="R34" s="50">
        <v>229</v>
      </c>
      <c r="S34" s="50">
        <v>60</v>
      </c>
      <c r="T34" s="50">
        <v>6</v>
      </c>
      <c r="U34" s="50">
        <v>6</v>
      </c>
      <c r="V34" s="48"/>
      <c r="W34" s="48"/>
      <c r="X34" s="48"/>
      <c r="Y34" s="48"/>
      <c r="Z34" s="48" t="s">
        <v>2166</v>
      </c>
      <c r="AA34" s="50">
        <v>0.155</v>
      </c>
      <c r="AB34" s="49" t="s">
        <v>1574</v>
      </c>
    </row>
    <row r="35" spans="1:28">
      <c r="A35" s="49" t="s">
        <v>1542</v>
      </c>
      <c r="B35" s="48" t="s">
        <v>314</v>
      </c>
      <c r="C35" s="50">
        <v>200</v>
      </c>
      <c r="D35" s="48" t="s">
        <v>315</v>
      </c>
      <c r="E35" s="48" t="s">
        <v>316</v>
      </c>
      <c r="F35" s="48" t="s">
        <v>2167</v>
      </c>
      <c r="G35" s="50">
        <v>59</v>
      </c>
      <c r="H35" s="48"/>
      <c r="I35" s="50">
        <v>0</v>
      </c>
      <c r="J35" s="49" t="s">
        <v>1542</v>
      </c>
      <c r="K35" s="50">
        <v>552</v>
      </c>
      <c r="L35" s="50">
        <v>1.365</v>
      </c>
      <c r="M35" s="50">
        <v>3</v>
      </c>
      <c r="N35" s="48"/>
      <c r="O35" s="50">
        <v>29</v>
      </c>
      <c r="P35" s="50">
        <v>8</v>
      </c>
      <c r="Q35" s="50">
        <v>2.56</v>
      </c>
      <c r="R35" s="50">
        <v>207</v>
      </c>
      <c r="S35" s="50">
        <v>52</v>
      </c>
      <c r="T35" s="50">
        <v>6</v>
      </c>
      <c r="U35" s="50">
        <v>6</v>
      </c>
      <c r="V35" s="48"/>
      <c r="W35" s="48"/>
      <c r="X35" s="48"/>
      <c r="Y35" s="48"/>
      <c r="Z35" s="48" t="s">
        <v>2168</v>
      </c>
      <c r="AA35" s="50">
        <v>3.5219999999999998</v>
      </c>
      <c r="AB35" s="49" t="s">
        <v>1542</v>
      </c>
    </row>
    <row r="36" spans="1:28">
      <c r="A36" s="49" t="s">
        <v>2169</v>
      </c>
      <c r="B36" s="48" t="s">
        <v>314</v>
      </c>
      <c r="C36" s="50">
        <v>200</v>
      </c>
      <c r="D36" s="48" t="s">
        <v>315</v>
      </c>
      <c r="E36" s="48" t="s">
        <v>316</v>
      </c>
      <c r="F36" s="48" t="s">
        <v>1955</v>
      </c>
      <c r="G36" s="50">
        <v>27</v>
      </c>
      <c r="H36" s="48"/>
      <c r="I36" s="50">
        <v>0</v>
      </c>
      <c r="J36" s="49" t="s">
        <v>2169</v>
      </c>
      <c r="K36" s="50">
        <v>435</v>
      </c>
      <c r="L36" s="50">
        <v>1.177</v>
      </c>
      <c r="M36" s="50">
        <v>5</v>
      </c>
      <c r="N36" s="48"/>
      <c r="O36" s="50">
        <v>25</v>
      </c>
      <c r="P36" s="50">
        <v>4</v>
      </c>
      <c r="Q36" s="50">
        <v>1.28</v>
      </c>
      <c r="R36" s="50">
        <v>201</v>
      </c>
      <c r="S36" s="50">
        <v>49</v>
      </c>
      <c r="T36" s="50">
        <v>6</v>
      </c>
      <c r="U36" s="50">
        <v>6</v>
      </c>
      <c r="V36" s="48"/>
      <c r="W36" s="48"/>
      <c r="X36" s="48"/>
      <c r="Y36" s="48"/>
      <c r="Z36" s="48" t="s">
        <v>2171</v>
      </c>
      <c r="AA36" s="50">
        <v>5.8949999999999996</v>
      </c>
      <c r="AB36" s="49" t="s">
        <v>2169</v>
      </c>
    </row>
    <row r="37" spans="1:28">
      <c r="A37" s="52" t="s">
        <v>520</v>
      </c>
      <c r="B37" s="48" t="s">
        <v>314</v>
      </c>
      <c r="C37" s="50">
        <v>200</v>
      </c>
      <c r="D37" s="48" t="s">
        <v>315</v>
      </c>
      <c r="E37" s="48" t="s">
        <v>316</v>
      </c>
      <c r="F37" s="48" t="s">
        <v>1958</v>
      </c>
      <c r="G37" s="50">
        <v>38</v>
      </c>
      <c r="H37" s="48"/>
      <c r="I37" s="50">
        <v>0</v>
      </c>
      <c r="J37" s="49" t="s">
        <v>520</v>
      </c>
      <c r="K37" s="50">
        <v>830</v>
      </c>
      <c r="L37" s="50">
        <v>1.861</v>
      </c>
      <c r="M37" s="50">
        <v>2</v>
      </c>
      <c r="N37" s="48"/>
      <c r="O37" s="50">
        <v>811</v>
      </c>
      <c r="P37" s="50">
        <v>157</v>
      </c>
      <c r="Q37" s="50">
        <v>50.32</v>
      </c>
      <c r="R37" s="50">
        <v>222</v>
      </c>
      <c r="S37" s="50">
        <v>55</v>
      </c>
      <c r="T37" s="50">
        <v>6</v>
      </c>
      <c r="U37" s="50">
        <v>6</v>
      </c>
      <c r="V37" s="48"/>
      <c r="W37" s="48"/>
      <c r="X37" s="48"/>
      <c r="Y37" s="48"/>
      <c r="Z37" s="48" t="s">
        <v>2173</v>
      </c>
      <c r="AA37" s="50">
        <v>0.16200000000000001</v>
      </c>
      <c r="AB37" s="49" t="s">
        <v>520</v>
      </c>
    </row>
    <row r="38" spans="1:28">
      <c r="A38" s="49" t="s">
        <v>796</v>
      </c>
      <c r="B38" s="48" t="s">
        <v>314</v>
      </c>
      <c r="C38" s="50">
        <v>200</v>
      </c>
      <c r="D38" s="48" t="s">
        <v>315</v>
      </c>
      <c r="E38" s="48" t="s">
        <v>316</v>
      </c>
      <c r="F38" s="48" t="s">
        <v>1961</v>
      </c>
      <c r="G38" s="50">
        <v>35</v>
      </c>
      <c r="H38" s="48"/>
      <c r="I38" s="50">
        <v>0</v>
      </c>
      <c r="J38" s="49" t="s">
        <v>796</v>
      </c>
      <c r="K38" s="50">
        <v>931</v>
      </c>
      <c r="L38" s="50">
        <v>1.9470000000000001</v>
      </c>
      <c r="M38" s="50">
        <v>2</v>
      </c>
      <c r="N38" s="48"/>
      <c r="O38" s="50">
        <v>830</v>
      </c>
      <c r="P38" s="50">
        <v>157</v>
      </c>
      <c r="Q38" s="50">
        <v>50.32</v>
      </c>
      <c r="R38" s="50">
        <v>227</v>
      </c>
      <c r="S38" s="50">
        <v>57</v>
      </c>
      <c r="T38" s="50">
        <v>6</v>
      </c>
      <c r="U38" s="50">
        <v>6</v>
      </c>
      <c r="V38" s="48"/>
      <c r="W38" s="48"/>
      <c r="X38" s="48"/>
      <c r="Y38" s="48"/>
      <c r="Z38" s="48" t="s">
        <v>2175</v>
      </c>
      <c r="AA38" s="50">
        <v>0.13100000000000001</v>
      </c>
      <c r="AB38" s="49" t="s">
        <v>796</v>
      </c>
    </row>
    <row r="39" spans="1:28">
      <c r="A39" s="49" t="s">
        <v>903</v>
      </c>
      <c r="B39" s="48" t="s">
        <v>314</v>
      </c>
      <c r="C39" s="50">
        <v>200</v>
      </c>
      <c r="D39" s="48" t="s">
        <v>315</v>
      </c>
      <c r="E39" s="48" t="s">
        <v>316</v>
      </c>
      <c r="F39" s="48" t="s">
        <v>2176</v>
      </c>
      <c r="G39" s="50">
        <v>49</v>
      </c>
      <c r="H39" s="48"/>
      <c r="I39" s="50">
        <v>0</v>
      </c>
      <c r="J39" s="49" t="s">
        <v>903</v>
      </c>
      <c r="K39" s="50">
        <v>963</v>
      </c>
      <c r="L39" s="50">
        <v>2.0529999999999999</v>
      </c>
      <c r="M39" s="50">
        <v>3</v>
      </c>
      <c r="N39" s="48"/>
      <c r="O39" s="50">
        <v>25</v>
      </c>
      <c r="P39" s="50">
        <v>4</v>
      </c>
      <c r="Q39" s="50">
        <v>1.28</v>
      </c>
      <c r="R39" s="50">
        <v>227</v>
      </c>
      <c r="S39" s="50">
        <v>58</v>
      </c>
      <c r="T39" s="50">
        <v>6</v>
      </c>
      <c r="U39" s="50">
        <v>6</v>
      </c>
      <c r="V39" s="48"/>
      <c r="W39" s="48"/>
      <c r="X39" s="48"/>
      <c r="Y39" s="48"/>
      <c r="Z39" s="48" t="s">
        <v>2177</v>
      </c>
      <c r="AA39" s="50">
        <v>4.2569999999999997</v>
      </c>
      <c r="AB39" s="49" t="s">
        <v>903</v>
      </c>
    </row>
    <row r="40" spans="1:28">
      <c r="A40" s="49" t="s">
        <v>887</v>
      </c>
      <c r="B40" s="48" t="s">
        <v>314</v>
      </c>
      <c r="C40" s="50">
        <v>200</v>
      </c>
      <c r="D40" s="48" t="s">
        <v>315</v>
      </c>
      <c r="E40" s="48" t="s">
        <v>316</v>
      </c>
      <c r="F40" s="48" t="s">
        <v>2178</v>
      </c>
      <c r="G40" s="50">
        <v>49</v>
      </c>
      <c r="H40" s="48"/>
      <c r="I40" s="50">
        <v>0</v>
      </c>
      <c r="J40" s="49" t="s">
        <v>887</v>
      </c>
      <c r="K40" s="50">
        <v>810</v>
      </c>
      <c r="L40" s="50">
        <v>1.827</v>
      </c>
      <c r="M40" s="50">
        <v>3</v>
      </c>
      <c r="N40" s="48"/>
      <c r="O40" s="50">
        <v>25</v>
      </c>
      <c r="P40" s="50">
        <v>4</v>
      </c>
      <c r="Q40" s="50">
        <v>1.28</v>
      </c>
      <c r="R40" s="50">
        <v>224</v>
      </c>
      <c r="S40" s="50">
        <v>57</v>
      </c>
      <c r="T40" s="50">
        <v>6</v>
      </c>
      <c r="U40" s="50">
        <v>6</v>
      </c>
      <c r="V40" s="48"/>
      <c r="W40" s="48"/>
      <c r="X40" s="48"/>
      <c r="Y40" s="48"/>
      <c r="Z40" s="48" t="s">
        <v>2179</v>
      </c>
      <c r="AA40" s="50">
        <v>2.2410000000000001</v>
      </c>
      <c r="AB40" s="49" t="s">
        <v>887</v>
      </c>
    </row>
    <row r="41" spans="1:28">
      <c r="A41" s="49" t="s">
        <v>2180</v>
      </c>
      <c r="B41" s="48" t="s">
        <v>314</v>
      </c>
      <c r="C41" s="50">
        <v>200</v>
      </c>
      <c r="D41" s="48" t="s">
        <v>315</v>
      </c>
      <c r="E41" s="48" t="s">
        <v>316</v>
      </c>
      <c r="F41" s="48" t="s">
        <v>1969</v>
      </c>
      <c r="G41" s="50">
        <v>36</v>
      </c>
      <c r="H41" s="48"/>
      <c r="I41" s="50">
        <v>0</v>
      </c>
      <c r="J41" s="49" t="s">
        <v>2180</v>
      </c>
      <c r="K41" s="50">
        <v>596</v>
      </c>
      <c r="L41" s="50">
        <v>1.458</v>
      </c>
      <c r="M41" s="50">
        <v>3</v>
      </c>
      <c r="N41" s="48"/>
      <c r="O41" s="50">
        <v>27</v>
      </c>
      <c r="P41" s="50">
        <v>6</v>
      </c>
      <c r="Q41" s="50">
        <v>1.92</v>
      </c>
      <c r="R41" s="50">
        <v>207</v>
      </c>
      <c r="S41" s="50">
        <v>51</v>
      </c>
      <c r="T41" s="50">
        <v>6</v>
      </c>
      <c r="U41" s="50">
        <v>6</v>
      </c>
      <c r="V41" s="48"/>
      <c r="W41" s="48"/>
      <c r="X41" s="48"/>
      <c r="Y41" s="48"/>
      <c r="Z41" s="48" t="s">
        <v>2182</v>
      </c>
      <c r="AA41" s="50">
        <v>3.7999999999999999E-2</v>
      </c>
      <c r="AB41" s="49" t="s">
        <v>2180</v>
      </c>
    </row>
    <row r="42" spans="1:28">
      <c r="A42" s="49" t="s">
        <v>548</v>
      </c>
      <c r="B42" s="48" t="s">
        <v>314</v>
      </c>
      <c r="C42" s="50">
        <v>200</v>
      </c>
      <c r="D42" s="48" t="s">
        <v>315</v>
      </c>
      <c r="E42" s="48" t="s">
        <v>316</v>
      </c>
      <c r="F42" s="48" t="s">
        <v>1972</v>
      </c>
      <c r="G42" s="50">
        <v>14</v>
      </c>
      <c r="H42" s="48"/>
      <c r="I42" s="50">
        <v>0</v>
      </c>
      <c r="J42" s="49" t="s">
        <v>548</v>
      </c>
      <c r="K42" s="50">
        <v>668</v>
      </c>
      <c r="L42" s="50">
        <v>1.3879999999999999</v>
      </c>
      <c r="M42" s="50">
        <v>3</v>
      </c>
      <c r="N42" s="48"/>
      <c r="O42" s="50">
        <v>30</v>
      </c>
      <c r="P42" s="50">
        <v>8</v>
      </c>
      <c r="Q42" s="50">
        <v>2.56</v>
      </c>
      <c r="R42" s="50">
        <v>170</v>
      </c>
      <c r="S42" s="50">
        <v>33</v>
      </c>
      <c r="T42" s="50">
        <v>6</v>
      </c>
      <c r="U42" s="50">
        <v>6</v>
      </c>
      <c r="V42" s="48"/>
      <c r="W42" s="48"/>
      <c r="X42" s="48"/>
      <c r="Y42" s="48"/>
      <c r="Z42" s="48" t="s">
        <v>2184</v>
      </c>
      <c r="AA42" s="50">
        <v>0.14299999999999999</v>
      </c>
      <c r="AB42" s="49" t="s">
        <v>548</v>
      </c>
    </row>
    <row r="43" spans="1:28">
      <c r="A43" s="49" t="s">
        <v>2185</v>
      </c>
      <c r="B43" s="48" t="s">
        <v>314</v>
      </c>
      <c r="C43" s="50">
        <v>200</v>
      </c>
      <c r="D43" s="48" t="s">
        <v>315</v>
      </c>
      <c r="E43" s="48" t="s">
        <v>316</v>
      </c>
      <c r="F43" s="48" t="s">
        <v>1977</v>
      </c>
      <c r="G43" s="50">
        <v>76</v>
      </c>
      <c r="H43" s="48"/>
      <c r="I43" s="50">
        <v>0</v>
      </c>
      <c r="J43" s="49" t="s">
        <v>2185</v>
      </c>
      <c r="K43" s="50">
        <v>1556</v>
      </c>
      <c r="L43" s="50">
        <v>3.1880000000000002</v>
      </c>
      <c r="M43" s="50">
        <v>4</v>
      </c>
      <c r="N43" s="48"/>
      <c r="O43" s="50">
        <v>33</v>
      </c>
      <c r="P43" s="50">
        <v>5</v>
      </c>
      <c r="Q43" s="50">
        <v>1.6</v>
      </c>
      <c r="R43" s="50">
        <v>207</v>
      </c>
      <c r="S43" s="50">
        <v>50</v>
      </c>
      <c r="T43" s="50">
        <v>6</v>
      </c>
      <c r="U43" s="50">
        <v>6</v>
      </c>
      <c r="V43" s="48"/>
      <c r="W43" s="48"/>
      <c r="X43" s="48"/>
      <c r="Y43" s="48"/>
      <c r="Z43" s="48" t="s">
        <v>2187</v>
      </c>
      <c r="AA43" s="50">
        <v>3.9E-2</v>
      </c>
      <c r="AB43" s="49" t="s">
        <v>2185</v>
      </c>
    </row>
    <row r="44" spans="1:28">
      <c r="A44" s="49" t="s">
        <v>1712</v>
      </c>
      <c r="B44" s="48" t="s">
        <v>314</v>
      </c>
      <c r="C44" s="50">
        <v>200</v>
      </c>
      <c r="D44" s="48" t="s">
        <v>315</v>
      </c>
      <c r="E44" s="48" t="s">
        <v>316</v>
      </c>
      <c r="F44" s="48" t="s">
        <v>1980</v>
      </c>
      <c r="G44" s="50">
        <v>55</v>
      </c>
      <c r="H44" s="48" t="s">
        <v>1981</v>
      </c>
      <c r="I44" s="50">
        <v>139</v>
      </c>
      <c r="J44" s="49" t="s">
        <v>1712</v>
      </c>
      <c r="K44" s="50">
        <v>1729</v>
      </c>
      <c r="L44" s="50">
        <v>3.5830000000000002</v>
      </c>
      <c r="M44" s="50">
        <v>5</v>
      </c>
      <c r="N44" s="48"/>
      <c r="O44" s="50">
        <v>38</v>
      </c>
      <c r="P44" s="50">
        <v>5</v>
      </c>
      <c r="Q44" s="50">
        <v>1.6</v>
      </c>
      <c r="R44" s="50">
        <v>213</v>
      </c>
      <c r="S44" s="50">
        <v>50</v>
      </c>
      <c r="T44" s="50">
        <v>7</v>
      </c>
      <c r="U44" s="50">
        <v>7</v>
      </c>
      <c r="V44" s="48"/>
      <c r="W44" s="48"/>
      <c r="X44" s="48"/>
      <c r="Y44" s="48"/>
      <c r="Z44" s="48" t="s">
        <v>2190</v>
      </c>
      <c r="AA44" s="50">
        <v>0.129</v>
      </c>
      <c r="AB44" s="49" t="s">
        <v>1712</v>
      </c>
    </row>
    <row r="45" spans="1:28">
      <c r="A45" s="49" t="s">
        <v>1625</v>
      </c>
      <c r="B45" s="48" t="s">
        <v>314</v>
      </c>
      <c r="C45" s="50">
        <v>200</v>
      </c>
      <c r="D45" s="48" t="s">
        <v>315</v>
      </c>
      <c r="E45" s="48" t="s">
        <v>316</v>
      </c>
      <c r="F45" s="48" t="s">
        <v>1985</v>
      </c>
      <c r="G45" s="50">
        <v>37</v>
      </c>
      <c r="H45" s="48"/>
      <c r="I45" s="50">
        <v>0</v>
      </c>
      <c r="J45" s="49" t="s">
        <v>1625</v>
      </c>
      <c r="K45" s="50">
        <v>996</v>
      </c>
      <c r="L45" s="50">
        <v>2.266</v>
      </c>
      <c r="M45" s="50">
        <v>5</v>
      </c>
      <c r="N45" s="48"/>
      <c r="O45" s="50">
        <v>29</v>
      </c>
      <c r="P45" s="50">
        <v>5</v>
      </c>
      <c r="Q45" s="50">
        <v>1.6</v>
      </c>
      <c r="R45" s="50">
        <v>202</v>
      </c>
      <c r="S45" s="50">
        <v>50</v>
      </c>
      <c r="T45" s="50">
        <v>6</v>
      </c>
      <c r="U45" s="50">
        <v>6</v>
      </c>
      <c r="V45" s="48"/>
      <c r="W45" s="48"/>
      <c r="X45" s="48"/>
      <c r="Y45" s="48"/>
      <c r="Z45" s="48" t="s">
        <v>2192</v>
      </c>
      <c r="AA45" s="50">
        <v>5.0919999999999996</v>
      </c>
      <c r="AB45" s="49" t="s">
        <v>1625</v>
      </c>
    </row>
    <row r="46" spans="1:28">
      <c r="A46" s="49" t="s">
        <v>819</v>
      </c>
      <c r="B46" s="48" t="s">
        <v>314</v>
      </c>
      <c r="C46" s="50">
        <v>200</v>
      </c>
      <c r="D46" s="48" t="s">
        <v>315</v>
      </c>
      <c r="E46" s="48" t="s">
        <v>316</v>
      </c>
      <c r="F46" s="48" t="s">
        <v>1988</v>
      </c>
      <c r="G46" s="50">
        <v>65</v>
      </c>
      <c r="H46" s="48" t="s">
        <v>1989</v>
      </c>
      <c r="I46" s="50">
        <v>135</v>
      </c>
      <c r="J46" s="49" t="s">
        <v>819</v>
      </c>
      <c r="K46" s="50">
        <v>823</v>
      </c>
      <c r="L46" s="50">
        <v>1.8979999999999999</v>
      </c>
      <c r="M46" s="50">
        <v>3</v>
      </c>
      <c r="N46" s="48"/>
      <c r="O46" s="50">
        <v>28</v>
      </c>
      <c r="P46" s="50">
        <v>5</v>
      </c>
      <c r="Q46" s="50">
        <v>1.6</v>
      </c>
      <c r="R46" s="50">
        <v>204</v>
      </c>
      <c r="S46" s="50">
        <v>51</v>
      </c>
      <c r="T46" s="50">
        <v>8</v>
      </c>
      <c r="U46" s="50">
        <v>8</v>
      </c>
      <c r="V46" s="48"/>
      <c r="W46" s="48"/>
      <c r="X46" s="48"/>
      <c r="Y46" s="48"/>
      <c r="Z46" s="48" t="s">
        <v>2195</v>
      </c>
      <c r="AA46" s="50">
        <v>5.1130000000000004</v>
      </c>
      <c r="AB46" s="49" t="s">
        <v>819</v>
      </c>
    </row>
    <row r="47" spans="1:28">
      <c r="A47" s="49" t="s">
        <v>1646</v>
      </c>
      <c r="B47" s="48" t="s">
        <v>314</v>
      </c>
      <c r="C47" s="50">
        <v>200</v>
      </c>
      <c r="D47" s="48" t="s">
        <v>315</v>
      </c>
      <c r="E47" s="48" t="s">
        <v>316</v>
      </c>
      <c r="F47" s="48" t="s">
        <v>1993</v>
      </c>
      <c r="G47" s="50">
        <v>56</v>
      </c>
      <c r="H47" s="48" t="s">
        <v>1994</v>
      </c>
      <c r="I47" s="50">
        <v>153</v>
      </c>
      <c r="J47" s="49" t="s">
        <v>1646</v>
      </c>
      <c r="K47" s="50">
        <v>972</v>
      </c>
      <c r="L47" s="50">
        <v>2.1760000000000002</v>
      </c>
      <c r="M47" s="50">
        <v>5</v>
      </c>
      <c r="N47" s="48"/>
      <c r="O47" s="50">
        <v>28</v>
      </c>
      <c r="P47" s="50">
        <v>5</v>
      </c>
      <c r="Q47" s="50">
        <v>1.6</v>
      </c>
      <c r="R47" s="50">
        <v>203</v>
      </c>
      <c r="S47" s="50">
        <v>50</v>
      </c>
      <c r="T47" s="50">
        <v>6</v>
      </c>
      <c r="U47" s="50">
        <v>6</v>
      </c>
      <c r="V47" s="48"/>
      <c r="W47" s="48"/>
      <c r="X47" s="48"/>
      <c r="Y47" s="48"/>
      <c r="Z47" s="48" t="s">
        <v>2197</v>
      </c>
      <c r="AA47" s="50">
        <v>5.8890000000000002</v>
      </c>
      <c r="AB47" s="49" t="s">
        <v>1646</v>
      </c>
    </row>
    <row r="48" spans="1:28">
      <c r="A48" s="49" t="s">
        <v>1193</v>
      </c>
      <c r="B48" s="48" t="s">
        <v>314</v>
      </c>
      <c r="C48" s="50">
        <v>200</v>
      </c>
      <c r="D48" s="48" t="s">
        <v>315</v>
      </c>
      <c r="E48" s="48" t="s">
        <v>316</v>
      </c>
      <c r="F48" s="48" t="s">
        <v>1996</v>
      </c>
      <c r="G48" s="50">
        <v>125</v>
      </c>
      <c r="H48" s="48"/>
      <c r="I48" s="50">
        <v>0</v>
      </c>
      <c r="J48" s="49" t="s">
        <v>1193</v>
      </c>
      <c r="K48" s="50">
        <v>736</v>
      </c>
      <c r="L48" s="50">
        <v>1.736</v>
      </c>
      <c r="M48" s="50">
        <v>4</v>
      </c>
      <c r="N48" s="48"/>
      <c r="O48" s="50">
        <v>28</v>
      </c>
      <c r="P48" s="50">
        <v>5</v>
      </c>
      <c r="Q48" s="50">
        <v>1.6</v>
      </c>
      <c r="R48" s="50">
        <v>202</v>
      </c>
      <c r="S48" s="50">
        <v>50</v>
      </c>
      <c r="T48" s="50">
        <v>6</v>
      </c>
      <c r="U48" s="50">
        <v>6</v>
      </c>
      <c r="V48" s="48"/>
      <c r="W48" s="48"/>
      <c r="X48" s="48"/>
      <c r="Y48" s="48"/>
      <c r="Z48" s="48" t="s">
        <v>2199</v>
      </c>
      <c r="AA48" s="50">
        <v>0.04</v>
      </c>
      <c r="AB48" s="49" t="s">
        <v>1193</v>
      </c>
    </row>
    <row r="49" spans="1:28">
      <c r="A49" s="49" t="s">
        <v>1146</v>
      </c>
      <c r="B49" s="48" t="s">
        <v>314</v>
      </c>
      <c r="C49" s="50">
        <v>200</v>
      </c>
      <c r="D49" s="48" t="s">
        <v>315</v>
      </c>
      <c r="E49" s="48" t="s">
        <v>316</v>
      </c>
      <c r="F49" s="48" t="s">
        <v>1999</v>
      </c>
      <c r="G49" s="50">
        <v>59</v>
      </c>
      <c r="H49" s="48" t="s">
        <v>2000</v>
      </c>
      <c r="I49" s="50">
        <v>133</v>
      </c>
      <c r="J49" s="49" t="s">
        <v>1146</v>
      </c>
      <c r="K49" s="50">
        <v>777</v>
      </c>
      <c r="L49" s="50">
        <v>1.8240000000000001</v>
      </c>
      <c r="M49" s="50">
        <v>4</v>
      </c>
      <c r="N49" s="48"/>
      <c r="O49" s="50">
        <v>28</v>
      </c>
      <c r="P49" s="50">
        <v>5</v>
      </c>
      <c r="Q49" s="50">
        <v>1.6</v>
      </c>
      <c r="R49" s="50">
        <v>204</v>
      </c>
      <c r="S49" s="50">
        <v>51</v>
      </c>
      <c r="T49" s="50">
        <v>7</v>
      </c>
      <c r="U49" s="50">
        <v>7</v>
      </c>
      <c r="V49" s="48"/>
      <c r="W49" s="48"/>
      <c r="X49" s="48"/>
      <c r="Y49" s="48"/>
      <c r="Z49" s="48" t="s">
        <v>2202</v>
      </c>
      <c r="AA49" s="50">
        <v>0.12</v>
      </c>
      <c r="AB49" s="49" t="s">
        <v>1146</v>
      </c>
    </row>
    <row r="50" spans="1:28">
      <c r="A50" s="49" t="s">
        <v>1125</v>
      </c>
      <c r="B50" s="48" t="s">
        <v>314</v>
      </c>
      <c r="C50" s="50">
        <v>200</v>
      </c>
      <c r="D50" s="48" t="s">
        <v>315</v>
      </c>
      <c r="E50" s="48" t="s">
        <v>316</v>
      </c>
      <c r="F50" s="48" t="s">
        <v>2004</v>
      </c>
      <c r="G50" s="50">
        <v>28</v>
      </c>
      <c r="H50" s="48"/>
      <c r="I50" s="50">
        <v>0</v>
      </c>
      <c r="J50" s="49" t="s">
        <v>1125</v>
      </c>
      <c r="K50" s="50">
        <v>458</v>
      </c>
      <c r="L50" s="50">
        <v>1.2110000000000001</v>
      </c>
      <c r="M50" s="50">
        <v>5</v>
      </c>
      <c r="N50" s="48"/>
      <c r="O50" s="50">
        <v>28</v>
      </c>
      <c r="P50" s="50">
        <v>5</v>
      </c>
      <c r="Q50" s="50">
        <v>1.6</v>
      </c>
      <c r="R50" s="50">
        <v>205</v>
      </c>
      <c r="S50" s="50">
        <v>53</v>
      </c>
      <c r="T50" s="50">
        <v>6</v>
      </c>
      <c r="U50" s="50">
        <v>6</v>
      </c>
      <c r="V50" s="48"/>
      <c r="W50" s="48"/>
      <c r="X50" s="48"/>
      <c r="Y50" s="48"/>
      <c r="Z50" s="48" t="s">
        <v>2203</v>
      </c>
      <c r="AA50" s="50">
        <v>4.2999999999999997E-2</v>
      </c>
      <c r="AB50" s="49" t="s">
        <v>1125</v>
      </c>
    </row>
    <row r="51" spans="1:28">
      <c r="A51" s="49" t="s">
        <v>1180</v>
      </c>
      <c r="B51" s="48" t="s">
        <v>314</v>
      </c>
      <c r="C51" s="50">
        <v>200</v>
      </c>
      <c r="D51" s="48" t="s">
        <v>315</v>
      </c>
      <c r="E51" s="48" t="s">
        <v>316</v>
      </c>
      <c r="F51" s="48" t="s">
        <v>2008</v>
      </c>
      <c r="G51" s="50">
        <v>127</v>
      </c>
      <c r="H51" s="48"/>
      <c r="I51" s="50">
        <v>0</v>
      </c>
      <c r="J51" s="49" t="s">
        <v>1180</v>
      </c>
      <c r="K51" s="50">
        <v>759</v>
      </c>
      <c r="L51" s="50">
        <v>1.786</v>
      </c>
      <c r="M51" s="50">
        <v>4</v>
      </c>
      <c r="N51" s="48"/>
      <c r="O51" s="50">
        <v>28</v>
      </c>
      <c r="P51" s="50">
        <v>5</v>
      </c>
      <c r="Q51" s="50">
        <v>1.6</v>
      </c>
      <c r="R51" s="50">
        <v>202</v>
      </c>
      <c r="S51" s="50">
        <v>50</v>
      </c>
      <c r="T51" s="50">
        <v>6</v>
      </c>
      <c r="U51" s="50">
        <v>6</v>
      </c>
      <c r="V51" s="48"/>
      <c r="W51" s="48"/>
      <c r="X51" s="48"/>
      <c r="Y51" s="48"/>
      <c r="Z51" s="48" t="s">
        <v>2205</v>
      </c>
      <c r="AA51" s="50">
        <v>0.13800000000000001</v>
      </c>
      <c r="AB51" s="49" t="s">
        <v>1180</v>
      </c>
    </row>
    <row r="52" spans="1:28">
      <c r="A52" s="49" t="s">
        <v>557</v>
      </c>
      <c r="B52" s="48" t="s">
        <v>314</v>
      </c>
      <c r="C52" s="50">
        <v>200</v>
      </c>
      <c r="D52" s="48" t="s">
        <v>315</v>
      </c>
      <c r="E52" s="48" t="s">
        <v>316</v>
      </c>
      <c r="F52" s="48" t="s">
        <v>2011</v>
      </c>
      <c r="G52" s="50">
        <v>29</v>
      </c>
      <c r="H52" s="48"/>
      <c r="I52" s="50">
        <v>0</v>
      </c>
      <c r="J52" s="49" t="s">
        <v>557</v>
      </c>
      <c r="K52" s="50">
        <v>409</v>
      </c>
      <c r="L52" s="50">
        <v>1.169</v>
      </c>
      <c r="M52" s="50">
        <v>2</v>
      </c>
      <c r="N52" s="48"/>
      <c r="O52" s="50">
        <v>833</v>
      </c>
      <c r="P52" s="50">
        <v>157</v>
      </c>
      <c r="Q52" s="50">
        <v>50.32</v>
      </c>
      <c r="R52" s="50">
        <v>181</v>
      </c>
      <c r="S52" s="50">
        <v>35</v>
      </c>
      <c r="T52" s="50">
        <v>6</v>
      </c>
      <c r="U52" s="50">
        <v>6</v>
      </c>
      <c r="V52" s="48"/>
      <c r="W52" s="48"/>
      <c r="X52" s="48"/>
      <c r="Y52" s="48"/>
      <c r="Z52" s="48" t="s">
        <v>2206</v>
      </c>
      <c r="AA52" s="50">
        <v>0.04</v>
      </c>
      <c r="AB52" s="49" t="s">
        <v>557</v>
      </c>
    </row>
    <row r="53" spans="1:28">
      <c r="A53" s="49" t="s">
        <v>2207</v>
      </c>
      <c r="B53" s="48" t="s">
        <v>314</v>
      </c>
      <c r="C53" s="50">
        <v>200</v>
      </c>
      <c r="D53" s="48" t="s">
        <v>315</v>
      </c>
      <c r="E53" s="48" t="s">
        <v>316</v>
      </c>
      <c r="F53" s="48" t="s">
        <v>2014</v>
      </c>
      <c r="G53" s="50">
        <v>53</v>
      </c>
      <c r="H53" s="48" t="s">
        <v>2015</v>
      </c>
      <c r="I53" s="50">
        <v>139</v>
      </c>
      <c r="J53" s="49" t="s">
        <v>2207</v>
      </c>
      <c r="K53" s="50">
        <v>1299</v>
      </c>
      <c r="L53" s="50">
        <v>2.746</v>
      </c>
      <c r="M53" s="50">
        <v>4</v>
      </c>
      <c r="N53" s="48"/>
      <c r="O53" s="50">
        <v>35</v>
      </c>
      <c r="P53" s="50">
        <v>6</v>
      </c>
      <c r="Q53" s="50">
        <v>1.92</v>
      </c>
      <c r="R53" s="50">
        <v>212</v>
      </c>
      <c r="S53" s="50">
        <v>52</v>
      </c>
      <c r="T53" s="50">
        <v>7</v>
      </c>
      <c r="U53" s="50">
        <v>7</v>
      </c>
      <c r="V53" s="48"/>
      <c r="W53" s="48"/>
      <c r="X53" s="48"/>
      <c r="Y53" s="48"/>
      <c r="Z53" s="48" t="s">
        <v>2209</v>
      </c>
      <c r="AA53" s="50">
        <v>3.0369999999999999</v>
      </c>
      <c r="AB53" s="49" t="s">
        <v>2207</v>
      </c>
    </row>
    <row r="54" spans="1:28">
      <c r="A54" s="49" t="s">
        <v>923</v>
      </c>
      <c r="B54" s="48" t="s">
        <v>314</v>
      </c>
      <c r="C54" s="50">
        <v>200</v>
      </c>
      <c r="D54" s="48" t="s">
        <v>315</v>
      </c>
      <c r="E54" s="48" t="s">
        <v>316</v>
      </c>
      <c r="F54" s="48" t="s">
        <v>2018</v>
      </c>
      <c r="G54" s="50">
        <v>70</v>
      </c>
      <c r="H54" s="48" t="s">
        <v>2019</v>
      </c>
      <c r="I54" s="50">
        <v>123</v>
      </c>
      <c r="J54" s="49" t="s">
        <v>923</v>
      </c>
      <c r="K54" s="50">
        <v>909</v>
      </c>
      <c r="L54" s="50">
        <v>2.0350000000000001</v>
      </c>
      <c r="M54" s="50">
        <v>3</v>
      </c>
      <c r="N54" s="48"/>
      <c r="O54" s="50">
        <v>33</v>
      </c>
      <c r="P54" s="50">
        <v>5</v>
      </c>
      <c r="Q54" s="50">
        <v>1.6</v>
      </c>
      <c r="R54" s="50">
        <v>208</v>
      </c>
      <c r="S54" s="50">
        <v>50</v>
      </c>
      <c r="T54" s="50">
        <v>7</v>
      </c>
      <c r="U54" s="50">
        <v>7</v>
      </c>
      <c r="V54" s="48"/>
      <c r="W54" s="48"/>
      <c r="X54" s="48"/>
      <c r="Y54" s="48"/>
      <c r="Z54" s="48" t="s">
        <v>2212</v>
      </c>
      <c r="AA54" s="50">
        <v>4.0810000000000004</v>
      </c>
      <c r="AB54" s="49" t="s">
        <v>923</v>
      </c>
    </row>
    <row r="55" spans="1:28">
      <c r="A55" s="49" t="s">
        <v>1007</v>
      </c>
      <c r="B55" s="48" t="s">
        <v>314</v>
      </c>
      <c r="C55" s="50">
        <v>200</v>
      </c>
      <c r="D55" s="48" t="s">
        <v>315</v>
      </c>
      <c r="E55" s="48" t="s">
        <v>316</v>
      </c>
      <c r="F55" s="48" t="s">
        <v>2023</v>
      </c>
      <c r="G55" s="50">
        <v>61</v>
      </c>
      <c r="H55" s="48" t="s">
        <v>2024</v>
      </c>
      <c r="I55" s="50">
        <v>127</v>
      </c>
      <c r="J55" s="49" t="s">
        <v>1007</v>
      </c>
      <c r="K55" s="50">
        <v>819</v>
      </c>
      <c r="L55" s="50">
        <v>1.841</v>
      </c>
      <c r="M55" s="50">
        <v>3</v>
      </c>
      <c r="N55" s="48"/>
      <c r="O55" s="50">
        <v>34</v>
      </c>
      <c r="P55" s="50">
        <v>5</v>
      </c>
      <c r="Q55" s="50">
        <v>1.6</v>
      </c>
      <c r="R55" s="50">
        <v>209</v>
      </c>
      <c r="S55" s="50">
        <v>50</v>
      </c>
      <c r="T55" s="50">
        <v>7</v>
      </c>
      <c r="U55" s="50">
        <v>7</v>
      </c>
      <c r="V55" s="48"/>
      <c r="W55" s="48"/>
      <c r="X55" s="48"/>
      <c r="Y55" s="48"/>
      <c r="Z55" s="48" t="s">
        <v>2214</v>
      </c>
      <c r="AA55" s="50">
        <v>6.0720000000000001</v>
      </c>
      <c r="AB55" s="49" t="s">
        <v>1007</v>
      </c>
    </row>
    <row r="56" spans="1:28">
      <c r="A56" s="49" t="s">
        <v>898</v>
      </c>
      <c r="B56" s="48" t="s">
        <v>314</v>
      </c>
      <c r="C56" s="50">
        <v>200</v>
      </c>
      <c r="D56" s="48" t="s">
        <v>315</v>
      </c>
      <c r="E56" s="48" t="s">
        <v>316</v>
      </c>
      <c r="F56" s="48" t="s">
        <v>2028</v>
      </c>
      <c r="G56" s="50">
        <v>126</v>
      </c>
      <c r="H56" s="48"/>
      <c r="I56" s="50">
        <v>0</v>
      </c>
      <c r="J56" s="49" t="s">
        <v>898</v>
      </c>
      <c r="K56" s="50">
        <v>777</v>
      </c>
      <c r="L56" s="50">
        <v>1.8260000000000001</v>
      </c>
      <c r="M56" s="50">
        <v>3</v>
      </c>
      <c r="N56" s="48"/>
      <c r="O56" s="50">
        <v>28</v>
      </c>
      <c r="P56" s="50">
        <v>5</v>
      </c>
      <c r="Q56" s="50">
        <v>1.6</v>
      </c>
      <c r="R56" s="50">
        <v>203</v>
      </c>
      <c r="S56" s="50">
        <v>51</v>
      </c>
      <c r="T56" s="50">
        <v>6</v>
      </c>
      <c r="U56" s="50">
        <v>6</v>
      </c>
      <c r="V56" s="48"/>
      <c r="W56" s="48"/>
      <c r="X56" s="48"/>
      <c r="Y56" s="48"/>
      <c r="Z56" s="48" t="s">
        <v>2216</v>
      </c>
      <c r="AA56" s="50">
        <v>4.7E-2</v>
      </c>
      <c r="AB56" s="49" t="s">
        <v>898</v>
      </c>
    </row>
    <row r="57" spans="1:28">
      <c r="A57" s="49" t="s">
        <v>2217</v>
      </c>
      <c r="B57" s="48" t="s">
        <v>314</v>
      </c>
      <c r="C57" s="50">
        <v>200</v>
      </c>
      <c r="D57" s="48" t="s">
        <v>315</v>
      </c>
      <c r="E57" s="48" t="s">
        <v>316</v>
      </c>
      <c r="F57" s="48" t="s">
        <v>2032</v>
      </c>
      <c r="G57" s="50">
        <v>53</v>
      </c>
      <c r="H57" s="48"/>
      <c r="I57" s="50">
        <v>0</v>
      </c>
      <c r="J57" s="49" t="s">
        <v>2217</v>
      </c>
      <c r="K57" s="50">
        <v>1957</v>
      </c>
      <c r="L57" s="50">
        <v>4.2009999999999996</v>
      </c>
      <c r="M57" s="50">
        <v>5</v>
      </c>
      <c r="N57" s="48"/>
      <c r="O57" s="50">
        <v>50</v>
      </c>
      <c r="P57" s="50">
        <v>5</v>
      </c>
      <c r="Q57" s="50">
        <v>1.6</v>
      </c>
      <c r="R57" s="50">
        <v>224</v>
      </c>
      <c r="S57" s="50">
        <v>50</v>
      </c>
      <c r="T57" s="50">
        <v>6</v>
      </c>
      <c r="U57" s="50">
        <v>6</v>
      </c>
      <c r="V57" s="48"/>
      <c r="W57" s="48"/>
      <c r="X57" s="48"/>
      <c r="Y57" s="48"/>
      <c r="Z57" s="48" t="s">
        <v>2220</v>
      </c>
      <c r="AA57" s="50">
        <v>4.3999999999999997E-2</v>
      </c>
      <c r="AB57" s="49" t="s">
        <v>2217</v>
      </c>
    </row>
    <row r="58" spans="1:28">
      <c r="A58" s="49" t="s">
        <v>554</v>
      </c>
      <c r="B58" s="48" t="s">
        <v>314</v>
      </c>
      <c r="C58" s="50">
        <v>200</v>
      </c>
      <c r="D58" s="48" t="s">
        <v>315</v>
      </c>
      <c r="E58" s="48" t="s">
        <v>316</v>
      </c>
      <c r="F58" s="48" t="s">
        <v>2036</v>
      </c>
      <c r="G58" s="50">
        <v>19</v>
      </c>
      <c r="H58" s="48"/>
      <c r="I58" s="50">
        <v>0</v>
      </c>
      <c r="J58" s="49" t="s">
        <v>554</v>
      </c>
      <c r="K58" s="50">
        <v>733</v>
      </c>
      <c r="L58" s="50">
        <v>1.4830000000000001</v>
      </c>
      <c r="M58" s="50">
        <v>3</v>
      </c>
      <c r="N58" s="48"/>
      <c r="O58" s="50">
        <v>37</v>
      </c>
      <c r="P58" s="50">
        <v>15</v>
      </c>
      <c r="Q58" s="50">
        <v>4.8099999999999996</v>
      </c>
      <c r="R58" s="50">
        <v>170</v>
      </c>
      <c r="S58" s="50">
        <v>33</v>
      </c>
      <c r="T58" s="50">
        <v>6</v>
      </c>
      <c r="U58" s="50">
        <v>6</v>
      </c>
      <c r="V58" s="48"/>
      <c r="W58" s="48"/>
      <c r="X58" s="48"/>
      <c r="Y58" s="48"/>
      <c r="Z58" s="48" t="s">
        <v>2222</v>
      </c>
      <c r="AA58" s="50">
        <v>6.0999999999999999E-2</v>
      </c>
      <c r="AB58" s="49" t="s">
        <v>554</v>
      </c>
    </row>
    <row r="59" spans="1:28">
      <c r="A59" s="49" t="s">
        <v>731</v>
      </c>
      <c r="B59" s="48" t="s">
        <v>314</v>
      </c>
      <c r="C59" s="50">
        <v>200</v>
      </c>
      <c r="D59" s="48" t="s">
        <v>315</v>
      </c>
      <c r="E59" s="48" t="s">
        <v>316</v>
      </c>
      <c r="F59" s="48" t="s">
        <v>2039</v>
      </c>
      <c r="G59" s="50">
        <v>30</v>
      </c>
      <c r="H59" s="48"/>
      <c r="I59" s="50">
        <v>0</v>
      </c>
      <c r="J59" s="49" t="s">
        <v>731</v>
      </c>
      <c r="K59" s="50">
        <v>538</v>
      </c>
      <c r="L59" s="50">
        <v>1.1399999999999999</v>
      </c>
      <c r="M59" s="50">
        <v>2</v>
      </c>
      <c r="N59" s="48"/>
      <c r="O59" s="50">
        <v>500</v>
      </c>
      <c r="P59" s="50">
        <v>157</v>
      </c>
      <c r="Q59" s="50">
        <v>50.32</v>
      </c>
      <c r="R59" s="50">
        <v>179</v>
      </c>
      <c r="S59" s="50">
        <v>32</v>
      </c>
      <c r="T59" s="50">
        <v>6</v>
      </c>
      <c r="U59" s="50">
        <v>6</v>
      </c>
      <c r="V59" s="48"/>
      <c r="W59" s="48"/>
      <c r="X59" s="48"/>
      <c r="Y59" s="48"/>
      <c r="Z59" s="48" t="s">
        <v>2225</v>
      </c>
      <c r="AA59" s="50">
        <v>4.5140000000000002</v>
      </c>
      <c r="AB59" s="49" t="s">
        <v>731</v>
      </c>
    </row>
    <row r="60" spans="1:28">
      <c r="A60" s="49" t="s">
        <v>668</v>
      </c>
      <c r="B60" s="48" t="s">
        <v>314</v>
      </c>
      <c r="C60" s="50">
        <v>200</v>
      </c>
      <c r="D60" s="48" t="s">
        <v>315</v>
      </c>
      <c r="E60" s="48" t="s">
        <v>316</v>
      </c>
      <c r="F60" s="48" t="s">
        <v>2043</v>
      </c>
      <c r="G60" s="50">
        <v>65</v>
      </c>
      <c r="H60" s="48" t="s">
        <v>2044</v>
      </c>
      <c r="I60" s="50">
        <v>139</v>
      </c>
      <c r="J60" s="49" t="s">
        <v>668</v>
      </c>
      <c r="K60" s="50">
        <v>1153</v>
      </c>
      <c r="L60" s="50">
        <v>2.6560000000000001</v>
      </c>
      <c r="M60" s="50">
        <v>3</v>
      </c>
      <c r="N60" s="48"/>
      <c r="O60" s="50">
        <v>32</v>
      </c>
      <c r="P60" s="50">
        <v>5</v>
      </c>
      <c r="Q60" s="50">
        <v>1.6</v>
      </c>
      <c r="R60" s="50">
        <v>207</v>
      </c>
      <c r="S60" s="50">
        <v>50</v>
      </c>
      <c r="T60" s="50">
        <v>7</v>
      </c>
      <c r="U60" s="50">
        <v>7</v>
      </c>
      <c r="V60" s="48"/>
      <c r="W60" s="48"/>
      <c r="X60" s="48"/>
      <c r="Y60" s="48"/>
      <c r="Z60" s="48" t="s">
        <v>2228</v>
      </c>
      <c r="AA60" s="50">
        <v>0.14000000000000001</v>
      </c>
      <c r="AB60" s="49" t="s">
        <v>668</v>
      </c>
    </row>
    <row r="61" spans="1:28">
      <c r="A61" s="49" t="s">
        <v>652</v>
      </c>
      <c r="B61" s="48" t="s">
        <v>314</v>
      </c>
      <c r="C61" s="50">
        <v>200</v>
      </c>
      <c r="D61" s="48" t="s">
        <v>315</v>
      </c>
      <c r="E61" s="48" t="s">
        <v>316</v>
      </c>
      <c r="F61" s="48" t="s">
        <v>2048</v>
      </c>
      <c r="G61" s="50">
        <v>18</v>
      </c>
      <c r="H61" s="48"/>
      <c r="I61" s="50">
        <v>0</v>
      </c>
      <c r="J61" s="49" t="s">
        <v>652</v>
      </c>
      <c r="K61" s="50">
        <v>672</v>
      </c>
      <c r="L61" s="50">
        <v>1.4059999999999999</v>
      </c>
      <c r="M61" s="50">
        <v>3</v>
      </c>
      <c r="N61" s="48"/>
      <c r="O61" s="50">
        <v>30</v>
      </c>
      <c r="P61" s="50">
        <v>8</v>
      </c>
      <c r="Q61" s="50">
        <v>2.56</v>
      </c>
      <c r="R61" s="50">
        <v>170</v>
      </c>
      <c r="S61" s="50">
        <v>33</v>
      </c>
      <c r="T61" s="50">
        <v>6</v>
      </c>
      <c r="U61" s="50">
        <v>6</v>
      </c>
      <c r="V61" s="48"/>
      <c r="W61" s="48"/>
      <c r="X61" s="48"/>
      <c r="Y61" s="48"/>
      <c r="Z61" s="48" t="s">
        <v>2230</v>
      </c>
      <c r="AA61" s="50">
        <v>3.7999999999999999E-2</v>
      </c>
      <c r="AB61" s="49" t="s">
        <v>652</v>
      </c>
    </row>
    <row r="62" spans="1:28">
      <c r="A62" s="49" t="s">
        <v>577</v>
      </c>
      <c r="B62" s="48" t="s">
        <v>314</v>
      </c>
      <c r="C62" s="50">
        <v>200</v>
      </c>
      <c r="D62" s="48" t="s">
        <v>315</v>
      </c>
      <c r="E62" s="48" t="s">
        <v>316</v>
      </c>
      <c r="F62" s="48" t="s">
        <v>2051</v>
      </c>
      <c r="G62" s="50">
        <v>26</v>
      </c>
      <c r="H62" s="48"/>
      <c r="I62" s="50">
        <v>0</v>
      </c>
      <c r="J62" s="49" t="s">
        <v>577</v>
      </c>
      <c r="K62" s="50">
        <v>540</v>
      </c>
      <c r="L62" s="50">
        <v>1.4650000000000001</v>
      </c>
      <c r="M62" s="50">
        <v>2</v>
      </c>
      <c r="N62" s="48"/>
      <c r="O62" s="50">
        <v>830</v>
      </c>
      <c r="P62" s="50">
        <v>157</v>
      </c>
      <c r="Q62" s="50">
        <v>50.32</v>
      </c>
      <c r="R62" s="50">
        <v>179</v>
      </c>
      <c r="S62" s="50">
        <v>33</v>
      </c>
      <c r="T62" s="50">
        <v>6</v>
      </c>
      <c r="U62" s="50">
        <v>6</v>
      </c>
      <c r="V62" s="48"/>
      <c r="W62" s="48"/>
      <c r="X62" s="48"/>
      <c r="Y62" s="48"/>
      <c r="Z62" s="48" t="s">
        <v>2232</v>
      </c>
      <c r="AA62" s="50">
        <v>4.5999999999999999E-2</v>
      </c>
      <c r="AB62" s="49" t="s">
        <v>577</v>
      </c>
    </row>
    <row r="63" spans="1:28">
      <c r="A63" s="49" t="s">
        <v>2233</v>
      </c>
      <c r="B63" s="48" t="s">
        <v>314</v>
      </c>
      <c r="C63" s="50">
        <v>200</v>
      </c>
      <c r="D63" s="48" t="s">
        <v>315</v>
      </c>
      <c r="E63" s="48" t="s">
        <v>316</v>
      </c>
      <c r="F63" s="48" t="s">
        <v>2054</v>
      </c>
      <c r="G63" s="50">
        <v>26</v>
      </c>
      <c r="H63" s="48"/>
      <c r="I63" s="50">
        <v>0</v>
      </c>
      <c r="J63" s="49" t="s">
        <v>2233</v>
      </c>
      <c r="K63" s="50">
        <v>765</v>
      </c>
      <c r="L63" s="50">
        <v>1.5649999999999999</v>
      </c>
      <c r="M63" s="50">
        <v>3</v>
      </c>
      <c r="N63" s="48"/>
      <c r="O63" s="50">
        <v>27</v>
      </c>
      <c r="P63" s="50">
        <v>5</v>
      </c>
      <c r="Q63" s="50">
        <v>1.6</v>
      </c>
      <c r="R63" s="50">
        <v>169</v>
      </c>
      <c r="S63" s="50">
        <v>33</v>
      </c>
      <c r="T63" s="50">
        <v>6</v>
      </c>
      <c r="U63" s="50">
        <v>6</v>
      </c>
      <c r="V63" s="48"/>
      <c r="W63" s="48"/>
      <c r="X63" s="48"/>
      <c r="Y63" s="48"/>
      <c r="Z63" s="48" t="s">
        <v>2234</v>
      </c>
      <c r="AA63" s="50">
        <v>3.9E-2</v>
      </c>
      <c r="AB63" s="49" t="s">
        <v>2233</v>
      </c>
    </row>
    <row r="64" spans="1:28">
      <c r="A64" s="49" t="s">
        <v>837</v>
      </c>
      <c r="B64" s="48" t="s">
        <v>314</v>
      </c>
      <c r="C64" s="50">
        <v>200</v>
      </c>
      <c r="D64" s="48" t="s">
        <v>315</v>
      </c>
      <c r="E64" s="48" t="s">
        <v>316</v>
      </c>
      <c r="F64" s="48" t="s">
        <v>2056</v>
      </c>
      <c r="G64" s="50">
        <v>66</v>
      </c>
      <c r="H64" s="48" t="s">
        <v>2057</v>
      </c>
      <c r="I64" s="50">
        <v>138</v>
      </c>
      <c r="J64" s="49" t="s">
        <v>837</v>
      </c>
      <c r="K64" s="50">
        <v>2384</v>
      </c>
      <c r="L64" s="50">
        <v>4.7480000000000002</v>
      </c>
      <c r="M64" s="50">
        <v>3</v>
      </c>
      <c r="N64" s="48"/>
      <c r="O64" s="50">
        <v>49</v>
      </c>
      <c r="P64" s="50">
        <v>6</v>
      </c>
      <c r="Q64" s="50">
        <v>1.92</v>
      </c>
      <c r="R64" s="50">
        <v>228</v>
      </c>
      <c r="S64" s="50">
        <v>55</v>
      </c>
      <c r="T64" s="50">
        <v>7</v>
      </c>
      <c r="U64" s="50">
        <v>7</v>
      </c>
      <c r="V64" s="48"/>
      <c r="W64" s="48"/>
      <c r="X64" s="48"/>
      <c r="Y64" s="48"/>
      <c r="Z64" s="48" t="s">
        <v>2237</v>
      </c>
      <c r="AA64" s="50">
        <v>1.976</v>
      </c>
      <c r="AB64" s="49" t="s">
        <v>837</v>
      </c>
    </row>
    <row r="65" spans="1:28">
      <c r="A65" s="49" t="s">
        <v>1155</v>
      </c>
      <c r="B65" s="48" t="s">
        <v>314</v>
      </c>
      <c r="C65" s="50">
        <v>200</v>
      </c>
      <c r="D65" s="48" t="s">
        <v>315</v>
      </c>
      <c r="E65" s="48" t="s">
        <v>316</v>
      </c>
      <c r="F65" s="48" t="s">
        <v>2061</v>
      </c>
      <c r="G65" s="50">
        <v>70</v>
      </c>
      <c r="H65" s="48" t="s">
        <v>2062</v>
      </c>
      <c r="I65" s="50">
        <v>140</v>
      </c>
      <c r="J65" s="49" t="s">
        <v>1155</v>
      </c>
      <c r="K65" s="50">
        <v>845</v>
      </c>
      <c r="L65" s="50">
        <v>1.946</v>
      </c>
      <c r="M65" s="50">
        <v>3</v>
      </c>
      <c r="N65" s="48"/>
      <c r="O65" s="50">
        <v>28</v>
      </c>
      <c r="P65" s="50">
        <v>5</v>
      </c>
      <c r="Q65" s="50">
        <v>1.6</v>
      </c>
      <c r="R65" s="50">
        <v>204</v>
      </c>
      <c r="S65" s="50">
        <v>50</v>
      </c>
      <c r="T65" s="50">
        <v>8</v>
      </c>
      <c r="U65" s="50">
        <v>8</v>
      </c>
      <c r="V65" s="48"/>
      <c r="W65" s="48"/>
      <c r="X65" s="48"/>
      <c r="Y65" s="48"/>
      <c r="Z65" s="48" t="s">
        <v>2240</v>
      </c>
      <c r="AA65" s="50">
        <v>2.8969999999999998</v>
      </c>
      <c r="AB65" s="49" t="s">
        <v>1155</v>
      </c>
    </row>
    <row r="66" spans="1:28">
      <c r="A66" s="49" t="s">
        <v>692</v>
      </c>
      <c r="B66" s="48" t="s">
        <v>314</v>
      </c>
      <c r="C66" s="50">
        <v>200</v>
      </c>
      <c r="D66" s="48" t="s">
        <v>315</v>
      </c>
      <c r="E66" s="48" t="s">
        <v>316</v>
      </c>
      <c r="F66" s="48" t="s">
        <v>2066</v>
      </c>
      <c r="G66" s="50">
        <v>29</v>
      </c>
      <c r="H66" s="48"/>
      <c r="I66" s="50">
        <v>0</v>
      </c>
      <c r="J66" s="49" t="s">
        <v>692</v>
      </c>
      <c r="K66" s="50">
        <v>293</v>
      </c>
      <c r="L66" s="50">
        <v>0.98699999999999999</v>
      </c>
      <c r="M66" s="50">
        <v>2</v>
      </c>
      <c r="N66" s="48"/>
      <c r="O66" s="50">
        <v>803</v>
      </c>
      <c r="P66" s="50">
        <v>157</v>
      </c>
      <c r="Q66" s="50">
        <v>50.32</v>
      </c>
      <c r="R66" s="50">
        <v>178</v>
      </c>
      <c r="S66" s="50">
        <v>42</v>
      </c>
      <c r="T66" s="50">
        <v>6</v>
      </c>
      <c r="U66" s="50">
        <v>6</v>
      </c>
      <c r="V66" s="48"/>
      <c r="W66" s="48"/>
      <c r="X66" s="48"/>
      <c r="Y66" s="48"/>
      <c r="Z66" s="48" t="s">
        <v>2242</v>
      </c>
      <c r="AA66" s="50">
        <v>0.18</v>
      </c>
      <c r="AB66" s="49" t="s">
        <v>692</v>
      </c>
    </row>
    <row r="67" spans="1:28">
      <c r="A67" s="49" t="s">
        <v>818</v>
      </c>
      <c r="B67" s="48" t="s">
        <v>314</v>
      </c>
      <c r="C67" s="50">
        <v>200</v>
      </c>
      <c r="D67" s="48" t="s">
        <v>315</v>
      </c>
      <c r="E67" s="48" t="s">
        <v>316</v>
      </c>
      <c r="F67" s="48" t="s">
        <v>2069</v>
      </c>
      <c r="G67" s="50">
        <v>63</v>
      </c>
      <c r="H67" s="48" t="s">
        <v>2070</v>
      </c>
      <c r="I67" s="50">
        <v>135</v>
      </c>
      <c r="J67" s="49" t="s">
        <v>818</v>
      </c>
      <c r="K67" s="50">
        <v>890</v>
      </c>
      <c r="L67" s="50">
        <v>1.8140000000000001</v>
      </c>
      <c r="M67" s="50">
        <v>3</v>
      </c>
      <c r="N67" s="48"/>
      <c r="O67" s="50">
        <v>28</v>
      </c>
      <c r="P67" s="50">
        <v>5</v>
      </c>
      <c r="Q67" s="50">
        <v>1.6</v>
      </c>
      <c r="R67" s="50">
        <v>203</v>
      </c>
      <c r="S67" s="50">
        <v>50</v>
      </c>
      <c r="T67" s="50">
        <v>7</v>
      </c>
      <c r="U67" s="50">
        <v>7</v>
      </c>
      <c r="V67" s="48"/>
      <c r="W67" s="48"/>
      <c r="X67" s="48"/>
      <c r="Y67" s="48"/>
      <c r="Z67" s="48" t="s">
        <v>2244</v>
      </c>
      <c r="AA67" s="50">
        <v>5.1120000000000001</v>
      </c>
      <c r="AB67" s="49" t="s">
        <v>818</v>
      </c>
    </row>
    <row r="68" spans="1:28">
      <c r="A68" s="49" t="s">
        <v>1720</v>
      </c>
      <c r="B68" s="48" t="s">
        <v>314</v>
      </c>
      <c r="C68" s="50">
        <v>200</v>
      </c>
      <c r="D68" s="48" t="s">
        <v>315</v>
      </c>
      <c r="E68" s="48" t="s">
        <v>316</v>
      </c>
      <c r="F68" s="48" t="s">
        <v>2245</v>
      </c>
      <c r="G68" s="50">
        <v>56</v>
      </c>
      <c r="H68" s="48" t="s">
        <v>2246</v>
      </c>
      <c r="I68" s="50">
        <v>134</v>
      </c>
      <c r="J68" s="49" t="s">
        <v>1720</v>
      </c>
      <c r="K68" s="50">
        <v>1323</v>
      </c>
      <c r="L68" s="50">
        <v>2.8610000000000002</v>
      </c>
      <c r="M68" s="50">
        <v>4</v>
      </c>
      <c r="N68" s="48"/>
      <c r="O68" s="50">
        <v>37</v>
      </c>
      <c r="P68" s="50">
        <v>5</v>
      </c>
      <c r="Q68" s="50">
        <v>1.6</v>
      </c>
      <c r="R68" s="50">
        <v>212</v>
      </c>
      <c r="S68" s="50">
        <v>50</v>
      </c>
      <c r="T68" s="50">
        <v>7</v>
      </c>
      <c r="U68" s="50">
        <v>7</v>
      </c>
      <c r="V68" s="48"/>
      <c r="W68" s="48"/>
      <c r="X68" s="48"/>
      <c r="Y68" s="48"/>
      <c r="Z68" s="48" t="s">
        <v>2248</v>
      </c>
      <c r="AA68" s="50">
        <v>4.258</v>
      </c>
      <c r="AB68" s="49" t="s">
        <v>1720</v>
      </c>
    </row>
    <row r="69" spans="1:28">
      <c r="A69" s="49" t="s">
        <v>1562</v>
      </c>
      <c r="B69" s="48" t="s">
        <v>314</v>
      </c>
      <c r="C69" s="50">
        <v>200</v>
      </c>
      <c r="D69" s="48" t="s">
        <v>315</v>
      </c>
      <c r="E69" s="48" t="s">
        <v>316</v>
      </c>
      <c r="F69" s="48" t="s">
        <v>2249</v>
      </c>
      <c r="G69" s="50">
        <v>50</v>
      </c>
      <c r="H69" s="48" t="s">
        <v>2250</v>
      </c>
      <c r="I69" s="50">
        <v>133</v>
      </c>
      <c r="J69" s="49" t="s">
        <v>1562</v>
      </c>
      <c r="K69" s="50">
        <v>1254</v>
      </c>
      <c r="L69" s="50">
        <v>2.7280000000000002</v>
      </c>
      <c r="M69" s="50">
        <v>5</v>
      </c>
      <c r="N69" s="48"/>
      <c r="O69" s="50">
        <v>34</v>
      </c>
      <c r="P69" s="50">
        <v>5</v>
      </c>
      <c r="Q69" s="50">
        <v>1.6</v>
      </c>
      <c r="R69" s="50">
        <v>209</v>
      </c>
      <c r="S69" s="50">
        <v>50</v>
      </c>
      <c r="T69" s="50">
        <v>7</v>
      </c>
      <c r="U69" s="50">
        <v>7</v>
      </c>
      <c r="V69" s="48"/>
      <c r="W69" s="48"/>
      <c r="X69" s="48"/>
      <c r="Y69" s="48"/>
      <c r="Z69" s="48" t="s">
        <v>2253</v>
      </c>
      <c r="AA69" s="50">
        <v>0.161</v>
      </c>
      <c r="AB69" s="49" t="s">
        <v>1562</v>
      </c>
    </row>
    <row r="70" spans="1:28">
      <c r="A70" s="49" t="s">
        <v>1378</v>
      </c>
      <c r="B70" s="48" t="s">
        <v>314</v>
      </c>
      <c r="C70" s="50">
        <v>200</v>
      </c>
      <c r="D70" s="48" t="s">
        <v>315</v>
      </c>
      <c r="E70" s="48" t="s">
        <v>316</v>
      </c>
      <c r="F70" s="48" t="s">
        <v>2254</v>
      </c>
      <c r="G70" s="50">
        <v>84</v>
      </c>
      <c r="H70" s="48"/>
      <c r="I70" s="50">
        <v>0</v>
      </c>
      <c r="J70" s="49" t="s">
        <v>1378</v>
      </c>
      <c r="K70" s="50">
        <v>841</v>
      </c>
      <c r="L70" s="50">
        <v>1.962</v>
      </c>
      <c r="M70" s="50">
        <v>4</v>
      </c>
      <c r="N70" s="48"/>
      <c r="O70" s="50">
        <v>28</v>
      </c>
      <c r="P70" s="50">
        <v>5</v>
      </c>
      <c r="Q70" s="50">
        <v>1.6</v>
      </c>
      <c r="R70" s="50">
        <v>202</v>
      </c>
      <c r="S70" s="50">
        <v>50</v>
      </c>
      <c r="T70" s="50">
        <v>6</v>
      </c>
      <c r="U70" s="50">
        <v>6</v>
      </c>
      <c r="V70" s="48"/>
      <c r="W70" s="48"/>
      <c r="X70" s="48"/>
      <c r="Y70" s="48"/>
      <c r="Z70" s="48" t="s">
        <v>2256</v>
      </c>
      <c r="AA70" s="50">
        <v>0.13900000000000001</v>
      </c>
      <c r="AB70" s="49" t="s">
        <v>1378</v>
      </c>
    </row>
    <row r="71" spans="1:28">
      <c r="A71" s="49" t="s">
        <v>918</v>
      </c>
      <c r="B71" s="48" t="s">
        <v>314</v>
      </c>
      <c r="C71" s="50">
        <v>200</v>
      </c>
      <c r="D71" s="48" t="s">
        <v>315</v>
      </c>
      <c r="E71" s="48" t="s">
        <v>316</v>
      </c>
      <c r="F71" s="48" t="s">
        <v>2257</v>
      </c>
      <c r="G71" s="50">
        <v>71</v>
      </c>
      <c r="H71" s="48" t="s">
        <v>2258</v>
      </c>
      <c r="I71" s="50">
        <v>138</v>
      </c>
      <c r="J71" s="49" t="s">
        <v>918</v>
      </c>
      <c r="K71" s="50">
        <v>1070</v>
      </c>
      <c r="L71" s="50">
        <v>2.3340000000000001</v>
      </c>
      <c r="M71" s="50">
        <v>3</v>
      </c>
      <c r="N71" s="48"/>
      <c r="O71" s="50">
        <v>28</v>
      </c>
      <c r="P71" s="50">
        <v>5</v>
      </c>
      <c r="Q71" s="50">
        <v>1.6</v>
      </c>
      <c r="R71" s="50">
        <v>204</v>
      </c>
      <c r="S71" s="50">
        <v>50</v>
      </c>
      <c r="T71" s="50">
        <v>8</v>
      </c>
      <c r="U71" s="50">
        <v>8</v>
      </c>
      <c r="V71" s="48"/>
      <c r="W71" s="48"/>
      <c r="X71" s="48"/>
      <c r="Y71" s="48"/>
      <c r="Z71" s="48" t="s">
        <v>2261</v>
      </c>
      <c r="AA71" s="50">
        <v>0.126</v>
      </c>
      <c r="AB71" s="49" t="s">
        <v>918</v>
      </c>
    </row>
    <row r="72" spans="1:28">
      <c r="A72" s="49" t="s">
        <v>697</v>
      </c>
      <c r="B72" s="48" t="s">
        <v>314</v>
      </c>
      <c r="C72" s="50">
        <v>200</v>
      </c>
      <c r="D72" s="48" t="s">
        <v>315</v>
      </c>
      <c r="E72" s="48" t="s">
        <v>316</v>
      </c>
      <c r="F72" s="48" t="s">
        <v>2262</v>
      </c>
      <c r="G72" s="50">
        <v>20</v>
      </c>
      <c r="H72" s="48"/>
      <c r="I72" s="50">
        <v>0</v>
      </c>
      <c r="J72" s="49" t="s">
        <v>697</v>
      </c>
      <c r="K72" s="50">
        <v>866</v>
      </c>
      <c r="L72" s="50">
        <v>1.478</v>
      </c>
      <c r="M72" s="50">
        <v>2</v>
      </c>
      <c r="N72" s="48"/>
      <c r="O72" s="50">
        <v>494</v>
      </c>
      <c r="P72" s="50">
        <v>157</v>
      </c>
      <c r="Q72" s="50">
        <v>50.32</v>
      </c>
      <c r="R72" s="50">
        <v>177</v>
      </c>
      <c r="S72" s="50">
        <v>40</v>
      </c>
      <c r="T72" s="50">
        <v>6</v>
      </c>
      <c r="U72" s="50">
        <v>6</v>
      </c>
      <c r="V72" s="48"/>
      <c r="W72" s="48"/>
      <c r="X72" s="48"/>
      <c r="Y72" s="48"/>
      <c r="Z72" s="48" t="s">
        <v>2264</v>
      </c>
      <c r="AA72" s="50">
        <v>0.04</v>
      </c>
      <c r="AB72" s="49" t="s">
        <v>697</v>
      </c>
    </row>
    <row r="73" spans="1:28">
      <c r="A73" s="49" t="s">
        <v>638</v>
      </c>
      <c r="B73" s="48" t="s">
        <v>314</v>
      </c>
      <c r="C73" s="50">
        <v>200</v>
      </c>
      <c r="D73" s="48" t="s">
        <v>315</v>
      </c>
      <c r="E73" s="48" t="s">
        <v>316</v>
      </c>
      <c r="F73" s="48" t="s">
        <v>2265</v>
      </c>
      <c r="G73" s="50">
        <v>29</v>
      </c>
      <c r="H73" s="48"/>
      <c r="I73" s="50">
        <v>0</v>
      </c>
      <c r="J73" s="49" t="s">
        <v>638</v>
      </c>
      <c r="K73" s="50">
        <v>753</v>
      </c>
      <c r="L73" s="50">
        <v>1.8680000000000001</v>
      </c>
      <c r="M73" s="50">
        <v>2</v>
      </c>
      <c r="N73" s="48"/>
      <c r="O73" s="50">
        <v>511</v>
      </c>
      <c r="P73" s="50">
        <v>157</v>
      </c>
      <c r="Q73" s="50">
        <v>50.32</v>
      </c>
      <c r="R73" s="50">
        <v>184</v>
      </c>
      <c r="S73" s="50">
        <v>32</v>
      </c>
      <c r="T73" s="50">
        <v>6</v>
      </c>
      <c r="U73" s="50">
        <v>6</v>
      </c>
      <c r="V73" s="48"/>
      <c r="W73" s="48"/>
      <c r="X73" s="48"/>
      <c r="Y73" s="48"/>
      <c r="Z73" s="48" t="s">
        <v>2267</v>
      </c>
      <c r="AA73" s="50">
        <v>5.7080000000000002</v>
      </c>
      <c r="AB73" s="49" t="s">
        <v>638</v>
      </c>
    </row>
    <row r="74" spans="1:28">
      <c r="A74" s="49" t="s">
        <v>754</v>
      </c>
      <c r="B74" s="48" t="s">
        <v>314</v>
      </c>
      <c r="C74" s="50">
        <v>200</v>
      </c>
      <c r="D74" s="48" t="s">
        <v>315</v>
      </c>
      <c r="E74" s="48" t="s">
        <v>316</v>
      </c>
      <c r="F74" s="48" t="s">
        <v>2268</v>
      </c>
      <c r="G74" s="50">
        <v>27</v>
      </c>
      <c r="H74" s="48"/>
      <c r="I74" s="50">
        <v>0</v>
      </c>
      <c r="J74" s="49" t="s">
        <v>754</v>
      </c>
      <c r="K74" s="50">
        <v>535</v>
      </c>
      <c r="L74" s="50">
        <v>1.391</v>
      </c>
      <c r="M74" s="50">
        <v>2</v>
      </c>
      <c r="N74" s="48"/>
      <c r="O74" s="50">
        <v>803</v>
      </c>
      <c r="P74" s="50">
        <v>157</v>
      </c>
      <c r="Q74" s="50">
        <v>50.32</v>
      </c>
      <c r="R74" s="50">
        <v>168</v>
      </c>
      <c r="S74" s="50">
        <v>32</v>
      </c>
      <c r="T74" s="50">
        <v>6</v>
      </c>
      <c r="U74" s="50">
        <v>6</v>
      </c>
      <c r="V74" s="48"/>
      <c r="W74" s="48"/>
      <c r="X74" s="48"/>
      <c r="Y74" s="48"/>
      <c r="Z74" s="48" t="s">
        <v>2271</v>
      </c>
      <c r="AA74" s="50">
        <v>0.124</v>
      </c>
      <c r="AB74" s="49" t="s">
        <v>754</v>
      </c>
    </row>
    <row r="75" spans="1:28">
      <c r="A75" s="49" t="s">
        <v>1714</v>
      </c>
      <c r="B75" s="48" t="s">
        <v>314</v>
      </c>
      <c r="C75" s="50">
        <v>200</v>
      </c>
      <c r="D75" s="48" t="s">
        <v>315</v>
      </c>
      <c r="E75" s="48" t="s">
        <v>316</v>
      </c>
      <c r="F75" s="48" t="s">
        <v>2272</v>
      </c>
      <c r="G75" s="50">
        <v>36</v>
      </c>
      <c r="H75" s="48" t="s">
        <v>2273</v>
      </c>
      <c r="I75" s="50">
        <v>130</v>
      </c>
      <c r="J75" s="49" t="s">
        <v>1714</v>
      </c>
      <c r="K75" s="50">
        <v>1323</v>
      </c>
      <c r="L75" s="50">
        <v>2.919</v>
      </c>
      <c r="M75" s="50">
        <v>4</v>
      </c>
      <c r="N75" s="48"/>
      <c r="O75" s="50">
        <v>35</v>
      </c>
      <c r="P75" s="50">
        <v>5</v>
      </c>
      <c r="Q75" s="50">
        <v>1.6</v>
      </c>
      <c r="R75" s="50">
        <v>212</v>
      </c>
      <c r="S75" s="50">
        <v>51</v>
      </c>
      <c r="T75" s="50">
        <v>7</v>
      </c>
      <c r="U75" s="50">
        <v>7</v>
      </c>
      <c r="V75" s="48"/>
      <c r="W75" s="48"/>
      <c r="X75" s="48"/>
      <c r="Y75" s="48"/>
      <c r="Z75" s="48" t="s">
        <v>2276</v>
      </c>
      <c r="AA75" s="50">
        <v>3.9510000000000001</v>
      </c>
      <c r="AB75" s="49" t="s">
        <v>1714</v>
      </c>
    </row>
    <row r="76" spans="1:28">
      <c r="A76" s="49" t="s">
        <v>1735</v>
      </c>
      <c r="B76" s="48" t="s">
        <v>314</v>
      </c>
      <c r="C76" s="50">
        <v>200</v>
      </c>
      <c r="D76" s="48" t="s">
        <v>315</v>
      </c>
      <c r="E76" s="48" t="s">
        <v>316</v>
      </c>
      <c r="F76" s="48" t="s">
        <v>2277</v>
      </c>
      <c r="G76" s="50">
        <v>64</v>
      </c>
      <c r="H76" s="48" t="s">
        <v>2278</v>
      </c>
      <c r="I76" s="50">
        <v>127</v>
      </c>
      <c r="J76" s="49" t="s">
        <v>1735</v>
      </c>
      <c r="K76" s="50">
        <v>965</v>
      </c>
      <c r="L76" s="50">
        <v>2.1850000000000001</v>
      </c>
      <c r="M76" s="50">
        <v>4</v>
      </c>
      <c r="N76" s="48"/>
      <c r="O76" s="50">
        <v>32</v>
      </c>
      <c r="P76" s="50">
        <v>5</v>
      </c>
      <c r="Q76" s="50">
        <v>1.6</v>
      </c>
      <c r="R76" s="50">
        <v>210</v>
      </c>
      <c r="S76" s="50">
        <v>52</v>
      </c>
      <c r="T76" s="50">
        <v>7</v>
      </c>
      <c r="U76" s="50">
        <v>7</v>
      </c>
      <c r="V76" s="48"/>
      <c r="W76" s="48"/>
      <c r="X76" s="48"/>
      <c r="Y76" s="48"/>
      <c r="Z76" s="48" t="s">
        <v>2280</v>
      </c>
      <c r="AA76" s="50">
        <v>0.04</v>
      </c>
      <c r="AB76" s="49" t="s">
        <v>1735</v>
      </c>
    </row>
    <row r="77" spans="1:28">
      <c r="A77" s="49" t="s">
        <v>936</v>
      </c>
      <c r="B77" s="48" t="s">
        <v>314</v>
      </c>
      <c r="C77" s="50">
        <v>200</v>
      </c>
      <c r="D77" s="48" t="s">
        <v>315</v>
      </c>
      <c r="E77" s="48" t="s">
        <v>316</v>
      </c>
      <c r="F77" s="48" t="s">
        <v>2281</v>
      </c>
      <c r="G77" s="50">
        <v>55</v>
      </c>
      <c r="H77" s="48" t="s">
        <v>2282</v>
      </c>
      <c r="I77" s="50">
        <v>136</v>
      </c>
      <c r="J77" s="49" t="s">
        <v>936</v>
      </c>
      <c r="K77" s="50">
        <v>1203</v>
      </c>
      <c r="L77" s="50">
        <v>2.5880000000000001</v>
      </c>
      <c r="M77" s="50">
        <v>4</v>
      </c>
      <c r="N77" s="48"/>
      <c r="O77" s="50">
        <v>32</v>
      </c>
      <c r="P77" s="50">
        <v>5</v>
      </c>
      <c r="Q77" s="50">
        <v>1.6</v>
      </c>
      <c r="R77" s="50">
        <v>209</v>
      </c>
      <c r="S77" s="50">
        <v>51</v>
      </c>
      <c r="T77" s="50">
        <v>8</v>
      </c>
      <c r="U77" s="50">
        <v>8</v>
      </c>
      <c r="V77" s="48"/>
      <c r="W77" s="48"/>
      <c r="X77" s="48"/>
      <c r="Y77" s="48"/>
      <c r="Z77" s="48" t="s">
        <v>2284</v>
      </c>
      <c r="AA77" s="50">
        <v>3.1739999999999999</v>
      </c>
      <c r="AB77" s="49" t="s">
        <v>936</v>
      </c>
    </row>
    <row r="78" spans="1:28">
      <c r="A78" s="49" t="s">
        <v>817</v>
      </c>
      <c r="B78" s="48" t="s">
        <v>314</v>
      </c>
      <c r="C78" s="50">
        <v>200</v>
      </c>
      <c r="D78" s="48" t="s">
        <v>315</v>
      </c>
      <c r="E78" s="48" t="s">
        <v>316</v>
      </c>
      <c r="F78" s="48" t="s">
        <v>2285</v>
      </c>
      <c r="G78" s="50">
        <v>62</v>
      </c>
      <c r="H78" s="48" t="s">
        <v>2286</v>
      </c>
      <c r="I78" s="50">
        <v>133</v>
      </c>
      <c r="J78" s="49" t="s">
        <v>817</v>
      </c>
      <c r="K78" s="50">
        <v>982</v>
      </c>
      <c r="L78" s="50">
        <v>1.9530000000000001</v>
      </c>
      <c r="M78" s="50">
        <v>3</v>
      </c>
      <c r="N78" s="48"/>
      <c r="O78" s="50">
        <v>279</v>
      </c>
      <c r="P78" s="50">
        <v>124</v>
      </c>
      <c r="Q78" s="50">
        <v>39.74</v>
      </c>
      <c r="R78" s="50">
        <v>207</v>
      </c>
      <c r="S78" s="50">
        <v>47</v>
      </c>
      <c r="T78" s="50">
        <v>7</v>
      </c>
      <c r="U78" s="50">
        <v>7</v>
      </c>
      <c r="V78" s="48"/>
      <c r="W78" s="48"/>
      <c r="X78" s="48"/>
      <c r="Y78" s="48"/>
      <c r="Z78" s="48" t="s">
        <v>2289</v>
      </c>
      <c r="AA78" s="50">
        <v>5.1029999999999998</v>
      </c>
      <c r="AB78" s="49" t="s">
        <v>817</v>
      </c>
    </row>
    <row r="79" spans="1:28">
      <c r="A79" s="49" t="s">
        <v>1118</v>
      </c>
      <c r="B79" s="48" t="s">
        <v>314</v>
      </c>
      <c r="C79" s="50">
        <v>200</v>
      </c>
      <c r="D79" s="48" t="s">
        <v>315</v>
      </c>
      <c r="E79" s="48" t="s">
        <v>316</v>
      </c>
      <c r="F79" s="48" t="s">
        <v>2291</v>
      </c>
      <c r="G79" s="50">
        <v>66</v>
      </c>
      <c r="H79" s="48" t="s">
        <v>2292</v>
      </c>
      <c r="I79" s="50">
        <v>130</v>
      </c>
      <c r="J79" s="49" t="s">
        <v>1118</v>
      </c>
      <c r="K79" s="50">
        <v>987</v>
      </c>
      <c r="L79" s="50">
        <v>1.9319999999999999</v>
      </c>
      <c r="M79" s="50">
        <v>3</v>
      </c>
      <c r="N79" s="48"/>
      <c r="O79" s="50">
        <v>29</v>
      </c>
      <c r="P79" s="50">
        <v>6</v>
      </c>
      <c r="Q79" s="50">
        <v>1.92</v>
      </c>
      <c r="R79" s="50">
        <v>203</v>
      </c>
      <c r="S79" s="50">
        <v>50</v>
      </c>
      <c r="T79" s="50">
        <v>7</v>
      </c>
      <c r="U79" s="50">
        <v>7</v>
      </c>
      <c r="V79" s="48"/>
      <c r="W79" s="48"/>
      <c r="X79" s="48"/>
      <c r="Y79" s="48"/>
      <c r="Z79" s="48" t="s">
        <v>2295</v>
      </c>
      <c r="AA79" s="50">
        <v>0.124</v>
      </c>
      <c r="AB79" s="49" t="s">
        <v>1118</v>
      </c>
    </row>
    <row r="80" spans="1:28">
      <c r="A80" s="49" t="s">
        <v>597</v>
      </c>
      <c r="B80" s="48" t="s">
        <v>314</v>
      </c>
      <c r="C80" s="50">
        <v>200</v>
      </c>
      <c r="D80" s="48" t="s">
        <v>315</v>
      </c>
      <c r="E80" s="48" t="s">
        <v>316</v>
      </c>
      <c r="F80" s="48" t="s">
        <v>2296</v>
      </c>
      <c r="G80" s="50">
        <v>27</v>
      </c>
      <c r="H80" s="48"/>
      <c r="I80" s="50">
        <v>0</v>
      </c>
      <c r="J80" s="49" t="s">
        <v>597</v>
      </c>
      <c r="K80" s="50">
        <v>335</v>
      </c>
      <c r="L80" s="50">
        <v>1.0609999999999999</v>
      </c>
      <c r="M80" s="50">
        <v>2</v>
      </c>
      <c r="N80" s="48"/>
      <c r="O80" s="50">
        <v>509</v>
      </c>
      <c r="P80" s="50">
        <v>157</v>
      </c>
      <c r="Q80" s="50">
        <v>50.32</v>
      </c>
      <c r="R80" s="50">
        <v>178</v>
      </c>
      <c r="S80" s="50">
        <v>32</v>
      </c>
      <c r="T80" s="50">
        <v>6</v>
      </c>
      <c r="U80" s="50">
        <v>6</v>
      </c>
      <c r="V80" s="48"/>
      <c r="W80" s="48"/>
      <c r="X80" s="48"/>
      <c r="Y80" s="48"/>
      <c r="Z80" s="48" t="s">
        <v>2298</v>
      </c>
      <c r="AA80" s="50">
        <v>1.2190000000000001</v>
      </c>
      <c r="AB80" s="49" t="s">
        <v>597</v>
      </c>
    </row>
    <row r="81" spans="1:28">
      <c r="A81" s="49" t="s">
        <v>1031</v>
      </c>
      <c r="B81" s="48" t="s">
        <v>314</v>
      </c>
      <c r="C81" s="50">
        <v>200</v>
      </c>
      <c r="D81" s="48" t="s">
        <v>315</v>
      </c>
      <c r="E81" s="48" t="s">
        <v>316</v>
      </c>
      <c r="F81" s="48" t="s">
        <v>2299</v>
      </c>
      <c r="G81" s="50">
        <v>58</v>
      </c>
      <c r="H81" s="48" t="s">
        <v>2300</v>
      </c>
      <c r="I81" s="50">
        <v>138</v>
      </c>
      <c r="J81" s="49" t="s">
        <v>1031</v>
      </c>
      <c r="K81" s="50">
        <v>1097</v>
      </c>
      <c r="L81" s="50">
        <v>2.113</v>
      </c>
      <c r="M81" s="50">
        <v>3</v>
      </c>
      <c r="N81" s="48"/>
      <c r="O81" s="50">
        <v>278</v>
      </c>
      <c r="P81" s="50">
        <v>124</v>
      </c>
      <c r="Q81" s="50">
        <v>39.74</v>
      </c>
      <c r="R81" s="50">
        <v>206</v>
      </c>
      <c r="S81" s="50">
        <v>47</v>
      </c>
      <c r="T81" s="50">
        <v>7</v>
      </c>
      <c r="U81" s="50">
        <v>7</v>
      </c>
      <c r="V81" s="48"/>
      <c r="W81" s="48"/>
      <c r="X81" s="48"/>
      <c r="Y81" s="48"/>
      <c r="Z81" s="48" t="s">
        <v>2303</v>
      </c>
      <c r="AA81" s="50">
        <v>4.4999999999999998E-2</v>
      </c>
      <c r="AB81" s="49" t="s">
        <v>1031</v>
      </c>
    </row>
    <row r="82" spans="1:28">
      <c r="A82" s="49" t="s">
        <v>1100</v>
      </c>
      <c r="B82" s="48" t="s">
        <v>314</v>
      </c>
      <c r="C82" s="50">
        <v>200</v>
      </c>
      <c r="D82" s="48" t="s">
        <v>315</v>
      </c>
      <c r="E82" s="48" t="s">
        <v>316</v>
      </c>
      <c r="F82" s="48" t="s">
        <v>2304</v>
      </c>
      <c r="G82" s="50">
        <v>65</v>
      </c>
      <c r="H82" s="48" t="s">
        <v>2305</v>
      </c>
      <c r="I82" s="50">
        <v>137</v>
      </c>
      <c r="J82" s="49" t="s">
        <v>1100</v>
      </c>
      <c r="K82" s="50">
        <v>903</v>
      </c>
      <c r="L82" s="50">
        <v>2.077</v>
      </c>
      <c r="M82" s="50">
        <v>3</v>
      </c>
      <c r="N82" s="48"/>
      <c r="O82" s="50">
        <v>33</v>
      </c>
      <c r="P82" s="50">
        <v>5</v>
      </c>
      <c r="Q82" s="50">
        <v>1.6</v>
      </c>
      <c r="R82" s="50">
        <v>208</v>
      </c>
      <c r="S82" s="50">
        <v>50</v>
      </c>
      <c r="T82" s="50">
        <v>7</v>
      </c>
      <c r="U82" s="50">
        <v>7</v>
      </c>
      <c r="V82" s="48"/>
      <c r="W82" s="48"/>
      <c r="X82" s="48"/>
      <c r="Y82" s="48"/>
      <c r="Z82" s="48" t="s">
        <v>2307</v>
      </c>
      <c r="AA82" s="50">
        <v>4.601</v>
      </c>
      <c r="AB82" s="49" t="s">
        <v>1100</v>
      </c>
    </row>
    <row r="83" spans="1:28">
      <c r="A83" s="49" t="s">
        <v>1702</v>
      </c>
      <c r="B83" s="48" t="s">
        <v>314</v>
      </c>
      <c r="C83" s="50">
        <v>200</v>
      </c>
      <c r="D83" s="48" t="s">
        <v>315</v>
      </c>
      <c r="E83" s="48" t="s">
        <v>316</v>
      </c>
      <c r="F83" s="48" t="s">
        <v>2308</v>
      </c>
      <c r="G83" s="50">
        <v>66</v>
      </c>
      <c r="H83" s="48" t="s">
        <v>2309</v>
      </c>
      <c r="I83" s="50">
        <v>138</v>
      </c>
      <c r="J83" s="49" t="s">
        <v>1702</v>
      </c>
      <c r="K83" s="50">
        <v>3076</v>
      </c>
      <c r="L83" s="50">
        <v>4.6859999999999999</v>
      </c>
      <c r="M83" s="50">
        <v>4</v>
      </c>
      <c r="N83" s="48"/>
      <c r="O83" s="50">
        <v>48</v>
      </c>
      <c r="P83" s="50">
        <v>5</v>
      </c>
      <c r="Q83" s="50">
        <v>1.6</v>
      </c>
      <c r="R83" s="50">
        <v>225</v>
      </c>
      <c r="S83" s="50">
        <v>51</v>
      </c>
      <c r="T83" s="50">
        <v>7</v>
      </c>
      <c r="U83" s="50">
        <v>7</v>
      </c>
      <c r="V83" s="48"/>
      <c r="W83" s="48"/>
      <c r="X83" s="48"/>
      <c r="Y83" s="48"/>
      <c r="Z83" s="48" t="s">
        <v>2312</v>
      </c>
      <c r="AA83" s="50">
        <v>0.125</v>
      </c>
      <c r="AB83" s="49" t="s">
        <v>1702</v>
      </c>
    </row>
    <row r="84" spans="1:28">
      <c r="A84" s="49" t="s">
        <v>2313</v>
      </c>
      <c r="B84" s="48" t="s">
        <v>314</v>
      </c>
      <c r="C84" s="50">
        <v>200</v>
      </c>
      <c r="D84" s="48" t="s">
        <v>315</v>
      </c>
      <c r="E84" s="48" t="s">
        <v>316</v>
      </c>
      <c r="F84" s="48" t="s">
        <v>2314</v>
      </c>
      <c r="G84" s="50">
        <v>103</v>
      </c>
      <c r="H84" s="48"/>
      <c r="I84" s="50">
        <v>0</v>
      </c>
      <c r="J84" s="49" t="s">
        <v>2313</v>
      </c>
      <c r="K84" s="50">
        <v>939</v>
      </c>
      <c r="L84" s="50">
        <v>2.0750000000000002</v>
      </c>
      <c r="M84" s="50">
        <v>5</v>
      </c>
      <c r="N84" s="48"/>
      <c r="O84" s="50">
        <v>28</v>
      </c>
      <c r="P84" s="50">
        <v>5</v>
      </c>
      <c r="Q84" s="50">
        <v>1.6</v>
      </c>
      <c r="R84" s="50">
        <v>202</v>
      </c>
      <c r="S84" s="50">
        <v>50</v>
      </c>
      <c r="T84" s="50">
        <v>6</v>
      </c>
      <c r="U84" s="50">
        <v>6</v>
      </c>
      <c r="V84" s="48"/>
      <c r="W84" s="48"/>
      <c r="X84" s="48"/>
      <c r="Y84" s="48"/>
      <c r="Z84" s="48" t="s">
        <v>2316</v>
      </c>
      <c r="AA84" s="50">
        <v>0.121</v>
      </c>
      <c r="AB84" s="49" t="s">
        <v>2313</v>
      </c>
    </row>
    <row r="85" spans="1:28">
      <c r="A85" s="49" t="s">
        <v>506</v>
      </c>
      <c r="B85" s="48" t="s">
        <v>314</v>
      </c>
      <c r="C85" s="50">
        <v>200</v>
      </c>
      <c r="D85" s="48" t="s">
        <v>315</v>
      </c>
      <c r="E85" s="48" t="s">
        <v>316</v>
      </c>
      <c r="F85" s="48" t="s">
        <v>2317</v>
      </c>
      <c r="G85" s="50">
        <v>69</v>
      </c>
      <c r="H85" s="48" t="s">
        <v>2318</v>
      </c>
      <c r="I85" s="50">
        <v>133</v>
      </c>
      <c r="J85" s="49" t="s">
        <v>506</v>
      </c>
      <c r="K85" s="50">
        <v>1060</v>
      </c>
      <c r="L85" s="50">
        <v>2.3530000000000002</v>
      </c>
      <c r="M85" s="50">
        <v>3</v>
      </c>
      <c r="N85" s="48"/>
      <c r="O85" s="50">
        <v>31</v>
      </c>
      <c r="P85" s="50">
        <v>6</v>
      </c>
      <c r="Q85" s="50">
        <v>1.92</v>
      </c>
      <c r="R85" s="50">
        <v>204</v>
      </c>
      <c r="S85" s="50">
        <v>51</v>
      </c>
      <c r="T85" s="50">
        <v>7</v>
      </c>
      <c r="U85" s="50">
        <v>7</v>
      </c>
      <c r="V85" s="48"/>
      <c r="W85" s="48"/>
      <c r="X85" s="48"/>
      <c r="Y85" s="48"/>
      <c r="Z85" s="48" t="s">
        <v>2321</v>
      </c>
      <c r="AA85" s="50">
        <v>0.13800000000000001</v>
      </c>
      <c r="AB85" s="49" t="s">
        <v>506</v>
      </c>
    </row>
    <row r="86" spans="1:28">
      <c r="A86" s="49" t="s">
        <v>1259</v>
      </c>
      <c r="B86" s="48" t="s">
        <v>314</v>
      </c>
      <c r="C86" s="50">
        <v>200</v>
      </c>
      <c r="D86" s="48" t="s">
        <v>315</v>
      </c>
      <c r="E86" s="48" t="s">
        <v>316</v>
      </c>
      <c r="F86" s="48" t="s">
        <v>2322</v>
      </c>
      <c r="G86" s="50">
        <v>61</v>
      </c>
      <c r="H86" s="48"/>
      <c r="I86" s="50">
        <v>0</v>
      </c>
      <c r="J86" s="49" t="s">
        <v>1259</v>
      </c>
      <c r="K86" s="50">
        <v>538</v>
      </c>
      <c r="L86" s="50">
        <v>1.389</v>
      </c>
      <c r="M86" s="50">
        <v>4</v>
      </c>
      <c r="N86" s="48"/>
      <c r="O86" s="50">
        <v>28</v>
      </c>
      <c r="P86" s="50">
        <v>5</v>
      </c>
      <c r="Q86" s="50">
        <v>1.6</v>
      </c>
      <c r="R86" s="50">
        <v>202</v>
      </c>
      <c r="S86" s="50">
        <v>50</v>
      </c>
      <c r="T86" s="50">
        <v>6</v>
      </c>
      <c r="U86" s="50">
        <v>6</v>
      </c>
      <c r="V86" s="48"/>
      <c r="W86" s="48"/>
      <c r="X86" s="48"/>
      <c r="Y86" s="48"/>
      <c r="Z86" s="48" t="s">
        <v>2324</v>
      </c>
      <c r="AA86" s="50">
        <v>1.855</v>
      </c>
      <c r="AB86" s="49" t="s">
        <v>1259</v>
      </c>
    </row>
    <row r="87" spans="1:28">
      <c r="A87" s="49" t="s">
        <v>1435</v>
      </c>
      <c r="B87" s="48" t="s">
        <v>314</v>
      </c>
      <c r="C87" s="50">
        <v>200</v>
      </c>
      <c r="D87" s="48" t="s">
        <v>315</v>
      </c>
      <c r="E87" s="48" t="s">
        <v>316</v>
      </c>
      <c r="F87" s="48" t="s">
        <v>2325</v>
      </c>
      <c r="G87" s="50">
        <v>52</v>
      </c>
      <c r="H87" s="48" t="s">
        <v>2326</v>
      </c>
      <c r="I87" s="50">
        <v>131</v>
      </c>
      <c r="J87" s="49" t="s">
        <v>1435</v>
      </c>
      <c r="K87" s="50">
        <v>1433</v>
      </c>
      <c r="L87" s="50">
        <v>3.0870000000000002</v>
      </c>
      <c r="M87" s="50">
        <v>4</v>
      </c>
      <c r="N87" s="48"/>
      <c r="O87" s="50">
        <v>34</v>
      </c>
      <c r="P87" s="50">
        <v>5</v>
      </c>
      <c r="Q87" s="50">
        <v>1.6</v>
      </c>
      <c r="R87" s="50">
        <v>209</v>
      </c>
      <c r="S87" s="50">
        <v>50</v>
      </c>
      <c r="T87" s="50">
        <v>8</v>
      </c>
      <c r="U87" s="50">
        <v>8</v>
      </c>
      <c r="V87" s="48"/>
      <c r="W87" s="48"/>
      <c r="X87" s="48"/>
      <c r="Y87" s="48"/>
      <c r="Z87" s="48" t="s">
        <v>2329</v>
      </c>
      <c r="AA87" s="50">
        <v>5.4729999999999999</v>
      </c>
      <c r="AB87" s="49" t="s">
        <v>1435</v>
      </c>
    </row>
    <row r="88" spans="1:28">
      <c r="A88" s="49" t="s">
        <v>1344</v>
      </c>
      <c r="B88" s="48" t="s">
        <v>314</v>
      </c>
      <c r="C88" s="50">
        <v>200</v>
      </c>
      <c r="D88" s="48" t="s">
        <v>315</v>
      </c>
      <c r="E88" s="48" t="s">
        <v>316</v>
      </c>
      <c r="F88" s="48" t="s">
        <v>2330</v>
      </c>
      <c r="G88" s="50">
        <v>68</v>
      </c>
      <c r="H88" s="48" t="s">
        <v>2331</v>
      </c>
      <c r="I88" s="50">
        <v>131</v>
      </c>
      <c r="J88" s="49" t="s">
        <v>1344</v>
      </c>
      <c r="K88" s="50">
        <v>831</v>
      </c>
      <c r="L88" s="50">
        <v>1.8879999999999999</v>
      </c>
      <c r="M88" s="50">
        <v>3</v>
      </c>
      <c r="N88" s="48"/>
      <c r="O88" s="50">
        <v>30</v>
      </c>
      <c r="P88" s="50">
        <v>7</v>
      </c>
      <c r="Q88" s="50">
        <v>2.2400000000000002</v>
      </c>
      <c r="R88" s="50">
        <v>204</v>
      </c>
      <c r="S88" s="50">
        <v>51</v>
      </c>
      <c r="T88" s="50">
        <v>8</v>
      </c>
      <c r="U88" s="50">
        <v>8</v>
      </c>
      <c r="V88" s="48"/>
      <c r="W88" s="48"/>
      <c r="X88" s="48"/>
      <c r="Y88" s="48"/>
      <c r="Z88" s="48" t="s">
        <v>2334</v>
      </c>
      <c r="AA88" s="50">
        <v>0.128</v>
      </c>
      <c r="AB88" s="49" t="s">
        <v>1344</v>
      </c>
    </row>
    <row r="89" spans="1:28">
      <c r="A89" s="49" t="s">
        <v>2335</v>
      </c>
      <c r="B89" s="48" t="s">
        <v>314</v>
      </c>
      <c r="C89" s="50">
        <v>200</v>
      </c>
      <c r="D89" s="48" t="s">
        <v>315</v>
      </c>
      <c r="E89" s="48" t="s">
        <v>316</v>
      </c>
      <c r="F89" s="48" t="s">
        <v>2336</v>
      </c>
      <c r="G89" s="50">
        <v>70</v>
      </c>
      <c r="H89" s="48" t="s">
        <v>2337</v>
      </c>
      <c r="I89" s="50">
        <v>139</v>
      </c>
      <c r="J89" s="49" t="s">
        <v>2335</v>
      </c>
      <c r="K89" s="50">
        <v>4394</v>
      </c>
      <c r="L89" s="50">
        <v>6.1870000000000003</v>
      </c>
      <c r="M89" s="50">
        <v>3</v>
      </c>
      <c r="N89" s="48"/>
      <c r="O89" s="50">
        <v>312</v>
      </c>
      <c r="P89" s="50">
        <v>124</v>
      </c>
      <c r="Q89" s="50">
        <v>39.74</v>
      </c>
      <c r="R89" s="50">
        <v>244</v>
      </c>
      <c r="S89" s="50">
        <v>48</v>
      </c>
      <c r="T89" s="50">
        <v>8</v>
      </c>
      <c r="U89" s="50">
        <v>8</v>
      </c>
      <c r="V89" s="48"/>
      <c r="W89" s="48"/>
      <c r="X89" s="48"/>
      <c r="Y89" s="48"/>
      <c r="Z89" s="48" t="s">
        <v>2340</v>
      </c>
      <c r="AA89" s="50">
        <v>0.152</v>
      </c>
      <c r="AB89" s="49" t="s">
        <v>2335</v>
      </c>
    </row>
    <row r="90" spans="1:28">
      <c r="A90" s="49" t="s">
        <v>688</v>
      </c>
      <c r="B90" s="48" t="s">
        <v>314</v>
      </c>
      <c r="C90" s="50">
        <v>200</v>
      </c>
      <c r="D90" s="48" t="s">
        <v>315</v>
      </c>
      <c r="E90" s="48" t="s">
        <v>316</v>
      </c>
      <c r="F90" s="48" t="s">
        <v>2341</v>
      </c>
      <c r="G90" s="50">
        <v>31</v>
      </c>
      <c r="H90" s="48"/>
      <c r="I90" s="50">
        <v>0</v>
      </c>
      <c r="J90" s="49" t="s">
        <v>688</v>
      </c>
      <c r="K90" s="50">
        <v>307</v>
      </c>
      <c r="L90" s="50">
        <v>1.008</v>
      </c>
      <c r="M90" s="50">
        <v>2</v>
      </c>
      <c r="N90" s="48"/>
      <c r="O90" s="50">
        <v>803</v>
      </c>
      <c r="P90" s="50">
        <v>157</v>
      </c>
      <c r="Q90" s="50">
        <v>50.32</v>
      </c>
      <c r="R90" s="50">
        <v>184</v>
      </c>
      <c r="S90" s="50">
        <v>48</v>
      </c>
      <c r="T90" s="50">
        <v>6</v>
      </c>
      <c r="U90" s="50">
        <v>6</v>
      </c>
      <c r="V90" s="48"/>
      <c r="W90" s="48"/>
      <c r="X90" s="48"/>
      <c r="Y90" s="48"/>
      <c r="Z90" s="48" t="s">
        <v>2343</v>
      </c>
      <c r="AA90" s="50">
        <v>4.1000000000000002E-2</v>
      </c>
      <c r="AB90" s="49" t="s">
        <v>688</v>
      </c>
    </row>
    <row r="91" spans="1:28">
      <c r="A91" s="49" t="s">
        <v>2344</v>
      </c>
      <c r="B91" s="48" t="s">
        <v>314</v>
      </c>
      <c r="C91" s="50">
        <v>200</v>
      </c>
      <c r="D91" s="48" t="s">
        <v>315</v>
      </c>
      <c r="E91" s="48" t="s">
        <v>316</v>
      </c>
      <c r="F91" s="48" t="s">
        <v>2345</v>
      </c>
      <c r="G91" s="50">
        <v>30</v>
      </c>
      <c r="H91" s="48"/>
      <c r="I91" s="50">
        <v>0</v>
      </c>
      <c r="J91" s="49" t="s">
        <v>2344</v>
      </c>
      <c r="K91" s="50">
        <v>755</v>
      </c>
      <c r="L91" s="50">
        <v>1.8720000000000001</v>
      </c>
      <c r="M91" s="50">
        <v>2</v>
      </c>
      <c r="N91" s="48"/>
      <c r="O91" s="50">
        <v>507</v>
      </c>
      <c r="P91" s="50">
        <v>157</v>
      </c>
      <c r="Q91" s="50">
        <v>50.32</v>
      </c>
      <c r="R91" s="50">
        <v>184</v>
      </c>
      <c r="S91" s="50">
        <v>32</v>
      </c>
      <c r="T91" s="50">
        <v>6</v>
      </c>
      <c r="U91" s="50">
        <v>6</v>
      </c>
      <c r="V91" s="48"/>
      <c r="W91" s="48"/>
      <c r="X91" s="48"/>
      <c r="Y91" s="48"/>
      <c r="Z91" s="48" t="s">
        <v>2347</v>
      </c>
      <c r="AA91" s="50">
        <v>4.5380000000000003</v>
      </c>
      <c r="AB91" s="49" t="s">
        <v>2344</v>
      </c>
    </row>
    <row r="92" spans="1:28">
      <c r="A92" s="49" t="s">
        <v>1275</v>
      </c>
      <c r="B92" s="48" t="s">
        <v>314</v>
      </c>
      <c r="C92" s="50">
        <v>200</v>
      </c>
      <c r="D92" s="48" t="s">
        <v>315</v>
      </c>
      <c r="E92" s="48" t="s">
        <v>316</v>
      </c>
      <c r="F92" s="48" t="s">
        <v>2348</v>
      </c>
      <c r="G92" s="50">
        <v>59</v>
      </c>
      <c r="H92" s="48" t="s">
        <v>2349</v>
      </c>
      <c r="I92" s="50">
        <v>139</v>
      </c>
      <c r="J92" s="49" t="s">
        <v>1275</v>
      </c>
      <c r="K92" s="50">
        <v>657</v>
      </c>
      <c r="L92" s="50">
        <v>1.5820000000000001</v>
      </c>
      <c r="M92" s="50">
        <v>3</v>
      </c>
      <c r="N92" s="48"/>
      <c r="O92" s="50">
        <v>28</v>
      </c>
      <c r="P92" s="50">
        <v>5</v>
      </c>
      <c r="Q92" s="50">
        <v>1.6</v>
      </c>
      <c r="R92" s="50">
        <v>204</v>
      </c>
      <c r="S92" s="50">
        <v>51</v>
      </c>
      <c r="T92" s="50">
        <v>8</v>
      </c>
      <c r="U92" s="50">
        <v>8</v>
      </c>
      <c r="V92" s="48"/>
      <c r="W92" s="48"/>
      <c r="X92" s="48"/>
      <c r="Y92" s="48"/>
      <c r="Z92" s="48" t="s">
        <v>2351</v>
      </c>
      <c r="AA92" s="50">
        <v>1.274</v>
      </c>
      <c r="AB92" s="49" t="s">
        <v>1275</v>
      </c>
    </row>
    <row r="93" spans="1:28">
      <c r="A93" s="49" t="s">
        <v>1090</v>
      </c>
      <c r="B93" s="48" t="s">
        <v>314</v>
      </c>
      <c r="C93" s="50">
        <v>200</v>
      </c>
      <c r="D93" s="48" t="s">
        <v>315</v>
      </c>
      <c r="E93" s="48" t="s">
        <v>316</v>
      </c>
      <c r="F93" s="48" t="s">
        <v>2352</v>
      </c>
      <c r="G93" s="50">
        <v>58</v>
      </c>
      <c r="H93" s="48"/>
      <c r="I93" s="50">
        <v>0</v>
      </c>
      <c r="J93" s="49" t="s">
        <v>1090</v>
      </c>
      <c r="K93" s="50">
        <v>1585</v>
      </c>
      <c r="L93" s="50">
        <v>3.4169999999999998</v>
      </c>
      <c r="M93" s="50">
        <v>3</v>
      </c>
      <c r="N93" s="48"/>
      <c r="O93" s="50">
        <v>35</v>
      </c>
      <c r="P93" s="50">
        <v>5</v>
      </c>
      <c r="Q93" s="50">
        <v>1.6</v>
      </c>
      <c r="R93" s="50">
        <v>209</v>
      </c>
      <c r="S93" s="50">
        <v>50</v>
      </c>
      <c r="T93" s="50">
        <v>6</v>
      </c>
      <c r="U93" s="50">
        <v>6</v>
      </c>
      <c r="V93" s="48"/>
      <c r="W93" s="48"/>
      <c r="X93" s="48"/>
      <c r="Y93" s="48"/>
      <c r="Z93" s="48" t="s">
        <v>2354</v>
      </c>
      <c r="AA93" s="50">
        <v>4.1980000000000004</v>
      </c>
      <c r="AB93" s="49" t="s">
        <v>1090</v>
      </c>
    </row>
    <row r="94" spans="1:28">
      <c r="A94" s="49" t="s">
        <v>2355</v>
      </c>
      <c r="B94" s="48" t="s">
        <v>314</v>
      </c>
      <c r="C94" s="50">
        <v>200</v>
      </c>
      <c r="D94" s="48" t="s">
        <v>315</v>
      </c>
      <c r="E94" s="48" t="s">
        <v>316</v>
      </c>
      <c r="F94" s="48" t="s">
        <v>2356</v>
      </c>
      <c r="G94" s="50">
        <v>55</v>
      </c>
      <c r="H94" s="48" t="s">
        <v>2357</v>
      </c>
      <c r="I94" s="50">
        <v>123</v>
      </c>
      <c r="J94" s="49" t="s">
        <v>2355</v>
      </c>
      <c r="K94" s="50">
        <v>1483</v>
      </c>
      <c r="L94" s="50">
        <v>3.2160000000000002</v>
      </c>
      <c r="M94" s="50">
        <v>4</v>
      </c>
      <c r="N94" s="48"/>
      <c r="O94" s="50">
        <v>38</v>
      </c>
      <c r="P94" s="50">
        <v>5</v>
      </c>
      <c r="Q94" s="50">
        <v>1.6</v>
      </c>
      <c r="R94" s="50">
        <v>214</v>
      </c>
      <c r="S94" s="50">
        <v>51</v>
      </c>
      <c r="T94" s="50">
        <v>7</v>
      </c>
      <c r="U94" s="50">
        <v>7</v>
      </c>
      <c r="V94" s="48"/>
      <c r="W94" s="48"/>
      <c r="X94" s="48"/>
      <c r="Y94" s="48"/>
      <c r="Z94" s="48" t="s">
        <v>2360</v>
      </c>
      <c r="AA94" s="50">
        <v>0.13300000000000001</v>
      </c>
      <c r="AB94" s="49" t="s">
        <v>2355</v>
      </c>
    </row>
    <row r="95" spans="1:28">
      <c r="A95" s="49" t="s">
        <v>1707</v>
      </c>
      <c r="B95" s="48" t="s">
        <v>314</v>
      </c>
      <c r="C95" s="50">
        <v>200</v>
      </c>
      <c r="D95" s="48" t="s">
        <v>315</v>
      </c>
      <c r="E95" s="48" t="s">
        <v>316</v>
      </c>
      <c r="F95" s="48" t="s">
        <v>2361</v>
      </c>
      <c r="G95" s="50">
        <v>66</v>
      </c>
      <c r="H95" s="48" t="s">
        <v>2362</v>
      </c>
      <c r="I95" s="50">
        <v>133</v>
      </c>
      <c r="J95" s="49" t="s">
        <v>1707</v>
      </c>
      <c r="K95" s="50">
        <v>1118</v>
      </c>
      <c r="L95" s="50">
        <v>2.4119999999999999</v>
      </c>
      <c r="M95" s="50">
        <v>4</v>
      </c>
      <c r="N95" s="48"/>
      <c r="O95" s="50">
        <v>37</v>
      </c>
      <c r="P95" s="50">
        <v>6</v>
      </c>
      <c r="Q95" s="50">
        <v>1.92</v>
      </c>
      <c r="R95" s="50">
        <v>210</v>
      </c>
      <c r="S95" s="50">
        <v>52</v>
      </c>
      <c r="T95" s="50">
        <v>7</v>
      </c>
      <c r="U95" s="50">
        <v>7</v>
      </c>
      <c r="V95" s="48"/>
      <c r="W95" s="48"/>
      <c r="X95" s="48"/>
      <c r="Y95" s="48"/>
      <c r="Z95" s="48" t="s">
        <v>2365</v>
      </c>
      <c r="AA95" s="50">
        <v>0.14000000000000001</v>
      </c>
      <c r="AB95" s="49" t="s">
        <v>1707</v>
      </c>
    </row>
    <row r="96" spans="1:28">
      <c r="A96" s="49" t="s">
        <v>2366</v>
      </c>
      <c r="B96" s="48" t="s">
        <v>314</v>
      </c>
      <c r="C96" s="50">
        <v>200</v>
      </c>
      <c r="D96" s="48" t="s">
        <v>315</v>
      </c>
      <c r="E96" s="48" t="s">
        <v>316</v>
      </c>
      <c r="F96" s="48" t="s">
        <v>2367</v>
      </c>
      <c r="G96" s="50">
        <v>43</v>
      </c>
      <c r="H96" s="48"/>
      <c r="I96" s="50">
        <v>0</v>
      </c>
      <c r="J96" s="49" t="s">
        <v>2366</v>
      </c>
      <c r="K96" s="50">
        <v>343</v>
      </c>
      <c r="L96" s="50">
        <v>1.081</v>
      </c>
      <c r="M96" s="50">
        <v>2</v>
      </c>
      <c r="N96" s="48"/>
      <c r="O96" s="50">
        <v>491</v>
      </c>
      <c r="P96" s="50">
        <v>157</v>
      </c>
      <c r="Q96" s="50">
        <v>50.32</v>
      </c>
      <c r="R96" s="50">
        <v>168</v>
      </c>
      <c r="S96" s="50">
        <v>32</v>
      </c>
      <c r="T96" s="50">
        <v>6</v>
      </c>
      <c r="U96" s="50">
        <v>6</v>
      </c>
      <c r="V96" s="48"/>
      <c r="W96" s="48"/>
      <c r="X96" s="48"/>
      <c r="Y96" s="48"/>
      <c r="Z96" s="48" t="s">
        <v>2368</v>
      </c>
      <c r="AA96" s="50">
        <v>3.359</v>
      </c>
      <c r="AB96" s="49" t="s">
        <v>2366</v>
      </c>
    </row>
    <row r="97" spans="1:28">
      <c r="A97" s="49" t="s">
        <v>594</v>
      </c>
      <c r="B97" s="48" t="s">
        <v>314</v>
      </c>
      <c r="C97" s="50">
        <v>200</v>
      </c>
      <c r="D97" s="48" t="s">
        <v>315</v>
      </c>
      <c r="E97" s="48" t="s">
        <v>316</v>
      </c>
      <c r="F97" s="48" t="s">
        <v>2369</v>
      </c>
      <c r="G97" s="50">
        <v>18</v>
      </c>
      <c r="H97" s="48"/>
      <c r="I97" s="50">
        <v>0</v>
      </c>
      <c r="J97" s="49" t="s">
        <v>594</v>
      </c>
      <c r="K97" s="50">
        <v>340</v>
      </c>
      <c r="L97" s="50">
        <v>1.1679999999999999</v>
      </c>
      <c r="M97" s="50">
        <v>2</v>
      </c>
      <c r="N97" s="48"/>
      <c r="O97" s="50">
        <v>1329</v>
      </c>
      <c r="P97" s="50">
        <v>157</v>
      </c>
      <c r="Q97" s="50">
        <v>50.32</v>
      </c>
      <c r="R97" s="50">
        <v>168</v>
      </c>
      <c r="S97" s="50">
        <v>32</v>
      </c>
      <c r="T97" s="50">
        <v>6</v>
      </c>
      <c r="U97" s="50">
        <v>6</v>
      </c>
      <c r="V97" s="48"/>
      <c r="W97" s="48"/>
      <c r="X97" s="48"/>
      <c r="Y97" s="48"/>
      <c r="Z97" s="48" t="s">
        <v>2371</v>
      </c>
      <c r="AA97" s="50">
        <v>0.18</v>
      </c>
      <c r="AB97" s="49" t="s">
        <v>594</v>
      </c>
    </row>
    <row r="98" spans="1:28">
      <c r="A98" s="49" t="s">
        <v>1216</v>
      </c>
      <c r="B98" s="48" t="s">
        <v>314</v>
      </c>
      <c r="C98" s="50">
        <v>200</v>
      </c>
      <c r="D98" s="48" t="s">
        <v>315</v>
      </c>
      <c r="E98" s="48" t="s">
        <v>316</v>
      </c>
      <c r="F98" s="48" t="s">
        <v>2372</v>
      </c>
      <c r="G98" s="50">
        <v>40</v>
      </c>
      <c r="H98" s="48"/>
      <c r="I98" s="50">
        <v>0</v>
      </c>
      <c r="J98" s="49" t="s">
        <v>1216</v>
      </c>
      <c r="K98" s="50">
        <v>918</v>
      </c>
      <c r="L98" s="50">
        <v>2.089</v>
      </c>
      <c r="M98" s="50">
        <v>4</v>
      </c>
      <c r="N98" s="48"/>
      <c r="O98" s="50">
        <v>28</v>
      </c>
      <c r="P98" s="50">
        <v>5</v>
      </c>
      <c r="Q98" s="50">
        <v>1.6</v>
      </c>
      <c r="R98" s="50">
        <v>202</v>
      </c>
      <c r="S98" s="50">
        <v>50</v>
      </c>
      <c r="T98" s="50">
        <v>6</v>
      </c>
      <c r="U98" s="50">
        <v>6</v>
      </c>
      <c r="V98" s="48"/>
      <c r="W98" s="48"/>
      <c r="X98" s="48"/>
      <c r="Y98" s="48"/>
      <c r="Z98" s="48" t="s">
        <v>2374</v>
      </c>
      <c r="AA98" s="50">
        <v>4.8120000000000003</v>
      </c>
      <c r="AB98" s="49" t="s">
        <v>1216</v>
      </c>
    </row>
    <row r="99" spans="1:28">
      <c r="A99" s="49" t="s">
        <v>1334</v>
      </c>
      <c r="B99" s="48" t="s">
        <v>314</v>
      </c>
      <c r="C99" s="50">
        <v>200</v>
      </c>
      <c r="D99" s="48" t="s">
        <v>315</v>
      </c>
      <c r="E99" s="48" t="s">
        <v>316</v>
      </c>
      <c r="F99" s="48" t="s">
        <v>2375</v>
      </c>
      <c r="G99" s="50">
        <v>67</v>
      </c>
      <c r="H99" s="48"/>
      <c r="I99" s="50">
        <v>0</v>
      </c>
      <c r="J99" s="49" t="s">
        <v>1334</v>
      </c>
      <c r="K99" s="50">
        <v>732</v>
      </c>
      <c r="L99" s="50">
        <v>1.7769999999999999</v>
      </c>
      <c r="M99" s="50">
        <v>4</v>
      </c>
      <c r="N99" s="48"/>
      <c r="O99" s="50">
        <v>28</v>
      </c>
      <c r="P99" s="50">
        <v>5</v>
      </c>
      <c r="Q99" s="50">
        <v>1.6</v>
      </c>
      <c r="R99" s="50">
        <v>202</v>
      </c>
      <c r="S99" s="50">
        <v>50</v>
      </c>
      <c r="T99" s="50">
        <v>6</v>
      </c>
      <c r="U99" s="50">
        <v>6</v>
      </c>
      <c r="V99" s="48"/>
      <c r="W99" s="48"/>
      <c r="X99" s="48"/>
      <c r="Y99" s="48"/>
      <c r="Z99" s="48" t="s">
        <v>2377</v>
      </c>
      <c r="AA99" s="50">
        <v>6.9000000000000006E-2</v>
      </c>
      <c r="AB99" s="49" t="s">
        <v>1334</v>
      </c>
    </row>
    <row r="100" spans="1:28">
      <c r="A100" s="49" t="s">
        <v>1716</v>
      </c>
      <c r="B100" s="48" t="s">
        <v>314</v>
      </c>
      <c r="C100" s="50">
        <v>200</v>
      </c>
      <c r="D100" s="48" t="s">
        <v>315</v>
      </c>
      <c r="E100" s="48" t="s">
        <v>316</v>
      </c>
      <c r="F100" s="48" t="s">
        <v>2378</v>
      </c>
      <c r="G100" s="50">
        <v>61</v>
      </c>
      <c r="H100" s="48" t="s">
        <v>2379</v>
      </c>
      <c r="I100" s="50">
        <v>133</v>
      </c>
      <c r="J100" s="49" t="s">
        <v>1716</v>
      </c>
      <c r="K100" s="50">
        <v>2897</v>
      </c>
      <c r="L100" s="50">
        <v>5.5620000000000003</v>
      </c>
      <c r="M100" s="50">
        <v>3</v>
      </c>
      <c r="N100" s="48"/>
      <c r="O100" s="50">
        <v>62</v>
      </c>
      <c r="P100" s="50">
        <v>7</v>
      </c>
      <c r="Q100" s="50">
        <v>2.2400000000000002</v>
      </c>
      <c r="R100" s="50">
        <v>236</v>
      </c>
      <c r="S100" s="50">
        <v>51</v>
      </c>
      <c r="T100" s="50">
        <v>7</v>
      </c>
      <c r="U100" s="50">
        <v>7</v>
      </c>
      <c r="V100" s="48"/>
      <c r="W100" s="48"/>
      <c r="X100" s="48"/>
      <c r="Y100" s="48"/>
      <c r="Z100" s="48" t="s">
        <v>2382</v>
      </c>
      <c r="AA100" s="50">
        <v>0.25</v>
      </c>
      <c r="AB100" s="49" t="s">
        <v>1716</v>
      </c>
    </row>
    <row r="101" spans="1:28">
      <c r="A101" s="49" t="s">
        <v>2383</v>
      </c>
      <c r="B101" s="48" t="s">
        <v>314</v>
      </c>
      <c r="C101" s="50">
        <v>200</v>
      </c>
      <c r="D101" s="48" t="s">
        <v>315</v>
      </c>
      <c r="E101" s="48" t="s">
        <v>316</v>
      </c>
      <c r="F101" s="48" t="s">
        <v>2384</v>
      </c>
      <c r="G101" s="50">
        <v>73</v>
      </c>
      <c r="H101" s="48"/>
      <c r="I101" s="50">
        <v>0</v>
      </c>
      <c r="J101" s="49" t="s">
        <v>2383</v>
      </c>
      <c r="K101" s="50">
        <v>1368</v>
      </c>
      <c r="L101" s="50">
        <v>2.9580000000000002</v>
      </c>
      <c r="M101" s="50">
        <v>5</v>
      </c>
      <c r="N101" s="48"/>
      <c r="O101" s="50">
        <v>28</v>
      </c>
      <c r="P101" s="50">
        <v>5</v>
      </c>
      <c r="Q101" s="50">
        <v>1.6</v>
      </c>
      <c r="R101" s="50">
        <v>202</v>
      </c>
      <c r="S101" s="50">
        <v>50</v>
      </c>
      <c r="T101" s="50">
        <v>6</v>
      </c>
      <c r="U101" s="50">
        <v>6</v>
      </c>
      <c r="V101" s="48"/>
      <c r="W101" s="48"/>
      <c r="X101" s="48"/>
      <c r="Y101" s="48"/>
      <c r="Z101" s="48" t="s">
        <v>2386</v>
      </c>
      <c r="AA101" s="50">
        <v>0.14899999999999999</v>
      </c>
      <c r="AB101" s="49" t="s">
        <v>2383</v>
      </c>
    </row>
    <row r="102" spans="1:28">
      <c r="A102" s="49" t="s">
        <v>578</v>
      </c>
      <c r="B102" s="48" t="s">
        <v>314</v>
      </c>
      <c r="C102" s="50">
        <v>200</v>
      </c>
      <c r="D102" s="48" t="s">
        <v>315</v>
      </c>
      <c r="E102" s="48" t="s">
        <v>316</v>
      </c>
      <c r="F102" s="48" t="s">
        <v>2387</v>
      </c>
      <c r="G102" s="50">
        <v>59</v>
      </c>
      <c r="H102" s="48" t="s">
        <v>2388</v>
      </c>
      <c r="I102" s="50">
        <v>140</v>
      </c>
      <c r="J102" s="49" t="s">
        <v>578</v>
      </c>
      <c r="K102" s="50">
        <v>830</v>
      </c>
      <c r="L102" s="50">
        <v>1.885</v>
      </c>
      <c r="M102" s="50">
        <v>2</v>
      </c>
      <c r="N102" s="48"/>
      <c r="O102" s="50">
        <v>34</v>
      </c>
      <c r="P102" s="50">
        <v>7</v>
      </c>
      <c r="Q102" s="50">
        <v>2.2400000000000002</v>
      </c>
      <c r="R102" s="50">
        <v>203</v>
      </c>
      <c r="S102" s="50">
        <v>50</v>
      </c>
      <c r="T102" s="50">
        <v>7</v>
      </c>
      <c r="U102" s="50">
        <v>7</v>
      </c>
      <c r="V102" s="48"/>
      <c r="W102" s="48"/>
      <c r="X102" s="48"/>
      <c r="Y102" s="48"/>
      <c r="Z102" s="48" t="s">
        <v>2391</v>
      </c>
      <c r="AA102" s="50">
        <v>4.2000000000000003E-2</v>
      </c>
      <c r="AB102" s="49" t="s">
        <v>578</v>
      </c>
    </row>
    <row r="103" spans="1:28">
      <c r="A103" s="49" t="s">
        <v>658</v>
      </c>
      <c r="B103" s="48" t="s">
        <v>314</v>
      </c>
      <c r="C103" s="50">
        <v>200</v>
      </c>
      <c r="D103" s="48" t="s">
        <v>315</v>
      </c>
      <c r="E103" s="48" t="s">
        <v>316</v>
      </c>
      <c r="F103" s="48" t="s">
        <v>2392</v>
      </c>
      <c r="G103" s="50">
        <v>68</v>
      </c>
      <c r="H103" s="48" t="s">
        <v>2393</v>
      </c>
      <c r="I103" s="50">
        <v>129</v>
      </c>
      <c r="J103" s="49" t="s">
        <v>658</v>
      </c>
      <c r="K103" s="50">
        <v>1081</v>
      </c>
      <c r="L103" s="50">
        <v>2.5670000000000002</v>
      </c>
      <c r="M103" s="50">
        <v>3</v>
      </c>
      <c r="N103" s="48"/>
      <c r="O103" s="50">
        <v>32</v>
      </c>
      <c r="P103" s="50">
        <v>5</v>
      </c>
      <c r="Q103" s="50">
        <v>1.6</v>
      </c>
      <c r="R103" s="50">
        <v>210</v>
      </c>
      <c r="S103" s="50">
        <v>53</v>
      </c>
      <c r="T103" s="50">
        <v>8</v>
      </c>
      <c r="U103" s="50">
        <v>8</v>
      </c>
      <c r="V103" s="48"/>
      <c r="W103" s="48"/>
      <c r="X103" s="48"/>
      <c r="Y103" s="48"/>
      <c r="Z103" s="48" t="s">
        <v>2396</v>
      </c>
      <c r="AA103" s="50">
        <v>0.13200000000000001</v>
      </c>
      <c r="AB103" s="49" t="s">
        <v>658</v>
      </c>
    </row>
    <row r="104" spans="1:28">
      <c r="A104" s="49" t="s">
        <v>509</v>
      </c>
      <c r="B104" s="48" t="s">
        <v>314</v>
      </c>
      <c r="C104" s="50">
        <v>200</v>
      </c>
      <c r="D104" s="48" t="s">
        <v>315</v>
      </c>
      <c r="E104" s="48" t="s">
        <v>316</v>
      </c>
      <c r="F104" s="48" t="s">
        <v>2397</v>
      </c>
      <c r="G104" s="50">
        <v>62</v>
      </c>
      <c r="H104" s="48" t="s">
        <v>2398</v>
      </c>
      <c r="I104" s="50">
        <v>140</v>
      </c>
      <c r="J104" s="49" t="s">
        <v>509</v>
      </c>
      <c r="K104" s="50">
        <v>1115</v>
      </c>
      <c r="L104" s="50">
        <v>2.5379999999999998</v>
      </c>
      <c r="M104" s="50">
        <v>3</v>
      </c>
      <c r="N104" s="48"/>
      <c r="O104" s="50">
        <v>28</v>
      </c>
      <c r="P104" s="50">
        <v>5</v>
      </c>
      <c r="Q104" s="50">
        <v>1.6</v>
      </c>
      <c r="R104" s="50">
        <v>203</v>
      </c>
      <c r="S104" s="50">
        <v>50</v>
      </c>
      <c r="T104" s="50">
        <v>8</v>
      </c>
      <c r="U104" s="50">
        <v>8</v>
      </c>
      <c r="V104" s="48"/>
      <c r="W104" s="48"/>
      <c r="X104" s="48"/>
      <c r="Y104" s="48"/>
      <c r="Z104" s="48" t="s">
        <v>2401</v>
      </c>
      <c r="AA104" s="50">
        <v>4.7930000000000001</v>
      </c>
      <c r="AB104" s="49" t="s">
        <v>509</v>
      </c>
    </row>
    <row r="105" spans="1:28">
      <c r="A105" s="49" t="s">
        <v>1150</v>
      </c>
      <c r="B105" s="48" t="s">
        <v>314</v>
      </c>
      <c r="C105" s="50">
        <v>200</v>
      </c>
      <c r="D105" s="48" t="s">
        <v>315</v>
      </c>
      <c r="E105" s="48" t="s">
        <v>316</v>
      </c>
      <c r="F105" s="48" t="s">
        <v>2402</v>
      </c>
      <c r="G105" s="50">
        <v>64</v>
      </c>
      <c r="H105" s="48"/>
      <c r="I105" s="50">
        <v>0</v>
      </c>
      <c r="J105" s="49" t="s">
        <v>1150</v>
      </c>
      <c r="K105" s="50">
        <v>574</v>
      </c>
      <c r="L105" s="50">
        <v>1.431</v>
      </c>
      <c r="M105" s="50">
        <v>4</v>
      </c>
      <c r="N105" s="48"/>
      <c r="O105" s="50">
        <v>28</v>
      </c>
      <c r="P105" s="50">
        <v>5</v>
      </c>
      <c r="Q105" s="50">
        <v>1.6</v>
      </c>
      <c r="R105" s="50">
        <v>202</v>
      </c>
      <c r="S105" s="50">
        <v>50</v>
      </c>
      <c r="T105" s="50">
        <v>6</v>
      </c>
      <c r="U105" s="50">
        <v>6</v>
      </c>
      <c r="V105" s="48"/>
      <c r="W105" s="48"/>
      <c r="X105" s="48"/>
      <c r="Y105" s="48"/>
      <c r="Z105" s="48" t="s">
        <v>2404</v>
      </c>
      <c r="AA105" s="50">
        <v>3.544</v>
      </c>
      <c r="AB105" s="49" t="s">
        <v>1150</v>
      </c>
    </row>
    <row r="106" spans="1:28">
      <c r="A106" s="49" t="s">
        <v>1671</v>
      </c>
      <c r="B106" s="48" t="s">
        <v>314</v>
      </c>
      <c r="C106" s="50">
        <v>200</v>
      </c>
      <c r="D106" s="48" t="s">
        <v>315</v>
      </c>
      <c r="E106" s="48" t="s">
        <v>316</v>
      </c>
      <c r="F106" s="48" t="s">
        <v>2405</v>
      </c>
      <c r="G106" s="50">
        <v>38</v>
      </c>
      <c r="H106" s="48" t="s">
        <v>2406</v>
      </c>
      <c r="I106" s="50">
        <v>134</v>
      </c>
      <c r="J106" s="49" t="s">
        <v>1671</v>
      </c>
      <c r="K106" s="50">
        <v>2323</v>
      </c>
      <c r="L106" s="50">
        <v>3.694</v>
      </c>
      <c r="M106" s="50">
        <v>3</v>
      </c>
      <c r="N106" s="48"/>
      <c r="O106" s="50">
        <v>285</v>
      </c>
      <c r="P106" s="50">
        <v>124</v>
      </c>
      <c r="Q106" s="50">
        <v>39.74</v>
      </c>
      <c r="R106" s="50">
        <v>214</v>
      </c>
      <c r="S106" s="50">
        <v>47</v>
      </c>
      <c r="T106" s="50">
        <v>7</v>
      </c>
      <c r="U106" s="50">
        <v>7</v>
      </c>
      <c r="V106" s="48"/>
      <c r="W106" s="48"/>
      <c r="X106" s="48"/>
      <c r="Y106" s="48"/>
      <c r="Z106" s="48" t="s">
        <v>2409</v>
      </c>
      <c r="AA106" s="50">
        <v>4.0620000000000003</v>
      </c>
      <c r="AB106" s="49" t="s">
        <v>1671</v>
      </c>
    </row>
    <row r="107" spans="1:28">
      <c r="A107" s="49" t="s">
        <v>1055</v>
      </c>
      <c r="B107" s="48" t="s">
        <v>314</v>
      </c>
      <c r="C107" s="50">
        <v>200</v>
      </c>
      <c r="D107" s="48" t="s">
        <v>315</v>
      </c>
      <c r="E107" s="48" t="s">
        <v>316</v>
      </c>
      <c r="F107" s="48" t="s">
        <v>2410</v>
      </c>
      <c r="G107" s="50">
        <v>68</v>
      </c>
      <c r="H107" s="48"/>
      <c r="I107" s="50">
        <v>0</v>
      </c>
      <c r="J107" s="49" t="s">
        <v>1055</v>
      </c>
      <c r="K107" s="50">
        <v>1643</v>
      </c>
      <c r="L107" s="50">
        <v>3.4279999999999999</v>
      </c>
      <c r="M107" s="50">
        <v>3</v>
      </c>
      <c r="N107" s="48"/>
      <c r="O107" s="50">
        <v>32</v>
      </c>
      <c r="P107" s="50">
        <v>5</v>
      </c>
      <c r="Q107" s="50">
        <v>1.6</v>
      </c>
      <c r="R107" s="50">
        <v>206</v>
      </c>
      <c r="S107" s="50">
        <v>50</v>
      </c>
      <c r="T107" s="50">
        <v>6</v>
      </c>
      <c r="U107" s="50">
        <v>6</v>
      </c>
      <c r="V107" s="48"/>
      <c r="W107" s="48"/>
      <c r="X107" s="48"/>
      <c r="Y107" s="48"/>
      <c r="Z107" s="48" t="s">
        <v>2412</v>
      </c>
      <c r="AA107" s="50">
        <v>1.718</v>
      </c>
      <c r="AB107" s="49" t="s">
        <v>1055</v>
      </c>
    </row>
    <row r="108" spans="1:28">
      <c r="A108" s="49" t="s">
        <v>2413</v>
      </c>
      <c r="B108" s="48" t="s">
        <v>314</v>
      </c>
      <c r="C108" s="50">
        <v>200</v>
      </c>
      <c r="D108" s="48" t="s">
        <v>315</v>
      </c>
      <c r="E108" s="48" t="s">
        <v>316</v>
      </c>
      <c r="F108" s="48" t="s">
        <v>2414</v>
      </c>
      <c r="G108" s="50">
        <v>43</v>
      </c>
      <c r="H108" s="48" t="s">
        <v>2415</v>
      </c>
      <c r="I108" s="50">
        <v>123</v>
      </c>
      <c r="J108" s="49" t="s">
        <v>2413</v>
      </c>
      <c r="K108" s="50">
        <v>2544</v>
      </c>
      <c r="L108" s="50">
        <v>3.81</v>
      </c>
      <c r="M108" s="50">
        <v>3</v>
      </c>
      <c r="N108" s="48"/>
      <c r="O108" s="50">
        <v>290</v>
      </c>
      <c r="P108" s="50">
        <v>124</v>
      </c>
      <c r="Q108" s="50">
        <v>39.74</v>
      </c>
      <c r="R108" s="50">
        <v>223</v>
      </c>
      <c r="S108" s="50">
        <v>51</v>
      </c>
      <c r="T108" s="50">
        <v>7</v>
      </c>
      <c r="U108" s="50">
        <v>7</v>
      </c>
      <c r="V108" s="48"/>
      <c r="W108" s="48"/>
      <c r="X108" s="48"/>
      <c r="Y108" s="48"/>
      <c r="Z108" s="48" t="s">
        <v>2417</v>
      </c>
      <c r="AA108" s="50">
        <v>4.3330000000000002</v>
      </c>
      <c r="AB108" s="49" t="s">
        <v>2413</v>
      </c>
    </row>
    <row r="109" spans="1:28">
      <c r="A109" s="49" t="s">
        <v>2418</v>
      </c>
      <c r="B109" s="48" t="s">
        <v>314</v>
      </c>
      <c r="C109" s="50">
        <v>200</v>
      </c>
      <c r="D109" s="48" t="s">
        <v>315</v>
      </c>
      <c r="E109" s="48" t="s">
        <v>316</v>
      </c>
      <c r="F109" s="48" t="s">
        <v>2419</v>
      </c>
      <c r="G109" s="50">
        <v>69</v>
      </c>
      <c r="H109" s="48" t="s">
        <v>2420</v>
      </c>
      <c r="I109" s="50">
        <v>133</v>
      </c>
      <c r="J109" s="49" t="s">
        <v>2418</v>
      </c>
      <c r="K109" s="50">
        <v>3493</v>
      </c>
      <c r="L109" s="50">
        <v>5.45</v>
      </c>
      <c r="M109" s="50">
        <v>4</v>
      </c>
      <c r="N109" s="48"/>
      <c r="O109" s="50">
        <v>63</v>
      </c>
      <c r="P109" s="50">
        <v>5</v>
      </c>
      <c r="Q109" s="50">
        <v>1.6</v>
      </c>
      <c r="R109" s="50">
        <v>238</v>
      </c>
      <c r="S109" s="50">
        <v>50</v>
      </c>
      <c r="T109" s="50">
        <v>7</v>
      </c>
      <c r="U109" s="50">
        <v>7</v>
      </c>
      <c r="V109" s="48"/>
      <c r="W109" s="48"/>
      <c r="X109" s="48"/>
      <c r="Y109" s="48"/>
      <c r="Z109" s="48" t="s">
        <v>2423</v>
      </c>
      <c r="AA109" s="50">
        <v>0.13700000000000001</v>
      </c>
      <c r="AB109" s="49" t="s">
        <v>2418</v>
      </c>
    </row>
    <row r="110" spans="1:28">
      <c r="A110" s="49" t="s">
        <v>759</v>
      </c>
      <c r="B110" s="48" t="s">
        <v>314</v>
      </c>
      <c r="C110" s="50">
        <v>200</v>
      </c>
      <c r="D110" s="48" t="s">
        <v>315</v>
      </c>
      <c r="E110" s="48" t="s">
        <v>316</v>
      </c>
      <c r="F110" s="48" t="s">
        <v>2425</v>
      </c>
      <c r="G110" s="50">
        <v>21</v>
      </c>
      <c r="H110" s="48"/>
      <c r="I110" s="50">
        <v>0</v>
      </c>
      <c r="J110" s="49" t="s">
        <v>759</v>
      </c>
      <c r="K110" s="50">
        <v>652</v>
      </c>
      <c r="L110" s="50">
        <v>1.33</v>
      </c>
      <c r="M110" s="50">
        <v>3</v>
      </c>
      <c r="N110" s="48"/>
      <c r="O110" s="50">
        <v>30</v>
      </c>
      <c r="P110" s="50">
        <v>8</v>
      </c>
      <c r="Q110" s="50">
        <v>2.56</v>
      </c>
      <c r="R110" s="50">
        <v>170</v>
      </c>
      <c r="S110" s="50">
        <v>33</v>
      </c>
      <c r="T110" s="50">
        <v>6</v>
      </c>
      <c r="U110" s="50">
        <v>6</v>
      </c>
      <c r="V110" s="48"/>
      <c r="W110" s="48"/>
      <c r="X110" s="48"/>
      <c r="Y110" s="48"/>
      <c r="Z110" s="48" t="s">
        <v>2427</v>
      </c>
      <c r="AA110" s="50">
        <v>4.4999999999999998E-2</v>
      </c>
      <c r="AB110" s="49" t="s">
        <v>759</v>
      </c>
    </row>
    <row r="111" spans="1:28">
      <c r="A111" s="49" t="s">
        <v>2428</v>
      </c>
      <c r="B111" s="48" t="s">
        <v>314</v>
      </c>
      <c r="C111" s="50">
        <v>200</v>
      </c>
      <c r="D111" s="48" t="s">
        <v>315</v>
      </c>
      <c r="E111" s="48" t="s">
        <v>316</v>
      </c>
      <c r="F111" s="48" t="s">
        <v>2429</v>
      </c>
      <c r="G111" s="50">
        <v>72</v>
      </c>
      <c r="H111" s="48"/>
      <c r="I111" s="50">
        <v>0</v>
      </c>
      <c r="J111" s="49" t="s">
        <v>2428</v>
      </c>
      <c r="K111" s="50">
        <v>2619</v>
      </c>
      <c r="L111" s="50">
        <v>5.01</v>
      </c>
      <c r="M111" s="50">
        <v>5</v>
      </c>
      <c r="N111" s="48"/>
      <c r="O111" s="50">
        <v>41</v>
      </c>
      <c r="P111" s="50">
        <v>5</v>
      </c>
      <c r="Q111" s="50">
        <v>1.6</v>
      </c>
      <c r="R111" s="50">
        <v>215</v>
      </c>
      <c r="S111" s="50">
        <v>50</v>
      </c>
      <c r="T111" s="50">
        <v>6</v>
      </c>
      <c r="U111" s="50">
        <v>6</v>
      </c>
      <c r="V111" s="48"/>
      <c r="W111" s="48"/>
      <c r="X111" s="48"/>
      <c r="Y111" s="48"/>
      <c r="Z111" s="48" t="s">
        <v>2431</v>
      </c>
      <c r="AA111" s="50">
        <v>5.8010000000000002</v>
      </c>
      <c r="AB111" s="49" t="s">
        <v>2428</v>
      </c>
    </row>
    <row r="112" spans="1:28">
      <c r="A112" s="49" t="s">
        <v>1405</v>
      </c>
      <c r="B112" s="48" t="s">
        <v>314</v>
      </c>
      <c r="C112" s="50">
        <v>200</v>
      </c>
      <c r="D112" s="48" t="s">
        <v>315</v>
      </c>
      <c r="E112" s="48" t="s">
        <v>316</v>
      </c>
      <c r="F112" s="48" t="s">
        <v>2432</v>
      </c>
      <c r="G112" s="50">
        <v>115</v>
      </c>
      <c r="H112" s="48"/>
      <c r="I112" s="50">
        <v>0</v>
      </c>
      <c r="J112" s="49" t="s">
        <v>1405</v>
      </c>
      <c r="K112" s="50">
        <v>996</v>
      </c>
      <c r="L112" s="50">
        <v>2.2189999999999999</v>
      </c>
      <c r="M112" s="50">
        <v>4</v>
      </c>
      <c r="N112" s="48"/>
      <c r="O112" s="50">
        <v>28</v>
      </c>
      <c r="P112" s="50">
        <v>5</v>
      </c>
      <c r="Q112" s="50">
        <v>1.6</v>
      </c>
      <c r="R112" s="50">
        <v>202</v>
      </c>
      <c r="S112" s="50">
        <v>50</v>
      </c>
      <c r="T112" s="50">
        <v>6</v>
      </c>
      <c r="U112" s="50">
        <v>6</v>
      </c>
      <c r="V112" s="48"/>
      <c r="W112" s="48"/>
      <c r="X112" s="48"/>
      <c r="Y112" s="48"/>
      <c r="Z112" s="48" t="s">
        <v>2434</v>
      </c>
      <c r="AA112" s="50">
        <v>3.9E-2</v>
      </c>
      <c r="AB112" s="49" t="s">
        <v>1405</v>
      </c>
    </row>
    <row r="113" spans="1:28">
      <c r="A113" s="49" t="s">
        <v>1171</v>
      </c>
      <c r="B113" s="48" t="s">
        <v>314</v>
      </c>
      <c r="C113" s="50">
        <v>200</v>
      </c>
      <c r="D113" s="48" t="s">
        <v>315</v>
      </c>
      <c r="E113" s="48" t="s">
        <v>316</v>
      </c>
      <c r="F113" s="48" t="s">
        <v>2435</v>
      </c>
      <c r="G113" s="50">
        <v>59</v>
      </c>
      <c r="H113" s="48" t="s">
        <v>2436</v>
      </c>
      <c r="I113" s="50">
        <v>131</v>
      </c>
      <c r="J113" s="49" t="s">
        <v>1171</v>
      </c>
      <c r="K113" s="50">
        <v>1063</v>
      </c>
      <c r="L113" s="50">
        <v>2.52</v>
      </c>
      <c r="M113" s="50">
        <v>4</v>
      </c>
      <c r="N113" s="48"/>
      <c r="O113" s="50">
        <v>34</v>
      </c>
      <c r="P113" s="50">
        <v>6</v>
      </c>
      <c r="Q113" s="50">
        <v>1.92</v>
      </c>
      <c r="R113" s="50">
        <v>209</v>
      </c>
      <c r="S113" s="50">
        <v>50</v>
      </c>
      <c r="T113" s="50">
        <v>7</v>
      </c>
      <c r="U113" s="50">
        <v>7</v>
      </c>
      <c r="V113" s="48"/>
      <c r="W113" s="48"/>
      <c r="X113" s="48"/>
      <c r="Y113" s="48"/>
      <c r="Z113" s="48" t="s">
        <v>2439</v>
      </c>
      <c r="AA113" s="50">
        <v>0.16700000000000001</v>
      </c>
      <c r="AB113" s="49" t="s">
        <v>1171</v>
      </c>
    </row>
    <row r="114" spans="1:28">
      <c r="A114" s="49" t="s">
        <v>1181</v>
      </c>
      <c r="B114" s="48" t="s">
        <v>314</v>
      </c>
      <c r="C114" s="50">
        <v>200</v>
      </c>
      <c r="D114" s="48" t="s">
        <v>315</v>
      </c>
      <c r="E114" s="48" t="s">
        <v>316</v>
      </c>
      <c r="F114" s="48" t="s">
        <v>2440</v>
      </c>
      <c r="G114" s="50">
        <v>64</v>
      </c>
      <c r="H114" s="48" t="s">
        <v>2441</v>
      </c>
      <c r="I114" s="50">
        <v>138</v>
      </c>
      <c r="J114" s="49" t="s">
        <v>1181</v>
      </c>
      <c r="K114" s="50">
        <v>921</v>
      </c>
      <c r="L114" s="50">
        <v>2.0990000000000002</v>
      </c>
      <c r="M114" s="50">
        <v>4</v>
      </c>
      <c r="N114" s="48"/>
      <c r="O114" s="50">
        <v>28</v>
      </c>
      <c r="P114" s="50">
        <v>5</v>
      </c>
      <c r="Q114" s="50">
        <v>1.6</v>
      </c>
      <c r="R114" s="50">
        <v>204</v>
      </c>
      <c r="S114" s="50">
        <v>50</v>
      </c>
      <c r="T114" s="50">
        <v>7</v>
      </c>
      <c r="U114" s="50">
        <v>7</v>
      </c>
      <c r="V114" s="48"/>
      <c r="W114" s="48"/>
      <c r="X114" s="48"/>
      <c r="Y114" s="48"/>
      <c r="Z114" s="48" t="s">
        <v>2444</v>
      </c>
      <c r="AA114" s="50">
        <v>0.14599999999999999</v>
      </c>
      <c r="AB114" s="49" t="s">
        <v>1181</v>
      </c>
    </row>
    <row r="115" spans="1:28">
      <c r="A115" s="49" t="s">
        <v>587</v>
      </c>
      <c r="B115" s="48" t="s">
        <v>314</v>
      </c>
      <c r="C115" s="50">
        <v>200</v>
      </c>
      <c r="D115" s="48" t="s">
        <v>315</v>
      </c>
      <c r="E115" s="48" t="s">
        <v>316</v>
      </c>
      <c r="F115" s="48" t="s">
        <v>2445</v>
      </c>
      <c r="G115" s="50">
        <v>94</v>
      </c>
      <c r="H115" s="48"/>
      <c r="I115" s="50">
        <v>0</v>
      </c>
      <c r="J115" s="49" t="s">
        <v>587</v>
      </c>
      <c r="K115" s="50">
        <v>852</v>
      </c>
      <c r="L115" s="50">
        <v>1.948</v>
      </c>
      <c r="M115" s="50">
        <v>3</v>
      </c>
      <c r="N115" s="48"/>
      <c r="O115" s="50">
        <v>28</v>
      </c>
      <c r="P115" s="50">
        <v>5</v>
      </c>
      <c r="Q115" s="50">
        <v>1.6</v>
      </c>
      <c r="R115" s="50">
        <v>202</v>
      </c>
      <c r="S115" s="50">
        <v>50</v>
      </c>
      <c r="T115" s="50">
        <v>6</v>
      </c>
      <c r="U115" s="50">
        <v>6</v>
      </c>
      <c r="V115" s="48"/>
      <c r="W115" s="48"/>
      <c r="X115" s="48"/>
      <c r="Y115" s="48"/>
      <c r="Z115" s="48" t="s">
        <v>2447</v>
      </c>
      <c r="AA115" s="50">
        <v>0.156</v>
      </c>
      <c r="AB115" s="49" t="s">
        <v>587</v>
      </c>
    </row>
    <row r="116" spans="1:28">
      <c r="A116" s="49" t="s">
        <v>2448</v>
      </c>
      <c r="B116" s="48" t="s">
        <v>314</v>
      </c>
      <c r="C116" s="50">
        <v>200</v>
      </c>
      <c r="D116" s="48" t="s">
        <v>315</v>
      </c>
      <c r="E116" s="48" t="s">
        <v>316</v>
      </c>
      <c r="F116" s="48" t="s">
        <v>2449</v>
      </c>
      <c r="G116" s="50">
        <v>60</v>
      </c>
      <c r="H116" s="48" t="s">
        <v>2450</v>
      </c>
      <c r="I116" s="50">
        <v>134</v>
      </c>
      <c r="J116" s="49" t="s">
        <v>2448</v>
      </c>
      <c r="K116" s="50">
        <v>2975</v>
      </c>
      <c r="L116" s="50">
        <v>4.4939999999999998</v>
      </c>
      <c r="M116" s="50">
        <v>4</v>
      </c>
      <c r="N116" s="48"/>
      <c r="O116" s="50">
        <v>46</v>
      </c>
      <c r="P116" s="50">
        <v>8</v>
      </c>
      <c r="Q116" s="50">
        <v>2.56</v>
      </c>
      <c r="R116" s="50">
        <v>219</v>
      </c>
      <c r="S116" s="50">
        <v>51</v>
      </c>
      <c r="T116" s="50">
        <v>7</v>
      </c>
      <c r="U116" s="50">
        <v>7</v>
      </c>
      <c r="V116" s="48"/>
      <c r="W116" s="48"/>
      <c r="X116" s="48"/>
      <c r="Y116" s="48"/>
      <c r="Z116" s="48" t="s">
        <v>2453</v>
      </c>
      <c r="AA116" s="50">
        <v>2.851</v>
      </c>
      <c r="AB116" s="49" t="s">
        <v>2448</v>
      </c>
    </row>
    <row r="117" spans="1:28">
      <c r="A117" s="49" t="s">
        <v>1088</v>
      </c>
      <c r="B117" s="48" t="s">
        <v>314</v>
      </c>
      <c r="C117" s="50">
        <v>200</v>
      </c>
      <c r="D117" s="48" t="s">
        <v>315</v>
      </c>
      <c r="E117" s="48" t="s">
        <v>316</v>
      </c>
      <c r="F117" s="48" t="s">
        <v>2454</v>
      </c>
      <c r="G117" s="50">
        <v>63</v>
      </c>
      <c r="H117" s="48" t="s">
        <v>2455</v>
      </c>
      <c r="I117" s="50">
        <v>134</v>
      </c>
      <c r="J117" s="49" t="s">
        <v>1088</v>
      </c>
      <c r="K117" s="50">
        <v>1368</v>
      </c>
      <c r="L117" s="50">
        <v>2.4620000000000002</v>
      </c>
      <c r="M117" s="50">
        <v>3</v>
      </c>
      <c r="N117" s="48"/>
      <c r="O117" s="50">
        <v>35</v>
      </c>
      <c r="P117" s="50">
        <v>6</v>
      </c>
      <c r="Q117" s="50">
        <v>1.92</v>
      </c>
      <c r="R117" s="50">
        <v>208</v>
      </c>
      <c r="S117" s="50">
        <v>52</v>
      </c>
      <c r="T117" s="50">
        <v>7</v>
      </c>
      <c r="U117" s="50">
        <v>7</v>
      </c>
      <c r="V117" s="48"/>
      <c r="W117" s="48"/>
      <c r="X117" s="48"/>
      <c r="Y117" s="48"/>
      <c r="Z117" s="48" t="s">
        <v>2458</v>
      </c>
      <c r="AA117" s="50">
        <v>0.13900000000000001</v>
      </c>
      <c r="AB117" s="49" t="s">
        <v>1088</v>
      </c>
    </row>
    <row r="118" spans="1:28">
      <c r="A118" s="49" t="s">
        <v>1292</v>
      </c>
      <c r="B118" s="48" t="s">
        <v>314</v>
      </c>
      <c r="C118" s="50">
        <v>200</v>
      </c>
      <c r="D118" s="48" t="s">
        <v>315</v>
      </c>
      <c r="E118" s="48" t="s">
        <v>316</v>
      </c>
      <c r="F118" s="48" t="s">
        <v>2459</v>
      </c>
      <c r="G118" s="50">
        <v>63</v>
      </c>
      <c r="H118" s="48" t="s">
        <v>2460</v>
      </c>
      <c r="I118" s="50">
        <v>136</v>
      </c>
      <c r="J118" s="49" t="s">
        <v>1292</v>
      </c>
      <c r="K118" s="50">
        <v>4110</v>
      </c>
      <c r="L118" s="50">
        <v>5.88</v>
      </c>
      <c r="M118" s="50">
        <v>3</v>
      </c>
      <c r="N118" s="48"/>
      <c r="O118" s="50">
        <v>300</v>
      </c>
      <c r="P118" s="50">
        <v>124</v>
      </c>
      <c r="Q118" s="50">
        <v>39.74</v>
      </c>
      <c r="R118" s="50">
        <v>230</v>
      </c>
      <c r="S118" s="50">
        <v>49</v>
      </c>
      <c r="T118" s="50">
        <v>7</v>
      </c>
      <c r="U118" s="50">
        <v>7</v>
      </c>
      <c r="V118" s="48"/>
      <c r="W118" s="48"/>
      <c r="X118" s="48"/>
      <c r="Y118" s="48"/>
      <c r="Z118" s="48" t="s">
        <v>2463</v>
      </c>
      <c r="AA118" s="50">
        <v>0.13</v>
      </c>
      <c r="AB118" s="49" t="s">
        <v>1292</v>
      </c>
    </row>
    <row r="119" spans="1:28">
      <c r="A119" s="49" t="s">
        <v>644</v>
      </c>
      <c r="B119" s="48" t="s">
        <v>314</v>
      </c>
      <c r="C119" s="50">
        <v>200</v>
      </c>
      <c r="D119" s="48" t="s">
        <v>315</v>
      </c>
      <c r="E119" s="48" t="s">
        <v>316</v>
      </c>
      <c r="F119" s="48" t="s">
        <v>2464</v>
      </c>
      <c r="G119" s="50">
        <v>31</v>
      </c>
      <c r="H119" s="48"/>
      <c r="I119" s="50">
        <v>0</v>
      </c>
      <c r="J119" s="49" t="s">
        <v>644</v>
      </c>
      <c r="K119" s="50">
        <v>356</v>
      </c>
      <c r="L119" s="50">
        <v>1.101</v>
      </c>
      <c r="M119" s="50">
        <v>2</v>
      </c>
      <c r="N119" s="48"/>
      <c r="O119" s="50">
        <v>829</v>
      </c>
      <c r="P119" s="50">
        <v>157</v>
      </c>
      <c r="Q119" s="50">
        <v>50.32</v>
      </c>
      <c r="R119" s="50">
        <v>180</v>
      </c>
      <c r="S119" s="50">
        <v>34</v>
      </c>
      <c r="T119" s="50">
        <v>6</v>
      </c>
      <c r="U119" s="50">
        <v>6</v>
      </c>
      <c r="V119" s="48"/>
      <c r="W119" s="48"/>
      <c r="X119" s="48"/>
      <c r="Y119" s="48"/>
      <c r="Z119" s="48" t="s">
        <v>2466</v>
      </c>
      <c r="AA119" s="50">
        <v>4.1000000000000002E-2</v>
      </c>
      <c r="AB119" s="49" t="s">
        <v>644</v>
      </c>
    </row>
    <row r="120" spans="1:28">
      <c r="A120" s="49" t="s">
        <v>723</v>
      </c>
      <c r="B120" s="48" t="s">
        <v>314</v>
      </c>
      <c r="C120" s="50">
        <v>200</v>
      </c>
      <c r="D120" s="48" t="s">
        <v>315</v>
      </c>
      <c r="E120" s="48" t="s">
        <v>316</v>
      </c>
      <c r="F120" s="48" t="s">
        <v>2467</v>
      </c>
      <c r="G120" s="50">
        <v>18</v>
      </c>
      <c r="H120" s="48"/>
      <c r="I120" s="50">
        <v>0</v>
      </c>
      <c r="J120" s="49" t="s">
        <v>723</v>
      </c>
      <c r="K120" s="50">
        <v>664</v>
      </c>
      <c r="L120" s="50">
        <v>1.363</v>
      </c>
      <c r="M120" s="50">
        <v>3</v>
      </c>
      <c r="N120" s="48"/>
      <c r="O120" s="50">
        <v>27</v>
      </c>
      <c r="P120" s="50">
        <v>5</v>
      </c>
      <c r="Q120" s="50">
        <v>1.6</v>
      </c>
      <c r="R120" s="50">
        <v>170</v>
      </c>
      <c r="S120" s="50">
        <v>33</v>
      </c>
      <c r="T120" s="50">
        <v>6</v>
      </c>
      <c r="U120" s="50">
        <v>6</v>
      </c>
      <c r="V120" s="48"/>
      <c r="W120" s="48"/>
      <c r="X120" s="48"/>
      <c r="Y120" s="48"/>
      <c r="Z120" s="48" t="s">
        <v>2469</v>
      </c>
      <c r="AA120" s="50">
        <v>0.23799999999999999</v>
      </c>
      <c r="AB120" s="49" t="s">
        <v>723</v>
      </c>
    </row>
    <row r="121" spans="1:28">
      <c r="A121" s="49" t="s">
        <v>1534</v>
      </c>
      <c r="B121" s="48" t="s">
        <v>314</v>
      </c>
      <c r="C121" s="50">
        <v>200</v>
      </c>
      <c r="D121" s="48" t="s">
        <v>315</v>
      </c>
      <c r="E121" s="48" t="s">
        <v>316</v>
      </c>
      <c r="F121" s="48" t="s">
        <v>2470</v>
      </c>
      <c r="G121" s="50">
        <v>68</v>
      </c>
      <c r="H121" s="48" t="s">
        <v>2471</v>
      </c>
      <c r="I121" s="50">
        <v>140</v>
      </c>
      <c r="J121" s="49" t="s">
        <v>1534</v>
      </c>
      <c r="K121" s="50">
        <v>2257</v>
      </c>
      <c r="L121" s="50">
        <v>4.5810000000000004</v>
      </c>
      <c r="M121" s="50">
        <v>5</v>
      </c>
      <c r="N121" s="48"/>
      <c r="O121" s="50">
        <v>43</v>
      </c>
      <c r="P121" s="50">
        <v>5</v>
      </c>
      <c r="Q121" s="50">
        <v>1.6</v>
      </c>
      <c r="R121" s="50">
        <v>219</v>
      </c>
      <c r="S121" s="50">
        <v>51</v>
      </c>
      <c r="T121" s="50">
        <v>7</v>
      </c>
      <c r="U121" s="50">
        <v>7</v>
      </c>
      <c r="V121" s="48"/>
      <c r="W121" s="48"/>
      <c r="X121" s="48"/>
      <c r="Y121" s="48"/>
      <c r="Z121" s="48" t="s">
        <v>2474</v>
      </c>
      <c r="AA121" s="50">
        <v>0.128</v>
      </c>
      <c r="AB121" s="49" t="s">
        <v>1534</v>
      </c>
    </row>
    <row r="122" spans="1:28">
      <c r="A122" s="49" t="s">
        <v>1350</v>
      </c>
      <c r="B122" s="48" t="s">
        <v>314</v>
      </c>
      <c r="C122" s="50">
        <v>200</v>
      </c>
      <c r="D122" s="48" t="s">
        <v>315</v>
      </c>
      <c r="E122" s="48" t="s">
        <v>316</v>
      </c>
      <c r="F122" s="48" t="s">
        <v>2475</v>
      </c>
      <c r="G122" s="50">
        <v>70</v>
      </c>
      <c r="H122" s="48" t="s">
        <v>2476</v>
      </c>
      <c r="I122" s="50">
        <v>140</v>
      </c>
      <c r="J122" s="49" t="s">
        <v>1350</v>
      </c>
      <c r="K122" s="50">
        <v>3272</v>
      </c>
      <c r="L122" s="50">
        <v>4.74</v>
      </c>
      <c r="M122" s="50">
        <v>3</v>
      </c>
      <c r="N122" s="48"/>
      <c r="O122" s="50">
        <v>291</v>
      </c>
      <c r="P122" s="50">
        <v>124</v>
      </c>
      <c r="Q122" s="50">
        <v>39.74</v>
      </c>
      <c r="R122" s="50">
        <v>219</v>
      </c>
      <c r="S122" s="50">
        <v>47</v>
      </c>
      <c r="T122" s="50">
        <v>8</v>
      </c>
      <c r="U122" s="50">
        <v>8</v>
      </c>
      <c r="V122" s="48"/>
      <c r="W122" s="48"/>
      <c r="X122" s="48"/>
      <c r="Y122" s="48"/>
      <c r="Z122" s="48" t="s">
        <v>2479</v>
      </c>
      <c r="AA122" s="50">
        <v>1.5880000000000001</v>
      </c>
      <c r="AB122" s="49" t="s">
        <v>1350</v>
      </c>
    </row>
    <row r="123" spans="1:28">
      <c r="A123" s="49" t="s">
        <v>989</v>
      </c>
      <c r="B123" s="48" t="s">
        <v>314</v>
      </c>
      <c r="C123" s="50">
        <v>200</v>
      </c>
      <c r="D123" s="48" t="s">
        <v>315</v>
      </c>
      <c r="E123" s="48" t="s">
        <v>316</v>
      </c>
      <c r="F123" s="48" t="s">
        <v>2480</v>
      </c>
      <c r="G123" s="50">
        <v>55</v>
      </c>
      <c r="H123" s="48" t="s">
        <v>2481</v>
      </c>
      <c r="I123" s="50">
        <v>138</v>
      </c>
      <c r="J123" s="49" t="s">
        <v>989</v>
      </c>
      <c r="K123" s="50">
        <v>1420</v>
      </c>
      <c r="L123" s="50">
        <v>3.069</v>
      </c>
      <c r="M123" s="50">
        <v>4</v>
      </c>
      <c r="N123" s="48"/>
      <c r="O123" s="50">
        <v>40</v>
      </c>
      <c r="P123" s="50">
        <v>6</v>
      </c>
      <c r="Q123" s="50">
        <v>1.92</v>
      </c>
      <c r="R123" s="50">
        <v>215</v>
      </c>
      <c r="S123" s="50">
        <v>52</v>
      </c>
      <c r="T123" s="50">
        <v>7</v>
      </c>
      <c r="U123" s="50">
        <v>7</v>
      </c>
      <c r="V123" s="48"/>
      <c r="W123" s="48"/>
      <c r="X123" s="48"/>
      <c r="Y123" s="48"/>
      <c r="Z123" s="48" t="s">
        <v>2484</v>
      </c>
      <c r="AA123" s="50">
        <v>4.32</v>
      </c>
      <c r="AB123" s="49" t="s">
        <v>989</v>
      </c>
    </row>
    <row r="124" spans="1:28">
      <c r="A124" s="49" t="s">
        <v>743</v>
      </c>
      <c r="B124" s="48" t="s">
        <v>314</v>
      </c>
      <c r="C124" s="50">
        <v>200</v>
      </c>
      <c r="D124" s="48" t="s">
        <v>315</v>
      </c>
      <c r="E124" s="48" t="s">
        <v>316</v>
      </c>
      <c r="F124" s="48" t="s">
        <v>2485</v>
      </c>
      <c r="G124" s="50">
        <v>26</v>
      </c>
      <c r="H124" s="48"/>
      <c r="I124" s="50">
        <v>0</v>
      </c>
      <c r="J124" s="49" t="s">
        <v>743</v>
      </c>
      <c r="K124" s="50">
        <v>651</v>
      </c>
      <c r="L124" s="50">
        <v>1.3380000000000001</v>
      </c>
      <c r="M124" s="50">
        <v>3</v>
      </c>
      <c r="N124" s="48"/>
      <c r="O124" s="50">
        <v>35</v>
      </c>
      <c r="P124" s="50">
        <v>13</v>
      </c>
      <c r="Q124" s="50">
        <v>4.17</v>
      </c>
      <c r="R124" s="50">
        <v>170</v>
      </c>
      <c r="S124" s="50">
        <v>33</v>
      </c>
      <c r="T124" s="50">
        <v>6</v>
      </c>
      <c r="U124" s="50">
        <v>6</v>
      </c>
      <c r="V124" s="48"/>
      <c r="W124" s="48"/>
      <c r="X124" s="48"/>
      <c r="Y124" s="48"/>
      <c r="Z124" s="48" t="s">
        <v>2487</v>
      </c>
      <c r="AA124" s="50">
        <v>0.151</v>
      </c>
      <c r="AB124" s="49" t="s">
        <v>743</v>
      </c>
    </row>
    <row r="125" spans="1:28">
      <c r="A125" s="49" t="s">
        <v>1526</v>
      </c>
      <c r="B125" s="48" t="s">
        <v>314</v>
      </c>
      <c r="C125" s="50">
        <v>200</v>
      </c>
      <c r="D125" s="48" t="s">
        <v>315</v>
      </c>
      <c r="E125" s="48" t="s">
        <v>316</v>
      </c>
      <c r="F125" s="48" t="s">
        <v>2488</v>
      </c>
      <c r="G125" s="50">
        <v>65</v>
      </c>
      <c r="H125" s="48" t="s">
        <v>2489</v>
      </c>
      <c r="I125" s="50">
        <v>123</v>
      </c>
      <c r="J125" s="49" t="s">
        <v>1526</v>
      </c>
      <c r="K125" s="50">
        <v>5894</v>
      </c>
      <c r="L125" s="50">
        <v>7.6760000000000002</v>
      </c>
      <c r="M125" s="50">
        <v>4</v>
      </c>
      <c r="N125" s="48"/>
      <c r="O125" s="50">
        <v>73</v>
      </c>
      <c r="P125" s="50">
        <v>7</v>
      </c>
      <c r="Q125" s="50">
        <v>2.2400000000000002</v>
      </c>
      <c r="R125" s="50">
        <v>249</v>
      </c>
      <c r="S125" s="50">
        <v>53</v>
      </c>
      <c r="T125" s="50">
        <v>7</v>
      </c>
      <c r="U125" s="50">
        <v>7</v>
      </c>
      <c r="V125" s="48"/>
      <c r="W125" s="48"/>
      <c r="X125" s="48"/>
      <c r="Y125" s="48"/>
      <c r="Z125" s="48" t="s">
        <v>2492</v>
      </c>
      <c r="AA125" s="50">
        <v>0.19</v>
      </c>
      <c r="AB125" s="49" t="s">
        <v>1526</v>
      </c>
    </row>
    <row r="126" spans="1:28">
      <c r="A126" s="49" t="s">
        <v>2493</v>
      </c>
      <c r="B126" s="48" t="s">
        <v>314</v>
      </c>
      <c r="C126" s="50">
        <v>200</v>
      </c>
      <c r="D126" s="48" t="s">
        <v>315</v>
      </c>
      <c r="E126" s="48" t="s">
        <v>316</v>
      </c>
      <c r="F126" s="48" t="s">
        <v>2494</v>
      </c>
      <c r="G126" s="50">
        <v>75</v>
      </c>
      <c r="H126" s="48" t="s">
        <v>2495</v>
      </c>
      <c r="I126" s="50">
        <v>132</v>
      </c>
      <c r="J126" s="49" t="s">
        <v>2493</v>
      </c>
      <c r="K126" s="50">
        <v>2074</v>
      </c>
      <c r="L126" s="50">
        <v>4.2699999999999996</v>
      </c>
      <c r="M126" s="50">
        <v>4</v>
      </c>
      <c r="N126" s="48"/>
      <c r="O126" s="50">
        <v>46</v>
      </c>
      <c r="P126" s="50">
        <v>7</v>
      </c>
      <c r="Q126" s="50">
        <v>2.2400000000000002</v>
      </c>
      <c r="R126" s="50">
        <v>220</v>
      </c>
      <c r="S126" s="50">
        <v>51</v>
      </c>
      <c r="T126" s="50">
        <v>7</v>
      </c>
      <c r="U126" s="50">
        <v>7</v>
      </c>
      <c r="V126" s="48"/>
      <c r="W126" s="48"/>
      <c r="X126" s="48"/>
      <c r="Y126" s="48"/>
      <c r="Z126" s="48" t="s">
        <v>2498</v>
      </c>
      <c r="AA126" s="50">
        <v>4.2000000000000003E-2</v>
      </c>
      <c r="AB126" s="49" t="s">
        <v>2493</v>
      </c>
    </row>
    <row r="127" spans="1:28">
      <c r="A127" s="49" t="s">
        <v>733</v>
      </c>
      <c r="B127" s="48" t="s">
        <v>314</v>
      </c>
      <c r="C127" s="50">
        <v>200</v>
      </c>
      <c r="D127" s="48" t="s">
        <v>315</v>
      </c>
      <c r="E127" s="48" t="s">
        <v>316</v>
      </c>
      <c r="F127" s="48" t="s">
        <v>2499</v>
      </c>
      <c r="G127" s="50">
        <v>19</v>
      </c>
      <c r="H127" s="48"/>
      <c r="I127" s="50">
        <v>0</v>
      </c>
      <c r="J127" s="49" t="s">
        <v>733</v>
      </c>
      <c r="K127" s="50">
        <v>870</v>
      </c>
      <c r="L127" s="50">
        <v>2.121</v>
      </c>
      <c r="M127" s="50">
        <v>2</v>
      </c>
      <c r="N127" s="48"/>
      <c r="O127" s="50">
        <v>819</v>
      </c>
      <c r="P127" s="50">
        <v>157</v>
      </c>
      <c r="Q127" s="50">
        <v>50.32</v>
      </c>
      <c r="R127" s="50">
        <v>184</v>
      </c>
      <c r="S127" s="50">
        <v>32</v>
      </c>
      <c r="T127" s="50">
        <v>6</v>
      </c>
      <c r="U127" s="50">
        <v>6</v>
      </c>
      <c r="V127" s="48"/>
      <c r="W127" s="48"/>
      <c r="X127" s="48"/>
      <c r="Y127" s="48"/>
      <c r="Z127" s="48" t="s">
        <v>2501</v>
      </c>
      <c r="AA127" s="50">
        <v>4.2469999999999999</v>
      </c>
      <c r="AB127" s="49" t="s">
        <v>733</v>
      </c>
    </row>
    <row r="128" spans="1:28">
      <c r="A128" s="49" t="s">
        <v>1695</v>
      </c>
      <c r="B128" s="48" t="s">
        <v>314</v>
      </c>
      <c r="C128" s="50">
        <v>200</v>
      </c>
      <c r="D128" s="48" t="s">
        <v>315</v>
      </c>
      <c r="E128" s="48" t="s">
        <v>316</v>
      </c>
      <c r="F128" s="48" t="s">
        <v>2502</v>
      </c>
      <c r="G128" s="50">
        <v>107</v>
      </c>
      <c r="H128" s="48"/>
      <c r="I128" s="50">
        <v>0</v>
      </c>
      <c r="J128" s="49" t="s">
        <v>1695</v>
      </c>
      <c r="K128" s="50">
        <v>1086</v>
      </c>
      <c r="L128" s="50">
        <v>2.298</v>
      </c>
      <c r="M128" s="50">
        <v>5</v>
      </c>
      <c r="N128" s="48"/>
      <c r="O128" s="50">
        <v>28</v>
      </c>
      <c r="P128" s="50">
        <v>5</v>
      </c>
      <c r="Q128" s="50">
        <v>1.6</v>
      </c>
      <c r="R128" s="50">
        <v>202</v>
      </c>
      <c r="S128" s="50">
        <v>50</v>
      </c>
      <c r="T128" s="50">
        <v>6</v>
      </c>
      <c r="U128" s="50">
        <v>6</v>
      </c>
      <c r="V128" s="48"/>
      <c r="W128" s="48"/>
      <c r="X128" s="48"/>
      <c r="Y128" s="48"/>
      <c r="Z128" s="48" t="s">
        <v>2504</v>
      </c>
      <c r="AA128" s="50">
        <v>0.14799999999999999</v>
      </c>
      <c r="AB128" s="49" t="s">
        <v>1695</v>
      </c>
    </row>
    <row r="129" spans="1:28">
      <c r="A129" s="49" t="s">
        <v>589</v>
      </c>
      <c r="B129" s="48" t="s">
        <v>314</v>
      </c>
      <c r="C129" s="50">
        <v>200</v>
      </c>
      <c r="D129" s="48" t="s">
        <v>315</v>
      </c>
      <c r="E129" s="48" t="s">
        <v>316</v>
      </c>
      <c r="F129" s="48" t="s">
        <v>2505</v>
      </c>
      <c r="G129" s="50">
        <v>30</v>
      </c>
      <c r="H129" s="48"/>
      <c r="I129" s="50">
        <v>0</v>
      </c>
      <c r="J129" s="49" t="s">
        <v>589</v>
      </c>
      <c r="K129" s="50">
        <v>1424</v>
      </c>
      <c r="L129" s="50">
        <v>3.048</v>
      </c>
      <c r="M129" s="50">
        <v>2</v>
      </c>
      <c r="N129" s="48"/>
      <c r="O129" s="50">
        <v>819</v>
      </c>
      <c r="P129" s="50">
        <v>157</v>
      </c>
      <c r="Q129" s="50">
        <v>50.32</v>
      </c>
      <c r="R129" s="50">
        <v>184</v>
      </c>
      <c r="S129" s="50">
        <v>32</v>
      </c>
      <c r="T129" s="50">
        <v>6</v>
      </c>
      <c r="U129" s="50">
        <v>6</v>
      </c>
      <c r="V129" s="48"/>
      <c r="W129" s="48"/>
      <c r="X129" s="48"/>
      <c r="Y129" s="48"/>
      <c r="Z129" s="48" t="s">
        <v>2507</v>
      </c>
      <c r="AA129" s="50">
        <v>5.8999999999999997E-2</v>
      </c>
      <c r="AB129" s="49" t="s">
        <v>589</v>
      </c>
    </row>
    <row r="130" spans="1:28">
      <c r="A130" s="49" t="s">
        <v>648</v>
      </c>
      <c r="B130" s="48" t="s">
        <v>314</v>
      </c>
      <c r="C130" s="50">
        <v>200</v>
      </c>
      <c r="D130" s="48" t="s">
        <v>315</v>
      </c>
      <c r="E130" s="48" t="s">
        <v>316</v>
      </c>
      <c r="F130" s="48" t="s">
        <v>2508</v>
      </c>
      <c r="G130" s="50">
        <v>19</v>
      </c>
      <c r="H130" s="48"/>
      <c r="I130" s="50">
        <v>0</v>
      </c>
      <c r="J130" s="49" t="s">
        <v>648</v>
      </c>
      <c r="K130" s="50">
        <v>301</v>
      </c>
      <c r="L130" s="50">
        <v>0.999</v>
      </c>
      <c r="M130" s="50">
        <v>2</v>
      </c>
      <c r="N130" s="48"/>
      <c r="O130" s="50">
        <v>803</v>
      </c>
      <c r="P130" s="50">
        <v>157</v>
      </c>
      <c r="Q130" s="50">
        <v>50.32</v>
      </c>
      <c r="R130" s="50">
        <v>170</v>
      </c>
      <c r="S130" s="50">
        <v>34</v>
      </c>
      <c r="T130" s="50">
        <v>6</v>
      </c>
      <c r="U130" s="50">
        <v>6</v>
      </c>
      <c r="V130" s="48"/>
      <c r="W130" s="48"/>
      <c r="X130" s="48"/>
      <c r="Y130" s="48"/>
      <c r="Z130" s="48" t="s">
        <v>2510</v>
      </c>
      <c r="AA130" s="50">
        <v>3.282</v>
      </c>
      <c r="AB130" s="49" t="s">
        <v>648</v>
      </c>
    </row>
    <row r="131" spans="1:28">
      <c r="A131" s="49" t="s">
        <v>2511</v>
      </c>
      <c r="B131" s="48" t="s">
        <v>314</v>
      </c>
      <c r="C131" s="50">
        <v>200</v>
      </c>
      <c r="D131" s="48" t="s">
        <v>315</v>
      </c>
      <c r="E131" s="48" t="s">
        <v>316</v>
      </c>
      <c r="F131" s="48" t="s">
        <v>2512</v>
      </c>
      <c r="G131" s="50">
        <v>54</v>
      </c>
      <c r="H131" s="48" t="s">
        <v>2513</v>
      </c>
      <c r="I131" s="50">
        <v>142</v>
      </c>
      <c r="J131" s="49" t="s">
        <v>2511</v>
      </c>
      <c r="K131" s="50">
        <v>1432</v>
      </c>
      <c r="L131" s="50">
        <v>3.117</v>
      </c>
      <c r="M131" s="50">
        <v>4</v>
      </c>
      <c r="N131" s="48"/>
      <c r="O131" s="50">
        <v>38</v>
      </c>
      <c r="P131" s="50">
        <v>6</v>
      </c>
      <c r="Q131" s="50">
        <v>1.92</v>
      </c>
      <c r="R131" s="50">
        <v>212</v>
      </c>
      <c r="S131" s="50">
        <v>50</v>
      </c>
      <c r="T131" s="50">
        <v>7</v>
      </c>
      <c r="U131" s="50">
        <v>7</v>
      </c>
      <c r="V131" s="48"/>
      <c r="W131" s="48"/>
      <c r="X131" s="48"/>
      <c r="Y131" s="48"/>
      <c r="Z131" s="48" t="s">
        <v>2516</v>
      </c>
      <c r="AA131" s="50">
        <v>0.13200000000000001</v>
      </c>
      <c r="AB131" s="49" t="s">
        <v>2511</v>
      </c>
    </row>
    <row r="132" spans="1:28">
      <c r="A132" s="49" t="s">
        <v>1507</v>
      </c>
      <c r="B132" s="48" t="s">
        <v>314</v>
      </c>
      <c r="C132" s="50">
        <v>200</v>
      </c>
      <c r="D132" s="48" t="s">
        <v>315</v>
      </c>
      <c r="E132" s="48" t="s">
        <v>316</v>
      </c>
      <c r="F132" s="48" t="s">
        <v>2517</v>
      </c>
      <c r="G132" s="50">
        <v>69</v>
      </c>
      <c r="H132" s="48" t="s">
        <v>2518</v>
      </c>
      <c r="I132" s="50">
        <v>135</v>
      </c>
      <c r="J132" s="49" t="s">
        <v>1507</v>
      </c>
      <c r="K132" s="50">
        <v>3079</v>
      </c>
      <c r="L132" s="50">
        <v>4.681</v>
      </c>
      <c r="M132" s="50">
        <v>3</v>
      </c>
      <c r="N132" s="48"/>
      <c r="O132" s="50">
        <v>294</v>
      </c>
      <c r="P132" s="50">
        <v>124</v>
      </c>
      <c r="Q132" s="50">
        <v>39.74</v>
      </c>
      <c r="R132" s="50">
        <v>227</v>
      </c>
      <c r="S132" s="50">
        <v>50</v>
      </c>
      <c r="T132" s="50">
        <v>7</v>
      </c>
      <c r="U132" s="50">
        <v>7</v>
      </c>
      <c r="V132" s="48"/>
      <c r="W132" s="48"/>
      <c r="X132" s="48"/>
      <c r="Y132" s="48"/>
      <c r="Z132" s="48" t="s">
        <v>2521</v>
      </c>
      <c r="AA132" s="50">
        <v>3.8559999999999999</v>
      </c>
      <c r="AB132" s="49" t="s">
        <v>1507</v>
      </c>
    </row>
    <row r="133" spans="1:28">
      <c r="A133" s="49" t="s">
        <v>1373</v>
      </c>
      <c r="B133" s="48" t="s">
        <v>314</v>
      </c>
      <c r="C133" s="50">
        <v>200</v>
      </c>
      <c r="D133" s="48" t="s">
        <v>315</v>
      </c>
      <c r="E133" s="48" t="s">
        <v>316</v>
      </c>
      <c r="F133" s="48" t="s">
        <v>2522</v>
      </c>
      <c r="G133" s="50">
        <v>82</v>
      </c>
      <c r="H133" s="48"/>
      <c r="I133" s="50">
        <v>0</v>
      </c>
      <c r="J133" s="49" t="s">
        <v>1373</v>
      </c>
      <c r="K133" s="50">
        <v>904</v>
      </c>
      <c r="L133" s="50">
        <v>2.0299999999999998</v>
      </c>
      <c r="M133" s="50">
        <v>4</v>
      </c>
      <c r="N133" s="48"/>
      <c r="O133" s="50">
        <v>28</v>
      </c>
      <c r="P133" s="50">
        <v>5</v>
      </c>
      <c r="Q133" s="50">
        <v>1.6</v>
      </c>
      <c r="R133" s="50">
        <v>202</v>
      </c>
      <c r="S133" s="50">
        <v>50</v>
      </c>
      <c r="T133" s="50">
        <v>6</v>
      </c>
      <c r="U133" s="50">
        <v>6</v>
      </c>
      <c r="V133" s="48"/>
      <c r="W133" s="48"/>
      <c r="X133" s="48"/>
      <c r="Y133" s="48"/>
      <c r="Z133" s="48" t="s">
        <v>2524</v>
      </c>
      <c r="AA133" s="50">
        <v>0.13400000000000001</v>
      </c>
      <c r="AB133" s="49" t="s">
        <v>1373</v>
      </c>
    </row>
    <row r="134" spans="1:28">
      <c r="A134" s="49" t="s">
        <v>681</v>
      </c>
      <c r="B134" s="48" t="s">
        <v>314</v>
      </c>
      <c r="C134" s="50">
        <v>200</v>
      </c>
      <c r="D134" s="48" t="s">
        <v>315</v>
      </c>
      <c r="E134" s="48" t="s">
        <v>316</v>
      </c>
      <c r="F134" s="48" t="s">
        <v>2525</v>
      </c>
      <c r="G134" s="50">
        <v>28</v>
      </c>
      <c r="H134" s="48"/>
      <c r="I134" s="50">
        <v>0</v>
      </c>
      <c r="J134" s="49" t="s">
        <v>681</v>
      </c>
      <c r="K134" s="50">
        <v>950</v>
      </c>
      <c r="L134" s="50">
        <v>2.2949999999999999</v>
      </c>
      <c r="M134" s="50">
        <v>2</v>
      </c>
      <c r="N134" s="48"/>
      <c r="O134" s="50">
        <v>819</v>
      </c>
      <c r="P134" s="50">
        <v>157</v>
      </c>
      <c r="Q134" s="50">
        <v>50.32</v>
      </c>
      <c r="R134" s="50">
        <v>184</v>
      </c>
      <c r="S134" s="50">
        <v>32</v>
      </c>
      <c r="T134" s="50">
        <v>6</v>
      </c>
      <c r="U134" s="50">
        <v>6</v>
      </c>
      <c r="V134" s="48"/>
      <c r="W134" s="48"/>
      <c r="X134" s="48"/>
      <c r="Y134" s="48"/>
      <c r="Z134" s="48" t="s">
        <v>2527</v>
      </c>
      <c r="AA134" s="50">
        <v>3.302</v>
      </c>
      <c r="AB134" s="49" t="s">
        <v>681</v>
      </c>
    </row>
    <row r="135" spans="1:28">
      <c r="A135" s="49" t="s">
        <v>1163</v>
      </c>
      <c r="B135" s="48" t="s">
        <v>314</v>
      </c>
      <c r="C135" s="50">
        <v>200</v>
      </c>
      <c r="D135" s="48" t="s">
        <v>315</v>
      </c>
      <c r="E135" s="48" t="s">
        <v>316</v>
      </c>
      <c r="F135" s="48" t="s">
        <v>2528</v>
      </c>
      <c r="G135" s="50">
        <v>60</v>
      </c>
      <c r="H135" s="48"/>
      <c r="I135" s="50">
        <v>0</v>
      </c>
      <c r="J135" s="49" t="s">
        <v>1163</v>
      </c>
      <c r="K135" s="50">
        <v>468</v>
      </c>
      <c r="L135" s="50">
        <v>1.22</v>
      </c>
      <c r="M135" s="50">
        <v>4</v>
      </c>
      <c r="N135" s="48"/>
      <c r="O135" s="50">
        <v>28</v>
      </c>
      <c r="P135" s="50">
        <v>5</v>
      </c>
      <c r="Q135" s="50">
        <v>1.6</v>
      </c>
      <c r="R135" s="50">
        <v>202</v>
      </c>
      <c r="S135" s="50">
        <v>50</v>
      </c>
      <c r="T135" s="50">
        <v>6</v>
      </c>
      <c r="U135" s="50">
        <v>6</v>
      </c>
      <c r="V135" s="48"/>
      <c r="W135" s="48"/>
      <c r="X135" s="48"/>
      <c r="Y135" s="48"/>
      <c r="Z135" s="48" t="s">
        <v>2530</v>
      </c>
      <c r="AA135" s="50">
        <v>0.13</v>
      </c>
      <c r="AB135" s="49" t="s">
        <v>1163</v>
      </c>
    </row>
    <row r="136" spans="1:28">
      <c r="A136" s="49" t="s">
        <v>2531</v>
      </c>
      <c r="B136" s="48" t="s">
        <v>314</v>
      </c>
      <c r="C136" s="50">
        <v>200</v>
      </c>
      <c r="D136" s="48" t="s">
        <v>315</v>
      </c>
      <c r="E136" s="48" t="s">
        <v>316</v>
      </c>
      <c r="F136" s="48" t="s">
        <v>2532</v>
      </c>
      <c r="G136" s="50">
        <v>31</v>
      </c>
      <c r="H136" s="48"/>
      <c r="I136" s="50">
        <v>0</v>
      </c>
      <c r="J136" s="49" t="s">
        <v>2531</v>
      </c>
      <c r="K136" s="50">
        <v>669</v>
      </c>
      <c r="L136" s="50">
        <v>1.6910000000000001</v>
      </c>
      <c r="M136" s="50">
        <v>2</v>
      </c>
      <c r="N136" s="48"/>
      <c r="O136" s="50">
        <v>819</v>
      </c>
      <c r="P136" s="50">
        <v>157</v>
      </c>
      <c r="Q136" s="50">
        <v>50.32</v>
      </c>
      <c r="R136" s="50">
        <v>184</v>
      </c>
      <c r="S136" s="50">
        <v>32</v>
      </c>
      <c r="T136" s="50">
        <v>6</v>
      </c>
      <c r="U136" s="50">
        <v>6</v>
      </c>
      <c r="V136" s="48"/>
      <c r="W136" s="48"/>
      <c r="X136" s="48"/>
      <c r="Y136" s="48"/>
      <c r="Z136" s="48" t="s">
        <v>2534</v>
      </c>
      <c r="AA136" s="50">
        <v>0.05</v>
      </c>
      <c r="AB136" s="49" t="s">
        <v>2531</v>
      </c>
    </row>
    <row r="137" spans="1:28">
      <c r="A137" s="49" t="s">
        <v>1668</v>
      </c>
      <c r="B137" s="48" t="s">
        <v>314</v>
      </c>
      <c r="C137" s="50">
        <v>200</v>
      </c>
      <c r="D137" s="48" t="s">
        <v>315</v>
      </c>
      <c r="E137" s="48" t="s">
        <v>316</v>
      </c>
      <c r="F137" s="48" t="s">
        <v>2535</v>
      </c>
      <c r="G137" s="50">
        <v>73</v>
      </c>
      <c r="H137" s="48" t="s">
        <v>2536</v>
      </c>
      <c r="I137" s="50">
        <v>132</v>
      </c>
      <c r="J137" s="49" t="s">
        <v>1668</v>
      </c>
      <c r="K137" s="50">
        <v>5168</v>
      </c>
      <c r="L137" s="50">
        <v>6.7549999999999999</v>
      </c>
      <c r="M137" s="50">
        <v>3</v>
      </c>
      <c r="N137" s="48"/>
      <c r="O137" s="50">
        <v>313</v>
      </c>
      <c r="P137" s="50">
        <v>124</v>
      </c>
      <c r="Q137" s="50">
        <v>39.74</v>
      </c>
      <c r="R137" s="50">
        <v>242</v>
      </c>
      <c r="S137" s="50">
        <v>47</v>
      </c>
      <c r="T137" s="50">
        <v>7</v>
      </c>
      <c r="U137" s="50">
        <v>7</v>
      </c>
      <c r="V137" s="48"/>
      <c r="W137" s="48"/>
      <c r="X137" s="48"/>
      <c r="Y137" s="48"/>
      <c r="Z137" s="48" t="s">
        <v>2539</v>
      </c>
      <c r="AA137" s="50">
        <v>2.0760000000000001</v>
      </c>
      <c r="AB137" s="49" t="s">
        <v>1668</v>
      </c>
    </row>
    <row r="138" spans="1:28">
      <c r="A138" s="49" t="s">
        <v>586</v>
      </c>
      <c r="B138" s="48" t="s">
        <v>314</v>
      </c>
      <c r="C138" s="50">
        <v>200</v>
      </c>
      <c r="D138" s="48" t="s">
        <v>315</v>
      </c>
      <c r="E138" s="48" t="s">
        <v>316</v>
      </c>
      <c r="F138" s="48" t="s">
        <v>2540</v>
      </c>
      <c r="G138" s="50">
        <v>20</v>
      </c>
      <c r="H138" s="48"/>
      <c r="I138" s="50">
        <v>0</v>
      </c>
      <c r="J138" s="49" t="s">
        <v>586</v>
      </c>
      <c r="K138" s="50">
        <v>1240</v>
      </c>
      <c r="L138" s="50">
        <v>1.8520000000000001</v>
      </c>
      <c r="M138" s="50">
        <v>2</v>
      </c>
      <c r="N138" s="48"/>
      <c r="O138" s="50">
        <v>806</v>
      </c>
      <c r="P138" s="50">
        <v>157</v>
      </c>
      <c r="Q138" s="50">
        <v>50.32</v>
      </c>
      <c r="R138" s="50">
        <v>191</v>
      </c>
      <c r="S138" s="50">
        <v>40</v>
      </c>
      <c r="T138" s="50">
        <v>6</v>
      </c>
      <c r="U138" s="50">
        <v>6</v>
      </c>
      <c r="V138" s="48"/>
      <c r="W138" s="48"/>
      <c r="X138" s="48"/>
      <c r="Y138" s="48"/>
      <c r="Z138" s="48" t="s">
        <v>2542</v>
      </c>
      <c r="AA138" s="50">
        <v>4.2000000000000003E-2</v>
      </c>
      <c r="AB138" s="49" t="s">
        <v>586</v>
      </c>
    </row>
    <row r="139" spans="1:28">
      <c r="A139" s="49" t="s">
        <v>2543</v>
      </c>
      <c r="B139" s="48" t="s">
        <v>314</v>
      </c>
      <c r="C139" s="50">
        <v>200</v>
      </c>
      <c r="D139" s="48" t="s">
        <v>315</v>
      </c>
      <c r="E139" s="48" t="s">
        <v>316</v>
      </c>
      <c r="F139" s="48" t="s">
        <v>2544</v>
      </c>
      <c r="G139" s="50">
        <v>35</v>
      </c>
      <c r="H139" s="48"/>
      <c r="I139" s="50">
        <v>0</v>
      </c>
      <c r="J139" s="49" t="s">
        <v>2543</v>
      </c>
      <c r="K139" s="50">
        <v>835</v>
      </c>
      <c r="L139" s="50">
        <v>2.0209999999999999</v>
      </c>
      <c r="M139" s="50">
        <v>2</v>
      </c>
      <c r="N139" s="48"/>
      <c r="O139" s="50">
        <v>507</v>
      </c>
      <c r="P139" s="50">
        <v>157</v>
      </c>
      <c r="Q139" s="50">
        <v>50.32</v>
      </c>
      <c r="R139" s="50">
        <v>184</v>
      </c>
      <c r="S139" s="50">
        <v>32</v>
      </c>
      <c r="T139" s="50">
        <v>6</v>
      </c>
      <c r="U139" s="50">
        <v>6</v>
      </c>
      <c r="V139" s="48"/>
      <c r="W139" s="48"/>
      <c r="X139" s="48"/>
      <c r="Y139" s="48"/>
      <c r="Z139" s="48" t="s">
        <v>2546</v>
      </c>
      <c r="AA139" s="50">
        <v>0.14599999999999999</v>
      </c>
      <c r="AB139" s="49" t="s">
        <v>2543</v>
      </c>
    </row>
    <row r="140" spans="1:28">
      <c r="A140" s="49" t="s">
        <v>833</v>
      </c>
      <c r="B140" s="48" t="s">
        <v>314</v>
      </c>
      <c r="C140" s="50">
        <v>200</v>
      </c>
      <c r="D140" s="48" t="s">
        <v>315</v>
      </c>
      <c r="E140" s="48" t="s">
        <v>316</v>
      </c>
      <c r="F140" s="48" t="s">
        <v>2547</v>
      </c>
      <c r="G140" s="50">
        <v>50</v>
      </c>
      <c r="H140" s="48"/>
      <c r="I140" s="50">
        <v>0</v>
      </c>
      <c r="J140" s="49" t="s">
        <v>833</v>
      </c>
      <c r="K140" s="50">
        <v>1068</v>
      </c>
      <c r="L140" s="50">
        <v>2.3889999999999998</v>
      </c>
      <c r="M140" s="50">
        <v>3</v>
      </c>
      <c r="N140" s="48"/>
      <c r="O140" s="50">
        <v>28</v>
      </c>
      <c r="P140" s="50">
        <v>5</v>
      </c>
      <c r="Q140" s="50">
        <v>1.6</v>
      </c>
      <c r="R140" s="50">
        <v>202</v>
      </c>
      <c r="S140" s="50">
        <v>50</v>
      </c>
      <c r="T140" s="50">
        <v>6</v>
      </c>
      <c r="U140" s="50">
        <v>6</v>
      </c>
      <c r="V140" s="48"/>
      <c r="W140" s="48"/>
      <c r="X140" s="48"/>
      <c r="Y140" s="48"/>
      <c r="Z140" s="48" t="s">
        <v>2549</v>
      </c>
      <c r="AA140" s="50">
        <v>4.9690000000000003</v>
      </c>
      <c r="AB140" s="49" t="s">
        <v>833</v>
      </c>
    </row>
    <row r="141" spans="1:28">
      <c r="A141" s="49" t="s">
        <v>1449</v>
      </c>
      <c r="B141" s="48" t="s">
        <v>314</v>
      </c>
      <c r="C141" s="50">
        <v>200</v>
      </c>
      <c r="D141" s="48" t="s">
        <v>315</v>
      </c>
      <c r="E141" s="48" t="s">
        <v>316</v>
      </c>
      <c r="F141" s="48" t="s">
        <v>2550</v>
      </c>
      <c r="G141" s="50">
        <v>74</v>
      </c>
      <c r="H141" s="48" t="s">
        <v>2551</v>
      </c>
      <c r="I141" s="50">
        <v>138</v>
      </c>
      <c r="J141" s="49" t="s">
        <v>1449</v>
      </c>
      <c r="K141" s="50">
        <v>2752</v>
      </c>
      <c r="L141" s="50">
        <v>5.157</v>
      </c>
      <c r="M141" s="50">
        <v>3</v>
      </c>
      <c r="N141" s="48"/>
      <c r="O141" s="50">
        <v>292</v>
      </c>
      <c r="P141" s="50">
        <v>124</v>
      </c>
      <c r="Q141" s="50">
        <v>39.74</v>
      </c>
      <c r="R141" s="50">
        <v>224</v>
      </c>
      <c r="S141" s="50">
        <v>49</v>
      </c>
      <c r="T141" s="50">
        <v>7</v>
      </c>
      <c r="U141" s="50">
        <v>7</v>
      </c>
      <c r="V141" s="48"/>
      <c r="W141" s="48"/>
      <c r="X141" s="48"/>
      <c r="Y141" s="48"/>
      <c r="Z141" s="48" t="s">
        <v>2554</v>
      </c>
      <c r="AA141" s="50">
        <v>0.13</v>
      </c>
      <c r="AB141" s="49" t="s">
        <v>1449</v>
      </c>
    </row>
    <row r="142" spans="1:28">
      <c r="A142" s="49" t="s">
        <v>585</v>
      </c>
      <c r="B142" s="48" t="s">
        <v>314</v>
      </c>
      <c r="C142" s="50">
        <v>200</v>
      </c>
      <c r="D142" s="48" t="s">
        <v>315</v>
      </c>
      <c r="E142" s="48" t="s">
        <v>316</v>
      </c>
      <c r="F142" s="48" t="s">
        <v>2555</v>
      </c>
      <c r="G142" s="50">
        <v>21</v>
      </c>
      <c r="H142" s="48"/>
      <c r="I142" s="50">
        <v>0</v>
      </c>
      <c r="J142" s="49" t="s">
        <v>585</v>
      </c>
      <c r="K142" s="50">
        <v>367</v>
      </c>
      <c r="L142" s="50">
        <v>1.1040000000000001</v>
      </c>
      <c r="M142" s="50">
        <v>2</v>
      </c>
      <c r="N142" s="48"/>
      <c r="O142" s="50">
        <v>825</v>
      </c>
      <c r="P142" s="50">
        <v>157</v>
      </c>
      <c r="Q142" s="50">
        <v>50.32</v>
      </c>
      <c r="R142" s="50">
        <v>180</v>
      </c>
      <c r="S142" s="50">
        <v>34</v>
      </c>
      <c r="T142" s="50">
        <v>6</v>
      </c>
      <c r="U142" s="50">
        <v>6</v>
      </c>
      <c r="V142" s="48"/>
      <c r="W142" s="48"/>
      <c r="X142" s="48"/>
      <c r="Y142" s="48"/>
      <c r="Z142" s="48" t="s">
        <v>2557</v>
      </c>
      <c r="AA142" s="50">
        <v>0.158</v>
      </c>
      <c r="AB142" s="49" t="s">
        <v>585</v>
      </c>
    </row>
    <row r="143" spans="1:28">
      <c r="A143" s="49" t="s">
        <v>626</v>
      </c>
      <c r="B143" s="48" t="s">
        <v>314</v>
      </c>
      <c r="C143" s="50">
        <v>200</v>
      </c>
      <c r="D143" s="48" t="s">
        <v>315</v>
      </c>
      <c r="E143" s="48" t="s">
        <v>316</v>
      </c>
      <c r="F143" s="48" t="s">
        <v>2558</v>
      </c>
      <c r="G143" s="50">
        <v>23</v>
      </c>
      <c r="H143" s="48"/>
      <c r="I143" s="50">
        <v>0</v>
      </c>
      <c r="J143" s="49" t="s">
        <v>626</v>
      </c>
      <c r="K143" s="50">
        <v>655</v>
      </c>
      <c r="L143" s="50">
        <v>1.345</v>
      </c>
      <c r="M143" s="50">
        <v>3</v>
      </c>
      <c r="N143" s="48"/>
      <c r="O143" s="50">
        <v>34</v>
      </c>
      <c r="P143" s="50">
        <v>11</v>
      </c>
      <c r="Q143" s="50">
        <v>3.53</v>
      </c>
      <c r="R143" s="50">
        <v>170</v>
      </c>
      <c r="S143" s="50">
        <v>33</v>
      </c>
      <c r="T143" s="50">
        <v>6</v>
      </c>
      <c r="U143" s="50">
        <v>6</v>
      </c>
      <c r="V143" s="48"/>
      <c r="W143" s="48"/>
      <c r="X143" s="48"/>
      <c r="Y143" s="48"/>
      <c r="Z143" s="48" t="s">
        <v>2560</v>
      </c>
      <c r="AA143" s="50">
        <v>0.126</v>
      </c>
      <c r="AB143" s="49" t="s">
        <v>626</v>
      </c>
    </row>
    <row r="144" spans="1:28">
      <c r="A144" s="49" t="s">
        <v>2561</v>
      </c>
      <c r="B144" s="48" t="s">
        <v>314</v>
      </c>
      <c r="C144" s="50">
        <v>200</v>
      </c>
      <c r="D144" s="48" t="s">
        <v>315</v>
      </c>
      <c r="E144" s="48" t="s">
        <v>316</v>
      </c>
      <c r="F144" s="48" t="s">
        <v>2562</v>
      </c>
      <c r="G144" s="50">
        <v>97</v>
      </c>
      <c r="H144" s="48"/>
      <c r="I144" s="50">
        <v>0</v>
      </c>
      <c r="J144" s="49" t="s">
        <v>2561</v>
      </c>
      <c r="K144" s="50">
        <v>1551</v>
      </c>
      <c r="L144" s="50">
        <v>3.1429999999999998</v>
      </c>
      <c r="M144" s="50">
        <v>5</v>
      </c>
      <c r="N144" s="48"/>
      <c r="O144" s="50">
        <v>28</v>
      </c>
      <c r="P144" s="50">
        <v>5</v>
      </c>
      <c r="Q144" s="50">
        <v>1.6</v>
      </c>
      <c r="R144" s="50">
        <v>202</v>
      </c>
      <c r="S144" s="50">
        <v>50</v>
      </c>
      <c r="T144" s="50">
        <v>6</v>
      </c>
      <c r="U144" s="50">
        <v>6</v>
      </c>
      <c r="V144" s="48"/>
      <c r="W144" s="48"/>
      <c r="X144" s="48"/>
      <c r="Y144" s="48"/>
      <c r="Z144" s="48" t="s">
        <v>2564</v>
      </c>
      <c r="AA144" s="50">
        <v>0.14499999999999999</v>
      </c>
      <c r="AB144" s="49" t="s">
        <v>2561</v>
      </c>
    </row>
    <row r="145" spans="1:28">
      <c r="A145" s="49" t="s">
        <v>994</v>
      </c>
      <c r="B145" s="48" t="s">
        <v>314</v>
      </c>
      <c r="C145" s="50">
        <v>200</v>
      </c>
      <c r="D145" s="48" t="s">
        <v>315</v>
      </c>
      <c r="E145" s="48" t="s">
        <v>316</v>
      </c>
      <c r="F145" s="48" t="s">
        <v>2565</v>
      </c>
      <c r="G145" s="50">
        <v>59</v>
      </c>
      <c r="H145" s="48" t="s">
        <v>2566</v>
      </c>
      <c r="I145" s="50">
        <v>141</v>
      </c>
      <c r="J145" s="49" t="s">
        <v>994</v>
      </c>
      <c r="K145" s="50">
        <v>1102</v>
      </c>
      <c r="L145" s="50">
        <v>2.125</v>
      </c>
      <c r="M145" s="50">
        <v>3</v>
      </c>
      <c r="N145" s="48"/>
      <c r="O145" s="50">
        <v>279</v>
      </c>
      <c r="P145" s="50">
        <v>124</v>
      </c>
      <c r="Q145" s="50">
        <v>39.74</v>
      </c>
      <c r="R145" s="50">
        <v>207</v>
      </c>
      <c r="S145" s="50">
        <v>47</v>
      </c>
      <c r="T145" s="50">
        <v>7</v>
      </c>
      <c r="U145" s="50">
        <v>7</v>
      </c>
      <c r="V145" s="48"/>
      <c r="W145" s="48"/>
      <c r="X145" s="48"/>
      <c r="Y145" s="48"/>
      <c r="Z145" s="48" t="s">
        <v>2568</v>
      </c>
      <c r="AA145" s="50">
        <v>6.2169999999999996</v>
      </c>
      <c r="AB145" s="49" t="s">
        <v>994</v>
      </c>
    </row>
    <row r="146" spans="1:28">
      <c r="A146" s="49" t="s">
        <v>848</v>
      </c>
      <c r="B146" s="48" t="s">
        <v>314</v>
      </c>
      <c r="C146" s="50">
        <v>200</v>
      </c>
      <c r="D146" s="48" t="s">
        <v>315</v>
      </c>
      <c r="E146" s="48" t="s">
        <v>316</v>
      </c>
      <c r="F146" s="48" t="s">
        <v>2570</v>
      </c>
      <c r="G146" s="50">
        <v>55</v>
      </c>
      <c r="H146" s="48" t="s">
        <v>2571</v>
      </c>
      <c r="I146" s="50">
        <v>125</v>
      </c>
      <c r="J146" s="49" t="s">
        <v>848</v>
      </c>
      <c r="K146" s="50">
        <v>1074</v>
      </c>
      <c r="L146" s="50">
        <v>2.0680000000000001</v>
      </c>
      <c r="M146" s="50">
        <v>3</v>
      </c>
      <c r="N146" s="48"/>
      <c r="O146" s="50">
        <v>279</v>
      </c>
      <c r="P146" s="50">
        <v>124</v>
      </c>
      <c r="Q146" s="50">
        <v>39.74</v>
      </c>
      <c r="R146" s="50">
        <v>207</v>
      </c>
      <c r="S146" s="50">
        <v>47</v>
      </c>
      <c r="T146" s="50">
        <v>7</v>
      </c>
      <c r="U146" s="50">
        <v>7</v>
      </c>
      <c r="V146" s="48"/>
      <c r="W146" s="48"/>
      <c r="X146" s="48"/>
      <c r="Y146" s="48"/>
      <c r="Z146" s="48" t="s">
        <v>2573</v>
      </c>
      <c r="AA146" s="50">
        <v>0.158</v>
      </c>
      <c r="AB146" s="49" t="s">
        <v>848</v>
      </c>
    </row>
    <row r="147" spans="1:28">
      <c r="A147" s="49" t="s">
        <v>1620</v>
      </c>
      <c r="B147" s="48" t="s">
        <v>314</v>
      </c>
      <c r="C147" s="50">
        <v>200</v>
      </c>
      <c r="D147" s="48" t="s">
        <v>315</v>
      </c>
      <c r="E147" s="48" t="s">
        <v>316</v>
      </c>
      <c r="F147" s="48" t="s">
        <v>2574</v>
      </c>
      <c r="G147" s="50">
        <v>55</v>
      </c>
      <c r="H147" s="48" t="s">
        <v>2575</v>
      </c>
      <c r="I147" s="50">
        <v>371</v>
      </c>
      <c r="J147" s="49" t="s">
        <v>1620</v>
      </c>
      <c r="K147" s="50">
        <v>1344</v>
      </c>
      <c r="L147" s="50">
        <v>2.8319999999999999</v>
      </c>
      <c r="M147" s="50">
        <v>5</v>
      </c>
      <c r="N147" s="48"/>
      <c r="O147" s="50">
        <v>29</v>
      </c>
      <c r="P147" s="50">
        <v>6</v>
      </c>
      <c r="Q147" s="50">
        <v>1.92</v>
      </c>
      <c r="R147" s="50">
        <v>202</v>
      </c>
      <c r="S147" s="50">
        <v>50</v>
      </c>
      <c r="T147" s="50">
        <v>6</v>
      </c>
      <c r="U147" s="50">
        <v>6</v>
      </c>
      <c r="V147" s="48"/>
      <c r="W147" s="48"/>
      <c r="X147" s="48"/>
      <c r="Y147" s="48"/>
      <c r="Z147" s="48" t="s">
        <v>2577</v>
      </c>
      <c r="AA147" s="50">
        <v>5.3029999999999999</v>
      </c>
      <c r="AB147" s="49" t="s">
        <v>1620</v>
      </c>
    </row>
    <row r="148" spans="1:28">
      <c r="A148" s="49" t="s">
        <v>729</v>
      </c>
      <c r="B148" s="48" t="s">
        <v>314</v>
      </c>
      <c r="C148" s="50">
        <v>200</v>
      </c>
      <c r="D148" s="48" t="s">
        <v>315</v>
      </c>
      <c r="E148" s="48" t="s">
        <v>316</v>
      </c>
      <c r="F148" s="48" t="s">
        <v>2578</v>
      </c>
      <c r="G148" s="50">
        <v>67</v>
      </c>
      <c r="H148" s="48" t="s">
        <v>2579</v>
      </c>
      <c r="I148" s="50">
        <v>132</v>
      </c>
      <c r="J148" s="49" t="s">
        <v>729</v>
      </c>
      <c r="K148" s="50">
        <v>921</v>
      </c>
      <c r="L148" s="50">
        <v>2.1240000000000001</v>
      </c>
      <c r="M148" s="50">
        <v>3</v>
      </c>
      <c r="N148" s="48"/>
      <c r="O148" s="50">
        <v>32</v>
      </c>
      <c r="P148" s="50">
        <v>7</v>
      </c>
      <c r="Q148" s="50">
        <v>2.2400000000000002</v>
      </c>
      <c r="R148" s="50">
        <v>204</v>
      </c>
      <c r="S148" s="50">
        <v>51</v>
      </c>
      <c r="T148" s="50">
        <v>8</v>
      </c>
      <c r="U148" s="50">
        <v>8</v>
      </c>
      <c r="V148" s="48"/>
      <c r="W148" s="48"/>
      <c r="X148" s="48"/>
      <c r="Y148" s="48"/>
      <c r="Z148" s="48" t="s">
        <v>2582</v>
      </c>
      <c r="AA148" s="50">
        <v>0.13700000000000001</v>
      </c>
      <c r="AB148" s="49" t="s">
        <v>729</v>
      </c>
    </row>
    <row r="149" spans="1:28">
      <c r="A149" s="49" t="s">
        <v>2583</v>
      </c>
      <c r="B149" s="48" t="s">
        <v>314</v>
      </c>
      <c r="C149" s="50">
        <v>200</v>
      </c>
      <c r="D149" s="48" t="s">
        <v>315</v>
      </c>
      <c r="E149" s="48" t="s">
        <v>316</v>
      </c>
      <c r="F149" s="48" t="s">
        <v>2584</v>
      </c>
      <c r="G149" s="50">
        <v>69</v>
      </c>
      <c r="H149" s="48" t="s">
        <v>2585</v>
      </c>
      <c r="I149" s="50">
        <v>142</v>
      </c>
      <c r="J149" s="49" t="s">
        <v>2583</v>
      </c>
      <c r="K149" s="50">
        <v>1045</v>
      </c>
      <c r="L149" s="50">
        <v>2.3780000000000001</v>
      </c>
      <c r="M149" s="50">
        <v>3</v>
      </c>
      <c r="N149" s="48"/>
      <c r="O149" s="50">
        <v>36</v>
      </c>
      <c r="P149" s="50">
        <v>5</v>
      </c>
      <c r="Q149" s="50">
        <v>1.6</v>
      </c>
      <c r="R149" s="50">
        <v>211</v>
      </c>
      <c r="S149" s="50">
        <v>50</v>
      </c>
      <c r="T149" s="50">
        <v>7</v>
      </c>
      <c r="U149" s="50">
        <v>7</v>
      </c>
      <c r="V149" s="48"/>
      <c r="W149" s="48"/>
      <c r="X149" s="48"/>
      <c r="Y149" s="48"/>
      <c r="Z149" s="48" t="s">
        <v>2588</v>
      </c>
      <c r="AA149" s="50">
        <v>0.121</v>
      </c>
      <c r="AB149" s="49" t="s">
        <v>2583</v>
      </c>
    </row>
    <row r="150" spans="1:28">
      <c r="A150" s="49" t="s">
        <v>718</v>
      </c>
      <c r="B150" s="48" t="s">
        <v>314</v>
      </c>
      <c r="C150" s="50">
        <v>200</v>
      </c>
      <c r="D150" s="48" t="s">
        <v>315</v>
      </c>
      <c r="E150" s="48" t="s">
        <v>316</v>
      </c>
      <c r="F150" s="48" t="s">
        <v>2589</v>
      </c>
      <c r="G150" s="50">
        <v>60</v>
      </c>
      <c r="H150" s="48" t="s">
        <v>2590</v>
      </c>
      <c r="I150" s="50">
        <v>137</v>
      </c>
      <c r="J150" s="49" t="s">
        <v>718</v>
      </c>
      <c r="K150" s="50">
        <v>813</v>
      </c>
      <c r="L150" s="50">
        <v>1.8859999999999999</v>
      </c>
      <c r="M150" s="50">
        <v>2</v>
      </c>
      <c r="N150" s="48"/>
      <c r="O150" s="50">
        <v>34</v>
      </c>
      <c r="P150" s="50">
        <v>7</v>
      </c>
      <c r="Q150" s="50">
        <v>2.2400000000000002</v>
      </c>
      <c r="R150" s="50">
        <v>203</v>
      </c>
      <c r="S150" s="50">
        <v>50</v>
      </c>
      <c r="T150" s="50">
        <v>7</v>
      </c>
      <c r="U150" s="50">
        <v>7</v>
      </c>
      <c r="V150" s="48"/>
      <c r="W150" s="48"/>
      <c r="X150" s="48"/>
      <c r="Y150" s="48"/>
      <c r="Z150" s="48" t="s">
        <v>2593</v>
      </c>
      <c r="AA150" s="50">
        <v>0.106</v>
      </c>
      <c r="AB150" s="49" t="s">
        <v>718</v>
      </c>
    </row>
    <row r="151" spans="1:28">
      <c r="A151" s="49" t="s">
        <v>2594</v>
      </c>
      <c r="B151" s="48" t="s">
        <v>314</v>
      </c>
      <c r="C151" s="50">
        <v>200</v>
      </c>
      <c r="D151" s="48" t="s">
        <v>315</v>
      </c>
      <c r="E151" s="48" t="s">
        <v>316</v>
      </c>
      <c r="F151" s="48" t="s">
        <v>2595</v>
      </c>
      <c r="G151" s="50">
        <v>21</v>
      </c>
      <c r="H151" s="48"/>
      <c r="I151" s="50">
        <v>0</v>
      </c>
      <c r="J151" s="49" t="s">
        <v>2594</v>
      </c>
      <c r="K151" s="50">
        <v>650</v>
      </c>
      <c r="L151" s="50">
        <v>1.23</v>
      </c>
      <c r="M151" s="50">
        <v>2</v>
      </c>
      <c r="N151" s="48"/>
      <c r="O151" s="50">
        <v>1428</v>
      </c>
      <c r="P151" s="50">
        <v>157</v>
      </c>
      <c r="Q151" s="50">
        <v>50.32</v>
      </c>
      <c r="R151" s="50">
        <v>169</v>
      </c>
      <c r="S151" s="50">
        <v>32</v>
      </c>
      <c r="T151" s="50">
        <v>6</v>
      </c>
      <c r="U151" s="50">
        <v>6</v>
      </c>
      <c r="V151" s="48"/>
      <c r="W151" s="48"/>
      <c r="X151" s="48"/>
      <c r="Y151" s="48"/>
      <c r="Z151" s="48" t="s">
        <v>2598</v>
      </c>
      <c r="AA151" s="50">
        <v>0.188</v>
      </c>
      <c r="AB151" s="49" t="s">
        <v>2594</v>
      </c>
    </row>
    <row r="152" spans="1:28">
      <c r="A152" s="49" t="s">
        <v>2599</v>
      </c>
      <c r="B152" s="48" t="s">
        <v>314</v>
      </c>
      <c r="C152" s="50">
        <v>200</v>
      </c>
      <c r="D152" s="48" t="s">
        <v>315</v>
      </c>
      <c r="E152" s="48" t="s">
        <v>316</v>
      </c>
      <c r="F152" s="48" t="s">
        <v>2600</v>
      </c>
      <c r="G152" s="50">
        <v>25</v>
      </c>
      <c r="H152" s="48"/>
      <c r="I152" s="50">
        <v>0</v>
      </c>
      <c r="J152" s="49" t="s">
        <v>2599</v>
      </c>
      <c r="K152" s="50">
        <v>733</v>
      </c>
      <c r="L152" s="50">
        <v>1.855</v>
      </c>
      <c r="M152" s="50">
        <v>2</v>
      </c>
      <c r="N152" s="48"/>
      <c r="O152" s="50">
        <v>819</v>
      </c>
      <c r="P152" s="50">
        <v>157</v>
      </c>
      <c r="Q152" s="50">
        <v>50.32</v>
      </c>
      <c r="R152" s="50">
        <v>184</v>
      </c>
      <c r="S152" s="50">
        <v>32</v>
      </c>
      <c r="T152" s="50">
        <v>6</v>
      </c>
      <c r="U152" s="50">
        <v>6</v>
      </c>
      <c r="V152" s="48"/>
      <c r="W152" s="48"/>
      <c r="X152" s="48"/>
      <c r="Y152" s="48"/>
      <c r="Z152" s="48" t="s">
        <v>2602</v>
      </c>
      <c r="AA152" s="50">
        <v>0.17399999999999999</v>
      </c>
      <c r="AB152" s="49" t="s">
        <v>2599</v>
      </c>
    </row>
    <row r="153" spans="1:28">
      <c r="A153" s="49" t="s">
        <v>2603</v>
      </c>
      <c r="B153" s="48" t="s">
        <v>314</v>
      </c>
      <c r="C153" s="50">
        <v>200</v>
      </c>
      <c r="D153" s="48" t="s">
        <v>315</v>
      </c>
      <c r="E153" s="48" t="s">
        <v>316</v>
      </c>
      <c r="F153" s="48" t="s">
        <v>2604</v>
      </c>
      <c r="G153" s="50">
        <v>60</v>
      </c>
      <c r="H153" s="48" t="s">
        <v>2605</v>
      </c>
      <c r="I153" s="50">
        <v>125</v>
      </c>
      <c r="J153" s="49" t="s">
        <v>2603</v>
      </c>
      <c r="K153" s="50">
        <v>1436</v>
      </c>
      <c r="L153" s="50">
        <v>2.7210000000000001</v>
      </c>
      <c r="M153" s="50">
        <v>4</v>
      </c>
      <c r="N153" s="48"/>
      <c r="O153" s="50">
        <v>40</v>
      </c>
      <c r="P153" s="50">
        <v>5</v>
      </c>
      <c r="Q153" s="50">
        <v>1.6</v>
      </c>
      <c r="R153" s="50">
        <v>215</v>
      </c>
      <c r="S153" s="50">
        <v>50</v>
      </c>
      <c r="T153" s="50">
        <v>7</v>
      </c>
      <c r="U153" s="50">
        <v>7</v>
      </c>
      <c r="V153" s="48"/>
      <c r="W153" s="48"/>
      <c r="X153" s="48"/>
      <c r="Y153" s="48"/>
      <c r="Z153" s="48" t="s">
        <v>2608</v>
      </c>
      <c r="AA153" s="50">
        <v>3.99</v>
      </c>
      <c r="AB153" s="49" t="s">
        <v>2603</v>
      </c>
    </row>
    <row r="154" spans="1:28">
      <c r="A154" s="49" t="s">
        <v>985</v>
      </c>
      <c r="B154" s="48" t="s">
        <v>314</v>
      </c>
      <c r="C154" s="50">
        <v>200</v>
      </c>
      <c r="D154" s="48" t="s">
        <v>315</v>
      </c>
      <c r="E154" s="48" t="s">
        <v>316</v>
      </c>
      <c r="F154" s="48" t="s">
        <v>2609</v>
      </c>
      <c r="G154" s="50">
        <v>60</v>
      </c>
      <c r="H154" s="48"/>
      <c r="I154" s="50">
        <v>0</v>
      </c>
      <c r="J154" s="49" t="s">
        <v>985</v>
      </c>
      <c r="K154" s="50">
        <v>1276</v>
      </c>
      <c r="L154" s="50">
        <v>2.7389999999999999</v>
      </c>
      <c r="M154" s="50">
        <v>3</v>
      </c>
      <c r="N154" s="48"/>
      <c r="O154" s="50">
        <v>28</v>
      </c>
      <c r="P154" s="50">
        <v>5</v>
      </c>
      <c r="Q154" s="50">
        <v>1.6</v>
      </c>
      <c r="R154" s="50">
        <v>202</v>
      </c>
      <c r="S154" s="50">
        <v>50</v>
      </c>
      <c r="T154" s="50">
        <v>6</v>
      </c>
      <c r="U154" s="50">
        <v>6</v>
      </c>
      <c r="V154" s="48"/>
      <c r="W154" s="48"/>
      <c r="X154" s="48"/>
      <c r="Y154" s="48"/>
      <c r="Z154" s="48" t="s">
        <v>2611</v>
      </c>
      <c r="AA154" s="50">
        <v>4.3999999999999997E-2</v>
      </c>
      <c r="AB154" s="49" t="s">
        <v>985</v>
      </c>
    </row>
    <row r="155" spans="1:28">
      <c r="A155" s="49" t="s">
        <v>1014</v>
      </c>
      <c r="B155" s="48" t="s">
        <v>314</v>
      </c>
      <c r="C155" s="50">
        <v>200</v>
      </c>
      <c r="D155" s="48" t="s">
        <v>315</v>
      </c>
      <c r="E155" s="48" t="s">
        <v>316</v>
      </c>
      <c r="F155" s="48" t="s">
        <v>2612</v>
      </c>
      <c r="G155" s="50">
        <v>57</v>
      </c>
      <c r="H155" s="48"/>
      <c r="I155" s="50">
        <v>0</v>
      </c>
      <c r="J155" s="49" t="s">
        <v>1014</v>
      </c>
      <c r="K155" s="50">
        <v>1009</v>
      </c>
      <c r="L155" s="50">
        <v>2.2509999999999999</v>
      </c>
      <c r="M155" s="50">
        <v>3</v>
      </c>
      <c r="N155" s="48"/>
      <c r="O155" s="50">
        <v>28</v>
      </c>
      <c r="P155" s="50">
        <v>5</v>
      </c>
      <c r="Q155" s="50">
        <v>1.6</v>
      </c>
      <c r="R155" s="50">
        <v>202</v>
      </c>
      <c r="S155" s="50">
        <v>50</v>
      </c>
      <c r="T155" s="50">
        <v>6</v>
      </c>
      <c r="U155" s="50">
        <v>6</v>
      </c>
      <c r="V155" s="48"/>
      <c r="W155" s="48"/>
      <c r="X155" s="48"/>
      <c r="Y155" s="48"/>
      <c r="Z155" s="48" t="s">
        <v>2614</v>
      </c>
      <c r="AA155" s="50">
        <v>5.5E-2</v>
      </c>
      <c r="AB155" s="49" t="s">
        <v>1014</v>
      </c>
    </row>
    <row r="156" spans="1:28">
      <c r="A156" s="49" t="s">
        <v>1585</v>
      </c>
      <c r="B156" s="48" t="s">
        <v>314</v>
      </c>
      <c r="C156" s="50">
        <v>200</v>
      </c>
      <c r="D156" s="48" t="s">
        <v>315</v>
      </c>
      <c r="E156" s="48" t="s">
        <v>316</v>
      </c>
      <c r="F156" s="48" t="s">
        <v>2615</v>
      </c>
      <c r="G156" s="50">
        <v>63</v>
      </c>
      <c r="H156" s="48" t="s">
        <v>2616</v>
      </c>
      <c r="I156" s="50">
        <v>124</v>
      </c>
      <c r="J156" s="49" t="s">
        <v>1585</v>
      </c>
      <c r="K156" s="50">
        <v>1212</v>
      </c>
      <c r="L156" s="50">
        <v>2.7269999999999999</v>
      </c>
      <c r="M156" s="50">
        <v>4</v>
      </c>
      <c r="N156" s="48"/>
      <c r="O156" s="50">
        <v>35</v>
      </c>
      <c r="P156" s="50">
        <v>5</v>
      </c>
      <c r="Q156" s="50">
        <v>1.6</v>
      </c>
      <c r="R156" s="50">
        <v>212</v>
      </c>
      <c r="S156" s="50">
        <v>52</v>
      </c>
      <c r="T156" s="50">
        <v>7</v>
      </c>
      <c r="U156" s="50">
        <v>7</v>
      </c>
      <c r="V156" s="48"/>
      <c r="W156" s="48"/>
      <c r="X156" s="48"/>
      <c r="Y156" s="48"/>
      <c r="Z156" s="48" t="s">
        <v>2619</v>
      </c>
      <c r="AA156" s="50">
        <v>4.4550000000000001</v>
      </c>
      <c r="AB156" s="49" t="s">
        <v>1585</v>
      </c>
    </row>
    <row r="157" spans="1:28">
      <c r="A157" s="49" t="s">
        <v>766</v>
      </c>
      <c r="B157" s="48" t="s">
        <v>314</v>
      </c>
      <c r="C157" s="50">
        <v>200</v>
      </c>
      <c r="D157" s="48" t="s">
        <v>315</v>
      </c>
      <c r="E157" s="48" t="s">
        <v>316</v>
      </c>
      <c r="F157" s="48" t="s">
        <v>2620</v>
      </c>
      <c r="G157" s="50">
        <v>27</v>
      </c>
      <c r="H157" s="48"/>
      <c r="I157" s="50">
        <v>0</v>
      </c>
      <c r="J157" s="49" t="s">
        <v>766</v>
      </c>
      <c r="K157" s="50">
        <v>827</v>
      </c>
      <c r="L157" s="50">
        <v>2.077</v>
      </c>
      <c r="M157" s="50">
        <v>2</v>
      </c>
      <c r="N157" s="48"/>
      <c r="O157" s="50">
        <v>819</v>
      </c>
      <c r="P157" s="50">
        <v>157</v>
      </c>
      <c r="Q157" s="50">
        <v>50.32</v>
      </c>
      <c r="R157" s="50">
        <v>184</v>
      </c>
      <c r="S157" s="50">
        <v>32</v>
      </c>
      <c r="T157" s="50">
        <v>7</v>
      </c>
      <c r="U157" s="50">
        <v>7</v>
      </c>
      <c r="V157" s="48"/>
      <c r="W157" s="48"/>
      <c r="X157" s="48"/>
      <c r="Y157" s="48"/>
      <c r="Z157" s="48" t="s">
        <v>2622</v>
      </c>
      <c r="AA157" s="50">
        <v>1.6719999999999999</v>
      </c>
      <c r="AB157" s="49" t="s">
        <v>766</v>
      </c>
    </row>
  </sheetData>
  <autoFilter ref="A1:AB157" xr:uid="{00000000-0009-0000-0000-00001A000000}"/>
  <hyperlinks>
    <hyperlink ref="A2" r:id="rId1" xr:uid="{00000000-0004-0000-1A00-000000000000}"/>
    <hyperlink ref="J2" r:id="rId2" xr:uid="{00000000-0004-0000-1A00-000001000000}"/>
    <hyperlink ref="AB2" r:id="rId3" xr:uid="{00000000-0004-0000-1A00-000002000000}"/>
    <hyperlink ref="A3" r:id="rId4" xr:uid="{00000000-0004-0000-1A00-000003000000}"/>
    <hyperlink ref="J3" r:id="rId5" xr:uid="{00000000-0004-0000-1A00-000004000000}"/>
    <hyperlink ref="AB3" r:id="rId6" xr:uid="{00000000-0004-0000-1A00-000005000000}"/>
    <hyperlink ref="A4" r:id="rId7" xr:uid="{00000000-0004-0000-1A00-000006000000}"/>
    <hyperlink ref="J4" r:id="rId8" xr:uid="{00000000-0004-0000-1A00-000007000000}"/>
    <hyperlink ref="AB4" r:id="rId9" xr:uid="{00000000-0004-0000-1A00-000008000000}"/>
    <hyperlink ref="A5" r:id="rId10" xr:uid="{00000000-0004-0000-1A00-000009000000}"/>
    <hyperlink ref="J5" r:id="rId11" xr:uid="{00000000-0004-0000-1A00-00000A000000}"/>
    <hyperlink ref="AB5" r:id="rId12" xr:uid="{00000000-0004-0000-1A00-00000B000000}"/>
    <hyperlink ref="A6" r:id="rId13" xr:uid="{00000000-0004-0000-1A00-00000C000000}"/>
    <hyperlink ref="J6" r:id="rId14" xr:uid="{00000000-0004-0000-1A00-00000D000000}"/>
    <hyperlink ref="AB6" r:id="rId15" xr:uid="{00000000-0004-0000-1A00-00000E000000}"/>
    <hyperlink ref="A7" r:id="rId16" xr:uid="{00000000-0004-0000-1A00-00000F000000}"/>
    <hyperlink ref="J7" r:id="rId17" xr:uid="{00000000-0004-0000-1A00-000010000000}"/>
    <hyperlink ref="AB7" r:id="rId18" xr:uid="{00000000-0004-0000-1A00-000011000000}"/>
    <hyperlink ref="A8" r:id="rId19" xr:uid="{00000000-0004-0000-1A00-000012000000}"/>
    <hyperlink ref="J8" r:id="rId20" xr:uid="{00000000-0004-0000-1A00-000013000000}"/>
    <hyperlink ref="AB8" r:id="rId21" xr:uid="{00000000-0004-0000-1A00-000014000000}"/>
    <hyperlink ref="A9" r:id="rId22" xr:uid="{00000000-0004-0000-1A00-000015000000}"/>
    <hyperlink ref="J9" r:id="rId23" xr:uid="{00000000-0004-0000-1A00-000016000000}"/>
    <hyperlink ref="AB9" r:id="rId24" xr:uid="{00000000-0004-0000-1A00-000017000000}"/>
    <hyperlink ref="A10" r:id="rId25" xr:uid="{00000000-0004-0000-1A00-000018000000}"/>
    <hyperlink ref="J10" r:id="rId26" xr:uid="{00000000-0004-0000-1A00-000019000000}"/>
    <hyperlink ref="AB10" r:id="rId27" xr:uid="{00000000-0004-0000-1A00-00001A000000}"/>
    <hyperlink ref="A11" r:id="rId28" xr:uid="{00000000-0004-0000-1A00-00001B000000}"/>
    <hyperlink ref="J11" r:id="rId29" xr:uid="{00000000-0004-0000-1A00-00001C000000}"/>
    <hyperlink ref="AB11" r:id="rId30" xr:uid="{00000000-0004-0000-1A00-00001D000000}"/>
    <hyperlink ref="A12" r:id="rId31" xr:uid="{00000000-0004-0000-1A00-00001E000000}"/>
    <hyperlink ref="J12" r:id="rId32" xr:uid="{00000000-0004-0000-1A00-00001F000000}"/>
    <hyperlink ref="AB12" r:id="rId33" xr:uid="{00000000-0004-0000-1A00-000020000000}"/>
    <hyperlink ref="A13" r:id="rId34" xr:uid="{00000000-0004-0000-1A00-000021000000}"/>
    <hyperlink ref="J13" r:id="rId35" xr:uid="{00000000-0004-0000-1A00-000022000000}"/>
    <hyperlink ref="AB13" r:id="rId36" xr:uid="{00000000-0004-0000-1A00-000023000000}"/>
    <hyperlink ref="A14" r:id="rId37" xr:uid="{00000000-0004-0000-1A00-000024000000}"/>
    <hyperlink ref="J14" r:id="rId38" xr:uid="{00000000-0004-0000-1A00-000025000000}"/>
    <hyperlink ref="AB14" r:id="rId39" xr:uid="{00000000-0004-0000-1A00-000026000000}"/>
    <hyperlink ref="A15" r:id="rId40" xr:uid="{00000000-0004-0000-1A00-000027000000}"/>
    <hyperlink ref="J15" r:id="rId41" xr:uid="{00000000-0004-0000-1A00-000028000000}"/>
    <hyperlink ref="AB15" r:id="rId42" xr:uid="{00000000-0004-0000-1A00-000029000000}"/>
    <hyperlink ref="A16" r:id="rId43" xr:uid="{00000000-0004-0000-1A00-00002A000000}"/>
    <hyperlink ref="J16" r:id="rId44" xr:uid="{00000000-0004-0000-1A00-00002B000000}"/>
    <hyperlink ref="AB16" r:id="rId45" xr:uid="{00000000-0004-0000-1A00-00002C000000}"/>
    <hyperlink ref="A17" r:id="rId46" xr:uid="{00000000-0004-0000-1A00-00002D000000}"/>
    <hyperlink ref="J17" r:id="rId47" xr:uid="{00000000-0004-0000-1A00-00002E000000}"/>
    <hyperlink ref="AB17" r:id="rId48" xr:uid="{00000000-0004-0000-1A00-00002F000000}"/>
    <hyperlink ref="A18" r:id="rId49" xr:uid="{00000000-0004-0000-1A00-000030000000}"/>
    <hyperlink ref="J18" r:id="rId50" xr:uid="{00000000-0004-0000-1A00-000031000000}"/>
    <hyperlink ref="AB18" r:id="rId51" xr:uid="{00000000-0004-0000-1A00-000032000000}"/>
    <hyperlink ref="A19" r:id="rId52" xr:uid="{00000000-0004-0000-1A00-000033000000}"/>
    <hyperlink ref="J19" r:id="rId53" xr:uid="{00000000-0004-0000-1A00-000034000000}"/>
    <hyperlink ref="AB19" r:id="rId54" xr:uid="{00000000-0004-0000-1A00-000035000000}"/>
    <hyperlink ref="A20" r:id="rId55" xr:uid="{00000000-0004-0000-1A00-000036000000}"/>
    <hyperlink ref="J20" r:id="rId56" xr:uid="{00000000-0004-0000-1A00-000037000000}"/>
    <hyperlink ref="AB20" r:id="rId57" xr:uid="{00000000-0004-0000-1A00-000038000000}"/>
    <hyperlink ref="A21" r:id="rId58" xr:uid="{00000000-0004-0000-1A00-000039000000}"/>
    <hyperlink ref="J21" r:id="rId59" xr:uid="{00000000-0004-0000-1A00-00003A000000}"/>
    <hyperlink ref="AB21" r:id="rId60" xr:uid="{00000000-0004-0000-1A00-00003B000000}"/>
    <hyperlink ref="A22" r:id="rId61" xr:uid="{00000000-0004-0000-1A00-00003C000000}"/>
    <hyperlink ref="J22" r:id="rId62" xr:uid="{00000000-0004-0000-1A00-00003D000000}"/>
    <hyperlink ref="AB22" r:id="rId63" xr:uid="{00000000-0004-0000-1A00-00003E000000}"/>
    <hyperlink ref="A23" r:id="rId64" xr:uid="{00000000-0004-0000-1A00-00003F000000}"/>
    <hyperlink ref="J23" r:id="rId65" xr:uid="{00000000-0004-0000-1A00-000040000000}"/>
    <hyperlink ref="AB23" r:id="rId66" xr:uid="{00000000-0004-0000-1A00-000041000000}"/>
    <hyperlink ref="A24" r:id="rId67" xr:uid="{00000000-0004-0000-1A00-000042000000}"/>
    <hyperlink ref="J24" r:id="rId68" xr:uid="{00000000-0004-0000-1A00-000043000000}"/>
    <hyperlink ref="AB24" r:id="rId69" xr:uid="{00000000-0004-0000-1A00-000044000000}"/>
    <hyperlink ref="A25" r:id="rId70" xr:uid="{00000000-0004-0000-1A00-000045000000}"/>
    <hyperlink ref="J25" r:id="rId71" xr:uid="{00000000-0004-0000-1A00-000046000000}"/>
    <hyperlink ref="AB25" r:id="rId72" xr:uid="{00000000-0004-0000-1A00-000047000000}"/>
    <hyperlink ref="A26" r:id="rId73" xr:uid="{00000000-0004-0000-1A00-000048000000}"/>
    <hyperlink ref="J26" r:id="rId74" xr:uid="{00000000-0004-0000-1A00-000049000000}"/>
    <hyperlink ref="AB26" r:id="rId75" xr:uid="{00000000-0004-0000-1A00-00004A000000}"/>
    <hyperlink ref="A27" r:id="rId76" xr:uid="{00000000-0004-0000-1A00-00004B000000}"/>
    <hyperlink ref="J27" r:id="rId77" xr:uid="{00000000-0004-0000-1A00-00004C000000}"/>
    <hyperlink ref="AB27" r:id="rId78" xr:uid="{00000000-0004-0000-1A00-00004D000000}"/>
    <hyperlink ref="A28" r:id="rId79" xr:uid="{00000000-0004-0000-1A00-00004E000000}"/>
    <hyperlink ref="J28" r:id="rId80" xr:uid="{00000000-0004-0000-1A00-00004F000000}"/>
    <hyperlink ref="AB28" r:id="rId81" xr:uid="{00000000-0004-0000-1A00-000050000000}"/>
    <hyperlink ref="A29" r:id="rId82" xr:uid="{00000000-0004-0000-1A00-000051000000}"/>
    <hyperlink ref="J29" r:id="rId83" xr:uid="{00000000-0004-0000-1A00-000052000000}"/>
    <hyperlink ref="AB29" r:id="rId84" xr:uid="{00000000-0004-0000-1A00-000053000000}"/>
    <hyperlink ref="A30" r:id="rId85" xr:uid="{00000000-0004-0000-1A00-000054000000}"/>
    <hyperlink ref="J30" r:id="rId86" xr:uid="{00000000-0004-0000-1A00-000055000000}"/>
    <hyperlink ref="AB30" r:id="rId87" xr:uid="{00000000-0004-0000-1A00-000056000000}"/>
    <hyperlink ref="A31" r:id="rId88" xr:uid="{00000000-0004-0000-1A00-000057000000}"/>
    <hyperlink ref="J31" r:id="rId89" xr:uid="{00000000-0004-0000-1A00-000058000000}"/>
    <hyperlink ref="AB31" r:id="rId90" xr:uid="{00000000-0004-0000-1A00-000059000000}"/>
    <hyperlink ref="A32" r:id="rId91" xr:uid="{00000000-0004-0000-1A00-00005A000000}"/>
    <hyperlink ref="J32" r:id="rId92" xr:uid="{00000000-0004-0000-1A00-00005B000000}"/>
    <hyperlink ref="AB32" r:id="rId93" xr:uid="{00000000-0004-0000-1A00-00005C000000}"/>
    <hyperlink ref="A33" r:id="rId94" xr:uid="{00000000-0004-0000-1A00-00005D000000}"/>
    <hyperlink ref="J33" r:id="rId95" xr:uid="{00000000-0004-0000-1A00-00005E000000}"/>
    <hyperlink ref="AB33" r:id="rId96" xr:uid="{00000000-0004-0000-1A00-00005F000000}"/>
    <hyperlink ref="A34" r:id="rId97" xr:uid="{00000000-0004-0000-1A00-000060000000}"/>
    <hyperlink ref="J34" r:id="rId98" xr:uid="{00000000-0004-0000-1A00-000061000000}"/>
    <hyperlink ref="AB34" r:id="rId99" xr:uid="{00000000-0004-0000-1A00-000062000000}"/>
    <hyperlink ref="A35" r:id="rId100" xr:uid="{00000000-0004-0000-1A00-000063000000}"/>
    <hyperlink ref="J35" r:id="rId101" xr:uid="{00000000-0004-0000-1A00-000064000000}"/>
    <hyperlink ref="AB35" r:id="rId102" xr:uid="{00000000-0004-0000-1A00-000065000000}"/>
    <hyperlink ref="A36" r:id="rId103" xr:uid="{00000000-0004-0000-1A00-000066000000}"/>
    <hyperlink ref="J36" r:id="rId104" xr:uid="{00000000-0004-0000-1A00-000067000000}"/>
    <hyperlink ref="AB36" r:id="rId105" xr:uid="{00000000-0004-0000-1A00-000068000000}"/>
    <hyperlink ref="A37" r:id="rId106" xr:uid="{00000000-0004-0000-1A00-000069000000}"/>
    <hyperlink ref="J37" r:id="rId107" xr:uid="{00000000-0004-0000-1A00-00006A000000}"/>
    <hyperlink ref="AB37" r:id="rId108" xr:uid="{00000000-0004-0000-1A00-00006B000000}"/>
    <hyperlink ref="A38" r:id="rId109" xr:uid="{00000000-0004-0000-1A00-00006C000000}"/>
    <hyperlink ref="J38" r:id="rId110" xr:uid="{00000000-0004-0000-1A00-00006D000000}"/>
    <hyperlink ref="AB38" r:id="rId111" xr:uid="{00000000-0004-0000-1A00-00006E000000}"/>
    <hyperlink ref="A39" r:id="rId112" xr:uid="{00000000-0004-0000-1A00-00006F000000}"/>
    <hyperlink ref="J39" r:id="rId113" xr:uid="{00000000-0004-0000-1A00-000070000000}"/>
    <hyperlink ref="AB39" r:id="rId114" xr:uid="{00000000-0004-0000-1A00-000071000000}"/>
    <hyperlink ref="A40" r:id="rId115" xr:uid="{00000000-0004-0000-1A00-000072000000}"/>
    <hyperlink ref="J40" r:id="rId116" xr:uid="{00000000-0004-0000-1A00-000073000000}"/>
    <hyperlink ref="AB40" r:id="rId117" xr:uid="{00000000-0004-0000-1A00-000074000000}"/>
    <hyperlink ref="A41" r:id="rId118" xr:uid="{00000000-0004-0000-1A00-000075000000}"/>
    <hyperlink ref="J41" r:id="rId119" xr:uid="{00000000-0004-0000-1A00-000076000000}"/>
    <hyperlink ref="AB41" r:id="rId120" xr:uid="{00000000-0004-0000-1A00-000077000000}"/>
    <hyperlink ref="A42" r:id="rId121" xr:uid="{00000000-0004-0000-1A00-000078000000}"/>
    <hyperlink ref="J42" r:id="rId122" xr:uid="{00000000-0004-0000-1A00-000079000000}"/>
    <hyperlink ref="AB42" r:id="rId123" xr:uid="{00000000-0004-0000-1A00-00007A000000}"/>
    <hyperlink ref="A43" r:id="rId124" xr:uid="{00000000-0004-0000-1A00-00007B000000}"/>
    <hyperlink ref="J43" r:id="rId125" xr:uid="{00000000-0004-0000-1A00-00007C000000}"/>
    <hyperlink ref="AB43" r:id="rId126" xr:uid="{00000000-0004-0000-1A00-00007D000000}"/>
    <hyperlink ref="A44" r:id="rId127" xr:uid="{00000000-0004-0000-1A00-00007E000000}"/>
    <hyperlink ref="J44" r:id="rId128" xr:uid="{00000000-0004-0000-1A00-00007F000000}"/>
    <hyperlink ref="AB44" r:id="rId129" xr:uid="{00000000-0004-0000-1A00-000080000000}"/>
    <hyperlink ref="A45" r:id="rId130" xr:uid="{00000000-0004-0000-1A00-000081000000}"/>
    <hyperlink ref="J45" r:id="rId131" xr:uid="{00000000-0004-0000-1A00-000082000000}"/>
    <hyperlink ref="AB45" r:id="rId132" xr:uid="{00000000-0004-0000-1A00-000083000000}"/>
    <hyperlink ref="A46" r:id="rId133" xr:uid="{00000000-0004-0000-1A00-000084000000}"/>
    <hyperlink ref="J46" r:id="rId134" xr:uid="{00000000-0004-0000-1A00-000085000000}"/>
    <hyperlink ref="AB46" r:id="rId135" xr:uid="{00000000-0004-0000-1A00-000086000000}"/>
    <hyperlink ref="A47" r:id="rId136" xr:uid="{00000000-0004-0000-1A00-000087000000}"/>
    <hyperlink ref="J47" r:id="rId137" xr:uid="{00000000-0004-0000-1A00-000088000000}"/>
    <hyperlink ref="AB47" r:id="rId138" xr:uid="{00000000-0004-0000-1A00-000089000000}"/>
    <hyperlink ref="A48" r:id="rId139" xr:uid="{00000000-0004-0000-1A00-00008A000000}"/>
    <hyperlink ref="J48" r:id="rId140" xr:uid="{00000000-0004-0000-1A00-00008B000000}"/>
    <hyperlink ref="AB48" r:id="rId141" xr:uid="{00000000-0004-0000-1A00-00008C000000}"/>
    <hyperlink ref="A49" r:id="rId142" xr:uid="{00000000-0004-0000-1A00-00008D000000}"/>
    <hyperlink ref="J49" r:id="rId143" xr:uid="{00000000-0004-0000-1A00-00008E000000}"/>
    <hyperlink ref="AB49" r:id="rId144" xr:uid="{00000000-0004-0000-1A00-00008F000000}"/>
    <hyperlink ref="A50" r:id="rId145" xr:uid="{00000000-0004-0000-1A00-000090000000}"/>
    <hyperlink ref="J50" r:id="rId146" xr:uid="{00000000-0004-0000-1A00-000091000000}"/>
    <hyperlink ref="AB50" r:id="rId147" xr:uid="{00000000-0004-0000-1A00-000092000000}"/>
    <hyperlink ref="A51" r:id="rId148" xr:uid="{00000000-0004-0000-1A00-000093000000}"/>
    <hyperlink ref="J51" r:id="rId149" xr:uid="{00000000-0004-0000-1A00-000094000000}"/>
    <hyperlink ref="AB51" r:id="rId150" xr:uid="{00000000-0004-0000-1A00-000095000000}"/>
    <hyperlink ref="A52" r:id="rId151" xr:uid="{00000000-0004-0000-1A00-000096000000}"/>
    <hyperlink ref="J52" r:id="rId152" xr:uid="{00000000-0004-0000-1A00-000097000000}"/>
    <hyperlink ref="AB52" r:id="rId153" xr:uid="{00000000-0004-0000-1A00-000098000000}"/>
    <hyperlink ref="A53" r:id="rId154" xr:uid="{00000000-0004-0000-1A00-000099000000}"/>
    <hyperlink ref="J53" r:id="rId155" xr:uid="{00000000-0004-0000-1A00-00009A000000}"/>
    <hyperlink ref="AB53" r:id="rId156" xr:uid="{00000000-0004-0000-1A00-00009B000000}"/>
    <hyperlink ref="A54" r:id="rId157" xr:uid="{00000000-0004-0000-1A00-00009C000000}"/>
    <hyperlink ref="J54" r:id="rId158" xr:uid="{00000000-0004-0000-1A00-00009D000000}"/>
    <hyperlink ref="AB54" r:id="rId159" xr:uid="{00000000-0004-0000-1A00-00009E000000}"/>
    <hyperlink ref="A55" r:id="rId160" xr:uid="{00000000-0004-0000-1A00-00009F000000}"/>
    <hyperlink ref="J55" r:id="rId161" xr:uid="{00000000-0004-0000-1A00-0000A0000000}"/>
    <hyperlink ref="AB55" r:id="rId162" xr:uid="{00000000-0004-0000-1A00-0000A1000000}"/>
    <hyperlink ref="A56" r:id="rId163" xr:uid="{00000000-0004-0000-1A00-0000A2000000}"/>
    <hyperlink ref="J56" r:id="rId164" xr:uid="{00000000-0004-0000-1A00-0000A3000000}"/>
    <hyperlink ref="AB56" r:id="rId165" xr:uid="{00000000-0004-0000-1A00-0000A4000000}"/>
    <hyperlink ref="A57" r:id="rId166" xr:uid="{00000000-0004-0000-1A00-0000A5000000}"/>
    <hyperlink ref="J57" r:id="rId167" xr:uid="{00000000-0004-0000-1A00-0000A6000000}"/>
    <hyperlink ref="AB57" r:id="rId168" xr:uid="{00000000-0004-0000-1A00-0000A7000000}"/>
    <hyperlink ref="A58" r:id="rId169" xr:uid="{00000000-0004-0000-1A00-0000A8000000}"/>
    <hyperlink ref="J58" r:id="rId170" xr:uid="{00000000-0004-0000-1A00-0000A9000000}"/>
    <hyperlink ref="AB58" r:id="rId171" xr:uid="{00000000-0004-0000-1A00-0000AA000000}"/>
    <hyperlink ref="A59" r:id="rId172" xr:uid="{00000000-0004-0000-1A00-0000AB000000}"/>
    <hyperlink ref="J59" r:id="rId173" xr:uid="{00000000-0004-0000-1A00-0000AC000000}"/>
    <hyperlink ref="AB59" r:id="rId174" xr:uid="{00000000-0004-0000-1A00-0000AD000000}"/>
    <hyperlink ref="A60" r:id="rId175" xr:uid="{00000000-0004-0000-1A00-0000AE000000}"/>
    <hyperlink ref="J60" r:id="rId176" xr:uid="{00000000-0004-0000-1A00-0000AF000000}"/>
    <hyperlink ref="AB60" r:id="rId177" xr:uid="{00000000-0004-0000-1A00-0000B0000000}"/>
    <hyperlink ref="A61" r:id="rId178" xr:uid="{00000000-0004-0000-1A00-0000B1000000}"/>
    <hyperlink ref="J61" r:id="rId179" xr:uid="{00000000-0004-0000-1A00-0000B2000000}"/>
    <hyperlink ref="AB61" r:id="rId180" xr:uid="{00000000-0004-0000-1A00-0000B3000000}"/>
    <hyperlink ref="A62" r:id="rId181" xr:uid="{00000000-0004-0000-1A00-0000B4000000}"/>
    <hyperlink ref="J62" r:id="rId182" xr:uid="{00000000-0004-0000-1A00-0000B5000000}"/>
    <hyperlink ref="AB62" r:id="rId183" xr:uid="{00000000-0004-0000-1A00-0000B6000000}"/>
    <hyperlink ref="A63" r:id="rId184" xr:uid="{00000000-0004-0000-1A00-0000B7000000}"/>
    <hyperlink ref="J63" r:id="rId185" xr:uid="{00000000-0004-0000-1A00-0000B8000000}"/>
    <hyperlink ref="AB63" r:id="rId186" xr:uid="{00000000-0004-0000-1A00-0000B9000000}"/>
    <hyperlink ref="A64" r:id="rId187" xr:uid="{00000000-0004-0000-1A00-0000BA000000}"/>
    <hyperlink ref="J64" r:id="rId188" xr:uid="{00000000-0004-0000-1A00-0000BB000000}"/>
    <hyperlink ref="AB64" r:id="rId189" xr:uid="{00000000-0004-0000-1A00-0000BC000000}"/>
    <hyperlink ref="A65" r:id="rId190" xr:uid="{00000000-0004-0000-1A00-0000BD000000}"/>
    <hyperlink ref="J65" r:id="rId191" xr:uid="{00000000-0004-0000-1A00-0000BE000000}"/>
    <hyperlink ref="AB65" r:id="rId192" xr:uid="{00000000-0004-0000-1A00-0000BF000000}"/>
    <hyperlink ref="A66" r:id="rId193" xr:uid="{00000000-0004-0000-1A00-0000C0000000}"/>
    <hyperlink ref="J66" r:id="rId194" xr:uid="{00000000-0004-0000-1A00-0000C1000000}"/>
    <hyperlink ref="AB66" r:id="rId195" xr:uid="{00000000-0004-0000-1A00-0000C2000000}"/>
    <hyperlink ref="A67" r:id="rId196" xr:uid="{00000000-0004-0000-1A00-0000C3000000}"/>
    <hyperlink ref="J67" r:id="rId197" xr:uid="{00000000-0004-0000-1A00-0000C4000000}"/>
    <hyperlink ref="AB67" r:id="rId198" xr:uid="{00000000-0004-0000-1A00-0000C5000000}"/>
    <hyperlink ref="A68" r:id="rId199" xr:uid="{00000000-0004-0000-1A00-0000C6000000}"/>
    <hyperlink ref="J68" r:id="rId200" xr:uid="{00000000-0004-0000-1A00-0000C7000000}"/>
    <hyperlink ref="AB68" r:id="rId201" xr:uid="{00000000-0004-0000-1A00-0000C8000000}"/>
    <hyperlink ref="A69" r:id="rId202" xr:uid="{00000000-0004-0000-1A00-0000C9000000}"/>
    <hyperlink ref="J69" r:id="rId203" xr:uid="{00000000-0004-0000-1A00-0000CA000000}"/>
    <hyperlink ref="AB69" r:id="rId204" xr:uid="{00000000-0004-0000-1A00-0000CB000000}"/>
    <hyperlink ref="A70" r:id="rId205" xr:uid="{00000000-0004-0000-1A00-0000CC000000}"/>
    <hyperlink ref="J70" r:id="rId206" xr:uid="{00000000-0004-0000-1A00-0000CD000000}"/>
    <hyperlink ref="AB70" r:id="rId207" xr:uid="{00000000-0004-0000-1A00-0000CE000000}"/>
    <hyperlink ref="A71" r:id="rId208" xr:uid="{00000000-0004-0000-1A00-0000CF000000}"/>
    <hyperlink ref="J71" r:id="rId209" xr:uid="{00000000-0004-0000-1A00-0000D0000000}"/>
    <hyperlink ref="AB71" r:id="rId210" xr:uid="{00000000-0004-0000-1A00-0000D1000000}"/>
    <hyperlink ref="A72" r:id="rId211" xr:uid="{00000000-0004-0000-1A00-0000D2000000}"/>
    <hyperlink ref="J72" r:id="rId212" xr:uid="{00000000-0004-0000-1A00-0000D3000000}"/>
    <hyperlink ref="AB72" r:id="rId213" xr:uid="{00000000-0004-0000-1A00-0000D4000000}"/>
    <hyperlink ref="A73" r:id="rId214" xr:uid="{00000000-0004-0000-1A00-0000D5000000}"/>
    <hyperlink ref="J73" r:id="rId215" xr:uid="{00000000-0004-0000-1A00-0000D6000000}"/>
    <hyperlink ref="AB73" r:id="rId216" xr:uid="{00000000-0004-0000-1A00-0000D7000000}"/>
    <hyperlink ref="A74" r:id="rId217" xr:uid="{00000000-0004-0000-1A00-0000D8000000}"/>
    <hyperlink ref="J74" r:id="rId218" xr:uid="{00000000-0004-0000-1A00-0000D9000000}"/>
    <hyperlink ref="AB74" r:id="rId219" xr:uid="{00000000-0004-0000-1A00-0000DA000000}"/>
    <hyperlink ref="A75" r:id="rId220" xr:uid="{00000000-0004-0000-1A00-0000DB000000}"/>
    <hyperlink ref="J75" r:id="rId221" xr:uid="{00000000-0004-0000-1A00-0000DC000000}"/>
    <hyperlink ref="AB75" r:id="rId222" xr:uid="{00000000-0004-0000-1A00-0000DD000000}"/>
    <hyperlink ref="A76" r:id="rId223" xr:uid="{00000000-0004-0000-1A00-0000DE000000}"/>
    <hyperlink ref="J76" r:id="rId224" xr:uid="{00000000-0004-0000-1A00-0000DF000000}"/>
    <hyperlink ref="AB76" r:id="rId225" xr:uid="{00000000-0004-0000-1A00-0000E0000000}"/>
    <hyperlink ref="A77" r:id="rId226" xr:uid="{00000000-0004-0000-1A00-0000E1000000}"/>
    <hyperlink ref="J77" r:id="rId227" xr:uid="{00000000-0004-0000-1A00-0000E2000000}"/>
    <hyperlink ref="AB77" r:id="rId228" xr:uid="{00000000-0004-0000-1A00-0000E3000000}"/>
    <hyperlink ref="A78" r:id="rId229" xr:uid="{00000000-0004-0000-1A00-0000E4000000}"/>
    <hyperlink ref="J78" r:id="rId230" xr:uid="{00000000-0004-0000-1A00-0000E5000000}"/>
    <hyperlink ref="AB78" r:id="rId231" xr:uid="{00000000-0004-0000-1A00-0000E6000000}"/>
    <hyperlink ref="A79" r:id="rId232" xr:uid="{00000000-0004-0000-1A00-0000E7000000}"/>
    <hyperlink ref="J79" r:id="rId233" xr:uid="{00000000-0004-0000-1A00-0000E8000000}"/>
    <hyperlink ref="AB79" r:id="rId234" xr:uid="{00000000-0004-0000-1A00-0000E9000000}"/>
    <hyperlink ref="A80" r:id="rId235" xr:uid="{00000000-0004-0000-1A00-0000EA000000}"/>
    <hyperlink ref="J80" r:id="rId236" xr:uid="{00000000-0004-0000-1A00-0000EB000000}"/>
    <hyperlink ref="AB80" r:id="rId237" xr:uid="{00000000-0004-0000-1A00-0000EC000000}"/>
    <hyperlink ref="A81" r:id="rId238" xr:uid="{00000000-0004-0000-1A00-0000ED000000}"/>
    <hyperlink ref="J81" r:id="rId239" xr:uid="{00000000-0004-0000-1A00-0000EE000000}"/>
    <hyperlink ref="AB81" r:id="rId240" xr:uid="{00000000-0004-0000-1A00-0000EF000000}"/>
    <hyperlink ref="A82" r:id="rId241" xr:uid="{00000000-0004-0000-1A00-0000F0000000}"/>
    <hyperlink ref="J82" r:id="rId242" xr:uid="{00000000-0004-0000-1A00-0000F1000000}"/>
    <hyperlink ref="AB82" r:id="rId243" xr:uid="{00000000-0004-0000-1A00-0000F2000000}"/>
    <hyperlink ref="A83" r:id="rId244" xr:uid="{00000000-0004-0000-1A00-0000F3000000}"/>
    <hyperlink ref="J83" r:id="rId245" xr:uid="{00000000-0004-0000-1A00-0000F4000000}"/>
    <hyperlink ref="AB83" r:id="rId246" xr:uid="{00000000-0004-0000-1A00-0000F5000000}"/>
    <hyperlink ref="A84" r:id="rId247" xr:uid="{00000000-0004-0000-1A00-0000F6000000}"/>
    <hyperlink ref="J84" r:id="rId248" xr:uid="{00000000-0004-0000-1A00-0000F7000000}"/>
    <hyperlink ref="AB84" r:id="rId249" xr:uid="{00000000-0004-0000-1A00-0000F8000000}"/>
    <hyperlink ref="A85" r:id="rId250" xr:uid="{00000000-0004-0000-1A00-0000F9000000}"/>
    <hyperlink ref="J85" r:id="rId251" xr:uid="{00000000-0004-0000-1A00-0000FA000000}"/>
    <hyperlink ref="AB85" r:id="rId252" xr:uid="{00000000-0004-0000-1A00-0000FB000000}"/>
    <hyperlink ref="A86" r:id="rId253" xr:uid="{00000000-0004-0000-1A00-0000FC000000}"/>
    <hyperlink ref="J86" r:id="rId254" xr:uid="{00000000-0004-0000-1A00-0000FD000000}"/>
    <hyperlink ref="AB86" r:id="rId255" xr:uid="{00000000-0004-0000-1A00-0000FE000000}"/>
    <hyperlink ref="A87" r:id="rId256" xr:uid="{00000000-0004-0000-1A00-0000FF000000}"/>
    <hyperlink ref="J87" r:id="rId257" xr:uid="{00000000-0004-0000-1A00-000000010000}"/>
    <hyperlink ref="AB87" r:id="rId258" xr:uid="{00000000-0004-0000-1A00-000001010000}"/>
    <hyperlink ref="A88" r:id="rId259" xr:uid="{00000000-0004-0000-1A00-000002010000}"/>
    <hyperlink ref="J88" r:id="rId260" xr:uid="{00000000-0004-0000-1A00-000003010000}"/>
    <hyperlink ref="AB88" r:id="rId261" xr:uid="{00000000-0004-0000-1A00-000004010000}"/>
    <hyperlink ref="A89" r:id="rId262" xr:uid="{00000000-0004-0000-1A00-000005010000}"/>
    <hyperlink ref="J89" r:id="rId263" xr:uid="{00000000-0004-0000-1A00-000006010000}"/>
    <hyperlink ref="AB89" r:id="rId264" xr:uid="{00000000-0004-0000-1A00-000007010000}"/>
    <hyperlink ref="A90" r:id="rId265" xr:uid="{00000000-0004-0000-1A00-000008010000}"/>
    <hyperlink ref="J90" r:id="rId266" xr:uid="{00000000-0004-0000-1A00-000009010000}"/>
    <hyperlink ref="AB90" r:id="rId267" xr:uid="{00000000-0004-0000-1A00-00000A010000}"/>
    <hyperlink ref="A91" r:id="rId268" xr:uid="{00000000-0004-0000-1A00-00000B010000}"/>
    <hyperlink ref="J91" r:id="rId269" xr:uid="{00000000-0004-0000-1A00-00000C010000}"/>
    <hyperlink ref="AB91" r:id="rId270" xr:uid="{00000000-0004-0000-1A00-00000D010000}"/>
    <hyperlink ref="A92" r:id="rId271" xr:uid="{00000000-0004-0000-1A00-00000E010000}"/>
    <hyperlink ref="J92" r:id="rId272" xr:uid="{00000000-0004-0000-1A00-00000F010000}"/>
    <hyperlink ref="AB92" r:id="rId273" xr:uid="{00000000-0004-0000-1A00-000010010000}"/>
    <hyperlink ref="A93" r:id="rId274" xr:uid="{00000000-0004-0000-1A00-000011010000}"/>
    <hyperlink ref="J93" r:id="rId275" xr:uid="{00000000-0004-0000-1A00-000012010000}"/>
    <hyperlink ref="AB93" r:id="rId276" xr:uid="{00000000-0004-0000-1A00-000013010000}"/>
    <hyperlink ref="A94" r:id="rId277" xr:uid="{00000000-0004-0000-1A00-000014010000}"/>
    <hyperlink ref="J94" r:id="rId278" xr:uid="{00000000-0004-0000-1A00-000015010000}"/>
    <hyperlink ref="AB94" r:id="rId279" xr:uid="{00000000-0004-0000-1A00-000016010000}"/>
    <hyperlink ref="A95" r:id="rId280" xr:uid="{00000000-0004-0000-1A00-000017010000}"/>
    <hyperlink ref="J95" r:id="rId281" xr:uid="{00000000-0004-0000-1A00-000018010000}"/>
    <hyperlink ref="AB95" r:id="rId282" xr:uid="{00000000-0004-0000-1A00-000019010000}"/>
    <hyperlink ref="A96" r:id="rId283" xr:uid="{00000000-0004-0000-1A00-00001A010000}"/>
    <hyperlink ref="J96" r:id="rId284" xr:uid="{00000000-0004-0000-1A00-00001B010000}"/>
    <hyperlink ref="AB96" r:id="rId285" xr:uid="{00000000-0004-0000-1A00-00001C010000}"/>
    <hyperlink ref="A97" r:id="rId286" xr:uid="{00000000-0004-0000-1A00-00001D010000}"/>
    <hyperlink ref="J97" r:id="rId287" xr:uid="{00000000-0004-0000-1A00-00001E010000}"/>
    <hyperlink ref="AB97" r:id="rId288" xr:uid="{00000000-0004-0000-1A00-00001F010000}"/>
    <hyperlink ref="A98" r:id="rId289" xr:uid="{00000000-0004-0000-1A00-000020010000}"/>
    <hyperlink ref="J98" r:id="rId290" xr:uid="{00000000-0004-0000-1A00-000021010000}"/>
    <hyperlink ref="AB98" r:id="rId291" xr:uid="{00000000-0004-0000-1A00-000022010000}"/>
    <hyperlink ref="A99" r:id="rId292" xr:uid="{00000000-0004-0000-1A00-000023010000}"/>
    <hyperlink ref="J99" r:id="rId293" xr:uid="{00000000-0004-0000-1A00-000024010000}"/>
    <hyperlink ref="AB99" r:id="rId294" xr:uid="{00000000-0004-0000-1A00-000025010000}"/>
    <hyperlink ref="A100" r:id="rId295" xr:uid="{00000000-0004-0000-1A00-000026010000}"/>
    <hyperlink ref="J100" r:id="rId296" xr:uid="{00000000-0004-0000-1A00-000027010000}"/>
    <hyperlink ref="AB100" r:id="rId297" xr:uid="{00000000-0004-0000-1A00-000028010000}"/>
    <hyperlink ref="A101" r:id="rId298" xr:uid="{00000000-0004-0000-1A00-000029010000}"/>
    <hyperlink ref="J101" r:id="rId299" xr:uid="{00000000-0004-0000-1A00-00002A010000}"/>
    <hyperlink ref="AB101" r:id="rId300" xr:uid="{00000000-0004-0000-1A00-00002B010000}"/>
    <hyperlink ref="A102" r:id="rId301" xr:uid="{00000000-0004-0000-1A00-00002C010000}"/>
    <hyperlink ref="J102" r:id="rId302" xr:uid="{00000000-0004-0000-1A00-00002D010000}"/>
    <hyperlink ref="AB102" r:id="rId303" xr:uid="{00000000-0004-0000-1A00-00002E010000}"/>
    <hyperlink ref="A103" r:id="rId304" xr:uid="{00000000-0004-0000-1A00-00002F010000}"/>
    <hyperlink ref="J103" r:id="rId305" xr:uid="{00000000-0004-0000-1A00-000030010000}"/>
    <hyperlink ref="AB103" r:id="rId306" xr:uid="{00000000-0004-0000-1A00-000031010000}"/>
    <hyperlink ref="A104" r:id="rId307" xr:uid="{00000000-0004-0000-1A00-000032010000}"/>
    <hyperlink ref="J104" r:id="rId308" xr:uid="{00000000-0004-0000-1A00-000033010000}"/>
    <hyperlink ref="AB104" r:id="rId309" xr:uid="{00000000-0004-0000-1A00-000034010000}"/>
    <hyperlink ref="A105" r:id="rId310" xr:uid="{00000000-0004-0000-1A00-000035010000}"/>
    <hyperlink ref="J105" r:id="rId311" xr:uid="{00000000-0004-0000-1A00-000036010000}"/>
    <hyperlink ref="AB105" r:id="rId312" xr:uid="{00000000-0004-0000-1A00-000037010000}"/>
    <hyperlink ref="A106" r:id="rId313" xr:uid="{00000000-0004-0000-1A00-000038010000}"/>
    <hyperlink ref="J106" r:id="rId314" xr:uid="{00000000-0004-0000-1A00-000039010000}"/>
    <hyperlink ref="AB106" r:id="rId315" xr:uid="{00000000-0004-0000-1A00-00003A010000}"/>
    <hyperlink ref="A107" r:id="rId316" xr:uid="{00000000-0004-0000-1A00-00003B010000}"/>
    <hyperlink ref="J107" r:id="rId317" xr:uid="{00000000-0004-0000-1A00-00003C010000}"/>
    <hyperlink ref="AB107" r:id="rId318" xr:uid="{00000000-0004-0000-1A00-00003D010000}"/>
    <hyperlink ref="A108" r:id="rId319" xr:uid="{00000000-0004-0000-1A00-00003E010000}"/>
    <hyperlink ref="J108" r:id="rId320" xr:uid="{00000000-0004-0000-1A00-00003F010000}"/>
    <hyperlink ref="AB108" r:id="rId321" xr:uid="{00000000-0004-0000-1A00-000040010000}"/>
    <hyperlink ref="A109" r:id="rId322" xr:uid="{00000000-0004-0000-1A00-000041010000}"/>
    <hyperlink ref="J109" r:id="rId323" xr:uid="{00000000-0004-0000-1A00-000042010000}"/>
    <hyperlink ref="AB109" r:id="rId324" xr:uid="{00000000-0004-0000-1A00-000043010000}"/>
    <hyperlink ref="A110" r:id="rId325" xr:uid="{00000000-0004-0000-1A00-000044010000}"/>
    <hyperlink ref="J110" r:id="rId326" xr:uid="{00000000-0004-0000-1A00-000045010000}"/>
    <hyperlink ref="AB110" r:id="rId327" xr:uid="{00000000-0004-0000-1A00-000046010000}"/>
    <hyperlink ref="A111" r:id="rId328" xr:uid="{00000000-0004-0000-1A00-000047010000}"/>
    <hyperlink ref="J111" r:id="rId329" xr:uid="{00000000-0004-0000-1A00-000048010000}"/>
    <hyperlink ref="AB111" r:id="rId330" xr:uid="{00000000-0004-0000-1A00-000049010000}"/>
    <hyperlink ref="A112" r:id="rId331" xr:uid="{00000000-0004-0000-1A00-00004A010000}"/>
    <hyperlink ref="J112" r:id="rId332" xr:uid="{00000000-0004-0000-1A00-00004B010000}"/>
    <hyperlink ref="AB112" r:id="rId333" xr:uid="{00000000-0004-0000-1A00-00004C010000}"/>
    <hyperlink ref="A113" r:id="rId334" xr:uid="{00000000-0004-0000-1A00-00004D010000}"/>
    <hyperlink ref="J113" r:id="rId335" xr:uid="{00000000-0004-0000-1A00-00004E010000}"/>
    <hyperlink ref="AB113" r:id="rId336" xr:uid="{00000000-0004-0000-1A00-00004F010000}"/>
    <hyperlink ref="A114" r:id="rId337" xr:uid="{00000000-0004-0000-1A00-000050010000}"/>
    <hyperlink ref="J114" r:id="rId338" xr:uid="{00000000-0004-0000-1A00-000051010000}"/>
    <hyperlink ref="AB114" r:id="rId339" xr:uid="{00000000-0004-0000-1A00-000052010000}"/>
    <hyperlink ref="A115" r:id="rId340" xr:uid="{00000000-0004-0000-1A00-000053010000}"/>
    <hyperlink ref="J115" r:id="rId341" xr:uid="{00000000-0004-0000-1A00-000054010000}"/>
    <hyperlink ref="AB115" r:id="rId342" xr:uid="{00000000-0004-0000-1A00-000055010000}"/>
    <hyperlink ref="A116" r:id="rId343" xr:uid="{00000000-0004-0000-1A00-000056010000}"/>
    <hyperlink ref="J116" r:id="rId344" xr:uid="{00000000-0004-0000-1A00-000057010000}"/>
    <hyperlink ref="AB116" r:id="rId345" xr:uid="{00000000-0004-0000-1A00-000058010000}"/>
    <hyperlink ref="A117" r:id="rId346" xr:uid="{00000000-0004-0000-1A00-000059010000}"/>
    <hyperlink ref="J117" r:id="rId347" xr:uid="{00000000-0004-0000-1A00-00005A010000}"/>
    <hyperlink ref="AB117" r:id="rId348" xr:uid="{00000000-0004-0000-1A00-00005B010000}"/>
    <hyperlink ref="A118" r:id="rId349" xr:uid="{00000000-0004-0000-1A00-00005C010000}"/>
    <hyperlink ref="J118" r:id="rId350" xr:uid="{00000000-0004-0000-1A00-00005D010000}"/>
    <hyperlink ref="AB118" r:id="rId351" xr:uid="{00000000-0004-0000-1A00-00005E010000}"/>
    <hyperlink ref="A119" r:id="rId352" xr:uid="{00000000-0004-0000-1A00-00005F010000}"/>
    <hyperlink ref="J119" r:id="rId353" xr:uid="{00000000-0004-0000-1A00-000060010000}"/>
    <hyperlink ref="AB119" r:id="rId354" xr:uid="{00000000-0004-0000-1A00-000061010000}"/>
    <hyperlink ref="A120" r:id="rId355" xr:uid="{00000000-0004-0000-1A00-000062010000}"/>
    <hyperlink ref="J120" r:id="rId356" xr:uid="{00000000-0004-0000-1A00-000063010000}"/>
    <hyperlink ref="AB120" r:id="rId357" xr:uid="{00000000-0004-0000-1A00-000064010000}"/>
    <hyperlink ref="A121" r:id="rId358" xr:uid="{00000000-0004-0000-1A00-000065010000}"/>
    <hyperlink ref="J121" r:id="rId359" xr:uid="{00000000-0004-0000-1A00-000066010000}"/>
    <hyperlink ref="AB121" r:id="rId360" xr:uid="{00000000-0004-0000-1A00-000067010000}"/>
    <hyperlink ref="A122" r:id="rId361" xr:uid="{00000000-0004-0000-1A00-000068010000}"/>
    <hyperlink ref="J122" r:id="rId362" xr:uid="{00000000-0004-0000-1A00-000069010000}"/>
    <hyperlink ref="AB122" r:id="rId363" xr:uid="{00000000-0004-0000-1A00-00006A010000}"/>
    <hyperlink ref="A123" r:id="rId364" xr:uid="{00000000-0004-0000-1A00-00006B010000}"/>
    <hyperlink ref="J123" r:id="rId365" xr:uid="{00000000-0004-0000-1A00-00006C010000}"/>
    <hyperlink ref="AB123" r:id="rId366" xr:uid="{00000000-0004-0000-1A00-00006D010000}"/>
    <hyperlink ref="A124" r:id="rId367" xr:uid="{00000000-0004-0000-1A00-00006E010000}"/>
    <hyperlink ref="J124" r:id="rId368" xr:uid="{00000000-0004-0000-1A00-00006F010000}"/>
    <hyperlink ref="AB124" r:id="rId369" xr:uid="{00000000-0004-0000-1A00-000070010000}"/>
    <hyperlink ref="A125" r:id="rId370" xr:uid="{00000000-0004-0000-1A00-000071010000}"/>
    <hyperlink ref="J125" r:id="rId371" xr:uid="{00000000-0004-0000-1A00-000072010000}"/>
    <hyperlink ref="AB125" r:id="rId372" xr:uid="{00000000-0004-0000-1A00-000073010000}"/>
    <hyperlink ref="A126" r:id="rId373" xr:uid="{00000000-0004-0000-1A00-000074010000}"/>
    <hyperlink ref="J126" r:id="rId374" xr:uid="{00000000-0004-0000-1A00-000075010000}"/>
    <hyperlink ref="AB126" r:id="rId375" xr:uid="{00000000-0004-0000-1A00-000076010000}"/>
    <hyperlink ref="A127" r:id="rId376" xr:uid="{00000000-0004-0000-1A00-000077010000}"/>
    <hyperlink ref="J127" r:id="rId377" xr:uid="{00000000-0004-0000-1A00-000078010000}"/>
    <hyperlink ref="AB127" r:id="rId378" xr:uid="{00000000-0004-0000-1A00-000079010000}"/>
    <hyperlink ref="A128" r:id="rId379" xr:uid="{00000000-0004-0000-1A00-00007A010000}"/>
    <hyperlink ref="J128" r:id="rId380" xr:uid="{00000000-0004-0000-1A00-00007B010000}"/>
    <hyperlink ref="AB128" r:id="rId381" xr:uid="{00000000-0004-0000-1A00-00007C010000}"/>
    <hyperlink ref="A129" r:id="rId382" xr:uid="{00000000-0004-0000-1A00-00007D010000}"/>
    <hyperlink ref="J129" r:id="rId383" xr:uid="{00000000-0004-0000-1A00-00007E010000}"/>
    <hyperlink ref="AB129" r:id="rId384" xr:uid="{00000000-0004-0000-1A00-00007F010000}"/>
    <hyperlink ref="A130" r:id="rId385" xr:uid="{00000000-0004-0000-1A00-000080010000}"/>
    <hyperlink ref="J130" r:id="rId386" xr:uid="{00000000-0004-0000-1A00-000081010000}"/>
    <hyperlink ref="AB130" r:id="rId387" xr:uid="{00000000-0004-0000-1A00-000082010000}"/>
    <hyperlink ref="A131" r:id="rId388" xr:uid="{00000000-0004-0000-1A00-000083010000}"/>
    <hyperlink ref="J131" r:id="rId389" xr:uid="{00000000-0004-0000-1A00-000084010000}"/>
    <hyperlink ref="AB131" r:id="rId390" xr:uid="{00000000-0004-0000-1A00-000085010000}"/>
    <hyperlink ref="A132" r:id="rId391" xr:uid="{00000000-0004-0000-1A00-000086010000}"/>
    <hyperlink ref="J132" r:id="rId392" xr:uid="{00000000-0004-0000-1A00-000087010000}"/>
    <hyperlink ref="AB132" r:id="rId393" xr:uid="{00000000-0004-0000-1A00-000088010000}"/>
    <hyperlink ref="A133" r:id="rId394" xr:uid="{00000000-0004-0000-1A00-000089010000}"/>
    <hyperlink ref="J133" r:id="rId395" xr:uid="{00000000-0004-0000-1A00-00008A010000}"/>
    <hyperlink ref="AB133" r:id="rId396" xr:uid="{00000000-0004-0000-1A00-00008B010000}"/>
    <hyperlink ref="A134" r:id="rId397" xr:uid="{00000000-0004-0000-1A00-00008C010000}"/>
    <hyperlink ref="J134" r:id="rId398" xr:uid="{00000000-0004-0000-1A00-00008D010000}"/>
    <hyperlink ref="AB134" r:id="rId399" xr:uid="{00000000-0004-0000-1A00-00008E010000}"/>
    <hyperlink ref="A135" r:id="rId400" xr:uid="{00000000-0004-0000-1A00-00008F010000}"/>
    <hyperlink ref="J135" r:id="rId401" xr:uid="{00000000-0004-0000-1A00-000090010000}"/>
    <hyperlink ref="AB135" r:id="rId402" xr:uid="{00000000-0004-0000-1A00-000091010000}"/>
    <hyperlink ref="A136" r:id="rId403" xr:uid="{00000000-0004-0000-1A00-000092010000}"/>
    <hyperlink ref="J136" r:id="rId404" xr:uid="{00000000-0004-0000-1A00-000093010000}"/>
    <hyperlink ref="AB136" r:id="rId405" xr:uid="{00000000-0004-0000-1A00-000094010000}"/>
    <hyperlink ref="A137" r:id="rId406" xr:uid="{00000000-0004-0000-1A00-000095010000}"/>
    <hyperlink ref="J137" r:id="rId407" xr:uid="{00000000-0004-0000-1A00-000096010000}"/>
    <hyperlink ref="AB137" r:id="rId408" xr:uid="{00000000-0004-0000-1A00-000097010000}"/>
    <hyperlink ref="A138" r:id="rId409" xr:uid="{00000000-0004-0000-1A00-000098010000}"/>
    <hyperlink ref="J138" r:id="rId410" xr:uid="{00000000-0004-0000-1A00-000099010000}"/>
    <hyperlink ref="AB138" r:id="rId411" xr:uid="{00000000-0004-0000-1A00-00009A010000}"/>
    <hyperlink ref="A139" r:id="rId412" xr:uid="{00000000-0004-0000-1A00-00009B010000}"/>
    <hyperlink ref="J139" r:id="rId413" xr:uid="{00000000-0004-0000-1A00-00009C010000}"/>
    <hyperlink ref="AB139" r:id="rId414" xr:uid="{00000000-0004-0000-1A00-00009D010000}"/>
    <hyperlink ref="A140" r:id="rId415" xr:uid="{00000000-0004-0000-1A00-00009E010000}"/>
    <hyperlink ref="J140" r:id="rId416" xr:uid="{00000000-0004-0000-1A00-00009F010000}"/>
    <hyperlink ref="AB140" r:id="rId417" xr:uid="{00000000-0004-0000-1A00-0000A0010000}"/>
    <hyperlink ref="A141" r:id="rId418" xr:uid="{00000000-0004-0000-1A00-0000A1010000}"/>
    <hyperlink ref="J141" r:id="rId419" xr:uid="{00000000-0004-0000-1A00-0000A2010000}"/>
    <hyperlink ref="AB141" r:id="rId420" xr:uid="{00000000-0004-0000-1A00-0000A3010000}"/>
    <hyperlink ref="A142" r:id="rId421" xr:uid="{00000000-0004-0000-1A00-0000A4010000}"/>
    <hyperlink ref="J142" r:id="rId422" xr:uid="{00000000-0004-0000-1A00-0000A5010000}"/>
    <hyperlink ref="AB142" r:id="rId423" xr:uid="{00000000-0004-0000-1A00-0000A6010000}"/>
    <hyperlink ref="A143" r:id="rId424" xr:uid="{00000000-0004-0000-1A00-0000A7010000}"/>
    <hyperlink ref="J143" r:id="rId425" xr:uid="{00000000-0004-0000-1A00-0000A8010000}"/>
    <hyperlink ref="AB143" r:id="rId426" xr:uid="{00000000-0004-0000-1A00-0000A9010000}"/>
    <hyperlink ref="A144" r:id="rId427" xr:uid="{00000000-0004-0000-1A00-0000AA010000}"/>
    <hyperlink ref="J144" r:id="rId428" xr:uid="{00000000-0004-0000-1A00-0000AB010000}"/>
    <hyperlink ref="AB144" r:id="rId429" xr:uid="{00000000-0004-0000-1A00-0000AC010000}"/>
    <hyperlink ref="A145" r:id="rId430" xr:uid="{00000000-0004-0000-1A00-0000AD010000}"/>
    <hyperlink ref="J145" r:id="rId431" xr:uid="{00000000-0004-0000-1A00-0000AE010000}"/>
    <hyperlink ref="AB145" r:id="rId432" xr:uid="{00000000-0004-0000-1A00-0000AF010000}"/>
    <hyperlink ref="A146" r:id="rId433" xr:uid="{00000000-0004-0000-1A00-0000B0010000}"/>
    <hyperlink ref="J146" r:id="rId434" xr:uid="{00000000-0004-0000-1A00-0000B1010000}"/>
    <hyperlink ref="AB146" r:id="rId435" xr:uid="{00000000-0004-0000-1A00-0000B2010000}"/>
    <hyperlink ref="A147" r:id="rId436" xr:uid="{00000000-0004-0000-1A00-0000B3010000}"/>
    <hyperlink ref="J147" r:id="rId437" xr:uid="{00000000-0004-0000-1A00-0000B4010000}"/>
    <hyperlink ref="AB147" r:id="rId438" xr:uid="{00000000-0004-0000-1A00-0000B5010000}"/>
    <hyperlink ref="A148" r:id="rId439" xr:uid="{00000000-0004-0000-1A00-0000B6010000}"/>
    <hyperlink ref="J148" r:id="rId440" xr:uid="{00000000-0004-0000-1A00-0000B7010000}"/>
    <hyperlink ref="AB148" r:id="rId441" xr:uid="{00000000-0004-0000-1A00-0000B8010000}"/>
    <hyperlink ref="A149" r:id="rId442" xr:uid="{00000000-0004-0000-1A00-0000B9010000}"/>
    <hyperlink ref="J149" r:id="rId443" xr:uid="{00000000-0004-0000-1A00-0000BA010000}"/>
    <hyperlink ref="AB149" r:id="rId444" xr:uid="{00000000-0004-0000-1A00-0000BB010000}"/>
    <hyperlink ref="A150" r:id="rId445" xr:uid="{00000000-0004-0000-1A00-0000BC010000}"/>
    <hyperlink ref="J150" r:id="rId446" xr:uid="{00000000-0004-0000-1A00-0000BD010000}"/>
    <hyperlink ref="AB150" r:id="rId447" xr:uid="{00000000-0004-0000-1A00-0000BE010000}"/>
    <hyperlink ref="A151" r:id="rId448" xr:uid="{00000000-0004-0000-1A00-0000BF010000}"/>
    <hyperlink ref="J151" r:id="rId449" xr:uid="{00000000-0004-0000-1A00-0000C0010000}"/>
    <hyperlink ref="AB151" r:id="rId450" xr:uid="{00000000-0004-0000-1A00-0000C1010000}"/>
    <hyperlink ref="A152" r:id="rId451" xr:uid="{00000000-0004-0000-1A00-0000C2010000}"/>
    <hyperlink ref="J152" r:id="rId452" xr:uid="{00000000-0004-0000-1A00-0000C3010000}"/>
    <hyperlink ref="AB152" r:id="rId453" xr:uid="{00000000-0004-0000-1A00-0000C4010000}"/>
    <hyperlink ref="A153" r:id="rId454" xr:uid="{00000000-0004-0000-1A00-0000C5010000}"/>
    <hyperlink ref="J153" r:id="rId455" xr:uid="{00000000-0004-0000-1A00-0000C6010000}"/>
    <hyperlink ref="AB153" r:id="rId456" xr:uid="{00000000-0004-0000-1A00-0000C7010000}"/>
    <hyperlink ref="A154" r:id="rId457" xr:uid="{00000000-0004-0000-1A00-0000C8010000}"/>
    <hyperlink ref="J154" r:id="rId458" xr:uid="{00000000-0004-0000-1A00-0000C9010000}"/>
    <hyperlink ref="AB154" r:id="rId459" xr:uid="{00000000-0004-0000-1A00-0000CA010000}"/>
    <hyperlink ref="A155" r:id="rId460" xr:uid="{00000000-0004-0000-1A00-0000CB010000}"/>
    <hyperlink ref="J155" r:id="rId461" xr:uid="{00000000-0004-0000-1A00-0000CC010000}"/>
    <hyperlink ref="AB155" r:id="rId462" xr:uid="{00000000-0004-0000-1A00-0000CD010000}"/>
    <hyperlink ref="A156" r:id="rId463" xr:uid="{00000000-0004-0000-1A00-0000CE010000}"/>
    <hyperlink ref="J156" r:id="rId464" xr:uid="{00000000-0004-0000-1A00-0000CF010000}"/>
    <hyperlink ref="AB156" r:id="rId465" xr:uid="{00000000-0004-0000-1A00-0000D0010000}"/>
    <hyperlink ref="A157" r:id="rId466" xr:uid="{00000000-0004-0000-1A00-0000D1010000}"/>
    <hyperlink ref="J157" r:id="rId467" xr:uid="{00000000-0004-0000-1A00-0000D2010000}"/>
    <hyperlink ref="AB157" r:id="rId468" xr:uid="{00000000-0004-0000-1A00-0000D301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2.5703125" defaultRowHeight="15.75" customHeight="1"/>
  <cols>
    <col min="1" max="1" width="8.42578125" customWidth="1"/>
    <col min="2" max="2" width="54.5703125" customWidth="1"/>
    <col min="4" max="4" width="27.85546875" customWidth="1"/>
  </cols>
  <sheetData>
    <row r="1" spans="1:26">
      <c r="A1" s="235" t="s">
        <v>9</v>
      </c>
      <c r="B1" s="32" t="s">
        <v>69</v>
      </c>
      <c r="C1" s="32" t="s">
        <v>70</v>
      </c>
      <c r="D1" s="32" t="s">
        <v>64</v>
      </c>
      <c r="E1" s="35"/>
      <c r="F1" s="35"/>
      <c r="G1" s="35"/>
      <c r="H1" s="35"/>
      <c r="I1" s="35"/>
      <c r="J1" s="35"/>
      <c r="K1" s="35"/>
      <c r="L1" s="35"/>
      <c r="M1" s="35"/>
      <c r="N1" s="35"/>
      <c r="O1" s="35"/>
      <c r="P1" s="35"/>
      <c r="Q1" s="35"/>
      <c r="R1" s="35"/>
      <c r="S1" s="35"/>
      <c r="T1" s="35"/>
      <c r="U1" s="35"/>
      <c r="V1" s="35"/>
      <c r="W1" s="35"/>
      <c r="X1" s="35"/>
      <c r="Y1" s="35"/>
      <c r="Z1" s="35"/>
    </row>
    <row r="2" spans="1:26">
      <c r="A2" s="37">
        <v>1</v>
      </c>
      <c r="B2" s="40" t="s">
        <v>6705</v>
      </c>
      <c r="C2" s="37">
        <v>390</v>
      </c>
      <c r="D2" s="40" t="s">
        <v>6706</v>
      </c>
      <c r="E2" s="35"/>
      <c r="F2" s="35"/>
      <c r="G2" s="35"/>
      <c r="H2" s="35"/>
      <c r="I2" s="35"/>
      <c r="J2" s="35"/>
      <c r="K2" s="35"/>
      <c r="L2" s="35"/>
      <c r="M2" s="35"/>
      <c r="N2" s="35"/>
      <c r="O2" s="35"/>
      <c r="P2" s="35"/>
      <c r="Q2" s="35"/>
      <c r="R2" s="35"/>
      <c r="S2" s="35"/>
      <c r="T2" s="35"/>
      <c r="U2" s="35"/>
      <c r="V2" s="35"/>
      <c r="W2" s="35"/>
      <c r="X2" s="35"/>
      <c r="Y2" s="35"/>
      <c r="Z2" s="35"/>
    </row>
    <row r="3" spans="1:26">
      <c r="A3" s="37">
        <v>2</v>
      </c>
      <c r="B3" s="40" t="s">
        <v>6707</v>
      </c>
      <c r="C3" s="37">
        <v>170</v>
      </c>
      <c r="D3" s="40" t="s">
        <v>6706</v>
      </c>
      <c r="E3" s="35"/>
      <c r="F3" s="35"/>
      <c r="G3" s="35"/>
      <c r="H3" s="35"/>
      <c r="I3" s="35"/>
      <c r="J3" s="35"/>
      <c r="K3" s="35"/>
      <c r="L3" s="35"/>
      <c r="M3" s="35"/>
      <c r="N3" s="35"/>
      <c r="O3" s="35"/>
      <c r="P3" s="35"/>
      <c r="Q3" s="35"/>
      <c r="R3" s="35"/>
      <c r="S3" s="35"/>
      <c r="T3" s="35"/>
      <c r="U3" s="35"/>
      <c r="V3" s="35"/>
      <c r="W3" s="35"/>
      <c r="X3" s="35"/>
      <c r="Y3" s="35"/>
      <c r="Z3" s="35"/>
    </row>
    <row r="4" spans="1:26">
      <c r="A4" s="37">
        <v>3</v>
      </c>
      <c r="B4" s="40" t="s">
        <v>6708</v>
      </c>
      <c r="C4" s="37">
        <v>170</v>
      </c>
      <c r="D4" s="40" t="s">
        <v>6706</v>
      </c>
      <c r="E4" s="35"/>
      <c r="F4" s="35"/>
      <c r="G4" s="35"/>
      <c r="H4" s="35"/>
      <c r="I4" s="35"/>
      <c r="J4" s="35"/>
      <c r="K4" s="35"/>
      <c r="L4" s="35"/>
      <c r="M4" s="35"/>
      <c r="N4" s="35"/>
      <c r="O4" s="35"/>
      <c r="P4" s="35"/>
      <c r="Q4" s="35"/>
      <c r="R4" s="35"/>
      <c r="S4" s="35"/>
      <c r="T4" s="35"/>
      <c r="U4" s="35"/>
      <c r="V4" s="35"/>
      <c r="W4" s="35"/>
      <c r="X4" s="35"/>
      <c r="Y4" s="35"/>
      <c r="Z4" s="35"/>
    </row>
    <row r="5" spans="1:26">
      <c r="A5" s="37">
        <v>4</v>
      </c>
      <c r="B5" s="40" t="s">
        <v>6709</v>
      </c>
      <c r="C5" s="37">
        <v>170</v>
      </c>
      <c r="D5" s="40" t="s">
        <v>6706</v>
      </c>
      <c r="E5" s="35"/>
      <c r="F5" s="35"/>
      <c r="G5" s="35"/>
      <c r="H5" s="35"/>
      <c r="I5" s="35"/>
      <c r="J5" s="35"/>
      <c r="K5" s="35"/>
      <c r="L5" s="35"/>
      <c r="M5" s="35"/>
      <c r="N5" s="35"/>
      <c r="O5" s="35"/>
      <c r="P5" s="35"/>
      <c r="Q5" s="35"/>
      <c r="R5" s="35"/>
      <c r="S5" s="35"/>
      <c r="T5" s="35"/>
      <c r="U5" s="35"/>
      <c r="V5" s="35"/>
      <c r="W5" s="35"/>
      <c r="X5" s="35"/>
      <c r="Y5" s="35"/>
      <c r="Z5" s="35"/>
    </row>
    <row r="6" spans="1:26">
      <c r="A6" s="37">
        <v>5</v>
      </c>
      <c r="B6" s="40" t="s">
        <v>6710</v>
      </c>
      <c r="C6" s="37">
        <v>110</v>
      </c>
      <c r="D6" s="40" t="s">
        <v>6706</v>
      </c>
      <c r="E6" s="35"/>
      <c r="F6" s="35"/>
      <c r="G6" s="35"/>
      <c r="H6" s="35"/>
      <c r="I6" s="35"/>
      <c r="J6" s="35"/>
      <c r="K6" s="35"/>
      <c r="L6" s="35"/>
      <c r="M6" s="35"/>
      <c r="N6" s="35"/>
      <c r="O6" s="35"/>
      <c r="P6" s="35"/>
      <c r="Q6" s="35"/>
      <c r="R6" s="35"/>
      <c r="S6" s="35"/>
      <c r="T6" s="35"/>
      <c r="U6" s="35"/>
      <c r="V6" s="35"/>
      <c r="W6" s="35"/>
      <c r="X6" s="35"/>
      <c r="Y6" s="35"/>
      <c r="Z6" s="35"/>
    </row>
    <row r="7" spans="1:26">
      <c r="A7" s="37">
        <v>6</v>
      </c>
      <c r="B7" s="40" t="s">
        <v>6711</v>
      </c>
      <c r="C7" s="37">
        <v>90</v>
      </c>
      <c r="D7" s="40" t="s">
        <v>6706</v>
      </c>
      <c r="E7" s="35"/>
      <c r="F7" s="35"/>
      <c r="G7" s="35"/>
      <c r="H7" s="35"/>
      <c r="I7" s="35"/>
      <c r="J7" s="35"/>
      <c r="K7" s="35"/>
      <c r="L7" s="35"/>
      <c r="M7" s="35"/>
      <c r="N7" s="35"/>
      <c r="O7" s="35"/>
      <c r="P7" s="35"/>
      <c r="Q7" s="35"/>
      <c r="R7" s="35"/>
      <c r="S7" s="35"/>
      <c r="T7" s="35"/>
      <c r="U7" s="35"/>
      <c r="V7" s="35"/>
      <c r="W7" s="35"/>
      <c r="X7" s="35"/>
      <c r="Y7" s="35"/>
      <c r="Z7" s="35"/>
    </row>
    <row r="8" spans="1:26">
      <c r="A8" s="37">
        <v>7</v>
      </c>
      <c r="B8" s="40" t="s">
        <v>6712</v>
      </c>
      <c r="C8" s="37">
        <v>90</v>
      </c>
      <c r="D8" s="40" t="s">
        <v>6706</v>
      </c>
      <c r="E8" s="35"/>
      <c r="F8" s="35"/>
      <c r="G8" s="35"/>
      <c r="H8" s="35"/>
      <c r="I8" s="35"/>
      <c r="J8" s="35"/>
      <c r="K8" s="35"/>
      <c r="L8" s="35"/>
      <c r="M8" s="35"/>
      <c r="N8" s="35"/>
      <c r="O8" s="35"/>
      <c r="P8" s="35"/>
      <c r="Q8" s="35"/>
      <c r="R8" s="35"/>
      <c r="S8" s="35"/>
      <c r="T8" s="35"/>
      <c r="U8" s="35"/>
      <c r="V8" s="35"/>
      <c r="W8" s="35"/>
      <c r="X8" s="35"/>
      <c r="Y8" s="35"/>
      <c r="Z8" s="35"/>
    </row>
    <row r="9" spans="1:26">
      <c r="A9" s="37">
        <v>8</v>
      </c>
      <c r="B9" s="40" t="s">
        <v>6713</v>
      </c>
      <c r="C9" s="37">
        <v>70</v>
      </c>
      <c r="D9" s="40" t="s">
        <v>6706</v>
      </c>
      <c r="E9" s="35"/>
      <c r="F9" s="35"/>
      <c r="G9" s="35"/>
      <c r="H9" s="35"/>
      <c r="I9" s="35"/>
      <c r="J9" s="35"/>
      <c r="K9" s="35"/>
      <c r="L9" s="35"/>
      <c r="M9" s="35"/>
      <c r="N9" s="35"/>
      <c r="O9" s="35"/>
      <c r="P9" s="35"/>
      <c r="Q9" s="35"/>
      <c r="R9" s="35"/>
      <c r="S9" s="35"/>
      <c r="T9" s="35"/>
      <c r="U9" s="35"/>
      <c r="V9" s="35"/>
      <c r="W9" s="35"/>
      <c r="X9" s="35"/>
      <c r="Y9" s="35"/>
      <c r="Z9" s="35"/>
    </row>
    <row r="10" spans="1:26">
      <c r="A10" s="37">
        <v>9</v>
      </c>
      <c r="B10" s="40" t="s">
        <v>6714</v>
      </c>
      <c r="C10" s="37">
        <v>70</v>
      </c>
      <c r="D10" s="40" t="s">
        <v>6706</v>
      </c>
      <c r="E10" s="35"/>
      <c r="F10" s="35"/>
      <c r="G10" s="35"/>
      <c r="H10" s="35"/>
      <c r="I10" s="35"/>
      <c r="J10" s="35"/>
      <c r="K10" s="35"/>
      <c r="L10" s="35"/>
      <c r="M10" s="35"/>
      <c r="N10" s="35"/>
      <c r="O10" s="35"/>
      <c r="P10" s="35"/>
      <c r="Q10" s="35"/>
      <c r="R10" s="35"/>
      <c r="S10" s="35"/>
      <c r="T10" s="35"/>
      <c r="U10" s="35"/>
      <c r="V10" s="35"/>
      <c r="W10" s="35"/>
      <c r="X10" s="35"/>
      <c r="Y10" s="35"/>
      <c r="Z10" s="35"/>
    </row>
    <row r="11" spans="1:26">
      <c r="A11" s="37">
        <v>10</v>
      </c>
      <c r="B11" s="40" t="s">
        <v>6715</v>
      </c>
      <c r="C11" s="37">
        <v>70</v>
      </c>
      <c r="D11" s="40" t="s">
        <v>6706</v>
      </c>
      <c r="E11" s="35"/>
      <c r="F11" s="35"/>
      <c r="G11" s="35"/>
      <c r="H11" s="35"/>
      <c r="I11" s="35"/>
      <c r="J11" s="35"/>
      <c r="K11" s="35"/>
      <c r="L11" s="35"/>
      <c r="M11" s="35"/>
      <c r="N11" s="35"/>
      <c r="O11" s="35"/>
      <c r="P11" s="35"/>
      <c r="Q11" s="35"/>
      <c r="R11" s="35"/>
      <c r="S11" s="35"/>
      <c r="T11" s="35"/>
      <c r="U11" s="35"/>
      <c r="V11" s="35"/>
      <c r="W11" s="35"/>
      <c r="X11" s="35"/>
      <c r="Y11" s="35"/>
      <c r="Z11" s="35"/>
    </row>
    <row r="12" spans="1:26">
      <c r="A12" s="37">
        <v>11</v>
      </c>
      <c r="B12" s="40" t="s">
        <v>6716</v>
      </c>
      <c r="C12" s="37">
        <v>50</v>
      </c>
      <c r="D12" s="40" t="s">
        <v>6706</v>
      </c>
      <c r="E12" s="35"/>
      <c r="F12" s="35"/>
      <c r="G12" s="35"/>
      <c r="H12" s="35"/>
      <c r="I12" s="35"/>
      <c r="J12" s="35"/>
      <c r="K12" s="35"/>
      <c r="L12" s="35"/>
      <c r="M12" s="35"/>
      <c r="N12" s="35"/>
      <c r="O12" s="35"/>
      <c r="P12" s="35"/>
      <c r="Q12" s="35"/>
      <c r="R12" s="35"/>
      <c r="S12" s="35"/>
      <c r="T12" s="35"/>
      <c r="U12" s="35"/>
      <c r="V12" s="35"/>
      <c r="W12" s="35"/>
      <c r="X12" s="35"/>
      <c r="Y12" s="35"/>
      <c r="Z12" s="35"/>
    </row>
    <row r="13" spans="1:26">
      <c r="A13" s="37">
        <v>12</v>
      </c>
      <c r="B13" s="40" t="s">
        <v>6717</v>
      </c>
      <c r="C13" s="37">
        <v>50</v>
      </c>
      <c r="D13" s="40" t="s">
        <v>6706</v>
      </c>
      <c r="E13" s="35"/>
      <c r="F13" s="35"/>
      <c r="G13" s="35"/>
      <c r="H13" s="35"/>
      <c r="I13" s="35"/>
      <c r="J13" s="35"/>
      <c r="K13" s="35"/>
      <c r="L13" s="35"/>
      <c r="M13" s="35"/>
      <c r="N13" s="35"/>
      <c r="O13" s="35"/>
      <c r="P13" s="35"/>
      <c r="Q13" s="35"/>
      <c r="R13" s="35"/>
      <c r="S13" s="35"/>
      <c r="T13" s="35"/>
      <c r="U13" s="35"/>
      <c r="V13" s="35"/>
      <c r="W13" s="35"/>
      <c r="X13" s="35"/>
      <c r="Y13" s="35"/>
      <c r="Z13" s="35"/>
    </row>
    <row r="14" spans="1:26">
      <c r="A14" s="37">
        <v>13</v>
      </c>
      <c r="B14" s="40" t="s">
        <v>6718</v>
      </c>
      <c r="C14" s="37">
        <v>50</v>
      </c>
      <c r="D14" s="40" t="s">
        <v>6706</v>
      </c>
      <c r="E14" s="35"/>
      <c r="F14" s="35"/>
      <c r="G14" s="35"/>
      <c r="H14" s="35"/>
      <c r="I14" s="35"/>
      <c r="J14" s="35"/>
      <c r="K14" s="35"/>
      <c r="L14" s="35"/>
      <c r="M14" s="35"/>
      <c r="N14" s="35"/>
      <c r="O14" s="35"/>
      <c r="P14" s="35"/>
      <c r="Q14" s="35"/>
      <c r="R14" s="35"/>
      <c r="S14" s="35"/>
      <c r="T14" s="35"/>
      <c r="U14" s="35"/>
      <c r="V14" s="35"/>
      <c r="W14" s="35"/>
      <c r="X14" s="35"/>
      <c r="Y14" s="35"/>
      <c r="Z14" s="35"/>
    </row>
    <row r="15" spans="1:26">
      <c r="A15" s="37">
        <v>14</v>
      </c>
      <c r="B15" s="40" t="s">
        <v>6719</v>
      </c>
      <c r="C15" s="37">
        <v>50</v>
      </c>
      <c r="D15" s="40" t="s">
        <v>6706</v>
      </c>
      <c r="E15" s="35"/>
      <c r="F15" s="35"/>
      <c r="G15" s="35"/>
      <c r="H15" s="35"/>
      <c r="I15" s="35"/>
      <c r="J15" s="35"/>
      <c r="K15" s="35"/>
      <c r="L15" s="35"/>
      <c r="M15" s="35"/>
      <c r="N15" s="35"/>
      <c r="O15" s="35"/>
      <c r="P15" s="35"/>
      <c r="Q15" s="35"/>
      <c r="R15" s="35"/>
      <c r="S15" s="35"/>
      <c r="T15" s="35"/>
      <c r="U15" s="35"/>
      <c r="V15" s="35"/>
      <c r="W15" s="35"/>
      <c r="X15" s="35"/>
      <c r="Y15" s="35"/>
      <c r="Z15" s="35"/>
    </row>
    <row r="16" spans="1:26">
      <c r="A16" s="37">
        <v>15</v>
      </c>
      <c r="B16" s="40" t="s">
        <v>6720</v>
      </c>
      <c r="C16" s="37">
        <v>50</v>
      </c>
      <c r="D16" s="40" t="s">
        <v>6706</v>
      </c>
      <c r="E16" s="35"/>
      <c r="F16" s="35"/>
      <c r="G16" s="35"/>
      <c r="H16" s="35"/>
      <c r="I16" s="35"/>
      <c r="J16" s="35"/>
      <c r="K16" s="35"/>
      <c r="L16" s="35"/>
      <c r="M16" s="35"/>
      <c r="N16" s="35"/>
      <c r="O16" s="35"/>
      <c r="P16" s="35"/>
      <c r="Q16" s="35"/>
      <c r="R16" s="35"/>
      <c r="S16" s="35"/>
      <c r="T16" s="35"/>
      <c r="U16" s="35"/>
      <c r="V16" s="35"/>
      <c r="W16" s="35"/>
      <c r="X16" s="35"/>
      <c r="Y16" s="35"/>
      <c r="Z16" s="35"/>
    </row>
    <row r="17" spans="1:26">
      <c r="A17" s="37">
        <v>16</v>
      </c>
      <c r="B17" s="40" t="s">
        <v>6721</v>
      </c>
      <c r="C17" s="37">
        <v>40</v>
      </c>
      <c r="D17" s="40" t="s">
        <v>6706</v>
      </c>
      <c r="E17" s="35"/>
      <c r="F17" s="35"/>
      <c r="G17" s="35"/>
      <c r="H17" s="35"/>
      <c r="I17" s="35"/>
      <c r="J17" s="35"/>
      <c r="K17" s="35"/>
      <c r="L17" s="35"/>
      <c r="M17" s="35"/>
      <c r="N17" s="35"/>
      <c r="O17" s="35"/>
      <c r="P17" s="35"/>
      <c r="Q17" s="35"/>
      <c r="R17" s="35"/>
      <c r="S17" s="35"/>
      <c r="T17" s="35"/>
      <c r="U17" s="35"/>
      <c r="V17" s="35"/>
      <c r="W17" s="35"/>
      <c r="X17" s="35"/>
      <c r="Y17" s="35"/>
      <c r="Z17" s="35"/>
    </row>
    <row r="18" spans="1:26">
      <c r="A18" s="37">
        <v>17</v>
      </c>
      <c r="B18" s="40" t="s">
        <v>6722</v>
      </c>
      <c r="C18" s="37">
        <v>40</v>
      </c>
      <c r="D18" s="40" t="s">
        <v>6706</v>
      </c>
      <c r="E18" s="35"/>
      <c r="F18" s="35"/>
      <c r="G18" s="35"/>
      <c r="H18" s="35"/>
      <c r="I18" s="35"/>
      <c r="J18" s="35"/>
      <c r="K18" s="35"/>
      <c r="L18" s="35"/>
      <c r="M18" s="35"/>
      <c r="N18" s="35"/>
      <c r="O18" s="35"/>
      <c r="P18" s="35"/>
      <c r="Q18" s="35"/>
      <c r="R18" s="35"/>
      <c r="S18" s="35"/>
      <c r="T18" s="35"/>
      <c r="U18" s="35"/>
      <c r="V18" s="35"/>
      <c r="W18" s="35"/>
      <c r="X18" s="35"/>
      <c r="Y18" s="35"/>
      <c r="Z18" s="35"/>
    </row>
    <row r="19" spans="1:26">
      <c r="A19" s="37">
        <v>18</v>
      </c>
      <c r="B19" s="40" t="s">
        <v>6723</v>
      </c>
      <c r="C19" s="37">
        <v>40</v>
      </c>
      <c r="D19" s="40" t="s">
        <v>6706</v>
      </c>
      <c r="E19" s="35"/>
      <c r="F19" s="35"/>
      <c r="G19" s="35"/>
      <c r="H19" s="35"/>
      <c r="I19" s="35"/>
      <c r="J19" s="35"/>
      <c r="K19" s="35"/>
      <c r="L19" s="35"/>
      <c r="M19" s="35"/>
      <c r="N19" s="35"/>
      <c r="O19" s="35"/>
      <c r="P19" s="35"/>
      <c r="Q19" s="35"/>
      <c r="R19" s="35"/>
      <c r="S19" s="35"/>
      <c r="T19" s="35"/>
      <c r="U19" s="35"/>
      <c r="V19" s="35"/>
      <c r="W19" s="35"/>
      <c r="X19" s="35"/>
      <c r="Y19" s="35"/>
      <c r="Z19" s="35"/>
    </row>
    <row r="20" spans="1:26">
      <c r="A20" s="37">
        <v>19</v>
      </c>
      <c r="B20" s="40" t="s">
        <v>6724</v>
      </c>
      <c r="C20" s="37">
        <v>40</v>
      </c>
      <c r="D20" s="40" t="s">
        <v>6706</v>
      </c>
      <c r="E20" s="35"/>
      <c r="F20" s="35"/>
      <c r="G20" s="35"/>
      <c r="H20" s="35"/>
      <c r="I20" s="35"/>
      <c r="J20" s="35"/>
      <c r="K20" s="35"/>
      <c r="L20" s="35"/>
      <c r="M20" s="35"/>
      <c r="N20" s="35"/>
      <c r="O20" s="35"/>
      <c r="P20" s="35"/>
      <c r="Q20" s="35"/>
      <c r="R20" s="35"/>
      <c r="S20" s="35"/>
      <c r="T20" s="35"/>
      <c r="U20" s="35"/>
      <c r="V20" s="35"/>
      <c r="W20" s="35"/>
      <c r="X20" s="35"/>
      <c r="Y20" s="35"/>
      <c r="Z20" s="35"/>
    </row>
    <row r="21" spans="1:26">
      <c r="A21" s="37">
        <v>20</v>
      </c>
      <c r="B21" s="40" t="s">
        <v>6725</v>
      </c>
      <c r="C21" s="37">
        <v>40</v>
      </c>
      <c r="D21" s="40" t="s">
        <v>6706</v>
      </c>
      <c r="E21" s="35"/>
      <c r="F21" s="35"/>
      <c r="G21" s="35"/>
      <c r="H21" s="35"/>
      <c r="I21" s="35"/>
      <c r="J21" s="35"/>
      <c r="K21" s="35"/>
      <c r="L21" s="35"/>
      <c r="M21" s="35"/>
      <c r="N21" s="35"/>
      <c r="O21" s="35"/>
      <c r="P21" s="35"/>
      <c r="Q21" s="35"/>
      <c r="R21" s="35"/>
      <c r="S21" s="35"/>
      <c r="T21" s="35"/>
      <c r="U21" s="35"/>
      <c r="V21" s="35"/>
      <c r="W21" s="35"/>
      <c r="X21" s="35"/>
      <c r="Y21" s="35"/>
      <c r="Z21" s="35"/>
    </row>
    <row r="22" spans="1:26">
      <c r="A22" s="37">
        <v>21</v>
      </c>
      <c r="B22" s="40" t="s">
        <v>6726</v>
      </c>
      <c r="C22" s="37">
        <v>30</v>
      </c>
      <c r="D22" s="40" t="s">
        <v>6706</v>
      </c>
      <c r="E22" s="35"/>
      <c r="F22" s="35"/>
      <c r="G22" s="35"/>
      <c r="H22" s="35"/>
      <c r="I22" s="35"/>
      <c r="J22" s="35"/>
      <c r="K22" s="35"/>
      <c r="L22" s="35"/>
      <c r="M22" s="35"/>
      <c r="N22" s="35"/>
      <c r="O22" s="35"/>
      <c r="P22" s="35"/>
      <c r="Q22" s="35"/>
      <c r="R22" s="35"/>
      <c r="S22" s="35"/>
      <c r="T22" s="35"/>
      <c r="U22" s="35"/>
      <c r="V22" s="35"/>
      <c r="W22" s="35"/>
      <c r="X22" s="35"/>
      <c r="Y22" s="35"/>
      <c r="Z22" s="35"/>
    </row>
    <row r="23" spans="1:26">
      <c r="A23" s="37">
        <v>22</v>
      </c>
      <c r="B23" s="40" t="s">
        <v>6727</v>
      </c>
      <c r="C23" s="37">
        <v>30</v>
      </c>
      <c r="D23" s="40" t="s">
        <v>6706</v>
      </c>
      <c r="E23" s="35"/>
      <c r="F23" s="35"/>
      <c r="G23" s="35"/>
      <c r="H23" s="35"/>
      <c r="I23" s="35"/>
      <c r="J23" s="35"/>
      <c r="K23" s="35"/>
      <c r="L23" s="35"/>
      <c r="M23" s="35"/>
      <c r="N23" s="35"/>
      <c r="O23" s="35"/>
      <c r="P23" s="35"/>
      <c r="Q23" s="35"/>
      <c r="R23" s="35"/>
      <c r="S23" s="35"/>
      <c r="T23" s="35"/>
      <c r="U23" s="35"/>
      <c r="V23" s="35"/>
      <c r="W23" s="35"/>
      <c r="X23" s="35"/>
      <c r="Y23" s="35"/>
      <c r="Z23" s="35"/>
    </row>
    <row r="24" spans="1:26">
      <c r="A24" s="37">
        <v>23</v>
      </c>
      <c r="B24" s="40" t="s">
        <v>6728</v>
      </c>
      <c r="C24" s="37">
        <v>30</v>
      </c>
      <c r="D24" s="40" t="s">
        <v>6706</v>
      </c>
      <c r="E24" s="35"/>
      <c r="F24" s="35"/>
      <c r="G24" s="35"/>
      <c r="H24" s="35"/>
      <c r="I24" s="35"/>
      <c r="J24" s="35"/>
      <c r="K24" s="35"/>
      <c r="L24" s="35"/>
      <c r="M24" s="35"/>
      <c r="N24" s="35"/>
      <c r="O24" s="35"/>
      <c r="P24" s="35"/>
      <c r="Q24" s="35"/>
      <c r="R24" s="35"/>
      <c r="S24" s="35"/>
      <c r="T24" s="35"/>
      <c r="U24" s="35"/>
      <c r="V24" s="35"/>
      <c r="W24" s="35"/>
      <c r="X24" s="35"/>
      <c r="Y24" s="35"/>
      <c r="Z24" s="35"/>
    </row>
    <row r="25" spans="1:26">
      <c r="A25" s="37">
        <v>24</v>
      </c>
      <c r="B25" s="40" t="s">
        <v>6729</v>
      </c>
      <c r="C25" s="37">
        <v>30</v>
      </c>
      <c r="D25" s="40" t="s">
        <v>6706</v>
      </c>
      <c r="E25" s="35"/>
      <c r="F25" s="35"/>
      <c r="G25" s="35"/>
      <c r="H25" s="35"/>
      <c r="I25" s="35"/>
      <c r="J25" s="35"/>
      <c r="K25" s="35"/>
      <c r="L25" s="35"/>
      <c r="M25" s="35"/>
      <c r="N25" s="35"/>
      <c r="O25" s="35"/>
      <c r="P25" s="35"/>
      <c r="Q25" s="35"/>
      <c r="R25" s="35"/>
      <c r="S25" s="35"/>
      <c r="T25" s="35"/>
      <c r="U25" s="35"/>
      <c r="V25" s="35"/>
      <c r="W25" s="35"/>
      <c r="X25" s="35"/>
      <c r="Y25" s="35"/>
      <c r="Z25" s="35"/>
    </row>
    <row r="26" spans="1:26">
      <c r="A26" s="37">
        <v>25</v>
      </c>
      <c r="B26" s="40" t="s">
        <v>6730</v>
      </c>
      <c r="C26" s="37">
        <v>30</v>
      </c>
      <c r="D26" s="40" t="s">
        <v>6706</v>
      </c>
      <c r="E26" s="35"/>
      <c r="F26" s="35"/>
      <c r="G26" s="35"/>
      <c r="H26" s="35"/>
      <c r="I26" s="35"/>
      <c r="J26" s="35"/>
      <c r="K26" s="35"/>
      <c r="L26" s="35"/>
      <c r="M26" s="35"/>
      <c r="N26" s="35"/>
      <c r="O26" s="35"/>
      <c r="P26" s="35"/>
      <c r="Q26" s="35"/>
      <c r="R26" s="35"/>
      <c r="S26" s="35"/>
      <c r="T26" s="35"/>
      <c r="U26" s="35"/>
      <c r="V26" s="35"/>
      <c r="W26" s="35"/>
      <c r="X26" s="35"/>
      <c r="Y26" s="35"/>
      <c r="Z26" s="35"/>
    </row>
    <row r="27" spans="1:26">
      <c r="A27" s="37">
        <v>26</v>
      </c>
      <c r="B27" s="40" t="s">
        <v>6731</v>
      </c>
      <c r="C27" s="37">
        <v>30</v>
      </c>
      <c r="D27" s="40" t="s">
        <v>6706</v>
      </c>
      <c r="E27" s="35"/>
      <c r="F27" s="35"/>
      <c r="G27" s="35"/>
      <c r="H27" s="35"/>
      <c r="I27" s="35"/>
      <c r="J27" s="35"/>
      <c r="K27" s="35"/>
      <c r="L27" s="35"/>
      <c r="M27" s="35"/>
      <c r="N27" s="35"/>
      <c r="O27" s="35"/>
      <c r="P27" s="35"/>
      <c r="Q27" s="35"/>
      <c r="R27" s="35"/>
      <c r="S27" s="35"/>
      <c r="T27" s="35"/>
      <c r="U27" s="35"/>
      <c r="V27" s="35"/>
      <c r="W27" s="35"/>
      <c r="X27" s="35"/>
      <c r="Y27" s="35"/>
      <c r="Z27" s="35"/>
    </row>
    <row r="28" spans="1:26">
      <c r="A28" s="37">
        <v>27</v>
      </c>
      <c r="B28" s="40" t="s">
        <v>6732</v>
      </c>
      <c r="C28" s="37">
        <v>30</v>
      </c>
      <c r="D28" s="40" t="s">
        <v>6706</v>
      </c>
      <c r="E28" s="35"/>
      <c r="F28" s="35"/>
      <c r="G28" s="35"/>
      <c r="H28" s="35"/>
      <c r="I28" s="35"/>
      <c r="J28" s="35"/>
      <c r="K28" s="35"/>
      <c r="L28" s="35"/>
      <c r="M28" s="35"/>
      <c r="N28" s="35"/>
      <c r="O28" s="35"/>
      <c r="P28" s="35"/>
      <c r="Q28" s="35"/>
      <c r="R28" s="35"/>
      <c r="S28" s="35"/>
      <c r="T28" s="35"/>
      <c r="U28" s="35"/>
      <c r="V28" s="35"/>
      <c r="W28" s="35"/>
      <c r="X28" s="35"/>
      <c r="Y28" s="35"/>
      <c r="Z28" s="35"/>
    </row>
    <row r="29" spans="1:26">
      <c r="A29" s="37">
        <v>28</v>
      </c>
      <c r="B29" s="40" t="s">
        <v>6733</v>
      </c>
      <c r="C29" s="37">
        <v>30</v>
      </c>
      <c r="D29" s="40" t="s">
        <v>6706</v>
      </c>
      <c r="E29" s="35"/>
      <c r="F29" s="35"/>
      <c r="G29" s="35"/>
      <c r="H29" s="35"/>
      <c r="I29" s="35"/>
      <c r="J29" s="35"/>
      <c r="K29" s="35"/>
      <c r="L29" s="35"/>
      <c r="M29" s="35"/>
      <c r="N29" s="35"/>
      <c r="O29" s="35"/>
      <c r="P29" s="35"/>
      <c r="Q29" s="35"/>
      <c r="R29" s="35"/>
      <c r="S29" s="35"/>
      <c r="T29" s="35"/>
      <c r="U29" s="35"/>
      <c r="V29" s="35"/>
      <c r="W29" s="35"/>
      <c r="X29" s="35"/>
      <c r="Y29" s="35"/>
      <c r="Z29" s="35"/>
    </row>
    <row r="30" spans="1:26">
      <c r="A30" s="37">
        <v>29</v>
      </c>
      <c r="B30" s="40" t="s">
        <v>6734</v>
      </c>
      <c r="C30" s="37">
        <v>30</v>
      </c>
      <c r="D30" s="40" t="s">
        <v>6706</v>
      </c>
      <c r="E30" s="35"/>
      <c r="F30" s="35"/>
      <c r="G30" s="35"/>
      <c r="H30" s="35"/>
      <c r="I30" s="35"/>
      <c r="J30" s="35"/>
      <c r="K30" s="35"/>
      <c r="L30" s="35"/>
      <c r="M30" s="35"/>
      <c r="N30" s="35"/>
      <c r="O30" s="35"/>
      <c r="P30" s="35"/>
      <c r="Q30" s="35"/>
      <c r="R30" s="35"/>
      <c r="S30" s="35"/>
      <c r="T30" s="35"/>
      <c r="U30" s="35"/>
      <c r="V30" s="35"/>
      <c r="W30" s="35"/>
      <c r="X30" s="35"/>
      <c r="Y30" s="35"/>
      <c r="Z30" s="35"/>
    </row>
    <row r="31" spans="1:26">
      <c r="A31" s="37">
        <v>30</v>
      </c>
      <c r="B31" s="40" t="s">
        <v>6735</v>
      </c>
      <c r="C31" s="37">
        <v>30</v>
      </c>
      <c r="D31" s="40" t="s">
        <v>6706</v>
      </c>
      <c r="E31" s="35"/>
      <c r="F31" s="35"/>
      <c r="G31" s="35"/>
      <c r="H31" s="35"/>
      <c r="I31" s="35"/>
      <c r="J31" s="35"/>
      <c r="K31" s="35"/>
      <c r="L31" s="35"/>
      <c r="M31" s="35"/>
      <c r="N31" s="35"/>
      <c r="O31" s="35"/>
      <c r="P31" s="35"/>
      <c r="Q31" s="35"/>
      <c r="R31" s="35"/>
      <c r="S31" s="35"/>
      <c r="T31" s="35"/>
      <c r="U31" s="35"/>
      <c r="V31" s="35"/>
      <c r="W31" s="35"/>
      <c r="X31" s="35"/>
      <c r="Y31" s="35"/>
      <c r="Z31" s="35"/>
    </row>
    <row r="32" spans="1:26">
      <c r="A32" s="37">
        <v>31</v>
      </c>
      <c r="B32" s="40" t="s">
        <v>6736</v>
      </c>
      <c r="C32" s="37">
        <v>20</v>
      </c>
      <c r="D32" s="40" t="s">
        <v>6706</v>
      </c>
      <c r="E32" s="35"/>
      <c r="F32" s="35"/>
      <c r="G32" s="35"/>
      <c r="H32" s="35"/>
      <c r="I32" s="35"/>
      <c r="J32" s="35"/>
      <c r="K32" s="35"/>
      <c r="L32" s="35"/>
      <c r="M32" s="35"/>
      <c r="N32" s="35"/>
      <c r="O32" s="35"/>
      <c r="P32" s="35"/>
      <c r="Q32" s="35"/>
      <c r="R32" s="35"/>
      <c r="S32" s="35"/>
      <c r="T32" s="35"/>
      <c r="U32" s="35"/>
      <c r="V32" s="35"/>
      <c r="W32" s="35"/>
      <c r="X32" s="35"/>
      <c r="Y32" s="35"/>
      <c r="Z32" s="35"/>
    </row>
    <row r="33" spans="1:26">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c r="A37" s="35"/>
      <c r="B37" s="35">
        <f>COUNTA(B2:B32)</f>
        <v>31</v>
      </c>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39"/>
  <sheetViews>
    <sheetView workbookViewId="0"/>
  </sheetViews>
  <sheetFormatPr defaultColWidth="12.5703125" defaultRowHeight="15.75" customHeight="1"/>
  <cols>
    <col min="2" max="2" width="41.140625" customWidth="1"/>
    <col min="7" max="7" width="34.85546875" customWidth="1"/>
  </cols>
  <sheetData>
    <row r="1" spans="1:9">
      <c r="A1" s="32" t="s">
        <v>9</v>
      </c>
      <c r="B1" s="33" t="s">
        <v>69</v>
      </c>
      <c r="C1" s="32" t="s">
        <v>70</v>
      </c>
      <c r="G1" s="236"/>
      <c r="H1" s="236"/>
    </row>
    <row r="2" spans="1:9">
      <c r="A2" s="37">
        <v>1</v>
      </c>
      <c r="B2" s="40" t="s">
        <v>172</v>
      </c>
      <c r="C2" s="37">
        <v>4400</v>
      </c>
      <c r="G2" s="237" t="s">
        <v>6737</v>
      </c>
      <c r="H2" s="35"/>
      <c r="I2" s="238"/>
    </row>
    <row r="3" spans="1:9">
      <c r="A3" s="37">
        <v>2</v>
      </c>
      <c r="B3" s="40" t="s">
        <v>173</v>
      </c>
      <c r="C3" s="37">
        <v>4400</v>
      </c>
      <c r="G3" s="239" t="s">
        <v>72</v>
      </c>
      <c r="H3" s="240">
        <v>720</v>
      </c>
      <c r="I3" s="238"/>
    </row>
    <row r="4" spans="1:9">
      <c r="A4" s="37">
        <v>3</v>
      </c>
      <c r="B4" s="40" t="s">
        <v>174</v>
      </c>
      <c r="C4" s="37">
        <v>4400</v>
      </c>
      <c r="G4" s="239" t="s">
        <v>192</v>
      </c>
      <c r="H4" s="240">
        <v>100</v>
      </c>
      <c r="I4" s="238"/>
    </row>
    <row r="5" spans="1:9">
      <c r="A5" s="37">
        <v>4</v>
      </c>
      <c r="B5" s="40" t="s">
        <v>176</v>
      </c>
      <c r="C5" s="37">
        <v>1600</v>
      </c>
      <c r="G5" s="239" t="s">
        <v>79</v>
      </c>
      <c r="H5" s="240">
        <v>90</v>
      </c>
      <c r="I5" s="238"/>
    </row>
    <row r="6" spans="1:9">
      <c r="A6" s="37">
        <v>5</v>
      </c>
      <c r="B6" s="40" t="s">
        <v>73</v>
      </c>
      <c r="C6" s="37">
        <v>1300</v>
      </c>
      <c r="G6" s="239" t="s">
        <v>85</v>
      </c>
      <c r="H6" s="240">
        <v>40</v>
      </c>
      <c r="I6" s="238"/>
    </row>
    <row r="7" spans="1:9">
      <c r="A7" s="37">
        <v>6</v>
      </c>
      <c r="B7" s="40" t="s">
        <v>178</v>
      </c>
      <c r="C7" s="37">
        <v>720</v>
      </c>
      <c r="G7" s="239" t="s">
        <v>181</v>
      </c>
      <c r="H7" s="240">
        <v>170</v>
      </c>
      <c r="I7" s="238"/>
    </row>
    <row r="8" spans="1:9">
      <c r="A8" s="37">
        <v>7</v>
      </c>
      <c r="B8" s="40" t="s">
        <v>180</v>
      </c>
      <c r="C8" s="37">
        <v>480</v>
      </c>
      <c r="G8" s="239" t="s">
        <v>185</v>
      </c>
      <c r="H8" s="240">
        <v>150</v>
      </c>
      <c r="I8" s="238"/>
    </row>
    <row r="9" spans="1:9">
      <c r="A9" s="37">
        <v>8</v>
      </c>
      <c r="B9" s="40" t="s">
        <v>177</v>
      </c>
      <c r="C9" s="37">
        <v>390</v>
      </c>
      <c r="G9" s="239" t="s">
        <v>197</v>
      </c>
      <c r="H9" s="240">
        <v>90</v>
      </c>
      <c r="I9" s="238"/>
    </row>
    <row r="10" spans="1:9">
      <c r="A10" s="37">
        <v>9</v>
      </c>
      <c r="B10" s="40" t="s">
        <v>183</v>
      </c>
      <c r="C10" s="37">
        <v>320</v>
      </c>
      <c r="G10" s="239" t="s">
        <v>196</v>
      </c>
      <c r="H10" s="240">
        <v>60</v>
      </c>
      <c r="I10" s="238"/>
    </row>
    <row r="11" spans="1:9">
      <c r="A11" s="37">
        <v>10</v>
      </c>
      <c r="B11" s="40" t="s">
        <v>77</v>
      </c>
      <c r="C11" s="37">
        <v>260</v>
      </c>
      <c r="G11" s="239" t="s">
        <v>106</v>
      </c>
      <c r="H11" s="240">
        <v>20</v>
      </c>
      <c r="I11" s="238"/>
    </row>
    <row r="12" spans="1:9">
      <c r="A12" s="37">
        <v>11</v>
      </c>
      <c r="B12" s="40" t="s">
        <v>81</v>
      </c>
      <c r="C12" s="37">
        <v>260</v>
      </c>
      <c r="G12" s="236"/>
      <c r="H12" s="236"/>
    </row>
    <row r="13" spans="1:9">
      <c r="A13" s="37">
        <v>12</v>
      </c>
      <c r="B13" s="40" t="s">
        <v>182</v>
      </c>
      <c r="C13" s="37">
        <v>210</v>
      </c>
      <c r="G13" s="236"/>
      <c r="H13" s="236"/>
    </row>
    <row r="14" spans="1:9">
      <c r="A14" s="37">
        <v>13</v>
      </c>
      <c r="B14" s="40" t="s">
        <v>186</v>
      </c>
      <c r="C14" s="37">
        <v>210</v>
      </c>
    </row>
    <row r="15" spans="1:9">
      <c r="A15" s="37">
        <v>14</v>
      </c>
      <c r="B15" s="40" t="s">
        <v>188</v>
      </c>
      <c r="C15" s="37">
        <v>150</v>
      </c>
    </row>
    <row r="16" spans="1:9">
      <c r="A16" s="37">
        <v>15</v>
      </c>
      <c r="B16" s="40" t="s">
        <v>189</v>
      </c>
      <c r="C16" s="37">
        <v>150</v>
      </c>
    </row>
    <row r="17" spans="1:3">
      <c r="A17" s="37">
        <v>16</v>
      </c>
      <c r="B17" s="40" t="s">
        <v>190</v>
      </c>
      <c r="C17" s="37">
        <v>150</v>
      </c>
    </row>
    <row r="18" spans="1:3">
      <c r="A18" s="37">
        <v>17</v>
      </c>
      <c r="B18" s="40" t="s">
        <v>87</v>
      </c>
      <c r="C18" s="37">
        <v>110</v>
      </c>
    </row>
    <row r="19" spans="1:3">
      <c r="A19" s="37">
        <v>18</v>
      </c>
      <c r="B19" s="40" t="s">
        <v>71</v>
      </c>
      <c r="C19" s="37">
        <v>110</v>
      </c>
    </row>
    <row r="20" spans="1:3">
      <c r="A20" s="37">
        <v>19</v>
      </c>
      <c r="B20" s="40" t="s">
        <v>80</v>
      </c>
      <c r="C20" s="37">
        <v>110</v>
      </c>
    </row>
    <row r="21" spans="1:3">
      <c r="A21" s="37">
        <v>20</v>
      </c>
      <c r="B21" s="40" t="s">
        <v>92</v>
      </c>
      <c r="C21" s="37">
        <v>70</v>
      </c>
    </row>
    <row r="22" spans="1:3">
      <c r="A22" s="37">
        <v>21</v>
      </c>
      <c r="B22" s="40" t="s">
        <v>94</v>
      </c>
      <c r="C22" s="37">
        <v>70</v>
      </c>
    </row>
    <row r="23" spans="1:3">
      <c r="A23" s="37">
        <v>22</v>
      </c>
      <c r="B23" s="40" t="s">
        <v>171</v>
      </c>
      <c r="C23" s="37">
        <v>70</v>
      </c>
    </row>
    <row r="24" spans="1:3">
      <c r="A24" s="37">
        <v>23</v>
      </c>
      <c r="B24" s="40" t="s">
        <v>204</v>
      </c>
      <c r="C24" s="37">
        <v>70</v>
      </c>
    </row>
    <row r="25" spans="1:3">
      <c r="A25" s="37">
        <v>24</v>
      </c>
      <c r="B25" s="40" t="s">
        <v>76</v>
      </c>
      <c r="C25" s="37">
        <v>70</v>
      </c>
    </row>
    <row r="26" spans="1:3">
      <c r="A26" s="37">
        <v>25</v>
      </c>
      <c r="B26" s="40" t="s">
        <v>100</v>
      </c>
      <c r="C26" s="37">
        <v>50</v>
      </c>
    </row>
    <row r="27" spans="1:3">
      <c r="A27" s="37">
        <v>26</v>
      </c>
      <c r="B27" s="40" t="s">
        <v>117</v>
      </c>
      <c r="C27" s="37">
        <v>20</v>
      </c>
    </row>
    <row r="28" spans="1:3">
      <c r="A28" s="37">
        <v>27</v>
      </c>
      <c r="B28" s="40" t="s">
        <v>120</v>
      </c>
      <c r="C28" s="37">
        <v>20</v>
      </c>
    </row>
    <row r="29" spans="1:3">
      <c r="A29" s="37">
        <v>28</v>
      </c>
      <c r="B29" s="40" t="s">
        <v>123</v>
      </c>
      <c r="C29" s="37">
        <v>20</v>
      </c>
    </row>
    <row r="30" spans="1:3">
      <c r="A30" s="37">
        <v>29</v>
      </c>
      <c r="B30" s="40" t="s">
        <v>164</v>
      </c>
      <c r="C30" s="37">
        <v>20</v>
      </c>
    </row>
    <row r="31" spans="1:3">
      <c r="A31" s="37">
        <v>30</v>
      </c>
      <c r="B31" s="40" t="s">
        <v>125</v>
      </c>
      <c r="C31" s="37">
        <v>10</v>
      </c>
    </row>
    <row r="32" spans="1:3">
      <c r="A32" s="37">
        <v>31</v>
      </c>
      <c r="B32" s="40" t="s">
        <v>131</v>
      </c>
      <c r="C32" s="37">
        <v>10</v>
      </c>
    </row>
    <row r="33" spans="1:3">
      <c r="A33" s="37">
        <v>32</v>
      </c>
      <c r="B33" s="40" t="s">
        <v>133</v>
      </c>
      <c r="C33" s="37">
        <v>10</v>
      </c>
    </row>
    <row r="34" spans="1:3">
      <c r="A34" s="37">
        <v>33</v>
      </c>
      <c r="B34" s="40" t="s">
        <v>135</v>
      </c>
      <c r="C34" s="37">
        <v>10</v>
      </c>
    </row>
    <row r="35" spans="1:3">
      <c r="A35" s="37">
        <v>34</v>
      </c>
      <c r="B35" s="40" t="s">
        <v>137</v>
      </c>
      <c r="C35" s="37">
        <v>10</v>
      </c>
    </row>
    <row r="36" spans="1:3">
      <c r="A36" s="37">
        <v>35</v>
      </c>
      <c r="B36" s="40" t="s">
        <v>118</v>
      </c>
      <c r="C36" s="37">
        <v>10</v>
      </c>
    </row>
    <row r="37" spans="1:3">
      <c r="A37" s="37">
        <v>36</v>
      </c>
      <c r="B37" s="40" t="s">
        <v>124</v>
      </c>
      <c r="C37" s="37">
        <v>10</v>
      </c>
    </row>
    <row r="38" spans="1:3">
      <c r="A38" s="37">
        <v>37</v>
      </c>
      <c r="B38" s="40" t="s">
        <v>168</v>
      </c>
      <c r="C38" s="37">
        <v>10</v>
      </c>
    </row>
    <row r="39" spans="1:3">
      <c r="A39" s="37">
        <v>38</v>
      </c>
      <c r="B39" s="40" t="s">
        <v>169</v>
      </c>
      <c r="C39" s="37">
        <v>10</v>
      </c>
    </row>
  </sheetData>
  <autoFilter ref="A1:C39" xr:uid="{00000000-0009-0000-0000-00001C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885"/>
  <sheetViews>
    <sheetView workbookViewId="0">
      <pane ySplit="1" topLeftCell="A2" activePane="bottomLeft" state="frozen"/>
      <selection pane="bottomLeft" activeCell="B3" sqref="B3"/>
    </sheetView>
  </sheetViews>
  <sheetFormatPr defaultColWidth="12.5703125" defaultRowHeight="15.75" customHeight="1"/>
  <cols>
    <col min="1" max="1" width="12.5703125" hidden="1"/>
    <col min="2" max="2" width="39" hidden="1" customWidth="1"/>
    <col min="3" max="5" width="12.5703125" hidden="1"/>
    <col min="7" max="7" width="43.140625" customWidth="1"/>
    <col min="9" max="9" width="22.7109375" customWidth="1"/>
  </cols>
  <sheetData>
    <row r="1" spans="1:26">
      <c r="A1" s="32" t="s">
        <v>9</v>
      </c>
      <c r="B1" s="34" t="s">
        <v>69</v>
      </c>
      <c r="C1" s="32" t="s">
        <v>70</v>
      </c>
      <c r="D1" s="34" t="s">
        <v>64</v>
      </c>
      <c r="E1" s="35"/>
      <c r="F1" s="32" t="s">
        <v>9</v>
      </c>
      <c r="G1" s="34" t="s">
        <v>69</v>
      </c>
      <c r="H1" s="32" t="s">
        <v>70</v>
      </c>
      <c r="I1" s="34" t="s">
        <v>64</v>
      </c>
      <c r="J1" s="35"/>
      <c r="K1" s="35"/>
      <c r="L1" s="35"/>
      <c r="M1" s="35"/>
      <c r="N1" s="35"/>
      <c r="O1" s="35"/>
      <c r="P1" s="35"/>
      <c r="Q1" s="35"/>
      <c r="R1" s="35"/>
      <c r="S1" s="35"/>
      <c r="T1" s="35"/>
      <c r="U1" s="35"/>
      <c r="V1" s="35"/>
      <c r="W1" s="35"/>
      <c r="X1" s="35"/>
      <c r="Y1" s="35"/>
      <c r="Z1" s="35"/>
    </row>
    <row r="2" spans="1:26">
      <c r="A2" s="37">
        <v>51</v>
      </c>
      <c r="B2" s="40" t="s">
        <v>171</v>
      </c>
      <c r="C2" s="37">
        <v>4700</v>
      </c>
      <c r="D2" s="40"/>
      <c r="E2" s="35"/>
      <c r="F2" s="37">
        <v>1</v>
      </c>
      <c r="G2" s="40" t="s">
        <v>172</v>
      </c>
      <c r="H2" s="37">
        <v>4400</v>
      </c>
      <c r="I2" s="40" t="s">
        <v>67</v>
      </c>
      <c r="J2" s="35"/>
      <c r="K2" s="35"/>
      <c r="L2" s="35"/>
      <c r="M2" s="35"/>
      <c r="N2" s="35"/>
      <c r="O2" s="35"/>
      <c r="P2" s="35"/>
      <c r="Q2" s="35"/>
      <c r="R2" s="35"/>
      <c r="S2" s="35"/>
      <c r="T2" s="35"/>
      <c r="U2" s="35"/>
      <c r="V2" s="35"/>
      <c r="W2" s="35"/>
      <c r="X2" s="35"/>
      <c r="Y2" s="35"/>
      <c r="Z2" s="35"/>
    </row>
    <row r="3" spans="1:26">
      <c r="A3" s="37">
        <v>15</v>
      </c>
      <c r="B3" s="40" t="s">
        <v>172</v>
      </c>
      <c r="C3" s="45">
        <v>4400</v>
      </c>
      <c r="D3" s="40"/>
      <c r="E3" s="35"/>
      <c r="F3" s="37">
        <v>2</v>
      </c>
      <c r="G3" s="40" t="s">
        <v>173</v>
      </c>
      <c r="H3" s="37">
        <v>4400</v>
      </c>
      <c r="I3" s="40" t="s">
        <v>67</v>
      </c>
      <c r="J3" s="35"/>
      <c r="K3" s="35"/>
      <c r="L3" s="35"/>
      <c r="M3" s="35"/>
      <c r="N3" s="35"/>
      <c r="O3" s="35"/>
      <c r="P3" s="35"/>
      <c r="Q3" s="35"/>
      <c r="R3" s="35"/>
      <c r="S3" s="35"/>
      <c r="T3" s="35"/>
      <c r="U3" s="35"/>
      <c r="V3" s="35"/>
      <c r="W3" s="35"/>
      <c r="X3" s="35"/>
      <c r="Y3" s="35"/>
      <c r="Z3" s="35"/>
    </row>
    <row r="4" spans="1:26">
      <c r="A4" s="37">
        <v>10</v>
      </c>
      <c r="B4" s="40" t="s">
        <v>173</v>
      </c>
      <c r="C4" s="45">
        <v>2900</v>
      </c>
      <c r="D4" s="40"/>
      <c r="E4" s="35"/>
      <c r="F4" s="37">
        <v>3</v>
      </c>
      <c r="G4" s="40" t="s">
        <v>174</v>
      </c>
      <c r="H4" s="37">
        <v>4400</v>
      </c>
      <c r="I4" s="40" t="s">
        <v>67</v>
      </c>
      <c r="J4" s="35"/>
      <c r="K4" s="35"/>
      <c r="L4" s="35"/>
      <c r="M4" s="35"/>
      <c r="N4" s="35"/>
      <c r="O4" s="35"/>
      <c r="P4" s="35"/>
      <c r="Q4" s="35"/>
      <c r="R4" s="35"/>
      <c r="S4" s="35"/>
      <c r="T4" s="35"/>
      <c r="U4" s="35"/>
      <c r="V4" s="35"/>
      <c r="W4" s="35"/>
      <c r="X4" s="35"/>
      <c r="Y4" s="35"/>
      <c r="Z4" s="35"/>
    </row>
    <row r="5" spans="1:26">
      <c r="A5" s="37">
        <v>41</v>
      </c>
      <c r="B5" s="40" t="s">
        <v>175</v>
      </c>
      <c r="C5" s="37">
        <v>500</v>
      </c>
      <c r="D5" s="40"/>
      <c r="E5" s="35"/>
      <c r="F5" s="37">
        <v>4</v>
      </c>
      <c r="G5" s="40" t="s">
        <v>176</v>
      </c>
      <c r="H5" s="37">
        <v>1600</v>
      </c>
      <c r="I5" s="40" t="s">
        <v>67</v>
      </c>
      <c r="J5" s="35"/>
      <c r="K5" s="35"/>
      <c r="L5" s="35"/>
      <c r="M5" s="35"/>
      <c r="N5" s="35"/>
      <c r="O5" s="35"/>
      <c r="P5" s="35"/>
      <c r="Q5" s="35"/>
      <c r="R5" s="35"/>
      <c r="S5" s="35"/>
      <c r="T5" s="35"/>
      <c r="U5" s="35"/>
      <c r="V5" s="35"/>
      <c r="W5" s="35"/>
      <c r="X5" s="35"/>
      <c r="Y5" s="35"/>
      <c r="Z5" s="35"/>
    </row>
    <row r="6" spans="1:26">
      <c r="A6" s="37">
        <v>36</v>
      </c>
      <c r="B6" s="40" t="s">
        <v>177</v>
      </c>
      <c r="C6" s="37">
        <v>350</v>
      </c>
      <c r="D6" s="40"/>
      <c r="E6" s="35"/>
      <c r="F6" s="37">
        <v>5</v>
      </c>
      <c r="G6" s="40" t="s">
        <v>178</v>
      </c>
      <c r="H6" s="37">
        <v>720</v>
      </c>
      <c r="I6" s="40" t="s">
        <v>67</v>
      </c>
      <c r="J6" s="35"/>
      <c r="K6" s="35"/>
      <c r="L6" s="35"/>
      <c r="M6" s="35"/>
      <c r="N6" s="35"/>
      <c r="O6" s="35"/>
      <c r="P6" s="35"/>
      <c r="Q6" s="35"/>
      <c r="R6" s="35"/>
      <c r="S6" s="35"/>
      <c r="T6" s="35"/>
      <c r="U6" s="35"/>
      <c r="V6" s="35"/>
      <c r="W6" s="35"/>
      <c r="X6" s="35"/>
      <c r="Y6" s="35"/>
      <c r="Z6" s="35"/>
    </row>
    <row r="7" spans="1:26">
      <c r="A7" s="37">
        <v>44</v>
      </c>
      <c r="B7" s="40" t="s">
        <v>179</v>
      </c>
      <c r="C7" s="37">
        <v>250</v>
      </c>
      <c r="D7" s="40"/>
      <c r="E7" s="35"/>
      <c r="F7" s="37">
        <v>6</v>
      </c>
      <c r="G7" s="40" t="s">
        <v>180</v>
      </c>
      <c r="H7" s="37">
        <v>480</v>
      </c>
      <c r="I7" s="40" t="s">
        <v>67</v>
      </c>
      <c r="J7" s="35"/>
      <c r="K7" s="35"/>
      <c r="L7" s="35"/>
      <c r="M7" s="35"/>
      <c r="N7" s="35"/>
      <c r="O7" s="35"/>
      <c r="P7" s="35"/>
      <c r="Q7" s="35"/>
      <c r="R7" s="35"/>
      <c r="S7" s="35"/>
      <c r="T7" s="35"/>
      <c r="U7" s="35"/>
      <c r="V7" s="35"/>
      <c r="W7" s="35"/>
      <c r="X7" s="35"/>
      <c r="Y7" s="35"/>
      <c r="Z7" s="35"/>
    </row>
    <row r="8" spans="1:26">
      <c r="A8" s="37">
        <v>55</v>
      </c>
      <c r="B8" s="40" t="s">
        <v>181</v>
      </c>
      <c r="C8" s="37">
        <v>250</v>
      </c>
      <c r="D8" s="40"/>
      <c r="E8" s="35"/>
      <c r="F8" s="37">
        <v>7</v>
      </c>
      <c r="G8" s="40" t="s">
        <v>177</v>
      </c>
      <c r="H8" s="37">
        <v>390</v>
      </c>
      <c r="I8" s="40" t="s">
        <v>67</v>
      </c>
      <c r="J8" s="35"/>
      <c r="K8" s="35"/>
      <c r="L8" s="35"/>
      <c r="M8" s="35"/>
      <c r="N8" s="35"/>
      <c r="O8" s="35"/>
      <c r="P8" s="35"/>
      <c r="Q8" s="35"/>
      <c r="R8" s="35"/>
      <c r="S8" s="35"/>
      <c r="T8" s="35"/>
      <c r="U8" s="35"/>
      <c r="V8" s="35"/>
      <c r="W8" s="35"/>
      <c r="X8" s="35"/>
      <c r="Y8" s="35"/>
      <c r="Z8" s="35"/>
    </row>
    <row r="9" spans="1:26">
      <c r="A9" s="37">
        <v>34</v>
      </c>
      <c r="B9" s="40" t="s">
        <v>182</v>
      </c>
      <c r="C9" s="37">
        <v>200</v>
      </c>
      <c r="D9" s="40"/>
      <c r="E9" s="35"/>
      <c r="F9" s="37">
        <v>8</v>
      </c>
      <c r="G9" s="40" t="s">
        <v>183</v>
      </c>
      <c r="H9" s="37">
        <v>320</v>
      </c>
      <c r="I9" s="40" t="s">
        <v>67</v>
      </c>
      <c r="J9" s="35"/>
      <c r="K9" s="35"/>
      <c r="L9" s="35"/>
      <c r="M9" s="35"/>
      <c r="N9" s="35"/>
      <c r="O9" s="35"/>
      <c r="P9" s="35"/>
      <c r="Q9" s="35"/>
      <c r="R9" s="35"/>
      <c r="S9" s="35"/>
      <c r="T9" s="35"/>
      <c r="U9" s="35"/>
      <c r="V9" s="35"/>
      <c r="W9" s="35"/>
      <c r="X9" s="35"/>
      <c r="Y9" s="35"/>
      <c r="Z9" s="35"/>
    </row>
    <row r="10" spans="1:26">
      <c r="A10" s="37">
        <v>33</v>
      </c>
      <c r="B10" s="40" t="s">
        <v>184</v>
      </c>
      <c r="C10" s="37">
        <v>150</v>
      </c>
      <c r="D10" s="40"/>
      <c r="E10" s="35"/>
      <c r="F10" s="37">
        <v>9</v>
      </c>
      <c r="G10" s="40" t="s">
        <v>182</v>
      </c>
      <c r="H10" s="37">
        <v>210</v>
      </c>
      <c r="I10" s="40" t="s">
        <v>67</v>
      </c>
      <c r="J10" s="35"/>
      <c r="K10" s="35"/>
      <c r="L10" s="35"/>
      <c r="M10" s="35"/>
      <c r="N10" s="35"/>
      <c r="O10" s="35"/>
      <c r="P10" s="35"/>
      <c r="Q10" s="35"/>
      <c r="R10" s="35"/>
      <c r="S10" s="35"/>
      <c r="T10" s="35"/>
      <c r="U10" s="35"/>
      <c r="V10" s="35"/>
      <c r="W10" s="35"/>
      <c r="X10" s="35"/>
      <c r="Y10" s="35"/>
      <c r="Z10" s="35"/>
    </row>
    <row r="11" spans="1:26">
      <c r="A11" s="37">
        <v>35</v>
      </c>
      <c r="B11" s="40" t="s">
        <v>185</v>
      </c>
      <c r="C11" s="37">
        <v>150</v>
      </c>
      <c r="D11" s="40"/>
      <c r="E11" s="35"/>
      <c r="F11" s="37">
        <v>10</v>
      </c>
      <c r="G11" s="40" t="s">
        <v>186</v>
      </c>
      <c r="H11" s="37">
        <v>210</v>
      </c>
      <c r="I11" s="40" t="s">
        <v>67</v>
      </c>
      <c r="J11" s="35"/>
      <c r="K11" s="35"/>
      <c r="L11" s="35"/>
      <c r="M11" s="35"/>
      <c r="N11" s="35"/>
      <c r="O11" s="35"/>
      <c r="P11" s="35"/>
      <c r="Q11" s="35"/>
      <c r="R11" s="35"/>
      <c r="S11" s="35"/>
      <c r="T11" s="35"/>
      <c r="U11" s="35"/>
      <c r="V11" s="35"/>
      <c r="W11" s="35"/>
      <c r="X11" s="35"/>
      <c r="Y11" s="35"/>
      <c r="Z11" s="35"/>
    </row>
    <row r="12" spans="1:26">
      <c r="A12" s="37">
        <v>40</v>
      </c>
      <c r="B12" s="40" t="s">
        <v>187</v>
      </c>
      <c r="C12" s="37">
        <v>150</v>
      </c>
      <c r="D12" s="40"/>
      <c r="E12" s="35"/>
      <c r="F12" s="37">
        <v>11</v>
      </c>
      <c r="G12" s="40" t="s">
        <v>181</v>
      </c>
      <c r="H12" s="37">
        <v>170</v>
      </c>
      <c r="I12" s="40" t="s">
        <v>67</v>
      </c>
      <c r="J12" s="35"/>
      <c r="K12" s="35"/>
      <c r="L12" s="35"/>
      <c r="M12" s="35"/>
      <c r="N12" s="35"/>
      <c r="O12" s="35"/>
      <c r="P12" s="35"/>
      <c r="Q12" s="35"/>
      <c r="R12" s="35"/>
      <c r="S12" s="35"/>
      <c r="T12" s="35"/>
      <c r="U12" s="35"/>
      <c r="V12" s="35"/>
      <c r="W12" s="35"/>
      <c r="X12" s="35"/>
      <c r="Y12" s="35"/>
      <c r="Z12" s="35"/>
    </row>
    <row r="13" spans="1:26">
      <c r="A13" s="37">
        <v>43</v>
      </c>
      <c r="B13" s="40" t="s">
        <v>188</v>
      </c>
      <c r="C13" s="37">
        <v>150</v>
      </c>
      <c r="D13" s="40"/>
      <c r="E13" s="35"/>
      <c r="F13" s="37">
        <v>12</v>
      </c>
      <c r="G13" s="40" t="s">
        <v>185</v>
      </c>
      <c r="H13" s="37">
        <v>150</v>
      </c>
      <c r="I13" s="40" t="s">
        <v>67</v>
      </c>
      <c r="J13" s="35"/>
      <c r="K13" s="35"/>
      <c r="L13" s="35"/>
      <c r="M13" s="35"/>
      <c r="N13" s="35"/>
      <c r="O13" s="35"/>
      <c r="P13" s="35"/>
      <c r="Q13" s="35"/>
      <c r="R13" s="35"/>
      <c r="S13" s="35"/>
      <c r="T13" s="35"/>
      <c r="U13" s="35"/>
      <c r="V13" s="35"/>
      <c r="W13" s="35"/>
      <c r="X13" s="35"/>
      <c r="Y13" s="35"/>
      <c r="Z13" s="35"/>
    </row>
    <row r="14" spans="1:26">
      <c r="A14" s="37">
        <v>52</v>
      </c>
      <c r="B14" s="40" t="s">
        <v>189</v>
      </c>
      <c r="C14" s="37">
        <v>150</v>
      </c>
      <c r="D14" s="40"/>
      <c r="E14" s="35"/>
      <c r="F14" s="37">
        <v>13</v>
      </c>
      <c r="G14" s="40" t="s">
        <v>187</v>
      </c>
      <c r="H14" s="37">
        <v>150</v>
      </c>
      <c r="I14" s="40" t="s">
        <v>67</v>
      </c>
      <c r="J14" s="35"/>
      <c r="K14" s="35"/>
      <c r="L14" s="35"/>
      <c r="M14" s="35"/>
      <c r="N14" s="35"/>
      <c r="O14" s="35"/>
      <c r="P14" s="35"/>
      <c r="Q14" s="35"/>
      <c r="R14" s="35"/>
      <c r="S14" s="35"/>
      <c r="T14" s="35"/>
      <c r="U14" s="35"/>
      <c r="V14" s="35"/>
      <c r="W14" s="35"/>
      <c r="X14" s="35"/>
      <c r="Y14" s="35"/>
      <c r="Z14" s="35"/>
    </row>
    <row r="15" spans="1:26">
      <c r="A15" s="37">
        <v>57</v>
      </c>
      <c r="B15" s="40" t="s">
        <v>190</v>
      </c>
      <c r="C15" s="37">
        <v>150</v>
      </c>
      <c r="D15" s="40"/>
      <c r="E15" s="35"/>
      <c r="F15" s="37">
        <v>14</v>
      </c>
      <c r="G15" s="40" t="s">
        <v>188</v>
      </c>
      <c r="H15" s="37">
        <v>150</v>
      </c>
      <c r="I15" s="40" t="s">
        <v>67</v>
      </c>
      <c r="J15" s="35"/>
      <c r="K15" s="35"/>
      <c r="L15" s="35"/>
      <c r="M15" s="35"/>
      <c r="N15" s="35"/>
      <c r="O15" s="35"/>
      <c r="P15" s="35"/>
      <c r="Q15" s="35"/>
      <c r="R15" s="35"/>
      <c r="S15" s="35"/>
      <c r="T15" s="35"/>
      <c r="U15" s="35"/>
      <c r="V15" s="35"/>
      <c r="W15" s="35"/>
      <c r="X15" s="35"/>
      <c r="Y15" s="35"/>
      <c r="Z15" s="35"/>
    </row>
    <row r="16" spans="1:26">
      <c r="A16" s="37">
        <v>32</v>
      </c>
      <c r="B16" s="40" t="s">
        <v>191</v>
      </c>
      <c r="C16" s="37">
        <v>100</v>
      </c>
      <c r="D16" s="40"/>
      <c r="E16" s="35"/>
      <c r="F16" s="37">
        <v>15</v>
      </c>
      <c r="G16" s="40" t="s">
        <v>189</v>
      </c>
      <c r="H16" s="37">
        <v>150</v>
      </c>
      <c r="I16" s="40" t="s">
        <v>67</v>
      </c>
      <c r="J16" s="35"/>
      <c r="K16" s="35"/>
      <c r="L16" s="35"/>
      <c r="M16" s="35"/>
      <c r="N16" s="35"/>
      <c r="O16" s="35"/>
      <c r="P16" s="35"/>
      <c r="Q16" s="35"/>
      <c r="R16" s="35"/>
      <c r="S16" s="35"/>
      <c r="T16" s="35"/>
      <c r="U16" s="35"/>
      <c r="V16" s="35"/>
      <c r="W16" s="35"/>
      <c r="X16" s="35"/>
      <c r="Y16" s="35"/>
      <c r="Z16" s="35"/>
    </row>
    <row r="17" spans="1:26">
      <c r="A17" s="37">
        <v>46</v>
      </c>
      <c r="B17" s="40" t="s">
        <v>192</v>
      </c>
      <c r="C17" s="37">
        <v>100</v>
      </c>
      <c r="D17" s="40"/>
      <c r="E17" s="35"/>
      <c r="F17" s="37">
        <v>16</v>
      </c>
      <c r="G17" s="40" t="s">
        <v>190</v>
      </c>
      <c r="H17" s="37">
        <v>150</v>
      </c>
      <c r="I17" s="40" t="s">
        <v>67</v>
      </c>
      <c r="J17" s="35"/>
      <c r="K17" s="35"/>
      <c r="L17" s="35"/>
      <c r="M17" s="35"/>
      <c r="N17" s="35"/>
      <c r="O17" s="35"/>
      <c r="P17" s="35"/>
      <c r="Q17" s="35"/>
      <c r="R17" s="35"/>
      <c r="S17" s="35"/>
      <c r="T17" s="35"/>
      <c r="U17" s="35"/>
      <c r="V17" s="35"/>
      <c r="W17" s="35"/>
      <c r="X17" s="35"/>
      <c r="Y17" s="35"/>
      <c r="Z17" s="35"/>
    </row>
    <row r="18" spans="1:26">
      <c r="A18" s="37">
        <v>53</v>
      </c>
      <c r="B18" s="40" t="s">
        <v>186</v>
      </c>
      <c r="C18" s="37">
        <v>100</v>
      </c>
      <c r="D18" s="40"/>
      <c r="E18" s="35"/>
      <c r="F18" s="37">
        <v>17</v>
      </c>
      <c r="G18" s="40" t="s">
        <v>184</v>
      </c>
      <c r="H18" s="37">
        <v>140</v>
      </c>
      <c r="I18" s="40" t="s">
        <v>67</v>
      </c>
      <c r="J18" s="35"/>
      <c r="K18" s="35"/>
      <c r="L18" s="35"/>
      <c r="M18" s="35"/>
      <c r="N18" s="35"/>
      <c r="O18" s="35"/>
      <c r="P18" s="35"/>
      <c r="Q18" s="35"/>
      <c r="R18" s="35"/>
      <c r="S18" s="35"/>
      <c r="T18" s="35"/>
      <c r="U18" s="35"/>
      <c r="V18" s="35"/>
      <c r="W18" s="35"/>
      <c r="X18" s="35"/>
      <c r="Y18" s="35"/>
      <c r="Z18" s="35"/>
    </row>
    <row r="19" spans="1:26">
      <c r="A19" s="37">
        <v>48</v>
      </c>
      <c r="B19" s="40" t="s">
        <v>193</v>
      </c>
      <c r="C19" s="37">
        <v>80</v>
      </c>
      <c r="D19" s="40"/>
      <c r="E19" s="35"/>
      <c r="F19" s="37">
        <v>18</v>
      </c>
      <c r="G19" s="40" t="s">
        <v>80</v>
      </c>
      <c r="H19" s="37">
        <v>110</v>
      </c>
      <c r="I19" s="40" t="s">
        <v>67</v>
      </c>
      <c r="J19" s="35"/>
      <c r="K19" s="35"/>
      <c r="L19" s="35"/>
      <c r="M19" s="35"/>
      <c r="N19" s="35"/>
      <c r="O19" s="35"/>
      <c r="P19" s="35"/>
      <c r="Q19" s="35"/>
      <c r="R19" s="35"/>
      <c r="S19" s="35"/>
      <c r="T19" s="35"/>
      <c r="U19" s="35"/>
      <c r="V19" s="35"/>
      <c r="W19" s="35"/>
      <c r="X19" s="35"/>
      <c r="Y19" s="35"/>
      <c r="Z19" s="35"/>
    </row>
    <row r="20" spans="1:26">
      <c r="A20" s="37">
        <v>49</v>
      </c>
      <c r="B20" s="40" t="s">
        <v>194</v>
      </c>
      <c r="C20" s="37">
        <v>80</v>
      </c>
      <c r="D20" s="40"/>
      <c r="E20" s="35"/>
      <c r="F20" s="37">
        <v>19</v>
      </c>
      <c r="G20" s="40" t="s">
        <v>191</v>
      </c>
      <c r="H20" s="37">
        <v>100</v>
      </c>
      <c r="I20" s="40" t="s">
        <v>67</v>
      </c>
      <c r="J20" s="35"/>
      <c r="K20" s="35"/>
      <c r="L20" s="35"/>
      <c r="M20" s="35"/>
      <c r="N20" s="35"/>
      <c r="O20" s="35"/>
      <c r="P20" s="35"/>
      <c r="Q20" s="35"/>
      <c r="R20" s="35"/>
      <c r="S20" s="35"/>
      <c r="T20" s="35"/>
      <c r="U20" s="35"/>
      <c r="V20" s="35"/>
      <c r="W20" s="35"/>
      <c r="X20" s="35"/>
      <c r="Y20" s="35"/>
      <c r="Z20" s="35"/>
    </row>
    <row r="21" spans="1:26">
      <c r="A21" s="37">
        <v>31</v>
      </c>
      <c r="B21" s="40" t="s">
        <v>195</v>
      </c>
      <c r="C21" s="37">
        <v>70</v>
      </c>
      <c r="D21" s="40"/>
      <c r="E21" s="35"/>
      <c r="F21" s="37">
        <v>20</v>
      </c>
      <c r="G21" s="40" t="s">
        <v>192</v>
      </c>
      <c r="H21" s="37">
        <v>100</v>
      </c>
      <c r="I21" s="40" t="s">
        <v>67</v>
      </c>
      <c r="J21" s="35"/>
      <c r="K21" s="35"/>
      <c r="L21" s="35"/>
      <c r="M21" s="35"/>
      <c r="N21" s="35"/>
      <c r="O21" s="35"/>
      <c r="P21" s="35"/>
      <c r="Q21" s="35"/>
      <c r="R21" s="35"/>
      <c r="S21" s="35"/>
      <c r="T21" s="35"/>
      <c r="U21" s="35"/>
      <c r="V21" s="35"/>
      <c r="W21" s="35"/>
      <c r="X21" s="35"/>
      <c r="Y21" s="35"/>
      <c r="Z21" s="35"/>
    </row>
    <row r="22" spans="1:26">
      <c r="A22" s="37">
        <v>45</v>
      </c>
      <c r="B22" s="40" t="s">
        <v>196</v>
      </c>
      <c r="C22" s="37">
        <v>60</v>
      </c>
      <c r="D22" s="40"/>
      <c r="E22" s="35"/>
      <c r="F22" s="37">
        <v>21</v>
      </c>
      <c r="G22" s="40" t="s">
        <v>197</v>
      </c>
      <c r="H22" s="37">
        <v>90</v>
      </c>
      <c r="I22" s="40" t="s">
        <v>67</v>
      </c>
      <c r="J22" s="35"/>
      <c r="K22" s="35"/>
      <c r="L22" s="35"/>
      <c r="M22" s="35"/>
      <c r="N22" s="35"/>
      <c r="O22" s="35"/>
      <c r="P22" s="35"/>
      <c r="Q22" s="35"/>
      <c r="R22" s="35"/>
      <c r="S22" s="35"/>
      <c r="T22" s="35"/>
      <c r="U22" s="35"/>
      <c r="V22" s="35"/>
      <c r="W22" s="35"/>
      <c r="X22" s="35"/>
      <c r="Y22" s="35"/>
      <c r="Z22" s="35"/>
    </row>
    <row r="23" spans="1:26">
      <c r="A23" s="37">
        <v>3</v>
      </c>
      <c r="B23" s="40" t="s">
        <v>198</v>
      </c>
      <c r="C23" s="45">
        <v>50</v>
      </c>
      <c r="D23" s="40"/>
      <c r="E23" s="35"/>
      <c r="F23" s="37">
        <v>22</v>
      </c>
      <c r="G23" s="40" t="s">
        <v>199</v>
      </c>
      <c r="H23" s="37">
        <v>90</v>
      </c>
      <c r="I23" s="40" t="s">
        <v>67</v>
      </c>
      <c r="J23" s="35"/>
      <c r="K23" s="35"/>
      <c r="L23" s="35"/>
      <c r="M23" s="35"/>
      <c r="N23" s="35"/>
      <c r="O23" s="35"/>
      <c r="P23" s="35"/>
      <c r="Q23" s="35"/>
      <c r="R23" s="35"/>
      <c r="S23" s="35"/>
      <c r="T23" s="35"/>
      <c r="U23" s="35"/>
      <c r="V23" s="35"/>
      <c r="W23" s="35"/>
      <c r="X23" s="35"/>
      <c r="Y23" s="35"/>
      <c r="Z23" s="35"/>
    </row>
    <row r="24" spans="1:26">
      <c r="A24" s="37">
        <v>30</v>
      </c>
      <c r="B24" s="40" t="s">
        <v>200</v>
      </c>
      <c r="C24" s="37">
        <v>50</v>
      </c>
      <c r="D24" s="40"/>
      <c r="E24" s="35"/>
      <c r="F24" s="37">
        <v>23</v>
      </c>
      <c r="G24" s="40" t="s">
        <v>193</v>
      </c>
      <c r="H24" s="37">
        <v>80</v>
      </c>
      <c r="I24" s="40" t="s">
        <v>67</v>
      </c>
      <c r="J24" s="35"/>
      <c r="K24" s="35"/>
      <c r="L24" s="35"/>
      <c r="M24" s="35"/>
      <c r="N24" s="35"/>
      <c r="O24" s="35"/>
      <c r="P24" s="35"/>
      <c r="Q24" s="35"/>
      <c r="R24" s="35"/>
      <c r="S24" s="35"/>
      <c r="T24" s="35"/>
      <c r="U24" s="35"/>
      <c r="V24" s="35"/>
      <c r="W24" s="35"/>
      <c r="X24" s="35"/>
      <c r="Y24" s="35"/>
      <c r="Z24" s="35"/>
    </row>
    <row r="25" spans="1:26">
      <c r="A25" s="37">
        <v>38</v>
      </c>
      <c r="B25" s="40" t="s">
        <v>201</v>
      </c>
      <c r="C25" s="37">
        <v>50</v>
      </c>
      <c r="D25" s="40"/>
      <c r="E25" s="35"/>
      <c r="F25" s="37">
        <v>24</v>
      </c>
      <c r="G25" s="40" t="s">
        <v>194</v>
      </c>
      <c r="H25" s="37">
        <v>80</v>
      </c>
      <c r="I25" s="40" t="s">
        <v>67</v>
      </c>
      <c r="J25" s="35"/>
      <c r="K25" s="35"/>
      <c r="L25" s="35"/>
      <c r="M25" s="35"/>
      <c r="N25" s="35"/>
      <c r="O25" s="35"/>
      <c r="P25" s="35"/>
      <c r="Q25" s="35"/>
      <c r="R25" s="35"/>
      <c r="S25" s="35"/>
      <c r="T25" s="35"/>
      <c r="U25" s="35"/>
      <c r="V25" s="35"/>
      <c r="W25" s="35"/>
      <c r="X25" s="35"/>
      <c r="Y25" s="35"/>
      <c r="Z25" s="35"/>
    </row>
    <row r="26" spans="1:26">
      <c r="A26" s="37">
        <v>42</v>
      </c>
      <c r="B26" s="40" t="s">
        <v>202</v>
      </c>
      <c r="C26" s="37">
        <v>50</v>
      </c>
      <c r="D26" s="40"/>
      <c r="E26" s="35"/>
      <c r="F26" s="37">
        <v>25</v>
      </c>
      <c r="G26" s="40" t="s">
        <v>171</v>
      </c>
      <c r="H26" s="37">
        <v>70</v>
      </c>
      <c r="I26" s="40" t="s">
        <v>67</v>
      </c>
      <c r="J26" s="35"/>
      <c r="K26" s="35"/>
      <c r="L26" s="35"/>
      <c r="M26" s="35"/>
      <c r="N26" s="35"/>
      <c r="O26" s="35"/>
      <c r="P26" s="35"/>
      <c r="Q26" s="35"/>
      <c r="R26" s="35"/>
      <c r="S26" s="35"/>
      <c r="T26" s="35"/>
      <c r="U26" s="35"/>
      <c r="V26" s="35"/>
      <c r="W26" s="35"/>
      <c r="X26" s="35"/>
      <c r="Y26" s="35"/>
      <c r="Z26" s="35"/>
    </row>
    <row r="27" spans="1:26">
      <c r="A27" s="37">
        <v>54</v>
      </c>
      <c r="B27" s="40" t="s">
        <v>203</v>
      </c>
      <c r="C27" s="37">
        <v>50</v>
      </c>
      <c r="D27" s="40"/>
      <c r="E27" s="35"/>
      <c r="F27" s="37">
        <v>26</v>
      </c>
      <c r="G27" s="40" t="s">
        <v>204</v>
      </c>
      <c r="H27" s="37">
        <v>70</v>
      </c>
      <c r="I27" s="40" t="s">
        <v>67</v>
      </c>
      <c r="J27" s="35"/>
      <c r="K27" s="35"/>
      <c r="L27" s="35"/>
      <c r="M27" s="35"/>
      <c r="N27" s="35"/>
      <c r="O27" s="35"/>
      <c r="P27" s="35"/>
      <c r="Q27" s="35"/>
      <c r="R27" s="35"/>
      <c r="S27" s="35"/>
      <c r="T27" s="35"/>
      <c r="U27" s="35"/>
      <c r="V27" s="35"/>
      <c r="W27" s="35"/>
      <c r="X27" s="35"/>
      <c r="Y27" s="35"/>
      <c r="Z27" s="35"/>
    </row>
    <row r="28" spans="1:26">
      <c r="A28" s="37">
        <v>28</v>
      </c>
      <c r="B28" s="40" t="s">
        <v>205</v>
      </c>
      <c r="C28" s="37">
        <v>40</v>
      </c>
      <c r="D28" s="40"/>
      <c r="E28" s="35"/>
      <c r="F28" s="37">
        <v>27</v>
      </c>
      <c r="G28" s="40" t="s">
        <v>76</v>
      </c>
      <c r="H28" s="37">
        <v>70</v>
      </c>
      <c r="I28" s="40" t="s">
        <v>67</v>
      </c>
      <c r="J28" s="35"/>
      <c r="K28" s="35"/>
      <c r="L28" s="35"/>
      <c r="M28" s="35"/>
      <c r="N28" s="35"/>
      <c r="O28" s="35"/>
      <c r="P28" s="35"/>
      <c r="Q28" s="35"/>
      <c r="R28" s="35"/>
      <c r="S28" s="35"/>
      <c r="T28" s="35"/>
      <c r="U28" s="35"/>
      <c r="V28" s="35"/>
      <c r="W28" s="35"/>
      <c r="X28" s="35"/>
      <c r="Y28" s="35"/>
      <c r="Z28" s="35"/>
    </row>
    <row r="29" spans="1:26">
      <c r="A29" s="37">
        <v>29</v>
      </c>
      <c r="B29" s="40" t="s">
        <v>206</v>
      </c>
      <c r="C29" s="37">
        <v>40</v>
      </c>
      <c r="D29" s="40"/>
      <c r="E29" s="35"/>
      <c r="F29" s="37">
        <v>28</v>
      </c>
      <c r="G29" s="40" t="s">
        <v>207</v>
      </c>
      <c r="H29" s="37">
        <v>70</v>
      </c>
      <c r="I29" s="40" t="s">
        <v>67</v>
      </c>
      <c r="J29" s="35"/>
      <c r="K29" s="35"/>
      <c r="L29" s="35"/>
      <c r="M29" s="35"/>
      <c r="N29" s="35"/>
      <c r="O29" s="35"/>
      <c r="P29" s="35"/>
      <c r="Q29" s="35"/>
      <c r="R29" s="35"/>
      <c r="S29" s="35"/>
      <c r="T29" s="35"/>
      <c r="U29" s="35"/>
      <c r="V29" s="35"/>
      <c r="W29" s="35"/>
      <c r="X29" s="35"/>
      <c r="Y29" s="35"/>
      <c r="Z29" s="35"/>
    </row>
    <row r="30" spans="1:26">
      <c r="A30" s="37">
        <v>37</v>
      </c>
      <c r="B30" s="40" t="s">
        <v>208</v>
      </c>
      <c r="C30" s="37">
        <v>40</v>
      </c>
      <c r="D30" s="40"/>
      <c r="E30" s="35"/>
      <c r="F30" s="37">
        <v>29</v>
      </c>
      <c r="G30" s="40" t="s">
        <v>209</v>
      </c>
      <c r="H30" s="37">
        <v>70</v>
      </c>
      <c r="I30" s="40" t="s">
        <v>67</v>
      </c>
      <c r="J30" s="35"/>
      <c r="K30" s="35"/>
      <c r="L30" s="35"/>
      <c r="M30" s="35"/>
      <c r="N30" s="35"/>
      <c r="O30" s="35"/>
      <c r="P30" s="35"/>
      <c r="Q30" s="35"/>
      <c r="R30" s="35"/>
      <c r="S30" s="35"/>
      <c r="T30" s="35"/>
      <c r="U30" s="35"/>
      <c r="V30" s="35"/>
      <c r="W30" s="35"/>
      <c r="X30" s="35"/>
      <c r="Y30" s="35"/>
      <c r="Z30" s="35"/>
    </row>
    <row r="31" spans="1:26">
      <c r="A31" s="37">
        <v>50</v>
      </c>
      <c r="B31" s="40" t="s">
        <v>210</v>
      </c>
      <c r="C31" s="37">
        <v>40</v>
      </c>
      <c r="D31" s="40"/>
      <c r="E31" s="35"/>
      <c r="F31" s="37">
        <v>30</v>
      </c>
      <c r="G31" s="40" t="s">
        <v>195</v>
      </c>
      <c r="H31" s="37">
        <v>70</v>
      </c>
      <c r="I31" s="40" t="s">
        <v>67</v>
      </c>
      <c r="J31" s="35"/>
      <c r="K31" s="35"/>
      <c r="L31" s="35"/>
      <c r="M31" s="35"/>
      <c r="N31" s="35"/>
      <c r="O31" s="35"/>
      <c r="P31" s="35"/>
      <c r="Q31" s="35"/>
      <c r="R31" s="35"/>
      <c r="S31" s="35"/>
      <c r="T31" s="35"/>
      <c r="U31" s="35"/>
      <c r="V31" s="35"/>
      <c r="W31" s="35"/>
      <c r="X31" s="35"/>
      <c r="Y31" s="35"/>
      <c r="Z31" s="35"/>
    </row>
    <row r="32" spans="1:26">
      <c r="A32" s="37">
        <v>56</v>
      </c>
      <c r="B32" s="40" t="s">
        <v>176</v>
      </c>
      <c r="C32" s="37">
        <v>40</v>
      </c>
      <c r="D32" s="40"/>
      <c r="E32" s="35"/>
      <c r="F32" s="37">
        <v>31</v>
      </c>
      <c r="G32" s="40" t="s">
        <v>196</v>
      </c>
      <c r="H32" s="37">
        <v>60</v>
      </c>
      <c r="I32" s="40" t="s">
        <v>67</v>
      </c>
      <c r="J32" s="35"/>
      <c r="K32" s="35"/>
      <c r="L32" s="35"/>
      <c r="M32" s="35"/>
      <c r="N32" s="35"/>
      <c r="O32" s="35"/>
      <c r="P32" s="35"/>
      <c r="Q32" s="35"/>
      <c r="R32" s="35"/>
      <c r="S32" s="35"/>
      <c r="T32" s="35"/>
      <c r="U32" s="35"/>
      <c r="V32" s="35"/>
      <c r="W32" s="35"/>
      <c r="X32" s="35"/>
      <c r="Y32" s="35"/>
      <c r="Z32" s="35"/>
    </row>
    <row r="33" spans="1:26">
      <c r="A33" s="37">
        <v>39</v>
      </c>
      <c r="B33" s="40" t="s">
        <v>211</v>
      </c>
      <c r="C33" s="37">
        <v>30</v>
      </c>
      <c r="D33" s="40"/>
      <c r="E33" s="35"/>
      <c r="F33" s="37">
        <v>32</v>
      </c>
      <c r="G33" s="40" t="s">
        <v>212</v>
      </c>
      <c r="H33" s="37">
        <v>50</v>
      </c>
      <c r="I33" s="40" t="s">
        <v>67</v>
      </c>
      <c r="J33" s="35"/>
      <c r="K33" s="35"/>
      <c r="L33" s="35"/>
      <c r="M33" s="35"/>
      <c r="N33" s="35"/>
      <c r="O33" s="35"/>
      <c r="P33" s="35"/>
      <c r="Q33" s="35"/>
      <c r="R33" s="35"/>
      <c r="S33" s="35"/>
      <c r="T33" s="35"/>
      <c r="U33" s="35"/>
      <c r="V33" s="35"/>
      <c r="W33" s="35"/>
      <c r="X33" s="35"/>
      <c r="Y33" s="35"/>
      <c r="Z33" s="35"/>
    </row>
    <row r="34" spans="1:26">
      <c r="A34" s="37">
        <v>47</v>
      </c>
      <c r="B34" s="40" t="s">
        <v>213</v>
      </c>
      <c r="C34" s="37">
        <v>30</v>
      </c>
      <c r="D34" s="40"/>
      <c r="E34" s="35"/>
      <c r="F34" s="37">
        <v>33</v>
      </c>
      <c r="G34" s="40" t="s">
        <v>198</v>
      </c>
      <c r="H34" s="37">
        <v>50</v>
      </c>
      <c r="I34" s="40" t="s">
        <v>67</v>
      </c>
      <c r="J34" s="35"/>
      <c r="K34" s="35"/>
      <c r="L34" s="35"/>
      <c r="M34" s="35"/>
      <c r="N34" s="35"/>
      <c r="O34" s="35"/>
      <c r="P34" s="35"/>
      <c r="Q34" s="35"/>
      <c r="R34" s="35"/>
      <c r="S34" s="35"/>
      <c r="T34" s="35"/>
      <c r="U34" s="35"/>
      <c r="V34" s="35"/>
      <c r="W34" s="35"/>
      <c r="X34" s="35"/>
      <c r="Y34" s="35"/>
      <c r="Z34" s="35"/>
    </row>
    <row r="35" spans="1:26">
      <c r="A35" s="37">
        <v>1</v>
      </c>
      <c r="B35" s="40" t="s">
        <v>214</v>
      </c>
      <c r="C35" s="45">
        <v>20</v>
      </c>
      <c r="D35" s="40"/>
      <c r="E35" s="35"/>
      <c r="F35" s="37">
        <v>34</v>
      </c>
      <c r="G35" s="40" t="s">
        <v>215</v>
      </c>
      <c r="H35" s="37">
        <v>50</v>
      </c>
      <c r="I35" s="40" t="s">
        <v>67</v>
      </c>
      <c r="J35" s="35"/>
      <c r="K35" s="35"/>
      <c r="L35" s="35"/>
      <c r="M35" s="35"/>
      <c r="N35" s="35"/>
      <c r="O35" s="35"/>
      <c r="P35" s="35"/>
      <c r="Q35" s="35"/>
      <c r="R35" s="35"/>
      <c r="S35" s="35"/>
      <c r="T35" s="35"/>
      <c r="U35" s="35"/>
      <c r="V35" s="35"/>
      <c r="W35" s="35"/>
      <c r="X35" s="35"/>
      <c r="Y35" s="35"/>
      <c r="Z35" s="35"/>
    </row>
    <row r="36" spans="1:26">
      <c r="A36" s="37">
        <v>4</v>
      </c>
      <c r="B36" s="40" t="s">
        <v>216</v>
      </c>
      <c r="C36" s="45">
        <v>20</v>
      </c>
      <c r="D36" s="40"/>
      <c r="E36" s="35"/>
      <c r="F36" s="37">
        <v>35</v>
      </c>
      <c r="G36" s="40" t="s">
        <v>217</v>
      </c>
      <c r="H36" s="37">
        <v>50</v>
      </c>
      <c r="I36" s="40" t="s">
        <v>67</v>
      </c>
      <c r="J36" s="35"/>
      <c r="K36" s="35"/>
      <c r="L36" s="35"/>
      <c r="M36" s="35"/>
      <c r="N36" s="35"/>
      <c r="O36" s="35"/>
      <c r="P36" s="35"/>
      <c r="Q36" s="35"/>
      <c r="R36" s="35"/>
      <c r="S36" s="35"/>
      <c r="T36" s="35"/>
      <c r="U36" s="35"/>
      <c r="V36" s="35"/>
      <c r="W36" s="35"/>
      <c r="X36" s="35"/>
      <c r="Y36" s="35"/>
      <c r="Z36" s="35"/>
    </row>
    <row r="37" spans="1:26">
      <c r="A37" s="37">
        <v>5</v>
      </c>
      <c r="B37" s="40" t="s">
        <v>218</v>
      </c>
      <c r="C37" s="45">
        <v>20</v>
      </c>
      <c r="D37" s="40"/>
      <c r="E37" s="35"/>
      <c r="F37" s="37">
        <v>36</v>
      </c>
      <c r="G37" s="40" t="s">
        <v>219</v>
      </c>
      <c r="H37" s="37">
        <v>50</v>
      </c>
      <c r="I37" s="40" t="s">
        <v>67</v>
      </c>
      <c r="J37" s="35"/>
      <c r="K37" s="35"/>
      <c r="L37" s="35"/>
      <c r="M37" s="35"/>
      <c r="N37" s="35"/>
      <c r="O37" s="35"/>
      <c r="P37" s="35"/>
      <c r="Q37" s="35"/>
      <c r="R37" s="35"/>
      <c r="S37" s="35"/>
      <c r="T37" s="35"/>
      <c r="U37" s="35"/>
      <c r="V37" s="35"/>
      <c r="W37" s="35"/>
      <c r="X37" s="35"/>
      <c r="Y37" s="35"/>
      <c r="Z37" s="35"/>
    </row>
    <row r="38" spans="1:26">
      <c r="A38" s="37">
        <v>8</v>
      </c>
      <c r="B38" s="40" t="s">
        <v>220</v>
      </c>
      <c r="C38" s="45">
        <v>20</v>
      </c>
      <c r="D38" s="40"/>
      <c r="E38" s="35"/>
      <c r="F38" s="37">
        <v>37</v>
      </c>
      <c r="G38" s="40" t="s">
        <v>221</v>
      </c>
      <c r="H38" s="37">
        <v>50</v>
      </c>
      <c r="I38" s="40" t="s">
        <v>67</v>
      </c>
      <c r="J38" s="35"/>
      <c r="K38" s="35"/>
      <c r="L38" s="35"/>
      <c r="M38" s="35"/>
      <c r="N38" s="35"/>
      <c r="O38" s="35"/>
      <c r="P38" s="35"/>
      <c r="Q38" s="35"/>
      <c r="R38" s="35"/>
      <c r="S38" s="35"/>
      <c r="T38" s="35"/>
      <c r="U38" s="35"/>
      <c r="V38" s="35"/>
      <c r="W38" s="35"/>
      <c r="X38" s="35"/>
      <c r="Y38" s="35"/>
      <c r="Z38" s="35"/>
    </row>
    <row r="39" spans="1:26">
      <c r="A39" s="37">
        <v>9</v>
      </c>
      <c r="B39" s="40" t="s">
        <v>222</v>
      </c>
      <c r="C39" s="45">
        <v>20</v>
      </c>
      <c r="D39" s="40"/>
      <c r="E39" s="35"/>
      <c r="F39" s="37">
        <v>38</v>
      </c>
      <c r="G39" s="40" t="s">
        <v>223</v>
      </c>
      <c r="H39" s="37">
        <v>50</v>
      </c>
      <c r="I39" s="40" t="s">
        <v>67</v>
      </c>
      <c r="J39" s="35"/>
      <c r="K39" s="35"/>
      <c r="L39" s="35"/>
      <c r="M39" s="35"/>
      <c r="N39" s="35"/>
      <c r="O39" s="35"/>
      <c r="P39" s="35"/>
      <c r="Q39" s="35"/>
      <c r="R39" s="35"/>
      <c r="S39" s="35"/>
      <c r="T39" s="35"/>
      <c r="U39" s="35"/>
      <c r="V39" s="35"/>
      <c r="W39" s="35"/>
      <c r="X39" s="35"/>
      <c r="Y39" s="35"/>
      <c r="Z39" s="35"/>
    </row>
    <row r="40" spans="1:26">
      <c r="A40" s="37">
        <v>17</v>
      </c>
      <c r="B40" s="40" t="s">
        <v>224</v>
      </c>
      <c r="C40" s="45">
        <v>10</v>
      </c>
      <c r="D40" s="40"/>
      <c r="E40" s="35"/>
      <c r="F40" s="37">
        <v>39</v>
      </c>
      <c r="G40" s="40" t="s">
        <v>203</v>
      </c>
      <c r="H40" s="37">
        <v>50</v>
      </c>
      <c r="I40" s="40" t="s">
        <v>67</v>
      </c>
      <c r="J40" s="35"/>
      <c r="K40" s="35"/>
      <c r="L40" s="35"/>
      <c r="M40" s="35"/>
      <c r="N40" s="35"/>
      <c r="O40" s="35"/>
      <c r="P40" s="35"/>
      <c r="Q40" s="35"/>
      <c r="R40" s="35"/>
      <c r="S40" s="35"/>
      <c r="T40" s="35"/>
      <c r="U40" s="35"/>
      <c r="V40" s="35"/>
      <c r="W40" s="35"/>
      <c r="X40" s="35"/>
      <c r="Y40" s="35"/>
      <c r="Z40" s="35"/>
    </row>
    <row r="41" spans="1:26">
      <c r="A41" s="37">
        <v>18</v>
      </c>
      <c r="B41" s="40" t="s">
        <v>225</v>
      </c>
      <c r="C41" s="45">
        <v>10</v>
      </c>
      <c r="D41" s="40"/>
      <c r="E41" s="35"/>
      <c r="F41" s="37">
        <v>40</v>
      </c>
      <c r="G41" s="40" t="s">
        <v>201</v>
      </c>
      <c r="H41" s="37">
        <v>40</v>
      </c>
      <c r="I41" s="40" t="s">
        <v>67</v>
      </c>
      <c r="J41" s="35"/>
      <c r="K41" s="35"/>
      <c r="L41" s="35"/>
      <c r="M41" s="35"/>
      <c r="N41" s="35"/>
      <c r="O41" s="35"/>
      <c r="P41" s="35"/>
      <c r="Q41" s="35"/>
      <c r="R41" s="35"/>
      <c r="S41" s="35"/>
      <c r="T41" s="35"/>
      <c r="U41" s="35"/>
      <c r="V41" s="35"/>
      <c r="W41" s="35"/>
      <c r="X41" s="35"/>
      <c r="Y41" s="35"/>
      <c r="Z41" s="35"/>
    </row>
    <row r="42" spans="1:26">
      <c r="A42" s="37">
        <v>19</v>
      </c>
      <c r="B42" s="40" t="s">
        <v>226</v>
      </c>
      <c r="C42" s="45">
        <v>10</v>
      </c>
      <c r="D42" s="40"/>
      <c r="E42" s="35"/>
      <c r="F42" s="37">
        <v>41</v>
      </c>
      <c r="G42" s="40" t="s">
        <v>227</v>
      </c>
      <c r="H42" s="37">
        <v>40</v>
      </c>
      <c r="I42" s="40" t="s">
        <v>67</v>
      </c>
      <c r="J42" s="35"/>
      <c r="K42" s="35"/>
      <c r="L42" s="35"/>
      <c r="M42" s="35"/>
      <c r="N42" s="35"/>
      <c r="O42" s="35"/>
      <c r="P42" s="35"/>
      <c r="Q42" s="35"/>
      <c r="R42" s="35"/>
      <c r="S42" s="35"/>
      <c r="T42" s="35"/>
      <c r="U42" s="35"/>
      <c r="V42" s="35"/>
      <c r="W42" s="35"/>
      <c r="X42" s="35"/>
      <c r="Y42" s="35"/>
      <c r="Z42" s="35"/>
    </row>
    <row r="43" spans="1:26">
      <c r="A43" s="37">
        <v>25</v>
      </c>
      <c r="B43" s="40" t="s">
        <v>228</v>
      </c>
      <c r="C43" s="45">
        <v>10</v>
      </c>
      <c r="D43" s="40"/>
      <c r="E43" s="35"/>
      <c r="F43" s="37">
        <v>42</v>
      </c>
      <c r="G43" s="40" t="s">
        <v>229</v>
      </c>
      <c r="H43" s="37">
        <v>40</v>
      </c>
      <c r="I43" s="40" t="s">
        <v>67</v>
      </c>
      <c r="J43" s="35"/>
      <c r="K43" s="35"/>
      <c r="L43" s="35"/>
      <c r="M43" s="35"/>
      <c r="N43" s="35"/>
      <c r="O43" s="35"/>
      <c r="P43" s="35"/>
      <c r="Q43" s="35"/>
      <c r="R43" s="35"/>
      <c r="S43" s="35"/>
      <c r="T43" s="35"/>
      <c r="U43" s="35"/>
      <c r="V43" s="35"/>
      <c r="W43" s="35"/>
      <c r="X43" s="35"/>
      <c r="Y43" s="35"/>
      <c r="Z43" s="35"/>
    </row>
    <row r="44" spans="1:26">
      <c r="A44" s="37">
        <v>27</v>
      </c>
      <c r="B44" s="40" t="s">
        <v>230</v>
      </c>
      <c r="C44" s="45">
        <v>10</v>
      </c>
      <c r="D44" s="40"/>
      <c r="E44" s="35"/>
      <c r="F44" s="37">
        <v>43</v>
      </c>
      <c r="G44" s="40" t="s">
        <v>231</v>
      </c>
      <c r="H44" s="37">
        <v>40</v>
      </c>
      <c r="I44" s="40" t="s">
        <v>67</v>
      </c>
      <c r="J44" s="35"/>
      <c r="K44" s="35"/>
      <c r="L44" s="35"/>
      <c r="M44" s="35"/>
      <c r="N44" s="35"/>
      <c r="O44" s="35"/>
      <c r="P44" s="35"/>
      <c r="Q44" s="35"/>
      <c r="R44" s="35"/>
      <c r="S44" s="35"/>
      <c r="T44" s="35"/>
      <c r="U44" s="35"/>
      <c r="V44" s="35"/>
      <c r="W44" s="35"/>
      <c r="X44" s="35"/>
      <c r="Y44" s="35"/>
      <c r="Z44" s="35"/>
    </row>
    <row r="45" spans="1:26">
      <c r="A45" s="37">
        <v>2</v>
      </c>
      <c r="B45" s="40" t="s">
        <v>232</v>
      </c>
      <c r="C45" s="45">
        <v>10</v>
      </c>
      <c r="D45" s="40"/>
      <c r="E45" s="35"/>
      <c r="F45" s="37">
        <v>44</v>
      </c>
      <c r="G45" s="40" t="s">
        <v>233</v>
      </c>
      <c r="H45" s="37">
        <v>40</v>
      </c>
      <c r="I45" s="40" t="s">
        <v>67</v>
      </c>
      <c r="J45" s="35"/>
      <c r="K45" s="35"/>
      <c r="L45" s="35"/>
      <c r="M45" s="35"/>
      <c r="N45" s="35"/>
      <c r="O45" s="35"/>
      <c r="P45" s="35"/>
      <c r="Q45" s="35"/>
      <c r="R45" s="35"/>
      <c r="S45" s="35"/>
      <c r="T45" s="35"/>
      <c r="U45" s="35"/>
      <c r="V45" s="35"/>
      <c r="W45" s="35"/>
      <c r="X45" s="35"/>
      <c r="Y45" s="35"/>
      <c r="Z45" s="35"/>
    </row>
    <row r="46" spans="1:26">
      <c r="A46" s="37">
        <v>7</v>
      </c>
      <c r="B46" s="40" t="s">
        <v>234</v>
      </c>
      <c r="C46" s="45">
        <v>10</v>
      </c>
      <c r="D46" s="40"/>
      <c r="E46" s="35"/>
      <c r="F46" s="37">
        <v>45</v>
      </c>
      <c r="G46" s="40" t="s">
        <v>235</v>
      </c>
      <c r="H46" s="37">
        <v>40</v>
      </c>
      <c r="I46" s="40" t="s">
        <v>67</v>
      </c>
      <c r="J46" s="35"/>
      <c r="K46" s="35"/>
      <c r="L46" s="35"/>
      <c r="M46" s="35"/>
      <c r="N46" s="35"/>
      <c r="O46" s="35"/>
      <c r="P46" s="35"/>
      <c r="Q46" s="35"/>
      <c r="R46" s="35"/>
      <c r="S46" s="35"/>
      <c r="T46" s="35"/>
      <c r="U46" s="35"/>
      <c r="V46" s="35"/>
      <c r="W46" s="35"/>
      <c r="X46" s="35"/>
      <c r="Y46" s="35"/>
      <c r="Z46" s="35"/>
    </row>
    <row r="47" spans="1:26">
      <c r="A47" s="37">
        <v>12</v>
      </c>
      <c r="B47" s="40" t="s">
        <v>236</v>
      </c>
      <c r="C47" s="45">
        <v>10</v>
      </c>
      <c r="D47" s="40"/>
      <c r="E47" s="35"/>
      <c r="F47" s="37">
        <v>46</v>
      </c>
      <c r="G47" s="40" t="s">
        <v>205</v>
      </c>
      <c r="H47" s="37">
        <v>40</v>
      </c>
      <c r="I47" s="40" t="s">
        <v>67</v>
      </c>
      <c r="J47" s="35"/>
      <c r="K47" s="35"/>
      <c r="L47" s="35"/>
      <c r="M47" s="35"/>
      <c r="N47" s="35"/>
      <c r="O47" s="35"/>
      <c r="P47" s="35"/>
      <c r="Q47" s="35"/>
      <c r="R47" s="35"/>
      <c r="S47" s="35"/>
      <c r="T47" s="35"/>
      <c r="U47" s="35"/>
      <c r="V47" s="35"/>
      <c r="W47" s="35"/>
      <c r="X47" s="35"/>
      <c r="Y47" s="35"/>
      <c r="Z47" s="35"/>
    </row>
    <row r="48" spans="1:26">
      <c r="A48" s="37">
        <v>13</v>
      </c>
      <c r="B48" s="40" t="s">
        <v>237</v>
      </c>
      <c r="C48" s="45">
        <v>10</v>
      </c>
      <c r="D48" s="40"/>
      <c r="E48" s="35"/>
      <c r="F48" s="37">
        <v>47</v>
      </c>
      <c r="G48" s="40" t="s">
        <v>206</v>
      </c>
      <c r="H48" s="37">
        <v>40</v>
      </c>
      <c r="I48" s="40" t="s">
        <v>67</v>
      </c>
      <c r="J48" s="35"/>
      <c r="K48" s="35"/>
      <c r="L48" s="35"/>
      <c r="M48" s="35"/>
      <c r="N48" s="35"/>
      <c r="O48" s="35"/>
      <c r="P48" s="35"/>
      <c r="Q48" s="35"/>
      <c r="R48" s="35"/>
      <c r="S48" s="35"/>
      <c r="T48" s="35"/>
      <c r="U48" s="35"/>
      <c r="V48" s="35"/>
      <c r="W48" s="35"/>
      <c r="X48" s="35"/>
      <c r="Y48" s="35"/>
      <c r="Z48" s="35"/>
    </row>
    <row r="49" spans="1:26">
      <c r="A49" s="37">
        <v>14</v>
      </c>
      <c r="B49" s="40" t="s">
        <v>238</v>
      </c>
      <c r="C49" s="45">
        <v>10</v>
      </c>
      <c r="D49" s="40"/>
      <c r="E49" s="35"/>
      <c r="F49" s="37">
        <v>48</v>
      </c>
      <c r="G49" s="40" t="s">
        <v>175</v>
      </c>
      <c r="H49" s="37">
        <v>30</v>
      </c>
      <c r="I49" s="40" t="s">
        <v>67</v>
      </c>
      <c r="J49" s="35"/>
      <c r="K49" s="35"/>
      <c r="L49" s="35"/>
      <c r="M49" s="35"/>
      <c r="N49" s="35"/>
      <c r="O49" s="35"/>
      <c r="P49" s="35"/>
      <c r="Q49" s="35"/>
      <c r="R49" s="35"/>
      <c r="S49" s="35"/>
      <c r="T49" s="35"/>
      <c r="U49" s="35"/>
      <c r="V49" s="35"/>
      <c r="W49" s="35"/>
      <c r="X49" s="35"/>
      <c r="Y49" s="35"/>
      <c r="Z49" s="35"/>
    </row>
    <row r="50" spans="1:26">
      <c r="A50" s="37">
        <v>16</v>
      </c>
      <c r="B50" s="40" t="s">
        <v>239</v>
      </c>
      <c r="C50" s="45">
        <v>10</v>
      </c>
      <c r="D50" s="40"/>
      <c r="E50" s="35"/>
      <c r="F50" s="37">
        <v>49</v>
      </c>
      <c r="G50" s="40" t="s">
        <v>240</v>
      </c>
      <c r="H50" s="37">
        <v>30</v>
      </c>
      <c r="I50" s="40" t="s">
        <v>67</v>
      </c>
      <c r="J50" s="35"/>
      <c r="K50" s="35"/>
      <c r="L50" s="35"/>
      <c r="M50" s="35"/>
      <c r="N50" s="35"/>
      <c r="O50" s="35"/>
      <c r="P50" s="35"/>
      <c r="Q50" s="35"/>
      <c r="R50" s="35"/>
      <c r="S50" s="35"/>
      <c r="T50" s="35"/>
      <c r="U50" s="35"/>
      <c r="V50" s="35"/>
      <c r="W50" s="35"/>
      <c r="X50" s="35"/>
      <c r="Y50" s="35"/>
      <c r="Z50" s="35"/>
    </row>
    <row r="51" spans="1:26">
      <c r="A51" s="37">
        <v>20</v>
      </c>
      <c r="B51" s="40" t="s">
        <v>241</v>
      </c>
      <c r="C51" s="45">
        <v>10</v>
      </c>
      <c r="D51" s="40"/>
      <c r="E51" s="35"/>
      <c r="F51" s="37">
        <v>50</v>
      </c>
      <c r="G51" s="40" t="s">
        <v>210</v>
      </c>
      <c r="H51" s="37">
        <v>30</v>
      </c>
      <c r="I51" s="40" t="s">
        <v>67</v>
      </c>
      <c r="J51" s="35"/>
      <c r="K51" s="35"/>
      <c r="L51" s="35"/>
      <c r="M51" s="35"/>
      <c r="N51" s="35"/>
      <c r="O51" s="35"/>
      <c r="P51" s="35"/>
      <c r="Q51" s="35"/>
      <c r="R51" s="35"/>
      <c r="S51" s="35"/>
      <c r="T51" s="35"/>
      <c r="U51" s="35"/>
      <c r="V51" s="35"/>
      <c r="W51" s="35"/>
      <c r="X51" s="35"/>
      <c r="Y51" s="35"/>
      <c r="Z51" s="35"/>
    </row>
    <row r="52" spans="1:26">
      <c r="A52" s="37">
        <v>21</v>
      </c>
      <c r="B52" s="40" t="s">
        <v>242</v>
      </c>
      <c r="C52" s="45">
        <v>10</v>
      </c>
      <c r="D52" s="40"/>
      <c r="E52" s="35"/>
      <c r="F52" s="37">
        <v>51</v>
      </c>
      <c r="G52" s="40" t="s">
        <v>243</v>
      </c>
      <c r="H52" s="37">
        <v>30</v>
      </c>
      <c r="I52" s="40" t="s">
        <v>67</v>
      </c>
      <c r="J52" s="35"/>
      <c r="K52" s="35"/>
      <c r="L52" s="35"/>
      <c r="M52" s="35"/>
      <c r="N52" s="35"/>
      <c r="O52" s="35"/>
      <c r="P52" s="35"/>
      <c r="Q52" s="35"/>
      <c r="R52" s="35"/>
      <c r="S52" s="35"/>
      <c r="T52" s="35"/>
      <c r="U52" s="35"/>
      <c r="V52" s="35"/>
      <c r="W52" s="35"/>
      <c r="X52" s="35"/>
      <c r="Y52" s="35"/>
      <c r="Z52" s="35"/>
    </row>
    <row r="53" spans="1:26">
      <c r="A53" s="37">
        <v>22</v>
      </c>
      <c r="B53" s="40" t="s">
        <v>244</v>
      </c>
      <c r="C53" s="45">
        <v>10</v>
      </c>
      <c r="D53" s="40"/>
      <c r="E53" s="35"/>
      <c r="F53" s="37">
        <v>52</v>
      </c>
      <c r="G53" s="40" t="s">
        <v>245</v>
      </c>
      <c r="H53" s="37">
        <v>30</v>
      </c>
      <c r="I53" s="40" t="s">
        <v>67</v>
      </c>
      <c r="J53" s="35"/>
      <c r="K53" s="35"/>
      <c r="L53" s="35"/>
      <c r="M53" s="35"/>
      <c r="N53" s="35"/>
      <c r="O53" s="35"/>
      <c r="P53" s="35"/>
      <c r="Q53" s="35"/>
      <c r="R53" s="35"/>
      <c r="S53" s="35"/>
      <c r="T53" s="35"/>
      <c r="U53" s="35"/>
      <c r="V53" s="35"/>
      <c r="W53" s="35"/>
      <c r="X53" s="35"/>
      <c r="Y53" s="35"/>
      <c r="Z53" s="35"/>
    </row>
    <row r="54" spans="1:26">
      <c r="A54" s="37">
        <v>23</v>
      </c>
      <c r="B54" s="40" t="s">
        <v>246</v>
      </c>
      <c r="C54" s="45">
        <v>10</v>
      </c>
      <c r="D54" s="40"/>
      <c r="E54" s="35"/>
      <c r="F54" s="37">
        <v>53</v>
      </c>
      <c r="G54" s="40" t="s">
        <v>211</v>
      </c>
      <c r="H54" s="37">
        <v>30</v>
      </c>
      <c r="I54" s="40" t="s">
        <v>67</v>
      </c>
      <c r="J54" s="35"/>
      <c r="K54" s="35"/>
      <c r="L54" s="35"/>
      <c r="M54" s="35"/>
      <c r="N54" s="35"/>
      <c r="O54" s="35"/>
      <c r="P54" s="35"/>
      <c r="Q54" s="35"/>
      <c r="R54" s="35"/>
      <c r="S54" s="35"/>
      <c r="T54" s="35"/>
      <c r="U54" s="35"/>
      <c r="V54" s="35"/>
      <c r="W54" s="35"/>
      <c r="X54" s="35"/>
      <c r="Y54" s="35"/>
      <c r="Z54" s="35"/>
    </row>
    <row r="55" spans="1:26">
      <c r="A55" s="37">
        <v>24</v>
      </c>
      <c r="B55" s="40" t="s">
        <v>247</v>
      </c>
      <c r="C55" s="45">
        <v>10</v>
      </c>
      <c r="D55" s="40"/>
      <c r="E55" s="35"/>
      <c r="F55" s="37">
        <v>54</v>
      </c>
      <c r="G55" s="40" t="s">
        <v>213</v>
      </c>
      <c r="H55" s="37">
        <v>30</v>
      </c>
      <c r="I55" s="40" t="s">
        <v>67</v>
      </c>
      <c r="J55" s="35"/>
      <c r="K55" s="35"/>
      <c r="L55" s="35"/>
      <c r="M55" s="35"/>
      <c r="N55" s="35"/>
      <c r="O55" s="35"/>
      <c r="P55" s="35"/>
      <c r="Q55" s="35"/>
      <c r="R55" s="35"/>
      <c r="S55" s="35"/>
      <c r="T55" s="35"/>
      <c r="U55" s="35"/>
      <c r="V55" s="35"/>
      <c r="W55" s="35"/>
      <c r="X55" s="35"/>
      <c r="Y55" s="35"/>
      <c r="Z55" s="35"/>
    </row>
    <row r="56" spans="1:26">
      <c r="A56" s="37">
        <v>26</v>
      </c>
      <c r="B56" s="40" t="s">
        <v>248</v>
      </c>
      <c r="C56" s="45">
        <v>10</v>
      </c>
      <c r="D56" s="40"/>
      <c r="E56" s="35"/>
      <c r="F56" s="37">
        <v>55</v>
      </c>
      <c r="G56" s="40" t="s">
        <v>249</v>
      </c>
      <c r="H56" s="37">
        <v>30</v>
      </c>
      <c r="I56" s="40" t="s">
        <v>67</v>
      </c>
      <c r="J56" s="35"/>
      <c r="K56" s="35"/>
      <c r="L56" s="35"/>
      <c r="M56" s="35"/>
      <c r="N56" s="35"/>
      <c r="O56" s="35"/>
      <c r="P56" s="35"/>
      <c r="Q56" s="35"/>
      <c r="R56" s="35"/>
      <c r="S56" s="35"/>
      <c r="T56" s="35"/>
      <c r="U56" s="35"/>
      <c r="V56" s="35"/>
      <c r="W56" s="35"/>
      <c r="X56" s="35"/>
      <c r="Y56" s="35"/>
      <c r="Z56" s="35"/>
    </row>
    <row r="57" spans="1:26">
      <c r="A57" s="42"/>
      <c r="B57" s="35"/>
      <c r="C57" s="42"/>
      <c r="D57" s="35"/>
      <c r="E57" s="35"/>
      <c r="F57" s="37">
        <v>56</v>
      </c>
      <c r="G57" s="40" t="s">
        <v>179</v>
      </c>
      <c r="H57" s="37">
        <v>20</v>
      </c>
      <c r="I57" s="40" t="s">
        <v>67</v>
      </c>
      <c r="J57" s="35"/>
      <c r="K57" s="35"/>
      <c r="L57" s="35"/>
      <c r="M57" s="35"/>
      <c r="N57" s="35"/>
      <c r="O57" s="35"/>
      <c r="P57" s="35"/>
      <c r="Q57" s="35"/>
      <c r="R57" s="35"/>
      <c r="S57" s="35"/>
      <c r="T57" s="35"/>
      <c r="U57" s="35"/>
      <c r="V57" s="35"/>
      <c r="W57" s="35"/>
      <c r="X57" s="35"/>
      <c r="Y57" s="35"/>
      <c r="Z57" s="35"/>
    </row>
    <row r="58" spans="1:26">
      <c r="A58" s="42"/>
      <c r="B58" s="35"/>
      <c r="C58" s="42"/>
      <c r="D58" s="35"/>
      <c r="E58" s="35"/>
      <c r="F58" s="37">
        <v>57</v>
      </c>
      <c r="G58" s="40" t="s">
        <v>250</v>
      </c>
      <c r="H58" s="37">
        <v>20</v>
      </c>
      <c r="I58" s="40" t="s">
        <v>67</v>
      </c>
      <c r="J58" s="35"/>
      <c r="K58" s="35"/>
      <c r="L58" s="35"/>
      <c r="M58" s="35"/>
      <c r="N58" s="35"/>
      <c r="O58" s="35"/>
      <c r="P58" s="35"/>
      <c r="Q58" s="35"/>
      <c r="R58" s="35"/>
      <c r="S58" s="35"/>
      <c r="T58" s="35"/>
      <c r="U58" s="35"/>
      <c r="V58" s="35"/>
      <c r="W58" s="35"/>
      <c r="X58" s="35"/>
      <c r="Y58" s="35"/>
      <c r="Z58" s="35"/>
    </row>
    <row r="59" spans="1:26">
      <c r="A59" s="42"/>
      <c r="B59" s="35"/>
      <c r="C59" s="42"/>
      <c r="D59" s="35"/>
      <c r="E59" s="35"/>
      <c r="F59" s="37">
        <v>58</v>
      </c>
      <c r="G59" s="40" t="s">
        <v>200</v>
      </c>
      <c r="H59" s="37">
        <v>20</v>
      </c>
      <c r="I59" s="40" t="s">
        <v>67</v>
      </c>
      <c r="J59" s="35"/>
      <c r="K59" s="35"/>
      <c r="L59" s="35"/>
      <c r="M59" s="35"/>
      <c r="N59" s="35"/>
      <c r="O59" s="35"/>
      <c r="P59" s="35"/>
      <c r="Q59" s="35"/>
      <c r="R59" s="35"/>
      <c r="S59" s="35"/>
      <c r="T59" s="35"/>
      <c r="U59" s="35"/>
      <c r="V59" s="35"/>
      <c r="W59" s="35"/>
      <c r="X59" s="35"/>
      <c r="Y59" s="35"/>
      <c r="Z59" s="35"/>
    </row>
    <row r="60" spans="1:26">
      <c r="A60" s="42"/>
      <c r="B60" s="35"/>
      <c r="C60" s="42"/>
      <c r="D60" s="35"/>
      <c r="E60" s="35"/>
      <c r="F60" s="37">
        <v>59</v>
      </c>
      <c r="G60" s="40" t="s">
        <v>251</v>
      </c>
      <c r="H60" s="37">
        <v>20</v>
      </c>
      <c r="I60" s="40" t="s">
        <v>67</v>
      </c>
      <c r="J60" s="35"/>
      <c r="K60" s="35"/>
      <c r="L60" s="35"/>
      <c r="M60" s="35"/>
      <c r="N60" s="35"/>
      <c r="O60" s="35"/>
      <c r="P60" s="35"/>
      <c r="Q60" s="35"/>
      <c r="R60" s="35"/>
      <c r="S60" s="35"/>
      <c r="T60" s="35"/>
      <c r="U60" s="35"/>
      <c r="V60" s="35"/>
      <c r="W60" s="35"/>
      <c r="X60" s="35"/>
      <c r="Y60" s="35"/>
      <c r="Z60" s="35"/>
    </row>
    <row r="61" spans="1:26">
      <c r="A61" s="42"/>
      <c r="B61" s="35"/>
      <c r="C61" s="42"/>
      <c r="D61" s="35"/>
      <c r="E61" s="35"/>
      <c r="F61" s="37">
        <v>60</v>
      </c>
      <c r="G61" s="40" t="s">
        <v>252</v>
      </c>
      <c r="H61" s="37">
        <v>20</v>
      </c>
      <c r="I61" s="40" t="s">
        <v>67</v>
      </c>
      <c r="J61" s="35"/>
      <c r="K61" s="35"/>
      <c r="L61" s="35"/>
      <c r="M61" s="35"/>
      <c r="N61" s="35"/>
      <c r="O61" s="35"/>
      <c r="P61" s="35"/>
      <c r="Q61" s="35"/>
      <c r="R61" s="35"/>
      <c r="S61" s="35"/>
      <c r="T61" s="35"/>
      <c r="U61" s="35"/>
      <c r="V61" s="35"/>
      <c r="W61" s="35"/>
      <c r="X61" s="35"/>
      <c r="Y61" s="35"/>
      <c r="Z61" s="35"/>
    </row>
    <row r="62" spans="1:26">
      <c r="A62" s="42"/>
      <c r="B62" s="46"/>
      <c r="C62" s="42"/>
      <c r="D62" s="35"/>
      <c r="E62" s="35"/>
      <c r="F62" s="37">
        <v>61</v>
      </c>
      <c r="G62" s="40" t="s">
        <v>253</v>
      </c>
      <c r="H62" s="37">
        <v>20</v>
      </c>
      <c r="I62" s="40" t="s">
        <v>67</v>
      </c>
      <c r="J62" s="35"/>
      <c r="K62" s="35"/>
      <c r="L62" s="35"/>
      <c r="M62" s="35"/>
      <c r="N62" s="35"/>
      <c r="O62" s="35"/>
      <c r="P62" s="35"/>
      <c r="Q62" s="35"/>
      <c r="R62" s="35"/>
      <c r="S62" s="35"/>
      <c r="T62" s="35"/>
      <c r="U62" s="35"/>
      <c r="V62" s="35"/>
      <c r="W62" s="35"/>
      <c r="X62" s="35"/>
      <c r="Y62" s="35"/>
      <c r="Z62" s="35"/>
    </row>
    <row r="63" spans="1:26">
      <c r="A63" s="42"/>
      <c r="B63" s="46"/>
      <c r="C63" s="42"/>
      <c r="D63" s="35"/>
      <c r="E63" s="35"/>
      <c r="F63" s="37">
        <v>62</v>
      </c>
      <c r="G63" s="40" t="s">
        <v>254</v>
      </c>
      <c r="H63" s="37">
        <v>20</v>
      </c>
      <c r="I63" s="40" t="s">
        <v>67</v>
      </c>
      <c r="J63" s="35"/>
      <c r="K63" s="35"/>
      <c r="L63" s="35"/>
      <c r="M63" s="35"/>
      <c r="N63" s="35"/>
      <c r="O63" s="35"/>
      <c r="P63" s="35"/>
      <c r="Q63" s="35"/>
      <c r="R63" s="35"/>
      <c r="S63" s="35"/>
      <c r="T63" s="35"/>
      <c r="U63" s="35"/>
      <c r="V63" s="35"/>
      <c r="W63" s="35"/>
      <c r="X63" s="35"/>
      <c r="Y63" s="35"/>
      <c r="Z63" s="35"/>
    </row>
    <row r="64" spans="1:26">
      <c r="A64" s="42"/>
      <c r="B64" s="46"/>
      <c r="C64" s="42"/>
      <c r="D64" s="35"/>
      <c r="E64" s="35"/>
      <c r="F64" s="37">
        <v>63</v>
      </c>
      <c r="G64" s="40" t="s">
        <v>255</v>
      </c>
      <c r="H64" s="37">
        <v>20</v>
      </c>
      <c r="I64" s="40" t="s">
        <v>67</v>
      </c>
      <c r="J64" s="35"/>
      <c r="K64" s="35"/>
      <c r="L64" s="35"/>
      <c r="M64" s="35"/>
      <c r="N64" s="35"/>
      <c r="O64" s="35"/>
      <c r="P64" s="35"/>
      <c r="Q64" s="35"/>
      <c r="R64" s="35"/>
      <c r="S64" s="35"/>
      <c r="T64" s="35"/>
      <c r="U64" s="35"/>
      <c r="V64" s="35"/>
      <c r="W64" s="35"/>
      <c r="X64" s="35"/>
      <c r="Y64" s="35"/>
      <c r="Z64" s="35"/>
    </row>
    <row r="65" spans="1:26">
      <c r="A65" s="42"/>
      <c r="B65" s="35"/>
      <c r="C65" s="42"/>
      <c r="D65" s="35"/>
      <c r="E65" s="35"/>
      <c r="F65" s="37">
        <v>64</v>
      </c>
      <c r="G65" s="40" t="s">
        <v>256</v>
      </c>
      <c r="H65" s="37">
        <v>20</v>
      </c>
      <c r="I65" s="40" t="s">
        <v>67</v>
      </c>
      <c r="J65" s="35"/>
      <c r="K65" s="35"/>
      <c r="L65" s="35"/>
      <c r="M65" s="35"/>
      <c r="N65" s="35"/>
      <c r="O65" s="35"/>
      <c r="P65" s="35"/>
      <c r="Q65" s="35"/>
      <c r="R65" s="35"/>
      <c r="S65" s="35"/>
      <c r="T65" s="35"/>
      <c r="U65" s="35"/>
      <c r="V65" s="35"/>
      <c r="W65" s="35"/>
      <c r="X65" s="35"/>
      <c r="Y65" s="35"/>
      <c r="Z65" s="35"/>
    </row>
    <row r="66" spans="1:26">
      <c r="A66" s="42"/>
      <c r="B66" s="35"/>
      <c r="C66" s="42"/>
      <c r="D66" s="35"/>
      <c r="E66" s="35"/>
      <c r="F66" s="37">
        <v>65</v>
      </c>
      <c r="G66" s="40" t="s">
        <v>257</v>
      </c>
      <c r="H66" s="37">
        <v>20</v>
      </c>
      <c r="I66" s="40" t="s">
        <v>67</v>
      </c>
      <c r="J66" s="35"/>
      <c r="K66" s="35"/>
      <c r="L66" s="35"/>
      <c r="M66" s="35"/>
      <c r="N66" s="35"/>
      <c r="O66" s="35"/>
      <c r="P66" s="35"/>
      <c r="Q66" s="35"/>
      <c r="R66" s="35"/>
      <c r="S66" s="35"/>
      <c r="T66" s="35"/>
      <c r="U66" s="35"/>
      <c r="V66" s="35"/>
      <c r="W66" s="35"/>
      <c r="X66" s="35"/>
      <c r="Y66" s="35"/>
      <c r="Z66" s="35"/>
    </row>
    <row r="67" spans="1:26">
      <c r="A67" s="42"/>
      <c r="B67" s="35"/>
      <c r="C67" s="42"/>
      <c r="D67" s="35"/>
      <c r="E67" s="35"/>
      <c r="F67" s="37">
        <v>66</v>
      </c>
      <c r="G67" s="40" t="s">
        <v>258</v>
      </c>
      <c r="H67" s="37">
        <v>20</v>
      </c>
      <c r="I67" s="40" t="s">
        <v>67</v>
      </c>
      <c r="J67" s="35"/>
      <c r="K67" s="35"/>
      <c r="L67" s="35"/>
      <c r="M67" s="35"/>
      <c r="N67" s="35"/>
      <c r="O67" s="35"/>
      <c r="P67" s="35"/>
      <c r="Q67" s="35"/>
      <c r="R67" s="35"/>
      <c r="S67" s="35"/>
      <c r="T67" s="35"/>
      <c r="U67" s="35"/>
      <c r="V67" s="35"/>
      <c r="W67" s="35"/>
      <c r="X67" s="35"/>
      <c r="Y67" s="35"/>
      <c r="Z67" s="35"/>
    </row>
    <row r="68" spans="1:26">
      <c r="A68" s="42"/>
      <c r="B68" s="35"/>
      <c r="C68" s="42"/>
      <c r="D68" s="35"/>
      <c r="E68" s="35"/>
      <c r="F68" s="37">
        <v>67</v>
      </c>
      <c r="G68" s="40" t="s">
        <v>259</v>
      </c>
      <c r="H68" s="37">
        <v>20</v>
      </c>
      <c r="I68" s="40" t="s">
        <v>67</v>
      </c>
      <c r="J68" s="35"/>
      <c r="K68" s="35"/>
      <c r="L68" s="35"/>
      <c r="M68" s="35"/>
      <c r="N68" s="35"/>
      <c r="O68" s="35"/>
      <c r="P68" s="35"/>
      <c r="Q68" s="35"/>
      <c r="R68" s="35"/>
      <c r="S68" s="35"/>
      <c r="T68" s="35"/>
      <c r="U68" s="35"/>
      <c r="V68" s="35"/>
      <c r="W68" s="35"/>
      <c r="X68" s="35"/>
      <c r="Y68" s="35"/>
      <c r="Z68" s="35"/>
    </row>
    <row r="69" spans="1:26">
      <c r="A69" s="42"/>
      <c r="B69" s="35"/>
      <c r="C69" s="42"/>
      <c r="D69" s="35"/>
      <c r="E69" s="35"/>
      <c r="F69" s="37">
        <v>68</v>
      </c>
      <c r="G69" s="40" t="s">
        <v>260</v>
      </c>
      <c r="H69" s="37">
        <v>20</v>
      </c>
      <c r="I69" s="40" t="s">
        <v>67</v>
      </c>
      <c r="J69" s="35"/>
      <c r="K69" s="35"/>
      <c r="L69" s="35"/>
      <c r="M69" s="35"/>
      <c r="N69" s="35"/>
      <c r="O69" s="35"/>
      <c r="P69" s="35"/>
      <c r="Q69" s="35"/>
      <c r="R69" s="35"/>
      <c r="S69" s="35"/>
      <c r="T69" s="35"/>
      <c r="U69" s="35"/>
      <c r="V69" s="35"/>
      <c r="W69" s="35"/>
      <c r="X69" s="35"/>
      <c r="Y69" s="35"/>
      <c r="Z69" s="35"/>
    </row>
    <row r="70" spans="1:26">
      <c r="A70" s="42"/>
      <c r="B70" s="35"/>
      <c r="C70" s="42"/>
      <c r="D70" s="35"/>
      <c r="E70" s="35"/>
      <c r="F70" s="37">
        <v>69</v>
      </c>
      <c r="G70" s="40" t="s">
        <v>208</v>
      </c>
      <c r="H70" s="37">
        <v>20</v>
      </c>
      <c r="I70" s="40" t="s">
        <v>67</v>
      </c>
      <c r="J70" s="35"/>
      <c r="K70" s="35"/>
      <c r="L70" s="35"/>
      <c r="M70" s="35"/>
      <c r="N70" s="35"/>
      <c r="O70" s="35"/>
      <c r="P70" s="35"/>
      <c r="Q70" s="35"/>
      <c r="R70" s="35"/>
      <c r="S70" s="35"/>
      <c r="T70" s="35"/>
      <c r="U70" s="35"/>
      <c r="V70" s="35"/>
      <c r="W70" s="35"/>
      <c r="X70" s="35"/>
      <c r="Y70" s="35"/>
      <c r="Z70" s="35"/>
    </row>
    <row r="71" spans="1:26">
      <c r="A71" s="42"/>
      <c r="B71" s="35"/>
      <c r="C71" s="42"/>
      <c r="D71" s="35"/>
      <c r="E71" s="35"/>
      <c r="F71" s="37">
        <v>70</v>
      </c>
      <c r="G71" s="40" t="s">
        <v>261</v>
      </c>
      <c r="H71" s="37">
        <v>20</v>
      </c>
      <c r="I71" s="40" t="s">
        <v>67</v>
      </c>
      <c r="J71" s="35"/>
      <c r="K71" s="35"/>
      <c r="L71" s="35"/>
      <c r="M71" s="35"/>
      <c r="N71" s="35"/>
      <c r="O71" s="35"/>
      <c r="P71" s="35"/>
      <c r="Q71" s="35"/>
      <c r="R71" s="35"/>
      <c r="S71" s="35"/>
      <c r="T71" s="35"/>
      <c r="U71" s="35"/>
      <c r="V71" s="35"/>
      <c r="W71" s="35"/>
      <c r="X71" s="35"/>
      <c r="Y71" s="35"/>
      <c r="Z71" s="35"/>
    </row>
    <row r="72" spans="1:26">
      <c r="A72" s="42"/>
      <c r="B72" s="35"/>
      <c r="C72" s="42"/>
      <c r="D72" s="35"/>
      <c r="E72" s="35"/>
      <c r="F72" s="37">
        <v>71</v>
      </c>
      <c r="G72" s="40" t="s">
        <v>126</v>
      </c>
      <c r="H72" s="37">
        <v>20</v>
      </c>
      <c r="I72" s="40" t="s">
        <v>67</v>
      </c>
      <c r="J72" s="35"/>
      <c r="K72" s="35"/>
      <c r="L72" s="35"/>
      <c r="M72" s="35"/>
      <c r="N72" s="35"/>
      <c r="O72" s="35"/>
      <c r="P72" s="35"/>
      <c r="Q72" s="35"/>
      <c r="R72" s="35"/>
      <c r="S72" s="35"/>
      <c r="T72" s="35"/>
      <c r="U72" s="35"/>
      <c r="V72" s="35"/>
      <c r="W72" s="35"/>
      <c r="X72" s="35"/>
      <c r="Y72" s="35"/>
      <c r="Z72" s="35"/>
    </row>
    <row r="73" spans="1:26">
      <c r="A73" s="42"/>
      <c r="B73" s="35"/>
      <c r="C73" s="42"/>
      <c r="D73" s="35"/>
      <c r="E73" s="35"/>
      <c r="F73" s="37">
        <v>72</v>
      </c>
      <c r="G73" s="40" t="s">
        <v>262</v>
      </c>
      <c r="H73" s="37">
        <v>20</v>
      </c>
      <c r="I73" s="40" t="s">
        <v>67</v>
      </c>
      <c r="J73" s="35"/>
      <c r="K73" s="35"/>
      <c r="L73" s="35"/>
      <c r="M73" s="35"/>
      <c r="N73" s="35"/>
      <c r="O73" s="35"/>
      <c r="P73" s="35"/>
      <c r="Q73" s="35"/>
      <c r="R73" s="35"/>
      <c r="S73" s="35"/>
      <c r="T73" s="35"/>
      <c r="U73" s="35"/>
      <c r="V73" s="35"/>
      <c r="W73" s="35"/>
      <c r="X73" s="35"/>
      <c r="Y73" s="35"/>
      <c r="Z73" s="35"/>
    </row>
    <row r="74" spans="1:26">
      <c r="A74" s="42"/>
      <c r="B74" s="35"/>
      <c r="C74" s="42"/>
      <c r="D74" s="35"/>
      <c r="E74" s="35"/>
      <c r="F74" s="37">
        <v>73</v>
      </c>
      <c r="G74" s="40" t="s">
        <v>263</v>
      </c>
      <c r="H74" s="37">
        <v>20</v>
      </c>
      <c r="I74" s="40" t="s">
        <v>67</v>
      </c>
      <c r="J74" s="35"/>
      <c r="K74" s="35"/>
      <c r="L74" s="35"/>
      <c r="M74" s="35"/>
      <c r="N74" s="35"/>
      <c r="O74" s="35"/>
      <c r="P74" s="35"/>
      <c r="Q74" s="35"/>
      <c r="R74" s="35"/>
      <c r="S74" s="35"/>
      <c r="T74" s="35"/>
      <c r="U74" s="35"/>
      <c r="V74" s="35"/>
      <c r="W74" s="35"/>
      <c r="X74" s="35"/>
      <c r="Y74" s="35"/>
      <c r="Z74" s="35"/>
    </row>
    <row r="75" spans="1:26">
      <c r="A75" s="42"/>
      <c r="B75" s="35"/>
      <c r="C75" s="42"/>
      <c r="D75" s="35"/>
      <c r="E75" s="35"/>
      <c r="F75" s="37">
        <v>74</v>
      </c>
      <c r="G75" s="40" t="s">
        <v>264</v>
      </c>
      <c r="H75" s="37">
        <v>20</v>
      </c>
      <c r="I75" s="40" t="s">
        <v>67</v>
      </c>
      <c r="J75" s="35"/>
      <c r="K75" s="35"/>
      <c r="L75" s="35"/>
      <c r="M75" s="35"/>
      <c r="N75" s="35"/>
      <c r="O75" s="35"/>
      <c r="P75" s="35"/>
      <c r="Q75" s="35"/>
      <c r="R75" s="35"/>
      <c r="S75" s="35"/>
      <c r="T75" s="35"/>
      <c r="U75" s="35"/>
      <c r="V75" s="35"/>
      <c r="W75" s="35"/>
      <c r="X75" s="35"/>
      <c r="Y75" s="35"/>
      <c r="Z75" s="35"/>
    </row>
    <row r="76" spans="1:26">
      <c r="A76" s="42"/>
      <c r="B76" s="35"/>
      <c r="C76" s="42"/>
      <c r="D76" s="35"/>
      <c r="E76" s="35"/>
      <c r="F76" s="37">
        <v>75</v>
      </c>
      <c r="G76" s="40" t="s">
        <v>265</v>
      </c>
      <c r="H76" s="37">
        <v>20</v>
      </c>
      <c r="I76" s="40" t="s">
        <v>67</v>
      </c>
      <c r="J76" s="35"/>
      <c r="K76" s="35"/>
      <c r="L76" s="35"/>
      <c r="M76" s="35"/>
      <c r="N76" s="35"/>
      <c r="O76" s="35"/>
      <c r="P76" s="35"/>
      <c r="Q76" s="35"/>
      <c r="R76" s="35"/>
      <c r="S76" s="35"/>
      <c r="T76" s="35"/>
      <c r="U76" s="35"/>
      <c r="V76" s="35"/>
      <c r="W76" s="35"/>
      <c r="X76" s="35"/>
      <c r="Y76" s="35"/>
      <c r="Z76" s="35"/>
    </row>
    <row r="77" spans="1:26">
      <c r="A77" s="42"/>
      <c r="B77" s="35"/>
      <c r="C77" s="42"/>
      <c r="D77" s="35"/>
      <c r="E77" s="35"/>
      <c r="F77" s="37">
        <v>76</v>
      </c>
      <c r="G77" s="40" t="s">
        <v>266</v>
      </c>
      <c r="H77" s="37">
        <v>20</v>
      </c>
      <c r="I77" s="40" t="s">
        <v>67</v>
      </c>
      <c r="J77" s="35"/>
      <c r="K77" s="35"/>
      <c r="L77" s="35"/>
      <c r="M77" s="35"/>
      <c r="N77" s="35"/>
      <c r="O77" s="35"/>
      <c r="P77" s="35"/>
      <c r="Q77" s="35"/>
      <c r="R77" s="35"/>
      <c r="S77" s="35"/>
      <c r="T77" s="35"/>
      <c r="U77" s="35"/>
      <c r="V77" s="35"/>
      <c r="W77" s="35"/>
      <c r="X77" s="35"/>
      <c r="Y77" s="35"/>
      <c r="Z77" s="35"/>
    </row>
    <row r="78" spans="1:26">
      <c r="A78" s="42"/>
      <c r="B78" s="35"/>
      <c r="C78" s="42"/>
      <c r="D78" s="35"/>
      <c r="E78" s="35"/>
      <c r="F78" s="37">
        <v>77</v>
      </c>
      <c r="G78" s="40" t="s">
        <v>267</v>
      </c>
      <c r="H78" s="37">
        <v>20</v>
      </c>
      <c r="I78" s="40" t="s">
        <v>67</v>
      </c>
      <c r="J78" s="35"/>
      <c r="K78" s="35"/>
      <c r="L78" s="35"/>
      <c r="M78" s="35"/>
      <c r="N78" s="35"/>
      <c r="O78" s="35"/>
      <c r="P78" s="35"/>
      <c r="Q78" s="35"/>
      <c r="R78" s="35"/>
      <c r="S78" s="35"/>
      <c r="T78" s="35"/>
      <c r="U78" s="35"/>
      <c r="V78" s="35"/>
      <c r="W78" s="35"/>
      <c r="X78" s="35"/>
      <c r="Y78" s="35"/>
      <c r="Z78" s="35"/>
    </row>
    <row r="79" spans="1:26">
      <c r="A79" s="42"/>
      <c r="B79" s="35"/>
      <c r="C79" s="42"/>
      <c r="D79" s="35"/>
      <c r="E79" s="35"/>
      <c r="F79" s="37">
        <v>78</v>
      </c>
      <c r="G79" s="40" t="s">
        <v>268</v>
      </c>
      <c r="H79" s="37">
        <v>10</v>
      </c>
      <c r="I79" s="40" t="s">
        <v>67</v>
      </c>
      <c r="J79" s="35"/>
      <c r="K79" s="35"/>
      <c r="L79" s="35"/>
      <c r="M79" s="35"/>
      <c r="N79" s="35"/>
      <c r="O79" s="35"/>
      <c r="P79" s="35"/>
      <c r="Q79" s="35"/>
      <c r="R79" s="35"/>
      <c r="S79" s="35"/>
      <c r="T79" s="35"/>
      <c r="U79" s="35"/>
      <c r="V79" s="35"/>
      <c r="W79" s="35"/>
      <c r="X79" s="35"/>
      <c r="Y79" s="35"/>
      <c r="Z79" s="35"/>
    </row>
    <row r="80" spans="1:26">
      <c r="A80" s="42"/>
      <c r="B80" s="35"/>
      <c r="C80" s="42"/>
      <c r="D80" s="35"/>
      <c r="E80" s="35"/>
      <c r="F80" s="37">
        <v>79</v>
      </c>
      <c r="G80" s="40" t="s">
        <v>269</v>
      </c>
      <c r="H80" s="37">
        <v>10</v>
      </c>
      <c r="I80" s="40" t="s">
        <v>67</v>
      </c>
      <c r="J80" s="35"/>
      <c r="K80" s="35"/>
      <c r="L80" s="35"/>
      <c r="M80" s="35"/>
      <c r="N80" s="35"/>
      <c r="O80" s="35"/>
      <c r="P80" s="35"/>
      <c r="Q80" s="35"/>
      <c r="R80" s="35"/>
      <c r="S80" s="35"/>
      <c r="T80" s="35"/>
      <c r="U80" s="35"/>
      <c r="V80" s="35"/>
      <c r="W80" s="35"/>
      <c r="X80" s="35"/>
      <c r="Y80" s="35"/>
      <c r="Z80" s="35"/>
    </row>
    <row r="81" spans="1:26">
      <c r="A81" s="42"/>
      <c r="B81" s="35"/>
      <c r="C81" s="42"/>
      <c r="D81" s="35"/>
      <c r="E81" s="35"/>
      <c r="F81" s="37">
        <v>80</v>
      </c>
      <c r="G81" s="40" t="s">
        <v>270</v>
      </c>
      <c r="H81" s="37">
        <v>10</v>
      </c>
      <c r="I81" s="40" t="s">
        <v>67</v>
      </c>
      <c r="J81" s="35"/>
      <c r="K81" s="35"/>
      <c r="L81" s="35"/>
      <c r="M81" s="35"/>
      <c r="N81" s="35"/>
      <c r="O81" s="35"/>
      <c r="P81" s="35"/>
      <c r="Q81" s="35"/>
      <c r="R81" s="35"/>
      <c r="S81" s="35"/>
      <c r="T81" s="35"/>
      <c r="U81" s="35"/>
      <c r="V81" s="35"/>
      <c r="W81" s="35"/>
      <c r="X81" s="35"/>
      <c r="Y81" s="35"/>
      <c r="Z81" s="35"/>
    </row>
    <row r="82" spans="1:26">
      <c r="A82" s="42"/>
      <c r="B82" s="35"/>
      <c r="C82" s="42"/>
      <c r="D82" s="35"/>
      <c r="E82" s="35"/>
      <c r="F82" s="37">
        <v>81</v>
      </c>
      <c r="G82" s="40" t="s">
        <v>271</v>
      </c>
      <c r="H82" s="37">
        <v>10</v>
      </c>
      <c r="I82" s="40" t="s">
        <v>67</v>
      </c>
      <c r="J82" s="35"/>
      <c r="K82" s="35"/>
      <c r="L82" s="35"/>
      <c r="M82" s="35"/>
      <c r="N82" s="35"/>
      <c r="O82" s="35"/>
      <c r="P82" s="35"/>
      <c r="Q82" s="35"/>
      <c r="R82" s="35"/>
      <c r="S82" s="35"/>
      <c r="T82" s="35"/>
      <c r="U82" s="35"/>
      <c r="V82" s="35"/>
      <c r="W82" s="35"/>
      <c r="X82" s="35"/>
      <c r="Y82" s="35"/>
      <c r="Z82" s="35"/>
    </row>
    <row r="83" spans="1:26">
      <c r="A83" s="42"/>
      <c r="B83" s="35"/>
      <c r="C83" s="42"/>
      <c r="D83" s="35"/>
      <c r="E83" s="35"/>
      <c r="F83" s="37">
        <v>82</v>
      </c>
      <c r="G83" s="40" t="s">
        <v>272</v>
      </c>
      <c r="H83" s="37">
        <v>10</v>
      </c>
      <c r="I83" s="40" t="s">
        <v>67</v>
      </c>
      <c r="J83" s="35"/>
      <c r="K83" s="35"/>
      <c r="L83" s="35"/>
      <c r="M83" s="35"/>
      <c r="N83" s="35"/>
      <c r="O83" s="35"/>
      <c r="P83" s="35"/>
      <c r="Q83" s="35"/>
      <c r="R83" s="35"/>
      <c r="S83" s="35"/>
      <c r="T83" s="35"/>
      <c r="U83" s="35"/>
      <c r="V83" s="35"/>
      <c r="W83" s="35"/>
      <c r="X83" s="35"/>
      <c r="Y83" s="35"/>
      <c r="Z83" s="35"/>
    </row>
    <row r="84" spans="1:26">
      <c r="A84" s="42"/>
      <c r="B84" s="35"/>
      <c r="C84" s="42"/>
      <c r="D84" s="35"/>
      <c r="E84" s="35"/>
      <c r="F84" s="37">
        <v>83</v>
      </c>
      <c r="G84" s="40" t="s">
        <v>273</v>
      </c>
      <c r="H84" s="37">
        <v>10</v>
      </c>
      <c r="I84" s="40" t="s">
        <v>67</v>
      </c>
      <c r="J84" s="35"/>
      <c r="K84" s="35"/>
      <c r="L84" s="35"/>
      <c r="M84" s="35"/>
      <c r="N84" s="35"/>
      <c r="O84" s="35"/>
      <c r="P84" s="35"/>
      <c r="Q84" s="35"/>
      <c r="R84" s="35"/>
      <c r="S84" s="35"/>
      <c r="T84" s="35"/>
      <c r="U84" s="35"/>
      <c r="V84" s="35"/>
      <c r="W84" s="35"/>
      <c r="X84" s="35"/>
      <c r="Y84" s="35"/>
      <c r="Z84" s="35"/>
    </row>
    <row r="85" spans="1:26">
      <c r="A85" s="42"/>
      <c r="B85" s="35"/>
      <c r="C85" s="42"/>
      <c r="D85" s="35"/>
      <c r="E85" s="35"/>
      <c r="F85" s="37">
        <v>84</v>
      </c>
      <c r="G85" s="40" t="s">
        <v>274</v>
      </c>
      <c r="H85" s="37">
        <v>10</v>
      </c>
      <c r="I85" s="40" t="s">
        <v>67</v>
      </c>
      <c r="J85" s="35"/>
      <c r="K85" s="35"/>
      <c r="L85" s="35"/>
      <c r="M85" s="35"/>
      <c r="N85" s="35"/>
      <c r="O85" s="35"/>
      <c r="P85" s="35"/>
      <c r="Q85" s="35"/>
      <c r="R85" s="35"/>
      <c r="S85" s="35"/>
      <c r="T85" s="35"/>
      <c r="U85" s="35"/>
      <c r="V85" s="35"/>
      <c r="W85" s="35"/>
      <c r="X85" s="35"/>
      <c r="Y85" s="35"/>
      <c r="Z85" s="35"/>
    </row>
    <row r="86" spans="1:26">
      <c r="A86" s="42"/>
      <c r="B86" s="35"/>
      <c r="C86" s="42"/>
      <c r="D86" s="35"/>
      <c r="E86" s="35"/>
      <c r="F86" s="37">
        <v>85</v>
      </c>
      <c r="G86" s="40" t="s">
        <v>216</v>
      </c>
      <c r="H86" s="37">
        <v>10</v>
      </c>
      <c r="I86" s="40" t="s">
        <v>67</v>
      </c>
      <c r="J86" s="35"/>
      <c r="K86" s="35"/>
      <c r="L86" s="35"/>
      <c r="M86" s="35"/>
      <c r="N86" s="35"/>
      <c r="O86" s="35"/>
      <c r="P86" s="35"/>
      <c r="Q86" s="35"/>
      <c r="R86" s="35"/>
      <c r="S86" s="35"/>
      <c r="T86" s="35"/>
      <c r="U86" s="35"/>
      <c r="V86" s="35"/>
      <c r="W86" s="35"/>
      <c r="X86" s="35"/>
      <c r="Y86" s="35"/>
      <c r="Z86" s="35"/>
    </row>
    <row r="87" spans="1:26">
      <c r="A87" s="42"/>
      <c r="B87" s="35"/>
      <c r="C87" s="42"/>
      <c r="D87" s="35"/>
      <c r="E87" s="35"/>
      <c r="F87" s="37">
        <v>86</v>
      </c>
      <c r="G87" s="40" t="s">
        <v>275</v>
      </c>
      <c r="H87" s="37">
        <v>10</v>
      </c>
      <c r="I87" s="40" t="s">
        <v>67</v>
      </c>
      <c r="J87" s="35"/>
      <c r="K87" s="35"/>
      <c r="L87" s="35"/>
      <c r="M87" s="35"/>
      <c r="N87" s="35"/>
      <c r="O87" s="35"/>
      <c r="P87" s="35"/>
      <c r="Q87" s="35"/>
      <c r="R87" s="35"/>
      <c r="S87" s="35"/>
      <c r="T87" s="35"/>
      <c r="U87" s="35"/>
      <c r="V87" s="35"/>
      <c r="W87" s="35"/>
      <c r="X87" s="35"/>
      <c r="Y87" s="35"/>
      <c r="Z87" s="35"/>
    </row>
    <row r="88" spans="1:26">
      <c r="A88" s="42"/>
      <c r="B88" s="35"/>
      <c r="C88" s="42"/>
      <c r="D88" s="35"/>
      <c r="E88" s="35"/>
      <c r="F88" s="37">
        <v>87</v>
      </c>
      <c r="G88" s="40" t="s">
        <v>276</v>
      </c>
      <c r="H88" s="37">
        <v>10</v>
      </c>
      <c r="I88" s="40" t="s">
        <v>67</v>
      </c>
      <c r="J88" s="35"/>
      <c r="K88" s="35"/>
      <c r="L88" s="35"/>
      <c r="M88" s="35"/>
      <c r="N88" s="35"/>
      <c r="O88" s="35"/>
      <c r="P88" s="35"/>
      <c r="Q88" s="35"/>
      <c r="R88" s="35"/>
      <c r="S88" s="35"/>
      <c r="T88" s="35"/>
      <c r="U88" s="35"/>
      <c r="V88" s="35"/>
      <c r="W88" s="35"/>
      <c r="X88" s="35"/>
      <c r="Y88" s="35"/>
      <c r="Z88" s="35"/>
    </row>
    <row r="89" spans="1:26">
      <c r="A89" s="42"/>
      <c r="B89" s="35"/>
      <c r="C89" s="42"/>
      <c r="D89" s="35"/>
      <c r="E89" s="35"/>
      <c r="F89" s="37">
        <v>88</v>
      </c>
      <c r="G89" s="40" t="s">
        <v>132</v>
      </c>
      <c r="H89" s="37">
        <v>10</v>
      </c>
      <c r="I89" s="40" t="s">
        <v>67</v>
      </c>
      <c r="J89" s="35"/>
      <c r="K89" s="35"/>
      <c r="L89" s="35"/>
      <c r="M89" s="35"/>
      <c r="N89" s="35"/>
      <c r="O89" s="35"/>
      <c r="P89" s="35"/>
      <c r="Q89" s="35"/>
      <c r="R89" s="35"/>
      <c r="S89" s="35"/>
      <c r="T89" s="35"/>
      <c r="U89" s="35"/>
      <c r="V89" s="35"/>
      <c r="W89" s="35"/>
      <c r="X89" s="35"/>
      <c r="Y89" s="35"/>
      <c r="Z89" s="35"/>
    </row>
    <row r="90" spans="1:26">
      <c r="A90" s="42"/>
      <c r="B90" s="35"/>
      <c r="C90" s="42"/>
      <c r="D90" s="35"/>
      <c r="E90" s="35"/>
      <c r="F90" s="37">
        <v>89</v>
      </c>
      <c r="G90" s="40" t="s">
        <v>277</v>
      </c>
      <c r="H90" s="37">
        <v>10</v>
      </c>
      <c r="I90" s="40" t="s">
        <v>67</v>
      </c>
      <c r="J90" s="35"/>
      <c r="K90" s="35"/>
      <c r="L90" s="35"/>
      <c r="M90" s="35"/>
      <c r="N90" s="35"/>
      <c r="O90" s="35"/>
      <c r="P90" s="35"/>
      <c r="Q90" s="35"/>
      <c r="R90" s="35"/>
      <c r="S90" s="35"/>
      <c r="T90" s="35"/>
      <c r="U90" s="35"/>
      <c r="V90" s="35"/>
      <c r="W90" s="35"/>
      <c r="X90" s="35"/>
      <c r="Y90" s="35"/>
      <c r="Z90" s="35"/>
    </row>
    <row r="91" spans="1:26">
      <c r="A91" s="42"/>
      <c r="B91" s="35"/>
      <c r="C91" s="42"/>
      <c r="D91" s="35"/>
      <c r="E91" s="35"/>
      <c r="F91" s="37">
        <v>90</v>
      </c>
      <c r="G91" s="40" t="s">
        <v>278</v>
      </c>
      <c r="H91" s="37">
        <v>10</v>
      </c>
      <c r="I91" s="40" t="s">
        <v>67</v>
      </c>
      <c r="J91" s="35"/>
      <c r="K91" s="35"/>
      <c r="L91" s="35"/>
      <c r="M91" s="35"/>
      <c r="N91" s="35"/>
      <c r="O91" s="35"/>
      <c r="P91" s="35"/>
      <c r="Q91" s="35"/>
      <c r="R91" s="35"/>
      <c r="S91" s="35"/>
      <c r="T91" s="35"/>
      <c r="U91" s="35"/>
      <c r="V91" s="35"/>
      <c r="W91" s="35"/>
      <c r="X91" s="35"/>
      <c r="Y91" s="35"/>
      <c r="Z91" s="35"/>
    </row>
    <row r="92" spans="1:26">
      <c r="A92" s="42"/>
      <c r="B92" s="35"/>
      <c r="C92" s="42"/>
      <c r="D92" s="35"/>
      <c r="E92" s="35"/>
      <c r="F92" s="37">
        <v>91</v>
      </c>
      <c r="G92" s="40" t="s">
        <v>279</v>
      </c>
      <c r="H92" s="37">
        <v>10</v>
      </c>
      <c r="I92" s="40" t="s">
        <v>67</v>
      </c>
      <c r="J92" s="35"/>
      <c r="K92" s="35"/>
      <c r="L92" s="35"/>
      <c r="M92" s="35"/>
      <c r="N92" s="35"/>
      <c r="O92" s="35"/>
      <c r="P92" s="35"/>
      <c r="Q92" s="35"/>
      <c r="R92" s="35"/>
      <c r="S92" s="35"/>
      <c r="T92" s="35"/>
      <c r="U92" s="35"/>
      <c r="V92" s="35"/>
      <c r="W92" s="35"/>
      <c r="X92" s="35"/>
      <c r="Y92" s="35"/>
      <c r="Z92" s="35"/>
    </row>
    <row r="93" spans="1:26">
      <c r="A93" s="42"/>
      <c r="B93" s="35"/>
      <c r="C93" s="42"/>
      <c r="D93" s="35"/>
      <c r="E93" s="35"/>
      <c r="F93" s="37">
        <v>92</v>
      </c>
      <c r="G93" s="40" t="s">
        <v>280</v>
      </c>
      <c r="H93" s="37">
        <v>10</v>
      </c>
      <c r="I93" s="40" t="s">
        <v>67</v>
      </c>
      <c r="J93" s="35"/>
      <c r="K93" s="35"/>
      <c r="L93" s="35"/>
      <c r="M93" s="35"/>
      <c r="N93" s="35"/>
      <c r="O93" s="35"/>
      <c r="P93" s="35"/>
      <c r="Q93" s="35"/>
      <c r="R93" s="35"/>
      <c r="S93" s="35"/>
      <c r="T93" s="35"/>
      <c r="U93" s="35"/>
      <c r="V93" s="35"/>
      <c r="W93" s="35"/>
      <c r="X93" s="35"/>
      <c r="Y93" s="35"/>
      <c r="Z93" s="35"/>
    </row>
    <row r="94" spans="1:26">
      <c r="A94" s="42"/>
      <c r="B94" s="35"/>
      <c r="C94" s="42"/>
      <c r="D94" s="35"/>
      <c r="E94" s="35"/>
      <c r="F94" s="37">
        <v>93</v>
      </c>
      <c r="G94" s="40" t="s">
        <v>281</v>
      </c>
      <c r="H94" s="37">
        <v>10</v>
      </c>
      <c r="I94" s="40" t="s">
        <v>67</v>
      </c>
      <c r="J94" s="35"/>
      <c r="K94" s="35"/>
      <c r="L94" s="35"/>
      <c r="M94" s="35"/>
      <c r="N94" s="35"/>
      <c r="O94" s="35"/>
      <c r="P94" s="35"/>
      <c r="Q94" s="35"/>
      <c r="R94" s="35"/>
      <c r="S94" s="35"/>
      <c r="T94" s="35"/>
      <c r="U94" s="35"/>
      <c r="V94" s="35"/>
      <c r="W94" s="35"/>
      <c r="X94" s="35"/>
      <c r="Y94" s="35"/>
      <c r="Z94" s="35"/>
    </row>
    <row r="95" spans="1:26">
      <c r="A95" s="42"/>
      <c r="B95" s="35"/>
      <c r="C95" s="42"/>
      <c r="D95" s="35"/>
      <c r="E95" s="35"/>
      <c r="F95" s="37">
        <v>94</v>
      </c>
      <c r="G95" s="40" t="s">
        <v>226</v>
      </c>
      <c r="H95" s="37">
        <v>10</v>
      </c>
      <c r="I95" s="40" t="s">
        <v>67</v>
      </c>
      <c r="J95" s="35"/>
      <c r="K95" s="35"/>
      <c r="L95" s="35"/>
      <c r="M95" s="35"/>
      <c r="N95" s="35"/>
      <c r="O95" s="35"/>
      <c r="P95" s="35"/>
      <c r="Q95" s="35"/>
      <c r="R95" s="35"/>
      <c r="S95" s="35"/>
      <c r="T95" s="35"/>
      <c r="U95" s="35"/>
      <c r="V95" s="35"/>
      <c r="W95" s="35"/>
      <c r="X95" s="35"/>
      <c r="Y95" s="35"/>
      <c r="Z95" s="35"/>
    </row>
    <row r="96" spans="1:26">
      <c r="A96" s="42"/>
      <c r="B96" s="35"/>
      <c r="C96" s="42"/>
      <c r="D96" s="35"/>
      <c r="E96" s="35"/>
      <c r="F96" s="37">
        <v>95</v>
      </c>
      <c r="G96" s="40" t="s">
        <v>230</v>
      </c>
      <c r="H96" s="37">
        <v>10</v>
      </c>
      <c r="I96" s="40" t="s">
        <v>67</v>
      </c>
      <c r="J96" s="35"/>
      <c r="K96" s="35"/>
      <c r="L96" s="35"/>
      <c r="M96" s="35"/>
      <c r="N96" s="35"/>
      <c r="O96" s="35"/>
      <c r="P96" s="35"/>
      <c r="Q96" s="35"/>
      <c r="R96" s="35"/>
      <c r="S96" s="35"/>
      <c r="T96" s="35"/>
      <c r="U96" s="35"/>
      <c r="V96" s="35"/>
      <c r="W96" s="35"/>
      <c r="X96" s="35"/>
      <c r="Y96" s="35"/>
      <c r="Z96" s="35"/>
    </row>
    <row r="97" spans="1:26">
      <c r="A97" s="42"/>
      <c r="B97" s="35"/>
      <c r="C97" s="42"/>
      <c r="D97" s="35"/>
      <c r="E97" s="35"/>
      <c r="F97" s="37">
        <v>96</v>
      </c>
      <c r="G97" s="40" t="s">
        <v>282</v>
      </c>
      <c r="H97" s="37">
        <v>10</v>
      </c>
      <c r="I97" s="40" t="s">
        <v>67</v>
      </c>
      <c r="J97" s="35"/>
      <c r="K97" s="35"/>
      <c r="L97" s="35"/>
      <c r="M97" s="35"/>
      <c r="N97" s="35"/>
      <c r="O97" s="35"/>
      <c r="P97" s="35"/>
      <c r="Q97" s="35"/>
      <c r="R97" s="35"/>
      <c r="S97" s="35"/>
      <c r="T97" s="35"/>
      <c r="U97" s="35"/>
      <c r="V97" s="35"/>
      <c r="W97" s="35"/>
      <c r="X97" s="35"/>
      <c r="Y97" s="35"/>
      <c r="Z97" s="35"/>
    </row>
    <row r="98" spans="1:26">
      <c r="A98" s="42"/>
      <c r="B98" s="35"/>
      <c r="C98" s="42"/>
      <c r="D98" s="35"/>
      <c r="E98" s="35"/>
      <c r="F98" s="37">
        <v>97</v>
      </c>
      <c r="G98" s="40" t="s">
        <v>214</v>
      </c>
      <c r="H98" s="37">
        <v>10</v>
      </c>
      <c r="I98" s="40" t="s">
        <v>67</v>
      </c>
      <c r="J98" s="35"/>
      <c r="K98" s="35"/>
      <c r="L98" s="35"/>
      <c r="M98" s="35"/>
      <c r="N98" s="35"/>
      <c r="O98" s="35"/>
      <c r="P98" s="35"/>
      <c r="Q98" s="35"/>
      <c r="R98" s="35"/>
      <c r="S98" s="35"/>
      <c r="T98" s="35"/>
      <c r="U98" s="35"/>
      <c r="V98" s="35"/>
      <c r="W98" s="35"/>
      <c r="X98" s="35"/>
      <c r="Y98" s="35"/>
      <c r="Z98" s="35"/>
    </row>
    <row r="99" spans="1:26">
      <c r="A99" s="42"/>
      <c r="B99" s="35"/>
      <c r="C99" s="42"/>
      <c r="D99" s="35"/>
      <c r="E99" s="35"/>
      <c r="F99" s="37">
        <v>98</v>
      </c>
      <c r="G99" s="40" t="s">
        <v>283</v>
      </c>
      <c r="H99" s="37">
        <v>10</v>
      </c>
      <c r="I99" s="40" t="s">
        <v>67</v>
      </c>
      <c r="J99" s="35"/>
      <c r="K99" s="35"/>
      <c r="L99" s="35"/>
      <c r="M99" s="35"/>
      <c r="N99" s="35"/>
      <c r="O99" s="35"/>
      <c r="P99" s="35"/>
      <c r="Q99" s="35"/>
      <c r="R99" s="35"/>
      <c r="S99" s="35"/>
      <c r="T99" s="35"/>
      <c r="U99" s="35"/>
      <c r="V99" s="35"/>
      <c r="W99" s="35"/>
      <c r="X99" s="35"/>
      <c r="Y99" s="35"/>
      <c r="Z99" s="35"/>
    </row>
    <row r="100" spans="1:26">
      <c r="A100" s="42"/>
      <c r="B100" s="35"/>
      <c r="C100" s="42"/>
      <c r="D100" s="35"/>
      <c r="E100" s="35"/>
      <c r="F100" s="37">
        <v>99</v>
      </c>
      <c r="G100" s="40" t="s">
        <v>284</v>
      </c>
      <c r="H100" s="37">
        <v>10</v>
      </c>
      <c r="I100" s="40" t="s">
        <v>67</v>
      </c>
      <c r="J100" s="35"/>
      <c r="K100" s="35"/>
      <c r="L100" s="35"/>
      <c r="M100" s="35"/>
      <c r="N100" s="35"/>
      <c r="O100" s="35"/>
      <c r="P100" s="35"/>
      <c r="Q100" s="35"/>
      <c r="R100" s="35"/>
      <c r="S100" s="35"/>
      <c r="T100" s="35"/>
      <c r="U100" s="35"/>
      <c r="V100" s="35"/>
      <c r="W100" s="35"/>
      <c r="X100" s="35"/>
      <c r="Y100" s="35"/>
      <c r="Z100" s="35"/>
    </row>
    <row r="101" spans="1:26">
      <c r="A101" s="42"/>
      <c r="B101" s="35"/>
      <c r="C101" s="42"/>
      <c r="D101" s="35"/>
      <c r="E101" s="35"/>
      <c r="F101" s="37">
        <v>100</v>
      </c>
      <c r="G101" s="40" t="s">
        <v>285</v>
      </c>
      <c r="H101" s="37">
        <v>10</v>
      </c>
      <c r="I101" s="40" t="s">
        <v>67</v>
      </c>
      <c r="J101" s="35"/>
      <c r="K101" s="35"/>
      <c r="L101" s="35"/>
      <c r="M101" s="35"/>
      <c r="N101" s="35"/>
      <c r="O101" s="35"/>
      <c r="P101" s="35"/>
      <c r="Q101" s="35"/>
      <c r="R101" s="35"/>
      <c r="S101" s="35"/>
      <c r="T101" s="35"/>
      <c r="U101" s="35"/>
      <c r="V101" s="35"/>
      <c r="W101" s="35"/>
      <c r="X101" s="35"/>
      <c r="Y101" s="35"/>
      <c r="Z101" s="35"/>
    </row>
    <row r="102" spans="1:26">
      <c r="A102" s="42"/>
      <c r="B102" s="35"/>
      <c r="C102" s="42"/>
      <c r="D102" s="35"/>
      <c r="E102" s="35"/>
      <c r="F102" s="37">
        <v>101</v>
      </c>
      <c r="G102" s="40" t="s">
        <v>286</v>
      </c>
      <c r="H102" s="37">
        <v>10</v>
      </c>
      <c r="I102" s="40" t="s">
        <v>67</v>
      </c>
      <c r="J102" s="35"/>
      <c r="K102" s="35"/>
      <c r="L102" s="35"/>
      <c r="M102" s="35"/>
      <c r="N102" s="35"/>
      <c r="O102" s="35"/>
      <c r="P102" s="35"/>
      <c r="Q102" s="35"/>
      <c r="R102" s="35"/>
      <c r="S102" s="35"/>
      <c r="T102" s="35"/>
      <c r="U102" s="35"/>
      <c r="V102" s="35"/>
      <c r="W102" s="35"/>
      <c r="X102" s="35"/>
      <c r="Y102" s="35"/>
      <c r="Z102" s="35"/>
    </row>
    <row r="103" spans="1:26">
      <c r="A103" s="42"/>
      <c r="B103" s="35"/>
      <c r="C103" s="42"/>
      <c r="D103" s="35"/>
      <c r="E103" s="35"/>
      <c r="F103" s="37">
        <v>102</v>
      </c>
      <c r="G103" s="40" t="s">
        <v>287</v>
      </c>
      <c r="H103" s="37">
        <v>10</v>
      </c>
      <c r="I103" s="40" t="s">
        <v>67</v>
      </c>
      <c r="J103" s="35"/>
      <c r="K103" s="35"/>
      <c r="L103" s="35"/>
      <c r="M103" s="35"/>
      <c r="N103" s="35"/>
      <c r="O103" s="35"/>
      <c r="P103" s="35"/>
      <c r="Q103" s="35"/>
      <c r="R103" s="35"/>
      <c r="S103" s="35"/>
      <c r="T103" s="35"/>
      <c r="U103" s="35"/>
      <c r="V103" s="35"/>
      <c r="W103" s="35"/>
      <c r="X103" s="35"/>
      <c r="Y103" s="35"/>
      <c r="Z103" s="35"/>
    </row>
    <row r="104" spans="1:26">
      <c r="A104" s="42"/>
      <c r="B104" s="35"/>
      <c r="C104" s="42"/>
      <c r="D104" s="35"/>
      <c r="E104" s="35"/>
      <c r="F104" s="37">
        <v>103</v>
      </c>
      <c r="G104" s="40" t="s">
        <v>220</v>
      </c>
      <c r="H104" s="37">
        <v>10</v>
      </c>
      <c r="I104" s="40" t="s">
        <v>67</v>
      </c>
      <c r="J104" s="35"/>
      <c r="K104" s="35"/>
      <c r="L104" s="35"/>
      <c r="M104" s="35"/>
      <c r="N104" s="35"/>
      <c r="O104" s="35"/>
      <c r="P104" s="35"/>
      <c r="Q104" s="35"/>
      <c r="R104" s="35"/>
      <c r="S104" s="35"/>
      <c r="T104" s="35"/>
      <c r="U104" s="35"/>
      <c r="V104" s="35"/>
      <c r="W104" s="35"/>
      <c r="X104" s="35"/>
      <c r="Y104" s="35"/>
      <c r="Z104" s="35"/>
    </row>
    <row r="105" spans="1:26">
      <c r="A105" s="42"/>
      <c r="B105" s="35"/>
      <c r="C105" s="42"/>
      <c r="D105" s="35"/>
      <c r="E105" s="35"/>
      <c r="F105" s="37">
        <v>104</v>
      </c>
      <c r="G105" s="40" t="s">
        <v>288</v>
      </c>
      <c r="H105" s="37">
        <v>10</v>
      </c>
      <c r="I105" s="40" t="s">
        <v>67</v>
      </c>
      <c r="J105" s="35"/>
      <c r="K105" s="35"/>
      <c r="L105" s="35"/>
      <c r="M105" s="35"/>
      <c r="N105" s="35"/>
      <c r="O105" s="35"/>
      <c r="P105" s="35"/>
      <c r="Q105" s="35"/>
      <c r="R105" s="35"/>
      <c r="S105" s="35"/>
      <c r="T105" s="35"/>
      <c r="U105" s="35"/>
      <c r="V105" s="35"/>
      <c r="W105" s="35"/>
      <c r="X105" s="35"/>
      <c r="Y105" s="35"/>
      <c r="Z105" s="35"/>
    </row>
    <row r="106" spans="1:26">
      <c r="A106" s="42"/>
      <c r="B106" s="35"/>
      <c r="C106" s="42"/>
      <c r="D106" s="35"/>
      <c r="E106" s="35"/>
      <c r="F106" s="37">
        <v>105</v>
      </c>
      <c r="G106" s="40" t="s">
        <v>222</v>
      </c>
      <c r="H106" s="37">
        <v>10</v>
      </c>
      <c r="I106" s="40" t="s">
        <v>67</v>
      </c>
      <c r="J106" s="35"/>
      <c r="K106" s="35"/>
      <c r="L106" s="35"/>
      <c r="M106" s="35"/>
      <c r="N106" s="35"/>
      <c r="O106" s="35"/>
      <c r="P106" s="35"/>
      <c r="Q106" s="35"/>
      <c r="R106" s="35"/>
      <c r="S106" s="35"/>
      <c r="T106" s="35"/>
      <c r="U106" s="35"/>
      <c r="V106" s="35"/>
      <c r="W106" s="35"/>
      <c r="X106" s="35"/>
      <c r="Y106" s="35"/>
      <c r="Z106" s="35"/>
    </row>
    <row r="107" spans="1:26">
      <c r="A107" s="42"/>
      <c r="B107" s="35"/>
      <c r="C107" s="42"/>
      <c r="D107" s="35"/>
      <c r="E107" s="35"/>
      <c r="F107" s="37">
        <v>106</v>
      </c>
      <c r="G107" s="40" t="s">
        <v>289</v>
      </c>
      <c r="H107" s="37">
        <v>10</v>
      </c>
      <c r="I107" s="40" t="s">
        <v>67</v>
      </c>
      <c r="J107" s="35"/>
      <c r="K107" s="35"/>
      <c r="L107" s="35"/>
      <c r="M107" s="35"/>
      <c r="N107" s="35"/>
      <c r="O107" s="35"/>
      <c r="P107" s="35"/>
      <c r="Q107" s="35"/>
      <c r="R107" s="35"/>
      <c r="S107" s="35"/>
      <c r="T107" s="35"/>
      <c r="U107" s="35"/>
      <c r="V107" s="35"/>
      <c r="W107" s="35"/>
      <c r="X107" s="35"/>
      <c r="Y107" s="35"/>
      <c r="Z107" s="35"/>
    </row>
    <row r="108" spans="1:26">
      <c r="A108" s="42"/>
      <c r="B108" s="35"/>
      <c r="C108" s="42"/>
      <c r="D108" s="35"/>
      <c r="E108" s="35"/>
      <c r="F108" s="37">
        <v>107</v>
      </c>
      <c r="G108" s="40" t="s">
        <v>290</v>
      </c>
      <c r="H108" s="37">
        <v>10</v>
      </c>
      <c r="I108" s="40" t="s">
        <v>67</v>
      </c>
      <c r="J108" s="35"/>
      <c r="K108" s="35"/>
      <c r="L108" s="35"/>
      <c r="M108" s="35"/>
      <c r="N108" s="35"/>
      <c r="O108" s="35"/>
      <c r="P108" s="35"/>
      <c r="Q108" s="35"/>
      <c r="R108" s="35"/>
      <c r="S108" s="35"/>
      <c r="T108" s="35"/>
      <c r="U108" s="35"/>
      <c r="V108" s="35"/>
      <c r="W108" s="35"/>
      <c r="X108" s="35"/>
      <c r="Y108" s="35"/>
      <c r="Z108" s="35"/>
    </row>
    <row r="109" spans="1:26">
      <c r="A109" s="42"/>
      <c r="B109" s="35"/>
      <c r="C109" s="42"/>
      <c r="D109" s="35"/>
      <c r="E109" s="35"/>
      <c r="F109" s="37">
        <v>108</v>
      </c>
      <c r="G109" s="40" t="s">
        <v>291</v>
      </c>
      <c r="H109" s="37">
        <v>10</v>
      </c>
      <c r="I109" s="40" t="s">
        <v>67</v>
      </c>
      <c r="J109" s="35"/>
      <c r="K109" s="35"/>
      <c r="L109" s="35"/>
      <c r="M109" s="35"/>
      <c r="N109" s="35"/>
      <c r="O109" s="35"/>
      <c r="P109" s="35"/>
      <c r="Q109" s="35"/>
      <c r="R109" s="35"/>
      <c r="S109" s="35"/>
      <c r="T109" s="35"/>
      <c r="U109" s="35"/>
      <c r="V109" s="35"/>
      <c r="W109" s="35"/>
      <c r="X109" s="35"/>
      <c r="Y109" s="35"/>
      <c r="Z109" s="35"/>
    </row>
    <row r="110" spans="1:26">
      <c r="A110" s="42"/>
      <c r="B110" s="35"/>
      <c r="C110" s="42"/>
      <c r="D110" s="35"/>
      <c r="E110" s="35"/>
      <c r="F110" s="37">
        <v>109</v>
      </c>
      <c r="G110" s="40" t="s">
        <v>292</v>
      </c>
      <c r="H110" s="37">
        <v>10</v>
      </c>
      <c r="I110" s="40" t="s">
        <v>67</v>
      </c>
      <c r="J110" s="35"/>
      <c r="K110" s="35"/>
      <c r="L110" s="35"/>
      <c r="M110" s="35"/>
      <c r="N110" s="35"/>
      <c r="O110" s="35"/>
      <c r="P110" s="35"/>
      <c r="Q110" s="35"/>
      <c r="R110" s="35"/>
      <c r="S110" s="35"/>
      <c r="T110" s="35"/>
      <c r="U110" s="35"/>
      <c r="V110" s="35"/>
      <c r="W110" s="35"/>
      <c r="X110" s="35"/>
      <c r="Y110" s="35"/>
      <c r="Z110" s="35"/>
    </row>
    <row r="111" spans="1:26">
      <c r="A111" s="42"/>
      <c r="B111" s="35"/>
      <c r="C111" s="42"/>
      <c r="D111" s="35"/>
      <c r="E111" s="35"/>
      <c r="F111" s="37">
        <v>110</v>
      </c>
      <c r="G111" s="40" t="s">
        <v>293</v>
      </c>
      <c r="H111" s="37">
        <v>10</v>
      </c>
      <c r="I111" s="40" t="s">
        <v>67</v>
      </c>
      <c r="J111" s="35"/>
      <c r="K111" s="35"/>
      <c r="L111" s="35"/>
      <c r="M111" s="35"/>
      <c r="N111" s="35"/>
      <c r="O111" s="35"/>
      <c r="P111" s="35"/>
      <c r="Q111" s="35"/>
      <c r="R111" s="35"/>
      <c r="S111" s="35"/>
      <c r="T111" s="35"/>
      <c r="U111" s="35"/>
      <c r="V111" s="35"/>
      <c r="W111" s="35"/>
      <c r="X111" s="35"/>
      <c r="Y111" s="35"/>
      <c r="Z111" s="35"/>
    </row>
    <row r="112" spans="1:26">
      <c r="A112" s="42"/>
      <c r="B112" s="35"/>
      <c r="C112" s="42"/>
      <c r="D112" s="35"/>
      <c r="E112" s="35"/>
      <c r="F112" s="37">
        <v>111</v>
      </c>
      <c r="G112" s="40" t="s">
        <v>294</v>
      </c>
      <c r="H112" s="37">
        <v>10</v>
      </c>
      <c r="I112" s="40" t="s">
        <v>67</v>
      </c>
      <c r="J112" s="35"/>
      <c r="K112" s="35"/>
      <c r="L112" s="35"/>
      <c r="M112" s="35"/>
      <c r="N112" s="35"/>
      <c r="O112" s="35"/>
      <c r="P112" s="35"/>
      <c r="Q112" s="35"/>
      <c r="R112" s="35"/>
      <c r="S112" s="35"/>
      <c r="T112" s="35"/>
      <c r="U112" s="35"/>
      <c r="V112" s="35"/>
      <c r="W112" s="35"/>
      <c r="X112" s="35"/>
      <c r="Y112" s="35"/>
      <c r="Z112" s="35"/>
    </row>
    <row r="113" spans="1:26">
      <c r="A113" s="42"/>
      <c r="B113" s="35"/>
      <c r="C113" s="42"/>
      <c r="D113" s="35"/>
      <c r="E113" s="35"/>
      <c r="F113" s="37">
        <v>112</v>
      </c>
      <c r="G113" s="40" t="s">
        <v>295</v>
      </c>
      <c r="H113" s="37">
        <v>10</v>
      </c>
      <c r="I113" s="40" t="s">
        <v>67</v>
      </c>
      <c r="J113" s="35"/>
      <c r="K113" s="35"/>
      <c r="L113" s="35"/>
      <c r="M113" s="35"/>
      <c r="N113" s="35"/>
      <c r="O113" s="35"/>
      <c r="P113" s="35"/>
      <c r="Q113" s="35"/>
      <c r="R113" s="35"/>
      <c r="S113" s="35"/>
      <c r="T113" s="35"/>
      <c r="U113" s="35"/>
      <c r="V113" s="35"/>
      <c r="W113" s="35"/>
      <c r="X113" s="35"/>
      <c r="Y113" s="35"/>
      <c r="Z113" s="35"/>
    </row>
    <row r="114" spans="1:26">
      <c r="A114" s="42"/>
      <c r="B114" s="35"/>
      <c r="C114" s="42"/>
      <c r="D114" s="35"/>
      <c r="E114" s="35"/>
      <c r="F114" s="37">
        <v>113</v>
      </c>
      <c r="G114" s="40" t="s">
        <v>218</v>
      </c>
      <c r="H114" s="37">
        <v>10</v>
      </c>
      <c r="I114" s="40" t="s">
        <v>67</v>
      </c>
      <c r="J114" s="35"/>
      <c r="K114" s="35"/>
      <c r="L114" s="35"/>
      <c r="M114" s="35"/>
      <c r="N114" s="35"/>
      <c r="O114" s="35"/>
      <c r="P114" s="35"/>
      <c r="Q114" s="35"/>
      <c r="R114" s="35"/>
      <c r="S114" s="35"/>
      <c r="T114" s="35"/>
      <c r="U114" s="35"/>
      <c r="V114" s="35"/>
      <c r="W114" s="35"/>
      <c r="X114" s="35"/>
      <c r="Y114" s="35"/>
      <c r="Z114" s="35"/>
    </row>
    <row r="115" spans="1:26">
      <c r="A115" s="42"/>
      <c r="B115" s="35"/>
      <c r="C115" s="42"/>
      <c r="D115" s="35"/>
      <c r="E115" s="35"/>
      <c r="F115" s="37">
        <v>114</v>
      </c>
      <c r="G115" s="40" t="s">
        <v>296</v>
      </c>
      <c r="H115" s="37">
        <v>10</v>
      </c>
      <c r="I115" s="40" t="s">
        <v>67</v>
      </c>
      <c r="J115" s="35"/>
      <c r="K115" s="35"/>
      <c r="L115" s="35"/>
      <c r="M115" s="35"/>
      <c r="N115" s="35"/>
      <c r="O115" s="35"/>
      <c r="P115" s="35"/>
      <c r="Q115" s="35"/>
      <c r="R115" s="35"/>
      <c r="S115" s="35"/>
      <c r="T115" s="35"/>
      <c r="U115" s="35"/>
      <c r="V115" s="35"/>
      <c r="W115" s="35"/>
      <c r="X115" s="35"/>
      <c r="Y115" s="35"/>
      <c r="Z115" s="35"/>
    </row>
    <row r="116" spans="1:26">
      <c r="A116" s="42"/>
      <c r="B116" s="35"/>
      <c r="C116" s="42"/>
      <c r="D116" s="35"/>
      <c r="E116" s="35"/>
      <c r="F116" s="37">
        <v>115</v>
      </c>
      <c r="G116" s="40" t="s">
        <v>297</v>
      </c>
      <c r="H116" s="37">
        <v>10</v>
      </c>
      <c r="I116" s="40" t="s">
        <v>67</v>
      </c>
      <c r="J116" s="35"/>
      <c r="K116" s="35"/>
      <c r="L116" s="35"/>
      <c r="M116" s="35"/>
      <c r="N116" s="35"/>
      <c r="O116" s="35"/>
      <c r="P116" s="35"/>
      <c r="Q116" s="35"/>
      <c r="R116" s="35"/>
      <c r="S116" s="35"/>
      <c r="T116" s="35"/>
      <c r="U116" s="35"/>
      <c r="V116" s="35"/>
      <c r="W116" s="35"/>
      <c r="X116" s="35"/>
      <c r="Y116" s="35"/>
      <c r="Z116" s="35"/>
    </row>
    <row r="117" spans="1:26">
      <c r="A117" s="42"/>
      <c r="B117" s="35"/>
      <c r="C117" s="42"/>
      <c r="D117" s="35"/>
      <c r="E117" s="35"/>
      <c r="F117" s="37">
        <v>116</v>
      </c>
      <c r="G117" s="40" t="s">
        <v>298</v>
      </c>
      <c r="H117" s="37">
        <v>10</v>
      </c>
      <c r="I117" s="40" t="s">
        <v>67</v>
      </c>
      <c r="J117" s="35"/>
      <c r="K117" s="35"/>
      <c r="L117" s="35"/>
      <c r="M117" s="35"/>
      <c r="N117" s="35"/>
      <c r="O117" s="35"/>
      <c r="P117" s="35"/>
      <c r="Q117" s="35"/>
      <c r="R117" s="35"/>
      <c r="S117" s="35"/>
      <c r="T117" s="35"/>
      <c r="U117" s="35"/>
      <c r="V117" s="35"/>
      <c r="W117" s="35"/>
      <c r="X117" s="35"/>
      <c r="Y117" s="35"/>
      <c r="Z117" s="35"/>
    </row>
    <row r="118" spans="1:26">
      <c r="A118" s="42"/>
      <c r="B118" s="35"/>
      <c r="C118" s="42"/>
      <c r="D118" s="35"/>
      <c r="E118" s="35"/>
      <c r="F118" s="37">
        <v>117</v>
      </c>
      <c r="G118" s="40" t="s">
        <v>299</v>
      </c>
      <c r="H118" s="37">
        <v>10</v>
      </c>
      <c r="I118" s="40" t="s">
        <v>67</v>
      </c>
      <c r="J118" s="35"/>
      <c r="K118" s="35"/>
      <c r="L118" s="35"/>
      <c r="M118" s="35"/>
      <c r="N118" s="35"/>
      <c r="O118" s="35"/>
      <c r="P118" s="35"/>
      <c r="Q118" s="35"/>
      <c r="R118" s="35"/>
      <c r="S118" s="35"/>
      <c r="T118" s="35"/>
      <c r="U118" s="35"/>
      <c r="V118" s="35"/>
      <c r="W118" s="35"/>
      <c r="X118" s="35"/>
      <c r="Y118" s="35"/>
      <c r="Z118" s="35"/>
    </row>
    <row r="119" spans="1:26">
      <c r="A119" s="42"/>
      <c r="B119" s="35"/>
      <c r="C119" s="42"/>
      <c r="D119" s="35"/>
      <c r="E119" s="35"/>
      <c r="F119" s="37">
        <v>118</v>
      </c>
      <c r="G119" s="40" t="s">
        <v>300</v>
      </c>
      <c r="H119" s="37">
        <v>10</v>
      </c>
      <c r="I119" s="40" t="s">
        <v>67</v>
      </c>
      <c r="J119" s="35"/>
      <c r="K119" s="35"/>
      <c r="L119" s="35"/>
      <c r="M119" s="35"/>
      <c r="N119" s="35"/>
      <c r="O119" s="35"/>
      <c r="P119" s="35"/>
      <c r="Q119" s="35"/>
      <c r="R119" s="35"/>
      <c r="S119" s="35"/>
      <c r="T119" s="35"/>
      <c r="U119" s="35"/>
      <c r="V119" s="35"/>
      <c r="W119" s="35"/>
      <c r="X119" s="35"/>
      <c r="Y119" s="35"/>
      <c r="Z119" s="35"/>
    </row>
    <row r="120" spans="1:26">
      <c r="A120" s="42"/>
      <c r="B120" s="35"/>
      <c r="C120" s="42"/>
      <c r="D120" s="35"/>
      <c r="E120" s="35"/>
      <c r="F120" s="37">
        <v>119</v>
      </c>
      <c r="G120" s="40" t="s">
        <v>301</v>
      </c>
      <c r="H120" s="37">
        <v>10</v>
      </c>
      <c r="I120" s="40" t="s">
        <v>67</v>
      </c>
      <c r="J120" s="35"/>
      <c r="K120" s="35"/>
      <c r="L120" s="35"/>
      <c r="M120" s="35"/>
      <c r="N120" s="35"/>
      <c r="O120" s="35"/>
      <c r="P120" s="35"/>
      <c r="Q120" s="35"/>
      <c r="R120" s="35"/>
      <c r="S120" s="35"/>
      <c r="T120" s="35"/>
      <c r="U120" s="35"/>
      <c r="V120" s="35"/>
      <c r="W120" s="35"/>
      <c r="X120" s="35"/>
      <c r="Y120" s="35"/>
      <c r="Z120" s="35"/>
    </row>
    <row r="121" spans="1:26">
      <c r="A121" s="42"/>
      <c r="B121" s="35"/>
      <c r="C121" s="42"/>
      <c r="D121" s="35"/>
      <c r="E121" s="35"/>
      <c r="F121" s="37">
        <v>120</v>
      </c>
      <c r="G121" s="40" t="s">
        <v>302</v>
      </c>
      <c r="H121" s="37">
        <v>10</v>
      </c>
      <c r="I121" s="40" t="s">
        <v>67</v>
      </c>
      <c r="J121" s="35"/>
      <c r="K121" s="35"/>
      <c r="L121" s="35"/>
      <c r="M121" s="35"/>
      <c r="N121" s="35"/>
      <c r="O121" s="35"/>
      <c r="P121" s="35"/>
      <c r="Q121" s="35"/>
      <c r="R121" s="35"/>
      <c r="S121" s="35"/>
      <c r="T121" s="35"/>
      <c r="U121" s="35"/>
      <c r="V121" s="35"/>
      <c r="W121" s="35"/>
      <c r="X121" s="35"/>
      <c r="Y121" s="35"/>
      <c r="Z121" s="35"/>
    </row>
    <row r="122" spans="1:26">
      <c r="A122" s="42"/>
      <c r="B122" s="35"/>
      <c r="C122" s="42"/>
      <c r="D122" s="35"/>
      <c r="E122" s="35"/>
      <c r="F122" s="37">
        <v>121</v>
      </c>
      <c r="G122" s="40" t="s">
        <v>224</v>
      </c>
      <c r="H122" s="37">
        <v>10</v>
      </c>
      <c r="I122" s="40" t="s">
        <v>67</v>
      </c>
      <c r="J122" s="35"/>
      <c r="K122" s="35"/>
      <c r="L122" s="35"/>
      <c r="M122" s="35"/>
      <c r="N122" s="35"/>
      <c r="O122" s="35"/>
      <c r="P122" s="35"/>
      <c r="Q122" s="35"/>
      <c r="R122" s="35"/>
      <c r="S122" s="35"/>
      <c r="T122" s="35"/>
      <c r="U122" s="35"/>
      <c r="V122" s="35"/>
      <c r="W122" s="35"/>
      <c r="X122" s="35"/>
      <c r="Y122" s="35"/>
      <c r="Z122" s="35"/>
    </row>
    <row r="123" spans="1:26">
      <c r="A123" s="42"/>
      <c r="B123" s="35"/>
      <c r="C123" s="42"/>
      <c r="D123" s="35"/>
      <c r="E123" s="35"/>
      <c r="F123" s="37">
        <v>122</v>
      </c>
      <c r="G123" s="40" t="s">
        <v>225</v>
      </c>
      <c r="H123" s="37">
        <v>10</v>
      </c>
      <c r="I123" s="40" t="s">
        <v>67</v>
      </c>
      <c r="J123" s="35"/>
      <c r="K123" s="35"/>
      <c r="L123" s="35"/>
      <c r="M123" s="35"/>
      <c r="N123" s="35"/>
      <c r="O123" s="35"/>
      <c r="P123" s="35"/>
      <c r="Q123" s="35"/>
      <c r="R123" s="35"/>
      <c r="S123" s="35"/>
      <c r="T123" s="35"/>
      <c r="U123" s="35"/>
      <c r="V123" s="35"/>
      <c r="W123" s="35"/>
      <c r="X123" s="35"/>
      <c r="Y123" s="35"/>
      <c r="Z123" s="35"/>
    </row>
    <row r="124" spans="1:26">
      <c r="A124" s="42"/>
      <c r="B124" s="35"/>
      <c r="C124" s="42"/>
      <c r="D124" s="35"/>
      <c r="E124" s="35"/>
      <c r="F124" s="37">
        <v>123</v>
      </c>
      <c r="G124" s="40" t="s">
        <v>228</v>
      </c>
      <c r="H124" s="37">
        <v>10</v>
      </c>
      <c r="I124" s="40" t="s">
        <v>67</v>
      </c>
      <c r="J124" s="35"/>
      <c r="K124" s="35"/>
      <c r="L124" s="35"/>
      <c r="M124" s="35"/>
      <c r="N124" s="35"/>
      <c r="O124" s="35"/>
      <c r="P124" s="35"/>
      <c r="Q124" s="35"/>
      <c r="R124" s="35"/>
      <c r="S124" s="35"/>
      <c r="T124" s="35"/>
      <c r="U124" s="35"/>
      <c r="V124" s="35"/>
      <c r="W124" s="35"/>
      <c r="X124" s="35"/>
      <c r="Y124" s="35"/>
      <c r="Z124" s="35"/>
    </row>
    <row r="125" spans="1:26">
      <c r="A125" s="42"/>
      <c r="B125" s="35"/>
      <c r="C125" s="42"/>
      <c r="D125" s="35"/>
      <c r="E125" s="35"/>
      <c r="F125" s="37">
        <v>124</v>
      </c>
      <c r="G125" s="40" t="s">
        <v>232</v>
      </c>
      <c r="H125" s="37">
        <v>10</v>
      </c>
      <c r="I125" s="40" t="s">
        <v>67</v>
      </c>
      <c r="J125" s="35"/>
      <c r="K125" s="35"/>
      <c r="L125" s="35"/>
      <c r="M125" s="35"/>
      <c r="N125" s="35"/>
      <c r="O125" s="35"/>
      <c r="P125" s="35"/>
      <c r="Q125" s="35"/>
      <c r="R125" s="35"/>
      <c r="S125" s="35"/>
      <c r="T125" s="35"/>
      <c r="U125" s="35"/>
      <c r="V125" s="35"/>
      <c r="W125" s="35"/>
      <c r="X125" s="35"/>
      <c r="Y125" s="35"/>
      <c r="Z125" s="35"/>
    </row>
    <row r="126" spans="1:26">
      <c r="A126" s="42"/>
      <c r="B126" s="35"/>
      <c r="C126" s="42"/>
      <c r="D126" s="35"/>
      <c r="E126" s="35"/>
      <c r="F126" s="37">
        <v>125</v>
      </c>
      <c r="G126" s="40" t="s">
        <v>234</v>
      </c>
      <c r="H126" s="37">
        <v>10</v>
      </c>
      <c r="I126" s="40" t="s">
        <v>67</v>
      </c>
      <c r="J126" s="35"/>
      <c r="K126" s="35"/>
      <c r="L126" s="35"/>
      <c r="M126" s="35"/>
      <c r="N126" s="35"/>
      <c r="O126" s="35"/>
      <c r="P126" s="35"/>
      <c r="Q126" s="35"/>
      <c r="R126" s="35"/>
      <c r="S126" s="35"/>
      <c r="T126" s="35"/>
      <c r="U126" s="35"/>
      <c r="V126" s="35"/>
      <c r="W126" s="35"/>
      <c r="X126" s="35"/>
      <c r="Y126" s="35"/>
      <c r="Z126" s="35"/>
    </row>
    <row r="127" spans="1:26">
      <c r="A127" s="42"/>
      <c r="B127" s="35"/>
      <c r="C127" s="42"/>
      <c r="D127" s="35"/>
      <c r="E127" s="35"/>
      <c r="F127" s="37">
        <v>126</v>
      </c>
      <c r="G127" s="40" t="s">
        <v>236</v>
      </c>
      <c r="H127" s="37">
        <v>10</v>
      </c>
      <c r="I127" s="40" t="s">
        <v>67</v>
      </c>
      <c r="J127" s="35"/>
      <c r="K127" s="35"/>
      <c r="L127" s="35"/>
      <c r="M127" s="35"/>
      <c r="N127" s="35"/>
      <c r="O127" s="35"/>
      <c r="P127" s="35"/>
      <c r="Q127" s="35"/>
      <c r="R127" s="35"/>
      <c r="S127" s="35"/>
      <c r="T127" s="35"/>
      <c r="U127" s="35"/>
      <c r="V127" s="35"/>
      <c r="W127" s="35"/>
      <c r="X127" s="35"/>
      <c r="Y127" s="35"/>
      <c r="Z127" s="35"/>
    </row>
    <row r="128" spans="1:26">
      <c r="A128" s="42"/>
      <c r="B128" s="35"/>
      <c r="C128" s="42"/>
      <c r="D128" s="35"/>
      <c r="E128" s="35"/>
      <c r="F128" s="37">
        <v>127</v>
      </c>
      <c r="G128" s="40" t="s">
        <v>237</v>
      </c>
      <c r="H128" s="37">
        <v>10</v>
      </c>
      <c r="I128" s="40" t="s">
        <v>67</v>
      </c>
      <c r="J128" s="35"/>
      <c r="K128" s="35"/>
      <c r="L128" s="35"/>
      <c r="M128" s="35"/>
      <c r="N128" s="35"/>
      <c r="O128" s="35"/>
      <c r="P128" s="35"/>
      <c r="Q128" s="35"/>
      <c r="R128" s="35"/>
      <c r="S128" s="35"/>
      <c r="T128" s="35"/>
      <c r="U128" s="35"/>
      <c r="V128" s="35"/>
      <c r="W128" s="35"/>
      <c r="X128" s="35"/>
      <c r="Y128" s="35"/>
      <c r="Z128" s="35"/>
    </row>
    <row r="129" spans="1:26">
      <c r="A129" s="42"/>
      <c r="B129" s="35"/>
      <c r="C129" s="42"/>
      <c r="D129" s="35"/>
      <c r="E129" s="35"/>
      <c r="F129" s="37">
        <v>128</v>
      </c>
      <c r="G129" s="40" t="s">
        <v>238</v>
      </c>
      <c r="H129" s="37">
        <v>10</v>
      </c>
      <c r="I129" s="40" t="s">
        <v>67</v>
      </c>
      <c r="J129" s="35"/>
      <c r="K129" s="35"/>
      <c r="L129" s="35"/>
      <c r="M129" s="35"/>
      <c r="N129" s="35"/>
      <c r="O129" s="35"/>
      <c r="P129" s="35"/>
      <c r="Q129" s="35"/>
      <c r="R129" s="35"/>
      <c r="S129" s="35"/>
      <c r="T129" s="35"/>
      <c r="U129" s="35"/>
      <c r="V129" s="35"/>
      <c r="W129" s="35"/>
      <c r="X129" s="35"/>
      <c r="Y129" s="35"/>
      <c r="Z129" s="35"/>
    </row>
    <row r="130" spans="1:26">
      <c r="A130" s="42"/>
      <c r="B130" s="35"/>
      <c r="C130" s="42"/>
      <c r="D130" s="35"/>
      <c r="E130" s="35"/>
      <c r="F130" s="37">
        <v>129</v>
      </c>
      <c r="G130" s="40" t="s">
        <v>239</v>
      </c>
      <c r="H130" s="37">
        <v>10</v>
      </c>
      <c r="I130" s="40" t="s">
        <v>67</v>
      </c>
      <c r="J130" s="35"/>
      <c r="K130" s="35"/>
      <c r="L130" s="35"/>
      <c r="M130" s="35"/>
      <c r="N130" s="35"/>
      <c r="O130" s="35"/>
      <c r="P130" s="35"/>
      <c r="Q130" s="35"/>
      <c r="R130" s="35"/>
      <c r="S130" s="35"/>
      <c r="T130" s="35"/>
      <c r="U130" s="35"/>
      <c r="V130" s="35"/>
      <c r="W130" s="35"/>
      <c r="X130" s="35"/>
      <c r="Y130" s="35"/>
      <c r="Z130" s="35"/>
    </row>
    <row r="131" spans="1:26">
      <c r="A131" s="42"/>
      <c r="B131" s="35"/>
      <c r="C131" s="42"/>
      <c r="D131" s="35"/>
      <c r="E131" s="35"/>
      <c r="F131" s="37">
        <v>130</v>
      </c>
      <c r="G131" s="40" t="s">
        <v>241</v>
      </c>
      <c r="H131" s="37">
        <v>10</v>
      </c>
      <c r="I131" s="40" t="s">
        <v>67</v>
      </c>
      <c r="J131" s="35"/>
      <c r="K131" s="35"/>
      <c r="L131" s="35"/>
      <c r="M131" s="35"/>
      <c r="N131" s="35"/>
      <c r="O131" s="35"/>
      <c r="P131" s="35"/>
      <c r="Q131" s="35"/>
      <c r="R131" s="35"/>
      <c r="S131" s="35"/>
      <c r="T131" s="35"/>
      <c r="U131" s="35"/>
      <c r="V131" s="35"/>
      <c r="W131" s="35"/>
      <c r="X131" s="35"/>
      <c r="Y131" s="35"/>
      <c r="Z131" s="35"/>
    </row>
    <row r="132" spans="1:26">
      <c r="A132" s="42"/>
      <c r="B132" s="35"/>
      <c r="C132" s="42"/>
      <c r="D132" s="35"/>
      <c r="E132" s="35"/>
      <c r="F132" s="37">
        <v>131</v>
      </c>
      <c r="G132" s="40" t="s">
        <v>242</v>
      </c>
      <c r="H132" s="37">
        <v>10</v>
      </c>
      <c r="I132" s="40" t="s">
        <v>67</v>
      </c>
      <c r="J132" s="35"/>
      <c r="K132" s="35"/>
      <c r="L132" s="35"/>
      <c r="M132" s="35"/>
      <c r="N132" s="35"/>
      <c r="O132" s="35"/>
      <c r="P132" s="35"/>
      <c r="Q132" s="35"/>
      <c r="R132" s="35"/>
      <c r="S132" s="35"/>
      <c r="T132" s="35"/>
      <c r="U132" s="35"/>
      <c r="V132" s="35"/>
      <c r="W132" s="35"/>
      <c r="X132" s="35"/>
      <c r="Y132" s="35"/>
      <c r="Z132" s="35"/>
    </row>
    <row r="133" spans="1:26">
      <c r="A133" s="42"/>
      <c r="B133" s="35"/>
      <c r="C133" s="42"/>
      <c r="D133" s="35"/>
      <c r="E133" s="35"/>
      <c r="F133" s="37">
        <v>132</v>
      </c>
      <c r="G133" s="40" t="s">
        <v>244</v>
      </c>
      <c r="H133" s="37">
        <v>10</v>
      </c>
      <c r="I133" s="40" t="s">
        <v>67</v>
      </c>
      <c r="J133" s="35"/>
      <c r="K133" s="35"/>
      <c r="L133" s="35"/>
      <c r="M133" s="35"/>
      <c r="N133" s="35"/>
      <c r="O133" s="35"/>
      <c r="P133" s="35"/>
      <c r="Q133" s="35"/>
      <c r="R133" s="35"/>
      <c r="S133" s="35"/>
      <c r="T133" s="35"/>
      <c r="U133" s="35"/>
      <c r="V133" s="35"/>
      <c r="W133" s="35"/>
      <c r="X133" s="35"/>
      <c r="Y133" s="35"/>
      <c r="Z133" s="35"/>
    </row>
    <row r="134" spans="1:26">
      <c r="A134" s="42"/>
      <c r="B134" s="35"/>
      <c r="C134" s="42"/>
      <c r="D134" s="35"/>
      <c r="E134" s="35"/>
      <c r="F134" s="37">
        <v>133</v>
      </c>
      <c r="G134" s="40" t="s">
        <v>246</v>
      </c>
      <c r="H134" s="37">
        <v>10</v>
      </c>
      <c r="I134" s="40" t="s">
        <v>67</v>
      </c>
      <c r="J134" s="35"/>
      <c r="K134" s="35"/>
      <c r="L134" s="35"/>
      <c r="M134" s="35"/>
      <c r="N134" s="35"/>
      <c r="O134" s="35"/>
      <c r="P134" s="35"/>
      <c r="Q134" s="35"/>
      <c r="R134" s="35"/>
      <c r="S134" s="35"/>
      <c r="T134" s="35"/>
      <c r="U134" s="35"/>
      <c r="V134" s="35"/>
      <c r="W134" s="35"/>
      <c r="X134" s="35"/>
      <c r="Y134" s="35"/>
      <c r="Z134" s="35"/>
    </row>
    <row r="135" spans="1:26">
      <c r="A135" s="42"/>
      <c r="B135" s="35"/>
      <c r="C135" s="42"/>
      <c r="D135" s="35"/>
      <c r="E135" s="35"/>
      <c r="F135" s="37">
        <v>134</v>
      </c>
      <c r="G135" s="40" t="s">
        <v>247</v>
      </c>
      <c r="H135" s="37">
        <v>10</v>
      </c>
      <c r="I135" s="40" t="s">
        <v>67</v>
      </c>
      <c r="J135" s="35"/>
      <c r="K135" s="35"/>
      <c r="L135" s="35"/>
      <c r="M135" s="35"/>
      <c r="N135" s="35"/>
      <c r="O135" s="35"/>
      <c r="P135" s="35"/>
      <c r="Q135" s="35"/>
      <c r="R135" s="35"/>
      <c r="S135" s="35"/>
      <c r="T135" s="35"/>
      <c r="U135" s="35"/>
      <c r="V135" s="35"/>
      <c r="W135" s="35"/>
      <c r="X135" s="35"/>
      <c r="Y135" s="35"/>
      <c r="Z135" s="35"/>
    </row>
    <row r="136" spans="1:26">
      <c r="A136" s="42"/>
      <c r="B136" s="35"/>
      <c r="C136" s="42"/>
      <c r="D136" s="35"/>
      <c r="E136" s="35"/>
      <c r="F136" s="37">
        <v>135</v>
      </c>
      <c r="G136" s="40" t="s">
        <v>248</v>
      </c>
      <c r="H136" s="37">
        <v>10</v>
      </c>
      <c r="I136" s="40" t="s">
        <v>67</v>
      </c>
      <c r="J136" s="35"/>
      <c r="K136" s="35"/>
      <c r="L136" s="35"/>
      <c r="M136" s="35"/>
      <c r="N136" s="35"/>
      <c r="O136" s="35"/>
      <c r="P136" s="35"/>
      <c r="Q136" s="35"/>
      <c r="R136" s="35"/>
      <c r="S136" s="35"/>
      <c r="T136" s="35"/>
      <c r="U136" s="35"/>
      <c r="V136" s="35"/>
      <c r="W136" s="35"/>
      <c r="X136" s="35"/>
      <c r="Y136" s="35"/>
      <c r="Z136" s="35"/>
    </row>
    <row r="137" spans="1:26">
      <c r="A137" s="42"/>
      <c r="B137" s="35"/>
      <c r="C137" s="42"/>
      <c r="D137" s="35"/>
      <c r="E137" s="35"/>
      <c r="J137" s="35"/>
      <c r="K137" s="35"/>
      <c r="L137" s="35"/>
      <c r="M137" s="35"/>
      <c r="N137" s="35"/>
      <c r="O137" s="35"/>
      <c r="P137" s="35"/>
      <c r="Q137" s="35"/>
      <c r="R137" s="35"/>
      <c r="S137" s="35"/>
      <c r="T137" s="35"/>
      <c r="U137" s="35"/>
      <c r="V137" s="35"/>
      <c r="W137" s="35"/>
      <c r="X137" s="35"/>
      <c r="Y137" s="35"/>
      <c r="Z137" s="35"/>
    </row>
    <row r="138" spans="1:26">
      <c r="A138" s="42"/>
      <c r="B138" s="35"/>
      <c r="C138" s="42"/>
      <c r="D138" s="35"/>
      <c r="E138" s="35"/>
      <c r="F138" s="42"/>
      <c r="G138" s="35"/>
      <c r="H138" s="42"/>
      <c r="I138" s="35"/>
      <c r="J138" s="35"/>
      <c r="K138" s="35"/>
      <c r="L138" s="35"/>
      <c r="M138" s="35"/>
      <c r="N138" s="35"/>
      <c r="O138" s="35"/>
      <c r="P138" s="35"/>
      <c r="Q138" s="35"/>
      <c r="R138" s="35"/>
      <c r="S138" s="35"/>
      <c r="T138" s="35"/>
      <c r="U138" s="35"/>
      <c r="V138" s="35"/>
      <c r="W138" s="35"/>
      <c r="X138" s="35"/>
      <c r="Y138" s="35"/>
      <c r="Z138" s="35"/>
    </row>
    <row r="139" spans="1:26">
      <c r="A139" s="42"/>
      <c r="B139" s="35"/>
      <c r="C139" s="42"/>
      <c r="D139" s="35"/>
      <c r="E139" s="35"/>
      <c r="F139" s="42"/>
      <c r="G139" s="35"/>
      <c r="H139" s="42"/>
      <c r="I139" s="35"/>
      <c r="J139" s="35"/>
      <c r="K139" s="35"/>
      <c r="L139" s="35"/>
      <c r="M139" s="35"/>
      <c r="N139" s="35"/>
      <c r="O139" s="35"/>
      <c r="P139" s="35"/>
      <c r="Q139" s="35"/>
      <c r="R139" s="35"/>
      <c r="S139" s="35"/>
      <c r="T139" s="35"/>
      <c r="U139" s="35"/>
      <c r="V139" s="35"/>
      <c r="W139" s="35"/>
      <c r="X139" s="35"/>
      <c r="Y139" s="35"/>
      <c r="Z139" s="35"/>
    </row>
    <row r="140" spans="1:26">
      <c r="A140" s="42"/>
      <c r="B140" s="35"/>
      <c r="C140" s="42"/>
      <c r="D140" s="35"/>
      <c r="E140" s="35"/>
      <c r="F140" s="42"/>
      <c r="G140" s="35">
        <f>COUNTA(G2:G136)</f>
        <v>135</v>
      </c>
      <c r="H140" s="42"/>
      <c r="I140" s="35"/>
      <c r="J140" s="35"/>
      <c r="K140" s="35"/>
      <c r="L140" s="35"/>
      <c r="M140" s="35"/>
      <c r="N140" s="35"/>
      <c r="O140" s="35"/>
      <c r="P140" s="35"/>
      <c r="Q140" s="35"/>
      <c r="R140" s="35"/>
      <c r="S140" s="35"/>
      <c r="T140" s="35"/>
      <c r="U140" s="35"/>
      <c r="V140" s="35"/>
      <c r="W140" s="35"/>
      <c r="X140" s="35"/>
      <c r="Y140" s="35"/>
      <c r="Z140" s="35"/>
    </row>
    <row r="141" spans="1:26">
      <c r="A141" s="42"/>
      <c r="B141" s="35"/>
      <c r="C141" s="42"/>
      <c r="D141" s="35"/>
      <c r="E141" s="35"/>
      <c r="F141" s="42"/>
      <c r="G141" s="35"/>
      <c r="H141" s="42"/>
      <c r="I141" s="35"/>
      <c r="J141" s="35"/>
      <c r="K141" s="35"/>
      <c r="L141" s="35"/>
      <c r="M141" s="35"/>
      <c r="N141" s="35"/>
      <c r="O141" s="35"/>
      <c r="P141" s="35"/>
      <c r="Q141" s="35"/>
      <c r="R141" s="35"/>
      <c r="S141" s="35"/>
      <c r="T141" s="35"/>
      <c r="U141" s="35"/>
      <c r="V141" s="35"/>
      <c r="W141" s="35"/>
      <c r="X141" s="35"/>
      <c r="Y141" s="35"/>
      <c r="Z141" s="35"/>
    </row>
    <row r="142" spans="1:26">
      <c r="A142" s="42"/>
      <c r="B142" s="35"/>
      <c r="C142" s="42"/>
      <c r="D142" s="35"/>
      <c r="E142" s="35"/>
      <c r="F142" s="42"/>
      <c r="G142" s="35"/>
      <c r="H142" s="42"/>
      <c r="I142" s="35"/>
      <c r="J142" s="35"/>
      <c r="K142" s="35"/>
      <c r="L142" s="35"/>
      <c r="M142" s="35"/>
      <c r="N142" s="35"/>
      <c r="O142" s="35"/>
      <c r="P142" s="35"/>
      <c r="Q142" s="35"/>
      <c r="R142" s="35"/>
      <c r="S142" s="35"/>
      <c r="T142" s="35"/>
      <c r="U142" s="35"/>
      <c r="V142" s="35"/>
      <c r="W142" s="35"/>
      <c r="X142" s="35"/>
      <c r="Y142" s="35"/>
      <c r="Z142" s="35"/>
    </row>
    <row r="143" spans="1:26">
      <c r="A143" s="42"/>
      <c r="B143" s="35"/>
      <c r="C143" s="42"/>
      <c r="D143" s="35"/>
      <c r="E143" s="35"/>
      <c r="F143" s="42"/>
      <c r="G143" s="35"/>
      <c r="H143" s="42"/>
      <c r="I143" s="35"/>
      <c r="J143" s="35"/>
      <c r="K143" s="35"/>
      <c r="L143" s="35"/>
      <c r="M143" s="35"/>
      <c r="N143" s="35"/>
      <c r="O143" s="35"/>
      <c r="P143" s="35"/>
      <c r="Q143" s="35"/>
      <c r="R143" s="35"/>
      <c r="S143" s="35"/>
      <c r="T143" s="35"/>
      <c r="U143" s="35"/>
      <c r="V143" s="35"/>
      <c r="W143" s="35"/>
      <c r="X143" s="35"/>
      <c r="Y143" s="35"/>
      <c r="Z143" s="35"/>
    </row>
    <row r="144" spans="1:26">
      <c r="A144" s="42"/>
      <c r="B144" s="35"/>
      <c r="C144" s="42"/>
      <c r="D144" s="35"/>
      <c r="E144" s="35"/>
      <c r="F144" s="42"/>
      <c r="G144" s="35"/>
      <c r="H144" s="42"/>
      <c r="I144" s="35"/>
      <c r="J144" s="35"/>
      <c r="K144" s="35"/>
      <c r="L144" s="35"/>
      <c r="M144" s="35"/>
      <c r="N144" s="35"/>
      <c r="O144" s="35"/>
      <c r="P144" s="35"/>
      <c r="Q144" s="35"/>
      <c r="R144" s="35"/>
      <c r="S144" s="35"/>
      <c r="T144" s="35"/>
      <c r="U144" s="35"/>
      <c r="V144" s="35"/>
      <c r="W144" s="35"/>
      <c r="X144" s="35"/>
      <c r="Y144" s="35"/>
      <c r="Z144" s="35"/>
    </row>
    <row r="145" spans="1:26">
      <c r="A145" s="42"/>
      <c r="B145" s="35"/>
      <c r="C145" s="42"/>
      <c r="D145" s="35"/>
      <c r="E145" s="35"/>
      <c r="F145" s="42"/>
      <c r="G145" s="35"/>
      <c r="H145" s="42"/>
      <c r="I145" s="35"/>
      <c r="J145" s="35"/>
      <c r="K145" s="35"/>
      <c r="L145" s="35"/>
      <c r="M145" s="35"/>
      <c r="N145" s="35"/>
      <c r="O145" s="35"/>
      <c r="P145" s="35"/>
      <c r="Q145" s="35"/>
      <c r="R145" s="35"/>
      <c r="S145" s="35"/>
      <c r="T145" s="35"/>
      <c r="U145" s="35"/>
      <c r="V145" s="35"/>
      <c r="W145" s="35"/>
      <c r="X145" s="35"/>
      <c r="Y145" s="35"/>
      <c r="Z145" s="35"/>
    </row>
    <row r="146" spans="1:26">
      <c r="A146" s="42"/>
      <c r="B146" s="35"/>
      <c r="C146" s="42"/>
      <c r="D146" s="35"/>
      <c r="E146" s="35"/>
      <c r="F146" s="42"/>
      <c r="G146" s="35"/>
      <c r="H146" s="42"/>
      <c r="I146" s="35"/>
      <c r="J146" s="35"/>
      <c r="K146" s="35"/>
      <c r="L146" s="35"/>
      <c r="M146" s="35"/>
      <c r="N146" s="35"/>
      <c r="O146" s="35"/>
      <c r="P146" s="35"/>
      <c r="Q146" s="35"/>
      <c r="R146" s="35"/>
      <c r="S146" s="35"/>
      <c r="T146" s="35"/>
      <c r="U146" s="35"/>
      <c r="V146" s="35"/>
      <c r="W146" s="35"/>
      <c r="X146" s="35"/>
      <c r="Y146" s="35"/>
      <c r="Z146" s="35"/>
    </row>
    <row r="147" spans="1:26">
      <c r="A147" s="42"/>
      <c r="B147" s="35"/>
      <c r="C147" s="42"/>
      <c r="D147" s="35"/>
      <c r="E147" s="35"/>
      <c r="F147" s="42"/>
      <c r="G147" s="35"/>
      <c r="H147" s="42"/>
      <c r="I147" s="35"/>
      <c r="J147" s="35"/>
      <c r="K147" s="35"/>
      <c r="L147" s="35"/>
      <c r="M147" s="35"/>
      <c r="N147" s="35"/>
      <c r="O147" s="35"/>
      <c r="P147" s="35"/>
      <c r="Q147" s="35"/>
      <c r="R147" s="35"/>
      <c r="S147" s="35"/>
      <c r="T147" s="35"/>
      <c r="U147" s="35"/>
      <c r="V147" s="35"/>
      <c r="W147" s="35"/>
      <c r="X147" s="35"/>
      <c r="Y147" s="35"/>
      <c r="Z147" s="35"/>
    </row>
    <row r="148" spans="1:26">
      <c r="A148" s="42"/>
      <c r="B148" s="35"/>
      <c r="C148" s="42"/>
      <c r="D148" s="35"/>
      <c r="E148" s="35"/>
      <c r="F148" s="42"/>
      <c r="G148" s="35"/>
      <c r="H148" s="42"/>
      <c r="I148" s="35"/>
      <c r="J148" s="35"/>
      <c r="K148" s="35"/>
      <c r="L148" s="35"/>
      <c r="M148" s="35"/>
      <c r="N148" s="35"/>
      <c r="O148" s="35"/>
      <c r="P148" s="35"/>
      <c r="Q148" s="35"/>
      <c r="R148" s="35"/>
      <c r="S148" s="35"/>
      <c r="T148" s="35"/>
      <c r="U148" s="35"/>
      <c r="V148" s="35"/>
      <c r="W148" s="35"/>
      <c r="X148" s="35"/>
      <c r="Y148" s="35"/>
      <c r="Z148" s="35"/>
    </row>
    <row r="149" spans="1:26">
      <c r="A149" s="42"/>
      <c r="B149" s="35"/>
      <c r="C149" s="42"/>
      <c r="D149" s="35"/>
      <c r="E149" s="35"/>
      <c r="F149" s="42"/>
      <c r="G149" s="35"/>
      <c r="H149" s="42"/>
      <c r="I149" s="35"/>
      <c r="J149" s="35"/>
      <c r="K149" s="35"/>
      <c r="L149" s="35"/>
      <c r="M149" s="35"/>
      <c r="N149" s="35"/>
      <c r="O149" s="35"/>
      <c r="P149" s="35"/>
      <c r="Q149" s="35"/>
      <c r="R149" s="35"/>
      <c r="S149" s="35"/>
      <c r="T149" s="35"/>
      <c r="U149" s="35"/>
      <c r="V149" s="35"/>
      <c r="W149" s="35"/>
      <c r="X149" s="35"/>
      <c r="Y149" s="35"/>
      <c r="Z149" s="35"/>
    </row>
    <row r="150" spans="1:26">
      <c r="A150" s="42"/>
      <c r="B150" s="35"/>
      <c r="C150" s="42"/>
      <c r="D150" s="35"/>
      <c r="E150" s="35"/>
      <c r="F150" s="42"/>
      <c r="G150" s="35"/>
      <c r="H150" s="42"/>
      <c r="I150" s="35"/>
      <c r="J150" s="35"/>
      <c r="K150" s="35"/>
      <c r="L150" s="35"/>
      <c r="M150" s="35"/>
      <c r="N150" s="35"/>
      <c r="O150" s="35"/>
      <c r="P150" s="35"/>
      <c r="Q150" s="35"/>
      <c r="R150" s="35"/>
      <c r="S150" s="35"/>
      <c r="T150" s="35"/>
      <c r="U150" s="35"/>
      <c r="V150" s="35"/>
      <c r="W150" s="35"/>
      <c r="X150" s="35"/>
      <c r="Y150" s="35"/>
      <c r="Z150" s="35"/>
    </row>
    <row r="151" spans="1:26">
      <c r="A151" s="42"/>
      <c r="B151" s="35"/>
      <c r="C151" s="42"/>
      <c r="D151" s="35"/>
      <c r="E151" s="35"/>
      <c r="F151" s="42"/>
      <c r="G151" s="35"/>
      <c r="H151" s="42"/>
      <c r="I151" s="35"/>
      <c r="J151" s="35"/>
      <c r="K151" s="35"/>
      <c r="L151" s="35"/>
      <c r="M151" s="35"/>
      <c r="N151" s="35"/>
      <c r="O151" s="35"/>
      <c r="P151" s="35"/>
      <c r="Q151" s="35"/>
      <c r="R151" s="35"/>
      <c r="S151" s="35"/>
      <c r="T151" s="35"/>
      <c r="U151" s="35"/>
      <c r="V151" s="35"/>
      <c r="W151" s="35"/>
      <c r="X151" s="35"/>
      <c r="Y151" s="35"/>
      <c r="Z151" s="35"/>
    </row>
    <row r="152" spans="1:26">
      <c r="A152" s="42"/>
      <c r="B152" s="35"/>
      <c r="C152" s="42"/>
      <c r="D152" s="35"/>
      <c r="E152" s="35"/>
      <c r="F152" s="42"/>
      <c r="G152" s="35"/>
      <c r="H152" s="42"/>
      <c r="I152" s="35"/>
      <c r="J152" s="35"/>
      <c r="K152" s="35"/>
      <c r="L152" s="35"/>
      <c r="M152" s="35"/>
      <c r="N152" s="35"/>
      <c r="O152" s="35"/>
      <c r="P152" s="35"/>
      <c r="Q152" s="35"/>
      <c r="R152" s="35"/>
      <c r="S152" s="35"/>
      <c r="T152" s="35"/>
      <c r="U152" s="35"/>
      <c r="V152" s="35"/>
      <c r="W152" s="35"/>
      <c r="X152" s="35"/>
      <c r="Y152" s="35"/>
      <c r="Z152" s="35"/>
    </row>
    <row r="153" spans="1:26">
      <c r="A153" s="42"/>
      <c r="B153" s="35"/>
      <c r="C153" s="42"/>
      <c r="D153" s="35"/>
      <c r="E153" s="35"/>
      <c r="F153" s="42"/>
      <c r="G153" s="35"/>
      <c r="H153" s="42"/>
      <c r="I153" s="35"/>
      <c r="J153" s="35"/>
      <c r="K153" s="35"/>
      <c r="L153" s="35"/>
      <c r="M153" s="35"/>
      <c r="N153" s="35"/>
      <c r="O153" s="35"/>
      <c r="P153" s="35"/>
      <c r="Q153" s="35"/>
      <c r="R153" s="35"/>
      <c r="S153" s="35"/>
      <c r="T153" s="35"/>
      <c r="U153" s="35"/>
      <c r="V153" s="35"/>
      <c r="W153" s="35"/>
      <c r="X153" s="35"/>
      <c r="Y153" s="35"/>
      <c r="Z153" s="35"/>
    </row>
    <row r="154" spans="1:26">
      <c r="A154" s="42"/>
      <c r="B154" s="35"/>
      <c r="C154" s="42"/>
      <c r="D154" s="35"/>
      <c r="E154" s="35"/>
      <c r="F154" s="42"/>
      <c r="G154" s="35"/>
      <c r="H154" s="42"/>
      <c r="I154" s="35"/>
      <c r="J154" s="35"/>
      <c r="K154" s="35"/>
      <c r="L154" s="35"/>
      <c r="M154" s="35"/>
      <c r="N154" s="35"/>
      <c r="O154" s="35"/>
      <c r="P154" s="35"/>
      <c r="Q154" s="35"/>
      <c r="R154" s="35"/>
      <c r="S154" s="35"/>
      <c r="T154" s="35"/>
      <c r="U154" s="35"/>
      <c r="V154" s="35"/>
      <c r="W154" s="35"/>
      <c r="X154" s="35"/>
      <c r="Y154" s="35"/>
      <c r="Z154" s="35"/>
    </row>
    <row r="155" spans="1:26">
      <c r="A155" s="42"/>
      <c r="B155" s="35"/>
      <c r="C155" s="42"/>
      <c r="D155" s="35"/>
      <c r="E155" s="35"/>
      <c r="F155" s="42"/>
      <c r="G155" s="35"/>
      <c r="H155" s="42"/>
      <c r="I155" s="35"/>
      <c r="J155" s="35"/>
      <c r="K155" s="35"/>
      <c r="L155" s="35"/>
      <c r="M155" s="35"/>
      <c r="N155" s="35"/>
      <c r="O155" s="35"/>
      <c r="P155" s="35"/>
      <c r="Q155" s="35"/>
      <c r="R155" s="35"/>
      <c r="S155" s="35"/>
      <c r="T155" s="35"/>
      <c r="U155" s="35"/>
      <c r="V155" s="35"/>
      <c r="W155" s="35"/>
      <c r="X155" s="35"/>
      <c r="Y155" s="35"/>
      <c r="Z155" s="35"/>
    </row>
    <row r="156" spans="1:26">
      <c r="A156" s="42"/>
      <c r="B156" s="35"/>
      <c r="C156" s="42"/>
      <c r="D156" s="35"/>
      <c r="E156" s="35"/>
      <c r="F156" s="42"/>
      <c r="G156" s="35"/>
      <c r="H156" s="42"/>
      <c r="I156" s="35"/>
      <c r="J156" s="35"/>
      <c r="K156" s="35"/>
      <c r="L156" s="35"/>
      <c r="M156" s="35"/>
      <c r="N156" s="35"/>
      <c r="O156" s="35"/>
      <c r="P156" s="35"/>
      <c r="Q156" s="35"/>
      <c r="R156" s="35"/>
      <c r="S156" s="35"/>
      <c r="T156" s="35"/>
      <c r="U156" s="35"/>
      <c r="V156" s="35"/>
      <c r="W156" s="35"/>
      <c r="X156" s="35"/>
      <c r="Y156" s="35"/>
      <c r="Z156" s="35"/>
    </row>
    <row r="157" spans="1:26">
      <c r="A157" s="42"/>
      <c r="B157" s="35"/>
      <c r="C157" s="42"/>
      <c r="D157" s="35"/>
      <c r="E157" s="35"/>
      <c r="F157" s="42"/>
      <c r="G157" s="35"/>
      <c r="H157" s="42"/>
      <c r="I157" s="35"/>
      <c r="J157" s="35"/>
      <c r="K157" s="35"/>
      <c r="L157" s="35"/>
      <c r="M157" s="35"/>
      <c r="N157" s="35"/>
      <c r="O157" s="35"/>
      <c r="P157" s="35"/>
      <c r="Q157" s="35"/>
      <c r="R157" s="35"/>
      <c r="S157" s="35"/>
      <c r="T157" s="35"/>
      <c r="U157" s="35"/>
      <c r="V157" s="35"/>
      <c r="W157" s="35"/>
      <c r="X157" s="35"/>
      <c r="Y157" s="35"/>
      <c r="Z157" s="35"/>
    </row>
    <row r="158" spans="1:26">
      <c r="A158" s="42"/>
      <c r="B158" s="35"/>
      <c r="C158" s="42"/>
      <c r="D158" s="35"/>
      <c r="E158" s="35"/>
      <c r="F158" s="42"/>
      <c r="G158" s="35"/>
      <c r="H158" s="42"/>
      <c r="I158" s="35"/>
      <c r="J158" s="35"/>
      <c r="K158" s="35"/>
      <c r="L158" s="35"/>
      <c r="M158" s="35"/>
      <c r="N158" s="35"/>
      <c r="O158" s="35"/>
      <c r="P158" s="35"/>
      <c r="Q158" s="35"/>
      <c r="R158" s="35"/>
      <c r="S158" s="35"/>
      <c r="T158" s="35"/>
      <c r="U158" s="35"/>
      <c r="V158" s="35"/>
      <c r="W158" s="35"/>
      <c r="X158" s="35"/>
      <c r="Y158" s="35"/>
      <c r="Z158" s="35"/>
    </row>
    <row r="159" spans="1:26">
      <c r="A159" s="42"/>
      <c r="B159" s="35"/>
      <c r="C159" s="42"/>
      <c r="D159" s="35"/>
      <c r="E159" s="35"/>
      <c r="F159" s="42"/>
      <c r="G159" s="35"/>
      <c r="H159" s="42"/>
      <c r="I159" s="35"/>
      <c r="J159" s="35"/>
      <c r="K159" s="35"/>
      <c r="L159" s="35"/>
      <c r="M159" s="35"/>
      <c r="N159" s="35"/>
      <c r="O159" s="35"/>
      <c r="P159" s="35"/>
      <c r="Q159" s="35"/>
      <c r="R159" s="35"/>
      <c r="S159" s="35"/>
      <c r="T159" s="35"/>
      <c r="U159" s="35"/>
      <c r="V159" s="35"/>
      <c r="W159" s="35"/>
      <c r="X159" s="35"/>
      <c r="Y159" s="35"/>
      <c r="Z159" s="35"/>
    </row>
    <row r="160" spans="1:26">
      <c r="A160" s="42"/>
      <c r="B160" s="35"/>
      <c r="C160" s="42"/>
      <c r="D160" s="35"/>
      <c r="E160" s="35"/>
      <c r="F160" s="42"/>
      <c r="G160" s="35"/>
      <c r="H160" s="42"/>
      <c r="I160" s="35"/>
      <c r="J160" s="35"/>
      <c r="K160" s="35"/>
      <c r="L160" s="35"/>
      <c r="M160" s="35"/>
      <c r="N160" s="35"/>
      <c r="O160" s="35"/>
      <c r="P160" s="35"/>
      <c r="Q160" s="35"/>
      <c r="R160" s="35"/>
      <c r="S160" s="35"/>
      <c r="T160" s="35"/>
      <c r="U160" s="35"/>
      <c r="V160" s="35"/>
      <c r="W160" s="35"/>
      <c r="X160" s="35"/>
      <c r="Y160" s="35"/>
      <c r="Z160" s="35"/>
    </row>
    <row r="161" spans="1:26">
      <c r="A161" s="42"/>
      <c r="B161" s="35"/>
      <c r="C161" s="42"/>
      <c r="D161" s="35"/>
      <c r="E161" s="35"/>
      <c r="F161" s="42"/>
      <c r="G161" s="35"/>
      <c r="H161" s="42"/>
      <c r="I161" s="35"/>
      <c r="J161" s="35"/>
      <c r="K161" s="35"/>
      <c r="L161" s="35"/>
      <c r="M161" s="35"/>
      <c r="N161" s="35"/>
      <c r="O161" s="35"/>
      <c r="P161" s="35"/>
      <c r="Q161" s="35"/>
      <c r="R161" s="35"/>
      <c r="S161" s="35"/>
      <c r="T161" s="35"/>
      <c r="U161" s="35"/>
      <c r="V161" s="35"/>
      <c r="W161" s="35"/>
      <c r="X161" s="35"/>
      <c r="Y161" s="35"/>
      <c r="Z161" s="35"/>
    </row>
    <row r="162" spans="1:26">
      <c r="A162" s="42"/>
      <c r="B162" s="35"/>
      <c r="C162" s="42"/>
      <c r="D162" s="35"/>
      <c r="E162" s="35"/>
      <c r="F162" s="42"/>
      <c r="G162" s="35"/>
      <c r="H162" s="42"/>
      <c r="I162" s="35"/>
      <c r="J162" s="35"/>
      <c r="K162" s="35"/>
      <c r="L162" s="35"/>
      <c r="M162" s="35"/>
      <c r="N162" s="35"/>
      <c r="O162" s="35"/>
      <c r="P162" s="35"/>
      <c r="Q162" s="35"/>
      <c r="R162" s="35"/>
      <c r="S162" s="35"/>
      <c r="T162" s="35"/>
      <c r="U162" s="35"/>
      <c r="V162" s="35"/>
      <c r="W162" s="35"/>
      <c r="X162" s="35"/>
      <c r="Y162" s="35"/>
      <c r="Z162" s="35"/>
    </row>
    <row r="163" spans="1:26">
      <c r="A163" s="42"/>
      <c r="B163" s="35"/>
      <c r="C163" s="42"/>
      <c r="D163" s="35"/>
      <c r="E163" s="35"/>
      <c r="F163" s="42"/>
      <c r="G163" s="35"/>
      <c r="H163" s="42"/>
      <c r="I163" s="35"/>
      <c r="J163" s="35"/>
      <c r="K163" s="35"/>
      <c r="L163" s="35"/>
      <c r="M163" s="35"/>
      <c r="N163" s="35"/>
      <c r="O163" s="35"/>
      <c r="P163" s="35"/>
      <c r="Q163" s="35"/>
      <c r="R163" s="35"/>
      <c r="S163" s="35"/>
      <c r="T163" s="35"/>
      <c r="U163" s="35"/>
      <c r="V163" s="35"/>
      <c r="W163" s="35"/>
      <c r="X163" s="35"/>
      <c r="Y163" s="35"/>
      <c r="Z163" s="35"/>
    </row>
    <row r="164" spans="1:26">
      <c r="A164" s="42"/>
      <c r="B164" s="35"/>
      <c r="C164" s="42"/>
      <c r="D164" s="35"/>
      <c r="E164" s="35"/>
      <c r="F164" s="42"/>
      <c r="G164" s="35"/>
      <c r="H164" s="42"/>
      <c r="I164" s="35"/>
      <c r="J164" s="35"/>
      <c r="K164" s="35"/>
      <c r="L164" s="35"/>
      <c r="M164" s="35"/>
      <c r="N164" s="35"/>
      <c r="O164" s="35"/>
      <c r="P164" s="35"/>
      <c r="Q164" s="35"/>
      <c r="R164" s="35"/>
      <c r="S164" s="35"/>
      <c r="T164" s="35"/>
      <c r="U164" s="35"/>
      <c r="V164" s="35"/>
      <c r="W164" s="35"/>
      <c r="X164" s="35"/>
      <c r="Y164" s="35"/>
      <c r="Z164" s="35"/>
    </row>
    <row r="165" spans="1:26">
      <c r="A165" s="42"/>
      <c r="B165" s="35"/>
      <c r="C165" s="42"/>
      <c r="D165" s="35"/>
      <c r="E165" s="35"/>
      <c r="F165" s="42"/>
      <c r="G165" s="35"/>
      <c r="H165" s="42"/>
      <c r="I165" s="35"/>
      <c r="J165" s="35"/>
      <c r="K165" s="35"/>
      <c r="L165" s="35"/>
      <c r="M165" s="35"/>
      <c r="N165" s="35"/>
      <c r="O165" s="35"/>
      <c r="P165" s="35"/>
      <c r="Q165" s="35"/>
      <c r="R165" s="35"/>
      <c r="S165" s="35"/>
      <c r="T165" s="35"/>
      <c r="U165" s="35"/>
      <c r="V165" s="35"/>
      <c r="W165" s="35"/>
      <c r="X165" s="35"/>
      <c r="Y165" s="35"/>
      <c r="Z165" s="35"/>
    </row>
    <row r="166" spans="1:26">
      <c r="A166" s="42"/>
      <c r="B166" s="35"/>
      <c r="C166" s="42"/>
      <c r="D166" s="35"/>
      <c r="E166" s="35"/>
      <c r="F166" s="42"/>
      <c r="G166" s="35"/>
      <c r="H166" s="42"/>
      <c r="I166" s="35"/>
      <c r="J166" s="35"/>
      <c r="K166" s="35"/>
      <c r="L166" s="35"/>
      <c r="M166" s="35"/>
      <c r="N166" s="35"/>
      <c r="O166" s="35"/>
      <c r="P166" s="35"/>
      <c r="Q166" s="35"/>
      <c r="R166" s="35"/>
      <c r="S166" s="35"/>
      <c r="T166" s="35"/>
      <c r="U166" s="35"/>
      <c r="V166" s="35"/>
      <c r="W166" s="35"/>
      <c r="X166" s="35"/>
      <c r="Y166" s="35"/>
      <c r="Z166" s="35"/>
    </row>
    <row r="167" spans="1:26">
      <c r="A167" s="42"/>
      <c r="B167" s="35"/>
      <c r="C167" s="42"/>
      <c r="D167" s="35"/>
      <c r="E167" s="35"/>
      <c r="F167" s="42"/>
      <c r="G167" s="35"/>
      <c r="H167" s="42"/>
      <c r="I167" s="35"/>
      <c r="J167" s="35"/>
      <c r="K167" s="35"/>
      <c r="L167" s="35"/>
      <c r="M167" s="35"/>
      <c r="N167" s="35"/>
      <c r="O167" s="35"/>
      <c r="P167" s="35"/>
      <c r="Q167" s="35"/>
      <c r="R167" s="35"/>
      <c r="S167" s="35"/>
      <c r="T167" s="35"/>
      <c r="U167" s="35"/>
      <c r="V167" s="35"/>
      <c r="W167" s="35"/>
      <c r="X167" s="35"/>
      <c r="Y167" s="35"/>
      <c r="Z167" s="35"/>
    </row>
    <row r="168" spans="1:26">
      <c r="A168" s="42"/>
      <c r="B168" s="35"/>
      <c r="C168" s="42"/>
      <c r="D168" s="35"/>
      <c r="E168" s="35"/>
      <c r="F168" s="42"/>
      <c r="G168" s="35"/>
      <c r="H168" s="42"/>
      <c r="I168" s="35"/>
      <c r="J168" s="35"/>
      <c r="K168" s="35"/>
      <c r="L168" s="35"/>
      <c r="M168" s="35"/>
      <c r="N168" s="35"/>
      <c r="O168" s="35"/>
      <c r="P168" s="35"/>
      <c r="Q168" s="35"/>
      <c r="R168" s="35"/>
      <c r="S168" s="35"/>
      <c r="T168" s="35"/>
      <c r="U168" s="35"/>
      <c r="V168" s="35"/>
      <c r="W168" s="35"/>
      <c r="X168" s="35"/>
      <c r="Y168" s="35"/>
      <c r="Z168" s="35"/>
    </row>
    <row r="169" spans="1:26">
      <c r="A169" s="42"/>
      <c r="B169" s="35"/>
      <c r="C169" s="42"/>
      <c r="D169" s="35"/>
      <c r="E169" s="35"/>
      <c r="F169" s="42"/>
      <c r="G169" s="35"/>
      <c r="H169" s="42"/>
      <c r="I169" s="35"/>
      <c r="J169" s="35"/>
      <c r="K169" s="35"/>
      <c r="L169" s="35"/>
      <c r="M169" s="35"/>
      <c r="N169" s="35"/>
      <c r="O169" s="35"/>
      <c r="P169" s="35"/>
      <c r="Q169" s="35"/>
      <c r="R169" s="35"/>
      <c r="S169" s="35"/>
      <c r="T169" s="35"/>
      <c r="U169" s="35"/>
      <c r="V169" s="35"/>
      <c r="W169" s="35"/>
      <c r="X169" s="35"/>
      <c r="Y169" s="35"/>
      <c r="Z169" s="35"/>
    </row>
    <row r="170" spans="1:26">
      <c r="A170" s="42"/>
      <c r="B170" s="35"/>
      <c r="C170" s="42"/>
      <c r="D170" s="35"/>
      <c r="E170" s="35"/>
      <c r="F170" s="42"/>
      <c r="G170" s="35"/>
      <c r="H170" s="42"/>
      <c r="I170" s="35"/>
      <c r="J170" s="35"/>
      <c r="K170" s="35"/>
      <c r="L170" s="35"/>
      <c r="M170" s="35"/>
      <c r="N170" s="35"/>
      <c r="O170" s="35"/>
      <c r="P170" s="35"/>
      <c r="Q170" s="35"/>
      <c r="R170" s="35"/>
      <c r="S170" s="35"/>
      <c r="T170" s="35"/>
      <c r="U170" s="35"/>
      <c r="V170" s="35"/>
      <c r="W170" s="35"/>
      <c r="X170" s="35"/>
      <c r="Y170" s="35"/>
      <c r="Z170" s="35"/>
    </row>
    <row r="171" spans="1:26">
      <c r="A171" s="42"/>
      <c r="B171" s="35"/>
      <c r="C171" s="42"/>
      <c r="D171" s="35"/>
      <c r="E171" s="35"/>
      <c r="F171" s="42"/>
      <c r="G171" s="35"/>
      <c r="H171" s="42"/>
      <c r="I171" s="35"/>
      <c r="J171" s="35"/>
      <c r="K171" s="35"/>
      <c r="L171" s="35"/>
      <c r="M171" s="35"/>
      <c r="N171" s="35"/>
      <c r="O171" s="35"/>
      <c r="P171" s="35"/>
      <c r="Q171" s="35"/>
      <c r="R171" s="35"/>
      <c r="S171" s="35"/>
      <c r="T171" s="35"/>
      <c r="U171" s="35"/>
      <c r="V171" s="35"/>
      <c r="W171" s="35"/>
      <c r="X171" s="35"/>
      <c r="Y171" s="35"/>
      <c r="Z171" s="35"/>
    </row>
    <row r="172" spans="1:26">
      <c r="A172" s="42"/>
      <c r="B172" s="35"/>
      <c r="C172" s="42"/>
      <c r="D172" s="35"/>
      <c r="E172" s="35"/>
      <c r="F172" s="42"/>
      <c r="G172" s="35"/>
      <c r="H172" s="42"/>
      <c r="I172" s="35"/>
      <c r="J172" s="35"/>
      <c r="K172" s="35"/>
      <c r="L172" s="35"/>
      <c r="M172" s="35"/>
      <c r="N172" s="35"/>
      <c r="O172" s="35"/>
      <c r="P172" s="35"/>
      <c r="Q172" s="35"/>
      <c r="R172" s="35"/>
      <c r="S172" s="35"/>
      <c r="T172" s="35"/>
      <c r="U172" s="35"/>
      <c r="V172" s="35"/>
      <c r="W172" s="35"/>
      <c r="X172" s="35"/>
      <c r="Y172" s="35"/>
      <c r="Z172" s="35"/>
    </row>
    <row r="173" spans="1:26">
      <c r="A173" s="42"/>
      <c r="B173" s="35"/>
      <c r="C173" s="42"/>
      <c r="D173" s="35"/>
      <c r="E173" s="35"/>
      <c r="F173" s="42"/>
      <c r="G173" s="35"/>
      <c r="H173" s="42"/>
      <c r="I173" s="35"/>
      <c r="J173" s="35"/>
      <c r="K173" s="35"/>
      <c r="L173" s="35"/>
      <c r="M173" s="35"/>
      <c r="N173" s="35"/>
      <c r="O173" s="35"/>
      <c r="P173" s="35"/>
      <c r="Q173" s="35"/>
      <c r="R173" s="35"/>
      <c r="S173" s="35"/>
      <c r="T173" s="35"/>
      <c r="U173" s="35"/>
      <c r="V173" s="35"/>
      <c r="W173" s="35"/>
      <c r="X173" s="35"/>
      <c r="Y173" s="35"/>
      <c r="Z173" s="35"/>
    </row>
    <row r="174" spans="1:26">
      <c r="A174" s="42"/>
      <c r="B174" s="35"/>
      <c r="C174" s="42"/>
      <c r="D174" s="35"/>
      <c r="E174" s="35"/>
      <c r="F174" s="42"/>
      <c r="G174" s="35"/>
      <c r="H174" s="42"/>
      <c r="I174" s="35"/>
      <c r="J174" s="35"/>
      <c r="K174" s="35"/>
      <c r="L174" s="35"/>
      <c r="M174" s="35"/>
      <c r="N174" s="35"/>
      <c r="O174" s="35"/>
      <c r="P174" s="35"/>
      <c r="Q174" s="35"/>
      <c r="R174" s="35"/>
      <c r="S174" s="35"/>
      <c r="T174" s="35"/>
      <c r="U174" s="35"/>
      <c r="V174" s="35"/>
      <c r="W174" s="35"/>
      <c r="X174" s="35"/>
      <c r="Y174" s="35"/>
      <c r="Z174" s="35"/>
    </row>
    <row r="175" spans="1:26">
      <c r="A175" s="42"/>
      <c r="B175" s="35"/>
      <c r="C175" s="42"/>
      <c r="D175" s="35"/>
      <c r="E175" s="35"/>
      <c r="F175" s="42"/>
      <c r="G175" s="35"/>
      <c r="H175" s="42"/>
      <c r="I175" s="35"/>
      <c r="J175" s="35"/>
      <c r="K175" s="35"/>
      <c r="L175" s="35"/>
      <c r="M175" s="35"/>
      <c r="N175" s="35"/>
      <c r="O175" s="35"/>
      <c r="P175" s="35"/>
      <c r="Q175" s="35"/>
      <c r="R175" s="35"/>
      <c r="S175" s="35"/>
      <c r="T175" s="35"/>
      <c r="U175" s="35"/>
      <c r="V175" s="35"/>
      <c r="W175" s="35"/>
      <c r="X175" s="35"/>
      <c r="Y175" s="35"/>
      <c r="Z175" s="35"/>
    </row>
    <row r="176" spans="1:26">
      <c r="A176" s="42"/>
      <c r="B176" s="35"/>
      <c r="C176" s="42"/>
      <c r="D176" s="35"/>
      <c r="E176" s="35"/>
      <c r="F176" s="42"/>
      <c r="G176" s="35"/>
      <c r="H176" s="42"/>
      <c r="I176" s="35"/>
      <c r="J176" s="35"/>
      <c r="K176" s="35"/>
      <c r="L176" s="35"/>
      <c r="M176" s="35"/>
      <c r="N176" s="35"/>
      <c r="O176" s="35"/>
      <c r="P176" s="35"/>
      <c r="Q176" s="35"/>
      <c r="R176" s="35"/>
      <c r="S176" s="35"/>
      <c r="T176" s="35"/>
      <c r="U176" s="35"/>
      <c r="V176" s="35"/>
      <c r="W176" s="35"/>
      <c r="X176" s="35"/>
      <c r="Y176" s="35"/>
      <c r="Z176" s="35"/>
    </row>
    <row r="177" spans="1:26">
      <c r="A177" s="42"/>
      <c r="B177" s="35"/>
      <c r="C177" s="42"/>
      <c r="D177" s="35"/>
      <c r="E177" s="35"/>
      <c r="F177" s="42"/>
      <c r="G177" s="35"/>
      <c r="H177" s="42"/>
      <c r="I177" s="35"/>
      <c r="J177" s="35"/>
      <c r="K177" s="35"/>
      <c r="L177" s="35"/>
      <c r="M177" s="35"/>
      <c r="N177" s="35"/>
      <c r="O177" s="35"/>
      <c r="P177" s="35"/>
      <c r="Q177" s="35"/>
      <c r="R177" s="35"/>
      <c r="S177" s="35"/>
      <c r="T177" s="35"/>
      <c r="U177" s="35"/>
      <c r="V177" s="35"/>
      <c r="W177" s="35"/>
      <c r="X177" s="35"/>
      <c r="Y177" s="35"/>
      <c r="Z177" s="35"/>
    </row>
    <row r="178" spans="1:26">
      <c r="A178" s="42"/>
      <c r="B178" s="35"/>
      <c r="C178" s="42"/>
      <c r="D178" s="35"/>
      <c r="E178" s="35"/>
      <c r="F178" s="42"/>
      <c r="G178" s="35"/>
      <c r="H178" s="42"/>
      <c r="I178" s="35"/>
      <c r="J178" s="35"/>
      <c r="K178" s="35"/>
      <c r="L178" s="35"/>
      <c r="M178" s="35"/>
      <c r="N178" s="35"/>
      <c r="O178" s="35"/>
      <c r="P178" s="35"/>
      <c r="Q178" s="35"/>
      <c r="R178" s="35"/>
      <c r="S178" s="35"/>
      <c r="T178" s="35"/>
      <c r="U178" s="35"/>
      <c r="V178" s="35"/>
      <c r="W178" s="35"/>
      <c r="X178" s="35"/>
      <c r="Y178" s="35"/>
      <c r="Z178" s="35"/>
    </row>
    <row r="179" spans="1:26">
      <c r="A179" s="42"/>
      <c r="B179" s="35"/>
      <c r="C179" s="42"/>
      <c r="D179" s="35"/>
      <c r="E179" s="35"/>
      <c r="F179" s="42"/>
      <c r="G179" s="35"/>
      <c r="H179" s="42"/>
      <c r="I179" s="35"/>
      <c r="J179" s="35"/>
      <c r="K179" s="35"/>
      <c r="L179" s="35"/>
      <c r="M179" s="35"/>
      <c r="N179" s="35"/>
      <c r="O179" s="35"/>
      <c r="P179" s="35"/>
      <c r="Q179" s="35"/>
      <c r="R179" s="35"/>
      <c r="S179" s="35"/>
      <c r="T179" s="35"/>
      <c r="U179" s="35"/>
      <c r="V179" s="35"/>
      <c r="W179" s="35"/>
      <c r="X179" s="35"/>
      <c r="Y179" s="35"/>
      <c r="Z179" s="35"/>
    </row>
    <row r="180" spans="1:26">
      <c r="A180" s="42"/>
      <c r="B180" s="35"/>
      <c r="C180" s="42"/>
      <c r="D180" s="35"/>
      <c r="E180" s="35"/>
      <c r="F180" s="42"/>
      <c r="G180" s="35"/>
      <c r="H180" s="42"/>
      <c r="I180" s="35"/>
      <c r="J180" s="35"/>
      <c r="K180" s="35"/>
      <c r="L180" s="35"/>
      <c r="M180" s="35"/>
      <c r="N180" s="35"/>
      <c r="O180" s="35"/>
      <c r="P180" s="35"/>
      <c r="Q180" s="35"/>
      <c r="R180" s="35"/>
      <c r="S180" s="35"/>
      <c r="T180" s="35"/>
      <c r="U180" s="35"/>
      <c r="V180" s="35"/>
      <c r="W180" s="35"/>
      <c r="X180" s="35"/>
      <c r="Y180" s="35"/>
      <c r="Z180" s="35"/>
    </row>
    <row r="181" spans="1:26">
      <c r="A181" s="42"/>
      <c r="B181" s="35"/>
      <c r="C181" s="42"/>
      <c r="D181" s="35"/>
      <c r="E181" s="35"/>
      <c r="F181" s="42"/>
      <c r="G181" s="35"/>
      <c r="H181" s="42"/>
      <c r="I181" s="35"/>
      <c r="J181" s="35"/>
      <c r="K181" s="35"/>
      <c r="L181" s="35"/>
      <c r="M181" s="35"/>
      <c r="N181" s="35"/>
      <c r="O181" s="35"/>
      <c r="P181" s="35"/>
      <c r="Q181" s="35"/>
      <c r="R181" s="35"/>
      <c r="S181" s="35"/>
      <c r="T181" s="35"/>
      <c r="U181" s="35"/>
      <c r="V181" s="35"/>
      <c r="W181" s="35"/>
      <c r="X181" s="35"/>
      <c r="Y181" s="35"/>
      <c r="Z181" s="35"/>
    </row>
    <row r="182" spans="1:26">
      <c r="A182" s="42"/>
      <c r="B182" s="35"/>
      <c r="C182" s="42"/>
      <c r="D182" s="35"/>
      <c r="E182" s="35"/>
      <c r="F182" s="42"/>
      <c r="G182" s="35"/>
      <c r="H182" s="42"/>
      <c r="I182" s="35"/>
      <c r="J182" s="35"/>
      <c r="K182" s="35"/>
      <c r="L182" s="35"/>
      <c r="M182" s="35"/>
      <c r="N182" s="35"/>
      <c r="O182" s="35"/>
      <c r="P182" s="35"/>
      <c r="Q182" s="35"/>
      <c r="R182" s="35"/>
      <c r="S182" s="35"/>
      <c r="T182" s="35"/>
      <c r="U182" s="35"/>
      <c r="V182" s="35"/>
      <c r="W182" s="35"/>
      <c r="X182" s="35"/>
      <c r="Y182" s="35"/>
      <c r="Z182" s="35"/>
    </row>
    <row r="183" spans="1:26">
      <c r="A183" s="42"/>
      <c r="B183" s="35"/>
      <c r="C183" s="42"/>
      <c r="D183" s="35"/>
      <c r="E183" s="35"/>
      <c r="F183" s="42"/>
      <c r="G183" s="35"/>
      <c r="H183" s="42"/>
      <c r="I183" s="35"/>
      <c r="J183" s="35"/>
      <c r="K183" s="35"/>
      <c r="L183" s="35"/>
      <c r="M183" s="35"/>
      <c r="N183" s="35"/>
      <c r="O183" s="35"/>
      <c r="P183" s="35"/>
      <c r="Q183" s="35"/>
      <c r="R183" s="35"/>
      <c r="S183" s="35"/>
      <c r="T183" s="35"/>
      <c r="U183" s="35"/>
      <c r="V183" s="35"/>
      <c r="W183" s="35"/>
      <c r="X183" s="35"/>
      <c r="Y183" s="35"/>
      <c r="Z183" s="35"/>
    </row>
    <row r="184" spans="1:26">
      <c r="A184" s="42"/>
      <c r="B184" s="35"/>
      <c r="C184" s="42"/>
      <c r="D184" s="35"/>
      <c r="E184" s="35"/>
      <c r="F184" s="42"/>
      <c r="G184" s="35"/>
      <c r="H184" s="42"/>
      <c r="I184" s="35"/>
      <c r="J184" s="35"/>
      <c r="K184" s="35"/>
      <c r="L184" s="35"/>
      <c r="M184" s="35"/>
      <c r="N184" s="35"/>
      <c r="O184" s="35"/>
      <c r="P184" s="35"/>
      <c r="Q184" s="35"/>
      <c r="R184" s="35"/>
      <c r="S184" s="35"/>
      <c r="T184" s="35"/>
      <c r="U184" s="35"/>
      <c r="V184" s="35"/>
      <c r="W184" s="35"/>
      <c r="X184" s="35"/>
      <c r="Y184" s="35"/>
      <c r="Z184" s="35"/>
    </row>
    <row r="185" spans="1:26">
      <c r="A185" s="42"/>
      <c r="B185" s="35"/>
      <c r="C185" s="42"/>
      <c r="D185" s="35"/>
      <c r="E185" s="35"/>
      <c r="F185" s="42"/>
      <c r="G185" s="35"/>
      <c r="H185" s="42"/>
      <c r="I185" s="35"/>
      <c r="J185" s="35"/>
      <c r="K185" s="35"/>
      <c r="L185" s="35"/>
      <c r="M185" s="35"/>
      <c r="N185" s="35"/>
      <c r="O185" s="35"/>
      <c r="P185" s="35"/>
      <c r="Q185" s="35"/>
      <c r="R185" s="35"/>
      <c r="S185" s="35"/>
      <c r="T185" s="35"/>
      <c r="U185" s="35"/>
      <c r="V185" s="35"/>
      <c r="W185" s="35"/>
      <c r="X185" s="35"/>
      <c r="Y185" s="35"/>
      <c r="Z185" s="35"/>
    </row>
    <row r="186" spans="1:26">
      <c r="A186" s="42"/>
      <c r="B186" s="35"/>
      <c r="C186" s="42"/>
      <c r="D186" s="35"/>
      <c r="E186" s="35"/>
      <c r="F186" s="42"/>
      <c r="G186" s="35"/>
      <c r="H186" s="42"/>
      <c r="I186" s="35"/>
      <c r="J186" s="35"/>
      <c r="K186" s="35"/>
      <c r="L186" s="35"/>
      <c r="M186" s="35"/>
      <c r="N186" s="35"/>
      <c r="O186" s="35"/>
      <c r="P186" s="35"/>
      <c r="Q186" s="35"/>
      <c r="R186" s="35"/>
      <c r="S186" s="35"/>
      <c r="T186" s="35"/>
      <c r="U186" s="35"/>
      <c r="V186" s="35"/>
      <c r="W186" s="35"/>
      <c r="X186" s="35"/>
      <c r="Y186" s="35"/>
      <c r="Z186" s="35"/>
    </row>
    <row r="187" spans="1:26">
      <c r="A187" s="42"/>
      <c r="B187" s="35"/>
      <c r="C187" s="42"/>
      <c r="D187" s="35"/>
      <c r="E187" s="35"/>
      <c r="F187" s="42"/>
      <c r="G187" s="35"/>
      <c r="H187" s="42"/>
      <c r="I187" s="35"/>
      <c r="J187" s="35"/>
      <c r="K187" s="35"/>
      <c r="L187" s="35"/>
      <c r="M187" s="35"/>
      <c r="N187" s="35"/>
      <c r="O187" s="35"/>
      <c r="P187" s="35"/>
      <c r="Q187" s="35"/>
      <c r="R187" s="35"/>
      <c r="S187" s="35"/>
      <c r="T187" s="35"/>
      <c r="U187" s="35"/>
      <c r="V187" s="35"/>
      <c r="W187" s="35"/>
      <c r="X187" s="35"/>
      <c r="Y187" s="35"/>
      <c r="Z187" s="35"/>
    </row>
    <row r="188" spans="1:26">
      <c r="A188" s="42"/>
      <c r="B188" s="35"/>
      <c r="C188" s="42"/>
      <c r="D188" s="35"/>
      <c r="E188" s="35"/>
      <c r="F188" s="42"/>
      <c r="G188" s="35"/>
      <c r="H188" s="42"/>
      <c r="I188" s="35"/>
      <c r="J188" s="35"/>
      <c r="K188" s="35"/>
      <c r="L188" s="35"/>
      <c r="M188" s="35"/>
      <c r="N188" s="35"/>
      <c r="O188" s="35"/>
      <c r="P188" s="35"/>
      <c r="Q188" s="35"/>
      <c r="R188" s="35"/>
      <c r="S188" s="35"/>
      <c r="T188" s="35"/>
      <c r="U188" s="35"/>
      <c r="V188" s="35"/>
      <c r="W188" s="35"/>
      <c r="X188" s="35"/>
      <c r="Y188" s="35"/>
      <c r="Z188" s="35"/>
    </row>
    <row r="189" spans="1:26">
      <c r="A189" s="42"/>
      <c r="B189" s="35"/>
      <c r="C189" s="42"/>
      <c r="D189" s="35"/>
      <c r="E189" s="35"/>
      <c r="F189" s="42"/>
      <c r="G189" s="35"/>
      <c r="H189" s="42"/>
      <c r="I189" s="35"/>
      <c r="J189" s="35"/>
      <c r="K189" s="35"/>
      <c r="L189" s="35"/>
      <c r="M189" s="35"/>
      <c r="N189" s="35"/>
      <c r="O189" s="35"/>
      <c r="P189" s="35"/>
      <c r="Q189" s="35"/>
      <c r="R189" s="35"/>
      <c r="S189" s="35"/>
      <c r="T189" s="35"/>
      <c r="U189" s="35"/>
      <c r="V189" s="35"/>
      <c r="W189" s="35"/>
      <c r="X189" s="35"/>
      <c r="Y189" s="35"/>
      <c r="Z189" s="35"/>
    </row>
    <row r="190" spans="1:26">
      <c r="A190" s="42"/>
      <c r="B190" s="35"/>
      <c r="C190" s="42"/>
      <c r="D190" s="35"/>
      <c r="E190" s="35"/>
      <c r="F190" s="42"/>
      <c r="G190" s="35"/>
      <c r="H190" s="42"/>
      <c r="I190" s="35"/>
      <c r="J190" s="35"/>
      <c r="K190" s="35"/>
      <c r="L190" s="35"/>
      <c r="M190" s="35"/>
      <c r="N190" s="35"/>
      <c r="O190" s="35"/>
      <c r="P190" s="35"/>
      <c r="Q190" s="35"/>
      <c r="R190" s="35"/>
      <c r="S190" s="35"/>
      <c r="T190" s="35"/>
      <c r="U190" s="35"/>
      <c r="V190" s="35"/>
      <c r="W190" s="35"/>
      <c r="X190" s="35"/>
      <c r="Y190" s="35"/>
      <c r="Z190" s="35"/>
    </row>
    <row r="191" spans="1:26">
      <c r="A191" s="42"/>
      <c r="B191" s="35"/>
      <c r="C191" s="42"/>
      <c r="D191" s="35"/>
      <c r="E191" s="35"/>
      <c r="F191" s="42"/>
      <c r="G191" s="35"/>
      <c r="H191" s="42"/>
      <c r="I191" s="35"/>
      <c r="J191" s="35"/>
      <c r="K191" s="35"/>
      <c r="L191" s="35"/>
      <c r="M191" s="35"/>
      <c r="N191" s="35"/>
      <c r="O191" s="35"/>
      <c r="P191" s="35"/>
      <c r="Q191" s="35"/>
      <c r="R191" s="35"/>
      <c r="S191" s="35"/>
      <c r="T191" s="35"/>
      <c r="U191" s="35"/>
      <c r="V191" s="35"/>
      <c r="W191" s="35"/>
      <c r="X191" s="35"/>
      <c r="Y191" s="35"/>
      <c r="Z191" s="35"/>
    </row>
    <row r="192" spans="1:26">
      <c r="A192" s="42"/>
      <c r="B192" s="35"/>
      <c r="C192" s="42"/>
      <c r="D192" s="35"/>
      <c r="E192" s="35"/>
      <c r="F192" s="42"/>
      <c r="G192" s="35"/>
      <c r="H192" s="42"/>
      <c r="I192" s="35"/>
      <c r="J192" s="35"/>
      <c r="K192" s="35"/>
      <c r="L192" s="35"/>
      <c r="M192" s="35"/>
      <c r="N192" s="35"/>
      <c r="O192" s="35"/>
      <c r="P192" s="35"/>
      <c r="Q192" s="35"/>
      <c r="R192" s="35"/>
      <c r="S192" s="35"/>
      <c r="T192" s="35"/>
      <c r="U192" s="35"/>
      <c r="V192" s="35"/>
      <c r="W192" s="35"/>
      <c r="X192" s="35"/>
      <c r="Y192" s="35"/>
      <c r="Z192" s="35"/>
    </row>
    <row r="193" spans="1:26">
      <c r="A193" s="42"/>
      <c r="B193" s="35"/>
      <c r="C193" s="42"/>
      <c r="D193" s="35"/>
      <c r="E193" s="35"/>
      <c r="F193" s="42"/>
      <c r="G193" s="35"/>
      <c r="H193" s="42"/>
      <c r="I193" s="35"/>
      <c r="J193" s="35"/>
      <c r="K193" s="35"/>
      <c r="L193" s="35"/>
      <c r="M193" s="35"/>
      <c r="N193" s="35"/>
      <c r="O193" s="35"/>
      <c r="P193" s="35"/>
      <c r="Q193" s="35"/>
      <c r="R193" s="35"/>
      <c r="S193" s="35"/>
      <c r="T193" s="35"/>
      <c r="U193" s="35"/>
      <c r="V193" s="35"/>
      <c r="W193" s="35"/>
      <c r="X193" s="35"/>
      <c r="Y193" s="35"/>
      <c r="Z193" s="35"/>
    </row>
    <row r="194" spans="1:26">
      <c r="A194" s="42"/>
      <c r="B194" s="35"/>
      <c r="C194" s="42"/>
      <c r="D194" s="35"/>
      <c r="E194" s="35"/>
      <c r="F194" s="42"/>
      <c r="G194" s="35"/>
      <c r="H194" s="42"/>
      <c r="I194" s="35"/>
      <c r="J194" s="35"/>
      <c r="K194" s="35"/>
      <c r="L194" s="35"/>
      <c r="M194" s="35"/>
      <c r="N194" s="35"/>
      <c r="O194" s="35"/>
      <c r="P194" s="35"/>
      <c r="Q194" s="35"/>
      <c r="R194" s="35"/>
      <c r="S194" s="35"/>
      <c r="T194" s="35"/>
      <c r="U194" s="35"/>
      <c r="V194" s="35"/>
      <c r="W194" s="35"/>
      <c r="X194" s="35"/>
      <c r="Y194" s="35"/>
      <c r="Z194" s="35"/>
    </row>
    <row r="195" spans="1:26">
      <c r="A195" s="42"/>
      <c r="B195" s="35"/>
      <c r="C195" s="42"/>
      <c r="D195" s="35"/>
      <c r="E195" s="35"/>
      <c r="F195" s="42"/>
      <c r="G195" s="35"/>
      <c r="H195" s="42"/>
      <c r="I195" s="35"/>
      <c r="J195" s="35"/>
      <c r="K195" s="35"/>
      <c r="L195" s="35"/>
      <c r="M195" s="35"/>
      <c r="N195" s="35"/>
      <c r="O195" s="35"/>
      <c r="P195" s="35"/>
      <c r="Q195" s="35"/>
      <c r="R195" s="35"/>
      <c r="S195" s="35"/>
      <c r="T195" s="35"/>
      <c r="U195" s="35"/>
      <c r="V195" s="35"/>
      <c r="W195" s="35"/>
      <c r="X195" s="35"/>
      <c r="Y195" s="35"/>
      <c r="Z195" s="35"/>
    </row>
    <row r="196" spans="1:26">
      <c r="A196" s="42"/>
      <c r="B196" s="35"/>
      <c r="C196" s="42"/>
      <c r="D196" s="35"/>
      <c r="E196" s="35"/>
      <c r="F196" s="42"/>
      <c r="G196" s="35"/>
      <c r="H196" s="42"/>
      <c r="I196" s="35"/>
      <c r="J196" s="35"/>
      <c r="K196" s="35"/>
      <c r="L196" s="35"/>
      <c r="M196" s="35"/>
      <c r="N196" s="35"/>
      <c r="O196" s="35"/>
      <c r="P196" s="35"/>
      <c r="Q196" s="35"/>
      <c r="R196" s="35"/>
      <c r="S196" s="35"/>
      <c r="T196" s="35"/>
      <c r="U196" s="35"/>
      <c r="V196" s="35"/>
      <c r="W196" s="35"/>
      <c r="X196" s="35"/>
      <c r="Y196" s="35"/>
      <c r="Z196" s="35"/>
    </row>
    <row r="197" spans="1:26">
      <c r="A197" s="42"/>
      <c r="B197" s="35"/>
      <c r="C197" s="42"/>
      <c r="D197" s="35"/>
      <c r="E197" s="35"/>
      <c r="F197" s="42"/>
      <c r="G197" s="35"/>
      <c r="H197" s="42"/>
      <c r="I197" s="35"/>
      <c r="J197" s="35"/>
      <c r="K197" s="35"/>
      <c r="L197" s="35"/>
      <c r="M197" s="35"/>
      <c r="N197" s="35"/>
      <c r="O197" s="35"/>
      <c r="P197" s="35"/>
      <c r="Q197" s="35"/>
      <c r="R197" s="35"/>
      <c r="S197" s="35"/>
      <c r="T197" s="35"/>
      <c r="U197" s="35"/>
      <c r="V197" s="35"/>
      <c r="W197" s="35"/>
      <c r="X197" s="35"/>
      <c r="Y197" s="35"/>
      <c r="Z197" s="35"/>
    </row>
    <row r="198" spans="1:26">
      <c r="A198" s="42"/>
      <c r="B198" s="35"/>
      <c r="C198" s="42"/>
      <c r="D198" s="35"/>
      <c r="E198" s="35"/>
      <c r="F198" s="42"/>
      <c r="G198" s="35"/>
      <c r="H198" s="42"/>
      <c r="I198" s="35"/>
      <c r="J198" s="35"/>
      <c r="K198" s="35"/>
      <c r="L198" s="35"/>
      <c r="M198" s="35"/>
      <c r="N198" s="35"/>
      <c r="O198" s="35"/>
      <c r="P198" s="35"/>
      <c r="Q198" s="35"/>
      <c r="R198" s="35"/>
      <c r="S198" s="35"/>
      <c r="T198" s="35"/>
      <c r="U198" s="35"/>
      <c r="V198" s="35"/>
      <c r="W198" s="35"/>
      <c r="X198" s="35"/>
      <c r="Y198" s="35"/>
      <c r="Z198" s="35"/>
    </row>
    <row r="199" spans="1:26">
      <c r="A199" s="42"/>
      <c r="B199" s="35"/>
      <c r="C199" s="42"/>
      <c r="D199" s="35"/>
      <c r="E199" s="35"/>
      <c r="F199" s="42"/>
      <c r="G199" s="35"/>
      <c r="H199" s="42"/>
      <c r="I199" s="35"/>
      <c r="J199" s="35"/>
      <c r="K199" s="35"/>
      <c r="L199" s="35"/>
      <c r="M199" s="35"/>
      <c r="N199" s="35"/>
      <c r="O199" s="35"/>
      <c r="P199" s="35"/>
      <c r="Q199" s="35"/>
      <c r="R199" s="35"/>
      <c r="S199" s="35"/>
      <c r="T199" s="35"/>
      <c r="U199" s="35"/>
      <c r="V199" s="35"/>
      <c r="W199" s="35"/>
      <c r="X199" s="35"/>
      <c r="Y199" s="35"/>
      <c r="Z199" s="35"/>
    </row>
    <row r="200" spans="1:26">
      <c r="A200" s="42"/>
      <c r="B200" s="35"/>
      <c r="C200" s="42"/>
      <c r="D200" s="35"/>
      <c r="E200" s="35"/>
      <c r="F200" s="42"/>
      <c r="G200" s="35"/>
      <c r="H200" s="42"/>
      <c r="I200" s="35"/>
      <c r="J200" s="35"/>
      <c r="K200" s="35"/>
      <c r="L200" s="35"/>
      <c r="M200" s="35"/>
      <c r="N200" s="35"/>
      <c r="O200" s="35"/>
      <c r="P200" s="35"/>
      <c r="Q200" s="35"/>
      <c r="R200" s="35"/>
      <c r="S200" s="35"/>
      <c r="T200" s="35"/>
      <c r="U200" s="35"/>
      <c r="V200" s="35"/>
      <c r="W200" s="35"/>
      <c r="X200" s="35"/>
      <c r="Y200" s="35"/>
      <c r="Z200" s="35"/>
    </row>
    <row r="201" spans="1:26">
      <c r="A201" s="42"/>
      <c r="B201" s="35"/>
      <c r="C201" s="42"/>
      <c r="D201" s="35"/>
      <c r="E201" s="35"/>
      <c r="F201" s="42"/>
      <c r="G201" s="35"/>
      <c r="H201" s="42"/>
      <c r="I201" s="35"/>
      <c r="J201" s="35"/>
      <c r="K201" s="35"/>
      <c r="L201" s="35"/>
      <c r="M201" s="35"/>
      <c r="N201" s="35"/>
      <c r="O201" s="35"/>
      <c r="P201" s="35"/>
      <c r="Q201" s="35"/>
      <c r="R201" s="35"/>
      <c r="S201" s="35"/>
      <c r="T201" s="35"/>
      <c r="U201" s="35"/>
      <c r="V201" s="35"/>
      <c r="W201" s="35"/>
      <c r="X201" s="35"/>
      <c r="Y201" s="35"/>
      <c r="Z201" s="35"/>
    </row>
    <row r="202" spans="1:26">
      <c r="A202" s="42"/>
      <c r="B202" s="35"/>
      <c r="C202" s="42"/>
      <c r="D202" s="35"/>
      <c r="E202" s="35"/>
      <c r="F202" s="42"/>
      <c r="G202" s="35"/>
      <c r="H202" s="42"/>
      <c r="I202" s="35"/>
      <c r="J202" s="35"/>
      <c r="K202" s="35"/>
      <c r="L202" s="35"/>
      <c r="M202" s="35"/>
      <c r="N202" s="35"/>
      <c r="O202" s="35"/>
      <c r="P202" s="35"/>
      <c r="Q202" s="35"/>
      <c r="R202" s="35"/>
      <c r="S202" s="35"/>
      <c r="T202" s="35"/>
      <c r="U202" s="35"/>
      <c r="V202" s="35"/>
      <c r="W202" s="35"/>
      <c r="X202" s="35"/>
      <c r="Y202" s="35"/>
      <c r="Z202" s="35"/>
    </row>
    <row r="203" spans="1:26">
      <c r="A203" s="42"/>
      <c r="B203" s="35"/>
      <c r="C203" s="42"/>
      <c r="D203" s="35"/>
      <c r="E203" s="35"/>
      <c r="F203" s="42"/>
      <c r="G203" s="35"/>
      <c r="H203" s="42"/>
      <c r="I203" s="35"/>
      <c r="J203" s="35"/>
      <c r="K203" s="35"/>
      <c r="L203" s="35"/>
      <c r="M203" s="35"/>
      <c r="N203" s="35"/>
      <c r="O203" s="35"/>
      <c r="P203" s="35"/>
      <c r="Q203" s="35"/>
      <c r="R203" s="35"/>
      <c r="S203" s="35"/>
      <c r="T203" s="35"/>
      <c r="U203" s="35"/>
      <c r="V203" s="35"/>
      <c r="W203" s="35"/>
      <c r="X203" s="35"/>
      <c r="Y203" s="35"/>
      <c r="Z203" s="35"/>
    </row>
    <row r="204" spans="1:26">
      <c r="A204" s="42"/>
      <c r="B204" s="35"/>
      <c r="C204" s="42"/>
      <c r="D204" s="35"/>
      <c r="E204" s="35"/>
      <c r="F204" s="42"/>
      <c r="G204" s="35"/>
      <c r="H204" s="42"/>
      <c r="I204" s="35"/>
      <c r="J204" s="35"/>
      <c r="K204" s="35"/>
      <c r="L204" s="35"/>
      <c r="M204" s="35"/>
      <c r="N204" s="35"/>
      <c r="O204" s="35"/>
      <c r="P204" s="35"/>
      <c r="Q204" s="35"/>
      <c r="R204" s="35"/>
      <c r="S204" s="35"/>
      <c r="T204" s="35"/>
      <c r="U204" s="35"/>
      <c r="V204" s="35"/>
      <c r="W204" s="35"/>
      <c r="X204" s="35"/>
      <c r="Y204" s="35"/>
      <c r="Z204" s="35"/>
    </row>
    <row r="205" spans="1:26">
      <c r="A205" s="42"/>
      <c r="B205" s="35"/>
      <c r="C205" s="42"/>
      <c r="D205" s="35"/>
      <c r="E205" s="35"/>
      <c r="F205" s="42"/>
      <c r="G205" s="35"/>
      <c r="H205" s="42"/>
      <c r="I205" s="35"/>
      <c r="J205" s="35"/>
      <c r="K205" s="35"/>
      <c r="L205" s="35"/>
      <c r="M205" s="35"/>
      <c r="N205" s="35"/>
      <c r="O205" s="35"/>
      <c r="P205" s="35"/>
      <c r="Q205" s="35"/>
      <c r="R205" s="35"/>
      <c r="S205" s="35"/>
      <c r="T205" s="35"/>
      <c r="U205" s="35"/>
      <c r="V205" s="35"/>
      <c r="W205" s="35"/>
      <c r="X205" s="35"/>
      <c r="Y205" s="35"/>
      <c r="Z205" s="35"/>
    </row>
    <row r="206" spans="1:26">
      <c r="A206" s="42"/>
      <c r="B206" s="35"/>
      <c r="C206" s="42"/>
      <c r="D206" s="35"/>
      <c r="E206" s="35"/>
      <c r="F206" s="42"/>
      <c r="G206" s="35"/>
      <c r="H206" s="42"/>
      <c r="I206" s="35"/>
      <c r="J206" s="35"/>
      <c r="K206" s="35"/>
      <c r="L206" s="35"/>
      <c r="M206" s="35"/>
      <c r="N206" s="35"/>
      <c r="O206" s="35"/>
      <c r="P206" s="35"/>
      <c r="Q206" s="35"/>
      <c r="R206" s="35"/>
      <c r="S206" s="35"/>
      <c r="T206" s="35"/>
      <c r="U206" s="35"/>
      <c r="V206" s="35"/>
      <c r="W206" s="35"/>
      <c r="X206" s="35"/>
      <c r="Y206" s="35"/>
      <c r="Z206" s="35"/>
    </row>
    <row r="207" spans="1:26">
      <c r="A207" s="42"/>
      <c r="B207" s="35"/>
      <c r="C207" s="42"/>
      <c r="D207" s="35"/>
      <c r="E207" s="35"/>
      <c r="F207" s="42"/>
      <c r="G207" s="35"/>
      <c r="H207" s="42"/>
      <c r="I207" s="35"/>
      <c r="J207" s="35"/>
      <c r="K207" s="35"/>
      <c r="L207" s="35"/>
      <c r="M207" s="35"/>
      <c r="N207" s="35"/>
      <c r="O207" s="35"/>
      <c r="P207" s="35"/>
      <c r="Q207" s="35"/>
      <c r="R207" s="35"/>
      <c r="S207" s="35"/>
      <c r="T207" s="35"/>
      <c r="U207" s="35"/>
      <c r="V207" s="35"/>
      <c r="W207" s="35"/>
      <c r="X207" s="35"/>
      <c r="Y207" s="35"/>
      <c r="Z207" s="35"/>
    </row>
    <row r="208" spans="1:26">
      <c r="A208" s="42"/>
      <c r="B208" s="35"/>
      <c r="C208" s="42"/>
      <c r="D208" s="35"/>
      <c r="E208" s="35"/>
      <c r="F208" s="42"/>
      <c r="G208" s="35"/>
      <c r="H208" s="42"/>
      <c r="I208" s="35"/>
      <c r="J208" s="35"/>
      <c r="K208" s="35"/>
      <c r="L208" s="35"/>
      <c r="M208" s="35"/>
      <c r="N208" s="35"/>
      <c r="O208" s="35"/>
      <c r="P208" s="35"/>
      <c r="Q208" s="35"/>
      <c r="R208" s="35"/>
      <c r="S208" s="35"/>
      <c r="T208" s="35"/>
      <c r="U208" s="35"/>
      <c r="V208" s="35"/>
      <c r="W208" s="35"/>
      <c r="X208" s="35"/>
      <c r="Y208" s="35"/>
      <c r="Z208" s="35"/>
    </row>
    <row r="209" spans="1:26">
      <c r="A209" s="42"/>
      <c r="B209" s="35"/>
      <c r="C209" s="42"/>
      <c r="D209" s="35"/>
      <c r="E209" s="35"/>
      <c r="F209" s="42"/>
      <c r="G209" s="35"/>
      <c r="H209" s="42"/>
      <c r="I209" s="35"/>
      <c r="J209" s="35"/>
      <c r="K209" s="35"/>
      <c r="L209" s="35"/>
      <c r="M209" s="35"/>
      <c r="N209" s="35"/>
      <c r="O209" s="35"/>
      <c r="P209" s="35"/>
      <c r="Q209" s="35"/>
      <c r="R209" s="35"/>
      <c r="S209" s="35"/>
      <c r="T209" s="35"/>
      <c r="U209" s="35"/>
      <c r="V209" s="35"/>
      <c r="W209" s="35"/>
      <c r="X209" s="35"/>
      <c r="Y209" s="35"/>
      <c r="Z209" s="35"/>
    </row>
    <row r="210" spans="1:26">
      <c r="A210" s="42"/>
      <c r="B210" s="35"/>
      <c r="C210" s="42"/>
      <c r="D210" s="35"/>
      <c r="E210" s="35"/>
      <c r="F210" s="42"/>
      <c r="G210" s="35"/>
      <c r="H210" s="42"/>
      <c r="I210" s="35"/>
      <c r="J210" s="35"/>
      <c r="K210" s="35"/>
      <c r="L210" s="35"/>
      <c r="M210" s="35"/>
      <c r="N210" s="35"/>
      <c r="O210" s="35"/>
      <c r="P210" s="35"/>
      <c r="Q210" s="35"/>
      <c r="R210" s="35"/>
      <c r="S210" s="35"/>
      <c r="T210" s="35"/>
      <c r="U210" s="35"/>
      <c r="V210" s="35"/>
      <c r="W210" s="35"/>
      <c r="X210" s="35"/>
      <c r="Y210" s="35"/>
      <c r="Z210" s="35"/>
    </row>
    <row r="211" spans="1:26">
      <c r="A211" s="42"/>
      <c r="B211" s="35"/>
      <c r="C211" s="42"/>
      <c r="D211" s="35"/>
      <c r="E211" s="35"/>
      <c r="F211" s="42"/>
      <c r="G211" s="35"/>
      <c r="H211" s="42"/>
      <c r="I211" s="35"/>
      <c r="J211" s="35"/>
      <c r="K211" s="35"/>
      <c r="L211" s="35"/>
      <c r="M211" s="35"/>
      <c r="N211" s="35"/>
      <c r="O211" s="35"/>
      <c r="P211" s="35"/>
      <c r="Q211" s="35"/>
      <c r="R211" s="35"/>
      <c r="S211" s="35"/>
      <c r="T211" s="35"/>
      <c r="U211" s="35"/>
      <c r="V211" s="35"/>
      <c r="W211" s="35"/>
      <c r="X211" s="35"/>
      <c r="Y211" s="35"/>
      <c r="Z211" s="35"/>
    </row>
    <row r="212" spans="1:26">
      <c r="A212" s="42"/>
      <c r="B212" s="35"/>
      <c r="C212" s="42"/>
      <c r="D212" s="35"/>
      <c r="E212" s="35"/>
      <c r="F212" s="42"/>
      <c r="G212" s="35"/>
      <c r="H212" s="42"/>
      <c r="I212" s="35"/>
      <c r="J212" s="35"/>
      <c r="K212" s="35"/>
      <c r="L212" s="35"/>
      <c r="M212" s="35"/>
      <c r="N212" s="35"/>
      <c r="O212" s="35"/>
      <c r="P212" s="35"/>
      <c r="Q212" s="35"/>
      <c r="R212" s="35"/>
      <c r="S212" s="35"/>
      <c r="T212" s="35"/>
      <c r="U212" s="35"/>
      <c r="V212" s="35"/>
      <c r="W212" s="35"/>
      <c r="X212" s="35"/>
      <c r="Y212" s="35"/>
      <c r="Z212" s="35"/>
    </row>
    <row r="213" spans="1:26">
      <c r="A213" s="42"/>
      <c r="B213" s="35"/>
      <c r="C213" s="42"/>
      <c r="D213" s="35"/>
      <c r="E213" s="35"/>
      <c r="F213" s="42"/>
      <c r="G213" s="35"/>
      <c r="H213" s="42"/>
      <c r="I213" s="35"/>
      <c r="J213" s="35"/>
      <c r="K213" s="35"/>
      <c r="L213" s="35"/>
      <c r="M213" s="35"/>
      <c r="N213" s="35"/>
      <c r="O213" s="35"/>
      <c r="P213" s="35"/>
      <c r="Q213" s="35"/>
      <c r="R213" s="35"/>
      <c r="S213" s="35"/>
      <c r="T213" s="35"/>
      <c r="U213" s="35"/>
      <c r="V213" s="35"/>
      <c r="W213" s="35"/>
      <c r="X213" s="35"/>
      <c r="Y213" s="35"/>
      <c r="Z213" s="35"/>
    </row>
    <row r="214" spans="1:26">
      <c r="A214" s="42"/>
      <c r="B214" s="35"/>
      <c r="C214" s="42"/>
      <c r="D214" s="35"/>
      <c r="E214" s="35"/>
      <c r="F214" s="42"/>
      <c r="G214" s="35"/>
      <c r="H214" s="42"/>
      <c r="I214" s="35"/>
      <c r="J214" s="35"/>
      <c r="K214" s="35"/>
      <c r="L214" s="35"/>
      <c r="M214" s="35"/>
      <c r="N214" s="35"/>
      <c r="O214" s="35"/>
      <c r="P214" s="35"/>
      <c r="Q214" s="35"/>
      <c r="R214" s="35"/>
      <c r="S214" s="35"/>
      <c r="T214" s="35"/>
      <c r="U214" s="35"/>
      <c r="V214" s="35"/>
      <c r="W214" s="35"/>
      <c r="X214" s="35"/>
      <c r="Y214" s="35"/>
      <c r="Z214" s="35"/>
    </row>
    <row r="215" spans="1:26">
      <c r="A215" s="42"/>
      <c r="B215" s="35"/>
      <c r="C215" s="42"/>
      <c r="D215" s="35"/>
      <c r="E215" s="35"/>
      <c r="F215" s="42"/>
      <c r="G215" s="35"/>
      <c r="H215" s="42"/>
      <c r="I215" s="35"/>
      <c r="J215" s="35"/>
      <c r="K215" s="35"/>
      <c r="L215" s="35"/>
      <c r="M215" s="35"/>
      <c r="N215" s="35"/>
      <c r="O215" s="35"/>
      <c r="P215" s="35"/>
      <c r="Q215" s="35"/>
      <c r="R215" s="35"/>
      <c r="S215" s="35"/>
      <c r="T215" s="35"/>
      <c r="U215" s="35"/>
      <c r="V215" s="35"/>
      <c r="W215" s="35"/>
      <c r="X215" s="35"/>
      <c r="Y215" s="35"/>
      <c r="Z215" s="35"/>
    </row>
    <row r="216" spans="1:26">
      <c r="A216" s="42"/>
      <c r="B216" s="35"/>
      <c r="C216" s="42"/>
      <c r="D216" s="35"/>
      <c r="E216" s="35"/>
      <c r="F216" s="42"/>
      <c r="G216" s="35"/>
      <c r="H216" s="42"/>
      <c r="I216" s="35"/>
      <c r="J216" s="35"/>
      <c r="K216" s="35"/>
      <c r="L216" s="35"/>
      <c r="M216" s="35"/>
      <c r="N216" s="35"/>
      <c r="O216" s="35"/>
      <c r="P216" s="35"/>
      <c r="Q216" s="35"/>
      <c r="R216" s="35"/>
      <c r="S216" s="35"/>
      <c r="T216" s="35"/>
      <c r="U216" s="35"/>
      <c r="V216" s="35"/>
      <c r="W216" s="35"/>
      <c r="X216" s="35"/>
      <c r="Y216" s="35"/>
      <c r="Z216" s="35"/>
    </row>
    <row r="217" spans="1:26">
      <c r="A217" s="42"/>
      <c r="B217" s="35"/>
      <c r="C217" s="42"/>
      <c r="D217" s="35"/>
      <c r="E217" s="35"/>
      <c r="F217" s="42"/>
      <c r="G217" s="35"/>
      <c r="H217" s="42"/>
      <c r="I217" s="35"/>
      <c r="J217" s="35"/>
      <c r="K217" s="35"/>
      <c r="L217" s="35"/>
      <c r="M217" s="35"/>
      <c r="N217" s="35"/>
      <c r="O217" s="35"/>
      <c r="P217" s="35"/>
      <c r="Q217" s="35"/>
      <c r="R217" s="35"/>
      <c r="S217" s="35"/>
      <c r="T217" s="35"/>
      <c r="U217" s="35"/>
      <c r="V217" s="35"/>
      <c r="W217" s="35"/>
      <c r="X217" s="35"/>
      <c r="Y217" s="35"/>
      <c r="Z217" s="35"/>
    </row>
    <row r="218" spans="1:26">
      <c r="A218" s="42"/>
      <c r="B218" s="35"/>
      <c r="C218" s="42"/>
      <c r="D218" s="35"/>
      <c r="E218" s="35"/>
      <c r="F218" s="42"/>
      <c r="G218" s="35"/>
      <c r="H218" s="42"/>
      <c r="I218" s="35"/>
      <c r="J218" s="35"/>
      <c r="K218" s="35"/>
      <c r="L218" s="35"/>
      <c r="M218" s="35"/>
      <c r="N218" s="35"/>
      <c r="O218" s="35"/>
      <c r="P218" s="35"/>
      <c r="Q218" s="35"/>
      <c r="R218" s="35"/>
      <c r="S218" s="35"/>
      <c r="T218" s="35"/>
      <c r="U218" s="35"/>
      <c r="V218" s="35"/>
      <c r="W218" s="35"/>
      <c r="X218" s="35"/>
      <c r="Y218" s="35"/>
      <c r="Z218" s="35"/>
    </row>
    <row r="219" spans="1:26">
      <c r="A219" s="42"/>
      <c r="B219" s="35"/>
      <c r="C219" s="42"/>
      <c r="D219" s="35"/>
      <c r="E219" s="35"/>
      <c r="F219" s="42"/>
      <c r="G219" s="35"/>
      <c r="H219" s="42"/>
      <c r="I219" s="35"/>
      <c r="J219" s="35"/>
      <c r="K219" s="35"/>
      <c r="L219" s="35"/>
      <c r="M219" s="35"/>
      <c r="N219" s="35"/>
      <c r="O219" s="35"/>
      <c r="P219" s="35"/>
      <c r="Q219" s="35"/>
      <c r="R219" s="35"/>
      <c r="S219" s="35"/>
      <c r="T219" s="35"/>
      <c r="U219" s="35"/>
      <c r="V219" s="35"/>
      <c r="W219" s="35"/>
      <c r="X219" s="35"/>
      <c r="Y219" s="35"/>
      <c r="Z219" s="35"/>
    </row>
    <row r="220" spans="1:26">
      <c r="A220" s="42"/>
      <c r="B220" s="35"/>
      <c r="C220" s="42"/>
      <c r="D220" s="35"/>
      <c r="E220" s="35"/>
      <c r="F220" s="42"/>
      <c r="G220" s="35"/>
      <c r="H220" s="42"/>
      <c r="I220" s="35"/>
      <c r="J220" s="35"/>
      <c r="K220" s="35"/>
      <c r="L220" s="35"/>
      <c r="M220" s="35"/>
      <c r="N220" s="35"/>
      <c r="O220" s="35"/>
      <c r="P220" s="35"/>
      <c r="Q220" s="35"/>
      <c r="R220" s="35"/>
      <c r="S220" s="35"/>
      <c r="T220" s="35"/>
      <c r="U220" s="35"/>
      <c r="V220" s="35"/>
      <c r="W220" s="35"/>
      <c r="X220" s="35"/>
      <c r="Y220" s="35"/>
      <c r="Z220" s="35"/>
    </row>
    <row r="221" spans="1:26">
      <c r="A221" s="42"/>
      <c r="B221" s="35"/>
      <c r="C221" s="42"/>
      <c r="D221" s="35"/>
      <c r="E221" s="35"/>
      <c r="F221" s="42"/>
      <c r="G221" s="35"/>
      <c r="H221" s="42"/>
      <c r="I221" s="35"/>
      <c r="J221" s="35"/>
      <c r="K221" s="35"/>
      <c r="L221" s="35"/>
      <c r="M221" s="35"/>
      <c r="N221" s="35"/>
      <c r="O221" s="35"/>
      <c r="P221" s="35"/>
      <c r="Q221" s="35"/>
      <c r="R221" s="35"/>
      <c r="S221" s="35"/>
      <c r="T221" s="35"/>
      <c r="U221" s="35"/>
      <c r="V221" s="35"/>
      <c r="W221" s="35"/>
      <c r="X221" s="35"/>
      <c r="Y221" s="35"/>
      <c r="Z221" s="35"/>
    </row>
    <row r="222" spans="1:26">
      <c r="A222" s="42"/>
      <c r="B222" s="35"/>
      <c r="C222" s="42"/>
      <c r="D222" s="35"/>
      <c r="E222" s="35"/>
      <c r="F222" s="42"/>
      <c r="G222" s="35"/>
      <c r="H222" s="42"/>
      <c r="I222" s="35"/>
      <c r="J222" s="35"/>
      <c r="K222" s="35"/>
      <c r="L222" s="35"/>
      <c r="M222" s="35"/>
      <c r="N222" s="35"/>
      <c r="O222" s="35"/>
      <c r="P222" s="35"/>
      <c r="Q222" s="35"/>
      <c r="R222" s="35"/>
      <c r="S222" s="35"/>
      <c r="T222" s="35"/>
      <c r="U222" s="35"/>
      <c r="V222" s="35"/>
      <c r="W222" s="35"/>
      <c r="X222" s="35"/>
      <c r="Y222" s="35"/>
      <c r="Z222" s="35"/>
    </row>
    <row r="223" spans="1:26">
      <c r="A223" s="42"/>
      <c r="B223" s="35"/>
      <c r="C223" s="42"/>
      <c r="D223" s="35"/>
      <c r="E223" s="35"/>
      <c r="F223" s="42"/>
      <c r="G223" s="35"/>
      <c r="H223" s="42"/>
      <c r="I223" s="35"/>
      <c r="J223" s="35"/>
      <c r="K223" s="35"/>
      <c r="L223" s="35"/>
      <c r="M223" s="35"/>
      <c r="N223" s="35"/>
      <c r="O223" s="35"/>
      <c r="P223" s="35"/>
      <c r="Q223" s="35"/>
      <c r="R223" s="35"/>
      <c r="S223" s="35"/>
      <c r="T223" s="35"/>
      <c r="U223" s="35"/>
      <c r="V223" s="35"/>
      <c r="W223" s="35"/>
      <c r="X223" s="35"/>
      <c r="Y223" s="35"/>
      <c r="Z223" s="35"/>
    </row>
    <row r="224" spans="1:26">
      <c r="A224" s="42"/>
      <c r="B224" s="35"/>
      <c r="C224" s="42"/>
      <c r="D224" s="35"/>
      <c r="E224" s="35"/>
      <c r="F224" s="42"/>
      <c r="G224" s="35"/>
      <c r="H224" s="42"/>
      <c r="I224" s="35"/>
      <c r="J224" s="35"/>
      <c r="K224" s="35"/>
      <c r="L224" s="35"/>
      <c r="M224" s="35"/>
      <c r="N224" s="35"/>
      <c r="O224" s="35"/>
      <c r="P224" s="35"/>
      <c r="Q224" s="35"/>
      <c r="R224" s="35"/>
      <c r="S224" s="35"/>
      <c r="T224" s="35"/>
      <c r="U224" s="35"/>
      <c r="V224" s="35"/>
      <c r="W224" s="35"/>
      <c r="X224" s="35"/>
      <c r="Y224" s="35"/>
      <c r="Z224" s="35"/>
    </row>
    <row r="225" spans="1:26">
      <c r="A225" s="42"/>
      <c r="B225" s="35"/>
      <c r="C225" s="42"/>
      <c r="D225" s="35"/>
      <c r="E225" s="35"/>
      <c r="F225" s="42"/>
      <c r="G225" s="35"/>
      <c r="H225" s="42"/>
      <c r="I225" s="35"/>
      <c r="J225" s="35"/>
      <c r="K225" s="35"/>
      <c r="L225" s="35"/>
      <c r="M225" s="35"/>
      <c r="N225" s="35"/>
      <c r="O225" s="35"/>
      <c r="P225" s="35"/>
      <c r="Q225" s="35"/>
      <c r="R225" s="35"/>
      <c r="S225" s="35"/>
      <c r="T225" s="35"/>
      <c r="U225" s="35"/>
      <c r="V225" s="35"/>
      <c r="W225" s="35"/>
      <c r="X225" s="35"/>
      <c r="Y225" s="35"/>
      <c r="Z225" s="35"/>
    </row>
    <row r="226" spans="1:26">
      <c r="A226" s="42"/>
      <c r="B226" s="35"/>
      <c r="C226" s="42"/>
      <c r="D226" s="35"/>
      <c r="E226" s="35"/>
      <c r="F226" s="42"/>
      <c r="G226" s="35"/>
      <c r="H226" s="42"/>
      <c r="I226" s="35"/>
      <c r="J226" s="35"/>
      <c r="K226" s="35"/>
      <c r="L226" s="35"/>
      <c r="M226" s="35"/>
      <c r="N226" s="35"/>
      <c r="O226" s="35"/>
      <c r="P226" s="35"/>
      <c r="Q226" s="35"/>
      <c r="R226" s="35"/>
      <c r="S226" s="35"/>
      <c r="T226" s="35"/>
      <c r="U226" s="35"/>
      <c r="V226" s="35"/>
      <c r="W226" s="35"/>
      <c r="X226" s="35"/>
      <c r="Y226" s="35"/>
      <c r="Z226" s="35"/>
    </row>
    <row r="227" spans="1:26">
      <c r="A227" s="42"/>
      <c r="B227" s="35"/>
      <c r="C227" s="42"/>
      <c r="D227" s="35"/>
      <c r="E227" s="35"/>
      <c r="F227" s="42"/>
      <c r="G227" s="35"/>
      <c r="H227" s="42"/>
      <c r="I227" s="35"/>
      <c r="J227" s="35"/>
      <c r="K227" s="35"/>
      <c r="L227" s="35"/>
      <c r="M227" s="35"/>
      <c r="N227" s="35"/>
      <c r="O227" s="35"/>
      <c r="P227" s="35"/>
      <c r="Q227" s="35"/>
      <c r="R227" s="35"/>
      <c r="S227" s="35"/>
      <c r="T227" s="35"/>
      <c r="U227" s="35"/>
      <c r="V227" s="35"/>
      <c r="W227" s="35"/>
      <c r="X227" s="35"/>
      <c r="Y227" s="35"/>
      <c r="Z227" s="35"/>
    </row>
    <row r="228" spans="1:26">
      <c r="A228" s="42"/>
      <c r="B228" s="35"/>
      <c r="C228" s="42"/>
      <c r="D228" s="35"/>
      <c r="E228" s="35"/>
      <c r="F228" s="42"/>
      <c r="G228" s="35"/>
      <c r="H228" s="42"/>
      <c r="I228" s="35"/>
      <c r="J228" s="35"/>
      <c r="K228" s="35"/>
      <c r="L228" s="35"/>
      <c r="M228" s="35"/>
      <c r="N228" s="35"/>
      <c r="O228" s="35"/>
      <c r="P228" s="35"/>
      <c r="Q228" s="35"/>
      <c r="R228" s="35"/>
      <c r="S228" s="35"/>
      <c r="T228" s="35"/>
      <c r="U228" s="35"/>
      <c r="V228" s="35"/>
      <c r="W228" s="35"/>
      <c r="X228" s="35"/>
      <c r="Y228" s="35"/>
      <c r="Z228" s="35"/>
    </row>
    <row r="229" spans="1:26">
      <c r="A229" s="42"/>
      <c r="B229" s="35"/>
      <c r="C229" s="42"/>
      <c r="D229" s="35"/>
      <c r="E229" s="35"/>
      <c r="F229" s="42"/>
      <c r="G229" s="35"/>
      <c r="H229" s="42"/>
      <c r="I229" s="35"/>
      <c r="J229" s="35"/>
      <c r="K229" s="35"/>
      <c r="L229" s="35"/>
      <c r="M229" s="35"/>
      <c r="N229" s="35"/>
      <c r="O229" s="35"/>
      <c r="P229" s="35"/>
      <c r="Q229" s="35"/>
      <c r="R229" s="35"/>
      <c r="S229" s="35"/>
      <c r="T229" s="35"/>
      <c r="U229" s="35"/>
      <c r="V229" s="35"/>
      <c r="W229" s="35"/>
      <c r="X229" s="35"/>
      <c r="Y229" s="35"/>
      <c r="Z229" s="35"/>
    </row>
    <row r="230" spans="1:26">
      <c r="A230" s="42"/>
      <c r="B230" s="35"/>
      <c r="C230" s="42"/>
      <c r="D230" s="35"/>
      <c r="E230" s="35"/>
      <c r="F230" s="42"/>
      <c r="G230" s="35"/>
      <c r="H230" s="42"/>
      <c r="I230" s="35"/>
      <c r="J230" s="35"/>
      <c r="K230" s="35"/>
      <c r="L230" s="35"/>
      <c r="M230" s="35"/>
      <c r="N230" s="35"/>
      <c r="O230" s="35"/>
      <c r="P230" s="35"/>
      <c r="Q230" s="35"/>
      <c r="R230" s="35"/>
      <c r="S230" s="35"/>
      <c r="T230" s="35"/>
      <c r="U230" s="35"/>
      <c r="V230" s="35"/>
      <c r="W230" s="35"/>
      <c r="X230" s="35"/>
      <c r="Y230" s="35"/>
      <c r="Z230" s="35"/>
    </row>
    <row r="231" spans="1:26">
      <c r="A231" s="42"/>
      <c r="B231" s="35"/>
      <c r="C231" s="42"/>
      <c r="D231" s="35"/>
      <c r="E231" s="35"/>
      <c r="F231" s="42"/>
      <c r="G231" s="35"/>
      <c r="H231" s="42"/>
      <c r="I231" s="35"/>
      <c r="J231" s="35"/>
      <c r="K231" s="35"/>
      <c r="L231" s="35"/>
      <c r="M231" s="35"/>
      <c r="N231" s="35"/>
      <c r="O231" s="35"/>
      <c r="P231" s="35"/>
      <c r="Q231" s="35"/>
      <c r="R231" s="35"/>
      <c r="S231" s="35"/>
      <c r="T231" s="35"/>
      <c r="U231" s="35"/>
      <c r="V231" s="35"/>
      <c r="W231" s="35"/>
      <c r="X231" s="35"/>
      <c r="Y231" s="35"/>
      <c r="Z231" s="35"/>
    </row>
    <row r="232" spans="1:26">
      <c r="A232" s="42"/>
      <c r="B232" s="35"/>
      <c r="C232" s="42"/>
      <c r="D232" s="35"/>
      <c r="E232" s="35"/>
      <c r="F232" s="42"/>
      <c r="G232" s="35"/>
      <c r="H232" s="42"/>
      <c r="I232" s="35"/>
      <c r="J232" s="35"/>
      <c r="K232" s="35"/>
      <c r="L232" s="35"/>
      <c r="M232" s="35"/>
      <c r="N232" s="35"/>
      <c r="O232" s="35"/>
      <c r="P232" s="35"/>
      <c r="Q232" s="35"/>
      <c r="R232" s="35"/>
      <c r="S232" s="35"/>
      <c r="T232" s="35"/>
      <c r="U232" s="35"/>
      <c r="V232" s="35"/>
      <c r="W232" s="35"/>
      <c r="X232" s="35"/>
      <c r="Y232" s="35"/>
      <c r="Z232" s="35"/>
    </row>
    <row r="233" spans="1:26">
      <c r="A233" s="42"/>
      <c r="B233" s="35"/>
      <c r="C233" s="42"/>
      <c r="D233" s="35"/>
      <c r="E233" s="35"/>
      <c r="F233" s="42"/>
      <c r="G233" s="35"/>
      <c r="H233" s="42"/>
      <c r="I233" s="35"/>
      <c r="J233" s="35"/>
      <c r="K233" s="35"/>
      <c r="L233" s="35"/>
      <c r="M233" s="35"/>
      <c r="N233" s="35"/>
      <c r="O233" s="35"/>
      <c r="P233" s="35"/>
      <c r="Q233" s="35"/>
      <c r="R233" s="35"/>
      <c r="S233" s="35"/>
      <c r="T233" s="35"/>
      <c r="U233" s="35"/>
      <c r="V233" s="35"/>
      <c r="W233" s="35"/>
      <c r="X233" s="35"/>
      <c r="Y233" s="35"/>
      <c r="Z233" s="35"/>
    </row>
    <row r="234" spans="1:26">
      <c r="A234" s="42"/>
      <c r="B234" s="35"/>
      <c r="C234" s="42"/>
      <c r="D234" s="35"/>
      <c r="E234" s="35"/>
      <c r="F234" s="42"/>
      <c r="G234" s="35"/>
      <c r="H234" s="42"/>
      <c r="I234" s="35"/>
      <c r="J234" s="35"/>
      <c r="K234" s="35"/>
      <c r="L234" s="35"/>
      <c r="M234" s="35"/>
      <c r="N234" s="35"/>
      <c r="O234" s="35"/>
      <c r="P234" s="35"/>
      <c r="Q234" s="35"/>
      <c r="R234" s="35"/>
      <c r="S234" s="35"/>
      <c r="T234" s="35"/>
      <c r="U234" s="35"/>
      <c r="V234" s="35"/>
      <c r="W234" s="35"/>
      <c r="X234" s="35"/>
      <c r="Y234" s="35"/>
      <c r="Z234" s="35"/>
    </row>
    <row r="235" spans="1:26">
      <c r="A235" s="42"/>
      <c r="B235" s="35"/>
      <c r="C235" s="42"/>
      <c r="D235" s="35"/>
      <c r="E235" s="35"/>
      <c r="F235" s="42"/>
      <c r="G235" s="35"/>
      <c r="H235" s="42"/>
      <c r="I235" s="35"/>
      <c r="J235" s="35"/>
      <c r="K235" s="35"/>
      <c r="L235" s="35"/>
      <c r="M235" s="35"/>
      <c r="N235" s="35"/>
      <c r="O235" s="35"/>
      <c r="P235" s="35"/>
      <c r="Q235" s="35"/>
      <c r="R235" s="35"/>
      <c r="S235" s="35"/>
      <c r="T235" s="35"/>
      <c r="U235" s="35"/>
      <c r="V235" s="35"/>
      <c r="W235" s="35"/>
      <c r="X235" s="35"/>
      <c r="Y235" s="35"/>
      <c r="Z235" s="35"/>
    </row>
    <row r="236" spans="1:26">
      <c r="A236" s="42"/>
      <c r="B236" s="35"/>
      <c r="C236" s="42"/>
      <c r="D236" s="35"/>
      <c r="E236" s="35"/>
      <c r="F236" s="42"/>
      <c r="G236" s="35"/>
      <c r="H236" s="42"/>
      <c r="I236" s="35"/>
      <c r="J236" s="35"/>
      <c r="K236" s="35"/>
      <c r="L236" s="35"/>
      <c r="M236" s="35"/>
      <c r="N236" s="35"/>
      <c r="O236" s="35"/>
      <c r="P236" s="35"/>
      <c r="Q236" s="35"/>
      <c r="R236" s="35"/>
      <c r="S236" s="35"/>
      <c r="T236" s="35"/>
      <c r="U236" s="35"/>
      <c r="V236" s="35"/>
      <c r="W236" s="35"/>
      <c r="X236" s="35"/>
      <c r="Y236" s="35"/>
      <c r="Z236" s="35"/>
    </row>
    <row r="237" spans="1:26">
      <c r="A237" s="42"/>
      <c r="B237" s="35"/>
      <c r="C237" s="42"/>
      <c r="D237" s="35"/>
      <c r="E237" s="35"/>
      <c r="F237" s="42"/>
      <c r="G237" s="35"/>
      <c r="H237" s="42"/>
      <c r="I237" s="35"/>
      <c r="J237" s="35"/>
      <c r="K237" s="35"/>
      <c r="L237" s="35"/>
      <c r="M237" s="35"/>
      <c r="N237" s="35"/>
      <c r="O237" s="35"/>
      <c r="P237" s="35"/>
      <c r="Q237" s="35"/>
      <c r="R237" s="35"/>
      <c r="S237" s="35"/>
      <c r="T237" s="35"/>
      <c r="U237" s="35"/>
      <c r="V237" s="35"/>
      <c r="W237" s="35"/>
      <c r="X237" s="35"/>
      <c r="Y237" s="35"/>
      <c r="Z237" s="35"/>
    </row>
    <row r="238" spans="1:26">
      <c r="A238" s="42"/>
      <c r="B238" s="35"/>
      <c r="C238" s="42"/>
      <c r="D238" s="35"/>
      <c r="E238" s="35"/>
      <c r="F238" s="42"/>
      <c r="G238" s="35"/>
      <c r="H238" s="42"/>
      <c r="I238" s="35"/>
      <c r="J238" s="35"/>
      <c r="K238" s="35"/>
      <c r="L238" s="35"/>
      <c r="M238" s="35"/>
      <c r="N238" s="35"/>
      <c r="O238" s="35"/>
      <c r="P238" s="35"/>
      <c r="Q238" s="35"/>
      <c r="R238" s="35"/>
      <c r="S238" s="35"/>
      <c r="T238" s="35"/>
      <c r="U238" s="35"/>
      <c r="V238" s="35"/>
      <c r="W238" s="35"/>
      <c r="X238" s="35"/>
      <c r="Y238" s="35"/>
      <c r="Z238" s="35"/>
    </row>
    <row r="239" spans="1:26">
      <c r="A239" s="42"/>
      <c r="B239" s="35"/>
      <c r="C239" s="42"/>
      <c r="D239" s="35"/>
      <c r="E239" s="35"/>
      <c r="F239" s="42"/>
      <c r="G239" s="35"/>
      <c r="H239" s="42"/>
      <c r="I239" s="35"/>
      <c r="J239" s="35"/>
      <c r="K239" s="35"/>
      <c r="L239" s="35"/>
      <c r="M239" s="35"/>
      <c r="N239" s="35"/>
      <c r="O239" s="35"/>
      <c r="P239" s="35"/>
      <c r="Q239" s="35"/>
      <c r="R239" s="35"/>
      <c r="S239" s="35"/>
      <c r="T239" s="35"/>
      <c r="U239" s="35"/>
      <c r="V239" s="35"/>
      <c r="W239" s="35"/>
      <c r="X239" s="35"/>
      <c r="Y239" s="35"/>
      <c r="Z239" s="35"/>
    </row>
    <row r="240" spans="1:26">
      <c r="A240" s="42"/>
      <c r="B240" s="35"/>
      <c r="C240" s="42"/>
      <c r="D240" s="35"/>
      <c r="E240" s="35"/>
      <c r="F240" s="42"/>
      <c r="G240" s="35"/>
      <c r="H240" s="42"/>
      <c r="I240" s="35"/>
      <c r="J240" s="35"/>
      <c r="K240" s="35"/>
      <c r="L240" s="35"/>
      <c r="M240" s="35"/>
      <c r="N240" s="35"/>
      <c r="O240" s="35"/>
      <c r="P240" s="35"/>
      <c r="Q240" s="35"/>
      <c r="R240" s="35"/>
      <c r="S240" s="35"/>
      <c r="T240" s="35"/>
      <c r="U240" s="35"/>
      <c r="V240" s="35"/>
      <c r="W240" s="35"/>
      <c r="X240" s="35"/>
      <c r="Y240" s="35"/>
      <c r="Z240" s="35"/>
    </row>
    <row r="241" spans="1:26">
      <c r="A241" s="42"/>
      <c r="B241" s="35"/>
      <c r="C241" s="42"/>
      <c r="D241" s="35"/>
      <c r="E241" s="35"/>
      <c r="F241" s="42"/>
      <c r="G241" s="35"/>
      <c r="H241" s="42"/>
      <c r="I241" s="35"/>
      <c r="J241" s="35"/>
      <c r="K241" s="35"/>
      <c r="L241" s="35"/>
      <c r="M241" s="35"/>
      <c r="N241" s="35"/>
      <c r="O241" s="35"/>
      <c r="P241" s="35"/>
      <c r="Q241" s="35"/>
      <c r="R241" s="35"/>
      <c r="S241" s="35"/>
      <c r="T241" s="35"/>
      <c r="U241" s="35"/>
      <c r="V241" s="35"/>
      <c r="W241" s="35"/>
      <c r="X241" s="35"/>
      <c r="Y241" s="35"/>
      <c r="Z241" s="35"/>
    </row>
    <row r="242" spans="1:26">
      <c r="A242" s="42"/>
      <c r="B242" s="35"/>
      <c r="C242" s="42"/>
      <c r="D242" s="35"/>
      <c r="E242" s="35"/>
      <c r="F242" s="42"/>
      <c r="G242" s="35"/>
      <c r="H242" s="42"/>
      <c r="I242" s="35"/>
      <c r="J242" s="35"/>
      <c r="K242" s="35"/>
      <c r="L242" s="35"/>
      <c r="M242" s="35"/>
      <c r="N242" s="35"/>
      <c r="O242" s="35"/>
      <c r="P242" s="35"/>
      <c r="Q242" s="35"/>
      <c r="R242" s="35"/>
      <c r="S242" s="35"/>
      <c r="T242" s="35"/>
      <c r="U242" s="35"/>
      <c r="V242" s="35"/>
      <c r="W242" s="35"/>
      <c r="X242" s="35"/>
      <c r="Y242" s="35"/>
      <c r="Z242" s="35"/>
    </row>
    <row r="243" spans="1:26">
      <c r="A243" s="42"/>
      <c r="B243" s="35"/>
      <c r="C243" s="42"/>
      <c r="D243" s="35"/>
      <c r="E243" s="35"/>
      <c r="F243" s="42"/>
      <c r="G243" s="35"/>
      <c r="H243" s="42"/>
      <c r="I243" s="35"/>
      <c r="J243" s="35"/>
      <c r="K243" s="35"/>
      <c r="L243" s="35"/>
      <c r="M243" s="35"/>
      <c r="N243" s="35"/>
      <c r="O243" s="35"/>
      <c r="P243" s="35"/>
      <c r="Q243" s="35"/>
      <c r="R243" s="35"/>
      <c r="S243" s="35"/>
      <c r="T243" s="35"/>
      <c r="U243" s="35"/>
      <c r="V243" s="35"/>
      <c r="W243" s="35"/>
      <c r="X243" s="35"/>
      <c r="Y243" s="35"/>
      <c r="Z243" s="35"/>
    </row>
    <row r="244" spans="1:26">
      <c r="A244" s="42"/>
      <c r="B244" s="35"/>
      <c r="C244" s="42"/>
      <c r="D244" s="35"/>
      <c r="E244" s="35"/>
      <c r="F244" s="42"/>
      <c r="G244" s="35"/>
      <c r="H244" s="42"/>
      <c r="I244" s="35"/>
      <c r="J244" s="35"/>
      <c r="K244" s="35"/>
      <c r="L244" s="35"/>
      <c r="M244" s="35"/>
      <c r="N244" s="35"/>
      <c r="O244" s="35"/>
      <c r="P244" s="35"/>
      <c r="Q244" s="35"/>
      <c r="R244" s="35"/>
      <c r="S244" s="35"/>
      <c r="T244" s="35"/>
      <c r="U244" s="35"/>
      <c r="V244" s="35"/>
      <c r="W244" s="35"/>
      <c r="X244" s="35"/>
      <c r="Y244" s="35"/>
      <c r="Z244" s="35"/>
    </row>
    <row r="245" spans="1:26">
      <c r="A245" s="42"/>
      <c r="B245" s="35"/>
      <c r="C245" s="42"/>
      <c r="D245" s="35"/>
      <c r="E245" s="35"/>
      <c r="F245" s="42"/>
      <c r="G245" s="35"/>
      <c r="H245" s="42"/>
      <c r="I245" s="35"/>
      <c r="J245" s="35"/>
      <c r="K245" s="35"/>
      <c r="L245" s="35"/>
      <c r="M245" s="35"/>
      <c r="N245" s="35"/>
      <c r="O245" s="35"/>
      <c r="P245" s="35"/>
      <c r="Q245" s="35"/>
      <c r="R245" s="35"/>
      <c r="S245" s="35"/>
      <c r="T245" s="35"/>
      <c r="U245" s="35"/>
      <c r="V245" s="35"/>
      <c r="W245" s="35"/>
      <c r="X245" s="35"/>
      <c r="Y245" s="35"/>
      <c r="Z245" s="35"/>
    </row>
    <row r="246" spans="1:26">
      <c r="A246" s="42"/>
      <c r="B246" s="35"/>
      <c r="C246" s="42"/>
      <c r="D246" s="35"/>
      <c r="E246" s="35"/>
      <c r="F246" s="42"/>
      <c r="G246" s="35"/>
      <c r="H246" s="42"/>
      <c r="I246" s="35"/>
      <c r="J246" s="35"/>
      <c r="K246" s="35"/>
      <c r="L246" s="35"/>
      <c r="M246" s="35"/>
      <c r="N246" s="35"/>
      <c r="O246" s="35"/>
      <c r="P246" s="35"/>
      <c r="Q246" s="35"/>
      <c r="R246" s="35"/>
      <c r="S246" s="35"/>
      <c r="T246" s="35"/>
      <c r="U246" s="35"/>
      <c r="V246" s="35"/>
      <c r="W246" s="35"/>
      <c r="X246" s="35"/>
      <c r="Y246" s="35"/>
      <c r="Z246" s="35"/>
    </row>
    <row r="247" spans="1:26">
      <c r="A247" s="42"/>
      <c r="B247" s="35"/>
      <c r="C247" s="42"/>
      <c r="D247" s="35"/>
      <c r="E247" s="35"/>
      <c r="F247" s="42"/>
      <c r="G247" s="35"/>
      <c r="H247" s="42"/>
      <c r="I247" s="35"/>
      <c r="J247" s="35"/>
      <c r="K247" s="35"/>
      <c r="L247" s="35"/>
      <c r="M247" s="35"/>
      <c r="N247" s="35"/>
      <c r="O247" s="35"/>
      <c r="P247" s="35"/>
      <c r="Q247" s="35"/>
      <c r="R247" s="35"/>
      <c r="S247" s="35"/>
      <c r="T247" s="35"/>
      <c r="U247" s="35"/>
      <c r="V247" s="35"/>
      <c r="W247" s="35"/>
      <c r="X247" s="35"/>
      <c r="Y247" s="35"/>
      <c r="Z247" s="35"/>
    </row>
    <row r="248" spans="1:26">
      <c r="A248" s="42"/>
      <c r="B248" s="35"/>
      <c r="C248" s="42"/>
      <c r="D248" s="35"/>
      <c r="E248" s="35"/>
      <c r="F248" s="42"/>
      <c r="G248" s="35"/>
      <c r="H248" s="42"/>
      <c r="I248" s="35"/>
      <c r="J248" s="35"/>
      <c r="K248" s="35"/>
      <c r="L248" s="35"/>
      <c r="M248" s="35"/>
      <c r="N248" s="35"/>
      <c r="O248" s="35"/>
      <c r="P248" s="35"/>
      <c r="Q248" s="35"/>
      <c r="R248" s="35"/>
      <c r="S248" s="35"/>
      <c r="T248" s="35"/>
      <c r="U248" s="35"/>
      <c r="V248" s="35"/>
      <c r="W248" s="35"/>
      <c r="X248" s="35"/>
      <c r="Y248" s="35"/>
      <c r="Z248" s="35"/>
    </row>
    <row r="249" spans="1:26">
      <c r="A249" s="42"/>
      <c r="B249" s="35"/>
      <c r="C249" s="42"/>
      <c r="D249" s="35"/>
      <c r="E249" s="35"/>
      <c r="F249" s="42"/>
      <c r="G249" s="35"/>
      <c r="H249" s="42"/>
      <c r="I249" s="35"/>
      <c r="J249" s="35"/>
      <c r="K249" s="35"/>
      <c r="L249" s="35"/>
      <c r="M249" s="35"/>
      <c r="N249" s="35"/>
      <c r="O249" s="35"/>
      <c r="P249" s="35"/>
      <c r="Q249" s="35"/>
      <c r="R249" s="35"/>
      <c r="S249" s="35"/>
      <c r="T249" s="35"/>
      <c r="U249" s="35"/>
      <c r="V249" s="35"/>
      <c r="W249" s="35"/>
      <c r="X249" s="35"/>
      <c r="Y249" s="35"/>
      <c r="Z249" s="35"/>
    </row>
    <row r="250" spans="1:26">
      <c r="A250" s="42"/>
      <c r="B250" s="35"/>
      <c r="C250" s="42"/>
      <c r="D250" s="35"/>
      <c r="E250" s="35"/>
      <c r="F250" s="42"/>
      <c r="G250" s="35"/>
      <c r="H250" s="42"/>
      <c r="I250" s="35"/>
      <c r="J250" s="35"/>
      <c r="K250" s="35"/>
      <c r="L250" s="35"/>
      <c r="M250" s="35"/>
      <c r="N250" s="35"/>
      <c r="O250" s="35"/>
      <c r="P250" s="35"/>
      <c r="Q250" s="35"/>
      <c r="R250" s="35"/>
      <c r="S250" s="35"/>
      <c r="T250" s="35"/>
      <c r="U250" s="35"/>
      <c r="V250" s="35"/>
      <c r="W250" s="35"/>
      <c r="X250" s="35"/>
      <c r="Y250" s="35"/>
      <c r="Z250" s="35"/>
    </row>
    <row r="251" spans="1:26">
      <c r="A251" s="42"/>
      <c r="B251" s="35"/>
      <c r="C251" s="42"/>
      <c r="D251" s="35"/>
      <c r="E251" s="35"/>
      <c r="F251" s="42"/>
      <c r="G251" s="35"/>
      <c r="H251" s="42"/>
      <c r="I251" s="35"/>
      <c r="J251" s="35"/>
      <c r="K251" s="35"/>
      <c r="L251" s="35"/>
      <c r="M251" s="35"/>
      <c r="N251" s="35"/>
      <c r="O251" s="35"/>
      <c r="P251" s="35"/>
      <c r="Q251" s="35"/>
      <c r="R251" s="35"/>
      <c r="S251" s="35"/>
      <c r="T251" s="35"/>
      <c r="U251" s="35"/>
      <c r="V251" s="35"/>
      <c r="W251" s="35"/>
      <c r="X251" s="35"/>
      <c r="Y251" s="35"/>
      <c r="Z251" s="35"/>
    </row>
    <row r="252" spans="1:26">
      <c r="A252" s="42"/>
      <c r="B252" s="35"/>
      <c r="C252" s="42"/>
      <c r="D252" s="35"/>
      <c r="E252" s="35"/>
      <c r="F252" s="42"/>
      <c r="G252" s="35"/>
      <c r="H252" s="42"/>
      <c r="I252" s="35"/>
      <c r="J252" s="35"/>
      <c r="K252" s="35"/>
      <c r="L252" s="35"/>
      <c r="M252" s="35"/>
      <c r="N252" s="35"/>
      <c r="O252" s="35"/>
      <c r="P252" s="35"/>
      <c r="Q252" s="35"/>
      <c r="R252" s="35"/>
      <c r="S252" s="35"/>
      <c r="T252" s="35"/>
      <c r="U252" s="35"/>
      <c r="V252" s="35"/>
      <c r="W252" s="35"/>
      <c r="X252" s="35"/>
      <c r="Y252" s="35"/>
      <c r="Z252" s="35"/>
    </row>
    <row r="253" spans="1:26">
      <c r="A253" s="42"/>
      <c r="B253" s="35"/>
      <c r="C253" s="42"/>
      <c r="D253" s="35"/>
      <c r="E253" s="35"/>
      <c r="F253" s="42"/>
      <c r="G253" s="35"/>
      <c r="H253" s="42"/>
      <c r="I253" s="35"/>
      <c r="J253" s="35"/>
      <c r="K253" s="35"/>
      <c r="L253" s="35"/>
      <c r="M253" s="35"/>
      <c r="N253" s="35"/>
      <c r="O253" s="35"/>
      <c r="P253" s="35"/>
      <c r="Q253" s="35"/>
      <c r="R253" s="35"/>
      <c r="S253" s="35"/>
      <c r="T253" s="35"/>
      <c r="U253" s="35"/>
      <c r="V253" s="35"/>
      <c r="W253" s="35"/>
      <c r="X253" s="35"/>
      <c r="Y253" s="35"/>
      <c r="Z253" s="35"/>
    </row>
    <row r="254" spans="1:26">
      <c r="A254" s="42"/>
      <c r="B254" s="35"/>
      <c r="C254" s="42"/>
      <c r="D254" s="35"/>
      <c r="E254" s="35"/>
      <c r="F254" s="42"/>
      <c r="G254" s="35"/>
      <c r="H254" s="42"/>
      <c r="I254" s="35"/>
      <c r="J254" s="35"/>
      <c r="K254" s="35"/>
      <c r="L254" s="35"/>
      <c r="M254" s="35"/>
      <c r="N254" s="35"/>
      <c r="O254" s="35"/>
      <c r="P254" s="35"/>
      <c r="Q254" s="35"/>
      <c r="R254" s="35"/>
      <c r="S254" s="35"/>
      <c r="T254" s="35"/>
      <c r="U254" s="35"/>
      <c r="V254" s="35"/>
      <c r="W254" s="35"/>
      <c r="X254" s="35"/>
      <c r="Y254" s="35"/>
      <c r="Z254" s="35"/>
    </row>
    <row r="255" spans="1:26">
      <c r="A255" s="42"/>
      <c r="B255" s="35"/>
      <c r="C255" s="42"/>
      <c r="D255" s="35"/>
      <c r="E255" s="35"/>
      <c r="F255" s="42"/>
      <c r="G255" s="35"/>
      <c r="H255" s="42"/>
      <c r="I255" s="35"/>
      <c r="J255" s="35"/>
      <c r="K255" s="35"/>
      <c r="L255" s="35"/>
      <c r="M255" s="35"/>
      <c r="N255" s="35"/>
      <c r="O255" s="35"/>
      <c r="P255" s="35"/>
      <c r="Q255" s="35"/>
      <c r="R255" s="35"/>
      <c r="S255" s="35"/>
      <c r="T255" s="35"/>
      <c r="U255" s="35"/>
      <c r="V255" s="35"/>
      <c r="W255" s="35"/>
      <c r="X255" s="35"/>
      <c r="Y255" s="35"/>
      <c r="Z255" s="35"/>
    </row>
    <row r="256" spans="1:26">
      <c r="A256" s="42"/>
      <c r="B256" s="35"/>
      <c r="C256" s="42"/>
      <c r="D256" s="35"/>
      <c r="E256" s="35"/>
      <c r="F256" s="42"/>
      <c r="G256" s="35"/>
      <c r="H256" s="42"/>
      <c r="I256" s="35"/>
      <c r="J256" s="35"/>
      <c r="K256" s="35"/>
      <c r="L256" s="35"/>
      <c r="M256" s="35"/>
      <c r="N256" s="35"/>
      <c r="O256" s="35"/>
      <c r="P256" s="35"/>
      <c r="Q256" s="35"/>
      <c r="R256" s="35"/>
      <c r="S256" s="35"/>
      <c r="T256" s="35"/>
      <c r="U256" s="35"/>
      <c r="V256" s="35"/>
      <c r="W256" s="35"/>
      <c r="X256" s="35"/>
      <c r="Y256" s="35"/>
      <c r="Z256" s="35"/>
    </row>
    <row r="257" spans="1:26">
      <c r="A257" s="42"/>
      <c r="B257" s="35"/>
      <c r="C257" s="42"/>
      <c r="D257" s="35"/>
      <c r="E257" s="35"/>
      <c r="F257" s="42"/>
      <c r="G257" s="35"/>
      <c r="H257" s="42"/>
      <c r="I257" s="35"/>
      <c r="J257" s="35"/>
      <c r="K257" s="35"/>
      <c r="L257" s="35"/>
      <c r="M257" s="35"/>
      <c r="N257" s="35"/>
      <c r="O257" s="35"/>
      <c r="P257" s="35"/>
      <c r="Q257" s="35"/>
      <c r="R257" s="35"/>
      <c r="S257" s="35"/>
      <c r="T257" s="35"/>
      <c r="U257" s="35"/>
      <c r="V257" s="35"/>
      <c r="W257" s="35"/>
      <c r="X257" s="35"/>
      <c r="Y257" s="35"/>
      <c r="Z257" s="35"/>
    </row>
    <row r="258" spans="1:26">
      <c r="A258" s="42"/>
      <c r="B258" s="35"/>
      <c r="C258" s="42"/>
      <c r="D258" s="35"/>
      <c r="E258" s="35"/>
      <c r="F258" s="42"/>
      <c r="G258" s="35"/>
      <c r="H258" s="42"/>
      <c r="I258" s="35"/>
      <c r="J258" s="35"/>
      <c r="K258" s="35"/>
      <c r="L258" s="35"/>
      <c r="M258" s="35"/>
      <c r="N258" s="35"/>
      <c r="O258" s="35"/>
      <c r="P258" s="35"/>
      <c r="Q258" s="35"/>
      <c r="R258" s="35"/>
      <c r="S258" s="35"/>
      <c r="T258" s="35"/>
      <c r="U258" s="35"/>
      <c r="V258" s="35"/>
      <c r="W258" s="35"/>
      <c r="X258" s="35"/>
      <c r="Y258" s="35"/>
      <c r="Z258" s="35"/>
    </row>
    <row r="259" spans="1:26">
      <c r="A259" s="42"/>
      <c r="B259" s="35"/>
      <c r="C259" s="42"/>
      <c r="D259" s="35"/>
      <c r="E259" s="35"/>
      <c r="F259" s="42"/>
      <c r="G259" s="35"/>
      <c r="H259" s="42"/>
      <c r="I259" s="35"/>
      <c r="J259" s="35"/>
      <c r="K259" s="35"/>
      <c r="L259" s="35"/>
      <c r="M259" s="35"/>
      <c r="N259" s="35"/>
      <c r="O259" s="35"/>
      <c r="P259" s="35"/>
      <c r="Q259" s="35"/>
      <c r="R259" s="35"/>
      <c r="S259" s="35"/>
      <c r="T259" s="35"/>
      <c r="U259" s="35"/>
      <c r="V259" s="35"/>
      <c r="W259" s="35"/>
      <c r="X259" s="35"/>
      <c r="Y259" s="35"/>
      <c r="Z259" s="35"/>
    </row>
    <row r="260" spans="1:26">
      <c r="A260" s="42"/>
      <c r="B260" s="35"/>
      <c r="C260" s="42"/>
      <c r="D260" s="35"/>
      <c r="E260" s="35"/>
      <c r="F260" s="42"/>
      <c r="G260" s="35"/>
      <c r="H260" s="42"/>
      <c r="I260" s="35"/>
      <c r="J260" s="35"/>
      <c r="K260" s="35"/>
      <c r="L260" s="35"/>
      <c r="M260" s="35"/>
      <c r="N260" s="35"/>
      <c r="O260" s="35"/>
      <c r="P260" s="35"/>
      <c r="Q260" s="35"/>
      <c r="R260" s="35"/>
      <c r="S260" s="35"/>
      <c r="T260" s="35"/>
      <c r="U260" s="35"/>
      <c r="V260" s="35"/>
      <c r="W260" s="35"/>
      <c r="X260" s="35"/>
      <c r="Y260" s="35"/>
      <c r="Z260" s="35"/>
    </row>
    <row r="261" spans="1:26">
      <c r="A261" s="42"/>
      <c r="B261" s="35"/>
      <c r="C261" s="42"/>
      <c r="D261" s="35"/>
      <c r="E261" s="35"/>
      <c r="F261" s="42"/>
      <c r="G261" s="35"/>
      <c r="H261" s="42"/>
      <c r="I261" s="35"/>
      <c r="J261" s="35"/>
      <c r="K261" s="35"/>
      <c r="L261" s="35"/>
      <c r="M261" s="35"/>
      <c r="N261" s="35"/>
      <c r="O261" s="35"/>
      <c r="P261" s="35"/>
      <c r="Q261" s="35"/>
      <c r="R261" s="35"/>
      <c r="S261" s="35"/>
      <c r="T261" s="35"/>
      <c r="U261" s="35"/>
      <c r="V261" s="35"/>
      <c r="W261" s="35"/>
      <c r="X261" s="35"/>
      <c r="Y261" s="35"/>
      <c r="Z261" s="35"/>
    </row>
    <row r="262" spans="1:26">
      <c r="A262" s="42"/>
      <c r="B262" s="35"/>
      <c r="C262" s="42"/>
      <c r="D262" s="35"/>
      <c r="E262" s="35"/>
      <c r="F262" s="42"/>
      <c r="G262" s="35"/>
      <c r="H262" s="42"/>
      <c r="I262" s="35"/>
      <c r="J262" s="35"/>
      <c r="K262" s="35"/>
      <c r="L262" s="35"/>
      <c r="M262" s="35"/>
      <c r="N262" s="35"/>
      <c r="O262" s="35"/>
      <c r="P262" s="35"/>
      <c r="Q262" s="35"/>
      <c r="R262" s="35"/>
      <c r="S262" s="35"/>
      <c r="T262" s="35"/>
      <c r="U262" s="35"/>
      <c r="V262" s="35"/>
      <c r="W262" s="35"/>
      <c r="X262" s="35"/>
      <c r="Y262" s="35"/>
      <c r="Z262" s="35"/>
    </row>
    <row r="263" spans="1:26">
      <c r="A263" s="42"/>
      <c r="B263" s="35"/>
      <c r="C263" s="42"/>
      <c r="D263" s="35"/>
      <c r="E263" s="35"/>
      <c r="F263" s="42"/>
      <c r="G263" s="35"/>
      <c r="H263" s="42"/>
      <c r="I263" s="35"/>
      <c r="J263" s="35"/>
      <c r="K263" s="35"/>
      <c r="L263" s="35"/>
      <c r="M263" s="35"/>
      <c r="N263" s="35"/>
      <c r="O263" s="35"/>
      <c r="P263" s="35"/>
      <c r="Q263" s="35"/>
      <c r="R263" s="35"/>
      <c r="S263" s="35"/>
      <c r="T263" s="35"/>
      <c r="U263" s="35"/>
      <c r="V263" s="35"/>
      <c r="W263" s="35"/>
      <c r="X263" s="35"/>
      <c r="Y263" s="35"/>
      <c r="Z263" s="35"/>
    </row>
    <row r="264" spans="1:26">
      <c r="A264" s="42"/>
      <c r="B264" s="35"/>
      <c r="C264" s="42"/>
      <c r="D264" s="35"/>
      <c r="E264" s="35"/>
      <c r="F264" s="42"/>
      <c r="G264" s="35"/>
      <c r="H264" s="42"/>
      <c r="I264" s="35"/>
      <c r="J264" s="35"/>
      <c r="K264" s="35"/>
      <c r="L264" s="35"/>
      <c r="M264" s="35"/>
      <c r="N264" s="35"/>
      <c r="O264" s="35"/>
      <c r="P264" s="35"/>
      <c r="Q264" s="35"/>
      <c r="R264" s="35"/>
      <c r="S264" s="35"/>
      <c r="T264" s="35"/>
      <c r="U264" s="35"/>
      <c r="V264" s="35"/>
      <c r="W264" s="35"/>
      <c r="X264" s="35"/>
      <c r="Y264" s="35"/>
      <c r="Z264" s="35"/>
    </row>
    <row r="265" spans="1:26">
      <c r="A265" s="42"/>
      <c r="B265" s="35"/>
      <c r="C265" s="42"/>
      <c r="D265" s="35"/>
      <c r="E265" s="35"/>
      <c r="F265" s="42"/>
      <c r="G265" s="35"/>
      <c r="H265" s="42"/>
      <c r="I265" s="35"/>
      <c r="J265" s="35"/>
      <c r="K265" s="35"/>
      <c r="L265" s="35"/>
      <c r="M265" s="35"/>
      <c r="N265" s="35"/>
      <c r="O265" s="35"/>
      <c r="P265" s="35"/>
      <c r="Q265" s="35"/>
      <c r="R265" s="35"/>
      <c r="S265" s="35"/>
      <c r="T265" s="35"/>
      <c r="U265" s="35"/>
      <c r="V265" s="35"/>
      <c r="W265" s="35"/>
      <c r="X265" s="35"/>
      <c r="Y265" s="35"/>
      <c r="Z265" s="35"/>
    </row>
    <row r="266" spans="1:26">
      <c r="A266" s="42"/>
      <c r="B266" s="35"/>
      <c r="C266" s="42"/>
      <c r="D266" s="35"/>
      <c r="E266" s="35"/>
      <c r="F266" s="42"/>
      <c r="G266" s="35"/>
      <c r="H266" s="42"/>
      <c r="I266" s="35"/>
      <c r="J266" s="35"/>
      <c r="K266" s="35"/>
      <c r="L266" s="35"/>
      <c r="M266" s="35"/>
      <c r="N266" s="35"/>
      <c r="O266" s="35"/>
      <c r="P266" s="35"/>
      <c r="Q266" s="35"/>
      <c r="R266" s="35"/>
      <c r="S266" s="35"/>
      <c r="T266" s="35"/>
      <c r="U266" s="35"/>
      <c r="V266" s="35"/>
      <c r="W266" s="35"/>
      <c r="X266" s="35"/>
      <c r="Y266" s="35"/>
      <c r="Z266" s="35"/>
    </row>
    <row r="267" spans="1:26">
      <c r="A267" s="42"/>
      <c r="B267" s="35"/>
      <c r="C267" s="42"/>
      <c r="D267" s="35"/>
      <c r="E267" s="35"/>
      <c r="F267" s="42"/>
      <c r="G267" s="35"/>
      <c r="H267" s="42"/>
      <c r="I267" s="35"/>
      <c r="J267" s="35"/>
      <c r="K267" s="35"/>
      <c r="L267" s="35"/>
      <c r="M267" s="35"/>
      <c r="N267" s="35"/>
      <c r="O267" s="35"/>
      <c r="P267" s="35"/>
      <c r="Q267" s="35"/>
      <c r="R267" s="35"/>
      <c r="S267" s="35"/>
      <c r="T267" s="35"/>
      <c r="U267" s="35"/>
      <c r="V267" s="35"/>
      <c r="W267" s="35"/>
      <c r="X267" s="35"/>
      <c r="Y267" s="35"/>
      <c r="Z267" s="35"/>
    </row>
    <row r="268" spans="1:26">
      <c r="A268" s="42"/>
      <c r="B268" s="35"/>
      <c r="C268" s="42"/>
      <c r="D268" s="35"/>
      <c r="E268" s="35"/>
      <c r="F268" s="42"/>
      <c r="G268" s="35"/>
      <c r="H268" s="42"/>
      <c r="I268" s="35"/>
      <c r="J268" s="35"/>
      <c r="K268" s="35"/>
      <c r="L268" s="35"/>
      <c r="M268" s="35"/>
      <c r="N268" s="35"/>
      <c r="O268" s="35"/>
      <c r="P268" s="35"/>
      <c r="Q268" s="35"/>
      <c r="R268" s="35"/>
      <c r="S268" s="35"/>
      <c r="T268" s="35"/>
      <c r="U268" s="35"/>
      <c r="V268" s="35"/>
      <c r="W268" s="35"/>
      <c r="X268" s="35"/>
      <c r="Y268" s="35"/>
      <c r="Z268" s="35"/>
    </row>
    <row r="269" spans="1:26">
      <c r="A269" s="42"/>
      <c r="B269" s="35"/>
      <c r="C269" s="42"/>
      <c r="D269" s="35"/>
      <c r="E269" s="35"/>
      <c r="F269" s="42"/>
      <c r="G269" s="35"/>
      <c r="H269" s="42"/>
      <c r="I269" s="35"/>
      <c r="J269" s="35"/>
      <c r="K269" s="35"/>
      <c r="L269" s="35"/>
      <c r="M269" s="35"/>
      <c r="N269" s="35"/>
      <c r="O269" s="35"/>
      <c r="P269" s="35"/>
      <c r="Q269" s="35"/>
      <c r="R269" s="35"/>
      <c r="S269" s="35"/>
      <c r="T269" s="35"/>
      <c r="U269" s="35"/>
      <c r="V269" s="35"/>
      <c r="W269" s="35"/>
      <c r="X269" s="35"/>
      <c r="Y269" s="35"/>
      <c r="Z269" s="35"/>
    </row>
    <row r="270" spans="1:26">
      <c r="A270" s="42"/>
      <c r="B270" s="35"/>
      <c r="C270" s="42"/>
      <c r="D270" s="35"/>
      <c r="E270" s="35"/>
      <c r="F270" s="42"/>
      <c r="G270" s="35"/>
      <c r="H270" s="42"/>
      <c r="I270" s="35"/>
      <c r="J270" s="35"/>
      <c r="K270" s="35"/>
      <c r="L270" s="35"/>
      <c r="M270" s="35"/>
      <c r="N270" s="35"/>
      <c r="O270" s="35"/>
      <c r="P270" s="35"/>
      <c r="Q270" s="35"/>
      <c r="R270" s="35"/>
      <c r="S270" s="35"/>
      <c r="T270" s="35"/>
      <c r="U270" s="35"/>
      <c r="V270" s="35"/>
      <c r="W270" s="35"/>
      <c r="X270" s="35"/>
      <c r="Y270" s="35"/>
      <c r="Z270" s="35"/>
    </row>
    <row r="271" spans="1:26">
      <c r="A271" s="42"/>
      <c r="B271" s="35"/>
      <c r="C271" s="42"/>
      <c r="D271" s="35"/>
      <c r="E271" s="35"/>
      <c r="F271" s="42"/>
      <c r="G271" s="35"/>
      <c r="H271" s="42"/>
      <c r="I271" s="35"/>
      <c r="J271" s="35"/>
      <c r="K271" s="35"/>
      <c r="L271" s="35"/>
      <c r="M271" s="35"/>
      <c r="N271" s="35"/>
      <c r="O271" s="35"/>
      <c r="P271" s="35"/>
      <c r="Q271" s="35"/>
      <c r="R271" s="35"/>
      <c r="S271" s="35"/>
      <c r="T271" s="35"/>
      <c r="U271" s="35"/>
      <c r="V271" s="35"/>
      <c r="W271" s="35"/>
      <c r="X271" s="35"/>
      <c r="Y271" s="35"/>
      <c r="Z271" s="35"/>
    </row>
    <row r="272" spans="1:26">
      <c r="A272" s="42"/>
      <c r="B272" s="35"/>
      <c r="C272" s="42"/>
      <c r="D272" s="35"/>
      <c r="E272" s="35"/>
      <c r="F272" s="42"/>
      <c r="G272" s="35"/>
      <c r="H272" s="42"/>
      <c r="I272" s="35"/>
      <c r="J272" s="35"/>
      <c r="K272" s="35"/>
      <c r="L272" s="35"/>
      <c r="M272" s="35"/>
      <c r="N272" s="35"/>
      <c r="O272" s="35"/>
      <c r="P272" s="35"/>
      <c r="Q272" s="35"/>
      <c r="R272" s="35"/>
      <c r="S272" s="35"/>
      <c r="T272" s="35"/>
      <c r="U272" s="35"/>
      <c r="V272" s="35"/>
      <c r="W272" s="35"/>
      <c r="X272" s="35"/>
      <c r="Y272" s="35"/>
      <c r="Z272" s="35"/>
    </row>
    <row r="273" spans="1:26">
      <c r="A273" s="42"/>
      <c r="B273" s="35"/>
      <c r="C273" s="42"/>
      <c r="D273" s="35"/>
      <c r="E273" s="35"/>
      <c r="F273" s="42"/>
      <c r="G273" s="35"/>
      <c r="H273" s="42"/>
      <c r="I273" s="35"/>
      <c r="J273" s="35"/>
      <c r="K273" s="35"/>
      <c r="L273" s="35"/>
      <c r="M273" s="35"/>
      <c r="N273" s="35"/>
      <c r="O273" s="35"/>
      <c r="P273" s="35"/>
      <c r="Q273" s="35"/>
      <c r="R273" s="35"/>
      <c r="S273" s="35"/>
      <c r="T273" s="35"/>
      <c r="U273" s="35"/>
      <c r="V273" s="35"/>
      <c r="W273" s="35"/>
      <c r="X273" s="35"/>
      <c r="Y273" s="35"/>
      <c r="Z273" s="35"/>
    </row>
    <row r="274" spans="1:26">
      <c r="A274" s="42"/>
      <c r="B274" s="35"/>
      <c r="C274" s="42"/>
      <c r="D274" s="35"/>
      <c r="E274" s="35"/>
      <c r="F274" s="42"/>
      <c r="G274" s="35"/>
      <c r="H274" s="42"/>
      <c r="I274" s="35"/>
      <c r="J274" s="35"/>
      <c r="K274" s="35"/>
      <c r="L274" s="35"/>
      <c r="M274" s="35"/>
      <c r="N274" s="35"/>
      <c r="O274" s="35"/>
      <c r="P274" s="35"/>
      <c r="Q274" s="35"/>
      <c r="R274" s="35"/>
      <c r="S274" s="35"/>
      <c r="T274" s="35"/>
      <c r="U274" s="35"/>
      <c r="V274" s="35"/>
      <c r="W274" s="35"/>
      <c r="X274" s="35"/>
      <c r="Y274" s="35"/>
      <c r="Z274" s="35"/>
    </row>
    <row r="275" spans="1:26">
      <c r="A275" s="42"/>
      <c r="B275" s="35"/>
      <c r="C275" s="42"/>
      <c r="D275" s="35"/>
      <c r="E275" s="35"/>
      <c r="F275" s="42"/>
      <c r="G275" s="35"/>
      <c r="H275" s="42"/>
      <c r="I275" s="35"/>
      <c r="J275" s="35"/>
      <c r="K275" s="35"/>
      <c r="L275" s="35"/>
      <c r="M275" s="35"/>
      <c r="N275" s="35"/>
      <c r="O275" s="35"/>
      <c r="P275" s="35"/>
      <c r="Q275" s="35"/>
      <c r="R275" s="35"/>
      <c r="S275" s="35"/>
      <c r="T275" s="35"/>
      <c r="U275" s="35"/>
      <c r="V275" s="35"/>
      <c r="W275" s="35"/>
      <c r="X275" s="35"/>
      <c r="Y275" s="35"/>
      <c r="Z275" s="35"/>
    </row>
    <row r="276" spans="1:26">
      <c r="A276" s="42"/>
      <c r="B276" s="35"/>
      <c r="C276" s="42"/>
      <c r="D276" s="35"/>
      <c r="E276" s="35"/>
      <c r="F276" s="42"/>
      <c r="G276" s="35"/>
      <c r="H276" s="42"/>
      <c r="I276" s="35"/>
      <c r="J276" s="35"/>
      <c r="K276" s="35"/>
      <c r="L276" s="35"/>
      <c r="M276" s="35"/>
      <c r="N276" s="35"/>
      <c r="O276" s="35"/>
      <c r="P276" s="35"/>
      <c r="Q276" s="35"/>
      <c r="R276" s="35"/>
      <c r="S276" s="35"/>
      <c r="T276" s="35"/>
      <c r="U276" s="35"/>
      <c r="V276" s="35"/>
      <c r="W276" s="35"/>
      <c r="X276" s="35"/>
      <c r="Y276" s="35"/>
      <c r="Z276" s="35"/>
    </row>
    <row r="277" spans="1:26">
      <c r="A277" s="42"/>
      <c r="B277" s="35"/>
      <c r="C277" s="42"/>
      <c r="D277" s="35"/>
      <c r="E277" s="35"/>
      <c r="F277" s="42"/>
      <c r="G277" s="35"/>
      <c r="H277" s="42"/>
      <c r="I277" s="35"/>
      <c r="J277" s="35"/>
      <c r="K277" s="35"/>
      <c r="L277" s="35"/>
      <c r="M277" s="35"/>
      <c r="N277" s="35"/>
      <c r="O277" s="35"/>
      <c r="P277" s="35"/>
      <c r="Q277" s="35"/>
      <c r="R277" s="35"/>
      <c r="S277" s="35"/>
      <c r="T277" s="35"/>
      <c r="U277" s="35"/>
      <c r="V277" s="35"/>
      <c r="W277" s="35"/>
      <c r="X277" s="35"/>
      <c r="Y277" s="35"/>
      <c r="Z277" s="35"/>
    </row>
    <row r="278" spans="1:26">
      <c r="A278" s="42"/>
      <c r="B278" s="35"/>
      <c r="C278" s="42"/>
      <c r="D278" s="35"/>
      <c r="E278" s="35"/>
      <c r="F278" s="42"/>
      <c r="G278" s="35"/>
      <c r="H278" s="42"/>
      <c r="I278" s="35"/>
      <c r="J278" s="35"/>
      <c r="K278" s="35"/>
      <c r="L278" s="35"/>
      <c r="M278" s="35"/>
      <c r="N278" s="35"/>
      <c r="O278" s="35"/>
      <c r="P278" s="35"/>
      <c r="Q278" s="35"/>
      <c r="R278" s="35"/>
      <c r="S278" s="35"/>
      <c r="T278" s="35"/>
      <c r="U278" s="35"/>
      <c r="V278" s="35"/>
      <c r="W278" s="35"/>
      <c r="X278" s="35"/>
      <c r="Y278" s="35"/>
      <c r="Z278" s="35"/>
    </row>
    <row r="279" spans="1:26">
      <c r="A279" s="42"/>
      <c r="B279" s="35"/>
      <c r="C279" s="42"/>
      <c r="D279" s="35"/>
      <c r="E279" s="35"/>
      <c r="F279" s="42"/>
      <c r="G279" s="35"/>
      <c r="H279" s="42"/>
      <c r="I279" s="35"/>
      <c r="J279" s="35"/>
      <c r="K279" s="35"/>
      <c r="L279" s="35"/>
      <c r="M279" s="35"/>
      <c r="N279" s="35"/>
      <c r="O279" s="35"/>
      <c r="P279" s="35"/>
      <c r="Q279" s="35"/>
      <c r="R279" s="35"/>
      <c r="S279" s="35"/>
      <c r="T279" s="35"/>
      <c r="U279" s="35"/>
      <c r="V279" s="35"/>
      <c r="W279" s="35"/>
      <c r="X279" s="35"/>
      <c r="Y279" s="35"/>
      <c r="Z279" s="35"/>
    </row>
    <row r="280" spans="1:26">
      <c r="A280" s="42"/>
      <c r="B280" s="35"/>
      <c r="C280" s="42"/>
      <c r="D280" s="35"/>
      <c r="E280" s="35"/>
      <c r="F280" s="42"/>
      <c r="G280" s="35"/>
      <c r="H280" s="42"/>
      <c r="I280" s="35"/>
      <c r="J280" s="35"/>
      <c r="K280" s="35"/>
      <c r="L280" s="35"/>
      <c r="M280" s="35"/>
      <c r="N280" s="35"/>
      <c r="O280" s="35"/>
      <c r="P280" s="35"/>
      <c r="Q280" s="35"/>
      <c r="R280" s="35"/>
      <c r="S280" s="35"/>
      <c r="T280" s="35"/>
      <c r="U280" s="35"/>
      <c r="V280" s="35"/>
      <c r="W280" s="35"/>
      <c r="X280" s="35"/>
      <c r="Y280" s="35"/>
      <c r="Z280" s="35"/>
    </row>
    <row r="281" spans="1:26">
      <c r="A281" s="42"/>
      <c r="B281" s="35"/>
      <c r="C281" s="42"/>
      <c r="D281" s="35"/>
      <c r="E281" s="35"/>
      <c r="F281" s="42"/>
      <c r="G281" s="35"/>
      <c r="H281" s="42"/>
      <c r="I281" s="35"/>
      <c r="J281" s="35"/>
      <c r="K281" s="35"/>
      <c r="L281" s="35"/>
      <c r="M281" s="35"/>
      <c r="N281" s="35"/>
      <c r="O281" s="35"/>
      <c r="P281" s="35"/>
      <c r="Q281" s="35"/>
      <c r="R281" s="35"/>
      <c r="S281" s="35"/>
      <c r="T281" s="35"/>
      <c r="U281" s="35"/>
      <c r="V281" s="35"/>
      <c r="W281" s="35"/>
      <c r="X281" s="35"/>
      <c r="Y281" s="35"/>
      <c r="Z281" s="35"/>
    </row>
    <row r="282" spans="1:26">
      <c r="A282" s="42"/>
      <c r="B282" s="35"/>
      <c r="C282" s="42"/>
      <c r="D282" s="35"/>
      <c r="E282" s="35"/>
      <c r="F282" s="42"/>
      <c r="G282" s="35"/>
      <c r="H282" s="42"/>
      <c r="I282" s="35"/>
      <c r="J282" s="35"/>
      <c r="K282" s="35"/>
      <c r="L282" s="35"/>
      <c r="M282" s="35"/>
      <c r="N282" s="35"/>
      <c r="O282" s="35"/>
      <c r="P282" s="35"/>
      <c r="Q282" s="35"/>
      <c r="R282" s="35"/>
      <c r="S282" s="35"/>
      <c r="T282" s="35"/>
      <c r="U282" s="35"/>
      <c r="V282" s="35"/>
      <c r="W282" s="35"/>
      <c r="X282" s="35"/>
      <c r="Y282" s="35"/>
      <c r="Z282" s="35"/>
    </row>
    <row r="283" spans="1:26">
      <c r="A283" s="42"/>
      <c r="B283" s="35"/>
      <c r="C283" s="42"/>
      <c r="D283" s="35"/>
      <c r="E283" s="35"/>
      <c r="F283" s="42"/>
      <c r="G283" s="35"/>
      <c r="H283" s="42"/>
      <c r="I283" s="35"/>
      <c r="J283" s="35"/>
      <c r="K283" s="35"/>
      <c r="L283" s="35"/>
      <c r="M283" s="35"/>
      <c r="N283" s="35"/>
      <c r="O283" s="35"/>
      <c r="P283" s="35"/>
      <c r="Q283" s="35"/>
      <c r="R283" s="35"/>
      <c r="S283" s="35"/>
      <c r="T283" s="35"/>
      <c r="U283" s="35"/>
      <c r="V283" s="35"/>
      <c r="W283" s="35"/>
      <c r="X283" s="35"/>
      <c r="Y283" s="35"/>
      <c r="Z283" s="35"/>
    </row>
    <row r="284" spans="1:26">
      <c r="A284" s="42"/>
      <c r="B284" s="35"/>
      <c r="C284" s="42"/>
      <c r="D284" s="35"/>
      <c r="E284" s="35"/>
      <c r="F284" s="42"/>
      <c r="G284" s="35"/>
      <c r="H284" s="42"/>
      <c r="I284" s="35"/>
      <c r="J284" s="35"/>
      <c r="K284" s="35"/>
      <c r="L284" s="35"/>
      <c r="M284" s="35"/>
      <c r="N284" s="35"/>
      <c r="O284" s="35"/>
      <c r="P284" s="35"/>
      <c r="Q284" s="35"/>
      <c r="R284" s="35"/>
      <c r="S284" s="35"/>
      <c r="T284" s="35"/>
      <c r="U284" s="35"/>
      <c r="V284" s="35"/>
      <c r="W284" s="35"/>
      <c r="X284" s="35"/>
      <c r="Y284" s="35"/>
      <c r="Z284" s="35"/>
    </row>
    <row r="285" spans="1:26">
      <c r="A285" s="42"/>
      <c r="B285" s="35"/>
      <c r="C285" s="42"/>
      <c r="D285" s="35"/>
      <c r="E285" s="35"/>
      <c r="F285" s="42"/>
      <c r="G285" s="35"/>
      <c r="H285" s="42"/>
      <c r="I285" s="35"/>
      <c r="J285" s="35"/>
      <c r="K285" s="35"/>
      <c r="L285" s="35"/>
      <c r="M285" s="35"/>
      <c r="N285" s="35"/>
      <c r="O285" s="35"/>
      <c r="P285" s="35"/>
      <c r="Q285" s="35"/>
      <c r="R285" s="35"/>
      <c r="S285" s="35"/>
      <c r="T285" s="35"/>
      <c r="U285" s="35"/>
      <c r="V285" s="35"/>
      <c r="W285" s="35"/>
      <c r="X285" s="35"/>
      <c r="Y285" s="35"/>
      <c r="Z285" s="35"/>
    </row>
    <row r="286" spans="1:26">
      <c r="A286" s="42"/>
      <c r="B286" s="35"/>
      <c r="C286" s="42"/>
      <c r="D286" s="35"/>
      <c r="E286" s="35"/>
      <c r="F286" s="42"/>
      <c r="G286" s="35"/>
      <c r="H286" s="42"/>
      <c r="I286" s="35"/>
      <c r="J286" s="35"/>
      <c r="K286" s="35"/>
      <c r="L286" s="35"/>
      <c r="M286" s="35"/>
      <c r="N286" s="35"/>
      <c r="O286" s="35"/>
      <c r="P286" s="35"/>
      <c r="Q286" s="35"/>
      <c r="R286" s="35"/>
      <c r="S286" s="35"/>
      <c r="T286" s="35"/>
      <c r="U286" s="35"/>
      <c r="V286" s="35"/>
      <c r="W286" s="35"/>
      <c r="X286" s="35"/>
      <c r="Y286" s="35"/>
      <c r="Z286" s="35"/>
    </row>
    <row r="287" spans="1:26">
      <c r="A287" s="42"/>
      <c r="B287" s="35"/>
      <c r="C287" s="42"/>
      <c r="D287" s="35"/>
      <c r="E287" s="35"/>
      <c r="F287" s="42"/>
      <c r="G287" s="35"/>
      <c r="H287" s="42"/>
      <c r="I287" s="35"/>
      <c r="J287" s="35"/>
      <c r="K287" s="35"/>
      <c r="L287" s="35"/>
      <c r="M287" s="35"/>
      <c r="N287" s="35"/>
      <c r="O287" s="35"/>
      <c r="P287" s="35"/>
      <c r="Q287" s="35"/>
      <c r="R287" s="35"/>
      <c r="S287" s="35"/>
      <c r="T287" s="35"/>
      <c r="U287" s="35"/>
      <c r="V287" s="35"/>
      <c r="W287" s="35"/>
      <c r="X287" s="35"/>
      <c r="Y287" s="35"/>
      <c r="Z287" s="35"/>
    </row>
    <row r="288" spans="1:26">
      <c r="A288" s="42"/>
      <c r="B288" s="35"/>
      <c r="C288" s="42"/>
      <c r="D288" s="35"/>
      <c r="E288" s="35"/>
      <c r="F288" s="42"/>
      <c r="G288" s="35"/>
      <c r="H288" s="42"/>
      <c r="I288" s="35"/>
      <c r="J288" s="35"/>
      <c r="K288" s="35"/>
      <c r="L288" s="35"/>
      <c r="M288" s="35"/>
      <c r="N288" s="35"/>
      <c r="O288" s="35"/>
      <c r="P288" s="35"/>
      <c r="Q288" s="35"/>
      <c r="R288" s="35"/>
      <c r="S288" s="35"/>
      <c r="T288" s="35"/>
      <c r="U288" s="35"/>
      <c r="V288" s="35"/>
      <c r="W288" s="35"/>
      <c r="X288" s="35"/>
      <c r="Y288" s="35"/>
      <c r="Z288" s="35"/>
    </row>
    <row r="289" spans="1:26">
      <c r="A289" s="42"/>
      <c r="B289" s="35"/>
      <c r="C289" s="42"/>
      <c r="D289" s="35"/>
      <c r="E289" s="35"/>
      <c r="F289" s="42"/>
      <c r="G289" s="35"/>
      <c r="H289" s="42"/>
      <c r="I289" s="35"/>
      <c r="J289" s="35"/>
      <c r="K289" s="35"/>
      <c r="L289" s="35"/>
      <c r="M289" s="35"/>
      <c r="N289" s="35"/>
      <c r="O289" s="35"/>
      <c r="P289" s="35"/>
      <c r="Q289" s="35"/>
      <c r="R289" s="35"/>
      <c r="S289" s="35"/>
      <c r="T289" s="35"/>
      <c r="U289" s="35"/>
      <c r="V289" s="35"/>
      <c r="W289" s="35"/>
      <c r="X289" s="35"/>
      <c r="Y289" s="35"/>
      <c r="Z289" s="35"/>
    </row>
    <row r="290" spans="1:26">
      <c r="A290" s="42"/>
      <c r="B290" s="35"/>
      <c r="C290" s="42"/>
      <c r="D290" s="35"/>
      <c r="E290" s="35"/>
      <c r="F290" s="42"/>
      <c r="G290" s="35"/>
      <c r="H290" s="42"/>
      <c r="I290" s="35"/>
      <c r="J290" s="35"/>
      <c r="K290" s="35"/>
      <c r="L290" s="35"/>
      <c r="M290" s="35"/>
      <c r="N290" s="35"/>
      <c r="O290" s="35"/>
      <c r="P290" s="35"/>
      <c r="Q290" s="35"/>
      <c r="R290" s="35"/>
      <c r="S290" s="35"/>
      <c r="T290" s="35"/>
      <c r="U290" s="35"/>
      <c r="V290" s="35"/>
      <c r="W290" s="35"/>
      <c r="X290" s="35"/>
      <c r="Y290" s="35"/>
      <c r="Z290" s="35"/>
    </row>
    <row r="291" spans="1:26">
      <c r="A291" s="42"/>
      <c r="B291" s="35"/>
      <c r="C291" s="42"/>
      <c r="D291" s="35"/>
      <c r="E291" s="35"/>
      <c r="F291" s="42"/>
      <c r="G291" s="35"/>
      <c r="H291" s="42"/>
      <c r="I291" s="35"/>
      <c r="J291" s="35"/>
      <c r="K291" s="35"/>
      <c r="L291" s="35"/>
      <c r="M291" s="35"/>
      <c r="N291" s="35"/>
      <c r="O291" s="35"/>
      <c r="P291" s="35"/>
      <c r="Q291" s="35"/>
      <c r="R291" s="35"/>
      <c r="S291" s="35"/>
      <c r="T291" s="35"/>
      <c r="U291" s="35"/>
      <c r="V291" s="35"/>
      <c r="W291" s="35"/>
      <c r="X291" s="35"/>
      <c r="Y291" s="35"/>
      <c r="Z291" s="35"/>
    </row>
    <row r="292" spans="1:26">
      <c r="A292" s="42"/>
      <c r="B292" s="35"/>
      <c r="C292" s="42"/>
      <c r="D292" s="35"/>
      <c r="E292" s="35"/>
      <c r="F292" s="42"/>
      <c r="G292" s="35"/>
      <c r="H292" s="42"/>
      <c r="I292" s="35"/>
      <c r="J292" s="35"/>
      <c r="K292" s="35"/>
      <c r="L292" s="35"/>
      <c r="M292" s="35"/>
      <c r="N292" s="35"/>
      <c r="O292" s="35"/>
      <c r="P292" s="35"/>
      <c r="Q292" s="35"/>
      <c r="R292" s="35"/>
      <c r="S292" s="35"/>
      <c r="T292" s="35"/>
      <c r="U292" s="35"/>
      <c r="V292" s="35"/>
      <c r="W292" s="35"/>
      <c r="X292" s="35"/>
      <c r="Y292" s="35"/>
      <c r="Z292" s="35"/>
    </row>
    <row r="293" spans="1:26">
      <c r="A293" s="42"/>
      <c r="B293" s="35"/>
      <c r="C293" s="42"/>
      <c r="D293" s="35"/>
      <c r="E293" s="35"/>
      <c r="F293" s="42"/>
      <c r="G293" s="35"/>
      <c r="H293" s="42"/>
      <c r="I293" s="35"/>
      <c r="J293" s="35"/>
      <c r="K293" s="35"/>
      <c r="L293" s="35"/>
      <c r="M293" s="35"/>
      <c r="N293" s="35"/>
      <c r="O293" s="35"/>
      <c r="P293" s="35"/>
      <c r="Q293" s="35"/>
      <c r="R293" s="35"/>
      <c r="S293" s="35"/>
      <c r="T293" s="35"/>
      <c r="U293" s="35"/>
      <c r="V293" s="35"/>
      <c r="W293" s="35"/>
      <c r="X293" s="35"/>
      <c r="Y293" s="35"/>
      <c r="Z293" s="35"/>
    </row>
    <row r="294" spans="1:26">
      <c r="A294" s="42"/>
      <c r="B294" s="35"/>
      <c r="C294" s="42"/>
      <c r="D294" s="35"/>
      <c r="E294" s="35"/>
      <c r="F294" s="42"/>
      <c r="G294" s="35"/>
      <c r="H294" s="42"/>
      <c r="I294" s="35"/>
      <c r="J294" s="35"/>
      <c r="K294" s="35"/>
      <c r="L294" s="35"/>
      <c r="M294" s="35"/>
      <c r="N294" s="35"/>
      <c r="O294" s="35"/>
      <c r="P294" s="35"/>
      <c r="Q294" s="35"/>
      <c r="R294" s="35"/>
      <c r="S294" s="35"/>
      <c r="T294" s="35"/>
      <c r="U294" s="35"/>
      <c r="V294" s="35"/>
      <c r="W294" s="35"/>
      <c r="X294" s="35"/>
      <c r="Y294" s="35"/>
      <c r="Z294" s="35"/>
    </row>
    <row r="295" spans="1:26">
      <c r="A295" s="42"/>
      <c r="B295" s="35"/>
      <c r="C295" s="42"/>
      <c r="D295" s="35"/>
      <c r="E295" s="35"/>
      <c r="F295" s="42"/>
      <c r="G295" s="35"/>
      <c r="H295" s="42"/>
      <c r="I295" s="35"/>
      <c r="J295" s="35"/>
      <c r="K295" s="35"/>
      <c r="L295" s="35"/>
      <c r="M295" s="35"/>
      <c r="N295" s="35"/>
      <c r="O295" s="35"/>
      <c r="P295" s="35"/>
      <c r="Q295" s="35"/>
      <c r="R295" s="35"/>
      <c r="S295" s="35"/>
      <c r="T295" s="35"/>
      <c r="U295" s="35"/>
      <c r="V295" s="35"/>
      <c r="W295" s="35"/>
      <c r="X295" s="35"/>
      <c r="Y295" s="35"/>
      <c r="Z295" s="35"/>
    </row>
    <row r="296" spans="1:26">
      <c r="A296" s="42"/>
      <c r="B296" s="35"/>
      <c r="C296" s="42"/>
      <c r="D296" s="35"/>
      <c r="E296" s="35"/>
      <c r="F296" s="42"/>
      <c r="G296" s="35"/>
      <c r="H296" s="42"/>
      <c r="I296" s="35"/>
      <c r="J296" s="35"/>
      <c r="K296" s="35"/>
      <c r="L296" s="35"/>
      <c r="M296" s="35"/>
      <c r="N296" s="35"/>
      <c r="O296" s="35"/>
      <c r="P296" s="35"/>
      <c r="Q296" s="35"/>
      <c r="R296" s="35"/>
      <c r="S296" s="35"/>
      <c r="T296" s="35"/>
      <c r="U296" s="35"/>
      <c r="V296" s="35"/>
      <c r="W296" s="35"/>
      <c r="X296" s="35"/>
      <c r="Y296" s="35"/>
      <c r="Z296" s="35"/>
    </row>
    <row r="297" spans="1:26">
      <c r="A297" s="42"/>
      <c r="B297" s="35"/>
      <c r="C297" s="42"/>
      <c r="D297" s="35"/>
      <c r="E297" s="35"/>
      <c r="F297" s="42"/>
      <c r="G297" s="35"/>
      <c r="H297" s="42"/>
      <c r="I297" s="35"/>
      <c r="J297" s="35"/>
      <c r="K297" s="35"/>
      <c r="L297" s="35"/>
      <c r="M297" s="35"/>
      <c r="N297" s="35"/>
      <c r="O297" s="35"/>
      <c r="P297" s="35"/>
      <c r="Q297" s="35"/>
      <c r="R297" s="35"/>
      <c r="S297" s="35"/>
      <c r="T297" s="35"/>
      <c r="U297" s="35"/>
      <c r="V297" s="35"/>
      <c r="W297" s="35"/>
      <c r="X297" s="35"/>
      <c r="Y297" s="35"/>
      <c r="Z297" s="35"/>
    </row>
    <row r="298" spans="1:26">
      <c r="A298" s="42"/>
      <c r="B298" s="35"/>
      <c r="C298" s="42"/>
      <c r="D298" s="35"/>
      <c r="E298" s="35"/>
      <c r="F298" s="42"/>
      <c r="G298" s="35"/>
      <c r="H298" s="42"/>
      <c r="I298" s="35"/>
      <c r="J298" s="35"/>
      <c r="K298" s="35"/>
      <c r="L298" s="35"/>
      <c r="M298" s="35"/>
      <c r="N298" s="35"/>
      <c r="O298" s="35"/>
      <c r="P298" s="35"/>
      <c r="Q298" s="35"/>
      <c r="R298" s="35"/>
      <c r="S298" s="35"/>
      <c r="T298" s="35"/>
      <c r="U298" s="35"/>
      <c r="V298" s="35"/>
      <c r="W298" s="35"/>
      <c r="X298" s="35"/>
      <c r="Y298" s="35"/>
      <c r="Z298" s="35"/>
    </row>
    <row r="299" spans="1:26">
      <c r="A299" s="42"/>
      <c r="B299" s="35"/>
      <c r="C299" s="42"/>
      <c r="D299" s="35"/>
      <c r="E299" s="35"/>
      <c r="F299" s="42"/>
      <c r="G299" s="35"/>
      <c r="H299" s="42"/>
      <c r="I299" s="35"/>
      <c r="J299" s="35"/>
      <c r="K299" s="35"/>
      <c r="L299" s="35"/>
      <c r="M299" s="35"/>
      <c r="N299" s="35"/>
      <c r="O299" s="35"/>
      <c r="P299" s="35"/>
      <c r="Q299" s="35"/>
      <c r="R299" s="35"/>
      <c r="S299" s="35"/>
      <c r="T299" s="35"/>
      <c r="U299" s="35"/>
      <c r="V299" s="35"/>
      <c r="W299" s="35"/>
      <c r="X299" s="35"/>
      <c r="Y299" s="35"/>
      <c r="Z299" s="35"/>
    </row>
    <row r="300" spans="1:26">
      <c r="A300" s="42"/>
      <c r="B300" s="35"/>
      <c r="C300" s="42"/>
      <c r="D300" s="35"/>
      <c r="E300" s="35"/>
      <c r="F300" s="42"/>
      <c r="G300" s="35"/>
      <c r="H300" s="42"/>
      <c r="I300" s="35"/>
      <c r="J300" s="35"/>
      <c r="K300" s="35"/>
      <c r="L300" s="35"/>
      <c r="M300" s="35"/>
      <c r="N300" s="35"/>
      <c r="O300" s="35"/>
      <c r="P300" s="35"/>
      <c r="Q300" s="35"/>
      <c r="R300" s="35"/>
      <c r="S300" s="35"/>
      <c r="T300" s="35"/>
      <c r="U300" s="35"/>
      <c r="V300" s="35"/>
      <c r="W300" s="35"/>
      <c r="X300" s="35"/>
      <c r="Y300" s="35"/>
      <c r="Z300" s="35"/>
    </row>
    <row r="301" spans="1:26">
      <c r="A301" s="42"/>
      <c r="B301" s="35"/>
      <c r="C301" s="42"/>
      <c r="D301" s="35"/>
      <c r="E301" s="35"/>
      <c r="F301" s="42"/>
      <c r="G301" s="35"/>
      <c r="H301" s="42"/>
      <c r="I301" s="35"/>
      <c r="J301" s="35"/>
      <c r="K301" s="35"/>
      <c r="L301" s="35"/>
      <c r="M301" s="35"/>
      <c r="N301" s="35"/>
      <c r="O301" s="35"/>
      <c r="P301" s="35"/>
      <c r="Q301" s="35"/>
      <c r="R301" s="35"/>
      <c r="S301" s="35"/>
      <c r="T301" s="35"/>
      <c r="U301" s="35"/>
      <c r="V301" s="35"/>
      <c r="W301" s="35"/>
      <c r="X301" s="35"/>
      <c r="Y301" s="35"/>
      <c r="Z301" s="35"/>
    </row>
    <row r="302" spans="1:26">
      <c r="A302" s="42"/>
      <c r="B302" s="35"/>
      <c r="C302" s="42"/>
      <c r="D302" s="35"/>
      <c r="E302" s="35"/>
      <c r="F302" s="42"/>
      <c r="G302" s="35"/>
      <c r="H302" s="42"/>
      <c r="I302" s="35"/>
      <c r="J302" s="35"/>
      <c r="K302" s="35"/>
      <c r="L302" s="35"/>
      <c r="M302" s="35"/>
      <c r="N302" s="35"/>
      <c r="O302" s="35"/>
      <c r="P302" s="35"/>
      <c r="Q302" s="35"/>
      <c r="R302" s="35"/>
      <c r="S302" s="35"/>
      <c r="T302" s="35"/>
      <c r="U302" s="35"/>
      <c r="V302" s="35"/>
      <c r="W302" s="35"/>
      <c r="X302" s="35"/>
      <c r="Y302" s="35"/>
      <c r="Z302" s="35"/>
    </row>
    <row r="303" spans="1:26">
      <c r="A303" s="42"/>
      <c r="B303" s="35"/>
      <c r="C303" s="42"/>
      <c r="D303" s="35"/>
      <c r="E303" s="35"/>
      <c r="F303" s="42"/>
      <c r="G303" s="35"/>
      <c r="H303" s="42"/>
      <c r="I303" s="35"/>
      <c r="J303" s="35"/>
      <c r="K303" s="35"/>
      <c r="L303" s="35"/>
      <c r="M303" s="35"/>
      <c r="N303" s="35"/>
      <c r="O303" s="35"/>
      <c r="P303" s="35"/>
      <c r="Q303" s="35"/>
      <c r="R303" s="35"/>
      <c r="S303" s="35"/>
      <c r="T303" s="35"/>
      <c r="U303" s="35"/>
      <c r="V303" s="35"/>
      <c r="W303" s="35"/>
      <c r="X303" s="35"/>
      <c r="Y303" s="35"/>
      <c r="Z303" s="35"/>
    </row>
    <row r="304" spans="1:26">
      <c r="A304" s="42"/>
      <c r="B304" s="35"/>
      <c r="C304" s="42"/>
      <c r="D304" s="35"/>
      <c r="E304" s="35"/>
      <c r="F304" s="42"/>
      <c r="G304" s="35"/>
      <c r="H304" s="42"/>
      <c r="I304" s="35"/>
      <c r="J304" s="35"/>
      <c r="K304" s="35"/>
      <c r="L304" s="35"/>
      <c r="M304" s="35"/>
      <c r="N304" s="35"/>
      <c r="O304" s="35"/>
      <c r="P304" s="35"/>
      <c r="Q304" s="35"/>
      <c r="R304" s="35"/>
      <c r="S304" s="35"/>
      <c r="T304" s="35"/>
      <c r="U304" s="35"/>
      <c r="V304" s="35"/>
      <c r="W304" s="35"/>
      <c r="X304" s="35"/>
      <c r="Y304" s="35"/>
      <c r="Z304" s="35"/>
    </row>
    <row r="305" spans="1:26">
      <c r="A305" s="42"/>
      <c r="B305" s="35"/>
      <c r="C305" s="42"/>
      <c r="D305" s="35"/>
      <c r="E305" s="35"/>
      <c r="F305" s="42"/>
      <c r="G305" s="35"/>
      <c r="H305" s="42"/>
      <c r="I305" s="35"/>
      <c r="J305" s="35"/>
      <c r="K305" s="35"/>
      <c r="L305" s="35"/>
      <c r="M305" s="35"/>
      <c r="N305" s="35"/>
      <c r="O305" s="35"/>
      <c r="P305" s="35"/>
      <c r="Q305" s="35"/>
      <c r="R305" s="35"/>
      <c r="S305" s="35"/>
      <c r="T305" s="35"/>
      <c r="U305" s="35"/>
      <c r="V305" s="35"/>
      <c r="W305" s="35"/>
      <c r="X305" s="35"/>
      <c r="Y305" s="35"/>
      <c r="Z305" s="35"/>
    </row>
    <row r="306" spans="1:26">
      <c r="A306" s="42"/>
      <c r="B306" s="35"/>
      <c r="C306" s="42"/>
      <c r="D306" s="35"/>
      <c r="E306" s="35"/>
      <c r="F306" s="42"/>
      <c r="G306" s="35"/>
      <c r="H306" s="42"/>
      <c r="I306" s="35"/>
      <c r="J306" s="35"/>
      <c r="K306" s="35"/>
      <c r="L306" s="35"/>
      <c r="M306" s="35"/>
      <c r="N306" s="35"/>
      <c r="O306" s="35"/>
      <c r="P306" s="35"/>
      <c r="Q306" s="35"/>
      <c r="R306" s="35"/>
      <c r="S306" s="35"/>
      <c r="T306" s="35"/>
      <c r="U306" s="35"/>
      <c r="V306" s="35"/>
      <c r="W306" s="35"/>
      <c r="X306" s="35"/>
      <c r="Y306" s="35"/>
      <c r="Z306" s="35"/>
    </row>
    <row r="307" spans="1:26">
      <c r="A307" s="42"/>
      <c r="B307" s="35"/>
      <c r="C307" s="42"/>
      <c r="D307" s="35"/>
      <c r="E307" s="35"/>
      <c r="F307" s="42"/>
      <c r="G307" s="35"/>
      <c r="H307" s="42"/>
      <c r="I307" s="35"/>
      <c r="J307" s="35"/>
      <c r="K307" s="35"/>
      <c r="L307" s="35"/>
      <c r="M307" s="35"/>
      <c r="N307" s="35"/>
      <c r="O307" s="35"/>
      <c r="P307" s="35"/>
      <c r="Q307" s="35"/>
      <c r="R307" s="35"/>
      <c r="S307" s="35"/>
      <c r="T307" s="35"/>
      <c r="U307" s="35"/>
      <c r="V307" s="35"/>
      <c r="W307" s="35"/>
      <c r="X307" s="35"/>
      <c r="Y307" s="35"/>
      <c r="Z307" s="35"/>
    </row>
    <row r="308" spans="1:26">
      <c r="A308" s="42"/>
      <c r="B308" s="35"/>
      <c r="C308" s="42"/>
      <c r="D308" s="35"/>
      <c r="E308" s="35"/>
      <c r="F308" s="42"/>
      <c r="G308" s="35"/>
      <c r="H308" s="42"/>
      <c r="I308" s="35"/>
      <c r="J308" s="35"/>
      <c r="K308" s="35"/>
      <c r="L308" s="35"/>
      <c r="M308" s="35"/>
      <c r="N308" s="35"/>
      <c r="O308" s="35"/>
      <c r="P308" s="35"/>
      <c r="Q308" s="35"/>
      <c r="R308" s="35"/>
      <c r="S308" s="35"/>
      <c r="T308" s="35"/>
      <c r="U308" s="35"/>
      <c r="V308" s="35"/>
      <c r="W308" s="35"/>
      <c r="X308" s="35"/>
      <c r="Y308" s="35"/>
      <c r="Z308" s="35"/>
    </row>
    <row r="309" spans="1:26">
      <c r="A309" s="42"/>
      <c r="B309" s="35"/>
      <c r="C309" s="42"/>
      <c r="D309" s="35"/>
      <c r="E309" s="35"/>
      <c r="F309" s="42"/>
      <c r="G309" s="35"/>
      <c r="H309" s="42"/>
      <c r="I309" s="35"/>
      <c r="J309" s="35"/>
      <c r="K309" s="35"/>
      <c r="L309" s="35"/>
      <c r="M309" s="35"/>
      <c r="N309" s="35"/>
      <c r="O309" s="35"/>
      <c r="P309" s="35"/>
      <c r="Q309" s="35"/>
      <c r="R309" s="35"/>
      <c r="S309" s="35"/>
      <c r="T309" s="35"/>
      <c r="U309" s="35"/>
      <c r="V309" s="35"/>
      <c r="W309" s="35"/>
      <c r="X309" s="35"/>
      <c r="Y309" s="35"/>
      <c r="Z309" s="35"/>
    </row>
    <row r="310" spans="1:26">
      <c r="A310" s="42"/>
      <c r="B310" s="35"/>
      <c r="C310" s="42"/>
      <c r="D310" s="35"/>
      <c r="E310" s="35"/>
      <c r="F310" s="42"/>
      <c r="G310" s="35"/>
      <c r="H310" s="42"/>
      <c r="I310" s="35"/>
      <c r="J310" s="35"/>
      <c r="K310" s="35"/>
      <c r="L310" s="35"/>
      <c r="M310" s="35"/>
      <c r="N310" s="35"/>
      <c r="O310" s="35"/>
      <c r="P310" s="35"/>
      <c r="Q310" s="35"/>
      <c r="R310" s="35"/>
      <c r="S310" s="35"/>
      <c r="T310" s="35"/>
      <c r="U310" s="35"/>
      <c r="V310" s="35"/>
      <c r="W310" s="35"/>
      <c r="X310" s="35"/>
      <c r="Y310" s="35"/>
      <c r="Z310" s="35"/>
    </row>
    <row r="311" spans="1:26">
      <c r="A311" s="42"/>
      <c r="B311" s="35"/>
      <c r="C311" s="42"/>
      <c r="D311" s="35"/>
      <c r="E311" s="35"/>
      <c r="F311" s="42"/>
      <c r="G311" s="35"/>
      <c r="H311" s="42"/>
      <c r="I311" s="35"/>
      <c r="J311" s="35"/>
      <c r="K311" s="35"/>
      <c r="L311" s="35"/>
      <c r="M311" s="35"/>
      <c r="N311" s="35"/>
      <c r="O311" s="35"/>
      <c r="P311" s="35"/>
      <c r="Q311" s="35"/>
      <c r="R311" s="35"/>
      <c r="S311" s="35"/>
      <c r="T311" s="35"/>
      <c r="U311" s="35"/>
      <c r="V311" s="35"/>
      <c r="W311" s="35"/>
      <c r="X311" s="35"/>
      <c r="Y311" s="35"/>
      <c r="Z311" s="35"/>
    </row>
    <row r="312" spans="1:26">
      <c r="A312" s="42"/>
      <c r="B312" s="35"/>
      <c r="C312" s="42"/>
      <c r="D312" s="35"/>
      <c r="E312" s="35"/>
      <c r="F312" s="42"/>
      <c r="G312" s="35"/>
      <c r="H312" s="42"/>
      <c r="I312" s="35"/>
      <c r="J312" s="35"/>
      <c r="K312" s="35"/>
      <c r="L312" s="35"/>
      <c r="M312" s="35"/>
      <c r="N312" s="35"/>
      <c r="O312" s="35"/>
      <c r="P312" s="35"/>
      <c r="Q312" s="35"/>
      <c r="R312" s="35"/>
      <c r="S312" s="35"/>
      <c r="T312" s="35"/>
      <c r="U312" s="35"/>
      <c r="V312" s="35"/>
      <c r="W312" s="35"/>
      <c r="X312" s="35"/>
      <c r="Y312" s="35"/>
      <c r="Z312" s="35"/>
    </row>
    <row r="313" spans="1:26">
      <c r="A313" s="42"/>
      <c r="B313" s="35"/>
      <c r="C313" s="42"/>
      <c r="D313" s="35"/>
      <c r="E313" s="35"/>
      <c r="F313" s="42"/>
      <c r="G313" s="35"/>
      <c r="H313" s="42"/>
      <c r="I313" s="35"/>
      <c r="J313" s="35"/>
      <c r="K313" s="35"/>
      <c r="L313" s="35"/>
      <c r="M313" s="35"/>
      <c r="N313" s="35"/>
      <c r="O313" s="35"/>
      <c r="P313" s="35"/>
      <c r="Q313" s="35"/>
      <c r="R313" s="35"/>
      <c r="S313" s="35"/>
      <c r="T313" s="35"/>
      <c r="U313" s="35"/>
      <c r="V313" s="35"/>
      <c r="W313" s="35"/>
      <c r="X313" s="35"/>
      <c r="Y313" s="35"/>
      <c r="Z313" s="35"/>
    </row>
    <row r="314" spans="1:26">
      <c r="A314" s="42"/>
      <c r="B314" s="35"/>
      <c r="C314" s="42"/>
      <c r="D314" s="35"/>
      <c r="E314" s="35"/>
      <c r="F314" s="42"/>
      <c r="G314" s="35"/>
      <c r="H314" s="42"/>
      <c r="I314" s="35"/>
      <c r="J314" s="35"/>
      <c r="K314" s="35"/>
      <c r="L314" s="35"/>
      <c r="M314" s="35"/>
      <c r="N314" s="35"/>
      <c r="O314" s="35"/>
      <c r="P314" s="35"/>
      <c r="Q314" s="35"/>
      <c r="R314" s="35"/>
      <c r="S314" s="35"/>
      <c r="T314" s="35"/>
      <c r="U314" s="35"/>
      <c r="V314" s="35"/>
      <c r="W314" s="35"/>
      <c r="X314" s="35"/>
      <c r="Y314" s="35"/>
      <c r="Z314" s="35"/>
    </row>
    <row r="315" spans="1:26">
      <c r="A315" s="42"/>
      <c r="B315" s="35"/>
      <c r="C315" s="42"/>
      <c r="D315" s="35"/>
      <c r="E315" s="35"/>
      <c r="F315" s="42"/>
      <c r="G315" s="35"/>
      <c r="H315" s="42"/>
      <c r="I315" s="35"/>
      <c r="J315" s="35"/>
      <c r="K315" s="35"/>
      <c r="L315" s="35"/>
      <c r="M315" s="35"/>
      <c r="N315" s="35"/>
      <c r="O315" s="35"/>
      <c r="P315" s="35"/>
      <c r="Q315" s="35"/>
      <c r="R315" s="35"/>
      <c r="S315" s="35"/>
      <c r="T315" s="35"/>
      <c r="U315" s="35"/>
      <c r="V315" s="35"/>
      <c r="W315" s="35"/>
      <c r="X315" s="35"/>
      <c r="Y315" s="35"/>
      <c r="Z315" s="35"/>
    </row>
    <row r="316" spans="1:26">
      <c r="A316" s="42"/>
      <c r="B316" s="35"/>
      <c r="C316" s="42"/>
      <c r="D316" s="35"/>
      <c r="E316" s="35"/>
      <c r="F316" s="42"/>
      <c r="G316" s="35"/>
      <c r="H316" s="42"/>
      <c r="I316" s="35"/>
      <c r="J316" s="35"/>
      <c r="K316" s="35"/>
      <c r="L316" s="35"/>
      <c r="M316" s="35"/>
      <c r="N316" s="35"/>
      <c r="O316" s="35"/>
      <c r="P316" s="35"/>
      <c r="Q316" s="35"/>
      <c r="R316" s="35"/>
      <c r="S316" s="35"/>
      <c r="T316" s="35"/>
      <c r="U316" s="35"/>
      <c r="V316" s="35"/>
      <c r="W316" s="35"/>
      <c r="X316" s="35"/>
      <c r="Y316" s="35"/>
      <c r="Z316" s="35"/>
    </row>
    <row r="317" spans="1:26">
      <c r="A317" s="42"/>
      <c r="B317" s="35"/>
      <c r="C317" s="42"/>
      <c r="D317" s="35"/>
      <c r="E317" s="35"/>
      <c r="F317" s="42"/>
      <c r="G317" s="35"/>
      <c r="H317" s="42"/>
      <c r="I317" s="35"/>
      <c r="J317" s="35"/>
      <c r="K317" s="35"/>
      <c r="L317" s="35"/>
      <c r="M317" s="35"/>
      <c r="N317" s="35"/>
      <c r="O317" s="35"/>
      <c r="P317" s="35"/>
      <c r="Q317" s="35"/>
      <c r="R317" s="35"/>
      <c r="S317" s="35"/>
      <c r="T317" s="35"/>
      <c r="U317" s="35"/>
      <c r="V317" s="35"/>
      <c r="W317" s="35"/>
      <c r="X317" s="35"/>
      <c r="Y317" s="35"/>
      <c r="Z317" s="35"/>
    </row>
    <row r="318" spans="1:26">
      <c r="A318" s="42"/>
      <c r="B318" s="35"/>
      <c r="C318" s="42"/>
      <c r="D318" s="35"/>
      <c r="E318" s="35"/>
      <c r="F318" s="42"/>
      <c r="G318" s="35"/>
      <c r="H318" s="42"/>
      <c r="I318" s="35"/>
      <c r="J318" s="35"/>
      <c r="K318" s="35"/>
      <c r="L318" s="35"/>
      <c r="M318" s="35"/>
      <c r="N318" s="35"/>
      <c r="O318" s="35"/>
      <c r="P318" s="35"/>
      <c r="Q318" s="35"/>
      <c r="R318" s="35"/>
      <c r="S318" s="35"/>
      <c r="T318" s="35"/>
      <c r="U318" s="35"/>
      <c r="V318" s="35"/>
      <c r="W318" s="35"/>
      <c r="X318" s="35"/>
      <c r="Y318" s="35"/>
      <c r="Z318" s="35"/>
    </row>
    <row r="319" spans="1:26">
      <c r="A319" s="42"/>
      <c r="B319" s="35"/>
      <c r="C319" s="42"/>
      <c r="D319" s="35"/>
      <c r="E319" s="35"/>
      <c r="F319" s="42"/>
      <c r="G319" s="35"/>
      <c r="H319" s="42"/>
      <c r="I319" s="35"/>
      <c r="J319" s="35"/>
      <c r="K319" s="35"/>
      <c r="L319" s="35"/>
      <c r="M319" s="35"/>
      <c r="N319" s="35"/>
      <c r="O319" s="35"/>
      <c r="P319" s="35"/>
      <c r="Q319" s="35"/>
      <c r="R319" s="35"/>
      <c r="S319" s="35"/>
      <c r="T319" s="35"/>
      <c r="U319" s="35"/>
      <c r="V319" s="35"/>
      <c r="W319" s="35"/>
      <c r="X319" s="35"/>
      <c r="Y319" s="35"/>
      <c r="Z319" s="35"/>
    </row>
    <row r="320" spans="1:26">
      <c r="A320" s="42"/>
      <c r="B320" s="35"/>
      <c r="C320" s="42"/>
      <c r="D320" s="35"/>
      <c r="E320" s="35"/>
      <c r="F320" s="42"/>
      <c r="G320" s="35"/>
      <c r="H320" s="42"/>
      <c r="I320" s="35"/>
      <c r="J320" s="35"/>
      <c r="K320" s="35"/>
      <c r="L320" s="35"/>
      <c r="M320" s="35"/>
      <c r="N320" s="35"/>
      <c r="O320" s="35"/>
      <c r="P320" s="35"/>
      <c r="Q320" s="35"/>
      <c r="R320" s="35"/>
      <c r="S320" s="35"/>
      <c r="T320" s="35"/>
      <c r="U320" s="35"/>
      <c r="V320" s="35"/>
      <c r="W320" s="35"/>
      <c r="X320" s="35"/>
      <c r="Y320" s="35"/>
      <c r="Z320" s="35"/>
    </row>
    <row r="321" spans="1:26">
      <c r="A321" s="42"/>
      <c r="B321" s="35"/>
      <c r="C321" s="42"/>
      <c r="D321" s="35"/>
      <c r="E321" s="35"/>
      <c r="F321" s="42"/>
      <c r="G321" s="35"/>
      <c r="H321" s="42"/>
      <c r="I321" s="35"/>
      <c r="J321" s="35"/>
      <c r="K321" s="35"/>
      <c r="L321" s="35"/>
      <c r="M321" s="35"/>
      <c r="N321" s="35"/>
      <c r="O321" s="35"/>
      <c r="P321" s="35"/>
      <c r="Q321" s="35"/>
      <c r="R321" s="35"/>
      <c r="S321" s="35"/>
      <c r="T321" s="35"/>
      <c r="U321" s="35"/>
      <c r="V321" s="35"/>
      <c r="W321" s="35"/>
      <c r="X321" s="35"/>
      <c r="Y321" s="35"/>
      <c r="Z321" s="35"/>
    </row>
    <row r="322" spans="1:26">
      <c r="A322" s="42"/>
      <c r="B322" s="35"/>
      <c r="C322" s="42"/>
      <c r="D322" s="35"/>
      <c r="E322" s="35"/>
      <c r="F322" s="42"/>
      <c r="G322" s="35"/>
      <c r="H322" s="42"/>
      <c r="I322" s="35"/>
      <c r="J322" s="35"/>
      <c r="K322" s="35"/>
      <c r="L322" s="35"/>
      <c r="M322" s="35"/>
      <c r="N322" s="35"/>
      <c r="O322" s="35"/>
      <c r="P322" s="35"/>
      <c r="Q322" s="35"/>
      <c r="R322" s="35"/>
      <c r="S322" s="35"/>
      <c r="T322" s="35"/>
      <c r="U322" s="35"/>
      <c r="V322" s="35"/>
      <c r="W322" s="35"/>
      <c r="X322" s="35"/>
      <c r="Y322" s="35"/>
      <c r="Z322" s="35"/>
    </row>
    <row r="323" spans="1:26">
      <c r="A323" s="42"/>
      <c r="B323" s="35"/>
      <c r="C323" s="42"/>
      <c r="D323" s="35"/>
      <c r="E323" s="35"/>
      <c r="F323" s="42"/>
      <c r="G323" s="35"/>
      <c r="H323" s="42"/>
      <c r="I323" s="35"/>
      <c r="J323" s="35"/>
      <c r="K323" s="35"/>
      <c r="L323" s="35"/>
      <c r="M323" s="35"/>
      <c r="N323" s="35"/>
      <c r="O323" s="35"/>
      <c r="P323" s="35"/>
      <c r="Q323" s="35"/>
      <c r="R323" s="35"/>
      <c r="S323" s="35"/>
      <c r="T323" s="35"/>
      <c r="U323" s="35"/>
      <c r="V323" s="35"/>
      <c r="W323" s="35"/>
      <c r="X323" s="35"/>
      <c r="Y323" s="35"/>
      <c r="Z323" s="35"/>
    </row>
    <row r="324" spans="1:26">
      <c r="A324" s="42"/>
      <c r="B324" s="35"/>
      <c r="C324" s="42"/>
      <c r="D324" s="35"/>
      <c r="E324" s="35"/>
      <c r="F324" s="42"/>
      <c r="G324" s="35"/>
      <c r="H324" s="42"/>
      <c r="I324" s="35"/>
      <c r="J324" s="35"/>
      <c r="K324" s="35"/>
      <c r="L324" s="35"/>
      <c r="M324" s="35"/>
      <c r="N324" s="35"/>
      <c r="O324" s="35"/>
      <c r="P324" s="35"/>
      <c r="Q324" s="35"/>
      <c r="R324" s="35"/>
      <c r="S324" s="35"/>
      <c r="T324" s="35"/>
      <c r="U324" s="35"/>
      <c r="V324" s="35"/>
      <c r="W324" s="35"/>
      <c r="X324" s="35"/>
      <c r="Y324" s="35"/>
      <c r="Z324" s="35"/>
    </row>
    <row r="325" spans="1:26">
      <c r="A325" s="42"/>
      <c r="B325" s="35"/>
      <c r="C325" s="42"/>
      <c r="D325" s="35"/>
      <c r="E325" s="35"/>
      <c r="F325" s="42"/>
      <c r="G325" s="35"/>
      <c r="H325" s="42"/>
      <c r="I325" s="35"/>
      <c r="J325" s="35"/>
      <c r="K325" s="35"/>
      <c r="L325" s="35"/>
      <c r="M325" s="35"/>
      <c r="N325" s="35"/>
      <c r="O325" s="35"/>
      <c r="P325" s="35"/>
      <c r="Q325" s="35"/>
      <c r="R325" s="35"/>
      <c r="S325" s="35"/>
      <c r="T325" s="35"/>
      <c r="U325" s="35"/>
      <c r="V325" s="35"/>
      <c r="W325" s="35"/>
      <c r="X325" s="35"/>
      <c r="Y325" s="35"/>
      <c r="Z325" s="35"/>
    </row>
    <row r="326" spans="1:26">
      <c r="A326" s="42"/>
      <c r="B326" s="35"/>
      <c r="C326" s="42"/>
      <c r="D326" s="35"/>
      <c r="E326" s="35"/>
      <c r="F326" s="42"/>
      <c r="G326" s="35"/>
      <c r="H326" s="42"/>
      <c r="I326" s="35"/>
      <c r="J326" s="35"/>
      <c r="K326" s="35"/>
      <c r="L326" s="35"/>
      <c r="M326" s="35"/>
      <c r="N326" s="35"/>
      <c r="O326" s="35"/>
      <c r="P326" s="35"/>
      <c r="Q326" s="35"/>
      <c r="R326" s="35"/>
      <c r="S326" s="35"/>
      <c r="T326" s="35"/>
      <c r="U326" s="35"/>
      <c r="V326" s="35"/>
      <c r="W326" s="35"/>
      <c r="X326" s="35"/>
      <c r="Y326" s="35"/>
      <c r="Z326" s="35"/>
    </row>
    <row r="327" spans="1:26">
      <c r="A327" s="42"/>
      <c r="B327" s="35"/>
      <c r="C327" s="42"/>
      <c r="D327" s="35"/>
      <c r="E327" s="35"/>
      <c r="F327" s="42"/>
      <c r="G327" s="35"/>
      <c r="H327" s="42"/>
      <c r="I327" s="35"/>
      <c r="J327" s="35"/>
      <c r="K327" s="35"/>
      <c r="L327" s="35"/>
      <c r="M327" s="35"/>
      <c r="N327" s="35"/>
      <c r="O327" s="35"/>
      <c r="P327" s="35"/>
      <c r="Q327" s="35"/>
      <c r="R327" s="35"/>
      <c r="S327" s="35"/>
      <c r="T327" s="35"/>
      <c r="U327" s="35"/>
      <c r="V327" s="35"/>
      <c r="W327" s="35"/>
      <c r="X327" s="35"/>
      <c r="Y327" s="35"/>
      <c r="Z327" s="35"/>
    </row>
    <row r="328" spans="1:26">
      <c r="A328" s="42"/>
      <c r="B328" s="35"/>
      <c r="C328" s="42"/>
      <c r="D328" s="35"/>
      <c r="E328" s="35"/>
      <c r="F328" s="42"/>
      <c r="G328" s="35"/>
      <c r="H328" s="42"/>
      <c r="I328" s="35"/>
      <c r="J328" s="35"/>
      <c r="K328" s="35"/>
      <c r="L328" s="35"/>
      <c r="M328" s="35"/>
      <c r="N328" s="35"/>
      <c r="O328" s="35"/>
      <c r="P328" s="35"/>
      <c r="Q328" s="35"/>
      <c r="R328" s="35"/>
      <c r="S328" s="35"/>
      <c r="T328" s="35"/>
      <c r="U328" s="35"/>
      <c r="V328" s="35"/>
      <c r="W328" s="35"/>
      <c r="X328" s="35"/>
      <c r="Y328" s="35"/>
      <c r="Z328" s="35"/>
    </row>
    <row r="329" spans="1:26">
      <c r="A329" s="42"/>
      <c r="B329" s="35"/>
      <c r="C329" s="42"/>
      <c r="D329" s="35"/>
      <c r="E329" s="35"/>
      <c r="F329" s="42"/>
      <c r="G329" s="35"/>
      <c r="H329" s="42"/>
      <c r="I329" s="35"/>
      <c r="J329" s="35"/>
      <c r="K329" s="35"/>
      <c r="L329" s="35"/>
      <c r="M329" s="35"/>
      <c r="N329" s="35"/>
      <c r="O329" s="35"/>
      <c r="P329" s="35"/>
      <c r="Q329" s="35"/>
      <c r="R329" s="35"/>
      <c r="S329" s="35"/>
      <c r="T329" s="35"/>
      <c r="U329" s="35"/>
      <c r="V329" s="35"/>
      <c r="W329" s="35"/>
      <c r="X329" s="35"/>
      <c r="Y329" s="35"/>
      <c r="Z329" s="35"/>
    </row>
    <row r="330" spans="1:26">
      <c r="A330" s="42"/>
      <c r="B330" s="35"/>
      <c r="C330" s="42"/>
      <c r="D330" s="35"/>
      <c r="E330" s="35"/>
      <c r="F330" s="42"/>
      <c r="G330" s="35"/>
      <c r="H330" s="42"/>
      <c r="I330" s="35"/>
      <c r="J330" s="35"/>
      <c r="K330" s="35"/>
      <c r="L330" s="35"/>
      <c r="M330" s="35"/>
      <c r="N330" s="35"/>
      <c r="O330" s="35"/>
      <c r="P330" s="35"/>
      <c r="Q330" s="35"/>
      <c r="R330" s="35"/>
      <c r="S330" s="35"/>
      <c r="T330" s="35"/>
      <c r="U330" s="35"/>
      <c r="V330" s="35"/>
      <c r="W330" s="35"/>
      <c r="X330" s="35"/>
      <c r="Y330" s="35"/>
      <c r="Z330" s="35"/>
    </row>
    <row r="331" spans="1:26">
      <c r="A331" s="42"/>
      <c r="B331" s="35"/>
      <c r="C331" s="42"/>
      <c r="D331" s="35"/>
      <c r="E331" s="35"/>
      <c r="F331" s="42"/>
      <c r="G331" s="35"/>
      <c r="H331" s="42"/>
      <c r="I331" s="35"/>
      <c r="J331" s="35"/>
      <c r="K331" s="35"/>
      <c r="L331" s="35"/>
      <c r="M331" s="35"/>
      <c r="N331" s="35"/>
      <c r="O331" s="35"/>
      <c r="P331" s="35"/>
      <c r="Q331" s="35"/>
      <c r="R331" s="35"/>
      <c r="S331" s="35"/>
      <c r="T331" s="35"/>
      <c r="U331" s="35"/>
      <c r="V331" s="35"/>
      <c r="W331" s="35"/>
      <c r="X331" s="35"/>
      <c r="Y331" s="35"/>
      <c r="Z331" s="35"/>
    </row>
    <row r="332" spans="1:26">
      <c r="A332" s="42"/>
      <c r="B332" s="35"/>
      <c r="C332" s="42"/>
      <c r="D332" s="35"/>
      <c r="E332" s="35"/>
      <c r="F332" s="42"/>
      <c r="G332" s="35"/>
      <c r="H332" s="42"/>
      <c r="I332" s="35"/>
      <c r="J332" s="35"/>
      <c r="K332" s="35"/>
      <c r="L332" s="35"/>
      <c r="M332" s="35"/>
      <c r="N332" s="35"/>
      <c r="O332" s="35"/>
      <c r="P332" s="35"/>
      <c r="Q332" s="35"/>
      <c r="R332" s="35"/>
      <c r="S332" s="35"/>
      <c r="T332" s="35"/>
      <c r="U332" s="35"/>
      <c r="V332" s="35"/>
      <c r="W332" s="35"/>
      <c r="X332" s="35"/>
      <c r="Y332" s="35"/>
      <c r="Z332" s="35"/>
    </row>
    <row r="333" spans="1:26">
      <c r="A333" s="42"/>
      <c r="B333" s="35"/>
      <c r="C333" s="42"/>
      <c r="D333" s="35"/>
      <c r="E333" s="35"/>
      <c r="F333" s="42"/>
      <c r="G333" s="35"/>
      <c r="H333" s="42"/>
      <c r="I333" s="35"/>
      <c r="J333" s="35"/>
      <c r="K333" s="35"/>
      <c r="L333" s="35"/>
      <c r="M333" s="35"/>
      <c r="N333" s="35"/>
      <c r="O333" s="35"/>
      <c r="P333" s="35"/>
      <c r="Q333" s="35"/>
      <c r="R333" s="35"/>
      <c r="S333" s="35"/>
      <c r="T333" s="35"/>
      <c r="U333" s="35"/>
      <c r="V333" s="35"/>
      <c r="W333" s="35"/>
      <c r="X333" s="35"/>
      <c r="Y333" s="35"/>
      <c r="Z333" s="35"/>
    </row>
    <row r="334" spans="1:26">
      <c r="A334" s="42"/>
      <c r="B334" s="35"/>
      <c r="C334" s="42"/>
      <c r="D334" s="35"/>
      <c r="E334" s="35"/>
      <c r="F334" s="42"/>
      <c r="G334" s="35"/>
      <c r="H334" s="42"/>
      <c r="I334" s="35"/>
      <c r="J334" s="35"/>
      <c r="K334" s="35"/>
      <c r="L334" s="35"/>
      <c r="M334" s="35"/>
      <c r="N334" s="35"/>
      <c r="O334" s="35"/>
      <c r="P334" s="35"/>
      <c r="Q334" s="35"/>
      <c r="R334" s="35"/>
      <c r="S334" s="35"/>
      <c r="T334" s="35"/>
      <c r="U334" s="35"/>
      <c r="V334" s="35"/>
      <c r="W334" s="35"/>
      <c r="X334" s="35"/>
      <c r="Y334" s="35"/>
      <c r="Z334" s="35"/>
    </row>
    <row r="335" spans="1:26">
      <c r="A335" s="42"/>
      <c r="B335" s="35"/>
      <c r="C335" s="42"/>
      <c r="D335" s="35"/>
      <c r="E335" s="35"/>
      <c r="F335" s="42"/>
      <c r="G335" s="35"/>
      <c r="H335" s="42"/>
      <c r="I335" s="35"/>
      <c r="J335" s="35"/>
      <c r="K335" s="35"/>
      <c r="L335" s="35"/>
      <c r="M335" s="35"/>
      <c r="N335" s="35"/>
      <c r="O335" s="35"/>
      <c r="P335" s="35"/>
      <c r="Q335" s="35"/>
      <c r="R335" s="35"/>
      <c r="S335" s="35"/>
      <c r="T335" s="35"/>
      <c r="U335" s="35"/>
      <c r="V335" s="35"/>
      <c r="W335" s="35"/>
      <c r="X335" s="35"/>
      <c r="Y335" s="35"/>
      <c r="Z335" s="35"/>
    </row>
    <row r="336" spans="1:26">
      <c r="A336" s="42"/>
      <c r="B336" s="35"/>
      <c r="C336" s="42"/>
      <c r="D336" s="35"/>
      <c r="E336" s="35"/>
      <c r="F336" s="42"/>
      <c r="G336" s="35"/>
      <c r="H336" s="42"/>
      <c r="I336" s="35"/>
      <c r="J336" s="35"/>
      <c r="K336" s="35"/>
      <c r="L336" s="35"/>
      <c r="M336" s="35"/>
      <c r="N336" s="35"/>
      <c r="O336" s="35"/>
      <c r="P336" s="35"/>
      <c r="Q336" s="35"/>
      <c r="R336" s="35"/>
      <c r="S336" s="35"/>
      <c r="T336" s="35"/>
      <c r="U336" s="35"/>
      <c r="V336" s="35"/>
      <c r="W336" s="35"/>
      <c r="X336" s="35"/>
      <c r="Y336" s="35"/>
      <c r="Z336" s="35"/>
    </row>
    <row r="337" spans="1:26">
      <c r="A337" s="42"/>
      <c r="B337" s="35"/>
      <c r="C337" s="42"/>
      <c r="D337" s="35"/>
      <c r="E337" s="35"/>
      <c r="F337" s="42"/>
      <c r="G337" s="35"/>
      <c r="H337" s="42"/>
      <c r="I337" s="35"/>
      <c r="J337" s="35"/>
      <c r="K337" s="35"/>
      <c r="L337" s="35"/>
      <c r="M337" s="35"/>
      <c r="N337" s="35"/>
      <c r="O337" s="35"/>
      <c r="P337" s="35"/>
      <c r="Q337" s="35"/>
      <c r="R337" s="35"/>
      <c r="S337" s="35"/>
      <c r="T337" s="35"/>
      <c r="U337" s="35"/>
      <c r="V337" s="35"/>
      <c r="W337" s="35"/>
      <c r="X337" s="35"/>
      <c r="Y337" s="35"/>
      <c r="Z337" s="35"/>
    </row>
    <row r="338" spans="1:26">
      <c r="A338" s="42"/>
      <c r="B338" s="35"/>
      <c r="C338" s="42"/>
      <c r="D338" s="35"/>
      <c r="E338" s="35"/>
      <c r="F338" s="42"/>
      <c r="G338" s="35"/>
      <c r="H338" s="42"/>
      <c r="I338" s="35"/>
      <c r="J338" s="35"/>
      <c r="K338" s="35"/>
      <c r="L338" s="35"/>
      <c r="M338" s="35"/>
      <c r="N338" s="35"/>
      <c r="O338" s="35"/>
      <c r="P338" s="35"/>
      <c r="Q338" s="35"/>
      <c r="R338" s="35"/>
      <c r="S338" s="35"/>
      <c r="T338" s="35"/>
      <c r="U338" s="35"/>
      <c r="V338" s="35"/>
      <c r="W338" s="35"/>
      <c r="X338" s="35"/>
      <c r="Y338" s="35"/>
      <c r="Z338" s="35"/>
    </row>
    <row r="339" spans="1:26">
      <c r="A339" s="42"/>
      <c r="B339" s="35"/>
      <c r="C339" s="42"/>
      <c r="D339" s="35"/>
      <c r="E339" s="35"/>
      <c r="F339" s="42"/>
      <c r="G339" s="35"/>
      <c r="H339" s="42"/>
      <c r="I339" s="35"/>
      <c r="J339" s="35"/>
      <c r="K339" s="35"/>
      <c r="L339" s="35"/>
      <c r="M339" s="35"/>
      <c r="N339" s="35"/>
      <c r="O339" s="35"/>
      <c r="P339" s="35"/>
      <c r="Q339" s="35"/>
      <c r="R339" s="35"/>
      <c r="S339" s="35"/>
      <c r="T339" s="35"/>
      <c r="U339" s="35"/>
      <c r="V339" s="35"/>
      <c r="W339" s="35"/>
      <c r="X339" s="35"/>
      <c r="Y339" s="35"/>
      <c r="Z339" s="35"/>
    </row>
    <row r="340" spans="1:26">
      <c r="A340" s="42"/>
      <c r="B340" s="35"/>
      <c r="C340" s="42"/>
      <c r="D340" s="35"/>
      <c r="E340" s="35"/>
      <c r="F340" s="42"/>
      <c r="G340" s="35"/>
      <c r="H340" s="42"/>
      <c r="I340" s="35"/>
      <c r="J340" s="35"/>
      <c r="K340" s="35"/>
      <c r="L340" s="35"/>
      <c r="M340" s="35"/>
      <c r="N340" s="35"/>
      <c r="O340" s="35"/>
      <c r="P340" s="35"/>
      <c r="Q340" s="35"/>
      <c r="R340" s="35"/>
      <c r="S340" s="35"/>
      <c r="T340" s="35"/>
      <c r="U340" s="35"/>
      <c r="V340" s="35"/>
      <c r="W340" s="35"/>
      <c r="X340" s="35"/>
      <c r="Y340" s="35"/>
      <c r="Z340" s="35"/>
    </row>
    <row r="341" spans="1:26">
      <c r="A341" s="42"/>
      <c r="B341" s="35"/>
      <c r="C341" s="42"/>
      <c r="D341" s="35"/>
      <c r="E341" s="35"/>
      <c r="F341" s="42"/>
      <c r="G341" s="35"/>
      <c r="H341" s="42"/>
      <c r="I341" s="35"/>
      <c r="J341" s="35"/>
      <c r="K341" s="35"/>
      <c r="L341" s="35"/>
      <c r="M341" s="35"/>
      <c r="N341" s="35"/>
      <c r="O341" s="35"/>
      <c r="P341" s="35"/>
      <c r="Q341" s="35"/>
      <c r="R341" s="35"/>
      <c r="S341" s="35"/>
      <c r="T341" s="35"/>
      <c r="U341" s="35"/>
      <c r="V341" s="35"/>
      <c r="W341" s="35"/>
      <c r="X341" s="35"/>
      <c r="Y341" s="35"/>
      <c r="Z341" s="35"/>
    </row>
    <row r="342" spans="1:26">
      <c r="A342" s="42"/>
      <c r="B342" s="35"/>
      <c r="C342" s="42"/>
      <c r="D342" s="35"/>
      <c r="E342" s="35"/>
      <c r="F342" s="42"/>
      <c r="G342" s="35"/>
      <c r="H342" s="42"/>
      <c r="I342" s="35"/>
      <c r="J342" s="35"/>
      <c r="K342" s="35"/>
      <c r="L342" s="35"/>
      <c r="M342" s="35"/>
      <c r="N342" s="35"/>
      <c r="O342" s="35"/>
      <c r="P342" s="35"/>
      <c r="Q342" s="35"/>
      <c r="R342" s="35"/>
      <c r="S342" s="35"/>
      <c r="T342" s="35"/>
      <c r="U342" s="35"/>
      <c r="V342" s="35"/>
      <c r="W342" s="35"/>
      <c r="X342" s="35"/>
      <c r="Y342" s="35"/>
      <c r="Z342" s="35"/>
    </row>
    <row r="343" spans="1:26">
      <c r="A343" s="42"/>
      <c r="B343" s="35"/>
      <c r="C343" s="42"/>
      <c r="D343" s="35"/>
      <c r="E343" s="35"/>
      <c r="F343" s="42"/>
      <c r="G343" s="35"/>
      <c r="H343" s="42"/>
      <c r="I343" s="35"/>
      <c r="J343" s="35"/>
      <c r="K343" s="35"/>
      <c r="L343" s="35"/>
      <c r="M343" s="35"/>
      <c r="N343" s="35"/>
      <c r="O343" s="35"/>
      <c r="P343" s="35"/>
      <c r="Q343" s="35"/>
      <c r="R343" s="35"/>
      <c r="S343" s="35"/>
      <c r="T343" s="35"/>
      <c r="U343" s="35"/>
      <c r="V343" s="35"/>
      <c r="W343" s="35"/>
      <c r="X343" s="35"/>
      <c r="Y343" s="35"/>
      <c r="Z343" s="35"/>
    </row>
    <row r="344" spans="1:26">
      <c r="A344" s="42"/>
      <c r="B344" s="35"/>
      <c r="C344" s="42"/>
      <c r="D344" s="35"/>
      <c r="E344" s="35"/>
      <c r="F344" s="42"/>
      <c r="G344" s="35"/>
      <c r="H344" s="42"/>
      <c r="I344" s="35"/>
      <c r="J344" s="35"/>
      <c r="K344" s="35"/>
      <c r="L344" s="35"/>
      <c r="M344" s="35"/>
      <c r="N344" s="35"/>
      <c r="O344" s="35"/>
      <c r="P344" s="35"/>
      <c r="Q344" s="35"/>
      <c r="R344" s="35"/>
      <c r="S344" s="35"/>
      <c r="T344" s="35"/>
      <c r="U344" s="35"/>
      <c r="V344" s="35"/>
      <c r="W344" s="35"/>
      <c r="X344" s="35"/>
      <c r="Y344" s="35"/>
      <c r="Z344" s="35"/>
    </row>
    <row r="345" spans="1:26">
      <c r="A345" s="42"/>
      <c r="B345" s="35"/>
      <c r="C345" s="42"/>
      <c r="D345" s="35"/>
      <c r="E345" s="35"/>
      <c r="F345" s="42"/>
      <c r="G345" s="35"/>
      <c r="H345" s="42"/>
      <c r="I345" s="35"/>
      <c r="J345" s="35"/>
      <c r="K345" s="35"/>
      <c r="L345" s="35"/>
      <c r="M345" s="35"/>
      <c r="N345" s="35"/>
      <c r="O345" s="35"/>
      <c r="P345" s="35"/>
      <c r="Q345" s="35"/>
      <c r="R345" s="35"/>
      <c r="S345" s="35"/>
      <c r="T345" s="35"/>
      <c r="U345" s="35"/>
      <c r="V345" s="35"/>
      <c r="W345" s="35"/>
      <c r="X345" s="35"/>
      <c r="Y345" s="35"/>
      <c r="Z345" s="35"/>
    </row>
    <row r="346" spans="1:26">
      <c r="A346" s="42"/>
      <c r="B346" s="35"/>
      <c r="C346" s="42"/>
      <c r="D346" s="35"/>
      <c r="E346" s="35"/>
      <c r="F346" s="42"/>
      <c r="G346" s="35"/>
      <c r="H346" s="42"/>
      <c r="I346" s="35"/>
      <c r="J346" s="35"/>
      <c r="K346" s="35"/>
      <c r="L346" s="35"/>
      <c r="M346" s="35"/>
      <c r="N346" s="35"/>
      <c r="O346" s="35"/>
      <c r="P346" s="35"/>
      <c r="Q346" s="35"/>
      <c r="R346" s="35"/>
      <c r="S346" s="35"/>
      <c r="T346" s="35"/>
      <c r="U346" s="35"/>
      <c r="V346" s="35"/>
      <c r="W346" s="35"/>
      <c r="X346" s="35"/>
      <c r="Y346" s="35"/>
      <c r="Z346" s="35"/>
    </row>
    <row r="347" spans="1:26">
      <c r="A347" s="42"/>
      <c r="B347" s="35"/>
      <c r="C347" s="42"/>
      <c r="D347" s="35"/>
      <c r="E347" s="35"/>
      <c r="F347" s="42"/>
      <c r="G347" s="35"/>
      <c r="H347" s="42"/>
      <c r="I347" s="35"/>
      <c r="J347" s="35"/>
      <c r="K347" s="35"/>
      <c r="L347" s="35"/>
      <c r="M347" s="35"/>
      <c r="N347" s="35"/>
      <c r="O347" s="35"/>
      <c r="P347" s="35"/>
      <c r="Q347" s="35"/>
      <c r="R347" s="35"/>
      <c r="S347" s="35"/>
      <c r="T347" s="35"/>
      <c r="U347" s="35"/>
      <c r="V347" s="35"/>
      <c r="W347" s="35"/>
      <c r="X347" s="35"/>
      <c r="Y347" s="35"/>
      <c r="Z347" s="35"/>
    </row>
    <row r="348" spans="1:26">
      <c r="A348" s="42"/>
      <c r="B348" s="35"/>
      <c r="C348" s="42"/>
      <c r="D348" s="35"/>
      <c r="E348" s="35"/>
      <c r="F348" s="42"/>
      <c r="G348" s="35"/>
      <c r="H348" s="42"/>
      <c r="I348" s="35"/>
      <c r="J348" s="35"/>
      <c r="K348" s="35"/>
      <c r="L348" s="35"/>
      <c r="M348" s="35"/>
      <c r="N348" s="35"/>
      <c r="O348" s="35"/>
      <c r="P348" s="35"/>
      <c r="Q348" s="35"/>
      <c r="R348" s="35"/>
      <c r="S348" s="35"/>
      <c r="T348" s="35"/>
      <c r="U348" s="35"/>
      <c r="V348" s="35"/>
      <c r="W348" s="35"/>
      <c r="X348" s="35"/>
      <c r="Y348" s="35"/>
      <c r="Z348" s="35"/>
    </row>
    <row r="349" spans="1:26">
      <c r="A349" s="42"/>
      <c r="B349" s="35"/>
      <c r="C349" s="42"/>
      <c r="D349" s="35"/>
      <c r="E349" s="35"/>
      <c r="F349" s="42"/>
      <c r="G349" s="35"/>
      <c r="H349" s="42"/>
      <c r="I349" s="35"/>
      <c r="J349" s="35"/>
      <c r="K349" s="35"/>
      <c r="L349" s="35"/>
      <c r="M349" s="35"/>
      <c r="N349" s="35"/>
      <c r="O349" s="35"/>
      <c r="P349" s="35"/>
      <c r="Q349" s="35"/>
      <c r="R349" s="35"/>
      <c r="S349" s="35"/>
      <c r="T349" s="35"/>
      <c r="U349" s="35"/>
      <c r="V349" s="35"/>
      <c r="W349" s="35"/>
      <c r="X349" s="35"/>
      <c r="Y349" s="35"/>
      <c r="Z349" s="35"/>
    </row>
    <row r="350" spans="1:26">
      <c r="A350" s="42"/>
      <c r="B350" s="35"/>
      <c r="C350" s="42"/>
      <c r="D350" s="35"/>
      <c r="E350" s="35"/>
      <c r="F350" s="42"/>
      <c r="G350" s="35"/>
      <c r="H350" s="42"/>
      <c r="I350" s="35"/>
      <c r="J350" s="35"/>
      <c r="K350" s="35"/>
      <c r="L350" s="35"/>
      <c r="M350" s="35"/>
      <c r="N350" s="35"/>
      <c r="O350" s="35"/>
      <c r="P350" s="35"/>
      <c r="Q350" s="35"/>
      <c r="R350" s="35"/>
      <c r="S350" s="35"/>
      <c r="T350" s="35"/>
      <c r="U350" s="35"/>
      <c r="V350" s="35"/>
      <c r="W350" s="35"/>
      <c r="X350" s="35"/>
      <c r="Y350" s="35"/>
      <c r="Z350" s="35"/>
    </row>
    <row r="351" spans="1:26">
      <c r="A351" s="42"/>
      <c r="B351" s="35"/>
      <c r="C351" s="42"/>
      <c r="D351" s="35"/>
      <c r="E351" s="35"/>
      <c r="F351" s="42"/>
      <c r="G351" s="35"/>
      <c r="H351" s="42"/>
      <c r="I351" s="35"/>
      <c r="J351" s="35"/>
      <c r="K351" s="35"/>
      <c r="L351" s="35"/>
      <c r="M351" s="35"/>
      <c r="N351" s="35"/>
      <c r="O351" s="35"/>
      <c r="P351" s="35"/>
      <c r="Q351" s="35"/>
      <c r="R351" s="35"/>
      <c r="S351" s="35"/>
      <c r="T351" s="35"/>
      <c r="U351" s="35"/>
      <c r="V351" s="35"/>
      <c r="W351" s="35"/>
      <c r="X351" s="35"/>
      <c r="Y351" s="35"/>
      <c r="Z351" s="35"/>
    </row>
    <row r="352" spans="1:26">
      <c r="A352" s="42"/>
      <c r="B352" s="35"/>
      <c r="C352" s="42"/>
      <c r="D352" s="35"/>
      <c r="E352" s="35"/>
      <c r="F352" s="42"/>
      <c r="G352" s="35"/>
      <c r="H352" s="42"/>
      <c r="I352" s="35"/>
      <c r="J352" s="35"/>
      <c r="K352" s="35"/>
      <c r="L352" s="35"/>
      <c r="M352" s="35"/>
      <c r="N352" s="35"/>
      <c r="O352" s="35"/>
      <c r="P352" s="35"/>
      <c r="Q352" s="35"/>
      <c r="R352" s="35"/>
      <c r="S352" s="35"/>
      <c r="T352" s="35"/>
      <c r="U352" s="35"/>
      <c r="V352" s="35"/>
      <c r="W352" s="35"/>
      <c r="X352" s="35"/>
      <c r="Y352" s="35"/>
      <c r="Z352" s="35"/>
    </row>
    <row r="353" spans="1:26">
      <c r="A353" s="42"/>
      <c r="B353" s="35"/>
      <c r="C353" s="42"/>
      <c r="D353" s="35"/>
      <c r="E353" s="35"/>
      <c r="F353" s="42"/>
      <c r="G353" s="35"/>
      <c r="H353" s="42"/>
      <c r="I353" s="35"/>
      <c r="J353" s="35"/>
      <c r="K353" s="35"/>
      <c r="L353" s="35"/>
      <c r="M353" s="35"/>
      <c r="N353" s="35"/>
      <c r="O353" s="35"/>
      <c r="P353" s="35"/>
      <c r="Q353" s="35"/>
      <c r="R353" s="35"/>
      <c r="S353" s="35"/>
      <c r="T353" s="35"/>
      <c r="U353" s="35"/>
      <c r="V353" s="35"/>
      <c r="W353" s="35"/>
      <c r="X353" s="35"/>
      <c r="Y353" s="35"/>
      <c r="Z353" s="35"/>
    </row>
    <row r="354" spans="1:26">
      <c r="A354" s="42"/>
      <c r="B354" s="35"/>
      <c r="C354" s="42"/>
      <c r="D354" s="35"/>
      <c r="E354" s="35"/>
      <c r="F354" s="42"/>
      <c r="G354" s="35"/>
      <c r="H354" s="42"/>
      <c r="I354" s="35"/>
      <c r="J354" s="35"/>
      <c r="K354" s="35"/>
      <c r="L354" s="35"/>
      <c r="M354" s="35"/>
      <c r="N354" s="35"/>
      <c r="O354" s="35"/>
      <c r="P354" s="35"/>
      <c r="Q354" s="35"/>
      <c r="R354" s="35"/>
      <c r="S354" s="35"/>
      <c r="T354" s="35"/>
      <c r="U354" s="35"/>
      <c r="V354" s="35"/>
      <c r="W354" s="35"/>
      <c r="X354" s="35"/>
      <c r="Y354" s="35"/>
      <c r="Z354" s="35"/>
    </row>
    <row r="355" spans="1:26">
      <c r="A355" s="42"/>
      <c r="B355" s="35"/>
      <c r="C355" s="42"/>
      <c r="D355" s="35"/>
      <c r="E355" s="35"/>
      <c r="F355" s="42"/>
      <c r="G355" s="35"/>
      <c r="H355" s="42"/>
      <c r="I355" s="35"/>
      <c r="J355" s="35"/>
      <c r="K355" s="35"/>
      <c r="L355" s="35"/>
      <c r="M355" s="35"/>
      <c r="N355" s="35"/>
      <c r="O355" s="35"/>
      <c r="P355" s="35"/>
      <c r="Q355" s="35"/>
      <c r="R355" s="35"/>
      <c r="S355" s="35"/>
      <c r="T355" s="35"/>
      <c r="U355" s="35"/>
      <c r="V355" s="35"/>
      <c r="W355" s="35"/>
      <c r="X355" s="35"/>
      <c r="Y355" s="35"/>
      <c r="Z355" s="35"/>
    </row>
    <row r="356" spans="1:26">
      <c r="A356" s="42"/>
      <c r="B356" s="35"/>
      <c r="C356" s="42"/>
      <c r="D356" s="35"/>
      <c r="E356" s="35"/>
      <c r="F356" s="42"/>
      <c r="G356" s="35"/>
      <c r="H356" s="42"/>
      <c r="I356" s="35"/>
      <c r="J356" s="35"/>
      <c r="K356" s="35"/>
      <c r="L356" s="35"/>
      <c r="M356" s="35"/>
      <c r="N356" s="35"/>
      <c r="O356" s="35"/>
      <c r="P356" s="35"/>
      <c r="Q356" s="35"/>
      <c r="R356" s="35"/>
      <c r="S356" s="35"/>
      <c r="T356" s="35"/>
      <c r="U356" s="35"/>
      <c r="V356" s="35"/>
      <c r="W356" s="35"/>
      <c r="X356" s="35"/>
      <c r="Y356" s="35"/>
      <c r="Z356" s="35"/>
    </row>
    <row r="357" spans="1:26">
      <c r="A357" s="42"/>
      <c r="B357" s="35"/>
      <c r="C357" s="42"/>
      <c r="D357" s="35"/>
      <c r="E357" s="35"/>
      <c r="F357" s="42"/>
      <c r="G357" s="35"/>
      <c r="H357" s="42"/>
      <c r="I357" s="35"/>
      <c r="J357" s="35"/>
      <c r="K357" s="35"/>
      <c r="L357" s="35"/>
      <c r="M357" s="35"/>
      <c r="N357" s="35"/>
      <c r="O357" s="35"/>
      <c r="P357" s="35"/>
      <c r="Q357" s="35"/>
      <c r="R357" s="35"/>
      <c r="S357" s="35"/>
      <c r="T357" s="35"/>
      <c r="U357" s="35"/>
      <c r="V357" s="35"/>
      <c r="W357" s="35"/>
      <c r="X357" s="35"/>
      <c r="Y357" s="35"/>
      <c r="Z357" s="35"/>
    </row>
    <row r="358" spans="1:26">
      <c r="A358" s="42"/>
      <c r="B358" s="35"/>
      <c r="C358" s="42"/>
      <c r="D358" s="35"/>
      <c r="E358" s="35"/>
      <c r="F358" s="42"/>
      <c r="G358" s="35"/>
      <c r="H358" s="42"/>
      <c r="I358" s="35"/>
      <c r="J358" s="35"/>
      <c r="K358" s="35"/>
      <c r="L358" s="35"/>
      <c r="M358" s="35"/>
      <c r="N358" s="35"/>
      <c r="O358" s="35"/>
      <c r="P358" s="35"/>
      <c r="Q358" s="35"/>
      <c r="R358" s="35"/>
      <c r="S358" s="35"/>
      <c r="T358" s="35"/>
      <c r="U358" s="35"/>
      <c r="V358" s="35"/>
      <c r="W358" s="35"/>
      <c r="X358" s="35"/>
      <c r="Y358" s="35"/>
      <c r="Z358" s="35"/>
    </row>
    <row r="359" spans="1:26">
      <c r="A359" s="42"/>
      <c r="B359" s="35"/>
      <c r="C359" s="42"/>
      <c r="D359" s="35"/>
      <c r="E359" s="35"/>
      <c r="F359" s="42"/>
      <c r="G359" s="35"/>
      <c r="H359" s="42"/>
      <c r="I359" s="35"/>
      <c r="J359" s="35"/>
      <c r="K359" s="35"/>
      <c r="L359" s="35"/>
      <c r="M359" s="35"/>
      <c r="N359" s="35"/>
      <c r="O359" s="35"/>
      <c r="P359" s="35"/>
      <c r="Q359" s="35"/>
      <c r="R359" s="35"/>
      <c r="S359" s="35"/>
      <c r="T359" s="35"/>
      <c r="U359" s="35"/>
      <c r="V359" s="35"/>
      <c r="W359" s="35"/>
      <c r="X359" s="35"/>
      <c r="Y359" s="35"/>
      <c r="Z359" s="35"/>
    </row>
    <row r="360" spans="1:26">
      <c r="A360" s="42"/>
      <c r="B360" s="35"/>
      <c r="C360" s="42"/>
      <c r="D360" s="35"/>
      <c r="E360" s="35"/>
      <c r="F360" s="42"/>
      <c r="G360" s="35"/>
      <c r="H360" s="42"/>
      <c r="I360" s="35"/>
      <c r="J360" s="35"/>
      <c r="K360" s="35"/>
      <c r="L360" s="35"/>
      <c r="M360" s="35"/>
      <c r="N360" s="35"/>
      <c r="O360" s="35"/>
      <c r="P360" s="35"/>
      <c r="Q360" s="35"/>
      <c r="R360" s="35"/>
      <c r="S360" s="35"/>
      <c r="T360" s="35"/>
      <c r="U360" s="35"/>
      <c r="V360" s="35"/>
      <c r="W360" s="35"/>
      <c r="X360" s="35"/>
      <c r="Y360" s="35"/>
      <c r="Z360" s="35"/>
    </row>
    <row r="361" spans="1:26">
      <c r="A361" s="42"/>
      <c r="B361" s="35"/>
      <c r="C361" s="42"/>
      <c r="D361" s="35"/>
      <c r="E361" s="35"/>
      <c r="F361" s="42"/>
      <c r="G361" s="35"/>
      <c r="H361" s="42"/>
      <c r="I361" s="35"/>
      <c r="J361" s="35"/>
      <c r="K361" s="35"/>
      <c r="L361" s="35"/>
      <c r="M361" s="35"/>
      <c r="N361" s="35"/>
      <c r="O361" s="35"/>
      <c r="P361" s="35"/>
      <c r="Q361" s="35"/>
      <c r="R361" s="35"/>
      <c r="S361" s="35"/>
      <c r="T361" s="35"/>
      <c r="U361" s="35"/>
      <c r="V361" s="35"/>
      <c r="W361" s="35"/>
      <c r="X361" s="35"/>
      <c r="Y361" s="35"/>
      <c r="Z361" s="35"/>
    </row>
    <row r="362" spans="1:26">
      <c r="A362" s="42"/>
      <c r="B362" s="35"/>
      <c r="C362" s="42"/>
      <c r="D362" s="35"/>
      <c r="E362" s="35"/>
      <c r="F362" s="42"/>
      <c r="G362" s="35"/>
      <c r="H362" s="42"/>
      <c r="I362" s="35"/>
      <c r="J362" s="35"/>
      <c r="K362" s="35"/>
      <c r="L362" s="35"/>
      <c r="M362" s="35"/>
      <c r="N362" s="35"/>
      <c r="O362" s="35"/>
      <c r="P362" s="35"/>
      <c r="Q362" s="35"/>
      <c r="R362" s="35"/>
      <c r="S362" s="35"/>
      <c r="T362" s="35"/>
      <c r="U362" s="35"/>
      <c r="V362" s="35"/>
      <c r="W362" s="35"/>
      <c r="X362" s="35"/>
      <c r="Y362" s="35"/>
      <c r="Z362" s="35"/>
    </row>
    <row r="363" spans="1:26">
      <c r="A363" s="42"/>
      <c r="B363" s="35"/>
      <c r="C363" s="42"/>
      <c r="D363" s="35"/>
      <c r="E363" s="35"/>
      <c r="F363" s="42"/>
      <c r="G363" s="35"/>
      <c r="H363" s="42"/>
      <c r="I363" s="35"/>
      <c r="J363" s="35"/>
      <c r="K363" s="35"/>
      <c r="L363" s="35"/>
      <c r="M363" s="35"/>
      <c r="N363" s="35"/>
      <c r="O363" s="35"/>
      <c r="P363" s="35"/>
      <c r="Q363" s="35"/>
      <c r="R363" s="35"/>
      <c r="S363" s="35"/>
      <c r="T363" s="35"/>
      <c r="U363" s="35"/>
      <c r="V363" s="35"/>
      <c r="W363" s="35"/>
      <c r="X363" s="35"/>
      <c r="Y363" s="35"/>
      <c r="Z363" s="35"/>
    </row>
    <row r="364" spans="1:26">
      <c r="A364" s="42"/>
      <c r="B364" s="35"/>
      <c r="C364" s="42"/>
      <c r="D364" s="35"/>
      <c r="E364" s="35"/>
      <c r="F364" s="42"/>
      <c r="G364" s="35"/>
      <c r="H364" s="42"/>
      <c r="I364" s="35"/>
      <c r="J364" s="35"/>
      <c r="K364" s="35"/>
      <c r="L364" s="35"/>
      <c r="M364" s="35"/>
      <c r="N364" s="35"/>
      <c r="O364" s="35"/>
      <c r="P364" s="35"/>
      <c r="Q364" s="35"/>
      <c r="R364" s="35"/>
      <c r="S364" s="35"/>
      <c r="T364" s="35"/>
      <c r="U364" s="35"/>
      <c r="V364" s="35"/>
      <c r="W364" s="35"/>
      <c r="X364" s="35"/>
      <c r="Y364" s="35"/>
      <c r="Z364" s="35"/>
    </row>
    <row r="365" spans="1:26">
      <c r="A365" s="42"/>
      <c r="B365" s="35"/>
      <c r="C365" s="42"/>
      <c r="D365" s="35"/>
      <c r="E365" s="35"/>
      <c r="F365" s="42"/>
      <c r="G365" s="35"/>
      <c r="H365" s="42"/>
      <c r="I365" s="35"/>
      <c r="J365" s="35"/>
      <c r="K365" s="35"/>
      <c r="L365" s="35"/>
      <c r="M365" s="35"/>
      <c r="N365" s="35"/>
      <c r="O365" s="35"/>
      <c r="P365" s="35"/>
      <c r="Q365" s="35"/>
      <c r="R365" s="35"/>
      <c r="S365" s="35"/>
      <c r="T365" s="35"/>
      <c r="U365" s="35"/>
      <c r="V365" s="35"/>
      <c r="W365" s="35"/>
      <c r="X365" s="35"/>
      <c r="Y365" s="35"/>
      <c r="Z365" s="35"/>
    </row>
    <row r="366" spans="1:26">
      <c r="A366" s="42"/>
      <c r="B366" s="35"/>
      <c r="C366" s="42"/>
      <c r="D366" s="35"/>
      <c r="E366" s="35"/>
      <c r="F366" s="42"/>
      <c r="G366" s="35"/>
      <c r="H366" s="42"/>
      <c r="I366" s="35"/>
      <c r="J366" s="35"/>
      <c r="K366" s="35"/>
      <c r="L366" s="35"/>
      <c r="M366" s="35"/>
      <c r="N366" s="35"/>
      <c r="O366" s="35"/>
      <c r="P366" s="35"/>
      <c r="Q366" s="35"/>
      <c r="R366" s="35"/>
      <c r="S366" s="35"/>
      <c r="T366" s="35"/>
      <c r="U366" s="35"/>
      <c r="V366" s="35"/>
      <c r="W366" s="35"/>
      <c r="X366" s="35"/>
      <c r="Y366" s="35"/>
      <c r="Z366" s="35"/>
    </row>
    <row r="367" spans="1:26">
      <c r="A367" s="42"/>
      <c r="B367" s="35"/>
      <c r="C367" s="42"/>
      <c r="D367" s="35"/>
      <c r="E367" s="35"/>
      <c r="F367" s="42"/>
      <c r="G367" s="35"/>
      <c r="H367" s="42"/>
      <c r="I367" s="35"/>
      <c r="J367" s="35"/>
      <c r="K367" s="35"/>
      <c r="L367" s="35"/>
      <c r="M367" s="35"/>
      <c r="N367" s="35"/>
      <c r="O367" s="35"/>
      <c r="P367" s="35"/>
      <c r="Q367" s="35"/>
      <c r="R367" s="35"/>
      <c r="S367" s="35"/>
      <c r="T367" s="35"/>
      <c r="U367" s="35"/>
      <c r="V367" s="35"/>
      <c r="W367" s="35"/>
      <c r="X367" s="35"/>
      <c r="Y367" s="35"/>
      <c r="Z367" s="35"/>
    </row>
    <row r="368" spans="1:26">
      <c r="A368" s="42"/>
      <c r="B368" s="35"/>
      <c r="C368" s="42"/>
      <c r="D368" s="35"/>
      <c r="E368" s="35"/>
      <c r="F368" s="42"/>
      <c r="G368" s="35"/>
      <c r="H368" s="42"/>
      <c r="I368" s="35"/>
      <c r="J368" s="35"/>
      <c r="K368" s="35"/>
      <c r="L368" s="35"/>
      <c r="M368" s="35"/>
      <c r="N368" s="35"/>
      <c r="O368" s="35"/>
      <c r="P368" s="35"/>
      <c r="Q368" s="35"/>
      <c r="R368" s="35"/>
      <c r="S368" s="35"/>
      <c r="T368" s="35"/>
      <c r="U368" s="35"/>
      <c r="V368" s="35"/>
      <c r="W368" s="35"/>
      <c r="X368" s="35"/>
      <c r="Y368" s="35"/>
      <c r="Z368" s="35"/>
    </row>
    <row r="369" spans="1:26">
      <c r="A369" s="42"/>
      <c r="B369" s="35"/>
      <c r="C369" s="42"/>
      <c r="D369" s="35"/>
      <c r="E369" s="35"/>
      <c r="F369" s="42"/>
      <c r="G369" s="35"/>
      <c r="H369" s="42"/>
      <c r="I369" s="35"/>
      <c r="J369" s="35"/>
      <c r="K369" s="35"/>
      <c r="L369" s="35"/>
      <c r="M369" s="35"/>
      <c r="N369" s="35"/>
      <c r="O369" s="35"/>
      <c r="P369" s="35"/>
      <c r="Q369" s="35"/>
      <c r="R369" s="35"/>
      <c r="S369" s="35"/>
      <c r="T369" s="35"/>
      <c r="U369" s="35"/>
      <c r="V369" s="35"/>
      <c r="W369" s="35"/>
      <c r="X369" s="35"/>
      <c r="Y369" s="35"/>
      <c r="Z369" s="35"/>
    </row>
    <row r="370" spans="1:26">
      <c r="A370" s="42"/>
      <c r="B370" s="35"/>
      <c r="C370" s="42"/>
      <c r="D370" s="35"/>
      <c r="E370" s="35"/>
      <c r="F370" s="42"/>
      <c r="G370" s="35"/>
      <c r="H370" s="42"/>
      <c r="I370" s="35"/>
      <c r="J370" s="35"/>
      <c r="K370" s="35"/>
      <c r="L370" s="35"/>
      <c r="M370" s="35"/>
      <c r="N370" s="35"/>
      <c r="O370" s="35"/>
      <c r="P370" s="35"/>
      <c r="Q370" s="35"/>
      <c r="R370" s="35"/>
      <c r="S370" s="35"/>
      <c r="T370" s="35"/>
      <c r="U370" s="35"/>
      <c r="V370" s="35"/>
      <c r="W370" s="35"/>
      <c r="X370" s="35"/>
      <c r="Y370" s="35"/>
      <c r="Z370" s="35"/>
    </row>
    <row r="371" spans="1:26">
      <c r="A371" s="42"/>
      <c r="B371" s="35"/>
      <c r="C371" s="42"/>
      <c r="D371" s="35"/>
      <c r="E371" s="35"/>
      <c r="F371" s="42"/>
      <c r="G371" s="35"/>
      <c r="H371" s="42"/>
      <c r="I371" s="35"/>
      <c r="J371" s="35"/>
      <c r="K371" s="35"/>
      <c r="L371" s="35"/>
      <c r="M371" s="35"/>
      <c r="N371" s="35"/>
      <c r="O371" s="35"/>
      <c r="P371" s="35"/>
      <c r="Q371" s="35"/>
      <c r="R371" s="35"/>
      <c r="S371" s="35"/>
      <c r="T371" s="35"/>
      <c r="U371" s="35"/>
      <c r="V371" s="35"/>
      <c r="W371" s="35"/>
      <c r="X371" s="35"/>
      <c r="Y371" s="35"/>
      <c r="Z371" s="35"/>
    </row>
    <row r="372" spans="1:26">
      <c r="A372" s="42"/>
      <c r="B372" s="35"/>
      <c r="C372" s="42"/>
      <c r="D372" s="35"/>
      <c r="E372" s="35"/>
      <c r="F372" s="42"/>
      <c r="G372" s="35"/>
      <c r="H372" s="42"/>
      <c r="I372" s="35"/>
      <c r="J372" s="35"/>
      <c r="K372" s="35"/>
      <c r="L372" s="35"/>
      <c r="M372" s="35"/>
      <c r="N372" s="35"/>
      <c r="O372" s="35"/>
      <c r="P372" s="35"/>
      <c r="Q372" s="35"/>
      <c r="R372" s="35"/>
      <c r="S372" s="35"/>
      <c r="T372" s="35"/>
      <c r="U372" s="35"/>
      <c r="V372" s="35"/>
      <c r="W372" s="35"/>
      <c r="X372" s="35"/>
      <c r="Y372" s="35"/>
      <c r="Z372" s="35"/>
    </row>
    <row r="373" spans="1:26">
      <c r="A373" s="42"/>
      <c r="B373" s="35"/>
      <c r="C373" s="42"/>
      <c r="D373" s="35"/>
      <c r="E373" s="35"/>
      <c r="F373" s="42"/>
      <c r="G373" s="35"/>
      <c r="H373" s="42"/>
      <c r="I373" s="35"/>
      <c r="J373" s="35"/>
      <c r="K373" s="35"/>
      <c r="L373" s="35"/>
      <c r="M373" s="35"/>
      <c r="N373" s="35"/>
      <c r="O373" s="35"/>
      <c r="P373" s="35"/>
      <c r="Q373" s="35"/>
      <c r="R373" s="35"/>
      <c r="S373" s="35"/>
      <c r="T373" s="35"/>
      <c r="U373" s="35"/>
      <c r="V373" s="35"/>
      <c r="W373" s="35"/>
      <c r="X373" s="35"/>
      <c r="Y373" s="35"/>
      <c r="Z373" s="35"/>
    </row>
    <row r="374" spans="1:26">
      <c r="A374" s="42"/>
      <c r="B374" s="35"/>
      <c r="C374" s="42"/>
      <c r="D374" s="35"/>
      <c r="E374" s="35"/>
      <c r="F374" s="42"/>
      <c r="G374" s="35"/>
      <c r="H374" s="42"/>
      <c r="I374" s="35"/>
      <c r="J374" s="35"/>
      <c r="K374" s="35"/>
      <c r="L374" s="35"/>
      <c r="M374" s="35"/>
      <c r="N374" s="35"/>
      <c r="O374" s="35"/>
      <c r="P374" s="35"/>
      <c r="Q374" s="35"/>
      <c r="R374" s="35"/>
      <c r="S374" s="35"/>
      <c r="T374" s="35"/>
      <c r="U374" s="35"/>
      <c r="V374" s="35"/>
      <c r="W374" s="35"/>
      <c r="X374" s="35"/>
      <c r="Y374" s="35"/>
      <c r="Z374" s="35"/>
    </row>
    <row r="375" spans="1:26">
      <c r="A375" s="42"/>
      <c r="B375" s="35"/>
      <c r="C375" s="42"/>
      <c r="D375" s="35"/>
      <c r="E375" s="35"/>
      <c r="F375" s="42"/>
      <c r="G375" s="35"/>
      <c r="H375" s="42"/>
      <c r="I375" s="35"/>
      <c r="J375" s="35"/>
      <c r="K375" s="35"/>
      <c r="L375" s="35"/>
      <c r="M375" s="35"/>
      <c r="N375" s="35"/>
      <c r="O375" s="35"/>
      <c r="P375" s="35"/>
      <c r="Q375" s="35"/>
      <c r="R375" s="35"/>
      <c r="S375" s="35"/>
      <c r="T375" s="35"/>
      <c r="U375" s="35"/>
      <c r="V375" s="35"/>
      <c r="W375" s="35"/>
      <c r="X375" s="35"/>
      <c r="Y375" s="35"/>
      <c r="Z375" s="35"/>
    </row>
    <row r="376" spans="1:26">
      <c r="A376" s="42"/>
      <c r="B376" s="35"/>
      <c r="C376" s="42"/>
      <c r="D376" s="35"/>
      <c r="E376" s="35"/>
      <c r="F376" s="42"/>
      <c r="G376" s="35"/>
      <c r="H376" s="42"/>
      <c r="I376" s="35"/>
      <c r="J376" s="35"/>
      <c r="K376" s="35"/>
      <c r="L376" s="35"/>
      <c r="M376" s="35"/>
      <c r="N376" s="35"/>
      <c r="O376" s="35"/>
      <c r="P376" s="35"/>
      <c r="Q376" s="35"/>
      <c r="R376" s="35"/>
      <c r="S376" s="35"/>
      <c r="T376" s="35"/>
      <c r="U376" s="35"/>
      <c r="V376" s="35"/>
      <c r="W376" s="35"/>
      <c r="X376" s="35"/>
      <c r="Y376" s="35"/>
      <c r="Z376" s="35"/>
    </row>
    <row r="377" spans="1:26">
      <c r="A377" s="42"/>
      <c r="B377" s="35"/>
      <c r="C377" s="42"/>
      <c r="D377" s="35"/>
      <c r="E377" s="35"/>
      <c r="F377" s="42"/>
      <c r="G377" s="35"/>
      <c r="H377" s="42"/>
      <c r="I377" s="35"/>
      <c r="J377" s="35"/>
      <c r="K377" s="35"/>
      <c r="L377" s="35"/>
      <c r="M377" s="35"/>
      <c r="N377" s="35"/>
      <c r="O377" s="35"/>
      <c r="P377" s="35"/>
      <c r="Q377" s="35"/>
      <c r="R377" s="35"/>
      <c r="S377" s="35"/>
      <c r="T377" s="35"/>
      <c r="U377" s="35"/>
      <c r="V377" s="35"/>
      <c r="W377" s="35"/>
      <c r="X377" s="35"/>
      <c r="Y377" s="35"/>
      <c r="Z377" s="35"/>
    </row>
    <row r="378" spans="1:26">
      <c r="A378" s="42"/>
      <c r="B378" s="35"/>
      <c r="C378" s="42"/>
      <c r="D378" s="35"/>
      <c r="E378" s="35"/>
      <c r="F378" s="42"/>
      <c r="G378" s="35"/>
      <c r="H378" s="42"/>
      <c r="I378" s="35"/>
      <c r="J378" s="35"/>
      <c r="K378" s="35"/>
      <c r="L378" s="35"/>
      <c r="M378" s="35"/>
      <c r="N378" s="35"/>
      <c r="O378" s="35"/>
      <c r="P378" s="35"/>
      <c r="Q378" s="35"/>
      <c r="R378" s="35"/>
      <c r="S378" s="35"/>
      <c r="T378" s="35"/>
      <c r="U378" s="35"/>
      <c r="V378" s="35"/>
      <c r="W378" s="35"/>
      <c r="X378" s="35"/>
      <c r="Y378" s="35"/>
      <c r="Z378" s="35"/>
    </row>
    <row r="379" spans="1:26">
      <c r="A379" s="42"/>
      <c r="B379" s="35"/>
      <c r="C379" s="42"/>
      <c r="D379" s="35"/>
      <c r="E379" s="35"/>
      <c r="F379" s="42"/>
      <c r="G379" s="35"/>
      <c r="H379" s="42"/>
      <c r="I379" s="35"/>
      <c r="J379" s="35"/>
      <c r="K379" s="35"/>
      <c r="L379" s="35"/>
      <c r="M379" s="35"/>
      <c r="N379" s="35"/>
      <c r="O379" s="35"/>
      <c r="P379" s="35"/>
      <c r="Q379" s="35"/>
      <c r="R379" s="35"/>
      <c r="S379" s="35"/>
      <c r="T379" s="35"/>
      <c r="U379" s="35"/>
      <c r="V379" s="35"/>
      <c r="W379" s="35"/>
      <c r="X379" s="35"/>
      <c r="Y379" s="35"/>
      <c r="Z379" s="35"/>
    </row>
    <row r="380" spans="1:26">
      <c r="A380" s="42"/>
      <c r="B380" s="35"/>
      <c r="C380" s="42"/>
      <c r="D380" s="35"/>
      <c r="E380" s="35"/>
      <c r="F380" s="42"/>
      <c r="G380" s="35"/>
      <c r="H380" s="42"/>
      <c r="I380" s="35"/>
      <c r="J380" s="35"/>
      <c r="K380" s="35"/>
      <c r="L380" s="35"/>
      <c r="M380" s="35"/>
      <c r="N380" s="35"/>
      <c r="O380" s="35"/>
      <c r="P380" s="35"/>
      <c r="Q380" s="35"/>
      <c r="R380" s="35"/>
      <c r="S380" s="35"/>
      <c r="T380" s="35"/>
      <c r="U380" s="35"/>
      <c r="V380" s="35"/>
      <c r="W380" s="35"/>
      <c r="X380" s="35"/>
      <c r="Y380" s="35"/>
      <c r="Z380" s="35"/>
    </row>
    <row r="381" spans="1:26">
      <c r="A381" s="42"/>
      <c r="B381" s="35"/>
      <c r="C381" s="42"/>
      <c r="D381" s="35"/>
      <c r="E381" s="35"/>
      <c r="F381" s="42"/>
      <c r="G381" s="35"/>
      <c r="H381" s="42"/>
      <c r="I381" s="35"/>
      <c r="J381" s="35"/>
      <c r="K381" s="35"/>
      <c r="L381" s="35"/>
      <c r="M381" s="35"/>
      <c r="N381" s="35"/>
      <c r="O381" s="35"/>
      <c r="P381" s="35"/>
      <c r="Q381" s="35"/>
      <c r="R381" s="35"/>
      <c r="S381" s="35"/>
      <c r="T381" s="35"/>
      <c r="U381" s="35"/>
      <c r="V381" s="35"/>
      <c r="W381" s="35"/>
      <c r="X381" s="35"/>
      <c r="Y381" s="35"/>
      <c r="Z381" s="35"/>
    </row>
    <row r="382" spans="1:26">
      <c r="A382" s="42"/>
      <c r="B382" s="35"/>
      <c r="C382" s="42"/>
      <c r="D382" s="35"/>
      <c r="E382" s="35"/>
      <c r="F382" s="42"/>
      <c r="G382" s="35"/>
      <c r="H382" s="42"/>
      <c r="I382" s="35"/>
      <c r="J382" s="35"/>
      <c r="K382" s="35"/>
      <c r="L382" s="35"/>
      <c r="M382" s="35"/>
      <c r="N382" s="35"/>
      <c r="O382" s="35"/>
      <c r="P382" s="35"/>
      <c r="Q382" s="35"/>
      <c r="R382" s="35"/>
      <c r="S382" s="35"/>
      <c r="T382" s="35"/>
      <c r="U382" s="35"/>
      <c r="V382" s="35"/>
      <c r="W382" s="35"/>
      <c r="X382" s="35"/>
      <c r="Y382" s="35"/>
      <c r="Z382" s="35"/>
    </row>
    <row r="383" spans="1:26">
      <c r="A383" s="42"/>
      <c r="B383" s="35"/>
      <c r="C383" s="42"/>
      <c r="D383" s="35"/>
      <c r="E383" s="35"/>
      <c r="F383" s="42"/>
      <c r="G383" s="35"/>
      <c r="H383" s="42"/>
      <c r="I383" s="35"/>
      <c r="J383" s="35"/>
      <c r="K383" s="35"/>
      <c r="L383" s="35"/>
      <c r="M383" s="35"/>
      <c r="N383" s="35"/>
      <c r="O383" s="35"/>
      <c r="P383" s="35"/>
      <c r="Q383" s="35"/>
      <c r="R383" s="35"/>
      <c r="S383" s="35"/>
      <c r="T383" s="35"/>
      <c r="U383" s="35"/>
      <c r="V383" s="35"/>
      <c r="W383" s="35"/>
      <c r="X383" s="35"/>
      <c r="Y383" s="35"/>
      <c r="Z383" s="35"/>
    </row>
    <row r="384" spans="1:26">
      <c r="A384" s="42"/>
      <c r="B384" s="35"/>
      <c r="C384" s="42"/>
      <c r="D384" s="35"/>
      <c r="E384" s="35"/>
      <c r="F384" s="42"/>
      <c r="G384" s="35"/>
      <c r="H384" s="42"/>
      <c r="I384" s="35"/>
      <c r="J384" s="35"/>
      <c r="K384" s="35"/>
      <c r="L384" s="35"/>
      <c r="M384" s="35"/>
      <c r="N384" s="35"/>
      <c r="O384" s="35"/>
      <c r="P384" s="35"/>
      <c r="Q384" s="35"/>
      <c r="R384" s="35"/>
      <c r="S384" s="35"/>
      <c r="T384" s="35"/>
      <c r="U384" s="35"/>
      <c r="V384" s="35"/>
      <c r="W384" s="35"/>
      <c r="X384" s="35"/>
      <c r="Y384" s="35"/>
      <c r="Z384" s="35"/>
    </row>
    <row r="385" spans="1:26">
      <c r="A385" s="42"/>
      <c r="B385" s="35"/>
      <c r="C385" s="42"/>
      <c r="D385" s="35"/>
      <c r="E385" s="35"/>
      <c r="F385" s="42"/>
      <c r="G385" s="35"/>
      <c r="H385" s="42"/>
      <c r="I385" s="35"/>
      <c r="J385" s="35"/>
      <c r="K385" s="35"/>
      <c r="L385" s="35"/>
      <c r="M385" s="35"/>
      <c r="N385" s="35"/>
      <c r="O385" s="35"/>
      <c r="P385" s="35"/>
      <c r="Q385" s="35"/>
      <c r="R385" s="35"/>
      <c r="S385" s="35"/>
      <c r="T385" s="35"/>
      <c r="U385" s="35"/>
      <c r="V385" s="35"/>
      <c r="W385" s="35"/>
      <c r="X385" s="35"/>
      <c r="Y385" s="35"/>
      <c r="Z385" s="35"/>
    </row>
    <row r="386" spans="1:26">
      <c r="A386" s="42"/>
      <c r="B386" s="35"/>
      <c r="C386" s="42"/>
      <c r="D386" s="35"/>
      <c r="E386" s="35"/>
      <c r="F386" s="42"/>
      <c r="G386" s="35"/>
      <c r="H386" s="42"/>
      <c r="I386" s="35"/>
      <c r="J386" s="35"/>
      <c r="K386" s="35"/>
      <c r="L386" s="35"/>
      <c r="M386" s="35"/>
      <c r="N386" s="35"/>
      <c r="O386" s="35"/>
      <c r="P386" s="35"/>
      <c r="Q386" s="35"/>
      <c r="R386" s="35"/>
      <c r="S386" s="35"/>
      <c r="T386" s="35"/>
      <c r="U386" s="35"/>
      <c r="V386" s="35"/>
      <c r="W386" s="35"/>
      <c r="X386" s="35"/>
      <c r="Y386" s="35"/>
      <c r="Z386" s="35"/>
    </row>
    <row r="387" spans="1:26">
      <c r="A387" s="42"/>
      <c r="B387" s="35"/>
      <c r="C387" s="42"/>
      <c r="D387" s="35"/>
      <c r="E387" s="35"/>
      <c r="F387" s="42"/>
      <c r="G387" s="35"/>
      <c r="H387" s="42"/>
      <c r="I387" s="35"/>
      <c r="J387" s="35"/>
      <c r="K387" s="35"/>
      <c r="L387" s="35"/>
      <c r="M387" s="35"/>
      <c r="N387" s="35"/>
      <c r="O387" s="35"/>
      <c r="P387" s="35"/>
      <c r="Q387" s="35"/>
      <c r="R387" s="35"/>
      <c r="S387" s="35"/>
      <c r="T387" s="35"/>
      <c r="U387" s="35"/>
      <c r="V387" s="35"/>
      <c r="W387" s="35"/>
      <c r="X387" s="35"/>
      <c r="Y387" s="35"/>
      <c r="Z387" s="35"/>
    </row>
    <row r="388" spans="1:26">
      <c r="A388" s="42"/>
      <c r="B388" s="35"/>
      <c r="C388" s="42"/>
      <c r="D388" s="35"/>
      <c r="E388" s="35"/>
      <c r="F388" s="42"/>
      <c r="G388" s="35"/>
      <c r="H388" s="42"/>
      <c r="I388" s="35"/>
      <c r="J388" s="35"/>
      <c r="K388" s="35"/>
      <c r="L388" s="35"/>
      <c r="M388" s="35"/>
      <c r="N388" s="35"/>
      <c r="O388" s="35"/>
      <c r="P388" s="35"/>
      <c r="Q388" s="35"/>
      <c r="R388" s="35"/>
      <c r="S388" s="35"/>
      <c r="T388" s="35"/>
      <c r="U388" s="35"/>
      <c r="V388" s="35"/>
      <c r="W388" s="35"/>
      <c r="X388" s="35"/>
      <c r="Y388" s="35"/>
      <c r="Z388" s="35"/>
    </row>
    <row r="389" spans="1:26">
      <c r="A389" s="42"/>
      <c r="B389" s="35"/>
      <c r="C389" s="42"/>
      <c r="D389" s="35"/>
      <c r="E389" s="35"/>
      <c r="F389" s="42"/>
      <c r="G389" s="35"/>
      <c r="H389" s="42"/>
      <c r="I389" s="35"/>
      <c r="J389" s="35"/>
      <c r="K389" s="35"/>
      <c r="L389" s="35"/>
      <c r="M389" s="35"/>
      <c r="N389" s="35"/>
      <c r="O389" s="35"/>
      <c r="P389" s="35"/>
      <c r="Q389" s="35"/>
      <c r="R389" s="35"/>
      <c r="S389" s="35"/>
      <c r="T389" s="35"/>
      <c r="U389" s="35"/>
      <c r="V389" s="35"/>
      <c r="W389" s="35"/>
      <c r="X389" s="35"/>
      <c r="Y389" s="35"/>
      <c r="Z389" s="35"/>
    </row>
    <row r="390" spans="1:26">
      <c r="A390" s="42"/>
      <c r="B390" s="35"/>
      <c r="C390" s="42"/>
      <c r="D390" s="35"/>
      <c r="E390" s="35"/>
      <c r="F390" s="42"/>
      <c r="G390" s="35"/>
      <c r="H390" s="42"/>
      <c r="I390" s="35"/>
      <c r="J390" s="35"/>
      <c r="K390" s="35"/>
      <c r="L390" s="35"/>
      <c r="M390" s="35"/>
      <c r="N390" s="35"/>
      <c r="O390" s="35"/>
      <c r="P390" s="35"/>
      <c r="Q390" s="35"/>
      <c r="R390" s="35"/>
      <c r="S390" s="35"/>
      <c r="T390" s="35"/>
      <c r="U390" s="35"/>
      <c r="V390" s="35"/>
      <c r="W390" s="35"/>
      <c r="X390" s="35"/>
      <c r="Y390" s="35"/>
      <c r="Z390" s="35"/>
    </row>
    <row r="391" spans="1:26">
      <c r="A391" s="42"/>
      <c r="B391" s="35"/>
      <c r="C391" s="42"/>
      <c r="D391" s="35"/>
      <c r="E391" s="35"/>
      <c r="F391" s="42"/>
      <c r="G391" s="35"/>
      <c r="H391" s="42"/>
      <c r="I391" s="35"/>
      <c r="J391" s="35"/>
      <c r="K391" s="35"/>
      <c r="L391" s="35"/>
      <c r="M391" s="35"/>
      <c r="N391" s="35"/>
      <c r="O391" s="35"/>
      <c r="P391" s="35"/>
      <c r="Q391" s="35"/>
      <c r="R391" s="35"/>
      <c r="S391" s="35"/>
      <c r="T391" s="35"/>
      <c r="U391" s="35"/>
      <c r="V391" s="35"/>
      <c r="W391" s="35"/>
      <c r="X391" s="35"/>
      <c r="Y391" s="35"/>
      <c r="Z391" s="35"/>
    </row>
    <row r="392" spans="1:26">
      <c r="A392" s="42"/>
      <c r="B392" s="35"/>
      <c r="C392" s="42"/>
      <c r="D392" s="35"/>
      <c r="E392" s="35"/>
      <c r="F392" s="42"/>
      <c r="G392" s="35"/>
      <c r="H392" s="42"/>
      <c r="I392" s="35"/>
      <c r="J392" s="35"/>
      <c r="K392" s="35"/>
      <c r="L392" s="35"/>
      <c r="M392" s="35"/>
      <c r="N392" s="35"/>
      <c r="O392" s="35"/>
      <c r="P392" s="35"/>
      <c r="Q392" s="35"/>
      <c r="R392" s="35"/>
      <c r="S392" s="35"/>
      <c r="T392" s="35"/>
      <c r="U392" s="35"/>
      <c r="V392" s="35"/>
      <c r="W392" s="35"/>
      <c r="X392" s="35"/>
      <c r="Y392" s="35"/>
      <c r="Z392" s="35"/>
    </row>
    <row r="393" spans="1:26">
      <c r="A393" s="42"/>
      <c r="B393" s="35"/>
      <c r="C393" s="42"/>
      <c r="D393" s="35"/>
      <c r="E393" s="35"/>
      <c r="F393" s="42"/>
      <c r="G393" s="35"/>
      <c r="H393" s="42"/>
      <c r="I393" s="35"/>
      <c r="J393" s="35"/>
      <c r="K393" s="35"/>
      <c r="L393" s="35"/>
      <c r="M393" s="35"/>
      <c r="N393" s="35"/>
      <c r="O393" s="35"/>
      <c r="P393" s="35"/>
      <c r="Q393" s="35"/>
      <c r="R393" s="35"/>
      <c r="S393" s="35"/>
      <c r="T393" s="35"/>
      <c r="U393" s="35"/>
      <c r="V393" s="35"/>
      <c r="W393" s="35"/>
      <c r="X393" s="35"/>
      <c r="Y393" s="35"/>
      <c r="Z393" s="35"/>
    </row>
    <row r="394" spans="1:26">
      <c r="A394" s="42"/>
      <c r="B394" s="35"/>
      <c r="C394" s="42"/>
      <c r="D394" s="35"/>
      <c r="E394" s="35"/>
      <c r="F394" s="42"/>
      <c r="G394" s="35"/>
      <c r="H394" s="42"/>
      <c r="I394" s="35"/>
      <c r="J394" s="35"/>
      <c r="K394" s="35"/>
      <c r="L394" s="35"/>
      <c r="M394" s="35"/>
      <c r="N394" s="35"/>
      <c r="O394" s="35"/>
      <c r="P394" s="35"/>
      <c r="Q394" s="35"/>
      <c r="R394" s="35"/>
      <c r="S394" s="35"/>
      <c r="T394" s="35"/>
      <c r="U394" s="35"/>
      <c r="V394" s="35"/>
      <c r="W394" s="35"/>
      <c r="X394" s="35"/>
      <c r="Y394" s="35"/>
      <c r="Z394" s="35"/>
    </row>
    <row r="395" spans="1:26">
      <c r="A395" s="42"/>
      <c r="B395" s="35"/>
      <c r="C395" s="42"/>
      <c r="D395" s="35"/>
      <c r="E395" s="35"/>
      <c r="F395" s="42"/>
      <c r="G395" s="35"/>
      <c r="H395" s="42"/>
      <c r="I395" s="35"/>
      <c r="J395" s="35"/>
      <c r="K395" s="35"/>
      <c r="L395" s="35"/>
      <c r="M395" s="35"/>
      <c r="N395" s="35"/>
      <c r="O395" s="35"/>
      <c r="P395" s="35"/>
      <c r="Q395" s="35"/>
      <c r="R395" s="35"/>
      <c r="S395" s="35"/>
      <c r="T395" s="35"/>
      <c r="U395" s="35"/>
      <c r="V395" s="35"/>
      <c r="W395" s="35"/>
      <c r="X395" s="35"/>
      <c r="Y395" s="35"/>
      <c r="Z395" s="35"/>
    </row>
    <row r="396" spans="1:26">
      <c r="A396" s="42"/>
      <c r="B396" s="35"/>
      <c r="C396" s="42"/>
      <c r="D396" s="35"/>
      <c r="E396" s="35"/>
      <c r="F396" s="42"/>
      <c r="G396" s="35"/>
      <c r="H396" s="42"/>
      <c r="I396" s="35"/>
      <c r="J396" s="35"/>
      <c r="K396" s="35"/>
      <c r="L396" s="35"/>
      <c r="M396" s="35"/>
      <c r="N396" s="35"/>
      <c r="O396" s="35"/>
      <c r="P396" s="35"/>
      <c r="Q396" s="35"/>
      <c r="R396" s="35"/>
      <c r="S396" s="35"/>
      <c r="T396" s="35"/>
      <c r="U396" s="35"/>
      <c r="V396" s="35"/>
      <c r="W396" s="35"/>
      <c r="X396" s="35"/>
      <c r="Y396" s="35"/>
      <c r="Z396" s="35"/>
    </row>
    <row r="397" spans="1:26">
      <c r="A397" s="42"/>
      <c r="B397" s="35"/>
      <c r="C397" s="42"/>
      <c r="D397" s="35"/>
      <c r="E397" s="35"/>
      <c r="F397" s="42"/>
      <c r="G397" s="35"/>
      <c r="H397" s="42"/>
      <c r="I397" s="35"/>
      <c r="J397" s="35"/>
      <c r="K397" s="35"/>
      <c r="L397" s="35"/>
      <c r="M397" s="35"/>
      <c r="N397" s="35"/>
      <c r="O397" s="35"/>
      <c r="P397" s="35"/>
      <c r="Q397" s="35"/>
      <c r="R397" s="35"/>
      <c r="S397" s="35"/>
      <c r="T397" s="35"/>
      <c r="U397" s="35"/>
      <c r="V397" s="35"/>
      <c r="W397" s="35"/>
      <c r="X397" s="35"/>
      <c r="Y397" s="35"/>
      <c r="Z397" s="35"/>
    </row>
    <row r="398" spans="1:26">
      <c r="A398" s="42"/>
      <c r="B398" s="35"/>
      <c r="C398" s="42"/>
      <c r="D398" s="35"/>
      <c r="E398" s="35"/>
      <c r="F398" s="42"/>
      <c r="G398" s="35"/>
      <c r="H398" s="42"/>
      <c r="I398" s="35"/>
      <c r="J398" s="35"/>
      <c r="K398" s="35"/>
      <c r="L398" s="35"/>
      <c r="M398" s="35"/>
      <c r="N398" s="35"/>
      <c r="O398" s="35"/>
      <c r="P398" s="35"/>
      <c r="Q398" s="35"/>
      <c r="R398" s="35"/>
      <c r="S398" s="35"/>
      <c r="T398" s="35"/>
      <c r="U398" s="35"/>
      <c r="V398" s="35"/>
      <c r="W398" s="35"/>
      <c r="X398" s="35"/>
      <c r="Y398" s="35"/>
      <c r="Z398" s="35"/>
    </row>
    <row r="399" spans="1:26">
      <c r="A399" s="42"/>
      <c r="B399" s="35"/>
      <c r="C399" s="42"/>
      <c r="D399" s="35"/>
      <c r="E399" s="35"/>
      <c r="F399" s="42"/>
      <c r="G399" s="35"/>
      <c r="H399" s="42"/>
      <c r="I399" s="35"/>
      <c r="J399" s="35"/>
      <c r="K399" s="35"/>
      <c r="L399" s="35"/>
      <c r="M399" s="35"/>
      <c r="N399" s="35"/>
      <c r="O399" s="35"/>
      <c r="P399" s="35"/>
      <c r="Q399" s="35"/>
      <c r="R399" s="35"/>
      <c r="S399" s="35"/>
      <c r="T399" s="35"/>
      <c r="U399" s="35"/>
      <c r="V399" s="35"/>
      <c r="W399" s="35"/>
      <c r="X399" s="35"/>
      <c r="Y399" s="35"/>
      <c r="Z399" s="35"/>
    </row>
    <row r="400" spans="1:26">
      <c r="A400" s="42"/>
      <c r="B400" s="35"/>
      <c r="C400" s="42"/>
      <c r="D400" s="35"/>
      <c r="E400" s="35"/>
      <c r="F400" s="42"/>
      <c r="G400" s="35"/>
      <c r="H400" s="42"/>
      <c r="I400" s="35"/>
      <c r="J400" s="35"/>
      <c r="K400" s="35"/>
      <c r="L400" s="35"/>
      <c r="M400" s="35"/>
      <c r="N400" s="35"/>
      <c r="O400" s="35"/>
      <c r="P400" s="35"/>
      <c r="Q400" s="35"/>
      <c r="R400" s="35"/>
      <c r="S400" s="35"/>
      <c r="T400" s="35"/>
      <c r="U400" s="35"/>
      <c r="V400" s="35"/>
      <c r="W400" s="35"/>
      <c r="X400" s="35"/>
      <c r="Y400" s="35"/>
      <c r="Z400" s="35"/>
    </row>
    <row r="401" spans="1:26">
      <c r="A401" s="42"/>
      <c r="B401" s="35"/>
      <c r="C401" s="42"/>
      <c r="D401" s="35"/>
      <c r="E401" s="35"/>
      <c r="F401" s="42"/>
      <c r="G401" s="35"/>
      <c r="H401" s="42"/>
      <c r="I401" s="35"/>
      <c r="J401" s="35"/>
      <c r="K401" s="35"/>
      <c r="L401" s="35"/>
      <c r="M401" s="35"/>
      <c r="N401" s="35"/>
      <c r="O401" s="35"/>
      <c r="P401" s="35"/>
      <c r="Q401" s="35"/>
      <c r="R401" s="35"/>
      <c r="S401" s="35"/>
      <c r="T401" s="35"/>
      <c r="U401" s="35"/>
      <c r="V401" s="35"/>
      <c r="W401" s="35"/>
      <c r="X401" s="35"/>
      <c r="Y401" s="35"/>
      <c r="Z401" s="35"/>
    </row>
    <row r="402" spans="1:26">
      <c r="A402" s="42"/>
      <c r="B402" s="35"/>
      <c r="C402" s="42"/>
      <c r="D402" s="35"/>
      <c r="E402" s="35"/>
      <c r="F402" s="42"/>
      <c r="G402" s="35"/>
      <c r="H402" s="42"/>
      <c r="I402" s="35"/>
      <c r="J402" s="35"/>
      <c r="K402" s="35"/>
      <c r="L402" s="35"/>
      <c r="M402" s="35"/>
      <c r="N402" s="35"/>
      <c r="O402" s="35"/>
      <c r="P402" s="35"/>
      <c r="Q402" s="35"/>
      <c r="R402" s="35"/>
      <c r="S402" s="35"/>
      <c r="T402" s="35"/>
      <c r="U402" s="35"/>
      <c r="V402" s="35"/>
      <c r="W402" s="35"/>
      <c r="X402" s="35"/>
      <c r="Y402" s="35"/>
      <c r="Z402" s="35"/>
    </row>
    <row r="403" spans="1:26">
      <c r="A403" s="42"/>
      <c r="B403" s="35"/>
      <c r="C403" s="42"/>
      <c r="D403" s="35"/>
      <c r="E403" s="35"/>
      <c r="F403" s="42"/>
      <c r="G403" s="35"/>
      <c r="H403" s="42"/>
      <c r="I403" s="35"/>
      <c r="J403" s="35"/>
      <c r="K403" s="35"/>
      <c r="L403" s="35"/>
      <c r="M403" s="35"/>
      <c r="N403" s="35"/>
      <c r="O403" s="35"/>
      <c r="P403" s="35"/>
      <c r="Q403" s="35"/>
      <c r="R403" s="35"/>
      <c r="S403" s="35"/>
      <c r="T403" s="35"/>
      <c r="U403" s="35"/>
      <c r="V403" s="35"/>
      <c r="W403" s="35"/>
      <c r="X403" s="35"/>
      <c r="Y403" s="35"/>
      <c r="Z403" s="35"/>
    </row>
    <row r="404" spans="1:26">
      <c r="A404" s="42"/>
      <c r="B404" s="35"/>
      <c r="C404" s="42"/>
      <c r="D404" s="35"/>
      <c r="E404" s="35"/>
      <c r="F404" s="42"/>
      <c r="G404" s="35"/>
      <c r="H404" s="42"/>
      <c r="I404" s="35"/>
      <c r="J404" s="35"/>
      <c r="K404" s="35"/>
      <c r="L404" s="35"/>
      <c r="M404" s="35"/>
      <c r="N404" s="35"/>
      <c r="O404" s="35"/>
      <c r="P404" s="35"/>
      <c r="Q404" s="35"/>
      <c r="R404" s="35"/>
      <c r="S404" s="35"/>
      <c r="T404" s="35"/>
      <c r="U404" s="35"/>
      <c r="V404" s="35"/>
      <c r="W404" s="35"/>
      <c r="X404" s="35"/>
      <c r="Y404" s="35"/>
      <c r="Z404" s="35"/>
    </row>
    <row r="405" spans="1:26">
      <c r="A405" s="42"/>
      <c r="B405" s="35"/>
      <c r="C405" s="42"/>
      <c r="D405" s="35"/>
      <c r="E405" s="35"/>
      <c r="F405" s="42"/>
      <c r="G405" s="35"/>
      <c r="H405" s="42"/>
      <c r="I405" s="35"/>
      <c r="J405" s="35"/>
      <c r="K405" s="35"/>
      <c r="L405" s="35"/>
      <c r="M405" s="35"/>
      <c r="N405" s="35"/>
      <c r="O405" s="35"/>
      <c r="P405" s="35"/>
      <c r="Q405" s="35"/>
      <c r="R405" s="35"/>
      <c r="S405" s="35"/>
      <c r="T405" s="35"/>
      <c r="U405" s="35"/>
      <c r="V405" s="35"/>
      <c r="W405" s="35"/>
      <c r="X405" s="35"/>
      <c r="Y405" s="35"/>
      <c r="Z405" s="35"/>
    </row>
    <row r="406" spans="1:26">
      <c r="A406" s="42"/>
      <c r="B406" s="35"/>
      <c r="C406" s="42"/>
      <c r="D406" s="35"/>
      <c r="E406" s="35"/>
      <c r="F406" s="42"/>
      <c r="G406" s="35"/>
      <c r="H406" s="42"/>
      <c r="I406" s="35"/>
      <c r="J406" s="35"/>
      <c r="K406" s="35"/>
      <c r="L406" s="35"/>
      <c r="M406" s="35"/>
      <c r="N406" s="35"/>
      <c r="O406" s="35"/>
      <c r="P406" s="35"/>
      <c r="Q406" s="35"/>
      <c r="R406" s="35"/>
      <c r="S406" s="35"/>
      <c r="T406" s="35"/>
      <c r="U406" s="35"/>
      <c r="V406" s="35"/>
      <c r="W406" s="35"/>
      <c r="X406" s="35"/>
      <c r="Y406" s="35"/>
      <c r="Z406" s="35"/>
    </row>
    <row r="407" spans="1:26">
      <c r="A407" s="42"/>
      <c r="B407" s="35"/>
      <c r="C407" s="42"/>
      <c r="D407" s="35"/>
      <c r="E407" s="35"/>
      <c r="F407" s="42"/>
      <c r="G407" s="35"/>
      <c r="H407" s="42"/>
      <c r="I407" s="35"/>
      <c r="J407" s="35"/>
      <c r="K407" s="35"/>
      <c r="L407" s="35"/>
      <c r="M407" s="35"/>
      <c r="N407" s="35"/>
      <c r="O407" s="35"/>
      <c r="P407" s="35"/>
      <c r="Q407" s="35"/>
      <c r="R407" s="35"/>
      <c r="S407" s="35"/>
      <c r="T407" s="35"/>
      <c r="U407" s="35"/>
      <c r="V407" s="35"/>
      <c r="W407" s="35"/>
      <c r="X407" s="35"/>
      <c r="Y407" s="35"/>
      <c r="Z407" s="35"/>
    </row>
    <row r="408" spans="1:26">
      <c r="A408" s="42"/>
      <c r="B408" s="35"/>
      <c r="C408" s="42"/>
      <c r="D408" s="35"/>
      <c r="E408" s="35"/>
      <c r="F408" s="42"/>
      <c r="G408" s="35"/>
      <c r="H408" s="42"/>
      <c r="I408" s="35"/>
      <c r="J408" s="35"/>
      <c r="K408" s="35"/>
      <c r="L408" s="35"/>
      <c r="M408" s="35"/>
      <c r="N408" s="35"/>
      <c r="O408" s="35"/>
      <c r="P408" s="35"/>
      <c r="Q408" s="35"/>
      <c r="R408" s="35"/>
      <c r="S408" s="35"/>
      <c r="T408" s="35"/>
      <c r="U408" s="35"/>
      <c r="V408" s="35"/>
      <c r="W408" s="35"/>
      <c r="X408" s="35"/>
      <c r="Y408" s="35"/>
      <c r="Z408" s="35"/>
    </row>
    <row r="409" spans="1:26">
      <c r="A409" s="42"/>
      <c r="B409" s="35"/>
      <c r="C409" s="42"/>
      <c r="D409" s="35"/>
      <c r="E409" s="35"/>
      <c r="F409" s="42"/>
      <c r="G409" s="35"/>
      <c r="H409" s="42"/>
      <c r="I409" s="35"/>
      <c r="J409" s="35"/>
      <c r="K409" s="35"/>
      <c r="L409" s="35"/>
      <c r="M409" s="35"/>
      <c r="N409" s="35"/>
      <c r="O409" s="35"/>
      <c r="P409" s="35"/>
      <c r="Q409" s="35"/>
      <c r="R409" s="35"/>
      <c r="S409" s="35"/>
      <c r="T409" s="35"/>
      <c r="U409" s="35"/>
      <c r="V409" s="35"/>
      <c r="W409" s="35"/>
      <c r="X409" s="35"/>
      <c r="Y409" s="35"/>
      <c r="Z409" s="35"/>
    </row>
    <row r="410" spans="1:26">
      <c r="A410" s="42"/>
      <c r="B410" s="35"/>
      <c r="C410" s="42"/>
      <c r="D410" s="35"/>
      <c r="E410" s="35"/>
      <c r="F410" s="42"/>
      <c r="G410" s="35"/>
      <c r="H410" s="42"/>
      <c r="I410" s="35"/>
      <c r="J410" s="35"/>
      <c r="K410" s="35"/>
      <c r="L410" s="35"/>
      <c r="M410" s="35"/>
      <c r="N410" s="35"/>
      <c r="O410" s="35"/>
      <c r="P410" s="35"/>
      <c r="Q410" s="35"/>
      <c r="R410" s="35"/>
      <c r="S410" s="35"/>
      <c r="T410" s="35"/>
      <c r="U410" s="35"/>
      <c r="V410" s="35"/>
      <c r="W410" s="35"/>
      <c r="X410" s="35"/>
      <c r="Y410" s="35"/>
      <c r="Z410" s="35"/>
    </row>
    <row r="411" spans="1:26">
      <c r="A411" s="42"/>
      <c r="B411" s="35"/>
      <c r="C411" s="42"/>
      <c r="D411" s="35"/>
      <c r="E411" s="35"/>
      <c r="F411" s="42"/>
      <c r="G411" s="35"/>
      <c r="H411" s="42"/>
      <c r="I411" s="35"/>
      <c r="J411" s="35"/>
      <c r="K411" s="35"/>
      <c r="L411" s="35"/>
      <c r="M411" s="35"/>
      <c r="N411" s="35"/>
      <c r="O411" s="35"/>
      <c r="P411" s="35"/>
      <c r="Q411" s="35"/>
      <c r="R411" s="35"/>
      <c r="S411" s="35"/>
      <c r="T411" s="35"/>
      <c r="U411" s="35"/>
      <c r="V411" s="35"/>
      <c r="W411" s="35"/>
      <c r="X411" s="35"/>
      <c r="Y411" s="35"/>
      <c r="Z411" s="35"/>
    </row>
    <row r="412" spans="1:26">
      <c r="A412" s="42"/>
      <c r="B412" s="35"/>
      <c r="C412" s="42"/>
      <c r="D412" s="35"/>
      <c r="E412" s="35"/>
      <c r="F412" s="42"/>
      <c r="G412" s="35"/>
      <c r="H412" s="42"/>
      <c r="I412" s="35"/>
      <c r="J412" s="35"/>
      <c r="K412" s="35"/>
      <c r="L412" s="35"/>
      <c r="M412" s="35"/>
      <c r="N412" s="35"/>
      <c r="O412" s="35"/>
      <c r="P412" s="35"/>
      <c r="Q412" s="35"/>
      <c r="R412" s="35"/>
      <c r="S412" s="35"/>
      <c r="T412" s="35"/>
      <c r="U412" s="35"/>
      <c r="V412" s="35"/>
      <c r="W412" s="35"/>
      <c r="X412" s="35"/>
      <c r="Y412" s="35"/>
      <c r="Z412" s="35"/>
    </row>
    <row r="413" spans="1:26">
      <c r="A413" s="42"/>
      <c r="B413" s="35"/>
      <c r="C413" s="42"/>
      <c r="D413" s="35"/>
      <c r="E413" s="35"/>
      <c r="F413" s="42"/>
      <c r="G413" s="35"/>
      <c r="H413" s="42"/>
      <c r="I413" s="35"/>
      <c r="J413" s="35"/>
      <c r="K413" s="35"/>
      <c r="L413" s="35"/>
      <c r="M413" s="35"/>
      <c r="N413" s="35"/>
      <c r="O413" s="35"/>
      <c r="P413" s="35"/>
      <c r="Q413" s="35"/>
      <c r="R413" s="35"/>
      <c r="S413" s="35"/>
      <c r="T413" s="35"/>
      <c r="U413" s="35"/>
      <c r="V413" s="35"/>
      <c r="W413" s="35"/>
      <c r="X413" s="35"/>
      <c r="Y413" s="35"/>
      <c r="Z413" s="35"/>
    </row>
    <row r="414" spans="1:26">
      <c r="A414" s="42"/>
      <c r="B414" s="35"/>
      <c r="C414" s="42"/>
      <c r="D414" s="35"/>
      <c r="E414" s="35"/>
      <c r="F414" s="42"/>
      <c r="G414" s="35"/>
      <c r="H414" s="42"/>
      <c r="I414" s="35"/>
      <c r="J414" s="35"/>
      <c r="K414" s="35"/>
      <c r="L414" s="35"/>
      <c r="M414" s="35"/>
      <c r="N414" s="35"/>
      <c r="O414" s="35"/>
      <c r="P414" s="35"/>
      <c r="Q414" s="35"/>
      <c r="R414" s="35"/>
      <c r="S414" s="35"/>
      <c r="T414" s="35"/>
      <c r="U414" s="35"/>
      <c r="V414" s="35"/>
      <c r="W414" s="35"/>
      <c r="X414" s="35"/>
      <c r="Y414" s="35"/>
      <c r="Z414" s="35"/>
    </row>
    <row r="415" spans="1:26">
      <c r="A415" s="42"/>
      <c r="B415" s="35"/>
      <c r="C415" s="42"/>
      <c r="D415" s="35"/>
      <c r="E415" s="35"/>
      <c r="F415" s="42"/>
      <c r="G415" s="35"/>
      <c r="H415" s="42"/>
      <c r="I415" s="35"/>
      <c r="J415" s="35"/>
      <c r="K415" s="35"/>
      <c r="L415" s="35"/>
      <c r="M415" s="35"/>
      <c r="N415" s="35"/>
      <c r="O415" s="35"/>
      <c r="P415" s="35"/>
      <c r="Q415" s="35"/>
      <c r="R415" s="35"/>
      <c r="S415" s="35"/>
      <c r="T415" s="35"/>
      <c r="U415" s="35"/>
      <c r="V415" s="35"/>
      <c r="W415" s="35"/>
      <c r="X415" s="35"/>
      <c r="Y415" s="35"/>
      <c r="Z415" s="35"/>
    </row>
    <row r="416" spans="1:26">
      <c r="A416" s="42"/>
      <c r="B416" s="35"/>
      <c r="C416" s="42"/>
      <c r="D416" s="35"/>
      <c r="E416" s="35"/>
      <c r="F416" s="42"/>
      <c r="G416" s="35"/>
      <c r="H416" s="42"/>
      <c r="I416" s="35"/>
      <c r="J416" s="35"/>
      <c r="K416" s="35"/>
      <c r="L416" s="35"/>
      <c r="M416" s="35"/>
      <c r="N416" s="35"/>
      <c r="O416" s="35"/>
      <c r="P416" s="35"/>
      <c r="Q416" s="35"/>
      <c r="R416" s="35"/>
      <c r="S416" s="35"/>
      <c r="T416" s="35"/>
      <c r="U416" s="35"/>
      <c r="V416" s="35"/>
      <c r="W416" s="35"/>
      <c r="X416" s="35"/>
      <c r="Y416" s="35"/>
      <c r="Z416" s="35"/>
    </row>
    <row r="417" spans="1:26">
      <c r="A417" s="42"/>
      <c r="B417" s="35"/>
      <c r="C417" s="42"/>
      <c r="D417" s="35"/>
      <c r="E417" s="35"/>
      <c r="F417" s="42"/>
      <c r="G417" s="35"/>
      <c r="H417" s="42"/>
      <c r="I417" s="35"/>
      <c r="J417" s="35"/>
      <c r="K417" s="35"/>
      <c r="L417" s="35"/>
      <c r="M417" s="35"/>
      <c r="N417" s="35"/>
      <c r="O417" s="35"/>
      <c r="P417" s="35"/>
      <c r="Q417" s="35"/>
      <c r="R417" s="35"/>
      <c r="S417" s="35"/>
      <c r="T417" s="35"/>
      <c r="U417" s="35"/>
      <c r="V417" s="35"/>
      <c r="W417" s="35"/>
      <c r="X417" s="35"/>
      <c r="Y417" s="35"/>
      <c r="Z417" s="35"/>
    </row>
    <row r="418" spans="1:26">
      <c r="A418" s="42"/>
      <c r="B418" s="35"/>
      <c r="C418" s="42"/>
      <c r="D418" s="35"/>
      <c r="E418" s="35"/>
      <c r="F418" s="42"/>
      <c r="G418" s="35"/>
      <c r="H418" s="42"/>
      <c r="I418" s="35"/>
      <c r="J418" s="35"/>
      <c r="K418" s="35"/>
      <c r="L418" s="35"/>
      <c r="M418" s="35"/>
      <c r="N418" s="35"/>
      <c r="O418" s="35"/>
      <c r="P418" s="35"/>
      <c r="Q418" s="35"/>
      <c r="R418" s="35"/>
      <c r="S418" s="35"/>
      <c r="T418" s="35"/>
      <c r="U418" s="35"/>
      <c r="V418" s="35"/>
      <c r="W418" s="35"/>
      <c r="X418" s="35"/>
      <c r="Y418" s="35"/>
      <c r="Z418" s="35"/>
    </row>
    <row r="419" spans="1:26">
      <c r="A419" s="42"/>
      <c r="B419" s="35"/>
      <c r="C419" s="42"/>
      <c r="D419" s="35"/>
      <c r="E419" s="35"/>
      <c r="F419" s="42"/>
      <c r="G419" s="35"/>
      <c r="H419" s="42"/>
      <c r="I419" s="35"/>
      <c r="J419" s="35"/>
      <c r="K419" s="35"/>
      <c r="L419" s="35"/>
      <c r="M419" s="35"/>
      <c r="N419" s="35"/>
      <c r="O419" s="35"/>
      <c r="P419" s="35"/>
      <c r="Q419" s="35"/>
      <c r="R419" s="35"/>
      <c r="S419" s="35"/>
      <c r="T419" s="35"/>
      <c r="U419" s="35"/>
      <c r="V419" s="35"/>
      <c r="W419" s="35"/>
      <c r="X419" s="35"/>
      <c r="Y419" s="35"/>
      <c r="Z419" s="35"/>
    </row>
    <row r="420" spans="1:26">
      <c r="A420" s="42"/>
      <c r="B420" s="35"/>
      <c r="C420" s="42"/>
      <c r="D420" s="35"/>
      <c r="E420" s="35"/>
      <c r="F420" s="42"/>
      <c r="G420" s="35"/>
      <c r="H420" s="42"/>
      <c r="I420" s="35"/>
      <c r="J420" s="35"/>
      <c r="K420" s="35"/>
      <c r="L420" s="35"/>
      <c r="M420" s="35"/>
      <c r="N420" s="35"/>
      <c r="O420" s="35"/>
      <c r="P420" s="35"/>
      <c r="Q420" s="35"/>
      <c r="R420" s="35"/>
      <c r="S420" s="35"/>
      <c r="T420" s="35"/>
      <c r="U420" s="35"/>
      <c r="V420" s="35"/>
      <c r="W420" s="35"/>
      <c r="X420" s="35"/>
      <c r="Y420" s="35"/>
      <c r="Z420" s="35"/>
    </row>
    <row r="421" spans="1:26">
      <c r="A421" s="42"/>
      <c r="B421" s="35"/>
      <c r="C421" s="42"/>
      <c r="D421" s="35"/>
      <c r="E421" s="35"/>
      <c r="F421" s="42"/>
      <c r="G421" s="35"/>
      <c r="H421" s="42"/>
      <c r="I421" s="35"/>
      <c r="J421" s="35"/>
      <c r="K421" s="35"/>
      <c r="L421" s="35"/>
      <c r="M421" s="35"/>
      <c r="N421" s="35"/>
      <c r="O421" s="35"/>
      <c r="P421" s="35"/>
      <c r="Q421" s="35"/>
      <c r="R421" s="35"/>
      <c r="S421" s="35"/>
      <c r="T421" s="35"/>
      <c r="U421" s="35"/>
      <c r="V421" s="35"/>
      <c r="W421" s="35"/>
      <c r="X421" s="35"/>
      <c r="Y421" s="35"/>
      <c r="Z421" s="35"/>
    </row>
    <row r="422" spans="1:26">
      <c r="A422" s="42"/>
      <c r="B422" s="35"/>
      <c r="C422" s="42"/>
      <c r="D422" s="35"/>
      <c r="E422" s="35"/>
      <c r="F422" s="42"/>
      <c r="G422" s="35"/>
      <c r="H422" s="42"/>
      <c r="I422" s="35"/>
      <c r="J422" s="35"/>
      <c r="K422" s="35"/>
      <c r="L422" s="35"/>
      <c r="M422" s="35"/>
      <c r="N422" s="35"/>
      <c r="O422" s="35"/>
      <c r="P422" s="35"/>
      <c r="Q422" s="35"/>
      <c r="R422" s="35"/>
      <c r="S422" s="35"/>
      <c r="T422" s="35"/>
      <c r="U422" s="35"/>
      <c r="V422" s="35"/>
      <c r="W422" s="35"/>
      <c r="X422" s="35"/>
      <c r="Y422" s="35"/>
      <c r="Z422" s="35"/>
    </row>
    <row r="423" spans="1:26">
      <c r="A423" s="42"/>
      <c r="B423" s="35"/>
      <c r="C423" s="42"/>
      <c r="D423" s="35"/>
      <c r="E423" s="35"/>
      <c r="F423" s="42"/>
      <c r="G423" s="35"/>
      <c r="H423" s="42"/>
      <c r="I423" s="35"/>
      <c r="J423" s="35"/>
      <c r="K423" s="35"/>
      <c r="L423" s="35"/>
      <c r="M423" s="35"/>
      <c r="N423" s="35"/>
      <c r="O423" s="35"/>
      <c r="P423" s="35"/>
      <c r="Q423" s="35"/>
      <c r="R423" s="35"/>
      <c r="S423" s="35"/>
      <c r="T423" s="35"/>
      <c r="U423" s="35"/>
      <c r="V423" s="35"/>
      <c r="W423" s="35"/>
      <c r="X423" s="35"/>
      <c r="Y423" s="35"/>
      <c r="Z423" s="35"/>
    </row>
    <row r="424" spans="1:26">
      <c r="A424" s="42"/>
      <c r="B424" s="35"/>
      <c r="C424" s="42"/>
      <c r="D424" s="35"/>
      <c r="E424" s="35"/>
      <c r="F424" s="42"/>
      <c r="G424" s="35"/>
      <c r="H424" s="42"/>
      <c r="I424" s="35"/>
      <c r="J424" s="35"/>
      <c r="K424" s="35"/>
      <c r="L424" s="35"/>
      <c r="M424" s="35"/>
      <c r="N424" s="35"/>
      <c r="O424" s="35"/>
      <c r="P424" s="35"/>
      <c r="Q424" s="35"/>
      <c r="R424" s="35"/>
      <c r="S424" s="35"/>
      <c r="T424" s="35"/>
      <c r="U424" s="35"/>
      <c r="V424" s="35"/>
      <c r="W424" s="35"/>
      <c r="X424" s="35"/>
      <c r="Y424" s="35"/>
      <c r="Z424" s="35"/>
    </row>
    <row r="425" spans="1:26">
      <c r="A425" s="42"/>
      <c r="B425" s="35"/>
      <c r="C425" s="42"/>
      <c r="D425" s="35"/>
      <c r="E425" s="35"/>
      <c r="F425" s="42"/>
      <c r="G425" s="35"/>
      <c r="H425" s="42"/>
      <c r="I425" s="35"/>
      <c r="J425" s="35"/>
      <c r="K425" s="35"/>
      <c r="L425" s="35"/>
      <c r="M425" s="35"/>
      <c r="N425" s="35"/>
      <c r="O425" s="35"/>
      <c r="P425" s="35"/>
      <c r="Q425" s="35"/>
      <c r="R425" s="35"/>
      <c r="S425" s="35"/>
      <c r="T425" s="35"/>
      <c r="U425" s="35"/>
      <c r="V425" s="35"/>
      <c r="W425" s="35"/>
      <c r="X425" s="35"/>
      <c r="Y425" s="35"/>
      <c r="Z425" s="35"/>
    </row>
    <row r="426" spans="1:26">
      <c r="A426" s="42"/>
      <c r="B426" s="35"/>
      <c r="C426" s="42"/>
      <c r="D426" s="35"/>
      <c r="E426" s="35"/>
      <c r="F426" s="42"/>
      <c r="G426" s="35"/>
      <c r="H426" s="42"/>
      <c r="I426" s="35"/>
      <c r="J426" s="35"/>
      <c r="K426" s="35"/>
      <c r="L426" s="35"/>
      <c r="M426" s="35"/>
      <c r="N426" s="35"/>
      <c r="O426" s="35"/>
      <c r="P426" s="35"/>
      <c r="Q426" s="35"/>
      <c r="R426" s="35"/>
      <c r="S426" s="35"/>
      <c r="T426" s="35"/>
      <c r="U426" s="35"/>
      <c r="V426" s="35"/>
      <c r="W426" s="35"/>
      <c r="X426" s="35"/>
      <c r="Y426" s="35"/>
      <c r="Z426" s="35"/>
    </row>
    <row r="427" spans="1:26">
      <c r="A427" s="42"/>
      <c r="B427" s="35"/>
      <c r="C427" s="42"/>
      <c r="D427" s="35"/>
      <c r="E427" s="35"/>
      <c r="F427" s="42"/>
      <c r="G427" s="35"/>
      <c r="H427" s="42"/>
      <c r="I427" s="35"/>
      <c r="J427" s="35"/>
      <c r="K427" s="35"/>
      <c r="L427" s="35"/>
      <c r="M427" s="35"/>
      <c r="N427" s="35"/>
      <c r="O427" s="35"/>
      <c r="P427" s="35"/>
      <c r="Q427" s="35"/>
      <c r="R427" s="35"/>
      <c r="S427" s="35"/>
      <c r="T427" s="35"/>
      <c r="U427" s="35"/>
      <c r="V427" s="35"/>
      <c r="W427" s="35"/>
      <c r="X427" s="35"/>
      <c r="Y427" s="35"/>
      <c r="Z427" s="35"/>
    </row>
    <row r="428" spans="1:26">
      <c r="A428" s="42"/>
      <c r="B428" s="35"/>
      <c r="C428" s="42"/>
      <c r="D428" s="35"/>
      <c r="E428" s="35"/>
      <c r="F428" s="42"/>
      <c r="G428" s="35"/>
      <c r="H428" s="42"/>
      <c r="I428" s="35"/>
      <c r="J428" s="35"/>
      <c r="K428" s="35"/>
      <c r="L428" s="35"/>
      <c r="M428" s="35"/>
      <c r="N428" s="35"/>
      <c r="O428" s="35"/>
      <c r="P428" s="35"/>
      <c r="Q428" s="35"/>
      <c r="R428" s="35"/>
      <c r="S428" s="35"/>
      <c r="T428" s="35"/>
      <c r="U428" s="35"/>
      <c r="V428" s="35"/>
      <c r="W428" s="35"/>
      <c r="X428" s="35"/>
      <c r="Y428" s="35"/>
      <c r="Z428" s="35"/>
    </row>
    <row r="429" spans="1:26">
      <c r="A429" s="42"/>
      <c r="B429" s="35"/>
      <c r="C429" s="42"/>
      <c r="D429" s="35"/>
      <c r="E429" s="35"/>
      <c r="F429" s="42"/>
      <c r="G429" s="35"/>
      <c r="H429" s="42"/>
      <c r="I429" s="35"/>
      <c r="J429" s="35"/>
      <c r="K429" s="35"/>
      <c r="L429" s="35"/>
      <c r="M429" s="35"/>
      <c r="N429" s="35"/>
      <c r="O429" s="35"/>
      <c r="P429" s="35"/>
      <c r="Q429" s="35"/>
      <c r="R429" s="35"/>
      <c r="S429" s="35"/>
      <c r="T429" s="35"/>
      <c r="U429" s="35"/>
      <c r="V429" s="35"/>
      <c r="W429" s="35"/>
      <c r="X429" s="35"/>
      <c r="Y429" s="35"/>
      <c r="Z429" s="35"/>
    </row>
    <row r="430" spans="1:26">
      <c r="A430" s="42"/>
      <c r="B430" s="35"/>
      <c r="C430" s="42"/>
      <c r="D430" s="35"/>
      <c r="E430" s="35"/>
      <c r="F430" s="42"/>
      <c r="G430" s="35"/>
      <c r="H430" s="42"/>
      <c r="I430" s="35"/>
      <c r="J430" s="35"/>
      <c r="K430" s="35"/>
      <c r="L430" s="35"/>
      <c r="M430" s="35"/>
      <c r="N430" s="35"/>
      <c r="O430" s="35"/>
      <c r="P430" s="35"/>
      <c r="Q430" s="35"/>
      <c r="R430" s="35"/>
      <c r="S430" s="35"/>
      <c r="T430" s="35"/>
      <c r="U430" s="35"/>
      <c r="V430" s="35"/>
      <c r="W430" s="35"/>
      <c r="X430" s="35"/>
      <c r="Y430" s="35"/>
      <c r="Z430" s="35"/>
    </row>
    <row r="431" spans="1:26">
      <c r="A431" s="42"/>
      <c r="B431" s="35"/>
      <c r="C431" s="42"/>
      <c r="D431" s="35"/>
      <c r="E431" s="35"/>
      <c r="F431" s="42"/>
      <c r="G431" s="35"/>
      <c r="H431" s="42"/>
      <c r="I431" s="35"/>
      <c r="J431" s="35"/>
      <c r="K431" s="35"/>
      <c r="L431" s="35"/>
      <c r="M431" s="35"/>
      <c r="N431" s="35"/>
      <c r="O431" s="35"/>
      <c r="P431" s="35"/>
      <c r="Q431" s="35"/>
      <c r="R431" s="35"/>
      <c r="S431" s="35"/>
      <c r="T431" s="35"/>
      <c r="U431" s="35"/>
      <c r="V431" s="35"/>
      <c r="W431" s="35"/>
      <c r="X431" s="35"/>
      <c r="Y431" s="35"/>
      <c r="Z431" s="35"/>
    </row>
    <row r="432" spans="1:26">
      <c r="A432" s="42"/>
      <c r="B432" s="35"/>
      <c r="C432" s="42"/>
      <c r="D432" s="35"/>
      <c r="E432" s="35"/>
      <c r="F432" s="42"/>
      <c r="G432" s="35"/>
      <c r="H432" s="42"/>
      <c r="I432" s="35"/>
      <c r="J432" s="35"/>
      <c r="K432" s="35"/>
      <c r="L432" s="35"/>
      <c r="M432" s="35"/>
      <c r="N432" s="35"/>
      <c r="O432" s="35"/>
      <c r="P432" s="35"/>
      <c r="Q432" s="35"/>
      <c r="R432" s="35"/>
      <c r="S432" s="35"/>
      <c r="T432" s="35"/>
      <c r="U432" s="35"/>
      <c r="V432" s="35"/>
      <c r="W432" s="35"/>
      <c r="X432" s="35"/>
      <c r="Y432" s="35"/>
      <c r="Z432" s="35"/>
    </row>
    <row r="433" spans="1:26">
      <c r="A433" s="42"/>
      <c r="B433" s="35"/>
      <c r="C433" s="42"/>
      <c r="D433" s="35"/>
      <c r="E433" s="35"/>
      <c r="F433" s="42"/>
      <c r="G433" s="35"/>
      <c r="H433" s="42"/>
      <c r="I433" s="35"/>
      <c r="J433" s="35"/>
      <c r="K433" s="35"/>
      <c r="L433" s="35"/>
      <c r="M433" s="35"/>
      <c r="N433" s="35"/>
      <c r="O433" s="35"/>
      <c r="P433" s="35"/>
      <c r="Q433" s="35"/>
      <c r="R433" s="35"/>
      <c r="S433" s="35"/>
      <c r="T433" s="35"/>
      <c r="U433" s="35"/>
      <c r="V433" s="35"/>
      <c r="W433" s="35"/>
      <c r="X433" s="35"/>
      <c r="Y433" s="35"/>
      <c r="Z433" s="35"/>
    </row>
    <row r="434" spans="1:26">
      <c r="A434" s="42"/>
      <c r="B434" s="35"/>
      <c r="C434" s="42"/>
      <c r="D434" s="35"/>
      <c r="E434" s="35"/>
      <c r="F434" s="42"/>
      <c r="G434" s="35"/>
      <c r="H434" s="42"/>
      <c r="I434" s="35"/>
      <c r="J434" s="35"/>
      <c r="K434" s="35"/>
      <c r="L434" s="35"/>
      <c r="M434" s="35"/>
      <c r="N434" s="35"/>
      <c r="O434" s="35"/>
      <c r="P434" s="35"/>
      <c r="Q434" s="35"/>
      <c r="R434" s="35"/>
      <c r="S434" s="35"/>
      <c r="T434" s="35"/>
      <c r="U434" s="35"/>
      <c r="V434" s="35"/>
      <c r="W434" s="35"/>
      <c r="X434" s="35"/>
      <c r="Y434" s="35"/>
      <c r="Z434" s="35"/>
    </row>
    <row r="435" spans="1:26">
      <c r="A435" s="42"/>
      <c r="B435" s="35"/>
      <c r="C435" s="42"/>
      <c r="D435" s="35"/>
      <c r="E435" s="35"/>
      <c r="F435" s="42"/>
      <c r="G435" s="35"/>
      <c r="H435" s="42"/>
      <c r="I435" s="35"/>
      <c r="J435" s="35"/>
      <c r="K435" s="35"/>
      <c r="L435" s="35"/>
      <c r="M435" s="35"/>
      <c r="N435" s="35"/>
      <c r="O435" s="35"/>
      <c r="P435" s="35"/>
      <c r="Q435" s="35"/>
      <c r="R435" s="35"/>
      <c r="S435" s="35"/>
      <c r="T435" s="35"/>
      <c r="U435" s="35"/>
      <c r="V435" s="35"/>
      <c r="W435" s="35"/>
      <c r="X435" s="35"/>
      <c r="Y435" s="35"/>
      <c r="Z435" s="35"/>
    </row>
    <row r="436" spans="1:26">
      <c r="A436" s="42"/>
      <c r="B436" s="35"/>
      <c r="C436" s="42"/>
      <c r="D436" s="35"/>
      <c r="E436" s="35"/>
      <c r="F436" s="42"/>
      <c r="G436" s="35"/>
      <c r="H436" s="42"/>
      <c r="I436" s="35"/>
      <c r="J436" s="35"/>
      <c r="K436" s="35"/>
      <c r="L436" s="35"/>
      <c r="M436" s="35"/>
      <c r="N436" s="35"/>
      <c r="O436" s="35"/>
      <c r="P436" s="35"/>
      <c r="Q436" s="35"/>
      <c r="R436" s="35"/>
      <c r="S436" s="35"/>
      <c r="T436" s="35"/>
      <c r="U436" s="35"/>
      <c r="V436" s="35"/>
      <c r="W436" s="35"/>
      <c r="X436" s="35"/>
      <c r="Y436" s="35"/>
      <c r="Z436" s="35"/>
    </row>
    <row r="437" spans="1:26">
      <c r="A437" s="42"/>
      <c r="B437" s="35"/>
      <c r="C437" s="42"/>
      <c r="D437" s="35"/>
      <c r="E437" s="35"/>
      <c r="F437" s="42"/>
      <c r="G437" s="35"/>
      <c r="H437" s="42"/>
      <c r="I437" s="35"/>
      <c r="J437" s="35"/>
      <c r="K437" s="35"/>
      <c r="L437" s="35"/>
      <c r="M437" s="35"/>
      <c r="N437" s="35"/>
      <c r="O437" s="35"/>
      <c r="P437" s="35"/>
      <c r="Q437" s="35"/>
      <c r="R437" s="35"/>
      <c r="S437" s="35"/>
      <c r="T437" s="35"/>
      <c r="U437" s="35"/>
      <c r="V437" s="35"/>
      <c r="W437" s="35"/>
      <c r="X437" s="35"/>
      <c r="Y437" s="35"/>
      <c r="Z437" s="35"/>
    </row>
    <row r="438" spans="1:26">
      <c r="A438" s="42"/>
      <c r="B438" s="35"/>
      <c r="C438" s="42"/>
      <c r="D438" s="35"/>
      <c r="E438" s="35"/>
      <c r="F438" s="42"/>
      <c r="G438" s="35"/>
      <c r="H438" s="42"/>
      <c r="I438" s="35"/>
      <c r="J438" s="35"/>
      <c r="K438" s="35"/>
      <c r="L438" s="35"/>
      <c r="M438" s="35"/>
      <c r="N438" s="35"/>
      <c r="O438" s="35"/>
      <c r="P438" s="35"/>
      <c r="Q438" s="35"/>
      <c r="R438" s="35"/>
      <c r="S438" s="35"/>
      <c r="T438" s="35"/>
      <c r="U438" s="35"/>
      <c r="V438" s="35"/>
      <c r="W438" s="35"/>
      <c r="X438" s="35"/>
      <c r="Y438" s="35"/>
      <c r="Z438" s="35"/>
    </row>
    <row r="439" spans="1:26">
      <c r="A439" s="42"/>
      <c r="B439" s="35"/>
      <c r="C439" s="42"/>
      <c r="D439" s="35"/>
      <c r="E439" s="35"/>
      <c r="F439" s="42"/>
      <c r="G439" s="35"/>
      <c r="H439" s="42"/>
      <c r="I439" s="35"/>
      <c r="J439" s="35"/>
      <c r="K439" s="35"/>
      <c r="L439" s="35"/>
      <c r="M439" s="35"/>
      <c r="N439" s="35"/>
      <c r="O439" s="35"/>
      <c r="P439" s="35"/>
      <c r="Q439" s="35"/>
      <c r="R439" s="35"/>
      <c r="S439" s="35"/>
      <c r="T439" s="35"/>
      <c r="U439" s="35"/>
      <c r="V439" s="35"/>
      <c r="W439" s="35"/>
      <c r="X439" s="35"/>
      <c r="Y439" s="35"/>
      <c r="Z439" s="35"/>
    </row>
    <row r="440" spans="1:26">
      <c r="A440" s="42"/>
      <c r="B440" s="35"/>
      <c r="C440" s="42"/>
      <c r="D440" s="35"/>
      <c r="E440" s="35"/>
      <c r="F440" s="42"/>
      <c r="G440" s="35"/>
      <c r="H440" s="42"/>
      <c r="I440" s="35"/>
      <c r="J440" s="35"/>
      <c r="K440" s="35"/>
      <c r="L440" s="35"/>
      <c r="M440" s="35"/>
      <c r="N440" s="35"/>
      <c r="O440" s="35"/>
      <c r="P440" s="35"/>
      <c r="Q440" s="35"/>
      <c r="R440" s="35"/>
      <c r="S440" s="35"/>
      <c r="T440" s="35"/>
      <c r="U440" s="35"/>
      <c r="V440" s="35"/>
      <c r="W440" s="35"/>
      <c r="X440" s="35"/>
      <c r="Y440" s="35"/>
      <c r="Z440" s="35"/>
    </row>
    <row r="441" spans="1:26">
      <c r="A441" s="42"/>
      <c r="B441" s="35"/>
      <c r="C441" s="42"/>
      <c r="D441" s="35"/>
      <c r="E441" s="35"/>
      <c r="F441" s="42"/>
      <c r="G441" s="35"/>
      <c r="H441" s="42"/>
      <c r="I441" s="35"/>
      <c r="J441" s="35"/>
      <c r="K441" s="35"/>
      <c r="L441" s="35"/>
      <c r="M441" s="35"/>
      <c r="N441" s="35"/>
      <c r="O441" s="35"/>
      <c r="P441" s="35"/>
      <c r="Q441" s="35"/>
      <c r="R441" s="35"/>
      <c r="S441" s="35"/>
      <c r="T441" s="35"/>
      <c r="U441" s="35"/>
      <c r="V441" s="35"/>
      <c r="W441" s="35"/>
      <c r="X441" s="35"/>
      <c r="Y441" s="35"/>
      <c r="Z441" s="35"/>
    </row>
    <row r="442" spans="1:26">
      <c r="A442" s="42"/>
      <c r="B442" s="35"/>
      <c r="C442" s="42"/>
      <c r="D442" s="35"/>
      <c r="E442" s="35"/>
      <c r="F442" s="42"/>
      <c r="G442" s="35"/>
      <c r="H442" s="42"/>
      <c r="I442" s="35"/>
      <c r="J442" s="35"/>
      <c r="K442" s="35"/>
      <c r="L442" s="35"/>
      <c r="M442" s="35"/>
      <c r="N442" s="35"/>
      <c r="O442" s="35"/>
      <c r="P442" s="35"/>
      <c r="Q442" s="35"/>
      <c r="R442" s="35"/>
      <c r="S442" s="35"/>
      <c r="T442" s="35"/>
      <c r="U442" s="35"/>
      <c r="V442" s="35"/>
      <c r="W442" s="35"/>
      <c r="X442" s="35"/>
      <c r="Y442" s="35"/>
      <c r="Z442" s="35"/>
    </row>
    <row r="443" spans="1:26">
      <c r="A443" s="42"/>
      <c r="B443" s="35"/>
      <c r="C443" s="42"/>
      <c r="D443" s="35"/>
      <c r="E443" s="35"/>
      <c r="F443" s="42"/>
      <c r="G443" s="35"/>
      <c r="H443" s="42"/>
      <c r="I443" s="35"/>
      <c r="J443" s="35"/>
      <c r="K443" s="35"/>
      <c r="L443" s="35"/>
      <c r="M443" s="35"/>
      <c r="N443" s="35"/>
      <c r="O443" s="35"/>
      <c r="P443" s="35"/>
      <c r="Q443" s="35"/>
      <c r="R443" s="35"/>
      <c r="S443" s="35"/>
      <c r="T443" s="35"/>
      <c r="U443" s="35"/>
      <c r="V443" s="35"/>
      <c r="W443" s="35"/>
      <c r="X443" s="35"/>
      <c r="Y443" s="35"/>
      <c r="Z443" s="35"/>
    </row>
    <row r="444" spans="1:26">
      <c r="A444" s="42"/>
      <c r="B444" s="35"/>
      <c r="C444" s="42"/>
      <c r="D444" s="35"/>
      <c r="E444" s="35"/>
      <c r="F444" s="42"/>
      <c r="G444" s="35"/>
      <c r="H444" s="42"/>
      <c r="I444" s="35"/>
      <c r="J444" s="35"/>
      <c r="K444" s="35"/>
      <c r="L444" s="35"/>
      <c r="M444" s="35"/>
      <c r="N444" s="35"/>
      <c r="O444" s="35"/>
      <c r="P444" s="35"/>
      <c r="Q444" s="35"/>
      <c r="R444" s="35"/>
      <c r="S444" s="35"/>
      <c r="T444" s="35"/>
      <c r="U444" s="35"/>
      <c r="V444" s="35"/>
      <c r="W444" s="35"/>
      <c r="X444" s="35"/>
      <c r="Y444" s="35"/>
      <c r="Z444" s="35"/>
    </row>
    <row r="445" spans="1:26">
      <c r="A445" s="42"/>
      <c r="B445" s="35"/>
      <c r="C445" s="42"/>
      <c r="D445" s="35"/>
      <c r="E445" s="35"/>
      <c r="F445" s="42"/>
      <c r="G445" s="35"/>
      <c r="H445" s="42"/>
      <c r="I445" s="35"/>
      <c r="J445" s="35"/>
      <c r="K445" s="35"/>
      <c r="L445" s="35"/>
      <c r="M445" s="35"/>
      <c r="N445" s="35"/>
      <c r="O445" s="35"/>
      <c r="P445" s="35"/>
      <c r="Q445" s="35"/>
      <c r="R445" s="35"/>
      <c r="S445" s="35"/>
      <c r="T445" s="35"/>
      <c r="U445" s="35"/>
      <c r="V445" s="35"/>
      <c r="W445" s="35"/>
      <c r="X445" s="35"/>
      <c r="Y445" s="35"/>
      <c r="Z445" s="35"/>
    </row>
    <row r="446" spans="1:26">
      <c r="A446" s="42"/>
      <c r="B446" s="35"/>
      <c r="C446" s="42"/>
      <c r="D446" s="35"/>
      <c r="E446" s="35"/>
      <c r="F446" s="42"/>
      <c r="G446" s="35"/>
      <c r="H446" s="42"/>
      <c r="I446" s="35"/>
      <c r="J446" s="35"/>
      <c r="K446" s="35"/>
      <c r="L446" s="35"/>
      <c r="M446" s="35"/>
      <c r="N446" s="35"/>
      <c r="O446" s="35"/>
      <c r="P446" s="35"/>
      <c r="Q446" s="35"/>
      <c r="R446" s="35"/>
      <c r="S446" s="35"/>
      <c r="T446" s="35"/>
      <c r="U446" s="35"/>
      <c r="V446" s="35"/>
      <c r="W446" s="35"/>
      <c r="X446" s="35"/>
      <c r="Y446" s="35"/>
      <c r="Z446" s="35"/>
    </row>
    <row r="447" spans="1:26">
      <c r="A447" s="42"/>
      <c r="B447" s="35"/>
      <c r="C447" s="42"/>
      <c r="D447" s="35"/>
      <c r="E447" s="35"/>
      <c r="F447" s="42"/>
      <c r="G447" s="35"/>
      <c r="H447" s="42"/>
      <c r="I447" s="35"/>
      <c r="J447" s="35"/>
      <c r="K447" s="35"/>
      <c r="L447" s="35"/>
      <c r="M447" s="35"/>
      <c r="N447" s="35"/>
      <c r="O447" s="35"/>
      <c r="P447" s="35"/>
      <c r="Q447" s="35"/>
      <c r="R447" s="35"/>
      <c r="S447" s="35"/>
      <c r="T447" s="35"/>
      <c r="U447" s="35"/>
      <c r="V447" s="35"/>
      <c r="W447" s="35"/>
      <c r="X447" s="35"/>
      <c r="Y447" s="35"/>
      <c r="Z447" s="35"/>
    </row>
    <row r="448" spans="1:26">
      <c r="A448" s="42"/>
      <c r="B448" s="35"/>
      <c r="C448" s="42"/>
      <c r="D448" s="35"/>
      <c r="E448" s="35"/>
      <c r="F448" s="42"/>
      <c r="G448" s="35"/>
      <c r="H448" s="42"/>
      <c r="I448" s="35"/>
      <c r="J448" s="35"/>
      <c r="K448" s="35"/>
      <c r="L448" s="35"/>
      <c r="M448" s="35"/>
      <c r="N448" s="35"/>
      <c r="O448" s="35"/>
      <c r="P448" s="35"/>
      <c r="Q448" s="35"/>
      <c r="R448" s="35"/>
      <c r="S448" s="35"/>
      <c r="T448" s="35"/>
      <c r="U448" s="35"/>
      <c r="V448" s="35"/>
      <c r="W448" s="35"/>
      <c r="X448" s="35"/>
      <c r="Y448" s="35"/>
      <c r="Z448" s="35"/>
    </row>
    <row r="449" spans="1:26">
      <c r="A449" s="42"/>
      <c r="B449" s="35"/>
      <c r="C449" s="42"/>
      <c r="D449" s="35"/>
      <c r="E449" s="35"/>
      <c r="F449" s="42"/>
      <c r="G449" s="35"/>
      <c r="H449" s="42"/>
      <c r="I449" s="35"/>
      <c r="J449" s="35"/>
      <c r="K449" s="35"/>
      <c r="L449" s="35"/>
      <c r="M449" s="35"/>
      <c r="N449" s="35"/>
      <c r="O449" s="35"/>
      <c r="P449" s="35"/>
      <c r="Q449" s="35"/>
      <c r="R449" s="35"/>
      <c r="S449" s="35"/>
      <c r="T449" s="35"/>
      <c r="U449" s="35"/>
      <c r="V449" s="35"/>
      <c r="W449" s="35"/>
      <c r="X449" s="35"/>
      <c r="Y449" s="35"/>
      <c r="Z449" s="35"/>
    </row>
    <row r="450" spans="1:26">
      <c r="A450" s="42"/>
      <c r="B450" s="35"/>
      <c r="C450" s="42"/>
      <c r="D450" s="35"/>
      <c r="E450" s="35"/>
      <c r="F450" s="42"/>
      <c r="G450" s="35"/>
      <c r="H450" s="42"/>
      <c r="I450" s="35"/>
      <c r="J450" s="35"/>
      <c r="K450" s="35"/>
      <c r="L450" s="35"/>
      <c r="M450" s="35"/>
      <c r="N450" s="35"/>
      <c r="O450" s="35"/>
      <c r="P450" s="35"/>
      <c r="Q450" s="35"/>
      <c r="R450" s="35"/>
      <c r="S450" s="35"/>
      <c r="T450" s="35"/>
      <c r="U450" s="35"/>
      <c r="V450" s="35"/>
      <c r="W450" s="35"/>
      <c r="X450" s="35"/>
      <c r="Y450" s="35"/>
      <c r="Z450" s="35"/>
    </row>
    <row r="451" spans="1:26">
      <c r="A451" s="42"/>
      <c r="B451" s="35"/>
      <c r="C451" s="42"/>
      <c r="D451" s="35"/>
      <c r="E451" s="35"/>
      <c r="F451" s="42"/>
      <c r="G451" s="35"/>
      <c r="H451" s="42"/>
      <c r="I451" s="35"/>
      <c r="J451" s="35"/>
      <c r="K451" s="35"/>
      <c r="L451" s="35"/>
      <c r="M451" s="35"/>
      <c r="N451" s="35"/>
      <c r="O451" s="35"/>
      <c r="P451" s="35"/>
      <c r="Q451" s="35"/>
      <c r="R451" s="35"/>
      <c r="S451" s="35"/>
      <c r="T451" s="35"/>
      <c r="U451" s="35"/>
      <c r="V451" s="35"/>
      <c r="W451" s="35"/>
      <c r="X451" s="35"/>
      <c r="Y451" s="35"/>
      <c r="Z451" s="35"/>
    </row>
    <row r="452" spans="1:26">
      <c r="A452" s="42"/>
      <c r="B452" s="35"/>
      <c r="C452" s="42"/>
      <c r="D452" s="35"/>
      <c r="E452" s="35"/>
      <c r="F452" s="42"/>
      <c r="G452" s="35"/>
      <c r="H452" s="42"/>
      <c r="I452" s="35"/>
      <c r="J452" s="35"/>
      <c r="K452" s="35"/>
      <c r="L452" s="35"/>
      <c r="M452" s="35"/>
      <c r="N452" s="35"/>
      <c r="O452" s="35"/>
      <c r="P452" s="35"/>
      <c r="Q452" s="35"/>
      <c r="R452" s="35"/>
      <c r="S452" s="35"/>
      <c r="T452" s="35"/>
      <c r="U452" s="35"/>
      <c r="V452" s="35"/>
      <c r="W452" s="35"/>
      <c r="X452" s="35"/>
      <c r="Y452" s="35"/>
      <c r="Z452" s="35"/>
    </row>
    <row r="453" spans="1:26">
      <c r="A453" s="42"/>
      <c r="B453" s="35"/>
      <c r="C453" s="42"/>
      <c r="D453" s="35"/>
      <c r="E453" s="35"/>
      <c r="F453" s="42"/>
      <c r="G453" s="35"/>
      <c r="H453" s="42"/>
      <c r="I453" s="35"/>
      <c r="J453" s="35"/>
      <c r="K453" s="35"/>
      <c r="L453" s="35"/>
      <c r="M453" s="35"/>
      <c r="N453" s="35"/>
      <c r="O453" s="35"/>
      <c r="P453" s="35"/>
      <c r="Q453" s="35"/>
      <c r="R453" s="35"/>
      <c r="S453" s="35"/>
      <c r="T453" s="35"/>
      <c r="U453" s="35"/>
      <c r="V453" s="35"/>
      <c r="W453" s="35"/>
      <c r="X453" s="35"/>
      <c r="Y453" s="35"/>
      <c r="Z453" s="35"/>
    </row>
    <row r="454" spans="1:26">
      <c r="A454" s="42"/>
      <c r="B454" s="35"/>
      <c r="C454" s="42"/>
      <c r="D454" s="35"/>
      <c r="E454" s="35"/>
      <c r="F454" s="42"/>
      <c r="G454" s="35"/>
      <c r="H454" s="42"/>
      <c r="I454" s="35"/>
      <c r="J454" s="35"/>
      <c r="K454" s="35"/>
      <c r="L454" s="35"/>
      <c r="M454" s="35"/>
      <c r="N454" s="35"/>
      <c r="O454" s="35"/>
      <c r="P454" s="35"/>
      <c r="Q454" s="35"/>
      <c r="R454" s="35"/>
      <c r="S454" s="35"/>
      <c r="T454" s="35"/>
      <c r="U454" s="35"/>
      <c r="V454" s="35"/>
      <c r="W454" s="35"/>
      <c r="X454" s="35"/>
      <c r="Y454" s="35"/>
      <c r="Z454" s="35"/>
    </row>
    <row r="455" spans="1:26">
      <c r="A455" s="42"/>
      <c r="B455" s="35"/>
      <c r="C455" s="42"/>
      <c r="D455" s="35"/>
      <c r="E455" s="35"/>
      <c r="F455" s="42"/>
      <c r="G455" s="35"/>
      <c r="H455" s="42"/>
      <c r="I455" s="35"/>
      <c r="J455" s="35"/>
      <c r="K455" s="35"/>
      <c r="L455" s="35"/>
      <c r="M455" s="35"/>
      <c r="N455" s="35"/>
      <c r="O455" s="35"/>
      <c r="P455" s="35"/>
      <c r="Q455" s="35"/>
      <c r="R455" s="35"/>
      <c r="S455" s="35"/>
      <c r="T455" s="35"/>
      <c r="U455" s="35"/>
      <c r="V455" s="35"/>
      <c r="W455" s="35"/>
      <c r="X455" s="35"/>
      <c r="Y455" s="35"/>
      <c r="Z455" s="35"/>
    </row>
    <row r="456" spans="1:26">
      <c r="A456" s="42"/>
      <c r="B456" s="35"/>
      <c r="C456" s="42"/>
      <c r="D456" s="35"/>
      <c r="E456" s="35"/>
      <c r="F456" s="42"/>
      <c r="G456" s="35"/>
      <c r="H456" s="42"/>
      <c r="I456" s="35"/>
      <c r="J456" s="35"/>
      <c r="K456" s="35"/>
      <c r="L456" s="35"/>
      <c r="M456" s="35"/>
      <c r="N456" s="35"/>
      <c r="O456" s="35"/>
      <c r="P456" s="35"/>
      <c r="Q456" s="35"/>
      <c r="R456" s="35"/>
      <c r="S456" s="35"/>
      <c r="T456" s="35"/>
      <c r="U456" s="35"/>
      <c r="V456" s="35"/>
      <c r="W456" s="35"/>
      <c r="X456" s="35"/>
      <c r="Y456" s="35"/>
      <c r="Z456" s="35"/>
    </row>
    <row r="457" spans="1:26">
      <c r="A457" s="42"/>
      <c r="B457" s="35"/>
      <c r="C457" s="42"/>
      <c r="D457" s="35"/>
      <c r="E457" s="35"/>
      <c r="F457" s="42"/>
      <c r="G457" s="35"/>
      <c r="H457" s="42"/>
      <c r="I457" s="35"/>
      <c r="J457" s="35"/>
      <c r="K457" s="35"/>
      <c r="L457" s="35"/>
      <c r="M457" s="35"/>
      <c r="N457" s="35"/>
      <c r="O457" s="35"/>
      <c r="P457" s="35"/>
      <c r="Q457" s="35"/>
      <c r="R457" s="35"/>
      <c r="S457" s="35"/>
      <c r="T457" s="35"/>
      <c r="U457" s="35"/>
      <c r="V457" s="35"/>
      <c r="W457" s="35"/>
      <c r="X457" s="35"/>
      <c r="Y457" s="35"/>
      <c r="Z457" s="35"/>
    </row>
    <row r="458" spans="1:26">
      <c r="A458" s="42"/>
      <c r="B458" s="35"/>
      <c r="C458" s="42"/>
      <c r="D458" s="35"/>
      <c r="E458" s="35"/>
      <c r="F458" s="42"/>
      <c r="G458" s="35"/>
      <c r="H458" s="42"/>
      <c r="I458" s="35"/>
      <c r="J458" s="35"/>
      <c r="K458" s="35"/>
      <c r="L458" s="35"/>
      <c r="M458" s="35"/>
      <c r="N458" s="35"/>
      <c r="O458" s="35"/>
      <c r="P458" s="35"/>
      <c r="Q458" s="35"/>
      <c r="R458" s="35"/>
      <c r="S458" s="35"/>
      <c r="T458" s="35"/>
      <c r="U458" s="35"/>
      <c r="V458" s="35"/>
      <c r="W458" s="35"/>
      <c r="X458" s="35"/>
      <c r="Y458" s="35"/>
      <c r="Z458" s="35"/>
    </row>
    <row r="459" spans="1:26">
      <c r="A459" s="42"/>
      <c r="B459" s="35"/>
      <c r="C459" s="42"/>
      <c r="D459" s="35"/>
      <c r="E459" s="35"/>
      <c r="F459" s="42"/>
      <c r="G459" s="35"/>
      <c r="H459" s="42"/>
      <c r="I459" s="35"/>
      <c r="J459" s="35"/>
      <c r="K459" s="35"/>
      <c r="L459" s="35"/>
      <c r="M459" s="35"/>
      <c r="N459" s="35"/>
      <c r="O459" s="35"/>
      <c r="P459" s="35"/>
      <c r="Q459" s="35"/>
      <c r="R459" s="35"/>
      <c r="S459" s="35"/>
      <c r="T459" s="35"/>
      <c r="U459" s="35"/>
      <c r="V459" s="35"/>
      <c r="W459" s="35"/>
      <c r="X459" s="35"/>
      <c r="Y459" s="35"/>
      <c r="Z459" s="35"/>
    </row>
    <row r="460" spans="1:26">
      <c r="A460" s="42"/>
      <c r="B460" s="35"/>
      <c r="C460" s="42"/>
      <c r="D460" s="35"/>
      <c r="E460" s="35"/>
      <c r="F460" s="42"/>
      <c r="G460" s="35"/>
      <c r="H460" s="42"/>
      <c r="I460" s="35"/>
      <c r="J460" s="35"/>
      <c r="K460" s="35"/>
      <c r="L460" s="35"/>
      <c r="M460" s="35"/>
      <c r="N460" s="35"/>
      <c r="O460" s="35"/>
      <c r="P460" s="35"/>
      <c r="Q460" s="35"/>
      <c r="R460" s="35"/>
      <c r="S460" s="35"/>
      <c r="T460" s="35"/>
      <c r="U460" s="35"/>
      <c r="V460" s="35"/>
      <c r="W460" s="35"/>
      <c r="X460" s="35"/>
      <c r="Y460" s="35"/>
      <c r="Z460" s="35"/>
    </row>
    <row r="461" spans="1:26">
      <c r="A461" s="42"/>
      <c r="B461" s="35"/>
      <c r="C461" s="42"/>
      <c r="D461" s="35"/>
      <c r="E461" s="35"/>
      <c r="F461" s="42"/>
      <c r="G461" s="35"/>
      <c r="H461" s="42"/>
      <c r="I461" s="35"/>
      <c r="J461" s="35"/>
      <c r="K461" s="35"/>
      <c r="L461" s="35"/>
      <c r="M461" s="35"/>
      <c r="N461" s="35"/>
      <c r="O461" s="35"/>
      <c r="P461" s="35"/>
      <c r="Q461" s="35"/>
      <c r="R461" s="35"/>
      <c r="S461" s="35"/>
      <c r="T461" s="35"/>
      <c r="U461" s="35"/>
      <c r="V461" s="35"/>
      <c r="W461" s="35"/>
      <c r="X461" s="35"/>
      <c r="Y461" s="35"/>
      <c r="Z461" s="35"/>
    </row>
    <row r="462" spans="1:26">
      <c r="A462" s="42"/>
      <c r="B462" s="35"/>
      <c r="C462" s="42"/>
      <c r="D462" s="35"/>
      <c r="E462" s="35"/>
      <c r="F462" s="42"/>
      <c r="G462" s="35"/>
      <c r="H462" s="42"/>
      <c r="I462" s="35"/>
      <c r="J462" s="35"/>
      <c r="K462" s="35"/>
      <c r="L462" s="35"/>
      <c r="M462" s="35"/>
      <c r="N462" s="35"/>
      <c r="O462" s="35"/>
      <c r="P462" s="35"/>
      <c r="Q462" s="35"/>
      <c r="R462" s="35"/>
      <c r="S462" s="35"/>
      <c r="T462" s="35"/>
      <c r="U462" s="35"/>
      <c r="V462" s="35"/>
      <c r="W462" s="35"/>
      <c r="X462" s="35"/>
      <c r="Y462" s="35"/>
      <c r="Z462" s="35"/>
    </row>
    <row r="463" spans="1:26">
      <c r="A463" s="42"/>
      <c r="B463" s="35"/>
      <c r="C463" s="42"/>
      <c r="D463" s="35"/>
      <c r="E463" s="35"/>
      <c r="F463" s="42"/>
      <c r="G463" s="35"/>
      <c r="H463" s="42"/>
      <c r="I463" s="35"/>
      <c r="J463" s="35"/>
      <c r="K463" s="35"/>
      <c r="L463" s="35"/>
      <c r="M463" s="35"/>
      <c r="N463" s="35"/>
      <c r="O463" s="35"/>
      <c r="P463" s="35"/>
      <c r="Q463" s="35"/>
      <c r="R463" s="35"/>
      <c r="S463" s="35"/>
      <c r="T463" s="35"/>
      <c r="U463" s="35"/>
      <c r="V463" s="35"/>
      <c r="W463" s="35"/>
      <c r="X463" s="35"/>
      <c r="Y463" s="35"/>
      <c r="Z463" s="35"/>
    </row>
    <row r="464" spans="1:26">
      <c r="A464" s="42"/>
      <c r="B464" s="35"/>
      <c r="C464" s="42"/>
      <c r="D464" s="35"/>
      <c r="E464" s="35"/>
      <c r="F464" s="42"/>
      <c r="G464" s="35"/>
      <c r="H464" s="42"/>
      <c r="I464" s="35"/>
      <c r="J464" s="35"/>
      <c r="K464" s="35"/>
      <c r="L464" s="35"/>
      <c r="M464" s="35"/>
      <c r="N464" s="35"/>
      <c r="O464" s="35"/>
      <c r="P464" s="35"/>
      <c r="Q464" s="35"/>
      <c r="R464" s="35"/>
      <c r="S464" s="35"/>
      <c r="T464" s="35"/>
      <c r="U464" s="35"/>
      <c r="V464" s="35"/>
      <c r="W464" s="35"/>
      <c r="X464" s="35"/>
      <c r="Y464" s="35"/>
      <c r="Z464" s="35"/>
    </row>
    <row r="465" spans="1:26">
      <c r="A465" s="42"/>
      <c r="B465" s="35"/>
      <c r="C465" s="42"/>
      <c r="D465" s="35"/>
      <c r="E465" s="35"/>
      <c r="F465" s="42"/>
      <c r="G465" s="35"/>
      <c r="H465" s="42"/>
      <c r="I465" s="35"/>
      <c r="J465" s="35"/>
      <c r="K465" s="35"/>
      <c r="L465" s="35"/>
      <c r="M465" s="35"/>
      <c r="N465" s="35"/>
      <c r="O465" s="35"/>
      <c r="P465" s="35"/>
      <c r="Q465" s="35"/>
      <c r="R465" s="35"/>
      <c r="S465" s="35"/>
      <c r="T465" s="35"/>
      <c r="U465" s="35"/>
      <c r="V465" s="35"/>
      <c r="W465" s="35"/>
      <c r="X465" s="35"/>
      <c r="Y465" s="35"/>
      <c r="Z465" s="35"/>
    </row>
    <row r="466" spans="1:26">
      <c r="A466" s="42"/>
      <c r="B466" s="35"/>
      <c r="C466" s="42"/>
      <c r="D466" s="35"/>
      <c r="E466" s="35"/>
      <c r="F466" s="42"/>
      <c r="G466" s="35"/>
      <c r="H466" s="42"/>
      <c r="I466" s="35"/>
      <c r="J466" s="35"/>
      <c r="K466" s="35"/>
      <c r="L466" s="35"/>
      <c r="M466" s="35"/>
      <c r="N466" s="35"/>
      <c r="O466" s="35"/>
      <c r="P466" s="35"/>
      <c r="Q466" s="35"/>
      <c r="R466" s="35"/>
      <c r="S466" s="35"/>
      <c r="T466" s="35"/>
      <c r="U466" s="35"/>
      <c r="V466" s="35"/>
      <c r="W466" s="35"/>
      <c r="X466" s="35"/>
      <c r="Y466" s="35"/>
      <c r="Z466" s="35"/>
    </row>
    <row r="467" spans="1:26">
      <c r="A467" s="42"/>
      <c r="B467" s="35"/>
      <c r="C467" s="42"/>
      <c r="D467" s="35"/>
      <c r="E467" s="35"/>
      <c r="F467" s="42"/>
      <c r="G467" s="35"/>
      <c r="H467" s="42"/>
      <c r="I467" s="35"/>
      <c r="J467" s="35"/>
      <c r="K467" s="35"/>
      <c r="L467" s="35"/>
      <c r="M467" s="35"/>
      <c r="N467" s="35"/>
      <c r="O467" s="35"/>
      <c r="P467" s="35"/>
      <c r="Q467" s="35"/>
      <c r="R467" s="35"/>
      <c r="S467" s="35"/>
      <c r="T467" s="35"/>
      <c r="U467" s="35"/>
      <c r="V467" s="35"/>
      <c r="W467" s="35"/>
      <c r="X467" s="35"/>
      <c r="Y467" s="35"/>
      <c r="Z467" s="35"/>
    </row>
    <row r="468" spans="1:26">
      <c r="A468" s="42"/>
      <c r="B468" s="35"/>
      <c r="C468" s="42"/>
      <c r="D468" s="35"/>
      <c r="E468" s="35"/>
      <c r="F468" s="42"/>
      <c r="G468" s="35"/>
      <c r="H468" s="42"/>
      <c r="I468" s="35"/>
      <c r="J468" s="35"/>
      <c r="K468" s="35"/>
      <c r="L468" s="35"/>
      <c r="M468" s="35"/>
      <c r="N468" s="35"/>
      <c r="O468" s="35"/>
      <c r="P468" s="35"/>
      <c r="Q468" s="35"/>
      <c r="R468" s="35"/>
      <c r="S468" s="35"/>
      <c r="T468" s="35"/>
      <c r="U468" s="35"/>
      <c r="V468" s="35"/>
      <c r="W468" s="35"/>
      <c r="X468" s="35"/>
      <c r="Y468" s="35"/>
      <c r="Z468" s="35"/>
    </row>
    <row r="469" spans="1:26">
      <c r="A469" s="42"/>
      <c r="B469" s="35"/>
      <c r="C469" s="42"/>
      <c r="D469" s="35"/>
      <c r="E469" s="35"/>
      <c r="F469" s="42"/>
      <c r="G469" s="35"/>
      <c r="H469" s="42"/>
      <c r="I469" s="35"/>
      <c r="J469" s="35"/>
      <c r="K469" s="35"/>
      <c r="L469" s="35"/>
      <c r="M469" s="35"/>
      <c r="N469" s="35"/>
      <c r="O469" s="35"/>
      <c r="P469" s="35"/>
      <c r="Q469" s="35"/>
      <c r="R469" s="35"/>
      <c r="S469" s="35"/>
      <c r="T469" s="35"/>
      <c r="U469" s="35"/>
      <c r="V469" s="35"/>
      <c r="W469" s="35"/>
      <c r="X469" s="35"/>
      <c r="Y469" s="35"/>
      <c r="Z469" s="35"/>
    </row>
    <row r="470" spans="1:26">
      <c r="A470" s="42"/>
      <c r="B470" s="35"/>
      <c r="C470" s="42"/>
      <c r="D470" s="35"/>
      <c r="E470" s="35"/>
      <c r="F470" s="42"/>
      <c r="G470" s="35"/>
      <c r="H470" s="42"/>
      <c r="I470" s="35"/>
      <c r="J470" s="35"/>
      <c r="K470" s="35"/>
      <c r="L470" s="35"/>
      <c r="M470" s="35"/>
      <c r="N470" s="35"/>
      <c r="O470" s="35"/>
      <c r="P470" s="35"/>
      <c r="Q470" s="35"/>
      <c r="R470" s="35"/>
      <c r="S470" s="35"/>
      <c r="T470" s="35"/>
      <c r="U470" s="35"/>
      <c r="V470" s="35"/>
      <c r="W470" s="35"/>
      <c r="X470" s="35"/>
      <c r="Y470" s="35"/>
      <c r="Z470" s="35"/>
    </row>
    <row r="471" spans="1:26">
      <c r="A471" s="42"/>
      <c r="B471" s="35"/>
      <c r="C471" s="42"/>
      <c r="D471" s="35"/>
      <c r="E471" s="35"/>
      <c r="F471" s="42"/>
      <c r="G471" s="35"/>
      <c r="H471" s="42"/>
      <c r="I471" s="35"/>
      <c r="J471" s="35"/>
      <c r="K471" s="35"/>
      <c r="L471" s="35"/>
      <c r="M471" s="35"/>
      <c r="N471" s="35"/>
      <c r="O471" s="35"/>
      <c r="P471" s="35"/>
      <c r="Q471" s="35"/>
      <c r="R471" s="35"/>
      <c r="S471" s="35"/>
      <c r="T471" s="35"/>
      <c r="U471" s="35"/>
      <c r="V471" s="35"/>
      <c r="W471" s="35"/>
      <c r="X471" s="35"/>
      <c r="Y471" s="35"/>
      <c r="Z471" s="35"/>
    </row>
    <row r="472" spans="1:26">
      <c r="A472" s="42"/>
      <c r="B472" s="35"/>
      <c r="C472" s="42"/>
      <c r="D472" s="35"/>
      <c r="E472" s="35"/>
      <c r="F472" s="42"/>
      <c r="G472" s="35"/>
      <c r="H472" s="42"/>
      <c r="I472" s="35"/>
      <c r="J472" s="35"/>
      <c r="K472" s="35"/>
      <c r="L472" s="35"/>
      <c r="M472" s="35"/>
      <c r="N472" s="35"/>
      <c r="O472" s="35"/>
      <c r="P472" s="35"/>
      <c r="Q472" s="35"/>
      <c r="R472" s="35"/>
      <c r="S472" s="35"/>
      <c r="T472" s="35"/>
      <c r="U472" s="35"/>
      <c r="V472" s="35"/>
      <c r="W472" s="35"/>
      <c r="X472" s="35"/>
      <c r="Y472" s="35"/>
      <c r="Z472" s="35"/>
    </row>
    <row r="473" spans="1:26">
      <c r="A473" s="42"/>
      <c r="B473" s="35"/>
      <c r="C473" s="42"/>
      <c r="D473" s="35"/>
      <c r="E473" s="35"/>
      <c r="F473" s="42"/>
      <c r="G473" s="35"/>
      <c r="H473" s="42"/>
      <c r="I473" s="35"/>
      <c r="J473" s="35"/>
      <c r="K473" s="35"/>
      <c r="L473" s="35"/>
      <c r="M473" s="35"/>
      <c r="N473" s="35"/>
      <c r="O473" s="35"/>
      <c r="P473" s="35"/>
      <c r="Q473" s="35"/>
      <c r="R473" s="35"/>
      <c r="S473" s="35"/>
      <c r="T473" s="35"/>
      <c r="U473" s="35"/>
      <c r="V473" s="35"/>
      <c r="W473" s="35"/>
      <c r="X473" s="35"/>
      <c r="Y473" s="35"/>
      <c r="Z473" s="35"/>
    </row>
    <row r="474" spans="1:26">
      <c r="A474" s="42"/>
      <c r="B474" s="35"/>
      <c r="C474" s="42"/>
      <c r="D474" s="35"/>
      <c r="E474" s="35"/>
      <c r="F474" s="42"/>
      <c r="G474" s="35"/>
      <c r="H474" s="42"/>
      <c r="I474" s="35"/>
      <c r="J474" s="35"/>
      <c r="K474" s="35"/>
      <c r="L474" s="35"/>
      <c r="M474" s="35"/>
      <c r="N474" s="35"/>
      <c r="O474" s="35"/>
      <c r="P474" s="35"/>
      <c r="Q474" s="35"/>
      <c r="R474" s="35"/>
      <c r="S474" s="35"/>
      <c r="T474" s="35"/>
      <c r="U474" s="35"/>
      <c r="V474" s="35"/>
      <c r="W474" s="35"/>
      <c r="X474" s="35"/>
      <c r="Y474" s="35"/>
      <c r="Z474" s="35"/>
    </row>
    <row r="475" spans="1:26">
      <c r="A475" s="42"/>
      <c r="B475" s="35"/>
      <c r="C475" s="42"/>
      <c r="D475" s="35"/>
      <c r="E475" s="35"/>
      <c r="F475" s="42"/>
      <c r="G475" s="35"/>
      <c r="H475" s="42"/>
      <c r="I475" s="35"/>
      <c r="J475" s="35"/>
      <c r="K475" s="35"/>
      <c r="L475" s="35"/>
      <c r="M475" s="35"/>
      <c r="N475" s="35"/>
      <c r="O475" s="35"/>
      <c r="P475" s="35"/>
      <c r="Q475" s="35"/>
      <c r="R475" s="35"/>
      <c r="S475" s="35"/>
      <c r="T475" s="35"/>
      <c r="U475" s="35"/>
      <c r="V475" s="35"/>
      <c r="W475" s="35"/>
      <c r="X475" s="35"/>
      <c r="Y475" s="35"/>
      <c r="Z475" s="35"/>
    </row>
    <row r="476" spans="1:26">
      <c r="A476" s="42"/>
      <c r="B476" s="35"/>
      <c r="C476" s="42"/>
      <c r="D476" s="35"/>
      <c r="E476" s="35"/>
      <c r="F476" s="42"/>
      <c r="G476" s="35"/>
      <c r="H476" s="42"/>
      <c r="I476" s="35"/>
      <c r="J476" s="35"/>
      <c r="K476" s="35"/>
      <c r="L476" s="35"/>
      <c r="M476" s="35"/>
      <c r="N476" s="35"/>
      <c r="O476" s="35"/>
      <c r="P476" s="35"/>
      <c r="Q476" s="35"/>
      <c r="R476" s="35"/>
      <c r="S476" s="35"/>
      <c r="T476" s="35"/>
      <c r="U476" s="35"/>
      <c r="V476" s="35"/>
      <c r="W476" s="35"/>
      <c r="X476" s="35"/>
      <c r="Y476" s="35"/>
      <c r="Z476" s="35"/>
    </row>
    <row r="477" spans="1:26">
      <c r="A477" s="42"/>
      <c r="B477" s="35"/>
      <c r="C477" s="42"/>
      <c r="D477" s="35"/>
      <c r="E477" s="35"/>
      <c r="F477" s="42"/>
      <c r="G477" s="35"/>
      <c r="H477" s="42"/>
      <c r="I477" s="35"/>
      <c r="J477" s="35"/>
      <c r="K477" s="35"/>
      <c r="L477" s="35"/>
      <c r="M477" s="35"/>
      <c r="N477" s="35"/>
      <c r="O477" s="35"/>
      <c r="P477" s="35"/>
      <c r="Q477" s="35"/>
      <c r="R477" s="35"/>
      <c r="S477" s="35"/>
      <c r="T477" s="35"/>
      <c r="U477" s="35"/>
      <c r="V477" s="35"/>
      <c r="W477" s="35"/>
      <c r="X477" s="35"/>
      <c r="Y477" s="35"/>
      <c r="Z477" s="35"/>
    </row>
    <row r="478" spans="1:26">
      <c r="A478" s="42"/>
      <c r="B478" s="35"/>
      <c r="C478" s="42"/>
      <c r="D478" s="35"/>
      <c r="E478" s="35"/>
      <c r="F478" s="42"/>
      <c r="G478" s="35"/>
      <c r="H478" s="42"/>
      <c r="I478" s="35"/>
      <c r="J478" s="35"/>
      <c r="K478" s="35"/>
      <c r="L478" s="35"/>
      <c r="M478" s="35"/>
      <c r="N478" s="35"/>
      <c r="O478" s="35"/>
      <c r="P478" s="35"/>
      <c r="Q478" s="35"/>
      <c r="R478" s="35"/>
      <c r="S478" s="35"/>
      <c r="T478" s="35"/>
      <c r="U478" s="35"/>
      <c r="V478" s="35"/>
      <c r="W478" s="35"/>
      <c r="X478" s="35"/>
      <c r="Y478" s="35"/>
      <c r="Z478" s="35"/>
    </row>
    <row r="479" spans="1:26">
      <c r="A479" s="42"/>
      <c r="B479" s="35"/>
      <c r="C479" s="42"/>
      <c r="D479" s="35"/>
      <c r="E479" s="35"/>
      <c r="F479" s="42"/>
      <c r="G479" s="35"/>
      <c r="H479" s="42"/>
      <c r="I479" s="35"/>
      <c r="J479" s="35"/>
      <c r="K479" s="35"/>
      <c r="L479" s="35"/>
      <c r="M479" s="35"/>
      <c r="N479" s="35"/>
      <c r="O479" s="35"/>
      <c r="P479" s="35"/>
      <c r="Q479" s="35"/>
      <c r="R479" s="35"/>
      <c r="S479" s="35"/>
      <c r="T479" s="35"/>
      <c r="U479" s="35"/>
      <c r="V479" s="35"/>
      <c r="W479" s="35"/>
      <c r="X479" s="35"/>
      <c r="Y479" s="35"/>
      <c r="Z479" s="35"/>
    </row>
    <row r="480" spans="1:26">
      <c r="A480" s="42"/>
      <c r="B480" s="35"/>
      <c r="C480" s="42"/>
      <c r="D480" s="35"/>
      <c r="E480" s="35"/>
      <c r="F480" s="42"/>
      <c r="G480" s="35"/>
      <c r="H480" s="42"/>
      <c r="I480" s="35"/>
      <c r="J480" s="35"/>
      <c r="K480" s="35"/>
      <c r="L480" s="35"/>
      <c r="M480" s="35"/>
      <c r="N480" s="35"/>
      <c r="O480" s="35"/>
      <c r="P480" s="35"/>
      <c r="Q480" s="35"/>
      <c r="R480" s="35"/>
      <c r="S480" s="35"/>
      <c r="T480" s="35"/>
      <c r="U480" s="35"/>
      <c r="V480" s="35"/>
      <c r="W480" s="35"/>
      <c r="X480" s="35"/>
      <c r="Y480" s="35"/>
      <c r="Z480" s="35"/>
    </row>
    <row r="481" spans="1:26">
      <c r="A481" s="42"/>
      <c r="B481" s="35"/>
      <c r="C481" s="42"/>
      <c r="D481" s="35"/>
      <c r="E481" s="35"/>
      <c r="F481" s="42"/>
      <c r="G481" s="35"/>
      <c r="H481" s="42"/>
      <c r="I481" s="35"/>
      <c r="J481" s="35"/>
      <c r="K481" s="35"/>
      <c r="L481" s="35"/>
      <c r="M481" s="35"/>
      <c r="N481" s="35"/>
      <c r="O481" s="35"/>
      <c r="P481" s="35"/>
      <c r="Q481" s="35"/>
      <c r="R481" s="35"/>
      <c r="S481" s="35"/>
      <c r="T481" s="35"/>
      <c r="U481" s="35"/>
      <c r="V481" s="35"/>
      <c r="W481" s="35"/>
      <c r="X481" s="35"/>
      <c r="Y481" s="35"/>
      <c r="Z481" s="35"/>
    </row>
    <row r="482" spans="1:26">
      <c r="A482" s="42"/>
      <c r="B482" s="35"/>
      <c r="C482" s="42"/>
      <c r="D482" s="35"/>
      <c r="E482" s="35"/>
      <c r="F482" s="42"/>
      <c r="G482" s="35"/>
      <c r="H482" s="42"/>
      <c r="I482" s="35"/>
      <c r="J482" s="35"/>
      <c r="K482" s="35"/>
      <c r="L482" s="35"/>
      <c r="M482" s="35"/>
      <c r="N482" s="35"/>
      <c r="O482" s="35"/>
      <c r="P482" s="35"/>
      <c r="Q482" s="35"/>
      <c r="R482" s="35"/>
      <c r="S482" s="35"/>
      <c r="T482" s="35"/>
      <c r="U482" s="35"/>
      <c r="V482" s="35"/>
      <c r="W482" s="35"/>
      <c r="X482" s="35"/>
      <c r="Y482" s="35"/>
      <c r="Z482" s="35"/>
    </row>
    <row r="483" spans="1:26">
      <c r="A483" s="42"/>
      <c r="B483" s="35"/>
      <c r="C483" s="42"/>
      <c r="D483" s="35"/>
      <c r="E483" s="35"/>
      <c r="F483" s="42"/>
      <c r="G483" s="35"/>
      <c r="H483" s="42"/>
      <c r="I483" s="35"/>
      <c r="J483" s="35"/>
      <c r="K483" s="35"/>
      <c r="L483" s="35"/>
      <c r="M483" s="35"/>
      <c r="N483" s="35"/>
      <c r="O483" s="35"/>
      <c r="P483" s="35"/>
      <c r="Q483" s="35"/>
      <c r="R483" s="35"/>
      <c r="S483" s="35"/>
      <c r="T483" s="35"/>
      <c r="U483" s="35"/>
      <c r="V483" s="35"/>
      <c r="W483" s="35"/>
      <c r="X483" s="35"/>
      <c r="Y483" s="35"/>
      <c r="Z483" s="35"/>
    </row>
    <row r="484" spans="1:26">
      <c r="A484" s="42"/>
      <c r="B484" s="35"/>
      <c r="C484" s="42"/>
      <c r="D484" s="35"/>
      <c r="E484" s="35"/>
      <c r="F484" s="42"/>
      <c r="G484" s="35"/>
      <c r="H484" s="42"/>
      <c r="I484" s="35"/>
      <c r="J484" s="35"/>
      <c r="K484" s="35"/>
      <c r="L484" s="35"/>
      <c r="M484" s="35"/>
      <c r="N484" s="35"/>
      <c r="O484" s="35"/>
      <c r="P484" s="35"/>
      <c r="Q484" s="35"/>
      <c r="R484" s="35"/>
      <c r="S484" s="35"/>
      <c r="T484" s="35"/>
      <c r="U484" s="35"/>
      <c r="V484" s="35"/>
      <c r="W484" s="35"/>
      <c r="X484" s="35"/>
      <c r="Y484" s="35"/>
      <c r="Z484" s="35"/>
    </row>
    <row r="485" spans="1:26">
      <c r="A485" s="42"/>
      <c r="B485" s="35"/>
      <c r="C485" s="42"/>
      <c r="D485" s="35"/>
      <c r="E485" s="35"/>
      <c r="F485" s="42"/>
      <c r="G485" s="35"/>
      <c r="H485" s="42"/>
      <c r="I485" s="35"/>
      <c r="J485" s="35"/>
      <c r="K485" s="35"/>
      <c r="L485" s="35"/>
      <c r="M485" s="35"/>
      <c r="N485" s="35"/>
      <c r="O485" s="35"/>
      <c r="P485" s="35"/>
      <c r="Q485" s="35"/>
      <c r="R485" s="35"/>
      <c r="S485" s="35"/>
      <c r="T485" s="35"/>
      <c r="U485" s="35"/>
      <c r="V485" s="35"/>
      <c r="W485" s="35"/>
      <c r="X485" s="35"/>
      <c r="Y485" s="35"/>
      <c r="Z485" s="35"/>
    </row>
    <row r="486" spans="1:26">
      <c r="A486" s="42"/>
      <c r="B486" s="35"/>
      <c r="C486" s="42"/>
      <c r="D486" s="35"/>
      <c r="E486" s="35"/>
      <c r="F486" s="42"/>
      <c r="G486" s="35"/>
      <c r="H486" s="42"/>
      <c r="I486" s="35"/>
      <c r="J486" s="35"/>
      <c r="K486" s="35"/>
      <c r="L486" s="35"/>
      <c r="M486" s="35"/>
      <c r="N486" s="35"/>
      <c r="O486" s="35"/>
      <c r="P486" s="35"/>
      <c r="Q486" s="35"/>
      <c r="R486" s="35"/>
      <c r="S486" s="35"/>
      <c r="T486" s="35"/>
      <c r="U486" s="35"/>
      <c r="V486" s="35"/>
      <c r="W486" s="35"/>
      <c r="X486" s="35"/>
      <c r="Y486" s="35"/>
      <c r="Z486" s="35"/>
    </row>
    <row r="487" spans="1:26">
      <c r="A487" s="42"/>
      <c r="B487" s="35"/>
      <c r="C487" s="42"/>
      <c r="D487" s="35"/>
      <c r="E487" s="35"/>
      <c r="F487" s="42"/>
      <c r="G487" s="35"/>
      <c r="H487" s="42"/>
      <c r="I487" s="35"/>
      <c r="J487" s="35"/>
      <c r="K487" s="35"/>
      <c r="L487" s="35"/>
      <c r="M487" s="35"/>
      <c r="N487" s="35"/>
      <c r="O487" s="35"/>
      <c r="P487" s="35"/>
      <c r="Q487" s="35"/>
      <c r="R487" s="35"/>
      <c r="S487" s="35"/>
      <c r="T487" s="35"/>
      <c r="U487" s="35"/>
      <c r="V487" s="35"/>
      <c r="W487" s="35"/>
      <c r="X487" s="35"/>
      <c r="Y487" s="35"/>
      <c r="Z487" s="35"/>
    </row>
    <row r="488" spans="1:26">
      <c r="A488" s="42"/>
      <c r="B488" s="35"/>
      <c r="C488" s="42"/>
      <c r="D488" s="35"/>
      <c r="E488" s="35"/>
      <c r="F488" s="42"/>
      <c r="G488" s="35"/>
      <c r="H488" s="42"/>
      <c r="I488" s="35"/>
      <c r="J488" s="35"/>
      <c r="K488" s="35"/>
      <c r="L488" s="35"/>
      <c r="M488" s="35"/>
      <c r="N488" s="35"/>
      <c r="O488" s="35"/>
      <c r="P488" s="35"/>
      <c r="Q488" s="35"/>
      <c r="R488" s="35"/>
      <c r="S488" s="35"/>
      <c r="T488" s="35"/>
      <c r="U488" s="35"/>
      <c r="V488" s="35"/>
      <c r="W488" s="35"/>
      <c r="X488" s="35"/>
      <c r="Y488" s="35"/>
      <c r="Z488" s="35"/>
    </row>
    <row r="489" spans="1:26">
      <c r="A489" s="42"/>
      <c r="B489" s="35"/>
      <c r="C489" s="42"/>
      <c r="D489" s="35"/>
      <c r="E489" s="35"/>
      <c r="F489" s="42"/>
      <c r="G489" s="35"/>
      <c r="H489" s="42"/>
      <c r="I489" s="35"/>
      <c r="J489" s="35"/>
      <c r="K489" s="35"/>
      <c r="L489" s="35"/>
      <c r="M489" s="35"/>
      <c r="N489" s="35"/>
      <c r="O489" s="35"/>
      <c r="P489" s="35"/>
      <c r="Q489" s="35"/>
      <c r="R489" s="35"/>
      <c r="S489" s="35"/>
      <c r="T489" s="35"/>
      <c r="U489" s="35"/>
      <c r="V489" s="35"/>
      <c r="W489" s="35"/>
      <c r="X489" s="35"/>
      <c r="Y489" s="35"/>
      <c r="Z489" s="35"/>
    </row>
    <row r="490" spans="1:26">
      <c r="A490" s="42"/>
      <c r="B490" s="35"/>
      <c r="C490" s="42"/>
      <c r="D490" s="35"/>
      <c r="E490" s="35"/>
      <c r="F490" s="42"/>
      <c r="G490" s="35"/>
      <c r="H490" s="42"/>
      <c r="I490" s="35"/>
      <c r="J490" s="35"/>
      <c r="K490" s="35"/>
      <c r="L490" s="35"/>
      <c r="M490" s="35"/>
      <c r="N490" s="35"/>
      <c r="O490" s="35"/>
      <c r="P490" s="35"/>
      <c r="Q490" s="35"/>
      <c r="R490" s="35"/>
      <c r="S490" s="35"/>
      <c r="T490" s="35"/>
      <c r="U490" s="35"/>
      <c r="V490" s="35"/>
      <c r="W490" s="35"/>
      <c r="X490" s="35"/>
      <c r="Y490" s="35"/>
      <c r="Z490" s="35"/>
    </row>
    <row r="491" spans="1:26">
      <c r="A491" s="42"/>
      <c r="B491" s="35"/>
      <c r="C491" s="42"/>
      <c r="D491" s="35"/>
      <c r="E491" s="35"/>
      <c r="F491" s="42"/>
      <c r="G491" s="35"/>
      <c r="H491" s="42"/>
      <c r="I491" s="35"/>
      <c r="J491" s="35"/>
      <c r="K491" s="35"/>
      <c r="L491" s="35"/>
      <c r="M491" s="35"/>
      <c r="N491" s="35"/>
      <c r="O491" s="35"/>
      <c r="P491" s="35"/>
      <c r="Q491" s="35"/>
      <c r="R491" s="35"/>
      <c r="S491" s="35"/>
      <c r="T491" s="35"/>
      <c r="U491" s="35"/>
      <c r="V491" s="35"/>
      <c r="W491" s="35"/>
      <c r="X491" s="35"/>
      <c r="Y491" s="35"/>
      <c r="Z491" s="35"/>
    </row>
    <row r="492" spans="1:26">
      <c r="A492" s="42"/>
      <c r="B492" s="35"/>
      <c r="C492" s="42"/>
      <c r="D492" s="35"/>
      <c r="E492" s="35"/>
      <c r="F492" s="42"/>
      <c r="G492" s="35"/>
      <c r="H492" s="42"/>
      <c r="I492" s="35"/>
      <c r="J492" s="35"/>
      <c r="K492" s="35"/>
      <c r="L492" s="35"/>
      <c r="M492" s="35"/>
      <c r="N492" s="35"/>
      <c r="O492" s="35"/>
      <c r="P492" s="35"/>
      <c r="Q492" s="35"/>
      <c r="R492" s="35"/>
      <c r="S492" s="35"/>
      <c r="T492" s="35"/>
      <c r="U492" s="35"/>
      <c r="V492" s="35"/>
      <c r="W492" s="35"/>
      <c r="X492" s="35"/>
      <c r="Y492" s="35"/>
      <c r="Z492" s="35"/>
    </row>
    <row r="493" spans="1:26">
      <c r="A493" s="42"/>
      <c r="B493" s="35"/>
      <c r="C493" s="42"/>
      <c r="D493" s="35"/>
      <c r="E493" s="35"/>
      <c r="F493" s="42"/>
      <c r="G493" s="35"/>
      <c r="H493" s="42"/>
      <c r="I493" s="35"/>
      <c r="J493" s="35"/>
      <c r="K493" s="35"/>
      <c r="L493" s="35"/>
      <c r="M493" s="35"/>
      <c r="N493" s="35"/>
      <c r="O493" s="35"/>
      <c r="P493" s="35"/>
      <c r="Q493" s="35"/>
      <c r="R493" s="35"/>
      <c r="S493" s="35"/>
      <c r="T493" s="35"/>
      <c r="U493" s="35"/>
      <c r="V493" s="35"/>
      <c r="W493" s="35"/>
      <c r="X493" s="35"/>
      <c r="Y493" s="35"/>
      <c r="Z493" s="35"/>
    </row>
    <row r="494" spans="1:26">
      <c r="A494" s="42"/>
      <c r="B494" s="35"/>
      <c r="C494" s="42"/>
      <c r="D494" s="35"/>
      <c r="E494" s="35"/>
      <c r="F494" s="42"/>
      <c r="G494" s="35"/>
      <c r="H494" s="42"/>
      <c r="I494" s="35"/>
      <c r="J494" s="35"/>
      <c r="K494" s="35"/>
      <c r="L494" s="35"/>
      <c r="M494" s="35"/>
      <c r="N494" s="35"/>
      <c r="O494" s="35"/>
      <c r="P494" s="35"/>
      <c r="Q494" s="35"/>
      <c r="R494" s="35"/>
      <c r="S494" s="35"/>
      <c r="T494" s="35"/>
      <c r="U494" s="35"/>
      <c r="V494" s="35"/>
      <c r="W494" s="35"/>
      <c r="X494" s="35"/>
      <c r="Y494" s="35"/>
      <c r="Z494" s="35"/>
    </row>
    <row r="495" spans="1:26">
      <c r="A495" s="42"/>
      <c r="B495" s="35"/>
      <c r="C495" s="42"/>
      <c r="D495" s="35"/>
      <c r="E495" s="35"/>
      <c r="F495" s="42"/>
      <c r="G495" s="35"/>
      <c r="H495" s="42"/>
      <c r="I495" s="35"/>
      <c r="J495" s="35"/>
      <c r="K495" s="35"/>
      <c r="L495" s="35"/>
      <c r="M495" s="35"/>
      <c r="N495" s="35"/>
      <c r="O495" s="35"/>
      <c r="P495" s="35"/>
      <c r="Q495" s="35"/>
      <c r="R495" s="35"/>
      <c r="S495" s="35"/>
      <c r="T495" s="35"/>
      <c r="U495" s="35"/>
      <c r="V495" s="35"/>
      <c r="W495" s="35"/>
      <c r="X495" s="35"/>
      <c r="Y495" s="35"/>
      <c r="Z495" s="35"/>
    </row>
    <row r="496" spans="1:26">
      <c r="A496" s="42"/>
      <c r="B496" s="35"/>
      <c r="C496" s="42"/>
      <c r="D496" s="35"/>
      <c r="E496" s="35"/>
      <c r="F496" s="42"/>
      <c r="G496" s="35"/>
      <c r="H496" s="42"/>
      <c r="I496" s="35"/>
      <c r="J496" s="35"/>
      <c r="K496" s="35"/>
      <c r="L496" s="35"/>
      <c r="M496" s="35"/>
      <c r="N496" s="35"/>
      <c r="O496" s="35"/>
      <c r="P496" s="35"/>
      <c r="Q496" s="35"/>
      <c r="R496" s="35"/>
      <c r="S496" s="35"/>
      <c r="T496" s="35"/>
      <c r="U496" s="35"/>
      <c r="V496" s="35"/>
      <c r="W496" s="35"/>
      <c r="X496" s="35"/>
      <c r="Y496" s="35"/>
      <c r="Z496" s="35"/>
    </row>
    <row r="497" spans="1:26">
      <c r="A497" s="42"/>
      <c r="B497" s="35"/>
      <c r="C497" s="42"/>
      <c r="D497" s="35"/>
      <c r="E497" s="35"/>
      <c r="F497" s="42"/>
      <c r="G497" s="35"/>
      <c r="H497" s="42"/>
      <c r="I497" s="35"/>
      <c r="J497" s="35"/>
      <c r="K497" s="35"/>
      <c r="L497" s="35"/>
      <c r="M497" s="35"/>
      <c r="N497" s="35"/>
      <c r="O497" s="35"/>
      <c r="P497" s="35"/>
      <c r="Q497" s="35"/>
      <c r="R497" s="35"/>
      <c r="S497" s="35"/>
      <c r="T497" s="35"/>
      <c r="U497" s="35"/>
      <c r="V497" s="35"/>
      <c r="W497" s="35"/>
      <c r="X497" s="35"/>
      <c r="Y497" s="35"/>
      <c r="Z497" s="35"/>
    </row>
    <row r="498" spans="1:26">
      <c r="A498" s="42"/>
      <c r="B498" s="35"/>
      <c r="C498" s="42"/>
      <c r="D498" s="35"/>
      <c r="E498" s="35"/>
      <c r="F498" s="42"/>
      <c r="G498" s="35"/>
      <c r="H498" s="42"/>
      <c r="I498" s="35"/>
      <c r="J498" s="35"/>
      <c r="K498" s="35"/>
      <c r="L498" s="35"/>
      <c r="M498" s="35"/>
      <c r="N498" s="35"/>
      <c r="O498" s="35"/>
      <c r="P498" s="35"/>
      <c r="Q498" s="35"/>
      <c r="R498" s="35"/>
      <c r="S498" s="35"/>
      <c r="T498" s="35"/>
      <c r="U498" s="35"/>
      <c r="V498" s="35"/>
      <c r="W498" s="35"/>
      <c r="X498" s="35"/>
      <c r="Y498" s="35"/>
      <c r="Z498" s="35"/>
    </row>
    <row r="499" spans="1:26">
      <c r="A499" s="42"/>
      <c r="B499" s="35"/>
      <c r="C499" s="42"/>
      <c r="D499" s="35"/>
      <c r="E499" s="35"/>
      <c r="F499" s="42"/>
      <c r="G499" s="35"/>
      <c r="H499" s="42"/>
      <c r="I499" s="35"/>
      <c r="J499" s="35"/>
      <c r="K499" s="35"/>
      <c r="L499" s="35"/>
      <c r="M499" s="35"/>
      <c r="N499" s="35"/>
      <c r="O499" s="35"/>
      <c r="P499" s="35"/>
      <c r="Q499" s="35"/>
      <c r="R499" s="35"/>
      <c r="S499" s="35"/>
      <c r="T499" s="35"/>
      <c r="U499" s="35"/>
      <c r="V499" s="35"/>
      <c r="W499" s="35"/>
      <c r="X499" s="35"/>
      <c r="Y499" s="35"/>
      <c r="Z499" s="35"/>
    </row>
    <row r="500" spans="1:26">
      <c r="A500" s="42"/>
      <c r="B500" s="35"/>
      <c r="C500" s="42"/>
      <c r="D500" s="35"/>
      <c r="E500" s="35"/>
      <c r="F500" s="42"/>
      <c r="G500" s="35"/>
      <c r="H500" s="42"/>
      <c r="I500" s="35"/>
      <c r="J500" s="35"/>
      <c r="K500" s="35"/>
      <c r="L500" s="35"/>
      <c r="M500" s="35"/>
      <c r="N500" s="35"/>
      <c r="O500" s="35"/>
      <c r="P500" s="35"/>
      <c r="Q500" s="35"/>
      <c r="R500" s="35"/>
      <c r="S500" s="35"/>
      <c r="T500" s="35"/>
      <c r="U500" s="35"/>
      <c r="V500" s="35"/>
      <c r="W500" s="35"/>
      <c r="X500" s="35"/>
      <c r="Y500" s="35"/>
      <c r="Z500" s="35"/>
    </row>
    <row r="501" spans="1:26">
      <c r="A501" s="42"/>
      <c r="B501" s="35"/>
      <c r="C501" s="42"/>
      <c r="D501" s="35"/>
      <c r="E501" s="35"/>
      <c r="F501" s="42"/>
      <c r="G501" s="35"/>
      <c r="H501" s="42"/>
      <c r="I501" s="35"/>
      <c r="J501" s="35"/>
      <c r="K501" s="35"/>
      <c r="L501" s="35"/>
      <c r="M501" s="35"/>
      <c r="N501" s="35"/>
      <c r="O501" s="35"/>
      <c r="P501" s="35"/>
      <c r="Q501" s="35"/>
      <c r="R501" s="35"/>
      <c r="S501" s="35"/>
      <c r="T501" s="35"/>
      <c r="U501" s="35"/>
      <c r="V501" s="35"/>
      <c r="W501" s="35"/>
      <c r="X501" s="35"/>
      <c r="Y501" s="35"/>
      <c r="Z501" s="35"/>
    </row>
    <row r="502" spans="1:26">
      <c r="A502" s="42"/>
      <c r="B502" s="35"/>
      <c r="C502" s="42"/>
      <c r="D502" s="35"/>
      <c r="E502" s="35"/>
      <c r="F502" s="42"/>
      <c r="G502" s="35"/>
      <c r="H502" s="42"/>
      <c r="I502" s="35"/>
      <c r="J502" s="35"/>
      <c r="K502" s="35"/>
      <c r="L502" s="35"/>
      <c r="M502" s="35"/>
      <c r="N502" s="35"/>
      <c r="O502" s="35"/>
      <c r="P502" s="35"/>
      <c r="Q502" s="35"/>
      <c r="R502" s="35"/>
      <c r="S502" s="35"/>
      <c r="T502" s="35"/>
      <c r="U502" s="35"/>
      <c r="V502" s="35"/>
      <c r="W502" s="35"/>
      <c r="X502" s="35"/>
      <c r="Y502" s="35"/>
      <c r="Z502" s="35"/>
    </row>
    <row r="503" spans="1:26">
      <c r="A503" s="42"/>
      <c r="B503" s="35"/>
      <c r="C503" s="42"/>
      <c r="D503" s="35"/>
      <c r="E503" s="35"/>
      <c r="F503" s="42"/>
      <c r="G503" s="35"/>
      <c r="H503" s="42"/>
      <c r="I503" s="35"/>
      <c r="J503" s="35"/>
      <c r="K503" s="35"/>
      <c r="L503" s="35"/>
      <c r="M503" s="35"/>
      <c r="N503" s="35"/>
      <c r="O503" s="35"/>
      <c r="P503" s="35"/>
      <c r="Q503" s="35"/>
      <c r="R503" s="35"/>
      <c r="S503" s="35"/>
      <c r="T503" s="35"/>
      <c r="U503" s="35"/>
      <c r="V503" s="35"/>
      <c r="W503" s="35"/>
      <c r="X503" s="35"/>
      <c r="Y503" s="35"/>
      <c r="Z503" s="35"/>
    </row>
    <row r="504" spans="1:26">
      <c r="A504" s="42"/>
      <c r="B504" s="35"/>
      <c r="C504" s="42"/>
      <c r="D504" s="35"/>
      <c r="E504" s="35"/>
      <c r="F504" s="42"/>
      <c r="G504" s="35"/>
      <c r="H504" s="42"/>
      <c r="I504" s="35"/>
      <c r="J504" s="35"/>
      <c r="K504" s="35"/>
      <c r="L504" s="35"/>
      <c r="M504" s="35"/>
      <c r="N504" s="35"/>
      <c r="O504" s="35"/>
      <c r="P504" s="35"/>
      <c r="Q504" s="35"/>
      <c r="R504" s="35"/>
      <c r="S504" s="35"/>
      <c r="T504" s="35"/>
      <c r="U504" s="35"/>
      <c r="V504" s="35"/>
      <c r="W504" s="35"/>
      <c r="X504" s="35"/>
      <c r="Y504" s="35"/>
      <c r="Z504" s="35"/>
    </row>
    <row r="505" spans="1:26">
      <c r="A505" s="42"/>
      <c r="B505" s="35"/>
      <c r="C505" s="42"/>
      <c r="D505" s="35"/>
      <c r="E505" s="35"/>
      <c r="F505" s="42"/>
      <c r="G505" s="35"/>
      <c r="H505" s="42"/>
      <c r="I505" s="35"/>
      <c r="J505" s="35"/>
      <c r="K505" s="35"/>
      <c r="L505" s="35"/>
      <c r="M505" s="35"/>
      <c r="N505" s="35"/>
      <c r="O505" s="35"/>
      <c r="P505" s="35"/>
      <c r="Q505" s="35"/>
      <c r="R505" s="35"/>
      <c r="S505" s="35"/>
      <c r="T505" s="35"/>
      <c r="U505" s="35"/>
      <c r="V505" s="35"/>
      <c r="W505" s="35"/>
      <c r="X505" s="35"/>
      <c r="Y505" s="35"/>
      <c r="Z505" s="35"/>
    </row>
    <row r="506" spans="1:26">
      <c r="A506" s="42"/>
      <c r="B506" s="35"/>
      <c r="C506" s="42"/>
      <c r="D506" s="35"/>
      <c r="E506" s="35"/>
      <c r="F506" s="42"/>
      <c r="G506" s="35"/>
      <c r="H506" s="42"/>
      <c r="I506" s="35"/>
      <c r="J506" s="35"/>
      <c r="K506" s="35"/>
      <c r="L506" s="35"/>
      <c r="M506" s="35"/>
      <c r="N506" s="35"/>
      <c r="O506" s="35"/>
      <c r="P506" s="35"/>
      <c r="Q506" s="35"/>
      <c r="R506" s="35"/>
      <c r="S506" s="35"/>
      <c r="T506" s="35"/>
      <c r="U506" s="35"/>
      <c r="V506" s="35"/>
      <c r="W506" s="35"/>
      <c r="X506" s="35"/>
      <c r="Y506" s="35"/>
      <c r="Z506" s="35"/>
    </row>
    <row r="507" spans="1:26">
      <c r="A507" s="42"/>
      <c r="B507" s="35"/>
      <c r="C507" s="42"/>
      <c r="D507" s="35"/>
      <c r="E507" s="35"/>
      <c r="F507" s="42"/>
      <c r="G507" s="35"/>
      <c r="H507" s="42"/>
      <c r="I507" s="35"/>
      <c r="J507" s="35"/>
      <c r="K507" s="35"/>
      <c r="L507" s="35"/>
      <c r="M507" s="35"/>
      <c r="N507" s="35"/>
      <c r="O507" s="35"/>
      <c r="P507" s="35"/>
      <c r="Q507" s="35"/>
      <c r="R507" s="35"/>
      <c r="S507" s="35"/>
      <c r="T507" s="35"/>
      <c r="U507" s="35"/>
      <c r="V507" s="35"/>
      <c r="W507" s="35"/>
      <c r="X507" s="35"/>
      <c r="Y507" s="35"/>
      <c r="Z507" s="35"/>
    </row>
    <row r="508" spans="1:26">
      <c r="A508" s="42"/>
      <c r="B508" s="35"/>
      <c r="C508" s="42"/>
      <c r="D508" s="35"/>
      <c r="E508" s="35"/>
      <c r="F508" s="42"/>
      <c r="G508" s="35"/>
      <c r="H508" s="42"/>
      <c r="I508" s="35"/>
      <c r="J508" s="35"/>
      <c r="K508" s="35"/>
      <c r="L508" s="35"/>
      <c r="M508" s="35"/>
      <c r="N508" s="35"/>
      <c r="O508" s="35"/>
      <c r="P508" s="35"/>
      <c r="Q508" s="35"/>
      <c r="R508" s="35"/>
      <c r="S508" s="35"/>
      <c r="T508" s="35"/>
      <c r="U508" s="35"/>
      <c r="V508" s="35"/>
      <c r="W508" s="35"/>
      <c r="X508" s="35"/>
      <c r="Y508" s="35"/>
      <c r="Z508" s="35"/>
    </row>
    <row r="509" spans="1:26">
      <c r="A509" s="42"/>
      <c r="B509" s="35"/>
      <c r="C509" s="42"/>
      <c r="D509" s="35"/>
      <c r="E509" s="35"/>
      <c r="F509" s="42"/>
      <c r="G509" s="35"/>
      <c r="H509" s="42"/>
      <c r="I509" s="35"/>
      <c r="J509" s="35"/>
      <c r="K509" s="35"/>
      <c r="L509" s="35"/>
      <c r="M509" s="35"/>
      <c r="N509" s="35"/>
      <c r="O509" s="35"/>
      <c r="P509" s="35"/>
      <c r="Q509" s="35"/>
      <c r="R509" s="35"/>
      <c r="S509" s="35"/>
      <c r="T509" s="35"/>
      <c r="U509" s="35"/>
      <c r="V509" s="35"/>
      <c r="W509" s="35"/>
      <c r="X509" s="35"/>
      <c r="Y509" s="35"/>
      <c r="Z509" s="35"/>
    </row>
    <row r="510" spans="1:26">
      <c r="A510" s="42"/>
      <c r="B510" s="35"/>
      <c r="C510" s="42"/>
      <c r="D510" s="35"/>
      <c r="E510" s="35"/>
      <c r="F510" s="42"/>
      <c r="G510" s="35"/>
      <c r="H510" s="42"/>
      <c r="I510" s="35"/>
      <c r="J510" s="35"/>
      <c r="K510" s="35"/>
      <c r="L510" s="35"/>
      <c r="M510" s="35"/>
      <c r="N510" s="35"/>
      <c r="O510" s="35"/>
      <c r="P510" s="35"/>
      <c r="Q510" s="35"/>
      <c r="R510" s="35"/>
      <c r="S510" s="35"/>
      <c r="T510" s="35"/>
      <c r="U510" s="35"/>
      <c r="V510" s="35"/>
      <c r="W510" s="35"/>
      <c r="X510" s="35"/>
      <c r="Y510" s="35"/>
      <c r="Z510" s="35"/>
    </row>
    <row r="511" spans="1:26">
      <c r="A511" s="42"/>
      <c r="B511" s="35"/>
      <c r="C511" s="42"/>
      <c r="D511" s="35"/>
      <c r="E511" s="35"/>
      <c r="F511" s="42"/>
      <c r="G511" s="35"/>
      <c r="H511" s="42"/>
      <c r="I511" s="35"/>
      <c r="J511" s="35"/>
      <c r="K511" s="35"/>
      <c r="L511" s="35"/>
      <c r="M511" s="35"/>
      <c r="N511" s="35"/>
      <c r="O511" s="35"/>
      <c r="P511" s="35"/>
      <c r="Q511" s="35"/>
      <c r="R511" s="35"/>
      <c r="S511" s="35"/>
      <c r="T511" s="35"/>
      <c r="U511" s="35"/>
      <c r="V511" s="35"/>
      <c r="W511" s="35"/>
      <c r="X511" s="35"/>
      <c r="Y511" s="35"/>
      <c r="Z511" s="35"/>
    </row>
    <row r="512" spans="1:26">
      <c r="A512" s="42"/>
      <c r="B512" s="35"/>
      <c r="C512" s="42"/>
      <c r="D512" s="35"/>
      <c r="E512" s="35"/>
      <c r="F512" s="42"/>
      <c r="G512" s="35"/>
      <c r="H512" s="42"/>
      <c r="I512" s="35"/>
      <c r="J512" s="35"/>
      <c r="K512" s="35"/>
      <c r="L512" s="35"/>
      <c r="M512" s="35"/>
      <c r="N512" s="35"/>
      <c r="O512" s="35"/>
      <c r="P512" s="35"/>
      <c r="Q512" s="35"/>
      <c r="R512" s="35"/>
      <c r="S512" s="35"/>
      <c r="T512" s="35"/>
      <c r="U512" s="35"/>
      <c r="V512" s="35"/>
      <c r="W512" s="35"/>
      <c r="X512" s="35"/>
      <c r="Y512" s="35"/>
      <c r="Z512" s="35"/>
    </row>
    <row r="513" spans="1:26">
      <c r="A513" s="42"/>
      <c r="B513" s="35"/>
      <c r="C513" s="42"/>
      <c r="D513" s="35"/>
      <c r="E513" s="35"/>
      <c r="F513" s="42"/>
      <c r="G513" s="35"/>
      <c r="H513" s="42"/>
      <c r="I513" s="35"/>
      <c r="J513" s="35"/>
      <c r="K513" s="35"/>
      <c r="L513" s="35"/>
      <c r="M513" s="35"/>
      <c r="N513" s="35"/>
      <c r="O513" s="35"/>
      <c r="P513" s="35"/>
      <c r="Q513" s="35"/>
      <c r="R513" s="35"/>
      <c r="S513" s="35"/>
      <c r="T513" s="35"/>
      <c r="U513" s="35"/>
      <c r="V513" s="35"/>
      <c r="W513" s="35"/>
      <c r="X513" s="35"/>
      <c r="Y513" s="35"/>
      <c r="Z513" s="35"/>
    </row>
    <row r="514" spans="1:26">
      <c r="A514" s="42"/>
      <c r="B514" s="35"/>
      <c r="C514" s="42"/>
      <c r="D514" s="35"/>
      <c r="E514" s="35"/>
      <c r="F514" s="42"/>
      <c r="G514" s="35"/>
      <c r="H514" s="42"/>
      <c r="I514" s="35"/>
      <c r="J514" s="35"/>
      <c r="K514" s="35"/>
      <c r="L514" s="35"/>
      <c r="M514" s="35"/>
      <c r="N514" s="35"/>
      <c r="O514" s="35"/>
      <c r="P514" s="35"/>
      <c r="Q514" s="35"/>
      <c r="R514" s="35"/>
      <c r="S514" s="35"/>
      <c r="T514" s="35"/>
      <c r="U514" s="35"/>
      <c r="V514" s="35"/>
      <c r="W514" s="35"/>
      <c r="X514" s="35"/>
      <c r="Y514" s="35"/>
      <c r="Z514" s="35"/>
    </row>
    <row r="515" spans="1:26">
      <c r="A515" s="42"/>
      <c r="B515" s="35"/>
      <c r="C515" s="42"/>
      <c r="D515" s="35"/>
      <c r="E515" s="35"/>
      <c r="F515" s="42"/>
      <c r="G515" s="35"/>
      <c r="H515" s="42"/>
      <c r="I515" s="35"/>
      <c r="J515" s="35"/>
      <c r="K515" s="35"/>
      <c r="L515" s="35"/>
      <c r="M515" s="35"/>
      <c r="N515" s="35"/>
      <c r="O515" s="35"/>
      <c r="P515" s="35"/>
      <c r="Q515" s="35"/>
      <c r="R515" s="35"/>
      <c r="S515" s="35"/>
      <c r="T515" s="35"/>
      <c r="U515" s="35"/>
      <c r="V515" s="35"/>
      <c r="W515" s="35"/>
      <c r="X515" s="35"/>
      <c r="Y515" s="35"/>
      <c r="Z515" s="35"/>
    </row>
    <row r="516" spans="1:26">
      <c r="A516" s="42"/>
      <c r="B516" s="35"/>
      <c r="C516" s="42"/>
      <c r="D516" s="35"/>
      <c r="E516" s="35"/>
      <c r="F516" s="42"/>
      <c r="G516" s="35"/>
      <c r="H516" s="42"/>
      <c r="I516" s="35"/>
      <c r="J516" s="35"/>
      <c r="K516" s="35"/>
      <c r="L516" s="35"/>
      <c r="M516" s="35"/>
      <c r="N516" s="35"/>
      <c r="O516" s="35"/>
      <c r="P516" s="35"/>
      <c r="Q516" s="35"/>
      <c r="R516" s="35"/>
      <c r="S516" s="35"/>
      <c r="T516" s="35"/>
      <c r="U516" s="35"/>
      <c r="V516" s="35"/>
      <c r="W516" s="35"/>
      <c r="X516" s="35"/>
      <c r="Y516" s="35"/>
      <c r="Z516" s="35"/>
    </row>
    <row r="517" spans="1:26">
      <c r="A517" s="42"/>
      <c r="B517" s="35"/>
      <c r="C517" s="42"/>
      <c r="D517" s="35"/>
      <c r="E517" s="35"/>
      <c r="F517" s="42"/>
      <c r="G517" s="35"/>
      <c r="H517" s="42"/>
      <c r="I517" s="35"/>
      <c r="J517" s="35"/>
      <c r="K517" s="35"/>
      <c r="L517" s="35"/>
      <c r="M517" s="35"/>
      <c r="N517" s="35"/>
      <c r="O517" s="35"/>
      <c r="P517" s="35"/>
      <c r="Q517" s="35"/>
      <c r="R517" s="35"/>
      <c r="S517" s="35"/>
      <c r="T517" s="35"/>
      <c r="U517" s="35"/>
      <c r="V517" s="35"/>
      <c r="W517" s="35"/>
      <c r="X517" s="35"/>
      <c r="Y517" s="35"/>
      <c r="Z517" s="35"/>
    </row>
    <row r="518" spans="1:26">
      <c r="A518" s="42"/>
      <c r="B518" s="35"/>
      <c r="C518" s="42"/>
      <c r="D518" s="35"/>
      <c r="E518" s="35"/>
      <c r="F518" s="42"/>
      <c r="G518" s="35"/>
      <c r="H518" s="42"/>
      <c r="I518" s="35"/>
      <c r="J518" s="35"/>
      <c r="K518" s="35"/>
      <c r="L518" s="35"/>
      <c r="M518" s="35"/>
      <c r="N518" s="35"/>
      <c r="O518" s="35"/>
      <c r="P518" s="35"/>
      <c r="Q518" s="35"/>
      <c r="R518" s="35"/>
      <c r="S518" s="35"/>
      <c r="T518" s="35"/>
      <c r="U518" s="35"/>
      <c r="V518" s="35"/>
      <c r="W518" s="35"/>
      <c r="X518" s="35"/>
      <c r="Y518" s="35"/>
      <c r="Z518" s="35"/>
    </row>
    <row r="519" spans="1:26">
      <c r="A519" s="42"/>
      <c r="B519" s="35"/>
      <c r="C519" s="42"/>
      <c r="D519" s="35"/>
      <c r="E519" s="35"/>
      <c r="F519" s="42"/>
      <c r="G519" s="35"/>
      <c r="H519" s="42"/>
      <c r="I519" s="35"/>
      <c r="J519" s="35"/>
      <c r="K519" s="35"/>
      <c r="L519" s="35"/>
      <c r="M519" s="35"/>
      <c r="N519" s="35"/>
      <c r="O519" s="35"/>
      <c r="P519" s="35"/>
      <c r="Q519" s="35"/>
      <c r="R519" s="35"/>
      <c r="S519" s="35"/>
      <c r="T519" s="35"/>
      <c r="U519" s="35"/>
      <c r="V519" s="35"/>
      <c r="W519" s="35"/>
      <c r="X519" s="35"/>
      <c r="Y519" s="35"/>
      <c r="Z519" s="35"/>
    </row>
    <row r="520" spans="1:26">
      <c r="A520" s="42"/>
      <c r="B520" s="35"/>
      <c r="C520" s="42"/>
      <c r="D520" s="35"/>
      <c r="E520" s="35"/>
      <c r="F520" s="42"/>
      <c r="G520" s="35"/>
      <c r="H520" s="42"/>
      <c r="I520" s="35"/>
      <c r="J520" s="35"/>
      <c r="K520" s="35"/>
      <c r="L520" s="35"/>
      <c r="M520" s="35"/>
      <c r="N520" s="35"/>
      <c r="O520" s="35"/>
      <c r="P520" s="35"/>
      <c r="Q520" s="35"/>
      <c r="R520" s="35"/>
      <c r="S520" s="35"/>
      <c r="T520" s="35"/>
      <c r="U520" s="35"/>
      <c r="V520" s="35"/>
      <c r="W520" s="35"/>
      <c r="X520" s="35"/>
      <c r="Y520" s="35"/>
      <c r="Z520" s="35"/>
    </row>
    <row r="521" spans="1:26">
      <c r="A521" s="42"/>
      <c r="B521" s="35"/>
      <c r="C521" s="42"/>
      <c r="D521" s="35"/>
      <c r="E521" s="35"/>
      <c r="F521" s="42"/>
      <c r="G521" s="35"/>
      <c r="H521" s="42"/>
      <c r="I521" s="35"/>
      <c r="J521" s="35"/>
      <c r="K521" s="35"/>
      <c r="L521" s="35"/>
      <c r="M521" s="35"/>
      <c r="N521" s="35"/>
      <c r="O521" s="35"/>
      <c r="P521" s="35"/>
      <c r="Q521" s="35"/>
      <c r="R521" s="35"/>
      <c r="S521" s="35"/>
      <c r="T521" s="35"/>
      <c r="U521" s="35"/>
      <c r="V521" s="35"/>
      <c r="W521" s="35"/>
      <c r="X521" s="35"/>
      <c r="Y521" s="35"/>
      <c r="Z521" s="35"/>
    </row>
    <row r="522" spans="1:26">
      <c r="A522" s="42"/>
      <c r="B522" s="35"/>
      <c r="C522" s="42"/>
      <c r="D522" s="35"/>
      <c r="E522" s="35"/>
      <c r="F522" s="42"/>
      <c r="G522" s="35"/>
      <c r="H522" s="42"/>
      <c r="I522" s="35"/>
      <c r="J522" s="35"/>
      <c r="K522" s="35"/>
      <c r="L522" s="35"/>
      <c r="M522" s="35"/>
      <c r="N522" s="35"/>
      <c r="O522" s="35"/>
      <c r="P522" s="35"/>
      <c r="Q522" s="35"/>
      <c r="R522" s="35"/>
      <c r="S522" s="35"/>
      <c r="T522" s="35"/>
      <c r="U522" s="35"/>
      <c r="V522" s="35"/>
      <c r="W522" s="35"/>
      <c r="X522" s="35"/>
      <c r="Y522" s="35"/>
      <c r="Z522" s="35"/>
    </row>
    <row r="523" spans="1:26">
      <c r="A523" s="42"/>
      <c r="B523" s="35"/>
      <c r="C523" s="42"/>
      <c r="D523" s="35"/>
      <c r="E523" s="35"/>
      <c r="F523" s="42"/>
      <c r="G523" s="35"/>
      <c r="H523" s="42"/>
      <c r="I523" s="35"/>
      <c r="J523" s="35"/>
      <c r="K523" s="35"/>
      <c r="L523" s="35"/>
      <c r="M523" s="35"/>
      <c r="N523" s="35"/>
      <c r="O523" s="35"/>
      <c r="P523" s="35"/>
      <c r="Q523" s="35"/>
      <c r="R523" s="35"/>
      <c r="S523" s="35"/>
      <c r="T523" s="35"/>
      <c r="U523" s="35"/>
      <c r="V523" s="35"/>
      <c r="W523" s="35"/>
      <c r="X523" s="35"/>
      <c r="Y523" s="35"/>
      <c r="Z523" s="35"/>
    </row>
    <row r="524" spans="1:26">
      <c r="A524" s="42"/>
      <c r="B524" s="35"/>
      <c r="C524" s="42"/>
      <c r="D524" s="35"/>
      <c r="E524" s="35"/>
      <c r="F524" s="42"/>
      <c r="G524" s="35"/>
      <c r="H524" s="42"/>
      <c r="I524" s="35"/>
      <c r="J524" s="35"/>
      <c r="K524" s="35"/>
      <c r="L524" s="35"/>
      <c r="M524" s="35"/>
      <c r="N524" s="35"/>
      <c r="O524" s="35"/>
      <c r="P524" s="35"/>
      <c r="Q524" s="35"/>
      <c r="R524" s="35"/>
      <c r="S524" s="35"/>
      <c r="T524" s="35"/>
      <c r="U524" s="35"/>
      <c r="V524" s="35"/>
      <c r="W524" s="35"/>
      <c r="X524" s="35"/>
      <c r="Y524" s="35"/>
      <c r="Z524" s="35"/>
    </row>
    <row r="525" spans="1:26">
      <c r="A525" s="42"/>
      <c r="B525" s="35"/>
      <c r="C525" s="42"/>
      <c r="D525" s="35"/>
      <c r="E525" s="35"/>
      <c r="F525" s="42"/>
      <c r="G525" s="35"/>
      <c r="H525" s="42"/>
      <c r="I525" s="35"/>
      <c r="J525" s="35"/>
      <c r="K525" s="35"/>
      <c r="L525" s="35"/>
      <c r="M525" s="35"/>
      <c r="N525" s="35"/>
      <c r="O525" s="35"/>
      <c r="P525" s="35"/>
      <c r="Q525" s="35"/>
      <c r="R525" s="35"/>
      <c r="S525" s="35"/>
      <c r="T525" s="35"/>
      <c r="U525" s="35"/>
      <c r="V525" s="35"/>
      <c r="W525" s="35"/>
      <c r="X525" s="35"/>
      <c r="Y525" s="35"/>
      <c r="Z525" s="35"/>
    </row>
    <row r="526" spans="1:26">
      <c r="A526" s="42"/>
      <c r="B526" s="35"/>
      <c r="C526" s="42"/>
      <c r="D526" s="35"/>
      <c r="E526" s="35"/>
      <c r="F526" s="42"/>
      <c r="G526" s="35"/>
      <c r="H526" s="42"/>
      <c r="I526" s="35"/>
      <c r="J526" s="35"/>
      <c r="K526" s="35"/>
      <c r="L526" s="35"/>
      <c r="M526" s="35"/>
      <c r="N526" s="35"/>
      <c r="O526" s="35"/>
      <c r="P526" s="35"/>
      <c r="Q526" s="35"/>
      <c r="R526" s="35"/>
      <c r="S526" s="35"/>
      <c r="T526" s="35"/>
      <c r="U526" s="35"/>
      <c r="V526" s="35"/>
      <c r="W526" s="35"/>
      <c r="X526" s="35"/>
      <c r="Y526" s="35"/>
      <c r="Z526" s="35"/>
    </row>
    <row r="527" spans="1:26">
      <c r="A527" s="42"/>
      <c r="B527" s="35"/>
      <c r="C527" s="42"/>
      <c r="D527" s="35"/>
      <c r="E527" s="35"/>
      <c r="F527" s="42"/>
      <c r="G527" s="35"/>
      <c r="H527" s="42"/>
      <c r="I527" s="35"/>
      <c r="J527" s="35"/>
      <c r="K527" s="35"/>
      <c r="L527" s="35"/>
      <c r="M527" s="35"/>
      <c r="N527" s="35"/>
      <c r="O527" s="35"/>
      <c r="P527" s="35"/>
      <c r="Q527" s="35"/>
      <c r="R527" s="35"/>
      <c r="S527" s="35"/>
      <c r="T527" s="35"/>
      <c r="U527" s="35"/>
      <c r="V527" s="35"/>
      <c r="W527" s="35"/>
      <c r="X527" s="35"/>
      <c r="Y527" s="35"/>
      <c r="Z527" s="35"/>
    </row>
    <row r="528" spans="1:26">
      <c r="A528" s="42"/>
      <c r="B528" s="35"/>
      <c r="C528" s="42"/>
      <c r="D528" s="35"/>
      <c r="E528" s="35"/>
      <c r="F528" s="42"/>
      <c r="G528" s="35"/>
      <c r="H528" s="42"/>
      <c r="I528" s="35"/>
      <c r="J528" s="35"/>
      <c r="K528" s="35"/>
      <c r="L528" s="35"/>
      <c r="M528" s="35"/>
      <c r="N528" s="35"/>
      <c r="O528" s="35"/>
      <c r="P528" s="35"/>
      <c r="Q528" s="35"/>
      <c r="R528" s="35"/>
      <c r="S528" s="35"/>
      <c r="T528" s="35"/>
      <c r="U528" s="35"/>
      <c r="V528" s="35"/>
      <c r="W528" s="35"/>
      <c r="X528" s="35"/>
      <c r="Y528" s="35"/>
      <c r="Z528" s="35"/>
    </row>
    <row r="529" spans="1:26">
      <c r="A529" s="42"/>
      <c r="B529" s="35"/>
      <c r="C529" s="42"/>
      <c r="D529" s="35"/>
      <c r="E529" s="35"/>
      <c r="F529" s="42"/>
      <c r="G529" s="35"/>
      <c r="H529" s="42"/>
      <c r="I529" s="35"/>
      <c r="J529" s="35"/>
      <c r="K529" s="35"/>
      <c r="L529" s="35"/>
      <c r="M529" s="35"/>
      <c r="N529" s="35"/>
      <c r="O529" s="35"/>
      <c r="P529" s="35"/>
      <c r="Q529" s="35"/>
      <c r="R529" s="35"/>
      <c r="S529" s="35"/>
      <c r="T529" s="35"/>
      <c r="U529" s="35"/>
      <c r="V529" s="35"/>
      <c r="W529" s="35"/>
      <c r="X529" s="35"/>
      <c r="Y529" s="35"/>
      <c r="Z529" s="35"/>
    </row>
    <row r="530" spans="1:26">
      <c r="A530" s="42"/>
      <c r="B530" s="35"/>
      <c r="C530" s="42"/>
      <c r="D530" s="35"/>
      <c r="E530" s="35"/>
      <c r="F530" s="42"/>
      <c r="G530" s="35"/>
      <c r="H530" s="42"/>
      <c r="I530" s="35"/>
      <c r="J530" s="35"/>
      <c r="K530" s="35"/>
      <c r="L530" s="35"/>
      <c r="M530" s="35"/>
      <c r="N530" s="35"/>
      <c r="O530" s="35"/>
      <c r="P530" s="35"/>
      <c r="Q530" s="35"/>
      <c r="R530" s="35"/>
      <c r="S530" s="35"/>
      <c r="T530" s="35"/>
      <c r="U530" s="35"/>
      <c r="V530" s="35"/>
      <c r="W530" s="35"/>
      <c r="X530" s="35"/>
      <c r="Y530" s="35"/>
      <c r="Z530" s="35"/>
    </row>
    <row r="531" spans="1:26">
      <c r="A531" s="42"/>
      <c r="B531" s="35"/>
      <c r="C531" s="42"/>
      <c r="D531" s="35"/>
      <c r="E531" s="35"/>
      <c r="F531" s="42"/>
      <c r="G531" s="35"/>
      <c r="H531" s="42"/>
      <c r="I531" s="35"/>
      <c r="J531" s="35"/>
      <c r="K531" s="35"/>
      <c r="L531" s="35"/>
      <c r="M531" s="35"/>
      <c r="N531" s="35"/>
      <c r="O531" s="35"/>
      <c r="P531" s="35"/>
      <c r="Q531" s="35"/>
      <c r="R531" s="35"/>
      <c r="S531" s="35"/>
      <c r="T531" s="35"/>
      <c r="U531" s="35"/>
      <c r="V531" s="35"/>
      <c r="W531" s="35"/>
      <c r="X531" s="35"/>
      <c r="Y531" s="35"/>
      <c r="Z531" s="35"/>
    </row>
    <row r="532" spans="1:26">
      <c r="A532" s="42"/>
      <c r="B532" s="35"/>
      <c r="C532" s="42"/>
      <c r="D532" s="35"/>
      <c r="E532" s="35"/>
      <c r="F532" s="42"/>
      <c r="G532" s="35"/>
      <c r="H532" s="42"/>
      <c r="I532" s="35"/>
      <c r="J532" s="35"/>
      <c r="K532" s="35"/>
      <c r="L532" s="35"/>
      <c r="M532" s="35"/>
      <c r="N532" s="35"/>
      <c r="O532" s="35"/>
      <c r="P532" s="35"/>
      <c r="Q532" s="35"/>
      <c r="R532" s="35"/>
      <c r="S532" s="35"/>
      <c r="T532" s="35"/>
      <c r="U532" s="35"/>
      <c r="V532" s="35"/>
      <c r="W532" s="35"/>
      <c r="X532" s="35"/>
      <c r="Y532" s="35"/>
      <c r="Z532" s="35"/>
    </row>
    <row r="533" spans="1:26">
      <c r="A533" s="42"/>
      <c r="B533" s="35"/>
      <c r="C533" s="42"/>
      <c r="D533" s="35"/>
      <c r="E533" s="35"/>
      <c r="F533" s="42"/>
      <c r="G533" s="35"/>
      <c r="H533" s="42"/>
      <c r="I533" s="35"/>
      <c r="J533" s="35"/>
      <c r="K533" s="35"/>
      <c r="L533" s="35"/>
      <c r="M533" s="35"/>
      <c r="N533" s="35"/>
      <c r="O533" s="35"/>
      <c r="P533" s="35"/>
      <c r="Q533" s="35"/>
      <c r="R533" s="35"/>
      <c r="S533" s="35"/>
      <c r="T533" s="35"/>
      <c r="U533" s="35"/>
      <c r="V533" s="35"/>
      <c r="W533" s="35"/>
      <c r="X533" s="35"/>
      <c r="Y533" s="35"/>
      <c r="Z533" s="35"/>
    </row>
    <row r="534" spans="1:26">
      <c r="A534" s="42"/>
      <c r="B534" s="35"/>
      <c r="C534" s="42"/>
      <c r="D534" s="35"/>
      <c r="E534" s="35"/>
      <c r="F534" s="42"/>
      <c r="G534" s="35"/>
      <c r="H534" s="42"/>
      <c r="I534" s="35"/>
      <c r="J534" s="35"/>
      <c r="K534" s="35"/>
      <c r="L534" s="35"/>
      <c r="M534" s="35"/>
      <c r="N534" s="35"/>
      <c r="O534" s="35"/>
      <c r="P534" s="35"/>
      <c r="Q534" s="35"/>
      <c r="R534" s="35"/>
      <c r="S534" s="35"/>
      <c r="T534" s="35"/>
      <c r="U534" s="35"/>
      <c r="V534" s="35"/>
      <c r="W534" s="35"/>
      <c r="X534" s="35"/>
      <c r="Y534" s="35"/>
      <c r="Z534" s="35"/>
    </row>
    <row r="535" spans="1:26">
      <c r="A535" s="42"/>
      <c r="B535" s="35"/>
      <c r="C535" s="42"/>
      <c r="D535" s="35"/>
      <c r="E535" s="35"/>
      <c r="F535" s="42"/>
      <c r="G535" s="35"/>
      <c r="H535" s="42"/>
      <c r="I535" s="35"/>
      <c r="J535" s="35"/>
      <c r="K535" s="35"/>
      <c r="L535" s="35"/>
      <c r="M535" s="35"/>
      <c r="N535" s="35"/>
      <c r="O535" s="35"/>
      <c r="P535" s="35"/>
      <c r="Q535" s="35"/>
      <c r="R535" s="35"/>
      <c r="S535" s="35"/>
      <c r="T535" s="35"/>
      <c r="U535" s="35"/>
      <c r="V535" s="35"/>
      <c r="W535" s="35"/>
      <c r="X535" s="35"/>
      <c r="Y535" s="35"/>
      <c r="Z535" s="35"/>
    </row>
    <row r="536" spans="1:26">
      <c r="A536" s="42"/>
      <c r="B536" s="35"/>
      <c r="C536" s="42"/>
      <c r="D536" s="35"/>
      <c r="E536" s="35"/>
      <c r="F536" s="42"/>
      <c r="G536" s="35"/>
      <c r="H536" s="42"/>
      <c r="I536" s="35"/>
      <c r="J536" s="35"/>
      <c r="K536" s="35"/>
      <c r="L536" s="35"/>
      <c r="M536" s="35"/>
      <c r="N536" s="35"/>
      <c r="O536" s="35"/>
      <c r="P536" s="35"/>
      <c r="Q536" s="35"/>
      <c r="R536" s="35"/>
      <c r="S536" s="35"/>
      <c r="T536" s="35"/>
      <c r="U536" s="35"/>
      <c r="V536" s="35"/>
      <c r="W536" s="35"/>
      <c r="X536" s="35"/>
      <c r="Y536" s="35"/>
      <c r="Z536" s="35"/>
    </row>
    <row r="537" spans="1:26">
      <c r="A537" s="42"/>
      <c r="B537" s="35"/>
      <c r="C537" s="42"/>
      <c r="D537" s="35"/>
      <c r="E537" s="35"/>
      <c r="F537" s="42"/>
      <c r="G537" s="35"/>
      <c r="H537" s="42"/>
      <c r="I537" s="35"/>
      <c r="J537" s="35"/>
      <c r="K537" s="35"/>
      <c r="L537" s="35"/>
      <c r="M537" s="35"/>
      <c r="N537" s="35"/>
      <c r="O537" s="35"/>
      <c r="P537" s="35"/>
      <c r="Q537" s="35"/>
      <c r="R537" s="35"/>
      <c r="S537" s="35"/>
      <c r="T537" s="35"/>
      <c r="U537" s="35"/>
      <c r="V537" s="35"/>
      <c r="W537" s="35"/>
      <c r="X537" s="35"/>
      <c r="Y537" s="35"/>
      <c r="Z537" s="35"/>
    </row>
    <row r="538" spans="1:26">
      <c r="A538" s="42"/>
      <c r="B538" s="35"/>
      <c r="C538" s="42"/>
      <c r="D538" s="35"/>
      <c r="E538" s="35"/>
      <c r="F538" s="42"/>
      <c r="G538" s="35"/>
      <c r="H538" s="42"/>
      <c r="I538" s="35"/>
      <c r="J538" s="35"/>
      <c r="K538" s="35"/>
      <c r="L538" s="35"/>
      <c r="M538" s="35"/>
      <c r="N538" s="35"/>
      <c r="O538" s="35"/>
      <c r="P538" s="35"/>
      <c r="Q538" s="35"/>
      <c r="R538" s="35"/>
      <c r="S538" s="35"/>
      <c r="T538" s="35"/>
      <c r="U538" s="35"/>
      <c r="V538" s="35"/>
      <c r="W538" s="35"/>
      <c r="X538" s="35"/>
      <c r="Y538" s="35"/>
      <c r="Z538" s="35"/>
    </row>
    <row r="539" spans="1:26">
      <c r="A539" s="42"/>
      <c r="B539" s="35"/>
      <c r="C539" s="42"/>
      <c r="D539" s="35"/>
      <c r="E539" s="35"/>
      <c r="F539" s="42"/>
      <c r="G539" s="35"/>
      <c r="H539" s="42"/>
      <c r="I539" s="35"/>
      <c r="J539" s="35"/>
      <c r="K539" s="35"/>
      <c r="L539" s="35"/>
      <c r="M539" s="35"/>
      <c r="N539" s="35"/>
      <c r="O539" s="35"/>
      <c r="P539" s="35"/>
      <c r="Q539" s="35"/>
      <c r="R539" s="35"/>
      <c r="S539" s="35"/>
      <c r="T539" s="35"/>
      <c r="U539" s="35"/>
      <c r="V539" s="35"/>
      <c r="W539" s="35"/>
      <c r="X539" s="35"/>
      <c r="Y539" s="35"/>
      <c r="Z539" s="35"/>
    </row>
    <row r="540" spans="1:26">
      <c r="A540" s="42"/>
      <c r="B540" s="35"/>
      <c r="C540" s="42"/>
      <c r="D540" s="35"/>
      <c r="E540" s="35"/>
      <c r="F540" s="42"/>
      <c r="G540" s="35"/>
      <c r="H540" s="42"/>
      <c r="I540" s="35"/>
      <c r="J540" s="35"/>
      <c r="K540" s="35"/>
      <c r="L540" s="35"/>
      <c r="M540" s="35"/>
      <c r="N540" s="35"/>
      <c r="O540" s="35"/>
      <c r="P540" s="35"/>
      <c r="Q540" s="35"/>
      <c r="R540" s="35"/>
      <c r="S540" s="35"/>
      <c r="T540" s="35"/>
      <c r="U540" s="35"/>
      <c r="V540" s="35"/>
      <c r="W540" s="35"/>
      <c r="X540" s="35"/>
      <c r="Y540" s="35"/>
      <c r="Z540" s="35"/>
    </row>
    <row r="541" spans="1:26">
      <c r="A541" s="42"/>
      <c r="B541" s="35"/>
      <c r="C541" s="42"/>
      <c r="D541" s="35"/>
      <c r="E541" s="35"/>
      <c r="F541" s="42"/>
      <c r="G541" s="35"/>
      <c r="H541" s="42"/>
      <c r="I541" s="35"/>
      <c r="J541" s="35"/>
      <c r="K541" s="35"/>
      <c r="L541" s="35"/>
      <c r="M541" s="35"/>
      <c r="N541" s="35"/>
      <c r="O541" s="35"/>
      <c r="P541" s="35"/>
      <c r="Q541" s="35"/>
      <c r="R541" s="35"/>
      <c r="S541" s="35"/>
      <c r="T541" s="35"/>
      <c r="U541" s="35"/>
      <c r="V541" s="35"/>
      <c r="W541" s="35"/>
      <c r="X541" s="35"/>
      <c r="Y541" s="35"/>
      <c r="Z541" s="35"/>
    </row>
    <row r="542" spans="1:26">
      <c r="A542" s="42"/>
      <c r="B542" s="35"/>
      <c r="C542" s="42"/>
      <c r="D542" s="35"/>
      <c r="E542" s="35"/>
      <c r="F542" s="42"/>
      <c r="G542" s="35"/>
      <c r="H542" s="42"/>
      <c r="I542" s="35"/>
      <c r="J542" s="35"/>
      <c r="K542" s="35"/>
      <c r="L542" s="35"/>
      <c r="M542" s="35"/>
      <c r="N542" s="35"/>
      <c r="O542" s="35"/>
      <c r="P542" s="35"/>
      <c r="Q542" s="35"/>
      <c r="R542" s="35"/>
      <c r="S542" s="35"/>
      <c r="T542" s="35"/>
      <c r="U542" s="35"/>
      <c r="V542" s="35"/>
      <c r="W542" s="35"/>
      <c r="X542" s="35"/>
      <c r="Y542" s="35"/>
      <c r="Z542" s="35"/>
    </row>
    <row r="543" spans="1:26">
      <c r="A543" s="42"/>
      <c r="B543" s="35"/>
      <c r="C543" s="42"/>
      <c r="D543" s="35"/>
      <c r="E543" s="35"/>
      <c r="F543" s="42"/>
      <c r="G543" s="35"/>
      <c r="H543" s="42"/>
      <c r="I543" s="35"/>
      <c r="J543" s="35"/>
      <c r="K543" s="35"/>
      <c r="L543" s="35"/>
      <c r="M543" s="35"/>
      <c r="N543" s="35"/>
      <c r="O543" s="35"/>
      <c r="P543" s="35"/>
      <c r="Q543" s="35"/>
      <c r="R543" s="35"/>
      <c r="S543" s="35"/>
      <c r="T543" s="35"/>
      <c r="U543" s="35"/>
      <c r="V543" s="35"/>
      <c r="W543" s="35"/>
      <c r="X543" s="35"/>
      <c r="Y543" s="35"/>
      <c r="Z543" s="35"/>
    </row>
    <row r="544" spans="1:26">
      <c r="A544" s="42"/>
      <c r="B544" s="35"/>
      <c r="C544" s="42"/>
      <c r="D544" s="35"/>
      <c r="E544" s="35"/>
      <c r="F544" s="42"/>
      <c r="G544" s="35"/>
      <c r="H544" s="42"/>
      <c r="I544" s="35"/>
      <c r="J544" s="35"/>
      <c r="K544" s="35"/>
      <c r="L544" s="35"/>
      <c r="M544" s="35"/>
      <c r="N544" s="35"/>
      <c r="O544" s="35"/>
      <c r="P544" s="35"/>
      <c r="Q544" s="35"/>
      <c r="R544" s="35"/>
      <c r="S544" s="35"/>
      <c r="T544" s="35"/>
      <c r="U544" s="35"/>
      <c r="V544" s="35"/>
      <c r="W544" s="35"/>
      <c r="X544" s="35"/>
      <c r="Y544" s="35"/>
      <c r="Z544" s="35"/>
    </row>
    <row r="545" spans="1:26">
      <c r="A545" s="42"/>
      <c r="B545" s="35"/>
      <c r="C545" s="42"/>
      <c r="D545" s="35"/>
      <c r="E545" s="35"/>
      <c r="F545" s="42"/>
      <c r="G545" s="35"/>
      <c r="H545" s="42"/>
      <c r="I545" s="35"/>
      <c r="J545" s="35"/>
      <c r="K545" s="35"/>
      <c r="L545" s="35"/>
      <c r="M545" s="35"/>
      <c r="N545" s="35"/>
      <c r="O545" s="35"/>
      <c r="P545" s="35"/>
      <c r="Q545" s="35"/>
      <c r="R545" s="35"/>
      <c r="S545" s="35"/>
      <c r="T545" s="35"/>
      <c r="U545" s="35"/>
      <c r="V545" s="35"/>
      <c r="W545" s="35"/>
      <c r="X545" s="35"/>
      <c r="Y545" s="35"/>
      <c r="Z545" s="35"/>
    </row>
    <row r="546" spans="1:26">
      <c r="A546" s="42"/>
      <c r="B546" s="35"/>
      <c r="C546" s="42"/>
      <c r="D546" s="35"/>
      <c r="E546" s="35"/>
      <c r="F546" s="42"/>
      <c r="G546" s="35"/>
      <c r="H546" s="42"/>
      <c r="I546" s="35"/>
      <c r="J546" s="35"/>
      <c r="K546" s="35"/>
      <c r="L546" s="35"/>
      <c r="M546" s="35"/>
      <c r="N546" s="35"/>
      <c r="O546" s="35"/>
      <c r="P546" s="35"/>
      <c r="Q546" s="35"/>
      <c r="R546" s="35"/>
      <c r="S546" s="35"/>
      <c r="T546" s="35"/>
      <c r="U546" s="35"/>
      <c r="V546" s="35"/>
      <c r="W546" s="35"/>
      <c r="X546" s="35"/>
      <c r="Y546" s="35"/>
      <c r="Z546" s="35"/>
    </row>
    <row r="547" spans="1:26">
      <c r="A547" s="42"/>
      <c r="B547" s="35"/>
      <c r="C547" s="42"/>
      <c r="D547" s="35"/>
      <c r="E547" s="35"/>
      <c r="F547" s="42"/>
      <c r="G547" s="35"/>
      <c r="H547" s="42"/>
      <c r="I547" s="35"/>
      <c r="J547" s="35"/>
      <c r="K547" s="35"/>
      <c r="L547" s="35"/>
      <c r="M547" s="35"/>
      <c r="N547" s="35"/>
      <c r="O547" s="35"/>
      <c r="P547" s="35"/>
      <c r="Q547" s="35"/>
      <c r="R547" s="35"/>
      <c r="S547" s="35"/>
      <c r="T547" s="35"/>
      <c r="U547" s="35"/>
      <c r="V547" s="35"/>
      <c r="W547" s="35"/>
      <c r="X547" s="35"/>
      <c r="Y547" s="35"/>
      <c r="Z547" s="35"/>
    </row>
    <row r="548" spans="1:26">
      <c r="A548" s="42"/>
      <c r="B548" s="35"/>
      <c r="C548" s="42"/>
      <c r="D548" s="35"/>
      <c r="E548" s="35"/>
      <c r="F548" s="42"/>
      <c r="G548" s="35"/>
      <c r="H548" s="42"/>
      <c r="I548" s="35"/>
      <c r="J548" s="35"/>
      <c r="K548" s="35"/>
      <c r="L548" s="35"/>
      <c r="M548" s="35"/>
      <c r="N548" s="35"/>
      <c r="O548" s="35"/>
      <c r="P548" s="35"/>
      <c r="Q548" s="35"/>
      <c r="R548" s="35"/>
      <c r="S548" s="35"/>
      <c r="T548" s="35"/>
      <c r="U548" s="35"/>
      <c r="V548" s="35"/>
      <c r="W548" s="35"/>
      <c r="X548" s="35"/>
      <c r="Y548" s="35"/>
      <c r="Z548" s="35"/>
    </row>
    <row r="549" spans="1:26">
      <c r="A549" s="42"/>
      <c r="B549" s="35"/>
      <c r="C549" s="42"/>
      <c r="D549" s="35"/>
      <c r="E549" s="35"/>
      <c r="F549" s="42"/>
      <c r="G549" s="35"/>
      <c r="H549" s="42"/>
      <c r="I549" s="35"/>
      <c r="J549" s="35"/>
      <c r="K549" s="35"/>
      <c r="L549" s="35"/>
      <c r="M549" s="35"/>
      <c r="N549" s="35"/>
      <c r="O549" s="35"/>
      <c r="P549" s="35"/>
      <c r="Q549" s="35"/>
      <c r="R549" s="35"/>
      <c r="S549" s="35"/>
      <c r="T549" s="35"/>
      <c r="U549" s="35"/>
      <c r="V549" s="35"/>
      <c r="W549" s="35"/>
      <c r="X549" s="35"/>
      <c r="Y549" s="35"/>
      <c r="Z549" s="35"/>
    </row>
    <row r="550" spans="1:26">
      <c r="A550" s="42"/>
      <c r="B550" s="35"/>
      <c r="C550" s="42"/>
      <c r="D550" s="35"/>
      <c r="E550" s="35"/>
      <c r="F550" s="42"/>
      <c r="G550" s="35"/>
      <c r="H550" s="42"/>
      <c r="I550" s="35"/>
      <c r="J550" s="35"/>
      <c r="K550" s="35"/>
      <c r="L550" s="35"/>
      <c r="M550" s="35"/>
      <c r="N550" s="35"/>
      <c r="O550" s="35"/>
      <c r="P550" s="35"/>
      <c r="Q550" s="35"/>
      <c r="R550" s="35"/>
      <c r="S550" s="35"/>
      <c r="T550" s="35"/>
      <c r="U550" s="35"/>
      <c r="V550" s="35"/>
      <c r="W550" s="35"/>
      <c r="X550" s="35"/>
      <c r="Y550" s="35"/>
      <c r="Z550" s="35"/>
    </row>
    <row r="551" spans="1:26">
      <c r="A551" s="42"/>
      <c r="B551" s="35"/>
      <c r="C551" s="42"/>
      <c r="D551" s="35"/>
      <c r="E551" s="35"/>
      <c r="F551" s="42"/>
      <c r="G551" s="35"/>
      <c r="H551" s="42"/>
      <c r="I551" s="35"/>
      <c r="J551" s="35"/>
      <c r="K551" s="35"/>
      <c r="L551" s="35"/>
      <c r="M551" s="35"/>
      <c r="N551" s="35"/>
      <c r="O551" s="35"/>
      <c r="P551" s="35"/>
      <c r="Q551" s="35"/>
      <c r="R551" s="35"/>
      <c r="S551" s="35"/>
      <c r="T551" s="35"/>
      <c r="U551" s="35"/>
      <c r="V551" s="35"/>
      <c r="W551" s="35"/>
      <c r="X551" s="35"/>
      <c r="Y551" s="35"/>
      <c r="Z551" s="35"/>
    </row>
    <row r="552" spans="1:26">
      <c r="A552" s="42"/>
      <c r="B552" s="35"/>
      <c r="C552" s="42"/>
      <c r="D552" s="35"/>
      <c r="E552" s="35"/>
      <c r="F552" s="42"/>
      <c r="G552" s="35"/>
      <c r="H552" s="42"/>
      <c r="I552" s="35"/>
      <c r="J552" s="35"/>
      <c r="K552" s="35"/>
      <c r="L552" s="35"/>
      <c r="M552" s="35"/>
      <c r="N552" s="35"/>
      <c r="O552" s="35"/>
      <c r="P552" s="35"/>
      <c r="Q552" s="35"/>
      <c r="R552" s="35"/>
      <c r="S552" s="35"/>
      <c r="T552" s="35"/>
      <c r="U552" s="35"/>
      <c r="V552" s="35"/>
      <c r="W552" s="35"/>
      <c r="X552" s="35"/>
      <c r="Y552" s="35"/>
      <c r="Z552" s="35"/>
    </row>
    <row r="553" spans="1:26">
      <c r="A553" s="42"/>
      <c r="B553" s="35"/>
      <c r="C553" s="42"/>
      <c r="D553" s="35"/>
      <c r="E553" s="35"/>
      <c r="F553" s="42"/>
      <c r="G553" s="35"/>
      <c r="H553" s="42"/>
      <c r="I553" s="35"/>
      <c r="J553" s="35"/>
      <c r="K553" s="35"/>
      <c r="L553" s="35"/>
      <c r="M553" s="35"/>
      <c r="N553" s="35"/>
      <c r="O553" s="35"/>
      <c r="P553" s="35"/>
      <c r="Q553" s="35"/>
      <c r="R553" s="35"/>
      <c r="S553" s="35"/>
      <c r="T553" s="35"/>
      <c r="U553" s="35"/>
      <c r="V553" s="35"/>
      <c r="W553" s="35"/>
      <c r="X553" s="35"/>
      <c r="Y553" s="35"/>
      <c r="Z553" s="35"/>
    </row>
    <row r="554" spans="1:26">
      <c r="A554" s="42"/>
      <c r="B554" s="35"/>
      <c r="C554" s="42"/>
      <c r="D554" s="35"/>
      <c r="E554" s="35"/>
      <c r="F554" s="42"/>
      <c r="G554" s="35"/>
      <c r="H554" s="42"/>
      <c r="I554" s="35"/>
      <c r="J554" s="35"/>
      <c r="K554" s="35"/>
      <c r="L554" s="35"/>
      <c r="M554" s="35"/>
      <c r="N554" s="35"/>
      <c r="O554" s="35"/>
      <c r="P554" s="35"/>
      <c r="Q554" s="35"/>
      <c r="R554" s="35"/>
      <c r="S554" s="35"/>
      <c r="T554" s="35"/>
      <c r="U554" s="35"/>
      <c r="V554" s="35"/>
      <c r="W554" s="35"/>
      <c r="X554" s="35"/>
      <c r="Y554" s="35"/>
      <c r="Z554" s="35"/>
    </row>
    <row r="555" spans="1:26">
      <c r="A555" s="42"/>
      <c r="B555" s="35"/>
      <c r="C555" s="42"/>
      <c r="D555" s="35"/>
      <c r="E555" s="35"/>
      <c r="F555" s="42"/>
      <c r="G555" s="35"/>
      <c r="H555" s="42"/>
      <c r="I555" s="35"/>
      <c r="J555" s="35"/>
      <c r="K555" s="35"/>
      <c r="L555" s="35"/>
      <c r="M555" s="35"/>
      <c r="N555" s="35"/>
      <c r="O555" s="35"/>
      <c r="P555" s="35"/>
      <c r="Q555" s="35"/>
      <c r="R555" s="35"/>
      <c r="S555" s="35"/>
      <c r="T555" s="35"/>
      <c r="U555" s="35"/>
      <c r="V555" s="35"/>
      <c r="W555" s="35"/>
      <c r="X555" s="35"/>
      <c r="Y555" s="35"/>
      <c r="Z555" s="35"/>
    </row>
    <row r="556" spans="1:26">
      <c r="A556" s="42"/>
      <c r="B556" s="35"/>
      <c r="C556" s="42"/>
      <c r="D556" s="35"/>
      <c r="E556" s="35"/>
      <c r="F556" s="42"/>
      <c r="G556" s="35"/>
      <c r="H556" s="42"/>
      <c r="I556" s="35"/>
      <c r="J556" s="35"/>
      <c r="K556" s="35"/>
      <c r="L556" s="35"/>
      <c r="M556" s="35"/>
      <c r="N556" s="35"/>
      <c r="O556" s="35"/>
      <c r="P556" s="35"/>
      <c r="Q556" s="35"/>
      <c r="R556" s="35"/>
      <c r="S556" s="35"/>
      <c r="T556" s="35"/>
      <c r="U556" s="35"/>
      <c r="V556" s="35"/>
      <c r="W556" s="35"/>
      <c r="X556" s="35"/>
      <c r="Y556" s="35"/>
      <c r="Z556" s="35"/>
    </row>
    <row r="557" spans="1:26">
      <c r="A557" s="42"/>
      <c r="B557" s="35"/>
      <c r="C557" s="42"/>
      <c r="D557" s="35"/>
      <c r="E557" s="35"/>
      <c r="F557" s="42"/>
      <c r="G557" s="35"/>
      <c r="H557" s="42"/>
      <c r="I557" s="35"/>
      <c r="J557" s="35"/>
      <c r="K557" s="35"/>
      <c r="L557" s="35"/>
      <c r="M557" s="35"/>
      <c r="N557" s="35"/>
      <c r="O557" s="35"/>
      <c r="P557" s="35"/>
      <c r="Q557" s="35"/>
      <c r="R557" s="35"/>
      <c r="S557" s="35"/>
      <c r="T557" s="35"/>
      <c r="U557" s="35"/>
      <c r="V557" s="35"/>
      <c r="W557" s="35"/>
      <c r="X557" s="35"/>
      <c r="Y557" s="35"/>
      <c r="Z557" s="35"/>
    </row>
    <row r="558" spans="1:26">
      <c r="A558" s="42"/>
      <c r="B558" s="35"/>
      <c r="C558" s="42"/>
      <c r="D558" s="35"/>
      <c r="E558" s="35"/>
      <c r="F558" s="42"/>
      <c r="G558" s="35"/>
      <c r="H558" s="42"/>
      <c r="I558" s="35"/>
      <c r="J558" s="35"/>
      <c r="K558" s="35"/>
      <c r="L558" s="35"/>
      <c r="M558" s="35"/>
      <c r="N558" s="35"/>
      <c r="O558" s="35"/>
      <c r="P558" s="35"/>
      <c r="Q558" s="35"/>
      <c r="R558" s="35"/>
      <c r="S558" s="35"/>
      <c r="T558" s="35"/>
      <c r="U558" s="35"/>
      <c r="V558" s="35"/>
      <c r="W558" s="35"/>
      <c r="X558" s="35"/>
      <c r="Y558" s="35"/>
      <c r="Z558" s="35"/>
    </row>
    <row r="559" spans="1:26">
      <c r="A559" s="42"/>
      <c r="B559" s="35"/>
      <c r="C559" s="42"/>
      <c r="D559" s="35"/>
      <c r="E559" s="35"/>
      <c r="F559" s="42"/>
      <c r="G559" s="35"/>
      <c r="H559" s="42"/>
      <c r="I559" s="35"/>
      <c r="J559" s="35"/>
      <c r="K559" s="35"/>
      <c r="L559" s="35"/>
      <c r="M559" s="35"/>
      <c r="N559" s="35"/>
      <c r="O559" s="35"/>
      <c r="P559" s="35"/>
      <c r="Q559" s="35"/>
      <c r="R559" s="35"/>
      <c r="S559" s="35"/>
      <c r="T559" s="35"/>
      <c r="U559" s="35"/>
      <c r="V559" s="35"/>
      <c r="W559" s="35"/>
      <c r="X559" s="35"/>
      <c r="Y559" s="35"/>
      <c r="Z559" s="35"/>
    </row>
    <row r="560" spans="1:26">
      <c r="A560" s="42"/>
      <c r="B560" s="35"/>
      <c r="C560" s="42"/>
      <c r="D560" s="35"/>
      <c r="E560" s="35"/>
      <c r="F560" s="42"/>
      <c r="G560" s="35"/>
      <c r="H560" s="42"/>
      <c r="I560" s="35"/>
      <c r="J560" s="35"/>
      <c r="K560" s="35"/>
      <c r="L560" s="35"/>
      <c r="M560" s="35"/>
      <c r="N560" s="35"/>
      <c r="O560" s="35"/>
      <c r="P560" s="35"/>
      <c r="Q560" s="35"/>
      <c r="R560" s="35"/>
      <c r="S560" s="35"/>
      <c r="T560" s="35"/>
      <c r="U560" s="35"/>
      <c r="V560" s="35"/>
      <c r="W560" s="35"/>
      <c r="X560" s="35"/>
      <c r="Y560" s="35"/>
      <c r="Z560" s="35"/>
    </row>
    <row r="561" spans="1:26">
      <c r="A561" s="42"/>
      <c r="B561" s="35"/>
      <c r="C561" s="42"/>
      <c r="D561" s="35"/>
      <c r="E561" s="35"/>
      <c r="F561" s="42"/>
      <c r="G561" s="35"/>
      <c r="H561" s="42"/>
      <c r="I561" s="35"/>
      <c r="J561" s="35"/>
      <c r="K561" s="35"/>
      <c r="L561" s="35"/>
      <c r="M561" s="35"/>
      <c r="N561" s="35"/>
      <c r="O561" s="35"/>
      <c r="P561" s="35"/>
      <c r="Q561" s="35"/>
      <c r="R561" s="35"/>
      <c r="S561" s="35"/>
      <c r="T561" s="35"/>
      <c r="U561" s="35"/>
      <c r="V561" s="35"/>
      <c r="W561" s="35"/>
      <c r="X561" s="35"/>
      <c r="Y561" s="35"/>
      <c r="Z561" s="35"/>
    </row>
    <row r="562" spans="1:26">
      <c r="A562" s="42"/>
      <c r="B562" s="35"/>
      <c r="C562" s="42"/>
      <c r="D562" s="35"/>
      <c r="E562" s="35"/>
      <c r="F562" s="42"/>
      <c r="G562" s="35"/>
      <c r="H562" s="42"/>
      <c r="I562" s="35"/>
      <c r="J562" s="35"/>
      <c r="K562" s="35"/>
      <c r="L562" s="35"/>
      <c r="M562" s="35"/>
      <c r="N562" s="35"/>
      <c r="O562" s="35"/>
      <c r="P562" s="35"/>
      <c r="Q562" s="35"/>
      <c r="R562" s="35"/>
      <c r="S562" s="35"/>
      <c r="T562" s="35"/>
      <c r="U562" s="35"/>
      <c r="V562" s="35"/>
      <c r="W562" s="35"/>
      <c r="X562" s="35"/>
      <c r="Y562" s="35"/>
      <c r="Z562" s="35"/>
    </row>
    <row r="563" spans="1:26">
      <c r="A563" s="42"/>
      <c r="B563" s="35"/>
      <c r="C563" s="42"/>
      <c r="D563" s="35"/>
      <c r="E563" s="35"/>
      <c r="F563" s="42"/>
      <c r="G563" s="35"/>
      <c r="H563" s="42"/>
      <c r="I563" s="35"/>
      <c r="J563" s="35"/>
      <c r="K563" s="35"/>
      <c r="L563" s="35"/>
      <c r="M563" s="35"/>
      <c r="N563" s="35"/>
      <c r="O563" s="35"/>
      <c r="P563" s="35"/>
      <c r="Q563" s="35"/>
      <c r="R563" s="35"/>
      <c r="S563" s="35"/>
      <c r="T563" s="35"/>
      <c r="U563" s="35"/>
      <c r="V563" s="35"/>
      <c r="W563" s="35"/>
      <c r="X563" s="35"/>
      <c r="Y563" s="35"/>
      <c r="Z563" s="35"/>
    </row>
    <row r="564" spans="1:26">
      <c r="A564" s="42"/>
      <c r="B564" s="35"/>
      <c r="C564" s="42"/>
      <c r="D564" s="35"/>
      <c r="E564" s="35"/>
      <c r="F564" s="42"/>
      <c r="G564" s="35"/>
      <c r="H564" s="42"/>
      <c r="I564" s="35"/>
      <c r="J564" s="35"/>
      <c r="K564" s="35"/>
      <c r="L564" s="35"/>
      <c r="M564" s="35"/>
      <c r="N564" s="35"/>
      <c r="O564" s="35"/>
      <c r="P564" s="35"/>
      <c r="Q564" s="35"/>
      <c r="R564" s="35"/>
      <c r="S564" s="35"/>
      <c r="T564" s="35"/>
      <c r="U564" s="35"/>
      <c r="V564" s="35"/>
      <c r="W564" s="35"/>
      <c r="X564" s="35"/>
      <c r="Y564" s="35"/>
      <c r="Z564" s="35"/>
    </row>
    <row r="565" spans="1:26">
      <c r="A565" s="42"/>
      <c r="B565" s="35"/>
      <c r="C565" s="42"/>
      <c r="D565" s="35"/>
      <c r="E565" s="35"/>
      <c r="F565" s="42"/>
      <c r="G565" s="35"/>
      <c r="H565" s="42"/>
      <c r="I565" s="35"/>
      <c r="J565" s="35"/>
      <c r="K565" s="35"/>
      <c r="L565" s="35"/>
      <c r="M565" s="35"/>
      <c r="N565" s="35"/>
      <c r="O565" s="35"/>
      <c r="P565" s="35"/>
      <c r="Q565" s="35"/>
      <c r="R565" s="35"/>
      <c r="S565" s="35"/>
      <c r="T565" s="35"/>
      <c r="U565" s="35"/>
      <c r="V565" s="35"/>
      <c r="W565" s="35"/>
      <c r="X565" s="35"/>
      <c r="Y565" s="35"/>
      <c r="Z565" s="35"/>
    </row>
    <row r="566" spans="1:26">
      <c r="A566" s="42"/>
      <c r="B566" s="35"/>
      <c r="C566" s="42"/>
      <c r="D566" s="35"/>
      <c r="E566" s="35"/>
      <c r="F566" s="42"/>
      <c r="G566" s="35"/>
      <c r="H566" s="42"/>
      <c r="I566" s="35"/>
      <c r="J566" s="35"/>
      <c r="K566" s="35"/>
      <c r="L566" s="35"/>
      <c r="M566" s="35"/>
      <c r="N566" s="35"/>
      <c r="O566" s="35"/>
      <c r="P566" s="35"/>
      <c r="Q566" s="35"/>
      <c r="R566" s="35"/>
      <c r="S566" s="35"/>
      <c r="T566" s="35"/>
      <c r="U566" s="35"/>
      <c r="V566" s="35"/>
      <c r="W566" s="35"/>
      <c r="X566" s="35"/>
      <c r="Y566" s="35"/>
      <c r="Z566" s="35"/>
    </row>
    <row r="567" spans="1:26">
      <c r="A567" s="42"/>
      <c r="B567" s="35"/>
      <c r="C567" s="42"/>
      <c r="D567" s="35"/>
      <c r="E567" s="35"/>
      <c r="F567" s="42"/>
      <c r="G567" s="35"/>
      <c r="H567" s="42"/>
      <c r="I567" s="35"/>
      <c r="J567" s="35"/>
      <c r="K567" s="35"/>
      <c r="L567" s="35"/>
      <c r="M567" s="35"/>
      <c r="N567" s="35"/>
      <c r="O567" s="35"/>
      <c r="P567" s="35"/>
      <c r="Q567" s="35"/>
      <c r="R567" s="35"/>
      <c r="S567" s="35"/>
      <c r="T567" s="35"/>
      <c r="U567" s="35"/>
      <c r="V567" s="35"/>
      <c r="W567" s="35"/>
      <c r="X567" s="35"/>
      <c r="Y567" s="35"/>
      <c r="Z567" s="35"/>
    </row>
    <row r="568" spans="1:26">
      <c r="A568" s="42"/>
      <c r="B568" s="35"/>
      <c r="C568" s="42"/>
      <c r="D568" s="35"/>
      <c r="E568" s="35"/>
      <c r="F568" s="42"/>
      <c r="G568" s="35"/>
      <c r="H568" s="42"/>
      <c r="I568" s="35"/>
      <c r="J568" s="35"/>
      <c r="K568" s="35"/>
      <c r="L568" s="35"/>
      <c r="M568" s="35"/>
      <c r="N568" s="35"/>
      <c r="O568" s="35"/>
      <c r="P568" s="35"/>
      <c r="Q568" s="35"/>
      <c r="R568" s="35"/>
      <c r="S568" s="35"/>
      <c r="T568" s="35"/>
      <c r="U568" s="35"/>
      <c r="V568" s="35"/>
      <c r="W568" s="35"/>
      <c r="X568" s="35"/>
      <c r="Y568" s="35"/>
      <c r="Z568" s="35"/>
    </row>
    <row r="569" spans="1:26">
      <c r="A569" s="42"/>
      <c r="B569" s="35"/>
      <c r="C569" s="42"/>
      <c r="D569" s="35"/>
      <c r="E569" s="35"/>
      <c r="F569" s="42"/>
      <c r="G569" s="35"/>
      <c r="H569" s="42"/>
      <c r="I569" s="35"/>
      <c r="J569" s="35"/>
      <c r="K569" s="35"/>
      <c r="L569" s="35"/>
      <c r="M569" s="35"/>
      <c r="N569" s="35"/>
      <c r="O569" s="35"/>
      <c r="P569" s="35"/>
      <c r="Q569" s="35"/>
      <c r="R569" s="35"/>
      <c r="S569" s="35"/>
      <c r="T569" s="35"/>
      <c r="U569" s="35"/>
      <c r="V569" s="35"/>
      <c r="W569" s="35"/>
      <c r="X569" s="35"/>
      <c r="Y569" s="35"/>
      <c r="Z569" s="35"/>
    </row>
    <row r="570" spans="1:26">
      <c r="A570" s="42"/>
      <c r="B570" s="35"/>
      <c r="C570" s="42"/>
      <c r="D570" s="35"/>
      <c r="E570" s="35"/>
      <c r="F570" s="42"/>
      <c r="G570" s="35"/>
      <c r="H570" s="42"/>
      <c r="I570" s="35"/>
      <c r="J570" s="35"/>
      <c r="K570" s="35"/>
      <c r="L570" s="35"/>
      <c r="M570" s="35"/>
      <c r="N570" s="35"/>
      <c r="O570" s="35"/>
      <c r="P570" s="35"/>
      <c r="Q570" s="35"/>
      <c r="R570" s="35"/>
      <c r="S570" s="35"/>
      <c r="T570" s="35"/>
      <c r="U570" s="35"/>
      <c r="V570" s="35"/>
      <c r="W570" s="35"/>
      <c r="X570" s="35"/>
      <c r="Y570" s="35"/>
      <c r="Z570" s="35"/>
    </row>
    <row r="571" spans="1:26">
      <c r="A571" s="42"/>
      <c r="B571" s="35"/>
      <c r="C571" s="42"/>
      <c r="D571" s="35"/>
      <c r="E571" s="35"/>
      <c r="F571" s="42"/>
      <c r="G571" s="35"/>
      <c r="H571" s="42"/>
      <c r="I571" s="35"/>
      <c r="J571" s="35"/>
      <c r="K571" s="35"/>
      <c r="L571" s="35"/>
      <c r="M571" s="35"/>
      <c r="N571" s="35"/>
      <c r="O571" s="35"/>
      <c r="P571" s="35"/>
      <c r="Q571" s="35"/>
      <c r="R571" s="35"/>
      <c r="S571" s="35"/>
      <c r="T571" s="35"/>
      <c r="U571" s="35"/>
      <c r="V571" s="35"/>
      <c r="W571" s="35"/>
      <c r="X571" s="35"/>
      <c r="Y571" s="35"/>
      <c r="Z571" s="35"/>
    </row>
    <row r="572" spans="1:26">
      <c r="A572" s="42"/>
      <c r="B572" s="35"/>
      <c r="C572" s="42"/>
      <c r="D572" s="35"/>
      <c r="E572" s="35"/>
      <c r="F572" s="42"/>
      <c r="G572" s="35"/>
      <c r="H572" s="42"/>
      <c r="I572" s="35"/>
      <c r="J572" s="35"/>
      <c r="K572" s="35"/>
      <c r="L572" s="35"/>
      <c r="M572" s="35"/>
      <c r="N572" s="35"/>
      <c r="O572" s="35"/>
      <c r="P572" s="35"/>
      <c r="Q572" s="35"/>
      <c r="R572" s="35"/>
      <c r="S572" s="35"/>
      <c r="T572" s="35"/>
      <c r="U572" s="35"/>
      <c r="V572" s="35"/>
      <c r="W572" s="35"/>
      <c r="X572" s="35"/>
      <c r="Y572" s="35"/>
      <c r="Z572" s="35"/>
    </row>
    <row r="573" spans="1:26">
      <c r="A573" s="42"/>
      <c r="B573" s="35"/>
      <c r="C573" s="42"/>
      <c r="D573" s="35"/>
      <c r="E573" s="35"/>
      <c r="F573" s="42"/>
      <c r="G573" s="35"/>
      <c r="H573" s="42"/>
      <c r="I573" s="35"/>
      <c r="J573" s="35"/>
      <c r="K573" s="35"/>
      <c r="L573" s="35"/>
      <c r="M573" s="35"/>
      <c r="N573" s="35"/>
      <c r="O573" s="35"/>
      <c r="P573" s="35"/>
      <c r="Q573" s="35"/>
      <c r="R573" s="35"/>
      <c r="S573" s="35"/>
      <c r="T573" s="35"/>
      <c r="U573" s="35"/>
      <c r="V573" s="35"/>
      <c r="W573" s="35"/>
      <c r="X573" s="35"/>
      <c r="Y573" s="35"/>
      <c r="Z573" s="35"/>
    </row>
    <row r="574" spans="1:26">
      <c r="A574" s="42"/>
      <c r="B574" s="35"/>
      <c r="C574" s="42"/>
      <c r="D574" s="35"/>
      <c r="E574" s="35"/>
      <c r="F574" s="42"/>
      <c r="G574" s="35"/>
      <c r="H574" s="42"/>
      <c r="I574" s="35"/>
      <c r="J574" s="35"/>
      <c r="K574" s="35"/>
      <c r="L574" s="35"/>
      <c r="M574" s="35"/>
      <c r="N574" s="35"/>
      <c r="O574" s="35"/>
      <c r="P574" s="35"/>
      <c r="Q574" s="35"/>
      <c r="R574" s="35"/>
      <c r="S574" s="35"/>
      <c r="T574" s="35"/>
      <c r="U574" s="35"/>
      <c r="V574" s="35"/>
      <c r="W574" s="35"/>
      <c r="X574" s="35"/>
      <c r="Y574" s="35"/>
      <c r="Z574" s="35"/>
    </row>
    <row r="575" spans="1:26">
      <c r="A575" s="42"/>
      <c r="B575" s="35"/>
      <c r="C575" s="42"/>
      <c r="D575" s="35"/>
      <c r="E575" s="35"/>
      <c r="F575" s="42"/>
      <c r="G575" s="35"/>
      <c r="H575" s="42"/>
      <c r="I575" s="35"/>
      <c r="J575" s="35"/>
      <c r="K575" s="35"/>
      <c r="L575" s="35"/>
      <c r="M575" s="35"/>
      <c r="N575" s="35"/>
      <c r="O575" s="35"/>
      <c r="P575" s="35"/>
      <c r="Q575" s="35"/>
      <c r="R575" s="35"/>
      <c r="S575" s="35"/>
      <c r="T575" s="35"/>
      <c r="U575" s="35"/>
      <c r="V575" s="35"/>
      <c r="W575" s="35"/>
      <c r="X575" s="35"/>
      <c r="Y575" s="35"/>
      <c r="Z575" s="35"/>
    </row>
    <row r="576" spans="1:26">
      <c r="A576" s="42"/>
      <c r="B576" s="35"/>
      <c r="C576" s="42"/>
      <c r="D576" s="35"/>
      <c r="E576" s="35"/>
      <c r="F576" s="42"/>
      <c r="G576" s="35"/>
      <c r="H576" s="42"/>
      <c r="I576" s="35"/>
      <c r="J576" s="35"/>
      <c r="K576" s="35"/>
      <c r="L576" s="35"/>
      <c r="M576" s="35"/>
      <c r="N576" s="35"/>
      <c r="O576" s="35"/>
      <c r="P576" s="35"/>
      <c r="Q576" s="35"/>
      <c r="R576" s="35"/>
      <c r="S576" s="35"/>
      <c r="T576" s="35"/>
      <c r="U576" s="35"/>
      <c r="V576" s="35"/>
      <c r="W576" s="35"/>
      <c r="X576" s="35"/>
      <c r="Y576" s="35"/>
      <c r="Z576" s="35"/>
    </row>
    <row r="577" spans="1:26">
      <c r="A577" s="42"/>
      <c r="B577" s="35"/>
      <c r="C577" s="42"/>
      <c r="D577" s="35"/>
      <c r="E577" s="35"/>
      <c r="F577" s="42"/>
      <c r="G577" s="35"/>
      <c r="H577" s="42"/>
      <c r="I577" s="35"/>
      <c r="J577" s="35"/>
      <c r="K577" s="35"/>
      <c r="L577" s="35"/>
      <c r="M577" s="35"/>
      <c r="N577" s="35"/>
      <c r="O577" s="35"/>
      <c r="P577" s="35"/>
      <c r="Q577" s="35"/>
      <c r="R577" s="35"/>
      <c r="S577" s="35"/>
      <c r="T577" s="35"/>
      <c r="U577" s="35"/>
      <c r="V577" s="35"/>
      <c r="W577" s="35"/>
      <c r="X577" s="35"/>
      <c r="Y577" s="35"/>
      <c r="Z577" s="35"/>
    </row>
    <row r="578" spans="1:26">
      <c r="A578" s="42"/>
      <c r="B578" s="35"/>
      <c r="C578" s="42"/>
      <c r="D578" s="35"/>
      <c r="E578" s="35"/>
      <c r="F578" s="42"/>
      <c r="G578" s="35"/>
      <c r="H578" s="42"/>
      <c r="I578" s="35"/>
      <c r="J578" s="35"/>
      <c r="K578" s="35"/>
      <c r="L578" s="35"/>
      <c r="M578" s="35"/>
      <c r="N578" s="35"/>
      <c r="O578" s="35"/>
      <c r="P578" s="35"/>
      <c r="Q578" s="35"/>
      <c r="R578" s="35"/>
      <c r="S578" s="35"/>
      <c r="T578" s="35"/>
      <c r="U578" s="35"/>
      <c r="V578" s="35"/>
      <c r="W578" s="35"/>
      <c r="X578" s="35"/>
      <c r="Y578" s="35"/>
      <c r="Z578" s="35"/>
    </row>
    <row r="579" spans="1:26">
      <c r="A579" s="42"/>
      <c r="B579" s="35"/>
      <c r="C579" s="42"/>
      <c r="D579" s="35"/>
      <c r="E579" s="35"/>
      <c r="F579" s="42"/>
      <c r="G579" s="35"/>
      <c r="H579" s="42"/>
      <c r="I579" s="35"/>
      <c r="J579" s="35"/>
      <c r="K579" s="35"/>
      <c r="L579" s="35"/>
      <c r="M579" s="35"/>
      <c r="N579" s="35"/>
      <c r="O579" s="35"/>
      <c r="P579" s="35"/>
      <c r="Q579" s="35"/>
      <c r="R579" s="35"/>
      <c r="S579" s="35"/>
      <c r="T579" s="35"/>
      <c r="U579" s="35"/>
      <c r="V579" s="35"/>
      <c r="W579" s="35"/>
      <c r="X579" s="35"/>
      <c r="Y579" s="35"/>
      <c r="Z579" s="35"/>
    </row>
    <row r="580" spans="1:26">
      <c r="A580" s="42"/>
      <c r="B580" s="35"/>
      <c r="C580" s="42"/>
      <c r="D580" s="35"/>
      <c r="E580" s="35"/>
      <c r="F580" s="42"/>
      <c r="G580" s="35"/>
      <c r="H580" s="42"/>
      <c r="I580" s="35"/>
      <c r="J580" s="35"/>
      <c r="K580" s="35"/>
      <c r="L580" s="35"/>
      <c r="M580" s="35"/>
      <c r="N580" s="35"/>
      <c r="O580" s="35"/>
      <c r="P580" s="35"/>
      <c r="Q580" s="35"/>
      <c r="R580" s="35"/>
      <c r="S580" s="35"/>
      <c r="T580" s="35"/>
      <c r="U580" s="35"/>
      <c r="V580" s="35"/>
      <c r="W580" s="35"/>
      <c r="X580" s="35"/>
      <c r="Y580" s="35"/>
      <c r="Z580" s="35"/>
    </row>
    <row r="581" spans="1:26">
      <c r="A581" s="42"/>
      <c r="B581" s="35"/>
      <c r="C581" s="42"/>
      <c r="D581" s="35"/>
      <c r="E581" s="35"/>
      <c r="F581" s="42"/>
      <c r="G581" s="35"/>
      <c r="H581" s="42"/>
      <c r="I581" s="35"/>
      <c r="J581" s="35"/>
      <c r="K581" s="35"/>
      <c r="L581" s="35"/>
      <c r="M581" s="35"/>
      <c r="N581" s="35"/>
      <c r="O581" s="35"/>
      <c r="P581" s="35"/>
      <c r="Q581" s="35"/>
      <c r="R581" s="35"/>
      <c r="S581" s="35"/>
      <c r="T581" s="35"/>
      <c r="U581" s="35"/>
      <c r="V581" s="35"/>
      <c r="W581" s="35"/>
      <c r="X581" s="35"/>
      <c r="Y581" s="35"/>
      <c r="Z581" s="35"/>
    </row>
    <row r="582" spans="1:26">
      <c r="A582" s="42"/>
      <c r="B582" s="35"/>
      <c r="C582" s="42"/>
      <c r="D582" s="35"/>
      <c r="E582" s="35"/>
      <c r="F582" s="42"/>
      <c r="G582" s="35"/>
      <c r="H582" s="42"/>
      <c r="I582" s="35"/>
      <c r="J582" s="35"/>
      <c r="K582" s="35"/>
      <c r="L582" s="35"/>
      <c r="M582" s="35"/>
      <c r="N582" s="35"/>
      <c r="O582" s="35"/>
      <c r="P582" s="35"/>
      <c r="Q582" s="35"/>
      <c r="R582" s="35"/>
      <c r="S582" s="35"/>
      <c r="T582" s="35"/>
      <c r="U582" s="35"/>
      <c r="V582" s="35"/>
      <c r="W582" s="35"/>
      <c r="X582" s="35"/>
      <c r="Y582" s="35"/>
      <c r="Z582" s="35"/>
    </row>
    <row r="583" spans="1:26">
      <c r="A583" s="42"/>
      <c r="B583" s="35"/>
      <c r="C583" s="42"/>
      <c r="D583" s="35"/>
      <c r="E583" s="35"/>
      <c r="F583" s="42"/>
      <c r="G583" s="35"/>
      <c r="H583" s="42"/>
      <c r="I583" s="35"/>
      <c r="J583" s="35"/>
      <c r="K583" s="35"/>
      <c r="L583" s="35"/>
      <c r="M583" s="35"/>
      <c r="N583" s="35"/>
      <c r="O583" s="35"/>
      <c r="P583" s="35"/>
      <c r="Q583" s="35"/>
      <c r="R583" s="35"/>
      <c r="S583" s="35"/>
      <c r="T583" s="35"/>
      <c r="U583" s="35"/>
      <c r="V583" s="35"/>
      <c r="W583" s="35"/>
      <c r="X583" s="35"/>
      <c r="Y583" s="35"/>
      <c r="Z583" s="35"/>
    </row>
    <row r="584" spans="1:26">
      <c r="A584" s="42"/>
      <c r="B584" s="35"/>
      <c r="C584" s="42"/>
      <c r="D584" s="35"/>
      <c r="E584" s="35"/>
      <c r="F584" s="42"/>
      <c r="G584" s="35"/>
      <c r="H584" s="42"/>
      <c r="I584" s="35"/>
      <c r="J584" s="35"/>
      <c r="K584" s="35"/>
      <c r="L584" s="35"/>
      <c r="M584" s="35"/>
      <c r="N584" s="35"/>
      <c r="O584" s="35"/>
      <c r="P584" s="35"/>
      <c r="Q584" s="35"/>
      <c r="R584" s="35"/>
      <c r="S584" s="35"/>
      <c r="T584" s="35"/>
      <c r="U584" s="35"/>
      <c r="V584" s="35"/>
      <c r="W584" s="35"/>
      <c r="X584" s="35"/>
      <c r="Y584" s="35"/>
      <c r="Z584" s="35"/>
    </row>
    <row r="585" spans="1:26">
      <c r="A585" s="42"/>
      <c r="B585" s="35"/>
      <c r="C585" s="42"/>
      <c r="D585" s="35"/>
      <c r="E585" s="35"/>
      <c r="F585" s="42"/>
      <c r="G585" s="35"/>
      <c r="H585" s="42"/>
      <c r="I585" s="35"/>
      <c r="J585" s="35"/>
      <c r="K585" s="35"/>
      <c r="L585" s="35"/>
      <c r="M585" s="35"/>
      <c r="N585" s="35"/>
      <c r="O585" s="35"/>
      <c r="P585" s="35"/>
      <c r="Q585" s="35"/>
      <c r="R585" s="35"/>
      <c r="S585" s="35"/>
      <c r="T585" s="35"/>
      <c r="U585" s="35"/>
      <c r="V585" s="35"/>
      <c r="W585" s="35"/>
      <c r="X585" s="35"/>
      <c r="Y585" s="35"/>
      <c r="Z585" s="35"/>
    </row>
    <row r="586" spans="1:26">
      <c r="A586" s="42"/>
      <c r="B586" s="35"/>
      <c r="C586" s="42"/>
      <c r="D586" s="35"/>
      <c r="E586" s="35"/>
      <c r="F586" s="42"/>
      <c r="G586" s="35"/>
      <c r="H586" s="42"/>
      <c r="I586" s="35"/>
      <c r="J586" s="35"/>
      <c r="K586" s="35"/>
      <c r="L586" s="35"/>
      <c r="M586" s="35"/>
      <c r="N586" s="35"/>
      <c r="O586" s="35"/>
      <c r="P586" s="35"/>
      <c r="Q586" s="35"/>
      <c r="R586" s="35"/>
      <c r="S586" s="35"/>
      <c r="T586" s="35"/>
      <c r="U586" s="35"/>
      <c r="V586" s="35"/>
      <c r="W586" s="35"/>
      <c r="X586" s="35"/>
      <c r="Y586" s="35"/>
      <c r="Z586" s="35"/>
    </row>
    <row r="587" spans="1:26">
      <c r="A587" s="42"/>
      <c r="B587" s="35"/>
      <c r="C587" s="42"/>
      <c r="D587" s="35"/>
      <c r="E587" s="35"/>
      <c r="F587" s="42"/>
      <c r="G587" s="35"/>
      <c r="H587" s="42"/>
      <c r="I587" s="35"/>
      <c r="J587" s="35"/>
      <c r="K587" s="35"/>
      <c r="L587" s="35"/>
      <c r="M587" s="35"/>
      <c r="N587" s="35"/>
      <c r="O587" s="35"/>
      <c r="P587" s="35"/>
      <c r="Q587" s="35"/>
      <c r="R587" s="35"/>
      <c r="S587" s="35"/>
      <c r="T587" s="35"/>
      <c r="U587" s="35"/>
      <c r="V587" s="35"/>
      <c r="W587" s="35"/>
      <c r="X587" s="35"/>
      <c r="Y587" s="35"/>
      <c r="Z587" s="35"/>
    </row>
    <row r="588" spans="1:26">
      <c r="A588" s="42"/>
      <c r="B588" s="35"/>
      <c r="C588" s="42"/>
      <c r="D588" s="35"/>
      <c r="E588" s="35"/>
      <c r="F588" s="42"/>
      <c r="G588" s="35"/>
      <c r="H588" s="42"/>
      <c r="I588" s="35"/>
      <c r="J588" s="35"/>
      <c r="K588" s="35"/>
      <c r="L588" s="35"/>
      <c r="M588" s="35"/>
      <c r="N588" s="35"/>
      <c r="O588" s="35"/>
      <c r="P588" s="35"/>
      <c r="Q588" s="35"/>
      <c r="R588" s="35"/>
      <c r="S588" s="35"/>
      <c r="T588" s="35"/>
      <c r="U588" s="35"/>
      <c r="V588" s="35"/>
      <c r="W588" s="35"/>
      <c r="X588" s="35"/>
      <c r="Y588" s="35"/>
      <c r="Z588" s="35"/>
    </row>
    <row r="589" spans="1:26">
      <c r="A589" s="42"/>
      <c r="B589" s="35"/>
      <c r="C589" s="42"/>
      <c r="D589" s="35"/>
      <c r="E589" s="35"/>
      <c r="F589" s="42"/>
      <c r="G589" s="35"/>
      <c r="H589" s="42"/>
      <c r="I589" s="35"/>
      <c r="J589" s="35"/>
      <c r="K589" s="35"/>
      <c r="L589" s="35"/>
      <c r="M589" s="35"/>
      <c r="N589" s="35"/>
      <c r="O589" s="35"/>
      <c r="P589" s="35"/>
      <c r="Q589" s="35"/>
      <c r="R589" s="35"/>
      <c r="S589" s="35"/>
      <c r="T589" s="35"/>
      <c r="U589" s="35"/>
      <c r="V589" s="35"/>
      <c r="W589" s="35"/>
      <c r="X589" s="35"/>
      <c r="Y589" s="35"/>
      <c r="Z589" s="35"/>
    </row>
    <row r="590" spans="1:26">
      <c r="A590" s="42"/>
      <c r="B590" s="35"/>
      <c r="C590" s="42"/>
      <c r="D590" s="35"/>
      <c r="E590" s="35"/>
      <c r="F590" s="42"/>
      <c r="G590" s="35"/>
      <c r="H590" s="42"/>
      <c r="I590" s="35"/>
      <c r="J590" s="35"/>
      <c r="K590" s="35"/>
      <c r="L590" s="35"/>
      <c r="M590" s="35"/>
      <c r="N590" s="35"/>
      <c r="O590" s="35"/>
      <c r="P590" s="35"/>
      <c r="Q590" s="35"/>
      <c r="R590" s="35"/>
      <c r="S590" s="35"/>
      <c r="T590" s="35"/>
      <c r="U590" s="35"/>
      <c r="V590" s="35"/>
      <c r="W590" s="35"/>
      <c r="X590" s="35"/>
      <c r="Y590" s="35"/>
      <c r="Z590" s="35"/>
    </row>
    <row r="591" spans="1:26">
      <c r="A591" s="42"/>
      <c r="B591" s="35"/>
      <c r="C591" s="42"/>
      <c r="D591" s="35"/>
      <c r="E591" s="35"/>
      <c r="F591" s="42"/>
      <c r="G591" s="35"/>
      <c r="H591" s="42"/>
      <c r="I591" s="35"/>
      <c r="J591" s="35"/>
      <c r="K591" s="35"/>
      <c r="L591" s="35"/>
      <c r="M591" s="35"/>
      <c r="N591" s="35"/>
      <c r="O591" s="35"/>
      <c r="P591" s="35"/>
      <c r="Q591" s="35"/>
      <c r="R591" s="35"/>
      <c r="S591" s="35"/>
      <c r="T591" s="35"/>
      <c r="U591" s="35"/>
      <c r="V591" s="35"/>
      <c r="W591" s="35"/>
      <c r="X591" s="35"/>
      <c r="Y591" s="35"/>
      <c r="Z591" s="35"/>
    </row>
    <row r="592" spans="1:26">
      <c r="A592" s="42"/>
      <c r="B592" s="35"/>
      <c r="C592" s="42"/>
      <c r="D592" s="35"/>
      <c r="E592" s="35"/>
      <c r="F592" s="42"/>
      <c r="G592" s="35"/>
      <c r="H592" s="42"/>
      <c r="I592" s="35"/>
      <c r="J592" s="35"/>
      <c r="K592" s="35"/>
      <c r="L592" s="35"/>
      <c r="M592" s="35"/>
      <c r="N592" s="35"/>
      <c r="O592" s="35"/>
      <c r="P592" s="35"/>
      <c r="Q592" s="35"/>
      <c r="R592" s="35"/>
      <c r="S592" s="35"/>
      <c r="T592" s="35"/>
      <c r="U592" s="35"/>
      <c r="V592" s="35"/>
      <c r="W592" s="35"/>
      <c r="X592" s="35"/>
      <c r="Y592" s="35"/>
      <c r="Z592" s="35"/>
    </row>
    <row r="593" spans="1:26">
      <c r="A593" s="42"/>
      <c r="B593" s="35"/>
      <c r="C593" s="42"/>
      <c r="D593" s="35"/>
      <c r="E593" s="35"/>
      <c r="F593" s="42"/>
      <c r="G593" s="35"/>
      <c r="H593" s="42"/>
      <c r="I593" s="35"/>
      <c r="J593" s="35"/>
      <c r="K593" s="35"/>
      <c r="L593" s="35"/>
      <c r="M593" s="35"/>
      <c r="N593" s="35"/>
      <c r="O593" s="35"/>
      <c r="P593" s="35"/>
      <c r="Q593" s="35"/>
      <c r="R593" s="35"/>
      <c r="S593" s="35"/>
      <c r="T593" s="35"/>
      <c r="U593" s="35"/>
      <c r="V593" s="35"/>
      <c r="W593" s="35"/>
      <c r="X593" s="35"/>
      <c r="Y593" s="35"/>
      <c r="Z593" s="35"/>
    </row>
    <row r="594" spans="1:26">
      <c r="A594" s="42"/>
      <c r="B594" s="35"/>
      <c r="C594" s="42"/>
      <c r="D594" s="35"/>
      <c r="E594" s="35"/>
      <c r="F594" s="42"/>
      <c r="G594" s="35"/>
      <c r="H594" s="42"/>
      <c r="I594" s="35"/>
      <c r="J594" s="35"/>
      <c r="K594" s="35"/>
      <c r="L594" s="35"/>
      <c r="M594" s="35"/>
      <c r="N594" s="35"/>
      <c r="O594" s="35"/>
      <c r="P594" s="35"/>
      <c r="Q594" s="35"/>
      <c r="R594" s="35"/>
      <c r="S594" s="35"/>
      <c r="T594" s="35"/>
      <c r="U594" s="35"/>
      <c r="V594" s="35"/>
      <c r="W594" s="35"/>
      <c r="X594" s="35"/>
      <c r="Y594" s="35"/>
      <c r="Z594" s="35"/>
    </row>
    <row r="595" spans="1:26">
      <c r="A595" s="42"/>
      <c r="B595" s="35"/>
      <c r="C595" s="42"/>
      <c r="D595" s="35"/>
      <c r="E595" s="35"/>
      <c r="F595" s="42"/>
      <c r="G595" s="35"/>
      <c r="H595" s="42"/>
      <c r="I595" s="35"/>
      <c r="J595" s="35"/>
      <c r="K595" s="35"/>
      <c r="L595" s="35"/>
      <c r="M595" s="35"/>
      <c r="N595" s="35"/>
      <c r="O595" s="35"/>
      <c r="P595" s="35"/>
      <c r="Q595" s="35"/>
      <c r="R595" s="35"/>
      <c r="S595" s="35"/>
      <c r="T595" s="35"/>
      <c r="U595" s="35"/>
      <c r="V595" s="35"/>
      <c r="W595" s="35"/>
      <c r="X595" s="35"/>
      <c r="Y595" s="35"/>
      <c r="Z595" s="35"/>
    </row>
    <row r="596" spans="1:26">
      <c r="A596" s="42"/>
      <c r="B596" s="35"/>
      <c r="C596" s="42"/>
      <c r="D596" s="35"/>
      <c r="E596" s="35"/>
      <c r="F596" s="42"/>
      <c r="G596" s="35"/>
      <c r="H596" s="42"/>
      <c r="I596" s="35"/>
      <c r="J596" s="35"/>
      <c r="K596" s="35"/>
      <c r="L596" s="35"/>
      <c r="M596" s="35"/>
      <c r="N596" s="35"/>
      <c r="O596" s="35"/>
      <c r="P596" s="35"/>
      <c r="Q596" s="35"/>
      <c r="R596" s="35"/>
      <c r="S596" s="35"/>
      <c r="T596" s="35"/>
      <c r="U596" s="35"/>
      <c r="V596" s="35"/>
      <c r="W596" s="35"/>
      <c r="X596" s="35"/>
      <c r="Y596" s="35"/>
      <c r="Z596" s="35"/>
    </row>
    <row r="597" spans="1:26">
      <c r="A597" s="42"/>
      <c r="B597" s="35"/>
      <c r="C597" s="42"/>
      <c r="D597" s="35"/>
      <c r="E597" s="35"/>
      <c r="F597" s="42"/>
      <c r="G597" s="35"/>
      <c r="H597" s="42"/>
      <c r="I597" s="35"/>
      <c r="J597" s="35"/>
      <c r="K597" s="35"/>
      <c r="L597" s="35"/>
      <c r="M597" s="35"/>
      <c r="N597" s="35"/>
      <c r="O597" s="35"/>
      <c r="P597" s="35"/>
      <c r="Q597" s="35"/>
      <c r="R597" s="35"/>
      <c r="S597" s="35"/>
      <c r="T597" s="35"/>
      <c r="U597" s="35"/>
      <c r="V597" s="35"/>
      <c r="W597" s="35"/>
      <c r="X597" s="35"/>
      <c r="Y597" s="35"/>
      <c r="Z597" s="35"/>
    </row>
    <row r="598" spans="1:26">
      <c r="A598" s="42"/>
      <c r="B598" s="35"/>
      <c r="C598" s="42"/>
      <c r="D598" s="35"/>
      <c r="E598" s="35"/>
      <c r="F598" s="42"/>
      <c r="G598" s="35"/>
      <c r="H598" s="42"/>
      <c r="I598" s="35"/>
      <c r="J598" s="35"/>
      <c r="K598" s="35"/>
      <c r="L598" s="35"/>
      <c r="M598" s="35"/>
      <c r="N598" s="35"/>
      <c r="O598" s="35"/>
      <c r="P598" s="35"/>
      <c r="Q598" s="35"/>
      <c r="R598" s="35"/>
      <c r="S598" s="35"/>
      <c r="T598" s="35"/>
      <c r="U598" s="35"/>
      <c r="V598" s="35"/>
      <c r="W598" s="35"/>
      <c r="X598" s="35"/>
      <c r="Y598" s="35"/>
      <c r="Z598" s="35"/>
    </row>
    <row r="599" spans="1:26">
      <c r="A599" s="42"/>
      <c r="B599" s="35"/>
      <c r="C599" s="42"/>
      <c r="D599" s="35"/>
      <c r="E599" s="35"/>
      <c r="F599" s="42"/>
      <c r="G599" s="35"/>
      <c r="H599" s="42"/>
      <c r="I599" s="35"/>
      <c r="J599" s="35"/>
      <c r="K599" s="35"/>
      <c r="L599" s="35"/>
      <c r="M599" s="35"/>
      <c r="N599" s="35"/>
      <c r="O599" s="35"/>
      <c r="P599" s="35"/>
      <c r="Q599" s="35"/>
      <c r="R599" s="35"/>
      <c r="S599" s="35"/>
      <c r="T599" s="35"/>
      <c r="U599" s="35"/>
      <c r="V599" s="35"/>
      <c r="W599" s="35"/>
      <c r="X599" s="35"/>
      <c r="Y599" s="35"/>
      <c r="Z599" s="35"/>
    </row>
    <row r="600" spans="1:26">
      <c r="A600" s="42"/>
      <c r="B600" s="35"/>
      <c r="C600" s="42"/>
      <c r="D600" s="35"/>
      <c r="E600" s="35"/>
      <c r="F600" s="42"/>
      <c r="G600" s="35"/>
      <c r="H600" s="42"/>
      <c r="I600" s="35"/>
      <c r="J600" s="35"/>
      <c r="K600" s="35"/>
      <c r="L600" s="35"/>
      <c r="M600" s="35"/>
      <c r="N600" s="35"/>
      <c r="O600" s="35"/>
      <c r="P600" s="35"/>
      <c r="Q600" s="35"/>
      <c r="R600" s="35"/>
      <c r="S600" s="35"/>
      <c r="T600" s="35"/>
      <c r="U600" s="35"/>
      <c r="V600" s="35"/>
      <c r="W600" s="35"/>
      <c r="X600" s="35"/>
      <c r="Y600" s="35"/>
      <c r="Z600" s="35"/>
    </row>
    <row r="601" spans="1:26">
      <c r="A601" s="42"/>
      <c r="B601" s="35"/>
      <c r="C601" s="42"/>
      <c r="D601" s="35"/>
      <c r="E601" s="35"/>
      <c r="F601" s="42"/>
      <c r="G601" s="35"/>
      <c r="H601" s="42"/>
      <c r="I601" s="35"/>
      <c r="J601" s="35"/>
      <c r="K601" s="35"/>
      <c r="L601" s="35"/>
      <c r="M601" s="35"/>
      <c r="N601" s="35"/>
      <c r="O601" s="35"/>
      <c r="P601" s="35"/>
      <c r="Q601" s="35"/>
      <c r="R601" s="35"/>
      <c r="S601" s="35"/>
      <c r="T601" s="35"/>
      <c r="U601" s="35"/>
      <c r="V601" s="35"/>
      <c r="W601" s="35"/>
      <c r="X601" s="35"/>
      <c r="Y601" s="35"/>
      <c r="Z601" s="35"/>
    </row>
    <row r="602" spans="1:26">
      <c r="A602" s="42"/>
      <c r="B602" s="35"/>
      <c r="C602" s="42"/>
      <c r="D602" s="35"/>
      <c r="E602" s="35"/>
      <c r="F602" s="42"/>
      <c r="G602" s="35"/>
      <c r="H602" s="42"/>
      <c r="I602" s="35"/>
      <c r="J602" s="35"/>
      <c r="K602" s="35"/>
      <c r="L602" s="35"/>
      <c r="M602" s="35"/>
      <c r="N602" s="35"/>
      <c r="O602" s="35"/>
      <c r="P602" s="35"/>
      <c r="Q602" s="35"/>
      <c r="R602" s="35"/>
      <c r="S602" s="35"/>
      <c r="T602" s="35"/>
      <c r="U602" s="35"/>
      <c r="V602" s="35"/>
      <c r="W602" s="35"/>
      <c r="X602" s="35"/>
      <c r="Y602" s="35"/>
      <c r="Z602" s="35"/>
    </row>
    <row r="603" spans="1:26">
      <c r="A603" s="42"/>
      <c r="B603" s="35"/>
      <c r="C603" s="42"/>
      <c r="D603" s="35"/>
      <c r="E603" s="35"/>
      <c r="F603" s="42"/>
      <c r="G603" s="35"/>
      <c r="H603" s="42"/>
      <c r="I603" s="35"/>
      <c r="J603" s="35"/>
      <c r="K603" s="35"/>
      <c r="L603" s="35"/>
      <c r="M603" s="35"/>
      <c r="N603" s="35"/>
      <c r="O603" s="35"/>
      <c r="P603" s="35"/>
      <c r="Q603" s="35"/>
      <c r="R603" s="35"/>
      <c r="S603" s="35"/>
      <c r="T603" s="35"/>
      <c r="U603" s="35"/>
      <c r="V603" s="35"/>
      <c r="W603" s="35"/>
      <c r="X603" s="35"/>
      <c r="Y603" s="35"/>
      <c r="Z603" s="35"/>
    </row>
    <row r="604" spans="1:26">
      <c r="A604" s="42"/>
      <c r="B604" s="35"/>
      <c r="C604" s="42"/>
      <c r="D604" s="35"/>
      <c r="E604" s="35"/>
      <c r="F604" s="42"/>
      <c r="G604" s="35"/>
      <c r="H604" s="42"/>
      <c r="I604" s="35"/>
      <c r="J604" s="35"/>
      <c r="K604" s="35"/>
      <c r="L604" s="35"/>
      <c r="M604" s="35"/>
      <c r="N604" s="35"/>
      <c r="O604" s="35"/>
      <c r="P604" s="35"/>
      <c r="Q604" s="35"/>
      <c r="R604" s="35"/>
      <c r="S604" s="35"/>
      <c r="T604" s="35"/>
      <c r="U604" s="35"/>
      <c r="V604" s="35"/>
      <c r="W604" s="35"/>
      <c r="X604" s="35"/>
      <c r="Y604" s="35"/>
      <c r="Z604" s="35"/>
    </row>
    <row r="605" spans="1:26">
      <c r="A605" s="42"/>
      <c r="B605" s="35"/>
      <c r="C605" s="42"/>
      <c r="D605" s="35"/>
      <c r="E605" s="35"/>
      <c r="F605" s="42"/>
      <c r="G605" s="35"/>
      <c r="H605" s="42"/>
      <c r="I605" s="35"/>
      <c r="J605" s="35"/>
      <c r="K605" s="35"/>
      <c r="L605" s="35"/>
      <c r="M605" s="35"/>
      <c r="N605" s="35"/>
      <c r="O605" s="35"/>
      <c r="P605" s="35"/>
      <c r="Q605" s="35"/>
      <c r="R605" s="35"/>
      <c r="S605" s="35"/>
      <c r="T605" s="35"/>
      <c r="U605" s="35"/>
      <c r="V605" s="35"/>
      <c r="W605" s="35"/>
      <c r="X605" s="35"/>
      <c r="Y605" s="35"/>
      <c r="Z605" s="35"/>
    </row>
    <row r="606" spans="1:26">
      <c r="A606" s="42"/>
      <c r="B606" s="35"/>
      <c r="C606" s="42"/>
      <c r="D606" s="35"/>
      <c r="E606" s="35"/>
      <c r="F606" s="42"/>
      <c r="G606" s="35"/>
      <c r="H606" s="42"/>
      <c r="I606" s="35"/>
      <c r="J606" s="35"/>
      <c r="K606" s="35"/>
      <c r="L606" s="35"/>
      <c r="M606" s="35"/>
      <c r="N606" s="35"/>
      <c r="O606" s="35"/>
      <c r="P606" s="35"/>
      <c r="Q606" s="35"/>
      <c r="R606" s="35"/>
      <c r="S606" s="35"/>
      <c r="T606" s="35"/>
      <c r="U606" s="35"/>
      <c r="V606" s="35"/>
      <c r="W606" s="35"/>
      <c r="X606" s="35"/>
      <c r="Y606" s="35"/>
      <c r="Z606" s="35"/>
    </row>
    <row r="607" spans="1:26">
      <c r="A607" s="42"/>
      <c r="B607" s="35"/>
      <c r="C607" s="42"/>
      <c r="D607" s="35"/>
      <c r="E607" s="35"/>
      <c r="F607" s="42"/>
      <c r="G607" s="35"/>
      <c r="H607" s="42"/>
      <c r="I607" s="35"/>
      <c r="J607" s="35"/>
      <c r="K607" s="35"/>
      <c r="L607" s="35"/>
      <c r="M607" s="35"/>
      <c r="N607" s="35"/>
      <c r="O607" s="35"/>
      <c r="P607" s="35"/>
      <c r="Q607" s="35"/>
      <c r="R607" s="35"/>
      <c r="S607" s="35"/>
      <c r="T607" s="35"/>
      <c r="U607" s="35"/>
      <c r="V607" s="35"/>
      <c r="W607" s="35"/>
      <c r="X607" s="35"/>
      <c r="Y607" s="35"/>
      <c r="Z607" s="35"/>
    </row>
    <row r="608" spans="1:26">
      <c r="A608" s="42"/>
      <c r="B608" s="35"/>
      <c r="C608" s="42"/>
      <c r="D608" s="35"/>
      <c r="E608" s="35"/>
      <c r="F608" s="42"/>
      <c r="G608" s="35"/>
      <c r="H608" s="42"/>
      <c r="I608" s="35"/>
      <c r="J608" s="35"/>
      <c r="K608" s="35"/>
      <c r="L608" s="35"/>
      <c r="M608" s="35"/>
      <c r="N608" s="35"/>
      <c r="O608" s="35"/>
      <c r="P608" s="35"/>
      <c r="Q608" s="35"/>
      <c r="R608" s="35"/>
      <c r="S608" s="35"/>
      <c r="T608" s="35"/>
      <c r="U608" s="35"/>
      <c r="V608" s="35"/>
      <c r="W608" s="35"/>
      <c r="X608" s="35"/>
      <c r="Y608" s="35"/>
      <c r="Z608" s="35"/>
    </row>
    <row r="609" spans="1:26">
      <c r="A609" s="42"/>
      <c r="B609" s="35"/>
      <c r="C609" s="42"/>
      <c r="D609" s="35"/>
      <c r="E609" s="35"/>
      <c r="F609" s="42"/>
      <c r="G609" s="35"/>
      <c r="H609" s="42"/>
      <c r="I609" s="35"/>
      <c r="J609" s="35"/>
      <c r="K609" s="35"/>
      <c r="L609" s="35"/>
      <c r="M609" s="35"/>
      <c r="N609" s="35"/>
      <c r="O609" s="35"/>
      <c r="P609" s="35"/>
      <c r="Q609" s="35"/>
      <c r="R609" s="35"/>
      <c r="S609" s="35"/>
      <c r="T609" s="35"/>
      <c r="U609" s="35"/>
      <c r="V609" s="35"/>
      <c r="W609" s="35"/>
      <c r="X609" s="35"/>
      <c r="Y609" s="35"/>
      <c r="Z609" s="35"/>
    </row>
    <row r="610" spans="1:26">
      <c r="A610" s="42"/>
      <c r="B610" s="35"/>
      <c r="C610" s="42"/>
      <c r="D610" s="35"/>
      <c r="E610" s="35"/>
      <c r="F610" s="42"/>
      <c r="G610" s="35"/>
      <c r="H610" s="42"/>
      <c r="I610" s="35"/>
      <c r="J610" s="35"/>
      <c r="K610" s="35"/>
      <c r="L610" s="35"/>
      <c r="M610" s="35"/>
      <c r="N610" s="35"/>
      <c r="O610" s="35"/>
      <c r="P610" s="35"/>
      <c r="Q610" s="35"/>
      <c r="R610" s="35"/>
      <c r="S610" s="35"/>
      <c r="T610" s="35"/>
      <c r="U610" s="35"/>
      <c r="V610" s="35"/>
      <c r="W610" s="35"/>
      <c r="X610" s="35"/>
      <c r="Y610" s="35"/>
      <c r="Z610" s="35"/>
    </row>
    <row r="611" spans="1:26">
      <c r="A611" s="42"/>
      <c r="B611" s="35"/>
      <c r="C611" s="42"/>
      <c r="D611" s="35"/>
      <c r="E611" s="35"/>
      <c r="F611" s="42"/>
      <c r="G611" s="35"/>
      <c r="H611" s="42"/>
      <c r="I611" s="35"/>
      <c r="J611" s="35"/>
      <c r="K611" s="35"/>
      <c r="L611" s="35"/>
      <c r="M611" s="35"/>
      <c r="N611" s="35"/>
      <c r="O611" s="35"/>
      <c r="P611" s="35"/>
      <c r="Q611" s="35"/>
      <c r="R611" s="35"/>
      <c r="S611" s="35"/>
      <c r="T611" s="35"/>
      <c r="U611" s="35"/>
      <c r="V611" s="35"/>
      <c r="W611" s="35"/>
      <c r="X611" s="35"/>
      <c r="Y611" s="35"/>
      <c r="Z611" s="35"/>
    </row>
    <row r="612" spans="1:26">
      <c r="A612" s="42"/>
      <c r="B612" s="35"/>
      <c r="C612" s="42"/>
      <c r="D612" s="35"/>
      <c r="E612" s="35"/>
      <c r="F612" s="42"/>
      <c r="G612" s="35"/>
      <c r="H612" s="42"/>
      <c r="I612" s="35"/>
      <c r="J612" s="35"/>
      <c r="K612" s="35"/>
      <c r="L612" s="35"/>
      <c r="M612" s="35"/>
      <c r="N612" s="35"/>
      <c r="O612" s="35"/>
      <c r="P612" s="35"/>
      <c r="Q612" s="35"/>
      <c r="R612" s="35"/>
      <c r="S612" s="35"/>
      <c r="T612" s="35"/>
      <c r="U612" s="35"/>
      <c r="V612" s="35"/>
      <c r="W612" s="35"/>
      <c r="X612" s="35"/>
      <c r="Y612" s="35"/>
      <c r="Z612" s="35"/>
    </row>
    <row r="613" spans="1:26">
      <c r="A613" s="42"/>
      <c r="B613" s="35"/>
      <c r="C613" s="42"/>
      <c r="D613" s="35"/>
      <c r="E613" s="35"/>
      <c r="F613" s="42"/>
      <c r="G613" s="35"/>
      <c r="H613" s="42"/>
      <c r="I613" s="35"/>
      <c r="J613" s="35"/>
      <c r="K613" s="35"/>
      <c r="L613" s="35"/>
      <c r="M613" s="35"/>
      <c r="N613" s="35"/>
      <c r="O613" s="35"/>
      <c r="P613" s="35"/>
      <c r="Q613" s="35"/>
      <c r="R613" s="35"/>
      <c r="S613" s="35"/>
      <c r="T613" s="35"/>
      <c r="U613" s="35"/>
      <c r="V613" s="35"/>
      <c r="W613" s="35"/>
      <c r="X613" s="35"/>
      <c r="Y613" s="35"/>
      <c r="Z613" s="35"/>
    </row>
    <row r="614" spans="1:26">
      <c r="A614" s="42"/>
      <c r="B614" s="35"/>
      <c r="C614" s="42"/>
      <c r="D614" s="35"/>
      <c r="E614" s="35"/>
      <c r="F614" s="42"/>
      <c r="G614" s="35"/>
      <c r="H614" s="42"/>
      <c r="I614" s="35"/>
      <c r="J614" s="35"/>
      <c r="K614" s="35"/>
      <c r="L614" s="35"/>
      <c r="M614" s="35"/>
      <c r="N614" s="35"/>
      <c r="O614" s="35"/>
      <c r="P614" s="35"/>
      <c r="Q614" s="35"/>
      <c r="R614" s="35"/>
      <c r="S614" s="35"/>
      <c r="T614" s="35"/>
      <c r="U614" s="35"/>
      <c r="V614" s="35"/>
      <c r="W614" s="35"/>
      <c r="X614" s="35"/>
      <c r="Y614" s="35"/>
      <c r="Z614" s="35"/>
    </row>
    <row r="615" spans="1:26">
      <c r="A615" s="42"/>
      <c r="B615" s="35"/>
      <c r="C615" s="42"/>
      <c r="D615" s="35"/>
      <c r="E615" s="35"/>
      <c r="F615" s="42"/>
      <c r="G615" s="35"/>
      <c r="H615" s="42"/>
      <c r="I615" s="35"/>
      <c r="J615" s="35"/>
      <c r="K615" s="35"/>
      <c r="L615" s="35"/>
      <c r="M615" s="35"/>
      <c r="N615" s="35"/>
      <c r="O615" s="35"/>
      <c r="P615" s="35"/>
      <c r="Q615" s="35"/>
      <c r="R615" s="35"/>
      <c r="S615" s="35"/>
      <c r="T615" s="35"/>
      <c r="U615" s="35"/>
      <c r="V615" s="35"/>
      <c r="W615" s="35"/>
      <c r="X615" s="35"/>
      <c r="Y615" s="35"/>
      <c r="Z615" s="35"/>
    </row>
    <row r="616" spans="1:26">
      <c r="A616" s="42"/>
      <c r="B616" s="35"/>
      <c r="C616" s="42"/>
      <c r="D616" s="35"/>
      <c r="E616" s="35"/>
      <c r="F616" s="42"/>
      <c r="G616" s="35"/>
      <c r="H616" s="42"/>
      <c r="I616" s="35"/>
      <c r="J616" s="35"/>
      <c r="K616" s="35"/>
      <c r="L616" s="35"/>
      <c r="M616" s="35"/>
      <c r="N616" s="35"/>
      <c r="O616" s="35"/>
      <c r="P616" s="35"/>
      <c r="Q616" s="35"/>
      <c r="R616" s="35"/>
      <c r="S616" s="35"/>
      <c r="T616" s="35"/>
      <c r="U616" s="35"/>
      <c r="V616" s="35"/>
      <c r="W616" s="35"/>
      <c r="X616" s="35"/>
      <c r="Y616" s="35"/>
      <c r="Z616" s="35"/>
    </row>
    <row r="617" spans="1:26">
      <c r="A617" s="42"/>
      <c r="B617" s="35"/>
      <c r="C617" s="42"/>
      <c r="D617" s="35"/>
      <c r="E617" s="35"/>
      <c r="F617" s="42"/>
      <c r="G617" s="35"/>
      <c r="H617" s="42"/>
      <c r="I617" s="35"/>
      <c r="J617" s="35"/>
      <c r="K617" s="35"/>
      <c r="L617" s="35"/>
      <c r="M617" s="35"/>
      <c r="N617" s="35"/>
      <c r="O617" s="35"/>
      <c r="P617" s="35"/>
      <c r="Q617" s="35"/>
      <c r="R617" s="35"/>
      <c r="S617" s="35"/>
      <c r="T617" s="35"/>
      <c r="U617" s="35"/>
      <c r="V617" s="35"/>
      <c r="W617" s="35"/>
      <c r="X617" s="35"/>
      <c r="Y617" s="35"/>
      <c r="Z617" s="35"/>
    </row>
    <row r="618" spans="1:26">
      <c r="A618" s="42"/>
      <c r="B618" s="35"/>
      <c r="C618" s="42"/>
      <c r="D618" s="35"/>
      <c r="E618" s="35"/>
      <c r="F618" s="42"/>
      <c r="G618" s="35"/>
      <c r="H618" s="42"/>
      <c r="I618" s="35"/>
      <c r="J618" s="35"/>
      <c r="K618" s="35"/>
      <c r="L618" s="35"/>
      <c r="M618" s="35"/>
      <c r="N618" s="35"/>
      <c r="O618" s="35"/>
      <c r="P618" s="35"/>
      <c r="Q618" s="35"/>
      <c r="R618" s="35"/>
      <c r="S618" s="35"/>
      <c r="T618" s="35"/>
      <c r="U618" s="35"/>
      <c r="V618" s="35"/>
      <c r="W618" s="35"/>
      <c r="X618" s="35"/>
      <c r="Y618" s="35"/>
      <c r="Z618" s="35"/>
    </row>
    <row r="619" spans="1:26">
      <c r="A619" s="42"/>
      <c r="B619" s="35"/>
      <c r="C619" s="42"/>
      <c r="D619" s="35"/>
      <c r="E619" s="35"/>
      <c r="F619" s="42"/>
      <c r="G619" s="35"/>
      <c r="H619" s="42"/>
      <c r="I619" s="35"/>
      <c r="J619" s="35"/>
      <c r="K619" s="35"/>
      <c r="L619" s="35"/>
      <c r="M619" s="35"/>
      <c r="N619" s="35"/>
      <c r="O619" s="35"/>
      <c r="P619" s="35"/>
      <c r="Q619" s="35"/>
      <c r="R619" s="35"/>
      <c r="S619" s="35"/>
      <c r="T619" s="35"/>
      <c r="U619" s="35"/>
      <c r="V619" s="35"/>
      <c r="W619" s="35"/>
      <c r="X619" s="35"/>
      <c r="Y619" s="35"/>
      <c r="Z619" s="35"/>
    </row>
    <row r="620" spans="1:26">
      <c r="A620" s="42"/>
      <c r="B620" s="35"/>
      <c r="C620" s="42"/>
      <c r="D620" s="35"/>
      <c r="E620" s="35"/>
      <c r="F620" s="42"/>
      <c r="G620" s="35"/>
      <c r="H620" s="42"/>
      <c r="I620" s="35"/>
      <c r="J620" s="35"/>
      <c r="K620" s="35"/>
      <c r="L620" s="35"/>
      <c r="M620" s="35"/>
      <c r="N620" s="35"/>
      <c r="O620" s="35"/>
      <c r="P620" s="35"/>
      <c r="Q620" s="35"/>
      <c r="R620" s="35"/>
      <c r="S620" s="35"/>
      <c r="T620" s="35"/>
      <c r="U620" s="35"/>
      <c r="V620" s="35"/>
      <c r="W620" s="35"/>
      <c r="X620" s="35"/>
      <c r="Y620" s="35"/>
      <c r="Z620" s="35"/>
    </row>
    <row r="621" spans="1:26">
      <c r="A621" s="42"/>
      <c r="B621" s="35"/>
      <c r="C621" s="42"/>
      <c r="D621" s="35"/>
      <c r="E621" s="35"/>
      <c r="F621" s="42"/>
      <c r="G621" s="35"/>
      <c r="H621" s="42"/>
      <c r="I621" s="35"/>
      <c r="J621" s="35"/>
      <c r="K621" s="35"/>
      <c r="L621" s="35"/>
      <c r="M621" s="35"/>
      <c r="N621" s="35"/>
      <c r="O621" s="35"/>
      <c r="P621" s="35"/>
      <c r="Q621" s="35"/>
      <c r="R621" s="35"/>
      <c r="S621" s="35"/>
      <c r="T621" s="35"/>
      <c r="U621" s="35"/>
      <c r="V621" s="35"/>
      <c r="W621" s="35"/>
      <c r="X621" s="35"/>
      <c r="Y621" s="35"/>
      <c r="Z621" s="35"/>
    </row>
    <row r="622" spans="1:26">
      <c r="A622" s="42"/>
      <c r="B622" s="35"/>
      <c r="C622" s="42"/>
      <c r="D622" s="35"/>
      <c r="E622" s="35"/>
      <c r="F622" s="42"/>
      <c r="G622" s="35"/>
      <c r="H622" s="42"/>
      <c r="I622" s="35"/>
      <c r="J622" s="35"/>
      <c r="K622" s="35"/>
      <c r="L622" s="35"/>
      <c r="M622" s="35"/>
      <c r="N622" s="35"/>
      <c r="O622" s="35"/>
      <c r="P622" s="35"/>
      <c r="Q622" s="35"/>
      <c r="R622" s="35"/>
      <c r="S622" s="35"/>
      <c r="T622" s="35"/>
      <c r="U622" s="35"/>
      <c r="V622" s="35"/>
      <c r="W622" s="35"/>
      <c r="X622" s="35"/>
      <c r="Y622" s="35"/>
      <c r="Z622" s="35"/>
    </row>
    <row r="623" spans="1:26">
      <c r="A623" s="42"/>
      <c r="B623" s="35"/>
      <c r="C623" s="42"/>
      <c r="D623" s="35"/>
      <c r="E623" s="35"/>
      <c r="F623" s="42"/>
      <c r="G623" s="35"/>
      <c r="H623" s="42"/>
      <c r="I623" s="35"/>
      <c r="J623" s="35"/>
      <c r="K623" s="35"/>
      <c r="L623" s="35"/>
      <c r="M623" s="35"/>
      <c r="N623" s="35"/>
      <c r="O623" s="35"/>
      <c r="P623" s="35"/>
      <c r="Q623" s="35"/>
      <c r="R623" s="35"/>
      <c r="S623" s="35"/>
      <c r="T623" s="35"/>
      <c r="U623" s="35"/>
      <c r="V623" s="35"/>
      <c r="W623" s="35"/>
      <c r="X623" s="35"/>
      <c r="Y623" s="35"/>
      <c r="Z623" s="35"/>
    </row>
    <row r="624" spans="1:26">
      <c r="A624" s="42"/>
      <c r="B624" s="35"/>
      <c r="C624" s="42"/>
      <c r="D624" s="35"/>
      <c r="E624" s="35"/>
      <c r="F624" s="42"/>
      <c r="G624" s="35"/>
      <c r="H624" s="42"/>
      <c r="I624" s="35"/>
      <c r="J624" s="35"/>
      <c r="K624" s="35"/>
      <c r="L624" s="35"/>
      <c r="M624" s="35"/>
      <c r="N624" s="35"/>
      <c r="O624" s="35"/>
      <c r="P624" s="35"/>
      <c r="Q624" s="35"/>
      <c r="R624" s="35"/>
      <c r="S624" s="35"/>
      <c r="T624" s="35"/>
      <c r="U624" s="35"/>
      <c r="V624" s="35"/>
      <c r="W624" s="35"/>
      <c r="X624" s="35"/>
      <c r="Y624" s="35"/>
      <c r="Z624" s="35"/>
    </row>
    <row r="625" spans="1:26">
      <c r="A625" s="42"/>
      <c r="B625" s="35"/>
      <c r="C625" s="42"/>
      <c r="D625" s="35"/>
      <c r="E625" s="35"/>
      <c r="F625" s="42"/>
      <c r="G625" s="35"/>
      <c r="H625" s="42"/>
      <c r="I625" s="35"/>
      <c r="J625" s="35"/>
      <c r="K625" s="35"/>
      <c r="L625" s="35"/>
      <c r="M625" s="35"/>
      <c r="N625" s="35"/>
      <c r="O625" s="35"/>
      <c r="P625" s="35"/>
      <c r="Q625" s="35"/>
      <c r="R625" s="35"/>
      <c r="S625" s="35"/>
      <c r="T625" s="35"/>
      <c r="U625" s="35"/>
      <c r="V625" s="35"/>
      <c r="W625" s="35"/>
      <c r="X625" s="35"/>
      <c r="Y625" s="35"/>
      <c r="Z625" s="35"/>
    </row>
    <row r="626" spans="1:26">
      <c r="A626" s="42"/>
      <c r="B626" s="35"/>
      <c r="C626" s="42"/>
      <c r="D626" s="35"/>
      <c r="E626" s="35"/>
      <c r="F626" s="42"/>
      <c r="G626" s="35"/>
      <c r="H626" s="42"/>
      <c r="I626" s="35"/>
      <c r="J626" s="35"/>
      <c r="K626" s="35"/>
      <c r="L626" s="35"/>
      <c r="M626" s="35"/>
      <c r="N626" s="35"/>
      <c r="O626" s="35"/>
      <c r="P626" s="35"/>
      <c r="Q626" s="35"/>
      <c r="R626" s="35"/>
      <c r="S626" s="35"/>
      <c r="T626" s="35"/>
      <c r="U626" s="35"/>
      <c r="V626" s="35"/>
      <c r="W626" s="35"/>
      <c r="X626" s="35"/>
      <c r="Y626" s="35"/>
      <c r="Z626" s="35"/>
    </row>
    <row r="627" spans="1:26">
      <c r="A627" s="42"/>
      <c r="B627" s="35"/>
      <c r="C627" s="42"/>
      <c r="D627" s="35"/>
      <c r="E627" s="35"/>
      <c r="F627" s="42"/>
      <c r="G627" s="35"/>
      <c r="H627" s="42"/>
      <c r="I627" s="35"/>
      <c r="J627" s="35"/>
      <c r="K627" s="35"/>
      <c r="L627" s="35"/>
      <c r="M627" s="35"/>
      <c r="N627" s="35"/>
      <c r="O627" s="35"/>
      <c r="P627" s="35"/>
      <c r="Q627" s="35"/>
      <c r="R627" s="35"/>
      <c r="S627" s="35"/>
      <c r="T627" s="35"/>
      <c r="U627" s="35"/>
      <c r="V627" s="35"/>
      <c r="W627" s="35"/>
      <c r="X627" s="35"/>
      <c r="Y627" s="35"/>
      <c r="Z627" s="35"/>
    </row>
    <row r="628" spans="1:26">
      <c r="A628" s="42"/>
      <c r="B628" s="35"/>
      <c r="C628" s="42"/>
      <c r="D628" s="35"/>
      <c r="E628" s="35"/>
      <c r="F628" s="42"/>
      <c r="G628" s="35"/>
      <c r="H628" s="42"/>
      <c r="I628" s="35"/>
      <c r="J628" s="35"/>
      <c r="K628" s="35"/>
      <c r="L628" s="35"/>
      <c r="M628" s="35"/>
      <c r="N628" s="35"/>
      <c r="O628" s="35"/>
      <c r="P628" s="35"/>
      <c r="Q628" s="35"/>
      <c r="R628" s="35"/>
      <c r="S628" s="35"/>
      <c r="T628" s="35"/>
      <c r="U628" s="35"/>
      <c r="V628" s="35"/>
      <c r="W628" s="35"/>
      <c r="X628" s="35"/>
      <c r="Y628" s="35"/>
      <c r="Z628" s="35"/>
    </row>
    <row r="629" spans="1:26">
      <c r="A629" s="42"/>
      <c r="B629" s="35"/>
      <c r="C629" s="42"/>
      <c r="D629" s="35"/>
      <c r="E629" s="35"/>
      <c r="F629" s="42"/>
      <c r="G629" s="35"/>
      <c r="H629" s="42"/>
      <c r="I629" s="35"/>
      <c r="J629" s="35"/>
      <c r="K629" s="35"/>
      <c r="L629" s="35"/>
      <c r="M629" s="35"/>
      <c r="N629" s="35"/>
      <c r="O629" s="35"/>
      <c r="P629" s="35"/>
      <c r="Q629" s="35"/>
      <c r="R629" s="35"/>
      <c r="S629" s="35"/>
      <c r="T629" s="35"/>
      <c r="U629" s="35"/>
      <c r="V629" s="35"/>
      <c r="W629" s="35"/>
      <c r="X629" s="35"/>
      <c r="Y629" s="35"/>
      <c r="Z629" s="35"/>
    </row>
    <row r="630" spans="1:26">
      <c r="A630" s="42"/>
      <c r="B630" s="35"/>
      <c r="C630" s="42"/>
      <c r="D630" s="35"/>
      <c r="E630" s="35"/>
      <c r="F630" s="42"/>
      <c r="G630" s="35"/>
      <c r="H630" s="42"/>
      <c r="I630" s="35"/>
      <c r="J630" s="35"/>
      <c r="K630" s="35"/>
      <c r="L630" s="35"/>
      <c r="M630" s="35"/>
      <c r="N630" s="35"/>
      <c r="O630" s="35"/>
      <c r="P630" s="35"/>
      <c r="Q630" s="35"/>
      <c r="R630" s="35"/>
      <c r="S630" s="35"/>
      <c r="T630" s="35"/>
      <c r="U630" s="35"/>
      <c r="V630" s="35"/>
      <c r="W630" s="35"/>
      <c r="X630" s="35"/>
      <c r="Y630" s="35"/>
      <c r="Z630" s="35"/>
    </row>
    <row r="631" spans="1:26">
      <c r="A631" s="42"/>
      <c r="B631" s="35"/>
      <c r="C631" s="42"/>
      <c r="D631" s="35"/>
      <c r="E631" s="35"/>
      <c r="F631" s="42"/>
      <c r="G631" s="35"/>
      <c r="H631" s="42"/>
      <c r="I631" s="35"/>
      <c r="J631" s="35"/>
      <c r="K631" s="35"/>
      <c r="L631" s="35"/>
      <c r="M631" s="35"/>
      <c r="N631" s="35"/>
      <c r="O631" s="35"/>
      <c r="P631" s="35"/>
      <c r="Q631" s="35"/>
      <c r="R631" s="35"/>
      <c r="S631" s="35"/>
      <c r="T631" s="35"/>
      <c r="U631" s="35"/>
      <c r="V631" s="35"/>
      <c r="W631" s="35"/>
      <c r="X631" s="35"/>
      <c r="Y631" s="35"/>
      <c r="Z631" s="35"/>
    </row>
    <row r="632" spans="1:26">
      <c r="A632" s="42"/>
      <c r="B632" s="35"/>
      <c r="C632" s="42"/>
      <c r="D632" s="35"/>
      <c r="E632" s="35"/>
      <c r="F632" s="42"/>
      <c r="G632" s="35"/>
      <c r="H632" s="42"/>
      <c r="I632" s="35"/>
      <c r="J632" s="35"/>
      <c r="K632" s="35"/>
      <c r="L632" s="35"/>
      <c r="M632" s="35"/>
      <c r="N632" s="35"/>
      <c r="O632" s="35"/>
      <c r="P632" s="35"/>
      <c r="Q632" s="35"/>
      <c r="R632" s="35"/>
      <c r="S632" s="35"/>
      <c r="T632" s="35"/>
      <c r="U632" s="35"/>
      <c r="V632" s="35"/>
      <c r="W632" s="35"/>
      <c r="X632" s="35"/>
      <c r="Y632" s="35"/>
      <c r="Z632" s="35"/>
    </row>
    <row r="633" spans="1:26">
      <c r="A633" s="42"/>
      <c r="B633" s="35"/>
      <c r="C633" s="42"/>
      <c r="D633" s="35"/>
      <c r="E633" s="35"/>
      <c r="F633" s="42"/>
      <c r="G633" s="35"/>
      <c r="H633" s="42"/>
      <c r="I633" s="35"/>
      <c r="J633" s="35"/>
      <c r="K633" s="35"/>
      <c r="L633" s="35"/>
      <c r="M633" s="35"/>
      <c r="N633" s="35"/>
      <c r="O633" s="35"/>
      <c r="P633" s="35"/>
      <c r="Q633" s="35"/>
      <c r="R633" s="35"/>
      <c r="S633" s="35"/>
      <c r="T633" s="35"/>
      <c r="U633" s="35"/>
      <c r="V633" s="35"/>
      <c r="W633" s="35"/>
      <c r="X633" s="35"/>
      <c r="Y633" s="35"/>
      <c r="Z633" s="35"/>
    </row>
    <row r="634" spans="1:26">
      <c r="A634" s="42"/>
      <c r="B634" s="35"/>
      <c r="C634" s="42"/>
      <c r="D634" s="35"/>
      <c r="E634" s="35"/>
      <c r="F634" s="42"/>
      <c r="G634" s="35"/>
      <c r="H634" s="42"/>
      <c r="I634" s="35"/>
      <c r="J634" s="35"/>
      <c r="K634" s="35"/>
      <c r="L634" s="35"/>
      <c r="M634" s="35"/>
      <c r="N634" s="35"/>
      <c r="O634" s="35"/>
      <c r="P634" s="35"/>
      <c r="Q634" s="35"/>
      <c r="R634" s="35"/>
      <c r="S634" s="35"/>
      <c r="T634" s="35"/>
      <c r="U634" s="35"/>
      <c r="V634" s="35"/>
      <c r="W634" s="35"/>
      <c r="X634" s="35"/>
      <c r="Y634" s="35"/>
      <c r="Z634" s="35"/>
    </row>
    <row r="635" spans="1:26">
      <c r="A635" s="42"/>
      <c r="B635" s="35"/>
      <c r="C635" s="42"/>
      <c r="D635" s="35"/>
      <c r="E635" s="35"/>
      <c r="F635" s="42"/>
      <c r="G635" s="35"/>
      <c r="H635" s="42"/>
      <c r="I635" s="35"/>
      <c r="J635" s="35"/>
      <c r="K635" s="35"/>
      <c r="L635" s="35"/>
      <c r="M635" s="35"/>
      <c r="N635" s="35"/>
      <c r="O635" s="35"/>
      <c r="P635" s="35"/>
      <c r="Q635" s="35"/>
      <c r="R635" s="35"/>
      <c r="S635" s="35"/>
      <c r="T635" s="35"/>
      <c r="U635" s="35"/>
      <c r="V635" s="35"/>
      <c r="W635" s="35"/>
      <c r="X635" s="35"/>
      <c r="Y635" s="35"/>
      <c r="Z635" s="35"/>
    </row>
    <row r="636" spans="1:26">
      <c r="A636" s="42"/>
      <c r="B636" s="35"/>
      <c r="C636" s="42"/>
      <c r="D636" s="35"/>
      <c r="E636" s="35"/>
      <c r="F636" s="42"/>
      <c r="G636" s="35"/>
      <c r="H636" s="42"/>
      <c r="I636" s="35"/>
      <c r="J636" s="35"/>
      <c r="K636" s="35"/>
      <c r="L636" s="35"/>
      <c r="M636" s="35"/>
      <c r="N636" s="35"/>
      <c r="O636" s="35"/>
      <c r="P636" s="35"/>
      <c r="Q636" s="35"/>
      <c r="R636" s="35"/>
      <c r="S636" s="35"/>
      <c r="T636" s="35"/>
      <c r="U636" s="35"/>
      <c r="V636" s="35"/>
      <c r="W636" s="35"/>
      <c r="X636" s="35"/>
      <c r="Y636" s="35"/>
      <c r="Z636" s="35"/>
    </row>
    <row r="637" spans="1:26">
      <c r="A637" s="42"/>
      <c r="B637" s="35"/>
      <c r="C637" s="42"/>
      <c r="D637" s="35"/>
      <c r="E637" s="35"/>
      <c r="F637" s="42"/>
      <c r="G637" s="35"/>
      <c r="H637" s="42"/>
      <c r="I637" s="35"/>
      <c r="J637" s="35"/>
      <c r="K637" s="35"/>
      <c r="L637" s="35"/>
      <c r="M637" s="35"/>
      <c r="N637" s="35"/>
      <c r="O637" s="35"/>
      <c r="P637" s="35"/>
      <c r="Q637" s="35"/>
      <c r="R637" s="35"/>
      <c r="S637" s="35"/>
      <c r="T637" s="35"/>
      <c r="U637" s="35"/>
      <c r="V637" s="35"/>
      <c r="W637" s="35"/>
      <c r="X637" s="35"/>
      <c r="Y637" s="35"/>
      <c r="Z637" s="35"/>
    </row>
    <row r="638" spans="1:26">
      <c r="A638" s="42"/>
      <c r="B638" s="35"/>
      <c r="C638" s="42"/>
      <c r="D638" s="35"/>
      <c r="E638" s="35"/>
      <c r="F638" s="42"/>
      <c r="G638" s="35"/>
      <c r="H638" s="42"/>
      <c r="I638" s="35"/>
      <c r="J638" s="35"/>
      <c r="K638" s="35"/>
      <c r="L638" s="35"/>
      <c r="M638" s="35"/>
      <c r="N638" s="35"/>
      <c r="O638" s="35"/>
      <c r="P638" s="35"/>
      <c r="Q638" s="35"/>
      <c r="R638" s="35"/>
      <c r="S638" s="35"/>
      <c r="T638" s="35"/>
      <c r="U638" s="35"/>
      <c r="V638" s="35"/>
      <c r="W638" s="35"/>
      <c r="X638" s="35"/>
      <c r="Y638" s="35"/>
      <c r="Z638" s="35"/>
    </row>
    <row r="639" spans="1:26">
      <c r="A639" s="42"/>
      <c r="B639" s="35"/>
      <c r="C639" s="42"/>
      <c r="D639" s="35"/>
      <c r="E639" s="35"/>
      <c r="F639" s="42"/>
      <c r="G639" s="35"/>
      <c r="H639" s="42"/>
      <c r="I639" s="35"/>
      <c r="J639" s="35"/>
      <c r="K639" s="35"/>
      <c r="L639" s="35"/>
      <c r="M639" s="35"/>
      <c r="N639" s="35"/>
      <c r="O639" s="35"/>
      <c r="P639" s="35"/>
      <c r="Q639" s="35"/>
      <c r="R639" s="35"/>
      <c r="S639" s="35"/>
      <c r="T639" s="35"/>
      <c r="U639" s="35"/>
      <c r="V639" s="35"/>
      <c r="W639" s="35"/>
      <c r="X639" s="35"/>
      <c r="Y639" s="35"/>
      <c r="Z639" s="35"/>
    </row>
    <row r="640" spans="1:26">
      <c r="A640" s="42"/>
      <c r="B640" s="35"/>
      <c r="C640" s="42"/>
      <c r="D640" s="35"/>
      <c r="E640" s="35"/>
      <c r="F640" s="42"/>
      <c r="G640" s="35"/>
      <c r="H640" s="42"/>
      <c r="I640" s="35"/>
      <c r="J640" s="35"/>
      <c r="K640" s="35"/>
      <c r="L640" s="35"/>
      <c r="M640" s="35"/>
      <c r="N640" s="35"/>
      <c r="O640" s="35"/>
      <c r="P640" s="35"/>
      <c r="Q640" s="35"/>
      <c r="R640" s="35"/>
      <c r="S640" s="35"/>
      <c r="T640" s="35"/>
      <c r="U640" s="35"/>
      <c r="V640" s="35"/>
      <c r="W640" s="35"/>
      <c r="X640" s="35"/>
      <c r="Y640" s="35"/>
      <c r="Z640" s="35"/>
    </row>
    <row r="641" spans="1:26">
      <c r="A641" s="42"/>
      <c r="B641" s="35"/>
      <c r="C641" s="42"/>
      <c r="D641" s="35"/>
      <c r="E641" s="35"/>
      <c r="F641" s="42"/>
      <c r="G641" s="35"/>
      <c r="H641" s="42"/>
      <c r="I641" s="35"/>
      <c r="J641" s="35"/>
      <c r="K641" s="35"/>
      <c r="L641" s="35"/>
      <c r="M641" s="35"/>
      <c r="N641" s="35"/>
      <c r="O641" s="35"/>
      <c r="P641" s="35"/>
      <c r="Q641" s="35"/>
      <c r="R641" s="35"/>
      <c r="S641" s="35"/>
      <c r="T641" s="35"/>
      <c r="U641" s="35"/>
      <c r="V641" s="35"/>
      <c r="W641" s="35"/>
      <c r="X641" s="35"/>
      <c r="Y641" s="35"/>
      <c r="Z641" s="35"/>
    </row>
    <row r="642" spans="1:26">
      <c r="A642" s="42"/>
      <c r="B642" s="35"/>
      <c r="C642" s="42"/>
      <c r="D642" s="35"/>
      <c r="E642" s="35"/>
      <c r="F642" s="42"/>
      <c r="G642" s="35"/>
      <c r="H642" s="42"/>
      <c r="I642" s="35"/>
      <c r="J642" s="35"/>
      <c r="K642" s="35"/>
      <c r="L642" s="35"/>
      <c r="M642" s="35"/>
      <c r="N642" s="35"/>
      <c r="O642" s="35"/>
      <c r="P642" s="35"/>
      <c r="Q642" s="35"/>
      <c r="R642" s="35"/>
      <c r="S642" s="35"/>
      <c r="T642" s="35"/>
      <c r="U642" s="35"/>
      <c r="V642" s="35"/>
      <c r="W642" s="35"/>
      <c r="X642" s="35"/>
      <c r="Y642" s="35"/>
      <c r="Z642" s="35"/>
    </row>
    <row r="643" spans="1:26">
      <c r="A643" s="42"/>
      <c r="B643" s="35"/>
      <c r="C643" s="42"/>
      <c r="D643" s="35"/>
      <c r="E643" s="35"/>
      <c r="F643" s="42"/>
      <c r="G643" s="35"/>
      <c r="H643" s="42"/>
      <c r="I643" s="35"/>
      <c r="J643" s="35"/>
      <c r="K643" s="35"/>
      <c r="L643" s="35"/>
      <c r="M643" s="35"/>
      <c r="N643" s="35"/>
      <c r="O643" s="35"/>
      <c r="P643" s="35"/>
      <c r="Q643" s="35"/>
      <c r="R643" s="35"/>
      <c r="S643" s="35"/>
      <c r="T643" s="35"/>
      <c r="U643" s="35"/>
      <c r="V643" s="35"/>
      <c r="W643" s="35"/>
      <c r="X643" s="35"/>
      <c r="Y643" s="35"/>
      <c r="Z643" s="35"/>
    </row>
    <row r="644" spans="1:26">
      <c r="A644" s="42"/>
      <c r="B644" s="35"/>
      <c r="C644" s="42"/>
      <c r="D644" s="35"/>
      <c r="E644" s="35"/>
      <c r="F644" s="42"/>
      <c r="G644" s="35"/>
      <c r="H644" s="42"/>
      <c r="I644" s="35"/>
      <c r="J644" s="35"/>
      <c r="K644" s="35"/>
      <c r="L644" s="35"/>
      <c r="M644" s="35"/>
      <c r="N644" s="35"/>
      <c r="O644" s="35"/>
      <c r="P644" s="35"/>
      <c r="Q644" s="35"/>
      <c r="R644" s="35"/>
      <c r="S644" s="35"/>
      <c r="T644" s="35"/>
      <c r="U644" s="35"/>
      <c r="V644" s="35"/>
      <c r="W644" s="35"/>
      <c r="X644" s="35"/>
      <c r="Y644" s="35"/>
      <c r="Z644" s="35"/>
    </row>
    <row r="645" spans="1:26">
      <c r="A645" s="42"/>
      <c r="B645" s="35"/>
      <c r="C645" s="42"/>
      <c r="D645" s="35"/>
      <c r="E645" s="35"/>
      <c r="F645" s="42"/>
      <c r="G645" s="35"/>
      <c r="H645" s="42"/>
      <c r="I645" s="35"/>
      <c r="J645" s="35"/>
      <c r="K645" s="35"/>
      <c r="L645" s="35"/>
      <c r="M645" s="35"/>
      <c r="N645" s="35"/>
      <c r="O645" s="35"/>
      <c r="P645" s="35"/>
      <c r="Q645" s="35"/>
      <c r="R645" s="35"/>
      <c r="S645" s="35"/>
      <c r="T645" s="35"/>
      <c r="U645" s="35"/>
      <c r="V645" s="35"/>
      <c r="W645" s="35"/>
      <c r="X645" s="35"/>
      <c r="Y645" s="35"/>
      <c r="Z645" s="35"/>
    </row>
    <row r="646" spans="1:26">
      <c r="A646" s="42"/>
      <c r="B646" s="35"/>
      <c r="C646" s="42"/>
      <c r="D646" s="35"/>
      <c r="E646" s="35"/>
      <c r="F646" s="42"/>
      <c r="G646" s="35"/>
      <c r="H646" s="42"/>
      <c r="I646" s="35"/>
      <c r="J646" s="35"/>
      <c r="K646" s="35"/>
      <c r="L646" s="35"/>
      <c r="M646" s="35"/>
      <c r="N646" s="35"/>
      <c r="O646" s="35"/>
      <c r="P646" s="35"/>
      <c r="Q646" s="35"/>
      <c r="R646" s="35"/>
      <c r="S646" s="35"/>
      <c r="T646" s="35"/>
      <c r="U646" s="35"/>
      <c r="V646" s="35"/>
      <c r="W646" s="35"/>
      <c r="X646" s="35"/>
      <c r="Y646" s="35"/>
      <c r="Z646" s="35"/>
    </row>
    <row r="647" spans="1:26">
      <c r="A647" s="42"/>
      <c r="B647" s="35"/>
      <c r="C647" s="42"/>
      <c r="D647" s="35"/>
      <c r="E647" s="35"/>
      <c r="F647" s="42"/>
      <c r="G647" s="35"/>
      <c r="H647" s="42"/>
      <c r="I647" s="35"/>
      <c r="J647" s="35"/>
      <c r="K647" s="35"/>
      <c r="L647" s="35"/>
      <c r="M647" s="35"/>
      <c r="N647" s="35"/>
      <c r="O647" s="35"/>
      <c r="P647" s="35"/>
      <c r="Q647" s="35"/>
      <c r="R647" s="35"/>
      <c r="S647" s="35"/>
      <c r="T647" s="35"/>
      <c r="U647" s="35"/>
      <c r="V647" s="35"/>
      <c r="W647" s="35"/>
      <c r="X647" s="35"/>
      <c r="Y647" s="35"/>
      <c r="Z647" s="35"/>
    </row>
    <row r="648" spans="1:26">
      <c r="A648" s="42"/>
      <c r="B648" s="35"/>
      <c r="C648" s="42"/>
      <c r="D648" s="35"/>
      <c r="E648" s="35"/>
      <c r="F648" s="42"/>
      <c r="G648" s="35"/>
      <c r="H648" s="42"/>
      <c r="I648" s="35"/>
      <c r="J648" s="35"/>
      <c r="K648" s="35"/>
      <c r="L648" s="35"/>
      <c r="M648" s="35"/>
      <c r="N648" s="35"/>
      <c r="O648" s="35"/>
      <c r="P648" s="35"/>
      <c r="Q648" s="35"/>
      <c r="R648" s="35"/>
      <c r="S648" s="35"/>
      <c r="T648" s="35"/>
      <c r="U648" s="35"/>
      <c r="V648" s="35"/>
      <c r="W648" s="35"/>
      <c r="X648" s="35"/>
      <c r="Y648" s="35"/>
      <c r="Z648" s="35"/>
    </row>
    <row r="649" spans="1:26">
      <c r="A649" s="42"/>
      <c r="B649" s="35"/>
      <c r="C649" s="42"/>
      <c r="D649" s="35"/>
      <c r="E649" s="35"/>
      <c r="F649" s="42"/>
      <c r="G649" s="35"/>
      <c r="H649" s="42"/>
      <c r="I649" s="35"/>
      <c r="J649" s="35"/>
      <c r="K649" s="35"/>
      <c r="L649" s="35"/>
      <c r="M649" s="35"/>
      <c r="N649" s="35"/>
      <c r="O649" s="35"/>
      <c r="P649" s="35"/>
      <c r="Q649" s="35"/>
      <c r="R649" s="35"/>
      <c r="S649" s="35"/>
      <c r="T649" s="35"/>
      <c r="U649" s="35"/>
      <c r="V649" s="35"/>
      <c r="W649" s="35"/>
      <c r="X649" s="35"/>
      <c r="Y649" s="35"/>
      <c r="Z649" s="35"/>
    </row>
    <row r="650" spans="1:26">
      <c r="A650" s="42"/>
      <c r="B650" s="35"/>
      <c r="C650" s="42"/>
      <c r="D650" s="35"/>
      <c r="E650" s="35"/>
      <c r="F650" s="42"/>
      <c r="G650" s="35"/>
      <c r="H650" s="42"/>
      <c r="I650" s="35"/>
      <c r="J650" s="35"/>
      <c r="K650" s="35"/>
      <c r="L650" s="35"/>
      <c r="M650" s="35"/>
      <c r="N650" s="35"/>
      <c r="O650" s="35"/>
      <c r="P650" s="35"/>
      <c r="Q650" s="35"/>
      <c r="R650" s="35"/>
      <c r="S650" s="35"/>
      <c r="T650" s="35"/>
      <c r="U650" s="35"/>
      <c r="V650" s="35"/>
      <c r="W650" s="35"/>
      <c r="X650" s="35"/>
      <c r="Y650" s="35"/>
      <c r="Z650" s="35"/>
    </row>
    <row r="651" spans="1:26">
      <c r="A651" s="42"/>
      <c r="B651" s="35"/>
      <c r="C651" s="42"/>
      <c r="D651" s="35"/>
      <c r="E651" s="35"/>
      <c r="F651" s="42"/>
      <c r="G651" s="35"/>
      <c r="H651" s="42"/>
      <c r="I651" s="35"/>
      <c r="J651" s="35"/>
      <c r="K651" s="35"/>
      <c r="L651" s="35"/>
      <c r="M651" s="35"/>
      <c r="N651" s="35"/>
      <c r="O651" s="35"/>
      <c r="P651" s="35"/>
      <c r="Q651" s="35"/>
      <c r="R651" s="35"/>
      <c r="S651" s="35"/>
      <c r="T651" s="35"/>
      <c r="U651" s="35"/>
      <c r="V651" s="35"/>
      <c r="W651" s="35"/>
      <c r="X651" s="35"/>
      <c r="Y651" s="35"/>
      <c r="Z651" s="35"/>
    </row>
    <row r="652" spans="1:26">
      <c r="A652" s="42"/>
      <c r="B652" s="35"/>
      <c r="C652" s="42"/>
      <c r="D652" s="35"/>
      <c r="E652" s="35"/>
      <c r="F652" s="42"/>
      <c r="G652" s="35"/>
      <c r="H652" s="42"/>
      <c r="I652" s="35"/>
      <c r="J652" s="35"/>
      <c r="K652" s="35"/>
      <c r="L652" s="35"/>
      <c r="M652" s="35"/>
      <c r="N652" s="35"/>
      <c r="O652" s="35"/>
      <c r="P652" s="35"/>
      <c r="Q652" s="35"/>
      <c r="R652" s="35"/>
      <c r="S652" s="35"/>
      <c r="T652" s="35"/>
      <c r="U652" s="35"/>
      <c r="V652" s="35"/>
      <c r="W652" s="35"/>
      <c r="X652" s="35"/>
      <c r="Y652" s="35"/>
      <c r="Z652" s="35"/>
    </row>
    <row r="653" spans="1:26">
      <c r="A653" s="42"/>
      <c r="B653" s="35"/>
      <c r="C653" s="42"/>
      <c r="D653" s="35"/>
      <c r="E653" s="35"/>
      <c r="F653" s="42"/>
      <c r="G653" s="35"/>
      <c r="H653" s="42"/>
      <c r="I653" s="35"/>
      <c r="J653" s="35"/>
      <c r="K653" s="35"/>
      <c r="L653" s="35"/>
      <c r="M653" s="35"/>
      <c r="N653" s="35"/>
      <c r="O653" s="35"/>
      <c r="P653" s="35"/>
      <c r="Q653" s="35"/>
      <c r="R653" s="35"/>
      <c r="S653" s="35"/>
      <c r="T653" s="35"/>
      <c r="U653" s="35"/>
      <c r="V653" s="35"/>
      <c r="W653" s="35"/>
      <c r="X653" s="35"/>
      <c r="Y653" s="35"/>
      <c r="Z653" s="35"/>
    </row>
    <row r="654" spans="1:26">
      <c r="A654" s="42"/>
      <c r="B654" s="35"/>
      <c r="C654" s="42"/>
      <c r="D654" s="35"/>
      <c r="E654" s="35"/>
      <c r="F654" s="42"/>
      <c r="G654" s="35"/>
      <c r="H654" s="42"/>
      <c r="I654" s="35"/>
      <c r="J654" s="35"/>
      <c r="K654" s="35"/>
      <c r="L654" s="35"/>
      <c r="M654" s="35"/>
      <c r="N654" s="35"/>
      <c r="O654" s="35"/>
      <c r="P654" s="35"/>
      <c r="Q654" s="35"/>
      <c r="R654" s="35"/>
      <c r="S654" s="35"/>
      <c r="T654" s="35"/>
      <c r="U654" s="35"/>
      <c r="V654" s="35"/>
      <c r="W654" s="35"/>
      <c r="X654" s="35"/>
      <c r="Y654" s="35"/>
      <c r="Z654" s="35"/>
    </row>
    <row r="655" spans="1:26">
      <c r="A655" s="42"/>
      <c r="B655" s="35"/>
      <c r="C655" s="42"/>
      <c r="D655" s="35"/>
      <c r="E655" s="35"/>
      <c r="F655" s="42"/>
      <c r="G655" s="35"/>
      <c r="H655" s="42"/>
      <c r="I655" s="35"/>
      <c r="J655" s="35"/>
      <c r="K655" s="35"/>
      <c r="L655" s="35"/>
      <c r="M655" s="35"/>
      <c r="N655" s="35"/>
      <c r="O655" s="35"/>
      <c r="P655" s="35"/>
      <c r="Q655" s="35"/>
      <c r="R655" s="35"/>
      <c r="S655" s="35"/>
      <c r="T655" s="35"/>
      <c r="U655" s="35"/>
      <c r="V655" s="35"/>
      <c r="W655" s="35"/>
      <c r="X655" s="35"/>
      <c r="Y655" s="35"/>
      <c r="Z655" s="35"/>
    </row>
    <row r="656" spans="1:26">
      <c r="A656" s="42"/>
      <c r="B656" s="35"/>
      <c r="C656" s="42"/>
      <c r="D656" s="35"/>
      <c r="E656" s="35"/>
      <c r="F656" s="42"/>
      <c r="G656" s="35"/>
      <c r="H656" s="42"/>
      <c r="I656" s="35"/>
      <c r="J656" s="35"/>
      <c r="K656" s="35"/>
      <c r="L656" s="35"/>
      <c r="M656" s="35"/>
      <c r="N656" s="35"/>
      <c r="O656" s="35"/>
      <c r="P656" s="35"/>
      <c r="Q656" s="35"/>
      <c r="R656" s="35"/>
      <c r="S656" s="35"/>
      <c r="T656" s="35"/>
      <c r="U656" s="35"/>
      <c r="V656" s="35"/>
      <c r="W656" s="35"/>
      <c r="X656" s="35"/>
      <c r="Y656" s="35"/>
      <c r="Z656" s="35"/>
    </row>
    <row r="657" spans="1:26">
      <c r="A657" s="42"/>
      <c r="B657" s="35"/>
      <c r="C657" s="42"/>
      <c r="D657" s="35"/>
      <c r="E657" s="35"/>
      <c r="F657" s="42"/>
      <c r="G657" s="35"/>
      <c r="H657" s="42"/>
      <c r="I657" s="35"/>
      <c r="J657" s="35"/>
      <c r="K657" s="35"/>
      <c r="L657" s="35"/>
      <c r="M657" s="35"/>
      <c r="N657" s="35"/>
      <c r="O657" s="35"/>
      <c r="P657" s="35"/>
      <c r="Q657" s="35"/>
      <c r="R657" s="35"/>
      <c r="S657" s="35"/>
      <c r="T657" s="35"/>
      <c r="U657" s="35"/>
      <c r="V657" s="35"/>
      <c r="W657" s="35"/>
      <c r="X657" s="35"/>
      <c r="Y657" s="35"/>
      <c r="Z657" s="35"/>
    </row>
    <row r="658" spans="1:26">
      <c r="A658" s="42"/>
      <c r="B658" s="35"/>
      <c r="C658" s="42"/>
      <c r="D658" s="35"/>
      <c r="E658" s="35"/>
      <c r="F658" s="42"/>
      <c r="G658" s="35"/>
      <c r="H658" s="42"/>
      <c r="I658" s="35"/>
      <c r="J658" s="35"/>
      <c r="K658" s="35"/>
      <c r="L658" s="35"/>
      <c r="M658" s="35"/>
      <c r="N658" s="35"/>
      <c r="O658" s="35"/>
      <c r="P658" s="35"/>
      <c r="Q658" s="35"/>
      <c r="R658" s="35"/>
      <c r="S658" s="35"/>
      <c r="T658" s="35"/>
      <c r="U658" s="35"/>
      <c r="V658" s="35"/>
      <c r="W658" s="35"/>
      <c r="X658" s="35"/>
      <c r="Y658" s="35"/>
      <c r="Z658" s="35"/>
    </row>
    <row r="659" spans="1:26">
      <c r="A659" s="42"/>
      <c r="B659" s="35"/>
      <c r="C659" s="42"/>
      <c r="D659" s="35"/>
      <c r="E659" s="35"/>
      <c r="F659" s="42"/>
      <c r="G659" s="35"/>
      <c r="H659" s="42"/>
      <c r="I659" s="35"/>
      <c r="J659" s="35"/>
      <c r="K659" s="35"/>
      <c r="L659" s="35"/>
      <c r="M659" s="35"/>
      <c r="N659" s="35"/>
      <c r="O659" s="35"/>
      <c r="P659" s="35"/>
      <c r="Q659" s="35"/>
      <c r="R659" s="35"/>
      <c r="S659" s="35"/>
      <c r="T659" s="35"/>
      <c r="U659" s="35"/>
      <c r="V659" s="35"/>
      <c r="W659" s="35"/>
      <c r="X659" s="35"/>
      <c r="Y659" s="35"/>
      <c r="Z659" s="35"/>
    </row>
    <row r="660" spans="1:26">
      <c r="A660" s="42"/>
      <c r="B660" s="35"/>
      <c r="C660" s="42"/>
      <c r="D660" s="35"/>
      <c r="E660" s="35"/>
      <c r="F660" s="42"/>
      <c r="G660" s="35"/>
      <c r="H660" s="42"/>
      <c r="I660" s="35"/>
      <c r="J660" s="35"/>
      <c r="K660" s="35"/>
      <c r="L660" s="35"/>
      <c r="M660" s="35"/>
      <c r="N660" s="35"/>
      <c r="O660" s="35"/>
      <c r="P660" s="35"/>
      <c r="Q660" s="35"/>
      <c r="R660" s="35"/>
      <c r="S660" s="35"/>
      <c r="T660" s="35"/>
      <c r="U660" s="35"/>
      <c r="V660" s="35"/>
      <c r="W660" s="35"/>
      <c r="X660" s="35"/>
      <c r="Y660" s="35"/>
      <c r="Z660" s="35"/>
    </row>
    <row r="661" spans="1:26">
      <c r="A661" s="42"/>
      <c r="B661" s="35"/>
      <c r="C661" s="42"/>
      <c r="D661" s="35"/>
      <c r="E661" s="35"/>
      <c r="F661" s="42"/>
      <c r="G661" s="35"/>
      <c r="H661" s="42"/>
      <c r="I661" s="35"/>
      <c r="J661" s="35"/>
      <c r="K661" s="35"/>
      <c r="L661" s="35"/>
      <c r="M661" s="35"/>
      <c r="N661" s="35"/>
      <c r="O661" s="35"/>
      <c r="P661" s="35"/>
      <c r="Q661" s="35"/>
      <c r="R661" s="35"/>
      <c r="S661" s="35"/>
      <c r="T661" s="35"/>
      <c r="U661" s="35"/>
      <c r="V661" s="35"/>
      <c r="W661" s="35"/>
      <c r="X661" s="35"/>
      <c r="Y661" s="35"/>
      <c r="Z661" s="35"/>
    </row>
    <row r="662" spans="1:26">
      <c r="A662" s="42"/>
      <c r="B662" s="35"/>
      <c r="C662" s="42"/>
      <c r="D662" s="35"/>
      <c r="E662" s="35"/>
      <c r="F662" s="42"/>
      <c r="G662" s="35"/>
      <c r="H662" s="42"/>
      <c r="I662" s="35"/>
      <c r="J662" s="35"/>
      <c r="K662" s="35"/>
      <c r="L662" s="35"/>
      <c r="M662" s="35"/>
      <c r="N662" s="35"/>
      <c r="O662" s="35"/>
      <c r="P662" s="35"/>
      <c r="Q662" s="35"/>
      <c r="R662" s="35"/>
      <c r="S662" s="35"/>
      <c r="T662" s="35"/>
      <c r="U662" s="35"/>
      <c r="V662" s="35"/>
      <c r="W662" s="35"/>
      <c r="X662" s="35"/>
      <c r="Y662" s="35"/>
      <c r="Z662" s="35"/>
    </row>
    <row r="663" spans="1:26">
      <c r="A663" s="42"/>
      <c r="B663" s="35"/>
      <c r="C663" s="42"/>
      <c r="D663" s="35"/>
      <c r="E663" s="35"/>
      <c r="F663" s="42"/>
      <c r="G663" s="35"/>
      <c r="H663" s="42"/>
      <c r="I663" s="35"/>
      <c r="J663" s="35"/>
      <c r="K663" s="35"/>
      <c r="L663" s="35"/>
      <c r="M663" s="35"/>
      <c r="N663" s="35"/>
      <c r="O663" s="35"/>
      <c r="P663" s="35"/>
      <c r="Q663" s="35"/>
      <c r="R663" s="35"/>
      <c r="S663" s="35"/>
      <c r="T663" s="35"/>
      <c r="U663" s="35"/>
      <c r="V663" s="35"/>
      <c r="W663" s="35"/>
      <c r="X663" s="35"/>
      <c r="Y663" s="35"/>
      <c r="Z663" s="35"/>
    </row>
    <row r="664" spans="1:26">
      <c r="A664" s="42"/>
      <c r="B664" s="35"/>
      <c r="C664" s="42"/>
      <c r="D664" s="35"/>
      <c r="E664" s="35"/>
      <c r="F664" s="42"/>
      <c r="G664" s="35"/>
      <c r="H664" s="42"/>
      <c r="I664" s="35"/>
      <c r="J664" s="35"/>
      <c r="K664" s="35"/>
      <c r="L664" s="35"/>
      <c r="M664" s="35"/>
      <c r="N664" s="35"/>
      <c r="O664" s="35"/>
      <c r="P664" s="35"/>
      <c r="Q664" s="35"/>
      <c r="R664" s="35"/>
      <c r="S664" s="35"/>
      <c r="T664" s="35"/>
      <c r="U664" s="35"/>
      <c r="V664" s="35"/>
      <c r="W664" s="35"/>
      <c r="X664" s="35"/>
      <c r="Y664" s="35"/>
      <c r="Z664" s="35"/>
    </row>
    <row r="665" spans="1:26">
      <c r="A665" s="42"/>
      <c r="B665" s="35"/>
      <c r="C665" s="42"/>
      <c r="D665" s="35"/>
      <c r="E665" s="35"/>
      <c r="F665" s="42"/>
      <c r="G665" s="35"/>
      <c r="H665" s="42"/>
      <c r="I665" s="35"/>
      <c r="J665" s="35"/>
      <c r="K665" s="35"/>
      <c r="L665" s="35"/>
      <c r="M665" s="35"/>
      <c r="N665" s="35"/>
      <c r="O665" s="35"/>
      <c r="P665" s="35"/>
      <c r="Q665" s="35"/>
      <c r="R665" s="35"/>
      <c r="S665" s="35"/>
      <c r="T665" s="35"/>
      <c r="U665" s="35"/>
      <c r="V665" s="35"/>
      <c r="W665" s="35"/>
      <c r="X665" s="35"/>
      <c r="Y665" s="35"/>
      <c r="Z665" s="35"/>
    </row>
    <row r="666" spans="1:26">
      <c r="A666" s="42"/>
      <c r="B666" s="35"/>
      <c r="C666" s="42"/>
      <c r="D666" s="35"/>
      <c r="E666" s="35"/>
      <c r="F666" s="42"/>
      <c r="G666" s="35"/>
      <c r="H666" s="42"/>
      <c r="I666" s="35"/>
      <c r="J666" s="35"/>
      <c r="K666" s="35"/>
      <c r="L666" s="35"/>
      <c r="M666" s="35"/>
      <c r="N666" s="35"/>
      <c r="O666" s="35"/>
      <c r="P666" s="35"/>
      <c r="Q666" s="35"/>
      <c r="R666" s="35"/>
      <c r="S666" s="35"/>
      <c r="T666" s="35"/>
      <c r="U666" s="35"/>
      <c r="V666" s="35"/>
      <c r="W666" s="35"/>
      <c r="X666" s="35"/>
      <c r="Y666" s="35"/>
      <c r="Z666" s="35"/>
    </row>
    <row r="667" spans="1:26">
      <c r="A667" s="42"/>
      <c r="B667" s="35"/>
      <c r="C667" s="42"/>
      <c r="D667" s="35"/>
      <c r="E667" s="35"/>
      <c r="F667" s="42"/>
      <c r="G667" s="35"/>
      <c r="H667" s="42"/>
      <c r="I667" s="35"/>
      <c r="J667" s="35"/>
      <c r="K667" s="35"/>
      <c r="L667" s="35"/>
      <c r="M667" s="35"/>
      <c r="N667" s="35"/>
      <c r="O667" s="35"/>
      <c r="P667" s="35"/>
      <c r="Q667" s="35"/>
      <c r="R667" s="35"/>
      <c r="S667" s="35"/>
      <c r="T667" s="35"/>
      <c r="U667" s="35"/>
      <c r="V667" s="35"/>
      <c r="W667" s="35"/>
      <c r="X667" s="35"/>
      <c r="Y667" s="35"/>
      <c r="Z667" s="35"/>
    </row>
    <row r="668" spans="1:26">
      <c r="A668" s="42"/>
      <c r="B668" s="35"/>
      <c r="C668" s="42"/>
      <c r="D668" s="35"/>
      <c r="E668" s="35"/>
      <c r="F668" s="42"/>
      <c r="G668" s="35"/>
      <c r="H668" s="42"/>
      <c r="I668" s="35"/>
      <c r="J668" s="35"/>
      <c r="K668" s="35"/>
      <c r="L668" s="35"/>
      <c r="M668" s="35"/>
      <c r="N668" s="35"/>
      <c r="O668" s="35"/>
      <c r="P668" s="35"/>
      <c r="Q668" s="35"/>
      <c r="R668" s="35"/>
      <c r="S668" s="35"/>
      <c r="T668" s="35"/>
      <c r="U668" s="35"/>
      <c r="V668" s="35"/>
      <c r="W668" s="35"/>
      <c r="X668" s="35"/>
      <c r="Y668" s="35"/>
      <c r="Z668" s="35"/>
    </row>
    <row r="669" spans="1:26">
      <c r="A669" s="42"/>
      <c r="B669" s="35"/>
      <c r="C669" s="42"/>
      <c r="D669" s="35"/>
      <c r="E669" s="35"/>
      <c r="F669" s="42"/>
      <c r="G669" s="35"/>
      <c r="H669" s="42"/>
      <c r="I669" s="35"/>
      <c r="J669" s="35"/>
      <c r="K669" s="35"/>
      <c r="L669" s="35"/>
      <c r="M669" s="35"/>
      <c r="N669" s="35"/>
      <c r="O669" s="35"/>
      <c r="P669" s="35"/>
      <c r="Q669" s="35"/>
      <c r="R669" s="35"/>
      <c r="S669" s="35"/>
      <c r="T669" s="35"/>
      <c r="U669" s="35"/>
      <c r="V669" s="35"/>
      <c r="W669" s="35"/>
      <c r="X669" s="35"/>
      <c r="Y669" s="35"/>
      <c r="Z669" s="35"/>
    </row>
    <row r="670" spans="1:26">
      <c r="A670" s="42"/>
      <c r="B670" s="35"/>
      <c r="C670" s="42"/>
      <c r="D670" s="35"/>
      <c r="E670" s="35"/>
      <c r="F670" s="42"/>
      <c r="G670" s="35"/>
      <c r="H670" s="42"/>
      <c r="I670" s="35"/>
      <c r="J670" s="35"/>
      <c r="K670" s="35"/>
      <c r="L670" s="35"/>
      <c r="M670" s="35"/>
      <c r="N670" s="35"/>
      <c r="O670" s="35"/>
      <c r="P670" s="35"/>
      <c r="Q670" s="35"/>
      <c r="R670" s="35"/>
      <c r="S670" s="35"/>
      <c r="T670" s="35"/>
      <c r="U670" s="35"/>
      <c r="V670" s="35"/>
      <c r="W670" s="35"/>
      <c r="X670" s="35"/>
      <c r="Y670" s="35"/>
      <c r="Z670" s="35"/>
    </row>
    <row r="671" spans="1:26">
      <c r="A671" s="42"/>
      <c r="B671" s="35"/>
      <c r="C671" s="42"/>
      <c r="D671" s="35"/>
      <c r="E671" s="35"/>
      <c r="F671" s="42"/>
      <c r="G671" s="35"/>
      <c r="H671" s="42"/>
      <c r="I671" s="35"/>
      <c r="J671" s="35"/>
      <c r="K671" s="35"/>
      <c r="L671" s="35"/>
      <c r="M671" s="35"/>
      <c r="N671" s="35"/>
      <c r="O671" s="35"/>
      <c r="P671" s="35"/>
      <c r="Q671" s="35"/>
      <c r="R671" s="35"/>
      <c r="S671" s="35"/>
      <c r="T671" s="35"/>
      <c r="U671" s="35"/>
      <c r="V671" s="35"/>
      <c r="W671" s="35"/>
      <c r="X671" s="35"/>
      <c r="Y671" s="35"/>
      <c r="Z671" s="35"/>
    </row>
    <row r="672" spans="1:26">
      <c r="A672" s="42"/>
      <c r="B672" s="35"/>
      <c r="C672" s="42"/>
      <c r="D672" s="35"/>
      <c r="E672" s="35"/>
      <c r="F672" s="42"/>
      <c r="G672" s="35"/>
      <c r="H672" s="42"/>
      <c r="I672" s="35"/>
      <c r="J672" s="35"/>
      <c r="K672" s="35"/>
      <c r="L672" s="35"/>
      <c r="M672" s="35"/>
      <c r="N672" s="35"/>
      <c r="O672" s="35"/>
      <c r="P672" s="35"/>
      <c r="Q672" s="35"/>
      <c r="R672" s="35"/>
      <c r="S672" s="35"/>
      <c r="T672" s="35"/>
      <c r="U672" s="35"/>
      <c r="V672" s="35"/>
      <c r="W672" s="35"/>
      <c r="X672" s="35"/>
      <c r="Y672" s="35"/>
      <c r="Z672" s="35"/>
    </row>
    <row r="673" spans="1:26">
      <c r="A673" s="42"/>
      <c r="B673" s="35"/>
      <c r="C673" s="42"/>
      <c r="D673" s="35"/>
      <c r="E673" s="35"/>
      <c r="F673" s="42"/>
      <c r="G673" s="35"/>
      <c r="H673" s="42"/>
      <c r="I673" s="35"/>
      <c r="J673" s="35"/>
      <c r="K673" s="35"/>
      <c r="L673" s="35"/>
      <c r="M673" s="35"/>
      <c r="N673" s="35"/>
      <c r="O673" s="35"/>
      <c r="P673" s="35"/>
      <c r="Q673" s="35"/>
      <c r="R673" s="35"/>
      <c r="S673" s="35"/>
      <c r="T673" s="35"/>
      <c r="U673" s="35"/>
      <c r="V673" s="35"/>
      <c r="W673" s="35"/>
      <c r="X673" s="35"/>
      <c r="Y673" s="35"/>
      <c r="Z673" s="35"/>
    </row>
    <row r="674" spans="1:26">
      <c r="A674" s="42"/>
      <c r="B674" s="35"/>
      <c r="C674" s="42"/>
      <c r="D674" s="35"/>
      <c r="E674" s="35"/>
      <c r="F674" s="42"/>
      <c r="G674" s="35"/>
      <c r="H674" s="42"/>
      <c r="I674" s="35"/>
      <c r="J674" s="35"/>
      <c r="K674" s="35"/>
      <c r="L674" s="35"/>
      <c r="M674" s="35"/>
      <c r="N674" s="35"/>
      <c r="O674" s="35"/>
      <c r="P674" s="35"/>
      <c r="Q674" s="35"/>
      <c r="R674" s="35"/>
      <c r="S674" s="35"/>
      <c r="T674" s="35"/>
      <c r="U674" s="35"/>
      <c r="V674" s="35"/>
      <c r="W674" s="35"/>
      <c r="X674" s="35"/>
      <c r="Y674" s="35"/>
      <c r="Z674" s="35"/>
    </row>
    <row r="675" spans="1:26">
      <c r="A675" s="42"/>
      <c r="B675" s="35"/>
      <c r="C675" s="42"/>
      <c r="D675" s="35"/>
      <c r="E675" s="35"/>
      <c r="F675" s="42"/>
      <c r="G675" s="35"/>
      <c r="H675" s="42"/>
      <c r="I675" s="35"/>
      <c r="J675" s="35"/>
      <c r="K675" s="35"/>
      <c r="L675" s="35"/>
      <c r="M675" s="35"/>
      <c r="N675" s="35"/>
      <c r="O675" s="35"/>
      <c r="P675" s="35"/>
      <c r="Q675" s="35"/>
      <c r="R675" s="35"/>
      <c r="S675" s="35"/>
      <c r="T675" s="35"/>
      <c r="U675" s="35"/>
      <c r="V675" s="35"/>
      <c r="W675" s="35"/>
      <c r="X675" s="35"/>
      <c r="Y675" s="35"/>
      <c r="Z675" s="35"/>
    </row>
    <row r="676" spans="1:26">
      <c r="A676" s="42"/>
      <c r="B676" s="35"/>
      <c r="C676" s="42"/>
      <c r="D676" s="35"/>
      <c r="E676" s="35"/>
      <c r="F676" s="42"/>
      <c r="G676" s="35"/>
      <c r="H676" s="42"/>
      <c r="I676" s="35"/>
      <c r="J676" s="35"/>
      <c r="K676" s="35"/>
      <c r="L676" s="35"/>
      <c r="M676" s="35"/>
      <c r="N676" s="35"/>
      <c r="O676" s="35"/>
      <c r="P676" s="35"/>
      <c r="Q676" s="35"/>
      <c r="R676" s="35"/>
      <c r="S676" s="35"/>
      <c r="T676" s="35"/>
      <c r="U676" s="35"/>
      <c r="V676" s="35"/>
      <c r="W676" s="35"/>
      <c r="X676" s="35"/>
      <c r="Y676" s="35"/>
      <c r="Z676" s="35"/>
    </row>
    <row r="677" spans="1:26">
      <c r="A677" s="42"/>
      <c r="B677" s="35"/>
      <c r="C677" s="42"/>
      <c r="D677" s="35"/>
      <c r="E677" s="35"/>
      <c r="F677" s="42"/>
      <c r="G677" s="35"/>
      <c r="H677" s="42"/>
      <c r="I677" s="35"/>
      <c r="J677" s="35"/>
      <c r="K677" s="35"/>
      <c r="L677" s="35"/>
      <c r="M677" s="35"/>
      <c r="N677" s="35"/>
      <c r="O677" s="35"/>
      <c r="P677" s="35"/>
      <c r="Q677" s="35"/>
      <c r="R677" s="35"/>
      <c r="S677" s="35"/>
      <c r="T677" s="35"/>
      <c r="U677" s="35"/>
      <c r="V677" s="35"/>
      <c r="W677" s="35"/>
      <c r="X677" s="35"/>
      <c r="Y677" s="35"/>
      <c r="Z677" s="35"/>
    </row>
    <row r="678" spans="1:26">
      <c r="A678" s="42"/>
      <c r="B678" s="35"/>
      <c r="C678" s="42"/>
      <c r="D678" s="35"/>
      <c r="E678" s="35"/>
      <c r="F678" s="42"/>
      <c r="G678" s="35"/>
      <c r="H678" s="42"/>
      <c r="I678" s="35"/>
      <c r="J678" s="35"/>
      <c r="K678" s="35"/>
      <c r="L678" s="35"/>
      <c r="M678" s="35"/>
      <c r="N678" s="35"/>
      <c r="O678" s="35"/>
      <c r="P678" s="35"/>
      <c r="Q678" s="35"/>
      <c r="R678" s="35"/>
      <c r="S678" s="35"/>
      <c r="T678" s="35"/>
      <c r="U678" s="35"/>
      <c r="V678" s="35"/>
      <c r="W678" s="35"/>
      <c r="X678" s="35"/>
      <c r="Y678" s="35"/>
      <c r="Z678" s="35"/>
    </row>
    <row r="679" spans="1:26">
      <c r="A679" s="42"/>
      <c r="B679" s="35"/>
      <c r="C679" s="42"/>
      <c r="D679" s="35"/>
      <c r="E679" s="35"/>
      <c r="F679" s="42"/>
      <c r="G679" s="35"/>
      <c r="H679" s="42"/>
      <c r="I679" s="35"/>
      <c r="J679" s="35"/>
      <c r="K679" s="35"/>
      <c r="L679" s="35"/>
      <c r="M679" s="35"/>
      <c r="N679" s="35"/>
      <c r="O679" s="35"/>
      <c r="P679" s="35"/>
      <c r="Q679" s="35"/>
      <c r="R679" s="35"/>
      <c r="S679" s="35"/>
      <c r="T679" s="35"/>
      <c r="U679" s="35"/>
      <c r="V679" s="35"/>
      <c r="W679" s="35"/>
      <c r="X679" s="35"/>
      <c r="Y679" s="35"/>
      <c r="Z679" s="35"/>
    </row>
    <row r="680" spans="1:26">
      <c r="A680" s="42"/>
      <c r="B680" s="35"/>
      <c r="C680" s="42"/>
      <c r="D680" s="35"/>
      <c r="E680" s="35"/>
      <c r="F680" s="42"/>
      <c r="G680" s="35"/>
      <c r="H680" s="42"/>
      <c r="I680" s="35"/>
      <c r="J680" s="35"/>
      <c r="K680" s="35"/>
      <c r="L680" s="35"/>
      <c r="M680" s="35"/>
      <c r="N680" s="35"/>
      <c r="O680" s="35"/>
      <c r="P680" s="35"/>
      <c r="Q680" s="35"/>
      <c r="R680" s="35"/>
      <c r="S680" s="35"/>
      <c r="T680" s="35"/>
      <c r="U680" s="35"/>
      <c r="V680" s="35"/>
      <c r="W680" s="35"/>
      <c r="X680" s="35"/>
      <c r="Y680" s="35"/>
      <c r="Z680" s="35"/>
    </row>
    <row r="681" spans="1:26">
      <c r="A681" s="42"/>
      <c r="B681" s="35"/>
      <c r="C681" s="42"/>
      <c r="D681" s="35"/>
      <c r="E681" s="35"/>
      <c r="F681" s="42"/>
      <c r="G681" s="35"/>
      <c r="H681" s="42"/>
      <c r="I681" s="35"/>
      <c r="J681" s="35"/>
      <c r="K681" s="35"/>
      <c r="L681" s="35"/>
      <c r="M681" s="35"/>
      <c r="N681" s="35"/>
      <c r="O681" s="35"/>
      <c r="P681" s="35"/>
      <c r="Q681" s="35"/>
      <c r="R681" s="35"/>
      <c r="S681" s="35"/>
      <c r="T681" s="35"/>
      <c r="U681" s="35"/>
      <c r="V681" s="35"/>
      <c r="W681" s="35"/>
      <c r="X681" s="35"/>
      <c r="Y681" s="35"/>
      <c r="Z681" s="35"/>
    </row>
    <row r="682" spans="1:26">
      <c r="A682" s="42"/>
      <c r="B682" s="35"/>
      <c r="C682" s="42"/>
      <c r="D682" s="35"/>
      <c r="E682" s="35"/>
      <c r="F682" s="42"/>
      <c r="G682" s="35"/>
      <c r="H682" s="42"/>
      <c r="I682" s="35"/>
      <c r="J682" s="35"/>
      <c r="K682" s="35"/>
      <c r="L682" s="35"/>
      <c r="M682" s="35"/>
      <c r="N682" s="35"/>
      <c r="O682" s="35"/>
      <c r="P682" s="35"/>
      <c r="Q682" s="35"/>
      <c r="R682" s="35"/>
      <c r="S682" s="35"/>
      <c r="T682" s="35"/>
      <c r="U682" s="35"/>
      <c r="V682" s="35"/>
      <c r="W682" s="35"/>
      <c r="X682" s="35"/>
      <c r="Y682" s="35"/>
      <c r="Z682" s="35"/>
    </row>
    <row r="683" spans="1:26">
      <c r="A683" s="42"/>
      <c r="B683" s="35"/>
      <c r="C683" s="42"/>
      <c r="D683" s="35"/>
      <c r="E683" s="35"/>
      <c r="F683" s="42"/>
      <c r="G683" s="35"/>
      <c r="H683" s="42"/>
      <c r="I683" s="35"/>
      <c r="J683" s="35"/>
      <c r="K683" s="35"/>
      <c r="L683" s="35"/>
      <c r="M683" s="35"/>
      <c r="N683" s="35"/>
      <c r="O683" s="35"/>
      <c r="P683" s="35"/>
      <c r="Q683" s="35"/>
      <c r="R683" s="35"/>
      <c r="S683" s="35"/>
      <c r="T683" s="35"/>
      <c r="U683" s="35"/>
      <c r="V683" s="35"/>
      <c r="W683" s="35"/>
      <c r="X683" s="35"/>
      <c r="Y683" s="35"/>
      <c r="Z683" s="35"/>
    </row>
    <row r="684" spans="1:26">
      <c r="A684" s="42"/>
      <c r="B684" s="35"/>
      <c r="C684" s="42"/>
      <c r="D684" s="35"/>
      <c r="E684" s="35"/>
      <c r="F684" s="42"/>
      <c r="G684" s="35"/>
      <c r="H684" s="42"/>
      <c r="I684" s="35"/>
      <c r="J684" s="35"/>
      <c r="K684" s="35"/>
      <c r="L684" s="35"/>
      <c r="M684" s="35"/>
      <c r="N684" s="35"/>
      <c r="O684" s="35"/>
      <c r="P684" s="35"/>
      <c r="Q684" s="35"/>
      <c r="R684" s="35"/>
      <c r="S684" s="35"/>
      <c r="T684" s="35"/>
      <c r="U684" s="35"/>
      <c r="V684" s="35"/>
      <c r="W684" s="35"/>
      <c r="X684" s="35"/>
      <c r="Y684" s="35"/>
      <c r="Z684" s="35"/>
    </row>
    <row r="685" spans="1:26">
      <c r="A685" s="42"/>
      <c r="B685" s="35"/>
      <c r="C685" s="42"/>
      <c r="D685" s="35"/>
      <c r="E685" s="35"/>
      <c r="F685" s="42"/>
      <c r="G685" s="35"/>
      <c r="H685" s="42"/>
      <c r="I685" s="35"/>
      <c r="J685" s="35"/>
      <c r="K685" s="35"/>
      <c r="L685" s="35"/>
      <c r="M685" s="35"/>
      <c r="N685" s="35"/>
      <c r="O685" s="35"/>
      <c r="P685" s="35"/>
      <c r="Q685" s="35"/>
      <c r="R685" s="35"/>
      <c r="S685" s="35"/>
      <c r="T685" s="35"/>
      <c r="U685" s="35"/>
      <c r="V685" s="35"/>
      <c r="W685" s="35"/>
      <c r="X685" s="35"/>
      <c r="Y685" s="35"/>
      <c r="Z685" s="35"/>
    </row>
    <row r="686" spans="1:26">
      <c r="A686" s="42"/>
      <c r="B686" s="35"/>
      <c r="C686" s="42"/>
      <c r="D686" s="35"/>
      <c r="E686" s="35"/>
      <c r="F686" s="42"/>
      <c r="G686" s="35"/>
      <c r="H686" s="42"/>
      <c r="I686" s="35"/>
      <c r="J686" s="35"/>
      <c r="K686" s="35"/>
      <c r="L686" s="35"/>
      <c r="M686" s="35"/>
      <c r="N686" s="35"/>
      <c r="O686" s="35"/>
      <c r="P686" s="35"/>
      <c r="Q686" s="35"/>
      <c r="R686" s="35"/>
      <c r="S686" s="35"/>
      <c r="T686" s="35"/>
      <c r="U686" s="35"/>
      <c r="V686" s="35"/>
      <c r="W686" s="35"/>
      <c r="X686" s="35"/>
      <c r="Y686" s="35"/>
      <c r="Z686" s="35"/>
    </row>
    <row r="687" spans="1:26">
      <c r="A687" s="42"/>
      <c r="B687" s="35"/>
      <c r="C687" s="42"/>
      <c r="D687" s="35"/>
      <c r="E687" s="35"/>
      <c r="F687" s="42"/>
      <c r="G687" s="35"/>
      <c r="H687" s="42"/>
      <c r="I687" s="35"/>
      <c r="J687" s="35"/>
      <c r="K687" s="35"/>
      <c r="L687" s="35"/>
      <c r="M687" s="35"/>
      <c r="N687" s="35"/>
      <c r="O687" s="35"/>
      <c r="P687" s="35"/>
      <c r="Q687" s="35"/>
      <c r="R687" s="35"/>
      <c r="S687" s="35"/>
      <c r="T687" s="35"/>
      <c r="U687" s="35"/>
      <c r="V687" s="35"/>
      <c r="W687" s="35"/>
      <c r="X687" s="35"/>
      <c r="Y687" s="35"/>
      <c r="Z687" s="35"/>
    </row>
    <row r="688" spans="1:26">
      <c r="A688" s="42"/>
      <c r="B688" s="35"/>
      <c r="C688" s="42"/>
      <c r="D688" s="35"/>
      <c r="E688" s="35"/>
      <c r="F688" s="42"/>
      <c r="G688" s="35"/>
      <c r="H688" s="42"/>
      <c r="I688" s="35"/>
      <c r="J688" s="35"/>
      <c r="K688" s="35"/>
      <c r="L688" s="35"/>
      <c r="M688" s="35"/>
      <c r="N688" s="35"/>
      <c r="O688" s="35"/>
      <c r="P688" s="35"/>
      <c r="Q688" s="35"/>
      <c r="R688" s="35"/>
      <c r="S688" s="35"/>
      <c r="T688" s="35"/>
      <c r="U688" s="35"/>
      <c r="V688" s="35"/>
      <c r="W688" s="35"/>
      <c r="X688" s="35"/>
      <c r="Y688" s="35"/>
      <c r="Z688" s="35"/>
    </row>
    <row r="689" spans="1:26">
      <c r="A689" s="42"/>
      <c r="B689" s="35"/>
      <c r="C689" s="42"/>
      <c r="D689" s="35"/>
      <c r="E689" s="35"/>
      <c r="F689" s="42"/>
      <c r="G689" s="35"/>
      <c r="H689" s="42"/>
      <c r="I689" s="35"/>
      <c r="J689" s="35"/>
      <c r="K689" s="35"/>
      <c r="L689" s="35"/>
      <c r="M689" s="35"/>
      <c r="N689" s="35"/>
      <c r="O689" s="35"/>
      <c r="P689" s="35"/>
      <c r="Q689" s="35"/>
      <c r="R689" s="35"/>
      <c r="S689" s="35"/>
      <c r="T689" s="35"/>
      <c r="U689" s="35"/>
      <c r="V689" s="35"/>
      <c r="W689" s="35"/>
      <c r="X689" s="35"/>
      <c r="Y689" s="35"/>
      <c r="Z689" s="35"/>
    </row>
    <row r="690" spans="1:26">
      <c r="A690" s="42"/>
      <c r="B690" s="35"/>
      <c r="C690" s="42"/>
      <c r="D690" s="35"/>
      <c r="E690" s="35"/>
      <c r="F690" s="42"/>
      <c r="G690" s="35"/>
      <c r="H690" s="42"/>
      <c r="I690" s="35"/>
      <c r="J690" s="35"/>
      <c r="K690" s="35"/>
      <c r="L690" s="35"/>
      <c r="M690" s="35"/>
      <c r="N690" s="35"/>
      <c r="O690" s="35"/>
      <c r="P690" s="35"/>
      <c r="Q690" s="35"/>
      <c r="R690" s="35"/>
      <c r="S690" s="35"/>
      <c r="T690" s="35"/>
      <c r="U690" s="35"/>
      <c r="V690" s="35"/>
      <c r="W690" s="35"/>
      <c r="X690" s="35"/>
      <c r="Y690" s="35"/>
      <c r="Z690" s="35"/>
    </row>
    <row r="691" spans="1:26">
      <c r="A691" s="42"/>
      <c r="B691" s="35"/>
      <c r="C691" s="42"/>
      <c r="D691" s="35"/>
      <c r="E691" s="35"/>
      <c r="F691" s="42"/>
      <c r="G691" s="35"/>
      <c r="H691" s="42"/>
      <c r="I691" s="35"/>
      <c r="J691" s="35"/>
      <c r="K691" s="35"/>
      <c r="L691" s="35"/>
      <c r="M691" s="35"/>
      <c r="N691" s="35"/>
      <c r="O691" s="35"/>
      <c r="P691" s="35"/>
      <c r="Q691" s="35"/>
      <c r="R691" s="35"/>
      <c r="S691" s="35"/>
      <c r="T691" s="35"/>
      <c r="U691" s="35"/>
      <c r="V691" s="35"/>
      <c r="W691" s="35"/>
      <c r="X691" s="35"/>
      <c r="Y691" s="35"/>
      <c r="Z691" s="35"/>
    </row>
    <row r="692" spans="1:26">
      <c r="A692" s="42"/>
      <c r="B692" s="35"/>
      <c r="C692" s="42"/>
      <c r="D692" s="35"/>
      <c r="E692" s="35"/>
      <c r="F692" s="42"/>
      <c r="G692" s="35"/>
      <c r="H692" s="42"/>
      <c r="I692" s="35"/>
      <c r="J692" s="35"/>
      <c r="K692" s="35"/>
      <c r="L692" s="35"/>
      <c r="M692" s="35"/>
      <c r="N692" s="35"/>
      <c r="O692" s="35"/>
      <c r="P692" s="35"/>
      <c r="Q692" s="35"/>
      <c r="R692" s="35"/>
      <c r="S692" s="35"/>
      <c r="T692" s="35"/>
      <c r="U692" s="35"/>
      <c r="V692" s="35"/>
      <c r="W692" s="35"/>
      <c r="X692" s="35"/>
      <c r="Y692" s="35"/>
      <c r="Z692" s="35"/>
    </row>
    <row r="693" spans="1:26">
      <c r="A693" s="42"/>
      <c r="B693" s="35"/>
      <c r="C693" s="42"/>
      <c r="D693" s="35"/>
      <c r="E693" s="35"/>
      <c r="F693" s="42"/>
      <c r="G693" s="35"/>
      <c r="H693" s="42"/>
      <c r="I693" s="35"/>
      <c r="J693" s="35"/>
      <c r="K693" s="35"/>
      <c r="L693" s="35"/>
      <c r="M693" s="35"/>
      <c r="N693" s="35"/>
      <c r="O693" s="35"/>
      <c r="P693" s="35"/>
      <c r="Q693" s="35"/>
      <c r="R693" s="35"/>
      <c r="S693" s="35"/>
      <c r="T693" s="35"/>
      <c r="U693" s="35"/>
      <c r="V693" s="35"/>
      <c r="W693" s="35"/>
      <c r="X693" s="35"/>
      <c r="Y693" s="35"/>
      <c r="Z693" s="35"/>
    </row>
    <row r="694" spans="1:26">
      <c r="A694" s="42"/>
      <c r="B694" s="35"/>
      <c r="C694" s="42"/>
      <c r="D694" s="35"/>
      <c r="E694" s="35"/>
      <c r="F694" s="42"/>
      <c r="G694" s="35"/>
      <c r="H694" s="42"/>
      <c r="I694" s="35"/>
      <c r="J694" s="35"/>
      <c r="K694" s="35"/>
      <c r="L694" s="35"/>
      <c r="M694" s="35"/>
      <c r="N694" s="35"/>
      <c r="O694" s="35"/>
      <c r="P694" s="35"/>
      <c r="Q694" s="35"/>
      <c r="R694" s="35"/>
      <c r="S694" s="35"/>
      <c r="T694" s="35"/>
      <c r="U694" s="35"/>
      <c r="V694" s="35"/>
      <c r="W694" s="35"/>
      <c r="X694" s="35"/>
      <c r="Y694" s="35"/>
      <c r="Z694" s="35"/>
    </row>
    <row r="695" spans="1:26">
      <c r="A695" s="42"/>
      <c r="B695" s="35"/>
      <c r="C695" s="42"/>
      <c r="D695" s="35"/>
      <c r="E695" s="35"/>
      <c r="F695" s="42"/>
      <c r="G695" s="35"/>
      <c r="H695" s="42"/>
      <c r="I695" s="35"/>
      <c r="J695" s="35"/>
      <c r="K695" s="35"/>
      <c r="L695" s="35"/>
      <c r="M695" s="35"/>
      <c r="N695" s="35"/>
      <c r="O695" s="35"/>
      <c r="P695" s="35"/>
      <c r="Q695" s="35"/>
      <c r="R695" s="35"/>
      <c r="S695" s="35"/>
      <c r="T695" s="35"/>
      <c r="U695" s="35"/>
      <c r="V695" s="35"/>
      <c r="W695" s="35"/>
      <c r="X695" s="35"/>
      <c r="Y695" s="35"/>
      <c r="Z695" s="35"/>
    </row>
    <row r="696" spans="1:26">
      <c r="A696" s="42"/>
      <c r="B696" s="35"/>
      <c r="C696" s="42"/>
      <c r="D696" s="35"/>
      <c r="E696" s="35"/>
      <c r="F696" s="42"/>
      <c r="G696" s="35"/>
      <c r="H696" s="42"/>
      <c r="I696" s="35"/>
      <c r="J696" s="35"/>
      <c r="K696" s="35"/>
      <c r="L696" s="35"/>
      <c r="M696" s="35"/>
      <c r="N696" s="35"/>
      <c r="O696" s="35"/>
      <c r="P696" s="35"/>
      <c r="Q696" s="35"/>
      <c r="R696" s="35"/>
      <c r="S696" s="35"/>
      <c r="T696" s="35"/>
      <c r="U696" s="35"/>
      <c r="V696" s="35"/>
      <c r="W696" s="35"/>
      <c r="X696" s="35"/>
      <c r="Y696" s="35"/>
      <c r="Z696" s="35"/>
    </row>
    <row r="697" spans="1:26">
      <c r="A697" s="42"/>
      <c r="B697" s="35"/>
      <c r="C697" s="42"/>
      <c r="D697" s="35"/>
      <c r="E697" s="35"/>
      <c r="F697" s="42"/>
      <c r="G697" s="35"/>
      <c r="H697" s="42"/>
      <c r="I697" s="35"/>
      <c r="J697" s="35"/>
      <c r="K697" s="35"/>
      <c r="L697" s="35"/>
      <c r="M697" s="35"/>
      <c r="N697" s="35"/>
      <c r="O697" s="35"/>
      <c r="P697" s="35"/>
      <c r="Q697" s="35"/>
      <c r="R697" s="35"/>
      <c r="S697" s="35"/>
      <c r="T697" s="35"/>
      <c r="U697" s="35"/>
      <c r="V697" s="35"/>
      <c r="W697" s="35"/>
      <c r="X697" s="35"/>
      <c r="Y697" s="35"/>
      <c r="Z697" s="35"/>
    </row>
    <row r="698" spans="1:26">
      <c r="A698" s="42"/>
      <c r="B698" s="35"/>
      <c r="C698" s="42"/>
      <c r="D698" s="35"/>
      <c r="E698" s="35"/>
      <c r="F698" s="42"/>
      <c r="G698" s="35"/>
      <c r="H698" s="42"/>
      <c r="I698" s="35"/>
      <c r="J698" s="35"/>
      <c r="K698" s="35"/>
      <c r="L698" s="35"/>
      <c r="M698" s="35"/>
      <c r="N698" s="35"/>
      <c r="O698" s="35"/>
      <c r="P698" s="35"/>
      <c r="Q698" s="35"/>
      <c r="R698" s="35"/>
      <c r="S698" s="35"/>
      <c r="T698" s="35"/>
      <c r="U698" s="35"/>
      <c r="V698" s="35"/>
      <c r="W698" s="35"/>
      <c r="X698" s="35"/>
      <c r="Y698" s="35"/>
      <c r="Z698" s="35"/>
    </row>
    <row r="699" spans="1:26">
      <c r="A699" s="42"/>
      <c r="B699" s="35"/>
      <c r="C699" s="42"/>
      <c r="D699" s="35"/>
      <c r="E699" s="35"/>
      <c r="F699" s="42"/>
      <c r="G699" s="35"/>
      <c r="H699" s="42"/>
      <c r="I699" s="35"/>
      <c r="J699" s="35"/>
      <c r="K699" s="35"/>
      <c r="L699" s="35"/>
      <c r="M699" s="35"/>
      <c r="N699" s="35"/>
      <c r="O699" s="35"/>
      <c r="P699" s="35"/>
      <c r="Q699" s="35"/>
      <c r="R699" s="35"/>
      <c r="S699" s="35"/>
      <c r="T699" s="35"/>
      <c r="U699" s="35"/>
      <c r="V699" s="35"/>
      <c r="W699" s="35"/>
      <c r="X699" s="35"/>
      <c r="Y699" s="35"/>
      <c r="Z699" s="35"/>
    </row>
    <row r="700" spans="1:26">
      <c r="A700" s="42"/>
      <c r="B700" s="35"/>
      <c r="C700" s="42"/>
      <c r="D700" s="35"/>
      <c r="E700" s="35"/>
      <c r="F700" s="42"/>
      <c r="G700" s="35"/>
      <c r="H700" s="42"/>
      <c r="I700" s="35"/>
      <c r="J700" s="35"/>
      <c r="K700" s="35"/>
      <c r="L700" s="35"/>
      <c r="M700" s="35"/>
      <c r="N700" s="35"/>
      <c r="O700" s="35"/>
      <c r="P700" s="35"/>
      <c r="Q700" s="35"/>
      <c r="R700" s="35"/>
      <c r="S700" s="35"/>
      <c r="T700" s="35"/>
      <c r="U700" s="35"/>
      <c r="V700" s="35"/>
      <c r="W700" s="35"/>
      <c r="X700" s="35"/>
      <c r="Y700" s="35"/>
      <c r="Z700" s="35"/>
    </row>
    <row r="701" spans="1:26">
      <c r="A701" s="42"/>
      <c r="B701" s="35"/>
      <c r="C701" s="42"/>
      <c r="D701" s="35"/>
      <c r="E701" s="35"/>
      <c r="F701" s="42"/>
      <c r="G701" s="35"/>
      <c r="H701" s="42"/>
      <c r="I701" s="35"/>
      <c r="J701" s="35"/>
      <c r="K701" s="35"/>
      <c r="L701" s="35"/>
      <c r="M701" s="35"/>
      <c r="N701" s="35"/>
      <c r="O701" s="35"/>
      <c r="P701" s="35"/>
      <c r="Q701" s="35"/>
      <c r="R701" s="35"/>
      <c r="S701" s="35"/>
      <c r="T701" s="35"/>
      <c r="U701" s="35"/>
      <c r="V701" s="35"/>
      <c r="W701" s="35"/>
      <c r="X701" s="35"/>
      <c r="Y701" s="35"/>
      <c r="Z701" s="35"/>
    </row>
    <row r="702" spans="1:26">
      <c r="A702" s="42"/>
      <c r="B702" s="35"/>
      <c r="C702" s="42"/>
      <c r="D702" s="35"/>
      <c r="E702" s="35"/>
      <c r="F702" s="42"/>
      <c r="G702" s="35"/>
      <c r="H702" s="42"/>
      <c r="I702" s="35"/>
      <c r="J702" s="35"/>
      <c r="K702" s="35"/>
      <c r="L702" s="35"/>
      <c r="M702" s="35"/>
      <c r="N702" s="35"/>
      <c r="O702" s="35"/>
      <c r="P702" s="35"/>
      <c r="Q702" s="35"/>
      <c r="R702" s="35"/>
      <c r="S702" s="35"/>
      <c r="T702" s="35"/>
      <c r="U702" s="35"/>
      <c r="V702" s="35"/>
      <c r="W702" s="35"/>
      <c r="X702" s="35"/>
      <c r="Y702" s="35"/>
      <c r="Z702" s="35"/>
    </row>
    <row r="703" spans="1:26">
      <c r="A703" s="42"/>
      <c r="B703" s="35"/>
      <c r="C703" s="42"/>
      <c r="D703" s="35"/>
      <c r="E703" s="35"/>
      <c r="F703" s="42"/>
      <c r="G703" s="35"/>
      <c r="H703" s="42"/>
      <c r="I703" s="35"/>
      <c r="J703" s="35"/>
      <c r="K703" s="35"/>
      <c r="L703" s="35"/>
      <c r="M703" s="35"/>
      <c r="N703" s="35"/>
      <c r="O703" s="35"/>
      <c r="P703" s="35"/>
      <c r="Q703" s="35"/>
      <c r="R703" s="35"/>
      <c r="S703" s="35"/>
      <c r="T703" s="35"/>
      <c r="U703" s="35"/>
      <c r="V703" s="35"/>
      <c r="W703" s="35"/>
      <c r="X703" s="35"/>
      <c r="Y703" s="35"/>
      <c r="Z703" s="35"/>
    </row>
    <row r="704" spans="1:26">
      <c r="A704" s="42"/>
      <c r="B704" s="35"/>
      <c r="C704" s="42"/>
      <c r="D704" s="35"/>
      <c r="E704" s="35"/>
      <c r="F704" s="42"/>
      <c r="G704" s="35"/>
      <c r="H704" s="42"/>
      <c r="I704" s="35"/>
      <c r="J704" s="35"/>
      <c r="K704" s="35"/>
      <c r="L704" s="35"/>
      <c r="M704" s="35"/>
      <c r="N704" s="35"/>
      <c r="O704" s="35"/>
      <c r="P704" s="35"/>
      <c r="Q704" s="35"/>
      <c r="R704" s="35"/>
      <c r="S704" s="35"/>
      <c r="T704" s="35"/>
      <c r="U704" s="35"/>
      <c r="V704" s="35"/>
      <c r="W704" s="35"/>
      <c r="X704" s="35"/>
      <c r="Y704" s="35"/>
      <c r="Z704" s="35"/>
    </row>
    <row r="705" spans="1:26">
      <c r="A705" s="42"/>
      <c r="B705" s="35"/>
      <c r="C705" s="42"/>
      <c r="D705" s="35"/>
      <c r="E705" s="35"/>
      <c r="F705" s="42"/>
      <c r="G705" s="35"/>
      <c r="H705" s="42"/>
      <c r="I705" s="35"/>
      <c r="J705" s="35"/>
      <c r="K705" s="35"/>
      <c r="L705" s="35"/>
      <c r="M705" s="35"/>
      <c r="N705" s="35"/>
      <c r="O705" s="35"/>
      <c r="P705" s="35"/>
      <c r="Q705" s="35"/>
      <c r="R705" s="35"/>
      <c r="S705" s="35"/>
      <c r="T705" s="35"/>
      <c r="U705" s="35"/>
      <c r="V705" s="35"/>
      <c r="W705" s="35"/>
      <c r="X705" s="35"/>
      <c r="Y705" s="35"/>
      <c r="Z705" s="35"/>
    </row>
    <row r="706" spans="1:26">
      <c r="A706" s="42"/>
      <c r="B706" s="35"/>
      <c r="C706" s="42"/>
      <c r="D706" s="35"/>
      <c r="E706" s="35"/>
      <c r="F706" s="42"/>
      <c r="G706" s="35"/>
      <c r="H706" s="42"/>
      <c r="I706" s="35"/>
      <c r="J706" s="35"/>
      <c r="K706" s="35"/>
      <c r="L706" s="35"/>
      <c r="M706" s="35"/>
      <c r="N706" s="35"/>
      <c r="O706" s="35"/>
      <c r="P706" s="35"/>
      <c r="Q706" s="35"/>
      <c r="R706" s="35"/>
      <c r="S706" s="35"/>
      <c r="T706" s="35"/>
      <c r="U706" s="35"/>
      <c r="V706" s="35"/>
      <c r="W706" s="35"/>
      <c r="X706" s="35"/>
      <c r="Y706" s="35"/>
      <c r="Z706" s="35"/>
    </row>
    <row r="707" spans="1:26">
      <c r="A707" s="42"/>
      <c r="B707" s="35"/>
      <c r="C707" s="42"/>
      <c r="D707" s="35"/>
      <c r="E707" s="35"/>
      <c r="F707" s="42"/>
      <c r="G707" s="35"/>
      <c r="H707" s="42"/>
      <c r="I707" s="35"/>
      <c r="J707" s="35"/>
      <c r="K707" s="35"/>
      <c r="L707" s="35"/>
      <c r="M707" s="35"/>
      <c r="N707" s="35"/>
      <c r="O707" s="35"/>
      <c r="P707" s="35"/>
      <c r="Q707" s="35"/>
      <c r="R707" s="35"/>
      <c r="S707" s="35"/>
      <c r="T707" s="35"/>
      <c r="U707" s="35"/>
      <c r="V707" s="35"/>
      <c r="W707" s="35"/>
      <c r="X707" s="35"/>
      <c r="Y707" s="35"/>
      <c r="Z707" s="35"/>
    </row>
    <row r="708" spans="1:26">
      <c r="A708" s="42"/>
      <c r="B708" s="35"/>
      <c r="C708" s="42"/>
      <c r="D708" s="35"/>
      <c r="E708" s="35"/>
      <c r="F708" s="42"/>
      <c r="G708" s="35"/>
      <c r="H708" s="42"/>
      <c r="I708" s="35"/>
      <c r="J708" s="35"/>
      <c r="K708" s="35"/>
      <c r="L708" s="35"/>
      <c r="M708" s="35"/>
      <c r="N708" s="35"/>
      <c r="O708" s="35"/>
      <c r="P708" s="35"/>
      <c r="Q708" s="35"/>
      <c r="R708" s="35"/>
      <c r="S708" s="35"/>
      <c r="T708" s="35"/>
      <c r="U708" s="35"/>
      <c r="V708" s="35"/>
      <c r="W708" s="35"/>
      <c r="X708" s="35"/>
      <c r="Y708" s="35"/>
      <c r="Z708" s="35"/>
    </row>
    <row r="709" spans="1:26">
      <c r="A709" s="42"/>
      <c r="B709" s="35"/>
      <c r="C709" s="42"/>
      <c r="D709" s="35"/>
      <c r="E709" s="35"/>
      <c r="F709" s="42"/>
      <c r="G709" s="35"/>
      <c r="H709" s="42"/>
      <c r="I709" s="35"/>
      <c r="J709" s="35"/>
      <c r="K709" s="35"/>
      <c r="L709" s="35"/>
      <c r="M709" s="35"/>
      <c r="N709" s="35"/>
      <c r="O709" s="35"/>
      <c r="P709" s="35"/>
      <c r="Q709" s="35"/>
      <c r="R709" s="35"/>
      <c r="S709" s="35"/>
      <c r="T709" s="35"/>
      <c r="U709" s="35"/>
      <c r="V709" s="35"/>
      <c r="W709" s="35"/>
      <c r="X709" s="35"/>
      <c r="Y709" s="35"/>
      <c r="Z709" s="35"/>
    </row>
    <row r="710" spans="1:26">
      <c r="A710" s="42"/>
      <c r="B710" s="35"/>
      <c r="C710" s="42"/>
      <c r="D710" s="35"/>
      <c r="E710" s="35"/>
      <c r="F710" s="42"/>
      <c r="G710" s="35"/>
      <c r="H710" s="42"/>
      <c r="I710" s="35"/>
      <c r="J710" s="35"/>
      <c r="K710" s="35"/>
      <c r="L710" s="35"/>
      <c r="M710" s="35"/>
      <c r="N710" s="35"/>
      <c r="O710" s="35"/>
      <c r="P710" s="35"/>
      <c r="Q710" s="35"/>
      <c r="R710" s="35"/>
      <c r="S710" s="35"/>
      <c r="T710" s="35"/>
      <c r="U710" s="35"/>
      <c r="V710" s="35"/>
      <c r="W710" s="35"/>
      <c r="X710" s="35"/>
      <c r="Y710" s="35"/>
      <c r="Z710" s="35"/>
    </row>
    <row r="711" spans="1:26">
      <c r="A711" s="42"/>
      <c r="B711" s="35"/>
      <c r="C711" s="42"/>
      <c r="D711" s="35"/>
      <c r="E711" s="35"/>
      <c r="F711" s="42"/>
      <c r="G711" s="35"/>
      <c r="H711" s="42"/>
      <c r="I711" s="35"/>
      <c r="J711" s="35"/>
      <c r="K711" s="35"/>
      <c r="L711" s="35"/>
      <c r="M711" s="35"/>
      <c r="N711" s="35"/>
      <c r="O711" s="35"/>
      <c r="P711" s="35"/>
      <c r="Q711" s="35"/>
      <c r="R711" s="35"/>
      <c r="S711" s="35"/>
      <c r="T711" s="35"/>
      <c r="U711" s="35"/>
      <c r="V711" s="35"/>
      <c r="W711" s="35"/>
      <c r="X711" s="35"/>
      <c r="Y711" s="35"/>
      <c r="Z711" s="35"/>
    </row>
    <row r="712" spans="1:26">
      <c r="A712" s="42"/>
      <c r="B712" s="35"/>
      <c r="C712" s="42"/>
      <c r="D712" s="35"/>
      <c r="E712" s="35"/>
      <c r="F712" s="42"/>
      <c r="G712" s="35"/>
      <c r="H712" s="42"/>
      <c r="I712" s="35"/>
      <c r="J712" s="35"/>
      <c r="K712" s="35"/>
      <c r="L712" s="35"/>
      <c r="M712" s="35"/>
      <c r="N712" s="35"/>
      <c r="O712" s="35"/>
      <c r="P712" s="35"/>
      <c r="Q712" s="35"/>
      <c r="R712" s="35"/>
      <c r="S712" s="35"/>
      <c r="T712" s="35"/>
      <c r="U712" s="35"/>
      <c r="V712" s="35"/>
      <c r="W712" s="35"/>
      <c r="X712" s="35"/>
      <c r="Y712" s="35"/>
      <c r="Z712" s="35"/>
    </row>
    <row r="713" spans="1:26">
      <c r="A713" s="42"/>
      <c r="B713" s="35"/>
      <c r="C713" s="42"/>
      <c r="D713" s="35"/>
      <c r="E713" s="35"/>
      <c r="F713" s="42"/>
      <c r="G713" s="35"/>
      <c r="H713" s="42"/>
      <c r="I713" s="35"/>
      <c r="J713" s="35"/>
      <c r="K713" s="35"/>
      <c r="L713" s="35"/>
      <c r="M713" s="35"/>
      <c r="N713" s="35"/>
      <c r="O713" s="35"/>
      <c r="P713" s="35"/>
      <c r="Q713" s="35"/>
      <c r="R713" s="35"/>
      <c r="S713" s="35"/>
      <c r="T713" s="35"/>
      <c r="U713" s="35"/>
      <c r="V713" s="35"/>
      <c r="W713" s="35"/>
      <c r="X713" s="35"/>
      <c r="Y713" s="35"/>
      <c r="Z713" s="35"/>
    </row>
    <row r="714" spans="1:26">
      <c r="A714" s="42"/>
      <c r="B714" s="35"/>
      <c r="C714" s="42"/>
      <c r="D714" s="35"/>
      <c r="E714" s="35"/>
      <c r="F714" s="42"/>
      <c r="G714" s="35"/>
      <c r="H714" s="42"/>
      <c r="I714" s="35"/>
      <c r="J714" s="35"/>
      <c r="K714" s="35"/>
      <c r="L714" s="35"/>
      <c r="M714" s="35"/>
      <c r="N714" s="35"/>
      <c r="O714" s="35"/>
      <c r="P714" s="35"/>
      <c r="Q714" s="35"/>
      <c r="R714" s="35"/>
      <c r="S714" s="35"/>
      <c r="T714" s="35"/>
      <c r="U714" s="35"/>
      <c r="V714" s="35"/>
      <c r="W714" s="35"/>
      <c r="X714" s="35"/>
      <c r="Y714" s="35"/>
      <c r="Z714" s="35"/>
    </row>
    <row r="715" spans="1:26">
      <c r="A715" s="42"/>
      <c r="B715" s="35"/>
      <c r="C715" s="42"/>
      <c r="D715" s="35"/>
      <c r="E715" s="35"/>
      <c r="F715" s="42"/>
      <c r="G715" s="35"/>
      <c r="H715" s="42"/>
      <c r="I715" s="35"/>
      <c r="J715" s="35"/>
      <c r="K715" s="35"/>
      <c r="L715" s="35"/>
      <c r="M715" s="35"/>
      <c r="N715" s="35"/>
      <c r="O715" s="35"/>
      <c r="P715" s="35"/>
      <c r="Q715" s="35"/>
      <c r="R715" s="35"/>
      <c r="S715" s="35"/>
      <c r="T715" s="35"/>
      <c r="U715" s="35"/>
      <c r="V715" s="35"/>
      <c r="W715" s="35"/>
      <c r="X715" s="35"/>
      <c r="Y715" s="35"/>
      <c r="Z715" s="35"/>
    </row>
    <row r="716" spans="1:26">
      <c r="A716" s="42"/>
      <c r="B716" s="35"/>
      <c r="C716" s="42"/>
      <c r="D716" s="35"/>
      <c r="E716" s="35"/>
      <c r="F716" s="42"/>
      <c r="G716" s="35"/>
      <c r="H716" s="42"/>
      <c r="I716" s="35"/>
      <c r="J716" s="35"/>
      <c r="K716" s="35"/>
      <c r="L716" s="35"/>
      <c r="M716" s="35"/>
      <c r="N716" s="35"/>
      <c r="O716" s="35"/>
      <c r="P716" s="35"/>
      <c r="Q716" s="35"/>
      <c r="R716" s="35"/>
      <c r="S716" s="35"/>
      <c r="T716" s="35"/>
      <c r="U716" s="35"/>
      <c r="V716" s="35"/>
      <c r="W716" s="35"/>
      <c r="X716" s="35"/>
      <c r="Y716" s="35"/>
      <c r="Z716" s="35"/>
    </row>
    <row r="717" spans="1:26">
      <c r="A717" s="42"/>
      <c r="B717" s="35"/>
      <c r="C717" s="42"/>
      <c r="D717" s="35"/>
      <c r="E717" s="35"/>
      <c r="F717" s="42"/>
      <c r="G717" s="35"/>
      <c r="H717" s="42"/>
      <c r="I717" s="35"/>
      <c r="J717" s="35"/>
      <c r="K717" s="35"/>
      <c r="L717" s="35"/>
      <c r="M717" s="35"/>
      <c r="N717" s="35"/>
      <c r="O717" s="35"/>
      <c r="P717" s="35"/>
      <c r="Q717" s="35"/>
      <c r="R717" s="35"/>
      <c r="S717" s="35"/>
      <c r="T717" s="35"/>
      <c r="U717" s="35"/>
      <c r="V717" s="35"/>
      <c r="W717" s="35"/>
      <c r="X717" s="35"/>
      <c r="Y717" s="35"/>
      <c r="Z717" s="35"/>
    </row>
    <row r="718" spans="1:26">
      <c r="A718" s="42"/>
      <c r="B718" s="35"/>
      <c r="C718" s="42"/>
      <c r="D718" s="35"/>
      <c r="E718" s="35"/>
      <c r="F718" s="42"/>
      <c r="G718" s="35"/>
      <c r="H718" s="42"/>
      <c r="I718" s="35"/>
      <c r="J718" s="35"/>
      <c r="K718" s="35"/>
      <c r="L718" s="35"/>
      <c r="M718" s="35"/>
      <c r="N718" s="35"/>
      <c r="O718" s="35"/>
      <c r="P718" s="35"/>
      <c r="Q718" s="35"/>
      <c r="R718" s="35"/>
      <c r="S718" s="35"/>
      <c r="T718" s="35"/>
      <c r="U718" s="35"/>
      <c r="V718" s="35"/>
      <c r="W718" s="35"/>
      <c r="X718" s="35"/>
      <c r="Y718" s="35"/>
      <c r="Z718" s="35"/>
    </row>
    <row r="719" spans="1:26">
      <c r="A719" s="42"/>
      <c r="B719" s="35"/>
      <c r="C719" s="42"/>
      <c r="D719" s="35"/>
      <c r="E719" s="35"/>
      <c r="F719" s="42"/>
      <c r="G719" s="35"/>
      <c r="H719" s="42"/>
      <c r="I719" s="35"/>
      <c r="J719" s="35"/>
      <c r="K719" s="35"/>
      <c r="L719" s="35"/>
      <c r="M719" s="35"/>
      <c r="N719" s="35"/>
      <c r="O719" s="35"/>
      <c r="P719" s="35"/>
      <c r="Q719" s="35"/>
      <c r="R719" s="35"/>
      <c r="S719" s="35"/>
      <c r="T719" s="35"/>
      <c r="U719" s="35"/>
      <c r="V719" s="35"/>
      <c r="W719" s="35"/>
      <c r="X719" s="35"/>
      <c r="Y719" s="35"/>
      <c r="Z719" s="35"/>
    </row>
    <row r="720" spans="1:26">
      <c r="A720" s="42"/>
      <c r="B720" s="35"/>
      <c r="C720" s="42"/>
      <c r="D720" s="35"/>
      <c r="E720" s="35"/>
      <c r="F720" s="42"/>
      <c r="G720" s="35"/>
      <c r="H720" s="42"/>
      <c r="I720" s="35"/>
      <c r="J720" s="35"/>
      <c r="K720" s="35"/>
      <c r="L720" s="35"/>
      <c r="M720" s="35"/>
      <c r="N720" s="35"/>
      <c r="O720" s="35"/>
      <c r="P720" s="35"/>
      <c r="Q720" s="35"/>
      <c r="R720" s="35"/>
      <c r="S720" s="35"/>
      <c r="T720" s="35"/>
      <c r="U720" s="35"/>
      <c r="V720" s="35"/>
      <c r="W720" s="35"/>
      <c r="X720" s="35"/>
      <c r="Y720" s="35"/>
      <c r="Z720" s="35"/>
    </row>
    <row r="721" spans="1:26">
      <c r="A721" s="42"/>
      <c r="B721" s="35"/>
      <c r="C721" s="42"/>
      <c r="D721" s="35"/>
      <c r="E721" s="35"/>
      <c r="F721" s="42"/>
      <c r="G721" s="35"/>
      <c r="H721" s="42"/>
      <c r="I721" s="35"/>
      <c r="J721" s="35"/>
      <c r="K721" s="35"/>
      <c r="L721" s="35"/>
      <c r="M721" s="35"/>
      <c r="N721" s="35"/>
      <c r="O721" s="35"/>
      <c r="P721" s="35"/>
      <c r="Q721" s="35"/>
      <c r="R721" s="35"/>
      <c r="S721" s="35"/>
      <c r="T721" s="35"/>
      <c r="U721" s="35"/>
      <c r="V721" s="35"/>
      <c r="W721" s="35"/>
      <c r="X721" s="35"/>
      <c r="Y721" s="35"/>
      <c r="Z721" s="35"/>
    </row>
    <row r="722" spans="1:26">
      <c r="A722" s="42"/>
      <c r="B722" s="35"/>
      <c r="C722" s="42"/>
      <c r="D722" s="35"/>
      <c r="E722" s="35"/>
      <c r="F722" s="42"/>
      <c r="G722" s="35"/>
      <c r="H722" s="42"/>
      <c r="I722" s="35"/>
      <c r="J722" s="35"/>
      <c r="K722" s="35"/>
      <c r="L722" s="35"/>
      <c r="M722" s="35"/>
      <c r="N722" s="35"/>
      <c r="O722" s="35"/>
      <c r="P722" s="35"/>
      <c r="Q722" s="35"/>
      <c r="R722" s="35"/>
      <c r="S722" s="35"/>
      <c r="T722" s="35"/>
      <c r="U722" s="35"/>
      <c r="V722" s="35"/>
      <c r="W722" s="35"/>
      <c r="X722" s="35"/>
      <c r="Y722" s="35"/>
      <c r="Z722" s="35"/>
    </row>
    <row r="723" spans="1:26">
      <c r="A723" s="42"/>
      <c r="B723" s="35"/>
      <c r="C723" s="42"/>
      <c r="D723" s="35"/>
      <c r="E723" s="35"/>
      <c r="F723" s="42"/>
      <c r="G723" s="35"/>
      <c r="H723" s="42"/>
      <c r="I723" s="35"/>
      <c r="J723" s="35"/>
      <c r="K723" s="35"/>
      <c r="L723" s="35"/>
      <c r="M723" s="35"/>
      <c r="N723" s="35"/>
      <c r="O723" s="35"/>
      <c r="P723" s="35"/>
      <c r="Q723" s="35"/>
      <c r="R723" s="35"/>
      <c r="S723" s="35"/>
      <c r="T723" s="35"/>
      <c r="U723" s="35"/>
      <c r="V723" s="35"/>
      <c r="W723" s="35"/>
      <c r="X723" s="35"/>
      <c r="Y723" s="35"/>
      <c r="Z723" s="35"/>
    </row>
    <row r="724" spans="1:26">
      <c r="A724" s="42"/>
      <c r="B724" s="35"/>
      <c r="C724" s="42"/>
      <c r="D724" s="35"/>
      <c r="E724" s="35"/>
      <c r="F724" s="42"/>
      <c r="G724" s="35"/>
      <c r="H724" s="42"/>
      <c r="I724" s="35"/>
      <c r="J724" s="35"/>
      <c r="K724" s="35"/>
      <c r="L724" s="35"/>
      <c r="M724" s="35"/>
      <c r="N724" s="35"/>
      <c r="O724" s="35"/>
      <c r="P724" s="35"/>
      <c r="Q724" s="35"/>
      <c r="R724" s="35"/>
      <c r="S724" s="35"/>
      <c r="T724" s="35"/>
      <c r="U724" s="35"/>
      <c r="V724" s="35"/>
      <c r="W724" s="35"/>
      <c r="X724" s="35"/>
      <c r="Y724" s="35"/>
      <c r="Z724" s="35"/>
    </row>
    <row r="725" spans="1:26">
      <c r="A725" s="42"/>
      <c r="B725" s="35"/>
      <c r="C725" s="42"/>
      <c r="D725" s="35"/>
      <c r="E725" s="35"/>
      <c r="F725" s="42"/>
      <c r="G725" s="35"/>
      <c r="H725" s="42"/>
      <c r="I725" s="35"/>
      <c r="J725" s="35"/>
      <c r="K725" s="35"/>
      <c r="L725" s="35"/>
      <c r="M725" s="35"/>
      <c r="N725" s="35"/>
      <c r="O725" s="35"/>
      <c r="P725" s="35"/>
      <c r="Q725" s="35"/>
      <c r="R725" s="35"/>
      <c r="S725" s="35"/>
      <c r="T725" s="35"/>
      <c r="U725" s="35"/>
      <c r="V725" s="35"/>
      <c r="W725" s="35"/>
      <c r="X725" s="35"/>
      <c r="Y725" s="35"/>
      <c r="Z725" s="35"/>
    </row>
    <row r="726" spans="1:26">
      <c r="A726" s="42"/>
      <c r="B726" s="35"/>
      <c r="C726" s="42"/>
      <c r="D726" s="35"/>
      <c r="E726" s="35"/>
      <c r="F726" s="42"/>
      <c r="G726" s="35"/>
      <c r="H726" s="42"/>
      <c r="I726" s="35"/>
      <c r="J726" s="35"/>
      <c r="K726" s="35"/>
      <c r="L726" s="35"/>
      <c r="M726" s="35"/>
      <c r="N726" s="35"/>
      <c r="O726" s="35"/>
      <c r="P726" s="35"/>
      <c r="Q726" s="35"/>
      <c r="R726" s="35"/>
      <c r="S726" s="35"/>
      <c r="T726" s="35"/>
      <c r="U726" s="35"/>
      <c r="V726" s="35"/>
      <c r="W726" s="35"/>
      <c r="X726" s="35"/>
      <c r="Y726" s="35"/>
      <c r="Z726" s="35"/>
    </row>
    <row r="727" spans="1:26">
      <c r="A727" s="42"/>
      <c r="B727" s="35"/>
      <c r="C727" s="42"/>
      <c r="D727" s="35"/>
      <c r="E727" s="35"/>
      <c r="F727" s="42"/>
      <c r="G727" s="35"/>
      <c r="H727" s="42"/>
      <c r="I727" s="35"/>
      <c r="J727" s="35"/>
      <c r="K727" s="35"/>
      <c r="L727" s="35"/>
      <c r="M727" s="35"/>
      <c r="N727" s="35"/>
      <c r="O727" s="35"/>
      <c r="P727" s="35"/>
      <c r="Q727" s="35"/>
      <c r="R727" s="35"/>
      <c r="S727" s="35"/>
      <c r="T727" s="35"/>
      <c r="U727" s="35"/>
      <c r="V727" s="35"/>
      <c r="W727" s="35"/>
      <c r="X727" s="35"/>
      <c r="Y727" s="35"/>
      <c r="Z727" s="35"/>
    </row>
    <row r="728" spans="1:26">
      <c r="A728" s="42"/>
      <c r="B728" s="35"/>
      <c r="C728" s="42"/>
      <c r="D728" s="35"/>
      <c r="E728" s="35"/>
      <c r="F728" s="42"/>
      <c r="G728" s="35"/>
      <c r="H728" s="42"/>
      <c r="I728" s="35"/>
      <c r="J728" s="35"/>
      <c r="K728" s="35"/>
      <c r="L728" s="35"/>
      <c r="M728" s="35"/>
      <c r="N728" s="35"/>
      <c r="O728" s="35"/>
      <c r="P728" s="35"/>
      <c r="Q728" s="35"/>
      <c r="R728" s="35"/>
      <c r="S728" s="35"/>
      <c r="T728" s="35"/>
      <c r="U728" s="35"/>
      <c r="V728" s="35"/>
      <c r="W728" s="35"/>
      <c r="X728" s="35"/>
      <c r="Y728" s="35"/>
      <c r="Z728" s="35"/>
    </row>
    <row r="729" spans="1:26">
      <c r="A729" s="42"/>
      <c r="B729" s="35"/>
      <c r="C729" s="42"/>
      <c r="D729" s="35"/>
      <c r="E729" s="35"/>
      <c r="F729" s="42"/>
      <c r="G729" s="35"/>
      <c r="H729" s="42"/>
      <c r="I729" s="35"/>
      <c r="J729" s="35"/>
      <c r="K729" s="35"/>
      <c r="L729" s="35"/>
      <c r="M729" s="35"/>
      <c r="N729" s="35"/>
      <c r="O729" s="35"/>
      <c r="P729" s="35"/>
      <c r="Q729" s="35"/>
      <c r="R729" s="35"/>
      <c r="S729" s="35"/>
      <c r="T729" s="35"/>
      <c r="U729" s="35"/>
      <c r="V729" s="35"/>
      <c r="W729" s="35"/>
      <c r="X729" s="35"/>
      <c r="Y729" s="35"/>
      <c r="Z729" s="35"/>
    </row>
    <row r="730" spans="1:26">
      <c r="A730" s="42"/>
      <c r="B730" s="35"/>
      <c r="C730" s="42"/>
      <c r="D730" s="35"/>
      <c r="E730" s="35"/>
      <c r="F730" s="42"/>
      <c r="G730" s="35"/>
      <c r="H730" s="42"/>
      <c r="I730" s="35"/>
      <c r="J730" s="35"/>
      <c r="K730" s="35"/>
      <c r="L730" s="35"/>
      <c r="M730" s="35"/>
      <c r="N730" s="35"/>
      <c r="O730" s="35"/>
      <c r="P730" s="35"/>
      <c r="Q730" s="35"/>
      <c r="R730" s="35"/>
      <c r="S730" s="35"/>
      <c r="T730" s="35"/>
      <c r="U730" s="35"/>
      <c r="V730" s="35"/>
      <c r="W730" s="35"/>
      <c r="X730" s="35"/>
      <c r="Y730" s="35"/>
      <c r="Z730" s="35"/>
    </row>
    <row r="731" spans="1:26">
      <c r="A731" s="42"/>
      <c r="B731" s="35"/>
      <c r="C731" s="42"/>
      <c r="D731" s="35"/>
      <c r="E731" s="35"/>
      <c r="F731" s="42"/>
      <c r="G731" s="35"/>
      <c r="H731" s="42"/>
      <c r="I731" s="35"/>
      <c r="J731" s="35"/>
      <c r="K731" s="35"/>
      <c r="L731" s="35"/>
      <c r="M731" s="35"/>
      <c r="N731" s="35"/>
      <c r="O731" s="35"/>
      <c r="P731" s="35"/>
      <c r="Q731" s="35"/>
      <c r="R731" s="35"/>
      <c r="S731" s="35"/>
      <c r="T731" s="35"/>
      <c r="U731" s="35"/>
      <c r="V731" s="35"/>
      <c r="W731" s="35"/>
      <c r="X731" s="35"/>
      <c r="Y731" s="35"/>
      <c r="Z731" s="35"/>
    </row>
    <row r="732" spans="1:26">
      <c r="A732" s="42"/>
      <c r="B732" s="35"/>
      <c r="C732" s="42"/>
      <c r="D732" s="35"/>
      <c r="E732" s="35"/>
      <c r="F732" s="42"/>
      <c r="G732" s="35"/>
      <c r="H732" s="42"/>
      <c r="I732" s="35"/>
      <c r="J732" s="35"/>
      <c r="K732" s="35"/>
      <c r="L732" s="35"/>
      <c r="M732" s="35"/>
      <c r="N732" s="35"/>
      <c r="O732" s="35"/>
      <c r="P732" s="35"/>
      <c r="Q732" s="35"/>
      <c r="R732" s="35"/>
      <c r="S732" s="35"/>
      <c r="T732" s="35"/>
      <c r="U732" s="35"/>
      <c r="V732" s="35"/>
      <c r="W732" s="35"/>
      <c r="X732" s="35"/>
      <c r="Y732" s="35"/>
      <c r="Z732" s="35"/>
    </row>
    <row r="733" spans="1:26">
      <c r="A733" s="42"/>
      <c r="B733" s="35"/>
      <c r="C733" s="42"/>
      <c r="D733" s="35"/>
      <c r="E733" s="35"/>
      <c r="F733" s="42"/>
      <c r="G733" s="35"/>
      <c r="H733" s="42"/>
      <c r="I733" s="35"/>
      <c r="J733" s="35"/>
      <c r="K733" s="35"/>
      <c r="L733" s="35"/>
      <c r="M733" s="35"/>
      <c r="N733" s="35"/>
      <c r="O733" s="35"/>
      <c r="P733" s="35"/>
      <c r="Q733" s="35"/>
      <c r="R733" s="35"/>
      <c r="S733" s="35"/>
      <c r="T733" s="35"/>
      <c r="U733" s="35"/>
      <c r="V733" s="35"/>
      <c r="W733" s="35"/>
      <c r="X733" s="35"/>
      <c r="Y733" s="35"/>
      <c r="Z733" s="35"/>
    </row>
    <row r="734" spans="1:26">
      <c r="A734" s="42"/>
      <c r="B734" s="35"/>
      <c r="C734" s="42"/>
      <c r="D734" s="35"/>
      <c r="E734" s="35"/>
      <c r="F734" s="42"/>
      <c r="G734" s="35"/>
      <c r="H734" s="42"/>
      <c r="I734" s="35"/>
      <c r="J734" s="35"/>
      <c r="K734" s="35"/>
      <c r="L734" s="35"/>
      <c r="M734" s="35"/>
      <c r="N734" s="35"/>
      <c r="O734" s="35"/>
      <c r="P734" s="35"/>
      <c r="Q734" s="35"/>
      <c r="R734" s="35"/>
      <c r="S734" s="35"/>
      <c r="T734" s="35"/>
      <c r="U734" s="35"/>
      <c r="V734" s="35"/>
      <c r="W734" s="35"/>
      <c r="X734" s="35"/>
      <c r="Y734" s="35"/>
      <c r="Z734" s="35"/>
    </row>
    <row r="735" spans="1:26">
      <c r="A735" s="42"/>
      <c r="B735" s="35"/>
      <c r="C735" s="42"/>
      <c r="D735" s="35"/>
      <c r="E735" s="35"/>
      <c r="F735" s="42"/>
      <c r="G735" s="35"/>
      <c r="H735" s="42"/>
      <c r="I735" s="35"/>
      <c r="J735" s="35"/>
      <c r="K735" s="35"/>
      <c r="L735" s="35"/>
      <c r="M735" s="35"/>
      <c r="N735" s="35"/>
      <c r="O735" s="35"/>
      <c r="P735" s="35"/>
      <c r="Q735" s="35"/>
      <c r="R735" s="35"/>
      <c r="S735" s="35"/>
      <c r="T735" s="35"/>
      <c r="U735" s="35"/>
      <c r="V735" s="35"/>
      <c r="W735" s="35"/>
      <c r="X735" s="35"/>
      <c r="Y735" s="35"/>
      <c r="Z735" s="35"/>
    </row>
    <row r="736" spans="1:26">
      <c r="A736" s="42"/>
      <c r="B736" s="35"/>
      <c r="C736" s="42"/>
      <c r="D736" s="35"/>
      <c r="E736" s="35"/>
      <c r="F736" s="42"/>
      <c r="G736" s="35"/>
      <c r="H736" s="42"/>
      <c r="I736" s="35"/>
      <c r="J736" s="35"/>
      <c r="K736" s="35"/>
      <c r="L736" s="35"/>
      <c r="M736" s="35"/>
      <c r="N736" s="35"/>
      <c r="O736" s="35"/>
      <c r="P736" s="35"/>
      <c r="Q736" s="35"/>
      <c r="R736" s="35"/>
      <c r="S736" s="35"/>
      <c r="T736" s="35"/>
      <c r="U736" s="35"/>
      <c r="V736" s="35"/>
      <c r="W736" s="35"/>
      <c r="X736" s="35"/>
      <c r="Y736" s="35"/>
      <c r="Z736" s="35"/>
    </row>
    <row r="737" spans="1:26">
      <c r="A737" s="42"/>
      <c r="B737" s="35"/>
      <c r="C737" s="42"/>
      <c r="D737" s="35"/>
      <c r="E737" s="35"/>
      <c r="F737" s="42"/>
      <c r="G737" s="35"/>
      <c r="H737" s="42"/>
      <c r="I737" s="35"/>
      <c r="J737" s="35"/>
      <c r="K737" s="35"/>
      <c r="L737" s="35"/>
      <c r="M737" s="35"/>
      <c r="N737" s="35"/>
      <c r="O737" s="35"/>
      <c r="P737" s="35"/>
      <c r="Q737" s="35"/>
      <c r="R737" s="35"/>
      <c r="S737" s="35"/>
      <c r="T737" s="35"/>
      <c r="U737" s="35"/>
      <c r="V737" s="35"/>
      <c r="W737" s="35"/>
      <c r="X737" s="35"/>
      <c r="Y737" s="35"/>
      <c r="Z737" s="35"/>
    </row>
    <row r="738" spans="1:26">
      <c r="A738" s="42"/>
      <c r="B738" s="35"/>
      <c r="C738" s="42"/>
      <c r="D738" s="35"/>
      <c r="E738" s="35"/>
      <c r="F738" s="42"/>
      <c r="G738" s="35"/>
      <c r="H738" s="42"/>
      <c r="I738" s="35"/>
      <c r="J738" s="35"/>
      <c r="K738" s="35"/>
      <c r="L738" s="35"/>
      <c r="M738" s="35"/>
      <c r="N738" s="35"/>
      <c r="O738" s="35"/>
      <c r="P738" s="35"/>
      <c r="Q738" s="35"/>
      <c r="R738" s="35"/>
      <c r="S738" s="35"/>
      <c r="T738" s="35"/>
      <c r="U738" s="35"/>
      <c r="V738" s="35"/>
      <c r="W738" s="35"/>
      <c r="X738" s="35"/>
      <c r="Y738" s="35"/>
      <c r="Z738" s="35"/>
    </row>
    <row r="739" spans="1:26">
      <c r="A739" s="42"/>
      <c r="B739" s="35"/>
      <c r="C739" s="42"/>
      <c r="D739" s="35"/>
      <c r="E739" s="35"/>
      <c r="F739" s="42"/>
      <c r="G739" s="35"/>
      <c r="H739" s="42"/>
      <c r="I739" s="35"/>
      <c r="J739" s="35"/>
      <c r="K739" s="35"/>
      <c r="L739" s="35"/>
      <c r="M739" s="35"/>
      <c r="N739" s="35"/>
      <c r="O739" s="35"/>
      <c r="P739" s="35"/>
      <c r="Q739" s="35"/>
      <c r="R739" s="35"/>
      <c r="S739" s="35"/>
      <c r="T739" s="35"/>
      <c r="U739" s="35"/>
      <c r="V739" s="35"/>
      <c r="W739" s="35"/>
      <c r="X739" s="35"/>
      <c r="Y739" s="35"/>
      <c r="Z739" s="35"/>
    </row>
    <row r="740" spans="1:26">
      <c r="A740" s="42"/>
      <c r="B740" s="35"/>
      <c r="C740" s="42"/>
      <c r="D740" s="35"/>
      <c r="E740" s="35"/>
      <c r="F740" s="42"/>
      <c r="G740" s="35"/>
      <c r="H740" s="42"/>
      <c r="I740" s="35"/>
      <c r="J740" s="35"/>
      <c r="K740" s="35"/>
      <c r="L740" s="35"/>
      <c r="M740" s="35"/>
      <c r="N740" s="35"/>
      <c r="O740" s="35"/>
      <c r="P740" s="35"/>
      <c r="Q740" s="35"/>
      <c r="R740" s="35"/>
      <c r="S740" s="35"/>
      <c r="T740" s="35"/>
      <c r="U740" s="35"/>
      <c r="V740" s="35"/>
      <c r="W740" s="35"/>
      <c r="X740" s="35"/>
      <c r="Y740" s="35"/>
      <c r="Z740" s="35"/>
    </row>
    <row r="741" spans="1:26">
      <c r="A741" s="42"/>
      <c r="B741" s="35"/>
      <c r="C741" s="42"/>
      <c r="D741" s="35"/>
      <c r="E741" s="35"/>
      <c r="F741" s="42"/>
      <c r="G741" s="35"/>
      <c r="H741" s="42"/>
      <c r="I741" s="35"/>
      <c r="J741" s="35"/>
      <c r="K741" s="35"/>
      <c r="L741" s="35"/>
      <c r="M741" s="35"/>
      <c r="N741" s="35"/>
      <c r="O741" s="35"/>
      <c r="P741" s="35"/>
      <c r="Q741" s="35"/>
      <c r="R741" s="35"/>
      <c r="S741" s="35"/>
      <c r="T741" s="35"/>
      <c r="U741" s="35"/>
      <c r="V741" s="35"/>
      <c r="W741" s="35"/>
      <c r="X741" s="35"/>
      <c r="Y741" s="35"/>
      <c r="Z741" s="35"/>
    </row>
    <row r="742" spans="1:26">
      <c r="A742" s="42"/>
      <c r="B742" s="35"/>
      <c r="C742" s="42"/>
      <c r="D742" s="35"/>
      <c r="E742" s="35"/>
      <c r="F742" s="42"/>
      <c r="G742" s="35"/>
      <c r="H742" s="42"/>
      <c r="I742" s="35"/>
      <c r="J742" s="35"/>
      <c r="K742" s="35"/>
      <c r="L742" s="35"/>
      <c r="M742" s="35"/>
      <c r="N742" s="35"/>
      <c r="O742" s="35"/>
      <c r="P742" s="35"/>
      <c r="Q742" s="35"/>
      <c r="R742" s="35"/>
      <c r="S742" s="35"/>
      <c r="T742" s="35"/>
      <c r="U742" s="35"/>
      <c r="V742" s="35"/>
      <c r="W742" s="35"/>
      <c r="X742" s="35"/>
      <c r="Y742" s="35"/>
      <c r="Z742" s="35"/>
    </row>
    <row r="743" spans="1:26">
      <c r="A743" s="42"/>
      <c r="B743" s="35"/>
      <c r="C743" s="42"/>
      <c r="D743" s="35"/>
      <c r="E743" s="35"/>
      <c r="F743" s="42"/>
      <c r="G743" s="35"/>
      <c r="H743" s="42"/>
      <c r="I743" s="35"/>
      <c r="J743" s="35"/>
      <c r="K743" s="35"/>
      <c r="L743" s="35"/>
      <c r="M743" s="35"/>
      <c r="N743" s="35"/>
      <c r="O743" s="35"/>
      <c r="P743" s="35"/>
      <c r="Q743" s="35"/>
      <c r="R743" s="35"/>
      <c r="S743" s="35"/>
      <c r="T743" s="35"/>
      <c r="U743" s="35"/>
      <c r="V743" s="35"/>
      <c r="W743" s="35"/>
      <c r="X743" s="35"/>
      <c r="Y743" s="35"/>
      <c r="Z743" s="35"/>
    </row>
    <row r="744" spans="1:26">
      <c r="A744" s="42"/>
      <c r="B744" s="35"/>
      <c r="C744" s="42"/>
      <c r="D744" s="35"/>
      <c r="E744" s="35"/>
      <c r="F744" s="42"/>
      <c r="G744" s="35"/>
      <c r="H744" s="42"/>
      <c r="I744" s="35"/>
      <c r="J744" s="35"/>
      <c r="K744" s="35"/>
      <c r="L744" s="35"/>
      <c r="M744" s="35"/>
      <c r="N744" s="35"/>
      <c r="O744" s="35"/>
      <c r="P744" s="35"/>
      <c r="Q744" s="35"/>
      <c r="R744" s="35"/>
      <c r="S744" s="35"/>
      <c r="T744" s="35"/>
      <c r="U744" s="35"/>
      <c r="V744" s="35"/>
      <c r="W744" s="35"/>
      <c r="X744" s="35"/>
      <c r="Y744" s="35"/>
      <c r="Z744" s="35"/>
    </row>
    <row r="745" spans="1:26">
      <c r="A745" s="42"/>
      <c r="B745" s="35"/>
      <c r="C745" s="42"/>
      <c r="D745" s="35"/>
      <c r="E745" s="35"/>
      <c r="F745" s="42"/>
      <c r="G745" s="35"/>
      <c r="H745" s="42"/>
      <c r="I745" s="35"/>
      <c r="J745" s="35"/>
      <c r="K745" s="35"/>
      <c r="L745" s="35"/>
      <c r="M745" s="35"/>
      <c r="N745" s="35"/>
      <c r="O745" s="35"/>
      <c r="P745" s="35"/>
      <c r="Q745" s="35"/>
      <c r="R745" s="35"/>
      <c r="S745" s="35"/>
      <c r="T745" s="35"/>
      <c r="U745" s="35"/>
      <c r="V745" s="35"/>
      <c r="W745" s="35"/>
      <c r="X745" s="35"/>
      <c r="Y745" s="35"/>
      <c r="Z745" s="35"/>
    </row>
    <row r="746" spans="1:26">
      <c r="A746" s="42"/>
      <c r="B746" s="35"/>
      <c r="C746" s="42"/>
      <c r="D746" s="35"/>
      <c r="E746" s="35"/>
      <c r="F746" s="42"/>
      <c r="G746" s="35"/>
      <c r="H746" s="42"/>
      <c r="I746" s="35"/>
      <c r="J746" s="35"/>
      <c r="K746" s="35"/>
      <c r="L746" s="35"/>
      <c r="M746" s="35"/>
      <c r="N746" s="35"/>
      <c r="O746" s="35"/>
      <c r="P746" s="35"/>
      <c r="Q746" s="35"/>
      <c r="R746" s="35"/>
      <c r="S746" s="35"/>
      <c r="T746" s="35"/>
      <c r="U746" s="35"/>
      <c r="V746" s="35"/>
      <c r="W746" s="35"/>
      <c r="X746" s="35"/>
      <c r="Y746" s="35"/>
      <c r="Z746" s="35"/>
    </row>
    <row r="747" spans="1:26">
      <c r="A747" s="42"/>
      <c r="B747" s="35"/>
      <c r="C747" s="42"/>
      <c r="D747" s="35"/>
      <c r="E747" s="35"/>
      <c r="F747" s="42"/>
      <c r="G747" s="35"/>
      <c r="H747" s="42"/>
      <c r="I747" s="35"/>
      <c r="J747" s="35"/>
      <c r="K747" s="35"/>
      <c r="L747" s="35"/>
      <c r="M747" s="35"/>
      <c r="N747" s="35"/>
      <c r="O747" s="35"/>
      <c r="P747" s="35"/>
      <c r="Q747" s="35"/>
      <c r="R747" s="35"/>
      <c r="S747" s="35"/>
      <c r="T747" s="35"/>
      <c r="U747" s="35"/>
      <c r="V747" s="35"/>
      <c r="W747" s="35"/>
      <c r="X747" s="35"/>
      <c r="Y747" s="35"/>
      <c r="Z747" s="35"/>
    </row>
    <row r="748" spans="1:26">
      <c r="A748" s="42"/>
      <c r="B748" s="35"/>
      <c r="C748" s="42"/>
      <c r="D748" s="35"/>
      <c r="E748" s="35"/>
      <c r="F748" s="42"/>
      <c r="G748" s="35"/>
      <c r="H748" s="42"/>
      <c r="I748" s="35"/>
      <c r="J748" s="35"/>
      <c r="K748" s="35"/>
      <c r="L748" s="35"/>
      <c r="M748" s="35"/>
      <c r="N748" s="35"/>
      <c r="O748" s="35"/>
      <c r="P748" s="35"/>
      <c r="Q748" s="35"/>
      <c r="R748" s="35"/>
      <c r="S748" s="35"/>
      <c r="T748" s="35"/>
      <c r="U748" s="35"/>
      <c r="V748" s="35"/>
      <c r="W748" s="35"/>
      <c r="X748" s="35"/>
      <c r="Y748" s="35"/>
      <c r="Z748" s="35"/>
    </row>
    <row r="749" spans="1:26">
      <c r="A749" s="42"/>
      <c r="B749" s="35"/>
      <c r="C749" s="42"/>
      <c r="D749" s="35"/>
      <c r="E749" s="35"/>
      <c r="F749" s="42"/>
      <c r="G749" s="35"/>
      <c r="H749" s="42"/>
      <c r="I749" s="35"/>
      <c r="J749" s="35"/>
      <c r="K749" s="35"/>
      <c r="L749" s="35"/>
      <c r="M749" s="35"/>
      <c r="N749" s="35"/>
      <c r="O749" s="35"/>
      <c r="P749" s="35"/>
      <c r="Q749" s="35"/>
      <c r="R749" s="35"/>
      <c r="S749" s="35"/>
      <c r="T749" s="35"/>
      <c r="U749" s="35"/>
      <c r="V749" s="35"/>
      <c r="W749" s="35"/>
      <c r="X749" s="35"/>
      <c r="Y749" s="35"/>
      <c r="Z749" s="35"/>
    </row>
    <row r="750" spans="1:26">
      <c r="A750" s="42"/>
      <c r="B750" s="35"/>
      <c r="C750" s="42"/>
      <c r="D750" s="35"/>
      <c r="E750" s="35"/>
      <c r="F750" s="42"/>
      <c r="G750" s="35"/>
      <c r="H750" s="42"/>
      <c r="I750" s="35"/>
      <c r="J750" s="35"/>
      <c r="K750" s="35"/>
      <c r="L750" s="35"/>
      <c r="M750" s="35"/>
      <c r="N750" s="35"/>
      <c r="O750" s="35"/>
      <c r="P750" s="35"/>
      <c r="Q750" s="35"/>
      <c r="R750" s="35"/>
      <c r="S750" s="35"/>
      <c r="T750" s="35"/>
      <c r="U750" s="35"/>
      <c r="V750" s="35"/>
      <c r="W750" s="35"/>
      <c r="X750" s="35"/>
      <c r="Y750" s="35"/>
      <c r="Z750" s="35"/>
    </row>
    <row r="751" spans="1:26">
      <c r="A751" s="42"/>
      <c r="B751" s="35"/>
      <c r="C751" s="42"/>
      <c r="D751" s="35"/>
      <c r="E751" s="35"/>
      <c r="F751" s="42"/>
      <c r="G751" s="35"/>
      <c r="H751" s="42"/>
      <c r="I751" s="35"/>
      <c r="J751" s="35"/>
      <c r="K751" s="35"/>
      <c r="L751" s="35"/>
      <c r="M751" s="35"/>
      <c r="N751" s="35"/>
      <c r="O751" s="35"/>
      <c r="P751" s="35"/>
      <c r="Q751" s="35"/>
      <c r="R751" s="35"/>
      <c r="S751" s="35"/>
      <c r="T751" s="35"/>
      <c r="U751" s="35"/>
      <c r="V751" s="35"/>
      <c r="W751" s="35"/>
      <c r="X751" s="35"/>
      <c r="Y751" s="35"/>
      <c r="Z751" s="35"/>
    </row>
    <row r="752" spans="1:26">
      <c r="A752" s="42"/>
      <c r="B752" s="35"/>
      <c r="C752" s="42"/>
      <c r="D752" s="35"/>
      <c r="E752" s="35"/>
      <c r="F752" s="42"/>
      <c r="G752" s="35"/>
      <c r="H752" s="42"/>
      <c r="I752" s="35"/>
      <c r="J752" s="35"/>
      <c r="K752" s="35"/>
      <c r="L752" s="35"/>
      <c r="M752" s="35"/>
      <c r="N752" s="35"/>
      <c r="O752" s="35"/>
      <c r="P752" s="35"/>
      <c r="Q752" s="35"/>
      <c r="R752" s="35"/>
      <c r="S752" s="35"/>
      <c r="T752" s="35"/>
      <c r="U752" s="35"/>
      <c r="V752" s="35"/>
      <c r="W752" s="35"/>
      <c r="X752" s="35"/>
      <c r="Y752" s="35"/>
      <c r="Z752" s="35"/>
    </row>
    <row r="753" spans="1:26">
      <c r="A753" s="42"/>
      <c r="B753" s="35"/>
      <c r="C753" s="42"/>
      <c r="D753" s="35"/>
      <c r="E753" s="35"/>
      <c r="F753" s="42"/>
      <c r="G753" s="35"/>
      <c r="H753" s="42"/>
      <c r="I753" s="35"/>
      <c r="J753" s="35"/>
      <c r="K753" s="35"/>
      <c r="L753" s="35"/>
      <c r="M753" s="35"/>
      <c r="N753" s="35"/>
      <c r="O753" s="35"/>
      <c r="P753" s="35"/>
      <c r="Q753" s="35"/>
      <c r="R753" s="35"/>
      <c r="S753" s="35"/>
      <c r="T753" s="35"/>
      <c r="U753" s="35"/>
      <c r="V753" s="35"/>
      <c r="W753" s="35"/>
      <c r="X753" s="35"/>
      <c r="Y753" s="35"/>
      <c r="Z753" s="35"/>
    </row>
    <row r="754" spans="1:26">
      <c r="A754" s="42"/>
      <c r="B754" s="35"/>
      <c r="C754" s="42"/>
      <c r="D754" s="35"/>
      <c r="E754" s="35"/>
      <c r="F754" s="42"/>
      <c r="G754" s="35"/>
      <c r="H754" s="42"/>
      <c r="I754" s="35"/>
      <c r="J754" s="35"/>
      <c r="K754" s="35"/>
      <c r="L754" s="35"/>
      <c r="M754" s="35"/>
      <c r="N754" s="35"/>
      <c r="O754" s="35"/>
      <c r="P754" s="35"/>
      <c r="Q754" s="35"/>
      <c r="R754" s="35"/>
      <c r="S754" s="35"/>
      <c r="T754" s="35"/>
      <c r="U754" s="35"/>
      <c r="V754" s="35"/>
      <c r="W754" s="35"/>
      <c r="X754" s="35"/>
      <c r="Y754" s="35"/>
      <c r="Z754" s="35"/>
    </row>
    <row r="755" spans="1:26">
      <c r="A755" s="42"/>
      <c r="B755" s="35"/>
      <c r="C755" s="42"/>
      <c r="D755" s="35"/>
      <c r="E755" s="35"/>
      <c r="F755" s="42"/>
      <c r="G755" s="35"/>
      <c r="H755" s="42"/>
      <c r="I755" s="35"/>
      <c r="J755" s="35"/>
      <c r="K755" s="35"/>
      <c r="L755" s="35"/>
      <c r="M755" s="35"/>
      <c r="N755" s="35"/>
      <c r="O755" s="35"/>
      <c r="P755" s="35"/>
      <c r="Q755" s="35"/>
      <c r="R755" s="35"/>
      <c r="S755" s="35"/>
      <c r="T755" s="35"/>
      <c r="U755" s="35"/>
      <c r="V755" s="35"/>
      <c r="W755" s="35"/>
      <c r="X755" s="35"/>
      <c r="Y755" s="35"/>
      <c r="Z755" s="35"/>
    </row>
    <row r="756" spans="1:26">
      <c r="A756" s="42"/>
      <c r="B756" s="35"/>
      <c r="C756" s="42"/>
      <c r="D756" s="35"/>
      <c r="E756" s="35"/>
      <c r="F756" s="42"/>
      <c r="G756" s="35"/>
      <c r="H756" s="42"/>
      <c r="I756" s="35"/>
      <c r="J756" s="35"/>
      <c r="K756" s="35"/>
      <c r="L756" s="35"/>
      <c r="M756" s="35"/>
      <c r="N756" s="35"/>
      <c r="O756" s="35"/>
      <c r="P756" s="35"/>
      <c r="Q756" s="35"/>
      <c r="R756" s="35"/>
      <c r="S756" s="35"/>
      <c r="T756" s="35"/>
      <c r="U756" s="35"/>
      <c r="V756" s="35"/>
      <c r="W756" s="35"/>
      <c r="X756" s="35"/>
      <c r="Y756" s="35"/>
      <c r="Z756" s="35"/>
    </row>
    <row r="757" spans="1:26">
      <c r="A757" s="42"/>
      <c r="B757" s="35"/>
      <c r="C757" s="42"/>
      <c r="D757" s="35"/>
      <c r="E757" s="35"/>
      <c r="F757" s="42"/>
      <c r="G757" s="35"/>
      <c r="H757" s="42"/>
      <c r="I757" s="35"/>
      <c r="J757" s="35"/>
      <c r="K757" s="35"/>
      <c r="L757" s="35"/>
      <c r="M757" s="35"/>
      <c r="N757" s="35"/>
      <c r="O757" s="35"/>
      <c r="P757" s="35"/>
      <c r="Q757" s="35"/>
      <c r="R757" s="35"/>
      <c r="S757" s="35"/>
      <c r="T757" s="35"/>
      <c r="U757" s="35"/>
      <c r="V757" s="35"/>
      <c r="W757" s="35"/>
      <c r="X757" s="35"/>
      <c r="Y757" s="35"/>
      <c r="Z757" s="35"/>
    </row>
    <row r="758" spans="1:26">
      <c r="A758" s="42"/>
      <c r="B758" s="35"/>
      <c r="C758" s="42"/>
      <c r="D758" s="35"/>
      <c r="E758" s="35"/>
      <c r="F758" s="42"/>
      <c r="G758" s="35"/>
      <c r="H758" s="42"/>
      <c r="I758" s="35"/>
      <c r="J758" s="35"/>
      <c r="K758" s="35"/>
      <c r="L758" s="35"/>
      <c r="M758" s="35"/>
      <c r="N758" s="35"/>
      <c r="O758" s="35"/>
      <c r="P758" s="35"/>
      <c r="Q758" s="35"/>
      <c r="R758" s="35"/>
      <c r="S758" s="35"/>
      <c r="T758" s="35"/>
      <c r="U758" s="35"/>
      <c r="V758" s="35"/>
      <c r="W758" s="35"/>
      <c r="X758" s="35"/>
      <c r="Y758" s="35"/>
      <c r="Z758" s="35"/>
    </row>
    <row r="759" spans="1:26">
      <c r="A759" s="42"/>
      <c r="B759" s="35"/>
      <c r="C759" s="42"/>
      <c r="D759" s="35"/>
      <c r="E759" s="35"/>
      <c r="F759" s="42"/>
      <c r="G759" s="35"/>
      <c r="H759" s="42"/>
      <c r="I759" s="35"/>
      <c r="J759" s="35"/>
      <c r="K759" s="35"/>
      <c r="L759" s="35"/>
      <c r="M759" s="35"/>
      <c r="N759" s="35"/>
      <c r="O759" s="35"/>
      <c r="P759" s="35"/>
      <c r="Q759" s="35"/>
      <c r="R759" s="35"/>
      <c r="S759" s="35"/>
      <c r="T759" s="35"/>
      <c r="U759" s="35"/>
      <c r="V759" s="35"/>
      <c r="W759" s="35"/>
      <c r="X759" s="35"/>
      <c r="Y759" s="35"/>
      <c r="Z759" s="35"/>
    </row>
    <row r="760" spans="1:26">
      <c r="A760" s="42"/>
      <c r="B760" s="35"/>
      <c r="C760" s="42"/>
      <c r="D760" s="35"/>
      <c r="E760" s="35"/>
      <c r="F760" s="42"/>
      <c r="G760" s="35"/>
      <c r="H760" s="42"/>
      <c r="I760" s="35"/>
      <c r="J760" s="35"/>
      <c r="K760" s="35"/>
      <c r="L760" s="35"/>
      <c r="M760" s="35"/>
      <c r="N760" s="35"/>
      <c r="O760" s="35"/>
      <c r="P760" s="35"/>
      <c r="Q760" s="35"/>
      <c r="R760" s="35"/>
      <c r="S760" s="35"/>
      <c r="T760" s="35"/>
      <c r="U760" s="35"/>
      <c r="V760" s="35"/>
      <c r="W760" s="35"/>
      <c r="X760" s="35"/>
      <c r="Y760" s="35"/>
      <c r="Z760" s="35"/>
    </row>
    <row r="761" spans="1:26">
      <c r="A761" s="42"/>
      <c r="B761" s="35"/>
      <c r="C761" s="42"/>
      <c r="D761" s="35"/>
      <c r="E761" s="35"/>
      <c r="F761" s="42"/>
      <c r="G761" s="35"/>
      <c r="H761" s="42"/>
      <c r="I761" s="35"/>
      <c r="J761" s="35"/>
      <c r="K761" s="35"/>
      <c r="L761" s="35"/>
      <c r="M761" s="35"/>
      <c r="N761" s="35"/>
      <c r="O761" s="35"/>
      <c r="P761" s="35"/>
      <c r="Q761" s="35"/>
      <c r="R761" s="35"/>
      <c r="S761" s="35"/>
      <c r="T761" s="35"/>
      <c r="U761" s="35"/>
      <c r="V761" s="35"/>
      <c r="W761" s="35"/>
      <c r="X761" s="35"/>
      <c r="Y761" s="35"/>
      <c r="Z761" s="35"/>
    </row>
    <row r="762" spans="1:26">
      <c r="A762" s="42"/>
      <c r="B762" s="35"/>
      <c r="C762" s="42"/>
      <c r="D762" s="35"/>
      <c r="E762" s="35"/>
      <c r="F762" s="42"/>
      <c r="G762" s="35"/>
      <c r="H762" s="42"/>
      <c r="I762" s="35"/>
      <c r="J762" s="35"/>
      <c r="K762" s="35"/>
      <c r="L762" s="35"/>
      <c r="M762" s="35"/>
      <c r="N762" s="35"/>
      <c r="O762" s="35"/>
      <c r="P762" s="35"/>
      <c r="Q762" s="35"/>
      <c r="R762" s="35"/>
      <c r="S762" s="35"/>
      <c r="T762" s="35"/>
      <c r="U762" s="35"/>
      <c r="V762" s="35"/>
      <c r="W762" s="35"/>
      <c r="X762" s="35"/>
      <c r="Y762" s="35"/>
      <c r="Z762" s="35"/>
    </row>
    <row r="763" spans="1:26">
      <c r="A763" s="42"/>
      <c r="B763" s="35"/>
      <c r="C763" s="42"/>
      <c r="D763" s="35"/>
      <c r="E763" s="35"/>
      <c r="F763" s="42"/>
      <c r="G763" s="35"/>
      <c r="H763" s="42"/>
      <c r="I763" s="35"/>
      <c r="J763" s="35"/>
      <c r="K763" s="35"/>
      <c r="L763" s="35"/>
      <c r="M763" s="35"/>
      <c r="N763" s="35"/>
      <c r="O763" s="35"/>
      <c r="P763" s="35"/>
      <c r="Q763" s="35"/>
      <c r="R763" s="35"/>
      <c r="S763" s="35"/>
      <c r="T763" s="35"/>
      <c r="U763" s="35"/>
      <c r="V763" s="35"/>
      <c r="W763" s="35"/>
      <c r="X763" s="35"/>
      <c r="Y763" s="35"/>
      <c r="Z763" s="35"/>
    </row>
    <row r="764" spans="1:26">
      <c r="A764" s="42"/>
      <c r="B764" s="35"/>
      <c r="C764" s="42"/>
      <c r="D764" s="35"/>
      <c r="E764" s="35"/>
      <c r="F764" s="42"/>
      <c r="G764" s="35"/>
      <c r="H764" s="42"/>
      <c r="I764" s="35"/>
      <c r="J764" s="35"/>
      <c r="K764" s="35"/>
      <c r="L764" s="35"/>
      <c r="M764" s="35"/>
      <c r="N764" s="35"/>
      <c r="O764" s="35"/>
      <c r="P764" s="35"/>
      <c r="Q764" s="35"/>
      <c r="R764" s="35"/>
      <c r="S764" s="35"/>
      <c r="T764" s="35"/>
      <c r="U764" s="35"/>
      <c r="V764" s="35"/>
      <c r="W764" s="35"/>
      <c r="X764" s="35"/>
      <c r="Y764" s="35"/>
      <c r="Z764" s="35"/>
    </row>
    <row r="765" spans="1:26">
      <c r="A765" s="42"/>
      <c r="B765" s="35"/>
      <c r="C765" s="42"/>
      <c r="D765" s="35"/>
      <c r="E765" s="35"/>
      <c r="F765" s="42"/>
      <c r="G765" s="35"/>
      <c r="H765" s="42"/>
      <c r="I765" s="35"/>
      <c r="J765" s="35"/>
      <c r="K765" s="35"/>
      <c r="L765" s="35"/>
      <c r="M765" s="35"/>
      <c r="N765" s="35"/>
      <c r="O765" s="35"/>
      <c r="P765" s="35"/>
      <c r="Q765" s="35"/>
      <c r="R765" s="35"/>
      <c r="S765" s="35"/>
      <c r="T765" s="35"/>
      <c r="U765" s="35"/>
      <c r="V765" s="35"/>
      <c r="W765" s="35"/>
      <c r="X765" s="35"/>
      <c r="Y765" s="35"/>
      <c r="Z765" s="35"/>
    </row>
    <row r="766" spans="1:26">
      <c r="A766" s="42"/>
      <c r="B766" s="35"/>
      <c r="C766" s="42"/>
      <c r="D766" s="35"/>
      <c r="E766" s="35"/>
      <c r="F766" s="42"/>
      <c r="G766" s="35"/>
      <c r="H766" s="42"/>
      <c r="I766" s="35"/>
      <c r="J766" s="35"/>
      <c r="K766" s="35"/>
      <c r="L766" s="35"/>
      <c r="M766" s="35"/>
      <c r="N766" s="35"/>
      <c r="O766" s="35"/>
      <c r="P766" s="35"/>
      <c r="Q766" s="35"/>
      <c r="R766" s="35"/>
      <c r="S766" s="35"/>
      <c r="T766" s="35"/>
      <c r="U766" s="35"/>
      <c r="V766" s="35"/>
      <c r="W766" s="35"/>
      <c r="X766" s="35"/>
      <c r="Y766" s="35"/>
      <c r="Z766" s="35"/>
    </row>
    <row r="767" spans="1:26">
      <c r="A767" s="42"/>
      <c r="B767" s="35"/>
      <c r="C767" s="42"/>
      <c r="D767" s="35"/>
      <c r="E767" s="35"/>
      <c r="F767" s="42"/>
      <c r="G767" s="35"/>
      <c r="H767" s="42"/>
      <c r="I767" s="35"/>
      <c r="J767" s="35"/>
      <c r="K767" s="35"/>
      <c r="L767" s="35"/>
      <c r="M767" s="35"/>
      <c r="N767" s="35"/>
      <c r="O767" s="35"/>
      <c r="P767" s="35"/>
      <c r="Q767" s="35"/>
      <c r="R767" s="35"/>
      <c r="S767" s="35"/>
      <c r="T767" s="35"/>
      <c r="U767" s="35"/>
      <c r="V767" s="35"/>
      <c r="W767" s="35"/>
      <c r="X767" s="35"/>
      <c r="Y767" s="35"/>
      <c r="Z767" s="35"/>
    </row>
    <row r="768" spans="1:26">
      <c r="A768" s="42"/>
      <c r="B768" s="35"/>
      <c r="C768" s="42"/>
      <c r="D768" s="35"/>
      <c r="E768" s="35"/>
      <c r="F768" s="42"/>
      <c r="G768" s="35"/>
      <c r="H768" s="42"/>
      <c r="I768" s="35"/>
      <c r="J768" s="35"/>
      <c r="K768" s="35"/>
      <c r="L768" s="35"/>
      <c r="M768" s="35"/>
      <c r="N768" s="35"/>
      <c r="O768" s="35"/>
      <c r="P768" s="35"/>
      <c r="Q768" s="35"/>
      <c r="R768" s="35"/>
      <c r="S768" s="35"/>
      <c r="T768" s="35"/>
      <c r="U768" s="35"/>
      <c r="V768" s="35"/>
      <c r="W768" s="35"/>
      <c r="X768" s="35"/>
      <c r="Y768" s="35"/>
      <c r="Z768" s="35"/>
    </row>
    <row r="769" spans="1:26">
      <c r="A769" s="42"/>
      <c r="B769" s="35"/>
      <c r="C769" s="42"/>
      <c r="D769" s="35"/>
      <c r="E769" s="35"/>
      <c r="F769" s="42"/>
      <c r="G769" s="35"/>
      <c r="H769" s="42"/>
      <c r="I769" s="35"/>
      <c r="J769" s="35"/>
      <c r="K769" s="35"/>
      <c r="L769" s="35"/>
      <c r="M769" s="35"/>
      <c r="N769" s="35"/>
      <c r="O769" s="35"/>
      <c r="P769" s="35"/>
      <c r="Q769" s="35"/>
      <c r="R769" s="35"/>
      <c r="S769" s="35"/>
      <c r="T769" s="35"/>
      <c r="U769" s="35"/>
      <c r="V769" s="35"/>
      <c r="W769" s="35"/>
      <c r="X769" s="35"/>
      <c r="Y769" s="35"/>
      <c r="Z769" s="35"/>
    </row>
    <row r="770" spans="1:26">
      <c r="A770" s="42"/>
      <c r="B770" s="35"/>
      <c r="C770" s="42"/>
      <c r="D770" s="35"/>
      <c r="E770" s="35"/>
      <c r="F770" s="42"/>
      <c r="G770" s="35"/>
      <c r="H770" s="42"/>
      <c r="I770" s="35"/>
      <c r="J770" s="35"/>
      <c r="K770" s="35"/>
      <c r="L770" s="35"/>
      <c r="M770" s="35"/>
      <c r="N770" s="35"/>
      <c r="O770" s="35"/>
      <c r="P770" s="35"/>
      <c r="Q770" s="35"/>
      <c r="R770" s="35"/>
      <c r="S770" s="35"/>
      <c r="T770" s="35"/>
      <c r="U770" s="35"/>
      <c r="V770" s="35"/>
      <c r="W770" s="35"/>
      <c r="X770" s="35"/>
      <c r="Y770" s="35"/>
      <c r="Z770" s="35"/>
    </row>
    <row r="771" spans="1:26">
      <c r="A771" s="42"/>
      <c r="B771" s="35"/>
      <c r="C771" s="42"/>
      <c r="D771" s="35"/>
      <c r="E771" s="35"/>
      <c r="F771" s="42"/>
      <c r="G771" s="35"/>
      <c r="H771" s="42"/>
      <c r="I771" s="35"/>
      <c r="J771" s="35"/>
      <c r="K771" s="35"/>
      <c r="L771" s="35"/>
      <c r="M771" s="35"/>
      <c r="N771" s="35"/>
      <c r="O771" s="35"/>
      <c r="P771" s="35"/>
      <c r="Q771" s="35"/>
      <c r="R771" s="35"/>
      <c r="S771" s="35"/>
      <c r="T771" s="35"/>
      <c r="U771" s="35"/>
      <c r="V771" s="35"/>
      <c r="W771" s="35"/>
      <c r="X771" s="35"/>
      <c r="Y771" s="35"/>
      <c r="Z771" s="35"/>
    </row>
    <row r="772" spans="1:26">
      <c r="A772" s="42"/>
      <c r="B772" s="35"/>
      <c r="C772" s="42"/>
      <c r="D772" s="35"/>
      <c r="E772" s="35"/>
      <c r="F772" s="42"/>
      <c r="G772" s="35"/>
      <c r="H772" s="42"/>
      <c r="I772" s="35"/>
      <c r="J772" s="35"/>
      <c r="K772" s="35"/>
      <c r="L772" s="35"/>
      <c r="M772" s="35"/>
      <c r="N772" s="35"/>
      <c r="O772" s="35"/>
      <c r="P772" s="35"/>
      <c r="Q772" s="35"/>
      <c r="R772" s="35"/>
      <c r="S772" s="35"/>
      <c r="T772" s="35"/>
      <c r="U772" s="35"/>
      <c r="V772" s="35"/>
      <c r="W772" s="35"/>
      <c r="X772" s="35"/>
      <c r="Y772" s="35"/>
      <c r="Z772" s="35"/>
    </row>
    <row r="773" spans="1:26">
      <c r="A773" s="42"/>
      <c r="B773" s="35"/>
      <c r="C773" s="42"/>
      <c r="D773" s="35"/>
      <c r="E773" s="35"/>
      <c r="F773" s="42"/>
      <c r="G773" s="35"/>
      <c r="H773" s="42"/>
      <c r="I773" s="35"/>
      <c r="J773" s="35"/>
      <c r="K773" s="35"/>
      <c r="L773" s="35"/>
      <c r="M773" s="35"/>
      <c r="N773" s="35"/>
      <c r="O773" s="35"/>
      <c r="P773" s="35"/>
      <c r="Q773" s="35"/>
      <c r="R773" s="35"/>
      <c r="S773" s="35"/>
      <c r="T773" s="35"/>
      <c r="U773" s="35"/>
      <c r="V773" s="35"/>
      <c r="W773" s="35"/>
      <c r="X773" s="35"/>
      <c r="Y773" s="35"/>
      <c r="Z773" s="35"/>
    </row>
    <row r="774" spans="1:26">
      <c r="A774" s="42"/>
      <c r="B774" s="35"/>
      <c r="C774" s="42"/>
      <c r="D774" s="35"/>
      <c r="E774" s="35"/>
      <c r="F774" s="42"/>
      <c r="G774" s="35"/>
      <c r="H774" s="42"/>
      <c r="I774" s="35"/>
      <c r="J774" s="35"/>
      <c r="K774" s="35"/>
      <c r="L774" s="35"/>
      <c r="M774" s="35"/>
      <c r="N774" s="35"/>
      <c r="O774" s="35"/>
      <c r="P774" s="35"/>
      <c r="Q774" s="35"/>
      <c r="R774" s="35"/>
      <c r="S774" s="35"/>
      <c r="T774" s="35"/>
      <c r="U774" s="35"/>
      <c r="V774" s="35"/>
      <c r="W774" s="35"/>
      <c r="X774" s="35"/>
      <c r="Y774" s="35"/>
      <c r="Z774" s="35"/>
    </row>
    <row r="775" spans="1:26">
      <c r="A775" s="42"/>
      <c r="B775" s="35"/>
      <c r="C775" s="42"/>
      <c r="D775" s="35"/>
      <c r="E775" s="35"/>
      <c r="F775" s="42"/>
      <c r="G775" s="35"/>
      <c r="H775" s="42"/>
      <c r="I775" s="35"/>
      <c r="J775" s="35"/>
      <c r="K775" s="35"/>
      <c r="L775" s="35"/>
      <c r="M775" s="35"/>
      <c r="N775" s="35"/>
      <c r="O775" s="35"/>
      <c r="P775" s="35"/>
      <c r="Q775" s="35"/>
      <c r="R775" s="35"/>
      <c r="S775" s="35"/>
      <c r="T775" s="35"/>
      <c r="U775" s="35"/>
      <c r="V775" s="35"/>
      <c r="W775" s="35"/>
      <c r="X775" s="35"/>
      <c r="Y775" s="35"/>
      <c r="Z775" s="35"/>
    </row>
    <row r="776" spans="1:26">
      <c r="A776" s="42"/>
      <c r="B776" s="35"/>
      <c r="C776" s="42"/>
      <c r="D776" s="35"/>
      <c r="E776" s="35"/>
      <c r="F776" s="42"/>
      <c r="G776" s="35"/>
      <c r="H776" s="42"/>
      <c r="I776" s="35"/>
      <c r="J776" s="35"/>
      <c r="K776" s="35"/>
      <c r="L776" s="35"/>
      <c r="M776" s="35"/>
      <c r="N776" s="35"/>
      <c r="O776" s="35"/>
      <c r="P776" s="35"/>
      <c r="Q776" s="35"/>
      <c r="R776" s="35"/>
      <c r="S776" s="35"/>
      <c r="T776" s="35"/>
      <c r="U776" s="35"/>
      <c r="V776" s="35"/>
      <c r="W776" s="35"/>
      <c r="X776" s="35"/>
      <c r="Y776" s="35"/>
      <c r="Z776" s="35"/>
    </row>
    <row r="777" spans="1:26">
      <c r="A777" s="42"/>
      <c r="B777" s="35"/>
      <c r="C777" s="42"/>
      <c r="D777" s="35"/>
      <c r="E777" s="35"/>
      <c r="F777" s="42"/>
      <c r="G777" s="35"/>
      <c r="H777" s="42"/>
      <c r="I777" s="35"/>
      <c r="J777" s="35"/>
      <c r="K777" s="35"/>
      <c r="L777" s="35"/>
      <c r="M777" s="35"/>
      <c r="N777" s="35"/>
      <c r="O777" s="35"/>
      <c r="P777" s="35"/>
      <c r="Q777" s="35"/>
      <c r="R777" s="35"/>
      <c r="S777" s="35"/>
      <c r="T777" s="35"/>
      <c r="U777" s="35"/>
      <c r="V777" s="35"/>
      <c r="W777" s="35"/>
      <c r="X777" s="35"/>
      <c r="Y777" s="35"/>
      <c r="Z777" s="35"/>
    </row>
    <row r="778" spans="1:26">
      <c r="A778" s="42"/>
      <c r="B778" s="35"/>
      <c r="C778" s="42"/>
      <c r="D778" s="35"/>
      <c r="E778" s="35"/>
      <c r="F778" s="42"/>
      <c r="G778" s="35"/>
      <c r="H778" s="42"/>
      <c r="I778" s="35"/>
      <c r="J778" s="35"/>
      <c r="K778" s="35"/>
      <c r="L778" s="35"/>
      <c r="M778" s="35"/>
      <c r="N778" s="35"/>
      <c r="O778" s="35"/>
      <c r="P778" s="35"/>
      <c r="Q778" s="35"/>
      <c r="R778" s="35"/>
      <c r="S778" s="35"/>
      <c r="T778" s="35"/>
      <c r="U778" s="35"/>
      <c r="V778" s="35"/>
      <c r="W778" s="35"/>
      <c r="X778" s="35"/>
      <c r="Y778" s="35"/>
      <c r="Z778" s="35"/>
    </row>
    <row r="779" spans="1:26">
      <c r="A779" s="42"/>
      <c r="B779" s="35"/>
      <c r="C779" s="42"/>
      <c r="D779" s="35"/>
      <c r="E779" s="35"/>
      <c r="F779" s="42"/>
      <c r="G779" s="35"/>
      <c r="H779" s="42"/>
      <c r="I779" s="35"/>
      <c r="J779" s="35"/>
      <c r="K779" s="35"/>
      <c r="L779" s="35"/>
      <c r="M779" s="35"/>
      <c r="N779" s="35"/>
      <c r="O779" s="35"/>
      <c r="P779" s="35"/>
      <c r="Q779" s="35"/>
      <c r="R779" s="35"/>
      <c r="S779" s="35"/>
      <c r="T779" s="35"/>
      <c r="U779" s="35"/>
      <c r="V779" s="35"/>
      <c r="W779" s="35"/>
      <c r="X779" s="35"/>
      <c r="Y779" s="35"/>
      <c r="Z779" s="35"/>
    </row>
    <row r="780" spans="1:26">
      <c r="A780" s="42"/>
      <c r="B780" s="35"/>
      <c r="C780" s="42"/>
      <c r="D780" s="35"/>
      <c r="E780" s="35"/>
      <c r="F780" s="42"/>
      <c r="G780" s="35"/>
      <c r="H780" s="42"/>
      <c r="I780" s="35"/>
      <c r="J780" s="35"/>
      <c r="K780" s="35"/>
      <c r="L780" s="35"/>
      <c r="M780" s="35"/>
      <c r="N780" s="35"/>
      <c r="O780" s="35"/>
      <c r="P780" s="35"/>
      <c r="Q780" s="35"/>
      <c r="R780" s="35"/>
      <c r="S780" s="35"/>
      <c r="T780" s="35"/>
      <c r="U780" s="35"/>
      <c r="V780" s="35"/>
      <c r="W780" s="35"/>
      <c r="X780" s="35"/>
      <c r="Y780" s="35"/>
      <c r="Z780" s="35"/>
    </row>
    <row r="781" spans="1:26">
      <c r="A781" s="42"/>
      <c r="B781" s="35"/>
      <c r="C781" s="42"/>
      <c r="D781" s="35"/>
      <c r="E781" s="35"/>
      <c r="F781" s="42"/>
      <c r="G781" s="35"/>
      <c r="H781" s="42"/>
      <c r="I781" s="35"/>
      <c r="J781" s="35"/>
      <c r="K781" s="35"/>
      <c r="L781" s="35"/>
      <c r="M781" s="35"/>
      <c r="N781" s="35"/>
      <c r="O781" s="35"/>
      <c r="P781" s="35"/>
      <c r="Q781" s="35"/>
      <c r="R781" s="35"/>
      <c r="S781" s="35"/>
      <c r="T781" s="35"/>
      <c r="U781" s="35"/>
      <c r="V781" s="35"/>
      <c r="W781" s="35"/>
      <c r="X781" s="35"/>
      <c r="Y781" s="35"/>
      <c r="Z781" s="35"/>
    </row>
    <row r="782" spans="1:26">
      <c r="A782" s="42"/>
      <c r="B782" s="35"/>
      <c r="C782" s="42"/>
      <c r="D782" s="35"/>
      <c r="E782" s="35"/>
      <c r="F782" s="42"/>
      <c r="G782" s="35"/>
      <c r="H782" s="42"/>
      <c r="I782" s="35"/>
      <c r="J782" s="35"/>
      <c r="K782" s="35"/>
      <c r="L782" s="35"/>
      <c r="M782" s="35"/>
      <c r="N782" s="35"/>
      <c r="O782" s="35"/>
      <c r="P782" s="35"/>
      <c r="Q782" s="35"/>
      <c r="R782" s="35"/>
      <c r="S782" s="35"/>
      <c r="T782" s="35"/>
      <c r="U782" s="35"/>
      <c r="V782" s="35"/>
      <c r="W782" s="35"/>
      <c r="X782" s="35"/>
      <c r="Y782" s="35"/>
      <c r="Z782" s="35"/>
    </row>
    <row r="783" spans="1:26">
      <c r="A783" s="42"/>
      <c r="B783" s="35"/>
      <c r="C783" s="42"/>
      <c r="D783" s="35"/>
      <c r="E783" s="35"/>
      <c r="F783" s="42"/>
      <c r="G783" s="35"/>
      <c r="H783" s="42"/>
      <c r="I783" s="35"/>
      <c r="J783" s="35"/>
      <c r="K783" s="35"/>
      <c r="L783" s="35"/>
      <c r="M783" s="35"/>
      <c r="N783" s="35"/>
      <c r="O783" s="35"/>
      <c r="P783" s="35"/>
      <c r="Q783" s="35"/>
      <c r="R783" s="35"/>
      <c r="S783" s="35"/>
      <c r="T783" s="35"/>
      <c r="U783" s="35"/>
      <c r="V783" s="35"/>
      <c r="W783" s="35"/>
      <c r="X783" s="35"/>
      <c r="Y783" s="35"/>
      <c r="Z783" s="35"/>
    </row>
    <row r="784" spans="1:26">
      <c r="A784" s="42"/>
      <c r="B784" s="35"/>
      <c r="C784" s="42"/>
      <c r="D784" s="35"/>
      <c r="E784" s="35"/>
      <c r="F784" s="42"/>
      <c r="G784" s="35"/>
      <c r="H784" s="42"/>
      <c r="I784" s="35"/>
      <c r="J784" s="35"/>
      <c r="K784" s="35"/>
      <c r="L784" s="35"/>
      <c r="M784" s="35"/>
      <c r="N784" s="35"/>
      <c r="O784" s="35"/>
      <c r="P784" s="35"/>
      <c r="Q784" s="35"/>
      <c r="R784" s="35"/>
      <c r="S784" s="35"/>
      <c r="T784" s="35"/>
      <c r="U784" s="35"/>
      <c r="V784" s="35"/>
      <c r="W784" s="35"/>
      <c r="X784" s="35"/>
      <c r="Y784" s="35"/>
      <c r="Z784" s="35"/>
    </row>
    <row r="785" spans="1:26">
      <c r="A785" s="42"/>
      <c r="B785" s="35"/>
      <c r="C785" s="42"/>
      <c r="D785" s="35"/>
      <c r="E785" s="35"/>
      <c r="F785" s="42"/>
      <c r="G785" s="35"/>
      <c r="H785" s="42"/>
      <c r="I785" s="35"/>
      <c r="J785" s="35"/>
      <c r="K785" s="35"/>
      <c r="L785" s="35"/>
      <c r="M785" s="35"/>
      <c r="N785" s="35"/>
      <c r="O785" s="35"/>
      <c r="P785" s="35"/>
      <c r="Q785" s="35"/>
      <c r="R785" s="35"/>
      <c r="S785" s="35"/>
      <c r="T785" s="35"/>
      <c r="U785" s="35"/>
      <c r="V785" s="35"/>
      <c r="W785" s="35"/>
      <c r="X785" s="35"/>
      <c r="Y785" s="35"/>
      <c r="Z785" s="35"/>
    </row>
    <row r="786" spans="1:26">
      <c r="A786" s="42"/>
      <c r="B786" s="35"/>
      <c r="C786" s="42"/>
      <c r="D786" s="35"/>
      <c r="E786" s="35"/>
      <c r="F786" s="42"/>
      <c r="G786" s="35"/>
      <c r="H786" s="42"/>
      <c r="I786" s="35"/>
      <c r="J786" s="35"/>
      <c r="K786" s="35"/>
      <c r="L786" s="35"/>
      <c r="M786" s="35"/>
      <c r="N786" s="35"/>
      <c r="O786" s="35"/>
      <c r="P786" s="35"/>
      <c r="Q786" s="35"/>
      <c r="R786" s="35"/>
      <c r="S786" s="35"/>
      <c r="T786" s="35"/>
      <c r="U786" s="35"/>
      <c r="V786" s="35"/>
      <c r="W786" s="35"/>
      <c r="X786" s="35"/>
      <c r="Y786" s="35"/>
      <c r="Z786" s="35"/>
    </row>
    <row r="787" spans="1:26">
      <c r="A787" s="42"/>
      <c r="B787" s="35"/>
      <c r="C787" s="42"/>
      <c r="D787" s="35"/>
      <c r="E787" s="35"/>
      <c r="F787" s="42"/>
      <c r="G787" s="35"/>
      <c r="H787" s="42"/>
      <c r="I787" s="35"/>
      <c r="J787" s="35"/>
      <c r="K787" s="35"/>
      <c r="L787" s="35"/>
      <c r="M787" s="35"/>
      <c r="N787" s="35"/>
      <c r="O787" s="35"/>
      <c r="P787" s="35"/>
      <c r="Q787" s="35"/>
      <c r="R787" s="35"/>
      <c r="S787" s="35"/>
      <c r="T787" s="35"/>
      <c r="U787" s="35"/>
      <c r="V787" s="35"/>
      <c r="W787" s="35"/>
      <c r="X787" s="35"/>
      <c r="Y787" s="35"/>
      <c r="Z787" s="35"/>
    </row>
    <row r="788" spans="1:26">
      <c r="A788" s="42"/>
      <c r="B788" s="35"/>
      <c r="C788" s="42"/>
      <c r="D788" s="35"/>
      <c r="E788" s="35"/>
      <c r="F788" s="42"/>
      <c r="G788" s="35"/>
      <c r="H788" s="42"/>
      <c r="I788" s="35"/>
      <c r="J788" s="35"/>
      <c r="K788" s="35"/>
      <c r="L788" s="35"/>
      <c r="M788" s="35"/>
      <c r="N788" s="35"/>
      <c r="O788" s="35"/>
      <c r="P788" s="35"/>
      <c r="Q788" s="35"/>
      <c r="R788" s="35"/>
      <c r="S788" s="35"/>
      <c r="T788" s="35"/>
      <c r="U788" s="35"/>
      <c r="V788" s="35"/>
      <c r="W788" s="35"/>
      <c r="X788" s="35"/>
      <c r="Y788" s="35"/>
      <c r="Z788" s="35"/>
    </row>
    <row r="789" spans="1:26">
      <c r="A789" s="42"/>
      <c r="B789" s="35"/>
      <c r="C789" s="42"/>
      <c r="D789" s="35"/>
      <c r="E789" s="35"/>
      <c r="F789" s="42"/>
      <c r="G789" s="35"/>
      <c r="H789" s="42"/>
      <c r="I789" s="35"/>
      <c r="J789" s="35"/>
      <c r="K789" s="35"/>
      <c r="L789" s="35"/>
      <c r="M789" s="35"/>
      <c r="N789" s="35"/>
      <c r="O789" s="35"/>
      <c r="P789" s="35"/>
      <c r="Q789" s="35"/>
      <c r="R789" s="35"/>
      <c r="S789" s="35"/>
      <c r="T789" s="35"/>
      <c r="U789" s="35"/>
      <c r="V789" s="35"/>
      <c r="W789" s="35"/>
      <c r="X789" s="35"/>
      <c r="Y789" s="35"/>
      <c r="Z789" s="35"/>
    </row>
    <row r="790" spans="1:26">
      <c r="A790" s="42"/>
      <c r="B790" s="35"/>
      <c r="C790" s="42"/>
      <c r="D790" s="35"/>
      <c r="E790" s="35"/>
      <c r="F790" s="42"/>
      <c r="G790" s="35"/>
      <c r="H790" s="42"/>
      <c r="I790" s="35"/>
      <c r="J790" s="35"/>
      <c r="K790" s="35"/>
      <c r="L790" s="35"/>
      <c r="M790" s="35"/>
      <c r="N790" s="35"/>
      <c r="O790" s="35"/>
      <c r="P790" s="35"/>
      <c r="Q790" s="35"/>
      <c r="R790" s="35"/>
      <c r="S790" s="35"/>
      <c r="T790" s="35"/>
      <c r="U790" s="35"/>
      <c r="V790" s="35"/>
      <c r="W790" s="35"/>
      <c r="X790" s="35"/>
      <c r="Y790" s="35"/>
      <c r="Z790" s="35"/>
    </row>
    <row r="791" spans="1:26">
      <c r="A791" s="42"/>
      <c r="B791" s="35"/>
      <c r="C791" s="42"/>
      <c r="D791" s="35"/>
      <c r="E791" s="35"/>
      <c r="F791" s="42"/>
      <c r="G791" s="35"/>
      <c r="H791" s="42"/>
      <c r="I791" s="35"/>
      <c r="J791" s="35"/>
      <c r="K791" s="35"/>
      <c r="L791" s="35"/>
      <c r="M791" s="35"/>
      <c r="N791" s="35"/>
      <c r="O791" s="35"/>
      <c r="P791" s="35"/>
      <c r="Q791" s="35"/>
      <c r="R791" s="35"/>
      <c r="S791" s="35"/>
      <c r="T791" s="35"/>
      <c r="U791" s="35"/>
      <c r="V791" s="35"/>
      <c r="W791" s="35"/>
      <c r="X791" s="35"/>
      <c r="Y791" s="35"/>
      <c r="Z791" s="35"/>
    </row>
    <row r="792" spans="1:26">
      <c r="A792" s="42"/>
      <c r="B792" s="35"/>
      <c r="C792" s="42"/>
      <c r="D792" s="35"/>
      <c r="E792" s="35"/>
      <c r="F792" s="42"/>
      <c r="G792" s="35"/>
      <c r="H792" s="42"/>
      <c r="I792" s="35"/>
      <c r="J792" s="35"/>
      <c r="K792" s="35"/>
      <c r="L792" s="35"/>
      <c r="M792" s="35"/>
      <c r="N792" s="35"/>
      <c r="O792" s="35"/>
      <c r="P792" s="35"/>
      <c r="Q792" s="35"/>
      <c r="R792" s="35"/>
      <c r="S792" s="35"/>
      <c r="T792" s="35"/>
      <c r="U792" s="35"/>
      <c r="V792" s="35"/>
      <c r="W792" s="35"/>
      <c r="X792" s="35"/>
      <c r="Y792" s="35"/>
      <c r="Z792" s="35"/>
    </row>
    <row r="793" spans="1:26">
      <c r="A793" s="42"/>
      <c r="B793" s="35"/>
      <c r="C793" s="42"/>
      <c r="D793" s="35"/>
      <c r="E793" s="35"/>
      <c r="F793" s="42"/>
      <c r="G793" s="35"/>
      <c r="H793" s="42"/>
      <c r="I793" s="35"/>
      <c r="J793" s="35"/>
      <c r="K793" s="35"/>
      <c r="L793" s="35"/>
      <c r="M793" s="35"/>
      <c r="N793" s="35"/>
      <c r="O793" s="35"/>
      <c r="P793" s="35"/>
      <c r="Q793" s="35"/>
      <c r="R793" s="35"/>
      <c r="S793" s="35"/>
      <c r="T793" s="35"/>
      <c r="U793" s="35"/>
      <c r="V793" s="35"/>
      <c r="W793" s="35"/>
      <c r="X793" s="35"/>
      <c r="Y793" s="35"/>
      <c r="Z793" s="35"/>
    </row>
    <row r="794" spans="1:26">
      <c r="A794" s="42"/>
      <c r="B794" s="35"/>
      <c r="C794" s="42"/>
      <c r="D794" s="35"/>
      <c r="E794" s="35"/>
      <c r="F794" s="42"/>
      <c r="G794" s="35"/>
      <c r="H794" s="42"/>
      <c r="I794" s="35"/>
      <c r="J794" s="35"/>
      <c r="K794" s="35"/>
      <c r="L794" s="35"/>
      <c r="M794" s="35"/>
      <c r="N794" s="35"/>
      <c r="O794" s="35"/>
      <c r="P794" s="35"/>
      <c r="Q794" s="35"/>
      <c r="R794" s="35"/>
      <c r="S794" s="35"/>
      <c r="T794" s="35"/>
      <c r="U794" s="35"/>
      <c r="V794" s="35"/>
      <c r="W794" s="35"/>
      <c r="X794" s="35"/>
      <c r="Y794" s="35"/>
      <c r="Z794" s="35"/>
    </row>
    <row r="795" spans="1:26">
      <c r="A795" s="42"/>
      <c r="B795" s="35"/>
      <c r="C795" s="42"/>
      <c r="D795" s="35"/>
      <c r="E795" s="35"/>
      <c r="F795" s="42"/>
      <c r="G795" s="35"/>
      <c r="H795" s="42"/>
      <c r="I795" s="35"/>
      <c r="J795" s="35"/>
      <c r="K795" s="35"/>
      <c r="L795" s="35"/>
      <c r="M795" s="35"/>
      <c r="N795" s="35"/>
      <c r="O795" s="35"/>
      <c r="P795" s="35"/>
      <c r="Q795" s="35"/>
      <c r="R795" s="35"/>
      <c r="S795" s="35"/>
      <c r="T795" s="35"/>
      <c r="U795" s="35"/>
      <c r="V795" s="35"/>
      <c r="W795" s="35"/>
      <c r="X795" s="35"/>
      <c r="Y795" s="35"/>
      <c r="Z795" s="35"/>
    </row>
    <row r="796" spans="1:26">
      <c r="A796" s="42"/>
      <c r="B796" s="35"/>
      <c r="C796" s="42"/>
      <c r="D796" s="35"/>
      <c r="E796" s="35"/>
      <c r="F796" s="42"/>
      <c r="G796" s="35"/>
      <c r="H796" s="42"/>
      <c r="I796" s="35"/>
      <c r="J796" s="35"/>
      <c r="K796" s="35"/>
      <c r="L796" s="35"/>
      <c r="M796" s="35"/>
      <c r="N796" s="35"/>
      <c r="O796" s="35"/>
      <c r="P796" s="35"/>
      <c r="Q796" s="35"/>
      <c r="R796" s="35"/>
      <c r="S796" s="35"/>
      <c r="T796" s="35"/>
      <c r="U796" s="35"/>
      <c r="V796" s="35"/>
      <c r="W796" s="35"/>
      <c r="X796" s="35"/>
      <c r="Y796" s="35"/>
      <c r="Z796" s="35"/>
    </row>
    <row r="797" spans="1:26">
      <c r="A797" s="42"/>
      <c r="B797" s="35"/>
      <c r="C797" s="42"/>
      <c r="D797" s="35"/>
      <c r="E797" s="35"/>
      <c r="F797" s="42"/>
      <c r="G797" s="35"/>
      <c r="H797" s="42"/>
      <c r="I797" s="35"/>
      <c r="J797" s="35"/>
      <c r="K797" s="35"/>
      <c r="L797" s="35"/>
      <c r="M797" s="35"/>
      <c r="N797" s="35"/>
      <c r="O797" s="35"/>
      <c r="P797" s="35"/>
      <c r="Q797" s="35"/>
      <c r="R797" s="35"/>
      <c r="S797" s="35"/>
      <c r="T797" s="35"/>
      <c r="U797" s="35"/>
      <c r="V797" s="35"/>
      <c r="W797" s="35"/>
      <c r="X797" s="35"/>
      <c r="Y797" s="35"/>
      <c r="Z797" s="35"/>
    </row>
    <row r="798" spans="1:26">
      <c r="A798" s="42"/>
      <c r="B798" s="35"/>
      <c r="C798" s="42"/>
      <c r="D798" s="35"/>
      <c r="E798" s="35"/>
      <c r="F798" s="42"/>
      <c r="G798" s="35"/>
      <c r="H798" s="42"/>
      <c r="I798" s="35"/>
      <c r="J798" s="35"/>
      <c r="K798" s="35"/>
      <c r="L798" s="35"/>
      <c r="M798" s="35"/>
      <c r="N798" s="35"/>
      <c r="O798" s="35"/>
      <c r="P798" s="35"/>
      <c r="Q798" s="35"/>
      <c r="R798" s="35"/>
      <c r="S798" s="35"/>
      <c r="T798" s="35"/>
      <c r="U798" s="35"/>
      <c r="V798" s="35"/>
      <c r="W798" s="35"/>
      <c r="X798" s="35"/>
      <c r="Y798" s="35"/>
      <c r="Z798" s="35"/>
    </row>
    <row r="799" spans="1:26">
      <c r="A799" s="42"/>
      <c r="B799" s="35"/>
      <c r="C799" s="42"/>
      <c r="D799" s="35"/>
      <c r="E799" s="35"/>
      <c r="F799" s="42"/>
      <c r="G799" s="35"/>
      <c r="H799" s="42"/>
      <c r="I799" s="35"/>
      <c r="J799" s="35"/>
      <c r="K799" s="35"/>
      <c r="L799" s="35"/>
      <c r="M799" s="35"/>
      <c r="N799" s="35"/>
      <c r="O799" s="35"/>
      <c r="P799" s="35"/>
      <c r="Q799" s="35"/>
      <c r="R799" s="35"/>
      <c r="S799" s="35"/>
      <c r="T799" s="35"/>
      <c r="U799" s="35"/>
      <c r="V799" s="35"/>
      <c r="W799" s="35"/>
      <c r="X799" s="35"/>
      <c r="Y799" s="35"/>
      <c r="Z799" s="35"/>
    </row>
    <row r="800" spans="1:26">
      <c r="A800" s="42"/>
      <c r="B800" s="35"/>
      <c r="C800" s="42"/>
      <c r="D800" s="35"/>
      <c r="E800" s="35"/>
      <c r="F800" s="42"/>
      <c r="G800" s="35"/>
      <c r="H800" s="42"/>
      <c r="I800" s="35"/>
      <c r="J800" s="35"/>
      <c r="K800" s="35"/>
      <c r="L800" s="35"/>
      <c r="M800" s="35"/>
      <c r="N800" s="35"/>
      <c r="O800" s="35"/>
      <c r="P800" s="35"/>
      <c r="Q800" s="35"/>
      <c r="R800" s="35"/>
      <c r="S800" s="35"/>
      <c r="T800" s="35"/>
      <c r="U800" s="35"/>
      <c r="V800" s="35"/>
      <c r="W800" s="35"/>
      <c r="X800" s="35"/>
      <c r="Y800" s="35"/>
      <c r="Z800" s="35"/>
    </row>
    <row r="801" spans="1:26">
      <c r="A801" s="42"/>
      <c r="B801" s="35"/>
      <c r="C801" s="42"/>
      <c r="D801" s="35"/>
      <c r="E801" s="35"/>
      <c r="F801" s="42"/>
      <c r="G801" s="35"/>
      <c r="H801" s="42"/>
      <c r="I801" s="35"/>
      <c r="J801" s="35"/>
      <c r="K801" s="35"/>
      <c r="L801" s="35"/>
      <c r="M801" s="35"/>
      <c r="N801" s="35"/>
      <c r="O801" s="35"/>
      <c r="P801" s="35"/>
      <c r="Q801" s="35"/>
      <c r="R801" s="35"/>
      <c r="S801" s="35"/>
      <c r="T801" s="35"/>
      <c r="U801" s="35"/>
      <c r="V801" s="35"/>
      <c r="W801" s="35"/>
      <c r="X801" s="35"/>
      <c r="Y801" s="35"/>
      <c r="Z801" s="35"/>
    </row>
    <row r="802" spans="1:26">
      <c r="A802" s="42"/>
      <c r="B802" s="35"/>
      <c r="C802" s="42"/>
      <c r="D802" s="35"/>
      <c r="E802" s="35"/>
      <c r="F802" s="42"/>
      <c r="G802" s="35"/>
      <c r="H802" s="42"/>
      <c r="I802" s="35"/>
      <c r="J802" s="35"/>
      <c r="K802" s="35"/>
      <c r="L802" s="35"/>
      <c r="M802" s="35"/>
      <c r="N802" s="35"/>
      <c r="O802" s="35"/>
      <c r="P802" s="35"/>
      <c r="Q802" s="35"/>
      <c r="R802" s="35"/>
      <c r="S802" s="35"/>
      <c r="T802" s="35"/>
      <c r="U802" s="35"/>
      <c r="V802" s="35"/>
      <c r="W802" s="35"/>
      <c r="X802" s="35"/>
      <c r="Y802" s="35"/>
      <c r="Z802" s="35"/>
    </row>
    <row r="803" spans="1:26">
      <c r="A803" s="42"/>
      <c r="B803" s="35"/>
      <c r="C803" s="42"/>
      <c r="D803" s="35"/>
      <c r="E803" s="35"/>
      <c r="F803" s="42"/>
      <c r="G803" s="35"/>
      <c r="H803" s="42"/>
      <c r="I803" s="35"/>
      <c r="J803" s="35"/>
      <c r="K803" s="35"/>
      <c r="L803" s="35"/>
      <c r="M803" s="35"/>
      <c r="N803" s="35"/>
      <c r="O803" s="35"/>
      <c r="P803" s="35"/>
      <c r="Q803" s="35"/>
      <c r="R803" s="35"/>
      <c r="S803" s="35"/>
      <c r="T803" s="35"/>
      <c r="U803" s="35"/>
      <c r="V803" s="35"/>
      <c r="W803" s="35"/>
      <c r="X803" s="35"/>
      <c r="Y803" s="35"/>
      <c r="Z803" s="35"/>
    </row>
    <row r="804" spans="1:26">
      <c r="A804" s="42"/>
      <c r="B804" s="35"/>
      <c r="C804" s="42"/>
      <c r="D804" s="35"/>
      <c r="E804" s="35"/>
      <c r="F804" s="42"/>
      <c r="G804" s="35"/>
      <c r="H804" s="42"/>
      <c r="I804" s="35"/>
      <c r="J804" s="35"/>
      <c r="K804" s="35"/>
      <c r="L804" s="35"/>
      <c r="M804" s="35"/>
      <c r="N804" s="35"/>
      <c r="O804" s="35"/>
      <c r="P804" s="35"/>
      <c r="Q804" s="35"/>
      <c r="R804" s="35"/>
      <c r="S804" s="35"/>
      <c r="T804" s="35"/>
      <c r="U804" s="35"/>
      <c r="V804" s="35"/>
      <c r="W804" s="35"/>
      <c r="X804" s="35"/>
      <c r="Y804" s="35"/>
      <c r="Z804" s="35"/>
    </row>
    <row r="805" spans="1:26">
      <c r="A805" s="42"/>
      <c r="B805" s="35"/>
      <c r="C805" s="42"/>
      <c r="D805" s="35"/>
      <c r="E805" s="35"/>
      <c r="F805" s="42"/>
      <c r="G805" s="35"/>
      <c r="H805" s="42"/>
      <c r="I805" s="35"/>
      <c r="J805" s="35"/>
      <c r="K805" s="35"/>
      <c r="L805" s="35"/>
      <c r="M805" s="35"/>
      <c r="N805" s="35"/>
      <c r="O805" s="35"/>
      <c r="P805" s="35"/>
      <c r="Q805" s="35"/>
      <c r="R805" s="35"/>
      <c r="S805" s="35"/>
      <c r="T805" s="35"/>
      <c r="U805" s="35"/>
      <c r="V805" s="35"/>
      <c r="W805" s="35"/>
      <c r="X805" s="35"/>
      <c r="Y805" s="35"/>
      <c r="Z805" s="35"/>
    </row>
    <row r="806" spans="1:26">
      <c r="A806" s="42"/>
      <c r="B806" s="35"/>
      <c r="C806" s="42"/>
      <c r="D806" s="35"/>
      <c r="E806" s="35"/>
      <c r="F806" s="42"/>
      <c r="G806" s="35"/>
      <c r="H806" s="42"/>
      <c r="I806" s="35"/>
      <c r="J806" s="35"/>
      <c r="K806" s="35"/>
      <c r="L806" s="35"/>
      <c r="M806" s="35"/>
      <c r="N806" s="35"/>
      <c r="O806" s="35"/>
      <c r="P806" s="35"/>
      <c r="Q806" s="35"/>
      <c r="R806" s="35"/>
      <c r="S806" s="35"/>
      <c r="T806" s="35"/>
      <c r="U806" s="35"/>
      <c r="V806" s="35"/>
      <c r="W806" s="35"/>
      <c r="X806" s="35"/>
      <c r="Y806" s="35"/>
      <c r="Z806" s="35"/>
    </row>
    <row r="807" spans="1:26">
      <c r="A807" s="42"/>
      <c r="B807" s="35"/>
      <c r="C807" s="42"/>
      <c r="D807" s="35"/>
      <c r="E807" s="35"/>
      <c r="F807" s="42"/>
      <c r="G807" s="35"/>
      <c r="H807" s="42"/>
      <c r="I807" s="35"/>
      <c r="J807" s="35"/>
      <c r="K807" s="35"/>
      <c r="L807" s="35"/>
      <c r="M807" s="35"/>
      <c r="N807" s="35"/>
      <c r="O807" s="35"/>
      <c r="P807" s="35"/>
      <c r="Q807" s="35"/>
      <c r="R807" s="35"/>
      <c r="S807" s="35"/>
      <c r="T807" s="35"/>
      <c r="U807" s="35"/>
      <c r="V807" s="35"/>
      <c r="W807" s="35"/>
      <c r="X807" s="35"/>
      <c r="Y807" s="35"/>
      <c r="Z807" s="35"/>
    </row>
    <row r="808" spans="1:26">
      <c r="A808" s="42"/>
      <c r="B808" s="35"/>
      <c r="C808" s="42"/>
      <c r="D808" s="35"/>
      <c r="E808" s="35"/>
      <c r="F808" s="42"/>
      <c r="G808" s="35"/>
      <c r="H808" s="42"/>
      <c r="I808" s="35"/>
      <c r="J808" s="35"/>
      <c r="K808" s="35"/>
      <c r="L808" s="35"/>
      <c r="M808" s="35"/>
      <c r="N808" s="35"/>
      <c r="O808" s="35"/>
      <c r="P808" s="35"/>
      <c r="Q808" s="35"/>
      <c r="R808" s="35"/>
      <c r="S808" s="35"/>
      <c r="T808" s="35"/>
      <c r="U808" s="35"/>
      <c r="V808" s="35"/>
      <c r="W808" s="35"/>
      <c r="X808" s="35"/>
      <c r="Y808" s="35"/>
      <c r="Z808" s="35"/>
    </row>
    <row r="809" spans="1:26">
      <c r="A809" s="42"/>
      <c r="B809" s="35"/>
      <c r="C809" s="42"/>
      <c r="D809" s="35"/>
      <c r="E809" s="35"/>
      <c r="F809" s="42"/>
      <c r="G809" s="35"/>
      <c r="H809" s="42"/>
      <c r="I809" s="35"/>
      <c r="J809" s="35"/>
      <c r="K809" s="35"/>
      <c r="L809" s="35"/>
      <c r="M809" s="35"/>
      <c r="N809" s="35"/>
      <c r="O809" s="35"/>
      <c r="P809" s="35"/>
      <c r="Q809" s="35"/>
      <c r="R809" s="35"/>
      <c r="S809" s="35"/>
      <c r="T809" s="35"/>
      <c r="U809" s="35"/>
      <c r="V809" s="35"/>
      <c r="W809" s="35"/>
      <c r="X809" s="35"/>
      <c r="Y809" s="35"/>
      <c r="Z809" s="35"/>
    </row>
    <row r="810" spans="1:26">
      <c r="A810" s="42"/>
      <c r="B810" s="35"/>
      <c r="C810" s="42"/>
      <c r="D810" s="35"/>
      <c r="E810" s="35"/>
      <c r="F810" s="42"/>
      <c r="G810" s="35"/>
      <c r="H810" s="42"/>
      <c r="I810" s="35"/>
      <c r="J810" s="35"/>
      <c r="K810" s="35"/>
      <c r="L810" s="35"/>
      <c r="M810" s="35"/>
      <c r="N810" s="35"/>
      <c r="O810" s="35"/>
      <c r="P810" s="35"/>
      <c r="Q810" s="35"/>
      <c r="R810" s="35"/>
      <c r="S810" s="35"/>
      <c r="T810" s="35"/>
      <c r="U810" s="35"/>
      <c r="V810" s="35"/>
      <c r="W810" s="35"/>
      <c r="X810" s="35"/>
      <c r="Y810" s="35"/>
      <c r="Z810" s="35"/>
    </row>
    <row r="811" spans="1:26">
      <c r="A811" s="42"/>
      <c r="B811" s="35"/>
      <c r="C811" s="42"/>
      <c r="D811" s="35"/>
      <c r="E811" s="35"/>
      <c r="F811" s="42"/>
      <c r="G811" s="35"/>
      <c r="H811" s="42"/>
      <c r="I811" s="35"/>
      <c r="J811" s="35"/>
      <c r="K811" s="35"/>
      <c r="L811" s="35"/>
      <c r="M811" s="35"/>
      <c r="N811" s="35"/>
      <c r="O811" s="35"/>
      <c r="P811" s="35"/>
      <c r="Q811" s="35"/>
      <c r="R811" s="35"/>
      <c r="S811" s="35"/>
      <c r="T811" s="35"/>
      <c r="U811" s="35"/>
      <c r="V811" s="35"/>
      <c r="W811" s="35"/>
      <c r="X811" s="35"/>
      <c r="Y811" s="35"/>
      <c r="Z811" s="35"/>
    </row>
    <row r="812" spans="1:26">
      <c r="A812" s="42"/>
      <c r="B812" s="35"/>
      <c r="C812" s="42"/>
      <c r="D812" s="35"/>
      <c r="E812" s="35"/>
      <c r="F812" s="42"/>
      <c r="G812" s="35"/>
      <c r="H812" s="42"/>
      <c r="I812" s="35"/>
      <c r="J812" s="35"/>
      <c r="K812" s="35"/>
      <c r="L812" s="35"/>
      <c r="M812" s="35"/>
      <c r="N812" s="35"/>
      <c r="O812" s="35"/>
      <c r="P812" s="35"/>
      <c r="Q812" s="35"/>
      <c r="R812" s="35"/>
      <c r="S812" s="35"/>
      <c r="T812" s="35"/>
      <c r="U812" s="35"/>
      <c r="V812" s="35"/>
      <c r="W812" s="35"/>
      <c r="X812" s="35"/>
      <c r="Y812" s="35"/>
      <c r="Z812" s="35"/>
    </row>
    <row r="813" spans="1:26">
      <c r="A813" s="42"/>
      <c r="B813" s="35"/>
      <c r="C813" s="42"/>
      <c r="D813" s="35"/>
      <c r="E813" s="35"/>
      <c r="F813" s="42"/>
      <c r="G813" s="35"/>
      <c r="H813" s="42"/>
      <c r="I813" s="35"/>
      <c r="J813" s="35"/>
      <c r="K813" s="35"/>
      <c r="L813" s="35"/>
      <c r="M813" s="35"/>
      <c r="N813" s="35"/>
      <c r="O813" s="35"/>
      <c r="P813" s="35"/>
      <c r="Q813" s="35"/>
      <c r="R813" s="35"/>
      <c r="S813" s="35"/>
      <c r="T813" s="35"/>
      <c r="U813" s="35"/>
      <c r="V813" s="35"/>
      <c r="W813" s="35"/>
      <c r="X813" s="35"/>
      <c r="Y813" s="35"/>
      <c r="Z813" s="35"/>
    </row>
    <row r="814" spans="1:26">
      <c r="A814" s="42"/>
      <c r="B814" s="35"/>
      <c r="C814" s="42"/>
      <c r="D814" s="35"/>
      <c r="E814" s="35"/>
      <c r="F814" s="42"/>
      <c r="G814" s="35"/>
      <c r="H814" s="42"/>
      <c r="I814" s="35"/>
      <c r="J814" s="35"/>
      <c r="K814" s="35"/>
      <c r="L814" s="35"/>
      <c r="M814" s="35"/>
      <c r="N814" s="35"/>
      <c r="O814" s="35"/>
      <c r="P814" s="35"/>
      <c r="Q814" s="35"/>
      <c r="R814" s="35"/>
      <c r="S814" s="35"/>
      <c r="T814" s="35"/>
      <c r="U814" s="35"/>
      <c r="V814" s="35"/>
      <c r="W814" s="35"/>
      <c r="X814" s="35"/>
      <c r="Y814" s="35"/>
      <c r="Z814" s="35"/>
    </row>
    <row r="815" spans="1:26">
      <c r="A815" s="42"/>
      <c r="B815" s="35"/>
      <c r="C815" s="42"/>
      <c r="D815" s="35"/>
      <c r="E815" s="35"/>
      <c r="F815" s="42"/>
      <c r="G815" s="35"/>
      <c r="H815" s="42"/>
      <c r="I815" s="35"/>
      <c r="J815" s="35"/>
      <c r="K815" s="35"/>
      <c r="L815" s="35"/>
      <c r="M815" s="35"/>
      <c r="N815" s="35"/>
      <c r="O815" s="35"/>
      <c r="P815" s="35"/>
      <c r="Q815" s="35"/>
      <c r="R815" s="35"/>
      <c r="S815" s="35"/>
      <c r="T815" s="35"/>
      <c r="U815" s="35"/>
      <c r="V815" s="35"/>
      <c r="W815" s="35"/>
      <c r="X815" s="35"/>
      <c r="Y815" s="35"/>
      <c r="Z815" s="35"/>
    </row>
    <row r="816" spans="1:26">
      <c r="A816" s="42"/>
      <c r="B816" s="35"/>
      <c r="C816" s="42"/>
      <c r="D816" s="35"/>
      <c r="E816" s="35"/>
      <c r="F816" s="42"/>
      <c r="G816" s="35"/>
      <c r="H816" s="42"/>
      <c r="I816" s="35"/>
      <c r="J816" s="35"/>
      <c r="K816" s="35"/>
      <c r="L816" s="35"/>
      <c r="M816" s="35"/>
      <c r="N816" s="35"/>
      <c r="O816" s="35"/>
      <c r="P816" s="35"/>
      <c r="Q816" s="35"/>
      <c r="R816" s="35"/>
      <c r="S816" s="35"/>
      <c r="T816" s="35"/>
      <c r="U816" s="35"/>
      <c r="V816" s="35"/>
      <c r="W816" s="35"/>
      <c r="X816" s="35"/>
      <c r="Y816" s="35"/>
      <c r="Z816" s="35"/>
    </row>
    <row r="817" spans="1:26">
      <c r="A817" s="42"/>
      <c r="B817" s="35"/>
      <c r="C817" s="42"/>
      <c r="D817" s="35"/>
      <c r="E817" s="35"/>
      <c r="F817" s="42"/>
      <c r="G817" s="35"/>
      <c r="H817" s="42"/>
      <c r="I817" s="35"/>
      <c r="J817" s="35"/>
      <c r="K817" s="35"/>
      <c r="L817" s="35"/>
      <c r="M817" s="35"/>
      <c r="N817" s="35"/>
      <c r="O817" s="35"/>
      <c r="P817" s="35"/>
      <c r="Q817" s="35"/>
      <c r="R817" s="35"/>
      <c r="S817" s="35"/>
      <c r="T817" s="35"/>
      <c r="U817" s="35"/>
      <c r="V817" s="35"/>
      <c r="W817" s="35"/>
      <c r="X817" s="35"/>
      <c r="Y817" s="35"/>
      <c r="Z817" s="35"/>
    </row>
    <row r="818" spans="1:26">
      <c r="A818" s="42"/>
      <c r="B818" s="35"/>
      <c r="C818" s="42"/>
      <c r="D818" s="35"/>
      <c r="E818" s="35"/>
      <c r="F818" s="42"/>
      <c r="G818" s="35"/>
      <c r="H818" s="42"/>
      <c r="I818" s="35"/>
      <c r="J818" s="35"/>
      <c r="K818" s="35"/>
      <c r="L818" s="35"/>
      <c r="M818" s="35"/>
      <c r="N818" s="35"/>
      <c r="O818" s="35"/>
      <c r="P818" s="35"/>
      <c r="Q818" s="35"/>
      <c r="R818" s="35"/>
      <c r="S818" s="35"/>
      <c r="T818" s="35"/>
      <c r="U818" s="35"/>
      <c r="V818" s="35"/>
      <c r="W818" s="35"/>
      <c r="X818" s="35"/>
      <c r="Y818" s="35"/>
      <c r="Z818" s="35"/>
    </row>
    <row r="819" spans="1:26">
      <c r="A819" s="42"/>
      <c r="B819" s="35"/>
      <c r="C819" s="42"/>
      <c r="D819" s="35"/>
      <c r="E819" s="35"/>
      <c r="F819" s="42"/>
      <c r="G819" s="35"/>
      <c r="H819" s="42"/>
      <c r="I819" s="35"/>
      <c r="J819" s="35"/>
      <c r="K819" s="35"/>
      <c r="L819" s="35"/>
      <c r="M819" s="35"/>
      <c r="N819" s="35"/>
      <c r="O819" s="35"/>
      <c r="P819" s="35"/>
      <c r="Q819" s="35"/>
      <c r="R819" s="35"/>
      <c r="S819" s="35"/>
      <c r="T819" s="35"/>
      <c r="U819" s="35"/>
      <c r="V819" s="35"/>
      <c r="W819" s="35"/>
      <c r="X819" s="35"/>
      <c r="Y819" s="35"/>
      <c r="Z819" s="35"/>
    </row>
    <row r="820" spans="1:26">
      <c r="A820" s="42"/>
      <c r="B820" s="35"/>
      <c r="C820" s="42"/>
      <c r="D820" s="35"/>
      <c r="E820" s="35"/>
      <c r="F820" s="42"/>
      <c r="G820" s="35"/>
      <c r="H820" s="42"/>
      <c r="I820" s="35"/>
      <c r="J820" s="35"/>
      <c r="K820" s="35"/>
      <c r="L820" s="35"/>
      <c r="M820" s="35"/>
      <c r="N820" s="35"/>
      <c r="O820" s="35"/>
      <c r="P820" s="35"/>
      <c r="Q820" s="35"/>
      <c r="R820" s="35"/>
      <c r="S820" s="35"/>
      <c r="T820" s="35"/>
      <c r="U820" s="35"/>
      <c r="V820" s="35"/>
      <c r="W820" s="35"/>
      <c r="X820" s="35"/>
      <c r="Y820" s="35"/>
      <c r="Z820" s="35"/>
    </row>
    <row r="821" spans="1:26">
      <c r="A821" s="42"/>
      <c r="B821" s="35"/>
      <c r="C821" s="42"/>
      <c r="D821" s="35"/>
      <c r="E821" s="35"/>
      <c r="F821" s="42"/>
      <c r="G821" s="35"/>
      <c r="H821" s="42"/>
      <c r="I821" s="35"/>
      <c r="J821" s="35"/>
      <c r="K821" s="35"/>
      <c r="L821" s="35"/>
      <c r="M821" s="35"/>
      <c r="N821" s="35"/>
      <c r="O821" s="35"/>
      <c r="P821" s="35"/>
      <c r="Q821" s="35"/>
      <c r="R821" s="35"/>
      <c r="S821" s="35"/>
      <c r="T821" s="35"/>
      <c r="U821" s="35"/>
      <c r="V821" s="35"/>
      <c r="W821" s="35"/>
      <c r="X821" s="35"/>
      <c r="Y821" s="35"/>
      <c r="Z821" s="35"/>
    </row>
    <row r="822" spans="1:26">
      <c r="A822" s="42"/>
      <c r="B822" s="35"/>
      <c r="C822" s="42"/>
      <c r="D822" s="35"/>
      <c r="E822" s="35"/>
      <c r="F822" s="42"/>
      <c r="G822" s="35"/>
      <c r="H822" s="42"/>
      <c r="I822" s="35"/>
      <c r="J822" s="35"/>
      <c r="K822" s="35"/>
      <c r="L822" s="35"/>
      <c r="M822" s="35"/>
      <c r="N822" s="35"/>
      <c r="O822" s="35"/>
      <c r="P822" s="35"/>
      <c r="Q822" s="35"/>
      <c r="R822" s="35"/>
      <c r="S822" s="35"/>
      <c r="T822" s="35"/>
      <c r="U822" s="35"/>
      <c r="V822" s="35"/>
      <c r="W822" s="35"/>
      <c r="X822" s="35"/>
      <c r="Y822" s="35"/>
      <c r="Z822" s="35"/>
    </row>
    <row r="823" spans="1:26">
      <c r="A823" s="42"/>
      <c r="B823" s="35"/>
      <c r="C823" s="42"/>
      <c r="D823" s="35"/>
      <c r="E823" s="35"/>
      <c r="F823" s="42"/>
      <c r="G823" s="35"/>
      <c r="H823" s="42"/>
      <c r="I823" s="35"/>
      <c r="J823" s="35"/>
      <c r="K823" s="35"/>
      <c r="L823" s="35"/>
      <c r="M823" s="35"/>
      <c r="N823" s="35"/>
      <c r="O823" s="35"/>
      <c r="P823" s="35"/>
      <c r="Q823" s="35"/>
      <c r="R823" s="35"/>
      <c r="S823" s="35"/>
      <c r="T823" s="35"/>
      <c r="U823" s="35"/>
      <c r="V823" s="35"/>
      <c r="W823" s="35"/>
      <c r="X823" s="35"/>
      <c r="Y823" s="35"/>
      <c r="Z823" s="35"/>
    </row>
    <row r="824" spans="1:26">
      <c r="A824" s="42"/>
      <c r="B824" s="35"/>
      <c r="C824" s="42"/>
      <c r="D824" s="35"/>
      <c r="E824" s="35"/>
      <c r="F824" s="42"/>
      <c r="G824" s="35"/>
      <c r="H824" s="42"/>
      <c r="I824" s="35"/>
      <c r="J824" s="35"/>
      <c r="K824" s="35"/>
      <c r="L824" s="35"/>
      <c r="M824" s="35"/>
      <c r="N824" s="35"/>
      <c r="O824" s="35"/>
      <c r="P824" s="35"/>
      <c r="Q824" s="35"/>
      <c r="R824" s="35"/>
      <c r="S824" s="35"/>
      <c r="T824" s="35"/>
      <c r="U824" s="35"/>
      <c r="V824" s="35"/>
      <c r="W824" s="35"/>
      <c r="X824" s="35"/>
      <c r="Y824" s="35"/>
      <c r="Z824" s="35"/>
    </row>
    <row r="825" spans="1:26">
      <c r="A825" s="42"/>
      <c r="B825" s="35"/>
      <c r="C825" s="42"/>
      <c r="D825" s="35"/>
      <c r="E825" s="35"/>
      <c r="F825" s="42"/>
      <c r="G825" s="35"/>
      <c r="H825" s="42"/>
      <c r="I825" s="35"/>
      <c r="J825" s="35"/>
      <c r="K825" s="35"/>
      <c r="L825" s="35"/>
      <c r="M825" s="35"/>
      <c r="N825" s="35"/>
      <c r="O825" s="35"/>
      <c r="P825" s="35"/>
      <c r="Q825" s="35"/>
      <c r="R825" s="35"/>
      <c r="S825" s="35"/>
      <c r="T825" s="35"/>
      <c r="U825" s="35"/>
      <c r="V825" s="35"/>
      <c r="W825" s="35"/>
      <c r="X825" s="35"/>
      <c r="Y825" s="35"/>
      <c r="Z825" s="35"/>
    </row>
    <row r="826" spans="1:26">
      <c r="A826" s="42"/>
      <c r="B826" s="35"/>
      <c r="C826" s="42"/>
      <c r="D826" s="35"/>
      <c r="E826" s="35"/>
      <c r="F826" s="42"/>
      <c r="G826" s="35"/>
      <c r="H826" s="42"/>
      <c r="I826" s="35"/>
      <c r="J826" s="35"/>
      <c r="K826" s="35"/>
      <c r="L826" s="35"/>
      <c r="M826" s="35"/>
      <c r="N826" s="35"/>
      <c r="O826" s="35"/>
      <c r="P826" s="35"/>
      <c r="Q826" s="35"/>
      <c r="R826" s="35"/>
      <c r="S826" s="35"/>
      <c r="T826" s="35"/>
      <c r="U826" s="35"/>
      <c r="V826" s="35"/>
      <c r="W826" s="35"/>
      <c r="X826" s="35"/>
      <c r="Y826" s="35"/>
      <c r="Z826" s="35"/>
    </row>
    <row r="827" spans="1:26">
      <c r="A827" s="42"/>
      <c r="B827" s="35"/>
      <c r="C827" s="42"/>
      <c r="D827" s="35"/>
      <c r="E827" s="35"/>
      <c r="F827" s="42"/>
      <c r="G827" s="35"/>
      <c r="H827" s="42"/>
      <c r="I827" s="35"/>
      <c r="J827" s="35"/>
      <c r="K827" s="35"/>
      <c r="L827" s="35"/>
      <c r="M827" s="35"/>
      <c r="N827" s="35"/>
      <c r="O827" s="35"/>
      <c r="P827" s="35"/>
      <c r="Q827" s="35"/>
      <c r="R827" s="35"/>
      <c r="S827" s="35"/>
      <c r="T827" s="35"/>
      <c r="U827" s="35"/>
      <c r="V827" s="35"/>
      <c r="W827" s="35"/>
      <c r="X827" s="35"/>
      <c r="Y827" s="35"/>
      <c r="Z827" s="35"/>
    </row>
    <row r="828" spans="1:26">
      <c r="A828" s="42"/>
      <c r="B828" s="35"/>
      <c r="C828" s="42"/>
      <c r="D828" s="35"/>
      <c r="E828" s="35"/>
      <c r="F828" s="42"/>
      <c r="G828" s="35"/>
      <c r="H828" s="42"/>
      <c r="I828" s="35"/>
      <c r="J828" s="35"/>
      <c r="K828" s="35"/>
      <c r="L828" s="35"/>
      <c r="M828" s="35"/>
      <c r="N828" s="35"/>
      <c r="O828" s="35"/>
      <c r="P828" s="35"/>
      <c r="Q828" s="35"/>
      <c r="R828" s="35"/>
      <c r="S828" s="35"/>
      <c r="T828" s="35"/>
      <c r="U828" s="35"/>
      <c r="V828" s="35"/>
      <c r="W828" s="35"/>
      <c r="X828" s="35"/>
      <c r="Y828" s="35"/>
      <c r="Z828" s="35"/>
    </row>
    <row r="829" spans="1:26">
      <c r="A829" s="42"/>
      <c r="B829" s="35"/>
      <c r="C829" s="42"/>
      <c r="D829" s="35"/>
      <c r="E829" s="35"/>
      <c r="F829" s="42"/>
      <c r="G829" s="35"/>
      <c r="H829" s="42"/>
      <c r="I829" s="35"/>
      <c r="J829" s="35"/>
      <c r="K829" s="35"/>
      <c r="L829" s="35"/>
      <c r="M829" s="35"/>
      <c r="N829" s="35"/>
      <c r="O829" s="35"/>
      <c r="P829" s="35"/>
      <c r="Q829" s="35"/>
      <c r="R829" s="35"/>
      <c r="S829" s="35"/>
      <c r="T829" s="35"/>
      <c r="U829" s="35"/>
      <c r="V829" s="35"/>
      <c r="W829" s="35"/>
      <c r="X829" s="35"/>
      <c r="Y829" s="35"/>
      <c r="Z829" s="35"/>
    </row>
    <row r="830" spans="1:26">
      <c r="A830" s="42"/>
      <c r="B830" s="35"/>
      <c r="C830" s="42"/>
      <c r="D830" s="35"/>
      <c r="E830" s="35"/>
      <c r="F830" s="42"/>
      <c r="G830" s="35"/>
      <c r="H830" s="42"/>
      <c r="I830" s="35"/>
      <c r="J830" s="35"/>
      <c r="K830" s="35"/>
      <c r="L830" s="35"/>
      <c r="M830" s="35"/>
      <c r="N830" s="35"/>
      <c r="O830" s="35"/>
      <c r="P830" s="35"/>
      <c r="Q830" s="35"/>
      <c r="R830" s="35"/>
      <c r="S830" s="35"/>
      <c r="T830" s="35"/>
      <c r="U830" s="35"/>
      <c r="V830" s="35"/>
      <c r="W830" s="35"/>
      <c r="X830" s="35"/>
      <c r="Y830" s="35"/>
      <c r="Z830" s="35"/>
    </row>
    <row r="831" spans="1:26">
      <c r="A831" s="42"/>
      <c r="B831" s="35"/>
      <c r="C831" s="42"/>
      <c r="D831" s="35"/>
      <c r="E831" s="35"/>
      <c r="F831" s="42"/>
      <c r="G831" s="35"/>
      <c r="H831" s="42"/>
      <c r="I831" s="35"/>
      <c r="J831" s="35"/>
      <c r="K831" s="35"/>
      <c r="L831" s="35"/>
      <c r="M831" s="35"/>
      <c r="N831" s="35"/>
      <c r="O831" s="35"/>
      <c r="P831" s="35"/>
      <c r="Q831" s="35"/>
      <c r="R831" s="35"/>
      <c r="S831" s="35"/>
      <c r="T831" s="35"/>
      <c r="U831" s="35"/>
      <c r="V831" s="35"/>
      <c r="W831" s="35"/>
      <c r="X831" s="35"/>
      <c r="Y831" s="35"/>
      <c r="Z831" s="35"/>
    </row>
    <row r="832" spans="1:26">
      <c r="A832" s="42"/>
      <c r="B832" s="35"/>
      <c r="C832" s="42"/>
      <c r="D832" s="35"/>
      <c r="E832" s="35"/>
      <c r="F832" s="42"/>
      <c r="G832" s="35"/>
      <c r="H832" s="42"/>
      <c r="I832" s="35"/>
      <c r="J832" s="35"/>
      <c r="K832" s="35"/>
      <c r="L832" s="35"/>
      <c r="M832" s="35"/>
      <c r="N832" s="35"/>
      <c r="O832" s="35"/>
      <c r="P832" s="35"/>
      <c r="Q832" s="35"/>
      <c r="R832" s="35"/>
      <c r="S832" s="35"/>
      <c r="T832" s="35"/>
      <c r="U832" s="35"/>
      <c r="V832" s="35"/>
      <c r="W832" s="35"/>
      <c r="X832" s="35"/>
      <c r="Y832" s="35"/>
      <c r="Z832" s="35"/>
    </row>
    <row r="833" spans="1:26">
      <c r="A833" s="42"/>
      <c r="B833" s="35"/>
      <c r="C833" s="42"/>
      <c r="D833" s="35"/>
      <c r="E833" s="35"/>
      <c r="F833" s="42"/>
      <c r="G833" s="35"/>
      <c r="H833" s="42"/>
      <c r="I833" s="35"/>
      <c r="J833" s="35"/>
      <c r="K833" s="35"/>
      <c r="L833" s="35"/>
      <c r="M833" s="35"/>
      <c r="N833" s="35"/>
      <c r="O833" s="35"/>
      <c r="P833" s="35"/>
      <c r="Q833" s="35"/>
      <c r="R833" s="35"/>
      <c r="S833" s="35"/>
      <c r="T833" s="35"/>
      <c r="U833" s="35"/>
      <c r="V833" s="35"/>
      <c r="W833" s="35"/>
      <c r="X833" s="35"/>
      <c r="Y833" s="35"/>
      <c r="Z833" s="35"/>
    </row>
    <row r="834" spans="1:26">
      <c r="A834" s="42"/>
      <c r="B834" s="35"/>
      <c r="C834" s="42"/>
      <c r="D834" s="35"/>
      <c r="E834" s="35"/>
      <c r="F834" s="42"/>
      <c r="G834" s="35"/>
      <c r="H834" s="42"/>
      <c r="I834" s="35"/>
      <c r="J834" s="35"/>
      <c r="K834" s="35"/>
      <c r="L834" s="35"/>
      <c r="M834" s="35"/>
      <c r="N834" s="35"/>
      <c r="O834" s="35"/>
      <c r="P834" s="35"/>
      <c r="Q834" s="35"/>
      <c r="R834" s="35"/>
      <c r="S834" s="35"/>
      <c r="T834" s="35"/>
      <c r="U834" s="35"/>
      <c r="V834" s="35"/>
      <c r="W834" s="35"/>
      <c r="X834" s="35"/>
      <c r="Y834" s="35"/>
      <c r="Z834" s="35"/>
    </row>
    <row r="835" spans="1:26">
      <c r="A835" s="42"/>
      <c r="B835" s="35"/>
      <c r="C835" s="42"/>
      <c r="D835" s="35"/>
      <c r="E835" s="35"/>
      <c r="F835" s="42"/>
      <c r="G835" s="35"/>
      <c r="H835" s="42"/>
      <c r="I835" s="35"/>
      <c r="J835" s="35"/>
      <c r="K835" s="35"/>
      <c r="L835" s="35"/>
      <c r="M835" s="35"/>
      <c r="N835" s="35"/>
      <c r="O835" s="35"/>
      <c r="P835" s="35"/>
      <c r="Q835" s="35"/>
      <c r="R835" s="35"/>
      <c r="S835" s="35"/>
      <c r="T835" s="35"/>
      <c r="U835" s="35"/>
      <c r="V835" s="35"/>
      <c r="W835" s="35"/>
      <c r="X835" s="35"/>
      <c r="Y835" s="35"/>
      <c r="Z835" s="35"/>
    </row>
    <row r="836" spans="1:26">
      <c r="A836" s="42"/>
      <c r="B836" s="35"/>
      <c r="C836" s="42"/>
      <c r="D836" s="35"/>
      <c r="E836" s="35"/>
      <c r="F836" s="42"/>
      <c r="G836" s="35"/>
      <c r="H836" s="42"/>
      <c r="I836" s="35"/>
      <c r="J836" s="35"/>
      <c r="K836" s="35"/>
      <c r="L836" s="35"/>
      <c r="M836" s="35"/>
      <c r="N836" s="35"/>
      <c r="O836" s="35"/>
      <c r="P836" s="35"/>
      <c r="Q836" s="35"/>
      <c r="R836" s="35"/>
      <c r="S836" s="35"/>
      <c r="T836" s="35"/>
      <c r="U836" s="35"/>
      <c r="V836" s="35"/>
      <c r="W836" s="35"/>
      <c r="X836" s="35"/>
      <c r="Y836" s="35"/>
      <c r="Z836" s="35"/>
    </row>
    <row r="837" spans="1:26">
      <c r="A837" s="42"/>
      <c r="B837" s="35"/>
      <c r="C837" s="42"/>
      <c r="D837" s="35"/>
      <c r="E837" s="35"/>
      <c r="F837" s="42"/>
      <c r="G837" s="35"/>
      <c r="H837" s="42"/>
      <c r="I837" s="35"/>
      <c r="J837" s="35"/>
      <c r="K837" s="35"/>
      <c r="L837" s="35"/>
      <c r="M837" s="35"/>
      <c r="N837" s="35"/>
      <c r="O837" s="35"/>
      <c r="P837" s="35"/>
      <c r="Q837" s="35"/>
      <c r="R837" s="35"/>
      <c r="S837" s="35"/>
      <c r="T837" s="35"/>
      <c r="U837" s="35"/>
      <c r="V837" s="35"/>
      <c r="W837" s="35"/>
      <c r="X837" s="35"/>
      <c r="Y837" s="35"/>
      <c r="Z837" s="35"/>
    </row>
    <row r="838" spans="1:26">
      <c r="A838" s="42"/>
      <c r="B838" s="35"/>
      <c r="C838" s="42"/>
      <c r="D838" s="35"/>
      <c r="E838" s="35"/>
      <c r="F838" s="42"/>
      <c r="G838" s="35"/>
      <c r="H838" s="42"/>
      <c r="I838" s="35"/>
      <c r="J838" s="35"/>
      <c r="K838" s="35"/>
      <c r="L838" s="35"/>
      <c r="M838" s="35"/>
      <c r="N838" s="35"/>
      <c r="O838" s="35"/>
      <c r="P838" s="35"/>
      <c r="Q838" s="35"/>
      <c r="R838" s="35"/>
      <c r="S838" s="35"/>
      <c r="T838" s="35"/>
      <c r="U838" s="35"/>
      <c r="V838" s="35"/>
      <c r="W838" s="35"/>
      <c r="X838" s="35"/>
      <c r="Y838" s="35"/>
      <c r="Z838" s="35"/>
    </row>
    <row r="839" spans="1:26">
      <c r="A839" s="42"/>
      <c r="B839" s="35"/>
      <c r="C839" s="42"/>
      <c r="D839" s="35"/>
      <c r="E839" s="35"/>
      <c r="F839" s="42"/>
      <c r="G839" s="35"/>
      <c r="H839" s="42"/>
      <c r="I839" s="35"/>
      <c r="J839" s="35"/>
      <c r="K839" s="35"/>
      <c r="L839" s="35"/>
      <c r="M839" s="35"/>
      <c r="N839" s="35"/>
      <c r="O839" s="35"/>
      <c r="P839" s="35"/>
      <c r="Q839" s="35"/>
      <c r="R839" s="35"/>
      <c r="S839" s="35"/>
      <c r="T839" s="35"/>
      <c r="U839" s="35"/>
      <c r="V839" s="35"/>
      <c r="W839" s="35"/>
      <c r="X839" s="35"/>
      <c r="Y839" s="35"/>
      <c r="Z839" s="35"/>
    </row>
    <row r="840" spans="1:26">
      <c r="A840" s="42"/>
      <c r="B840" s="35"/>
      <c r="C840" s="42"/>
      <c r="D840" s="35"/>
      <c r="E840" s="35"/>
      <c r="F840" s="42"/>
      <c r="G840" s="35"/>
      <c r="H840" s="42"/>
      <c r="I840" s="35"/>
      <c r="J840" s="35"/>
      <c r="K840" s="35"/>
      <c r="L840" s="35"/>
      <c r="M840" s="35"/>
      <c r="N840" s="35"/>
      <c r="O840" s="35"/>
      <c r="P840" s="35"/>
      <c r="Q840" s="35"/>
      <c r="R840" s="35"/>
      <c r="S840" s="35"/>
      <c r="T840" s="35"/>
      <c r="U840" s="35"/>
      <c r="V840" s="35"/>
      <c r="W840" s="35"/>
      <c r="X840" s="35"/>
      <c r="Y840" s="35"/>
      <c r="Z840" s="35"/>
    </row>
    <row r="841" spans="1:26">
      <c r="A841" s="42"/>
      <c r="B841" s="35"/>
      <c r="C841" s="42"/>
      <c r="D841" s="35"/>
      <c r="E841" s="35"/>
      <c r="F841" s="42"/>
      <c r="G841" s="35"/>
      <c r="H841" s="42"/>
      <c r="I841" s="35"/>
      <c r="J841" s="35"/>
      <c r="K841" s="35"/>
      <c r="L841" s="35"/>
      <c r="M841" s="35"/>
      <c r="N841" s="35"/>
      <c r="O841" s="35"/>
      <c r="P841" s="35"/>
      <c r="Q841" s="35"/>
      <c r="R841" s="35"/>
      <c r="S841" s="35"/>
      <c r="T841" s="35"/>
      <c r="U841" s="35"/>
      <c r="V841" s="35"/>
      <c r="W841" s="35"/>
      <c r="X841" s="35"/>
      <c r="Y841" s="35"/>
      <c r="Z841" s="35"/>
    </row>
    <row r="842" spans="1:26">
      <c r="A842" s="42"/>
      <c r="B842" s="35"/>
      <c r="C842" s="42"/>
      <c r="D842" s="35"/>
      <c r="E842" s="35"/>
      <c r="F842" s="42"/>
      <c r="G842" s="35"/>
      <c r="H842" s="42"/>
      <c r="I842" s="35"/>
      <c r="J842" s="35"/>
      <c r="K842" s="35"/>
      <c r="L842" s="35"/>
      <c r="M842" s="35"/>
      <c r="N842" s="35"/>
      <c r="O842" s="35"/>
      <c r="P842" s="35"/>
      <c r="Q842" s="35"/>
      <c r="R842" s="35"/>
      <c r="S842" s="35"/>
      <c r="T842" s="35"/>
      <c r="U842" s="35"/>
      <c r="V842" s="35"/>
      <c r="W842" s="35"/>
      <c r="X842" s="35"/>
      <c r="Y842" s="35"/>
      <c r="Z842" s="35"/>
    </row>
    <row r="843" spans="1:26">
      <c r="A843" s="42"/>
      <c r="B843" s="35"/>
      <c r="C843" s="42"/>
      <c r="D843" s="35"/>
      <c r="E843" s="35"/>
      <c r="F843" s="42"/>
      <c r="G843" s="35"/>
      <c r="H843" s="42"/>
      <c r="I843" s="35"/>
      <c r="J843" s="35"/>
      <c r="K843" s="35"/>
      <c r="L843" s="35"/>
      <c r="M843" s="35"/>
      <c r="N843" s="35"/>
      <c r="O843" s="35"/>
      <c r="P843" s="35"/>
      <c r="Q843" s="35"/>
      <c r="R843" s="35"/>
      <c r="S843" s="35"/>
      <c r="T843" s="35"/>
      <c r="U843" s="35"/>
      <c r="V843" s="35"/>
      <c r="W843" s="35"/>
      <c r="X843" s="35"/>
      <c r="Y843" s="35"/>
      <c r="Z843" s="35"/>
    </row>
    <row r="844" spans="1:26">
      <c r="A844" s="42"/>
      <c r="B844" s="35"/>
      <c r="C844" s="42"/>
      <c r="D844" s="35"/>
      <c r="E844" s="35"/>
      <c r="F844" s="42"/>
      <c r="G844" s="35"/>
      <c r="H844" s="42"/>
      <c r="I844" s="35"/>
      <c r="J844" s="35"/>
      <c r="K844" s="35"/>
      <c r="L844" s="35"/>
      <c r="M844" s="35"/>
      <c r="N844" s="35"/>
      <c r="O844" s="35"/>
      <c r="P844" s="35"/>
      <c r="Q844" s="35"/>
      <c r="R844" s="35"/>
      <c r="S844" s="35"/>
      <c r="T844" s="35"/>
      <c r="U844" s="35"/>
      <c r="V844" s="35"/>
      <c r="W844" s="35"/>
      <c r="X844" s="35"/>
      <c r="Y844" s="35"/>
      <c r="Z844" s="35"/>
    </row>
    <row r="845" spans="1:26">
      <c r="A845" s="42"/>
      <c r="B845" s="35"/>
      <c r="C845" s="42"/>
      <c r="D845" s="35"/>
      <c r="E845" s="35"/>
      <c r="F845" s="42"/>
      <c r="G845" s="35"/>
      <c r="H845" s="42"/>
      <c r="I845" s="35"/>
      <c r="J845" s="35"/>
      <c r="K845" s="35"/>
      <c r="L845" s="35"/>
      <c r="M845" s="35"/>
      <c r="N845" s="35"/>
      <c r="O845" s="35"/>
      <c r="P845" s="35"/>
      <c r="Q845" s="35"/>
      <c r="R845" s="35"/>
      <c r="S845" s="35"/>
      <c r="T845" s="35"/>
      <c r="U845" s="35"/>
      <c r="V845" s="35"/>
      <c r="W845" s="35"/>
      <c r="X845" s="35"/>
      <c r="Y845" s="35"/>
      <c r="Z845" s="35"/>
    </row>
    <row r="846" spans="1:26">
      <c r="A846" s="42"/>
      <c r="B846" s="35"/>
      <c r="C846" s="42"/>
      <c r="D846" s="35"/>
      <c r="E846" s="35"/>
      <c r="F846" s="42"/>
      <c r="G846" s="35"/>
      <c r="H846" s="42"/>
      <c r="I846" s="35"/>
      <c r="J846" s="35"/>
      <c r="K846" s="35"/>
      <c r="L846" s="35"/>
      <c r="M846" s="35"/>
      <c r="N846" s="35"/>
      <c r="O846" s="35"/>
      <c r="P846" s="35"/>
      <c r="Q846" s="35"/>
      <c r="R846" s="35"/>
      <c r="S846" s="35"/>
      <c r="T846" s="35"/>
      <c r="U846" s="35"/>
      <c r="V846" s="35"/>
      <c r="W846" s="35"/>
      <c r="X846" s="35"/>
      <c r="Y846" s="35"/>
      <c r="Z846" s="35"/>
    </row>
    <row r="847" spans="1:26">
      <c r="A847" s="42"/>
      <c r="B847" s="35"/>
      <c r="C847" s="42"/>
      <c r="D847" s="35"/>
      <c r="E847" s="35"/>
      <c r="F847" s="42"/>
      <c r="G847" s="35"/>
      <c r="H847" s="42"/>
      <c r="I847" s="35"/>
      <c r="J847" s="35"/>
      <c r="K847" s="35"/>
      <c r="L847" s="35"/>
      <c r="M847" s="35"/>
      <c r="N847" s="35"/>
      <c r="O847" s="35"/>
      <c r="P847" s="35"/>
      <c r="Q847" s="35"/>
      <c r="R847" s="35"/>
      <c r="S847" s="35"/>
      <c r="T847" s="35"/>
      <c r="U847" s="35"/>
      <c r="V847" s="35"/>
      <c r="W847" s="35"/>
      <c r="X847" s="35"/>
      <c r="Y847" s="35"/>
      <c r="Z847" s="35"/>
    </row>
    <row r="848" spans="1:26">
      <c r="A848" s="42"/>
      <c r="B848" s="35"/>
      <c r="C848" s="42"/>
      <c r="D848" s="35"/>
      <c r="E848" s="35"/>
      <c r="F848" s="42"/>
      <c r="G848" s="35"/>
      <c r="H848" s="42"/>
      <c r="I848" s="35"/>
      <c r="J848" s="35"/>
      <c r="K848" s="35"/>
      <c r="L848" s="35"/>
      <c r="M848" s="35"/>
      <c r="N848" s="35"/>
      <c r="O848" s="35"/>
      <c r="P848" s="35"/>
      <c r="Q848" s="35"/>
      <c r="R848" s="35"/>
      <c r="S848" s="35"/>
      <c r="T848" s="35"/>
      <c r="U848" s="35"/>
      <c r="V848" s="35"/>
      <c r="W848" s="35"/>
      <c r="X848" s="35"/>
      <c r="Y848" s="35"/>
      <c r="Z848" s="35"/>
    </row>
    <row r="849" spans="1:26">
      <c r="A849" s="42"/>
      <c r="B849" s="35"/>
      <c r="C849" s="42"/>
      <c r="D849" s="35"/>
      <c r="E849" s="35"/>
      <c r="F849" s="42"/>
      <c r="G849" s="35"/>
      <c r="H849" s="42"/>
      <c r="I849" s="35"/>
      <c r="J849" s="35"/>
      <c r="K849" s="35"/>
      <c r="L849" s="35"/>
      <c r="M849" s="35"/>
      <c r="N849" s="35"/>
      <c r="O849" s="35"/>
      <c r="P849" s="35"/>
      <c r="Q849" s="35"/>
      <c r="R849" s="35"/>
      <c r="S849" s="35"/>
      <c r="T849" s="35"/>
      <c r="U849" s="35"/>
      <c r="V849" s="35"/>
      <c r="W849" s="35"/>
      <c r="X849" s="35"/>
      <c r="Y849" s="35"/>
      <c r="Z849" s="35"/>
    </row>
    <row r="850" spans="1:26">
      <c r="A850" s="42"/>
      <c r="B850" s="35"/>
      <c r="C850" s="42"/>
      <c r="D850" s="35"/>
      <c r="E850" s="35"/>
      <c r="F850" s="42"/>
      <c r="G850" s="35"/>
      <c r="H850" s="42"/>
      <c r="I850" s="35"/>
      <c r="J850" s="35"/>
      <c r="K850" s="35"/>
      <c r="L850" s="35"/>
      <c r="M850" s="35"/>
      <c r="N850" s="35"/>
      <c r="O850" s="35"/>
      <c r="P850" s="35"/>
      <c r="Q850" s="35"/>
      <c r="R850" s="35"/>
      <c r="S850" s="35"/>
      <c r="T850" s="35"/>
      <c r="U850" s="35"/>
      <c r="V850" s="35"/>
      <c r="W850" s="35"/>
      <c r="X850" s="35"/>
      <c r="Y850" s="35"/>
      <c r="Z850" s="35"/>
    </row>
    <row r="851" spans="1:26">
      <c r="A851" s="42"/>
      <c r="B851" s="35"/>
      <c r="C851" s="42"/>
      <c r="D851" s="35"/>
      <c r="E851" s="35"/>
      <c r="F851" s="42"/>
      <c r="G851" s="35"/>
      <c r="H851" s="42"/>
      <c r="I851" s="35"/>
      <c r="J851" s="35"/>
      <c r="K851" s="35"/>
      <c r="L851" s="35"/>
      <c r="M851" s="35"/>
      <c r="N851" s="35"/>
      <c r="O851" s="35"/>
      <c r="P851" s="35"/>
      <c r="Q851" s="35"/>
      <c r="R851" s="35"/>
      <c r="S851" s="35"/>
      <c r="T851" s="35"/>
      <c r="U851" s="35"/>
      <c r="V851" s="35"/>
      <c r="W851" s="35"/>
      <c r="X851" s="35"/>
      <c r="Y851" s="35"/>
      <c r="Z851" s="35"/>
    </row>
    <row r="852" spans="1:26">
      <c r="A852" s="42"/>
      <c r="B852" s="35"/>
      <c r="C852" s="42"/>
      <c r="D852" s="35"/>
      <c r="E852" s="35"/>
      <c r="F852" s="42"/>
      <c r="G852" s="35"/>
      <c r="H852" s="42"/>
      <c r="I852" s="35"/>
      <c r="J852" s="35"/>
      <c r="K852" s="35"/>
      <c r="L852" s="35"/>
      <c r="M852" s="35"/>
      <c r="N852" s="35"/>
      <c r="O852" s="35"/>
      <c r="P852" s="35"/>
      <c r="Q852" s="35"/>
      <c r="R852" s="35"/>
      <c r="S852" s="35"/>
      <c r="T852" s="35"/>
      <c r="U852" s="35"/>
      <c r="V852" s="35"/>
      <c r="W852" s="35"/>
      <c r="X852" s="35"/>
      <c r="Y852" s="35"/>
      <c r="Z852" s="35"/>
    </row>
    <row r="853" spans="1:26">
      <c r="A853" s="42"/>
      <c r="B853" s="35"/>
      <c r="C853" s="42"/>
      <c r="D853" s="35"/>
      <c r="E853" s="35"/>
      <c r="F853" s="42"/>
      <c r="G853" s="35"/>
      <c r="H853" s="42"/>
      <c r="I853" s="35"/>
      <c r="J853" s="35"/>
      <c r="K853" s="35"/>
      <c r="L853" s="35"/>
      <c r="M853" s="35"/>
      <c r="N853" s="35"/>
      <c r="O853" s="35"/>
      <c r="P853" s="35"/>
      <c r="Q853" s="35"/>
      <c r="R853" s="35"/>
      <c r="S853" s="35"/>
      <c r="T853" s="35"/>
      <c r="U853" s="35"/>
      <c r="V853" s="35"/>
      <c r="W853" s="35"/>
      <c r="X853" s="35"/>
      <c r="Y853" s="35"/>
      <c r="Z853" s="35"/>
    </row>
    <row r="854" spans="1:26">
      <c r="A854" s="42"/>
      <c r="B854" s="35"/>
      <c r="C854" s="42"/>
      <c r="D854" s="35"/>
      <c r="E854" s="35"/>
      <c r="F854" s="42"/>
      <c r="G854" s="35"/>
      <c r="H854" s="42"/>
      <c r="I854" s="35"/>
      <c r="J854" s="35"/>
      <c r="K854" s="35"/>
      <c r="L854" s="35"/>
      <c r="M854" s="35"/>
      <c r="N854" s="35"/>
      <c r="O854" s="35"/>
      <c r="P854" s="35"/>
      <c r="Q854" s="35"/>
      <c r="R854" s="35"/>
      <c r="S854" s="35"/>
      <c r="T854" s="35"/>
      <c r="U854" s="35"/>
      <c r="V854" s="35"/>
      <c r="W854" s="35"/>
      <c r="X854" s="35"/>
      <c r="Y854" s="35"/>
      <c r="Z854" s="35"/>
    </row>
    <row r="855" spans="1:26">
      <c r="A855" s="42"/>
      <c r="B855" s="35"/>
      <c r="C855" s="42"/>
      <c r="D855" s="35"/>
      <c r="E855" s="35"/>
      <c r="F855" s="42"/>
      <c r="G855" s="35"/>
      <c r="H855" s="42"/>
      <c r="I855" s="35"/>
      <c r="J855" s="35"/>
      <c r="K855" s="35"/>
      <c r="L855" s="35"/>
      <c r="M855" s="35"/>
      <c r="N855" s="35"/>
      <c r="O855" s="35"/>
      <c r="P855" s="35"/>
      <c r="Q855" s="35"/>
      <c r="R855" s="35"/>
      <c r="S855" s="35"/>
      <c r="T855" s="35"/>
      <c r="U855" s="35"/>
      <c r="V855" s="35"/>
      <c r="W855" s="35"/>
      <c r="X855" s="35"/>
      <c r="Y855" s="35"/>
      <c r="Z855" s="35"/>
    </row>
    <row r="856" spans="1:26">
      <c r="A856" s="42"/>
      <c r="B856" s="35"/>
      <c r="C856" s="42"/>
      <c r="D856" s="35"/>
      <c r="E856" s="35"/>
      <c r="F856" s="42"/>
      <c r="G856" s="35"/>
      <c r="H856" s="42"/>
      <c r="I856" s="35"/>
      <c r="J856" s="35"/>
      <c r="K856" s="35"/>
      <c r="L856" s="35"/>
      <c r="M856" s="35"/>
      <c r="N856" s="35"/>
      <c r="O856" s="35"/>
      <c r="P856" s="35"/>
      <c r="Q856" s="35"/>
      <c r="R856" s="35"/>
      <c r="S856" s="35"/>
      <c r="T856" s="35"/>
      <c r="U856" s="35"/>
      <c r="V856" s="35"/>
      <c r="W856" s="35"/>
      <c r="X856" s="35"/>
      <c r="Y856" s="35"/>
      <c r="Z856" s="35"/>
    </row>
    <row r="857" spans="1:26">
      <c r="A857" s="42"/>
      <c r="B857" s="35"/>
      <c r="C857" s="42"/>
      <c r="D857" s="35"/>
      <c r="E857" s="35"/>
      <c r="F857" s="42"/>
      <c r="G857" s="35"/>
      <c r="H857" s="42"/>
      <c r="I857" s="35"/>
      <c r="J857" s="35"/>
      <c r="K857" s="35"/>
      <c r="L857" s="35"/>
      <c r="M857" s="35"/>
      <c r="N857" s="35"/>
      <c r="O857" s="35"/>
      <c r="P857" s="35"/>
      <c r="Q857" s="35"/>
      <c r="R857" s="35"/>
      <c r="S857" s="35"/>
      <c r="T857" s="35"/>
      <c r="U857" s="35"/>
      <c r="V857" s="35"/>
      <c r="W857" s="35"/>
      <c r="X857" s="35"/>
      <c r="Y857" s="35"/>
      <c r="Z857" s="35"/>
    </row>
    <row r="858" spans="1:26">
      <c r="A858" s="42"/>
      <c r="B858" s="35"/>
      <c r="C858" s="42"/>
      <c r="D858" s="35"/>
      <c r="E858" s="35"/>
      <c r="F858" s="42"/>
      <c r="G858" s="35"/>
      <c r="H858" s="42"/>
      <c r="I858" s="35"/>
      <c r="J858" s="35"/>
      <c r="K858" s="35"/>
      <c r="L858" s="35"/>
      <c r="M858" s="35"/>
      <c r="N858" s="35"/>
      <c r="O858" s="35"/>
      <c r="P858" s="35"/>
      <c r="Q858" s="35"/>
      <c r="R858" s="35"/>
      <c r="S858" s="35"/>
      <c r="T858" s="35"/>
      <c r="U858" s="35"/>
      <c r="V858" s="35"/>
      <c r="W858" s="35"/>
      <c r="X858" s="35"/>
      <c r="Y858" s="35"/>
      <c r="Z858" s="35"/>
    </row>
    <row r="859" spans="1:26">
      <c r="A859" s="42"/>
      <c r="B859" s="35"/>
      <c r="C859" s="42"/>
      <c r="D859" s="35"/>
      <c r="E859" s="35"/>
      <c r="F859" s="42"/>
      <c r="G859" s="35"/>
      <c r="H859" s="42"/>
      <c r="I859" s="35"/>
      <c r="J859" s="35"/>
      <c r="K859" s="35"/>
      <c r="L859" s="35"/>
      <c r="M859" s="35"/>
      <c r="N859" s="35"/>
      <c r="O859" s="35"/>
      <c r="P859" s="35"/>
      <c r="Q859" s="35"/>
      <c r="R859" s="35"/>
      <c r="S859" s="35"/>
      <c r="T859" s="35"/>
      <c r="U859" s="35"/>
      <c r="V859" s="35"/>
      <c r="W859" s="35"/>
      <c r="X859" s="35"/>
      <c r="Y859" s="35"/>
      <c r="Z859" s="35"/>
    </row>
    <row r="860" spans="1:26">
      <c r="A860" s="42"/>
      <c r="B860" s="35"/>
      <c r="C860" s="42"/>
      <c r="D860" s="35"/>
      <c r="E860" s="35"/>
      <c r="F860" s="42"/>
      <c r="G860" s="35"/>
      <c r="H860" s="42"/>
      <c r="I860" s="35"/>
      <c r="J860" s="35"/>
      <c r="K860" s="35"/>
      <c r="L860" s="35"/>
      <c r="M860" s="35"/>
      <c r="N860" s="35"/>
      <c r="O860" s="35"/>
      <c r="P860" s="35"/>
      <c r="Q860" s="35"/>
      <c r="R860" s="35"/>
      <c r="S860" s="35"/>
      <c r="T860" s="35"/>
      <c r="U860" s="35"/>
      <c r="V860" s="35"/>
      <c r="W860" s="35"/>
      <c r="X860" s="35"/>
      <c r="Y860" s="35"/>
      <c r="Z860" s="35"/>
    </row>
    <row r="861" spans="1:26">
      <c r="A861" s="42"/>
      <c r="B861" s="35"/>
      <c r="C861" s="42"/>
      <c r="D861" s="35"/>
      <c r="E861" s="35"/>
      <c r="F861" s="42"/>
      <c r="G861" s="35"/>
      <c r="H861" s="42"/>
      <c r="I861" s="35"/>
      <c r="J861" s="35"/>
      <c r="K861" s="35"/>
      <c r="L861" s="35"/>
      <c r="M861" s="35"/>
      <c r="N861" s="35"/>
      <c r="O861" s="35"/>
      <c r="P861" s="35"/>
      <c r="Q861" s="35"/>
      <c r="R861" s="35"/>
      <c r="S861" s="35"/>
      <c r="T861" s="35"/>
      <c r="U861" s="35"/>
      <c r="V861" s="35"/>
      <c r="W861" s="35"/>
      <c r="X861" s="35"/>
      <c r="Y861" s="35"/>
      <c r="Z861" s="35"/>
    </row>
    <row r="862" spans="1:26">
      <c r="A862" s="42"/>
      <c r="B862" s="35"/>
      <c r="C862" s="42"/>
      <c r="D862" s="35"/>
      <c r="E862" s="35"/>
      <c r="F862" s="42"/>
      <c r="G862" s="35"/>
      <c r="H862" s="42"/>
      <c r="I862" s="35"/>
      <c r="J862" s="35"/>
      <c r="K862" s="35"/>
      <c r="L862" s="35"/>
      <c r="M862" s="35"/>
      <c r="N862" s="35"/>
      <c r="O862" s="35"/>
      <c r="P862" s="35"/>
      <c r="Q862" s="35"/>
      <c r="R862" s="35"/>
      <c r="S862" s="35"/>
      <c r="T862" s="35"/>
      <c r="U862" s="35"/>
      <c r="V862" s="35"/>
      <c r="W862" s="35"/>
      <c r="X862" s="35"/>
      <c r="Y862" s="35"/>
      <c r="Z862" s="35"/>
    </row>
    <row r="863" spans="1:26">
      <c r="A863" s="42"/>
      <c r="B863" s="35"/>
      <c r="C863" s="42"/>
      <c r="D863" s="35"/>
      <c r="E863" s="35"/>
      <c r="F863" s="42"/>
      <c r="G863" s="35"/>
      <c r="H863" s="42"/>
      <c r="I863" s="35"/>
      <c r="J863" s="35"/>
      <c r="K863" s="35"/>
      <c r="L863" s="35"/>
      <c r="M863" s="35"/>
      <c r="N863" s="35"/>
      <c r="O863" s="35"/>
      <c r="P863" s="35"/>
      <c r="Q863" s="35"/>
      <c r="R863" s="35"/>
      <c r="S863" s="35"/>
      <c r="T863" s="35"/>
      <c r="U863" s="35"/>
      <c r="V863" s="35"/>
      <c r="W863" s="35"/>
      <c r="X863" s="35"/>
      <c r="Y863" s="35"/>
      <c r="Z863" s="35"/>
    </row>
    <row r="864" spans="1:26">
      <c r="A864" s="42"/>
      <c r="B864" s="35"/>
      <c r="C864" s="42"/>
      <c r="D864" s="35"/>
      <c r="E864" s="35"/>
      <c r="F864" s="42"/>
      <c r="G864" s="35"/>
      <c r="H864" s="42"/>
      <c r="I864" s="35"/>
      <c r="J864" s="35"/>
      <c r="K864" s="35"/>
      <c r="L864" s="35"/>
      <c r="M864" s="35"/>
      <c r="N864" s="35"/>
      <c r="O864" s="35"/>
      <c r="P864" s="35"/>
      <c r="Q864" s="35"/>
      <c r="R864" s="35"/>
      <c r="S864" s="35"/>
      <c r="T864" s="35"/>
      <c r="U864" s="35"/>
      <c r="V864" s="35"/>
      <c r="W864" s="35"/>
      <c r="X864" s="35"/>
      <c r="Y864" s="35"/>
      <c r="Z864" s="35"/>
    </row>
    <row r="865" spans="1:26">
      <c r="A865" s="42"/>
      <c r="B865" s="35"/>
      <c r="C865" s="42"/>
      <c r="D865" s="35"/>
      <c r="E865" s="35"/>
      <c r="F865" s="42"/>
      <c r="G865" s="35"/>
      <c r="H865" s="42"/>
      <c r="I865" s="35"/>
      <c r="J865" s="35"/>
      <c r="K865" s="35"/>
      <c r="L865" s="35"/>
      <c r="M865" s="35"/>
      <c r="N865" s="35"/>
      <c r="O865" s="35"/>
      <c r="P865" s="35"/>
      <c r="Q865" s="35"/>
      <c r="R865" s="35"/>
      <c r="S865" s="35"/>
      <c r="T865" s="35"/>
      <c r="U865" s="35"/>
      <c r="V865" s="35"/>
      <c r="W865" s="35"/>
      <c r="X865" s="35"/>
      <c r="Y865" s="35"/>
      <c r="Z865" s="35"/>
    </row>
    <row r="866" spans="1:26">
      <c r="A866" s="42"/>
      <c r="B866" s="35"/>
      <c r="C866" s="42"/>
      <c r="D866" s="35"/>
      <c r="E866" s="35"/>
      <c r="F866" s="42"/>
      <c r="G866" s="35"/>
      <c r="H866" s="42"/>
      <c r="I866" s="35"/>
      <c r="J866" s="35"/>
      <c r="K866" s="35"/>
      <c r="L866" s="35"/>
      <c r="M866" s="35"/>
      <c r="N866" s="35"/>
      <c r="O866" s="35"/>
      <c r="P866" s="35"/>
      <c r="Q866" s="35"/>
      <c r="R866" s="35"/>
      <c r="S866" s="35"/>
      <c r="T866" s="35"/>
      <c r="U866" s="35"/>
      <c r="V866" s="35"/>
      <c r="W866" s="35"/>
      <c r="X866" s="35"/>
      <c r="Y866" s="35"/>
      <c r="Z866" s="35"/>
    </row>
    <row r="867" spans="1:26">
      <c r="A867" s="42"/>
      <c r="B867" s="35"/>
      <c r="C867" s="42"/>
      <c r="D867" s="35"/>
      <c r="E867" s="35"/>
      <c r="F867" s="42"/>
      <c r="G867" s="35"/>
      <c r="H867" s="42"/>
      <c r="I867" s="35"/>
      <c r="J867" s="35"/>
      <c r="K867" s="35"/>
      <c r="L867" s="35"/>
      <c r="M867" s="35"/>
      <c r="N867" s="35"/>
      <c r="O867" s="35"/>
      <c r="P867" s="35"/>
      <c r="Q867" s="35"/>
      <c r="R867" s="35"/>
      <c r="S867" s="35"/>
      <c r="T867" s="35"/>
      <c r="U867" s="35"/>
      <c r="V867" s="35"/>
      <c r="W867" s="35"/>
      <c r="X867" s="35"/>
      <c r="Y867" s="35"/>
      <c r="Z867" s="35"/>
    </row>
    <row r="868" spans="1:26">
      <c r="A868" s="42"/>
      <c r="B868" s="35"/>
      <c r="C868" s="42"/>
      <c r="D868" s="35"/>
      <c r="E868" s="35"/>
      <c r="F868" s="42"/>
      <c r="G868" s="35"/>
      <c r="H868" s="42"/>
      <c r="I868" s="35"/>
      <c r="J868" s="35"/>
      <c r="K868" s="35"/>
      <c r="L868" s="35"/>
      <c r="M868" s="35"/>
      <c r="N868" s="35"/>
      <c r="O868" s="35"/>
      <c r="P868" s="35"/>
      <c r="Q868" s="35"/>
      <c r="R868" s="35"/>
      <c r="S868" s="35"/>
      <c r="T868" s="35"/>
      <c r="U868" s="35"/>
      <c r="V868" s="35"/>
      <c r="W868" s="35"/>
      <c r="X868" s="35"/>
      <c r="Y868" s="35"/>
      <c r="Z868" s="35"/>
    </row>
    <row r="869" spans="1:26">
      <c r="A869" s="42"/>
      <c r="B869" s="35"/>
      <c r="C869" s="42"/>
      <c r="D869" s="35"/>
      <c r="E869" s="35"/>
      <c r="F869" s="42"/>
      <c r="G869" s="35"/>
      <c r="H869" s="42"/>
      <c r="I869" s="35"/>
      <c r="J869" s="35"/>
      <c r="K869" s="35"/>
      <c r="L869" s="35"/>
      <c r="M869" s="35"/>
      <c r="N869" s="35"/>
      <c r="O869" s="35"/>
      <c r="P869" s="35"/>
      <c r="Q869" s="35"/>
      <c r="R869" s="35"/>
      <c r="S869" s="35"/>
      <c r="T869" s="35"/>
      <c r="U869" s="35"/>
      <c r="V869" s="35"/>
      <c r="W869" s="35"/>
      <c r="X869" s="35"/>
      <c r="Y869" s="35"/>
      <c r="Z869" s="35"/>
    </row>
    <row r="870" spans="1:26">
      <c r="A870" s="42"/>
      <c r="B870" s="35"/>
      <c r="C870" s="42"/>
      <c r="D870" s="35"/>
      <c r="E870" s="35"/>
      <c r="F870" s="42"/>
      <c r="G870" s="35"/>
      <c r="H870" s="42"/>
      <c r="I870" s="35"/>
      <c r="J870" s="35"/>
      <c r="K870" s="35"/>
      <c r="L870" s="35"/>
      <c r="M870" s="35"/>
      <c r="N870" s="35"/>
      <c r="O870" s="35"/>
      <c r="P870" s="35"/>
      <c r="Q870" s="35"/>
      <c r="R870" s="35"/>
      <c r="S870" s="35"/>
      <c r="T870" s="35"/>
      <c r="U870" s="35"/>
      <c r="V870" s="35"/>
      <c r="W870" s="35"/>
      <c r="X870" s="35"/>
      <c r="Y870" s="35"/>
      <c r="Z870" s="35"/>
    </row>
    <row r="871" spans="1:26">
      <c r="A871" s="42"/>
      <c r="B871" s="35"/>
      <c r="C871" s="42"/>
      <c r="D871" s="35"/>
      <c r="E871" s="35"/>
      <c r="F871" s="42"/>
      <c r="G871" s="35"/>
      <c r="H871" s="42"/>
      <c r="I871" s="35"/>
      <c r="J871" s="35"/>
      <c r="K871" s="35"/>
      <c r="L871" s="35"/>
      <c r="M871" s="35"/>
      <c r="N871" s="35"/>
      <c r="O871" s="35"/>
      <c r="P871" s="35"/>
      <c r="Q871" s="35"/>
      <c r="R871" s="35"/>
      <c r="S871" s="35"/>
      <c r="T871" s="35"/>
      <c r="U871" s="35"/>
      <c r="V871" s="35"/>
      <c r="W871" s="35"/>
      <c r="X871" s="35"/>
      <c r="Y871" s="35"/>
      <c r="Z871" s="35"/>
    </row>
    <row r="872" spans="1:26">
      <c r="A872" s="42"/>
      <c r="B872" s="35"/>
      <c r="C872" s="42"/>
      <c r="D872" s="35"/>
      <c r="E872" s="35"/>
      <c r="F872" s="42"/>
      <c r="G872" s="35"/>
      <c r="H872" s="42"/>
      <c r="I872" s="35"/>
      <c r="J872" s="35"/>
      <c r="K872" s="35"/>
      <c r="L872" s="35"/>
      <c r="M872" s="35"/>
      <c r="N872" s="35"/>
      <c r="O872" s="35"/>
      <c r="P872" s="35"/>
      <c r="Q872" s="35"/>
      <c r="R872" s="35"/>
      <c r="S872" s="35"/>
      <c r="T872" s="35"/>
      <c r="U872" s="35"/>
      <c r="V872" s="35"/>
      <c r="W872" s="35"/>
      <c r="X872" s="35"/>
      <c r="Y872" s="35"/>
      <c r="Z872" s="35"/>
    </row>
    <row r="873" spans="1:26">
      <c r="A873" s="42"/>
      <c r="B873" s="35"/>
      <c r="C873" s="42"/>
      <c r="D873" s="35"/>
      <c r="E873" s="35"/>
      <c r="F873" s="42"/>
      <c r="G873" s="35"/>
      <c r="H873" s="42"/>
      <c r="I873" s="35"/>
      <c r="J873" s="35"/>
      <c r="K873" s="35"/>
      <c r="L873" s="35"/>
      <c r="M873" s="35"/>
      <c r="N873" s="35"/>
      <c r="O873" s="35"/>
      <c r="P873" s="35"/>
      <c r="Q873" s="35"/>
      <c r="R873" s="35"/>
      <c r="S873" s="35"/>
      <c r="T873" s="35"/>
      <c r="U873" s="35"/>
      <c r="V873" s="35"/>
      <c r="W873" s="35"/>
      <c r="X873" s="35"/>
      <c r="Y873" s="35"/>
      <c r="Z873" s="35"/>
    </row>
    <row r="874" spans="1:26">
      <c r="A874" s="42"/>
      <c r="B874" s="35"/>
      <c r="C874" s="42"/>
      <c r="D874" s="35"/>
      <c r="E874" s="35"/>
      <c r="F874" s="42"/>
      <c r="G874" s="35"/>
      <c r="H874" s="42"/>
      <c r="I874" s="35"/>
      <c r="J874" s="35"/>
      <c r="K874" s="35"/>
      <c r="L874" s="35"/>
      <c r="M874" s="35"/>
      <c r="N874" s="35"/>
      <c r="O874" s="35"/>
      <c r="P874" s="35"/>
      <c r="Q874" s="35"/>
      <c r="R874" s="35"/>
      <c r="S874" s="35"/>
      <c r="T874" s="35"/>
      <c r="U874" s="35"/>
      <c r="V874" s="35"/>
      <c r="W874" s="35"/>
      <c r="X874" s="35"/>
      <c r="Y874" s="35"/>
      <c r="Z874" s="35"/>
    </row>
    <row r="875" spans="1:26">
      <c r="A875" s="42"/>
      <c r="B875" s="35"/>
      <c r="C875" s="42"/>
      <c r="D875" s="35"/>
      <c r="E875" s="35"/>
      <c r="F875" s="42"/>
      <c r="G875" s="35"/>
      <c r="H875" s="42"/>
      <c r="I875" s="35"/>
      <c r="J875" s="35"/>
      <c r="K875" s="35"/>
      <c r="L875" s="35"/>
      <c r="M875" s="35"/>
      <c r="N875" s="35"/>
      <c r="O875" s="35"/>
      <c r="P875" s="35"/>
      <c r="Q875" s="35"/>
      <c r="R875" s="35"/>
      <c r="S875" s="35"/>
      <c r="T875" s="35"/>
      <c r="U875" s="35"/>
      <c r="V875" s="35"/>
      <c r="W875" s="35"/>
      <c r="X875" s="35"/>
      <c r="Y875" s="35"/>
      <c r="Z875" s="35"/>
    </row>
    <row r="876" spans="1:26">
      <c r="A876" s="42"/>
      <c r="B876" s="35"/>
      <c r="C876" s="42"/>
      <c r="D876" s="35"/>
      <c r="E876" s="35"/>
      <c r="F876" s="42"/>
      <c r="G876" s="35"/>
      <c r="H876" s="42"/>
      <c r="I876" s="35"/>
      <c r="J876" s="35"/>
      <c r="K876" s="35"/>
      <c r="L876" s="35"/>
      <c r="M876" s="35"/>
      <c r="N876" s="35"/>
      <c r="O876" s="35"/>
      <c r="P876" s="35"/>
      <c r="Q876" s="35"/>
      <c r="R876" s="35"/>
      <c r="S876" s="35"/>
      <c r="T876" s="35"/>
      <c r="U876" s="35"/>
      <c r="V876" s="35"/>
      <c r="W876" s="35"/>
      <c r="X876" s="35"/>
      <c r="Y876" s="35"/>
      <c r="Z876" s="35"/>
    </row>
    <row r="877" spans="1:26">
      <c r="A877" s="42"/>
      <c r="B877" s="35"/>
      <c r="C877" s="42"/>
      <c r="D877" s="35"/>
      <c r="E877" s="35"/>
      <c r="F877" s="42"/>
      <c r="G877" s="35"/>
      <c r="H877" s="42"/>
      <c r="I877" s="35"/>
      <c r="J877" s="35"/>
      <c r="K877" s="35"/>
      <c r="L877" s="35"/>
      <c r="M877" s="35"/>
      <c r="N877" s="35"/>
      <c r="O877" s="35"/>
      <c r="P877" s="35"/>
      <c r="Q877" s="35"/>
      <c r="R877" s="35"/>
      <c r="S877" s="35"/>
      <c r="T877" s="35"/>
      <c r="U877" s="35"/>
      <c r="V877" s="35"/>
      <c r="W877" s="35"/>
      <c r="X877" s="35"/>
      <c r="Y877" s="35"/>
      <c r="Z877" s="35"/>
    </row>
    <row r="878" spans="1:26">
      <c r="A878" s="42"/>
      <c r="B878" s="35"/>
      <c r="C878" s="42"/>
      <c r="D878" s="35"/>
      <c r="E878" s="35"/>
      <c r="F878" s="42"/>
      <c r="G878" s="35"/>
      <c r="H878" s="42"/>
      <c r="I878" s="35"/>
      <c r="J878" s="35"/>
      <c r="K878" s="35"/>
      <c r="L878" s="35"/>
      <c r="M878" s="35"/>
      <c r="N878" s="35"/>
      <c r="O878" s="35"/>
      <c r="P878" s="35"/>
      <c r="Q878" s="35"/>
      <c r="R878" s="35"/>
      <c r="S878" s="35"/>
      <c r="T878" s="35"/>
      <c r="U878" s="35"/>
      <c r="V878" s="35"/>
      <c r="W878" s="35"/>
      <c r="X878" s="35"/>
      <c r="Y878" s="35"/>
      <c r="Z878" s="35"/>
    </row>
    <row r="879" spans="1:26">
      <c r="A879" s="42"/>
      <c r="B879" s="35"/>
      <c r="C879" s="42"/>
      <c r="D879" s="35"/>
      <c r="E879" s="35"/>
      <c r="F879" s="42"/>
      <c r="G879" s="35"/>
      <c r="H879" s="42"/>
      <c r="I879" s="35"/>
      <c r="J879" s="35"/>
      <c r="K879" s="35"/>
      <c r="L879" s="35"/>
      <c r="M879" s="35"/>
      <c r="N879" s="35"/>
      <c r="O879" s="35"/>
      <c r="P879" s="35"/>
      <c r="Q879" s="35"/>
      <c r="R879" s="35"/>
      <c r="S879" s="35"/>
      <c r="T879" s="35"/>
      <c r="U879" s="35"/>
      <c r="V879" s="35"/>
      <c r="W879" s="35"/>
      <c r="X879" s="35"/>
      <c r="Y879" s="35"/>
      <c r="Z879" s="35"/>
    </row>
    <row r="880" spans="1:26">
      <c r="A880" s="42"/>
      <c r="B880" s="35"/>
      <c r="C880" s="42"/>
      <c r="D880" s="35"/>
      <c r="E880" s="35"/>
      <c r="F880" s="42"/>
      <c r="G880" s="35"/>
      <c r="H880" s="42"/>
      <c r="I880" s="35"/>
      <c r="J880" s="35"/>
      <c r="K880" s="35"/>
      <c r="L880" s="35"/>
      <c r="M880" s="35"/>
      <c r="N880" s="35"/>
      <c r="O880" s="35"/>
      <c r="P880" s="35"/>
      <c r="Q880" s="35"/>
      <c r="R880" s="35"/>
      <c r="S880" s="35"/>
      <c r="T880" s="35"/>
      <c r="U880" s="35"/>
      <c r="V880" s="35"/>
      <c r="W880" s="35"/>
      <c r="X880" s="35"/>
      <c r="Y880" s="35"/>
      <c r="Z880" s="35"/>
    </row>
    <row r="881" spans="1:26">
      <c r="A881" s="42"/>
      <c r="B881" s="35"/>
      <c r="C881" s="42"/>
      <c r="D881" s="35"/>
      <c r="E881" s="35"/>
      <c r="F881" s="42"/>
      <c r="G881" s="35"/>
      <c r="H881" s="42"/>
      <c r="I881" s="35"/>
      <c r="J881" s="35"/>
      <c r="K881" s="35"/>
      <c r="L881" s="35"/>
      <c r="M881" s="35"/>
      <c r="N881" s="35"/>
      <c r="O881" s="35"/>
      <c r="P881" s="35"/>
      <c r="Q881" s="35"/>
      <c r="R881" s="35"/>
      <c r="S881" s="35"/>
      <c r="T881" s="35"/>
      <c r="U881" s="35"/>
      <c r="V881" s="35"/>
      <c r="W881" s="35"/>
      <c r="X881" s="35"/>
      <c r="Y881" s="35"/>
      <c r="Z881" s="35"/>
    </row>
    <row r="882" spans="1:26">
      <c r="A882" s="42"/>
      <c r="B882" s="35"/>
      <c r="C882" s="42"/>
      <c r="D882" s="35"/>
      <c r="E882" s="35"/>
      <c r="F882" s="42"/>
      <c r="G882" s="35"/>
      <c r="H882" s="42"/>
      <c r="I882" s="35"/>
      <c r="J882" s="35"/>
      <c r="K882" s="35"/>
      <c r="L882" s="35"/>
      <c r="M882" s="35"/>
      <c r="N882" s="35"/>
      <c r="O882" s="35"/>
      <c r="P882" s="35"/>
      <c r="Q882" s="35"/>
      <c r="R882" s="35"/>
      <c r="S882" s="35"/>
      <c r="T882" s="35"/>
      <c r="U882" s="35"/>
      <c r="V882" s="35"/>
      <c r="W882" s="35"/>
      <c r="X882" s="35"/>
      <c r="Y882" s="35"/>
      <c r="Z882" s="35"/>
    </row>
    <row r="883" spans="1:26">
      <c r="A883" s="42"/>
      <c r="B883" s="35"/>
      <c r="C883" s="42"/>
      <c r="D883" s="35"/>
      <c r="E883" s="35"/>
      <c r="F883" s="42"/>
      <c r="G883" s="35"/>
      <c r="H883" s="42"/>
      <c r="I883" s="35"/>
      <c r="J883" s="35"/>
      <c r="K883" s="35"/>
      <c r="L883" s="35"/>
      <c r="M883" s="35"/>
      <c r="N883" s="35"/>
      <c r="O883" s="35"/>
      <c r="P883" s="35"/>
      <c r="Q883" s="35"/>
      <c r="R883" s="35"/>
      <c r="S883" s="35"/>
      <c r="T883" s="35"/>
      <c r="U883" s="35"/>
      <c r="V883" s="35"/>
      <c r="W883" s="35"/>
      <c r="X883" s="35"/>
      <c r="Y883" s="35"/>
      <c r="Z883" s="35"/>
    </row>
    <row r="884" spans="1:26">
      <c r="A884" s="42"/>
      <c r="B884" s="35"/>
      <c r="C884" s="42"/>
      <c r="D884" s="35"/>
      <c r="E884" s="35"/>
      <c r="F884" s="42"/>
      <c r="G884" s="35"/>
      <c r="H884" s="42"/>
      <c r="I884" s="35"/>
      <c r="J884" s="35"/>
      <c r="K884" s="35"/>
      <c r="L884" s="35"/>
      <c r="M884" s="35"/>
      <c r="N884" s="35"/>
      <c r="O884" s="35"/>
      <c r="P884" s="35"/>
      <c r="Q884" s="35"/>
      <c r="R884" s="35"/>
      <c r="S884" s="35"/>
      <c r="T884" s="35"/>
      <c r="U884" s="35"/>
      <c r="V884" s="35"/>
      <c r="W884" s="35"/>
      <c r="X884" s="35"/>
      <c r="Y884" s="35"/>
      <c r="Z884" s="35"/>
    </row>
    <row r="885" spans="1:26">
      <c r="A885" s="42"/>
      <c r="B885" s="35"/>
      <c r="C885" s="42"/>
      <c r="D885" s="35"/>
      <c r="E885" s="35"/>
      <c r="F885" s="42"/>
      <c r="G885" s="35"/>
      <c r="H885" s="42"/>
      <c r="I885" s="35"/>
      <c r="J885" s="35"/>
      <c r="K885" s="35"/>
      <c r="L885" s="35"/>
      <c r="M885" s="35"/>
      <c r="N885" s="35"/>
      <c r="O885" s="35"/>
      <c r="P885" s="35"/>
      <c r="Q885" s="35"/>
      <c r="R885" s="35"/>
      <c r="S885" s="35"/>
      <c r="T885" s="35"/>
      <c r="U885" s="35"/>
      <c r="V885" s="35"/>
      <c r="W885" s="35"/>
      <c r="X885" s="35"/>
      <c r="Y885" s="35"/>
      <c r="Z885" s="35"/>
    </row>
  </sheetData>
  <autoFilter ref="A1:D64" xr:uid="{00000000-0009-0000-0000-000002000000}"/>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H971"/>
  <sheetViews>
    <sheetView workbookViewId="0"/>
  </sheetViews>
  <sheetFormatPr defaultColWidth="12.5703125" defaultRowHeight="15.75" customHeight="1"/>
  <cols>
    <col min="2" max="2" width="38.42578125" customWidth="1"/>
    <col min="5" max="5" width="15.28515625" customWidth="1"/>
  </cols>
  <sheetData>
    <row r="1" spans="1:6" ht="15.75" customHeight="1">
      <c r="A1" s="241" t="s">
        <v>9</v>
      </c>
      <c r="B1" s="241" t="s">
        <v>69</v>
      </c>
      <c r="C1" s="241" t="s">
        <v>70</v>
      </c>
      <c r="D1" s="242" t="s">
        <v>6738</v>
      </c>
      <c r="E1" s="88" t="s">
        <v>6739</v>
      </c>
    </row>
    <row r="2" spans="1:6">
      <c r="A2" s="108">
        <v>1</v>
      </c>
      <c r="B2" s="28" t="s">
        <v>172</v>
      </c>
      <c r="C2" s="108">
        <v>4400</v>
      </c>
      <c r="D2" s="243">
        <f t="shared" ref="D2:D28" si="0">C2*$H$29+$H$28</f>
        <v>4601914.9904987272</v>
      </c>
      <c r="E2" s="88"/>
      <c r="F2" s="244"/>
    </row>
    <row r="3" spans="1:6">
      <c r="A3" s="108">
        <v>2</v>
      </c>
      <c r="B3" s="28" t="s">
        <v>173</v>
      </c>
      <c r="C3" s="108">
        <v>4400</v>
      </c>
      <c r="D3" s="243">
        <f t="shared" si="0"/>
        <v>4601914.9904987272</v>
      </c>
      <c r="E3" s="88"/>
      <c r="F3" s="244"/>
    </row>
    <row r="4" spans="1:6">
      <c r="A4" s="108">
        <v>3</v>
      </c>
      <c r="B4" s="28" t="s">
        <v>174</v>
      </c>
      <c r="C4" s="108">
        <v>4400</v>
      </c>
      <c r="D4" s="243">
        <f t="shared" si="0"/>
        <v>4601914.9904987272</v>
      </c>
      <c r="E4" s="88"/>
      <c r="F4" s="244"/>
    </row>
    <row r="5" spans="1:6">
      <c r="A5" s="108">
        <v>4</v>
      </c>
      <c r="B5" s="28" t="s">
        <v>176</v>
      </c>
      <c r="C5" s="108">
        <v>1600</v>
      </c>
      <c r="D5" s="243">
        <f t="shared" si="0"/>
        <v>2107258.649743645</v>
      </c>
      <c r="E5" s="88"/>
      <c r="F5" s="244"/>
    </row>
    <row r="6" spans="1:6">
      <c r="A6" s="108">
        <v>5</v>
      </c>
      <c r="B6" s="28" t="s">
        <v>178</v>
      </c>
      <c r="C6" s="108">
        <v>720</v>
      </c>
      <c r="D6" s="243">
        <f t="shared" si="0"/>
        <v>1323223.7997920476</v>
      </c>
      <c r="E6" s="88"/>
      <c r="F6" s="244"/>
    </row>
    <row r="7" spans="1:6">
      <c r="A7" s="108">
        <v>6</v>
      </c>
      <c r="B7" s="28" t="s">
        <v>180</v>
      </c>
      <c r="C7" s="108">
        <v>480</v>
      </c>
      <c r="D7" s="243">
        <f t="shared" si="0"/>
        <v>1109396.1134416121</v>
      </c>
      <c r="E7" s="88"/>
      <c r="F7" s="244"/>
    </row>
    <row r="8" spans="1:6">
      <c r="A8" s="108">
        <v>7</v>
      </c>
      <c r="B8" s="28" t="s">
        <v>177</v>
      </c>
      <c r="C8" s="108">
        <v>390</v>
      </c>
      <c r="D8" s="243">
        <f t="shared" si="0"/>
        <v>1029210.7310601987</v>
      </c>
      <c r="E8" s="88"/>
      <c r="F8" s="244"/>
    </row>
    <row r="9" spans="1:6">
      <c r="A9" s="108">
        <v>8</v>
      </c>
      <c r="B9" s="28" t="s">
        <v>183</v>
      </c>
      <c r="C9" s="108">
        <v>320</v>
      </c>
      <c r="D9" s="243">
        <f t="shared" si="0"/>
        <v>966844.32254132163</v>
      </c>
      <c r="E9" s="88"/>
      <c r="F9" s="244"/>
    </row>
    <row r="10" spans="1:6">
      <c r="A10" s="108">
        <v>9</v>
      </c>
      <c r="B10" s="28" t="s">
        <v>182</v>
      </c>
      <c r="C10" s="108">
        <v>210</v>
      </c>
      <c r="D10" s="243">
        <f t="shared" si="0"/>
        <v>868839.96629737201</v>
      </c>
      <c r="E10" s="88"/>
      <c r="F10" s="244"/>
    </row>
    <row r="11" spans="1:6">
      <c r="A11" s="108">
        <v>10</v>
      </c>
      <c r="B11" s="28" t="s">
        <v>186</v>
      </c>
      <c r="C11" s="108">
        <v>210</v>
      </c>
      <c r="D11" s="243">
        <f t="shared" si="0"/>
        <v>868839.96629737201</v>
      </c>
      <c r="E11" s="88"/>
      <c r="F11" s="244"/>
    </row>
    <row r="12" spans="1:6">
      <c r="A12" s="108">
        <v>11</v>
      </c>
      <c r="B12" s="28" t="s">
        <v>189</v>
      </c>
      <c r="C12" s="108">
        <v>150</v>
      </c>
      <c r="D12" s="243">
        <f t="shared" si="0"/>
        <v>815383.04470976302</v>
      </c>
      <c r="E12" s="88"/>
      <c r="F12" s="244"/>
    </row>
    <row r="13" spans="1:6">
      <c r="A13" s="108">
        <v>12</v>
      </c>
      <c r="B13" s="28" t="s">
        <v>190</v>
      </c>
      <c r="C13" s="108">
        <v>150</v>
      </c>
      <c r="D13" s="243">
        <f t="shared" si="0"/>
        <v>815383.04470976302</v>
      </c>
      <c r="E13" s="88"/>
      <c r="F13" s="244"/>
    </row>
    <row r="14" spans="1:6">
      <c r="A14" s="108">
        <v>13</v>
      </c>
      <c r="B14" s="28" t="s">
        <v>80</v>
      </c>
      <c r="C14" s="108">
        <v>110</v>
      </c>
      <c r="D14" s="243">
        <f t="shared" si="0"/>
        <v>779745.0969846904</v>
      </c>
      <c r="E14" s="88"/>
      <c r="F14" s="244"/>
    </row>
    <row r="15" spans="1:6">
      <c r="A15" s="108">
        <v>14</v>
      </c>
      <c r="B15" s="28" t="s">
        <v>171</v>
      </c>
      <c r="C15" s="108">
        <v>70</v>
      </c>
      <c r="D15" s="243">
        <f t="shared" si="0"/>
        <v>744107.14925961778</v>
      </c>
      <c r="E15" s="88"/>
      <c r="F15" s="244"/>
    </row>
    <row r="16" spans="1:6">
      <c r="A16" s="108">
        <v>15</v>
      </c>
      <c r="B16" s="28" t="s">
        <v>204</v>
      </c>
      <c r="C16" s="108">
        <v>70</v>
      </c>
      <c r="D16" s="243">
        <f t="shared" si="0"/>
        <v>744107.14925961778</v>
      </c>
      <c r="E16" s="88"/>
      <c r="F16" s="244"/>
    </row>
    <row r="17" spans="1:8">
      <c r="A17" s="108">
        <v>16</v>
      </c>
      <c r="B17" s="28" t="s">
        <v>76</v>
      </c>
      <c r="C17" s="108">
        <v>70</v>
      </c>
      <c r="D17" s="243">
        <f t="shared" si="0"/>
        <v>744107.14925961778</v>
      </c>
      <c r="E17" s="88"/>
      <c r="F17" s="244"/>
    </row>
    <row r="18" spans="1:8">
      <c r="A18" s="108">
        <v>17</v>
      </c>
      <c r="B18" s="28" t="s">
        <v>72</v>
      </c>
      <c r="C18" s="108">
        <v>720</v>
      </c>
      <c r="D18" s="243">
        <f t="shared" si="0"/>
        <v>1323223.7997920476</v>
      </c>
      <c r="E18" s="88"/>
      <c r="F18" s="244"/>
    </row>
    <row r="19" spans="1:8">
      <c r="A19" s="108">
        <v>18</v>
      </c>
      <c r="B19" s="28" t="s">
        <v>79</v>
      </c>
      <c r="C19" s="108">
        <v>90</v>
      </c>
      <c r="D19" s="243">
        <f t="shared" si="0"/>
        <v>761926.12312215415</v>
      </c>
      <c r="E19" s="88"/>
      <c r="F19" s="244"/>
    </row>
    <row r="20" spans="1:8">
      <c r="A20" s="108">
        <v>19</v>
      </c>
      <c r="B20" s="28" t="s">
        <v>85</v>
      </c>
      <c r="C20" s="108">
        <v>40</v>
      </c>
      <c r="D20" s="243">
        <f t="shared" si="0"/>
        <v>717378.68846581341</v>
      </c>
      <c r="E20" s="88"/>
      <c r="F20" s="244"/>
    </row>
    <row r="21" spans="1:8">
      <c r="A21" s="108">
        <v>20</v>
      </c>
      <c r="B21" s="28" t="s">
        <v>181</v>
      </c>
      <c r="C21" s="108">
        <v>170</v>
      </c>
      <c r="D21" s="243">
        <f t="shared" si="0"/>
        <v>833202.01857229939</v>
      </c>
      <c r="E21" s="88"/>
      <c r="F21" s="244"/>
    </row>
    <row r="22" spans="1:8">
      <c r="A22" s="108">
        <v>21</v>
      </c>
      <c r="B22" s="28" t="s">
        <v>185</v>
      </c>
      <c r="C22" s="108">
        <v>150</v>
      </c>
      <c r="D22" s="243">
        <f t="shared" si="0"/>
        <v>815383.04470976302</v>
      </c>
      <c r="E22" s="88"/>
      <c r="F22" s="244"/>
    </row>
    <row r="23" spans="1:8">
      <c r="A23" s="108">
        <v>22</v>
      </c>
      <c r="B23" s="28" t="s">
        <v>197</v>
      </c>
      <c r="C23" s="108">
        <v>90</v>
      </c>
      <c r="D23" s="243">
        <f t="shared" si="0"/>
        <v>761926.12312215415</v>
      </c>
      <c r="E23" s="88"/>
      <c r="F23" s="244"/>
    </row>
    <row r="24" spans="1:8">
      <c r="A24" s="108">
        <v>23</v>
      </c>
      <c r="B24" s="28" t="s">
        <v>106</v>
      </c>
      <c r="C24" s="108">
        <v>20</v>
      </c>
      <c r="D24" s="243">
        <f t="shared" si="0"/>
        <v>699559.71460327704</v>
      </c>
      <c r="E24" s="88"/>
      <c r="F24" s="244"/>
    </row>
    <row r="25" spans="1:8">
      <c r="A25" s="108">
        <v>24</v>
      </c>
      <c r="B25" s="245" t="s">
        <v>73</v>
      </c>
      <c r="C25" s="246">
        <v>1300</v>
      </c>
      <c r="D25" s="243">
        <f t="shared" si="0"/>
        <v>1839974.0418056003</v>
      </c>
      <c r="E25" s="88" t="s">
        <v>6740</v>
      </c>
    </row>
    <row r="26" spans="1:8">
      <c r="A26" s="108">
        <v>25</v>
      </c>
      <c r="B26" s="245" t="s">
        <v>77</v>
      </c>
      <c r="C26" s="246">
        <v>210</v>
      </c>
      <c r="D26" s="243">
        <f t="shared" si="0"/>
        <v>868839.96629737201</v>
      </c>
      <c r="E26" s="88" t="s">
        <v>6740</v>
      </c>
    </row>
    <row r="27" spans="1:8">
      <c r="A27" s="108">
        <v>26</v>
      </c>
      <c r="B27" s="245" t="s">
        <v>92</v>
      </c>
      <c r="C27" s="246">
        <v>70</v>
      </c>
      <c r="D27" s="243">
        <f t="shared" si="0"/>
        <v>744107.14925961778</v>
      </c>
      <c r="E27" s="88" t="s">
        <v>6740</v>
      </c>
    </row>
    <row r="28" spans="1:8">
      <c r="A28" s="108">
        <v>27</v>
      </c>
      <c r="B28" s="245" t="s">
        <v>94</v>
      </c>
      <c r="C28" s="246">
        <v>50</v>
      </c>
      <c r="D28" s="243">
        <f t="shared" si="0"/>
        <v>726288.17539708153</v>
      </c>
      <c r="E28" s="88" t="s">
        <v>6740</v>
      </c>
      <c r="G28" s="20">
        <f>D29/2</f>
        <v>18407000</v>
      </c>
      <c r="H28" s="20">
        <f>G28/27</f>
        <v>681740.74074074079</v>
      </c>
    </row>
    <row r="29" spans="1:8">
      <c r="A29" s="107"/>
      <c r="B29" s="107"/>
      <c r="C29" s="247">
        <f>SUM(C2:C28)</f>
        <v>20660</v>
      </c>
      <c r="D29" s="247">
        <v>36814000</v>
      </c>
      <c r="E29" s="88"/>
      <c r="G29" s="20">
        <f>D29/2</f>
        <v>18407000</v>
      </c>
      <c r="H29" s="20">
        <f>G29/C29</f>
        <v>890.9486931268151</v>
      </c>
    </row>
    <row r="30" spans="1:8" ht="15.75" customHeight="1">
      <c r="A30" s="46"/>
      <c r="B30" s="46"/>
      <c r="C30" s="46"/>
    </row>
    <row r="31" spans="1:8" ht="15.75" customHeight="1">
      <c r="A31" s="46"/>
      <c r="B31" s="46"/>
      <c r="C31" s="46"/>
    </row>
    <row r="32" spans="1:8" ht="15.75" customHeight="1">
      <c r="A32" s="46"/>
      <c r="B32" s="46"/>
      <c r="C32" s="46"/>
    </row>
    <row r="33" spans="1:3" ht="15.75" customHeight="1">
      <c r="A33" s="46"/>
      <c r="B33" s="46"/>
      <c r="C33" s="46"/>
    </row>
    <row r="34" spans="1:3" ht="15.75" customHeight="1">
      <c r="A34" s="46"/>
      <c r="B34" s="46"/>
      <c r="C34" s="46"/>
    </row>
    <row r="35" spans="1:3" ht="15.75" customHeight="1">
      <c r="A35" s="46"/>
      <c r="B35" s="46"/>
      <c r="C35" s="46"/>
    </row>
    <row r="36" spans="1:3" ht="15.75" customHeight="1">
      <c r="A36" s="46"/>
      <c r="B36" s="46"/>
      <c r="C36" s="46"/>
    </row>
    <row r="37" spans="1:3" ht="15.75" customHeight="1">
      <c r="A37" s="46"/>
      <c r="B37" s="46"/>
      <c r="C37" s="46"/>
    </row>
    <row r="38" spans="1:3" ht="12.75">
      <c r="A38" s="46"/>
      <c r="B38" s="46"/>
      <c r="C38" s="46"/>
    </row>
    <row r="39" spans="1:3" ht="12.75">
      <c r="A39" s="46"/>
      <c r="B39" s="46"/>
      <c r="C39" s="46"/>
    </row>
    <row r="40" spans="1:3" ht="12.75">
      <c r="A40" s="46"/>
      <c r="B40" s="46"/>
      <c r="C40" s="46"/>
    </row>
    <row r="41" spans="1:3" ht="12.75">
      <c r="A41" s="46"/>
      <c r="B41" s="46"/>
      <c r="C41" s="46"/>
    </row>
    <row r="42" spans="1:3" ht="12.75">
      <c r="A42" s="46"/>
      <c r="B42" s="46"/>
      <c r="C42" s="46"/>
    </row>
    <row r="43" spans="1:3" ht="12.75">
      <c r="A43" s="46"/>
      <c r="B43" s="46"/>
      <c r="C43" s="46"/>
    </row>
    <row r="44" spans="1:3" ht="12.75">
      <c r="A44" s="46"/>
      <c r="B44" s="46"/>
      <c r="C44" s="46"/>
    </row>
    <row r="45" spans="1:3" ht="12.75">
      <c r="A45" s="46"/>
      <c r="B45" s="46"/>
      <c r="C45" s="46"/>
    </row>
    <row r="46" spans="1:3" ht="12.75">
      <c r="A46" s="46"/>
      <c r="B46" s="46"/>
      <c r="C46" s="46"/>
    </row>
    <row r="47" spans="1:3" ht="12.75">
      <c r="A47" s="46"/>
      <c r="B47" s="46"/>
      <c r="C47" s="46"/>
    </row>
    <row r="48" spans="1:3" ht="12.75">
      <c r="A48" s="46"/>
      <c r="B48" s="46"/>
      <c r="C48" s="46"/>
    </row>
    <row r="49" spans="1:3" ht="12.75">
      <c r="A49" s="46"/>
      <c r="B49" s="46"/>
      <c r="C49" s="46"/>
    </row>
    <row r="50" spans="1:3" ht="12.75">
      <c r="A50" s="46"/>
      <c r="B50" s="46"/>
      <c r="C50" s="46"/>
    </row>
    <row r="51" spans="1:3" ht="12.75">
      <c r="A51" s="46"/>
      <c r="B51" s="46"/>
      <c r="C51" s="46"/>
    </row>
    <row r="52" spans="1:3" ht="12.75">
      <c r="A52" s="46"/>
      <c r="B52" s="46"/>
      <c r="C52" s="46"/>
    </row>
    <row r="53" spans="1:3" ht="12.75">
      <c r="A53" s="46"/>
      <c r="B53" s="46"/>
      <c r="C53" s="46"/>
    </row>
    <row r="54" spans="1:3" ht="12.75">
      <c r="A54" s="46"/>
      <c r="B54" s="46"/>
      <c r="C54" s="46"/>
    </row>
    <row r="55" spans="1:3" ht="12.75">
      <c r="A55" s="46"/>
      <c r="B55" s="46"/>
      <c r="C55" s="46"/>
    </row>
    <row r="56" spans="1:3" ht="12.75">
      <c r="A56" s="46"/>
      <c r="B56" s="46"/>
      <c r="C56" s="46"/>
    </row>
    <row r="57" spans="1:3" ht="12.75">
      <c r="A57" s="46"/>
      <c r="B57" s="46"/>
      <c r="C57" s="46"/>
    </row>
    <row r="58" spans="1:3" ht="12.75">
      <c r="A58" s="46"/>
      <c r="B58" s="46"/>
      <c r="C58" s="46"/>
    </row>
    <row r="59" spans="1:3" ht="12.75">
      <c r="A59" s="46"/>
      <c r="B59" s="46"/>
      <c r="C59" s="46"/>
    </row>
    <row r="60" spans="1:3" ht="12.75">
      <c r="A60" s="46"/>
      <c r="B60" s="46"/>
      <c r="C60" s="46"/>
    </row>
    <row r="61" spans="1:3" ht="12.75">
      <c r="A61" s="46"/>
      <c r="B61" s="46"/>
      <c r="C61" s="46"/>
    </row>
    <row r="62" spans="1:3" ht="12.75">
      <c r="A62" s="46"/>
      <c r="B62" s="46"/>
      <c r="C62" s="46"/>
    </row>
    <row r="63" spans="1:3" ht="12.75">
      <c r="A63" s="46"/>
      <c r="B63" s="46"/>
      <c r="C63" s="46"/>
    </row>
    <row r="64" spans="1:3" ht="12.75">
      <c r="A64" s="46"/>
      <c r="B64" s="46"/>
      <c r="C64" s="46"/>
    </row>
    <row r="65" spans="1:3" ht="12.75">
      <c r="A65" s="46"/>
      <c r="B65" s="46"/>
      <c r="C65" s="46"/>
    </row>
    <row r="66" spans="1:3" ht="12.75">
      <c r="A66" s="46"/>
      <c r="B66" s="46"/>
      <c r="C66" s="46"/>
    </row>
    <row r="67" spans="1:3" ht="12.75">
      <c r="A67" s="46"/>
      <c r="B67" s="46"/>
      <c r="C67" s="46"/>
    </row>
    <row r="68" spans="1:3" ht="12.75">
      <c r="A68" s="46"/>
      <c r="B68" s="46"/>
      <c r="C68" s="46"/>
    </row>
    <row r="69" spans="1:3" ht="12.75">
      <c r="A69" s="46"/>
      <c r="B69" s="46"/>
      <c r="C69" s="46"/>
    </row>
    <row r="70" spans="1:3" ht="12.75">
      <c r="A70" s="46"/>
      <c r="B70" s="46"/>
      <c r="C70" s="46"/>
    </row>
    <row r="71" spans="1:3" ht="12.75">
      <c r="A71" s="46"/>
      <c r="B71" s="46"/>
      <c r="C71" s="46"/>
    </row>
    <row r="72" spans="1:3" ht="12.75">
      <c r="A72" s="46"/>
      <c r="B72" s="46"/>
      <c r="C72" s="46"/>
    </row>
    <row r="73" spans="1:3" ht="12.75">
      <c r="A73" s="46"/>
      <c r="B73" s="46"/>
      <c r="C73" s="46"/>
    </row>
    <row r="74" spans="1:3" ht="12.75">
      <c r="A74" s="46"/>
      <c r="B74" s="46"/>
      <c r="C74" s="46"/>
    </row>
    <row r="75" spans="1:3" ht="12.75">
      <c r="A75" s="46"/>
      <c r="B75" s="46"/>
      <c r="C75" s="46"/>
    </row>
    <row r="76" spans="1:3" ht="12.75">
      <c r="A76" s="46"/>
      <c r="B76" s="46"/>
      <c r="C76" s="46"/>
    </row>
    <row r="77" spans="1:3" ht="12.75">
      <c r="A77" s="46"/>
      <c r="B77" s="46"/>
      <c r="C77" s="46"/>
    </row>
    <row r="78" spans="1:3" ht="12.75">
      <c r="A78" s="46"/>
      <c r="B78" s="46"/>
      <c r="C78" s="46"/>
    </row>
    <row r="79" spans="1:3" ht="12.75">
      <c r="A79" s="46"/>
      <c r="B79" s="46"/>
      <c r="C79" s="46"/>
    </row>
    <row r="80" spans="1:3" ht="12.75">
      <c r="A80" s="46"/>
      <c r="B80" s="46"/>
      <c r="C80" s="46"/>
    </row>
    <row r="81" spans="1:3" ht="12.75">
      <c r="A81" s="46"/>
      <c r="B81" s="46"/>
      <c r="C81" s="46"/>
    </row>
    <row r="82" spans="1:3" ht="12.75">
      <c r="A82" s="46"/>
      <c r="B82" s="46"/>
      <c r="C82" s="46"/>
    </row>
    <row r="83" spans="1:3" ht="12.75">
      <c r="A83" s="46"/>
      <c r="B83" s="46"/>
      <c r="C83" s="46"/>
    </row>
    <row r="84" spans="1:3" ht="12.75">
      <c r="A84" s="46"/>
      <c r="B84" s="46"/>
      <c r="C84" s="46"/>
    </row>
    <row r="85" spans="1:3" ht="12.75">
      <c r="A85" s="46"/>
      <c r="B85" s="46"/>
      <c r="C85" s="46"/>
    </row>
    <row r="86" spans="1:3" ht="12.75">
      <c r="A86" s="46"/>
      <c r="B86" s="46"/>
      <c r="C86" s="46"/>
    </row>
    <row r="87" spans="1:3" ht="12.75">
      <c r="A87" s="46"/>
      <c r="B87" s="46"/>
      <c r="C87" s="46"/>
    </row>
    <row r="88" spans="1:3" ht="12.75">
      <c r="A88" s="46"/>
      <c r="B88" s="46"/>
      <c r="C88" s="46"/>
    </row>
    <row r="89" spans="1:3" ht="12.75">
      <c r="A89" s="46"/>
      <c r="B89" s="46"/>
      <c r="C89" s="46"/>
    </row>
    <row r="90" spans="1:3" ht="12.75">
      <c r="A90" s="46"/>
      <c r="B90" s="46"/>
      <c r="C90" s="46"/>
    </row>
    <row r="91" spans="1:3" ht="12.75">
      <c r="A91" s="46"/>
      <c r="B91" s="46"/>
      <c r="C91" s="46"/>
    </row>
    <row r="92" spans="1:3" ht="12.75">
      <c r="A92" s="46"/>
      <c r="B92" s="46"/>
      <c r="C92" s="46"/>
    </row>
    <row r="93" spans="1:3" ht="12.75">
      <c r="A93" s="46"/>
      <c r="B93" s="46"/>
      <c r="C93" s="46"/>
    </row>
    <row r="94" spans="1:3" ht="12.75">
      <c r="A94" s="46"/>
      <c r="B94" s="46"/>
      <c r="C94" s="46"/>
    </row>
    <row r="95" spans="1:3" ht="12.75">
      <c r="A95" s="46"/>
      <c r="B95" s="46"/>
      <c r="C95" s="46"/>
    </row>
    <row r="96" spans="1:3" ht="12.75">
      <c r="A96" s="46"/>
      <c r="B96" s="46"/>
      <c r="C96" s="46"/>
    </row>
    <row r="97" spans="1:3" ht="12.75">
      <c r="A97" s="46"/>
      <c r="B97" s="46"/>
      <c r="C97" s="46"/>
    </row>
    <row r="98" spans="1:3" ht="12.75">
      <c r="A98" s="46"/>
      <c r="B98" s="46"/>
      <c r="C98" s="46"/>
    </row>
    <row r="99" spans="1:3" ht="12.75">
      <c r="A99" s="46"/>
      <c r="B99" s="46"/>
      <c r="C99" s="46"/>
    </row>
    <row r="100" spans="1:3" ht="12.75">
      <c r="A100" s="46"/>
      <c r="B100" s="46"/>
      <c r="C100" s="46"/>
    </row>
    <row r="101" spans="1:3" ht="12.75">
      <c r="A101" s="46"/>
      <c r="B101" s="46"/>
      <c r="C101" s="46"/>
    </row>
    <row r="102" spans="1:3" ht="12.75">
      <c r="A102" s="46"/>
      <c r="B102" s="46"/>
      <c r="C102" s="46"/>
    </row>
    <row r="103" spans="1:3" ht="12.75">
      <c r="A103" s="46"/>
      <c r="B103" s="46"/>
      <c r="C103" s="46"/>
    </row>
    <row r="104" spans="1:3" ht="12.75">
      <c r="A104" s="46"/>
      <c r="B104" s="46"/>
      <c r="C104" s="46"/>
    </row>
    <row r="105" spans="1:3" ht="12.75">
      <c r="A105" s="46"/>
      <c r="B105" s="46"/>
      <c r="C105" s="46"/>
    </row>
    <row r="106" spans="1:3" ht="12.75">
      <c r="A106" s="46"/>
      <c r="B106" s="46"/>
      <c r="C106" s="46"/>
    </row>
    <row r="107" spans="1:3" ht="12.75">
      <c r="A107" s="46"/>
      <c r="B107" s="46"/>
      <c r="C107" s="46"/>
    </row>
    <row r="108" spans="1:3" ht="12.75">
      <c r="A108" s="46"/>
      <c r="B108" s="46"/>
      <c r="C108" s="46"/>
    </row>
    <row r="109" spans="1:3" ht="12.75">
      <c r="A109" s="46"/>
      <c r="B109" s="46"/>
      <c r="C109" s="46"/>
    </row>
    <row r="110" spans="1:3" ht="12.75">
      <c r="A110" s="46"/>
      <c r="B110" s="46"/>
      <c r="C110" s="46"/>
    </row>
    <row r="111" spans="1:3" ht="12.75">
      <c r="A111" s="46"/>
      <c r="B111" s="46"/>
      <c r="C111" s="46"/>
    </row>
    <row r="112" spans="1:3" ht="12.75">
      <c r="A112" s="46"/>
      <c r="B112" s="46"/>
      <c r="C112" s="46"/>
    </row>
    <row r="113" spans="1:3" ht="12.75">
      <c r="A113" s="46"/>
      <c r="B113" s="46"/>
      <c r="C113" s="46"/>
    </row>
    <row r="114" spans="1:3" ht="12.75">
      <c r="A114" s="46"/>
      <c r="B114" s="46"/>
      <c r="C114" s="46"/>
    </row>
    <row r="115" spans="1:3" ht="12.75">
      <c r="A115" s="46"/>
      <c r="B115" s="46"/>
      <c r="C115" s="46"/>
    </row>
    <row r="116" spans="1:3" ht="12.75">
      <c r="A116" s="46"/>
      <c r="B116" s="46"/>
      <c r="C116" s="46"/>
    </row>
    <row r="117" spans="1:3" ht="12.75">
      <c r="A117" s="46"/>
      <c r="B117" s="46"/>
      <c r="C117" s="46"/>
    </row>
    <row r="118" spans="1:3" ht="12.75">
      <c r="A118" s="46"/>
      <c r="B118" s="46"/>
      <c r="C118" s="46"/>
    </row>
    <row r="119" spans="1:3" ht="12.75">
      <c r="A119" s="46"/>
      <c r="B119" s="46"/>
      <c r="C119" s="46"/>
    </row>
    <row r="120" spans="1:3" ht="12.75">
      <c r="A120" s="46"/>
      <c r="B120" s="46"/>
      <c r="C120" s="46"/>
    </row>
    <row r="121" spans="1:3" ht="12.75">
      <c r="A121" s="46"/>
      <c r="B121" s="46"/>
      <c r="C121" s="46"/>
    </row>
    <row r="122" spans="1:3" ht="12.75">
      <c r="A122" s="46"/>
      <c r="B122" s="46"/>
      <c r="C122" s="46"/>
    </row>
    <row r="123" spans="1:3" ht="12.75">
      <c r="A123" s="46"/>
      <c r="B123" s="46"/>
      <c r="C123" s="46"/>
    </row>
    <row r="124" spans="1:3" ht="12.75">
      <c r="A124" s="46"/>
      <c r="B124" s="46"/>
      <c r="C124" s="46"/>
    </row>
    <row r="125" spans="1:3" ht="12.75">
      <c r="A125" s="46"/>
      <c r="B125" s="46"/>
      <c r="C125" s="46"/>
    </row>
    <row r="126" spans="1:3" ht="12.75">
      <c r="A126" s="46"/>
      <c r="B126" s="46"/>
      <c r="C126" s="46"/>
    </row>
    <row r="127" spans="1:3" ht="12.75">
      <c r="A127" s="46"/>
      <c r="B127" s="46"/>
      <c r="C127" s="46"/>
    </row>
    <row r="128" spans="1:3" ht="12.75">
      <c r="A128" s="46"/>
      <c r="B128" s="46"/>
      <c r="C128" s="46"/>
    </row>
    <row r="129" spans="1:3" ht="12.75">
      <c r="A129" s="46"/>
      <c r="B129" s="46"/>
      <c r="C129" s="46"/>
    </row>
    <row r="130" spans="1:3" ht="12.75">
      <c r="A130" s="46"/>
      <c r="B130" s="46"/>
      <c r="C130" s="46"/>
    </row>
    <row r="131" spans="1:3" ht="12.75">
      <c r="A131" s="46"/>
      <c r="B131" s="46"/>
      <c r="C131" s="46"/>
    </row>
    <row r="132" spans="1:3" ht="12.75">
      <c r="A132" s="46"/>
      <c r="B132" s="46"/>
      <c r="C132" s="46"/>
    </row>
    <row r="133" spans="1:3" ht="12.75">
      <c r="A133" s="46"/>
      <c r="B133" s="46"/>
      <c r="C133" s="46"/>
    </row>
    <row r="134" spans="1:3" ht="12.75">
      <c r="A134" s="46"/>
      <c r="B134" s="46"/>
      <c r="C134" s="46"/>
    </row>
    <row r="135" spans="1:3" ht="12.75">
      <c r="A135" s="46"/>
      <c r="B135" s="46"/>
      <c r="C135" s="46"/>
    </row>
    <row r="136" spans="1:3" ht="12.75">
      <c r="A136" s="46"/>
      <c r="B136" s="46"/>
      <c r="C136" s="46"/>
    </row>
    <row r="137" spans="1:3" ht="12.75">
      <c r="A137" s="46"/>
      <c r="B137" s="46"/>
      <c r="C137" s="46"/>
    </row>
    <row r="138" spans="1:3" ht="12.75">
      <c r="A138" s="46"/>
      <c r="B138" s="46"/>
      <c r="C138" s="46"/>
    </row>
    <row r="139" spans="1:3" ht="12.75">
      <c r="A139" s="46"/>
      <c r="B139" s="46"/>
      <c r="C139" s="46"/>
    </row>
    <row r="140" spans="1:3" ht="12.75">
      <c r="A140" s="46"/>
      <c r="B140" s="46"/>
      <c r="C140" s="46"/>
    </row>
    <row r="141" spans="1:3" ht="12.75">
      <c r="A141" s="46"/>
      <c r="B141" s="46"/>
      <c r="C141" s="46"/>
    </row>
    <row r="142" spans="1:3" ht="12.75">
      <c r="A142" s="46"/>
      <c r="B142" s="46"/>
      <c r="C142" s="46"/>
    </row>
    <row r="143" spans="1:3" ht="12.75">
      <c r="A143" s="46"/>
      <c r="B143" s="46"/>
      <c r="C143" s="46"/>
    </row>
    <row r="144" spans="1:3" ht="12.75">
      <c r="A144" s="46"/>
      <c r="B144" s="46"/>
      <c r="C144" s="46"/>
    </row>
    <row r="145" spans="1:3" ht="12.75">
      <c r="A145" s="46"/>
      <c r="B145" s="46"/>
      <c r="C145" s="46"/>
    </row>
    <row r="146" spans="1:3" ht="12.75">
      <c r="A146" s="46"/>
      <c r="B146" s="46"/>
      <c r="C146" s="46"/>
    </row>
    <row r="147" spans="1:3" ht="12.75">
      <c r="A147" s="46"/>
      <c r="B147" s="46"/>
      <c r="C147" s="46"/>
    </row>
    <row r="148" spans="1:3" ht="12.75">
      <c r="A148" s="46"/>
      <c r="B148" s="46"/>
      <c r="C148" s="46"/>
    </row>
    <row r="149" spans="1:3" ht="12.75">
      <c r="A149" s="46"/>
      <c r="B149" s="46"/>
      <c r="C149" s="46"/>
    </row>
    <row r="150" spans="1:3" ht="12.75">
      <c r="A150" s="46"/>
      <c r="B150" s="46"/>
      <c r="C150" s="46"/>
    </row>
    <row r="151" spans="1:3" ht="12.75">
      <c r="A151" s="46"/>
      <c r="B151" s="46"/>
      <c r="C151" s="46"/>
    </row>
    <row r="152" spans="1:3" ht="12.75">
      <c r="A152" s="46"/>
      <c r="B152" s="46"/>
      <c r="C152" s="46"/>
    </row>
    <row r="153" spans="1:3" ht="12.75">
      <c r="A153" s="46"/>
      <c r="B153" s="46"/>
      <c r="C153" s="46"/>
    </row>
    <row r="154" spans="1:3" ht="12.75">
      <c r="A154" s="46"/>
      <c r="B154" s="46"/>
      <c r="C154" s="46"/>
    </row>
    <row r="155" spans="1:3" ht="12.75">
      <c r="A155" s="46"/>
      <c r="B155" s="46"/>
      <c r="C155" s="46"/>
    </row>
    <row r="156" spans="1:3" ht="12.75">
      <c r="A156" s="46"/>
      <c r="B156" s="46"/>
      <c r="C156" s="46"/>
    </row>
    <row r="157" spans="1:3" ht="12.75">
      <c r="A157" s="46"/>
      <c r="B157" s="46"/>
      <c r="C157" s="46"/>
    </row>
    <row r="158" spans="1:3" ht="12.75">
      <c r="A158" s="46"/>
      <c r="B158" s="46"/>
      <c r="C158" s="46"/>
    </row>
    <row r="159" spans="1:3" ht="12.75">
      <c r="A159" s="46"/>
      <c r="B159" s="46"/>
      <c r="C159" s="46"/>
    </row>
    <row r="160" spans="1:3" ht="12.75">
      <c r="A160" s="46"/>
      <c r="B160" s="46"/>
      <c r="C160" s="46"/>
    </row>
    <row r="161" spans="1:3" ht="12.75">
      <c r="A161" s="46"/>
      <c r="B161" s="46"/>
      <c r="C161" s="46"/>
    </row>
    <row r="162" spans="1:3" ht="12.75">
      <c r="A162" s="46"/>
      <c r="B162" s="46"/>
      <c r="C162" s="46"/>
    </row>
    <row r="163" spans="1:3" ht="12.75">
      <c r="A163" s="46"/>
      <c r="B163" s="46"/>
      <c r="C163" s="46"/>
    </row>
    <row r="164" spans="1:3" ht="12.75">
      <c r="A164" s="46"/>
      <c r="B164" s="46"/>
      <c r="C164" s="46"/>
    </row>
    <row r="165" spans="1:3" ht="12.75">
      <c r="A165" s="46"/>
      <c r="B165" s="46"/>
      <c r="C165" s="46"/>
    </row>
    <row r="166" spans="1:3" ht="12.75">
      <c r="A166" s="46"/>
      <c r="B166" s="46"/>
      <c r="C166" s="46"/>
    </row>
    <row r="167" spans="1:3" ht="12.75">
      <c r="A167" s="46"/>
      <c r="B167" s="46"/>
      <c r="C167" s="46"/>
    </row>
    <row r="168" spans="1:3" ht="12.75">
      <c r="A168" s="46"/>
      <c r="B168" s="46"/>
      <c r="C168" s="46"/>
    </row>
    <row r="169" spans="1:3" ht="12.75">
      <c r="A169" s="46"/>
      <c r="B169" s="46"/>
      <c r="C169" s="46"/>
    </row>
    <row r="170" spans="1:3" ht="12.75">
      <c r="A170" s="46"/>
      <c r="B170" s="46"/>
      <c r="C170" s="46"/>
    </row>
    <row r="171" spans="1:3" ht="12.75">
      <c r="A171" s="46"/>
      <c r="B171" s="46"/>
      <c r="C171" s="46"/>
    </row>
    <row r="172" spans="1:3" ht="12.75">
      <c r="A172" s="46"/>
      <c r="B172" s="46"/>
      <c r="C172" s="46"/>
    </row>
    <row r="173" spans="1:3" ht="12.75">
      <c r="A173" s="46"/>
      <c r="B173" s="46"/>
      <c r="C173" s="46"/>
    </row>
    <row r="174" spans="1:3" ht="12.75">
      <c r="A174" s="46"/>
      <c r="B174" s="46"/>
      <c r="C174" s="46"/>
    </row>
    <row r="175" spans="1:3" ht="12.75">
      <c r="A175" s="46"/>
      <c r="B175" s="46"/>
      <c r="C175" s="46"/>
    </row>
    <row r="176" spans="1:3" ht="12.75">
      <c r="A176" s="46"/>
      <c r="B176" s="46"/>
      <c r="C176" s="46"/>
    </row>
    <row r="177" spans="1:3" ht="12.75">
      <c r="A177" s="46"/>
      <c r="B177" s="46"/>
      <c r="C177" s="46"/>
    </row>
    <row r="178" spans="1:3" ht="12.75">
      <c r="A178" s="46"/>
      <c r="B178" s="46"/>
      <c r="C178" s="46"/>
    </row>
    <row r="179" spans="1:3" ht="12.75">
      <c r="A179" s="46"/>
      <c r="B179" s="46"/>
      <c r="C179" s="46"/>
    </row>
    <row r="180" spans="1:3" ht="12.75">
      <c r="A180" s="46"/>
      <c r="B180" s="46"/>
      <c r="C180" s="46"/>
    </row>
    <row r="181" spans="1:3" ht="12.75">
      <c r="A181" s="46"/>
      <c r="B181" s="46"/>
      <c r="C181" s="46"/>
    </row>
    <row r="182" spans="1:3" ht="12.75">
      <c r="A182" s="46"/>
      <c r="B182" s="46"/>
      <c r="C182" s="46"/>
    </row>
    <row r="183" spans="1:3" ht="12.75">
      <c r="A183" s="46"/>
      <c r="B183" s="46"/>
      <c r="C183" s="46"/>
    </row>
    <row r="184" spans="1:3" ht="12.75">
      <c r="A184" s="46"/>
      <c r="B184" s="46"/>
      <c r="C184" s="46"/>
    </row>
    <row r="185" spans="1:3" ht="12.75">
      <c r="A185" s="46"/>
      <c r="B185" s="46"/>
      <c r="C185" s="46"/>
    </row>
    <row r="186" spans="1:3" ht="12.75">
      <c r="A186" s="46"/>
      <c r="B186" s="46"/>
      <c r="C186" s="46"/>
    </row>
    <row r="187" spans="1:3" ht="12.75">
      <c r="A187" s="46"/>
      <c r="B187" s="46"/>
      <c r="C187" s="46"/>
    </row>
    <row r="188" spans="1:3" ht="12.75">
      <c r="A188" s="46"/>
      <c r="B188" s="46"/>
      <c r="C188" s="46"/>
    </row>
    <row r="189" spans="1:3" ht="12.75">
      <c r="A189" s="46"/>
      <c r="B189" s="46"/>
      <c r="C189" s="46"/>
    </row>
    <row r="190" spans="1:3" ht="12.75">
      <c r="A190" s="46"/>
      <c r="B190" s="46"/>
      <c r="C190" s="46"/>
    </row>
    <row r="191" spans="1:3" ht="12.75">
      <c r="A191" s="46"/>
      <c r="B191" s="46"/>
      <c r="C191" s="46"/>
    </row>
    <row r="192" spans="1:3" ht="12.75">
      <c r="A192" s="46"/>
      <c r="B192" s="46"/>
      <c r="C192" s="46"/>
    </row>
    <row r="193" spans="1:3" ht="12.75">
      <c r="A193" s="46"/>
      <c r="B193" s="46"/>
      <c r="C193" s="46"/>
    </row>
    <row r="194" spans="1:3" ht="12.75">
      <c r="A194" s="46"/>
      <c r="B194" s="46"/>
      <c r="C194" s="46"/>
    </row>
    <row r="195" spans="1:3" ht="12.75">
      <c r="A195" s="46"/>
      <c r="B195" s="46"/>
      <c r="C195" s="46"/>
    </row>
    <row r="196" spans="1:3" ht="12.75">
      <c r="A196" s="46"/>
      <c r="B196" s="46"/>
      <c r="C196" s="46"/>
    </row>
    <row r="197" spans="1:3" ht="12.75">
      <c r="A197" s="46"/>
      <c r="B197" s="46"/>
      <c r="C197" s="46"/>
    </row>
    <row r="198" spans="1:3" ht="12.75">
      <c r="A198" s="46"/>
      <c r="B198" s="46"/>
      <c r="C198" s="46"/>
    </row>
    <row r="199" spans="1:3" ht="12.75">
      <c r="A199" s="46"/>
      <c r="B199" s="46"/>
      <c r="C199" s="46"/>
    </row>
    <row r="200" spans="1:3" ht="12.75">
      <c r="A200" s="46"/>
      <c r="B200" s="46"/>
      <c r="C200" s="46"/>
    </row>
    <row r="201" spans="1:3" ht="12.75">
      <c r="A201" s="46"/>
      <c r="B201" s="46"/>
      <c r="C201" s="46"/>
    </row>
    <row r="202" spans="1:3" ht="12.75">
      <c r="A202" s="46"/>
      <c r="B202" s="46"/>
      <c r="C202" s="46"/>
    </row>
    <row r="203" spans="1:3" ht="12.75">
      <c r="A203" s="46"/>
      <c r="B203" s="46"/>
      <c r="C203" s="46"/>
    </row>
    <row r="204" spans="1:3" ht="12.75">
      <c r="A204" s="46"/>
      <c r="B204" s="46"/>
      <c r="C204" s="46"/>
    </row>
    <row r="205" spans="1:3" ht="12.75">
      <c r="A205" s="46"/>
      <c r="B205" s="46"/>
      <c r="C205" s="46"/>
    </row>
    <row r="206" spans="1:3" ht="12.75">
      <c r="A206" s="46"/>
      <c r="B206" s="46"/>
      <c r="C206" s="46"/>
    </row>
    <row r="207" spans="1:3" ht="12.75">
      <c r="A207" s="46"/>
      <c r="B207" s="46"/>
      <c r="C207" s="46"/>
    </row>
    <row r="208" spans="1:3" ht="12.75">
      <c r="A208" s="46"/>
      <c r="B208" s="46"/>
      <c r="C208" s="46"/>
    </row>
    <row r="209" spans="1:3" ht="12.75">
      <c r="A209" s="46"/>
      <c r="B209" s="46"/>
      <c r="C209" s="46"/>
    </row>
    <row r="210" spans="1:3" ht="12.75">
      <c r="A210" s="46"/>
      <c r="B210" s="46"/>
      <c r="C210" s="46"/>
    </row>
    <row r="211" spans="1:3" ht="12.75">
      <c r="A211" s="46"/>
      <c r="B211" s="46"/>
      <c r="C211" s="46"/>
    </row>
    <row r="212" spans="1:3" ht="12.75">
      <c r="A212" s="46"/>
      <c r="B212" s="46"/>
      <c r="C212" s="46"/>
    </row>
    <row r="213" spans="1:3" ht="12.75">
      <c r="A213" s="46"/>
      <c r="B213" s="46"/>
      <c r="C213" s="46"/>
    </row>
    <row r="214" spans="1:3" ht="12.75">
      <c r="A214" s="46"/>
      <c r="B214" s="46"/>
      <c r="C214" s="46"/>
    </row>
    <row r="215" spans="1:3" ht="12.75">
      <c r="A215" s="46"/>
      <c r="B215" s="46"/>
      <c r="C215" s="46"/>
    </row>
    <row r="216" spans="1:3" ht="12.75">
      <c r="A216" s="46"/>
      <c r="B216" s="46"/>
      <c r="C216" s="46"/>
    </row>
    <row r="217" spans="1:3" ht="12.75">
      <c r="A217" s="46"/>
      <c r="B217" s="46"/>
      <c r="C217" s="46"/>
    </row>
    <row r="218" spans="1:3" ht="12.75">
      <c r="A218" s="46"/>
      <c r="B218" s="46"/>
      <c r="C218" s="46"/>
    </row>
    <row r="219" spans="1:3" ht="12.75">
      <c r="A219" s="46"/>
      <c r="B219" s="46"/>
      <c r="C219" s="46"/>
    </row>
    <row r="220" spans="1:3" ht="12.75">
      <c r="A220" s="46"/>
      <c r="B220" s="46"/>
      <c r="C220" s="46"/>
    </row>
    <row r="221" spans="1:3" ht="12.75">
      <c r="A221" s="46"/>
      <c r="B221" s="46"/>
      <c r="C221" s="46"/>
    </row>
    <row r="222" spans="1:3" ht="12.75">
      <c r="A222" s="46"/>
      <c r="B222" s="46"/>
      <c r="C222" s="46"/>
    </row>
    <row r="223" spans="1:3" ht="12.75">
      <c r="A223" s="46"/>
      <c r="B223" s="46"/>
      <c r="C223" s="46"/>
    </row>
    <row r="224" spans="1:3" ht="12.75">
      <c r="A224" s="46"/>
      <c r="B224" s="46"/>
      <c r="C224" s="46"/>
    </row>
    <row r="225" spans="1:3" ht="12.75">
      <c r="A225" s="46"/>
      <c r="B225" s="46"/>
      <c r="C225" s="46"/>
    </row>
    <row r="226" spans="1:3" ht="12.75">
      <c r="A226" s="46"/>
      <c r="B226" s="46"/>
      <c r="C226" s="46"/>
    </row>
    <row r="227" spans="1:3" ht="12.75">
      <c r="A227" s="46"/>
      <c r="B227" s="46"/>
      <c r="C227" s="46"/>
    </row>
    <row r="228" spans="1:3" ht="12.75">
      <c r="A228" s="46"/>
      <c r="B228" s="46"/>
      <c r="C228" s="46"/>
    </row>
    <row r="229" spans="1:3" ht="12.75">
      <c r="A229" s="46"/>
      <c r="B229" s="46"/>
      <c r="C229" s="46"/>
    </row>
    <row r="230" spans="1:3" ht="12.75">
      <c r="A230" s="46"/>
      <c r="B230" s="46"/>
      <c r="C230" s="46"/>
    </row>
    <row r="231" spans="1:3" ht="12.75">
      <c r="A231" s="46"/>
      <c r="B231" s="46"/>
      <c r="C231" s="46"/>
    </row>
    <row r="232" spans="1:3" ht="12.75">
      <c r="A232" s="46"/>
      <c r="B232" s="46"/>
      <c r="C232" s="46"/>
    </row>
    <row r="233" spans="1:3" ht="12.75">
      <c r="A233" s="46"/>
      <c r="B233" s="46"/>
      <c r="C233" s="46"/>
    </row>
    <row r="234" spans="1:3" ht="12.75">
      <c r="A234" s="46"/>
      <c r="B234" s="46"/>
      <c r="C234" s="46"/>
    </row>
    <row r="235" spans="1:3" ht="12.75">
      <c r="A235" s="46"/>
      <c r="B235" s="46"/>
      <c r="C235" s="46"/>
    </row>
    <row r="236" spans="1:3" ht="12.75">
      <c r="A236" s="46"/>
      <c r="B236" s="46"/>
      <c r="C236" s="46"/>
    </row>
    <row r="237" spans="1:3" ht="12.75">
      <c r="A237" s="46"/>
      <c r="B237" s="46"/>
      <c r="C237" s="46"/>
    </row>
    <row r="238" spans="1:3" ht="12.75">
      <c r="A238" s="46"/>
      <c r="B238" s="46"/>
      <c r="C238" s="46"/>
    </row>
    <row r="239" spans="1:3" ht="12.75">
      <c r="A239" s="46"/>
      <c r="B239" s="46"/>
      <c r="C239" s="46"/>
    </row>
    <row r="240" spans="1:3" ht="12.75">
      <c r="A240" s="46"/>
      <c r="B240" s="46"/>
      <c r="C240" s="46"/>
    </row>
    <row r="241" spans="1:3" ht="12.75">
      <c r="A241" s="46"/>
      <c r="B241" s="46"/>
      <c r="C241" s="46"/>
    </row>
    <row r="242" spans="1:3" ht="12.75">
      <c r="A242" s="46"/>
      <c r="B242" s="46"/>
      <c r="C242" s="46"/>
    </row>
    <row r="243" spans="1:3" ht="12.75">
      <c r="A243" s="46"/>
      <c r="B243" s="46"/>
      <c r="C243" s="46"/>
    </row>
    <row r="244" spans="1:3" ht="12.75">
      <c r="A244" s="46"/>
      <c r="B244" s="46"/>
      <c r="C244" s="46"/>
    </row>
    <row r="245" spans="1:3" ht="12.75">
      <c r="A245" s="46"/>
      <c r="B245" s="46"/>
      <c r="C245" s="46"/>
    </row>
    <row r="246" spans="1:3" ht="12.75">
      <c r="A246" s="46"/>
      <c r="B246" s="46"/>
      <c r="C246" s="46"/>
    </row>
    <row r="247" spans="1:3" ht="12.75">
      <c r="A247" s="46"/>
      <c r="B247" s="46"/>
      <c r="C247" s="46"/>
    </row>
    <row r="248" spans="1:3" ht="12.75">
      <c r="A248" s="46"/>
      <c r="B248" s="46"/>
      <c r="C248" s="46"/>
    </row>
    <row r="249" spans="1:3" ht="12.75">
      <c r="A249" s="46"/>
      <c r="B249" s="46"/>
      <c r="C249" s="46"/>
    </row>
    <row r="250" spans="1:3" ht="12.75">
      <c r="A250" s="46"/>
      <c r="B250" s="46"/>
      <c r="C250" s="46"/>
    </row>
    <row r="251" spans="1:3" ht="12.75">
      <c r="A251" s="46"/>
      <c r="B251" s="46"/>
      <c r="C251" s="46"/>
    </row>
    <row r="252" spans="1:3" ht="12.75">
      <c r="A252" s="46"/>
      <c r="B252" s="46"/>
      <c r="C252" s="46"/>
    </row>
    <row r="253" spans="1:3" ht="12.75">
      <c r="A253" s="46"/>
      <c r="B253" s="46"/>
      <c r="C253" s="46"/>
    </row>
    <row r="254" spans="1:3" ht="12.75">
      <c r="A254" s="46"/>
      <c r="B254" s="46"/>
      <c r="C254" s="46"/>
    </row>
    <row r="255" spans="1:3" ht="12.75">
      <c r="A255" s="46"/>
      <c r="B255" s="46"/>
      <c r="C255" s="46"/>
    </row>
    <row r="256" spans="1:3" ht="12.75">
      <c r="A256" s="46"/>
      <c r="B256" s="46"/>
      <c r="C256" s="46"/>
    </row>
    <row r="257" spans="1:3" ht="12.75">
      <c r="A257" s="46"/>
      <c r="B257" s="46"/>
      <c r="C257" s="46"/>
    </row>
    <row r="258" spans="1:3" ht="12.75">
      <c r="A258" s="46"/>
      <c r="B258" s="46"/>
      <c r="C258" s="46"/>
    </row>
    <row r="259" spans="1:3" ht="12.75">
      <c r="A259" s="46"/>
      <c r="B259" s="46"/>
      <c r="C259" s="46"/>
    </row>
    <row r="260" spans="1:3" ht="12.75">
      <c r="A260" s="46"/>
      <c r="B260" s="46"/>
      <c r="C260" s="46"/>
    </row>
    <row r="261" spans="1:3" ht="12.75">
      <c r="A261" s="46"/>
      <c r="B261" s="46"/>
      <c r="C261" s="46"/>
    </row>
    <row r="262" spans="1:3" ht="12.75">
      <c r="A262" s="46"/>
      <c r="B262" s="46"/>
      <c r="C262" s="46"/>
    </row>
    <row r="263" spans="1:3" ht="12.75">
      <c r="A263" s="46"/>
      <c r="B263" s="46"/>
      <c r="C263" s="46"/>
    </row>
    <row r="264" spans="1:3" ht="12.75">
      <c r="A264" s="46"/>
      <c r="B264" s="46"/>
      <c r="C264" s="46"/>
    </row>
    <row r="265" spans="1:3" ht="12.75">
      <c r="A265" s="46"/>
      <c r="B265" s="46"/>
      <c r="C265" s="46"/>
    </row>
    <row r="266" spans="1:3" ht="12.75">
      <c r="A266" s="46"/>
      <c r="B266" s="46"/>
      <c r="C266" s="46"/>
    </row>
    <row r="267" spans="1:3" ht="12.75">
      <c r="A267" s="46"/>
      <c r="B267" s="46"/>
      <c r="C267" s="46"/>
    </row>
    <row r="268" spans="1:3" ht="12.75">
      <c r="A268" s="46"/>
      <c r="B268" s="46"/>
      <c r="C268" s="46"/>
    </row>
    <row r="269" spans="1:3" ht="12.75">
      <c r="A269" s="46"/>
      <c r="B269" s="46"/>
      <c r="C269" s="46"/>
    </row>
    <row r="270" spans="1:3" ht="12.75">
      <c r="A270" s="46"/>
      <c r="B270" s="46"/>
      <c r="C270" s="46"/>
    </row>
    <row r="271" spans="1:3" ht="12.75">
      <c r="A271" s="46"/>
      <c r="B271" s="46"/>
      <c r="C271" s="46"/>
    </row>
    <row r="272" spans="1:3" ht="12.75">
      <c r="A272" s="46"/>
      <c r="B272" s="46"/>
      <c r="C272" s="46"/>
    </row>
    <row r="273" spans="1:3" ht="12.75">
      <c r="A273" s="46"/>
      <c r="B273" s="46"/>
      <c r="C273" s="46"/>
    </row>
    <row r="274" spans="1:3" ht="12.75">
      <c r="A274" s="46"/>
      <c r="B274" s="46"/>
      <c r="C274" s="46"/>
    </row>
    <row r="275" spans="1:3" ht="12.75">
      <c r="A275" s="46"/>
      <c r="B275" s="46"/>
      <c r="C275" s="46"/>
    </row>
    <row r="276" spans="1:3" ht="12.75">
      <c r="A276" s="46"/>
      <c r="B276" s="46"/>
      <c r="C276" s="46"/>
    </row>
    <row r="277" spans="1:3" ht="12.75">
      <c r="A277" s="46"/>
      <c r="B277" s="46"/>
      <c r="C277" s="46"/>
    </row>
    <row r="278" spans="1:3" ht="12.75">
      <c r="A278" s="46"/>
      <c r="B278" s="46"/>
      <c r="C278" s="46"/>
    </row>
    <row r="279" spans="1:3" ht="12.75">
      <c r="A279" s="46"/>
      <c r="B279" s="46"/>
      <c r="C279" s="46"/>
    </row>
    <row r="280" spans="1:3" ht="12.75">
      <c r="A280" s="46"/>
      <c r="B280" s="46"/>
      <c r="C280" s="46"/>
    </row>
    <row r="281" spans="1:3" ht="12.75">
      <c r="A281" s="46"/>
      <c r="B281" s="46"/>
      <c r="C281" s="46"/>
    </row>
    <row r="282" spans="1:3" ht="12.75">
      <c r="A282" s="46"/>
      <c r="B282" s="46"/>
      <c r="C282" s="46"/>
    </row>
    <row r="283" spans="1:3" ht="12.75">
      <c r="A283" s="46"/>
      <c r="B283" s="46"/>
      <c r="C283" s="46"/>
    </row>
    <row r="284" spans="1:3" ht="12.75">
      <c r="A284" s="46"/>
      <c r="B284" s="46"/>
      <c r="C284" s="46"/>
    </row>
    <row r="285" spans="1:3" ht="12.75">
      <c r="A285" s="46"/>
      <c r="B285" s="46"/>
      <c r="C285" s="46"/>
    </row>
    <row r="286" spans="1:3" ht="12.75">
      <c r="A286" s="46"/>
      <c r="B286" s="46"/>
      <c r="C286" s="46"/>
    </row>
    <row r="287" spans="1:3" ht="12.75">
      <c r="A287" s="46"/>
      <c r="B287" s="46"/>
      <c r="C287" s="46"/>
    </row>
    <row r="288" spans="1:3" ht="12.75">
      <c r="A288" s="46"/>
      <c r="B288" s="46"/>
      <c r="C288" s="46"/>
    </row>
    <row r="289" spans="1:3" ht="12.75">
      <c r="A289" s="46"/>
      <c r="B289" s="46"/>
      <c r="C289" s="46"/>
    </row>
    <row r="290" spans="1:3" ht="12.75">
      <c r="A290" s="46"/>
      <c r="B290" s="46"/>
      <c r="C290" s="46"/>
    </row>
    <row r="291" spans="1:3" ht="12.75">
      <c r="A291" s="46"/>
      <c r="B291" s="46"/>
      <c r="C291" s="46"/>
    </row>
    <row r="292" spans="1:3" ht="12.75">
      <c r="A292" s="46"/>
      <c r="B292" s="46"/>
      <c r="C292" s="46"/>
    </row>
    <row r="293" spans="1:3" ht="12.75">
      <c r="A293" s="46"/>
      <c r="B293" s="46"/>
      <c r="C293" s="46"/>
    </row>
    <row r="294" spans="1:3" ht="12.75">
      <c r="A294" s="46"/>
      <c r="B294" s="46"/>
      <c r="C294" s="46"/>
    </row>
    <row r="295" spans="1:3" ht="12.75">
      <c r="A295" s="46"/>
      <c r="B295" s="46"/>
      <c r="C295" s="46"/>
    </row>
    <row r="296" spans="1:3" ht="12.75">
      <c r="A296" s="46"/>
      <c r="B296" s="46"/>
      <c r="C296" s="46"/>
    </row>
    <row r="297" spans="1:3" ht="12.75">
      <c r="A297" s="46"/>
      <c r="B297" s="46"/>
      <c r="C297" s="46"/>
    </row>
    <row r="298" spans="1:3" ht="12.75">
      <c r="A298" s="46"/>
      <c r="B298" s="46"/>
      <c r="C298" s="46"/>
    </row>
    <row r="299" spans="1:3" ht="12.75">
      <c r="A299" s="46"/>
      <c r="B299" s="46"/>
      <c r="C299" s="46"/>
    </row>
    <row r="300" spans="1:3" ht="12.75">
      <c r="A300" s="46"/>
      <c r="B300" s="46"/>
      <c r="C300" s="46"/>
    </row>
    <row r="301" spans="1:3" ht="12.75">
      <c r="A301" s="46"/>
      <c r="B301" s="46"/>
      <c r="C301" s="46"/>
    </row>
    <row r="302" spans="1:3" ht="12.75">
      <c r="A302" s="46"/>
      <c r="B302" s="46"/>
      <c r="C302" s="46"/>
    </row>
    <row r="303" spans="1:3" ht="12.75">
      <c r="A303" s="46"/>
      <c r="B303" s="46"/>
      <c r="C303" s="46"/>
    </row>
    <row r="304" spans="1:3" ht="12.75">
      <c r="A304" s="46"/>
      <c r="B304" s="46"/>
      <c r="C304" s="46"/>
    </row>
    <row r="305" spans="1:3" ht="12.75">
      <c r="A305" s="46"/>
      <c r="B305" s="46"/>
      <c r="C305" s="46"/>
    </row>
    <row r="306" spans="1:3" ht="12.75">
      <c r="A306" s="46"/>
      <c r="B306" s="46"/>
      <c r="C306" s="46"/>
    </row>
    <row r="307" spans="1:3" ht="12.75">
      <c r="A307" s="46"/>
      <c r="B307" s="46"/>
      <c r="C307" s="46"/>
    </row>
    <row r="308" spans="1:3" ht="12.75">
      <c r="A308" s="46"/>
      <c r="B308" s="46"/>
      <c r="C308" s="46"/>
    </row>
    <row r="309" spans="1:3" ht="12.75">
      <c r="A309" s="46"/>
      <c r="B309" s="46"/>
      <c r="C309" s="46"/>
    </row>
    <row r="310" spans="1:3" ht="12.75">
      <c r="A310" s="46"/>
      <c r="B310" s="46"/>
      <c r="C310" s="46"/>
    </row>
    <row r="311" spans="1:3" ht="12.75">
      <c r="A311" s="46"/>
      <c r="B311" s="46"/>
      <c r="C311" s="46"/>
    </row>
    <row r="312" spans="1:3" ht="12.75">
      <c r="A312" s="46"/>
      <c r="B312" s="46"/>
      <c r="C312" s="46"/>
    </row>
    <row r="313" spans="1:3" ht="12.75">
      <c r="A313" s="46"/>
      <c r="B313" s="46"/>
      <c r="C313" s="46"/>
    </row>
    <row r="314" spans="1:3" ht="12.75">
      <c r="A314" s="46"/>
      <c r="B314" s="46"/>
      <c r="C314" s="46"/>
    </row>
    <row r="315" spans="1:3" ht="12.75">
      <c r="A315" s="46"/>
      <c r="B315" s="46"/>
      <c r="C315" s="46"/>
    </row>
    <row r="316" spans="1:3" ht="12.75">
      <c r="A316" s="46"/>
      <c r="B316" s="46"/>
      <c r="C316" s="46"/>
    </row>
    <row r="317" spans="1:3" ht="12.75">
      <c r="A317" s="46"/>
      <c r="B317" s="46"/>
      <c r="C317" s="46"/>
    </row>
    <row r="318" spans="1:3" ht="12.75">
      <c r="A318" s="46"/>
      <c r="B318" s="46"/>
      <c r="C318" s="46"/>
    </row>
    <row r="319" spans="1:3" ht="12.75">
      <c r="A319" s="46"/>
      <c r="B319" s="46"/>
      <c r="C319" s="46"/>
    </row>
    <row r="320" spans="1:3" ht="12.75">
      <c r="A320" s="46"/>
      <c r="B320" s="46"/>
      <c r="C320" s="46"/>
    </row>
    <row r="321" spans="1:3" ht="12.75">
      <c r="A321" s="46"/>
      <c r="B321" s="46"/>
      <c r="C321" s="46"/>
    </row>
    <row r="322" spans="1:3" ht="12.75">
      <c r="A322" s="46"/>
      <c r="B322" s="46"/>
      <c r="C322" s="46"/>
    </row>
    <row r="323" spans="1:3" ht="12.75">
      <c r="A323" s="46"/>
      <c r="B323" s="46"/>
      <c r="C323" s="46"/>
    </row>
    <row r="324" spans="1:3" ht="12.75">
      <c r="A324" s="46"/>
      <c r="B324" s="46"/>
      <c r="C324" s="46"/>
    </row>
    <row r="325" spans="1:3" ht="12.75">
      <c r="A325" s="46"/>
      <c r="B325" s="46"/>
      <c r="C325" s="46"/>
    </row>
    <row r="326" spans="1:3" ht="12.75">
      <c r="A326" s="46"/>
      <c r="B326" s="46"/>
      <c r="C326" s="46"/>
    </row>
    <row r="327" spans="1:3" ht="12.75">
      <c r="A327" s="46"/>
      <c r="B327" s="46"/>
      <c r="C327" s="46"/>
    </row>
    <row r="328" spans="1:3" ht="12.75">
      <c r="A328" s="46"/>
      <c r="B328" s="46"/>
      <c r="C328" s="46"/>
    </row>
    <row r="329" spans="1:3" ht="12.75">
      <c r="A329" s="46"/>
      <c r="B329" s="46"/>
      <c r="C329" s="46"/>
    </row>
    <row r="330" spans="1:3" ht="12.75">
      <c r="A330" s="46"/>
      <c r="B330" s="46"/>
      <c r="C330" s="46"/>
    </row>
    <row r="331" spans="1:3" ht="12.75">
      <c r="A331" s="46"/>
      <c r="B331" s="46"/>
      <c r="C331" s="46"/>
    </row>
    <row r="332" spans="1:3" ht="12.75">
      <c r="A332" s="46"/>
      <c r="B332" s="46"/>
      <c r="C332" s="46"/>
    </row>
    <row r="333" spans="1:3" ht="12.75">
      <c r="A333" s="46"/>
      <c r="B333" s="46"/>
      <c r="C333" s="46"/>
    </row>
    <row r="334" spans="1:3" ht="12.75">
      <c r="A334" s="46"/>
      <c r="B334" s="46"/>
      <c r="C334" s="46"/>
    </row>
    <row r="335" spans="1:3" ht="12.75">
      <c r="A335" s="46"/>
      <c r="B335" s="46"/>
      <c r="C335" s="46"/>
    </row>
    <row r="336" spans="1:3" ht="12.75">
      <c r="A336" s="46"/>
      <c r="B336" s="46"/>
      <c r="C336" s="46"/>
    </row>
    <row r="337" spans="1:3" ht="12.75">
      <c r="A337" s="46"/>
      <c r="B337" s="46"/>
      <c r="C337" s="46"/>
    </row>
    <row r="338" spans="1:3" ht="12.75">
      <c r="A338" s="46"/>
      <c r="B338" s="46"/>
      <c r="C338" s="46"/>
    </row>
    <row r="339" spans="1:3" ht="12.75">
      <c r="A339" s="46"/>
      <c r="B339" s="46"/>
      <c r="C339" s="46"/>
    </row>
    <row r="340" spans="1:3" ht="12.75">
      <c r="A340" s="46"/>
      <c r="B340" s="46"/>
      <c r="C340" s="46"/>
    </row>
    <row r="341" spans="1:3" ht="12.75">
      <c r="A341" s="46"/>
      <c r="B341" s="46"/>
      <c r="C341" s="46"/>
    </row>
    <row r="342" spans="1:3" ht="12.75">
      <c r="A342" s="46"/>
      <c r="B342" s="46"/>
      <c r="C342" s="46"/>
    </row>
    <row r="343" spans="1:3" ht="12.75">
      <c r="A343" s="46"/>
      <c r="B343" s="46"/>
      <c r="C343" s="46"/>
    </row>
    <row r="344" spans="1:3" ht="12.75">
      <c r="A344" s="46"/>
      <c r="B344" s="46"/>
      <c r="C344" s="46"/>
    </row>
    <row r="345" spans="1:3" ht="12.75">
      <c r="A345" s="46"/>
      <c r="B345" s="46"/>
      <c r="C345" s="46"/>
    </row>
    <row r="346" spans="1:3" ht="12.75">
      <c r="A346" s="46"/>
      <c r="B346" s="46"/>
      <c r="C346" s="46"/>
    </row>
    <row r="347" spans="1:3" ht="12.75">
      <c r="A347" s="46"/>
      <c r="B347" s="46"/>
      <c r="C347" s="46"/>
    </row>
    <row r="348" spans="1:3" ht="12.75">
      <c r="A348" s="46"/>
      <c r="B348" s="46"/>
      <c r="C348" s="46"/>
    </row>
    <row r="349" spans="1:3" ht="12.75">
      <c r="A349" s="46"/>
      <c r="B349" s="46"/>
      <c r="C349" s="46"/>
    </row>
    <row r="350" spans="1:3" ht="12.75">
      <c r="A350" s="46"/>
      <c r="B350" s="46"/>
      <c r="C350" s="46"/>
    </row>
    <row r="351" spans="1:3" ht="12.75">
      <c r="A351" s="46"/>
      <c r="B351" s="46"/>
      <c r="C351" s="46"/>
    </row>
    <row r="352" spans="1:3" ht="12.75">
      <c r="A352" s="46"/>
      <c r="B352" s="46"/>
      <c r="C352" s="46"/>
    </row>
    <row r="353" spans="1:3" ht="12.75">
      <c r="A353" s="46"/>
      <c r="B353" s="46"/>
      <c r="C353" s="46"/>
    </row>
    <row r="354" spans="1:3" ht="12.75">
      <c r="A354" s="46"/>
      <c r="B354" s="46"/>
      <c r="C354" s="46"/>
    </row>
    <row r="355" spans="1:3" ht="12.75">
      <c r="A355" s="46"/>
      <c r="B355" s="46"/>
      <c r="C355" s="46"/>
    </row>
    <row r="356" spans="1:3" ht="12.75">
      <c r="A356" s="46"/>
      <c r="B356" s="46"/>
      <c r="C356" s="46"/>
    </row>
    <row r="357" spans="1:3" ht="12.75">
      <c r="A357" s="46"/>
      <c r="B357" s="46"/>
      <c r="C357" s="46"/>
    </row>
    <row r="358" spans="1:3" ht="12.75">
      <c r="A358" s="46"/>
      <c r="B358" s="46"/>
      <c r="C358" s="46"/>
    </row>
    <row r="359" spans="1:3" ht="12.75">
      <c r="A359" s="46"/>
      <c r="B359" s="46"/>
      <c r="C359" s="46"/>
    </row>
    <row r="360" spans="1:3" ht="12.75">
      <c r="A360" s="46"/>
      <c r="B360" s="46"/>
      <c r="C360" s="46"/>
    </row>
    <row r="361" spans="1:3" ht="12.75">
      <c r="A361" s="46"/>
      <c r="B361" s="46"/>
      <c r="C361" s="46"/>
    </row>
    <row r="362" spans="1:3" ht="12.75">
      <c r="A362" s="46"/>
      <c r="B362" s="46"/>
      <c r="C362" s="46"/>
    </row>
    <row r="363" spans="1:3" ht="12.75">
      <c r="A363" s="46"/>
      <c r="B363" s="46"/>
      <c r="C363" s="46"/>
    </row>
    <row r="364" spans="1:3" ht="12.75">
      <c r="A364" s="46"/>
      <c r="B364" s="46"/>
      <c r="C364" s="46"/>
    </row>
    <row r="365" spans="1:3" ht="12.75">
      <c r="A365" s="46"/>
      <c r="B365" s="46"/>
      <c r="C365" s="46"/>
    </row>
    <row r="366" spans="1:3" ht="12.75">
      <c r="A366" s="46"/>
      <c r="B366" s="46"/>
      <c r="C366" s="46"/>
    </row>
    <row r="367" spans="1:3" ht="12.75">
      <c r="A367" s="46"/>
      <c r="B367" s="46"/>
      <c r="C367" s="46"/>
    </row>
    <row r="368" spans="1:3" ht="12.75">
      <c r="A368" s="46"/>
      <c r="B368" s="46"/>
      <c r="C368" s="46"/>
    </row>
    <row r="369" spans="1:3" ht="12.75">
      <c r="A369" s="46"/>
      <c r="B369" s="46"/>
      <c r="C369" s="46"/>
    </row>
    <row r="370" spans="1:3" ht="12.75">
      <c r="A370" s="46"/>
      <c r="B370" s="46"/>
      <c r="C370" s="46"/>
    </row>
    <row r="371" spans="1:3" ht="12.75">
      <c r="A371" s="46"/>
      <c r="B371" s="46"/>
      <c r="C371" s="46"/>
    </row>
    <row r="372" spans="1:3" ht="12.75">
      <c r="A372" s="46"/>
      <c r="B372" s="46"/>
      <c r="C372" s="46"/>
    </row>
    <row r="373" spans="1:3" ht="12.75">
      <c r="A373" s="46"/>
      <c r="B373" s="46"/>
      <c r="C373" s="46"/>
    </row>
    <row r="374" spans="1:3" ht="12.75">
      <c r="A374" s="46"/>
      <c r="B374" s="46"/>
      <c r="C374" s="46"/>
    </row>
    <row r="375" spans="1:3" ht="12.75">
      <c r="A375" s="46"/>
      <c r="B375" s="46"/>
      <c r="C375" s="46"/>
    </row>
    <row r="376" spans="1:3" ht="12.75">
      <c r="A376" s="46"/>
      <c r="B376" s="46"/>
      <c r="C376" s="46"/>
    </row>
    <row r="377" spans="1:3" ht="12.75">
      <c r="A377" s="46"/>
      <c r="B377" s="46"/>
      <c r="C377" s="46"/>
    </row>
    <row r="378" spans="1:3" ht="12.75">
      <c r="A378" s="46"/>
      <c r="B378" s="46"/>
      <c r="C378" s="46"/>
    </row>
    <row r="379" spans="1:3" ht="12.75">
      <c r="A379" s="46"/>
      <c r="B379" s="46"/>
      <c r="C379" s="46"/>
    </row>
    <row r="380" spans="1:3" ht="12.75">
      <c r="A380" s="46"/>
      <c r="B380" s="46"/>
      <c r="C380" s="46"/>
    </row>
    <row r="381" spans="1:3" ht="12.75">
      <c r="A381" s="46"/>
      <c r="B381" s="46"/>
      <c r="C381" s="46"/>
    </row>
    <row r="382" spans="1:3" ht="12.75">
      <c r="A382" s="46"/>
      <c r="B382" s="46"/>
      <c r="C382" s="46"/>
    </row>
    <row r="383" spans="1:3" ht="12.75">
      <c r="A383" s="46"/>
      <c r="B383" s="46"/>
      <c r="C383" s="46"/>
    </row>
    <row r="384" spans="1:3" ht="12.75">
      <c r="A384" s="46"/>
      <c r="B384" s="46"/>
      <c r="C384" s="46"/>
    </row>
    <row r="385" spans="1:3" ht="12.75">
      <c r="A385" s="46"/>
      <c r="B385" s="46"/>
      <c r="C385" s="46"/>
    </row>
    <row r="386" spans="1:3" ht="12.75">
      <c r="A386" s="46"/>
      <c r="B386" s="46"/>
      <c r="C386" s="46"/>
    </row>
    <row r="387" spans="1:3" ht="12.75">
      <c r="A387" s="46"/>
      <c r="B387" s="46"/>
      <c r="C387" s="46"/>
    </row>
    <row r="388" spans="1:3" ht="12.75">
      <c r="A388" s="46"/>
      <c r="B388" s="46"/>
      <c r="C388" s="46"/>
    </row>
    <row r="389" spans="1:3" ht="12.75">
      <c r="A389" s="46"/>
      <c r="B389" s="46"/>
      <c r="C389" s="46"/>
    </row>
    <row r="390" spans="1:3" ht="12.75">
      <c r="A390" s="46"/>
      <c r="B390" s="46"/>
      <c r="C390" s="46"/>
    </row>
    <row r="391" spans="1:3" ht="12.75">
      <c r="A391" s="46"/>
      <c r="B391" s="46"/>
      <c r="C391" s="46"/>
    </row>
    <row r="392" spans="1:3" ht="12.75">
      <c r="A392" s="46"/>
      <c r="B392" s="46"/>
      <c r="C392" s="46"/>
    </row>
    <row r="393" spans="1:3" ht="12.75">
      <c r="A393" s="46"/>
      <c r="B393" s="46"/>
      <c r="C393" s="46"/>
    </row>
    <row r="394" spans="1:3" ht="12.75">
      <c r="A394" s="46"/>
      <c r="B394" s="46"/>
      <c r="C394" s="46"/>
    </row>
    <row r="395" spans="1:3" ht="12.75">
      <c r="A395" s="46"/>
      <c r="B395" s="46"/>
      <c r="C395" s="46"/>
    </row>
    <row r="396" spans="1:3" ht="12.75">
      <c r="A396" s="46"/>
      <c r="B396" s="46"/>
      <c r="C396" s="46"/>
    </row>
    <row r="397" spans="1:3" ht="12.75">
      <c r="A397" s="46"/>
      <c r="B397" s="46"/>
      <c r="C397" s="46"/>
    </row>
    <row r="398" spans="1:3" ht="12.75">
      <c r="A398" s="46"/>
      <c r="B398" s="46"/>
      <c r="C398" s="46"/>
    </row>
    <row r="399" spans="1:3" ht="12.75">
      <c r="A399" s="46"/>
      <c r="B399" s="46"/>
      <c r="C399" s="46"/>
    </row>
    <row r="400" spans="1:3" ht="12.75">
      <c r="A400" s="46"/>
      <c r="B400" s="46"/>
      <c r="C400" s="46"/>
    </row>
    <row r="401" spans="1:3" ht="12.75">
      <c r="A401" s="46"/>
      <c r="B401" s="46"/>
      <c r="C401" s="46"/>
    </row>
    <row r="402" spans="1:3" ht="12.75">
      <c r="A402" s="46"/>
      <c r="B402" s="46"/>
      <c r="C402" s="46"/>
    </row>
    <row r="403" spans="1:3" ht="12.75">
      <c r="A403" s="46"/>
      <c r="B403" s="46"/>
      <c r="C403" s="46"/>
    </row>
    <row r="404" spans="1:3" ht="12.75">
      <c r="A404" s="46"/>
      <c r="B404" s="46"/>
      <c r="C404" s="46"/>
    </row>
    <row r="405" spans="1:3" ht="12.75">
      <c r="A405" s="46"/>
      <c r="B405" s="46"/>
      <c r="C405" s="46"/>
    </row>
    <row r="406" spans="1:3" ht="12.75">
      <c r="A406" s="46"/>
      <c r="B406" s="46"/>
      <c r="C406" s="46"/>
    </row>
    <row r="407" spans="1:3" ht="12.75">
      <c r="A407" s="46"/>
      <c r="B407" s="46"/>
      <c r="C407" s="46"/>
    </row>
    <row r="408" spans="1:3" ht="12.75">
      <c r="A408" s="46"/>
      <c r="B408" s="46"/>
      <c r="C408" s="46"/>
    </row>
    <row r="409" spans="1:3" ht="12.75">
      <c r="A409" s="46"/>
      <c r="B409" s="46"/>
      <c r="C409" s="46"/>
    </row>
    <row r="410" spans="1:3" ht="12.75">
      <c r="A410" s="46"/>
      <c r="B410" s="46"/>
      <c r="C410" s="46"/>
    </row>
    <row r="411" spans="1:3" ht="12.75">
      <c r="A411" s="46"/>
      <c r="B411" s="46"/>
      <c r="C411" s="46"/>
    </row>
    <row r="412" spans="1:3" ht="12.75">
      <c r="A412" s="46"/>
      <c r="B412" s="46"/>
      <c r="C412" s="46"/>
    </row>
    <row r="413" spans="1:3" ht="12.75">
      <c r="A413" s="46"/>
      <c r="B413" s="46"/>
      <c r="C413" s="46"/>
    </row>
    <row r="414" spans="1:3" ht="12.75">
      <c r="A414" s="46"/>
      <c r="B414" s="46"/>
      <c r="C414" s="46"/>
    </row>
    <row r="415" spans="1:3" ht="12.75">
      <c r="A415" s="46"/>
      <c r="B415" s="46"/>
      <c r="C415" s="46"/>
    </row>
    <row r="416" spans="1:3" ht="12.75">
      <c r="A416" s="46"/>
      <c r="B416" s="46"/>
      <c r="C416" s="46"/>
    </row>
    <row r="417" spans="1:3" ht="12.75">
      <c r="A417" s="46"/>
      <c r="B417" s="46"/>
      <c r="C417" s="46"/>
    </row>
    <row r="418" spans="1:3" ht="12.75">
      <c r="A418" s="46"/>
      <c r="B418" s="46"/>
      <c r="C418" s="46"/>
    </row>
    <row r="419" spans="1:3" ht="12.75">
      <c r="A419" s="46"/>
      <c r="B419" s="46"/>
      <c r="C419" s="46"/>
    </row>
    <row r="420" spans="1:3" ht="12.75">
      <c r="A420" s="46"/>
      <c r="B420" s="46"/>
      <c r="C420" s="46"/>
    </row>
    <row r="421" spans="1:3" ht="12.75">
      <c r="A421" s="46"/>
      <c r="B421" s="46"/>
      <c r="C421" s="46"/>
    </row>
    <row r="422" spans="1:3" ht="12.75">
      <c r="A422" s="46"/>
      <c r="B422" s="46"/>
      <c r="C422" s="46"/>
    </row>
    <row r="423" spans="1:3" ht="12.75">
      <c r="A423" s="46"/>
      <c r="B423" s="46"/>
      <c r="C423" s="46"/>
    </row>
    <row r="424" spans="1:3" ht="12.75">
      <c r="A424" s="46"/>
      <c r="B424" s="46"/>
      <c r="C424" s="46"/>
    </row>
    <row r="425" spans="1:3" ht="12.75">
      <c r="A425" s="46"/>
      <c r="B425" s="46"/>
      <c r="C425" s="46"/>
    </row>
    <row r="426" spans="1:3" ht="12.75">
      <c r="A426" s="46"/>
      <c r="B426" s="46"/>
      <c r="C426" s="46"/>
    </row>
    <row r="427" spans="1:3" ht="12.75">
      <c r="A427" s="46"/>
      <c r="B427" s="46"/>
      <c r="C427" s="46"/>
    </row>
    <row r="428" spans="1:3" ht="12.75">
      <c r="A428" s="46"/>
      <c r="B428" s="46"/>
      <c r="C428" s="46"/>
    </row>
    <row r="429" spans="1:3" ht="12.75">
      <c r="A429" s="46"/>
      <c r="B429" s="46"/>
      <c r="C429" s="46"/>
    </row>
    <row r="430" spans="1:3" ht="12.75">
      <c r="A430" s="46"/>
      <c r="B430" s="46"/>
      <c r="C430" s="46"/>
    </row>
    <row r="431" spans="1:3" ht="12.75">
      <c r="A431" s="46"/>
      <c r="B431" s="46"/>
      <c r="C431" s="46"/>
    </row>
    <row r="432" spans="1:3" ht="12.75">
      <c r="A432" s="46"/>
      <c r="B432" s="46"/>
      <c r="C432" s="46"/>
    </row>
    <row r="433" spans="1:3" ht="12.75">
      <c r="A433" s="46"/>
      <c r="B433" s="46"/>
      <c r="C433" s="46"/>
    </row>
    <row r="434" spans="1:3" ht="12.75">
      <c r="A434" s="46"/>
      <c r="B434" s="46"/>
      <c r="C434" s="46"/>
    </row>
    <row r="435" spans="1:3" ht="12.75">
      <c r="A435" s="46"/>
      <c r="B435" s="46"/>
      <c r="C435" s="46"/>
    </row>
    <row r="436" spans="1:3" ht="12.75">
      <c r="A436" s="46"/>
      <c r="B436" s="46"/>
      <c r="C436" s="46"/>
    </row>
    <row r="437" spans="1:3" ht="12.75">
      <c r="A437" s="46"/>
      <c r="B437" s="46"/>
      <c r="C437" s="46"/>
    </row>
    <row r="438" spans="1:3" ht="12.75">
      <c r="A438" s="46"/>
      <c r="B438" s="46"/>
      <c r="C438" s="46"/>
    </row>
    <row r="439" spans="1:3" ht="12.75">
      <c r="A439" s="46"/>
      <c r="B439" s="46"/>
      <c r="C439" s="46"/>
    </row>
    <row r="440" spans="1:3" ht="12.75">
      <c r="A440" s="46"/>
      <c r="B440" s="46"/>
      <c r="C440" s="46"/>
    </row>
    <row r="441" spans="1:3" ht="12.75">
      <c r="A441" s="46"/>
      <c r="B441" s="46"/>
      <c r="C441" s="46"/>
    </row>
    <row r="442" spans="1:3" ht="12.75">
      <c r="A442" s="46"/>
      <c r="B442" s="46"/>
      <c r="C442" s="46"/>
    </row>
    <row r="443" spans="1:3" ht="12.75">
      <c r="A443" s="46"/>
      <c r="B443" s="46"/>
      <c r="C443" s="46"/>
    </row>
    <row r="444" spans="1:3" ht="12.75">
      <c r="A444" s="46"/>
      <c r="B444" s="46"/>
      <c r="C444" s="46"/>
    </row>
    <row r="445" spans="1:3" ht="12.75">
      <c r="A445" s="46"/>
      <c r="B445" s="46"/>
      <c r="C445" s="46"/>
    </row>
    <row r="446" spans="1:3" ht="12.75">
      <c r="A446" s="46"/>
      <c r="B446" s="46"/>
      <c r="C446" s="46"/>
    </row>
    <row r="447" spans="1:3" ht="12.75">
      <c r="A447" s="46"/>
      <c r="B447" s="46"/>
      <c r="C447" s="46"/>
    </row>
    <row r="448" spans="1:3" ht="12.75">
      <c r="A448" s="46"/>
      <c r="B448" s="46"/>
      <c r="C448" s="46"/>
    </row>
    <row r="449" spans="1:3" ht="12.75">
      <c r="A449" s="46"/>
      <c r="B449" s="46"/>
      <c r="C449" s="46"/>
    </row>
    <row r="450" spans="1:3" ht="12.75">
      <c r="A450" s="46"/>
      <c r="B450" s="46"/>
      <c r="C450" s="46"/>
    </row>
    <row r="451" spans="1:3" ht="12.75">
      <c r="A451" s="46"/>
      <c r="B451" s="46"/>
      <c r="C451" s="46"/>
    </row>
    <row r="452" spans="1:3" ht="12.75">
      <c r="A452" s="46"/>
      <c r="B452" s="46"/>
      <c r="C452" s="46"/>
    </row>
    <row r="453" spans="1:3" ht="12.75">
      <c r="A453" s="46"/>
      <c r="B453" s="46"/>
      <c r="C453" s="46"/>
    </row>
    <row r="454" spans="1:3" ht="12.75">
      <c r="A454" s="46"/>
      <c r="B454" s="46"/>
      <c r="C454" s="46"/>
    </row>
    <row r="455" spans="1:3" ht="12.75">
      <c r="A455" s="46"/>
      <c r="B455" s="46"/>
      <c r="C455" s="46"/>
    </row>
    <row r="456" spans="1:3" ht="12.75">
      <c r="A456" s="46"/>
      <c r="B456" s="46"/>
      <c r="C456" s="46"/>
    </row>
    <row r="457" spans="1:3" ht="12.75">
      <c r="A457" s="46"/>
      <c r="B457" s="46"/>
      <c r="C457" s="46"/>
    </row>
    <row r="458" spans="1:3" ht="12.75">
      <c r="A458" s="46"/>
      <c r="B458" s="46"/>
      <c r="C458" s="46"/>
    </row>
    <row r="459" spans="1:3" ht="12.75">
      <c r="A459" s="46"/>
      <c r="B459" s="46"/>
      <c r="C459" s="46"/>
    </row>
    <row r="460" spans="1:3" ht="12.75">
      <c r="A460" s="46"/>
      <c r="B460" s="46"/>
      <c r="C460" s="46"/>
    </row>
    <row r="461" spans="1:3" ht="12.75">
      <c r="A461" s="46"/>
      <c r="B461" s="46"/>
      <c r="C461" s="46"/>
    </row>
    <row r="462" spans="1:3" ht="12.75">
      <c r="A462" s="46"/>
      <c r="B462" s="46"/>
      <c r="C462" s="46"/>
    </row>
    <row r="463" spans="1:3" ht="12.75">
      <c r="A463" s="46"/>
      <c r="B463" s="46"/>
      <c r="C463" s="46"/>
    </row>
    <row r="464" spans="1:3" ht="12.75">
      <c r="A464" s="46"/>
      <c r="B464" s="46"/>
      <c r="C464" s="46"/>
    </row>
    <row r="465" spans="1:3" ht="12.75">
      <c r="A465" s="46"/>
      <c r="B465" s="46"/>
      <c r="C465" s="46"/>
    </row>
    <row r="466" spans="1:3" ht="12.75">
      <c r="A466" s="46"/>
      <c r="B466" s="46"/>
      <c r="C466" s="46"/>
    </row>
    <row r="467" spans="1:3" ht="12.75">
      <c r="A467" s="46"/>
      <c r="B467" s="46"/>
      <c r="C467" s="46"/>
    </row>
    <row r="468" spans="1:3" ht="12.75">
      <c r="A468" s="46"/>
      <c r="B468" s="46"/>
      <c r="C468" s="46"/>
    </row>
    <row r="469" spans="1:3" ht="12.75">
      <c r="A469" s="46"/>
      <c r="B469" s="46"/>
      <c r="C469" s="46"/>
    </row>
    <row r="470" spans="1:3" ht="12.75">
      <c r="A470" s="46"/>
      <c r="B470" s="46"/>
      <c r="C470" s="46"/>
    </row>
    <row r="471" spans="1:3" ht="12.75">
      <c r="A471" s="46"/>
      <c r="B471" s="46"/>
      <c r="C471" s="46"/>
    </row>
    <row r="472" spans="1:3" ht="12.75">
      <c r="A472" s="46"/>
      <c r="B472" s="46"/>
      <c r="C472" s="46"/>
    </row>
    <row r="473" spans="1:3" ht="12.75">
      <c r="A473" s="46"/>
      <c r="B473" s="46"/>
      <c r="C473" s="46"/>
    </row>
    <row r="474" spans="1:3" ht="12.75">
      <c r="A474" s="46"/>
      <c r="B474" s="46"/>
      <c r="C474" s="46"/>
    </row>
    <row r="475" spans="1:3" ht="12.75">
      <c r="A475" s="46"/>
      <c r="B475" s="46"/>
      <c r="C475" s="46"/>
    </row>
    <row r="476" spans="1:3" ht="12.75">
      <c r="A476" s="46"/>
      <c r="B476" s="46"/>
      <c r="C476" s="46"/>
    </row>
    <row r="477" spans="1:3" ht="12.75">
      <c r="A477" s="46"/>
      <c r="B477" s="46"/>
      <c r="C477" s="46"/>
    </row>
    <row r="478" spans="1:3" ht="12.75">
      <c r="A478" s="46"/>
      <c r="B478" s="46"/>
      <c r="C478" s="46"/>
    </row>
    <row r="479" spans="1:3" ht="12.75">
      <c r="A479" s="46"/>
      <c r="B479" s="46"/>
      <c r="C479" s="46"/>
    </row>
    <row r="480" spans="1:3" ht="12.75">
      <c r="A480" s="46"/>
      <c r="B480" s="46"/>
      <c r="C480" s="46"/>
    </row>
    <row r="481" spans="1:3" ht="12.75">
      <c r="A481" s="46"/>
      <c r="B481" s="46"/>
      <c r="C481" s="46"/>
    </row>
    <row r="482" spans="1:3" ht="12.75">
      <c r="A482" s="46"/>
      <c r="B482" s="46"/>
      <c r="C482" s="46"/>
    </row>
    <row r="483" spans="1:3" ht="12.75">
      <c r="A483" s="46"/>
      <c r="B483" s="46"/>
      <c r="C483" s="46"/>
    </row>
    <row r="484" spans="1:3" ht="12.75">
      <c r="A484" s="46"/>
      <c r="B484" s="46"/>
      <c r="C484" s="46"/>
    </row>
    <row r="485" spans="1:3" ht="12.75">
      <c r="A485" s="46"/>
      <c r="B485" s="46"/>
      <c r="C485" s="46"/>
    </row>
    <row r="486" spans="1:3" ht="12.75">
      <c r="A486" s="46"/>
      <c r="B486" s="46"/>
      <c r="C486" s="46"/>
    </row>
    <row r="487" spans="1:3" ht="12.75">
      <c r="A487" s="46"/>
      <c r="B487" s="46"/>
      <c r="C487" s="46"/>
    </row>
    <row r="488" spans="1:3" ht="12.75">
      <c r="A488" s="46"/>
      <c r="B488" s="46"/>
      <c r="C488" s="46"/>
    </row>
    <row r="489" spans="1:3" ht="12.75">
      <c r="A489" s="46"/>
      <c r="B489" s="46"/>
      <c r="C489" s="46"/>
    </row>
    <row r="490" spans="1:3" ht="12.75">
      <c r="A490" s="46"/>
      <c r="B490" s="46"/>
      <c r="C490" s="46"/>
    </row>
    <row r="491" spans="1:3" ht="12.75">
      <c r="A491" s="46"/>
      <c r="B491" s="46"/>
      <c r="C491" s="46"/>
    </row>
    <row r="492" spans="1:3" ht="12.75">
      <c r="A492" s="46"/>
      <c r="B492" s="46"/>
      <c r="C492" s="46"/>
    </row>
    <row r="493" spans="1:3" ht="12.75">
      <c r="A493" s="46"/>
      <c r="B493" s="46"/>
      <c r="C493" s="46"/>
    </row>
    <row r="494" spans="1:3" ht="12.75">
      <c r="A494" s="46"/>
      <c r="B494" s="46"/>
      <c r="C494" s="46"/>
    </row>
    <row r="495" spans="1:3" ht="12.75">
      <c r="A495" s="46"/>
      <c r="B495" s="46"/>
      <c r="C495" s="46"/>
    </row>
    <row r="496" spans="1:3" ht="12.75">
      <c r="A496" s="46"/>
      <c r="B496" s="46"/>
      <c r="C496" s="46"/>
    </row>
    <row r="497" spans="1:3" ht="12.75">
      <c r="A497" s="46"/>
      <c r="B497" s="46"/>
      <c r="C497" s="46"/>
    </row>
    <row r="498" spans="1:3" ht="12.75">
      <c r="A498" s="46"/>
      <c r="B498" s="46"/>
      <c r="C498" s="46"/>
    </row>
    <row r="499" spans="1:3" ht="12.75">
      <c r="A499" s="46"/>
      <c r="B499" s="46"/>
      <c r="C499" s="46"/>
    </row>
    <row r="500" spans="1:3" ht="12.75">
      <c r="A500" s="46"/>
      <c r="B500" s="46"/>
      <c r="C500" s="46"/>
    </row>
    <row r="501" spans="1:3" ht="12.75">
      <c r="A501" s="46"/>
      <c r="B501" s="46"/>
      <c r="C501" s="46"/>
    </row>
    <row r="502" spans="1:3" ht="12.75">
      <c r="A502" s="46"/>
      <c r="B502" s="46"/>
      <c r="C502" s="46"/>
    </row>
    <row r="503" spans="1:3" ht="12.75">
      <c r="A503" s="46"/>
      <c r="B503" s="46"/>
      <c r="C503" s="46"/>
    </row>
    <row r="504" spans="1:3" ht="12.75">
      <c r="A504" s="46"/>
      <c r="B504" s="46"/>
      <c r="C504" s="46"/>
    </row>
    <row r="505" spans="1:3" ht="12.75">
      <c r="A505" s="46"/>
      <c r="B505" s="46"/>
      <c r="C505" s="46"/>
    </row>
    <row r="506" spans="1:3" ht="12.75">
      <c r="A506" s="46"/>
      <c r="B506" s="46"/>
      <c r="C506" s="46"/>
    </row>
    <row r="507" spans="1:3" ht="12.75">
      <c r="A507" s="46"/>
      <c r="B507" s="46"/>
      <c r="C507" s="46"/>
    </row>
    <row r="508" spans="1:3" ht="12.75">
      <c r="A508" s="46"/>
      <c r="B508" s="46"/>
      <c r="C508" s="46"/>
    </row>
    <row r="509" spans="1:3" ht="12.75">
      <c r="A509" s="46"/>
      <c r="B509" s="46"/>
      <c r="C509" s="46"/>
    </row>
    <row r="510" spans="1:3" ht="12.75">
      <c r="A510" s="46"/>
      <c r="B510" s="46"/>
      <c r="C510" s="46"/>
    </row>
    <row r="511" spans="1:3" ht="12.75">
      <c r="A511" s="46"/>
      <c r="B511" s="46"/>
      <c r="C511" s="46"/>
    </row>
    <row r="512" spans="1:3" ht="12.75">
      <c r="A512" s="46"/>
      <c r="B512" s="46"/>
      <c r="C512" s="46"/>
    </row>
    <row r="513" spans="1:3" ht="12.75">
      <c r="A513" s="46"/>
      <c r="B513" s="46"/>
      <c r="C513" s="46"/>
    </row>
    <row r="514" spans="1:3" ht="12.75">
      <c r="A514" s="46"/>
      <c r="B514" s="46"/>
      <c r="C514" s="46"/>
    </row>
    <row r="515" spans="1:3" ht="12.75">
      <c r="A515" s="46"/>
      <c r="B515" s="46"/>
      <c r="C515" s="46"/>
    </row>
    <row r="516" spans="1:3" ht="12.75">
      <c r="A516" s="46"/>
      <c r="B516" s="46"/>
      <c r="C516" s="46"/>
    </row>
    <row r="517" spans="1:3" ht="12.75">
      <c r="A517" s="46"/>
      <c r="B517" s="46"/>
      <c r="C517" s="46"/>
    </row>
    <row r="518" spans="1:3" ht="12.75">
      <c r="A518" s="46"/>
      <c r="B518" s="46"/>
      <c r="C518" s="46"/>
    </row>
    <row r="519" spans="1:3" ht="12.75">
      <c r="A519" s="46"/>
      <c r="B519" s="46"/>
      <c r="C519" s="46"/>
    </row>
    <row r="520" spans="1:3" ht="12.75">
      <c r="A520" s="46"/>
      <c r="B520" s="46"/>
      <c r="C520" s="46"/>
    </row>
    <row r="521" spans="1:3" ht="12.75">
      <c r="A521" s="46"/>
      <c r="B521" s="46"/>
      <c r="C521" s="46"/>
    </row>
    <row r="522" spans="1:3" ht="12.75">
      <c r="A522" s="46"/>
      <c r="B522" s="46"/>
      <c r="C522" s="46"/>
    </row>
    <row r="523" spans="1:3" ht="12.75">
      <c r="A523" s="46"/>
      <c r="B523" s="46"/>
      <c r="C523" s="46"/>
    </row>
    <row r="524" spans="1:3" ht="12.75">
      <c r="A524" s="46"/>
      <c r="B524" s="46"/>
      <c r="C524" s="46"/>
    </row>
    <row r="525" spans="1:3" ht="12.75">
      <c r="A525" s="46"/>
      <c r="B525" s="46"/>
      <c r="C525" s="46"/>
    </row>
    <row r="526" spans="1:3" ht="12.75">
      <c r="A526" s="46"/>
      <c r="B526" s="46"/>
      <c r="C526" s="46"/>
    </row>
    <row r="527" spans="1:3" ht="12.75">
      <c r="A527" s="46"/>
      <c r="B527" s="46"/>
      <c r="C527" s="46"/>
    </row>
    <row r="528" spans="1:3" ht="12.75">
      <c r="A528" s="46"/>
      <c r="B528" s="46"/>
      <c r="C528" s="46"/>
    </row>
    <row r="529" spans="1:3" ht="12.75">
      <c r="A529" s="46"/>
      <c r="B529" s="46"/>
      <c r="C529" s="46"/>
    </row>
    <row r="530" spans="1:3" ht="12.75">
      <c r="A530" s="46"/>
      <c r="B530" s="46"/>
      <c r="C530" s="46"/>
    </row>
    <row r="531" spans="1:3" ht="12.75">
      <c r="A531" s="46"/>
      <c r="B531" s="46"/>
      <c r="C531" s="46"/>
    </row>
    <row r="532" spans="1:3" ht="12.75">
      <c r="A532" s="46"/>
      <c r="B532" s="46"/>
      <c r="C532" s="46"/>
    </row>
    <row r="533" spans="1:3" ht="12.75">
      <c r="A533" s="46"/>
      <c r="B533" s="46"/>
      <c r="C533" s="46"/>
    </row>
    <row r="534" spans="1:3" ht="12.75">
      <c r="A534" s="46"/>
      <c r="B534" s="46"/>
      <c r="C534" s="46"/>
    </row>
    <row r="535" spans="1:3" ht="12.75">
      <c r="A535" s="46"/>
      <c r="B535" s="46"/>
      <c r="C535" s="46"/>
    </row>
    <row r="536" spans="1:3" ht="12.75">
      <c r="A536" s="46"/>
      <c r="B536" s="46"/>
      <c r="C536" s="46"/>
    </row>
    <row r="537" spans="1:3" ht="12.75">
      <c r="A537" s="46"/>
      <c r="B537" s="46"/>
      <c r="C537" s="46"/>
    </row>
    <row r="538" spans="1:3" ht="12.75">
      <c r="A538" s="46"/>
      <c r="B538" s="46"/>
      <c r="C538" s="46"/>
    </row>
    <row r="539" spans="1:3" ht="12.75">
      <c r="A539" s="46"/>
      <c r="B539" s="46"/>
      <c r="C539" s="46"/>
    </row>
    <row r="540" spans="1:3" ht="12.75">
      <c r="A540" s="46"/>
      <c r="B540" s="46"/>
      <c r="C540" s="46"/>
    </row>
    <row r="541" spans="1:3" ht="12.75">
      <c r="A541" s="46"/>
      <c r="B541" s="46"/>
      <c r="C541" s="46"/>
    </row>
    <row r="542" spans="1:3" ht="12.75">
      <c r="A542" s="46"/>
      <c r="B542" s="46"/>
      <c r="C542" s="46"/>
    </row>
    <row r="543" spans="1:3" ht="12.75">
      <c r="A543" s="46"/>
      <c r="B543" s="46"/>
      <c r="C543" s="46"/>
    </row>
    <row r="544" spans="1:3" ht="12.75">
      <c r="A544" s="46"/>
      <c r="B544" s="46"/>
      <c r="C544" s="46"/>
    </row>
    <row r="545" spans="1:3" ht="12.75">
      <c r="A545" s="46"/>
      <c r="B545" s="46"/>
      <c r="C545" s="46"/>
    </row>
    <row r="546" spans="1:3" ht="12.75">
      <c r="A546" s="46"/>
      <c r="B546" s="46"/>
      <c r="C546" s="46"/>
    </row>
    <row r="547" spans="1:3" ht="12.75">
      <c r="A547" s="46"/>
      <c r="B547" s="46"/>
      <c r="C547" s="46"/>
    </row>
    <row r="548" spans="1:3" ht="12.75">
      <c r="A548" s="46"/>
      <c r="B548" s="46"/>
      <c r="C548" s="46"/>
    </row>
    <row r="549" spans="1:3" ht="12.75">
      <c r="A549" s="46"/>
      <c r="B549" s="46"/>
      <c r="C549" s="46"/>
    </row>
    <row r="550" spans="1:3" ht="12.75">
      <c r="A550" s="46"/>
      <c r="B550" s="46"/>
      <c r="C550" s="46"/>
    </row>
    <row r="551" spans="1:3" ht="12.75">
      <c r="A551" s="46"/>
      <c r="B551" s="46"/>
      <c r="C551" s="46"/>
    </row>
    <row r="552" spans="1:3" ht="12.75">
      <c r="A552" s="46"/>
      <c r="B552" s="46"/>
      <c r="C552" s="46"/>
    </row>
    <row r="553" spans="1:3" ht="12.75">
      <c r="A553" s="46"/>
      <c r="B553" s="46"/>
      <c r="C553" s="46"/>
    </row>
    <row r="554" spans="1:3" ht="12.75">
      <c r="A554" s="46"/>
      <c r="B554" s="46"/>
      <c r="C554" s="46"/>
    </row>
    <row r="555" spans="1:3" ht="12.75">
      <c r="A555" s="46"/>
      <c r="B555" s="46"/>
      <c r="C555" s="46"/>
    </row>
    <row r="556" spans="1:3" ht="12.75">
      <c r="A556" s="46"/>
      <c r="B556" s="46"/>
      <c r="C556" s="46"/>
    </row>
    <row r="557" spans="1:3" ht="12.75">
      <c r="A557" s="46"/>
      <c r="B557" s="46"/>
      <c r="C557" s="46"/>
    </row>
    <row r="558" spans="1:3" ht="12.75">
      <c r="A558" s="46"/>
      <c r="B558" s="46"/>
      <c r="C558" s="46"/>
    </row>
    <row r="559" spans="1:3" ht="12.75">
      <c r="A559" s="46"/>
      <c r="B559" s="46"/>
      <c r="C559" s="46"/>
    </row>
    <row r="560" spans="1:3" ht="12.75">
      <c r="A560" s="46"/>
      <c r="B560" s="46"/>
      <c r="C560" s="46"/>
    </row>
    <row r="561" spans="1:3" ht="12.75">
      <c r="A561" s="46"/>
      <c r="B561" s="46"/>
      <c r="C561" s="46"/>
    </row>
    <row r="562" spans="1:3" ht="12.75">
      <c r="A562" s="46"/>
      <c r="B562" s="46"/>
      <c r="C562" s="46"/>
    </row>
    <row r="563" spans="1:3" ht="12.75">
      <c r="A563" s="46"/>
      <c r="B563" s="46"/>
      <c r="C563" s="46"/>
    </row>
    <row r="564" spans="1:3" ht="12.75">
      <c r="A564" s="46"/>
      <c r="B564" s="46"/>
      <c r="C564" s="46"/>
    </row>
    <row r="565" spans="1:3" ht="12.75">
      <c r="A565" s="46"/>
      <c r="B565" s="46"/>
      <c r="C565" s="46"/>
    </row>
    <row r="566" spans="1:3" ht="12.75">
      <c r="A566" s="46"/>
      <c r="B566" s="46"/>
      <c r="C566" s="46"/>
    </row>
    <row r="567" spans="1:3" ht="12.75">
      <c r="A567" s="46"/>
      <c r="B567" s="46"/>
      <c r="C567" s="46"/>
    </row>
    <row r="568" spans="1:3" ht="12.75">
      <c r="A568" s="46"/>
      <c r="B568" s="46"/>
      <c r="C568" s="46"/>
    </row>
    <row r="569" spans="1:3" ht="12.75">
      <c r="A569" s="46"/>
      <c r="B569" s="46"/>
      <c r="C569" s="46"/>
    </row>
    <row r="570" spans="1:3" ht="12.75">
      <c r="A570" s="46"/>
      <c r="B570" s="46"/>
      <c r="C570" s="46"/>
    </row>
    <row r="571" spans="1:3" ht="12.75">
      <c r="A571" s="46"/>
      <c r="B571" s="46"/>
      <c r="C571" s="46"/>
    </row>
    <row r="572" spans="1:3" ht="12.75">
      <c r="A572" s="46"/>
      <c r="B572" s="46"/>
      <c r="C572" s="46"/>
    </row>
    <row r="573" spans="1:3" ht="12.75">
      <c r="A573" s="46"/>
      <c r="B573" s="46"/>
      <c r="C573" s="46"/>
    </row>
    <row r="574" spans="1:3" ht="12.75">
      <c r="A574" s="46"/>
      <c r="B574" s="46"/>
      <c r="C574" s="46"/>
    </row>
    <row r="575" spans="1:3" ht="12.75">
      <c r="A575" s="46"/>
      <c r="B575" s="46"/>
      <c r="C575" s="46"/>
    </row>
    <row r="576" spans="1:3" ht="12.75">
      <c r="A576" s="46"/>
      <c r="B576" s="46"/>
      <c r="C576" s="46"/>
    </row>
    <row r="577" spans="1:3" ht="12.75">
      <c r="A577" s="46"/>
      <c r="B577" s="46"/>
      <c r="C577" s="46"/>
    </row>
    <row r="578" spans="1:3" ht="12.75">
      <c r="A578" s="46"/>
      <c r="B578" s="46"/>
      <c r="C578" s="46"/>
    </row>
    <row r="579" spans="1:3" ht="12.75">
      <c r="A579" s="46"/>
      <c r="B579" s="46"/>
      <c r="C579" s="46"/>
    </row>
    <row r="580" spans="1:3" ht="12.75">
      <c r="A580" s="46"/>
      <c r="B580" s="46"/>
      <c r="C580" s="46"/>
    </row>
    <row r="581" spans="1:3" ht="12.75">
      <c r="A581" s="46"/>
      <c r="B581" s="46"/>
      <c r="C581" s="46"/>
    </row>
    <row r="582" spans="1:3" ht="12.75">
      <c r="A582" s="46"/>
      <c r="B582" s="46"/>
      <c r="C582" s="46"/>
    </row>
    <row r="583" spans="1:3" ht="12.75">
      <c r="A583" s="46"/>
      <c r="B583" s="46"/>
      <c r="C583" s="46"/>
    </row>
    <row r="584" spans="1:3" ht="12.75">
      <c r="A584" s="46"/>
      <c r="B584" s="46"/>
      <c r="C584" s="46"/>
    </row>
    <row r="585" spans="1:3" ht="12.75">
      <c r="A585" s="46"/>
      <c r="B585" s="46"/>
      <c r="C585" s="46"/>
    </row>
    <row r="586" spans="1:3" ht="12.75">
      <c r="A586" s="46"/>
      <c r="B586" s="46"/>
      <c r="C586" s="46"/>
    </row>
    <row r="587" spans="1:3" ht="12.75">
      <c r="A587" s="46"/>
      <c r="B587" s="46"/>
      <c r="C587" s="46"/>
    </row>
    <row r="588" spans="1:3" ht="12.75">
      <c r="A588" s="46"/>
      <c r="B588" s="46"/>
      <c r="C588" s="46"/>
    </row>
    <row r="589" spans="1:3" ht="12.75">
      <c r="A589" s="46"/>
      <c r="B589" s="46"/>
      <c r="C589" s="46"/>
    </row>
    <row r="590" spans="1:3" ht="12.75">
      <c r="A590" s="46"/>
      <c r="B590" s="46"/>
      <c r="C590" s="46"/>
    </row>
    <row r="591" spans="1:3" ht="12.75">
      <c r="A591" s="46"/>
      <c r="B591" s="46"/>
      <c r="C591" s="46"/>
    </row>
    <row r="592" spans="1:3" ht="12.75">
      <c r="A592" s="46"/>
      <c r="B592" s="46"/>
      <c r="C592" s="46"/>
    </row>
    <row r="593" spans="1:3" ht="12.75">
      <c r="A593" s="46"/>
      <c r="B593" s="46"/>
      <c r="C593" s="46"/>
    </row>
    <row r="594" spans="1:3" ht="12.75">
      <c r="A594" s="46"/>
      <c r="B594" s="46"/>
      <c r="C594" s="46"/>
    </row>
    <row r="595" spans="1:3" ht="12.75">
      <c r="A595" s="46"/>
      <c r="B595" s="46"/>
      <c r="C595" s="46"/>
    </row>
    <row r="596" spans="1:3" ht="12.75">
      <c r="A596" s="46"/>
      <c r="B596" s="46"/>
      <c r="C596" s="46"/>
    </row>
    <row r="597" spans="1:3" ht="12.75">
      <c r="A597" s="46"/>
      <c r="B597" s="46"/>
      <c r="C597" s="46"/>
    </row>
    <row r="598" spans="1:3" ht="12.75">
      <c r="A598" s="46"/>
      <c r="B598" s="46"/>
      <c r="C598" s="46"/>
    </row>
    <row r="599" spans="1:3" ht="12.75">
      <c r="A599" s="46"/>
      <c r="B599" s="46"/>
      <c r="C599" s="46"/>
    </row>
    <row r="600" spans="1:3" ht="12.75">
      <c r="A600" s="46"/>
      <c r="B600" s="46"/>
      <c r="C600" s="46"/>
    </row>
    <row r="601" spans="1:3" ht="12.75">
      <c r="A601" s="46"/>
      <c r="B601" s="46"/>
      <c r="C601" s="46"/>
    </row>
    <row r="602" spans="1:3" ht="12.75">
      <c r="A602" s="46"/>
      <c r="B602" s="46"/>
      <c r="C602" s="46"/>
    </row>
    <row r="603" spans="1:3" ht="12.75">
      <c r="A603" s="46"/>
      <c r="B603" s="46"/>
      <c r="C603" s="46"/>
    </row>
    <row r="604" spans="1:3" ht="12.75">
      <c r="A604" s="46"/>
      <c r="B604" s="46"/>
      <c r="C604" s="46"/>
    </row>
    <row r="605" spans="1:3" ht="12.75">
      <c r="A605" s="46"/>
      <c r="B605" s="46"/>
      <c r="C605" s="46"/>
    </row>
    <row r="606" spans="1:3" ht="12.75">
      <c r="A606" s="46"/>
      <c r="B606" s="46"/>
      <c r="C606" s="46"/>
    </row>
    <row r="607" spans="1:3" ht="12.75">
      <c r="A607" s="46"/>
      <c r="B607" s="46"/>
      <c r="C607" s="46"/>
    </row>
    <row r="608" spans="1:3" ht="12.75">
      <c r="A608" s="46"/>
      <c r="B608" s="46"/>
      <c r="C608" s="46"/>
    </row>
    <row r="609" spans="1:3" ht="12.75">
      <c r="A609" s="46"/>
      <c r="B609" s="46"/>
      <c r="C609" s="46"/>
    </row>
    <row r="610" spans="1:3" ht="12.75">
      <c r="A610" s="46"/>
      <c r="B610" s="46"/>
      <c r="C610" s="46"/>
    </row>
    <row r="611" spans="1:3" ht="12.75">
      <c r="A611" s="46"/>
      <c r="B611" s="46"/>
      <c r="C611" s="46"/>
    </row>
    <row r="612" spans="1:3" ht="12.75">
      <c r="A612" s="46"/>
      <c r="B612" s="46"/>
      <c r="C612" s="46"/>
    </row>
    <row r="613" spans="1:3" ht="12.75">
      <c r="A613" s="46"/>
      <c r="B613" s="46"/>
      <c r="C613" s="46"/>
    </row>
    <row r="614" spans="1:3" ht="12.75">
      <c r="A614" s="46"/>
      <c r="B614" s="46"/>
      <c r="C614" s="46"/>
    </row>
    <row r="615" spans="1:3" ht="12.75">
      <c r="A615" s="46"/>
      <c r="B615" s="46"/>
      <c r="C615" s="46"/>
    </row>
    <row r="616" spans="1:3" ht="12.75">
      <c r="A616" s="46"/>
      <c r="B616" s="46"/>
      <c r="C616" s="46"/>
    </row>
    <row r="617" spans="1:3" ht="12.75">
      <c r="A617" s="46"/>
      <c r="B617" s="46"/>
      <c r="C617" s="46"/>
    </row>
    <row r="618" spans="1:3" ht="12.75">
      <c r="A618" s="46"/>
      <c r="B618" s="46"/>
      <c r="C618" s="46"/>
    </row>
    <row r="619" spans="1:3" ht="12.75">
      <c r="A619" s="46"/>
      <c r="B619" s="46"/>
      <c r="C619" s="46"/>
    </row>
    <row r="620" spans="1:3" ht="12.75">
      <c r="A620" s="46"/>
      <c r="B620" s="46"/>
      <c r="C620" s="46"/>
    </row>
    <row r="621" spans="1:3" ht="12.75">
      <c r="A621" s="46"/>
      <c r="B621" s="46"/>
      <c r="C621" s="46"/>
    </row>
    <row r="622" spans="1:3" ht="12.75">
      <c r="A622" s="46"/>
      <c r="B622" s="46"/>
      <c r="C622" s="46"/>
    </row>
    <row r="623" spans="1:3" ht="12.75">
      <c r="A623" s="46"/>
      <c r="B623" s="46"/>
      <c r="C623" s="46"/>
    </row>
    <row r="624" spans="1:3" ht="12.75">
      <c r="A624" s="46"/>
      <c r="B624" s="46"/>
      <c r="C624" s="46"/>
    </row>
    <row r="625" spans="1:3" ht="12.75">
      <c r="A625" s="46"/>
      <c r="B625" s="46"/>
      <c r="C625" s="46"/>
    </row>
    <row r="626" spans="1:3" ht="12.75">
      <c r="A626" s="46"/>
      <c r="B626" s="46"/>
      <c r="C626" s="46"/>
    </row>
    <row r="627" spans="1:3" ht="12.75">
      <c r="A627" s="46"/>
      <c r="B627" s="46"/>
      <c r="C627" s="46"/>
    </row>
    <row r="628" spans="1:3" ht="12.75">
      <c r="A628" s="46"/>
      <c r="B628" s="46"/>
      <c r="C628" s="46"/>
    </row>
    <row r="629" spans="1:3" ht="12.75">
      <c r="A629" s="46"/>
      <c r="B629" s="46"/>
      <c r="C629" s="46"/>
    </row>
    <row r="630" spans="1:3" ht="12.75">
      <c r="A630" s="46"/>
      <c r="B630" s="46"/>
      <c r="C630" s="46"/>
    </row>
    <row r="631" spans="1:3" ht="12.75">
      <c r="A631" s="46"/>
      <c r="B631" s="46"/>
      <c r="C631" s="46"/>
    </row>
    <row r="632" spans="1:3" ht="12.75">
      <c r="A632" s="46"/>
      <c r="B632" s="46"/>
      <c r="C632" s="46"/>
    </row>
    <row r="633" spans="1:3" ht="12.75">
      <c r="A633" s="46"/>
      <c r="B633" s="46"/>
      <c r="C633" s="46"/>
    </row>
    <row r="634" spans="1:3" ht="12.75">
      <c r="A634" s="46"/>
      <c r="B634" s="46"/>
      <c r="C634" s="46"/>
    </row>
    <row r="635" spans="1:3" ht="12.75">
      <c r="A635" s="46"/>
      <c r="B635" s="46"/>
      <c r="C635" s="46"/>
    </row>
    <row r="636" spans="1:3" ht="12.75">
      <c r="A636" s="46"/>
      <c r="B636" s="46"/>
      <c r="C636" s="46"/>
    </row>
    <row r="637" spans="1:3" ht="12.75">
      <c r="A637" s="46"/>
      <c r="B637" s="46"/>
      <c r="C637" s="46"/>
    </row>
    <row r="638" spans="1:3" ht="12.75">
      <c r="A638" s="46"/>
      <c r="B638" s="46"/>
      <c r="C638" s="46"/>
    </row>
    <row r="639" spans="1:3" ht="12.75">
      <c r="A639" s="46"/>
      <c r="B639" s="46"/>
      <c r="C639" s="46"/>
    </row>
    <row r="640" spans="1:3" ht="12.75">
      <c r="A640" s="46"/>
      <c r="B640" s="46"/>
      <c r="C640" s="46"/>
    </row>
    <row r="641" spans="1:3" ht="12.75">
      <c r="A641" s="46"/>
      <c r="B641" s="46"/>
      <c r="C641" s="46"/>
    </row>
    <row r="642" spans="1:3" ht="12.75">
      <c r="A642" s="46"/>
      <c r="B642" s="46"/>
      <c r="C642" s="46"/>
    </row>
    <row r="643" spans="1:3" ht="12.75">
      <c r="A643" s="46"/>
      <c r="B643" s="46"/>
      <c r="C643" s="46"/>
    </row>
    <row r="644" spans="1:3" ht="12.75">
      <c r="A644" s="46"/>
      <c r="B644" s="46"/>
      <c r="C644" s="46"/>
    </row>
    <row r="645" spans="1:3" ht="12.75">
      <c r="A645" s="46"/>
      <c r="B645" s="46"/>
      <c r="C645" s="46"/>
    </row>
    <row r="646" spans="1:3" ht="12.75">
      <c r="A646" s="46"/>
      <c r="B646" s="46"/>
      <c r="C646" s="46"/>
    </row>
    <row r="647" spans="1:3" ht="12.75">
      <c r="A647" s="46"/>
      <c r="B647" s="46"/>
      <c r="C647" s="46"/>
    </row>
    <row r="648" spans="1:3" ht="12.75">
      <c r="A648" s="46"/>
      <c r="B648" s="46"/>
      <c r="C648" s="46"/>
    </row>
    <row r="649" spans="1:3" ht="12.75">
      <c r="A649" s="46"/>
      <c r="B649" s="46"/>
      <c r="C649" s="46"/>
    </row>
    <row r="650" spans="1:3" ht="12.75">
      <c r="A650" s="46"/>
      <c r="B650" s="46"/>
      <c r="C650" s="46"/>
    </row>
    <row r="651" spans="1:3" ht="12.75">
      <c r="A651" s="46"/>
      <c r="B651" s="46"/>
      <c r="C651" s="46"/>
    </row>
    <row r="652" spans="1:3" ht="12.75">
      <c r="A652" s="46"/>
      <c r="B652" s="46"/>
      <c r="C652" s="46"/>
    </row>
    <row r="653" spans="1:3" ht="12.75">
      <c r="A653" s="46"/>
      <c r="B653" s="46"/>
      <c r="C653" s="46"/>
    </row>
    <row r="654" spans="1:3" ht="12.75">
      <c r="A654" s="46"/>
      <c r="B654" s="46"/>
      <c r="C654" s="46"/>
    </row>
    <row r="655" spans="1:3" ht="12.75">
      <c r="A655" s="46"/>
      <c r="B655" s="46"/>
      <c r="C655" s="46"/>
    </row>
    <row r="656" spans="1:3" ht="12.75">
      <c r="A656" s="46"/>
      <c r="B656" s="46"/>
      <c r="C656" s="46"/>
    </row>
    <row r="657" spans="1:3" ht="12.75">
      <c r="A657" s="46"/>
      <c r="B657" s="46"/>
      <c r="C657" s="46"/>
    </row>
    <row r="658" spans="1:3" ht="12.75">
      <c r="A658" s="46"/>
      <c r="B658" s="46"/>
      <c r="C658" s="46"/>
    </row>
    <row r="659" spans="1:3" ht="12.75">
      <c r="A659" s="46"/>
      <c r="B659" s="46"/>
      <c r="C659" s="46"/>
    </row>
    <row r="660" spans="1:3" ht="12.75">
      <c r="A660" s="46"/>
      <c r="B660" s="46"/>
      <c r="C660" s="46"/>
    </row>
    <row r="661" spans="1:3" ht="12.75">
      <c r="A661" s="46"/>
      <c r="B661" s="46"/>
      <c r="C661" s="46"/>
    </row>
    <row r="662" spans="1:3" ht="12.75">
      <c r="A662" s="46"/>
      <c r="B662" s="46"/>
      <c r="C662" s="46"/>
    </row>
    <row r="663" spans="1:3" ht="12.75">
      <c r="A663" s="46"/>
      <c r="B663" s="46"/>
      <c r="C663" s="46"/>
    </row>
    <row r="664" spans="1:3" ht="12.75">
      <c r="A664" s="46"/>
      <c r="B664" s="46"/>
      <c r="C664" s="46"/>
    </row>
    <row r="665" spans="1:3" ht="12.75">
      <c r="A665" s="46"/>
      <c r="B665" s="46"/>
      <c r="C665" s="46"/>
    </row>
    <row r="666" spans="1:3" ht="12.75">
      <c r="A666" s="46"/>
      <c r="B666" s="46"/>
      <c r="C666" s="46"/>
    </row>
    <row r="667" spans="1:3" ht="12.75">
      <c r="A667" s="46"/>
      <c r="B667" s="46"/>
      <c r="C667" s="46"/>
    </row>
    <row r="668" spans="1:3" ht="12.75">
      <c r="A668" s="46"/>
      <c r="B668" s="46"/>
      <c r="C668" s="46"/>
    </row>
    <row r="669" spans="1:3" ht="12.75">
      <c r="A669" s="46"/>
      <c r="B669" s="46"/>
      <c r="C669" s="46"/>
    </row>
    <row r="670" spans="1:3" ht="12.75">
      <c r="A670" s="46"/>
      <c r="B670" s="46"/>
      <c r="C670" s="46"/>
    </row>
    <row r="671" spans="1:3" ht="12.75">
      <c r="A671" s="46"/>
      <c r="B671" s="46"/>
      <c r="C671" s="46"/>
    </row>
    <row r="672" spans="1:3" ht="12.75">
      <c r="A672" s="46"/>
      <c r="B672" s="46"/>
      <c r="C672" s="46"/>
    </row>
    <row r="673" spans="1:3" ht="12.75">
      <c r="A673" s="46"/>
      <c r="B673" s="46"/>
      <c r="C673" s="46"/>
    </row>
    <row r="674" spans="1:3" ht="12.75">
      <c r="A674" s="46"/>
      <c r="B674" s="46"/>
      <c r="C674" s="46"/>
    </row>
    <row r="675" spans="1:3" ht="12.75">
      <c r="A675" s="46"/>
      <c r="B675" s="46"/>
      <c r="C675" s="46"/>
    </row>
    <row r="676" spans="1:3" ht="12.75">
      <c r="A676" s="46"/>
      <c r="B676" s="46"/>
      <c r="C676" s="46"/>
    </row>
    <row r="677" spans="1:3" ht="12.75">
      <c r="A677" s="46"/>
      <c r="B677" s="46"/>
      <c r="C677" s="46"/>
    </row>
    <row r="678" spans="1:3" ht="12.75">
      <c r="A678" s="46"/>
      <c r="B678" s="46"/>
      <c r="C678" s="46"/>
    </row>
    <row r="679" spans="1:3" ht="12.75">
      <c r="A679" s="46"/>
      <c r="B679" s="46"/>
      <c r="C679" s="46"/>
    </row>
    <row r="680" spans="1:3" ht="12.75">
      <c r="A680" s="46"/>
      <c r="B680" s="46"/>
      <c r="C680" s="46"/>
    </row>
    <row r="681" spans="1:3" ht="12.75">
      <c r="A681" s="46"/>
      <c r="B681" s="46"/>
      <c r="C681" s="46"/>
    </row>
    <row r="682" spans="1:3" ht="12.75">
      <c r="A682" s="46"/>
      <c r="B682" s="46"/>
      <c r="C682" s="46"/>
    </row>
    <row r="683" spans="1:3" ht="12.75">
      <c r="A683" s="46"/>
      <c r="B683" s="46"/>
      <c r="C683" s="46"/>
    </row>
    <row r="684" spans="1:3" ht="12.75">
      <c r="A684" s="46"/>
      <c r="B684" s="46"/>
      <c r="C684" s="46"/>
    </row>
    <row r="685" spans="1:3" ht="12.75">
      <c r="A685" s="46"/>
      <c r="B685" s="46"/>
      <c r="C685" s="46"/>
    </row>
    <row r="686" spans="1:3" ht="12.75">
      <c r="A686" s="46"/>
      <c r="B686" s="46"/>
      <c r="C686" s="46"/>
    </row>
    <row r="687" spans="1:3" ht="12.75">
      <c r="A687" s="46"/>
      <c r="B687" s="46"/>
      <c r="C687" s="46"/>
    </row>
    <row r="688" spans="1:3" ht="12.75">
      <c r="A688" s="46"/>
      <c r="B688" s="46"/>
      <c r="C688" s="46"/>
    </row>
    <row r="689" spans="1:3" ht="12.75">
      <c r="A689" s="46"/>
      <c r="B689" s="46"/>
      <c r="C689" s="46"/>
    </row>
    <row r="690" spans="1:3" ht="12.75">
      <c r="A690" s="46"/>
      <c r="B690" s="46"/>
      <c r="C690" s="46"/>
    </row>
    <row r="691" spans="1:3" ht="12.75">
      <c r="A691" s="46"/>
      <c r="B691" s="46"/>
      <c r="C691" s="46"/>
    </row>
    <row r="692" spans="1:3" ht="12.75">
      <c r="A692" s="46"/>
      <c r="B692" s="46"/>
      <c r="C692" s="46"/>
    </row>
    <row r="693" spans="1:3" ht="12.75">
      <c r="A693" s="46"/>
      <c r="B693" s="46"/>
      <c r="C693" s="46"/>
    </row>
    <row r="694" spans="1:3" ht="12.75">
      <c r="A694" s="46"/>
      <c r="B694" s="46"/>
      <c r="C694" s="46"/>
    </row>
    <row r="695" spans="1:3" ht="12.75">
      <c r="A695" s="46"/>
      <c r="B695" s="46"/>
      <c r="C695" s="46"/>
    </row>
    <row r="696" spans="1:3" ht="12.75">
      <c r="A696" s="46"/>
      <c r="B696" s="46"/>
      <c r="C696" s="46"/>
    </row>
    <row r="697" spans="1:3" ht="12.75">
      <c r="A697" s="46"/>
      <c r="B697" s="46"/>
      <c r="C697" s="46"/>
    </row>
    <row r="698" spans="1:3" ht="12.75">
      <c r="A698" s="46"/>
      <c r="B698" s="46"/>
      <c r="C698" s="46"/>
    </row>
    <row r="699" spans="1:3" ht="12.75">
      <c r="A699" s="46"/>
      <c r="B699" s="46"/>
      <c r="C699" s="46"/>
    </row>
    <row r="700" spans="1:3" ht="12.75">
      <c r="A700" s="46"/>
      <c r="B700" s="46"/>
      <c r="C700" s="46"/>
    </row>
    <row r="701" spans="1:3" ht="12.75">
      <c r="A701" s="46"/>
      <c r="B701" s="46"/>
      <c r="C701" s="46"/>
    </row>
    <row r="702" spans="1:3" ht="12.75">
      <c r="A702" s="46"/>
      <c r="B702" s="46"/>
      <c r="C702" s="46"/>
    </row>
    <row r="703" spans="1:3" ht="12.75">
      <c r="A703" s="46"/>
      <c r="B703" s="46"/>
      <c r="C703" s="46"/>
    </row>
    <row r="704" spans="1:3" ht="12.75">
      <c r="A704" s="46"/>
      <c r="B704" s="46"/>
      <c r="C704" s="46"/>
    </row>
    <row r="705" spans="1:3" ht="12.75">
      <c r="A705" s="46"/>
      <c r="B705" s="46"/>
      <c r="C705" s="46"/>
    </row>
    <row r="706" spans="1:3" ht="12.75">
      <c r="A706" s="46"/>
      <c r="B706" s="46"/>
      <c r="C706" s="46"/>
    </row>
    <row r="707" spans="1:3" ht="12.75">
      <c r="A707" s="46"/>
      <c r="B707" s="46"/>
      <c r="C707" s="46"/>
    </row>
    <row r="708" spans="1:3" ht="12.75">
      <c r="A708" s="46"/>
      <c r="B708" s="46"/>
      <c r="C708" s="46"/>
    </row>
    <row r="709" spans="1:3" ht="12.75">
      <c r="A709" s="46"/>
      <c r="B709" s="46"/>
      <c r="C709" s="46"/>
    </row>
    <row r="710" spans="1:3" ht="12.75">
      <c r="A710" s="46"/>
      <c r="B710" s="46"/>
      <c r="C710" s="46"/>
    </row>
    <row r="711" spans="1:3" ht="12.75">
      <c r="A711" s="46"/>
      <c r="B711" s="46"/>
      <c r="C711" s="46"/>
    </row>
    <row r="712" spans="1:3" ht="12.75">
      <c r="A712" s="46"/>
      <c r="B712" s="46"/>
      <c r="C712" s="46"/>
    </row>
    <row r="713" spans="1:3" ht="12.75">
      <c r="A713" s="46"/>
      <c r="B713" s="46"/>
      <c r="C713" s="46"/>
    </row>
    <row r="714" spans="1:3" ht="12.75">
      <c r="A714" s="46"/>
      <c r="B714" s="46"/>
      <c r="C714" s="46"/>
    </row>
    <row r="715" spans="1:3" ht="12.75">
      <c r="A715" s="46"/>
      <c r="B715" s="46"/>
      <c r="C715" s="46"/>
    </row>
    <row r="716" spans="1:3" ht="12.75">
      <c r="A716" s="46"/>
      <c r="B716" s="46"/>
      <c r="C716" s="46"/>
    </row>
    <row r="717" spans="1:3" ht="12.75">
      <c r="A717" s="46"/>
      <c r="B717" s="46"/>
      <c r="C717" s="46"/>
    </row>
    <row r="718" spans="1:3" ht="12.75">
      <c r="A718" s="46"/>
      <c r="B718" s="46"/>
      <c r="C718" s="46"/>
    </row>
    <row r="719" spans="1:3" ht="12.75">
      <c r="A719" s="46"/>
      <c r="B719" s="46"/>
      <c r="C719" s="46"/>
    </row>
    <row r="720" spans="1:3" ht="12.75">
      <c r="A720" s="46"/>
      <c r="B720" s="46"/>
      <c r="C720" s="46"/>
    </row>
    <row r="721" spans="1:3" ht="12.75">
      <c r="A721" s="46"/>
      <c r="B721" s="46"/>
      <c r="C721" s="46"/>
    </row>
    <row r="722" spans="1:3" ht="12.75">
      <c r="A722" s="46"/>
      <c r="B722" s="46"/>
      <c r="C722" s="46"/>
    </row>
    <row r="723" spans="1:3" ht="12.75">
      <c r="A723" s="46"/>
      <c r="B723" s="46"/>
      <c r="C723" s="46"/>
    </row>
    <row r="724" spans="1:3" ht="12.75">
      <c r="A724" s="46"/>
      <c r="B724" s="46"/>
      <c r="C724" s="46"/>
    </row>
    <row r="725" spans="1:3" ht="12.75">
      <c r="A725" s="46"/>
      <c r="B725" s="46"/>
      <c r="C725" s="46"/>
    </row>
    <row r="726" spans="1:3" ht="12.75">
      <c r="A726" s="46"/>
      <c r="B726" s="46"/>
      <c r="C726" s="46"/>
    </row>
    <row r="727" spans="1:3" ht="12.75">
      <c r="A727" s="46"/>
      <c r="B727" s="46"/>
      <c r="C727" s="46"/>
    </row>
    <row r="728" spans="1:3" ht="12.75">
      <c r="A728" s="46"/>
      <c r="B728" s="46"/>
      <c r="C728" s="46"/>
    </row>
    <row r="729" spans="1:3" ht="12.75">
      <c r="A729" s="46"/>
      <c r="B729" s="46"/>
      <c r="C729" s="46"/>
    </row>
    <row r="730" spans="1:3" ht="12.75">
      <c r="A730" s="46"/>
      <c r="B730" s="46"/>
      <c r="C730" s="46"/>
    </row>
    <row r="731" spans="1:3" ht="12.75">
      <c r="A731" s="46"/>
      <c r="B731" s="46"/>
      <c r="C731" s="46"/>
    </row>
    <row r="732" spans="1:3" ht="12.75">
      <c r="A732" s="46"/>
      <c r="B732" s="46"/>
      <c r="C732" s="46"/>
    </row>
    <row r="733" spans="1:3" ht="12.75">
      <c r="A733" s="46"/>
      <c r="B733" s="46"/>
      <c r="C733" s="46"/>
    </row>
    <row r="734" spans="1:3" ht="12.75">
      <c r="A734" s="46"/>
      <c r="B734" s="46"/>
      <c r="C734" s="46"/>
    </row>
    <row r="735" spans="1:3" ht="12.75">
      <c r="A735" s="46"/>
      <c r="B735" s="46"/>
      <c r="C735" s="46"/>
    </row>
    <row r="736" spans="1:3" ht="12.75">
      <c r="A736" s="46"/>
      <c r="B736" s="46"/>
      <c r="C736" s="46"/>
    </row>
    <row r="737" spans="1:3" ht="12.75">
      <c r="A737" s="46"/>
      <c r="B737" s="46"/>
      <c r="C737" s="46"/>
    </row>
    <row r="738" spans="1:3" ht="12.75">
      <c r="A738" s="46"/>
      <c r="B738" s="46"/>
      <c r="C738" s="46"/>
    </row>
    <row r="739" spans="1:3" ht="12.75">
      <c r="A739" s="46"/>
      <c r="B739" s="46"/>
      <c r="C739" s="46"/>
    </row>
    <row r="740" spans="1:3" ht="12.75">
      <c r="A740" s="46"/>
      <c r="B740" s="46"/>
      <c r="C740" s="46"/>
    </row>
    <row r="741" spans="1:3" ht="12.75">
      <c r="A741" s="46"/>
      <c r="B741" s="46"/>
      <c r="C741" s="46"/>
    </row>
    <row r="742" spans="1:3" ht="12.75">
      <c r="A742" s="46"/>
      <c r="B742" s="46"/>
      <c r="C742" s="46"/>
    </row>
    <row r="743" spans="1:3" ht="12.75">
      <c r="A743" s="46"/>
      <c r="B743" s="46"/>
      <c r="C743" s="46"/>
    </row>
    <row r="744" spans="1:3" ht="12.75">
      <c r="A744" s="46"/>
      <c r="B744" s="46"/>
      <c r="C744" s="46"/>
    </row>
    <row r="745" spans="1:3" ht="12.75">
      <c r="A745" s="46"/>
      <c r="B745" s="46"/>
      <c r="C745" s="46"/>
    </row>
    <row r="746" spans="1:3" ht="12.75">
      <c r="A746" s="46"/>
      <c r="B746" s="46"/>
      <c r="C746" s="46"/>
    </row>
    <row r="747" spans="1:3" ht="12.75">
      <c r="A747" s="46"/>
      <c r="B747" s="46"/>
      <c r="C747" s="46"/>
    </row>
    <row r="748" spans="1:3" ht="12.75">
      <c r="A748" s="46"/>
      <c r="B748" s="46"/>
      <c r="C748" s="46"/>
    </row>
    <row r="749" spans="1:3" ht="12.75">
      <c r="A749" s="46"/>
      <c r="B749" s="46"/>
      <c r="C749" s="46"/>
    </row>
    <row r="750" spans="1:3" ht="12.75">
      <c r="A750" s="46"/>
      <c r="B750" s="46"/>
      <c r="C750" s="46"/>
    </row>
    <row r="751" spans="1:3" ht="12.75">
      <c r="A751" s="46"/>
      <c r="B751" s="46"/>
      <c r="C751" s="46"/>
    </row>
    <row r="752" spans="1:3" ht="12.75">
      <c r="A752" s="46"/>
      <c r="B752" s="46"/>
      <c r="C752" s="46"/>
    </row>
    <row r="753" spans="1:3" ht="12.75">
      <c r="A753" s="46"/>
      <c r="B753" s="46"/>
      <c r="C753" s="46"/>
    </row>
    <row r="754" spans="1:3" ht="12.75">
      <c r="A754" s="46"/>
      <c r="B754" s="46"/>
      <c r="C754" s="46"/>
    </row>
    <row r="755" spans="1:3" ht="12.75">
      <c r="A755" s="46"/>
      <c r="B755" s="46"/>
      <c r="C755" s="46"/>
    </row>
    <row r="756" spans="1:3" ht="12.75">
      <c r="A756" s="46"/>
      <c r="B756" s="46"/>
      <c r="C756" s="46"/>
    </row>
    <row r="757" spans="1:3" ht="12.75">
      <c r="A757" s="46"/>
      <c r="B757" s="46"/>
      <c r="C757" s="46"/>
    </row>
    <row r="758" spans="1:3" ht="12.75">
      <c r="A758" s="46"/>
      <c r="B758" s="46"/>
      <c r="C758" s="46"/>
    </row>
    <row r="759" spans="1:3" ht="12.75">
      <c r="A759" s="46"/>
      <c r="B759" s="46"/>
      <c r="C759" s="46"/>
    </row>
    <row r="760" spans="1:3" ht="12.75">
      <c r="A760" s="46"/>
      <c r="B760" s="46"/>
      <c r="C760" s="46"/>
    </row>
    <row r="761" spans="1:3" ht="12.75">
      <c r="A761" s="46"/>
      <c r="B761" s="46"/>
      <c r="C761" s="46"/>
    </row>
    <row r="762" spans="1:3" ht="12.75">
      <c r="A762" s="46"/>
      <c r="B762" s="46"/>
      <c r="C762" s="46"/>
    </row>
    <row r="763" spans="1:3" ht="12.75">
      <c r="A763" s="46"/>
      <c r="B763" s="46"/>
      <c r="C763" s="46"/>
    </row>
    <row r="764" spans="1:3" ht="12.75">
      <c r="A764" s="46"/>
      <c r="B764" s="46"/>
      <c r="C764" s="46"/>
    </row>
    <row r="765" spans="1:3" ht="12.75">
      <c r="A765" s="46"/>
      <c r="B765" s="46"/>
      <c r="C765" s="46"/>
    </row>
    <row r="766" spans="1:3" ht="12.75">
      <c r="A766" s="46"/>
      <c r="B766" s="46"/>
      <c r="C766" s="46"/>
    </row>
    <row r="767" spans="1:3" ht="12.75">
      <c r="A767" s="46"/>
      <c r="B767" s="46"/>
      <c r="C767" s="46"/>
    </row>
    <row r="768" spans="1:3" ht="12.75">
      <c r="A768" s="46"/>
      <c r="B768" s="46"/>
      <c r="C768" s="46"/>
    </row>
    <row r="769" spans="1:3" ht="12.75">
      <c r="A769" s="46"/>
      <c r="B769" s="46"/>
      <c r="C769" s="46"/>
    </row>
    <row r="770" spans="1:3" ht="12.75">
      <c r="A770" s="46"/>
      <c r="B770" s="46"/>
      <c r="C770" s="46"/>
    </row>
    <row r="771" spans="1:3" ht="12.75">
      <c r="A771" s="46"/>
      <c r="B771" s="46"/>
      <c r="C771" s="46"/>
    </row>
    <row r="772" spans="1:3" ht="12.75">
      <c r="A772" s="46"/>
      <c r="B772" s="46"/>
      <c r="C772" s="46"/>
    </row>
    <row r="773" spans="1:3" ht="12.75">
      <c r="A773" s="46"/>
      <c r="B773" s="46"/>
      <c r="C773" s="46"/>
    </row>
    <row r="774" spans="1:3" ht="12.75">
      <c r="A774" s="46"/>
      <c r="B774" s="46"/>
      <c r="C774" s="46"/>
    </row>
    <row r="775" spans="1:3" ht="12.75">
      <c r="A775" s="46"/>
      <c r="B775" s="46"/>
      <c r="C775" s="46"/>
    </row>
    <row r="776" spans="1:3" ht="12.75">
      <c r="A776" s="46"/>
      <c r="B776" s="46"/>
      <c r="C776" s="46"/>
    </row>
    <row r="777" spans="1:3" ht="12.75">
      <c r="A777" s="46"/>
      <c r="B777" s="46"/>
      <c r="C777" s="46"/>
    </row>
    <row r="778" spans="1:3" ht="12.75">
      <c r="A778" s="46"/>
      <c r="B778" s="46"/>
      <c r="C778" s="46"/>
    </row>
    <row r="779" spans="1:3" ht="12.75">
      <c r="A779" s="46"/>
      <c r="B779" s="46"/>
      <c r="C779" s="46"/>
    </row>
    <row r="780" spans="1:3" ht="12.75">
      <c r="A780" s="46"/>
      <c r="B780" s="46"/>
      <c r="C780" s="46"/>
    </row>
    <row r="781" spans="1:3" ht="12.75">
      <c r="A781" s="46"/>
      <c r="B781" s="46"/>
      <c r="C781" s="46"/>
    </row>
    <row r="782" spans="1:3" ht="12.75">
      <c r="A782" s="46"/>
      <c r="B782" s="46"/>
      <c r="C782" s="46"/>
    </row>
    <row r="783" spans="1:3" ht="12.75">
      <c r="A783" s="46"/>
      <c r="B783" s="46"/>
      <c r="C783" s="46"/>
    </row>
    <row r="784" spans="1:3" ht="12.75">
      <c r="A784" s="46"/>
      <c r="B784" s="46"/>
      <c r="C784" s="46"/>
    </row>
    <row r="785" spans="1:3" ht="12.75">
      <c r="A785" s="46"/>
      <c r="B785" s="46"/>
      <c r="C785" s="46"/>
    </row>
    <row r="786" spans="1:3" ht="12.75">
      <c r="A786" s="46"/>
      <c r="B786" s="46"/>
      <c r="C786" s="46"/>
    </row>
    <row r="787" spans="1:3" ht="12.75">
      <c r="A787" s="46"/>
      <c r="B787" s="46"/>
      <c r="C787" s="46"/>
    </row>
    <row r="788" spans="1:3" ht="12.75">
      <c r="A788" s="46"/>
      <c r="B788" s="46"/>
      <c r="C788" s="46"/>
    </row>
    <row r="789" spans="1:3" ht="12.75">
      <c r="A789" s="46"/>
      <c r="B789" s="46"/>
      <c r="C789" s="46"/>
    </row>
    <row r="790" spans="1:3" ht="12.75">
      <c r="A790" s="46"/>
      <c r="B790" s="46"/>
      <c r="C790" s="46"/>
    </row>
    <row r="791" spans="1:3" ht="12.75">
      <c r="A791" s="46"/>
      <c r="B791" s="46"/>
      <c r="C791" s="46"/>
    </row>
    <row r="792" spans="1:3" ht="12.75">
      <c r="A792" s="46"/>
      <c r="B792" s="46"/>
      <c r="C792" s="46"/>
    </row>
    <row r="793" spans="1:3" ht="12.75">
      <c r="A793" s="46"/>
      <c r="B793" s="46"/>
      <c r="C793" s="46"/>
    </row>
    <row r="794" spans="1:3" ht="12.75">
      <c r="A794" s="46"/>
      <c r="B794" s="46"/>
      <c r="C794" s="46"/>
    </row>
    <row r="795" spans="1:3" ht="12.75">
      <c r="A795" s="46"/>
      <c r="B795" s="46"/>
      <c r="C795" s="46"/>
    </row>
    <row r="796" spans="1:3" ht="12.75">
      <c r="A796" s="46"/>
      <c r="B796" s="46"/>
      <c r="C796" s="46"/>
    </row>
    <row r="797" spans="1:3" ht="12.75">
      <c r="A797" s="46"/>
      <c r="B797" s="46"/>
      <c r="C797" s="46"/>
    </row>
    <row r="798" spans="1:3" ht="12.75">
      <c r="A798" s="46"/>
      <c r="B798" s="46"/>
      <c r="C798" s="46"/>
    </row>
    <row r="799" spans="1:3" ht="12.75">
      <c r="A799" s="46"/>
      <c r="B799" s="46"/>
      <c r="C799" s="46"/>
    </row>
    <row r="800" spans="1:3" ht="12.75">
      <c r="A800" s="46"/>
      <c r="B800" s="46"/>
      <c r="C800" s="46"/>
    </row>
    <row r="801" spans="1:3" ht="12.75">
      <c r="A801" s="46"/>
      <c r="B801" s="46"/>
      <c r="C801" s="46"/>
    </row>
    <row r="802" spans="1:3" ht="12.75">
      <c r="A802" s="46"/>
      <c r="B802" s="46"/>
      <c r="C802" s="46"/>
    </row>
    <row r="803" spans="1:3" ht="12.75">
      <c r="A803" s="46"/>
      <c r="B803" s="46"/>
      <c r="C803" s="46"/>
    </row>
    <row r="804" spans="1:3" ht="12.75">
      <c r="A804" s="46"/>
      <c r="B804" s="46"/>
      <c r="C804" s="46"/>
    </row>
    <row r="805" spans="1:3" ht="12.75">
      <c r="A805" s="46"/>
      <c r="B805" s="46"/>
      <c r="C805" s="46"/>
    </row>
    <row r="806" spans="1:3" ht="12.75">
      <c r="A806" s="46"/>
      <c r="B806" s="46"/>
      <c r="C806" s="46"/>
    </row>
    <row r="807" spans="1:3" ht="12.75">
      <c r="A807" s="46"/>
      <c r="B807" s="46"/>
      <c r="C807" s="46"/>
    </row>
    <row r="808" spans="1:3" ht="12.75">
      <c r="A808" s="46"/>
      <c r="B808" s="46"/>
      <c r="C808" s="46"/>
    </row>
    <row r="809" spans="1:3" ht="12.75">
      <c r="A809" s="46"/>
      <c r="B809" s="46"/>
      <c r="C809" s="46"/>
    </row>
    <row r="810" spans="1:3" ht="12.75">
      <c r="A810" s="46"/>
      <c r="B810" s="46"/>
      <c r="C810" s="46"/>
    </row>
    <row r="811" spans="1:3" ht="12.75">
      <c r="A811" s="46"/>
      <c r="B811" s="46"/>
      <c r="C811" s="46"/>
    </row>
    <row r="812" spans="1:3" ht="12.75">
      <c r="A812" s="46"/>
      <c r="B812" s="46"/>
      <c r="C812" s="46"/>
    </row>
    <row r="813" spans="1:3" ht="12.75">
      <c r="A813" s="46"/>
      <c r="B813" s="46"/>
      <c r="C813" s="46"/>
    </row>
    <row r="814" spans="1:3" ht="12.75">
      <c r="A814" s="46"/>
      <c r="B814" s="46"/>
      <c r="C814" s="46"/>
    </row>
    <row r="815" spans="1:3" ht="12.75">
      <c r="A815" s="46"/>
      <c r="B815" s="46"/>
      <c r="C815" s="46"/>
    </row>
    <row r="816" spans="1:3" ht="12.75">
      <c r="A816" s="46"/>
      <c r="B816" s="46"/>
      <c r="C816" s="46"/>
    </row>
    <row r="817" spans="1:3" ht="12.75">
      <c r="A817" s="46"/>
      <c r="B817" s="46"/>
      <c r="C817" s="46"/>
    </row>
    <row r="818" spans="1:3" ht="12.75">
      <c r="A818" s="46"/>
      <c r="B818" s="46"/>
      <c r="C818" s="46"/>
    </row>
    <row r="819" spans="1:3" ht="12.75">
      <c r="A819" s="46"/>
      <c r="B819" s="46"/>
      <c r="C819" s="46"/>
    </row>
    <row r="820" spans="1:3" ht="12.75">
      <c r="A820" s="46"/>
      <c r="B820" s="46"/>
      <c r="C820" s="46"/>
    </row>
    <row r="821" spans="1:3" ht="12.75">
      <c r="A821" s="46"/>
      <c r="B821" s="46"/>
      <c r="C821" s="46"/>
    </row>
    <row r="822" spans="1:3" ht="12.75">
      <c r="A822" s="46"/>
      <c r="B822" s="46"/>
      <c r="C822" s="46"/>
    </row>
    <row r="823" spans="1:3" ht="12.75">
      <c r="A823" s="46"/>
      <c r="B823" s="46"/>
      <c r="C823" s="46"/>
    </row>
    <row r="824" spans="1:3" ht="12.75">
      <c r="A824" s="46"/>
      <c r="B824" s="46"/>
      <c r="C824" s="46"/>
    </row>
    <row r="825" spans="1:3" ht="12.75">
      <c r="A825" s="46"/>
      <c r="B825" s="46"/>
      <c r="C825" s="46"/>
    </row>
    <row r="826" spans="1:3" ht="12.75">
      <c r="A826" s="46"/>
      <c r="B826" s="46"/>
      <c r="C826" s="46"/>
    </row>
    <row r="827" spans="1:3" ht="12.75">
      <c r="A827" s="46"/>
      <c r="B827" s="46"/>
      <c r="C827" s="46"/>
    </row>
    <row r="828" spans="1:3" ht="12.75">
      <c r="A828" s="46"/>
      <c r="B828" s="46"/>
      <c r="C828" s="46"/>
    </row>
    <row r="829" spans="1:3" ht="12.75">
      <c r="A829" s="46"/>
      <c r="B829" s="46"/>
      <c r="C829" s="46"/>
    </row>
    <row r="830" spans="1:3" ht="12.75">
      <c r="A830" s="46"/>
      <c r="B830" s="46"/>
      <c r="C830" s="46"/>
    </row>
    <row r="831" spans="1:3" ht="12.75">
      <c r="A831" s="46"/>
      <c r="B831" s="46"/>
      <c r="C831" s="46"/>
    </row>
    <row r="832" spans="1:3" ht="12.75">
      <c r="A832" s="46"/>
      <c r="B832" s="46"/>
      <c r="C832" s="46"/>
    </row>
    <row r="833" spans="1:3" ht="12.75">
      <c r="A833" s="46"/>
      <c r="B833" s="46"/>
      <c r="C833" s="46"/>
    </row>
    <row r="834" spans="1:3" ht="12.75">
      <c r="A834" s="46"/>
      <c r="B834" s="46"/>
      <c r="C834" s="46"/>
    </row>
    <row r="835" spans="1:3" ht="12.75">
      <c r="A835" s="46"/>
      <c r="B835" s="46"/>
      <c r="C835" s="46"/>
    </row>
    <row r="836" spans="1:3" ht="12.75">
      <c r="A836" s="46"/>
      <c r="B836" s="46"/>
      <c r="C836" s="46"/>
    </row>
    <row r="837" spans="1:3" ht="12.75">
      <c r="A837" s="46"/>
      <c r="B837" s="46"/>
      <c r="C837" s="46"/>
    </row>
    <row r="838" spans="1:3" ht="12.75">
      <c r="A838" s="46"/>
      <c r="B838" s="46"/>
      <c r="C838" s="46"/>
    </row>
    <row r="839" spans="1:3" ht="12.75">
      <c r="A839" s="46"/>
      <c r="B839" s="46"/>
      <c r="C839" s="46"/>
    </row>
    <row r="840" spans="1:3" ht="12.75">
      <c r="A840" s="46"/>
      <c r="B840" s="46"/>
      <c r="C840" s="46"/>
    </row>
    <row r="841" spans="1:3" ht="12.75">
      <c r="A841" s="46"/>
      <c r="B841" s="46"/>
      <c r="C841" s="46"/>
    </row>
    <row r="842" spans="1:3" ht="12.75">
      <c r="A842" s="46"/>
      <c r="B842" s="46"/>
      <c r="C842" s="46"/>
    </row>
    <row r="843" spans="1:3" ht="12.75">
      <c r="A843" s="46"/>
      <c r="B843" s="46"/>
      <c r="C843" s="46"/>
    </row>
    <row r="844" spans="1:3" ht="12.75">
      <c r="A844" s="46"/>
      <c r="B844" s="46"/>
      <c r="C844" s="46"/>
    </row>
    <row r="845" spans="1:3" ht="12.75">
      <c r="A845" s="46"/>
      <c r="B845" s="46"/>
      <c r="C845" s="46"/>
    </row>
    <row r="846" spans="1:3" ht="12.75">
      <c r="A846" s="46"/>
      <c r="B846" s="46"/>
      <c r="C846" s="46"/>
    </row>
    <row r="847" spans="1:3" ht="12.75">
      <c r="A847" s="46"/>
      <c r="B847" s="46"/>
      <c r="C847" s="46"/>
    </row>
    <row r="848" spans="1:3" ht="12.75">
      <c r="A848" s="46"/>
      <c r="B848" s="46"/>
      <c r="C848" s="46"/>
    </row>
    <row r="849" spans="1:3" ht="12.75">
      <c r="A849" s="46"/>
      <c r="B849" s="46"/>
      <c r="C849" s="46"/>
    </row>
    <row r="850" spans="1:3" ht="12.75">
      <c r="A850" s="46"/>
      <c r="B850" s="46"/>
      <c r="C850" s="46"/>
    </row>
    <row r="851" spans="1:3" ht="12.75">
      <c r="A851" s="46"/>
      <c r="B851" s="46"/>
      <c r="C851" s="46"/>
    </row>
    <row r="852" spans="1:3" ht="12.75">
      <c r="A852" s="46"/>
      <c r="B852" s="46"/>
      <c r="C852" s="46"/>
    </row>
    <row r="853" spans="1:3" ht="12.75">
      <c r="A853" s="46"/>
      <c r="B853" s="46"/>
      <c r="C853" s="46"/>
    </row>
    <row r="854" spans="1:3" ht="12.75">
      <c r="A854" s="46"/>
      <c r="B854" s="46"/>
      <c r="C854" s="46"/>
    </row>
    <row r="855" spans="1:3" ht="12.75">
      <c r="A855" s="46"/>
      <c r="B855" s="46"/>
      <c r="C855" s="46"/>
    </row>
    <row r="856" spans="1:3" ht="12.75">
      <c r="A856" s="46"/>
      <c r="B856" s="46"/>
      <c r="C856" s="46"/>
    </row>
    <row r="857" spans="1:3" ht="12.75">
      <c r="A857" s="46"/>
      <c r="B857" s="46"/>
      <c r="C857" s="46"/>
    </row>
    <row r="858" spans="1:3" ht="12.75">
      <c r="A858" s="46"/>
      <c r="B858" s="46"/>
      <c r="C858" s="46"/>
    </row>
    <row r="859" spans="1:3" ht="12.75">
      <c r="A859" s="46"/>
      <c r="B859" s="46"/>
      <c r="C859" s="46"/>
    </row>
    <row r="860" spans="1:3" ht="12.75">
      <c r="A860" s="46"/>
      <c r="B860" s="46"/>
      <c r="C860" s="46"/>
    </row>
    <row r="861" spans="1:3" ht="12.75">
      <c r="A861" s="46"/>
      <c r="B861" s="46"/>
      <c r="C861" s="46"/>
    </row>
    <row r="862" spans="1:3" ht="12.75">
      <c r="A862" s="46"/>
      <c r="B862" s="46"/>
      <c r="C862" s="46"/>
    </row>
    <row r="863" spans="1:3" ht="12.75">
      <c r="A863" s="46"/>
      <c r="B863" s="46"/>
      <c r="C863" s="46"/>
    </row>
    <row r="864" spans="1:3" ht="12.75">
      <c r="A864" s="46"/>
      <c r="B864" s="46"/>
      <c r="C864" s="46"/>
    </row>
    <row r="865" spans="1:3" ht="12.75">
      <c r="A865" s="46"/>
      <c r="B865" s="46"/>
      <c r="C865" s="46"/>
    </row>
    <row r="866" spans="1:3" ht="12.75">
      <c r="A866" s="46"/>
      <c r="B866" s="46"/>
      <c r="C866" s="46"/>
    </row>
    <row r="867" spans="1:3" ht="12.75">
      <c r="A867" s="46"/>
      <c r="B867" s="46"/>
      <c r="C867" s="46"/>
    </row>
    <row r="868" spans="1:3" ht="12.75">
      <c r="A868" s="46"/>
      <c r="B868" s="46"/>
      <c r="C868" s="46"/>
    </row>
    <row r="869" spans="1:3" ht="12.75">
      <c r="A869" s="46"/>
      <c r="B869" s="46"/>
      <c r="C869" s="46"/>
    </row>
    <row r="870" spans="1:3" ht="12.75">
      <c r="A870" s="46"/>
      <c r="B870" s="46"/>
      <c r="C870" s="46"/>
    </row>
    <row r="871" spans="1:3" ht="12.75">
      <c r="A871" s="46"/>
      <c r="B871" s="46"/>
      <c r="C871" s="46"/>
    </row>
    <row r="872" spans="1:3" ht="12.75">
      <c r="A872" s="46"/>
      <c r="B872" s="46"/>
      <c r="C872" s="46"/>
    </row>
    <row r="873" spans="1:3" ht="12.75">
      <c r="A873" s="46"/>
      <c r="B873" s="46"/>
      <c r="C873" s="46"/>
    </row>
    <row r="874" spans="1:3" ht="12.75">
      <c r="A874" s="46"/>
      <c r="B874" s="46"/>
      <c r="C874" s="46"/>
    </row>
    <row r="875" spans="1:3" ht="12.75">
      <c r="A875" s="46"/>
      <c r="B875" s="46"/>
      <c r="C875" s="46"/>
    </row>
    <row r="876" spans="1:3" ht="12.75">
      <c r="A876" s="46"/>
      <c r="B876" s="46"/>
      <c r="C876" s="46"/>
    </row>
    <row r="877" spans="1:3" ht="12.75">
      <c r="A877" s="46"/>
      <c r="B877" s="46"/>
      <c r="C877" s="46"/>
    </row>
    <row r="878" spans="1:3" ht="12.75">
      <c r="A878" s="46"/>
      <c r="B878" s="46"/>
      <c r="C878" s="46"/>
    </row>
    <row r="879" spans="1:3" ht="12.75">
      <c r="A879" s="46"/>
      <c r="B879" s="46"/>
      <c r="C879" s="46"/>
    </row>
    <row r="880" spans="1:3" ht="12.75">
      <c r="A880" s="46"/>
      <c r="B880" s="46"/>
      <c r="C880" s="46"/>
    </row>
    <row r="881" spans="1:3" ht="12.75">
      <c r="A881" s="46"/>
      <c r="B881" s="46"/>
      <c r="C881" s="46"/>
    </row>
    <row r="882" spans="1:3" ht="12.75">
      <c r="A882" s="46"/>
      <c r="B882" s="46"/>
      <c r="C882" s="46"/>
    </row>
    <row r="883" spans="1:3" ht="12.75">
      <c r="A883" s="46"/>
      <c r="B883" s="46"/>
      <c r="C883" s="46"/>
    </row>
    <row r="884" spans="1:3" ht="12.75">
      <c r="A884" s="46"/>
      <c r="B884" s="46"/>
      <c r="C884" s="46"/>
    </row>
    <row r="885" spans="1:3" ht="12.75">
      <c r="A885" s="46"/>
      <c r="B885" s="46"/>
      <c r="C885" s="46"/>
    </row>
    <row r="886" spans="1:3" ht="12.75">
      <c r="A886" s="46"/>
      <c r="B886" s="46"/>
      <c r="C886" s="46"/>
    </row>
    <row r="887" spans="1:3" ht="12.75">
      <c r="A887" s="46"/>
      <c r="B887" s="46"/>
      <c r="C887" s="46"/>
    </row>
    <row r="888" spans="1:3" ht="12.75">
      <c r="A888" s="46"/>
      <c r="B888" s="46"/>
      <c r="C888" s="46"/>
    </row>
    <row r="889" spans="1:3" ht="12.75">
      <c r="A889" s="46"/>
      <c r="B889" s="46"/>
      <c r="C889" s="46"/>
    </row>
    <row r="890" spans="1:3" ht="12.75">
      <c r="A890" s="46"/>
      <c r="B890" s="46"/>
      <c r="C890" s="46"/>
    </row>
    <row r="891" spans="1:3" ht="12.75">
      <c r="A891" s="46"/>
      <c r="B891" s="46"/>
      <c r="C891" s="46"/>
    </row>
    <row r="892" spans="1:3" ht="12.75">
      <c r="A892" s="46"/>
      <c r="B892" s="46"/>
      <c r="C892" s="46"/>
    </row>
    <row r="893" spans="1:3" ht="12.75">
      <c r="A893" s="46"/>
      <c r="B893" s="46"/>
      <c r="C893" s="46"/>
    </row>
    <row r="894" spans="1:3" ht="12.75">
      <c r="A894" s="46"/>
      <c r="B894" s="46"/>
      <c r="C894" s="46"/>
    </row>
    <row r="895" spans="1:3" ht="12.75">
      <c r="A895" s="46"/>
      <c r="B895" s="46"/>
      <c r="C895" s="46"/>
    </row>
    <row r="896" spans="1:3" ht="12.75">
      <c r="A896" s="46"/>
      <c r="B896" s="46"/>
      <c r="C896" s="46"/>
    </row>
    <row r="897" spans="1:3" ht="12.75">
      <c r="A897" s="46"/>
      <c r="B897" s="46"/>
      <c r="C897" s="46"/>
    </row>
    <row r="898" spans="1:3" ht="12.75">
      <c r="A898" s="46"/>
      <c r="B898" s="46"/>
      <c r="C898" s="46"/>
    </row>
    <row r="899" spans="1:3" ht="12.75">
      <c r="A899" s="46"/>
      <c r="B899" s="46"/>
      <c r="C899" s="46"/>
    </row>
    <row r="900" spans="1:3" ht="12.75">
      <c r="A900" s="46"/>
      <c r="B900" s="46"/>
      <c r="C900" s="46"/>
    </row>
    <row r="901" spans="1:3" ht="12.75">
      <c r="A901" s="46"/>
      <c r="B901" s="46"/>
      <c r="C901" s="46"/>
    </row>
    <row r="902" spans="1:3" ht="12.75">
      <c r="A902" s="46"/>
      <c r="B902" s="46"/>
      <c r="C902" s="46"/>
    </row>
    <row r="903" spans="1:3" ht="12.75">
      <c r="A903" s="46"/>
      <c r="B903" s="46"/>
      <c r="C903" s="46"/>
    </row>
    <row r="904" spans="1:3" ht="12.75">
      <c r="A904" s="46"/>
      <c r="B904" s="46"/>
      <c r="C904" s="46"/>
    </row>
    <row r="905" spans="1:3" ht="12.75">
      <c r="A905" s="46"/>
      <c r="B905" s="46"/>
      <c r="C905" s="46"/>
    </row>
    <row r="906" spans="1:3" ht="12.75">
      <c r="A906" s="46"/>
      <c r="B906" s="46"/>
      <c r="C906" s="46"/>
    </row>
    <row r="907" spans="1:3" ht="12.75">
      <c r="A907" s="46"/>
      <c r="B907" s="46"/>
      <c r="C907" s="46"/>
    </row>
    <row r="908" spans="1:3" ht="12.75">
      <c r="A908" s="46"/>
      <c r="B908" s="46"/>
      <c r="C908" s="46"/>
    </row>
    <row r="909" spans="1:3" ht="12.75">
      <c r="A909" s="46"/>
      <c r="B909" s="46"/>
      <c r="C909" s="46"/>
    </row>
    <row r="910" spans="1:3" ht="12.75">
      <c r="A910" s="46"/>
      <c r="B910" s="46"/>
      <c r="C910" s="46"/>
    </row>
    <row r="911" spans="1:3" ht="12.75">
      <c r="A911" s="46"/>
      <c r="B911" s="46"/>
      <c r="C911" s="46"/>
    </row>
    <row r="912" spans="1:3" ht="12.75">
      <c r="A912" s="46"/>
      <c r="B912" s="46"/>
      <c r="C912" s="46"/>
    </row>
    <row r="913" spans="1:3" ht="12.75">
      <c r="A913" s="46"/>
      <c r="B913" s="46"/>
      <c r="C913" s="46"/>
    </row>
    <row r="914" spans="1:3" ht="12.75">
      <c r="A914" s="46"/>
      <c r="B914" s="46"/>
      <c r="C914" s="46"/>
    </row>
    <row r="915" spans="1:3" ht="12.75">
      <c r="A915" s="46"/>
      <c r="B915" s="46"/>
      <c r="C915" s="46"/>
    </row>
    <row r="916" spans="1:3" ht="12.75">
      <c r="A916" s="46"/>
      <c r="B916" s="46"/>
      <c r="C916" s="46"/>
    </row>
    <row r="917" spans="1:3" ht="12.75">
      <c r="A917" s="46"/>
      <c r="B917" s="46"/>
      <c r="C917" s="46"/>
    </row>
    <row r="918" spans="1:3" ht="12.75">
      <c r="A918" s="46"/>
      <c r="B918" s="46"/>
      <c r="C918" s="46"/>
    </row>
    <row r="919" spans="1:3" ht="12.75">
      <c r="A919" s="46"/>
      <c r="B919" s="46"/>
      <c r="C919" s="46"/>
    </row>
    <row r="920" spans="1:3" ht="12.75">
      <c r="A920" s="46"/>
      <c r="B920" s="46"/>
      <c r="C920" s="46"/>
    </row>
    <row r="921" spans="1:3" ht="12.75">
      <c r="A921" s="46"/>
      <c r="B921" s="46"/>
      <c r="C921" s="46"/>
    </row>
    <row r="922" spans="1:3" ht="12.75">
      <c r="A922" s="46"/>
      <c r="B922" s="46"/>
      <c r="C922" s="46"/>
    </row>
    <row r="923" spans="1:3" ht="12.75">
      <c r="A923" s="46"/>
      <c r="B923" s="46"/>
      <c r="C923" s="46"/>
    </row>
    <row r="924" spans="1:3" ht="12.75">
      <c r="A924" s="46"/>
      <c r="B924" s="46"/>
      <c r="C924" s="46"/>
    </row>
    <row r="925" spans="1:3" ht="12.75">
      <c r="A925" s="46"/>
      <c r="B925" s="46"/>
      <c r="C925" s="46"/>
    </row>
    <row r="926" spans="1:3" ht="12.75">
      <c r="A926" s="46"/>
      <c r="B926" s="46"/>
      <c r="C926" s="46"/>
    </row>
    <row r="927" spans="1:3" ht="12.75">
      <c r="A927" s="46"/>
      <c r="B927" s="46"/>
      <c r="C927" s="46"/>
    </row>
    <row r="928" spans="1:3" ht="12.75">
      <c r="A928" s="46"/>
      <c r="B928" s="46"/>
      <c r="C928" s="46"/>
    </row>
    <row r="929" spans="1:3" ht="12.75">
      <c r="A929" s="46"/>
      <c r="B929" s="46"/>
      <c r="C929" s="46"/>
    </row>
    <row r="930" spans="1:3" ht="12.75">
      <c r="A930" s="46"/>
      <c r="B930" s="46"/>
      <c r="C930" s="46"/>
    </row>
    <row r="931" spans="1:3" ht="12.75">
      <c r="A931" s="46"/>
      <c r="B931" s="46"/>
      <c r="C931" s="46"/>
    </row>
    <row r="932" spans="1:3" ht="12.75">
      <c r="A932" s="46"/>
      <c r="B932" s="46"/>
      <c r="C932" s="46"/>
    </row>
    <row r="933" spans="1:3" ht="12.75">
      <c r="A933" s="46"/>
      <c r="B933" s="46"/>
      <c r="C933" s="46"/>
    </row>
    <row r="934" spans="1:3" ht="12.75">
      <c r="A934" s="46"/>
      <c r="B934" s="46"/>
      <c r="C934" s="46"/>
    </row>
    <row r="935" spans="1:3" ht="12.75">
      <c r="A935" s="46"/>
      <c r="B935" s="46"/>
      <c r="C935" s="46"/>
    </row>
    <row r="936" spans="1:3" ht="12.75">
      <c r="A936" s="46"/>
      <c r="B936" s="46"/>
      <c r="C936" s="46"/>
    </row>
    <row r="937" spans="1:3" ht="12.75">
      <c r="A937" s="46"/>
      <c r="B937" s="46"/>
      <c r="C937" s="46"/>
    </row>
    <row r="938" spans="1:3" ht="12.75">
      <c r="A938" s="46"/>
      <c r="B938" s="46"/>
      <c r="C938" s="46"/>
    </row>
    <row r="939" spans="1:3" ht="12.75">
      <c r="A939" s="46"/>
      <c r="B939" s="46"/>
      <c r="C939" s="46"/>
    </row>
    <row r="940" spans="1:3" ht="12.75">
      <c r="A940" s="46"/>
      <c r="B940" s="46"/>
      <c r="C940" s="46"/>
    </row>
    <row r="941" spans="1:3" ht="12.75">
      <c r="A941" s="46"/>
      <c r="B941" s="46"/>
      <c r="C941" s="46"/>
    </row>
    <row r="942" spans="1:3" ht="12.75">
      <c r="A942" s="46"/>
      <c r="B942" s="46"/>
      <c r="C942" s="46"/>
    </row>
    <row r="943" spans="1:3" ht="12.75">
      <c r="A943" s="46"/>
      <c r="B943" s="46"/>
      <c r="C943" s="46"/>
    </row>
    <row r="944" spans="1:3" ht="12.75">
      <c r="A944" s="46"/>
      <c r="B944" s="46"/>
      <c r="C944" s="46"/>
    </row>
    <row r="945" spans="1:3" ht="12.75">
      <c r="A945" s="46"/>
      <c r="B945" s="46"/>
      <c r="C945" s="46"/>
    </row>
    <row r="946" spans="1:3" ht="12.75">
      <c r="A946" s="46"/>
      <c r="B946" s="46"/>
      <c r="C946" s="46"/>
    </row>
    <row r="947" spans="1:3" ht="12.75">
      <c r="A947" s="46"/>
      <c r="B947" s="46"/>
      <c r="C947" s="46"/>
    </row>
    <row r="948" spans="1:3" ht="12.75">
      <c r="A948" s="46"/>
      <c r="B948" s="46"/>
      <c r="C948" s="46"/>
    </row>
    <row r="949" spans="1:3" ht="12.75">
      <c r="A949" s="46"/>
      <c r="B949" s="46"/>
      <c r="C949" s="46"/>
    </row>
    <row r="950" spans="1:3" ht="12.75">
      <c r="A950" s="46"/>
      <c r="B950" s="46"/>
      <c r="C950" s="46"/>
    </row>
    <row r="951" spans="1:3" ht="12.75">
      <c r="A951" s="46"/>
      <c r="B951" s="46"/>
      <c r="C951" s="46"/>
    </row>
    <row r="952" spans="1:3" ht="12.75">
      <c r="A952" s="46"/>
      <c r="B952" s="46"/>
      <c r="C952" s="46"/>
    </row>
    <row r="953" spans="1:3" ht="12.75">
      <c r="A953" s="46"/>
      <c r="B953" s="46"/>
      <c r="C953" s="46"/>
    </row>
    <row r="954" spans="1:3" ht="12.75">
      <c r="A954" s="46"/>
      <c r="B954" s="46"/>
      <c r="C954" s="46"/>
    </row>
    <row r="955" spans="1:3" ht="12.75">
      <c r="A955" s="46"/>
      <c r="B955" s="46"/>
      <c r="C955" s="46"/>
    </row>
    <row r="956" spans="1:3" ht="12.75">
      <c r="A956" s="46"/>
      <c r="B956" s="46"/>
      <c r="C956" s="46"/>
    </row>
    <row r="957" spans="1:3" ht="12.75">
      <c r="A957" s="46"/>
      <c r="B957" s="46"/>
      <c r="C957" s="46"/>
    </row>
    <row r="958" spans="1:3" ht="12.75">
      <c r="A958" s="46"/>
      <c r="B958" s="46"/>
      <c r="C958" s="46"/>
    </row>
    <row r="959" spans="1:3" ht="12.75">
      <c r="A959" s="46"/>
      <c r="B959" s="46"/>
      <c r="C959" s="46"/>
    </row>
    <row r="960" spans="1:3" ht="12.75">
      <c r="A960" s="46"/>
      <c r="B960" s="46"/>
      <c r="C960" s="46"/>
    </row>
    <row r="961" spans="1:3" ht="12.75">
      <c r="A961" s="46"/>
      <c r="B961" s="46"/>
      <c r="C961" s="46"/>
    </row>
    <row r="962" spans="1:3" ht="12.75">
      <c r="A962" s="46"/>
      <c r="B962" s="46"/>
      <c r="C962" s="46"/>
    </row>
    <row r="963" spans="1:3" ht="12.75">
      <c r="A963" s="46"/>
      <c r="B963" s="46"/>
      <c r="C963" s="46"/>
    </row>
    <row r="964" spans="1:3" ht="12.75">
      <c r="A964" s="46"/>
      <c r="B964" s="46"/>
      <c r="C964" s="46"/>
    </row>
    <row r="965" spans="1:3" ht="12.75">
      <c r="A965" s="46"/>
      <c r="B965" s="46"/>
      <c r="C965" s="46"/>
    </row>
    <row r="966" spans="1:3" ht="12.75">
      <c r="A966" s="46"/>
      <c r="B966" s="46"/>
      <c r="C966" s="46"/>
    </row>
    <row r="967" spans="1:3" ht="12.75">
      <c r="A967" s="46"/>
      <c r="B967" s="46"/>
      <c r="C967" s="46"/>
    </row>
    <row r="968" spans="1:3" ht="12.75">
      <c r="A968" s="46"/>
      <c r="B968" s="46"/>
      <c r="C968" s="46"/>
    </row>
    <row r="969" spans="1:3" ht="12.75">
      <c r="A969" s="46"/>
      <c r="B969" s="46"/>
      <c r="C969" s="46"/>
    </row>
    <row r="970" spans="1:3" ht="12.75">
      <c r="A970" s="46"/>
      <c r="B970" s="46"/>
      <c r="C970" s="46"/>
    </row>
    <row r="971" spans="1:3" ht="12.75">
      <c r="A971" s="46"/>
      <c r="B971" s="46"/>
      <c r="C971" s="46"/>
    </row>
  </sheetData>
  <customSheetViews>
    <customSheetView guid="{D9FD75A5-99F4-4770-81DD-0A1971548DDC}" filter="1" showAutoFilter="1">
      <pageMargins left="0.7" right="0.7" top="0.75" bottom="0.75" header="0.3" footer="0.3"/>
      <autoFilter ref="A1:D24" xr:uid="{018AB0DC-0ACE-47B4-9CB6-4160ED76935E}"/>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G967"/>
  <sheetViews>
    <sheetView workbookViewId="0"/>
  </sheetViews>
  <sheetFormatPr defaultColWidth="12.5703125" defaultRowHeight="15.75" customHeight="1"/>
  <cols>
    <col min="2" max="2" width="38.42578125" customWidth="1"/>
    <col min="5" max="5" width="15.28515625" customWidth="1"/>
  </cols>
  <sheetData>
    <row r="1" spans="1:6" ht="15.75" customHeight="1">
      <c r="A1" s="241" t="s">
        <v>9</v>
      </c>
      <c r="B1" s="241" t="s">
        <v>69</v>
      </c>
      <c r="C1" s="241" t="s">
        <v>70</v>
      </c>
      <c r="D1" s="242" t="s">
        <v>6738</v>
      </c>
      <c r="E1" s="88" t="s">
        <v>6739</v>
      </c>
    </row>
    <row r="2" spans="1:6">
      <c r="A2" s="108">
        <v>1</v>
      </c>
      <c r="B2" s="28" t="s">
        <v>172</v>
      </c>
      <c r="C2" s="108">
        <v>4400</v>
      </c>
      <c r="D2" s="243">
        <f t="shared" ref="D2:D24" si="0">C2*$G$26+$G$25</f>
        <v>3682797.4365418446</v>
      </c>
      <c r="E2" s="88"/>
      <c r="F2" s="244"/>
    </row>
    <row r="3" spans="1:6">
      <c r="A3" s="108">
        <v>2</v>
      </c>
      <c r="B3" s="28" t="s">
        <v>173</v>
      </c>
      <c r="C3" s="108">
        <v>4400</v>
      </c>
      <c r="D3" s="243">
        <f t="shared" si="0"/>
        <v>3682797.4365418446</v>
      </c>
      <c r="E3" s="88"/>
      <c r="F3" s="244"/>
    </row>
    <row r="4" spans="1:6">
      <c r="A4" s="108">
        <v>3</v>
      </c>
      <c r="B4" s="28" t="s">
        <v>174</v>
      </c>
      <c r="C4" s="108">
        <v>4400</v>
      </c>
      <c r="D4" s="243">
        <f t="shared" si="0"/>
        <v>3682797.4365418446</v>
      </c>
      <c r="E4" s="88"/>
      <c r="F4" s="244"/>
    </row>
    <row r="5" spans="1:6">
      <c r="A5" s="108">
        <v>4</v>
      </c>
      <c r="B5" s="28" t="s">
        <v>176</v>
      </c>
      <c r="C5" s="108">
        <v>1600</v>
      </c>
      <c r="D5" s="243">
        <f t="shared" si="0"/>
        <v>1710143.7318650186</v>
      </c>
      <c r="E5" s="88"/>
      <c r="F5" s="244"/>
    </row>
    <row r="6" spans="1:6">
      <c r="A6" s="108">
        <v>5</v>
      </c>
      <c r="B6" s="28" t="s">
        <v>178</v>
      </c>
      <c r="C6" s="108">
        <v>720</v>
      </c>
      <c r="D6" s="243">
        <f t="shared" si="0"/>
        <v>1090166.8532523019</v>
      </c>
      <c r="E6" s="88"/>
      <c r="F6" s="244"/>
    </row>
    <row r="7" spans="1:6">
      <c r="A7" s="108">
        <v>6</v>
      </c>
      <c r="B7" s="28" t="s">
        <v>180</v>
      </c>
      <c r="C7" s="108">
        <v>480</v>
      </c>
      <c r="D7" s="243">
        <f t="shared" si="0"/>
        <v>921082.2499942882</v>
      </c>
      <c r="E7" s="88"/>
      <c r="F7" s="244"/>
    </row>
    <row r="8" spans="1:6">
      <c r="A8" s="108">
        <v>7</v>
      </c>
      <c r="B8" s="28" t="s">
        <v>177</v>
      </c>
      <c r="C8" s="108">
        <v>390</v>
      </c>
      <c r="D8" s="243">
        <f t="shared" si="0"/>
        <v>857675.52377253305</v>
      </c>
      <c r="E8" s="88"/>
      <c r="F8" s="244"/>
    </row>
    <row r="9" spans="1:6">
      <c r="A9" s="108">
        <v>8</v>
      </c>
      <c r="B9" s="28" t="s">
        <v>183</v>
      </c>
      <c r="C9" s="108">
        <v>320</v>
      </c>
      <c r="D9" s="243">
        <f t="shared" si="0"/>
        <v>808359.18115561246</v>
      </c>
      <c r="E9" s="88"/>
      <c r="F9" s="244"/>
    </row>
    <row r="10" spans="1:6">
      <c r="A10" s="108">
        <v>9</v>
      </c>
      <c r="B10" s="28" t="s">
        <v>182</v>
      </c>
      <c r="C10" s="108">
        <v>210</v>
      </c>
      <c r="D10" s="243">
        <f t="shared" si="0"/>
        <v>730862.07132902276</v>
      </c>
      <c r="E10" s="88"/>
      <c r="F10" s="244"/>
    </row>
    <row r="11" spans="1:6">
      <c r="A11" s="108">
        <v>10</v>
      </c>
      <c r="B11" s="28" t="s">
        <v>186</v>
      </c>
      <c r="C11" s="108">
        <v>210</v>
      </c>
      <c r="D11" s="243">
        <f t="shared" si="0"/>
        <v>730862.07132902276</v>
      </c>
      <c r="E11" s="88"/>
      <c r="F11" s="244"/>
    </row>
    <row r="12" spans="1:6">
      <c r="A12" s="108">
        <v>11</v>
      </c>
      <c r="B12" s="28" t="s">
        <v>189</v>
      </c>
      <c r="C12" s="108">
        <v>150</v>
      </c>
      <c r="D12" s="243">
        <f t="shared" si="0"/>
        <v>688590.92051451944</v>
      </c>
      <c r="E12" s="88"/>
      <c r="F12" s="244"/>
    </row>
    <row r="13" spans="1:6">
      <c r="A13" s="108">
        <v>12</v>
      </c>
      <c r="B13" s="28" t="s">
        <v>190</v>
      </c>
      <c r="C13" s="108">
        <v>150</v>
      </c>
      <c r="D13" s="243">
        <f t="shared" si="0"/>
        <v>688590.92051451944</v>
      </c>
      <c r="E13" s="88"/>
      <c r="F13" s="244"/>
    </row>
    <row r="14" spans="1:6">
      <c r="A14" s="108">
        <v>13</v>
      </c>
      <c r="B14" s="28" t="s">
        <v>80</v>
      </c>
      <c r="C14" s="108">
        <v>110</v>
      </c>
      <c r="D14" s="243">
        <f t="shared" si="0"/>
        <v>660410.15330485045</v>
      </c>
      <c r="E14" s="88"/>
      <c r="F14" s="244"/>
    </row>
    <row r="15" spans="1:6">
      <c r="A15" s="108">
        <v>14</v>
      </c>
      <c r="B15" s="28" t="s">
        <v>171</v>
      </c>
      <c r="C15" s="108">
        <v>70</v>
      </c>
      <c r="D15" s="243">
        <f t="shared" si="0"/>
        <v>632229.38609518157</v>
      </c>
      <c r="E15" s="88"/>
      <c r="F15" s="244"/>
    </row>
    <row r="16" spans="1:6">
      <c r="A16" s="108">
        <v>15</v>
      </c>
      <c r="B16" s="28" t="s">
        <v>204</v>
      </c>
      <c r="C16" s="108">
        <v>70</v>
      </c>
      <c r="D16" s="243">
        <f t="shared" si="0"/>
        <v>632229.38609518157</v>
      </c>
      <c r="E16" s="88"/>
      <c r="F16" s="244"/>
    </row>
    <row r="17" spans="1:7">
      <c r="A17" s="108">
        <v>16</v>
      </c>
      <c r="B17" s="28" t="s">
        <v>76</v>
      </c>
      <c r="C17" s="108">
        <v>70</v>
      </c>
      <c r="D17" s="243">
        <f t="shared" si="0"/>
        <v>632229.38609518157</v>
      </c>
      <c r="E17" s="88"/>
      <c r="F17" s="244"/>
    </row>
    <row r="18" spans="1:7">
      <c r="A18" s="108">
        <v>17</v>
      </c>
      <c r="B18" s="28" t="s">
        <v>72</v>
      </c>
      <c r="C18" s="108">
        <v>720</v>
      </c>
      <c r="D18" s="243">
        <f t="shared" si="0"/>
        <v>1090166.8532523019</v>
      </c>
      <c r="E18" s="88"/>
      <c r="F18" s="244"/>
    </row>
    <row r="19" spans="1:7">
      <c r="A19" s="108">
        <v>18</v>
      </c>
      <c r="B19" s="28" t="s">
        <v>79</v>
      </c>
      <c r="C19" s="108">
        <v>90</v>
      </c>
      <c r="D19" s="243">
        <f t="shared" si="0"/>
        <v>646319.76970001601</v>
      </c>
      <c r="E19" s="88"/>
      <c r="F19" s="244"/>
    </row>
    <row r="20" spans="1:7">
      <c r="A20" s="108">
        <v>19</v>
      </c>
      <c r="B20" s="28" t="s">
        <v>85</v>
      </c>
      <c r="C20" s="108">
        <v>40</v>
      </c>
      <c r="D20" s="243">
        <f t="shared" si="0"/>
        <v>611093.81068792986</v>
      </c>
      <c r="E20" s="88"/>
      <c r="F20" s="244"/>
    </row>
    <row r="21" spans="1:7">
      <c r="A21" s="108">
        <v>20</v>
      </c>
      <c r="B21" s="28" t="s">
        <v>181</v>
      </c>
      <c r="C21" s="108">
        <v>170</v>
      </c>
      <c r="D21" s="243">
        <f t="shared" si="0"/>
        <v>702681.30411935388</v>
      </c>
      <c r="E21" s="88"/>
      <c r="F21" s="244"/>
    </row>
    <row r="22" spans="1:7">
      <c r="A22" s="108">
        <v>21</v>
      </c>
      <c r="B22" s="28" t="s">
        <v>185</v>
      </c>
      <c r="C22" s="108">
        <v>150</v>
      </c>
      <c r="D22" s="243">
        <f t="shared" si="0"/>
        <v>688590.92051451944</v>
      </c>
      <c r="E22" s="88"/>
      <c r="F22" s="244"/>
    </row>
    <row r="23" spans="1:7">
      <c r="A23" s="108">
        <v>22</v>
      </c>
      <c r="B23" s="28" t="s">
        <v>197</v>
      </c>
      <c r="C23" s="108">
        <v>90</v>
      </c>
      <c r="D23" s="243">
        <f t="shared" si="0"/>
        <v>646319.76970001601</v>
      </c>
      <c r="E23" s="88"/>
      <c r="F23" s="244"/>
    </row>
    <row r="24" spans="1:7">
      <c r="A24" s="108">
        <v>23</v>
      </c>
      <c r="B24" s="28" t="s">
        <v>106</v>
      </c>
      <c r="C24" s="108">
        <v>20</v>
      </c>
      <c r="D24" s="243">
        <f t="shared" si="0"/>
        <v>597003.4270830953</v>
      </c>
      <c r="E24" s="88"/>
      <c r="F24" s="244"/>
    </row>
    <row r="25" spans="1:7">
      <c r="A25" s="107"/>
      <c r="B25" s="107"/>
      <c r="C25" s="247">
        <f>SUM(C2:C24)</f>
        <v>19030</v>
      </c>
      <c r="D25" s="247">
        <v>26814000</v>
      </c>
      <c r="E25" s="88"/>
      <c r="F25" s="20">
        <f>D25/2</f>
        <v>13407000</v>
      </c>
      <c r="G25" s="20">
        <f>F25/23</f>
        <v>582913.04347826086</v>
      </c>
    </row>
    <row r="26" spans="1:7" ht="15.75" customHeight="1">
      <c r="A26" s="46"/>
      <c r="B26" s="46"/>
      <c r="C26" s="46"/>
      <c r="F26" s="20">
        <f>D25/2</f>
        <v>13407000</v>
      </c>
      <c r="G26" s="20">
        <f>F26/C25</f>
        <v>704.51918024172357</v>
      </c>
    </row>
    <row r="27" spans="1:7" ht="15.75" customHeight="1">
      <c r="A27" s="46"/>
      <c r="B27" s="46"/>
      <c r="C27" s="46"/>
    </row>
    <row r="28" spans="1:7" ht="15.75" customHeight="1">
      <c r="A28" s="46"/>
      <c r="B28" s="46"/>
      <c r="C28" s="46"/>
    </row>
    <row r="29" spans="1:7" ht="15.75" customHeight="1">
      <c r="A29" s="46"/>
      <c r="B29" s="46"/>
      <c r="C29" s="46"/>
    </row>
    <row r="30" spans="1:7" ht="15.75" customHeight="1">
      <c r="A30" s="46"/>
      <c r="B30" s="46"/>
      <c r="C30" s="46"/>
    </row>
    <row r="31" spans="1:7" ht="15.75" customHeight="1">
      <c r="A31" s="46"/>
      <c r="B31" s="46"/>
      <c r="C31" s="46"/>
    </row>
    <row r="32" spans="1:7" ht="15.75" customHeight="1">
      <c r="A32" s="46"/>
      <c r="B32" s="46"/>
      <c r="C32" s="46"/>
    </row>
    <row r="33" spans="1:3" ht="15.75" customHeight="1">
      <c r="A33" s="46"/>
      <c r="B33" s="46"/>
      <c r="C33" s="46"/>
    </row>
    <row r="34" spans="1:3" ht="15.75" customHeight="1">
      <c r="A34" s="46"/>
      <c r="B34" s="46"/>
      <c r="C34" s="46"/>
    </row>
    <row r="35" spans="1:3" ht="15.75" customHeight="1">
      <c r="A35" s="46"/>
      <c r="B35" s="46"/>
      <c r="C35" s="46"/>
    </row>
    <row r="36" spans="1:3" ht="15.75" customHeight="1">
      <c r="A36" s="46"/>
      <c r="B36" s="46"/>
      <c r="C36" s="46"/>
    </row>
    <row r="37" spans="1:3" ht="15.75" customHeight="1">
      <c r="A37" s="46"/>
      <c r="B37" s="46"/>
      <c r="C37" s="46"/>
    </row>
    <row r="38" spans="1:3" ht="12.75">
      <c r="A38" s="46"/>
      <c r="B38" s="46"/>
      <c r="C38" s="46"/>
    </row>
    <row r="39" spans="1:3" ht="12.75">
      <c r="A39" s="46"/>
      <c r="B39" s="46"/>
      <c r="C39" s="46"/>
    </row>
    <row r="40" spans="1:3" ht="12.75">
      <c r="A40" s="46"/>
      <c r="B40" s="46"/>
      <c r="C40" s="46"/>
    </row>
    <row r="41" spans="1:3" ht="12.75">
      <c r="A41" s="46"/>
      <c r="B41" s="46"/>
      <c r="C41" s="46"/>
    </row>
    <row r="42" spans="1:3" ht="12.75">
      <c r="A42" s="46"/>
      <c r="B42" s="46"/>
      <c r="C42" s="46"/>
    </row>
    <row r="43" spans="1:3" ht="12.75">
      <c r="A43" s="46"/>
      <c r="B43" s="46"/>
      <c r="C43" s="46"/>
    </row>
    <row r="44" spans="1:3" ht="12.75">
      <c r="A44" s="46"/>
      <c r="B44" s="46"/>
      <c r="C44" s="46"/>
    </row>
    <row r="45" spans="1:3" ht="12.75">
      <c r="A45" s="46"/>
      <c r="B45" s="46"/>
      <c r="C45" s="46"/>
    </row>
    <row r="46" spans="1:3" ht="12.75">
      <c r="A46" s="46"/>
      <c r="B46" s="46"/>
      <c r="C46" s="46"/>
    </row>
    <row r="47" spans="1:3" ht="12.75">
      <c r="A47" s="46"/>
      <c r="B47" s="46"/>
      <c r="C47" s="46"/>
    </row>
    <row r="48" spans="1:3" ht="12.75">
      <c r="A48" s="46"/>
      <c r="B48" s="46"/>
      <c r="C48" s="46"/>
    </row>
    <row r="49" spans="1:3" ht="12.75">
      <c r="A49" s="46"/>
      <c r="B49" s="46"/>
      <c r="C49" s="46"/>
    </row>
    <row r="50" spans="1:3" ht="12.75">
      <c r="A50" s="46"/>
      <c r="B50" s="46"/>
      <c r="C50" s="46"/>
    </row>
    <row r="51" spans="1:3" ht="12.75">
      <c r="A51" s="46"/>
      <c r="B51" s="46"/>
      <c r="C51" s="46"/>
    </row>
    <row r="52" spans="1:3" ht="12.75">
      <c r="A52" s="46"/>
      <c r="B52" s="46"/>
      <c r="C52" s="46"/>
    </row>
    <row r="53" spans="1:3" ht="12.75">
      <c r="A53" s="46"/>
      <c r="B53" s="46"/>
      <c r="C53" s="46"/>
    </row>
    <row r="54" spans="1:3" ht="12.75">
      <c r="A54" s="46"/>
      <c r="B54" s="46"/>
      <c r="C54" s="46"/>
    </row>
    <row r="55" spans="1:3" ht="12.75">
      <c r="A55" s="46"/>
      <c r="B55" s="46"/>
      <c r="C55" s="46"/>
    </row>
    <row r="56" spans="1:3" ht="12.75">
      <c r="A56" s="46"/>
      <c r="B56" s="46"/>
      <c r="C56" s="46"/>
    </row>
    <row r="57" spans="1:3" ht="12.75">
      <c r="A57" s="46"/>
      <c r="B57" s="46"/>
      <c r="C57" s="46"/>
    </row>
    <row r="58" spans="1:3" ht="12.75">
      <c r="A58" s="46"/>
      <c r="B58" s="46"/>
      <c r="C58" s="46"/>
    </row>
    <row r="59" spans="1:3" ht="12.75">
      <c r="A59" s="46"/>
      <c r="B59" s="46"/>
      <c r="C59" s="46"/>
    </row>
    <row r="60" spans="1:3" ht="12.75">
      <c r="A60" s="46"/>
      <c r="B60" s="46"/>
      <c r="C60" s="46"/>
    </row>
    <row r="61" spans="1:3" ht="12.75">
      <c r="A61" s="46"/>
      <c r="B61" s="46"/>
      <c r="C61" s="46"/>
    </row>
    <row r="62" spans="1:3" ht="12.75">
      <c r="A62" s="46"/>
      <c r="B62" s="46"/>
      <c r="C62" s="46"/>
    </row>
    <row r="63" spans="1:3" ht="12.75">
      <c r="A63" s="46"/>
      <c r="B63" s="46"/>
      <c r="C63" s="46"/>
    </row>
    <row r="64" spans="1:3" ht="12.75">
      <c r="A64" s="46"/>
      <c r="B64" s="46"/>
      <c r="C64" s="46"/>
    </row>
    <row r="65" spans="1:3" ht="12.75">
      <c r="A65" s="46"/>
      <c r="B65" s="46"/>
      <c r="C65" s="46"/>
    </row>
    <row r="66" spans="1:3" ht="12.75">
      <c r="A66" s="46"/>
      <c r="B66" s="46"/>
      <c r="C66" s="46"/>
    </row>
    <row r="67" spans="1:3" ht="12.75">
      <c r="A67" s="46"/>
      <c r="B67" s="46"/>
      <c r="C67" s="46"/>
    </row>
    <row r="68" spans="1:3" ht="12.75">
      <c r="A68" s="46"/>
      <c r="B68" s="46"/>
      <c r="C68" s="46"/>
    </row>
    <row r="69" spans="1:3" ht="12.75">
      <c r="A69" s="46"/>
      <c r="B69" s="46"/>
      <c r="C69" s="46"/>
    </row>
    <row r="70" spans="1:3" ht="12.75">
      <c r="A70" s="46"/>
      <c r="B70" s="46"/>
      <c r="C70" s="46"/>
    </row>
    <row r="71" spans="1:3" ht="12.75">
      <c r="A71" s="46"/>
      <c r="B71" s="46"/>
      <c r="C71" s="46"/>
    </row>
    <row r="72" spans="1:3" ht="12.75">
      <c r="A72" s="46"/>
      <c r="B72" s="46"/>
      <c r="C72" s="46"/>
    </row>
    <row r="73" spans="1:3" ht="12.75">
      <c r="A73" s="46"/>
      <c r="B73" s="46"/>
      <c r="C73" s="46"/>
    </row>
    <row r="74" spans="1:3" ht="12.75">
      <c r="A74" s="46"/>
      <c r="B74" s="46"/>
      <c r="C74" s="46"/>
    </row>
    <row r="75" spans="1:3" ht="12.75">
      <c r="A75" s="46"/>
      <c r="B75" s="46"/>
      <c r="C75" s="46"/>
    </row>
    <row r="76" spans="1:3" ht="12.75">
      <c r="A76" s="46"/>
      <c r="B76" s="46"/>
      <c r="C76" s="46"/>
    </row>
    <row r="77" spans="1:3" ht="12.75">
      <c r="A77" s="46"/>
      <c r="B77" s="46"/>
      <c r="C77" s="46"/>
    </row>
    <row r="78" spans="1:3" ht="12.75">
      <c r="A78" s="46"/>
      <c r="B78" s="46"/>
      <c r="C78" s="46"/>
    </row>
    <row r="79" spans="1:3" ht="12.75">
      <c r="A79" s="46"/>
      <c r="B79" s="46"/>
      <c r="C79" s="46"/>
    </row>
    <row r="80" spans="1:3" ht="12.75">
      <c r="A80" s="46"/>
      <c r="B80" s="46"/>
      <c r="C80" s="46"/>
    </row>
    <row r="81" spans="1:3" ht="12.75">
      <c r="A81" s="46"/>
      <c r="B81" s="46"/>
      <c r="C81" s="46"/>
    </row>
    <row r="82" spans="1:3" ht="12.75">
      <c r="A82" s="46"/>
      <c r="B82" s="46"/>
      <c r="C82" s="46"/>
    </row>
    <row r="83" spans="1:3" ht="12.75">
      <c r="A83" s="46"/>
      <c r="B83" s="46"/>
      <c r="C83" s="46"/>
    </row>
    <row r="84" spans="1:3" ht="12.75">
      <c r="A84" s="46"/>
      <c r="B84" s="46"/>
      <c r="C84" s="46"/>
    </row>
    <row r="85" spans="1:3" ht="12.75">
      <c r="A85" s="46"/>
      <c r="B85" s="46"/>
      <c r="C85" s="46"/>
    </row>
    <row r="86" spans="1:3" ht="12.75">
      <c r="A86" s="46"/>
      <c r="B86" s="46"/>
      <c r="C86" s="46"/>
    </row>
    <row r="87" spans="1:3" ht="12.75">
      <c r="A87" s="46"/>
      <c r="B87" s="46"/>
      <c r="C87" s="46"/>
    </row>
    <row r="88" spans="1:3" ht="12.75">
      <c r="A88" s="46"/>
      <c r="B88" s="46"/>
      <c r="C88" s="46"/>
    </row>
    <row r="89" spans="1:3" ht="12.75">
      <c r="A89" s="46"/>
      <c r="B89" s="46"/>
      <c r="C89" s="46"/>
    </row>
    <row r="90" spans="1:3" ht="12.75">
      <c r="A90" s="46"/>
      <c r="B90" s="46"/>
      <c r="C90" s="46"/>
    </row>
    <row r="91" spans="1:3" ht="12.75">
      <c r="A91" s="46"/>
      <c r="B91" s="46"/>
      <c r="C91" s="46"/>
    </row>
    <row r="92" spans="1:3" ht="12.75">
      <c r="A92" s="46"/>
      <c r="B92" s="46"/>
      <c r="C92" s="46"/>
    </row>
    <row r="93" spans="1:3" ht="12.75">
      <c r="A93" s="46"/>
      <c r="B93" s="46"/>
      <c r="C93" s="46"/>
    </row>
    <row r="94" spans="1:3" ht="12.75">
      <c r="A94" s="46"/>
      <c r="B94" s="46"/>
      <c r="C94" s="46"/>
    </row>
    <row r="95" spans="1:3" ht="12.75">
      <c r="A95" s="46"/>
      <c r="B95" s="46"/>
      <c r="C95" s="46"/>
    </row>
    <row r="96" spans="1:3" ht="12.75">
      <c r="A96" s="46"/>
      <c r="B96" s="46"/>
      <c r="C96" s="46"/>
    </row>
    <row r="97" spans="1:3" ht="12.75">
      <c r="A97" s="46"/>
      <c r="B97" s="46"/>
      <c r="C97" s="46"/>
    </row>
    <row r="98" spans="1:3" ht="12.75">
      <c r="A98" s="46"/>
      <c r="B98" s="46"/>
      <c r="C98" s="46"/>
    </row>
    <row r="99" spans="1:3" ht="12.75">
      <c r="A99" s="46"/>
      <c r="B99" s="46"/>
      <c r="C99" s="46"/>
    </row>
    <row r="100" spans="1:3" ht="12.75">
      <c r="A100" s="46"/>
      <c r="B100" s="46"/>
      <c r="C100" s="46"/>
    </row>
    <row r="101" spans="1:3" ht="12.75">
      <c r="A101" s="46"/>
      <c r="B101" s="46"/>
      <c r="C101" s="46"/>
    </row>
    <row r="102" spans="1:3" ht="12.75">
      <c r="A102" s="46"/>
      <c r="B102" s="46"/>
      <c r="C102" s="46"/>
    </row>
    <row r="103" spans="1:3" ht="12.75">
      <c r="A103" s="46"/>
      <c r="B103" s="46"/>
      <c r="C103" s="46"/>
    </row>
    <row r="104" spans="1:3" ht="12.75">
      <c r="A104" s="46"/>
      <c r="B104" s="46"/>
      <c r="C104" s="46"/>
    </row>
    <row r="105" spans="1:3" ht="12.75">
      <c r="A105" s="46"/>
      <c r="B105" s="46"/>
      <c r="C105" s="46"/>
    </row>
    <row r="106" spans="1:3" ht="12.75">
      <c r="A106" s="46"/>
      <c r="B106" s="46"/>
      <c r="C106" s="46"/>
    </row>
    <row r="107" spans="1:3" ht="12.75">
      <c r="A107" s="46"/>
      <c r="B107" s="46"/>
      <c r="C107" s="46"/>
    </row>
    <row r="108" spans="1:3" ht="12.75">
      <c r="A108" s="46"/>
      <c r="B108" s="46"/>
      <c r="C108" s="46"/>
    </row>
    <row r="109" spans="1:3" ht="12.75">
      <c r="A109" s="46"/>
      <c r="B109" s="46"/>
      <c r="C109" s="46"/>
    </row>
    <row r="110" spans="1:3" ht="12.75">
      <c r="A110" s="46"/>
      <c r="B110" s="46"/>
      <c r="C110" s="46"/>
    </row>
    <row r="111" spans="1:3" ht="12.75">
      <c r="A111" s="46"/>
      <c r="B111" s="46"/>
      <c r="C111" s="46"/>
    </row>
    <row r="112" spans="1:3" ht="12.75">
      <c r="A112" s="46"/>
      <c r="B112" s="46"/>
      <c r="C112" s="46"/>
    </row>
    <row r="113" spans="1:3" ht="12.75">
      <c r="A113" s="46"/>
      <c r="B113" s="46"/>
      <c r="C113" s="46"/>
    </row>
    <row r="114" spans="1:3" ht="12.75">
      <c r="A114" s="46"/>
      <c r="B114" s="46"/>
      <c r="C114" s="46"/>
    </row>
    <row r="115" spans="1:3" ht="12.75">
      <c r="A115" s="46"/>
      <c r="B115" s="46"/>
      <c r="C115" s="46"/>
    </row>
    <row r="116" spans="1:3" ht="12.75">
      <c r="A116" s="46"/>
      <c r="B116" s="46"/>
      <c r="C116" s="46"/>
    </row>
    <row r="117" spans="1:3" ht="12.75">
      <c r="A117" s="46"/>
      <c r="B117" s="46"/>
      <c r="C117" s="46"/>
    </row>
    <row r="118" spans="1:3" ht="12.75">
      <c r="A118" s="46"/>
      <c r="B118" s="46"/>
      <c r="C118" s="46"/>
    </row>
    <row r="119" spans="1:3" ht="12.75">
      <c r="A119" s="46"/>
      <c r="B119" s="46"/>
      <c r="C119" s="46"/>
    </row>
    <row r="120" spans="1:3" ht="12.75">
      <c r="A120" s="46"/>
      <c r="B120" s="46"/>
      <c r="C120" s="46"/>
    </row>
    <row r="121" spans="1:3" ht="12.75">
      <c r="A121" s="46"/>
      <c r="B121" s="46"/>
      <c r="C121" s="46"/>
    </row>
    <row r="122" spans="1:3" ht="12.75">
      <c r="A122" s="46"/>
      <c r="B122" s="46"/>
      <c r="C122" s="46"/>
    </row>
    <row r="123" spans="1:3" ht="12.75">
      <c r="A123" s="46"/>
      <c r="B123" s="46"/>
      <c r="C123" s="46"/>
    </row>
    <row r="124" spans="1:3" ht="12.75">
      <c r="A124" s="46"/>
      <c r="B124" s="46"/>
      <c r="C124" s="46"/>
    </row>
    <row r="125" spans="1:3" ht="12.75">
      <c r="A125" s="46"/>
      <c r="B125" s="46"/>
      <c r="C125" s="46"/>
    </row>
    <row r="126" spans="1:3" ht="12.75">
      <c r="A126" s="46"/>
      <c r="B126" s="46"/>
      <c r="C126" s="46"/>
    </row>
    <row r="127" spans="1:3" ht="12.75">
      <c r="A127" s="46"/>
      <c r="B127" s="46"/>
      <c r="C127" s="46"/>
    </row>
    <row r="128" spans="1:3" ht="12.75">
      <c r="A128" s="46"/>
      <c r="B128" s="46"/>
      <c r="C128" s="46"/>
    </row>
    <row r="129" spans="1:3" ht="12.75">
      <c r="A129" s="46"/>
      <c r="B129" s="46"/>
      <c r="C129" s="46"/>
    </row>
    <row r="130" spans="1:3" ht="12.75">
      <c r="A130" s="46"/>
      <c r="B130" s="46"/>
      <c r="C130" s="46"/>
    </row>
    <row r="131" spans="1:3" ht="12.75">
      <c r="A131" s="46"/>
      <c r="B131" s="46"/>
      <c r="C131" s="46"/>
    </row>
    <row r="132" spans="1:3" ht="12.75">
      <c r="A132" s="46"/>
      <c r="B132" s="46"/>
      <c r="C132" s="46"/>
    </row>
    <row r="133" spans="1:3" ht="12.75">
      <c r="A133" s="46"/>
      <c r="B133" s="46"/>
      <c r="C133" s="46"/>
    </row>
    <row r="134" spans="1:3" ht="12.75">
      <c r="A134" s="46"/>
      <c r="B134" s="46"/>
      <c r="C134" s="46"/>
    </row>
    <row r="135" spans="1:3" ht="12.75">
      <c r="A135" s="46"/>
      <c r="B135" s="46"/>
      <c r="C135" s="46"/>
    </row>
    <row r="136" spans="1:3" ht="12.75">
      <c r="A136" s="46"/>
      <c r="B136" s="46"/>
      <c r="C136" s="46"/>
    </row>
    <row r="137" spans="1:3" ht="12.75">
      <c r="A137" s="46"/>
      <c r="B137" s="46"/>
      <c r="C137" s="46"/>
    </row>
    <row r="138" spans="1:3" ht="12.75">
      <c r="A138" s="46"/>
      <c r="B138" s="46"/>
      <c r="C138" s="46"/>
    </row>
    <row r="139" spans="1:3" ht="12.75">
      <c r="A139" s="46"/>
      <c r="B139" s="46"/>
      <c r="C139" s="46"/>
    </row>
    <row r="140" spans="1:3" ht="12.75">
      <c r="A140" s="46"/>
      <c r="B140" s="46"/>
      <c r="C140" s="46"/>
    </row>
    <row r="141" spans="1:3" ht="12.75">
      <c r="A141" s="46"/>
      <c r="B141" s="46"/>
      <c r="C141" s="46"/>
    </row>
    <row r="142" spans="1:3" ht="12.75">
      <c r="A142" s="46"/>
      <c r="B142" s="46"/>
      <c r="C142" s="46"/>
    </row>
    <row r="143" spans="1:3" ht="12.75">
      <c r="A143" s="46"/>
      <c r="B143" s="46"/>
      <c r="C143" s="46"/>
    </row>
    <row r="144" spans="1:3" ht="12.75">
      <c r="A144" s="46"/>
      <c r="B144" s="46"/>
      <c r="C144" s="46"/>
    </row>
    <row r="145" spans="1:3" ht="12.75">
      <c r="A145" s="46"/>
      <c r="B145" s="46"/>
      <c r="C145" s="46"/>
    </row>
    <row r="146" spans="1:3" ht="12.75">
      <c r="A146" s="46"/>
      <c r="B146" s="46"/>
      <c r="C146" s="46"/>
    </row>
    <row r="147" spans="1:3" ht="12.75">
      <c r="A147" s="46"/>
      <c r="B147" s="46"/>
      <c r="C147" s="46"/>
    </row>
    <row r="148" spans="1:3" ht="12.75">
      <c r="A148" s="46"/>
      <c r="B148" s="46"/>
      <c r="C148" s="46"/>
    </row>
    <row r="149" spans="1:3" ht="12.75">
      <c r="A149" s="46"/>
      <c r="B149" s="46"/>
      <c r="C149" s="46"/>
    </row>
    <row r="150" spans="1:3" ht="12.75">
      <c r="A150" s="46"/>
      <c r="B150" s="46"/>
      <c r="C150" s="46"/>
    </row>
    <row r="151" spans="1:3" ht="12.75">
      <c r="A151" s="46"/>
      <c r="B151" s="46"/>
      <c r="C151" s="46"/>
    </row>
    <row r="152" spans="1:3" ht="12.75">
      <c r="A152" s="46"/>
      <c r="B152" s="46"/>
      <c r="C152" s="46"/>
    </row>
    <row r="153" spans="1:3" ht="12.75">
      <c r="A153" s="46"/>
      <c r="B153" s="46"/>
      <c r="C153" s="46"/>
    </row>
    <row r="154" spans="1:3" ht="12.75">
      <c r="A154" s="46"/>
      <c r="B154" s="46"/>
      <c r="C154" s="46"/>
    </row>
    <row r="155" spans="1:3" ht="12.75">
      <c r="A155" s="46"/>
      <c r="B155" s="46"/>
      <c r="C155" s="46"/>
    </row>
    <row r="156" spans="1:3" ht="12.75">
      <c r="A156" s="46"/>
      <c r="B156" s="46"/>
      <c r="C156" s="46"/>
    </row>
    <row r="157" spans="1:3" ht="12.75">
      <c r="A157" s="46"/>
      <c r="B157" s="46"/>
      <c r="C157" s="46"/>
    </row>
    <row r="158" spans="1:3" ht="12.75">
      <c r="A158" s="46"/>
      <c r="B158" s="46"/>
      <c r="C158" s="46"/>
    </row>
    <row r="159" spans="1:3" ht="12.75">
      <c r="A159" s="46"/>
      <c r="B159" s="46"/>
      <c r="C159" s="46"/>
    </row>
    <row r="160" spans="1:3" ht="12.75">
      <c r="A160" s="46"/>
      <c r="B160" s="46"/>
      <c r="C160" s="46"/>
    </row>
    <row r="161" spans="1:3" ht="12.75">
      <c r="A161" s="46"/>
      <c r="B161" s="46"/>
      <c r="C161" s="46"/>
    </row>
    <row r="162" spans="1:3" ht="12.75">
      <c r="A162" s="46"/>
      <c r="B162" s="46"/>
      <c r="C162" s="46"/>
    </row>
    <row r="163" spans="1:3" ht="12.75">
      <c r="A163" s="46"/>
      <c r="B163" s="46"/>
      <c r="C163" s="46"/>
    </row>
    <row r="164" spans="1:3" ht="12.75">
      <c r="A164" s="46"/>
      <c r="B164" s="46"/>
      <c r="C164" s="46"/>
    </row>
    <row r="165" spans="1:3" ht="12.75">
      <c r="A165" s="46"/>
      <c r="B165" s="46"/>
      <c r="C165" s="46"/>
    </row>
    <row r="166" spans="1:3" ht="12.75">
      <c r="A166" s="46"/>
      <c r="B166" s="46"/>
      <c r="C166" s="46"/>
    </row>
    <row r="167" spans="1:3" ht="12.75">
      <c r="A167" s="46"/>
      <c r="B167" s="46"/>
      <c r="C167" s="46"/>
    </row>
    <row r="168" spans="1:3" ht="12.75">
      <c r="A168" s="46"/>
      <c r="B168" s="46"/>
      <c r="C168" s="46"/>
    </row>
    <row r="169" spans="1:3" ht="12.75">
      <c r="A169" s="46"/>
      <c r="B169" s="46"/>
      <c r="C169" s="46"/>
    </row>
    <row r="170" spans="1:3" ht="12.75">
      <c r="A170" s="46"/>
      <c r="B170" s="46"/>
      <c r="C170" s="46"/>
    </row>
    <row r="171" spans="1:3" ht="12.75">
      <c r="A171" s="46"/>
      <c r="B171" s="46"/>
      <c r="C171" s="46"/>
    </row>
    <row r="172" spans="1:3" ht="12.75">
      <c r="A172" s="46"/>
      <c r="B172" s="46"/>
      <c r="C172" s="46"/>
    </row>
    <row r="173" spans="1:3" ht="12.75">
      <c r="A173" s="46"/>
      <c r="B173" s="46"/>
      <c r="C173" s="46"/>
    </row>
    <row r="174" spans="1:3" ht="12.75">
      <c r="A174" s="46"/>
      <c r="B174" s="46"/>
      <c r="C174" s="46"/>
    </row>
    <row r="175" spans="1:3" ht="12.75">
      <c r="A175" s="46"/>
      <c r="B175" s="46"/>
      <c r="C175" s="46"/>
    </row>
    <row r="176" spans="1:3" ht="12.75">
      <c r="A176" s="46"/>
      <c r="B176" s="46"/>
      <c r="C176" s="46"/>
    </row>
    <row r="177" spans="1:3" ht="12.75">
      <c r="A177" s="46"/>
      <c r="B177" s="46"/>
      <c r="C177" s="46"/>
    </row>
    <row r="178" spans="1:3" ht="12.75">
      <c r="A178" s="46"/>
      <c r="B178" s="46"/>
      <c r="C178" s="46"/>
    </row>
    <row r="179" spans="1:3" ht="12.75">
      <c r="A179" s="46"/>
      <c r="B179" s="46"/>
      <c r="C179" s="46"/>
    </row>
    <row r="180" spans="1:3" ht="12.75">
      <c r="A180" s="46"/>
      <c r="B180" s="46"/>
      <c r="C180" s="46"/>
    </row>
    <row r="181" spans="1:3" ht="12.75">
      <c r="A181" s="46"/>
      <c r="B181" s="46"/>
      <c r="C181" s="46"/>
    </row>
    <row r="182" spans="1:3" ht="12.75">
      <c r="A182" s="46"/>
      <c r="B182" s="46"/>
      <c r="C182" s="46"/>
    </row>
    <row r="183" spans="1:3" ht="12.75">
      <c r="A183" s="46"/>
      <c r="B183" s="46"/>
      <c r="C183" s="46"/>
    </row>
    <row r="184" spans="1:3" ht="12.75">
      <c r="A184" s="46"/>
      <c r="B184" s="46"/>
      <c r="C184" s="46"/>
    </row>
    <row r="185" spans="1:3" ht="12.75">
      <c r="A185" s="46"/>
      <c r="B185" s="46"/>
      <c r="C185" s="46"/>
    </row>
    <row r="186" spans="1:3" ht="12.75">
      <c r="A186" s="46"/>
      <c r="B186" s="46"/>
      <c r="C186" s="46"/>
    </row>
    <row r="187" spans="1:3" ht="12.75">
      <c r="A187" s="46"/>
      <c r="B187" s="46"/>
      <c r="C187" s="46"/>
    </row>
    <row r="188" spans="1:3" ht="12.75">
      <c r="A188" s="46"/>
      <c r="B188" s="46"/>
      <c r="C188" s="46"/>
    </row>
    <row r="189" spans="1:3" ht="12.75">
      <c r="A189" s="46"/>
      <c r="B189" s="46"/>
      <c r="C189" s="46"/>
    </row>
    <row r="190" spans="1:3" ht="12.75">
      <c r="A190" s="46"/>
      <c r="B190" s="46"/>
      <c r="C190" s="46"/>
    </row>
    <row r="191" spans="1:3" ht="12.75">
      <c r="A191" s="46"/>
      <c r="B191" s="46"/>
      <c r="C191" s="46"/>
    </row>
    <row r="192" spans="1:3" ht="12.75">
      <c r="A192" s="46"/>
      <c r="B192" s="46"/>
      <c r="C192" s="46"/>
    </row>
    <row r="193" spans="1:3" ht="12.75">
      <c r="A193" s="46"/>
      <c r="B193" s="46"/>
      <c r="C193" s="46"/>
    </row>
    <row r="194" spans="1:3" ht="12.75">
      <c r="A194" s="46"/>
      <c r="B194" s="46"/>
      <c r="C194" s="46"/>
    </row>
    <row r="195" spans="1:3" ht="12.75">
      <c r="A195" s="46"/>
      <c r="B195" s="46"/>
      <c r="C195" s="46"/>
    </row>
    <row r="196" spans="1:3" ht="12.75">
      <c r="A196" s="46"/>
      <c r="B196" s="46"/>
      <c r="C196" s="46"/>
    </row>
    <row r="197" spans="1:3" ht="12.75">
      <c r="A197" s="46"/>
      <c r="B197" s="46"/>
      <c r="C197" s="46"/>
    </row>
    <row r="198" spans="1:3" ht="12.75">
      <c r="A198" s="46"/>
      <c r="B198" s="46"/>
      <c r="C198" s="46"/>
    </row>
    <row r="199" spans="1:3" ht="12.75">
      <c r="A199" s="46"/>
      <c r="B199" s="46"/>
      <c r="C199" s="46"/>
    </row>
    <row r="200" spans="1:3" ht="12.75">
      <c r="A200" s="46"/>
      <c r="B200" s="46"/>
      <c r="C200" s="46"/>
    </row>
    <row r="201" spans="1:3" ht="12.75">
      <c r="A201" s="46"/>
      <c r="B201" s="46"/>
      <c r="C201" s="46"/>
    </row>
    <row r="202" spans="1:3" ht="12.75">
      <c r="A202" s="46"/>
      <c r="B202" s="46"/>
      <c r="C202" s="46"/>
    </row>
    <row r="203" spans="1:3" ht="12.75">
      <c r="A203" s="46"/>
      <c r="B203" s="46"/>
      <c r="C203" s="46"/>
    </row>
    <row r="204" spans="1:3" ht="12.75">
      <c r="A204" s="46"/>
      <c r="B204" s="46"/>
      <c r="C204" s="46"/>
    </row>
    <row r="205" spans="1:3" ht="12.75">
      <c r="A205" s="46"/>
      <c r="B205" s="46"/>
      <c r="C205" s="46"/>
    </row>
    <row r="206" spans="1:3" ht="12.75">
      <c r="A206" s="46"/>
      <c r="B206" s="46"/>
      <c r="C206" s="46"/>
    </row>
    <row r="207" spans="1:3" ht="12.75">
      <c r="A207" s="46"/>
      <c r="B207" s="46"/>
      <c r="C207" s="46"/>
    </row>
    <row r="208" spans="1:3" ht="12.75">
      <c r="A208" s="46"/>
      <c r="B208" s="46"/>
      <c r="C208" s="46"/>
    </row>
    <row r="209" spans="1:3" ht="12.75">
      <c r="A209" s="46"/>
      <c r="B209" s="46"/>
      <c r="C209" s="46"/>
    </row>
    <row r="210" spans="1:3" ht="12.75">
      <c r="A210" s="46"/>
      <c r="B210" s="46"/>
      <c r="C210" s="46"/>
    </row>
    <row r="211" spans="1:3" ht="12.75">
      <c r="A211" s="46"/>
      <c r="B211" s="46"/>
      <c r="C211" s="46"/>
    </row>
    <row r="212" spans="1:3" ht="12.75">
      <c r="A212" s="46"/>
      <c r="B212" s="46"/>
      <c r="C212" s="46"/>
    </row>
    <row r="213" spans="1:3" ht="12.75">
      <c r="A213" s="46"/>
      <c r="B213" s="46"/>
      <c r="C213" s="46"/>
    </row>
    <row r="214" spans="1:3" ht="12.75">
      <c r="A214" s="46"/>
      <c r="B214" s="46"/>
      <c r="C214" s="46"/>
    </row>
    <row r="215" spans="1:3" ht="12.75">
      <c r="A215" s="46"/>
      <c r="B215" s="46"/>
      <c r="C215" s="46"/>
    </row>
    <row r="216" spans="1:3" ht="12.75">
      <c r="A216" s="46"/>
      <c r="B216" s="46"/>
      <c r="C216" s="46"/>
    </row>
    <row r="217" spans="1:3" ht="12.75">
      <c r="A217" s="46"/>
      <c r="B217" s="46"/>
      <c r="C217" s="46"/>
    </row>
    <row r="218" spans="1:3" ht="12.75">
      <c r="A218" s="46"/>
      <c r="B218" s="46"/>
      <c r="C218" s="46"/>
    </row>
    <row r="219" spans="1:3" ht="12.75">
      <c r="A219" s="46"/>
      <c r="B219" s="46"/>
      <c r="C219" s="46"/>
    </row>
    <row r="220" spans="1:3" ht="12.75">
      <c r="A220" s="46"/>
      <c r="B220" s="46"/>
      <c r="C220" s="46"/>
    </row>
    <row r="221" spans="1:3" ht="12.75">
      <c r="A221" s="46"/>
      <c r="B221" s="46"/>
      <c r="C221" s="46"/>
    </row>
    <row r="222" spans="1:3" ht="12.75">
      <c r="A222" s="46"/>
      <c r="B222" s="46"/>
      <c r="C222" s="46"/>
    </row>
    <row r="223" spans="1:3" ht="12.75">
      <c r="A223" s="46"/>
      <c r="B223" s="46"/>
      <c r="C223" s="46"/>
    </row>
    <row r="224" spans="1:3" ht="12.75">
      <c r="A224" s="46"/>
      <c r="B224" s="46"/>
      <c r="C224" s="46"/>
    </row>
    <row r="225" spans="1:3" ht="12.75">
      <c r="A225" s="46"/>
      <c r="B225" s="46"/>
      <c r="C225" s="46"/>
    </row>
    <row r="226" spans="1:3" ht="12.75">
      <c r="A226" s="46"/>
      <c r="B226" s="46"/>
      <c r="C226" s="46"/>
    </row>
    <row r="227" spans="1:3" ht="12.75">
      <c r="A227" s="46"/>
      <c r="B227" s="46"/>
      <c r="C227" s="46"/>
    </row>
    <row r="228" spans="1:3" ht="12.75">
      <c r="A228" s="46"/>
      <c r="B228" s="46"/>
      <c r="C228" s="46"/>
    </row>
    <row r="229" spans="1:3" ht="12.75">
      <c r="A229" s="46"/>
      <c r="B229" s="46"/>
      <c r="C229" s="46"/>
    </row>
    <row r="230" spans="1:3" ht="12.75">
      <c r="A230" s="46"/>
      <c r="B230" s="46"/>
      <c r="C230" s="46"/>
    </row>
    <row r="231" spans="1:3" ht="12.75">
      <c r="A231" s="46"/>
      <c r="B231" s="46"/>
      <c r="C231" s="46"/>
    </row>
    <row r="232" spans="1:3" ht="12.75">
      <c r="A232" s="46"/>
      <c r="B232" s="46"/>
      <c r="C232" s="46"/>
    </row>
    <row r="233" spans="1:3" ht="12.75">
      <c r="A233" s="46"/>
      <c r="B233" s="46"/>
      <c r="C233" s="46"/>
    </row>
    <row r="234" spans="1:3" ht="12.75">
      <c r="A234" s="46"/>
      <c r="B234" s="46"/>
      <c r="C234" s="46"/>
    </row>
    <row r="235" spans="1:3" ht="12.75">
      <c r="A235" s="46"/>
      <c r="B235" s="46"/>
      <c r="C235" s="46"/>
    </row>
    <row r="236" spans="1:3" ht="12.75">
      <c r="A236" s="46"/>
      <c r="B236" s="46"/>
      <c r="C236" s="46"/>
    </row>
    <row r="237" spans="1:3" ht="12.75">
      <c r="A237" s="46"/>
      <c r="B237" s="46"/>
      <c r="C237" s="46"/>
    </row>
    <row r="238" spans="1:3" ht="12.75">
      <c r="A238" s="46"/>
      <c r="B238" s="46"/>
      <c r="C238" s="46"/>
    </row>
    <row r="239" spans="1:3" ht="12.75">
      <c r="A239" s="46"/>
      <c r="B239" s="46"/>
      <c r="C239" s="46"/>
    </row>
    <row r="240" spans="1:3" ht="12.75">
      <c r="A240" s="46"/>
      <c r="B240" s="46"/>
      <c r="C240" s="46"/>
    </row>
    <row r="241" spans="1:3" ht="12.75">
      <c r="A241" s="46"/>
      <c r="B241" s="46"/>
      <c r="C241" s="46"/>
    </row>
    <row r="242" spans="1:3" ht="12.75">
      <c r="A242" s="46"/>
      <c r="B242" s="46"/>
      <c r="C242" s="46"/>
    </row>
    <row r="243" spans="1:3" ht="12.75">
      <c r="A243" s="46"/>
      <c r="B243" s="46"/>
      <c r="C243" s="46"/>
    </row>
    <row r="244" spans="1:3" ht="12.75">
      <c r="A244" s="46"/>
      <c r="B244" s="46"/>
      <c r="C244" s="46"/>
    </row>
    <row r="245" spans="1:3" ht="12.75">
      <c r="A245" s="46"/>
      <c r="B245" s="46"/>
      <c r="C245" s="46"/>
    </row>
    <row r="246" spans="1:3" ht="12.75">
      <c r="A246" s="46"/>
      <c r="B246" s="46"/>
      <c r="C246" s="46"/>
    </row>
    <row r="247" spans="1:3" ht="12.75">
      <c r="A247" s="46"/>
      <c r="B247" s="46"/>
      <c r="C247" s="46"/>
    </row>
    <row r="248" spans="1:3" ht="12.75">
      <c r="A248" s="46"/>
      <c r="B248" s="46"/>
      <c r="C248" s="46"/>
    </row>
    <row r="249" spans="1:3" ht="12.75">
      <c r="A249" s="46"/>
      <c r="B249" s="46"/>
      <c r="C249" s="46"/>
    </row>
    <row r="250" spans="1:3" ht="12.75">
      <c r="A250" s="46"/>
      <c r="B250" s="46"/>
      <c r="C250" s="46"/>
    </row>
    <row r="251" spans="1:3" ht="12.75">
      <c r="A251" s="46"/>
      <c r="B251" s="46"/>
      <c r="C251" s="46"/>
    </row>
    <row r="252" spans="1:3" ht="12.75">
      <c r="A252" s="46"/>
      <c r="B252" s="46"/>
      <c r="C252" s="46"/>
    </row>
    <row r="253" spans="1:3" ht="12.75">
      <c r="A253" s="46"/>
      <c r="B253" s="46"/>
      <c r="C253" s="46"/>
    </row>
    <row r="254" spans="1:3" ht="12.75">
      <c r="A254" s="46"/>
      <c r="B254" s="46"/>
      <c r="C254" s="46"/>
    </row>
    <row r="255" spans="1:3" ht="12.75">
      <c r="A255" s="46"/>
      <c r="B255" s="46"/>
      <c r="C255" s="46"/>
    </row>
    <row r="256" spans="1:3" ht="12.75">
      <c r="A256" s="46"/>
      <c r="B256" s="46"/>
      <c r="C256" s="46"/>
    </row>
    <row r="257" spans="1:3" ht="12.75">
      <c r="A257" s="46"/>
      <c r="B257" s="46"/>
      <c r="C257" s="46"/>
    </row>
    <row r="258" spans="1:3" ht="12.75">
      <c r="A258" s="46"/>
      <c r="B258" s="46"/>
      <c r="C258" s="46"/>
    </row>
    <row r="259" spans="1:3" ht="12.75">
      <c r="A259" s="46"/>
      <c r="B259" s="46"/>
      <c r="C259" s="46"/>
    </row>
    <row r="260" spans="1:3" ht="12.75">
      <c r="A260" s="46"/>
      <c r="B260" s="46"/>
      <c r="C260" s="46"/>
    </row>
    <row r="261" spans="1:3" ht="12.75">
      <c r="A261" s="46"/>
      <c r="B261" s="46"/>
      <c r="C261" s="46"/>
    </row>
    <row r="262" spans="1:3" ht="12.75">
      <c r="A262" s="46"/>
      <c r="B262" s="46"/>
      <c r="C262" s="46"/>
    </row>
    <row r="263" spans="1:3" ht="12.75">
      <c r="A263" s="46"/>
      <c r="B263" s="46"/>
      <c r="C263" s="46"/>
    </row>
    <row r="264" spans="1:3" ht="12.75">
      <c r="A264" s="46"/>
      <c r="B264" s="46"/>
      <c r="C264" s="46"/>
    </row>
    <row r="265" spans="1:3" ht="12.75">
      <c r="A265" s="46"/>
      <c r="B265" s="46"/>
      <c r="C265" s="46"/>
    </row>
    <row r="266" spans="1:3" ht="12.75">
      <c r="A266" s="46"/>
      <c r="B266" s="46"/>
      <c r="C266" s="46"/>
    </row>
    <row r="267" spans="1:3" ht="12.75">
      <c r="A267" s="46"/>
      <c r="B267" s="46"/>
      <c r="C267" s="46"/>
    </row>
    <row r="268" spans="1:3" ht="12.75">
      <c r="A268" s="46"/>
      <c r="B268" s="46"/>
      <c r="C268" s="46"/>
    </row>
    <row r="269" spans="1:3" ht="12.75">
      <c r="A269" s="46"/>
      <c r="B269" s="46"/>
      <c r="C269" s="46"/>
    </row>
    <row r="270" spans="1:3" ht="12.75">
      <c r="A270" s="46"/>
      <c r="B270" s="46"/>
      <c r="C270" s="46"/>
    </row>
    <row r="271" spans="1:3" ht="12.75">
      <c r="A271" s="46"/>
      <c r="B271" s="46"/>
      <c r="C271" s="46"/>
    </row>
    <row r="272" spans="1:3" ht="12.75">
      <c r="A272" s="46"/>
      <c r="B272" s="46"/>
      <c r="C272" s="46"/>
    </row>
    <row r="273" spans="1:3" ht="12.75">
      <c r="A273" s="46"/>
      <c r="B273" s="46"/>
      <c r="C273" s="46"/>
    </row>
    <row r="274" spans="1:3" ht="12.75">
      <c r="A274" s="46"/>
      <c r="B274" s="46"/>
      <c r="C274" s="46"/>
    </row>
    <row r="275" spans="1:3" ht="12.75">
      <c r="A275" s="46"/>
      <c r="B275" s="46"/>
      <c r="C275" s="46"/>
    </row>
    <row r="276" spans="1:3" ht="12.75">
      <c r="A276" s="46"/>
      <c r="B276" s="46"/>
      <c r="C276" s="46"/>
    </row>
    <row r="277" spans="1:3" ht="12.75">
      <c r="A277" s="46"/>
      <c r="B277" s="46"/>
      <c r="C277" s="46"/>
    </row>
    <row r="278" spans="1:3" ht="12.75">
      <c r="A278" s="46"/>
      <c r="B278" s="46"/>
      <c r="C278" s="46"/>
    </row>
    <row r="279" spans="1:3" ht="12.75">
      <c r="A279" s="46"/>
      <c r="B279" s="46"/>
      <c r="C279" s="46"/>
    </row>
    <row r="280" spans="1:3" ht="12.75">
      <c r="A280" s="46"/>
      <c r="B280" s="46"/>
      <c r="C280" s="46"/>
    </row>
    <row r="281" spans="1:3" ht="12.75">
      <c r="A281" s="46"/>
      <c r="B281" s="46"/>
      <c r="C281" s="46"/>
    </row>
    <row r="282" spans="1:3" ht="12.75">
      <c r="A282" s="46"/>
      <c r="B282" s="46"/>
      <c r="C282" s="46"/>
    </row>
    <row r="283" spans="1:3" ht="12.75">
      <c r="A283" s="46"/>
      <c r="B283" s="46"/>
      <c r="C283" s="46"/>
    </row>
    <row r="284" spans="1:3" ht="12.75">
      <c r="A284" s="46"/>
      <c r="B284" s="46"/>
      <c r="C284" s="46"/>
    </row>
    <row r="285" spans="1:3" ht="12.75">
      <c r="A285" s="46"/>
      <c r="B285" s="46"/>
      <c r="C285" s="46"/>
    </row>
    <row r="286" spans="1:3" ht="12.75">
      <c r="A286" s="46"/>
      <c r="B286" s="46"/>
      <c r="C286" s="46"/>
    </row>
    <row r="287" spans="1:3" ht="12.75">
      <c r="A287" s="46"/>
      <c r="B287" s="46"/>
      <c r="C287" s="46"/>
    </row>
    <row r="288" spans="1:3" ht="12.75">
      <c r="A288" s="46"/>
      <c r="B288" s="46"/>
      <c r="C288" s="46"/>
    </row>
    <row r="289" spans="1:3" ht="12.75">
      <c r="A289" s="46"/>
      <c r="B289" s="46"/>
      <c r="C289" s="46"/>
    </row>
    <row r="290" spans="1:3" ht="12.75">
      <c r="A290" s="46"/>
      <c r="B290" s="46"/>
      <c r="C290" s="46"/>
    </row>
    <row r="291" spans="1:3" ht="12.75">
      <c r="A291" s="46"/>
      <c r="B291" s="46"/>
      <c r="C291" s="46"/>
    </row>
    <row r="292" spans="1:3" ht="12.75">
      <c r="A292" s="46"/>
      <c r="B292" s="46"/>
      <c r="C292" s="46"/>
    </row>
    <row r="293" spans="1:3" ht="12.75">
      <c r="A293" s="46"/>
      <c r="B293" s="46"/>
      <c r="C293" s="46"/>
    </row>
    <row r="294" spans="1:3" ht="12.75">
      <c r="A294" s="46"/>
      <c r="B294" s="46"/>
      <c r="C294" s="46"/>
    </row>
    <row r="295" spans="1:3" ht="12.75">
      <c r="A295" s="46"/>
      <c r="B295" s="46"/>
      <c r="C295" s="46"/>
    </row>
    <row r="296" spans="1:3" ht="12.75">
      <c r="A296" s="46"/>
      <c r="B296" s="46"/>
      <c r="C296" s="46"/>
    </row>
    <row r="297" spans="1:3" ht="12.75">
      <c r="A297" s="46"/>
      <c r="B297" s="46"/>
      <c r="C297" s="46"/>
    </row>
    <row r="298" spans="1:3" ht="12.75">
      <c r="A298" s="46"/>
      <c r="B298" s="46"/>
      <c r="C298" s="46"/>
    </row>
    <row r="299" spans="1:3" ht="12.75">
      <c r="A299" s="46"/>
      <c r="B299" s="46"/>
      <c r="C299" s="46"/>
    </row>
    <row r="300" spans="1:3" ht="12.75">
      <c r="A300" s="46"/>
      <c r="B300" s="46"/>
      <c r="C300" s="46"/>
    </row>
    <row r="301" spans="1:3" ht="12.75">
      <c r="A301" s="46"/>
      <c r="B301" s="46"/>
      <c r="C301" s="46"/>
    </row>
    <row r="302" spans="1:3" ht="12.75">
      <c r="A302" s="46"/>
      <c r="B302" s="46"/>
      <c r="C302" s="46"/>
    </row>
    <row r="303" spans="1:3" ht="12.75">
      <c r="A303" s="46"/>
      <c r="B303" s="46"/>
      <c r="C303" s="46"/>
    </row>
    <row r="304" spans="1:3" ht="12.75">
      <c r="A304" s="46"/>
      <c r="B304" s="46"/>
      <c r="C304" s="46"/>
    </row>
    <row r="305" spans="1:3" ht="12.75">
      <c r="A305" s="46"/>
      <c r="B305" s="46"/>
      <c r="C305" s="46"/>
    </row>
    <row r="306" spans="1:3" ht="12.75">
      <c r="A306" s="46"/>
      <c r="B306" s="46"/>
      <c r="C306" s="46"/>
    </row>
    <row r="307" spans="1:3" ht="12.75">
      <c r="A307" s="46"/>
      <c r="B307" s="46"/>
      <c r="C307" s="46"/>
    </row>
    <row r="308" spans="1:3" ht="12.75">
      <c r="A308" s="46"/>
      <c r="B308" s="46"/>
      <c r="C308" s="46"/>
    </row>
    <row r="309" spans="1:3" ht="12.75">
      <c r="A309" s="46"/>
      <c r="B309" s="46"/>
      <c r="C309" s="46"/>
    </row>
    <row r="310" spans="1:3" ht="12.75">
      <c r="A310" s="46"/>
      <c r="B310" s="46"/>
      <c r="C310" s="46"/>
    </row>
    <row r="311" spans="1:3" ht="12.75">
      <c r="A311" s="46"/>
      <c r="B311" s="46"/>
      <c r="C311" s="46"/>
    </row>
    <row r="312" spans="1:3" ht="12.75">
      <c r="A312" s="46"/>
      <c r="B312" s="46"/>
      <c r="C312" s="46"/>
    </row>
    <row r="313" spans="1:3" ht="12.75">
      <c r="A313" s="46"/>
      <c r="B313" s="46"/>
      <c r="C313" s="46"/>
    </row>
    <row r="314" spans="1:3" ht="12.75">
      <c r="A314" s="46"/>
      <c r="B314" s="46"/>
      <c r="C314" s="46"/>
    </row>
    <row r="315" spans="1:3" ht="12.75">
      <c r="A315" s="46"/>
      <c r="B315" s="46"/>
      <c r="C315" s="46"/>
    </row>
    <row r="316" spans="1:3" ht="12.75">
      <c r="A316" s="46"/>
      <c r="B316" s="46"/>
      <c r="C316" s="46"/>
    </row>
    <row r="317" spans="1:3" ht="12.75">
      <c r="A317" s="46"/>
      <c r="B317" s="46"/>
      <c r="C317" s="46"/>
    </row>
    <row r="318" spans="1:3" ht="12.75">
      <c r="A318" s="46"/>
      <c r="B318" s="46"/>
      <c r="C318" s="46"/>
    </row>
    <row r="319" spans="1:3" ht="12.75">
      <c r="A319" s="46"/>
      <c r="B319" s="46"/>
      <c r="C319" s="46"/>
    </row>
    <row r="320" spans="1:3" ht="12.75">
      <c r="A320" s="46"/>
      <c r="B320" s="46"/>
      <c r="C320" s="46"/>
    </row>
    <row r="321" spans="1:3" ht="12.75">
      <c r="A321" s="46"/>
      <c r="B321" s="46"/>
      <c r="C321" s="46"/>
    </row>
    <row r="322" spans="1:3" ht="12.75">
      <c r="A322" s="46"/>
      <c r="B322" s="46"/>
      <c r="C322" s="46"/>
    </row>
    <row r="323" spans="1:3" ht="12.75">
      <c r="A323" s="46"/>
      <c r="B323" s="46"/>
      <c r="C323" s="46"/>
    </row>
    <row r="324" spans="1:3" ht="12.75">
      <c r="A324" s="46"/>
      <c r="B324" s="46"/>
      <c r="C324" s="46"/>
    </row>
    <row r="325" spans="1:3" ht="12.75">
      <c r="A325" s="46"/>
      <c r="B325" s="46"/>
      <c r="C325" s="46"/>
    </row>
    <row r="326" spans="1:3" ht="12.75">
      <c r="A326" s="46"/>
      <c r="B326" s="46"/>
      <c r="C326" s="46"/>
    </row>
    <row r="327" spans="1:3" ht="12.75">
      <c r="A327" s="46"/>
      <c r="B327" s="46"/>
      <c r="C327" s="46"/>
    </row>
    <row r="328" spans="1:3" ht="12.75">
      <c r="A328" s="46"/>
      <c r="B328" s="46"/>
      <c r="C328" s="46"/>
    </row>
    <row r="329" spans="1:3" ht="12.75">
      <c r="A329" s="46"/>
      <c r="B329" s="46"/>
      <c r="C329" s="46"/>
    </row>
    <row r="330" spans="1:3" ht="12.75">
      <c r="A330" s="46"/>
      <c r="B330" s="46"/>
      <c r="C330" s="46"/>
    </row>
    <row r="331" spans="1:3" ht="12.75">
      <c r="A331" s="46"/>
      <c r="B331" s="46"/>
      <c r="C331" s="46"/>
    </row>
    <row r="332" spans="1:3" ht="12.75">
      <c r="A332" s="46"/>
      <c r="B332" s="46"/>
      <c r="C332" s="46"/>
    </row>
    <row r="333" spans="1:3" ht="12.75">
      <c r="A333" s="46"/>
      <c r="B333" s="46"/>
      <c r="C333" s="46"/>
    </row>
    <row r="334" spans="1:3" ht="12.75">
      <c r="A334" s="46"/>
      <c r="B334" s="46"/>
      <c r="C334" s="46"/>
    </row>
    <row r="335" spans="1:3" ht="12.75">
      <c r="A335" s="46"/>
      <c r="B335" s="46"/>
      <c r="C335" s="46"/>
    </row>
    <row r="336" spans="1:3" ht="12.75">
      <c r="A336" s="46"/>
      <c r="B336" s="46"/>
      <c r="C336" s="46"/>
    </row>
    <row r="337" spans="1:3" ht="12.75">
      <c r="A337" s="46"/>
      <c r="B337" s="46"/>
      <c r="C337" s="46"/>
    </row>
    <row r="338" spans="1:3" ht="12.75">
      <c r="A338" s="46"/>
      <c r="B338" s="46"/>
      <c r="C338" s="46"/>
    </row>
    <row r="339" spans="1:3" ht="12.75">
      <c r="A339" s="46"/>
      <c r="B339" s="46"/>
      <c r="C339" s="46"/>
    </row>
    <row r="340" spans="1:3" ht="12.75">
      <c r="A340" s="46"/>
      <c r="B340" s="46"/>
      <c r="C340" s="46"/>
    </row>
    <row r="341" spans="1:3" ht="12.75">
      <c r="A341" s="46"/>
      <c r="B341" s="46"/>
      <c r="C341" s="46"/>
    </row>
    <row r="342" spans="1:3" ht="12.75">
      <c r="A342" s="46"/>
      <c r="B342" s="46"/>
      <c r="C342" s="46"/>
    </row>
    <row r="343" spans="1:3" ht="12.75">
      <c r="A343" s="46"/>
      <c r="B343" s="46"/>
      <c r="C343" s="46"/>
    </row>
    <row r="344" spans="1:3" ht="12.75">
      <c r="A344" s="46"/>
      <c r="B344" s="46"/>
      <c r="C344" s="46"/>
    </row>
    <row r="345" spans="1:3" ht="12.75">
      <c r="A345" s="46"/>
      <c r="B345" s="46"/>
      <c r="C345" s="46"/>
    </row>
    <row r="346" spans="1:3" ht="12.75">
      <c r="A346" s="46"/>
      <c r="B346" s="46"/>
      <c r="C346" s="46"/>
    </row>
    <row r="347" spans="1:3" ht="12.75">
      <c r="A347" s="46"/>
      <c r="B347" s="46"/>
      <c r="C347" s="46"/>
    </row>
    <row r="348" spans="1:3" ht="12.75">
      <c r="A348" s="46"/>
      <c r="B348" s="46"/>
      <c r="C348" s="46"/>
    </row>
    <row r="349" spans="1:3" ht="12.75">
      <c r="A349" s="46"/>
      <c r="B349" s="46"/>
      <c r="C349" s="46"/>
    </row>
    <row r="350" spans="1:3" ht="12.75">
      <c r="A350" s="46"/>
      <c r="B350" s="46"/>
      <c r="C350" s="46"/>
    </row>
    <row r="351" spans="1:3" ht="12.75">
      <c r="A351" s="46"/>
      <c r="B351" s="46"/>
      <c r="C351" s="46"/>
    </row>
    <row r="352" spans="1:3" ht="12.75">
      <c r="A352" s="46"/>
      <c r="B352" s="46"/>
      <c r="C352" s="46"/>
    </row>
    <row r="353" spans="1:3" ht="12.75">
      <c r="A353" s="46"/>
      <c r="B353" s="46"/>
      <c r="C353" s="46"/>
    </row>
    <row r="354" spans="1:3" ht="12.75">
      <c r="A354" s="46"/>
      <c r="B354" s="46"/>
      <c r="C354" s="46"/>
    </row>
    <row r="355" spans="1:3" ht="12.75">
      <c r="A355" s="46"/>
      <c r="B355" s="46"/>
      <c r="C355" s="46"/>
    </row>
    <row r="356" spans="1:3" ht="12.75">
      <c r="A356" s="46"/>
      <c r="B356" s="46"/>
      <c r="C356" s="46"/>
    </row>
    <row r="357" spans="1:3" ht="12.75">
      <c r="A357" s="46"/>
      <c r="B357" s="46"/>
      <c r="C357" s="46"/>
    </row>
    <row r="358" spans="1:3" ht="12.75">
      <c r="A358" s="46"/>
      <c r="B358" s="46"/>
      <c r="C358" s="46"/>
    </row>
    <row r="359" spans="1:3" ht="12.75">
      <c r="A359" s="46"/>
      <c r="B359" s="46"/>
      <c r="C359" s="46"/>
    </row>
    <row r="360" spans="1:3" ht="12.75">
      <c r="A360" s="46"/>
      <c r="B360" s="46"/>
      <c r="C360" s="46"/>
    </row>
    <row r="361" spans="1:3" ht="12.75">
      <c r="A361" s="46"/>
      <c r="B361" s="46"/>
      <c r="C361" s="46"/>
    </row>
    <row r="362" spans="1:3" ht="12.75">
      <c r="A362" s="46"/>
      <c r="B362" s="46"/>
      <c r="C362" s="46"/>
    </row>
    <row r="363" spans="1:3" ht="12.75">
      <c r="A363" s="46"/>
      <c r="B363" s="46"/>
      <c r="C363" s="46"/>
    </row>
    <row r="364" spans="1:3" ht="12.75">
      <c r="A364" s="46"/>
      <c r="B364" s="46"/>
      <c r="C364" s="46"/>
    </row>
    <row r="365" spans="1:3" ht="12.75">
      <c r="A365" s="46"/>
      <c r="B365" s="46"/>
      <c r="C365" s="46"/>
    </row>
    <row r="366" spans="1:3" ht="12.75">
      <c r="A366" s="46"/>
      <c r="B366" s="46"/>
      <c r="C366" s="46"/>
    </row>
    <row r="367" spans="1:3" ht="12.75">
      <c r="A367" s="46"/>
      <c r="B367" s="46"/>
      <c r="C367" s="46"/>
    </row>
    <row r="368" spans="1:3" ht="12.75">
      <c r="A368" s="46"/>
      <c r="B368" s="46"/>
      <c r="C368" s="46"/>
    </row>
    <row r="369" spans="1:3" ht="12.75">
      <c r="A369" s="46"/>
      <c r="B369" s="46"/>
      <c r="C369" s="46"/>
    </row>
    <row r="370" spans="1:3" ht="12.75">
      <c r="A370" s="46"/>
      <c r="B370" s="46"/>
      <c r="C370" s="46"/>
    </row>
    <row r="371" spans="1:3" ht="12.75">
      <c r="A371" s="46"/>
      <c r="B371" s="46"/>
      <c r="C371" s="46"/>
    </row>
    <row r="372" spans="1:3" ht="12.75">
      <c r="A372" s="46"/>
      <c r="B372" s="46"/>
      <c r="C372" s="46"/>
    </row>
    <row r="373" spans="1:3" ht="12.75">
      <c r="A373" s="46"/>
      <c r="B373" s="46"/>
      <c r="C373" s="46"/>
    </row>
    <row r="374" spans="1:3" ht="12.75">
      <c r="A374" s="46"/>
      <c r="B374" s="46"/>
      <c r="C374" s="46"/>
    </row>
    <row r="375" spans="1:3" ht="12.75">
      <c r="A375" s="46"/>
      <c r="B375" s="46"/>
      <c r="C375" s="46"/>
    </row>
    <row r="376" spans="1:3" ht="12.75">
      <c r="A376" s="46"/>
      <c r="B376" s="46"/>
      <c r="C376" s="46"/>
    </row>
    <row r="377" spans="1:3" ht="12.75">
      <c r="A377" s="46"/>
      <c r="B377" s="46"/>
      <c r="C377" s="46"/>
    </row>
    <row r="378" spans="1:3" ht="12.75">
      <c r="A378" s="46"/>
      <c r="B378" s="46"/>
      <c r="C378" s="46"/>
    </row>
    <row r="379" spans="1:3" ht="12.75">
      <c r="A379" s="46"/>
      <c r="B379" s="46"/>
      <c r="C379" s="46"/>
    </row>
    <row r="380" spans="1:3" ht="12.75">
      <c r="A380" s="46"/>
      <c r="B380" s="46"/>
      <c r="C380" s="46"/>
    </row>
    <row r="381" spans="1:3" ht="12.75">
      <c r="A381" s="46"/>
      <c r="B381" s="46"/>
      <c r="C381" s="46"/>
    </row>
    <row r="382" spans="1:3" ht="12.75">
      <c r="A382" s="46"/>
      <c r="B382" s="46"/>
      <c r="C382" s="46"/>
    </row>
    <row r="383" spans="1:3" ht="12.75">
      <c r="A383" s="46"/>
      <c r="B383" s="46"/>
      <c r="C383" s="46"/>
    </row>
    <row r="384" spans="1:3" ht="12.75">
      <c r="A384" s="46"/>
      <c r="B384" s="46"/>
      <c r="C384" s="46"/>
    </row>
    <row r="385" spans="1:3" ht="12.75">
      <c r="A385" s="46"/>
      <c r="B385" s="46"/>
      <c r="C385" s="46"/>
    </row>
    <row r="386" spans="1:3" ht="12.75">
      <c r="A386" s="46"/>
      <c r="B386" s="46"/>
      <c r="C386" s="46"/>
    </row>
    <row r="387" spans="1:3" ht="12.75">
      <c r="A387" s="46"/>
      <c r="B387" s="46"/>
      <c r="C387" s="46"/>
    </row>
    <row r="388" spans="1:3" ht="12.75">
      <c r="A388" s="46"/>
      <c r="B388" s="46"/>
      <c r="C388" s="46"/>
    </row>
    <row r="389" spans="1:3" ht="12.75">
      <c r="A389" s="46"/>
      <c r="B389" s="46"/>
      <c r="C389" s="46"/>
    </row>
    <row r="390" spans="1:3" ht="12.75">
      <c r="A390" s="46"/>
      <c r="B390" s="46"/>
      <c r="C390" s="46"/>
    </row>
    <row r="391" spans="1:3" ht="12.75">
      <c r="A391" s="46"/>
      <c r="B391" s="46"/>
      <c r="C391" s="46"/>
    </row>
    <row r="392" spans="1:3" ht="12.75">
      <c r="A392" s="46"/>
      <c r="B392" s="46"/>
      <c r="C392" s="46"/>
    </row>
    <row r="393" spans="1:3" ht="12.75">
      <c r="A393" s="46"/>
      <c r="B393" s="46"/>
      <c r="C393" s="46"/>
    </row>
    <row r="394" spans="1:3" ht="12.75">
      <c r="A394" s="46"/>
      <c r="B394" s="46"/>
      <c r="C394" s="46"/>
    </row>
    <row r="395" spans="1:3" ht="12.75">
      <c r="A395" s="46"/>
      <c r="B395" s="46"/>
      <c r="C395" s="46"/>
    </row>
    <row r="396" spans="1:3" ht="12.75">
      <c r="A396" s="46"/>
      <c r="B396" s="46"/>
      <c r="C396" s="46"/>
    </row>
    <row r="397" spans="1:3" ht="12.75">
      <c r="A397" s="46"/>
      <c r="B397" s="46"/>
      <c r="C397" s="46"/>
    </row>
    <row r="398" spans="1:3" ht="12.75">
      <c r="A398" s="46"/>
      <c r="B398" s="46"/>
      <c r="C398" s="46"/>
    </row>
    <row r="399" spans="1:3" ht="12.75">
      <c r="A399" s="46"/>
      <c r="B399" s="46"/>
      <c r="C399" s="46"/>
    </row>
    <row r="400" spans="1:3" ht="12.75">
      <c r="A400" s="46"/>
      <c r="B400" s="46"/>
      <c r="C400" s="46"/>
    </row>
    <row r="401" spans="1:3" ht="12.75">
      <c r="A401" s="46"/>
      <c r="B401" s="46"/>
      <c r="C401" s="46"/>
    </row>
    <row r="402" spans="1:3" ht="12.75">
      <c r="A402" s="46"/>
      <c r="B402" s="46"/>
      <c r="C402" s="46"/>
    </row>
    <row r="403" spans="1:3" ht="12.75">
      <c r="A403" s="46"/>
      <c r="B403" s="46"/>
      <c r="C403" s="46"/>
    </row>
    <row r="404" spans="1:3" ht="12.75">
      <c r="A404" s="46"/>
      <c r="B404" s="46"/>
      <c r="C404" s="46"/>
    </row>
    <row r="405" spans="1:3" ht="12.75">
      <c r="A405" s="46"/>
      <c r="B405" s="46"/>
      <c r="C405" s="46"/>
    </row>
    <row r="406" spans="1:3" ht="12.75">
      <c r="A406" s="46"/>
      <c r="B406" s="46"/>
      <c r="C406" s="46"/>
    </row>
    <row r="407" spans="1:3" ht="12.75">
      <c r="A407" s="46"/>
      <c r="B407" s="46"/>
      <c r="C407" s="46"/>
    </row>
    <row r="408" spans="1:3" ht="12.75">
      <c r="A408" s="46"/>
      <c r="B408" s="46"/>
      <c r="C408" s="46"/>
    </row>
    <row r="409" spans="1:3" ht="12.75">
      <c r="A409" s="46"/>
      <c r="B409" s="46"/>
      <c r="C409" s="46"/>
    </row>
    <row r="410" spans="1:3" ht="12.75">
      <c r="A410" s="46"/>
      <c r="B410" s="46"/>
      <c r="C410" s="46"/>
    </row>
    <row r="411" spans="1:3" ht="12.75">
      <c r="A411" s="46"/>
      <c r="B411" s="46"/>
      <c r="C411" s="46"/>
    </row>
    <row r="412" spans="1:3" ht="12.75">
      <c r="A412" s="46"/>
      <c r="B412" s="46"/>
      <c r="C412" s="46"/>
    </row>
    <row r="413" spans="1:3" ht="12.75">
      <c r="A413" s="46"/>
      <c r="B413" s="46"/>
      <c r="C413" s="46"/>
    </row>
    <row r="414" spans="1:3" ht="12.75">
      <c r="A414" s="46"/>
      <c r="B414" s="46"/>
      <c r="C414" s="46"/>
    </row>
    <row r="415" spans="1:3" ht="12.75">
      <c r="A415" s="46"/>
      <c r="B415" s="46"/>
      <c r="C415" s="46"/>
    </row>
    <row r="416" spans="1:3" ht="12.75">
      <c r="A416" s="46"/>
      <c r="B416" s="46"/>
      <c r="C416" s="46"/>
    </row>
    <row r="417" spans="1:3" ht="12.75">
      <c r="A417" s="46"/>
      <c r="B417" s="46"/>
      <c r="C417" s="46"/>
    </row>
    <row r="418" spans="1:3" ht="12.75">
      <c r="A418" s="46"/>
      <c r="B418" s="46"/>
      <c r="C418" s="46"/>
    </row>
    <row r="419" spans="1:3" ht="12.75">
      <c r="A419" s="46"/>
      <c r="B419" s="46"/>
      <c r="C419" s="46"/>
    </row>
    <row r="420" spans="1:3" ht="12.75">
      <c r="A420" s="46"/>
      <c r="B420" s="46"/>
      <c r="C420" s="46"/>
    </row>
    <row r="421" spans="1:3" ht="12.75">
      <c r="A421" s="46"/>
      <c r="B421" s="46"/>
      <c r="C421" s="46"/>
    </row>
    <row r="422" spans="1:3" ht="12.75">
      <c r="A422" s="46"/>
      <c r="B422" s="46"/>
      <c r="C422" s="46"/>
    </row>
    <row r="423" spans="1:3" ht="12.75">
      <c r="A423" s="46"/>
      <c r="B423" s="46"/>
      <c r="C423" s="46"/>
    </row>
    <row r="424" spans="1:3" ht="12.75">
      <c r="A424" s="46"/>
      <c r="B424" s="46"/>
      <c r="C424" s="46"/>
    </row>
    <row r="425" spans="1:3" ht="12.75">
      <c r="A425" s="46"/>
      <c r="B425" s="46"/>
      <c r="C425" s="46"/>
    </row>
    <row r="426" spans="1:3" ht="12.75">
      <c r="A426" s="46"/>
      <c r="B426" s="46"/>
      <c r="C426" s="46"/>
    </row>
    <row r="427" spans="1:3" ht="12.75">
      <c r="A427" s="46"/>
      <c r="B427" s="46"/>
      <c r="C427" s="46"/>
    </row>
    <row r="428" spans="1:3" ht="12.75">
      <c r="A428" s="46"/>
      <c r="B428" s="46"/>
      <c r="C428" s="46"/>
    </row>
    <row r="429" spans="1:3" ht="12.75">
      <c r="A429" s="46"/>
      <c r="B429" s="46"/>
      <c r="C429" s="46"/>
    </row>
    <row r="430" spans="1:3" ht="12.75">
      <c r="A430" s="46"/>
      <c r="B430" s="46"/>
      <c r="C430" s="46"/>
    </row>
    <row r="431" spans="1:3" ht="12.75">
      <c r="A431" s="46"/>
      <c r="B431" s="46"/>
      <c r="C431" s="46"/>
    </row>
    <row r="432" spans="1:3" ht="12.75">
      <c r="A432" s="46"/>
      <c r="B432" s="46"/>
      <c r="C432" s="46"/>
    </row>
    <row r="433" spans="1:3" ht="12.75">
      <c r="A433" s="46"/>
      <c r="B433" s="46"/>
      <c r="C433" s="46"/>
    </row>
    <row r="434" spans="1:3" ht="12.75">
      <c r="A434" s="46"/>
      <c r="B434" s="46"/>
      <c r="C434" s="46"/>
    </row>
    <row r="435" spans="1:3" ht="12.75">
      <c r="A435" s="46"/>
      <c r="B435" s="46"/>
      <c r="C435" s="46"/>
    </row>
    <row r="436" spans="1:3" ht="12.75">
      <c r="A436" s="46"/>
      <c r="B436" s="46"/>
      <c r="C436" s="46"/>
    </row>
    <row r="437" spans="1:3" ht="12.75">
      <c r="A437" s="46"/>
      <c r="B437" s="46"/>
      <c r="C437" s="46"/>
    </row>
    <row r="438" spans="1:3" ht="12.75">
      <c r="A438" s="46"/>
      <c r="B438" s="46"/>
      <c r="C438" s="46"/>
    </row>
    <row r="439" spans="1:3" ht="12.75">
      <c r="A439" s="46"/>
      <c r="B439" s="46"/>
      <c r="C439" s="46"/>
    </row>
    <row r="440" spans="1:3" ht="12.75">
      <c r="A440" s="46"/>
      <c r="B440" s="46"/>
      <c r="C440" s="46"/>
    </row>
    <row r="441" spans="1:3" ht="12.75">
      <c r="A441" s="46"/>
      <c r="B441" s="46"/>
      <c r="C441" s="46"/>
    </row>
    <row r="442" spans="1:3" ht="12.75">
      <c r="A442" s="46"/>
      <c r="B442" s="46"/>
      <c r="C442" s="46"/>
    </row>
    <row r="443" spans="1:3" ht="12.75">
      <c r="A443" s="46"/>
      <c r="B443" s="46"/>
      <c r="C443" s="46"/>
    </row>
    <row r="444" spans="1:3" ht="12.75">
      <c r="A444" s="46"/>
      <c r="B444" s="46"/>
      <c r="C444" s="46"/>
    </row>
    <row r="445" spans="1:3" ht="12.75">
      <c r="A445" s="46"/>
      <c r="B445" s="46"/>
      <c r="C445" s="46"/>
    </row>
    <row r="446" spans="1:3" ht="12.75">
      <c r="A446" s="46"/>
      <c r="B446" s="46"/>
      <c r="C446" s="46"/>
    </row>
    <row r="447" spans="1:3" ht="12.75">
      <c r="A447" s="46"/>
      <c r="B447" s="46"/>
      <c r="C447" s="46"/>
    </row>
    <row r="448" spans="1:3" ht="12.75">
      <c r="A448" s="46"/>
      <c r="B448" s="46"/>
      <c r="C448" s="46"/>
    </row>
    <row r="449" spans="1:3" ht="12.75">
      <c r="A449" s="46"/>
      <c r="B449" s="46"/>
      <c r="C449" s="46"/>
    </row>
    <row r="450" spans="1:3" ht="12.75">
      <c r="A450" s="46"/>
      <c r="B450" s="46"/>
      <c r="C450" s="46"/>
    </row>
    <row r="451" spans="1:3" ht="12.75">
      <c r="A451" s="46"/>
      <c r="B451" s="46"/>
      <c r="C451" s="46"/>
    </row>
    <row r="452" spans="1:3" ht="12.75">
      <c r="A452" s="46"/>
      <c r="B452" s="46"/>
      <c r="C452" s="46"/>
    </row>
    <row r="453" spans="1:3" ht="12.75">
      <c r="A453" s="46"/>
      <c r="B453" s="46"/>
      <c r="C453" s="46"/>
    </row>
    <row r="454" spans="1:3" ht="12.75">
      <c r="A454" s="46"/>
      <c r="B454" s="46"/>
      <c r="C454" s="46"/>
    </row>
    <row r="455" spans="1:3" ht="12.75">
      <c r="A455" s="46"/>
      <c r="B455" s="46"/>
      <c r="C455" s="46"/>
    </row>
    <row r="456" spans="1:3" ht="12.75">
      <c r="A456" s="46"/>
      <c r="B456" s="46"/>
      <c r="C456" s="46"/>
    </row>
    <row r="457" spans="1:3" ht="12.75">
      <c r="A457" s="46"/>
      <c r="B457" s="46"/>
      <c r="C457" s="46"/>
    </row>
    <row r="458" spans="1:3" ht="12.75">
      <c r="A458" s="46"/>
      <c r="B458" s="46"/>
      <c r="C458" s="46"/>
    </row>
    <row r="459" spans="1:3" ht="12.75">
      <c r="A459" s="46"/>
      <c r="B459" s="46"/>
      <c r="C459" s="46"/>
    </row>
    <row r="460" spans="1:3" ht="12.75">
      <c r="A460" s="46"/>
      <c r="B460" s="46"/>
      <c r="C460" s="46"/>
    </row>
    <row r="461" spans="1:3" ht="12.75">
      <c r="A461" s="46"/>
      <c r="B461" s="46"/>
      <c r="C461" s="46"/>
    </row>
    <row r="462" spans="1:3" ht="12.75">
      <c r="A462" s="46"/>
      <c r="B462" s="46"/>
      <c r="C462" s="46"/>
    </row>
    <row r="463" spans="1:3" ht="12.75">
      <c r="A463" s="46"/>
      <c r="B463" s="46"/>
      <c r="C463" s="46"/>
    </row>
    <row r="464" spans="1:3" ht="12.75">
      <c r="A464" s="46"/>
      <c r="B464" s="46"/>
      <c r="C464" s="46"/>
    </row>
    <row r="465" spans="1:3" ht="12.75">
      <c r="A465" s="46"/>
      <c r="B465" s="46"/>
      <c r="C465" s="46"/>
    </row>
    <row r="466" spans="1:3" ht="12.75">
      <c r="A466" s="46"/>
      <c r="B466" s="46"/>
      <c r="C466" s="46"/>
    </row>
    <row r="467" spans="1:3" ht="12.75">
      <c r="A467" s="46"/>
      <c r="B467" s="46"/>
      <c r="C467" s="46"/>
    </row>
    <row r="468" spans="1:3" ht="12.75">
      <c r="A468" s="46"/>
      <c r="B468" s="46"/>
      <c r="C468" s="46"/>
    </row>
    <row r="469" spans="1:3" ht="12.75">
      <c r="A469" s="46"/>
      <c r="B469" s="46"/>
      <c r="C469" s="46"/>
    </row>
    <row r="470" spans="1:3" ht="12.75">
      <c r="A470" s="46"/>
      <c r="B470" s="46"/>
      <c r="C470" s="46"/>
    </row>
    <row r="471" spans="1:3" ht="12.75">
      <c r="A471" s="46"/>
      <c r="B471" s="46"/>
      <c r="C471" s="46"/>
    </row>
    <row r="472" spans="1:3" ht="12.75">
      <c r="A472" s="46"/>
      <c r="B472" s="46"/>
      <c r="C472" s="46"/>
    </row>
    <row r="473" spans="1:3" ht="12.75">
      <c r="A473" s="46"/>
      <c r="B473" s="46"/>
      <c r="C473" s="46"/>
    </row>
    <row r="474" spans="1:3" ht="12.75">
      <c r="A474" s="46"/>
      <c r="B474" s="46"/>
      <c r="C474" s="46"/>
    </row>
    <row r="475" spans="1:3" ht="12.75">
      <c r="A475" s="46"/>
      <c r="B475" s="46"/>
      <c r="C475" s="46"/>
    </row>
    <row r="476" spans="1:3" ht="12.75">
      <c r="A476" s="46"/>
      <c r="B476" s="46"/>
      <c r="C476" s="46"/>
    </row>
    <row r="477" spans="1:3" ht="12.75">
      <c r="A477" s="46"/>
      <c r="B477" s="46"/>
      <c r="C477" s="46"/>
    </row>
    <row r="478" spans="1:3" ht="12.75">
      <c r="A478" s="46"/>
      <c r="B478" s="46"/>
      <c r="C478" s="46"/>
    </row>
    <row r="479" spans="1:3" ht="12.75">
      <c r="A479" s="46"/>
      <c r="B479" s="46"/>
      <c r="C479" s="46"/>
    </row>
    <row r="480" spans="1:3" ht="12.75">
      <c r="A480" s="46"/>
      <c r="B480" s="46"/>
      <c r="C480" s="46"/>
    </row>
    <row r="481" spans="1:3" ht="12.75">
      <c r="A481" s="46"/>
      <c r="B481" s="46"/>
      <c r="C481" s="46"/>
    </row>
    <row r="482" spans="1:3" ht="12.75">
      <c r="A482" s="46"/>
      <c r="B482" s="46"/>
      <c r="C482" s="46"/>
    </row>
    <row r="483" spans="1:3" ht="12.75">
      <c r="A483" s="46"/>
      <c r="B483" s="46"/>
      <c r="C483" s="46"/>
    </row>
    <row r="484" spans="1:3" ht="12.75">
      <c r="A484" s="46"/>
      <c r="B484" s="46"/>
      <c r="C484" s="46"/>
    </row>
    <row r="485" spans="1:3" ht="12.75">
      <c r="A485" s="46"/>
      <c r="B485" s="46"/>
      <c r="C485" s="46"/>
    </row>
    <row r="486" spans="1:3" ht="12.75">
      <c r="A486" s="46"/>
      <c r="B486" s="46"/>
      <c r="C486" s="46"/>
    </row>
    <row r="487" spans="1:3" ht="12.75">
      <c r="A487" s="46"/>
      <c r="B487" s="46"/>
      <c r="C487" s="46"/>
    </row>
    <row r="488" spans="1:3" ht="12.75">
      <c r="A488" s="46"/>
      <c r="B488" s="46"/>
      <c r="C488" s="46"/>
    </row>
    <row r="489" spans="1:3" ht="12.75">
      <c r="A489" s="46"/>
      <c r="B489" s="46"/>
      <c r="C489" s="46"/>
    </row>
    <row r="490" spans="1:3" ht="12.75">
      <c r="A490" s="46"/>
      <c r="B490" s="46"/>
      <c r="C490" s="46"/>
    </row>
    <row r="491" spans="1:3" ht="12.75">
      <c r="A491" s="46"/>
      <c r="B491" s="46"/>
      <c r="C491" s="46"/>
    </row>
    <row r="492" spans="1:3" ht="12.75">
      <c r="A492" s="46"/>
      <c r="B492" s="46"/>
      <c r="C492" s="46"/>
    </row>
    <row r="493" spans="1:3" ht="12.75">
      <c r="A493" s="46"/>
      <c r="B493" s="46"/>
      <c r="C493" s="46"/>
    </row>
    <row r="494" spans="1:3" ht="12.75">
      <c r="A494" s="46"/>
      <c r="B494" s="46"/>
      <c r="C494" s="46"/>
    </row>
    <row r="495" spans="1:3" ht="12.75">
      <c r="A495" s="46"/>
      <c r="B495" s="46"/>
      <c r="C495" s="46"/>
    </row>
    <row r="496" spans="1:3" ht="12.75">
      <c r="A496" s="46"/>
      <c r="B496" s="46"/>
      <c r="C496" s="46"/>
    </row>
    <row r="497" spans="1:3" ht="12.75">
      <c r="A497" s="46"/>
      <c r="B497" s="46"/>
      <c r="C497" s="46"/>
    </row>
    <row r="498" spans="1:3" ht="12.75">
      <c r="A498" s="46"/>
      <c r="B498" s="46"/>
      <c r="C498" s="46"/>
    </row>
    <row r="499" spans="1:3" ht="12.75">
      <c r="A499" s="46"/>
      <c r="B499" s="46"/>
      <c r="C499" s="46"/>
    </row>
    <row r="500" spans="1:3" ht="12.75">
      <c r="A500" s="46"/>
      <c r="B500" s="46"/>
      <c r="C500" s="46"/>
    </row>
    <row r="501" spans="1:3" ht="12.75">
      <c r="A501" s="46"/>
      <c r="B501" s="46"/>
      <c r="C501" s="46"/>
    </row>
    <row r="502" spans="1:3" ht="12.75">
      <c r="A502" s="46"/>
      <c r="B502" s="46"/>
      <c r="C502" s="46"/>
    </row>
    <row r="503" spans="1:3" ht="12.75">
      <c r="A503" s="46"/>
      <c r="B503" s="46"/>
      <c r="C503" s="46"/>
    </row>
    <row r="504" spans="1:3" ht="12.75">
      <c r="A504" s="46"/>
      <c r="B504" s="46"/>
      <c r="C504" s="46"/>
    </row>
    <row r="505" spans="1:3" ht="12.75">
      <c r="A505" s="46"/>
      <c r="B505" s="46"/>
      <c r="C505" s="46"/>
    </row>
    <row r="506" spans="1:3" ht="12.75">
      <c r="A506" s="46"/>
      <c r="B506" s="46"/>
      <c r="C506" s="46"/>
    </row>
    <row r="507" spans="1:3" ht="12.75">
      <c r="A507" s="46"/>
      <c r="B507" s="46"/>
      <c r="C507" s="46"/>
    </row>
    <row r="508" spans="1:3" ht="12.75">
      <c r="A508" s="46"/>
      <c r="B508" s="46"/>
      <c r="C508" s="46"/>
    </row>
    <row r="509" spans="1:3" ht="12.75">
      <c r="A509" s="46"/>
      <c r="B509" s="46"/>
      <c r="C509" s="46"/>
    </row>
    <row r="510" spans="1:3" ht="12.75">
      <c r="A510" s="46"/>
      <c r="B510" s="46"/>
      <c r="C510" s="46"/>
    </row>
    <row r="511" spans="1:3" ht="12.75">
      <c r="A511" s="46"/>
      <c r="B511" s="46"/>
      <c r="C511" s="46"/>
    </row>
    <row r="512" spans="1:3" ht="12.75">
      <c r="A512" s="46"/>
      <c r="B512" s="46"/>
      <c r="C512" s="46"/>
    </row>
    <row r="513" spans="1:3" ht="12.75">
      <c r="A513" s="46"/>
      <c r="B513" s="46"/>
      <c r="C513" s="46"/>
    </row>
    <row r="514" spans="1:3" ht="12.75">
      <c r="A514" s="46"/>
      <c r="B514" s="46"/>
      <c r="C514" s="46"/>
    </row>
    <row r="515" spans="1:3" ht="12.75">
      <c r="A515" s="46"/>
      <c r="B515" s="46"/>
      <c r="C515" s="46"/>
    </row>
    <row r="516" spans="1:3" ht="12.75">
      <c r="A516" s="46"/>
      <c r="B516" s="46"/>
      <c r="C516" s="46"/>
    </row>
    <row r="517" spans="1:3" ht="12.75">
      <c r="A517" s="46"/>
      <c r="B517" s="46"/>
      <c r="C517" s="46"/>
    </row>
    <row r="518" spans="1:3" ht="12.75">
      <c r="A518" s="46"/>
      <c r="B518" s="46"/>
      <c r="C518" s="46"/>
    </row>
    <row r="519" spans="1:3" ht="12.75">
      <c r="A519" s="46"/>
      <c r="B519" s="46"/>
      <c r="C519" s="46"/>
    </row>
    <row r="520" spans="1:3" ht="12.75">
      <c r="A520" s="46"/>
      <c r="B520" s="46"/>
      <c r="C520" s="46"/>
    </row>
    <row r="521" spans="1:3" ht="12.75">
      <c r="A521" s="46"/>
      <c r="B521" s="46"/>
      <c r="C521" s="46"/>
    </row>
    <row r="522" spans="1:3" ht="12.75">
      <c r="A522" s="46"/>
      <c r="B522" s="46"/>
      <c r="C522" s="46"/>
    </row>
    <row r="523" spans="1:3" ht="12.75">
      <c r="A523" s="46"/>
      <c r="B523" s="46"/>
      <c r="C523" s="46"/>
    </row>
    <row r="524" spans="1:3" ht="12.75">
      <c r="A524" s="46"/>
      <c r="B524" s="46"/>
      <c r="C524" s="46"/>
    </row>
    <row r="525" spans="1:3" ht="12.75">
      <c r="A525" s="46"/>
      <c r="B525" s="46"/>
      <c r="C525" s="46"/>
    </row>
    <row r="526" spans="1:3" ht="12.75">
      <c r="A526" s="46"/>
      <c r="B526" s="46"/>
      <c r="C526" s="46"/>
    </row>
    <row r="527" spans="1:3" ht="12.75">
      <c r="A527" s="46"/>
      <c r="B527" s="46"/>
      <c r="C527" s="46"/>
    </row>
    <row r="528" spans="1:3" ht="12.75">
      <c r="A528" s="46"/>
      <c r="B528" s="46"/>
      <c r="C528" s="46"/>
    </row>
    <row r="529" spans="1:3" ht="12.75">
      <c r="A529" s="46"/>
      <c r="B529" s="46"/>
      <c r="C529" s="46"/>
    </row>
    <row r="530" spans="1:3" ht="12.75">
      <c r="A530" s="46"/>
      <c r="B530" s="46"/>
      <c r="C530" s="46"/>
    </row>
    <row r="531" spans="1:3" ht="12.75">
      <c r="A531" s="46"/>
      <c r="B531" s="46"/>
      <c r="C531" s="46"/>
    </row>
    <row r="532" spans="1:3" ht="12.75">
      <c r="A532" s="46"/>
      <c r="B532" s="46"/>
      <c r="C532" s="46"/>
    </row>
    <row r="533" spans="1:3" ht="12.75">
      <c r="A533" s="46"/>
      <c r="B533" s="46"/>
      <c r="C533" s="46"/>
    </row>
    <row r="534" spans="1:3" ht="12.75">
      <c r="A534" s="46"/>
      <c r="B534" s="46"/>
      <c r="C534" s="46"/>
    </row>
    <row r="535" spans="1:3" ht="12.75">
      <c r="A535" s="46"/>
      <c r="B535" s="46"/>
      <c r="C535" s="46"/>
    </row>
    <row r="536" spans="1:3" ht="12.75">
      <c r="A536" s="46"/>
      <c r="B536" s="46"/>
      <c r="C536" s="46"/>
    </row>
    <row r="537" spans="1:3" ht="12.75">
      <c r="A537" s="46"/>
      <c r="B537" s="46"/>
      <c r="C537" s="46"/>
    </row>
    <row r="538" spans="1:3" ht="12.75">
      <c r="A538" s="46"/>
      <c r="B538" s="46"/>
      <c r="C538" s="46"/>
    </row>
    <row r="539" spans="1:3" ht="12.75">
      <c r="A539" s="46"/>
      <c r="B539" s="46"/>
      <c r="C539" s="46"/>
    </row>
    <row r="540" spans="1:3" ht="12.75">
      <c r="A540" s="46"/>
      <c r="B540" s="46"/>
      <c r="C540" s="46"/>
    </row>
    <row r="541" spans="1:3" ht="12.75">
      <c r="A541" s="46"/>
      <c r="B541" s="46"/>
      <c r="C541" s="46"/>
    </row>
    <row r="542" spans="1:3" ht="12.75">
      <c r="A542" s="46"/>
      <c r="B542" s="46"/>
      <c r="C542" s="46"/>
    </row>
    <row r="543" spans="1:3" ht="12.75">
      <c r="A543" s="46"/>
      <c r="B543" s="46"/>
      <c r="C543" s="46"/>
    </row>
    <row r="544" spans="1:3" ht="12.75">
      <c r="A544" s="46"/>
      <c r="B544" s="46"/>
      <c r="C544" s="46"/>
    </row>
    <row r="545" spans="1:3" ht="12.75">
      <c r="A545" s="46"/>
      <c r="B545" s="46"/>
      <c r="C545" s="46"/>
    </row>
    <row r="546" spans="1:3" ht="12.75">
      <c r="A546" s="46"/>
      <c r="B546" s="46"/>
      <c r="C546" s="46"/>
    </row>
    <row r="547" spans="1:3" ht="12.75">
      <c r="A547" s="46"/>
      <c r="B547" s="46"/>
      <c r="C547" s="46"/>
    </row>
    <row r="548" spans="1:3" ht="12.75">
      <c r="A548" s="46"/>
      <c r="B548" s="46"/>
      <c r="C548" s="46"/>
    </row>
    <row r="549" spans="1:3" ht="12.75">
      <c r="A549" s="46"/>
      <c r="B549" s="46"/>
      <c r="C549" s="46"/>
    </row>
    <row r="550" spans="1:3" ht="12.75">
      <c r="A550" s="46"/>
      <c r="B550" s="46"/>
      <c r="C550" s="46"/>
    </row>
    <row r="551" spans="1:3" ht="12.75">
      <c r="A551" s="46"/>
      <c r="B551" s="46"/>
      <c r="C551" s="46"/>
    </row>
    <row r="552" spans="1:3" ht="12.75">
      <c r="A552" s="46"/>
      <c r="B552" s="46"/>
      <c r="C552" s="46"/>
    </row>
    <row r="553" spans="1:3" ht="12.75">
      <c r="A553" s="46"/>
      <c r="B553" s="46"/>
      <c r="C553" s="46"/>
    </row>
    <row r="554" spans="1:3" ht="12.75">
      <c r="A554" s="46"/>
      <c r="B554" s="46"/>
      <c r="C554" s="46"/>
    </row>
    <row r="555" spans="1:3" ht="12.75">
      <c r="A555" s="46"/>
      <c r="B555" s="46"/>
      <c r="C555" s="46"/>
    </row>
    <row r="556" spans="1:3" ht="12.75">
      <c r="A556" s="46"/>
      <c r="B556" s="46"/>
      <c r="C556" s="46"/>
    </row>
    <row r="557" spans="1:3" ht="12.75">
      <c r="A557" s="46"/>
      <c r="B557" s="46"/>
      <c r="C557" s="46"/>
    </row>
    <row r="558" spans="1:3" ht="12.75">
      <c r="A558" s="46"/>
      <c r="B558" s="46"/>
      <c r="C558" s="46"/>
    </row>
    <row r="559" spans="1:3" ht="12.75">
      <c r="A559" s="46"/>
      <c r="B559" s="46"/>
      <c r="C559" s="46"/>
    </row>
    <row r="560" spans="1:3" ht="12.75">
      <c r="A560" s="46"/>
      <c r="B560" s="46"/>
      <c r="C560" s="46"/>
    </row>
    <row r="561" spans="1:3" ht="12.75">
      <c r="A561" s="46"/>
      <c r="B561" s="46"/>
      <c r="C561" s="46"/>
    </row>
    <row r="562" spans="1:3" ht="12.75">
      <c r="A562" s="46"/>
      <c r="B562" s="46"/>
      <c r="C562" s="46"/>
    </row>
    <row r="563" spans="1:3" ht="12.75">
      <c r="A563" s="46"/>
      <c r="B563" s="46"/>
      <c r="C563" s="46"/>
    </row>
    <row r="564" spans="1:3" ht="12.75">
      <c r="A564" s="46"/>
      <c r="B564" s="46"/>
      <c r="C564" s="46"/>
    </row>
    <row r="565" spans="1:3" ht="12.75">
      <c r="A565" s="46"/>
      <c r="B565" s="46"/>
      <c r="C565" s="46"/>
    </row>
    <row r="566" spans="1:3" ht="12.75">
      <c r="A566" s="46"/>
      <c r="B566" s="46"/>
      <c r="C566" s="46"/>
    </row>
    <row r="567" spans="1:3" ht="12.75">
      <c r="A567" s="46"/>
      <c r="B567" s="46"/>
      <c r="C567" s="46"/>
    </row>
    <row r="568" spans="1:3" ht="12.75">
      <c r="A568" s="46"/>
      <c r="B568" s="46"/>
      <c r="C568" s="46"/>
    </row>
    <row r="569" spans="1:3" ht="12.75">
      <c r="A569" s="46"/>
      <c r="B569" s="46"/>
      <c r="C569" s="46"/>
    </row>
    <row r="570" spans="1:3" ht="12.75">
      <c r="A570" s="46"/>
      <c r="B570" s="46"/>
      <c r="C570" s="46"/>
    </row>
    <row r="571" spans="1:3" ht="12.75">
      <c r="A571" s="46"/>
      <c r="B571" s="46"/>
      <c r="C571" s="46"/>
    </row>
    <row r="572" spans="1:3" ht="12.75">
      <c r="A572" s="46"/>
      <c r="B572" s="46"/>
      <c r="C572" s="46"/>
    </row>
    <row r="573" spans="1:3" ht="12.75">
      <c r="A573" s="46"/>
      <c r="B573" s="46"/>
      <c r="C573" s="46"/>
    </row>
    <row r="574" spans="1:3" ht="12.75">
      <c r="A574" s="46"/>
      <c r="B574" s="46"/>
      <c r="C574" s="46"/>
    </row>
    <row r="575" spans="1:3" ht="12.75">
      <c r="A575" s="46"/>
      <c r="B575" s="46"/>
      <c r="C575" s="46"/>
    </row>
    <row r="576" spans="1:3" ht="12.75">
      <c r="A576" s="46"/>
      <c r="B576" s="46"/>
      <c r="C576" s="46"/>
    </row>
    <row r="577" spans="1:3" ht="12.75">
      <c r="A577" s="46"/>
      <c r="B577" s="46"/>
      <c r="C577" s="46"/>
    </row>
    <row r="578" spans="1:3" ht="12.75">
      <c r="A578" s="46"/>
      <c r="B578" s="46"/>
      <c r="C578" s="46"/>
    </row>
    <row r="579" spans="1:3" ht="12.75">
      <c r="A579" s="46"/>
      <c r="B579" s="46"/>
      <c r="C579" s="46"/>
    </row>
    <row r="580" spans="1:3" ht="12.75">
      <c r="A580" s="46"/>
      <c r="B580" s="46"/>
      <c r="C580" s="46"/>
    </row>
    <row r="581" spans="1:3" ht="12.75">
      <c r="A581" s="46"/>
      <c r="B581" s="46"/>
      <c r="C581" s="46"/>
    </row>
    <row r="582" spans="1:3" ht="12.75">
      <c r="A582" s="46"/>
      <c r="B582" s="46"/>
      <c r="C582" s="46"/>
    </row>
    <row r="583" spans="1:3" ht="12.75">
      <c r="A583" s="46"/>
      <c r="B583" s="46"/>
      <c r="C583" s="46"/>
    </row>
    <row r="584" spans="1:3" ht="12.75">
      <c r="A584" s="46"/>
      <c r="B584" s="46"/>
      <c r="C584" s="46"/>
    </row>
    <row r="585" spans="1:3" ht="12.75">
      <c r="A585" s="46"/>
      <c r="B585" s="46"/>
      <c r="C585" s="46"/>
    </row>
    <row r="586" spans="1:3" ht="12.75">
      <c r="A586" s="46"/>
      <c r="B586" s="46"/>
      <c r="C586" s="46"/>
    </row>
    <row r="587" spans="1:3" ht="12.75">
      <c r="A587" s="46"/>
      <c r="B587" s="46"/>
      <c r="C587" s="46"/>
    </row>
    <row r="588" spans="1:3" ht="12.75">
      <c r="A588" s="46"/>
      <c r="B588" s="46"/>
      <c r="C588" s="46"/>
    </row>
    <row r="589" spans="1:3" ht="12.75">
      <c r="A589" s="46"/>
      <c r="B589" s="46"/>
      <c r="C589" s="46"/>
    </row>
    <row r="590" spans="1:3" ht="12.75">
      <c r="A590" s="46"/>
      <c r="B590" s="46"/>
      <c r="C590" s="46"/>
    </row>
    <row r="591" spans="1:3" ht="12.75">
      <c r="A591" s="46"/>
      <c r="B591" s="46"/>
      <c r="C591" s="46"/>
    </row>
    <row r="592" spans="1:3" ht="12.75">
      <c r="A592" s="46"/>
      <c r="B592" s="46"/>
      <c r="C592" s="46"/>
    </row>
    <row r="593" spans="1:3" ht="12.75">
      <c r="A593" s="46"/>
      <c r="B593" s="46"/>
      <c r="C593" s="46"/>
    </row>
    <row r="594" spans="1:3" ht="12.75">
      <c r="A594" s="46"/>
      <c r="B594" s="46"/>
      <c r="C594" s="46"/>
    </row>
    <row r="595" spans="1:3" ht="12.75">
      <c r="A595" s="46"/>
      <c r="B595" s="46"/>
      <c r="C595" s="46"/>
    </row>
    <row r="596" spans="1:3" ht="12.75">
      <c r="A596" s="46"/>
      <c r="B596" s="46"/>
      <c r="C596" s="46"/>
    </row>
    <row r="597" spans="1:3" ht="12.75">
      <c r="A597" s="46"/>
      <c r="B597" s="46"/>
      <c r="C597" s="46"/>
    </row>
    <row r="598" spans="1:3" ht="12.75">
      <c r="A598" s="46"/>
      <c r="B598" s="46"/>
      <c r="C598" s="46"/>
    </row>
    <row r="599" spans="1:3" ht="12.75">
      <c r="A599" s="46"/>
      <c r="B599" s="46"/>
      <c r="C599" s="46"/>
    </row>
    <row r="600" spans="1:3" ht="12.75">
      <c r="A600" s="46"/>
      <c r="B600" s="46"/>
      <c r="C600" s="46"/>
    </row>
    <row r="601" spans="1:3" ht="12.75">
      <c r="A601" s="46"/>
      <c r="B601" s="46"/>
      <c r="C601" s="46"/>
    </row>
    <row r="602" spans="1:3" ht="12.75">
      <c r="A602" s="46"/>
      <c r="B602" s="46"/>
      <c r="C602" s="46"/>
    </row>
    <row r="603" spans="1:3" ht="12.75">
      <c r="A603" s="46"/>
      <c r="B603" s="46"/>
      <c r="C603" s="46"/>
    </row>
    <row r="604" spans="1:3" ht="12.75">
      <c r="A604" s="46"/>
      <c r="B604" s="46"/>
      <c r="C604" s="46"/>
    </row>
    <row r="605" spans="1:3" ht="12.75">
      <c r="A605" s="46"/>
      <c r="B605" s="46"/>
      <c r="C605" s="46"/>
    </row>
    <row r="606" spans="1:3" ht="12.75">
      <c r="A606" s="46"/>
      <c r="B606" s="46"/>
      <c r="C606" s="46"/>
    </row>
    <row r="607" spans="1:3" ht="12.75">
      <c r="A607" s="46"/>
      <c r="B607" s="46"/>
      <c r="C607" s="46"/>
    </row>
    <row r="608" spans="1:3" ht="12.75">
      <c r="A608" s="46"/>
      <c r="B608" s="46"/>
      <c r="C608" s="46"/>
    </row>
    <row r="609" spans="1:3" ht="12.75">
      <c r="A609" s="46"/>
      <c r="B609" s="46"/>
      <c r="C609" s="46"/>
    </row>
    <row r="610" spans="1:3" ht="12.75">
      <c r="A610" s="46"/>
      <c r="B610" s="46"/>
      <c r="C610" s="46"/>
    </row>
    <row r="611" spans="1:3" ht="12.75">
      <c r="A611" s="46"/>
      <c r="B611" s="46"/>
      <c r="C611" s="46"/>
    </row>
    <row r="612" spans="1:3" ht="12.75">
      <c r="A612" s="46"/>
      <c r="B612" s="46"/>
      <c r="C612" s="46"/>
    </row>
    <row r="613" spans="1:3" ht="12.75">
      <c r="A613" s="46"/>
      <c r="B613" s="46"/>
      <c r="C613" s="46"/>
    </row>
    <row r="614" spans="1:3" ht="12.75">
      <c r="A614" s="46"/>
      <c r="B614" s="46"/>
      <c r="C614" s="46"/>
    </row>
    <row r="615" spans="1:3" ht="12.75">
      <c r="A615" s="46"/>
      <c r="B615" s="46"/>
      <c r="C615" s="46"/>
    </row>
    <row r="616" spans="1:3" ht="12.75">
      <c r="A616" s="46"/>
      <c r="B616" s="46"/>
      <c r="C616" s="46"/>
    </row>
    <row r="617" spans="1:3" ht="12.75">
      <c r="A617" s="46"/>
      <c r="B617" s="46"/>
      <c r="C617" s="46"/>
    </row>
    <row r="618" spans="1:3" ht="12.75">
      <c r="A618" s="46"/>
      <c r="B618" s="46"/>
      <c r="C618" s="46"/>
    </row>
    <row r="619" spans="1:3" ht="12.75">
      <c r="A619" s="46"/>
      <c r="B619" s="46"/>
      <c r="C619" s="46"/>
    </row>
    <row r="620" spans="1:3" ht="12.75">
      <c r="A620" s="46"/>
      <c r="B620" s="46"/>
      <c r="C620" s="46"/>
    </row>
    <row r="621" spans="1:3" ht="12.75">
      <c r="A621" s="46"/>
      <c r="B621" s="46"/>
      <c r="C621" s="46"/>
    </row>
    <row r="622" spans="1:3" ht="12.75">
      <c r="A622" s="46"/>
      <c r="B622" s="46"/>
      <c r="C622" s="46"/>
    </row>
    <row r="623" spans="1:3" ht="12.75">
      <c r="A623" s="46"/>
      <c r="B623" s="46"/>
      <c r="C623" s="46"/>
    </row>
    <row r="624" spans="1:3" ht="12.75">
      <c r="A624" s="46"/>
      <c r="B624" s="46"/>
      <c r="C624" s="46"/>
    </row>
    <row r="625" spans="1:3" ht="12.75">
      <c r="A625" s="46"/>
      <c r="B625" s="46"/>
      <c r="C625" s="46"/>
    </row>
    <row r="626" spans="1:3" ht="12.75">
      <c r="A626" s="46"/>
      <c r="B626" s="46"/>
      <c r="C626" s="46"/>
    </row>
    <row r="627" spans="1:3" ht="12.75">
      <c r="A627" s="46"/>
      <c r="B627" s="46"/>
      <c r="C627" s="46"/>
    </row>
    <row r="628" spans="1:3" ht="12.75">
      <c r="A628" s="46"/>
      <c r="B628" s="46"/>
      <c r="C628" s="46"/>
    </row>
    <row r="629" spans="1:3" ht="12.75">
      <c r="A629" s="46"/>
      <c r="B629" s="46"/>
      <c r="C629" s="46"/>
    </row>
    <row r="630" spans="1:3" ht="12.75">
      <c r="A630" s="46"/>
      <c r="B630" s="46"/>
      <c r="C630" s="46"/>
    </row>
    <row r="631" spans="1:3" ht="12.75">
      <c r="A631" s="46"/>
      <c r="B631" s="46"/>
      <c r="C631" s="46"/>
    </row>
    <row r="632" spans="1:3" ht="12.75">
      <c r="A632" s="46"/>
      <c r="B632" s="46"/>
      <c r="C632" s="46"/>
    </row>
    <row r="633" spans="1:3" ht="12.75">
      <c r="A633" s="46"/>
      <c r="B633" s="46"/>
      <c r="C633" s="46"/>
    </row>
    <row r="634" spans="1:3" ht="12.75">
      <c r="A634" s="46"/>
      <c r="B634" s="46"/>
      <c r="C634" s="46"/>
    </row>
    <row r="635" spans="1:3" ht="12.75">
      <c r="A635" s="46"/>
      <c r="B635" s="46"/>
      <c r="C635" s="46"/>
    </row>
    <row r="636" spans="1:3" ht="12.75">
      <c r="A636" s="46"/>
      <c r="B636" s="46"/>
      <c r="C636" s="46"/>
    </row>
    <row r="637" spans="1:3" ht="12.75">
      <c r="A637" s="46"/>
      <c r="B637" s="46"/>
      <c r="C637" s="46"/>
    </row>
    <row r="638" spans="1:3" ht="12.75">
      <c r="A638" s="46"/>
      <c r="B638" s="46"/>
      <c r="C638" s="46"/>
    </row>
    <row r="639" spans="1:3" ht="12.75">
      <c r="A639" s="46"/>
      <c r="B639" s="46"/>
      <c r="C639" s="46"/>
    </row>
    <row r="640" spans="1:3" ht="12.75">
      <c r="A640" s="46"/>
      <c r="B640" s="46"/>
      <c r="C640" s="46"/>
    </row>
    <row r="641" spans="1:3" ht="12.75">
      <c r="A641" s="46"/>
      <c r="B641" s="46"/>
      <c r="C641" s="46"/>
    </row>
    <row r="642" spans="1:3" ht="12.75">
      <c r="A642" s="46"/>
      <c r="B642" s="46"/>
      <c r="C642" s="46"/>
    </row>
    <row r="643" spans="1:3" ht="12.75">
      <c r="A643" s="46"/>
      <c r="B643" s="46"/>
      <c r="C643" s="46"/>
    </row>
    <row r="644" spans="1:3" ht="12.75">
      <c r="A644" s="46"/>
      <c r="B644" s="46"/>
      <c r="C644" s="46"/>
    </row>
    <row r="645" spans="1:3" ht="12.75">
      <c r="A645" s="46"/>
      <c r="B645" s="46"/>
      <c r="C645" s="46"/>
    </row>
    <row r="646" spans="1:3" ht="12.75">
      <c r="A646" s="46"/>
      <c r="B646" s="46"/>
      <c r="C646" s="46"/>
    </row>
    <row r="647" spans="1:3" ht="12.75">
      <c r="A647" s="46"/>
      <c r="B647" s="46"/>
      <c r="C647" s="46"/>
    </row>
    <row r="648" spans="1:3" ht="12.75">
      <c r="A648" s="46"/>
      <c r="B648" s="46"/>
      <c r="C648" s="46"/>
    </row>
    <row r="649" spans="1:3" ht="12.75">
      <c r="A649" s="46"/>
      <c r="B649" s="46"/>
      <c r="C649" s="46"/>
    </row>
    <row r="650" spans="1:3" ht="12.75">
      <c r="A650" s="46"/>
      <c r="B650" s="46"/>
      <c r="C650" s="46"/>
    </row>
    <row r="651" spans="1:3" ht="12.75">
      <c r="A651" s="46"/>
      <c r="B651" s="46"/>
      <c r="C651" s="46"/>
    </row>
    <row r="652" spans="1:3" ht="12.75">
      <c r="A652" s="46"/>
      <c r="B652" s="46"/>
      <c r="C652" s="46"/>
    </row>
    <row r="653" spans="1:3" ht="12.75">
      <c r="A653" s="46"/>
      <c r="B653" s="46"/>
      <c r="C653" s="46"/>
    </row>
    <row r="654" spans="1:3" ht="12.75">
      <c r="A654" s="46"/>
      <c r="B654" s="46"/>
      <c r="C654" s="46"/>
    </row>
    <row r="655" spans="1:3" ht="12.75">
      <c r="A655" s="46"/>
      <c r="B655" s="46"/>
      <c r="C655" s="46"/>
    </row>
    <row r="656" spans="1:3" ht="12.75">
      <c r="A656" s="46"/>
      <c r="B656" s="46"/>
      <c r="C656" s="46"/>
    </row>
    <row r="657" spans="1:3" ht="12.75">
      <c r="A657" s="46"/>
      <c r="B657" s="46"/>
      <c r="C657" s="46"/>
    </row>
    <row r="658" spans="1:3" ht="12.75">
      <c r="A658" s="46"/>
      <c r="B658" s="46"/>
      <c r="C658" s="46"/>
    </row>
    <row r="659" spans="1:3" ht="12.75">
      <c r="A659" s="46"/>
      <c r="B659" s="46"/>
      <c r="C659" s="46"/>
    </row>
    <row r="660" spans="1:3" ht="12.75">
      <c r="A660" s="46"/>
      <c r="B660" s="46"/>
      <c r="C660" s="46"/>
    </row>
    <row r="661" spans="1:3" ht="12.75">
      <c r="A661" s="46"/>
      <c r="B661" s="46"/>
      <c r="C661" s="46"/>
    </row>
    <row r="662" spans="1:3" ht="12.75">
      <c r="A662" s="46"/>
      <c r="B662" s="46"/>
      <c r="C662" s="46"/>
    </row>
    <row r="663" spans="1:3" ht="12.75">
      <c r="A663" s="46"/>
      <c r="B663" s="46"/>
      <c r="C663" s="46"/>
    </row>
    <row r="664" spans="1:3" ht="12.75">
      <c r="A664" s="46"/>
      <c r="B664" s="46"/>
      <c r="C664" s="46"/>
    </row>
    <row r="665" spans="1:3" ht="12.75">
      <c r="A665" s="46"/>
      <c r="B665" s="46"/>
      <c r="C665" s="46"/>
    </row>
    <row r="666" spans="1:3" ht="12.75">
      <c r="A666" s="46"/>
      <c r="B666" s="46"/>
      <c r="C666" s="46"/>
    </row>
    <row r="667" spans="1:3" ht="12.75">
      <c r="A667" s="46"/>
      <c r="B667" s="46"/>
      <c r="C667" s="46"/>
    </row>
    <row r="668" spans="1:3" ht="12.75">
      <c r="A668" s="46"/>
      <c r="B668" s="46"/>
      <c r="C668" s="46"/>
    </row>
    <row r="669" spans="1:3" ht="12.75">
      <c r="A669" s="46"/>
      <c r="B669" s="46"/>
      <c r="C669" s="46"/>
    </row>
    <row r="670" spans="1:3" ht="12.75">
      <c r="A670" s="46"/>
      <c r="B670" s="46"/>
      <c r="C670" s="46"/>
    </row>
    <row r="671" spans="1:3" ht="12.75">
      <c r="A671" s="46"/>
      <c r="B671" s="46"/>
      <c r="C671" s="46"/>
    </row>
    <row r="672" spans="1:3" ht="12.75">
      <c r="A672" s="46"/>
      <c r="B672" s="46"/>
      <c r="C672" s="46"/>
    </row>
    <row r="673" spans="1:3" ht="12.75">
      <c r="A673" s="46"/>
      <c r="B673" s="46"/>
      <c r="C673" s="46"/>
    </row>
    <row r="674" spans="1:3" ht="12.75">
      <c r="A674" s="46"/>
      <c r="B674" s="46"/>
      <c r="C674" s="46"/>
    </row>
    <row r="675" spans="1:3" ht="12.75">
      <c r="A675" s="46"/>
      <c r="B675" s="46"/>
      <c r="C675" s="46"/>
    </row>
    <row r="676" spans="1:3" ht="12.75">
      <c r="A676" s="46"/>
      <c r="B676" s="46"/>
      <c r="C676" s="46"/>
    </row>
    <row r="677" spans="1:3" ht="12.75">
      <c r="A677" s="46"/>
      <c r="B677" s="46"/>
      <c r="C677" s="46"/>
    </row>
    <row r="678" spans="1:3" ht="12.75">
      <c r="A678" s="46"/>
      <c r="B678" s="46"/>
      <c r="C678" s="46"/>
    </row>
    <row r="679" spans="1:3" ht="12.75">
      <c r="A679" s="46"/>
      <c r="B679" s="46"/>
      <c r="C679" s="46"/>
    </row>
    <row r="680" spans="1:3" ht="12.75">
      <c r="A680" s="46"/>
      <c r="B680" s="46"/>
      <c r="C680" s="46"/>
    </row>
    <row r="681" spans="1:3" ht="12.75">
      <c r="A681" s="46"/>
      <c r="B681" s="46"/>
      <c r="C681" s="46"/>
    </row>
    <row r="682" spans="1:3" ht="12.75">
      <c r="A682" s="46"/>
      <c r="B682" s="46"/>
      <c r="C682" s="46"/>
    </row>
    <row r="683" spans="1:3" ht="12.75">
      <c r="A683" s="46"/>
      <c r="B683" s="46"/>
      <c r="C683" s="46"/>
    </row>
    <row r="684" spans="1:3" ht="12.75">
      <c r="A684" s="46"/>
      <c r="B684" s="46"/>
      <c r="C684" s="46"/>
    </row>
    <row r="685" spans="1:3" ht="12.75">
      <c r="A685" s="46"/>
      <c r="B685" s="46"/>
      <c r="C685" s="46"/>
    </row>
    <row r="686" spans="1:3" ht="12.75">
      <c r="A686" s="46"/>
      <c r="B686" s="46"/>
      <c r="C686" s="46"/>
    </row>
    <row r="687" spans="1:3" ht="12.75">
      <c r="A687" s="46"/>
      <c r="B687" s="46"/>
      <c r="C687" s="46"/>
    </row>
    <row r="688" spans="1:3" ht="12.75">
      <c r="A688" s="46"/>
      <c r="B688" s="46"/>
      <c r="C688" s="46"/>
    </row>
    <row r="689" spans="1:3" ht="12.75">
      <c r="A689" s="46"/>
      <c r="B689" s="46"/>
      <c r="C689" s="46"/>
    </row>
    <row r="690" spans="1:3" ht="12.75">
      <c r="A690" s="46"/>
      <c r="B690" s="46"/>
      <c r="C690" s="46"/>
    </row>
    <row r="691" spans="1:3" ht="12.75">
      <c r="A691" s="46"/>
      <c r="B691" s="46"/>
      <c r="C691" s="46"/>
    </row>
    <row r="692" spans="1:3" ht="12.75">
      <c r="A692" s="46"/>
      <c r="B692" s="46"/>
      <c r="C692" s="46"/>
    </row>
    <row r="693" spans="1:3" ht="12.75">
      <c r="A693" s="46"/>
      <c r="B693" s="46"/>
      <c r="C693" s="46"/>
    </row>
    <row r="694" spans="1:3" ht="12.75">
      <c r="A694" s="46"/>
      <c r="B694" s="46"/>
      <c r="C694" s="46"/>
    </row>
    <row r="695" spans="1:3" ht="12.75">
      <c r="A695" s="46"/>
      <c r="B695" s="46"/>
      <c r="C695" s="46"/>
    </row>
    <row r="696" spans="1:3" ht="12.75">
      <c r="A696" s="46"/>
      <c r="B696" s="46"/>
      <c r="C696" s="46"/>
    </row>
    <row r="697" spans="1:3" ht="12.75">
      <c r="A697" s="46"/>
      <c r="B697" s="46"/>
      <c r="C697" s="46"/>
    </row>
    <row r="698" spans="1:3" ht="12.75">
      <c r="A698" s="46"/>
      <c r="B698" s="46"/>
      <c r="C698" s="46"/>
    </row>
    <row r="699" spans="1:3" ht="12.75">
      <c r="A699" s="46"/>
      <c r="B699" s="46"/>
      <c r="C699" s="46"/>
    </row>
    <row r="700" spans="1:3" ht="12.75">
      <c r="A700" s="46"/>
      <c r="B700" s="46"/>
      <c r="C700" s="46"/>
    </row>
    <row r="701" spans="1:3" ht="12.75">
      <c r="A701" s="46"/>
      <c r="B701" s="46"/>
      <c r="C701" s="46"/>
    </row>
    <row r="702" spans="1:3" ht="12.75">
      <c r="A702" s="46"/>
      <c r="B702" s="46"/>
      <c r="C702" s="46"/>
    </row>
    <row r="703" spans="1:3" ht="12.75">
      <c r="A703" s="46"/>
      <c r="B703" s="46"/>
      <c r="C703" s="46"/>
    </row>
    <row r="704" spans="1:3" ht="12.75">
      <c r="A704" s="46"/>
      <c r="B704" s="46"/>
      <c r="C704" s="46"/>
    </row>
    <row r="705" spans="1:3" ht="12.75">
      <c r="A705" s="46"/>
      <c r="B705" s="46"/>
      <c r="C705" s="46"/>
    </row>
    <row r="706" spans="1:3" ht="12.75">
      <c r="A706" s="46"/>
      <c r="B706" s="46"/>
      <c r="C706" s="46"/>
    </row>
    <row r="707" spans="1:3" ht="12.75">
      <c r="A707" s="46"/>
      <c r="B707" s="46"/>
      <c r="C707" s="46"/>
    </row>
    <row r="708" spans="1:3" ht="12.75">
      <c r="A708" s="46"/>
      <c r="B708" s="46"/>
      <c r="C708" s="46"/>
    </row>
    <row r="709" spans="1:3" ht="12.75">
      <c r="A709" s="46"/>
      <c r="B709" s="46"/>
      <c r="C709" s="46"/>
    </row>
    <row r="710" spans="1:3" ht="12.75">
      <c r="A710" s="46"/>
      <c r="B710" s="46"/>
      <c r="C710" s="46"/>
    </row>
    <row r="711" spans="1:3" ht="12.75">
      <c r="A711" s="46"/>
      <c r="B711" s="46"/>
      <c r="C711" s="46"/>
    </row>
    <row r="712" spans="1:3" ht="12.75">
      <c r="A712" s="46"/>
      <c r="B712" s="46"/>
      <c r="C712" s="46"/>
    </row>
    <row r="713" spans="1:3" ht="12.75">
      <c r="A713" s="46"/>
      <c r="B713" s="46"/>
      <c r="C713" s="46"/>
    </row>
    <row r="714" spans="1:3" ht="12.75">
      <c r="A714" s="46"/>
      <c r="B714" s="46"/>
      <c r="C714" s="46"/>
    </row>
    <row r="715" spans="1:3" ht="12.75">
      <c r="A715" s="46"/>
      <c r="B715" s="46"/>
      <c r="C715" s="46"/>
    </row>
    <row r="716" spans="1:3" ht="12.75">
      <c r="A716" s="46"/>
      <c r="B716" s="46"/>
      <c r="C716" s="46"/>
    </row>
    <row r="717" spans="1:3" ht="12.75">
      <c r="A717" s="46"/>
      <c r="B717" s="46"/>
      <c r="C717" s="46"/>
    </row>
    <row r="718" spans="1:3" ht="12.75">
      <c r="A718" s="46"/>
      <c r="B718" s="46"/>
      <c r="C718" s="46"/>
    </row>
    <row r="719" spans="1:3" ht="12.75">
      <c r="A719" s="46"/>
      <c r="B719" s="46"/>
      <c r="C719" s="46"/>
    </row>
    <row r="720" spans="1:3" ht="12.75">
      <c r="A720" s="46"/>
      <c r="B720" s="46"/>
      <c r="C720" s="46"/>
    </row>
    <row r="721" spans="1:3" ht="12.75">
      <c r="A721" s="46"/>
      <c r="B721" s="46"/>
      <c r="C721" s="46"/>
    </row>
    <row r="722" spans="1:3" ht="12.75">
      <c r="A722" s="46"/>
      <c r="B722" s="46"/>
      <c r="C722" s="46"/>
    </row>
    <row r="723" spans="1:3" ht="12.75">
      <c r="A723" s="46"/>
      <c r="B723" s="46"/>
      <c r="C723" s="46"/>
    </row>
    <row r="724" spans="1:3" ht="12.75">
      <c r="A724" s="46"/>
      <c r="B724" s="46"/>
      <c r="C724" s="46"/>
    </row>
    <row r="725" spans="1:3" ht="12.75">
      <c r="A725" s="46"/>
      <c r="B725" s="46"/>
      <c r="C725" s="46"/>
    </row>
    <row r="726" spans="1:3" ht="12.75">
      <c r="A726" s="46"/>
      <c r="B726" s="46"/>
      <c r="C726" s="46"/>
    </row>
    <row r="727" spans="1:3" ht="12.75">
      <c r="A727" s="46"/>
      <c r="B727" s="46"/>
      <c r="C727" s="46"/>
    </row>
    <row r="728" spans="1:3" ht="12.75">
      <c r="A728" s="46"/>
      <c r="B728" s="46"/>
      <c r="C728" s="46"/>
    </row>
    <row r="729" spans="1:3" ht="12.75">
      <c r="A729" s="46"/>
      <c r="B729" s="46"/>
      <c r="C729" s="46"/>
    </row>
    <row r="730" spans="1:3" ht="12.75">
      <c r="A730" s="46"/>
      <c r="B730" s="46"/>
      <c r="C730" s="46"/>
    </row>
    <row r="731" spans="1:3" ht="12.75">
      <c r="A731" s="46"/>
      <c r="B731" s="46"/>
      <c r="C731" s="46"/>
    </row>
    <row r="732" spans="1:3" ht="12.75">
      <c r="A732" s="46"/>
      <c r="B732" s="46"/>
      <c r="C732" s="46"/>
    </row>
    <row r="733" spans="1:3" ht="12.75">
      <c r="A733" s="46"/>
      <c r="B733" s="46"/>
      <c r="C733" s="46"/>
    </row>
    <row r="734" spans="1:3" ht="12.75">
      <c r="A734" s="46"/>
      <c r="B734" s="46"/>
      <c r="C734" s="46"/>
    </row>
    <row r="735" spans="1:3" ht="12.75">
      <c r="A735" s="46"/>
      <c r="B735" s="46"/>
      <c r="C735" s="46"/>
    </row>
    <row r="736" spans="1:3" ht="12.75">
      <c r="A736" s="46"/>
      <c r="B736" s="46"/>
      <c r="C736" s="46"/>
    </row>
    <row r="737" spans="1:3" ht="12.75">
      <c r="A737" s="46"/>
      <c r="B737" s="46"/>
      <c r="C737" s="46"/>
    </row>
    <row r="738" spans="1:3" ht="12.75">
      <c r="A738" s="46"/>
      <c r="B738" s="46"/>
      <c r="C738" s="46"/>
    </row>
    <row r="739" spans="1:3" ht="12.75">
      <c r="A739" s="46"/>
      <c r="B739" s="46"/>
      <c r="C739" s="46"/>
    </row>
    <row r="740" spans="1:3" ht="12.75">
      <c r="A740" s="46"/>
      <c r="B740" s="46"/>
      <c r="C740" s="46"/>
    </row>
    <row r="741" spans="1:3" ht="12.75">
      <c r="A741" s="46"/>
      <c r="B741" s="46"/>
      <c r="C741" s="46"/>
    </row>
    <row r="742" spans="1:3" ht="12.75">
      <c r="A742" s="46"/>
      <c r="B742" s="46"/>
      <c r="C742" s="46"/>
    </row>
    <row r="743" spans="1:3" ht="12.75">
      <c r="A743" s="46"/>
      <c r="B743" s="46"/>
      <c r="C743" s="46"/>
    </row>
    <row r="744" spans="1:3" ht="12.75">
      <c r="A744" s="46"/>
      <c r="B744" s="46"/>
      <c r="C744" s="46"/>
    </row>
    <row r="745" spans="1:3" ht="12.75">
      <c r="A745" s="46"/>
      <c r="B745" s="46"/>
      <c r="C745" s="46"/>
    </row>
    <row r="746" spans="1:3" ht="12.75">
      <c r="A746" s="46"/>
      <c r="B746" s="46"/>
      <c r="C746" s="46"/>
    </row>
    <row r="747" spans="1:3" ht="12.75">
      <c r="A747" s="46"/>
      <c r="B747" s="46"/>
      <c r="C747" s="46"/>
    </row>
    <row r="748" spans="1:3" ht="12.75">
      <c r="A748" s="46"/>
      <c r="B748" s="46"/>
      <c r="C748" s="46"/>
    </row>
    <row r="749" spans="1:3" ht="12.75">
      <c r="A749" s="46"/>
      <c r="B749" s="46"/>
      <c r="C749" s="46"/>
    </row>
    <row r="750" spans="1:3" ht="12.75">
      <c r="A750" s="46"/>
      <c r="B750" s="46"/>
      <c r="C750" s="46"/>
    </row>
    <row r="751" spans="1:3" ht="12.75">
      <c r="A751" s="46"/>
      <c r="B751" s="46"/>
      <c r="C751" s="46"/>
    </row>
    <row r="752" spans="1:3" ht="12.75">
      <c r="A752" s="46"/>
      <c r="B752" s="46"/>
      <c r="C752" s="46"/>
    </row>
    <row r="753" spans="1:3" ht="12.75">
      <c r="A753" s="46"/>
      <c r="B753" s="46"/>
      <c r="C753" s="46"/>
    </row>
    <row r="754" spans="1:3" ht="12.75">
      <c r="A754" s="46"/>
      <c r="B754" s="46"/>
      <c r="C754" s="46"/>
    </row>
    <row r="755" spans="1:3" ht="12.75">
      <c r="A755" s="46"/>
      <c r="B755" s="46"/>
      <c r="C755" s="46"/>
    </row>
    <row r="756" spans="1:3" ht="12.75">
      <c r="A756" s="46"/>
      <c r="B756" s="46"/>
      <c r="C756" s="46"/>
    </row>
    <row r="757" spans="1:3" ht="12.75">
      <c r="A757" s="46"/>
      <c r="B757" s="46"/>
      <c r="C757" s="46"/>
    </row>
    <row r="758" spans="1:3" ht="12.75">
      <c r="A758" s="46"/>
      <c r="B758" s="46"/>
      <c r="C758" s="46"/>
    </row>
    <row r="759" spans="1:3" ht="12.75">
      <c r="A759" s="46"/>
      <c r="B759" s="46"/>
      <c r="C759" s="46"/>
    </row>
    <row r="760" spans="1:3" ht="12.75">
      <c r="A760" s="46"/>
      <c r="B760" s="46"/>
      <c r="C760" s="46"/>
    </row>
    <row r="761" spans="1:3" ht="12.75">
      <c r="A761" s="46"/>
      <c r="B761" s="46"/>
      <c r="C761" s="46"/>
    </row>
    <row r="762" spans="1:3" ht="12.75">
      <c r="A762" s="46"/>
      <c r="B762" s="46"/>
      <c r="C762" s="46"/>
    </row>
    <row r="763" spans="1:3" ht="12.75">
      <c r="A763" s="46"/>
      <c r="B763" s="46"/>
      <c r="C763" s="46"/>
    </row>
    <row r="764" spans="1:3" ht="12.75">
      <c r="A764" s="46"/>
      <c r="B764" s="46"/>
      <c r="C764" s="46"/>
    </row>
    <row r="765" spans="1:3" ht="12.75">
      <c r="A765" s="46"/>
      <c r="B765" s="46"/>
      <c r="C765" s="46"/>
    </row>
    <row r="766" spans="1:3" ht="12.75">
      <c r="A766" s="46"/>
      <c r="B766" s="46"/>
      <c r="C766" s="46"/>
    </row>
    <row r="767" spans="1:3" ht="12.75">
      <c r="A767" s="46"/>
      <c r="B767" s="46"/>
      <c r="C767" s="46"/>
    </row>
    <row r="768" spans="1:3" ht="12.75">
      <c r="A768" s="46"/>
      <c r="B768" s="46"/>
      <c r="C768" s="46"/>
    </row>
    <row r="769" spans="1:3" ht="12.75">
      <c r="A769" s="46"/>
      <c r="B769" s="46"/>
      <c r="C769" s="46"/>
    </row>
    <row r="770" spans="1:3" ht="12.75">
      <c r="A770" s="46"/>
      <c r="B770" s="46"/>
      <c r="C770" s="46"/>
    </row>
    <row r="771" spans="1:3" ht="12.75">
      <c r="A771" s="46"/>
      <c r="B771" s="46"/>
      <c r="C771" s="46"/>
    </row>
    <row r="772" spans="1:3" ht="12.75">
      <c r="A772" s="46"/>
      <c r="B772" s="46"/>
      <c r="C772" s="46"/>
    </row>
    <row r="773" spans="1:3" ht="12.75">
      <c r="A773" s="46"/>
      <c r="B773" s="46"/>
      <c r="C773" s="46"/>
    </row>
    <row r="774" spans="1:3" ht="12.75">
      <c r="A774" s="46"/>
      <c r="B774" s="46"/>
      <c r="C774" s="46"/>
    </row>
    <row r="775" spans="1:3" ht="12.75">
      <c r="A775" s="46"/>
      <c r="B775" s="46"/>
      <c r="C775" s="46"/>
    </row>
    <row r="776" spans="1:3" ht="12.75">
      <c r="A776" s="46"/>
      <c r="B776" s="46"/>
      <c r="C776" s="46"/>
    </row>
    <row r="777" spans="1:3" ht="12.75">
      <c r="A777" s="46"/>
      <c r="B777" s="46"/>
      <c r="C777" s="46"/>
    </row>
    <row r="778" spans="1:3" ht="12.75">
      <c r="A778" s="46"/>
      <c r="B778" s="46"/>
      <c r="C778" s="46"/>
    </row>
    <row r="779" spans="1:3" ht="12.75">
      <c r="A779" s="46"/>
      <c r="B779" s="46"/>
      <c r="C779" s="46"/>
    </row>
    <row r="780" spans="1:3" ht="12.75">
      <c r="A780" s="46"/>
      <c r="B780" s="46"/>
      <c r="C780" s="46"/>
    </row>
    <row r="781" spans="1:3" ht="12.75">
      <c r="A781" s="46"/>
      <c r="B781" s="46"/>
      <c r="C781" s="46"/>
    </row>
    <row r="782" spans="1:3" ht="12.75">
      <c r="A782" s="46"/>
      <c r="B782" s="46"/>
      <c r="C782" s="46"/>
    </row>
    <row r="783" spans="1:3" ht="12.75">
      <c r="A783" s="46"/>
      <c r="B783" s="46"/>
      <c r="C783" s="46"/>
    </row>
    <row r="784" spans="1:3" ht="12.75">
      <c r="A784" s="46"/>
      <c r="B784" s="46"/>
      <c r="C784" s="46"/>
    </row>
    <row r="785" spans="1:3" ht="12.75">
      <c r="A785" s="46"/>
      <c r="B785" s="46"/>
      <c r="C785" s="46"/>
    </row>
    <row r="786" spans="1:3" ht="12.75">
      <c r="A786" s="46"/>
      <c r="B786" s="46"/>
      <c r="C786" s="46"/>
    </row>
    <row r="787" spans="1:3" ht="12.75">
      <c r="A787" s="46"/>
      <c r="B787" s="46"/>
      <c r="C787" s="46"/>
    </row>
    <row r="788" spans="1:3" ht="12.75">
      <c r="A788" s="46"/>
      <c r="B788" s="46"/>
      <c r="C788" s="46"/>
    </row>
    <row r="789" spans="1:3" ht="12.75">
      <c r="A789" s="46"/>
      <c r="B789" s="46"/>
      <c r="C789" s="46"/>
    </row>
    <row r="790" spans="1:3" ht="12.75">
      <c r="A790" s="46"/>
      <c r="B790" s="46"/>
      <c r="C790" s="46"/>
    </row>
    <row r="791" spans="1:3" ht="12.75">
      <c r="A791" s="46"/>
      <c r="B791" s="46"/>
      <c r="C791" s="46"/>
    </row>
    <row r="792" spans="1:3" ht="12.75">
      <c r="A792" s="46"/>
      <c r="B792" s="46"/>
      <c r="C792" s="46"/>
    </row>
    <row r="793" spans="1:3" ht="12.75">
      <c r="A793" s="46"/>
      <c r="B793" s="46"/>
      <c r="C793" s="46"/>
    </row>
    <row r="794" spans="1:3" ht="12.75">
      <c r="A794" s="46"/>
      <c r="B794" s="46"/>
      <c r="C794" s="46"/>
    </row>
    <row r="795" spans="1:3" ht="12.75">
      <c r="A795" s="46"/>
      <c r="B795" s="46"/>
      <c r="C795" s="46"/>
    </row>
    <row r="796" spans="1:3" ht="12.75">
      <c r="A796" s="46"/>
      <c r="B796" s="46"/>
      <c r="C796" s="46"/>
    </row>
    <row r="797" spans="1:3" ht="12.75">
      <c r="A797" s="46"/>
      <c r="B797" s="46"/>
      <c r="C797" s="46"/>
    </row>
    <row r="798" spans="1:3" ht="12.75">
      <c r="A798" s="46"/>
      <c r="B798" s="46"/>
      <c r="C798" s="46"/>
    </row>
    <row r="799" spans="1:3" ht="12.75">
      <c r="A799" s="46"/>
      <c r="B799" s="46"/>
      <c r="C799" s="46"/>
    </row>
    <row r="800" spans="1:3" ht="12.75">
      <c r="A800" s="46"/>
      <c r="B800" s="46"/>
      <c r="C800" s="46"/>
    </row>
    <row r="801" spans="1:3" ht="12.75">
      <c r="A801" s="46"/>
      <c r="B801" s="46"/>
      <c r="C801" s="46"/>
    </row>
    <row r="802" spans="1:3" ht="12.75">
      <c r="A802" s="46"/>
      <c r="B802" s="46"/>
      <c r="C802" s="46"/>
    </row>
    <row r="803" spans="1:3" ht="12.75">
      <c r="A803" s="46"/>
      <c r="B803" s="46"/>
      <c r="C803" s="46"/>
    </row>
    <row r="804" spans="1:3" ht="12.75">
      <c r="A804" s="46"/>
      <c r="B804" s="46"/>
      <c r="C804" s="46"/>
    </row>
    <row r="805" spans="1:3" ht="12.75">
      <c r="A805" s="46"/>
      <c r="B805" s="46"/>
      <c r="C805" s="46"/>
    </row>
    <row r="806" spans="1:3" ht="12.75">
      <c r="A806" s="46"/>
      <c r="B806" s="46"/>
      <c r="C806" s="46"/>
    </row>
    <row r="807" spans="1:3" ht="12.75">
      <c r="A807" s="46"/>
      <c r="B807" s="46"/>
      <c r="C807" s="46"/>
    </row>
    <row r="808" spans="1:3" ht="12.75">
      <c r="A808" s="46"/>
      <c r="B808" s="46"/>
      <c r="C808" s="46"/>
    </row>
    <row r="809" spans="1:3" ht="12.75">
      <c r="A809" s="46"/>
      <c r="B809" s="46"/>
      <c r="C809" s="46"/>
    </row>
    <row r="810" spans="1:3" ht="12.75">
      <c r="A810" s="46"/>
      <c r="B810" s="46"/>
      <c r="C810" s="46"/>
    </row>
    <row r="811" spans="1:3" ht="12.75">
      <c r="A811" s="46"/>
      <c r="B811" s="46"/>
      <c r="C811" s="46"/>
    </row>
    <row r="812" spans="1:3" ht="12.75">
      <c r="A812" s="46"/>
      <c r="B812" s="46"/>
      <c r="C812" s="46"/>
    </row>
    <row r="813" spans="1:3" ht="12.75">
      <c r="A813" s="46"/>
      <c r="B813" s="46"/>
      <c r="C813" s="46"/>
    </row>
    <row r="814" spans="1:3" ht="12.75">
      <c r="A814" s="46"/>
      <c r="B814" s="46"/>
      <c r="C814" s="46"/>
    </row>
    <row r="815" spans="1:3" ht="12.75">
      <c r="A815" s="46"/>
      <c r="B815" s="46"/>
      <c r="C815" s="46"/>
    </row>
    <row r="816" spans="1:3" ht="12.75">
      <c r="A816" s="46"/>
      <c r="B816" s="46"/>
      <c r="C816" s="46"/>
    </row>
    <row r="817" spans="1:3" ht="12.75">
      <c r="A817" s="46"/>
      <c r="B817" s="46"/>
      <c r="C817" s="46"/>
    </row>
    <row r="818" spans="1:3" ht="12.75">
      <c r="A818" s="46"/>
      <c r="B818" s="46"/>
      <c r="C818" s="46"/>
    </row>
    <row r="819" spans="1:3" ht="12.75">
      <c r="A819" s="46"/>
      <c r="B819" s="46"/>
      <c r="C819" s="46"/>
    </row>
    <row r="820" spans="1:3" ht="12.75">
      <c r="A820" s="46"/>
      <c r="B820" s="46"/>
      <c r="C820" s="46"/>
    </row>
    <row r="821" spans="1:3" ht="12.75">
      <c r="A821" s="46"/>
      <c r="B821" s="46"/>
      <c r="C821" s="46"/>
    </row>
    <row r="822" spans="1:3" ht="12.75">
      <c r="A822" s="46"/>
      <c r="B822" s="46"/>
      <c r="C822" s="46"/>
    </row>
    <row r="823" spans="1:3" ht="12.75">
      <c r="A823" s="46"/>
      <c r="B823" s="46"/>
      <c r="C823" s="46"/>
    </row>
    <row r="824" spans="1:3" ht="12.75">
      <c r="A824" s="46"/>
      <c r="B824" s="46"/>
      <c r="C824" s="46"/>
    </row>
    <row r="825" spans="1:3" ht="12.75">
      <c r="A825" s="46"/>
      <c r="B825" s="46"/>
      <c r="C825" s="46"/>
    </row>
    <row r="826" spans="1:3" ht="12.75">
      <c r="A826" s="46"/>
      <c r="B826" s="46"/>
      <c r="C826" s="46"/>
    </row>
    <row r="827" spans="1:3" ht="12.75">
      <c r="A827" s="46"/>
      <c r="B827" s="46"/>
      <c r="C827" s="46"/>
    </row>
    <row r="828" spans="1:3" ht="12.75">
      <c r="A828" s="46"/>
      <c r="B828" s="46"/>
      <c r="C828" s="46"/>
    </row>
    <row r="829" spans="1:3" ht="12.75">
      <c r="A829" s="46"/>
      <c r="B829" s="46"/>
      <c r="C829" s="46"/>
    </row>
    <row r="830" spans="1:3" ht="12.75">
      <c r="A830" s="46"/>
      <c r="B830" s="46"/>
      <c r="C830" s="46"/>
    </row>
    <row r="831" spans="1:3" ht="12.75">
      <c r="A831" s="46"/>
      <c r="B831" s="46"/>
      <c r="C831" s="46"/>
    </row>
    <row r="832" spans="1:3" ht="12.75">
      <c r="A832" s="46"/>
      <c r="B832" s="46"/>
      <c r="C832" s="46"/>
    </row>
    <row r="833" spans="1:3" ht="12.75">
      <c r="A833" s="46"/>
      <c r="B833" s="46"/>
      <c r="C833" s="46"/>
    </row>
    <row r="834" spans="1:3" ht="12.75">
      <c r="A834" s="46"/>
      <c r="B834" s="46"/>
      <c r="C834" s="46"/>
    </row>
    <row r="835" spans="1:3" ht="12.75">
      <c r="A835" s="46"/>
      <c r="B835" s="46"/>
      <c r="C835" s="46"/>
    </row>
    <row r="836" spans="1:3" ht="12.75">
      <c r="A836" s="46"/>
      <c r="B836" s="46"/>
      <c r="C836" s="46"/>
    </row>
    <row r="837" spans="1:3" ht="12.75">
      <c r="A837" s="46"/>
      <c r="B837" s="46"/>
      <c r="C837" s="46"/>
    </row>
    <row r="838" spans="1:3" ht="12.75">
      <c r="A838" s="46"/>
      <c r="B838" s="46"/>
      <c r="C838" s="46"/>
    </row>
    <row r="839" spans="1:3" ht="12.75">
      <c r="A839" s="46"/>
      <c r="B839" s="46"/>
      <c r="C839" s="46"/>
    </row>
    <row r="840" spans="1:3" ht="12.75">
      <c r="A840" s="46"/>
      <c r="B840" s="46"/>
      <c r="C840" s="46"/>
    </row>
    <row r="841" spans="1:3" ht="12.75">
      <c r="A841" s="46"/>
      <c r="B841" s="46"/>
      <c r="C841" s="46"/>
    </row>
    <row r="842" spans="1:3" ht="12.75">
      <c r="A842" s="46"/>
      <c r="B842" s="46"/>
      <c r="C842" s="46"/>
    </row>
    <row r="843" spans="1:3" ht="12.75">
      <c r="A843" s="46"/>
      <c r="B843" s="46"/>
      <c r="C843" s="46"/>
    </row>
    <row r="844" spans="1:3" ht="12.75">
      <c r="A844" s="46"/>
      <c r="B844" s="46"/>
      <c r="C844" s="46"/>
    </row>
    <row r="845" spans="1:3" ht="12.75">
      <c r="A845" s="46"/>
      <c r="B845" s="46"/>
      <c r="C845" s="46"/>
    </row>
    <row r="846" spans="1:3" ht="12.75">
      <c r="A846" s="46"/>
      <c r="B846" s="46"/>
      <c r="C846" s="46"/>
    </row>
    <row r="847" spans="1:3" ht="12.75">
      <c r="A847" s="46"/>
      <c r="B847" s="46"/>
      <c r="C847" s="46"/>
    </row>
    <row r="848" spans="1:3" ht="12.75">
      <c r="A848" s="46"/>
      <c r="B848" s="46"/>
      <c r="C848" s="46"/>
    </row>
    <row r="849" spans="1:3" ht="12.75">
      <c r="A849" s="46"/>
      <c r="B849" s="46"/>
      <c r="C849" s="46"/>
    </row>
    <row r="850" spans="1:3" ht="12.75">
      <c r="A850" s="46"/>
      <c r="B850" s="46"/>
      <c r="C850" s="46"/>
    </row>
    <row r="851" spans="1:3" ht="12.75">
      <c r="A851" s="46"/>
      <c r="B851" s="46"/>
      <c r="C851" s="46"/>
    </row>
    <row r="852" spans="1:3" ht="12.75">
      <c r="A852" s="46"/>
      <c r="B852" s="46"/>
      <c r="C852" s="46"/>
    </row>
    <row r="853" spans="1:3" ht="12.75">
      <c r="A853" s="46"/>
      <c r="B853" s="46"/>
      <c r="C853" s="46"/>
    </row>
    <row r="854" spans="1:3" ht="12.75">
      <c r="A854" s="46"/>
      <c r="B854" s="46"/>
      <c r="C854" s="46"/>
    </row>
    <row r="855" spans="1:3" ht="12.75">
      <c r="A855" s="46"/>
      <c r="B855" s="46"/>
      <c r="C855" s="46"/>
    </row>
    <row r="856" spans="1:3" ht="12.75">
      <c r="A856" s="46"/>
      <c r="B856" s="46"/>
      <c r="C856" s="46"/>
    </row>
    <row r="857" spans="1:3" ht="12.75">
      <c r="A857" s="46"/>
      <c r="B857" s="46"/>
      <c r="C857" s="46"/>
    </row>
    <row r="858" spans="1:3" ht="12.75">
      <c r="A858" s="46"/>
      <c r="B858" s="46"/>
      <c r="C858" s="46"/>
    </row>
    <row r="859" spans="1:3" ht="12.75">
      <c r="A859" s="46"/>
      <c r="B859" s="46"/>
      <c r="C859" s="46"/>
    </row>
    <row r="860" spans="1:3" ht="12.75">
      <c r="A860" s="46"/>
      <c r="B860" s="46"/>
      <c r="C860" s="46"/>
    </row>
    <row r="861" spans="1:3" ht="12.75">
      <c r="A861" s="46"/>
      <c r="B861" s="46"/>
      <c r="C861" s="46"/>
    </row>
    <row r="862" spans="1:3" ht="12.75">
      <c r="A862" s="46"/>
      <c r="B862" s="46"/>
      <c r="C862" s="46"/>
    </row>
    <row r="863" spans="1:3" ht="12.75">
      <c r="A863" s="46"/>
      <c r="B863" s="46"/>
      <c r="C863" s="46"/>
    </row>
    <row r="864" spans="1:3" ht="12.75">
      <c r="A864" s="46"/>
      <c r="B864" s="46"/>
      <c r="C864" s="46"/>
    </row>
    <row r="865" spans="1:3" ht="12.75">
      <c r="A865" s="46"/>
      <c r="B865" s="46"/>
      <c r="C865" s="46"/>
    </row>
    <row r="866" spans="1:3" ht="12.75">
      <c r="A866" s="46"/>
      <c r="B866" s="46"/>
      <c r="C866" s="46"/>
    </row>
    <row r="867" spans="1:3" ht="12.75">
      <c r="A867" s="46"/>
      <c r="B867" s="46"/>
      <c r="C867" s="46"/>
    </row>
    <row r="868" spans="1:3" ht="12.75">
      <c r="A868" s="46"/>
      <c r="B868" s="46"/>
      <c r="C868" s="46"/>
    </row>
    <row r="869" spans="1:3" ht="12.75">
      <c r="A869" s="46"/>
      <c r="B869" s="46"/>
      <c r="C869" s="46"/>
    </row>
    <row r="870" spans="1:3" ht="12.75">
      <c r="A870" s="46"/>
      <c r="B870" s="46"/>
      <c r="C870" s="46"/>
    </row>
    <row r="871" spans="1:3" ht="12.75">
      <c r="A871" s="46"/>
      <c r="B871" s="46"/>
      <c r="C871" s="46"/>
    </row>
    <row r="872" spans="1:3" ht="12.75">
      <c r="A872" s="46"/>
      <c r="B872" s="46"/>
      <c r="C872" s="46"/>
    </row>
    <row r="873" spans="1:3" ht="12.75">
      <c r="A873" s="46"/>
      <c r="B873" s="46"/>
      <c r="C873" s="46"/>
    </row>
    <row r="874" spans="1:3" ht="12.75">
      <c r="A874" s="46"/>
      <c r="B874" s="46"/>
      <c r="C874" s="46"/>
    </row>
    <row r="875" spans="1:3" ht="12.75">
      <c r="A875" s="46"/>
      <c r="B875" s="46"/>
      <c r="C875" s="46"/>
    </row>
    <row r="876" spans="1:3" ht="12.75">
      <c r="A876" s="46"/>
      <c r="B876" s="46"/>
      <c r="C876" s="46"/>
    </row>
    <row r="877" spans="1:3" ht="12.75">
      <c r="A877" s="46"/>
      <c r="B877" s="46"/>
      <c r="C877" s="46"/>
    </row>
    <row r="878" spans="1:3" ht="12.75">
      <c r="A878" s="46"/>
      <c r="B878" s="46"/>
      <c r="C878" s="46"/>
    </row>
    <row r="879" spans="1:3" ht="12.75">
      <c r="A879" s="46"/>
      <c r="B879" s="46"/>
      <c r="C879" s="46"/>
    </row>
    <row r="880" spans="1:3" ht="12.75">
      <c r="A880" s="46"/>
      <c r="B880" s="46"/>
      <c r="C880" s="46"/>
    </row>
    <row r="881" spans="1:3" ht="12.75">
      <c r="A881" s="46"/>
      <c r="B881" s="46"/>
      <c r="C881" s="46"/>
    </row>
    <row r="882" spans="1:3" ht="12.75">
      <c r="A882" s="46"/>
      <c r="B882" s="46"/>
      <c r="C882" s="46"/>
    </row>
    <row r="883" spans="1:3" ht="12.75">
      <c r="A883" s="46"/>
      <c r="B883" s="46"/>
      <c r="C883" s="46"/>
    </row>
    <row r="884" spans="1:3" ht="12.75">
      <c r="A884" s="46"/>
      <c r="B884" s="46"/>
      <c r="C884" s="46"/>
    </row>
    <row r="885" spans="1:3" ht="12.75">
      <c r="A885" s="46"/>
      <c r="B885" s="46"/>
      <c r="C885" s="46"/>
    </row>
    <row r="886" spans="1:3" ht="12.75">
      <c r="A886" s="46"/>
      <c r="B886" s="46"/>
      <c r="C886" s="46"/>
    </row>
    <row r="887" spans="1:3" ht="12.75">
      <c r="A887" s="46"/>
      <c r="B887" s="46"/>
      <c r="C887" s="46"/>
    </row>
    <row r="888" spans="1:3" ht="12.75">
      <c r="A888" s="46"/>
      <c r="B888" s="46"/>
      <c r="C888" s="46"/>
    </row>
    <row r="889" spans="1:3" ht="12.75">
      <c r="A889" s="46"/>
      <c r="B889" s="46"/>
      <c r="C889" s="46"/>
    </row>
    <row r="890" spans="1:3" ht="12.75">
      <c r="A890" s="46"/>
      <c r="B890" s="46"/>
      <c r="C890" s="46"/>
    </row>
    <row r="891" spans="1:3" ht="12.75">
      <c r="A891" s="46"/>
      <c r="B891" s="46"/>
      <c r="C891" s="46"/>
    </row>
    <row r="892" spans="1:3" ht="12.75">
      <c r="A892" s="46"/>
      <c r="B892" s="46"/>
      <c r="C892" s="46"/>
    </row>
    <row r="893" spans="1:3" ht="12.75">
      <c r="A893" s="46"/>
      <c r="B893" s="46"/>
      <c r="C893" s="46"/>
    </row>
    <row r="894" spans="1:3" ht="12.75">
      <c r="A894" s="46"/>
      <c r="B894" s="46"/>
      <c r="C894" s="46"/>
    </row>
    <row r="895" spans="1:3" ht="12.75">
      <c r="A895" s="46"/>
      <c r="B895" s="46"/>
      <c r="C895" s="46"/>
    </row>
    <row r="896" spans="1:3" ht="12.75">
      <c r="A896" s="46"/>
      <c r="B896" s="46"/>
      <c r="C896" s="46"/>
    </row>
    <row r="897" spans="1:3" ht="12.75">
      <c r="A897" s="46"/>
      <c r="B897" s="46"/>
      <c r="C897" s="46"/>
    </row>
    <row r="898" spans="1:3" ht="12.75">
      <c r="A898" s="46"/>
      <c r="B898" s="46"/>
      <c r="C898" s="46"/>
    </row>
    <row r="899" spans="1:3" ht="12.75">
      <c r="A899" s="46"/>
      <c r="B899" s="46"/>
      <c r="C899" s="46"/>
    </row>
    <row r="900" spans="1:3" ht="12.75">
      <c r="A900" s="46"/>
      <c r="B900" s="46"/>
      <c r="C900" s="46"/>
    </row>
    <row r="901" spans="1:3" ht="12.75">
      <c r="A901" s="46"/>
      <c r="B901" s="46"/>
      <c r="C901" s="46"/>
    </row>
    <row r="902" spans="1:3" ht="12.75">
      <c r="A902" s="46"/>
      <c r="B902" s="46"/>
      <c r="C902" s="46"/>
    </row>
    <row r="903" spans="1:3" ht="12.75">
      <c r="A903" s="46"/>
      <c r="B903" s="46"/>
      <c r="C903" s="46"/>
    </row>
    <row r="904" spans="1:3" ht="12.75">
      <c r="A904" s="46"/>
      <c r="B904" s="46"/>
      <c r="C904" s="46"/>
    </row>
    <row r="905" spans="1:3" ht="12.75">
      <c r="A905" s="46"/>
      <c r="B905" s="46"/>
      <c r="C905" s="46"/>
    </row>
    <row r="906" spans="1:3" ht="12.75">
      <c r="A906" s="46"/>
      <c r="B906" s="46"/>
      <c r="C906" s="46"/>
    </row>
    <row r="907" spans="1:3" ht="12.75">
      <c r="A907" s="46"/>
      <c r="B907" s="46"/>
      <c r="C907" s="46"/>
    </row>
    <row r="908" spans="1:3" ht="12.75">
      <c r="A908" s="46"/>
      <c r="B908" s="46"/>
      <c r="C908" s="46"/>
    </row>
    <row r="909" spans="1:3" ht="12.75">
      <c r="A909" s="46"/>
      <c r="B909" s="46"/>
      <c r="C909" s="46"/>
    </row>
    <row r="910" spans="1:3" ht="12.75">
      <c r="A910" s="46"/>
      <c r="B910" s="46"/>
      <c r="C910" s="46"/>
    </row>
    <row r="911" spans="1:3" ht="12.75">
      <c r="A911" s="46"/>
      <c r="B911" s="46"/>
      <c r="C911" s="46"/>
    </row>
    <row r="912" spans="1:3" ht="12.75">
      <c r="A912" s="46"/>
      <c r="B912" s="46"/>
      <c r="C912" s="46"/>
    </row>
    <row r="913" spans="1:3" ht="12.75">
      <c r="A913" s="46"/>
      <c r="B913" s="46"/>
      <c r="C913" s="46"/>
    </row>
    <row r="914" spans="1:3" ht="12.75">
      <c r="A914" s="46"/>
      <c r="B914" s="46"/>
      <c r="C914" s="46"/>
    </row>
    <row r="915" spans="1:3" ht="12.75">
      <c r="A915" s="46"/>
      <c r="B915" s="46"/>
      <c r="C915" s="46"/>
    </row>
    <row r="916" spans="1:3" ht="12.75">
      <c r="A916" s="46"/>
      <c r="B916" s="46"/>
      <c r="C916" s="46"/>
    </row>
    <row r="917" spans="1:3" ht="12.75">
      <c r="A917" s="46"/>
      <c r="B917" s="46"/>
      <c r="C917" s="46"/>
    </row>
    <row r="918" spans="1:3" ht="12.75">
      <c r="A918" s="46"/>
      <c r="B918" s="46"/>
      <c r="C918" s="46"/>
    </row>
    <row r="919" spans="1:3" ht="12.75">
      <c r="A919" s="46"/>
      <c r="B919" s="46"/>
      <c r="C919" s="46"/>
    </row>
    <row r="920" spans="1:3" ht="12.75">
      <c r="A920" s="46"/>
      <c r="B920" s="46"/>
      <c r="C920" s="46"/>
    </row>
    <row r="921" spans="1:3" ht="12.75">
      <c r="A921" s="46"/>
      <c r="B921" s="46"/>
      <c r="C921" s="46"/>
    </row>
    <row r="922" spans="1:3" ht="12.75">
      <c r="A922" s="46"/>
      <c r="B922" s="46"/>
      <c r="C922" s="46"/>
    </row>
    <row r="923" spans="1:3" ht="12.75">
      <c r="A923" s="46"/>
      <c r="B923" s="46"/>
      <c r="C923" s="46"/>
    </row>
    <row r="924" spans="1:3" ht="12.75">
      <c r="A924" s="46"/>
      <c r="B924" s="46"/>
      <c r="C924" s="46"/>
    </row>
    <row r="925" spans="1:3" ht="12.75">
      <c r="A925" s="46"/>
      <c r="B925" s="46"/>
      <c r="C925" s="46"/>
    </row>
    <row r="926" spans="1:3" ht="12.75">
      <c r="A926" s="46"/>
      <c r="B926" s="46"/>
      <c r="C926" s="46"/>
    </row>
    <row r="927" spans="1:3" ht="12.75">
      <c r="A927" s="46"/>
      <c r="B927" s="46"/>
      <c r="C927" s="46"/>
    </row>
    <row r="928" spans="1:3" ht="12.75">
      <c r="A928" s="46"/>
      <c r="B928" s="46"/>
      <c r="C928" s="46"/>
    </row>
    <row r="929" spans="1:3" ht="12.75">
      <c r="A929" s="46"/>
      <c r="B929" s="46"/>
      <c r="C929" s="46"/>
    </row>
    <row r="930" spans="1:3" ht="12.75">
      <c r="A930" s="46"/>
      <c r="B930" s="46"/>
      <c r="C930" s="46"/>
    </row>
    <row r="931" spans="1:3" ht="12.75">
      <c r="A931" s="46"/>
      <c r="B931" s="46"/>
      <c r="C931" s="46"/>
    </row>
    <row r="932" spans="1:3" ht="12.75">
      <c r="A932" s="46"/>
      <c r="B932" s="46"/>
      <c r="C932" s="46"/>
    </row>
    <row r="933" spans="1:3" ht="12.75">
      <c r="A933" s="46"/>
      <c r="B933" s="46"/>
      <c r="C933" s="46"/>
    </row>
    <row r="934" spans="1:3" ht="12.75">
      <c r="A934" s="46"/>
      <c r="B934" s="46"/>
      <c r="C934" s="46"/>
    </row>
    <row r="935" spans="1:3" ht="12.75">
      <c r="A935" s="46"/>
      <c r="B935" s="46"/>
      <c r="C935" s="46"/>
    </row>
    <row r="936" spans="1:3" ht="12.75">
      <c r="A936" s="46"/>
      <c r="B936" s="46"/>
      <c r="C936" s="46"/>
    </row>
    <row r="937" spans="1:3" ht="12.75">
      <c r="A937" s="46"/>
      <c r="B937" s="46"/>
      <c r="C937" s="46"/>
    </row>
    <row r="938" spans="1:3" ht="12.75">
      <c r="A938" s="46"/>
      <c r="B938" s="46"/>
      <c r="C938" s="46"/>
    </row>
    <row r="939" spans="1:3" ht="12.75">
      <c r="A939" s="46"/>
      <c r="B939" s="46"/>
      <c r="C939" s="46"/>
    </row>
    <row r="940" spans="1:3" ht="12.75">
      <c r="A940" s="46"/>
      <c r="B940" s="46"/>
      <c r="C940" s="46"/>
    </row>
    <row r="941" spans="1:3" ht="12.75">
      <c r="A941" s="46"/>
      <c r="B941" s="46"/>
      <c r="C941" s="46"/>
    </row>
    <row r="942" spans="1:3" ht="12.75">
      <c r="A942" s="46"/>
      <c r="B942" s="46"/>
      <c r="C942" s="46"/>
    </row>
    <row r="943" spans="1:3" ht="12.75">
      <c r="A943" s="46"/>
      <c r="B943" s="46"/>
      <c r="C943" s="46"/>
    </row>
    <row r="944" spans="1:3" ht="12.75">
      <c r="A944" s="46"/>
      <c r="B944" s="46"/>
      <c r="C944" s="46"/>
    </row>
    <row r="945" spans="1:3" ht="12.75">
      <c r="A945" s="46"/>
      <c r="B945" s="46"/>
      <c r="C945" s="46"/>
    </row>
    <row r="946" spans="1:3" ht="12.75">
      <c r="A946" s="46"/>
      <c r="B946" s="46"/>
      <c r="C946" s="46"/>
    </row>
    <row r="947" spans="1:3" ht="12.75">
      <c r="A947" s="46"/>
      <c r="B947" s="46"/>
      <c r="C947" s="46"/>
    </row>
    <row r="948" spans="1:3" ht="12.75">
      <c r="A948" s="46"/>
      <c r="B948" s="46"/>
      <c r="C948" s="46"/>
    </row>
    <row r="949" spans="1:3" ht="12.75">
      <c r="A949" s="46"/>
      <c r="B949" s="46"/>
      <c r="C949" s="46"/>
    </row>
    <row r="950" spans="1:3" ht="12.75">
      <c r="A950" s="46"/>
      <c r="B950" s="46"/>
      <c r="C950" s="46"/>
    </row>
    <row r="951" spans="1:3" ht="12.75">
      <c r="A951" s="46"/>
      <c r="B951" s="46"/>
      <c r="C951" s="46"/>
    </row>
    <row r="952" spans="1:3" ht="12.75">
      <c r="A952" s="46"/>
      <c r="B952" s="46"/>
      <c r="C952" s="46"/>
    </row>
    <row r="953" spans="1:3" ht="12.75">
      <c r="A953" s="46"/>
      <c r="B953" s="46"/>
      <c r="C953" s="46"/>
    </row>
    <row r="954" spans="1:3" ht="12.75">
      <c r="A954" s="46"/>
      <c r="B954" s="46"/>
      <c r="C954" s="46"/>
    </row>
    <row r="955" spans="1:3" ht="12.75">
      <c r="A955" s="46"/>
      <c r="B955" s="46"/>
      <c r="C955" s="46"/>
    </row>
    <row r="956" spans="1:3" ht="12.75">
      <c r="A956" s="46"/>
      <c r="B956" s="46"/>
      <c r="C956" s="46"/>
    </row>
    <row r="957" spans="1:3" ht="12.75">
      <c r="A957" s="46"/>
      <c r="B957" s="46"/>
      <c r="C957" s="46"/>
    </row>
    <row r="958" spans="1:3" ht="12.75">
      <c r="A958" s="46"/>
      <c r="B958" s="46"/>
      <c r="C958" s="46"/>
    </row>
    <row r="959" spans="1:3" ht="12.75">
      <c r="A959" s="46"/>
      <c r="B959" s="46"/>
      <c r="C959" s="46"/>
    </row>
    <row r="960" spans="1:3" ht="12.75">
      <c r="A960" s="46"/>
      <c r="B960" s="46"/>
      <c r="C960" s="46"/>
    </row>
    <row r="961" spans="1:3" ht="12.75">
      <c r="A961" s="46"/>
      <c r="B961" s="46"/>
      <c r="C961" s="46"/>
    </row>
    <row r="962" spans="1:3" ht="12.75">
      <c r="A962" s="46"/>
      <c r="B962" s="46"/>
      <c r="C962" s="46"/>
    </row>
    <row r="963" spans="1:3" ht="12.75">
      <c r="A963" s="46"/>
      <c r="B963" s="46"/>
      <c r="C963" s="46"/>
    </row>
    <row r="964" spans="1:3" ht="12.75">
      <c r="A964" s="46"/>
      <c r="B964" s="46"/>
      <c r="C964" s="46"/>
    </row>
    <row r="965" spans="1:3" ht="12.75">
      <c r="A965" s="46"/>
      <c r="B965" s="46"/>
      <c r="C965" s="46"/>
    </row>
    <row r="966" spans="1:3" ht="12.75">
      <c r="A966" s="46"/>
      <c r="B966" s="46"/>
      <c r="C966" s="46"/>
    </row>
    <row r="967" spans="1:3" ht="12.75">
      <c r="A967" s="46"/>
      <c r="B967" s="46"/>
      <c r="C967" s="46"/>
    </row>
  </sheetData>
  <customSheetViews>
    <customSheetView guid="{D9FD75A5-99F4-4770-81DD-0A1971548DDC}" filter="1" showAutoFilter="1">
      <pageMargins left="0.7" right="0.7" top="0.75" bottom="0.75" header="0.3" footer="0.3"/>
      <autoFilter ref="A1:D24" xr:uid="{9FB18E24-321A-440F-89AF-0007E8158B3B}"/>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S943"/>
  <sheetViews>
    <sheetView workbookViewId="0">
      <pane ySplit="1" topLeftCell="A2" activePane="bottomLeft" state="frozen"/>
      <selection pane="bottomLeft" activeCell="B3" sqref="B3"/>
    </sheetView>
  </sheetViews>
  <sheetFormatPr defaultColWidth="12.5703125" defaultRowHeight="15.75" customHeight="1"/>
  <cols>
    <col min="1" max="1" width="7.28515625" customWidth="1"/>
    <col min="2" max="2" width="46.28515625" customWidth="1"/>
    <col min="3" max="3" width="10" customWidth="1"/>
    <col min="4" max="4" width="24.42578125" customWidth="1"/>
    <col min="7" max="7" width="23.5703125" customWidth="1"/>
  </cols>
  <sheetData>
    <row r="1" spans="1:19">
      <c r="A1" s="32" t="s">
        <v>9</v>
      </c>
      <c r="B1" s="33" t="s">
        <v>69</v>
      </c>
      <c r="C1" s="32" t="s">
        <v>70</v>
      </c>
      <c r="D1" s="34" t="s">
        <v>64</v>
      </c>
      <c r="E1" s="88" t="s">
        <v>6739</v>
      </c>
      <c r="F1" s="35"/>
      <c r="G1" s="34" t="s">
        <v>64</v>
      </c>
      <c r="H1" s="35"/>
      <c r="I1" s="35"/>
      <c r="J1" s="35"/>
      <c r="K1" s="35"/>
      <c r="L1" s="35"/>
      <c r="M1" s="35"/>
      <c r="N1" s="35"/>
      <c r="O1" s="35"/>
      <c r="P1" s="35"/>
      <c r="Q1" s="35"/>
      <c r="R1" s="35"/>
      <c r="S1" s="35"/>
    </row>
    <row r="2" spans="1:19">
      <c r="A2" s="37">
        <v>1</v>
      </c>
      <c r="B2" s="40" t="s">
        <v>172</v>
      </c>
      <c r="C2" s="37">
        <v>4400</v>
      </c>
      <c r="D2" s="40" t="s">
        <v>67</v>
      </c>
      <c r="E2" s="35"/>
      <c r="F2" s="35"/>
      <c r="G2" s="40" t="s">
        <v>72</v>
      </c>
      <c r="H2" s="35"/>
      <c r="I2" s="35"/>
      <c r="J2" s="35"/>
      <c r="K2" s="35"/>
      <c r="L2" s="35"/>
      <c r="M2" s="35"/>
      <c r="N2" s="35"/>
      <c r="O2" s="35"/>
      <c r="P2" s="35"/>
      <c r="Q2" s="35"/>
      <c r="R2" s="35"/>
      <c r="S2" s="35"/>
    </row>
    <row r="3" spans="1:19">
      <c r="A3" s="37">
        <v>2</v>
      </c>
      <c r="B3" s="40" t="s">
        <v>173</v>
      </c>
      <c r="C3" s="37">
        <v>4400</v>
      </c>
      <c r="D3" s="40" t="s">
        <v>67</v>
      </c>
      <c r="E3" s="35"/>
      <c r="F3" s="35"/>
      <c r="G3" s="40" t="s">
        <v>73</v>
      </c>
      <c r="H3" s="35"/>
      <c r="I3" s="35"/>
      <c r="J3" s="35"/>
      <c r="K3" s="35"/>
      <c r="L3" s="35"/>
      <c r="M3" s="35"/>
      <c r="N3" s="35"/>
      <c r="O3" s="35"/>
      <c r="P3" s="35"/>
      <c r="Q3" s="35"/>
      <c r="R3" s="35"/>
      <c r="S3" s="35"/>
    </row>
    <row r="4" spans="1:19">
      <c r="A4" s="37">
        <v>3</v>
      </c>
      <c r="B4" s="40" t="s">
        <v>174</v>
      </c>
      <c r="C4" s="37">
        <v>4400</v>
      </c>
      <c r="D4" s="40" t="s">
        <v>67</v>
      </c>
      <c r="E4" s="35"/>
      <c r="F4" s="35"/>
      <c r="G4" s="40" t="s">
        <v>75</v>
      </c>
      <c r="H4" s="35"/>
      <c r="I4" s="35"/>
      <c r="J4" s="35"/>
      <c r="K4" s="35"/>
      <c r="L4" s="35"/>
      <c r="M4" s="35"/>
      <c r="N4" s="35"/>
      <c r="O4" s="35"/>
      <c r="P4" s="35"/>
      <c r="Q4" s="35"/>
      <c r="R4" s="35"/>
      <c r="S4" s="35"/>
    </row>
    <row r="5" spans="1:19">
      <c r="A5" s="37">
        <v>4</v>
      </c>
      <c r="B5" s="40" t="s">
        <v>176</v>
      </c>
      <c r="C5" s="37">
        <v>1600</v>
      </c>
      <c r="D5" s="40" t="s">
        <v>67</v>
      </c>
      <c r="E5" s="35"/>
      <c r="F5" s="35"/>
      <c r="G5" s="40" t="s">
        <v>67</v>
      </c>
      <c r="H5" s="35"/>
      <c r="I5" s="35"/>
      <c r="J5" s="35"/>
      <c r="K5" s="35"/>
      <c r="L5" s="35"/>
      <c r="M5" s="35"/>
      <c r="N5" s="35"/>
      <c r="O5" s="35"/>
      <c r="P5" s="35"/>
      <c r="Q5" s="35"/>
      <c r="R5" s="35"/>
      <c r="S5" s="35"/>
    </row>
    <row r="6" spans="1:19">
      <c r="A6" s="248">
        <v>5</v>
      </c>
      <c r="B6" s="249" t="s">
        <v>108</v>
      </c>
      <c r="C6" s="248">
        <v>880</v>
      </c>
      <c r="D6" s="249" t="s">
        <v>75</v>
      </c>
      <c r="E6" s="237" t="s">
        <v>6741</v>
      </c>
      <c r="F6" s="237"/>
      <c r="G6" s="237"/>
      <c r="H6" s="237"/>
      <c r="I6" s="237"/>
      <c r="J6" s="237"/>
      <c r="K6" s="237"/>
      <c r="L6" s="237"/>
      <c r="M6" s="237"/>
      <c r="N6" s="237"/>
      <c r="O6" s="237"/>
      <c r="P6" s="237"/>
      <c r="Q6" s="237"/>
      <c r="R6" s="237"/>
      <c r="S6" s="237"/>
    </row>
    <row r="7" spans="1:19">
      <c r="A7" s="37">
        <v>6</v>
      </c>
      <c r="B7" s="40" t="s">
        <v>72</v>
      </c>
      <c r="C7" s="37">
        <v>720</v>
      </c>
      <c r="D7" s="40" t="s">
        <v>72</v>
      </c>
      <c r="E7" s="35"/>
      <c r="F7" s="35"/>
      <c r="H7" s="35"/>
      <c r="I7" s="35"/>
      <c r="J7" s="35"/>
      <c r="K7" s="35"/>
      <c r="L7" s="35"/>
      <c r="M7" s="35"/>
      <c r="N7" s="35"/>
      <c r="O7" s="35"/>
      <c r="P7" s="35"/>
      <c r="Q7" s="35"/>
      <c r="R7" s="35"/>
      <c r="S7" s="35"/>
    </row>
    <row r="8" spans="1:19">
      <c r="A8" s="37">
        <v>7</v>
      </c>
      <c r="B8" s="40" t="s">
        <v>178</v>
      </c>
      <c r="C8" s="37">
        <v>720</v>
      </c>
      <c r="D8" s="40" t="s">
        <v>67</v>
      </c>
      <c r="E8" s="35"/>
      <c r="F8" s="35"/>
      <c r="H8" s="35"/>
      <c r="I8" s="35"/>
      <c r="J8" s="35"/>
      <c r="K8" s="35"/>
      <c r="L8" s="35"/>
      <c r="M8" s="35"/>
      <c r="N8" s="35"/>
      <c r="O8" s="35"/>
      <c r="P8" s="35"/>
      <c r="Q8" s="35"/>
      <c r="R8" s="35"/>
      <c r="S8" s="35"/>
    </row>
    <row r="9" spans="1:19">
      <c r="A9" s="37">
        <v>8</v>
      </c>
      <c r="B9" s="40" t="s">
        <v>180</v>
      </c>
      <c r="C9" s="37">
        <v>480</v>
      </c>
      <c r="D9" s="40" t="s">
        <v>67</v>
      </c>
      <c r="E9" s="35"/>
      <c r="F9" s="35"/>
      <c r="H9" s="35"/>
      <c r="I9" s="35"/>
      <c r="J9" s="35"/>
      <c r="K9" s="35"/>
      <c r="L9" s="35"/>
      <c r="M9" s="35"/>
      <c r="N9" s="35"/>
      <c r="O9" s="35"/>
      <c r="P9" s="35"/>
      <c r="Q9" s="35"/>
      <c r="R9" s="35"/>
      <c r="S9" s="35"/>
    </row>
    <row r="10" spans="1:19">
      <c r="A10" s="37">
        <v>9</v>
      </c>
      <c r="B10" s="40" t="s">
        <v>177</v>
      </c>
      <c r="C10" s="37">
        <v>390</v>
      </c>
      <c r="D10" s="40" t="s">
        <v>67</v>
      </c>
      <c r="E10" s="35"/>
      <c r="F10" s="35"/>
      <c r="H10" s="35"/>
      <c r="I10" s="35"/>
      <c r="J10" s="35"/>
      <c r="K10" s="35"/>
      <c r="L10" s="35"/>
      <c r="M10" s="35"/>
      <c r="N10" s="35"/>
      <c r="O10" s="35"/>
      <c r="P10" s="35"/>
      <c r="Q10" s="35"/>
      <c r="R10" s="35"/>
      <c r="S10" s="35"/>
    </row>
    <row r="11" spans="1:19">
      <c r="A11" s="37">
        <v>10</v>
      </c>
      <c r="B11" s="40" t="s">
        <v>183</v>
      </c>
      <c r="C11" s="37">
        <v>320</v>
      </c>
      <c r="D11" s="40" t="s">
        <v>67</v>
      </c>
      <c r="E11" s="35"/>
      <c r="F11" s="35"/>
      <c r="H11" s="35"/>
      <c r="I11" s="35"/>
      <c r="J11" s="35"/>
      <c r="K11" s="35"/>
      <c r="L11" s="35"/>
      <c r="M11" s="35"/>
      <c r="N11" s="35"/>
      <c r="O11" s="35"/>
      <c r="P11" s="35"/>
      <c r="Q11" s="35"/>
      <c r="R11" s="35"/>
      <c r="S11" s="35"/>
    </row>
    <row r="12" spans="1:19">
      <c r="A12" s="37">
        <v>11</v>
      </c>
      <c r="B12" s="40" t="s">
        <v>182</v>
      </c>
      <c r="C12" s="37">
        <v>210</v>
      </c>
      <c r="D12" s="40" t="s">
        <v>67</v>
      </c>
      <c r="E12" s="35"/>
      <c r="F12" s="35"/>
      <c r="H12" s="35"/>
      <c r="I12" s="35"/>
      <c r="J12" s="35"/>
      <c r="K12" s="35"/>
      <c r="L12" s="35"/>
      <c r="M12" s="35"/>
      <c r="N12" s="35"/>
      <c r="O12" s="35"/>
      <c r="P12" s="35"/>
      <c r="Q12" s="35"/>
      <c r="R12" s="35"/>
      <c r="S12" s="35"/>
    </row>
    <row r="13" spans="1:19">
      <c r="A13" s="37">
        <v>12</v>
      </c>
      <c r="B13" s="40" t="s">
        <v>186</v>
      </c>
      <c r="C13" s="37">
        <v>210</v>
      </c>
      <c r="D13" s="40" t="s">
        <v>67</v>
      </c>
      <c r="E13" s="35"/>
      <c r="F13" s="35"/>
      <c r="H13" s="35"/>
      <c r="I13" s="35"/>
      <c r="J13" s="35"/>
      <c r="K13" s="35"/>
      <c r="L13" s="35"/>
      <c r="M13" s="35"/>
      <c r="N13" s="35"/>
      <c r="O13" s="35"/>
      <c r="P13" s="35"/>
      <c r="Q13" s="35"/>
      <c r="R13" s="35"/>
      <c r="S13" s="35"/>
    </row>
    <row r="14" spans="1:19">
      <c r="A14" s="37">
        <v>13</v>
      </c>
      <c r="B14" s="40" t="s">
        <v>181</v>
      </c>
      <c r="C14" s="37">
        <v>170</v>
      </c>
      <c r="D14" s="40" t="s">
        <v>67</v>
      </c>
      <c r="E14" s="35"/>
      <c r="F14" s="35"/>
      <c r="H14" s="35"/>
      <c r="I14" s="35"/>
      <c r="J14" s="35"/>
      <c r="K14" s="35" t="s">
        <v>35</v>
      </c>
      <c r="L14" s="35"/>
      <c r="M14" s="35"/>
      <c r="N14" s="35"/>
      <c r="O14" s="35"/>
      <c r="P14" s="35"/>
      <c r="Q14" s="35"/>
      <c r="R14" s="35"/>
      <c r="S14" s="35"/>
    </row>
    <row r="15" spans="1:19">
      <c r="A15" s="37">
        <v>14</v>
      </c>
      <c r="B15" s="40" t="s">
        <v>185</v>
      </c>
      <c r="C15" s="37">
        <v>150</v>
      </c>
      <c r="D15" s="40" t="s">
        <v>67</v>
      </c>
      <c r="E15" s="35"/>
      <c r="F15" s="35"/>
      <c r="H15" s="35"/>
      <c r="I15" s="35"/>
      <c r="J15" s="35"/>
      <c r="K15" s="35"/>
      <c r="L15" s="35"/>
      <c r="M15" s="35"/>
      <c r="N15" s="35"/>
      <c r="O15" s="35"/>
      <c r="P15" s="35"/>
      <c r="Q15" s="35"/>
      <c r="R15" s="35"/>
      <c r="S15" s="35"/>
    </row>
    <row r="16" spans="1:19">
      <c r="A16" s="37">
        <v>15</v>
      </c>
      <c r="B16" s="40" t="s">
        <v>187</v>
      </c>
      <c r="C16" s="37">
        <v>150</v>
      </c>
      <c r="D16" s="40" t="s">
        <v>67</v>
      </c>
      <c r="E16" s="35"/>
      <c r="F16" s="35"/>
      <c r="H16" s="35"/>
      <c r="I16" s="35"/>
      <c r="J16" s="35"/>
      <c r="K16" s="35"/>
      <c r="L16" s="35"/>
      <c r="M16" s="35"/>
      <c r="N16" s="35"/>
      <c r="O16" s="35"/>
      <c r="P16" s="35"/>
      <c r="Q16" s="35"/>
      <c r="R16" s="35"/>
      <c r="S16" s="35"/>
    </row>
    <row r="17" spans="1:19">
      <c r="A17" s="248">
        <v>16</v>
      </c>
      <c r="B17" s="249" t="s">
        <v>188</v>
      </c>
      <c r="C17" s="248">
        <v>150</v>
      </c>
      <c r="D17" s="249" t="s">
        <v>67</v>
      </c>
      <c r="E17" s="237" t="s">
        <v>6741</v>
      </c>
      <c r="F17" s="237"/>
      <c r="G17" s="74"/>
      <c r="H17" s="237"/>
      <c r="I17" s="237"/>
      <c r="J17" s="237"/>
      <c r="K17" s="237"/>
      <c r="L17" s="237"/>
      <c r="M17" s="237"/>
      <c r="N17" s="237"/>
      <c r="O17" s="237"/>
      <c r="P17" s="237"/>
      <c r="Q17" s="237"/>
      <c r="R17" s="237"/>
      <c r="S17" s="237"/>
    </row>
    <row r="18" spans="1:19">
      <c r="A18" s="37">
        <v>17</v>
      </c>
      <c r="B18" s="40" t="s">
        <v>189</v>
      </c>
      <c r="C18" s="37">
        <v>150</v>
      </c>
      <c r="D18" s="40" t="s">
        <v>67</v>
      </c>
      <c r="E18" s="35"/>
      <c r="F18" s="35"/>
      <c r="H18" s="35"/>
      <c r="I18" s="35"/>
      <c r="J18" s="35"/>
      <c r="K18" s="35"/>
      <c r="L18" s="35"/>
      <c r="M18" s="35"/>
      <c r="N18" s="35"/>
      <c r="O18" s="35"/>
      <c r="P18" s="35"/>
      <c r="Q18" s="35"/>
      <c r="R18" s="35"/>
      <c r="S18" s="35"/>
    </row>
    <row r="19" spans="1:19">
      <c r="A19" s="37">
        <v>18</v>
      </c>
      <c r="B19" s="40" t="s">
        <v>190</v>
      </c>
      <c r="C19" s="37">
        <v>150</v>
      </c>
      <c r="D19" s="40" t="s">
        <v>67</v>
      </c>
      <c r="E19" s="35"/>
      <c r="F19" s="35"/>
      <c r="H19" s="35"/>
      <c r="I19" s="35"/>
      <c r="J19" s="35"/>
      <c r="K19" s="35"/>
      <c r="L19" s="35"/>
      <c r="M19" s="35"/>
      <c r="N19" s="35"/>
      <c r="O19" s="35"/>
      <c r="P19" s="35"/>
      <c r="Q19" s="35"/>
      <c r="R19" s="35"/>
      <c r="S19" s="35"/>
    </row>
    <row r="20" spans="1:19">
      <c r="A20" s="37">
        <v>19</v>
      </c>
      <c r="B20" s="40" t="s">
        <v>184</v>
      </c>
      <c r="C20" s="37">
        <v>140</v>
      </c>
      <c r="D20" s="40" t="s">
        <v>67</v>
      </c>
      <c r="E20" s="35"/>
      <c r="F20" s="35"/>
      <c r="H20" s="35"/>
      <c r="I20" s="35"/>
      <c r="J20" s="35"/>
      <c r="K20" s="35"/>
      <c r="L20" s="35"/>
      <c r="M20" s="35"/>
      <c r="N20" s="35"/>
      <c r="O20" s="35"/>
      <c r="P20" s="35"/>
      <c r="Q20" s="35"/>
      <c r="R20" s="35"/>
      <c r="S20" s="35"/>
    </row>
    <row r="21" spans="1:19">
      <c r="A21" s="37">
        <v>20</v>
      </c>
      <c r="B21" s="40" t="s">
        <v>71</v>
      </c>
      <c r="C21" s="37">
        <v>110</v>
      </c>
      <c r="D21" s="40" t="s">
        <v>72</v>
      </c>
      <c r="E21" s="35"/>
      <c r="F21" s="35"/>
      <c r="H21" s="35"/>
      <c r="I21" s="35"/>
      <c r="J21" s="35"/>
      <c r="K21" s="35"/>
      <c r="L21" s="35"/>
      <c r="M21" s="35"/>
      <c r="N21" s="35"/>
      <c r="O21" s="35"/>
      <c r="P21" s="35"/>
      <c r="Q21" s="35"/>
      <c r="R21" s="35"/>
      <c r="S21" s="35"/>
    </row>
    <row r="22" spans="1:19">
      <c r="A22" s="37">
        <v>21</v>
      </c>
      <c r="B22" s="40" t="s">
        <v>80</v>
      </c>
      <c r="C22" s="37">
        <v>110</v>
      </c>
      <c r="D22" s="40" t="s">
        <v>72</v>
      </c>
      <c r="E22" s="35"/>
      <c r="F22" s="35"/>
      <c r="H22" s="35"/>
      <c r="I22" s="35"/>
      <c r="J22" s="35"/>
      <c r="K22" s="35"/>
      <c r="L22" s="35"/>
      <c r="M22" s="35"/>
      <c r="N22" s="35"/>
      <c r="O22" s="35"/>
      <c r="P22" s="35"/>
      <c r="Q22" s="35"/>
      <c r="R22" s="35"/>
      <c r="S22" s="35"/>
    </row>
    <row r="23" spans="1:19">
      <c r="A23" s="37">
        <v>22</v>
      </c>
      <c r="B23" s="40" t="s">
        <v>162</v>
      </c>
      <c r="C23" s="37">
        <v>110</v>
      </c>
      <c r="D23" s="40" t="s">
        <v>73</v>
      </c>
      <c r="E23" s="35"/>
      <c r="F23" s="35"/>
      <c r="H23" s="35"/>
      <c r="I23" s="35"/>
      <c r="J23" s="35"/>
      <c r="K23" s="35"/>
      <c r="L23" s="35"/>
      <c r="M23" s="35"/>
      <c r="N23" s="35"/>
      <c r="O23" s="35"/>
      <c r="P23" s="35"/>
      <c r="Q23" s="35"/>
      <c r="R23" s="35"/>
      <c r="S23" s="35"/>
    </row>
    <row r="24" spans="1:19">
      <c r="A24" s="37">
        <v>23</v>
      </c>
      <c r="B24" s="40" t="s">
        <v>191</v>
      </c>
      <c r="C24" s="37">
        <v>100</v>
      </c>
      <c r="D24" s="40" t="s">
        <v>67</v>
      </c>
      <c r="E24" s="35"/>
      <c r="F24" s="35"/>
      <c r="H24" s="35"/>
      <c r="I24" s="35"/>
      <c r="J24" s="35"/>
      <c r="K24" s="35"/>
      <c r="L24" s="35"/>
      <c r="M24" s="35"/>
      <c r="N24" s="35"/>
      <c r="O24" s="35"/>
      <c r="P24" s="35"/>
      <c r="Q24" s="35"/>
      <c r="R24" s="35"/>
      <c r="S24" s="35"/>
    </row>
    <row r="25" spans="1:19">
      <c r="A25" s="37">
        <v>24</v>
      </c>
      <c r="B25" s="40" t="s">
        <v>192</v>
      </c>
      <c r="C25" s="37">
        <v>100</v>
      </c>
      <c r="D25" s="40" t="s">
        <v>67</v>
      </c>
      <c r="E25" s="35"/>
      <c r="F25" s="35"/>
      <c r="H25" s="35"/>
      <c r="I25" s="35"/>
      <c r="J25" s="35"/>
      <c r="K25" s="35"/>
      <c r="L25" s="35"/>
      <c r="M25" s="35"/>
      <c r="N25" s="35"/>
      <c r="O25" s="35"/>
      <c r="P25" s="35"/>
      <c r="Q25" s="35"/>
      <c r="R25" s="35"/>
      <c r="S25" s="35"/>
    </row>
    <row r="26" spans="1:19">
      <c r="A26" s="37">
        <v>25</v>
      </c>
      <c r="B26" s="40" t="s">
        <v>79</v>
      </c>
      <c r="C26" s="37">
        <v>90</v>
      </c>
      <c r="D26" s="40" t="s">
        <v>72</v>
      </c>
      <c r="E26" s="35"/>
      <c r="F26" s="35"/>
      <c r="H26" s="35"/>
      <c r="I26" s="35"/>
      <c r="J26" s="35"/>
      <c r="K26" s="35"/>
      <c r="L26" s="35"/>
      <c r="M26" s="35"/>
      <c r="N26" s="35"/>
      <c r="O26" s="35"/>
      <c r="P26" s="35"/>
      <c r="Q26" s="35"/>
      <c r="R26" s="35"/>
      <c r="S26" s="35"/>
    </row>
    <row r="27" spans="1:19">
      <c r="A27" s="37">
        <v>26</v>
      </c>
      <c r="B27" s="40" t="s">
        <v>86</v>
      </c>
      <c r="C27" s="37">
        <v>90</v>
      </c>
      <c r="D27" s="40" t="s">
        <v>72</v>
      </c>
      <c r="E27" s="35"/>
      <c r="F27" s="35"/>
      <c r="H27" s="35"/>
      <c r="I27" s="35"/>
      <c r="J27" s="35"/>
      <c r="K27" s="35"/>
      <c r="L27" s="35"/>
      <c r="M27" s="35"/>
      <c r="N27" s="35"/>
      <c r="O27" s="35"/>
      <c r="P27" s="35"/>
      <c r="Q27" s="35"/>
      <c r="R27" s="35"/>
      <c r="S27" s="35"/>
    </row>
    <row r="28" spans="1:19">
      <c r="A28" s="37">
        <v>27</v>
      </c>
      <c r="B28" s="40" t="s">
        <v>197</v>
      </c>
      <c r="C28" s="37">
        <v>90</v>
      </c>
      <c r="D28" s="40" t="s">
        <v>67</v>
      </c>
      <c r="E28" s="35"/>
      <c r="F28" s="35"/>
      <c r="H28" s="35"/>
      <c r="I28" s="35"/>
      <c r="J28" s="35"/>
      <c r="K28" s="35"/>
      <c r="L28" s="35"/>
      <c r="M28" s="35"/>
      <c r="N28" s="35"/>
      <c r="O28" s="35"/>
      <c r="P28" s="35"/>
      <c r="Q28" s="35"/>
      <c r="R28" s="35"/>
      <c r="S28" s="35"/>
    </row>
    <row r="29" spans="1:19">
      <c r="A29" s="37">
        <v>28</v>
      </c>
      <c r="B29" s="40" t="s">
        <v>199</v>
      </c>
      <c r="C29" s="37">
        <v>90</v>
      </c>
      <c r="D29" s="40" t="s">
        <v>67</v>
      </c>
      <c r="E29" s="35"/>
      <c r="F29" s="35"/>
      <c r="H29" s="35"/>
      <c r="I29" s="35"/>
      <c r="J29" s="35"/>
      <c r="K29" s="35"/>
      <c r="L29" s="35"/>
      <c r="M29" s="35"/>
      <c r="N29" s="35"/>
      <c r="O29" s="35"/>
      <c r="P29" s="35"/>
      <c r="Q29" s="35"/>
      <c r="R29" s="35"/>
      <c r="S29" s="35"/>
    </row>
    <row r="30" spans="1:19">
      <c r="A30" s="248">
        <v>29</v>
      </c>
      <c r="B30" s="249" t="s">
        <v>193</v>
      </c>
      <c r="C30" s="248">
        <v>80</v>
      </c>
      <c r="D30" s="249" t="s">
        <v>67</v>
      </c>
      <c r="E30" s="237" t="s">
        <v>6741</v>
      </c>
      <c r="F30" s="237"/>
      <c r="G30" s="74"/>
      <c r="H30" s="237"/>
      <c r="I30" s="237"/>
      <c r="J30" s="237"/>
      <c r="K30" s="237"/>
      <c r="L30" s="237"/>
      <c r="M30" s="237"/>
      <c r="N30" s="237"/>
      <c r="O30" s="237"/>
      <c r="P30" s="237"/>
      <c r="Q30" s="237"/>
      <c r="R30" s="237"/>
      <c r="S30" s="237"/>
    </row>
    <row r="31" spans="1:19">
      <c r="A31" s="248">
        <v>30</v>
      </c>
      <c r="B31" s="249" t="s">
        <v>194</v>
      </c>
      <c r="C31" s="248">
        <v>80</v>
      </c>
      <c r="D31" s="249" t="s">
        <v>67</v>
      </c>
      <c r="E31" s="237" t="s">
        <v>6741</v>
      </c>
      <c r="F31" s="237"/>
      <c r="G31" s="74"/>
      <c r="H31" s="237"/>
      <c r="I31" s="237"/>
      <c r="J31" s="237"/>
      <c r="K31" s="237"/>
      <c r="L31" s="237"/>
      <c r="M31" s="237"/>
      <c r="N31" s="237"/>
      <c r="O31" s="237"/>
      <c r="P31" s="237"/>
      <c r="Q31" s="237"/>
      <c r="R31" s="237"/>
      <c r="S31" s="237"/>
    </row>
    <row r="32" spans="1:19">
      <c r="A32" s="37">
        <v>31</v>
      </c>
      <c r="B32" s="40" t="s">
        <v>76</v>
      </c>
      <c r="C32" s="37">
        <v>70</v>
      </c>
      <c r="D32" s="40" t="s">
        <v>72</v>
      </c>
      <c r="E32" s="35"/>
      <c r="F32" s="35"/>
      <c r="H32" s="35"/>
      <c r="I32" s="35"/>
      <c r="J32" s="35"/>
      <c r="K32" s="35"/>
      <c r="L32" s="35"/>
      <c r="M32" s="35"/>
      <c r="N32" s="35"/>
      <c r="O32" s="35"/>
      <c r="P32" s="35"/>
      <c r="Q32" s="35"/>
      <c r="R32" s="35"/>
      <c r="S32" s="35"/>
    </row>
    <row r="33" spans="1:19">
      <c r="A33" s="37">
        <v>32</v>
      </c>
      <c r="B33" s="40" t="s">
        <v>89</v>
      </c>
      <c r="C33" s="37">
        <v>70</v>
      </c>
      <c r="D33" s="40" t="s">
        <v>72</v>
      </c>
      <c r="E33" s="35"/>
      <c r="F33" s="35"/>
      <c r="H33" s="35"/>
      <c r="I33" s="35"/>
      <c r="J33" s="35"/>
      <c r="K33" s="35"/>
      <c r="L33" s="35"/>
      <c r="M33" s="35"/>
      <c r="N33" s="35"/>
      <c r="O33" s="35"/>
      <c r="P33" s="35"/>
      <c r="Q33" s="35"/>
      <c r="R33" s="35"/>
      <c r="S33" s="35"/>
    </row>
    <row r="34" spans="1:19">
      <c r="A34" s="37">
        <v>33</v>
      </c>
      <c r="B34" s="40" t="s">
        <v>74</v>
      </c>
      <c r="C34" s="37">
        <v>70</v>
      </c>
      <c r="D34" s="40" t="s">
        <v>75</v>
      </c>
      <c r="E34" s="35"/>
      <c r="F34" s="35"/>
      <c r="H34" s="35"/>
      <c r="I34" s="35"/>
      <c r="J34" s="35"/>
      <c r="K34" s="35"/>
      <c r="L34" s="35"/>
      <c r="M34" s="35"/>
      <c r="N34" s="35"/>
      <c r="O34" s="35"/>
      <c r="P34" s="35"/>
      <c r="Q34" s="35"/>
      <c r="R34" s="35"/>
      <c r="S34" s="35"/>
    </row>
    <row r="35" spans="1:19">
      <c r="A35" s="37">
        <v>34</v>
      </c>
      <c r="B35" s="40" t="s">
        <v>171</v>
      </c>
      <c r="C35" s="37">
        <v>70</v>
      </c>
      <c r="D35" s="40" t="s">
        <v>67</v>
      </c>
      <c r="E35" s="35"/>
      <c r="F35" s="35"/>
      <c r="H35" s="35"/>
      <c r="I35" s="35"/>
      <c r="J35" s="35"/>
      <c r="K35" s="35"/>
      <c r="L35" s="35"/>
      <c r="M35" s="35"/>
      <c r="N35" s="35"/>
      <c r="O35" s="35"/>
      <c r="P35" s="35"/>
      <c r="Q35" s="35"/>
      <c r="R35" s="35"/>
      <c r="S35" s="35"/>
    </row>
    <row r="36" spans="1:19">
      <c r="A36" s="37">
        <v>35</v>
      </c>
      <c r="B36" s="40" t="s">
        <v>204</v>
      </c>
      <c r="C36" s="37">
        <v>70</v>
      </c>
      <c r="D36" s="40" t="s">
        <v>67</v>
      </c>
      <c r="E36" s="35"/>
      <c r="F36" s="35"/>
      <c r="H36" s="35"/>
      <c r="I36" s="35"/>
      <c r="J36" s="35"/>
      <c r="K36" s="35"/>
      <c r="L36" s="35"/>
      <c r="M36" s="35"/>
      <c r="N36" s="35"/>
      <c r="O36" s="35"/>
      <c r="P36" s="35"/>
      <c r="Q36" s="35"/>
      <c r="R36" s="35"/>
      <c r="S36" s="35"/>
    </row>
    <row r="37" spans="1:19">
      <c r="A37" s="37">
        <v>36</v>
      </c>
      <c r="B37" s="40" t="s">
        <v>207</v>
      </c>
      <c r="C37" s="37">
        <v>70</v>
      </c>
      <c r="D37" s="40" t="s">
        <v>67</v>
      </c>
      <c r="E37" s="35"/>
      <c r="F37" s="35"/>
      <c r="H37" s="35"/>
      <c r="I37" s="35"/>
      <c r="J37" s="35"/>
      <c r="K37" s="35"/>
      <c r="L37" s="35"/>
      <c r="M37" s="35"/>
      <c r="N37" s="35"/>
      <c r="O37" s="35"/>
      <c r="P37" s="35"/>
      <c r="Q37" s="35"/>
      <c r="R37" s="35"/>
      <c r="S37" s="35"/>
    </row>
    <row r="38" spans="1:19">
      <c r="A38" s="248">
        <v>37</v>
      </c>
      <c r="B38" s="249" t="s">
        <v>209</v>
      </c>
      <c r="C38" s="248">
        <v>70</v>
      </c>
      <c r="D38" s="249" t="s">
        <v>67</v>
      </c>
      <c r="E38" s="237" t="s">
        <v>6741</v>
      </c>
      <c r="F38" s="237"/>
      <c r="G38" s="74"/>
      <c r="H38" s="237"/>
      <c r="I38" s="237"/>
      <c r="J38" s="237"/>
      <c r="K38" s="237"/>
      <c r="L38" s="237"/>
      <c r="M38" s="237"/>
      <c r="N38" s="237"/>
      <c r="O38" s="237"/>
      <c r="P38" s="237"/>
      <c r="Q38" s="237"/>
      <c r="R38" s="237"/>
      <c r="S38" s="237"/>
    </row>
    <row r="39" spans="1:19">
      <c r="A39" s="37">
        <v>38</v>
      </c>
      <c r="B39" s="40" t="s">
        <v>195</v>
      </c>
      <c r="C39" s="37">
        <v>70</v>
      </c>
      <c r="D39" s="40" t="s">
        <v>67</v>
      </c>
      <c r="E39" s="35"/>
      <c r="F39" s="35"/>
      <c r="H39" s="35"/>
      <c r="I39" s="35"/>
      <c r="J39" s="35"/>
      <c r="K39" s="35"/>
      <c r="L39" s="35"/>
      <c r="M39" s="35"/>
      <c r="N39" s="35"/>
      <c r="O39" s="35"/>
      <c r="P39" s="35"/>
      <c r="Q39" s="35"/>
      <c r="R39" s="35"/>
      <c r="S39" s="35"/>
    </row>
    <row r="40" spans="1:19">
      <c r="A40" s="37">
        <v>39</v>
      </c>
      <c r="B40" s="40" t="s">
        <v>196</v>
      </c>
      <c r="C40" s="37">
        <v>60</v>
      </c>
      <c r="D40" s="40" t="s">
        <v>67</v>
      </c>
      <c r="E40" s="35"/>
      <c r="F40" s="35"/>
      <c r="H40" s="35"/>
      <c r="I40" s="35"/>
      <c r="J40" s="35"/>
      <c r="K40" s="35"/>
      <c r="L40" s="35"/>
      <c r="M40" s="35"/>
      <c r="N40" s="35"/>
      <c r="O40" s="35"/>
      <c r="P40" s="35"/>
      <c r="Q40" s="35"/>
      <c r="R40" s="35"/>
      <c r="S40" s="35"/>
    </row>
    <row r="41" spans="1:19">
      <c r="A41" s="37">
        <v>40</v>
      </c>
      <c r="B41" s="40" t="s">
        <v>121</v>
      </c>
      <c r="C41" s="37">
        <v>50</v>
      </c>
      <c r="D41" s="40" t="s">
        <v>73</v>
      </c>
      <c r="E41" s="35"/>
      <c r="F41" s="35"/>
      <c r="H41" s="35"/>
      <c r="I41" s="35"/>
      <c r="J41" s="35"/>
      <c r="K41" s="35"/>
      <c r="L41" s="35"/>
      <c r="M41" s="35"/>
      <c r="N41" s="35"/>
      <c r="O41" s="35"/>
      <c r="P41" s="35"/>
      <c r="Q41" s="35"/>
      <c r="R41" s="35"/>
      <c r="S41" s="35"/>
    </row>
    <row r="42" spans="1:19">
      <c r="A42" s="37">
        <v>41</v>
      </c>
      <c r="B42" s="40" t="s">
        <v>212</v>
      </c>
      <c r="C42" s="37">
        <v>50</v>
      </c>
      <c r="D42" s="40" t="s">
        <v>67</v>
      </c>
      <c r="E42" s="35"/>
      <c r="F42" s="35"/>
      <c r="H42" s="35"/>
      <c r="I42" s="35"/>
      <c r="J42" s="35"/>
      <c r="K42" s="35"/>
      <c r="L42" s="35"/>
      <c r="M42" s="35"/>
      <c r="N42" s="35"/>
      <c r="O42" s="35"/>
      <c r="P42" s="35"/>
      <c r="Q42" s="35"/>
      <c r="R42" s="35"/>
      <c r="S42" s="35"/>
    </row>
    <row r="43" spans="1:19">
      <c r="A43" s="37">
        <v>42</v>
      </c>
      <c r="B43" s="40" t="s">
        <v>198</v>
      </c>
      <c r="C43" s="37">
        <v>50</v>
      </c>
      <c r="D43" s="40" t="s">
        <v>67</v>
      </c>
      <c r="E43" s="35"/>
      <c r="F43" s="35"/>
      <c r="H43" s="35"/>
      <c r="I43" s="35"/>
      <c r="J43" s="35"/>
      <c r="K43" s="35"/>
      <c r="L43" s="35"/>
      <c r="M43" s="35"/>
      <c r="N43" s="35"/>
      <c r="O43" s="35"/>
      <c r="P43" s="35"/>
      <c r="Q43" s="35"/>
      <c r="R43" s="35"/>
      <c r="S43" s="35"/>
    </row>
    <row r="44" spans="1:19">
      <c r="A44" s="37">
        <v>43</v>
      </c>
      <c r="B44" s="40" t="s">
        <v>215</v>
      </c>
      <c r="C44" s="37">
        <v>50</v>
      </c>
      <c r="D44" s="40" t="s">
        <v>67</v>
      </c>
      <c r="E44" s="35"/>
      <c r="F44" s="35"/>
      <c r="H44" s="35"/>
      <c r="I44" s="35"/>
      <c r="J44" s="35"/>
      <c r="K44" s="35"/>
      <c r="L44" s="35"/>
      <c r="M44" s="35"/>
      <c r="N44" s="35"/>
      <c r="O44" s="35"/>
      <c r="P44" s="35"/>
      <c r="Q44" s="35"/>
      <c r="R44" s="35"/>
      <c r="S44" s="35"/>
    </row>
    <row r="45" spans="1:19">
      <c r="A45" s="248">
        <v>44</v>
      </c>
      <c r="B45" s="249" t="s">
        <v>217</v>
      </c>
      <c r="C45" s="248">
        <v>50</v>
      </c>
      <c r="D45" s="249" t="s">
        <v>67</v>
      </c>
      <c r="E45" s="237" t="s">
        <v>6741</v>
      </c>
      <c r="F45" s="237"/>
      <c r="G45" s="74"/>
      <c r="H45" s="237"/>
      <c r="I45" s="237"/>
      <c r="J45" s="237"/>
      <c r="K45" s="237"/>
      <c r="L45" s="237"/>
      <c r="M45" s="237"/>
      <c r="N45" s="237"/>
      <c r="O45" s="237"/>
      <c r="P45" s="237"/>
      <c r="Q45" s="237"/>
      <c r="R45" s="237"/>
      <c r="S45" s="237"/>
    </row>
    <row r="46" spans="1:19">
      <c r="A46" s="37">
        <v>45</v>
      </c>
      <c r="B46" s="40" t="s">
        <v>219</v>
      </c>
      <c r="C46" s="37">
        <v>50</v>
      </c>
      <c r="D46" s="40" t="s">
        <v>67</v>
      </c>
      <c r="E46" s="35"/>
      <c r="F46" s="35"/>
      <c r="H46" s="35"/>
      <c r="I46" s="35"/>
      <c r="J46" s="35"/>
      <c r="K46" s="35"/>
      <c r="L46" s="35"/>
      <c r="M46" s="35"/>
      <c r="N46" s="35"/>
      <c r="O46" s="35"/>
      <c r="P46" s="35"/>
      <c r="Q46" s="35"/>
      <c r="R46" s="35"/>
      <c r="S46" s="35"/>
    </row>
    <row r="47" spans="1:19">
      <c r="A47" s="37">
        <v>46</v>
      </c>
      <c r="B47" s="40" t="s">
        <v>3966</v>
      </c>
      <c r="C47" s="37">
        <v>50</v>
      </c>
      <c r="D47" s="40" t="s">
        <v>67</v>
      </c>
      <c r="E47" s="35"/>
      <c r="F47" s="35"/>
      <c r="H47" s="35"/>
      <c r="I47" s="35"/>
      <c r="J47" s="35"/>
      <c r="K47" s="35"/>
      <c r="L47" s="35"/>
      <c r="M47" s="35"/>
      <c r="N47" s="35"/>
      <c r="O47" s="35"/>
      <c r="P47" s="35"/>
      <c r="Q47" s="35"/>
      <c r="R47" s="35"/>
      <c r="S47" s="35"/>
    </row>
    <row r="48" spans="1:19">
      <c r="A48" s="37">
        <v>47</v>
      </c>
      <c r="B48" s="40" t="s">
        <v>221</v>
      </c>
      <c r="C48" s="37">
        <v>50</v>
      </c>
      <c r="D48" s="40" t="s">
        <v>67</v>
      </c>
      <c r="E48" s="35"/>
      <c r="F48" s="35"/>
      <c r="H48" s="35"/>
      <c r="I48" s="35"/>
      <c r="J48" s="35"/>
      <c r="K48" s="35"/>
      <c r="L48" s="35"/>
      <c r="M48" s="35"/>
      <c r="N48" s="35"/>
      <c r="O48" s="35"/>
      <c r="P48" s="35"/>
      <c r="Q48" s="35"/>
      <c r="R48" s="35"/>
      <c r="S48" s="35"/>
    </row>
    <row r="49" spans="1:19">
      <c r="A49" s="37">
        <v>48</v>
      </c>
      <c r="B49" s="40" t="s">
        <v>223</v>
      </c>
      <c r="C49" s="37">
        <v>50</v>
      </c>
      <c r="D49" s="40" t="s">
        <v>67</v>
      </c>
      <c r="E49" s="35"/>
      <c r="F49" s="35"/>
      <c r="H49" s="35"/>
      <c r="I49" s="35"/>
      <c r="J49" s="35"/>
      <c r="K49" s="35"/>
      <c r="L49" s="35"/>
      <c r="M49" s="35"/>
      <c r="N49" s="35"/>
      <c r="O49" s="35"/>
      <c r="P49" s="35"/>
      <c r="Q49" s="35"/>
      <c r="R49" s="35"/>
      <c r="S49" s="35"/>
    </row>
    <row r="50" spans="1:19">
      <c r="A50" s="37">
        <v>49</v>
      </c>
      <c r="B50" s="40" t="s">
        <v>202</v>
      </c>
      <c r="C50" s="37">
        <v>50</v>
      </c>
      <c r="D50" s="40" t="s">
        <v>67</v>
      </c>
      <c r="E50" s="35"/>
      <c r="F50" s="35"/>
      <c r="H50" s="35"/>
      <c r="I50" s="35"/>
      <c r="J50" s="35"/>
      <c r="K50" s="35"/>
      <c r="L50" s="35"/>
      <c r="M50" s="35"/>
      <c r="N50" s="35"/>
      <c r="O50" s="35"/>
      <c r="P50" s="35"/>
      <c r="Q50" s="35"/>
      <c r="R50" s="35"/>
      <c r="S50" s="35"/>
    </row>
    <row r="51" spans="1:19">
      <c r="A51" s="37">
        <v>50</v>
      </c>
      <c r="B51" s="40" t="s">
        <v>203</v>
      </c>
      <c r="C51" s="37">
        <v>50</v>
      </c>
      <c r="D51" s="40" t="s">
        <v>67</v>
      </c>
      <c r="E51" s="35"/>
      <c r="F51" s="35"/>
      <c r="H51" s="35"/>
      <c r="I51" s="35"/>
      <c r="J51" s="35"/>
      <c r="K51" s="35"/>
      <c r="L51" s="35"/>
      <c r="M51" s="35"/>
      <c r="N51" s="35"/>
      <c r="O51" s="35"/>
      <c r="P51" s="35"/>
      <c r="Q51" s="35"/>
      <c r="R51" s="35"/>
      <c r="S51" s="35"/>
    </row>
    <row r="52" spans="1:19">
      <c r="A52" s="37">
        <v>51</v>
      </c>
      <c r="B52" s="40" t="s">
        <v>85</v>
      </c>
      <c r="C52" s="37">
        <v>40</v>
      </c>
      <c r="D52" s="40" t="s">
        <v>72</v>
      </c>
      <c r="E52" s="35"/>
      <c r="F52" s="35"/>
      <c r="H52" s="35"/>
      <c r="I52" s="35"/>
      <c r="J52" s="35"/>
      <c r="K52" s="35"/>
      <c r="L52" s="35"/>
      <c r="M52" s="35"/>
      <c r="N52" s="35"/>
      <c r="O52" s="35"/>
      <c r="P52" s="35"/>
      <c r="Q52" s="35"/>
      <c r="R52" s="35"/>
      <c r="S52" s="35"/>
    </row>
    <row r="53" spans="1:19">
      <c r="A53" s="37">
        <v>52</v>
      </c>
      <c r="B53" s="40" t="s">
        <v>91</v>
      </c>
      <c r="C53" s="37">
        <v>40</v>
      </c>
      <c r="D53" s="40" t="s">
        <v>72</v>
      </c>
      <c r="E53" s="35"/>
      <c r="F53" s="35"/>
      <c r="H53" s="35"/>
      <c r="I53" s="35"/>
      <c r="J53" s="35"/>
      <c r="K53" s="35"/>
      <c r="L53" s="35"/>
      <c r="M53" s="35"/>
      <c r="N53" s="35"/>
      <c r="O53" s="35"/>
      <c r="P53" s="35"/>
      <c r="Q53" s="35"/>
      <c r="R53" s="35"/>
      <c r="S53" s="35"/>
    </row>
    <row r="54" spans="1:19">
      <c r="A54" s="37">
        <v>53</v>
      </c>
      <c r="B54" s="40" t="s">
        <v>99</v>
      </c>
      <c r="C54" s="37">
        <v>40</v>
      </c>
      <c r="D54" s="40" t="s">
        <v>72</v>
      </c>
      <c r="E54" s="35"/>
      <c r="F54" s="35"/>
      <c r="H54" s="35"/>
      <c r="I54" s="35"/>
      <c r="J54" s="35"/>
      <c r="K54" s="35"/>
      <c r="L54" s="35"/>
      <c r="M54" s="35"/>
      <c r="N54" s="35"/>
      <c r="O54" s="35"/>
      <c r="P54" s="35"/>
      <c r="Q54" s="35"/>
      <c r="R54" s="35"/>
      <c r="S54" s="35"/>
    </row>
    <row r="55" spans="1:19">
      <c r="A55" s="37">
        <v>54</v>
      </c>
      <c r="B55" s="40" t="s">
        <v>201</v>
      </c>
      <c r="C55" s="37">
        <v>40</v>
      </c>
      <c r="D55" s="40" t="s">
        <v>67</v>
      </c>
      <c r="E55" s="35"/>
      <c r="F55" s="35"/>
      <c r="H55" s="35"/>
      <c r="I55" s="35"/>
      <c r="J55" s="35"/>
      <c r="K55" s="35"/>
      <c r="L55" s="35"/>
      <c r="M55" s="35"/>
      <c r="N55" s="35"/>
      <c r="O55" s="35"/>
      <c r="P55" s="35"/>
      <c r="Q55" s="35"/>
      <c r="R55" s="35"/>
      <c r="S55" s="35"/>
    </row>
    <row r="56" spans="1:19">
      <c r="A56" s="37">
        <v>55</v>
      </c>
      <c r="B56" s="40" t="s">
        <v>227</v>
      </c>
      <c r="C56" s="37">
        <v>40</v>
      </c>
      <c r="D56" s="40" t="s">
        <v>67</v>
      </c>
      <c r="E56" s="35"/>
      <c r="F56" s="35"/>
      <c r="H56" s="35"/>
      <c r="I56" s="35"/>
      <c r="J56" s="35"/>
      <c r="K56" s="35"/>
      <c r="L56" s="35"/>
      <c r="M56" s="35"/>
      <c r="N56" s="35"/>
      <c r="O56" s="35"/>
      <c r="P56" s="35"/>
      <c r="Q56" s="35"/>
      <c r="R56" s="35"/>
      <c r="S56" s="35"/>
    </row>
    <row r="57" spans="1:19">
      <c r="A57" s="37">
        <v>56</v>
      </c>
      <c r="B57" s="40" t="s">
        <v>229</v>
      </c>
      <c r="C57" s="37">
        <v>40</v>
      </c>
      <c r="D57" s="40" t="s">
        <v>67</v>
      </c>
      <c r="E57" s="35"/>
      <c r="F57" s="35"/>
      <c r="H57" s="35"/>
      <c r="I57" s="35"/>
      <c r="J57" s="35"/>
      <c r="K57" s="35"/>
      <c r="L57" s="35"/>
      <c r="M57" s="35"/>
      <c r="N57" s="35"/>
      <c r="O57" s="35"/>
      <c r="P57" s="35"/>
      <c r="Q57" s="35"/>
      <c r="R57" s="35"/>
      <c r="S57" s="35"/>
    </row>
    <row r="58" spans="1:19">
      <c r="A58" s="37">
        <v>57</v>
      </c>
      <c r="B58" s="40" t="s">
        <v>231</v>
      </c>
      <c r="C58" s="37">
        <v>40</v>
      </c>
      <c r="D58" s="40" t="s">
        <v>67</v>
      </c>
      <c r="E58" s="35"/>
      <c r="F58" s="35"/>
      <c r="H58" s="35"/>
      <c r="I58" s="35"/>
      <c r="J58" s="35"/>
      <c r="K58" s="35"/>
      <c r="L58" s="35"/>
      <c r="M58" s="35"/>
      <c r="N58" s="35"/>
      <c r="O58" s="35"/>
      <c r="P58" s="35"/>
      <c r="Q58" s="35"/>
      <c r="R58" s="35"/>
      <c r="S58" s="35"/>
    </row>
    <row r="59" spans="1:19">
      <c r="A59" s="37">
        <v>58</v>
      </c>
      <c r="B59" s="40" t="s">
        <v>233</v>
      </c>
      <c r="C59" s="37">
        <v>40</v>
      </c>
      <c r="D59" s="40" t="s">
        <v>67</v>
      </c>
      <c r="E59" s="35"/>
      <c r="F59" s="35"/>
      <c r="H59" s="35"/>
      <c r="I59" s="35"/>
      <c r="J59" s="35"/>
      <c r="K59" s="35"/>
      <c r="L59" s="35"/>
      <c r="M59" s="35"/>
      <c r="N59" s="35"/>
      <c r="O59" s="35"/>
      <c r="P59" s="35"/>
      <c r="Q59" s="35"/>
      <c r="R59" s="35"/>
      <c r="S59" s="35"/>
    </row>
    <row r="60" spans="1:19">
      <c r="A60" s="37">
        <v>59</v>
      </c>
      <c r="B60" s="40" t="s">
        <v>235</v>
      </c>
      <c r="C60" s="37">
        <v>40</v>
      </c>
      <c r="D60" s="40" t="s">
        <v>67</v>
      </c>
      <c r="E60" s="35"/>
      <c r="F60" s="35"/>
      <c r="H60" s="35"/>
      <c r="I60" s="35"/>
      <c r="J60" s="35"/>
      <c r="K60" s="35"/>
      <c r="L60" s="35"/>
      <c r="M60" s="35"/>
      <c r="N60" s="35"/>
      <c r="O60" s="35"/>
      <c r="P60" s="35"/>
      <c r="Q60" s="35"/>
      <c r="R60" s="35"/>
      <c r="S60" s="35"/>
    </row>
    <row r="61" spans="1:19">
      <c r="A61" s="248">
        <v>60</v>
      </c>
      <c r="B61" s="249" t="s">
        <v>205</v>
      </c>
      <c r="C61" s="248">
        <v>40</v>
      </c>
      <c r="D61" s="249" t="s">
        <v>67</v>
      </c>
      <c r="E61" s="237" t="s">
        <v>6741</v>
      </c>
      <c r="F61" s="237"/>
      <c r="G61" s="74"/>
      <c r="H61" s="237"/>
      <c r="I61" s="237"/>
      <c r="J61" s="237"/>
      <c r="K61" s="237"/>
      <c r="L61" s="237"/>
      <c r="M61" s="237"/>
      <c r="N61" s="237"/>
      <c r="O61" s="237"/>
      <c r="P61" s="237"/>
      <c r="Q61" s="237"/>
      <c r="R61" s="237"/>
      <c r="S61" s="237"/>
    </row>
    <row r="62" spans="1:19">
      <c r="A62" s="248">
        <v>61</v>
      </c>
      <c r="B62" s="249" t="s">
        <v>206</v>
      </c>
      <c r="C62" s="248">
        <v>40</v>
      </c>
      <c r="D62" s="249" t="s">
        <v>67</v>
      </c>
      <c r="E62" s="237" t="s">
        <v>6741</v>
      </c>
      <c r="F62" s="237"/>
      <c r="G62" s="74"/>
      <c r="H62" s="237"/>
      <c r="I62" s="237"/>
      <c r="J62" s="237"/>
      <c r="K62" s="237"/>
      <c r="L62" s="237"/>
      <c r="M62" s="237"/>
      <c r="N62" s="237"/>
      <c r="O62" s="237"/>
      <c r="P62" s="237"/>
      <c r="Q62" s="237"/>
      <c r="R62" s="237"/>
      <c r="S62" s="237"/>
    </row>
    <row r="63" spans="1:19">
      <c r="A63" s="37">
        <v>62</v>
      </c>
      <c r="B63" s="40" t="s">
        <v>103</v>
      </c>
      <c r="C63" s="37">
        <v>30</v>
      </c>
      <c r="D63" s="40" t="s">
        <v>72</v>
      </c>
      <c r="E63" s="35"/>
      <c r="F63" s="35"/>
      <c r="H63" s="35"/>
      <c r="I63" s="35"/>
      <c r="J63" s="35"/>
      <c r="K63" s="35"/>
      <c r="L63" s="35"/>
      <c r="M63" s="35"/>
      <c r="N63" s="35"/>
      <c r="O63" s="35"/>
      <c r="P63" s="35"/>
      <c r="Q63" s="35"/>
      <c r="R63" s="35"/>
      <c r="S63" s="35"/>
    </row>
    <row r="64" spans="1:19">
      <c r="A64" s="37">
        <v>63</v>
      </c>
      <c r="B64" s="40" t="s">
        <v>111</v>
      </c>
      <c r="C64" s="37">
        <v>30</v>
      </c>
      <c r="D64" s="40" t="s">
        <v>73</v>
      </c>
      <c r="E64" s="35"/>
      <c r="F64" s="35"/>
      <c r="H64" s="35"/>
      <c r="I64" s="35"/>
      <c r="J64" s="35"/>
      <c r="K64" s="35"/>
      <c r="L64" s="35"/>
      <c r="M64" s="35"/>
      <c r="N64" s="35"/>
      <c r="O64" s="35"/>
      <c r="P64" s="35"/>
      <c r="Q64" s="35"/>
      <c r="R64" s="35"/>
      <c r="S64" s="35"/>
    </row>
    <row r="65" spans="1:19">
      <c r="A65" s="37">
        <v>64</v>
      </c>
      <c r="B65" s="40" t="s">
        <v>78</v>
      </c>
      <c r="C65" s="37">
        <v>30</v>
      </c>
      <c r="D65" s="40" t="s">
        <v>75</v>
      </c>
      <c r="E65" s="35"/>
      <c r="F65" s="35"/>
      <c r="H65" s="35"/>
      <c r="I65" s="35"/>
      <c r="J65" s="35"/>
      <c r="K65" s="35"/>
      <c r="L65" s="35"/>
      <c r="M65" s="35"/>
      <c r="N65" s="35"/>
      <c r="O65" s="35"/>
      <c r="P65" s="35"/>
      <c r="Q65" s="35"/>
      <c r="R65" s="35"/>
      <c r="S65" s="35"/>
    </row>
    <row r="66" spans="1:19">
      <c r="A66" s="37">
        <v>65</v>
      </c>
      <c r="B66" s="40" t="s">
        <v>82</v>
      </c>
      <c r="C66" s="37">
        <v>30</v>
      </c>
      <c r="D66" s="40" t="s">
        <v>75</v>
      </c>
      <c r="E66" s="35"/>
      <c r="F66" s="35"/>
      <c r="H66" s="35"/>
      <c r="I66" s="35"/>
      <c r="J66" s="35"/>
      <c r="K66" s="35"/>
      <c r="L66" s="35"/>
      <c r="M66" s="35"/>
      <c r="N66" s="35"/>
      <c r="O66" s="35"/>
      <c r="P66" s="35"/>
      <c r="Q66" s="35"/>
      <c r="R66" s="35"/>
      <c r="S66" s="35"/>
    </row>
    <row r="67" spans="1:19">
      <c r="A67" s="37">
        <v>66</v>
      </c>
      <c r="B67" s="40" t="s">
        <v>175</v>
      </c>
      <c r="C67" s="37">
        <v>30</v>
      </c>
      <c r="D67" s="40" t="s">
        <v>67</v>
      </c>
      <c r="E67" s="35"/>
      <c r="F67" s="35"/>
      <c r="H67" s="35"/>
      <c r="I67" s="35"/>
      <c r="J67" s="35"/>
      <c r="K67" s="35"/>
      <c r="L67" s="35"/>
      <c r="M67" s="35"/>
      <c r="N67" s="35"/>
      <c r="O67" s="35"/>
      <c r="P67" s="35"/>
      <c r="Q67" s="35"/>
      <c r="R67" s="35"/>
      <c r="S67" s="35"/>
    </row>
    <row r="68" spans="1:19">
      <c r="A68" s="37">
        <v>67</v>
      </c>
      <c r="B68" s="40" t="s">
        <v>240</v>
      </c>
      <c r="C68" s="37">
        <v>30</v>
      </c>
      <c r="D68" s="40" t="s">
        <v>67</v>
      </c>
      <c r="E68" s="35"/>
      <c r="F68" s="35"/>
      <c r="H68" s="35"/>
      <c r="I68" s="35"/>
      <c r="J68" s="35"/>
      <c r="K68" s="35"/>
      <c r="L68" s="35"/>
      <c r="M68" s="35"/>
      <c r="N68" s="35"/>
      <c r="O68" s="35"/>
      <c r="P68" s="35"/>
      <c r="Q68" s="35"/>
      <c r="R68" s="35"/>
      <c r="S68" s="35"/>
    </row>
    <row r="69" spans="1:19">
      <c r="A69" s="37">
        <v>68</v>
      </c>
      <c r="B69" s="40" t="s">
        <v>210</v>
      </c>
      <c r="C69" s="37">
        <v>30</v>
      </c>
      <c r="D69" s="40" t="s">
        <v>67</v>
      </c>
      <c r="E69" s="35"/>
      <c r="F69" s="35"/>
      <c r="H69" s="35"/>
      <c r="I69" s="35"/>
      <c r="J69" s="35"/>
      <c r="K69" s="35"/>
      <c r="L69" s="35"/>
      <c r="M69" s="35"/>
      <c r="N69" s="35"/>
      <c r="O69" s="35"/>
      <c r="P69" s="35"/>
      <c r="Q69" s="35"/>
      <c r="R69" s="35"/>
      <c r="S69" s="35"/>
    </row>
    <row r="70" spans="1:19">
      <c r="A70" s="37">
        <v>69</v>
      </c>
      <c r="B70" s="40" t="s">
        <v>243</v>
      </c>
      <c r="C70" s="37">
        <v>30</v>
      </c>
      <c r="D70" s="40" t="s">
        <v>67</v>
      </c>
      <c r="E70" s="35"/>
      <c r="F70" s="35"/>
      <c r="H70" s="35"/>
      <c r="I70" s="35"/>
      <c r="J70" s="35"/>
      <c r="K70" s="35"/>
      <c r="L70" s="35"/>
      <c r="M70" s="35"/>
      <c r="N70" s="35"/>
      <c r="O70" s="35"/>
      <c r="P70" s="35"/>
      <c r="Q70" s="35"/>
      <c r="R70" s="35"/>
      <c r="S70" s="35"/>
    </row>
    <row r="71" spans="1:19">
      <c r="A71" s="37">
        <v>70</v>
      </c>
      <c r="B71" s="40" t="s">
        <v>245</v>
      </c>
      <c r="C71" s="37">
        <v>30</v>
      </c>
      <c r="D71" s="40" t="s">
        <v>67</v>
      </c>
      <c r="E71" s="35"/>
      <c r="F71" s="35"/>
      <c r="H71" s="35"/>
      <c r="I71" s="35"/>
      <c r="J71" s="35"/>
      <c r="K71" s="35"/>
      <c r="L71" s="35"/>
      <c r="M71" s="35"/>
      <c r="N71" s="35"/>
      <c r="O71" s="35"/>
      <c r="P71" s="35"/>
      <c r="Q71" s="35"/>
      <c r="R71" s="35"/>
      <c r="S71" s="35"/>
    </row>
    <row r="72" spans="1:19">
      <c r="A72" s="37">
        <v>71</v>
      </c>
      <c r="B72" s="40" t="s">
        <v>211</v>
      </c>
      <c r="C72" s="37">
        <v>30</v>
      </c>
      <c r="D72" s="40" t="s">
        <v>67</v>
      </c>
      <c r="E72" s="35"/>
      <c r="F72" s="35"/>
      <c r="H72" s="35"/>
      <c r="I72" s="35"/>
      <c r="J72" s="35"/>
      <c r="K72" s="35"/>
      <c r="L72" s="35"/>
      <c r="M72" s="35"/>
      <c r="N72" s="35"/>
      <c r="O72" s="35"/>
      <c r="P72" s="35"/>
      <c r="Q72" s="35"/>
      <c r="R72" s="35"/>
      <c r="S72" s="35"/>
    </row>
    <row r="73" spans="1:19">
      <c r="A73" s="37">
        <v>72</v>
      </c>
      <c r="B73" s="40" t="s">
        <v>213</v>
      </c>
      <c r="C73" s="37">
        <v>30</v>
      </c>
      <c r="D73" s="40" t="s">
        <v>67</v>
      </c>
      <c r="E73" s="35"/>
      <c r="F73" s="35"/>
      <c r="H73" s="35"/>
      <c r="I73" s="35"/>
      <c r="J73" s="35"/>
      <c r="K73" s="35"/>
      <c r="L73" s="35"/>
      <c r="M73" s="35"/>
      <c r="N73" s="35"/>
      <c r="O73" s="35"/>
      <c r="P73" s="35"/>
      <c r="Q73" s="35"/>
      <c r="R73" s="35"/>
      <c r="S73" s="35"/>
    </row>
    <row r="74" spans="1:19">
      <c r="A74" s="37">
        <v>73</v>
      </c>
      <c r="B74" s="40" t="s">
        <v>249</v>
      </c>
      <c r="C74" s="37">
        <v>30</v>
      </c>
      <c r="D74" s="40" t="s">
        <v>67</v>
      </c>
      <c r="E74" s="35"/>
      <c r="F74" s="35"/>
      <c r="H74" s="35"/>
      <c r="I74" s="35"/>
      <c r="J74" s="35"/>
      <c r="K74" s="35"/>
      <c r="L74" s="35"/>
      <c r="M74" s="35"/>
      <c r="N74" s="35"/>
      <c r="O74" s="35"/>
      <c r="P74" s="35"/>
      <c r="Q74" s="35"/>
      <c r="R74" s="35"/>
      <c r="S74" s="35"/>
    </row>
    <row r="75" spans="1:19">
      <c r="A75" s="37">
        <v>74</v>
      </c>
      <c r="B75" s="40" t="s">
        <v>106</v>
      </c>
      <c r="C75" s="37">
        <v>20</v>
      </c>
      <c r="D75" s="40" t="s">
        <v>72</v>
      </c>
      <c r="E75" s="35"/>
      <c r="F75" s="35"/>
      <c r="H75" s="35"/>
      <c r="I75" s="35"/>
      <c r="J75" s="35"/>
      <c r="K75" s="35"/>
      <c r="L75" s="35"/>
      <c r="M75" s="35"/>
      <c r="N75" s="35"/>
      <c r="O75" s="35"/>
      <c r="P75" s="35"/>
      <c r="Q75" s="35"/>
      <c r="R75" s="35"/>
      <c r="S75" s="35"/>
    </row>
    <row r="76" spans="1:19">
      <c r="A76" s="37">
        <v>75</v>
      </c>
      <c r="B76" s="40" t="s">
        <v>109</v>
      </c>
      <c r="C76" s="37">
        <v>20</v>
      </c>
      <c r="D76" s="40" t="s">
        <v>72</v>
      </c>
      <c r="E76" s="35"/>
      <c r="F76" s="35"/>
      <c r="H76" s="35"/>
      <c r="I76" s="35"/>
      <c r="J76" s="35"/>
      <c r="K76" s="35"/>
      <c r="L76" s="35"/>
      <c r="M76" s="35"/>
      <c r="N76" s="35"/>
      <c r="O76" s="35"/>
      <c r="P76" s="35"/>
      <c r="Q76" s="35"/>
      <c r="R76" s="35"/>
      <c r="S76" s="35"/>
    </row>
    <row r="77" spans="1:19">
      <c r="A77" s="37">
        <v>76</v>
      </c>
      <c r="B77" s="40" t="s">
        <v>110</v>
      </c>
      <c r="C77" s="37">
        <v>20</v>
      </c>
      <c r="D77" s="40" t="s">
        <v>72</v>
      </c>
      <c r="E77" s="35"/>
      <c r="F77" s="35"/>
      <c r="H77" s="35"/>
      <c r="I77" s="35"/>
      <c r="J77" s="35"/>
      <c r="K77" s="35"/>
      <c r="L77" s="35"/>
      <c r="M77" s="35"/>
      <c r="N77" s="35"/>
      <c r="O77" s="35"/>
      <c r="P77" s="35"/>
      <c r="Q77" s="35"/>
      <c r="R77" s="35"/>
      <c r="S77" s="35"/>
    </row>
    <row r="78" spans="1:19">
      <c r="A78" s="37">
        <v>77</v>
      </c>
      <c r="B78" s="40" t="s">
        <v>112</v>
      </c>
      <c r="C78" s="37">
        <v>20</v>
      </c>
      <c r="D78" s="40" t="s">
        <v>72</v>
      </c>
      <c r="E78" s="35"/>
      <c r="F78" s="35"/>
      <c r="H78" s="35"/>
      <c r="I78" s="35"/>
      <c r="J78" s="35"/>
      <c r="K78" s="35"/>
      <c r="L78" s="35"/>
      <c r="M78" s="35"/>
      <c r="N78" s="35"/>
      <c r="O78" s="35"/>
      <c r="P78" s="35"/>
      <c r="Q78" s="35"/>
      <c r="R78" s="35"/>
      <c r="S78" s="35"/>
    </row>
    <row r="79" spans="1:19">
      <c r="A79" s="37">
        <v>78</v>
      </c>
      <c r="B79" s="40" t="s">
        <v>114</v>
      </c>
      <c r="C79" s="37">
        <v>20</v>
      </c>
      <c r="D79" s="40" t="s">
        <v>72</v>
      </c>
      <c r="E79" s="35"/>
      <c r="F79" s="35"/>
      <c r="H79" s="35"/>
      <c r="I79" s="35"/>
      <c r="J79" s="35"/>
      <c r="K79" s="35"/>
      <c r="L79" s="35"/>
      <c r="M79" s="35"/>
      <c r="N79" s="35"/>
      <c r="O79" s="35"/>
      <c r="P79" s="35"/>
      <c r="Q79" s="35"/>
      <c r="R79" s="35"/>
      <c r="S79" s="35"/>
    </row>
    <row r="80" spans="1:19">
      <c r="A80" s="37">
        <v>79</v>
      </c>
      <c r="B80" s="40" t="s">
        <v>119</v>
      </c>
      <c r="C80" s="37">
        <v>20</v>
      </c>
      <c r="D80" s="40" t="s">
        <v>72</v>
      </c>
      <c r="E80" s="35"/>
      <c r="F80" s="35"/>
      <c r="H80" s="35"/>
      <c r="I80" s="35"/>
      <c r="J80" s="35"/>
      <c r="K80" s="35"/>
      <c r="L80" s="35"/>
      <c r="M80" s="35"/>
      <c r="N80" s="35"/>
      <c r="O80" s="35"/>
      <c r="P80" s="35"/>
      <c r="Q80" s="35"/>
      <c r="R80" s="35"/>
      <c r="S80" s="35"/>
    </row>
    <row r="81" spans="1:19">
      <c r="A81" s="37">
        <v>80</v>
      </c>
      <c r="B81" s="40" t="s">
        <v>113</v>
      </c>
      <c r="C81" s="37">
        <v>20</v>
      </c>
      <c r="D81" s="40" t="s">
        <v>72</v>
      </c>
      <c r="E81" s="35"/>
      <c r="F81" s="35"/>
      <c r="H81" s="35"/>
      <c r="I81" s="35"/>
      <c r="J81" s="35"/>
      <c r="K81" s="35"/>
      <c r="L81" s="35"/>
      <c r="M81" s="35"/>
      <c r="N81" s="35"/>
      <c r="O81" s="35"/>
      <c r="P81" s="35"/>
      <c r="Q81" s="35"/>
      <c r="R81" s="35"/>
      <c r="S81" s="35"/>
    </row>
    <row r="82" spans="1:19">
      <c r="A82" s="37">
        <v>81</v>
      </c>
      <c r="B82" s="40" t="s">
        <v>115</v>
      </c>
      <c r="C82" s="37">
        <v>20</v>
      </c>
      <c r="D82" s="40" t="s">
        <v>72</v>
      </c>
      <c r="E82" s="35"/>
      <c r="F82" s="35"/>
      <c r="H82" s="35"/>
      <c r="I82" s="35"/>
      <c r="J82" s="35"/>
      <c r="K82" s="35"/>
      <c r="L82" s="35"/>
      <c r="M82" s="35"/>
      <c r="N82" s="35"/>
      <c r="O82" s="35"/>
      <c r="P82" s="35"/>
      <c r="Q82" s="35"/>
      <c r="R82" s="35"/>
      <c r="S82" s="35"/>
    </row>
    <row r="83" spans="1:19">
      <c r="A83" s="37">
        <v>82</v>
      </c>
      <c r="B83" s="40" t="s">
        <v>117</v>
      </c>
      <c r="C83" s="37">
        <v>20</v>
      </c>
      <c r="D83" s="40" t="s">
        <v>72</v>
      </c>
      <c r="E83" s="35"/>
      <c r="F83" s="35"/>
      <c r="H83" s="35"/>
      <c r="I83" s="35"/>
      <c r="J83" s="35"/>
      <c r="K83" s="35"/>
      <c r="L83" s="35"/>
      <c r="M83" s="35"/>
      <c r="N83" s="35"/>
      <c r="O83" s="35"/>
      <c r="P83" s="35"/>
      <c r="Q83" s="35"/>
      <c r="R83" s="35"/>
      <c r="S83" s="35"/>
    </row>
    <row r="84" spans="1:19">
      <c r="A84" s="37">
        <v>83</v>
      </c>
      <c r="B84" s="40" t="s">
        <v>120</v>
      </c>
      <c r="C84" s="37">
        <v>20</v>
      </c>
      <c r="D84" s="40" t="s">
        <v>73</v>
      </c>
      <c r="E84" s="35"/>
      <c r="F84" s="35"/>
      <c r="H84" s="35"/>
      <c r="I84" s="35"/>
      <c r="J84" s="35"/>
      <c r="K84" s="35"/>
      <c r="L84" s="35"/>
      <c r="M84" s="35"/>
      <c r="N84" s="35"/>
      <c r="O84" s="35"/>
      <c r="P84" s="35"/>
      <c r="Q84" s="35"/>
      <c r="R84" s="35"/>
      <c r="S84" s="35"/>
    </row>
    <row r="85" spans="1:19">
      <c r="A85" s="37">
        <v>84</v>
      </c>
      <c r="B85" s="40" t="s">
        <v>123</v>
      </c>
      <c r="C85" s="37">
        <v>20</v>
      </c>
      <c r="D85" s="40" t="s">
        <v>73</v>
      </c>
      <c r="E85" s="35"/>
      <c r="F85" s="35"/>
      <c r="H85" s="35"/>
      <c r="I85" s="35"/>
      <c r="J85" s="35"/>
      <c r="K85" s="35"/>
      <c r="L85" s="35"/>
      <c r="M85" s="35"/>
      <c r="N85" s="35"/>
      <c r="O85" s="35"/>
      <c r="P85" s="35"/>
      <c r="Q85" s="35"/>
      <c r="R85" s="35"/>
      <c r="S85" s="35"/>
    </row>
    <row r="86" spans="1:19">
      <c r="A86" s="37">
        <v>85</v>
      </c>
      <c r="B86" s="40" t="s">
        <v>126</v>
      </c>
      <c r="C86" s="37">
        <v>20</v>
      </c>
      <c r="D86" s="40" t="s">
        <v>73</v>
      </c>
      <c r="E86" s="35"/>
      <c r="F86" s="35"/>
      <c r="H86" s="35"/>
      <c r="I86" s="35"/>
      <c r="J86" s="35"/>
      <c r="K86" s="35"/>
      <c r="L86" s="35"/>
      <c r="M86" s="35"/>
      <c r="N86" s="35"/>
      <c r="O86" s="35"/>
      <c r="P86" s="35"/>
      <c r="Q86" s="35"/>
      <c r="R86" s="35"/>
      <c r="S86" s="35"/>
    </row>
    <row r="87" spans="1:19">
      <c r="A87" s="37">
        <v>86</v>
      </c>
      <c r="B87" s="40" t="s">
        <v>163</v>
      </c>
      <c r="C87" s="37">
        <v>20</v>
      </c>
      <c r="D87" s="40" t="s">
        <v>73</v>
      </c>
      <c r="E87" s="35"/>
      <c r="F87" s="35"/>
      <c r="H87" s="35"/>
      <c r="I87" s="35"/>
      <c r="J87" s="35"/>
      <c r="K87" s="35"/>
      <c r="L87" s="35"/>
      <c r="M87" s="35"/>
      <c r="N87" s="35"/>
      <c r="O87" s="35"/>
      <c r="P87" s="35"/>
      <c r="Q87" s="35"/>
      <c r="R87" s="35"/>
      <c r="S87" s="35"/>
    </row>
    <row r="88" spans="1:19">
      <c r="A88" s="37">
        <v>87</v>
      </c>
      <c r="B88" s="40" t="s">
        <v>88</v>
      </c>
      <c r="C88" s="37">
        <v>20</v>
      </c>
      <c r="D88" s="40" t="s">
        <v>73</v>
      </c>
      <c r="E88" s="35"/>
      <c r="F88" s="35"/>
      <c r="H88" s="35"/>
      <c r="I88" s="35"/>
      <c r="J88" s="35"/>
      <c r="K88" s="35"/>
      <c r="L88" s="35"/>
      <c r="M88" s="35"/>
      <c r="N88" s="35"/>
      <c r="O88" s="35"/>
      <c r="P88" s="35"/>
      <c r="Q88" s="35"/>
      <c r="R88" s="35"/>
      <c r="S88" s="35"/>
    </row>
    <row r="89" spans="1:19">
      <c r="A89" s="37">
        <v>88</v>
      </c>
      <c r="B89" s="40" t="s">
        <v>164</v>
      </c>
      <c r="C89" s="37">
        <v>20</v>
      </c>
      <c r="D89" s="40" t="s">
        <v>73</v>
      </c>
      <c r="E89" s="35"/>
      <c r="F89" s="35"/>
      <c r="H89" s="35"/>
      <c r="I89" s="35"/>
      <c r="J89" s="35"/>
      <c r="K89" s="35"/>
      <c r="L89" s="35"/>
      <c r="M89" s="35"/>
      <c r="N89" s="35"/>
      <c r="O89" s="35"/>
      <c r="P89" s="35"/>
      <c r="Q89" s="35"/>
      <c r="R89" s="35"/>
      <c r="S89" s="35"/>
    </row>
    <row r="90" spans="1:19">
      <c r="A90" s="37">
        <v>89</v>
      </c>
      <c r="B90" s="40" t="s">
        <v>84</v>
      </c>
      <c r="C90" s="37">
        <v>20</v>
      </c>
      <c r="D90" s="40" t="s">
        <v>75</v>
      </c>
      <c r="E90" s="35"/>
      <c r="F90" s="35"/>
      <c r="H90" s="35"/>
      <c r="I90" s="35"/>
      <c r="J90" s="35"/>
      <c r="K90" s="35"/>
      <c r="L90" s="35"/>
      <c r="M90" s="35"/>
      <c r="N90" s="35"/>
      <c r="O90" s="35"/>
      <c r="P90" s="35"/>
      <c r="Q90" s="35"/>
      <c r="R90" s="35"/>
      <c r="S90" s="35"/>
    </row>
    <row r="91" spans="1:19">
      <c r="A91" s="37">
        <v>90</v>
      </c>
      <c r="B91" s="40" t="s">
        <v>179</v>
      </c>
      <c r="C91" s="37">
        <v>20</v>
      </c>
      <c r="D91" s="40" t="s">
        <v>67</v>
      </c>
      <c r="E91" s="35"/>
      <c r="F91" s="35"/>
      <c r="H91" s="35"/>
      <c r="I91" s="35"/>
      <c r="J91" s="35"/>
      <c r="K91" s="35"/>
      <c r="L91" s="35"/>
      <c r="M91" s="35"/>
      <c r="N91" s="35"/>
      <c r="O91" s="35"/>
      <c r="P91" s="35"/>
      <c r="Q91" s="35"/>
      <c r="R91" s="35"/>
      <c r="S91" s="35"/>
    </row>
    <row r="92" spans="1:19">
      <c r="A92" s="37">
        <v>91</v>
      </c>
      <c r="B92" s="40" t="s">
        <v>250</v>
      </c>
      <c r="C92" s="37">
        <v>20</v>
      </c>
      <c r="D92" s="40" t="s">
        <v>67</v>
      </c>
      <c r="E92" s="35"/>
      <c r="F92" s="35"/>
      <c r="H92" s="35"/>
      <c r="I92" s="35"/>
      <c r="J92" s="35"/>
      <c r="K92" s="35"/>
      <c r="L92" s="35"/>
      <c r="M92" s="35"/>
      <c r="N92" s="35"/>
      <c r="O92" s="35"/>
      <c r="P92" s="35"/>
      <c r="Q92" s="35"/>
      <c r="R92" s="35"/>
      <c r="S92" s="35"/>
    </row>
    <row r="93" spans="1:19">
      <c r="A93" s="37">
        <v>92</v>
      </c>
      <c r="B93" s="40" t="s">
        <v>200</v>
      </c>
      <c r="C93" s="37">
        <v>20</v>
      </c>
      <c r="D93" s="40" t="s">
        <v>67</v>
      </c>
      <c r="E93" s="35"/>
      <c r="F93" s="35"/>
      <c r="H93" s="35"/>
      <c r="I93" s="35"/>
      <c r="J93" s="35"/>
      <c r="K93" s="35"/>
      <c r="L93" s="35"/>
      <c r="M93" s="35"/>
      <c r="N93" s="35"/>
      <c r="O93" s="35"/>
      <c r="P93" s="35"/>
      <c r="Q93" s="35"/>
      <c r="R93" s="35"/>
      <c r="S93" s="35"/>
    </row>
    <row r="94" spans="1:19">
      <c r="A94" s="37">
        <v>93</v>
      </c>
      <c r="B94" s="40" t="s">
        <v>251</v>
      </c>
      <c r="C94" s="37">
        <v>20</v>
      </c>
      <c r="D94" s="40" t="s">
        <v>67</v>
      </c>
      <c r="E94" s="35"/>
      <c r="F94" s="35"/>
      <c r="H94" s="35"/>
      <c r="I94" s="35"/>
      <c r="J94" s="35"/>
      <c r="K94" s="35"/>
      <c r="L94" s="35"/>
      <c r="M94" s="35"/>
      <c r="N94" s="35"/>
      <c r="O94" s="35"/>
      <c r="P94" s="35"/>
      <c r="Q94" s="35"/>
      <c r="R94" s="35"/>
      <c r="S94" s="35"/>
    </row>
    <row r="95" spans="1:19">
      <c r="A95" s="37">
        <v>94</v>
      </c>
      <c r="B95" s="40" t="s">
        <v>252</v>
      </c>
      <c r="C95" s="37">
        <v>20</v>
      </c>
      <c r="D95" s="40" t="s">
        <v>67</v>
      </c>
      <c r="E95" s="35"/>
      <c r="F95" s="35"/>
      <c r="H95" s="35"/>
      <c r="I95" s="35"/>
      <c r="J95" s="35"/>
      <c r="K95" s="35"/>
      <c r="L95" s="35"/>
      <c r="M95" s="35"/>
      <c r="N95" s="35"/>
      <c r="O95" s="35"/>
      <c r="P95" s="35"/>
      <c r="Q95" s="35"/>
      <c r="R95" s="35"/>
      <c r="S95" s="35"/>
    </row>
    <row r="96" spans="1:19">
      <c r="A96" s="37">
        <v>95</v>
      </c>
      <c r="B96" s="40" t="s">
        <v>253</v>
      </c>
      <c r="C96" s="37">
        <v>20</v>
      </c>
      <c r="D96" s="40" t="s">
        <v>67</v>
      </c>
      <c r="E96" s="35"/>
      <c r="F96" s="35"/>
      <c r="H96" s="35"/>
      <c r="I96" s="35"/>
      <c r="J96" s="35"/>
      <c r="K96" s="35"/>
      <c r="L96" s="35"/>
      <c r="M96" s="35"/>
      <c r="N96" s="35"/>
      <c r="O96" s="35"/>
      <c r="P96" s="35"/>
      <c r="Q96" s="35"/>
      <c r="R96" s="35"/>
      <c r="S96" s="35"/>
    </row>
    <row r="97" spans="1:19">
      <c r="A97" s="37">
        <v>96</v>
      </c>
      <c r="B97" s="40" t="s">
        <v>254</v>
      </c>
      <c r="C97" s="37">
        <v>20</v>
      </c>
      <c r="D97" s="40" t="s">
        <v>67</v>
      </c>
      <c r="E97" s="35"/>
      <c r="F97" s="35"/>
      <c r="H97" s="35"/>
      <c r="I97" s="35"/>
      <c r="J97" s="35"/>
      <c r="K97" s="35"/>
      <c r="L97" s="35"/>
      <c r="M97" s="35"/>
      <c r="N97" s="35"/>
      <c r="O97" s="35"/>
      <c r="P97" s="35"/>
      <c r="Q97" s="35"/>
      <c r="R97" s="35"/>
      <c r="S97" s="35"/>
    </row>
    <row r="98" spans="1:19">
      <c r="A98" s="37">
        <v>97</v>
      </c>
      <c r="B98" s="40" t="s">
        <v>255</v>
      </c>
      <c r="C98" s="37">
        <v>20</v>
      </c>
      <c r="D98" s="40" t="s">
        <v>67</v>
      </c>
      <c r="E98" s="35"/>
      <c r="F98" s="35"/>
      <c r="H98" s="35"/>
      <c r="I98" s="35"/>
      <c r="J98" s="35"/>
      <c r="K98" s="35"/>
      <c r="L98" s="35"/>
      <c r="M98" s="35"/>
      <c r="N98" s="35"/>
      <c r="O98" s="35"/>
      <c r="P98" s="35"/>
      <c r="Q98" s="35"/>
      <c r="R98" s="35"/>
      <c r="S98" s="35"/>
    </row>
    <row r="99" spans="1:19">
      <c r="A99" s="37">
        <v>98</v>
      </c>
      <c r="B99" s="40" t="s">
        <v>256</v>
      </c>
      <c r="C99" s="37">
        <v>20</v>
      </c>
      <c r="D99" s="40" t="s">
        <v>67</v>
      </c>
      <c r="E99" s="35"/>
      <c r="F99" s="35"/>
      <c r="H99" s="35"/>
      <c r="I99" s="35"/>
      <c r="J99" s="35"/>
      <c r="K99" s="35"/>
      <c r="L99" s="35"/>
      <c r="M99" s="35"/>
      <c r="N99" s="35"/>
      <c r="O99" s="35"/>
      <c r="P99" s="35"/>
      <c r="Q99" s="35"/>
      <c r="R99" s="35"/>
      <c r="S99" s="35"/>
    </row>
    <row r="100" spans="1:19">
      <c r="A100" s="37">
        <v>99</v>
      </c>
      <c r="B100" s="40" t="s">
        <v>257</v>
      </c>
      <c r="C100" s="37">
        <v>20</v>
      </c>
      <c r="D100" s="40" t="s">
        <v>67</v>
      </c>
      <c r="E100" s="35"/>
      <c r="F100" s="35"/>
      <c r="H100" s="35"/>
      <c r="I100" s="35"/>
      <c r="J100" s="35"/>
      <c r="K100" s="35"/>
      <c r="L100" s="35"/>
      <c r="M100" s="35"/>
      <c r="N100" s="35"/>
      <c r="O100" s="35"/>
      <c r="P100" s="35"/>
      <c r="Q100" s="35"/>
      <c r="R100" s="35"/>
      <c r="S100" s="35"/>
    </row>
    <row r="101" spans="1:19">
      <c r="A101" s="37">
        <v>100</v>
      </c>
      <c r="B101" s="40" t="s">
        <v>258</v>
      </c>
      <c r="C101" s="37">
        <v>20</v>
      </c>
      <c r="D101" s="40" t="s">
        <v>67</v>
      </c>
      <c r="E101" s="35"/>
      <c r="F101" s="35"/>
      <c r="H101" s="35"/>
      <c r="I101" s="35"/>
      <c r="J101" s="35"/>
      <c r="K101" s="35"/>
      <c r="L101" s="35"/>
      <c r="M101" s="35"/>
      <c r="N101" s="35"/>
      <c r="O101" s="35"/>
      <c r="P101" s="35"/>
      <c r="Q101" s="35"/>
      <c r="R101" s="35"/>
      <c r="S101" s="35"/>
    </row>
    <row r="102" spans="1:19">
      <c r="A102" s="248">
        <v>101</v>
      </c>
      <c r="B102" s="249" t="s">
        <v>259</v>
      </c>
      <c r="C102" s="248">
        <v>20</v>
      </c>
      <c r="D102" s="249" t="s">
        <v>67</v>
      </c>
      <c r="E102" s="237" t="s">
        <v>6741</v>
      </c>
      <c r="F102" s="237"/>
      <c r="G102" s="74"/>
      <c r="H102" s="237"/>
      <c r="I102" s="237"/>
      <c r="J102" s="237"/>
      <c r="K102" s="237"/>
      <c r="L102" s="237"/>
      <c r="M102" s="237"/>
      <c r="N102" s="237"/>
      <c r="O102" s="237"/>
      <c r="P102" s="237"/>
      <c r="Q102" s="237"/>
      <c r="R102" s="237"/>
      <c r="S102" s="237"/>
    </row>
    <row r="103" spans="1:19">
      <c r="A103" s="37">
        <v>102</v>
      </c>
      <c r="B103" s="40" t="s">
        <v>260</v>
      </c>
      <c r="C103" s="37">
        <v>20</v>
      </c>
      <c r="D103" s="40" t="s">
        <v>67</v>
      </c>
      <c r="E103" s="35"/>
      <c r="F103" s="35"/>
      <c r="H103" s="35"/>
      <c r="I103" s="35"/>
      <c r="J103" s="35"/>
      <c r="K103" s="35"/>
      <c r="L103" s="35"/>
      <c r="M103" s="35"/>
      <c r="N103" s="35"/>
      <c r="O103" s="35"/>
      <c r="P103" s="35"/>
      <c r="Q103" s="35"/>
      <c r="R103" s="35"/>
      <c r="S103" s="35"/>
    </row>
    <row r="104" spans="1:19">
      <c r="A104" s="37">
        <v>103</v>
      </c>
      <c r="B104" s="40" t="s">
        <v>208</v>
      </c>
      <c r="C104" s="37">
        <v>20</v>
      </c>
      <c r="D104" s="40" t="s">
        <v>67</v>
      </c>
      <c r="E104" s="35"/>
      <c r="F104" s="35"/>
      <c r="H104" s="35"/>
      <c r="I104" s="35"/>
      <c r="J104" s="35"/>
      <c r="K104" s="35"/>
      <c r="L104" s="35"/>
      <c r="M104" s="35"/>
      <c r="N104" s="35"/>
      <c r="O104" s="35"/>
      <c r="P104" s="35"/>
      <c r="Q104" s="35"/>
      <c r="R104" s="35"/>
      <c r="S104" s="35"/>
    </row>
    <row r="105" spans="1:19">
      <c r="A105" s="248">
        <v>104</v>
      </c>
      <c r="B105" s="249" t="s">
        <v>261</v>
      </c>
      <c r="C105" s="248">
        <v>20</v>
      </c>
      <c r="D105" s="249" t="s">
        <v>67</v>
      </c>
      <c r="E105" s="237" t="s">
        <v>6741</v>
      </c>
      <c r="F105" s="237"/>
      <c r="G105" s="74"/>
      <c r="H105" s="237"/>
      <c r="I105" s="237"/>
      <c r="J105" s="237"/>
      <c r="K105" s="237"/>
      <c r="L105" s="237"/>
      <c r="M105" s="237"/>
      <c r="N105" s="237"/>
      <c r="O105" s="237"/>
      <c r="P105" s="237"/>
      <c r="Q105" s="237"/>
      <c r="R105" s="237"/>
      <c r="S105" s="237"/>
    </row>
    <row r="106" spans="1:19">
      <c r="A106" s="37">
        <v>105</v>
      </c>
      <c r="B106" s="40" t="s">
        <v>262</v>
      </c>
      <c r="C106" s="37">
        <v>20</v>
      </c>
      <c r="D106" s="40" t="s">
        <v>67</v>
      </c>
      <c r="E106" s="35"/>
      <c r="F106" s="35"/>
      <c r="H106" s="35"/>
      <c r="I106" s="35"/>
      <c r="J106" s="35"/>
      <c r="K106" s="35"/>
      <c r="L106" s="35"/>
      <c r="M106" s="35"/>
      <c r="N106" s="35"/>
      <c r="O106" s="35"/>
      <c r="P106" s="35"/>
      <c r="Q106" s="35"/>
      <c r="R106" s="35"/>
      <c r="S106" s="35"/>
    </row>
    <row r="107" spans="1:19">
      <c r="A107" s="37">
        <v>106</v>
      </c>
      <c r="B107" s="40" t="s">
        <v>263</v>
      </c>
      <c r="C107" s="37">
        <v>20</v>
      </c>
      <c r="D107" s="40" t="s">
        <v>67</v>
      </c>
      <c r="E107" s="35"/>
      <c r="F107" s="35"/>
      <c r="H107" s="35"/>
      <c r="I107" s="35"/>
      <c r="J107" s="35"/>
      <c r="K107" s="35"/>
      <c r="L107" s="35"/>
      <c r="M107" s="35"/>
      <c r="N107" s="35"/>
      <c r="O107" s="35"/>
      <c r="P107" s="35"/>
      <c r="Q107" s="35"/>
      <c r="R107" s="35"/>
      <c r="S107" s="35"/>
    </row>
    <row r="108" spans="1:19">
      <c r="A108" s="37">
        <v>107</v>
      </c>
      <c r="B108" s="40" t="s">
        <v>264</v>
      </c>
      <c r="C108" s="37">
        <v>20</v>
      </c>
      <c r="D108" s="40" t="s">
        <v>67</v>
      </c>
      <c r="E108" s="35"/>
      <c r="F108" s="35"/>
      <c r="H108" s="35"/>
      <c r="I108" s="35"/>
      <c r="J108" s="35"/>
      <c r="K108" s="35"/>
      <c r="L108" s="35"/>
      <c r="M108" s="35"/>
      <c r="N108" s="35"/>
      <c r="O108" s="35"/>
      <c r="P108" s="35"/>
      <c r="Q108" s="35"/>
      <c r="R108" s="35"/>
      <c r="S108" s="35"/>
    </row>
    <row r="109" spans="1:19">
      <c r="A109" s="248">
        <v>108</v>
      </c>
      <c r="B109" s="249" t="s">
        <v>265</v>
      </c>
      <c r="C109" s="248">
        <v>20</v>
      </c>
      <c r="D109" s="249" t="s">
        <v>67</v>
      </c>
      <c r="E109" s="237" t="s">
        <v>6740</v>
      </c>
      <c r="F109" s="237"/>
      <c r="G109" s="74"/>
      <c r="H109" s="237"/>
      <c r="I109" s="237"/>
      <c r="J109" s="237"/>
      <c r="K109" s="237"/>
      <c r="L109" s="237"/>
      <c r="M109" s="237"/>
      <c r="N109" s="237"/>
      <c r="O109" s="237"/>
      <c r="P109" s="237"/>
      <c r="Q109" s="237"/>
      <c r="R109" s="237"/>
      <c r="S109" s="237"/>
    </row>
    <row r="110" spans="1:19">
      <c r="A110" s="248">
        <v>109</v>
      </c>
      <c r="B110" s="249" t="s">
        <v>266</v>
      </c>
      <c r="C110" s="248">
        <v>20</v>
      </c>
      <c r="D110" s="249" t="s">
        <v>67</v>
      </c>
      <c r="E110" s="237" t="s">
        <v>6740</v>
      </c>
      <c r="F110" s="237"/>
      <c r="G110" s="74"/>
      <c r="H110" s="237"/>
      <c r="I110" s="237"/>
      <c r="J110" s="237"/>
      <c r="K110" s="237"/>
      <c r="L110" s="237"/>
      <c r="M110" s="237"/>
      <c r="N110" s="237"/>
      <c r="O110" s="237"/>
      <c r="P110" s="237"/>
      <c r="Q110" s="237"/>
      <c r="R110" s="237"/>
      <c r="S110" s="237"/>
    </row>
    <row r="111" spans="1:19">
      <c r="A111" s="37">
        <v>110</v>
      </c>
      <c r="B111" s="40" t="s">
        <v>267</v>
      </c>
      <c r="C111" s="37">
        <v>20</v>
      </c>
      <c r="D111" s="40" t="s">
        <v>67</v>
      </c>
      <c r="E111" s="35"/>
      <c r="F111" s="35"/>
      <c r="H111" s="35"/>
      <c r="I111" s="35"/>
      <c r="J111" s="35"/>
      <c r="K111" s="35"/>
      <c r="L111" s="35"/>
      <c r="M111" s="35"/>
      <c r="N111" s="35"/>
      <c r="O111" s="35"/>
      <c r="P111" s="35"/>
      <c r="Q111" s="35"/>
      <c r="R111" s="35"/>
      <c r="S111" s="35"/>
    </row>
    <row r="112" spans="1:19">
      <c r="A112" s="37">
        <v>111</v>
      </c>
      <c r="B112" s="40" t="s">
        <v>122</v>
      </c>
      <c r="C112" s="37">
        <v>10</v>
      </c>
      <c r="D112" s="40" t="s">
        <v>72</v>
      </c>
      <c r="E112" s="35"/>
      <c r="F112" s="35"/>
      <c r="H112" s="35"/>
      <c r="I112" s="35"/>
      <c r="J112" s="35"/>
      <c r="K112" s="35"/>
      <c r="L112" s="35"/>
      <c r="M112" s="35"/>
      <c r="N112" s="35"/>
      <c r="O112" s="35"/>
      <c r="P112" s="35"/>
      <c r="Q112" s="35"/>
      <c r="R112" s="35"/>
      <c r="S112" s="35"/>
    </row>
    <row r="113" spans="1:19">
      <c r="A113" s="37">
        <v>112</v>
      </c>
      <c r="B113" s="40" t="s">
        <v>125</v>
      </c>
      <c r="C113" s="37">
        <v>10</v>
      </c>
      <c r="D113" s="40" t="s">
        <v>72</v>
      </c>
      <c r="E113" s="35"/>
      <c r="F113" s="35"/>
      <c r="H113" s="35"/>
      <c r="I113" s="35"/>
      <c r="J113" s="35"/>
      <c r="K113" s="35"/>
      <c r="L113" s="35"/>
      <c r="M113" s="35"/>
      <c r="N113" s="35"/>
      <c r="O113" s="35"/>
      <c r="P113" s="35"/>
      <c r="Q113" s="35"/>
      <c r="R113" s="35"/>
      <c r="S113" s="35"/>
    </row>
    <row r="114" spans="1:19">
      <c r="A114" s="37">
        <v>113</v>
      </c>
      <c r="B114" s="40" t="s">
        <v>127</v>
      </c>
      <c r="C114" s="37">
        <v>10</v>
      </c>
      <c r="D114" s="40" t="s">
        <v>72</v>
      </c>
      <c r="E114" s="35"/>
      <c r="F114" s="35"/>
      <c r="H114" s="35"/>
      <c r="I114" s="35"/>
      <c r="J114" s="35"/>
      <c r="K114" s="35"/>
      <c r="L114" s="35"/>
      <c r="M114" s="35"/>
      <c r="N114" s="35"/>
      <c r="O114" s="35"/>
      <c r="P114" s="35"/>
      <c r="Q114" s="35"/>
      <c r="R114" s="35"/>
      <c r="S114" s="35"/>
    </row>
    <row r="115" spans="1:19">
      <c r="A115" s="37">
        <v>114</v>
      </c>
      <c r="B115" s="40" t="s">
        <v>128</v>
      </c>
      <c r="C115" s="37">
        <v>10</v>
      </c>
      <c r="D115" s="40" t="s">
        <v>72</v>
      </c>
      <c r="E115" s="35"/>
      <c r="F115" s="35"/>
      <c r="H115" s="35"/>
      <c r="I115" s="35"/>
      <c r="J115" s="35"/>
      <c r="K115" s="35"/>
      <c r="L115" s="35"/>
      <c r="M115" s="35"/>
      <c r="N115" s="35"/>
      <c r="O115" s="35"/>
      <c r="P115" s="35"/>
      <c r="Q115" s="35"/>
      <c r="R115" s="35"/>
      <c r="S115" s="35"/>
    </row>
    <row r="116" spans="1:19">
      <c r="A116" s="37">
        <v>115</v>
      </c>
      <c r="B116" s="40" t="s">
        <v>130</v>
      </c>
      <c r="C116" s="37">
        <v>10</v>
      </c>
      <c r="D116" s="40" t="s">
        <v>72</v>
      </c>
      <c r="E116" s="35"/>
      <c r="F116" s="35"/>
      <c r="H116" s="35"/>
      <c r="I116" s="35"/>
      <c r="J116" s="35"/>
      <c r="K116" s="35"/>
      <c r="L116" s="35"/>
      <c r="M116" s="35"/>
      <c r="N116" s="35"/>
      <c r="O116" s="35"/>
      <c r="P116" s="35"/>
      <c r="Q116" s="35"/>
      <c r="R116" s="35"/>
      <c r="S116" s="35"/>
    </row>
    <row r="117" spans="1:19">
      <c r="A117" s="37">
        <v>116</v>
      </c>
      <c r="B117" s="40" t="s">
        <v>132</v>
      </c>
      <c r="C117" s="37">
        <v>10</v>
      </c>
      <c r="D117" s="40" t="s">
        <v>72</v>
      </c>
      <c r="E117" s="35"/>
      <c r="F117" s="35"/>
      <c r="H117" s="35"/>
      <c r="I117" s="35"/>
      <c r="J117" s="35"/>
      <c r="K117" s="35"/>
      <c r="L117" s="35"/>
      <c r="M117" s="35"/>
      <c r="N117" s="35"/>
      <c r="O117" s="35"/>
      <c r="P117" s="35"/>
      <c r="Q117" s="35"/>
      <c r="R117" s="35"/>
      <c r="S117" s="35"/>
    </row>
    <row r="118" spans="1:19">
      <c r="A118" s="37">
        <v>117</v>
      </c>
      <c r="B118" s="40" t="s">
        <v>134</v>
      </c>
      <c r="C118" s="37">
        <v>10</v>
      </c>
      <c r="D118" s="40" t="s">
        <v>72</v>
      </c>
      <c r="E118" s="35"/>
      <c r="F118" s="35"/>
      <c r="H118" s="35"/>
      <c r="I118" s="35"/>
      <c r="J118" s="35"/>
      <c r="K118" s="35"/>
      <c r="L118" s="35"/>
      <c r="M118" s="35"/>
      <c r="N118" s="35"/>
      <c r="O118" s="35"/>
      <c r="P118" s="35"/>
      <c r="Q118" s="35"/>
      <c r="R118" s="35"/>
      <c r="S118" s="35"/>
    </row>
    <row r="119" spans="1:19">
      <c r="A119" s="37">
        <v>118</v>
      </c>
      <c r="B119" s="40" t="s">
        <v>136</v>
      </c>
      <c r="C119" s="37">
        <v>10</v>
      </c>
      <c r="D119" s="40" t="s">
        <v>72</v>
      </c>
      <c r="E119" s="35"/>
      <c r="F119" s="35"/>
      <c r="H119" s="35"/>
      <c r="I119" s="35"/>
      <c r="J119" s="35"/>
      <c r="K119" s="35"/>
      <c r="L119" s="35"/>
      <c r="M119" s="35"/>
      <c r="N119" s="35"/>
      <c r="O119" s="35"/>
      <c r="P119" s="35"/>
      <c r="Q119" s="35"/>
      <c r="R119" s="35"/>
      <c r="S119" s="35"/>
    </row>
    <row r="120" spans="1:19">
      <c r="A120" s="37">
        <v>119</v>
      </c>
      <c r="B120" s="40" t="s">
        <v>138</v>
      </c>
      <c r="C120" s="37">
        <v>10</v>
      </c>
      <c r="D120" s="40" t="s">
        <v>72</v>
      </c>
      <c r="E120" s="35"/>
      <c r="F120" s="35"/>
      <c r="H120" s="35"/>
      <c r="I120" s="35"/>
      <c r="J120" s="35"/>
      <c r="K120" s="35"/>
      <c r="L120" s="35"/>
      <c r="M120" s="35"/>
      <c r="N120" s="35"/>
      <c r="O120" s="35"/>
      <c r="P120" s="35"/>
      <c r="Q120" s="35"/>
      <c r="R120" s="35"/>
      <c r="S120" s="35"/>
    </row>
    <row r="121" spans="1:19">
      <c r="A121" s="37">
        <v>120</v>
      </c>
      <c r="B121" s="40" t="s">
        <v>140</v>
      </c>
      <c r="C121" s="37">
        <v>10</v>
      </c>
      <c r="D121" s="40" t="s">
        <v>72</v>
      </c>
      <c r="E121" s="35"/>
      <c r="F121" s="35"/>
      <c r="H121" s="35"/>
      <c r="I121" s="35"/>
      <c r="J121" s="35"/>
      <c r="K121" s="35"/>
      <c r="L121" s="35"/>
      <c r="M121" s="35"/>
      <c r="N121" s="35"/>
      <c r="O121" s="35"/>
      <c r="P121" s="35"/>
      <c r="Q121" s="35"/>
      <c r="R121" s="35"/>
      <c r="S121" s="35"/>
    </row>
    <row r="122" spans="1:19">
      <c r="A122" s="37">
        <v>121</v>
      </c>
      <c r="B122" s="40" t="s">
        <v>142</v>
      </c>
      <c r="C122" s="37">
        <v>10</v>
      </c>
      <c r="D122" s="40" t="s">
        <v>72</v>
      </c>
      <c r="E122" s="35"/>
      <c r="F122" s="35"/>
      <c r="H122" s="35"/>
      <c r="I122" s="35"/>
      <c r="J122" s="35"/>
      <c r="K122" s="35"/>
      <c r="L122" s="35"/>
      <c r="M122" s="35"/>
      <c r="N122" s="35"/>
      <c r="O122" s="35"/>
      <c r="P122" s="35"/>
      <c r="Q122" s="35"/>
      <c r="R122" s="35"/>
      <c r="S122" s="35"/>
    </row>
    <row r="123" spans="1:19">
      <c r="A123" s="37">
        <v>122</v>
      </c>
      <c r="B123" s="40" t="s">
        <v>144</v>
      </c>
      <c r="C123" s="37">
        <v>10</v>
      </c>
      <c r="D123" s="40" t="s">
        <v>72</v>
      </c>
      <c r="E123" s="35"/>
      <c r="F123" s="35"/>
      <c r="H123" s="35"/>
      <c r="I123" s="35"/>
      <c r="J123" s="35"/>
      <c r="K123" s="35"/>
      <c r="L123" s="35"/>
      <c r="M123" s="35"/>
      <c r="N123" s="35"/>
      <c r="O123" s="35"/>
      <c r="P123" s="35"/>
      <c r="Q123" s="35"/>
      <c r="R123" s="35"/>
      <c r="S123" s="35"/>
    </row>
    <row r="124" spans="1:19">
      <c r="A124" s="37">
        <v>123</v>
      </c>
      <c r="B124" s="40" t="s">
        <v>146</v>
      </c>
      <c r="C124" s="37">
        <v>10</v>
      </c>
      <c r="D124" s="40" t="s">
        <v>72</v>
      </c>
      <c r="E124" s="35"/>
      <c r="F124" s="35"/>
      <c r="H124" s="35"/>
      <c r="I124" s="35"/>
      <c r="J124" s="35"/>
      <c r="K124" s="35"/>
      <c r="L124" s="35"/>
      <c r="M124" s="35"/>
      <c r="N124" s="35"/>
      <c r="O124" s="35"/>
      <c r="P124" s="35"/>
      <c r="Q124" s="35"/>
      <c r="R124" s="35"/>
      <c r="S124" s="35"/>
    </row>
    <row r="125" spans="1:19">
      <c r="A125" s="37">
        <v>124</v>
      </c>
      <c r="B125" s="40" t="s">
        <v>148</v>
      </c>
      <c r="C125" s="37">
        <v>10</v>
      </c>
      <c r="D125" s="40" t="s">
        <v>72</v>
      </c>
      <c r="E125" s="35"/>
      <c r="F125" s="35"/>
      <c r="H125" s="35"/>
      <c r="I125" s="35"/>
      <c r="J125" s="35"/>
      <c r="K125" s="35"/>
      <c r="L125" s="35"/>
      <c r="M125" s="35"/>
      <c r="N125" s="35"/>
      <c r="O125" s="35"/>
      <c r="P125" s="35"/>
      <c r="Q125" s="35"/>
      <c r="R125" s="35"/>
      <c r="S125" s="35"/>
    </row>
    <row r="126" spans="1:19">
      <c r="A126" s="37">
        <v>125</v>
      </c>
      <c r="B126" s="40" t="s">
        <v>149</v>
      </c>
      <c r="C126" s="37">
        <v>10</v>
      </c>
      <c r="D126" s="40" t="s">
        <v>72</v>
      </c>
      <c r="E126" s="35"/>
      <c r="F126" s="35"/>
      <c r="H126" s="35"/>
      <c r="I126" s="35"/>
      <c r="J126" s="35"/>
      <c r="K126" s="35"/>
      <c r="L126" s="35"/>
      <c r="M126" s="35"/>
      <c r="N126" s="35"/>
      <c r="O126" s="35"/>
      <c r="P126" s="35"/>
      <c r="Q126" s="35"/>
      <c r="R126" s="35"/>
      <c r="S126" s="35"/>
    </row>
    <row r="127" spans="1:19">
      <c r="A127" s="37">
        <v>126</v>
      </c>
      <c r="B127" s="40" t="s">
        <v>129</v>
      </c>
      <c r="C127" s="37">
        <v>10</v>
      </c>
      <c r="D127" s="40" t="s">
        <v>73</v>
      </c>
      <c r="E127" s="35"/>
      <c r="F127" s="35"/>
      <c r="H127" s="35"/>
      <c r="I127" s="35"/>
      <c r="J127" s="35"/>
      <c r="K127" s="35"/>
      <c r="L127" s="35"/>
      <c r="M127" s="35"/>
      <c r="N127" s="35"/>
      <c r="O127" s="35"/>
      <c r="P127" s="35"/>
      <c r="Q127" s="35"/>
      <c r="R127" s="35"/>
      <c r="S127" s="35"/>
    </row>
    <row r="128" spans="1:19">
      <c r="A128" s="37">
        <v>127</v>
      </c>
      <c r="B128" s="40" t="s">
        <v>131</v>
      </c>
      <c r="C128" s="37">
        <v>10</v>
      </c>
      <c r="D128" s="40" t="s">
        <v>73</v>
      </c>
      <c r="E128" s="35"/>
      <c r="F128" s="35"/>
      <c r="H128" s="35"/>
      <c r="I128" s="35"/>
      <c r="J128" s="35"/>
      <c r="K128" s="35"/>
      <c r="L128" s="35"/>
      <c r="M128" s="35"/>
      <c r="N128" s="35"/>
      <c r="O128" s="35"/>
      <c r="P128" s="35"/>
      <c r="Q128" s="35"/>
      <c r="R128" s="35"/>
      <c r="S128" s="35"/>
    </row>
    <row r="129" spans="1:19">
      <c r="A129" s="37">
        <v>128</v>
      </c>
      <c r="B129" s="40" t="s">
        <v>133</v>
      </c>
      <c r="C129" s="37">
        <v>10</v>
      </c>
      <c r="D129" s="40" t="s">
        <v>73</v>
      </c>
      <c r="E129" s="35"/>
      <c r="F129" s="35"/>
      <c r="H129" s="35"/>
      <c r="I129" s="35"/>
      <c r="J129" s="35"/>
      <c r="K129" s="35"/>
      <c r="L129" s="35"/>
      <c r="M129" s="35"/>
      <c r="N129" s="35"/>
      <c r="O129" s="35"/>
      <c r="P129" s="35"/>
      <c r="Q129" s="35"/>
      <c r="R129" s="35"/>
      <c r="S129" s="35"/>
    </row>
    <row r="130" spans="1:19">
      <c r="A130" s="37">
        <v>129</v>
      </c>
      <c r="B130" s="40" t="s">
        <v>135</v>
      </c>
      <c r="C130" s="37">
        <v>10</v>
      </c>
      <c r="D130" s="40" t="s">
        <v>73</v>
      </c>
      <c r="E130" s="35"/>
      <c r="F130" s="35"/>
      <c r="H130" s="35"/>
      <c r="I130" s="35"/>
      <c r="J130" s="35"/>
      <c r="K130" s="35"/>
      <c r="L130" s="35"/>
      <c r="M130" s="35"/>
      <c r="N130" s="35"/>
      <c r="O130" s="35"/>
      <c r="P130" s="35"/>
      <c r="Q130" s="35"/>
      <c r="R130" s="35"/>
      <c r="S130" s="35"/>
    </row>
    <row r="131" spans="1:19">
      <c r="A131" s="37">
        <v>130</v>
      </c>
      <c r="B131" s="40" t="s">
        <v>137</v>
      </c>
      <c r="C131" s="37">
        <v>10</v>
      </c>
      <c r="D131" s="40" t="s">
        <v>73</v>
      </c>
      <c r="E131" s="35"/>
      <c r="F131" s="35"/>
      <c r="H131" s="35"/>
      <c r="I131" s="35"/>
      <c r="J131" s="35"/>
      <c r="K131" s="35"/>
      <c r="L131" s="35"/>
      <c r="M131" s="35"/>
      <c r="N131" s="35"/>
      <c r="O131" s="35"/>
      <c r="P131" s="35"/>
      <c r="Q131" s="35"/>
      <c r="R131" s="35"/>
      <c r="S131" s="35"/>
    </row>
    <row r="132" spans="1:19">
      <c r="A132" s="37">
        <v>131</v>
      </c>
      <c r="B132" s="40" t="s">
        <v>141</v>
      </c>
      <c r="C132" s="37">
        <v>10</v>
      </c>
      <c r="D132" s="40" t="s">
        <v>73</v>
      </c>
      <c r="E132" s="35"/>
      <c r="F132" s="35"/>
      <c r="H132" s="35"/>
      <c r="I132" s="35"/>
      <c r="J132" s="35"/>
      <c r="K132" s="35"/>
      <c r="L132" s="35"/>
      <c r="M132" s="35"/>
      <c r="N132" s="35"/>
      <c r="O132" s="35"/>
      <c r="P132" s="35"/>
      <c r="Q132" s="35"/>
      <c r="R132" s="35"/>
      <c r="S132" s="35"/>
    </row>
    <row r="133" spans="1:19">
      <c r="A133" s="37">
        <v>132</v>
      </c>
      <c r="B133" s="40" t="s">
        <v>143</v>
      </c>
      <c r="C133" s="37">
        <v>10</v>
      </c>
      <c r="D133" s="40" t="s">
        <v>73</v>
      </c>
      <c r="E133" s="35"/>
      <c r="F133" s="35"/>
      <c r="H133" s="35"/>
      <c r="I133" s="35"/>
      <c r="J133" s="35"/>
      <c r="K133" s="35"/>
      <c r="L133" s="35"/>
      <c r="M133" s="35"/>
      <c r="N133" s="35"/>
      <c r="O133" s="35"/>
      <c r="P133" s="35"/>
      <c r="Q133" s="35"/>
      <c r="R133" s="35"/>
      <c r="S133" s="35"/>
    </row>
    <row r="134" spans="1:19">
      <c r="A134" s="37">
        <v>133</v>
      </c>
      <c r="B134" s="40" t="s">
        <v>145</v>
      </c>
      <c r="C134" s="37">
        <v>10</v>
      </c>
      <c r="D134" s="40" t="s">
        <v>73</v>
      </c>
      <c r="E134" s="35"/>
      <c r="F134" s="35"/>
      <c r="H134" s="35"/>
      <c r="I134" s="35"/>
      <c r="J134" s="35"/>
      <c r="K134" s="35"/>
      <c r="L134" s="35"/>
      <c r="M134" s="35"/>
      <c r="N134" s="35"/>
      <c r="O134" s="35"/>
      <c r="P134" s="35"/>
      <c r="Q134" s="35"/>
      <c r="R134" s="35"/>
      <c r="S134" s="35"/>
    </row>
    <row r="135" spans="1:19">
      <c r="A135" s="37">
        <v>134</v>
      </c>
      <c r="B135" s="40" t="s">
        <v>147</v>
      </c>
      <c r="C135" s="37">
        <v>10</v>
      </c>
      <c r="D135" s="40" t="s">
        <v>73</v>
      </c>
      <c r="E135" s="35"/>
      <c r="F135" s="35"/>
      <c r="H135" s="35"/>
      <c r="I135" s="35"/>
      <c r="J135" s="35"/>
      <c r="K135" s="35"/>
      <c r="L135" s="35"/>
      <c r="M135" s="35"/>
      <c r="N135" s="35"/>
      <c r="O135" s="35"/>
      <c r="P135" s="35"/>
      <c r="Q135" s="35"/>
      <c r="R135" s="35"/>
      <c r="S135" s="35"/>
    </row>
    <row r="136" spans="1:19">
      <c r="A136" s="37">
        <v>135</v>
      </c>
      <c r="B136" s="40" t="s">
        <v>150</v>
      </c>
      <c r="C136" s="37">
        <v>10</v>
      </c>
      <c r="D136" s="40" t="s">
        <v>73</v>
      </c>
      <c r="E136" s="35"/>
      <c r="F136" s="35"/>
      <c r="H136" s="35"/>
      <c r="I136" s="35"/>
      <c r="J136" s="35"/>
      <c r="K136" s="35"/>
      <c r="L136" s="35"/>
      <c r="M136" s="35"/>
      <c r="N136" s="35"/>
      <c r="O136" s="35"/>
      <c r="P136" s="35"/>
      <c r="Q136" s="35"/>
      <c r="R136" s="35"/>
      <c r="S136" s="35"/>
    </row>
    <row r="137" spans="1:19">
      <c r="A137" s="37">
        <v>136</v>
      </c>
      <c r="B137" s="40" t="s">
        <v>151</v>
      </c>
      <c r="C137" s="37">
        <v>10</v>
      </c>
      <c r="D137" s="40" t="s">
        <v>73</v>
      </c>
      <c r="E137" s="35"/>
      <c r="F137" s="35"/>
      <c r="H137" s="35"/>
      <c r="I137" s="35"/>
      <c r="J137" s="35"/>
      <c r="K137" s="35"/>
      <c r="L137" s="35"/>
      <c r="M137" s="35"/>
      <c r="N137" s="35"/>
      <c r="O137" s="35"/>
      <c r="P137" s="35"/>
      <c r="Q137" s="35"/>
      <c r="R137" s="35"/>
      <c r="S137" s="35"/>
    </row>
    <row r="138" spans="1:19">
      <c r="A138" s="37">
        <v>137</v>
      </c>
      <c r="B138" s="40" t="s">
        <v>152</v>
      </c>
      <c r="C138" s="37">
        <v>10</v>
      </c>
      <c r="D138" s="40" t="s">
        <v>73</v>
      </c>
      <c r="E138" s="35"/>
      <c r="F138" s="35"/>
      <c r="H138" s="35"/>
      <c r="I138" s="35"/>
      <c r="J138" s="35"/>
      <c r="K138" s="35"/>
      <c r="L138" s="35"/>
      <c r="M138" s="35"/>
      <c r="N138" s="35"/>
      <c r="O138" s="35"/>
      <c r="P138" s="35"/>
      <c r="Q138" s="35"/>
      <c r="R138" s="35"/>
      <c r="S138" s="35"/>
    </row>
    <row r="139" spans="1:19">
      <c r="A139" s="37">
        <v>138</v>
      </c>
      <c r="B139" s="40" t="s">
        <v>153</v>
      </c>
      <c r="C139" s="37">
        <v>10</v>
      </c>
      <c r="D139" s="40" t="s">
        <v>73</v>
      </c>
      <c r="E139" s="35"/>
      <c r="F139" s="35"/>
      <c r="H139" s="35"/>
      <c r="I139" s="35"/>
      <c r="J139" s="35"/>
      <c r="K139" s="35"/>
      <c r="L139" s="35"/>
      <c r="M139" s="35"/>
      <c r="N139" s="35"/>
      <c r="O139" s="35"/>
      <c r="P139" s="35"/>
      <c r="Q139" s="35"/>
      <c r="R139" s="35"/>
      <c r="S139" s="35"/>
    </row>
    <row r="140" spans="1:19">
      <c r="A140" s="37">
        <v>139</v>
      </c>
      <c r="B140" s="40" t="s">
        <v>154</v>
      </c>
      <c r="C140" s="37">
        <v>10</v>
      </c>
      <c r="D140" s="40" t="s">
        <v>73</v>
      </c>
      <c r="E140" s="35"/>
      <c r="F140" s="35"/>
      <c r="H140" s="35"/>
      <c r="I140" s="35"/>
      <c r="J140" s="35"/>
      <c r="K140" s="35"/>
      <c r="L140" s="35"/>
      <c r="M140" s="35"/>
      <c r="N140" s="35"/>
      <c r="O140" s="35"/>
      <c r="P140" s="35"/>
      <c r="Q140" s="35"/>
      <c r="R140" s="35"/>
      <c r="S140" s="35"/>
    </row>
    <row r="141" spans="1:19">
      <c r="A141" s="37">
        <v>140</v>
      </c>
      <c r="B141" s="40" t="s">
        <v>155</v>
      </c>
      <c r="C141" s="37">
        <v>10</v>
      </c>
      <c r="D141" s="40" t="s">
        <v>73</v>
      </c>
      <c r="E141" s="35"/>
      <c r="F141" s="35"/>
      <c r="H141" s="35"/>
      <c r="I141" s="35"/>
      <c r="J141" s="35"/>
      <c r="K141" s="35"/>
      <c r="L141" s="35"/>
      <c r="M141" s="35"/>
      <c r="N141" s="35"/>
      <c r="O141" s="35"/>
      <c r="P141" s="35"/>
      <c r="Q141" s="35"/>
      <c r="R141" s="35"/>
      <c r="S141" s="35"/>
    </row>
    <row r="142" spans="1:19">
      <c r="A142" s="37">
        <v>141</v>
      </c>
      <c r="B142" s="40" t="s">
        <v>157</v>
      </c>
      <c r="C142" s="37">
        <v>10</v>
      </c>
      <c r="D142" s="40" t="s">
        <v>73</v>
      </c>
      <c r="E142" s="35"/>
      <c r="F142" s="35"/>
      <c r="H142" s="35"/>
      <c r="I142" s="35"/>
      <c r="J142" s="35"/>
      <c r="K142" s="35"/>
      <c r="L142" s="35"/>
      <c r="M142" s="35"/>
      <c r="N142" s="35"/>
      <c r="O142" s="35"/>
      <c r="P142" s="35"/>
      <c r="Q142" s="35"/>
      <c r="R142" s="35"/>
      <c r="S142" s="35"/>
    </row>
    <row r="143" spans="1:19">
      <c r="A143" s="37">
        <v>142</v>
      </c>
      <c r="B143" s="40" t="s">
        <v>158</v>
      </c>
      <c r="C143" s="37">
        <v>10</v>
      </c>
      <c r="D143" s="40" t="s">
        <v>73</v>
      </c>
      <c r="E143" s="35"/>
      <c r="F143" s="35"/>
      <c r="H143" s="35"/>
      <c r="I143" s="35"/>
      <c r="J143" s="35"/>
      <c r="K143" s="35"/>
      <c r="L143" s="35"/>
      <c r="M143" s="35"/>
      <c r="N143" s="35"/>
      <c r="O143" s="35"/>
      <c r="P143" s="35"/>
      <c r="Q143" s="35"/>
      <c r="R143" s="35"/>
      <c r="S143" s="35"/>
    </row>
    <row r="144" spans="1:19">
      <c r="A144" s="37">
        <v>143</v>
      </c>
      <c r="B144" s="40" t="s">
        <v>159</v>
      </c>
      <c r="C144" s="37">
        <v>10</v>
      </c>
      <c r="D144" s="40" t="s">
        <v>73</v>
      </c>
      <c r="E144" s="35"/>
      <c r="F144" s="35"/>
      <c r="H144" s="35"/>
      <c r="I144" s="35"/>
      <c r="J144" s="35"/>
      <c r="K144" s="35"/>
      <c r="L144" s="35"/>
      <c r="M144" s="35"/>
      <c r="N144" s="35"/>
      <c r="O144" s="35"/>
      <c r="P144" s="35"/>
      <c r="Q144" s="35"/>
      <c r="R144" s="35"/>
      <c r="S144" s="35"/>
    </row>
    <row r="145" spans="1:19">
      <c r="A145" s="37">
        <v>144</v>
      </c>
      <c r="B145" s="40" t="s">
        <v>160</v>
      </c>
      <c r="C145" s="37">
        <v>10</v>
      </c>
      <c r="D145" s="40" t="s">
        <v>73</v>
      </c>
      <c r="E145" s="35"/>
      <c r="F145" s="35"/>
      <c r="H145" s="35"/>
      <c r="I145" s="35"/>
      <c r="J145" s="35"/>
      <c r="K145" s="35"/>
      <c r="L145" s="35"/>
      <c r="M145" s="35"/>
      <c r="N145" s="35"/>
      <c r="O145" s="35"/>
      <c r="P145" s="35"/>
      <c r="Q145" s="35"/>
      <c r="R145" s="35"/>
      <c r="S145" s="35"/>
    </row>
    <row r="146" spans="1:19">
      <c r="A146" s="37">
        <v>145</v>
      </c>
      <c r="B146" s="40" t="s">
        <v>161</v>
      </c>
      <c r="C146" s="37">
        <v>10</v>
      </c>
      <c r="D146" s="40" t="s">
        <v>73</v>
      </c>
      <c r="E146" s="35"/>
      <c r="F146" s="35"/>
      <c r="H146" s="35"/>
      <c r="I146" s="35"/>
      <c r="J146" s="35"/>
      <c r="K146" s="35"/>
      <c r="L146" s="35"/>
      <c r="M146" s="35"/>
      <c r="N146" s="35"/>
      <c r="O146" s="35"/>
      <c r="P146" s="35"/>
      <c r="Q146" s="35"/>
      <c r="R146" s="35"/>
      <c r="S146" s="35"/>
    </row>
    <row r="147" spans="1:19">
      <c r="A147" s="248">
        <v>146</v>
      </c>
      <c r="B147" s="249" t="s">
        <v>118</v>
      </c>
      <c r="C147" s="248">
        <v>10</v>
      </c>
      <c r="D147" s="249" t="s">
        <v>73</v>
      </c>
      <c r="E147" s="237" t="s">
        <v>6741</v>
      </c>
      <c r="F147" s="237"/>
      <c r="G147" s="74"/>
      <c r="H147" s="237"/>
      <c r="I147" s="237"/>
      <c r="J147" s="237"/>
      <c r="K147" s="237"/>
      <c r="L147" s="237"/>
      <c r="M147" s="237"/>
      <c r="N147" s="237"/>
      <c r="O147" s="237"/>
      <c r="P147" s="237"/>
      <c r="Q147" s="237"/>
      <c r="R147" s="237"/>
      <c r="S147" s="237"/>
    </row>
    <row r="148" spans="1:19">
      <c r="A148" s="248">
        <v>147</v>
      </c>
      <c r="B148" s="249" t="s">
        <v>124</v>
      </c>
      <c r="C148" s="248">
        <v>10</v>
      </c>
      <c r="D148" s="249" t="s">
        <v>73</v>
      </c>
      <c r="E148" s="237" t="s">
        <v>6741</v>
      </c>
      <c r="F148" s="237"/>
      <c r="G148" s="74"/>
      <c r="H148" s="237"/>
      <c r="I148" s="237"/>
      <c r="J148" s="237"/>
      <c r="K148" s="237"/>
      <c r="L148" s="237"/>
      <c r="M148" s="237"/>
      <c r="N148" s="237"/>
      <c r="O148" s="237"/>
      <c r="P148" s="237"/>
      <c r="Q148" s="237"/>
      <c r="R148" s="237"/>
      <c r="S148" s="237"/>
    </row>
    <row r="149" spans="1:19">
      <c r="A149" s="248">
        <v>148</v>
      </c>
      <c r="B149" s="249" t="s">
        <v>165</v>
      </c>
      <c r="C149" s="248">
        <v>10</v>
      </c>
      <c r="D149" s="249" t="s">
        <v>73</v>
      </c>
      <c r="E149" s="237" t="s">
        <v>6741</v>
      </c>
      <c r="F149" s="237"/>
      <c r="G149" s="74"/>
      <c r="H149" s="237"/>
      <c r="I149" s="237"/>
      <c r="J149" s="237"/>
      <c r="K149" s="237"/>
      <c r="L149" s="237"/>
      <c r="M149" s="237"/>
      <c r="N149" s="237"/>
      <c r="O149" s="237"/>
      <c r="P149" s="237"/>
      <c r="Q149" s="237"/>
      <c r="R149" s="237"/>
      <c r="S149" s="237"/>
    </row>
    <row r="150" spans="1:19">
      <c r="A150" s="248">
        <v>149</v>
      </c>
      <c r="B150" s="249" t="s">
        <v>166</v>
      </c>
      <c r="C150" s="248">
        <v>10</v>
      </c>
      <c r="D150" s="249" t="s">
        <v>73</v>
      </c>
      <c r="E150" s="237" t="s">
        <v>6741</v>
      </c>
      <c r="F150" s="237"/>
      <c r="G150" s="74"/>
      <c r="H150" s="237"/>
      <c r="I150" s="237"/>
      <c r="J150" s="237"/>
      <c r="K150" s="237"/>
      <c r="L150" s="237"/>
      <c r="M150" s="237"/>
      <c r="N150" s="237"/>
      <c r="O150" s="237"/>
      <c r="P150" s="237"/>
      <c r="Q150" s="237"/>
      <c r="R150" s="237"/>
      <c r="S150" s="237"/>
    </row>
    <row r="151" spans="1:19">
      <c r="A151" s="248">
        <v>150</v>
      </c>
      <c r="B151" s="249" t="s">
        <v>167</v>
      </c>
      <c r="C151" s="248">
        <v>10</v>
      </c>
      <c r="D151" s="249" t="s">
        <v>73</v>
      </c>
      <c r="E151" s="237" t="s">
        <v>6741</v>
      </c>
      <c r="F151" s="237"/>
      <c r="G151" s="74"/>
      <c r="H151" s="237"/>
      <c r="I151" s="237"/>
      <c r="J151" s="237"/>
      <c r="K151" s="237"/>
      <c r="L151" s="237"/>
      <c r="M151" s="237"/>
      <c r="N151" s="237"/>
      <c r="O151" s="237"/>
      <c r="P151" s="237"/>
      <c r="Q151" s="237"/>
      <c r="R151" s="237"/>
      <c r="S151" s="237"/>
    </row>
    <row r="152" spans="1:19">
      <c r="A152" s="248">
        <v>151</v>
      </c>
      <c r="B152" s="249" t="s">
        <v>168</v>
      </c>
      <c r="C152" s="248">
        <v>10</v>
      </c>
      <c r="D152" s="249" t="s">
        <v>73</v>
      </c>
      <c r="E152" s="237" t="s">
        <v>6741</v>
      </c>
      <c r="F152" s="237"/>
      <c r="G152" s="74"/>
      <c r="H152" s="237"/>
      <c r="I152" s="237"/>
      <c r="J152" s="237"/>
      <c r="K152" s="237"/>
      <c r="L152" s="237"/>
      <c r="M152" s="237"/>
      <c r="N152" s="237"/>
      <c r="O152" s="237"/>
      <c r="P152" s="237"/>
      <c r="Q152" s="237"/>
      <c r="R152" s="237"/>
      <c r="S152" s="237"/>
    </row>
    <row r="153" spans="1:19">
      <c r="A153" s="248">
        <v>152</v>
      </c>
      <c r="B153" s="249" t="s">
        <v>169</v>
      </c>
      <c r="C153" s="248">
        <v>10</v>
      </c>
      <c r="D153" s="249" t="s">
        <v>73</v>
      </c>
      <c r="E153" s="237" t="s">
        <v>6741</v>
      </c>
      <c r="F153" s="237"/>
      <c r="G153" s="74"/>
      <c r="H153" s="237"/>
      <c r="I153" s="237"/>
      <c r="J153" s="237"/>
      <c r="K153" s="237"/>
      <c r="L153" s="237"/>
      <c r="M153" s="237"/>
      <c r="N153" s="237"/>
      <c r="O153" s="237"/>
      <c r="P153" s="237"/>
      <c r="Q153" s="237"/>
      <c r="R153" s="237"/>
      <c r="S153" s="237"/>
    </row>
    <row r="154" spans="1:19">
      <c r="A154" s="37">
        <v>153</v>
      </c>
      <c r="B154" s="40" t="s">
        <v>170</v>
      </c>
      <c r="C154" s="37">
        <v>10</v>
      </c>
      <c r="D154" s="40" t="s">
        <v>73</v>
      </c>
      <c r="E154" s="35"/>
      <c r="F154" s="35"/>
      <c r="H154" s="35"/>
      <c r="I154" s="35"/>
      <c r="J154" s="35"/>
      <c r="K154" s="35"/>
      <c r="L154" s="35"/>
      <c r="M154" s="35"/>
      <c r="N154" s="35"/>
      <c r="O154" s="35"/>
      <c r="P154" s="35"/>
      <c r="Q154" s="35"/>
      <c r="R154" s="35"/>
      <c r="S154" s="35"/>
    </row>
    <row r="155" spans="1:19">
      <c r="A155" s="37">
        <v>154</v>
      </c>
      <c r="B155" s="40" t="s">
        <v>90</v>
      </c>
      <c r="C155" s="37">
        <v>10</v>
      </c>
      <c r="D155" s="40" t="s">
        <v>75</v>
      </c>
      <c r="E155" s="35"/>
      <c r="F155" s="35"/>
      <c r="H155" s="35"/>
      <c r="I155" s="35"/>
      <c r="J155" s="35"/>
      <c r="K155" s="35"/>
      <c r="L155" s="35"/>
      <c r="M155" s="35"/>
      <c r="N155" s="35"/>
      <c r="O155" s="35"/>
      <c r="P155" s="35"/>
      <c r="Q155" s="35"/>
      <c r="R155" s="35"/>
      <c r="S155" s="35"/>
    </row>
    <row r="156" spans="1:19">
      <c r="A156" s="248">
        <v>155</v>
      </c>
      <c r="B156" s="249" t="s">
        <v>93</v>
      </c>
      <c r="C156" s="248">
        <v>10</v>
      </c>
      <c r="D156" s="249" t="s">
        <v>75</v>
      </c>
      <c r="E156" s="237" t="s">
        <v>6741</v>
      </c>
      <c r="F156" s="237"/>
      <c r="G156" s="74"/>
      <c r="H156" s="237"/>
      <c r="I156" s="237"/>
      <c r="J156" s="237"/>
      <c r="K156" s="237"/>
      <c r="L156" s="237"/>
      <c r="M156" s="237"/>
      <c r="N156" s="237"/>
      <c r="O156" s="237"/>
      <c r="P156" s="237"/>
      <c r="Q156" s="237"/>
      <c r="R156" s="237"/>
      <c r="S156" s="237"/>
    </row>
    <row r="157" spans="1:19">
      <c r="A157" s="37">
        <v>156</v>
      </c>
      <c r="B157" s="40" t="s">
        <v>95</v>
      </c>
      <c r="C157" s="37">
        <v>10</v>
      </c>
      <c r="D157" s="40" t="s">
        <v>75</v>
      </c>
      <c r="E157" s="35"/>
      <c r="F157" s="35"/>
      <c r="H157" s="35"/>
      <c r="I157" s="35"/>
      <c r="J157" s="35"/>
      <c r="K157" s="35"/>
      <c r="L157" s="35"/>
      <c r="M157" s="35"/>
      <c r="N157" s="35"/>
      <c r="O157" s="35"/>
      <c r="P157" s="35"/>
      <c r="Q157" s="35"/>
      <c r="R157" s="35"/>
      <c r="S157" s="35"/>
    </row>
    <row r="158" spans="1:19">
      <c r="A158" s="248">
        <v>157</v>
      </c>
      <c r="B158" s="249" t="s">
        <v>97</v>
      </c>
      <c r="C158" s="248">
        <v>10</v>
      </c>
      <c r="D158" s="249" t="s">
        <v>75</v>
      </c>
      <c r="E158" s="237" t="s">
        <v>6741</v>
      </c>
      <c r="F158" s="237"/>
      <c r="G158" s="74"/>
      <c r="H158" s="237"/>
      <c r="I158" s="237"/>
      <c r="J158" s="237"/>
      <c r="K158" s="237"/>
      <c r="L158" s="237"/>
      <c r="M158" s="237"/>
      <c r="N158" s="237"/>
      <c r="O158" s="237"/>
      <c r="P158" s="237"/>
      <c r="Q158" s="237"/>
      <c r="R158" s="237"/>
      <c r="S158" s="237"/>
    </row>
    <row r="159" spans="1:19">
      <c r="A159" s="248">
        <v>158</v>
      </c>
      <c r="B159" s="249" t="s">
        <v>101</v>
      </c>
      <c r="C159" s="248">
        <v>10</v>
      </c>
      <c r="D159" s="249" t="s">
        <v>75</v>
      </c>
      <c r="E159" s="237" t="s">
        <v>6741</v>
      </c>
      <c r="F159" s="237"/>
      <c r="G159" s="74"/>
      <c r="H159" s="237"/>
      <c r="I159" s="237"/>
      <c r="J159" s="237"/>
      <c r="K159" s="237"/>
      <c r="L159" s="237"/>
      <c r="M159" s="237"/>
      <c r="N159" s="237"/>
      <c r="O159" s="237"/>
      <c r="P159" s="237"/>
      <c r="Q159" s="237"/>
      <c r="R159" s="237"/>
      <c r="S159" s="237"/>
    </row>
    <row r="160" spans="1:19">
      <c r="A160" s="248">
        <v>159</v>
      </c>
      <c r="B160" s="249" t="s">
        <v>105</v>
      </c>
      <c r="C160" s="248">
        <v>10</v>
      </c>
      <c r="D160" s="249" t="s">
        <v>75</v>
      </c>
      <c r="E160" s="237" t="s">
        <v>6741</v>
      </c>
      <c r="F160" s="237"/>
      <c r="G160" s="74"/>
      <c r="H160" s="237"/>
      <c r="I160" s="237"/>
      <c r="J160" s="237"/>
      <c r="K160" s="237"/>
      <c r="L160" s="237"/>
      <c r="M160" s="237"/>
      <c r="N160" s="237"/>
      <c r="O160" s="237"/>
      <c r="P160" s="237"/>
      <c r="Q160" s="237"/>
      <c r="R160" s="237"/>
      <c r="S160" s="237"/>
    </row>
    <row r="161" spans="1:19">
      <c r="A161" s="248">
        <v>160</v>
      </c>
      <c r="B161" s="249" t="s">
        <v>268</v>
      </c>
      <c r="C161" s="248">
        <v>10</v>
      </c>
      <c r="D161" s="249" t="s">
        <v>67</v>
      </c>
      <c r="E161" s="237" t="s">
        <v>6741</v>
      </c>
      <c r="F161" s="237"/>
      <c r="G161" s="74"/>
      <c r="H161" s="237"/>
      <c r="I161" s="237"/>
      <c r="J161" s="237"/>
      <c r="K161" s="237"/>
      <c r="L161" s="237"/>
      <c r="M161" s="237"/>
      <c r="N161" s="237"/>
      <c r="O161" s="237"/>
      <c r="P161" s="237"/>
      <c r="Q161" s="237"/>
      <c r="R161" s="237"/>
      <c r="S161" s="237"/>
    </row>
    <row r="162" spans="1:19">
      <c r="A162" s="248">
        <v>161</v>
      </c>
      <c r="B162" s="249" t="s">
        <v>269</v>
      </c>
      <c r="C162" s="248">
        <v>10</v>
      </c>
      <c r="D162" s="249" t="s">
        <v>67</v>
      </c>
      <c r="E162" s="237" t="s">
        <v>6741</v>
      </c>
      <c r="F162" s="237"/>
      <c r="G162" s="74"/>
      <c r="H162" s="237"/>
      <c r="I162" s="237"/>
      <c r="J162" s="237"/>
      <c r="K162" s="237"/>
      <c r="L162" s="237"/>
      <c r="M162" s="237"/>
      <c r="N162" s="237"/>
      <c r="O162" s="237"/>
      <c r="P162" s="237"/>
      <c r="Q162" s="237"/>
      <c r="R162" s="237"/>
      <c r="S162" s="237"/>
    </row>
    <row r="163" spans="1:19">
      <c r="A163" s="248">
        <v>162</v>
      </c>
      <c r="B163" s="249" t="s">
        <v>270</v>
      </c>
      <c r="C163" s="248">
        <v>10</v>
      </c>
      <c r="D163" s="249" t="s">
        <v>67</v>
      </c>
      <c r="E163" s="237" t="s">
        <v>6741</v>
      </c>
      <c r="F163" s="237"/>
      <c r="G163" s="74"/>
      <c r="H163" s="237"/>
      <c r="I163" s="237"/>
      <c r="J163" s="237"/>
      <c r="K163" s="237"/>
      <c r="L163" s="237"/>
      <c r="M163" s="237"/>
      <c r="N163" s="237"/>
      <c r="O163" s="237"/>
      <c r="P163" s="237"/>
      <c r="Q163" s="237"/>
      <c r="R163" s="237"/>
      <c r="S163" s="237"/>
    </row>
    <row r="164" spans="1:19">
      <c r="A164" s="37">
        <v>163</v>
      </c>
      <c r="B164" s="40" t="s">
        <v>271</v>
      </c>
      <c r="C164" s="37">
        <v>10</v>
      </c>
      <c r="D164" s="40" t="s">
        <v>67</v>
      </c>
      <c r="E164" s="35"/>
      <c r="F164" s="35"/>
      <c r="H164" s="35"/>
      <c r="I164" s="35"/>
      <c r="J164" s="35"/>
      <c r="K164" s="35"/>
      <c r="L164" s="35"/>
      <c r="M164" s="35"/>
      <c r="N164" s="35"/>
      <c r="O164" s="35"/>
      <c r="P164" s="35"/>
      <c r="Q164" s="35"/>
      <c r="R164" s="35"/>
      <c r="S164" s="35"/>
    </row>
    <row r="165" spans="1:19">
      <c r="A165" s="248">
        <v>164</v>
      </c>
      <c r="B165" s="249" t="s">
        <v>272</v>
      </c>
      <c r="C165" s="248">
        <v>10</v>
      </c>
      <c r="D165" s="249" t="s">
        <v>67</v>
      </c>
      <c r="E165" s="237" t="s">
        <v>6741</v>
      </c>
      <c r="F165" s="237"/>
      <c r="G165" s="74"/>
      <c r="H165" s="237"/>
      <c r="I165" s="237"/>
      <c r="J165" s="237"/>
      <c r="K165" s="237"/>
      <c r="L165" s="237"/>
      <c r="M165" s="237"/>
      <c r="N165" s="237"/>
      <c r="O165" s="237"/>
      <c r="P165" s="237"/>
      <c r="Q165" s="237"/>
      <c r="R165" s="237"/>
      <c r="S165" s="237"/>
    </row>
    <row r="166" spans="1:19">
      <c r="A166" s="37">
        <v>165</v>
      </c>
      <c r="B166" s="40" t="s">
        <v>273</v>
      </c>
      <c r="C166" s="37">
        <v>10</v>
      </c>
      <c r="D166" s="40" t="s">
        <v>67</v>
      </c>
      <c r="E166" s="35"/>
      <c r="F166" s="35"/>
      <c r="H166" s="35"/>
      <c r="I166" s="35"/>
      <c r="J166" s="35"/>
      <c r="K166" s="35"/>
      <c r="L166" s="35"/>
      <c r="M166" s="35"/>
      <c r="N166" s="35"/>
      <c r="O166" s="35"/>
      <c r="P166" s="35"/>
      <c r="Q166" s="35"/>
      <c r="R166" s="35"/>
      <c r="S166" s="35"/>
    </row>
    <row r="167" spans="1:19">
      <c r="A167" s="37">
        <v>166</v>
      </c>
      <c r="B167" s="40" t="s">
        <v>274</v>
      </c>
      <c r="C167" s="37">
        <v>10</v>
      </c>
      <c r="D167" s="40" t="s">
        <v>67</v>
      </c>
      <c r="E167" s="35"/>
      <c r="F167" s="35"/>
      <c r="H167" s="35"/>
      <c r="I167" s="35"/>
      <c r="J167" s="35"/>
      <c r="K167" s="35"/>
      <c r="L167" s="35"/>
      <c r="M167" s="35"/>
      <c r="N167" s="35"/>
      <c r="O167" s="35"/>
      <c r="P167" s="35"/>
      <c r="Q167" s="35"/>
      <c r="R167" s="35"/>
      <c r="S167" s="35"/>
    </row>
    <row r="168" spans="1:19">
      <c r="A168" s="248">
        <v>167</v>
      </c>
      <c r="B168" s="249" t="s">
        <v>216</v>
      </c>
      <c r="C168" s="248">
        <v>10</v>
      </c>
      <c r="D168" s="249" t="s">
        <v>67</v>
      </c>
      <c r="E168" s="237" t="s">
        <v>6741</v>
      </c>
      <c r="F168" s="237"/>
      <c r="G168" s="74"/>
      <c r="H168" s="237"/>
      <c r="I168" s="237"/>
      <c r="J168" s="237"/>
      <c r="K168" s="237"/>
      <c r="L168" s="237"/>
      <c r="M168" s="237"/>
      <c r="N168" s="237"/>
      <c r="O168" s="237"/>
      <c r="P168" s="237"/>
      <c r="Q168" s="237"/>
      <c r="R168" s="237"/>
      <c r="S168" s="237"/>
    </row>
    <row r="169" spans="1:19">
      <c r="A169" s="248">
        <v>168</v>
      </c>
      <c r="B169" s="249" t="s">
        <v>275</v>
      </c>
      <c r="C169" s="248">
        <v>10</v>
      </c>
      <c r="D169" s="249" t="s">
        <v>67</v>
      </c>
      <c r="E169" s="237" t="s">
        <v>6741</v>
      </c>
      <c r="F169" s="237"/>
      <c r="G169" s="74"/>
      <c r="H169" s="237"/>
      <c r="I169" s="237"/>
      <c r="J169" s="237"/>
      <c r="K169" s="237"/>
      <c r="L169" s="237"/>
      <c r="M169" s="237"/>
      <c r="N169" s="237"/>
      <c r="O169" s="237"/>
      <c r="P169" s="237"/>
      <c r="Q169" s="237"/>
      <c r="R169" s="237"/>
      <c r="S169" s="237"/>
    </row>
    <row r="170" spans="1:19">
      <c r="A170" s="37">
        <v>169</v>
      </c>
      <c r="B170" s="40" t="s">
        <v>276</v>
      </c>
      <c r="C170" s="37">
        <v>10</v>
      </c>
      <c r="D170" s="40" t="s">
        <v>67</v>
      </c>
      <c r="E170" s="35"/>
      <c r="F170" s="35"/>
      <c r="H170" s="35"/>
      <c r="I170" s="35"/>
      <c r="J170" s="35"/>
      <c r="K170" s="35"/>
      <c r="L170" s="35"/>
      <c r="M170" s="35"/>
      <c r="N170" s="35"/>
      <c r="O170" s="35"/>
      <c r="P170" s="35"/>
      <c r="Q170" s="35"/>
      <c r="R170" s="35"/>
      <c r="S170" s="35"/>
    </row>
    <row r="171" spans="1:19">
      <c r="A171" s="37">
        <v>170</v>
      </c>
      <c r="B171" s="40" t="s">
        <v>277</v>
      </c>
      <c r="C171" s="37">
        <v>10</v>
      </c>
      <c r="D171" s="40" t="s">
        <v>67</v>
      </c>
      <c r="E171" s="35"/>
      <c r="F171" s="35"/>
      <c r="H171" s="35"/>
      <c r="I171" s="35"/>
      <c r="J171" s="35"/>
      <c r="K171" s="35"/>
      <c r="L171" s="35"/>
      <c r="M171" s="35"/>
      <c r="N171" s="35"/>
      <c r="O171" s="35"/>
      <c r="P171" s="35"/>
      <c r="Q171" s="35"/>
      <c r="R171" s="35"/>
      <c r="S171" s="35"/>
    </row>
    <row r="172" spans="1:19">
      <c r="A172" s="37">
        <v>171</v>
      </c>
      <c r="B172" s="40" t="s">
        <v>278</v>
      </c>
      <c r="C172" s="37">
        <v>10</v>
      </c>
      <c r="D172" s="40" t="s">
        <v>67</v>
      </c>
      <c r="E172" s="35"/>
      <c r="F172" s="35"/>
      <c r="H172" s="35"/>
      <c r="I172" s="35"/>
      <c r="J172" s="35"/>
      <c r="K172" s="35"/>
      <c r="L172" s="35"/>
      <c r="M172" s="35"/>
      <c r="N172" s="35"/>
      <c r="O172" s="35"/>
      <c r="P172" s="35"/>
      <c r="Q172" s="35"/>
      <c r="R172" s="35"/>
      <c r="S172" s="35"/>
    </row>
    <row r="173" spans="1:19">
      <c r="A173" s="37">
        <v>172</v>
      </c>
      <c r="B173" s="40" t="s">
        <v>279</v>
      </c>
      <c r="C173" s="37">
        <v>10</v>
      </c>
      <c r="D173" s="40" t="s">
        <v>67</v>
      </c>
      <c r="E173" s="35"/>
      <c r="F173" s="35"/>
      <c r="H173" s="35"/>
      <c r="I173" s="35"/>
      <c r="J173" s="35"/>
      <c r="K173" s="35"/>
      <c r="L173" s="35"/>
      <c r="M173" s="35"/>
      <c r="N173" s="35"/>
      <c r="O173" s="35"/>
      <c r="P173" s="35"/>
      <c r="Q173" s="35"/>
      <c r="R173" s="35"/>
      <c r="S173" s="35"/>
    </row>
    <row r="174" spans="1:19">
      <c r="A174" s="37">
        <v>173</v>
      </c>
      <c r="B174" s="40" t="s">
        <v>280</v>
      </c>
      <c r="C174" s="37">
        <v>10</v>
      </c>
      <c r="D174" s="40" t="s">
        <v>67</v>
      </c>
      <c r="E174" s="35"/>
      <c r="F174" s="35"/>
      <c r="H174" s="35"/>
      <c r="I174" s="35"/>
      <c r="J174" s="35"/>
      <c r="K174" s="35"/>
      <c r="L174" s="35"/>
      <c r="M174" s="35"/>
      <c r="N174" s="35"/>
      <c r="O174" s="35"/>
      <c r="P174" s="35"/>
      <c r="Q174" s="35"/>
      <c r="R174" s="35"/>
      <c r="S174" s="35"/>
    </row>
    <row r="175" spans="1:19">
      <c r="A175" s="37">
        <v>174</v>
      </c>
      <c r="B175" s="40" t="s">
        <v>281</v>
      </c>
      <c r="C175" s="37">
        <v>10</v>
      </c>
      <c r="D175" s="40" t="s">
        <v>67</v>
      </c>
      <c r="E175" s="35"/>
      <c r="F175" s="35"/>
      <c r="H175" s="35"/>
      <c r="I175" s="35"/>
      <c r="J175" s="35"/>
      <c r="K175" s="35"/>
      <c r="L175" s="35"/>
      <c r="M175" s="35"/>
      <c r="N175" s="35"/>
      <c r="O175" s="35"/>
      <c r="P175" s="35"/>
      <c r="Q175" s="35"/>
      <c r="R175" s="35"/>
      <c r="S175" s="35"/>
    </row>
    <row r="176" spans="1:19">
      <c r="A176" s="248">
        <v>175</v>
      </c>
      <c r="B176" s="249" t="s">
        <v>226</v>
      </c>
      <c r="C176" s="248">
        <v>10</v>
      </c>
      <c r="D176" s="249" t="s">
        <v>67</v>
      </c>
      <c r="E176" s="237" t="s">
        <v>6741</v>
      </c>
      <c r="F176" s="237"/>
      <c r="G176" s="74"/>
      <c r="H176" s="237"/>
      <c r="I176" s="237"/>
      <c r="J176" s="237"/>
      <c r="K176" s="237"/>
      <c r="L176" s="237"/>
      <c r="M176" s="237"/>
      <c r="N176" s="237"/>
      <c r="O176" s="237"/>
      <c r="P176" s="237"/>
      <c r="Q176" s="237"/>
      <c r="R176" s="237"/>
      <c r="S176" s="237"/>
    </row>
    <row r="177" spans="1:19">
      <c r="A177" s="248">
        <v>176</v>
      </c>
      <c r="B177" s="249" t="s">
        <v>230</v>
      </c>
      <c r="C177" s="248">
        <v>10</v>
      </c>
      <c r="D177" s="249" t="s">
        <v>67</v>
      </c>
      <c r="E177" s="237" t="s">
        <v>6741</v>
      </c>
      <c r="F177" s="237"/>
      <c r="G177" s="74"/>
      <c r="H177" s="237"/>
      <c r="I177" s="237"/>
      <c r="J177" s="237"/>
      <c r="K177" s="237"/>
      <c r="L177" s="237"/>
      <c r="M177" s="237"/>
      <c r="N177" s="237"/>
      <c r="O177" s="237"/>
      <c r="P177" s="237"/>
      <c r="Q177" s="237"/>
      <c r="R177" s="237"/>
      <c r="S177" s="237"/>
    </row>
    <row r="178" spans="1:19">
      <c r="A178" s="248">
        <v>177</v>
      </c>
      <c r="B178" s="249" t="s">
        <v>282</v>
      </c>
      <c r="C178" s="248">
        <v>10</v>
      </c>
      <c r="D178" s="249" t="s">
        <v>67</v>
      </c>
      <c r="E178" s="237" t="s">
        <v>6741</v>
      </c>
      <c r="F178" s="237"/>
      <c r="G178" s="74"/>
      <c r="H178" s="237"/>
      <c r="I178" s="237"/>
      <c r="J178" s="237"/>
      <c r="K178" s="237"/>
      <c r="L178" s="237"/>
      <c r="M178" s="237"/>
      <c r="N178" s="237"/>
      <c r="O178" s="237"/>
      <c r="P178" s="237"/>
      <c r="Q178" s="237"/>
      <c r="R178" s="237"/>
      <c r="S178" s="237"/>
    </row>
    <row r="179" spans="1:19">
      <c r="A179" s="248">
        <v>178</v>
      </c>
      <c r="B179" s="249" t="s">
        <v>214</v>
      </c>
      <c r="C179" s="248">
        <v>10</v>
      </c>
      <c r="D179" s="249" t="s">
        <v>67</v>
      </c>
      <c r="E179" s="237" t="s">
        <v>6741</v>
      </c>
      <c r="F179" s="237"/>
      <c r="G179" s="74"/>
      <c r="H179" s="237"/>
      <c r="I179" s="237"/>
      <c r="J179" s="237"/>
      <c r="K179" s="237"/>
      <c r="L179" s="237"/>
      <c r="M179" s="237"/>
      <c r="N179" s="237"/>
      <c r="O179" s="237"/>
      <c r="P179" s="237"/>
      <c r="Q179" s="237"/>
      <c r="R179" s="237"/>
      <c r="S179" s="237"/>
    </row>
    <row r="180" spans="1:19">
      <c r="A180" s="248">
        <v>179</v>
      </c>
      <c r="B180" s="249" t="s">
        <v>283</v>
      </c>
      <c r="C180" s="248">
        <v>10</v>
      </c>
      <c r="D180" s="249" t="s">
        <v>67</v>
      </c>
      <c r="E180" s="237" t="s">
        <v>6741</v>
      </c>
      <c r="F180" s="237"/>
      <c r="G180" s="74"/>
      <c r="H180" s="237"/>
      <c r="I180" s="237"/>
      <c r="J180" s="237"/>
      <c r="K180" s="237"/>
      <c r="L180" s="237"/>
      <c r="M180" s="237"/>
      <c r="N180" s="237"/>
      <c r="O180" s="237"/>
      <c r="P180" s="237"/>
      <c r="Q180" s="237"/>
      <c r="R180" s="237"/>
      <c r="S180" s="237"/>
    </row>
    <row r="181" spans="1:19">
      <c r="A181" s="37">
        <v>180</v>
      </c>
      <c r="B181" s="40" t="s">
        <v>284</v>
      </c>
      <c r="C181" s="37">
        <v>10</v>
      </c>
      <c r="D181" s="40" t="s">
        <v>67</v>
      </c>
      <c r="E181" s="35"/>
      <c r="F181" s="35"/>
      <c r="H181" s="35"/>
      <c r="I181" s="35"/>
      <c r="J181" s="35"/>
      <c r="K181" s="35"/>
      <c r="L181" s="35"/>
      <c r="M181" s="35"/>
      <c r="N181" s="35"/>
      <c r="O181" s="35"/>
      <c r="P181" s="35"/>
      <c r="Q181" s="35"/>
      <c r="R181" s="35"/>
      <c r="S181" s="35"/>
    </row>
    <row r="182" spans="1:19">
      <c r="A182" s="37">
        <v>181</v>
      </c>
      <c r="B182" s="40" t="s">
        <v>285</v>
      </c>
      <c r="C182" s="37">
        <v>10</v>
      </c>
      <c r="D182" s="40" t="s">
        <v>67</v>
      </c>
      <c r="E182" s="35"/>
      <c r="F182" s="35"/>
      <c r="H182" s="35"/>
      <c r="I182" s="35"/>
      <c r="J182" s="35"/>
      <c r="K182" s="35"/>
      <c r="L182" s="35"/>
      <c r="M182" s="35"/>
      <c r="N182" s="35"/>
      <c r="O182" s="35"/>
      <c r="P182" s="35"/>
      <c r="Q182" s="35"/>
      <c r="R182" s="35"/>
      <c r="S182" s="35"/>
    </row>
    <row r="183" spans="1:19">
      <c r="A183" s="37">
        <v>182</v>
      </c>
      <c r="B183" s="40" t="s">
        <v>286</v>
      </c>
      <c r="C183" s="37">
        <v>10</v>
      </c>
      <c r="D183" s="40" t="s">
        <v>67</v>
      </c>
      <c r="E183" s="35"/>
      <c r="F183" s="35"/>
      <c r="H183" s="35"/>
      <c r="I183" s="35"/>
      <c r="J183" s="35"/>
      <c r="K183" s="35"/>
      <c r="L183" s="35"/>
      <c r="M183" s="35"/>
      <c r="N183" s="35"/>
      <c r="O183" s="35"/>
      <c r="P183" s="35"/>
      <c r="Q183" s="35"/>
      <c r="R183" s="35"/>
      <c r="S183" s="35"/>
    </row>
    <row r="184" spans="1:19">
      <c r="A184" s="37">
        <v>183</v>
      </c>
      <c r="B184" s="40" t="s">
        <v>287</v>
      </c>
      <c r="C184" s="37">
        <v>10</v>
      </c>
      <c r="D184" s="40" t="s">
        <v>67</v>
      </c>
      <c r="E184" s="35"/>
      <c r="F184" s="35"/>
      <c r="H184" s="35"/>
      <c r="I184" s="35"/>
      <c r="J184" s="35"/>
      <c r="K184" s="35"/>
      <c r="L184" s="35"/>
      <c r="M184" s="35"/>
      <c r="N184" s="35"/>
      <c r="O184" s="35"/>
      <c r="P184" s="35"/>
      <c r="Q184" s="35"/>
      <c r="R184" s="35"/>
      <c r="S184" s="35"/>
    </row>
    <row r="185" spans="1:19">
      <c r="A185" s="37">
        <v>184</v>
      </c>
      <c r="B185" s="40" t="s">
        <v>220</v>
      </c>
      <c r="C185" s="37">
        <v>10</v>
      </c>
      <c r="D185" s="40" t="s">
        <v>67</v>
      </c>
      <c r="E185" s="35"/>
      <c r="F185" s="35"/>
      <c r="H185" s="35"/>
      <c r="I185" s="35"/>
      <c r="J185" s="35"/>
      <c r="K185" s="35"/>
      <c r="L185" s="35"/>
      <c r="M185" s="35"/>
      <c r="N185" s="35"/>
      <c r="O185" s="35"/>
      <c r="P185" s="35"/>
      <c r="Q185" s="35"/>
      <c r="R185" s="35"/>
      <c r="S185" s="35"/>
    </row>
    <row r="186" spans="1:19">
      <c r="A186" s="248">
        <v>185</v>
      </c>
      <c r="B186" s="249" t="s">
        <v>288</v>
      </c>
      <c r="C186" s="248">
        <v>10</v>
      </c>
      <c r="D186" s="249" t="s">
        <v>67</v>
      </c>
      <c r="E186" s="237" t="s">
        <v>6741</v>
      </c>
      <c r="F186" s="237"/>
      <c r="G186" s="74"/>
      <c r="H186" s="237"/>
      <c r="I186" s="237"/>
      <c r="J186" s="237"/>
      <c r="K186" s="237"/>
      <c r="L186" s="237"/>
      <c r="M186" s="237"/>
      <c r="N186" s="237"/>
      <c r="O186" s="237"/>
      <c r="P186" s="237"/>
      <c r="Q186" s="237"/>
      <c r="R186" s="237"/>
      <c r="S186" s="237"/>
    </row>
    <row r="187" spans="1:19">
      <c r="A187" s="37">
        <v>186</v>
      </c>
      <c r="B187" s="40" t="s">
        <v>222</v>
      </c>
      <c r="C187" s="37">
        <v>10</v>
      </c>
      <c r="D187" s="40" t="s">
        <v>67</v>
      </c>
      <c r="E187" s="35"/>
      <c r="F187" s="35"/>
      <c r="H187" s="35"/>
      <c r="I187" s="35"/>
      <c r="J187" s="35"/>
      <c r="K187" s="35"/>
      <c r="L187" s="35"/>
      <c r="M187" s="35"/>
      <c r="N187" s="35"/>
      <c r="O187" s="35"/>
      <c r="P187" s="35"/>
      <c r="Q187" s="35"/>
      <c r="R187" s="35"/>
      <c r="S187" s="35"/>
    </row>
    <row r="188" spans="1:19">
      <c r="A188" s="37">
        <v>187</v>
      </c>
      <c r="B188" s="40" t="s">
        <v>289</v>
      </c>
      <c r="C188" s="37">
        <v>10</v>
      </c>
      <c r="D188" s="40" t="s">
        <v>67</v>
      </c>
      <c r="E188" s="35"/>
      <c r="F188" s="35"/>
      <c r="H188" s="35"/>
      <c r="I188" s="35"/>
      <c r="J188" s="35"/>
      <c r="K188" s="35"/>
      <c r="L188" s="35"/>
      <c r="M188" s="35"/>
      <c r="N188" s="35"/>
      <c r="O188" s="35"/>
      <c r="P188" s="35"/>
      <c r="Q188" s="35"/>
      <c r="R188" s="35"/>
      <c r="S188" s="35"/>
    </row>
    <row r="189" spans="1:19">
      <c r="A189" s="248">
        <v>188</v>
      </c>
      <c r="B189" s="249" t="s">
        <v>290</v>
      </c>
      <c r="C189" s="248">
        <v>10</v>
      </c>
      <c r="D189" s="249" t="s">
        <v>67</v>
      </c>
      <c r="E189" s="237" t="s">
        <v>6741</v>
      </c>
      <c r="F189" s="237"/>
      <c r="G189" s="74"/>
      <c r="H189" s="237"/>
      <c r="I189" s="237"/>
      <c r="J189" s="237"/>
      <c r="K189" s="237"/>
      <c r="L189" s="237"/>
      <c r="M189" s="237"/>
      <c r="N189" s="237"/>
      <c r="O189" s="237"/>
      <c r="P189" s="237"/>
      <c r="Q189" s="237"/>
      <c r="R189" s="237"/>
      <c r="S189" s="237"/>
    </row>
    <row r="190" spans="1:19">
      <c r="A190" s="37">
        <v>189</v>
      </c>
      <c r="B190" s="40" t="s">
        <v>291</v>
      </c>
      <c r="C190" s="37">
        <v>10</v>
      </c>
      <c r="D190" s="40" t="s">
        <v>67</v>
      </c>
      <c r="E190" s="35"/>
      <c r="F190" s="35"/>
      <c r="H190" s="35"/>
      <c r="I190" s="35"/>
      <c r="J190" s="35"/>
      <c r="K190" s="35"/>
      <c r="L190" s="35"/>
      <c r="M190" s="35"/>
      <c r="N190" s="35"/>
      <c r="O190" s="35"/>
      <c r="P190" s="35"/>
      <c r="Q190" s="35"/>
      <c r="R190" s="35"/>
      <c r="S190" s="35"/>
    </row>
    <row r="191" spans="1:19">
      <c r="A191" s="37">
        <v>190</v>
      </c>
      <c r="B191" s="40" t="s">
        <v>292</v>
      </c>
      <c r="C191" s="37">
        <v>10</v>
      </c>
      <c r="D191" s="40" t="s">
        <v>67</v>
      </c>
      <c r="E191" s="35"/>
      <c r="F191" s="35"/>
      <c r="H191" s="35"/>
      <c r="I191" s="35"/>
      <c r="J191" s="35"/>
      <c r="K191" s="35"/>
      <c r="L191" s="35"/>
      <c r="M191" s="35"/>
      <c r="N191" s="35"/>
      <c r="O191" s="35"/>
      <c r="P191" s="35"/>
      <c r="Q191" s="35"/>
      <c r="R191" s="35"/>
      <c r="S191" s="35"/>
    </row>
    <row r="192" spans="1:19">
      <c r="A192" s="248">
        <v>191</v>
      </c>
      <c r="B192" s="249" t="s">
        <v>293</v>
      </c>
      <c r="C192" s="248">
        <v>10</v>
      </c>
      <c r="D192" s="249" t="s">
        <v>67</v>
      </c>
      <c r="E192" s="237" t="s">
        <v>6741</v>
      </c>
      <c r="F192" s="237"/>
      <c r="G192" s="74"/>
      <c r="H192" s="237"/>
      <c r="I192" s="237"/>
      <c r="J192" s="237"/>
      <c r="K192" s="237"/>
      <c r="L192" s="237"/>
      <c r="M192" s="237"/>
      <c r="N192" s="237"/>
      <c r="O192" s="237"/>
      <c r="P192" s="237"/>
      <c r="Q192" s="237"/>
      <c r="R192" s="237"/>
      <c r="S192" s="237"/>
    </row>
    <row r="193" spans="1:19">
      <c r="A193" s="37">
        <v>192</v>
      </c>
      <c r="B193" s="40" t="s">
        <v>294</v>
      </c>
      <c r="C193" s="37">
        <v>10</v>
      </c>
      <c r="D193" s="40" t="s">
        <v>67</v>
      </c>
      <c r="E193" s="35"/>
      <c r="F193" s="35"/>
      <c r="H193" s="35"/>
      <c r="I193" s="35"/>
      <c r="J193" s="35"/>
      <c r="K193" s="35"/>
      <c r="L193" s="35"/>
      <c r="M193" s="35"/>
      <c r="N193" s="35"/>
      <c r="O193" s="35"/>
      <c r="P193" s="35"/>
      <c r="Q193" s="35"/>
      <c r="R193" s="35"/>
      <c r="S193" s="35"/>
    </row>
    <row r="194" spans="1:19">
      <c r="A194" s="248">
        <v>193</v>
      </c>
      <c r="B194" s="249" t="s">
        <v>295</v>
      </c>
      <c r="C194" s="248">
        <v>10</v>
      </c>
      <c r="D194" s="249" t="s">
        <v>67</v>
      </c>
      <c r="E194" s="237" t="s">
        <v>6741</v>
      </c>
      <c r="F194" s="237"/>
      <c r="G194" s="74"/>
      <c r="H194" s="237"/>
      <c r="I194" s="237"/>
      <c r="J194" s="237"/>
      <c r="K194" s="237"/>
      <c r="L194" s="237"/>
      <c r="M194" s="237"/>
      <c r="N194" s="237"/>
      <c r="O194" s="237"/>
      <c r="P194" s="237"/>
      <c r="Q194" s="237"/>
      <c r="R194" s="237"/>
      <c r="S194" s="237"/>
    </row>
    <row r="195" spans="1:19">
      <c r="A195" s="248">
        <v>194</v>
      </c>
      <c r="B195" s="249" t="s">
        <v>218</v>
      </c>
      <c r="C195" s="248">
        <v>10</v>
      </c>
      <c r="D195" s="249" t="s">
        <v>67</v>
      </c>
      <c r="E195" s="237" t="s">
        <v>6741</v>
      </c>
      <c r="F195" s="237"/>
      <c r="G195" s="74"/>
      <c r="H195" s="237"/>
      <c r="I195" s="237"/>
      <c r="J195" s="237"/>
      <c r="K195" s="237"/>
      <c r="L195" s="237"/>
      <c r="M195" s="237"/>
      <c r="N195" s="237"/>
      <c r="O195" s="237"/>
      <c r="P195" s="237"/>
      <c r="Q195" s="237"/>
      <c r="R195" s="237"/>
      <c r="S195" s="237"/>
    </row>
    <row r="196" spans="1:19">
      <c r="A196" s="37">
        <v>195</v>
      </c>
      <c r="B196" s="40" t="s">
        <v>296</v>
      </c>
      <c r="C196" s="37">
        <v>10</v>
      </c>
      <c r="D196" s="40" t="s">
        <v>67</v>
      </c>
      <c r="E196" s="35"/>
      <c r="F196" s="35"/>
      <c r="H196" s="35"/>
      <c r="I196" s="35"/>
      <c r="J196" s="35"/>
      <c r="K196" s="35"/>
      <c r="L196" s="35"/>
      <c r="M196" s="35"/>
      <c r="N196" s="35"/>
      <c r="O196" s="35"/>
      <c r="P196" s="35"/>
      <c r="Q196" s="35"/>
      <c r="R196" s="35"/>
      <c r="S196" s="35"/>
    </row>
    <row r="197" spans="1:19">
      <c r="A197" s="37">
        <v>196</v>
      </c>
      <c r="B197" s="40" t="s">
        <v>297</v>
      </c>
      <c r="C197" s="37">
        <v>10</v>
      </c>
      <c r="D197" s="40" t="s">
        <v>67</v>
      </c>
      <c r="E197" s="35"/>
      <c r="F197" s="35"/>
      <c r="H197" s="35"/>
      <c r="I197" s="35"/>
      <c r="J197" s="35"/>
      <c r="K197" s="35"/>
      <c r="L197" s="35"/>
      <c r="M197" s="35"/>
      <c r="N197" s="35"/>
      <c r="O197" s="35"/>
      <c r="P197" s="35"/>
      <c r="Q197" s="35"/>
      <c r="R197" s="35"/>
      <c r="S197" s="35"/>
    </row>
    <row r="198" spans="1:19">
      <c r="A198" s="248">
        <v>197</v>
      </c>
      <c r="B198" s="249" t="s">
        <v>298</v>
      </c>
      <c r="C198" s="248">
        <v>10</v>
      </c>
      <c r="D198" s="249" t="s">
        <v>67</v>
      </c>
      <c r="E198" s="237" t="s">
        <v>6741</v>
      </c>
      <c r="F198" s="237"/>
      <c r="G198" s="74"/>
      <c r="H198" s="237"/>
      <c r="I198" s="237"/>
      <c r="J198" s="237"/>
      <c r="K198" s="237"/>
      <c r="L198" s="237"/>
      <c r="M198" s="237"/>
      <c r="N198" s="237"/>
      <c r="O198" s="237"/>
      <c r="P198" s="237"/>
      <c r="Q198" s="237"/>
      <c r="R198" s="237"/>
      <c r="S198" s="237"/>
    </row>
    <row r="199" spans="1:19">
      <c r="A199" s="37">
        <v>198</v>
      </c>
      <c r="B199" s="40" t="s">
        <v>299</v>
      </c>
      <c r="C199" s="37">
        <v>10</v>
      </c>
      <c r="D199" s="40" t="s">
        <v>67</v>
      </c>
      <c r="E199" s="35"/>
      <c r="F199" s="35"/>
      <c r="H199" s="35"/>
      <c r="I199" s="35"/>
      <c r="J199" s="35"/>
      <c r="K199" s="35"/>
      <c r="L199" s="35"/>
      <c r="M199" s="35"/>
      <c r="N199" s="35"/>
      <c r="O199" s="35"/>
      <c r="P199" s="35"/>
      <c r="Q199" s="35"/>
      <c r="R199" s="35"/>
      <c r="S199" s="35"/>
    </row>
    <row r="200" spans="1:19">
      <c r="A200" s="248">
        <v>199</v>
      </c>
      <c r="B200" s="249" t="s">
        <v>300</v>
      </c>
      <c r="C200" s="248">
        <v>10</v>
      </c>
      <c r="D200" s="249" t="s">
        <v>67</v>
      </c>
      <c r="E200" s="237" t="s">
        <v>6741</v>
      </c>
      <c r="F200" s="237"/>
      <c r="G200" s="74"/>
      <c r="H200" s="237"/>
      <c r="I200" s="237"/>
      <c r="J200" s="237"/>
      <c r="K200" s="237"/>
      <c r="L200" s="237"/>
      <c r="M200" s="237"/>
      <c r="N200" s="237"/>
      <c r="O200" s="237"/>
      <c r="P200" s="237"/>
      <c r="Q200" s="237"/>
      <c r="R200" s="237"/>
      <c r="S200" s="237"/>
    </row>
    <row r="201" spans="1:19">
      <c r="A201" s="37">
        <v>200</v>
      </c>
      <c r="B201" s="40" t="s">
        <v>301</v>
      </c>
      <c r="C201" s="37">
        <v>10</v>
      </c>
      <c r="D201" s="40" t="s">
        <v>67</v>
      </c>
      <c r="E201" s="35"/>
      <c r="F201" s="35"/>
      <c r="H201" s="35"/>
      <c r="I201" s="35"/>
      <c r="J201" s="35"/>
      <c r="K201" s="35"/>
      <c r="L201" s="35"/>
      <c r="M201" s="35"/>
      <c r="N201" s="35"/>
      <c r="O201" s="35"/>
      <c r="P201" s="35"/>
      <c r="Q201" s="35"/>
      <c r="R201" s="35"/>
      <c r="S201" s="35"/>
    </row>
    <row r="202" spans="1:19">
      <c r="A202" s="37">
        <v>201</v>
      </c>
      <c r="B202" s="40" t="s">
        <v>302</v>
      </c>
      <c r="C202" s="37">
        <v>10</v>
      </c>
      <c r="D202" s="40" t="s">
        <v>67</v>
      </c>
      <c r="E202" s="35"/>
      <c r="F202" s="35"/>
      <c r="H202" s="35"/>
      <c r="I202" s="35"/>
      <c r="J202" s="35"/>
      <c r="K202" s="35"/>
      <c r="L202" s="35"/>
      <c r="M202" s="35"/>
      <c r="N202" s="35"/>
      <c r="O202" s="35"/>
      <c r="P202" s="35"/>
      <c r="Q202" s="35"/>
      <c r="R202" s="35"/>
      <c r="S202" s="35"/>
    </row>
    <row r="203" spans="1:19">
      <c r="A203" s="37">
        <v>202</v>
      </c>
      <c r="B203" s="40" t="s">
        <v>224</v>
      </c>
      <c r="C203" s="37">
        <v>10</v>
      </c>
      <c r="D203" s="40" t="s">
        <v>67</v>
      </c>
      <c r="E203" s="35"/>
      <c r="F203" s="35"/>
      <c r="H203" s="35"/>
      <c r="I203" s="35"/>
      <c r="J203" s="35"/>
      <c r="K203" s="35"/>
      <c r="L203" s="35"/>
      <c r="M203" s="35"/>
      <c r="N203" s="35"/>
      <c r="O203" s="35"/>
      <c r="P203" s="35"/>
      <c r="Q203" s="35"/>
      <c r="R203" s="35"/>
      <c r="S203" s="35"/>
    </row>
    <row r="204" spans="1:19">
      <c r="A204" s="37">
        <v>203</v>
      </c>
      <c r="B204" s="40" t="s">
        <v>225</v>
      </c>
      <c r="C204" s="37">
        <v>10</v>
      </c>
      <c r="D204" s="40" t="s">
        <v>67</v>
      </c>
      <c r="E204" s="35"/>
      <c r="F204" s="35"/>
      <c r="H204" s="35"/>
      <c r="I204" s="35"/>
      <c r="J204" s="35"/>
      <c r="K204" s="35"/>
      <c r="L204" s="35"/>
      <c r="M204" s="35"/>
      <c r="N204" s="35"/>
      <c r="O204" s="35"/>
      <c r="P204" s="35"/>
      <c r="Q204" s="35"/>
      <c r="R204" s="35"/>
      <c r="S204" s="35"/>
    </row>
    <row r="205" spans="1:19">
      <c r="A205" s="37">
        <v>204</v>
      </c>
      <c r="B205" s="40" t="s">
        <v>228</v>
      </c>
      <c r="C205" s="37">
        <v>10</v>
      </c>
      <c r="D205" s="40" t="s">
        <v>67</v>
      </c>
      <c r="E205" s="35"/>
      <c r="F205" s="35"/>
      <c r="H205" s="35"/>
      <c r="I205" s="35"/>
      <c r="J205" s="35"/>
      <c r="K205" s="35"/>
      <c r="L205" s="35"/>
      <c r="M205" s="35"/>
      <c r="N205" s="35"/>
      <c r="O205" s="35"/>
      <c r="P205" s="35"/>
      <c r="Q205" s="35"/>
      <c r="R205" s="35"/>
      <c r="S205" s="35"/>
    </row>
    <row r="206" spans="1:19">
      <c r="A206" s="37">
        <v>205</v>
      </c>
      <c r="B206" s="40" t="s">
        <v>232</v>
      </c>
      <c r="C206" s="37">
        <v>10</v>
      </c>
      <c r="D206" s="40" t="s">
        <v>67</v>
      </c>
      <c r="E206" s="35"/>
      <c r="F206" s="35"/>
      <c r="H206" s="35"/>
      <c r="I206" s="35"/>
      <c r="J206" s="35"/>
      <c r="K206" s="35"/>
      <c r="L206" s="35"/>
      <c r="M206" s="35"/>
      <c r="N206" s="35"/>
      <c r="O206" s="35"/>
      <c r="P206" s="35"/>
      <c r="Q206" s="35"/>
      <c r="R206" s="35"/>
      <c r="S206" s="35"/>
    </row>
    <row r="207" spans="1:19">
      <c r="A207" s="37">
        <v>206</v>
      </c>
      <c r="B207" s="40" t="s">
        <v>234</v>
      </c>
      <c r="C207" s="37">
        <v>10</v>
      </c>
      <c r="D207" s="40" t="s">
        <v>67</v>
      </c>
      <c r="E207" s="35"/>
      <c r="F207" s="35"/>
      <c r="H207" s="35"/>
      <c r="I207" s="35"/>
      <c r="J207" s="35"/>
      <c r="K207" s="35"/>
      <c r="L207" s="35"/>
      <c r="M207" s="35"/>
      <c r="N207" s="35"/>
      <c r="O207" s="35"/>
      <c r="P207" s="35"/>
      <c r="Q207" s="35"/>
      <c r="R207" s="35"/>
      <c r="S207" s="35"/>
    </row>
    <row r="208" spans="1:19">
      <c r="A208" s="248">
        <v>207</v>
      </c>
      <c r="B208" s="249" t="s">
        <v>236</v>
      </c>
      <c r="C208" s="248">
        <v>10</v>
      </c>
      <c r="D208" s="249" t="s">
        <v>67</v>
      </c>
      <c r="E208" s="237" t="s">
        <v>6741</v>
      </c>
      <c r="F208" s="237"/>
      <c r="G208" s="74"/>
      <c r="H208" s="237"/>
      <c r="I208" s="237"/>
      <c r="J208" s="237"/>
      <c r="K208" s="237"/>
      <c r="L208" s="237"/>
      <c r="M208" s="237"/>
      <c r="N208" s="237"/>
      <c r="O208" s="237"/>
      <c r="P208" s="237"/>
      <c r="Q208" s="237"/>
      <c r="R208" s="237"/>
      <c r="S208" s="237"/>
    </row>
    <row r="209" spans="1:19">
      <c r="A209" s="248">
        <v>208</v>
      </c>
      <c r="B209" s="249" t="s">
        <v>237</v>
      </c>
      <c r="C209" s="248">
        <v>10</v>
      </c>
      <c r="D209" s="249" t="s">
        <v>67</v>
      </c>
      <c r="E209" s="237" t="s">
        <v>6741</v>
      </c>
      <c r="F209" s="237"/>
      <c r="G209" s="74"/>
      <c r="H209" s="237"/>
      <c r="I209" s="237"/>
      <c r="J209" s="237"/>
      <c r="K209" s="237"/>
      <c r="L209" s="237"/>
      <c r="M209" s="237"/>
      <c r="N209" s="237"/>
      <c r="O209" s="237"/>
      <c r="P209" s="237"/>
      <c r="Q209" s="237"/>
      <c r="R209" s="237"/>
      <c r="S209" s="237"/>
    </row>
    <row r="210" spans="1:19">
      <c r="A210" s="248">
        <v>209</v>
      </c>
      <c r="B210" s="249" t="s">
        <v>238</v>
      </c>
      <c r="C210" s="248">
        <v>10</v>
      </c>
      <c r="D210" s="249" t="s">
        <v>67</v>
      </c>
      <c r="E210" s="237" t="s">
        <v>6741</v>
      </c>
      <c r="F210" s="237"/>
      <c r="G210" s="74"/>
      <c r="H210" s="237"/>
      <c r="I210" s="237"/>
      <c r="J210" s="237"/>
      <c r="K210" s="237"/>
      <c r="L210" s="237"/>
      <c r="M210" s="237"/>
      <c r="N210" s="237"/>
      <c r="O210" s="237"/>
      <c r="P210" s="237"/>
      <c r="Q210" s="237"/>
      <c r="R210" s="237"/>
      <c r="S210" s="237"/>
    </row>
    <row r="211" spans="1:19">
      <c r="A211" s="248">
        <v>210</v>
      </c>
      <c r="B211" s="249" t="s">
        <v>239</v>
      </c>
      <c r="C211" s="248">
        <v>10</v>
      </c>
      <c r="D211" s="249" t="s">
        <v>67</v>
      </c>
      <c r="E211" s="237" t="s">
        <v>6741</v>
      </c>
      <c r="F211" s="237"/>
      <c r="G211" s="74"/>
      <c r="H211" s="237"/>
      <c r="I211" s="237"/>
      <c r="J211" s="237"/>
      <c r="K211" s="237"/>
      <c r="L211" s="237"/>
      <c r="M211" s="237"/>
      <c r="N211" s="237"/>
      <c r="O211" s="237"/>
      <c r="P211" s="237"/>
      <c r="Q211" s="237"/>
      <c r="R211" s="237"/>
      <c r="S211" s="237"/>
    </row>
    <row r="212" spans="1:19">
      <c r="A212" s="248">
        <v>211</v>
      </c>
      <c r="B212" s="249" t="s">
        <v>241</v>
      </c>
      <c r="C212" s="248">
        <v>10</v>
      </c>
      <c r="D212" s="249" t="s">
        <v>67</v>
      </c>
      <c r="E212" s="237" t="s">
        <v>6741</v>
      </c>
      <c r="F212" s="237"/>
      <c r="G212" s="74"/>
      <c r="H212" s="237"/>
      <c r="I212" s="237"/>
      <c r="J212" s="237"/>
      <c r="K212" s="237"/>
      <c r="L212" s="237"/>
      <c r="M212" s="237"/>
      <c r="N212" s="237"/>
      <c r="O212" s="237"/>
      <c r="P212" s="237"/>
      <c r="Q212" s="237"/>
      <c r="R212" s="237"/>
      <c r="S212" s="237"/>
    </row>
    <row r="213" spans="1:19">
      <c r="A213" s="248">
        <v>212</v>
      </c>
      <c r="B213" s="249" t="s">
        <v>242</v>
      </c>
      <c r="C213" s="248">
        <v>10</v>
      </c>
      <c r="D213" s="249" t="s">
        <v>67</v>
      </c>
      <c r="E213" s="237" t="s">
        <v>6741</v>
      </c>
      <c r="F213" s="237"/>
      <c r="G213" s="74"/>
      <c r="H213" s="237"/>
      <c r="I213" s="237"/>
      <c r="J213" s="237"/>
      <c r="K213" s="237"/>
      <c r="L213" s="237"/>
      <c r="M213" s="237"/>
      <c r="N213" s="237"/>
      <c r="O213" s="237"/>
      <c r="P213" s="237"/>
      <c r="Q213" s="237"/>
      <c r="R213" s="237"/>
      <c r="S213" s="237"/>
    </row>
    <row r="214" spans="1:19">
      <c r="A214" s="37">
        <v>213</v>
      </c>
      <c r="B214" s="40" t="s">
        <v>244</v>
      </c>
      <c r="C214" s="37">
        <v>10</v>
      </c>
      <c r="D214" s="40" t="s">
        <v>67</v>
      </c>
      <c r="E214" s="35"/>
      <c r="F214" s="35"/>
      <c r="H214" s="35"/>
      <c r="I214" s="35"/>
      <c r="J214" s="35"/>
      <c r="K214" s="35"/>
      <c r="L214" s="35"/>
      <c r="M214" s="35"/>
      <c r="N214" s="35"/>
      <c r="O214" s="35"/>
      <c r="P214" s="35"/>
      <c r="Q214" s="35"/>
      <c r="R214" s="35"/>
      <c r="S214" s="35"/>
    </row>
    <row r="215" spans="1:19">
      <c r="A215" s="248">
        <v>214</v>
      </c>
      <c r="B215" s="249" t="s">
        <v>246</v>
      </c>
      <c r="C215" s="248">
        <v>10</v>
      </c>
      <c r="D215" s="249" t="s">
        <v>67</v>
      </c>
      <c r="E215" s="237" t="s">
        <v>6741</v>
      </c>
      <c r="F215" s="237"/>
      <c r="G215" s="74"/>
      <c r="H215" s="237"/>
      <c r="I215" s="237"/>
      <c r="J215" s="237"/>
      <c r="K215" s="237"/>
      <c r="L215" s="237"/>
      <c r="M215" s="237"/>
      <c r="N215" s="237"/>
      <c r="O215" s="237"/>
      <c r="P215" s="237"/>
      <c r="Q215" s="237"/>
      <c r="R215" s="237"/>
      <c r="S215" s="237"/>
    </row>
    <row r="216" spans="1:19">
      <c r="A216" s="37">
        <v>215</v>
      </c>
      <c r="B216" s="40" t="s">
        <v>247</v>
      </c>
      <c r="C216" s="37">
        <v>10</v>
      </c>
      <c r="D216" s="40" t="s">
        <v>67</v>
      </c>
      <c r="E216" s="35"/>
      <c r="F216" s="35"/>
      <c r="H216" s="35"/>
      <c r="I216" s="35"/>
      <c r="J216" s="35"/>
      <c r="K216" s="35"/>
      <c r="L216" s="35"/>
      <c r="M216" s="35"/>
      <c r="N216" s="35"/>
      <c r="O216" s="35"/>
      <c r="P216" s="35"/>
      <c r="Q216" s="35"/>
      <c r="R216" s="35"/>
      <c r="S216" s="35"/>
    </row>
    <row r="217" spans="1:19">
      <c r="A217" s="37">
        <v>216</v>
      </c>
      <c r="B217" s="40" t="s">
        <v>248</v>
      </c>
      <c r="C217" s="37">
        <v>10</v>
      </c>
      <c r="D217" s="40" t="s">
        <v>67</v>
      </c>
      <c r="E217" s="35"/>
      <c r="F217" s="35"/>
      <c r="H217" s="35"/>
      <c r="I217" s="35"/>
      <c r="J217" s="35"/>
      <c r="K217" s="35"/>
      <c r="L217" s="35"/>
      <c r="M217" s="35"/>
      <c r="N217" s="35"/>
      <c r="O217" s="35"/>
      <c r="P217" s="35"/>
      <c r="Q217" s="35"/>
      <c r="R217" s="35"/>
      <c r="S217" s="35"/>
    </row>
    <row r="218" spans="1:19">
      <c r="B218" s="250" t="s">
        <v>3959</v>
      </c>
      <c r="C218" s="251">
        <v>10</v>
      </c>
      <c r="E218" s="35"/>
      <c r="F218" s="35"/>
      <c r="H218" s="35"/>
      <c r="I218" s="35"/>
      <c r="J218" s="35"/>
      <c r="K218" s="35"/>
      <c r="L218" s="35"/>
      <c r="M218" s="35"/>
      <c r="N218" s="35"/>
      <c r="O218" s="35"/>
      <c r="P218" s="35"/>
      <c r="Q218" s="35"/>
      <c r="R218" s="35"/>
      <c r="S218" s="35"/>
    </row>
    <row r="219" spans="1:19">
      <c r="B219" s="250" t="s">
        <v>6742</v>
      </c>
      <c r="C219" s="251">
        <v>170</v>
      </c>
      <c r="E219" s="35"/>
      <c r="F219" s="35"/>
      <c r="H219" s="35"/>
      <c r="I219" s="35"/>
      <c r="J219" s="35"/>
      <c r="K219" s="35"/>
      <c r="L219" s="35"/>
      <c r="M219" s="35"/>
      <c r="N219" s="35"/>
      <c r="O219" s="35"/>
      <c r="P219" s="35"/>
      <c r="Q219" s="35"/>
      <c r="R219" s="35"/>
      <c r="S219" s="35"/>
    </row>
    <row r="220" spans="1:19">
      <c r="B220" s="250" t="s">
        <v>73</v>
      </c>
      <c r="C220" s="251">
        <v>1300</v>
      </c>
      <c r="E220" s="35"/>
      <c r="F220" s="35"/>
      <c r="H220" s="35"/>
      <c r="I220" s="35"/>
      <c r="J220" s="35"/>
      <c r="K220" s="35"/>
      <c r="L220" s="35"/>
      <c r="M220" s="35"/>
      <c r="N220" s="35"/>
      <c r="O220" s="35"/>
      <c r="P220" s="35"/>
      <c r="Q220" s="35"/>
      <c r="R220" s="35"/>
      <c r="S220" s="35"/>
    </row>
    <row r="221" spans="1:19">
      <c r="B221" s="250" t="s">
        <v>3955</v>
      </c>
      <c r="C221" s="251">
        <v>10</v>
      </c>
      <c r="E221" s="35"/>
      <c r="F221" s="35"/>
      <c r="H221" s="35"/>
      <c r="I221" s="35"/>
      <c r="J221" s="35"/>
      <c r="K221" s="35"/>
      <c r="L221" s="35"/>
      <c r="M221" s="35"/>
      <c r="N221" s="35"/>
      <c r="O221" s="35"/>
      <c r="P221" s="35"/>
      <c r="Q221" s="35"/>
      <c r="R221" s="35"/>
      <c r="S221" s="35"/>
    </row>
    <row r="222" spans="1:19">
      <c r="B222" s="250" t="s">
        <v>3977</v>
      </c>
      <c r="C222" s="251">
        <v>10</v>
      </c>
      <c r="E222" s="35"/>
      <c r="F222" s="35"/>
      <c r="H222" s="35"/>
      <c r="I222" s="35"/>
      <c r="J222" s="35"/>
      <c r="K222" s="35"/>
      <c r="L222" s="35"/>
      <c r="M222" s="35"/>
      <c r="N222" s="35"/>
      <c r="O222" s="35"/>
      <c r="P222" s="35"/>
      <c r="Q222" s="35"/>
      <c r="R222" s="35"/>
      <c r="S222" s="35"/>
    </row>
    <row r="223" spans="1:19">
      <c r="B223" s="250" t="s">
        <v>77</v>
      </c>
      <c r="C223" s="251">
        <v>210</v>
      </c>
      <c r="E223" s="35"/>
      <c r="F223" s="35"/>
      <c r="H223" s="35"/>
      <c r="I223" s="35"/>
      <c r="J223" s="35"/>
      <c r="K223" s="35"/>
      <c r="L223" s="35"/>
      <c r="M223" s="35"/>
      <c r="N223" s="35"/>
      <c r="O223" s="35"/>
      <c r="P223" s="35"/>
      <c r="Q223" s="35"/>
      <c r="R223" s="35"/>
      <c r="S223" s="35"/>
    </row>
    <row r="224" spans="1:19">
      <c r="B224" s="250" t="s">
        <v>6743</v>
      </c>
      <c r="C224" s="251">
        <v>140</v>
      </c>
      <c r="E224" s="35"/>
      <c r="F224" s="35"/>
      <c r="H224" s="35"/>
      <c r="I224" s="35"/>
      <c r="J224" s="35"/>
      <c r="K224" s="35"/>
      <c r="L224" s="35"/>
      <c r="M224" s="35"/>
      <c r="N224" s="35"/>
      <c r="O224" s="35"/>
      <c r="P224" s="35"/>
      <c r="Q224" s="35"/>
      <c r="R224" s="35"/>
      <c r="S224" s="35"/>
    </row>
    <row r="225" spans="2:19">
      <c r="B225" s="250" t="s">
        <v>92</v>
      </c>
      <c r="C225" s="251">
        <v>70</v>
      </c>
      <c r="E225" s="35"/>
      <c r="F225" s="35"/>
      <c r="H225" s="35"/>
      <c r="I225" s="35"/>
      <c r="J225" s="35"/>
      <c r="K225" s="35"/>
      <c r="L225" s="35"/>
      <c r="M225" s="35"/>
      <c r="N225" s="35"/>
      <c r="O225" s="35"/>
      <c r="P225" s="35"/>
      <c r="Q225" s="35"/>
      <c r="R225" s="35"/>
      <c r="S225" s="35"/>
    </row>
    <row r="226" spans="2:19">
      <c r="B226" s="250" t="s">
        <v>94</v>
      </c>
      <c r="C226" s="251">
        <v>50</v>
      </c>
      <c r="E226" s="35"/>
      <c r="F226" s="35"/>
      <c r="H226" s="35"/>
      <c r="I226" s="35"/>
      <c r="J226" s="35"/>
      <c r="K226" s="35"/>
      <c r="L226" s="35"/>
      <c r="M226" s="35"/>
      <c r="N226" s="35"/>
      <c r="O226" s="35"/>
      <c r="P226" s="35"/>
      <c r="Q226" s="35"/>
      <c r="R226" s="35"/>
      <c r="S226" s="35"/>
    </row>
    <row r="227" spans="2:19">
      <c r="E227" s="35"/>
      <c r="F227" s="35"/>
      <c r="H227" s="35"/>
      <c r="I227" s="35"/>
      <c r="J227" s="35"/>
      <c r="K227" s="35"/>
      <c r="L227" s="35"/>
      <c r="M227" s="35"/>
      <c r="N227" s="35"/>
      <c r="O227" s="35"/>
      <c r="P227" s="35"/>
      <c r="Q227" s="35"/>
      <c r="R227" s="35"/>
      <c r="S227" s="35"/>
    </row>
    <row r="228" spans="2:19">
      <c r="E228" s="35"/>
      <c r="F228" s="35"/>
      <c r="H228" s="35"/>
      <c r="I228" s="35"/>
      <c r="J228" s="35"/>
      <c r="K228" s="35"/>
      <c r="L228" s="35"/>
      <c r="M228" s="35"/>
      <c r="N228" s="35"/>
      <c r="O228" s="35"/>
      <c r="P228" s="35"/>
      <c r="Q228" s="35"/>
      <c r="R228" s="35"/>
      <c r="S228" s="35"/>
    </row>
    <row r="229" spans="2:19">
      <c r="E229" s="35"/>
      <c r="F229" s="35"/>
      <c r="H229" s="35"/>
      <c r="I229" s="35"/>
      <c r="J229" s="35"/>
      <c r="K229" s="35"/>
      <c r="L229" s="35"/>
      <c r="M229" s="35"/>
      <c r="N229" s="35"/>
      <c r="O229" s="35"/>
      <c r="P229" s="35"/>
      <c r="Q229" s="35"/>
      <c r="R229" s="35"/>
      <c r="S229" s="35"/>
    </row>
    <row r="230" spans="2:19">
      <c r="E230" s="35"/>
      <c r="F230" s="35"/>
      <c r="H230" s="35"/>
      <c r="I230" s="35"/>
      <c r="J230" s="35"/>
      <c r="K230" s="35"/>
      <c r="L230" s="35"/>
      <c r="M230" s="35"/>
      <c r="N230" s="35"/>
      <c r="O230" s="35"/>
      <c r="P230" s="35"/>
      <c r="Q230" s="35"/>
      <c r="R230" s="35"/>
      <c r="S230" s="35"/>
    </row>
    <row r="231" spans="2:19">
      <c r="E231" s="35"/>
      <c r="F231" s="35"/>
      <c r="H231" s="35"/>
      <c r="I231" s="35"/>
      <c r="J231" s="35"/>
      <c r="K231" s="35"/>
      <c r="L231" s="35"/>
      <c r="M231" s="35"/>
      <c r="N231" s="35"/>
      <c r="O231" s="35"/>
      <c r="P231" s="35"/>
      <c r="Q231" s="35"/>
      <c r="R231" s="35"/>
      <c r="S231" s="35"/>
    </row>
    <row r="232" spans="2:19">
      <c r="E232" s="35"/>
      <c r="F232" s="35"/>
      <c r="H232" s="35"/>
      <c r="I232" s="35"/>
      <c r="J232" s="35"/>
      <c r="K232" s="35"/>
      <c r="L232" s="35"/>
      <c r="M232" s="35"/>
      <c r="N232" s="35"/>
      <c r="O232" s="35"/>
      <c r="P232" s="35"/>
      <c r="Q232" s="35"/>
      <c r="R232" s="35"/>
      <c r="S232" s="35"/>
    </row>
    <row r="233" spans="2:19">
      <c r="E233" s="35"/>
      <c r="F233" s="35"/>
      <c r="H233" s="35"/>
      <c r="I233" s="35"/>
      <c r="J233" s="35"/>
      <c r="K233" s="35"/>
      <c r="L233" s="35"/>
      <c r="M233" s="35"/>
      <c r="N233" s="35"/>
      <c r="O233" s="35"/>
      <c r="P233" s="35"/>
      <c r="Q233" s="35"/>
      <c r="R233" s="35"/>
      <c r="S233" s="35"/>
    </row>
    <row r="234" spans="2:19">
      <c r="E234" s="35"/>
      <c r="F234" s="35"/>
      <c r="H234" s="35"/>
      <c r="I234" s="35"/>
      <c r="J234" s="35"/>
      <c r="K234" s="35"/>
      <c r="L234" s="35"/>
      <c r="M234" s="35"/>
      <c r="N234" s="35"/>
      <c r="O234" s="35"/>
      <c r="P234" s="35"/>
      <c r="Q234" s="35"/>
      <c r="R234" s="35"/>
      <c r="S234" s="35"/>
    </row>
    <row r="235" spans="2:19">
      <c r="E235" s="35"/>
      <c r="F235" s="35"/>
      <c r="H235" s="35"/>
      <c r="I235" s="35"/>
      <c r="J235" s="35"/>
      <c r="K235" s="35"/>
      <c r="L235" s="35"/>
      <c r="M235" s="35"/>
      <c r="N235" s="35"/>
      <c r="O235" s="35"/>
      <c r="P235" s="35"/>
      <c r="Q235" s="35"/>
      <c r="R235" s="35"/>
      <c r="S235" s="35"/>
    </row>
    <row r="236" spans="2:19">
      <c r="E236" s="35"/>
      <c r="F236" s="35"/>
      <c r="H236" s="35"/>
      <c r="I236" s="35"/>
      <c r="J236" s="35"/>
      <c r="K236" s="35"/>
      <c r="L236" s="35"/>
      <c r="M236" s="35"/>
      <c r="N236" s="35"/>
      <c r="O236" s="35"/>
      <c r="P236" s="35"/>
      <c r="Q236" s="35"/>
      <c r="R236" s="35"/>
      <c r="S236" s="35"/>
    </row>
    <row r="237" spans="2:19">
      <c r="E237" s="35"/>
      <c r="F237" s="35"/>
      <c r="H237" s="35"/>
      <c r="I237" s="35"/>
      <c r="J237" s="35"/>
      <c r="K237" s="35"/>
      <c r="L237" s="35"/>
      <c r="M237" s="35"/>
      <c r="N237" s="35"/>
      <c r="O237" s="35"/>
      <c r="P237" s="35"/>
      <c r="Q237" s="35"/>
      <c r="R237" s="35"/>
      <c r="S237" s="35"/>
    </row>
    <row r="238" spans="2:19">
      <c r="E238" s="35"/>
      <c r="F238" s="35"/>
      <c r="H238" s="35"/>
      <c r="I238" s="35"/>
      <c r="J238" s="35"/>
      <c r="K238" s="35"/>
      <c r="L238" s="35"/>
      <c r="M238" s="35"/>
      <c r="N238" s="35"/>
      <c r="O238" s="35"/>
      <c r="P238" s="35"/>
      <c r="Q238" s="35"/>
      <c r="R238" s="35"/>
      <c r="S238" s="35"/>
    </row>
    <row r="239" spans="2:19">
      <c r="E239" s="35"/>
      <c r="F239" s="35"/>
      <c r="H239" s="35"/>
      <c r="I239" s="35"/>
      <c r="J239" s="35"/>
      <c r="K239" s="35"/>
      <c r="L239" s="35"/>
      <c r="M239" s="35"/>
      <c r="N239" s="35"/>
      <c r="O239" s="35"/>
      <c r="P239" s="35"/>
      <c r="Q239" s="35"/>
      <c r="R239" s="35"/>
      <c r="S239" s="35"/>
    </row>
    <row r="240" spans="2:19">
      <c r="E240" s="35"/>
      <c r="F240" s="35"/>
      <c r="H240" s="35"/>
      <c r="I240" s="35"/>
      <c r="J240" s="35"/>
      <c r="K240" s="35"/>
      <c r="L240" s="35"/>
      <c r="M240" s="35"/>
      <c r="N240" s="35"/>
      <c r="O240" s="35"/>
      <c r="P240" s="35"/>
      <c r="Q240" s="35"/>
      <c r="R240" s="35"/>
      <c r="S240" s="35"/>
    </row>
    <row r="241" spans="5:19">
      <c r="E241" s="35"/>
      <c r="F241" s="35"/>
      <c r="H241" s="35"/>
      <c r="I241" s="35"/>
      <c r="J241" s="35"/>
      <c r="K241" s="35"/>
      <c r="L241" s="35"/>
      <c r="M241" s="35"/>
      <c r="N241" s="35"/>
      <c r="O241" s="35"/>
      <c r="P241" s="35"/>
      <c r="Q241" s="35"/>
      <c r="R241" s="35"/>
      <c r="S241" s="35"/>
    </row>
    <row r="242" spans="5:19">
      <c r="E242" s="35"/>
      <c r="F242" s="35"/>
      <c r="H242" s="35"/>
      <c r="I242" s="35"/>
      <c r="J242" s="35"/>
      <c r="K242" s="35"/>
      <c r="L242" s="35"/>
      <c r="M242" s="35"/>
      <c r="N242" s="35"/>
      <c r="O242" s="35"/>
      <c r="P242" s="35"/>
      <c r="Q242" s="35"/>
      <c r="R242" s="35"/>
      <c r="S242" s="35"/>
    </row>
    <row r="243" spans="5:19">
      <c r="E243" s="35"/>
      <c r="F243" s="35"/>
      <c r="H243" s="35"/>
      <c r="I243" s="35"/>
      <c r="J243" s="35"/>
      <c r="K243" s="35"/>
      <c r="L243" s="35"/>
      <c r="M243" s="35"/>
      <c r="N243" s="35"/>
      <c r="O243" s="35"/>
      <c r="P243" s="35"/>
      <c r="Q243" s="35"/>
      <c r="R243" s="35"/>
      <c r="S243" s="35"/>
    </row>
    <row r="244" spans="5:19">
      <c r="E244" s="35"/>
      <c r="F244" s="35"/>
      <c r="H244" s="35"/>
      <c r="I244" s="35"/>
      <c r="J244" s="35"/>
      <c r="K244" s="35"/>
      <c r="L244" s="35"/>
      <c r="M244" s="35"/>
      <c r="N244" s="35"/>
      <c r="O244" s="35"/>
      <c r="P244" s="35"/>
      <c r="Q244" s="35"/>
      <c r="R244" s="35"/>
      <c r="S244" s="35"/>
    </row>
    <row r="245" spans="5:19">
      <c r="E245" s="35"/>
      <c r="F245" s="35"/>
      <c r="H245" s="35"/>
      <c r="I245" s="35"/>
      <c r="J245" s="35"/>
      <c r="K245" s="35"/>
      <c r="L245" s="35"/>
      <c r="M245" s="35"/>
      <c r="N245" s="35"/>
      <c r="O245" s="35"/>
      <c r="P245" s="35"/>
      <c r="Q245" s="35"/>
      <c r="R245" s="35"/>
      <c r="S245" s="35"/>
    </row>
    <row r="246" spans="5:19">
      <c r="E246" s="35"/>
      <c r="F246" s="35"/>
      <c r="H246" s="35"/>
      <c r="I246" s="35"/>
      <c r="J246" s="35"/>
      <c r="K246" s="35"/>
      <c r="L246" s="35"/>
      <c r="M246" s="35"/>
      <c r="N246" s="35"/>
      <c r="O246" s="35"/>
      <c r="P246" s="35"/>
      <c r="Q246" s="35"/>
      <c r="R246" s="35"/>
      <c r="S246" s="35"/>
    </row>
    <row r="247" spans="5:19">
      <c r="E247" s="35"/>
      <c r="F247" s="35"/>
      <c r="H247" s="35"/>
      <c r="I247" s="35"/>
      <c r="J247" s="35"/>
      <c r="K247" s="35"/>
      <c r="L247" s="35"/>
      <c r="M247" s="35"/>
      <c r="N247" s="35"/>
      <c r="O247" s="35"/>
      <c r="P247" s="35"/>
      <c r="Q247" s="35"/>
      <c r="R247" s="35"/>
      <c r="S247" s="35"/>
    </row>
    <row r="248" spans="5:19">
      <c r="E248" s="35"/>
      <c r="F248" s="35"/>
      <c r="H248" s="35"/>
      <c r="I248" s="35"/>
      <c r="J248" s="35"/>
      <c r="K248" s="35"/>
      <c r="L248" s="35"/>
      <c r="M248" s="35"/>
      <c r="N248" s="35"/>
      <c r="O248" s="35"/>
      <c r="P248" s="35"/>
      <c r="Q248" s="35"/>
      <c r="R248" s="35"/>
      <c r="S248" s="35"/>
    </row>
    <row r="249" spans="5:19">
      <c r="E249" s="35"/>
      <c r="F249" s="35"/>
      <c r="H249" s="35"/>
      <c r="I249" s="35"/>
      <c r="J249" s="35"/>
      <c r="K249" s="35"/>
      <c r="L249" s="35"/>
      <c r="M249" s="35"/>
      <c r="N249" s="35"/>
      <c r="O249" s="35"/>
      <c r="P249" s="35"/>
      <c r="Q249" s="35"/>
      <c r="R249" s="35"/>
      <c r="S249" s="35"/>
    </row>
    <row r="250" spans="5:19">
      <c r="E250" s="35"/>
      <c r="F250" s="35"/>
      <c r="H250" s="35"/>
      <c r="I250" s="35"/>
      <c r="J250" s="35"/>
      <c r="K250" s="35"/>
      <c r="L250" s="35"/>
      <c r="M250" s="35"/>
      <c r="N250" s="35"/>
      <c r="O250" s="35"/>
      <c r="P250" s="35"/>
      <c r="Q250" s="35"/>
      <c r="R250" s="35"/>
      <c r="S250" s="35"/>
    </row>
    <row r="251" spans="5:19">
      <c r="E251" s="35"/>
      <c r="F251" s="35"/>
      <c r="H251" s="35"/>
      <c r="I251" s="35"/>
      <c r="J251" s="35"/>
      <c r="K251" s="35"/>
      <c r="L251" s="35"/>
      <c r="M251" s="35"/>
      <c r="N251" s="35"/>
      <c r="O251" s="35"/>
      <c r="P251" s="35"/>
      <c r="Q251" s="35"/>
      <c r="R251" s="35"/>
      <c r="S251" s="35"/>
    </row>
    <row r="252" spans="5:19">
      <c r="E252" s="35"/>
      <c r="F252" s="35"/>
      <c r="H252" s="35"/>
      <c r="I252" s="35"/>
      <c r="J252" s="35"/>
      <c r="K252" s="35"/>
      <c r="L252" s="35"/>
      <c r="M252" s="35"/>
      <c r="N252" s="35"/>
      <c r="O252" s="35"/>
      <c r="P252" s="35"/>
      <c r="Q252" s="35"/>
      <c r="R252" s="35"/>
      <c r="S252" s="35"/>
    </row>
    <row r="253" spans="5:19">
      <c r="E253" s="35"/>
      <c r="F253" s="35"/>
      <c r="H253" s="35"/>
      <c r="I253" s="35"/>
      <c r="J253" s="35"/>
      <c r="K253" s="35"/>
      <c r="L253" s="35"/>
      <c r="M253" s="35"/>
      <c r="N253" s="35"/>
      <c r="O253" s="35"/>
      <c r="P253" s="35"/>
      <c r="Q253" s="35"/>
      <c r="R253" s="35"/>
      <c r="S253" s="35"/>
    </row>
    <row r="254" spans="5:19">
      <c r="E254" s="35"/>
      <c r="F254" s="35"/>
      <c r="H254" s="35"/>
      <c r="I254" s="35"/>
      <c r="J254" s="35"/>
      <c r="K254" s="35"/>
      <c r="L254" s="35"/>
      <c r="M254" s="35"/>
      <c r="N254" s="35"/>
      <c r="O254" s="35"/>
      <c r="P254" s="35"/>
      <c r="Q254" s="35"/>
      <c r="R254" s="35"/>
      <c r="S254" s="35"/>
    </row>
    <row r="255" spans="5:19">
      <c r="E255" s="35"/>
      <c r="F255" s="35"/>
      <c r="H255" s="35"/>
      <c r="I255" s="35"/>
      <c r="J255" s="35"/>
      <c r="K255" s="35"/>
      <c r="L255" s="35"/>
      <c r="M255" s="35"/>
      <c r="N255" s="35"/>
      <c r="O255" s="35"/>
      <c r="P255" s="35"/>
      <c r="Q255" s="35"/>
      <c r="R255" s="35"/>
      <c r="S255" s="35"/>
    </row>
    <row r="256" spans="5:19">
      <c r="E256" s="35"/>
      <c r="F256" s="35"/>
      <c r="H256" s="35"/>
      <c r="I256" s="35"/>
      <c r="J256" s="35"/>
      <c r="K256" s="35"/>
      <c r="L256" s="35"/>
      <c r="M256" s="35"/>
      <c r="N256" s="35"/>
      <c r="O256" s="35"/>
      <c r="P256" s="35"/>
      <c r="Q256" s="35"/>
      <c r="R256" s="35"/>
      <c r="S256" s="35"/>
    </row>
    <row r="257" spans="1:19">
      <c r="A257" s="35"/>
      <c r="B257" s="35"/>
      <c r="C257" s="42"/>
      <c r="D257" s="35"/>
      <c r="E257" s="35"/>
      <c r="F257" s="35"/>
      <c r="H257" s="35"/>
      <c r="I257" s="35"/>
      <c r="J257" s="35"/>
      <c r="K257" s="35"/>
      <c r="L257" s="35"/>
      <c r="M257" s="35"/>
      <c r="N257" s="35"/>
      <c r="O257" s="35"/>
      <c r="P257" s="35"/>
      <c r="Q257" s="35"/>
      <c r="R257" s="35"/>
      <c r="S257" s="35"/>
    </row>
    <row r="258" spans="1:19">
      <c r="A258" s="35"/>
      <c r="B258" s="35"/>
      <c r="C258" s="42"/>
      <c r="D258" s="35"/>
      <c r="E258" s="35"/>
      <c r="F258" s="35"/>
      <c r="H258" s="35"/>
      <c r="I258" s="35"/>
      <c r="J258" s="35"/>
      <c r="K258" s="35"/>
      <c r="L258" s="35"/>
      <c r="M258" s="35"/>
      <c r="N258" s="35"/>
      <c r="O258" s="35"/>
      <c r="P258" s="35"/>
      <c r="Q258" s="35"/>
      <c r="R258" s="35"/>
      <c r="S258" s="35"/>
    </row>
    <row r="259" spans="1:19">
      <c r="A259" s="35"/>
      <c r="B259" s="35"/>
      <c r="C259" s="42"/>
      <c r="D259" s="35"/>
      <c r="E259" s="35"/>
      <c r="F259" s="35"/>
      <c r="H259" s="35"/>
      <c r="I259" s="35"/>
      <c r="J259" s="35"/>
      <c r="K259" s="35"/>
      <c r="L259" s="35"/>
      <c r="M259" s="35"/>
      <c r="N259" s="35"/>
      <c r="O259" s="35"/>
      <c r="P259" s="35"/>
      <c r="Q259" s="35"/>
      <c r="R259" s="35"/>
      <c r="S259" s="35"/>
    </row>
    <row r="260" spans="1:19">
      <c r="A260" s="35"/>
      <c r="B260" s="35"/>
      <c r="C260" s="42"/>
      <c r="D260" s="35"/>
      <c r="E260" s="35"/>
      <c r="F260" s="35"/>
      <c r="H260" s="35"/>
      <c r="I260" s="35"/>
      <c r="J260" s="35"/>
      <c r="K260" s="35"/>
      <c r="L260" s="35"/>
      <c r="M260" s="35"/>
      <c r="N260" s="35"/>
      <c r="O260" s="35"/>
      <c r="P260" s="35"/>
      <c r="Q260" s="35"/>
      <c r="R260" s="35"/>
      <c r="S260" s="35"/>
    </row>
    <row r="261" spans="1:19">
      <c r="A261" s="35"/>
      <c r="B261" s="35"/>
      <c r="C261" s="42"/>
      <c r="D261" s="35"/>
      <c r="E261" s="35"/>
      <c r="F261" s="35"/>
      <c r="H261" s="35"/>
      <c r="I261" s="35"/>
      <c r="J261" s="35"/>
      <c r="K261" s="35"/>
      <c r="L261" s="35"/>
      <c r="M261" s="35"/>
      <c r="N261" s="35"/>
      <c r="O261" s="35"/>
      <c r="P261" s="35"/>
      <c r="Q261" s="35"/>
      <c r="R261" s="35"/>
      <c r="S261" s="35"/>
    </row>
    <row r="262" spans="1:19">
      <c r="A262" s="35"/>
      <c r="B262" s="35"/>
      <c r="C262" s="42"/>
      <c r="D262" s="35"/>
      <c r="E262" s="35"/>
      <c r="F262" s="35"/>
      <c r="H262" s="35"/>
      <c r="I262" s="35"/>
      <c r="J262" s="35"/>
      <c r="K262" s="35"/>
      <c r="L262" s="35"/>
      <c r="M262" s="35"/>
      <c r="N262" s="35"/>
      <c r="O262" s="35"/>
      <c r="P262" s="35"/>
      <c r="Q262" s="35"/>
      <c r="R262" s="35"/>
      <c r="S262" s="35"/>
    </row>
    <row r="263" spans="1:19">
      <c r="A263" s="35"/>
      <c r="B263" s="35"/>
      <c r="C263" s="42"/>
      <c r="D263" s="35"/>
      <c r="E263" s="35"/>
      <c r="F263" s="35"/>
      <c r="H263" s="35"/>
      <c r="I263" s="35"/>
      <c r="J263" s="35"/>
      <c r="K263" s="35"/>
      <c r="L263" s="35"/>
      <c r="M263" s="35"/>
      <c r="N263" s="35"/>
      <c r="O263" s="35"/>
      <c r="P263" s="35"/>
      <c r="Q263" s="35"/>
      <c r="R263" s="35"/>
      <c r="S263" s="35"/>
    </row>
    <row r="264" spans="1:19">
      <c r="A264" s="35"/>
      <c r="B264" s="35"/>
      <c r="C264" s="42"/>
      <c r="D264" s="35"/>
      <c r="E264" s="35"/>
      <c r="F264" s="35"/>
      <c r="H264" s="35"/>
      <c r="I264" s="35"/>
      <c r="J264" s="35"/>
      <c r="K264" s="35"/>
      <c r="L264" s="35"/>
      <c r="M264" s="35"/>
      <c r="N264" s="35"/>
      <c r="O264" s="35"/>
      <c r="P264" s="35"/>
      <c r="Q264" s="35"/>
      <c r="R264" s="35"/>
      <c r="S264" s="35"/>
    </row>
    <row r="265" spans="1:19">
      <c r="A265" s="35"/>
      <c r="B265" s="35"/>
      <c r="C265" s="42"/>
      <c r="D265" s="35"/>
      <c r="E265" s="35"/>
      <c r="F265" s="35"/>
      <c r="H265" s="35"/>
      <c r="I265" s="35"/>
      <c r="J265" s="35"/>
      <c r="K265" s="35"/>
      <c r="L265" s="35"/>
      <c r="M265" s="35"/>
      <c r="N265" s="35"/>
      <c r="O265" s="35"/>
      <c r="P265" s="35"/>
      <c r="Q265" s="35"/>
      <c r="R265" s="35"/>
      <c r="S265" s="35"/>
    </row>
    <row r="266" spans="1:19">
      <c r="A266" s="35"/>
      <c r="B266" s="35"/>
      <c r="C266" s="42"/>
      <c r="D266" s="35"/>
      <c r="E266" s="35"/>
      <c r="F266" s="35"/>
      <c r="H266" s="35"/>
      <c r="I266" s="35"/>
      <c r="J266" s="35"/>
      <c r="K266" s="35"/>
      <c r="L266" s="35"/>
      <c r="M266" s="35"/>
      <c r="N266" s="35"/>
      <c r="O266" s="35"/>
      <c r="P266" s="35"/>
      <c r="Q266" s="35"/>
      <c r="R266" s="35"/>
      <c r="S266" s="35"/>
    </row>
    <row r="267" spans="1:19">
      <c r="A267" s="35"/>
      <c r="B267" s="35"/>
      <c r="C267" s="42"/>
      <c r="D267" s="35"/>
      <c r="E267" s="35"/>
      <c r="F267" s="35"/>
      <c r="H267" s="35"/>
      <c r="I267" s="35"/>
      <c r="J267" s="35"/>
      <c r="K267" s="35"/>
      <c r="L267" s="35"/>
      <c r="M267" s="35"/>
      <c r="N267" s="35"/>
      <c r="O267" s="35"/>
      <c r="P267" s="35"/>
      <c r="Q267" s="35"/>
      <c r="R267" s="35"/>
      <c r="S267" s="35"/>
    </row>
    <row r="268" spans="1:19">
      <c r="A268" s="35"/>
      <c r="B268" s="35"/>
      <c r="C268" s="42"/>
      <c r="D268" s="35"/>
      <c r="E268" s="35"/>
      <c r="F268" s="35"/>
      <c r="H268" s="35"/>
      <c r="I268" s="35"/>
      <c r="J268" s="35"/>
      <c r="K268" s="35"/>
      <c r="L268" s="35"/>
      <c r="M268" s="35"/>
      <c r="N268" s="35"/>
      <c r="O268" s="35"/>
      <c r="P268" s="35"/>
      <c r="Q268" s="35"/>
      <c r="R268" s="35"/>
      <c r="S268" s="35"/>
    </row>
    <row r="269" spans="1:19">
      <c r="A269" s="35"/>
      <c r="B269" s="35"/>
      <c r="C269" s="42"/>
      <c r="D269" s="35"/>
      <c r="E269" s="35"/>
      <c r="F269" s="35"/>
      <c r="H269" s="35"/>
      <c r="I269" s="35"/>
      <c r="J269" s="35"/>
      <c r="K269" s="35"/>
      <c r="L269" s="35"/>
      <c r="M269" s="35"/>
      <c r="N269" s="35"/>
      <c r="O269" s="35"/>
      <c r="P269" s="35"/>
      <c r="Q269" s="35"/>
      <c r="R269" s="35"/>
      <c r="S269" s="35"/>
    </row>
    <row r="270" spans="1:19">
      <c r="A270" s="35"/>
      <c r="B270" s="35"/>
      <c r="C270" s="42"/>
      <c r="D270" s="35"/>
      <c r="E270" s="35"/>
      <c r="F270" s="35"/>
      <c r="H270" s="35"/>
      <c r="I270" s="35"/>
      <c r="J270" s="35"/>
      <c r="K270" s="35"/>
      <c r="L270" s="35"/>
      <c r="M270" s="35"/>
      <c r="N270" s="35"/>
      <c r="O270" s="35"/>
      <c r="P270" s="35"/>
      <c r="Q270" s="35"/>
      <c r="R270" s="35"/>
      <c r="S270" s="35"/>
    </row>
    <row r="271" spans="1:19">
      <c r="A271" s="35"/>
      <c r="B271" s="35"/>
      <c r="C271" s="42"/>
      <c r="D271" s="35"/>
      <c r="E271" s="35"/>
      <c r="F271" s="35"/>
      <c r="H271" s="35"/>
      <c r="I271" s="35"/>
      <c r="J271" s="35"/>
      <c r="K271" s="35"/>
      <c r="L271" s="35"/>
      <c r="M271" s="35"/>
      <c r="N271" s="35"/>
      <c r="O271" s="35"/>
      <c r="P271" s="35"/>
      <c r="Q271" s="35"/>
      <c r="R271" s="35"/>
      <c r="S271" s="35"/>
    </row>
    <row r="272" spans="1:19">
      <c r="A272" s="35"/>
      <c r="B272" s="35"/>
      <c r="C272" s="42"/>
      <c r="D272" s="35"/>
      <c r="E272" s="35"/>
      <c r="F272" s="35"/>
      <c r="H272" s="35"/>
      <c r="I272" s="35"/>
      <c r="J272" s="35"/>
      <c r="K272" s="35"/>
      <c r="L272" s="35"/>
      <c r="M272" s="35"/>
      <c r="N272" s="35"/>
      <c r="O272" s="35"/>
      <c r="P272" s="35"/>
      <c r="Q272" s="35"/>
      <c r="R272" s="35"/>
      <c r="S272" s="35"/>
    </row>
    <row r="273" spans="1:19">
      <c r="A273" s="35"/>
      <c r="B273" s="35"/>
      <c r="C273" s="42"/>
      <c r="D273" s="35"/>
      <c r="E273" s="35"/>
      <c r="F273" s="35"/>
      <c r="H273" s="35"/>
      <c r="I273" s="35"/>
      <c r="J273" s="35"/>
      <c r="K273" s="35"/>
      <c r="L273" s="35"/>
      <c r="M273" s="35"/>
      <c r="N273" s="35"/>
      <c r="O273" s="35"/>
      <c r="P273" s="35"/>
      <c r="Q273" s="35"/>
      <c r="R273" s="35"/>
      <c r="S273" s="35"/>
    </row>
    <row r="274" spans="1:19">
      <c r="A274" s="35"/>
      <c r="B274" s="35"/>
      <c r="C274" s="42"/>
      <c r="D274" s="35"/>
      <c r="E274" s="35"/>
      <c r="F274" s="35"/>
      <c r="H274" s="35"/>
      <c r="I274" s="35"/>
      <c r="J274" s="35"/>
      <c r="K274" s="35"/>
      <c r="L274" s="35"/>
      <c r="M274" s="35"/>
      <c r="N274" s="35"/>
      <c r="O274" s="35"/>
      <c r="P274" s="35"/>
      <c r="Q274" s="35"/>
      <c r="R274" s="35"/>
      <c r="S274" s="35"/>
    </row>
    <row r="275" spans="1:19">
      <c r="A275" s="35"/>
      <c r="B275" s="35"/>
      <c r="C275" s="42"/>
      <c r="D275" s="35"/>
      <c r="E275" s="35"/>
      <c r="F275" s="35"/>
      <c r="H275" s="35"/>
      <c r="I275" s="35"/>
      <c r="J275" s="35"/>
      <c r="K275" s="35"/>
      <c r="L275" s="35"/>
      <c r="M275" s="35"/>
      <c r="N275" s="35"/>
      <c r="O275" s="35"/>
      <c r="P275" s="35"/>
      <c r="Q275" s="35"/>
      <c r="R275" s="35"/>
      <c r="S275" s="35"/>
    </row>
    <row r="276" spans="1:19">
      <c r="A276" s="35"/>
      <c r="B276" s="35"/>
      <c r="C276" s="42"/>
      <c r="D276" s="35"/>
      <c r="E276" s="35"/>
      <c r="F276" s="35"/>
      <c r="H276" s="35"/>
      <c r="I276" s="35"/>
      <c r="J276" s="35"/>
      <c r="K276" s="35"/>
      <c r="L276" s="35"/>
      <c r="M276" s="35"/>
      <c r="N276" s="35"/>
      <c r="O276" s="35"/>
      <c r="P276" s="35"/>
      <c r="Q276" s="35"/>
      <c r="R276" s="35"/>
      <c r="S276" s="35"/>
    </row>
    <row r="277" spans="1:19">
      <c r="A277" s="35"/>
      <c r="B277" s="35"/>
      <c r="C277" s="42"/>
      <c r="D277" s="35"/>
      <c r="E277" s="35"/>
      <c r="F277" s="35"/>
      <c r="H277" s="35"/>
      <c r="I277" s="35"/>
      <c r="J277" s="35"/>
      <c r="K277" s="35"/>
      <c r="L277" s="35"/>
      <c r="M277" s="35"/>
      <c r="N277" s="35"/>
      <c r="O277" s="35"/>
      <c r="P277" s="35"/>
      <c r="Q277" s="35"/>
      <c r="R277" s="35"/>
      <c r="S277" s="35"/>
    </row>
    <row r="278" spans="1:19">
      <c r="A278" s="35"/>
      <c r="B278" s="35"/>
      <c r="C278" s="42"/>
      <c r="D278" s="35"/>
      <c r="E278" s="35"/>
      <c r="F278" s="35"/>
      <c r="H278" s="35"/>
      <c r="I278" s="35"/>
      <c r="J278" s="35"/>
      <c r="K278" s="35"/>
      <c r="L278" s="35"/>
      <c r="M278" s="35"/>
      <c r="N278" s="35"/>
      <c r="O278" s="35"/>
      <c r="P278" s="35"/>
      <c r="Q278" s="35"/>
      <c r="R278" s="35"/>
      <c r="S278" s="35"/>
    </row>
    <row r="279" spans="1:19">
      <c r="A279" s="35"/>
      <c r="B279" s="35"/>
      <c r="C279" s="42"/>
      <c r="D279" s="35"/>
      <c r="E279" s="35"/>
      <c r="F279" s="35"/>
      <c r="H279" s="35"/>
      <c r="I279" s="35"/>
      <c r="J279" s="35"/>
      <c r="K279" s="35"/>
      <c r="L279" s="35"/>
      <c r="M279" s="35"/>
      <c r="N279" s="35"/>
      <c r="O279" s="35"/>
      <c r="P279" s="35"/>
      <c r="Q279" s="35"/>
      <c r="R279" s="35"/>
      <c r="S279" s="35"/>
    </row>
    <row r="280" spans="1:19">
      <c r="A280" s="35"/>
      <c r="B280" s="35"/>
      <c r="C280" s="42"/>
      <c r="D280" s="35"/>
      <c r="E280" s="35"/>
      <c r="F280" s="35"/>
      <c r="H280" s="35"/>
      <c r="I280" s="35"/>
      <c r="J280" s="35"/>
      <c r="K280" s="35"/>
      <c r="L280" s="35"/>
      <c r="M280" s="35"/>
      <c r="N280" s="35"/>
      <c r="O280" s="35"/>
      <c r="P280" s="35"/>
      <c r="Q280" s="35"/>
      <c r="R280" s="35"/>
      <c r="S280" s="35"/>
    </row>
    <row r="281" spans="1:19">
      <c r="A281" s="35"/>
      <c r="B281" s="35"/>
      <c r="C281" s="42"/>
      <c r="D281" s="35"/>
      <c r="E281" s="35"/>
      <c r="F281" s="35"/>
      <c r="H281" s="35"/>
      <c r="I281" s="35"/>
      <c r="J281" s="35"/>
      <c r="K281" s="35"/>
      <c r="L281" s="35"/>
      <c r="M281" s="35"/>
      <c r="N281" s="35"/>
      <c r="O281" s="35"/>
      <c r="P281" s="35"/>
      <c r="Q281" s="35"/>
      <c r="R281" s="35"/>
      <c r="S281" s="35"/>
    </row>
    <row r="282" spans="1:19">
      <c r="A282" s="35"/>
      <c r="B282" s="35"/>
      <c r="C282" s="42"/>
      <c r="D282" s="35"/>
      <c r="E282" s="35"/>
      <c r="F282" s="35"/>
      <c r="H282" s="35"/>
      <c r="I282" s="35"/>
      <c r="J282" s="35"/>
      <c r="K282" s="35"/>
      <c r="L282" s="35"/>
      <c r="M282" s="35"/>
      <c r="N282" s="35"/>
      <c r="O282" s="35"/>
      <c r="P282" s="35"/>
      <c r="Q282" s="35"/>
      <c r="R282" s="35"/>
      <c r="S282" s="35"/>
    </row>
    <row r="283" spans="1:19">
      <c r="A283" s="35"/>
      <c r="B283" s="35"/>
      <c r="C283" s="42"/>
      <c r="D283" s="35"/>
      <c r="E283" s="35"/>
      <c r="F283" s="35"/>
      <c r="H283" s="35"/>
      <c r="I283" s="35"/>
      <c r="J283" s="35"/>
      <c r="K283" s="35"/>
      <c r="L283" s="35"/>
      <c r="M283" s="35"/>
      <c r="N283" s="35"/>
      <c r="O283" s="35"/>
      <c r="P283" s="35"/>
      <c r="Q283" s="35"/>
      <c r="R283" s="35"/>
      <c r="S283" s="35"/>
    </row>
    <row r="284" spans="1:19">
      <c r="A284" s="35"/>
      <c r="B284" s="35"/>
      <c r="C284" s="42"/>
      <c r="D284" s="35"/>
      <c r="E284" s="35"/>
      <c r="F284" s="35"/>
      <c r="H284" s="35"/>
      <c r="I284" s="35"/>
      <c r="J284" s="35"/>
      <c r="K284" s="35"/>
      <c r="L284" s="35"/>
      <c r="M284" s="35"/>
      <c r="N284" s="35"/>
      <c r="O284" s="35"/>
      <c r="P284" s="35"/>
      <c r="Q284" s="35"/>
      <c r="R284" s="35"/>
      <c r="S284" s="35"/>
    </row>
    <row r="285" spans="1:19">
      <c r="A285" s="35"/>
      <c r="B285" s="35"/>
      <c r="C285" s="42"/>
      <c r="D285" s="35"/>
      <c r="E285" s="35"/>
      <c r="F285" s="35"/>
      <c r="H285" s="35"/>
      <c r="I285" s="35"/>
      <c r="J285" s="35"/>
      <c r="K285" s="35"/>
      <c r="L285" s="35"/>
      <c r="M285" s="35"/>
      <c r="N285" s="35"/>
      <c r="O285" s="35"/>
      <c r="P285" s="35"/>
      <c r="Q285" s="35"/>
      <c r="R285" s="35"/>
      <c r="S285" s="35"/>
    </row>
    <row r="286" spans="1:19">
      <c r="A286" s="35"/>
      <c r="B286" s="35"/>
      <c r="C286" s="42"/>
      <c r="D286" s="35"/>
      <c r="E286" s="35"/>
      <c r="F286" s="35"/>
      <c r="H286" s="35"/>
      <c r="I286" s="35"/>
      <c r="J286" s="35"/>
      <c r="K286" s="35"/>
      <c r="L286" s="35"/>
      <c r="M286" s="35"/>
      <c r="N286" s="35"/>
      <c r="O286" s="35"/>
      <c r="P286" s="35"/>
      <c r="Q286" s="35"/>
      <c r="R286" s="35"/>
      <c r="S286" s="35"/>
    </row>
    <row r="287" spans="1:19">
      <c r="A287" s="35"/>
      <c r="B287" s="35"/>
      <c r="C287" s="42"/>
      <c r="D287" s="35"/>
      <c r="E287" s="35"/>
      <c r="F287" s="35"/>
      <c r="H287" s="35"/>
      <c r="I287" s="35"/>
      <c r="J287" s="35"/>
      <c r="K287" s="35"/>
      <c r="L287" s="35"/>
      <c r="M287" s="35"/>
      <c r="N287" s="35"/>
      <c r="O287" s="35"/>
      <c r="P287" s="35"/>
      <c r="Q287" s="35"/>
      <c r="R287" s="35"/>
      <c r="S287" s="35"/>
    </row>
    <row r="288" spans="1:19">
      <c r="A288" s="35"/>
      <c r="B288" s="35"/>
      <c r="C288" s="42"/>
      <c r="D288" s="35"/>
      <c r="E288" s="35"/>
      <c r="F288" s="35"/>
      <c r="H288" s="35"/>
      <c r="I288" s="35"/>
      <c r="J288" s="35"/>
      <c r="K288" s="35"/>
      <c r="L288" s="35"/>
      <c r="M288" s="35"/>
      <c r="N288" s="35"/>
      <c r="O288" s="35"/>
      <c r="P288" s="35"/>
      <c r="Q288" s="35"/>
      <c r="R288" s="35"/>
      <c r="S288" s="35"/>
    </row>
    <row r="289" spans="1:19">
      <c r="A289" s="35"/>
      <c r="B289" s="35"/>
      <c r="C289" s="42"/>
      <c r="D289" s="35"/>
      <c r="E289" s="35"/>
      <c r="F289" s="35"/>
      <c r="H289" s="35"/>
      <c r="I289" s="35"/>
      <c r="J289" s="35"/>
      <c r="K289" s="35"/>
      <c r="L289" s="35"/>
      <c r="M289" s="35"/>
      <c r="N289" s="35"/>
      <c r="O289" s="35"/>
      <c r="P289" s="35"/>
      <c r="Q289" s="35"/>
      <c r="R289" s="35"/>
      <c r="S289" s="35"/>
    </row>
    <row r="290" spans="1:19">
      <c r="A290" s="35"/>
      <c r="B290" s="35"/>
      <c r="C290" s="42"/>
      <c r="D290" s="35"/>
      <c r="E290" s="35"/>
      <c r="F290" s="35"/>
      <c r="H290" s="35"/>
      <c r="I290" s="35"/>
      <c r="J290" s="35"/>
      <c r="K290" s="35"/>
      <c r="L290" s="35"/>
      <c r="M290" s="35"/>
      <c r="N290" s="35"/>
      <c r="O290" s="35"/>
      <c r="P290" s="35"/>
      <c r="Q290" s="35"/>
      <c r="R290" s="35"/>
      <c r="S290" s="35"/>
    </row>
    <row r="291" spans="1:19">
      <c r="A291" s="35"/>
      <c r="B291" s="35"/>
      <c r="C291" s="42"/>
      <c r="D291" s="35"/>
      <c r="E291" s="35"/>
      <c r="F291" s="35"/>
      <c r="H291" s="35"/>
      <c r="I291" s="35"/>
      <c r="J291" s="35"/>
      <c r="K291" s="35"/>
      <c r="L291" s="35"/>
      <c r="M291" s="35"/>
      <c r="N291" s="35"/>
      <c r="O291" s="35"/>
      <c r="P291" s="35"/>
      <c r="Q291" s="35"/>
      <c r="R291" s="35"/>
      <c r="S291" s="35"/>
    </row>
    <row r="292" spans="1:19">
      <c r="A292" s="35"/>
      <c r="B292" s="35"/>
      <c r="C292" s="42"/>
      <c r="D292" s="35"/>
      <c r="E292" s="35"/>
      <c r="F292" s="35"/>
      <c r="H292" s="35"/>
      <c r="I292" s="35"/>
      <c r="J292" s="35"/>
      <c r="K292" s="35"/>
      <c r="L292" s="35"/>
      <c r="M292" s="35"/>
      <c r="N292" s="35"/>
      <c r="O292" s="35"/>
      <c r="P292" s="35"/>
      <c r="Q292" s="35"/>
      <c r="R292" s="35"/>
      <c r="S292" s="35"/>
    </row>
    <row r="293" spans="1:19">
      <c r="A293" s="35"/>
      <c r="B293" s="35"/>
      <c r="C293" s="42"/>
      <c r="D293" s="35"/>
      <c r="E293" s="35"/>
      <c r="F293" s="35"/>
      <c r="H293" s="35"/>
      <c r="I293" s="35"/>
      <c r="J293" s="35"/>
      <c r="K293" s="35"/>
      <c r="L293" s="35"/>
      <c r="M293" s="35"/>
      <c r="N293" s="35"/>
      <c r="O293" s="35"/>
      <c r="P293" s="35"/>
      <c r="Q293" s="35"/>
      <c r="R293" s="35"/>
      <c r="S293" s="35"/>
    </row>
    <row r="294" spans="1:19">
      <c r="A294" s="35"/>
      <c r="B294" s="35"/>
      <c r="C294" s="42"/>
      <c r="D294" s="35"/>
      <c r="E294" s="35"/>
      <c r="F294" s="35"/>
      <c r="H294" s="35"/>
      <c r="I294" s="35"/>
      <c r="J294" s="35"/>
      <c r="K294" s="35"/>
      <c r="L294" s="35"/>
      <c r="M294" s="35"/>
      <c r="N294" s="35"/>
      <c r="O294" s="35"/>
      <c r="P294" s="35"/>
      <c r="Q294" s="35"/>
      <c r="R294" s="35"/>
      <c r="S294" s="35"/>
    </row>
    <row r="295" spans="1:19">
      <c r="A295" s="35"/>
      <c r="B295" s="35"/>
      <c r="C295" s="42"/>
      <c r="D295" s="35"/>
      <c r="E295" s="35"/>
      <c r="F295" s="35"/>
      <c r="H295" s="35"/>
      <c r="I295" s="35"/>
      <c r="J295" s="35"/>
      <c r="K295" s="35"/>
      <c r="L295" s="35"/>
      <c r="M295" s="35"/>
      <c r="N295" s="35"/>
      <c r="O295" s="35"/>
      <c r="P295" s="35"/>
      <c r="Q295" s="35"/>
      <c r="R295" s="35"/>
      <c r="S295" s="35"/>
    </row>
    <row r="296" spans="1:19">
      <c r="A296" s="35"/>
      <c r="B296" s="35"/>
      <c r="C296" s="42"/>
      <c r="D296" s="35"/>
      <c r="E296" s="35"/>
      <c r="F296" s="35"/>
      <c r="H296" s="35"/>
      <c r="I296" s="35"/>
      <c r="J296" s="35"/>
      <c r="K296" s="35"/>
      <c r="L296" s="35"/>
      <c r="M296" s="35"/>
      <c r="N296" s="35"/>
      <c r="O296" s="35"/>
      <c r="P296" s="35"/>
      <c r="Q296" s="35"/>
      <c r="R296" s="35"/>
      <c r="S296" s="35"/>
    </row>
    <row r="297" spans="1:19">
      <c r="A297" s="35"/>
      <c r="B297" s="35"/>
      <c r="C297" s="42"/>
      <c r="D297" s="35"/>
      <c r="E297" s="35"/>
      <c r="F297" s="35"/>
      <c r="H297" s="35"/>
      <c r="I297" s="35"/>
      <c r="J297" s="35"/>
      <c r="K297" s="35"/>
      <c r="L297" s="35"/>
      <c r="M297" s="35"/>
      <c r="N297" s="35"/>
      <c r="O297" s="35"/>
      <c r="P297" s="35"/>
      <c r="Q297" s="35"/>
      <c r="R297" s="35"/>
      <c r="S297" s="35"/>
    </row>
    <row r="298" spans="1:19">
      <c r="A298" s="35"/>
      <c r="B298" s="35"/>
      <c r="C298" s="42"/>
      <c r="D298" s="35"/>
      <c r="E298" s="35"/>
      <c r="F298" s="35"/>
      <c r="H298" s="35"/>
      <c r="I298" s="35"/>
      <c r="J298" s="35"/>
      <c r="K298" s="35"/>
      <c r="L298" s="35"/>
      <c r="M298" s="35"/>
      <c r="N298" s="35"/>
      <c r="O298" s="35"/>
      <c r="P298" s="35"/>
      <c r="Q298" s="35"/>
      <c r="R298" s="35"/>
      <c r="S298" s="35"/>
    </row>
    <row r="299" spans="1:19">
      <c r="A299" s="35"/>
      <c r="B299" s="35"/>
      <c r="C299" s="42"/>
      <c r="D299" s="35"/>
      <c r="E299" s="35"/>
      <c r="F299" s="35"/>
      <c r="H299" s="35"/>
      <c r="I299" s="35"/>
      <c r="J299" s="35"/>
      <c r="K299" s="35"/>
      <c r="L299" s="35"/>
      <c r="M299" s="35"/>
      <c r="N299" s="35"/>
      <c r="O299" s="35"/>
      <c r="P299" s="35"/>
      <c r="Q299" s="35"/>
      <c r="R299" s="35"/>
      <c r="S299" s="35"/>
    </row>
    <row r="300" spans="1:19">
      <c r="A300" s="35"/>
      <c r="B300" s="35"/>
      <c r="C300" s="42"/>
      <c r="D300" s="35"/>
      <c r="E300" s="35"/>
      <c r="F300" s="35"/>
      <c r="H300" s="35"/>
      <c r="I300" s="35"/>
      <c r="J300" s="35"/>
      <c r="K300" s="35"/>
      <c r="L300" s="35"/>
      <c r="M300" s="35"/>
      <c r="N300" s="35"/>
      <c r="O300" s="35"/>
      <c r="P300" s="35"/>
      <c r="Q300" s="35"/>
      <c r="R300" s="35"/>
      <c r="S300" s="35"/>
    </row>
    <row r="301" spans="1:19">
      <c r="A301" s="35"/>
      <c r="B301" s="35"/>
      <c r="C301" s="42"/>
      <c r="D301" s="35"/>
      <c r="E301" s="35"/>
      <c r="F301" s="35"/>
      <c r="H301" s="35"/>
      <c r="I301" s="35"/>
      <c r="J301" s="35"/>
      <c r="K301" s="35"/>
      <c r="L301" s="35"/>
      <c r="M301" s="35"/>
      <c r="N301" s="35"/>
      <c r="O301" s="35"/>
      <c r="P301" s="35"/>
      <c r="Q301" s="35"/>
      <c r="R301" s="35"/>
      <c r="S301" s="35"/>
    </row>
    <row r="302" spans="1:19">
      <c r="A302" s="35"/>
      <c r="B302" s="35"/>
      <c r="C302" s="42"/>
      <c r="D302" s="35"/>
      <c r="E302" s="35"/>
      <c r="F302" s="35"/>
      <c r="H302" s="35"/>
      <c r="I302" s="35"/>
      <c r="J302" s="35"/>
      <c r="K302" s="35"/>
      <c r="L302" s="35"/>
      <c r="M302" s="35"/>
      <c r="N302" s="35"/>
      <c r="O302" s="35"/>
      <c r="P302" s="35"/>
      <c r="Q302" s="35"/>
      <c r="R302" s="35"/>
      <c r="S302" s="35"/>
    </row>
    <row r="303" spans="1:19">
      <c r="A303" s="35"/>
      <c r="B303" s="35"/>
      <c r="C303" s="42"/>
      <c r="D303" s="35"/>
      <c r="E303" s="35"/>
      <c r="F303" s="35"/>
      <c r="H303" s="35"/>
      <c r="I303" s="35"/>
      <c r="J303" s="35"/>
      <c r="K303" s="35"/>
      <c r="L303" s="35"/>
      <c r="M303" s="35"/>
      <c r="N303" s="35"/>
      <c r="O303" s="35"/>
      <c r="P303" s="35"/>
      <c r="Q303" s="35"/>
      <c r="R303" s="35"/>
      <c r="S303" s="35"/>
    </row>
    <row r="304" spans="1:19">
      <c r="A304" s="35"/>
      <c r="B304" s="35"/>
      <c r="C304" s="42"/>
      <c r="D304" s="35"/>
      <c r="E304" s="35"/>
      <c r="F304" s="35"/>
      <c r="H304" s="35"/>
      <c r="I304" s="35"/>
      <c r="J304" s="35"/>
      <c r="K304" s="35"/>
      <c r="L304" s="35"/>
      <c r="M304" s="35"/>
      <c r="N304" s="35"/>
      <c r="O304" s="35"/>
      <c r="P304" s="35"/>
      <c r="Q304" s="35"/>
      <c r="R304" s="35"/>
      <c r="S304" s="35"/>
    </row>
    <row r="305" spans="1:19">
      <c r="A305" s="35"/>
      <c r="B305" s="35"/>
      <c r="C305" s="42"/>
      <c r="D305" s="35"/>
      <c r="E305" s="35"/>
      <c r="F305" s="35"/>
      <c r="H305" s="35"/>
      <c r="I305" s="35"/>
      <c r="J305" s="35"/>
      <c r="K305" s="35"/>
      <c r="L305" s="35"/>
      <c r="M305" s="35"/>
      <c r="N305" s="35"/>
      <c r="O305" s="35"/>
      <c r="P305" s="35"/>
      <c r="Q305" s="35"/>
      <c r="R305" s="35"/>
      <c r="S305" s="35"/>
    </row>
    <row r="306" spans="1:19">
      <c r="A306" s="35"/>
      <c r="B306" s="35"/>
      <c r="C306" s="42"/>
      <c r="D306" s="35"/>
      <c r="E306" s="35"/>
      <c r="F306" s="35"/>
      <c r="H306" s="35"/>
      <c r="I306" s="35"/>
      <c r="J306" s="35"/>
      <c r="K306" s="35"/>
      <c r="L306" s="35"/>
      <c r="M306" s="35"/>
      <c r="N306" s="35"/>
      <c r="O306" s="35"/>
      <c r="P306" s="35"/>
      <c r="Q306" s="35"/>
      <c r="R306" s="35"/>
      <c r="S306" s="35"/>
    </row>
    <row r="307" spans="1:19">
      <c r="A307" s="35"/>
      <c r="B307" s="35"/>
      <c r="C307" s="42"/>
      <c r="D307" s="35"/>
      <c r="E307" s="35"/>
      <c r="F307" s="35"/>
      <c r="H307" s="35"/>
      <c r="I307" s="35"/>
      <c r="J307" s="35"/>
      <c r="K307" s="35"/>
      <c r="L307" s="35"/>
      <c r="M307" s="35"/>
      <c r="N307" s="35"/>
      <c r="O307" s="35"/>
      <c r="P307" s="35"/>
      <c r="Q307" s="35"/>
      <c r="R307" s="35"/>
      <c r="S307" s="35"/>
    </row>
    <row r="308" spans="1:19">
      <c r="A308" s="35"/>
      <c r="B308" s="35"/>
      <c r="C308" s="42"/>
      <c r="D308" s="35"/>
      <c r="E308" s="35"/>
      <c r="F308" s="35"/>
      <c r="H308" s="35"/>
      <c r="I308" s="35"/>
      <c r="J308" s="35"/>
      <c r="K308" s="35"/>
      <c r="L308" s="35"/>
      <c r="M308" s="35"/>
      <c r="N308" s="35"/>
      <c r="O308" s="35"/>
      <c r="P308" s="35"/>
      <c r="Q308" s="35"/>
      <c r="R308" s="35"/>
      <c r="S308" s="35"/>
    </row>
    <row r="309" spans="1:19">
      <c r="A309" s="35"/>
      <c r="B309" s="35"/>
      <c r="C309" s="42"/>
      <c r="D309" s="35"/>
      <c r="E309" s="35"/>
      <c r="F309" s="35"/>
      <c r="H309" s="35"/>
      <c r="I309" s="35"/>
      <c r="J309" s="35"/>
      <c r="K309" s="35"/>
      <c r="L309" s="35"/>
      <c r="M309" s="35"/>
      <c r="N309" s="35"/>
      <c r="O309" s="35"/>
      <c r="P309" s="35"/>
      <c r="Q309" s="35"/>
      <c r="R309" s="35"/>
      <c r="S309" s="35"/>
    </row>
    <row r="310" spans="1:19">
      <c r="A310" s="35"/>
      <c r="B310" s="35"/>
      <c r="C310" s="42"/>
      <c r="D310" s="35"/>
      <c r="E310" s="35"/>
      <c r="F310" s="35"/>
      <c r="H310" s="35"/>
      <c r="I310" s="35"/>
      <c r="J310" s="35"/>
      <c r="K310" s="35"/>
      <c r="L310" s="35"/>
      <c r="M310" s="35"/>
      <c r="N310" s="35"/>
      <c r="O310" s="35"/>
      <c r="P310" s="35"/>
      <c r="Q310" s="35"/>
      <c r="R310" s="35"/>
      <c r="S310" s="35"/>
    </row>
    <row r="311" spans="1:19">
      <c r="A311" s="35"/>
      <c r="B311" s="35"/>
      <c r="C311" s="42"/>
      <c r="D311" s="35"/>
      <c r="E311" s="35"/>
      <c r="F311" s="35"/>
      <c r="H311" s="35"/>
      <c r="I311" s="35"/>
      <c r="J311" s="35"/>
      <c r="K311" s="35"/>
      <c r="L311" s="35"/>
      <c r="M311" s="35"/>
      <c r="N311" s="35"/>
      <c r="O311" s="35"/>
      <c r="P311" s="35"/>
      <c r="Q311" s="35"/>
      <c r="R311" s="35"/>
      <c r="S311" s="35"/>
    </row>
    <row r="312" spans="1:19">
      <c r="A312" s="35"/>
      <c r="B312" s="35"/>
      <c r="C312" s="42"/>
      <c r="D312" s="35"/>
      <c r="E312" s="35"/>
      <c r="F312" s="35"/>
      <c r="H312" s="35"/>
      <c r="I312" s="35"/>
      <c r="J312" s="35"/>
      <c r="K312" s="35"/>
      <c r="L312" s="35"/>
      <c r="M312" s="35"/>
      <c r="N312" s="35"/>
      <c r="O312" s="35"/>
      <c r="P312" s="35"/>
      <c r="Q312" s="35"/>
      <c r="R312" s="35"/>
      <c r="S312" s="35"/>
    </row>
    <row r="313" spans="1:19">
      <c r="A313" s="35"/>
      <c r="B313" s="35"/>
      <c r="C313" s="42"/>
      <c r="D313" s="35"/>
      <c r="E313" s="35"/>
      <c r="F313" s="35"/>
      <c r="H313" s="35"/>
      <c r="I313" s="35"/>
      <c r="J313" s="35"/>
      <c r="K313" s="35"/>
      <c r="L313" s="35"/>
      <c r="M313" s="35"/>
      <c r="N313" s="35"/>
      <c r="O313" s="35"/>
      <c r="P313" s="35"/>
      <c r="Q313" s="35"/>
      <c r="R313" s="35"/>
      <c r="S313" s="35"/>
    </row>
    <row r="314" spans="1:19">
      <c r="A314" s="35"/>
      <c r="B314" s="35"/>
      <c r="C314" s="42"/>
      <c r="D314" s="35"/>
      <c r="E314" s="35"/>
      <c r="F314" s="35"/>
      <c r="H314" s="35"/>
      <c r="I314" s="35"/>
      <c r="J314" s="35"/>
      <c r="K314" s="35"/>
      <c r="L314" s="35"/>
      <c r="M314" s="35"/>
      <c r="N314" s="35"/>
      <c r="O314" s="35"/>
      <c r="P314" s="35"/>
      <c r="Q314" s="35"/>
      <c r="R314" s="35"/>
      <c r="S314" s="35"/>
    </row>
    <row r="315" spans="1:19">
      <c r="A315" s="35"/>
      <c r="B315" s="35"/>
      <c r="C315" s="42"/>
      <c r="D315" s="35"/>
      <c r="E315" s="35"/>
      <c r="F315" s="35"/>
      <c r="H315" s="35"/>
      <c r="I315" s="35"/>
      <c r="J315" s="35"/>
      <c r="K315" s="35"/>
      <c r="L315" s="35"/>
      <c r="M315" s="35"/>
      <c r="N315" s="35"/>
      <c r="O315" s="35"/>
      <c r="P315" s="35"/>
      <c r="Q315" s="35"/>
      <c r="R315" s="35"/>
      <c r="S315" s="35"/>
    </row>
    <row r="316" spans="1:19">
      <c r="A316" s="35"/>
      <c r="B316" s="35"/>
      <c r="C316" s="42"/>
      <c r="D316" s="35"/>
      <c r="E316" s="35"/>
      <c r="F316" s="35"/>
      <c r="H316" s="35"/>
      <c r="I316" s="35"/>
      <c r="J316" s="35"/>
      <c r="K316" s="35"/>
      <c r="L316" s="35"/>
      <c r="M316" s="35"/>
      <c r="N316" s="35"/>
      <c r="O316" s="35"/>
      <c r="P316" s="35"/>
      <c r="Q316" s="35"/>
      <c r="R316" s="35"/>
      <c r="S316" s="35"/>
    </row>
    <row r="317" spans="1:19">
      <c r="A317" s="35"/>
      <c r="B317" s="35"/>
      <c r="C317" s="42"/>
      <c r="D317" s="35"/>
      <c r="E317" s="35"/>
      <c r="F317" s="35"/>
      <c r="H317" s="35"/>
      <c r="I317" s="35"/>
      <c r="J317" s="35"/>
      <c r="K317" s="35"/>
      <c r="L317" s="35"/>
      <c r="M317" s="35"/>
      <c r="N317" s="35"/>
      <c r="O317" s="35"/>
      <c r="P317" s="35"/>
      <c r="Q317" s="35"/>
      <c r="R317" s="35"/>
      <c r="S317" s="35"/>
    </row>
    <row r="318" spans="1:19">
      <c r="A318" s="35"/>
      <c r="B318" s="35"/>
      <c r="C318" s="42"/>
      <c r="D318" s="35"/>
      <c r="E318" s="35"/>
      <c r="F318" s="35"/>
      <c r="H318" s="35"/>
      <c r="I318" s="35"/>
      <c r="J318" s="35"/>
      <c r="K318" s="35"/>
      <c r="L318" s="35"/>
      <c r="M318" s="35"/>
      <c r="N318" s="35"/>
      <c r="O318" s="35"/>
      <c r="P318" s="35"/>
      <c r="Q318" s="35"/>
      <c r="R318" s="35"/>
      <c r="S318" s="35"/>
    </row>
    <row r="319" spans="1:19">
      <c r="A319" s="35"/>
      <c r="B319" s="35"/>
      <c r="C319" s="42"/>
      <c r="D319" s="35"/>
      <c r="E319" s="35"/>
      <c r="F319" s="35"/>
      <c r="H319" s="35"/>
      <c r="I319" s="35"/>
      <c r="J319" s="35"/>
      <c r="K319" s="35"/>
      <c r="L319" s="35"/>
      <c r="M319" s="35"/>
      <c r="N319" s="35"/>
      <c r="O319" s="35"/>
      <c r="P319" s="35"/>
      <c r="Q319" s="35"/>
      <c r="R319" s="35"/>
      <c r="S319" s="35"/>
    </row>
    <row r="320" spans="1:19">
      <c r="A320" s="35"/>
      <c r="B320" s="35"/>
      <c r="C320" s="42"/>
      <c r="D320" s="35"/>
      <c r="E320" s="35"/>
      <c r="F320" s="35"/>
      <c r="H320" s="35"/>
      <c r="I320" s="35"/>
      <c r="J320" s="35"/>
      <c r="K320" s="35"/>
      <c r="L320" s="35"/>
      <c r="M320" s="35"/>
      <c r="N320" s="35"/>
      <c r="O320" s="35"/>
      <c r="P320" s="35"/>
      <c r="Q320" s="35"/>
      <c r="R320" s="35"/>
      <c r="S320" s="35"/>
    </row>
    <row r="321" spans="1:19">
      <c r="A321" s="35"/>
      <c r="B321" s="35"/>
      <c r="C321" s="42"/>
      <c r="D321" s="35"/>
      <c r="E321" s="35"/>
      <c r="F321" s="35"/>
      <c r="H321" s="35"/>
      <c r="I321" s="35"/>
      <c r="J321" s="35"/>
      <c r="K321" s="35"/>
      <c r="L321" s="35"/>
      <c r="M321" s="35"/>
      <c r="N321" s="35"/>
      <c r="O321" s="35"/>
      <c r="P321" s="35"/>
      <c r="Q321" s="35"/>
      <c r="R321" s="35"/>
      <c r="S321" s="35"/>
    </row>
    <row r="322" spans="1:19">
      <c r="A322" s="35"/>
      <c r="B322" s="35"/>
      <c r="C322" s="42"/>
      <c r="D322" s="35"/>
      <c r="E322" s="35"/>
      <c r="F322" s="35"/>
      <c r="H322" s="35"/>
      <c r="I322" s="35"/>
      <c r="J322" s="35"/>
      <c r="K322" s="35"/>
      <c r="L322" s="35"/>
      <c r="M322" s="35"/>
      <c r="N322" s="35"/>
      <c r="O322" s="35"/>
      <c r="P322" s="35"/>
      <c r="Q322" s="35"/>
      <c r="R322" s="35"/>
      <c r="S322" s="35"/>
    </row>
    <row r="323" spans="1:19">
      <c r="A323" s="35"/>
      <c r="B323" s="35"/>
      <c r="C323" s="42"/>
      <c r="D323" s="35"/>
      <c r="E323" s="35"/>
      <c r="F323" s="35"/>
      <c r="H323" s="35"/>
      <c r="I323" s="35"/>
      <c r="J323" s="35"/>
      <c r="K323" s="35"/>
      <c r="L323" s="35"/>
      <c r="M323" s="35"/>
      <c r="N323" s="35"/>
      <c r="O323" s="35"/>
      <c r="P323" s="35"/>
      <c r="Q323" s="35"/>
      <c r="R323" s="35"/>
      <c r="S323" s="35"/>
    </row>
    <row r="324" spans="1:19">
      <c r="A324" s="35"/>
      <c r="B324" s="35"/>
      <c r="C324" s="42"/>
      <c r="D324" s="35"/>
      <c r="E324" s="35"/>
      <c r="F324" s="35"/>
      <c r="H324" s="35"/>
      <c r="I324" s="35"/>
      <c r="J324" s="35"/>
      <c r="K324" s="35"/>
      <c r="L324" s="35"/>
      <c r="M324" s="35"/>
      <c r="N324" s="35"/>
      <c r="O324" s="35"/>
      <c r="P324" s="35"/>
      <c r="Q324" s="35"/>
      <c r="R324" s="35"/>
      <c r="S324" s="35"/>
    </row>
    <row r="325" spans="1:19">
      <c r="A325" s="35"/>
      <c r="B325" s="35"/>
      <c r="C325" s="42"/>
      <c r="D325" s="35"/>
      <c r="E325" s="35"/>
      <c r="F325" s="35"/>
      <c r="H325" s="35"/>
      <c r="I325" s="35"/>
      <c r="J325" s="35"/>
      <c r="K325" s="35"/>
      <c r="L325" s="35"/>
      <c r="M325" s="35"/>
      <c r="N325" s="35"/>
      <c r="O325" s="35"/>
      <c r="P325" s="35"/>
      <c r="Q325" s="35"/>
      <c r="R325" s="35"/>
      <c r="S325" s="35"/>
    </row>
    <row r="326" spans="1:19">
      <c r="A326" s="35"/>
      <c r="B326" s="35"/>
      <c r="C326" s="42"/>
      <c r="D326" s="35"/>
      <c r="E326" s="35"/>
      <c r="F326" s="35"/>
      <c r="H326" s="35"/>
      <c r="I326" s="35"/>
      <c r="J326" s="35"/>
      <c r="K326" s="35"/>
      <c r="L326" s="35"/>
      <c r="M326" s="35"/>
      <c r="N326" s="35"/>
      <c r="O326" s="35"/>
      <c r="P326" s="35"/>
      <c r="Q326" s="35"/>
      <c r="R326" s="35"/>
      <c r="S326" s="35"/>
    </row>
    <row r="327" spans="1:19">
      <c r="A327" s="35"/>
      <c r="B327" s="35"/>
      <c r="C327" s="42"/>
      <c r="D327" s="35"/>
      <c r="E327" s="35"/>
      <c r="F327" s="35"/>
      <c r="H327" s="35"/>
      <c r="I327" s="35"/>
      <c r="J327" s="35"/>
      <c r="K327" s="35"/>
      <c r="L327" s="35"/>
      <c r="M327" s="35"/>
      <c r="N327" s="35"/>
      <c r="O327" s="35"/>
      <c r="P327" s="35"/>
      <c r="Q327" s="35"/>
      <c r="R327" s="35"/>
      <c r="S327" s="35"/>
    </row>
    <row r="328" spans="1:19">
      <c r="A328" s="35"/>
      <c r="B328" s="35"/>
      <c r="C328" s="42"/>
      <c r="D328" s="35"/>
      <c r="E328" s="35"/>
      <c r="F328" s="35"/>
      <c r="H328" s="35"/>
      <c r="I328" s="35"/>
      <c r="J328" s="35"/>
      <c r="K328" s="35"/>
      <c r="L328" s="35"/>
      <c r="M328" s="35"/>
      <c r="N328" s="35"/>
      <c r="O328" s="35"/>
      <c r="P328" s="35"/>
      <c r="Q328" s="35"/>
      <c r="R328" s="35"/>
      <c r="S328" s="35"/>
    </row>
    <row r="329" spans="1:19">
      <c r="A329" s="35"/>
      <c r="B329" s="35"/>
      <c r="C329" s="42"/>
      <c r="D329" s="35"/>
      <c r="E329" s="35"/>
      <c r="F329" s="35"/>
      <c r="H329" s="35"/>
      <c r="I329" s="35"/>
      <c r="J329" s="35"/>
      <c r="K329" s="35"/>
      <c r="L329" s="35"/>
      <c r="M329" s="35"/>
      <c r="N329" s="35"/>
      <c r="O329" s="35"/>
      <c r="P329" s="35"/>
      <c r="Q329" s="35"/>
      <c r="R329" s="35"/>
      <c r="S329" s="35"/>
    </row>
    <row r="330" spans="1:19">
      <c r="A330" s="35"/>
      <c r="B330" s="35"/>
      <c r="C330" s="42"/>
      <c r="D330" s="35"/>
      <c r="E330" s="35"/>
      <c r="F330" s="35"/>
      <c r="H330" s="35"/>
      <c r="I330" s="35"/>
      <c r="J330" s="35"/>
      <c r="K330" s="35"/>
      <c r="L330" s="35"/>
      <c r="M330" s="35"/>
      <c r="N330" s="35"/>
      <c r="O330" s="35"/>
      <c r="P330" s="35"/>
      <c r="Q330" s="35"/>
      <c r="R330" s="35"/>
      <c r="S330" s="35"/>
    </row>
    <row r="331" spans="1:19">
      <c r="A331" s="35"/>
      <c r="B331" s="35"/>
      <c r="C331" s="42"/>
      <c r="D331" s="35"/>
      <c r="E331" s="35"/>
      <c r="F331" s="35"/>
      <c r="H331" s="35"/>
      <c r="I331" s="35"/>
      <c r="J331" s="35"/>
      <c r="K331" s="35"/>
      <c r="L331" s="35"/>
      <c r="M331" s="35"/>
      <c r="N331" s="35"/>
      <c r="O331" s="35"/>
      <c r="P331" s="35"/>
      <c r="Q331" s="35"/>
      <c r="R331" s="35"/>
      <c r="S331" s="35"/>
    </row>
    <row r="332" spans="1:19">
      <c r="A332" s="35"/>
      <c r="B332" s="35"/>
      <c r="C332" s="42"/>
      <c r="D332" s="35"/>
      <c r="E332" s="35"/>
      <c r="F332" s="35"/>
      <c r="H332" s="35"/>
      <c r="I332" s="35"/>
      <c r="J332" s="35"/>
      <c r="K332" s="35"/>
      <c r="L332" s="35"/>
      <c r="M332" s="35"/>
      <c r="N332" s="35"/>
      <c r="O332" s="35"/>
      <c r="P332" s="35"/>
      <c r="Q332" s="35"/>
      <c r="R332" s="35"/>
      <c r="S332" s="35"/>
    </row>
    <row r="333" spans="1:19">
      <c r="A333" s="35"/>
      <c r="B333" s="35"/>
      <c r="C333" s="42"/>
      <c r="D333" s="35"/>
      <c r="E333" s="35"/>
      <c r="F333" s="35"/>
      <c r="H333" s="35"/>
      <c r="I333" s="35"/>
      <c r="J333" s="35"/>
      <c r="K333" s="35"/>
      <c r="L333" s="35"/>
      <c r="M333" s="35"/>
      <c r="N333" s="35"/>
      <c r="O333" s="35"/>
      <c r="P333" s="35"/>
      <c r="Q333" s="35"/>
      <c r="R333" s="35"/>
      <c r="S333" s="35"/>
    </row>
    <row r="334" spans="1:19">
      <c r="A334" s="35"/>
      <c r="B334" s="35"/>
      <c r="C334" s="42"/>
      <c r="D334" s="35"/>
      <c r="E334" s="35"/>
      <c r="F334" s="35"/>
      <c r="H334" s="35"/>
      <c r="I334" s="35"/>
      <c r="J334" s="35"/>
      <c r="K334" s="35"/>
      <c r="L334" s="35"/>
      <c r="M334" s="35"/>
      <c r="N334" s="35"/>
      <c r="O334" s="35"/>
      <c r="P334" s="35"/>
      <c r="Q334" s="35"/>
      <c r="R334" s="35"/>
      <c r="S334" s="35"/>
    </row>
    <row r="335" spans="1:19">
      <c r="A335" s="35"/>
      <c r="B335" s="35"/>
      <c r="C335" s="42"/>
      <c r="D335" s="35"/>
      <c r="E335" s="35"/>
      <c r="F335" s="35"/>
      <c r="H335" s="35"/>
      <c r="I335" s="35"/>
      <c r="J335" s="35"/>
      <c r="K335" s="35"/>
      <c r="L335" s="35"/>
      <c r="M335" s="35"/>
      <c r="N335" s="35"/>
      <c r="O335" s="35"/>
      <c r="P335" s="35"/>
      <c r="Q335" s="35"/>
      <c r="R335" s="35"/>
      <c r="S335" s="35"/>
    </row>
    <row r="336" spans="1:19">
      <c r="A336" s="35"/>
      <c r="B336" s="35"/>
      <c r="C336" s="42"/>
      <c r="D336" s="35"/>
      <c r="E336" s="35"/>
      <c r="F336" s="35"/>
      <c r="H336" s="35"/>
      <c r="I336" s="35"/>
      <c r="J336" s="35"/>
      <c r="K336" s="35"/>
      <c r="L336" s="35"/>
      <c r="M336" s="35"/>
      <c r="N336" s="35"/>
      <c r="O336" s="35"/>
      <c r="P336" s="35"/>
      <c r="Q336" s="35"/>
      <c r="R336" s="35"/>
      <c r="S336" s="35"/>
    </row>
    <row r="337" spans="1:19">
      <c r="A337" s="35"/>
      <c r="B337" s="35"/>
      <c r="C337" s="42"/>
      <c r="D337" s="35"/>
      <c r="E337" s="35"/>
      <c r="F337" s="35"/>
      <c r="H337" s="35"/>
      <c r="I337" s="35"/>
      <c r="J337" s="35"/>
      <c r="K337" s="35"/>
      <c r="L337" s="35"/>
      <c r="M337" s="35"/>
      <c r="N337" s="35"/>
      <c r="O337" s="35"/>
      <c r="P337" s="35"/>
      <c r="Q337" s="35"/>
      <c r="R337" s="35"/>
      <c r="S337" s="35"/>
    </row>
    <row r="338" spans="1:19">
      <c r="A338" s="35"/>
      <c r="B338" s="35"/>
      <c r="C338" s="42"/>
      <c r="D338" s="35"/>
      <c r="E338" s="35"/>
      <c r="F338" s="35"/>
      <c r="H338" s="35"/>
      <c r="I338" s="35"/>
      <c r="J338" s="35"/>
      <c r="K338" s="35"/>
      <c r="L338" s="35"/>
      <c r="M338" s="35"/>
      <c r="N338" s="35"/>
      <c r="O338" s="35"/>
      <c r="P338" s="35"/>
      <c r="Q338" s="35"/>
      <c r="R338" s="35"/>
      <c r="S338" s="35"/>
    </row>
    <row r="339" spans="1:19">
      <c r="A339" s="35"/>
      <c r="B339" s="35"/>
      <c r="C339" s="42"/>
      <c r="D339" s="35"/>
      <c r="E339" s="35"/>
      <c r="F339" s="35"/>
      <c r="H339" s="35"/>
      <c r="I339" s="35"/>
      <c r="J339" s="35"/>
      <c r="K339" s="35"/>
      <c r="L339" s="35"/>
      <c r="M339" s="35"/>
      <c r="N339" s="35"/>
      <c r="O339" s="35"/>
      <c r="P339" s="35"/>
      <c r="Q339" s="35"/>
      <c r="R339" s="35"/>
      <c r="S339" s="35"/>
    </row>
    <row r="340" spans="1:19">
      <c r="A340" s="35"/>
      <c r="B340" s="35"/>
      <c r="C340" s="42"/>
      <c r="D340" s="35"/>
      <c r="E340" s="35"/>
      <c r="F340" s="35"/>
      <c r="H340" s="35"/>
      <c r="I340" s="35"/>
      <c r="J340" s="35"/>
      <c r="K340" s="35"/>
      <c r="L340" s="35"/>
      <c r="M340" s="35"/>
      <c r="N340" s="35"/>
      <c r="O340" s="35"/>
      <c r="P340" s="35"/>
      <c r="Q340" s="35"/>
      <c r="R340" s="35"/>
      <c r="S340" s="35"/>
    </row>
    <row r="341" spans="1:19">
      <c r="A341" s="35"/>
      <c r="B341" s="35"/>
      <c r="C341" s="42"/>
      <c r="D341" s="35"/>
      <c r="E341" s="35"/>
      <c r="F341" s="35"/>
      <c r="H341" s="35"/>
      <c r="I341" s="35"/>
      <c r="J341" s="35"/>
      <c r="K341" s="35"/>
      <c r="L341" s="35"/>
      <c r="M341" s="35"/>
      <c r="N341" s="35"/>
      <c r="O341" s="35"/>
      <c r="P341" s="35"/>
      <c r="Q341" s="35"/>
      <c r="R341" s="35"/>
      <c r="S341" s="35"/>
    </row>
    <row r="342" spans="1:19">
      <c r="A342" s="35"/>
      <c r="B342" s="35"/>
      <c r="C342" s="42"/>
      <c r="D342" s="35"/>
      <c r="E342" s="35"/>
      <c r="F342" s="35"/>
      <c r="H342" s="35"/>
      <c r="I342" s="35"/>
      <c r="J342" s="35"/>
      <c r="K342" s="35"/>
      <c r="L342" s="35"/>
      <c r="M342" s="35"/>
      <c r="N342" s="35"/>
      <c r="O342" s="35"/>
      <c r="P342" s="35"/>
      <c r="Q342" s="35"/>
      <c r="R342" s="35"/>
      <c r="S342" s="35"/>
    </row>
    <row r="343" spans="1:19">
      <c r="A343" s="35"/>
      <c r="B343" s="35"/>
      <c r="C343" s="42"/>
      <c r="D343" s="35"/>
      <c r="E343" s="35"/>
      <c r="F343" s="35"/>
      <c r="H343" s="35"/>
      <c r="I343" s="35"/>
      <c r="J343" s="35"/>
      <c r="K343" s="35"/>
      <c r="L343" s="35"/>
      <c r="M343" s="35"/>
      <c r="N343" s="35"/>
      <c r="O343" s="35"/>
      <c r="P343" s="35"/>
      <c r="Q343" s="35"/>
      <c r="R343" s="35"/>
      <c r="S343" s="35"/>
    </row>
    <row r="344" spans="1:19">
      <c r="A344" s="35"/>
      <c r="B344" s="35"/>
      <c r="C344" s="42"/>
      <c r="D344" s="35"/>
      <c r="E344" s="35"/>
      <c r="F344" s="35"/>
      <c r="H344" s="35"/>
      <c r="I344" s="35"/>
      <c r="J344" s="35"/>
      <c r="K344" s="35"/>
      <c r="L344" s="35"/>
      <c r="M344" s="35"/>
      <c r="N344" s="35"/>
      <c r="O344" s="35"/>
      <c r="P344" s="35"/>
      <c r="Q344" s="35"/>
      <c r="R344" s="35"/>
      <c r="S344" s="35"/>
    </row>
    <row r="345" spans="1:19">
      <c r="A345" s="35"/>
      <c r="B345" s="35"/>
      <c r="C345" s="42"/>
      <c r="D345" s="35"/>
      <c r="E345" s="35"/>
      <c r="F345" s="35"/>
      <c r="H345" s="35"/>
      <c r="I345" s="35"/>
      <c r="J345" s="35"/>
      <c r="K345" s="35"/>
      <c r="L345" s="35"/>
      <c r="M345" s="35"/>
      <c r="N345" s="35"/>
      <c r="O345" s="35"/>
      <c r="P345" s="35"/>
      <c r="Q345" s="35"/>
      <c r="R345" s="35"/>
      <c r="S345" s="35"/>
    </row>
    <row r="346" spans="1:19">
      <c r="A346" s="35"/>
      <c r="B346" s="35"/>
      <c r="C346" s="42"/>
      <c r="D346" s="35"/>
      <c r="E346" s="35"/>
      <c r="F346" s="35"/>
      <c r="H346" s="35"/>
      <c r="I346" s="35"/>
      <c r="J346" s="35"/>
      <c r="K346" s="35"/>
      <c r="L346" s="35"/>
      <c r="M346" s="35"/>
      <c r="N346" s="35"/>
      <c r="O346" s="35"/>
      <c r="P346" s="35"/>
      <c r="Q346" s="35"/>
      <c r="R346" s="35"/>
      <c r="S346" s="35"/>
    </row>
    <row r="347" spans="1:19">
      <c r="A347" s="35"/>
      <c r="B347" s="35"/>
      <c r="C347" s="42"/>
      <c r="D347" s="35"/>
      <c r="E347" s="35"/>
      <c r="F347" s="35"/>
      <c r="H347" s="35"/>
      <c r="I347" s="35"/>
      <c r="J347" s="35"/>
      <c r="K347" s="35"/>
      <c r="L347" s="35"/>
      <c r="M347" s="35"/>
      <c r="N347" s="35"/>
      <c r="O347" s="35"/>
      <c r="P347" s="35"/>
      <c r="Q347" s="35"/>
      <c r="R347" s="35"/>
      <c r="S347" s="35"/>
    </row>
    <row r="348" spans="1:19">
      <c r="A348" s="35"/>
      <c r="B348" s="35"/>
      <c r="C348" s="42"/>
      <c r="D348" s="35"/>
      <c r="E348" s="35"/>
      <c r="F348" s="35"/>
      <c r="H348" s="35"/>
      <c r="I348" s="35"/>
      <c r="J348" s="35"/>
      <c r="K348" s="35"/>
      <c r="L348" s="35"/>
      <c r="M348" s="35"/>
      <c r="N348" s="35"/>
      <c r="O348" s="35"/>
      <c r="P348" s="35"/>
      <c r="Q348" s="35"/>
      <c r="R348" s="35"/>
      <c r="S348" s="35"/>
    </row>
    <row r="349" spans="1:19">
      <c r="A349" s="35"/>
      <c r="B349" s="35"/>
      <c r="C349" s="42"/>
      <c r="D349" s="35"/>
      <c r="E349" s="35"/>
      <c r="F349" s="35"/>
      <c r="H349" s="35"/>
      <c r="I349" s="35"/>
      <c r="J349" s="35"/>
      <c r="K349" s="35"/>
      <c r="L349" s="35"/>
      <c r="M349" s="35"/>
      <c r="N349" s="35"/>
      <c r="O349" s="35"/>
      <c r="P349" s="35"/>
      <c r="Q349" s="35"/>
      <c r="R349" s="35"/>
      <c r="S349" s="35"/>
    </row>
    <row r="350" spans="1:19">
      <c r="A350" s="35"/>
      <c r="B350" s="35"/>
      <c r="C350" s="42"/>
      <c r="D350" s="35"/>
      <c r="E350" s="35"/>
      <c r="F350" s="35"/>
      <c r="H350" s="35"/>
      <c r="I350" s="35"/>
      <c r="J350" s="35"/>
      <c r="K350" s="35"/>
      <c r="L350" s="35"/>
      <c r="M350" s="35"/>
      <c r="N350" s="35"/>
      <c r="O350" s="35"/>
      <c r="P350" s="35"/>
      <c r="Q350" s="35"/>
      <c r="R350" s="35"/>
      <c r="S350" s="35"/>
    </row>
    <row r="351" spans="1:19">
      <c r="A351" s="35"/>
      <c r="B351" s="35"/>
      <c r="C351" s="42"/>
      <c r="D351" s="35"/>
      <c r="E351" s="35"/>
      <c r="F351" s="35"/>
      <c r="H351" s="35"/>
      <c r="I351" s="35"/>
      <c r="J351" s="35"/>
      <c r="K351" s="35"/>
      <c r="L351" s="35"/>
      <c r="M351" s="35"/>
      <c r="N351" s="35"/>
      <c r="O351" s="35"/>
      <c r="P351" s="35"/>
      <c r="Q351" s="35"/>
      <c r="R351" s="35"/>
      <c r="S351" s="35"/>
    </row>
    <row r="352" spans="1:19">
      <c r="A352" s="35"/>
      <c r="B352" s="35"/>
      <c r="C352" s="42"/>
      <c r="D352" s="35"/>
      <c r="E352" s="35"/>
      <c r="F352" s="35"/>
      <c r="H352" s="35"/>
      <c r="I352" s="35"/>
      <c r="J352" s="35"/>
      <c r="K352" s="35"/>
      <c r="L352" s="35"/>
      <c r="M352" s="35"/>
      <c r="N352" s="35"/>
      <c r="O352" s="35"/>
      <c r="P352" s="35"/>
      <c r="Q352" s="35"/>
      <c r="R352" s="35"/>
      <c r="S352" s="35"/>
    </row>
    <row r="353" spans="1:19">
      <c r="A353" s="35"/>
      <c r="B353" s="35"/>
      <c r="C353" s="42"/>
      <c r="D353" s="35"/>
      <c r="E353" s="35"/>
      <c r="F353" s="35"/>
      <c r="H353" s="35"/>
      <c r="I353" s="35"/>
      <c r="J353" s="35"/>
      <c r="K353" s="35"/>
      <c r="L353" s="35"/>
      <c r="M353" s="35"/>
      <c r="N353" s="35"/>
      <c r="O353" s="35"/>
      <c r="P353" s="35"/>
      <c r="Q353" s="35"/>
      <c r="R353" s="35"/>
      <c r="S353" s="35"/>
    </row>
    <row r="354" spans="1:19">
      <c r="A354" s="35"/>
      <c r="B354" s="35"/>
      <c r="C354" s="42"/>
      <c r="D354" s="35"/>
      <c r="E354" s="35"/>
      <c r="F354" s="35"/>
      <c r="H354" s="35"/>
      <c r="I354" s="35"/>
      <c r="J354" s="35"/>
      <c r="K354" s="35"/>
      <c r="L354" s="35"/>
      <c r="M354" s="35"/>
      <c r="N354" s="35"/>
      <c r="O354" s="35"/>
      <c r="P354" s="35"/>
      <c r="Q354" s="35"/>
      <c r="R354" s="35"/>
      <c r="S354" s="35"/>
    </row>
    <row r="355" spans="1:19">
      <c r="A355" s="35"/>
      <c r="B355" s="35"/>
      <c r="C355" s="42"/>
      <c r="D355" s="35"/>
      <c r="E355" s="35"/>
      <c r="F355" s="35"/>
      <c r="H355" s="35"/>
      <c r="I355" s="35"/>
      <c r="J355" s="35"/>
      <c r="K355" s="35"/>
      <c r="L355" s="35"/>
      <c r="M355" s="35"/>
      <c r="N355" s="35"/>
      <c r="O355" s="35"/>
      <c r="P355" s="35"/>
      <c r="Q355" s="35"/>
      <c r="R355" s="35"/>
      <c r="S355" s="35"/>
    </row>
    <row r="356" spans="1:19">
      <c r="A356" s="35"/>
      <c r="B356" s="35"/>
      <c r="C356" s="42"/>
      <c r="D356" s="35"/>
      <c r="E356" s="35"/>
      <c r="F356" s="35"/>
      <c r="H356" s="35"/>
      <c r="I356" s="35"/>
      <c r="J356" s="35"/>
      <c r="K356" s="35"/>
      <c r="L356" s="35"/>
      <c r="M356" s="35"/>
      <c r="N356" s="35"/>
      <c r="O356" s="35"/>
      <c r="P356" s="35"/>
      <c r="Q356" s="35"/>
      <c r="R356" s="35"/>
      <c r="S356" s="35"/>
    </row>
    <row r="357" spans="1:19">
      <c r="A357" s="35"/>
      <c r="B357" s="35"/>
      <c r="C357" s="42"/>
      <c r="D357" s="35"/>
      <c r="E357" s="35"/>
      <c r="F357" s="35"/>
      <c r="H357" s="35"/>
      <c r="I357" s="35"/>
      <c r="J357" s="35"/>
      <c r="K357" s="35"/>
      <c r="L357" s="35"/>
      <c r="M357" s="35"/>
      <c r="N357" s="35"/>
      <c r="O357" s="35"/>
      <c r="P357" s="35"/>
      <c r="Q357" s="35"/>
      <c r="R357" s="35"/>
      <c r="S357" s="35"/>
    </row>
    <row r="358" spans="1:19">
      <c r="A358" s="35"/>
      <c r="B358" s="35"/>
      <c r="C358" s="42"/>
      <c r="D358" s="35"/>
      <c r="E358" s="35"/>
      <c r="F358" s="35"/>
      <c r="H358" s="35"/>
      <c r="I358" s="35"/>
      <c r="J358" s="35"/>
      <c r="K358" s="35"/>
      <c r="L358" s="35"/>
      <c r="M358" s="35"/>
      <c r="N358" s="35"/>
      <c r="O358" s="35"/>
      <c r="P358" s="35"/>
      <c r="Q358" s="35"/>
      <c r="R358" s="35"/>
      <c r="S358" s="35"/>
    </row>
    <row r="359" spans="1:19">
      <c r="A359" s="35"/>
      <c r="B359" s="35"/>
      <c r="C359" s="42"/>
      <c r="D359" s="35"/>
      <c r="E359" s="35"/>
      <c r="F359" s="35"/>
      <c r="H359" s="35"/>
      <c r="I359" s="35"/>
      <c r="J359" s="35"/>
      <c r="K359" s="35"/>
      <c r="L359" s="35"/>
      <c r="M359" s="35"/>
      <c r="N359" s="35"/>
      <c r="O359" s="35"/>
      <c r="P359" s="35"/>
      <c r="Q359" s="35"/>
      <c r="R359" s="35"/>
      <c r="S359" s="35"/>
    </row>
    <row r="360" spans="1:19">
      <c r="A360" s="35"/>
      <c r="B360" s="35"/>
      <c r="C360" s="42"/>
      <c r="D360" s="35"/>
      <c r="E360" s="35"/>
      <c r="F360" s="35"/>
      <c r="H360" s="35"/>
      <c r="I360" s="35"/>
      <c r="J360" s="35"/>
      <c r="K360" s="35"/>
      <c r="L360" s="35"/>
      <c r="M360" s="35"/>
      <c r="N360" s="35"/>
      <c r="O360" s="35"/>
      <c r="P360" s="35"/>
      <c r="Q360" s="35"/>
      <c r="R360" s="35"/>
      <c r="S360" s="35"/>
    </row>
    <row r="361" spans="1:19">
      <c r="A361" s="35"/>
      <c r="B361" s="35"/>
      <c r="C361" s="42"/>
      <c r="D361" s="35"/>
      <c r="E361" s="35"/>
      <c r="F361" s="35"/>
      <c r="H361" s="35"/>
      <c r="I361" s="35"/>
      <c r="J361" s="35"/>
      <c r="K361" s="35"/>
      <c r="L361" s="35"/>
      <c r="M361" s="35"/>
      <c r="N361" s="35"/>
      <c r="O361" s="35"/>
      <c r="P361" s="35"/>
      <c r="Q361" s="35"/>
      <c r="R361" s="35"/>
      <c r="S361" s="35"/>
    </row>
    <row r="362" spans="1:19">
      <c r="A362" s="35"/>
      <c r="B362" s="35"/>
      <c r="C362" s="42"/>
      <c r="D362" s="35"/>
      <c r="E362" s="35"/>
      <c r="F362" s="35"/>
      <c r="H362" s="35"/>
      <c r="I362" s="35"/>
      <c r="J362" s="35"/>
      <c r="K362" s="35"/>
      <c r="L362" s="35"/>
      <c r="M362" s="35"/>
      <c r="N362" s="35"/>
      <c r="O362" s="35"/>
      <c r="P362" s="35"/>
      <c r="Q362" s="35"/>
      <c r="R362" s="35"/>
      <c r="S362" s="35"/>
    </row>
    <row r="363" spans="1:19">
      <c r="A363" s="35"/>
      <c r="B363" s="35"/>
      <c r="C363" s="42"/>
      <c r="D363" s="35"/>
      <c r="E363" s="35"/>
      <c r="F363" s="35"/>
      <c r="H363" s="35"/>
      <c r="I363" s="35"/>
      <c r="J363" s="35"/>
      <c r="K363" s="35"/>
      <c r="L363" s="35"/>
      <c r="M363" s="35"/>
      <c r="N363" s="35"/>
      <c r="O363" s="35"/>
      <c r="P363" s="35"/>
      <c r="Q363" s="35"/>
      <c r="R363" s="35"/>
      <c r="S363" s="35"/>
    </row>
    <row r="364" spans="1:19">
      <c r="A364" s="35"/>
      <c r="B364" s="35"/>
      <c r="C364" s="42"/>
      <c r="D364" s="35"/>
      <c r="E364" s="35"/>
      <c r="F364" s="35"/>
      <c r="H364" s="35"/>
      <c r="I364" s="35"/>
      <c r="J364" s="35"/>
      <c r="K364" s="35"/>
      <c r="L364" s="35"/>
      <c r="M364" s="35"/>
      <c r="N364" s="35"/>
      <c r="O364" s="35"/>
      <c r="P364" s="35"/>
      <c r="Q364" s="35"/>
      <c r="R364" s="35"/>
      <c r="S364" s="35"/>
    </row>
    <row r="365" spans="1:19">
      <c r="A365" s="35"/>
      <c r="B365" s="35"/>
      <c r="C365" s="42"/>
      <c r="D365" s="35"/>
      <c r="E365" s="35"/>
      <c r="F365" s="35"/>
      <c r="H365" s="35"/>
      <c r="I365" s="35"/>
      <c r="J365" s="35"/>
      <c r="K365" s="35"/>
      <c r="L365" s="35"/>
      <c r="M365" s="35"/>
      <c r="N365" s="35"/>
      <c r="O365" s="35"/>
      <c r="P365" s="35"/>
      <c r="Q365" s="35"/>
      <c r="R365" s="35"/>
      <c r="S365" s="35"/>
    </row>
    <row r="366" spans="1:19">
      <c r="A366" s="35"/>
      <c r="B366" s="35"/>
      <c r="C366" s="42"/>
      <c r="D366" s="35"/>
      <c r="E366" s="35"/>
      <c r="F366" s="35"/>
      <c r="H366" s="35"/>
      <c r="I366" s="35"/>
      <c r="J366" s="35"/>
      <c r="K366" s="35"/>
      <c r="L366" s="35"/>
      <c r="M366" s="35"/>
      <c r="N366" s="35"/>
      <c r="O366" s="35"/>
      <c r="P366" s="35"/>
      <c r="Q366" s="35"/>
      <c r="R366" s="35"/>
      <c r="S366" s="35"/>
    </row>
    <row r="367" spans="1:19">
      <c r="A367" s="35"/>
      <c r="B367" s="35"/>
      <c r="C367" s="42"/>
      <c r="D367" s="35"/>
      <c r="E367" s="35"/>
      <c r="F367" s="35"/>
      <c r="H367" s="35"/>
      <c r="I367" s="35"/>
      <c r="J367" s="35"/>
      <c r="K367" s="35"/>
      <c r="L367" s="35"/>
      <c r="M367" s="35"/>
      <c r="N367" s="35"/>
      <c r="O367" s="35"/>
      <c r="P367" s="35"/>
      <c r="Q367" s="35"/>
      <c r="R367" s="35"/>
      <c r="S367" s="35"/>
    </row>
    <row r="368" spans="1:19">
      <c r="A368" s="35"/>
      <c r="B368" s="35"/>
      <c r="C368" s="42"/>
      <c r="D368" s="35"/>
      <c r="E368" s="35"/>
      <c r="F368" s="35"/>
      <c r="H368" s="35"/>
      <c r="I368" s="35"/>
      <c r="J368" s="35"/>
      <c r="K368" s="35"/>
      <c r="L368" s="35"/>
      <c r="M368" s="35"/>
      <c r="N368" s="35"/>
      <c r="O368" s="35"/>
      <c r="P368" s="35"/>
      <c r="Q368" s="35"/>
      <c r="R368" s="35"/>
      <c r="S368" s="35"/>
    </row>
    <row r="369" spans="1:19">
      <c r="A369" s="35"/>
      <c r="B369" s="35"/>
      <c r="C369" s="42"/>
      <c r="D369" s="35"/>
      <c r="E369" s="35"/>
      <c r="F369" s="35"/>
      <c r="H369" s="35"/>
      <c r="I369" s="35"/>
      <c r="J369" s="35"/>
      <c r="K369" s="35"/>
      <c r="L369" s="35"/>
      <c r="M369" s="35"/>
      <c r="N369" s="35"/>
      <c r="O369" s="35"/>
      <c r="P369" s="35"/>
      <c r="Q369" s="35"/>
      <c r="R369" s="35"/>
      <c r="S369" s="35"/>
    </row>
    <row r="370" spans="1:19">
      <c r="A370" s="35"/>
      <c r="B370" s="35"/>
      <c r="C370" s="42"/>
      <c r="D370" s="35"/>
      <c r="E370" s="35"/>
      <c r="F370" s="35"/>
      <c r="H370" s="35"/>
      <c r="I370" s="35"/>
      <c r="J370" s="35"/>
      <c r="K370" s="35"/>
      <c r="L370" s="35"/>
      <c r="M370" s="35"/>
      <c r="N370" s="35"/>
      <c r="O370" s="35"/>
      <c r="P370" s="35"/>
      <c r="Q370" s="35"/>
      <c r="R370" s="35"/>
      <c r="S370" s="35"/>
    </row>
    <row r="371" spans="1:19">
      <c r="A371" s="35"/>
      <c r="B371" s="35"/>
      <c r="C371" s="42"/>
      <c r="D371" s="35"/>
      <c r="E371" s="35"/>
      <c r="F371" s="35"/>
      <c r="H371" s="35"/>
      <c r="I371" s="35"/>
      <c r="J371" s="35"/>
      <c r="K371" s="35"/>
      <c r="L371" s="35"/>
      <c r="M371" s="35"/>
      <c r="N371" s="35"/>
      <c r="O371" s="35"/>
      <c r="P371" s="35"/>
      <c r="Q371" s="35"/>
      <c r="R371" s="35"/>
      <c r="S371" s="35"/>
    </row>
    <row r="372" spans="1:19">
      <c r="A372" s="35"/>
      <c r="B372" s="35"/>
      <c r="C372" s="42"/>
      <c r="D372" s="35"/>
      <c r="E372" s="35"/>
      <c r="F372" s="35"/>
      <c r="H372" s="35"/>
      <c r="I372" s="35"/>
      <c r="J372" s="35"/>
      <c r="K372" s="35"/>
      <c r="L372" s="35"/>
      <c r="M372" s="35"/>
      <c r="N372" s="35"/>
      <c r="O372" s="35"/>
      <c r="P372" s="35"/>
      <c r="Q372" s="35"/>
      <c r="R372" s="35"/>
      <c r="S372" s="35"/>
    </row>
    <row r="373" spans="1:19">
      <c r="A373" s="35"/>
      <c r="B373" s="35"/>
      <c r="C373" s="42"/>
      <c r="D373" s="35"/>
      <c r="E373" s="35"/>
      <c r="F373" s="35"/>
      <c r="H373" s="35"/>
      <c r="I373" s="35"/>
      <c r="J373" s="35"/>
      <c r="K373" s="35"/>
      <c r="L373" s="35"/>
      <c r="M373" s="35"/>
      <c r="N373" s="35"/>
      <c r="O373" s="35"/>
      <c r="P373" s="35"/>
      <c r="Q373" s="35"/>
      <c r="R373" s="35"/>
      <c r="S373" s="35"/>
    </row>
    <row r="374" spans="1:19">
      <c r="A374" s="35"/>
      <c r="B374" s="35"/>
      <c r="C374" s="42"/>
      <c r="D374" s="35"/>
      <c r="E374" s="35"/>
      <c r="F374" s="35"/>
      <c r="H374" s="35"/>
      <c r="I374" s="35"/>
      <c r="J374" s="35"/>
      <c r="K374" s="35"/>
      <c r="L374" s="35"/>
      <c r="M374" s="35"/>
      <c r="N374" s="35"/>
      <c r="O374" s="35"/>
      <c r="P374" s="35"/>
      <c r="Q374" s="35"/>
      <c r="R374" s="35"/>
      <c r="S374" s="35"/>
    </row>
    <row r="375" spans="1:19">
      <c r="A375" s="35"/>
      <c r="B375" s="35"/>
      <c r="C375" s="42"/>
      <c r="D375" s="35"/>
      <c r="E375" s="35"/>
      <c r="F375" s="35"/>
      <c r="H375" s="35"/>
      <c r="I375" s="35"/>
      <c r="J375" s="35"/>
      <c r="K375" s="35"/>
      <c r="L375" s="35"/>
      <c r="M375" s="35"/>
      <c r="N375" s="35"/>
      <c r="O375" s="35"/>
      <c r="P375" s="35"/>
      <c r="Q375" s="35"/>
      <c r="R375" s="35"/>
      <c r="S375" s="35"/>
    </row>
    <row r="376" spans="1:19">
      <c r="A376" s="35"/>
      <c r="B376" s="35"/>
      <c r="C376" s="42"/>
      <c r="D376" s="35"/>
      <c r="E376" s="35"/>
      <c r="F376" s="35"/>
      <c r="H376" s="35"/>
      <c r="I376" s="35"/>
      <c r="J376" s="35"/>
      <c r="K376" s="35"/>
      <c r="L376" s="35"/>
      <c r="M376" s="35"/>
      <c r="N376" s="35"/>
      <c r="O376" s="35"/>
      <c r="P376" s="35"/>
      <c r="Q376" s="35"/>
      <c r="R376" s="35"/>
      <c r="S376" s="35"/>
    </row>
    <row r="377" spans="1:19">
      <c r="A377" s="35"/>
      <c r="B377" s="35"/>
      <c r="C377" s="42"/>
      <c r="D377" s="35"/>
      <c r="E377" s="35"/>
      <c r="F377" s="35"/>
      <c r="H377" s="35"/>
      <c r="I377" s="35"/>
      <c r="J377" s="35"/>
      <c r="K377" s="35"/>
      <c r="L377" s="35"/>
      <c r="M377" s="35"/>
      <c r="N377" s="35"/>
      <c r="O377" s="35"/>
      <c r="P377" s="35"/>
      <c r="Q377" s="35"/>
      <c r="R377" s="35"/>
      <c r="S377" s="35"/>
    </row>
    <row r="378" spans="1:19">
      <c r="A378" s="35"/>
      <c r="B378" s="35"/>
      <c r="C378" s="42"/>
      <c r="D378" s="35"/>
      <c r="E378" s="35"/>
      <c r="F378" s="35"/>
      <c r="H378" s="35"/>
      <c r="I378" s="35"/>
      <c r="J378" s="35"/>
      <c r="K378" s="35"/>
      <c r="L378" s="35"/>
      <c r="M378" s="35"/>
      <c r="N378" s="35"/>
      <c r="O378" s="35"/>
      <c r="P378" s="35"/>
      <c r="Q378" s="35"/>
      <c r="R378" s="35"/>
      <c r="S378" s="35"/>
    </row>
    <row r="379" spans="1:19">
      <c r="A379" s="35"/>
      <c r="B379" s="35"/>
      <c r="C379" s="42"/>
      <c r="D379" s="35"/>
      <c r="E379" s="35"/>
      <c r="F379" s="35"/>
      <c r="H379" s="35"/>
      <c r="I379" s="35"/>
      <c r="J379" s="35"/>
      <c r="K379" s="35"/>
      <c r="L379" s="35"/>
      <c r="M379" s="35"/>
      <c r="N379" s="35"/>
      <c r="O379" s="35"/>
      <c r="P379" s="35"/>
      <c r="Q379" s="35"/>
      <c r="R379" s="35"/>
      <c r="S379" s="35"/>
    </row>
    <row r="380" spans="1:19">
      <c r="A380" s="35"/>
      <c r="B380" s="35"/>
      <c r="C380" s="42"/>
      <c r="D380" s="35"/>
      <c r="E380" s="35"/>
      <c r="F380" s="35"/>
      <c r="H380" s="35"/>
      <c r="I380" s="35"/>
      <c r="J380" s="35"/>
      <c r="K380" s="35"/>
      <c r="L380" s="35"/>
      <c r="M380" s="35"/>
      <c r="N380" s="35"/>
      <c r="O380" s="35"/>
      <c r="P380" s="35"/>
      <c r="Q380" s="35"/>
      <c r="R380" s="35"/>
      <c r="S380" s="35"/>
    </row>
    <row r="381" spans="1:19">
      <c r="A381" s="35"/>
      <c r="B381" s="35"/>
      <c r="C381" s="42"/>
      <c r="D381" s="35"/>
      <c r="E381" s="35"/>
      <c r="F381" s="35"/>
      <c r="H381" s="35"/>
      <c r="I381" s="35"/>
      <c r="J381" s="35"/>
      <c r="K381" s="35"/>
      <c r="L381" s="35"/>
      <c r="M381" s="35"/>
      <c r="N381" s="35"/>
      <c r="O381" s="35"/>
      <c r="P381" s="35"/>
      <c r="Q381" s="35"/>
      <c r="R381" s="35"/>
      <c r="S381" s="35"/>
    </row>
    <row r="382" spans="1:19">
      <c r="A382" s="35"/>
      <c r="B382" s="35"/>
      <c r="C382" s="42"/>
      <c r="D382" s="35"/>
      <c r="E382" s="35"/>
      <c r="F382" s="35"/>
      <c r="H382" s="35"/>
      <c r="I382" s="35"/>
      <c r="J382" s="35"/>
      <c r="K382" s="35"/>
      <c r="L382" s="35"/>
      <c r="M382" s="35"/>
      <c r="N382" s="35"/>
      <c r="O382" s="35"/>
      <c r="P382" s="35"/>
      <c r="Q382" s="35"/>
      <c r="R382" s="35"/>
      <c r="S382" s="35"/>
    </row>
    <row r="383" spans="1:19">
      <c r="A383" s="35"/>
      <c r="B383" s="35"/>
      <c r="C383" s="42"/>
      <c r="D383" s="35"/>
      <c r="E383" s="35"/>
      <c r="F383" s="35"/>
      <c r="H383" s="35"/>
      <c r="I383" s="35"/>
      <c r="J383" s="35"/>
      <c r="K383" s="35"/>
      <c r="L383" s="35"/>
      <c r="M383" s="35"/>
      <c r="N383" s="35"/>
      <c r="O383" s="35"/>
      <c r="P383" s="35"/>
      <c r="Q383" s="35"/>
      <c r="R383" s="35"/>
      <c r="S383" s="35"/>
    </row>
    <row r="384" spans="1:19">
      <c r="A384" s="35"/>
      <c r="B384" s="35"/>
      <c r="C384" s="42"/>
      <c r="D384" s="35"/>
      <c r="E384" s="35"/>
      <c r="F384" s="35"/>
      <c r="H384" s="35"/>
      <c r="I384" s="35"/>
      <c r="J384" s="35"/>
      <c r="K384" s="35"/>
      <c r="L384" s="35"/>
      <c r="M384" s="35"/>
      <c r="N384" s="35"/>
      <c r="O384" s="35"/>
      <c r="P384" s="35"/>
      <c r="Q384" s="35"/>
      <c r="R384" s="35"/>
      <c r="S384" s="35"/>
    </row>
    <row r="385" spans="1:19">
      <c r="A385" s="35"/>
      <c r="B385" s="35"/>
      <c r="C385" s="42"/>
      <c r="D385" s="35"/>
      <c r="E385" s="35"/>
      <c r="F385" s="35"/>
      <c r="H385" s="35"/>
      <c r="I385" s="35"/>
      <c r="J385" s="35"/>
      <c r="K385" s="35"/>
      <c r="L385" s="35"/>
      <c r="M385" s="35"/>
      <c r="N385" s="35"/>
      <c r="O385" s="35"/>
      <c r="P385" s="35"/>
      <c r="Q385" s="35"/>
      <c r="R385" s="35"/>
      <c r="S385" s="35"/>
    </row>
    <row r="386" spans="1:19">
      <c r="A386" s="35"/>
      <c r="B386" s="35"/>
      <c r="C386" s="42"/>
      <c r="D386" s="35"/>
      <c r="E386" s="35"/>
      <c r="F386" s="35"/>
      <c r="H386" s="35"/>
      <c r="I386" s="35"/>
      <c r="J386" s="35"/>
      <c r="K386" s="35"/>
      <c r="L386" s="35"/>
      <c r="M386" s="35"/>
      <c r="N386" s="35"/>
      <c r="O386" s="35"/>
      <c r="P386" s="35"/>
      <c r="Q386" s="35"/>
      <c r="R386" s="35"/>
      <c r="S386" s="35"/>
    </row>
    <row r="387" spans="1:19">
      <c r="A387" s="35"/>
      <c r="B387" s="35"/>
      <c r="C387" s="42"/>
      <c r="D387" s="35"/>
      <c r="E387" s="35"/>
      <c r="F387" s="35"/>
      <c r="H387" s="35"/>
      <c r="I387" s="35"/>
      <c r="J387" s="35"/>
      <c r="K387" s="35"/>
      <c r="L387" s="35"/>
      <c r="M387" s="35"/>
      <c r="N387" s="35"/>
      <c r="O387" s="35"/>
      <c r="P387" s="35"/>
      <c r="Q387" s="35"/>
      <c r="R387" s="35"/>
      <c r="S387" s="35"/>
    </row>
    <row r="388" spans="1:19">
      <c r="A388" s="35"/>
      <c r="B388" s="35"/>
      <c r="C388" s="42"/>
      <c r="D388" s="35"/>
      <c r="E388" s="35"/>
      <c r="F388" s="35"/>
      <c r="H388" s="35"/>
      <c r="I388" s="35"/>
      <c r="J388" s="35"/>
      <c r="K388" s="35"/>
      <c r="L388" s="35"/>
      <c r="M388" s="35"/>
      <c r="N388" s="35"/>
      <c r="O388" s="35"/>
      <c r="P388" s="35"/>
      <c r="Q388" s="35"/>
      <c r="R388" s="35"/>
      <c r="S388" s="35"/>
    </row>
    <row r="389" spans="1:19">
      <c r="A389" s="35"/>
      <c r="B389" s="35"/>
      <c r="C389" s="42"/>
      <c r="D389" s="35"/>
      <c r="E389" s="35"/>
      <c r="F389" s="35"/>
      <c r="H389" s="35"/>
      <c r="I389" s="35"/>
      <c r="J389" s="35"/>
      <c r="K389" s="35"/>
      <c r="L389" s="35"/>
      <c r="M389" s="35"/>
      <c r="N389" s="35"/>
      <c r="O389" s="35"/>
      <c r="P389" s="35"/>
      <c r="Q389" s="35"/>
      <c r="R389" s="35"/>
      <c r="S389" s="35"/>
    </row>
    <row r="390" spans="1:19">
      <c r="A390" s="35"/>
      <c r="B390" s="35"/>
      <c r="C390" s="42"/>
      <c r="D390" s="35"/>
      <c r="E390" s="35"/>
      <c r="F390" s="35"/>
      <c r="H390" s="35"/>
      <c r="I390" s="35"/>
      <c r="J390" s="35"/>
      <c r="K390" s="35"/>
      <c r="L390" s="35"/>
      <c r="M390" s="35"/>
      <c r="N390" s="35"/>
      <c r="O390" s="35"/>
      <c r="P390" s="35"/>
      <c r="Q390" s="35"/>
      <c r="R390" s="35"/>
      <c r="S390" s="35"/>
    </row>
    <row r="391" spans="1:19">
      <c r="A391" s="35"/>
      <c r="B391" s="35"/>
      <c r="C391" s="42"/>
      <c r="D391" s="35"/>
      <c r="E391" s="35"/>
      <c r="F391" s="35"/>
      <c r="H391" s="35"/>
      <c r="I391" s="35"/>
      <c r="J391" s="35"/>
      <c r="K391" s="35"/>
      <c r="L391" s="35"/>
      <c r="M391" s="35"/>
      <c r="N391" s="35"/>
      <c r="O391" s="35"/>
      <c r="P391" s="35"/>
      <c r="Q391" s="35"/>
      <c r="R391" s="35"/>
      <c r="S391" s="35"/>
    </row>
    <row r="392" spans="1:19">
      <c r="A392" s="35"/>
      <c r="B392" s="35"/>
      <c r="C392" s="42"/>
      <c r="D392" s="35"/>
      <c r="E392" s="35"/>
      <c r="F392" s="35"/>
      <c r="H392" s="35"/>
      <c r="I392" s="35"/>
      <c r="J392" s="35"/>
      <c r="K392" s="35"/>
      <c r="L392" s="35"/>
      <c r="M392" s="35"/>
      <c r="N392" s="35"/>
      <c r="O392" s="35"/>
      <c r="P392" s="35"/>
      <c r="Q392" s="35"/>
      <c r="R392" s="35"/>
      <c r="S392" s="35"/>
    </row>
    <row r="393" spans="1:19">
      <c r="A393" s="35"/>
      <c r="B393" s="35"/>
      <c r="C393" s="42"/>
      <c r="D393" s="35"/>
      <c r="E393" s="35"/>
      <c r="F393" s="35"/>
      <c r="H393" s="35"/>
      <c r="I393" s="35"/>
      <c r="J393" s="35"/>
      <c r="K393" s="35"/>
      <c r="L393" s="35"/>
      <c r="M393" s="35"/>
      <c r="N393" s="35"/>
      <c r="O393" s="35"/>
      <c r="P393" s="35"/>
      <c r="Q393" s="35"/>
      <c r="R393" s="35"/>
      <c r="S393" s="35"/>
    </row>
    <row r="394" spans="1:19">
      <c r="A394" s="35"/>
      <c r="B394" s="35"/>
      <c r="C394" s="42"/>
      <c r="D394" s="35"/>
      <c r="E394" s="35"/>
      <c r="F394" s="35"/>
      <c r="H394" s="35"/>
      <c r="I394" s="35"/>
      <c r="J394" s="35"/>
      <c r="K394" s="35"/>
      <c r="L394" s="35"/>
      <c r="M394" s="35"/>
      <c r="N394" s="35"/>
      <c r="O394" s="35"/>
      <c r="P394" s="35"/>
      <c r="Q394" s="35"/>
      <c r="R394" s="35"/>
      <c r="S394" s="35"/>
    </row>
    <row r="395" spans="1:19">
      <c r="A395" s="35"/>
      <c r="B395" s="35"/>
      <c r="C395" s="42"/>
      <c r="D395" s="35"/>
      <c r="E395" s="35"/>
      <c r="F395" s="35"/>
      <c r="H395" s="35"/>
      <c r="I395" s="35"/>
      <c r="J395" s="35"/>
      <c r="K395" s="35"/>
      <c r="L395" s="35"/>
      <c r="M395" s="35"/>
      <c r="N395" s="35"/>
      <c r="O395" s="35"/>
      <c r="P395" s="35"/>
      <c r="Q395" s="35"/>
      <c r="R395" s="35"/>
      <c r="S395" s="35"/>
    </row>
    <row r="396" spans="1:19">
      <c r="A396" s="35"/>
      <c r="B396" s="35"/>
      <c r="C396" s="42"/>
      <c r="D396" s="35"/>
      <c r="E396" s="35"/>
      <c r="F396" s="35"/>
      <c r="H396" s="35"/>
      <c r="I396" s="35"/>
      <c r="J396" s="35"/>
      <c r="K396" s="35"/>
      <c r="L396" s="35"/>
      <c r="M396" s="35"/>
      <c r="N396" s="35"/>
      <c r="O396" s="35"/>
      <c r="P396" s="35"/>
      <c r="Q396" s="35"/>
      <c r="R396" s="35"/>
      <c r="S396" s="35"/>
    </row>
    <row r="397" spans="1:19">
      <c r="A397" s="35"/>
      <c r="B397" s="35"/>
      <c r="C397" s="42"/>
      <c r="D397" s="35"/>
      <c r="E397" s="35"/>
      <c r="F397" s="35"/>
      <c r="H397" s="35"/>
      <c r="I397" s="35"/>
      <c r="J397" s="35"/>
      <c r="K397" s="35"/>
      <c r="L397" s="35"/>
      <c r="M397" s="35"/>
      <c r="N397" s="35"/>
      <c r="O397" s="35"/>
      <c r="P397" s="35"/>
      <c r="Q397" s="35"/>
      <c r="R397" s="35"/>
      <c r="S397" s="35"/>
    </row>
    <row r="398" spans="1:19">
      <c r="A398" s="35"/>
      <c r="B398" s="35"/>
      <c r="C398" s="42"/>
      <c r="D398" s="35"/>
      <c r="E398" s="35"/>
      <c r="F398" s="35"/>
      <c r="H398" s="35"/>
      <c r="I398" s="35"/>
      <c r="J398" s="35"/>
      <c r="K398" s="35"/>
      <c r="L398" s="35"/>
      <c r="M398" s="35"/>
      <c r="N398" s="35"/>
      <c r="O398" s="35"/>
      <c r="P398" s="35"/>
      <c r="Q398" s="35"/>
      <c r="R398" s="35"/>
      <c r="S398" s="35"/>
    </row>
    <row r="399" spans="1:19">
      <c r="A399" s="35"/>
      <c r="B399" s="35"/>
      <c r="C399" s="42"/>
      <c r="D399" s="35"/>
      <c r="E399" s="35"/>
      <c r="F399" s="35"/>
      <c r="H399" s="35"/>
      <c r="I399" s="35"/>
      <c r="J399" s="35"/>
      <c r="K399" s="35"/>
      <c r="L399" s="35"/>
      <c r="M399" s="35"/>
      <c r="N399" s="35"/>
      <c r="O399" s="35"/>
      <c r="P399" s="35"/>
      <c r="Q399" s="35"/>
      <c r="R399" s="35"/>
      <c r="S399" s="35"/>
    </row>
    <row r="400" spans="1:19">
      <c r="A400" s="35"/>
      <c r="B400" s="35"/>
      <c r="C400" s="42"/>
      <c r="D400" s="35"/>
      <c r="E400" s="35"/>
      <c r="F400" s="35"/>
      <c r="H400" s="35"/>
      <c r="I400" s="35"/>
      <c r="J400" s="35"/>
      <c r="K400" s="35"/>
      <c r="L400" s="35"/>
      <c r="M400" s="35"/>
      <c r="N400" s="35"/>
      <c r="O400" s="35"/>
      <c r="P400" s="35"/>
      <c r="Q400" s="35"/>
      <c r="R400" s="35"/>
      <c r="S400" s="35"/>
    </row>
    <row r="401" spans="1:19">
      <c r="A401" s="35"/>
      <c r="B401" s="35"/>
      <c r="C401" s="42"/>
      <c r="D401" s="35"/>
      <c r="E401" s="35"/>
      <c r="F401" s="35"/>
      <c r="H401" s="35"/>
      <c r="I401" s="35"/>
      <c r="J401" s="35"/>
      <c r="K401" s="35"/>
      <c r="L401" s="35"/>
      <c r="M401" s="35"/>
      <c r="N401" s="35"/>
      <c r="O401" s="35"/>
      <c r="P401" s="35"/>
      <c r="Q401" s="35"/>
      <c r="R401" s="35"/>
      <c r="S401" s="35"/>
    </row>
    <row r="402" spans="1:19">
      <c r="A402" s="35"/>
      <c r="B402" s="35"/>
      <c r="C402" s="42"/>
      <c r="D402" s="35"/>
      <c r="E402" s="35"/>
      <c r="F402" s="35"/>
      <c r="H402" s="35"/>
      <c r="I402" s="35"/>
      <c r="J402" s="35"/>
      <c r="K402" s="35"/>
      <c r="L402" s="35"/>
      <c r="M402" s="35"/>
      <c r="N402" s="35"/>
      <c r="O402" s="35"/>
      <c r="P402" s="35"/>
      <c r="Q402" s="35"/>
      <c r="R402" s="35"/>
      <c r="S402" s="35"/>
    </row>
    <row r="403" spans="1:19">
      <c r="A403" s="35"/>
      <c r="B403" s="35"/>
      <c r="C403" s="42"/>
      <c r="D403" s="35"/>
      <c r="E403" s="35"/>
      <c r="F403" s="35"/>
      <c r="H403" s="35"/>
      <c r="I403" s="35"/>
      <c r="J403" s="35"/>
      <c r="K403" s="35"/>
      <c r="L403" s="35"/>
      <c r="M403" s="35"/>
      <c r="N403" s="35"/>
      <c r="O403" s="35"/>
      <c r="P403" s="35"/>
      <c r="Q403" s="35"/>
      <c r="R403" s="35"/>
      <c r="S403" s="35"/>
    </row>
    <row r="404" spans="1:19">
      <c r="A404" s="35"/>
      <c r="B404" s="35"/>
      <c r="C404" s="42"/>
      <c r="D404" s="35"/>
      <c r="E404" s="35"/>
      <c r="F404" s="35"/>
      <c r="H404" s="35"/>
      <c r="I404" s="35"/>
      <c r="J404" s="35"/>
      <c r="K404" s="35"/>
      <c r="L404" s="35"/>
      <c r="M404" s="35"/>
      <c r="N404" s="35"/>
      <c r="O404" s="35"/>
      <c r="P404" s="35"/>
      <c r="Q404" s="35"/>
      <c r="R404" s="35"/>
      <c r="S404" s="35"/>
    </row>
    <row r="405" spans="1:19">
      <c r="A405" s="35"/>
      <c r="B405" s="35"/>
      <c r="C405" s="42"/>
      <c r="D405" s="35"/>
      <c r="E405" s="35"/>
      <c r="F405" s="35"/>
      <c r="H405" s="35"/>
      <c r="I405" s="35"/>
      <c r="J405" s="35"/>
      <c r="K405" s="35"/>
      <c r="L405" s="35"/>
      <c r="M405" s="35"/>
      <c r="N405" s="35"/>
      <c r="O405" s="35"/>
      <c r="P405" s="35"/>
      <c r="Q405" s="35"/>
      <c r="R405" s="35"/>
      <c r="S405" s="35"/>
    </row>
    <row r="406" spans="1:19">
      <c r="A406" s="35"/>
      <c r="B406" s="35"/>
      <c r="C406" s="42"/>
      <c r="D406" s="35"/>
      <c r="E406" s="35"/>
      <c r="F406" s="35"/>
      <c r="H406" s="35"/>
      <c r="I406" s="35"/>
      <c r="J406" s="35"/>
      <c r="K406" s="35"/>
      <c r="L406" s="35"/>
      <c r="M406" s="35"/>
      <c r="N406" s="35"/>
      <c r="O406" s="35"/>
      <c r="P406" s="35"/>
      <c r="Q406" s="35"/>
      <c r="R406" s="35"/>
      <c r="S406" s="35"/>
    </row>
    <row r="407" spans="1:19">
      <c r="A407" s="35"/>
      <c r="B407" s="35"/>
      <c r="C407" s="42"/>
      <c r="D407" s="35"/>
      <c r="E407" s="35"/>
      <c r="F407" s="35"/>
      <c r="H407" s="35"/>
      <c r="I407" s="35"/>
      <c r="J407" s="35"/>
      <c r="K407" s="35"/>
      <c r="L407" s="35"/>
      <c r="M407" s="35"/>
      <c r="N407" s="35"/>
      <c r="O407" s="35"/>
      <c r="P407" s="35"/>
      <c r="Q407" s="35"/>
      <c r="R407" s="35"/>
      <c r="S407" s="35"/>
    </row>
    <row r="408" spans="1:19">
      <c r="A408" s="35"/>
      <c r="B408" s="35"/>
      <c r="C408" s="42"/>
      <c r="D408" s="35"/>
      <c r="E408" s="35"/>
      <c r="F408" s="35"/>
      <c r="H408" s="35"/>
      <c r="I408" s="35"/>
      <c r="J408" s="35"/>
      <c r="K408" s="35"/>
      <c r="L408" s="35"/>
      <c r="M408" s="35"/>
      <c r="N408" s="35"/>
      <c r="O408" s="35"/>
      <c r="P408" s="35"/>
      <c r="Q408" s="35"/>
      <c r="R408" s="35"/>
      <c r="S408" s="35"/>
    </row>
    <row r="409" spans="1:19">
      <c r="A409" s="35"/>
      <c r="B409" s="35"/>
      <c r="C409" s="42"/>
      <c r="D409" s="35"/>
      <c r="E409" s="35"/>
      <c r="F409" s="35"/>
      <c r="H409" s="35"/>
      <c r="I409" s="35"/>
      <c r="J409" s="35"/>
      <c r="K409" s="35"/>
      <c r="L409" s="35"/>
      <c r="M409" s="35"/>
      <c r="N409" s="35"/>
      <c r="O409" s="35"/>
      <c r="P409" s="35"/>
      <c r="Q409" s="35"/>
      <c r="R409" s="35"/>
      <c r="S409" s="35"/>
    </row>
    <row r="410" spans="1:19">
      <c r="A410" s="35"/>
      <c r="B410" s="35"/>
      <c r="C410" s="42"/>
      <c r="D410" s="35"/>
      <c r="E410" s="35"/>
      <c r="F410" s="35"/>
      <c r="H410" s="35"/>
      <c r="I410" s="35"/>
      <c r="J410" s="35"/>
      <c r="K410" s="35"/>
      <c r="L410" s="35"/>
      <c r="M410" s="35"/>
      <c r="N410" s="35"/>
      <c r="O410" s="35"/>
      <c r="P410" s="35"/>
      <c r="Q410" s="35"/>
      <c r="R410" s="35"/>
      <c r="S410" s="35"/>
    </row>
    <row r="411" spans="1:19">
      <c r="A411" s="35"/>
      <c r="B411" s="35"/>
      <c r="C411" s="42"/>
      <c r="D411" s="35"/>
      <c r="E411" s="35"/>
      <c r="F411" s="35"/>
      <c r="H411" s="35"/>
      <c r="I411" s="35"/>
      <c r="J411" s="35"/>
      <c r="K411" s="35"/>
      <c r="L411" s="35"/>
      <c r="M411" s="35"/>
      <c r="N411" s="35"/>
      <c r="O411" s="35"/>
      <c r="P411" s="35"/>
      <c r="Q411" s="35"/>
      <c r="R411" s="35"/>
      <c r="S411" s="35"/>
    </row>
    <row r="412" spans="1:19">
      <c r="A412" s="35"/>
      <c r="B412" s="35"/>
      <c r="C412" s="42"/>
      <c r="D412" s="35"/>
      <c r="E412" s="35"/>
      <c r="F412" s="35"/>
      <c r="H412" s="35"/>
      <c r="I412" s="35"/>
      <c r="J412" s="35"/>
      <c r="K412" s="35"/>
      <c r="L412" s="35"/>
      <c r="M412" s="35"/>
      <c r="N412" s="35"/>
      <c r="O412" s="35"/>
      <c r="P412" s="35"/>
      <c r="Q412" s="35"/>
      <c r="R412" s="35"/>
      <c r="S412" s="35"/>
    </row>
    <row r="413" spans="1:19">
      <c r="A413" s="35"/>
      <c r="B413" s="35"/>
      <c r="C413" s="42"/>
      <c r="D413" s="35"/>
      <c r="E413" s="35"/>
      <c r="F413" s="35"/>
      <c r="H413" s="35"/>
      <c r="I413" s="35"/>
      <c r="J413" s="35"/>
      <c r="K413" s="35"/>
      <c r="L413" s="35"/>
      <c r="M413" s="35"/>
      <c r="N413" s="35"/>
      <c r="O413" s="35"/>
      <c r="P413" s="35"/>
      <c r="Q413" s="35"/>
      <c r="R413" s="35"/>
      <c r="S413" s="35"/>
    </row>
    <row r="414" spans="1:19">
      <c r="A414" s="35"/>
      <c r="B414" s="35"/>
      <c r="C414" s="42"/>
      <c r="D414" s="35"/>
      <c r="E414" s="35"/>
      <c r="F414" s="35"/>
      <c r="H414" s="35"/>
      <c r="I414" s="35"/>
      <c r="J414" s="35"/>
      <c r="K414" s="35"/>
      <c r="L414" s="35"/>
      <c r="M414" s="35"/>
      <c r="N414" s="35"/>
      <c r="O414" s="35"/>
      <c r="P414" s="35"/>
      <c r="Q414" s="35"/>
      <c r="R414" s="35"/>
      <c r="S414" s="35"/>
    </row>
    <row r="415" spans="1:19">
      <c r="A415" s="35"/>
      <c r="B415" s="35"/>
      <c r="C415" s="42"/>
      <c r="D415" s="35"/>
      <c r="E415" s="35"/>
      <c r="F415" s="35"/>
      <c r="H415" s="35"/>
      <c r="I415" s="35"/>
      <c r="J415" s="35"/>
      <c r="K415" s="35"/>
      <c r="L415" s="35"/>
      <c r="M415" s="35"/>
      <c r="N415" s="35"/>
      <c r="O415" s="35"/>
      <c r="P415" s="35"/>
      <c r="Q415" s="35"/>
      <c r="R415" s="35"/>
      <c r="S415" s="35"/>
    </row>
    <row r="416" spans="1:19">
      <c r="A416" s="35"/>
      <c r="B416" s="35"/>
      <c r="C416" s="42"/>
      <c r="D416" s="35"/>
      <c r="E416" s="35"/>
      <c r="F416" s="35"/>
      <c r="H416" s="35"/>
      <c r="I416" s="35"/>
      <c r="J416" s="35"/>
      <c r="K416" s="35"/>
      <c r="L416" s="35"/>
      <c r="M416" s="35"/>
      <c r="N416" s="35"/>
      <c r="O416" s="35"/>
      <c r="P416" s="35"/>
      <c r="Q416" s="35"/>
      <c r="R416" s="35"/>
      <c r="S416" s="35"/>
    </row>
    <row r="417" spans="1:19">
      <c r="A417" s="35"/>
      <c r="B417" s="35"/>
      <c r="C417" s="42"/>
      <c r="D417" s="35"/>
      <c r="E417" s="35"/>
      <c r="F417" s="35"/>
      <c r="H417" s="35"/>
      <c r="I417" s="35"/>
      <c r="J417" s="35"/>
      <c r="K417" s="35"/>
      <c r="L417" s="35"/>
      <c r="M417" s="35"/>
      <c r="N417" s="35"/>
      <c r="O417" s="35"/>
      <c r="P417" s="35"/>
      <c r="Q417" s="35"/>
      <c r="R417" s="35"/>
      <c r="S417" s="35"/>
    </row>
    <row r="418" spans="1:19">
      <c r="A418" s="35"/>
      <c r="B418" s="35"/>
      <c r="C418" s="42"/>
      <c r="D418" s="35"/>
      <c r="E418" s="35"/>
      <c r="F418" s="35"/>
      <c r="H418" s="35"/>
      <c r="I418" s="35"/>
      <c r="J418" s="35"/>
      <c r="K418" s="35"/>
      <c r="L418" s="35"/>
      <c r="M418" s="35"/>
      <c r="N418" s="35"/>
      <c r="O418" s="35"/>
      <c r="P418" s="35"/>
      <c r="Q418" s="35"/>
      <c r="R418" s="35"/>
      <c r="S418" s="35"/>
    </row>
    <row r="419" spans="1:19">
      <c r="A419" s="35"/>
      <c r="B419" s="35"/>
      <c r="C419" s="42"/>
      <c r="D419" s="35"/>
      <c r="E419" s="35"/>
      <c r="F419" s="35"/>
      <c r="H419" s="35"/>
      <c r="I419" s="35"/>
      <c r="J419" s="35"/>
      <c r="K419" s="35"/>
      <c r="L419" s="35"/>
      <c r="M419" s="35"/>
      <c r="N419" s="35"/>
      <c r="O419" s="35"/>
      <c r="P419" s="35"/>
      <c r="Q419" s="35"/>
      <c r="R419" s="35"/>
      <c r="S419" s="35"/>
    </row>
    <row r="420" spans="1:19">
      <c r="A420" s="35"/>
      <c r="B420" s="35"/>
      <c r="C420" s="42"/>
      <c r="D420" s="35"/>
      <c r="E420" s="35"/>
      <c r="F420" s="35"/>
      <c r="H420" s="35"/>
      <c r="I420" s="35"/>
      <c r="J420" s="35"/>
      <c r="K420" s="35"/>
      <c r="L420" s="35"/>
      <c r="M420" s="35"/>
      <c r="N420" s="35"/>
      <c r="O420" s="35"/>
      <c r="P420" s="35"/>
      <c r="Q420" s="35"/>
      <c r="R420" s="35"/>
      <c r="S420" s="35"/>
    </row>
    <row r="421" spans="1:19">
      <c r="A421" s="35"/>
      <c r="B421" s="35"/>
      <c r="C421" s="42"/>
      <c r="D421" s="35"/>
      <c r="E421" s="35"/>
      <c r="F421" s="35"/>
      <c r="H421" s="35"/>
      <c r="I421" s="35"/>
      <c r="J421" s="35"/>
      <c r="K421" s="35"/>
      <c r="L421" s="35"/>
      <c r="M421" s="35"/>
      <c r="N421" s="35"/>
      <c r="O421" s="35"/>
      <c r="P421" s="35"/>
      <c r="Q421" s="35"/>
      <c r="R421" s="35"/>
      <c r="S421" s="35"/>
    </row>
    <row r="422" spans="1:19">
      <c r="A422" s="35"/>
      <c r="B422" s="35"/>
      <c r="C422" s="42"/>
      <c r="D422" s="35"/>
      <c r="E422" s="35"/>
      <c r="F422" s="35"/>
      <c r="H422" s="35"/>
      <c r="I422" s="35"/>
      <c r="J422" s="35"/>
      <c r="K422" s="35"/>
      <c r="L422" s="35"/>
      <c r="M422" s="35"/>
      <c r="N422" s="35"/>
      <c r="O422" s="35"/>
      <c r="P422" s="35"/>
      <c r="Q422" s="35"/>
      <c r="R422" s="35"/>
      <c r="S422" s="35"/>
    </row>
    <row r="423" spans="1:19">
      <c r="A423" s="35"/>
      <c r="B423" s="35"/>
      <c r="C423" s="42"/>
      <c r="D423" s="35"/>
      <c r="E423" s="35"/>
      <c r="F423" s="35"/>
      <c r="H423" s="35"/>
      <c r="I423" s="35"/>
      <c r="J423" s="35"/>
      <c r="K423" s="35"/>
      <c r="L423" s="35"/>
      <c r="M423" s="35"/>
      <c r="N423" s="35"/>
      <c r="O423" s="35"/>
      <c r="P423" s="35"/>
      <c r="Q423" s="35"/>
      <c r="R423" s="35"/>
      <c r="S423" s="35"/>
    </row>
    <row r="424" spans="1:19">
      <c r="A424" s="35"/>
      <c r="B424" s="35"/>
      <c r="C424" s="42"/>
      <c r="D424" s="35"/>
      <c r="E424" s="35"/>
      <c r="F424" s="35"/>
      <c r="H424" s="35"/>
      <c r="I424" s="35"/>
      <c r="J424" s="35"/>
      <c r="K424" s="35"/>
      <c r="L424" s="35"/>
      <c r="M424" s="35"/>
      <c r="N424" s="35"/>
      <c r="O424" s="35"/>
      <c r="P424" s="35"/>
      <c r="Q424" s="35"/>
      <c r="R424" s="35"/>
      <c r="S424" s="35"/>
    </row>
    <row r="425" spans="1:19">
      <c r="A425" s="35"/>
      <c r="B425" s="35"/>
      <c r="C425" s="42"/>
      <c r="D425" s="35"/>
      <c r="E425" s="35"/>
      <c r="F425" s="35"/>
      <c r="H425" s="35"/>
      <c r="I425" s="35"/>
      <c r="J425" s="35"/>
      <c r="K425" s="35"/>
      <c r="L425" s="35"/>
      <c r="M425" s="35"/>
      <c r="N425" s="35"/>
      <c r="O425" s="35"/>
      <c r="P425" s="35"/>
      <c r="Q425" s="35"/>
      <c r="R425" s="35"/>
      <c r="S425" s="35"/>
    </row>
    <row r="426" spans="1:19">
      <c r="A426" s="35"/>
      <c r="B426" s="35"/>
      <c r="C426" s="42"/>
      <c r="D426" s="35"/>
      <c r="E426" s="35"/>
      <c r="F426" s="35"/>
      <c r="H426" s="35"/>
      <c r="I426" s="35"/>
      <c r="J426" s="35"/>
      <c r="K426" s="35"/>
      <c r="L426" s="35"/>
      <c r="M426" s="35"/>
      <c r="N426" s="35"/>
      <c r="O426" s="35"/>
      <c r="P426" s="35"/>
      <c r="Q426" s="35"/>
      <c r="R426" s="35"/>
      <c r="S426" s="35"/>
    </row>
    <row r="427" spans="1:19">
      <c r="A427" s="35"/>
      <c r="B427" s="35"/>
      <c r="C427" s="42"/>
      <c r="D427" s="35"/>
      <c r="E427" s="35"/>
      <c r="F427" s="35"/>
      <c r="H427" s="35"/>
      <c r="I427" s="35"/>
      <c r="J427" s="35"/>
      <c r="K427" s="35"/>
      <c r="L427" s="35"/>
      <c r="M427" s="35"/>
      <c r="N427" s="35"/>
      <c r="O427" s="35"/>
      <c r="P427" s="35"/>
      <c r="Q427" s="35"/>
      <c r="R427" s="35"/>
      <c r="S427" s="35"/>
    </row>
    <row r="428" spans="1:19">
      <c r="A428" s="35"/>
      <c r="B428" s="35"/>
      <c r="C428" s="42"/>
      <c r="D428" s="35"/>
      <c r="E428" s="35"/>
      <c r="F428" s="35"/>
      <c r="H428" s="35"/>
      <c r="I428" s="35"/>
      <c r="J428" s="35"/>
      <c r="K428" s="35"/>
      <c r="L428" s="35"/>
      <c r="M428" s="35"/>
      <c r="N428" s="35"/>
      <c r="O428" s="35"/>
      <c r="P428" s="35"/>
      <c r="Q428" s="35"/>
      <c r="R428" s="35"/>
      <c r="S428" s="35"/>
    </row>
    <row r="429" spans="1:19">
      <c r="A429" s="35"/>
      <c r="B429" s="35"/>
      <c r="C429" s="42"/>
      <c r="D429" s="35"/>
      <c r="E429" s="35"/>
      <c r="F429" s="35"/>
      <c r="H429" s="35"/>
      <c r="I429" s="35"/>
      <c r="J429" s="35"/>
      <c r="K429" s="35"/>
      <c r="L429" s="35"/>
      <c r="M429" s="35"/>
      <c r="N429" s="35"/>
      <c r="O429" s="35"/>
      <c r="P429" s="35"/>
      <c r="Q429" s="35"/>
      <c r="R429" s="35"/>
      <c r="S429" s="35"/>
    </row>
    <row r="430" spans="1:19">
      <c r="A430" s="35"/>
      <c r="B430" s="35"/>
      <c r="C430" s="42"/>
      <c r="D430" s="35"/>
      <c r="E430" s="35"/>
      <c r="F430" s="35"/>
      <c r="H430" s="35"/>
      <c r="I430" s="35"/>
      <c r="J430" s="35"/>
      <c r="K430" s="35"/>
      <c r="L430" s="35"/>
      <c r="M430" s="35"/>
      <c r="N430" s="35"/>
      <c r="O430" s="35"/>
      <c r="P430" s="35"/>
      <c r="Q430" s="35"/>
      <c r="R430" s="35"/>
      <c r="S430" s="35"/>
    </row>
    <row r="431" spans="1:19">
      <c r="A431" s="35"/>
      <c r="B431" s="35"/>
      <c r="C431" s="42"/>
      <c r="D431" s="35"/>
      <c r="E431" s="35"/>
      <c r="F431" s="35"/>
      <c r="H431" s="35"/>
      <c r="I431" s="35"/>
      <c r="J431" s="35"/>
      <c r="K431" s="35"/>
      <c r="L431" s="35"/>
      <c r="M431" s="35"/>
      <c r="N431" s="35"/>
      <c r="O431" s="35"/>
      <c r="P431" s="35"/>
      <c r="Q431" s="35"/>
      <c r="R431" s="35"/>
      <c r="S431" s="35"/>
    </row>
    <row r="432" spans="1:19">
      <c r="A432" s="35"/>
      <c r="B432" s="35"/>
      <c r="C432" s="42"/>
      <c r="D432" s="35"/>
      <c r="E432" s="35"/>
      <c r="F432" s="35"/>
      <c r="H432" s="35"/>
      <c r="I432" s="35"/>
      <c r="J432" s="35"/>
      <c r="K432" s="35"/>
      <c r="L432" s="35"/>
      <c r="M432" s="35"/>
      <c r="N432" s="35"/>
      <c r="O432" s="35"/>
      <c r="P432" s="35"/>
      <c r="Q432" s="35"/>
      <c r="R432" s="35"/>
      <c r="S432" s="35"/>
    </row>
    <row r="433" spans="1:19">
      <c r="A433" s="35"/>
      <c r="B433" s="35"/>
      <c r="C433" s="42"/>
      <c r="D433" s="35"/>
      <c r="E433" s="35"/>
      <c r="F433" s="35"/>
      <c r="H433" s="35"/>
      <c r="I433" s="35"/>
      <c r="J433" s="35"/>
      <c r="K433" s="35"/>
      <c r="L433" s="35"/>
      <c r="M433" s="35"/>
      <c r="N433" s="35"/>
      <c r="O433" s="35"/>
      <c r="P433" s="35"/>
      <c r="Q433" s="35"/>
      <c r="R433" s="35"/>
      <c r="S433" s="35"/>
    </row>
    <row r="434" spans="1:19">
      <c r="A434" s="35"/>
      <c r="B434" s="35"/>
      <c r="C434" s="42"/>
      <c r="D434" s="35"/>
      <c r="E434" s="35"/>
      <c r="F434" s="35"/>
      <c r="H434" s="35"/>
      <c r="I434" s="35"/>
      <c r="J434" s="35"/>
      <c r="K434" s="35"/>
      <c r="L434" s="35"/>
      <c r="M434" s="35"/>
      <c r="N434" s="35"/>
      <c r="O434" s="35"/>
      <c r="P434" s="35"/>
      <c r="Q434" s="35"/>
      <c r="R434" s="35"/>
      <c r="S434" s="35"/>
    </row>
    <row r="435" spans="1:19">
      <c r="A435" s="35"/>
      <c r="B435" s="35"/>
      <c r="C435" s="42"/>
      <c r="D435" s="35"/>
      <c r="E435" s="35"/>
      <c r="F435" s="35"/>
      <c r="H435" s="35"/>
      <c r="I435" s="35"/>
      <c r="J435" s="35"/>
      <c r="K435" s="35"/>
      <c r="L435" s="35"/>
      <c r="M435" s="35"/>
      <c r="N435" s="35"/>
      <c r="O435" s="35"/>
      <c r="P435" s="35"/>
      <c r="Q435" s="35"/>
      <c r="R435" s="35"/>
      <c r="S435" s="35"/>
    </row>
    <row r="436" spans="1:19">
      <c r="A436" s="35"/>
      <c r="B436" s="35"/>
      <c r="C436" s="42"/>
      <c r="D436" s="35"/>
      <c r="E436" s="35"/>
      <c r="F436" s="35"/>
      <c r="H436" s="35"/>
      <c r="I436" s="35"/>
      <c r="J436" s="35"/>
      <c r="K436" s="35"/>
      <c r="L436" s="35"/>
      <c r="M436" s="35"/>
      <c r="N436" s="35"/>
      <c r="O436" s="35"/>
      <c r="P436" s="35"/>
      <c r="Q436" s="35"/>
      <c r="R436" s="35"/>
      <c r="S436" s="35"/>
    </row>
    <row r="437" spans="1:19">
      <c r="A437" s="35"/>
      <c r="B437" s="35"/>
      <c r="C437" s="42"/>
      <c r="D437" s="35"/>
      <c r="E437" s="35"/>
      <c r="F437" s="35"/>
      <c r="H437" s="35"/>
      <c r="I437" s="35"/>
      <c r="J437" s="35"/>
      <c r="K437" s="35"/>
      <c r="L437" s="35"/>
      <c r="M437" s="35"/>
      <c r="N437" s="35"/>
      <c r="O437" s="35"/>
      <c r="P437" s="35"/>
      <c r="Q437" s="35"/>
      <c r="R437" s="35"/>
      <c r="S437" s="35"/>
    </row>
    <row r="438" spans="1:19">
      <c r="A438" s="35"/>
      <c r="B438" s="35"/>
      <c r="C438" s="42"/>
      <c r="D438" s="35"/>
      <c r="E438" s="35"/>
      <c r="F438" s="35"/>
      <c r="H438" s="35"/>
      <c r="I438" s="35"/>
      <c r="J438" s="35"/>
      <c r="K438" s="35"/>
      <c r="L438" s="35"/>
      <c r="M438" s="35"/>
      <c r="N438" s="35"/>
      <c r="O438" s="35"/>
      <c r="P438" s="35"/>
      <c r="Q438" s="35"/>
      <c r="R438" s="35"/>
      <c r="S438" s="35"/>
    </row>
    <row r="439" spans="1:19">
      <c r="A439" s="35"/>
      <c r="B439" s="35"/>
      <c r="C439" s="42"/>
      <c r="D439" s="35"/>
      <c r="E439" s="35"/>
      <c r="F439" s="35"/>
      <c r="H439" s="35"/>
      <c r="I439" s="35"/>
      <c r="J439" s="35"/>
      <c r="K439" s="35"/>
      <c r="L439" s="35"/>
      <c r="M439" s="35"/>
      <c r="N439" s="35"/>
      <c r="O439" s="35"/>
      <c r="P439" s="35"/>
      <c r="Q439" s="35"/>
      <c r="R439" s="35"/>
      <c r="S439" s="35"/>
    </row>
    <row r="440" spans="1:19">
      <c r="A440" s="35"/>
      <c r="B440" s="35"/>
      <c r="C440" s="42"/>
      <c r="D440" s="35"/>
      <c r="E440" s="35"/>
      <c r="F440" s="35"/>
      <c r="H440" s="35"/>
      <c r="I440" s="35"/>
      <c r="J440" s="35"/>
      <c r="K440" s="35"/>
      <c r="L440" s="35"/>
      <c r="M440" s="35"/>
      <c r="N440" s="35"/>
      <c r="O440" s="35"/>
      <c r="P440" s="35"/>
      <c r="Q440" s="35"/>
      <c r="R440" s="35"/>
      <c r="S440" s="35"/>
    </row>
    <row r="441" spans="1:19">
      <c r="A441" s="35"/>
      <c r="B441" s="35"/>
      <c r="C441" s="42"/>
      <c r="D441" s="35"/>
      <c r="E441" s="35"/>
      <c r="F441" s="35"/>
      <c r="H441" s="35"/>
      <c r="I441" s="35"/>
      <c r="J441" s="35"/>
      <c r="K441" s="35"/>
      <c r="L441" s="35"/>
      <c r="M441" s="35"/>
      <c r="N441" s="35"/>
      <c r="O441" s="35"/>
      <c r="P441" s="35"/>
      <c r="Q441" s="35"/>
      <c r="R441" s="35"/>
      <c r="S441" s="35"/>
    </row>
    <row r="442" spans="1:19">
      <c r="A442" s="35"/>
      <c r="B442" s="35"/>
      <c r="C442" s="42"/>
      <c r="D442" s="35"/>
      <c r="E442" s="35"/>
      <c r="F442" s="35"/>
      <c r="H442" s="35"/>
      <c r="I442" s="35"/>
      <c r="J442" s="35"/>
      <c r="K442" s="35"/>
      <c r="L442" s="35"/>
      <c r="M442" s="35"/>
      <c r="N442" s="35"/>
      <c r="O442" s="35"/>
      <c r="P442" s="35"/>
      <c r="Q442" s="35"/>
      <c r="R442" s="35"/>
      <c r="S442" s="35"/>
    </row>
    <row r="443" spans="1:19">
      <c r="A443" s="35"/>
      <c r="B443" s="35"/>
      <c r="C443" s="42"/>
      <c r="D443" s="35"/>
      <c r="E443" s="35"/>
      <c r="F443" s="35"/>
      <c r="H443" s="35"/>
      <c r="I443" s="35"/>
      <c r="J443" s="35"/>
      <c r="K443" s="35"/>
      <c r="L443" s="35"/>
      <c r="M443" s="35"/>
      <c r="N443" s="35"/>
      <c r="O443" s="35"/>
      <c r="P443" s="35"/>
      <c r="Q443" s="35"/>
      <c r="R443" s="35"/>
      <c r="S443" s="35"/>
    </row>
    <row r="444" spans="1:19">
      <c r="A444" s="35"/>
      <c r="B444" s="35"/>
      <c r="C444" s="42"/>
      <c r="D444" s="35"/>
      <c r="E444" s="35"/>
      <c r="F444" s="35"/>
      <c r="H444" s="35"/>
      <c r="I444" s="35"/>
      <c r="J444" s="35"/>
      <c r="K444" s="35"/>
      <c r="L444" s="35"/>
      <c r="M444" s="35"/>
      <c r="N444" s="35"/>
      <c r="O444" s="35"/>
      <c r="P444" s="35"/>
      <c r="Q444" s="35"/>
      <c r="R444" s="35"/>
      <c r="S444" s="35"/>
    </row>
    <row r="445" spans="1:19">
      <c r="A445" s="35"/>
      <c r="B445" s="35"/>
      <c r="C445" s="42"/>
      <c r="D445" s="35"/>
      <c r="E445" s="35"/>
      <c r="F445" s="35"/>
      <c r="H445" s="35"/>
      <c r="I445" s="35"/>
      <c r="J445" s="35"/>
      <c r="K445" s="35"/>
      <c r="L445" s="35"/>
      <c r="M445" s="35"/>
      <c r="N445" s="35"/>
      <c r="O445" s="35"/>
      <c r="P445" s="35"/>
      <c r="Q445" s="35"/>
      <c r="R445" s="35"/>
      <c r="S445" s="35"/>
    </row>
    <row r="446" spans="1:19">
      <c r="A446" s="35"/>
      <c r="B446" s="35"/>
      <c r="C446" s="42"/>
      <c r="D446" s="35"/>
      <c r="E446" s="35"/>
      <c r="F446" s="35"/>
      <c r="H446" s="35"/>
      <c r="I446" s="35"/>
      <c r="J446" s="35"/>
      <c r="K446" s="35"/>
      <c r="L446" s="35"/>
      <c r="M446" s="35"/>
      <c r="N446" s="35"/>
      <c r="O446" s="35"/>
      <c r="P446" s="35"/>
      <c r="Q446" s="35"/>
      <c r="R446" s="35"/>
      <c r="S446" s="35"/>
    </row>
    <row r="447" spans="1:19">
      <c r="A447" s="35"/>
      <c r="B447" s="35"/>
      <c r="C447" s="42"/>
      <c r="D447" s="35"/>
      <c r="E447" s="35"/>
      <c r="F447" s="35"/>
      <c r="H447" s="35"/>
      <c r="I447" s="35"/>
      <c r="J447" s="35"/>
      <c r="K447" s="35"/>
      <c r="L447" s="35"/>
      <c r="M447" s="35"/>
      <c r="N447" s="35"/>
      <c r="O447" s="35"/>
      <c r="P447" s="35"/>
      <c r="Q447" s="35"/>
      <c r="R447" s="35"/>
      <c r="S447" s="35"/>
    </row>
    <row r="448" spans="1:19">
      <c r="A448" s="35"/>
      <c r="B448" s="35"/>
      <c r="C448" s="42"/>
      <c r="D448" s="35"/>
      <c r="E448" s="35"/>
      <c r="F448" s="35"/>
      <c r="H448" s="35"/>
      <c r="I448" s="35"/>
      <c r="J448" s="35"/>
      <c r="K448" s="35"/>
      <c r="L448" s="35"/>
      <c r="M448" s="35"/>
      <c r="N448" s="35"/>
      <c r="O448" s="35"/>
      <c r="P448" s="35"/>
      <c r="Q448" s="35"/>
      <c r="R448" s="35"/>
      <c r="S448" s="35"/>
    </row>
    <row r="449" spans="1:19">
      <c r="A449" s="35"/>
      <c r="B449" s="35"/>
      <c r="C449" s="42"/>
      <c r="D449" s="35"/>
      <c r="E449" s="35"/>
      <c r="F449" s="35"/>
      <c r="H449" s="35"/>
      <c r="I449" s="35"/>
      <c r="J449" s="35"/>
      <c r="K449" s="35"/>
      <c r="L449" s="35"/>
      <c r="M449" s="35"/>
      <c r="N449" s="35"/>
      <c r="O449" s="35"/>
      <c r="P449" s="35"/>
      <c r="Q449" s="35"/>
      <c r="R449" s="35"/>
      <c r="S449" s="35"/>
    </row>
    <row r="450" spans="1:19">
      <c r="A450" s="35"/>
      <c r="B450" s="35"/>
      <c r="C450" s="42"/>
      <c r="D450" s="35"/>
      <c r="E450" s="35"/>
      <c r="F450" s="35"/>
      <c r="H450" s="35"/>
      <c r="I450" s="35"/>
      <c r="J450" s="35"/>
      <c r="K450" s="35"/>
      <c r="L450" s="35"/>
      <c r="M450" s="35"/>
      <c r="N450" s="35"/>
      <c r="O450" s="35"/>
      <c r="P450" s="35"/>
      <c r="Q450" s="35"/>
      <c r="R450" s="35"/>
      <c r="S450" s="35"/>
    </row>
    <row r="451" spans="1:19">
      <c r="A451" s="35"/>
      <c r="B451" s="35"/>
      <c r="C451" s="42"/>
      <c r="D451" s="35"/>
      <c r="E451" s="35"/>
      <c r="F451" s="35"/>
      <c r="H451" s="35"/>
      <c r="I451" s="35"/>
      <c r="J451" s="35"/>
      <c r="K451" s="35"/>
      <c r="L451" s="35"/>
      <c r="M451" s="35"/>
      <c r="N451" s="35"/>
      <c r="O451" s="35"/>
      <c r="P451" s="35"/>
      <c r="Q451" s="35"/>
      <c r="R451" s="35"/>
      <c r="S451" s="35"/>
    </row>
    <row r="452" spans="1:19">
      <c r="A452" s="35"/>
      <c r="B452" s="35"/>
      <c r="C452" s="42"/>
      <c r="D452" s="35"/>
      <c r="E452" s="35"/>
      <c r="F452" s="35"/>
      <c r="H452" s="35"/>
      <c r="I452" s="35"/>
      <c r="J452" s="35"/>
      <c r="K452" s="35"/>
      <c r="L452" s="35"/>
      <c r="M452" s="35"/>
      <c r="N452" s="35"/>
      <c r="O452" s="35"/>
      <c r="P452" s="35"/>
      <c r="Q452" s="35"/>
      <c r="R452" s="35"/>
      <c r="S452" s="35"/>
    </row>
    <row r="453" spans="1:19">
      <c r="A453" s="35"/>
      <c r="B453" s="35"/>
      <c r="C453" s="42"/>
      <c r="D453" s="35"/>
      <c r="E453" s="35"/>
      <c r="F453" s="35"/>
      <c r="H453" s="35"/>
      <c r="I453" s="35"/>
      <c r="J453" s="35"/>
      <c r="K453" s="35"/>
      <c r="L453" s="35"/>
      <c r="M453" s="35"/>
      <c r="N453" s="35"/>
      <c r="O453" s="35"/>
      <c r="P453" s="35"/>
      <c r="Q453" s="35"/>
      <c r="R453" s="35"/>
      <c r="S453" s="35"/>
    </row>
    <row r="454" spans="1:19">
      <c r="A454" s="35"/>
      <c r="B454" s="35"/>
      <c r="C454" s="42"/>
      <c r="D454" s="35"/>
      <c r="E454" s="35"/>
      <c r="F454" s="35"/>
      <c r="H454" s="35"/>
      <c r="I454" s="35"/>
      <c r="J454" s="35"/>
      <c r="K454" s="35"/>
      <c r="L454" s="35"/>
      <c r="M454" s="35"/>
      <c r="N454" s="35"/>
      <c r="O454" s="35"/>
      <c r="P454" s="35"/>
      <c r="Q454" s="35"/>
      <c r="R454" s="35"/>
      <c r="S454" s="35"/>
    </row>
    <row r="455" spans="1:19">
      <c r="A455" s="35"/>
      <c r="B455" s="35"/>
      <c r="C455" s="42"/>
      <c r="D455" s="35"/>
      <c r="E455" s="35"/>
      <c r="F455" s="35"/>
      <c r="H455" s="35"/>
      <c r="I455" s="35"/>
      <c r="J455" s="35"/>
      <c r="K455" s="35"/>
      <c r="L455" s="35"/>
      <c r="M455" s="35"/>
      <c r="N455" s="35"/>
      <c r="O455" s="35"/>
      <c r="P455" s="35"/>
      <c r="Q455" s="35"/>
      <c r="R455" s="35"/>
      <c r="S455" s="35"/>
    </row>
    <row r="456" spans="1:19">
      <c r="A456" s="35"/>
      <c r="B456" s="35"/>
      <c r="C456" s="42"/>
      <c r="D456" s="35"/>
      <c r="E456" s="35"/>
      <c r="F456" s="35"/>
      <c r="H456" s="35"/>
      <c r="I456" s="35"/>
      <c r="J456" s="35"/>
      <c r="K456" s="35"/>
      <c r="L456" s="35"/>
      <c r="M456" s="35"/>
      <c r="N456" s="35"/>
      <c r="O456" s="35"/>
      <c r="P456" s="35"/>
      <c r="Q456" s="35"/>
      <c r="R456" s="35"/>
      <c r="S456" s="35"/>
    </row>
    <row r="457" spans="1:19">
      <c r="A457" s="35"/>
      <c r="B457" s="35"/>
      <c r="C457" s="42"/>
      <c r="D457" s="35"/>
      <c r="E457" s="35"/>
      <c r="F457" s="35"/>
      <c r="H457" s="35"/>
      <c r="I457" s="35"/>
      <c r="J457" s="35"/>
      <c r="K457" s="35"/>
      <c r="L457" s="35"/>
      <c r="M457" s="35"/>
      <c r="N457" s="35"/>
      <c r="O457" s="35"/>
      <c r="P457" s="35"/>
      <c r="Q457" s="35"/>
      <c r="R457" s="35"/>
      <c r="S457" s="35"/>
    </row>
    <row r="458" spans="1:19">
      <c r="A458" s="35"/>
      <c r="B458" s="35"/>
      <c r="C458" s="42"/>
      <c r="D458" s="35"/>
      <c r="E458" s="35"/>
      <c r="F458" s="35"/>
      <c r="H458" s="35"/>
      <c r="I458" s="35"/>
      <c r="J458" s="35"/>
      <c r="K458" s="35"/>
      <c r="L458" s="35"/>
      <c r="M458" s="35"/>
      <c r="N458" s="35"/>
      <c r="O458" s="35"/>
      <c r="P458" s="35"/>
      <c r="Q458" s="35"/>
      <c r="R458" s="35"/>
      <c r="S458" s="35"/>
    </row>
    <row r="459" spans="1:19">
      <c r="A459" s="35"/>
      <c r="B459" s="35"/>
      <c r="C459" s="42"/>
      <c r="D459" s="35"/>
      <c r="E459" s="35"/>
      <c r="F459" s="35"/>
      <c r="H459" s="35"/>
      <c r="I459" s="35"/>
      <c r="J459" s="35"/>
      <c r="K459" s="35"/>
      <c r="L459" s="35"/>
      <c r="M459" s="35"/>
      <c r="N459" s="35"/>
      <c r="O459" s="35"/>
      <c r="P459" s="35"/>
      <c r="Q459" s="35"/>
      <c r="R459" s="35"/>
      <c r="S459" s="35"/>
    </row>
    <row r="460" spans="1:19">
      <c r="A460" s="35"/>
      <c r="B460" s="35"/>
      <c r="C460" s="42"/>
      <c r="D460" s="35"/>
      <c r="E460" s="35"/>
      <c r="F460" s="35"/>
      <c r="H460" s="35"/>
      <c r="I460" s="35"/>
      <c r="J460" s="35"/>
      <c r="K460" s="35"/>
      <c r="L460" s="35"/>
      <c r="M460" s="35"/>
      <c r="N460" s="35"/>
      <c r="O460" s="35"/>
      <c r="P460" s="35"/>
      <c r="Q460" s="35"/>
      <c r="R460" s="35"/>
      <c r="S460" s="35"/>
    </row>
    <row r="461" spans="1:19">
      <c r="A461" s="35"/>
      <c r="B461" s="35"/>
      <c r="C461" s="42"/>
      <c r="D461" s="35"/>
      <c r="E461" s="35"/>
      <c r="F461" s="35"/>
      <c r="H461" s="35"/>
      <c r="I461" s="35"/>
      <c r="J461" s="35"/>
      <c r="K461" s="35"/>
      <c r="L461" s="35"/>
      <c r="M461" s="35"/>
      <c r="N461" s="35"/>
      <c r="O461" s="35"/>
      <c r="P461" s="35"/>
      <c r="Q461" s="35"/>
      <c r="R461" s="35"/>
      <c r="S461" s="35"/>
    </row>
    <row r="462" spans="1:19">
      <c r="A462" s="35"/>
      <c r="B462" s="35"/>
      <c r="C462" s="42"/>
      <c r="D462" s="35"/>
      <c r="E462" s="35"/>
      <c r="F462" s="35"/>
      <c r="H462" s="35"/>
      <c r="I462" s="35"/>
      <c r="J462" s="35"/>
      <c r="K462" s="35"/>
      <c r="L462" s="35"/>
      <c r="M462" s="35"/>
      <c r="N462" s="35"/>
      <c r="O462" s="35"/>
      <c r="P462" s="35"/>
      <c r="Q462" s="35"/>
      <c r="R462" s="35"/>
      <c r="S462" s="35"/>
    </row>
    <row r="463" spans="1:19">
      <c r="A463" s="35"/>
      <c r="B463" s="35"/>
      <c r="C463" s="42"/>
      <c r="D463" s="35"/>
      <c r="E463" s="35"/>
      <c r="F463" s="35"/>
      <c r="H463" s="35"/>
      <c r="I463" s="35"/>
      <c r="J463" s="35"/>
      <c r="K463" s="35"/>
      <c r="L463" s="35"/>
      <c r="M463" s="35"/>
      <c r="N463" s="35"/>
      <c r="O463" s="35"/>
      <c r="P463" s="35"/>
      <c r="Q463" s="35"/>
      <c r="R463" s="35"/>
      <c r="S463" s="35"/>
    </row>
    <row r="464" spans="1:19">
      <c r="A464" s="35"/>
      <c r="B464" s="35"/>
      <c r="C464" s="42"/>
      <c r="D464" s="35"/>
      <c r="E464" s="35"/>
      <c r="F464" s="35"/>
      <c r="H464" s="35"/>
      <c r="I464" s="35"/>
      <c r="J464" s="35"/>
      <c r="K464" s="35"/>
      <c r="L464" s="35"/>
      <c r="M464" s="35"/>
      <c r="N464" s="35"/>
      <c r="O464" s="35"/>
      <c r="P464" s="35"/>
      <c r="Q464" s="35"/>
      <c r="R464" s="35"/>
      <c r="S464" s="35"/>
    </row>
    <row r="465" spans="1:19">
      <c r="A465" s="35"/>
      <c r="B465" s="35"/>
      <c r="C465" s="42"/>
      <c r="D465" s="35"/>
      <c r="E465" s="35"/>
      <c r="F465" s="35"/>
      <c r="H465" s="35"/>
      <c r="I465" s="35"/>
      <c r="J465" s="35"/>
      <c r="K465" s="35"/>
      <c r="L465" s="35"/>
      <c r="M465" s="35"/>
      <c r="N465" s="35"/>
      <c r="O465" s="35"/>
      <c r="P465" s="35"/>
      <c r="Q465" s="35"/>
      <c r="R465" s="35"/>
      <c r="S465" s="35"/>
    </row>
    <row r="466" spans="1:19">
      <c r="A466" s="35"/>
      <c r="B466" s="35"/>
      <c r="C466" s="42"/>
      <c r="D466" s="35"/>
      <c r="E466" s="35"/>
      <c r="F466" s="35"/>
      <c r="H466" s="35"/>
      <c r="I466" s="35"/>
      <c r="J466" s="35"/>
      <c r="K466" s="35"/>
      <c r="L466" s="35"/>
      <c r="M466" s="35"/>
      <c r="N466" s="35"/>
      <c r="O466" s="35"/>
      <c r="P466" s="35"/>
      <c r="Q466" s="35"/>
      <c r="R466" s="35"/>
      <c r="S466" s="35"/>
    </row>
    <row r="467" spans="1:19">
      <c r="A467" s="35"/>
      <c r="B467" s="35"/>
      <c r="C467" s="42"/>
      <c r="D467" s="35"/>
      <c r="E467" s="35"/>
      <c r="F467" s="35"/>
      <c r="H467" s="35"/>
      <c r="I467" s="35"/>
      <c r="J467" s="35"/>
      <c r="K467" s="35"/>
      <c r="L467" s="35"/>
      <c r="M467" s="35"/>
      <c r="N467" s="35"/>
      <c r="O467" s="35"/>
      <c r="P467" s="35"/>
      <c r="Q467" s="35"/>
      <c r="R467" s="35"/>
      <c r="S467" s="35"/>
    </row>
    <row r="468" spans="1:19">
      <c r="A468" s="35"/>
      <c r="B468" s="35"/>
      <c r="C468" s="42"/>
      <c r="D468" s="35"/>
      <c r="E468" s="35"/>
      <c r="F468" s="35"/>
      <c r="H468" s="35"/>
      <c r="I468" s="35"/>
      <c r="J468" s="35"/>
      <c r="K468" s="35"/>
      <c r="L468" s="35"/>
      <c r="M468" s="35"/>
      <c r="N468" s="35"/>
      <c r="O468" s="35"/>
      <c r="P468" s="35"/>
      <c r="Q468" s="35"/>
      <c r="R468" s="35"/>
      <c r="S468" s="35"/>
    </row>
    <row r="469" spans="1:19">
      <c r="A469" s="35"/>
      <c r="B469" s="35"/>
      <c r="C469" s="42"/>
      <c r="D469" s="35"/>
      <c r="E469" s="35"/>
      <c r="F469" s="35"/>
      <c r="H469" s="35"/>
      <c r="I469" s="35"/>
      <c r="J469" s="35"/>
      <c r="K469" s="35"/>
      <c r="L469" s="35"/>
      <c r="M469" s="35"/>
      <c r="N469" s="35"/>
      <c r="O469" s="35"/>
      <c r="P469" s="35"/>
      <c r="Q469" s="35"/>
      <c r="R469" s="35"/>
      <c r="S469" s="35"/>
    </row>
    <row r="470" spans="1:19">
      <c r="A470" s="35"/>
      <c r="B470" s="35"/>
      <c r="C470" s="42"/>
      <c r="D470" s="35"/>
      <c r="E470" s="35"/>
      <c r="F470" s="35"/>
      <c r="H470" s="35"/>
      <c r="I470" s="35"/>
      <c r="J470" s="35"/>
      <c r="K470" s="35"/>
      <c r="L470" s="35"/>
      <c r="M470" s="35"/>
      <c r="N470" s="35"/>
      <c r="O470" s="35"/>
      <c r="P470" s="35"/>
      <c r="Q470" s="35"/>
      <c r="R470" s="35"/>
      <c r="S470" s="35"/>
    </row>
    <row r="471" spans="1:19">
      <c r="A471" s="35"/>
      <c r="B471" s="35"/>
      <c r="C471" s="42"/>
      <c r="D471" s="35"/>
      <c r="E471" s="35"/>
      <c r="F471" s="35"/>
      <c r="H471" s="35"/>
      <c r="I471" s="35"/>
      <c r="J471" s="35"/>
      <c r="K471" s="35"/>
      <c r="L471" s="35"/>
      <c r="M471" s="35"/>
      <c r="N471" s="35"/>
      <c r="O471" s="35"/>
      <c r="P471" s="35"/>
      <c r="Q471" s="35"/>
      <c r="R471" s="35"/>
      <c r="S471" s="35"/>
    </row>
    <row r="472" spans="1:19">
      <c r="A472" s="35"/>
      <c r="B472" s="35"/>
      <c r="C472" s="42"/>
      <c r="D472" s="35"/>
      <c r="E472" s="35"/>
      <c r="F472" s="35"/>
      <c r="H472" s="35"/>
      <c r="I472" s="35"/>
      <c r="J472" s="35"/>
      <c r="K472" s="35"/>
      <c r="L472" s="35"/>
      <c r="M472" s="35"/>
      <c r="N472" s="35"/>
      <c r="O472" s="35"/>
      <c r="P472" s="35"/>
      <c r="Q472" s="35"/>
      <c r="R472" s="35"/>
      <c r="S472" s="35"/>
    </row>
    <row r="473" spans="1:19">
      <c r="A473" s="35"/>
      <c r="B473" s="35"/>
      <c r="C473" s="42"/>
      <c r="D473" s="35"/>
      <c r="E473" s="35"/>
      <c r="F473" s="35"/>
      <c r="H473" s="35"/>
      <c r="I473" s="35"/>
      <c r="J473" s="35"/>
      <c r="K473" s="35"/>
      <c r="L473" s="35"/>
      <c r="M473" s="35"/>
      <c r="N473" s="35"/>
      <c r="O473" s="35"/>
      <c r="P473" s="35"/>
      <c r="Q473" s="35"/>
      <c r="R473" s="35"/>
      <c r="S473" s="35"/>
    </row>
    <row r="474" spans="1:19">
      <c r="A474" s="35"/>
      <c r="B474" s="35"/>
      <c r="C474" s="42"/>
      <c r="D474" s="35"/>
      <c r="E474" s="35"/>
      <c r="F474" s="35"/>
      <c r="H474" s="35"/>
      <c r="I474" s="35"/>
      <c r="J474" s="35"/>
      <c r="K474" s="35"/>
      <c r="L474" s="35"/>
      <c r="M474" s="35"/>
      <c r="N474" s="35"/>
      <c r="O474" s="35"/>
      <c r="P474" s="35"/>
      <c r="Q474" s="35"/>
      <c r="R474" s="35"/>
      <c r="S474" s="35"/>
    </row>
    <row r="475" spans="1:19">
      <c r="A475" s="35"/>
      <c r="B475" s="35"/>
      <c r="C475" s="42"/>
      <c r="D475" s="35"/>
      <c r="E475" s="35"/>
      <c r="F475" s="35"/>
      <c r="H475" s="35"/>
      <c r="I475" s="35"/>
      <c r="J475" s="35"/>
      <c r="K475" s="35"/>
      <c r="L475" s="35"/>
      <c r="M475" s="35"/>
      <c r="N475" s="35"/>
      <c r="O475" s="35"/>
      <c r="P475" s="35"/>
      <c r="Q475" s="35"/>
      <c r="R475" s="35"/>
      <c r="S475" s="35"/>
    </row>
    <row r="476" spans="1:19">
      <c r="A476" s="35"/>
      <c r="B476" s="35"/>
      <c r="C476" s="42"/>
      <c r="D476" s="35"/>
      <c r="E476" s="35"/>
      <c r="F476" s="35"/>
      <c r="H476" s="35"/>
      <c r="I476" s="35"/>
      <c r="J476" s="35"/>
      <c r="K476" s="35"/>
      <c r="L476" s="35"/>
      <c r="M476" s="35"/>
      <c r="N476" s="35"/>
      <c r="O476" s="35"/>
      <c r="P476" s="35"/>
      <c r="Q476" s="35"/>
      <c r="R476" s="35"/>
      <c r="S476" s="35"/>
    </row>
    <row r="477" spans="1:19">
      <c r="A477" s="35"/>
      <c r="B477" s="35"/>
      <c r="C477" s="42"/>
      <c r="D477" s="35"/>
      <c r="E477" s="35"/>
      <c r="F477" s="35"/>
      <c r="H477" s="35"/>
      <c r="I477" s="35"/>
      <c r="J477" s="35"/>
      <c r="K477" s="35"/>
      <c r="L477" s="35"/>
      <c r="M477" s="35"/>
      <c r="N477" s="35"/>
      <c r="O477" s="35"/>
      <c r="P477" s="35"/>
      <c r="Q477" s="35"/>
      <c r="R477" s="35"/>
      <c r="S477" s="35"/>
    </row>
    <row r="478" spans="1:19">
      <c r="A478" s="35"/>
      <c r="B478" s="35"/>
      <c r="C478" s="42"/>
      <c r="D478" s="35"/>
      <c r="E478" s="35"/>
      <c r="F478" s="35"/>
      <c r="H478" s="35"/>
      <c r="I478" s="35"/>
      <c r="J478" s="35"/>
      <c r="K478" s="35"/>
      <c r="L478" s="35"/>
      <c r="M478" s="35"/>
      <c r="N478" s="35"/>
      <c r="O478" s="35"/>
      <c r="P478" s="35"/>
      <c r="Q478" s="35"/>
      <c r="R478" s="35"/>
      <c r="S478" s="35"/>
    </row>
    <row r="479" spans="1:19">
      <c r="A479" s="35"/>
      <c r="B479" s="35"/>
      <c r="C479" s="42"/>
      <c r="D479" s="35"/>
      <c r="E479" s="35"/>
      <c r="F479" s="35"/>
      <c r="H479" s="35"/>
      <c r="I479" s="35"/>
      <c r="J479" s="35"/>
      <c r="K479" s="35"/>
      <c r="L479" s="35"/>
      <c r="M479" s="35"/>
      <c r="N479" s="35"/>
      <c r="O479" s="35"/>
      <c r="P479" s="35"/>
      <c r="Q479" s="35"/>
      <c r="R479" s="35"/>
      <c r="S479" s="35"/>
    </row>
    <row r="480" spans="1:19">
      <c r="A480" s="35"/>
      <c r="B480" s="35"/>
      <c r="C480" s="42"/>
      <c r="D480" s="35"/>
      <c r="E480" s="35"/>
      <c r="F480" s="35"/>
      <c r="H480" s="35"/>
      <c r="I480" s="35"/>
      <c r="J480" s="35"/>
      <c r="K480" s="35"/>
      <c r="L480" s="35"/>
      <c r="M480" s="35"/>
      <c r="N480" s="35"/>
      <c r="O480" s="35"/>
      <c r="P480" s="35"/>
      <c r="Q480" s="35"/>
      <c r="R480" s="35"/>
      <c r="S480" s="35"/>
    </row>
    <row r="481" spans="1:19">
      <c r="A481" s="35"/>
      <c r="B481" s="35"/>
      <c r="C481" s="42"/>
      <c r="D481" s="35"/>
      <c r="E481" s="35"/>
      <c r="F481" s="35"/>
      <c r="H481" s="35"/>
      <c r="I481" s="35"/>
      <c r="J481" s="35"/>
      <c r="K481" s="35"/>
      <c r="L481" s="35"/>
      <c r="M481" s="35"/>
      <c r="N481" s="35"/>
      <c r="O481" s="35"/>
      <c r="P481" s="35"/>
      <c r="Q481" s="35"/>
      <c r="R481" s="35"/>
      <c r="S481" s="35"/>
    </row>
    <row r="482" spans="1:19">
      <c r="A482" s="35"/>
      <c r="B482" s="35"/>
      <c r="C482" s="42"/>
      <c r="D482" s="35"/>
      <c r="E482" s="35"/>
      <c r="F482" s="35"/>
      <c r="H482" s="35"/>
      <c r="I482" s="35"/>
      <c r="J482" s="35"/>
      <c r="K482" s="35"/>
      <c r="L482" s="35"/>
      <c r="M482" s="35"/>
      <c r="N482" s="35"/>
      <c r="O482" s="35"/>
      <c r="P482" s="35"/>
      <c r="Q482" s="35"/>
      <c r="R482" s="35"/>
      <c r="S482" s="35"/>
    </row>
    <row r="483" spans="1:19">
      <c r="A483" s="35"/>
      <c r="B483" s="35"/>
      <c r="C483" s="42"/>
      <c r="D483" s="35"/>
      <c r="E483" s="35"/>
      <c r="F483" s="35"/>
      <c r="H483" s="35"/>
      <c r="I483" s="35"/>
      <c r="J483" s="35"/>
      <c r="K483" s="35"/>
      <c r="L483" s="35"/>
      <c r="M483" s="35"/>
      <c r="N483" s="35"/>
      <c r="O483" s="35"/>
      <c r="P483" s="35"/>
      <c r="Q483" s="35"/>
      <c r="R483" s="35"/>
      <c r="S483" s="35"/>
    </row>
    <row r="484" spans="1:19">
      <c r="A484" s="35"/>
      <c r="B484" s="35"/>
      <c r="C484" s="42"/>
      <c r="D484" s="35"/>
      <c r="E484" s="35"/>
      <c r="F484" s="35"/>
      <c r="H484" s="35"/>
      <c r="I484" s="35"/>
      <c r="J484" s="35"/>
      <c r="K484" s="35"/>
      <c r="L484" s="35"/>
      <c r="M484" s="35"/>
      <c r="N484" s="35"/>
      <c r="O484" s="35"/>
      <c r="P484" s="35"/>
      <c r="Q484" s="35"/>
      <c r="R484" s="35"/>
      <c r="S484" s="35"/>
    </row>
    <row r="485" spans="1:19">
      <c r="A485" s="35"/>
      <c r="B485" s="35"/>
      <c r="C485" s="42"/>
      <c r="D485" s="35"/>
      <c r="E485" s="35"/>
      <c r="F485" s="35"/>
      <c r="H485" s="35"/>
      <c r="I485" s="35"/>
      <c r="J485" s="35"/>
      <c r="K485" s="35"/>
      <c r="L485" s="35"/>
      <c r="M485" s="35"/>
      <c r="N485" s="35"/>
      <c r="O485" s="35"/>
      <c r="P485" s="35"/>
      <c r="Q485" s="35"/>
      <c r="R485" s="35"/>
      <c r="S485" s="35"/>
    </row>
    <row r="486" spans="1:19">
      <c r="A486" s="35"/>
      <c r="B486" s="35"/>
      <c r="C486" s="42"/>
      <c r="D486" s="35"/>
      <c r="E486" s="35"/>
      <c r="F486" s="35"/>
      <c r="H486" s="35"/>
      <c r="I486" s="35"/>
      <c r="J486" s="35"/>
      <c r="K486" s="35"/>
      <c r="L486" s="35"/>
      <c r="M486" s="35"/>
      <c r="N486" s="35"/>
      <c r="O486" s="35"/>
      <c r="P486" s="35"/>
      <c r="Q486" s="35"/>
      <c r="R486" s="35"/>
      <c r="S486" s="35"/>
    </row>
    <row r="487" spans="1:19">
      <c r="A487" s="35"/>
      <c r="B487" s="35"/>
      <c r="C487" s="42"/>
      <c r="D487" s="35"/>
      <c r="E487" s="35"/>
      <c r="F487" s="35"/>
      <c r="H487" s="35"/>
      <c r="I487" s="35"/>
      <c r="J487" s="35"/>
      <c r="K487" s="35"/>
      <c r="L487" s="35"/>
      <c r="M487" s="35"/>
      <c r="N487" s="35"/>
      <c r="O487" s="35"/>
      <c r="P487" s="35"/>
      <c r="Q487" s="35"/>
      <c r="R487" s="35"/>
      <c r="S487" s="35"/>
    </row>
    <row r="488" spans="1:19">
      <c r="A488" s="35"/>
      <c r="B488" s="35"/>
      <c r="C488" s="42"/>
      <c r="D488" s="35"/>
      <c r="E488" s="35"/>
      <c r="F488" s="35"/>
      <c r="H488" s="35"/>
      <c r="I488" s="35"/>
      <c r="J488" s="35"/>
      <c r="K488" s="35"/>
      <c r="L488" s="35"/>
      <c r="M488" s="35"/>
      <c r="N488" s="35"/>
      <c r="O488" s="35"/>
      <c r="P488" s="35"/>
      <c r="Q488" s="35"/>
      <c r="R488" s="35"/>
      <c r="S488" s="35"/>
    </row>
    <row r="489" spans="1:19">
      <c r="A489" s="35"/>
      <c r="B489" s="35"/>
      <c r="C489" s="42"/>
      <c r="D489" s="35"/>
      <c r="E489" s="35"/>
      <c r="F489" s="35"/>
      <c r="H489" s="35"/>
      <c r="I489" s="35"/>
      <c r="J489" s="35"/>
      <c r="K489" s="35"/>
      <c r="L489" s="35"/>
      <c r="M489" s="35"/>
      <c r="N489" s="35"/>
      <c r="O489" s="35"/>
      <c r="P489" s="35"/>
      <c r="Q489" s="35"/>
      <c r="R489" s="35"/>
      <c r="S489" s="35"/>
    </row>
    <row r="490" spans="1:19">
      <c r="A490" s="35"/>
      <c r="B490" s="35"/>
      <c r="C490" s="42"/>
      <c r="D490" s="35"/>
      <c r="E490" s="35"/>
      <c r="F490" s="35"/>
      <c r="H490" s="35"/>
      <c r="I490" s="35"/>
      <c r="J490" s="35"/>
      <c r="K490" s="35"/>
      <c r="L490" s="35"/>
      <c r="M490" s="35"/>
      <c r="N490" s="35"/>
      <c r="O490" s="35"/>
      <c r="P490" s="35"/>
      <c r="Q490" s="35"/>
      <c r="R490" s="35"/>
      <c r="S490" s="35"/>
    </row>
    <row r="491" spans="1:19">
      <c r="A491" s="35"/>
      <c r="B491" s="35"/>
      <c r="C491" s="42"/>
      <c r="D491" s="35"/>
      <c r="E491" s="35"/>
      <c r="F491" s="35"/>
      <c r="H491" s="35"/>
      <c r="I491" s="35"/>
      <c r="J491" s="35"/>
      <c r="K491" s="35"/>
      <c r="L491" s="35"/>
      <c r="M491" s="35"/>
      <c r="N491" s="35"/>
      <c r="O491" s="35"/>
      <c r="P491" s="35"/>
      <c r="Q491" s="35"/>
      <c r="R491" s="35"/>
      <c r="S491" s="35"/>
    </row>
    <row r="492" spans="1:19">
      <c r="A492" s="35"/>
      <c r="B492" s="35"/>
      <c r="C492" s="42"/>
      <c r="D492" s="35"/>
      <c r="E492" s="35"/>
      <c r="F492" s="35"/>
      <c r="H492" s="35"/>
      <c r="I492" s="35"/>
      <c r="J492" s="35"/>
      <c r="K492" s="35"/>
      <c r="L492" s="35"/>
      <c r="M492" s="35"/>
      <c r="N492" s="35"/>
      <c r="O492" s="35"/>
      <c r="P492" s="35"/>
      <c r="Q492" s="35"/>
      <c r="R492" s="35"/>
      <c r="S492" s="35"/>
    </row>
    <row r="493" spans="1:19">
      <c r="A493" s="35"/>
      <c r="B493" s="35"/>
      <c r="C493" s="42"/>
      <c r="D493" s="35"/>
      <c r="E493" s="35"/>
      <c r="F493" s="35"/>
      <c r="H493" s="35"/>
      <c r="I493" s="35"/>
      <c r="J493" s="35"/>
      <c r="K493" s="35"/>
      <c r="L493" s="35"/>
      <c r="M493" s="35"/>
      <c r="N493" s="35"/>
      <c r="O493" s="35"/>
      <c r="P493" s="35"/>
      <c r="Q493" s="35"/>
      <c r="R493" s="35"/>
      <c r="S493" s="35"/>
    </row>
    <row r="494" spans="1:19">
      <c r="A494" s="35"/>
      <c r="B494" s="35"/>
      <c r="C494" s="42"/>
      <c r="D494" s="35"/>
      <c r="E494" s="35"/>
      <c r="F494" s="35"/>
      <c r="H494" s="35"/>
      <c r="I494" s="35"/>
      <c r="J494" s="35"/>
      <c r="K494" s="35"/>
      <c r="L494" s="35"/>
      <c r="M494" s="35"/>
      <c r="N494" s="35"/>
      <c r="O494" s="35"/>
      <c r="P494" s="35"/>
      <c r="Q494" s="35"/>
      <c r="R494" s="35"/>
      <c r="S494" s="35"/>
    </row>
    <row r="495" spans="1:19">
      <c r="A495" s="35"/>
      <c r="B495" s="35"/>
      <c r="C495" s="42"/>
      <c r="D495" s="35"/>
      <c r="E495" s="35"/>
      <c r="F495" s="35"/>
      <c r="H495" s="35"/>
      <c r="I495" s="35"/>
      <c r="J495" s="35"/>
      <c r="K495" s="35"/>
      <c r="L495" s="35"/>
      <c r="M495" s="35"/>
      <c r="N495" s="35"/>
      <c r="O495" s="35"/>
      <c r="P495" s="35"/>
      <c r="Q495" s="35"/>
      <c r="R495" s="35"/>
      <c r="S495" s="35"/>
    </row>
    <row r="496" spans="1:19">
      <c r="A496" s="35"/>
      <c r="B496" s="35"/>
      <c r="C496" s="42"/>
      <c r="D496" s="35"/>
      <c r="E496" s="35"/>
      <c r="F496" s="35"/>
      <c r="H496" s="35"/>
      <c r="I496" s="35"/>
      <c r="J496" s="35"/>
      <c r="K496" s="35"/>
      <c r="L496" s="35"/>
      <c r="M496" s="35"/>
      <c r="N496" s="35"/>
      <c r="O496" s="35"/>
      <c r="P496" s="35"/>
      <c r="Q496" s="35"/>
      <c r="R496" s="35"/>
      <c r="S496" s="35"/>
    </row>
    <row r="497" spans="1:19">
      <c r="A497" s="35"/>
      <c r="B497" s="35"/>
      <c r="C497" s="42"/>
      <c r="D497" s="35"/>
      <c r="E497" s="35"/>
      <c r="F497" s="35"/>
      <c r="H497" s="35"/>
      <c r="I497" s="35"/>
      <c r="J497" s="35"/>
      <c r="K497" s="35"/>
      <c r="L497" s="35"/>
      <c r="M497" s="35"/>
      <c r="N497" s="35"/>
      <c r="O497" s="35"/>
      <c r="P497" s="35"/>
      <c r="Q497" s="35"/>
      <c r="R497" s="35"/>
      <c r="S497" s="35"/>
    </row>
    <row r="498" spans="1:19">
      <c r="A498" s="35"/>
      <c r="B498" s="35"/>
      <c r="C498" s="42"/>
      <c r="D498" s="35"/>
      <c r="E498" s="35"/>
      <c r="F498" s="35"/>
      <c r="H498" s="35"/>
      <c r="I498" s="35"/>
      <c r="J498" s="35"/>
      <c r="K498" s="35"/>
      <c r="L498" s="35"/>
      <c r="M498" s="35"/>
      <c r="N498" s="35"/>
      <c r="O498" s="35"/>
      <c r="P498" s="35"/>
      <c r="Q498" s="35"/>
      <c r="R498" s="35"/>
      <c r="S498" s="35"/>
    </row>
    <row r="499" spans="1:19">
      <c r="A499" s="35"/>
      <c r="B499" s="35"/>
      <c r="C499" s="42"/>
      <c r="D499" s="35"/>
      <c r="E499" s="35"/>
      <c r="F499" s="35"/>
      <c r="H499" s="35"/>
      <c r="I499" s="35"/>
      <c r="J499" s="35"/>
      <c r="K499" s="35"/>
      <c r="L499" s="35"/>
      <c r="M499" s="35"/>
      <c r="N499" s="35"/>
      <c r="O499" s="35"/>
      <c r="P499" s="35"/>
      <c r="Q499" s="35"/>
      <c r="R499" s="35"/>
      <c r="S499" s="35"/>
    </row>
    <row r="500" spans="1:19">
      <c r="A500" s="35"/>
      <c r="B500" s="35"/>
      <c r="C500" s="42"/>
      <c r="D500" s="35"/>
      <c r="E500" s="35"/>
      <c r="F500" s="35"/>
      <c r="H500" s="35"/>
      <c r="I500" s="35"/>
      <c r="J500" s="35"/>
      <c r="K500" s="35"/>
      <c r="L500" s="35"/>
      <c r="M500" s="35"/>
      <c r="N500" s="35"/>
      <c r="O500" s="35"/>
      <c r="P500" s="35"/>
      <c r="Q500" s="35"/>
      <c r="R500" s="35"/>
      <c r="S500" s="35"/>
    </row>
    <row r="501" spans="1:19">
      <c r="A501" s="35"/>
      <c r="B501" s="35"/>
      <c r="C501" s="42"/>
      <c r="D501" s="35"/>
      <c r="E501" s="35"/>
      <c r="F501" s="35"/>
      <c r="H501" s="35"/>
      <c r="I501" s="35"/>
      <c r="J501" s="35"/>
      <c r="K501" s="35"/>
      <c r="L501" s="35"/>
      <c r="M501" s="35"/>
      <c r="N501" s="35"/>
      <c r="O501" s="35"/>
      <c r="P501" s="35"/>
      <c r="Q501" s="35"/>
      <c r="R501" s="35"/>
      <c r="S501" s="35"/>
    </row>
    <row r="502" spans="1:19">
      <c r="A502" s="35"/>
      <c r="B502" s="35"/>
      <c r="C502" s="42"/>
      <c r="D502" s="35"/>
      <c r="E502" s="35"/>
      <c r="F502" s="35"/>
      <c r="H502" s="35"/>
      <c r="I502" s="35"/>
      <c r="J502" s="35"/>
      <c r="K502" s="35"/>
      <c r="L502" s="35"/>
      <c r="M502" s="35"/>
      <c r="N502" s="35"/>
      <c r="O502" s="35"/>
      <c r="P502" s="35"/>
      <c r="Q502" s="35"/>
      <c r="R502" s="35"/>
      <c r="S502" s="35"/>
    </row>
    <row r="503" spans="1:19">
      <c r="A503" s="35"/>
      <c r="B503" s="35"/>
      <c r="C503" s="42"/>
      <c r="D503" s="35"/>
      <c r="E503" s="35"/>
      <c r="F503" s="35"/>
      <c r="H503" s="35"/>
      <c r="I503" s="35"/>
      <c r="J503" s="35"/>
      <c r="K503" s="35"/>
      <c r="L503" s="35"/>
      <c r="M503" s="35"/>
      <c r="N503" s="35"/>
      <c r="O503" s="35"/>
      <c r="P503" s="35"/>
      <c r="Q503" s="35"/>
      <c r="R503" s="35"/>
      <c r="S503" s="35"/>
    </row>
    <row r="504" spans="1:19">
      <c r="A504" s="35"/>
      <c r="B504" s="35"/>
      <c r="C504" s="42"/>
      <c r="D504" s="35"/>
      <c r="E504" s="35"/>
      <c r="F504" s="35"/>
      <c r="H504" s="35"/>
      <c r="I504" s="35"/>
      <c r="J504" s="35"/>
      <c r="K504" s="35"/>
      <c r="L504" s="35"/>
      <c r="M504" s="35"/>
      <c r="N504" s="35"/>
      <c r="O504" s="35"/>
      <c r="P504" s="35"/>
      <c r="Q504" s="35"/>
      <c r="R504" s="35"/>
      <c r="S504" s="35"/>
    </row>
    <row r="505" spans="1:19">
      <c r="A505" s="35"/>
      <c r="B505" s="35"/>
      <c r="C505" s="42"/>
      <c r="D505" s="35"/>
      <c r="E505" s="35"/>
      <c r="F505" s="35"/>
      <c r="H505" s="35"/>
      <c r="I505" s="35"/>
      <c r="J505" s="35"/>
      <c r="K505" s="35"/>
      <c r="L505" s="35"/>
      <c r="M505" s="35"/>
      <c r="N505" s="35"/>
      <c r="O505" s="35"/>
      <c r="P505" s="35"/>
      <c r="Q505" s="35"/>
      <c r="R505" s="35"/>
      <c r="S505" s="35"/>
    </row>
    <row r="506" spans="1:19">
      <c r="A506" s="35"/>
      <c r="B506" s="35"/>
      <c r="C506" s="42"/>
      <c r="D506" s="35"/>
      <c r="E506" s="35"/>
      <c r="F506" s="35"/>
      <c r="H506" s="35"/>
      <c r="I506" s="35"/>
      <c r="J506" s="35"/>
      <c r="K506" s="35"/>
      <c r="L506" s="35"/>
      <c r="M506" s="35"/>
      <c r="N506" s="35"/>
      <c r="O506" s="35"/>
      <c r="P506" s="35"/>
      <c r="Q506" s="35"/>
      <c r="R506" s="35"/>
      <c r="S506" s="35"/>
    </row>
    <row r="507" spans="1:19">
      <c r="A507" s="35"/>
      <c r="B507" s="35"/>
      <c r="C507" s="42"/>
      <c r="D507" s="35"/>
      <c r="E507" s="35"/>
      <c r="F507" s="35"/>
      <c r="H507" s="35"/>
      <c r="I507" s="35"/>
      <c r="J507" s="35"/>
      <c r="K507" s="35"/>
      <c r="L507" s="35"/>
      <c r="M507" s="35"/>
      <c r="N507" s="35"/>
      <c r="O507" s="35"/>
      <c r="P507" s="35"/>
      <c r="Q507" s="35"/>
      <c r="R507" s="35"/>
      <c r="S507" s="35"/>
    </row>
    <row r="508" spans="1:19">
      <c r="A508" s="35"/>
      <c r="B508" s="35"/>
      <c r="C508" s="42"/>
      <c r="D508" s="35"/>
      <c r="E508" s="35"/>
      <c r="F508" s="35"/>
      <c r="H508" s="35"/>
      <c r="I508" s="35"/>
      <c r="J508" s="35"/>
      <c r="K508" s="35"/>
      <c r="L508" s="35"/>
      <c r="M508" s="35"/>
      <c r="N508" s="35"/>
      <c r="O508" s="35"/>
      <c r="P508" s="35"/>
      <c r="Q508" s="35"/>
      <c r="R508" s="35"/>
      <c r="S508" s="35"/>
    </row>
    <row r="509" spans="1:19">
      <c r="A509" s="35"/>
      <c r="B509" s="35"/>
      <c r="C509" s="42"/>
      <c r="D509" s="35"/>
      <c r="E509" s="35"/>
      <c r="F509" s="35"/>
      <c r="H509" s="35"/>
      <c r="I509" s="35"/>
      <c r="J509" s="35"/>
      <c r="K509" s="35"/>
      <c r="L509" s="35"/>
      <c r="M509" s="35"/>
      <c r="N509" s="35"/>
      <c r="O509" s="35"/>
      <c r="P509" s="35"/>
      <c r="Q509" s="35"/>
      <c r="R509" s="35"/>
      <c r="S509" s="35"/>
    </row>
    <row r="510" spans="1:19">
      <c r="A510" s="35"/>
      <c r="B510" s="35"/>
      <c r="C510" s="42"/>
      <c r="D510" s="35"/>
      <c r="E510" s="35"/>
      <c r="F510" s="35"/>
      <c r="H510" s="35"/>
      <c r="I510" s="35"/>
      <c r="J510" s="35"/>
      <c r="K510" s="35"/>
      <c r="L510" s="35"/>
      <c r="M510" s="35"/>
      <c r="N510" s="35"/>
      <c r="O510" s="35"/>
      <c r="P510" s="35"/>
      <c r="Q510" s="35"/>
      <c r="R510" s="35"/>
      <c r="S510" s="35"/>
    </row>
    <row r="511" spans="1:19">
      <c r="A511" s="35"/>
      <c r="B511" s="35"/>
      <c r="C511" s="42"/>
      <c r="D511" s="35"/>
      <c r="E511" s="35"/>
      <c r="F511" s="35"/>
      <c r="H511" s="35"/>
      <c r="I511" s="35"/>
      <c r="J511" s="35"/>
      <c r="K511" s="35"/>
      <c r="L511" s="35"/>
      <c r="M511" s="35"/>
      <c r="N511" s="35"/>
      <c r="O511" s="35"/>
      <c r="P511" s="35"/>
      <c r="Q511" s="35"/>
      <c r="R511" s="35"/>
      <c r="S511" s="35"/>
    </row>
    <row r="512" spans="1:19">
      <c r="A512" s="35"/>
      <c r="B512" s="35"/>
      <c r="C512" s="42"/>
      <c r="D512" s="35"/>
      <c r="E512" s="35"/>
      <c r="F512" s="35"/>
      <c r="H512" s="35"/>
      <c r="I512" s="35"/>
      <c r="J512" s="35"/>
      <c r="K512" s="35"/>
      <c r="L512" s="35"/>
      <c r="M512" s="35"/>
      <c r="N512" s="35"/>
      <c r="O512" s="35"/>
      <c r="P512" s="35"/>
      <c r="Q512" s="35"/>
      <c r="R512" s="35"/>
      <c r="S512" s="35"/>
    </row>
    <row r="513" spans="1:19">
      <c r="A513" s="35"/>
      <c r="B513" s="35"/>
      <c r="C513" s="42"/>
      <c r="D513" s="35"/>
      <c r="E513" s="35"/>
      <c r="F513" s="35"/>
      <c r="H513" s="35"/>
      <c r="I513" s="35"/>
      <c r="J513" s="35"/>
      <c r="K513" s="35"/>
      <c r="L513" s="35"/>
      <c r="M513" s="35"/>
      <c r="N513" s="35"/>
      <c r="O513" s="35"/>
      <c r="P513" s="35"/>
      <c r="Q513" s="35"/>
      <c r="R513" s="35"/>
      <c r="S513" s="35"/>
    </row>
    <row r="514" spans="1:19">
      <c r="A514" s="35"/>
      <c r="B514" s="35"/>
      <c r="C514" s="42"/>
      <c r="D514" s="35"/>
      <c r="E514" s="35"/>
      <c r="F514" s="35"/>
      <c r="H514" s="35"/>
      <c r="I514" s="35"/>
      <c r="J514" s="35"/>
      <c r="K514" s="35"/>
      <c r="L514" s="35"/>
      <c r="M514" s="35"/>
      <c r="N514" s="35"/>
      <c r="O514" s="35"/>
      <c r="P514" s="35"/>
      <c r="Q514" s="35"/>
      <c r="R514" s="35"/>
      <c r="S514" s="35"/>
    </row>
    <row r="515" spans="1:19">
      <c r="A515" s="35"/>
      <c r="B515" s="35"/>
      <c r="C515" s="42"/>
      <c r="D515" s="35"/>
      <c r="E515" s="35"/>
      <c r="F515" s="35"/>
      <c r="H515" s="35"/>
      <c r="I515" s="35"/>
      <c r="J515" s="35"/>
      <c r="K515" s="35"/>
      <c r="L515" s="35"/>
      <c r="M515" s="35"/>
      <c r="N515" s="35"/>
      <c r="O515" s="35"/>
      <c r="P515" s="35"/>
      <c r="Q515" s="35"/>
      <c r="R515" s="35"/>
      <c r="S515" s="35"/>
    </row>
    <row r="516" spans="1:19">
      <c r="A516" s="35"/>
      <c r="B516" s="35"/>
      <c r="C516" s="42"/>
      <c r="D516" s="35"/>
      <c r="E516" s="35"/>
      <c r="F516" s="35"/>
      <c r="H516" s="35"/>
      <c r="I516" s="35"/>
      <c r="J516" s="35"/>
      <c r="K516" s="35"/>
      <c r="L516" s="35"/>
      <c r="M516" s="35"/>
      <c r="N516" s="35"/>
      <c r="O516" s="35"/>
      <c r="P516" s="35"/>
      <c r="Q516" s="35"/>
      <c r="R516" s="35"/>
      <c r="S516" s="35"/>
    </row>
    <row r="517" spans="1:19">
      <c r="A517" s="35"/>
      <c r="B517" s="35"/>
      <c r="C517" s="42"/>
      <c r="D517" s="35"/>
      <c r="E517" s="35"/>
      <c r="F517" s="35"/>
      <c r="H517" s="35"/>
      <c r="I517" s="35"/>
      <c r="J517" s="35"/>
      <c r="K517" s="35"/>
      <c r="L517" s="35"/>
      <c r="M517" s="35"/>
      <c r="N517" s="35"/>
      <c r="O517" s="35"/>
      <c r="P517" s="35"/>
      <c r="Q517" s="35"/>
      <c r="R517" s="35"/>
      <c r="S517" s="35"/>
    </row>
    <row r="518" spans="1:19">
      <c r="A518" s="35"/>
      <c r="B518" s="35"/>
      <c r="C518" s="42"/>
      <c r="D518" s="35"/>
      <c r="E518" s="35"/>
      <c r="F518" s="35"/>
      <c r="H518" s="35"/>
      <c r="I518" s="35"/>
      <c r="J518" s="35"/>
      <c r="K518" s="35"/>
      <c r="L518" s="35"/>
      <c r="M518" s="35"/>
      <c r="N518" s="35"/>
      <c r="O518" s="35"/>
      <c r="P518" s="35"/>
      <c r="Q518" s="35"/>
      <c r="R518" s="35"/>
      <c r="S518" s="35"/>
    </row>
    <row r="519" spans="1:19">
      <c r="A519" s="35"/>
      <c r="B519" s="35"/>
      <c r="C519" s="42"/>
      <c r="D519" s="35"/>
      <c r="E519" s="35"/>
      <c r="F519" s="35"/>
      <c r="H519" s="35"/>
      <c r="I519" s="35"/>
      <c r="J519" s="35"/>
      <c r="K519" s="35"/>
      <c r="L519" s="35"/>
      <c r="M519" s="35"/>
      <c r="N519" s="35"/>
      <c r="O519" s="35"/>
      <c r="P519" s="35"/>
      <c r="Q519" s="35"/>
      <c r="R519" s="35"/>
      <c r="S519" s="35"/>
    </row>
    <row r="520" spans="1:19">
      <c r="A520" s="35"/>
      <c r="B520" s="35"/>
      <c r="C520" s="42"/>
      <c r="D520" s="35"/>
      <c r="E520" s="35"/>
      <c r="F520" s="35"/>
      <c r="H520" s="35"/>
      <c r="I520" s="35"/>
      <c r="J520" s="35"/>
      <c r="K520" s="35"/>
      <c r="L520" s="35"/>
      <c r="M520" s="35"/>
      <c r="N520" s="35"/>
      <c r="O520" s="35"/>
      <c r="P520" s="35"/>
      <c r="Q520" s="35"/>
      <c r="R520" s="35"/>
      <c r="S520" s="35"/>
    </row>
    <row r="521" spans="1:19">
      <c r="A521" s="35"/>
      <c r="B521" s="35"/>
      <c r="C521" s="42"/>
      <c r="D521" s="35"/>
      <c r="E521" s="35"/>
      <c r="F521" s="35"/>
      <c r="H521" s="35"/>
      <c r="I521" s="35"/>
      <c r="J521" s="35"/>
      <c r="K521" s="35"/>
      <c r="L521" s="35"/>
      <c r="M521" s="35"/>
      <c r="N521" s="35"/>
      <c r="O521" s="35"/>
      <c r="P521" s="35"/>
      <c r="Q521" s="35"/>
      <c r="R521" s="35"/>
      <c r="S521" s="35"/>
    </row>
    <row r="522" spans="1:19">
      <c r="A522" s="35"/>
      <c r="B522" s="35"/>
      <c r="C522" s="42"/>
      <c r="D522" s="35"/>
      <c r="E522" s="35"/>
      <c r="F522" s="35"/>
      <c r="H522" s="35"/>
      <c r="I522" s="35"/>
      <c r="J522" s="35"/>
      <c r="K522" s="35"/>
      <c r="L522" s="35"/>
      <c r="M522" s="35"/>
      <c r="N522" s="35"/>
      <c r="O522" s="35"/>
      <c r="P522" s="35"/>
      <c r="Q522" s="35"/>
      <c r="R522" s="35"/>
      <c r="S522" s="35"/>
    </row>
    <row r="523" spans="1:19">
      <c r="A523" s="35"/>
      <c r="B523" s="35"/>
      <c r="C523" s="42"/>
      <c r="D523" s="35"/>
      <c r="E523" s="35"/>
      <c r="F523" s="35"/>
      <c r="H523" s="35"/>
      <c r="I523" s="35"/>
      <c r="J523" s="35"/>
      <c r="K523" s="35"/>
      <c r="L523" s="35"/>
      <c r="M523" s="35"/>
      <c r="N523" s="35"/>
      <c r="O523" s="35"/>
      <c r="P523" s="35"/>
      <c r="Q523" s="35"/>
      <c r="R523" s="35"/>
      <c r="S523" s="35"/>
    </row>
    <row r="524" spans="1:19">
      <c r="A524" s="35"/>
      <c r="B524" s="35"/>
      <c r="C524" s="42"/>
      <c r="D524" s="35"/>
      <c r="E524" s="35"/>
      <c r="F524" s="35"/>
      <c r="H524" s="35"/>
      <c r="I524" s="35"/>
      <c r="J524" s="35"/>
      <c r="K524" s="35"/>
      <c r="L524" s="35"/>
      <c r="M524" s="35"/>
      <c r="N524" s="35"/>
      <c r="O524" s="35"/>
      <c r="P524" s="35"/>
      <c r="Q524" s="35"/>
      <c r="R524" s="35"/>
      <c r="S524" s="35"/>
    </row>
    <row r="525" spans="1:19">
      <c r="A525" s="35"/>
      <c r="B525" s="35"/>
      <c r="C525" s="42"/>
      <c r="D525" s="35"/>
      <c r="E525" s="35"/>
      <c r="F525" s="35"/>
      <c r="H525" s="35"/>
      <c r="I525" s="35"/>
      <c r="J525" s="35"/>
      <c r="K525" s="35"/>
      <c r="L525" s="35"/>
      <c r="M525" s="35"/>
      <c r="N525" s="35"/>
      <c r="O525" s="35"/>
      <c r="P525" s="35"/>
      <c r="Q525" s="35"/>
      <c r="R525" s="35"/>
      <c r="S525" s="35"/>
    </row>
    <row r="526" spans="1:19">
      <c r="A526" s="35"/>
      <c r="B526" s="35"/>
      <c r="C526" s="42"/>
      <c r="D526" s="35"/>
      <c r="E526" s="35"/>
      <c r="F526" s="35"/>
      <c r="H526" s="35"/>
      <c r="I526" s="35"/>
      <c r="J526" s="35"/>
      <c r="K526" s="35"/>
      <c r="L526" s="35"/>
      <c r="M526" s="35"/>
      <c r="N526" s="35"/>
      <c r="O526" s="35"/>
      <c r="P526" s="35"/>
      <c r="Q526" s="35"/>
      <c r="R526" s="35"/>
      <c r="S526" s="35"/>
    </row>
    <row r="527" spans="1:19">
      <c r="A527" s="35"/>
      <c r="B527" s="35"/>
      <c r="C527" s="42"/>
      <c r="D527" s="35"/>
      <c r="E527" s="35"/>
      <c r="F527" s="35"/>
      <c r="H527" s="35"/>
      <c r="I527" s="35"/>
      <c r="J527" s="35"/>
      <c r="K527" s="35"/>
      <c r="L527" s="35"/>
      <c r="M527" s="35"/>
      <c r="N527" s="35"/>
      <c r="O527" s="35"/>
      <c r="P527" s="35"/>
      <c r="Q527" s="35"/>
      <c r="R527" s="35"/>
      <c r="S527" s="35"/>
    </row>
    <row r="528" spans="1:19">
      <c r="A528" s="35"/>
      <c r="B528" s="35"/>
      <c r="C528" s="42"/>
      <c r="D528" s="35"/>
      <c r="E528" s="35"/>
      <c r="F528" s="35"/>
      <c r="H528" s="35"/>
      <c r="I528" s="35"/>
      <c r="J528" s="35"/>
      <c r="K528" s="35"/>
      <c r="L528" s="35"/>
      <c r="M528" s="35"/>
      <c r="N528" s="35"/>
      <c r="O528" s="35"/>
      <c r="P528" s="35"/>
      <c r="Q528" s="35"/>
      <c r="R528" s="35"/>
      <c r="S528" s="35"/>
    </row>
    <row r="529" spans="1:19">
      <c r="A529" s="35"/>
      <c r="B529" s="35"/>
      <c r="C529" s="42"/>
      <c r="D529" s="35"/>
      <c r="E529" s="35"/>
      <c r="F529" s="35"/>
      <c r="H529" s="35"/>
      <c r="I529" s="35"/>
      <c r="J529" s="35"/>
      <c r="K529" s="35"/>
      <c r="L529" s="35"/>
      <c r="M529" s="35"/>
      <c r="N529" s="35"/>
      <c r="O529" s="35"/>
      <c r="P529" s="35"/>
      <c r="Q529" s="35"/>
      <c r="R529" s="35"/>
      <c r="S529" s="35"/>
    </row>
    <row r="530" spans="1:19">
      <c r="A530" s="35"/>
      <c r="B530" s="35"/>
      <c r="C530" s="42"/>
      <c r="D530" s="35"/>
      <c r="E530" s="35"/>
      <c r="F530" s="35"/>
      <c r="H530" s="35"/>
      <c r="I530" s="35"/>
      <c r="J530" s="35"/>
      <c r="K530" s="35"/>
      <c r="L530" s="35"/>
      <c r="M530" s="35"/>
      <c r="N530" s="35"/>
      <c r="O530" s="35"/>
      <c r="P530" s="35"/>
      <c r="Q530" s="35"/>
      <c r="R530" s="35"/>
      <c r="S530" s="35"/>
    </row>
    <row r="531" spans="1:19">
      <c r="A531" s="35"/>
      <c r="B531" s="35"/>
      <c r="C531" s="42"/>
      <c r="D531" s="35"/>
      <c r="E531" s="35"/>
      <c r="F531" s="35"/>
      <c r="H531" s="35"/>
      <c r="I531" s="35"/>
      <c r="J531" s="35"/>
      <c r="K531" s="35"/>
      <c r="L531" s="35"/>
      <c r="M531" s="35"/>
      <c r="N531" s="35"/>
      <c r="O531" s="35"/>
      <c r="P531" s="35"/>
      <c r="Q531" s="35"/>
      <c r="R531" s="35"/>
      <c r="S531" s="35"/>
    </row>
    <row r="532" spans="1:19">
      <c r="A532" s="35"/>
      <c r="B532" s="35"/>
      <c r="C532" s="42"/>
      <c r="D532" s="35"/>
      <c r="E532" s="35"/>
      <c r="F532" s="35"/>
      <c r="H532" s="35"/>
      <c r="I532" s="35"/>
      <c r="J532" s="35"/>
      <c r="K532" s="35"/>
      <c r="L532" s="35"/>
      <c r="M532" s="35"/>
      <c r="N532" s="35"/>
      <c r="O532" s="35"/>
      <c r="P532" s="35"/>
      <c r="Q532" s="35"/>
      <c r="R532" s="35"/>
      <c r="S532" s="35"/>
    </row>
    <row r="533" spans="1:19">
      <c r="A533" s="35"/>
      <c r="B533" s="35"/>
      <c r="C533" s="42"/>
      <c r="D533" s="35"/>
      <c r="E533" s="35"/>
      <c r="F533" s="35"/>
      <c r="H533" s="35"/>
      <c r="I533" s="35"/>
      <c r="J533" s="35"/>
      <c r="K533" s="35"/>
      <c r="L533" s="35"/>
      <c r="M533" s="35"/>
      <c r="N533" s="35"/>
      <c r="O533" s="35"/>
      <c r="P533" s="35"/>
      <c r="Q533" s="35"/>
      <c r="R533" s="35"/>
      <c r="S533" s="35"/>
    </row>
    <row r="534" spans="1:19">
      <c r="A534" s="35"/>
      <c r="B534" s="35"/>
      <c r="C534" s="42"/>
      <c r="D534" s="35"/>
      <c r="E534" s="35"/>
      <c r="F534" s="35"/>
      <c r="H534" s="35"/>
      <c r="I534" s="35"/>
      <c r="J534" s="35"/>
      <c r="K534" s="35"/>
      <c r="L534" s="35"/>
      <c r="M534" s="35"/>
      <c r="N534" s="35"/>
      <c r="O534" s="35"/>
      <c r="P534" s="35"/>
      <c r="Q534" s="35"/>
      <c r="R534" s="35"/>
      <c r="S534" s="35"/>
    </row>
    <row r="535" spans="1:19">
      <c r="A535" s="35"/>
      <c r="B535" s="35"/>
      <c r="C535" s="42"/>
      <c r="D535" s="35"/>
      <c r="E535" s="35"/>
      <c r="F535" s="35"/>
      <c r="H535" s="35"/>
      <c r="I535" s="35"/>
      <c r="J535" s="35"/>
      <c r="K535" s="35"/>
      <c r="L535" s="35"/>
      <c r="M535" s="35"/>
      <c r="N535" s="35"/>
      <c r="O535" s="35"/>
      <c r="P535" s="35"/>
      <c r="Q535" s="35"/>
      <c r="R535" s="35"/>
      <c r="S535" s="35"/>
    </row>
    <row r="536" spans="1:19">
      <c r="A536" s="35"/>
      <c r="B536" s="35"/>
      <c r="C536" s="42"/>
      <c r="D536" s="35"/>
      <c r="E536" s="35"/>
      <c r="F536" s="35"/>
      <c r="H536" s="35"/>
      <c r="I536" s="35"/>
      <c r="J536" s="35"/>
      <c r="K536" s="35"/>
      <c r="L536" s="35"/>
      <c r="M536" s="35"/>
      <c r="N536" s="35"/>
      <c r="O536" s="35"/>
      <c r="P536" s="35"/>
      <c r="Q536" s="35"/>
      <c r="R536" s="35"/>
      <c r="S536" s="35"/>
    </row>
    <row r="537" spans="1:19">
      <c r="A537" s="35"/>
      <c r="B537" s="35"/>
      <c r="C537" s="42"/>
      <c r="D537" s="35"/>
      <c r="E537" s="35"/>
      <c r="F537" s="35"/>
      <c r="H537" s="35"/>
      <c r="I537" s="35"/>
      <c r="J537" s="35"/>
      <c r="K537" s="35"/>
      <c r="L537" s="35"/>
      <c r="M537" s="35"/>
      <c r="N537" s="35"/>
      <c r="O537" s="35"/>
      <c r="P537" s="35"/>
      <c r="Q537" s="35"/>
      <c r="R537" s="35"/>
      <c r="S537" s="35"/>
    </row>
    <row r="538" spans="1:19">
      <c r="A538" s="35"/>
      <c r="B538" s="35"/>
      <c r="C538" s="42"/>
      <c r="D538" s="35"/>
      <c r="E538" s="35"/>
      <c r="F538" s="35"/>
      <c r="H538" s="35"/>
      <c r="I538" s="35"/>
      <c r="J538" s="35"/>
      <c r="K538" s="35"/>
      <c r="L538" s="35"/>
      <c r="M538" s="35"/>
      <c r="N538" s="35"/>
      <c r="O538" s="35"/>
      <c r="P538" s="35"/>
      <c r="Q538" s="35"/>
      <c r="R538" s="35"/>
      <c r="S538" s="35"/>
    </row>
    <row r="539" spans="1:19">
      <c r="A539" s="35"/>
      <c r="B539" s="35"/>
      <c r="C539" s="42"/>
      <c r="D539" s="35"/>
      <c r="E539" s="35"/>
      <c r="F539" s="35"/>
      <c r="H539" s="35"/>
      <c r="I539" s="35"/>
      <c r="J539" s="35"/>
      <c r="K539" s="35"/>
      <c r="L539" s="35"/>
      <c r="M539" s="35"/>
      <c r="N539" s="35"/>
      <c r="O539" s="35"/>
      <c r="P539" s="35"/>
      <c r="Q539" s="35"/>
      <c r="R539" s="35"/>
      <c r="S539" s="35"/>
    </row>
    <row r="540" spans="1:19">
      <c r="A540" s="35"/>
      <c r="B540" s="35"/>
      <c r="C540" s="42"/>
      <c r="D540" s="35"/>
      <c r="E540" s="35"/>
      <c r="F540" s="35"/>
      <c r="H540" s="35"/>
      <c r="I540" s="35"/>
      <c r="J540" s="35"/>
      <c r="K540" s="35"/>
      <c r="L540" s="35"/>
      <c r="M540" s="35"/>
      <c r="N540" s="35"/>
      <c r="O540" s="35"/>
      <c r="P540" s="35"/>
      <c r="Q540" s="35"/>
      <c r="R540" s="35"/>
      <c r="S540" s="35"/>
    </row>
    <row r="541" spans="1:19">
      <c r="A541" s="35"/>
      <c r="B541" s="35"/>
      <c r="C541" s="42"/>
      <c r="D541" s="35"/>
      <c r="E541" s="35"/>
      <c r="F541" s="35"/>
      <c r="H541" s="35"/>
      <c r="I541" s="35"/>
      <c r="J541" s="35"/>
      <c r="K541" s="35"/>
      <c r="L541" s="35"/>
      <c r="M541" s="35"/>
      <c r="N541" s="35"/>
      <c r="O541" s="35"/>
      <c r="P541" s="35"/>
      <c r="Q541" s="35"/>
      <c r="R541" s="35"/>
      <c r="S541" s="35"/>
    </row>
    <row r="542" spans="1:19">
      <c r="A542" s="35"/>
      <c r="B542" s="35"/>
      <c r="C542" s="42"/>
      <c r="D542" s="35"/>
      <c r="E542" s="35"/>
      <c r="F542" s="35"/>
      <c r="H542" s="35"/>
      <c r="I542" s="35"/>
      <c r="J542" s="35"/>
      <c r="K542" s="35"/>
      <c r="L542" s="35"/>
      <c r="M542" s="35"/>
      <c r="N542" s="35"/>
      <c r="O542" s="35"/>
      <c r="P542" s="35"/>
      <c r="Q542" s="35"/>
      <c r="R542" s="35"/>
      <c r="S542" s="35"/>
    </row>
    <row r="543" spans="1:19">
      <c r="A543" s="35"/>
      <c r="B543" s="35"/>
      <c r="C543" s="42"/>
      <c r="D543" s="35"/>
      <c r="E543" s="35"/>
      <c r="F543" s="35"/>
      <c r="H543" s="35"/>
      <c r="I543" s="35"/>
      <c r="J543" s="35"/>
      <c r="K543" s="35"/>
      <c r="L543" s="35"/>
      <c r="M543" s="35"/>
      <c r="N543" s="35"/>
      <c r="O543" s="35"/>
      <c r="P543" s="35"/>
      <c r="Q543" s="35"/>
      <c r="R543" s="35"/>
      <c r="S543" s="35"/>
    </row>
    <row r="544" spans="1:19">
      <c r="A544" s="35"/>
      <c r="B544" s="35"/>
      <c r="C544" s="42"/>
      <c r="D544" s="35"/>
      <c r="E544" s="35"/>
      <c r="F544" s="35"/>
      <c r="H544" s="35"/>
      <c r="I544" s="35"/>
      <c r="J544" s="35"/>
      <c r="K544" s="35"/>
      <c r="L544" s="35"/>
      <c r="M544" s="35"/>
      <c r="N544" s="35"/>
      <c r="O544" s="35"/>
      <c r="P544" s="35"/>
      <c r="Q544" s="35"/>
      <c r="R544" s="35"/>
      <c r="S544" s="35"/>
    </row>
    <row r="545" spans="1:19">
      <c r="A545" s="35"/>
      <c r="B545" s="35"/>
      <c r="C545" s="42"/>
      <c r="D545" s="35"/>
      <c r="E545" s="35"/>
      <c r="F545" s="35"/>
      <c r="H545" s="35"/>
      <c r="I545" s="35"/>
      <c r="J545" s="35"/>
      <c r="K545" s="35"/>
      <c r="L545" s="35"/>
      <c r="M545" s="35"/>
      <c r="N545" s="35"/>
      <c r="O545" s="35"/>
      <c r="P545" s="35"/>
      <c r="Q545" s="35"/>
      <c r="R545" s="35"/>
      <c r="S545" s="35"/>
    </row>
    <row r="546" spans="1:19">
      <c r="A546" s="35"/>
      <c r="B546" s="35"/>
      <c r="C546" s="42"/>
      <c r="D546" s="35"/>
      <c r="E546" s="35"/>
      <c r="F546" s="35"/>
      <c r="H546" s="35"/>
      <c r="I546" s="35"/>
      <c r="J546" s="35"/>
      <c r="K546" s="35"/>
      <c r="L546" s="35"/>
      <c r="M546" s="35"/>
      <c r="N546" s="35"/>
      <c r="O546" s="35"/>
      <c r="P546" s="35"/>
      <c r="Q546" s="35"/>
      <c r="R546" s="35"/>
      <c r="S546" s="35"/>
    </row>
    <row r="547" spans="1:19">
      <c r="A547" s="35"/>
      <c r="B547" s="35"/>
      <c r="C547" s="42"/>
      <c r="D547" s="35"/>
      <c r="E547" s="35"/>
      <c r="F547" s="35"/>
      <c r="H547" s="35"/>
      <c r="I547" s="35"/>
      <c r="J547" s="35"/>
      <c r="K547" s="35"/>
      <c r="L547" s="35"/>
      <c r="M547" s="35"/>
      <c r="N547" s="35"/>
      <c r="O547" s="35"/>
      <c r="P547" s="35"/>
      <c r="Q547" s="35"/>
      <c r="R547" s="35"/>
      <c r="S547" s="35"/>
    </row>
    <row r="548" spans="1:19">
      <c r="A548" s="35"/>
      <c r="B548" s="35"/>
      <c r="C548" s="42"/>
      <c r="D548" s="35"/>
      <c r="E548" s="35"/>
      <c r="F548" s="35"/>
      <c r="H548" s="35"/>
      <c r="I548" s="35"/>
      <c r="J548" s="35"/>
      <c r="K548" s="35"/>
      <c r="L548" s="35"/>
      <c r="M548" s="35"/>
      <c r="N548" s="35"/>
      <c r="O548" s="35"/>
      <c r="P548" s="35"/>
      <c r="Q548" s="35"/>
      <c r="R548" s="35"/>
      <c r="S548" s="35"/>
    </row>
    <row r="549" spans="1:19">
      <c r="A549" s="35"/>
      <c r="B549" s="35"/>
      <c r="C549" s="42"/>
      <c r="D549" s="35"/>
      <c r="E549" s="35"/>
      <c r="F549" s="35"/>
      <c r="H549" s="35"/>
      <c r="I549" s="35"/>
      <c r="J549" s="35"/>
      <c r="K549" s="35"/>
      <c r="L549" s="35"/>
      <c r="M549" s="35"/>
      <c r="N549" s="35"/>
      <c r="O549" s="35"/>
      <c r="P549" s="35"/>
      <c r="Q549" s="35"/>
      <c r="R549" s="35"/>
      <c r="S549" s="35"/>
    </row>
    <row r="550" spans="1:19">
      <c r="A550" s="35"/>
      <c r="B550" s="35"/>
      <c r="C550" s="42"/>
      <c r="D550" s="35"/>
      <c r="E550" s="35"/>
      <c r="F550" s="35"/>
      <c r="H550" s="35"/>
      <c r="I550" s="35"/>
      <c r="J550" s="35"/>
      <c r="K550" s="35"/>
      <c r="L550" s="35"/>
      <c r="M550" s="35"/>
      <c r="N550" s="35"/>
      <c r="O550" s="35"/>
      <c r="P550" s="35"/>
      <c r="Q550" s="35"/>
      <c r="R550" s="35"/>
      <c r="S550" s="35"/>
    </row>
    <row r="551" spans="1:19">
      <c r="A551" s="35"/>
      <c r="B551" s="35"/>
      <c r="C551" s="42"/>
      <c r="D551" s="35"/>
      <c r="E551" s="35"/>
      <c r="F551" s="35"/>
      <c r="H551" s="35"/>
      <c r="I551" s="35"/>
      <c r="J551" s="35"/>
      <c r="K551" s="35"/>
      <c r="L551" s="35"/>
      <c r="M551" s="35"/>
      <c r="N551" s="35"/>
      <c r="O551" s="35"/>
      <c r="P551" s="35"/>
      <c r="Q551" s="35"/>
      <c r="R551" s="35"/>
      <c r="S551" s="35"/>
    </row>
    <row r="552" spans="1:19">
      <c r="A552" s="35"/>
      <c r="B552" s="35"/>
      <c r="C552" s="42"/>
      <c r="D552" s="35"/>
      <c r="E552" s="35"/>
      <c r="F552" s="35"/>
      <c r="H552" s="35"/>
      <c r="I552" s="35"/>
      <c r="J552" s="35"/>
      <c r="K552" s="35"/>
      <c r="L552" s="35"/>
      <c r="M552" s="35"/>
      <c r="N552" s="35"/>
      <c r="O552" s="35"/>
      <c r="P552" s="35"/>
      <c r="Q552" s="35"/>
      <c r="R552" s="35"/>
      <c r="S552" s="35"/>
    </row>
    <row r="553" spans="1:19">
      <c r="A553" s="35"/>
      <c r="B553" s="35"/>
      <c r="C553" s="42"/>
      <c r="D553" s="35"/>
      <c r="E553" s="35"/>
      <c r="F553" s="35"/>
      <c r="H553" s="35"/>
      <c r="I553" s="35"/>
      <c r="J553" s="35"/>
      <c r="K553" s="35"/>
      <c r="L553" s="35"/>
      <c r="M553" s="35"/>
      <c r="N553" s="35"/>
      <c r="O553" s="35"/>
      <c r="P553" s="35"/>
      <c r="Q553" s="35"/>
      <c r="R553" s="35"/>
      <c r="S553" s="35"/>
    </row>
    <row r="554" spans="1:19">
      <c r="A554" s="35"/>
      <c r="B554" s="35"/>
      <c r="C554" s="42"/>
      <c r="D554" s="35"/>
      <c r="E554" s="35"/>
      <c r="F554" s="35"/>
      <c r="H554" s="35"/>
      <c r="I554" s="35"/>
      <c r="J554" s="35"/>
      <c r="K554" s="35"/>
      <c r="L554" s="35"/>
      <c r="M554" s="35"/>
      <c r="N554" s="35"/>
      <c r="O554" s="35"/>
      <c r="P554" s="35"/>
      <c r="Q554" s="35"/>
      <c r="R554" s="35"/>
      <c r="S554" s="35"/>
    </row>
    <row r="555" spans="1:19">
      <c r="A555" s="35"/>
      <c r="B555" s="35"/>
      <c r="C555" s="42"/>
      <c r="D555" s="35"/>
      <c r="E555" s="35"/>
      <c r="F555" s="35"/>
      <c r="H555" s="35"/>
      <c r="I555" s="35"/>
      <c r="J555" s="35"/>
      <c r="K555" s="35"/>
      <c r="L555" s="35"/>
      <c r="M555" s="35"/>
      <c r="N555" s="35"/>
      <c r="O555" s="35"/>
      <c r="P555" s="35"/>
      <c r="Q555" s="35"/>
      <c r="R555" s="35"/>
      <c r="S555" s="35"/>
    </row>
    <row r="556" spans="1:19">
      <c r="A556" s="35"/>
      <c r="B556" s="35"/>
      <c r="C556" s="42"/>
      <c r="D556" s="35"/>
      <c r="E556" s="35"/>
      <c r="F556" s="35"/>
      <c r="H556" s="35"/>
      <c r="I556" s="35"/>
      <c r="J556" s="35"/>
      <c r="K556" s="35"/>
      <c r="L556" s="35"/>
      <c r="M556" s="35"/>
      <c r="N556" s="35"/>
      <c r="O556" s="35"/>
      <c r="P556" s="35"/>
      <c r="Q556" s="35"/>
      <c r="R556" s="35"/>
      <c r="S556" s="35"/>
    </row>
    <row r="557" spans="1:19">
      <c r="A557" s="35"/>
      <c r="B557" s="35"/>
      <c r="C557" s="42"/>
      <c r="D557" s="35"/>
      <c r="E557" s="35"/>
      <c r="F557" s="35"/>
      <c r="H557" s="35"/>
      <c r="I557" s="35"/>
      <c r="J557" s="35"/>
      <c r="K557" s="35"/>
      <c r="L557" s="35"/>
      <c r="M557" s="35"/>
      <c r="N557" s="35"/>
      <c r="O557" s="35"/>
      <c r="P557" s="35"/>
      <c r="Q557" s="35"/>
      <c r="R557" s="35"/>
      <c r="S557" s="35"/>
    </row>
    <row r="558" spans="1:19">
      <c r="A558" s="35"/>
      <c r="B558" s="35"/>
      <c r="C558" s="42"/>
      <c r="D558" s="35"/>
      <c r="E558" s="35"/>
      <c r="F558" s="35"/>
      <c r="H558" s="35"/>
      <c r="I558" s="35"/>
      <c r="J558" s="35"/>
      <c r="K558" s="35"/>
      <c r="L558" s="35"/>
      <c r="M558" s="35"/>
      <c r="N558" s="35"/>
      <c r="O558" s="35"/>
      <c r="P558" s="35"/>
      <c r="Q558" s="35"/>
      <c r="R558" s="35"/>
      <c r="S558" s="35"/>
    </row>
    <row r="559" spans="1:19">
      <c r="A559" s="35"/>
      <c r="B559" s="35"/>
      <c r="C559" s="42"/>
      <c r="D559" s="35"/>
      <c r="E559" s="35"/>
      <c r="F559" s="35"/>
      <c r="H559" s="35"/>
      <c r="I559" s="35"/>
      <c r="J559" s="35"/>
      <c r="K559" s="35"/>
      <c r="L559" s="35"/>
      <c r="M559" s="35"/>
      <c r="N559" s="35"/>
      <c r="O559" s="35"/>
      <c r="P559" s="35"/>
      <c r="Q559" s="35"/>
      <c r="R559" s="35"/>
      <c r="S559" s="35"/>
    </row>
    <row r="560" spans="1:19">
      <c r="A560" s="35"/>
      <c r="B560" s="35"/>
      <c r="C560" s="42"/>
      <c r="D560" s="35"/>
      <c r="E560" s="35"/>
      <c r="F560" s="35"/>
      <c r="H560" s="35"/>
      <c r="I560" s="35"/>
      <c r="J560" s="35"/>
      <c r="K560" s="35"/>
      <c r="L560" s="35"/>
      <c r="M560" s="35"/>
      <c r="N560" s="35"/>
      <c r="O560" s="35"/>
      <c r="P560" s="35"/>
      <c r="Q560" s="35"/>
      <c r="R560" s="35"/>
      <c r="S560" s="35"/>
    </row>
    <row r="561" spans="1:19">
      <c r="A561" s="35"/>
      <c r="B561" s="35"/>
      <c r="C561" s="42"/>
      <c r="D561" s="35"/>
      <c r="E561" s="35"/>
      <c r="F561" s="35"/>
      <c r="H561" s="35"/>
      <c r="I561" s="35"/>
      <c r="J561" s="35"/>
      <c r="K561" s="35"/>
      <c r="L561" s="35"/>
      <c r="M561" s="35"/>
      <c r="N561" s="35"/>
      <c r="O561" s="35"/>
      <c r="P561" s="35"/>
      <c r="Q561" s="35"/>
      <c r="R561" s="35"/>
      <c r="S561" s="35"/>
    </row>
    <row r="562" spans="1:19">
      <c r="A562" s="35"/>
      <c r="B562" s="35"/>
      <c r="C562" s="42"/>
      <c r="D562" s="35"/>
      <c r="E562" s="35"/>
      <c r="F562" s="35"/>
      <c r="H562" s="35"/>
      <c r="I562" s="35"/>
      <c r="J562" s="35"/>
      <c r="K562" s="35"/>
      <c r="L562" s="35"/>
      <c r="M562" s="35"/>
      <c r="N562" s="35"/>
      <c r="O562" s="35"/>
      <c r="P562" s="35"/>
      <c r="Q562" s="35"/>
      <c r="R562" s="35"/>
      <c r="S562" s="35"/>
    </row>
    <row r="563" spans="1:19">
      <c r="A563" s="35"/>
      <c r="B563" s="35"/>
      <c r="C563" s="42"/>
      <c r="D563" s="35"/>
      <c r="E563" s="35"/>
      <c r="F563" s="35"/>
      <c r="H563" s="35"/>
      <c r="I563" s="35"/>
      <c r="J563" s="35"/>
      <c r="K563" s="35"/>
      <c r="L563" s="35"/>
      <c r="M563" s="35"/>
      <c r="N563" s="35"/>
      <c r="O563" s="35"/>
      <c r="P563" s="35"/>
      <c r="Q563" s="35"/>
      <c r="R563" s="35"/>
      <c r="S563" s="35"/>
    </row>
    <row r="564" spans="1:19">
      <c r="A564" s="35"/>
      <c r="B564" s="35"/>
      <c r="C564" s="42"/>
      <c r="D564" s="35"/>
      <c r="E564" s="35"/>
      <c r="F564" s="35"/>
      <c r="H564" s="35"/>
      <c r="I564" s="35"/>
      <c r="J564" s="35"/>
      <c r="K564" s="35"/>
      <c r="L564" s="35"/>
      <c r="M564" s="35"/>
      <c r="N564" s="35"/>
      <c r="O564" s="35"/>
      <c r="P564" s="35"/>
      <c r="Q564" s="35"/>
      <c r="R564" s="35"/>
      <c r="S564" s="35"/>
    </row>
    <row r="565" spans="1:19">
      <c r="A565" s="35"/>
      <c r="B565" s="35"/>
      <c r="C565" s="42"/>
      <c r="D565" s="35"/>
      <c r="E565" s="35"/>
      <c r="F565" s="35"/>
      <c r="H565" s="35"/>
      <c r="I565" s="35"/>
      <c r="J565" s="35"/>
      <c r="K565" s="35"/>
      <c r="L565" s="35"/>
      <c r="M565" s="35"/>
      <c r="N565" s="35"/>
      <c r="O565" s="35"/>
      <c r="P565" s="35"/>
      <c r="Q565" s="35"/>
      <c r="R565" s="35"/>
      <c r="S565" s="35"/>
    </row>
    <row r="566" spans="1:19">
      <c r="A566" s="35"/>
      <c r="B566" s="35"/>
      <c r="C566" s="42"/>
      <c r="D566" s="35"/>
      <c r="E566" s="35"/>
      <c r="F566" s="35"/>
      <c r="H566" s="35"/>
      <c r="I566" s="35"/>
      <c r="J566" s="35"/>
      <c r="K566" s="35"/>
      <c r="L566" s="35"/>
      <c r="M566" s="35"/>
      <c r="N566" s="35"/>
      <c r="O566" s="35"/>
      <c r="P566" s="35"/>
      <c r="Q566" s="35"/>
      <c r="R566" s="35"/>
      <c r="S566" s="35"/>
    </row>
    <row r="567" spans="1:19">
      <c r="A567" s="35"/>
      <c r="B567" s="35"/>
      <c r="C567" s="42"/>
      <c r="D567" s="35"/>
      <c r="E567" s="35"/>
      <c r="F567" s="35"/>
      <c r="H567" s="35"/>
      <c r="I567" s="35"/>
      <c r="J567" s="35"/>
      <c r="K567" s="35"/>
      <c r="L567" s="35"/>
      <c r="M567" s="35"/>
      <c r="N567" s="35"/>
      <c r="O567" s="35"/>
      <c r="P567" s="35"/>
      <c r="Q567" s="35"/>
      <c r="R567" s="35"/>
      <c r="S567" s="35"/>
    </row>
    <row r="568" spans="1:19">
      <c r="A568" s="35"/>
      <c r="B568" s="35"/>
      <c r="C568" s="42"/>
      <c r="D568" s="35"/>
      <c r="E568" s="35"/>
      <c r="F568" s="35"/>
      <c r="H568" s="35"/>
      <c r="I568" s="35"/>
      <c r="J568" s="35"/>
      <c r="K568" s="35"/>
      <c r="L568" s="35"/>
      <c r="M568" s="35"/>
      <c r="N568" s="35"/>
      <c r="O568" s="35"/>
      <c r="P568" s="35"/>
      <c r="Q568" s="35"/>
      <c r="R568" s="35"/>
      <c r="S568" s="35"/>
    </row>
    <row r="569" spans="1:19">
      <c r="A569" s="35"/>
      <c r="B569" s="35"/>
      <c r="C569" s="42"/>
      <c r="D569" s="35"/>
      <c r="E569" s="35"/>
      <c r="F569" s="35"/>
      <c r="H569" s="35"/>
      <c r="I569" s="35"/>
      <c r="J569" s="35"/>
      <c r="K569" s="35"/>
      <c r="L569" s="35"/>
      <c r="M569" s="35"/>
      <c r="N569" s="35"/>
      <c r="O569" s="35"/>
      <c r="P569" s="35"/>
      <c r="Q569" s="35"/>
      <c r="R569" s="35"/>
      <c r="S569" s="35"/>
    </row>
    <row r="570" spans="1:19">
      <c r="A570" s="35"/>
      <c r="B570" s="35"/>
      <c r="C570" s="42"/>
      <c r="D570" s="35"/>
      <c r="E570" s="35"/>
      <c r="F570" s="35"/>
      <c r="H570" s="35"/>
      <c r="I570" s="35"/>
      <c r="J570" s="35"/>
      <c r="K570" s="35"/>
      <c r="L570" s="35"/>
      <c r="M570" s="35"/>
      <c r="N570" s="35"/>
      <c r="O570" s="35"/>
      <c r="P570" s="35"/>
      <c r="Q570" s="35"/>
      <c r="R570" s="35"/>
      <c r="S570" s="35"/>
    </row>
    <row r="571" spans="1:19">
      <c r="A571" s="35"/>
      <c r="B571" s="35"/>
      <c r="C571" s="42"/>
      <c r="D571" s="35"/>
      <c r="E571" s="35"/>
      <c r="F571" s="35"/>
      <c r="H571" s="35"/>
      <c r="I571" s="35"/>
      <c r="J571" s="35"/>
      <c r="K571" s="35"/>
      <c r="L571" s="35"/>
      <c r="M571" s="35"/>
      <c r="N571" s="35"/>
      <c r="O571" s="35"/>
      <c r="P571" s="35"/>
      <c r="Q571" s="35"/>
      <c r="R571" s="35"/>
      <c r="S571" s="35"/>
    </row>
    <row r="572" spans="1:19">
      <c r="A572" s="35"/>
      <c r="B572" s="35"/>
      <c r="C572" s="42"/>
      <c r="D572" s="35"/>
      <c r="E572" s="35"/>
      <c r="F572" s="35"/>
      <c r="H572" s="35"/>
      <c r="I572" s="35"/>
      <c r="J572" s="35"/>
      <c r="K572" s="35"/>
      <c r="L572" s="35"/>
      <c r="M572" s="35"/>
      <c r="N572" s="35"/>
      <c r="O572" s="35"/>
      <c r="P572" s="35"/>
      <c r="Q572" s="35"/>
      <c r="R572" s="35"/>
      <c r="S572" s="35"/>
    </row>
    <row r="573" spans="1:19">
      <c r="A573" s="35"/>
      <c r="B573" s="35"/>
      <c r="C573" s="42"/>
      <c r="D573" s="35"/>
      <c r="E573" s="35"/>
      <c r="F573" s="35"/>
      <c r="H573" s="35"/>
      <c r="I573" s="35"/>
      <c r="J573" s="35"/>
      <c r="K573" s="35"/>
      <c r="L573" s="35"/>
      <c r="M573" s="35"/>
      <c r="N573" s="35"/>
      <c r="O573" s="35"/>
      <c r="P573" s="35"/>
      <c r="Q573" s="35"/>
      <c r="R573" s="35"/>
      <c r="S573" s="35"/>
    </row>
    <row r="574" spans="1:19">
      <c r="A574" s="35"/>
      <c r="B574" s="35"/>
      <c r="C574" s="42"/>
      <c r="D574" s="35"/>
      <c r="E574" s="35"/>
      <c r="F574" s="35"/>
      <c r="H574" s="35"/>
      <c r="I574" s="35"/>
      <c r="J574" s="35"/>
      <c r="K574" s="35"/>
      <c r="L574" s="35"/>
      <c r="M574" s="35"/>
      <c r="N574" s="35"/>
      <c r="O574" s="35"/>
      <c r="P574" s="35"/>
      <c r="Q574" s="35"/>
      <c r="R574" s="35"/>
      <c r="S574" s="35"/>
    </row>
    <row r="575" spans="1:19">
      <c r="A575" s="35"/>
      <c r="B575" s="35"/>
      <c r="C575" s="42"/>
      <c r="D575" s="35"/>
      <c r="E575" s="35"/>
      <c r="F575" s="35"/>
      <c r="H575" s="35"/>
      <c r="I575" s="35"/>
      <c r="J575" s="35"/>
      <c r="K575" s="35"/>
      <c r="L575" s="35"/>
      <c r="M575" s="35"/>
      <c r="N575" s="35"/>
      <c r="O575" s="35"/>
      <c r="P575" s="35"/>
      <c r="Q575" s="35"/>
      <c r="R575" s="35"/>
      <c r="S575" s="35"/>
    </row>
    <row r="576" spans="1:19">
      <c r="A576" s="35"/>
      <c r="B576" s="35"/>
      <c r="C576" s="42"/>
      <c r="D576" s="35"/>
      <c r="E576" s="35"/>
      <c r="F576" s="35"/>
      <c r="H576" s="35"/>
      <c r="I576" s="35"/>
      <c r="J576" s="35"/>
      <c r="K576" s="35"/>
      <c r="L576" s="35"/>
      <c r="M576" s="35"/>
      <c r="N576" s="35"/>
      <c r="O576" s="35"/>
      <c r="P576" s="35"/>
      <c r="Q576" s="35"/>
      <c r="R576" s="35"/>
      <c r="S576" s="35"/>
    </row>
    <row r="577" spans="1:19">
      <c r="A577" s="35"/>
      <c r="B577" s="35"/>
      <c r="C577" s="42"/>
      <c r="D577" s="35"/>
      <c r="E577" s="35"/>
      <c r="F577" s="35"/>
      <c r="H577" s="35"/>
      <c r="I577" s="35"/>
      <c r="J577" s="35"/>
      <c r="K577" s="35"/>
      <c r="L577" s="35"/>
      <c r="M577" s="35"/>
      <c r="N577" s="35"/>
      <c r="O577" s="35"/>
      <c r="P577" s="35"/>
      <c r="Q577" s="35"/>
      <c r="R577" s="35"/>
      <c r="S577" s="35"/>
    </row>
    <row r="578" spans="1:19">
      <c r="A578" s="35"/>
      <c r="B578" s="35"/>
      <c r="C578" s="42"/>
      <c r="D578" s="35"/>
      <c r="E578" s="35"/>
      <c r="F578" s="35"/>
      <c r="H578" s="35"/>
      <c r="I578" s="35"/>
      <c r="J578" s="35"/>
      <c r="K578" s="35"/>
      <c r="L578" s="35"/>
      <c r="M578" s="35"/>
      <c r="N578" s="35"/>
      <c r="O578" s="35"/>
      <c r="P578" s="35"/>
      <c r="Q578" s="35"/>
      <c r="R578" s="35"/>
      <c r="S578" s="35"/>
    </row>
    <row r="579" spans="1:19">
      <c r="A579" s="35"/>
      <c r="B579" s="35"/>
      <c r="C579" s="42"/>
      <c r="D579" s="35"/>
      <c r="E579" s="35"/>
      <c r="F579" s="35"/>
      <c r="H579" s="35"/>
      <c r="I579" s="35"/>
      <c r="J579" s="35"/>
      <c r="K579" s="35"/>
      <c r="L579" s="35"/>
      <c r="M579" s="35"/>
      <c r="N579" s="35"/>
      <c r="O579" s="35"/>
      <c r="P579" s="35"/>
      <c r="Q579" s="35"/>
      <c r="R579" s="35"/>
      <c r="S579" s="35"/>
    </row>
    <row r="580" spans="1:19">
      <c r="A580" s="35"/>
      <c r="B580" s="35"/>
      <c r="C580" s="42"/>
      <c r="D580" s="35"/>
      <c r="E580" s="35"/>
      <c r="F580" s="35"/>
      <c r="H580" s="35"/>
      <c r="I580" s="35"/>
      <c r="J580" s="35"/>
      <c r="K580" s="35"/>
      <c r="L580" s="35"/>
      <c r="M580" s="35"/>
      <c r="N580" s="35"/>
      <c r="O580" s="35"/>
      <c r="P580" s="35"/>
      <c r="Q580" s="35"/>
      <c r="R580" s="35"/>
      <c r="S580" s="35"/>
    </row>
    <row r="581" spans="1:19">
      <c r="A581" s="35"/>
      <c r="B581" s="35"/>
      <c r="C581" s="42"/>
      <c r="D581" s="35"/>
      <c r="E581" s="35"/>
      <c r="F581" s="35"/>
      <c r="H581" s="35"/>
      <c r="I581" s="35"/>
      <c r="J581" s="35"/>
      <c r="K581" s="35"/>
      <c r="L581" s="35"/>
      <c r="M581" s="35"/>
      <c r="N581" s="35"/>
      <c r="O581" s="35"/>
      <c r="P581" s="35"/>
      <c r="Q581" s="35"/>
      <c r="R581" s="35"/>
      <c r="S581" s="35"/>
    </row>
    <row r="582" spans="1:19">
      <c r="A582" s="35"/>
      <c r="B582" s="35"/>
      <c r="C582" s="42"/>
      <c r="D582" s="35"/>
      <c r="E582" s="35"/>
      <c r="F582" s="35"/>
      <c r="H582" s="35"/>
      <c r="I582" s="35"/>
      <c r="J582" s="35"/>
      <c r="K582" s="35"/>
      <c r="L582" s="35"/>
      <c r="M582" s="35"/>
      <c r="N582" s="35"/>
      <c r="O582" s="35"/>
      <c r="P582" s="35"/>
      <c r="Q582" s="35"/>
      <c r="R582" s="35"/>
      <c r="S582" s="35"/>
    </row>
    <row r="583" spans="1:19">
      <c r="A583" s="35"/>
      <c r="B583" s="35"/>
      <c r="C583" s="42"/>
      <c r="D583" s="35"/>
      <c r="E583" s="35"/>
      <c r="F583" s="35"/>
      <c r="H583" s="35"/>
      <c r="I583" s="35"/>
      <c r="J583" s="35"/>
      <c r="K583" s="35"/>
      <c r="L583" s="35"/>
      <c r="M583" s="35"/>
      <c r="N583" s="35"/>
      <c r="O583" s="35"/>
      <c r="P583" s="35"/>
      <c r="Q583" s="35"/>
      <c r="R583" s="35"/>
      <c r="S583" s="35"/>
    </row>
    <row r="584" spans="1:19">
      <c r="A584" s="35"/>
      <c r="B584" s="35"/>
      <c r="C584" s="42"/>
      <c r="D584" s="35"/>
      <c r="E584" s="35"/>
      <c r="F584" s="35"/>
      <c r="H584" s="35"/>
      <c r="I584" s="35"/>
      <c r="J584" s="35"/>
      <c r="K584" s="35"/>
      <c r="L584" s="35"/>
      <c r="M584" s="35"/>
      <c r="N584" s="35"/>
      <c r="O584" s="35"/>
      <c r="P584" s="35"/>
      <c r="Q584" s="35"/>
      <c r="R584" s="35"/>
      <c r="S584" s="35"/>
    </row>
    <row r="585" spans="1:19">
      <c r="A585" s="35"/>
      <c r="B585" s="35"/>
      <c r="C585" s="42"/>
      <c r="D585" s="35"/>
      <c r="E585" s="35"/>
      <c r="F585" s="35"/>
      <c r="H585" s="35"/>
      <c r="I585" s="35"/>
      <c r="J585" s="35"/>
      <c r="K585" s="35"/>
      <c r="L585" s="35"/>
      <c r="M585" s="35"/>
      <c r="N585" s="35"/>
      <c r="O585" s="35"/>
      <c r="P585" s="35"/>
      <c r="Q585" s="35"/>
      <c r="R585" s="35"/>
      <c r="S585" s="35"/>
    </row>
    <row r="586" spans="1:19">
      <c r="A586" s="35"/>
      <c r="B586" s="35"/>
      <c r="C586" s="42"/>
      <c r="D586" s="35"/>
      <c r="E586" s="35"/>
      <c r="F586" s="35"/>
      <c r="H586" s="35"/>
      <c r="I586" s="35"/>
      <c r="J586" s="35"/>
      <c r="K586" s="35"/>
      <c r="L586" s="35"/>
      <c r="M586" s="35"/>
      <c r="N586" s="35"/>
      <c r="O586" s="35"/>
      <c r="P586" s="35"/>
      <c r="Q586" s="35"/>
      <c r="R586" s="35"/>
      <c r="S586" s="35"/>
    </row>
    <row r="587" spans="1:19">
      <c r="A587" s="35"/>
      <c r="B587" s="35"/>
      <c r="C587" s="42"/>
      <c r="D587" s="35"/>
      <c r="E587" s="35"/>
      <c r="F587" s="35"/>
      <c r="H587" s="35"/>
      <c r="I587" s="35"/>
      <c r="J587" s="35"/>
      <c r="K587" s="35"/>
      <c r="L587" s="35"/>
      <c r="M587" s="35"/>
      <c r="N587" s="35"/>
      <c r="O587" s="35"/>
      <c r="P587" s="35"/>
      <c r="Q587" s="35"/>
      <c r="R587" s="35"/>
      <c r="S587" s="35"/>
    </row>
    <row r="588" spans="1:19">
      <c r="A588" s="35"/>
      <c r="B588" s="35"/>
      <c r="C588" s="42"/>
      <c r="D588" s="35"/>
      <c r="E588" s="35"/>
      <c r="F588" s="35"/>
      <c r="H588" s="35"/>
      <c r="I588" s="35"/>
      <c r="J588" s="35"/>
      <c r="K588" s="35"/>
      <c r="L588" s="35"/>
      <c r="M588" s="35"/>
      <c r="N588" s="35"/>
      <c r="O588" s="35"/>
      <c r="P588" s="35"/>
      <c r="Q588" s="35"/>
      <c r="R588" s="35"/>
      <c r="S588" s="35"/>
    </row>
    <row r="589" spans="1:19">
      <c r="A589" s="35"/>
      <c r="B589" s="35"/>
      <c r="C589" s="42"/>
      <c r="D589" s="35"/>
      <c r="E589" s="35"/>
      <c r="F589" s="35"/>
      <c r="H589" s="35"/>
      <c r="I589" s="35"/>
      <c r="J589" s="35"/>
      <c r="K589" s="35"/>
      <c r="L589" s="35"/>
      <c r="M589" s="35"/>
      <c r="N589" s="35"/>
      <c r="O589" s="35"/>
      <c r="P589" s="35"/>
      <c r="Q589" s="35"/>
      <c r="R589" s="35"/>
      <c r="S589" s="35"/>
    </row>
    <row r="590" spans="1:19">
      <c r="A590" s="35"/>
      <c r="B590" s="35"/>
      <c r="C590" s="42"/>
      <c r="D590" s="35"/>
      <c r="E590" s="35"/>
      <c r="F590" s="35"/>
      <c r="H590" s="35"/>
      <c r="I590" s="35"/>
      <c r="J590" s="35"/>
      <c r="K590" s="35"/>
      <c r="L590" s="35"/>
      <c r="M590" s="35"/>
      <c r="N590" s="35"/>
      <c r="O590" s="35"/>
      <c r="P590" s="35"/>
      <c r="Q590" s="35"/>
      <c r="R590" s="35"/>
      <c r="S590" s="35"/>
    </row>
    <row r="591" spans="1:19">
      <c r="A591" s="35"/>
      <c r="B591" s="35"/>
      <c r="C591" s="42"/>
      <c r="D591" s="35"/>
      <c r="E591" s="35"/>
      <c r="F591" s="35"/>
      <c r="H591" s="35"/>
      <c r="I591" s="35"/>
      <c r="J591" s="35"/>
      <c r="K591" s="35"/>
      <c r="L591" s="35"/>
      <c r="M591" s="35"/>
      <c r="N591" s="35"/>
      <c r="O591" s="35"/>
      <c r="P591" s="35"/>
      <c r="Q591" s="35"/>
      <c r="R591" s="35"/>
      <c r="S591" s="35"/>
    </row>
    <row r="592" spans="1:19">
      <c r="A592" s="35"/>
      <c r="B592" s="35"/>
      <c r="C592" s="42"/>
      <c r="D592" s="35"/>
      <c r="E592" s="35"/>
      <c r="F592" s="35"/>
      <c r="H592" s="35"/>
      <c r="I592" s="35"/>
      <c r="J592" s="35"/>
      <c r="K592" s="35"/>
      <c r="L592" s="35"/>
      <c r="M592" s="35"/>
      <c r="N592" s="35"/>
      <c r="O592" s="35"/>
      <c r="P592" s="35"/>
      <c r="Q592" s="35"/>
      <c r="R592" s="35"/>
      <c r="S592" s="35"/>
    </row>
    <row r="593" spans="1:19">
      <c r="A593" s="35"/>
      <c r="B593" s="35"/>
      <c r="C593" s="42"/>
      <c r="D593" s="35"/>
      <c r="E593" s="35"/>
      <c r="F593" s="35"/>
      <c r="H593" s="35"/>
      <c r="I593" s="35"/>
      <c r="J593" s="35"/>
      <c r="K593" s="35"/>
      <c r="L593" s="35"/>
      <c r="M593" s="35"/>
      <c r="N593" s="35"/>
      <c r="O593" s="35"/>
      <c r="P593" s="35"/>
      <c r="Q593" s="35"/>
      <c r="R593" s="35"/>
      <c r="S593" s="35"/>
    </row>
    <row r="594" spans="1:19">
      <c r="A594" s="35"/>
      <c r="B594" s="35"/>
      <c r="C594" s="42"/>
      <c r="D594" s="35"/>
      <c r="E594" s="35"/>
      <c r="F594" s="35"/>
      <c r="H594" s="35"/>
      <c r="I594" s="35"/>
      <c r="J594" s="35"/>
      <c r="K594" s="35"/>
      <c r="L594" s="35"/>
      <c r="M594" s="35"/>
      <c r="N594" s="35"/>
      <c r="O594" s="35"/>
      <c r="P594" s="35"/>
      <c r="Q594" s="35"/>
      <c r="R594" s="35"/>
      <c r="S594" s="35"/>
    </row>
    <row r="595" spans="1:19">
      <c r="A595" s="35"/>
      <c r="B595" s="35"/>
      <c r="C595" s="42"/>
      <c r="D595" s="35"/>
      <c r="E595" s="35"/>
      <c r="F595" s="35"/>
      <c r="H595" s="35"/>
      <c r="I595" s="35"/>
      <c r="J595" s="35"/>
      <c r="K595" s="35"/>
      <c r="L595" s="35"/>
      <c r="M595" s="35"/>
      <c r="N595" s="35"/>
      <c r="O595" s="35"/>
      <c r="P595" s="35"/>
      <c r="Q595" s="35"/>
      <c r="R595" s="35"/>
      <c r="S595" s="35"/>
    </row>
    <row r="596" spans="1:19">
      <c r="A596" s="35"/>
      <c r="B596" s="35"/>
      <c r="C596" s="42"/>
      <c r="D596" s="35"/>
      <c r="E596" s="35"/>
      <c r="F596" s="35"/>
      <c r="H596" s="35"/>
      <c r="I596" s="35"/>
      <c r="J596" s="35"/>
      <c r="K596" s="35"/>
      <c r="L596" s="35"/>
      <c r="M596" s="35"/>
      <c r="N596" s="35"/>
      <c r="O596" s="35"/>
      <c r="P596" s="35"/>
      <c r="Q596" s="35"/>
      <c r="R596" s="35"/>
      <c r="S596" s="35"/>
    </row>
    <row r="597" spans="1:19">
      <c r="A597" s="35"/>
      <c r="B597" s="35"/>
      <c r="C597" s="42"/>
      <c r="D597" s="35"/>
      <c r="E597" s="35"/>
      <c r="F597" s="35"/>
      <c r="H597" s="35"/>
      <c r="I597" s="35"/>
      <c r="J597" s="35"/>
      <c r="K597" s="35"/>
      <c r="L597" s="35"/>
      <c r="M597" s="35"/>
      <c r="N597" s="35"/>
      <c r="O597" s="35"/>
      <c r="P597" s="35"/>
      <c r="Q597" s="35"/>
      <c r="R597" s="35"/>
      <c r="S597" s="35"/>
    </row>
    <row r="598" spans="1:19">
      <c r="A598" s="35"/>
      <c r="B598" s="35"/>
      <c r="C598" s="42"/>
      <c r="D598" s="35"/>
      <c r="E598" s="35"/>
      <c r="F598" s="35"/>
      <c r="H598" s="35"/>
      <c r="I598" s="35"/>
      <c r="J598" s="35"/>
      <c r="K598" s="35"/>
      <c r="L598" s="35"/>
      <c r="M598" s="35"/>
      <c r="N598" s="35"/>
      <c r="O598" s="35"/>
      <c r="P598" s="35"/>
      <c r="Q598" s="35"/>
      <c r="R598" s="35"/>
      <c r="S598" s="35"/>
    </row>
    <row r="599" spans="1:19">
      <c r="A599" s="35"/>
      <c r="B599" s="35"/>
      <c r="C599" s="42"/>
      <c r="D599" s="35"/>
      <c r="E599" s="35"/>
      <c r="F599" s="35"/>
      <c r="H599" s="35"/>
      <c r="I599" s="35"/>
      <c r="J599" s="35"/>
      <c r="K599" s="35"/>
      <c r="L599" s="35"/>
      <c r="M599" s="35"/>
      <c r="N599" s="35"/>
      <c r="O599" s="35"/>
      <c r="P599" s="35"/>
      <c r="Q599" s="35"/>
      <c r="R599" s="35"/>
      <c r="S599" s="35"/>
    </row>
    <row r="600" spans="1:19">
      <c r="A600" s="35"/>
      <c r="B600" s="35"/>
      <c r="C600" s="42"/>
      <c r="D600" s="35"/>
      <c r="E600" s="35"/>
      <c r="F600" s="35"/>
      <c r="H600" s="35"/>
      <c r="I600" s="35"/>
      <c r="J600" s="35"/>
      <c r="K600" s="35"/>
      <c r="L600" s="35"/>
      <c r="M600" s="35"/>
      <c r="N600" s="35"/>
      <c r="O600" s="35"/>
      <c r="P600" s="35"/>
      <c r="Q600" s="35"/>
      <c r="R600" s="35"/>
      <c r="S600" s="35"/>
    </row>
    <row r="601" spans="1:19">
      <c r="A601" s="35"/>
      <c r="B601" s="35"/>
      <c r="C601" s="42"/>
      <c r="D601" s="35"/>
      <c r="E601" s="35"/>
      <c r="F601" s="35"/>
      <c r="H601" s="35"/>
      <c r="I601" s="35"/>
      <c r="J601" s="35"/>
      <c r="K601" s="35"/>
      <c r="L601" s="35"/>
      <c r="M601" s="35"/>
      <c r="N601" s="35"/>
      <c r="O601" s="35"/>
      <c r="P601" s="35"/>
      <c r="Q601" s="35"/>
      <c r="R601" s="35"/>
      <c r="S601" s="35"/>
    </row>
    <row r="602" spans="1:19">
      <c r="A602" s="35"/>
      <c r="B602" s="35"/>
      <c r="C602" s="42"/>
      <c r="D602" s="35"/>
      <c r="E602" s="35"/>
      <c r="F602" s="35"/>
      <c r="H602" s="35"/>
      <c r="I602" s="35"/>
      <c r="J602" s="35"/>
      <c r="K602" s="35"/>
      <c r="L602" s="35"/>
      <c r="M602" s="35"/>
      <c r="N602" s="35"/>
      <c r="O602" s="35"/>
      <c r="P602" s="35"/>
      <c r="Q602" s="35"/>
      <c r="R602" s="35"/>
      <c r="S602" s="35"/>
    </row>
    <row r="603" spans="1:19">
      <c r="A603" s="35"/>
      <c r="B603" s="35"/>
      <c r="C603" s="42"/>
      <c r="D603" s="35"/>
      <c r="E603" s="35"/>
      <c r="F603" s="35"/>
      <c r="H603" s="35"/>
      <c r="I603" s="35"/>
      <c r="J603" s="35"/>
      <c r="K603" s="35"/>
      <c r="L603" s="35"/>
      <c r="M603" s="35"/>
      <c r="N603" s="35"/>
      <c r="O603" s="35"/>
      <c r="P603" s="35"/>
      <c r="Q603" s="35"/>
      <c r="R603" s="35"/>
      <c r="S603" s="35"/>
    </row>
    <row r="604" spans="1:19">
      <c r="A604" s="35"/>
      <c r="B604" s="35"/>
      <c r="C604" s="42"/>
      <c r="D604" s="35"/>
      <c r="E604" s="35"/>
      <c r="F604" s="35"/>
      <c r="H604" s="35"/>
      <c r="I604" s="35"/>
      <c r="J604" s="35"/>
      <c r="K604" s="35"/>
      <c r="L604" s="35"/>
      <c r="M604" s="35"/>
      <c r="N604" s="35"/>
      <c r="O604" s="35"/>
      <c r="P604" s="35"/>
      <c r="Q604" s="35"/>
      <c r="R604" s="35"/>
      <c r="S604" s="35"/>
    </row>
    <row r="605" spans="1:19">
      <c r="A605" s="35"/>
      <c r="B605" s="35"/>
      <c r="C605" s="42"/>
      <c r="D605" s="35"/>
      <c r="E605" s="35"/>
      <c r="F605" s="35"/>
      <c r="H605" s="35"/>
      <c r="I605" s="35"/>
      <c r="J605" s="35"/>
      <c r="K605" s="35"/>
      <c r="L605" s="35"/>
      <c r="M605" s="35"/>
      <c r="N605" s="35"/>
      <c r="O605" s="35"/>
      <c r="P605" s="35"/>
      <c r="Q605" s="35"/>
      <c r="R605" s="35"/>
      <c r="S605" s="35"/>
    </row>
    <row r="606" spans="1:19">
      <c r="A606" s="35"/>
      <c r="B606" s="35"/>
      <c r="C606" s="42"/>
      <c r="D606" s="35"/>
      <c r="E606" s="35"/>
      <c r="F606" s="35"/>
      <c r="H606" s="35"/>
      <c r="I606" s="35"/>
      <c r="J606" s="35"/>
      <c r="K606" s="35"/>
      <c r="L606" s="35"/>
      <c r="M606" s="35"/>
      <c r="N606" s="35"/>
      <c r="O606" s="35"/>
      <c r="P606" s="35"/>
      <c r="Q606" s="35"/>
      <c r="R606" s="35"/>
      <c r="S606" s="35"/>
    </row>
    <row r="607" spans="1:19">
      <c r="A607" s="35"/>
      <c r="B607" s="35"/>
      <c r="C607" s="42"/>
      <c r="D607" s="35"/>
      <c r="E607" s="35"/>
      <c r="F607" s="35"/>
      <c r="H607" s="35"/>
      <c r="I607" s="35"/>
      <c r="J607" s="35"/>
      <c r="K607" s="35"/>
      <c r="L607" s="35"/>
      <c r="M607" s="35"/>
      <c r="N607" s="35"/>
      <c r="O607" s="35"/>
      <c r="P607" s="35"/>
      <c r="Q607" s="35"/>
      <c r="R607" s="35"/>
      <c r="S607" s="35"/>
    </row>
    <row r="608" spans="1:19">
      <c r="A608" s="35"/>
      <c r="B608" s="35"/>
      <c r="C608" s="42"/>
      <c r="D608" s="35"/>
      <c r="E608" s="35"/>
      <c r="F608" s="35"/>
      <c r="H608" s="35"/>
      <c r="I608" s="35"/>
      <c r="J608" s="35"/>
      <c r="K608" s="35"/>
      <c r="L608" s="35"/>
      <c r="M608" s="35"/>
      <c r="N608" s="35"/>
      <c r="O608" s="35"/>
      <c r="P608" s="35"/>
      <c r="Q608" s="35"/>
      <c r="R608" s="35"/>
      <c r="S608" s="35"/>
    </row>
    <row r="609" spans="1:19">
      <c r="A609" s="35"/>
      <c r="B609" s="35"/>
      <c r="C609" s="42"/>
      <c r="D609" s="35"/>
      <c r="E609" s="35"/>
      <c r="F609" s="35"/>
      <c r="H609" s="35"/>
      <c r="I609" s="35"/>
      <c r="J609" s="35"/>
      <c r="K609" s="35"/>
      <c r="L609" s="35"/>
      <c r="M609" s="35"/>
      <c r="N609" s="35"/>
      <c r="O609" s="35"/>
      <c r="P609" s="35"/>
      <c r="Q609" s="35"/>
      <c r="R609" s="35"/>
      <c r="S609" s="35"/>
    </row>
    <row r="610" spans="1:19">
      <c r="A610" s="35"/>
      <c r="B610" s="35"/>
      <c r="C610" s="42"/>
      <c r="D610" s="35"/>
      <c r="E610" s="35"/>
      <c r="F610" s="35"/>
      <c r="H610" s="35"/>
      <c r="I610" s="35"/>
      <c r="J610" s="35"/>
      <c r="K610" s="35"/>
      <c r="L610" s="35"/>
      <c r="M610" s="35"/>
      <c r="N610" s="35"/>
      <c r="O610" s="35"/>
      <c r="P610" s="35"/>
      <c r="Q610" s="35"/>
      <c r="R610" s="35"/>
      <c r="S610" s="35"/>
    </row>
    <row r="611" spans="1:19">
      <c r="A611" s="35"/>
      <c r="B611" s="35"/>
      <c r="C611" s="42"/>
      <c r="D611" s="35"/>
      <c r="E611" s="35"/>
      <c r="F611" s="35"/>
      <c r="H611" s="35"/>
      <c r="I611" s="35"/>
      <c r="J611" s="35"/>
      <c r="K611" s="35"/>
      <c r="L611" s="35"/>
      <c r="M611" s="35"/>
      <c r="N611" s="35"/>
      <c r="O611" s="35"/>
      <c r="P611" s="35"/>
      <c r="Q611" s="35"/>
      <c r="R611" s="35"/>
      <c r="S611" s="35"/>
    </row>
    <row r="612" spans="1:19">
      <c r="A612" s="35"/>
      <c r="B612" s="35"/>
      <c r="C612" s="42"/>
      <c r="D612" s="35"/>
      <c r="E612" s="35"/>
      <c r="F612" s="35"/>
      <c r="H612" s="35"/>
      <c r="I612" s="35"/>
      <c r="J612" s="35"/>
      <c r="K612" s="35"/>
      <c r="L612" s="35"/>
      <c r="M612" s="35"/>
      <c r="N612" s="35"/>
      <c r="O612" s="35"/>
      <c r="P612" s="35"/>
      <c r="Q612" s="35"/>
      <c r="R612" s="35"/>
      <c r="S612" s="35"/>
    </row>
    <row r="613" spans="1:19">
      <c r="A613" s="35"/>
      <c r="B613" s="35"/>
      <c r="C613" s="42"/>
      <c r="D613" s="35"/>
      <c r="E613" s="35"/>
      <c r="F613" s="35"/>
      <c r="H613" s="35"/>
      <c r="I613" s="35"/>
      <c r="J613" s="35"/>
      <c r="K613" s="35"/>
      <c r="L613" s="35"/>
      <c r="M613" s="35"/>
      <c r="N613" s="35"/>
      <c r="O613" s="35"/>
      <c r="P613" s="35"/>
      <c r="Q613" s="35"/>
      <c r="R613" s="35"/>
      <c r="S613" s="35"/>
    </row>
    <row r="614" spans="1:19">
      <c r="A614" s="35"/>
      <c r="B614" s="35"/>
      <c r="C614" s="42"/>
      <c r="D614" s="35"/>
      <c r="E614" s="35"/>
      <c r="F614" s="35"/>
      <c r="H614" s="35"/>
      <c r="I614" s="35"/>
      <c r="J614" s="35"/>
      <c r="K614" s="35"/>
      <c r="L614" s="35"/>
      <c r="M614" s="35"/>
      <c r="N614" s="35"/>
      <c r="O614" s="35"/>
      <c r="P614" s="35"/>
      <c r="Q614" s="35"/>
      <c r="R614" s="35"/>
      <c r="S614" s="35"/>
    </row>
    <row r="615" spans="1:19">
      <c r="A615" s="35"/>
      <c r="B615" s="35"/>
      <c r="C615" s="42"/>
      <c r="D615" s="35"/>
      <c r="E615" s="35"/>
      <c r="F615" s="35"/>
      <c r="H615" s="35"/>
      <c r="I615" s="35"/>
      <c r="J615" s="35"/>
      <c r="K615" s="35"/>
      <c r="L615" s="35"/>
      <c r="M615" s="35"/>
      <c r="N615" s="35"/>
      <c r="O615" s="35"/>
      <c r="P615" s="35"/>
      <c r="Q615" s="35"/>
      <c r="R615" s="35"/>
      <c r="S615" s="35"/>
    </row>
    <row r="616" spans="1:19">
      <c r="A616" s="35"/>
      <c r="B616" s="35"/>
      <c r="C616" s="42"/>
      <c r="D616" s="35"/>
      <c r="E616" s="35"/>
      <c r="F616" s="35"/>
      <c r="H616" s="35"/>
      <c r="I616" s="35"/>
      <c r="J616" s="35"/>
      <c r="K616" s="35"/>
      <c r="L616" s="35"/>
      <c r="M616" s="35"/>
      <c r="N616" s="35"/>
      <c r="O616" s="35"/>
      <c r="P616" s="35"/>
      <c r="Q616" s="35"/>
      <c r="R616" s="35"/>
      <c r="S616" s="35"/>
    </row>
    <row r="617" spans="1:19">
      <c r="A617" s="35"/>
      <c r="B617" s="35"/>
      <c r="C617" s="42"/>
      <c r="D617" s="35"/>
      <c r="E617" s="35"/>
      <c r="F617" s="35"/>
      <c r="H617" s="35"/>
      <c r="I617" s="35"/>
      <c r="J617" s="35"/>
      <c r="K617" s="35"/>
      <c r="L617" s="35"/>
      <c r="M617" s="35"/>
      <c r="N617" s="35"/>
      <c r="O617" s="35"/>
      <c r="P617" s="35"/>
      <c r="Q617" s="35"/>
      <c r="R617" s="35"/>
      <c r="S617" s="35"/>
    </row>
    <row r="618" spans="1:19">
      <c r="A618" s="35"/>
      <c r="B618" s="35"/>
      <c r="C618" s="42"/>
      <c r="D618" s="35"/>
      <c r="E618" s="35"/>
      <c r="F618" s="35"/>
      <c r="H618" s="35"/>
      <c r="I618" s="35"/>
      <c r="J618" s="35"/>
      <c r="K618" s="35"/>
      <c r="L618" s="35"/>
      <c r="M618" s="35"/>
      <c r="N618" s="35"/>
      <c r="O618" s="35"/>
      <c r="P618" s="35"/>
      <c r="Q618" s="35"/>
      <c r="R618" s="35"/>
      <c r="S618" s="35"/>
    </row>
    <row r="619" spans="1:19">
      <c r="A619" s="35"/>
      <c r="B619" s="35"/>
      <c r="C619" s="42"/>
      <c r="D619" s="35"/>
      <c r="E619" s="35"/>
      <c r="F619" s="35"/>
      <c r="H619" s="35"/>
      <c r="I619" s="35"/>
      <c r="J619" s="35"/>
      <c r="K619" s="35"/>
      <c r="L619" s="35"/>
      <c r="M619" s="35"/>
      <c r="N619" s="35"/>
      <c r="O619" s="35"/>
      <c r="P619" s="35"/>
      <c r="Q619" s="35"/>
      <c r="R619" s="35"/>
      <c r="S619" s="35"/>
    </row>
    <row r="620" spans="1:19">
      <c r="A620" s="35"/>
      <c r="B620" s="35"/>
      <c r="C620" s="42"/>
      <c r="D620" s="35"/>
      <c r="E620" s="35"/>
      <c r="F620" s="35"/>
      <c r="H620" s="35"/>
      <c r="I620" s="35"/>
      <c r="J620" s="35"/>
      <c r="K620" s="35"/>
      <c r="L620" s="35"/>
      <c r="M620" s="35"/>
      <c r="N620" s="35"/>
      <c r="O620" s="35"/>
      <c r="P620" s="35"/>
      <c r="Q620" s="35"/>
      <c r="R620" s="35"/>
      <c r="S620" s="35"/>
    </row>
    <row r="621" spans="1:19">
      <c r="A621" s="35"/>
      <c r="B621" s="35"/>
      <c r="C621" s="42"/>
      <c r="D621" s="35"/>
      <c r="E621" s="35"/>
      <c r="F621" s="35"/>
      <c r="H621" s="35"/>
      <c r="I621" s="35"/>
      <c r="J621" s="35"/>
      <c r="K621" s="35"/>
      <c r="L621" s="35"/>
      <c r="M621" s="35"/>
      <c r="N621" s="35"/>
      <c r="O621" s="35"/>
      <c r="P621" s="35"/>
      <c r="Q621" s="35"/>
      <c r="R621" s="35"/>
      <c r="S621" s="35"/>
    </row>
    <row r="622" spans="1:19">
      <c r="A622" s="35"/>
      <c r="B622" s="35"/>
      <c r="C622" s="42"/>
      <c r="D622" s="35"/>
      <c r="E622" s="35"/>
      <c r="F622" s="35"/>
      <c r="H622" s="35"/>
      <c r="I622" s="35"/>
      <c r="J622" s="35"/>
      <c r="K622" s="35"/>
      <c r="L622" s="35"/>
      <c r="M622" s="35"/>
      <c r="N622" s="35"/>
      <c r="O622" s="35"/>
      <c r="P622" s="35"/>
      <c r="Q622" s="35"/>
      <c r="R622" s="35"/>
      <c r="S622" s="35"/>
    </row>
    <row r="623" spans="1:19">
      <c r="A623" s="35"/>
      <c r="B623" s="35"/>
      <c r="C623" s="42"/>
      <c r="D623" s="35"/>
      <c r="E623" s="35"/>
      <c r="F623" s="35"/>
      <c r="H623" s="35"/>
      <c r="I623" s="35"/>
      <c r="J623" s="35"/>
      <c r="K623" s="35"/>
      <c r="L623" s="35"/>
      <c r="M623" s="35"/>
      <c r="N623" s="35"/>
      <c r="O623" s="35"/>
      <c r="P623" s="35"/>
      <c r="Q623" s="35"/>
      <c r="R623" s="35"/>
      <c r="S623" s="35"/>
    </row>
    <row r="624" spans="1:19">
      <c r="A624" s="35"/>
      <c r="B624" s="35"/>
      <c r="C624" s="42"/>
      <c r="D624" s="35"/>
      <c r="E624" s="35"/>
      <c r="F624" s="35"/>
      <c r="H624" s="35"/>
      <c r="I624" s="35"/>
      <c r="J624" s="35"/>
      <c r="K624" s="35"/>
      <c r="L624" s="35"/>
      <c r="M624" s="35"/>
      <c r="N624" s="35"/>
      <c r="O624" s="35"/>
      <c r="P624" s="35"/>
      <c r="Q624" s="35"/>
      <c r="R624" s="35"/>
      <c r="S624" s="35"/>
    </row>
    <row r="625" spans="1:19">
      <c r="A625" s="35"/>
      <c r="B625" s="35"/>
      <c r="C625" s="42"/>
      <c r="D625" s="35"/>
      <c r="E625" s="35"/>
      <c r="F625" s="35"/>
      <c r="H625" s="35"/>
      <c r="I625" s="35"/>
      <c r="J625" s="35"/>
      <c r="K625" s="35"/>
      <c r="L625" s="35"/>
      <c r="M625" s="35"/>
      <c r="N625" s="35"/>
      <c r="O625" s="35"/>
      <c r="P625" s="35"/>
      <c r="Q625" s="35"/>
      <c r="R625" s="35"/>
      <c r="S625" s="35"/>
    </row>
    <row r="626" spans="1:19">
      <c r="A626" s="35"/>
      <c r="B626" s="35"/>
      <c r="C626" s="42"/>
      <c r="D626" s="35"/>
      <c r="E626" s="35"/>
      <c r="F626" s="35"/>
      <c r="H626" s="35"/>
      <c r="I626" s="35"/>
      <c r="J626" s="35"/>
      <c r="K626" s="35"/>
      <c r="L626" s="35"/>
      <c r="M626" s="35"/>
      <c r="N626" s="35"/>
      <c r="O626" s="35"/>
      <c r="P626" s="35"/>
      <c r="Q626" s="35"/>
      <c r="R626" s="35"/>
      <c r="S626" s="35"/>
    </row>
    <row r="627" spans="1:19">
      <c r="A627" s="35"/>
      <c r="B627" s="35"/>
      <c r="C627" s="42"/>
      <c r="D627" s="35"/>
      <c r="E627" s="35"/>
      <c r="F627" s="35"/>
      <c r="H627" s="35"/>
      <c r="I627" s="35"/>
      <c r="J627" s="35"/>
      <c r="K627" s="35"/>
      <c r="L627" s="35"/>
      <c r="M627" s="35"/>
      <c r="N627" s="35"/>
      <c r="O627" s="35"/>
      <c r="P627" s="35"/>
      <c r="Q627" s="35"/>
      <c r="R627" s="35"/>
      <c r="S627" s="35"/>
    </row>
    <row r="628" spans="1:19">
      <c r="A628" s="35"/>
      <c r="B628" s="35"/>
      <c r="C628" s="42"/>
      <c r="D628" s="35"/>
      <c r="E628" s="35"/>
      <c r="F628" s="35"/>
      <c r="H628" s="35"/>
      <c r="I628" s="35"/>
      <c r="J628" s="35"/>
      <c r="K628" s="35"/>
      <c r="L628" s="35"/>
      <c r="M628" s="35"/>
      <c r="N628" s="35"/>
      <c r="O628" s="35"/>
      <c r="P628" s="35"/>
      <c r="Q628" s="35"/>
      <c r="R628" s="35"/>
      <c r="S628" s="35"/>
    </row>
    <row r="629" spans="1:19">
      <c r="A629" s="35"/>
      <c r="B629" s="35"/>
      <c r="C629" s="42"/>
      <c r="D629" s="35"/>
      <c r="E629" s="35"/>
      <c r="F629" s="35"/>
      <c r="H629" s="35"/>
      <c r="I629" s="35"/>
      <c r="J629" s="35"/>
      <c r="K629" s="35"/>
      <c r="L629" s="35"/>
      <c r="M629" s="35"/>
      <c r="N629" s="35"/>
      <c r="O629" s="35"/>
      <c r="P629" s="35"/>
      <c r="Q629" s="35"/>
      <c r="R629" s="35"/>
      <c r="S629" s="35"/>
    </row>
    <row r="630" spans="1:19">
      <c r="A630" s="35"/>
      <c r="B630" s="35"/>
      <c r="C630" s="42"/>
      <c r="D630" s="35"/>
      <c r="E630" s="35"/>
      <c r="F630" s="35"/>
      <c r="H630" s="35"/>
      <c r="I630" s="35"/>
      <c r="J630" s="35"/>
      <c r="K630" s="35"/>
      <c r="L630" s="35"/>
      <c r="M630" s="35"/>
      <c r="N630" s="35"/>
      <c r="O630" s="35"/>
      <c r="P630" s="35"/>
      <c r="Q630" s="35"/>
      <c r="R630" s="35"/>
      <c r="S630" s="35"/>
    </row>
    <row r="631" spans="1:19">
      <c r="A631" s="35"/>
      <c r="B631" s="35"/>
      <c r="C631" s="42"/>
      <c r="D631" s="35"/>
      <c r="E631" s="35"/>
      <c r="F631" s="35"/>
      <c r="H631" s="35"/>
      <c r="I631" s="35"/>
      <c r="J631" s="35"/>
      <c r="K631" s="35"/>
      <c r="L631" s="35"/>
      <c r="M631" s="35"/>
      <c r="N631" s="35"/>
      <c r="O631" s="35"/>
      <c r="P631" s="35"/>
      <c r="Q631" s="35"/>
      <c r="R631" s="35"/>
      <c r="S631" s="35"/>
    </row>
    <row r="632" spans="1:19">
      <c r="A632" s="35"/>
      <c r="B632" s="35"/>
      <c r="C632" s="42"/>
      <c r="D632" s="35"/>
      <c r="E632" s="35"/>
      <c r="F632" s="35"/>
      <c r="H632" s="35"/>
      <c r="I632" s="35"/>
      <c r="J632" s="35"/>
      <c r="K632" s="35"/>
      <c r="L632" s="35"/>
      <c r="M632" s="35"/>
      <c r="N632" s="35"/>
      <c r="O632" s="35"/>
      <c r="P632" s="35"/>
      <c r="Q632" s="35"/>
      <c r="R632" s="35"/>
      <c r="S632" s="35"/>
    </row>
    <row r="633" spans="1:19">
      <c r="A633" s="35"/>
      <c r="B633" s="35"/>
      <c r="C633" s="42"/>
      <c r="D633" s="35"/>
      <c r="E633" s="35"/>
      <c r="F633" s="35"/>
      <c r="H633" s="35"/>
      <c r="I633" s="35"/>
      <c r="J633" s="35"/>
      <c r="K633" s="35"/>
      <c r="L633" s="35"/>
      <c r="M633" s="35"/>
      <c r="N633" s="35"/>
      <c r="O633" s="35"/>
      <c r="P633" s="35"/>
      <c r="Q633" s="35"/>
      <c r="R633" s="35"/>
      <c r="S633" s="35"/>
    </row>
    <row r="634" spans="1:19">
      <c r="A634" s="35"/>
      <c r="B634" s="35"/>
      <c r="C634" s="42"/>
      <c r="D634" s="35"/>
      <c r="E634" s="35"/>
      <c r="F634" s="35"/>
      <c r="H634" s="35"/>
      <c r="I634" s="35"/>
      <c r="J634" s="35"/>
      <c r="K634" s="35"/>
      <c r="L634" s="35"/>
      <c r="M634" s="35"/>
      <c r="N634" s="35"/>
      <c r="O634" s="35"/>
      <c r="P634" s="35"/>
      <c r="Q634" s="35"/>
      <c r="R634" s="35"/>
      <c r="S634" s="35"/>
    </row>
    <row r="635" spans="1:19">
      <c r="A635" s="35"/>
      <c r="B635" s="35"/>
      <c r="C635" s="42"/>
      <c r="D635" s="35"/>
      <c r="E635" s="35"/>
      <c r="F635" s="35"/>
      <c r="H635" s="35"/>
      <c r="I635" s="35"/>
      <c r="J635" s="35"/>
      <c r="K635" s="35"/>
      <c r="L635" s="35"/>
      <c r="M635" s="35"/>
      <c r="N635" s="35"/>
      <c r="O635" s="35"/>
      <c r="P635" s="35"/>
      <c r="Q635" s="35"/>
      <c r="R635" s="35"/>
      <c r="S635" s="35"/>
    </row>
    <row r="636" spans="1:19">
      <c r="A636" s="35"/>
      <c r="B636" s="35"/>
      <c r="C636" s="42"/>
      <c r="D636" s="35"/>
      <c r="E636" s="35"/>
      <c r="F636" s="35"/>
      <c r="H636" s="35"/>
      <c r="I636" s="35"/>
      <c r="J636" s="35"/>
      <c r="K636" s="35"/>
      <c r="L636" s="35"/>
      <c r="M636" s="35"/>
      <c r="N636" s="35"/>
      <c r="O636" s="35"/>
      <c r="P636" s="35"/>
      <c r="Q636" s="35"/>
      <c r="R636" s="35"/>
      <c r="S636" s="35"/>
    </row>
    <row r="637" spans="1:19">
      <c r="A637" s="35"/>
      <c r="B637" s="35"/>
      <c r="C637" s="42"/>
      <c r="D637" s="35"/>
      <c r="E637" s="35"/>
      <c r="F637" s="35"/>
      <c r="H637" s="35"/>
      <c r="I637" s="35"/>
      <c r="J637" s="35"/>
      <c r="K637" s="35"/>
      <c r="L637" s="35"/>
      <c r="M637" s="35"/>
      <c r="N637" s="35"/>
      <c r="O637" s="35"/>
      <c r="P637" s="35"/>
      <c r="Q637" s="35"/>
      <c r="R637" s="35"/>
      <c r="S637" s="35"/>
    </row>
    <row r="638" spans="1:19">
      <c r="A638" s="35"/>
      <c r="B638" s="35"/>
      <c r="C638" s="42"/>
      <c r="D638" s="35"/>
      <c r="E638" s="35"/>
      <c r="F638" s="35"/>
      <c r="H638" s="35"/>
      <c r="I638" s="35"/>
      <c r="J638" s="35"/>
      <c r="K638" s="35"/>
      <c r="L638" s="35"/>
      <c r="M638" s="35"/>
      <c r="N638" s="35"/>
      <c r="O638" s="35"/>
      <c r="P638" s="35"/>
      <c r="Q638" s="35"/>
      <c r="R638" s="35"/>
      <c r="S638" s="35"/>
    </row>
    <row r="639" spans="1:19">
      <c r="A639" s="35"/>
      <c r="B639" s="35"/>
      <c r="C639" s="42"/>
      <c r="D639" s="35"/>
      <c r="E639" s="35"/>
      <c r="F639" s="35"/>
      <c r="H639" s="35"/>
      <c r="I639" s="35"/>
      <c r="J639" s="35"/>
      <c r="K639" s="35"/>
      <c r="L639" s="35"/>
      <c r="M639" s="35"/>
      <c r="N639" s="35"/>
      <c r="O639" s="35"/>
      <c r="P639" s="35"/>
      <c r="Q639" s="35"/>
      <c r="R639" s="35"/>
      <c r="S639" s="35"/>
    </row>
    <row r="640" spans="1:19">
      <c r="A640" s="35"/>
      <c r="B640" s="35"/>
      <c r="C640" s="42"/>
      <c r="D640" s="35"/>
      <c r="E640" s="35"/>
      <c r="F640" s="35"/>
      <c r="H640" s="35"/>
      <c r="I640" s="35"/>
      <c r="J640" s="35"/>
      <c r="K640" s="35"/>
      <c r="L640" s="35"/>
      <c r="M640" s="35"/>
      <c r="N640" s="35"/>
      <c r="O640" s="35"/>
      <c r="P640" s="35"/>
      <c r="Q640" s="35"/>
      <c r="R640" s="35"/>
      <c r="S640" s="35"/>
    </row>
    <row r="641" spans="1:19">
      <c r="A641" s="35"/>
      <c r="B641" s="35"/>
      <c r="C641" s="42"/>
      <c r="D641" s="35"/>
      <c r="E641" s="35"/>
      <c r="F641" s="35"/>
      <c r="H641" s="35"/>
      <c r="I641" s="35"/>
      <c r="J641" s="35"/>
      <c r="K641" s="35"/>
      <c r="L641" s="35"/>
      <c r="M641" s="35"/>
      <c r="N641" s="35"/>
      <c r="O641" s="35"/>
      <c r="P641" s="35"/>
      <c r="Q641" s="35"/>
      <c r="R641" s="35"/>
      <c r="S641" s="35"/>
    </row>
    <row r="642" spans="1:19">
      <c r="A642" s="35"/>
      <c r="B642" s="35"/>
      <c r="C642" s="42"/>
      <c r="D642" s="35"/>
      <c r="E642" s="35"/>
      <c r="F642" s="35"/>
      <c r="H642" s="35"/>
      <c r="I642" s="35"/>
      <c r="J642" s="35"/>
      <c r="K642" s="35"/>
      <c r="L642" s="35"/>
      <c r="M642" s="35"/>
      <c r="N642" s="35"/>
      <c r="O642" s="35"/>
      <c r="P642" s="35"/>
      <c r="Q642" s="35"/>
      <c r="R642" s="35"/>
      <c r="S642" s="35"/>
    </row>
    <row r="643" spans="1:19">
      <c r="A643" s="35"/>
      <c r="B643" s="35"/>
      <c r="C643" s="42"/>
      <c r="D643" s="35"/>
      <c r="E643" s="35"/>
      <c r="F643" s="35"/>
      <c r="H643" s="35"/>
      <c r="I643" s="35"/>
      <c r="J643" s="35"/>
      <c r="K643" s="35"/>
      <c r="L643" s="35"/>
      <c r="M643" s="35"/>
      <c r="N643" s="35"/>
      <c r="O643" s="35"/>
      <c r="P643" s="35"/>
      <c r="Q643" s="35"/>
      <c r="R643" s="35"/>
      <c r="S643" s="35"/>
    </row>
    <row r="644" spans="1:19">
      <c r="A644" s="35"/>
      <c r="B644" s="35"/>
      <c r="C644" s="42"/>
      <c r="D644" s="35"/>
      <c r="E644" s="35"/>
      <c r="F644" s="35"/>
      <c r="H644" s="35"/>
      <c r="I644" s="35"/>
      <c r="J644" s="35"/>
      <c r="K644" s="35"/>
      <c r="L644" s="35"/>
      <c r="M644" s="35"/>
      <c r="N644" s="35"/>
      <c r="O644" s="35"/>
      <c r="P644" s="35"/>
      <c r="Q644" s="35"/>
      <c r="R644" s="35"/>
      <c r="S644" s="35"/>
    </row>
    <row r="645" spans="1:19">
      <c r="A645" s="35"/>
      <c r="B645" s="35"/>
      <c r="C645" s="42"/>
      <c r="D645" s="35"/>
      <c r="E645" s="35"/>
      <c r="F645" s="35"/>
      <c r="H645" s="35"/>
      <c r="I645" s="35"/>
      <c r="J645" s="35"/>
      <c r="K645" s="35"/>
      <c r="L645" s="35"/>
      <c r="M645" s="35"/>
      <c r="N645" s="35"/>
      <c r="O645" s="35"/>
      <c r="P645" s="35"/>
      <c r="Q645" s="35"/>
      <c r="R645" s="35"/>
      <c r="S645" s="35"/>
    </row>
    <row r="646" spans="1:19">
      <c r="A646" s="35"/>
      <c r="B646" s="35"/>
      <c r="C646" s="42"/>
      <c r="D646" s="35"/>
      <c r="E646" s="35"/>
      <c r="F646" s="35"/>
      <c r="H646" s="35"/>
      <c r="I646" s="35"/>
      <c r="J646" s="35"/>
      <c r="K646" s="35"/>
      <c r="L646" s="35"/>
      <c r="M646" s="35"/>
      <c r="N646" s="35"/>
      <c r="O646" s="35"/>
      <c r="P646" s="35"/>
      <c r="Q646" s="35"/>
      <c r="R646" s="35"/>
      <c r="S646" s="35"/>
    </row>
    <row r="647" spans="1:19">
      <c r="A647" s="35"/>
      <c r="B647" s="35"/>
      <c r="C647" s="42"/>
      <c r="D647" s="35"/>
      <c r="E647" s="35"/>
      <c r="F647" s="35"/>
      <c r="H647" s="35"/>
      <c r="I647" s="35"/>
      <c r="J647" s="35"/>
      <c r="K647" s="35"/>
      <c r="L647" s="35"/>
      <c r="M647" s="35"/>
      <c r="N647" s="35"/>
      <c r="O647" s="35"/>
      <c r="P647" s="35"/>
      <c r="Q647" s="35"/>
      <c r="R647" s="35"/>
      <c r="S647" s="35"/>
    </row>
    <row r="648" spans="1:19">
      <c r="A648" s="35"/>
      <c r="B648" s="35"/>
      <c r="C648" s="42"/>
      <c r="D648" s="35"/>
      <c r="E648" s="35"/>
      <c r="F648" s="35"/>
      <c r="H648" s="35"/>
      <c r="I648" s="35"/>
      <c r="J648" s="35"/>
      <c r="K648" s="35"/>
      <c r="L648" s="35"/>
      <c r="M648" s="35"/>
      <c r="N648" s="35"/>
      <c r="O648" s="35"/>
      <c r="P648" s="35"/>
      <c r="Q648" s="35"/>
      <c r="R648" s="35"/>
      <c r="S648" s="35"/>
    </row>
    <row r="649" spans="1:19">
      <c r="A649" s="35"/>
      <c r="B649" s="35"/>
      <c r="C649" s="42"/>
      <c r="D649" s="35"/>
      <c r="E649" s="35"/>
      <c r="F649" s="35"/>
      <c r="H649" s="35"/>
      <c r="I649" s="35"/>
      <c r="J649" s="35"/>
      <c r="K649" s="35"/>
      <c r="L649" s="35"/>
      <c r="M649" s="35"/>
      <c r="N649" s="35"/>
      <c r="O649" s="35"/>
      <c r="P649" s="35"/>
      <c r="Q649" s="35"/>
      <c r="R649" s="35"/>
      <c r="S649" s="35"/>
    </row>
    <row r="650" spans="1:19">
      <c r="A650" s="35"/>
      <c r="B650" s="35"/>
      <c r="C650" s="42"/>
      <c r="D650" s="35"/>
      <c r="E650" s="35"/>
      <c r="F650" s="35"/>
      <c r="H650" s="35"/>
      <c r="I650" s="35"/>
      <c r="J650" s="35"/>
      <c r="K650" s="35"/>
      <c r="L650" s="35"/>
      <c r="M650" s="35"/>
      <c r="N650" s="35"/>
      <c r="O650" s="35"/>
      <c r="P650" s="35"/>
      <c r="Q650" s="35"/>
      <c r="R650" s="35"/>
      <c r="S650" s="35"/>
    </row>
    <row r="651" spans="1:19">
      <c r="A651" s="35"/>
      <c r="B651" s="35"/>
      <c r="C651" s="42"/>
      <c r="D651" s="35"/>
      <c r="E651" s="35"/>
      <c r="F651" s="35"/>
      <c r="H651" s="35"/>
      <c r="I651" s="35"/>
      <c r="J651" s="35"/>
      <c r="K651" s="35"/>
      <c r="L651" s="35"/>
      <c r="M651" s="35"/>
      <c r="N651" s="35"/>
      <c r="O651" s="35"/>
      <c r="P651" s="35"/>
      <c r="Q651" s="35"/>
      <c r="R651" s="35"/>
      <c r="S651" s="35"/>
    </row>
    <row r="652" spans="1:19">
      <c r="A652" s="35"/>
      <c r="B652" s="35"/>
      <c r="C652" s="42"/>
      <c r="D652" s="35"/>
      <c r="E652" s="35"/>
      <c r="F652" s="35"/>
      <c r="H652" s="35"/>
      <c r="I652" s="35"/>
      <c r="J652" s="35"/>
      <c r="K652" s="35"/>
      <c r="L652" s="35"/>
      <c r="M652" s="35"/>
      <c r="N652" s="35"/>
      <c r="O652" s="35"/>
      <c r="P652" s="35"/>
      <c r="Q652" s="35"/>
      <c r="R652" s="35"/>
      <c r="S652" s="35"/>
    </row>
    <row r="653" spans="1:19">
      <c r="A653" s="35"/>
      <c r="B653" s="35"/>
      <c r="C653" s="42"/>
      <c r="D653" s="35"/>
      <c r="E653" s="35"/>
      <c r="F653" s="35"/>
      <c r="H653" s="35"/>
      <c r="I653" s="35"/>
      <c r="J653" s="35"/>
      <c r="K653" s="35"/>
      <c r="L653" s="35"/>
      <c r="M653" s="35"/>
      <c r="N653" s="35"/>
      <c r="O653" s="35"/>
      <c r="P653" s="35"/>
      <c r="Q653" s="35"/>
      <c r="R653" s="35"/>
      <c r="S653" s="35"/>
    </row>
    <row r="654" spans="1:19">
      <c r="A654" s="35"/>
      <c r="B654" s="35"/>
      <c r="C654" s="42"/>
      <c r="D654" s="35"/>
      <c r="E654" s="35"/>
      <c r="F654" s="35"/>
      <c r="H654" s="35"/>
      <c r="I654" s="35"/>
      <c r="J654" s="35"/>
      <c r="K654" s="35"/>
      <c r="L654" s="35"/>
      <c r="M654" s="35"/>
      <c r="N654" s="35"/>
      <c r="O654" s="35"/>
      <c r="P654" s="35"/>
      <c r="Q654" s="35"/>
      <c r="R654" s="35"/>
      <c r="S654" s="35"/>
    </row>
    <row r="655" spans="1:19">
      <c r="A655" s="35"/>
      <c r="B655" s="35"/>
      <c r="C655" s="42"/>
      <c r="D655" s="35"/>
      <c r="E655" s="35"/>
      <c r="F655" s="35"/>
      <c r="H655" s="35"/>
      <c r="I655" s="35"/>
      <c r="J655" s="35"/>
      <c r="K655" s="35"/>
      <c r="L655" s="35"/>
      <c r="M655" s="35"/>
      <c r="N655" s="35"/>
      <c r="O655" s="35"/>
      <c r="P655" s="35"/>
      <c r="Q655" s="35"/>
      <c r="R655" s="35"/>
      <c r="S655" s="35"/>
    </row>
    <row r="656" spans="1:19">
      <c r="A656" s="35"/>
      <c r="B656" s="35"/>
      <c r="C656" s="42"/>
      <c r="D656" s="35"/>
      <c r="E656" s="35"/>
      <c r="F656" s="35"/>
      <c r="H656" s="35"/>
      <c r="I656" s="35"/>
      <c r="J656" s="35"/>
      <c r="K656" s="35"/>
      <c r="L656" s="35"/>
      <c r="M656" s="35"/>
      <c r="N656" s="35"/>
      <c r="O656" s="35"/>
      <c r="P656" s="35"/>
      <c r="Q656" s="35"/>
      <c r="R656" s="35"/>
      <c r="S656" s="35"/>
    </row>
    <row r="657" spans="1:19">
      <c r="A657" s="35"/>
      <c r="B657" s="35"/>
      <c r="C657" s="42"/>
      <c r="D657" s="35"/>
      <c r="E657" s="35"/>
      <c r="F657" s="35"/>
      <c r="H657" s="35"/>
      <c r="I657" s="35"/>
      <c r="J657" s="35"/>
      <c r="K657" s="35"/>
      <c r="L657" s="35"/>
      <c r="M657" s="35"/>
      <c r="N657" s="35"/>
      <c r="O657" s="35"/>
      <c r="P657" s="35"/>
      <c r="Q657" s="35"/>
      <c r="R657" s="35"/>
      <c r="S657" s="35"/>
    </row>
    <row r="658" spans="1:19">
      <c r="A658" s="35"/>
      <c r="B658" s="35"/>
      <c r="C658" s="42"/>
      <c r="D658" s="35"/>
      <c r="E658" s="35"/>
      <c r="F658" s="35"/>
      <c r="H658" s="35"/>
      <c r="I658" s="35"/>
      <c r="J658" s="35"/>
      <c r="K658" s="35"/>
      <c r="L658" s="35"/>
      <c r="M658" s="35"/>
      <c r="N658" s="35"/>
      <c r="O658" s="35"/>
      <c r="P658" s="35"/>
      <c r="Q658" s="35"/>
      <c r="R658" s="35"/>
      <c r="S658" s="35"/>
    </row>
    <row r="659" spans="1:19">
      <c r="A659" s="35"/>
      <c r="B659" s="35"/>
      <c r="C659" s="42"/>
      <c r="D659" s="35"/>
      <c r="E659" s="35"/>
      <c r="F659" s="35"/>
      <c r="H659" s="35"/>
      <c r="I659" s="35"/>
      <c r="J659" s="35"/>
      <c r="K659" s="35"/>
      <c r="L659" s="35"/>
      <c r="M659" s="35"/>
      <c r="N659" s="35"/>
      <c r="O659" s="35"/>
      <c r="P659" s="35"/>
      <c r="Q659" s="35"/>
      <c r="R659" s="35"/>
      <c r="S659" s="35"/>
    </row>
    <row r="660" spans="1:19">
      <c r="A660" s="35"/>
      <c r="B660" s="35"/>
      <c r="C660" s="42"/>
      <c r="D660" s="35"/>
      <c r="E660" s="35"/>
      <c r="F660" s="35"/>
      <c r="H660" s="35"/>
      <c r="I660" s="35"/>
      <c r="J660" s="35"/>
      <c r="K660" s="35"/>
      <c r="L660" s="35"/>
      <c r="M660" s="35"/>
      <c r="N660" s="35"/>
      <c r="O660" s="35"/>
      <c r="P660" s="35"/>
      <c r="Q660" s="35"/>
      <c r="R660" s="35"/>
      <c r="S660" s="35"/>
    </row>
    <row r="661" spans="1:19">
      <c r="A661" s="35"/>
      <c r="B661" s="35"/>
      <c r="C661" s="42"/>
      <c r="D661" s="35"/>
      <c r="E661" s="35"/>
      <c r="F661" s="35"/>
      <c r="H661" s="35"/>
      <c r="I661" s="35"/>
      <c r="J661" s="35"/>
      <c r="K661" s="35"/>
      <c r="L661" s="35"/>
      <c r="M661" s="35"/>
      <c r="N661" s="35"/>
      <c r="O661" s="35"/>
      <c r="P661" s="35"/>
      <c r="Q661" s="35"/>
      <c r="R661" s="35"/>
      <c r="S661" s="35"/>
    </row>
    <row r="662" spans="1:19">
      <c r="A662" s="35"/>
      <c r="B662" s="35"/>
      <c r="C662" s="42"/>
      <c r="D662" s="35"/>
      <c r="E662" s="35"/>
      <c r="F662" s="35"/>
      <c r="H662" s="35"/>
      <c r="I662" s="35"/>
      <c r="J662" s="35"/>
      <c r="K662" s="35"/>
      <c r="L662" s="35"/>
      <c r="M662" s="35"/>
      <c r="N662" s="35"/>
      <c r="O662" s="35"/>
      <c r="P662" s="35"/>
      <c r="Q662" s="35"/>
      <c r="R662" s="35"/>
      <c r="S662" s="35"/>
    </row>
    <row r="663" spans="1:19">
      <c r="A663" s="35"/>
      <c r="B663" s="35"/>
      <c r="C663" s="42"/>
      <c r="D663" s="35"/>
      <c r="E663" s="35"/>
      <c r="F663" s="35"/>
      <c r="H663" s="35"/>
      <c r="I663" s="35"/>
      <c r="J663" s="35"/>
      <c r="K663" s="35"/>
      <c r="L663" s="35"/>
      <c r="M663" s="35"/>
      <c r="N663" s="35"/>
      <c r="O663" s="35"/>
      <c r="P663" s="35"/>
      <c r="Q663" s="35"/>
      <c r="R663" s="35"/>
      <c r="S663" s="35"/>
    </row>
    <row r="664" spans="1:19">
      <c r="A664" s="35"/>
      <c r="B664" s="35"/>
      <c r="C664" s="42"/>
      <c r="D664" s="35"/>
      <c r="E664" s="35"/>
      <c r="F664" s="35"/>
      <c r="H664" s="35"/>
      <c r="I664" s="35"/>
      <c r="J664" s="35"/>
      <c r="K664" s="35"/>
      <c r="L664" s="35"/>
      <c r="M664" s="35"/>
      <c r="N664" s="35"/>
      <c r="O664" s="35"/>
      <c r="P664" s="35"/>
      <c r="Q664" s="35"/>
      <c r="R664" s="35"/>
      <c r="S664" s="35"/>
    </row>
    <row r="665" spans="1:19">
      <c r="A665" s="35"/>
      <c r="B665" s="35"/>
      <c r="C665" s="42"/>
      <c r="D665" s="35"/>
      <c r="E665" s="35"/>
      <c r="F665" s="35"/>
      <c r="H665" s="35"/>
      <c r="I665" s="35"/>
      <c r="J665" s="35"/>
      <c r="K665" s="35"/>
      <c r="L665" s="35"/>
      <c r="M665" s="35"/>
      <c r="N665" s="35"/>
      <c r="O665" s="35"/>
      <c r="P665" s="35"/>
      <c r="Q665" s="35"/>
      <c r="R665" s="35"/>
      <c r="S665" s="35"/>
    </row>
    <row r="666" spans="1:19">
      <c r="A666" s="35"/>
      <c r="B666" s="35"/>
      <c r="C666" s="42"/>
      <c r="D666" s="35"/>
      <c r="E666" s="35"/>
      <c r="F666" s="35"/>
      <c r="H666" s="35"/>
      <c r="I666" s="35"/>
      <c r="J666" s="35"/>
      <c r="K666" s="35"/>
      <c r="L666" s="35"/>
      <c r="M666" s="35"/>
      <c r="N666" s="35"/>
      <c r="O666" s="35"/>
      <c r="P666" s="35"/>
      <c r="Q666" s="35"/>
      <c r="R666" s="35"/>
      <c r="S666" s="35"/>
    </row>
    <row r="667" spans="1:19">
      <c r="A667" s="35"/>
      <c r="B667" s="35"/>
      <c r="C667" s="42"/>
      <c r="D667" s="35"/>
      <c r="E667" s="35"/>
      <c r="F667" s="35"/>
      <c r="H667" s="35"/>
      <c r="I667" s="35"/>
      <c r="J667" s="35"/>
      <c r="K667" s="35"/>
      <c r="L667" s="35"/>
      <c r="M667" s="35"/>
      <c r="N667" s="35"/>
      <c r="O667" s="35"/>
      <c r="P667" s="35"/>
      <c r="Q667" s="35"/>
      <c r="R667" s="35"/>
      <c r="S667" s="35"/>
    </row>
    <row r="668" spans="1:19">
      <c r="A668" s="35"/>
      <c r="B668" s="35"/>
      <c r="C668" s="42"/>
      <c r="D668" s="35"/>
      <c r="E668" s="35"/>
      <c r="F668" s="35"/>
      <c r="H668" s="35"/>
      <c r="I668" s="35"/>
      <c r="J668" s="35"/>
      <c r="K668" s="35"/>
      <c r="L668" s="35"/>
      <c r="M668" s="35"/>
      <c r="N668" s="35"/>
      <c r="O668" s="35"/>
      <c r="P668" s="35"/>
      <c r="Q668" s="35"/>
      <c r="R668" s="35"/>
      <c r="S668" s="35"/>
    </row>
    <row r="669" spans="1:19">
      <c r="A669" s="35"/>
      <c r="B669" s="35"/>
      <c r="C669" s="42"/>
      <c r="D669" s="35"/>
      <c r="E669" s="35"/>
      <c r="F669" s="35"/>
      <c r="H669" s="35"/>
      <c r="I669" s="35"/>
      <c r="J669" s="35"/>
      <c r="K669" s="35"/>
      <c r="L669" s="35"/>
      <c r="M669" s="35"/>
      <c r="N669" s="35"/>
      <c r="O669" s="35"/>
      <c r="P669" s="35"/>
      <c r="Q669" s="35"/>
      <c r="R669" s="35"/>
      <c r="S669" s="35"/>
    </row>
    <row r="670" spans="1:19">
      <c r="A670" s="35"/>
      <c r="B670" s="35"/>
      <c r="C670" s="42"/>
      <c r="D670" s="35"/>
      <c r="E670" s="35"/>
      <c r="F670" s="35"/>
      <c r="H670" s="35"/>
      <c r="I670" s="35"/>
      <c r="J670" s="35"/>
      <c r="K670" s="35"/>
      <c r="L670" s="35"/>
      <c r="M670" s="35"/>
      <c r="N670" s="35"/>
      <c r="O670" s="35"/>
      <c r="P670" s="35"/>
      <c r="Q670" s="35"/>
      <c r="R670" s="35"/>
      <c r="S670" s="35"/>
    </row>
    <row r="671" spans="1:19">
      <c r="A671" s="35"/>
      <c r="B671" s="35"/>
      <c r="C671" s="42"/>
      <c r="D671" s="35"/>
      <c r="E671" s="35"/>
      <c r="F671" s="35"/>
      <c r="H671" s="35"/>
      <c r="I671" s="35"/>
      <c r="J671" s="35"/>
      <c r="K671" s="35"/>
      <c r="L671" s="35"/>
      <c r="M671" s="35"/>
      <c r="N671" s="35"/>
      <c r="O671" s="35"/>
      <c r="P671" s="35"/>
      <c r="Q671" s="35"/>
      <c r="R671" s="35"/>
      <c r="S671" s="35"/>
    </row>
    <row r="672" spans="1:19">
      <c r="A672" s="35"/>
      <c r="B672" s="35"/>
      <c r="C672" s="42"/>
      <c r="D672" s="35"/>
      <c r="E672" s="35"/>
      <c r="F672" s="35"/>
      <c r="H672" s="35"/>
      <c r="I672" s="35"/>
      <c r="J672" s="35"/>
      <c r="K672" s="35"/>
      <c r="L672" s="35"/>
      <c r="M672" s="35"/>
      <c r="N672" s="35"/>
      <c r="O672" s="35"/>
      <c r="P672" s="35"/>
      <c r="Q672" s="35"/>
      <c r="R672" s="35"/>
      <c r="S672" s="35"/>
    </row>
    <row r="673" spans="1:19">
      <c r="A673" s="35"/>
      <c r="B673" s="35"/>
      <c r="C673" s="42"/>
      <c r="D673" s="35"/>
      <c r="E673" s="35"/>
      <c r="F673" s="35"/>
      <c r="H673" s="35"/>
      <c r="I673" s="35"/>
      <c r="J673" s="35"/>
      <c r="K673" s="35"/>
      <c r="L673" s="35"/>
      <c r="M673" s="35"/>
      <c r="N673" s="35"/>
      <c r="O673" s="35"/>
      <c r="P673" s="35"/>
      <c r="Q673" s="35"/>
      <c r="R673" s="35"/>
      <c r="S673" s="35"/>
    </row>
    <row r="674" spans="1:19">
      <c r="A674" s="35"/>
      <c r="B674" s="35"/>
      <c r="C674" s="42"/>
      <c r="D674" s="35"/>
      <c r="E674" s="35"/>
      <c r="F674" s="35"/>
      <c r="H674" s="35"/>
      <c r="I674" s="35"/>
      <c r="J674" s="35"/>
      <c r="K674" s="35"/>
      <c r="L674" s="35"/>
      <c r="M674" s="35"/>
      <c r="N674" s="35"/>
      <c r="O674" s="35"/>
      <c r="P674" s="35"/>
      <c r="Q674" s="35"/>
      <c r="R674" s="35"/>
      <c r="S674" s="35"/>
    </row>
    <row r="675" spans="1:19">
      <c r="A675" s="35"/>
      <c r="B675" s="35"/>
      <c r="C675" s="42"/>
      <c r="D675" s="35"/>
      <c r="E675" s="35"/>
      <c r="F675" s="35"/>
      <c r="H675" s="35"/>
      <c r="I675" s="35"/>
      <c r="J675" s="35"/>
      <c r="K675" s="35"/>
      <c r="L675" s="35"/>
      <c r="M675" s="35"/>
      <c r="N675" s="35"/>
      <c r="O675" s="35"/>
      <c r="P675" s="35"/>
      <c r="Q675" s="35"/>
      <c r="R675" s="35"/>
      <c r="S675" s="35"/>
    </row>
    <row r="676" spans="1:19">
      <c r="A676" s="35"/>
      <c r="B676" s="35"/>
      <c r="C676" s="42"/>
      <c r="D676" s="35"/>
      <c r="E676" s="35"/>
      <c r="F676" s="35"/>
      <c r="H676" s="35"/>
      <c r="I676" s="35"/>
      <c r="J676" s="35"/>
      <c r="K676" s="35"/>
      <c r="L676" s="35"/>
      <c r="M676" s="35"/>
      <c r="N676" s="35"/>
      <c r="O676" s="35"/>
      <c r="P676" s="35"/>
      <c r="Q676" s="35"/>
      <c r="R676" s="35"/>
      <c r="S676" s="35"/>
    </row>
    <row r="677" spans="1:19">
      <c r="A677" s="35"/>
      <c r="B677" s="35"/>
      <c r="C677" s="42"/>
      <c r="D677" s="35"/>
      <c r="E677" s="35"/>
      <c r="F677" s="35"/>
      <c r="H677" s="35"/>
      <c r="I677" s="35"/>
      <c r="J677" s="35"/>
      <c r="K677" s="35"/>
      <c r="L677" s="35"/>
      <c r="M677" s="35"/>
      <c r="N677" s="35"/>
      <c r="O677" s="35"/>
      <c r="P677" s="35"/>
      <c r="Q677" s="35"/>
      <c r="R677" s="35"/>
      <c r="S677" s="35"/>
    </row>
    <row r="678" spans="1:19">
      <c r="A678" s="35"/>
      <c r="B678" s="35"/>
      <c r="C678" s="42"/>
      <c r="D678" s="35"/>
      <c r="E678" s="35"/>
      <c r="F678" s="35"/>
      <c r="H678" s="35"/>
      <c r="I678" s="35"/>
      <c r="J678" s="35"/>
      <c r="K678" s="35"/>
      <c r="L678" s="35"/>
      <c r="M678" s="35"/>
      <c r="N678" s="35"/>
      <c r="O678" s="35"/>
      <c r="P678" s="35"/>
      <c r="Q678" s="35"/>
      <c r="R678" s="35"/>
      <c r="S678" s="35"/>
    </row>
    <row r="679" spans="1:19">
      <c r="A679" s="35"/>
      <c r="B679" s="35"/>
      <c r="C679" s="42"/>
      <c r="D679" s="35"/>
      <c r="E679" s="35"/>
      <c r="F679" s="35"/>
      <c r="H679" s="35"/>
      <c r="I679" s="35"/>
      <c r="J679" s="35"/>
      <c r="K679" s="35"/>
      <c r="L679" s="35"/>
      <c r="M679" s="35"/>
      <c r="N679" s="35"/>
      <c r="O679" s="35"/>
      <c r="P679" s="35"/>
      <c r="Q679" s="35"/>
      <c r="R679" s="35"/>
      <c r="S679" s="35"/>
    </row>
    <row r="680" spans="1:19">
      <c r="A680" s="35"/>
      <c r="B680" s="35"/>
      <c r="C680" s="42"/>
      <c r="D680" s="35"/>
      <c r="E680" s="35"/>
      <c r="F680" s="35"/>
      <c r="H680" s="35"/>
      <c r="I680" s="35"/>
      <c r="J680" s="35"/>
      <c r="K680" s="35"/>
      <c r="L680" s="35"/>
      <c r="M680" s="35"/>
      <c r="N680" s="35"/>
      <c r="O680" s="35"/>
      <c r="P680" s="35"/>
      <c r="Q680" s="35"/>
      <c r="R680" s="35"/>
      <c r="S680" s="35"/>
    </row>
    <row r="681" spans="1:19">
      <c r="A681" s="35"/>
      <c r="B681" s="35"/>
      <c r="C681" s="42"/>
      <c r="D681" s="35"/>
      <c r="E681" s="35"/>
      <c r="F681" s="35"/>
      <c r="H681" s="35"/>
      <c r="I681" s="35"/>
      <c r="J681" s="35"/>
      <c r="K681" s="35"/>
      <c r="L681" s="35"/>
      <c r="M681" s="35"/>
      <c r="N681" s="35"/>
      <c r="O681" s="35"/>
      <c r="P681" s="35"/>
      <c r="Q681" s="35"/>
      <c r="R681" s="35"/>
      <c r="S681" s="35"/>
    </row>
    <row r="682" spans="1:19">
      <c r="A682" s="35"/>
      <c r="B682" s="35"/>
      <c r="C682" s="42"/>
      <c r="D682" s="35"/>
      <c r="E682" s="35"/>
      <c r="F682" s="35"/>
      <c r="H682" s="35"/>
      <c r="I682" s="35"/>
      <c r="J682" s="35"/>
      <c r="K682" s="35"/>
      <c r="L682" s="35"/>
      <c r="M682" s="35"/>
      <c r="N682" s="35"/>
      <c r="O682" s="35"/>
      <c r="P682" s="35"/>
      <c r="Q682" s="35"/>
      <c r="R682" s="35"/>
      <c r="S682" s="35"/>
    </row>
    <row r="683" spans="1:19">
      <c r="A683" s="35"/>
      <c r="B683" s="35"/>
      <c r="C683" s="42"/>
      <c r="D683" s="35"/>
      <c r="E683" s="35"/>
      <c r="F683" s="35"/>
      <c r="H683" s="35"/>
      <c r="I683" s="35"/>
      <c r="J683" s="35"/>
      <c r="K683" s="35"/>
      <c r="L683" s="35"/>
      <c r="M683" s="35"/>
      <c r="N683" s="35"/>
      <c r="O683" s="35"/>
      <c r="P683" s="35"/>
      <c r="Q683" s="35"/>
      <c r="R683" s="35"/>
      <c r="S683" s="35"/>
    </row>
    <row r="684" spans="1:19">
      <c r="A684" s="35"/>
      <c r="B684" s="35"/>
      <c r="C684" s="42"/>
      <c r="D684" s="35"/>
      <c r="E684" s="35"/>
      <c r="F684" s="35"/>
      <c r="H684" s="35"/>
      <c r="I684" s="35"/>
      <c r="J684" s="35"/>
      <c r="K684" s="35"/>
      <c r="L684" s="35"/>
      <c r="M684" s="35"/>
      <c r="N684" s="35"/>
      <c r="O684" s="35"/>
      <c r="P684" s="35"/>
      <c r="Q684" s="35"/>
      <c r="R684" s="35"/>
      <c r="S684" s="35"/>
    </row>
    <row r="685" spans="1:19">
      <c r="A685" s="35"/>
      <c r="B685" s="35"/>
      <c r="C685" s="42"/>
      <c r="D685" s="35"/>
      <c r="E685" s="35"/>
      <c r="F685" s="35"/>
      <c r="H685" s="35"/>
      <c r="I685" s="35"/>
      <c r="J685" s="35"/>
      <c r="K685" s="35"/>
      <c r="L685" s="35"/>
      <c r="M685" s="35"/>
      <c r="N685" s="35"/>
      <c r="O685" s="35"/>
      <c r="P685" s="35"/>
      <c r="Q685" s="35"/>
      <c r="R685" s="35"/>
      <c r="S685" s="35"/>
    </row>
    <row r="686" spans="1:19">
      <c r="A686" s="35"/>
      <c r="B686" s="35"/>
      <c r="C686" s="42"/>
      <c r="D686" s="35"/>
      <c r="E686" s="35"/>
      <c r="F686" s="35"/>
      <c r="H686" s="35"/>
      <c r="I686" s="35"/>
      <c r="J686" s="35"/>
      <c r="K686" s="35"/>
      <c r="L686" s="35"/>
      <c r="M686" s="35"/>
      <c r="N686" s="35"/>
      <c r="O686" s="35"/>
      <c r="P686" s="35"/>
      <c r="Q686" s="35"/>
      <c r="R686" s="35"/>
      <c r="S686" s="35"/>
    </row>
    <row r="687" spans="1:19">
      <c r="A687" s="35"/>
      <c r="B687" s="35"/>
      <c r="C687" s="42"/>
      <c r="D687" s="35"/>
      <c r="E687" s="35"/>
      <c r="F687" s="35"/>
      <c r="H687" s="35"/>
      <c r="I687" s="35"/>
      <c r="J687" s="35"/>
      <c r="K687" s="35"/>
      <c r="L687" s="35"/>
      <c r="M687" s="35"/>
      <c r="N687" s="35"/>
      <c r="O687" s="35"/>
      <c r="P687" s="35"/>
      <c r="Q687" s="35"/>
      <c r="R687" s="35"/>
      <c r="S687" s="35"/>
    </row>
    <row r="688" spans="1:19">
      <c r="A688" s="35"/>
      <c r="B688" s="35"/>
      <c r="C688" s="42"/>
      <c r="D688" s="35"/>
      <c r="E688" s="35"/>
      <c r="F688" s="35"/>
      <c r="H688" s="35"/>
      <c r="I688" s="35"/>
      <c r="J688" s="35"/>
      <c r="K688" s="35"/>
      <c r="L688" s="35"/>
      <c r="M688" s="35"/>
      <c r="N688" s="35"/>
      <c r="O688" s="35"/>
      <c r="P688" s="35"/>
      <c r="Q688" s="35"/>
      <c r="R688" s="35"/>
      <c r="S688" s="35"/>
    </row>
    <row r="689" spans="1:19">
      <c r="A689" s="35"/>
      <c r="B689" s="35"/>
      <c r="C689" s="42"/>
      <c r="D689" s="35"/>
      <c r="E689" s="35"/>
      <c r="F689" s="35"/>
      <c r="H689" s="35"/>
      <c r="I689" s="35"/>
      <c r="J689" s="35"/>
      <c r="K689" s="35"/>
      <c r="L689" s="35"/>
      <c r="M689" s="35"/>
      <c r="N689" s="35"/>
      <c r="O689" s="35"/>
      <c r="P689" s="35"/>
      <c r="Q689" s="35"/>
      <c r="R689" s="35"/>
      <c r="S689" s="35"/>
    </row>
    <row r="690" spans="1:19">
      <c r="A690" s="35"/>
      <c r="B690" s="35"/>
      <c r="C690" s="42"/>
      <c r="D690" s="35"/>
      <c r="E690" s="35"/>
      <c r="F690" s="35"/>
      <c r="H690" s="35"/>
      <c r="I690" s="35"/>
      <c r="J690" s="35"/>
      <c r="K690" s="35"/>
      <c r="L690" s="35"/>
      <c r="M690" s="35"/>
      <c r="N690" s="35"/>
      <c r="O690" s="35"/>
      <c r="P690" s="35"/>
      <c r="Q690" s="35"/>
      <c r="R690" s="35"/>
      <c r="S690" s="35"/>
    </row>
    <row r="691" spans="1:19">
      <c r="A691" s="35"/>
      <c r="B691" s="35"/>
      <c r="C691" s="42"/>
      <c r="D691" s="35"/>
      <c r="E691" s="35"/>
      <c r="F691" s="35"/>
      <c r="H691" s="35"/>
      <c r="I691" s="35"/>
      <c r="J691" s="35"/>
      <c r="K691" s="35"/>
      <c r="L691" s="35"/>
      <c r="M691" s="35"/>
      <c r="N691" s="35"/>
      <c r="O691" s="35"/>
      <c r="P691" s="35"/>
      <c r="Q691" s="35"/>
      <c r="R691" s="35"/>
      <c r="S691" s="35"/>
    </row>
    <row r="692" spans="1:19">
      <c r="A692" s="35"/>
      <c r="B692" s="35"/>
      <c r="C692" s="42"/>
      <c r="D692" s="35"/>
      <c r="E692" s="35"/>
      <c r="F692" s="35"/>
      <c r="H692" s="35"/>
      <c r="I692" s="35"/>
      <c r="J692" s="35"/>
      <c r="K692" s="35"/>
      <c r="L692" s="35"/>
      <c r="M692" s="35"/>
      <c r="N692" s="35"/>
      <c r="O692" s="35"/>
      <c r="P692" s="35"/>
      <c r="Q692" s="35"/>
      <c r="R692" s="35"/>
      <c r="S692" s="35"/>
    </row>
    <row r="693" spans="1:19">
      <c r="A693" s="35"/>
      <c r="B693" s="35"/>
      <c r="C693" s="42"/>
      <c r="D693" s="35"/>
      <c r="E693" s="35"/>
      <c r="F693" s="35"/>
      <c r="H693" s="35"/>
      <c r="I693" s="35"/>
      <c r="J693" s="35"/>
      <c r="K693" s="35"/>
      <c r="L693" s="35"/>
      <c r="M693" s="35"/>
      <c r="N693" s="35"/>
      <c r="O693" s="35"/>
      <c r="P693" s="35"/>
      <c r="Q693" s="35"/>
      <c r="R693" s="35"/>
      <c r="S693" s="35"/>
    </row>
    <row r="694" spans="1:19">
      <c r="A694" s="35"/>
      <c r="B694" s="35"/>
      <c r="C694" s="42"/>
      <c r="D694" s="35"/>
      <c r="E694" s="35"/>
      <c r="F694" s="35"/>
      <c r="H694" s="35"/>
      <c r="I694" s="35"/>
      <c r="J694" s="35"/>
      <c r="K694" s="35"/>
      <c r="L694" s="35"/>
      <c r="M694" s="35"/>
      <c r="N694" s="35"/>
      <c r="O694" s="35"/>
      <c r="P694" s="35"/>
      <c r="Q694" s="35"/>
      <c r="R694" s="35"/>
      <c r="S694" s="35"/>
    </row>
    <row r="695" spans="1:19">
      <c r="A695" s="35"/>
      <c r="B695" s="35"/>
      <c r="C695" s="42"/>
      <c r="D695" s="35"/>
      <c r="E695" s="35"/>
      <c r="F695" s="35"/>
      <c r="H695" s="35"/>
      <c r="I695" s="35"/>
      <c r="J695" s="35"/>
      <c r="K695" s="35"/>
      <c r="L695" s="35"/>
      <c r="M695" s="35"/>
      <c r="N695" s="35"/>
      <c r="O695" s="35"/>
      <c r="P695" s="35"/>
      <c r="Q695" s="35"/>
      <c r="R695" s="35"/>
      <c r="S695" s="35"/>
    </row>
    <row r="696" spans="1:19">
      <c r="A696" s="35"/>
      <c r="B696" s="35"/>
      <c r="C696" s="42"/>
      <c r="D696" s="35"/>
      <c r="E696" s="35"/>
      <c r="F696" s="35"/>
      <c r="H696" s="35"/>
      <c r="I696" s="35"/>
      <c r="J696" s="35"/>
      <c r="K696" s="35"/>
      <c r="L696" s="35"/>
      <c r="M696" s="35"/>
      <c r="N696" s="35"/>
      <c r="O696" s="35"/>
      <c r="P696" s="35"/>
      <c r="Q696" s="35"/>
      <c r="R696" s="35"/>
      <c r="S696" s="35"/>
    </row>
    <row r="697" spans="1:19">
      <c r="A697" s="35"/>
      <c r="B697" s="35"/>
      <c r="C697" s="42"/>
      <c r="D697" s="35"/>
      <c r="E697" s="35"/>
      <c r="F697" s="35"/>
      <c r="H697" s="35"/>
      <c r="I697" s="35"/>
      <c r="J697" s="35"/>
      <c r="K697" s="35"/>
      <c r="L697" s="35"/>
      <c r="M697" s="35"/>
      <c r="N697" s="35"/>
      <c r="O697" s="35"/>
      <c r="P697" s="35"/>
      <c r="Q697" s="35"/>
      <c r="R697" s="35"/>
      <c r="S697" s="35"/>
    </row>
    <row r="698" spans="1:19">
      <c r="A698" s="35"/>
      <c r="B698" s="35"/>
      <c r="C698" s="42"/>
      <c r="D698" s="35"/>
      <c r="E698" s="35"/>
      <c r="F698" s="35"/>
      <c r="H698" s="35"/>
      <c r="I698" s="35"/>
      <c r="J698" s="35"/>
      <c r="K698" s="35"/>
      <c r="L698" s="35"/>
      <c r="M698" s="35"/>
      <c r="N698" s="35"/>
      <c r="O698" s="35"/>
      <c r="P698" s="35"/>
      <c r="Q698" s="35"/>
      <c r="R698" s="35"/>
      <c r="S698" s="35"/>
    </row>
    <row r="699" spans="1:19">
      <c r="A699" s="35"/>
      <c r="B699" s="35"/>
      <c r="C699" s="42"/>
      <c r="D699" s="35"/>
      <c r="E699" s="35"/>
      <c r="F699" s="35"/>
      <c r="H699" s="35"/>
      <c r="I699" s="35"/>
      <c r="J699" s="35"/>
      <c r="K699" s="35"/>
      <c r="L699" s="35"/>
      <c r="M699" s="35"/>
      <c r="N699" s="35"/>
      <c r="O699" s="35"/>
      <c r="P699" s="35"/>
      <c r="Q699" s="35"/>
      <c r="R699" s="35"/>
      <c r="S699" s="35"/>
    </row>
    <row r="700" spans="1:19">
      <c r="A700" s="35"/>
      <c r="B700" s="35"/>
      <c r="C700" s="42"/>
      <c r="D700" s="35"/>
      <c r="E700" s="35"/>
      <c r="F700" s="35"/>
      <c r="H700" s="35"/>
      <c r="I700" s="35"/>
      <c r="J700" s="35"/>
      <c r="K700" s="35"/>
      <c r="L700" s="35"/>
      <c r="M700" s="35"/>
      <c r="N700" s="35"/>
      <c r="O700" s="35"/>
      <c r="P700" s="35"/>
      <c r="Q700" s="35"/>
      <c r="R700" s="35"/>
      <c r="S700" s="35"/>
    </row>
    <row r="701" spans="1:19">
      <c r="A701" s="35"/>
      <c r="B701" s="35"/>
      <c r="C701" s="42"/>
      <c r="D701" s="35"/>
      <c r="E701" s="35"/>
      <c r="F701" s="35"/>
      <c r="H701" s="35"/>
      <c r="I701" s="35"/>
      <c r="J701" s="35"/>
      <c r="K701" s="35"/>
      <c r="L701" s="35"/>
      <c r="M701" s="35"/>
      <c r="N701" s="35"/>
      <c r="O701" s="35"/>
      <c r="P701" s="35"/>
      <c r="Q701" s="35"/>
      <c r="R701" s="35"/>
      <c r="S701" s="35"/>
    </row>
    <row r="702" spans="1:19">
      <c r="A702" s="35"/>
      <c r="B702" s="35"/>
      <c r="C702" s="42"/>
      <c r="D702" s="35"/>
      <c r="E702" s="35"/>
      <c r="F702" s="35"/>
      <c r="H702" s="35"/>
      <c r="I702" s="35"/>
      <c r="J702" s="35"/>
      <c r="K702" s="35"/>
      <c r="L702" s="35"/>
      <c r="M702" s="35"/>
      <c r="N702" s="35"/>
      <c r="O702" s="35"/>
      <c r="P702" s="35"/>
      <c r="Q702" s="35"/>
      <c r="R702" s="35"/>
      <c r="S702" s="35"/>
    </row>
    <row r="703" spans="1:19">
      <c r="A703" s="35"/>
      <c r="B703" s="35"/>
      <c r="C703" s="42"/>
      <c r="D703" s="35"/>
      <c r="E703" s="35"/>
      <c r="F703" s="35"/>
      <c r="H703" s="35"/>
      <c r="I703" s="35"/>
      <c r="J703" s="35"/>
      <c r="K703" s="35"/>
      <c r="L703" s="35"/>
      <c r="M703" s="35"/>
      <c r="N703" s="35"/>
      <c r="O703" s="35"/>
      <c r="P703" s="35"/>
      <c r="Q703" s="35"/>
      <c r="R703" s="35"/>
      <c r="S703" s="35"/>
    </row>
    <row r="704" spans="1:19">
      <c r="A704" s="35"/>
      <c r="B704" s="35"/>
      <c r="C704" s="42"/>
      <c r="D704" s="35"/>
      <c r="E704" s="35"/>
      <c r="F704" s="35"/>
      <c r="H704" s="35"/>
      <c r="I704" s="35"/>
      <c r="J704" s="35"/>
      <c r="K704" s="35"/>
      <c r="L704" s="35"/>
      <c r="M704" s="35"/>
      <c r="N704" s="35"/>
      <c r="O704" s="35"/>
      <c r="P704" s="35"/>
      <c r="Q704" s="35"/>
      <c r="R704" s="35"/>
      <c r="S704" s="35"/>
    </row>
    <row r="705" spans="1:19">
      <c r="A705" s="35"/>
      <c r="B705" s="35"/>
      <c r="C705" s="42"/>
      <c r="D705" s="35"/>
      <c r="E705" s="35"/>
      <c r="F705" s="35"/>
      <c r="H705" s="35"/>
      <c r="I705" s="35"/>
      <c r="J705" s="35"/>
      <c r="K705" s="35"/>
      <c r="L705" s="35"/>
      <c r="M705" s="35"/>
      <c r="N705" s="35"/>
      <c r="O705" s="35"/>
      <c r="P705" s="35"/>
      <c r="Q705" s="35"/>
      <c r="R705" s="35"/>
      <c r="S705" s="35"/>
    </row>
    <row r="706" spans="1:19">
      <c r="A706" s="35"/>
      <c r="B706" s="35"/>
      <c r="C706" s="42"/>
      <c r="D706" s="35"/>
      <c r="E706" s="35"/>
      <c r="F706" s="35"/>
      <c r="H706" s="35"/>
      <c r="I706" s="35"/>
      <c r="J706" s="35"/>
      <c r="K706" s="35"/>
      <c r="L706" s="35"/>
      <c r="M706" s="35"/>
      <c r="N706" s="35"/>
      <c r="O706" s="35"/>
      <c r="P706" s="35"/>
      <c r="Q706" s="35"/>
      <c r="R706" s="35"/>
      <c r="S706" s="35"/>
    </row>
    <row r="707" spans="1:19">
      <c r="A707" s="35"/>
      <c r="B707" s="35"/>
      <c r="C707" s="42"/>
      <c r="D707" s="35"/>
      <c r="E707" s="35"/>
      <c r="F707" s="35"/>
      <c r="H707" s="35"/>
      <c r="I707" s="35"/>
      <c r="J707" s="35"/>
      <c r="K707" s="35"/>
      <c r="L707" s="35"/>
      <c r="M707" s="35"/>
      <c r="N707" s="35"/>
      <c r="O707" s="35"/>
      <c r="P707" s="35"/>
      <c r="Q707" s="35"/>
      <c r="R707" s="35"/>
      <c r="S707" s="35"/>
    </row>
    <row r="708" spans="1:19">
      <c r="A708" s="35"/>
      <c r="B708" s="35"/>
      <c r="C708" s="42"/>
      <c r="D708" s="35"/>
      <c r="E708" s="35"/>
      <c r="F708" s="35"/>
      <c r="H708" s="35"/>
      <c r="I708" s="35"/>
      <c r="J708" s="35"/>
      <c r="K708" s="35"/>
      <c r="L708" s="35"/>
      <c r="M708" s="35"/>
      <c r="N708" s="35"/>
      <c r="O708" s="35"/>
      <c r="P708" s="35"/>
      <c r="Q708" s="35"/>
      <c r="R708" s="35"/>
      <c r="S708" s="35"/>
    </row>
    <row r="709" spans="1:19">
      <c r="A709" s="35"/>
      <c r="B709" s="35"/>
      <c r="C709" s="42"/>
      <c r="D709" s="35"/>
      <c r="E709" s="35"/>
      <c r="F709" s="35"/>
      <c r="H709" s="35"/>
      <c r="I709" s="35"/>
      <c r="J709" s="35"/>
      <c r="K709" s="35"/>
      <c r="L709" s="35"/>
      <c r="M709" s="35"/>
      <c r="N709" s="35"/>
      <c r="O709" s="35"/>
      <c r="P709" s="35"/>
      <c r="Q709" s="35"/>
      <c r="R709" s="35"/>
      <c r="S709" s="35"/>
    </row>
    <row r="710" spans="1:19">
      <c r="A710" s="35"/>
      <c r="B710" s="35"/>
      <c r="C710" s="42"/>
      <c r="D710" s="35"/>
      <c r="E710" s="35"/>
      <c r="F710" s="35"/>
      <c r="H710" s="35"/>
      <c r="I710" s="35"/>
      <c r="J710" s="35"/>
      <c r="K710" s="35"/>
      <c r="L710" s="35"/>
      <c r="M710" s="35"/>
      <c r="N710" s="35"/>
      <c r="O710" s="35"/>
      <c r="P710" s="35"/>
      <c r="Q710" s="35"/>
      <c r="R710" s="35"/>
      <c r="S710" s="35"/>
    </row>
    <row r="711" spans="1:19">
      <c r="A711" s="35"/>
      <c r="B711" s="35"/>
      <c r="C711" s="42"/>
      <c r="D711" s="35"/>
      <c r="E711" s="35"/>
      <c r="F711" s="35"/>
      <c r="H711" s="35"/>
      <c r="I711" s="35"/>
      <c r="J711" s="35"/>
      <c r="K711" s="35"/>
      <c r="L711" s="35"/>
      <c r="M711" s="35"/>
      <c r="N711" s="35"/>
      <c r="O711" s="35"/>
      <c r="P711" s="35"/>
      <c r="Q711" s="35"/>
      <c r="R711" s="35"/>
      <c r="S711" s="35"/>
    </row>
    <row r="712" spans="1:19">
      <c r="A712" s="35"/>
      <c r="B712" s="35"/>
      <c r="C712" s="42"/>
      <c r="D712" s="35"/>
      <c r="E712" s="35"/>
      <c r="F712" s="35"/>
      <c r="H712" s="35"/>
      <c r="I712" s="35"/>
      <c r="J712" s="35"/>
      <c r="K712" s="35"/>
      <c r="L712" s="35"/>
      <c r="M712" s="35"/>
      <c r="N712" s="35"/>
      <c r="O712" s="35"/>
      <c r="P712" s="35"/>
      <c r="Q712" s="35"/>
      <c r="R712" s="35"/>
      <c r="S712" s="35"/>
    </row>
    <row r="713" spans="1:19">
      <c r="A713" s="35"/>
      <c r="B713" s="35"/>
      <c r="C713" s="42"/>
      <c r="D713" s="35"/>
      <c r="E713" s="35"/>
      <c r="F713" s="35"/>
      <c r="H713" s="35"/>
      <c r="I713" s="35"/>
      <c r="J713" s="35"/>
      <c r="K713" s="35"/>
      <c r="L713" s="35"/>
      <c r="M713" s="35"/>
      <c r="N713" s="35"/>
      <c r="O713" s="35"/>
      <c r="P713" s="35"/>
      <c r="Q713" s="35"/>
      <c r="R713" s="35"/>
      <c r="S713" s="35"/>
    </row>
    <row r="714" spans="1:19">
      <c r="A714" s="35"/>
      <c r="B714" s="35"/>
      <c r="C714" s="42"/>
      <c r="D714" s="35"/>
      <c r="E714" s="35"/>
      <c r="F714" s="35"/>
      <c r="H714" s="35"/>
      <c r="I714" s="35"/>
      <c r="J714" s="35"/>
      <c r="K714" s="35"/>
      <c r="L714" s="35"/>
      <c r="M714" s="35"/>
      <c r="N714" s="35"/>
      <c r="O714" s="35"/>
      <c r="P714" s="35"/>
      <c r="Q714" s="35"/>
      <c r="R714" s="35"/>
      <c r="S714" s="35"/>
    </row>
    <row r="715" spans="1:19">
      <c r="A715" s="35"/>
      <c r="B715" s="35"/>
      <c r="C715" s="42"/>
      <c r="D715" s="35"/>
      <c r="E715" s="35"/>
      <c r="F715" s="35"/>
      <c r="H715" s="35"/>
      <c r="I715" s="35"/>
      <c r="J715" s="35"/>
      <c r="K715" s="35"/>
      <c r="L715" s="35"/>
      <c r="M715" s="35"/>
      <c r="N715" s="35"/>
      <c r="O715" s="35"/>
      <c r="P715" s="35"/>
      <c r="Q715" s="35"/>
      <c r="R715" s="35"/>
      <c r="S715" s="35"/>
    </row>
    <row r="716" spans="1:19">
      <c r="A716" s="35"/>
      <c r="B716" s="35"/>
      <c r="C716" s="42"/>
      <c r="D716" s="35"/>
      <c r="E716" s="35"/>
      <c r="F716" s="35"/>
      <c r="H716" s="35"/>
      <c r="I716" s="35"/>
      <c r="J716" s="35"/>
      <c r="K716" s="35"/>
      <c r="L716" s="35"/>
      <c r="M716" s="35"/>
      <c r="N716" s="35"/>
      <c r="O716" s="35"/>
      <c r="P716" s="35"/>
      <c r="Q716" s="35"/>
      <c r="R716" s="35"/>
      <c r="S716" s="35"/>
    </row>
    <row r="717" spans="1:19">
      <c r="A717" s="35"/>
      <c r="B717" s="35"/>
      <c r="C717" s="42"/>
      <c r="D717" s="35"/>
      <c r="E717" s="35"/>
      <c r="F717" s="35"/>
      <c r="H717" s="35"/>
      <c r="I717" s="35"/>
      <c r="J717" s="35"/>
      <c r="K717" s="35"/>
      <c r="L717" s="35"/>
      <c r="M717" s="35"/>
      <c r="N717" s="35"/>
      <c r="O717" s="35"/>
      <c r="P717" s="35"/>
      <c r="Q717" s="35"/>
      <c r="R717" s="35"/>
      <c r="S717" s="35"/>
    </row>
    <row r="718" spans="1:19">
      <c r="A718" s="35"/>
      <c r="B718" s="35"/>
      <c r="C718" s="42"/>
      <c r="D718" s="35"/>
      <c r="E718" s="35"/>
      <c r="F718" s="35"/>
      <c r="H718" s="35"/>
      <c r="I718" s="35"/>
      <c r="J718" s="35"/>
      <c r="K718" s="35"/>
      <c r="L718" s="35"/>
      <c r="M718" s="35"/>
      <c r="N718" s="35"/>
      <c r="O718" s="35"/>
      <c r="P718" s="35"/>
      <c r="Q718" s="35"/>
      <c r="R718" s="35"/>
      <c r="S718" s="35"/>
    </row>
    <row r="719" spans="1:19">
      <c r="A719" s="35"/>
      <c r="B719" s="35"/>
      <c r="C719" s="42"/>
      <c r="D719" s="35"/>
      <c r="E719" s="35"/>
      <c r="F719" s="35"/>
      <c r="H719" s="35"/>
      <c r="I719" s="35"/>
      <c r="J719" s="35"/>
      <c r="K719" s="35"/>
      <c r="L719" s="35"/>
      <c r="M719" s="35"/>
      <c r="N719" s="35"/>
      <c r="O719" s="35"/>
      <c r="P719" s="35"/>
      <c r="Q719" s="35"/>
      <c r="R719" s="35"/>
      <c r="S719" s="35"/>
    </row>
    <row r="720" spans="1:19">
      <c r="A720" s="35"/>
      <c r="B720" s="35"/>
      <c r="C720" s="42"/>
      <c r="D720" s="35"/>
      <c r="E720" s="35"/>
      <c r="F720" s="35"/>
      <c r="H720" s="35"/>
      <c r="I720" s="35"/>
      <c r="J720" s="35"/>
      <c r="K720" s="35"/>
      <c r="L720" s="35"/>
      <c r="M720" s="35"/>
      <c r="N720" s="35"/>
      <c r="O720" s="35"/>
      <c r="P720" s="35"/>
      <c r="Q720" s="35"/>
      <c r="R720" s="35"/>
      <c r="S720" s="35"/>
    </row>
    <row r="721" spans="1:19">
      <c r="A721" s="35"/>
      <c r="B721" s="35"/>
      <c r="C721" s="42"/>
      <c r="D721" s="35"/>
      <c r="E721" s="35"/>
      <c r="F721" s="35"/>
      <c r="H721" s="35"/>
      <c r="I721" s="35"/>
      <c r="J721" s="35"/>
      <c r="K721" s="35"/>
      <c r="L721" s="35"/>
      <c r="M721" s="35"/>
      <c r="N721" s="35"/>
      <c r="O721" s="35"/>
      <c r="P721" s="35"/>
      <c r="Q721" s="35"/>
      <c r="R721" s="35"/>
      <c r="S721" s="35"/>
    </row>
    <row r="722" spans="1:19">
      <c r="A722" s="35"/>
      <c r="B722" s="35"/>
      <c r="C722" s="42"/>
      <c r="D722" s="35"/>
      <c r="E722" s="35"/>
      <c r="F722" s="35"/>
      <c r="H722" s="35"/>
      <c r="I722" s="35"/>
      <c r="J722" s="35"/>
      <c r="K722" s="35"/>
      <c r="L722" s="35"/>
      <c r="M722" s="35"/>
      <c r="N722" s="35"/>
      <c r="O722" s="35"/>
      <c r="P722" s="35"/>
      <c r="Q722" s="35"/>
      <c r="R722" s="35"/>
      <c r="S722" s="35"/>
    </row>
    <row r="723" spans="1:19">
      <c r="A723" s="35"/>
      <c r="B723" s="35"/>
      <c r="C723" s="42"/>
      <c r="D723" s="35"/>
      <c r="E723" s="35"/>
      <c r="F723" s="35"/>
      <c r="H723" s="35"/>
      <c r="I723" s="35"/>
      <c r="J723" s="35"/>
      <c r="K723" s="35"/>
      <c r="L723" s="35"/>
      <c r="M723" s="35"/>
      <c r="N723" s="35"/>
      <c r="O723" s="35"/>
      <c r="P723" s="35"/>
      <c r="Q723" s="35"/>
      <c r="R723" s="35"/>
      <c r="S723" s="35"/>
    </row>
    <row r="724" spans="1:19">
      <c r="A724" s="35"/>
      <c r="B724" s="35"/>
      <c r="C724" s="42"/>
      <c r="D724" s="35"/>
      <c r="E724" s="35"/>
      <c r="F724" s="35"/>
      <c r="H724" s="35"/>
      <c r="I724" s="35"/>
      <c r="J724" s="35"/>
      <c r="K724" s="35"/>
      <c r="L724" s="35"/>
      <c r="M724" s="35"/>
      <c r="N724" s="35"/>
      <c r="O724" s="35"/>
      <c r="P724" s="35"/>
      <c r="Q724" s="35"/>
      <c r="R724" s="35"/>
      <c r="S724" s="35"/>
    </row>
    <row r="725" spans="1:19">
      <c r="A725" s="35"/>
      <c r="B725" s="35"/>
      <c r="C725" s="42"/>
      <c r="D725" s="35"/>
      <c r="E725" s="35"/>
      <c r="F725" s="35"/>
      <c r="H725" s="35"/>
      <c r="I725" s="35"/>
      <c r="J725" s="35"/>
      <c r="K725" s="35"/>
      <c r="L725" s="35"/>
      <c r="M725" s="35"/>
      <c r="N725" s="35"/>
      <c r="O725" s="35"/>
      <c r="P725" s="35"/>
      <c r="Q725" s="35"/>
      <c r="R725" s="35"/>
      <c r="S725" s="35"/>
    </row>
    <row r="726" spans="1:19">
      <c r="A726" s="35"/>
      <c r="B726" s="35"/>
      <c r="C726" s="42"/>
      <c r="D726" s="35"/>
      <c r="E726" s="35"/>
      <c r="F726" s="35"/>
      <c r="H726" s="35"/>
      <c r="I726" s="35"/>
      <c r="J726" s="35"/>
      <c r="K726" s="35"/>
      <c r="L726" s="35"/>
      <c r="M726" s="35"/>
      <c r="N726" s="35"/>
      <c r="O726" s="35"/>
      <c r="P726" s="35"/>
      <c r="Q726" s="35"/>
      <c r="R726" s="35"/>
      <c r="S726" s="35"/>
    </row>
    <row r="727" spans="1:19">
      <c r="A727" s="35"/>
      <c r="B727" s="35"/>
      <c r="C727" s="42"/>
      <c r="D727" s="35"/>
      <c r="E727" s="35"/>
      <c r="F727" s="35"/>
      <c r="H727" s="35"/>
      <c r="I727" s="35"/>
      <c r="J727" s="35"/>
      <c r="K727" s="35"/>
      <c r="L727" s="35"/>
      <c r="M727" s="35"/>
      <c r="N727" s="35"/>
      <c r="O727" s="35"/>
      <c r="P727" s="35"/>
      <c r="Q727" s="35"/>
      <c r="R727" s="35"/>
      <c r="S727" s="35"/>
    </row>
    <row r="728" spans="1:19">
      <c r="A728" s="35"/>
      <c r="B728" s="35"/>
      <c r="C728" s="42"/>
      <c r="D728" s="35"/>
      <c r="E728" s="35"/>
      <c r="F728" s="35"/>
      <c r="H728" s="35"/>
      <c r="I728" s="35"/>
      <c r="J728" s="35"/>
      <c r="K728" s="35"/>
      <c r="L728" s="35"/>
      <c r="M728" s="35"/>
      <c r="N728" s="35"/>
      <c r="O728" s="35"/>
      <c r="P728" s="35"/>
      <c r="Q728" s="35"/>
      <c r="R728" s="35"/>
      <c r="S728" s="35"/>
    </row>
    <row r="729" spans="1:19">
      <c r="A729" s="35"/>
      <c r="B729" s="35"/>
      <c r="C729" s="42"/>
      <c r="D729" s="35"/>
      <c r="E729" s="35"/>
      <c r="F729" s="35"/>
      <c r="H729" s="35"/>
      <c r="I729" s="35"/>
      <c r="J729" s="35"/>
      <c r="K729" s="35"/>
      <c r="L729" s="35"/>
      <c r="M729" s="35"/>
      <c r="N729" s="35"/>
      <c r="O729" s="35"/>
      <c r="P729" s="35"/>
      <c r="Q729" s="35"/>
      <c r="R729" s="35"/>
      <c r="S729" s="35"/>
    </row>
    <row r="730" spans="1:19">
      <c r="A730" s="35"/>
      <c r="B730" s="35"/>
      <c r="C730" s="42"/>
      <c r="D730" s="35"/>
      <c r="E730" s="35"/>
      <c r="F730" s="35"/>
      <c r="H730" s="35"/>
      <c r="I730" s="35"/>
      <c r="J730" s="35"/>
      <c r="K730" s="35"/>
      <c r="L730" s="35"/>
      <c r="M730" s="35"/>
      <c r="N730" s="35"/>
      <c r="O730" s="35"/>
      <c r="P730" s="35"/>
      <c r="Q730" s="35"/>
      <c r="R730" s="35"/>
      <c r="S730" s="35"/>
    </row>
    <row r="731" spans="1:19">
      <c r="A731" s="35"/>
      <c r="B731" s="35"/>
      <c r="C731" s="42"/>
      <c r="D731" s="35"/>
      <c r="E731" s="35"/>
      <c r="F731" s="35"/>
      <c r="H731" s="35"/>
      <c r="I731" s="35"/>
      <c r="J731" s="35"/>
      <c r="K731" s="35"/>
      <c r="L731" s="35"/>
      <c r="M731" s="35"/>
      <c r="N731" s="35"/>
      <c r="O731" s="35"/>
      <c r="P731" s="35"/>
      <c r="Q731" s="35"/>
      <c r="R731" s="35"/>
      <c r="S731" s="35"/>
    </row>
    <row r="732" spans="1:19">
      <c r="A732" s="35"/>
      <c r="B732" s="35"/>
      <c r="C732" s="42"/>
      <c r="D732" s="35"/>
      <c r="E732" s="35"/>
      <c r="F732" s="35"/>
      <c r="H732" s="35"/>
      <c r="I732" s="35"/>
      <c r="J732" s="35"/>
      <c r="K732" s="35"/>
      <c r="L732" s="35"/>
      <c r="M732" s="35"/>
      <c r="N732" s="35"/>
      <c r="O732" s="35"/>
      <c r="P732" s="35"/>
      <c r="Q732" s="35"/>
      <c r="R732" s="35"/>
      <c r="S732" s="35"/>
    </row>
    <row r="733" spans="1:19">
      <c r="A733" s="35"/>
      <c r="B733" s="35"/>
      <c r="C733" s="42"/>
      <c r="D733" s="35"/>
      <c r="E733" s="35"/>
      <c r="F733" s="35"/>
      <c r="H733" s="35"/>
      <c r="I733" s="35"/>
      <c r="J733" s="35"/>
      <c r="K733" s="35"/>
      <c r="L733" s="35"/>
      <c r="M733" s="35"/>
      <c r="N733" s="35"/>
      <c r="O733" s="35"/>
      <c r="P733" s="35"/>
      <c r="Q733" s="35"/>
      <c r="R733" s="35"/>
      <c r="S733" s="35"/>
    </row>
    <row r="734" spans="1:19">
      <c r="A734" s="35"/>
      <c r="B734" s="35"/>
      <c r="C734" s="42"/>
      <c r="D734" s="35"/>
      <c r="E734" s="35"/>
      <c r="F734" s="35"/>
      <c r="H734" s="35"/>
      <c r="I734" s="35"/>
      <c r="J734" s="35"/>
      <c r="K734" s="35"/>
      <c r="L734" s="35"/>
      <c r="M734" s="35"/>
      <c r="N734" s="35"/>
      <c r="O734" s="35"/>
      <c r="P734" s="35"/>
      <c r="Q734" s="35"/>
      <c r="R734" s="35"/>
      <c r="S734" s="35"/>
    </row>
    <row r="735" spans="1:19">
      <c r="A735" s="35"/>
      <c r="B735" s="35"/>
      <c r="C735" s="42"/>
      <c r="D735" s="35"/>
      <c r="E735" s="35"/>
      <c r="F735" s="35"/>
      <c r="H735" s="35"/>
      <c r="I735" s="35"/>
      <c r="J735" s="35"/>
      <c r="K735" s="35"/>
      <c r="L735" s="35"/>
      <c r="M735" s="35"/>
      <c r="N735" s="35"/>
      <c r="O735" s="35"/>
      <c r="P735" s="35"/>
      <c r="Q735" s="35"/>
      <c r="R735" s="35"/>
      <c r="S735" s="35"/>
    </row>
    <row r="736" spans="1:19">
      <c r="A736" s="35"/>
      <c r="B736" s="35"/>
      <c r="C736" s="42"/>
      <c r="D736" s="35"/>
      <c r="E736" s="35"/>
      <c r="F736" s="35"/>
      <c r="H736" s="35"/>
      <c r="I736" s="35"/>
      <c r="J736" s="35"/>
      <c r="K736" s="35"/>
      <c r="L736" s="35"/>
      <c r="M736" s="35"/>
      <c r="N736" s="35"/>
      <c r="O736" s="35"/>
      <c r="P736" s="35"/>
      <c r="Q736" s="35"/>
      <c r="R736" s="35"/>
      <c r="S736" s="35"/>
    </row>
    <row r="737" spans="1:19">
      <c r="A737" s="35"/>
      <c r="B737" s="35"/>
      <c r="C737" s="42"/>
      <c r="D737" s="35"/>
      <c r="E737" s="35"/>
      <c r="F737" s="35"/>
      <c r="H737" s="35"/>
      <c r="I737" s="35"/>
      <c r="J737" s="35"/>
      <c r="K737" s="35"/>
      <c r="L737" s="35"/>
      <c r="M737" s="35"/>
      <c r="N737" s="35"/>
      <c r="O737" s="35"/>
      <c r="P737" s="35"/>
      <c r="Q737" s="35"/>
      <c r="R737" s="35"/>
      <c r="S737" s="35"/>
    </row>
    <row r="738" spans="1:19">
      <c r="A738" s="35"/>
      <c r="B738" s="35"/>
      <c r="C738" s="42"/>
      <c r="D738" s="35"/>
      <c r="E738" s="35"/>
      <c r="F738" s="35"/>
      <c r="H738" s="35"/>
      <c r="I738" s="35"/>
      <c r="J738" s="35"/>
      <c r="K738" s="35"/>
      <c r="L738" s="35"/>
      <c r="M738" s="35"/>
      <c r="N738" s="35"/>
      <c r="O738" s="35"/>
      <c r="P738" s="35"/>
      <c r="Q738" s="35"/>
      <c r="R738" s="35"/>
      <c r="S738" s="35"/>
    </row>
    <row r="739" spans="1:19">
      <c r="A739" s="35"/>
      <c r="B739" s="35"/>
      <c r="C739" s="42"/>
      <c r="D739" s="35"/>
      <c r="E739" s="35"/>
      <c r="F739" s="35"/>
      <c r="H739" s="35"/>
      <c r="I739" s="35"/>
      <c r="J739" s="35"/>
      <c r="K739" s="35"/>
      <c r="L739" s="35"/>
      <c r="M739" s="35"/>
      <c r="N739" s="35"/>
      <c r="O739" s="35"/>
      <c r="P739" s="35"/>
      <c r="Q739" s="35"/>
      <c r="R739" s="35"/>
      <c r="S739" s="35"/>
    </row>
    <row r="740" spans="1:19">
      <c r="A740" s="35"/>
      <c r="B740" s="35"/>
      <c r="C740" s="42"/>
      <c r="D740" s="35"/>
      <c r="E740" s="35"/>
      <c r="F740" s="35"/>
      <c r="H740" s="35"/>
      <c r="I740" s="35"/>
      <c r="J740" s="35"/>
      <c r="K740" s="35"/>
      <c r="L740" s="35"/>
      <c r="M740" s="35"/>
      <c r="N740" s="35"/>
      <c r="O740" s="35"/>
      <c r="P740" s="35"/>
      <c r="Q740" s="35"/>
      <c r="R740" s="35"/>
      <c r="S740" s="35"/>
    </row>
    <row r="741" spans="1:19">
      <c r="A741" s="35"/>
      <c r="B741" s="35"/>
      <c r="C741" s="42"/>
      <c r="D741" s="35"/>
      <c r="E741" s="35"/>
      <c r="F741" s="35"/>
      <c r="H741" s="35"/>
      <c r="I741" s="35"/>
      <c r="J741" s="35"/>
      <c r="K741" s="35"/>
      <c r="L741" s="35"/>
      <c r="M741" s="35"/>
      <c r="N741" s="35"/>
      <c r="O741" s="35"/>
      <c r="P741" s="35"/>
      <c r="Q741" s="35"/>
      <c r="R741" s="35"/>
      <c r="S741" s="35"/>
    </row>
    <row r="742" spans="1:19">
      <c r="A742" s="35"/>
      <c r="B742" s="35"/>
      <c r="C742" s="42"/>
      <c r="D742" s="35"/>
      <c r="E742" s="35"/>
      <c r="F742" s="35"/>
      <c r="H742" s="35"/>
      <c r="I742" s="35"/>
      <c r="J742" s="35"/>
      <c r="K742" s="35"/>
      <c r="L742" s="35"/>
      <c r="M742" s="35"/>
      <c r="N742" s="35"/>
      <c r="O742" s="35"/>
      <c r="P742" s="35"/>
      <c r="Q742" s="35"/>
      <c r="R742" s="35"/>
      <c r="S742" s="35"/>
    </row>
    <row r="743" spans="1:19">
      <c r="A743" s="35"/>
      <c r="B743" s="35"/>
      <c r="C743" s="42"/>
      <c r="D743" s="35"/>
      <c r="E743" s="35"/>
      <c r="F743" s="35"/>
      <c r="H743" s="35"/>
      <c r="I743" s="35"/>
      <c r="J743" s="35"/>
      <c r="K743" s="35"/>
      <c r="L743" s="35"/>
      <c r="M743" s="35"/>
      <c r="N743" s="35"/>
      <c r="O743" s="35"/>
      <c r="P743" s="35"/>
      <c r="Q743" s="35"/>
      <c r="R743" s="35"/>
      <c r="S743" s="35"/>
    </row>
    <row r="744" spans="1:19">
      <c r="A744" s="35"/>
      <c r="B744" s="35"/>
      <c r="C744" s="42"/>
      <c r="D744" s="35"/>
      <c r="E744" s="35"/>
      <c r="F744" s="35"/>
      <c r="H744" s="35"/>
      <c r="I744" s="35"/>
      <c r="J744" s="35"/>
      <c r="K744" s="35"/>
      <c r="L744" s="35"/>
      <c r="M744" s="35"/>
      <c r="N744" s="35"/>
      <c r="O744" s="35"/>
      <c r="P744" s="35"/>
      <c r="Q744" s="35"/>
      <c r="R744" s="35"/>
      <c r="S744" s="35"/>
    </row>
    <row r="745" spans="1:19">
      <c r="A745" s="35"/>
      <c r="B745" s="35"/>
      <c r="C745" s="42"/>
      <c r="D745" s="35"/>
      <c r="E745" s="35"/>
      <c r="F745" s="35"/>
      <c r="H745" s="35"/>
      <c r="I745" s="35"/>
      <c r="J745" s="35"/>
      <c r="K745" s="35"/>
      <c r="L745" s="35"/>
      <c r="M745" s="35"/>
      <c r="N745" s="35"/>
      <c r="O745" s="35"/>
      <c r="P745" s="35"/>
      <c r="Q745" s="35"/>
      <c r="R745" s="35"/>
      <c r="S745" s="35"/>
    </row>
    <row r="746" spans="1:19">
      <c r="A746" s="35"/>
      <c r="B746" s="35"/>
      <c r="C746" s="42"/>
      <c r="D746" s="35"/>
      <c r="E746" s="35"/>
      <c r="F746" s="35"/>
      <c r="H746" s="35"/>
      <c r="I746" s="35"/>
      <c r="J746" s="35"/>
      <c r="K746" s="35"/>
      <c r="L746" s="35"/>
      <c r="M746" s="35"/>
      <c r="N746" s="35"/>
      <c r="O746" s="35"/>
      <c r="P746" s="35"/>
      <c r="Q746" s="35"/>
      <c r="R746" s="35"/>
      <c r="S746" s="35"/>
    </row>
    <row r="747" spans="1:19">
      <c r="A747" s="35"/>
      <c r="B747" s="35"/>
      <c r="C747" s="42"/>
      <c r="D747" s="35"/>
      <c r="E747" s="35"/>
      <c r="F747" s="35"/>
      <c r="H747" s="35"/>
      <c r="I747" s="35"/>
      <c r="J747" s="35"/>
      <c r="K747" s="35"/>
      <c r="L747" s="35"/>
      <c r="M747" s="35"/>
      <c r="N747" s="35"/>
      <c r="O747" s="35"/>
      <c r="P747" s="35"/>
      <c r="Q747" s="35"/>
      <c r="R747" s="35"/>
      <c r="S747" s="35"/>
    </row>
    <row r="748" spans="1:19">
      <c r="A748" s="35"/>
      <c r="B748" s="35"/>
      <c r="C748" s="42"/>
      <c r="D748" s="35"/>
      <c r="E748" s="35"/>
      <c r="F748" s="35"/>
      <c r="H748" s="35"/>
      <c r="I748" s="35"/>
      <c r="J748" s="35"/>
      <c r="K748" s="35"/>
      <c r="L748" s="35"/>
      <c r="M748" s="35"/>
      <c r="N748" s="35"/>
      <c r="O748" s="35"/>
      <c r="P748" s="35"/>
      <c r="Q748" s="35"/>
      <c r="R748" s="35"/>
      <c r="S748" s="35"/>
    </row>
    <row r="749" spans="1:19">
      <c r="A749" s="35"/>
      <c r="B749" s="35"/>
      <c r="C749" s="42"/>
      <c r="D749" s="35"/>
      <c r="E749" s="35"/>
      <c r="F749" s="35"/>
      <c r="H749" s="35"/>
      <c r="I749" s="35"/>
      <c r="J749" s="35"/>
      <c r="K749" s="35"/>
      <c r="L749" s="35"/>
      <c r="M749" s="35"/>
      <c r="N749" s="35"/>
      <c r="O749" s="35"/>
      <c r="P749" s="35"/>
      <c r="Q749" s="35"/>
      <c r="R749" s="35"/>
      <c r="S749" s="35"/>
    </row>
    <row r="750" spans="1:19">
      <c r="A750" s="35"/>
      <c r="B750" s="35"/>
      <c r="C750" s="42"/>
      <c r="D750" s="35"/>
      <c r="E750" s="35"/>
      <c r="F750" s="35"/>
      <c r="H750" s="35"/>
      <c r="I750" s="35"/>
      <c r="J750" s="35"/>
      <c r="K750" s="35"/>
      <c r="L750" s="35"/>
      <c r="M750" s="35"/>
      <c r="N750" s="35"/>
      <c r="O750" s="35"/>
      <c r="P750" s="35"/>
      <c r="Q750" s="35"/>
      <c r="R750" s="35"/>
      <c r="S750" s="35"/>
    </row>
    <row r="751" spans="1:19">
      <c r="A751" s="35"/>
      <c r="B751" s="35"/>
      <c r="C751" s="42"/>
      <c r="D751" s="35"/>
      <c r="E751" s="35"/>
      <c r="F751" s="35"/>
      <c r="H751" s="35"/>
      <c r="I751" s="35"/>
      <c r="J751" s="35"/>
      <c r="K751" s="35"/>
      <c r="L751" s="35"/>
      <c r="M751" s="35"/>
      <c r="N751" s="35"/>
      <c r="O751" s="35"/>
      <c r="P751" s="35"/>
      <c r="Q751" s="35"/>
      <c r="R751" s="35"/>
      <c r="S751" s="35"/>
    </row>
    <row r="752" spans="1:19">
      <c r="A752" s="35"/>
      <c r="B752" s="35"/>
      <c r="C752" s="42"/>
      <c r="D752" s="35"/>
      <c r="E752" s="35"/>
      <c r="F752" s="35"/>
      <c r="H752" s="35"/>
      <c r="I752" s="35"/>
      <c r="J752" s="35"/>
      <c r="K752" s="35"/>
      <c r="L752" s="35"/>
      <c r="M752" s="35"/>
      <c r="N752" s="35"/>
      <c r="O752" s="35"/>
      <c r="P752" s="35"/>
      <c r="Q752" s="35"/>
      <c r="R752" s="35"/>
      <c r="S752" s="35"/>
    </row>
    <row r="753" spans="1:19">
      <c r="A753" s="35"/>
      <c r="B753" s="35"/>
      <c r="C753" s="42"/>
      <c r="D753" s="35"/>
      <c r="E753" s="35"/>
      <c r="F753" s="35"/>
      <c r="H753" s="35"/>
      <c r="I753" s="35"/>
      <c r="J753" s="35"/>
      <c r="K753" s="35"/>
      <c r="L753" s="35"/>
      <c r="M753" s="35"/>
      <c r="N753" s="35"/>
      <c r="O753" s="35"/>
      <c r="P753" s="35"/>
      <c r="Q753" s="35"/>
      <c r="R753" s="35"/>
      <c r="S753" s="35"/>
    </row>
    <row r="754" spans="1:19">
      <c r="A754" s="35"/>
      <c r="B754" s="35"/>
      <c r="C754" s="42"/>
      <c r="D754" s="35"/>
      <c r="E754" s="35"/>
      <c r="F754" s="35"/>
      <c r="H754" s="35"/>
      <c r="I754" s="35"/>
      <c r="J754" s="35"/>
      <c r="K754" s="35"/>
      <c r="L754" s="35"/>
      <c r="M754" s="35"/>
      <c r="N754" s="35"/>
      <c r="O754" s="35"/>
      <c r="P754" s="35"/>
      <c r="Q754" s="35"/>
      <c r="R754" s="35"/>
      <c r="S754" s="35"/>
    </row>
    <row r="755" spans="1:19">
      <c r="A755" s="35"/>
      <c r="B755" s="35"/>
      <c r="C755" s="42"/>
      <c r="D755" s="35"/>
      <c r="E755" s="35"/>
      <c r="F755" s="35"/>
      <c r="H755" s="35"/>
      <c r="I755" s="35"/>
      <c r="J755" s="35"/>
      <c r="K755" s="35"/>
      <c r="L755" s="35"/>
      <c r="M755" s="35"/>
      <c r="N755" s="35"/>
      <c r="O755" s="35"/>
      <c r="P755" s="35"/>
      <c r="Q755" s="35"/>
      <c r="R755" s="35"/>
      <c r="S755" s="35"/>
    </row>
    <row r="756" spans="1:19">
      <c r="A756" s="35"/>
      <c r="B756" s="35"/>
      <c r="C756" s="42"/>
      <c r="D756" s="35"/>
      <c r="E756" s="35"/>
      <c r="F756" s="35"/>
      <c r="H756" s="35"/>
      <c r="I756" s="35"/>
      <c r="J756" s="35"/>
      <c r="K756" s="35"/>
      <c r="L756" s="35"/>
      <c r="M756" s="35"/>
      <c r="N756" s="35"/>
      <c r="O756" s="35"/>
      <c r="P756" s="35"/>
      <c r="Q756" s="35"/>
      <c r="R756" s="35"/>
      <c r="S756" s="35"/>
    </row>
    <row r="757" spans="1:19">
      <c r="A757" s="35"/>
      <c r="B757" s="35"/>
      <c r="C757" s="42"/>
      <c r="D757" s="35"/>
      <c r="E757" s="35"/>
      <c r="F757" s="35"/>
      <c r="H757" s="35"/>
      <c r="I757" s="35"/>
      <c r="J757" s="35"/>
      <c r="K757" s="35"/>
      <c r="L757" s="35"/>
      <c r="M757" s="35"/>
      <c r="N757" s="35"/>
      <c r="O757" s="35"/>
      <c r="P757" s="35"/>
      <c r="Q757" s="35"/>
      <c r="R757" s="35"/>
      <c r="S757" s="35"/>
    </row>
    <row r="758" spans="1:19">
      <c r="A758" s="35"/>
      <c r="B758" s="35"/>
      <c r="C758" s="42"/>
      <c r="D758" s="35"/>
      <c r="E758" s="35"/>
      <c r="F758" s="35"/>
      <c r="H758" s="35"/>
      <c r="I758" s="35"/>
      <c r="J758" s="35"/>
      <c r="K758" s="35"/>
      <c r="L758" s="35"/>
      <c r="M758" s="35"/>
      <c r="N758" s="35"/>
      <c r="O758" s="35"/>
      <c r="P758" s="35"/>
      <c r="Q758" s="35"/>
      <c r="R758" s="35"/>
      <c r="S758" s="35"/>
    </row>
    <row r="759" spans="1:19">
      <c r="A759" s="35"/>
      <c r="B759" s="35"/>
      <c r="C759" s="42"/>
      <c r="D759" s="35"/>
      <c r="E759" s="35"/>
      <c r="F759" s="35"/>
      <c r="H759" s="35"/>
      <c r="I759" s="35"/>
      <c r="J759" s="35"/>
      <c r="K759" s="35"/>
      <c r="L759" s="35"/>
      <c r="M759" s="35"/>
      <c r="N759" s="35"/>
      <c r="O759" s="35"/>
      <c r="P759" s="35"/>
      <c r="Q759" s="35"/>
      <c r="R759" s="35"/>
      <c r="S759" s="35"/>
    </row>
    <row r="760" spans="1:19">
      <c r="A760" s="35"/>
      <c r="B760" s="35"/>
      <c r="C760" s="42"/>
      <c r="D760" s="35"/>
      <c r="E760" s="35"/>
      <c r="F760" s="35"/>
      <c r="H760" s="35"/>
      <c r="I760" s="35"/>
      <c r="J760" s="35"/>
      <c r="K760" s="35"/>
      <c r="L760" s="35"/>
      <c r="M760" s="35"/>
      <c r="N760" s="35"/>
      <c r="O760" s="35"/>
      <c r="P760" s="35"/>
      <c r="Q760" s="35"/>
      <c r="R760" s="35"/>
      <c r="S760" s="35"/>
    </row>
    <row r="761" spans="1:19">
      <c r="A761" s="35"/>
      <c r="B761" s="35"/>
      <c r="C761" s="42"/>
      <c r="D761" s="35"/>
      <c r="E761" s="35"/>
      <c r="F761" s="35"/>
      <c r="H761" s="35"/>
      <c r="I761" s="35"/>
      <c r="J761" s="35"/>
      <c r="K761" s="35"/>
      <c r="L761" s="35"/>
      <c r="M761" s="35"/>
      <c r="N761" s="35"/>
      <c r="O761" s="35"/>
      <c r="P761" s="35"/>
      <c r="Q761" s="35"/>
      <c r="R761" s="35"/>
      <c r="S761" s="35"/>
    </row>
    <row r="762" spans="1:19">
      <c r="A762" s="35"/>
      <c r="B762" s="35"/>
      <c r="C762" s="42"/>
      <c r="D762" s="35"/>
      <c r="E762" s="35"/>
      <c r="F762" s="35"/>
      <c r="H762" s="35"/>
      <c r="I762" s="35"/>
      <c r="J762" s="35"/>
      <c r="K762" s="35"/>
      <c r="L762" s="35"/>
      <c r="M762" s="35"/>
      <c r="N762" s="35"/>
      <c r="O762" s="35"/>
      <c r="P762" s="35"/>
      <c r="Q762" s="35"/>
      <c r="R762" s="35"/>
      <c r="S762" s="35"/>
    </row>
    <row r="763" spans="1:19">
      <c r="A763" s="35"/>
      <c r="B763" s="35"/>
      <c r="C763" s="42"/>
      <c r="D763" s="35"/>
      <c r="E763" s="35"/>
      <c r="F763" s="35"/>
      <c r="H763" s="35"/>
      <c r="I763" s="35"/>
      <c r="J763" s="35"/>
      <c r="K763" s="35"/>
      <c r="L763" s="35"/>
      <c r="M763" s="35"/>
      <c r="N763" s="35"/>
      <c r="O763" s="35"/>
      <c r="P763" s="35"/>
      <c r="Q763" s="35"/>
      <c r="R763" s="35"/>
      <c r="S763" s="35"/>
    </row>
    <row r="764" spans="1:19">
      <c r="A764" s="35"/>
      <c r="B764" s="35"/>
      <c r="C764" s="42"/>
      <c r="D764" s="35"/>
      <c r="E764" s="35"/>
      <c r="F764" s="35"/>
      <c r="H764" s="35"/>
      <c r="I764" s="35"/>
      <c r="J764" s="35"/>
      <c r="K764" s="35"/>
      <c r="L764" s="35"/>
      <c r="M764" s="35"/>
      <c r="N764" s="35"/>
      <c r="O764" s="35"/>
      <c r="P764" s="35"/>
      <c r="Q764" s="35"/>
      <c r="R764" s="35"/>
      <c r="S764" s="35"/>
    </row>
    <row r="765" spans="1:19">
      <c r="A765" s="35"/>
      <c r="B765" s="35"/>
      <c r="C765" s="42"/>
      <c r="D765" s="35"/>
      <c r="E765" s="35"/>
      <c r="F765" s="35"/>
      <c r="H765" s="35"/>
      <c r="I765" s="35"/>
      <c r="J765" s="35"/>
      <c r="K765" s="35"/>
      <c r="L765" s="35"/>
      <c r="M765" s="35"/>
      <c r="N765" s="35"/>
      <c r="O765" s="35"/>
      <c r="P765" s="35"/>
      <c r="Q765" s="35"/>
      <c r="R765" s="35"/>
      <c r="S765" s="35"/>
    </row>
    <row r="766" spans="1:19">
      <c r="A766" s="35"/>
      <c r="B766" s="35"/>
      <c r="C766" s="42"/>
      <c r="D766" s="35"/>
      <c r="E766" s="35"/>
      <c r="F766" s="35"/>
      <c r="H766" s="35"/>
      <c r="I766" s="35"/>
      <c r="J766" s="35"/>
      <c r="K766" s="35"/>
      <c r="L766" s="35"/>
      <c r="M766" s="35"/>
      <c r="N766" s="35"/>
      <c r="O766" s="35"/>
      <c r="P766" s="35"/>
      <c r="Q766" s="35"/>
      <c r="R766" s="35"/>
      <c r="S766" s="35"/>
    </row>
    <row r="767" spans="1:19">
      <c r="A767" s="35"/>
      <c r="B767" s="35"/>
      <c r="C767" s="42"/>
      <c r="D767" s="35"/>
      <c r="E767" s="35"/>
      <c r="F767" s="35"/>
      <c r="H767" s="35"/>
      <c r="I767" s="35"/>
      <c r="J767" s="35"/>
      <c r="K767" s="35"/>
      <c r="L767" s="35"/>
      <c r="M767" s="35"/>
      <c r="N767" s="35"/>
      <c r="O767" s="35"/>
      <c r="P767" s="35"/>
      <c r="Q767" s="35"/>
      <c r="R767" s="35"/>
      <c r="S767" s="35"/>
    </row>
    <row r="768" spans="1:19">
      <c r="A768" s="35"/>
      <c r="B768" s="35"/>
      <c r="C768" s="42"/>
      <c r="D768" s="35"/>
      <c r="E768" s="35"/>
      <c r="F768" s="35"/>
      <c r="H768" s="35"/>
      <c r="I768" s="35"/>
      <c r="J768" s="35"/>
      <c r="K768" s="35"/>
      <c r="L768" s="35"/>
      <c r="M768" s="35"/>
      <c r="N768" s="35"/>
      <c r="O768" s="35"/>
      <c r="P768" s="35"/>
      <c r="Q768" s="35"/>
      <c r="R768" s="35"/>
      <c r="S768" s="35"/>
    </row>
    <row r="769" spans="1:19">
      <c r="A769" s="35"/>
      <c r="B769" s="35"/>
      <c r="C769" s="42"/>
      <c r="D769" s="35"/>
      <c r="E769" s="35"/>
      <c r="F769" s="35"/>
      <c r="H769" s="35"/>
      <c r="I769" s="35"/>
      <c r="J769" s="35"/>
      <c r="K769" s="35"/>
      <c r="L769" s="35"/>
      <c r="M769" s="35"/>
      <c r="N769" s="35"/>
      <c r="O769" s="35"/>
      <c r="P769" s="35"/>
      <c r="Q769" s="35"/>
      <c r="R769" s="35"/>
      <c r="S769" s="35"/>
    </row>
    <row r="770" spans="1:19">
      <c r="A770" s="35"/>
      <c r="B770" s="35"/>
      <c r="C770" s="42"/>
      <c r="D770" s="35"/>
      <c r="E770" s="35"/>
      <c r="F770" s="35"/>
      <c r="H770" s="35"/>
      <c r="I770" s="35"/>
      <c r="J770" s="35"/>
      <c r="K770" s="35"/>
      <c r="L770" s="35"/>
      <c r="M770" s="35"/>
      <c r="N770" s="35"/>
      <c r="O770" s="35"/>
      <c r="P770" s="35"/>
      <c r="Q770" s="35"/>
      <c r="R770" s="35"/>
      <c r="S770" s="35"/>
    </row>
    <row r="771" spans="1:19">
      <c r="A771" s="35"/>
      <c r="B771" s="35"/>
      <c r="C771" s="42"/>
      <c r="D771" s="35"/>
      <c r="E771" s="35"/>
      <c r="F771" s="35"/>
      <c r="H771" s="35"/>
      <c r="I771" s="35"/>
      <c r="J771" s="35"/>
      <c r="K771" s="35"/>
      <c r="L771" s="35"/>
      <c r="M771" s="35"/>
      <c r="N771" s="35"/>
      <c r="O771" s="35"/>
      <c r="P771" s="35"/>
      <c r="Q771" s="35"/>
      <c r="R771" s="35"/>
      <c r="S771" s="35"/>
    </row>
    <row r="772" spans="1:19">
      <c r="A772" s="35"/>
      <c r="B772" s="35"/>
      <c r="C772" s="42"/>
      <c r="D772" s="35"/>
      <c r="E772" s="35"/>
      <c r="F772" s="35"/>
      <c r="H772" s="35"/>
      <c r="I772" s="35"/>
      <c r="J772" s="35"/>
      <c r="K772" s="35"/>
      <c r="L772" s="35"/>
      <c r="M772" s="35"/>
      <c r="N772" s="35"/>
      <c r="O772" s="35"/>
      <c r="P772" s="35"/>
      <c r="Q772" s="35"/>
      <c r="R772" s="35"/>
      <c r="S772" s="35"/>
    </row>
    <row r="773" spans="1:19">
      <c r="A773" s="35"/>
      <c r="B773" s="35"/>
      <c r="C773" s="42"/>
      <c r="D773" s="35"/>
      <c r="E773" s="35"/>
      <c r="F773" s="35"/>
      <c r="H773" s="35"/>
      <c r="I773" s="35"/>
      <c r="J773" s="35"/>
      <c r="K773" s="35"/>
      <c r="L773" s="35"/>
      <c r="M773" s="35"/>
      <c r="N773" s="35"/>
      <c r="O773" s="35"/>
      <c r="P773" s="35"/>
      <c r="Q773" s="35"/>
      <c r="R773" s="35"/>
      <c r="S773" s="35"/>
    </row>
    <row r="774" spans="1:19">
      <c r="A774" s="35"/>
      <c r="B774" s="35"/>
      <c r="C774" s="42"/>
      <c r="D774" s="35"/>
      <c r="E774" s="35"/>
      <c r="F774" s="35"/>
      <c r="H774" s="35"/>
      <c r="I774" s="35"/>
      <c r="J774" s="35"/>
      <c r="K774" s="35"/>
      <c r="L774" s="35"/>
      <c r="M774" s="35"/>
      <c r="N774" s="35"/>
      <c r="O774" s="35"/>
      <c r="P774" s="35"/>
      <c r="Q774" s="35"/>
      <c r="R774" s="35"/>
      <c r="S774" s="35"/>
    </row>
    <row r="775" spans="1:19">
      <c r="A775" s="35"/>
      <c r="B775" s="35"/>
      <c r="C775" s="42"/>
      <c r="D775" s="35"/>
      <c r="E775" s="35"/>
      <c r="F775" s="35"/>
      <c r="H775" s="35"/>
      <c r="I775" s="35"/>
      <c r="J775" s="35"/>
      <c r="K775" s="35"/>
      <c r="L775" s="35"/>
      <c r="M775" s="35"/>
      <c r="N775" s="35"/>
      <c r="O775" s="35"/>
      <c r="P775" s="35"/>
      <c r="Q775" s="35"/>
      <c r="R775" s="35"/>
      <c r="S775" s="35"/>
    </row>
    <row r="776" spans="1:19">
      <c r="A776" s="35"/>
      <c r="B776" s="35"/>
      <c r="C776" s="42"/>
      <c r="D776" s="35"/>
      <c r="E776" s="35"/>
      <c r="F776" s="35"/>
      <c r="H776" s="35"/>
      <c r="I776" s="35"/>
      <c r="J776" s="35"/>
      <c r="K776" s="35"/>
      <c r="L776" s="35"/>
      <c r="M776" s="35"/>
      <c r="N776" s="35"/>
      <c r="O776" s="35"/>
      <c r="P776" s="35"/>
      <c r="Q776" s="35"/>
      <c r="R776" s="35"/>
      <c r="S776" s="35"/>
    </row>
    <row r="777" spans="1:19">
      <c r="A777" s="35"/>
      <c r="B777" s="35"/>
      <c r="C777" s="42"/>
      <c r="D777" s="35"/>
      <c r="E777" s="35"/>
      <c r="F777" s="35"/>
      <c r="H777" s="35"/>
      <c r="I777" s="35"/>
      <c r="J777" s="35"/>
      <c r="K777" s="35"/>
      <c r="L777" s="35"/>
      <c r="M777" s="35"/>
      <c r="N777" s="35"/>
      <c r="O777" s="35"/>
      <c r="P777" s="35"/>
      <c r="Q777" s="35"/>
      <c r="R777" s="35"/>
      <c r="S777" s="35"/>
    </row>
    <row r="778" spans="1:19">
      <c r="A778" s="35"/>
      <c r="B778" s="35"/>
      <c r="C778" s="42"/>
      <c r="D778" s="35"/>
      <c r="E778" s="35"/>
      <c r="F778" s="35"/>
      <c r="H778" s="35"/>
      <c r="I778" s="35"/>
      <c r="J778" s="35"/>
      <c r="K778" s="35"/>
      <c r="L778" s="35"/>
      <c r="M778" s="35"/>
      <c r="N778" s="35"/>
      <c r="O778" s="35"/>
      <c r="P778" s="35"/>
      <c r="Q778" s="35"/>
      <c r="R778" s="35"/>
      <c r="S778" s="35"/>
    </row>
    <row r="779" spans="1:19">
      <c r="A779" s="35"/>
      <c r="B779" s="35"/>
      <c r="C779" s="42"/>
      <c r="D779" s="35"/>
      <c r="E779" s="35"/>
      <c r="F779" s="35"/>
      <c r="H779" s="35"/>
      <c r="I779" s="35"/>
      <c r="J779" s="35"/>
      <c r="K779" s="35"/>
      <c r="L779" s="35"/>
      <c r="M779" s="35"/>
      <c r="N779" s="35"/>
      <c r="O779" s="35"/>
      <c r="P779" s="35"/>
      <c r="Q779" s="35"/>
      <c r="R779" s="35"/>
      <c r="S779" s="35"/>
    </row>
    <row r="780" spans="1:19">
      <c r="A780" s="35"/>
      <c r="B780" s="35"/>
      <c r="C780" s="42"/>
      <c r="D780" s="35"/>
      <c r="E780" s="35"/>
      <c r="F780" s="35"/>
      <c r="H780" s="35"/>
      <c r="I780" s="35"/>
      <c r="J780" s="35"/>
      <c r="K780" s="35"/>
      <c r="L780" s="35"/>
      <c r="M780" s="35"/>
      <c r="N780" s="35"/>
      <c r="O780" s="35"/>
      <c r="P780" s="35"/>
      <c r="Q780" s="35"/>
      <c r="R780" s="35"/>
      <c r="S780" s="35"/>
    </row>
    <row r="781" spans="1:19">
      <c r="A781" s="35"/>
      <c r="B781" s="35"/>
      <c r="C781" s="42"/>
      <c r="D781" s="35"/>
      <c r="E781" s="35"/>
      <c r="F781" s="35"/>
      <c r="H781" s="35"/>
      <c r="I781" s="35"/>
      <c r="J781" s="35"/>
      <c r="K781" s="35"/>
      <c r="L781" s="35"/>
      <c r="M781" s="35"/>
      <c r="N781" s="35"/>
      <c r="O781" s="35"/>
      <c r="P781" s="35"/>
      <c r="Q781" s="35"/>
      <c r="R781" s="35"/>
      <c r="S781" s="35"/>
    </row>
    <row r="782" spans="1:19">
      <c r="A782" s="35"/>
      <c r="B782" s="35"/>
      <c r="C782" s="42"/>
      <c r="D782" s="35"/>
      <c r="E782" s="35"/>
      <c r="F782" s="35"/>
      <c r="H782" s="35"/>
      <c r="I782" s="35"/>
      <c r="J782" s="35"/>
      <c r="K782" s="35"/>
      <c r="L782" s="35"/>
      <c r="M782" s="35"/>
      <c r="N782" s="35"/>
      <c r="O782" s="35"/>
      <c r="P782" s="35"/>
      <c r="Q782" s="35"/>
      <c r="R782" s="35"/>
      <c r="S782" s="35"/>
    </row>
    <row r="783" spans="1:19">
      <c r="A783" s="35"/>
      <c r="B783" s="35"/>
      <c r="C783" s="42"/>
      <c r="D783" s="35"/>
      <c r="E783" s="35"/>
      <c r="F783" s="35"/>
      <c r="H783" s="35"/>
      <c r="I783" s="35"/>
      <c r="J783" s="35"/>
      <c r="K783" s="35"/>
      <c r="L783" s="35"/>
      <c r="M783" s="35"/>
      <c r="N783" s="35"/>
      <c r="O783" s="35"/>
      <c r="P783" s="35"/>
      <c r="Q783" s="35"/>
      <c r="R783" s="35"/>
      <c r="S783" s="35"/>
    </row>
    <row r="784" spans="1:19">
      <c r="A784" s="35"/>
      <c r="B784" s="35"/>
      <c r="C784" s="42"/>
      <c r="D784" s="35"/>
      <c r="E784" s="35"/>
      <c r="F784" s="35"/>
      <c r="H784" s="35"/>
      <c r="I784" s="35"/>
      <c r="J784" s="35"/>
      <c r="K784" s="35"/>
      <c r="L784" s="35"/>
      <c r="M784" s="35"/>
      <c r="N784" s="35"/>
      <c r="O784" s="35"/>
      <c r="P784" s="35"/>
      <c r="Q784" s="35"/>
      <c r="R784" s="35"/>
      <c r="S784" s="35"/>
    </row>
    <row r="785" spans="1:19">
      <c r="A785" s="35"/>
      <c r="B785" s="35"/>
      <c r="C785" s="42"/>
      <c r="D785" s="35"/>
      <c r="E785" s="35"/>
      <c r="F785" s="35"/>
      <c r="H785" s="35"/>
      <c r="I785" s="35"/>
      <c r="J785" s="35"/>
      <c r="K785" s="35"/>
      <c r="L785" s="35"/>
      <c r="M785" s="35"/>
      <c r="N785" s="35"/>
      <c r="O785" s="35"/>
      <c r="P785" s="35"/>
      <c r="Q785" s="35"/>
      <c r="R785" s="35"/>
      <c r="S785" s="35"/>
    </row>
    <row r="786" spans="1:19">
      <c r="A786" s="35"/>
      <c r="B786" s="35"/>
      <c r="C786" s="42"/>
      <c r="D786" s="35"/>
      <c r="E786" s="35"/>
      <c r="F786" s="35"/>
      <c r="H786" s="35"/>
      <c r="I786" s="35"/>
      <c r="J786" s="35"/>
      <c r="K786" s="35"/>
      <c r="L786" s="35"/>
      <c r="M786" s="35"/>
      <c r="N786" s="35"/>
      <c r="O786" s="35"/>
      <c r="P786" s="35"/>
      <c r="Q786" s="35"/>
      <c r="R786" s="35"/>
      <c r="S786" s="35"/>
    </row>
    <row r="787" spans="1:19">
      <c r="A787" s="35"/>
      <c r="B787" s="35"/>
      <c r="C787" s="42"/>
      <c r="D787" s="35"/>
      <c r="E787" s="35"/>
      <c r="F787" s="35"/>
      <c r="H787" s="35"/>
      <c r="I787" s="35"/>
      <c r="J787" s="35"/>
      <c r="K787" s="35"/>
      <c r="L787" s="35"/>
      <c r="M787" s="35"/>
      <c r="N787" s="35"/>
      <c r="O787" s="35"/>
      <c r="P787" s="35"/>
      <c r="Q787" s="35"/>
      <c r="R787" s="35"/>
      <c r="S787" s="35"/>
    </row>
    <row r="788" spans="1:19">
      <c r="A788" s="35"/>
      <c r="B788" s="35"/>
      <c r="C788" s="42"/>
      <c r="D788" s="35"/>
      <c r="E788" s="35"/>
      <c r="F788" s="35"/>
      <c r="H788" s="35"/>
      <c r="I788" s="35"/>
      <c r="J788" s="35"/>
      <c r="K788" s="35"/>
      <c r="L788" s="35"/>
      <c r="M788" s="35"/>
      <c r="N788" s="35"/>
      <c r="O788" s="35"/>
      <c r="P788" s="35"/>
      <c r="Q788" s="35"/>
      <c r="R788" s="35"/>
      <c r="S788" s="35"/>
    </row>
    <row r="789" spans="1:19">
      <c r="A789" s="35"/>
      <c r="B789" s="35"/>
      <c r="C789" s="42"/>
      <c r="D789" s="35"/>
      <c r="E789" s="35"/>
      <c r="F789" s="35"/>
      <c r="H789" s="35"/>
      <c r="I789" s="35"/>
      <c r="J789" s="35"/>
      <c r="K789" s="35"/>
      <c r="L789" s="35"/>
      <c r="M789" s="35"/>
      <c r="N789" s="35"/>
      <c r="O789" s="35"/>
      <c r="P789" s="35"/>
      <c r="Q789" s="35"/>
      <c r="R789" s="35"/>
      <c r="S789" s="35"/>
    </row>
    <row r="790" spans="1:19">
      <c r="A790" s="35"/>
      <c r="B790" s="35"/>
      <c r="C790" s="42"/>
      <c r="D790" s="35"/>
      <c r="E790" s="35"/>
      <c r="F790" s="35"/>
      <c r="H790" s="35"/>
      <c r="I790" s="35"/>
      <c r="J790" s="35"/>
      <c r="K790" s="35"/>
      <c r="L790" s="35"/>
      <c r="M790" s="35"/>
      <c r="N790" s="35"/>
      <c r="O790" s="35"/>
      <c r="P790" s="35"/>
      <c r="Q790" s="35"/>
      <c r="R790" s="35"/>
      <c r="S790" s="35"/>
    </row>
    <row r="791" spans="1:19">
      <c r="A791" s="35"/>
      <c r="B791" s="35"/>
      <c r="C791" s="42"/>
      <c r="D791" s="35"/>
      <c r="E791" s="35"/>
      <c r="F791" s="35"/>
      <c r="H791" s="35"/>
      <c r="I791" s="35"/>
      <c r="J791" s="35"/>
      <c r="K791" s="35"/>
      <c r="L791" s="35"/>
      <c r="M791" s="35"/>
      <c r="N791" s="35"/>
      <c r="O791" s="35"/>
      <c r="P791" s="35"/>
      <c r="Q791" s="35"/>
      <c r="R791" s="35"/>
      <c r="S791" s="35"/>
    </row>
    <row r="792" spans="1:19">
      <c r="A792" s="35"/>
      <c r="B792" s="35"/>
      <c r="C792" s="42"/>
      <c r="D792" s="35"/>
      <c r="E792" s="35"/>
      <c r="F792" s="35"/>
      <c r="H792" s="35"/>
      <c r="I792" s="35"/>
      <c r="J792" s="35"/>
      <c r="K792" s="35"/>
      <c r="L792" s="35"/>
      <c r="M792" s="35"/>
      <c r="N792" s="35"/>
      <c r="O792" s="35"/>
      <c r="P792" s="35"/>
      <c r="Q792" s="35"/>
      <c r="R792" s="35"/>
      <c r="S792" s="35"/>
    </row>
    <row r="793" spans="1:19">
      <c r="A793" s="35"/>
      <c r="B793" s="35"/>
      <c r="C793" s="42"/>
      <c r="D793" s="35"/>
      <c r="E793" s="35"/>
      <c r="F793" s="35"/>
      <c r="H793" s="35"/>
      <c r="I793" s="35"/>
      <c r="J793" s="35"/>
      <c r="K793" s="35"/>
      <c r="L793" s="35"/>
      <c r="M793" s="35"/>
      <c r="N793" s="35"/>
      <c r="O793" s="35"/>
      <c r="P793" s="35"/>
      <c r="Q793" s="35"/>
      <c r="R793" s="35"/>
      <c r="S793" s="35"/>
    </row>
    <row r="794" spans="1:19">
      <c r="A794" s="35"/>
      <c r="B794" s="35"/>
      <c r="C794" s="42"/>
      <c r="D794" s="35"/>
      <c r="E794" s="35"/>
      <c r="F794" s="35"/>
      <c r="H794" s="35"/>
      <c r="I794" s="35"/>
      <c r="J794" s="35"/>
      <c r="K794" s="35"/>
      <c r="L794" s="35"/>
      <c r="M794" s="35"/>
      <c r="N794" s="35"/>
      <c r="O794" s="35"/>
      <c r="P794" s="35"/>
      <c r="Q794" s="35"/>
      <c r="R794" s="35"/>
      <c r="S794" s="35"/>
    </row>
    <row r="795" spans="1:19">
      <c r="A795" s="35"/>
      <c r="B795" s="35"/>
      <c r="C795" s="42"/>
      <c r="D795" s="35"/>
      <c r="E795" s="35"/>
      <c r="F795" s="35"/>
      <c r="H795" s="35"/>
      <c r="I795" s="35"/>
      <c r="J795" s="35"/>
      <c r="K795" s="35"/>
      <c r="L795" s="35"/>
      <c r="M795" s="35"/>
      <c r="N795" s="35"/>
      <c r="O795" s="35"/>
      <c r="P795" s="35"/>
      <c r="Q795" s="35"/>
      <c r="R795" s="35"/>
      <c r="S795" s="35"/>
    </row>
    <row r="796" spans="1:19">
      <c r="A796" s="35"/>
      <c r="B796" s="35"/>
      <c r="C796" s="42"/>
      <c r="D796" s="35"/>
      <c r="E796" s="35"/>
      <c r="F796" s="35"/>
      <c r="H796" s="35"/>
      <c r="I796" s="35"/>
      <c r="J796" s="35"/>
      <c r="K796" s="35"/>
      <c r="L796" s="35"/>
      <c r="M796" s="35"/>
      <c r="N796" s="35"/>
      <c r="O796" s="35"/>
      <c r="P796" s="35"/>
      <c r="Q796" s="35"/>
      <c r="R796" s="35"/>
      <c r="S796" s="35"/>
    </row>
    <row r="797" spans="1:19">
      <c r="A797" s="35"/>
      <c r="B797" s="35"/>
      <c r="C797" s="42"/>
      <c r="D797" s="35"/>
      <c r="E797" s="35"/>
      <c r="F797" s="35"/>
      <c r="H797" s="35"/>
      <c r="I797" s="35"/>
      <c r="J797" s="35"/>
      <c r="K797" s="35"/>
      <c r="L797" s="35"/>
      <c r="M797" s="35"/>
      <c r="N797" s="35"/>
      <c r="O797" s="35"/>
      <c r="P797" s="35"/>
      <c r="Q797" s="35"/>
      <c r="R797" s="35"/>
      <c r="S797" s="35"/>
    </row>
    <row r="798" spans="1:19">
      <c r="A798" s="35"/>
      <c r="B798" s="35"/>
      <c r="C798" s="42"/>
      <c r="D798" s="35"/>
      <c r="E798" s="35"/>
      <c r="F798" s="35"/>
      <c r="H798" s="35"/>
      <c r="I798" s="35"/>
      <c r="J798" s="35"/>
      <c r="K798" s="35"/>
      <c r="L798" s="35"/>
      <c r="M798" s="35"/>
      <c r="N798" s="35"/>
      <c r="O798" s="35"/>
      <c r="P798" s="35"/>
      <c r="Q798" s="35"/>
      <c r="R798" s="35"/>
      <c r="S798" s="35"/>
    </row>
    <row r="799" spans="1:19">
      <c r="A799" s="35"/>
      <c r="B799" s="35"/>
      <c r="C799" s="42"/>
      <c r="D799" s="35"/>
      <c r="E799" s="35"/>
      <c r="F799" s="35"/>
      <c r="H799" s="35"/>
      <c r="I799" s="35"/>
      <c r="J799" s="35"/>
      <c r="K799" s="35"/>
      <c r="L799" s="35"/>
      <c r="M799" s="35"/>
      <c r="N799" s="35"/>
      <c r="O799" s="35"/>
      <c r="P799" s="35"/>
      <c r="Q799" s="35"/>
      <c r="R799" s="35"/>
      <c r="S799" s="35"/>
    </row>
    <row r="800" spans="1:19">
      <c r="A800" s="35"/>
      <c r="B800" s="35"/>
      <c r="C800" s="42"/>
      <c r="D800" s="35"/>
      <c r="E800" s="35"/>
      <c r="F800" s="35"/>
      <c r="H800" s="35"/>
      <c r="I800" s="35"/>
      <c r="J800" s="35"/>
      <c r="K800" s="35"/>
      <c r="L800" s="35"/>
      <c r="M800" s="35"/>
      <c r="N800" s="35"/>
      <c r="O800" s="35"/>
      <c r="P800" s="35"/>
      <c r="Q800" s="35"/>
      <c r="R800" s="35"/>
      <c r="S800" s="35"/>
    </row>
    <row r="801" spans="1:19">
      <c r="A801" s="35"/>
      <c r="B801" s="35"/>
      <c r="C801" s="42"/>
      <c r="D801" s="35"/>
      <c r="E801" s="35"/>
      <c r="F801" s="35"/>
      <c r="H801" s="35"/>
      <c r="I801" s="35"/>
      <c r="J801" s="35"/>
      <c r="K801" s="35"/>
      <c r="L801" s="35"/>
      <c r="M801" s="35"/>
      <c r="N801" s="35"/>
      <c r="O801" s="35"/>
      <c r="P801" s="35"/>
      <c r="Q801" s="35"/>
      <c r="R801" s="35"/>
      <c r="S801" s="35"/>
    </row>
    <row r="802" spans="1:19">
      <c r="A802" s="35"/>
      <c r="B802" s="35"/>
      <c r="C802" s="42"/>
      <c r="D802" s="35"/>
      <c r="E802" s="35"/>
      <c r="F802" s="35"/>
      <c r="H802" s="35"/>
      <c r="I802" s="35"/>
      <c r="J802" s="35"/>
      <c r="K802" s="35"/>
      <c r="L802" s="35"/>
      <c r="M802" s="35"/>
      <c r="N802" s="35"/>
      <c r="O802" s="35"/>
      <c r="P802" s="35"/>
      <c r="Q802" s="35"/>
      <c r="R802" s="35"/>
      <c r="S802" s="35"/>
    </row>
    <row r="803" spans="1:19">
      <c r="A803" s="35"/>
      <c r="B803" s="35"/>
      <c r="C803" s="42"/>
      <c r="D803" s="35"/>
      <c r="E803" s="35"/>
      <c r="F803" s="35"/>
      <c r="H803" s="35"/>
      <c r="I803" s="35"/>
      <c r="J803" s="35"/>
      <c r="K803" s="35"/>
      <c r="L803" s="35"/>
      <c r="M803" s="35"/>
      <c r="N803" s="35"/>
      <c r="O803" s="35"/>
      <c r="P803" s="35"/>
      <c r="Q803" s="35"/>
      <c r="R803" s="35"/>
      <c r="S803" s="35"/>
    </row>
    <row r="804" spans="1:19">
      <c r="A804" s="35"/>
      <c r="B804" s="35"/>
      <c r="C804" s="42"/>
      <c r="D804" s="35"/>
      <c r="E804" s="35"/>
      <c r="F804" s="35"/>
      <c r="H804" s="35"/>
      <c r="I804" s="35"/>
      <c r="J804" s="35"/>
      <c r="K804" s="35"/>
      <c r="L804" s="35"/>
      <c r="M804" s="35"/>
      <c r="N804" s="35"/>
      <c r="O804" s="35"/>
      <c r="P804" s="35"/>
      <c r="Q804" s="35"/>
      <c r="R804" s="35"/>
      <c r="S804" s="35"/>
    </row>
    <row r="805" spans="1:19">
      <c r="A805" s="35"/>
      <c r="B805" s="35"/>
      <c r="C805" s="42"/>
      <c r="D805" s="35"/>
      <c r="E805" s="35"/>
      <c r="F805" s="35"/>
      <c r="H805" s="35"/>
      <c r="I805" s="35"/>
      <c r="J805" s="35"/>
      <c r="K805" s="35"/>
      <c r="L805" s="35"/>
      <c r="M805" s="35"/>
      <c r="N805" s="35"/>
      <c r="O805" s="35"/>
      <c r="P805" s="35"/>
      <c r="Q805" s="35"/>
      <c r="R805" s="35"/>
      <c r="S805" s="35"/>
    </row>
    <row r="806" spans="1:19">
      <c r="A806" s="35"/>
      <c r="B806" s="35"/>
      <c r="C806" s="42"/>
      <c r="D806" s="35"/>
      <c r="E806" s="35"/>
      <c r="F806" s="35"/>
      <c r="H806" s="35"/>
      <c r="I806" s="35"/>
      <c r="J806" s="35"/>
      <c r="K806" s="35"/>
      <c r="L806" s="35"/>
      <c r="M806" s="35"/>
      <c r="N806" s="35"/>
      <c r="O806" s="35"/>
      <c r="P806" s="35"/>
      <c r="Q806" s="35"/>
      <c r="R806" s="35"/>
      <c r="S806" s="35"/>
    </row>
    <row r="807" spans="1:19">
      <c r="A807" s="35"/>
      <c r="B807" s="35"/>
      <c r="C807" s="42"/>
      <c r="D807" s="35"/>
      <c r="E807" s="35"/>
      <c r="F807" s="35"/>
      <c r="H807" s="35"/>
      <c r="I807" s="35"/>
      <c r="J807" s="35"/>
      <c r="K807" s="35"/>
      <c r="L807" s="35"/>
      <c r="M807" s="35"/>
      <c r="N807" s="35"/>
      <c r="O807" s="35"/>
      <c r="P807" s="35"/>
      <c r="Q807" s="35"/>
      <c r="R807" s="35"/>
      <c r="S807" s="35"/>
    </row>
    <row r="808" spans="1:19">
      <c r="A808" s="35"/>
      <c r="B808" s="35"/>
      <c r="C808" s="42"/>
      <c r="D808" s="35"/>
      <c r="E808" s="35"/>
      <c r="F808" s="35"/>
      <c r="H808" s="35"/>
      <c r="I808" s="35"/>
      <c r="J808" s="35"/>
      <c r="K808" s="35"/>
      <c r="L808" s="35"/>
      <c r="M808" s="35"/>
      <c r="N808" s="35"/>
      <c r="O808" s="35"/>
      <c r="P808" s="35"/>
      <c r="Q808" s="35"/>
      <c r="R808" s="35"/>
      <c r="S808" s="35"/>
    </row>
    <row r="809" spans="1:19">
      <c r="A809" s="35"/>
      <c r="B809" s="35"/>
      <c r="C809" s="42"/>
      <c r="D809" s="35"/>
      <c r="E809" s="35"/>
      <c r="F809" s="35"/>
      <c r="H809" s="35"/>
      <c r="I809" s="35"/>
      <c r="J809" s="35"/>
      <c r="K809" s="35"/>
      <c r="L809" s="35"/>
      <c r="M809" s="35"/>
      <c r="N809" s="35"/>
      <c r="O809" s="35"/>
      <c r="P809" s="35"/>
      <c r="Q809" s="35"/>
      <c r="R809" s="35"/>
      <c r="S809" s="35"/>
    </row>
    <row r="810" spans="1:19">
      <c r="A810" s="35"/>
      <c r="B810" s="35"/>
      <c r="C810" s="42"/>
      <c r="D810" s="35"/>
      <c r="E810" s="35"/>
      <c r="F810" s="35"/>
      <c r="H810" s="35"/>
      <c r="I810" s="35"/>
      <c r="J810" s="35"/>
      <c r="K810" s="35"/>
      <c r="L810" s="35"/>
      <c r="M810" s="35"/>
      <c r="N810" s="35"/>
      <c r="O810" s="35"/>
      <c r="P810" s="35"/>
      <c r="Q810" s="35"/>
      <c r="R810" s="35"/>
      <c r="S810" s="35"/>
    </row>
    <row r="811" spans="1:19">
      <c r="A811" s="35"/>
      <c r="B811" s="35"/>
      <c r="C811" s="42"/>
      <c r="D811" s="35"/>
      <c r="E811" s="35"/>
      <c r="F811" s="35"/>
      <c r="H811" s="35"/>
      <c r="I811" s="35"/>
      <c r="J811" s="35"/>
      <c r="K811" s="35"/>
      <c r="L811" s="35"/>
      <c r="M811" s="35"/>
      <c r="N811" s="35"/>
      <c r="O811" s="35"/>
      <c r="P811" s="35"/>
      <c r="Q811" s="35"/>
      <c r="R811" s="35"/>
      <c r="S811" s="35"/>
    </row>
    <row r="812" spans="1:19">
      <c r="A812" s="35"/>
      <c r="B812" s="35"/>
      <c r="C812" s="42"/>
      <c r="D812" s="35"/>
      <c r="E812" s="35"/>
      <c r="F812" s="35"/>
      <c r="H812" s="35"/>
      <c r="I812" s="35"/>
      <c r="J812" s="35"/>
      <c r="K812" s="35"/>
      <c r="L812" s="35"/>
      <c r="M812" s="35"/>
      <c r="N812" s="35"/>
      <c r="O812" s="35"/>
      <c r="P812" s="35"/>
      <c r="Q812" s="35"/>
      <c r="R812" s="35"/>
      <c r="S812" s="35"/>
    </row>
    <row r="813" spans="1:19">
      <c r="A813" s="35"/>
      <c r="B813" s="35"/>
      <c r="C813" s="42"/>
      <c r="D813" s="35"/>
      <c r="E813" s="35"/>
      <c r="F813" s="35"/>
      <c r="H813" s="35"/>
      <c r="I813" s="35"/>
      <c r="J813" s="35"/>
      <c r="K813" s="35"/>
      <c r="L813" s="35"/>
      <c r="M813" s="35"/>
      <c r="N813" s="35"/>
      <c r="O813" s="35"/>
      <c r="P813" s="35"/>
      <c r="Q813" s="35"/>
      <c r="R813" s="35"/>
      <c r="S813" s="35"/>
    </row>
    <row r="814" spans="1:19">
      <c r="A814" s="35"/>
      <c r="B814" s="35"/>
      <c r="C814" s="42"/>
      <c r="D814" s="35"/>
      <c r="E814" s="35"/>
      <c r="F814" s="35"/>
      <c r="H814" s="35"/>
      <c r="I814" s="35"/>
      <c r="J814" s="35"/>
      <c r="K814" s="35"/>
      <c r="L814" s="35"/>
      <c r="M814" s="35"/>
      <c r="N814" s="35"/>
      <c r="O814" s="35"/>
      <c r="P814" s="35"/>
      <c r="Q814" s="35"/>
      <c r="R814" s="35"/>
      <c r="S814" s="35"/>
    </row>
    <row r="815" spans="1:19">
      <c r="A815" s="35"/>
      <c r="B815" s="35"/>
      <c r="C815" s="42"/>
      <c r="D815" s="35"/>
      <c r="E815" s="35"/>
      <c r="F815" s="35"/>
      <c r="H815" s="35"/>
      <c r="I815" s="35"/>
      <c r="J815" s="35"/>
      <c r="K815" s="35"/>
      <c r="L815" s="35"/>
      <c r="M815" s="35"/>
      <c r="N815" s="35"/>
      <c r="O815" s="35"/>
      <c r="P815" s="35"/>
      <c r="Q815" s="35"/>
      <c r="R815" s="35"/>
      <c r="S815" s="35"/>
    </row>
    <row r="816" spans="1:19">
      <c r="A816" s="35"/>
      <c r="B816" s="35"/>
      <c r="C816" s="42"/>
      <c r="D816" s="35"/>
      <c r="E816" s="35"/>
      <c r="F816" s="35"/>
      <c r="H816" s="35"/>
      <c r="I816" s="35"/>
      <c r="J816" s="35"/>
      <c r="K816" s="35"/>
      <c r="L816" s="35"/>
      <c r="M816" s="35"/>
      <c r="N816" s="35"/>
      <c r="O816" s="35"/>
      <c r="P816" s="35"/>
      <c r="Q816" s="35"/>
      <c r="R816" s="35"/>
      <c r="S816" s="35"/>
    </row>
    <row r="817" spans="1:19">
      <c r="A817" s="35"/>
      <c r="B817" s="35"/>
      <c r="C817" s="42"/>
      <c r="D817" s="35"/>
      <c r="E817" s="35"/>
      <c r="F817" s="35"/>
      <c r="H817" s="35"/>
      <c r="I817" s="35"/>
      <c r="J817" s="35"/>
      <c r="K817" s="35"/>
      <c r="L817" s="35"/>
      <c r="M817" s="35"/>
      <c r="N817" s="35"/>
      <c r="O817" s="35"/>
      <c r="P817" s="35"/>
      <c r="Q817" s="35"/>
      <c r="R817" s="35"/>
      <c r="S817" s="35"/>
    </row>
    <row r="818" spans="1:19">
      <c r="A818" s="35"/>
      <c r="B818" s="35"/>
      <c r="C818" s="42"/>
      <c r="D818" s="35"/>
      <c r="E818" s="35"/>
      <c r="F818" s="35"/>
      <c r="H818" s="35"/>
      <c r="I818" s="35"/>
      <c r="J818" s="35"/>
      <c r="K818" s="35"/>
      <c r="L818" s="35"/>
      <c r="M818" s="35"/>
      <c r="N818" s="35"/>
      <c r="O818" s="35"/>
      <c r="P818" s="35"/>
      <c r="Q818" s="35"/>
      <c r="R818" s="35"/>
      <c r="S818" s="35"/>
    </row>
    <row r="819" spans="1:19">
      <c r="A819" s="35"/>
      <c r="B819" s="35"/>
      <c r="C819" s="42"/>
      <c r="D819" s="35"/>
      <c r="E819" s="35"/>
      <c r="F819" s="35"/>
      <c r="H819" s="35"/>
      <c r="I819" s="35"/>
      <c r="J819" s="35"/>
      <c r="K819" s="35"/>
      <c r="L819" s="35"/>
      <c r="M819" s="35"/>
      <c r="N819" s="35"/>
      <c r="O819" s="35"/>
      <c r="P819" s="35"/>
      <c r="Q819" s="35"/>
      <c r="R819" s="35"/>
      <c r="S819" s="35"/>
    </row>
    <row r="820" spans="1:19">
      <c r="A820" s="35"/>
      <c r="B820" s="35"/>
      <c r="C820" s="42"/>
      <c r="D820" s="35"/>
      <c r="E820" s="35"/>
      <c r="F820" s="35"/>
      <c r="H820" s="35"/>
      <c r="I820" s="35"/>
      <c r="J820" s="35"/>
      <c r="K820" s="35"/>
      <c r="L820" s="35"/>
      <c r="M820" s="35"/>
      <c r="N820" s="35"/>
      <c r="O820" s="35"/>
      <c r="P820" s="35"/>
      <c r="Q820" s="35"/>
      <c r="R820" s="35"/>
      <c r="S820" s="35"/>
    </row>
    <row r="821" spans="1:19">
      <c r="A821" s="35"/>
      <c r="B821" s="35"/>
      <c r="C821" s="42"/>
      <c r="D821" s="35"/>
      <c r="E821" s="35"/>
      <c r="F821" s="35"/>
      <c r="H821" s="35"/>
      <c r="I821" s="35"/>
      <c r="J821" s="35"/>
      <c r="K821" s="35"/>
      <c r="L821" s="35"/>
      <c r="M821" s="35"/>
      <c r="N821" s="35"/>
      <c r="O821" s="35"/>
      <c r="P821" s="35"/>
      <c r="Q821" s="35"/>
      <c r="R821" s="35"/>
      <c r="S821" s="35"/>
    </row>
    <row r="822" spans="1:19">
      <c r="A822" s="35"/>
      <c r="B822" s="35"/>
      <c r="C822" s="42"/>
      <c r="D822" s="35"/>
      <c r="E822" s="35"/>
      <c r="F822" s="35"/>
      <c r="H822" s="35"/>
      <c r="I822" s="35"/>
      <c r="J822" s="35"/>
      <c r="K822" s="35"/>
      <c r="L822" s="35"/>
      <c r="M822" s="35"/>
      <c r="N822" s="35"/>
      <c r="O822" s="35"/>
      <c r="P822" s="35"/>
      <c r="Q822" s="35"/>
      <c r="R822" s="35"/>
      <c r="S822" s="35"/>
    </row>
    <row r="823" spans="1:19">
      <c r="A823" s="35"/>
      <c r="B823" s="35"/>
      <c r="C823" s="42"/>
      <c r="D823" s="35"/>
      <c r="E823" s="35"/>
      <c r="F823" s="35"/>
      <c r="H823" s="35"/>
      <c r="I823" s="35"/>
      <c r="J823" s="35"/>
      <c r="K823" s="35"/>
      <c r="L823" s="35"/>
      <c r="M823" s="35"/>
      <c r="N823" s="35"/>
      <c r="O823" s="35"/>
      <c r="P823" s="35"/>
      <c r="Q823" s="35"/>
      <c r="R823" s="35"/>
      <c r="S823" s="35"/>
    </row>
    <row r="824" spans="1:19">
      <c r="A824" s="35"/>
      <c r="B824" s="35"/>
      <c r="C824" s="42"/>
      <c r="D824" s="35"/>
      <c r="E824" s="35"/>
      <c r="F824" s="35"/>
      <c r="H824" s="35"/>
      <c r="I824" s="35"/>
      <c r="J824" s="35"/>
      <c r="K824" s="35"/>
      <c r="L824" s="35"/>
      <c r="M824" s="35"/>
      <c r="N824" s="35"/>
      <c r="O824" s="35"/>
      <c r="P824" s="35"/>
      <c r="Q824" s="35"/>
      <c r="R824" s="35"/>
      <c r="S824" s="35"/>
    </row>
    <row r="825" spans="1:19">
      <c r="A825" s="35"/>
      <c r="B825" s="35"/>
      <c r="C825" s="42"/>
      <c r="D825" s="35"/>
      <c r="E825" s="35"/>
      <c r="F825" s="35"/>
      <c r="H825" s="35"/>
      <c r="I825" s="35"/>
      <c r="J825" s="35"/>
      <c r="K825" s="35"/>
      <c r="L825" s="35"/>
      <c r="M825" s="35"/>
      <c r="N825" s="35"/>
      <c r="O825" s="35"/>
      <c r="P825" s="35"/>
      <c r="Q825" s="35"/>
      <c r="R825" s="35"/>
      <c r="S825" s="35"/>
    </row>
    <row r="826" spans="1:19">
      <c r="A826" s="35"/>
      <c r="B826" s="35"/>
      <c r="C826" s="42"/>
      <c r="D826" s="35"/>
      <c r="E826" s="35"/>
      <c r="F826" s="35"/>
      <c r="H826" s="35"/>
      <c r="I826" s="35"/>
      <c r="J826" s="35"/>
      <c r="K826" s="35"/>
      <c r="L826" s="35"/>
      <c r="M826" s="35"/>
      <c r="N826" s="35"/>
      <c r="O826" s="35"/>
      <c r="P826" s="35"/>
      <c r="Q826" s="35"/>
      <c r="R826" s="35"/>
      <c r="S826" s="35"/>
    </row>
    <row r="827" spans="1:19">
      <c r="A827" s="35"/>
      <c r="B827" s="35"/>
      <c r="C827" s="42"/>
      <c r="D827" s="35"/>
      <c r="E827" s="35"/>
      <c r="F827" s="35"/>
      <c r="H827" s="35"/>
      <c r="I827" s="35"/>
      <c r="J827" s="35"/>
      <c r="K827" s="35"/>
      <c r="L827" s="35"/>
      <c r="M827" s="35"/>
      <c r="N827" s="35"/>
      <c r="O827" s="35"/>
      <c r="P827" s="35"/>
      <c r="Q827" s="35"/>
      <c r="R827" s="35"/>
      <c r="S827" s="35"/>
    </row>
    <row r="828" spans="1:19">
      <c r="A828" s="35"/>
      <c r="B828" s="35"/>
      <c r="C828" s="42"/>
      <c r="D828" s="35"/>
      <c r="E828" s="35"/>
      <c r="F828" s="35"/>
      <c r="H828" s="35"/>
      <c r="I828" s="35"/>
      <c r="J828" s="35"/>
      <c r="K828" s="35"/>
      <c r="L828" s="35"/>
      <c r="M828" s="35"/>
      <c r="N828" s="35"/>
      <c r="O828" s="35"/>
      <c r="P828" s="35"/>
      <c r="Q828" s="35"/>
      <c r="R828" s="35"/>
      <c r="S828" s="35"/>
    </row>
    <row r="829" spans="1:19">
      <c r="A829" s="35"/>
      <c r="B829" s="35"/>
      <c r="C829" s="42"/>
      <c r="D829" s="35"/>
      <c r="E829" s="35"/>
      <c r="F829" s="35"/>
      <c r="H829" s="35"/>
      <c r="I829" s="35"/>
      <c r="J829" s="35"/>
      <c r="K829" s="35"/>
      <c r="L829" s="35"/>
      <c r="M829" s="35"/>
      <c r="N829" s="35"/>
      <c r="O829" s="35"/>
      <c r="P829" s="35"/>
      <c r="Q829" s="35"/>
      <c r="R829" s="35"/>
      <c r="S829" s="35"/>
    </row>
    <row r="830" spans="1:19">
      <c r="A830" s="35"/>
      <c r="B830" s="35"/>
      <c r="C830" s="42"/>
      <c r="D830" s="35"/>
      <c r="E830" s="35"/>
      <c r="F830" s="35"/>
      <c r="H830" s="35"/>
      <c r="I830" s="35"/>
      <c r="J830" s="35"/>
      <c r="K830" s="35"/>
      <c r="L830" s="35"/>
      <c r="M830" s="35"/>
      <c r="N830" s="35"/>
      <c r="O830" s="35"/>
      <c r="P830" s="35"/>
      <c r="Q830" s="35"/>
      <c r="R830" s="35"/>
      <c r="S830" s="35"/>
    </row>
    <row r="831" spans="1:19">
      <c r="A831" s="35"/>
      <c r="B831" s="35"/>
      <c r="C831" s="42"/>
      <c r="D831" s="35"/>
      <c r="E831" s="35"/>
      <c r="F831" s="35"/>
      <c r="H831" s="35"/>
      <c r="I831" s="35"/>
      <c r="J831" s="35"/>
      <c r="K831" s="35"/>
      <c r="L831" s="35"/>
      <c r="M831" s="35"/>
      <c r="N831" s="35"/>
      <c r="O831" s="35"/>
      <c r="P831" s="35"/>
      <c r="Q831" s="35"/>
      <c r="R831" s="35"/>
      <c r="S831" s="35"/>
    </row>
    <row r="832" spans="1:19">
      <c r="A832" s="35"/>
      <c r="B832" s="35"/>
      <c r="C832" s="42"/>
      <c r="D832" s="35"/>
      <c r="E832" s="35"/>
      <c r="F832" s="35"/>
      <c r="H832" s="35"/>
      <c r="I832" s="35"/>
      <c r="J832" s="35"/>
      <c r="K832" s="35"/>
      <c r="L832" s="35"/>
      <c r="M832" s="35"/>
      <c r="N832" s="35"/>
      <c r="O832" s="35"/>
      <c r="P832" s="35"/>
      <c r="Q832" s="35"/>
      <c r="R832" s="35"/>
      <c r="S832" s="35"/>
    </row>
    <row r="833" spans="1:19">
      <c r="A833" s="35"/>
      <c r="B833" s="35"/>
      <c r="C833" s="42"/>
      <c r="D833" s="35"/>
      <c r="E833" s="35"/>
      <c r="F833" s="35"/>
      <c r="H833" s="35"/>
      <c r="I833" s="35"/>
      <c r="J833" s="35"/>
      <c r="K833" s="35"/>
      <c r="L833" s="35"/>
      <c r="M833" s="35"/>
      <c r="N833" s="35"/>
      <c r="O833" s="35"/>
      <c r="P833" s="35"/>
      <c r="Q833" s="35"/>
      <c r="R833" s="35"/>
      <c r="S833" s="35"/>
    </row>
    <row r="834" spans="1:19">
      <c r="A834" s="35"/>
      <c r="B834" s="35"/>
      <c r="C834" s="42"/>
      <c r="D834" s="35"/>
      <c r="E834" s="35"/>
      <c r="F834" s="35"/>
      <c r="H834" s="35"/>
      <c r="I834" s="35"/>
      <c r="J834" s="35"/>
      <c r="K834" s="35"/>
      <c r="L834" s="35"/>
      <c r="M834" s="35"/>
      <c r="N834" s="35"/>
      <c r="O834" s="35"/>
      <c r="P834" s="35"/>
      <c r="Q834" s="35"/>
      <c r="R834" s="35"/>
      <c r="S834" s="35"/>
    </row>
    <row r="835" spans="1:19">
      <c r="A835" s="35"/>
      <c r="B835" s="35"/>
      <c r="C835" s="42"/>
      <c r="D835" s="35"/>
      <c r="E835" s="35"/>
      <c r="F835" s="35"/>
      <c r="H835" s="35"/>
      <c r="I835" s="35"/>
      <c r="J835" s="35"/>
      <c r="K835" s="35"/>
      <c r="L835" s="35"/>
      <c r="M835" s="35"/>
      <c r="N835" s="35"/>
      <c r="O835" s="35"/>
      <c r="P835" s="35"/>
      <c r="Q835" s="35"/>
      <c r="R835" s="35"/>
      <c r="S835" s="35"/>
    </row>
    <row r="836" spans="1:19">
      <c r="A836" s="35"/>
      <c r="B836" s="35"/>
      <c r="C836" s="42"/>
      <c r="D836" s="35"/>
      <c r="E836" s="35"/>
      <c r="F836" s="35"/>
      <c r="H836" s="35"/>
      <c r="I836" s="35"/>
      <c r="J836" s="35"/>
      <c r="K836" s="35"/>
      <c r="L836" s="35"/>
      <c r="M836" s="35"/>
      <c r="N836" s="35"/>
      <c r="O836" s="35"/>
      <c r="P836" s="35"/>
      <c r="Q836" s="35"/>
      <c r="R836" s="35"/>
      <c r="S836" s="35"/>
    </row>
    <row r="837" spans="1:19">
      <c r="A837" s="35"/>
      <c r="B837" s="35"/>
      <c r="C837" s="42"/>
      <c r="D837" s="35"/>
      <c r="E837" s="35"/>
      <c r="F837" s="35"/>
      <c r="H837" s="35"/>
      <c r="I837" s="35"/>
      <c r="J837" s="35"/>
      <c r="K837" s="35"/>
      <c r="L837" s="35"/>
      <c r="M837" s="35"/>
      <c r="N837" s="35"/>
      <c r="O837" s="35"/>
      <c r="P837" s="35"/>
      <c r="Q837" s="35"/>
      <c r="R837" s="35"/>
      <c r="S837" s="35"/>
    </row>
    <row r="838" spans="1:19">
      <c r="A838" s="35"/>
      <c r="B838" s="35"/>
      <c r="C838" s="42"/>
      <c r="D838" s="35"/>
      <c r="E838" s="35"/>
      <c r="F838" s="35"/>
      <c r="H838" s="35"/>
      <c r="I838" s="35"/>
      <c r="J838" s="35"/>
      <c r="K838" s="35"/>
      <c r="L838" s="35"/>
      <c r="M838" s="35"/>
      <c r="N838" s="35"/>
      <c r="O838" s="35"/>
      <c r="P838" s="35"/>
      <c r="Q838" s="35"/>
      <c r="R838" s="35"/>
      <c r="S838" s="35"/>
    </row>
    <row r="839" spans="1:19">
      <c r="A839" s="35"/>
      <c r="B839" s="35"/>
      <c r="C839" s="42"/>
      <c r="D839" s="35"/>
      <c r="E839" s="35"/>
      <c r="F839" s="35"/>
      <c r="H839" s="35"/>
      <c r="I839" s="35"/>
      <c r="J839" s="35"/>
      <c r="K839" s="35"/>
      <c r="L839" s="35"/>
      <c r="M839" s="35"/>
      <c r="N839" s="35"/>
      <c r="O839" s="35"/>
      <c r="P839" s="35"/>
      <c r="Q839" s="35"/>
      <c r="R839" s="35"/>
      <c r="S839" s="35"/>
    </row>
    <row r="840" spans="1:19">
      <c r="A840" s="35"/>
      <c r="B840" s="35"/>
      <c r="C840" s="42"/>
      <c r="D840" s="35"/>
      <c r="E840" s="35"/>
      <c r="F840" s="35"/>
      <c r="H840" s="35"/>
      <c r="I840" s="35"/>
      <c r="J840" s="35"/>
      <c r="K840" s="35"/>
      <c r="L840" s="35"/>
      <c r="M840" s="35"/>
      <c r="N840" s="35"/>
      <c r="O840" s="35"/>
      <c r="P840" s="35"/>
      <c r="Q840" s="35"/>
      <c r="R840" s="35"/>
      <c r="S840" s="35"/>
    </row>
    <row r="841" spans="1:19">
      <c r="A841" s="35"/>
      <c r="B841" s="35"/>
      <c r="C841" s="42"/>
      <c r="D841" s="35"/>
      <c r="E841" s="35"/>
      <c r="F841" s="35"/>
      <c r="H841" s="35"/>
      <c r="I841" s="35"/>
      <c r="J841" s="35"/>
      <c r="K841" s="35"/>
      <c r="L841" s="35"/>
      <c r="M841" s="35"/>
      <c r="N841" s="35"/>
      <c r="O841" s="35"/>
      <c r="P841" s="35"/>
      <c r="Q841" s="35"/>
      <c r="R841" s="35"/>
      <c r="S841" s="35"/>
    </row>
    <row r="842" spans="1:19">
      <c r="A842" s="35"/>
      <c r="B842" s="35"/>
      <c r="C842" s="42"/>
      <c r="D842" s="35"/>
      <c r="E842" s="35"/>
      <c r="F842" s="35"/>
      <c r="H842" s="35"/>
      <c r="I842" s="35"/>
      <c r="J842" s="35"/>
      <c r="K842" s="35"/>
      <c r="L842" s="35"/>
      <c r="M842" s="35"/>
      <c r="N842" s="35"/>
      <c r="O842" s="35"/>
      <c r="P842" s="35"/>
      <c r="Q842" s="35"/>
      <c r="R842" s="35"/>
      <c r="S842" s="35"/>
    </row>
    <row r="843" spans="1:19">
      <c r="A843" s="35"/>
      <c r="B843" s="35"/>
      <c r="C843" s="42"/>
      <c r="D843" s="35"/>
      <c r="E843" s="35"/>
      <c r="F843" s="35"/>
      <c r="H843" s="35"/>
      <c r="I843" s="35"/>
      <c r="J843" s="35"/>
      <c r="K843" s="35"/>
      <c r="L843" s="35"/>
      <c r="M843" s="35"/>
      <c r="N843" s="35"/>
      <c r="O843" s="35"/>
      <c r="P843" s="35"/>
      <c r="Q843" s="35"/>
      <c r="R843" s="35"/>
      <c r="S843" s="35"/>
    </row>
    <row r="844" spans="1:19">
      <c r="A844" s="35"/>
      <c r="B844" s="35"/>
      <c r="C844" s="42"/>
      <c r="D844" s="35"/>
      <c r="E844" s="35"/>
      <c r="F844" s="35"/>
      <c r="H844" s="35"/>
      <c r="I844" s="35"/>
      <c r="J844" s="35"/>
      <c r="K844" s="35"/>
      <c r="L844" s="35"/>
      <c r="M844" s="35"/>
      <c r="N844" s="35"/>
      <c r="O844" s="35"/>
      <c r="P844" s="35"/>
      <c r="Q844" s="35"/>
      <c r="R844" s="35"/>
      <c r="S844" s="35"/>
    </row>
    <row r="845" spans="1:19">
      <c r="A845" s="35"/>
      <c r="B845" s="35"/>
      <c r="C845" s="42"/>
      <c r="D845" s="35"/>
      <c r="E845" s="35"/>
      <c r="F845" s="35"/>
      <c r="H845" s="35"/>
      <c r="I845" s="35"/>
      <c r="J845" s="35"/>
      <c r="K845" s="35"/>
      <c r="L845" s="35"/>
      <c r="M845" s="35"/>
      <c r="N845" s="35"/>
      <c r="O845" s="35"/>
      <c r="P845" s="35"/>
      <c r="Q845" s="35"/>
      <c r="R845" s="35"/>
      <c r="S845" s="35"/>
    </row>
    <row r="846" spans="1:19">
      <c r="A846" s="35"/>
      <c r="B846" s="35"/>
      <c r="C846" s="42"/>
      <c r="D846" s="35"/>
      <c r="E846" s="35"/>
      <c r="F846" s="35"/>
      <c r="H846" s="35"/>
      <c r="I846" s="35"/>
      <c r="J846" s="35"/>
      <c r="K846" s="35"/>
      <c r="L846" s="35"/>
      <c r="M846" s="35"/>
      <c r="N846" s="35"/>
      <c r="O846" s="35"/>
      <c r="P846" s="35"/>
      <c r="Q846" s="35"/>
      <c r="R846" s="35"/>
      <c r="S846" s="35"/>
    </row>
    <row r="847" spans="1:19">
      <c r="A847" s="35"/>
      <c r="B847" s="35"/>
      <c r="C847" s="42"/>
      <c r="D847" s="35"/>
      <c r="E847" s="35"/>
      <c r="F847" s="35"/>
      <c r="H847" s="35"/>
      <c r="I847" s="35"/>
      <c r="J847" s="35"/>
      <c r="K847" s="35"/>
      <c r="L847" s="35"/>
      <c r="M847" s="35"/>
      <c r="N847" s="35"/>
      <c r="O847" s="35"/>
      <c r="P847" s="35"/>
      <c r="Q847" s="35"/>
      <c r="R847" s="35"/>
      <c r="S847" s="35"/>
    </row>
    <row r="848" spans="1:19">
      <c r="A848" s="35"/>
      <c r="B848" s="35"/>
      <c r="C848" s="42"/>
      <c r="D848" s="35"/>
      <c r="E848" s="35"/>
      <c r="F848" s="35"/>
      <c r="H848" s="35"/>
      <c r="I848" s="35"/>
      <c r="J848" s="35"/>
      <c r="K848" s="35"/>
      <c r="L848" s="35"/>
      <c r="M848" s="35"/>
      <c r="N848" s="35"/>
      <c r="O848" s="35"/>
      <c r="P848" s="35"/>
      <c r="Q848" s="35"/>
      <c r="R848" s="35"/>
      <c r="S848" s="35"/>
    </row>
    <row r="849" spans="1:19">
      <c r="A849" s="35"/>
      <c r="B849" s="35"/>
      <c r="C849" s="42"/>
      <c r="D849" s="35"/>
      <c r="E849" s="35"/>
      <c r="F849" s="35"/>
      <c r="H849" s="35"/>
      <c r="I849" s="35"/>
      <c r="J849" s="35"/>
      <c r="K849" s="35"/>
      <c r="L849" s="35"/>
      <c r="M849" s="35"/>
      <c r="N849" s="35"/>
      <c r="O849" s="35"/>
      <c r="P849" s="35"/>
      <c r="Q849" s="35"/>
      <c r="R849" s="35"/>
      <c r="S849" s="35"/>
    </row>
    <row r="850" spans="1:19">
      <c r="A850" s="35"/>
      <c r="B850" s="35"/>
      <c r="C850" s="42"/>
      <c r="D850" s="35"/>
      <c r="E850" s="35"/>
      <c r="F850" s="35"/>
      <c r="H850" s="35"/>
      <c r="I850" s="35"/>
      <c r="J850" s="35"/>
      <c r="K850" s="35"/>
      <c r="L850" s="35"/>
      <c r="M850" s="35"/>
      <c r="N850" s="35"/>
      <c r="O850" s="35"/>
      <c r="P850" s="35"/>
      <c r="Q850" s="35"/>
      <c r="R850" s="35"/>
      <c r="S850" s="35"/>
    </row>
    <row r="851" spans="1:19">
      <c r="A851" s="35"/>
      <c r="B851" s="35"/>
      <c r="C851" s="42"/>
      <c r="D851" s="35"/>
      <c r="E851" s="35"/>
      <c r="F851" s="35"/>
      <c r="H851" s="35"/>
      <c r="I851" s="35"/>
      <c r="J851" s="35"/>
      <c r="K851" s="35"/>
      <c r="L851" s="35"/>
      <c r="M851" s="35"/>
      <c r="N851" s="35"/>
      <c r="O851" s="35"/>
      <c r="P851" s="35"/>
      <c r="Q851" s="35"/>
      <c r="R851" s="35"/>
      <c r="S851" s="35"/>
    </row>
    <row r="852" spans="1:19">
      <c r="A852" s="35"/>
      <c r="B852" s="35"/>
      <c r="C852" s="42"/>
      <c r="D852" s="35"/>
      <c r="E852" s="35"/>
      <c r="F852" s="35"/>
      <c r="H852" s="35"/>
      <c r="I852" s="35"/>
      <c r="J852" s="35"/>
      <c r="K852" s="35"/>
      <c r="L852" s="35"/>
      <c r="M852" s="35"/>
      <c r="N852" s="35"/>
      <c r="O852" s="35"/>
      <c r="P852" s="35"/>
      <c r="Q852" s="35"/>
      <c r="R852" s="35"/>
      <c r="S852" s="35"/>
    </row>
    <row r="853" spans="1:19">
      <c r="A853" s="35"/>
      <c r="B853" s="35"/>
      <c r="C853" s="42"/>
      <c r="D853" s="35"/>
      <c r="E853" s="35"/>
      <c r="F853" s="35"/>
      <c r="H853" s="35"/>
      <c r="I853" s="35"/>
      <c r="J853" s="35"/>
      <c r="K853" s="35"/>
      <c r="L853" s="35"/>
      <c r="M853" s="35"/>
      <c r="N853" s="35"/>
      <c r="O853" s="35"/>
      <c r="P853" s="35"/>
      <c r="Q853" s="35"/>
      <c r="R853" s="35"/>
      <c r="S853" s="35"/>
    </row>
    <row r="854" spans="1:19">
      <c r="A854" s="35"/>
      <c r="B854" s="35"/>
      <c r="C854" s="42"/>
      <c r="D854" s="35"/>
      <c r="E854" s="35"/>
      <c r="F854" s="35"/>
      <c r="H854" s="35"/>
      <c r="I854" s="35"/>
      <c r="J854" s="35"/>
      <c r="K854" s="35"/>
      <c r="L854" s="35"/>
      <c r="M854" s="35"/>
      <c r="N854" s="35"/>
      <c r="O854" s="35"/>
      <c r="P854" s="35"/>
      <c r="Q854" s="35"/>
      <c r="R854" s="35"/>
      <c r="S854" s="35"/>
    </row>
    <row r="855" spans="1:19">
      <c r="A855" s="35"/>
      <c r="B855" s="35"/>
      <c r="C855" s="42"/>
      <c r="D855" s="35"/>
      <c r="E855" s="35"/>
      <c r="F855" s="35"/>
      <c r="H855" s="35"/>
      <c r="I855" s="35"/>
      <c r="J855" s="35"/>
      <c r="K855" s="35"/>
      <c r="L855" s="35"/>
      <c r="M855" s="35"/>
      <c r="N855" s="35"/>
      <c r="O855" s="35"/>
      <c r="P855" s="35"/>
      <c r="Q855" s="35"/>
      <c r="R855" s="35"/>
      <c r="S855" s="35"/>
    </row>
    <row r="856" spans="1:19">
      <c r="A856" s="35"/>
      <c r="B856" s="35"/>
      <c r="C856" s="42"/>
      <c r="D856" s="35"/>
      <c r="E856" s="35"/>
      <c r="F856" s="35"/>
      <c r="H856" s="35"/>
      <c r="I856" s="35"/>
      <c r="J856" s="35"/>
      <c r="K856" s="35"/>
      <c r="L856" s="35"/>
      <c r="M856" s="35"/>
      <c r="N856" s="35"/>
      <c r="O856" s="35"/>
      <c r="P856" s="35"/>
      <c r="Q856" s="35"/>
      <c r="R856" s="35"/>
      <c r="S856" s="35"/>
    </row>
    <row r="857" spans="1:19">
      <c r="A857" s="35"/>
      <c r="B857" s="35"/>
      <c r="C857" s="42"/>
      <c r="D857" s="35"/>
      <c r="E857" s="35"/>
      <c r="F857" s="35"/>
      <c r="H857" s="35"/>
      <c r="I857" s="35"/>
      <c r="J857" s="35"/>
      <c r="K857" s="35"/>
      <c r="L857" s="35"/>
      <c r="M857" s="35"/>
      <c r="N857" s="35"/>
      <c r="O857" s="35"/>
      <c r="P857" s="35"/>
      <c r="Q857" s="35"/>
      <c r="R857" s="35"/>
      <c r="S857" s="35"/>
    </row>
    <row r="858" spans="1:19">
      <c r="A858" s="35"/>
      <c r="B858" s="35"/>
      <c r="C858" s="42"/>
      <c r="D858" s="35"/>
      <c r="E858" s="35"/>
      <c r="F858" s="35"/>
      <c r="H858" s="35"/>
      <c r="I858" s="35"/>
      <c r="J858" s="35"/>
      <c r="K858" s="35"/>
      <c r="L858" s="35"/>
      <c r="M858" s="35"/>
      <c r="N858" s="35"/>
      <c r="O858" s="35"/>
      <c r="P858" s="35"/>
      <c r="Q858" s="35"/>
      <c r="R858" s="35"/>
      <c r="S858" s="35"/>
    </row>
    <row r="859" spans="1:19">
      <c r="A859" s="35"/>
      <c r="B859" s="35"/>
      <c r="C859" s="42"/>
      <c r="D859" s="35"/>
      <c r="E859" s="35"/>
      <c r="F859" s="35"/>
      <c r="H859" s="35"/>
      <c r="I859" s="35"/>
      <c r="J859" s="35"/>
      <c r="K859" s="35"/>
      <c r="L859" s="35"/>
      <c r="M859" s="35"/>
      <c r="N859" s="35"/>
      <c r="O859" s="35"/>
      <c r="P859" s="35"/>
      <c r="Q859" s="35"/>
      <c r="R859" s="35"/>
      <c r="S859" s="35"/>
    </row>
    <row r="860" spans="1:19">
      <c r="A860" s="35"/>
      <c r="B860" s="35"/>
      <c r="C860" s="42"/>
      <c r="D860" s="35"/>
      <c r="E860" s="35"/>
      <c r="F860" s="35"/>
      <c r="H860" s="35"/>
      <c r="I860" s="35"/>
      <c r="J860" s="35"/>
      <c r="K860" s="35"/>
      <c r="L860" s="35"/>
      <c r="M860" s="35"/>
      <c r="N860" s="35"/>
      <c r="O860" s="35"/>
      <c r="P860" s="35"/>
      <c r="Q860" s="35"/>
      <c r="R860" s="35"/>
      <c r="S860" s="35"/>
    </row>
    <row r="861" spans="1:19">
      <c r="A861" s="35"/>
      <c r="B861" s="35"/>
      <c r="C861" s="42"/>
      <c r="D861" s="35"/>
      <c r="E861" s="35"/>
      <c r="F861" s="35"/>
      <c r="H861" s="35"/>
      <c r="I861" s="35"/>
      <c r="J861" s="35"/>
      <c r="K861" s="35"/>
      <c r="L861" s="35"/>
      <c r="M861" s="35"/>
      <c r="N861" s="35"/>
      <c r="O861" s="35"/>
      <c r="P861" s="35"/>
      <c r="Q861" s="35"/>
      <c r="R861" s="35"/>
      <c r="S861" s="35"/>
    </row>
    <row r="862" spans="1:19">
      <c r="A862" s="35"/>
      <c r="B862" s="35"/>
      <c r="C862" s="42"/>
      <c r="D862" s="35"/>
      <c r="E862" s="35"/>
      <c r="F862" s="35"/>
      <c r="H862" s="35"/>
      <c r="I862" s="35"/>
      <c r="J862" s="35"/>
      <c r="K862" s="35"/>
      <c r="L862" s="35"/>
      <c r="M862" s="35"/>
      <c r="N862" s="35"/>
      <c r="O862" s="35"/>
      <c r="P862" s="35"/>
      <c r="Q862" s="35"/>
      <c r="R862" s="35"/>
      <c r="S862" s="35"/>
    </row>
    <row r="863" spans="1:19">
      <c r="A863" s="35"/>
      <c r="B863" s="35"/>
      <c r="C863" s="42"/>
      <c r="D863" s="35"/>
      <c r="E863" s="35"/>
      <c r="F863" s="35"/>
      <c r="H863" s="35"/>
      <c r="I863" s="35"/>
      <c r="J863" s="35"/>
      <c r="K863" s="35"/>
      <c r="L863" s="35"/>
      <c r="M863" s="35"/>
      <c r="N863" s="35"/>
      <c r="O863" s="35"/>
      <c r="P863" s="35"/>
      <c r="Q863" s="35"/>
      <c r="R863" s="35"/>
      <c r="S863" s="35"/>
    </row>
    <row r="864" spans="1:19">
      <c r="A864" s="35"/>
      <c r="B864" s="35"/>
      <c r="C864" s="42"/>
      <c r="D864" s="35"/>
      <c r="E864" s="35"/>
      <c r="F864" s="35"/>
      <c r="H864" s="35"/>
      <c r="I864" s="35"/>
      <c r="J864" s="35"/>
      <c r="K864" s="35"/>
      <c r="L864" s="35"/>
      <c r="M864" s="35"/>
      <c r="N864" s="35"/>
      <c r="O864" s="35"/>
      <c r="P864" s="35"/>
      <c r="Q864" s="35"/>
      <c r="R864" s="35"/>
      <c r="S864" s="35"/>
    </row>
    <row r="865" spans="1:19">
      <c r="A865" s="35"/>
      <c r="B865" s="35"/>
      <c r="C865" s="42"/>
      <c r="D865" s="35"/>
      <c r="E865" s="35"/>
      <c r="F865" s="35"/>
      <c r="H865" s="35"/>
      <c r="I865" s="35"/>
      <c r="J865" s="35"/>
      <c r="K865" s="35"/>
      <c r="L865" s="35"/>
      <c r="M865" s="35"/>
      <c r="N865" s="35"/>
      <c r="O865" s="35"/>
      <c r="P865" s="35"/>
      <c r="Q865" s="35"/>
      <c r="R865" s="35"/>
      <c r="S865" s="35"/>
    </row>
    <row r="866" spans="1:19">
      <c r="A866" s="35"/>
      <c r="B866" s="35"/>
      <c r="C866" s="42"/>
      <c r="D866" s="35"/>
      <c r="E866" s="35"/>
      <c r="F866" s="35"/>
      <c r="H866" s="35"/>
      <c r="I866" s="35"/>
      <c r="J866" s="35"/>
      <c r="K866" s="35"/>
      <c r="L866" s="35"/>
      <c r="M866" s="35"/>
      <c r="N866" s="35"/>
      <c r="O866" s="35"/>
      <c r="P866" s="35"/>
      <c r="Q866" s="35"/>
      <c r="R866" s="35"/>
      <c r="S866" s="35"/>
    </row>
    <row r="867" spans="1:19">
      <c r="A867" s="35"/>
      <c r="B867" s="35"/>
      <c r="C867" s="42"/>
      <c r="D867" s="35"/>
      <c r="E867" s="35"/>
      <c r="F867" s="35"/>
      <c r="H867" s="35"/>
      <c r="I867" s="35"/>
      <c r="J867" s="35"/>
      <c r="K867" s="35"/>
      <c r="L867" s="35"/>
      <c r="M867" s="35"/>
      <c r="N867" s="35"/>
      <c r="O867" s="35"/>
      <c r="P867" s="35"/>
      <c r="Q867" s="35"/>
      <c r="R867" s="35"/>
      <c r="S867" s="35"/>
    </row>
    <row r="868" spans="1:19">
      <c r="A868" s="35"/>
      <c r="B868" s="35"/>
      <c r="C868" s="42"/>
      <c r="D868" s="35"/>
      <c r="E868" s="35"/>
      <c r="F868" s="35"/>
      <c r="H868" s="35"/>
      <c r="I868" s="35"/>
      <c r="J868" s="35"/>
      <c r="K868" s="35"/>
      <c r="L868" s="35"/>
      <c r="M868" s="35"/>
      <c r="N868" s="35"/>
      <c r="O868" s="35"/>
      <c r="P868" s="35"/>
      <c r="Q868" s="35"/>
      <c r="R868" s="35"/>
      <c r="S868" s="35"/>
    </row>
    <row r="869" spans="1:19">
      <c r="A869" s="35"/>
      <c r="B869" s="35"/>
      <c r="C869" s="42"/>
      <c r="D869" s="35"/>
      <c r="E869" s="35"/>
      <c r="F869" s="35"/>
      <c r="H869" s="35"/>
      <c r="I869" s="35"/>
      <c r="J869" s="35"/>
      <c r="K869" s="35"/>
      <c r="L869" s="35"/>
      <c r="M869" s="35"/>
      <c r="N869" s="35"/>
      <c r="O869" s="35"/>
      <c r="P869" s="35"/>
      <c r="Q869" s="35"/>
      <c r="R869" s="35"/>
      <c r="S869" s="35"/>
    </row>
    <row r="870" spans="1:19">
      <c r="A870" s="35"/>
      <c r="B870" s="35"/>
      <c r="C870" s="42"/>
      <c r="D870" s="35"/>
      <c r="E870" s="35"/>
      <c r="F870" s="35"/>
      <c r="H870" s="35"/>
      <c r="I870" s="35"/>
      <c r="J870" s="35"/>
      <c r="K870" s="35"/>
      <c r="L870" s="35"/>
      <c r="M870" s="35"/>
      <c r="N870" s="35"/>
      <c r="O870" s="35"/>
      <c r="P870" s="35"/>
      <c r="Q870" s="35"/>
      <c r="R870" s="35"/>
      <c r="S870" s="35"/>
    </row>
    <row r="871" spans="1:19">
      <c r="A871" s="35"/>
      <c r="B871" s="35"/>
      <c r="C871" s="42"/>
      <c r="D871" s="35"/>
      <c r="E871" s="35"/>
      <c r="F871" s="35"/>
      <c r="H871" s="35"/>
      <c r="I871" s="35"/>
      <c r="J871" s="35"/>
      <c r="K871" s="35"/>
      <c r="L871" s="35"/>
      <c r="M871" s="35"/>
      <c r="N871" s="35"/>
      <c r="O871" s="35"/>
      <c r="P871" s="35"/>
      <c r="Q871" s="35"/>
      <c r="R871" s="35"/>
      <c r="S871" s="35"/>
    </row>
    <row r="872" spans="1:19">
      <c r="A872" s="35"/>
      <c r="B872" s="35"/>
      <c r="C872" s="42"/>
      <c r="D872" s="35"/>
      <c r="E872" s="35"/>
      <c r="F872" s="35"/>
      <c r="H872" s="35"/>
      <c r="I872" s="35"/>
      <c r="J872" s="35"/>
      <c r="K872" s="35"/>
      <c r="L872" s="35"/>
      <c r="M872" s="35"/>
      <c r="N872" s="35"/>
      <c r="O872" s="35"/>
      <c r="P872" s="35"/>
      <c r="Q872" s="35"/>
      <c r="R872" s="35"/>
      <c r="S872" s="35"/>
    </row>
    <row r="873" spans="1:19">
      <c r="A873" s="35"/>
      <c r="B873" s="35"/>
      <c r="C873" s="42"/>
      <c r="D873" s="35"/>
      <c r="E873" s="35"/>
      <c r="F873" s="35"/>
      <c r="H873" s="35"/>
      <c r="I873" s="35"/>
      <c r="J873" s="35"/>
      <c r="K873" s="35"/>
      <c r="L873" s="35"/>
      <c r="M873" s="35"/>
      <c r="N873" s="35"/>
      <c r="O873" s="35"/>
      <c r="P873" s="35"/>
      <c r="Q873" s="35"/>
      <c r="R873" s="35"/>
      <c r="S873" s="35"/>
    </row>
    <row r="874" spans="1:19">
      <c r="A874" s="35"/>
      <c r="B874" s="35"/>
      <c r="C874" s="42"/>
      <c r="D874" s="35"/>
      <c r="E874" s="35"/>
      <c r="F874" s="35"/>
      <c r="H874" s="35"/>
      <c r="I874" s="35"/>
      <c r="J874" s="35"/>
      <c r="K874" s="35"/>
      <c r="L874" s="35"/>
      <c r="M874" s="35"/>
      <c r="N874" s="35"/>
      <c r="O874" s="35"/>
      <c r="P874" s="35"/>
      <c r="Q874" s="35"/>
      <c r="R874" s="35"/>
      <c r="S874" s="35"/>
    </row>
    <row r="875" spans="1:19">
      <c r="A875" s="35"/>
      <c r="B875" s="35"/>
      <c r="C875" s="42"/>
      <c r="D875" s="35"/>
      <c r="E875" s="35"/>
      <c r="F875" s="35"/>
      <c r="H875" s="35"/>
      <c r="I875" s="35"/>
      <c r="J875" s="35"/>
      <c r="K875" s="35"/>
      <c r="L875" s="35"/>
      <c r="M875" s="35"/>
      <c r="N875" s="35"/>
      <c r="O875" s="35"/>
      <c r="P875" s="35"/>
      <c r="Q875" s="35"/>
      <c r="R875" s="35"/>
      <c r="S875" s="35"/>
    </row>
    <row r="876" spans="1:19">
      <c r="A876" s="35"/>
      <c r="B876" s="35"/>
      <c r="C876" s="42"/>
      <c r="D876" s="35"/>
      <c r="E876" s="35"/>
      <c r="F876" s="35"/>
      <c r="H876" s="35"/>
      <c r="I876" s="35"/>
      <c r="J876" s="35"/>
      <c r="K876" s="35"/>
      <c r="L876" s="35"/>
      <c r="M876" s="35"/>
      <c r="N876" s="35"/>
      <c r="O876" s="35"/>
      <c r="P876" s="35"/>
      <c r="Q876" s="35"/>
      <c r="R876" s="35"/>
      <c r="S876" s="35"/>
    </row>
    <row r="877" spans="1:19">
      <c r="A877" s="35"/>
      <c r="B877" s="35"/>
      <c r="C877" s="42"/>
      <c r="D877" s="35"/>
      <c r="E877" s="35"/>
      <c r="F877" s="35"/>
      <c r="H877" s="35"/>
      <c r="I877" s="35"/>
      <c r="J877" s="35"/>
      <c r="K877" s="35"/>
      <c r="L877" s="35"/>
      <c r="M877" s="35"/>
      <c r="N877" s="35"/>
      <c r="O877" s="35"/>
      <c r="P877" s="35"/>
      <c r="Q877" s="35"/>
      <c r="R877" s="35"/>
      <c r="S877" s="35"/>
    </row>
    <row r="878" spans="1:19">
      <c r="A878" s="35"/>
      <c r="B878" s="35"/>
      <c r="C878" s="42"/>
      <c r="D878" s="35"/>
      <c r="E878" s="35"/>
      <c r="F878" s="35"/>
      <c r="H878" s="35"/>
      <c r="I878" s="35"/>
      <c r="J878" s="35"/>
      <c r="K878" s="35"/>
      <c r="L878" s="35"/>
      <c r="M878" s="35"/>
      <c r="N878" s="35"/>
      <c r="O878" s="35"/>
      <c r="P878" s="35"/>
      <c r="Q878" s="35"/>
      <c r="R878" s="35"/>
      <c r="S878" s="35"/>
    </row>
    <row r="879" spans="1:19">
      <c r="A879" s="35"/>
      <c r="B879" s="35"/>
      <c r="C879" s="42"/>
      <c r="D879" s="35"/>
      <c r="E879" s="35"/>
      <c r="F879" s="35"/>
      <c r="H879" s="35"/>
      <c r="I879" s="35"/>
      <c r="J879" s="35"/>
      <c r="K879" s="35"/>
      <c r="L879" s="35"/>
      <c r="M879" s="35"/>
      <c r="N879" s="35"/>
      <c r="O879" s="35"/>
      <c r="P879" s="35"/>
      <c r="Q879" s="35"/>
      <c r="R879" s="35"/>
      <c r="S879" s="35"/>
    </row>
    <row r="880" spans="1:19">
      <c r="A880" s="35"/>
      <c r="B880" s="35"/>
      <c r="C880" s="42"/>
      <c r="D880" s="35"/>
      <c r="E880" s="35"/>
      <c r="F880" s="35"/>
      <c r="H880" s="35"/>
      <c r="I880" s="35"/>
      <c r="J880" s="35"/>
      <c r="K880" s="35"/>
      <c r="L880" s="35"/>
      <c r="M880" s="35"/>
      <c r="N880" s="35"/>
      <c r="O880" s="35"/>
      <c r="P880" s="35"/>
      <c r="Q880" s="35"/>
      <c r="R880" s="35"/>
      <c r="S880" s="35"/>
    </row>
    <row r="881" spans="1:19">
      <c r="A881" s="35"/>
      <c r="B881" s="35"/>
      <c r="C881" s="42"/>
      <c r="D881" s="35"/>
      <c r="E881" s="35"/>
      <c r="F881" s="35"/>
      <c r="H881" s="35"/>
      <c r="I881" s="35"/>
      <c r="J881" s="35"/>
      <c r="K881" s="35"/>
      <c r="L881" s="35"/>
      <c r="M881" s="35"/>
      <c r="N881" s="35"/>
      <c r="O881" s="35"/>
      <c r="P881" s="35"/>
      <c r="Q881" s="35"/>
      <c r="R881" s="35"/>
      <c r="S881" s="35"/>
    </row>
    <row r="882" spans="1:19">
      <c r="A882" s="35"/>
      <c r="B882" s="35"/>
      <c r="C882" s="42"/>
      <c r="D882" s="35"/>
      <c r="E882" s="35"/>
      <c r="F882" s="35"/>
      <c r="H882" s="35"/>
      <c r="I882" s="35"/>
      <c r="J882" s="35"/>
      <c r="K882" s="35"/>
      <c r="L882" s="35"/>
      <c r="M882" s="35"/>
      <c r="N882" s="35"/>
      <c r="O882" s="35"/>
      <c r="P882" s="35"/>
      <c r="Q882" s="35"/>
      <c r="R882" s="35"/>
      <c r="S882" s="35"/>
    </row>
    <row r="883" spans="1:19">
      <c r="A883" s="35"/>
      <c r="B883" s="35"/>
      <c r="C883" s="42"/>
      <c r="D883" s="35"/>
      <c r="E883" s="35"/>
      <c r="F883" s="35"/>
      <c r="H883" s="35"/>
      <c r="I883" s="35"/>
      <c r="J883" s="35"/>
      <c r="K883" s="35"/>
      <c r="L883" s="35"/>
      <c r="M883" s="35"/>
      <c r="N883" s="35"/>
      <c r="O883" s="35"/>
      <c r="P883" s="35"/>
      <c r="Q883" s="35"/>
      <c r="R883" s="35"/>
      <c r="S883" s="35"/>
    </row>
    <row r="884" spans="1:19">
      <c r="A884" s="35"/>
      <c r="B884" s="35"/>
      <c r="C884" s="42"/>
      <c r="D884" s="35"/>
      <c r="E884" s="35"/>
      <c r="F884" s="35"/>
      <c r="H884" s="35"/>
      <c r="I884" s="35"/>
      <c r="J884" s="35"/>
      <c r="K884" s="35"/>
      <c r="L884" s="35"/>
      <c r="M884" s="35"/>
      <c r="N884" s="35"/>
      <c r="O884" s="35"/>
      <c r="P884" s="35"/>
      <c r="Q884" s="35"/>
      <c r="R884" s="35"/>
      <c r="S884" s="35"/>
    </row>
    <row r="885" spans="1:19">
      <c r="A885" s="35"/>
      <c r="B885" s="35"/>
      <c r="C885" s="42"/>
      <c r="D885" s="35"/>
      <c r="E885" s="35"/>
      <c r="F885" s="35"/>
      <c r="H885" s="35"/>
      <c r="I885" s="35"/>
      <c r="J885" s="35"/>
      <c r="K885" s="35"/>
      <c r="L885" s="35"/>
      <c r="M885" s="35"/>
      <c r="N885" s="35"/>
      <c r="O885" s="35"/>
      <c r="P885" s="35"/>
      <c r="Q885" s="35"/>
      <c r="R885" s="35"/>
      <c r="S885" s="35"/>
    </row>
    <row r="886" spans="1:19">
      <c r="A886" s="35"/>
      <c r="B886" s="35"/>
      <c r="C886" s="42"/>
      <c r="D886" s="35"/>
      <c r="E886" s="35"/>
      <c r="F886" s="35"/>
      <c r="H886" s="35"/>
      <c r="I886" s="35"/>
      <c r="J886" s="35"/>
      <c r="K886" s="35"/>
      <c r="L886" s="35"/>
      <c r="M886" s="35"/>
      <c r="N886" s="35"/>
      <c r="O886" s="35"/>
      <c r="P886" s="35"/>
      <c r="Q886" s="35"/>
      <c r="R886" s="35"/>
      <c r="S886" s="35"/>
    </row>
    <row r="887" spans="1:19">
      <c r="A887" s="35"/>
      <c r="B887" s="35"/>
      <c r="C887" s="42"/>
      <c r="D887" s="35"/>
      <c r="E887" s="35"/>
      <c r="F887" s="35"/>
      <c r="H887" s="35"/>
      <c r="I887" s="35"/>
      <c r="J887" s="35"/>
      <c r="K887" s="35"/>
      <c r="L887" s="35"/>
      <c r="M887" s="35"/>
      <c r="N887" s="35"/>
      <c r="O887" s="35"/>
      <c r="P887" s="35"/>
      <c r="Q887" s="35"/>
      <c r="R887" s="35"/>
      <c r="S887" s="35"/>
    </row>
    <row r="888" spans="1:19">
      <c r="A888" s="35"/>
      <c r="B888" s="35"/>
      <c r="C888" s="42"/>
      <c r="D888" s="35"/>
      <c r="E888" s="35"/>
      <c r="F888" s="35"/>
      <c r="H888" s="35"/>
      <c r="I888" s="35"/>
      <c r="J888" s="35"/>
      <c r="K888" s="35"/>
      <c r="L888" s="35"/>
      <c r="M888" s="35"/>
      <c r="N888" s="35"/>
      <c r="O888" s="35"/>
      <c r="P888" s="35"/>
      <c r="Q888" s="35"/>
      <c r="R888" s="35"/>
      <c r="S888" s="35"/>
    </row>
    <row r="889" spans="1:19">
      <c r="A889" s="35"/>
      <c r="B889" s="35"/>
      <c r="C889" s="42"/>
      <c r="D889" s="35"/>
      <c r="E889" s="35"/>
      <c r="F889" s="35"/>
      <c r="H889" s="35"/>
      <c r="I889" s="35"/>
      <c r="J889" s="35"/>
      <c r="K889" s="35"/>
      <c r="L889" s="35"/>
      <c r="M889" s="35"/>
      <c r="N889" s="35"/>
      <c r="O889" s="35"/>
      <c r="P889" s="35"/>
      <c r="Q889" s="35"/>
      <c r="R889" s="35"/>
      <c r="S889" s="35"/>
    </row>
    <row r="890" spans="1:19">
      <c r="A890" s="35"/>
      <c r="B890" s="35"/>
      <c r="C890" s="42"/>
      <c r="D890" s="35"/>
      <c r="E890" s="35"/>
      <c r="F890" s="35"/>
      <c r="H890" s="35"/>
      <c r="I890" s="35"/>
      <c r="J890" s="35"/>
      <c r="K890" s="35"/>
      <c r="L890" s="35"/>
      <c r="M890" s="35"/>
      <c r="N890" s="35"/>
      <c r="O890" s="35"/>
      <c r="P890" s="35"/>
      <c r="Q890" s="35"/>
      <c r="R890" s="35"/>
      <c r="S890" s="35"/>
    </row>
    <row r="891" spans="1:19">
      <c r="A891" s="35"/>
      <c r="B891" s="35"/>
      <c r="C891" s="42"/>
      <c r="D891" s="35"/>
      <c r="E891" s="35"/>
      <c r="F891" s="35"/>
      <c r="H891" s="35"/>
      <c r="I891" s="35"/>
      <c r="J891" s="35"/>
      <c r="K891" s="35"/>
      <c r="L891" s="35"/>
      <c r="M891" s="35"/>
      <c r="N891" s="35"/>
      <c r="O891" s="35"/>
      <c r="P891" s="35"/>
      <c r="Q891" s="35"/>
      <c r="R891" s="35"/>
      <c r="S891" s="35"/>
    </row>
    <row r="892" spans="1:19">
      <c r="A892" s="35"/>
      <c r="B892" s="35"/>
      <c r="C892" s="42"/>
      <c r="D892" s="35"/>
      <c r="E892" s="35"/>
      <c r="F892" s="35"/>
      <c r="H892" s="35"/>
      <c r="I892" s="35"/>
      <c r="J892" s="35"/>
      <c r="K892" s="35"/>
      <c r="L892" s="35"/>
      <c r="M892" s="35"/>
      <c r="N892" s="35"/>
      <c r="O892" s="35"/>
      <c r="P892" s="35"/>
      <c r="Q892" s="35"/>
      <c r="R892" s="35"/>
      <c r="S892" s="35"/>
    </row>
    <row r="893" spans="1:19">
      <c r="A893" s="35"/>
      <c r="B893" s="35"/>
      <c r="C893" s="42"/>
      <c r="D893" s="35"/>
      <c r="E893" s="35"/>
      <c r="F893" s="35"/>
      <c r="H893" s="35"/>
      <c r="I893" s="35"/>
      <c r="J893" s="35"/>
      <c r="K893" s="35"/>
      <c r="L893" s="35"/>
      <c r="M893" s="35"/>
      <c r="N893" s="35"/>
      <c r="O893" s="35"/>
      <c r="P893" s="35"/>
      <c r="Q893" s="35"/>
      <c r="R893" s="35"/>
      <c r="S893" s="35"/>
    </row>
    <row r="894" spans="1:19">
      <c r="A894" s="35"/>
      <c r="B894" s="35"/>
      <c r="C894" s="42"/>
      <c r="D894" s="35"/>
      <c r="E894" s="35"/>
      <c r="F894" s="35"/>
      <c r="H894" s="35"/>
      <c r="I894" s="35"/>
      <c r="J894" s="35"/>
      <c r="K894" s="35"/>
      <c r="L894" s="35"/>
      <c r="M894" s="35"/>
      <c r="N894" s="35"/>
      <c r="O894" s="35"/>
      <c r="P894" s="35"/>
      <c r="Q894" s="35"/>
      <c r="R894" s="35"/>
      <c r="S894" s="35"/>
    </row>
    <row r="895" spans="1:19">
      <c r="A895" s="35"/>
      <c r="B895" s="35"/>
      <c r="C895" s="42"/>
      <c r="D895" s="35"/>
      <c r="E895" s="35"/>
      <c r="F895" s="35"/>
      <c r="H895" s="35"/>
      <c r="I895" s="35"/>
      <c r="J895" s="35"/>
      <c r="K895" s="35"/>
      <c r="L895" s="35"/>
      <c r="M895" s="35"/>
      <c r="N895" s="35"/>
      <c r="O895" s="35"/>
      <c r="P895" s="35"/>
      <c r="Q895" s="35"/>
      <c r="R895" s="35"/>
      <c r="S895" s="35"/>
    </row>
    <row r="896" spans="1:19">
      <c r="A896" s="35"/>
      <c r="B896" s="35"/>
      <c r="C896" s="42"/>
      <c r="D896" s="35"/>
      <c r="E896" s="35"/>
      <c r="F896" s="35"/>
      <c r="H896" s="35"/>
      <c r="I896" s="35"/>
      <c r="J896" s="35"/>
      <c r="K896" s="35"/>
      <c r="L896" s="35"/>
      <c r="M896" s="35"/>
      <c r="N896" s="35"/>
      <c r="O896" s="35"/>
      <c r="P896" s="35"/>
      <c r="Q896" s="35"/>
      <c r="R896" s="35"/>
      <c r="S896" s="35"/>
    </row>
    <row r="897" spans="1:19">
      <c r="A897" s="35"/>
      <c r="B897" s="35"/>
      <c r="C897" s="42"/>
      <c r="D897" s="35"/>
      <c r="E897" s="35"/>
      <c r="F897" s="35"/>
      <c r="H897" s="35"/>
      <c r="I897" s="35"/>
      <c r="J897" s="35"/>
      <c r="K897" s="35"/>
      <c r="L897" s="35"/>
      <c r="M897" s="35"/>
      <c r="N897" s="35"/>
      <c r="O897" s="35"/>
      <c r="P897" s="35"/>
      <c r="Q897" s="35"/>
      <c r="R897" s="35"/>
      <c r="S897" s="35"/>
    </row>
    <row r="898" spans="1:19">
      <c r="A898" s="35"/>
      <c r="B898" s="35"/>
      <c r="C898" s="42"/>
      <c r="D898" s="35"/>
      <c r="E898" s="35"/>
      <c r="F898" s="35"/>
      <c r="H898" s="35"/>
      <c r="I898" s="35"/>
      <c r="J898" s="35"/>
      <c r="K898" s="35"/>
      <c r="L898" s="35"/>
      <c r="M898" s="35"/>
      <c r="N898" s="35"/>
      <c r="O898" s="35"/>
      <c r="P898" s="35"/>
      <c r="Q898" s="35"/>
      <c r="R898" s="35"/>
      <c r="S898" s="35"/>
    </row>
    <row r="899" spans="1:19">
      <c r="A899" s="35"/>
      <c r="B899" s="35"/>
      <c r="C899" s="42"/>
      <c r="D899" s="35"/>
      <c r="E899" s="35"/>
      <c r="F899" s="35"/>
      <c r="H899" s="35"/>
      <c r="I899" s="35"/>
      <c r="J899" s="35"/>
      <c r="K899" s="35"/>
      <c r="L899" s="35"/>
      <c r="M899" s="35"/>
      <c r="N899" s="35"/>
      <c r="O899" s="35"/>
      <c r="P899" s="35"/>
      <c r="Q899" s="35"/>
      <c r="R899" s="35"/>
      <c r="S899" s="35"/>
    </row>
    <row r="900" spans="1:19">
      <c r="A900" s="35"/>
      <c r="B900" s="35"/>
      <c r="C900" s="42"/>
      <c r="D900" s="35"/>
      <c r="E900" s="35"/>
      <c r="F900" s="35"/>
      <c r="H900" s="35"/>
      <c r="I900" s="35"/>
      <c r="J900" s="35"/>
      <c r="K900" s="35"/>
      <c r="L900" s="35"/>
      <c r="M900" s="35"/>
      <c r="N900" s="35"/>
      <c r="O900" s="35"/>
      <c r="P900" s="35"/>
      <c r="Q900" s="35"/>
      <c r="R900" s="35"/>
      <c r="S900" s="35"/>
    </row>
    <row r="901" spans="1:19">
      <c r="A901" s="35"/>
      <c r="B901" s="35"/>
      <c r="C901" s="42"/>
      <c r="D901" s="35"/>
      <c r="E901" s="35"/>
      <c r="F901" s="35"/>
      <c r="H901" s="35"/>
      <c r="I901" s="35"/>
      <c r="J901" s="35"/>
      <c r="K901" s="35"/>
      <c r="L901" s="35"/>
      <c r="M901" s="35"/>
      <c r="N901" s="35"/>
      <c r="O901" s="35"/>
      <c r="P901" s="35"/>
      <c r="Q901" s="35"/>
      <c r="R901" s="35"/>
      <c r="S901" s="35"/>
    </row>
    <row r="902" spans="1:19">
      <c r="A902" s="35"/>
      <c r="B902" s="35"/>
      <c r="C902" s="42"/>
      <c r="D902" s="35"/>
      <c r="E902" s="35"/>
      <c r="F902" s="35"/>
      <c r="H902" s="35"/>
      <c r="I902" s="35"/>
      <c r="J902" s="35"/>
      <c r="K902" s="35"/>
      <c r="L902" s="35"/>
      <c r="M902" s="35"/>
      <c r="N902" s="35"/>
      <c r="O902" s="35"/>
      <c r="P902" s="35"/>
      <c r="Q902" s="35"/>
      <c r="R902" s="35"/>
      <c r="S902" s="35"/>
    </row>
    <row r="903" spans="1:19">
      <c r="A903" s="35"/>
      <c r="B903" s="35"/>
      <c r="C903" s="42"/>
      <c r="D903" s="35"/>
      <c r="E903" s="35"/>
      <c r="F903" s="35"/>
      <c r="H903" s="35"/>
      <c r="I903" s="35"/>
      <c r="J903" s="35"/>
      <c r="K903" s="35"/>
      <c r="L903" s="35"/>
      <c r="M903" s="35"/>
      <c r="N903" s="35"/>
      <c r="O903" s="35"/>
      <c r="P903" s="35"/>
      <c r="Q903" s="35"/>
      <c r="R903" s="35"/>
      <c r="S903" s="35"/>
    </row>
    <row r="904" spans="1:19">
      <c r="A904" s="35"/>
      <c r="B904" s="35"/>
      <c r="C904" s="42"/>
      <c r="D904" s="35"/>
      <c r="E904" s="35"/>
      <c r="F904" s="35"/>
      <c r="H904" s="35"/>
      <c r="I904" s="35"/>
      <c r="J904" s="35"/>
      <c r="K904" s="35"/>
      <c r="L904" s="35"/>
      <c r="M904" s="35"/>
      <c r="N904" s="35"/>
      <c r="O904" s="35"/>
      <c r="P904" s="35"/>
      <c r="Q904" s="35"/>
      <c r="R904" s="35"/>
      <c r="S904" s="35"/>
    </row>
    <row r="905" spans="1:19">
      <c r="A905" s="35"/>
      <c r="B905" s="35"/>
      <c r="C905" s="42"/>
      <c r="D905" s="35"/>
      <c r="E905" s="35"/>
      <c r="F905" s="35"/>
      <c r="H905" s="35"/>
      <c r="I905" s="35"/>
      <c r="J905" s="35"/>
      <c r="K905" s="35"/>
      <c r="L905" s="35"/>
      <c r="M905" s="35"/>
      <c r="N905" s="35"/>
      <c r="O905" s="35"/>
      <c r="P905" s="35"/>
      <c r="Q905" s="35"/>
      <c r="R905" s="35"/>
      <c r="S905" s="35"/>
    </row>
    <row r="906" spans="1:19">
      <c r="A906" s="35"/>
      <c r="B906" s="35"/>
      <c r="C906" s="42"/>
      <c r="D906" s="35"/>
      <c r="E906" s="35"/>
      <c r="F906" s="35"/>
      <c r="H906" s="35"/>
      <c r="I906" s="35"/>
      <c r="J906" s="35"/>
      <c r="K906" s="35"/>
      <c r="L906" s="35"/>
      <c r="M906" s="35"/>
      <c r="N906" s="35"/>
      <c r="O906" s="35"/>
      <c r="P906" s="35"/>
      <c r="Q906" s="35"/>
      <c r="R906" s="35"/>
      <c r="S906" s="35"/>
    </row>
    <row r="907" spans="1:19">
      <c r="A907" s="35"/>
      <c r="B907" s="35"/>
      <c r="C907" s="42"/>
      <c r="D907" s="35"/>
      <c r="E907" s="35"/>
      <c r="F907" s="35"/>
      <c r="H907" s="35"/>
      <c r="I907" s="35"/>
      <c r="J907" s="35"/>
      <c r="K907" s="35"/>
      <c r="L907" s="35"/>
      <c r="M907" s="35"/>
      <c r="N907" s="35"/>
      <c r="O907" s="35"/>
      <c r="P907" s="35"/>
      <c r="Q907" s="35"/>
      <c r="R907" s="35"/>
      <c r="S907" s="35"/>
    </row>
    <row r="908" spans="1:19">
      <c r="A908" s="35"/>
      <c r="B908" s="35"/>
      <c r="C908" s="42"/>
      <c r="D908" s="35"/>
      <c r="E908" s="35"/>
      <c r="F908" s="35"/>
      <c r="H908" s="35"/>
      <c r="I908" s="35"/>
      <c r="J908" s="35"/>
      <c r="K908" s="35"/>
      <c r="L908" s="35"/>
      <c r="M908" s="35"/>
      <c r="N908" s="35"/>
      <c r="O908" s="35"/>
      <c r="P908" s="35"/>
      <c r="Q908" s="35"/>
      <c r="R908" s="35"/>
      <c r="S908" s="35"/>
    </row>
    <row r="909" spans="1:19">
      <c r="A909" s="35"/>
      <c r="B909" s="35"/>
      <c r="C909" s="42"/>
      <c r="D909" s="35"/>
      <c r="E909" s="35"/>
      <c r="F909" s="35"/>
      <c r="H909" s="35"/>
      <c r="I909" s="35"/>
      <c r="J909" s="35"/>
      <c r="K909" s="35"/>
      <c r="L909" s="35"/>
      <c r="M909" s="35"/>
      <c r="N909" s="35"/>
      <c r="O909" s="35"/>
      <c r="P909" s="35"/>
      <c r="Q909" s="35"/>
      <c r="R909" s="35"/>
      <c r="S909" s="35"/>
    </row>
    <row r="910" spans="1:19">
      <c r="A910" s="35"/>
      <c r="B910" s="35"/>
      <c r="C910" s="42"/>
      <c r="D910" s="35"/>
      <c r="E910" s="35"/>
      <c r="F910" s="35"/>
      <c r="H910" s="35"/>
      <c r="I910" s="35"/>
      <c r="J910" s="35"/>
      <c r="K910" s="35"/>
      <c r="L910" s="35"/>
      <c r="M910" s="35"/>
      <c r="N910" s="35"/>
      <c r="O910" s="35"/>
      <c r="P910" s="35"/>
      <c r="Q910" s="35"/>
      <c r="R910" s="35"/>
      <c r="S910" s="35"/>
    </row>
    <row r="911" spans="1:19">
      <c r="A911" s="35"/>
      <c r="B911" s="35"/>
      <c r="C911" s="42"/>
      <c r="D911" s="35"/>
      <c r="E911" s="35"/>
      <c r="F911" s="35"/>
      <c r="H911" s="35"/>
      <c r="I911" s="35"/>
      <c r="J911" s="35"/>
      <c r="K911" s="35"/>
      <c r="L911" s="35"/>
      <c r="M911" s="35"/>
      <c r="N911" s="35"/>
      <c r="O911" s="35"/>
      <c r="P911" s="35"/>
      <c r="Q911" s="35"/>
      <c r="R911" s="35"/>
      <c r="S911" s="35"/>
    </row>
    <row r="912" spans="1:19">
      <c r="A912" s="35"/>
      <c r="B912" s="35"/>
      <c r="C912" s="42"/>
      <c r="D912" s="35"/>
      <c r="E912" s="35"/>
      <c r="F912" s="35"/>
      <c r="H912" s="35"/>
      <c r="I912" s="35"/>
      <c r="J912" s="35"/>
      <c r="K912" s="35"/>
      <c r="L912" s="35"/>
      <c r="M912" s="35"/>
      <c r="N912" s="35"/>
      <c r="O912" s="35"/>
      <c r="P912" s="35"/>
      <c r="Q912" s="35"/>
      <c r="R912" s="35"/>
      <c r="S912" s="35"/>
    </row>
    <row r="913" spans="1:19">
      <c r="A913" s="35"/>
      <c r="B913" s="35"/>
      <c r="C913" s="42"/>
      <c r="D913" s="35"/>
      <c r="E913" s="35"/>
      <c r="F913" s="35"/>
      <c r="H913" s="35"/>
      <c r="I913" s="35"/>
      <c r="J913" s="35"/>
      <c r="K913" s="35"/>
      <c r="L913" s="35"/>
      <c r="M913" s="35"/>
      <c r="N913" s="35"/>
      <c r="O913" s="35"/>
      <c r="P913" s="35"/>
      <c r="Q913" s="35"/>
      <c r="R913" s="35"/>
      <c r="S913" s="35"/>
    </row>
    <row r="914" spans="1:19">
      <c r="A914" s="35"/>
      <c r="B914" s="35"/>
      <c r="C914" s="42"/>
      <c r="D914" s="35"/>
      <c r="E914" s="35"/>
      <c r="F914" s="35"/>
      <c r="H914" s="35"/>
      <c r="I914" s="35"/>
      <c r="J914" s="35"/>
      <c r="K914" s="35"/>
      <c r="L914" s="35"/>
      <c r="M914" s="35"/>
      <c r="N914" s="35"/>
      <c r="O914" s="35"/>
      <c r="P914" s="35"/>
      <c r="Q914" s="35"/>
      <c r="R914" s="35"/>
      <c r="S914" s="35"/>
    </row>
    <row r="915" spans="1:19">
      <c r="A915" s="35"/>
      <c r="B915" s="35"/>
      <c r="C915" s="42"/>
      <c r="D915" s="35"/>
      <c r="E915" s="35"/>
      <c r="F915" s="35"/>
      <c r="H915" s="35"/>
      <c r="I915" s="35"/>
      <c r="J915" s="35"/>
      <c r="K915" s="35"/>
      <c r="L915" s="35"/>
      <c r="M915" s="35"/>
      <c r="N915" s="35"/>
      <c r="O915" s="35"/>
      <c r="P915" s="35"/>
      <c r="Q915" s="35"/>
      <c r="R915" s="35"/>
      <c r="S915" s="35"/>
    </row>
    <row r="916" spans="1:19">
      <c r="A916" s="35"/>
      <c r="B916" s="35"/>
      <c r="C916" s="42"/>
      <c r="D916" s="35"/>
      <c r="E916" s="35"/>
      <c r="F916" s="35"/>
      <c r="H916" s="35"/>
      <c r="I916" s="35"/>
      <c r="J916" s="35"/>
      <c r="K916" s="35"/>
      <c r="L916" s="35"/>
      <c r="M916" s="35"/>
      <c r="N916" s="35"/>
      <c r="O916" s="35"/>
      <c r="P916" s="35"/>
      <c r="Q916" s="35"/>
      <c r="R916" s="35"/>
      <c r="S916" s="35"/>
    </row>
    <row r="917" spans="1:19">
      <c r="A917" s="35"/>
      <c r="B917" s="35"/>
      <c r="C917" s="42"/>
      <c r="D917" s="35"/>
      <c r="E917" s="35"/>
      <c r="F917" s="35"/>
      <c r="H917" s="35"/>
      <c r="I917" s="35"/>
      <c r="J917" s="35"/>
      <c r="K917" s="35"/>
      <c r="L917" s="35"/>
      <c r="M917" s="35"/>
      <c r="N917" s="35"/>
      <c r="O917" s="35"/>
      <c r="P917" s="35"/>
      <c r="Q917" s="35"/>
      <c r="R917" s="35"/>
      <c r="S917" s="35"/>
    </row>
    <row r="918" spans="1:19">
      <c r="A918" s="35"/>
      <c r="B918" s="35"/>
      <c r="C918" s="42"/>
      <c r="D918" s="35"/>
      <c r="E918" s="35"/>
      <c r="F918" s="35"/>
      <c r="H918" s="35"/>
      <c r="I918" s="35"/>
      <c r="J918" s="35"/>
      <c r="K918" s="35"/>
      <c r="L918" s="35"/>
      <c r="M918" s="35"/>
      <c r="N918" s="35"/>
      <c r="O918" s="35"/>
      <c r="P918" s="35"/>
      <c r="Q918" s="35"/>
      <c r="R918" s="35"/>
      <c r="S918" s="35"/>
    </row>
    <row r="919" spans="1:19">
      <c r="A919" s="35"/>
      <c r="B919" s="35"/>
      <c r="C919" s="42"/>
      <c r="D919" s="35"/>
      <c r="E919" s="35"/>
      <c r="F919" s="35"/>
      <c r="H919" s="35"/>
      <c r="I919" s="35"/>
      <c r="J919" s="35"/>
      <c r="K919" s="35"/>
      <c r="L919" s="35"/>
      <c r="M919" s="35"/>
      <c r="N919" s="35"/>
      <c r="O919" s="35"/>
      <c r="P919" s="35"/>
      <c r="Q919" s="35"/>
      <c r="R919" s="35"/>
      <c r="S919" s="35"/>
    </row>
    <row r="920" spans="1:19">
      <c r="A920" s="35"/>
      <c r="B920" s="35"/>
      <c r="C920" s="42"/>
      <c r="D920" s="35"/>
      <c r="E920" s="35"/>
      <c r="F920" s="35"/>
      <c r="H920" s="35"/>
      <c r="I920" s="35"/>
      <c r="J920" s="35"/>
      <c r="K920" s="35"/>
      <c r="L920" s="35"/>
      <c r="M920" s="35"/>
      <c r="N920" s="35"/>
      <c r="O920" s="35"/>
      <c r="P920" s="35"/>
      <c r="Q920" s="35"/>
      <c r="R920" s="35"/>
      <c r="S920" s="35"/>
    </row>
    <row r="921" spans="1:19">
      <c r="A921" s="35"/>
      <c r="B921" s="35"/>
      <c r="C921" s="42"/>
      <c r="D921" s="35"/>
      <c r="E921" s="35"/>
      <c r="F921" s="35"/>
      <c r="H921" s="35"/>
      <c r="I921" s="35"/>
      <c r="J921" s="35"/>
      <c r="K921" s="35"/>
      <c r="L921" s="35"/>
      <c r="M921" s="35"/>
      <c r="N921" s="35"/>
      <c r="O921" s="35"/>
      <c r="P921" s="35"/>
      <c r="Q921" s="35"/>
      <c r="R921" s="35"/>
      <c r="S921" s="35"/>
    </row>
    <row r="922" spans="1:19">
      <c r="A922" s="35"/>
      <c r="B922" s="35"/>
      <c r="C922" s="42"/>
      <c r="D922" s="35"/>
      <c r="E922" s="35"/>
      <c r="F922" s="35"/>
      <c r="H922" s="35"/>
      <c r="I922" s="35"/>
      <c r="J922" s="35"/>
      <c r="K922" s="35"/>
      <c r="L922" s="35"/>
      <c r="M922" s="35"/>
      <c r="N922" s="35"/>
      <c r="O922" s="35"/>
      <c r="P922" s="35"/>
      <c r="Q922" s="35"/>
      <c r="R922" s="35"/>
      <c r="S922" s="35"/>
    </row>
    <row r="923" spans="1:19">
      <c r="A923" s="35"/>
      <c r="B923" s="35"/>
      <c r="C923" s="42"/>
      <c r="D923" s="35"/>
      <c r="E923" s="35"/>
      <c r="F923" s="35"/>
      <c r="H923" s="35"/>
      <c r="I923" s="35"/>
      <c r="J923" s="35"/>
      <c r="K923" s="35"/>
      <c r="L923" s="35"/>
      <c r="M923" s="35"/>
      <c r="N923" s="35"/>
      <c r="O923" s="35"/>
      <c r="P923" s="35"/>
      <c r="Q923" s="35"/>
      <c r="R923" s="35"/>
      <c r="S923" s="35"/>
    </row>
    <row r="924" spans="1:19">
      <c r="A924" s="35"/>
      <c r="B924" s="35"/>
      <c r="C924" s="42"/>
      <c r="D924" s="35"/>
      <c r="E924" s="35"/>
      <c r="F924" s="35"/>
      <c r="H924" s="35"/>
      <c r="I924" s="35"/>
      <c r="J924" s="35"/>
      <c r="K924" s="35"/>
      <c r="L924" s="35"/>
      <c r="M924" s="35"/>
      <c r="N924" s="35"/>
      <c r="O924" s="35"/>
      <c r="P924" s="35"/>
      <c r="Q924" s="35"/>
      <c r="R924" s="35"/>
      <c r="S924" s="35"/>
    </row>
    <row r="925" spans="1:19">
      <c r="A925" s="35"/>
      <c r="B925" s="35"/>
      <c r="C925" s="42"/>
      <c r="D925" s="35"/>
      <c r="E925" s="35"/>
      <c r="F925" s="35"/>
      <c r="H925" s="35"/>
      <c r="I925" s="35"/>
      <c r="J925" s="35"/>
      <c r="K925" s="35"/>
      <c r="L925" s="35"/>
      <c r="M925" s="35"/>
      <c r="N925" s="35"/>
      <c r="O925" s="35"/>
      <c r="P925" s="35"/>
      <c r="Q925" s="35"/>
      <c r="R925" s="35"/>
      <c r="S925" s="35"/>
    </row>
    <row r="926" spans="1:19">
      <c r="A926" s="35"/>
      <c r="B926" s="35"/>
      <c r="C926" s="42"/>
      <c r="D926" s="35"/>
      <c r="E926" s="35"/>
      <c r="F926" s="35"/>
      <c r="H926" s="35"/>
      <c r="I926" s="35"/>
      <c r="J926" s="35"/>
      <c r="K926" s="35"/>
      <c r="L926" s="35"/>
      <c r="M926" s="35"/>
      <c r="N926" s="35"/>
      <c r="O926" s="35"/>
      <c r="P926" s="35"/>
      <c r="Q926" s="35"/>
      <c r="R926" s="35"/>
      <c r="S926" s="35"/>
    </row>
    <row r="927" spans="1:19">
      <c r="A927" s="35"/>
      <c r="B927" s="35"/>
      <c r="C927" s="42"/>
      <c r="D927" s="35"/>
      <c r="E927" s="35"/>
      <c r="F927" s="35"/>
      <c r="H927" s="35"/>
      <c r="I927" s="35"/>
      <c r="J927" s="35"/>
      <c r="K927" s="35"/>
      <c r="L927" s="35"/>
      <c r="M927" s="35"/>
      <c r="N927" s="35"/>
      <c r="O927" s="35"/>
      <c r="P927" s="35"/>
      <c r="Q927" s="35"/>
      <c r="R927" s="35"/>
      <c r="S927" s="35"/>
    </row>
    <row r="928" spans="1:19">
      <c r="A928" s="35"/>
      <c r="B928" s="35"/>
      <c r="C928" s="42"/>
      <c r="D928" s="35"/>
      <c r="E928" s="35"/>
      <c r="F928" s="35"/>
      <c r="H928" s="35"/>
      <c r="I928" s="35"/>
      <c r="J928" s="35"/>
      <c r="K928" s="35"/>
      <c r="L928" s="35"/>
      <c r="M928" s="35"/>
      <c r="N928" s="35"/>
      <c r="O928" s="35"/>
      <c r="P928" s="35"/>
      <c r="Q928" s="35"/>
      <c r="R928" s="35"/>
      <c r="S928" s="35"/>
    </row>
    <row r="929" spans="1:19">
      <c r="A929" s="35"/>
      <c r="B929" s="35"/>
      <c r="C929" s="42"/>
      <c r="D929" s="35"/>
      <c r="E929" s="35"/>
      <c r="F929" s="35"/>
      <c r="H929" s="35"/>
      <c r="I929" s="35"/>
      <c r="J929" s="35"/>
      <c r="K929" s="35"/>
      <c r="L929" s="35"/>
      <c r="M929" s="35"/>
      <c r="N929" s="35"/>
      <c r="O929" s="35"/>
      <c r="P929" s="35"/>
      <c r="Q929" s="35"/>
      <c r="R929" s="35"/>
      <c r="S929" s="35"/>
    </row>
    <row r="930" spans="1:19">
      <c r="A930" s="35"/>
      <c r="B930" s="35"/>
      <c r="C930" s="42"/>
      <c r="D930" s="35"/>
      <c r="E930" s="35"/>
      <c r="F930" s="35"/>
      <c r="H930" s="35"/>
      <c r="I930" s="35"/>
      <c r="J930" s="35"/>
      <c r="K930" s="35"/>
      <c r="L930" s="35"/>
      <c r="M930" s="35"/>
      <c r="N930" s="35"/>
      <c r="O930" s="35"/>
      <c r="P930" s="35"/>
      <c r="Q930" s="35"/>
      <c r="R930" s="35"/>
      <c r="S930" s="35"/>
    </row>
    <row r="931" spans="1:19">
      <c r="A931" s="35"/>
      <c r="B931" s="35"/>
      <c r="C931" s="42"/>
      <c r="D931" s="35"/>
      <c r="E931" s="35"/>
      <c r="F931" s="35"/>
      <c r="H931" s="35"/>
      <c r="I931" s="35"/>
      <c r="J931" s="35"/>
      <c r="K931" s="35"/>
      <c r="L931" s="35"/>
      <c r="M931" s="35"/>
      <c r="N931" s="35"/>
      <c r="O931" s="35"/>
      <c r="P931" s="35"/>
      <c r="Q931" s="35"/>
      <c r="R931" s="35"/>
      <c r="S931" s="35"/>
    </row>
    <row r="932" spans="1:19">
      <c r="A932" s="35"/>
      <c r="B932" s="35"/>
      <c r="C932" s="42"/>
      <c r="D932" s="35"/>
      <c r="E932" s="35"/>
      <c r="F932" s="35"/>
      <c r="H932" s="35"/>
      <c r="I932" s="35"/>
      <c r="J932" s="35"/>
      <c r="K932" s="35"/>
      <c r="L932" s="35"/>
      <c r="M932" s="35"/>
      <c r="N932" s="35"/>
      <c r="O932" s="35"/>
      <c r="P932" s="35"/>
      <c r="Q932" s="35"/>
      <c r="R932" s="35"/>
      <c r="S932" s="35"/>
    </row>
    <row r="933" spans="1:19">
      <c r="A933" s="35"/>
      <c r="B933" s="35"/>
      <c r="C933" s="42"/>
      <c r="D933" s="35"/>
      <c r="E933" s="35"/>
      <c r="F933" s="35"/>
      <c r="H933" s="35"/>
      <c r="I933" s="35"/>
      <c r="J933" s="35"/>
      <c r="K933" s="35"/>
      <c r="L933" s="35"/>
      <c r="M933" s="35"/>
      <c r="N933" s="35"/>
      <c r="O933" s="35"/>
      <c r="P933" s="35"/>
      <c r="Q933" s="35"/>
      <c r="R933" s="35"/>
      <c r="S933" s="35"/>
    </row>
    <row r="934" spans="1:19">
      <c r="A934" s="35"/>
      <c r="B934" s="35"/>
      <c r="C934" s="42"/>
      <c r="D934" s="35"/>
      <c r="E934" s="35"/>
      <c r="F934" s="35"/>
      <c r="H934" s="35"/>
      <c r="I934" s="35"/>
      <c r="J934" s="35"/>
      <c r="K934" s="35"/>
      <c r="L934" s="35"/>
      <c r="M934" s="35"/>
      <c r="N934" s="35"/>
      <c r="O934" s="35"/>
      <c r="P934" s="35"/>
      <c r="Q934" s="35"/>
      <c r="R934" s="35"/>
      <c r="S934" s="35"/>
    </row>
    <row r="935" spans="1:19">
      <c r="A935" s="35"/>
      <c r="B935" s="35"/>
      <c r="C935" s="42"/>
      <c r="D935" s="35"/>
      <c r="E935" s="35"/>
      <c r="F935" s="35"/>
      <c r="H935" s="35"/>
      <c r="I935" s="35"/>
      <c r="J935" s="35"/>
      <c r="K935" s="35"/>
      <c r="L935" s="35"/>
      <c r="M935" s="35"/>
      <c r="N935" s="35"/>
      <c r="O935" s="35"/>
      <c r="P935" s="35"/>
      <c r="Q935" s="35"/>
      <c r="R935" s="35"/>
      <c r="S935" s="35"/>
    </row>
    <row r="936" spans="1:19">
      <c r="A936" s="35"/>
      <c r="B936" s="35"/>
      <c r="C936" s="42"/>
      <c r="D936" s="35"/>
      <c r="E936" s="35"/>
      <c r="F936" s="35"/>
      <c r="H936" s="35"/>
      <c r="I936" s="35"/>
      <c r="J936" s="35"/>
      <c r="K936" s="35"/>
      <c r="L936" s="35"/>
      <c r="M936" s="35"/>
      <c r="N936" s="35"/>
      <c r="O936" s="35"/>
      <c r="P936" s="35"/>
      <c r="Q936" s="35"/>
      <c r="R936" s="35"/>
      <c r="S936" s="35"/>
    </row>
    <row r="937" spans="1:19">
      <c r="A937" s="35"/>
      <c r="B937" s="35"/>
      <c r="C937" s="42"/>
      <c r="D937" s="35"/>
      <c r="E937" s="35"/>
      <c r="F937" s="35"/>
      <c r="H937" s="35"/>
      <c r="I937" s="35"/>
      <c r="J937" s="35"/>
      <c r="K937" s="35"/>
      <c r="L937" s="35"/>
      <c r="M937" s="35"/>
      <c r="N937" s="35"/>
      <c r="O937" s="35"/>
      <c r="P937" s="35"/>
      <c r="Q937" s="35"/>
      <c r="R937" s="35"/>
      <c r="S937" s="35"/>
    </row>
    <row r="938" spans="1:19">
      <c r="A938" s="35"/>
      <c r="B938" s="35"/>
      <c r="C938" s="42"/>
      <c r="D938" s="35"/>
      <c r="E938" s="35"/>
      <c r="F938" s="35"/>
      <c r="H938" s="35"/>
      <c r="I938" s="35"/>
      <c r="J938" s="35"/>
      <c r="K938" s="35"/>
      <c r="L938" s="35"/>
      <c r="M938" s="35"/>
      <c r="N938" s="35"/>
      <c r="O938" s="35"/>
      <c r="P938" s="35"/>
      <c r="Q938" s="35"/>
      <c r="R938" s="35"/>
      <c r="S938" s="35"/>
    </row>
    <row r="939" spans="1:19">
      <c r="A939" s="35"/>
      <c r="B939" s="35"/>
      <c r="C939" s="42"/>
      <c r="D939" s="35"/>
      <c r="E939" s="35"/>
      <c r="F939" s="35"/>
      <c r="H939" s="35"/>
      <c r="I939" s="35"/>
      <c r="J939" s="35"/>
      <c r="K939" s="35"/>
      <c r="L939" s="35"/>
      <c r="M939" s="35"/>
      <c r="N939" s="35"/>
      <c r="O939" s="35"/>
      <c r="P939" s="35"/>
      <c r="Q939" s="35"/>
      <c r="R939" s="35"/>
      <c r="S939" s="35"/>
    </row>
    <row r="940" spans="1:19">
      <c r="A940" s="35"/>
      <c r="B940" s="35"/>
      <c r="C940" s="42"/>
      <c r="D940" s="35"/>
      <c r="E940" s="35"/>
      <c r="F940" s="35"/>
      <c r="H940" s="35"/>
      <c r="I940" s="35"/>
      <c r="J940" s="35"/>
      <c r="K940" s="35"/>
      <c r="L940" s="35"/>
      <c r="M940" s="35"/>
      <c r="N940" s="35"/>
      <c r="O940" s="35"/>
      <c r="P940" s="35"/>
      <c r="Q940" s="35"/>
      <c r="R940" s="35"/>
      <c r="S940" s="35"/>
    </row>
    <row r="941" spans="1:19">
      <c r="A941" s="35"/>
      <c r="B941" s="35"/>
      <c r="C941" s="42"/>
      <c r="D941" s="35"/>
      <c r="E941" s="35"/>
      <c r="F941" s="35"/>
      <c r="H941" s="35"/>
      <c r="I941" s="35"/>
      <c r="J941" s="35"/>
      <c r="K941" s="35"/>
      <c r="L941" s="35"/>
      <c r="M941" s="35"/>
      <c r="N941" s="35"/>
      <c r="O941" s="35"/>
      <c r="P941" s="35"/>
      <c r="Q941" s="35"/>
      <c r="R941" s="35"/>
      <c r="S941" s="35"/>
    </row>
    <row r="942" spans="1:19">
      <c r="A942" s="35"/>
      <c r="B942" s="35"/>
      <c r="C942" s="42"/>
      <c r="D942" s="35"/>
      <c r="E942" s="35"/>
      <c r="F942" s="35"/>
      <c r="H942" s="35"/>
      <c r="I942" s="35"/>
      <c r="J942" s="35"/>
      <c r="K942" s="35"/>
      <c r="L942" s="35"/>
      <c r="M942" s="35"/>
      <c r="N942" s="35"/>
      <c r="O942" s="35"/>
      <c r="P942" s="35"/>
      <c r="Q942" s="35"/>
      <c r="R942" s="35"/>
      <c r="S942" s="35"/>
    </row>
    <row r="943" spans="1:19">
      <c r="A943" s="35"/>
      <c r="B943" s="35"/>
      <c r="C943" s="42"/>
      <c r="D943" s="35"/>
      <c r="E943" s="35"/>
      <c r="F943" s="35"/>
      <c r="H943" s="35"/>
      <c r="I943" s="35"/>
      <c r="J943" s="35"/>
      <c r="K943" s="35"/>
      <c r="L943" s="35"/>
      <c r="M943" s="35"/>
      <c r="N943" s="35"/>
      <c r="O943" s="35"/>
      <c r="P943" s="35"/>
      <c r="Q943" s="35"/>
      <c r="R943" s="35"/>
      <c r="S943" s="35"/>
    </row>
  </sheetData>
  <autoFilter ref="A1:D226" xr:uid="{00000000-0009-0000-0000-00001F000000}"/>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N985"/>
  <sheetViews>
    <sheetView workbookViewId="0">
      <pane ySplit="1" topLeftCell="A2" activePane="bottomLeft" state="frozen"/>
      <selection pane="bottomLeft" activeCell="B3" sqref="B3"/>
    </sheetView>
  </sheetViews>
  <sheetFormatPr defaultColWidth="12.5703125" defaultRowHeight="15.75" customHeight="1"/>
  <cols>
    <col min="1" max="1" width="12.5703125" hidden="1"/>
    <col min="2" max="2" width="31.42578125" hidden="1" customWidth="1"/>
    <col min="3" max="3" width="12.5703125" hidden="1"/>
    <col min="4" max="4" width="24.28515625" hidden="1" customWidth="1"/>
    <col min="5" max="5" width="12.5703125" hidden="1"/>
    <col min="6" max="6" width="4.7109375" customWidth="1"/>
    <col min="7" max="7" width="33" customWidth="1"/>
    <col min="9" max="9" width="20.140625" customWidth="1"/>
  </cols>
  <sheetData>
    <row r="1" spans="1:14">
      <c r="A1" s="32" t="s">
        <v>9</v>
      </c>
      <c r="B1" s="252" t="s">
        <v>69</v>
      </c>
      <c r="C1" s="32" t="s">
        <v>70</v>
      </c>
      <c r="D1" s="32" t="s">
        <v>64</v>
      </c>
      <c r="E1" s="35"/>
      <c r="F1" s="32" t="s">
        <v>9</v>
      </c>
      <c r="G1" s="252" t="s">
        <v>69</v>
      </c>
      <c r="H1" s="32" t="s">
        <v>70</v>
      </c>
      <c r="I1" s="32" t="s">
        <v>64</v>
      </c>
      <c r="J1" s="35"/>
      <c r="K1" s="35"/>
      <c r="L1" s="35"/>
      <c r="M1" s="35"/>
      <c r="N1" s="35"/>
    </row>
    <row r="2" spans="1:14">
      <c r="A2" s="37">
        <v>1</v>
      </c>
      <c r="B2" s="40" t="s">
        <v>6744</v>
      </c>
      <c r="C2" s="37">
        <v>450</v>
      </c>
      <c r="D2" s="40" t="s">
        <v>6745</v>
      </c>
      <c r="E2" s="35"/>
      <c r="F2" s="37">
        <v>1</v>
      </c>
      <c r="G2" s="40" t="s">
        <v>6744</v>
      </c>
      <c r="H2" s="37">
        <v>450</v>
      </c>
      <c r="I2" s="40"/>
      <c r="J2" s="35"/>
      <c r="K2" s="35"/>
      <c r="L2" s="35"/>
      <c r="M2" s="35"/>
      <c r="N2" s="35"/>
    </row>
    <row r="3" spans="1:14">
      <c r="A3" s="37">
        <v>2</v>
      </c>
      <c r="B3" s="40" t="s">
        <v>4389</v>
      </c>
      <c r="C3" s="37">
        <v>400</v>
      </c>
      <c r="D3" s="40" t="s">
        <v>6745</v>
      </c>
      <c r="E3" s="35"/>
      <c r="F3" s="37">
        <v>2</v>
      </c>
      <c r="G3" s="40" t="s">
        <v>4389</v>
      </c>
      <c r="H3" s="37">
        <v>400</v>
      </c>
      <c r="I3" s="40"/>
      <c r="J3" s="35"/>
      <c r="K3" s="35"/>
      <c r="L3" s="35"/>
      <c r="M3" s="35"/>
      <c r="N3" s="35"/>
    </row>
    <row r="4" spans="1:14">
      <c r="A4" s="37">
        <v>5</v>
      </c>
      <c r="B4" s="40" t="s">
        <v>6746</v>
      </c>
      <c r="C4" s="37">
        <v>200</v>
      </c>
      <c r="D4" s="40" t="s">
        <v>6745</v>
      </c>
      <c r="E4" s="35"/>
      <c r="F4" s="37">
        <v>3</v>
      </c>
      <c r="G4" s="40" t="s">
        <v>6746</v>
      </c>
      <c r="H4" s="37">
        <v>200</v>
      </c>
      <c r="I4" s="40"/>
      <c r="J4" s="35"/>
      <c r="K4" s="35"/>
      <c r="L4" s="35"/>
      <c r="M4" s="35"/>
      <c r="N4" s="35"/>
    </row>
    <row r="5" spans="1:14">
      <c r="A5" s="37">
        <v>11</v>
      </c>
      <c r="B5" s="40" t="s">
        <v>6747</v>
      </c>
      <c r="C5" s="37">
        <v>100</v>
      </c>
      <c r="D5" s="40" t="s">
        <v>6745</v>
      </c>
      <c r="E5" s="35"/>
      <c r="F5" s="37">
        <v>4</v>
      </c>
      <c r="G5" s="40" t="s">
        <v>6748</v>
      </c>
      <c r="H5" s="37">
        <v>100</v>
      </c>
      <c r="I5" s="40"/>
      <c r="J5" s="35"/>
      <c r="K5" s="35"/>
      <c r="L5" s="35"/>
      <c r="M5" s="35"/>
      <c r="N5" s="35"/>
    </row>
    <row r="6" spans="1:14">
      <c r="A6" s="37">
        <v>12</v>
      </c>
      <c r="B6" s="40" t="s">
        <v>5655</v>
      </c>
      <c r="C6" s="37">
        <v>90</v>
      </c>
      <c r="D6" s="40" t="s">
        <v>5655</v>
      </c>
      <c r="E6" s="35"/>
      <c r="F6" s="37">
        <v>5</v>
      </c>
      <c r="G6" s="40" t="s">
        <v>6747</v>
      </c>
      <c r="H6" s="37">
        <v>100</v>
      </c>
      <c r="I6" s="40"/>
      <c r="J6" s="35"/>
      <c r="K6" s="35"/>
      <c r="L6" s="35"/>
      <c r="M6" s="35"/>
      <c r="N6" s="35"/>
    </row>
    <row r="7" spans="1:14">
      <c r="A7" s="37">
        <v>13</v>
      </c>
      <c r="B7" s="40" t="s">
        <v>6749</v>
      </c>
      <c r="C7" s="37">
        <v>90</v>
      </c>
      <c r="D7" s="40" t="s">
        <v>6750</v>
      </c>
      <c r="E7" s="35"/>
      <c r="F7" s="37">
        <v>6</v>
      </c>
      <c r="G7" s="40" t="s">
        <v>5655</v>
      </c>
      <c r="H7" s="37">
        <v>90</v>
      </c>
      <c r="I7" s="40"/>
      <c r="J7" s="35"/>
      <c r="K7" s="35"/>
      <c r="L7" s="35"/>
      <c r="M7" s="35"/>
      <c r="N7" s="35"/>
    </row>
    <row r="8" spans="1:14">
      <c r="A8" s="37">
        <v>14</v>
      </c>
      <c r="B8" s="40" t="s">
        <v>6751</v>
      </c>
      <c r="C8" s="37">
        <v>80</v>
      </c>
      <c r="D8" s="40" t="s">
        <v>6745</v>
      </c>
      <c r="E8" s="35"/>
      <c r="F8" s="37">
        <v>7</v>
      </c>
      <c r="G8" s="40" t="s">
        <v>6749</v>
      </c>
      <c r="H8" s="37">
        <v>90</v>
      </c>
      <c r="I8" s="40"/>
      <c r="J8" s="35"/>
      <c r="K8" s="35"/>
      <c r="L8" s="35"/>
      <c r="M8" s="35"/>
      <c r="N8" s="35"/>
    </row>
    <row r="9" spans="1:14">
      <c r="A9" s="37">
        <v>15</v>
      </c>
      <c r="B9" s="40" t="s">
        <v>6752</v>
      </c>
      <c r="C9" s="37">
        <v>80</v>
      </c>
      <c r="D9" s="40" t="s">
        <v>6750</v>
      </c>
      <c r="E9" s="35"/>
      <c r="F9" s="37">
        <v>8</v>
      </c>
      <c r="G9" s="40" t="s">
        <v>6751</v>
      </c>
      <c r="H9" s="37">
        <v>80</v>
      </c>
      <c r="I9" s="40"/>
      <c r="J9" s="35"/>
      <c r="K9" s="35"/>
      <c r="L9" s="35"/>
      <c r="M9" s="35"/>
      <c r="N9" s="35"/>
    </row>
    <row r="10" spans="1:14">
      <c r="A10" s="37">
        <v>16</v>
      </c>
      <c r="B10" s="40" t="s">
        <v>6753</v>
      </c>
      <c r="C10" s="37">
        <v>70</v>
      </c>
      <c r="D10" s="40" t="s">
        <v>5655</v>
      </c>
      <c r="E10" s="35"/>
      <c r="F10" s="37">
        <v>9</v>
      </c>
      <c r="G10" s="40" t="s">
        <v>6752</v>
      </c>
      <c r="H10" s="37">
        <v>80</v>
      </c>
      <c r="I10" s="40"/>
      <c r="J10" s="35"/>
      <c r="K10" s="35"/>
      <c r="L10" s="35"/>
      <c r="M10" s="35"/>
      <c r="N10" s="35"/>
    </row>
    <row r="11" spans="1:14">
      <c r="A11" s="37">
        <v>17</v>
      </c>
      <c r="B11" s="40" t="s">
        <v>6754</v>
      </c>
      <c r="C11" s="37">
        <v>70</v>
      </c>
      <c r="D11" s="40" t="s">
        <v>5655</v>
      </c>
      <c r="E11" s="35"/>
      <c r="F11" s="37">
        <v>10</v>
      </c>
      <c r="G11" s="40" t="s">
        <v>6755</v>
      </c>
      <c r="H11" s="37">
        <v>70</v>
      </c>
      <c r="I11" s="40"/>
      <c r="J11" s="35"/>
      <c r="K11" s="35"/>
      <c r="L11" s="35"/>
      <c r="M11" s="35"/>
      <c r="N11" s="35"/>
    </row>
    <row r="12" spans="1:14">
      <c r="A12" s="37">
        <v>18</v>
      </c>
      <c r="B12" s="40" t="s">
        <v>6756</v>
      </c>
      <c r="C12" s="37">
        <v>70</v>
      </c>
      <c r="D12" s="40" t="s">
        <v>6745</v>
      </c>
      <c r="E12" s="35"/>
      <c r="F12" s="37">
        <v>11</v>
      </c>
      <c r="G12" s="40" t="s">
        <v>6753</v>
      </c>
      <c r="H12" s="37">
        <v>70</v>
      </c>
      <c r="I12" s="40"/>
      <c r="J12" s="35"/>
      <c r="K12" s="35"/>
      <c r="L12" s="35"/>
      <c r="M12" s="35"/>
      <c r="N12" s="35"/>
    </row>
    <row r="13" spans="1:14">
      <c r="A13" s="37">
        <v>19</v>
      </c>
      <c r="B13" s="40" t="s">
        <v>6757</v>
      </c>
      <c r="C13" s="37">
        <v>70</v>
      </c>
      <c r="D13" s="40" t="s">
        <v>6758</v>
      </c>
      <c r="E13" s="35"/>
      <c r="F13" s="37">
        <v>12</v>
      </c>
      <c r="G13" s="40" t="s">
        <v>6756</v>
      </c>
      <c r="H13" s="37">
        <v>70</v>
      </c>
      <c r="I13" s="40"/>
      <c r="J13" s="35"/>
      <c r="K13" s="35"/>
      <c r="L13" s="35"/>
      <c r="M13" s="35"/>
      <c r="N13" s="35"/>
    </row>
    <row r="14" spans="1:14">
      <c r="A14" s="37">
        <v>20</v>
      </c>
      <c r="B14" s="40" t="s">
        <v>6759</v>
      </c>
      <c r="C14" s="37">
        <v>70</v>
      </c>
      <c r="D14" s="40" t="s">
        <v>6758</v>
      </c>
      <c r="E14" s="35"/>
      <c r="F14" s="37">
        <v>13</v>
      </c>
      <c r="G14" s="40" t="s">
        <v>6757</v>
      </c>
      <c r="H14" s="37">
        <v>70</v>
      </c>
      <c r="I14" s="40"/>
      <c r="J14" s="35"/>
      <c r="K14" s="35"/>
      <c r="L14" s="35"/>
      <c r="M14" s="35"/>
      <c r="N14" s="35"/>
    </row>
    <row r="15" spans="1:14">
      <c r="A15" s="37">
        <v>21</v>
      </c>
      <c r="B15" s="40" t="s">
        <v>6760</v>
      </c>
      <c r="C15" s="37">
        <v>70</v>
      </c>
      <c r="D15" s="40" t="s">
        <v>6750</v>
      </c>
      <c r="E15" s="35"/>
      <c r="F15" s="37">
        <v>14</v>
      </c>
      <c r="G15" s="40" t="s">
        <v>6759</v>
      </c>
      <c r="H15" s="37">
        <v>70</v>
      </c>
      <c r="I15" s="40"/>
      <c r="J15" s="35"/>
      <c r="K15" s="35"/>
      <c r="L15" s="35"/>
      <c r="M15" s="35"/>
      <c r="N15" s="35"/>
    </row>
    <row r="16" spans="1:14">
      <c r="A16" s="37">
        <v>22</v>
      </c>
      <c r="B16" s="40" t="s">
        <v>6761</v>
      </c>
      <c r="C16" s="37">
        <v>60</v>
      </c>
      <c r="D16" s="40" t="s">
        <v>6745</v>
      </c>
      <c r="E16" s="35"/>
      <c r="F16" s="37">
        <v>15</v>
      </c>
      <c r="G16" s="40" t="s">
        <v>6760</v>
      </c>
      <c r="H16" s="37">
        <v>70</v>
      </c>
      <c r="I16" s="40"/>
      <c r="J16" s="35"/>
      <c r="K16" s="35"/>
      <c r="L16" s="35"/>
      <c r="M16" s="35"/>
      <c r="N16" s="35"/>
    </row>
    <row r="17" spans="1:14">
      <c r="A17" s="37">
        <v>23</v>
      </c>
      <c r="B17" s="40" t="s">
        <v>6762</v>
      </c>
      <c r="C17" s="37">
        <v>60</v>
      </c>
      <c r="D17" s="40" t="s">
        <v>6745</v>
      </c>
      <c r="E17" s="35"/>
      <c r="F17" s="37">
        <v>16</v>
      </c>
      <c r="G17" s="40" t="s">
        <v>6754</v>
      </c>
      <c r="H17" s="37">
        <v>70</v>
      </c>
      <c r="I17" s="40"/>
      <c r="J17" s="35"/>
      <c r="K17" s="35"/>
      <c r="L17" s="35"/>
      <c r="M17" s="35"/>
      <c r="N17" s="35"/>
    </row>
    <row r="18" spans="1:14">
      <c r="A18" s="37">
        <v>24</v>
      </c>
      <c r="B18" s="40" t="s">
        <v>6763</v>
      </c>
      <c r="C18" s="37">
        <v>40</v>
      </c>
      <c r="D18" s="40" t="s">
        <v>6763</v>
      </c>
      <c r="E18" s="35"/>
      <c r="F18" s="37">
        <v>17</v>
      </c>
      <c r="G18" s="40" t="s">
        <v>6761</v>
      </c>
      <c r="H18" s="37">
        <v>60</v>
      </c>
      <c r="I18" s="40"/>
      <c r="J18" s="35"/>
      <c r="K18" s="35"/>
      <c r="L18" s="35"/>
      <c r="M18" s="35"/>
      <c r="N18" s="35"/>
    </row>
    <row r="19" spans="1:14">
      <c r="A19" s="37">
        <v>25</v>
      </c>
      <c r="B19" s="40" t="s">
        <v>6764</v>
      </c>
      <c r="C19" s="37">
        <v>40</v>
      </c>
      <c r="D19" s="40" t="s">
        <v>6745</v>
      </c>
      <c r="E19" s="35"/>
      <c r="F19" s="37">
        <v>18</v>
      </c>
      <c r="G19" s="40" t="s">
        <v>6762</v>
      </c>
      <c r="H19" s="37">
        <v>60</v>
      </c>
      <c r="I19" s="40"/>
      <c r="J19" s="35"/>
      <c r="K19" s="35"/>
      <c r="L19" s="35"/>
      <c r="M19" s="35"/>
      <c r="N19" s="35"/>
    </row>
    <row r="20" spans="1:14">
      <c r="A20" s="37">
        <v>27</v>
      </c>
      <c r="B20" s="40" t="s">
        <v>6765</v>
      </c>
      <c r="C20" s="37">
        <v>30</v>
      </c>
      <c r="D20" s="40" t="s">
        <v>6745</v>
      </c>
      <c r="E20" s="35"/>
      <c r="F20" s="37">
        <v>19</v>
      </c>
      <c r="G20" s="40" t="s">
        <v>6764</v>
      </c>
      <c r="H20" s="37">
        <v>40</v>
      </c>
      <c r="I20" s="40"/>
      <c r="J20" s="35"/>
      <c r="K20" s="35"/>
      <c r="L20" s="35"/>
      <c r="M20" s="35"/>
      <c r="N20" s="35"/>
    </row>
    <row r="21" spans="1:14">
      <c r="A21" s="42"/>
      <c r="B21" s="35"/>
      <c r="C21" s="35"/>
      <c r="D21" s="35"/>
      <c r="E21" s="35"/>
      <c r="F21" s="37">
        <v>20</v>
      </c>
      <c r="G21" s="40" t="s">
        <v>6766</v>
      </c>
      <c r="H21" s="37">
        <v>40</v>
      </c>
      <c r="I21" s="40"/>
      <c r="J21" s="35"/>
      <c r="K21" s="35"/>
      <c r="L21" s="35"/>
      <c r="M21" s="35"/>
      <c r="N21" s="35"/>
    </row>
    <row r="22" spans="1:14">
      <c r="A22" s="42"/>
      <c r="B22" s="35"/>
      <c r="C22" s="35"/>
      <c r="D22" s="35"/>
      <c r="E22" s="35"/>
      <c r="F22" s="37">
        <v>21</v>
      </c>
      <c r="G22" s="40" t="s">
        <v>6767</v>
      </c>
      <c r="H22" s="37">
        <v>30</v>
      </c>
      <c r="I22" s="40"/>
      <c r="J22" s="35"/>
      <c r="K22" s="35"/>
      <c r="L22" s="35"/>
      <c r="M22" s="35"/>
      <c r="N22" s="35"/>
    </row>
    <row r="23" spans="1:14">
      <c r="A23" s="42"/>
      <c r="B23" s="35"/>
      <c r="C23" s="35"/>
      <c r="D23" s="35"/>
      <c r="E23" s="35"/>
      <c r="F23" s="37">
        <v>22</v>
      </c>
      <c r="G23" s="40" t="s">
        <v>6768</v>
      </c>
      <c r="H23" s="37">
        <v>30</v>
      </c>
      <c r="I23" s="40"/>
      <c r="J23" s="35"/>
      <c r="K23" s="35"/>
      <c r="L23" s="35"/>
      <c r="M23" s="35"/>
      <c r="N23" s="35"/>
    </row>
    <row r="24" spans="1:14">
      <c r="A24" s="42"/>
      <c r="B24" s="35"/>
      <c r="C24" s="35"/>
      <c r="D24" s="35"/>
      <c r="E24" s="35"/>
      <c r="F24" s="37">
        <v>23</v>
      </c>
      <c r="G24" s="40" t="s">
        <v>6769</v>
      </c>
      <c r="H24" s="37">
        <v>30</v>
      </c>
      <c r="I24" s="40"/>
      <c r="J24" s="35"/>
      <c r="K24" s="35"/>
      <c r="L24" s="35"/>
      <c r="M24" s="35"/>
      <c r="N24" s="35"/>
    </row>
    <row r="25" spans="1:14">
      <c r="A25" s="42"/>
      <c r="B25" s="35"/>
      <c r="C25" s="35"/>
      <c r="D25" s="35"/>
      <c r="E25" s="35"/>
      <c r="F25" s="37">
        <v>24</v>
      </c>
      <c r="G25" s="40" t="s">
        <v>6765</v>
      </c>
      <c r="H25" s="37">
        <v>30</v>
      </c>
      <c r="I25" s="40"/>
      <c r="J25" s="35"/>
      <c r="K25" s="35"/>
      <c r="L25" s="35"/>
      <c r="M25" s="35"/>
      <c r="N25" s="35"/>
    </row>
    <row r="26" spans="1:14">
      <c r="A26" s="42"/>
      <c r="B26" s="35"/>
      <c r="C26" s="35"/>
      <c r="D26" s="35"/>
      <c r="E26" s="35"/>
      <c r="F26" s="37">
        <v>25</v>
      </c>
      <c r="G26" s="40" t="s">
        <v>6770</v>
      </c>
      <c r="H26" s="37">
        <v>20</v>
      </c>
      <c r="I26" s="40"/>
      <c r="J26" s="35"/>
      <c r="K26" s="35"/>
      <c r="L26" s="35"/>
      <c r="M26" s="35"/>
      <c r="N26" s="35"/>
    </row>
    <row r="27" spans="1:14">
      <c r="A27" s="42"/>
      <c r="B27" s="35"/>
      <c r="C27" s="35"/>
      <c r="D27" s="35"/>
      <c r="E27" s="35"/>
      <c r="F27" s="37">
        <v>26</v>
      </c>
      <c r="G27" s="40" t="s">
        <v>261</v>
      </c>
      <c r="H27" s="37">
        <v>20</v>
      </c>
      <c r="I27" s="40"/>
      <c r="J27" s="35"/>
      <c r="K27" s="35"/>
      <c r="L27" s="35"/>
      <c r="M27" s="35"/>
      <c r="N27" s="35"/>
    </row>
    <row r="28" spans="1:14">
      <c r="A28" s="42"/>
      <c r="B28" s="35"/>
      <c r="C28" s="35"/>
      <c r="D28" s="35"/>
      <c r="E28" s="35"/>
      <c r="F28" s="37">
        <v>27</v>
      </c>
      <c r="G28" s="40" t="s">
        <v>6771</v>
      </c>
      <c r="H28" s="37">
        <v>10</v>
      </c>
      <c r="I28" s="40"/>
      <c r="J28" s="35"/>
      <c r="K28" s="35"/>
      <c r="L28" s="35"/>
      <c r="M28" s="35"/>
      <c r="N28" s="35"/>
    </row>
    <row r="29" spans="1:14">
      <c r="A29" s="42"/>
      <c r="B29" s="35"/>
      <c r="C29" s="35"/>
      <c r="D29" s="35"/>
      <c r="E29" s="35"/>
      <c r="F29" s="37">
        <v>28</v>
      </c>
      <c r="G29" s="40" t="s">
        <v>6772</v>
      </c>
      <c r="H29" s="37">
        <v>10</v>
      </c>
      <c r="I29" s="40"/>
      <c r="J29" s="35"/>
      <c r="K29" s="35"/>
      <c r="L29" s="35"/>
      <c r="M29" s="35"/>
      <c r="N29" s="35"/>
    </row>
    <row r="30" spans="1:14">
      <c r="A30" s="42"/>
      <c r="B30" s="35"/>
      <c r="C30" s="35"/>
      <c r="D30" s="35"/>
      <c r="E30" s="35"/>
      <c r="F30" s="37">
        <v>29</v>
      </c>
      <c r="G30" s="40" t="s">
        <v>6773</v>
      </c>
      <c r="H30" s="37">
        <v>10</v>
      </c>
      <c r="I30" s="40"/>
      <c r="J30" s="35"/>
      <c r="K30" s="35"/>
      <c r="L30" s="35"/>
      <c r="M30" s="35"/>
      <c r="N30" s="35"/>
    </row>
    <row r="31" spans="1:14">
      <c r="A31" s="42"/>
      <c r="B31" s="35"/>
      <c r="C31" s="35"/>
      <c r="D31" s="35"/>
      <c r="E31" s="35"/>
      <c r="F31" s="37">
        <v>30</v>
      </c>
      <c r="G31" s="40" t="s">
        <v>6774</v>
      </c>
      <c r="H31" s="37">
        <v>10</v>
      </c>
      <c r="I31" s="40" t="s">
        <v>6775</v>
      </c>
      <c r="J31" s="35"/>
      <c r="K31" s="35"/>
      <c r="L31" s="35"/>
      <c r="M31" s="35"/>
      <c r="N31" s="35"/>
    </row>
    <row r="32" spans="1:14">
      <c r="A32" s="42"/>
      <c r="B32" s="35"/>
      <c r="C32" s="35"/>
      <c r="D32" s="35"/>
      <c r="E32" s="35"/>
      <c r="F32" s="37">
        <v>31</v>
      </c>
      <c r="G32" s="40" t="s">
        <v>6776</v>
      </c>
      <c r="H32" s="37">
        <v>10</v>
      </c>
      <c r="I32" s="40" t="s">
        <v>6777</v>
      </c>
      <c r="J32" s="35"/>
      <c r="K32" s="35"/>
      <c r="L32" s="35"/>
      <c r="M32" s="35"/>
      <c r="N32" s="35"/>
    </row>
    <row r="33" spans="1:14">
      <c r="A33" s="42"/>
      <c r="B33" s="35"/>
      <c r="C33" s="35"/>
      <c r="D33" s="35"/>
      <c r="E33" s="35"/>
      <c r="F33" s="37">
        <v>32</v>
      </c>
      <c r="G33" s="40" t="s">
        <v>6778</v>
      </c>
      <c r="H33" s="37">
        <v>10</v>
      </c>
      <c r="I33" s="40" t="s">
        <v>6779</v>
      </c>
      <c r="J33" s="35"/>
      <c r="K33" s="35"/>
      <c r="L33" s="35"/>
      <c r="M33" s="35"/>
      <c r="N33" s="35"/>
    </row>
    <row r="34" spans="1:14">
      <c r="A34" s="42"/>
      <c r="B34" s="35"/>
      <c r="C34" s="35"/>
      <c r="D34" s="35"/>
      <c r="E34" s="35"/>
      <c r="F34" s="37">
        <v>33</v>
      </c>
      <c r="G34" s="35" t="s">
        <v>4649</v>
      </c>
      <c r="H34" s="37">
        <v>1300</v>
      </c>
      <c r="I34" s="40" t="s">
        <v>6780</v>
      </c>
      <c r="J34" s="35"/>
      <c r="K34" s="35"/>
      <c r="L34" s="35"/>
      <c r="M34" s="35"/>
      <c r="N34" s="35"/>
    </row>
    <row r="35" spans="1:14">
      <c r="A35" s="42"/>
      <c r="B35" s="35"/>
      <c r="C35" s="35"/>
      <c r="D35" s="35"/>
      <c r="E35" s="35"/>
      <c r="F35" s="37">
        <v>34</v>
      </c>
      <c r="G35" s="40" t="s">
        <v>6781</v>
      </c>
      <c r="H35" s="37">
        <v>1000</v>
      </c>
      <c r="I35" s="40" t="s">
        <v>6780</v>
      </c>
      <c r="J35" s="35"/>
      <c r="K35" s="35"/>
      <c r="L35" s="35"/>
      <c r="M35" s="35"/>
      <c r="N35" s="35"/>
    </row>
    <row r="36" spans="1:14">
      <c r="A36" s="42"/>
      <c r="B36" s="35"/>
      <c r="C36" s="35"/>
      <c r="D36" s="35"/>
      <c r="E36" s="35"/>
      <c r="F36" s="37">
        <v>35</v>
      </c>
      <c r="G36" s="40" t="s">
        <v>6782</v>
      </c>
      <c r="H36" s="37">
        <v>1000</v>
      </c>
      <c r="I36" s="40" t="s">
        <v>6780</v>
      </c>
      <c r="J36" s="35"/>
      <c r="K36" s="35"/>
      <c r="L36" s="35"/>
      <c r="M36" s="35"/>
      <c r="N36" s="35"/>
    </row>
    <row r="37" spans="1:14">
      <c r="A37" s="42"/>
      <c r="B37" s="35"/>
      <c r="C37" s="35"/>
      <c r="D37" s="35"/>
      <c r="E37" s="35"/>
      <c r="F37" s="37">
        <v>36</v>
      </c>
      <c r="G37" s="40" t="s">
        <v>6783</v>
      </c>
      <c r="H37" s="37">
        <v>390</v>
      </c>
      <c r="I37" s="40" t="s">
        <v>6780</v>
      </c>
      <c r="J37" s="35"/>
      <c r="K37" s="35"/>
      <c r="L37" s="35"/>
      <c r="M37" s="35"/>
      <c r="N37" s="35"/>
    </row>
    <row r="38" spans="1:14">
      <c r="A38" s="42"/>
      <c r="B38" s="35"/>
      <c r="C38" s="35"/>
      <c r="D38" s="35"/>
      <c r="E38" s="35"/>
      <c r="F38" s="37">
        <v>37</v>
      </c>
      <c r="G38" s="40" t="s">
        <v>6784</v>
      </c>
      <c r="H38" s="37">
        <v>260</v>
      </c>
      <c r="I38" s="40" t="s">
        <v>6780</v>
      </c>
      <c r="J38" s="35"/>
      <c r="K38" s="35"/>
      <c r="L38" s="35"/>
      <c r="M38" s="35"/>
      <c r="N38" s="35"/>
    </row>
    <row r="39" spans="1:14">
      <c r="A39" s="42"/>
      <c r="B39" s="35"/>
      <c r="C39" s="35"/>
      <c r="D39" s="35"/>
      <c r="E39" s="35"/>
      <c r="F39" s="37">
        <v>38</v>
      </c>
      <c r="G39" s="40" t="s">
        <v>6785</v>
      </c>
      <c r="H39" s="37">
        <v>90</v>
      </c>
      <c r="I39" s="40" t="s">
        <v>6780</v>
      </c>
      <c r="J39" s="35"/>
      <c r="K39" s="35"/>
      <c r="L39" s="35"/>
      <c r="M39" s="35"/>
      <c r="N39" s="35"/>
    </row>
    <row r="40" spans="1:14">
      <c r="A40" s="42"/>
      <c r="B40" s="35"/>
      <c r="C40" s="35"/>
      <c r="D40" s="35"/>
      <c r="E40" s="35"/>
      <c r="F40" s="37">
        <v>39</v>
      </c>
      <c r="G40" s="40" t="s">
        <v>6786</v>
      </c>
      <c r="H40" s="37">
        <v>90</v>
      </c>
      <c r="I40" s="40" t="s">
        <v>6780</v>
      </c>
      <c r="J40" s="35"/>
      <c r="K40" s="35"/>
      <c r="L40" s="35"/>
      <c r="M40" s="35"/>
      <c r="N40" s="35"/>
    </row>
    <row r="41" spans="1:14">
      <c r="A41" s="42"/>
      <c r="B41" s="35"/>
      <c r="C41" s="35"/>
      <c r="D41" s="35"/>
      <c r="E41" s="35"/>
      <c r="F41" s="37">
        <v>40</v>
      </c>
      <c r="G41" s="40" t="s">
        <v>6787</v>
      </c>
      <c r="H41" s="37">
        <v>90</v>
      </c>
      <c r="I41" s="40" t="s">
        <v>6780</v>
      </c>
      <c r="J41" s="35"/>
      <c r="K41" s="35"/>
      <c r="L41" s="35"/>
      <c r="M41" s="35"/>
      <c r="N41" s="35"/>
    </row>
    <row r="42" spans="1:14">
      <c r="A42" s="42"/>
      <c r="B42" s="35"/>
      <c r="C42" s="35"/>
      <c r="D42" s="35"/>
      <c r="E42" s="35"/>
      <c r="F42" s="37">
        <v>41</v>
      </c>
      <c r="G42" s="40" t="s">
        <v>6788</v>
      </c>
      <c r="H42" s="37">
        <v>70</v>
      </c>
      <c r="I42" s="40" t="s">
        <v>6780</v>
      </c>
      <c r="J42" s="35"/>
      <c r="K42" s="35"/>
      <c r="L42" s="35"/>
      <c r="M42" s="35"/>
      <c r="N42" s="35"/>
    </row>
    <row r="43" spans="1:14">
      <c r="A43" s="42"/>
      <c r="B43" s="35"/>
      <c r="C43" s="35"/>
      <c r="D43" s="35"/>
      <c r="E43" s="35"/>
      <c r="F43" s="37">
        <v>42</v>
      </c>
      <c r="G43" s="40" t="s">
        <v>6789</v>
      </c>
      <c r="H43" s="37">
        <v>70</v>
      </c>
      <c r="I43" s="40" t="s">
        <v>6780</v>
      </c>
      <c r="J43" s="35"/>
      <c r="K43" s="35"/>
      <c r="L43" s="35"/>
      <c r="M43" s="35"/>
      <c r="N43" s="35"/>
    </row>
    <row r="44" spans="1:14">
      <c r="A44" s="42"/>
      <c r="B44" s="35"/>
      <c r="C44" s="35"/>
      <c r="D44" s="35"/>
      <c r="E44" s="35"/>
      <c r="F44" s="37">
        <v>43</v>
      </c>
      <c r="G44" s="40" t="s">
        <v>6790</v>
      </c>
      <c r="H44" s="37">
        <v>50</v>
      </c>
      <c r="I44" s="40" t="s">
        <v>6780</v>
      </c>
      <c r="J44" s="35"/>
      <c r="K44" s="35"/>
      <c r="L44" s="35"/>
      <c r="M44" s="35"/>
      <c r="N44" s="35"/>
    </row>
    <row r="45" spans="1:14">
      <c r="A45" s="42"/>
      <c r="B45" s="35"/>
      <c r="C45" s="35"/>
      <c r="D45" s="35"/>
      <c r="E45" s="35"/>
      <c r="F45" s="37">
        <v>44</v>
      </c>
      <c r="G45" s="40" t="s">
        <v>6791</v>
      </c>
      <c r="H45" s="37">
        <v>50</v>
      </c>
      <c r="I45" s="40" t="s">
        <v>6780</v>
      </c>
      <c r="J45" s="35"/>
      <c r="K45" s="35"/>
      <c r="L45" s="35"/>
      <c r="M45" s="35"/>
      <c r="N45" s="35"/>
    </row>
    <row r="46" spans="1:14">
      <c r="A46" s="42"/>
      <c r="B46" s="35"/>
      <c r="C46" s="35"/>
      <c r="D46" s="35"/>
      <c r="E46" s="35"/>
      <c r="F46" s="37">
        <v>45</v>
      </c>
      <c r="G46" s="40" t="s">
        <v>6792</v>
      </c>
      <c r="H46" s="37">
        <v>50</v>
      </c>
      <c r="I46" s="40" t="s">
        <v>6780</v>
      </c>
      <c r="J46" s="35"/>
      <c r="K46" s="35"/>
      <c r="L46" s="35"/>
      <c r="M46" s="35"/>
      <c r="N46" s="35"/>
    </row>
    <row r="47" spans="1:14">
      <c r="A47" s="42"/>
      <c r="B47" s="35"/>
      <c r="C47" s="35"/>
      <c r="D47" s="35"/>
      <c r="E47" s="35"/>
      <c r="F47" s="37">
        <v>46</v>
      </c>
      <c r="G47" s="40" t="s">
        <v>6793</v>
      </c>
      <c r="H47" s="37">
        <v>50</v>
      </c>
      <c r="I47" s="40" t="s">
        <v>6780</v>
      </c>
      <c r="J47" s="35"/>
      <c r="K47" s="35"/>
      <c r="L47" s="35"/>
      <c r="M47" s="35"/>
      <c r="N47" s="35"/>
    </row>
    <row r="48" spans="1:14">
      <c r="A48" s="42"/>
      <c r="B48" s="35"/>
      <c r="C48" s="35"/>
      <c r="D48" s="35"/>
      <c r="E48" s="35"/>
      <c r="F48" s="37">
        <v>47</v>
      </c>
      <c r="G48" s="40" t="s">
        <v>6794</v>
      </c>
      <c r="H48" s="37">
        <v>50</v>
      </c>
      <c r="I48" s="40" t="s">
        <v>6780</v>
      </c>
      <c r="J48" s="35"/>
      <c r="K48" s="35"/>
      <c r="L48" s="35"/>
      <c r="M48" s="35"/>
      <c r="N48" s="35"/>
    </row>
    <row r="49" spans="1:14">
      <c r="A49" s="42"/>
      <c r="B49" s="35"/>
      <c r="C49" s="35"/>
      <c r="D49" s="35"/>
      <c r="E49" s="35"/>
      <c r="F49" s="37">
        <v>48</v>
      </c>
      <c r="G49" s="40" t="s">
        <v>6795</v>
      </c>
      <c r="H49" s="37">
        <v>50</v>
      </c>
      <c r="I49" s="40" t="s">
        <v>6780</v>
      </c>
      <c r="J49" s="35"/>
      <c r="K49" s="35"/>
      <c r="L49" s="35"/>
      <c r="M49" s="35"/>
      <c r="N49" s="35"/>
    </row>
    <row r="50" spans="1:14">
      <c r="A50" s="42"/>
      <c r="B50" s="35"/>
      <c r="C50" s="35"/>
      <c r="D50" s="35"/>
      <c r="E50" s="35"/>
      <c r="F50" s="37">
        <v>49</v>
      </c>
      <c r="G50" s="40" t="s">
        <v>6796</v>
      </c>
      <c r="H50" s="37">
        <v>40</v>
      </c>
      <c r="I50" s="40" t="s">
        <v>6780</v>
      </c>
      <c r="J50" s="35"/>
      <c r="K50" s="35"/>
      <c r="L50" s="35"/>
      <c r="M50" s="35"/>
      <c r="N50" s="35"/>
    </row>
    <row r="51" spans="1:14">
      <c r="A51" s="42"/>
      <c r="B51" s="35"/>
      <c r="C51" s="35"/>
      <c r="D51" s="35"/>
      <c r="E51" s="35"/>
      <c r="F51" s="37">
        <v>50</v>
      </c>
      <c r="G51" s="40" t="s">
        <v>6797</v>
      </c>
      <c r="H51" s="37">
        <v>40</v>
      </c>
      <c r="I51" s="40" t="s">
        <v>6780</v>
      </c>
      <c r="J51" s="35"/>
      <c r="K51" s="35"/>
      <c r="L51" s="35"/>
      <c r="M51" s="35"/>
      <c r="N51" s="35"/>
    </row>
    <row r="52" spans="1:14">
      <c r="A52" s="42"/>
      <c r="B52" s="35"/>
      <c r="C52" s="35"/>
      <c r="D52" s="35"/>
      <c r="E52" s="35"/>
      <c r="F52" s="37">
        <v>51</v>
      </c>
      <c r="G52" s="40" t="s">
        <v>6798</v>
      </c>
      <c r="H52" s="37">
        <v>40</v>
      </c>
      <c r="I52" s="40" t="s">
        <v>6780</v>
      </c>
      <c r="J52" s="35"/>
      <c r="K52" s="35"/>
      <c r="L52" s="35"/>
      <c r="M52" s="35"/>
      <c r="N52" s="35"/>
    </row>
    <row r="53" spans="1:14">
      <c r="A53" s="42"/>
      <c r="B53" s="35"/>
      <c r="C53" s="35"/>
      <c r="D53" s="35"/>
      <c r="E53" s="35"/>
      <c r="F53" s="37">
        <v>52</v>
      </c>
      <c r="G53" s="40" t="s">
        <v>6799</v>
      </c>
      <c r="H53" s="37">
        <v>40</v>
      </c>
      <c r="I53" s="40" t="s">
        <v>6780</v>
      </c>
      <c r="J53" s="35"/>
      <c r="K53" s="35"/>
      <c r="L53" s="35"/>
      <c r="M53" s="35"/>
      <c r="N53" s="35"/>
    </row>
    <row r="54" spans="1:14">
      <c r="A54" s="42"/>
      <c r="B54" s="35"/>
      <c r="C54" s="35"/>
      <c r="D54" s="35"/>
      <c r="E54" s="35"/>
      <c r="F54" s="37">
        <v>53</v>
      </c>
      <c r="G54" s="40" t="s">
        <v>6800</v>
      </c>
      <c r="H54" s="37">
        <v>40</v>
      </c>
      <c r="I54" s="40" t="s">
        <v>6780</v>
      </c>
      <c r="J54" s="35"/>
      <c r="K54" s="35"/>
      <c r="L54" s="35"/>
      <c r="M54" s="35"/>
      <c r="N54" s="35"/>
    </row>
    <row r="55" spans="1:14">
      <c r="A55" s="42"/>
      <c r="B55" s="35"/>
      <c r="C55" s="35"/>
      <c r="D55" s="35"/>
      <c r="E55" s="35"/>
      <c r="F55" s="37">
        <v>54</v>
      </c>
      <c r="G55" s="40" t="s">
        <v>6801</v>
      </c>
      <c r="H55" s="37">
        <v>30</v>
      </c>
      <c r="I55" s="40" t="s">
        <v>6780</v>
      </c>
      <c r="J55" s="35"/>
      <c r="K55" s="35"/>
      <c r="L55" s="35"/>
      <c r="M55" s="35"/>
      <c r="N55" s="35"/>
    </row>
    <row r="56" spans="1:14">
      <c r="A56" s="42"/>
      <c r="B56" s="35"/>
      <c r="C56" s="35"/>
      <c r="D56" s="35"/>
      <c r="E56" s="35"/>
      <c r="F56" s="37">
        <v>55</v>
      </c>
      <c r="G56" s="40" t="s">
        <v>6802</v>
      </c>
      <c r="H56" s="37">
        <v>30</v>
      </c>
      <c r="I56" s="40" t="s">
        <v>6780</v>
      </c>
      <c r="J56" s="35"/>
      <c r="K56" s="35"/>
      <c r="L56" s="35"/>
      <c r="M56" s="35"/>
      <c r="N56" s="35"/>
    </row>
    <row r="57" spans="1:14">
      <c r="A57" s="42"/>
      <c r="B57" s="35"/>
      <c r="C57" s="35"/>
      <c r="D57" s="35"/>
      <c r="E57" s="35"/>
      <c r="F57" s="37">
        <v>56</v>
      </c>
      <c r="G57" s="40" t="s">
        <v>6803</v>
      </c>
      <c r="H57" s="37">
        <v>30</v>
      </c>
      <c r="I57" s="40" t="s">
        <v>6780</v>
      </c>
      <c r="J57" s="35"/>
      <c r="K57" s="35"/>
      <c r="L57" s="35"/>
      <c r="M57" s="35"/>
      <c r="N57" s="35"/>
    </row>
    <row r="58" spans="1:14">
      <c r="A58" s="42"/>
      <c r="B58" s="35"/>
      <c r="C58" s="35"/>
      <c r="D58" s="35"/>
      <c r="E58" s="35"/>
      <c r="F58" s="37">
        <v>57</v>
      </c>
      <c r="G58" s="40" t="s">
        <v>6804</v>
      </c>
      <c r="H58" s="37">
        <v>30</v>
      </c>
      <c r="I58" s="40" t="s">
        <v>6780</v>
      </c>
      <c r="J58" s="35"/>
      <c r="K58" s="35"/>
      <c r="L58" s="35"/>
      <c r="M58" s="35"/>
      <c r="N58" s="35"/>
    </row>
    <row r="59" spans="1:14">
      <c r="A59" s="42"/>
      <c r="B59" s="35"/>
      <c r="C59" s="35"/>
      <c r="D59" s="35"/>
      <c r="E59" s="35"/>
      <c r="F59" s="37">
        <v>58</v>
      </c>
      <c r="G59" s="40" t="s">
        <v>6805</v>
      </c>
      <c r="H59" s="37">
        <v>30</v>
      </c>
      <c r="I59" s="40" t="s">
        <v>6780</v>
      </c>
      <c r="J59" s="35"/>
      <c r="K59" s="35"/>
      <c r="L59" s="35"/>
      <c r="M59" s="35"/>
      <c r="N59" s="35"/>
    </row>
    <row r="60" spans="1:14">
      <c r="A60" s="42"/>
      <c r="B60" s="35"/>
      <c r="C60" s="35"/>
      <c r="D60" s="35"/>
      <c r="E60" s="35"/>
      <c r="F60" s="37">
        <v>59</v>
      </c>
      <c r="G60" s="40" t="s">
        <v>6806</v>
      </c>
      <c r="H60" s="37">
        <v>30</v>
      </c>
      <c r="I60" s="40" t="s">
        <v>6780</v>
      </c>
      <c r="J60" s="35"/>
      <c r="K60" s="35"/>
      <c r="L60" s="35"/>
      <c r="M60" s="35"/>
      <c r="N60" s="35"/>
    </row>
    <row r="61" spans="1:14">
      <c r="A61" s="42"/>
      <c r="B61" s="35"/>
      <c r="C61" s="35"/>
      <c r="D61" s="35"/>
      <c r="E61" s="35"/>
      <c r="F61" s="37">
        <v>60</v>
      </c>
      <c r="G61" s="40" t="s">
        <v>6807</v>
      </c>
      <c r="H61" s="37">
        <v>30</v>
      </c>
      <c r="I61" s="40" t="s">
        <v>6780</v>
      </c>
      <c r="J61" s="35"/>
      <c r="K61" s="35"/>
      <c r="L61" s="35"/>
      <c r="M61" s="35"/>
      <c r="N61" s="35"/>
    </row>
    <row r="62" spans="1:14">
      <c r="A62" s="42"/>
      <c r="B62" s="35"/>
      <c r="C62" s="35"/>
      <c r="D62" s="35"/>
      <c r="E62" s="35"/>
      <c r="F62" s="37">
        <v>61</v>
      </c>
      <c r="G62" s="40" t="s">
        <v>6808</v>
      </c>
      <c r="H62" s="37">
        <v>20</v>
      </c>
      <c r="I62" s="40" t="s">
        <v>6780</v>
      </c>
      <c r="J62" s="35"/>
      <c r="K62" s="35"/>
      <c r="L62" s="35"/>
      <c r="M62" s="35"/>
      <c r="N62" s="35"/>
    </row>
    <row r="63" spans="1:14">
      <c r="A63" s="42"/>
      <c r="B63" s="35"/>
      <c r="C63" s="35"/>
      <c r="D63" s="35"/>
      <c r="E63" s="35"/>
      <c r="F63" s="37">
        <v>62</v>
      </c>
      <c r="G63" s="40" t="s">
        <v>6809</v>
      </c>
      <c r="H63" s="37">
        <v>20</v>
      </c>
      <c r="I63" s="40" t="s">
        <v>6780</v>
      </c>
      <c r="J63" s="35"/>
      <c r="K63" s="35"/>
      <c r="L63" s="35"/>
      <c r="M63" s="35"/>
      <c r="N63" s="35"/>
    </row>
    <row r="64" spans="1:14">
      <c r="A64" s="42"/>
      <c r="B64" s="35"/>
      <c r="C64" s="35"/>
      <c r="D64" s="35"/>
      <c r="E64" s="35"/>
      <c r="F64" s="37">
        <v>63</v>
      </c>
      <c r="G64" s="40" t="s">
        <v>6810</v>
      </c>
      <c r="H64" s="37">
        <v>20</v>
      </c>
      <c r="I64" s="40" t="s">
        <v>6780</v>
      </c>
      <c r="J64" s="35"/>
      <c r="K64" s="35"/>
      <c r="L64" s="35"/>
      <c r="M64" s="35"/>
      <c r="N64" s="35"/>
    </row>
    <row r="65" spans="1:14">
      <c r="A65" s="42"/>
      <c r="B65" s="35"/>
      <c r="C65" s="35"/>
      <c r="D65" s="35"/>
      <c r="E65" s="35"/>
      <c r="F65" s="42"/>
      <c r="G65" s="35"/>
      <c r="H65" s="42"/>
      <c r="I65" s="35"/>
      <c r="J65" s="35"/>
      <c r="K65" s="35"/>
      <c r="L65" s="35"/>
      <c r="M65" s="35"/>
      <c r="N65" s="35"/>
    </row>
    <row r="66" spans="1:14">
      <c r="A66" s="42"/>
      <c r="B66" s="35"/>
      <c r="C66" s="35"/>
      <c r="D66" s="35"/>
      <c r="E66" s="35"/>
      <c r="F66" s="42"/>
      <c r="G66" s="35"/>
      <c r="H66" s="42"/>
      <c r="I66" s="35"/>
      <c r="J66" s="35"/>
      <c r="K66" s="35"/>
      <c r="L66" s="35"/>
      <c r="M66" s="35"/>
      <c r="N66" s="35"/>
    </row>
    <row r="67" spans="1:14">
      <c r="A67" s="42"/>
      <c r="B67" s="35"/>
      <c r="C67" s="35"/>
      <c r="D67" s="35"/>
      <c r="E67" s="35"/>
      <c r="F67" s="42"/>
      <c r="G67" s="35"/>
      <c r="H67" s="42"/>
      <c r="I67" s="35"/>
      <c r="J67" s="35"/>
      <c r="K67" s="35"/>
      <c r="L67" s="35"/>
      <c r="M67" s="35"/>
      <c r="N67" s="35"/>
    </row>
    <row r="68" spans="1:14">
      <c r="A68" s="42"/>
      <c r="B68" s="35"/>
      <c r="C68" s="35"/>
      <c r="D68" s="35"/>
      <c r="E68" s="35"/>
      <c r="F68" s="42"/>
      <c r="G68" s="35"/>
      <c r="H68" s="42"/>
      <c r="I68" s="35"/>
      <c r="J68" s="35"/>
      <c r="K68" s="35"/>
      <c r="L68" s="35"/>
      <c r="M68" s="35"/>
      <c r="N68" s="35"/>
    </row>
    <row r="69" spans="1:14">
      <c r="A69" s="42"/>
      <c r="B69" s="35"/>
      <c r="C69" s="35"/>
      <c r="D69" s="35"/>
      <c r="E69" s="35"/>
      <c r="F69" s="42"/>
      <c r="G69" s="35">
        <f>COUNTA(G2:G64)</f>
        <v>63</v>
      </c>
      <c r="H69" s="42"/>
      <c r="I69" s="35"/>
      <c r="J69" s="35"/>
      <c r="K69" s="35"/>
      <c r="L69" s="35"/>
      <c r="M69" s="35"/>
      <c r="N69" s="35"/>
    </row>
    <row r="70" spans="1:14">
      <c r="A70" s="42"/>
      <c r="B70" s="35"/>
      <c r="C70" s="35"/>
      <c r="D70" s="35"/>
      <c r="E70" s="35"/>
      <c r="F70" s="42"/>
      <c r="G70" s="35"/>
      <c r="H70" s="42"/>
      <c r="I70" s="35"/>
      <c r="J70" s="35"/>
      <c r="K70" s="35"/>
      <c r="L70" s="35"/>
      <c r="M70" s="35"/>
      <c r="N70" s="35"/>
    </row>
    <row r="71" spans="1:14">
      <c r="A71" s="42"/>
      <c r="B71" s="35"/>
      <c r="C71" s="35"/>
      <c r="D71" s="35"/>
      <c r="E71" s="35"/>
      <c r="F71" s="42"/>
      <c r="G71" s="35"/>
      <c r="H71" s="42"/>
      <c r="I71" s="35"/>
      <c r="J71" s="35"/>
      <c r="K71" s="35"/>
      <c r="L71" s="35"/>
      <c r="M71" s="35"/>
      <c r="N71" s="35"/>
    </row>
    <row r="72" spans="1:14">
      <c r="A72" s="42"/>
      <c r="B72" s="35"/>
      <c r="C72" s="35"/>
      <c r="D72" s="35"/>
      <c r="E72" s="35"/>
      <c r="F72" s="42"/>
      <c r="G72" s="35"/>
      <c r="H72" s="42"/>
      <c r="I72" s="35"/>
      <c r="J72" s="35"/>
      <c r="K72" s="35"/>
      <c r="L72" s="35"/>
      <c r="M72" s="35"/>
      <c r="N72" s="35"/>
    </row>
    <row r="73" spans="1:14">
      <c r="A73" s="42"/>
      <c r="B73" s="35"/>
      <c r="C73" s="35"/>
      <c r="D73" s="35"/>
      <c r="E73" s="35"/>
      <c r="F73" s="42"/>
      <c r="G73" s="35"/>
      <c r="H73" s="42"/>
      <c r="I73" s="35"/>
      <c r="J73" s="35"/>
      <c r="K73" s="35"/>
      <c r="L73" s="35"/>
      <c r="M73" s="35"/>
      <c r="N73" s="35"/>
    </row>
    <row r="74" spans="1:14">
      <c r="A74" s="42"/>
      <c r="B74" s="35"/>
      <c r="C74" s="35"/>
      <c r="D74" s="35"/>
      <c r="E74" s="35"/>
      <c r="F74" s="42"/>
      <c r="G74" s="35"/>
      <c r="H74" s="42"/>
      <c r="I74" s="35"/>
      <c r="J74" s="35"/>
      <c r="K74" s="35"/>
      <c r="L74" s="35"/>
      <c r="M74" s="35"/>
      <c r="N74" s="35"/>
    </row>
    <row r="75" spans="1:14">
      <c r="A75" s="42"/>
      <c r="B75" s="35"/>
      <c r="C75" s="35"/>
      <c r="D75" s="35"/>
      <c r="E75" s="35"/>
      <c r="F75" s="42"/>
      <c r="G75" s="35"/>
      <c r="H75" s="42"/>
      <c r="I75" s="35"/>
      <c r="J75" s="35"/>
      <c r="K75" s="35"/>
      <c r="L75" s="35"/>
      <c r="M75" s="35"/>
      <c r="N75" s="35"/>
    </row>
    <row r="76" spans="1:14">
      <c r="A76" s="42"/>
      <c r="B76" s="35"/>
      <c r="C76" s="35"/>
      <c r="D76" s="35"/>
      <c r="E76" s="35"/>
      <c r="F76" s="42"/>
      <c r="G76" s="35"/>
      <c r="H76" s="42"/>
      <c r="I76" s="35"/>
      <c r="J76" s="35"/>
      <c r="K76" s="35"/>
      <c r="L76" s="35"/>
      <c r="M76" s="35"/>
      <c r="N76" s="35"/>
    </row>
    <row r="77" spans="1:14">
      <c r="A77" s="42"/>
      <c r="B77" s="35"/>
      <c r="C77" s="35"/>
      <c r="D77" s="35"/>
      <c r="E77" s="35"/>
      <c r="F77" s="42"/>
      <c r="G77" s="35"/>
      <c r="H77" s="42"/>
      <c r="I77" s="35"/>
      <c r="J77" s="35"/>
      <c r="K77" s="35"/>
      <c r="L77" s="35"/>
      <c r="M77" s="35"/>
      <c r="N77" s="35"/>
    </row>
    <row r="78" spans="1:14">
      <c r="A78" s="42"/>
      <c r="B78" s="35"/>
      <c r="C78" s="35"/>
      <c r="D78" s="35"/>
      <c r="E78" s="35"/>
      <c r="F78" s="42"/>
      <c r="G78" s="35"/>
      <c r="H78" s="42"/>
      <c r="I78" s="35"/>
      <c r="J78" s="35"/>
      <c r="K78" s="35"/>
      <c r="L78" s="35"/>
      <c r="M78" s="35"/>
      <c r="N78" s="35"/>
    </row>
    <row r="79" spans="1:14">
      <c r="A79" s="42"/>
      <c r="B79" s="35"/>
      <c r="C79" s="35"/>
      <c r="D79" s="35"/>
      <c r="E79" s="35"/>
      <c r="F79" s="42"/>
      <c r="G79" s="35"/>
      <c r="H79" s="42"/>
      <c r="I79" s="35"/>
      <c r="J79" s="35"/>
      <c r="K79" s="35"/>
      <c r="L79" s="35"/>
      <c r="M79" s="35"/>
      <c r="N79" s="35"/>
    </row>
    <row r="80" spans="1:14">
      <c r="A80" s="42"/>
      <c r="B80" s="35"/>
      <c r="C80" s="35"/>
      <c r="D80" s="35"/>
      <c r="E80" s="35"/>
      <c r="F80" s="42"/>
      <c r="G80" s="35"/>
      <c r="H80" s="42"/>
      <c r="I80" s="35"/>
      <c r="J80" s="35"/>
      <c r="K80" s="35"/>
      <c r="L80" s="35"/>
      <c r="M80" s="35"/>
      <c r="N80" s="35"/>
    </row>
    <row r="81" spans="1:14">
      <c r="A81" s="42"/>
      <c r="B81" s="35"/>
      <c r="C81" s="35"/>
      <c r="D81" s="35"/>
      <c r="E81" s="35"/>
      <c r="F81" s="42"/>
      <c r="G81" s="35"/>
      <c r="H81" s="42"/>
      <c r="I81" s="35"/>
      <c r="J81" s="35"/>
      <c r="K81" s="35"/>
      <c r="L81" s="35"/>
      <c r="M81" s="35"/>
      <c r="N81" s="35"/>
    </row>
    <row r="82" spans="1:14">
      <c r="A82" s="42"/>
      <c r="B82" s="35"/>
      <c r="C82" s="35"/>
      <c r="D82" s="35"/>
      <c r="E82" s="35"/>
      <c r="F82" s="42"/>
      <c r="G82" s="35"/>
      <c r="H82" s="42"/>
      <c r="I82" s="35"/>
      <c r="J82" s="35"/>
      <c r="K82" s="35"/>
      <c r="L82" s="35"/>
      <c r="M82" s="35"/>
      <c r="N82" s="35"/>
    </row>
    <row r="83" spans="1:14">
      <c r="A83" s="42"/>
      <c r="B83" s="35"/>
      <c r="C83" s="35"/>
      <c r="D83" s="35"/>
      <c r="E83" s="35"/>
      <c r="F83" s="42"/>
      <c r="G83" s="35"/>
      <c r="H83" s="42"/>
      <c r="I83" s="35"/>
      <c r="J83" s="35"/>
      <c r="K83" s="35"/>
      <c r="L83" s="35"/>
      <c r="M83" s="35"/>
      <c r="N83" s="35"/>
    </row>
    <row r="84" spans="1:14">
      <c r="A84" s="42"/>
      <c r="B84" s="35"/>
      <c r="C84" s="35"/>
      <c r="D84" s="35"/>
      <c r="E84" s="35"/>
      <c r="F84" s="42"/>
      <c r="G84" s="35"/>
      <c r="H84" s="42"/>
      <c r="I84" s="35"/>
      <c r="J84" s="35"/>
      <c r="K84" s="35"/>
      <c r="L84" s="35"/>
      <c r="M84" s="35"/>
      <c r="N84" s="35"/>
    </row>
    <row r="85" spans="1:14">
      <c r="A85" s="42"/>
      <c r="B85" s="35"/>
      <c r="C85" s="35"/>
      <c r="D85" s="35"/>
      <c r="E85" s="35"/>
      <c r="F85" s="42"/>
      <c r="G85" s="35"/>
      <c r="H85" s="42"/>
      <c r="I85" s="35"/>
      <c r="J85" s="35"/>
      <c r="K85" s="35"/>
      <c r="L85" s="35"/>
      <c r="M85" s="35"/>
      <c r="N85" s="35"/>
    </row>
    <row r="86" spans="1:14">
      <c r="A86" s="42"/>
      <c r="B86" s="35"/>
      <c r="C86" s="35"/>
      <c r="D86" s="35"/>
      <c r="E86" s="35"/>
      <c r="F86" s="42"/>
      <c r="G86" s="35"/>
      <c r="H86" s="42"/>
      <c r="I86" s="35"/>
      <c r="J86" s="35"/>
      <c r="K86" s="35"/>
      <c r="L86" s="35"/>
      <c r="M86" s="35"/>
      <c r="N86" s="35"/>
    </row>
    <row r="87" spans="1:14">
      <c r="A87" s="42"/>
      <c r="B87" s="35"/>
      <c r="C87" s="35"/>
      <c r="D87" s="35"/>
      <c r="E87" s="35"/>
      <c r="F87" s="42"/>
      <c r="G87" s="35"/>
      <c r="H87" s="42"/>
      <c r="I87" s="35"/>
      <c r="J87" s="35"/>
      <c r="K87" s="35"/>
      <c r="L87" s="35"/>
      <c r="M87" s="35"/>
      <c r="N87" s="35"/>
    </row>
    <row r="88" spans="1:14">
      <c r="A88" s="42"/>
      <c r="B88" s="35"/>
      <c r="C88" s="35"/>
      <c r="D88" s="35"/>
      <c r="E88" s="35"/>
      <c r="F88" s="42"/>
      <c r="G88" s="35"/>
      <c r="H88" s="42"/>
      <c r="I88" s="35"/>
      <c r="J88" s="35"/>
      <c r="K88" s="35"/>
      <c r="L88" s="35"/>
      <c r="M88" s="35"/>
      <c r="N88" s="35"/>
    </row>
    <row r="89" spans="1:14">
      <c r="A89" s="42"/>
      <c r="B89" s="35"/>
      <c r="C89" s="35"/>
      <c r="D89" s="35"/>
      <c r="E89" s="35"/>
      <c r="F89" s="42"/>
      <c r="G89" s="35"/>
      <c r="H89" s="42"/>
      <c r="I89" s="35"/>
      <c r="J89" s="35"/>
      <c r="K89" s="35"/>
      <c r="L89" s="35"/>
      <c r="M89" s="35"/>
      <c r="N89" s="35"/>
    </row>
    <row r="90" spans="1:14">
      <c r="A90" s="42"/>
      <c r="B90" s="35"/>
      <c r="C90" s="35"/>
      <c r="D90" s="35"/>
      <c r="E90" s="35"/>
      <c r="F90" s="42"/>
      <c r="G90" s="35"/>
      <c r="H90" s="42"/>
      <c r="I90" s="35"/>
      <c r="J90" s="35"/>
      <c r="K90" s="35"/>
      <c r="L90" s="35"/>
      <c r="M90" s="35"/>
      <c r="N90" s="35"/>
    </row>
    <row r="91" spans="1:14">
      <c r="A91" s="42"/>
      <c r="B91" s="35"/>
      <c r="C91" s="35"/>
      <c r="D91" s="35"/>
      <c r="E91" s="35"/>
      <c r="F91" s="42"/>
      <c r="G91" s="35"/>
      <c r="H91" s="42"/>
      <c r="I91" s="35"/>
      <c r="J91" s="35"/>
      <c r="K91" s="35"/>
      <c r="L91" s="35"/>
      <c r="M91" s="35"/>
      <c r="N91" s="35"/>
    </row>
    <row r="92" spans="1:14">
      <c r="A92" s="42"/>
      <c r="B92" s="35"/>
      <c r="C92" s="35"/>
      <c r="D92" s="35"/>
      <c r="E92" s="35"/>
      <c r="F92" s="42"/>
      <c r="G92" s="35"/>
      <c r="H92" s="42"/>
      <c r="I92" s="35"/>
      <c r="J92" s="35"/>
      <c r="K92" s="35"/>
      <c r="L92" s="35"/>
      <c r="M92" s="35"/>
      <c r="N92" s="35"/>
    </row>
    <row r="93" spans="1:14">
      <c r="A93" s="42"/>
      <c r="B93" s="35"/>
      <c r="C93" s="35"/>
      <c r="D93" s="35"/>
      <c r="E93" s="35"/>
      <c r="F93" s="42"/>
      <c r="G93" s="35"/>
      <c r="H93" s="42"/>
      <c r="I93" s="35"/>
      <c r="J93" s="35"/>
      <c r="K93" s="35"/>
      <c r="L93" s="35"/>
      <c r="M93" s="35"/>
      <c r="N93" s="35"/>
    </row>
    <row r="94" spans="1:14">
      <c r="A94" s="42"/>
      <c r="B94" s="35"/>
      <c r="C94" s="35"/>
      <c r="D94" s="35"/>
      <c r="E94" s="35"/>
      <c r="F94" s="42"/>
      <c r="G94" s="35"/>
      <c r="H94" s="42"/>
      <c r="I94" s="35"/>
      <c r="J94" s="35"/>
      <c r="K94" s="35"/>
      <c r="L94" s="35"/>
      <c r="M94" s="35"/>
      <c r="N94" s="35"/>
    </row>
    <row r="95" spans="1:14">
      <c r="A95" s="42"/>
      <c r="B95" s="35"/>
      <c r="C95" s="35"/>
      <c r="D95" s="35"/>
      <c r="E95" s="35"/>
      <c r="F95" s="42"/>
      <c r="G95" s="35"/>
      <c r="H95" s="42"/>
      <c r="I95" s="35"/>
      <c r="J95" s="35"/>
      <c r="K95" s="35"/>
      <c r="L95" s="35"/>
      <c r="M95" s="35"/>
      <c r="N95" s="35"/>
    </row>
    <row r="96" spans="1:14">
      <c r="A96" s="42"/>
      <c r="B96" s="35"/>
      <c r="C96" s="35"/>
      <c r="D96" s="35"/>
      <c r="E96" s="35"/>
      <c r="F96" s="42"/>
      <c r="G96" s="35"/>
      <c r="H96" s="42"/>
      <c r="I96" s="35"/>
      <c r="J96" s="35"/>
      <c r="K96" s="35"/>
      <c r="L96" s="35"/>
      <c r="M96" s="35"/>
      <c r="N96" s="35"/>
    </row>
    <row r="97" spans="1:14">
      <c r="A97" s="42"/>
      <c r="B97" s="35"/>
      <c r="C97" s="35"/>
      <c r="D97" s="35"/>
      <c r="E97" s="35"/>
      <c r="F97" s="42"/>
      <c r="G97" s="35"/>
      <c r="H97" s="42"/>
      <c r="I97" s="35"/>
      <c r="J97" s="35"/>
      <c r="K97" s="35"/>
      <c r="L97" s="35"/>
      <c r="M97" s="35"/>
      <c r="N97" s="35"/>
    </row>
    <row r="98" spans="1:14">
      <c r="A98" s="42"/>
      <c r="B98" s="35"/>
      <c r="C98" s="35"/>
      <c r="D98" s="35"/>
      <c r="E98" s="35"/>
      <c r="F98" s="42"/>
      <c r="G98" s="35"/>
      <c r="H98" s="42"/>
      <c r="I98" s="35"/>
      <c r="J98" s="35"/>
      <c r="K98" s="35"/>
      <c r="L98" s="35"/>
      <c r="M98" s="35"/>
      <c r="N98" s="35"/>
    </row>
    <row r="99" spans="1:14">
      <c r="A99" s="42"/>
      <c r="B99" s="35"/>
      <c r="C99" s="35"/>
      <c r="D99" s="35"/>
      <c r="E99" s="35"/>
      <c r="F99" s="42"/>
      <c r="G99" s="35"/>
      <c r="H99" s="42"/>
      <c r="I99" s="35"/>
      <c r="J99" s="35"/>
      <c r="K99" s="35"/>
      <c r="L99" s="35"/>
      <c r="M99" s="35"/>
      <c r="N99" s="35"/>
    </row>
    <row r="100" spans="1:14">
      <c r="A100" s="42"/>
      <c r="B100" s="35"/>
      <c r="C100" s="35"/>
      <c r="D100" s="35"/>
      <c r="E100" s="35"/>
      <c r="F100" s="42"/>
      <c r="G100" s="35"/>
      <c r="H100" s="42"/>
      <c r="I100" s="35"/>
      <c r="J100" s="35"/>
      <c r="K100" s="35"/>
      <c r="L100" s="35"/>
      <c r="M100" s="35"/>
      <c r="N100" s="35"/>
    </row>
    <row r="101" spans="1:14">
      <c r="A101" s="42"/>
      <c r="B101" s="35"/>
      <c r="C101" s="35"/>
      <c r="D101" s="35"/>
      <c r="E101" s="35"/>
      <c r="F101" s="42"/>
      <c r="G101" s="35"/>
      <c r="H101" s="42"/>
      <c r="I101" s="35"/>
      <c r="J101" s="35"/>
      <c r="K101" s="35"/>
      <c r="L101" s="35"/>
      <c r="M101" s="35"/>
      <c r="N101" s="35"/>
    </row>
    <row r="102" spans="1:14">
      <c r="A102" s="42"/>
      <c r="B102" s="35"/>
      <c r="C102" s="35"/>
      <c r="D102" s="35"/>
      <c r="E102" s="35"/>
      <c r="F102" s="42"/>
      <c r="G102" s="35"/>
      <c r="H102" s="42"/>
      <c r="I102" s="35"/>
      <c r="J102" s="35"/>
      <c r="K102" s="35"/>
      <c r="L102" s="35"/>
      <c r="M102" s="35"/>
      <c r="N102" s="35"/>
    </row>
    <row r="103" spans="1:14">
      <c r="A103" s="42"/>
      <c r="B103" s="35"/>
      <c r="C103" s="35"/>
      <c r="D103" s="35"/>
      <c r="E103" s="35"/>
      <c r="F103" s="42"/>
      <c r="G103" s="35"/>
      <c r="H103" s="42"/>
      <c r="I103" s="35"/>
      <c r="J103" s="35"/>
      <c r="K103" s="35"/>
      <c r="L103" s="35"/>
      <c r="M103" s="35"/>
      <c r="N103" s="35"/>
    </row>
    <row r="104" spans="1:14">
      <c r="A104" s="42"/>
      <c r="B104" s="35"/>
      <c r="C104" s="35"/>
      <c r="D104" s="35"/>
      <c r="E104" s="35"/>
      <c r="F104" s="42"/>
      <c r="G104" s="35"/>
      <c r="H104" s="42"/>
      <c r="I104" s="35"/>
      <c r="J104" s="35"/>
      <c r="K104" s="35"/>
      <c r="L104" s="35"/>
      <c r="M104" s="35"/>
      <c r="N104" s="35"/>
    </row>
    <row r="105" spans="1:14">
      <c r="A105" s="42"/>
      <c r="B105" s="35"/>
      <c r="C105" s="35"/>
      <c r="D105" s="35"/>
      <c r="E105" s="35"/>
      <c r="F105" s="42"/>
      <c r="G105" s="35"/>
      <c r="H105" s="42"/>
      <c r="I105" s="35"/>
      <c r="J105" s="35"/>
      <c r="K105" s="35"/>
      <c r="L105" s="35"/>
      <c r="M105" s="35"/>
      <c r="N105" s="35"/>
    </row>
    <row r="106" spans="1:14">
      <c r="A106" s="42"/>
      <c r="B106" s="35"/>
      <c r="C106" s="35"/>
      <c r="D106" s="35"/>
      <c r="E106" s="35"/>
      <c r="F106" s="42"/>
      <c r="G106" s="35"/>
      <c r="H106" s="42"/>
      <c r="I106" s="35"/>
      <c r="J106" s="35"/>
      <c r="K106" s="35"/>
      <c r="L106" s="35"/>
      <c r="M106" s="35"/>
      <c r="N106" s="35"/>
    </row>
    <row r="107" spans="1:14">
      <c r="A107" s="42"/>
      <c r="B107" s="35"/>
      <c r="C107" s="35"/>
      <c r="D107" s="35"/>
      <c r="E107" s="35"/>
      <c r="F107" s="42"/>
      <c r="G107" s="35"/>
      <c r="H107" s="42"/>
      <c r="I107" s="35"/>
      <c r="J107" s="35"/>
      <c r="K107" s="35"/>
      <c r="L107" s="35"/>
      <c r="M107" s="35"/>
      <c r="N107" s="35"/>
    </row>
    <row r="108" spans="1:14">
      <c r="A108" s="42"/>
      <c r="B108" s="35"/>
      <c r="C108" s="35"/>
      <c r="D108" s="35"/>
      <c r="E108" s="35"/>
      <c r="F108" s="42"/>
      <c r="G108" s="35"/>
      <c r="H108" s="42"/>
      <c r="I108" s="35"/>
      <c r="J108" s="35"/>
      <c r="K108" s="35"/>
      <c r="L108" s="35"/>
      <c r="M108" s="35"/>
      <c r="N108" s="35"/>
    </row>
    <row r="109" spans="1:14">
      <c r="A109" s="42"/>
      <c r="B109" s="35"/>
      <c r="C109" s="35"/>
      <c r="D109" s="35"/>
      <c r="E109" s="35"/>
      <c r="F109" s="42"/>
      <c r="G109" s="35"/>
      <c r="H109" s="42"/>
      <c r="I109" s="35"/>
      <c r="J109" s="35"/>
      <c r="K109" s="35"/>
      <c r="L109" s="35"/>
      <c r="M109" s="35"/>
      <c r="N109" s="35"/>
    </row>
    <row r="110" spans="1:14">
      <c r="A110" s="42"/>
      <c r="B110" s="35"/>
      <c r="C110" s="35"/>
      <c r="D110" s="35"/>
      <c r="E110" s="35"/>
      <c r="F110" s="42"/>
      <c r="G110" s="35"/>
      <c r="H110" s="42"/>
      <c r="I110" s="35"/>
      <c r="J110" s="35"/>
      <c r="K110" s="35"/>
      <c r="L110" s="35"/>
      <c r="M110" s="35"/>
      <c r="N110" s="35"/>
    </row>
    <row r="111" spans="1:14">
      <c r="A111" s="42"/>
      <c r="B111" s="35"/>
      <c r="C111" s="35"/>
      <c r="D111" s="35"/>
      <c r="E111" s="35"/>
      <c r="F111" s="42"/>
      <c r="G111" s="35"/>
      <c r="H111" s="42"/>
      <c r="I111" s="35"/>
      <c r="J111" s="35"/>
      <c r="K111" s="35"/>
      <c r="L111" s="35"/>
      <c r="M111" s="35"/>
      <c r="N111" s="35"/>
    </row>
    <row r="112" spans="1:14">
      <c r="A112" s="42"/>
      <c r="B112" s="35"/>
      <c r="C112" s="35"/>
      <c r="D112" s="35"/>
      <c r="E112" s="35"/>
      <c r="F112" s="42"/>
      <c r="G112" s="35"/>
      <c r="H112" s="42"/>
      <c r="I112" s="35"/>
      <c r="J112" s="35"/>
      <c r="K112" s="35"/>
      <c r="L112" s="35"/>
      <c r="M112" s="35"/>
      <c r="N112" s="35"/>
    </row>
    <row r="113" spans="1:14">
      <c r="A113" s="42"/>
      <c r="B113" s="35"/>
      <c r="C113" s="35"/>
      <c r="D113" s="35"/>
      <c r="E113" s="35"/>
      <c r="F113" s="42"/>
      <c r="G113" s="35"/>
      <c r="H113" s="42"/>
      <c r="I113" s="35"/>
      <c r="J113" s="35"/>
      <c r="K113" s="35"/>
      <c r="L113" s="35"/>
      <c r="M113" s="35"/>
      <c r="N113" s="35"/>
    </row>
    <row r="114" spans="1:14">
      <c r="A114" s="42"/>
      <c r="B114" s="35"/>
      <c r="C114" s="35"/>
      <c r="D114" s="35"/>
      <c r="E114" s="35"/>
      <c r="F114" s="42"/>
      <c r="G114" s="35"/>
      <c r="H114" s="42"/>
      <c r="I114" s="35"/>
      <c r="J114" s="35"/>
      <c r="K114" s="35"/>
      <c r="L114" s="35"/>
      <c r="M114" s="35"/>
      <c r="N114" s="35"/>
    </row>
    <row r="115" spans="1:14">
      <c r="A115" s="42"/>
      <c r="B115" s="35"/>
      <c r="C115" s="35"/>
      <c r="D115" s="35"/>
      <c r="E115" s="35"/>
      <c r="F115" s="42"/>
      <c r="G115" s="35"/>
      <c r="H115" s="42"/>
      <c r="I115" s="35"/>
      <c r="J115" s="35"/>
      <c r="K115" s="35"/>
      <c r="L115" s="35"/>
      <c r="M115" s="35"/>
      <c r="N115" s="35"/>
    </row>
    <row r="116" spans="1:14">
      <c r="A116" s="42"/>
      <c r="B116" s="35"/>
      <c r="C116" s="35"/>
      <c r="D116" s="35"/>
      <c r="E116" s="35"/>
      <c r="F116" s="42"/>
      <c r="G116" s="35"/>
      <c r="H116" s="42"/>
      <c r="I116" s="35"/>
      <c r="J116" s="35"/>
      <c r="K116" s="35"/>
      <c r="L116" s="35"/>
      <c r="M116" s="35"/>
      <c r="N116" s="35"/>
    </row>
    <row r="117" spans="1:14">
      <c r="A117" s="42"/>
      <c r="B117" s="35"/>
      <c r="C117" s="35"/>
      <c r="D117" s="35"/>
      <c r="E117" s="35"/>
      <c r="F117" s="42"/>
      <c r="G117" s="35"/>
      <c r="H117" s="42"/>
      <c r="I117" s="35"/>
      <c r="J117" s="35"/>
      <c r="K117" s="35"/>
      <c r="L117" s="35"/>
      <c r="M117" s="35"/>
      <c r="N117" s="35"/>
    </row>
    <row r="118" spans="1:14">
      <c r="A118" s="42"/>
      <c r="B118" s="35"/>
      <c r="C118" s="35"/>
      <c r="D118" s="35"/>
      <c r="E118" s="35"/>
      <c r="F118" s="42"/>
      <c r="G118" s="35"/>
      <c r="H118" s="42"/>
      <c r="I118" s="35"/>
      <c r="J118" s="35"/>
      <c r="K118" s="35"/>
      <c r="L118" s="35"/>
      <c r="M118" s="35"/>
      <c r="N118" s="35"/>
    </row>
    <row r="119" spans="1:14">
      <c r="A119" s="42"/>
      <c r="B119" s="35"/>
      <c r="C119" s="35"/>
      <c r="D119" s="35"/>
      <c r="E119" s="35"/>
      <c r="F119" s="42"/>
      <c r="G119" s="35"/>
      <c r="H119" s="42"/>
      <c r="I119" s="35"/>
      <c r="J119" s="35"/>
      <c r="K119" s="35"/>
      <c r="L119" s="35"/>
      <c r="M119" s="35"/>
      <c r="N119" s="35"/>
    </row>
    <row r="120" spans="1:14">
      <c r="A120" s="42"/>
      <c r="B120" s="35"/>
      <c r="C120" s="35"/>
      <c r="D120" s="35"/>
      <c r="E120" s="35"/>
      <c r="F120" s="42"/>
      <c r="G120" s="35"/>
      <c r="H120" s="42"/>
      <c r="I120" s="35"/>
      <c r="J120" s="35"/>
      <c r="K120" s="35"/>
      <c r="L120" s="35"/>
      <c r="M120" s="35"/>
      <c r="N120" s="35"/>
    </row>
    <row r="121" spans="1:14">
      <c r="A121" s="42"/>
      <c r="B121" s="35"/>
      <c r="C121" s="35"/>
      <c r="D121" s="35"/>
      <c r="E121" s="35"/>
      <c r="F121" s="42"/>
      <c r="G121" s="35"/>
      <c r="H121" s="42"/>
      <c r="I121" s="35"/>
      <c r="J121" s="35"/>
      <c r="K121" s="35"/>
      <c r="L121" s="35"/>
      <c r="M121" s="35"/>
      <c r="N121" s="35"/>
    </row>
    <row r="122" spans="1:14">
      <c r="A122" s="42"/>
      <c r="B122" s="35"/>
      <c r="C122" s="35"/>
      <c r="D122" s="35"/>
      <c r="E122" s="35"/>
      <c r="F122" s="42"/>
      <c r="G122" s="35"/>
      <c r="H122" s="42"/>
      <c r="I122" s="35"/>
      <c r="J122" s="35"/>
      <c r="K122" s="35"/>
      <c r="L122" s="35"/>
      <c r="M122" s="35"/>
      <c r="N122" s="35"/>
    </row>
    <row r="123" spans="1:14">
      <c r="A123" s="42"/>
      <c r="B123" s="35"/>
      <c r="C123" s="35"/>
      <c r="D123" s="35"/>
      <c r="E123" s="35"/>
      <c r="F123" s="42"/>
      <c r="G123" s="35"/>
      <c r="H123" s="42"/>
      <c r="I123" s="35"/>
      <c r="J123" s="35"/>
      <c r="K123" s="35"/>
      <c r="L123" s="35"/>
      <c r="M123" s="35"/>
      <c r="N123" s="35"/>
    </row>
    <row r="124" spans="1:14">
      <c r="A124" s="42"/>
      <c r="B124" s="35"/>
      <c r="C124" s="35"/>
      <c r="D124" s="35"/>
      <c r="E124" s="35"/>
      <c r="F124" s="42"/>
      <c r="G124" s="35"/>
      <c r="H124" s="42"/>
      <c r="I124" s="35"/>
      <c r="J124" s="35"/>
      <c r="K124" s="35"/>
      <c r="L124" s="35"/>
      <c r="M124" s="35"/>
      <c r="N124" s="35"/>
    </row>
    <row r="125" spans="1:14">
      <c r="A125" s="42"/>
      <c r="B125" s="35"/>
      <c r="C125" s="35"/>
      <c r="D125" s="35"/>
      <c r="E125" s="35"/>
      <c r="F125" s="42"/>
      <c r="G125" s="35"/>
      <c r="H125" s="42"/>
      <c r="I125" s="35"/>
      <c r="J125" s="35"/>
      <c r="K125" s="35"/>
      <c r="L125" s="35"/>
      <c r="M125" s="35"/>
      <c r="N125" s="35"/>
    </row>
    <row r="126" spans="1:14">
      <c r="A126" s="42"/>
      <c r="B126" s="35"/>
      <c r="C126" s="35"/>
      <c r="D126" s="35"/>
      <c r="E126" s="35"/>
      <c r="F126" s="42"/>
      <c r="G126" s="35"/>
      <c r="H126" s="42"/>
      <c r="I126" s="35"/>
      <c r="J126" s="35"/>
      <c r="K126" s="35"/>
      <c r="L126" s="35"/>
      <c r="M126" s="35"/>
      <c r="N126" s="35"/>
    </row>
    <row r="127" spans="1:14">
      <c r="A127" s="42"/>
      <c r="B127" s="35"/>
      <c r="C127" s="35"/>
      <c r="D127" s="35"/>
      <c r="E127" s="35"/>
      <c r="F127" s="42"/>
      <c r="G127" s="35"/>
      <c r="H127" s="42"/>
      <c r="I127" s="35"/>
      <c r="J127" s="35"/>
      <c r="K127" s="35"/>
      <c r="L127" s="35"/>
      <c r="M127" s="35"/>
      <c r="N127" s="35"/>
    </row>
    <row r="128" spans="1:14">
      <c r="A128" s="42"/>
      <c r="B128" s="35"/>
      <c r="C128" s="35"/>
      <c r="D128" s="35"/>
      <c r="E128" s="35"/>
      <c r="F128" s="42"/>
      <c r="G128" s="35"/>
      <c r="H128" s="42"/>
      <c r="I128" s="35"/>
      <c r="J128" s="35"/>
      <c r="K128" s="35"/>
      <c r="L128" s="35"/>
      <c r="M128" s="35"/>
      <c r="N128" s="35"/>
    </row>
    <row r="129" spans="1:14">
      <c r="A129" s="42"/>
      <c r="B129" s="35"/>
      <c r="C129" s="35"/>
      <c r="D129" s="35"/>
      <c r="E129" s="35"/>
      <c r="F129" s="42"/>
      <c r="G129" s="35"/>
      <c r="H129" s="42"/>
      <c r="I129" s="35"/>
      <c r="J129" s="35"/>
      <c r="K129" s="35"/>
      <c r="L129" s="35"/>
      <c r="M129" s="35"/>
      <c r="N129" s="35"/>
    </row>
    <row r="130" spans="1:14">
      <c r="A130" s="42"/>
      <c r="B130" s="35"/>
      <c r="C130" s="35"/>
      <c r="D130" s="35"/>
      <c r="E130" s="35"/>
      <c r="F130" s="42"/>
      <c r="G130" s="35"/>
      <c r="H130" s="42"/>
      <c r="I130" s="35"/>
      <c r="J130" s="35"/>
      <c r="K130" s="35"/>
      <c r="L130" s="35"/>
      <c r="M130" s="35"/>
      <c r="N130" s="35"/>
    </row>
    <row r="131" spans="1:14">
      <c r="A131" s="42"/>
      <c r="B131" s="35"/>
      <c r="C131" s="35"/>
      <c r="D131" s="35"/>
      <c r="E131" s="35"/>
      <c r="F131" s="42"/>
      <c r="G131" s="35"/>
      <c r="H131" s="42"/>
      <c r="I131" s="35"/>
      <c r="J131" s="35"/>
      <c r="K131" s="35"/>
      <c r="L131" s="35"/>
      <c r="M131" s="35"/>
      <c r="N131" s="35"/>
    </row>
    <row r="132" spans="1:14">
      <c r="A132" s="42"/>
      <c r="B132" s="35"/>
      <c r="C132" s="35"/>
      <c r="D132" s="35"/>
      <c r="E132" s="35"/>
      <c r="F132" s="42"/>
      <c r="G132" s="35"/>
      <c r="H132" s="42"/>
      <c r="I132" s="35"/>
      <c r="J132" s="35"/>
      <c r="K132" s="35"/>
      <c r="L132" s="35"/>
      <c r="M132" s="35"/>
      <c r="N132" s="35"/>
    </row>
    <row r="133" spans="1:14">
      <c r="A133" s="42"/>
      <c r="B133" s="35"/>
      <c r="C133" s="35"/>
      <c r="D133" s="35"/>
      <c r="E133" s="35"/>
      <c r="F133" s="42"/>
      <c r="G133" s="35"/>
      <c r="H133" s="42"/>
      <c r="I133" s="35"/>
      <c r="J133" s="35"/>
      <c r="K133" s="35"/>
      <c r="L133" s="35"/>
      <c r="M133" s="35"/>
      <c r="N133" s="35"/>
    </row>
    <row r="134" spans="1:14">
      <c r="A134" s="42"/>
      <c r="B134" s="35"/>
      <c r="C134" s="35"/>
      <c r="D134" s="35"/>
      <c r="E134" s="35"/>
      <c r="F134" s="42"/>
      <c r="G134" s="35"/>
      <c r="H134" s="42"/>
      <c r="I134" s="35"/>
      <c r="J134" s="35"/>
      <c r="K134" s="35"/>
      <c r="L134" s="35"/>
      <c r="M134" s="35"/>
      <c r="N134" s="35"/>
    </row>
    <row r="135" spans="1:14">
      <c r="A135" s="42"/>
      <c r="B135" s="35"/>
      <c r="C135" s="35"/>
      <c r="D135" s="35"/>
      <c r="E135" s="35"/>
      <c r="F135" s="42"/>
      <c r="G135" s="35"/>
      <c r="H135" s="42"/>
      <c r="I135" s="35"/>
      <c r="J135" s="35"/>
      <c r="K135" s="35"/>
      <c r="L135" s="35"/>
      <c r="M135" s="35"/>
      <c r="N135" s="35"/>
    </row>
    <row r="136" spans="1:14">
      <c r="A136" s="42"/>
      <c r="B136" s="35"/>
      <c r="C136" s="35"/>
      <c r="D136" s="35"/>
      <c r="E136" s="35"/>
      <c r="F136" s="42"/>
      <c r="G136" s="35"/>
      <c r="H136" s="42"/>
      <c r="I136" s="35"/>
      <c r="J136" s="35"/>
      <c r="K136" s="35"/>
      <c r="L136" s="35"/>
      <c r="M136" s="35"/>
      <c r="N136" s="35"/>
    </row>
    <row r="137" spans="1:14">
      <c r="A137" s="42"/>
      <c r="B137" s="35"/>
      <c r="C137" s="35"/>
      <c r="D137" s="35"/>
      <c r="E137" s="35"/>
      <c r="F137" s="42"/>
      <c r="G137" s="35"/>
      <c r="H137" s="42"/>
      <c r="I137" s="35"/>
      <c r="J137" s="35"/>
      <c r="K137" s="35"/>
      <c r="L137" s="35"/>
      <c r="M137" s="35"/>
      <c r="N137" s="35"/>
    </row>
    <row r="138" spans="1:14">
      <c r="A138" s="42"/>
      <c r="B138" s="35"/>
      <c r="C138" s="35"/>
      <c r="D138" s="35"/>
      <c r="E138" s="35"/>
      <c r="F138" s="42"/>
      <c r="G138" s="35"/>
      <c r="H138" s="42"/>
      <c r="I138" s="35"/>
      <c r="J138" s="35"/>
      <c r="K138" s="35"/>
      <c r="L138" s="35"/>
      <c r="M138" s="35"/>
      <c r="N138" s="35"/>
    </row>
    <row r="139" spans="1:14">
      <c r="A139" s="42"/>
      <c r="B139" s="35"/>
      <c r="C139" s="35"/>
      <c r="D139" s="35"/>
      <c r="E139" s="35"/>
      <c r="F139" s="42"/>
      <c r="G139" s="35"/>
      <c r="H139" s="42"/>
      <c r="I139" s="35"/>
      <c r="J139" s="35"/>
      <c r="K139" s="35"/>
      <c r="L139" s="35"/>
      <c r="M139" s="35"/>
      <c r="N139" s="35"/>
    </row>
    <row r="140" spans="1:14">
      <c r="A140" s="42"/>
      <c r="B140" s="35"/>
      <c r="C140" s="35"/>
      <c r="D140" s="35"/>
      <c r="E140" s="35"/>
      <c r="F140" s="42"/>
      <c r="G140" s="35"/>
      <c r="H140" s="42"/>
      <c r="I140" s="35"/>
      <c r="J140" s="35"/>
      <c r="K140" s="35"/>
      <c r="L140" s="35"/>
      <c r="M140" s="35"/>
      <c r="N140" s="35"/>
    </row>
    <row r="141" spans="1:14">
      <c r="A141" s="42"/>
      <c r="B141" s="35"/>
      <c r="C141" s="35"/>
      <c r="D141" s="35"/>
      <c r="E141" s="35"/>
      <c r="F141" s="42"/>
      <c r="G141" s="35"/>
      <c r="H141" s="42"/>
      <c r="I141" s="35"/>
      <c r="J141" s="35"/>
      <c r="K141" s="35"/>
      <c r="L141" s="35"/>
      <c r="M141" s="35"/>
      <c r="N141" s="35"/>
    </row>
    <row r="142" spans="1:14">
      <c r="A142" s="42"/>
      <c r="B142" s="35"/>
      <c r="C142" s="35"/>
      <c r="D142" s="35"/>
      <c r="E142" s="35"/>
      <c r="F142" s="42"/>
      <c r="G142" s="35"/>
      <c r="H142" s="42"/>
      <c r="I142" s="35"/>
      <c r="J142" s="35"/>
      <c r="K142" s="35"/>
      <c r="L142" s="35"/>
      <c r="M142" s="35"/>
      <c r="N142" s="35"/>
    </row>
    <row r="143" spans="1:14">
      <c r="A143" s="42"/>
      <c r="B143" s="35"/>
      <c r="C143" s="35"/>
      <c r="D143" s="35"/>
      <c r="E143" s="35"/>
      <c r="F143" s="42"/>
      <c r="G143" s="35"/>
      <c r="H143" s="42"/>
      <c r="I143" s="35"/>
      <c r="J143" s="35"/>
      <c r="K143" s="35"/>
      <c r="L143" s="35"/>
      <c r="M143" s="35"/>
      <c r="N143" s="35"/>
    </row>
    <row r="144" spans="1:14">
      <c r="A144" s="42"/>
      <c r="B144" s="35"/>
      <c r="C144" s="35"/>
      <c r="D144" s="35"/>
      <c r="E144" s="35"/>
      <c r="F144" s="42"/>
      <c r="G144" s="35"/>
      <c r="H144" s="42"/>
      <c r="I144" s="35"/>
      <c r="J144" s="35"/>
      <c r="K144" s="35"/>
      <c r="L144" s="35"/>
      <c r="M144" s="35"/>
      <c r="N144" s="35"/>
    </row>
    <row r="145" spans="1:14">
      <c r="A145" s="42"/>
      <c r="B145" s="35"/>
      <c r="C145" s="35"/>
      <c r="D145" s="35"/>
      <c r="E145" s="35"/>
      <c r="F145" s="42"/>
      <c r="G145" s="35"/>
      <c r="H145" s="42"/>
      <c r="I145" s="35"/>
      <c r="J145" s="35"/>
      <c r="K145" s="35"/>
      <c r="L145" s="35"/>
      <c r="M145" s="35"/>
      <c r="N145" s="35"/>
    </row>
    <row r="146" spans="1:14">
      <c r="A146" s="42"/>
      <c r="B146" s="35"/>
      <c r="C146" s="35"/>
      <c r="D146" s="35"/>
      <c r="E146" s="35"/>
      <c r="F146" s="42"/>
      <c r="G146" s="35"/>
      <c r="H146" s="42"/>
      <c r="I146" s="35"/>
      <c r="J146" s="35"/>
      <c r="K146" s="35"/>
      <c r="L146" s="35"/>
      <c r="M146" s="35"/>
      <c r="N146" s="35"/>
    </row>
    <row r="147" spans="1:14">
      <c r="A147" s="42"/>
      <c r="B147" s="35"/>
      <c r="C147" s="35"/>
      <c r="D147" s="35"/>
      <c r="E147" s="35"/>
      <c r="F147" s="42"/>
      <c r="G147" s="35"/>
      <c r="H147" s="42"/>
      <c r="I147" s="35"/>
      <c r="J147" s="35"/>
      <c r="K147" s="35"/>
      <c r="L147" s="35"/>
      <c r="M147" s="35"/>
      <c r="N147" s="35"/>
    </row>
    <row r="148" spans="1:14">
      <c r="A148" s="42"/>
      <c r="B148" s="35"/>
      <c r="C148" s="35"/>
      <c r="D148" s="35"/>
      <c r="E148" s="35"/>
      <c r="F148" s="42"/>
      <c r="G148" s="35"/>
      <c r="H148" s="42"/>
      <c r="I148" s="35"/>
      <c r="J148" s="35"/>
      <c r="K148" s="35"/>
      <c r="L148" s="35"/>
      <c r="M148" s="35"/>
      <c r="N148" s="35"/>
    </row>
    <row r="149" spans="1:14">
      <c r="A149" s="42"/>
      <c r="B149" s="35"/>
      <c r="C149" s="35"/>
      <c r="D149" s="35"/>
      <c r="E149" s="35"/>
      <c r="F149" s="42"/>
      <c r="G149" s="35"/>
      <c r="H149" s="42"/>
      <c r="I149" s="35"/>
      <c r="J149" s="35"/>
      <c r="K149" s="35"/>
      <c r="L149" s="35"/>
      <c r="M149" s="35"/>
      <c r="N149" s="35"/>
    </row>
    <row r="150" spans="1:14">
      <c r="A150" s="42"/>
      <c r="B150" s="35"/>
      <c r="C150" s="35"/>
      <c r="D150" s="35"/>
      <c r="E150" s="35"/>
      <c r="F150" s="42"/>
      <c r="G150" s="35"/>
      <c r="H150" s="42"/>
      <c r="I150" s="35"/>
      <c r="J150" s="35"/>
      <c r="K150" s="35"/>
      <c r="L150" s="35"/>
      <c r="M150" s="35"/>
      <c r="N150" s="35"/>
    </row>
    <row r="151" spans="1:14">
      <c r="A151" s="42"/>
      <c r="B151" s="35"/>
      <c r="C151" s="35"/>
      <c r="D151" s="35"/>
      <c r="E151" s="35"/>
      <c r="F151" s="42"/>
      <c r="G151" s="35"/>
      <c r="H151" s="42"/>
      <c r="I151" s="35"/>
      <c r="J151" s="35"/>
      <c r="K151" s="35"/>
      <c r="L151" s="35"/>
      <c r="M151" s="35"/>
      <c r="N151" s="35"/>
    </row>
    <row r="152" spans="1:14">
      <c r="A152" s="42"/>
      <c r="B152" s="35"/>
      <c r="C152" s="35"/>
      <c r="D152" s="35"/>
      <c r="E152" s="35"/>
      <c r="F152" s="42"/>
      <c r="G152" s="35"/>
      <c r="H152" s="42"/>
      <c r="I152" s="35"/>
      <c r="J152" s="35"/>
      <c r="K152" s="35"/>
      <c r="L152" s="35"/>
      <c r="M152" s="35"/>
      <c r="N152" s="35"/>
    </row>
    <row r="153" spans="1:14">
      <c r="A153" s="42"/>
      <c r="B153" s="35"/>
      <c r="C153" s="35"/>
      <c r="D153" s="35"/>
      <c r="E153" s="35"/>
      <c r="F153" s="42"/>
      <c r="G153" s="35"/>
      <c r="H153" s="42"/>
      <c r="I153" s="35"/>
      <c r="J153" s="35"/>
      <c r="K153" s="35"/>
      <c r="L153" s="35"/>
      <c r="M153" s="35"/>
      <c r="N153" s="35"/>
    </row>
    <row r="154" spans="1:14">
      <c r="A154" s="42"/>
      <c r="B154" s="35"/>
      <c r="C154" s="35"/>
      <c r="D154" s="35"/>
      <c r="E154" s="35"/>
      <c r="F154" s="42"/>
      <c r="G154" s="35"/>
      <c r="H154" s="42"/>
      <c r="I154" s="35"/>
      <c r="J154" s="35"/>
      <c r="K154" s="35"/>
      <c r="L154" s="35"/>
      <c r="M154" s="35"/>
      <c r="N154" s="35"/>
    </row>
    <row r="155" spans="1:14">
      <c r="A155" s="42"/>
      <c r="B155" s="35"/>
      <c r="C155" s="35"/>
      <c r="D155" s="35"/>
      <c r="E155" s="35"/>
      <c r="F155" s="42"/>
      <c r="G155" s="35"/>
      <c r="H155" s="42"/>
      <c r="I155" s="35"/>
      <c r="J155" s="35"/>
      <c r="K155" s="35"/>
      <c r="L155" s="35"/>
      <c r="M155" s="35"/>
      <c r="N155" s="35"/>
    </row>
    <row r="156" spans="1:14">
      <c r="A156" s="42"/>
      <c r="B156" s="35"/>
      <c r="C156" s="35"/>
      <c r="D156" s="35"/>
      <c r="E156" s="35"/>
      <c r="F156" s="42"/>
      <c r="G156" s="35"/>
      <c r="H156" s="42"/>
      <c r="I156" s="35"/>
      <c r="J156" s="35"/>
      <c r="K156" s="35"/>
      <c r="L156" s="35"/>
      <c r="M156" s="35"/>
      <c r="N156" s="35"/>
    </row>
    <row r="157" spans="1:14">
      <c r="A157" s="42"/>
      <c r="B157" s="35"/>
      <c r="C157" s="35"/>
      <c r="D157" s="35"/>
      <c r="E157" s="35"/>
      <c r="F157" s="42"/>
      <c r="G157" s="35"/>
      <c r="H157" s="42"/>
      <c r="I157" s="35"/>
      <c r="J157" s="35"/>
      <c r="K157" s="35"/>
      <c r="L157" s="35"/>
      <c r="M157" s="35"/>
      <c r="N157" s="35"/>
    </row>
    <row r="158" spans="1:14">
      <c r="A158" s="42"/>
      <c r="B158" s="35"/>
      <c r="C158" s="35"/>
      <c r="D158" s="35"/>
      <c r="E158" s="35"/>
      <c r="F158" s="42"/>
      <c r="G158" s="35"/>
      <c r="H158" s="42"/>
      <c r="I158" s="35"/>
      <c r="J158" s="35"/>
      <c r="K158" s="35"/>
      <c r="L158" s="35"/>
      <c r="M158" s="35"/>
      <c r="N158" s="35"/>
    </row>
    <row r="159" spans="1:14">
      <c r="A159" s="42"/>
      <c r="B159" s="35"/>
      <c r="C159" s="35"/>
      <c r="D159" s="35"/>
      <c r="E159" s="35"/>
      <c r="F159" s="42"/>
      <c r="G159" s="35"/>
      <c r="H159" s="42"/>
      <c r="I159" s="35"/>
      <c r="J159" s="35"/>
      <c r="K159" s="35"/>
      <c r="L159" s="35"/>
      <c r="M159" s="35"/>
      <c r="N159" s="35"/>
    </row>
    <row r="160" spans="1:14">
      <c r="A160" s="42"/>
      <c r="B160" s="35"/>
      <c r="C160" s="35"/>
      <c r="D160" s="35"/>
      <c r="E160" s="35"/>
      <c r="F160" s="42"/>
      <c r="G160" s="35"/>
      <c r="H160" s="42"/>
      <c r="I160" s="35"/>
      <c r="J160" s="35"/>
      <c r="K160" s="35"/>
      <c r="L160" s="35"/>
      <c r="M160" s="35"/>
      <c r="N160" s="35"/>
    </row>
    <row r="161" spans="1:14">
      <c r="A161" s="42"/>
      <c r="B161" s="35"/>
      <c r="C161" s="35"/>
      <c r="D161" s="35"/>
      <c r="E161" s="35"/>
      <c r="F161" s="42"/>
      <c r="G161" s="35"/>
      <c r="H161" s="42"/>
      <c r="I161" s="35"/>
      <c r="J161" s="35"/>
      <c r="K161" s="35"/>
      <c r="L161" s="35"/>
      <c r="M161" s="35"/>
      <c r="N161" s="35"/>
    </row>
    <row r="162" spans="1:14">
      <c r="A162" s="42"/>
      <c r="B162" s="35"/>
      <c r="C162" s="35"/>
      <c r="D162" s="35"/>
      <c r="E162" s="35"/>
      <c r="F162" s="42"/>
      <c r="G162" s="35"/>
      <c r="H162" s="42"/>
      <c r="I162" s="35"/>
      <c r="J162" s="35"/>
      <c r="K162" s="35"/>
      <c r="L162" s="35"/>
      <c r="M162" s="35"/>
      <c r="N162" s="35"/>
    </row>
    <row r="163" spans="1:14">
      <c r="A163" s="42"/>
      <c r="B163" s="35"/>
      <c r="C163" s="35"/>
      <c r="D163" s="35"/>
      <c r="E163" s="35"/>
      <c r="F163" s="42"/>
      <c r="G163" s="35"/>
      <c r="H163" s="42"/>
      <c r="I163" s="35"/>
      <c r="J163" s="35"/>
      <c r="K163" s="35"/>
      <c r="L163" s="35"/>
      <c r="M163" s="35"/>
      <c r="N163" s="35"/>
    </row>
    <row r="164" spans="1:14">
      <c r="A164" s="42"/>
      <c r="B164" s="35"/>
      <c r="C164" s="35"/>
      <c r="D164" s="35"/>
      <c r="E164" s="35"/>
      <c r="F164" s="42"/>
      <c r="G164" s="35"/>
      <c r="H164" s="42"/>
      <c r="I164" s="35"/>
      <c r="J164" s="35"/>
      <c r="K164" s="35"/>
      <c r="L164" s="35"/>
      <c r="M164" s="35"/>
      <c r="N164" s="35"/>
    </row>
    <row r="165" spans="1:14">
      <c r="A165" s="42"/>
      <c r="B165" s="35"/>
      <c r="C165" s="35"/>
      <c r="D165" s="35"/>
      <c r="E165" s="35"/>
      <c r="F165" s="42"/>
      <c r="G165" s="35"/>
      <c r="H165" s="42"/>
      <c r="I165" s="35"/>
      <c r="J165" s="35"/>
      <c r="K165" s="35"/>
      <c r="L165" s="35"/>
      <c r="M165" s="35"/>
      <c r="N165" s="35"/>
    </row>
    <row r="166" spans="1:14">
      <c r="A166" s="42"/>
      <c r="B166" s="35"/>
      <c r="C166" s="35"/>
      <c r="D166" s="35"/>
      <c r="E166" s="35"/>
      <c r="F166" s="42"/>
      <c r="G166" s="35"/>
      <c r="H166" s="42"/>
      <c r="I166" s="35"/>
      <c r="J166" s="35"/>
      <c r="K166" s="35"/>
      <c r="L166" s="35"/>
      <c r="M166" s="35"/>
      <c r="N166" s="35"/>
    </row>
    <row r="167" spans="1:14">
      <c r="A167" s="42"/>
      <c r="B167" s="35"/>
      <c r="C167" s="35"/>
      <c r="D167" s="35"/>
      <c r="E167" s="35"/>
      <c r="F167" s="42"/>
      <c r="G167" s="35"/>
      <c r="H167" s="42"/>
      <c r="I167" s="35"/>
      <c r="J167" s="35"/>
      <c r="K167" s="35"/>
      <c r="L167" s="35"/>
      <c r="M167" s="35"/>
      <c r="N167" s="35"/>
    </row>
    <row r="168" spans="1:14">
      <c r="A168" s="42"/>
      <c r="B168" s="35"/>
      <c r="C168" s="35"/>
      <c r="D168" s="35"/>
      <c r="E168" s="35"/>
      <c r="F168" s="42"/>
      <c r="G168" s="35"/>
      <c r="H168" s="42"/>
      <c r="I168" s="35"/>
      <c r="J168" s="35"/>
      <c r="K168" s="35"/>
      <c r="L168" s="35"/>
      <c r="M168" s="35"/>
      <c r="N168" s="35"/>
    </row>
    <row r="169" spans="1:14">
      <c r="A169" s="42"/>
      <c r="B169" s="35"/>
      <c r="C169" s="35"/>
      <c r="D169" s="35"/>
      <c r="E169" s="35"/>
      <c r="F169" s="42"/>
      <c r="G169" s="35"/>
      <c r="H169" s="42"/>
      <c r="I169" s="35"/>
      <c r="J169" s="35"/>
      <c r="K169" s="35"/>
      <c r="L169" s="35"/>
      <c r="M169" s="35"/>
      <c r="N169" s="35"/>
    </row>
    <row r="170" spans="1:14">
      <c r="A170" s="42"/>
      <c r="B170" s="35"/>
      <c r="C170" s="35"/>
      <c r="D170" s="35"/>
      <c r="E170" s="35"/>
      <c r="F170" s="42"/>
      <c r="G170" s="35"/>
      <c r="H170" s="42"/>
      <c r="I170" s="35"/>
      <c r="J170" s="35"/>
      <c r="K170" s="35"/>
      <c r="L170" s="35"/>
      <c r="M170" s="35"/>
      <c r="N170" s="35"/>
    </row>
    <row r="171" spans="1:14">
      <c r="A171" s="42"/>
      <c r="B171" s="35"/>
      <c r="C171" s="35"/>
      <c r="D171" s="35"/>
      <c r="E171" s="35"/>
      <c r="F171" s="42"/>
      <c r="G171" s="35"/>
      <c r="H171" s="42"/>
      <c r="I171" s="35"/>
      <c r="J171" s="35"/>
      <c r="K171" s="35"/>
      <c r="L171" s="35"/>
      <c r="M171" s="35"/>
      <c r="N171" s="35"/>
    </row>
    <row r="172" spans="1:14">
      <c r="A172" s="42"/>
      <c r="B172" s="35"/>
      <c r="C172" s="35"/>
      <c r="D172" s="35"/>
      <c r="E172" s="35"/>
      <c r="F172" s="42"/>
      <c r="G172" s="35"/>
      <c r="H172" s="42"/>
      <c r="I172" s="35"/>
      <c r="J172" s="35"/>
      <c r="K172" s="35"/>
      <c r="L172" s="35"/>
      <c r="M172" s="35"/>
      <c r="N172" s="35"/>
    </row>
    <row r="173" spans="1:14">
      <c r="A173" s="42"/>
      <c r="B173" s="35"/>
      <c r="C173" s="35"/>
      <c r="D173" s="35"/>
      <c r="E173" s="35"/>
      <c r="F173" s="42"/>
      <c r="G173" s="35"/>
      <c r="H173" s="42"/>
      <c r="I173" s="35"/>
      <c r="J173" s="35"/>
      <c r="K173" s="35"/>
      <c r="L173" s="35"/>
      <c r="M173" s="35"/>
      <c r="N173" s="35"/>
    </row>
    <row r="174" spans="1:14">
      <c r="A174" s="42"/>
      <c r="B174" s="35"/>
      <c r="C174" s="35"/>
      <c r="D174" s="35"/>
      <c r="E174" s="35"/>
      <c r="F174" s="42"/>
      <c r="G174" s="35"/>
      <c r="H174" s="42"/>
      <c r="I174" s="35"/>
      <c r="J174" s="35"/>
      <c r="K174" s="35"/>
      <c r="L174" s="35"/>
      <c r="M174" s="35"/>
      <c r="N174" s="35"/>
    </row>
    <row r="175" spans="1:14">
      <c r="A175" s="42"/>
      <c r="B175" s="35"/>
      <c r="C175" s="35"/>
      <c r="D175" s="35"/>
      <c r="E175" s="35"/>
      <c r="F175" s="42"/>
      <c r="G175" s="35"/>
      <c r="H175" s="42"/>
      <c r="I175" s="35"/>
      <c r="J175" s="35"/>
      <c r="K175" s="35"/>
      <c r="L175" s="35"/>
      <c r="M175" s="35"/>
      <c r="N175" s="35"/>
    </row>
    <row r="176" spans="1:14">
      <c r="A176" s="42"/>
      <c r="B176" s="35"/>
      <c r="C176" s="35"/>
      <c r="D176" s="35"/>
      <c r="E176" s="35"/>
      <c r="F176" s="42"/>
      <c r="G176" s="35"/>
      <c r="H176" s="42"/>
      <c r="I176" s="35"/>
      <c r="J176" s="35"/>
      <c r="K176" s="35"/>
      <c r="L176" s="35"/>
      <c r="M176" s="35"/>
      <c r="N176" s="35"/>
    </row>
    <row r="177" spans="1:14">
      <c r="A177" s="42"/>
      <c r="B177" s="35"/>
      <c r="C177" s="35"/>
      <c r="D177" s="35"/>
      <c r="E177" s="35"/>
      <c r="F177" s="42"/>
      <c r="G177" s="35"/>
      <c r="H177" s="42"/>
      <c r="I177" s="35"/>
      <c r="J177" s="35"/>
      <c r="K177" s="35"/>
      <c r="L177" s="35"/>
      <c r="M177" s="35"/>
      <c r="N177" s="35"/>
    </row>
    <row r="178" spans="1:14">
      <c r="A178" s="42"/>
      <c r="B178" s="35"/>
      <c r="C178" s="35"/>
      <c r="D178" s="35"/>
      <c r="E178" s="35"/>
      <c r="F178" s="42"/>
      <c r="G178" s="35"/>
      <c r="H178" s="42"/>
      <c r="I178" s="35"/>
      <c r="J178" s="35"/>
      <c r="K178" s="35"/>
      <c r="L178" s="35"/>
      <c r="M178" s="35"/>
      <c r="N178" s="35"/>
    </row>
    <row r="179" spans="1:14">
      <c r="A179" s="42"/>
      <c r="B179" s="35"/>
      <c r="C179" s="35"/>
      <c r="D179" s="35"/>
      <c r="E179" s="35"/>
      <c r="F179" s="42"/>
      <c r="G179" s="35"/>
      <c r="H179" s="42"/>
      <c r="I179" s="35"/>
      <c r="J179" s="35"/>
      <c r="K179" s="35"/>
      <c r="L179" s="35"/>
      <c r="M179" s="35"/>
      <c r="N179" s="35"/>
    </row>
    <row r="180" spans="1:14">
      <c r="A180" s="42"/>
      <c r="B180" s="35"/>
      <c r="C180" s="35"/>
      <c r="D180" s="35"/>
      <c r="E180" s="35"/>
      <c r="F180" s="42"/>
      <c r="G180" s="35"/>
      <c r="H180" s="42"/>
      <c r="I180" s="35"/>
      <c r="J180" s="35"/>
      <c r="K180" s="35"/>
      <c r="L180" s="35"/>
      <c r="M180" s="35"/>
      <c r="N180" s="35"/>
    </row>
    <row r="181" spans="1:14">
      <c r="A181" s="42"/>
      <c r="B181" s="35"/>
      <c r="C181" s="35"/>
      <c r="D181" s="35"/>
      <c r="E181" s="35"/>
      <c r="F181" s="42"/>
      <c r="G181" s="35"/>
      <c r="H181" s="42"/>
      <c r="I181" s="35"/>
      <c r="J181" s="35"/>
      <c r="K181" s="35"/>
      <c r="L181" s="35"/>
      <c r="M181" s="35"/>
      <c r="N181" s="35"/>
    </row>
    <row r="182" spans="1:14">
      <c r="A182" s="42"/>
      <c r="B182" s="35"/>
      <c r="C182" s="35"/>
      <c r="D182" s="35"/>
      <c r="E182" s="35"/>
      <c r="F182" s="42"/>
      <c r="G182" s="35"/>
      <c r="H182" s="42"/>
      <c r="I182" s="35"/>
      <c r="J182" s="35"/>
      <c r="K182" s="35"/>
      <c r="L182" s="35"/>
      <c r="M182" s="35"/>
      <c r="N182" s="35"/>
    </row>
    <row r="183" spans="1:14">
      <c r="A183" s="42"/>
      <c r="B183" s="35"/>
      <c r="C183" s="35"/>
      <c r="D183" s="35"/>
      <c r="E183" s="35"/>
      <c r="F183" s="42"/>
      <c r="G183" s="35"/>
      <c r="H183" s="42"/>
      <c r="I183" s="35"/>
      <c r="J183" s="35"/>
      <c r="K183" s="35"/>
      <c r="L183" s="35"/>
      <c r="M183" s="35"/>
      <c r="N183" s="35"/>
    </row>
    <row r="184" spans="1:14">
      <c r="A184" s="42"/>
      <c r="B184" s="35"/>
      <c r="C184" s="35"/>
      <c r="D184" s="35"/>
      <c r="E184" s="35"/>
      <c r="F184" s="42"/>
      <c r="G184" s="35"/>
      <c r="H184" s="42"/>
      <c r="I184" s="35"/>
      <c r="J184" s="35"/>
      <c r="K184" s="35"/>
      <c r="L184" s="35"/>
      <c r="M184" s="35"/>
      <c r="N184" s="35"/>
    </row>
    <row r="185" spans="1:14">
      <c r="A185" s="42"/>
      <c r="B185" s="35"/>
      <c r="C185" s="35"/>
      <c r="D185" s="35"/>
      <c r="E185" s="35"/>
      <c r="F185" s="42"/>
      <c r="G185" s="35"/>
      <c r="H185" s="42"/>
      <c r="I185" s="35"/>
      <c r="J185" s="35"/>
      <c r="K185" s="35"/>
      <c r="L185" s="35"/>
      <c r="M185" s="35"/>
      <c r="N185" s="35"/>
    </row>
    <row r="186" spans="1:14">
      <c r="A186" s="42"/>
      <c r="B186" s="35"/>
      <c r="C186" s="35"/>
      <c r="D186" s="35"/>
      <c r="E186" s="35"/>
      <c r="F186" s="42"/>
      <c r="G186" s="35"/>
      <c r="H186" s="42"/>
      <c r="I186" s="35"/>
      <c r="J186" s="35"/>
      <c r="K186" s="35"/>
      <c r="L186" s="35"/>
      <c r="M186" s="35"/>
      <c r="N186" s="35"/>
    </row>
    <row r="187" spans="1:14">
      <c r="A187" s="42"/>
      <c r="B187" s="35"/>
      <c r="C187" s="35"/>
      <c r="D187" s="35"/>
      <c r="E187" s="35"/>
      <c r="F187" s="42"/>
      <c r="G187" s="35"/>
      <c r="H187" s="42"/>
      <c r="I187" s="35"/>
      <c r="J187" s="35"/>
      <c r="K187" s="35"/>
      <c r="L187" s="35"/>
      <c r="M187" s="35"/>
      <c r="N187" s="35"/>
    </row>
    <row r="188" spans="1:14">
      <c r="A188" s="42"/>
      <c r="B188" s="35"/>
      <c r="C188" s="35"/>
      <c r="D188" s="35"/>
      <c r="E188" s="35"/>
      <c r="F188" s="42"/>
      <c r="G188" s="35"/>
      <c r="H188" s="42"/>
      <c r="I188" s="35"/>
      <c r="J188" s="35"/>
      <c r="K188" s="35"/>
      <c r="L188" s="35"/>
      <c r="M188" s="35"/>
      <c r="N188" s="35"/>
    </row>
    <row r="189" spans="1:14">
      <c r="A189" s="42"/>
      <c r="B189" s="35"/>
      <c r="C189" s="35"/>
      <c r="D189" s="35"/>
      <c r="E189" s="35"/>
      <c r="F189" s="42"/>
      <c r="G189" s="35"/>
      <c r="H189" s="42"/>
      <c r="I189" s="35"/>
      <c r="J189" s="35"/>
      <c r="K189" s="35"/>
      <c r="L189" s="35"/>
      <c r="M189" s="35"/>
      <c r="N189" s="35"/>
    </row>
    <row r="190" spans="1:14">
      <c r="A190" s="42"/>
      <c r="B190" s="35"/>
      <c r="C190" s="35"/>
      <c r="D190" s="35"/>
      <c r="E190" s="35"/>
      <c r="F190" s="42"/>
      <c r="G190" s="35"/>
      <c r="H190" s="42"/>
      <c r="I190" s="35"/>
      <c r="J190" s="35"/>
      <c r="K190" s="35"/>
      <c r="L190" s="35"/>
      <c r="M190" s="35"/>
      <c r="N190" s="35"/>
    </row>
    <row r="191" spans="1:14">
      <c r="A191" s="42"/>
      <c r="B191" s="35"/>
      <c r="C191" s="35"/>
      <c r="D191" s="35"/>
      <c r="E191" s="35"/>
      <c r="F191" s="42"/>
      <c r="G191" s="35"/>
      <c r="H191" s="42"/>
      <c r="I191" s="35"/>
      <c r="J191" s="35"/>
      <c r="K191" s="35"/>
      <c r="L191" s="35"/>
      <c r="M191" s="35"/>
      <c r="N191" s="35"/>
    </row>
    <row r="192" spans="1:14">
      <c r="A192" s="42"/>
      <c r="B192" s="35"/>
      <c r="C192" s="35"/>
      <c r="D192" s="35"/>
      <c r="E192" s="35"/>
      <c r="F192" s="42"/>
      <c r="G192" s="35"/>
      <c r="H192" s="42"/>
      <c r="I192" s="35"/>
      <c r="J192" s="35"/>
      <c r="K192" s="35"/>
      <c r="L192" s="35"/>
      <c r="M192" s="35"/>
      <c r="N192" s="35"/>
    </row>
    <row r="193" spans="1:14">
      <c r="A193" s="42"/>
      <c r="B193" s="35"/>
      <c r="C193" s="35"/>
      <c r="D193" s="35"/>
      <c r="E193" s="35"/>
      <c r="F193" s="42"/>
      <c r="G193" s="35"/>
      <c r="H193" s="42"/>
      <c r="I193" s="35"/>
      <c r="J193" s="35"/>
      <c r="K193" s="35"/>
      <c r="L193" s="35"/>
      <c r="M193" s="35"/>
      <c r="N193" s="35"/>
    </row>
    <row r="194" spans="1:14">
      <c r="A194" s="42"/>
      <c r="B194" s="35"/>
      <c r="C194" s="35"/>
      <c r="D194" s="35"/>
      <c r="E194" s="35"/>
      <c r="F194" s="42"/>
      <c r="G194" s="35"/>
      <c r="H194" s="42"/>
      <c r="I194" s="35"/>
      <c r="J194" s="35"/>
      <c r="K194" s="35"/>
      <c r="L194" s="35"/>
      <c r="M194" s="35"/>
      <c r="N194" s="35"/>
    </row>
    <row r="195" spans="1:14">
      <c r="A195" s="42"/>
      <c r="B195" s="35"/>
      <c r="C195" s="35"/>
      <c r="D195" s="35"/>
      <c r="E195" s="35"/>
      <c r="F195" s="42"/>
      <c r="G195" s="35"/>
      <c r="H195" s="42"/>
      <c r="I195" s="35"/>
      <c r="J195" s="35"/>
      <c r="K195" s="35"/>
      <c r="L195" s="35"/>
      <c r="M195" s="35"/>
      <c r="N195" s="35"/>
    </row>
    <row r="196" spans="1:14">
      <c r="A196" s="42"/>
      <c r="B196" s="35"/>
      <c r="C196" s="35"/>
      <c r="D196" s="35"/>
      <c r="E196" s="35"/>
      <c r="F196" s="42"/>
      <c r="G196" s="35"/>
      <c r="H196" s="42"/>
      <c r="I196" s="35"/>
      <c r="J196" s="35"/>
      <c r="K196" s="35"/>
      <c r="L196" s="35"/>
      <c r="M196" s="35"/>
      <c r="N196" s="35"/>
    </row>
    <row r="197" spans="1:14">
      <c r="A197" s="42"/>
      <c r="B197" s="35"/>
      <c r="C197" s="35"/>
      <c r="D197" s="35"/>
      <c r="E197" s="35"/>
      <c r="F197" s="42"/>
      <c r="G197" s="35"/>
      <c r="H197" s="42"/>
      <c r="I197" s="35"/>
      <c r="J197" s="35"/>
      <c r="K197" s="35"/>
      <c r="L197" s="35"/>
      <c r="M197" s="35"/>
      <c r="N197" s="35"/>
    </row>
    <row r="198" spans="1:14">
      <c r="A198" s="42"/>
      <c r="B198" s="35"/>
      <c r="C198" s="35"/>
      <c r="D198" s="35"/>
      <c r="E198" s="35"/>
      <c r="F198" s="42"/>
      <c r="G198" s="35"/>
      <c r="H198" s="42"/>
      <c r="I198" s="35"/>
      <c r="J198" s="35"/>
      <c r="K198" s="35"/>
      <c r="L198" s="35"/>
      <c r="M198" s="35"/>
      <c r="N198" s="35"/>
    </row>
    <row r="199" spans="1:14">
      <c r="A199" s="42"/>
      <c r="B199" s="35"/>
      <c r="C199" s="35"/>
      <c r="D199" s="35"/>
      <c r="E199" s="35"/>
      <c r="F199" s="42"/>
      <c r="G199" s="35"/>
      <c r="H199" s="42"/>
      <c r="I199" s="35"/>
      <c r="J199" s="35"/>
      <c r="K199" s="35"/>
      <c r="L199" s="35"/>
      <c r="M199" s="35"/>
      <c r="N199" s="35"/>
    </row>
    <row r="200" spans="1:14">
      <c r="A200" s="42"/>
      <c r="B200" s="35"/>
      <c r="C200" s="35"/>
      <c r="D200" s="35"/>
      <c r="E200" s="35"/>
      <c r="F200" s="42"/>
      <c r="G200" s="35"/>
      <c r="H200" s="42"/>
      <c r="I200" s="35"/>
      <c r="J200" s="35"/>
      <c r="K200" s="35"/>
      <c r="L200" s="35"/>
      <c r="M200" s="35"/>
      <c r="N200" s="35"/>
    </row>
    <row r="201" spans="1:14">
      <c r="A201" s="42"/>
      <c r="B201" s="35"/>
      <c r="C201" s="35"/>
      <c r="D201" s="35"/>
      <c r="E201" s="35"/>
      <c r="F201" s="42"/>
      <c r="G201" s="35"/>
      <c r="H201" s="42"/>
      <c r="I201" s="35"/>
      <c r="J201" s="35"/>
      <c r="K201" s="35"/>
      <c r="L201" s="35"/>
      <c r="M201" s="35"/>
      <c r="N201" s="35"/>
    </row>
    <row r="202" spans="1:14">
      <c r="A202" s="42"/>
      <c r="B202" s="35"/>
      <c r="C202" s="35"/>
      <c r="D202" s="35"/>
      <c r="E202" s="35"/>
      <c r="F202" s="42"/>
      <c r="G202" s="35"/>
      <c r="H202" s="42"/>
      <c r="I202" s="35"/>
      <c r="J202" s="35"/>
      <c r="K202" s="35"/>
      <c r="L202" s="35"/>
      <c r="M202" s="35"/>
      <c r="N202" s="35"/>
    </row>
    <row r="203" spans="1:14">
      <c r="A203" s="42"/>
      <c r="B203" s="35"/>
      <c r="C203" s="35"/>
      <c r="D203" s="35"/>
      <c r="E203" s="35"/>
      <c r="F203" s="42"/>
      <c r="G203" s="35"/>
      <c r="H203" s="42"/>
      <c r="I203" s="35"/>
      <c r="J203" s="35"/>
      <c r="K203" s="35"/>
      <c r="L203" s="35"/>
      <c r="M203" s="35"/>
      <c r="N203" s="35"/>
    </row>
    <row r="204" spans="1:14">
      <c r="A204" s="42"/>
      <c r="B204" s="35"/>
      <c r="C204" s="35"/>
      <c r="D204" s="35"/>
      <c r="E204" s="35"/>
      <c r="F204" s="42"/>
      <c r="G204" s="35"/>
      <c r="H204" s="42"/>
      <c r="I204" s="35"/>
      <c r="J204" s="35"/>
      <c r="K204" s="35"/>
      <c r="L204" s="35"/>
      <c r="M204" s="35"/>
      <c r="N204" s="35"/>
    </row>
    <row r="205" spans="1:14">
      <c r="A205" s="42"/>
      <c r="B205" s="35"/>
      <c r="C205" s="35"/>
      <c r="D205" s="35"/>
      <c r="E205" s="35"/>
      <c r="F205" s="42"/>
      <c r="G205" s="35"/>
      <c r="H205" s="42"/>
      <c r="I205" s="35"/>
      <c r="J205" s="35"/>
      <c r="K205" s="35"/>
      <c r="L205" s="35"/>
      <c r="M205" s="35"/>
      <c r="N205" s="35"/>
    </row>
    <row r="206" spans="1:14">
      <c r="A206" s="42"/>
      <c r="B206" s="35"/>
      <c r="C206" s="35"/>
      <c r="D206" s="35"/>
      <c r="E206" s="35"/>
      <c r="F206" s="42"/>
      <c r="G206" s="35"/>
      <c r="H206" s="42"/>
      <c r="I206" s="35"/>
      <c r="J206" s="35"/>
      <c r="K206" s="35"/>
      <c r="L206" s="35"/>
      <c r="M206" s="35"/>
      <c r="N206" s="35"/>
    </row>
    <row r="207" spans="1:14">
      <c r="A207" s="42"/>
      <c r="B207" s="35"/>
      <c r="C207" s="35"/>
      <c r="D207" s="35"/>
      <c r="E207" s="35"/>
      <c r="F207" s="42"/>
      <c r="G207" s="35"/>
      <c r="H207" s="42"/>
      <c r="I207" s="35"/>
      <c r="J207" s="35"/>
      <c r="K207" s="35"/>
      <c r="L207" s="35"/>
      <c r="M207" s="35"/>
      <c r="N207" s="35"/>
    </row>
    <row r="208" spans="1:14">
      <c r="A208" s="42"/>
      <c r="B208" s="35"/>
      <c r="C208" s="35"/>
      <c r="D208" s="35"/>
      <c r="E208" s="35"/>
      <c r="F208" s="42"/>
      <c r="G208" s="35"/>
      <c r="H208" s="42"/>
      <c r="I208" s="35"/>
      <c r="J208" s="35"/>
      <c r="K208" s="35"/>
      <c r="L208" s="35"/>
      <c r="M208" s="35"/>
      <c r="N208" s="35"/>
    </row>
    <row r="209" spans="1:14">
      <c r="A209" s="42"/>
      <c r="B209" s="35"/>
      <c r="C209" s="35"/>
      <c r="D209" s="35"/>
      <c r="E209" s="35"/>
      <c r="F209" s="42"/>
      <c r="G209" s="35"/>
      <c r="H209" s="42"/>
      <c r="I209" s="35"/>
      <c r="J209" s="35"/>
      <c r="K209" s="35"/>
      <c r="L209" s="35"/>
      <c r="M209" s="35"/>
      <c r="N209" s="35"/>
    </row>
    <row r="210" spans="1:14">
      <c r="A210" s="42"/>
      <c r="B210" s="35"/>
      <c r="C210" s="35"/>
      <c r="D210" s="35"/>
      <c r="E210" s="35"/>
      <c r="F210" s="42"/>
      <c r="G210" s="35"/>
      <c r="H210" s="42"/>
      <c r="I210" s="35"/>
      <c r="J210" s="35"/>
      <c r="K210" s="35"/>
      <c r="L210" s="35"/>
      <c r="M210" s="35"/>
      <c r="N210" s="35"/>
    </row>
    <row r="211" spans="1:14">
      <c r="A211" s="42"/>
      <c r="B211" s="35"/>
      <c r="C211" s="35"/>
      <c r="D211" s="35"/>
      <c r="E211" s="35"/>
      <c r="F211" s="42"/>
      <c r="G211" s="35"/>
      <c r="H211" s="42"/>
      <c r="I211" s="35"/>
      <c r="J211" s="35"/>
      <c r="K211" s="35"/>
      <c r="L211" s="35"/>
      <c r="M211" s="35"/>
      <c r="N211" s="35"/>
    </row>
    <row r="212" spans="1:14">
      <c r="A212" s="42"/>
      <c r="B212" s="35"/>
      <c r="C212" s="35"/>
      <c r="D212" s="35"/>
      <c r="E212" s="35"/>
      <c r="F212" s="42"/>
      <c r="G212" s="35"/>
      <c r="H212" s="42"/>
      <c r="I212" s="35"/>
      <c r="J212" s="35"/>
      <c r="K212" s="35"/>
      <c r="L212" s="35"/>
      <c r="M212" s="35"/>
      <c r="N212" s="35"/>
    </row>
    <row r="213" spans="1:14">
      <c r="A213" s="42"/>
      <c r="B213" s="35"/>
      <c r="C213" s="35"/>
      <c r="D213" s="35"/>
      <c r="E213" s="35"/>
      <c r="F213" s="42"/>
      <c r="G213" s="35"/>
      <c r="H213" s="42"/>
      <c r="I213" s="35"/>
      <c r="J213" s="35"/>
      <c r="K213" s="35"/>
      <c r="L213" s="35"/>
      <c r="M213" s="35"/>
      <c r="N213" s="35"/>
    </row>
    <row r="214" spans="1:14">
      <c r="A214" s="42"/>
      <c r="B214" s="35"/>
      <c r="C214" s="35"/>
      <c r="D214" s="35"/>
      <c r="E214" s="35"/>
      <c r="F214" s="42"/>
      <c r="G214" s="35"/>
      <c r="H214" s="42"/>
      <c r="I214" s="35"/>
      <c r="J214" s="35"/>
      <c r="K214" s="35"/>
      <c r="L214" s="35"/>
      <c r="M214" s="35"/>
      <c r="N214" s="35"/>
    </row>
    <row r="215" spans="1:14">
      <c r="A215" s="42"/>
      <c r="B215" s="35"/>
      <c r="C215" s="35"/>
      <c r="D215" s="35"/>
      <c r="E215" s="35"/>
      <c r="F215" s="42"/>
      <c r="G215" s="35"/>
      <c r="H215" s="42"/>
      <c r="I215" s="35"/>
      <c r="J215" s="35"/>
      <c r="K215" s="35"/>
      <c r="L215" s="35"/>
      <c r="M215" s="35"/>
      <c r="N215" s="35"/>
    </row>
    <row r="216" spans="1:14">
      <c r="A216" s="42"/>
      <c r="B216" s="35"/>
      <c r="C216" s="35"/>
      <c r="D216" s="35"/>
      <c r="E216" s="35"/>
      <c r="F216" s="42"/>
      <c r="G216" s="35"/>
      <c r="H216" s="42"/>
      <c r="I216" s="35"/>
      <c r="J216" s="35"/>
      <c r="K216" s="35"/>
      <c r="L216" s="35"/>
      <c r="M216" s="35"/>
      <c r="N216" s="35"/>
    </row>
    <row r="217" spans="1:14">
      <c r="A217" s="42"/>
      <c r="B217" s="35"/>
      <c r="C217" s="35"/>
      <c r="D217" s="35"/>
      <c r="E217" s="35"/>
      <c r="F217" s="42"/>
      <c r="G217" s="35"/>
      <c r="H217" s="42"/>
      <c r="I217" s="35"/>
      <c r="J217" s="35"/>
      <c r="K217" s="35"/>
      <c r="L217" s="35"/>
      <c r="M217" s="35"/>
      <c r="N217" s="35"/>
    </row>
    <row r="218" spans="1:14">
      <c r="A218" s="42"/>
      <c r="B218" s="35"/>
      <c r="C218" s="35"/>
      <c r="D218" s="35"/>
      <c r="E218" s="35"/>
      <c r="F218" s="42"/>
      <c r="G218" s="35"/>
      <c r="H218" s="42"/>
      <c r="I218" s="35"/>
      <c r="J218" s="35"/>
      <c r="K218" s="35"/>
      <c r="L218" s="35"/>
      <c r="M218" s="35"/>
      <c r="N218" s="35"/>
    </row>
    <row r="219" spans="1:14">
      <c r="A219" s="42"/>
      <c r="B219" s="35"/>
      <c r="C219" s="35"/>
      <c r="D219" s="35"/>
      <c r="E219" s="35"/>
      <c r="F219" s="42"/>
      <c r="G219" s="35"/>
      <c r="H219" s="42"/>
      <c r="I219" s="35"/>
      <c r="J219" s="35"/>
      <c r="K219" s="35"/>
      <c r="L219" s="35"/>
      <c r="M219" s="35"/>
      <c r="N219" s="35"/>
    </row>
    <row r="220" spans="1:14">
      <c r="A220" s="42"/>
      <c r="B220" s="35"/>
      <c r="C220" s="35"/>
      <c r="D220" s="35"/>
      <c r="E220" s="35"/>
      <c r="F220" s="42"/>
      <c r="G220" s="35"/>
      <c r="H220" s="42"/>
      <c r="I220" s="35"/>
      <c r="J220" s="35"/>
      <c r="K220" s="35"/>
      <c r="L220" s="35"/>
      <c r="M220" s="35"/>
      <c r="N220" s="35"/>
    </row>
    <row r="221" spans="1:14">
      <c r="A221" s="42"/>
      <c r="B221" s="35"/>
      <c r="C221" s="35"/>
      <c r="D221" s="35"/>
      <c r="E221" s="35"/>
      <c r="F221" s="42"/>
      <c r="G221" s="35"/>
      <c r="H221" s="42"/>
      <c r="I221" s="35"/>
      <c r="J221" s="35"/>
      <c r="K221" s="35"/>
      <c r="L221" s="35"/>
      <c r="M221" s="35"/>
      <c r="N221" s="35"/>
    </row>
    <row r="222" spans="1:14">
      <c r="A222" s="42"/>
      <c r="B222" s="35"/>
      <c r="C222" s="35"/>
      <c r="D222" s="35"/>
      <c r="E222" s="35"/>
      <c r="F222" s="42"/>
      <c r="G222" s="35"/>
      <c r="H222" s="42"/>
      <c r="I222" s="35"/>
      <c r="J222" s="35"/>
      <c r="K222" s="35"/>
      <c r="L222" s="35"/>
      <c r="M222" s="35"/>
      <c r="N222" s="35"/>
    </row>
    <row r="223" spans="1:14">
      <c r="A223" s="42"/>
      <c r="B223" s="35"/>
      <c r="C223" s="35"/>
      <c r="D223" s="35"/>
      <c r="E223" s="35"/>
      <c r="F223" s="42"/>
      <c r="G223" s="35"/>
      <c r="H223" s="42"/>
      <c r="I223" s="35"/>
      <c r="J223" s="35"/>
      <c r="K223" s="35"/>
      <c r="L223" s="35"/>
      <c r="M223" s="35"/>
      <c r="N223" s="35"/>
    </row>
    <row r="224" spans="1:14">
      <c r="A224" s="42"/>
      <c r="B224" s="35"/>
      <c r="C224" s="35"/>
      <c r="D224" s="35"/>
      <c r="E224" s="35"/>
      <c r="F224" s="42"/>
      <c r="G224" s="35"/>
      <c r="H224" s="42"/>
      <c r="I224" s="35"/>
      <c r="J224" s="35"/>
      <c r="K224" s="35"/>
      <c r="L224" s="35"/>
      <c r="M224" s="35"/>
      <c r="N224" s="35"/>
    </row>
    <row r="225" spans="1:14">
      <c r="A225" s="42"/>
      <c r="B225" s="35"/>
      <c r="C225" s="35"/>
      <c r="D225" s="35"/>
      <c r="E225" s="35"/>
      <c r="F225" s="42"/>
      <c r="G225" s="35"/>
      <c r="H225" s="42"/>
      <c r="I225" s="35"/>
      <c r="J225" s="35"/>
      <c r="K225" s="35"/>
      <c r="L225" s="35"/>
      <c r="M225" s="35"/>
      <c r="N225" s="35"/>
    </row>
    <row r="226" spans="1:14">
      <c r="A226" s="42"/>
      <c r="B226" s="35"/>
      <c r="C226" s="35"/>
      <c r="D226" s="35"/>
      <c r="E226" s="35"/>
      <c r="F226" s="42"/>
      <c r="G226" s="35"/>
      <c r="H226" s="42"/>
      <c r="I226" s="35"/>
      <c r="J226" s="35"/>
      <c r="K226" s="35"/>
      <c r="L226" s="35"/>
      <c r="M226" s="35"/>
      <c r="N226" s="35"/>
    </row>
    <row r="227" spans="1:14">
      <c r="A227" s="42"/>
      <c r="B227" s="35"/>
      <c r="C227" s="35"/>
      <c r="D227" s="35"/>
      <c r="E227" s="35"/>
      <c r="F227" s="42"/>
      <c r="G227" s="35"/>
      <c r="H227" s="42"/>
      <c r="I227" s="35"/>
      <c r="J227" s="35"/>
      <c r="K227" s="35"/>
      <c r="L227" s="35"/>
      <c r="M227" s="35"/>
      <c r="N227" s="35"/>
    </row>
    <row r="228" spans="1:14">
      <c r="A228" s="42"/>
      <c r="B228" s="35"/>
      <c r="C228" s="35"/>
      <c r="D228" s="35"/>
      <c r="E228" s="35"/>
      <c r="F228" s="42"/>
      <c r="G228" s="35"/>
      <c r="H228" s="42"/>
      <c r="I228" s="35"/>
      <c r="J228" s="35"/>
      <c r="K228" s="35"/>
      <c r="L228" s="35"/>
      <c r="M228" s="35"/>
      <c r="N228" s="35"/>
    </row>
    <row r="229" spans="1:14">
      <c r="A229" s="42"/>
      <c r="B229" s="35"/>
      <c r="C229" s="35"/>
      <c r="D229" s="35"/>
      <c r="E229" s="35"/>
      <c r="F229" s="42"/>
      <c r="G229" s="35"/>
      <c r="H229" s="42"/>
      <c r="I229" s="35"/>
      <c r="J229" s="35"/>
      <c r="K229" s="35"/>
      <c r="L229" s="35"/>
      <c r="M229" s="35"/>
      <c r="N229" s="35"/>
    </row>
    <row r="230" spans="1:14">
      <c r="A230" s="42"/>
      <c r="B230" s="35"/>
      <c r="C230" s="35"/>
      <c r="D230" s="35"/>
      <c r="E230" s="35"/>
      <c r="F230" s="42"/>
      <c r="G230" s="35"/>
      <c r="H230" s="42"/>
      <c r="I230" s="35"/>
      <c r="J230" s="35"/>
      <c r="K230" s="35"/>
      <c r="L230" s="35"/>
      <c r="M230" s="35"/>
      <c r="N230" s="35"/>
    </row>
    <row r="231" spans="1:14">
      <c r="A231" s="42"/>
      <c r="B231" s="35"/>
      <c r="C231" s="35"/>
      <c r="D231" s="35"/>
      <c r="E231" s="35"/>
      <c r="F231" s="42"/>
      <c r="G231" s="35"/>
      <c r="H231" s="42"/>
      <c r="I231" s="35"/>
      <c r="J231" s="35"/>
      <c r="K231" s="35"/>
      <c r="L231" s="35"/>
      <c r="M231" s="35"/>
      <c r="N231" s="35"/>
    </row>
    <row r="232" spans="1:14">
      <c r="A232" s="42"/>
      <c r="B232" s="35"/>
      <c r="C232" s="35"/>
      <c r="D232" s="35"/>
      <c r="E232" s="35"/>
      <c r="F232" s="42"/>
      <c r="G232" s="35"/>
      <c r="H232" s="42"/>
      <c r="I232" s="35"/>
      <c r="J232" s="35"/>
      <c r="K232" s="35"/>
      <c r="L232" s="35"/>
      <c r="M232" s="35"/>
      <c r="N232" s="35"/>
    </row>
    <row r="233" spans="1:14">
      <c r="A233" s="42"/>
      <c r="B233" s="35"/>
      <c r="C233" s="35"/>
      <c r="D233" s="35"/>
      <c r="E233" s="35"/>
      <c r="F233" s="42"/>
      <c r="G233" s="35"/>
      <c r="H233" s="42"/>
      <c r="I233" s="35"/>
      <c r="J233" s="35"/>
      <c r="K233" s="35"/>
      <c r="L233" s="35"/>
      <c r="M233" s="35"/>
      <c r="N233" s="35"/>
    </row>
    <row r="234" spans="1:14">
      <c r="A234" s="42"/>
      <c r="B234" s="35"/>
      <c r="C234" s="35"/>
      <c r="D234" s="35"/>
      <c r="E234" s="35"/>
      <c r="F234" s="42"/>
      <c r="G234" s="35"/>
      <c r="H234" s="42"/>
      <c r="I234" s="35"/>
      <c r="J234" s="35"/>
      <c r="K234" s="35"/>
      <c r="L234" s="35"/>
      <c r="M234" s="35"/>
      <c r="N234" s="35"/>
    </row>
    <row r="235" spans="1:14">
      <c r="A235" s="42"/>
      <c r="B235" s="35"/>
      <c r="C235" s="35"/>
      <c r="D235" s="35"/>
      <c r="E235" s="35"/>
      <c r="F235" s="42"/>
      <c r="G235" s="35"/>
      <c r="H235" s="42"/>
      <c r="I235" s="35"/>
      <c r="J235" s="35"/>
      <c r="K235" s="35"/>
      <c r="L235" s="35"/>
      <c r="M235" s="35"/>
      <c r="N235" s="35"/>
    </row>
    <row r="236" spans="1:14">
      <c r="A236" s="42"/>
      <c r="B236" s="35"/>
      <c r="C236" s="35"/>
      <c r="D236" s="35"/>
      <c r="E236" s="35"/>
      <c r="F236" s="42"/>
      <c r="G236" s="35"/>
      <c r="H236" s="42"/>
      <c r="I236" s="35"/>
      <c r="J236" s="35"/>
      <c r="K236" s="35"/>
      <c r="L236" s="35"/>
      <c r="M236" s="35"/>
      <c r="N236" s="35"/>
    </row>
    <row r="237" spans="1:14">
      <c r="A237" s="42"/>
      <c r="B237" s="35"/>
      <c r="C237" s="35"/>
      <c r="D237" s="35"/>
      <c r="E237" s="35"/>
      <c r="F237" s="42"/>
      <c r="G237" s="35"/>
      <c r="H237" s="42"/>
      <c r="I237" s="35"/>
      <c r="J237" s="35"/>
      <c r="K237" s="35"/>
      <c r="L237" s="35"/>
      <c r="M237" s="35"/>
      <c r="N237" s="35"/>
    </row>
    <row r="238" spans="1:14">
      <c r="A238" s="42"/>
      <c r="B238" s="35"/>
      <c r="C238" s="35"/>
      <c r="D238" s="35"/>
      <c r="E238" s="35"/>
      <c r="F238" s="42"/>
      <c r="G238" s="35"/>
      <c r="H238" s="42"/>
      <c r="I238" s="35"/>
      <c r="J238" s="35"/>
      <c r="K238" s="35"/>
      <c r="L238" s="35"/>
      <c r="M238" s="35"/>
      <c r="N238" s="35"/>
    </row>
    <row r="239" spans="1:14">
      <c r="A239" s="42"/>
      <c r="B239" s="35"/>
      <c r="C239" s="35"/>
      <c r="D239" s="35"/>
      <c r="E239" s="35"/>
      <c r="F239" s="42"/>
      <c r="G239" s="35"/>
      <c r="H239" s="42"/>
      <c r="I239" s="35"/>
      <c r="J239" s="35"/>
      <c r="K239" s="35"/>
      <c r="L239" s="35"/>
      <c r="M239" s="35"/>
      <c r="N239" s="35"/>
    </row>
    <row r="240" spans="1:14">
      <c r="A240" s="42"/>
      <c r="B240" s="35"/>
      <c r="C240" s="35"/>
      <c r="D240" s="35"/>
      <c r="E240" s="35"/>
      <c r="F240" s="42"/>
      <c r="G240" s="35"/>
      <c r="H240" s="42"/>
      <c r="I240" s="35"/>
      <c r="J240" s="35"/>
      <c r="K240" s="35"/>
      <c r="L240" s="35"/>
      <c r="M240" s="35"/>
      <c r="N240" s="35"/>
    </row>
    <row r="241" spans="1:14">
      <c r="A241" s="42"/>
      <c r="B241" s="35"/>
      <c r="C241" s="35"/>
      <c r="D241" s="35"/>
      <c r="E241" s="35"/>
      <c r="F241" s="42"/>
      <c r="G241" s="35"/>
      <c r="H241" s="42"/>
      <c r="I241" s="35"/>
      <c r="J241" s="35"/>
      <c r="K241" s="35"/>
      <c r="L241" s="35"/>
      <c r="M241" s="35"/>
      <c r="N241" s="35"/>
    </row>
    <row r="242" spans="1:14">
      <c r="A242" s="42"/>
      <c r="B242" s="35"/>
      <c r="C242" s="35"/>
      <c r="D242" s="35"/>
      <c r="E242" s="35"/>
      <c r="F242" s="42"/>
      <c r="G242" s="35"/>
      <c r="H242" s="42"/>
      <c r="I242" s="35"/>
      <c r="J242" s="35"/>
      <c r="K242" s="35"/>
      <c r="L242" s="35"/>
      <c r="M242" s="35"/>
      <c r="N242" s="35"/>
    </row>
    <row r="243" spans="1:14">
      <c r="A243" s="42"/>
      <c r="B243" s="35"/>
      <c r="C243" s="35"/>
      <c r="D243" s="35"/>
      <c r="E243" s="35"/>
      <c r="F243" s="42"/>
      <c r="G243" s="35"/>
      <c r="H243" s="42"/>
      <c r="I243" s="35"/>
      <c r="J243" s="35"/>
      <c r="K243" s="35"/>
      <c r="L243" s="35"/>
      <c r="M243" s="35"/>
      <c r="N243" s="35"/>
    </row>
    <row r="244" spans="1:14">
      <c r="A244" s="42"/>
      <c r="B244" s="35"/>
      <c r="C244" s="35"/>
      <c r="D244" s="35"/>
      <c r="E244" s="35"/>
      <c r="F244" s="42"/>
      <c r="G244" s="35"/>
      <c r="H244" s="42"/>
      <c r="I244" s="35"/>
      <c r="J244" s="35"/>
      <c r="K244" s="35"/>
      <c r="L244" s="35"/>
      <c r="M244" s="35"/>
      <c r="N244" s="35"/>
    </row>
    <row r="245" spans="1:14">
      <c r="A245" s="42"/>
      <c r="B245" s="35"/>
      <c r="C245" s="35"/>
      <c r="D245" s="35"/>
      <c r="E245" s="35"/>
      <c r="F245" s="42"/>
      <c r="G245" s="35"/>
      <c r="H245" s="42"/>
      <c r="I245" s="35"/>
      <c r="J245" s="35"/>
      <c r="K245" s="35"/>
      <c r="L245" s="35"/>
      <c r="M245" s="35"/>
      <c r="N245" s="35"/>
    </row>
    <row r="246" spans="1:14">
      <c r="A246" s="42"/>
      <c r="B246" s="35"/>
      <c r="C246" s="35"/>
      <c r="D246" s="35"/>
      <c r="E246" s="35"/>
      <c r="F246" s="42"/>
      <c r="G246" s="35"/>
      <c r="H246" s="42"/>
      <c r="I246" s="35"/>
      <c r="J246" s="35"/>
      <c r="K246" s="35"/>
      <c r="L246" s="35"/>
      <c r="M246" s="35"/>
      <c r="N246" s="35"/>
    </row>
    <row r="247" spans="1:14">
      <c r="A247" s="42"/>
      <c r="B247" s="35"/>
      <c r="C247" s="35"/>
      <c r="D247" s="35"/>
      <c r="E247" s="35"/>
      <c r="F247" s="42"/>
      <c r="G247" s="35"/>
      <c r="H247" s="42"/>
      <c r="I247" s="35"/>
      <c r="J247" s="35"/>
      <c r="K247" s="35"/>
      <c r="L247" s="35"/>
      <c r="M247" s="35"/>
      <c r="N247" s="35"/>
    </row>
    <row r="248" spans="1:14">
      <c r="A248" s="42"/>
      <c r="B248" s="35"/>
      <c r="C248" s="35"/>
      <c r="D248" s="35"/>
      <c r="E248" s="35"/>
      <c r="F248" s="42"/>
      <c r="G248" s="35"/>
      <c r="H248" s="42"/>
      <c r="I248" s="35"/>
      <c r="J248" s="35"/>
      <c r="K248" s="35"/>
      <c r="L248" s="35"/>
      <c r="M248" s="35"/>
      <c r="N248" s="35"/>
    </row>
    <row r="249" spans="1:14">
      <c r="A249" s="42"/>
      <c r="B249" s="35"/>
      <c r="C249" s="35"/>
      <c r="D249" s="35"/>
      <c r="E249" s="35"/>
      <c r="F249" s="42"/>
      <c r="G249" s="35"/>
      <c r="H249" s="42"/>
      <c r="I249" s="35"/>
      <c r="J249" s="35"/>
      <c r="K249" s="35"/>
      <c r="L249" s="35"/>
      <c r="M249" s="35"/>
      <c r="N249" s="35"/>
    </row>
    <row r="250" spans="1:14">
      <c r="A250" s="42"/>
      <c r="B250" s="35"/>
      <c r="C250" s="35"/>
      <c r="D250" s="35"/>
      <c r="E250" s="35"/>
      <c r="F250" s="42"/>
      <c r="G250" s="35"/>
      <c r="H250" s="42"/>
      <c r="I250" s="35"/>
      <c r="J250" s="35"/>
      <c r="K250" s="35"/>
      <c r="L250" s="35"/>
      <c r="M250" s="35"/>
      <c r="N250" s="35"/>
    </row>
    <row r="251" spans="1:14">
      <c r="A251" s="42"/>
      <c r="B251" s="35"/>
      <c r="C251" s="35"/>
      <c r="D251" s="35"/>
      <c r="E251" s="35"/>
      <c r="F251" s="42"/>
      <c r="G251" s="35"/>
      <c r="H251" s="42"/>
      <c r="I251" s="35"/>
      <c r="J251" s="35"/>
      <c r="K251" s="35"/>
      <c r="L251" s="35"/>
      <c r="M251" s="35"/>
      <c r="N251" s="35"/>
    </row>
    <row r="252" spans="1:14">
      <c r="A252" s="42"/>
      <c r="B252" s="35"/>
      <c r="C252" s="35"/>
      <c r="D252" s="35"/>
      <c r="E252" s="35"/>
      <c r="F252" s="42"/>
      <c r="G252" s="35"/>
      <c r="H252" s="42"/>
      <c r="I252" s="35"/>
      <c r="J252" s="35"/>
      <c r="K252" s="35"/>
      <c r="L252" s="35"/>
      <c r="M252" s="35"/>
      <c r="N252" s="35"/>
    </row>
    <row r="253" spans="1:14">
      <c r="A253" s="42"/>
      <c r="B253" s="35"/>
      <c r="C253" s="35"/>
      <c r="D253" s="35"/>
      <c r="E253" s="35"/>
      <c r="F253" s="42"/>
      <c r="G253" s="35"/>
      <c r="H253" s="42"/>
      <c r="I253" s="35"/>
      <c r="J253" s="35"/>
      <c r="K253" s="35"/>
      <c r="L253" s="35"/>
      <c r="M253" s="35"/>
      <c r="N253" s="35"/>
    </row>
    <row r="254" spans="1:14">
      <c r="A254" s="42"/>
      <c r="B254" s="35"/>
      <c r="C254" s="35"/>
      <c r="D254" s="35"/>
      <c r="E254" s="35"/>
      <c r="F254" s="42"/>
      <c r="G254" s="35"/>
      <c r="H254" s="42"/>
      <c r="I254" s="35"/>
      <c r="J254" s="35"/>
      <c r="K254" s="35"/>
      <c r="L254" s="35"/>
      <c r="M254" s="35"/>
      <c r="N254" s="35"/>
    </row>
    <row r="255" spans="1:14">
      <c r="A255" s="42"/>
      <c r="B255" s="35"/>
      <c r="C255" s="35"/>
      <c r="D255" s="35"/>
      <c r="E255" s="35"/>
      <c r="F255" s="42"/>
      <c r="G255" s="35"/>
      <c r="H255" s="42"/>
      <c r="I255" s="35"/>
      <c r="J255" s="35"/>
      <c r="K255" s="35"/>
      <c r="L255" s="35"/>
      <c r="M255" s="35"/>
      <c r="N255" s="35"/>
    </row>
    <row r="256" spans="1:14">
      <c r="A256" s="42"/>
      <c r="B256" s="35"/>
      <c r="C256" s="35"/>
      <c r="D256" s="35"/>
      <c r="E256" s="35"/>
      <c r="F256" s="42"/>
      <c r="G256" s="35"/>
      <c r="H256" s="42"/>
      <c r="I256" s="35"/>
      <c r="J256" s="35"/>
      <c r="K256" s="35"/>
      <c r="L256" s="35"/>
      <c r="M256" s="35"/>
      <c r="N256" s="35"/>
    </row>
    <row r="257" spans="1:14">
      <c r="A257" s="42"/>
      <c r="B257" s="35"/>
      <c r="C257" s="35"/>
      <c r="D257" s="35"/>
      <c r="E257" s="35"/>
      <c r="F257" s="42"/>
      <c r="G257" s="35"/>
      <c r="H257" s="42"/>
      <c r="I257" s="35"/>
      <c r="J257" s="35"/>
      <c r="K257" s="35"/>
      <c r="L257" s="35"/>
      <c r="M257" s="35"/>
      <c r="N257" s="35"/>
    </row>
    <row r="258" spans="1:14">
      <c r="A258" s="42"/>
      <c r="B258" s="35"/>
      <c r="C258" s="35"/>
      <c r="D258" s="35"/>
      <c r="E258" s="35"/>
      <c r="F258" s="42"/>
      <c r="G258" s="35"/>
      <c r="H258" s="42"/>
      <c r="I258" s="35"/>
      <c r="J258" s="35"/>
      <c r="K258" s="35"/>
      <c r="L258" s="35"/>
      <c r="M258" s="35"/>
      <c r="N258" s="35"/>
    </row>
    <row r="259" spans="1:14">
      <c r="A259" s="42"/>
      <c r="B259" s="35"/>
      <c r="C259" s="35"/>
      <c r="D259" s="35"/>
      <c r="E259" s="35"/>
      <c r="F259" s="42"/>
      <c r="G259" s="35"/>
      <c r="H259" s="42"/>
      <c r="I259" s="35"/>
      <c r="J259" s="35"/>
      <c r="K259" s="35"/>
      <c r="L259" s="35"/>
      <c r="M259" s="35"/>
      <c r="N259" s="35"/>
    </row>
    <row r="260" spans="1:14">
      <c r="A260" s="42"/>
      <c r="B260" s="35"/>
      <c r="C260" s="35"/>
      <c r="D260" s="35"/>
      <c r="E260" s="35"/>
      <c r="F260" s="42"/>
      <c r="G260" s="35"/>
      <c r="H260" s="42"/>
      <c r="I260" s="35"/>
      <c r="J260" s="35"/>
      <c r="K260" s="35"/>
      <c r="L260" s="35"/>
      <c r="M260" s="35"/>
      <c r="N260" s="35"/>
    </row>
    <row r="261" spans="1:14">
      <c r="A261" s="42"/>
      <c r="B261" s="35"/>
      <c r="C261" s="35"/>
      <c r="D261" s="35"/>
      <c r="E261" s="35"/>
      <c r="F261" s="42"/>
      <c r="G261" s="35"/>
      <c r="H261" s="42"/>
      <c r="I261" s="35"/>
      <c r="J261" s="35"/>
      <c r="K261" s="35"/>
      <c r="L261" s="35"/>
      <c r="M261" s="35"/>
      <c r="N261" s="35"/>
    </row>
    <row r="262" spans="1:14">
      <c r="A262" s="42"/>
      <c r="B262" s="35"/>
      <c r="C262" s="35"/>
      <c r="D262" s="35"/>
      <c r="E262" s="35"/>
      <c r="F262" s="42"/>
      <c r="G262" s="35"/>
      <c r="H262" s="42"/>
      <c r="I262" s="35"/>
      <c r="J262" s="35"/>
      <c r="K262" s="35"/>
      <c r="L262" s="35"/>
      <c r="M262" s="35"/>
      <c r="N262" s="35"/>
    </row>
    <row r="263" spans="1:14">
      <c r="A263" s="42"/>
      <c r="B263" s="35"/>
      <c r="C263" s="35"/>
      <c r="D263" s="35"/>
      <c r="E263" s="35"/>
      <c r="F263" s="42"/>
      <c r="G263" s="35"/>
      <c r="H263" s="42"/>
      <c r="I263" s="35"/>
      <c r="J263" s="35"/>
      <c r="K263" s="35"/>
      <c r="L263" s="35"/>
      <c r="M263" s="35"/>
      <c r="N263" s="35"/>
    </row>
    <row r="264" spans="1:14">
      <c r="A264" s="42"/>
      <c r="B264" s="35"/>
      <c r="C264" s="35"/>
      <c r="D264" s="35"/>
      <c r="E264" s="35"/>
      <c r="F264" s="42"/>
      <c r="G264" s="35"/>
      <c r="H264" s="42"/>
      <c r="I264" s="35"/>
      <c r="J264" s="35"/>
      <c r="K264" s="35"/>
      <c r="L264" s="35"/>
      <c r="M264" s="35"/>
      <c r="N264" s="35"/>
    </row>
    <row r="265" spans="1:14">
      <c r="A265" s="42"/>
      <c r="B265" s="35"/>
      <c r="C265" s="35"/>
      <c r="D265" s="35"/>
      <c r="E265" s="35"/>
      <c r="F265" s="42"/>
      <c r="G265" s="35"/>
      <c r="H265" s="42"/>
      <c r="I265" s="35"/>
      <c r="J265" s="35"/>
      <c r="K265" s="35"/>
      <c r="L265" s="35"/>
      <c r="M265" s="35"/>
      <c r="N265" s="35"/>
    </row>
    <row r="266" spans="1:14">
      <c r="A266" s="42"/>
      <c r="B266" s="35"/>
      <c r="C266" s="35"/>
      <c r="D266" s="35"/>
      <c r="E266" s="35"/>
      <c r="F266" s="42"/>
      <c r="G266" s="35"/>
      <c r="H266" s="42"/>
      <c r="I266" s="35"/>
      <c r="J266" s="35"/>
      <c r="K266" s="35"/>
      <c r="L266" s="35"/>
      <c r="M266" s="35"/>
      <c r="N266" s="35"/>
    </row>
    <row r="267" spans="1:14">
      <c r="A267" s="42"/>
      <c r="B267" s="35"/>
      <c r="C267" s="35"/>
      <c r="D267" s="35"/>
      <c r="E267" s="35"/>
      <c r="F267" s="42"/>
      <c r="G267" s="35"/>
      <c r="H267" s="42"/>
      <c r="I267" s="35"/>
      <c r="J267" s="35"/>
      <c r="K267" s="35"/>
      <c r="L267" s="35"/>
      <c r="M267" s="35"/>
      <c r="N267" s="35"/>
    </row>
    <row r="268" spans="1:14">
      <c r="A268" s="42"/>
      <c r="B268" s="35"/>
      <c r="C268" s="35"/>
      <c r="D268" s="35"/>
      <c r="E268" s="35"/>
      <c r="F268" s="42"/>
      <c r="G268" s="35"/>
      <c r="H268" s="42"/>
      <c r="I268" s="35"/>
      <c r="J268" s="35"/>
      <c r="K268" s="35"/>
      <c r="L268" s="35"/>
      <c r="M268" s="35"/>
      <c r="N268" s="35"/>
    </row>
    <row r="269" spans="1:14">
      <c r="A269" s="42"/>
      <c r="B269" s="35"/>
      <c r="C269" s="35"/>
      <c r="D269" s="35"/>
      <c r="E269" s="35"/>
      <c r="F269" s="42"/>
      <c r="G269" s="35"/>
      <c r="H269" s="42"/>
      <c r="I269" s="35"/>
      <c r="J269" s="35"/>
      <c r="K269" s="35"/>
      <c r="L269" s="35"/>
      <c r="M269" s="35"/>
      <c r="N269" s="35"/>
    </row>
    <row r="270" spans="1:14">
      <c r="A270" s="42"/>
      <c r="B270" s="35"/>
      <c r="C270" s="35"/>
      <c r="D270" s="35"/>
      <c r="E270" s="35"/>
      <c r="F270" s="42"/>
      <c r="G270" s="35"/>
      <c r="H270" s="42"/>
      <c r="I270" s="35"/>
      <c r="J270" s="35"/>
      <c r="K270" s="35"/>
      <c r="L270" s="35"/>
      <c r="M270" s="35"/>
      <c r="N270" s="35"/>
    </row>
    <row r="271" spans="1:14">
      <c r="A271" s="42"/>
      <c r="B271" s="35"/>
      <c r="C271" s="35"/>
      <c r="D271" s="35"/>
      <c r="E271" s="35"/>
      <c r="F271" s="42"/>
      <c r="G271" s="35"/>
      <c r="H271" s="42"/>
      <c r="I271" s="35"/>
      <c r="J271" s="35"/>
      <c r="K271" s="35"/>
      <c r="L271" s="35"/>
      <c r="M271" s="35"/>
      <c r="N271" s="35"/>
    </row>
    <row r="272" spans="1:14">
      <c r="A272" s="42"/>
      <c r="B272" s="35"/>
      <c r="C272" s="35"/>
      <c r="D272" s="35"/>
      <c r="E272" s="35"/>
      <c r="F272" s="42"/>
      <c r="G272" s="35"/>
      <c r="H272" s="42"/>
      <c r="I272" s="35"/>
      <c r="J272" s="35"/>
      <c r="K272" s="35"/>
      <c r="L272" s="35"/>
      <c r="M272" s="35"/>
      <c r="N272" s="35"/>
    </row>
    <row r="273" spans="1:14">
      <c r="A273" s="42"/>
      <c r="B273" s="35"/>
      <c r="C273" s="35"/>
      <c r="D273" s="35"/>
      <c r="E273" s="35"/>
      <c r="F273" s="42"/>
      <c r="G273" s="35"/>
      <c r="H273" s="42"/>
      <c r="I273" s="35"/>
      <c r="J273" s="35"/>
      <c r="K273" s="35"/>
      <c r="L273" s="35"/>
      <c r="M273" s="35"/>
      <c r="N273" s="35"/>
    </row>
    <row r="274" spans="1:14">
      <c r="A274" s="42"/>
      <c r="B274" s="35"/>
      <c r="C274" s="35"/>
      <c r="D274" s="35"/>
      <c r="E274" s="35"/>
      <c r="F274" s="42"/>
      <c r="G274" s="35"/>
      <c r="H274" s="42"/>
      <c r="I274" s="35"/>
      <c r="J274" s="35"/>
      <c r="K274" s="35"/>
      <c r="L274" s="35"/>
      <c r="M274" s="35"/>
      <c r="N274" s="35"/>
    </row>
    <row r="275" spans="1:14">
      <c r="A275" s="42"/>
      <c r="B275" s="35"/>
      <c r="C275" s="35"/>
      <c r="D275" s="35"/>
      <c r="E275" s="35"/>
      <c r="F275" s="42"/>
      <c r="G275" s="35"/>
      <c r="H275" s="42"/>
      <c r="I275" s="35"/>
      <c r="J275" s="35"/>
      <c r="K275" s="35"/>
      <c r="L275" s="35"/>
      <c r="M275" s="35"/>
      <c r="N275" s="35"/>
    </row>
    <row r="276" spans="1:14">
      <c r="A276" s="42"/>
      <c r="B276" s="35"/>
      <c r="C276" s="35"/>
      <c r="D276" s="35"/>
      <c r="E276" s="35"/>
      <c r="F276" s="42"/>
      <c r="G276" s="35"/>
      <c r="H276" s="42"/>
      <c r="I276" s="35"/>
      <c r="J276" s="35"/>
      <c r="K276" s="35"/>
      <c r="L276" s="35"/>
      <c r="M276" s="35"/>
      <c r="N276" s="35"/>
    </row>
    <row r="277" spans="1:14">
      <c r="A277" s="42"/>
      <c r="B277" s="35"/>
      <c r="C277" s="35"/>
      <c r="D277" s="35"/>
      <c r="E277" s="35"/>
      <c r="F277" s="42"/>
      <c r="G277" s="35"/>
      <c r="H277" s="42"/>
      <c r="I277" s="35"/>
      <c r="J277" s="35"/>
      <c r="K277" s="35"/>
      <c r="L277" s="35"/>
      <c r="M277" s="35"/>
      <c r="N277" s="35"/>
    </row>
    <row r="278" spans="1:14">
      <c r="A278" s="42"/>
      <c r="B278" s="35"/>
      <c r="C278" s="35"/>
      <c r="D278" s="35"/>
      <c r="E278" s="35"/>
      <c r="F278" s="42"/>
      <c r="G278" s="35"/>
      <c r="H278" s="42"/>
      <c r="I278" s="35"/>
      <c r="J278" s="35"/>
      <c r="K278" s="35"/>
      <c r="L278" s="35"/>
      <c r="M278" s="35"/>
      <c r="N278" s="35"/>
    </row>
    <row r="279" spans="1:14">
      <c r="A279" s="42"/>
      <c r="B279" s="35"/>
      <c r="C279" s="35"/>
      <c r="D279" s="35"/>
      <c r="E279" s="35"/>
      <c r="F279" s="42"/>
      <c r="G279" s="35"/>
      <c r="H279" s="42"/>
      <c r="I279" s="35"/>
      <c r="J279" s="35"/>
      <c r="K279" s="35"/>
      <c r="L279" s="35"/>
      <c r="M279" s="35"/>
      <c r="N279" s="35"/>
    </row>
    <row r="280" spans="1:14">
      <c r="A280" s="42"/>
      <c r="B280" s="35"/>
      <c r="C280" s="35"/>
      <c r="D280" s="35"/>
      <c r="E280" s="35"/>
      <c r="F280" s="42"/>
      <c r="G280" s="35"/>
      <c r="H280" s="42"/>
      <c r="I280" s="35"/>
      <c r="J280" s="35"/>
      <c r="K280" s="35"/>
      <c r="L280" s="35"/>
      <c r="M280" s="35"/>
      <c r="N280" s="35"/>
    </row>
    <row r="281" spans="1:14">
      <c r="A281" s="42"/>
      <c r="B281" s="35"/>
      <c r="C281" s="35"/>
      <c r="D281" s="35"/>
      <c r="E281" s="35"/>
      <c r="F281" s="42"/>
      <c r="G281" s="35"/>
      <c r="H281" s="42"/>
      <c r="I281" s="35"/>
      <c r="J281" s="35"/>
      <c r="K281" s="35"/>
      <c r="L281" s="35"/>
      <c r="M281" s="35"/>
      <c r="N281" s="35"/>
    </row>
    <row r="282" spans="1:14">
      <c r="A282" s="42"/>
      <c r="B282" s="35"/>
      <c r="C282" s="35"/>
      <c r="D282" s="35"/>
      <c r="E282" s="35"/>
      <c r="F282" s="42"/>
      <c r="G282" s="35"/>
      <c r="H282" s="42"/>
      <c r="I282" s="35"/>
      <c r="J282" s="35"/>
      <c r="K282" s="35"/>
      <c r="L282" s="35"/>
      <c r="M282" s="35"/>
      <c r="N282" s="35"/>
    </row>
    <row r="283" spans="1:14">
      <c r="A283" s="42"/>
      <c r="B283" s="35"/>
      <c r="C283" s="35"/>
      <c r="D283" s="35"/>
      <c r="E283" s="35"/>
      <c r="F283" s="42"/>
      <c r="G283" s="35"/>
      <c r="H283" s="42"/>
      <c r="I283" s="35"/>
      <c r="J283" s="35"/>
      <c r="K283" s="35"/>
      <c r="L283" s="35"/>
      <c r="M283" s="35"/>
      <c r="N283" s="35"/>
    </row>
    <row r="284" spans="1:14">
      <c r="A284" s="42"/>
      <c r="B284" s="35"/>
      <c r="C284" s="35"/>
      <c r="D284" s="35"/>
      <c r="E284" s="35"/>
      <c r="F284" s="42"/>
      <c r="G284" s="35"/>
      <c r="H284" s="42"/>
      <c r="I284" s="35"/>
      <c r="J284" s="35"/>
      <c r="K284" s="35"/>
      <c r="L284" s="35"/>
      <c r="M284" s="35"/>
      <c r="N284" s="35"/>
    </row>
    <row r="285" spans="1:14">
      <c r="A285" s="42"/>
      <c r="B285" s="35"/>
      <c r="C285" s="35"/>
      <c r="D285" s="35"/>
      <c r="E285" s="35"/>
      <c r="F285" s="42"/>
      <c r="G285" s="35"/>
      <c r="H285" s="42"/>
      <c r="I285" s="35"/>
      <c r="J285" s="35"/>
      <c r="K285" s="35"/>
      <c r="L285" s="35"/>
      <c r="M285" s="35"/>
      <c r="N285" s="35"/>
    </row>
    <row r="286" spans="1:14">
      <c r="A286" s="42"/>
      <c r="B286" s="35"/>
      <c r="C286" s="35"/>
      <c r="D286" s="35"/>
      <c r="E286" s="35"/>
      <c r="F286" s="42"/>
      <c r="G286" s="35"/>
      <c r="H286" s="42"/>
      <c r="I286" s="35"/>
      <c r="J286" s="35"/>
      <c r="K286" s="35"/>
      <c r="L286" s="35"/>
      <c r="M286" s="35"/>
      <c r="N286" s="35"/>
    </row>
    <row r="287" spans="1:14">
      <c r="A287" s="42"/>
      <c r="B287" s="35"/>
      <c r="C287" s="35"/>
      <c r="D287" s="35"/>
      <c r="E287" s="35"/>
      <c r="F287" s="42"/>
      <c r="G287" s="35"/>
      <c r="H287" s="42"/>
      <c r="I287" s="35"/>
      <c r="J287" s="35"/>
      <c r="K287" s="35"/>
      <c r="L287" s="35"/>
      <c r="M287" s="35"/>
      <c r="N287" s="35"/>
    </row>
    <row r="288" spans="1:14">
      <c r="A288" s="42"/>
      <c r="B288" s="35"/>
      <c r="C288" s="35"/>
      <c r="D288" s="35"/>
      <c r="E288" s="35"/>
      <c r="F288" s="42"/>
      <c r="G288" s="35"/>
      <c r="H288" s="42"/>
      <c r="I288" s="35"/>
      <c r="J288" s="35"/>
      <c r="K288" s="35"/>
      <c r="L288" s="35"/>
      <c r="M288" s="35"/>
      <c r="N288" s="35"/>
    </row>
    <row r="289" spans="1:14">
      <c r="A289" s="42"/>
      <c r="B289" s="35"/>
      <c r="C289" s="35"/>
      <c r="D289" s="35"/>
      <c r="E289" s="35"/>
      <c r="F289" s="42"/>
      <c r="G289" s="35"/>
      <c r="H289" s="42"/>
      <c r="I289" s="35"/>
      <c r="J289" s="35"/>
      <c r="K289" s="35"/>
      <c r="L289" s="35"/>
      <c r="M289" s="35"/>
      <c r="N289" s="35"/>
    </row>
    <row r="290" spans="1:14">
      <c r="A290" s="42"/>
      <c r="B290" s="35"/>
      <c r="C290" s="35"/>
      <c r="D290" s="35"/>
      <c r="E290" s="35"/>
      <c r="F290" s="42"/>
      <c r="G290" s="35"/>
      <c r="H290" s="42"/>
      <c r="I290" s="35"/>
      <c r="J290" s="35"/>
      <c r="K290" s="35"/>
      <c r="L290" s="35"/>
      <c r="M290" s="35"/>
      <c r="N290" s="35"/>
    </row>
    <row r="291" spans="1:14">
      <c r="A291" s="42"/>
      <c r="B291" s="35"/>
      <c r="C291" s="35"/>
      <c r="D291" s="35"/>
      <c r="E291" s="35"/>
      <c r="F291" s="42"/>
      <c r="G291" s="35"/>
      <c r="H291" s="42"/>
      <c r="I291" s="35"/>
      <c r="J291" s="35"/>
      <c r="K291" s="35"/>
      <c r="L291" s="35"/>
      <c r="M291" s="35"/>
      <c r="N291" s="35"/>
    </row>
    <row r="292" spans="1:14">
      <c r="A292" s="42"/>
      <c r="B292" s="35"/>
      <c r="C292" s="35"/>
      <c r="D292" s="35"/>
      <c r="E292" s="35"/>
      <c r="F292" s="42"/>
      <c r="G292" s="35"/>
      <c r="H292" s="42"/>
      <c r="I292" s="35"/>
      <c r="J292" s="35"/>
      <c r="K292" s="35"/>
      <c r="L292" s="35"/>
      <c r="M292" s="35"/>
      <c r="N292" s="35"/>
    </row>
    <row r="293" spans="1:14">
      <c r="A293" s="42"/>
      <c r="B293" s="35"/>
      <c r="C293" s="35"/>
      <c r="D293" s="35"/>
      <c r="E293" s="35"/>
      <c r="F293" s="42"/>
      <c r="G293" s="35"/>
      <c r="H293" s="42"/>
      <c r="I293" s="35"/>
      <c r="J293" s="35"/>
      <c r="K293" s="35"/>
      <c r="L293" s="35"/>
      <c r="M293" s="35"/>
      <c r="N293" s="35"/>
    </row>
    <row r="294" spans="1:14">
      <c r="A294" s="42"/>
      <c r="B294" s="35"/>
      <c r="C294" s="35"/>
      <c r="D294" s="35"/>
      <c r="E294" s="35"/>
      <c r="F294" s="42"/>
      <c r="G294" s="35"/>
      <c r="H294" s="42"/>
      <c r="I294" s="35"/>
      <c r="J294" s="35"/>
      <c r="K294" s="35"/>
      <c r="L294" s="35"/>
      <c r="M294" s="35"/>
      <c r="N294" s="35"/>
    </row>
    <row r="295" spans="1:14">
      <c r="A295" s="42"/>
      <c r="B295" s="35"/>
      <c r="C295" s="35"/>
      <c r="D295" s="35"/>
      <c r="E295" s="35"/>
      <c r="F295" s="42"/>
      <c r="G295" s="35"/>
      <c r="H295" s="42"/>
      <c r="I295" s="35"/>
      <c r="J295" s="35"/>
      <c r="K295" s="35"/>
      <c r="L295" s="35"/>
      <c r="M295" s="35"/>
      <c r="N295" s="35"/>
    </row>
    <row r="296" spans="1:14">
      <c r="A296" s="42"/>
      <c r="B296" s="35"/>
      <c r="C296" s="35"/>
      <c r="D296" s="35"/>
      <c r="E296" s="35"/>
      <c r="F296" s="42"/>
      <c r="G296" s="35"/>
      <c r="H296" s="42"/>
      <c r="I296" s="35"/>
      <c r="J296" s="35"/>
      <c r="K296" s="35"/>
      <c r="L296" s="35"/>
      <c r="M296" s="35"/>
      <c r="N296" s="35"/>
    </row>
    <row r="297" spans="1:14">
      <c r="A297" s="42"/>
      <c r="B297" s="35"/>
      <c r="C297" s="35"/>
      <c r="D297" s="35"/>
      <c r="E297" s="35"/>
      <c r="F297" s="42"/>
      <c r="G297" s="35"/>
      <c r="H297" s="42"/>
      <c r="I297" s="35"/>
      <c r="J297" s="35"/>
      <c r="K297" s="35"/>
      <c r="L297" s="35"/>
      <c r="M297" s="35"/>
      <c r="N297" s="35"/>
    </row>
    <row r="298" spans="1:14">
      <c r="A298" s="42"/>
      <c r="B298" s="35"/>
      <c r="C298" s="35"/>
      <c r="D298" s="35"/>
      <c r="E298" s="35"/>
      <c r="F298" s="42"/>
      <c r="G298" s="35"/>
      <c r="H298" s="42"/>
      <c r="I298" s="35"/>
      <c r="J298" s="35"/>
      <c r="K298" s="35"/>
      <c r="L298" s="35"/>
      <c r="M298" s="35"/>
      <c r="N298" s="35"/>
    </row>
    <row r="299" spans="1:14">
      <c r="A299" s="42"/>
      <c r="B299" s="35"/>
      <c r="C299" s="35"/>
      <c r="D299" s="35"/>
      <c r="E299" s="35"/>
      <c r="F299" s="42"/>
      <c r="G299" s="35"/>
      <c r="H299" s="42"/>
      <c r="I299" s="35"/>
      <c r="J299" s="35"/>
      <c r="K299" s="35"/>
      <c r="L299" s="35"/>
      <c r="M299" s="35"/>
      <c r="N299" s="35"/>
    </row>
    <row r="300" spans="1:14">
      <c r="A300" s="42"/>
      <c r="B300" s="35"/>
      <c r="C300" s="35"/>
      <c r="D300" s="35"/>
      <c r="E300" s="35"/>
      <c r="F300" s="42"/>
      <c r="G300" s="35"/>
      <c r="H300" s="42"/>
      <c r="I300" s="35"/>
      <c r="J300" s="35"/>
      <c r="K300" s="35"/>
      <c r="L300" s="35"/>
      <c r="M300" s="35"/>
      <c r="N300" s="35"/>
    </row>
    <row r="301" spans="1:14">
      <c r="A301" s="42"/>
      <c r="B301" s="35"/>
      <c r="C301" s="35"/>
      <c r="D301" s="35"/>
      <c r="E301" s="35"/>
      <c r="F301" s="42"/>
      <c r="G301" s="35"/>
      <c r="H301" s="42"/>
      <c r="I301" s="35"/>
      <c r="J301" s="35"/>
      <c r="K301" s="35"/>
      <c r="L301" s="35"/>
      <c r="M301" s="35"/>
      <c r="N301" s="35"/>
    </row>
    <row r="302" spans="1:14">
      <c r="A302" s="42"/>
      <c r="B302" s="35"/>
      <c r="C302" s="35"/>
      <c r="D302" s="35"/>
      <c r="E302" s="35"/>
      <c r="F302" s="42"/>
      <c r="G302" s="35"/>
      <c r="H302" s="42"/>
      <c r="I302" s="35"/>
      <c r="J302" s="35"/>
      <c r="K302" s="35"/>
      <c r="L302" s="35"/>
      <c r="M302" s="35"/>
      <c r="N302" s="35"/>
    </row>
    <row r="303" spans="1:14">
      <c r="A303" s="42"/>
      <c r="B303" s="35"/>
      <c r="C303" s="35"/>
      <c r="D303" s="35"/>
      <c r="E303" s="35"/>
      <c r="F303" s="42"/>
      <c r="G303" s="35"/>
      <c r="H303" s="42"/>
      <c r="I303" s="35"/>
      <c r="J303" s="35"/>
      <c r="K303" s="35"/>
      <c r="L303" s="35"/>
      <c r="M303" s="35"/>
      <c r="N303" s="35"/>
    </row>
    <row r="304" spans="1:14">
      <c r="A304" s="42"/>
      <c r="B304" s="35"/>
      <c r="C304" s="35"/>
      <c r="D304" s="35"/>
      <c r="E304" s="35"/>
      <c r="F304" s="42"/>
      <c r="G304" s="35"/>
      <c r="H304" s="42"/>
      <c r="I304" s="35"/>
      <c r="J304" s="35"/>
      <c r="K304" s="35"/>
      <c r="L304" s="35"/>
      <c r="M304" s="35"/>
      <c r="N304" s="35"/>
    </row>
    <row r="305" spans="1:14">
      <c r="A305" s="42"/>
      <c r="B305" s="35"/>
      <c r="C305" s="35"/>
      <c r="D305" s="35"/>
      <c r="E305" s="35"/>
      <c r="F305" s="42"/>
      <c r="G305" s="35"/>
      <c r="H305" s="42"/>
      <c r="I305" s="35"/>
      <c r="J305" s="35"/>
      <c r="K305" s="35"/>
      <c r="L305" s="35"/>
      <c r="M305" s="35"/>
      <c r="N305" s="35"/>
    </row>
    <row r="306" spans="1:14">
      <c r="A306" s="42"/>
      <c r="B306" s="35"/>
      <c r="C306" s="35"/>
      <c r="D306" s="35"/>
      <c r="E306" s="35"/>
      <c r="F306" s="42"/>
      <c r="G306" s="35"/>
      <c r="H306" s="42"/>
      <c r="I306" s="35"/>
      <c r="J306" s="35"/>
      <c r="K306" s="35"/>
      <c r="L306" s="35"/>
      <c r="M306" s="35"/>
      <c r="N306" s="35"/>
    </row>
    <row r="307" spans="1:14">
      <c r="A307" s="42"/>
      <c r="B307" s="35"/>
      <c r="C307" s="35"/>
      <c r="D307" s="35"/>
      <c r="E307" s="35"/>
      <c r="F307" s="42"/>
      <c r="G307" s="35"/>
      <c r="H307" s="42"/>
      <c r="I307" s="35"/>
      <c r="J307" s="35"/>
      <c r="K307" s="35"/>
      <c r="L307" s="35"/>
      <c r="M307" s="35"/>
      <c r="N307" s="35"/>
    </row>
    <row r="308" spans="1:14">
      <c r="A308" s="42"/>
      <c r="B308" s="35"/>
      <c r="C308" s="35"/>
      <c r="D308" s="35"/>
      <c r="E308" s="35"/>
      <c r="F308" s="42"/>
      <c r="G308" s="35"/>
      <c r="H308" s="42"/>
      <c r="I308" s="35"/>
      <c r="J308" s="35"/>
      <c r="K308" s="35"/>
      <c r="L308" s="35"/>
      <c r="M308" s="35"/>
      <c r="N308" s="35"/>
    </row>
    <row r="309" spans="1:14">
      <c r="A309" s="42"/>
      <c r="B309" s="35"/>
      <c r="C309" s="35"/>
      <c r="D309" s="35"/>
      <c r="E309" s="35"/>
      <c r="F309" s="42"/>
      <c r="G309" s="35"/>
      <c r="H309" s="42"/>
      <c r="I309" s="35"/>
      <c r="J309" s="35"/>
      <c r="K309" s="35"/>
      <c r="L309" s="35"/>
      <c r="M309" s="35"/>
      <c r="N309" s="35"/>
    </row>
    <row r="310" spans="1:14">
      <c r="A310" s="42"/>
      <c r="B310" s="35"/>
      <c r="C310" s="35"/>
      <c r="D310" s="35"/>
      <c r="E310" s="35"/>
      <c r="F310" s="42"/>
      <c r="G310" s="35"/>
      <c r="H310" s="42"/>
      <c r="I310" s="35"/>
      <c r="J310" s="35"/>
      <c r="K310" s="35"/>
      <c r="L310" s="35"/>
      <c r="M310" s="35"/>
      <c r="N310" s="35"/>
    </row>
    <row r="311" spans="1:14">
      <c r="A311" s="42"/>
      <c r="B311" s="35"/>
      <c r="C311" s="35"/>
      <c r="D311" s="35"/>
      <c r="E311" s="35"/>
      <c r="F311" s="42"/>
      <c r="G311" s="35"/>
      <c r="H311" s="42"/>
      <c r="I311" s="35"/>
      <c r="J311" s="35"/>
      <c r="K311" s="35"/>
      <c r="L311" s="35"/>
      <c r="M311" s="35"/>
      <c r="N311" s="35"/>
    </row>
    <row r="312" spans="1:14">
      <c r="A312" s="42"/>
      <c r="B312" s="35"/>
      <c r="C312" s="35"/>
      <c r="D312" s="35"/>
      <c r="E312" s="35"/>
      <c r="F312" s="42"/>
      <c r="G312" s="35"/>
      <c r="H312" s="42"/>
      <c r="I312" s="35"/>
      <c r="J312" s="35"/>
      <c r="K312" s="35"/>
      <c r="L312" s="35"/>
      <c r="M312" s="35"/>
      <c r="N312" s="35"/>
    </row>
    <row r="313" spans="1:14">
      <c r="A313" s="42"/>
      <c r="B313" s="35"/>
      <c r="C313" s="35"/>
      <c r="D313" s="35"/>
      <c r="E313" s="35"/>
      <c r="F313" s="42"/>
      <c r="G313" s="35"/>
      <c r="H313" s="42"/>
      <c r="I313" s="35"/>
      <c r="J313" s="35"/>
      <c r="K313" s="35"/>
      <c r="L313" s="35"/>
      <c r="M313" s="35"/>
      <c r="N313" s="35"/>
    </row>
    <row r="314" spans="1:14">
      <c r="A314" s="42"/>
      <c r="B314" s="35"/>
      <c r="C314" s="35"/>
      <c r="D314" s="35"/>
      <c r="E314" s="35"/>
      <c r="F314" s="42"/>
      <c r="G314" s="35"/>
      <c r="H314" s="42"/>
      <c r="I314" s="35"/>
      <c r="J314" s="35"/>
      <c r="K314" s="35"/>
      <c r="L314" s="35"/>
      <c r="M314" s="35"/>
      <c r="N314" s="35"/>
    </row>
    <row r="315" spans="1:14">
      <c r="A315" s="42"/>
      <c r="B315" s="35"/>
      <c r="C315" s="35"/>
      <c r="D315" s="35"/>
      <c r="E315" s="35"/>
      <c r="F315" s="42"/>
      <c r="G315" s="35"/>
      <c r="H315" s="42"/>
      <c r="I315" s="35"/>
      <c r="J315" s="35"/>
      <c r="K315" s="35"/>
      <c r="L315" s="35"/>
      <c r="M315" s="35"/>
      <c r="N315" s="35"/>
    </row>
    <row r="316" spans="1:14">
      <c r="A316" s="42"/>
      <c r="B316" s="35"/>
      <c r="C316" s="35"/>
      <c r="D316" s="35"/>
      <c r="E316" s="35"/>
      <c r="F316" s="42"/>
      <c r="G316" s="35"/>
      <c r="H316" s="42"/>
      <c r="I316" s="35"/>
      <c r="J316" s="35"/>
      <c r="K316" s="35"/>
      <c r="L316" s="35"/>
      <c r="M316" s="35"/>
      <c r="N316" s="35"/>
    </row>
    <row r="317" spans="1:14">
      <c r="A317" s="42"/>
      <c r="B317" s="35"/>
      <c r="C317" s="35"/>
      <c r="D317" s="35"/>
      <c r="E317" s="35"/>
      <c r="F317" s="42"/>
      <c r="G317" s="35"/>
      <c r="H317" s="42"/>
      <c r="I317" s="35"/>
      <c r="J317" s="35"/>
      <c r="K317" s="35"/>
      <c r="L317" s="35"/>
      <c r="M317" s="35"/>
      <c r="N317" s="35"/>
    </row>
    <row r="318" spans="1:14">
      <c r="A318" s="42"/>
      <c r="B318" s="35"/>
      <c r="C318" s="35"/>
      <c r="D318" s="35"/>
      <c r="E318" s="35"/>
      <c r="F318" s="42"/>
      <c r="G318" s="35"/>
      <c r="H318" s="42"/>
      <c r="I318" s="35"/>
      <c r="J318" s="35"/>
      <c r="K318" s="35"/>
      <c r="L318" s="35"/>
      <c r="M318" s="35"/>
      <c r="N318" s="35"/>
    </row>
    <row r="319" spans="1:14">
      <c r="A319" s="42"/>
      <c r="B319" s="35"/>
      <c r="C319" s="35"/>
      <c r="D319" s="35"/>
      <c r="E319" s="35"/>
      <c r="F319" s="42"/>
      <c r="G319" s="35"/>
      <c r="H319" s="42"/>
      <c r="I319" s="35"/>
      <c r="J319" s="35"/>
      <c r="K319" s="35"/>
      <c r="L319" s="35"/>
      <c r="M319" s="35"/>
      <c r="N319" s="35"/>
    </row>
    <row r="320" spans="1:14">
      <c r="A320" s="42"/>
      <c r="B320" s="35"/>
      <c r="C320" s="35"/>
      <c r="D320" s="35"/>
      <c r="E320" s="35"/>
      <c r="F320" s="42"/>
      <c r="G320" s="35"/>
      <c r="H320" s="42"/>
      <c r="I320" s="35"/>
      <c r="J320" s="35"/>
      <c r="K320" s="35"/>
      <c r="L320" s="35"/>
      <c r="M320" s="35"/>
      <c r="N320" s="35"/>
    </row>
    <row r="321" spans="1:14">
      <c r="A321" s="42"/>
      <c r="B321" s="35"/>
      <c r="C321" s="35"/>
      <c r="D321" s="35"/>
      <c r="E321" s="35"/>
      <c r="F321" s="42"/>
      <c r="G321" s="35"/>
      <c r="H321" s="42"/>
      <c r="I321" s="35"/>
      <c r="J321" s="35"/>
      <c r="K321" s="35"/>
      <c r="L321" s="35"/>
      <c r="M321" s="35"/>
      <c r="N321" s="35"/>
    </row>
    <row r="322" spans="1:14">
      <c r="A322" s="42"/>
      <c r="B322" s="35"/>
      <c r="C322" s="35"/>
      <c r="D322" s="35"/>
      <c r="E322" s="35"/>
      <c r="F322" s="42"/>
      <c r="G322" s="35"/>
      <c r="H322" s="42"/>
      <c r="I322" s="35"/>
      <c r="J322" s="35"/>
      <c r="K322" s="35"/>
      <c r="L322" s="35"/>
      <c r="M322" s="35"/>
      <c r="N322" s="35"/>
    </row>
    <row r="323" spans="1:14">
      <c r="A323" s="42"/>
      <c r="B323" s="35"/>
      <c r="C323" s="35"/>
      <c r="D323" s="35"/>
      <c r="E323" s="35"/>
      <c r="F323" s="42"/>
      <c r="G323" s="35"/>
      <c r="H323" s="42"/>
      <c r="I323" s="35"/>
      <c r="J323" s="35"/>
      <c r="K323" s="35"/>
      <c r="L323" s="35"/>
      <c r="M323" s="35"/>
      <c r="N323" s="35"/>
    </row>
    <row r="324" spans="1:14">
      <c r="A324" s="42"/>
      <c r="B324" s="35"/>
      <c r="C324" s="35"/>
      <c r="D324" s="35"/>
      <c r="E324" s="35"/>
      <c r="F324" s="42"/>
      <c r="G324" s="35"/>
      <c r="H324" s="42"/>
      <c r="I324" s="35"/>
      <c r="J324" s="35"/>
      <c r="K324" s="35"/>
      <c r="L324" s="35"/>
      <c r="M324" s="35"/>
      <c r="N324" s="35"/>
    </row>
    <row r="325" spans="1:14">
      <c r="A325" s="42"/>
      <c r="B325" s="35"/>
      <c r="C325" s="35"/>
      <c r="D325" s="35"/>
      <c r="E325" s="35"/>
      <c r="F325" s="42"/>
      <c r="G325" s="35"/>
      <c r="H325" s="42"/>
      <c r="I325" s="35"/>
      <c r="J325" s="35"/>
      <c r="K325" s="35"/>
      <c r="L325" s="35"/>
      <c r="M325" s="35"/>
      <c r="N325" s="35"/>
    </row>
    <row r="326" spans="1:14">
      <c r="A326" s="42"/>
      <c r="B326" s="35"/>
      <c r="C326" s="35"/>
      <c r="D326" s="35"/>
      <c r="E326" s="35"/>
      <c r="F326" s="42"/>
      <c r="G326" s="35"/>
      <c r="H326" s="42"/>
      <c r="I326" s="35"/>
      <c r="J326" s="35"/>
      <c r="K326" s="35"/>
      <c r="L326" s="35"/>
      <c r="M326" s="35"/>
      <c r="N326" s="35"/>
    </row>
    <row r="327" spans="1:14">
      <c r="A327" s="42"/>
      <c r="B327" s="35"/>
      <c r="C327" s="35"/>
      <c r="D327" s="35"/>
      <c r="E327" s="35"/>
      <c r="F327" s="42"/>
      <c r="G327" s="35"/>
      <c r="H327" s="42"/>
      <c r="I327" s="35"/>
      <c r="J327" s="35"/>
      <c r="K327" s="35"/>
      <c r="L327" s="35"/>
      <c r="M327" s="35"/>
      <c r="N327" s="35"/>
    </row>
    <row r="328" spans="1:14">
      <c r="A328" s="42"/>
      <c r="B328" s="35"/>
      <c r="C328" s="35"/>
      <c r="D328" s="35"/>
      <c r="E328" s="35"/>
      <c r="F328" s="42"/>
      <c r="G328" s="35"/>
      <c r="H328" s="42"/>
      <c r="I328" s="35"/>
      <c r="J328" s="35"/>
      <c r="K328" s="35"/>
      <c r="L328" s="35"/>
      <c r="M328" s="35"/>
      <c r="N328" s="35"/>
    </row>
    <row r="329" spans="1:14">
      <c r="A329" s="42"/>
      <c r="B329" s="35"/>
      <c r="C329" s="35"/>
      <c r="D329" s="35"/>
      <c r="E329" s="35"/>
      <c r="F329" s="42"/>
      <c r="G329" s="35"/>
      <c r="H329" s="42"/>
      <c r="I329" s="35"/>
      <c r="J329" s="35"/>
      <c r="K329" s="35"/>
      <c r="L329" s="35"/>
      <c r="M329" s="35"/>
      <c r="N329" s="35"/>
    </row>
    <row r="330" spans="1:14">
      <c r="A330" s="42"/>
      <c r="B330" s="35"/>
      <c r="C330" s="35"/>
      <c r="D330" s="35"/>
      <c r="E330" s="35"/>
      <c r="F330" s="42"/>
      <c r="G330" s="35"/>
      <c r="H330" s="42"/>
      <c r="I330" s="35"/>
      <c r="J330" s="35"/>
      <c r="K330" s="35"/>
      <c r="L330" s="35"/>
      <c r="M330" s="35"/>
      <c r="N330" s="35"/>
    </row>
    <row r="331" spans="1:14">
      <c r="A331" s="42"/>
      <c r="B331" s="35"/>
      <c r="C331" s="35"/>
      <c r="D331" s="35"/>
      <c r="E331" s="35"/>
      <c r="F331" s="42"/>
      <c r="G331" s="35"/>
      <c r="H331" s="42"/>
      <c r="I331" s="35"/>
      <c r="J331" s="35"/>
      <c r="K331" s="35"/>
      <c r="L331" s="35"/>
      <c r="M331" s="35"/>
      <c r="N331" s="35"/>
    </row>
    <row r="332" spans="1:14">
      <c r="A332" s="42"/>
      <c r="B332" s="35"/>
      <c r="C332" s="35"/>
      <c r="D332" s="35"/>
      <c r="E332" s="35"/>
      <c r="F332" s="42"/>
      <c r="G332" s="35"/>
      <c r="H332" s="42"/>
      <c r="I332" s="35"/>
      <c r="J332" s="35"/>
      <c r="K332" s="35"/>
      <c r="L332" s="35"/>
      <c r="M332" s="35"/>
      <c r="N332" s="35"/>
    </row>
    <row r="333" spans="1:14">
      <c r="A333" s="42"/>
      <c r="B333" s="35"/>
      <c r="C333" s="35"/>
      <c r="D333" s="35"/>
      <c r="E333" s="35"/>
      <c r="F333" s="42"/>
      <c r="G333" s="35"/>
      <c r="H333" s="42"/>
      <c r="I333" s="35"/>
      <c r="J333" s="35"/>
      <c r="K333" s="35"/>
      <c r="L333" s="35"/>
      <c r="M333" s="35"/>
      <c r="N333" s="35"/>
    </row>
    <row r="334" spans="1:14">
      <c r="A334" s="42"/>
      <c r="B334" s="35"/>
      <c r="C334" s="35"/>
      <c r="D334" s="35"/>
      <c r="E334" s="35"/>
      <c r="F334" s="42"/>
      <c r="G334" s="35"/>
      <c r="H334" s="42"/>
      <c r="I334" s="35"/>
      <c r="J334" s="35"/>
      <c r="K334" s="35"/>
      <c r="L334" s="35"/>
      <c r="M334" s="35"/>
      <c r="N334" s="35"/>
    </row>
    <row r="335" spans="1:14">
      <c r="A335" s="42"/>
      <c r="B335" s="35"/>
      <c r="C335" s="35"/>
      <c r="D335" s="35"/>
      <c r="E335" s="35"/>
      <c r="F335" s="42"/>
      <c r="G335" s="35"/>
      <c r="H335" s="42"/>
      <c r="I335" s="35"/>
      <c r="J335" s="35"/>
      <c r="K335" s="35"/>
      <c r="L335" s="35"/>
      <c r="M335" s="35"/>
      <c r="N335" s="35"/>
    </row>
    <row r="336" spans="1:14">
      <c r="A336" s="42"/>
      <c r="B336" s="35"/>
      <c r="C336" s="35"/>
      <c r="D336" s="35"/>
      <c r="E336" s="35"/>
      <c r="F336" s="42"/>
      <c r="G336" s="35"/>
      <c r="H336" s="42"/>
      <c r="I336" s="35"/>
      <c r="J336" s="35"/>
      <c r="K336" s="35"/>
      <c r="L336" s="35"/>
      <c r="M336" s="35"/>
      <c r="N336" s="35"/>
    </row>
    <row r="337" spans="1:14">
      <c r="A337" s="42"/>
      <c r="B337" s="35"/>
      <c r="C337" s="35"/>
      <c r="D337" s="35"/>
      <c r="E337" s="35"/>
      <c r="F337" s="42"/>
      <c r="G337" s="35"/>
      <c r="H337" s="42"/>
      <c r="I337" s="35"/>
      <c r="J337" s="35"/>
      <c r="K337" s="35"/>
      <c r="L337" s="35"/>
      <c r="M337" s="35"/>
      <c r="N337" s="35"/>
    </row>
    <row r="338" spans="1:14">
      <c r="A338" s="42"/>
      <c r="B338" s="35"/>
      <c r="C338" s="35"/>
      <c r="D338" s="35"/>
      <c r="E338" s="35"/>
      <c r="F338" s="42"/>
      <c r="G338" s="35"/>
      <c r="H338" s="42"/>
      <c r="I338" s="35"/>
      <c r="J338" s="35"/>
      <c r="K338" s="35"/>
      <c r="L338" s="35"/>
      <c r="M338" s="35"/>
      <c r="N338" s="35"/>
    </row>
    <row r="339" spans="1:14">
      <c r="A339" s="42"/>
      <c r="B339" s="35"/>
      <c r="C339" s="35"/>
      <c r="D339" s="35"/>
      <c r="E339" s="35"/>
      <c r="F339" s="42"/>
      <c r="G339" s="35"/>
      <c r="H339" s="42"/>
      <c r="I339" s="35"/>
      <c r="J339" s="35"/>
      <c r="K339" s="35"/>
      <c r="L339" s="35"/>
      <c r="M339" s="35"/>
      <c r="N339" s="35"/>
    </row>
    <row r="340" spans="1:14">
      <c r="A340" s="42"/>
      <c r="B340" s="35"/>
      <c r="C340" s="35"/>
      <c r="D340" s="35"/>
      <c r="E340" s="35"/>
      <c r="F340" s="42"/>
      <c r="G340" s="35"/>
      <c r="H340" s="42"/>
      <c r="I340" s="35"/>
      <c r="J340" s="35"/>
      <c r="K340" s="35"/>
      <c r="L340" s="35"/>
      <c r="M340" s="35"/>
      <c r="N340" s="35"/>
    </row>
    <row r="341" spans="1:14">
      <c r="A341" s="42"/>
      <c r="B341" s="35"/>
      <c r="C341" s="35"/>
      <c r="D341" s="35"/>
      <c r="E341" s="35"/>
      <c r="F341" s="42"/>
      <c r="G341" s="35"/>
      <c r="H341" s="42"/>
      <c r="I341" s="35"/>
      <c r="J341" s="35"/>
      <c r="K341" s="35"/>
      <c r="L341" s="35"/>
      <c r="M341" s="35"/>
      <c r="N341" s="35"/>
    </row>
    <row r="342" spans="1:14">
      <c r="A342" s="42"/>
      <c r="B342" s="35"/>
      <c r="C342" s="35"/>
      <c r="D342" s="35"/>
      <c r="E342" s="35"/>
      <c r="F342" s="42"/>
      <c r="G342" s="35"/>
      <c r="H342" s="42"/>
      <c r="I342" s="35"/>
      <c r="J342" s="35"/>
      <c r="K342" s="35"/>
      <c r="L342" s="35"/>
      <c r="M342" s="35"/>
      <c r="N342" s="35"/>
    </row>
    <row r="343" spans="1:14">
      <c r="A343" s="42"/>
      <c r="B343" s="35"/>
      <c r="C343" s="35"/>
      <c r="D343" s="35"/>
      <c r="E343" s="35"/>
      <c r="F343" s="42"/>
      <c r="G343" s="35"/>
      <c r="H343" s="42"/>
      <c r="I343" s="35"/>
      <c r="J343" s="35"/>
      <c r="K343" s="35"/>
      <c r="L343" s="35"/>
      <c r="M343" s="35"/>
      <c r="N343" s="35"/>
    </row>
    <row r="344" spans="1:14">
      <c r="A344" s="42"/>
      <c r="B344" s="35"/>
      <c r="C344" s="35"/>
      <c r="D344" s="35"/>
      <c r="E344" s="35"/>
      <c r="F344" s="42"/>
      <c r="G344" s="35"/>
      <c r="H344" s="42"/>
      <c r="I344" s="35"/>
      <c r="J344" s="35"/>
      <c r="K344" s="35"/>
      <c r="L344" s="35"/>
      <c r="M344" s="35"/>
      <c r="N344" s="35"/>
    </row>
    <row r="345" spans="1:14">
      <c r="A345" s="42"/>
      <c r="B345" s="35"/>
      <c r="C345" s="35"/>
      <c r="D345" s="35"/>
      <c r="E345" s="35"/>
      <c r="F345" s="42"/>
      <c r="G345" s="35"/>
      <c r="H345" s="42"/>
      <c r="I345" s="35"/>
      <c r="J345" s="35"/>
      <c r="K345" s="35"/>
      <c r="L345" s="35"/>
      <c r="M345" s="35"/>
      <c r="N345" s="35"/>
    </row>
    <row r="346" spans="1:14">
      <c r="A346" s="42"/>
      <c r="B346" s="35"/>
      <c r="C346" s="35"/>
      <c r="D346" s="35"/>
      <c r="E346" s="35"/>
      <c r="F346" s="42"/>
      <c r="G346" s="35"/>
      <c r="H346" s="42"/>
      <c r="I346" s="35"/>
      <c r="J346" s="35"/>
      <c r="K346" s="35"/>
      <c r="L346" s="35"/>
      <c r="M346" s="35"/>
      <c r="N346" s="35"/>
    </row>
    <row r="347" spans="1:14">
      <c r="A347" s="42"/>
      <c r="B347" s="35"/>
      <c r="C347" s="35"/>
      <c r="D347" s="35"/>
      <c r="E347" s="35"/>
      <c r="F347" s="42"/>
      <c r="G347" s="35"/>
      <c r="H347" s="42"/>
      <c r="I347" s="35"/>
      <c r="J347" s="35"/>
      <c r="K347" s="35"/>
      <c r="L347" s="35"/>
      <c r="M347" s="35"/>
      <c r="N347" s="35"/>
    </row>
    <row r="348" spans="1:14">
      <c r="A348" s="42"/>
      <c r="B348" s="35"/>
      <c r="C348" s="35"/>
      <c r="D348" s="35"/>
      <c r="E348" s="35"/>
      <c r="F348" s="42"/>
      <c r="G348" s="35"/>
      <c r="H348" s="42"/>
      <c r="I348" s="35"/>
      <c r="J348" s="35"/>
      <c r="K348" s="35"/>
      <c r="L348" s="35"/>
      <c r="M348" s="35"/>
      <c r="N348" s="35"/>
    </row>
    <row r="349" spans="1:14">
      <c r="A349" s="42"/>
      <c r="B349" s="35"/>
      <c r="C349" s="35"/>
      <c r="D349" s="35"/>
      <c r="E349" s="35"/>
      <c r="F349" s="42"/>
      <c r="G349" s="35"/>
      <c r="H349" s="42"/>
      <c r="I349" s="35"/>
      <c r="J349" s="35"/>
      <c r="K349" s="35"/>
      <c r="L349" s="35"/>
      <c r="M349" s="35"/>
      <c r="N349" s="35"/>
    </row>
    <row r="350" spans="1:14">
      <c r="A350" s="42"/>
      <c r="B350" s="35"/>
      <c r="C350" s="35"/>
      <c r="D350" s="35"/>
      <c r="E350" s="35"/>
      <c r="F350" s="42"/>
      <c r="G350" s="35"/>
      <c r="H350" s="42"/>
      <c r="I350" s="35"/>
      <c r="J350" s="35"/>
      <c r="K350" s="35"/>
      <c r="L350" s="35"/>
      <c r="M350" s="35"/>
      <c r="N350" s="35"/>
    </row>
    <row r="351" spans="1:14">
      <c r="A351" s="42"/>
      <c r="B351" s="35"/>
      <c r="C351" s="35"/>
      <c r="D351" s="35"/>
      <c r="E351" s="35"/>
      <c r="F351" s="42"/>
      <c r="G351" s="35"/>
      <c r="H351" s="42"/>
      <c r="I351" s="35"/>
      <c r="J351" s="35"/>
      <c r="K351" s="35"/>
      <c r="L351" s="35"/>
      <c r="M351" s="35"/>
      <c r="N351" s="35"/>
    </row>
    <row r="352" spans="1:14">
      <c r="A352" s="42"/>
      <c r="B352" s="35"/>
      <c r="C352" s="35"/>
      <c r="D352" s="35"/>
      <c r="E352" s="35"/>
      <c r="F352" s="42"/>
      <c r="G352" s="35"/>
      <c r="H352" s="42"/>
      <c r="I352" s="35"/>
      <c r="J352" s="35"/>
      <c r="K352" s="35"/>
      <c r="L352" s="35"/>
      <c r="M352" s="35"/>
      <c r="N352" s="35"/>
    </row>
    <row r="353" spans="1:14">
      <c r="A353" s="42"/>
      <c r="B353" s="35"/>
      <c r="C353" s="35"/>
      <c r="D353" s="35"/>
      <c r="E353" s="35"/>
      <c r="F353" s="42"/>
      <c r="G353" s="35"/>
      <c r="H353" s="42"/>
      <c r="I353" s="35"/>
      <c r="J353" s="35"/>
      <c r="K353" s="35"/>
      <c r="L353" s="35"/>
      <c r="M353" s="35"/>
      <c r="N353" s="35"/>
    </row>
    <row r="354" spans="1:14">
      <c r="A354" s="42"/>
      <c r="B354" s="35"/>
      <c r="C354" s="35"/>
      <c r="D354" s="35"/>
      <c r="E354" s="35"/>
      <c r="F354" s="42"/>
      <c r="G354" s="35"/>
      <c r="H354" s="42"/>
      <c r="I354" s="35"/>
      <c r="J354" s="35"/>
      <c r="K354" s="35"/>
      <c r="L354" s="35"/>
      <c r="M354" s="35"/>
      <c r="N354" s="35"/>
    </row>
    <row r="355" spans="1:14">
      <c r="A355" s="42"/>
      <c r="B355" s="35"/>
      <c r="C355" s="35"/>
      <c r="D355" s="35"/>
      <c r="E355" s="35"/>
      <c r="F355" s="42"/>
      <c r="G355" s="35"/>
      <c r="H355" s="42"/>
      <c r="I355" s="35"/>
      <c r="J355" s="35"/>
      <c r="K355" s="35"/>
      <c r="L355" s="35"/>
      <c r="M355" s="35"/>
      <c r="N355" s="35"/>
    </row>
    <row r="356" spans="1:14">
      <c r="A356" s="42"/>
      <c r="B356" s="35"/>
      <c r="C356" s="35"/>
      <c r="D356" s="35"/>
      <c r="E356" s="35"/>
      <c r="F356" s="42"/>
      <c r="G356" s="35"/>
      <c r="H356" s="42"/>
      <c r="I356" s="35"/>
      <c r="J356" s="35"/>
      <c r="K356" s="35"/>
      <c r="L356" s="35"/>
      <c r="M356" s="35"/>
      <c r="N356" s="35"/>
    </row>
    <row r="357" spans="1:14">
      <c r="A357" s="42"/>
      <c r="B357" s="35"/>
      <c r="C357" s="35"/>
      <c r="D357" s="35"/>
      <c r="E357" s="35"/>
      <c r="F357" s="42"/>
      <c r="G357" s="35"/>
      <c r="H357" s="42"/>
      <c r="I357" s="35"/>
      <c r="J357" s="35"/>
      <c r="K357" s="35"/>
      <c r="L357" s="35"/>
      <c r="M357" s="35"/>
      <c r="N357" s="35"/>
    </row>
    <row r="358" spans="1:14">
      <c r="A358" s="42"/>
      <c r="B358" s="35"/>
      <c r="C358" s="35"/>
      <c r="D358" s="35"/>
      <c r="E358" s="35"/>
      <c r="F358" s="42"/>
      <c r="G358" s="35"/>
      <c r="H358" s="42"/>
      <c r="I358" s="35"/>
      <c r="J358" s="35"/>
      <c r="K358" s="35"/>
      <c r="L358" s="35"/>
      <c r="M358" s="35"/>
      <c r="N358" s="35"/>
    </row>
    <row r="359" spans="1:14">
      <c r="A359" s="42"/>
      <c r="B359" s="35"/>
      <c r="C359" s="35"/>
      <c r="D359" s="35"/>
      <c r="E359" s="35"/>
      <c r="F359" s="42"/>
      <c r="G359" s="35"/>
      <c r="H359" s="42"/>
      <c r="I359" s="35"/>
      <c r="J359" s="35"/>
      <c r="K359" s="35"/>
      <c r="L359" s="35"/>
      <c r="M359" s="35"/>
      <c r="N359" s="35"/>
    </row>
    <row r="360" spans="1:14">
      <c r="A360" s="42"/>
      <c r="B360" s="35"/>
      <c r="C360" s="35"/>
      <c r="D360" s="35"/>
      <c r="E360" s="35"/>
      <c r="F360" s="42"/>
      <c r="G360" s="35"/>
      <c r="H360" s="42"/>
      <c r="I360" s="35"/>
      <c r="J360" s="35"/>
      <c r="K360" s="35"/>
      <c r="L360" s="35"/>
      <c r="M360" s="35"/>
      <c r="N360" s="35"/>
    </row>
    <row r="361" spans="1:14">
      <c r="A361" s="42"/>
      <c r="B361" s="35"/>
      <c r="C361" s="35"/>
      <c r="D361" s="35"/>
      <c r="E361" s="35"/>
      <c r="F361" s="42"/>
      <c r="G361" s="35"/>
      <c r="H361" s="42"/>
      <c r="I361" s="35"/>
      <c r="J361" s="35"/>
      <c r="K361" s="35"/>
      <c r="L361" s="35"/>
      <c r="M361" s="35"/>
      <c r="N361" s="35"/>
    </row>
    <row r="362" spans="1:14">
      <c r="A362" s="42"/>
      <c r="B362" s="35"/>
      <c r="C362" s="35"/>
      <c r="D362" s="35"/>
      <c r="E362" s="35"/>
      <c r="F362" s="42"/>
      <c r="G362" s="35"/>
      <c r="H362" s="42"/>
      <c r="I362" s="35"/>
      <c r="J362" s="35"/>
      <c r="K362" s="35"/>
      <c r="L362" s="35"/>
      <c r="M362" s="35"/>
      <c r="N362" s="35"/>
    </row>
    <row r="363" spans="1:14">
      <c r="A363" s="42"/>
      <c r="B363" s="35"/>
      <c r="C363" s="35"/>
      <c r="D363" s="35"/>
      <c r="E363" s="35"/>
      <c r="F363" s="42"/>
      <c r="G363" s="35"/>
      <c r="H363" s="42"/>
      <c r="I363" s="35"/>
      <c r="J363" s="35"/>
      <c r="K363" s="35"/>
      <c r="L363" s="35"/>
      <c r="M363" s="35"/>
      <c r="N363" s="35"/>
    </row>
    <row r="364" spans="1:14">
      <c r="A364" s="42"/>
      <c r="B364" s="35"/>
      <c r="C364" s="35"/>
      <c r="D364" s="35"/>
      <c r="E364" s="35"/>
      <c r="F364" s="42"/>
      <c r="G364" s="35"/>
      <c r="H364" s="42"/>
      <c r="I364" s="35"/>
      <c r="J364" s="35"/>
      <c r="K364" s="35"/>
      <c r="L364" s="35"/>
      <c r="M364" s="35"/>
      <c r="N364" s="35"/>
    </row>
    <row r="365" spans="1:14">
      <c r="A365" s="42"/>
      <c r="B365" s="35"/>
      <c r="C365" s="35"/>
      <c r="D365" s="35"/>
      <c r="E365" s="35"/>
      <c r="F365" s="42"/>
      <c r="G365" s="35"/>
      <c r="H365" s="42"/>
      <c r="I365" s="35"/>
      <c r="J365" s="35"/>
      <c r="K365" s="35"/>
      <c r="L365" s="35"/>
      <c r="M365" s="35"/>
      <c r="N365" s="35"/>
    </row>
    <row r="366" spans="1:14">
      <c r="A366" s="42"/>
      <c r="B366" s="35"/>
      <c r="C366" s="35"/>
      <c r="D366" s="35"/>
      <c r="E366" s="35"/>
      <c r="F366" s="42"/>
      <c r="G366" s="35"/>
      <c r="H366" s="42"/>
      <c r="I366" s="35"/>
      <c r="J366" s="35"/>
      <c r="K366" s="35"/>
      <c r="L366" s="35"/>
      <c r="M366" s="35"/>
      <c r="N366" s="35"/>
    </row>
    <row r="367" spans="1:14">
      <c r="A367" s="42"/>
      <c r="B367" s="35"/>
      <c r="C367" s="35"/>
      <c r="D367" s="35"/>
      <c r="E367" s="35"/>
      <c r="F367" s="42"/>
      <c r="G367" s="35"/>
      <c r="H367" s="42"/>
      <c r="I367" s="35"/>
      <c r="J367" s="35"/>
      <c r="K367" s="35"/>
      <c r="L367" s="35"/>
      <c r="M367" s="35"/>
      <c r="N367" s="35"/>
    </row>
    <row r="368" spans="1:14">
      <c r="A368" s="42"/>
      <c r="B368" s="35"/>
      <c r="C368" s="35"/>
      <c r="D368" s="35"/>
      <c r="E368" s="35"/>
      <c r="F368" s="42"/>
      <c r="G368" s="35"/>
      <c r="H368" s="42"/>
      <c r="I368" s="35"/>
      <c r="J368" s="35"/>
      <c r="K368" s="35"/>
      <c r="L368" s="35"/>
      <c r="M368" s="35"/>
      <c r="N368" s="35"/>
    </row>
    <row r="369" spans="1:14">
      <c r="A369" s="42"/>
      <c r="B369" s="35"/>
      <c r="C369" s="35"/>
      <c r="D369" s="35"/>
      <c r="E369" s="35"/>
      <c r="F369" s="42"/>
      <c r="G369" s="35"/>
      <c r="H369" s="42"/>
      <c r="I369" s="35"/>
      <c r="J369" s="35"/>
      <c r="K369" s="35"/>
      <c r="L369" s="35"/>
      <c r="M369" s="35"/>
      <c r="N369" s="35"/>
    </row>
    <row r="370" spans="1:14">
      <c r="A370" s="42"/>
      <c r="B370" s="35"/>
      <c r="C370" s="35"/>
      <c r="D370" s="35"/>
      <c r="E370" s="35"/>
      <c r="F370" s="42"/>
      <c r="G370" s="35"/>
      <c r="H370" s="42"/>
      <c r="I370" s="35"/>
      <c r="J370" s="35"/>
      <c r="K370" s="35"/>
      <c r="L370" s="35"/>
      <c r="M370" s="35"/>
      <c r="N370" s="35"/>
    </row>
    <row r="371" spans="1:14">
      <c r="A371" s="42"/>
      <c r="B371" s="35"/>
      <c r="C371" s="35"/>
      <c r="D371" s="35"/>
      <c r="E371" s="35"/>
      <c r="F371" s="42"/>
      <c r="G371" s="35"/>
      <c r="H371" s="42"/>
      <c r="I371" s="35"/>
      <c r="J371" s="35"/>
      <c r="K371" s="35"/>
      <c r="L371" s="35"/>
      <c r="M371" s="35"/>
      <c r="N371" s="35"/>
    </row>
    <row r="372" spans="1:14">
      <c r="A372" s="42"/>
      <c r="B372" s="35"/>
      <c r="C372" s="35"/>
      <c r="D372" s="35"/>
      <c r="E372" s="35"/>
      <c r="F372" s="42"/>
      <c r="G372" s="35"/>
      <c r="H372" s="42"/>
      <c r="I372" s="35"/>
      <c r="J372" s="35"/>
      <c r="K372" s="35"/>
      <c r="L372" s="35"/>
      <c r="M372" s="35"/>
      <c r="N372" s="35"/>
    </row>
    <row r="373" spans="1:14">
      <c r="A373" s="42"/>
      <c r="B373" s="35"/>
      <c r="C373" s="35"/>
      <c r="D373" s="35"/>
      <c r="E373" s="35"/>
      <c r="F373" s="42"/>
      <c r="G373" s="35"/>
      <c r="H373" s="42"/>
      <c r="I373" s="35"/>
      <c r="J373" s="35"/>
      <c r="K373" s="35"/>
      <c r="L373" s="35"/>
      <c r="M373" s="35"/>
      <c r="N373" s="35"/>
    </row>
    <row r="374" spans="1:14">
      <c r="A374" s="42"/>
      <c r="B374" s="35"/>
      <c r="C374" s="35"/>
      <c r="D374" s="35"/>
      <c r="E374" s="35"/>
      <c r="F374" s="42"/>
      <c r="G374" s="35"/>
      <c r="H374" s="42"/>
      <c r="I374" s="35"/>
      <c r="J374" s="35"/>
      <c r="K374" s="35"/>
      <c r="L374" s="35"/>
      <c r="M374" s="35"/>
      <c r="N374" s="35"/>
    </row>
    <row r="375" spans="1:14">
      <c r="A375" s="42"/>
      <c r="B375" s="35"/>
      <c r="C375" s="35"/>
      <c r="D375" s="35"/>
      <c r="E375" s="35"/>
      <c r="F375" s="42"/>
      <c r="G375" s="35"/>
      <c r="H375" s="42"/>
      <c r="I375" s="35"/>
      <c r="J375" s="35"/>
      <c r="K375" s="35"/>
      <c r="L375" s="35"/>
      <c r="M375" s="35"/>
      <c r="N375" s="35"/>
    </row>
    <row r="376" spans="1:14">
      <c r="A376" s="42"/>
      <c r="B376" s="35"/>
      <c r="C376" s="35"/>
      <c r="D376" s="35"/>
      <c r="E376" s="35"/>
      <c r="F376" s="42"/>
      <c r="G376" s="35"/>
      <c r="H376" s="42"/>
      <c r="I376" s="35"/>
      <c r="J376" s="35"/>
      <c r="K376" s="35"/>
      <c r="L376" s="35"/>
      <c r="M376" s="35"/>
      <c r="N376" s="35"/>
    </row>
    <row r="377" spans="1:14">
      <c r="A377" s="42"/>
      <c r="B377" s="35"/>
      <c r="C377" s="35"/>
      <c r="D377" s="35"/>
      <c r="E377" s="35"/>
      <c r="F377" s="42"/>
      <c r="G377" s="35"/>
      <c r="H377" s="42"/>
      <c r="I377" s="35"/>
      <c r="J377" s="35"/>
      <c r="K377" s="35"/>
      <c r="L377" s="35"/>
      <c r="M377" s="35"/>
      <c r="N377" s="35"/>
    </row>
    <row r="378" spans="1:14">
      <c r="A378" s="42"/>
      <c r="B378" s="35"/>
      <c r="C378" s="35"/>
      <c r="D378" s="35"/>
      <c r="E378" s="35"/>
      <c r="F378" s="42"/>
      <c r="G378" s="35"/>
      <c r="H378" s="42"/>
      <c r="I378" s="35"/>
      <c r="J378" s="35"/>
      <c r="K378" s="35"/>
      <c r="L378" s="35"/>
      <c r="M378" s="35"/>
      <c r="N378" s="35"/>
    </row>
    <row r="379" spans="1:14">
      <c r="A379" s="42"/>
      <c r="B379" s="35"/>
      <c r="C379" s="35"/>
      <c r="D379" s="35"/>
      <c r="E379" s="35"/>
      <c r="F379" s="42"/>
      <c r="G379" s="35"/>
      <c r="H379" s="42"/>
      <c r="I379" s="35"/>
      <c r="J379" s="35"/>
      <c r="K379" s="35"/>
      <c r="L379" s="35"/>
      <c r="M379" s="35"/>
      <c r="N379" s="35"/>
    </row>
    <row r="380" spans="1:14">
      <c r="A380" s="42"/>
      <c r="B380" s="35"/>
      <c r="C380" s="35"/>
      <c r="D380" s="35"/>
      <c r="E380" s="35"/>
      <c r="F380" s="42"/>
      <c r="G380" s="35"/>
      <c r="H380" s="42"/>
      <c r="I380" s="35"/>
      <c r="J380" s="35"/>
      <c r="K380" s="35"/>
      <c r="L380" s="35"/>
      <c r="M380" s="35"/>
      <c r="N380" s="35"/>
    </row>
    <row r="381" spans="1:14">
      <c r="A381" s="42"/>
      <c r="B381" s="35"/>
      <c r="C381" s="35"/>
      <c r="D381" s="35"/>
      <c r="E381" s="35"/>
      <c r="F381" s="42"/>
      <c r="G381" s="35"/>
      <c r="H381" s="42"/>
      <c r="I381" s="35"/>
      <c r="J381" s="35"/>
      <c r="K381" s="35"/>
      <c r="L381" s="35"/>
      <c r="M381" s="35"/>
      <c r="N381" s="35"/>
    </row>
    <row r="382" spans="1:14">
      <c r="A382" s="42"/>
      <c r="B382" s="35"/>
      <c r="C382" s="35"/>
      <c r="D382" s="35"/>
      <c r="E382" s="35"/>
      <c r="F382" s="42"/>
      <c r="G382" s="35"/>
      <c r="H382" s="42"/>
      <c r="I382" s="35"/>
      <c r="J382" s="35"/>
      <c r="K382" s="35"/>
      <c r="L382" s="35"/>
      <c r="M382" s="35"/>
      <c r="N382" s="35"/>
    </row>
    <row r="383" spans="1:14">
      <c r="A383" s="42"/>
      <c r="B383" s="35"/>
      <c r="C383" s="35"/>
      <c r="D383" s="35"/>
      <c r="E383" s="35"/>
      <c r="F383" s="42"/>
      <c r="G383" s="35"/>
      <c r="H383" s="42"/>
      <c r="I383" s="35"/>
      <c r="J383" s="35"/>
      <c r="K383" s="35"/>
      <c r="L383" s="35"/>
      <c r="M383" s="35"/>
      <c r="N383" s="35"/>
    </row>
    <row r="384" spans="1:14">
      <c r="A384" s="42"/>
      <c r="B384" s="35"/>
      <c r="C384" s="35"/>
      <c r="D384" s="35"/>
      <c r="E384" s="35"/>
      <c r="F384" s="42"/>
      <c r="G384" s="35"/>
      <c r="H384" s="42"/>
      <c r="I384" s="35"/>
      <c r="J384" s="35"/>
      <c r="K384" s="35"/>
      <c r="L384" s="35"/>
      <c r="M384" s="35"/>
      <c r="N384" s="35"/>
    </row>
    <row r="385" spans="1:14">
      <c r="A385" s="42"/>
      <c r="B385" s="35"/>
      <c r="C385" s="35"/>
      <c r="D385" s="35"/>
      <c r="E385" s="35"/>
      <c r="F385" s="42"/>
      <c r="G385" s="35"/>
      <c r="H385" s="42"/>
      <c r="I385" s="35"/>
      <c r="J385" s="35"/>
      <c r="K385" s="35"/>
      <c r="L385" s="35"/>
      <c r="M385" s="35"/>
      <c r="N385" s="35"/>
    </row>
    <row r="386" spans="1:14">
      <c r="A386" s="42"/>
      <c r="B386" s="35"/>
      <c r="C386" s="35"/>
      <c r="D386" s="35"/>
      <c r="E386" s="35"/>
      <c r="F386" s="42"/>
      <c r="G386" s="35"/>
      <c r="H386" s="42"/>
      <c r="I386" s="35"/>
      <c r="J386" s="35"/>
      <c r="K386" s="35"/>
      <c r="L386" s="35"/>
      <c r="M386" s="35"/>
      <c r="N386" s="35"/>
    </row>
    <row r="387" spans="1:14">
      <c r="A387" s="42"/>
      <c r="B387" s="35"/>
      <c r="C387" s="35"/>
      <c r="D387" s="35"/>
      <c r="E387" s="35"/>
      <c r="F387" s="42"/>
      <c r="G387" s="35"/>
      <c r="H387" s="42"/>
      <c r="I387" s="35"/>
      <c r="J387" s="35"/>
      <c r="K387" s="35"/>
      <c r="L387" s="35"/>
      <c r="M387" s="35"/>
      <c r="N387" s="35"/>
    </row>
    <row r="388" spans="1:14">
      <c r="A388" s="42"/>
      <c r="B388" s="35"/>
      <c r="C388" s="35"/>
      <c r="D388" s="35"/>
      <c r="E388" s="35"/>
      <c r="F388" s="42"/>
      <c r="G388" s="35"/>
      <c r="H388" s="42"/>
      <c r="I388" s="35"/>
      <c r="J388" s="35"/>
      <c r="K388" s="35"/>
      <c r="L388" s="35"/>
      <c r="M388" s="35"/>
      <c r="N388" s="35"/>
    </row>
    <row r="389" spans="1:14">
      <c r="A389" s="42"/>
      <c r="B389" s="35"/>
      <c r="C389" s="35"/>
      <c r="D389" s="35"/>
      <c r="E389" s="35"/>
      <c r="F389" s="42"/>
      <c r="G389" s="35"/>
      <c r="H389" s="42"/>
      <c r="I389" s="35"/>
      <c r="J389" s="35"/>
      <c r="K389" s="35"/>
      <c r="L389" s="35"/>
      <c r="M389" s="35"/>
      <c r="N389" s="35"/>
    </row>
    <row r="390" spans="1:14">
      <c r="A390" s="42"/>
      <c r="B390" s="35"/>
      <c r="C390" s="35"/>
      <c r="D390" s="35"/>
      <c r="E390" s="35"/>
      <c r="F390" s="42"/>
      <c r="G390" s="35"/>
      <c r="H390" s="42"/>
      <c r="I390" s="35"/>
      <c r="J390" s="35"/>
      <c r="K390" s="35"/>
      <c r="L390" s="35"/>
      <c r="M390" s="35"/>
      <c r="N390" s="35"/>
    </row>
    <row r="391" spans="1:14">
      <c r="A391" s="42"/>
      <c r="B391" s="35"/>
      <c r="C391" s="35"/>
      <c r="D391" s="35"/>
      <c r="E391" s="35"/>
      <c r="F391" s="42"/>
      <c r="G391" s="35"/>
      <c r="H391" s="42"/>
      <c r="I391" s="35"/>
      <c r="J391" s="35"/>
      <c r="K391" s="35"/>
      <c r="L391" s="35"/>
      <c r="M391" s="35"/>
      <c r="N391" s="35"/>
    </row>
    <row r="392" spans="1:14">
      <c r="A392" s="42"/>
      <c r="B392" s="35"/>
      <c r="C392" s="35"/>
      <c r="D392" s="35"/>
      <c r="E392" s="35"/>
      <c r="F392" s="42"/>
      <c r="G392" s="35"/>
      <c r="H392" s="42"/>
      <c r="I392" s="35"/>
      <c r="J392" s="35"/>
      <c r="K392" s="35"/>
      <c r="L392" s="35"/>
      <c r="M392" s="35"/>
      <c r="N392" s="35"/>
    </row>
    <row r="393" spans="1:14">
      <c r="A393" s="42"/>
      <c r="B393" s="35"/>
      <c r="C393" s="35"/>
      <c r="D393" s="35"/>
      <c r="E393" s="35"/>
      <c r="F393" s="42"/>
      <c r="G393" s="35"/>
      <c r="H393" s="42"/>
      <c r="I393" s="35"/>
      <c r="J393" s="35"/>
      <c r="K393" s="35"/>
      <c r="L393" s="35"/>
      <c r="M393" s="35"/>
      <c r="N393" s="35"/>
    </row>
    <row r="394" spans="1:14">
      <c r="A394" s="42"/>
      <c r="B394" s="35"/>
      <c r="C394" s="35"/>
      <c r="D394" s="35"/>
      <c r="E394" s="35"/>
      <c r="F394" s="42"/>
      <c r="G394" s="35"/>
      <c r="H394" s="42"/>
      <c r="I394" s="35"/>
      <c r="J394" s="35"/>
      <c r="K394" s="35"/>
      <c r="L394" s="35"/>
      <c r="M394" s="35"/>
      <c r="N394" s="35"/>
    </row>
    <row r="395" spans="1:14">
      <c r="A395" s="42"/>
      <c r="B395" s="35"/>
      <c r="C395" s="35"/>
      <c r="D395" s="35"/>
      <c r="E395" s="35"/>
      <c r="F395" s="42"/>
      <c r="G395" s="35"/>
      <c r="H395" s="42"/>
      <c r="I395" s="35"/>
      <c r="J395" s="35"/>
      <c r="K395" s="35"/>
      <c r="L395" s="35"/>
      <c r="M395" s="35"/>
      <c r="N395" s="35"/>
    </row>
    <row r="396" spans="1:14">
      <c r="A396" s="42"/>
      <c r="B396" s="35"/>
      <c r="C396" s="35"/>
      <c r="D396" s="35"/>
      <c r="E396" s="35"/>
      <c r="F396" s="42"/>
      <c r="G396" s="35"/>
      <c r="H396" s="42"/>
      <c r="I396" s="35"/>
      <c r="J396" s="35"/>
      <c r="K396" s="35"/>
      <c r="L396" s="35"/>
      <c r="M396" s="35"/>
      <c r="N396" s="35"/>
    </row>
    <row r="397" spans="1:14">
      <c r="A397" s="42"/>
      <c r="B397" s="35"/>
      <c r="C397" s="35"/>
      <c r="D397" s="35"/>
      <c r="E397" s="35"/>
      <c r="F397" s="42"/>
      <c r="G397" s="35"/>
      <c r="H397" s="42"/>
      <c r="I397" s="35"/>
      <c r="J397" s="35"/>
      <c r="K397" s="35"/>
      <c r="L397" s="35"/>
      <c r="M397" s="35"/>
      <c r="N397" s="35"/>
    </row>
    <row r="398" spans="1:14">
      <c r="A398" s="42"/>
      <c r="B398" s="35"/>
      <c r="C398" s="35"/>
      <c r="D398" s="35"/>
      <c r="E398" s="35"/>
      <c r="F398" s="42"/>
      <c r="G398" s="35"/>
      <c r="H398" s="42"/>
      <c r="I398" s="35"/>
      <c r="J398" s="35"/>
      <c r="K398" s="35"/>
      <c r="L398" s="35"/>
      <c r="M398" s="35"/>
      <c r="N398" s="35"/>
    </row>
    <row r="399" spans="1:14">
      <c r="A399" s="42"/>
      <c r="B399" s="35"/>
      <c r="C399" s="35"/>
      <c r="D399" s="35"/>
      <c r="E399" s="35"/>
      <c r="F399" s="42"/>
      <c r="G399" s="35"/>
      <c r="H399" s="42"/>
      <c r="I399" s="35"/>
      <c r="J399" s="35"/>
      <c r="K399" s="35"/>
      <c r="L399" s="35"/>
      <c r="M399" s="35"/>
      <c r="N399" s="35"/>
    </row>
    <row r="400" spans="1:14">
      <c r="A400" s="42"/>
      <c r="B400" s="35"/>
      <c r="C400" s="35"/>
      <c r="D400" s="35"/>
      <c r="E400" s="35"/>
      <c r="F400" s="42"/>
      <c r="G400" s="35"/>
      <c r="H400" s="42"/>
      <c r="I400" s="35"/>
      <c r="J400" s="35"/>
      <c r="K400" s="35"/>
      <c r="L400" s="35"/>
      <c r="M400" s="35"/>
      <c r="N400" s="35"/>
    </row>
    <row r="401" spans="1:14">
      <c r="A401" s="42"/>
      <c r="B401" s="35"/>
      <c r="C401" s="35"/>
      <c r="D401" s="35"/>
      <c r="E401" s="35"/>
      <c r="F401" s="42"/>
      <c r="G401" s="35"/>
      <c r="H401" s="42"/>
      <c r="I401" s="35"/>
      <c r="J401" s="35"/>
      <c r="K401" s="35"/>
      <c r="L401" s="35"/>
      <c r="M401" s="35"/>
      <c r="N401" s="35"/>
    </row>
    <row r="402" spans="1:14">
      <c r="A402" s="42"/>
      <c r="B402" s="35"/>
      <c r="C402" s="35"/>
      <c r="D402" s="35"/>
      <c r="E402" s="35"/>
      <c r="F402" s="42"/>
      <c r="G402" s="35"/>
      <c r="H402" s="42"/>
      <c r="I402" s="35"/>
      <c r="J402" s="35"/>
      <c r="K402" s="35"/>
      <c r="L402" s="35"/>
      <c r="M402" s="35"/>
      <c r="N402" s="35"/>
    </row>
    <row r="403" spans="1:14">
      <c r="A403" s="42"/>
      <c r="B403" s="35"/>
      <c r="C403" s="35"/>
      <c r="D403" s="35"/>
      <c r="E403" s="35"/>
      <c r="F403" s="42"/>
      <c r="G403" s="35"/>
      <c r="H403" s="42"/>
      <c r="I403" s="35"/>
      <c r="J403" s="35"/>
      <c r="K403" s="35"/>
      <c r="L403" s="35"/>
      <c r="M403" s="35"/>
      <c r="N403" s="35"/>
    </row>
    <row r="404" spans="1:14">
      <c r="A404" s="42"/>
      <c r="B404" s="35"/>
      <c r="C404" s="35"/>
      <c r="D404" s="35"/>
      <c r="E404" s="35"/>
      <c r="F404" s="42"/>
      <c r="G404" s="35"/>
      <c r="H404" s="42"/>
      <c r="I404" s="35"/>
      <c r="J404" s="35"/>
      <c r="K404" s="35"/>
      <c r="L404" s="35"/>
      <c r="M404" s="35"/>
      <c r="N404" s="35"/>
    </row>
    <row r="405" spans="1:14">
      <c r="A405" s="42"/>
      <c r="B405" s="35"/>
      <c r="C405" s="35"/>
      <c r="D405" s="35"/>
      <c r="E405" s="35"/>
      <c r="F405" s="42"/>
      <c r="G405" s="35"/>
      <c r="H405" s="42"/>
      <c r="I405" s="35"/>
      <c r="J405" s="35"/>
      <c r="K405" s="35"/>
      <c r="L405" s="35"/>
      <c r="M405" s="35"/>
      <c r="N405" s="35"/>
    </row>
    <row r="406" spans="1:14">
      <c r="A406" s="42"/>
      <c r="B406" s="35"/>
      <c r="C406" s="35"/>
      <c r="D406" s="35"/>
      <c r="E406" s="35"/>
      <c r="F406" s="42"/>
      <c r="G406" s="35"/>
      <c r="H406" s="42"/>
      <c r="I406" s="35"/>
      <c r="J406" s="35"/>
      <c r="K406" s="35"/>
      <c r="L406" s="35"/>
      <c r="M406" s="35"/>
      <c r="N406" s="35"/>
    </row>
    <row r="407" spans="1:14">
      <c r="A407" s="42"/>
      <c r="B407" s="35"/>
      <c r="C407" s="35"/>
      <c r="D407" s="35"/>
      <c r="E407" s="35"/>
      <c r="F407" s="42"/>
      <c r="G407" s="35"/>
      <c r="H407" s="42"/>
      <c r="I407" s="35"/>
      <c r="J407" s="35"/>
      <c r="K407" s="35"/>
      <c r="L407" s="35"/>
      <c r="M407" s="35"/>
      <c r="N407" s="35"/>
    </row>
    <row r="408" spans="1:14">
      <c r="A408" s="42"/>
      <c r="B408" s="35"/>
      <c r="C408" s="35"/>
      <c r="D408" s="35"/>
      <c r="E408" s="35"/>
      <c r="F408" s="42"/>
      <c r="G408" s="35"/>
      <c r="H408" s="42"/>
      <c r="I408" s="35"/>
      <c r="J408" s="35"/>
      <c r="K408" s="35"/>
      <c r="L408" s="35"/>
      <c r="M408" s="35"/>
      <c r="N408" s="35"/>
    </row>
    <row r="409" spans="1:14">
      <c r="A409" s="42"/>
      <c r="B409" s="35"/>
      <c r="C409" s="35"/>
      <c r="D409" s="35"/>
      <c r="E409" s="35"/>
      <c r="F409" s="42"/>
      <c r="G409" s="35"/>
      <c r="H409" s="42"/>
      <c r="I409" s="35"/>
      <c r="J409" s="35"/>
      <c r="K409" s="35"/>
      <c r="L409" s="35"/>
      <c r="M409" s="35"/>
      <c r="N409" s="35"/>
    </row>
    <row r="410" spans="1:14">
      <c r="A410" s="42"/>
      <c r="B410" s="35"/>
      <c r="C410" s="35"/>
      <c r="D410" s="35"/>
      <c r="E410" s="35"/>
      <c r="F410" s="42"/>
      <c r="G410" s="35"/>
      <c r="H410" s="42"/>
      <c r="I410" s="35"/>
      <c r="J410" s="35"/>
      <c r="K410" s="35"/>
      <c r="L410" s="35"/>
      <c r="M410" s="35"/>
      <c r="N410" s="35"/>
    </row>
    <row r="411" spans="1:14">
      <c r="A411" s="42"/>
      <c r="B411" s="35"/>
      <c r="C411" s="35"/>
      <c r="D411" s="35"/>
      <c r="E411" s="35"/>
      <c r="F411" s="42"/>
      <c r="G411" s="35"/>
      <c r="H411" s="42"/>
      <c r="I411" s="35"/>
      <c r="J411" s="35"/>
      <c r="K411" s="35"/>
      <c r="L411" s="35"/>
      <c r="M411" s="35"/>
      <c r="N411" s="35"/>
    </row>
    <row r="412" spans="1:14">
      <c r="A412" s="42"/>
      <c r="B412" s="35"/>
      <c r="C412" s="35"/>
      <c r="D412" s="35"/>
      <c r="E412" s="35"/>
      <c r="F412" s="42"/>
      <c r="G412" s="35"/>
      <c r="H412" s="42"/>
      <c r="I412" s="35"/>
      <c r="J412" s="35"/>
      <c r="K412" s="35"/>
      <c r="L412" s="35"/>
      <c r="M412" s="35"/>
      <c r="N412" s="35"/>
    </row>
    <row r="413" spans="1:14">
      <c r="A413" s="42"/>
      <c r="B413" s="35"/>
      <c r="C413" s="35"/>
      <c r="D413" s="35"/>
      <c r="E413" s="35"/>
      <c r="F413" s="42"/>
      <c r="G413" s="35"/>
      <c r="H413" s="42"/>
      <c r="I413" s="35"/>
      <c r="J413" s="35"/>
      <c r="K413" s="35"/>
      <c r="L413" s="35"/>
      <c r="M413" s="35"/>
      <c r="N413" s="35"/>
    </row>
    <row r="414" spans="1:14">
      <c r="A414" s="42"/>
      <c r="B414" s="35"/>
      <c r="C414" s="35"/>
      <c r="D414" s="35"/>
      <c r="E414" s="35"/>
      <c r="F414" s="42"/>
      <c r="G414" s="35"/>
      <c r="H414" s="42"/>
      <c r="I414" s="35"/>
      <c r="J414" s="35"/>
      <c r="K414" s="35"/>
      <c r="L414" s="35"/>
      <c r="M414" s="35"/>
      <c r="N414" s="35"/>
    </row>
    <row r="415" spans="1:14">
      <c r="A415" s="42"/>
      <c r="B415" s="35"/>
      <c r="C415" s="35"/>
      <c r="D415" s="35"/>
      <c r="E415" s="35"/>
      <c r="F415" s="42"/>
      <c r="G415" s="35"/>
      <c r="H415" s="42"/>
      <c r="I415" s="35"/>
      <c r="J415" s="35"/>
      <c r="K415" s="35"/>
      <c r="L415" s="35"/>
      <c r="M415" s="35"/>
      <c r="N415" s="35"/>
    </row>
    <row r="416" spans="1:14">
      <c r="A416" s="42"/>
      <c r="B416" s="35"/>
      <c r="C416" s="35"/>
      <c r="D416" s="35"/>
      <c r="E416" s="35"/>
      <c r="F416" s="42"/>
      <c r="G416" s="35"/>
      <c r="H416" s="42"/>
      <c r="I416" s="35"/>
      <c r="J416" s="35"/>
      <c r="K416" s="35"/>
      <c r="L416" s="35"/>
      <c r="M416" s="35"/>
      <c r="N416" s="35"/>
    </row>
    <row r="417" spans="1:14">
      <c r="A417" s="42"/>
      <c r="B417" s="35"/>
      <c r="C417" s="35"/>
      <c r="D417" s="35"/>
      <c r="E417" s="35"/>
      <c r="F417" s="42"/>
      <c r="G417" s="35"/>
      <c r="H417" s="42"/>
      <c r="I417" s="35"/>
      <c r="J417" s="35"/>
      <c r="K417" s="35"/>
      <c r="L417" s="35"/>
      <c r="M417" s="35"/>
      <c r="N417" s="35"/>
    </row>
    <row r="418" spans="1:14">
      <c r="A418" s="42"/>
      <c r="B418" s="35"/>
      <c r="C418" s="35"/>
      <c r="D418" s="35"/>
      <c r="E418" s="35"/>
      <c r="F418" s="42"/>
      <c r="G418" s="35"/>
      <c r="H418" s="42"/>
      <c r="I418" s="35"/>
      <c r="J418" s="35"/>
      <c r="K418" s="35"/>
      <c r="L418" s="35"/>
      <c r="M418" s="35"/>
      <c r="N418" s="35"/>
    </row>
    <row r="419" spans="1:14">
      <c r="A419" s="42"/>
      <c r="B419" s="35"/>
      <c r="C419" s="35"/>
      <c r="D419" s="35"/>
      <c r="E419" s="35"/>
      <c r="F419" s="42"/>
      <c r="G419" s="35"/>
      <c r="H419" s="42"/>
      <c r="I419" s="35"/>
      <c r="J419" s="35"/>
      <c r="K419" s="35"/>
      <c r="L419" s="35"/>
      <c r="M419" s="35"/>
      <c r="N419" s="35"/>
    </row>
    <row r="420" spans="1:14">
      <c r="A420" s="42"/>
      <c r="B420" s="35"/>
      <c r="C420" s="35"/>
      <c r="D420" s="35"/>
      <c r="E420" s="35"/>
      <c r="F420" s="42"/>
      <c r="G420" s="35"/>
      <c r="H420" s="42"/>
      <c r="I420" s="35"/>
      <c r="J420" s="35"/>
      <c r="K420" s="35"/>
      <c r="L420" s="35"/>
      <c r="M420" s="35"/>
      <c r="N420" s="35"/>
    </row>
    <row r="421" spans="1:14">
      <c r="A421" s="42"/>
      <c r="B421" s="35"/>
      <c r="C421" s="35"/>
      <c r="D421" s="35"/>
      <c r="E421" s="35"/>
      <c r="F421" s="42"/>
      <c r="G421" s="35"/>
      <c r="H421" s="42"/>
      <c r="I421" s="35"/>
      <c r="J421" s="35"/>
      <c r="K421" s="35"/>
      <c r="L421" s="35"/>
      <c r="M421" s="35"/>
      <c r="N421" s="35"/>
    </row>
    <row r="422" spans="1:14">
      <c r="A422" s="42"/>
      <c r="B422" s="35"/>
      <c r="C422" s="35"/>
      <c r="D422" s="35"/>
      <c r="E422" s="35"/>
      <c r="F422" s="42"/>
      <c r="G422" s="35"/>
      <c r="H422" s="42"/>
      <c r="I422" s="35"/>
      <c r="J422" s="35"/>
      <c r="K422" s="35"/>
      <c r="L422" s="35"/>
      <c r="M422" s="35"/>
      <c r="N422" s="35"/>
    </row>
    <row r="423" spans="1:14">
      <c r="A423" s="42"/>
      <c r="B423" s="35"/>
      <c r="C423" s="35"/>
      <c r="D423" s="35"/>
      <c r="E423" s="35"/>
      <c r="F423" s="42"/>
      <c r="G423" s="35"/>
      <c r="H423" s="42"/>
      <c r="I423" s="35"/>
      <c r="J423" s="35"/>
      <c r="K423" s="35"/>
      <c r="L423" s="35"/>
      <c r="M423" s="35"/>
      <c r="N423" s="35"/>
    </row>
    <row r="424" spans="1:14">
      <c r="A424" s="42"/>
      <c r="B424" s="35"/>
      <c r="C424" s="35"/>
      <c r="D424" s="35"/>
      <c r="E424" s="35"/>
      <c r="F424" s="42"/>
      <c r="G424" s="35"/>
      <c r="H424" s="42"/>
      <c r="I424" s="35"/>
      <c r="J424" s="35"/>
      <c r="K424" s="35"/>
      <c r="L424" s="35"/>
      <c r="M424" s="35"/>
      <c r="N424" s="35"/>
    </row>
    <row r="425" spans="1:14">
      <c r="A425" s="42"/>
      <c r="B425" s="35"/>
      <c r="C425" s="35"/>
      <c r="D425" s="35"/>
      <c r="E425" s="35"/>
      <c r="F425" s="42"/>
      <c r="G425" s="35"/>
      <c r="H425" s="42"/>
      <c r="I425" s="35"/>
      <c r="J425" s="35"/>
      <c r="K425" s="35"/>
      <c r="L425" s="35"/>
      <c r="M425" s="35"/>
      <c r="N425" s="35"/>
    </row>
    <row r="426" spans="1:14">
      <c r="A426" s="42"/>
      <c r="B426" s="35"/>
      <c r="C426" s="35"/>
      <c r="D426" s="35"/>
      <c r="E426" s="35"/>
      <c r="F426" s="42"/>
      <c r="G426" s="35"/>
      <c r="H426" s="42"/>
      <c r="I426" s="35"/>
      <c r="J426" s="35"/>
      <c r="K426" s="35"/>
      <c r="L426" s="35"/>
      <c r="M426" s="35"/>
      <c r="N426" s="35"/>
    </row>
    <row r="427" spans="1:14">
      <c r="A427" s="42"/>
      <c r="B427" s="35"/>
      <c r="C427" s="35"/>
      <c r="D427" s="35"/>
      <c r="E427" s="35"/>
      <c r="F427" s="42"/>
      <c r="G427" s="35"/>
      <c r="H427" s="42"/>
      <c r="I427" s="35"/>
      <c r="J427" s="35"/>
      <c r="K427" s="35"/>
      <c r="L427" s="35"/>
      <c r="M427" s="35"/>
      <c r="N427" s="35"/>
    </row>
    <row r="428" spans="1:14">
      <c r="A428" s="42"/>
      <c r="B428" s="35"/>
      <c r="C428" s="35"/>
      <c r="D428" s="35"/>
      <c r="E428" s="35"/>
      <c r="F428" s="42"/>
      <c r="G428" s="35"/>
      <c r="H428" s="42"/>
      <c r="I428" s="35"/>
      <c r="J428" s="35"/>
      <c r="K428" s="35"/>
      <c r="L428" s="35"/>
      <c r="M428" s="35"/>
      <c r="N428" s="35"/>
    </row>
    <row r="429" spans="1:14">
      <c r="A429" s="42"/>
      <c r="B429" s="35"/>
      <c r="C429" s="35"/>
      <c r="D429" s="35"/>
      <c r="E429" s="35"/>
      <c r="F429" s="42"/>
      <c r="G429" s="35"/>
      <c r="H429" s="42"/>
      <c r="I429" s="35"/>
      <c r="J429" s="35"/>
      <c r="K429" s="35"/>
      <c r="L429" s="35"/>
      <c r="M429" s="35"/>
      <c r="N429" s="35"/>
    </row>
    <row r="430" spans="1:14">
      <c r="A430" s="42"/>
      <c r="B430" s="35"/>
      <c r="C430" s="35"/>
      <c r="D430" s="35"/>
      <c r="E430" s="35"/>
      <c r="F430" s="42"/>
      <c r="G430" s="35"/>
      <c r="H430" s="42"/>
      <c r="I430" s="35"/>
      <c r="J430" s="35"/>
      <c r="K430" s="35"/>
      <c r="L430" s="35"/>
      <c r="M430" s="35"/>
      <c r="N430" s="35"/>
    </row>
    <row r="431" spans="1:14">
      <c r="A431" s="42"/>
      <c r="B431" s="35"/>
      <c r="C431" s="35"/>
      <c r="D431" s="35"/>
      <c r="E431" s="35"/>
      <c r="F431" s="42"/>
      <c r="G431" s="35"/>
      <c r="H431" s="42"/>
      <c r="I431" s="35"/>
      <c r="J431" s="35"/>
      <c r="K431" s="35"/>
      <c r="L431" s="35"/>
      <c r="M431" s="35"/>
      <c r="N431" s="35"/>
    </row>
    <row r="432" spans="1:14">
      <c r="A432" s="42"/>
      <c r="B432" s="35"/>
      <c r="C432" s="35"/>
      <c r="D432" s="35"/>
      <c r="E432" s="35"/>
      <c r="F432" s="42"/>
      <c r="G432" s="35"/>
      <c r="H432" s="42"/>
      <c r="I432" s="35"/>
      <c r="J432" s="35"/>
      <c r="K432" s="35"/>
      <c r="L432" s="35"/>
      <c r="M432" s="35"/>
      <c r="N432" s="35"/>
    </row>
    <row r="433" spans="1:14">
      <c r="A433" s="42"/>
      <c r="B433" s="35"/>
      <c r="C433" s="35"/>
      <c r="D433" s="35"/>
      <c r="E433" s="35"/>
      <c r="F433" s="42"/>
      <c r="G433" s="35"/>
      <c r="H433" s="42"/>
      <c r="I433" s="35"/>
      <c r="J433" s="35"/>
      <c r="K433" s="35"/>
      <c r="L433" s="35"/>
      <c r="M433" s="35"/>
      <c r="N433" s="35"/>
    </row>
    <row r="434" spans="1:14">
      <c r="A434" s="42"/>
      <c r="B434" s="35"/>
      <c r="C434" s="35"/>
      <c r="D434" s="35"/>
      <c r="E434" s="35"/>
      <c r="F434" s="42"/>
      <c r="G434" s="35"/>
      <c r="H434" s="42"/>
      <c r="I434" s="35"/>
      <c r="J434" s="35"/>
      <c r="K434" s="35"/>
      <c r="L434" s="35"/>
      <c r="M434" s="35"/>
      <c r="N434" s="35"/>
    </row>
    <row r="435" spans="1:14">
      <c r="A435" s="42"/>
      <c r="B435" s="35"/>
      <c r="C435" s="35"/>
      <c r="D435" s="35"/>
      <c r="E435" s="35"/>
      <c r="F435" s="42"/>
      <c r="G435" s="35"/>
      <c r="H435" s="42"/>
      <c r="I435" s="35"/>
      <c r="J435" s="35"/>
      <c r="K435" s="35"/>
      <c r="L435" s="35"/>
      <c r="M435" s="35"/>
      <c r="N435" s="35"/>
    </row>
    <row r="436" spans="1:14">
      <c r="A436" s="42"/>
      <c r="B436" s="35"/>
      <c r="C436" s="35"/>
      <c r="D436" s="35"/>
      <c r="E436" s="35"/>
      <c r="F436" s="42"/>
      <c r="G436" s="35"/>
      <c r="H436" s="42"/>
      <c r="I436" s="35"/>
      <c r="J436" s="35"/>
      <c r="K436" s="35"/>
      <c r="L436" s="35"/>
      <c r="M436" s="35"/>
      <c r="N436" s="35"/>
    </row>
    <row r="437" spans="1:14">
      <c r="A437" s="42"/>
      <c r="B437" s="35"/>
      <c r="C437" s="35"/>
      <c r="D437" s="35"/>
      <c r="E437" s="35"/>
      <c r="F437" s="42"/>
      <c r="G437" s="35"/>
      <c r="H437" s="42"/>
      <c r="I437" s="35"/>
      <c r="J437" s="35"/>
      <c r="K437" s="35"/>
      <c r="L437" s="35"/>
      <c r="M437" s="35"/>
      <c r="N437" s="35"/>
    </row>
    <row r="438" spans="1:14">
      <c r="A438" s="42"/>
      <c r="B438" s="35"/>
      <c r="C438" s="35"/>
      <c r="D438" s="35"/>
      <c r="E438" s="35"/>
      <c r="F438" s="42"/>
      <c r="G438" s="35"/>
      <c r="H438" s="42"/>
      <c r="I438" s="35"/>
      <c r="J438" s="35"/>
      <c r="K438" s="35"/>
      <c r="L438" s="35"/>
      <c r="M438" s="35"/>
      <c r="N438" s="35"/>
    </row>
    <row r="439" spans="1:14">
      <c r="A439" s="42"/>
      <c r="B439" s="35"/>
      <c r="C439" s="35"/>
      <c r="D439" s="35"/>
      <c r="E439" s="35"/>
      <c r="F439" s="42"/>
      <c r="G439" s="35"/>
      <c r="H439" s="42"/>
      <c r="I439" s="35"/>
      <c r="J439" s="35"/>
      <c r="K439" s="35"/>
      <c r="L439" s="35"/>
      <c r="M439" s="35"/>
      <c r="N439" s="35"/>
    </row>
    <row r="440" spans="1:14">
      <c r="A440" s="42"/>
      <c r="B440" s="35"/>
      <c r="C440" s="35"/>
      <c r="D440" s="35"/>
      <c r="E440" s="35"/>
      <c r="F440" s="42"/>
      <c r="G440" s="35"/>
      <c r="H440" s="42"/>
      <c r="I440" s="35"/>
      <c r="J440" s="35"/>
      <c r="K440" s="35"/>
      <c r="L440" s="35"/>
      <c r="M440" s="35"/>
      <c r="N440" s="35"/>
    </row>
    <row r="441" spans="1:14">
      <c r="A441" s="42"/>
      <c r="B441" s="35"/>
      <c r="C441" s="35"/>
      <c r="D441" s="35"/>
      <c r="E441" s="35"/>
      <c r="F441" s="42"/>
      <c r="G441" s="35"/>
      <c r="H441" s="42"/>
      <c r="I441" s="35"/>
      <c r="J441" s="35"/>
      <c r="K441" s="35"/>
      <c r="L441" s="35"/>
      <c r="M441" s="35"/>
      <c r="N441" s="35"/>
    </row>
    <row r="442" spans="1:14">
      <c r="A442" s="42"/>
      <c r="B442" s="35"/>
      <c r="C442" s="35"/>
      <c r="D442" s="35"/>
      <c r="E442" s="35"/>
      <c r="F442" s="42"/>
      <c r="G442" s="35"/>
      <c r="H442" s="42"/>
      <c r="I442" s="35"/>
      <c r="J442" s="35"/>
      <c r="K442" s="35"/>
      <c r="L442" s="35"/>
      <c r="M442" s="35"/>
      <c r="N442" s="35"/>
    </row>
    <row r="443" spans="1:14">
      <c r="A443" s="42"/>
      <c r="B443" s="35"/>
      <c r="C443" s="35"/>
      <c r="D443" s="35"/>
      <c r="E443" s="35"/>
      <c r="F443" s="42"/>
      <c r="G443" s="35"/>
      <c r="H443" s="42"/>
      <c r="I443" s="35"/>
      <c r="J443" s="35"/>
      <c r="K443" s="35"/>
      <c r="L443" s="35"/>
      <c r="M443" s="35"/>
      <c r="N443" s="35"/>
    </row>
    <row r="444" spans="1:14">
      <c r="A444" s="42"/>
      <c r="B444" s="35"/>
      <c r="C444" s="35"/>
      <c r="D444" s="35"/>
      <c r="E444" s="35"/>
      <c r="F444" s="42"/>
      <c r="G444" s="35"/>
      <c r="H444" s="42"/>
      <c r="I444" s="35"/>
      <c r="J444" s="35"/>
      <c r="K444" s="35"/>
      <c r="L444" s="35"/>
      <c r="M444" s="35"/>
      <c r="N444" s="35"/>
    </row>
    <row r="445" spans="1:14">
      <c r="A445" s="42"/>
      <c r="B445" s="35"/>
      <c r="C445" s="35"/>
      <c r="D445" s="35"/>
      <c r="E445" s="35"/>
      <c r="F445" s="42"/>
      <c r="G445" s="35"/>
      <c r="H445" s="42"/>
      <c r="I445" s="35"/>
      <c r="J445" s="35"/>
      <c r="K445" s="35"/>
      <c r="L445" s="35"/>
      <c r="M445" s="35"/>
      <c r="N445" s="35"/>
    </row>
    <row r="446" spans="1:14">
      <c r="A446" s="42"/>
      <c r="B446" s="35"/>
      <c r="C446" s="35"/>
      <c r="D446" s="35"/>
      <c r="E446" s="35"/>
      <c r="F446" s="42"/>
      <c r="G446" s="35"/>
      <c r="H446" s="42"/>
      <c r="I446" s="35"/>
      <c r="J446" s="35"/>
      <c r="K446" s="35"/>
      <c r="L446" s="35"/>
      <c r="M446" s="35"/>
      <c r="N446" s="35"/>
    </row>
    <row r="447" spans="1:14">
      <c r="A447" s="42"/>
      <c r="B447" s="35"/>
      <c r="C447" s="35"/>
      <c r="D447" s="35"/>
      <c r="E447" s="35"/>
      <c r="F447" s="42"/>
      <c r="G447" s="35"/>
      <c r="H447" s="42"/>
      <c r="I447" s="35"/>
      <c r="J447" s="35"/>
      <c r="K447" s="35"/>
      <c r="L447" s="35"/>
      <c r="M447" s="35"/>
      <c r="N447" s="35"/>
    </row>
    <row r="448" spans="1:14">
      <c r="A448" s="42"/>
      <c r="B448" s="35"/>
      <c r="C448" s="35"/>
      <c r="D448" s="35"/>
      <c r="E448" s="35"/>
      <c r="F448" s="42"/>
      <c r="G448" s="35"/>
      <c r="H448" s="42"/>
      <c r="I448" s="35"/>
      <c r="J448" s="35"/>
      <c r="K448" s="35"/>
      <c r="L448" s="35"/>
      <c r="M448" s="35"/>
      <c r="N448" s="35"/>
    </row>
    <row r="449" spans="1:14">
      <c r="A449" s="42"/>
      <c r="B449" s="35"/>
      <c r="C449" s="35"/>
      <c r="D449" s="35"/>
      <c r="E449" s="35"/>
      <c r="F449" s="42"/>
      <c r="G449" s="35"/>
      <c r="H449" s="42"/>
      <c r="I449" s="35"/>
      <c r="J449" s="35"/>
      <c r="K449" s="35"/>
      <c r="L449" s="35"/>
      <c r="M449" s="35"/>
      <c r="N449" s="35"/>
    </row>
    <row r="450" spans="1:14">
      <c r="A450" s="42"/>
      <c r="B450" s="35"/>
      <c r="C450" s="35"/>
      <c r="D450" s="35"/>
      <c r="E450" s="35"/>
      <c r="F450" s="42"/>
      <c r="G450" s="35"/>
      <c r="H450" s="42"/>
      <c r="I450" s="35"/>
      <c r="J450" s="35"/>
      <c r="K450" s="35"/>
      <c r="L450" s="35"/>
      <c r="M450" s="35"/>
      <c r="N450" s="35"/>
    </row>
    <row r="451" spans="1:14">
      <c r="A451" s="42"/>
      <c r="B451" s="35"/>
      <c r="C451" s="35"/>
      <c r="D451" s="35"/>
      <c r="E451" s="35"/>
      <c r="F451" s="42"/>
      <c r="G451" s="35"/>
      <c r="H451" s="42"/>
      <c r="I451" s="35"/>
      <c r="J451" s="35"/>
      <c r="K451" s="35"/>
      <c r="L451" s="35"/>
      <c r="M451" s="35"/>
      <c r="N451" s="35"/>
    </row>
    <row r="452" spans="1:14">
      <c r="A452" s="42"/>
      <c r="B452" s="35"/>
      <c r="C452" s="35"/>
      <c r="D452" s="35"/>
      <c r="E452" s="35"/>
      <c r="F452" s="42"/>
      <c r="G452" s="35"/>
      <c r="H452" s="42"/>
      <c r="I452" s="35"/>
      <c r="J452" s="35"/>
      <c r="K452" s="35"/>
      <c r="L452" s="35"/>
      <c r="M452" s="35"/>
      <c r="N452" s="35"/>
    </row>
    <row r="453" spans="1:14">
      <c r="A453" s="42"/>
      <c r="B453" s="35"/>
      <c r="C453" s="35"/>
      <c r="D453" s="35"/>
      <c r="E453" s="35"/>
      <c r="F453" s="42"/>
      <c r="G453" s="35"/>
      <c r="H453" s="42"/>
      <c r="I453" s="35"/>
      <c r="J453" s="35"/>
      <c r="K453" s="35"/>
      <c r="L453" s="35"/>
      <c r="M453" s="35"/>
      <c r="N453" s="35"/>
    </row>
    <row r="454" spans="1:14">
      <c r="A454" s="42"/>
      <c r="B454" s="35"/>
      <c r="C454" s="35"/>
      <c r="D454" s="35"/>
      <c r="E454" s="35"/>
      <c r="F454" s="42"/>
      <c r="G454" s="35"/>
      <c r="H454" s="42"/>
      <c r="I454" s="35"/>
      <c r="J454" s="35"/>
      <c r="K454" s="35"/>
      <c r="L454" s="35"/>
      <c r="M454" s="35"/>
      <c r="N454" s="35"/>
    </row>
    <row r="455" spans="1:14">
      <c r="A455" s="42"/>
      <c r="B455" s="35"/>
      <c r="C455" s="35"/>
      <c r="D455" s="35"/>
      <c r="E455" s="35"/>
      <c r="F455" s="42"/>
      <c r="G455" s="35"/>
      <c r="H455" s="42"/>
      <c r="I455" s="35"/>
      <c r="J455" s="35"/>
      <c r="K455" s="35"/>
      <c r="L455" s="35"/>
      <c r="M455" s="35"/>
      <c r="N455" s="35"/>
    </row>
    <row r="456" spans="1:14">
      <c r="A456" s="42"/>
      <c r="B456" s="35"/>
      <c r="C456" s="35"/>
      <c r="D456" s="35"/>
      <c r="E456" s="35"/>
      <c r="F456" s="42"/>
      <c r="G456" s="35"/>
      <c r="H456" s="42"/>
      <c r="I456" s="35"/>
      <c r="J456" s="35"/>
      <c r="K456" s="35"/>
      <c r="L456" s="35"/>
      <c r="M456" s="35"/>
      <c r="N456" s="35"/>
    </row>
    <row r="457" spans="1:14">
      <c r="A457" s="42"/>
      <c r="B457" s="35"/>
      <c r="C457" s="35"/>
      <c r="D457" s="35"/>
      <c r="E457" s="35"/>
      <c r="F457" s="42"/>
      <c r="G457" s="35"/>
      <c r="H457" s="42"/>
      <c r="I457" s="35"/>
      <c r="J457" s="35"/>
      <c r="K457" s="35"/>
      <c r="L457" s="35"/>
      <c r="M457" s="35"/>
      <c r="N457" s="35"/>
    </row>
    <row r="458" spans="1:14">
      <c r="A458" s="42"/>
      <c r="B458" s="35"/>
      <c r="C458" s="35"/>
      <c r="D458" s="35"/>
      <c r="E458" s="35"/>
      <c r="F458" s="42"/>
      <c r="G458" s="35"/>
      <c r="H458" s="42"/>
      <c r="I458" s="35"/>
      <c r="J458" s="35"/>
      <c r="K458" s="35"/>
      <c r="L458" s="35"/>
      <c r="M458" s="35"/>
      <c r="N458" s="35"/>
    </row>
    <row r="459" spans="1:14">
      <c r="A459" s="42"/>
      <c r="B459" s="35"/>
      <c r="C459" s="35"/>
      <c r="D459" s="35"/>
      <c r="E459" s="35"/>
      <c r="F459" s="42"/>
      <c r="G459" s="35"/>
      <c r="H459" s="42"/>
      <c r="I459" s="35"/>
      <c r="J459" s="35"/>
      <c r="K459" s="35"/>
      <c r="L459" s="35"/>
      <c r="M459" s="35"/>
      <c r="N459" s="35"/>
    </row>
    <row r="460" spans="1:14">
      <c r="A460" s="42"/>
      <c r="B460" s="35"/>
      <c r="C460" s="35"/>
      <c r="D460" s="35"/>
      <c r="E460" s="35"/>
      <c r="F460" s="42"/>
      <c r="G460" s="35"/>
      <c r="H460" s="42"/>
      <c r="I460" s="35"/>
      <c r="J460" s="35"/>
      <c r="K460" s="35"/>
      <c r="L460" s="35"/>
      <c r="M460" s="35"/>
      <c r="N460" s="35"/>
    </row>
    <row r="461" spans="1:14">
      <c r="A461" s="42"/>
      <c r="B461" s="35"/>
      <c r="C461" s="35"/>
      <c r="D461" s="35"/>
      <c r="E461" s="35"/>
      <c r="F461" s="42"/>
      <c r="G461" s="35"/>
      <c r="H461" s="42"/>
      <c r="I461" s="35"/>
      <c r="J461" s="35"/>
      <c r="K461" s="35"/>
      <c r="L461" s="35"/>
      <c r="M461" s="35"/>
      <c r="N461" s="35"/>
    </row>
    <row r="462" spans="1:14">
      <c r="A462" s="42"/>
      <c r="B462" s="35"/>
      <c r="C462" s="35"/>
      <c r="D462" s="35"/>
      <c r="E462" s="35"/>
      <c r="F462" s="42"/>
      <c r="G462" s="35"/>
      <c r="H462" s="42"/>
      <c r="I462" s="35"/>
      <c r="J462" s="35"/>
      <c r="K462" s="35"/>
      <c r="L462" s="35"/>
      <c r="M462" s="35"/>
      <c r="N462" s="35"/>
    </row>
    <row r="463" spans="1:14">
      <c r="A463" s="42"/>
      <c r="B463" s="35"/>
      <c r="C463" s="35"/>
      <c r="D463" s="35"/>
      <c r="E463" s="35"/>
      <c r="F463" s="42"/>
      <c r="G463" s="35"/>
      <c r="H463" s="42"/>
      <c r="I463" s="35"/>
      <c r="J463" s="35"/>
      <c r="K463" s="35"/>
      <c r="L463" s="35"/>
      <c r="M463" s="35"/>
      <c r="N463" s="35"/>
    </row>
    <row r="464" spans="1:14">
      <c r="A464" s="42"/>
      <c r="B464" s="35"/>
      <c r="C464" s="35"/>
      <c r="D464" s="35"/>
      <c r="E464" s="35"/>
      <c r="F464" s="42"/>
      <c r="G464" s="35"/>
      <c r="H464" s="42"/>
      <c r="I464" s="35"/>
      <c r="J464" s="35"/>
      <c r="K464" s="35"/>
      <c r="L464" s="35"/>
      <c r="M464" s="35"/>
      <c r="N464" s="35"/>
    </row>
    <row r="465" spans="1:14">
      <c r="A465" s="42"/>
      <c r="B465" s="35"/>
      <c r="C465" s="35"/>
      <c r="D465" s="35"/>
      <c r="E465" s="35"/>
      <c r="F465" s="42"/>
      <c r="G465" s="35"/>
      <c r="H465" s="42"/>
      <c r="I465" s="35"/>
      <c r="J465" s="35"/>
      <c r="K465" s="35"/>
      <c r="L465" s="35"/>
      <c r="M465" s="35"/>
      <c r="N465" s="35"/>
    </row>
    <row r="466" spans="1:14">
      <c r="A466" s="42"/>
      <c r="B466" s="35"/>
      <c r="C466" s="35"/>
      <c r="D466" s="35"/>
      <c r="E466" s="35"/>
      <c r="F466" s="42"/>
      <c r="G466" s="35"/>
      <c r="H466" s="42"/>
      <c r="I466" s="35"/>
      <c r="J466" s="35"/>
      <c r="K466" s="35"/>
      <c r="L466" s="35"/>
      <c r="M466" s="35"/>
      <c r="N466" s="35"/>
    </row>
    <row r="467" spans="1:14">
      <c r="A467" s="42"/>
      <c r="B467" s="35"/>
      <c r="C467" s="35"/>
      <c r="D467" s="35"/>
      <c r="E467" s="35"/>
      <c r="F467" s="42"/>
      <c r="G467" s="35"/>
      <c r="H467" s="42"/>
      <c r="I467" s="35"/>
      <c r="J467" s="35"/>
      <c r="K467" s="35"/>
      <c r="L467" s="35"/>
      <c r="M467" s="35"/>
      <c r="N467" s="35"/>
    </row>
    <row r="468" spans="1:14">
      <c r="A468" s="42"/>
      <c r="B468" s="35"/>
      <c r="C468" s="35"/>
      <c r="D468" s="35"/>
      <c r="E468" s="35"/>
      <c r="F468" s="42"/>
      <c r="G468" s="35"/>
      <c r="H468" s="42"/>
      <c r="I468" s="35"/>
      <c r="J468" s="35"/>
      <c r="K468" s="35"/>
      <c r="L468" s="35"/>
      <c r="M468" s="35"/>
      <c r="N468" s="35"/>
    </row>
    <row r="469" spans="1:14">
      <c r="A469" s="42"/>
      <c r="B469" s="35"/>
      <c r="C469" s="35"/>
      <c r="D469" s="35"/>
      <c r="E469" s="35"/>
      <c r="F469" s="42"/>
      <c r="G469" s="35"/>
      <c r="H469" s="42"/>
      <c r="I469" s="35"/>
      <c r="J469" s="35"/>
      <c r="K469" s="35"/>
      <c r="L469" s="35"/>
      <c r="M469" s="35"/>
      <c r="N469" s="35"/>
    </row>
    <row r="470" spans="1:14">
      <c r="A470" s="42"/>
      <c r="B470" s="35"/>
      <c r="C470" s="35"/>
      <c r="D470" s="35"/>
      <c r="E470" s="35"/>
      <c r="F470" s="42"/>
      <c r="G470" s="35"/>
      <c r="H470" s="42"/>
      <c r="I470" s="35"/>
      <c r="J470" s="35"/>
      <c r="K470" s="35"/>
      <c r="L470" s="35"/>
      <c r="M470" s="35"/>
      <c r="N470" s="35"/>
    </row>
    <row r="471" spans="1:14">
      <c r="A471" s="42"/>
      <c r="B471" s="35"/>
      <c r="C471" s="35"/>
      <c r="D471" s="35"/>
      <c r="E471" s="35"/>
      <c r="F471" s="42"/>
      <c r="G471" s="35"/>
      <c r="H471" s="42"/>
      <c r="I471" s="35"/>
      <c r="J471" s="35"/>
      <c r="K471" s="35"/>
      <c r="L471" s="35"/>
      <c r="M471" s="35"/>
      <c r="N471" s="35"/>
    </row>
    <row r="472" spans="1:14">
      <c r="A472" s="42"/>
      <c r="B472" s="35"/>
      <c r="C472" s="35"/>
      <c r="D472" s="35"/>
      <c r="E472" s="35"/>
      <c r="F472" s="42"/>
      <c r="G472" s="35"/>
      <c r="H472" s="42"/>
      <c r="I472" s="35"/>
      <c r="J472" s="35"/>
      <c r="K472" s="35"/>
      <c r="L472" s="35"/>
      <c r="M472" s="35"/>
      <c r="N472" s="35"/>
    </row>
    <row r="473" spans="1:14">
      <c r="A473" s="42"/>
      <c r="B473" s="35"/>
      <c r="C473" s="35"/>
      <c r="D473" s="35"/>
      <c r="E473" s="35"/>
      <c r="F473" s="42"/>
      <c r="G473" s="35"/>
      <c r="H473" s="42"/>
      <c r="I473" s="35"/>
      <c r="J473" s="35"/>
      <c r="K473" s="35"/>
      <c r="L473" s="35"/>
      <c r="M473" s="35"/>
      <c r="N473" s="35"/>
    </row>
    <row r="474" spans="1:14">
      <c r="A474" s="42"/>
      <c r="B474" s="35"/>
      <c r="C474" s="35"/>
      <c r="D474" s="35"/>
      <c r="E474" s="35"/>
      <c r="F474" s="42"/>
      <c r="G474" s="35"/>
      <c r="H474" s="42"/>
      <c r="I474" s="35"/>
      <c r="J474" s="35"/>
      <c r="K474" s="35"/>
      <c r="L474" s="35"/>
      <c r="M474" s="35"/>
      <c r="N474" s="35"/>
    </row>
    <row r="475" spans="1:14">
      <c r="A475" s="42"/>
      <c r="B475" s="35"/>
      <c r="C475" s="35"/>
      <c r="D475" s="35"/>
      <c r="E475" s="35"/>
      <c r="F475" s="42"/>
      <c r="G475" s="35"/>
      <c r="H475" s="42"/>
      <c r="I475" s="35"/>
      <c r="J475" s="35"/>
      <c r="K475" s="35"/>
      <c r="L475" s="35"/>
      <c r="M475" s="35"/>
      <c r="N475" s="35"/>
    </row>
    <row r="476" spans="1:14">
      <c r="A476" s="42"/>
      <c r="B476" s="35"/>
      <c r="C476" s="35"/>
      <c r="D476" s="35"/>
      <c r="E476" s="35"/>
      <c r="F476" s="42"/>
      <c r="G476" s="35"/>
      <c r="H476" s="42"/>
      <c r="I476" s="35"/>
      <c r="J476" s="35"/>
      <c r="K476" s="35"/>
      <c r="L476" s="35"/>
      <c r="M476" s="35"/>
      <c r="N476" s="35"/>
    </row>
    <row r="477" spans="1:14">
      <c r="A477" s="42"/>
      <c r="B477" s="35"/>
      <c r="C477" s="35"/>
      <c r="D477" s="35"/>
      <c r="E477" s="35"/>
      <c r="F477" s="42"/>
      <c r="G477" s="35"/>
      <c r="H477" s="42"/>
      <c r="I477" s="35"/>
      <c r="J477" s="35"/>
      <c r="K477" s="35"/>
      <c r="L477" s="35"/>
      <c r="M477" s="35"/>
      <c r="N477" s="35"/>
    </row>
    <row r="478" spans="1:14">
      <c r="A478" s="42"/>
      <c r="B478" s="35"/>
      <c r="C478" s="35"/>
      <c r="D478" s="35"/>
      <c r="E478" s="35"/>
      <c r="F478" s="42"/>
      <c r="G478" s="35"/>
      <c r="H478" s="42"/>
      <c r="I478" s="35"/>
      <c r="J478" s="35"/>
      <c r="K478" s="35"/>
      <c r="L478" s="35"/>
      <c r="M478" s="35"/>
      <c r="N478" s="35"/>
    </row>
    <row r="479" spans="1:14">
      <c r="A479" s="42"/>
      <c r="B479" s="35"/>
      <c r="C479" s="35"/>
      <c r="D479" s="35"/>
      <c r="E479" s="35"/>
      <c r="F479" s="42"/>
      <c r="G479" s="35"/>
      <c r="H479" s="42"/>
      <c r="I479" s="35"/>
      <c r="J479" s="35"/>
      <c r="K479" s="35"/>
      <c r="L479" s="35"/>
      <c r="M479" s="35"/>
      <c r="N479" s="35"/>
    </row>
    <row r="480" spans="1:14">
      <c r="A480" s="42"/>
      <c r="B480" s="35"/>
      <c r="C480" s="35"/>
      <c r="D480" s="35"/>
      <c r="E480" s="35"/>
      <c r="F480" s="42"/>
      <c r="G480" s="35"/>
      <c r="H480" s="42"/>
      <c r="I480" s="35"/>
      <c r="J480" s="35"/>
      <c r="K480" s="35"/>
      <c r="L480" s="35"/>
      <c r="M480" s="35"/>
      <c r="N480" s="35"/>
    </row>
    <row r="481" spans="1:14">
      <c r="A481" s="42"/>
      <c r="B481" s="35"/>
      <c r="C481" s="35"/>
      <c r="D481" s="35"/>
      <c r="E481" s="35"/>
      <c r="F481" s="42"/>
      <c r="G481" s="35"/>
      <c r="H481" s="42"/>
      <c r="I481" s="35"/>
      <c r="J481" s="35"/>
      <c r="K481" s="35"/>
      <c r="L481" s="35"/>
      <c r="M481" s="35"/>
      <c r="N481" s="35"/>
    </row>
    <row r="482" spans="1:14">
      <c r="A482" s="42"/>
      <c r="B482" s="35"/>
      <c r="C482" s="35"/>
      <c r="D482" s="35"/>
      <c r="E482" s="35"/>
      <c r="F482" s="42"/>
      <c r="G482" s="35"/>
      <c r="H482" s="42"/>
      <c r="I482" s="35"/>
      <c r="J482" s="35"/>
      <c r="K482" s="35"/>
      <c r="L482" s="35"/>
      <c r="M482" s="35"/>
      <c r="N482" s="35"/>
    </row>
    <row r="483" spans="1:14">
      <c r="A483" s="42"/>
      <c r="B483" s="35"/>
      <c r="C483" s="35"/>
      <c r="D483" s="35"/>
      <c r="E483" s="35"/>
      <c r="F483" s="42"/>
      <c r="G483" s="35"/>
      <c r="H483" s="42"/>
      <c r="I483" s="35"/>
      <c r="J483" s="35"/>
      <c r="K483" s="35"/>
      <c r="L483" s="35"/>
      <c r="M483" s="35"/>
      <c r="N483" s="35"/>
    </row>
    <row r="484" spans="1:14">
      <c r="A484" s="42"/>
      <c r="B484" s="35"/>
      <c r="C484" s="35"/>
      <c r="D484" s="35"/>
      <c r="E484" s="35"/>
      <c r="F484" s="42"/>
      <c r="G484" s="35"/>
      <c r="H484" s="42"/>
      <c r="I484" s="35"/>
      <c r="J484" s="35"/>
      <c r="K484" s="35"/>
      <c r="L484" s="35"/>
      <c r="M484" s="35"/>
      <c r="N484" s="35"/>
    </row>
    <row r="485" spans="1:14">
      <c r="A485" s="42"/>
      <c r="B485" s="35"/>
      <c r="C485" s="35"/>
      <c r="D485" s="35"/>
      <c r="E485" s="35"/>
      <c r="F485" s="42"/>
      <c r="G485" s="35"/>
      <c r="H485" s="42"/>
      <c r="I485" s="35"/>
      <c r="J485" s="35"/>
      <c r="K485" s="35"/>
      <c r="L485" s="35"/>
      <c r="M485" s="35"/>
      <c r="N485" s="35"/>
    </row>
    <row r="486" spans="1:14">
      <c r="A486" s="42"/>
      <c r="B486" s="35"/>
      <c r="C486" s="35"/>
      <c r="D486" s="35"/>
      <c r="E486" s="35"/>
      <c r="F486" s="42"/>
      <c r="G486" s="35"/>
      <c r="H486" s="42"/>
      <c r="I486" s="35"/>
      <c r="J486" s="35"/>
      <c r="K486" s="35"/>
      <c r="L486" s="35"/>
      <c r="M486" s="35"/>
      <c r="N486" s="35"/>
    </row>
    <row r="487" spans="1:14">
      <c r="A487" s="42"/>
      <c r="B487" s="35"/>
      <c r="C487" s="35"/>
      <c r="D487" s="35"/>
      <c r="E487" s="35"/>
      <c r="F487" s="42"/>
      <c r="G487" s="35"/>
      <c r="H487" s="42"/>
      <c r="I487" s="35"/>
      <c r="J487" s="35"/>
      <c r="K487" s="35"/>
      <c r="L487" s="35"/>
      <c r="M487" s="35"/>
      <c r="N487" s="35"/>
    </row>
    <row r="488" spans="1:14">
      <c r="A488" s="42"/>
      <c r="B488" s="35"/>
      <c r="C488" s="35"/>
      <c r="D488" s="35"/>
      <c r="E488" s="35"/>
      <c r="F488" s="42"/>
      <c r="G488" s="35"/>
      <c r="H488" s="42"/>
      <c r="I488" s="35"/>
      <c r="J488" s="35"/>
      <c r="K488" s="35"/>
      <c r="L488" s="35"/>
      <c r="M488" s="35"/>
      <c r="N488" s="35"/>
    </row>
    <row r="489" spans="1:14">
      <c r="A489" s="42"/>
      <c r="B489" s="35"/>
      <c r="C489" s="35"/>
      <c r="D489" s="35"/>
      <c r="E489" s="35"/>
      <c r="F489" s="42"/>
      <c r="G489" s="35"/>
      <c r="H489" s="42"/>
      <c r="I489" s="35"/>
      <c r="J489" s="35"/>
      <c r="K489" s="35"/>
      <c r="L489" s="35"/>
      <c r="M489" s="35"/>
      <c r="N489" s="35"/>
    </row>
    <row r="490" spans="1:14">
      <c r="A490" s="42"/>
      <c r="B490" s="35"/>
      <c r="C490" s="35"/>
      <c r="D490" s="35"/>
      <c r="E490" s="35"/>
      <c r="F490" s="42"/>
      <c r="G490" s="35"/>
      <c r="H490" s="42"/>
      <c r="I490" s="35"/>
      <c r="J490" s="35"/>
      <c r="K490" s="35"/>
      <c r="L490" s="35"/>
      <c r="M490" s="35"/>
      <c r="N490" s="35"/>
    </row>
    <row r="491" spans="1:14">
      <c r="A491" s="42"/>
      <c r="B491" s="35"/>
      <c r="C491" s="35"/>
      <c r="D491" s="35"/>
      <c r="E491" s="35"/>
      <c r="F491" s="42"/>
      <c r="G491" s="35"/>
      <c r="H491" s="42"/>
      <c r="I491" s="35"/>
      <c r="J491" s="35"/>
      <c r="K491" s="35"/>
      <c r="L491" s="35"/>
      <c r="M491" s="35"/>
      <c r="N491" s="35"/>
    </row>
    <row r="492" spans="1:14">
      <c r="A492" s="42"/>
      <c r="B492" s="35"/>
      <c r="C492" s="35"/>
      <c r="D492" s="35"/>
      <c r="E492" s="35"/>
      <c r="F492" s="42"/>
      <c r="G492" s="35"/>
      <c r="H492" s="42"/>
      <c r="I492" s="35"/>
      <c r="J492" s="35"/>
      <c r="K492" s="35"/>
      <c r="L492" s="35"/>
      <c r="M492" s="35"/>
      <c r="N492" s="35"/>
    </row>
    <row r="493" spans="1:14">
      <c r="A493" s="42"/>
      <c r="B493" s="35"/>
      <c r="C493" s="35"/>
      <c r="D493" s="35"/>
      <c r="E493" s="35"/>
      <c r="F493" s="42"/>
      <c r="G493" s="35"/>
      <c r="H493" s="42"/>
      <c r="I493" s="35"/>
      <c r="J493" s="35"/>
      <c r="K493" s="35"/>
      <c r="L493" s="35"/>
      <c r="M493" s="35"/>
      <c r="N493" s="35"/>
    </row>
    <row r="494" spans="1:14">
      <c r="A494" s="42"/>
      <c r="B494" s="35"/>
      <c r="C494" s="35"/>
      <c r="D494" s="35"/>
      <c r="E494" s="35"/>
      <c r="F494" s="42"/>
      <c r="G494" s="35"/>
      <c r="H494" s="42"/>
      <c r="I494" s="35"/>
      <c r="J494" s="35"/>
      <c r="K494" s="35"/>
      <c r="L494" s="35"/>
      <c r="M494" s="35"/>
      <c r="N494" s="35"/>
    </row>
    <row r="495" spans="1:14">
      <c r="A495" s="42"/>
      <c r="B495" s="35"/>
      <c r="C495" s="35"/>
      <c r="D495" s="35"/>
      <c r="E495" s="35"/>
      <c r="F495" s="42"/>
      <c r="G495" s="35"/>
      <c r="H495" s="42"/>
      <c r="I495" s="35"/>
      <c r="J495" s="35"/>
      <c r="K495" s="35"/>
      <c r="L495" s="35"/>
      <c r="M495" s="35"/>
      <c r="N495" s="35"/>
    </row>
    <row r="496" spans="1:14">
      <c r="A496" s="42"/>
      <c r="B496" s="35"/>
      <c r="C496" s="35"/>
      <c r="D496" s="35"/>
      <c r="E496" s="35"/>
      <c r="F496" s="42"/>
      <c r="G496" s="35"/>
      <c r="H496" s="42"/>
      <c r="I496" s="35"/>
      <c r="J496" s="35"/>
      <c r="K496" s="35"/>
      <c r="L496" s="35"/>
      <c r="M496" s="35"/>
      <c r="N496" s="35"/>
    </row>
    <row r="497" spans="1:14">
      <c r="A497" s="42"/>
      <c r="B497" s="35"/>
      <c r="C497" s="35"/>
      <c r="D497" s="35"/>
      <c r="E497" s="35"/>
      <c r="F497" s="42"/>
      <c r="G497" s="35"/>
      <c r="H497" s="42"/>
      <c r="I497" s="35"/>
      <c r="J497" s="35"/>
      <c r="K497" s="35"/>
      <c r="L497" s="35"/>
      <c r="M497" s="35"/>
      <c r="N497" s="35"/>
    </row>
    <row r="498" spans="1:14">
      <c r="A498" s="42"/>
      <c r="B498" s="35"/>
      <c r="C498" s="35"/>
      <c r="D498" s="35"/>
      <c r="E498" s="35"/>
      <c r="F498" s="42"/>
      <c r="G498" s="35"/>
      <c r="H498" s="42"/>
      <c r="I498" s="35"/>
      <c r="J498" s="35"/>
      <c r="K498" s="35"/>
      <c r="L498" s="35"/>
      <c r="M498" s="35"/>
      <c r="N498" s="35"/>
    </row>
    <row r="499" spans="1:14">
      <c r="A499" s="42"/>
      <c r="B499" s="35"/>
      <c r="C499" s="35"/>
      <c r="D499" s="35"/>
      <c r="E499" s="35"/>
      <c r="F499" s="42"/>
      <c r="G499" s="35"/>
      <c r="H499" s="42"/>
      <c r="I499" s="35"/>
      <c r="J499" s="35"/>
      <c r="K499" s="35"/>
      <c r="L499" s="35"/>
      <c r="M499" s="35"/>
      <c r="N499" s="35"/>
    </row>
    <row r="500" spans="1:14">
      <c r="A500" s="42"/>
      <c r="B500" s="35"/>
      <c r="C500" s="35"/>
      <c r="D500" s="35"/>
      <c r="E500" s="35"/>
      <c r="F500" s="42"/>
      <c r="G500" s="35"/>
      <c r="H500" s="42"/>
      <c r="I500" s="35"/>
      <c r="J500" s="35"/>
      <c r="K500" s="35"/>
      <c r="L500" s="35"/>
      <c r="M500" s="35"/>
      <c r="N500" s="35"/>
    </row>
    <row r="501" spans="1:14">
      <c r="A501" s="42"/>
      <c r="B501" s="35"/>
      <c r="C501" s="35"/>
      <c r="D501" s="35"/>
      <c r="E501" s="35"/>
      <c r="F501" s="42"/>
      <c r="G501" s="35"/>
      <c r="H501" s="42"/>
      <c r="I501" s="35"/>
      <c r="J501" s="35"/>
      <c r="K501" s="35"/>
      <c r="L501" s="35"/>
      <c r="M501" s="35"/>
      <c r="N501" s="35"/>
    </row>
    <row r="502" spans="1:14">
      <c r="A502" s="42"/>
      <c r="B502" s="35"/>
      <c r="C502" s="35"/>
      <c r="D502" s="35"/>
      <c r="E502" s="35"/>
      <c r="F502" s="42"/>
      <c r="G502" s="35"/>
      <c r="H502" s="42"/>
      <c r="I502" s="35"/>
      <c r="J502" s="35"/>
      <c r="K502" s="35"/>
      <c r="L502" s="35"/>
      <c r="M502" s="35"/>
      <c r="N502" s="35"/>
    </row>
    <row r="503" spans="1:14">
      <c r="A503" s="42"/>
      <c r="B503" s="35"/>
      <c r="C503" s="35"/>
      <c r="D503" s="35"/>
      <c r="E503" s="35"/>
      <c r="F503" s="42"/>
      <c r="G503" s="35"/>
      <c r="H503" s="42"/>
      <c r="I503" s="35"/>
      <c r="J503" s="35"/>
      <c r="K503" s="35"/>
      <c r="L503" s="35"/>
      <c r="M503" s="35"/>
      <c r="N503" s="35"/>
    </row>
    <row r="504" spans="1:14">
      <c r="A504" s="42"/>
      <c r="B504" s="35"/>
      <c r="C504" s="35"/>
      <c r="D504" s="35"/>
      <c r="E504" s="35"/>
      <c r="F504" s="42"/>
      <c r="G504" s="35"/>
      <c r="H504" s="42"/>
      <c r="I504" s="35"/>
      <c r="J504" s="35"/>
      <c r="K504" s="35"/>
      <c r="L504" s="35"/>
      <c r="M504" s="35"/>
      <c r="N504" s="35"/>
    </row>
    <row r="505" spans="1:14">
      <c r="A505" s="42"/>
      <c r="B505" s="35"/>
      <c r="C505" s="35"/>
      <c r="D505" s="35"/>
      <c r="E505" s="35"/>
      <c r="F505" s="42"/>
      <c r="G505" s="35"/>
      <c r="H505" s="42"/>
      <c r="I505" s="35"/>
      <c r="J505" s="35"/>
      <c r="K505" s="35"/>
      <c r="L505" s="35"/>
      <c r="M505" s="35"/>
      <c r="N505" s="35"/>
    </row>
    <row r="506" spans="1:14">
      <c r="A506" s="42"/>
      <c r="B506" s="35"/>
      <c r="C506" s="35"/>
      <c r="D506" s="35"/>
      <c r="E506" s="35"/>
      <c r="F506" s="42"/>
      <c r="G506" s="35"/>
      <c r="H506" s="42"/>
      <c r="I506" s="35"/>
      <c r="J506" s="35"/>
      <c r="K506" s="35"/>
      <c r="L506" s="35"/>
      <c r="M506" s="35"/>
      <c r="N506" s="35"/>
    </row>
    <row r="507" spans="1:14">
      <c r="A507" s="42"/>
      <c r="B507" s="35"/>
      <c r="C507" s="35"/>
      <c r="D507" s="35"/>
      <c r="E507" s="35"/>
      <c r="F507" s="42"/>
      <c r="G507" s="35"/>
      <c r="H507" s="42"/>
      <c r="I507" s="35"/>
      <c r="J507" s="35"/>
      <c r="K507" s="35"/>
      <c r="L507" s="35"/>
      <c r="M507" s="35"/>
      <c r="N507" s="35"/>
    </row>
    <row r="508" spans="1:14">
      <c r="A508" s="42"/>
      <c r="B508" s="35"/>
      <c r="C508" s="35"/>
      <c r="D508" s="35"/>
      <c r="E508" s="35"/>
      <c r="F508" s="42"/>
      <c r="G508" s="35"/>
      <c r="H508" s="42"/>
      <c r="I508" s="35"/>
      <c r="J508" s="35"/>
      <c r="K508" s="35"/>
      <c r="L508" s="35"/>
      <c r="M508" s="35"/>
      <c r="N508" s="35"/>
    </row>
    <row r="509" spans="1:14">
      <c r="A509" s="42"/>
      <c r="B509" s="35"/>
      <c r="C509" s="35"/>
      <c r="D509" s="35"/>
      <c r="E509" s="35"/>
      <c r="F509" s="42"/>
      <c r="G509" s="35"/>
      <c r="H509" s="42"/>
      <c r="I509" s="35"/>
      <c r="J509" s="35"/>
      <c r="K509" s="35"/>
      <c r="L509" s="35"/>
      <c r="M509" s="35"/>
      <c r="N509" s="35"/>
    </row>
    <row r="510" spans="1:14">
      <c r="A510" s="42"/>
      <c r="B510" s="35"/>
      <c r="C510" s="35"/>
      <c r="D510" s="35"/>
      <c r="E510" s="35"/>
      <c r="F510" s="42"/>
      <c r="G510" s="35"/>
      <c r="H510" s="42"/>
      <c r="I510" s="35"/>
      <c r="J510" s="35"/>
      <c r="K510" s="35"/>
      <c r="L510" s="35"/>
      <c r="M510" s="35"/>
      <c r="N510" s="35"/>
    </row>
    <row r="511" spans="1:14">
      <c r="A511" s="42"/>
      <c r="B511" s="35"/>
      <c r="C511" s="35"/>
      <c r="D511" s="35"/>
      <c r="E511" s="35"/>
      <c r="F511" s="42"/>
      <c r="G511" s="35"/>
      <c r="H511" s="42"/>
      <c r="I511" s="35"/>
      <c r="J511" s="35"/>
      <c r="K511" s="35"/>
      <c r="L511" s="35"/>
      <c r="M511" s="35"/>
      <c r="N511" s="35"/>
    </row>
    <row r="512" spans="1:14">
      <c r="A512" s="42"/>
      <c r="B512" s="35"/>
      <c r="C512" s="35"/>
      <c r="D512" s="35"/>
      <c r="E512" s="35"/>
      <c r="F512" s="42"/>
      <c r="G512" s="35"/>
      <c r="H512" s="42"/>
      <c r="I512" s="35"/>
      <c r="J512" s="35"/>
      <c r="K512" s="35"/>
      <c r="L512" s="35"/>
      <c r="M512" s="35"/>
      <c r="N512" s="35"/>
    </row>
    <row r="513" spans="1:14">
      <c r="A513" s="42"/>
      <c r="B513" s="35"/>
      <c r="C513" s="35"/>
      <c r="D513" s="35"/>
      <c r="E513" s="35"/>
      <c r="F513" s="42"/>
      <c r="G513" s="35"/>
      <c r="H513" s="42"/>
      <c r="I513" s="35"/>
      <c r="J513" s="35"/>
      <c r="K513" s="35"/>
      <c r="L513" s="35"/>
      <c r="M513" s="35"/>
      <c r="N513" s="35"/>
    </row>
    <row r="514" spans="1:14">
      <c r="A514" s="42"/>
      <c r="B514" s="35"/>
      <c r="C514" s="35"/>
      <c r="D514" s="35"/>
      <c r="E514" s="35"/>
      <c r="F514" s="42"/>
      <c r="G514" s="35"/>
      <c r="H514" s="42"/>
      <c r="I514" s="35"/>
      <c r="J514" s="35"/>
      <c r="K514" s="35"/>
      <c r="L514" s="35"/>
      <c r="M514" s="35"/>
      <c r="N514" s="35"/>
    </row>
    <row r="515" spans="1:14">
      <c r="A515" s="42"/>
      <c r="B515" s="35"/>
      <c r="C515" s="35"/>
      <c r="D515" s="35"/>
      <c r="E515" s="35"/>
      <c r="F515" s="42"/>
      <c r="G515" s="35"/>
      <c r="H515" s="42"/>
      <c r="I515" s="35"/>
      <c r="J515" s="35"/>
      <c r="K515" s="35"/>
      <c r="L515" s="35"/>
      <c r="M515" s="35"/>
      <c r="N515" s="35"/>
    </row>
    <row r="516" spans="1:14">
      <c r="A516" s="42"/>
      <c r="B516" s="35"/>
      <c r="C516" s="35"/>
      <c r="D516" s="35"/>
      <c r="E516" s="35"/>
      <c r="F516" s="42"/>
      <c r="G516" s="35"/>
      <c r="H516" s="42"/>
      <c r="I516" s="35"/>
      <c r="J516" s="35"/>
      <c r="K516" s="35"/>
      <c r="L516" s="35"/>
      <c r="M516" s="35"/>
      <c r="N516" s="35"/>
    </row>
    <row r="517" spans="1:14">
      <c r="A517" s="42"/>
      <c r="B517" s="35"/>
      <c r="C517" s="35"/>
      <c r="D517" s="35"/>
      <c r="E517" s="35"/>
      <c r="F517" s="42"/>
      <c r="G517" s="35"/>
      <c r="H517" s="42"/>
      <c r="I517" s="35"/>
      <c r="J517" s="35"/>
      <c r="K517" s="35"/>
      <c r="L517" s="35"/>
      <c r="M517" s="35"/>
      <c r="N517" s="35"/>
    </row>
    <row r="518" spans="1:14">
      <c r="A518" s="42"/>
      <c r="B518" s="35"/>
      <c r="C518" s="35"/>
      <c r="D518" s="35"/>
      <c r="E518" s="35"/>
      <c r="F518" s="42"/>
      <c r="G518" s="35"/>
      <c r="H518" s="42"/>
      <c r="I518" s="35"/>
      <c r="J518" s="35"/>
      <c r="K518" s="35"/>
      <c r="L518" s="35"/>
      <c r="M518" s="35"/>
      <c r="N518" s="35"/>
    </row>
    <row r="519" spans="1:14">
      <c r="A519" s="42"/>
      <c r="B519" s="35"/>
      <c r="C519" s="35"/>
      <c r="D519" s="35"/>
      <c r="E519" s="35"/>
      <c r="F519" s="42"/>
      <c r="G519" s="35"/>
      <c r="H519" s="42"/>
      <c r="I519" s="35"/>
      <c r="J519" s="35"/>
      <c r="K519" s="35"/>
      <c r="L519" s="35"/>
      <c r="M519" s="35"/>
      <c r="N519" s="35"/>
    </row>
    <row r="520" spans="1:14">
      <c r="A520" s="42"/>
      <c r="B520" s="35"/>
      <c r="C520" s="35"/>
      <c r="D520" s="35"/>
      <c r="E520" s="35"/>
      <c r="F520" s="42"/>
      <c r="G520" s="35"/>
      <c r="H520" s="42"/>
      <c r="I520" s="35"/>
      <c r="J520" s="35"/>
      <c r="K520" s="35"/>
      <c r="L520" s="35"/>
      <c r="M520" s="35"/>
      <c r="N520" s="35"/>
    </row>
    <row r="521" spans="1:14">
      <c r="A521" s="42"/>
      <c r="B521" s="35"/>
      <c r="C521" s="35"/>
      <c r="D521" s="35"/>
      <c r="E521" s="35"/>
      <c r="F521" s="42"/>
      <c r="G521" s="35"/>
      <c r="H521" s="42"/>
      <c r="I521" s="35"/>
      <c r="J521" s="35"/>
      <c r="K521" s="35"/>
      <c r="L521" s="35"/>
      <c r="M521" s="35"/>
      <c r="N521" s="35"/>
    </row>
    <row r="522" spans="1:14">
      <c r="A522" s="42"/>
      <c r="B522" s="35"/>
      <c r="C522" s="35"/>
      <c r="D522" s="35"/>
      <c r="E522" s="35"/>
      <c r="F522" s="42"/>
      <c r="G522" s="35"/>
      <c r="H522" s="42"/>
      <c r="I522" s="35"/>
      <c r="J522" s="35"/>
      <c r="K522" s="35"/>
      <c r="L522" s="35"/>
      <c r="M522" s="35"/>
      <c r="N522" s="35"/>
    </row>
    <row r="523" spans="1:14">
      <c r="A523" s="42"/>
      <c r="B523" s="35"/>
      <c r="C523" s="35"/>
      <c r="D523" s="35"/>
      <c r="E523" s="35"/>
      <c r="F523" s="42"/>
      <c r="G523" s="35"/>
      <c r="H523" s="42"/>
      <c r="I523" s="35"/>
      <c r="J523" s="35"/>
      <c r="K523" s="35"/>
      <c r="L523" s="35"/>
      <c r="M523" s="35"/>
      <c r="N523" s="35"/>
    </row>
    <row r="524" spans="1:14">
      <c r="A524" s="42"/>
      <c r="B524" s="35"/>
      <c r="C524" s="35"/>
      <c r="D524" s="35"/>
      <c r="E524" s="35"/>
      <c r="F524" s="42"/>
      <c r="G524" s="35"/>
      <c r="H524" s="42"/>
      <c r="I524" s="35"/>
      <c r="J524" s="35"/>
      <c r="K524" s="35"/>
      <c r="L524" s="35"/>
      <c r="M524" s="35"/>
      <c r="N524" s="35"/>
    </row>
    <row r="525" spans="1:14">
      <c r="A525" s="42"/>
      <c r="B525" s="35"/>
      <c r="C525" s="35"/>
      <c r="D525" s="35"/>
      <c r="E525" s="35"/>
      <c r="F525" s="42"/>
      <c r="G525" s="35"/>
      <c r="H525" s="42"/>
      <c r="I525" s="35"/>
      <c r="J525" s="35"/>
      <c r="K525" s="35"/>
      <c r="L525" s="35"/>
      <c r="M525" s="35"/>
      <c r="N525" s="35"/>
    </row>
    <row r="526" spans="1:14">
      <c r="A526" s="42"/>
      <c r="B526" s="35"/>
      <c r="C526" s="35"/>
      <c r="D526" s="35"/>
      <c r="E526" s="35"/>
      <c r="F526" s="42"/>
      <c r="G526" s="35"/>
      <c r="H526" s="42"/>
      <c r="I526" s="35"/>
      <c r="J526" s="35"/>
      <c r="K526" s="35"/>
      <c r="L526" s="35"/>
      <c r="M526" s="35"/>
      <c r="N526" s="35"/>
    </row>
    <row r="527" spans="1:14">
      <c r="A527" s="42"/>
      <c r="B527" s="35"/>
      <c r="C527" s="35"/>
      <c r="D527" s="35"/>
      <c r="E527" s="35"/>
      <c r="F527" s="42"/>
      <c r="G527" s="35"/>
      <c r="H527" s="42"/>
      <c r="I527" s="35"/>
      <c r="J527" s="35"/>
      <c r="K527" s="35"/>
      <c r="L527" s="35"/>
      <c r="M527" s="35"/>
      <c r="N527" s="35"/>
    </row>
    <row r="528" spans="1:14">
      <c r="A528" s="42"/>
      <c r="B528" s="35"/>
      <c r="C528" s="35"/>
      <c r="D528" s="35"/>
      <c r="E528" s="35"/>
      <c r="F528" s="42"/>
      <c r="G528" s="35"/>
      <c r="H528" s="42"/>
      <c r="I528" s="35"/>
      <c r="J528" s="35"/>
      <c r="K528" s="35"/>
      <c r="L528" s="35"/>
      <c r="M528" s="35"/>
      <c r="N528" s="35"/>
    </row>
    <row r="529" spans="1:14">
      <c r="A529" s="42"/>
      <c r="B529" s="35"/>
      <c r="C529" s="35"/>
      <c r="D529" s="35"/>
      <c r="E529" s="35"/>
      <c r="F529" s="42"/>
      <c r="G529" s="35"/>
      <c r="H529" s="42"/>
      <c r="I529" s="35"/>
      <c r="J529" s="35"/>
      <c r="K529" s="35"/>
      <c r="L529" s="35"/>
      <c r="M529" s="35"/>
      <c r="N529" s="35"/>
    </row>
    <row r="530" spans="1:14">
      <c r="A530" s="42"/>
      <c r="B530" s="35"/>
      <c r="C530" s="35"/>
      <c r="D530" s="35"/>
      <c r="E530" s="35"/>
      <c r="F530" s="42"/>
      <c r="G530" s="35"/>
      <c r="H530" s="42"/>
      <c r="I530" s="35"/>
      <c r="J530" s="35"/>
      <c r="K530" s="35"/>
      <c r="L530" s="35"/>
      <c r="M530" s="35"/>
      <c r="N530" s="35"/>
    </row>
    <row r="531" spans="1:14">
      <c r="A531" s="42"/>
      <c r="B531" s="35"/>
      <c r="C531" s="35"/>
      <c r="D531" s="35"/>
      <c r="E531" s="35"/>
      <c r="F531" s="42"/>
      <c r="G531" s="35"/>
      <c r="H531" s="42"/>
      <c r="I531" s="35"/>
      <c r="J531" s="35"/>
      <c r="K531" s="35"/>
      <c r="L531" s="35"/>
      <c r="M531" s="35"/>
      <c r="N531" s="35"/>
    </row>
    <row r="532" spans="1:14">
      <c r="A532" s="42"/>
      <c r="B532" s="35"/>
      <c r="C532" s="35"/>
      <c r="D532" s="35"/>
      <c r="E532" s="35"/>
      <c r="F532" s="42"/>
      <c r="G532" s="35"/>
      <c r="H532" s="42"/>
      <c r="I532" s="35"/>
      <c r="J532" s="35"/>
      <c r="K532" s="35"/>
      <c r="L532" s="35"/>
      <c r="M532" s="35"/>
      <c r="N532" s="35"/>
    </row>
    <row r="533" spans="1:14">
      <c r="A533" s="42"/>
      <c r="B533" s="35"/>
      <c r="C533" s="35"/>
      <c r="D533" s="35"/>
      <c r="E533" s="35"/>
      <c r="F533" s="42"/>
      <c r="G533" s="35"/>
      <c r="H533" s="42"/>
      <c r="I533" s="35"/>
      <c r="J533" s="35"/>
      <c r="K533" s="35"/>
      <c r="L533" s="35"/>
      <c r="M533" s="35"/>
      <c r="N533" s="35"/>
    </row>
    <row r="534" spans="1:14">
      <c r="A534" s="42"/>
      <c r="B534" s="35"/>
      <c r="C534" s="35"/>
      <c r="D534" s="35"/>
      <c r="E534" s="35"/>
      <c r="F534" s="42"/>
      <c r="G534" s="35"/>
      <c r="H534" s="42"/>
      <c r="I534" s="35"/>
      <c r="J534" s="35"/>
      <c r="K534" s="35"/>
      <c r="L534" s="35"/>
      <c r="M534" s="35"/>
      <c r="N534" s="35"/>
    </row>
    <row r="535" spans="1:14">
      <c r="A535" s="42"/>
      <c r="B535" s="35"/>
      <c r="C535" s="35"/>
      <c r="D535" s="35"/>
      <c r="E535" s="35"/>
      <c r="F535" s="42"/>
      <c r="G535" s="35"/>
      <c r="H535" s="42"/>
      <c r="I535" s="35"/>
      <c r="J535" s="35"/>
      <c r="K535" s="35"/>
      <c r="L535" s="35"/>
      <c r="M535" s="35"/>
      <c r="N535" s="35"/>
    </row>
    <row r="536" spans="1:14">
      <c r="A536" s="42"/>
      <c r="B536" s="35"/>
      <c r="C536" s="35"/>
      <c r="D536" s="35"/>
      <c r="E536" s="35"/>
      <c r="F536" s="42"/>
      <c r="G536" s="35"/>
      <c r="H536" s="42"/>
      <c r="I536" s="35"/>
      <c r="J536" s="35"/>
      <c r="K536" s="35"/>
      <c r="L536" s="35"/>
      <c r="M536" s="35"/>
      <c r="N536" s="35"/>
    </row>
    <row r="537" spans="1:14">
      <c r="A537" s="42"/>
      <c r="B537" s="35"/>
      <c r="C537" s="35"/>
      <c r="D537" s="35"/>
      <c r="E537" s="35"/>
      <c r="F537" s="42"/>
      <c r="G537" s="35"/>
      <c r="H537" s="42"/>
      <c r="I537" s="35"/>
      <c r="J537" s="35"/>
      <c r="K537" s="35"/>
      <c r="L537" s="35"/>
      <c r="M537" s="35"/>
      <c r="N537" s="35"/>
    </row>
    <row r="538" spans="1:14">
      <c r="A538" s="42"/>
      <c r="B538" s="35"/>
      <c r="C538" s="35"/>
      <c r="D538" s="35"/>
      <c r="E538" s="35"/>
      <c r="F538" s="42"/>
      <c r="G538" s="35"/>
      <c r="H538" s="42"/>
      <c r="I538" s="35"/>
      <c r="J538" s="35"/>
      <c r="K538" s="35"/>
      <c r="L538" s="35"/>
      <c r="M538" s="35"/>
      <c r="N538" s="35"/>
    </row>
    <row r="539" spans="1:14">
      <c r="A539" s="42"/>
      <c r="B539" s="35"/>
      <c r="C539" s="35"/>
      <c r="D539" s="35"/>
      <c r="E539" s="35"/>
      <c r="F539" s="42"/>
      <c r="G539" s="35"/>
      <c r="H539" s="42"/>
      <c r="I539" s="35"/>
      <c r="J539" s="35"/>
      <c r="K539" s="35"/>
      <c r="L539" s="35"/>
      <c r="M539" s="35"/>
      <c r="N539" s="35"/>
    </row>
    <row r="540" spans="1:14">
      <c r="A540" s="42"/>
      <c r="B540" s="35"/>
      <c r="C540" s="35"/>
      <c r="D540" s="35"/>
      <c r="E540" s="35"/>
      <c r="F540" s="42"/>
      <c r="G540" s="35"/>
      <c r="H540" s="42"/>
      <c r="I540" s="35"/>
      <c r="J540" s="35"/>
      <c r="K540" s="35"/>
      <c r="L540" s="35"/>
      <c r="M540" s="35"/>
      <c r="N540" s="35"/>
    </row>
    <row r="541" spans="1:14">
      <c r="A541" s="42"/>
      <c r="B541" s="35"/>
      <c r="C541" s="35"/>
      <c r="D541" s="35"/>
      <c r="E541" s="35"/>
      <c r="F541" s="42"/>
      <c r="G541" s="35"/>
      <c r="H541" s="42"/>
      <c r="I541" s="35"/>
      <c r="J541" s="35"/>
      <c r="K541" s="35"/>
      <c r="L541" s="35"/>
      <c r="M541" s="35"/>
      <c r="N541" s="35"/>
    </row>
    <row r="542" spans="1:14">
      <c r="A542" s="42"/>
      <c r="B542" s="35"/>
      <c r="C542" s="35"/>
      <c r="D542" s="35"/>
      <c r="E542" s="35"/>
      <c r="F542" s="42"/>
      <c r="G542" s="35"/>
      <c r="H542" s="42"/>
      <c r="I542" s="35"/>
      <c r="J542" s="35"/>
      <c r="K542" s="35"/>
      <c r="L542" s="35"/>
      <c r="M542" s="35"/>
      <c r="N542" s="35"/>
    </row>
    <row r="543" spans="1:14">
      <c r="A543" s="42"/>
      <c r="B543" s="35"/>
      <c r="C543" s="35"/>
      <c r="D543" s="35"/>
      <c r="E543" s="35"/>
      <c r="F543" s="42"/>
      <c r="G543" s="35"/>
      <c r="H543" s="42"/>
      <c r="I543" s="35"/>
      <c r="J543" s="35"/>
      <c r="K543" s="35"/>
      <c r="L543" s="35"/>
      <c r="M543" s="35"/>
      <c r="N543" s="35"/>
    </row>
    <row r="544" spans="1:14">
      <c r="A544" s="42"/>
      <c r="B544" s="35"/>
      <c r="C544" s="35"/>
      <c r="D544" s="35"/>
      <c r="E544" s="35"/>
      <c r="F544" s="42"/>
      <c r="G544" s="35"/>
      <c r="H544" s="42"/>
      <c r="I544" s="35"/>
      <c r="J544" s="35"/>
      <c r="K544" s="35"/>
      <c r="L544" s="35"/>
      <c r="M544" s="35"/>
      <c r="N544" s="35"/>
    </row>
    <row r="545" spans="1:14">
      <c r="A545" s="42"/>
      <c r="B545" s="35"/>
      <c r="C545" s="35"/>
      <c r="D545" s="35"/>
      <c r="E545" s="35"/>
      <c r="F545" s="42"/>
      <c r="G545" s="35"/>
      <c r="H545" s="42"/>
      <c r="I545" s="35"/>
      <c r="J545" s="35"/>
      <c r="K545" s="35"/>
      <c r="L545" s="35"/>
      <c r="M545" s="35"/>
      <c r="N545" s="35"/>
    </row>
    <row r="546" spans="1:14">
      <c r="A546" s="42"/>
      <c r="B546" s="35"/>
      <c r="C546" s="35"/>
      <c r="D546" s="35"/>
      <c r="E546" s="35"/>
      <c r="F546" s="42"/>
      <c r="G546" s="35"/>
      <c r="H546" s="42"/>
      <c r="I546" s="35"/>
      <c r="J546" s="35"/>
      <c r="K546" s="35"/>
      <c r="L546" s="35"/>
      <c r="M546" s="35"/>
      <c r="N546" s="35"/>
    </row>
    <row r="547" spans="1:14">
      <c r="A547" s="42"/>
      <c r="B547" s="35"/>
      <c r="C547" s="35"/>
      <c r="D547" s="35"/>
      <c r="E547" s="35"/>
      <c r="F547" s="42"/>
      <c r="G547" s="35"/>
      <c r="H547" s="42"/>
      <c r="I547" s="35"/>
      <c r="J547" s="35"/>
      <c r="K547" s="35"/>
      <c r="L547" s="35"/>
      <c r="M547" s="35"/>
      <c r="N547" s="35"/>
    </row>
    <row r="548" spans="1:14">
      <c r="A548" s="42"/>
      <c r="B548" s="35"/>
      <c r="C548" s="35"/>
      <c r="D548" s="35"/>
      <c r="E548" s="35"/>
      <c r="F548" s="42"/>
      <c r="G548" s="35"/>
      <c r="H548" s="42"/>
      <c r="I548" s="35"/>
      <c r="J548" s="35"/>
      <c r="K548" s="35"/>
      <c r="L548" s="35"/>
      <c r="M548" s="35"/>
      <c r="N548" s="35"/>
    </row>
    <row r="549" spans="1:14">
      <c r="A549" s="42"/>
      <c r="B549" s="35"/>
      <c r="C549" s="35"/>
      <c r="D549" s="35"/>
      <c r="E549" s="35"/>
      <c r="F549" s="42"/>
      <c r="G549" s="35"/>
      <c r="H549" s="42"/>
      <c r="I549" s="35"/>
      <c r="J549" s="35"/>
      <c r="K549" s="35"/>
      <c r="L549" s="35"/>
      <c r="M549" s="35"/>
      <c r="N549" s="35"/>
    </row>
    <row r="550" spans="1:14">
      <c r="A550" s="42"/>
      <c r="B550" s="35"/>
      <c r="C550" s="35"/>
      <c r="D550" s="35"/>
      <c r="E550" s="35"/>
      <c r="F550" s="42"/>
      <c r="G550" s="35"/>
      <c r="H550" s="42"/>
      <c r="I550" s="35"/>
      <c r="J550" s="35"/>
      <c r="K550" s="35"/>
      <c r="L550" s="35"/>
      <c r="M550" s="35"/>
      <c r="N550" s="35"/>
    </row>
    <row r="551" spans="1:14">
      <c r="A551" s="42"/>
      <c r="B551" s="35"/>
      <c r="C551" s="35"/>
      <c r="D551" s="35"/>
      <c r="E551" s="35"/>
      <c r="F551" s="42"/>
      <c r="G551" s="35"/>
      <c r="H551" s="42"/>
      <c r="I551" s="35"/>
      <c r="J551" s="35"/>
      <c r="K551" s="35"/>
      <c r="L551" s="35"/>
      <c r="M551" s="35"/>
      <c r="N551" s="35"/>
    </row>
    <row r="552" spans="1:14">
      <c r="A552" s="42"/>
      <c r="B552" s="35"/>
      <c r="C552" s="35"/>
      <c r="D552" s="35"/>
      <c r="E552" s="35"/>
      <c r="F552" s="42"/>
      <c r="G552" s="35"/>
      <c r="H552" s="42"/>
      <c r="I552" s="35"/>
      <c r="J552" s="35"/>
      <c r="K552" s="35"/>
      <c r="L552" s="35"/>
      <c r="M552" s="35"/>
      <c r="N552" s="35"/>
    </row>
    <row r="553" spans="1:14">
      <c r="A553" s="42"/>
      <c r="B553" s="35"/>
      <c r="C553" s="35"/>
      <c r="D553" s="35"/>
      <c r="E553" s="35"/>
      <c r="F553" s="42"/>
      <c r="G553" s="35"/>
      <c r="H553" s="42"/>
      <c r="I553" s="35"/>
      <c r="J553" s="35"/>
      <c r="K553" s="35"/>
      <c r="L553" s="35"/>
      <c r="M553" s="35"/>
      <c r="N553" s="35"/>
    </row>
    <row r="554" spans="1:14">
      <c r="A554" s="42"/>
      <c r="B554" s="35"/>
      <c r="C554" s="35"/>
      <c r="D554" s="35"/>
      <c r="E554" s="35"/>
      <c r="F554" s="42"/>
      <c r="G554" s="35"/>
      <c r="H554" s="42"/>
      <c r="I554" s="35"/>
      <c r="J554" s="35"/>
      <c r="K554" s="35"/>
      <c r="L554" s="35"/>
      <c r="M554" s="35"/>
      <c r="N554" s="35"/>
    </row>
    <row r="555" spans="1:14">
      <c r="A555" s="42"/>
      <c r="B555" s="35"/>
      <c r="C555" s="35"/>
      <c r="D555" s="35"/>
      <c r="E555" s="35"/>
      <c r="F555" s="42"/>
      <c r="G555" s="35"/>
      <c r="H555" s="42"/>
      <c r="I555" s="35"/>
      <c r="J555" s="35"/>
      <c r="K555" s="35"/>
      <c r="L555" s="35"/>
      <c r="M555" s="35"/>
      <c r="N555" s="35"/>
    </row>
    <row r="556" spans="1:14">
      <c r="A556" s="42"/>
      <c r="B556" s="35"/>
      <c r="C556" s="35"/>
      <c r="D556" s="35"/>
      <c r="E556" s="35"/>
      <c r="F556" s="42"/>
      <c r="G556" s="35"/>
      <c r="H556" s="42"/>
      <c r="I556" s="35"/>
      <c r="J556" s="35"/>
      <c r="K556" s="35"/>
      <c r="L556" s="35"/>
      <c r="M556" s="35"/>
      <c r="N556" s="35"/>
    </row>
    <row r="557" spans="1:14">
      <c r="A557" s="42"/>
      <c r="B557" s="35"/>
      <c r="C557" s="35"/>
      <c r="D557" s="35"/>
      <c r="E557" s="35"/>
      <c r="F557" s="42"/>
      <c r="G557" s="35"/>
      <c r="H557" s="42"/>
      <c r="I557" s="35"/>
      <c r="J557" s="35"/>
      <c r="K557" s="35"/>
      <c r="L557" s="35"/>
      <c r="M557" s="35"/>
      <c r="N557" s="35"/>
    </row>
    <row r="558" spans="1:14">
      <c r="A558" s="42"/>
      <c r="B558" s="35"/>
      <c r="C558" s="35"/>
      <c r="D558" s="35"/>
      <c r="E558" s="35"/>
      <c r="F558" s="42"/>
      <c r="G558" s="35"/>
      <c r="H558" s="42"/>
      <c r="I558" s="35"/>
      <c r="J558" s="35"/>
      <c r="K558" s="35"/>
      <c r="L558" s="35"/>
      <c r="M558" s="35"/>
      <c r="N558" s="35"/>
    </row>
    <row r="559" spans="1:14">
      <c r="A559" s="42"/>
      <c r="B559" s="35"/>
      <c r="C559" s="35"/>
      <c r="D559" s="35"/>
      <c r="E559" s="35"/>
      <c r="F559" s="42"/>
      <c r="G559" s="35"/>
      <c r="H559" s="42"/>
      <c r="I559" s="35"/>
      <c r="J559" s="35"/>
      <c r="K559" s="35"/>
      <c r="L559" s="35"/>
      <c r="M559" s="35"/>
      <c r="N559" s="35"/>
    </row>
    <row r="560" spans="1:14">
      <c r="A560" s="42"/>
      <c r="B560" s="35"/>
      <c r="C560" s="35"/>
      <c r="D560" s="35"/>
      <c r="E560" s="35"/>
      <c r="F560" s="42"/>
      <c r="G560" s="35"/>
      <c r="H560" s="42"/>
      <c r="I560" s="35"/>
      <c r="J560" s="35"/>
      <c r="K560" s="35"/>
      <c r="L560" s="35"/>
      <c r="M560" s="35"/>
      <c r="N560" s="35"/>
    </row>
    <row r="561" spans="1:14">
      <c r="A561" s="42"/>
      <c r="B561" s="35"/>
      <c r="C561" s="35"/>
      <c r="D561" s="35"/>
      <c r="E561" s="35"/>
      <c r="F561" s="42"/>
      <c r="G561" s="35"/>
      <c r="H561" s="42"/>
      <c r="I561" s="35"/>
      <c r="J561" s="35"/>
      <c r="K561" s="35"/>
      <c r="L561" s="35"/>
      <c r="M561" s="35"/>
      <c r="N561" s="35"/>
    </row>
    <row r="562" spans="1:14">
      <c r="A562" s="42"/>
      <c r="B562" s="35"/>
      <c r="C562" s="35"/>
      <c r="D562" s="35"/>
      <c r="E562" s="35"/>
      <c r="F562" s="42"/>
      <c r="G562" s="35"/>
      <c r="H562" s="42"/>
      <c r="I562" s="35"/>
      <c r="J562" s="35"/>
      <c r="K562" s="35"/>
      <c r="L562" s="35"/>
      <c r="M562" s="35"/>
      <c r="N562" s="35"/>
    </row>
    <row r="563" spans="1:14">
      <c r="A563" s="42"/>
      <c r="B563" s="35"/>
      <c r="C563" s="35"/>
      <c r="D563" s="35"/>
      <c r="E563" s="35"/>
      <c r="F563" s="42"/>
      <c r="G563" s="35"/>
      <c r="H563" s="42"/>
      <c r="I563" s="35"/>
      <c r="J563" s="35"/>
      <c r="K563" s="35"/>
      <c r="L563" s="35"/>
      <c r="M563" s="35"/>
      <c r="N563" s="35"/>
    </row>
    <row r="564" spans="1:14">
      <c r="A564" s="42"/>
      <c r="B564" s="35"/>
      <c r="C564" s="35"/>
      <c r="D564" s="35"/>
      <c r="E564" s="35"/>
      <c r="F564" s="42"/>
      <c r="G564" s="35"/>
      <c r="H564" s="42"/>
      <c r="I564" s="35"/>
      <c r="J564" s="35"/>
      <c r="K564" s="35"/>
      <c r="L564" s="35"/>
      <c r="M564" s="35"/>
      <c r="N564" s="35"/>
    </row>
    <row r="565" spans="1:14">
      <c r="A565" s="42"/>
      <c r="B565" s="35"/>
      <c r="C565" s="35"/>
      <c r="D565" s="35"/>
      <c r="E565" s="35"/>
      <c r="F565" s="42"/>
      <c r="G565" s="35"/>
      <c r="H565" s="42"/>
      <c r="I565" s="35"/>
      <c r="J565" s="35"/>
      <c r="K565" s="35"/>
      <c r="L565" s="35"/>
      <c r="M565" s="35"/>
      <c r="N565" s="35"/>
    </row>
    <row r="566" spans="1:14">
      <c r="A566" s="42"/>
      <c r="B566" s="35"/>
      <c r="C566" s="35"/>
      <c r="D566" s="35"/>
      <c r="E566" s="35"/>
      <c r="F566" s="42"/>
      <c r="G566" s="35"/>
      <c r="H566" s="42"/>
      <c r="I566" s="35"/>
      <c r="J566" s="35"/>
      <c r="K566" s="35"/>
      <c r="L566" s="35"/>
      <c r="M566" s="35"/>
      <c r="N566" s="35"/>
    </row>
    <row r="567" spans="1:14">
      <c r="A567" s="42"/>
      <c r="B567" s="35"/>
      <c r="C567" s="35"/>
      <c r="D567" s="35"/>
      <c r="E567" s="35"/>
      <c r="F567" s="42"/>
      <c r="G567" s="35"/>
      <c r="H567" s="42"/>
      <c r="I567" s="35"/>
      <c r="J567" s="35"/>
      <c r="K567" s="35"/>
      <c r="L567" s="35"/>
      <c r="M567" s="35"/>
      <c r="N567" s="35"/>
    </row>
    <row r="568" spans="1:14">
      <c r="A568" s="42"/>
      <c r="B568" s="35"/>
      <c r="C568" s="35"/>
      <c r="D568" s="35"/>
      <c r="E568" s="35"/>
      <c r="F568" s="42"/>
      <c r="G568" s="35"/>
      <c r="H568" s="42"/>
      <c r="I568" s="35"/>
      <c r="J568" s="35"/>
      <c r="K568" s="35"/>
      <c r="L568" s="35"/>
      <c r="M568" s="35"/>
      <c r="N568" s="35"/>
    </row>
    <row r="569" spans="1:14">
      <c r="A569" s="42"/>
      <c r="B569" s="35"/>
      <c r="C569" s="35"/>
      <c r="D569" s="35"/>
      <c r="E569" s="35"/>
      <c r="F569" s="42"/>
      <c r="G569" s="35"/>
      <c r="H569" s="42"/>
      <c r="I569" s="35"/>
      <c r="J569" s="35"/>
      <c r="K569" s="35"/>
      <c r="L569" s="35"/>
      <c r="M569" s="35"/>
      <c r="N569" s="35"/>
    </row>
    <row r="570" spans="1:14">
      <c r="A570" s="42"/>
      <c r="B570" s="35"/>
      <c r="C570" s="35"/>
      <c r="D570" s="35"/>
      <c r="E570" s="35"/>
      <c r="F570" s="42"/>
      <c r="G570" s="35"/>
      <c r="H570" s="42"/>
      <c r="I570" s="35"/>
      <c r="J570" s="35"/>
      <c r="K570" s="35"/>
      <c r="L570" s="35"/>
      <c r="M570" s="35"/>
      <c r="N570" s="35"/>
    </row>
    <row r="571" spans="1:14">
      <c r="A571" s="42"/>
      <c r="B571" s="35"/>
      <c r="C571" s="35"/>
      <c r="D571" s="35"/>
      <c r="E571" s="35"/>
      <c r="F571" s="42"/>
      <c r="G571" s="35"/>
      <c r="H571" s="42"/>
      <c r="I571" s="35"/>
      <c r="J571" s="35"/>
      <c r="K571" s="35"/>
      <c r="L571" s="35"/>
      <c r="M571" s="35"/>
      <c r="N571" s="35"/>
    </row>
    <row r="572" spans="1:14">
      <c r="A572" s="42"/>
      <c r="B572" s="35"/>
      <c r="C572" s="35"/>
      <c r="D572" s="35"/>
      <c r="E572" s="35"/>
      <c r="F572" s="42"/>
      <c r="G572" s="35"/>
      <c r="H572" s="42"/>
      <c r="I572" s="35"/>
      <c r="J572" s="35"/>
      <c r="K572" s="35"/>
      <c r="L572" s="35"/>
      <c r="M572" s="35"/>
      <c r="N572" s="35"/>
    </row>
    <row r="573" spans="1:14">
      <c r="A573" s="42"/>
      <c r="B573" s="35"/>
      <c r="C573" s="35"/>
      <c r="D573" s="35"/>
      <c r="E573" s="35"/>
      <c r="F573" s="42"/>
      <c r="G573" s="35"/>
      <c r="H573" s="42"/>
      <c r="I573" s="35"/>
      <c r="J573" s="35"/>
      <c r="K573" s="35"/>
      <c r="L573" s="35"/>
      <c r="M573" s="35"/>
      <c r="N573" s="35"/>
    </row>
    <row r="574" spans="1:14">
      <c r="A574" s="42"/>
      <c r="B574" s="35"/>
      <c r="C574" s="35"/>
      <c r="D574" s="35"/>
      <c r="E574" s="35"/>
      <c r="F574" s="42"/>
      <c r="G574" s="35"/>
      <c r="H574" s="42"/>
      <c r="I574" s="35"/>
      <c r="J574" s="35"/>
      <c r="K574" s="35"/>
      <c r="L574" s="35"/>
      <c r="M574" s="35"/>
      <c r="N574" s="35"/>
    </row>
    <row r="575" spans="1:14">
      <c r="A575" s="42"/>
      <c r="B575" s="35"/>
      <c r="C575" s="35"/>
      <c r="D575" s="35"/>
      <c r="E575" s="35"/>
      <c r="F575" s="42"/>
      <c r="G575" s="35"/>
      <c r="H575" s="42"/>
      <c r="I575" s="35"/>
      <c r="J575" s="35"/>
      <c r="K575" s="35"/>
      <c r="L575" s="35"/>
      <c r="M575" s="35"/>
      <c r="N575" s="35"/>
    </row>
    <row r="576" spans="1:14">
      <c r="A576" s="42"/>
      <c r="B576" s="35"/>
      <c r="C576" s="35"/>
      <c r="D576" s="35"/>
      <c r="E576" s="35"/>
      <c r="F576" s="42"/>
      <c r="G576" s="35"/>
      <c r="H576" s="42"/>
      <c r="I576" s="35"/>
      <c r="J576" s="35"/>
      <c r="K576" s="35"/>
      <c r="L576" s="35"/>
      <c r="M576" s="35"/>
      <c r="N576" s="35"/>
    </row>
    <row r="577" spans="1:14">
      <c r="A577" s="42"/>
      <c r="B577" s="35"/>
      <c r="C577" s="35"/>
      <c r="D577" s="35"/>
      <c r="E577" s="35"/>
      <c r="F577" s="42"/>
      <c r="G577" s="35"/>
      <c r="H577" s="42"/>
      <c r="I577" s="35"/>
      <c r="J577" s="35"/>
      <c r="K577" s="35"/>
      <c r="L577" s="35"/>
      <c r="M577" s="35"/>
      <c r="N577" s="35"/>
    </row>
    <row r="578" spans="1:14">
      <c r="A578" s="42"/>
      <c r="B578" s="35"/>
      <c r="C578" s="35"/>
      <c r="D578" s="35"/>
      <c r="E578" s="35"/>
      <c r="F578" s="42"/>
      <c r="G578" s="35"/>
      <c r="H578" s="42"/>
      <c r="I578" s="35"/>
      <c r="J578" s="35"/>
      <c r="K578" s="35"/>
      <c r="L578" s="35"/>
      <c r="M578" s="35"/>
      <c r="N578" s="35"/>
    </row>
    <row r="579" spans="1:14">
      <c r="A579" s="42"/>
      <c r="B579" s="35"/>
      <c r="C579" s="35"/>
      <c r="D579" s="35"/>
      <c r="E579" s="35"/>
      <c r="F579" s="42"/>
      <c r="G579" s="35"/>
      <c r="H579" s="42"/>
      <c r="I579" s="35"/>
      <c r="J579" s="35"/>
      <c r="K579" s="35"/>
      <c r="L579" s="35"/>
      <c r="M579" s="35"/>
      <c r="N579" s="35"/>
    </row>
    <row r="580" spans="1:14">
      <c r="A580" s="42"/>
      <c r="B580" s="35"/>
      <c r="C580" s="35"/>
      <c r="D580" s="35"/>
      <c r="E580" s="35"/>
      <c r="F580" s="42"/>
      <c r="G580" s="35"/>
      <c r="H580" s="42"/>
      <c r="I580" s="35"/>
      <c r="J580" s="35"/>
      <c r="K580" s="35"/>
      <c r="L580" s="35"/>
      <c r="M580" s="35"/>
      <c r="N580" s="35"/>
    </row>
    <row r="581" spans="1:14">
      <c r="A581" s="42"/>
      <c r="B581" s="35"/>
      <c r="C581" s="35"/>
      <c r="D581" s="35"/>
      <c r="E581" s="35"/>
      <c r="F581" s="42"/>
      <c r="G581" s="35"/>
      <c r="H581" s="42"/>
      <c r="I581" s="35"/>
      <c r="J581" s="35"/>
      <c r="K581" s="35"/>
      <c r="L581" s="35"/>
      <c r="M581" s="35"/>
      <c r="N581" s="35"/>
    </row>
    <row r="582" spans="1:14">
      <c r="A582" s="42"/>
      <c r="B582" s="35"/>
      <c r="C582" s="35"/>
      <c r="D582" s="35"/>
      <c r="E582" s="35"/>
      <c r="F582" s="42"/>
      <c r="G582" s="35"/>
      <c r="H582" s="42"/>
      <c r="I582" s="35"/>
      <c r="J582" s="35"/>
      <c r="K582" s="35"/>
      <c r="L582" s="35"/>
      <c r="M582" s="35"/>
      <c r="N582" s="35"/>
    </row>
    <row r="583" spans="1:14">
      <c r="A583" s="42"/>
      <c r="B583" s="35"/>
      <c r="C583" s="35"/>
      <c r="D583" s="35"/>
      <c r="E583" s="35"/>
      <c r="F583" s="42"/>
      <c r="G583" s="35"/>
      <c r="H583" s="42"/>
      <c r="I583" s="35"/>
      <c r="J583" s="35"/>
      <c r="K583" s="35"/>
      <c r="L583" s="35"/>
      <c r="M583" s="35"/>
      <c r="N583" s="35"/>
    </row>
    <row r="584" spans="1:14">
      <c r="A584" s="42"/>
      <c r="B584" s="35"/>
      <c r="C584" s="35"/>
      <c r="D584" s="35"/>
      <c r="E584" s="35"/>
      <c r="F584" s="42"/>
      <c r="G584" s="35"/>
      <c r="H584" s="42"/>
      <c r="I584" s="35"/>
      <c r="J584" s="35"/>
      <c r="K584" s="35"/>
      <c r="L584" s="35"/>
      <c r="M584" s="35"/>
      <c r="N584" s="35"/>
    </row>
    <row r="585" spans="1:14">
      <c r="A585" s="42"/>
      <c r="B585" s="35"/>
      <c r="C585" s="35"/>
      <c r="D585" s="35"/>
      <c r="E585" s="35"/>
      <c r="F585" s="42"/>
      <c r="G585" s="35"/>
      <c r="H585" s="42"/>
      <c r="I585" s="35"/>
      <c r="J585" s="35"/>
      <c r="K585" s="35"/>
      <c r="L585" s="35"/>
      <c r="M585" s="35"/>
      <c r="N585" s="35"/>
    </row>
    <row r="586" spans="1:14">
      <c r="A586" s="42"/>
      <c r="B586" s="35"/>
      <c r="C586" s="35"/>
      <c r="D586" s="35"/>
      <c r="E586" s="35"/>
      <c r="F586" s="42"/>
      <c r="G586" s="35"/>
      <c r="H586" s="42"/>
      <c r="I586" s="35"/>
      <c r="J586" s="35"/>
      <c r="K586" s="35"/>
      <c r="L586" s="35"/>
      <c r="M586" s="35"/>
      <c r="N586" s="35"/>
    </row>
    <row r="587" spans="1:14">
      <c r="A587" s="42"/>
      <c r="B587" s="35"/>
      <c r="C587" s="35"/>
      <c r="D587" s="35"/>
      <c r="E587" s="35"/>
      <c r="F587" s="42"/>
      <c r="G587" s="35"/>
      <c r="H587" s="42"/>
      <c r="I587" s="35"/>
      <c r="J587" s="35"/>
      <c r="K587" s="35"/>
      <c r="L587" s="35"/>
      <c r="M587" s="35"/>
      <c r="N587" s="35"/>
    </row>
    <row r="588" spans="1:14">
      <c r="A588" s="42"/>
      <c r="B588" s="35"/>
      <c r="C588" s="35"/>
      <c r="D588" s="35"/>
      <c r="E588" s="35"/>
      <c r="F588" s="42"/>
      <c r="G588" s="35"/>
      <c r="H588" s="42"/>
      <c r="I588" s="35"/>
      <c r="J588" s="35"/>
      <c r="K588" s="35"/>
      <c r="L588" s="35"/>
      <c r="M588" s="35"/>
      <c r="N588" s="35"/>
    </row>
    <row r="589" spans="1:14">
      <c r="A589" s="42"/>
      <c r="B589" s="35"/>
      <c r="C589" s="35"/>
      <c r="D589" s="35"/>
      <c r="E589" s="35"/>
      <c r="F589" s="42"/>
      <c r="G589" s="35"/>
      <c r="H589" s="42"/>
      <c r="I589" s="35"/>
      <c r="J589" s="35"/>
      <c r="K589" s="35"/>
      <c r="L589" s="35"/>
      <c r="M589" s="35"/>
      <c r="N589" s="35"/>
    </row>
    <row r="590" spans="1:14">
      <c r="A590" s="42"/>
      <c r="B590" s="35"/>
      <c r="C590" s="35"/>
      <c r="D590" s="35"/>
      <c r="E590" s="35"/>
      <c r="F590" s="42"/>
      <c r="G590" s="35"/>
      <c r="H590" s="42"/>
      <c r="I590" s="35"/>
      <c r="J590" s="35"/>
      <c r="K590" s="35"/>
      <c r="L590" s="35"/>
      <c r="M590" s="35"/>
      <c r="N590" s="35"/>
    </row>
    <row r="591" spans="1:14">
      <c r="A591" s="42"/>
      <c r="B591" s="35"/>
      <c r="C591" s="35"/>
      <c r="D591" s="35"/>
      <c r="E591" s="35"/>
      <c r="F591" s="42"/>
      <c r="G591" s="35"/>
      <c r="H591" s="42"/>
      <c r="I591" s="35"/>
      <c r="J591" s="35"/>
      <c r="K591" s="35"/>
      <c r="L591" s="35"/>
      <c r="M591" s="35"/>
      <c r="N591" s="35"/>
    </row>
    <row r="592" spans="1:14">
      <c r="A592" s="42"/>
      <c r="B592" s="35"/>
      <c r="C592" s="35"/>
      <c r="D592" s="35"/>
      <c r="E592" s="35"/>
      <c r="F592" s="42"/>
      <c r="G592" s="35"/>
      <c r="H592" s="42"/>
      <c r="I592" s="35"/>
      <c r="J592" s="35"/>
      <c r="K592" s="35"/>
      <c r="L592" s="35"/>
      <c r="M592" s="35"/>
      <c r="N592" s="35"/>
    </row>
    <row r="593" spans="1:14">
      <c r="A593" s="42"/>
      <c r="B593" s="35"/>
      <c r="C593" s="35"/>
      <c r="D593" s="35"/>
      <c r="E593" s="35"/>
      <c r="F593" s="42"/>
      <c r="G593" s="35"/>
      <c r="H593" s="42"/>
      <c r="I593" s="35"/>
      <c r="J593" s="35"/>
      <c r="K593" s="35"/>
      <c r="L593" s="35"/>
      <c r="M593" s="35"/>
      <c r="N593" s="35"/>
    </row>
    <row r="594" spans="1:14">
      <c r="A594" s="42"/>
      <c r="B594" s="35"/>
      <c r="C594" s="35"/>
      <c r="D594" s="35"/>
      <c r="E594" s="35"/>
      <c r="F594" s="42"/>
      <c r="G594" s="35"/>
      <c r="H594" s="42"/>
      <c r="I594" s="35"/>
      <c r="J594" s="35"/>
      <c r="K594" s="35"/>
      <c r="L594" s="35"/>
      <c r="M594" s="35"/>
      <c r="N594" s="35"/>
    </row>
    <row r="595" spans="1:14">
      <c r="A595" s="42"/>
      <c r="B595" s="35"/>
      <c r="C595" s="35"/>
      <c r="D595" s="35"/>
      <c r="E595" s="35"/>
      <c r="F595" s="42"/>
      <c r="G595" s="35"/>
      <c r="H595" s="42"/>
      <c r="I595" s="35"/>
      <c r="J595" s="35"/>
      <c r="K595" s="35"/>
      <c r="L595" s="35"/>
      <c r="M595" s="35"/>
      <c r="N595" s="35"/>
    </row>
    <row r="596" spans="1:14">
      <c r="A596" s="42"/>
      <c r="B596" s="35"/>
      <c r="C596" s="35"/>
      <c r="D596" s="35"/>
      <c r="E596" s="35"/>
      <c r="F596" s="42"/>
      <c r="G596" s="35"/>
      <c r="H596" s="42"/>
      <c r="I596" s="35"/>
      <c r="J596" s="35"/>
      <c r="K596" s="35"/>
      <c r="L596" s="35"/>
      <c r="M596" s="35"/>
      <c r="N596" s="35"/>
    </row>
    <row r="597" spans="1:14">
      <c r="A597" s="42"/>
      <c r="B597" s="35"/>
      <c r="C597" s="35"/>
      <c r="D597" s="35"/>
      <c r="E597" s="35"/>
      <c r="F597" s="42"/>
      <c r="G597" s="35"/>
      <c r="H597" s="42"/>
      <c r="I597" s="35"/>
      <c r="J597" s="35"/>
      <c r="K597" s="35"/>
      <c r="L597" s="35"/>
      <c r="M597" s="35"/>
      <c r="N597" s="35"/>
    </row>
    <row r="598" spans="1:14">
      <c r="A598" s="42"/>
      <c r="B598" s="35"/>
      <c r="C598" s="35"/>
      <c r="D598" s="35"/>
      <c r="E598" s="35"/>
      <c r="F598" s="42"/>
      <c r="G598" s="35"/>
      <c r="H598" s="42"/>
      <c r="I598" s="35"/>
      <c r="J598" s="35"/>
      <c r="K598" s="35"/>
      <c r="L598" s="35"/>
      <c r="M598" s="35"/>
      <c r="N598" s="35"/>
    </row>
    <row r="599" spans="1:14">
      <c r="A599" s="42"/>
      <c r="B599" s="35"/>
      <c r="C599" s="35"/>
      <c r="D599" s="35"/>
      <c r="E599" s="35"/>
      <c r="F599" s="42"/>
      <c r="G599" s="35"/>
      <c r="H599" s="42"/>
      <c r="I599" s="35"/>
      <c r="J599" s="35"/>
      <c r="K599" s="35"/>
      <c r="L599" s="35"/>
      <c r="M599" s="35"/>
      <c r="N599" s="35"/>
    </row>
    <row r="600" spans="1:14">
      <c r="A600" s="42"/>
      <c r="B600" s="35"/>
      <c r="C600" s="35"/>
      <c r="D600" s="35"/>
      <c r="E600" s="35"/>
      <c r="F600" s="42"/>
      <c r="G600" s="35"/>
      <c r="H600" s="42"/>
      <c r="I600" s="35"/>
      <c r="J600" s="35"/>
      <c r="K600" s="35"/>
      <c r="L600" s="35"/>
      <c r="M600" s="35"/>
      <c r="N600" s="35"/>
    </row>
    <row r="601" spans="1:14">
      <c r="A601" s="42"/>
      <c r="B601" s="35"/>
      <c r="C601" s="35"/>
      <c r="D601" s="35"/>
      <c r="E601" s="35"/>
      <c r="F601" s="42"/>
      <c r="G601" s="35"/>
      <c r="H601" s="42"/>
      <c r="I601" s="35"/>
      <c r="J601" s="35"/>
      <c r="K601" s="35"/>
      <c r="L601" s="35"/>
      <c r="M601" s="35"/>
      <c r="N601" s="35"/>
    </row>
    <row r="602" spans="1:14">
      <c r="A602" s="42"/>
      <c r="B602" s="35"/>
      <c r="C602" s="35"/>
      <c r="D602" s="35"/>
      <c r="E602" s="35"/>
      <c r="F602" s="42"/>
      <c r="G602" s="35"/>
      <c r="H602" s="42"/>
      <c r="I602" s="35"/>
      <c r="J602" s="35"/>
      <c r="K602" s="35"/>
      <c r="L602" s="35"/>
      <c r="M602" s="35"/>
      <c r="N602" s="35"/>
    </row>
    <row r="603" spans="1:14">
      <c r="A603" s="42"/>
      <c r="B603" s="35"/>
      <c r="C603" s="35"/>
      <c r="D603" s="35"/>
      <c r="E603" s="35"/>
      <c r="F603" s="42"/>
      <c r="G603" s="35"/>
      <c r="H603" s="42"/>
      <c r="I603" s="35"/>
      <c r="J603" s="35"/>
      <c r="K603" s="35"/>
      <c r="L603" s="35"/>
      <c r="M603" s="35"/>
      <c r="N603" s="35"/>
    </row>
    <row r="604" spans="1:14">
      <c r="A604" s="42"/>
      <c r="B604" s="35"/>
      <c r="C604" s="35"/>
      <c r="D604" s="35"/>
      <c r="E604" s="35"/>
      <c r="F604" s="42"/>
      <c r="G604" s="35"/>
      <c r="H604" s="42"/>
      <c r="I604" s="35"/>
      <c r="J604" s="35"/>
      <c r="K604" s="35"/>
      <c r="L604" s="35"/>
      <c r="M604" s="35"/>
      <c r="N604" s="35"/>
    </row>
    <row r="605" spans="1:14">
      <c r="A605" s="42"/>
      <c r="B605" s="35"/>
      <c r="C605" s="35"/>
      <c r="D605" s="35"/>
      <c r="E605" s="35"/>
      <c r="F605" s="42"/>
      <c r="G605" s="35"/>
      <c r="H605" s="42"/>
      <c r="I605" s="35"/>
      <c r="J605" s="35"/>
      <c r="K605" s="35"/>
      <c r="L605" s="35"/>
      <c r="M605" s="35"/>
      <c r="N605" s="35"/>
    </row>
    <row r="606" spans="1:14">
      <c r="A606" s="42"/>
      <c r="B606" s="35"/>
      <c r="C606" s="35"/>
      <c r="D606" s="35"/>
      <c r="E606" s="35"/>
      <c r="F606" s="42"/>
      <c r="G606" s="35"/>
      <c r="H606" s="42"/>
      <c r="I606" s="35"/>
      <c r="J606" s="35"/>
      <c r="K606" s="35"/>
      <c r="L606" s="35"/>
      <c r="M606" s="35"/>
      <c r="N606" s="35"/>
    </row>
    <row r="607" spans="1:14">
      <c r="A607" s="42"/>
      <c r="B607" s="35"/>
      <c r="C607" s="35"/>
      <c r="D607" s="35"/>
      <c r="E607" s="35"/>
      <c r="F607" s="42"/>
      <c r="G607" s="35"/>
      <c r="H607" s="42"/>
      <c r="I607" s="35"/>
      <c r="J607" s="35"/>
      <c r="K607" s="35"/>
      <c r="L607" s="35"/>
      <c r="M607" s="35"/>
      <c r="N607" s="35"/>
    </row>
    <row r="608" spans="1:14">
      <c r="A608" s="42"/>
      <c r="B608" s="35"/>
      <c r="C608" s="35"/>
      <c r="D608" s="35"/>
      <c r="E608" s="35"/>
      <c r="F608" s="42"/>
      <c r="G608" s="35"/>
      <c r="H608" s="42"/>
      <c r="I608" s="35"/>
      <c r="J608" s="35"/>
      <c r="K608" s="35"/>
      <c r="L608" s="35"/>
      <c r="M608" s="35"/>
      <c r="N608" s="35"/>
    </row>
    <row r="609" spans="1:14">
      <c r="A609" s="42"/>
      <c r="B609" s="35"/>
      <c r="C609" s="35"/>
      <c r="D609" s="35"/>
      <c r="E609" s="35"/>
      <c r="F609" s="42"/>
      <c r="G609" s="35"/>
      <c r="H609" s="42"/>
      <c r="I609" s="35"/>
      <c r="J609" s="35"/>
      <c r="K609" s="35"/>
      <c r="L609" s="35"/>
      <c r="M609" s="35"/>
      <c r="N609" s="35"/>
    </row>
    <row r="610" spans="1:14">
      <c r="A610" s="42"/>
      <c r="B610" s="35"/>
      <c r="C610" s="35"/>
      <c r="D610" s="35"/>
      <c r="E610" s="35"/>
      <c r="F610" s="42"/>
      <c r="G610" s="35"/>
      <c r="H610" s="42"/>
      <c r="I610" s="35"/>
      <c r="J610" s="35"/>
      <c r="K610" s="35"/>
      <c r="L610" s="35"/>
      <c r="M610" s="35"/>
      <c r="N610" s="35"/>
    </row>
    <row r="611" spans="1:14">
      <c r="A611" s="42"/>
      <c r="B611" s="35"/>
      <c r="C611" s="35"/>
      <c r="D611" s="35"/>
      <c r="E611" s="35"/>
      <c r="F611" s="42"/>
      <c r="G611" s="35"/>
      <c r="H611" s="42"/>
      <c r="I611" s="35"/>
      <c r="J611" s="35"/>
      <c r="K611" s="35"/>
      <c r="L611" s="35"/>
      <c r="M611" s="35"/>
      <c r="N611" s="35"/>
    </row>
    <row r="612" spans="1:14">
      <c r="A612" s="42"/>
      <c r="B612" s="35"/>
      <c r="C612" s="35"/>
      <c r="D612" s="35"/>
      <c r="E612" s="35"/>
      <c r="F612" s="42"/>
      <c r="G612" s="35"/>
      <c r="H612" s="42"/>
      <c r="I612" s="35"/>
      <c r="J612" s="35"/>
      <c r="K612" s="35"/>
      <c r="L612" s="35"/>
      <c r="M612" s="35"/>
      <c r="N612" s="35"/>
    </row>
    <row r="613" spans="1:14">
      <c r="A613" s="42"/>
      <c r="B613" s="35"/>
      <c r="C613" s="35"/>
      <c r="D613" s="35"/>
      <c r="E613" s="35"/>
      <c r="F613" s="42"/>
      <c r="G613" s="35"/>
      <c r="H613" s="42"/>
      <c r="I613" s="35"/>
      <c r="J613" s="35"/>
      <c r="K613" s="35"/>
      <c r="L613" s="35"/>
      <c r="M613" s="35"/>
      <c r="N613" s="35"/>
    </row>
    <row r="614" spans="1:14">
      <c r="A614" s="42"/>
      <c r="B614" s="35"/>
      <c r="C614" s="35"/>
      <c r="D614" s="35"/>
      <c r="E614" s="35"/>
      <c r="F614" s="42"/>
      <c r="G614" s="35"/>
      <c r="H614" s="42"/>
      <c r="I614" s="35"/>
      <c r="J614" s="35"/>
      <c r="K614" s="35"/>
      <c r="L614" s="35"/>
      <c r="M614" s="35"/>
      <c r="N614" s="35"/>
    </row>
    <row r="615" spans="1:14">
      <c r="A615" s="42"/>
      <c r="B615" s="35"/>
      <c r="C615" s="35"/>
      <c r="D615" s="35"/>
      <c r="E615" s="35"/>
      <c r="F615" s="42"/>
      <c r="G615" s="35"/>
      <c r="H615" s="42"/>
      <c r="I615" s="35"/>
      <c r="J615" s="35"/>
      <c r="K615" s="35"/>
      <c r="L615" s="35"/>
      <c r="M615" s="35"/>
      <c r="N615" s="35"/>
    </row>
    <row r="616" spans="1:14">
      <c r="A616" s="42"/>
      <c r="B616" s="35"/>
      <c r="C616" s="35"/>
      <c r="D616" s="35"/>
      <c r="E616" s="35"/>
      <c r="F616" s="42"/>
      <c r="G616" s="35"/>
      <c r="H616" s="42"/>
      <c r="I616" s="35"/>
      <c r="J616" s="35"/>
      <c r="K616" s="35"/>
      <c r="L616" s="35"/>
      <c r="M616" s="35"/>
      <c r="N616" s="35"/>
    </row>
    <row r="617" spans="1:14">
      <c r="A617" s="42"/>
      <c r="B617" s="35"/>
      <c r="C617" s="35"/>
      <c r="D617" s="35"/>
      <c r="E617" s="35"/>
      <c r="F617" s="42"/>
      <c r="G617" s="35"/>
      <c r="H617" s="42"/>
      <c r="I617" s="35"/>
      <c r="J617" s="35"/>
      <c r="K617" s="35"/>
      <c r="L617" s="35"/>
      <c r="M617" s="35"/>
      <c r="N617" s="35"/>
    </row>
    <row r="618" spans="1:14">
      <c r="A618" s="42"/>
      <c r="B618" s="35"/>
      <c r="C618" s="35"/>
      <c r="D618" s="35"/>
      <c r="E618" s="35"/>
      <c r="F618" s="42"/>
      <c r="G618" s="35"/>
      <c r="H618" s="42"/>
      <c r="I618" s="35"/>
      <c r="J618" s="35"/>
      <c r="K618" s="35"/>
      <c r="L618" s="35"/>
      <c r="M618" s="35"/>
      <c r="N618" s="35"/>
    </row>
    <row r="619" spans="1:14">
      <c r="A619" s="42"/>
      <c r="B619" s="35"/>
      <c r="C619" s="35"/>
      <c r="D619" s="35"/>
      <c r="E619" s="35"/>
      <c r="F619" s="42"/>
      <c r="G619" s="35"/>
      <c r="H619" s="42"/>
      <c r="I619" s="35"/>
      <c r="J619" s="35"/>
      <c r="K619" s="35"/>
      <c r="L619" s="35"/>
      <c r="M619" s="35"/>
      <c r="N619" s="35"/>
    </row>
    <row r="620" spans="1:14">
      <c r="A620" s="42"/>
      <c r="B620" s="35"/>
      <c r="C620" s="35"/>
      <c r="D620" s="35"/>
      <c r="E620" s="35"/>
      <c r="F620" s="42"/>
      <c r="G620" s="35"/>
      <c r="H620" s="42"/>
      <c r="I620" s="35"/>
      <c r="J620" s="35"/>
      <c r="K620" s="35"/>
      <c r="L620" s="35"/>
      <c r="M620" s="35"/>
      <c r="N620" s="35"/>
    </row>
    <row r="621" spans="1:14">
      <c r="A621" s="42"/>
      <c r="B621" s="35"/>
      <c r="C621" s="35"/>
      <c r="D621" s="35"/>
      <c r="E621" s="35"/>
      <c r="F621" s="42"/>
      <c r="G621" s="35"/>
      <c r="H621" s="42"/>
      <c r="I621" s="35"/>
      <c r="J621" s="35"/>
      <c r="K621" s="35"/>
      <c r="L621" s="35"/>
      <c r="M621" s="35"/>
      <c r="N621" s="35"/>
    </row>
    <row r="622" spans="1:14">
      <c r="A622" s="42"/>
      <c r="B622" s="35"/>
      <c r="C622" s="35"/>
      <c r="D622" s="35"/>
      <c r="E622" s="35"/>
      <c r="F622" s="42"/>
      <c r="G622" s="35"/>
      <c r="H622" s="42"/>
      <c r="I622" s="35"/>
      <c r="J622" s="35"/>
      <c r="K622" s="35"/>
      <c r="L622" s="35"/>
      <c r="M622" s="35"/>
      <c r="N622" s="35"/>
    </row>
    <row r="623" spans="1:14">
      <c r="A623" s="42"/>
      <c r="B623" s="35"/>
      <c r="C623" s="35"/>
      <c r="D623" s="35"/>
      <c r="E623" s="35"/>
      <c r="F623" s="42"/>
      <c r="G623" s="35"/>
      <c r="H623" s="42"/>
      <c r="I623" s="35"/>
      <c r="J623" s="35"/>
      <c r="K623" s="35"/>
      <c r="L623" s="35"/>
      <c r="M623" s="35"/>
      <c r="N623" s="35"/>
    </row>
    <row r="624" spans="1:14">
      <c r="A624" s="42"/>
      <c r="B624" s="35"/>
      <c r="C624" s="35"/>
      <c r="D624" s="35"/>
      <c r="E624" s="35"/>
      <c r="F624" s="42"/>
      <c r="G624" s="35"/>
      <c r="H624" s="42"/>
      <c r="I624" s="35"/>
      <c r="J624" s="35"/>
      <c r="K624" s="35"/>
      <c r="L624" s="35"/>
      <c r="M624" s="35"/>
      <c r="N624" s="35"/>
    </row>
    <row r="625" spans="1:14">
      <c r="A625" s="42"/>
      <c r="B625" s="35"/>
      <c r="C625" s="35"/>
      <c r="D625" s="35"/>
      <c r="E625" s="35"/>
      <c r="F625" s="42"/>
      <c r="G625" s="35"/>
      <c r="H625" s="42"/>
      <c r="I625" s="35"/>
      <c r="J625" s="35"/>
      <c r="K625" s="35"/>
      <c r="L625" s="35"/>
      <c r="M625" s="35"/>
      <c r="N625" s="35"/>
    </row>
    <row r="626" spans="1:14">
      <c r="A626" s="42"/>
      <c r="B626" s="35"/>
      <c r="C626" s="35"/>
      <c r="D626" s="35"/>
      <c r="E626" s="35"/>
      <c r="F626" s="42"/>
      <c r="G626" s="35"/>
      <c r="H626" s="42"/>
      <c r="I626" s="35"/>
      <c r="J626" s="35"/>
      <c r="K626" s="35"/>
      <c r="L626" s="35"/>
      <c r="M626" s="35"/>
      <c r="N626" s="35"/>
    </row>
    <row r="627" spans="1:14">
      <c r="A627" s="42"/>
      <c r="B627" s="35"/>
      <c r="C627" s="35"/>
      <c r="D627" s="35"/>
      <c r="E627" s="35"/>
      <c r="F627" s="42"/>
      <c r="G627" s="35"/>
      <c r="H627" s="42"/>
      <c r="I627" s="35"/>
      <c r="J627" s="35"/>
      <c r="K627" s="35"/>
      <c r="L627" s="35"/>
      <c r="M627" s="35"/>
      <c r="N627" s="35"/>
    </row>
    <row r="628" spans="1:14">
      <c r="A628" s="42"/>
      <c r="B628" s="35"/>
      <c r="C628" s="35"/>
      <c r="D628" s="35"/>
      <c r="E628" s="35"/>
      <c r="F628" s="42"/>
      <c r="G628" s="35"/>
      <c r="H628" s="42"/>
      <c r="I628" s="35"/>
      <c r="J628" s="35"/>
      <c r="K628" s="35"/>
      <c r="L628" s="35"/>
      <c r="M628" s="35"/>
      <c r="N628" s="35"/>
    </row>
    <row r="629" spans="1:14">
      <c r="A629" s="42"/>
      <c r="B629" s="35"/>
      <c r="C629" s="35"/>
      <c r="D629" s="35"/>
      <c r="E629" s="35"/>
      <c r="F629" s="42"/>
      <c r="G629" s="35"/>
      <c r="H629" s="42"/>
      <c r="I629" s="35"/>
      <c r="J629" s="35"/>
      <c r="K629" s="35"/>
      <c r="L629" s="35"/>
      <c r="M629" s="35"/>
      <c r="N629" s="35"/>
    </row>
    <row r="630" spans="1:14">
      <c r="A630" s="42"/>
      <c r="B630" s="35"/>
      <c r="C630" s="35"/>
      <c r="D630" s="35"/>
      <c r="E630" s="35"/>
      <c r="F630" s="42"/>
      <c r="G630" s="35"/>
      <c r="H630" s="42"/>
      <c r="I630" s="35"/>
      <c r="J630" s="35"/>
      <c r="K630" s="35"/>
      <c r="L630" s="35"/>
      <c r="M630" s="35"/>
      <c r="N630" s="35"/>
    </row>
    <row r="631" spans="1:14">
      <c r="A631" s="42"/>
      <c r="B631" s="35"/>
      <c r="C631" s="35"/>
      <c r="D631" s="35"/>
      <c r="E631" s="35"/>
      <c r="F631" s="42"/>
      <c r="G631" s="35"/>
      <c r="H631" s="42"/>
      <c r="I631" s="35"/>
      <c r="J631" s="35"/>
      <c r="K631" s="35"/>
      <c r="L631" s="35"/>
      <c r="M631" s="35"/>
      <c r="N631" s="35"/>
    </row>
    <row r="632" spans="1:14">
      <c r="A632" s="42"/>
      <c r="B632" s="35"/>
      <c r="C632" s="35"/>
      <c r="D632" s="35"/>
      <c r="E632" s="35"/>
      <c r="F632" s="42"/>
      <c r="G632" s="35"/>
      <c r="H632" s="42"/>
      <c r="I632" s="35"/>
      <c r="J632" s="35"/>
      <c r="K632" s="35"/>
      <c r="L632" s="35"/>
      <c r="M632" s="35"/>
      <c r="N632" s="35"/>
    </row>
    <row r="633" spans="1:14">
      <c r="A633" s="42"/>
      <c r="B633" s="35"/>
      <c r="C633" s="35"/>
      <c r="D633" s="35"/>
      <c r="E633" s="35"/>
      <c r="F633" s="42"/>
      <c r="G633" s="35"/>
      <c r="H633" s="42"/>
      <c r="I633" s="35"/>
      <c r="J633" s="35"/>
      <c r="K633" s="35"/>
      <c r="L633" s="35"/>
      <c r="M633" s="35"/>
      <c r="N633" s="35"/>
    </row>
    <row r="634" spans="1:14">
      <c r="A634" s="42"/>
      <c r="B634" s="35"/>
      <c r="C634" s="35"/>
      <c r="D634" s="35"/>
      <c r="E634" s="35"/>
      <c r="F634" s="42"/>
      <c r="G634" s="35"/>
      <c r="H634" s="42"/>
      <c r="I634" s="35"/>
      <c r="J634" s="35"/>
      <c r="K634" s="35"/>
      <c r="L634" s="35"/>
      <c r="M634" s="35"/>
      <c r="N634" s="35"/>
    </row>
    <row r="635" spans="1:14">
      <c r="A635" s="42"/>
      <c r="B635" s="35"/>
      <c r="C635" s="35"/>
      <c r="D635" s="35"/>
      <c r="E635" s="35"/>
      <c r="F635" s="42"/>
      <c r="G635" s="35"/>
      <c r="H635" s="42"/>
      <c r="I635" s="35"/>
      <c r="J635" s="35"/>
      <c r="K635" s="35"/>
      <c r="L635" s="35"/>
      <c r="M635" s="35"/>
      <c r="N635" s="35"/>
    </row>
    <row r="636" spans="1:14">
      <c r="A636" s="42"/>
      <c r="B636" s="35"/>
      <c r="C636" s="35"/>
      <c r="D636" s="35"/>
      <c r="E636" s="35"/>
      <c r="F636" s="42"/>
      <c r="G636" s="35"/>
      <c r="H636" s="42"/>
      <c r="I636" s="35"/>
      <c r="J636" s="35"/>
      <c r="K636" s="35"/>
      <c r="L636" s="35"/>
      <c r="M636" s="35"/>
      <c r="N636" s="35"/>
    </row>
    <row r="637" spans="1:14">
      <c r="A637" s="42"/>
      <c r="B637" s="35"/>
      <c r="C637" s="35"/>
      <c r="D637" s="35"/>
      <c r="E637" s="35"/>
      <c r="F637" s="42"/>
      <c r="G637" s="35"/>
      <c r="H637" s="42"/>
      <c r="I637" s="35"/>
      <c r="J637" s="35"/>
      <c r="K637" s="35"/>
      <c r="L637" s="35"/>
      <c r="M637" s="35"/>
      <c r="N637" s="35"/>
    </row>
    <row r="638" spans="1:14">
      <c r="A638" s="42"/>
      <c r="B638" s="35"/>
      <c r="C638" s="35"/>
      <c r="D638" s="35"/>
      <c r="E638" s="35"/>
      <c r="F638" s="42"/>
      <c r="G638" s="35"/>
      <c r="H638" s="42"/>
      <c r="I638" s="35"/>
      <c r="J638" s="35"/>
      <c r="K638" s="35"/>
      <c r="L638" s="35"/>
      <c r="M638" s="35"/>
      <c r="N638" s="35"/>
    </row>
    <row r="639" spans="1:14">
      <c r="A639" s="42"/>
      <c r="B639" s="35"/>
      <c r="C639" s="35"/>
      <c r="D639" s="35"/>
      <c r="E639" s="35"/>
      <c r="F639" s="42"/>
      <c r="G639" s="35"/>
      <c r="H639" s="42"/>
      <c r="I639" s="35"/>
      <c r="J639" s="35"/>
      <c r="K639" s="35"/>
      <c r="L639" s="35"/>
      <c r="M639" s="35"/>
      <c r="N639" s="35"/>
    </row>
    <row r="640" spans="1:14">
      <c r="A640" s="42"/>
      <c r="B640" s="35"/>
      <c r="C640" s="35"/>
      <c r="D640" s="35"/>
      <c r="E640" s="35"/>
      <c r="F640" s="42"/>
      <c r="G640" s="35"/>
      <c r="H640" s="42"/>
      <c r="I640" s="35"/>
      <c r="J640" s="35"/>
      <c r="K640" s="35"/>
      <c r="L640" s="35"/>
      <c r="M640" s="35"/>
      <c r="N640" s="35"/>
    </row>
    <row r="641" spans="1:14">
      <c r="A641" s="42"/>
      <c r="B641" s="35"/>
      <c r="C641" s="35"/>
      <c r="D641" s="35"/>
      <c r="E641" s="35"/>
      <c r="F641" s="42"/>
      <c r="G641" s="35"/>
      <c r="H641" s="42"/>
      <c r="I641" s="35"/>
      <c r="J641" s="35"/>
      <c r="K641" s="35"/>
      <c r="L641" s="35"/>
      <c r="M641" s="35"/>
      <c r="N641" s="35"/>
    </row>
    <row r="642" spans="1:14">
      <c r="A642" s="42"/>
      <c r="B642" s="35"/>
      <c r="C642" s="35"/>
      <c r="D642" s="35"/>
      <c r="E642" s="35"/>
      <c r="F642" s="42"/>
      <c r="G642" s="35"/>
      <c r="H642" s="42"/>
      <c r="I642" s="35"/>
      <c r="J642" s="35"/>
      <c r="K642" s="35"/>
      <c r="L642" s="35"/>
      <c r="M642" s="35"/>
      <c r="N642" s="35"/>
    </row>
    <row r="643" spans="1:14">
      <c r="A643" s="42"/>
      <c r="B643" s="35"/>
      <c r="C643" s="35"/>
      <c r="D643" s="35"/>
      <c r="E643" s="35"/>
      <c r="F643" s="42"/>
      <c r="G643" s="35"/>
      <c r="H643" s="42"/>
      <c r="I643" s="35"/>
      <c r="J643" s="35"/>
      <c r="K643" s="35"/>
      <c r="L643" s="35"/>
      <c r="M643" s="35"/>
      <c r="N643" s="35"/>
    </row>
    <row r="644" spans="1:14">
      <c r="A644" s="42"/>
      <c r="B644" s="35"/>
      <c r="C644" s="35"/>
      <c r="D644" s="35"/>
      <c r="E644" s="35"/>
      <c r="F644" s="42"/>
      <c r="G644" s="35"/>
      <c r="H644" s="42"/>
      <c r="I644" s="35"/>
      <c r="J644" s="35"/>
      <c r="K644" s="35"/>
      <c r="L644" s="35"/>
      <c r="M644" s="35"/>
      <c r="N644" s="35"/>
    </row>
    <row r="645" spans="1:14">
      <c r="A645" s="42"/>
      <c r="B645" s="35"/>
      <c r="C645" s="35"/>
      <c r="D645" s="35"/>
      <c r="E645" s="35"/>
      <c r="F645" s="42"/>
      <c r="G645" s="35"/>
      <c r="H645" s="42"/>
      <c r="I645" s="35"/>
      <c r="J645" s="35"/>
      <c r="K645" s="35"/>
      <c r="L645" s="35"/>
      <c r="M645" s="35"/>
      <c r="N645" s="35"/>
    </row>
    <row r="646" spans="1:14">
      <c r="A646" s="42"/>
      <c r="B646" s="35"/>
      <c r="C646" s="35"/>
      <c r="D646" s="35"/>
      <c r="E646" s="35"/>
      <c r="F646" s="42"/>
      <c r="G646" s="35"/>
      <c r="H646" s="42"/>
      <c r="I646" s="35"/>
      <c r="J646" s="35"/>
      <c r="K646" s="35"/>
      <c r="L646" s="35"/>
      <c r="M646" s="35"/>
      <c r="N646" s="35"/>
    </row>
    <row r="647" spans="1:14">
      <c r="A647" s="42"/>
      <c r="B647" s="35"/>
      <c r="C647" s="35"/>
      <c r="D647" s="35"/>
      <c r="E647" s="35"/>
      <c r="F647" s="42"/>
      <c r="G647" s="35"/>
      <c r="H647" s="42"/>
      <c r="I647" s="35"/>
      <c r="J647" s="35"/>
      <c r="K647" s="35"/>
      <c r="L647" s="35"/>
      <c r="M647" s="35"/>
      <c r="N647" s="35"/>
    </row>
    <row r="648" spans="1:14">
      <c r="A648" s="42"/>
      <c r="B648" s="35"/>
      <c r="C648" s="35"/>
      <c r="D648" s="35"/>
      <c r="E648" s="35"/>
      <c r="F648" s="42"/>
      <c r="G648" s="35"/>
      <c r="H648" s="42"/>
      <c r="I648" s="35"/>
      <c r="J648" s="35"/>
      <c r="K648" s="35"/>
      <c r="L648" s="35"/>
      <c r="M648" s="35"/>
      <c r="N648" s="35"/>
    </row>
    <row r="649" spans="1:14">
      <c r="A649" s="42"/>
      <c r="B649" s="35"/>
      <c r="C649" s="35"/>
      <c r="D649" s="35"/>
      <c r="E649" s="35"/>
      <c r="F649" s="42"/>
      <c r="G649" s="35"/>
      <c r="H649" s="42"/>
      <c r="I649" s="35"/>
      <c r="J649" s="35"/>
      <c r="K649" s="35"/>
      <c r="L649" s="35"/>
      <c r="M649" s="35"/>
      <c r="N649" s="35"/>
    </row>
    <row r="650" spans="1:14">
      <c r="A650" s="42"/>
      <c r="B650" s="35"/>
      <c r="C650" s="35"/>
      <c r="D650" s="35"/>
      <c r="E650" s="35"/>
      <c r="F650" s="42"/>
      <c r="G650" s="35"/>
      <c r="H650" s="42"/>
      <c r="I650" s="35"/>
      <c r="J650" s="35"/>
      <c r="K650" s="35"/>
      <c r="L650" s="35"/>
      <c r="M650" s="35"/>
      <c r="N650" s="35"/>
    </row>
    <row r="651" spans="1:14">
      <c r="A651" s="42"/>
      <c r="B651" s="35"/>
      <c r="C651" s="35"/>
      <c r="D651" s="35"/>
      <c r="E651" s="35"/>
      <c r="F651" s="42"/>
      <c r="G651" s="35"/>
      <c r="H651" s="42"/>
      <c r="I651" s="35"/>
      <c r="J651" s="35"/>
      <c r="K651" s="35"/>
      <c r="L651" s="35"/>
      <c r="M651" s="35"/>
      <c r="N651" s="35"/>
    </row>
    <row r="652" spans="1:14">
      <c r="A652" s="42"/>
      <c r="B652" s="35"/>
      <c r="C652" s="35"/>
      <c r="D652" s="35"/>
      <c r="E652" s="35"/>
      <c r="F652" s="42"/>
      <c r="G652" s="35"/>
      <c r="H652" s="42"/>
      <c r="I652" s="35"/>
      <c r="J652" s="35"/>
      <c r="K652" s="35"/>
      <c r="L652" s="35"/>
      <c r="M652" s="35"/>
      <c r="N652" s="35"/>
    </row>
    <row r="653" spans="1:14">
      <c r="A653" s="42"/>
      <c r="B653" s="35"/>
      <c r="C653" s="35"/>
      <c r="D653" s="35"/>
      <c r="E653" s="35"/>
      <c r="F653" s="42"/>
      <c r="G653" s="35"/>
      <c r="H653" s="42"/>
      <c r="I653" s="35"/>
      <c r="J653" s="35"/>
      <c r="K653" s="35"/>
      <c r="L653" s="35"/>
      <c r="M653" s="35"/>
      <c r="N653" s="35"/>
    </row>
    <row r="654" spans="1:14">
      <c r="A654" s="42"/>
      <c r="B654" s="35"/>
      <c r="C654" s="35"/>
      <c r="D654" s="35"/>
      <c r="E654" s="35"/>
      <c r="F654" s="42"/>
      <c r="G654" s="35"/>
      <c r="H654" s="42"/>
      <c r="I654" s="35"/>
      <c r="J654" s="35"/>
      <c r="K654" s="35"/>
      <c r="L654" s="35"/>
      <c r="M654" s="35"/>
      <c r="N654" s="35"/>
    </row>
    <row r="655" spans="1:14">
      <c r="A655" s="42"/>
      <c r="B655" s="35"/>
      <c r="C655" s="35"/>
      <c r="D655" s="35"/>
      <c r="E655" s="35"/>
      <c r="F655" s="42"/>
      <c r="G655" s="35"/>
      <c r="H655" s="42"/>
      <c r="I655" s="35"/>
      <c r="J655" s="35"/>
      <c r="K655" s="35"/>
      <c r="L655" s="35"/>
      <c r="M655" s="35"/>
      <c r="N655" s="35"/>
    </row>
    <row r="656" spans="1:14">
      <c r="A656" s="42"/>
      <c r="B656" s="35"/>
      <c r="C656" s="35"/>
      <c r="D656" s="35"/>
      <c r="E656" s="35"/>
      <c r="F656" s="42"/>
      <c r="G656" s="35"/>
      <c r="H656" s="42"/>
      <c r="I656" s="35"/>
      <c r="J656" s="35"/>
      <c r="K656" s="35"/>
      <c r="L656" s="35"/>
      <c r="M656" s="35"/>
      <c r="N656" s="35"/>
    </row>
    <row r="657" spans="1:14">
      <c r="A657" s="42"/>
      <c r="B657" s="35"/>
      <c r="C657" s="35"/>
      <c r="D657" s="35"/>
      <c r="E657" s="35"/>
      <c r="F657" s="42"/>
      <c r="G657" s="35"/>
      <c r="H657" s="42"/>
      <c r="I657" s="35"/>
      <c r="J657" s="35"/>
      <c r="K657" s="35"/>
      <c r="L657" s="35"/>
      <c r="M657" s="35"/>
      <c r="N657" s="35"/>
    </row>
    <row r="658" spans="1:14">
      <c r="A658" s="42"/>
      <c r="B658" s="35"/>
      <c r="C658" s="35"/>
      <c r="D658" s="35"/>
      <c r="E658" s="35"/>
      <c r="F658" s="42"/>
      <c r="G658" s="35"/>
      <c r="H658" s="42"/>
      <c r="I658" s="35"/>
      <c r="J658" s="35"/>
      <c r="K658" s="35"/>
      <c r="L658" s="35"/>
      <c r="M658" s="35"/>
      <c r="N658" s="35"/>
    </row>
    <row r="659" spans="1:14">
      <c r="A659" s="42"/>
      <c r="B659" s="35"/>
      <c r="C659" s="35"/>
      <c r="D659" s="35"/>
      <c r="E659" s="35"/>
      <c r="F659" s="42"/>
      <c r="G659" s="35"/>
      <c r="H659" s="42"/>
      <c r="I659" s="35"/>
      <c r="J659" s="35"/>
      <c r="K659" s="35"/>
      <c r="L659" s="35"/>
      <c r="M659" s="35"/>
      <c r="N659" s="35"/>
    </row>
    <row r="660" spans="1:14">
      <c r="A660" s="42"/>
      <c r="B660" s="35"/>
      <c r="C660" s="35"/>
      <c r="D660" s="35"/>
      <c r="E660" s="35"/>
      <c r="F660" s="42"/>
      <c r="G660" s="35"/>
      <c r="H660" s="42"/>
      <c r="I660" s="35"/>
      <c r="J660" s="35"/>
      <c r="K660" s="35"/>
      <c r="L660" s="35"/>
      <c r="M660" s="35"/>
      <c r="N660" s="35"/>
    </row>
    <row r="661" spans="1:14">
      <c r="A661" s="42"/>
      <c r="B661" s="35"/>
      <c r="C661" s="35"/>
      <c r="D661" s="35"/>
      <c r="E661" s="35"/>
      <c r="F661" s="42"/>
      <c r="G661" s="35"/>
      <c r="H661" s="42"/>
      <c r="I661" s="35"/>
      <c r="J661" s="35"/>
      <c r="K661" s="35"/>
      <c r="L661" s="35"/>
      <c r="M661" s="35"/>
      <c r="N661" s="35"/>
    </row>
    <row r="662" spans="1:14">
      <c r="A662" s="42"/>
      <c r="B662" s="35"/>
      <c r="C662" s="35"/>
      <c r="D662" s="35"/>
      <c r="E662" s="35"/>
      <c r="F662" s="42"/>
      <c r="G662" s="35"/>
      <c r="H662" s="42"/>
      <c r="I662" s="35"/>
      <c r="J662" s="35"/>
      <c r="K662" s="35"/>
      <c r="L662" s="35"/>
      <c r="M662" s="35"/>
      <c r="N662" s="35"/>
    </row>
    <row r="663" spans="1:14">
      <c r="A663" s="42"/>
      <c r="B663" s="35"/>
      <c r="C663" s="35"/>
      <c r="D663" s="35"/>
      <c r="E663" s="35"/>
      <c r="F663" s="42"/>
      <c r="G663" s="35"/>
      <c r="H663" s="42"/>
      <c r="I663" s="35"/>
      <c r="J663" s="35"/>
      <c r="K663" s="35"/>
      <c r="L663" s="35"/>
      <c r="M663" s="35"/>
      <c r="N663" s="35"/>
    </row>
    <row r="664" spans="1:14">
      <c r="A664" s="42"/>
      <c r="B664" s="35"/>
      <c r="C664" s="35"/>
      <c r="D664" s="35"/>
      <c r="E664" s="35"/>
      <c r="F664" s="42"/>
      <c r="G664" s="35"/>
      <c r="H664" s="42"/>
      <c r="I664" s="35"/>
      <c r="J664" s="35"/>
      <c r="K664" s="35"/>
      <c r="L664" s="35"/>
      <c r="M664" s="35"/>
      <c r="N664" s="35"/>
    </row>
    <row r="665" spans="1:14">
      <c r="A665" s="42"/>
      <c r="B665" s="35"/>
      <c r="C665" s="35"/>
      <c r="D665" s="35"/>
      <c r="E665" s="35"/>
      <c r="F665" s="42"/>
      <c r="G665" s="35"/>
      <c r="H665" s="42"/>
      <c r="I665" s="35"/>
      <c r="J665" s="35"/>
      <c r="K665" s="35"/>
      <c r="L665" s="35"/>
      <c r="M665" s="35"/>
      <c r="N665" s="35"/>
    </row>
    <row r="666" spans="1:14">
      <c r="A666" s="42"/>
      <c r="B666" s="35"/>
      <c r="C666" s="35"/>
      <c r="D666" s="35"/>
      <c r="E666" s="35"/>
      <c r="F666" s="42"/>
      <c r="G666" s="35"/>
      <c r="H666" s="42"/>
      <c r="I666" s="35"/>
      <c r="J666" s="35"/>
      <c r="K666" s="35"/>
      <c r="L666" s="35"/>
      <c r="M666" s="35"/>
      <c r="N666" s="35"/>
    </row>
    <row r="667" spans="1:14">
      <c r="A667" s="42"/>
      <c r="B667" s="35"/>
      <c r="C667" s="35"/>
      <c r="D667" s="35"/>
      <c r="E667" s="35"/>
      <c r="F667" s="42"/>
      <c r="G667" s="35"/>
      <c r="H667" s="42"/>
      <c r="I667" s="35"/>
      <c r="J667" s="35"/>
      <c r="K667" s="35"/>
      <c r="L667" s="35"/>
      <c r="M667" s="35"/>
      <c r="N667" s="35"/>
    </row>
    <row r="668" spans="1:14">
      <c r="A668" s="42"/>
      <c r="B668" s="35"/>
      <c r="C668" s="35"/>
      <c r="D668" s="35"/>
      <c r="E668" s="35"/>
      <c r="F668" s="42"/>
      <c r="G668" s="35"/>
      <c r="H668" s="42"/>
      <c r="I668" s="35"/>
      <c r="J668" s="35"/>
      <c r="K668" s="35"/>
      <c r="L668" s="35"/>
      <c r="M668" s="35"/>
      <c r="N668" s="35"/>
    </row>
    <row r="669" spans="1:14">
      <c r="A669" s="42"/>
      <c r="B669" s="35"/>
      <c r="C669" s="35"/>
      <c r="D669" s="35"/>
      <c r="E669" s="35"/>
      <c r="F669" s="42"/>
      <c r="G669" s="35"/>
      <c r="H669" s="42"/>
      <c r="I669" s="35"/>
      <c r="J669" s="35"/>
      <c r="K669" s="35"/>
      <c r="L669" s="35"/>
      <c r="M669" s="35"/>
      <c r="N669" s="35"/>
    </row>
    <row r="670" spans="1:14">
      <c r="A670" s="42"/>
      <c r="B670" s="35"/>
      <c r="C670" s="35"/>
      <c r="D670" s="35"/>
      <c r="E670" s="35"/>
      <c r="F670" s="42"/>
      <c r="G670" s="35"/>
      <c r="H670" s="42"/>
      <c r="I670" s="35"/>
      <c r="J670" s="35"/>
      <c r="K670" s="35"/>
      <c r="L670" s="35"/>
      <c r="M670" s="35"/>
      <c r="N670" s="35"/>
    </row>
    <row r="671" spans="1:14">
      <c r="A671" s="42"/>
      <c r="B671" s="35"/>
      <c r="C671" s="35"/>
      <c r="D671" s="35"/>
      <c r="E671" s="35"/>
      <c r="F671" s="42"/>
      <c r="G671" s="35"/>
      <c r="H671" s="42"/>
      <c r="I671" s="35"/>
      <c r="J671" s="35"/>
      <c r="K671" s="35"/>
      <c r="L671" s="35"/>
      <c r="M671" s="35"/>
      <c r="N671" s="35"/>
    </row>
    <row r="672" spans="1:14">
      <c r="A672" s="42"/>
      <c r="B672" s="35"/>
      <c r="C672" s="35"/>
      <c r="D672" s="35"/>
      <c r="E672" s="35"/>
      <c r="F672" s="42"/>
      <c r="G672" s="35"/>
      <c r="H672" s="42"/>
      <c r="I672" s="35"/>
      <c r="J672" s="35"/>
      <c r="K672" s="35"/>
      <c r="L672" s="35"/>
      <c r="M672" s="35"/>
      <c r="N672" s="35"/>
    </row>
    <row r="673" spans="1:14">
      <c r="A673" s="42"/>
      <c r="B673" s="35"/>
      <c r="C673" s="35"/>
      <c r="D673" s="35"/>
      <c r="E673" s="35"/>
      <c r="F673" s="42"/>
      <c r="G673" s="35"/>
      <c r="H673" s="42"/>
      <c r="I673" s="35"/>
      <c r="J673" s="35"/>
      <c r="K673" s="35"/>
      <c r="L673" s="35"/>
      <c r="M673" s="35"/>
      <c r="N673" s="35"/>
    </row>
    <row r="674" spans="1:14">
      <c r="A674" s="42"/>
      <c r="B674" s="35"/>
      <c r="C674" s="35"/>
      <c r="D674" s="35"/>
      <c r="E674" s="35"/>
      <c r="F674" s="42"/>
      <c r="G674" s="35"/>
      <c r="H674" s="42"/>
      <c r="I674" s="35"/>
      <c r="J674" s="35"/>
      <c r="K674" s="35"/>
      <c r="L674" s="35"/>
      <c r="M674" s="35"/>
      <c r="N674" s="35"/>
    </row>
    <row r="675" spans="1:14">
      <c r="A675" s="42"/>
      <c r="B675" s="35"/>
      <c r="C675" s="35"/>
      <c r="D675" s="35"/>
      <c r="E675" s="35"/>
      <c r="F675" s="42"/>
      <c r="G675" s="35"/>
      <c r="H675" s="42"/>
      <c r="I675" s="35"/>
      <c r="J675" s="35"/>
      <c r="K675" s="35"/>
      <c r="L675" s="35"/>
      <c r="M675" s="35"/>
      <c r="N675" s="35"/>
    </row>
    <row r="676" spans="1:14">
      <c r="A676" s="42"/>
      <c r="B676" s="35"/>
      <c r="C676" s="35"/>
      <c r="D676" s="35"/>
      <c r="E676" s="35"/>
      <c r="F676" s="42"/>
      <c r="G676" s="35"/>
      <c r="H676" s="42"/>
      <c r="I676" s="35"/>
      <c r="J676" s="35"/>
      <c r="K676" s="35"/>
      <c r="L676" s="35"/>
      <c r="M676" s="35"/>
      <c r="N676" s="35"/>
    </row>
    <row r="677" spans="1:14">
      <c r="A677" s="42"/>
      <c r="B677" s="35"/>
      <c r="C677" s="35"/>
      <c r="D677" s="35"/>
      <c r="E677" s="35"/>
      <c r="F677" s="42"/>
      <c r="G677" s="35"/>
      <c r="H677" s="42"/>
      <c r="I677" s="35"/>
      <c r="J677" s="35"/>
      <c r="K677" s="35"/>
      <c r="L677" s="35"/>
      <c r="M677" s="35"/>
      <c r="N677" s="35"/>
    </row>
    <row r="678" spans="1:14">
      <c r="A678" s="42"/>
      <c r="B678" s="35"/>
      <c r="C678" s="35"/>
      <c r="D678" s="35"/>
      <c r="E678" s="35"/>
      <c r="F678" s="42"/>
      <c r="G678" s="35"/>
      <c r="H678" s="42"/>
      <c r="I678" s="35"/>
      <c r="J678" s="35"/>
      <c r="K678" s="35"/>
      <c r="L678" s="35"/>
      <c r="M678" s="35"/>
      <c r="N678" s="35"/>
    </row>
    <row r="679" spans="1:14">
      <c r="A679" s="42"/>
      <c r="B679" s="35"/>
      <c r="C679" s="35"/>
      <c r="D679" s="35"/>
      <c r="E679" s="35"/>
      <c r="F679" s="42"/>
      <c r="G679" s="35"/>
      <c r="H679" s="42"/>
      <c r="I679" s="35"/>
      <c r="J679" s="35"/>
      <c r="K679" s="35"/>
      <c r="L679" s="35"/>
      <c r="M679" s="35"/>
      <c r="N679" s="35"/>
    </row>
    <row r="680" spans="1:14">
      <c r="A680" s="42"/>
      <c r="B680" s="35"/>
      <c r="C680" s="35"/>
      <c r="D680" s="35"/>
      <c r="E680" s="35"/>
      <c r="F680" s="42"/>
      <c r="G680" s="35"/>
      <c r="H680" s="42"/>
      <c r="I680" s="35"/>
      <c r="J680" s="35"/>
      <c r="K680" s="35"/>
      <c r="L680" s="35"/>
      <c r="M680" s="35"/>
      <c r="N680" s="35"/>
    </row>
    <row r="681" spans="1:14">
      <c r="A681" s="42"/>
      <c r="B681" s="35"/>
      <c r="C681" s="35"/>
      <c r="D681" s="35"/>
      <c r="E681" s="35"/>
      <c r="F681" s="42"/>
      <c r="G681" s="35"/>
      <c r="H681" s="42"/>
      <c r="I681" s="35"/>
      <c r="J681" s="35"/>
      <c r="K681" s="35"/>
      <c r="L681" s="35"/>
      <c r="M681" s="35"/>
      <c r="N681" s="35"/>
    </row>
    <row r="682" spans="1:14">
      <c r="A682" s="42"/>
      <c r="B682" s="35"/>
      <c r="C682" s="35"/>
      <c r="D682" s="35"/>
      <c r="E682" s="35"/>
      <c r="F682" s="42"/>
      <c r="G682" s="35"/>
      <c r="H682" s="42"/>
      <c r="I682" s="35"/>
      <c r="J682" s="35"/>
      <c r="K682" s="35"/>
      <c r="L682" s="35"/>
      <c r="M682" s="35"/>
      <c r="N682" s="35"/>
    </row>
    <row r="683" spans="1:14">
      <c r="A683" s="42"/>
      <c r="B683" s="35"/>
      <c r="C683" s="35"/>
      <c r="D683" s="35"/>
      <c r="E683" s="35"/>
      <c r="F683" s="42"/>
      <c r="G683" s="35"/>
      <c r="H683" s="42"/>
      <c r="I683" s="35"/>
      <c r="J683" s="35"/>
      <c r="K683" s="35"/>
      <c r="L683" s="35"/>
      <c r="M683" s="35"/>
      <c r="N683" s="35"/>
    </row>
    <row r="684" spans="1:14">
      <c r="A684" s="42"/>
      <c r="B684" s="35"/>
      <c r="C684" s="35"/>
      <c r="D684" s="35"/>
      <c r="E684" s="35"/>
      <c r="F684" s="42"/>
      <c r="G684" s="35"/>
      <c r="H684" s="42"/>
      <c r="I684" s="35"/>
      <c r="J684" s="35"/>
      <c r="K684" s="35"/>
      <c r="L684" s="35"/>
      <c r="M684" s="35"/>
      <c r="N684" s="35"/>
    </row>
    <row r="685" spans="1:14">
      <c r="A685" s="42"/>
      <c r="B685" s="35"/>
      <c r="C685" s="35"/>
      <c r="D685" s="35"/>
      <c r="E685" s="35"/>
      <c r="F685" s="42"/>
      <c r="G685" s="35"/>
      <c r="H685" s="42"/>
      <c r="I685" s="35"/>
      <c r="J685" s="35"/>
      <c r="K685" s="35"/>
      <c r="L685" s="35"/>
      <c r="M685" s="35"/>
      <c r="N685" s="35"/>
    </row>
    <row r="686" spans="1:14">
      <c r="A686" s="42"/>
      <c r="B686" s="35"/>
      <c r="C686" s="35"/>
      <c r="D686" s="35"/>
      <c r="E686" s="35"/>
      <c r="F686" s="42"/>
      <c r="G686" s="35"/>
      <c r="H686" s="42"/>
      <c r="I686" s="35"/>
      <c r="J686" s="35"/>
      <c r="K686" s="35"/>
      <c r="L686" s="35"/>
      <c r="M686" s="35"/>
      <c r="N686" s="35"/>
    </row>
    <row r="687" spans="1:14">
      <c r="A687" s="42"/>
      <c r="B687" s="35"/>
      <c r="C687" s="35"/>
      <c r="D687" s="35"/>
      <c r="E687" s="35"/>
      <c r="F687" s="42"/>
      <c r="G687" s="35"/>
      <c r="H687" s="42"/>
      <c r="I687" s="35"/>
      <c r="J687" s="35"/>
      <c r="K687" s="35"/>
      <c r="L687" s="35"/>
      <c r="M687" s="35"/>
      <c r="N687" s="35"/>
    </row>
    <row r="688" spans="1:14">
      <c r="A688" s="42"/>
      <c r="B688" s="35"/>
      <c r="C688" s="35"/>
      <c r="D688" s="35"/>
      <c r="E688" s="35"/>
      <c r="F688" s="42"/>
      <c r="G688" s="35"/>
      <c r="H688" s="42"/>
      <c r="I688" s="35"/>
      <c r="J688" s="35"/>
      <c r="K688" s="35"/>
      <c r="L688" s="35"/>
      <c r="M688" s="35"/>
      <c r="N688" s="35"/>
    </row>
    <row r="689" spans="1:14">
      <c r="A689" s="42"/>
      <c r="B689" s="35"/>
      <c r="C689" s="35"/>
      <c r="D689" s="35"/>
      <c r="E689" s="35"/>
      <c r="F689" s="42"/>
      <c r="G689" s="35"/>
      <c r="H689" s="42"/>
      <c r="I689" s="35"/>
      <c r="J689" s="35"/>
      <c r="K689" s="35"/>
      <c r="L689" s="35"/>
      <c r="M689" s="35"/>
      <c r="N689" s="35"/>
    </row>
    <row r="690" spans="1:14">
      <c r="A690" s="42"/>
      <c r="B690" s="35"/>
      <c r="C690" s="35"/>
      <c r="D690" s="35"/>
      <c r="E690" s="35"/>
      <c r="F690" s="42"/>
      <c r="G690" s="35"/>
      <c r="H690" s="42"/>
      <c r="I690" s="35"/>
      <c r="J690" s="35"/>
      <c r="K690" s="35"/>
      <c r="L690" s="35"/>
      <c r="M690" s="35"/>
      <c r="N690" s="35"/>
    </row>
    <row r="691" spans="1:14">
      <c r="A691" s="42"/>
      <c r="B691" s="35"/>
      <c r="C691" s="35"/>
      <c r="D691" s="35"/>
      <c r="E691" s="35"/>
      <c r="F691" s="42"/>
      <c r="G691" s="35"/>
      <c r="H691" s="42"/>
      <c r="I691" s="35"/>
      <c r="J691" s="35"/>
      <c r="K691" s="35"/>
      <c r="L691" s="35"/>
      <c r="M691" s="35"/>
      <c r="N691" s="35"/>
    </row>
    <row r="692" spans="1:14">
      <c r="A692" s="42"/>
      <c r="B692" s="35"/>
      <c r="C692" s="35"/>
      <c r="D692" s="35"/>
      <c r="E692" s="35"/>
      <c r="F692" s="42"/>
      <c r="G692" s="35"/>
      <c r="H692" s="42"/>
      <c r="I692" s="35"/>
      <c r="J692" s="35"/>
      <c r="K692" s="35"/>
      <c r="L692" s="35"/>
      <c r="M692" s="35"/>
      <c r="N692" s="35"/>
    </row>
    <row r="693" spans="1:14">
      <c r="A693" s="42"/>
      <c r="B693" s="35"/>
      <c r="C693" s="35"/>
      <c r="D693" s="35"/>
      <c r="E693" s="35"/>
      <c r="F693" s="42"/>
      <c r="G693" s="35"/>
      <c r="H693" s="42"/>
      <c r="I693" s="35"/>
      <c r="J693" s="35"/>
      <c r="K693" s="35"/>
      <c r="L693" s="35"/>
      <c r="M693" s="35"/>
      <c r="N693" s="35"/>
    </row>
    <row r="694" spans="1:14">
      <c r="A694" s="42"/>
      <c r="B694" s="35"/>
      <c r="C694" s="35"/>
      <c r="D694" s="35"/>
      <c r="E694" s="35"/>
      <c r="F694" s="42"/>
      <c r="G694" s="35"/>
      <c r="H694" s="42"/>
      <c r="I694" s="35"/>
      <c r="J694" s="35"/>
      <c r="K694" s="35"/>
      <c r="L694" s="35"/>
      <c r="M694" s="35"/>
      <c r="N694" s="35"/>
    </row>
    <row r="695" spans="1:14">
      <c r="A695" s="42"/>
      <c r="B695" s="35"/>
      <c r="C695" s="35"/>
      <c r="D695" s="35"/>
      <c r="E695" s="35"/>
      <c r="F695" s="42"/>
      <c r="G695" s="35"/>
      <c r="H695" s="42"/>
      <c r="I695" s="35"/>
      <c r="J695" s="35"/>
      <c r="K695" s="35"/>
      <c r="L695" s="35"/>
      <c r="M695" s="35"/>
      <c r="N695" s="35"/>
    </row>
    <row r="696" spans="1:14">
      <c r="A696" s="42"/>
      <c r="B696" s="35"/>
      <c r="C696" s="35"/>
      <c r="D696" s="35"/>
      <c r="E696" s="35"/>
      <c r="F696" s="42"/>
      <c r="G696" s="35"/>
      <c r="H696" s="42"/>
      <c r="I696" s="35"/>
      <c r="J696" s="35"/>
      <c r="K696" s="35"/>
      <c r="L696" s="35"/>
      <c r="M696" s="35"/>
      <c r="N696" s="35"/>
    </row>
    <row r="697" spans="1:14">
      <c r="A697" s="42"/>
      <c r="B697" s="35"/>
      <c r="C697" s="35"/>
      <c r="D697" s="35"/>
      <c r="E697" s="35"/>
      <c r="F697" s="42"/>
      <c r="G697" s="35"/>
      <c r="H697" s="42"/>
      <c r="I697" s="35"/>
      <c r="J697" s="35"/>
      <c r="K697" s="35"/>
      <c r="L697" s="35"/>
      <c r="M697" s="35"/>
      <c r="N697" s="35"/>
    </row>
    <row r="698" spans="1:14">
      <c r="A698" s="42"/>
      <c r="B698" s="35"/>
      <c r="C698" s="35"/>
      <c r="D698" s="35"/>
      <c r="E698" s="35"/>
      <c r="F698" s="42"/>
      <c r="G698" s="35"/>
      <c r="H698" s="42"/>
      <c r="I698" s="35"/>
      <c r="J698" s="35"/>
      <c r="K698" s="35"/>
      <c r="L698" s="35"/>
      <c r="M698" s="35"/>
      <c r="N698" s="35"/>
    </row>
    <row r="699" spans="1:14">
      <c r="A699" s="42"/>
      <c r="B699" s="35"/>
      <c r="C699" s="35"/>
      <c r="D699" s="35"/>
      <c r="E699" s="35"/>
      <c r="F699" s="42"/>
      <c r="G699" s="35"/>
      <c r="H699" s="42"/>
      <c r="I699" s="35"/>
      <c r="J699" s="35"/>
      <c r="K699" s="35"/>
      <c r="L699" s="35"/>
      <c r="M699" s="35"/>
      <c r="N699" s="35"/>
    </row>
    <row r="700" spans="1:14">
      <c r="A700" s="42"/>
      <c r="B700" s="35"/>
      <c r="C700" s="35"/>
      <c r="D700" s="35"/>
      <c r="E700" s="35"/>
      <c r="F700" s="42"/>
      <c r="G700" s="35"/>
      <c r="H700" s="42"/>
      <c r="I700" s="35"/>
      <c r="J700" s="35"/>
      <c r="K700" s="35"/>
      <c r="L700" s="35"/>
      <c r="M700" s="35"/>
      <c r="N700" s="35"/>
    </row>
    <row r="701" spans="1:14">
      <c r="A701" s="42"/>
      <c r="B701" s="35"/>
      <c r="C701" s="35"/>
      <c r="D701" s="35"/>
      <c r="E701" s="35"/>
      <c r="F701" s="42"/>
      <c r="G701" s="35"/>
      <c r="H701" s="42"/>
      <c r="I701" s="35"/>
      <c r="J701" s="35"/>
      <c r="K701" s="35"/>
      <c r="L701" s="35"/>
      <c r="M701" s="35"/>
      <c r="N701" s="35"/>
    </row>
    <row r="702" spans="1:14">
      <c r="A702" s="42"/>
      <c r="B702" s="35"/>
      <c r="C702" s="35"/>
      <c r="D702" s="35"/>
      <c r="E702" s="35"/>
      <c r="F702" s="42"/>
      <c r="G702" s="35"/>
      <c r="H702" s="42"/>
      <c r="I702" s="35"/>
      <c r="J702" s="35"/>
      <c r="K702" s="35"/>
      <c r="L702" s="35"/>
      <c r="M702" s="35"/>
      <c r="N702" s="35"/>
    </row>
    <row r="703" spans="1:14">
      <c r="A703" s="42"/>
      <c r="B703" s="35"/>
      <c r="C703" s="35"/>
      <c r="D703" s="35"/>
      <c r="E703" s="35"/>
      <c r="F703" s="42"/>
      <c r="G703" s="35"/>
      <c r="H703" s="42"/>
      <c r="I703" s="35"/>
      <c r="J703" s="35"/>
      <c r="K703" s="35"/>
      <c r="L703" s="35"/>
      <c r="M703" s="35"/>
      <c r="N703" s="35"/>
    </row>
    <row r="704" spans="1:14">
      <c r="A704" s="42"/>
      <c r="B704" s="35"/>
      <c r="C704" s="35"/>
      <c r="D704" s="35"/>
      <c r="E704" s="35"/>
      <c r="F704" s="42"/>
      <c r="G704" s="35"/>
      <c r="H704" s="42"/>
      <c r="I704" s="35"/>
      <c r="J704" s="35"/>
      <c r="K704" s="35"/>
      <c r="L704" s="35"/>
      <c r="M704" s="35"/>
      <c r="N704" s="35"/>
    </row>
    <row r="705" spans="1:14">
      <c r="A705" s="42"/>
      <c r="B705" s="35"/>
      <c r="C705" s="35"/>
      <c r="D705" s="35"/>
      <c r="E705" s="35"/>
      <c r="F705" s="42"/>
      <c r="G705" s="35"/>
      <c r="H705" s="42"/>
      <c r="I705" s="35"/>
      <c r="J705" s="35"/>
      <c r="K705" s="35"/>
      <c r="L705" s="35"/>
      <c r="M705" s="35"/>
      <c r="N705" s="35"/>
    </row>
    <row r="706" spans="1:14">
      <c r="A706" s="42"/>
      <c r="B706" s="35"/>
      <c r="C706" s="35"/>
      <c r="D706" s="35"/>
      <c r="E706" s="35"/>
      <c r="F706" s="42"/>
      <c r="G706" s="35"/>
      <c r="H706" s="42"/>
      <c r="I706" s="35"/>
      <c r="J706" s="35"/>
      <c r="K706" s="35"/>
      <c r="L706" s="35"/>
      <c r="M706" s="35"/>
      <c r="N706" s="35"/>
    </row>
    <row r="707" spans="1:14">
      <c r="A707" s="42"/>
      <c r="B707" s="35"/>
      <c r="C707" s="35"/>
      <c r="D707" s="35"/>
      <c r="E707" s="35"/>
      <c r="F707" s="42"/>
      <c r="G707" s="35"/>
      <c r="H707" s="42"/>
      <c r="I707" s="35"/>
      <c r="J707" s="35"/>
      <c r="K707" s="35"/>
      <c r="L707" s="35"/>
      <c r="M707" s="35"/>
      <c r="N707" s="35"/>
    </row>
    <row r="708" spans="1:14">
      <c r="A708" s="42"/>
      <c r="B708" s="35"/>
      <c r="C708" s="35"/>
      <c r="D708" s="35"/>
      <c r="E708" s="35"/>
      <c r="F708" s="42"/>
      <c r="G708" s="35"/>
      <c r="H708" s="42"/>
      <c r="I708" s="35"/>
      <c r="J708" s="35"/>
      <c r="K708" s="35"/>
      <c r="L708" s="35"/>
      <c r="M708" s="35"/>
      <c r="N708" s="35"/>
    </row>
    <row r="709" spans="1:14">
      <c r="A709" s="42"/>
      <c r="B709" s="35"/>
      <c r="C709" s="35"/>
      <c r="D709" s="35"/>
      <c r="E709" s="35"/>
      <c r="F709" s="42"/>
      <c r="G709" s="35"/>
      <c r="H709" s="42"/>
      <c r="I709" s="35"/>
      <c r="J709" s="35"/>
      <c r="K709" s="35"/>
      <c r="L709" s="35"/>
      <c r="M709" s="35"/>
      <c r="N709" s="35"/>
    </row>
    <row r="710" spans="1:14">
      <c r="A710" s="42"/>
      <c r="B710" s="35"/>
      <c r="C710" s="35"/>
      <c r="D710" s="35"/>
      <c r="E710" s="35"/>
      <c r="F710" s="42"/>
      <c r="G710" s="35"/>
      <c r="H710" s="42"/>
      <c r="I710" s="35"/>
      <c r="J710" s="35"/>
      <c r="K710" s="35"/>
      <c r="L710" s="35"/>
      <c r="M710" s="35"/>
      <c r="N710" s="35"/>
    </row>
    <row r="711" spans="1:14">
      <c r="A711" s="42"/>
      <c r="B711" s="35"/>
      <c r="C711" s="35"/>
      <c r="D711" s="35"/>
      <c r="E711" s="35"/>
      <c r="F711" s="42"/>
      <c r="G711" s="35"/>
      <c r="H711" s="42"/>
      <c r="I711" s="35"/>
      <c r="J711" s="35"/>
      <c r="K711" s="35"/>
      <c r="L711" s="35"/>
      <c r="M711" s="35"/>
      <c r="N711" s="35"/>
    </row>
    <row r="712" spans="1:14">
      <c r="A712" s="42"/>
      <c r="B712" s="35"/>
      <c r="C712" s="35"/>
      <c r="D712" s="35"/>
      <c r="E712" s="35"/>
      <c r="F712" s="42"/>
      <c r="G712" s="35"/>
      <c r="H712" s="42"/>
      <c r="I712" s="35"/>
      <c r="J712" s="35"/>
      <c r="K712" s="35"/>
      <c r="L712" s="35"/>
      <c r="M712" s="35"/>
      <c r="N712" s="35"/>
    </row>
    <row r="713" spans="1:14">
      <c r="A713" s="42"/>
      <c r="B713" s="35"/>
      <c r="C713" s="35"/>
      <c r="D713" s="35"/>
      <c r="E713" s="35"/>
      <c r="F713" s="42"/>
      <c r="G713" s="35"/>
      <c r="H713" s="42"/>
      <c r="I713" s="35"/>
      <c r="J713" s="35"/>
      <c r="K713" s="35"/>
      <c r="L713" s="35"/>
      <c r="M713" s="35"/>
      <c r="N713" s="35"/>
    </row>
    <row r="714" spans="1:14">
      <c r="A714" s="42"/>
      <c r="B714" s="35"/>
      <c r="C714" s="35"/>
      <c r="D714" s="35"/>
      <c r="E714" s="35"/>
      <c r="F714" s="42"/>
      <c r="G714" s="35"/>
      <c r="H714" s="42"/>
      <c r="I714" s="35"/>
      <c r="J714" s="35"/>
      <c r="K714" s="35"/>
      <c r="L714" s="35"/>
      <c r="M714" s="35"/>
      <c r="N714" s="35"/>
    </row>
    <row r="715" spans="1:14">
      <c r="A715" s="42"/>
      <c r="B715" s="35"/>
      <c r="C715" s="35"/>
      <c r="D715" s="35"/>
      <c r="E715" s="35"/>
      <c r="F715" s="42"/>
      <c r="G715" s="35"/>
      <c r="H715" s="42"/>
      <c r="I715" s="35"/>
      <c r="J715" s="35"/>
      <c r="K715" s="35"/>
      <c r="L715" s="35"/>
      <c r="M715" s="35"/>
      <c r="N715" s="35"/>
    </row>
    <row r="716" spans="1:14">
      <c r="A716" s="42"/>
      <c r="B716" s="35"/>
      <c r="C716" s="35"/>
      <c r="D716" s="35"/>
      <c r="E716" s="35"/>
      <c r="F716" s="42"/>
      <c r="G716" s="35"/>
      <c r="H716" s="42"/>
      <c r="I716" s="35"/>
      <c r="J716" s="35"/>
      <c r="K716" s="35"/>
      <c r="L716" s="35"/>
      <c r="M716" s="35"/>
      <c r="N716" s="35"/>
    </row>
    <row r="717" spans="1:14">
      <c r="A717" s="42"/>
      <c r="B717" s="35"/>
      <c r="C717" s="35"/>
      <c r="D717" s="35"/>
      <c r="E717" s="35"/>
      <c r="F717" s="42"/>
      <c r="G717" s="35"/>
      <c r="H717" s="42"/>
      <c r="I717" s="35"/>
      <c r="J717" s="35"/>
      <c r="K717" s="35"/>
      <c r="L717" s="35"/>
      <c r="M717" s="35"/>
      <c r="N717" s="35"/>
    </row>
    <row r="718" spans="1:14">
      <c r="A718" s="42"/>
      <c r="B718" s="35"/>
      <c r="C718" s="35"/>
      <c r="D718" s="35"/>
      <c r="E718" s="35"/>
      <c r="F718" s="42"/>
      <c r="G718" s="35"/>
      <c r="H718" s="42"/>
      <c r="I718" s="35"/>
      <c r="J718" s="35"/>
      <c r="K718" s="35"/>
      <c r="L718" s="35"/>
      <c r="M718" s="35"/>
      <c r="N718" s="35"/>
    </row>
    <row r="719" spans="1:14">
      <c r="A719" s="42"/>
      <c r="B719" s="35"/>
      <c r="C719" s="35"/>
      <c r="D719" s="35"/>
      <c r="E719" s="35"/>
      <c r="F719" s="42"/>
      <c r="G719" s="35"/>
      <c r="H719" s="42"/>
      <c r="I719" s="35"/>
      <c r="J719" s="35"/>
      <c r="K719" s="35"/>
      <c r="L719" s="35"/>
      <c r="M719" s="35"/>
      <c r="N719" s="35"/>
    </row>
    <row r="720" spans="1:14">
      <c r="A720" s="42"/>
      <c r="B720" s="35"/>
      <c r="C720" s="35"/>
      <c r="D720" s="35"/>
      <c r="E720" s="35"/>
      <c r="F720" s="42"/>
      <c r="G720" s="35"/>
      <c r="H720" s="42"/>
      <c r="I720" s="35"/>
      <c r="J720" s="35"/>
      <c r="K720" s="35"/>
      <c r="L720" s="35"/>
      <c r="M720" s="35"/>
      <c r="N720" s="35"/>
    </row>
    <row r="721" spans="1:14">
      <c r="A721" s="42"/>
      <c r="B721" s="35"/>
      <c r="C721" s="35"/>
      <c r="D721" s="35"/>
      <c r="E721" s="35"/>
      <c r="F721" s="42"/>
      <c r="G721" s="35"/>
      <c r="H721" s="42"/>
      <c r="I721" s="35"/>
      <c r="J721" s="35"/>
      <c r="K721" s="35"/>
      <c r="L721" s="35"/>
      <c r="M721" s="35"/>
      <c r="N721" s="35"/>
    </row>
    <row r="722" spans="1:14">
      <c r="A722" s="42"/>
      <c r="B722" s="35"/>
      <c r="C722" s="35"/>
      <c r="D722" s="35"/>
      <c r="E722" s="35"/>
      <c r="F722" s="42"/>
      <c r="G722" s="35"/>
      <c r="H722" s="42"/>
      <c r="I722" s="35"/>
      <c r="J722" s="35"/>
      <c r="K722" s="35"/>
      <c r="L722" s="35"/>
      <c r="M722" s="35"/>
      <c r="N722" s="35"/>
    </row>
    <row r="723" spans="1:14">
      <c r="A723" s="42"/>
      <c r="B723" s="35"/>
      <c r="C723" s="35"/>
      <c r="D723" s="35"/>
      <c r="E723" s="35"/>
      <c r="F723" s="42"/>
      <c r="G723" s="35"/>
      <c r="H723" s="42"/>
      <c r="I723" s="35"/>
      <c r="J723" s="35"/>
      <c r="K723" s="35"/>
      <c r="L723" s="35"/>
      <c r="M723" s="35"/>
      <c r="N723" s="35"/>
    </row>
    <row r="724" spans="1:14">
      <c r="A724" s="42"/>
      <c r="B724" s="35"/>
      <c r="C724" s="35"/>
      <c r="D724" s="35"/>
      <c r="E724" s="35"/>
      <c r="F724" s="42"/>
      <c r="G724" s="35"/>
      <c r="H724" s="42"/>
      <c r="I724" s="35"/>
      <c r="J724" s="35"/>
      <c r="K724" s="35"/>
      <c r="L724" s="35"/>
      <c r="M724" s="35"/>
      <c r="N724" s="35"/>
    </row>
    <row r="725" spans="1:14">
      <c r="A725" s="42"/>
      <c r="B725" s="35"/>
      <c r="C725" s="35"/>
      <c r="D725" s="35"/>
      <c r="E725" s="35"/>
      <c r="F725" s="42"/>
      <c r="G725" s="35"/>
      <c r="H725" s="42"/>
      <c r="I725" s="35"/>
      <c r="J725" s="35"/>
      <c r="K725" s="35"/>
      <c r="L725" s="35"/>
      <c r="M725" s="35"/>
      <c r="N725" s="35"/>
    </row>
    <row r="726" spans="1:14">
      <c r="A726" s="42"/>
      <c r="B726" s="35"/>
      <c r="C726" s="35"/>
      <c r="D726" s="35"/>
      <c r="E726" s="35"/>
      <c r="F726" s="42"/>
      <c r="G726" s="35"/>
      <c r="H726" s="42"/>
      <c r="I726" s="35"/>
      <c r="J726" s="35"/>
      <c r="K726" s="35"/>
      <c r="L726" s="35"/>
      <c r="M726" s="35"/>
      <c r="N726" s="35"/>
    </row>
    <row r="727" spans="1:14">
      <c r="A727" s="42"/>
      <c r="B727" s="35"/>
      <c r="C727" s="35"/>
      <c r="D727" s="35"/>
      <c r="E727" s="35"/>
      <c r="F727" s="42"/>
      <c r="G727" s="35"/>
      <c r="H727" s="42"/>
      <c r="I727" s="35"/>
      <c r="J727" s="35"/>
      <c r="K727" s="35"/>
      <c r="L727" s="35"/>
      <c r="M727" s="35"/>
      <c r="N727" s="35"/>
    </row>
    <row r="728" spans="1:14">
      <c r="A728" s="42"/>
      <c r="B728" s="35"/>
      <c r="C728" s="35"/>
      <c r="D728" s="35"/>
      <c r="E728" s="35"/>
      <c r="F728" s="42"/>
      <c r="G728" s="35"/>
      <c r="H728" s="42"/>
      <c r="I728" s="35"/>
      <c r="J728" s="35"/>
      <c r="K728" s="35"/>
      <c r="L728" s="35"/>
      <c r="M728" s="35"/>
      <c r="N728" s="35"/>
    </row>
    <row r="729" spans="1:14">
      <c r="A729" s="42"/>
      <c r="B729" s="35"/>
      <c r="C729" s="35"/>
      <c r="D729" s="35"/>
      <c r="E729" s="35"/>
      <c r="F729" s="42"/>
      <c r="G729" s="35"/>
      <c r="H729" s="42"/>
      <c r="I729" s="35"/>
      <c r="J729" s="35"/>
      <c r="K729" s="35"/>
      <c r="L729" s="35"/>
      <c r="M729" s="35"/>
      <c r="N729" s="35"/>
    </row>
    <row r="730" spans="1:14">
      <c r="A730" s="42"/>
      <c r="B730" s="35"/>
      <c r="C730" s="35"/>
      <c r="D730" s="35"/>
      <c r="E730" s="35"/>
      <c r="F730" s="42"/>
      <c r="G730" s="35"/>
      <c r="H730" s="42"/>
      <c r="I730" s="35"/>
      <c r="J730" s="35"/>
      <c r="K730" s="35"/>
      <c r="L730" s="35"/>
      <c r="M730" s="35"/>
      <c r="N730" s="35"/>
    </row>
    <row r="731" spans="1:14">
      <c r="A731" s="42"/>
      <c r="B731" s="35"/>
      <c r="C731" s="35"/>
      <c r="D731" s="35"/>
      <c r="E731" s="35"/>
      <c r="F731" s="42"/>
      <c r="G731" s="35"/>
      <c r="H731" s="42"/>
      <c r="I731" s="35"/>
      <c r="J731" s="35"/>
      <c r="K731" s="35"/>
      <c r="L731" s="35"/>
      <c r="M731" s="35"/>
      <c r="N731" s="35"/>
    </row>
    <row r="732" spans="1:14">
      <c r="A732" s="42"/>
      <c r="B732" s="35"/>
      <c r="C732" s="35"/>
      <c r="D732" s="35"/>
      <c r="E732" s="35"/>
      <c r="F732" s="42"/>
      <c r="G732" s="35"/>
      <c r="H732" s="42"/>
      <c r="I732" s="35"/>
      <c r="J732" s="35"/>
      <c r="K732" s="35"/>
      <c r="L732" s="35"/>
      <c r="M732" s="35"/>
      <c r="N732" s="35"/>
    </row>
    <row r="733" spans="1:14">
      <c r="A733" s="42"/>
      <c r="B733" s="35"/>
      <c r="C733" s="35"/>
      <c r="D733" s="35"/>
      <c r="E733" s="35"/>
      <c r="F733" s="42"/>
      <c r="G733" s="35"/>
      <c r="H733" s="42"/>
      <c r="I733" s="35"/>
      <c r="J733" s="35"/>
      <c r="K733" s="35"/>
      <c r="L733" s="35"/>
      <c r="M733" s="35"/>
      <c r="N733" s="35"/>
    </row>
    <row r="734" spans="1:14">
      <c r="A734" s="42"/>
      <c r="B734" s="35"/>
      <c r="C734" s="35"/>
      <c r="D734" s="35"/>
      <c r="E734" s="35"/>
      <c r="F734" s="42"/>
      <c r="G734" s="35"/>
      <c r="H734" s="42"/>
      <c r="I734" s="35"/>
      <c r="J734" s="35"/>
      <c r="K734" s="35"/>
      <c r="L734" s="35"/>
      <c r="M734" s="35"/>
      <c r="N734" s="35"/>
    </row>
    <row r="735" spans="1:14">
      <c r="A735" s="42"/>
      <c r="B735" s="35"/>
      <c r="C735" s="35"/>
      <c r="D735" s="35"/>
      <c r="E735" s="35"/>
      <c r="F735" s="42"/>
      <c r="G735" s="35"/>
      <c r="H735" s="42"/>
      <c r="I735" s="35"/>
      <c r="J735" s="35"/>
      <c r="K735" s="35"/>
      <c r="L735" s="35"/>
      <c r="M735" s="35"/>
      <c r="N735" s="35"/>
    </row>
    <row r="736" spans="1:14">
      <c r="A736" s="42"/>
      <c r="B736" s="35"/>
      <c r="C736" s="35"/>
      <c r="D736" s="35"/>
      <c r="E736" s="35"/>
      <c r="F736" s="42"/>
      <c r="G736" s="35"/>
      <c r="H736" s="42"/>
      <c r="I736" s="35"/>
      <c r="J736" s="35"/>
      <c r="K736" s="35"/>
      <c r="L736" s="35"/>
      <c r="M736" s="35"/>
      <c r="N736" s="35"/>
    </row>
    <row r="737" spans="1:14">
      <c r="A737" s="42"/>
      <c r="B737" s="35"/>
      <c r="C737" s="35"/>
      <c r="D737" s="35"/>
      <c r="E737" s="35"/>
      <c r="F737" s="42"/>
      <c r="G737" s="35"/>
      <c r="H737" s="42"/>
      <c r="I737" s="35"/>
      <c r="J737" s="35"/>
      <c r="K737" s="35"/>
      <c r="L737" s="35"/>
      <c r="M737" s="35"/>
      <c r="N737" s="35"/>
    </row>
    <row r="738" spans="1:14">
      <c r="A738" s="42"/>
      <c r="B738" s="35"/>
      <c r="C738" s="35"/>
      <c r="D738" s="35"/>
      <c r="E738" s="35"/>
      <c r="F738" s="42"/>
      <c r="G738" s="35"/>
      <c r="H738" s="42"/>
      <c r="I738" s="35"/>
      <c r="J738" s="35"/>
      <c r="K738" s="35"/>
      <c r="L738" s="35"/>
      <c r="M738" s="35"/>
      <c r="N738" s="35"/>
    </row>
    <row r="739" spans="1:14">
      <c r="A739" s="42"/>
      <c r="B739" s="35"/>
      <c r="C739" s="35"/>
      <c r="D739" s="35"/>
      <c r="E739" s="35"/>
      <c r="F739" s="42"/>
      <c r="G739" s="35"/>
      <c r="H739" s="42"/>
      <c r="I739" s="35"/>
      <c r="J739" s="35"/>
      <c r="K739" s="35"/>
      <c r="L739" s="35"/>
      <c r="M739" s="35"/>
      <c r="N739" s="35"/>
    </row>
    <row r="740" spans="1:14">
      <c r="A740" s="42"/>
      <c r="B740" s="35"/>
      <c r="C740" s="35"/>
      <c r="D740" s="35"/>
      <c r="E740" s="35"/>
      <c r="F740" s="42"/>
      <c r="G740" s="35"/>
      <c r="H740" s="42"/>
      <c r="I740" s="35"/>
      <c r="J740" s="35"/>
      <c r="K740" s="35"/>
      <c r="L740" s="35"/>
      <c r="M740" s="35"/>
      <c r="N740" s="35"/>
    </row>
    <row r="741" spans="1:14">
      <c r="A741" s="42"/>
      <c r="B741" s="35"/>
      <c r="C741" s="35"/>
      <c r="D741" s="35"/>
      <c r="E741" s="35"/>
      <c r="F741" s="42"/>
      <c r="G741" s="35"/>
      <c r="H741" s="42"/>
      <c r="I741" s="35"/>
      <c r="J741" s="35"/>
      <c r="K741" s="35"/>
      <c r="L741" s="35"/>
      <c r="M741" s="35"/>
      <c r="N741" s="35"/>
    </row>
    <row r="742" spans="1:14">
      <c r="A742" s="42"/>
      <c r="B742" s="35"/>
      <c r="C742" s="35"/>
      <c r="D742" s="35"/>
      <c r="E742" s="35"/>
      <c r="F742" s="42"/>
      <c r="G742" s="35"/>
      <c r="H742" s="42"/>
      <c r="I742" s="35"/>
      <c r="J742" s="35"/>
      <c r="K742" s="35"/>
      <c r="L742" s="35"/>
      <c r="M742" s="35"/>
      <c r="N742" s="35"/>
    </row>
    <row r="743" spans="1:14">
      <c r="A743" s="42"/>
      <c r="B743" s="35"/>
      <c r="C743" s="35"/>
      <c r="D743" s="35"/>
      <c r="E743" s="35"/>
      <c r="F743" s="42"/>
      <c r="G743" s="35"/>
      <c r="H743" s="42"/>
      <c r="I743" s="35"/>
      <c r="J743" s="35"/>
      <c r="K743" s="35"/>
      <c r="L743" s="35"/>
      <c r="M743" s="35"/>
      <c r="N743" s="35"/>
    </row>
    <row r="744" spans="1:14">
      <c r="A744" s="42"/>
      <c r="B744" s="35"/>
      <c r="C744" s="35"/>
      <c r="D744" s="35"/>
      <c r="E744" s="35"/>
      <c r="F744" s="42"/>
      <c r="G744" s="35"/>
      <c r="H744" s="42"/>
      <c r="I744" s="35"/>
      <c r="J744" s="35"/>
      <c r="K744" s="35"/>
      <c r="L744" s="35"/>
      <c r="M744" s="35"/>
      <c r="N744" s="35"/>
    </row>
    <row r="745" spans="1:14">
      <c r="A745" s="42"/>
      <c r="B745" s="35"/>
      <c r="C745" s="35"/>
      <c r="D745" s="35"/>
      <c r="E745" s="35"/>
      <c r="F745" s="42"/>
      <c r="G745" s="35"/>
      <c r="H745" s="42"/>
      <c r="I745" s="35"/>
      <c r="J745" s="35"/>
      <c r="K745" s="35"/>
      <c r="L745" s="35"/>
      <c r="M745" s="35"/>
      <c r="N745" s="35"/>
    </row>
    <row r="746" spans="1:14">
      <c r="A746" s="42"/>
      <c r="B746" s="35"/>
      <c r="C746" s="35"/>
      <c r="D746" s="35"/>
      <c r="E746" s="35"/>
      <c r="F746" s="42"/>
      <c r="G746" s="35"/>
      <c r="H746" s="42"/>
      <c r="I746" s="35"/>
      <c r="J746" s="35"/>
      <c r="K746" s="35"/>
      <c r="L746" s="35"/>
      <c r="M746" s="35"/>
      <c r="N746" s="35"/>
    </row>
    <row r="747" spans="1:14">
      <c r="A747" s="42"/>
      <c r="B747" s="35"/>
      <c r="C747" s="35"/>
      <c r="D747" s="35"/>
      <c r="E747" s="35"/>
      <c r="F747" s="42"/>
      <c r="G747" s="35"/>
      <c r="H747" s="42"/>
      <c r="I747" s="35"/>
      <c r="J747" s="35"/>
      <c r="K747" s="35"/>
      <c r="L747" s="35"/>
      <c r="M747" s="35"/>
      <c r="N747" s="35"/>
    </row>
    <row r="748" spans="1:14">
      <c r="A748" s="42"/>
      <c r="B748" s="35"/>
      <c r="C748" s="35"/>
      <c r="D748" s="35"/>
      <c r="E748" s="35"/>
      <c r="F748" s="42"/>
      <c r="G748" s="35"/>
      <c r="H748" s="42"/>
      <c r="I748" s="35"/>
      <c r="J748" s="35"/>
      <c r="K748" s="35"/>
      <c r="L748" s="35"/>
      <c r="M748" s="35"/>
      <c r="N748" s="35"/>
    </row>
    <row r="749" spans="1:14">
      <c r="A749" s="42"/>
      <c r="B749" s="35"/>
      <c r="C749" s="35"/>
      <c r="D749" s="35"/>
      <c r="E749" s="35"/>
      <c r="F749" s="42"/>
      <c r="G749" s="35"/>
      <c r="H749" s="42"/>
      <c r="I749" s="35"/>
      <c r="J749" s="35"/>
      <c r="K749" s="35"/>
      <c r="L749" s="35"/>
      <c r="M749" s="35"/>
      <c r="N749" s="35"/>
    </row>
    <row r="750" spans="1:14">
      <c r="A750" s="42"/>
      <c r="B750" s="35"/>
      <c r="C750" s="35"/>
      <c r="D750" s="35"/>
      <c r="E750" s="35"/>
      <c r="F750" s="42"/>
      <c r="G750" s="35"/>
      <c r="H750" s="42"/>
      <c r="I750" s="35"/>
      <c r="J750" s="35"/>
      <c r="K750" s="35"/>
      <c r="L750" s="35"/>
      <c r="M750" s="35"/>
      <c r="N750" s="35"/>
    </row>
    <row r="751" spans="1:14">
      <c r="A751" s="42"/>
      <c r="B751" s="35"/>
      <c r="C751" s="35"/>
      <c r="D751" s="35"/>
      <c r="E751" s="35"/>
      <c r="F751" s="42"/>
      <c r="G751" s="35"/>
      <c r="H751" s="42"/>
      <c r="I751" s="35"/>
      <c r="J751" s="35"/>
      <c r="K751" s="35"/>
      <c r="L751" s="35"/>
      <c r="M751" s="35"/>
      <c r="N751" s="35"/>
    </row>
    <row r="752" spans="1:14">
      <c r="A752" s="42"/>
      <c r="B752" s="35"/>
      <c r="C752" s="35"/>
      <c r="D752" s="35"/>
      <c r="E752" s="35"/>
      <c r="F752" s="42"/>
      <c r="G752" s="35"/>
      <c r="H752" s="42"/>
      <c r="I752" s="35"/>
      <c r="J752" s="35"/>
      <c r="K752" s="35"/>
      <c r="L752" s="35"/>
      <c r="M752" s="35"/>
      <c r="N752" s="35"/>
    </row>
    <row r="753" spans="1:14">
      <c r="A753" s="42"/>
      <c r="B753" s="35"/>
      <c r="C753" s="35"/>
      <c r="D753" s="35"/>
      <c r="E753" s="35"/>
      <c r="F753" s="42"/>
      <c r="G753" s="35"/>
      <c r="H753" s="42"/>
      <c r="I753" s="35"/>
      <c r="J753" s="35"/>
      <c r="K753" s="35"/>
      <c r="L753" s="35"/>
      <c r="M753" s="35"/>
      <c r="N753" s="35"/>
    </row>
    <row r="754" spans="1:14">
      <c r="A754" s="42"/>
      <c r="B754" s="35"/>
      <c r="C754" s="35"/>
      <c r="D754" s="35"/>
      <c r="E754" s="35"/>
      <c r="F754" s="42"/>
      <c r="G754" s="35"/>
      <c r="H754" s="42"/>
      <c r="I754" s="35"/>
      <c r="J754" s="35"/>
      <c r="K754" s="35"/>
      <c r="L754" s="35"/>
      <c r="M754" s="35"/>
      <c r="N754" s="35"/>
    </row>
    <row r="755" spans="1:14">
      <c r="A755" s="42"/>
      <c r="B755" s="35"/>
      <c r="C755" s="35"/>
      <c r="D755" s="35"/>
      <c r="E755" s="35"/>
      <c r="F755" s="42"/>
      <c r="G755" s="35"/>
      <c r="H755" s="42"/>
      <c r="I755" s="35"/>
      <c r="J755" s="35"/>
      <c r="K755" s="35"/>
      <c r="L755" s="35"/>
      <c r="M755" s="35"/>
      <c r="N755" s="35"/>
    </row>
    <row r="756" spans="1:14">
      <c r="A756" s="42"/>
      <c r="B756" s="35"/>
      <c r="C756" s="35"/>
      <c r="D756" s="35"/>
      <c r="E756" s="35"/>
      <c r="F756" s="42"/>
      <c r="G756" s="35"/>
      <c r="H756" s="42"/>
      <c r="I756" s="35"/>
      <c r="J756" s="35"/>
      <c r="K756" s="35"/>
      <c r="L756" s="35"/>
      <c r="M756" s="35"/>
      <c r="N756" s="35"/>
    </row>
    <row r="757" spans="1:14">
      <c r="A757" s="42"/>
      <c r="B757" s="35"/>
      <c r="C757" s="35"/>
      <c r="D757" s="35"/>
      <c r="E757" s="35"/>
      <c r="F757" s="42"/>
      <c r="G757" s="35"/>
      <c r="H757" s="42"/>
      <c r="I757" s="35"/>
      <c r="J757" s="35"/>
      <c r="K757" s="35"/>
      <c r="L757" s="35"/>
      <c r="M757" s="35"/>
      <c r="N757" s="35"/>
    </row>
    <row r="758" spans="1:14">
      <c r="A758" s="42"/>
      <c r="B758" s="35"/>
      <c r="C758" s="35"/>
      <c r="D758" s="35"/>
      <c r="E758" s="35"/>
      <c r="F758" s="42"/>
      <c r="G758" s="35"/>
      <c r="H758" s="42"/>
      <c r="I758" s="35"/>
      <c r="J758" s="35"/>
      <c r="K758" s="35"/>
      <c r="L758" s="35"/>
      <c r="M758" s="35"/>
      <c r="N758" s="35"/>
    </row>
    <row r="759" spans="1:14">
      <c r="A759" s="42"/>
      <c r="B759" s="35"/>
      <c r="C759" s="35"/>
      <c r="D759" s="35"/>
      <c r="E759" s="35"/>
      <c r="F759" s="42"/>
      <c r="G759" s="35"/>
      <c r="H759" s="42"/>
      <c r="I759" s="35"/>
      <c r="J759" s="35"/>
      <c r="K759" s="35"/>
      <c r="L759" s="35"/>
      <c r="M759" s="35"/>
      <c r="N759" s="35"/>
    </row>
    <row r="760" spans="1:14">
      <c r="A760" s="42"/>
      <c r="B760" s="35"/>
      <c r="C760" s="35"/>
      <c r="D760" s="35"/>
      <c r="E760" s="35"/>
      <c r="F760" s="42"/>
      <c r="G760" s="35"/>
      <c r="H760" s="42"/>
      <c r="I760" s="35"/>
      <c r="J760" s="35"/>
      <c r="K760" s="35"/>
      <c r="L760" s="35"/>
      <c r="M760" s="35"/>
      <c r="N760" s="35"/>
    </row>
    <row r="761" spans="1:14">
      <c r="A761" s="42"/>
      <c r="B761" s="35"/>
      <c r="C761" s="35"/>
      <c r="D761" s="35"/>
      <c r="E761" s="35"/>
      <c r="F761" s="42"/>
      <c r="G761" s="35"/>
      <c r="H761" s="42"/>
      <c r="I761" s="35"/>
      <c r="J761" s="35"/>
      <c r="K761" s="35"/>
      <c r="L761" s="35"/>
      <c r="M761" s="35"/>
      <c r="N761" s="35"/>
    </row>
    <row r="762" spans="1:14">
      <c r="A762" s="42"/>
      <c r="B762" s="35"/>
      <c r="C762" s="35"/>
      <c r="D762" s="35"/>
      <c r="E762" s="35"/>
      <c r="F762" s="42"/>
      <c r="G762" s="35"/>
      <c r="H762" s="42"/>
      <c r="I762" s="35"/>
      <c r="J762" s="35"/>
      <c r="K762" s="35"/>
      <c r="L762" s="35"/>
      <c r="M762" s="35"/>
      <c r="N762" s="35"/>
    </row>
    <row r="763" spans="1:14">
      <c r="A763" s="42"/>
      <c r="B763" s="35"/>
      <c r="C763" s="35"/>
      <c r="D763" s="35"/>
      <c r="E763" s="35"/>
      <c r="F763" s="42"/>
      <c r="G763" s="35"/>
      <c r="H763" s="42"/>
      <c r="I763" s="35"/>
      <c r="J763" s="35"/>
      <c r="K763" s="35"/>
      <c r="L763" s="35"/>
      <c r="M763" s="35"/>
      <c r="N763" s="35"/>
    </row>
    <row r="764" spans="1:14">
      <c r="A764" s="42"/>
      <c r="B764" s="35"/>
      <c r="C764" s="35"/>
      <c r="D764" s="35"/>
      <c r="E764" s="35"/>
      <c r="F764" s="42"/>
      <c r="G764" s="35"/>
      <c r="H764" s="42"/>
      <c r="I764" s="35"/>
      <c r="J764" s="35"/>
      <c r="K764" s="35"/>
      <c r="L764" s="35"/>
      <c r="M764" s="35"/>
      <c r="N764" s="35"/>
    </row>
    <row r="765" spans="1:14">
      <c r="A765" s="42"/>
      <c r="B765" s="35"/>
      <c r="C765" s="35"/>
      <c r="D765" s="35"/>
      <c r="E765" s="35"/>
      <c r="F765" s="42"/>
      <c r="G765" s="35"/>
      <c r="H765" s="42"/>
      <c r="I765" s="35"/>
      <c r="J765" s="35"/>
      <c r="K765" s="35"/>
      <c r="L765" s="35"/>
      <c r="M765" s="35"/>
      <c r="N765" s="35"/>
    </row>
    <row r="766" spans="1:14">
      <c r="A766" s="42"/>
      <c r="B766" s="35"/>
      <c r="C766" s="35"/>
      <c r="D766" s="35"/>
      <c r="E766" s="35"/>
      <c r="F766" s="42"/>
      <c r="G766" s="35"/>
      <c r="H766" s="42"/>
      <c r="I766" s="35"/>
      <c r="J766" s="35"/>
      <c r="K766" s="35"/>
      <c r="L766" s="35"/>
      <c r="M766" s="35"/>
      <c r="N766" s="35"/>
    </row>
    <row r="767" spans="1:14">
      <c r="A767" s="42"/>
      <c r="B767" s="35"/>
      <c r="C767" s="35"/>
      <c r="D767" s="35"/>
      <c r="E767" s="35"/>
      <c r="F767" s="42"/>
      <c r="G767" s="35"/>
      <c r="H767" s="42"/>
      <c r="I767" s="35"/>
      <c r="J767" s="35"/>
      <c r="K767" s="35"/>
      <c r="L767" s="35"/>
      <c r="M767" s="35"/>
      <c r="N767" s="35"/>
    </row>
    <row r="768" spans="1:14">
      <c r="A768" s="42"/>
      <c r="B768" s="35"/>
      <c r="C768" s="35"/>
      <c r="D768" s="35"/>
      <c r="E768" s="35"/>
      <c r="F768" s="42"/>
      <c r="G768" s="35"/>
      <c r="H768" s="42"/>
      <c r="I768" s="35"/>
      <c r="J768" s="35"/>
      <c r="K768" s="35"/>
      <c r="L768" s="35"/>
      <c r="M768" s="35"/>
      <c r="N768" s="35"/>
    </row>
    <row r="769" spans="1:14">
      <c r="A769" s="42"/>
      <c r="B769" s="35"/>
      <c r="C769" s="35"/>
      <c r="D769" s="35"/>
      <c r="E769" s="35"/>
      <c r="F769" s="42"/>
      <c r="G769" s="35"/>
      <c r="H769" s="42"/>
      <c r="I769" s="35"/>
      <c r="J769" s="35"/>
      <c r="K769" s="35"/>
      <c r="L769" s="35"/>
      <c r="M769" s="35"/>
      <c r="N769" s="35"/>
    </row>
    <row r="770" spans="1:14">
      <c r="A770" s="42"/>
      <c r="B770" s="35"/>
      <c r="C770" s="35"/>
      <c r="D770" s="35"/>
      <c r="E770" s="35"/>
      <c r="F770" s="42"/>
      <c r="G770" s="35"/>
      <c r="H770" s="42"/>
      <c r="I770" s="35"/>
      <c r="J770" s="35"/>
      <c r="K770" s="35"/>
      <c r="L770" s="35"/>
      <c r="M770" s="35"/>
      <c r="N770" s="35"/>
    </row>
    <row r="771" spans="1:14">
      <c r="A771" s="42"/>
      <c r="B771" s="35"/>
      <c r="C771" s="35"/>
      <c r="D771" s="35"/>
      <c r="E771" s="35"/>
      <c r="F771" s="42"/>
      <c r="G771" s="35"/>
      <c r="H771" s="42"/>
      <c r="I771" s="35"/>
      <c r="J771" s="35"/>
      <c r="K771" s="35"/>
      <c r="L771" s="35"/>
      <c r="M771" s="35"/>
      <c r="N771" s="35"/>
    </row>
    <row r="772" spans="1:14">
      <c r="A772" s="42"/>
      <c r="B772" s="35"/>
      <c r="C772" s="35"/>
      <c r="D772" s="35"/>
      <c r="E772" s="35"/>
      <c r="F772" s="42"/>
      <c r="G772" s="35"/>
      <c r="H772" s="42"/>
      <c r="I772" s="35"/>
      <c r="J772" s="35"/>
      <c r="K772" s="35"/>
      <c r="L772" s="35"/>
      <c r="M772" s="35"/>
      <c r="N772" s="35"/>
    </row>
    <row r="773" spans="1:14">
      <c r="A773" s="42"/>
      <c r="B773" s="35"/>
      <c r="C773" s="35"/>
      <c r="D773" s="35"/>
      <c r="E773" s="35"/>
      <c r="F773" s="42"/>
      <c r="G773" s="35"/>
      <c r="H773" s="42"/>
      <c r="I773" s="35"/>
      <c r="J773" s="35"/>
      <c r="K773" s="35"/>
      <c r="L773" s="35"/>
      <c r="M773" s="35"/>
      <c r="N773" s="35"/>
    </row>
    <row r="774" spans="1:14">
      <c r="A774" s="42"/>
      <c r="B774" s="35"/>
      <c r="C774" s="35"/>
      <c r="D774" s="35"/>
      <c r="E774" s="35"/>
      <c r="F774" s="42"/>
      <c r="G774" s="35"/>
      <c r="H774" s="42"/>
      <c r="I774" s="35"/>
      <c r="J774" s="35"/>
      <c r="K774" s="35"/>
      <c r="L774" s="35"/>
      <c r="M774" s="35"/>
      <c r="N774" s="35"/>
    </row>
    <row r="775" spans="1:14">
      <c r="A775" s="42"/>
      <c r="B775" s="35"/>
      <c r="C775" s="35"/>
      <c r="D775" s="35"/>
      <c r="E775" s="35"/>
      <c r="F775" s="42"/>
      <c r="G775" s="35"/>
      <c r="H775" s="42"/>
      <c r="I775" s="35"/>
      <c r="J775" s="35"/>
      <c r="K775" s="35"/>
      <c r="L775" s="35"/>
      <c r="M775" s="35"/>
      <c r="N775" s="35"/>
    </row>
    <row r="776" spans="1:14">
      <c r="A776" s="42"/>
      <c r="B776" s="35"/>
      <c r="C776" s="35"/>
      <c r="D776" s="35"/>
      <c r="E776" s="35"/>
      <c r="F776" s="42"/>
      <c r="G776" s="35"/>
      <c r="H776" s="42"/>
      <c r="I776" s="35"/>
      <c r="J776" s="35"/>
      <c r="K776" s="35"/>
      <c r="L776" s="35"/>
      <c r="M776" s="35"/>
      <c r="N776" s="35"/>
    </row>
    <row r="777" spans="1:14">
      <c r="A777" s="42"/>
      <c r="B777" s="35"/>
      <c r="C777" s="35"/>
      <c r="D777" s="35"/>
      <c r="E777" s="35"/>
      <c r="F777" s="42"/>
      <c r="G777" s="35"/>
      <c r="H777" s="42"/>
      <c r="I777" s="35"/>
      <c r="J777" s="35"/>
      <c r="K777" s="35"/>
      <c r="L777" s="35"/>
      <c r="M777" s="35"/>
      <c r="N777" s="35"/>
    </row>
    <row r="778" spans="1:14">
      <c r="A778" s="42"/>
      <c r="B778" s="35"/>
      <c r="C778" s="35"/>
      <c r="D778" s="35"/>
      <c r="E778" s="35"/>
      <c r="F778" s="42"/>
      <c r="G778" s="35"/>
      <c r="H778" s="42"/>
      <c r="I778" s="35"/>
      <c r="J778" s="35"/>
      <c r="K778" s="35"/>
      <c r="L778" s="35"/>
      <c r="M778" s="35"/>
      <c r="N778" s="35"/>
    </row>
    <row r="779" spans="1:14">
      <c r="A779" s="42"/>
      <c r="B779" s="35"/>
      <c r="C779" s="35"/>
      <c r="D779" s="35"/>
      <c r="E779" s="35"/>
      <c r="F779" s="42"/>
      <c r="G779" s="35"/>
      <c r="H779" s="42"/>
      <c r="I779" s="35"/>
      <c r="J779" s="35"/>
      <c r="K779" s="35"/>
      <c r="L779" s="35"/>
      <c r="M779" s="35"/>
      <c r="N779" s="35"/>
    </row>
    <row r="780" spans="1:14">
      <c r="A780" s="42"/>
      <c r="B780" s="35"/>
      <c r="C780" s="35"/>
      <c r="D780" s="35"/>
      <c r="E780" s="35"/>
      <c r="F780" s="42"/>
      <c r="G780" s="35"/>
      <c r="H780" s="42"/>
      <c r="I780" s="35"/>
      <c r="J780" s="35"/>
      <c r="K780" s="35"/>
      <c r="L780" s="35"/>
      <c r="M780" s="35"/>
      <c r="N780" s="35"/>
    </row>
    <row r="781" spans="1:14">
      <c r="A781" s="42"/>
      <c r="B781" s="35"/>
      <c r="C781" s="35"/>
      <c r="D781" s="35"/>
      <c r="E781" s="35"/>
      <c r="F781" s="42"/>
      <c r="G781" s="35"/>
      <c r="H781" s="42"/>
      <c r="I781" s="35"/>
      <c r="J781" s="35"/>
      <c r="K781" s="35"/>
      <c r="L781" s="35"/>
      <c r="M781" s="35"/>
      <c r="N781" s="35"/>
    </row>
    <row r="782" spans="1:14">
      <c r="A782" s="42"/>
      <c r="B782" s="35"/>
      <c r="C782" s="35"/>
      <c r="D782" s="35"/>
      <c r="E782" s="35"/>
      <c r="F782" s="42"/>
      <c r="G782" s="35"/>
      <c r="H782" s="42"/>
      <c r="I782" s="35"/>
      <c r="J782" s="35"/>
      <c r="K782" s="35"/>
      <c r="L782" s="35"/>
      <c r="M782" s="35"/>
      <c r="N782" s="35"/>
    </row>
    <row r="783" spans="1:14">
      <c r="A783" s="42"/>
      <c r="B783" s="35"/>
      <c r="C783" s="35"/>
      <c r="D783" s="35"/>
      <c r="E783" s="35"/>
      <c r="F783" s="42"/>
      <c r="G783" s="35"/>
      <c r="H783" s="42"/>
      <c r="I783" s="35"/>
      <c r="J783" s="35"/>
      <c r="K783" s="35"/>
      <c r="L783" s="35"/>
      <c r="M783" s="35"/>
      <c r="N783" s="35"/>
    </row>
    <row r="784" spans="1:14">
      <c r="A784" s="42"/>
      <c r="B784" s="35"/>
      <c r="C784" s="35"/>
      <c r="D784" s="35"/>
      <c r="E784" s="35"/>
      <c r="F784" s="42"/>
      <c r="G784" s="35"/>
      <c r="H784" s="42"/>
      <c r="I784" s="35"/>
      <c r="J784" s="35"/>
      <c r="K784" s="35"/>
      <c r="L784" s="35"/>
      <c r="M784" s="35"/>
      <c r="N784" s="35"/>
    </row>
    <row r="785" spans="1:14">
      <c r="A785" s="42"/>
      <c r="B785" s="35"/>
      <c r="C785" s="35"/>
      <c r="D785" s="35"/>
      <c r="E785" s="35"/>
      <c r="F785" s="42"/>
      <c r="G785" s="35"/>
      <c r="H785" s="42"/>
      <c r="I785" s="35"/>
      <c r="J785" s="35"/>
      <c r="K785" s="35"/>
      <c r="L785" s="35"/>
      <c r="M785" s="35"/>
      <c r="N785" s="35"/>
    </row>
    <row r="786" spans="1:14">
      <c r="A786" s="42"/>
      <c r="B786" s="35"/>
      <c r="C786" s="35"/>
      <c r="D786" s="35"/>
      <c r="E786" s="35"/>
      <c r="F786" s="42"/>
      <c r="G786" s="35"/>
      <c r="H786" s="42"/>
      <c r="I786" s="35"/>
      <c r="J786" s="35"/>
      <c r="K786" s="35"/>
      <c r="L786" s="35"/>
      <c r="M786" s="35"/>
      <c r="N786" s="35"/>
    </row>
    <row r="787" spans="1:14">
      <c r="A787" s="42"/>
      <c r="B787" s="35"/>
      <c r="C787" s="35"/>
      <c r="D787" s="35"/>
      <c r="E787" s="35"/>
      <c r="F787" s="42"/>
      <c r="G787" s="35"/>
      <c r="H787" s="42"/>
      <c r="I787" s="35"/>
      <c r="J787" s="35"/>
      <c r="K787" s="35"/>
      <c r="L787" s="35"/>
      <c r="M787" s="35"/>
      <c r="N787" s="35"/>
    </row>
    <row r="788" spans="1:14">
      <c r="A788" s="42"/>
      <c r="B788" s="35"/>
      <c r="C788" s="35"/>
      <c r="D788" s="35"/>
      <c r="E788" s="35"/>
      <c r="F788" s="42"/>
      <c r="G788" s="35"/>
      <c r="H788" s="42"/>
      <c r="I788" s="35"/>
      <c r="J788" s="35"/>
      <c r="K788" s="35"/>
      <c r="L788" s="35"/>
      <c r="M788" s="35"/>
      <c r="N788" s="35"/>
    </row>
    <row r="789" spans="1:14">
      <c r="A789" s="42"/>
      <c r="B789" s="35"/>
      <c r="C789" s="35"/>
      <c r="D789" s="35"/>
      <c r="E789" s="35"/>
      <c r="F789" s="42"/>
      <c r="G789" s="35"/>
      <c r="H789" s="42"/>
      <c r="I789" s="35"/>
      <c r="J789" s="35"/>
      <c r="K789" s="35"/>
      <c r="L789" s="35"/>
      <c r="M789" s="35"/>
      <c r="N789" s="35"/>
    </row>
    <row r="790" spans="1:14">
      <c r="A790" s="42"/>
      <c r="B790" s="35"/>
      <c r="C790" s="35"/>
      <c r="D790" s="35"/>
      <c r="E790" s="35"/>
      <c r="F790" s="42"/>
      <c r="G790" s="35"/>
      <c r="H790" s="42"/>
      <c r="I790" s="35"/>
      <c r="J790" s="35"/>
      <c r="K790" s="35"/>
      <c r="L790" s="35"/>
      <c r="M790" s="35"/>
      <c r="N790" s="35"/>
    </row>
    <row r="791" spans="1:14">
      <c r="A791" s="42"/>
      <c r="B791" s="35"/>
      <c r="C791" s="35"/>
      <c r="D791" s="35"/>
      <c r="E791" s="35"/>
      <c r="F791" s="42"/>
      <c r="G791" s="35"/>
      <c r="H791" s="42"/>
      <c r="I791" s="35"/>
      <c r="J791" s="35"/>
      <c r="K791" s="35"/>
      <c r="L791" s="35"/>
      <c r="M791" s="35"/>
      <c r="N791" s="35"/>
    </row>
    <row r="792" spans="1:14">
      <c r="A792" s="42"/>
      <c r="B792" s="35"/>
      <c r="C792" s="35"/>
      <c r="D792" s="35"/>
      <c r="E792" s="35"/>
      <c r="F792" s="42"/>
      <c r="G792" s="35"/>
      <c r="H792" s="42"/>
      <c r="I792" s="35"/>
      <c r="J792" s="35"/>
      <c r="K792" s="35"/>
      <c r="L792" s="35"/>
      <c r="M792" s="35"/>
      <c r="N792" s="35"/>
    </row>
    <row r="793" spans="1:14">
      <c r="A793" s="42"/>
      <c r="B793" s="35"/>
      <c r="C793" s="35"/>
      <c r="D793" s="35"/>
      <c r="E793" s="35"/>
      <c r="F793" s="42"/>
      <c r="G793" s="35"/>
      <c r="H793" s="42"/>
      <c r="I793" s="35"/>
      <c r="J793" s="35"/>
      <c r="K793" s="35"/>
      <c r="L793" s="35"/>
      <c r="M793" s="35"/>
      <c r="N793" s="35"/>
    </row>
    <row r="794" spans="1:14">
      <c r="A794" s="42"/>
      <c r="B794" s="35"/>
      <c r="C794" s="35"/>
      <c r="D794" s="35"/>
      <c r="E794" s="35"/>
      <c r="F794" s="42"/>
      <c r="G794" s="35"/>
      <c r="H794" s="42"/>
      <c r="I794" s="35"/>
      <c r="J794" s="35"/>
      <c r="K794" s="35"/>
      <c r="L794" s="35"/>
      <c r="M794" s="35"/>
      <c r="N794" s="35"/>
    </row>
    <row r="795" spans="1:14">
      <c r="A795" s="42"/>
      <c r="B795" s="35"/>
      <c r="C795" s="35"/>
      <c r="D795" s="35"/>
      <c r="E795" s="35"/>
      <c r="F795" s="42"/>
      <c r="G795" s="35"/>
      <c r="H795" s="42"/>
      <c r="I795" s="35"/>
      <c r="J795" s="35"/>
      <c r="K795" s="35"/>
      <c r="L795" s="35"/>
      <c r="M795" s="35"/>
      <c r="N795" s="35"/>
    </row>
    <row r="796" spans="1:14">
      <c r="A796" s="42"/>
      <c r="B796" s="35"/>
      <c r="C796" s="35"/>
      <c r="D796" s="35"/>
      <c r="E796" s="35"/>
      <c r="F796" s="42"/>
      <c r="G796" s="35"/>
      <c r="H796" s="42"/>
      <c r="I796" s="35"/>
      <c r="J796" s="35"/>
      <c r="K796" s="35"/>
      <c r="L796" s="35"/>
      <c r="M796" s="35"/>
      <c r="N796" s="35"/>
    </row>
    <row r="797" spans="1:14">
      <c r="A797" s="42"/>
      <c r="B797" s="35"/>
      <c r="C797" s="35"/>
      <c r="D797" s="35"/>
      <c r="E797" s="35"/>
      <c r="F797" s="42"/>
      <c r="G797" s="35"/>
      <c r="H797" s="42"/>
      <c r="I797" s="35"/>
      <c r="J797" s="35"/>
      <c r="K797" s="35"/>
      <c r="L797" s="35"/>
      <c r="M797" s="35"/>
      <c r="N797" s="35"/>
    </row>
    <row r="798" spans="1:14">
      <c r="A798" s="42"/>
      <c r="B798" s="35"/>
      <c r="C798" s="35"/>
      <c r="D798" s="35"/>
      <c r="E798" s="35"/>
      <c r="F798" s="42"/>
      <c r="G798" s="35"/>
      <c r="H798" s="42"/>
      <c r="I798" s="35"/>
      <c r="J798" s="35"/>
      <c r="K798" s="35"/>
      <c r="L798" s="35"/>
      <c r="M798" s="35"/>
      <c r="N798" s="35"/>
    </row>
    <row r="799" spans="1:14">
      <c r="A799" s="42"/>
      <c r="B799" s="35"/>
      <c r="C799" s="35"/>
      <c r="D799" s="35"/>
      <c r="E799" s="35"/>
      <c r="F799" s="42"/>
      <c r="G799" s="35"/>
      <c r="H799" s="42"/>
      <c r="I799" s="35"/>
      <c r="J799" s="35"/>
      <c r="K799" s="35"/>
      <c r="L799" s="35"/>
      <c r="M799" s="35"/>
      <c r="N799" s="35"/>
    </row>
    <row r="800" spans="1:14">
      <c r="A800" s="42"/>
      <c r="B800" s="35"/>
      <c r="C800" s="35"/>
      <c r="D800" s="35"/>
      <c r="E800" s="35"/>
      <c r="F800" s="42"/>
      <c r="G800" s="35"/>
      <c r="H800" s="42"/>
      <c r="I800" s="35"/>
      <c r="J800" s="35"/>
      <c r="K800" s="35"/>
      <c r="L800" s="35"/>
      <c r="M800" s="35"/>
      <c r="N800" s="35"/>
    </row>
    <row r="801" spans="1:14">
      <c r="A801" s="42"/>
      <c r="B801" s="35"/>
      <c r="C801" s="35"/>
      <c r="D801" s="35"/>
      <c r="E801" s="35"/>
      <c r="F801" s="42"/>
      <c r="G801" s="35"/>
      <c r="H801" s="42"/>
      <c r="I801" s="35"/>
      <c r="J801" s="35"/>
      <c r="K801" s="35"/>
      <c r="L801" s="35"/>
      <c r="M801" s="35"/>
      <c r="N801" s="35"/>
    </row>
    <row r="802" spans="1:14">
      <c r="A802" s="42"/>
      <c r="B802" s="35"/>
      <c r="C802" s="35"/>
      <c r="D802" s="35"/>
      <c r="E802" s="35"/>
      <c r="F802" s="42"/>
      <c r="G802" s="35"/>
      <c r="H802" s="42"/>
      <c r="I802" s="35"/>
      <c r="J802" s="35"/>
      <c r="K802" s="35"/>
      <c r="L802" s="35"/>
      <c r="M802" s="35"/>
      <c r="N802" s="35"/>
    </row>
    <row r="803" spans="1:14">
      <c r="A803" s="42"/>
      <c r="B803" s="35"/>
      <c r="C803" s="35"/>
      <c r="D803" s="35"/>
      <c r="E803" s="35"/>
      <c r="F803" s="42"/>
      <c r="G803" s="35"/>
      <c r="H803" s="42"/>
      <c r="I803" s="35"/>
      <c r="J803" s="35"/>
      <c r="K803" s="35"/>
      <c r="L803" s="35"/>
      <c r="M803" s="35"/>
      <c r="N803" s="35"/>
    </row>
    <row r="804" spans="1:14">
      <c r="A804" s="42"/>
      <c r="B804" s="35"/>
      <c r="C804" s="35"/>
      <c r="D804" s="35"/>
      <c r="E804" s="35"/>
      <c r="F804" s="42"/>
      <c r="G804" s="35"/>
      <c r="H804" s="42"/>
      <c r="I804" s="35"/>
      <c r="J804" s="35"/>
      <c r="K804" s="35"/>
      <c r="L804" s="35"/>
      <c r="M804" s="35"/>
      <c r="N804" s="35"/>
    </row>
    <row r="805" spans="1:14">
      <c r="A805" s="42"/>
      <c r="B805" s="35"/>
      <c r="C805" s="35"/>
      <c r="D805" s="35"/>
      <c r="E805" s="35"/>
      <c r="F805" s="42"/>
      <c r="G805" s="35"/>
      <c r="H805" s="42"/>
      <c r="I805" s="35"/>
      <c r="J805" s="35"/>
      <c r="K805" s="35"/>
      <c r="L805" s="35"/>
      <c r="M805" s="35"/>
      <c r="N805" s="35"/>
    </row>
    <row r="806" spans="1:14">
      <c r="A806" s="42"/>
      <c r="B806" s="35"/>
      <c r="C806" s="35"/>
      <c r="D806" s="35"/>
      <c r="E806" s="35"/>
      <c r="F806" s="42"/>
      <c r="G806" s="35"/>
      <c r="H806" s="42"/>
      <c r="I806" s="35"/>
      <c r="J806" s="35"/>
      <c r="K806" s="35"/>
      <c r="L806" s="35"/>
      <c r="M806" s="35"/>
      <c r="N806" s="35"/>
    </row>
    <row r="807" spans="1:14">
      <c r="A807" s="42"/>
      <c r="B807" s="35"/>
      <c r="C807" s="35"/>
      <c r="D807" s="35"/>
      <c r="E807" s="35"/>
      <c r="F807" s="42"/>
      <c r="G807" s="35"/>
      <c r="H807" s="42"/>
      <c r="I807" s="35"/>
      <c r="J807" s="35"/>
      <c r="K807" s="35"/>
      <c r="L807" s="35"/>
      <c r="M807" s="35"/>
      <c r="N807" s="35"/>
    </row>
    <row r="808" spans="1:14">
      <c r="A808" s="42"/>
      <c r="B808" s="35"/>
      <c r="C808" s="35"/>
      <c r="D808" s="35"/>
      <c r="E808" s="35"/>
      <c r="F808" s="42"/>
      <c r="G808" s="35"/>
      <c r="H808" s="42"/>
      <c r="I808" s="35"/>
      <c r="J808" s="35"/>
      <c r="K808" s="35"/>
      <c r="L808" s="35"/>
      <c r="M808" s="35"/>
      <c r="N808" s="35"/>
    </row>
    <row r="809" spans="1:14">
      <c r="A809" s="42"/>
      <c r="B809" s="35"/>
      <c r="C809" s="35"/>
      <c r="D809" s="35"/>
      <c r="E809" s="35"/>
      <c r="F809" s="42"/>
      <c r="G809" s="35"/>
      <c r="H809" s="42"/>
      <c r="I809" s="35"/>
      <c r="J809" s="35"/>
      <c r="K809" s="35"/>
      <c r="L809" s="35"/>
      <c r="M809" s="35"/>
      <c r="N809" s="35"/>
    </row>
    <row r="810" spans="1:14">
      <c r="A810" s="42"/>
      <c r="B810" s="35"/>
      <c r="C810" s="35"/>
      <c r="D810" s="35"/>
      <c r="E810" s="35"/>
      <c r="F810" s="42"/>
      <c r="G810" s="35"/>
      <c r="H810" s="42"/>
      <c r="I810" s="35"/>
      <c r="J810" s="35"/>
      <c r="K810" s="35"/>
      <c r="L810" s="35"/>
      <c r="M810" s="35"/>
      <c r="N810" s="35"/>
    </row>
    <row r="811" spans="1:14">
      <c r="A811" s="42"/>
      <c r="B811" s="35"/>
      <c r="C811" s="35"/>
      <c r="D811" s="35"/>
      <c r="E811" s="35"/>
      <c r="F811" s="42"/>
      <c r="G811" s="35"/>
      <c r="H811" s="42"/>
      <c r="I811" s="35"/>
      <c r="J811" s="35"/>
      <c r="K811" s="35"/>
      <c r="L811" s="35"/>
      <c r="M811" s="35"/>
      <c r="N811" s="35"/>
    </row>
    <row r="812" spans="1:14">
      <c r="A812" s="42"/>
      <c r="B812" s="35"/>
      <c r="C812" s="35"/>
      <c r="D812" s="35"/>
      <c r="E812" s="35"/>
      <c r="F812" s="42"/>
      <c r="G812" s="35"/>
      <c r="H812" s="42"/>
      <c r="I812" s="35"/>
      <c r="J812" s="35"/>
      <c r="K812" s="35"/>
      <c r="L812" s="35"/>
      <c r="M812" s="35"/>
      <c r="N812" s="35"/>
    </row>
    <row r="813" spans="1:14">
      <c r="A813" s="42"/>
      <c r="B813" s="35"/>
      <c r="C813" s="35"/>
      <c r="D813" s="35"/>
      <c r="E813" s="35"/>
      <c r="F813" s="42"/>
      <c r="G813" s="35"/>
      <c r="H813" s="42"/>
      <c r="I813" s="35"/>
      <c r="J813" s="35"/>
      <c r="K813" s="35"/>
      <c r="L813" s="35"/>
      <c r="M813" s="35"/>
      <c r="N813" s="35"/>
    </row>
    <row r="814" spans="1:14">
      <c r="A814" s="42"/>
      <c r="B814" s="35"/>
      <c r="C814" s="35"/>
      <c r="D814" s="35"/>
      <c r="E814" s="35"/>
      <c r="F814" s="42"/>
      <c r="G814" s="35"/>
      <c r="H814" s="42"/>
      <c r="I814" s="35"/>
      <c r="J814" s="35"/>
      <c r="K814" s="35"/>
      <c r="L814" s="35"/>
      <c r="M814" s="35"/>
      <c r="N814" s="35"/>
    </row>
    <row r="815" spans="1:14">
      <c r="A815" s="42"/>
      <c r="B815" s="35"/>
      <c r="C815" s="35"/>
      <c r="D815" s="35"/>
      <c r="E815" s="35"/>
      <c r="F815" s="42"/>
      <c r="G815" s="35"/>
      <c r="H815" s="42"/>
      <c r="I815" s="35"/>
      <c r="J815" s="35"/>
      <c r="K815" s="35"/>
      <c r="L815" s="35"/>
      <c r="M815" s="35"/>
      <c r="N815" s="35"/>
    </row>
    <row r="816" spans="1:14">
      <c r="A816" s="42"/>
      <c r="B816" s="35"/>
      <c r="C816" s="35"/>
      <c r="D816" s="35"/>
      <c r="E816" s="35"/>
      <c r="F816" s="42"/>
      <c r="G816" s="35"/>
      <c r="H816" s="42"/>
      <c r="I816" s="35"/>
      <c r="J816" s="35"/>
      <c r="K816" s="35"/>
      <c r="L816" s="35"/>
      <c r="M816" s="35"/>
      <c r="N816" s="35"/>
    </row>
    <row r="817" spans="1:14">
      <c r="A817" s="42"/>
      <c r="B817" s="35"/>
      <c r="C817" s="35"/>
      <c r="D817" s="35"/>
      <c r="E817" s="35"/>
      <c r="F817" s="42"/>
      <c r="G817" s="35"/>
      <c r="H817" s="42"/>
      <c r="I817" s="35"/>
      <c r="J817" s="35"/>
      <c r="K817" s="35"/>
      <c r="L817" s="35"/>
      <c r="M817" s="35"/>
      <c r="N817" s="35"/>
    </row>
    <row r="818" spans="1:14">
      <c r="A818" s="42"/>
      <c r="B818" s="35"/>
      <c r="C818" s="35"/>
      <c r="D818" s="35"/>
      <c r="E818" s="35"/>
      <c r="F818" s="42"/>
      <c r="G818" s="35"/>
      <c r="H818" s="42"/>
      <c r="I818" s="35"/>
      <c r="J818" s="35"/>
      <c r="K818" s="35"/>
      <c r="L818" s="35"/>
      <c r="M818" s="35"/>
      <c r="N818" s="35"/>
    </row>
    <row r="819" spans="1:14">
      <c r="A819" s="42"/>
      <c r="B819" s="35"/>
      <c r="C819" s="35"/>
      <c r="D819" s="35"/>
      <c r="E819" s="35"/>
      <c r="F819" s="42"/>
      <c r="G819" s="35"/>
      <c r="H819" s="42"/>
      <c r="I819" s="35"/>
      <c r="J819" s="35"/>
      <c r="K819" s="35"/>
      <c r="L819" s="35"/>
      <c r="M819" s="35"/>
      <c r="N819" s="35"/>
    </row>
    <row r="820" spans="1:14">
      <c r="A820" s="42"/>
      <c r="B820" s="35"/>
      <c r="C820" s="35"/>
      <c r="D820" s="35"/>
      <c r="E820" s="35"/>
      <c r="F820" s="42"/>
      <c r="G820" s="35"/>
      <c r="H820" s="42"/>
      <c r="I820" s="35"/>
      <c r="J820" s="35"/>
      <c r="K820" s="35"/>
      <c r="L820" s="35"/>
      <c r="M820" s="35"/>
      <c r="N820" s="35"/>
    </row>
    <row r="821" spans="1:14">
      <c r="A821" s="42"/>
      <c r="B821" s="35"/>
      <c r="C821" s="35"/>
      <c r="D821" s="35"/>
      <c r="E821" s="35"/>
      <c r="F821" s="42"/>
      <c r="G821" s="35"/>
      <c r="H821" s="42"/>
      <c r="I821" s="35"/>
      <c r="J821" s="35"/>
      <c r="K821" s="35"/>
      <c r="L821" s="35"/>
      <c r="M821" s="35"/>
      <c r="N821" s="35"/>
    </row>
    <row r="822" spans="1:14">
      <c r="A822" s="42"/>
      <c r="B822" s="35"/>
      <c r="C822" s="35"/>
      <c r="D822" s="35"/>
      <c r="E822" s="35"/>
      <c r="F822" s="42"/>
      <c r="G822" s="35"/>
      <c r="H822" s="42"/>
      <c r="I822" s="35"/>
      <c r="J822" s="35"/>
      <c r="K822" s="35"/>
      <c r="L822" s="35"/>
      <c r="M822" s="35"/>
      <c r="N822" s="35"/>
    </row>
    <row r="823" spans="1:14">
      <c r="A823" s="42"/>
      <c r="B823" s="35"/>
      <c r="C823" s="35"/>
      <c r="D823" s="35"/>
      <c r="E823" s="35"/>
      <c r="F823" s="42"/>
      <c r="G823" s="35"/>
      <c r="H823" s="42"/>
      <c r="I823" s="35"/>
      <c r="J823" s="35"/>
      <c r="K823" s="35"/>
      <c r="L823" s="35"/>
      <c r="M823" s="35"/>
      <c r="N823" s="35"/>
    </row>
    <row r="824" spans="1:14">
      <c r="A824" s="42"/>
      <c r="B824" s="35"/>
      <c r="C824" s="35"/>
      <c r="D824" s="35"/>
      <c r="E824" s="35"/>
      <c r="F824" s="42"/>
      <c r="G824" s="35"/>
      <c r="H824" s="42"/>
      <c r="I824" s="35"/>
      <c r="J824" s="35"/>
      <c r="K824" s="35"/>
      <c r="L824" s="35"/>
      <c r="M824" s="35"/>
      <c r="N824" s="35"/>
    </row>
    <row r="825" spans="1:14">
      <c r="A825" s="42"/>
      <c r="B825" s="35"/>
      <c r="C825" s="35"/>
      <c r="D825" s="35"/>
      <c r="E825" s="35"/>
      <c r="F825" s="42"/>
      <c r="G825" s="35"/>
      <c r="H825" s="42"/>
      <c r="I825" s="35"/>
      <c r="J825" s="35"/>
      <c r="K825" s="35"/>
      <c r="L825" s="35"/>
      <c r="M825" s="35"/>
      <c r="N825" s="35"/>
    </row>
    <row r="826" spans="1:14">
      <c r="A826" s="42"/>
      <c r="B826" s="35"/>
      <c r="C826" s="35"/>
      <c r="D826" s="35"/>
      <c r="E826" s="35"/>
      <c r="F826" s="42"/>
      <c r="G826" s="35"/>
      <c r="H826" s="42"/>
      <c r="I826" s="35"/>
      <c r="J826" s="35"/>
      <c r="K826" s="35"/>
      <c r="L826" s="35"/>
      <c r="M826" s="35"/>
      <c r="N826" s="35"/>
    </row>
    <row r="827" spans="1:14">
      <c r="A827" s="42"/>
      <c r="B827" s="35"/>
      <c r="C827" s="35"/>
      <c r="D827" s="35"/>
      <c r="E827" s="35"/>
      <c r="F827" s="42"/>
      <c r="G827" s="35"/>
      <c r="H827" s="42"/>
      <c r="I827" s="35"/>
      <c r="J827" s="35"/>
      <c r="K827" s="35"/>
      <c r="L827" s="35"/>
      <c r="M827" s="35"/>
      <c r="N827" s="35"/>
    </row>
    <row r="828" spans="1:14">
      <c r="A828" s="42"/>
      <c r="B828" s="35"/>
      <c r="C828" s="35"/>
      <c r="D828" s="35"/>
      <c r="E828" s="35"/>
      <c r="F828" s="42"/>
      <c r="G828" s="35"/>
      <c r="H828" s="42"/>
      <c r="I828" s="35"/>
      <c r="J828" s="35"/>
      <c r="K828" s="35"/>
      <c r="L828" s="35"/>
      <c r="M828" s="35"/>
      <c r="N828" s="35"/>
    </row>
    <row r="829" spans="1:14">
      <c r="A829" s="42"/>
      <c r="B829" s="35"/>
      <c r="C829" s="35"/>
      <c r="D829" s="35"/>
      <c r="E829" s="35"/>
      <c r="F829" s="42"/>
      <c r="G829" s="35"/>
      <c r="H829" s="42"/>
      <c r="I829" s="35"/>
      <c r="J829" s="35"/>
      <c r="K829" s="35"/>
      <c r="L829" s="35"/>
      <c r="M829" s="35"/>
      <c r="N829" s="35"/>
    </row>
    <row r="830" spans="1:14">
      <c r="A830" s="42"/>
      <c r="B830" s="35"/>
      <c r="C830" s="35"/>
      <c r="D830" s="35"/>
      <c r="E830" s="35"/>
      <c r="F830" s="42"/>
      <c r="G830" s="35"/>
      <c r="H830" s="42"/>
      <c r="I830" s="35"/>
      <c r="J830" s="35"/>
      <c r="K830" s="35"/>
      <c r="L830" s="35"/>
      <c r="M830" s="35"/>
      <c r="N830" s="35"/>
    </row>
    <row r="831" spans="1:14">
      <c r="A831" s="42"/>
      <c r="B831" s="35"/>
      <c r="C831" s="35"/>
      <c r="D831" s="35"/>
      <c r="E831" s="35"/>
      <c r="F831" s="42"/>
      <c r="G831" s="35"/>
      <c r="H831" s="42"/>
      <c r="I831" s="35"/>
      <c r="J831" s="35"/>
      <c r="K831" s="35"/>
      <c r="L831" s="35"/>
      <c r="M831" s="35"/>
      <c r="N831" s="35"/>
    </row>
    <row r="832" spans="1:14">
      <c r="A832" s="42"/>
      <c r="B832" s="35"/>
      <c r="C832" s="35"/>
      <c r="D832" s="35"/>
      <c r="E832" s="35"/>
      <c r="F832" s="42"/>
      <c r="G832" s="35"/>
      <c r="H832" s="42"/>
      <c r="I832" s="35"/>
      <c r="J832" s="35"/>
      <c r="K832" s="35"/>
      <c r="L832" s="35"/>
      <c r="M832" s="35"/>
      <c r="N832" s="35"/>
    </row>
    <row r="833" spans="1:14">
      <c r="A833" s="42"/>
      <c r="B833" s="35"/>
      <c r="C833" s="35"/>
      <c r="D833" s="35"/>
      <c r="E833" s="35"/>
      <c r="F833" s="42"/>
      <c r="G833" s="35"/>
      <c r="H833" s="42"/>
      <c r="I833" s="35"/>
      <c r="J833" s="35"/>
      <c r="K833" s="35"/>
      <c r="L833" s="35"/>
      <c r="M833" s="35"/>
      <c r="N833" s="35"/>
    </row>
    <row r="834" spans="1:14">
      <c r="A834" s="42"/>
      <c r="B834" s="35"/>
      <c r="C834" s="35"/>
      <c r="D834" s="35"/>
      <c r="E834" s="35"/>
      <c r="F834" s="42"/>
      <c r="G834" s="35"/>
      <c r="H834" s="42"/>
      <c r="I834" s="35"/>
      <c r="J834" s="35"/>
      <c r="K834" s="35"/>
      <c r="L834" s="35"/>
      <c r="M834" s="35"/>
      <c r="N834" s="35"/>
    </row>
    <row r="835" spans="1:14">
      <c r="A835" s="42"/>
      <c r="B835" s="35"/>
      <c r="C835" s="35"/>
      <c r="D835" s="35"/>
      <c r="E835" s="35"/>
      <c r="F835" s="42"/>
      <c r="G835" s="35"/>
      <c r="H835" s="42"/>
      <c r="I835" s="35"/>
      <c r="J835" s="35"/>
      <c r="K835" s="35"/>
      <c r="L835" s="35"/>
      <c r="M835" s="35"/>
      <c r="N835" s="35"/>
    </row>
    <row r="836" spans="1:14">
      <c r="A836" s="42"/>
      <c r="B836" s="35"/>
      <c r="C836" s="35"/>
      <c r="D836" s="35"/>
      <c r="E836" s="35"/>
      <c r="F836" s="42"/>
      <c r="G836" s="35"/>
      <c r="H836" s="42"/>
      <c r="I836" s="35"/>
      <c r="J836" s="35"/>
      <c r="K836" s="35"/>
      <c r="L836" s="35"/>
      <c r="M836" s="35"/>
      <c r="N836" s="35"/>
    </row>
    <row r="837" spans="1:14">
      <c r="A837" s="42"/>
      <c r="B837" s="35"/>
      <c r="C837" s="35"/>
      <c r="D837" s="35"/>
      <c r="E837" s="35"/>
      <c r="F837" s="42"/>
      <c r="G837" s="35"/>
      <c r="H837" s="42"/>
      <c r="I837" s="35"/>
      <c r="J837" s="35"/>
      <c r="K837" s="35"/>
      <c r="L837" s="35"/>
      <c r="M837" s="35"/>
      <c r="N837" s="35"/>
    </row>
    <row r="838" spans="1:14">
      <c r="A838" s="42"/>
      <c r="B838" s="35"/>
      <c r="C838" s="35"/>
      <c r="D838" s="35"/>
      <c r="E838" s="35"/>
      <c r="F838" s="42"/>
      <c r="G838" s="35"/>
      <c r="H838" s="42"/>
      <c r="I838" s="35"/>
      <c r="J838" s="35"/>
      <c r="K838" s="35"/>
      <c r="L838" s="35"/>
      <c r="M838" s="35"/>
      <c r="N838" s="35"/>
    </row>
    <row r="839" spans="1:14">
      <c r="A839" s="42"/>
      <c r="B839" s="35"/>
      <c r="C839" s="35"/>
      <c r="D839" s="35"/>
      <c r="E839" s="35"/>
      <c r="F839" s="42"/>
      <c r="G839" s="35"/>
      <c r="H839" s="42"/>
      <c r="I839" s="35"/>
      <c r="J839" s="35"/>
      <c r="K839" s="35"/>
      <c r="L839" s="35"/>
      <c r="M839" s="35"/>
      <c r="N839" s="35"/>
    </row>
    <row r="840" spans="1:14">
      <c r="A840" s="42"/>
      <c r="B840" s="35"/>
      <c r="C840" s="35"/>
      <c r="D840" s="35"/>
      <c r="E840" s="35"/>
      <c r="F840" s="42"/>
      <c r="G840" s="35"/>
      <c r="H840" s="42"/>
      <c r="I840" s="35"/>
      <c r="J840" s="35"/>
      <c r="K840" s="35"/>
      <c r="L840" s="35"/>
      <c r="M840" s="35"/>
      <c r="N840" s="35"/>
    </row>
    <row r="841" spans="1:14">
      <c r="A841" s="42"/>
      <c r="B841" s="35"/>
      <c r="C841" s="35"/>
      <c r="D841" s="35"/>
      <c r="E841" s="35"/>
      <c r="F841" s="42"/>
      <c r="G841" s="35"/>
      <c r="H841" s="42"/>
      <c r="I841" s="35"/>
      <c r="J841" s="35"/>
      <c r="K841" s="35"/>
      <c r="L841" s="35"/>
      <c r="M841" s="35"/>
      <c r="N841" s="35"/>
    </row>
    <row r="842" spans="1:14">
      <c r="A842" s="42"/>
      <c r="B842" s="35"/>
      <c r="C842" s="35"/>
      <c r="D842" s="35"/>
      <c r="E842" s="35"/>
      <c r="F842" s="42"/>
      <c r="G842" s="35"/>
      <c r="H842" s="42"/>
      <c r="I842" s="35"/>
      <c r="J842" s="35"/>
      <c r="K842" s="35"/>
      <c r="L842" s="35"/>
      <c r="M842" s="35"/>
      <c r="N842" s="35"/>
    </row>
    <row r="843" spans="1:14">
      <c r="A843" s="42"/>
      <c r="B843" s="35"/>
      <c r="C843" s="35"/>
      <c r="D843" s="35"/>
      <c r="E843" s="35"/>
      <c r="F843" s="42"/>
      <c r="G843" s="35"/>
      <c r="H843" s="42"/>
      <c r="I843" s="35"/>
      <c r="J843" s="35"/>
      <c r="K843" s="35"/>
      <c r="L843" s="35"/>
      <c r="M843" s="35"/>
      <c r="N843" s="35"/>
    </row>
    <row r="844" spans="1:14">
      <c r="A844" s="42"/>
      <c r="B844" s="35"/>
      <c r="C844" s="35"/>
      <c r="D844" s="35"/>
      <c r="E844" s="35"/>
      <c r="F844" s="42"/>
      <c r="G844" s="35"/>
      <c r="H844" s="42"/>
      <c r="I844" s="35"/>
      <c r="J844" s="35"/>
      <c r="K844" s="35"/>
      <c r="L844" s="35"/>
      <c r="M844" s="35"/>
      <c r="N844" s="35"/>
    </row>
    <row r="845" spans="1:14">
      <c r="A845" s="42"/>
      <c r="B845" s="35"/>
      <c r="C845" s="35"/>
      <c r="D845" s="35"/>
      <c r="E845" s="35"/>
      <c r="F845" s="42"/>
      <c r="G845" s="35"/>
      <c r="H845" s="42"/>
      <c r="I845" s="35"/>
      <c r="J845" s="35"/>
      <c r="K845" s="35"/>
      <c r="L845" s="35"/>
      <c r="M845" s="35"/>
      <c r="N845" s="35"/>
    </row>
    <row r="846" spans="1:14">
      <c r="A846" s="42"/>
      <c r="B846" s="35"/>
      <c r="C846" s="35"/>
      <c r="D846" s="35"/>
      <c r="E846" s="35"/>
      <c r="F846" s="42"/>
      <c r="G846" s="35"/>
      <c r="H846" s="42"/>
      <c r="I846" s="35"/>
      <c r="J846" s="35"/>
      <c r="K846" s="35"/>
      <c r="L846" s="35"/>
      <c r="M846" s="35"/>
      <c r="N846" s="35"/>
    </row>
    <row r="847" spans="1:14">
      <c r="A847" s="42"/>
      <c r="B847" s="35"/>
      <c r="C847" s="35"/>
      <c r="D847" s="35"/>
      <c r="E847" s="35"/>
      <c r="F847" s="42"/>
      <c r="G847" s="35"/>
      <c r="H847" s="42"/>
      <c r="I847" s="35"/>
      <c r="J847" s="35"/>
      <c r="K847" s="35"/>
      <c r="L847" s="35"/>
      <c r="M847" s="35"/>
      <c r="N847" s="35"/>
    </row>
    <row r="848" spans="1:14">
      <c r="A848" s="42"/>
      <c r="B848" s="35"/>
      <c r="C848" s="35"/>
      <c r="D848" s="35"/>
      <c r="E848" s="35"/>
      <c r="F848" s="42"/>
      <c r="G848" s="35"/>
      <c r="H848" s="42"/>
      <c r="I848" s="35"/>
      <c r="J848" s="35"/>
      <c r="K848" s="35"/>
      <c r="L848" s="35"/>
      <c r="M848" s="35"/>
      <c r="N848" s="35"/>
    </row>
    <row r="849" spans="1:14">
      <c r="A849" s="42"/>
      <c r="B849" s="35"/>
      <c r="C849" s="35"/>
      <c r="D849" s="35"/>
      <c r="E849" s="35"/>
      <c r="F849" s="42"/>
      <c r="G849" s="35"/>
      <c r="H849" s="42"/>
      <c r="I849" s="35"/>
      <c r="J849" s="35"/>
      <c r="K849" s="35"/>
      <c r="L849" s="35"/>
      <c r="M849" s="35"/>
      <c r="N849" s="35"/>
    </row>
    <row r="850" spans="1:14">
      <c r="A850" s="42"/>
      <c r="B850" s="35"/>
      <c r="C850" s="35"/>
      <c r="D850" s="35"/>
      <c r="E850" s="35"/>
      <c r="F850" s="42"/>
      <c r="G850" s="35"/>
      <c r="H850" s="42"/>
      <c r="I850" s="35"/>
      <c r="J850" s="35"/>
      <c r="K850" s="35"/>
      <c r="L850" s="35"/>
      <c r="M850" s="35"/>
      <c r="N850" s="35"/>
    </row>
    <row r="851" spans="1:14">
      <c r="A851" s="42"/>
      <c r="B851" s="35"/>
      <c r="C851" s="35"/>
      <c r="D851" s="35"/>
      <c r="E851" s="35"/>
      <c r="F851" s="42"/>
      <c r="G851" s="35"/>
      <c r="H851" s="42"/>
      <c r="I851" s="35"/>
      <c r="J851" s="35"/>
      <c r="K851" s="35"/>
      <c r="L851" s="35"/>
      <c r="M851" s="35"/>
      <c r="N851" s="35"/>
    </row>
    <row r="852" spans="1:14">
      <c r="A852" s="42"/>
      <c r="B852" s="35"/>
      <c r="C852" s="35"/>
      <c r="D852" s="35"/>
      <c r="E852" s="35"/>
      <c r="F852" s="42"/>
      <c r="G852" s="35"/>
      <c r="H852" s="42"/>
      <c r="I852" s="35"/>
      <c r="J852" s="35"/>
      <c r="K852" s="35"/>
      <c r="L852" s="35"/>
      <c r="M852" s="35"/>
      <c r="N852" s="35"/>
    </row>
    <row r="853" spans="1:14">
      <c r="A853" s="42"/>
      <c r="B853" s="35"/>
      <c r="C853" s="35"/>
      <c r="D853" s="35"/>
      <c r="E853" s="35"/>
      <c r="F853" s="42"/>
      <c r="G853" s="35"/>
      <c r="H853" s="42"/>
      <c r="I853" s="35"/>
      <c r="J853" s="35"/>
      <c r="K853" s="35"/>
      <c r="L853" s="35"/>
      <c r="M853" s="35"/>
      <c r="N853" s="35"/>
    </row>
    <row r="854" spans="1:14">
      <c r="A854" s="42"/>
      <c r="B854" s="35"/>
      <c r="C854" s="35"/>
      <c r="D854" s="35"/>
      <c r="E854" s="35"/>
      <c r="F854" s="42"/>
      <c r="G854" s="35"/>
      <c r="H854" s="42"/>
      <c r="I854" s="35"/>
      <c r="J854" s="35"/>
      <c r="K854" s="35"/>
      <c r="L854" s="35"/>
      <c r="M854" s="35"/>
      <c r="N854" s="35"/>
    </row>
    <row r="855" spans="1:14">
      <c r="A855" s="42"/>
      <c r="B855" s="35"/>
      <c r="C855" s="35"/>
      <c r="D855" s="35"/>
      <c r="E855" s="35"/>
      <c r="F855" s="42"/>
      <c r="G855" s="35"/>
      <c r="H855" s="42"/>
      <c r="I855" s="35"/>
      <c r="J855" s="35"/>
      <c r="K855" s="35"/>
      <c r="L855" s="35"/>
      <c r="M855" s="35"/>
      <c r="N855" s="35"/>
    </row>
    <row r="856" spans="1:14">
      <c r="A856" s="42"/>
      <c r="B856" s="35"/>
      <c r="C856" s="35"/>
      <c r="D856" s="35"/>
      <c r="E856" s="35"/>
      <c r="F856" s="42"/>
      <c r="G856" s="35"/>
      <c r="H856" s="42"/>
      <c r="I856" s="35"/>
      <c r="J856" s="35"/>
      <c r="K856" s="35"/>
      <c r="L856" s="35"/>
      <c r="M856" s="35"/>
      <c r="N856" s="35"/>
    </row>
    <row r="857" spans="1:14">
      <c r="A857" s="42"/>
      <c r="B857" s="35"/>
      <c r="C857" s="35"/>
      <c r="D857" s="35"/>
      <c r="E857" s="35"/>
      <c r="F857" s="42"/>
      <c r="G857" s="35"/>
      <c r="H857" s="42"/>
      <c r="I857" s="35"/>
      <c r="J857" s="35"/>
      <c r="K857" s="35"/>
      <c r="L857" s="35"/>
      <c r="M857" s="35"/>
      <c r="N857" s="35"/>
    </row>
    <row r="858" spans="1:14">
      <c r="A858" s="42"/>
      <c r="B858" s="35"/>
      <c r="C858" s="35"/>
      <c r="D858" s="35"/>
      <c r="E858" s="35"/>
      <c r="F858" s="42"/>
      <c r="G858" s="35"/>
      <c r="H858" s="42"/>
      <c r="I858" s="35"/>
      <c r="J858" s="35"/>
      <c r="K858" s="35"/>
      <c r="L858" s="35"/>
      <c r="M858" s="35"/>
      <c r="N858" s="35"/>
    </row>
    <row r="859" spans="1:14">
      <c r="A859" s="42"/>
      <c r="B859" s="35"/>
      <c r="C859" s="35"/>
      <c r="D859" s="35"/>
      <c r="E859" s="35"/>
      <c r="F859" s="42"/>
      <c r="G859" s="35"/>
      <c r="H859" s="42"/>
      <c r="I859" s="35"/>
      <c r="J859" s="35"/>
      <c r="K859" s="35"/>
      <c r="L859" s="35"/>
      <c r="M859" s="35"/>
      <c r="N859" s="35"/>
    </row>
    <row r="860" spans="1:14">
      <c r="A860" s="42"/>
      <c r="B860" s="35"/>
      <c r="C860" s="35"/>
      <c r="D860" s="35"/>
      <c r="E860" s="35"/>
      <c r="F860" s="42"/>
      <c r="G860" s="35"/>
      <c r="H860" s="42"/>
      <c r="I860" s="35"/>
      <c r="J860" s="35"/>
      <c r="K860" s="35"/>
      <c r="L860" s="35"/>
      <c r="M860" s="35"/>
      <c r="N860" s="35"/>
    </row>
    <row r="861" spans="1:14">
      <c r="A861" s="42"/>
      <c r="B861" s="35"/>
      <c r="C861" s="35"/>
      <c r="D861" s="35"/>
      <c r="E861" s="35"/>
      <c r="F861" s="42"/>
      <c r="G861" s="35"/>
      <c r="H861" s="42"/>
      <c r="I861" s="35"/>
      <c r="J861" s="35"/>
      <c r="K861" s="35"/>
      <c r="L861" s="35"/>
      <c r="M861" s="35"/>
      <c r="N861" s="35"/>
    </row>
    <row r="862" spans="1:14">
      <c r="A862" s="42"/>
      <c r="B862" s="35"/>
      <c r="C862" s="35"/>
      <c r="D862" s="35"/>
      <c r="E862" s="35"/>
      <c r="F862" s="42"/>
      <c r="G862" s="35"/>
      <c r="H862" s="42"/>
      <c r="I862" s="35"/>
      <c r="J862" s="35"/>
      <c r="K862" s="35"/>
      <c r="L862" s="35"/>
      <c r="M862" s="35"/>
      <c r="N862" s="35"/>
    </row>
    <row r="863" spans="1:14">
      <c r="A863" s="42"/>
      <c r="B863" s="35"/>
      <c r="C863" s="35"/>
      <c r="D863" s="35"/>
      <c r="E863" s="35"/>
      <c r="F863" s="42"/>
      <c r="G863" s="35"/>
      <c r="H863" s="42"/>
      <c r="I863" s="35"/>
      <c r="J863" s="35"/>
      <c r="K863" s="35"/>
      <c r="L863" s="35"/>
      <c r="M863" s="35"/>
      <c r="N863" s="35"/>
    </row>
    <row r="864" spans="1:14">
      <c r="A864" s="42"/>
      <c r="B864" s="35"/>
      <c r="C864" s="35"/>
      <c r="D864" s="35"/>
      <c r="E864" s="35"/>
      <c r="F864" s="42"/>
      <c r="G864" s="35"/>
      <c r="H864" s="42"/>
      <c r="I864" s="35"/>
      <c r="J864" s="35"/>
      <c r="K864" s="35"/>
      <c r="L864" s="35"/>
      <c r="M864" s="35"/>
      <c r="N864" s="35"/>
    </row>
    <row r="865" spans="1:14">
      <c r="A865" s="42"/>
      <c r="B865" s="35"/>
      <c r="C865" s="35"/>
      <c r="D865" s="35"/>
      <c r="E865" s="35"/>
      <c r="F865" s="42"/>
      <c r="G865" s="35"/>
      <c r="H865" s="42"/>
      <c r="I865" s="35"/>
      <c r="J865" s="35"/>
      <c r="K865" s="35"/>
      <c r="L865" s="35"/>
      <c r="M865" s="35"/>
      <c r="N865" s="35"/>
    </row>
    <row r="866" spans="1:14">
      <c r="A866" s="42"/>
      <c r="B866" s="35"/>
      <c r="C866" s="35"/>
      <c r="D866" s="35"/>
      <c r="E866" s="35"/>
      <c r="F866" s="42"/>
      <c r="G866" s="35"/>
      <c r="H866" s="42"/>
      <c r="I866" s="35"/>
      <c r="J866" s="35"/>
      <c r="K866" s="35"/>
      <c r="L866" s="35"/>
      <c r="M866" s="35"/>
      <c r="N866" s="35"/>
    </row>
    <row r="867" spans="1:14">
      <c r="A867" s="42"/>
      <c r="B867" s="35"/>
      <c r="C867" s="35"/>
      <c r="D867" s="35"/>
      <c r="E867" s="35"/>
      <c r="F867" s="42"/>
      <c r="G867" s="35"/>
      <c r="H867" s="42"/>
      <c r="I867" s="35"/>
      <c r="J867" s="35"/>
      <c r="K867" s="35"/>
      <c r="L867" s="35"/>
      <c r="M867" s="35"/>
      <c r="N867" s="35"/>
    </row>
    <row r="868" spans="1:14">
      <c r="A868" s="42"/>
      <c r="B868" s="35"/>
      <c r="C868" s="35"/>
      <c r="D868" s="35"/>
      <c r="E868" s="35"/>
      <c r="F868" s="42"/>
      <c r="G868" s="35"/>
      <c r="H868" s="42"/>
      <c r="I868" s="35"/>
      <c r="J868" s="35"/>
      <c r="K868" s="35"/>
      <c r="L868" s="35"/>
      <c r="M868" s="35"/>
      <c r="N868" s="35"/>
    </row>
    <row r="869" spans="1:14">
      <c r="A869" s="42"/>
      <c r="B869" s="35"/>
      <c r="C869" s="35"/>
      <c r="D869" s="35"/>
      <c r="E869" s="35"/>
      <c r="F869" s="42"/>
      <c r="G869" s="35"/>
      <c r="H869" s="42"/>
      <c r="I869" s="35"/>
      <c r="J869" s="35"/>
      <c r="K869" s="35"/>
      <c r="L869" s="35"/>
      <c r="M869" s="35"/>
      <c r="N869" s="35"/>
    </row>
    <row r="870" spans="1:14">
      <c r="A870" s="42"/>
      <c r="B870" s="35"/>
      <c r="C870" s="35"/>
      <c r="D870" s="35"/>
      <c r="E870" s="35"/>
      <c r="F870" s="42"/>
      <c r="G870" s="35"/>
      <c r="H870" s="42"/>
      <c r="I870" s="35"/>
      <c r="J870" s="35"/>
      <c r="K870" s="35"/>
      <c r="L870" s="35"/>
      <c r="M870" s="35"/>
      <c r="N870" s="35"/>
    </row>
    <row r="871" spans="1:14">
      <c r="A871" s="42"/>
      <c r="B871" s="35"/>
      <c r="C871" s="35"/>
      <c r="D871" s="35"/>
      <c r="E871" s="35"/>
      <c r="F871" s="42"/>
      <c r="G871" s="35"/>
      <c r="H871" s="42"/>
      <c r="I871" s="35"/>
      <c r="J871" s="35"/>
      <c r="K871" s="35"/>
      <c r="L871" s="35"/>
      <c r="M871" s="35"/>
      <c r="N871" s="35"/>
    </row>
    <row r="872" spans="1:14">
      <c r="A872" s="42"/>
      <c r="B872" s="35"/>
      <c r="C872" s="35"/>
      <c r="D872" s="35"/>
      <c r="E872" s="35"/>
      <c r="F872" s="42"/>
      <c r="G872" s="35"/>
      <c r="H872" s="42"/>
      <c r="I872" s="35"/>
      <c r="J872" s="35"/>
      <c r="K872" s="35"/>
      <c r="L872" s="35"/>
      <c r="M872" s="35"/>
      <c r="N872" s="35"/>
    </row>
    <row r="873" spans="1:14">
      <c r="A873" s="42"/>
      <c r="B873" s="35"/>
      <c r="C873" s="35"/>
      <c r="D873" s="35"/>
      <c r="E873" s="35"/>
      <c r="F873" s="42"/>
      <c r="G873" s="35"/>
      <c r="H873" s="42"/>
      <c r="I873" s="35"/>
      <c r="J873" s="35"/>
      <c r="K873" s="35"/>
      <c r="L873" s="35"/>
      <c r="M873" s="35"/>
      <c r="N873" s="35"/>
    </row>
    <row r="874" spans="1:14">
      <c r="A874" s="42"/>
      <c r="B874" s="35"/>
      <c r="C874" s="35"/>
      <c r="D874" s="35"/>
      <c r="E874" s="35"/>
      <c r="F874" s="42"/>
      <c r="G874" s="35"/>
      <c r="H874" s="42"/>
      <c r="I874" s="35"/>
      <c r="J874" s="35"/>
      <c r="K874" s="35"/>
      <c r="L874" s="35"/>
      <c r="M874" s="35"/>
      <c r="N874" s="35"/>
    </row>
    <row r="875" spans="1:14">
      <c r="A875" s="42"/>
      <c r="B875" s="35"/>
      <c r="C875" s="35"/>
      <c r="D875" s="35"/>
      <c r="E875" s="35"/>
      <c r="F875" s="42"/>
      <c r="G875" s="35"/>
      <c r="H875" s="42"/>
      <c r="I875" s="35"/>
      <c r="J875" s="35"/>
      <c r="K875" s="35"/>
      <c r="L875" s="35"/>
      <c r="M875" s="35"/>
      <c r="N875" s="35"/>
    </row>
    <row r="876" spans="1:14">
      <c r="A876" s="42"/>
      <c r="B876" s="35"/>
      <c r="C876" s="35"/>
      <c r="D876" s="35"/>
      <c r="E876" s="35"/>
      <c r="F876" s="42"/>
      <c r="G876" s="35"/>
      <c r="H876" s="42"/>
      <c r="I876" s="35"/>
      <c r="J876" s="35"/>
      <c r="K876" s="35"/>
      <c r="L876" s="35"/>
      <c r="M876" s="35"/>
      <c r="N876" s="35"/>
    </row>
    <row r="877" spans="1:14">
      <c r="A877" s="42"/>
      <c r="B877" s="35"/>
      <c r="C877" s="35"/>
      <c r="D877" s="35"/>
      <c r="E877" s="35"/>
      <c r="F877" s="42"/>
      <c r="G877" s="35"/>
      <c r="H877" s="42"/>
      <c r="I877" s="35"/>
      <c r="J877" s="35"/>
      <c r="K877" s="35"/>
      <c r="L877" s="35"/>
      <c r="M877" s="35"/>
      <c r="N877" s="35"/>
    </row>
    <row r="878" spans="1:14">
      <c r="A878" s="42"/>
      <c r="B878" s="35"/>
      <c r="C878" s="35"/>
      <c r="D878" s="35"/>
      <c r="E878" s="35"/>
      <c r="F878" s="42"/>
      <c r="G878" s="35"/>
      <c r="H878" s="42"/>
      <c r="I878" s="35"/>
      <c r="J878" s="35"/>
      <c r="K878" s="35"/>
      <c r="L878" s="35"/>
      <c r="M878" s="35"/>
      <c r="N878" s="35"/>
    </row>
    <row r="879" spans="1:14">
      <c r="A879" s="42"/>
      <c r="B879" s="35"/>
      <c r="C879" s="35"/>
      <c r="D879" s="35"/>
      <c r="E879" s="35"/>
      <c r="F879" s="42"/>
      <c r="G879" s="35"/>
      <c r="H879" s="42"/>
      <c r="I879" s="35"/>
      <c r="J879" s="35"/>
      <c r="K879" s="35"/>
      <c r="L879" s="35"/>
      <c r="M879" s="35"/>
      <c r="N879" s="35"/>
    </row>
    <row r="880" spans="1:14">
      <c r="A880" s="42"/>
      <c r="B880" s="35"/>
      <c r="C880" s="35"/>
      <c r="D880" s="35"/>
      <c r="E880" s="35"/>
      <c r="F880" s="42"/>
      <c r="G880" s="35"/>
      <c r="H880" s="42"/>
      <c r="I880" s="35"/>
      <c r="J880" s="35"/>
      <c r="K880" s="35"/>
      <c r="L880" s="35"/>
      <c r="M880" s="35"/>
      <c r="N880" s="35"/>
    </row>
    <row r="881" spans="1:14">
      <c r="A881" s="42"/>
      <c r="B881" s="35"/>
      <c r="C881" s="35"/>
      <c r="D881" s="35"/>
      <c r="E881" s="35"/>
      <c r="F881" s="42"/>
      <c r="G881" s="35"/>
      <c r="H881" s="42"/>
      <c r="I881" s="35"/>
      <c r="J881" s="35"/>
      <c r="K881" s="35"/>
      <c r="L881" s="35"/>
      <c r="M881" s="35"/>
      <c r="N881" s="35"/>
    </row>
    <row r="882" spans="1:14">
      <c r="A882" s="42"/>
      <c r="B882" s="35"/>
      <c r="C882" s="35"/>
      <c r="D882" s="35"/>
      <c r="E882" s="35"/>
      <c r="F882" s="42"/>
      <c r="G882" s="35"/>
      <c r="H882" s="42"/>
      <c r="I882" s="35"/>
      <c r="J882" s="35"/>
      <c r="K882" s="35"/>
      <c r="L882" s="35"/>
      <c r="M882" s="35"/>
      <c r="N882" s="35"/>
    </row>
    <row r="883" spans="1:14">
      <c r="A883" s="42"/>
      <c r="B883" s="35"/>
      <c r="C883" s="35"/>
      <c r="D883" s="35"/>
      <c r="E883" s="35"/>
      <c r="F883" s="42"/>
      <c r="G883" s="35"/>
      <c r="H883" s="42"/>
      <c r="I883" s="35"/>
      <c r="J883" s="35"/>
      <c r="K883" s="35"/>
      <c r="L883" s="35"/>
      <c r="M883" s="35"/>
      <c r="N883" s="35"/>
    </row>
    <row r="884" spans="1:14">
      <c r="A884" s="42"/>
      <c r="B884" s="35"/>
      <c r="C884" s="35"/>
      <c r="D884" s="35"/>
      <c r="E884" s="35"/>
      <c r="F884" s="42"/>
      <c r="G884" s="35"/>
      <c r="H884" s="42"/>
      <c r="I884" s="35"/>
      <c r="J884" s="35"/>
      <c r="K884" s="35"/>
      <c r="L884" s="35"/>
      <c r="M884" s="35"/>
      <c r="N884" s="35"/>
    </row>
    <row r="885" spans="1:14">
      <c r="A885" s="42"/>
      <c r="B885" s="35"/>
      <c r="C885" s="35"/>
      <c r="D885" s="35"/>
      <c r="E885" s="35"/>
      <c r="F885" s="42"/>
      <c r="G885" s="35"/>
      <c r="H885" s="42"/>
      <c r="I885" s="35"/>
      <c r="J885" s="35"/>
      <c r="K885" s="35"/>
      <c r="L885" s="35"/>
      <c r="M885" s="35"/>
      <c r="N885" s="35"/>
    </row>
    <row r="886" spans="1:14">
      <c r="A886" s="42"/>
      <c r="B886" s="35"/>
      <c r="C886" s="35"/>
      <c r="D886" s="35"/>
      <c r="E886" s="35"/>
      <c r="F886" s="42"/>
      <c r="G886" s="35"/>
      <c r="H886" s="42"/>
      <c r="I886" s="35"/>
      <c r="J886" s="35"/>
      <c r="K886" s="35"/>
      <c r="L886" s="35"/>
      <c r="M886" s="35"/>
      <c r="N886" s="35"/>
    </row>
    <row r="887" spans="1:14">
      <c r="A887" s="42"/>
      <c r="B887" s="35"/>
      <c r="C887" s="35"/>
      <c r="D887" s="35"/>
      <c r="E887" s="35"/>
      <c r="F887" s="42"/>
      <c r="G887" s="35"/>
      <c r="H887" s="42"/>
      <c r="I887" s="35"/>
      <c r="J887" s="35"/>
      <c r="K887" s="35"/>
      <c r="L887" s="35"/>
      <c r="M887" s="35"/>
      <c r="N887" s="35"/>
    </row>
    <row r="888" spans="1:14">
      <c r="A888" s="42"/>
      <c r="B888" s="35"/>
      <c r="C888" s="35"/>
      <c r="D888" s="35"/>
      <c r="E888" s="35"/>
      <c r="F888" s="42"/>
      <c r="G888" s="35"/>
      <c r="H888" s="42"/>
      <c r="I888" s="35"/>
      <c r="J888" s="35"/>
      <c r="K888" s="35"/>
      <c r="L888" s="35"/>
      <c r="M888" s="35"/>
      <c r="N888" s="35"/>
    </row>
    <row r="889" spans="1:14">
      <c r="A889" s="42"/>
      <c r="B889" s="35"/>
      <c r="C889" s="35"/>
      <c r="D889" s="35"/>
      <c r="E889" s="35"/>
      <c r="F889" s="42"/>
      <c r="G889" s="35"/>
      <c r="H889" s="42"/>
      <c r="I889" s="35"/>
      <c r="J889" s="35"/>
      <c r="K889" s="35"/>
      <c r="L889" s="35"/>
      <c r="M889" s="35"/>
      <c r="N889" s="35"/>
    </row>
    <row r="890" spans="1:14">
      <c r="A890" s="42"/>
      <c r="B890" s="35"/>
      <c r="C890" s="35"/>
      <c r="D890" s="35"/>
      <c r="E890" s="35"/>
      <c r="F890" s="42"/>
      <c r="G890" s="35"/>
      <c r="H890" s="42"/>
      <c r="I890" s="35"/>
      <c r="J890" s="35"/>
      <c r="K890" s="35"/>
      <c r="L890" s="35"/>
      <c r="M890" s="35"/>
      <c r="N890" s="35"/>
    </row>
    <row r="891" spans="1:14">
      <c r="A891" s="42"/>
      <c r="B891" s="35"/>
      <c r="C891" s="35"/>
      <c r="D891" s="35"/>
      <c r="E891" s="35"/>
      <c r="F891" s="42"/>
      <c r="G891" s="35"/>
      <c r="H891" s="42"/>
      <c r="I891" s="35"/>
      <c r="J891" s="35"/>
      <c r="K891" s="35"/>
      <c r="L891" s="35"/>
      <c r="M891" s="35"/>
      <c r="N891" s="35"/>
    </row>
    <row r="892" spans="1:14">
      <c r="A892" s="42"/>
      <c r="B892" s="35"/>
      <c r="C892" s="35"/>
      <c r="D892" s="35"/>
      <c r="E892" s="35"/>
      <c r="F892" s="42"/>
      <c r="G892" s="35"/>
      <c r="H892" s="42"/>
      <c r="I892" s="35"/>
      <c r="J892" s="35"/>
      <c r="K892" s="35"/>
      <c r="L892" s="35"/>
      <c r="M892" s="35"/>
      <c r="N892" s="35"/>
    </row>
    <row r="893" spans="1:14">
      <c r="A893" s="42"/>
      <c r="B893" s="35"/>
      <c r="C893" s="35"/>
      <c r="D893" s="35"/>
      <c r="E893" s="35"/>
      <c r="F893" s="42"/>
      <c r="G893" s="35"/>
      <c r="H893" s="42"/>
      <c r="I893" s="35"/>
      <c r="J893" s="35"/>
      <c r="K893" s="35"/>
      <c r="L893" s="35"/>
      <c r="M893" s="35"/>
      <c r="N893" s="35"/>
    </row>
    <row r="894" spans="1:14">
      <c r="A894" s="42"/>
      <c r="B894" s="35"/>
      <c r="C894" s="35"/>
      <c r="D894" s="35"/>
      <c r="E894" s="35"/>
      <c r="F894" s="42"/>
      <c r="G894" s="35"/>
      <c r="H894" s="42"/>
      <c r="I894" s="35"/>
      <c r="J894" s="35"/>
      <c r="K894" s="35"/>
      <c r="L894" s="35"/>
      <c r="M894" s="35"/>
      <c r="N894" s="35"/>
    </row>
    <row r="895" spans="1:14">
      <c r="A895" s="42"/>
      <c r="B895" s="35"/>
      <c r="C895" s="35"/>
      <c r="D895" s="35"/>
      <c r="E895" s="35"/>
      <c r="F895" s="42"/>
      <c r="G895" s="35"/>
      <c r="H895" s="42"/>
      <c r="I895" s="35"/>
      <c r="J895" s="35"/>
      <c r="K895" s="35"/>
      <c r="L895" s="35"/>
      <c r="M895" s="35"/>
      <c r="N895" s="35"/>
    </row>
    <row r="896" spans="1:14">
      <c r="A896" s="42"/>
      <c r="B896" s="35"/>
      <c r="C896" s="35"/>
      <c r="D896" s="35"/>
      <c r="E896" s="35"/>
      <c r="F896" s="42"/>
      <c r="G896" s="35"/>
      <c r="H896" s="42"/>
      <c r="I896" s="35"/>
      <c r="J896" s="35"/>
      <c r="K896" s="35"/>
      <c r="L896" s="35"/>
      <c r="M896" s="35"/>
      <c r="N896" s="35"/>
    </row>
    <row r="897" spans="1:14">
      <c r="A897" s="42"/>
      <c r="B897" s="35"/>
      <c r="C897" s="35"/>
      <c r="D897" s="35"/>
      <c r="E897" s="35"/>
      <c r="F897" s="42"/>
      <c r="G897" s="35"/>
      <c r="H897" s="42"/>
      <c r="I897" s="35"/>
      <c r="J897" s="35"/>
      <c r="K897" s="35"/>
      <c r="L897" s="35"/>
      <c r="M897" s="35"/>
      <c r="N897" s="35"/>
    </row>
    <row r="898" spans="1:14">
      <c r="A898" s="42"/>
      <c r="B898" s="35"/>
      <c r="C898" s="35"/>
      <c r="D898" s="35"/>
      <c r="E898" s="35"/>
      <c r="F898" s="42"/>
      <c r="G898" s="35"/>
      <c r="H898" s="42"/>
      <c r="I898" s="35"/>
      <c r="J898" s="35"/>
      <c r="K898" s="35"/>
      <c r="L898" s="35"/>
      <c r="M898" s="35"/>
      <c r="N898" s="35"/>
    </row>
    <row r="899" spans="1:14">
      <c r="A899" s="42"/>
      <c r="B899" s="35"/>
      <c r="C899" s="35"/>
      <c r="D899" s="35"/>
      <c r="E899" s="35"/>
      <c r="F899" s="42"/>
      <c r="G899" s="35"/>
      <c r="H899" s="42"/>
      <c r="I899" s="35"/>
      <c r="J899" s="35"/>
      <c r="K899" s="35"/>
      <c r="L899" s="35"/>
      <c r="M899" s="35"/>
      <c r="N899" s="35"/>
    </row>
    <row r="900" spans="1:14">
      <c r="A900" s="42"/>
      <c r="B900" s="35"/>
      <c r="C900" s="35"/>
      <c r="D900" s="35"/>
      <c r="E900" s="35"/>
      <c r="F900" s="42"/>
      <c r="G900" s="35"/>
      <c r="H900" s="42"/>
      <c r="I900" s="35"/>
      <c r="J900" s="35"/>
      <c r="K900" s="35"/>
      <c r="L900" s="35"/>
      <c r="M900" s="35"/>
      <c r="N900" s="35"/>
    </row>
    <row r="901" spans="1:14">
      <c r="A901" s="42"/>
      <c r="B901" s="35"/>
      <c r="C901" s="35"/>
      <c r="D901" s="35"/>
      <c r="E901" s="35"/>
      <c r="F901" s="42"/>
      <c r="G901" s="35"/>
      <c r="H901" s="42"/>
      <c r="I901" s="35"/>
      <c r="J901" s="35"/>
      <c r="K901" s="35"/>
      <c r="L901" s="35"/>
      <c r="M901" s="35"/>
      <c r="N901" s="35"/>
    </row>
    <row r="902" spans="1:14">
      <c r="A902" s="42"/>
      <c r="B902" s="35"/>
      <c r="C902" s="35"/>
      <c r="D902" s="35"/>
      <c r="E902" s="35"/>
      <c r="F902" s="42"/>
      <c r="G902" s="35"/>
      <c r="H902" s="42"/>
      <c r="I902" s="35"/>
      <c r="J902" s="35"/>
      <c r="K902" s="35"/>
      <c r="L902" s="35"/>
      <c r="M902" s="35"/>
      <c r="N902" s="35"/>
    </row>
    <row r="903" spans="1:14">
      <c r="A903" s="42"/>
      <c r="B903" s="35"/>
      <c r="C903" s="35"/>
      <c r="D903" s="35"/>
      <c r="E903" s="35"/>
      <c r="F903" s="42"/>
      <c r="G903" s="35"/>
      <c r="H903" s="42"/>
      <c r="I903" s="35"/>
      <c r="J903" s="35"/>
      <c r="K903" s="35"/>
      <c r="L903" s="35"/>
      <c r="M903" s="35"/>
      <c r="N903" s="35"/>
    </row>
    <row r="904" spans="1:14">
      <c r="A904" s="42"/>
      <c r="B904" s="35"/>
      <c r="C904" s="35"/>
      <c r="D904" s="35"/>
      <c r="E904" s="35"/>
      <c r="F904" s="42"/>
      <c r="G904" s="35"/>
      <c r="H904" s="42"/>
      <c r="I904" s="35"/>
      <c r="J904" s="35"/>
      <c r="K904" s="35"/>
      <c r="L904" s="35"/>
      <c r="M904" s="35"/>
      <c r="N904" s="35"/>
    </row>
    <row r="905" spans="1:14">
      <c r="A905" s="42"/>
      <c r="B905" s="35"/>
      <c r="C905" s="35"/>
      <c r="D905" s="35"/>
      <c r="E905" s="35"/>
      <c r="F905" s="42"/>
      <c r="G905" s="35"/>
      <c r="H905" s="42"/>
      <c r="I905" s="35"/>
      <c r="J905" s="35"/>
      <c r="K905" s="35"/>
      <c r="L905" s="35"/>
      <c r="M905" s="35"/>
      <c r="N905" s="35"/>
    </row>
    <row r="906" spans="1:14">
      <c r="A906" s="42"/>
      <c r="B906" s="35"/>
      <c r="C906" s="35"/>
      <c r="D906" s="35"/>
      <c r="E906" s="35"/>
      <c r="F906" s="42"/>
      <c r="G906" s="35"/>
      <c r="H906" s="42"/>
      <c r="I906" s="35"/>
      <c r="J906" s="35"/>
      <c r="K906" s="35"/>
      <c r="L906" s="35"/>
      <c r="M906" s="35"/>
      <c r="N906" s="35"/>
    </row>
    <row r="907" spans="1:14">
      <c r="A907" s="42"/>
      <c r="B907" s="35"/>
      <c r="C907" s="35"/>
      <c r="D907" s="35"/>
      <c r="E907" s="35"/>
      <c r="F907" s="42"/>
      <c r="G907" s="35"/>
      <c r="H907" s="42"/>
      <c r="I907" s="35"/>
      <c r="J907" s="35"/>
      <c r="K907" s="35"/>
      <c r="L907" s="35"/>
      <c r="M907" s="35"/>
      <c r="N907" s="35"/>
    </row>
    <row r="908" spans="1:14">
      <c r="A908" s="42"/>
      <c r="B908" s="35"/>
      <c r="C908" s="35"/>
      <c r="D908" s="35"/>
      <c r="E908" s="35"/>
      <c r="F908" s="42"/>
      <c r="G908" s="35"/>
      <c r="H908" s="42"/>
      <c r="I908" s="35"/>
      <c r="J908" s="35"/>
      <c r="K908" s="35"/>
      <c r="L908" s="35"/>
      <c r="M908" s="35"/>
      <c r="N908" s="35"/>
    </row>
    <row r="909" spans="1:14">
      <c r="A909" s="42"/>
      <c r="B909" s="35"/>
      <c r="C909" s="35"/>
      <c r="D909" s="35"/>
      <c r="E909" s="35"/>
      <c r="F909" s="42"/>
      <c r="G909" s="35"/>
      <c r="H909" s="42"/>
      <c r="I909" s="35"/>
      <c r="J909" s="35"/>
      <c r="K909" s="35"/>
      <c r="L909" s="35"/>
      <c r="M909" s="35"/>
      <c r="N909" s="35"/>
    </row>
    <row r="910" spans="1:14">
      <c r="A910" s="42"/>
      <c r="B910" s="35"/>
      <c r="C910" s="35"/>
      <c r="D910" s="35"/>
      <c r="E910" s="35"/>
      <c r="F910" s="42"/>
      <c r="G910" s="35"/>
      <c r="H910" s="42"/>
      <c r="I910" s="35"/>
      <c r="J910" s="35"/>
      <c r="K910" s="35"/>
      <c r="L910" s="35"/>
      <c r="M910" s="35"/>
      <c r="N910" s="35"/>
    </row>
    <row r="911" spans="1:14">
      <c r="A911" s="42"/>
      <c r="B911" s="35"/>
      <c r="C911" s="35"/>
      <c r="D911" s="35"/>
      <c r="E911" s="35"/>
      <c r="F911" s="42"/>
      <c r="G911" s="35"/>
      <c r="H911" s="42"/>
      <c r="I911" s="35"/>
      <c r="J911" s="35"/>
      <c r="K911" s="35"/>
      <c r="L911" s="35"/>
      <c r="M911" s="35"/>
      <c r="N911" s="35"/>
    </row>
    <row r="912" spans="1:14">
      <c r="A912" s="42"/>
      <c r="B912" s="35"/>
      <c r="C912" s="35"/>
      <c r="D912" s="35"/>
      <c r="E912" s="35"/>
      <c r="F912" s="42"/>
      <c r="G912" s="35"/>
      <c r="H912" s="42"/>
      <c r="I912" s="35"/>
      <c r="J912" s="35"/>
      <c r="K912" s="35"/>
      <c r="L912" s="35"/>
      <c r="M912" s="35"/>
      <c r="N912" s="35"/>
    </row>
    <row r="913" spans="1:14">
      <c r="A913" s="42"/>
      <c r="B913" s="35"/>
      <c r="C913" s="35"/>
      <c r="D913" s="35"/>
      <c r="E913" s="35"/>
      <c r="F913" s="42"/>
      <c r="G913" s="35"/>
      <c r="H913" s="42"/>
      <c r="I913" s="35"/>
      <c r="J913" s="35"/>
      <c r="K913" s="35"/>
      <c r="L913" s="35"/>
      <c r="M913" s="35"/>
      <c r="N913" s="35"/>
    </row>
    <row r="914" spans="1:14">
      <c r="A914" s="42"/>
      <c r="B914" s="35"/>
      <c r="C914" s="35"/>
      <c r="D914" s="35"/>
      <c r="E914" s="35"/>
      <c r="F914" s="42"/>
      <c r="G914" s="35"/>
      <c r="H914" s="42"/>
      <c r="I914" s="35"/>
      <c r="J914" s="35"/>
      <c r="K914" s="35"/>
      <c r="L914" s="35"/>
      <c r="M914" s="35"/>
      <c r="N914" s="35"/>
    </row>
    <row r="915" spans="1:14">
      <c r="A915" s="42"/>
      <c r="B915" s="35"/>
      <c r="C915" s="35"/>
      <c r="D915" s="35"/>
      <c r="E915" s="35"/>
      <c r="F915" s="42"/>
      <c r="G915" s="35"/>
      <c r="H915" s="42"/>
      <c r="I915" s="35"/>
      <c r="J915" s="35"/>
      <c r="K915" s="35"/>
      <c r="L915" s="35"/>
      <c r="M915" s="35"/>
      <c r="N915" s="35"/>
    </row>
    <row r="916" spans="1:14">
      <c r="A916" s="42"/>
      <c r="B916" s="35"/>
      <c r="C916" s="35"/>
      <c r="D916" s="35"/>
      <c r="E916" s="35"/>
      <c r="F916" s="42"/>
      <c r="G916" s="35"/>
      <c r="H916" s="42"/>
      <c r="I916" s="35"/>
      <c r="J916" s="35"/>
      <c r="K916" s="35"/>
      <c r="L916" s="35"/>
      <c r="M916" s="35"/>
      <c r="N916" s="35"/>
    </row>
    <row r="917" spans="1:14">
      <c r="A917" s="42"/>
      <c r="B917" s="35"/>
      <c r="C917" s="35"/>
      <c r="D917" s="35"/>
      <c r="E917" s="35"/>
      <c r="F917" s="42"/>
      <c r="G917" s="35"/>
      <c r="H917" s="42"/>
      <c r="I917" s="35"/>
      <c r="J917" s="35"/>
      <c r="K917" s="35"/>
      <c r="L917" s="35"/>
      <c r="M917" s="35"/>
      <c r="N917" s="35"/>
    </row>
    <row r="918" spans="1:14">
      <c r="A918" s="42"/>
      <c r="B918" s="35"/>
      <c r="C918" s="35"/>
      <c r="D918" s="35"/>
      <c r="E918" s="35"/>
      <c r="F918" s="42"/>
      <c r="G918" s="35"/>
      <c r="H918" s="42"/>
      <c r="I918" s="35"/>
      <c r="J918" s="35"/>
      <c r="K918" s="35"/>
      <c r="L918" s="35"/>
      <c r="M918" s="35"/>
      <c r="N918" s="35"/>
    </row>
    <row r="919" spans="1:14">
      <c r="A919" s="42"/>
      <c r="B919" s="35"/>
      <c r="C919" s="35"/>
      <c r="D919" s="35"/>
      <c r="E919" s="35"/>
      <c r="F919" s="42"/>
      <c r="G919" s="35"/>
      <c r="H919" s="42"/>
      <c r="I919" s="35"/>
      <c r="J919" s="35"/>
      <c r="K919" s="35"/>
      <c r="L919" s="35"/>
      <c r="M919" s="35"/>
      <c r="N919" s="35"/>
    </row>
    <row r="920" spans="1:14">
      <c r="A920" s="42"/>
      <c r="B920" s="35"/>
      <c r="C920" s="35"/>
      <c r="D920" s="35"/>
      <c r="E920" s="35"/>
      <c r="F920" s="42"/>
      <c r="G920" s="35"/>
      <c r="H920" s="42"/>
      <c r="I920" s="35"/>
      <c r="J920" s="35"/>
      <c r="K920" s="35"/>
      <c r="L920" s="35"/>
      <c r="M920" s="35"/>
      <c r="N920" s="35"/>
    </row>
    <row r="921" spans="1:14">
      <c r="A921" s="42"/>
      <c r="B921" s="35"/>
      <c r="C921" s="35"/>
      <c r="D921" s="35"/>
      <c r="E921" s="35"/>
      <c r="F921" s="42"/>
      <c r="G921" s="35"/>
      <c r="H921" s="42"/>
      <c r="I921" s="35"/>
      <c r="J921" s="35"/>
      <c r="K921" s="35"/>
      <c r="L921" s="35"/>
      <c r="M921" s="35"/>
      <c r="N921" s="35"/>
    </row>
    <row r="922" spans="1:14">
      <c r="A922" s="42"/>
      <c r="B922" s="35"/>
      <c r="C922" s="35"/>
      <c r="D922" s="35"/>
      <c r="E922" s="35"/>
      <c r="F922" s="42"/>
      <c r="G922" s="35"/>
      <c r="H922" s="42"/>
      <c r="I922" s="35"/>
      <c r="J922" s="35"/>
      <c r="K922" s="35"/>
      <c r="L922" s="35"/>
      <c r="M922" s="35"/>
      <c r="N922" s="35"/>
    </row>
    <row r="923" spans="1:14">
      <c r="A923" s="42"/>
      <c r="B923" s="35"/>
      <c r="C923" s="35"/>
      <c r="D923" s="35"/>
      <c r="E923" s="35"/>
      <c r="F923" s="42"/>
      <c r="G923" s="35"/>
      <c r="H923" s="42"/>
      <c r="I923" s="35"/>
      <c r="J923" s="35"/>
      <c r="K923" s="35"/>
      <c r="L923" s="35"/>
      <c r="M923" s="35"/>
      <c r="N923" s="35"/>
    </row>
    <row r="924" spans="1:14">
      <c r="A924" s="42"/>
      <c r="B924" s="35"/>
      <c r="C924" s="35"/>
      <c r="D924" s="35"/>
      <c r="E924" s="35"/>
      <c r="F924" s="42"/>
      <c r="G924" s="35"/>
      <c r="H924" s="42"/>
      <c r="I924" s="35"/>
      <c r="J924" s="35"/>
      <c r="K924" s="35"/>
      <c r="L924" s="35"/>
      <c r="M924" s="35"/>
      <c r="N924" s="35"/>
    </row>
    <row r="925" spans="1:14">
      <c r="A925" s="42"/>
      <c r="B925" s="35"/>
      <c r="C925" s="35"/>
      <c r="D925" s="35"/>
      <c r="E925" s="35"/>
      <c r="F925" s="42"/>
      <c r="G925" s="35"/>
      <c r="H925" s="42"/>
      <c r="I925" s="35"/>
      <c r="J925" s="35"/>
      <c r="K925" s="35"/>
      <c r="L925" s="35"/>
      <c r="M925" s="35"/>
      <c r="N925" s="35"/>
    </row>
    <row r="926" spans="1:14">
      <c r="A926" s="42"/>
      <c r="B926" s="35"/>
      <c r="C926" s="35"/>
      <c r="D926" s="35"/>
      <c r="E926" s="35"/>
      <c r="F926" s="42"/>
      <c r="G926" s="35"/>
      <c r="H926" s="42"/>
      <c r="I926" s="35"/>
      <c r="J926" s="35"/>
      <c r="K926" s="35"/>
      <c r="L926" s="35"/>
      <c r="M926" s="35"/>
      <c r="N926" s="35"/>
    </row>
    <row r="927" spans="1:14">
      <c r="A927" s="42"/>
      <c r="B927" s="35"/>
      <c r="C927" s="35"/>
      <c r="D927" s="35"/>
      <c r="E927" s="35"/>
      <c r="F927" s="42"/>
      <c r="G927" s="35"/>
      <c r="H927" s="42"/>
      <c r="I927" s="35"/>
      <c r="J927" s="35"/>
      <c r="K927" s="35"/>
      <c r="L927" s="35"/>
      <c r="M927" s="35"/>
      <c r="N927" s="35"/>
    </row>
    <row r="928" spans="1:14">
      <c r="A928" s="42"/>
      <c r="B928" s="35"/>
      <c r="C928" s="35"/>
      <c r="D928" s="35"/>
      <c r="E928" s="35"/>
      <c r="F928" s="42"/>
      <c r="G928" s="35"/>
      <c r="H928" s="42"/>
      <c r="I928" s="35"/>
      <c r="J928" s="35"/>
      <c r="K928" s="35"/>
      <c r="L928" s="35"/>
      <c r="M928" s="35"/>
      <c r="N928" s="35"/>
    </row>
    <row r="929" spans="1:14">
      <c r="A929" s="42"/>
      <c r="B929" s="35"/>
      <c r="C929" s="35"/>
      <c r="D929" s="35"/>
      <c r="E929" s="35"/>
      <c r="F929" s="42"/>
      <c r="G929" s="35"/>
      <c r="H929" s="42"/>
      <c r="I929" s="35"/>
      <c r="J929" s="35"/>
      <c r="K929" s="35"/>
      <c r="L929" s="35"/>
      <c r="M929" s="35"/>
      <c r="N929" s="35"/>
    </row>
    <row r="930" spans="1:14">
      <c r="A930" s="42"/>
      <c r="B930" s="35"/>
      <c r="C930" s="35"/>
      <c r="D930" s="35"/>
      <c r="E930" s="35"/>
      <c r="F930" s="42"/>
      <c r="G930" s="35"/>
      <c r="H930" s="42"/>
      <c r="I930" s="35"/>
      <c r="J930" s="35"/>
      <c r="K930" s="35"/>
      <c r="L930" s="35"/>
      <c r="M930" s="35"/>
      <c r="N930" s="35"/>
    </row>
    <row r="931" spans="1:14">
      <c r="A931" s="42"/>
      <c r="B931" s="35"/>
      <c r="C931" s="35"/>
      <c r="D931" s="35"/>
      <c r="E931" s="35"/>
      <c r="F931" s="42"/>
      <c r="G931" s="35"/>
      <c r="H931" s="42"/>
      <c r="I931" s="35"/>
      <c r="J931" s="35"/>
      <c r="K931" s="35"/>
      <c r="L931" s="35"/>
      <c r="M931" s="35"/>
      <c r="N931" s="35"/>
    </row>
    <row r="932" spans="1:14">
      <c r="A932" s="42"/>
      <c r="B932" s="35"/>
      <c r="C932" s="35"/>
      <c r="D932" s="35"/>
      <c r="E932" s="35"/>
      <c r="F932" s="42"/>
      <c r="G932" s="35"/>
      <c r="H932" s="42"/>
      <c r="I932" s="35"/>
      <c r="J932" s="35"/>
      <c r="K932" s="35"/>
      <c r="L932" s="35"/>
      <c r="M932" s="35"/>
      <c r="N932" s="35"/>
    </row>
    <row r="933" spans="1:14">
      <c r="A933" s="42"/>
      <c r="B933" s="35"/>
      <c r="C933" s="35"/>
      <c r="D933" s="35"/>
      <c r="E933" s="35"/>
      <c r="F933" s="42"/>
      <c r="G933" s="35"/>
      <c r="H933" s="42"/>
      <c r="I933" s="35"/>
      <c r="J933" s="35"/>
      <c r="K933" s="35"/>
      <c r="L933" s="35"/>
      <c r="M933" s="35"/>
      <c r="N933" s="35"/>
    </row>
    <row r="934" spans="1:14">
      <c r="A934" s="42"/>
      <c r="B934" s="35"/>
      <c r="C934" s="35"/>
      <c r="D934" s="35"/>
      <c r="E934" s="35"/>
      <c r="F934" s="42"/>
      <c r="G934" s="35"/>
      <c r="H934" s="42"/>
      <c r="I934" s="35"/>
      <c r="J934" s="35"/>
      <c r="K934" s="35"/>
      <c r="L934" s="35"/>
      <c r="M934" s="35"/>
      <c r="N934" s="35"/>
    </row>
    <row r="935" spans="1:14">
      <c r="A935" s="42"/>
      <c r="B935" s="35"/>
      <c r="C935" s="35"/>
      <c r="D935" s="35"/>
      <c r="E935" s="35"/>
      <c r="F935" s="42"/>
      <c r="G935" s="35"/>
      <c r="H935" s="42"/>
      <c r="I935" s="35"/>
      <c r="J935" s="35"/>
      <c r="K935" s="35"/>
      <c r="L935" s="35"/>
      <c r="M935" s="35"/>
      <c r="N935" s="35"/>
    </row>
    <row r="936" spans="1:14">
      <c r="A936" s="42"/>
      <c r="B936" s="35"/>
      <c r="C936" s="35"/>
      <c r="D936" s="35"/>
      <c r="E936" s="35"/>
      <c r="F936" s="42"/>
      <c r="G936" s="35"/>
      <c r="H936" s="42"/>
      <c r="I936" s="35"/>
      <c r="J936" s="35"/>
      <c r="K936" s="35"/>
      <c r="L936" s="35"/>
      <c r="M936" s="35"/>
      <c r="N936" s="35"/>
    </row>
    <row r="937" spans="1:14">
      <c r="A937" s="42"/>
      <c r="B937" s="35"/>
      <c r="C937" s="35"/>
      <c r="D937" s="35"/>
      <c r="E937" s="35"/>
      <c r="F937" s="42"/>
      <c r="G937" s="35"/>
      <c r="H937" s="42"/>
      <c r="I937" s="35"/>
      <c r="J937" s="35"/>
      <c r="K937" s="35"/>
      <c r="L937" s="35"/>
      <c r="M937" s="35"/>
      <c r="N937" s="35"/>
    </row>
    <row r="938" spans="1:14">
      <c r="A938" s="42"/>
      <c r="B938" s="35"/>
      <c r="C938" s="35"/>
      <c r="D938" s="35"/>
      <c r="E938" s="35"/>
      <c r="F938" s="42"/>
      <c r="G938" s="35"/>
      <c r="H938" s="42"/>
      <c r="I938" s="35"/>
      <c r="J938" s="35"/>
      <c r="K938" s="35"/>
      <c r="L938" s="35"/>
      <c r="M938" s="35"/>
      <c r="N938" s="35"/>
    </row>
    <row r="939" spans="1:14">
      <c r="A939" s="42"/>
      <c r="B939" s="35"/>
      <c r="C939" s="35"/>
      <c r="D939" s="35"/>
      <c r="E939" s="35"/>
      <c r="F939" s="42"/>
      <c r="G939" s="35"/>
      <c r="H939" s="42"/>
      <c r="I939" s="35"/>
      <c r="J939" s="35"/>
      <c r="K939" s="35"/>
      <c r="L939" s="35"/>
      <c r="M939" s="35"/>
      <c r="N939" s="35"/>
    </row>
    <row r="940" spans="1:14">
      <c r="A940" s="42"/>
      <c r="B940" s="35"/>
      <c r="C940" s="35"/>
      <c r="D940" s="35"/>
      <c r="E940" s="35"/>
      <c r="F940" s="42"/>
      <c r="G940" s="35"/>
      <c r="H940" s="42"/>
      <c r="I940" s="35"/>
      <c r="J940" s="35"/>
      <c r="K940" s="35"/>
      <c r="L940" s="35"/>
      <c r="M940" s="35"/>
      <c r="N940" s="35"/>
    </row>
    <row r="941" spans="1:14">
      <c r="A941" s="42"/>
      <c r="B941" s="35"/>
      <c r="C941" s="35"/>
      <c r="D941" s="35"/>
      <c r="E941" s="35"/>
      <c r="F941" s="42"/>
      <c r="G941" s="35"/>
      <c r="H941" s="42"/>
      <c r="I941" s="35"/>
      <c r="J941" s="35"/>
      <c r="K941" s="35"/>
      <c r="L941" s="35"/>
      <c r="M941" s="35"/>
      <c r="N941" s="35"/>
    </row>
    <row r="942" spans="1:14">
      <c r="A942" s="42"/>
      <c r="B942" s="35"/>
      <c r="C942" s="35"/>
      <c r="D942" s="35"/>
      <c r="E942" s="35"/>
      <c r="F942" s="42"/>
      <c r="G942" s="35"/>
      <c r="H942" s="42"/>
      <c r="I942" s="35"/>
      <c r="J942" s="35"/>
      <c r="K942" s="35"/>
      <c r="L942" s="35"/>
      <c r="M942" s="35"/>
      <c r="N942" s="35"/>
    </row>
    <row r="943" spans="1:14">
      <c r="A943" s="42"/>
      <c r="B943" s="35"/>
      <c r="C943" s="35"/>
      <c r="D943" s="35"/>
      <c r="E943" s="35"/>
      <c r="F943" s="42"/>
      <c r="G943" s="35"/>
      <c r="H943" s="42"/>
      <c r="I943" s="35"/>
      <c r="J943" s="35"/>
      <c r="K943" s="35"/>
      <c r="L943" s="35"/>
      <c r="M943" s="35"/>
      <c r="N943" s="35"/>
    </row>
    <row r="944" spans="1:14">
      <c r="A944" s="42"/>
      <c r="B944" s="35"/>
      <c r="C944" s="35"/>
      <c r="D944" s="35"/>
      <c r="E944" s="35"/>
      <c r="F944" s="42"/>
      <c r="G944" s="35"/>
      <c r="H944" s="42"/>
      <c r="I944" s="35"/>
      <c r="J944" s="35"/>
      <c r="K944" s="35"/>
      <c r="L944" s="35"/>
      <c r="M944" s="35"/>
      <c r="N944" s="35"/>
    </row>
    <row r="945" spans="1:14">
      <c r="A945" s="42"/>
      <c r="B945" s="35"/>
      <c r="C945" s="35"/>
      <c r="D945" s="35"/>
      <c r="E945" s="35"/>
      <c r="F945" s="42"/>
      <c r="G945" s="35"/>
      <c r="H945" s="42"/>
      <c r="I945" s="35"/>
      <c r="J945" s="35"/>
      <c r="K945" s="35"/>
      <c r="L945" s="35"/>
      <c r="M945" s="35"/>
      <c r="N945" s="35"/>
    </row>
    <row r="946" spans="1:14">
      <c r="A946" s="42"/>
      <c r="B946" s="35"/>
      <c r="C946" s="35"/>
      <c r="D946" s="35"/>
      <c r="E946" s="35"/>
      <c r="F946" s="42"/>
      <c r="G946" s="35"/>
      <c r="H946" s="42"/>
      <c r="I946" s="35"/>
      <c r="J946" s="35"/>
      <c r="K946" s="35"/>
      <c r="L946" s="35"/>
      <c r="M946" s="35"/>
      <c r="N946" s="35"/>
    </row>
    <row r="947" spans="1:14">
      <c r="A947" s="42"/>
      <c r="B947" s="35"/>
      <c r="C947" s="35"/>
      <c r="D947" s="35"/>
      <c r="E947" s="35"/>
      <c r="F947" s="42"/>
      <c r="G947" s="35"/>
      <c r="H947" s="42"/>
      <c r="I947" s="35"/>
      <c r="J947" s="35"/>
      <c r="K947" s="35"/>
      <c r="L947" s="35"/>
      <c r="M947" s="35"/>
      <c r="N947" s="35"/>
    </row>
    <row r="948" spans="1:14">
      <c r="A948" s="42"/>
      <c r="B948" s="35"/>
      <c r="C948" s="35"/>
      <c r="D948" s="35"/>
      <c r="E948" s="35"/>
      <c r="F948" s="42"/>
      <c r="G948" s="35"/>
      <c r="H948" s="42"/>
      <c r="I948" s="35"/>
      <c r="J948" s="35"/>
      <c r="K948" s="35"/>
      <c r="L948" s="35"/>
      <c r="M948" s="35"/>
      <c r="N948" s="35"/>
    </row>
    <row r="949" spans="1:14">
      <c r="A949" s="42"/>
      <c r="B949" s="35"/>
      <c r="C949" s="35"/>
      <c r="D949" s="35"/>
      <c r="E949" s="35"/>
      <c r="F949" s="42"/>
      <c r="G949" s="35"/>
      <c r="H949" s="42"/>
      <c r="I949" s="35"/>
      <c r="J949" s="35"/>
      <c r="K949" s="35"/>
      <c r="L949" s="35"/>
      <c r="M949" s="35"/>
      <c r="N949" s="35"/>
    </row>
    <row r="950" spans="1:14">
      <c r="A950" s="42"/>
      <c r="B950" s="35"/>
      <c r="C950" s="35"/>
      <c r="D950" s="35"/>
      <c r="E950" s="35"/>
      <c r="F950" s="42"/>
      <c r="G950" s="35"/>
      <c r="H950" s="42"/>
      <c r="I950" s="35"/>
      <c r="J950" s="35"/>
      <c r="K950" s="35"/>
      <c r="L950" s="35"/>
      <c r="M950" s="35"/>
      <c r="N950" s="35"/>
    </row>
    <row r="951" spans="1:14">
      <c r="A951" s="42"/>
      <c r="B951" s="35"/>
      <c r="C951" s="35"/>
      <c r="D951" s="35"/>
      <c r="E951" s="35"/>
      <c r="F951" s="42"/>
      <c r="G951" s="35"/>
      <c r="H951" s="42"/>
      <c r="I951" s="35"/>
      <c r="J951" s="35"/>
      <c r="K951" s="35"/>
      <c r="L951" s="35"/>
      <c r="M951" s="35"/>
      <c r="N951" s="35"/>
    </row>
    <row r="952" spans="1:14">
      <c r="A952" s="42"/>
      <c r="B952" s="35"/>
      <c r="C952" s="35"/>
      <c r="D952" s="35"/>
      <c r="E952" s="35"/>
      <c r="F952" s="42"/>
      <c r="G952" s="35"/>
      <c r="H952" s="42"/>
      <c r="I952" s="35"/>
      <c r="J952" s="35"/>
      <c r="K952" s="35"/>
      <c r="L952" s="35"/>
      <c r="M952" s="35"/>
      <c r="N952" s="35"/>
    </row>
    <row r="953" spans="1:14">
      <c r="A953" s="42"/>
      <c r="B953" s="35"/>
      <c r="C953" s="35"/>
      <c r="D953" s="35"/>
      <c r="E953" s="35"/>
      <c r="F953" s="42"/>
      <c r="G953" s="35"/>
      <c r="H953" s="42"/>
      <c r="I953" s="35"/>
      <c r="J953" s="35"/>
      <c r="K953" s="35"/>
      <c r="L953" s="35"/>
      <c r="M953" s="35"/>
      <c r="N953" s="35"/>
    </row>
    <row r="954" spans="1:14">
      <c r="A954" s="42"/>
      <c r="B954" s="35"/>
      <c r="C954" s="35"/>
      <c r="D954" s="35"/>
      <c r="E954" s="35"/>
      <c r="F954" s="42"/>
      <c r="G954" s="35"/>
      <c r="H954" s="42"/>
      <c r="I954" s="35"/>
      <c r="J954" s="35"/>
      <c r="K954" s="35"/>
      <c r="L954" s="35"/>
      <c r="M954" s="35"/>
      <c r="N954" s="35"/>
    </row>
    <row r="955" spans="1:14">
      <c r="A955" s="42"/>
      <c r="B955" s="35"/>
      <c r="C955" s="35"/>
      <c r="D955" s="35"/>
      <c r="E955" s="35"/>
      <c r="F955" s="42"/>
      <c r="G955" s="35"/>
      <c r="H955" s="42"/>
      <c r="I955" s="35"/>
      <c r="J955" s="35"/>
      <c r="K955" s="35"/>
      <c r="L955" s="35"/>
      <c r="M955" s="35"/>
      <c r="N955" s="35"/>
    </row>
    <row r="956" spans="1:14">
      <c r="A956" s="42"/>
      <c r="B956" s="35"/>
      <c r="C956" s="35"/>
      <c r="D956" s="35"/>
      <c r="E956" s="35"/>
      <c r="F956" s="42"/>
      <c r="G956" s="35"/>
      <c r="H956" s="42"/>
      <c r="I956" s="35"/>
      <c r="J956" s="35"/>
      <c r="K956" s="35"/>
      <c r="L956" s="35"/>
      <c r="M956" s="35"/>
      <c r="N956" s="35"/>
    </row>
    <row r="957" spans="1:14">
      <c r="A957" s="42"/>
      <c r="B957" s="35"/>
      <c r="C957" s="35"/>
      <c r="D957" s="35"/>
      <c r="E957" s="35"/>
      <c r="F957" s="42"/>
      <c r="G957" s="35"/>
      <c r="H957" s="42"/>
      <c r="I957" s="35"/>
      <c r="J957" s="35"/>
      <c r="K957" s="35"/>
      <c r="L957" s="35"/>
      <c r="M957" s="35"/>
      <c r="N957" s="35"/>
    </row>
    <row r="958" spans="1:14">
      <c r="A958" s="42"/>
      <c r="B958" s="35"/>
      <c r="C958" s="35"/>
      <c r="D958" s="35"/>
      <c r="E958" s="35"/>
      <c r="F958" s="42"/>
      <c r="G958" s="35"/>
      <c r="H958" s="42"/>
      <c r="I958" s="35"/>
      <c r="J958" s="35"/>
      <c r="K958" s="35"/>
      <c r="L958" s="35"/>
      <c r="M958" s="35"/>
      <c r="N958" s="35"/>
    </row>
    <row r="959" spans="1:14">
      <c r="A959" s="42"/>
      <c r="B959" s="35"/>
      <c r="C959" s="35"/>
      <c r="D959" s="35"/>
      <c r="E959" s="35"/>
      <c r="F959" s="42"/>
      <c r="G959" s="35"/>
      <c r="H959" s="42"/>
      <c r="I959" s="35"/>
      <c r="J959" s="35"/>
      <c r="K959" s="35"/>
      <c r="L959" s="35"/>
      <c r="M959" s="35"/>
      <c r="N959" s="35"/>
    </row>
    <row r="960" spans="1:14">
      <c r="A960" s="42"/>
      <c r="B960" s="35"/>
      <c r="C960" s="35"/>
      <c r="D960" s="35"/>
      <c r="E960" s="35"/>
      <c r="F960" s="42"/>
      <c r="G960" s="35"/>
      <c r="H960" s="42"/>
      <c r="I960" s="35"/>
      <c r="J960" s="35"/>
      <c r="K960" s="35"/>
      <c r="L960" s="35"/>
      <c r="M960" s="35"/>
      <c r="N960" s="35"/>
    </row>
    <row r="961" spans="1:14">
      <c r="A961" s="42"/>
      <c r="B961" s="35"/>
      <c r="C961" s="35"/>
      <c r="D961" s="35"/>
      <c r="E961" s="35"/>
      <c r="F961" s="42"/>
      <c r="G961" s="35"/>
      <c r="H961" s="42"/>
      <c r="I961" s="35"/>
      <c r="J961" s="35"/>
      <c r="K961" s="35"/>
      <c r="L961" s="35"/>
      <c r="M961" s="35"/>
      <c r="N961" s="35"/>
    </row>
    <row r="962" spans="1:14">
      <c r="A962" s="42"/>
      <c r="B962" s="35"/>
      <c r="C962" s="35"/>
      <c r="D962" s="35"/>
      <c r="E962" s="35"/>
      <c r="F962" s="42"/>
      <c r="G962" s="35"/>
      <c r="H962" s="42"/>
      <c r="I962" s="35"/>
      <c r="J962" s="35"/>
      <c r="K962" s="35"/>
      <c r="L962" s="35"/>
      <c r="M962" s="35"/>
      <c r="N962" s="35"/>
    </row>
    <row r="963" spans="1:14">
      <c r="A963" s="42"/>
      <c r="B963" s="35"/>
      <c r="C963" s="35"/>
      <c r="D963" s="35"/>
      <c r="E963" s="35"/>
      <c r="F963" s="42"/>
      <c r="G963" s="35"/>
      <c r="H963" s="42"/>
      <c r="I963" s="35"/>
      <c r="J963" s="35"/>
      <c r="K963" s="35"/>
      <c r="L963" s="35"/>
      <c r="M963" s="35"/>
      <c r="N963" s="35"/>
    </row>
    <row r="964" spans="1:14">
      <c r="A964" s="42"/>
      <c r="B964" s="35"/>
      <c r="C964" s="35"/>
      <c r="D964" s="35"/>
      <c r="E964" s="35"/>
      <c r="F964" s="42"/>
      <c r="G964" s="35"/>
      <c r="H964" s="42"/>
      <c r="I964" s="35"/>
      <c r="J964" s="35"/>
      <c r="K964" s="35"/>
      <c r="L964" s="35"/>
      <c r="M964" s="35"/>
      <c r="N964" s="35"/>
    </row>
    <row r="965" spans="1:14">
      <c r="A965" s="42"/>
      <c r="B965" s="35"/>
      <c r="C965" s="35"/>
      <c r="D965" s="35"/>
      <c r="E965" s="35"/>
      <c r="F965" s="42"/>
      <c r="G965" s="35"/>
      <c r="H965" s="42"/>
      <c r="I965" s="35"/>
      <c r="J965" s="35"/>
      <c r="K965" s="35"/>
      <c r="L965" s="35"/>
      <c r="M965" s="35"/>
      <c r="N965" s="35"/>
    </row>
    <row r="966" spans="1:14">
      <c r="A966" s="42"/>
      <c r="B966" s="35"/>
      <c r="C966" s="35"/>
      <c r="D966" s="35"/>
      <c r="E966" s="35"/>
      <c r="F966" s="42"/>
      <c r="G966" s="35"/>
      <c r="H966" s="42"/>
      <c r="I966" s="35"/>
      <c r="J966" s="35"/>
      <c r="K966" s="35"/>
      <c r="L966" s="35"/>
      <c r="M966" s="35"/>
      <c r="N966" s="35"/>
    </row>
    <row r="967" spans="1:14">
      <c r="A967" s="42"/>
      <c r="B967" s="35"/>
      <c r="C967" s="35"/>
      <c r="D967" s="35"/>
      <c r="E967" s="35"/>
      <c r="F967" s="42"/>
      <c r="G967" s="35"/>
      <c r="H967" s="42"/>
      <c r="I967" s="35"/>
      <c r="J967" s="35"/>
      <c r="K967" s="35"/>
      <c r="L967" s="35"/>
      <c r="M967" s="35"/>
      <c r="N967" s="35"/>
    </row>
    <row r="968" spans="1:14">
      <c r="A968" s="42"/>
      <c r="B968" s="35"/>
      <c r="C968" s="35"/>
      <c r="D968" s="35"/>
      <c r="E968" s="35"/>
      <c r="F968" s="42"/>
      <c r="G968" s="35"/>
      <c r="H968" s="42"/>
      <c r="I968" s="35"/>
      <c r="J968" s="35"/>
      <c r="K968" s="35"/>
      <c r="L968" s="35"/>
      <c r="M968" s="35"/>
      <c r="N968" s="35"/>
    </row>
    <row r="969" spans="1:14">
      <c r="A969" s="42"/>
      <c r="B969" s="35"/>
      <c r="C969" s="35"/>
      <c r="D969" s="35"/>
      <c r="E969" s="35"/>
      <c r="F969" s="42"/>
      <c r="G969" s="35"/>
      <c r="H969" s="42"/>
      <c r="I969" s="35"/>
      <c r="J969" s="35"/>
      <c r="K969" s="35"/>
      <c r="L969" s="35"/>
      <c r="M969" s="35"/>
      <c r="N969" s="35"/>
    </row>
    <row r="970" spans="1:14">
      <c r="A970" s="42"/>
      <c r="B970" s="35"/>
      <c r="C970" s="35"/>
      <c r="D970" s="35"/>
      <c r="E970" s="35"/>
      <c r="F970" s="42"/>
      <c r="G970" s="35"/>
      <c r="H970" s="42"/>
      <c r="I970" s="35"/>
      <c r="J970" s="35"/>
      <c r="K970" s="35"/>
      <c r="L970" s="35"/>
      <c r="M970" s="35"/>
      <c r="N970" s="35"/>
    </row>
    <row r="971" spans="1:14">
      <c r="A971" s="42"/>
      <c r="B971" s="35"/>
      <c r="C971" s="35"/>
      <c r="D971" s="35"/>
      <c r="E971" s="35"/>
      <c r="F971" s="42"/>
      <c r="G971" s="35"/>
      <c r="H971" s="42"/>
      <c r="I971" s="35"/>
      <c r="J971" s="35"/>
      <c r="K971" s="35"/>
      <c r="L971" s="35"/>
      <c r="M971" s="35"/>
      <c r="N971" s="35"/>
    </row>
    <row r="972" spans="1:14">
      <c r="A972" s="42"/>
      <c r="B972" s="35"/>
      <c r="C972" s="35"/>
      <c r="D972" s="35"/>
      <c r="E972" s="35"/>
      <c r="F972" s="42"/>
      <c r="G972" s="35"/>
      <c r="H972" s="42"/>
      <c r="I972" s="35"/>
      <c r="J972" s="35"/>
      <c r="K972" s="35"/>
      <c r="L972" s="35"/>
      <c r="M972" s="35"/>
      <c r="N972" s="35"/>
    </row>
    <row r="973" spans="1:14">
      <c r="A973" s="42"/>
      <c r="B973" s="35"/>
      <c r="C973" s="35"/>
      <c r="D973" s="35"/>
      <c r="E973" s="35"/>
      <c r="F973" s="42"/>
      <c r="G973" s="35"/>
      <c r="H973" s="42"/>
      <c r="I973" s="35"/>
      <c r="J973" s="35"/>
      <c r="K973" s="35"/>
      <c r="L973" s="35"/>
      <c r="M973" s="35"/>
      <c r="N973" s="35"/>
    </row>
    <row r="974" spans="1:14">
      <c r="A974" s="42"/>
      <c r="B974" s="35"/>
      <c r="C974" s="35"/>
      <c r="D974" s="35"/>
      <c r="E974" s="35"/>
      <c r="F974" s="42"/>
      <c r="G974" s="35"/>
      <c r="H974" s="42"/>
      <c r="I974" s="35"/>
      <c r="J974" s="35"/>
      <c r="K974" s="35"/>
      <c r="L974" s="35"/>
      <c r="M974" s="35"/>
      <c r="N974" s="35"/>
    </row>
    <row r="975" spans="1:14">
      <c r="A975" s="42"/>
      <c r="B975" s="35"/>
      <c r="C975" s="35"/>
      <c r="D975" s="35"/>
      <c r="E975" s="35"/>
      <c r="F975" s="42"/>
      <c r="G975" s="35"/>
      <c r="H975" s="42"/>
      <c r="I975" s="35"/>
      <c r="J975" s="35"/>
      <c r="K975" s="35"/>
      <c r="L975" s="35"/>
      <c r="M975" s="35"/>
      <c r="N975" s="35"/>
    </row>
    <row r="976" spans="1:14">
      <c r="A976" s="42"/>
      <c r="B976" s="35"/>
      <c r="C976" s="35"/>
      <c r="D976" s="35"/>
      <c r="E976" s="35"/>
      <c r="F976" s="42"/>
      <c r="G976" s="35"/>
      <c r="H976" s="42"/>
      <c r="I976" s="35"/>
      <c r="J976" s="35"/>
      <c r="K976" s="35"/>
      <c r="L976" s="35"/>
      <c r="M976" s="35"/>
      <c r="N976" s="35"/>
    </row>
    <row r="977" spans="1:14">
      <c r="A977" s="42"/>
      <c r="B977" s="35"/>
      <c r="C977" s="35"/>
      <c r="D977" s="35"/>
      <c r="E977" s="35"/>
      <c r="F977" s="42"/>
      <c r="G977" s="35"/>
      <c r="H977" s="42"/>
      <c r="I977" s="35"/>
      <c r="J977" s="35"/>
      <c r="K977" s="35"/>
      <c r="L977" s="35"/>
      <c r="M977" s="35"/>
      <c r="N977" s="35"/>
    </row>
    <row r="978" spans="1:14">
      <c r="A978" s="42"/>
      <c r="B978" s="35"/>
      <c r="C978" s="35"/>
      <c r="D978" s="35"/>
      <c r="E978" s="35"/>
      <c r="F978" s="42"/>
      <c r="G978" s="35"/>
      <c r="H978" s="42"/>
      <c r="I978" s="35"/>
      <c r="J978" s="35"/>
      <c r="K978" s="35"/>
      <c r="L978" s="35"/>
      <c r="M978" s="35"/>
      <c r="N978" s="35"/>
    </row>
    <row r="979" spans="1:14">
      <c r="A979" s="42"/>
      <c r="B979" s="35"/>
      <c r="C979" s="35"/>
      <c r="D979" s="35"/>
      <c r="E979" s="35"/>
      <c r="F979" s="42"/>
      <c r="G979" s="35"/>
      <c r="H979" s="42"/>
      <c r="I979" s="35"/>
      <c r="J979" s="35"/>
      <c r="K979" s="35"/>
      <c r="L979" s="35"/>
      <c r="M979" s="35"/>
      <c r="N979" s="35"/>
    </row>
    <row r="980" spans="1:14">
      <c r="A980" s="42"/>
      <c r="B980" s="35"/>
      <c r="C980" s="35"/>
      <c r="D980" s="35"/>
      <c r="E980" s="35"/>
      <c r="F980" s="42"/>
      <c r="G980" s="35"/>
      <c r="H980" s="42"/>
      <c r="I980" s="35"/>
      <c r="J980" s="35"/>
      <c r="K980" s="35"/>
      <c r="L980" s="35"/>
      <c r="M980" s="35"/>
      <c r="N980" s="35"/>
    </row>
    <row r="981" spans="1:14">
      <c r="A981" s="42"/>
      <c r="B981" s="35"/>
      <c r="C981" s="35"/>
      <c r="D981" s="35"/>
      <c r="E981" s="35"/>
      <c r="F981" s="42"/>
      <c r="G981" s="35"/>
      <c r="H981" s="42"/>
      <c r="I981" s="35"/>
      <c r="J981" s="35"/>
      <c r="K981" s="35"/>
      <c r="L981" s="35"/>
      <c r="M981" s="35"/>
      <c r="N981" s="35"/>
    </row>
    <row r="982" spans="1:14">
      <c r="A982" s="42"/>
      <c r="B982" s="35"/>
      <c r="C982" s="35"/>
      <c r="D982" s="35"/>
      <c r="E982" s="35"/>
      <c r="F982" s="42"/>
      <c r="G982" s="35"/>
      <c r="H982" s="42"/>
      <c r="I982" s="35"/>
      <c r="J982" s="35"/>
      <c r="K982" s="35"/>
      <c r="L982" s="35"/>
      <c r="M982" s="35"/>
      <c r="N982" s="35"/>
    </row>
    <row r="983" spans="1:14">
      <c r="A983" s="42"/>
      <c r="B983" s="35"/>
      <c r="C983" s="35"/>
      <c r="D983" s="35"/>
      <c r="E983" s="35"/>
      <c r="F983" s="42"/>
      <c r="G983" s="35"/>
      <c r="H983" s="42"/>
      <c r="I983" s="35"/>
      <c r="J983" s="35"/>
      <c r="K983" s="35"/>
      <c r="L983" s="35"/>
      <c r="M983" s="35"/>
      <c r="N983" s="35"/>
    </row>
    <row r="984" spans="1:14">
      <c r="A984" s="42"/>
      <c r="B984" s="35"/>
      <c r="C984" s="35"/>
      <c r="D984" s="35"/>
      <c r="E984" s="35"/>
      <c r="F984" s="42"/>
      <c r="G984" s="35"/>
      <c r="H984" s="42"/>
      <c r="I984" s="35"/>
      <c r="J984" s="35"/>
      <c r="K984" s="35"/>
      <c r="L984" s="35"/>
      <c r="M984" s="35"/>
      <c r="N984" s="35"/>
    </row>
    <row r="985" spans="1:14">
      <c r="A985" s="42"/>
      <c r="B985" s="35"/>
      <c r="C985" s="35"/>
      <c r="D985" s="35"/>
      <c r="E985" s="35"/>
      <c r="F985" s="42"/>
      <c r="G985" s="35"/>
      <c r="H985" s="42"/>
      <c r="I985" s="35"/>
      <c r="J985" s="35"/>
      <c r="K985" s="35"/>
      <c r="L985" s="35"/>
      <c r="M985" s="35"/>
      <c r="N985" s="35"/>
    </row>
  </sheetData>
  <autoFilter ref="A1:D20" xr:uid="{00000000-0009-0000-0000-00002000000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S1000"/>
  <sheetViews>
    <sheetView workbookViewId="0"/>
  </sheetViews>
  <sheetFormatPr defaultColWidth="12.5703125" defaultRowHeight="15.75" customHeight="1"/>
  <cols>
    <col min="1" max="1" width="7.28515625" customWidth="1"/>
    <col min="2" max="2" width="46.28515625" customWidth="1"/>
    <col min="3" max="3" width="10" customWidth="1"/>
    <col min="4" max="4" width="24.42578125" customWidth="1"/>
    <col min="6" max="6" width="15.28515625" customWidth="1"/>
    <col min="7" max="7" width="16.5703125" customWidth="1"/>
    <col min="8" max="8" width="23.5703125" customWidth="1"/>
    <col min="11" max="11" width="30.42578125" customWidth="1"/>
    <col min="12" max="12" width="22.85546875" customWidth="1"/>
  </cols>
  <sheetData>
    <row r="1" spans="1:19">
      <c r="A1" s="32" t="s">
        <v>9</v>
      </c>
      <c r="B1" s="33" t="s">
        <v>69</v>
      </c>
      <c r="C1" s="32" t="s">
        <v>70</v>
      </c>
      <c r="D1" s="34" t="s">
        <v>64</v>
      </c>
      <c r="E1" s="40" t="s">
        <v>3899</v>
      </c>
      <c r="F1" s="40" t="s">
        <v>6739</v>
      </c>
      <c r="G1" s="40" t="s">
        <v>6811</v>
      </c>
      <c r="H1" s="34" t="s">
        <v>64</v>
      </c>
      <c r="I1" s="35"/>
      <c r="J1" s="253" t="s">
        <v>9</v>
      </c>
      <c r="K1" s="253" t="s">
        <v>6812</v>
      </c>
      <c r="L1" s="253" t="s">
        <v>6813</v>
      </c>
      <c r="M1" s="253" t="s">
        <v>70</v>
      </c>
      <c r="N1" s="35"/>
      <c r="O1" s="35"/>
      <c r="P1" s="35"/>
      <c r="Q1" s="35"/>
      <c r="R1" s="35"/>
      <c r="S1" s="35"/>
    </row>
    <row r="2" spans="1:19">
      <c r="A2" s="37">
        <v>1</v>
      </c>
      <c r="B2" s="254" t="s">
        <v>172</v>
      </c>
      <c r="C2" s="45">
        <v>4400</v>
      </c>
      <c r="D2" s="38" t="s">
        <v>67</v>
      </c>
      <c r="E2" s="35" t="s">
        <v>6814</v>
      </c>
      <c r="F2" s="35"/>
      <c r="G2" s="35"/>
      <c r="H2" s="40" t="s">
        <v>72</v>
      </c>
      <c r="I2" s="35"/>
      <c r="J2" s="122">
        <v>1</v>
      </c>
      <c r="K2" s="28" t="s">
        <v>172</v>
      </c>
      <c r="L2" s="28" t="s">
        <v>67</v>
      </c>
      <c r="M2" s="108">
        <v>4400</v>
      </c>
      <c r="N2" s="35"/>
      <c r="O2" s="35"/>
      <c r="P2" s="35"/>
      <c r="Q2" s="35"/>
      <c r="R2" s="35"/>
      <c r="S2" s="35"/>
    </row>
    <row r="3" spans="1:19">
      <c r="A3" s="37">
        <v>2</v>
      </c>
      <c r="B3" s="38" t="s">
        <v>173</v>
      </c>
      <c r="C3" s="45">
        <v>4400</v>
      </c>
      <c r="D3" s="38" t="s">
        <v>67</v>
      </c>
      <c r="E3" s="35"/>
      <c r="F3" s="35"/>
      <c r="G3" s="35"/>
      <c r="H3" s="40" t="s">
        <v>73</v>
      </c>
      <c r="I3" s="35"/>
      <c r="J3" s="107"/>
      <c r="K3" s="28" t="s">
        <v>173</v>
      </c>
      <c r="L3" s="28" t="s">
        <v>67</v>
      </c>
      <c r="M3" s="111">
        <v>4400</v>
      </c>
      <c r="N3" s="35"/>
      <c r="O3" s="35"/>
      <c r="P3" s="35"/>
      <c r="Q3" s="35"/>
      <c r="R3" s="35"/>
      <c r="S3" s="35"/>
    </row>
    <row r="4" spans="1:19">
      <c r="A4" s="37">
        <v>3</v>
      </c>
      <c r="B4" s="38" t="s">
        <v>174</v>
      </c>
      <c r="C4" s="45">
        <v>4400</v>
      </c>
      <c r="D4" s="38" t="s">
        <v>67</v>
      </c>
      <c r="E4" s="35"/>
      <c r="F4" s="35"/>
      <c r="G4" s="35"/>
      <c r="H4" s="40" t="s">
        <v>75</v>
      </c>
      <c r="I4" s="35"/>
      <c r="J4" s="107"/>
      <c r="K4" s="28" t="s">
        <v>174</v>
      </c>
      <c r="L4" s="28" t="s">
        <v>67</v>
      </c>
      <c r="M4" s="111">
        <v>4400</v>
      </c>
      <c r="N4" s="35"/>
      <c r="O4" s="35"/>
      <c r="P4" s="35"/>
      <c r="Q4" s="35"/>
      <c r="R4" s="35"/>
      <c r="S4" s="35"/>
    </row>
    <row r="5" spans="1:19">
      <c r="A5" s="37">
        <v>4</v>
      </c>
      <c r="B5" s="38" t="s">
        <v>176</v>
      </c>
      <c r="C5" s="45">
        <v>1600</v>
      </c>
      <c r="D5" s="38" t="s">
        <v>67</v>
      </c>
      <c r="E5" s="35"/>
      <c r="F5" s="35"/>
      <c r="G5" s="35"/>
      <c r="H5" s="40" t="s">
        <v>67</v>
      </c>
      <c r="I5" s="35"/>
      <c r="J5" s="107"/>
      <c r="K5" s="28" t="s">
        <v>176</v>
      </c>
      <c r="L5" s="28" t="s">
        <v>67</v>
      </c>
      <c r="M5" s="111">
        <v>1600</v>
      </c>
      <c r="N5" s="35"/>
      <c r="O5" s="35"/>
      <c r="P5" s="35"/>
      <c r="Q5" s="35"/>
      <c r="R5" s="35"/>
      <c r="S5" s="35"/>
    </row>
    <row r="6" spans="1:19">
      <c r="A6" s="37">
        <v>137</v>
      </c>
      <c r="B6" s="255" t="s">
        <v>73</v>
      </c>
      <c r="C6" s="45">
        <v>1300</v>
      </c>
      <c r="D6" s="38" t="s">
        <v>73</v>
      </c>
      <c r="E6" s="35"/>
      <c r="F6" s="35"/>
      <c r="G6" s="35"/>
      <c r="H6" s="35"/>
      <c r="I6" s="35"/>
      <c r="J6" s="107"/>
      <c r="K6" s="28" t="s">
        <v>178</v>
      </c>
      <c r="L6" s="28" t="s">
        <v>67</v>
      </c>
      <c r="M6" s="111">
        <v>720</v>
      </c>
      <c r="N6" s="35"/>
      <c r="O6" s="35"/>
      <c r="P6" s="35"/>
      <c r="Q6" s="35"/>
      <c r="R6" s="35"/>
      <c r="S6" s="35"/>
    </row>
    <row r="7" spans="1:19">
      <c r="A7" s="37">
        <v>5</v>
      </c>
      <c r="B7" s="38" t="s">
        <v>178</v>
      </c>
      <c r="C7" s="45">
        <v>720</v>
      </c>
      <c r="D7" s="38" t="s">
        <v>67</v>
      </c>
      <c r="E7" s="35"/>
      <c r="F7" s="35"/>
      <c r="G7" s="35"/>
      <c r="H7" s="35"/>
      <c r="I7" s="35"/>
      <c r="J7" s="107"/>
      <c r="K7" s="28" t="s">
        <v>180</v>
      </c>
      <c r="L7" s="28" t="s">
        <v>67</v>
      </c>
      <c r="M7" s="111">
        <v>480</v>
      </c>
      <c r="N7" s="35"/>
      <c r="O7" s="35"/>
      <c r="P7" s="35"/>
      <c r="Q7" s="35"/>
      <c r="R7" s="35"/>
      <c r="S7" s="35"/>
    </row>
    <row r="8" spans="1:19">
      <c r="A8" s="37">
        <v>149</v>
      </c>
      <c r="B8" s="256" t="s">
        <v>72</v>
      </c>
      <c r="C8" s="45">
        <v>720</v>
      </c>
      <c r="D8" s="38" t="s">
        <v>72</v>
      </c>
      <c r="E8" s="35" t="s">
        <v>6815</v>
      </c>
      <c r="F8" s="35"/>
      <c r="G8" s="35"/>
      <c r="H8" s="35"/>
      <c r="I8" s="35"/>
      <c r="J8" s="107"/>
      <c r="K8" s="28" t="s">
        <v>177</v>
      </c>
      <c r="L8" s="28" t="s">
        <v>67</v>
      </c>
      <c r="M8" s="111">
        <v>390</v>
      </c>
      <c r="N8" s="35"/>
      <c r="O8" s="35"/>
      <c r="P8" s="35"/>
      <c r="Q8" s="35"/>
      <c r="R8" s="35"/>
      <c r="S8" s="35"/>
    </row>
    <row r="9" spans="1:19">
      <c r="A9" s="37">
        <v>6</v>
      </c>
      <c r="B9" s="38" t="s">
        <v>180</v>
      </c>
      <c r="C9" s="45">
        <v>480</v>
      </c>
      <c r="D9" s="38" t="s">
        <v>67</v>
      </c>
      <c r="E9" s="35"/>
      <c r="F9" s="35"/>
      <c r="G9" s="35"/>
      <c r="H9" s="35"/>
      <c r="I9" s="35"/>
      <c r="J9" s="107"/>
      <c r="K9" s="28" t="s">
        <v>183</v>
      </c>
      <c r="L9" s="28" t="s">
        <v>67</v>
      </c>
      <c r="M9" s="111">
        <v>320</v>
      </c>
      <c r="N9" s="35"/>
      <c r="O9" s="35"/>
      <c r="P9" s="35"/>
      <c r="Q9" s="35"/>
      <c r="R9" s="35"/>
      <c r="S9" s="35"/>
    </row>
    <row r="10" spans="1:19">
      <c r="A10" s="37">
        <v>7</v>
      </c>
      <c r="B10" s="255" t="s">
        <v>177</v>
      </c>
      <c r="C10" s="45">
        <v>390</v>
      </c>
      <c r="D10" s="38" t="s">
        <v>67</v>
      </c>
      <c r="E10" s="35"/>
      <c r="F10" s="35"/>
      <c r="G10" s="35"/>
      <c r="H10" s="35"/>
      <c r="I10" s="35"/>
      <c r="J10" s="107"/>
      <c r="K10" s="28" t="s">
        <v>182</v>
      </c>
      <c r="L10" s="28" t="s">
        <v>67</v>
      </c>
      <c r="M10" s="111">
        <v>210</v>
      </c>
      <c r="N10" s="35"/>
      <c r="O10" s="35"/>
      <c r="P10" s="35"/>
      <c r="Q10" s="35"/>
      <c r="R10" s="35"/>
      <c r="S10" s="35"/>
    </row>
    <row r="11" spans="1:19">
      <c r="A11" s="37">
        <v>8</v>
      </c>
      <c r="B11" s="38" t="s">
        <v>183</v>
      </c>
      <c r="C11" s="45">
        <v>320</v>
      </c>
      <c r="D11" s="38" t="s">
        <v>67</v>
      </c>
      <c r="E11" s="35"/>
      <c r="F11" s="35"/>
      <c r="G11" s="35"/>
      <c r="H11" s="35"/>
      <c r="I11" s="35"/>
      <c r="J11" s="107"/>
      <c r="K11" s="28" t="s">
        <v>186</v>
      </c>
      <c r="L11" s="28" t="s">
        <v>67</v>
      </c>
      <c r="M11" s="111">
        <v>210</v>
      </c>
      <c r="N11" s="35"/>
      <c r="O11" s="35"/>
      <c r="P11" s="35"/>
      <c r="Q11" s="35"/>
      <c r="R11" s="35"/>
      <c r="S11" s="35"/>
    </row>
    <row r="12" spans="1:19">
      <c r="A12" s="37">
        <v>9</v>
      </c>
      <c r="B12" s="38" t="s">
        <v>182</v>
      </c>
      <c r="C12" s="45">
        <v>210</v>
      </c>
      <c r="D12" s="38" t="s">
        <v>67</v>
      </c>
      <c r="E12" s="35"/>
      <c r="F12" s="35"/>
      <c r="G12" s="35"/>
      <c r="H12" s="35"/>
      <c r="I12" s="35"/>
      <c r="J12" s="107"/>
      <c r="K12" s="28" t="s">
        <v>181</v>
      </c>
      <c r="L12" s="28" t="s">
        <v>67</v>
      </c>
      <c r="M12" s="111">
        <v>170</v>
      </c>
      <c r="N12" s="35"/>
      <c r="O12" s="35"/>
      <c r="P12" s="35"/>
      <c r="Q12" s="35"/>
      <c r="R12" s="35"/>
      <c r="S12" s="35"/>
    </row>
    <row r="13" spans="1:19">
      <c r="A13" s="37">
        <v>10</v>
      </c>
      <c r="B13" s="38" t="s">
        <v>186</v>
      </c>
      <c r="C13" s="45">
        <v>210</v>
      </c>
      <c r="D13" s="38" t="s">
        <v>67</v>
      </c>
      <c r="E13" s="35"/>
      <c r="F13" s="35"/>
      <c r="G13" s="35"/>
      <c r="H13" s="35"/>
      <c r="I13" s="35"/>
      <c r="J13" s="107"/>
      <c r="K13" s="28" t="s">
        <v>185</v>
      </c>
      <c r="L13" s="28" t="s">
        <v>67</v>
      </c>
      <c r="M13" s="111">
        <v>150</v>
      </c>
      <c r="N13" s="35"/>
      <c r="O13" s="35"/>
      <c r="P13" s="35"/>
      <c r="Q13" s="35"/>
      <c r="R13" s="35"/>
      <c r="S13" s="35"/>
    </row>
    <row r="14" spans="1:19">
      <c r="A14" s="37">
        <v>140</v>
      </c>
      <c r="B14" s="255" t="s">
        <v>77</v>
      </c>
      <c r="C14" s="45">
        <v>210</v>
      </c>
      <c r="D14" s="38" t="s">
        <v>73</v>
      </c>
      <c r="E14" s="35"/>
      <c r="F14" s="35"/>
      <c r="G14" s="35"/>
      <c r="H14" s="35"/>
      <c r="I14" s="35"/>
      <c r="J14" s="107"/>
      <c r="K14" s="28" t="s">
        <v>187</v>
      </c>
      <c r="L14" s="28" t="s">
        <v>67</v>
      </c>
      <c r="M14" s="111">
        <v>150</v>
      </c>
      <c r="N14" s="35"/>
      <c r="O14" s="35"/>
      <c r="P14" s="35"/>
      <c r="Q14" s="35"/>
      <c r="R14" s="35"/>
      <c r="S14" s="35"/>
    </row>
    <row r="15" spans="1:19">
      <c r="A15" s="37">
        <v>11</v>
      </c>
      <c r="B15" s="38" t="s">
        <v>181</v>
      </c>
      <c r="C15" s="45">
        <v>170</v>
      </c>
      <c r="D15" s="38" t="s">
        <v>67</v>
      </c>
      <c r="E15" s="35"/>
      <c r="F15" s="35"/>
      <c r="G15" s="35"/>
      <c r="H15" s="35"/>
      <c r="I15" s="35"/>
      <c r="J15" s="107"/>
      <c r="K15" s="28" t="s">
        <v>189</v>
      </c>
      <c r="L15" s="28" t="s">
        <v>67</v>
      </c>
      <c r="M15" s="111">
        <v>150</v>
      </c>
      <c r="N15" s="35"/>
      <c r="O15" s="35"/>
      <c r="P15" s="35"/>
      <c r="Q15" s="35"/>
      <c r="R15" s="35"/>
      <c r="S15" s="35"/>
    </row>
    <row r="16" spans="1:19">
      <c r="A16" s="37">
        <v>12</v>
      </c>
      <c r="B16" s="38" t="s">
        <v>185</v>
      </c>
      <c r="C16" s="45">
        <v>150</v>
      </c>
      <c r="D16" s="38" t="s">
        <v>67</v>
      </c>
      <c r="E16" s="35"/>
      <c r="F16" s="35"/>
      <c r="G16" s="35"/>
      <c r="H16" s="35"/>
      <c r="I16" s="35"/>
      <c r="J16" s="107"/>
      <c r="K16" s="28" t="s">
        <v>190</v>
      </c>
      <c r="L16" s="28" t="s">
        <v>67</v>
      </c>
      <c r="M16" s="111">
        <v>150</v>
      </c>
      <c r="N16" s="35"/>
      <c r="O16" s="35"/>
      <c r="P16" s="35"/>
      <c r="Q16" s="35"/>
      <c r="R16" s="35"/>
      <c r="S16" s="35"/>
    </row>
    <row r="17" spans="1:19">
      <c r="A17" s="37">
        <v>13</v>
      </c>
      <c r="B17" s="38" t="s">
        <v>187</v>
      </c>
      <c r="C17" s="45">
        <v>150</v>
      </c>
      <c r="D17" s="38" t="s">
        <v>67</v>
      </c>
      <c r="E17" s="35"/>
      <c r="F17" s="35"/>
      <c r="G17" s="35"/>
      <c r="H17" s="35"/>
      <c r="I17" s="35"/>
      <c r="J17" s="107"/>
      <c r="K17" s="28" t="s">
        <v>184</v>
      </c>
      <c r="L17" s="28" t="s">
        <v>67</v>
      </c>
      <c r="M17" s="111">
        <v>140</v>
      </c>
      <c r="N17" s="35"/>
      <c r="O17" s="35"/>
      <c r="P17" s="35"/>
      <c r="Q17" s="35"/>
      <c r="R17" s="35"/>
      <c r="S17" s="35"/>
    </row>
    <row r="18" spans="1:19">
      <c r="A18" s="37">
        <v>14</v>
      </c>
      <c r="B18" s="38" t="s">
        <v>189</v>
      </c>
      <c r="C18" s="45">
        <v>150</v>
      </c>
      <c r="D18" s="38" t="s">
        <v>67</v>
      </c>
      <c r="E18" s="35"/>
      <c r="F18" s="35"/>
      <c r="G18" s="35"/>
      <c r="H18" s="35"/>
      <c r="I18" s="35"/>
      <c r="J18" s="107"/>
      <c r="K18" s="28" t="s">
        <v>191</v>
      </c>
      <c r="L18" s="28" t="s">
        <v>67</v>
      </c>
      <c r="M18" s="111">
        <v>100</v>
      </c>
      <c r="N18" s="35"/>
      <c r="O18" s="35"/>
      <c r="P18" s="35"/>
      <c r="Q18" s="35"/>
      <c r="R18" s="35"/>
      <c r="S18" s="35"/>
    </row>
    <row r="19" spans="1:19">
      <c r="A19" s="37">
        <v>15</v>
      </c>
      <c r="B19" s="38" t="s">
        <v>190</v>
      </c>
      <c r="C19" s="45">
        <v>150</v>
      </c>
      <c r="D19" s="38" t="s">
        <v>67</v>
      </c>
      <c r="E19" s="35"/>
      <c r="F19" s="35"/>
      <c r="G19" s="35"/>
      <c r="H19" s="35"/>
      <c r="I19" s="35"/>
      <c r="J19" s="107"/>
      <c r="K19" s="28" t="s">
        <v>192</v>
      </c>
      <c r="L19" s="28" t="s">
        <v>67</v>
      </c>
      <c r="M19" s="111">
        <v>100</v>
      </c>
      <c r="N19" s="35"/>
      <c r="O19" s="35"/>
      <c r="P19" s="35"/>
      <c r="Q19" s="35"/>
      <c r="R19" s="35"/>
      <c r="S19" s="35"/>
    </row>
    <row r="20" spans="1:19">
      <c r="A20" s="37">
        <v>106</v>
      </c>
      <c r="B20" s="257" t="s">
        <v>188</v>
      </c>
      <c r="C20" s="258">
        <v>150</v>
      </c>
      <c r="D20" s="38" t="s">
        <v>67</v>
      </c>
      <c r="E20" s="35"/>
      <c r="F20" s="35"/>
      <c r="G20" s="35"/>
      <c r="H20" s="35"/>
      <c r="I20" s="35"/>
      <c r="J20" s="107"/>
      <c r="K20" s="28" t="s">
        <v>197</v>
      </c>
      <c r="L20" s="28" t="s">
        <v>67</v>
      </c>
      <c r="M20" s="111">
        <v>90</v>
      </c>
      <c r="N20" s="35"/>
      <c r="O20" s="35"/>
      <c r="P20" s="35"/>
      <c r="Q20" s="35"/>
      <c r="R20" s="35"/>
      <c r="S20" s="35"/>
    </row>
    <row r="21" spans="1:19">
      <c r="A21" s="37">
        <v>16</v>
      </c>
      <c r="B21" s="38" t="s">
        <v>184</v>
      </c>
      <c r="C21" s="45">
        <v>140</v>
      </c>
      <c r="D21" s="38" t="s">
        <v>67</v>
      </c>
      <c r="E21" s="35"/>
      <c r="F21" s="35"/>
      <c r="G21" s="35"/>
      <c r="H21" s="35"/>
      <c r="I21" s="35"/>
      <c r="J21" s="107"/>
      <c r="K21" s="28" t="s">
        <v>199</v>
      </c>
      <c r="L21" s="28" t="s">
        <v>67</v>
      </c>
      <c r="M21" s="111">
        <v>90</v>
      </c>
      <c r="N21" s="35"/>
      <c r="O21" s="35"/>
      <c r="P21" s="35"/>
      <c r="Q21" s="35"/>
      <c r="R21" s="35"/>
      <c r="S21" s="35"/>
    </row>
    <row r="22" spans="1:19">
      <c r="A22" s="37">
        <v>107</v>
      </c>
      <c r="B22" s="38" t="s">
        <v>162</v>
      </c>
      <c r="C22" s="45">
        <v>110</v>
      </c>
      <c r="D22" s="38" t="s">
        <v>73</v>
      </c>
      <c r="E22" s="35"/>
      <c r="F22" s="35"/>
      <c r="G22" s="35"/>
      <c r="H22" s="35"/>
      <c r="I22" s="35"/>
      <c r="J22" s="107"/>
      <c r="K22" s="28" t="s">
        <v>171</v>
      </c>
      <c r="L22" s="28" t="s">
        <v>67</v>
      </c>
      <c r="M22" s="111">
        <v>70</v>
      </c>
      <c r="N22" s="35"/>
      <c r="O22" s="35"/>
      <c r="P22" s="35"/>
      <c r="Q22" s="35"/>
      <c r="R22" s="35"/>
      <c r="S22" s="35"/>
    </row>
    <row r="23" spans="1:19">
      <c r="A23" s="37">
        <v>150</v>
      </c>
      <c r="B23" s="38" t="s">
        <v>71</v>
      </c>
      <c r="C23" s="45">
        <v>110</v>
      </c>
      <c r="D23" s="38" t="s">
        <v>72</v>
      </c>
      <c r="E23" s="35"/>
      <c r="F23" s="35"/>
      <c r="G23" s="35"/>
      <c r="H23" s="35"/>
      <c r="I23" s="35"/>
      <c r="J23" s="107"/>
      <c r="K23" s="28" t="s">
        <v>204</v>
      </c>
      <c r="L23" s="28" t="s">
        <v>67</v>
      </c>
      <c r="M23" s="111">
        <v>70</v>
      </c>
      <c r="N23" s="35"/>
      <c r="O23" s="35"/>
      <c r="P23" s="35"/>
      <c r="Q23" s="35"/>
      <c r="R23" s="35"/>
      <c r="S23" s="35"/>
    </row>
    <row r="24" spans="1:19">
      <c r="A24" s="37">
        <v>151</v>
      </c>
      <c r="B24" s="38" t="s">
        <v>80</v>
      </c>
      <c r="C24" s="45">
        <v>110</v>
      </c>
      <c r="D24" s="38" t="s">
        <v>72</v>
      </c>
      <c r="E24" s="35"/>
      <c r="F24" s="35"/>
      <c r="G24" s="35"/>
      <c r="H24" s="35"/>
      <c r="I24" s="35"/>
      <c r="J24" s="107"/>
      <c r="K24" s="28" t="s">
        <v>207</v>
      </c>
      <c r="L24" s="28" t="s">
        <v>67</v>
      </c>
      <c r="M24" s="111">
        <v>70</v>
      </c>
      <c r="N24" s="35"/>
      <c r="O24" s="35"/>
      <c r="P24" s="35"/>
      <c r="Q24" s="35"/>
      <c r="R24" s="35"/>
      <c r="S24" s="35"/>
    </row>
    <row r="25" spans="1:19">
      <c r="A25" s="37">
        <v>17</v>
      </c>
      <c r="B25" s="38" t="s">
        <v>191</v>
      </c>
      <c r="C25" s="45">
        <v>100</v>
      </c>
      <c r="D25" s="38" t="s">
        <v>67</v>
      </c>
      <c r="E25" s="35"/>
      <c r="F25" s="35"/>
      <c r="G25" s="35"/>
      <c r="H25" s="35"/>
      <c r="I25" s="35"/>
      <c r="J25" s="107"/>
      <c r="K25" s="28" t="s">
        <v>195</v>
      </c>
      <c r="L25" s="28" t="s">
        <v>67</v>
      </c>
      <c r="M25" s="111">
        <v>70</v>
      </c>
      <c r="N25" s="35"/>
      <c r="O25" s="35"/>
      <c r="P25" s="35"/>
      <c r="Q25" s="35"/>
      <c r="R25" s="35"/>
      <c r="S25" s="35"/>
    </row>
    <row r="26" spans="1:19">
      <c r="A26" s="37">
        <v>18</v>
      </c>
      <c r="B26" s="38" t="s">
        <v>192</v>
      </c>
      <c r="C26" s="45">
        <v>100</v>
      </c>
      <c r="D26" s="38" t="s">
        <v>67</v>
      </c>
      <c r="E26" s="35"/>
      <c r="F26" s="35"/>
      <c r="G26" s="35"/>
      <c r="H26" s="35"/>
      <c r="I26" s="35"/>
      <c r="J26" s="107"/>
      <c r="K26" s="28" t="s">
        <v>196</v>
      </c>
      <c r="L26" s="28" t="s">
        <v>67</v>
      </c>
      <c r="M26" s="111">
        <v>60</v>
      </c>
      <c r="N26" s="35"/>
      <c r="O26" s="35"/>
      <c r="P26" s="35"/>
      <c r="Q26" s="35"/>
      <c r="R26" s="35"/>
      <c r="S26" s="35"/>
    </row>
    <row r="27" spans="1:19">
      <c r="A27" s="37">
        <v>19</v>
      </c>
      <c r="B27" s="38" t="s">
        <v>197</v>
      </c>
      <c r="C27" s="45">
        <v>90</v>
      </c>
      <c r="D27" s="38" t="s">
        <v>67</v>
      </c>
      <c r="E27" s="35"/>
      <c r="F27" s="35"/>
      <c r="G27" s="35"/>
      <c r="H27" s="35"/>
      <c r="I27" s="35"/>
      <c r="J27" s="107"/>
      <c r="K27" s="28" t="s">
        <v>212</v>
      </c>
      <c r="L27" s="28" t="s">
        <v>67</v>
      </c>
      <c r="M27" s="111">
        <v>50</v>
      </c>
      <c r="N27" s="35"/>
      <c r="O27" s="35"/>
      <c r="P27" s="35"/>
      <c r="Q27" s="35"/>
      <c r="R27" s="35"/>
      <c r="S27" s="35"/>
    </row>
    <row r="28" spans="1:19">
      <c r="A28" s="37">
        <v>20</v>
      </c>
      <c r="B28" s="38" t="s">
        <v>199</v>
      </c>
      <c r="C28" s="45">
        <v>90</v>
      </c>
      <c r="D28" s="38" t="s">
        <v>67</v>
      </c>
      <c r="E28" s="35"/>
      <c r="F28" s="35"/>
      <c r="G28" s="35"/>
      <c r="H28" s="35"/>
      <c r="I28" s="35"/>
      <c r="J28" s="107"/>
      <c r="K28" s="28" t="s">
        <v>198</v>
      </c>
      <c r="L28" s="28" t="s">
        <v>67</v>
      </c>
      <c r="M28" s="111">
        <v>50</v>
      </c>
      <c r="N28" s="35"/>
      <c r="O28" s="35"/>
      <c r="P28" s="35"/>
      <c r="Q28" s="35"/>
      <c r="R28" s="35"/>
      <c r="S28" s="35"/>
    </row>
    <row r="29" spans="1:19">
      <c r="A29" s="37">
        <v>152</v>
      </c>
      <c r="B29" s="256" t="s">
        <v>79</v>
      </c>
      <c r="C29" s="45">
        <v>90</v>
      </c>
      <c r="D29" s="38" t="s">
        <v>72</v>
      </c>
      <c r="E29" s="35"/>
      <c r="F29" s="35"/>
      <c r="G29" s="35"/>
      <c r="H29" s="35"/>
      <c r="I29" s="35"/>
      <c r="J29" s="107"/>
      <c r="K29" s="28" t="s">
        <v>215</v>
      </c>
      <c r="L29" s="28" t="s">
        <v>67</v>
      </c>
      <c r="M29" s="111">
        <v>50</v>
      </c>
      <c r="N29" s="35"/>
      <c r="O29" s="35"/>
      <c r="P29" s="35"/>
      <c r="Q29" s="35"/>
      <c r="R29" s="35"/>
      <c r="S29" s="35"/>
    </row>
    <row r="30" spans="1:19">
      <c r="A30" s="37">
        <v>153</v>
      </c>
      <c r="B30" s="38" t="s">
        <v>86</v>
      </c>
      <c r="C30" s="45">
        <v>90</v>
      </c>
      <c r="D30" s="38" t="s">
        <v>72</v>
      </c>
      <c r="E30" s="35"/>
      <c r="F30" s="35"/>
      <c r="G30" s="35"/>
      <c r="H30" s="35"/>
      <c r="I30" s="35"/>
      <c r="J30" s="107"/>
      <c r="K30" s="28" t="s">
        <v>219</v>
      </c>
      <c r="L30" s="28" t="s">
        <v>67</v>
      </c>
      <c r="M30" s="111">
        <v>50</v>
      </c>
      <c r="N30" s="35"/>
      <c r="O30" s="35"/>
      <c r="P30" s="35"/>
      <c r="Q30" s="35"/>
      <c r="R30" s="35"/>
      <c r="S30" s="35"/>
    </row>
    <row r="31" spans="1:19">
      <c r="A31" s="37">
        <v>21</v>
      </c>
      <c r="B31" s="38" t="s">
        <v>171</v>
      </c>
      <c r="C31" s="45">
        <v>70</v>
      </c>
      <c r="D31" s="38" t="s">
        <v>67</v>
      </c>
      <c r="E31" s="35"/>
      <c r="F31" s="35"/>
      <c r="G31" s="35"/>
      <c r="H31" s="35"/>
      <c r="I31" s="35"/>
      <c r="J31" s="107"/>
      <c r="K31" s="28" t="s">
        <v>3966</v>
      </c>
      <c r="L31" s="28" t="s">
        <v>67</v>
      </c>
      <c r="M31" s="111">
        <v>50</v>
      </c>
      <c r="N31" s="35"/>
      <c r="O31" s="35"/>
      <c r="P31" s="35"/>
      <c r="Q31" s="35"/>
      <c r="R31" s="35"/>
      <c r="S31" s="35"/>
    </row>
    <row r="32" spans="1:19">
      <c r="A32" s="37">
        <v>22</v>
      </c>
      <c r="B32" s="38" t="s">
        <v>204</v>
      </c>
      <c r="C32" s="45">
        <v>70</v>
      </c>
      <c r="D32" s="38" t="s">
        <v>67</v>
      </c>
      <c r="E32" s="35"/>
      <c r="F32" s="35"/>
      <c r="G32" s="35"/>
      <c r="H32" s="35"/>
      <c r="I32" s="35"/>
      <c r="J32" s="107"/>
      <c r="K32" s="28" t="s">
        <v>221</v>
      </c>
      <c r="L32" s="28" t="s">
        <v>67</v>
      </c>
      <c r="M32" s="111">
        <v>50</v>
      </c>
      <c r="N32" s="35"/>
      <c r="O32" s="35"/>
      <c r="P32" s="35"/>
      <c r="Q32" s="35"/>
      <c r="R32" s="35"/>
      <c r="S32" s="35"/>
    </row>
    <row r="33" spans="1:19">
      <c r="A33" s="37">
        <v>23</v>
      </c>
      <c r="B33" s="38" t="s">
        <v>207</v>
      </c>
      <c r="C33" s="45">
        <v>70</v>
      </c>
      <c r="D33" s="38" t="s">
        <v>67</v>
      </c>
      <c r="E33" s="35"/>
      <c r="F33" s="35"/>
      <c r="G33" s="35"/>
      <c r="H33" s="35"/>
      <c r="I33" s="35"/>
      <c r="J33" s="107"/>
      <c r="K33" s="28" t="s">
        <v>223</v>
      </c>
      <c r="L33" s="28" t="s">
        <v>67</v>
      </c>
      <c r="M33" s="111">
        <v>50</v>
      </c>
      <c r="N33" s="35"/>
      <c r="O33" s="35"/>
      <c r="P33" s="35"/>
      <c r="Q33" s="35"/>
      <c r="R33" s="35"/>
      <c r="S33" s="35"/>
    </row>
    <row r="34" spans="1:19">
      <c r="A34" s="37">
        <v>24</v>
      </c>
      <c r="B34" s="38" t="s">
        <v>195</v>
      </c>
      <c r="C34" s="45">
        <v>70</v>
      </c>
      <c r="D34" s="38" t="s">
        <v>67</v>
      </c>
      <c r="E34" s="35"/>
      <c r="F34" s="35"/>
      <c r="G34" s="35"/>
      <c r="H34" s="35"/>
      <c r="I34" s="35"/>
      <c r="J34" s="107"/>
      <c r="K34" s="28" t="s">
        <v>202</v>
      </c>
      <c r="L34" s="28" t="s">
        <v>67</v>
      </c>
      <c r="M34" s="111">
        <v>50</v>
      </c>
      <c r="N34" s="35"/>
      <c r="O34" s="35"/>
      <c r="P34" s="35"/>
      <c r="Q34" s="35"/>
      <c r="R34" s="35"/>
      <c r="S34" s="35"/>
    </row>
    <row r="35" spans="1:19">
      <c r="A35" s="37">
        <v>141</v>
      </c>
      <c r="B35" s="38" t="s">
        <v>92</v>
      </c>
      <c r="C35" s="45">
        <v>70</v>
      </c>
      <c r="D35" s="38" t="s">
        <v>73</v>
      </c>
      <c r="E35" s="35"/>
      <c r="F35" s="35"/>
      <c r="G35" s="35"/>
      <c r="H35" s="35"/>
      <c r="I35" s="35"/>
      <c r="J35" s="107"/>
      <c r="K35" s="28" t="s">
        <v>203</v>
      </c>
      <c r="L35" s="28" t="s">
        <v>67</v>
      </c>
      <c r="M35" s="111">
        <v>50</v>
      </c>
      <c r="N35" s="35"/>
      <c r="O35" s="35"/>
      <c r="P35" s="35"/>
      <c r="Q35" s="35"/>
      <c r="R35" s="35"/>
      <c r="S35" s="35"/>
    </row>
    <row r="36" spans="1:19">
      <c r="A36" s="37">
        <v>143</v>
      </c>
      <c r="B36" s="38" t="s">
        <v>74</v>
      </c>
      <c r="C36" s="45">
        <v>70</v>
      </c>
      <c r="D36" s="38" t="s">
        <v>75</v>
      </c>
      <c r="E36" s="35"/>
      <c r="F36" s="35"/>
      <c r="G36" s="35"/>
      <c r="H36" s="35"/>
      <c r="I36" s="35"/>
      <c r="J36" s="107"/>
      <c r="K36" s="28" t="s">
        <v>201</v>
      </c>
      <c r="L36" s="28" t="s">
        <v>67</v>
      </c>
      <c r="M36" s="111">
        <v>40</v>
      </c>
      <c r="N36" s="35"/>
      <c r="O36" s="35"/>
      <c r="P36" s="35"/>
      <c r="Q36" s="35"/>
      <c r="R36" s="35"/>
      <c r="S36" s="35"/>
    </row>
    <row r="37" spans="1:19">
      <c r="A37" s="37">
        <v>154</v>
      </c>
      <c r="B37" s="38" t="s">
        <v>76</v>
      </c>
      <c r="C37" s="45">
        <v>70</v>
      </c>
      <c r="D37" s="38" t="s">
        <v>72</v>
      </c>
      <c r="E37" s="35"/>
      <c r="F37" s="35"/>
      <c r="G37" s="35"/>
      <c r="H37" s="35"/>
      <c r="I37" s="35"/>
      <c r="J37" s="107"/>
      <c r="K37" s="28" t="s">
        <v>227</v>
      </c>
      <c r="L37" s="28" t="s">
        <v>67</v>
      </c>
      <c r="M37" s="111">
        <v>40</v>
      </c>
      <c r="N37" s="35"/>
      <c r="O37" s="35"/>
      <c r="P37" s="35"/>
      <c r="Q37" s="35"/>
      <c r="R37" s="35"/>
      <c r="S37" s="35"/>
    </row>
    <row r="38" spans="1:19">
      <c r="A38" s="37">
        <v>155</v>
      </c>
      <c r="B38" s="38" t="s">
        <v>89</v>
      </c>
      <c r="C38" s="45">
        <v>70</v>
      </c>
      <c r="D38" s="38" t="s">
        <v>72</v>
      </c>
      <c r="E38" s="35"/>
      <c r="F38" s="35"/>
      <c r="G38" s="35"/>
      <c r="H38" s="35"/>
      <c r="I38" s="35"/>
      <c r="J38" s="107"/>
      <c r="K38" s="28" t="s">
        <v>229</v>
      </c>
      <c r="L38" s="28" t="s">
        <v>67</v>
      </c>
      <c r="M38" s="111">
        <v>40</v>
      </c>
      <c r="N38" s="35"/>
      <c r="O38" s="35"/>
      <c r="P38" s="35"/>
      <c r="Q38" s="35"/>
      <c r="R38" s="35"/>
      <c r="S38" s="35"/>
    </row>
    <row r="39" spans="1:19">
      <c r="A39" s="37">
        <v>25</v>
      </c>
      <c r="B39" s="38" t="s">
        <v>196</v>
      </c>
      <c r="C39" s="45">
        <v>60</v>
      </c>
      <c r="D39" s="38" t="s">
        <v>67</v>
      </c>
      <c r="E39" s="35"/>
      <c r="F39" s="35"/>
      <c r="G39" s="35"/>
      <c r="H39" s="35"/>
      <c r="I39" s="35"/>
      <c r="J39" s="107"/>
      <c r="K39" s="28" t="s">
        <v>231</v>
      </c>
      <c r="L39" s="28" t="s">
        <v>67</v>
      </c>
      <c r="M39" s="111">
        <v>40</v>
      </c>
      <c r="N39" s="35"/>
      <c r="O39" s="35"/>
      <c r="P39" s="35"/>
      <c r="Q39" s="35"/>
      <c r="R39" s="35"/>
      <c r="S39" s="35"/>
    </row>
    <row r="40" spans="1:19">
      <c r="A40" s="37">
        <v>26</v>
      </c>
      <c r="B40" s="38" t="s">
        <v>212</v>
      </c>
      <c r="C40" s="45">
        <v>50</v>
      </c>
      <c r="D40" s="38" t="s">
        <v>67</v>
      </c>
      <c r="E40" s="35"/>
      <c r="F40" s="35"/>
      <c r="G40" s="35"/>
      <c r="H40" s="35"/>
      <c r="I40" s="35"/>
      <c r="J40" s="107"/>
      <c r="K40" s="28" t="s">
        <v>233</v>
      </c>
      <c r="L40" s="28" t="s">
        <v>67</v>
      </c>
      <c r="M40" s="111">
        <v>40</v>
      </c>
      <c r="N40" s="35"/>
      <c r="O40" s="35"/>
      <c r="P40" s="35"/>
      <c r="Q40" s="35"/>
      <c r="R40" s="35"/>
      <c r="S40" s="35"/>
    </row>
    <row r="41" spans="1:19">
      <c r="A41" s="37">
        <v>27</v>
      </c>
      <c r="B41" s="38" t="s">
        <v>198</v>
      </c>
      <c r="C41" s="45">
        <v>50</v>
      </c>
      <c r="D41" s="38" t="s">
        <v>67</v>
      </c>
      <c r="E41" s="35"/>
      <c r="F41" s="35"/>
      <c r="G41" s="35"/>
      <c r="H41" s="35"/>
      <c r="I41" s="35"/>
      <c r="J41" s="107"/>
      <c r="K41" s="28" t="s">
        <v>235</v>
      </c>
      <c r="L41" s="28" t="s">
        <v>67</v>
      </c>
      <c r="M41" s="111">
        <v>40</v>
      </c>
      <c r="N41" s="35"/>
      <c r="O41" s="35"/>
      <c r="P41" s="35"/>
      <c r="Q41" s="35"/>
      <c r="R41" s="35"/>
      <c r="S41" s="35"/>
    </row>
    <row r="42" spans="1:19">
      <c r="A42" s="37">
        <v>28</v>
      </c>
      <c r="B42" s="38" t="s">
        <v>215</v>
      </c>
      <c r="C42" s="45">
        <v>50</v>
      </c>
      <c r="D42" s="38" t="s">
        <v>67</v>
      </c>
      <c r="E42" s="35"/>
      <c r="F42" s="35"/>
      <c r="G42" s="35"/>
      <c r="H42" s="35"/>
      <c r="I42" s="35"/>
      <c r="J42" s="107"/>
      <c r="K42" s="28" t="s">
        <v>175</v>
      </c>
      <c r="L42" s="28" t="s">
        <v>67</v>
      </c>
      <c r="M42" s="111">
        <v>30</v>
      </c>
      <c r="N42" s="35"/>
      <c r="O42" s="35"/>
      <c r="P42" s="35"/>
      <c r="Q42" s="35"/>
      <c r="R42" s="35"/>
      <c r="S42" s="35"/>
    </row>
    <row r="43" spans="1:19">
      <c r="A43" s="37">
        <v>29</v>
      </c>
      <c r="B43" s="38" t="s">
        <v>219</v>
      </c>
      <c r="C43" s="45">
        <v>50</v>
      </c>
      <c r="D43" s="38" t="s">
        <v>67</v>
      </c>
      <c r="E43" s="35"/>
      <c r="F43" s="35"/>
      <c r="G43" s="35"/>
      <c r="H43" s="35"/>
      <c r="I43" s="35"/>
      <c r="J43" s="107"/>
      <c r="K43" s="28" t="s">
        <v>240</v>
      </c>
      <c r="L43" s="28" t="s">
        <v>67</v>
      </c>
      <c r="M43" s="111">
        <v>30</v>
      </c>
      <c r="N43" s="35"/>
      <c r="O43" s="35"/>
      <c r="P43" s="35"/>
      <c r="Q43" s="35"/>
      <c r="R43" s="35"/>
      <c r="S43" s="35"/>
    </row>
    <row r="44" spans="1:19">
      <c r="A44" s="37">
        <v>30</v>
      </c>
      <c r="B44" s="255" t="s">
        <v>3966</v>
      </c>
      <c r="C44" s="45">
        <v>50</v>
      </c>
      <c r="D44" s="38" t="s">
        <v>67</v>
      </c>
      <c r="E44" s="35"/>
      <c r="F44" s="35"/>
      <c r="G44" s="35"/>
      <c r="H44" s="35"/>
      <c r="I44" s="35"/>
      <c r="J44" s="107"/>
      <c r="K44" s="28" t="s">
        <v>210</v>
      </c>
      <c r="L44" s="28" t="s">
        <v>67</v>
      </c>
      <c r="M44" s="111">
        <v>30</v>
      </c>
      <c r="N44" s="35"/>
      <c r="O44" s="35"/>
      <c r="P44" s="35"/>
      <c r="Q44" s="35"/>
      <c r="R44" s="35"/>
      <c r="S44" s="35"/>
    </row>
    <row r="45" spans="1:19">
      <c r="A45" s="37">
        <v>31</v>
      </c>
      <c r="B45" s="254" t="s">
        <v>221</v>
      </c>
      <c r="C45" s="45">
        <v>50</v>
      </c>
      <c r="D45" s="38" t="s">
        <v>67</v>
      </c>
      <c r="E45" s="35"/>
      <c r="F45" s="35"/>
      <c r="G45" s="35"/>
      <c r="H45" s="35"/>
      <c r="I45" s="35"/>
      <c r="J45" s="107"/>
      <c r="K45" s="28" t="s">
        <v>243</v>
      </c>
      <c r="L45" s="28" t="s">
        <v>67</v>
      </c>
      <c r="M45" s="111">
        <v>30</v>
      </c>
      <c r="N45" s="35"/>
      <c r="O45" s="35"/>
      <c r="P45" s="35"/>
      <c r="Q45" s="35"/>
      <c r="R45" s="35"/>
      <c r="S45" s="35"/>
    </row>
    <row r="46" spans="1:19">
      <c r="A46" s="37">
        <v>32</v>
      </c>
      <c r="B46" s="255" t="s">
        <v>223</v>
      </c>
      <c r="C46" s="45">
        <v>50</v>
      </c>
      <c r="D46" s="38" t="s">
        <v>67</v>
      </c>
      <c r="E46" s="35"/>
      <c r="F46" s="35"/>
      <c r="G46" s="35"/>
      <c r="H46" s="35"/>
      <c r="I46" s="35"/>
      <c r="J46" s="107"/>
      <c r="K46" s="28" t="s">
        <v>245</v>
      </c>
      <c r="L46" s="28" t="s">
        <v>67</v>
      </c>
      <c r="M46" s="111">
        <v>30</v>
      </c>
      <c r="N46" s="35"/>
      <c r="O46" s="35"/>
      <c r="P46" s="35"/>
      <c r="Q46" s="35"/>
      <c r="R46" s="35"/>
      <c r="S46" s="35"/>
    </row>
    <row r="47" spans="1:19">
      <c r="A47" s="37">
        <v>33</v>
      </c>
      <c r="B47" s="38" t="s">
        <v>202</v>
      </c>
      <c r="C47" s="45">
        <v>50</v>
      </c>
      <c r="D47" s="38" t="s">
        <v>67</v>
      </c>
      <c r="E47" s="35"/>
      <c r="F47" s="35"/>
      <c r="G47" s="35"/>
      <c r="H47" s="35"/>
      <c r="I47" s="35"/>
      <c r="J47" s="107"/>
      <c r="K47" s="28" t="s">
        <v>211</v>
      </c>
      <c r="L47" s="28" t="s">
        <v>67</v>
      </c>
      <c r="M47" s="111">
        <v>30</v>
      </c>
      <c r="N47" s="35"/>
      <c r="O47" s="35"/>
      <c r="P47" s="35"/>
      <c r="Q47" s="35"/>
      <c r="R47" s="35"/>
      <c r="S47" s="35"/>
    </row>
    <row r="48" spans="1:19">
      <c r="A48" s="37">
        <v>34</v>
      </c>
      <c r="B48" s="38" t="s">
        <v>203</v>
      </c>
      <c r="C48" s="45">
        <v>50</v>
      </c>
      <c r="D48" s="38" t="s">
        <v>67</v>
      </c>
      <c r="E48" s="35"/>
      <c r="F48" s="35"/>
      <c r="G48" s="35"/>
      <c r="H48" s="35"/>
      <c r="I48" s="35"/>
      <c r="J48" s="107"/>
      <c r="K48" s="28" t="s">
        <v>213</v>
      </c>
      <c r="L48" s="28" t="s">
        <v>67</v>
      </c>
      <c r="M48" s="111">
        <v>30</v>
      </c>
      <c r="N48" s="35"/>
      <c r="O48" s="35"/>
      <c r="P48" s="35"/>
      <c r="Q48" s="35"/>
      <c r="R48" s="35"/>
      <c r="S48" s="35"/>
    </row>
    <row r="49" spans="1:19">
      <c r="A49" s="37">
        <v>99</v>
      </c>
      <c r="B49" s="257" t="s">
        <v>100</v>
      </c>
      <c r="C49" s="258">
        <v>50</v>
      </c>
      <c r="D49" s="38" t="s">
        <v>67</v>
      </c>
      <c r="E49" s="35"/>
      <c r="F49" s="35"/>
      <c r="G49" s="35"/>
      <c r="H49" s="35"/>
      <c r="I49" s="35"/>
      <c r="J49" s="107"/>
      <c r="K49" s="28" t="s">
        <v>249</v>
      </c>
      <c r="L49" s="28" t="s">
        <v>67</v>
      </c>
      <c r="M49" s="111">
        <v>30</v>
      </c>
      <c r="N49" s="35"/>
      <c r="O49" s="35"/>
      <c r="P49" s="35"/>
      <c r="Q49" s="35"/>
      <c r="R49" s="35"/>
      <c r="S49" s="35"/>
    </row>
    <row r="50" spans="1:19">
      <c r="A50" s="37">
        <v>108</v>
      </c>
      <c r="B50" s="38" t="s">
        <v>121</v>
      </c>
      <c r="C50" s="45">
        <v>50</v>
      </c>
      <c r="D50" s="38" t="s">
        <v>73</v>
      </c>
      <c r="E50" s="35"/>
      <c r="F50" s="35"/>
      <c r="G50" s="35"/>
      <c r="H50" s="35"/>
      <c r="I50" s="35"/>
      <c r="J50" s="107"/>
      <c r="K50" s="28" t="s">
        <v>179</v>
      </c>
      <c r="L50" s="28" t="s">
        <v>67</v>
      </c>
      <c r="M50" s="111">
        <v>20</v>
      </c>
      <c r="N50" s="35"/>
      <c r="O50" s="35"/>
      <c r="P50" s="35"/>
      <c r="Q50" s="35"/>
      <c r="R50" s="35"/>
      <c r="S50" s="35"/>
    </row>
    <row r="51" spans="1:19">
      <c r="A51" s="37">
        <v>142</v>
      </c>
      <c r="B51" s="38" t="s">
        <v>94</v>
      </c>
      <c r="C51" s="45">
        <v>50</v>
      </c>
      <c r="D51" s="38" t="s">
        <v>73</v>
      </c>
      <c r="E51" s="35"/>
      <c r="F51" s="35"/>
      <c r="G51" s="35"/>
      <c r="H51" s="35"/>
      <c r="I51" s="35"/>
      <c r="J51" s="107"/>
      <c r="K51" s="28" t="s">
        <v>250</v>
      </c>
      <c r="L51" s="28" t="s">
        <v>67</v>
      </c>
      <c r="M51" s="111">
        <v>20</v>
      </c>
      <c r="N51" s="35"/>
      <c r="O51" s="35"/>
      <c r="P51" s="35"/>
      <c r="Q51" s="35"/>
      <c r="R51" s="35"/>
      <c r="S51" s="35"/>
    </row>
    <row r="52" spans="1:19">
      <c r="A52" s="37">
        <v>35</v>
      </c>
      <c r="B52" s="38" t="s">
        <v>201</v>
      </c>
      <c r="C52" s="45">
        <v>40</v>
      </c>
      <c r="D52" s="38" t="s">
        <v>67</v>
      </c>
      <c r="E52" s="35"/>
      <c r="F52" s="35"/>
      <c r="G52" s="35"/>
      <c r="H52" s="35"/>
      <c r="I52" s="35"/>
      <c r="J52" s="107"/>
      <c r="K52" s="28" t="s">
        <v>200</v>
      </c>
      <c r="L52" s="28" t="s">
        <v>67</v>
      </c>
      <c r="M52" s="111">
        <v>20</v>
      </c>
      <c r="N52" s="35"/>
      <c r="O52" s="35"/>
      <c r="P52" s="35"/>
      <c r="Q52" s="35"/>
      <c r="R52" s="35"/>
      <c r="S52" s="35"/>
    </row>
    <row r="53" spans="1:19">
      <c r="A53" s="37">
        <v>36</v>
      </c>
      <c r="B53" s="38" t="s">
        <v>227</v>
      </c>
      <c r="C53" s="45">
        <v>40</v>
      </c>
      <c r="D53" s="38" t="s">
        <v>67</v>
      </c>
      <c r="E53" s="35"/>
      <c r="F53" s="35"/>
      <c r="G53" s="35"/>
      <c r="H53" s="35"/>
      <c r="I53" s="35"/>
      <c r="J53" s="107"/>
      <c r="K53" s="28" t="s">
        <v>251</v>
      </c>
      <c r="L53" s="28" t="s">
        <v>67</v>
      </c>
      <c r="M53" s="111">
        <v>20</v>
      </c>
      <c r="N53" s="35"/>
      <c r="O53" s="35"/>
      <c r="P53" s="35"/>
      <c r="Q53" s="35"/>
      <c r="R53" s="35"/>
      <c r="S53" s="35"/>
    </row>
    <row r="54" spans="1:19">
      <c r="A54" s="37">
        <v>37</v>
      </c>
      <c r="B54" s="38" t="s">
        <v>229</v>
      </c>
      <c r="C54" s="45">
        <v>40</v>
      </c>
      <c r="D54" s="38" t="s">
        <v>67</v>
      </c>
      <c r="E54" s="35"/>
      <c r="F54" s="35"/>
      <c r="G54" s="35"/>
      <c r="H54" s="35"/>
      <c r="I54" s="35"/>
      <c r="J54" s="107"/>
      <c r="K54" s="28" t="s">
        <v>252</v>
      </c>
      <c r="L54" s="28" t="s">
        <v>67</v>
      </c>
      <c r="M54" s="111">
        <v>20</v>
      </c>
      <c r="N54" s="35"/>
      <c r="O54" s="35"/>
      <c r="P54" s="35"/>
      <c r="Q54" s="35"/>
      <c r="R54" s="35"/>
      <c r="S54" s="35"/>
    </row>
    <row r="55" spans="1:19">
      <c r="A55" s="37">
        <v>38</v>
      </c>
      <c r="B55" s="38" t="s">
        <v>231</v>
      </c>
      <c r="C55" s="45">
        <v>40</v>
      </c>
      <c r="D55" s="38" t="s">
        <v>67</v>
      </c>
      <c r="E55" s="35"/>
      <c r="F55" s="35"/>
      <c r="G55" s="35"/>
      <c r="H55" s="35"/>
      <c r="I55" s="35"/>
      <c r="J55" s="107"/>
      <c r="K55" s="28" t="s">
        <v>253</v>
      </c>
      <c r="L55" s="28" t="s">
        <v>67</v>
      </c>
      <c r="M55" s="111">
        <v>20</v>
      </c>
      <c r="N55" s="35"/>
      <c r="O55" s="35"/>
      <c r="P55" s="35"/>
      <c r="Q55" s="35"/>
      <c r="R55" s="35"/>
      <c r="S55" s="35"/>
    </row>
    <row r="56" spans="1:19">
      <c r="A56" s="37">
        <v>39</v>
      </c>
      <c r="B56" s="38" t="s">
        <v>233</v>
      </c>
      <c r="C56" s="45">
        <v>40</v>
      </c>
      <c r="D56" s="38" t="s">
        <v>67</v>
      </c>
      <c r="E56" s="35"/>
      <c r="F56" s="35"/>
      <c r="G56" s="35"/>
      <c r="H56" s="35"/>
      <c r="I56" s="35"/>
      <c r="J56" s="107"/>
      <c r="K56" s="28" t="s">
        <v>254</v>
      </c>
      <c r="L56" s="28" t="s">
        <v>67</v>
      </c>
      <c r="M56" s="111">
        <v>20</v>
      </c>
      <c r="N56" s="35"/>
      <c r="O56" s="35"/>
      <c r="P56" s="35"/>
      <c r="Q56" s="35"/>
      <c r="R56" s="35"/>
      <c r="S56" s="35"/>
    </row>
    <row r="57" spans="1:19">
      <c r="A57" s="37">
        <v>40</v>
      </c>
      <c r="B57" s="38" t="s">
        <v>235</v>
      </c>
      <c r="C57" s="45">
        <v>40</v>
      </c>
      <c r="D57" s="38" t="s">
        <v>67</v>
      </c>
      <c r="E57" s="35"/>
      <c r="F57" s="35"/>
      <c r="G57" s="35"/>
      <c r="H57" s="35"/>
      <c r="I57" s="35"/>
      <c r="J57" s="107"/>
      <c r="K57" s="28" t="s">
        <v>255</v>
      </c>
      <c r="L57" s="28" t="s">
        <v>67</v>
      </c>
      <c r="M57" s="111">
        <v>20</v>
      </c>
      <c r="N57" s="35"/>
      <c r="O57" s="35"/>
      <c r="P57" s="35"/>
      <c r="Q57" s="35"/>
      <c r="R57" s="35"/>
      <c r="S57" s="35"/>
    </row>
    <row r="58" spans="1:19">
      <c r="A58" s="37">
        <v>156</v>
      </c>
      <c r="B58" s="38" t="s">
        <v>85</v>
      </c>
      <c r="C58" s="45">
        <v>40</v>
      </c>
      <c r="D58" s="38" t="s">
        <v>72</v>
      </c>
      <c r="E58" s="35"/>
      <c r="F58" s="35"/>
      <c r="G58" s="35"/>
      <c r="H58" s="35"/>
      <c r="I58" s="35"/>
      <c r="J58" s="107"/>
      <c r="K58" s="28" t="s">
        <v>256</v>
      </c>
      <c r="L58" s="28" t="s">
        <v>67</v>
      </c>
      <c r="M58" s="111">
        <v>20</v>
      </c>
      <c r="N58" s="35"/>
      <c r="O58" s="35"/>
      <c r="P58" s="35"/>
      <c r="Q58" s="35"/>
      <c r="R58" s="35"/>
      <c r="S58" s="35"/>
    </row>
    <row r="59" spans="1:19">
      <c r="A59" s="37">
        <v>157</v>
      </c>
      <c r="B59" s="38" t="s">
        <v>91</v>
      </c>
      <c r="C59" s="45">
        <v>40</v>
      </c>
      <c r="D59" s="38" t="s">
        <v>72</v>
      </c>
      <c r="E59" s="35"/>
      <c r="F59" s="35"/>
      <c r="G59" s="35"/>
      <c r="H59" s="35"/>
      <c r="I59" s="35"/>
      <c r="J59" s="107"/>
      <c r="K59" s="28" t="s">
        <v>257</v>
      </c>
      <c r="L59" s="28" t="s">
        <v>67</v>
      </c>
      <c r="M59" s="111">
        <v>20</v>
      </c>
      <c r="N59" s="35"/>
      <c r="O59" s="35"/>
      <c r="P59" s="35"/>
      <c r="Q59" s="35"/>
      <c r="R59" s="35"/>
      <c r="S59" s="35"/>
    </row>
    <row r="60" spans="1:19">
      <c r="A60" s="37">
        <v>158</v>
      </c>
      <c r="B60" s="38" t="s">
        <v>99</v>
      </c>
      <c r="C60" s="45">
        <v>40</v>
      </c>
      <c r="D60" s="38" t="s">
        <v>72</v>
      </c>
      <c r="E60" s="35"/>
      <c r="F60" s="35"/>
      <c r="G60" s="35"/>
      <c r="H60" s="35"/>
      <c r="I60" s="35"/>
      <c r="J60" s="107"/>
      <c r="K60" s="28" t="s">
        <v>258</v>
      </c>
      <c r="L60" s="28" t="s">
        <v>67</v>
      </c>
      <c r="M60" s="111">
        <v>20</v>
      </c>
      <c r="N60" s="35"/>
      <c r="O60" s="35"/>
      <c r="P60" s="35"/>
      <c r="Q60" s="35"/>
      <c r="R60" s="35"/>
      <c r="S60" s="35"/>
    </row>
    <row r="61" spans="1:19">
      <c r="A61" s="37">
        <v>41</v>
      </c>
      <c r="B61" s="38" t="s">
        <v>175</v>
      </c>
      <c r="C61" s="45">
        <v>30</v>
      </c>
      <c r="D61" s="38" t="s">
        <v>67</v>
      </c>
      <c r="E61" s="35"/>
      <c r="F61" s="35"/>
      <c r="G61" s="35"/>
      <c r="H61" s="35"/>
      <c r="I61" s="35"/>
      <c r="J61" s="107"/>
      <c r="K61" s="28" t="s">
        <v>260</v>
      </c>
      <c r="L61" s="28" t="s">
        <v>67</v>
      </c>
      <c r="M61" s="111">
        <v>20</v>
      </c>
      <c r="N61" s="35"/>
      <c r="O61" s="35"/>
      <c r="P61" s="35"/>
      <c r="Q61" s="35"/>
      <c r="R61" s="35"/>
      <c r="S61" s="35"/>
    </row>
    <row r="62" spans="1:19">
      <c r="A62" s="37">
        <v>42</v>
      </c>
      <c r="B62" s="38" t="s">
        <v>240</v>
      </c>
      <c r="C62" s="45">
        <v>30</v>
      </c>
      <c r="D62" s="38" t="s">
        <v>67</v>
      </c>
      <c r="E62" s="35"/>
      <c r="F62" s="35"/>
      <c r="G62" s="35"/>
      <c r="H62" s="35"/>
      <c r="I62" s="35"/>
      <c r="J62" s="107"/>
      <c r="K62" s="28" t="s">
        <v>208</v>
      </c>
      <c r="L62" s="28" t="s">
        <v>67</v>
      </c>
      <c r="M62" s="111">
        <v>20</v>
      </c>
      <c r="N62" s="35"/>
      <c r="O62" s="35"/>
      <c r="P62" s="35"/>
      <c r="Q62" s="35"/>
      <c r="R62" s="35"/>
      <c r="S62" s="35"/>
    </row>
    <row r="63" spans="1:19">
      <c r="A63" s="37">
        <v>43</v>
      </c>
      <c r="B63" s="38" t="s">
        <v>210</v>
      </c>
      <c r="C63" s="45">
        <v>30</v>
      </c>
      <c r="D63" s="38" t="s">
        <v>67</v>
      </c>
      <c r="E63" s="35"/>
      <c r="F63" s="35"/>
      <c r="G63" s="35"/>
      <c r="H63" s="35"/>
      <c r="I63" s="35"/>
      <c r="J63" s="107"/>
      <c r="K63" s="28" t="s">
        <v>262</v>
      </c>
      <c r="L63" s="28" t="s">
        <v>67</v>
      </c>
      <c r="M63" s="111">
        <v>20</v>
      </c>
      <c r="N63" s="35"/>
      <c r="O63" s="35"/>
      <c r="P63" s="35"/>
      <c r="Q63" s="35"/>
      <c r="R63" s="35"/>
      <c r="S63" s="35"/>
    </row>
    <row r="64" spans="1:19">
      <c r="A64" s="37">
        <v>44</v>
      </c>
      <c r="B64" s="38" t="s">
        <v>243</v>
      </c>
      <c r="C64" s="45">
        <v>30</v>
      </c>
      <c r="D64" s="38" t="s">
        <v>67</v>
      </c>
      <c r="E64" s="35"/>
      <c r="F64" s="35"/>
      <c r="G64" s="35"/>
      <c r="H64" s="35"/>
      <c r="I64" s="35"/>
      <c r="J64" s="107"/>
      <c r="K64" s="28" t="s">
        <v>263</v>
      </c>
      <c r="L64" s="28" t="s">
        <v>67</v>
      </c>
      <c r="M64" s="111">
        <v>20</v>
      </c>
      <c r="N64" s="35"/>
      <c r="O64" s="35"/>
      <c r="P64" s="35"/>
      <c r="Q64" s="35"/>
      <c r="R64" s="35"/>
      <c r="S64" s="35"/>
    </row>
    <row r="65" spans="1:19">
      <c r="A65" s="37">
        <v>45</v>
      </c>
      <c r="B65" s="38" t="s">
        <v>245</v>
      </c>
      <c r="C65" s="45">
        <v>30</v>
      </c>
      <c r="D65" s="38" t="s">
        <v>67</v>
      </c>
      <c r="E65" s="35"/>
      <c r="F65" s="35"/>
      <c r="G65" s="35"/>
      <c r="H65" s="35"/>
      <c r="I65" s="35"/>
      <c r="J65" s="107"/>
      <c r="K65" s="28" t="s">
        <v>264</v>
      </c>
      <c r="L65" s="28" t="s">
        <v>67</v>
      </c>
      <c r="M65" s="111">
        <v>20</v>
      </c>
      <c r="N65" s="35"/>
      <c r="O65" s="35"/>
      <c r="P65" s="35"/>
      <c r="Q65" s="35"/>
      <c r="R65" s="35"/>
      <c r="S65" s="35"/>
    </row>
    <row r="66" spans="1:19">
      <c r="A66" s="37">
        <v>46</v>
      </c>
      <c r="B66" s="38" t="s">
        <v>211</v>
      </c>
      <c r="C66" s="45">
        <v>30</v>
      </c>
      <c r="D66" s="38" t="s">
        <v>67</v>
      </c>
      <c r="E66" s="35"/>
      <c r="F66" s="35"/>
      <c r="G66" s="35"/>
      <c r="H66" s="35"/>
      <c r="I66" s="35"/>
      <c r="J66" s="107"/>
      <c r="K66" s="28" t="s">
        <v>267</v>
      </c>
      <c r="L66" s="28" t="s">
        <v>67</v>
      </c>
      <c r="M66" s="111">
        <v>20</v>
      </c>
      <c r="N66" s="35"/>
      <c r="O66" s="35"/>
      <c r="P66" s="35"/>
      <c r="Q66" s="35"/>
      <c r="R66" s="35"/>
      <c r="S66" s="35"/>
    </row>
    <row r="67" spans="1:19">
      <c r="A67" s="37">
        <v>47</v>
      </c>
      <c r="B67" s="38" t="s">
        <v>213</v>
      </c>
      <c r="C67" s="45">
        <v>30</v>
      </c>
      <c r="D67" s="38" t="s">
        <v>67</v>
      </c>
      <c r="E67" s="35"/>
      <c r="F67" s="35"/>
      <c r="G67" s="35"/>
      <c r="H67" s="35"/>
      <c r="I67" s="35"/>
      <c r="J67" s="107"/>
      <c r="K67" s="28" t="s">
        <v>271</v>
      </c>
      <c r="L67" s="28" t="s">
        <v>67</v>
      </c>
      <c r="M67" s="111">
        <v>10</v>
      </c>
      <c r="N67" s="35"/>
      <c r="O67" s="35"/>
      <c r="P67" s="35"/>
      <c r="Q67" s="35"/>
      <c r="R67" s="35"/>
      <c r="S67" s="35"/>
    </row>
    <row r="68" spans="1:19">
      <c r="A68" s="37">
        <v>48</v>
      </c>
      <c r="B68" s="38" t="s">
        <v>249</v>
      </c>
      <c r="C68" s="45">
        <v>30</v>
      </c>
      <c r="D68" s="38" t="s">
        <v>67</v>
      </c>
      <c r="E68" s="35"/>
      <c r="F68" s="35"/>
      <c r="G68" s="35"/>
      <c r="H68" s="35"/>
      <c r="I68" s="35"/>
      <c r="J68" s="107"/>
      <c r="K68" s="28" t="s">
        <v>273</v>
      </c>
      <c r="L68" s="28" t="s">
        <v>67</v>
      </c>
      <c r="M68" s="111">
        <v>10</v>
      </c>
      <c r="N68" s="35"/>
      <c r="O68" s="35"/>
      <c r="P68" s="35"/>
      <c r="Q68" s="35"/>
      <c r="R68" s="35"/>
      <c r="S68" s="35"/>
    </row>
    <row r="69" spans="1:19">
      <c r="A69" s="37">
        <v>109</v>
      </c>
      <c r="B69" s="38" t="s">
        <v>111</v>
      </c>
      <c r="C69" s="45">
        <v>30</v>
      </c>
      <c r="D69" s="38" t="s">
        <v>73</v>
      </c>
      <c r="E69" s="35"/>
      <c r="F69" s="35"/>
      <c r="G69" s="35"/>
      <c r="H69" s="35"/>
      <c r="I69" s="35"/>
      <c r="J69" s="107"/>
      <c r="K69" s="28" t="s">
        <v>274</v>
      </c>
      <c r="L69" s="28" t="s">
        <v>67</v>
      </c>
      <c r="M69" s="111">
        <v>10</v>
      </c>
      <c r="N69" s="35"/>
      <c r="O69" s="35"/>
      <c r="P69" s="35"/>
      <c r="Q69" s="35"/>
      <c r="R69" s="35"/>
      <c r="S69" s="35"/>
    </row>
    <row r="70" spans="1:19">
      <c r="A70" s="37">
        <v>144</v>
      </c>
      <c r="B70" s="38" t="s">
        <v>78</v>
      </c>
      <c r="C70" s="45">
        <v>30</v>
      </c>
      <c r="D70" s="38" t="s">
        <v>75</v>
      </c>
      <c r="E70" s="35"/>
      <c r="F70" s="35"/>
      <c r="G70" s="35"/>
      <c r="H70" s="35"/>
      <c r="I70" s="35"/>
      <c r="J70" s="107"/>
      <c r="K70" s="28" t="s">
        <v>276</v>
      </c>
      <c r="L70" s="28" t="s">
        <v>67</v>
      </c>
      <c r="M70" s="111">
        <v>10</v>
      </c>
      <c r="N70" s="35"/>
      <c r="O70" s="35"/>
      <c r="P70" s="35"/>
      <c r="Q70" s="35"/>
      <c r="R70" s="35"/>
      <c r="S70" s="35"/>
    </row>
    <row r="71" spans="1:19">
      <c r="A71" s="37">
        <v>145</v>
      </c>
      <c r="B71" s="38" t="s">
        <v>82</v>
      </c>
      <c r="C71" s="45">
        <v>30</v>
      </c>
      <c r="D71" s="38" t="s">
        <v>75</v>
      </c>
      <c r="E71" s="35"/>
      <c r="F71" s="35"/>
      <c r="G71" s="35"/>
      <c r="H71" s="35"/>
      <c r="I71" s="35"/>
      <c r="J71" s="107"/>
      <c r="K71" s="28" t="s">
        <v>277</v>
      </c>
      <c r="L71" s="28" t="s">
        <v>67</v>
      </c>
      <c r="M71" s="111">
        <v>10</v>
      </c>
      <c r="N71" s="35"/>
      <c r="O71" s="35"/>
      <c r="P71" s="35"/>
      <c r="Q71" s="35"/>
      <c r="R71" s="35"/>
      <c r="S71" s="35"/>
    </row>
    <row r="72" spans="1:19">
      <c r="A72" s="37">
        <v>159</v>
      </c>
      <c r="B72" s="38" t="s">
        <v>103</v>
      </c>
      <c r="C72" s="45">
        <v>30</v>
      </c>
      <c r="D72" s="38" t="s">
        <v>72</v>
      </c>
      <c r="E72" s="35"/>
      <c r="F72" s="35"/>
      <c r="G72" s="35"/>
      <c r="H72" s="35"/>
      <c r="I72" s="35"/>
      <c r="J72" s="107"/>
      <c r="K72" s="28" t="s">
        <v>278</v>
      </c>
      <c r="L72" s="28" t="s">
        <v>67</v>
      </c>
      <c r="M72" s="111">
        <v>10</v>
      </c>
      <c r="N72" s="35"/>
      <c r="O72" s="35"/>
      <c r="P72" s="35"/>
      <c r="Q72" s="35"/>
      <c r="R72" s="35"/>
      <c r="S72" s="35"/>
    </row>
    <row r="73" spans="1:19">
      <c r="A73" s="37">
        <v>49</v>
      </c>
      <c r="B73" s="38" t="s">
        <v>179</v>
      </c>
      <c r="C73" s="45">
        <v>20</v>
      </c>
      <c r="D73" s="38" t="s">
        <v>67</v>
      </c>
      <c r="E73" s="35"/>
      <c r="F73" s="35"/>
      <c r="G73" s="35"/>
      <c r="H73" s="35"/>
      <c r="I73" s="35"/>
      <c r="J73" s="107"/>
      <c r="K73" s="28" t="s">
        <v>279</v>
      </c>
      <c r="L73" s="28" t="s">
        <v>67</v>
      </c>
      <c r="M73" s="111">
        <v>10</v>
      </c>
      <c r="N73" s="35"/>
      <c r="O73" s="35"/>
      <c r="P73" s="35"/>
      <c r="Q73" s="35"/>
      <c r="R73" s="35"/>
      <c r="S73" s="35"/>
    </row>
    <row r="74" spans="1:19">
      <c r="A74" s="37">
        <v>50</v>
      </c>
      <c r="B74" s="38" t="s">
        <v>250</v>
      </c>
      <c r="C74" s="45">
        <v>20</v>
      </c>
      <c r="D74" s="38" t="s">
        <v>67</v>
      </c>
      <c r="E74" s="35"/>
      <c r="F74" s="35"/>
      <c r="G74" s="35"/>
      <c r="H74" s="35"/>
      <c r="I74" s="35"/>
      <c r="J74" s="107"/>
      <c r="K74" s="28" t="s">
        <v>280</v>
      </c>
      <c r="L74" s="28" t="s">
        <v>67</v>
      </c>
      <c r="M74" s="111">
        <v>10</v>
      </c>
      <c r="N74" s="35"/>
      <c r="O74" s="35"/>
      <c r="P74" s="35"/>
      <c r="Q74" s="35"/>
      <c r="R74" s="35"/>
      <c r="S74" s="35"/>
    </row>
    <row r="75" spans="1:19">
      <c r="A75" s="37">
        <v>51</v>
      </c>
      <c r="B75" s="38" t="s">
        <v>200</v>
      </c>
      <c r="C75" s="45">
        <v>20</v>
      </c>
      <c r="D75" s="38" t="s">
        <v>67</v>
      </c>
      <c r="E75" s="35"/>
      <c r="F75" s="35"/>
      <c r="G75" s="35"/>
      <c r="H75" s="35"/>
      <c r="I75" s="35"/>
      <c r="J75" s="107"/>
      <c r="K75" s="28" t="s">
        <v>281</v>
      </c>
      <c r="L75" s="28" t="s">
        <v>67</v>
      </c>
      <c r="M75" s="111">
        <v>10</v>
      </c>
      <c r="N75" s="35"/>
      <c r="O75" s="35"/>
      <c r="P75" s="35"/>
      <c r="Q75" s="35"/>
      <c r="R75" s="35"/>
      <c r="S75" s="35"/>
    </row>
    <row r="76" spans="1:19">
      <c r="A76" s="37">
        <v>52</v>
      </c>
      <c r="B76" s="38" t="s">
        <v>251</v>
      </c>
      <c r="C76" s="45">
        <v>20</v>
      </c>
      <c r="D76" s="38" t="s">
        <v>67</v>
      </c>
      <c r="E76" s="35"/>
      <c r="F76" s="35"/>
      <c r="G76" s="35"/>
      <c r="H76" s="35"/>
      <c r="I76" s="35"/>
      <c r="J76" s="107"/>
      <c r="K76" s="28" t="s">
        <v>284</v>
      </c>
      <c r="L76" s="28" t="s">
        <v>67</v>
      </c>
      <c r="M76" s="111">
        <v>10</v>
      </c>
      <c r="N76" s="35"/>
      <c r="O76" s="35"/>
      <c r="P76" s="35"/>
      <c r="Q76" s="35"/>
      <c r="R76" s="35"/>
      <c r="S76" s="35"/>
    </row>
    <row r="77" spans="1:19">
      <c r="A77" s="37">
        <v>53</v>
      </c>
      <c r="B77" s="38" t="s">
        <v>252</v>
      </c>
      <c r="C77" s="45">
        <v>20</v>
      </c>
      <c r="D77" s="38" t="s">
        <v>67</v>
      </c>
      <c r="E77" s="35"/>
      <c r="F77" s="35"/>
      <c r="G77" s="35"/>
      <c r="H77" s="35"/>
      <c r="I77" s="35"/>
      <c r="J77" s="107"/>
      <c r="K77" s="28" t="s">
        <v>285</v>
      </c>
      <c r="L77" s="28" t="s">
        <v>67</v>
      </c>
      <c r="M77" s="111">
        <v>10</v>
      </c>
      <c r="N77" s="35"/>
      <c r="O77" s="35"/>
      <c r="P77" s="35"/>
      <c r="Q77" s="35"/>
      <c r="R77" s="35"/>
      <c r="S77" s="35"/>
    </row>
    <row r="78" spans="1:19">
      <c r="A78" s="37">
        <v>54</v>
      </c>
      <c r="B78" s="38" t="s">
        <v>253</v>
      </c>
      <c r="C78" s="45">
        <v>20</v>
      </c>
      <c r="D78" s="38" t="s">
        <v>67</v>
      </c>
      <c r="E78" s="35"/>
      <c r="F78" s="35"/>
      <c r="G78" s="35"/>
      <c r="H78" s="35"/>
      <c r="I78" s="35"/>
      <c r="J78" s="107"/>
      <c r="K78" s="28" t="s">
        <v>286</v>
      </c>
      <c r="L78" s="28" t="s">
        <v>67</v>
      </c>
      <c r="M78" s="111">
        <v>10</v>
      </c>
      <c r="N78" s="35"/>
      <c r="O78" s="35"/>
      <c r="P78" s="35"/>
      <c r="Q78" s="35"/>
      <c r="R78" s="35"/>
      <c r="S78" s="35"/>
    </row>
    <row r="79" spans="1:19">
      <c r="A79" s="37">
        <v>55</v>
      </c>
      <c r="B79" s="38" t="s">
        <v>254</v>
      </c>
      <c r="C79" s="45">
        <v>20</v>
      </c>
      <c r="D79" s="38" t="s">
        <v>67</v>
      </c>
      <c r="E79" s="35"/>
      <c r="F79" s="35"/>
      <c r="G79" s="35"/>
      <c r="H79" s="35"/>
      <c r="I79" s="35"/>
      <c r="J79" s="107"/>
      <c r="K79" s="28" t="s">
        <v>287</v>
      </c>
      <c r="L79" s="28" t="s">
        <v>67</v>
      </c>
      <c r="M79" s="111">
        <v>10</v>
      </c>
      <c r="N79" s="35"/>
      <c r="O79" s="35"/>
      <c r="P79" s="35"/>
      <c r="Q79" s="35"/>
      <c r="R79" s="35"/>
      <c r="S79" s="35"/>
    </row>
    <row r="80" spans="1:19">
      <c r="A80" s="37">
        <v>56</v>
      </c>
      <c r="B80" s="38" t="s">
        <v>255</v>
      </c>
      <c r="C80" s="45">
        <v>20</v>
      </c>
      <c r="D80" s="38" t="s">
        <v>67</v>
      </c>
      <c r="E80" s="35"/>
      <c r="F80" s="35"/>
      <c r="G80" s="35"/>
      <c r="H80" s="35"/>
      <c r="I80" s="35"/>
      <c r="J80" s="107"/>
      <c r="K80" s="28" t="s">
        <v>220</v>
      </c>
      <c r="L80" s="28" t="s">
        <v>67</v>
      </c>
      <c r="M80" s="111">
        <v>10</v>
      </c>
      <c r="N80" s="35"/>
      <c r="O80" s="35"/>
      <c r="P80" s="35"/>
      <c r="Q80" s="35"/>
      <c r="R80" s="35"/>
      <c r="S80" s="35"/>
    </row>
    <row r="81" spans="1:19">
      <c r="A81" s="37">
        <v>57</v>
      </c>
      <c r="B81" s="38" t="s">
        <v>256</v>
      </c>
      <c r="C81" s="45">
        <v>20</v>
      </c>
      <c r="D81" s="38" t="s">
        <v>67</v>
      </c>
      <c r="E81" s="35"/>
      <c r="F81" s="35"/>
      <c r="G81" s="35"/>
      <c r="H81" s="35"/>
      <c r="I81" s="35"/>
      <c r="J81" s="107"/>
      <c r="K81" s="28" t="s">
        <v>222</v>
      </c>
      <c r="L81" s="28" t="s">
        <v>67</v>
      </c>
      <c r="M81" s="111">
        <v>10</v>
      </c>
      <c r="N81" s="35"/>
      <c r="O81" s="35"/>
      <c r="P81" s="35"/>
      <c r="Q81" s="35"/>
      <c r="R81" s="35"/>
      <c r="S81" s="35"/>
    </row>
    <row r="82" spans="1:19">
      <c r="A82" s="37">
        <v>58</v>
      </c>
      <c r="B82" s="38" t="s">
        <v>257</v>
      </c>
      <c r="C82" s="45">
        <v>20</v>
      </c>
      <c r="D82" s="38" t="s">
        <v>67</v>
      </c>
      <c r="E82" s="35"/>
      <c r="F82" s="35"/>
      <c r="G82" s="35"/>
      <c r="H82" s="35"/>
      <c r="I82" s="35"/>
      <c r="J82" s="107"/>
      <c r="K82" s="28" t="s">
        <v>289</v>
      </c>
      <c r="L82" s="28" t="s">
        <v>67</v>
      </c>
      <c r="M82" s="111">
        <v>10</v>
      </c>
      <c r="N82" s="35"/>
      <c r="O82" s="35"/>
      <c r="P82" s="35"/>
      <c r="Q82" s="35"/>
      <c r="R82" s="35"/>
      <c r="S82" s="35"/>
    </row>
    <row r="83" spans="1:19">
      <c r="A83" s="37">
        <v>59</v>
      </c>
      <c r="B83" s="38" t="s">
        <v>258</v>
      </c>
      <c r="C83" s="45">
        <v>20</v>
      </c>
      <c r="D83" s="38" t="s">
        <v>67</v>
      </c>
      <c r="E83" s="35"/>
      <c r="F83" s="35"/>
      <c r="G83" s="35"/>
      <c r="H83" s="35"/>
      <c r="I83" s="35"/>
      <c r="J83" s="107"/>
      <c r="K83" s="28" t="s">
        <v>291</v>
      </c>
      <c r="L83" s="28" t="s">
        <v>67</v>
      </c>
      <c r="M83" s="111">
        <v>10</v>
      </c>
      <c r="N83" s="35"/>
      <c r="O83" s="35"/>
      <c r="P83" s="35"/>
      <c r="Q83" s="35"/>
      <c r="R83" s="35"/>
      <c r="S83" s="35"/>
    </row>
    <row r="84" spans="1:19">
      <c r="A84" s="37">
        <v>60</v>
      </c>
      <c r="B84" s="38" t="s">
        <v>260</v>
      </c>
      <c r="C84" s="45">
        <v>20</v>
      </c>
      <c r="D84" s="38" t="s">
        <v>67</v>
      </c>
      <c r="E84" s="35"/>
      <c r="F84" s="35"/>
      <c r="G84" s="35"/>
      <c r="H84" s="35"/>
      <c r="I84" s="35"/>
      <c r="J84" s="107"/>
      <c r="K84" s="28" t="s">
        <v>292</v>
      </c>
      <c r="L84" s="28" t="s">
        <v>67</v>
      </c>
      <c r="M84" s="111">
        <v>10</v>
      </c>
      <c r="N84" s="35"/>
      <c r="O84" s="35"/>
      <c r="P84" s="35"/>
      <c r="Q84" s="35"/>
      <c r="R84" s="35"/>
      <c r="S84" s="35"/>
    </row>
    <row r="85" spans="1:19">
      <c r="A85" s="37">
        <v>61</v>
      </c>
      <c r="B85" s="38" t="s">
        <v>208</v>
      </c>
      <c r="C85" s="45">
        <v>20</v>
      </c>
      <c r="D85" s="38" t="s">
        <v>67</v>
      </c>
      <c r="E85" s="35"/>
      <c r="F85" s="35"/>
      <c r="G85" s="35"/>
      <c r="H85" s="35"/>
      <c r="I85" s="35"/>
      <c r="J85" s="107"/>
      <c r="K85" s="28" t="s">
        <v>294</v>
      </c>
      <c r="L85" s="28" t="s">
        <v>67</v>
      </c>
      <c r="M85" s="111">
        <v>10</v>
      </c>
      <c r="N85" s="35"/>
      <c r="O85" s="35"/>
      <c r="P85" s="35"/>
      <c r="Q85" s="35"/>
      <c r="R85" s="35"/>
      <c r="S85" s="35"/>
    </row>
    <row r="86" spans="1:19">
      <c r="A86" s="37">
        <v>62</v>
      </c>
      <c r="B86" s="38" t="s">
        <v>262</v>
      </c>
      <c r="C86" s="45">
        <v>20</v>
      </c>
      <c r="D86" s="38" t="s">
        <v>67</v>
      </c>
      <c r="E86" s="35"/>
      <c r="F86" s="35"/>
      <c r="G86" s="35"/>
      <c r="H86" s="35"/>
      <c r="I86" s="35"/>
      <c r="J86" s="107"/>
      <c r="K86" s="28" t="s">
        <v>296</v>
      </c>
      <c r="L86" s="28" t="s">
        <v>67</v>
      </c>
      <c r="M86" s="111">
        <v>10</v>
      </c>
      <c r="N86" s="35"/>
      <c r="O86" s="35"/>
      <c r="P86" s="35"/>
      <c r="Q86" s="35"/>
      <c r="R86" s="35"/>
      <c r="S86" s="35"/>
    </row>
    <row r="87" spans="1:19">
      <c r="A87" s="37">
        <v>63</v>
      </c>
      <c r="B87" s="38" t="s">
        <v>263</v>
      </c>
      <c r="C87" s="45">
        <v>20</v>
      </c>
      <c r="D87" s="38" t="s">
        <v>67</v>
      </c>
      <c r="E87" s="35"/>
      <c r="F87" s="35"/>
      <c r="G87" s="35"/>
      <c r="H87" s="35"/>
      <c r="I87" s="35"/>
      <c r="J87" s="107"/>
      <c r="K87" s="28" t="s">
        <v>297</v>
      </c>
      <c r="L87" s="28" t="s">
        <v>67</v>
      </c>
      <c r="M87" s="111">
        <v>10</v>
      </c>
      <c r="N87" s="35"/>
      <c r="O87" s="35"/>
      <c r="P87" s="35"/>
      <c r="Q87" s="35"/>
      <c r="R87" s="35"/>
      <c r="S87" s="35"/>
    </row>
    <row r="88" spans="1:19">
      <c r="A88" s="37">
        <v>64</v>
      </c>
      <c r="B88" s="38" t="s">
        <v>264</v>
      </c>
      <c r="C88" s="45">
        <v>20</v>
      </c>
      <c r="D88" s="38" t="s">
        <v>67</v>
      </c>
      <c r="E88" s="35"/>
      <c r="F88" s="35"/>
      <c r="G88" s="35"/>
      <c r="H88" s="35"/>
      <c r="I88" s="35"/>
      <c r="J88" s="107"/>
      <c r="K88" s="28" t="s">
        <v>299</v>
      </c>
      <c r="L88" s="28" t="s">
        <v>67</v>
      </c>
      <c r="M88" s="111">
        <v>10</v>
      </c>
      <c r="N88" s="35"/>
      <c r="O88" s="35"/>
      <c r="P88" s="35"/>
      <c r="Q88" s="35"/>
      <c r="R88" s="35"/>
      <c r="S88" s="35"/>
    </row>
    <row r="89" spans="1:19">
      <c r="A89" s="37">
        <v>65</v>
      </c>
      <c r="B89" s="38" t="s">
        <v>267</v>
      </c>
      <c r="C89" s="45">
        <v>20</v>
      </c>
      <c r="D89" s="38" t="s">
        <v>67</v>
      </c>
      <c r="E89" s="35"/>
      <c r="F89" s="35"/>
      <c r="G89" s="35"/>
      <c r="H89" s="35"/>
      <c r="I89" s="35"/>
      <c r="J89" s="107"/>
      <c r="K89" s="28" t="s">
        <v>301</v>
      </c>
      <c r="L89" s="28" t="s">
        <v>67</v>
      </c>
      <c r="M89" s="111">
        <v>10</v>
      </c>
      <c r="N89" s="35"/>
      <c r="O89" s="35"/>
      <c r="P89" s="35"/>
      <c r="Q89" s="35"/>
      <c r="R89" s="35"/>
      <c r="S89" s="35"/>
    </row>
    <row r="90" spans="1:19">
      <c r="A90" s="37">
        <v>100</v>
      </c>
      <c r="B90" s="259" t="s">
        <v>164</v>
      </c>
      <c r="C90" s="258">
        <v>20</v>
      </c>
      <c r="D90" s="38" t="s">
        <v>67</v>
      </c>
      <c r="E90" s="35"/>
      <c r="F90" s="35"/>
      <c r="G90" s="35"/>
      <c r="H90" s="35"/>
      <c r="I90" s="35"/>
      <c r="J90" s="107"/>
      <c r="K90" s="28" t="s">
        <v>302</v>
      </c>
      <c r="L90" s="28" t="s">
        <v>67</v>
      </c>
      <c r="M90" s="111">
        <v>10</v>
      </c>
      <c r="N90" s="35"/>
      <c r="O90" s="35"/>
      <c r="P90" s="35"/>
      <c r="Q90" s="35"/>
      <c r="R90" s="35"/>
      <c r="S90" s="35"/>
    </row>
    <row r="91" spans="1:19">
      <c r="A91" s="37">
        <v>110</v>
      </c>
      <c r="B91" s="38" t="s">
        <v>120</v>
      </c>
      <c r="C91" s="45">
        <v>20</v>
      </c>
      <c r="D91" s="38" t="s">
        <v>73</v>
      </c>
      <c r="E91" s="35"/>
      <c r="F91" s="35"/>
      <c r="G91" s="35"/>
      <c r="H91" s="35"/>
      <c r="I91" s="35"/>
      <c r="J91" s="107"/>
      <c r="K91" s="28" t="s">
        <v>224</v>
      </c>
      <c r="L91" s="28" t="s">
        <v>67</v>
      </c>
      <c r="M91" s="111">
        <v>10</v>
      </c>
      <c r="N91" s="35"/>
      <c r="O91" s="35"/>
      <c r="P91" s="35"/>
      <c r="Q91" s="35"/>
      <c r="R91" s="35"/>
      <c r="S91" s="35"/>
    </row>
    <row r="92" spans="1:19">
      <c r="A92" s="37">
        <v>111</v>
      </c>
      <c r="B92" s="38" t="s">
        <v>123</v>
      </c>
      <c r="C92" s="45">
        <v>20</v>
      </c>
      <c r="D92" s="38" t="s">
        <v>73</v>
      </c>
      <c r="E92" s="35"/>
      <c r="F92" s="35"/>
      <c r="G92" s="35"/>
      <c r="H92" s="35"/>
      <c r="I92" s="35"/>
      <c r="J92" s="107"/>
      <c r="K92" s="28" t="s">
        <v>225</v>
      </c>
      <c r="L92" s="28" t="s">
        <v>67</v>
      </c>
      <c r="M92" s="111">
        <v>10</v>
      </c>
      <c r="N92" s="35"/>
      <c r="O92" s="35"/>
      <c r="P92" s="35"/>
      <c r="Q92" s="35"/>
      <c r="R92" s="35"/>
      <c r="S92" s="35"/>
    </row>
    <row r="93" spans="1:19">
      <c r="A93" s="37">
        <v>112</v>
      </c>
      <c r="B93" s="38" t="s">
        <v>126</v>
      </c>
      <c r="C93" s="45">
        <v>20</v>
      </c>
      <c r="D93" s="38" t="s">
        <v>73</v>
      </c>
      <c r="E93" s="35"/>
      <c r="F93" s="35"/>
      <c r="G93" s="35"/>
      <c r="H93" s="35"/>
      <c r="I93" s="35"/>
      <c r="J93" s="107"/>
      <c r="K93" s="28" t="s">
        <v>228</v>
      </c>
      <c r="L93" s="28" t="s">
        <v>67</v>
      </c>
      <c r="M93" s="111">
        <v>10</v>
      </c>
      <c r="N93" s="35"/>
      <c r="O93" s="35"/>
      <c r="P93" s="35"/>
      <c r="Q93" s="35"/>
      <c r="R93" s="35"/>
      <c r="S93" s="35"/>
    </row>
    <row r="94" spans="1:19">
      <c r="A94" s="37">
        <v>113</v>
      </c>
      <c r="B94" s="38" t="s">
        <v>163</v>
      </c>
      <c r="C94" s="45">
        <v>20</v>
      </c>
      <c r="D94" s="38" t="s">
        <v>73</v>
      </c>
      <c r="E94" s="35"/>
      <c r="F94" s="35"/>
      <c r="G94" s="35"/>
      <c r="H94" s="35"/>
      <c r="I94" s="35"/>
      <c r="J94" s="107"/>
      <c r="K94" s="28" t="s">
        <v>232</v>
      </c>
      <c r="L94" s="28" t="s">
        <v>67</v>
      </c>
      <c r="M94" s="111">
        <v>10</v>
      </c>
      <c r="N94" s="35"/>
      <c r="O94" s="35"/>
      <c r="P94" s="35"/>
      <c r="Q94" s="35"/>
      <c r="R94" s="35"/>
      <c r="S94" s="35"/>
    </row>
    <row r="95" spans="1:19">
      <c r="A95" s="37">
        <v>114</v>
      </c>
      <c r="B95" s="38" t="s">
        <v>88</v>
      </c>
      <c r="C95" s="45">
        <v>20</v>
      </c>
      <c r="D95" s="38" t="s">
        <v>73</v>
      </c>
      <c r="E95" s="35"/>
      <c r="F95" s="35"/>
      <c r="G95" s="35"/>
      <c r="H95" s="35"/>
      <c r="I95" s="35"/>
      <c r="J95" s="107"/>
      <c r="K95" s="28" t="s">
        <v>234</v>
      </c>
      <c r="L95" s="28" t="s">
        <v>67</v>
      </c>
      <c r="M95" s="111">
        <v>10</v>
      </c>
      <c r="N95" s="35"/>
      <c r="O95" s="35"/>
      <c r="P95" s="35"/>
      <c r="Q95" s="35"/>
      <c r="R95" s="35"/>
      <c r="S95" s="35"/>
    </row>
    <row r="96" spans="1:19">
      <c r="A96" s="37">
        <v>115</v>
      </c>
      <c r="B96" s="254" t="s">
        <v>164</v>
      </c>
      <c r="C96" s="45">
        <v>20</v>
      </c>
      <c r="D96" s="38" t="s">
        <v>73</v>
      </c>
      <c r="E96" s="35"/>
      <c r="F96" s="35"/>
      <c r="G96" s="35"/>
      <c r="H96" s="35"/>
      <c r="I96" s="35"/>
      <c r="J96" s="107"/>
      <c r="K96" s="28" t="s">
        <v>244</v>
      </c>
      <c r="L96" s="28" t="s">
        <v>67</v>
      </c>
      <c r="M96" s="111">
        <v>10</v>
      </c>
      <c r="N96" s="35"/>
      <c r="O96" s="35"/>
      <c r="P96" s="35"/>
      <c r="Q96" s="35"/>
      <c r="R96" s="35"/>
      <c r="S96" s="35"/>
    </row>
    <row r="97" spans="1:19">
      <c r="A97" s="37">
        <v>146</v>
      </c>
      <c r="B97" s="38" t="s">
        <v>84</v>
      </c>
      <c r="C97" s="45">
        <v>20</v>
      </c>
      <c r="D97" s="38" t="s">
        <v>75</v>
      </c>
      <c r="E97" s="35"/>
      <c r="F97" s="35"/>
      <c r="G97" s="35"/>
      <c r="H97" s="35"/>
      <c r="I97" s="35"/>
      <c r="J97" s="107"/>
      <c r="K97" s="28" t="s">
        <v>247</v>
      </c>
      <c r="L97" s="28" t="s">
        <v>67</v>
      </c>
      <c r="M97" s="111">
        <v>10</v>
      </c>
      <c r="N97" s="35"/>
      <c r="O97" s="35"/>
      <c r="P97" s="35"/>
      <c r="Q97" s="35"/>
      <c r="R97" s="35"/>
      <c r="S97" s="35"/>
    </row>
    <row r="98" spans="1:19">
      <c r="A98" s="37">
        <v>160</v>
      </c>
      <c r="B98" s="38" t="s">
        <v>106</v>
      </c>
      <c r="C98" s="45">
        <v>20</v>
      </c>
      <c r="D98" s="38" t="s">
        <v>72</v>
      </c>
      <c r="E98" s="35"/>
      <c r="F98" s="35"/>
      <c r="G98" s="35"/>
      <c r="H98" s="35"/>
      <c r="I98" s="35"/>
      <c r="J98" s="107"/>
      <c r="K98" s="28" t="s">
        <v>248</v>
      </c>
      <c r="L98" s="28" t="s">
        <v>67</v>
      </c>
      <c r="M98" s="111">
        <v>10</v>
      </c>
      <c r="N98" s="35"/>
      <c r="O98" s="35"/>
      <c r="P98" s="35"/>
      <c r="Q98" s="35"/>
      <c r="R98" s="35"/>
      <c r="S98" s="35"/>
    </row>
    <row r="99" spans="1:19">
      <c r="A99" s="37">
        <v>161</v>
      </c>
      <c r="B99" s="38" t="s">
        <v>109</v>
      </c>
      <c r="C99" s="45">
        <v>20</v>
      </c>
      <c r="D99" s="38" t="s">
        <v>72</v>
      </c>
      <c r="E99" s="35"/>
      <c r="F99" s="35"/>
      <c r="G99" s="35"/>
      <c r="H99" s="35"/>
      <c r="I99" s="35"/>
      <c r="J99" s="107"/>
      <c r="K99" s="28" t="s">
        <v>3959</v>
      </c>
      <c r="L99" s="28" t="s">
        <v>67</v>
      </c>
      <c r="M99" s="111">
        <v>10</v>
      </c>
      <c r="N99" s="35"/>
      <c r="O99" s="35"/>
      <c r="P99" s="35"/>
      <c r="Q99" s="35"/>
      <c r="R99" s="35"/>
      <c r="S99" s="35"/>
    </row>
    <row r="100" spans="1:19">
      <c r="A100" s="37">
        <v>162</v>
      </c>
      <c r="B100" s="38" t="s">
        <v>110</v>
      </c>
      <c r="C100" s="45">
        <v>20</v>
      </c>
      <c r="D100" s="38" t="s">
        <v>72</v>
      </c>
      <c r="E100" s="35"/>
      <c r="F100" s="35"/>
      <c r="G100" s="35"/>
      <c r="H100" s="35"/>
      <c r="I100" s="35"/>
      <c r="J100" s="107"/>
      <c r="K100" s="28" t="s">
        <v>100</v>
      </c>
      <c r="L100" s="28" t="s">
        <v>67</v>
      </c>
      <c r="M100" s="111">
        <v>50</v>
      </c>
      <c r="N100" s="35"/>
      <c r="O100" s="35"/>
      <c r="P100" s="35"/>
      <c r="Q100" s="35"/>
      <c r="R100" s="35"/>
      <c r="S100" s="35"/>
    </row>
    <row r="101" spans="1:19">
      <c r="A101" s="37">
        <v>163</v>
      </c>
      <c r="B101" s="38" t="s">
        <v>112</v>
      </c>
      <c r="C101" s="45">
        <v>20</v>
      </c>
      <c r="D101" s="38" t="s">
        <v>72</v>
      </c>
      <c r="E101" s="35"/>
      <c r="F101" s="35"/>
      <c r="G101" s="35"/>
      <c r="H101" s="35"/>
      <c r="I101" s="35"/>
      <c r="J101" s="107"/>
      <c r="K101" s="28" t="s">
        <v>164</v>
      </c>
      <c r="L101" s="28" t="s">
        <v>67</v>
      </c>
      <c r="M101" s="111">
        <v>20</v>
      </c>
      <c r="N101" s="35"/>
      <c r="O101" s="35"/>
      <c r="P101" s="35"/>
      <c r="Q101" s="35"/>
      <c r="R101" s="35"/>
      <c r="S101" s="35"/>
    </row>
    <row r="102" spans="1:19">
      <c r="A102" s="37">
        <v>164</v>
      </c>
      <c r="B102" s="38" t="s">
        <v>114</v>
      </c>
      <c r="C102" s="45">
        <v>20</v>
      </c>
      <c r="D102" s="38" t="s">
        <v>72</v>
      </c>
      <c r="E102" s="35"/>
      <c r="F102" s="35"/>
      <c r="G102" s="35"/>
      <c r="H102" s="35"/>
      <c r="I102" s="35"/>
      <c r="J102" s="107"/>
      <c r="K102" s="28" t="s">
        <v>137</v>
      </c>
      <c r="L102" s="28" t="s">
        <v>67</v>
      </c>
      <c r="M102" s="111">
        <v>10</v>
      </c>
      <c r="N102" s="35"/>
      <c r="O102" s="35"/>
      <c r="P102" s="35"/>
      <c r="Q102" s="35"/>
      <c r="R102" s="35"/>
      <c r="S102" s="35"/>
    </row>
    <row r="103" spans="1:19">
      <c r="A103" s="37">
        <v>165</v>
      </c>
      <c r="B103" s="38" t="s">
        <v>119</v>
      </c>
      <c r="C103" s="45">
        <v>20</v>
      </c>
      <c r="D103" s="38" t="s">
        <v>72</v>
      </c>
      <c r="E103" s="35"/>
      <c r="F103" s="35"/>
      <c r="G103" s="35"/>
      <c r="H103" s="35"/>
      <c r="I103" s="35"/>
      <c r="J103" s="107"/>
      <c r="K103" s="28" t="s">
        <v>118</v>
      </c>
      <c r="L103" s="28" t="s">
        <v>67</v>
      </c>
      <c r="M103" s="111">
        <v>10</v>
      </c>
      <c r="N103" s="35"/>
      <c r="O103" s="35"/>
      <c r="P103" s="35"/>
      <c r="Q103" s="35"/>
      <c r="R103" s="35"/>
      <c r="S103" s="35"/>
    </row>
    <row r="104" spans="1:19">
      <c r="A104" s="37">
        <v>166</v>
      </c>
      <c r="B104" s="38" t="s">
        <v>113</v>
      </c>
      <c r="C104" s="45">
        <v>20</v>
      </c>
      <c r="D104" s="38" t="s">
        <v>72</v>
      </c>
      <c r="E104" s="35"/>
      <c r="F104" s="35"/>
      <c r="G104" s="35"/>
      <c r="H104" s="35"/>
      <c r="I104" s="35"/>
      <c r="J104" s="107"/>
      <c r="K104" s="28" t="s">
        <v>124</v>
      </c>
      <c r="L104" s="28" t="s">
        <v>67</v>
      </c>
      <c r="M104" s="111">
        <v>10</v>
      </c>
      <c r="N104" s="35"/>
      <c r="O104" s="35"/>
      <c r="P104" s="35"/>
      <c r="Q104" s="35"/>
      <c r="R104" s="35"/>
      <c r="S104" s="35"/>
    </row>
    <row r="105" spans="1:19">
      <c r="A105" s="37">
        <v>167</v>
      </c>
      <c r="B105" s="38" t="s">
        <v>115</v>
      </c>
      <c r="C105" s="45">
        <v>20</v>
      </c>
      <c r="D105" s="38" t="s">
        <v>72</v>
      </c>
      <c r="E105" s="35"/>
      <c r="F105" s="35"/>
      <c r="G105" s="35"/>
      <c r="H105" s="35"/>
      <c r="I105" s="35"/>
      <c r="J105" s="107"/>
      <c r="K105" s="28" t="s">
        <v>168</v>
      </c>
      <c r="L105" s="28" t="s">
        <v>67</v>
      </c>
      <c r="M105" s="111">
        <v>10</v>
      </c>
      <c r="N105" s="35"/>
      <c r="O105" s="35"/>
      <c r="P105" s="35"/>
      <c r="Q105" s="35"/>
      <c r="R105" s="35"/>
      <c r="S105" s="35"/>
    </row>
    <row r="106" spans="1:19">
      <c r="A106" s="37">
        <v>168</v>
      </c>
      <c r="B106" s="38" t="s">
        <v>117</v>
      </c>
      <c r="C106" s="45">
        <v>20</v>
      </c>
      <c r="D106" s="38" t="s">
        <v>72</v>
      </c>
      <c r="E106" s="35"/>
      <c r="F106" s="35"/>
      <c r="G106" s="35"/>
      <c r="H106" s="35"/>
      <c r="I106" s="35"/>
      <c r="J106" s="107"/>
      <c r="K106" s="28" t="s">
        <v>169</v>
      </c>
      <c r="L106" s="28" t="s">
        <v>67</v>
      </c>
      <c r="M106" s="111">
        <v>10</v>
      </c>
      <c r="N106" s="35"/>
      <c r="O106" s="35"/>
      <c r="P106" s="35"/>
      <c r="Q106" s="35"/>
      <c r="R106" s="35"/>
      <c r="S106" s="35"/>
    </row>
    <row r="107" spans="1:19">
      <c r="A107" s="37">
        <v>66</v>
      </c>
      <c r="B107" s="38" t="s">
        <v>271</v>
      </c>
      <c r="C107" s="45">
        <v>10</v>
      </c>
      <c r="D107" s="38" t="s">
        <v>67</v>
      </c>
      <c r="E107" s="35"/>
      <c r="F107" s="35"/>
      <c r="G107" s="35"/>
      <c r="H107" s="35"/>
      <c r="I107" s="35"/>
      <c r="J107" s="107"/>
      <c r="K107" s="28" t="s">
        <v>188</v>
      </c>
      <c r="L107" s="28" t="s">
        <v>67</v>
      </c>
      <c r="M107" s="111">
        <v>150</v>
      </c>
      <c r="N107" s="35"/>
      <c r="O107" s="35"/>
      <c r="P107" s="35"/>
      <c r="Q107" s="35"/>
      <c r="R107" s="35"/>
      <c r="S107" s="35"/>
    </row>
    <row r="108" spans="1:19">
      <c r="A108" s="37">
        <v>67</v>
      </c>
      <c r="B108" s="38" t="s">
        <v>273</v>
      </c>
      <c r="C108" s="45">
        <v>10</v>
      </c>
      <c r="D108" s="38" t="s">
        <v>67</v>
      </c>
      <c r="E108" s="35"/>
      <c r="F108" s="35"/>
      <c r="G108" s="35"/>
      <c r="H108" s="35"/>
      <c r="I108" s="35"/>
      <c r="J108" s="122">
        <v>2</v>
      </c>
      <c r="K108" s="28" t="s">
        <v>162</v>
      </c>
      <c r="L108" s="28" t="s">
        <v>73</v>
      </c>
      <c r="M108" s="108">
        <v>110</v>
      </c>
      <c r="N108" s="35"/>
      <c r="O108" s="35"/>
      <c r="P108" s="35"/>
      <c r="Q108" s="35"/>
      <c r="R108" s="35"/>
      <c r="S108" s="35"/>
    </row>
    <row r="109" spans="1:19">
      <c r="A109" s="37">
        <v>68</v>
      </c>
      <c r="B109" s="38" t="s">
        <v>274</v>
      </c>
      <c r="C109" s="45">
        <v>10</v>
      </c>
      <c r="D109" s="38" t="s">
        <v>67</v>
      </c>
      <c r="E109" s="35"/>
      <c r="F109" s="35"/>
      <c r="G109" s="35"/>
      <c r="H109" s="35"/>
      <c r="I109" s="35"/>
      <c r="J109" s="107"/>
      <c r="K109" s="28" t="s">
        <v>121</v>
      </c>
      <c r="L109" s="28" t="s">
        <v>73</v>
      </c>
      <c r="M109" s="111">
        <v>50</v>
      </c>
      <c r="N109" s="35"/>
      <c r="O109" s="35"/>
      <c r="P109" s="35"/>
      <c r="Q109" s="35"/>
      <c r="R109" s="35"/>
      <c r="S109" s="35"/>
    </row>
    <row r="110" spans="1:19">
      <c r="A110" s="37">
        <v>69</v>
      </c>
      <c r="B110" s="38" t="s">
        <v>276</v>
      </c>
      <c r="C110" s="45">
        <v>10</v>
      </c>
      <c r="D110" s="38" t="s">
        <v>67</v>
      </c>
      <c r="E110" s="35"/>
      <c r="F110" s="35"/>
      <c r="G110" s="35"/>
      <c r="H110" s="35"/>
      <c r="I110" s="35"/>
      <c r="J110" s="107"/>
      <c r="K110" s="28" t="s">
        <v>111</v>
      </c>
      <c r="L110" s="28" t="s">
        <v>73</v>
      </c>
      <c r="M110" s="111">
        <v>30</v>
      </c>
      <c r="N110" s="35"/>
      <c r="O110" s="35"/>
      <c r="P110" s="35"/>
      <c r="Q110" s="35"/>
      <c r="R110" s="35"/>
      <c r="S110" s="35"/>
    </row>
    <row r="111" spans="1:19">
      <c r="A111" s="37">
        <v>70</v>
      </c>
      <c r="B111" s="38" t="s">
        <v>277</v>
      </c>
      <c r="C111" s="45">
        <v>10</v>
      </c>
      <c r="D111" s="38" t="s">
        <v>67</v>
      </c>
      <c r="E111" s="35"/>
      <c r="F111" s="35"/>
      <c r="G111" s="35"/>
      <c r="H111" s="35"/>
      <c r="I111" s="35"/>
      <c r="J111" s="107"/>
      <c r="K111" s="28" t="s">
        <v>120</v>
      </c>
      <c r="L111" s="28" t="s">
        <v>73</v>
      </c>
      <c r="M111" s="111">
        <v>20</v>
      </c>
      <c r="N111" s="35"/>
      <c r="O111" s="35"/>
      <c r="P111" s="35"/>
      <c r="Q111" s="35"/>
      <c r="R111" s="35"/>
      <c r="S111" s="35"/>
    </row>
    <row r="112" spans="1:19">
      <c r="A112" s="37">
        <v>71</v>
      </c>
      <c r="B112" s="38" t="s">
        <v>278</v>
      </c>
      <c r="C112" s="45">
        <v>10</v>
      </c>
      <c r="D112" s="38" t="s">
        <v>67</v>
      </c>
      <c r="E112" s="35"/>
      <c r="F112" s="35"/>
      <c r="G112" s="35"/>
      <c r="H112" s="35"/>
      <c r="I112" s="35"/>
      <c r="J112" s="107"/>
      <c r="K112" s="28" t="s">
        <v>123</v>
      </c>
      <c r="L112" s="28" t="s">
        <v>73</v>
      </c>
      <c r="M112" s="111">
        <v>20</v>
      </c>
      <c r="N112" s="35"/>
      <c r="O112" s="35"/>
      <c r="P112" s="35"/>
      <c r="Q112" s="35"/>
      <c r="R112" s="35"/>
      <c r="S112" s="35"/>
    </row>
    <row r="113" spans="1:19">
      <c r="A113" s="37">
        <v>72</v>
      </c>
      <c r="B113" s="38" t="s">
        <v>279</v>
      </c>
      <c r="C113" s="45">
        <v>10</v>
      </c>
      <c r="D113" s="38" t="s">
        <v>67</v>
      </c>
      <c r="E113" s="35"/>
      <c r="F113" s="35"/>
      <c r="G113" s="35"/>
      <c r="H113" s="35"/>
      <c r="I113" s="35"/>
      <c r="J113" s="107"/>
      <c r="K113" s="28" t="s">
        <v>126</v>
      </c>
      <c r="L113" s="28" t="s">
        <v>73</v>
      </c>
      <c r="M113" s="111">
        <v>20</v>
      </c>
      <c r="N113" s="35"/>
      <c r="O113" s="35"/>
      <c r="P113" s="35"/>
      <c r="Q113" s="35"/>
      <c r="R113" s="35"/>
      <c r="S113" s="35"/>
    </row>
    <row r="114" spans="1:19">
      <c r="A114" s="37">
        <v>73</v>
      </c>
      <c r="B114" s="38" t="s">
        <v>280</v>
      </c>
      <c r="C114" s="45">
        <v>10</v>
      </c>
      <c r="D114" s="38" t="s">
        <v>67</v>
      </c>
      <c r="E114" s="35"/>
      <c r="F114" s="35"/>
      <c r="G114" s="35"/>
      <c r="H114" s="35"/>
      <c r="I114" s="35"/>
      <c r="J114" s="107"/>
      <c r="K114" s="28" t="s">
        <v>163</v>
      </c>
      <c r="L114" s="28" t="s">
        <v>73</v>
      </c>
      <c r="M114" s="111">
        <v>20</v>
      </c>
      <c r="N114" s="35"/>
      <c r="O114" s="35"/>
      <c r="P114" s="35"/>
      <c r="Q114" s="35"/>
      <c r="R114" s="35"/>
      <c r="S114" s="35"/>
    </row>
    <row r="115" spans="1:19">
      <c r="A115" s="37">
        <v>74</v>
      </c>
      <c r="B115" s="38" t="s">
        <v>281</v>
      </c>
      <c r="C115" s="45">
        <v>10</v>
      </c>
      <c r="D115" s="38" t="s">
        <v>67</v>
      </c>
      <c r="E115" s="35"/>
      <c r="F115" s="35"/>
      <c r="G115" s="35"/>
      <c r="H115" s="35"/>
      <c r="I115" s="35"/>
      <c r="J115" s="107"/>
      <c r="K115" s="28" t="s">
        <v>88</v>
      </c>
      <c r="L115" s="28" t="s">
        <v>73</v>
      </c>
      <c r="M115" s="111">
        <v>20</v>
      </c>
      <c r="N115" s="35"/>
      <c r="O115" s="35"/>
      <c r="P115" s="35"/>
      <c r="Q115" s="35"/>
      <c r="R115" s="35"/>
      <c r="S115" s="35"/>
    </row>
    <row r="116" spans="1:19">
      <c r="A116" s="37">
        <v>75</v>
      </c>
      <c r="B116" s="38" t="s">
        <v>284</v>
      </c>
      <c r="C116" s="45">
        <v>10</v>
      </c>
      <c r="D116" s="38" t="s">
        <v>67</v>
      </c>
      <c r="E116" s="35"/>
      <c r="F116" s="35"/>
      <c r="G116" s="35"/>
      <c r="H116" s="35"/>
      <c r="I116" s="35"/>
      <c r="J116" s="107"/>
      <c r="K116" s="28" t="s">
        <v>164</v>
      </c>
      <c r="L116" s="28" t="s">
        <v>73</v>
      </c>
      <c r="M116" s="111">
        <v>20</v>
      </c>
      <c r="N116" s="35"/>
      <c r="O116" s="35"/>
      <c r="P116" s="35"/>
      <c r="Q116" s="35"/>
      <c r="R116" s="35"/>
      <c r="S116" s="35"/>
    </row>
    <row r="117" spans="1:19">
      <c r="A117" s="37">
        <v>76</v>
      </c>
      <c r="B117" s="38" t="s">
        <v>285</v>
      </c>
      <c r="C117" s="45">
        <v>10</v>
      </c>
      <c r="D117" s="38" t="s">
        <v>67</v>
      </c>
      <c r="E117" s="35"/>
      <c r="F117" s="35"/>
      <c r="G117" s="35"/>
      <c r="H117" s="35"/>
      <c r="I117" s="35"/>
      <c r="J117" s="107"/>
      <c r="K117" s="28" t="s">
        <v>129</v>
      </c>
      <c r="L117" s="28" t="s">
        <v>73</v>
      </c>
      <c r="M117" s="111">
        <v>10</v>
      </c>
      <c r="N117" s="35"/>
      <c r="O117" s="35"/>
      <c r="P117" s="35"/>
      <c r="Q117" s="35"/>
      <c r="R117" s="35"/>
      <c r="S117" s="35"/>
    </row>
    <row r="118" spans="1:19">
      <c r="A118" s="37">
        <v>77</v>
      </c>
      <c r="B118" s="38" t="s">
        <v>286</v>
      </c>
      <c r="C118" s="45">
        <v>10</v>
      </c>
      <c r="D118" s="38" t="s">
        <v>67</v>
      </c>
      <c r="E118" s="35"/>
      <c r="F118" s="35"/>
      <c r="G118" s="35"/>
      <c r="H118" s="35"/>
      <c r="I118" s="35"/>
      <c r="J118" s="107"/>
      <c r="K118" s="28" t="s">
        <v>131</v>
      </c>
      <c r="L118" s="28" t="s">
        <v>73</v>
      </c>
      <c r="M118" s="111">
        <v>10</v>
      </c>
      <c r="N118" s="35"/>
      <c r="O118" s="35"/>
      <c r="P118" s="35"/>
      <c r="Q118" s="35"/>
      <c r="R118" s="35"/>
      <c r="S118" s="35"/>
    </row>
    <row r="119" spans="1:19">
      <c r="A119" s="37">
        <v>78</v>
      </c>
      <c r="B119" s="38" t="s">
        <v>287</v>
      </c>
      <c r="C119" s="45">
        <v>10</v>
      </c>
      <c r="D119" s="38" t="s">
        <v>67</v>
      </c>
      <c r="E119" s="35"/>
      <c r="F119" s="35"/>
      <c r="G119" s="35"/>
      <c r="H119" s="35"/>
      <c r="I119" s="35"/>
      <c r="J119" s="107"/>
      <c r="K119" s="28" t="s">
        <v>133</v>
      </c>
      <c r="L119" s="28" t="s">
        <v>73</v>
      </c>
      <c r="M119" s="111">
        <v>10</v>
      </c>
      <c r="N119" s="35"/>
      <c r="O119" s="35"/>
      <c r="P119" s="35"/>
      <c r="Q119" s="35"/>
      <c r="R119" s="35"/>
      <c r="S119" s="35"/>
    </row>
    <row r="120" spans="1:19">
      <c r="A120" s="37">
        <v>79</v>
      </c>
      <c r="B120" s="38" t="s">
        <v>220</v>
      </c>
      <c r="C120" s="45">
        <v>10</v>
      </c>
      <c r="D120" s="38" t="s">
        <v>67</v>
      </c>
      <c r="E120" s="35"/>
      <c r="F120" s="35"/>
      <c r="G120" s="35"/>
      <c r="H120" s="35"/>
      <c r="I120" s="35"/>
      <c r="J120" s="107"/>
      <c r="K120" s="28" t="s">
        <v>135</v>
      </c>
      <c r="L120" s="28" t="s">
        <v>73</v>
      </c>
      <c r="M120" s="111">
        <v>10</v>
      </c>
      <c r="N120" s="35"/>
      <c r="O120" s="35"/>
      <c r="P120" s="35"/>
      <c r="Q120" s="35"/>
      <c r="R120" s="35"/>
      <c r="S120" s="35"/>
    </row>
    <row r="121" spans="1:19">
      <c r="A121" s="37">
        <v>80</v>
      </c>
      <c r="B121" s="38" t="s">
        <v>222</v>
      </c>
      <c r="C121" s="45">
        <v>10</v>
      </c>
      <c r="D121" s="38" t="s">
        <v>67</v>
      </c>
      <c r="E121" s="35"/>
      <c r="F121" s="35"/>
      <c r="G121" s="35"/>
      <c r="H121" s="35"/>
      <c r="I121" s="35"/>
      <c r="J121" s="107"/>
      <c r="K121" s="28" t="s">
        <v>137</v>
      </c>
      <c r="L121" s="28" t="s">
        <v>73</v>
      </c>
      <c r="M121" s="111">
        <v>10</v>
      </c>
      <c r="N121" s="35"/>
      <c r="O121" s="35"/>
      <c r="P121" s="35"/>
      <c r="Q121" s="35"/>
      <c r="R121" s="35"/>
      <c r="S121" s="35"/>
    </row>
    <row r="122" spans="1:19">
      <c r="A122" s="37">
        <v>81</v>
      </c>
      <c r="B122" s="38" t="s">
        <v>289</v>
      </c>
      <c r="C122" s="45">
        <v>10</v>
      </c>
      <c r="D122" s="38" t="s">
        <v>67</v>
      </c>
      <c r="E122" s="35"/>
      <c r="F122" s="35"/>
      <c r="G122" s="35"/>
      <c r="H122" s="35"/>
      <c r="I122" s="35"/>
      <c r="J122" s="107"/>
      <c r="K122" s="28" t="s">
        <v>141</v>
      </c>
      <c r="L122" s="28" t="s">
        <v>73</v>
      </c>
      <c r="M122" s="111">
        <v>10</v>
      </c>
      <c r="N122" s="35"/>
      <c r="O122" s="35"/>
      <c r="P122" s="35"/>
      <c r="Q122" s="35"/>
      <c r="R122" s="35"/>
      <c r="S122" s="35"/>
    </row>
    <row r="123" spans="1:19">
      <c r="A123" s="37">
        <v>82</v>
      </c>
      <c r="B123" s="38" t="s">
        <v>291</v>
      </c>
      <c r="C123" s="45">
        <v>10</v>
      </c>
      <c r="D123" s="38" t="s">
        <v>67</v>
      </c>
      <c r="E123" s="35"/>
      <c r="F123" s="35"/>
      <c r="G123" s="35"/>
      <c r="H123" s="35"/>
      <c r="I123" s="35"/>
      <c r="J123" s="107"/>
      <c r="K123" s="28" t="s">
        <v>143</v>
      </c>
      <c r="L123" s="28" t="s">
        <v>73</v>
      </c>
      <c r="M123" s="111">
        <v>10</v>
      </c>
      <c r="N123" s="35"/>
      <c r="O123" s="35"/>
      <c r="P123" s="35"/>
      <c r="Q123" s="35"/>
      <c r="R123" s="35"/>
      <c r="S123" s="35"/>
    </row>
    <row r="124" spans="1:19">
      <c r="A124" s="37">
        <v>83</v>
      </c>
      <c r="B124" s="38" t="s">
        <v>292</v>
      </c>
      <c r="C124" s="45">
        <v>10</v>
      </c>
      <c r="D124" s="38" t="s">
        <v>67</v>
      </c>
      <c r="E124" s="35"/>
      <c r="F124" s="35"/>
      <c r="G124" s="35"/>
      <c r="H124" s="35"/>
      <c r="I124" s="35"/>
      <c r="J124" s="107"/>
      <c r="K124" s="28" t="s">
        <v>145</v>
      </c>
      <c r="L124" s="28" t="s">
        <v>73</v>
      </c>
      <c r="M124" s="111">
        <v>10</v>
      </c>
      <c r="N124" s="35"/>
      <c r="O124" s="35"/>
      <c r="P124" s="35"/>
      <c r="Q124" s="35"/>
      <c r="R124" s="35"/>
      <c r="S124" s="35"/>
    </row>
    <row r="125" spans="1:19">
      <c r="A125" s="37">
        <v>84</v>
      </c>
      <c r="B125" s="38" t="s">
        <v>294</v>
      </c>
      <c r="C125" s="45">
        <v>10</v>
      </c>
      <c r="D125" s="38" t="s">
        <v>67</v>
      </c>
      <c r="E125" s="35"/>
      <c r="F125" s="35"/>
      <c r="G125" s="35"/>
      <c r="H125" s="35"/>
      <c r="I125" s="35"/>
      <c r="J125" s="107"/>
      <c r="K125" s="28" t="s">
        <v>147</v>
      </c>
      <c r="L125" s="28" t="s">
        <v>73</v>
      </c>
      <c r="M125" s="111">
        <v>10</v>
      </c>
      <c r="N125" s="35"/>
      <c r="O125" s="35"/>
      <c r="P125" s="35"/>
      <c r="Q125" s="35"/>
      <c r="R125" s="35"/>
      <c r="S125" s="35"/>
    </row>
    <row r="126" spans="1:19">
      <c r="A126" s="37">
        <v>85</v>
      </c>
      <c r="B126" s="38" t="s">
        <v>296</v>
      </c>
      <c r="C126" s="45">
        <v>10</v>
      </c>
      <c r="D126" s="38" t="s">
        <v>67</v>
      </c>
      <c r="E126" s="35"/>
      <c r="F126" s="35"/>
      <c r="G126" s="35"/>
      <c r="H126" s="35"/>
      <c r="I126" s="35"/>
      <c r="J126" s="107"/>
      <c r="K126" s="28" t="s">
        <v>150</v>
      </c>
      <c r="L126" s="28" t="s">
        <v>73</v>
      </c>
      <c r="M126" s="111">
        <v>10</v>
      </c>
      <c r="N126" s="35"/>
      <c r="O126" s="35"/>
      <c r="P126" s="35"/>
      <c r="Q126" s="35"/>
      <c r="R126" s="35"/>
      <c r="S126" s="35"/>
    </row>
    <row r="127" spans="1:19">
      <c r="A127" s="37">
        <v>86</v>
      </c>
      <c r="B127" s="38" t="s">
        <v>297</v>
      </c>
      <c r="C127" s="45">
        <v>10</v>
      </c>
      <c r="D127" s="38" t="s">
        <v>67</v>
      </c>
      <c r="E127" s="35"/>
      <c r="F127" s="35"/>
      <c r="G127" s="35"/>
      <c r="H127" s="35"/>
      <c r="I127" s="35"/>
      <c r="J127" s="107"/>
      <c r="K127" s="28" t="s">
        <v>151</v>
      </c>
      <c r="L127" s="28" t="s">
        <v>73</v>
      </c>
      <c r="M127" s="111">
        <v>10</v>
      </c>
      <c r="N127" s="35"/>
      <c r="O127" s="35"/>
      <c r="P127" s="35"/>
      <c r="Q127" s="35"/>
      <c r="R127" s="35"/>
      <c r="S127" s="35"/>
    </row>
    <row r="128" spans="1:19">
      <c r="A128" s="37">
        <v>87</v>
      </c>
      <c r="B128" s="38" t="s">
        <v>299</v>
      </c>
      <c r="C128" s="45">
        <v>10</v>
      </c>
      <c r="D128" s="38" t="s">
        <v>67</v>
      </c>
      <c r="E128" s="35"/>
      <c r="F128" s="35"/>
      <c r="G128" s="35"/>
      <c r="H128" s="35"/>
      <c r="I128" s="35"/>
      <c r="J128" s="107"/>
      <c r="K128" s="28" t="s">
        <v>152</v>
      </c>
      <c r="L128" s="28" t="s">
        <v>73</v>
      </c>
      <c r="M128" s="111">
        <v>10</v>
      </c>
      <c r="N128" s="35"/>
      <c r="O128" s="35"/>
      <c r="P128" s="35"/>
      <c r="Q128" s="35"/>
      <c r="R128" s="35"/>
      <c r="S128" s="35"/>
    </row>
    <row r="129" spans="1:19">
      <c r="A129" s="37">
        <v>88</v>
      </c>
      <c r="B129" s="38" t="s">
        <v>301</v>
      </c>
      <c r="C129" s="45">
        <v>10</v>
      </c>
      <c r="D129" s="38" t="s">
        <v>67</v>
      </c>
      <c r="E129" s="35"/>
      <c r="F129" s="35"/>
      <c r="G129" s="35"/>
      <c r="H129" s="35"/>
      <c r="I129" s="35"/>
      <c r="J129" s="107"/>
      <c r="K129" s="28" t="s">
        <v>153</v>
      </c>
      <c r="L129" s="28" t="s">
        <v>73</v>
      </c>
      <c r="M129" s="111">
        <v>10</v>
      </c>
      <c r="N129" s="35"/>
      <c r="O129" s="35"/>
      <c r="P129" s="35"/>
      <c r="Q129" s="35"/>
      <c r="R129" s="35"/>
      <c r="S129" s="35"/>
    </row>
    <row r="130" spans="1:19">
      <c r="A130" s="37">
        <v>89</v>
      </c>
      <c r="B130" s="38" t="s">
        <v>302</v>
      </c>
      <c r="C130" s="45">
        <v>10</v>
      </c>
      <c r="D130" s="38" t="s">
        <v>67</v>
      </c>
      <c r="E130" s="35"/>
      <c r="F130" s="35"/>
      <c r="G130" s="35"/>
      <c r="H130" s="35"/>
      <c r="I130" s="35"/>
      <c r="J130" s="107"/>
      <c r="K130" s="28" t="s">
        <v>154</v>
      </c>
      <c r="L130" s="28" t="s">
        <v>73</v>
      </c>
      <c r="M130" s="111">
        <v>10</v>
      </c>
      <c r="N130" s="35"/>
      <c r="O130" s="35"/>
      <c r="P130" s="35"/>
      <c r="Q130" s="35"/>
      <c r="R130" s="35"/>
      <c r="S130" s="35"/>
    </row>
    <row r="131" spans="1:19">
      <c r="A131" s="37">
        <v>90</v>
      </c>
      <c r="B131" s="38" t="s">
        <v>224</v>
      </c>
      <c r="C131" s="45">
        <v>10</v>
      </c>
      <c r="D131" s="38" t="s">
        <v>67</v>
      </c>
      <c r="E131" s="35"/>
      <c r="F131" s="35"/>
      <c r="G131" s="35"/>
      <c r="H131" s="35"/>
      <c r="I131" s="35"/>
      <c r="J131" s="107"/>
      <c r="K131" s="28" t="s">
        <v>155</v>
      </c>
      <c r="L131" s="28" t="s">
        <v>73</v>
      </c>
      <c r="M131" s="111">
        <v>10</v>
      </c>
      <c r="N131" s="35"/>
      <c r="O131" s="35"/>
      <c r="P131" s="35"/>
      <c r="Q131" s="35"/>
      <c r="R131" s="35"/>
      <c r="S131" s="35"/>
    </row>
    <row r="132" spans="1:19">
      <c r="A132" s="37">
        <v>91</v>
      </c>
      <c r="B132" s="38" t="s">
        <v>225</v>
      </c>
      <c r="C132" s="45">
        <v>10</v>
      </c>
      <c r="D132" s="38" t="s">
        <v>67</v>
      </c>
      <c r="E132" s="35"/>
      <c r="F132" s="35"/>
      <c r="G132" s="35"/>
      <c r="H132" s="35"/>
      <c r="I132" s="35"/>
      <c r="J132" s="107"/>
      <c r="K132" s="28" t="s">
        <v>157</v>
      </c>
      <c r="L132" s="28" t="s">
        <v>73</v>
      </c>
      <c r="M132" s="111">
        <v>10</v>
      </c>
      <c r="N132" s="35"/>
      <c r="O132" s="35"/>
      <c r="P132" s="35"/>
      <c r="Q132" s="35"/>
      <c r="R132" s="35"/>
      <c r="S132" s="35"/>
    </row>
    <row r="133" spans="1:19">
      <c r="A133" s="37">
        <v>92</v>
      </c>
      <c r="B133" s="38" t="s">
        <v>228</v>
      </c>
      <c r="C133" s="45">
        <v>10</v>
      </c>
      <c r="D133" s="38" t="s">
        <v>67</v>
      </c>
      <c r="E133" s="35"/>
      <c r="F133" s="35"/>
      <c r="G133" s="35"/>
      <c r="H133" s="35"/>
      <c r="I133" s="35"/>
      <c r="J133" s="107"/>
      <c r="K133" s="28" t="s">
        <v>158</v>
      </c>
      <c r="L133" s="28" t="s">
        <v>73</v>
      </c>
      <c r="M133" s="111">
        <v>10</v>
      </c>
      <c r="N133" s="35"/>
      <c r="O133" s="35"/>
      <c r="P133" s="35"/>
      <c r="Q133" s="35"/>
      <c r="R133" s="35"/>
      <c r="S133" s="35"/>
    </row>
    <row r="134" spans="1:19">
      <c r="A134" s="37">
        <v>93</v>
      </c>
      <c r="B134" s="38" t="s">
        <v>232</v>
      </c>
      <c r="C134" s="45">
        <v>10</v>
      </c>
      <c r="D134" s="38" t="s">
        <v>67</v>
      </c>
      <c r="E134" s="35"/>
      <c r="F134" s="35"/>
      <c r="G134" s="35"/>
      <c r="H134" s="35"/>
      <c r="I134" s="35"/>
      <c r="J134" s="107"/>
      <c r="K134" s="28" t="s">
        <v>159</v>
      </c>
      <c r="L134" s="28" t="s">
        <v>73</v>
      </c>
      <c r="M134" s="111">
        <v>10</v>
      </c>
      <c r="N134" s="35"/>
      <c r="O134" s="35"/>
      <c r="P134" s="35"/>
      <c r="Q134" s="35"/>
      <c r="R134" s="35"/>
      <c r="S134" s="35"/>
    </row>
    <row r="135" spans="1:19">
      <c r="A135" s="37">
        <v>94</v>
      </c>
      <c r="B135" s="38" t="s">
        <v>234</v>
      </c>
      <c r="C135" s="45">
        <v>10</v>
      </c>
      <c r="D135" s="38" t="s">
        <v>67</v>
      </c>
      <c r="E135" s="35"/>
      <c r="F135" s="35"/>
      <c r="G135" s="35"/>
      <c r="H135" s="35"/>
      <c r="I135" s="35"/>
      <c r="J135" s="107"/>
      <c r="K135" s="28" t="s">
        <v>160</v>
      </c>
      <c r="L135" s="28" t="s">
        <v>73</v>
      </c>
      <c r="M135" s="111">
        <v>10</v>
      </c>
      <c r="N135" s="35"/>
      <c r="O135" s="35"/>
      <c r="P135" s="35"/>
      <c r="Q135" s="35"/>
      <c r="R135" s="35"/>
      <c r="S135" s="35"/>
    </row>
    <row r="136" spans="1:19">
      <c r="A136" s="37">
        <v>95</v>
      </c>
      <c r="B136" s="38" t="s">
        <v>244</v>
      </c>
      <c r="C136" s="45">
        <v>10</v>
      </c>
      <c r="D136" s="38" t="s">
        <v>67</v>
      </c>
      <c r="E136" s="35"/>
      <c r="F136" s="35"/>
      <c r="G136" s="35"/>
      <c r="H136" s="35"/>
      <c r="I136" s="35"/>
      <c r="J136" s="107"/>
      <c r="K136" s="28" t="s">
        <v>161</v>
      </c>
      <c r="L136" s="28" t="s">
        <v>73</v>
      </c>
      <c r="M136" s="111">
        <v>10</v>
      </c>
      <c r="N136" s="35"/>
      <c r="O136" s="35"/>
      <c r="P136" s="35"/>
      <c r="Q136" s="35"/>
      <c r="R136" s="35"/>
      <c r="S136" s="35"/>
    </row>
    <row r="137" spans="1:19">
      <c r="A137" s="37">
        <v>96</v>
      </c>
      <c r="B137" s="38" t="s">
        <v>247</v>
      </c>
      <c r="C137" s="45">
        <v>10</v>
      </c>
      <c r="D137" s="38" t="s">
        <v>67</v>
      </c>
      <c r="E137" s="35"/>
      <c r="F137" s="35"/>
      <c r="G137" s="35"/>
      <c r="H137" s="35"/>
      <c r="I137" s="35"/>
      <c r="J137" s="107"/>
      <c r="K137" s="28" t="s">
        <v>170</v>
      </c>
      <c r="L137" s="28" t="s">
        <v>73</v>
      </c>
      <c r="M137" s="111">
        <v>10</v>
      </c>
      <c r="N137" s="35"/>
      <c r="O137" s="35"/>
      <c r="P137" s="35"/>
      <c r="Q137" s="35"/>
      <c r="R137" s="35"/>
      <c r="S137" s="35"/>
    </row>
    <row r="138" spans="1:19">
      <c r="A138" s="37">
        <v>97</v>
      </c>
      <c r="B138" s="38" t="s">
        <v>248</v>
      </c>
      <c r="C138" s="45">
        <v>10</v>
      </c>
      <c r="D138" s="38" t="s">
        <v>67</v>
      </c>
      <c r="E138" s="35"/>
      <c r="F138" s="35"/>
      <c r="G138" s="35"/>
      <c r="H138" s="35"/>
      <c r="I138" s="35"/>
      <c r="J138" s="107"/>
      <c r="K138" s="28" t="s">
        <v>73</v>
      </c>
      <c r="L138" s="28" t="s">
        <v>73</v>
      </c>
      <c r="M138" s="111">
        <v>1300</v>
      </c>
      <c r="N138" s="35"/>
      <c r="O138" s="35"/>
      <c r="P138" s="35"/>
      <c r="Q138" s="35"/>
      <c r="R138" s="35"/>
      <c r="S138" s="35"/>
    </row>
    <row r="139" spans="1:19">
      <c r="A139" s="37">
        <v>98</v>
      </c>
      <c r="B139" s="38" t="s">
        <v>3959</v>
      </c>
      <c r="C139" s="45">
        <v>10</v>
      </c>
      <c r="D139" s="38" t="s">
        <v>67</v>
      </c>
      <c r="E139" s="35"/>
      <c r="F139" s="35"/>
      <c r="G139" s="35"/>
      <c r="H139" s="35"/>
      <c r="I139" s="35"/>
      <c r="J139" s="107"/>
      <c r="K139" s="28" t="s">
        <v>3955</v>
      </c>
      <c r="L139" s="28" t="s">
        <v>73</v>
      </c>
      <c r="M139" s="111">
        <v>10</v>
      </c>
      <c r="N139" s="35"/>
      <c r="O139" s="35"/>
      <c r="P139" s="35"/>
      <c r="Q139" s="35"/>
      <c r="R139" s="35"/>
      <c r="S139" s="35"/>
    </row>
    <row r="140" spans="1:19">
      <c r="A140" s="37">
        <v>101</v>
      </c>
      <c r="B140" s="260" t="s">
        <v>137</v>
      </c>
      <c r="C140" s="258">
        <v>10</v>
      </c>
      <c r="D140" s="38" t="s">
        <v>67</v>
      </c>
      <c r="E140" s="35"/>
      <c r="F140" s="35"/>
      <c r="G140" s="35"/>
      <c r="H140" s="35"/>
      <c r="I140" s="35"/>
      <c r="J140" s="107"/>
      <c r="K140" s="28" t="s">
        <v>3977</v>
      </c>
      <c r="L140" s="28" t="s">
        <v>73</v>
      </c>
      <c r="M140" s="111">
        <v>10</v>
      </c>
      <c r="N140" s="35"/>
      <c r="O140" s="35"/>
      <c r="P140" s="35"/>
      <c r="Q140" s="35"/>
      <c r="R140" s="35"/>
      <c r="S140" s="35"/>
    </row>
    <row r="141" spans="1:19">
      <c r="A141" s="37">
        <v>102</v>
      </c>
      <c r="B141" s="257" t="s">
        <v>118</v>
      </c>
      <c r="C141" s="258">
        <v>10</v>
      </c>
      <c r="D141" s="38" t="s">
        <v>67</v>
      </c>
      <c r="E141" s="35"/>
      <c r="F141" s="35"/>
      <c r="G141" s="35"/>
      <c r="H141" s="35"/>
      <c r="I141" s="35"/>
      <c r="J141" s="107"/>
      <c r="K141" s="28" t="s">
        <v>77</v>
      </c>
      <c r="L141" s="28" t="s">
        <v>73</v>
      </c>
      <c r="M141" s="111">
        <v>210</v>
      </c>
      <c r="N141" s="35"/>
      <c r="O141" s="35"/>
      <c r="P141" s="35"/>
      <c r="Q141" s="35"/>
      <c r="R141" s="35"/>
      <c r="S141" s="35"/>
    </row>
    <row r="142" spans="1:19">
      <c r="A142" s="37">
        <v>103</v>
      </c>
      <c r="B142" s="257" t="s">
        <v>124</v>
      </c>
      <c r="C142" s="258">
        <v>10</v>
      </c>
      <c r="D142" s="38" t="s">
        <v>67</v>
      </c>
      <c r="E142" s="35"/>
      <c r="F142" s="35"/>
      <c r="G142" s="35"/>
      <c r="H142" s="35"/>
      <c r="I142" s="35"/>
      <c r="J142" s="107"/>
      <c r="K142" s="28" t="s">
        <v>92</v>
      </c>
      <c r="L142" s="28" t="s">
        <v>73</v>
      </c>
      <c r="M142" s="111">
        <v>70</v>
      </c>
      <c r="N142" s="35"/>
      <c r="O142" s="35"/>
      <c r="P142" s="35"/>
      <c r="Q142" s="35"/>
      <c r="R142" s="35"/>
      <c r="S142" s="35"/>
    </row>
    <row r="143" spans="1:19">
      <c r="A143" s="37">
        <v>104</v>
      </c>
      <c r="B143" s="257" t="s">
        <v>168</v>
      </c>
      <c r="C143" s="258">
        <v>10</v>
      </c>
      <c r="D143" s="38" t="s">
        <v>67</v>
      </c>
      <c r="E143" s="35"/>
      <c r="F143" s="35"/>
      <c r="G143" s="35"/>
      <c r="H143" s="35"/>
      <c r="I143" s="35"/>
      <c r="J143" s="107"/>
      <c r="K143" s="28" t="s">
        <v>94</v>
      </c>
      <c r="L143" s="28" t="s">
        <v>73</v>
      </c>
      <c r="M143" s="111">
        <v>50</v>
      </c>
      <c r="N143" s="35"/>
      <c r="O143" s="35"/>
      <c r="P143" s="35"/>
      <c r="Q143" s="35"/>
      <c r="R143" s="35"/>
      <c r="S143" s="35"/>
    </row>
    <row r="144" spans="1:19">
      <c r="A144" s="37">
        <v>105</v>
      </c>
      <c r="B144" s="257" t="s">
        <v>169</v>
      </c>
      <c r="C144" s="258">
        <v>10</v>
      </c>
      <c r="D144" s="38" t="s">
        <v>67</v>
      </c>
      <c r="E144" s="35"/>
      <c r="F144" s="35"/>
      <c r="G144" s="35"/>
      <c r="H144" s="35"/>
      <c r="I144" s="35"/>
      <c r="J144" s="122">
        <v>4</v>
      </c>
      <c r="K144" s="28" t="s">
        <v>72</v>
      </c>
      <c r="L144" s="28" t="s">
        <v>72</v>
      </c>
      <c r="M144" s="108">
        <v>720</v>
      </c>
      <c r="N144" s="35"/>
      <c r="O144" s="35"/>
      <c r="P144" s="35"/>
      <c r="Q144" s="35"/>
      <c r="R144" s="35"/>
      <c r="S144" s="35"/>
    </row>
    <row r="145" spans="1:19">
      <c r="A145" s="37">
        <v>116</v>
      </c>
      <c r="B145" s="38" t="s">
        <v>129</v>
      </c>
      <c r="C145" s="45">
        <v>10</v>
      </c>
      <c r="D145" s="38" t="s">
        <v>73</v>
      </c>
      <c r="E145" s="35"/>
      <c r="F145" s="35"/>
      <c r="G145" s="35"/>
      <c r="H145" s="35"/>
      <c r="I145" s="35"/>
      <c r="J145" s="122">
        <v>3</v>
      </c>
      <c r="K145" s="28" t="s">
        <v>74</v>
      </c>
      <c r="L145" s="28" t="s">
        <v>75</v>
      </c>
      <c r="M145" s="108">
        <v>70</v>
      </c>
      <c r="N145" s="35"/>
      <c r="O145" s="35"/>
      <c r="P145" s="35"/>
      <c r="Q145" s="35"/>
      <c r="R145" s="35"/>
      <c r="S145" s="35"/>
    </row>
    <row r="146" spans="1:19">
      <c r="A146" s="37">
        <v>117</v>
      </c>
      <c r="B146" s="38" t="s">
        <v>131</v>
      </c>
      <c r="C146" s="45">
        <v>10</v>
      </c>
      <c r="D146" s="38" t="s">
        <v>73</v>
      </c>
      <c r="E146" s="35"/>
      <c r="F146" s="35"/>
      <c r="G146" s="35"/>
      <c r="H146" s="35"/>
      <c r="I146" s="35"/>
      <c r="J146" s="107"/>
      <c r="K146" s="28" t="s">
        <v>78</v>
      </c>
      <c r="L146" s="28" t="s">
        <v>75</v>
      </c>
      <c r="M146" s="111">
        <v>30</v>
      </c>
      <c r="N146" s="35"/>
      <c r="O146" s="35"/>
      <c r="P146" s="35"/>
      <c r="Q146" s="35"/>
      <c r="R146" s="35"/>
      <c r="S146" s="35"/>
    </row>
    <row r="147" spans="1:19">
      <c r="A147" s="37">
        <v>118</v>
      </c>
      <c r="B147" s="38" t="s">
        <v>133</v>
      </c>
      <c r="C147" s="45">
        <v>10</v>
      </c>
      <c r="D147" s="38" t="s">
        <v>73</v>
      </c>
      <c r="E147" s="35"/>
      <c r="F147" s="35"/>
      <c r="G147" s="35"/>
      <c r="H147" s="35"/>
      <c r="I147" s="35"/>
      <c r="J147" s="107"/>
      <c r="K147" s="28" t="s">
        <v>82</v>
      </c>
      <c r="L147" s="28" t="s">
        <v>75</v>
      </c>
      <c r="M147" s="111">
        <v>30</v>
      </c>
      <c r="N147" s="35"/>
      <c r="O147" s="35"/>
      <c r="P147" s="35"/>
      <c r="Q147" s="35"/>
      <c r="R147" s="35"/>
      <c r="S147" s="35"/>
    </row>
    <row r="148" spans="1:19">
      <c r="A148" s="37">
        <v>119</v>
      </c>
      <c r="B148" s="38" t="s">
        <v>135</v>
      </c>
      <c r="C148" s="45">
        <v>10</v>
      </c>
      <c r="D148" s="38" t="s">
        <v>73</v>
      </c>
      <c r="E148" s="35"/>
      <c r="F148" s="35"/>
      <c r="G148" s="35"/>
      <c r="H148" s="35"/>
      <c r="I148" s="35"/>
      <c r="J148" s="107"/>
      <c r="K148" s="28" t="s">
        <v>84</v>
      </c>
      <c r="L148" s="28" t="s">
        <v>75</v>
      </c>
      <c r="M148" s="111">
        <v>20</v>
      </c>
      <c r="N148" s="35"/>
      <c r="O148" s="35"/>
      <c r="P148" s="35"/>
      <c r="Q148" s="35"/>
      <c r="R148" s="35"/>
      <c r="S148" s="35"/>
    </row>
    <row r="149" spans="1:19">
      <c r="A149" s="37">
        <v>120</v>
      </c>
      <c r="B149" s="254" t="s">
        <v>137</v>
      </c>
      <c r="C149" s="45">
        <v>10</v>
      </c>
      <c r="D149" s="38" t="s">
        <v>73</v>
      </c>
      <c r="E149" s="35"/>
      <c r="F149" s="35"/>
      <c r="G149" s="35"/>
      <c r="H149" s="35"/>
      <c r="I149" s="35"/>
      <c r="J149" s="107"/>
      <c r="K149" s="28" t="s">
        <v>90</v>
      </c>
      <c r="L149" s="28" t="s">
        <v>75</v>
      </c>
      <c r="M149" s="111">
        <v>10</v>
      </c>
      <c r="N149" s="35"/>
      <c r="O149" s="35"/>
      <c r="P149" s="35"/>
      <c r="Q149" s="35"/>
      <c r="R149" s="35"/>
      <c r="S149" s="35"/>
    </row>
    <row r="150" spans="1:19">
      <c r="A150" s="37">
        <v>121</v>
      </c>
      <c r="B150" s="38" t="s">
        <v>141</v>
      </c>
      <c r="C150" s="45">
        <v>10</v>
      </c>
      <c r="D150" s="38" t="s">
        <v>73</v>
      </c>
      <c r="E150" s="35"/>
      <c r="F150" s="35"/>
      <c r="G150" s="35"/>
      <c r="H150" s="35"/>
      <c r="I150" s="35"/>
      <c r="J150" s="107"/>
      <c r="K150" s="28" t="s">
        <v>95</v>
      </c>
      <c r="L150" s="28" t="s">
        <v>75</v>
      </c>
      <c r="M150" s="111">
        <v>10</v>
      </c>
      <c r="N150" s="35"/>
      <c r="O150" s="35"/>
      <c r="P150" s="35"/>
      <c r="Q150" s="35"/>
      <c r="R150" s="35"/>
      <c r="S150" s="35"/>
    </row>
    <row r="151" spans="1:19">
      <c r="A151" s="37">
        <v>122</v>
      </c>
      <c r="B151" s="38" t="s">
        <v>143</v>
      </c>
      <c r="C151" s="45">
        <v>10</v>
      </c>
      <c r="D151" s="38" t="s">
        <v>73</v>
      </c>
      <c r="E151" s="35"/>
      <c r="F151" s="35"/>
      <c r="G151" s="35"/>
      <c r="H151" s="35"/>
      <c r="I151" s="35"/>
      <c r="J151" s="107"/>
      <c r="K151" s="28" t="s">
        <v>71</v>
      </c>
      <c r="L151" s="28" t="s">
        <v>72</v>
      </c>
      <c r="M151" s="111">
        <v>110</v>
      </c>
      <c r="N151" s="35"/>
      <c r="O151" s="35"/>
      <c r="P151" s="35"/>
      <c r="Q151" s="35"/>
      <c r="R151" s="35"/>
      <c r="S151" s="35"/>
    </row>
    <row r="152" spans="1:19">
      <c r="A152" s="37">
        <v>123</v>
      </c>
      <c r="B152" s="38" t="s">
        <v>145</v>
      </c>
      <c r="C152" s="45">
        <v>10</v>
      </c>
      <c r="D152" s="38" t="s">
        <v>73</v>
      </c>
      <c r="E152" s="35"/>
      <c r="F152" s="35"/>
      <c r="G152" s="35"/>
      <c r="H152" s="35"/>
      <c r="I152" s="35"/>
      <c r="J152" s="107"/>
      <c r="K152" s="28" t="s">
        <v>80</v>
      </c>
      <c r="L152" s="28" t="s">
        <v>72</v>
      </c>
      <c r="M152" s="111">
        <v>110</v>
      </c>
      <c r="N152" s="35"/>
      <c r="O152" s="35"/>
      <c r="P152" s="35"/>
      <c r="Q152" s="35"/>
      <c r="R152" s="35"/>
      <c r="S152" s="35"/>
    </row>
    <row r="153" spans="1:19">
      <c r="A153" s="37">
        <v>124</v>
      </c>
      <c r="B153" s="38" t="s">
        <v>147</v>
      </c>
      <c r="C153" s="45">
        <v>10</v>
      </c>
      <c r="D153" s="38" t="s">
        <v>73</v>
      </c>
      <c r="E153" s="35"/>
      <c r="F153" s="35"/>
      <c r="G153" s="35"/>
      <c r="H153" s="35"/>
      <c r="I153" s="35"/>
      <c r="J153" s="107"/>
      <c r="K153" s="28" t="s">
        <v>79</v>
      </c>
      <c r="L153" s="28" t="s">
        <v>72</v>
      </c>
      <c r="M153" s="111">
        <v>90</v>
      </c>
      <c r="N153" s="35"/>
      <c r="O153" s="35"/>
      <c r="P153" s="35"/>
      <c r="Q153" s="35"/>
      <c r="R153" s="35"/>
      <c r="S153" s="35"/>
    </row>
    <row r="154" spans="1:19">
      <c r="A154" s="37">
        <v>125</v>
      </c>
      <c r="B154" s="38" t="s">
        <v>150</v>
      </c>
      <c r="C154" s="45">
        <v>10</v>
      </c>
      <c r="D154" s="38" t="s">
        <v>73</v>
      </c>
      <c r="E154" s="35"/>
      <c r="F154" s="35"/>
      <c r="G154" s="35"/>
      <c r="H154" s="35"/>
      <c r="I154" s="35"/>
      <c r="J154" s="107"/>
      <c r="K154" s="28" t="s">
        <v>86</v>
      </c>
      <c r="L154" s="28" t="s">
        <v>72</v>
      </c>
      <c r="M154" s="111">
        <v>90</v>
      </c>
      <c r="N154" s="35"/>
      <c r="O154" s="35"/>
      <c r="P154" s="35"/>
      <c r="Q154" s="35"/>
      <c r="R154" s="35"/>
      <c r="S154" s="35"/>
    </row>
    <row r="155" spans="1:19">
      <c r="A155" s="37">
        <v>126</v>
      </c>
      <c r="B155" s="38" t="s">
        <v>151</v>
      </c>
      <c r="C155" s="45">
        <v>10</v>
      </c>
      <c r="D155" s="38" t="s">
        <v>73</v>
      </c>
      <c r="E155" s="35"/>
      <c r="F155" s="35"/>
      <c r="G155" s="35"/>
      <c r="H155" s="35"/>
      <c r="I155" s="35"/>
      <c r="J155" s="107"/>
      <c r="K155" s="28" t="s">
        <v>76</v>
      </c>
      <c r="L155" s="28" t="s">
        <v>72</v>
      </c>
      <c r="M155" s="111">
        <v>70</v>
      </c>
      <c r="N155" s="35"/>
      <c r="O155" s="35"/>
      <c r="P155" s="35"/>
      <c r="Q155" s="35"/>
      <c r="R155" s="35"/>
      <c r="S155" s="35"/>
    </row>
    <row r="156" spans="1:19">
      <c r="A156" s="37">
        <v>127</v>
      </c>
      <c r="B156" s="38" t="s">
        <v>152</v>
      </c>
      <c r="C156" s="45">
        <v>10</v>
      </c>
      <c r="D156" s="38" t="s">
        <v>73</v>
      </c>
      <c r="E156" s="35"/>
      <c r="F156" s="35"/>
      <c r="G156" s="35"/>
      <c r="H156" s="35"/>
      <c r="I156" s="35"/>
      <c r="J156" s="107"/>
      <c r="K156" s="28" t="s">
        <v>89</v>
      </c>
      <c r="L156" s="28" t="s">
        <v>72</v>
      </c>
      <c r="M156" s="111">
        <v>70</v>
      </c>
      <c r="N156" s="35"/>
      <c r="O156" s="35"/>
      <c r="P156" s="35"/>
      <c r="Q156" s="35"/>
      <c r="R156" s="35"/>
      <c r="S156" s="35"/>
    </row>
    <row r="157" spans="1:19">
      <c r="A157" s="37">
        <v>128</v>
      </c>
      <c r="B157" s="38" t="s">
        <v>153</v>
      </c>
      <c r="C157" s="45">
        <v>10</v>
      </c>
      <c r="D157" s="38" t="s">
        <v>73</v>
      </c>
      <c r="E157" s="35"/>
      <c r="F157" s="35"/>
      <c r="G157" s="35"/>
      <c r="H157" s="35"/>
      <c r="I157" s="35"/>
      <c r="J157" s="107"/>
      <c r="K157" s="28" t="s">
        <v>85</v>
      </c>
      <c r="L157" s="28" t="s">
        <v>72</v>
      </c>
      <c r="M157" s="111">
        <v>40</v>
      </c>
      <c r="N157" s="35"/>
      <c r="O157" s="35"/>
      <c r="P157" s="35"/>
      <c r="Q157" s="35"/>
      <c r="R157" s="35"/>
      <c r="S157" s="35"/>
    </row>
    <row r="158" spans="1:19">
      <c r="A158" s="37">
        <v>129</v>
      </c>
      <c r="B158" s="38" t="s">
        <v>154</v>
      </c>
      <c r="C158" s="45">
        <v>10</v>
      </c>
      <c r="D158" s="38" t="s">
        <v>73</v>
      </c>
      <c r="E158" s="35"/>
      <c r="F158" s="35"/>
      <c r="G158" s="35"/>
      <c r="H158" s="35"/>
      <c r="I158" s="35"/>
      <c r="J158" s="107"/>
      <c r="K158" s="28" t="s">
        <v>91</v>
      </c>
      <c r="L158" s="28" t="s">
        <v>72</v>
      </c>
      <c r="M158" s="111">
        <v>40</v>
      </c>
      <c r="N158" s="35"/>
      <c r="O158" s="35"/>
      <c r="P158" s="35"/>
      <c r="Q158" s="35"/>
      <c r="R158" s="35"/>
      <c r="S158" s="35"/>
    </row>
    <row r="159" spans="1:19">
      <c r="A159" s="37">
        <v>130</v>
      </c>
      <c r="B159" s="38" t="s">
        <v>155</v>
      </c>
      <c r="C159" s="45">
        <v>10</v>
      </c>
      <c r="D159" s="38" t="s">
        <v>73</v>
      </c>
      <c r="E159" s="35"/>
      <c r="F159" s="35"/>
      <c r="G159" s="35"/>
      <c r="H159" s="35"/>
      <c r="I159" s="35"/>
      <c r="J159" s="107"/>
      <c r="K159" s="28" t="s">
        <v>99</v>
      </c>
      <c r="L159" s="28" t="s">
        <v>72</v>
      </c>
      <c r="M159" s="111">
        <v>40</v>
      </c>
      <c r="N159" s="35"/>
      <c r="O159" s="35"/>
      <c r="P159" s="35"/>
      <c r="Q159" s="35"/>
      <c r="R159" s="35"/>
      <c r="S159" s="35"/>
    </row>
    <row r="160" spans="1:19">
      <c r="A160" s="37">
        <v>131</v>
      </c>
      <c r="B160" s="38" t="s">
        <v>157</v>
      </c>
      <c r="C160" s="45">
        <v>10</v>
      </c>
      <c r="D160" s="38" t="s">
        <v>73</v>
      </c>
      <c r="E160" s="35"/>
      <c r="F160" s="35"/>
      <c r="G160" s="35"/>
      <c r="H160" s="35"/>
      <c r="I160" s="35"/>
      <c r="J160" s="107"/>
      <c r="K160" s="28" t="s">
        <v>103</v>
      </c>
      <c r="L160" s="28" t="s">
        <v>72</v>
      </c>
      <c r="M160" s="111">
        <v>30</v>
      </c>
      <c r="N160" s="35"/>
      <c r="O160" s="35"/>
      <c r="P160" s="35"/>
      <c r="Q160" s="35"/>
      <c r="R160" s="35"/>
      <c r="S160" s="35"/>
    </row>
    <row r="161" spans="1:19">
      <c r="A161" s="37">
        <v>132</v>
      </c>
      <c r="B161" s="255" t="s">
        <v>158</v>
      </c>
      <c r="C161" s="45">
        <v>10</v>
      </c>
      <c r="D161" s="38" t="s">
        <v>73</v>
      </c>
      <c r="E161" s="35"/>
      <c r="F161" s="35"/>
      <c r="G161" s="35"/>
      <c r="H161" s="35"/>
      <c r="I161" s="35"/>
      <c r="J161" s="107"/>
      <c r="K161" s="28" t="s">
        <v>106</v>
      </c>
      <c r="L161" s="28" t="s">
        <v>72</v>
      </c>
      <c r="M161" s="111">
        <v>20</v>
      </c>
      <c r="N161" s="35"/>
      <c r="O161" s="35"/>
      <c r="P161" s="35"/>
      <c r="Q161" s="35"/>
      <c r="R161" s="35"/>
      <c r="S161" s="35"/>
    </row>
    <row r="162" spans="1:19">
      <c r="A162" s="37">
        <v>133</v>
      </c>
      <c r="B162" s="38" t="s">
        <v>159</v>
      </c>
      <c r="C162" s="45">
        <v>10</v>
      </c>
      <c r="D162" s="38" t="s">
        <v>73</v>
      </c>
      <c r="E162" s="35"/>
      <c r="F162" s="35"/>
      <c r="G162" s="35"/>
      <c r="H162" s="35"/>
      <c r="I162" s="35"/>
      <c r="J162" s="107"/>
      <c r="K162" s="28" t="s">
        <v>109</v>
      </c>
      <c r="L162" s="28" t="s">
        <v>72</v>
      </c>
      <c r="M162" s="111">
        <v>20</v>
      </c>
      <c r="N162" s="35"/>
      <c r="O162" s="35"/>
      <c r="P162" s="35"/>
      <c r="Q162" s="35"/>
      <c r="R162" s="35"/>
      <c r="S162" s="35"/>
    </row>
    <row r="163" spans="1:19">
      <c r="A163" s="37">
        <v>134</v>
      </c>
      <c r="B163" s="38" t="s">
        <v>160</v>
      </c>
      <c r="C163" s="45">
        <v>10</v>
      </c>
      <c r="D163" s="38" t="s">
        <v>73</v>
      </c>
      <c r="E163" s="35"/>
      <c r="F163" s="35"/>
      <c r="G163" s="35"/>
      <c r="H163" s="35"/>
      <c r="I163" s="35"/>
      <c r="J163" s="107"/>
      <c r="K163" s="28" t="s">
        <v>110</v>
      </c>
      <c r="L163" s="28" t="s">
        <v>72</v>
      </c>
      <c r="M163" s="111">
        <v>20</v>
      </c>
      <c r="N163" s="35"/>
      <c r="O163" s="35"/>
      <c r="P163" s="35"/>
      <c r="Q163" s="35"/>
      <c r="R163" s="35"/>
      <c r="S163" s="35"/>
    </row>
    <row r="164" spans="1:19">
      <c r="A164" s="37">
        <v>135</v>
      </c>
      <c r="B164" s="38" t="s">
        <v>161</v>
      </c>
      <c r="C164" s="45">
        <v>10</v>
      </c>
      <c r="D164" s="38" t="s">
        <v>73</v>
      </c>
      <c r="E164" s="35"/>
      <c r="F164" s="35"/>
      <c r="G164" s="35"/>
      <c r="H164" s="35"/>
      <c r="I164" s="35"/>
      <c r="J164" s="107"/>
      <c r="K164" s="28" t="s">
        <v>112</v>
      </c>
      <c r="L164" s="28" t="s">
        <v>72</v>
      </c>
      <c r="M164" s="111">
        <v>20</v>
      </c>
      <c r="N164" s="35"/>
      <c r="O164" s="35"/>
      <c r="P164" s="35"/>
      <c r="Q164" s="35"/>
      <c r="R164" s="35"/>
      <c r="S164" s="35"/>
    </row>
    <row r="165" spans="1:19">
      <c r="A165" s="37">
        <v>136</v>
      </c>
      <c r="B165" s="38" t="s">
        <v>170</v>
      </c>
      <c r="C165" s="45">
        <v>10</v>
      </c>
      <c r="D165" s="38" t="s">
        <v>73</v>
      </c>
      <c r="E165" s="35"/>
      <c r="F165" s="35"/>
      <c r="G165" s="35"/>
      <c r="H165" s="35"/>
      <c r="I165" s="35"/>
      <c r="J165" s="107"/>
      <c r="K165" s="28" t="s">
        <v>114</v>
      </c>
      <c r="L165" s="28" t="s">
        <v>72</v>
      </c>
      <c r="M165" s="111">
        <v>20</v>
      </c>
      <c r="N165" s="35"/>
      <c r="O165" s="35"/>
      <c r="P165" s="35"/>
      <c r="Q165" s="35"/>
      <c r="R165" s="35"/>
      <c r="S165" s="35"/>
    </row>
    <row r="166" spans="1:19">
      <c r="A166" s="37">
        <v>138</v>
      </c>
      <c r="B166" s="38" t="s">
        <v>3955</v>
      </c>
      <c r="C166" s="45">
        <v>10</v>
      </c>
      <c r="D166" s="38" t="s">
        <v>73</v>
      </c>
      <c r="E166" s="35"/>
      <c r="F166" s="35"/>
      <c r="G166" s="35"/>
      <c r="H166" s="35"/>
      <c r="I166" s="35"/>
      <c r="J166" s="107"/>
      <c r="K166" s="28" t="s">
        <v>119</v>
      </c>
      <c r="L166" s="28" t="s">
        <v>72</v>
      </c>
      <c r="M166" s="111">
        <v>20</v>
      </c>
      <c r="N166" s="35"/>
      <c r="O166" s="35"/>
      <c r="P166" s="35"/>
      <c r="Q166" s="35"/>
      <c r="R166" s="35"/>
      <c r="S166" s="35"/>
    </row>
    <row r="167" spans="1:19">
      <c r="A167" s="37">
        <v>139</v>
      </c>
      <c r="B167" s="38" t="s">
        <v>3977</v>
      </c>
      <c r="C167" s="45">
        <v>10</v>
      </c>
      <c r="D167" s="38" t="s">
        <v>73</v>
      </c>
      <c r="E167" s="35"/>
      <c r="F167" s="35"/>
      <c r="G167" s="35"/>
      <c r="H167" s="35"/>
      <c r="I167" s="35"/>
      <c r="J167" s="107"/>
      <c r="K167" s="28" t="s">
        <v>113</v>
      </c>
      <c r="L167" s="28" t="s">
        <v>72</v>
      </c>
      <c r="M167" s="111">
        <v>20</v>
      </c>
      <c r="N167" s="35"/>
      <c r="O167" s="35"/>
      <c r="P167" s="35"/>
      <c r="Q167" s="35"/>
      <c r="R167" s="35"/>
      <c r="S167" s="35"/>
    </row>
    <row r="168" spans="1:19">
      <c r="A168" s="37">
        <v>147</v>
      </c>
      <c r="B168" s="38" t="s">
        <v>90</v>
      </c>
      <c r="C168" s="45">
        <v>10</v>
      </c>
      <c r="D168" s="38" t="s">
        <v>75</v>
      </c>
      <c r="E168" s="35"/>
      <c r="F168" s="35"/>
      <c r="G168" s="35"/>
      <c r="H168" s="35"/>
      <c r="I168" s="35"/>
      <c r="J168" s="107"/>
      <c r="K168" s="28" t="s">
        <v>115</v>
      </c>
      <c r="L168" s="28" t="s">
        <v>72</v>
      </c>
      <c r="M168" s="111">
        <v>20</v>
      </c>
      <c r="N168" s="35"/>
      <c r="O168" s="35"/>
      <c r="P168" s="35"/>
      <c r="Q168" s="35"/>
      <c r="R168" s="35"/>
      <c r="S168" s="35"/>
    </row>
    <row r="169" spans="1:19">
      <c r="A169" s="37">
        <v>148</v>
      </c>
      <c r="B169" s="38" t="s">
        <v>95</v>
      </c>
      <c r="C169" s="45">
        <v>10</v>
      </c>
      <c r="D169" s="38" t="s">
        <v>75</v>
      </c>
      <c r="E169" s="35"/>
      <c r="F169" s="35"/>
      <c r="G169" s="35"/>
      <c r="H169" s="35"/>
      <c r="I169" s="35"/>
      <c r="J169" s="107"/>
      <c r="K169" s="28" t="s">
        <v>117</v>
      </c>
      <c r="L169" s="28" t="s">
        <v>72</v>
      </c>
      <c r="M169" s="111">
        <v>20</v>
      </c>
      <c r="N169" s="35"/>
      <c r="O169" s="35"/>
      <c r="P169" s="35"/>
      <c r="Q169" s="35"/>
      <c r="R169" s="35"/>
      <c r="S169" s="35"/>
    </row>
    <row r="170" spans="1:19">
      <c r="A170" s="37">
        <v>169</v>
      </c>
      <c r="B170" s="38" t="s">
        <v>122</v>
      </c>
      <c r="C170" s="45">
        <v>10</v>
      </c>
      <c r="D170" s="38" t="s">
        <v>72</v>
      </c>
      <c r="E170" s="35"/>
      <c r="F170" s="35"/>
      <c r="G170" s="35"/>
      <c r="H170" s="35"/>
      <c r="I170" s="35"/>
      <c r="J170" s="107"/>
      <c r="K170" s="28" t="s">
        <v>122</v>
      </c>
      <c r="L170" s="28" t="s">
        <v>72</v>
      </c>
      <c r="M170" s="111">
        <v>10</v>
      </c>
      <c r="N170" s="35"/>
      <c r="O170" s="35"/>
      <c r="P170" s="35"/>
      <c r="Q170" s="35"/>
      <c r="R170" s="35"/>
      <c r="S170" s="35"/>
    </row>
    <row r="171" spans="1:19">
      <c r="A171" s="37">
        <v>170</v>
      </c>
      <c r="B171" s="38" t="s">
        <v>125</v>
      </c>
      <c r="C171" s="45">
        <v>10</v>
      </c>
      <c r="D171" s="38" t="s">
        <v>72</v>
      </c>
      <c r="E171" s="35"/>
      <c r="F171" s="35"/>
      <c r="G171" s="35"/>
      <c r="H171" s="35"/>
      <c r="I171" s="35"/>
      <c r="J171" s="107"/>
      <c r="K171" s="28" t="s">
        <v>125</v>
      </c>
      <c r="L171" s="28" t="s">
        <v>72</v>
      </c>
      <c r="M171" s="111">
        <v>10</v>
      </c>
      <c r="N171" s="35"/>
      <c r="O171" s="35"/>
      <c r="P171" s="35"/>
      <c r="Q171" s="35"/>
      <c r="R171" s="35"/>
      <c r="S171" s="35"/>
    </row>
    <row r="172" spans="1:19">
      <c r="A172" s="37">
        <v>171</v>
      </c>
      <c r="B172" s="38" t="s">
        <v>127</v>
      </c>
      <c r="C172" s="45">
        <v>10</v>
      </c>
      <c r="D172" s="38" t="s">
        <v>72</v>
      </c>
      <c r="E172" s="35"/>
      <c r="F172" s="35"/>
      <c r="G172" s="35"/>
      <c r="H172" s="35"/>
      <c r="I172" s="35"/>
      <c r="J172" s="107"/>
      <c r="K172" s="28" t="s">
        <v>127</v>
      </c>
      <c r="L172" s="28" t="s">
        <v>72</v>
      </c>
      <c r="M172" s="111">
        <v>10</v>
      </c>
      <c r="N172" s="35"/>
      <c r="O172" s="35"/>
      <c r="P172" s="35"/>
      <c r="Q172" s="35"/>
      <c r="R172" s="35"/>
      <c r="S172" s="35"/>
    </row>
    <row r="173" spans="1:19">
      <c r="A173" s="37">
        <v>172</v>
      </c>
      <c r="B173" s="256" t="s">
        <v>128</v>
      </c>
      <c r="C173" s="45">
        <v>10</v>
      </c>
      <c r="D173" s="38" t="s">
        <v>72</v>
      </c>
      <c r="E173" s="35"/>
      <c r="F173" s="35"/>
      <c r="G173" s="35"/>
      <c r="H173" s="35"/>
      <c r="I173" s="35"/>
      <c r="J173" s="107"/>
      <c r="K173" s="28" t="s">
        <v>128</v>
      </c>
      <c r="L173" s="28" t="s">
        <v>72</v>
      </c>
      <c r="M173" s="111">
        <v>10</v>
      </c>
      <c r="N173" s="35"/>
      <c r="O173" s="35"/>
      <c r="P173" s="35"/>
      <c r="Q173" s="35"/>
      <c r="R173" s="35"/>
      <c r="S173" s="35"/>
    </row>
    <row r="174" spans="1:19">
      <c r="A174" s="37">
        <v>173</v>
      </c>
      <c r="B174" s="38" t="s">
        <v>130</v>
      </c>
      <c r="C174" s="45">
        <v>10</v>
      </c>
      <c r="D174" s="38" t="s">
        <v>72</v>
      </c>
      <c r="E174" s="35"/>
      <c r="F174" s="35"/>
      <c r="G174" s="35"/>
      <c r="H174" s="35"/>
      <c r="I174" s="35"/>
      <c r="J174" s="107"/>
      <c r="K174" s="28" t="s">
        <v>130</v>
      </c>
      <c r="L174" s="28" t="s">
        <v>72</v>
      </c>
      <c r="M174" s="111">
        <v>10</v>
      </c>
      <c r="N174" s="35"/>
      <c r="O174" s="35"/>
      <c r="P174" s="35"/>
      <c r="Q174" s="35"/>
      <c r="R174" s="35"/>
      <c r="S174" s="35"/>
    </row>
    <row r="175" spans="1:19">
      <c r="A175" s="37">
        <v>174</v>
      </c>
      <c r="B175" s="38" t="s">
        <v>132</v>
      </c>
      <c r="C175" s="45">
        <v>10</v>
      </c>
      <c r="D175" s="38" t="s">
        <v>72</v>
      </c>
      <c r="E175" s="35"/>
      <c r="F175" s="35"/>
      <c r="G175" s="35"/>
      <c r="H175" s="35"/>
      <c r="I175" s="35"/>
      <c r="J175" s="107"/>
      <c r="K175" s="28" t="s">
        <v>132</v>
      </c>
      <c r="L175" s="28" t="s">
        <v>72</v>
      </c>
      <c r="M175" s="111">
        <v>10</v>
      </c>
      <c r="N175" s="35"/>
      <c r="O175" s="35"/>
      <c r="P175" s="35"/>
      <c r="Q175" s="35"/>
      <c r="R175" s="35"/>
      <c r="S175" s="35"/>
    </row>
    <row r="176" spans="1:19">
      <c r="A176" s="37">
        <v>175</v>
      </c>
      <c r="B176" s="38" t="s">
        <v>134</v>
      </c>
      <c r="C176" s="45">
        <v>10</v>
      </c>
      <c r="D176" s="38" t="s">
        <v>72</v>
      </c>
      <c r="E176" s="35"/>
      <c r="F176" s="35"/>
      <c r="G176" s="35"/>
      <c r="H176" s="35"/>
      <c r="I176" s="35"/>
      <c r="J176" s="107"/>
      <c r="K176" s="28" t="s">
        <v>134</v>
      </c>
      <c r="L176" s="28" t="s">
        <v>72</v>
      </c>
      <c r="M176" s="111">
        <v>10</v>
      </c>
      <c r="N176" s="35"/>
      <c r="O176" s="35"/>
      <c r="P176" s="35"/>
      <c r="Q176" s="35"/>
      <c r="R176" s="35"/>
      <c r="S176" s="35"/>
    </row>
    <row r="177" spans="1:19">
      <c r="A177" s="37">
        <v>176</v>
      </c>
      <c r="B177" s="38" t="s">
        <v>136</v>
      </c>
      <c r="C177" s="45">
        <v>10</v>
      </c>
      <c r="D177" s="38" t="s">
        <v>72</v>
      </c>
      <c r="E177" s="35"/>
      <c r="F177" s="35"/>
      <c r="G177" s="35"/>
      <c r="H177" s="35"/>
      <c r="I177" s="35"/>
      <c r="J177" s="107"/>
      <c r="K177" s="28" t="s">
        <v>136</v>
      </c>
      <c r="L177" s="28" t="s">
        <v>72</v>
      </c>
      <c r="M177" s="111">
        <v>10</v>
      </c>
      <c r="N177" s="35"/>
      <c r="O177" s="35"/>
      <c r="P177" s="35"/>
      <c r="Q177" s="35"/>
      <c r="R177" s="35"/>
      <c r="S177" s="35"/>
    </row>
    <row r="178" spans="1:19">
      <c r="A178" s="37">
        <v>177</v>
      </c>
      <c r="B178" s="38" t="s">
        <v>138</v>
      </c>
      <c r="C178" s="45">
        <v>10</v>
      </c>
      <c r="D178" s="38" t="s">
        <v>72</v>
      </c>
      <c r="E178" s="35"/>
      <c r="F178" s="35"/>
      <c r="G178" s="35"/>
      <c r="H178" s="35"/>
      <c r="I178" s="35"/>
      <c r="J178" s="107"/>
      <c r="K178" s="28" t="s">
        <v>138</v>
      </c>
      <c r="L178" s="28" t="s">
        <v>72</v>
      </c>
      <c r="M178" s="111">
        <v>10</v>
      </c>
      <c r="N178" s="35"/>
      <c r="O178" s="35"/>
      <c r="P178" s="35"/>
      <c r="Q178" s="35"/>
      <c r="R178" s="35"/>
      <c r="S178" s="35"/>
    </row>
    <row r="179" spans="1:19">
      <c r="A179" s="37">
        <v>178</v>
      </c>
      <c r="B179" s="38" t="s">
        <v>140</v>
      </c>
      <c r="C179" s="45">
        <v>10</v>
      </c>
      <c r="D179" s="38" t="s">
        <v>72</v>
      </c>
      <c r="E179" s="35"/>
      <c r="F179" s="35"/>
      <c r="G179" s="35"/>
      <c r="H179" s="35"/>
      <c r="I179" s="35"/>
      <c r="J179" s="107"/>
      <c r="K179" s="28" t="s">
        <v>140</v>
      </c>
      <c r="L179" s="28" t="s">
        <v>72</v>
      </c>
      <c r="M179" s="111">
        <v>10</v>
      </c>
      <c r="N179" s="35"/>
      <c r="O179" s="35"/>
      <c r="P179" s="35"/>
      <c r="Q179" s="35"/>
      <c r="R179" s="35"/>
      <c r="S179" s="35"/>
    </row>
    <row r="180" spans="1:19">
      <c r="A180" s="37">
        <v>179</v>
      </c>
      <c r="B180" s="38" t="s">
        <v>142</v>
      </c>
      <c r="C180" s="45">
        <v>10</v>
      </c>
      <c r="D180" s="38" t="s">
        <v>72</v>
      </c>
      <c r="E180" s="35"/>
      <c r="F180" s="35"/>
      <c r="G180" s="35"/>
      <c r="H180" s="35"/>
      <c r="I180" s="35"/>
      <c r="J180" s="107"/>
      <c r="K180" s="28" t="s">
        <v>142</v>
      </c>
      <c r="L180" s="28" t="s">
        <v>72</v>
      </c>
      <c r="M180" s="111">
        <v>10</v>
      </c>
      <c r="N180" s="35"/>
      <c r="O180" s="35"/>
      <c r="P180" s="35"/>
      <c r="Q180" s="35"/>
      <c r="R180" s="35"/>
      <c r="S180" s="35"/>
    </row>
    <row r="181" spans="1:19">
      <c r="A181" s="37">
        <v>180</v>
      </c>
      <c r="B181" s="38" t="s">
        <v>144</v>
      </c>
      <c r="C181" s="45">
        <v>10</v>
      </c>
      <c r="D181" s="38" t="s">
        <v>72</v>
      </c>
      <c r="E181" s="35"/>
      <c r="F181" s="35"/>
      <c r="G181" s="35"/>
      <c r="H181" s="35"/>
      <c r="I181" s="35"/>
      <c r="J181" s="107"/>
      <c r="K181" s="28" t="s">
        <v>144</v>
      </c>
      <c r="L181" s="28" t="s">
        <v>72</v>
      </c>
      <c r="M181" s="111">
        <v>10</v>
      </c>
      <c r="N181" s="35"/>
      <c r="O181" s="35"/>
      <c r="P181" s="35"/>
      <c r="Q181" s="35"/>
      <c r="R181" s="35"/>
      <c r="S181" s="35"/>
    </row>
    <row r="182" spans="1:19">
      <c r="A182" s="37">
        <v>181</v>
      </c>
      <c r="B182" s="38" t="s">
        <v>146</v>
      </c>
      <c r="C182" s="45">
        <v>10</v>
      </c>
      <c r="D182" s="38" t="s">
        <v>72</v>
      </c>
      <c r="E182" s="35"/>
      <c r="F182" s="35"/>
      <c r="G182" s="35"/>
      <c r="H182" s="35"/>
      <c r="I182" s="35"/>
      <c r="J182" s="107"/>
      <c r="K182" s="28" t="s">
        <v>146</v>
      </c>
      <c r="L182" s="28" t="s">
        <v>72</v>
      </c>
      <c r="M182" s="111">
        <v>10</v>
      </c>
      <c r="N182" s="35"/>
      <c r="O182" s="35"/>
      <c r="P182" s="35"/>
      <c r="Q182" s="35"/>
      <c r="R182" s="35"/>
      <c r="S182" s="35"/>
    </row>
    <row r="183" spans="1:19">
      <c r="A183" s="37">
        <v>182</v>
      </c>
      <c r="B183" s="38" t="s">
        <v>148</v>
      </c>
      <c r="C183" s="45">
        <v>10</v>
      </c>
      <c r="D183" s="38" t="s">
        <v>72</v>
      </c>
      <c r="E183" s="35"/>
      <c r="F183" s="35"/>
      <c r="G183" s="35"/>
      <c r="H183" s="35"/>
      <c r="I183" s="35"/>
      <c r="J183" s="107"/>
      <c r="K183" s="28" t="s">
        <v>148</v>
      </c>
      <c r="L183" s="28" t="s">
        <v>72</v>
      </c>
      <c r="M183" s="111">
        <v>10</v>
      </c>
      <c r="N183" s="35"/>
      <c r="O183" s="35"/>
      <c r="P183" s="35"/>
      <c r="Q183" s="35"/>
      <c r="R183" s="35"/>
      <c r="S183" s="35"/>
    </row>
    <row r="184" spans="1:19">
      <c r="A184" s="37">
        <v>183</v>
      </c>
      <c r="B184" s="256" t="s">
        <v>149</v>
      </c>
      <c r="C184" s="45">
        <v>10</v>
      </c>
      <c r="D184" s="38" t="s">
        <v>72</v>
      </c>
      <c r="E184" s="35"/>
      <c r="F184" s="35"/>
      <c r="G184" s="35"/>
      <c r="H184" s="35"/>
      <c r="I184" s="35"/>
      <c r="J184" s="107"/>
      <c r="K184" s="28" t="s">
        <v>149</v>
      </c>
      <c r="L184" s="28" t="s">
        <v>72</v>
      </c>
      <c r="M184" s="111">
        <v>10</v>
      </c>
      <c r="N184" s="35"/>
      <c r="O184" s="35"/>
      <c r="P184" s="35"/>
      <c r="Q184" s="35"/>
      <c r="R184" s="35"/>
      <c r="S184" s="35"/>
    </row>
    <row r="185" spans="1:19">
      <c r="A185" s="35"/>
      <c r="B185" s="261"/>
      <c r="C185" s="261"/>
      <c r="D185" s="261"/>
      <c r="E185" s="35"/>
      <c r="F185" s="35"/>
      <c r="G185" s="35"/>
      <c r="H185" s="35"/>
      <c r="I185" s="35"/>
      <c r="J185" s="46"/>
      <c r="K185" s="46"/>
      <c r="L185" s="46"/>
      <c r="M185" s="46"/>
      <c r="N185" s="35"/>
      <c r="O185" s="35"/>
      <c r="P185" s="35"/>
      <c r="Q185" s="35"/>
      <c r="R185" s="35"/>
      <c r="S185" s="35"/>
    </row>
    <row r="186" spans="1:19">
      <c r="A186" s="35"/>
      <c r="B186" s="261"/>
      <c r="C186" s="261"/>
      <c r="D186" s="261"/>
      <c r="E186" s="35"/>
      <c r="F186" s="35"/>
      <c r="G186" s="35"/>
      <c r="H186" s="35"/>
      <c r="I186" s="35"/>
      <c r="J186" s="46"/>
      <c r="K186" s="46"/>
      <c r="L186" s="46"/>
      <c r="M186" s="46"/>
      <c r="N186" s="35"/>
      <c r="O186" s="35"/>
      <c r="P186" s="35"/>
      <c r="Q186" s="35"/>
      <c r="R186" s="35"/>
      <c r="S186" s="35"/>
    </row>
    <row r="187" spans="1:19">
      <c r="A187" s="35"/>
      <c r="B187" s="261"/>
      <c r="C187" s="261"/>
      <c r="D187" s="261"/>
      <c r="E187" s="35"/>
      <c r="F187" s="35"/>
      <c r="G187" s="35"/>
      <c r="H187" s="35"/>
      <c r="I187" s="35"/>
      <c r="J187" s="46"/>
      <c r="K187" s="46"/>
      <c r="L187" s="46"/>
      <c r="M187" s="46"/>
      <c r="N187" s="35"/>
      <c r="O187" s="35"/>
      <c r="P187" s="35"/>
      <c r="Q187" s="35"/>
      <c r="R187" s="35"/>
      <c r="S187" s="35"/>
    </row>
    <row r="188" spans="1:19">
      <c r="A188" s="35"/>
      <c r="B188" s="261"/>
      <c r="C188" s="261"/>
      <c r="D188" s="261"/>
      <c r="E188" s="35"/>
      <c r="F188" s="35"/>
      <c r="G188" s="35"/>
      <c r="H188" s="35"/>
      <c r="I188" s="35"/>
      <c r="J188" s="46"/>
      <c r="K188" s="46"/>
      <c r="L188" s="46"/>
      <c r="M188" s="46"/>
      <c r="N188" s="35"/>
      <c r="O188" s="35"/>
      <c r="P188" s="35"/>
      <c r="Q188" s="35"/>
      <c r="R188" s="35"/>
      <c r="S188" s="35"/>
    </row>
    <row r="189" spans="1:19">
      <c r="A189" s="35"/>
      <c r="B189" s="261"/>
      <c r="C189" s="261"/>
      <c r="D189" s="261"/>
      <c r="E189" s="35"/>
      <c r="F189" s="35"/>
      <c r="G189" s="35"/>
      <c r="H189" s="35"/>
      <c r="I189" s="35"/>
      <c r="J189" s="46"/>
      <c r="K189" s="46"/>
      <c r="L189" s="46"/>
      <c r="M189" s="46"/>
      <c r="N189" s="35"/>
      <c r="O189" s="35"/>
      <c r="P189" s="35"/>
      <c r="Q189" s="35"/>
      <c r="R189" s="35"/>
      <c r="S189" s="35"/>
    </row>
    <row r="190" spans="1:19">
      <c r="A190" s="35"/>
      <c r="B190" s="261"/>
      <c r="C190" s="261"/>
      <c r="D190" s="261"/>
      <c r="E190" s="35"/>
      <c r="F190" s="35"/>
      <c r="G190" s="35"/>
      <c r="H190" s="35"/>
      <c r="I190" s="35"/>
      <c r="J190" s="46"/>
      <c r="K190" s="46"/>
      <c r="L190" s="46"/>
      <c r="M190" s="46"/>
      <c r="N190" s="35"/>
      <c r="O190" s="35"/>
      <c r="P190" s="35"/>
      <c r="Q190" s="35"/>
      <c r="R190" s="35"/>
      <c r="S190" s="35"/>
    </row>
    <row r="191" spans="1:19">
      <c r="A191" s="35"/>
      <c r="B191" s="261"/>
      <c r="C191" s="261"/>
      <c r="D191" s="261"/>
      <c r="E191" s="35"/>
      <c r="F191" s="35"/>
      <c r="G191" s="35"/>
      <c r="H191" s="35"/>
      <c r="I191" s="35"/>
      <c r="J191" s="46"/>
      <c r="K191" s="46"/>
      <c r="L191" s="46"/>
      <c r="M191" s="46"/>
      <c r="N191" s="35"/>
      <c r="O191" s="35"/>
      <c r="P191" s="35"/>
      <c r="Q191" s="35"/>
      <c r="R191" s="35"/>
      <c r="S191" s="35"/>
    </row>
    <row r="192" spans="1:19">
      <c r="A192" s="35"/>
      <c r="B192" s="261"/>
      <c r="C192" s="261"/>
      <c r="D192" s="261"/>
      <c r="E192" s="35"/>
      <c r="F192" s="35"/>
      <c r="G192" s="35"/>
      <c r="H192" s="35"/>
      <c r="I192" s="35"/>
      <c r="J192" s="46"/>
      <c r="K192" s="46"/>
      <c r="L192" s="46"/>
      <c r="M192" s="46"/>
      <c r="N192" s="35"/>
      <c r="O192" s="35"/>
      <c r="P192" s="35"/>
      <c r="Q192" s="35"/>
      <c r="R192" s="35"/>
      <c r="S192" s="35"/>
    </row>
    <row r="193" spans="1:19">
      <c r="A193" s="35"/>
      <c r="B193" s="261"/>
      <c r="C193" s="261"/>
      <c r="D193" s="261"/>
      <c r="E193" s="35"/>
      <c r="F193" s="35"/>
      <c r="G193" s="35"/>
      <c r="H193" s="35"/>
      <c r="I193" s="35"/>
      <c r="J193" s="46"/>
      <c r="K193" s="46"/>
      <c r="L193" s="46"/>
      <c r="M193" s="46"/>
      <c r="N193" s="35"/>
      <c r="O193" s="35"/>
      <c r="P193" s="35"/>
      <c r="Q193" s="35"/>
      <c r="R193" s="35"/>
      <c r="S193" s="35"/>
    </row>
    <row r="194" spans="1:19">
      <c r="A194" s="35"/>
      <c r="B194" s="261"/>
      <c r="C194" s="261"/>
      <c r="D194" s="261"/>
      <c r="E194" s="35"/>
      <c r="F194" s="35"/>
      <c r="G194" s="35"/>
      <c r="H194" s="35"/>
      <c r="I194" s="35"/>
      <c r="J194" s="46"/>
      <c r="K194" s="46"/>
      <c r="L194" s="46"/>
      <c r="M194" s="46"/>
      <c r="N194" s="35"/>
      <c r="O194" s="35"/>
      <c r="P194" s="35"/>
      <c r="Q194" s="35"/>
      <c r="R194" s="35"/>
      <c r="S194" s="35"/>
    </row>
    <row r="195" spans="1:19">
      <c r="A195" s="35"/>
      <c r="B195" s="261"/>
      <c r="C195" s="261"/>
      <c r="D195" s="261"/>
      <c r="E195" s="35"/>
      <c r="F195" s="35"/>
      <c r="G195" s="35"/>
      <c r="H195" s="35"/>
      <c r="I195" s="35"/>
      <c r="J195" s="46"/>
      <c r="K195" s="46"/>
      <c r="L195" s="46"/>
      <c r="M195" s="46"/>
      <c r="N195" s="35"/>
      <c r="O195" s="35"/>
      <c r="P195" s="35"/>
      <c r="Q195" s="35"/>
      <c r="R195" s="35"/>
      <c r="S195" s="35"/>
    </row>
    <row r="196" spans="1:19">
      <c r="A196" s="35"/>
      <c r="B196" s="261"/>
      <c r="C196" s="261"/>
      <c r="D196" s="261"/>
      <c r="E196" s="35"/>
      <c r="F196" s="35"/>
      <c r="G196" s="35"/>
      <c r="H196" s="35"/>
      <c r="I196" s="35"/>
      <c r="J196" s="46"/>
      <c r="K196" s="46"/>
      <c r="L196" s="46"/>
      <c r="M196" s="46"/>
      <c r="N196" s="35"/>
      <c r="O196" s="35"/>
      <c r="P196" s="35"/>
      <c r="Q196" s="35"/>
      <c r="R196" s="35"/>
      <c r="S196" s="35"/>
    </row>
    <row r="197" spans="1:19">
      <c r="A197" s="35"/>
      <c r="B197" s="261"/>
      <c r="C197" s="261"/>
      <c r="D197" s="261"/>
      <c r="E197" s="35"/>
      <c r="F197" s="35"/>
      <c r="G197" s="35"/>
      <c r="H197" s="35"/>
      <c r="I197" s="35"/>
      <c r="J197" s="46"/>
      <c r="K197" s="46"/>
      <c r="L197" s="46"/>
      <c r="M197" s="46"/>
      <c r="N197" s="35"/>
      <c r="O197" s="35"/>
      <c r="P197" s="35"/>
      <c r="Q197" s="35"/>
      <c r="R197" s="35"/>
      <c r="S197" s="35"/>
    </row>
    <row r="198" spans="1:19">
      <c r="A198" s="35"/>
      <c r="B198" s="261"/>
      <c r="C198" s="261"/>
      <c r="D198" s="261"/>
      <c r="E198" s="35"/>
      <c r="F198" s="35"/>
      <c r="G198" s="35"/>
      <c r="H198" s="35"/>
      <c r="I198" s="35"/>
      <c r="J198" s="46"/>
      <c r="K198" s="46"/>
      <c r="L198" s="46"/>
      <c r="M198" s="46"/>
      <c r="N198" s="35"/>
      <c r="O198" s="35"/>
      <c r="P198" s="35"/>
      <c r="Q198" s="35"/>
      <c r="R198" s="35"/>
      <c r="S198" s="35"/>
    </row>
    <row r="199" spans="1:19">
      <c r="A199" s="35"/>
      <c r="B199" s="261"/>
      <c r="C199" s="261"/>
      <c r="D199" s="261"/>
      <c r="E199" s="35"/>
      <c r="F199" s="35"/>
      <c r="G199" s="35"/>
      <c r="H199" s="35"/>
      <c r="I199" s="35"/>
      <c r="J199" s="46"/>
      <c r="K199" s="46"/>
      <c r="L199" s="46"/>
      <c r="M199" s="46"/>
      <c r="N199" s="35"/>
      <c r="O199" s="35"/>
      <c r="P199" s="35"/>
      <c r="Q199" s="35"/>
      <c r="R199" s="35"/>
      <c r="S199" s="35"/>
    </row>
    <row r="200" spans="1:19">
      <c r="A200" s="35"/>
      <c r="B200" s="261"/>
      <c r="C200" s="261"/>
      <c r="D200" s="261"/>
      <c r="E200" s="35"/>
      <c r="F200" s="35"/>
      <c r="G200" s="35"/>
      <c r="H200" s="35"/>
      <c r="I200" s="35"/>
      <c r="J200" s="46"/>
      <c r="K200" s="46"/>
      <c r="L200" s="46"/>
      <c r="M200" s="46"/>
      <c r="N200" s="35"/>
      <c r="O200" s="35"/>
      <c r="P200" s="35"/>
      <c r="Q200" s="35"/>
      <c r="R200" s="35"/>
      <c r="S200" s="35"/>
    </row>
    <row r="201" spans="1:19">
      <c r="A201" s="35"/>
      <c r="B201" s="261"/>
      <c r="C201" s="261"/>
      <c r="D201" s="261"/>
      <c r="E201" s="35"/>
      <c r="F201" s="35"/>
      <c r="G201" s="35"/>
      <c r="H201" s="35"/>
      <c r="I201" s="35"/>
      <c r="J201" s="46"/>
      <c r="K201" s="46"/>
      <c r="L201" s="46"/>
      <c r="M201" s="46"/>
      <c r="N201" s="35"/>
      <c r="O201" s="35"/>
      <c r="P201" s="35"/>
      <c r="Q201" s="35"/>
      <c r="R201" s="35"/>
      <c r="S201" s="35"/>
    </row>
    <row r="202" spans="1:19">
      <c r="A202" s="35"/>
      <c r="B202" s="261"/>
      <c r="C202" s="261"/>
      <c r="D202" s="261"/>
      <c r="E202" s="35"/>
      <c r="F202" s="35"/>
      <c r="G202" s="35"/>
      <c r="H202" s="35"/>
      <c r="I202" s="35"/>
      <c r="J202" s="46"/>
      <c r="K202" s="46"/>
      <c r="L202" s="46"/>
      <c r="M202" s="46"/>
      <c r="N202" s="35"/>
      <c r="O202" s="35"/>
      <c r="P202" s="35"/>
      <c r="Q202" s="35"/>
      <c r="R202" s="35"/>
      <c r="S202" s="35"/>
    </row>
    <row r="203" spans="1:19">
      <c r="A203" s="35"/>
      <c r="B203" s="261"/>
      <c r="C203" s="261"/>
      <c r="D203" s="261"/>
      <c r="E203" s="35"/>
      <c r="F203" s="35"/>
      <c r="G203" s="35"/>
      <c r="H203" s="35"/>
      <c r="I203" s="35"/>
      <c r="J203" s="46"/>
      <c r="K203" s="46"/>
      <c r="L203" s="46"/>
      <c r="M203" s="46"/>
      <c r="N203" s="35"/>
      <c r="O203" s="35"/>
      <c r="P203" s="35"/>
      <c r="Q203" s="35"/>
      <c r="R203" s="35"/>
      <c r="S203" s="35"/>
    </row>
    <row r="204" spans="1:19">
      <c r="A204" s="35"/>
      <c r="B204" s="261"/>
      <c r="C204" s="261"/>
      <c r="D204" s="261"/>
      <c r="E204" s="35"/>
      <c r="F204" s="35"/>
      <c r="G204" s="35"/>
      <c r="H204" s="35"/>
      <c r="I204" s="35"/>
      <c r="J204" s="46"/>
      <c r="K204" s="46"/>
      <c r="L204" s="46"/>
      <c r="M204" s="46"/>
      <c r="N204" s="35"/>
      <c r="O204" s="35"/>
      <c r="P204" s="35"/>
      <c r="Q204" s="35"/>
      <c r="R204" s="35"/>
      <c r="S204" s="35"/>
    </row>
    <row r="205" spans="1:19">
      <c r="A205" s="35"/>
      <c r="B205" s="261"/>
      <c r="C205" s="261"/>
      <c r="D205" s="261"/>
      <c r="E205" s="35"/>
      <c r="F205" s="35"/>
      <c r="G205" s="35"/>
      <c r="H205" s="35"/>
      <c r="I205" s="35"/>
      <c r="J205" s="46"/>
      <c r="K205" s="46"/>
      <c r="L205" s="46"/>
      <c r="M205" s="46"/>
      <c r="N205" s="35"/>
      <c r="O205" s="35"/>
      <c r="P205" s="35"/>
      <c r="Q205" s="35"/>
      <c r="R205" s="35"/>
      <c r="S205" s="35"/>
    </row>
    <row r="206" spans="1:19">
      <c r="A206" s="35"/>
      <c r="B206" s="261"/>
      <c r="C206" s="261"/>
      <c r="D206" s="261"/>
      <c r="E206" s="35"/>
      <c r="F206" s="35"/>
      <c r="G206" s="35"/>
      <c r="H206" s="35"/>
      <c r="I206" s="35"/>
      <c r="J206" s="46"/>
      <c r="K206" s="46"/>
      <c r="L206" s="46"/>
      <c r="M206" s="46"/>
      <c r="N206" s="35"/>
      <c r="O206" s="35"/>
      <c r="P206" s="35"/>
      <c r="Q206" s="35"/>
      <c r="R206" s="35"/>
      <c r="S206" s="35"/>
    </row>
    <row r="207" spans="1:19">
      <c r="A207" s="35"/>
      <c r="B207" s="261"/>
      <c r="C207" s="261"/>
      <c r="D207" s="261"/>
      <c r="E207" s="35"/>
      <c r="F207" s="35"/>
      <c r="G207" s="35"/>
      <c r="H207" s="35"/>
      <c r="I207" s="35"/>
      <c r="J207" s="46"/>
      <c r="K207" s="46"/>
      <c r="L207" s="46"/>
      <c r="M207" s="46"/>
      <c r="N207" s="35"/>
      <c r="O207" s="35"/>
      <c r="P207" s="35"/>
      <c r="Q207" s="35"/>
      <c r="R207" s="35"/>
      <c r="S207" s="35"/>
    </row>
    <row r="208" spans="1:19">
      <c r="A208" s="35"/>
      <c r="B208" s="261"/>
      <c r="C208" s="261"/>
      <c r="D208" s="261"/>
      <c r="E208" s="35"/>
      <c r="F208" s="35"/>
      <c r="G208" s="35"/>
      <c r="H208" s="35"/>
      <c r="I208" s="35"/>
      <c r="J208" s="46"/>
      <c r="K208" s="46"/>
      <c r="L208" s="46"/>
      <c r="M208" s="46"/>
      <c r="N208" s="35"/>
      <c r="O208" s="35"/>
      <c r="P208" s="35"/>
      <c r="Q208" s="35"/>
      <c r="R208" s="35"/>
      <c r="S208" s="35"/>
    </row>
    <row r="209" spans="1:19">
      <c r="A209" s="35"/>
      <c r="B209" s="261"/>
      <c r="C209" s="261"/>
      <c r="D209" s="261"/>
      <c r="E209" s="35"/>
      <c r="F209" s="35"/>
      <c r="G209" s="35"/>
      <c r="H209" s="35"/>
      <c r="I209" s="35"/>
      <c r="J209" s="46"/>
      <c r="K209" s="46"/>
      <c r="L209" s="46"/>
      <c r="M209" s="46"/>
      <c r="N209" s="35"/>
      <c r="O209" s="35"/>
      <c r="P209" s="35"/>
      <c r="Q209" s="35"/>
      <c r="R209" s="35"/>
      <c r="S209" s="35"/>
    </row>
    <row r="210" spans="1:19">
      <c r="A210" s="35"/>
      <c r="B210" s="261"/>
      <c r="C210" s="261"/>
      <c r="D210" s="261"/>
      <c r="E210" s="35"/>
      <c r="F210" s="35"/>
      <c r="G210" s="35"/>
      <c r="H210" s="35"/>
      <c r="I210" s="35"/>
      <c r="J210" s="46"/>
      <c r="K210" s="46"/>
      <c r="L210" s="46"/>
      <c r="M210" s="46"/>
      <c r="N210" s="35"/>
      <c r="O210" s="35"/>
      <c r="P210" s="35"/>
      <c r="Q210" s="35"/>
      <c r="R210" s="35"/>
      <c r="S210" s="35"/>
    </row>
    <row r="211" spans="1:19">
      <c r="A211" s="35"/>
      <c r="B211" s="261"/>
      <c r="C211" s="261"/>
      <c r="D211" s="261"/>
      <c r="E211" s="35"/>
      <c r="F211" s="35"/>
      <c r="G211" s="35"/>
      <c r="H211" s="35"/>
      <c r="I211" s="35"/>
      <c r="J211" s="46"/>
      <c r="K211" s="46"/>
      <c r="L211" s="46"/>
      <c r="M211" s="46"/>
      <c r="N211" s="35"/>
      <c r="O211" s="35"/>
      <c r="P211" s="35"/>
      <c r="Q211" s="35"/>
      <c r="R211" s="35"/>
      <c r="S211" s="35"/>
    </row>
    <row r="212" spans="1:19">
      <c r="A212" s="35"/>
      <c r="B212" s="261"/>
      <c r="C212" s="261"/>
      <c r="D212" s="261"/>
      <c r="E212" s="35"/>
      <c r="F212" s="35"/>
      <c r="G212" s="35"/>
      <c r="H212" s="35"/>
      <c r="I212" s="35"/>
      <c r="J212" s="46"/>
      <c r="K212" s="46"/>
      <c r="L212" s="46"/>
      <c r="M212" s="46"/>
      <c r="N212" s="35"/>
      <c r="O212" s="35"/>
      <c r="P212" s="35"/>
      <c r="Q212" s="35"/>
      <c r="R212" s="35"/>
      <c r="S212" s="35"/>
    </row>
    <row r="213" spans="1:19">
      <c r="A213" s="35"/>
      <c r="B213" s="261"/>
      <c r="C213" s="261"/>
      <c r="D213" s="261"/>
      <c r="E213" s="35"/>
      <c r="F213" s="35"/>
      <c r="G213" s="35"/>
      <c r="H213" s="35"/>
      <c r="I213" s="35"/>
      <c r="J213" s="46"/>
      <c r="K213" s="46"/>
      <c r="L213" s="46"/>
      <c r="M213" s="46"/>
      <c r="N213" s="35"/>
      <c r="O213" s="35"/>
      <c r="P213" s="35"/>
      <c r="Q213" s="35"/>
      <c r="R213" s="35"/>
      <c r="S213" s="35"/>
    </row>
    <row r="214" spans="1:19">
      <c r="A214" s="35"/>
      <c r="B214" s="261"/>
      <c r="C214" s="261"/>
      <c r="D214" s="261"/>
      <c r="E214" s="35"/>
      <c r="F214" s="35"/>
      <c r="G214" s="35"/>
      <c r="H214" s="35"/>
      <c r="I214" s="35"/>
      <c r="J214" s="46"/>
      <c r="K214" s="46"/>
      <c r="L214" s="46"/>
      <c r="M214" s="46"/>
      <c r="N214" s="35"/>
      <c r="O214" s="35"/>
      <c r="P214" s="35"/>
      <c r="Q214" s="35"/>
      <c r="R214" s="35"/>
      <c r="S214" s="35"/>
    </row>
    <row r="215" spans="1:19">
      <c r="A215" s="35"/>
      <c r="B215" s="261"/>
      <c r="C215" s="261"/>
      <c r="D215" s="261"/>
      <c r="E215" s="35"/>
      <c r="F215" s="35"/>
      <c r="G215" s="35"/>
      <c r="H215" s="35"/>
      <c r="I215" s="35"/>
      <c r="J215" s="46"/>
      <c r="K215" s="46"/>
      <c r="L215" s="46"/>
      <c r="M215" s="46"/>
      <c r="N215" s="35"/>
      <c r="O215" s="35"/>
      <c r="P215" s="35"/>
      <c r="Q215" s="35"/>
      <c r="R215" s="35"/>
      <c r="S215" s="35"/>
    </row>
    <row r="216" spans="1:19">
      <c r="A216" s="35"/>
      <c r="B216" s="261"/>
      <c r="C216" s="261"/>
      <c r="D216" s="261"/>
      <c r="E216" s="35"/>
      <c r="F216" s="35"/>
      <c r="G216" s="35"/>
      <c r="H216" s="35"/>
      <c r="I216" s="35"/>
      <c r="J216" s="46"/>
      <c r="K216" s="46"/>
      <c r="L216" s="46"/>
      <c r="M216" s="46"/>
      <c r="N216" s="35"/>
      <c r="O216" s="35"/>
      <c r="P216" s="35"/>
      <c r="Q216" s="35"/>
      <c r="R216" s="35"/>
      <c r="S216" s="35"/>
    </row>
    <row r="217" spans="1:19">
      <c r="A217" s="35"/>
      <c r="B217" s="261"/>
      <c r="C217" s="261"/>
      <c r="D217" s="261"/>
      <c r="E217" s="35"/>
      <c r="F217" s="35"/>
      <c r="G217" s="35"/>
      <c r="H217" s="35"/>
      <c r="I217" s="35"/>
      <c r="J217" s="46"/>
      <c r="K217" s="46"/>
      <c r="L217" s="46"/>
      <c r="M217" s="46"/>
      <c r="N217" s="35"/>
      <c r="O217" s="35"/>
      <c r="P217" s="35"/>
      <c r="Q217" s="35"/>
      <c r="R217" s="35"/>
      <c r="S217" s="35"/>
    </row>
    <row r="218" spans="1:19">
      <c r="A218" s="35"/>
      <c r="B218" s="261"/>
      <c r="C218" s="261"/>
      <c r="D218" s="261"/>
      <c r="E218" s="35"/>
      <c r="F218" s="35"/>
      <c r="G218" s="35"/>
      <c r="H218" s="35"/>
      <c r="I218" s="35"/>
      <c r="J218" s="46"/>
      <c r="K218" s="46"/>
      <c r="L218" s="46"/>
      <c r="M218" s="46"/>
      <c r="N218" s="35"/>
      <c r="O218" s="35"/>
      <c r="P218" s="35"/>
      <c r="Q218" s="35"/>
      <c r="R218" s="35"/>
      <c r="S218" s="35"/>
    </row>
    <row r="219" spans="1:19">
      <c r="A219" s="35"/>
      <c r="B219" s="261"/>
      <c r="C219" s="261"/>
      <c r="D219" s="261"/>
      <c r="E219" s="35"/>
      <c r="F219" s="35"/>
      <c r="G219" s="35"/>
      <c r="H219" s="35"/>
      <c r="I219" s="35"/>
      <c r="J219" s="46"/>
      <c r="K219" s="46"/>
      <c r="L219" s="46"/>
      <c r="M219" s="46"/>
      <c r="N219" s="35"/>
      <c r="O219" s="35"/>
      <c r="P219" s="35"/>
      <c r="Q219" s="35"/>
      <c r="R219" s="35"/>
      <c r="S219" s="35"/>
    </row>
    <row r="220" spans="1:19">
      <c r="A220" s="35"/>
      <c r="B220" s="261"/>
      <c r="C220" s="261"/>
      <c r="D220" s="261"/>
      <c r="E220" s="35"/>
      <c r="F220" s="35"/>
      <c r="G220" s="35"/>
      <c r="H220" s="35"/>
      <c r="I220" s="35"/>
      <c r="J220" s="46"/>
      <c r="K220" s="46"/>
      <c r="L220" s="46"/>
      <c r="M220" s="46"/>
      <c r="N220" s="35"/>
      <c r="O220" s="35"/>
      <c r="P220" s="35"/>
      <c r="Q220" s="35"/>
      <c r="R220" s="35"/>
      <c r="S220" s="35"/>
    </row>
    <row r="221" spans="1:19">
      <c r="A221" s="35"/>
      <c r="B221" s="261"/>
      <c r="C221" s="261"/>
      <c r="D221" s="261"/>
      <c r="E221" s="35"/>
      <c r="F221" s="35"/>
      <c r="G221" s="35"/>
      <c r="H221" s="35"/>
      <c r="I221" s="35"/>
      <c r="J221" s="46"/>
      <c r="K221" s="46"/>
      <c r="L221" s="46"/>
      <c r="M221" s="46"/>
      <c r="N221" s="35"/>
      <c r="O221" s="35"/>
      <c r="P221" s="35"/>
      <c r="Q221" s="35"/>
      <c r="R221" s="35"/>
      <c r="S221" s="35"/>
    </row>
    <row r="222" spans="1:19">
      <c r="A222" s="35"/>
      <c r="B222" s="261"/>
      <c r="C222" s="261"/>
      <c r="D222" s="261"/>
      <c r="E222" s="35"/>
      <c r="F222" s="35"/>
      <c r="G222" s="35"/>
      <c r="H222" s="35"/>
      <c r="I222" s="35"/>
      <c r="J222" s="46"/>
      <c r="K222" s="46"/>
      <c r="L222" s="46"/>
      <c r="M222" s="46"/>
      <c r="N222" s="35"/>
      <c r="O222" s="35"/>
      <c r="P222" s="35"/>
      <c r="Q222" s="35"/>
      <c r="R222" s="35"/>
      <c r="S222" s="35"/>
    </row>
    <row r="223" spans="1:19">
      <c r="A223" s="35"/>
      <c r="B223" s="261"/>
      <c r="C223" s="261"/>
      <c r="D223" s="261"/>
      <c r="E223" s="35"/>
      <c r="F223" s="35"/>
      <c r="G223" s="35"/>
      <c r="H223" s="35"/>
      <c r="I223" s="35"/>
      <c r="J223" s="46"/>
      <c r="K223" s="46"/>
      <c r="L223" s="46"/>
      <c r="M223" s="46"/>
      <c r="N223" s="35"/>
      <c r="O223" s="35"/>
      <c r="P223" s="35"/>
      <c r="Q223" s="35"/>
      <c r="R223" s="35"/>
      <c r="S223" s="35"/>
    </row>
    <row r="224" spans="1:19">
      <c r="A224" s="35"/>
      <c r="B224" s="261"/>
      <c r="C224" s="261"/>
      <c r="D224" s="261"/>
      <c r="E224" s="35"/>
      <c r="F224" s="35"/>
      <c r="G224" s="35"/>
      <c r="H224" s="35"/>
      <c r="I224" s="35"/>
      <c r="J224" s="46"/>
      <c r="K224" s="46"/>
      <c r="L224" s="46"/>
      <c r="M224" s="46"/>
      <c r="N224" s="35"/>
      <c r="O224" s="35"/>
      <c r="P224" s="35"/>
      <c r="Q224" s="35"/>
      <c r="R224" s="35"/>
      <c r="S224" s="35"/>
    </row>
    <row r="225" spans="1:19">
      <c r="A225" s="35"/>
      <c r="B225" s="261"/>
      <c r="C225" s="261"/>
      <c r="D225" s="261"/>
      <c r="E225" s="35"/>
      <c r="F225" s="35"/>
      <c r="G225" s="35"/>
      <c r="H225" s="35"/>
      <c r="I225" s="35"/>
      <c r="J225" s="46"/>
      <c r="K225" s="46"/>
      <c r="L225" s="46"/>
      <c r="M225" s="46"/>
      <c r="N225" s="35"/>
      <c r="O225" s="35"/>
      <c r="P225" s="35"/>
      <c r="Q225" s="35"/>
      <c r="R225" s="35"/>
      <c r="S225" s="35"/>
    </row>
    <row r="226" spans="1:19">
      <c r="A226" s="35"/>
      <c r="B226" s="261"/>
      <c r="C226" s="261"/>
      <c r="D226" s="261"/>
      <c r="E226" s="35"/>
      <c r="F226" s="35"/>
      <c r="G226" s="35"/>
      <c r="H226" s="35"/>
      <c r="I226" s="35"/>
      <c r="J226" s="46"/>
      <c r="K226" s="46"/>
      <c r="L226" s="46"/>
      <c r="M226" s="46"/>
      <c r="N226" s="35"/>
      <c r="O226" s="35"/>
      <c r="P226" s="35"/>
      <c r="Q226" s="35"/>
      <c r="R226" s="35"/>
      <c r="S226" s="35"/>
    </row>
    <row r="227" spans="1:19">
      <c r="A227" s="35"/>
      <c r="B227" s="261"/>
      <c r="C227" s="261"/>
      <c r="D227" s="261"/>
      <c r="E227" s="35"/>
      <c r="F227" s="35"/>
      <c r="G227" s="35"/>
      <c r="H227" s="35"/>
      <c r="I227" s="35"/>
      <c r="J227" s="46"/>
      <c r="K227" s="46"/>
      <c r="L227" s="46"/>
      <c r="M227" s="46"/>
      <c r="N227" s="35"/>
      <c r="O227" s="35"/>
      <c r="P227" s="35"/>
      <c r="Q227" s="35"/>
      <c r="R227" s="35"/>
      <c r="S227" s="35"/>
    </row>
    <row r="228" spans="1:19">
      <c r="A228" s="35"/>
      <c r="B228" s="261"/>
      <c r="C228" s="261"/>
      <c r="D228" s="261"/>
      <c r="E228" s="35"/>
      <c r="F228" s="35"/>
      <c r="G228" s="35"/>
      <c r="H228" s="35"/>
      <c r="I228" s="35"/>
      <c r="J228" s="46"/>
      <c r="K228" s="46"/>
      <c r="L228" s="46"/>
      <c r="M228" s="46"/>
      <c r="N228" s="35"/>
      <c r="O228" s="35"/>
      <c r="P228" s="35"/>
      <c r="Q228" s="35"/>
      <c r="R228" s="35"/>
      <c r="S228" s="35"/>
    </row>
    <row r="229" spans="1:19">
      <c r="A229" s="35"/>
      <c r="B229" s="261"/>
      <c r="C229" s="261"/>
      <c r="D229" s="261"/>
      <c r="E229" s="35"/>
      <c r="F229" s="35"/>
      <c r="G229" s="35"/>
      <c r="H229" s="35"/>
      <c r="I229" s="35"/>
      <c r="J229" s="46"/>
      <c r="K229" s="46"/>
      <c r="L229" s="46"/>
      <c r="M229" s="46"/>
      <c r="N229" s="35"/>
      <c r="O229" s="35"/>
      <c r="P229" s="35"/>
      <c r="Q229" s="35"/>
      <c r="R229" s="35"/>
      <c r="S229" s="35"/>
    </row>
    <row r="230" spans="1:19">
      <c r="A230" s="35"/>
      <c r="B230" s="261"/>
      <c r="C230" s="261"/>
      <c r="D230" s="261"/>
      <c r="E230" s="35"/>
      <c r="F230" s="35"/>
      <c r="G230" s="35"/>
      <c r="H230" s="35"/>
      <c r="I230" s="35"/>
      <c r="J230" s="46"/>
      <c r="K230" s="46"/>
      <c r="L230" s="46"/>
      <c r="M230" s="46"/>
      <c r="N230" s="35"/>
      <c r="O230" s="35"/>
      <c r="P230" s="35"/>
      <c r="Q230" s="35"/>
      <c r="R230" s="35"/>
      <c r="S230" s="35"/>
    </row>
    <row r="231" spans="1:19">
      <c r="A231" s="35"/>
      <c r="B231" s="261"/>
      <c r="C231" s="261"/>
      <c r="D231" s="261"/>
      <c r="E231" s="35"/>
      <c r="F231" s="35"/>
      <c r="G231" s="35"/>
      <c r="H231" s="35"/>
      <c r="I231" s="35"/>
      <c r="J231" s="46"/>
      <c r="K231" s="46"/>
      <c r="L231" s="46"/>
      <c r="M231" s="46"/>
      <c r="N231" s="35"/>
      <c r="O231" s="35"/>
      <c r="P231" s="35"/>
      <c r="Q231" s="35"/>
      <c r="R231" s="35"/>
      <c r="S231" s="35"/>
    </row>
    <row r="232" spans="1:19">
      <c r="A232" s="35"/>
      <c r="B232" s="261"/>
      <c r="C232" s="261"/>
      <c r="D232" s="261"/>
      <c r="E232" s="35"/>
      <c r="F232" s="35"/>
      <c r="G232" s="35"/>
      <c r="H232" s="35"/>
      <c r="I232" s="35"/>
      <c r="J232" s="46"/>
      <c r="K232" s="46"/>
      <c r="L232" s="46"/>
      <c r="M232" s="46"/>
      <c r="N232" s="35"/>
      <c r="O232" s="35"/>
      <c r="P232" s="35"/>
      <c r="Q232" s="35"/>
      <c r="R232" s="35"/>
      <c r="S232" s="35"/>
    </row>
    <row r="233" spans="1:19">
      <c r="A233" s="35"/>
      <c r="B233" s="261"/>
      <c r="C233" s="261"/>
      <c r="D233" s="261"/>
      <c r="E233" s="35"/>
      <c r="F233" s="35"/>
      <c r="G233" s="35"/>
      <c r="H233" s="35"/>
      <c r="I233" s="35"/>
      <c r="J233" s="46"/>
      <c r="K233" s="46"/>
      <c r="L233" s="46"/>
      <c r="M233" s="46"/>
      <c r="N233" s="35"/>
      <c r="O233" s="35"/>
      <c r="P233" s="35"/>
      <c r="Q233" s="35"/>
      <c r="R233" s="35"/>
      <c r="S233" s="35"/>
    </row>
    <row r="234" spans="1:19">
      <c r="A234" s="35"/>
      <c r="B234" s="261"/>
      <c r="C234" s="261"/>
      <c r="D234" s="261"/>
      <c r="E234" s="35"/>
      <c r="F234" s="35"/>
      <c r="G234" s="35"/>
      <c r="H234" s="35"/>
      <c r="I234" s="35"/>
      <c r="J234" s="46"/>
      <c r="K234" s="46"/>
      <c r="L234" s="46"/>
      <c r="M234" s="46"/>
      <c r="N234" s="35"/>
      <c r="O234" s="35"/>
      <c r="P234" s="35"/>
      <c r="Q234" s="35"/>
      <c r="R234" s="35"/>
      <c r="S234" s="35"/>
    </row>
    <row r="235" spans="1:19">
      <c r="A235" s="35"/>
      <c r="B235" s="261"/>
      <c r="C235" s="261"/>
      <c r="D235" s="261"/>
      <c r="E235" s="35"/>
      <c r="F235" s="35"/>
      <c r="G235" s="35"/>
      <c r="H235" s="35"/>
      <c r="I235" s="35"/>
      <c r="J235" s="46"/>
      <c r="K235" s="46"/>
      <c r="L235" s="46"/>
      <c r="M235" s="46"/>
      <c r="N235" s="35"/>
      <c r="O235" s="35"/>
      <c r="P235" s="35"/>
      <c r="Q235" s="35"/>
      <c r="R235" s="35"/>
      <c r="S235" s="35"/>
    </row>
    <row r="236" spans="1:19">
      <c r="A236" s="35"/>
      <c r="B236" s="261"/>
      <c r="C236" s="261"/>
      <c r="D236" s="261"/>
      <c r="E236" s="35"/>
      <c r="F236" s="35"/>
      <c r="G236" s="35"/>
      <c r="H236" s="35"/>
      <c r="I236" s="35"/>
      <c r="J236" s="46"/>
      <c r="K236" s="46"/>
      <c r="L236" s="46"/>
      <c r="M236" s="46"/>
      <c r="N236" s="35"/>
      <c r="O236" s="35"/>
      <c r="P236" s="35"/>
      <c r="Q236" s="35"/>
      <c r="R236" s="35"/>
      <c r="S236" s="35"/>
    </row>
    <row r="237" spans="1:19">
      <c r="A237" s="35"/>
      <c r="B237" s="261"/>
      <c r="C237" s="261"/>
      <c r="D237" s="261"/>
      <c r="E237" s="35"/>
      <c r="F237" s="35"/>
      <c r="G237" s="35"/>
      <c r="H237" s="35"/>
      <c r="I237" s="35"/>
      <c r="J237" s="46"/>
      <c r="K237" s="46"/>
      <c r="L237" s="46"/>
      <c r="M237" s="46"/>
      <c r="N237" s="35"/>
      <c r="O237" s="35"/>
      <c r="P237" s="35"/>
      <c r="Q237" s="35"/>
      <c r="R237" s="35"/>
      <c r="S237" s="35"/>
    </row>
    <row r="238" spans="1:19">
      <c r="A238" s="35"/>
      <c r="B238" s="261"/>
      <c r="C238" s="261"/>
      <c r="D238" s="261"/>
      <c r="E238" s="35"/>
      <c r="F238" s="35"/>
      <c r="G238" s="35"/>
      <c r="H238" s="35"/>
      <c r="I238" s="35"/>
      <c r="J238" s="46"/>
      <c r="K238" s="46"/>
      <c r="L238" s="46"/>
      <c r="M238" s="46"/>
      <c r="N238" s="35"/>
      <c r="O238" s="35"/>
      <c r="P238" s="35"/>
      <c r="Q238" s="35"/>
      <c r="R238" s="35"/>
      <c r="S238" s="35"/>
    </row>
    <row r="239" spans="1:19">
      <c r="A239" s="35"/>
      <c r="B239" s="261"/>
      <c r="C239" s="261"/>
      <c r="D239" s="261"/>
      <c r="E239" s="35"/>
      <c r="F239" s="35"/>
      <c r="G239" s="35"/>
      <c r="H239" s="35"/>
      <c r="I239" s="35"/>
      <c r="J239" s="46"/>
      <c r="K239" s="46"/>
      <c r="L239" s="46"/>
      <c r="M239" s="46"/>
      <c r="N239" s="35"/>
      <c r="O239" s="35"/>
      <c r="P239" s="35"/>
      <c r="Q239" s="35"/>
      <c r="R239" s="35"/>
      <c r="S239" s="35"/>
    </row>
    <row r="240" spans="1:19">
      <c r="A240" s="35"/>
      <c r="B240" s="261"/>
      <c r="C240" s="261"/>
      <c r="D240" s="261"/>
      <c r="E240" s="35"/>
      <c r="F240" s="35"/>
      <c r="G240" s="35"/>
      <c r="H240" s="35"/>
      <c r="I240" s="35"/>
      <c r="J240" s="46"/>
      <c r="K240" s="46"/>
      <c r="L240" s="46"/>
      <c r="M240" s="46"/>
      <c r="N240" s="35"/>
      <c r="O240" s="35"/>
      <c r="P240" s="35"/>
      <c r="Q240" s="35"/>
      <c r="R240" s="35"/>
      <c r="S240" s="35"/>
    </row>
    <row r="241" spans="1:19">
      <c r="A241" s="35"/>
      <c r="B241" s="261"/>
      <c r="C241" s="261"/>
      <c r="D241" s="261"/>
      <c r="E241" s="35"/>
      <c r="F241" s="35"/>
      <c r="G241" s="35"/>
      <c r="H241" s="35"/>
      <c r="I241" s="35"/>
      <c r="J241" s="46"/>
      <c r="K241" s="46"/>
      <c r="L241" s="46"/>
      <c r="M241" s="46"/>
      <c r="N241" s="35"/>
      <c r="O241" s="35"/>
      <c r="P241" s="35"/>
      <c r="Q241" s="35"/>
      <c r="R241" s="35"/>
      <c r="S241" s="35"/>
    </row>
    <row r="242" spans="1:19">
      <c r="A242" s="35"/>
      <c r="B242" s="261"/>
      <c r="C242" s="261"/>
      <c r="D242" s="261"/>
      <c r="E242" s="35"/>
      <c r="F242" s="35"/>
      <c r="G242" s="35"/>
      <c r="H242" s="35"/>
      <c r="I242" s="35"/>
      <c r="J242" s="46"/>
      <c r="K242" s="46"/>
      <c r="L242" s="46"/>
      <c r="M242" s="46"/>
      <c r="N242" s="35"/>
      <c r="O242" s="35"/>
      <c r="P242" s="35"/>
      <c r="Q242" s="35"/>
      <c r="R242" s="35"/>
      <c r="S242" s="35"/>
    </row>
    <row r="243" spans="1:19">
      <c r="A243" s="35"/>
      <c r="B243" s="261"/>
      <c r="C243" s="261"/>
      <c r="D243" s="261"/>
      <c r="E243" s="35"/>
      <c r="F243" s="35"/>
      <c r="G243" s="35"/>
      <c r="H243" s="35"/>
      <c r="I243" s="35"/>
      <c r="J243" s="46"/>
      <c r="K243" s="46"/>
      <c r="L243" s="46"/>
      <c r="M243" s="46"/>
      <c r="N243" s="35"/>
      <c r="O243" s="35"/>
      <c r="P243" s="35"/>
      <c r="Q243" s="35"/>
      <c r="R243" s="35"/>
      <c r="S243" s="35"/>
    </row>
    <row r="244" spans="1:19">
      <c r="A244" s="35"/>
      <c r="B244" s="261"/>
      <c r="C244" s="261"/>
      <c r="D244" s="261"/>
      <c r="E244" s="35"/>
      <c r="F244" s="35"/>
      <c r="G244" s="35"/>
      <c r="H244" s="35"/>
      <c r="I244" s="35"/>
      <c r="J244" s="46"/>
      <c r="K244" s="46"/>
      <c r="L244" s="46"/>
      <c r="M244" s="46"/>
      <c r="N244" s="35"/>
      <c r="O244" s="35"/>
      <c r="P244" s="35"/>
      <c r="Q244" s="35"/>
      <c r="R244" s="35"/>
      <c r="S244" s="35"/>
    </row>
    <row r="245" spans="1:19">
      <c r="A245" s="35"/>
      <c r="B245" s="261"/>
      <c r="C245" s="261"/>
      <c r="D245" s="261"/>
      <c r="E245" s="35"/>
      <c r="F245" s="35"/>
      <c r="G245" s="35"/>
      <c r="H245" s="35"/>
      <c r="I245" s="35"/>
      <c r="J245" s="46"/>
      <c r="K245" s="46"/>
      <c r="L245" s="46"/>
      <c r="M245" s="46"/>
      <c r="N245" s="35"/>
      <c r="O245" s="35"/>
      <c r="P245" s="35"/>
      <c r="Q245" s="35"/>
      <c r="R245" s="35"/>
      <c r="S245" s="35"/>
    </row>
    <row r="246" spans="1:19">
      <c r="A246" s="35"/>
      <c r="B246" s="261"/>
      <c r="C246" s="261"/>
      <c r="D246" s="261"/>
      <c r="E246" s="35"/>
      <c r="F246" s="35"/>
      <c r="G246" s="35"/>
      <c r="H246" s="35"/>
      <c r="I246" s="35"/>
      <c r="J246" s="46"/>
      <c r="K246" s="46"/>
      <c r="L246" s="46"/>
      <c r="M246" s="46"/>
      <c r="N246" s="35"/>
      <c r="O246" s="35"/>
      <c r="P246" s="35"/>
      <c r="Q246" s="35"/>
      <c r="R246" s="35"/>
      <c r="S246" s="35"/>
    </row>
    <row r="247" spans="1:19">
      <c r="A247" s="35"/>
      <c r="B247" s="261"/>
      <c r="C247" s="261"/>
      <c r="D247" s="261"/>
      <c r="E247" s="35"/>
      <c r="F247" s="35"/>
      <c r="G247" s="35"/>
      <c r="H247" s="35"/>
      <c r="I247" s="35"/>
      <c r="J247" s="46"/>
      <c r="K247" s="46"/>
      <c r="L247" s="46"/>
      <c r="M247" s="46"/>
      <c r="N247" s="35"/>
      <c r="O247" s="35"/>
      <c r="P247" s="35"/>
      <c r="Q247" s="35"/>
      <c r="R247" s="35"/>
      <c r="S247" s="35"/>
    </row>
    <row r="248" spans="1:19">
      <c r="A248" s="35"/>
      <c r="B248" s="261"/>
      <c r="C248" s="261"/>
      <c r="D248" s="261"/>
      <c r="E248" s="35"/>
      <c r="F248" s="35"/>
      <c r="G248" s="35"/>
      <c r="H248" s="35"/>
      <c r="I248" s="35"/>
      <c r="J248" s="46"/>
      <c r="K248" s="46"/>
      <c r="L248" s="46"/>
      <c r="M248" s="46"/>
      <c r="N248" s="35"/>
      <c r="O248" s="35"/>
      <c r="P248" s="35"/>
      <c r="Q248" s="35"/>
      <c r="R248" s="35"/>
      <c r="S248" s="35"/>
    </row>
    <row r="249" spans="1:19">
      <c r="A249" s="35"/>
      <c r="B249" s="261"/>
      <c r="C249" s="261"/>
      <c r="D249" s="261"/>
      <c r="E249" s="35"/>
      <c r="F249" s="35"/>
      <c r="G249" s="35"/>
      <c r="H249" s="35"/>
      <c r="I249" s="35"/>
      <c r="J249" s="46"/>
      <c r="K249" s="46"/>
      <c r="L249" s="46"/>
      <c r="M249" s="46"/>
      <c r="N249" s="35"/>
      <c r="O249" s="35"/>
      <c r="P249" s="35"/>
      <c r="Q249" s="35"/>
      <c r="R249" s="35"/>
      <c r="S249" s="35"/>
    </row>
    <row r="250" spans="1:19">
      <c r="A250" s="35"/>
      <c r="B250" s="261"/>
      <c r="C250" s="261"/>
      <c r="D250" s="261"/>
      <c r="E250" s="35"/>
      <c r="F250" s="35"/>
      <c r="G250" s="35"/>
      <c r="H250" s="35"/>
      <c r="I250" s="35"/>
      <c r="J250" s="46"/>
      <c r="K250" s="46"/>
      <c r="L250" s="46"/>
      <c r="M250" s="46"/>
      <c r="N250" s="35"/>
      <c r="O250" s="35"/>
      <c r="P250" s="35"/>
      <c r="Q250" s="35"/>
      <c r="R250" s="35"/>
      <c r="S250" s="35"/>
    </row>
    <row r="251" spans="1:19">
      <c r="A251" s="35"/>
      <c r="B251" s="261"/>
      <c r="C251" s="261"/>
      <c r="D251" s="261"/>
      <c r="E251" s="35"/>
      <c r="F251" s="35"/>
      <c r="G251" s="35"/>
      <c r="H251" s="35"/>
      <c r="I251" s="35"/>
      <c r="J251" s="46"/>
      <c r="K251" s="46"/>
      <c r="L251" s="46"/>
      <c r="M251" s="46"/>
      <c r="N251" s="35"/>
      <c r="O251" s="35"/>
      <c r="P251" s="35"/>
      <c r="Q251" s="35"/>
      <c r="R251" s="35"/>
      <c r="S251" s="35"/>
    </row>
    <row r="252" spans="1:19">
      <c r="A252" s="35"/>
      <c r="B252" s="261"/>
      <c r="C252" s="261"/>
      <c r="D252" s="261"/>
      <c r="E252" s="35"/>
      <c r="F252" s="35"/>
      <c r="G252" s="35"/>
      <c r="H252" s="35"/>
      <c r="I252" s="35"/>
      <c r="J252" s="46"/>
      <c r="K252" s="46"/>
      <c r="L252" s="46"/>
      <c r="M252" s="46"/>
      <c r="N252" s="35"/>
      <c r="O252" s="35"/>
      <c r="P252" s="35"/>
      <c r="Q252" s="35"/>
      <c r="R252" s="35"/>
      <c r="S252" s="35"/>
    </row>
    <row r="253" spans="1:19">
      <c r="A253" s="35"/>
      <c r="B253" s="261"/>
      <c r="C253" s="261"/>
      <c r="D253" s="261"/>
      <c r="E253" s="35"/>
      <c r="F253" s="35"/>
      <c r="G253" s="35"/>
      <c r="H253" s="35"/>
      <c r="I253" s="35"/>
      <c r="J253" s="46"/>
      <c r="K253" s="46"/>
      <c r="L253" s="46"/>
      <c r="M253" s="46"/>
      <c r="N253" s="35"/>
      <c r="O253" s="35"/>
      <c r="P253" s="35"/>
      <c r="Q253" s="35"/>
      <c r="R253" s="35"/>
      <c r="S253" s="35"/>
    </row>
    <row r="254" spans="1:19">
      <c r="A254" s="35"/>
      <c r="B254" s="261"/>
      <c r="C254" s="261"/>
      <c r="D254" s="261"/>
      <c r="E254" s="35"/>
      <c r="F254" s="35"/>
      <c r="G254" s="35"/>
      <c r="H254" s="35"/>
      <c r="I254" s="35"/>
      <c r="J254" s="46"/>
      <c r="K254" s="46"/>
      <c r="L254" s="46"/>
      <c r="M254" s="46"/>
      <c r="N254" s="35"/>
      <c r="O254" s="35"/>
      <c r="P254" s="35"/>
      <c r="Q254" s="35"/>
      <c r="R254" s="35"/>
      <c r="S254" s="35"/>
    </row>
    <row r="255" spans="1:19">
      <c r="A255" s="35"/>
      <c r="B255" s="261"/>
      <c r="C255" s="261"/>
      <c r="D255" s="261"/>
      <c r="E255" s="35"/>
      <c r="F255" s="35"/>
      <c r="G255" s="35"/>
      <c r="H255" s="35"/>
      <c r="I255" s="35"/>
      <c r="J255" s="46"/>
      <c r="K255" s="46"/>
      <c r="L255" s="46"/>
      <c r="M255" s="46"/>
      <c r="N255" s="35"/>
      <c r="O255" s="35"/>
      <c r="P255" s="35"/>
      <c r="Q255" s="35"/>
      <c r="R255" s="35"/>
      <c r="S255" s="35"/>
    </row>
    <row r="256" spans="1:19">
      <c r="A256" s="35"/>
      <c r="B256" s="261"/>
      <c r="C256" s="261"/>
      <c r="D256" s="261"/>
      <c r="E256" s="35"/>
      <c r="F256" s="35"/>
      <c r="G256" s="35"/>
      <c r="H256" s="35"/>
      <c r="I256" s="35"/>
      <c r="J256" s="46"/>
      <c r="K256" s="46"/>
      <c r="L256" s="46"/>
      <c r="M256" s="46"/>
      <c r="N256" s="35"/>
      <c r="O256" s="35"/>
      <c r="P256" s="35"/>
      <c r="Q256" s="35"/>
      <c r="R256" s="35"/>
      <c r="S256" s="35"/>
    </row>
    <row r="257" spans="1:19">
      <c r="A257" s="35"/>
      <c r="B257" s="261"/>
      <c r="C257" s="261"/>
      <c r="D257" s="261"/>
      <c r="E257" s="35"/>
      <c r="F257" s="35"/>
      <c r="G257" s="35"/>
      <c r="H257" s="35"/>
      <c r="I257" s="35"/>
      <c r="J257" s="46"/>
      <c r="K257" s="46"/>
      <c r="L257" s="46"/>
      <c r="M257" s="46"/>
      <c r="N257" s="35"/>
      <c r="O257" s="35"/>
      <c r="P257" s="35"/>
      <c r="Q257" s="35"/>
      <c r="R257" s="35"/>
      <c r="S257" s="35"/>
    </row>
    <row r="258" spans="1:19">
      <c r="A258" s="35"/>
      <c r="B258" s="261"/>
      <c r="C258" s="261"/>
      <c r="D258" s="261"/>
      <c r="E258" s="35"/>
      <c r="F258" s="35"/>
      <c r="G258" s="35"/>
      <c r="H258" s="35"/>
      <c r="I258" s="35"/>
      <c r="J258" s="46"/>
      <c r="K258" s="46"/>
      <c r="L258" s="46"/>
      <c r="M258" s="46"/>
      <c r="N258" s="35"/>
      <c r="O258" s="35"/>
      <c r="P258" s="35"/>
      <c r="Q258" s="35"/>
      <c r="R258" s="35"/>
      <c r="S258" s="35"/>
    </row>
    <row r="259" spans="1:19">
      <c r="A259" s="35"/>
      <c r="B259" s="261"/>
      <c r="C259" s="261"/>
      <c r="D259" s="261"/>
      <c r="E259" s="35"/>
      <c r="F259" s="35"/>
      <c r="G259" s="35"/>
      <c r="H259" s="35"/>
      <c r="I259" s="35"/>
      <c r="J259" s="46"/>
      <c r="K259" s="46"/>
      <c r="L259" s="46"/>
      <c r="M259" s="46"/>
      <c r="N259" s="35"/>
      <c r="O259" s="35"/>
      <c r="P259" s="35"/>
      <c r="Q259" s="35"/>
      <c r="R259" s="35"/>
      <c r="S259" s="35"/>
    </row>
    <row r="260" spans="1:19">
      <c r="A260" s="35"/>
      <c r="B260" s="261"/>
      <c r="C260" s="261"/>
      <c r="D260" s="261"/>
      <c r="E260" s="35"/>
      <c r="F260" s="35"/>
      <c r="G260" s="35"/>
      <c r="H260" s="35"/>
      <c r="I260" s="35"/>
      <c r="J260" s="46"/>
      <c r="K260" s="46"/>
      <c r="L260" s="46"/>
      <c r="M260" s="46"/>
      <c r="N260" s="35"/>
      <c r="O260" s="35"/>
      <c r="P260" s="35"/>
      <c r="Q260" s="35"/>
      <c r="R260" s="35"/>
      <c r="S260" s="35"/>
    </row>
    <row r="261" spans="1:19">
      <c r="A261" s="35"/>
      <c r="B261" s="261"/>
      <c r="C261" s="261"/>
      <c r="D261" s="261"/>
      <c r="E261" s="35"/>
      <c r="F261" s="35"/>
      <c r="G261" s="35"/>
      <c r="H261" s="35"/>
      <c r="I261" s="35"/>
      <c r="J261" s="46"/>
      <c r="K261" s="46"/>
      <c r="L261" s="46"/>
      <c r="M261" s="46"/>
      <c r="N261" s="35"/>
      <c r="O261" s="35"/>
      <c r="P261" s="35"/>
      <c r="Q261" s="35"/>
      <c r="R261" s="35"/>
      <c r="S261" s="35"/>
    </row>
    <row r="262" spans="1:19">
      <c r="A262" s="35"/>
      <c r="B262" s="261"/>
      <c r="C262" s="261"/>
      <c r="D262" s="261"/>
      <c r="E262" s="35"/>
      <c r="F262" s="35"/>
      <c r="G262" s="35"/>
      <c r="H262" s="35"/>
      <c r="I262" s="35"/>
      <c r="J262" s="46"/>
      <c r="K262" s="46"/>
      <c r="L262" s="46"/>
      <c r="M262" s="46"/>
      <c r="N262" s="35"/>
      <c r="O262" s="35"/>
      <c r="P262" s="35"/>
      <c r="Q262" s="35"/>
      <c r="R262" s="35"/>
      <c r="S262" s="35"/>
    </row>
    <row r="263" spans="1:19">
      <c r="A263" s="35"/>
      <c r="B263" s="261"/>
      <c r="C263" s="261"/>
      <c r="D263" s="261"/>
      <c r="E263" s="35"/>
      <c r="F263" s="35"/>
      <c r="G263" s="35"/>
      <c r="H263" s="35"/>
      <c r="I263" s="35"/>
      <c r="J263" s="46"/>
      <c r="K263" s="46"/>
      <c r="L263" s="46"/>
      <c r="M263" s="46"/>
      <c r="N263" s="35"/>
      <c r="O263" s="35"/>
      <c r="P263" s="35"/>
      <c r="Q263" s="35"/>
      <c r="R263" s="35"/>
      <c r="S263" s="35"/>
    </row>
    <row r="264" spans="1:19">
      <c r="A264" s="35"/>
      <c r="B264" s="261"/>
      <c r="C264" s="261"/>
      <c r="D264" s="261"/>
      <c r="E264" s="35"/>
      <c r="F264" s="35"/>
      <c r="G264" s="35"/>
      <c r="H264" s="35"/>
      <c r="I264" s="35"/>
      <c r="J264" s="46"/>
      <c r="K264" s="46"/>
      <c r="L264" s="46"/>
      <c r="M264" s="46"/>
      <c r="N264" s="35"/>
      <c r="O264" s="35"/>
      <c r="P264" s="35"/>
      <c r="Q264" s="35"/>
      <c r="R264" s="35"/>
      <c r="S264" s="35"/>
    </row>
    <row r="265" spans="1:19">
      <c r="A265" s="35"/>
      <c r="B265" s="261"/>
      <c r="C265" s="261"/>
      <c r="D265" s="261"/>
      <c r="E265" s="35"/>
      <c r="F265" s="35"/>
      <c r="G265" s="35"/>
      <c r="H265" s="35"/>
      <c r="I265" s="35"/>
      <c r="J265" s="46"/>
      <c r="K265" s="46"/>
      <c r="L265" s="46"/>
      <c r="M265" s="46"/>
      <c r="N265" s="35"/>
      <c r="O265" s="35"/>
      <c r="P265" s="35"/>
      <c r="Q265" s="35"/>
      <c r="R265" s="35"/>
      <c r="S265" s="35"/>
    </row>
    <row r="266" spans="1:19">
      <c r="A266" s="35"/>
      <c r="B266" s="261"/>
      <c r="C266" s="261"/>
      <c r="D266" s="261"/>
      <c r="E266" s="35"/>
      <c r="F266" s="35"/>
      <c r="G266" s="35"/>
      <c r="H266" s="35"/>
      <c r="I266" s="35"/>
      <c r="J266" s="46"/>
      <c r="K266" s="46"/>
      <c r="L266" s="46"/>
      <c r="M266" s="46"/>
      <c r="N266" s="35"/>
      <c r="O266" s="35"/>
      <c r="P266" s="35"/>
      <c r="Q266" s="35"/>
      <c r="R266" s="35"/>
      <c r="S266" s="35"/>
    </row>
    <row r="267" spans="1:19">
      <c r="A267" s="35"/>
      <c r="B267" s="261"/>
      <c r="C267" s="261"/>
      <c r="D267" s="261"/>
      <c r="E267" s="35"/>
      <c r="F267" s="35"/>
      <c r="G267" s="35"/>
      <c r="H267" s="35"/>
      <c r="I267" s="35"/>
      <c r="J267" s="46"/>
      <c r="K267" s="46"/>
      <c r="L267" s="46"/>
      <c r="M267" s="46"/>
      <c r="N267" s="35"/>
      <c r="O267" s="35"/>
      <c r="P267" s="35"/>
      <c r="Q267" s="35"/>
      <c r="R267" s="35"/>
      <c r="S267" s="35"/>
    </row>
    <row r="268" spans="1:19">
      <c r="A268" s="35"/>
      <c r="B268" s="261"/>
      <c r="C268" s="261"/>
      <c r="D268" s="261"/>
      <c r="E268" s="35"/>
      <c r="F268" s="35"/>
      <c r="G268" s="35"/>
      <c r="H268" s="35"/>
      <c r="I268" s="35"/>
      <c r="J268" s="46"/>
      <c r="K268" s="46"/>
      <c r="L268" s="46"/>
      <c r="M268" s="46"/>
      <c r="N268" s="35"/>
      <c r="O268" s="35"/>
      <c r="P268" s="35"/>
      <c r="Q268" s="35"/>
      <c r="R268" s="35"/>
      <c r="S268" s="35"/>
    </row>
    <row r="269" spans="1:19">
      <c r="A269" s="35"/>
      <c r="B269" s="261"/>
      <c r="C269" s="261"/>
      <c r="D269" s="261"/>
      <c r="E269" s="35"/>
      <c r="F269" s="35"/>
      <c r="G269" s="35"/>
      <c r="H269" s="35"/>
      <c r="I269" s="35"/>
      <c r="J269" s="46"/>
      <c r="K269" s="46"/>
      <c r="L269" s="46"/>
      <c r="M269" s="46"/>
      <c r="N269" s="35"/>
      <c r="O269" s="35"/>
      <c r="P269" s="35"/>
      <c r="Q269" s="35"/>
      <c r="R269" s="35"/>
      <c r="S269" s="35"/>
    </row>
    <row r="270" spans="1:19">
      <c r="A270" s="35"/>
      <c r="B270" s="261"/>
      <c r="C270" s="261"/>
      <c r="D270" s="261"/>
      <c r="E270" s="35"/>
      <c r="F270" s="35"/>
      <c r="G270" s="35"/>
      <c r="H270" s="35"/>
      <c r="I270" s="35"/>
      <c r="J270" s="46"/>
      <c r="K270" s="46"/>
      <c r="L270" s="46"/>
      <c r="M270" s="46"/>
      <c r="N270" s="35"/>
      <c r="O270" s="35"/>
      <c r="P270" s="35"/>
      <c r="Q270" s="35"/>
      <c r="R270" s="35"/>
      <c r="S270" s="35"/>
    </row>
    <row r="271" spans="1:19">
      <c r="A271" s="35"/>
      <c r="B271" s="261"/>
      <c r="C271" s="261"/>
      <c r="D271" s="261"/>
      <c r="E271" s="35"/>
      <c r="F271" s="35"/>
      <c r="G271" s="35"/>
      <c r="H271" s="35"/>
      <c r="I271" s="35"/>
      <c r="J271" s="46"/>
      <c r="K271" s="46"/>
      <c r="L271" s="46"/>
      <c r="M271" s="46"/>
      <c r="N271" s="35"/>
      <c r="O271" s="35"/>
      <c r="P271" s="35"/>
      <c r="Q271" s="35"/>
      <c r="R271" s="35"/>
      <c r="S271" s="35"/>
    </row>
    <row r="272" spans="1:19">
      <c r="A272" s="35"/>
      <c r="B272" s="261"/>
      <c r="C272" s="261"/>
      <c r="D272" s="261"/>
      <c r="E272" s="35"/>
      <c r="F272" s="35"/>
      <c r="G272" s="35"/>
      <c r="H272" s="35"/>
      <c r="I272" s="35"/>
      <c r="J272" s="46"/>
      <c r="K272" s="46"/>
      <c r="L272" s="46"/>
      <c r="M272" s="46"/>
      <c r="N272" s="35"/>
      <c r="O272" s="35"/>
      <c r="P272" s="35"/>
      <c r="Q272" s="35"/>
      <c r="R272" s="35"/>
      <c r="S272" s="35"/>
    </row>
    <row r="273" spans="1:19">
      <c r="A273" s="35"/>
      <c r="B273" s="261"/>
      <c r="C273" s="261"/>
      <c r="D273" s="261"/>
      <c r="E273" s="35"/>
      <c r="F273" s="35"/>
      <c r="G273" s="35"/>
      <c r="H273" s="35"/>
      <c r="I273" s="35"/>
      <c r="J273" s="46"/>
      <c r="K273" s="46"/>
      <c r="L273" s="46"/>
      <c r="M273" s="46"/>
      <c r="N273" s="35"/>
      <c r="O273" s="35"/>
      <c r="P273" s="35"/>
      <c r="Q273" s="35"/>
      <c r="R273" s="35"/>
      <c r="S273" s="35"/>
    </row>
    <row r="274" spans="1:19">
      <c r="A274" s="35"/>
      <c r="B274" s="261"/>
      <c r="C274" s="261"/>
      <c r="D274" s="261"/>
      <c r="E274" s="35"/>
      <c r="F274" s="35"/>
      <c r="G274" s="35"/>
      <c r="H274" s="35"/>
      <c r="I274" s="35"/>
      <c r="J274" s="46"/>
      <c r="K274" s="46"/>
      <c r="L274" s="46"/>
      <c r="M274" s="46"/>
      <c r="N274" s="35"/>
      <c r="O274" s="35"/>
      <c r="P274" s="35"/>
      <c r="Q274" s="35"/>
      <c r="R274" s="35"/>
      <c r="S274" s="35"/>
    </row>
    <row r="275" spans="1:19">
      <c r="A275" s="35"/>
      <c r="B275" s="261"/>
      <c r="C275" s="261"/>
      <c r="D275" s="261"/>
      <c r="E275" s="35"/>
      <c r="F275" s="35"/>
      <c r="G275" s="35"/>
      <c r="H275" s="35"/>
      <c r="I275" s="35"/>
      <c r="J275" s="46"/>
      <c r="K275" s="46"/>
      <c r="L275" s="46"/>
      <c r="M275" s="46"/>
      <c r="N275" s="35"/>
      <c r="O275" s="35"/>
      <c r="P275" s="35"/>
      <c r="Q275" s="35"/>
      <c r="R275" s="35"/>
      <c r="S275" s="35"/>
    </row>
    <row r="276" spans="1:19">
      <c r="A276" s="35"/>
      <c r="B276" s="261"/>
      <c r="C276" s="261"/>
      <c r="D276" s="261"/>
      <c r="E276" s="35"/>
      <c r="F276" s="35"/>
      <c r="G276" s="35"/>
      <c r="H276" s="35"/>
      <c r="I276" s="35"/>
      <c r="J276" s="46"/>
      <c r="K276" s="46"/>
      <c r="L276" s="46"/>
      <c r="M276" s="46"/>
      <c r="N276" s="35"/>
      <c r="O276" s="35"/>
      <c r="P276" s="35"/>
      <c r="Q276" s="35"/>
      <c r="R276" s="35"/>
      <c r="S276" s="35"/>
    </row>
    <row r="277" spans="1:19">
      <c r="A277" s="35"/>
      <c r="B277" s="261"/>
      <c r="C277" s="261"/>
      <c r="D277" s="261"/>
      <c r="E277" s="35"/>
      <c r="F277" s="35"/>
      <c r="G277" s="35"/>
      <c r="H277" s="35"/>
      <c r="I277" s="35"/>
      <c r="J277" s="46"/>
      <c r="K277" s="46"/>
      <c r="L277" s="46"/>
      <c r="M277" s="46"/>
      <c r="N277" s="35"/>
      <c r="O277" s="35"/>
      <c r="P277" s="35"/>
      <c r="Q277" s="35"/>
      <c r="R277" s="35"/>
      <c r="S277" s="35"/>
    </row>
    <row r="278" spans="1:19">
      <c r="A278" s="35"/>
      <c r="B278" s="261"/>
      <c r="C278" s="261"/>
      <c r="D278" s="261"/>
      <c r="E278" s="35"/>
      <c r="F278" s="35"/>
      <c r="G278" s="35"/>
      <c r="H278" s="35"/>
      <c r="I278" s="35"/>
      <c r="J278" s="46"/>
      <c r="K278" s="46"/>
      <c r="L278" s="46"/>
      <c r="M278" s="46"/>
      <c r="N278" s="35"/>
      <c r="O278" s="35"/>
      <c r="P278" s="35"/>
      <c r="Q278" s="35"/>
      <c r="R278" s="35"/>
      <c r="S278" s="35"/>
    </row>
    <row r="279" spans="1:19">
      <c r="A279" s="35"/>
      <c r="B279" s="261"/>
      <c r="C279" s="261"/>
      <c r="D279" s="261"/>
      <c r="E279" s="35"/>
      <c r="F279" s="35"/>
      <c r="G279" s="35"/>
      <c r="H279" s="35"/>
      <c r="I279" s="35"/>
      <c r="J279" s="46"/>
      <c r="K279" s="46"/>
      <c r="L279" s="46"/>
      <c r="M279" s="46"/>
      <c r="N279" s="35"/>
      <c r="O279" s="35"/>
      <c r="P279" s="35"/>
      <c r="Q279" s="35"/>
      <c r="R279" s="35"/>
      <c r="S279" s="35"/>
    </row>
    <row r="280" spans="1:19">
      <c r="A280" s="35"/>
      <c r="B280" s="261"/>
      <c r="C280" s="261"/>
      <c r="D280" s="261"/>
      <c r="E280" s="35"/>
      <c r="F280" s="35"/>
      <c r="G280" s="35"/>
      <c r="H280" s="35"/>
      <c r="I280" s="35"/>
      <c r="J280" s="46"/>
      <c r="K280" s="46"/>
      <c r="L280" s="46"/>
      <c r="M280" s="46"/>
      <c r="N280" s="35"/>
      <c r="O280" s="35"/>
      <c r="P280" s="35"/>
      <c r="Q280" s="35"/>
      <c r="R280" s="35"/>
      <c r="S280" s="35"/>
    </row>
    <row r="281" spans="1:19">
      <c r="A281" s="35"/>
      <c r="B281" s="261"/>
      <c r="C281" s="261"/>
      <c r="D281" s="261"/>
      <c r="E281" s="35"/>
      <c r="F281" s="35"/>
      <c r="G281" s="35"/>
      <c r="H281" s="35"/>
      <c r="I281" s="35"/>
      <c r="J281" s="46"/>
      <c r="K281" s="46"/>
      <c r="L281" s="46"/>
      <c r="M281" s="46"/>
      <c r="N281" s="35"/>
      <c r="O281" s="35"/>
      <c r="P281" s="35"/>
      <c r="Q281" s="35"/>
      <c r="R281" s="35"/>
      <c r="S281" s="35"/>
    </row>
    <row r="282" spans="1:19">
      <c r="A282" s="35"/>
      <c r="B282" s="261"/>
      <c r="C282" s="261"/>
      <c r="D282" s="261"/>
      <c r="E282" s="35"/>
      <c r="F282" s="35"/>
      <c r="G282" s="35"/>
      <c r="H282" s="35"/>
      <c r="I282" s="35"/>
      <c r="J282" s="46"/>
      <c r="K282" s="46"/>
      <c r="L282" s="46"/>
      <c r="M282" s="46"/>
      <c r="N282" s="35"/>
      <c r="O282" s="35"/>
      <c r="P282" s="35"/>
      <c r="Q282" s="35"/>
      <c r="R282" s="35"/>
      <c r="S282" s="35"/>
    </row>
    <row r="283" spans="1:19">
      <c r="A283" s="35"/>
      <c r="B283" s="261"/>
      <c r="C283" s="261"/>
      <c r="D283" s="261"/>
      <c r="E283" s="35"/>
      <c r="F283" s="35"/>
      <c r="G283" s="35"/>
      <c r="H283" s="35"/>
      <c r="I283" s="35"/>
      <c r="J283" s="46"/>
      <c r="K283" s="46"/>
      <c r="L283" s="46"/>
      <c r="M283" s="46"/>
      <c r="N283" s="35"/>
      <c r="O283" s="35"/>
      <c r="P283" s="35"/>
      <c r="Q283" s="35"/>
      <c r="R283" s="35"/>
      <c r="S283" s="35"/>
    </row>
    <row r="284" spans="1:19">
      <c r="A284" s="35"/>
      <c r="B284" s="261"/>
      <c r="C284" s="261"/>
      <c r="D284" s="261"/>
      <c r="E284" s="35"/>
      <c r="F284" s="35"/>
      <c r="G284" s="35"/>
      <c r="H284" s="35"/>
      <c r="I284" s="35"/>
      <c r="J284" s="46"/>
      <c r="K284" s="46"/>
      <c r="L284" s="46"/>
      <c r="M284" s="46"/>
      <c r="N284" s="35"/>
      <c r="O284" s="35"/>
      <c r="P284" s="35"/>
      <c r="Q284" s="35"/>
      <c r="R284" s="35"/>
      <c r="S284" s="35"/>
    </row>
    <row r="285" spans="1:19">
      <c r="A285" s="35"/>
      <c r="B285" s="261"/>
      <c r="C285" s="261"/>
      <c r="D285" s="261"/>
      <c r="E285" s="35"/>
      <c r="F285" s="35"/>
      <c r="G285" s="35"/>
      <c r="H285" s="35"/>
      <c r="I285" s="35"/>
      <c r="J285" s="46"/>
      <c r="K285" s="46"/>
      <c r="L285" s="46"/>
      <c r="M285" s="46"/>
      <c r="N285" s="35"/>
      <c r="O285" s="35"/>
      <c r="P285" s="35"/>
      <c r="Q285" s="35"/>
      <c r="R285" s="35"/>
      <c r="S285" s="35"/>
    </row>
    <row r="286" spans="1:19">
      <c r="A286" s="35"/>
      <c r="B286" s="261"/>
      <c r="C286" s="261"/>
      <c r="D286" s="261"/>
      <c r="E286" s="35"/>
      <c r="F286" s="35"/>
      <c r="G286" s="35"/>
      <c r="H286" s="35"/>
      <c r="I286" s="35"/>
      <c r="J286" s="46"/>
      <c r="K286" s="46"/>
      <c r="L286" s="46"/>
      <c r="M286" s="46"/>
      <c r="N286" s="35"/>
      <c r="O286" s="35"/>
      <c r="P286" s="35"/>
      <c r="Q286" s="35"/>
      <c r="R286" s="35"/>
      <c r="S286" s="35"/>
    </row>
    <row r="287" spans="1:19">
      <c r="A287" s="35"/>
      <c r="B287" s="261"/>
      <c r="C287" s="261"/>
      <c r="D287" s="261"/>
      <c r="E287" s="35"/>
      <c r="F287" s="35"/>
      <c r="G287" s="35"/>
      <c r="H287" s="35"/>
      <c r="I287" s="35"/>
      <c r="J287" s="46"/>
      <c r="K287" s="46"/>
      <c r="L287" s="46"/>
      <c r="M287" s="46"/>
      <c r="N287" s="35"/>
      <c r="O287" s="35"/>
      <c r="P287" s="35"/>
      <c r="Q287" s="35"/>
      <c r="R287" s="35"/>
      <c r="S287" s="35"/>
    </row>
    <row r="288" spans="1:19">
      <c r="A288" s="35"/>
      <c r="B288" s="261"/>
      <c r="C288" s="261"/>
      <c r="D288" s="261"/>
      <c r="E288" s="35"/>
      <c r="F288" s="35"/>
      <c r="G288" s="35"/>
      <c r="H288" s="35"/>
      <c r="I288" s="35"/>
      <c r="J288" s="46"/>
      <c r="K288" s="46"/>
      <c r="L288" s="46"/>
      <c r="M288" s="46"/>
      <c r="N288" s="35"/>
      <c r="O288" s="35"/>
      <c r="P288" s="35"/>
      <c r="Q288" s="35"/>
      <c r="R288" s="35"/>
      <c r="S288" s="35"/>
    </row>
    <row r="289" spans="1:19">
      <c r="A289" s="35"/>
      <c r="B289" s="261"/>
      <c r="C289" s="261"/>
      <c r="D289" s="261"/>
      <c r="E289" s="35"/>
      <c r="F289" s="35"/>
      <c r="G289" s="35"/>
      <c r="H289" s="35"/>
      <c r="I289" s="35"/>
      <c r="J289" s="46"/>
      <c r="K289" s="46"/>
      <c r="L289" s="46"/>
      <c r="M289" s="46"/>
      <c r="N289" s="35"/>
      <c r="O289" s="35"/>
      <c r="P289" s="35"/>
      <c r="Q289" s="35"/>
      <c r="R289" s="35"/>
      <c r="S289" s="35"/>
    </row>
    <row r="290" spans="1:19">
      <c r="A290" s="35"/>
      <c r="B290" s="261"/>
      <c r="C290" s="261"/>
      <c r="D290" s="261"/>
      <c r="E290" s="35"/>
      <c r="F290" s="35"/>
      <c r="G290" s="35"/>
      <c r="H290" s="35"/>
      <c r="I290" s="35"/>
      <c r="J290" s="46"/>
      <c r="K290" s="46"/>
      <c r="L290" s="46"/>
      <c r="M290" s="46"/>
      <c r="N290" s="35"/>
      <c r="O290" s="35"/>
      <c r="P290" s="35"/>
      <c r="Q290" s="35"/>
      <c r="R290" s="35"/>
      <c r="S290" s="35"/>
    </row>
    <row r="291" spans="1:19">
      <c r="A291" s="35"/>
      <c r="B291" s="261"/>
      <c r="C291" s="261"/>
      <c r="D291" s="261"/>
      <c r="E291" s="35"/>
      <c r="F291" s="35"/>
      <c r="G291" s="35"/>
      <c r="H291" s="35"/>
      <c r="I291" s="35"/>
      <c r="J291" s="46"/>
      <c r="K291" s="46"/>
      <c r="L291" s="46"/>
      <c r="M291" s="46"/>
      <c r="N291" s="35"/>
      <c r="O291" s="35"/>
      <c r="P291" s="35"/>
      <c r="Q291" s="35"/>
      <c r="R291" s="35"/>
      <c r="S291" s="35"/>
    </row>
    <row r="292" spans="1:19">
      <c r="A292" s="35"/>
      <c r="B292" s="261"/>
      <c r="C292" s="261"/>
      <c r="D292" s="261"/>
      <c r="E292" s="35"/>
      <c r="F292" s="35"/>
      <c r="G292" s="35"/>
      <c r="H292" s="35"/>
      <c r="I292" s="35"/>
      <c r="J292" s="46"/>
      <c r="K292" s="46"/>
      <c r="L292" s="46"/>
      <c r="M292" s="46"/>
      <c r="N292" s="35"/>
      <c r="O292" s="35"/>
      <c r="P292" s="35"/>
      <c r="Q292" s="35"/>
      <c r="R292" s="35"/>
      <c r="S292" s="35"/>
    </row>
    <row r="293" spans="1:19">
      <c r="A293" s="35"/>
      <c r="B293" s="261"/>
      <c r="C293" s="261"/>
      <c r="D293" s="261"/>
      <c r="E293" s="35"/>
      <c r="F293" s="35"/>
      <c r="G293" s="35"/>
      <c r="H293" s="35"/>
      <c r="I293" s="35"/>
      <c r="J293" s="46"/>
      <c r="K293" s="46"/>
      <c r="L293" s="46"/>
      <c r="M293" s="46"/>
      <c r="N293" s="35"/>
      <c r="O293" s="35"/>
      <c r="P293" s="35"/>
      <c r="Q293" s="35"/>
      <c r="R293" s="35"/>
      <c r="S293" s="35"/>
    </row>
    <row r="294" spans="1:19">
      <c r="A294" s="35"/>
      <c r="B294" s="261"/>
      <c r="C294" s="261"/>
      <c r="D294" s="261"/>
      <c r="E294" s="35"/>
      <c r="F294" s="35"/>
      <c r="G294" s="35"/>
      <c r="H294" s="35"/>
      <c r="I294" s="35"/>
      <c r="J294" s="46"/>
      <c r="K294" s="46"/>
      <c r="L294" s="46"/>
      <c r="M294" s="46"/>
      <c r="N294" s="35"/>
      <c r="O294" s="35"/>
      <c r="P294" s="35"/>
      <c r="Q294" s="35"/>
      <c r="R294" s="35"/>
      <c r="S294" s="35"/>
    </row>
    <row r="295" spans="1:19">
      <c r="A295" s="35"/>
      <c r="B295" s="261"/>
      <c r="C295" s="261"/>
      <c r="D295" s="261"/>
      <c r="E295" s="35"/>
      <c r="F295" s="35"/>
      <c r="G295" s="35"/>
      <c r="H295" s="35"/>
      <c r="I295" s="35"/>
      <c r="J295" s="46"/>
      <c r="K295" s="46"/>
      <c r="L295" s="46"/>
      <c r="M295" s="46"/>
      <c r="N295" s="35"/>
      <c r="O295" s="35"/>
      <c r="P295" s="35"/>
      <c r="Q295" s="35"/>
      <c r="R295" s="35"/>
      <c r="S295" s="35"/>
    </row>
    <row r="296" spans="1:19">
      <c r="A296" s="35"/>
      <c r="B296" s="261"/>
      <c r="C296" s="261"/>
      <c r="D296" s="261"/>
      <c r="E296" s="35"/>
      <c r="F296" s="35"/>
      <c r="G296" s="35"/>
      <c r="H296" s="35"/>
      <c r="I296" s="35"/>
      <c r="J296" s="46"/>
      <c r="K296" s="46"/>
      <c r="L296" s="46"/>
      <c r="M296" s="46"/>
      <c r="N296" s="35"/>
      <c r="O296" s="35"/>
      <c r="P296" s="35"/>
      <c r="Q296" s="35"/>
      <c r="R296" s="35"/>
      <c r="S296" s="35"/>
    </row>
    <row r="297" spans="1:19">
      <c r="A297" s="35"/>
      <c r="B297" s="261"/>
      <c r="C297" s="261"/>
      <c r="D297" s="261"/>
      <c r="E297" s="35"/>
      <c r="F297" s="35"/>
      <c r="G297" s="35"/>
      <c r="H297" s="35"/>
      <c r="I297" s="35"/>
      <c r="J297" s="46"/>
      <c r="K297" s="46"/>
      <c r="L297" s="46"/>
      <c r="M297" s="46"/>
      <c r="N297" s="35"/>
      <c r="O297" s="35"/>
      <c r="P297" s="35"/>
      <c r="Q297" s="35"/>
      <c r="R297" s="35"/>
      <c r="S297" s="35"/>
    </row>
    <row r="298" spans="1:19">
      <c r="A298" s="35"/>
      <c r="B298" s="261"/>
      <c r="C298" s="261"/>
      <c r="D298" s="261"/>
      <c r="E298" s="35"/>
      <c r="F298" s="35"/>
      <c r="G298" s="35"/>
      <c r="H298" s="35"/>
      <c r="I298" s="35"/>
      <c r="J298" s="46"/>
      <c r="K298" s="46"/>
      <c r="L298" s="46"/>
      <c r="M298" s="46"/>
      <c r="N298" s="35"/>
      <c r="O298" s="35"/>
      <c r="P298" s="35"/>
      <c r="Q298" s="35"/>
      <c r="R298" s="35"/>
      <c r="S298" s="35"/>
    </row>
    <row r="299" spans="1:19">
      <c r="A299" s="35"/>
      <c r="B299" s="261"/>
      <c r="C299" s="261"/>
      <c r="D299" s="261"/>
      <c r="E299" s="35"/>
      <c r="F299" s="35"/>
      <c r="G299" s="35"/>
      <c r="H299" s="35"/>
      <c r="I299" s="35"/>
      <c r="J299" s="46"/>
      <c r="K299" s="46"/>
      <c r="L299" s="46"/>
      <c r="M299" s="46"/>
      <c r="N299" s="35"/>
      <c r="O299" s="35"/>
      <c r="P299" s="35"/>
      <c r="Q299" s="35"/>
      <c r="R299" s="35"/>
      <c r="S299" s="35"/>
    </row>
    <row r="300" spans="1:19">
      <c r="A300" s="35"/>
      <c r="B300" s="261"/>
      <c r="C300" s="261"/>
      <c r="D300" s="261"/>
      <c r="E300" s="35"/>
      <c r="F300" s="35"/>
      <c r="G300" s="35"/>
      <c r="H300" s="35"/>
      <c r="I300" s="35"/>
      <c r="J300" s="46"/>
      <c r="K300" s="46"/>
      <c r="L300" s="46"/>
      <c r="M300" s="46"/>
      <c r="N300" s="35"/>
      <c r="O300" s="35"/>
      <c r="P300" s="35"/>
      <c r="Q300" s="35"/>
      <c r="R300" s="35"/>
      <c r="S300" s="35"/>
    </row>
    <row r="301" spans="1:19">
      <c r="A301" s="35"/>
      <c r="B301" s="261"/>
      <c r="C301" s="261"/>
      <c r="D301" s="261"/>
      <c r="E301" s="35"/>
      <c r="F301" s="35"/>
      <c r="G301" s="35"/>
      <c r="H301" s="35"/>
      <c r="I301" s="35"/>
      <c r="J301" s="46"/>
      <c r="K301" s="46"/>
      <c r="L301" s="46"/>
      <c r="M301" s="46"/>
      <c r="N301" s="35"/>
      <c r="O301" s="35"/>
      <c r="P301" s="35"/>
      <c r="Q301" s="35"/>
      <c r="R301" s="35"/>
      <c r="S301" s="35"/>
    </row>
    <row r="302" spans="1:19">
      <c r="A302" s="35"/>
      <c r="B302" s="261"/>
      <c r="C302" s="261"/>
      <c r="D302" s="261"/>
      <c r="E302" s="35"/>
      <c r="F302" s="35"/>
      <c r="G302" s="35"/>
      <c r="H302" s="35"/>
      <c r="I302" s="35"/>
      <c r="J302" s="46"/>
      <c r="K302" s="46"/>
      <c r="L302" s="46"/>
      <c r="M302" s="46"/>
      <c r="N302" s="35"/>
      <c r="O302" s="35"/>
      <c r="P302" s="35"/>
      <c r="Q302" s="35"/>
      <c r="R302" s="35"/>
      <c r="S302" s="35"/>
    </row>
    <row r="303" spans="1:19">
      <c r="A303" s="35"/>
      <c r="B303" s="261"/>
      <c r="C303" s="261"/>
      <c r="D303" s="261"/>
      <c r="E303" s="35"/>
      <c r="F303" s="35"/>
      <c r="G303" s="35"/>
      <c r="H303" s="35"/>
      <c r="I303" s="35"/>
      <c r="J303" s="46"/>
      <c r="K303" s="46"/>
      <c r="L303" s="46"/>
      <c r="M303" s="46"/>
      <c r="N303" s="35"/>
      <c r="O303" s="35"/>
      <c r="P303" s="35"/>
      <c r="Q303" s="35"/>
      <c r="R303" s="35"/>
      <c r="S303" s="35"/>
    </row>
    <row r="304" spans="1:19">
      <c r="A304" s="35"/>
      <c r="B304" s="261"/>
      <c r="C304" s="261"/>
      <c r="D304" s="261"/>
      <c r="E304" s="35"/>
      <c r="F304" s="35"/>
      <c r="G304" s="35"/>
      <c r="H304" s="35"/>
      <c r="I304" s="35"/>
      <c r="J304" s="46"/>
      <c r="K304" s="46"/>
      <c r="L304" s="46"/>
      <c r="M304" s="46"/>
      <c r="N304" s="35"/>
      <c r="O304" s="35"/>
      <c r="P304" s="35"/>
      <c r="Q304" s="35"/>
      <c r="R304" s="35"/>
      <c r="S304" s="35"/>
    </row>
    <row r="305" spans="1:19">
      <c r="A305" s="35"/>
      <c r="B305" s="261"/>
      <c r="C305" s="261"/>
      <c r="D305" s="261"/>
      <c r="E305" s="35"/>
      <c r="F305" s="35"/>
      <c r="G305" s="35"/>
      <c r="H305" s="35"/>
      <c r="I305" s="35"/>
      <c r="J305" s="46"/>
      <c r="K305" s="46"/>
      <c r="L305" s="46"/>
      <c r="M305" s="46"/>
      <c r="N305" s="35"/>
      <c r="O305" s="35"/>
      <c r="P305" s="35"/>
      <c r="Q305" s="35"/>
      <c r="R305" s="35"/>
      <c r="S305" s="35"/>
    </row>
    <row r="306" spans="1:19">
      <c r="A306" s="35"/>
      <c r="B306" s="261"/>
      <c r="C306" s="261"/>
      <c r="D306" s="261"/>
      <c r="E306" s="35"/>
      <c r="F306" s="35"/>
      <c r="G306" s="35"/>
      <c r="H306" s="35"/>
      <c r="I306" s="35"/>
      <c r="J306" s="46"/>
      <c r="K306" s="46"/>
      <c r="L306" s="46"/>
      <c r="M306" s="46"/>
      <c r="N306" s="35"/>
      <c r="O306" s="35"/>
      <c r="P306" s="35"/>
      <c r="Q306" s="35"/>
      <c r="R306" s="35"/>
      <c r="S306" s="35"/>
    </row>
    <row r="307" spans="1:19">
      <c r="A307" s="35"/>
      <c r="B307" s="261"/>
      <c r="C307" s="261"/>
      <c r="D307" s="261"/>
      <c r="E307" s="35"/>
      <c r="F307" s="35"/>
      <c r="G307" s="35"/>
      <c r="H307" s="35"/>
      <c r="I307" s="35"/>
      <c r="J307" s="46"/>
      <c r="K307" s="46"/>
      <c r="L307" s="46"/>
      <c r="M307" s="46"/>
      <c r="N307" s="35"/>
      <c r="O307" s="35"/>
      <c r="P307" s="35"/>
      <c r="Q307" s="35"/>
      <c r="R307" s="35"/>
      <c r="S307" s="35"/>
    </row>
    <row r="308" spans="1:19">
      <c r="A308" s="35"/>
      <c r="B308" s="261"/>
      <c r="C308" s="261"/>
      <c r="D308" s="261"/>
      <c r="E308" s="35"/>
      <c r="F308" s="35"/>
      <c r="G308" s="35"/>
      <c r="H308" s="35"/>
      <c r="I308" s="35"/>
      <c r="J308" s="46"/>
      <c r="K308" s="46"/>
      <c r="L308" s="46"/>
      <c r="M308" s="46"/>
      <c r="N308" s="35"/>
      <c r="O308" s="35"/>
      <c r="P308" s="35"/>
      <c r="Q308" s="35"/>
      <c r="R308" s="35"/>
      <c r="S308" s="35"/>
    </row>
    <row r="309" spans="1:19">
      <c r="A309" s="35"/>
      <c r="B309" s="261"/>
      <c r="C309" s="261"/>
      <c r="D309" s="261"/>
      <c r="E309" s="35"/>
      <c r="F309" s="35"/>
      <c r="G309" s="35"/>
      <c r="H309" s="35"/>
      <c r="I309" s="35"/>
      <c r="J309" s="46"/>
      <c r="K309" s="46"/>
      <c r="L309" s="46"/>
      <c r="M309" s="46"/>
      <c r="N309" s="35"/>
      <c r="O309" s="35"/>
      <c r="P309" s="35"/>
      <c r="Q309" s="35"/>
      <c r="R309" s="35"/>
      <c r="S309" s="35"/>
    </row>
    <row r="310" spans="1:19">
      <c r="A310" s="35"/>
      <c r="B310" s="261"/>
      <c r="C310" s="261"/>
      <c r="D310" s="261"/>
      <c r="E310" s="35"/>
      <c r="F310" s="35"/>
      <c r="G310" s="35"/>
      <c r="H310" s="35"/>
      <c r="I310" s="35"/>
      <c r="J310" s="46"/>
      <c r="K310" s="46"/>
      <c r="L310" s="46"/>
      <c r="M310" s="46"/>
      <c r="N310" s="35"/>
      <c r="O310" s="35"/>
      <c r="P310" s="35"/>
      <c r="Q310" s="35"/>
      <c r="R310" s="35"/>
      <c r="S310" s="35"/>
    </row>
    <row r="311" spans="1:19">
      <c r="A311" s="35"/>
      <c r="B311" s="261"/>
      <c r="C311" s="261"/>
      <c r="D311" s="261"/>
      <c r="E311" s="35"/>
      <c r="F311" s="35"/>
      <c r="G311" s="35"/>
      <c r="H311" s="35"/>
      <c r="I311" s="35"/>
      <c r="J311" s="46"/>
      <c r="K311" s="46"/>
      <c r="L311" s="46"/>
      <c r="M311" s="46"/>
      <c r="N311" s="35"/>
      <c r="O311" s="35"/>
      <c r="P311" s="35"/>
      <c r="Q311" s="35"/>
      <c r="R311" s="35"/>
      <c r="S311" s="35"/>
    </row>
    <row r="312" spans="1:19">
      <c r="A312" s="35"/>
      <c r="B312" s="261"/>
      <c r="C312" s="261"/>
      <c r="D312" s="261"/>
      <c r="E312" s="35"/>
      <c r="F312" s="35"/>
      <c r="G312" s="35"/>
      <c r="H312" s="35"/>
      <c r="I312" s="35"/>
      <c r="J312" s="46"/>
      <c r="K312" s="46"/>
      <c r="L312" s="46"/>
      <c r="M312" s="46"/>
      <c r="N312" s="35"/>
      <c r="O312" s="35"/>
      <c r="P312" s="35"/>
      <c r="Q312" s="35"/>
      <c r="R312" s="35"/>
      <c r="S312" s="35"/>
    </row>
    <row r="313" spans="1:19">
      <c r="A313" s="35"/>
      <c r="B313" s="261"/>
      <c r="C313" s="261"/>
      <c r="D313" s="261"/>
      <c r="E313" s="35"/>
      <c r="F313" s="35"/>
      <c r="G313" s="35"/>
      <c r="H313" s="35"/>
      <c r="I313" s="35"/>
      <c r="J313" s="46"/>
      <c r="K313" s="46"/>
      <c r="L313" s="46"/>
      <c r="M313" s="46"/>
      <c r="N313" s="35"/>
      <c r="O313" s="35"/>
      <c r="P313" s="35"/>
      <c r="Q313" s="35"/>
      <c r="R313" s="35"/>
      <c r="S313" s="35"/>
    </row>
    <row r="314" spans="1:19">
      <c r="A314" s="35"/>
      <c r="B314" s="261"/>
      <c r="C314" s="261"/>
      <c r="D314" s="261"/>
      <c r="E314" s="35"/>
      <c r="F314" s="35"/>
      <c r="G314" s="35"/>
      <c r="H314" s="35"/>
      <c r="I314" s="35"/>
      <c r="J314" s="46"/>
      <c r="K314" s="46"/>
      <c r="L314" s="46"/>
      <c r="M314" s="46"/>
      <c r="N314" s="35"/>
      <c r="O314" s="35"/>
      <c r="P314" s="35"/>
      <c r="Q314" s="35"/>
      <c r="R314" s="35"/>
      <c r="S314" s="35"/>
    </row>
    <row r="315" spans="1:19">
      <c r="A315" s="35"/>
      <c r="B315" s="261"/>
      <c r="C315" s="261"/>
      <c r="D315" s="261"/>
      <c r="E315" s="35"/>
      <c r="F315" s="35"/>
      <c r="G315" s="35"/>
      <c r="H315" s="35"/>
      <c r="I315" s="35"/>
      <c r="J315" s="46"/>
      <c r="K315" s="46"/>
      <c r="L315" s="46"/>
      <c r="M315" s="46"/>
      <c r="N315" s="35"/>
      <c r="O315" s="35"/>
      <c r="P315" s="35"/>
      <c r="Q315" s="35"/>
      <c r="R315" s="35"/>
      <c r="S315" s="35"/>
    </row>
    <row r="316" spans="1:19">
      <c r="A316" s="35"/>
      <c r="B316" s="261"/>
      <c r="C316" s="261"/>
      <c r="D316" s="261"/>
      <c r="E316" s="35"/>
      <c r="F316" s="35"/>
      <c r="G316" s="35"/>
      <c r="H316" s="35"/>
      <c r="I316" s="35"/>
      <c r="J316" s="46"/>
      <c r="K316" s="46"/>
      <c r="L316" s="46"/>
      <c r="M316" s="46"/>
      <c r="N316" s="35"/>
      <c r="O316" s="35"/>
      <c r="P316" s="35"/>
      <c r="Q316" s="35"/>
      <c r="R316" s="35"/>
      <c r="S316" s="35"/>
    </row>
    <row r="317" spans="1:19">
      <c r="A317" s="35"/>
      <c r="B317" s="261"/>
      <c r="C317" s="261"/>
      <c r="D317" s="261"/>
      <c r="E317" s="35"/>
      <c r="F317" s="35"/>
      <c r="G317" s="35"/>
      <c r="H317" s="35"/>
      <c r="I317" s="35"/>
      <c r="J317" s="46"/>
      <c r="K317" s="46"/>
      <c r="L317" s="46"/>
      <c r="M317" s="46"/>
      <c r="N317" s="35"/>
      <c r="O317" s="35"/>
      <c r="P317" s="35"/>
      <c r="Q317" s="35"/>
      <c r="R317" s="35"/>
      <c r="S317" s="35"/>
    </row>
    <row r="318" spans="1:19">
      <c r="A318" s="35"/>
      <c r="B318" s="261"/>
      <c r="C318" s="261"/>
      <c r="D318" s="261"/>
      <c r="E318" s="35"/>
      <c r="F318" s="35"/>
      <c r="G318" s="35"/>
      <c r="H318" s="35"/>
      <c r="I318" s="35"/>
      <c r="J318" s="46"/>
      <c r="K318" s="46"/>
      <c r="L318" s="46"/>
      <c r="M318" s="46"/>
      <c r="N318" s="35"/>
      <c r="O318" s="35"/>
      <c r="P318" s="35"/>
      <c r="Q318" s="35"/>
      <c r="R318" s="35"/>
      <c r="S318" s="35"/>
    </row>
    <row r="319" spans="1:19">
      <c r="A319" s="35"/>
      <c r="B319" s="261"/>
      <c r="C319" s="261"/>
      <c r="D319" s="261"/>
      <c r="E319" s="35"/>
      <c r="F319" s="35"/>
      <c r="G319" s="35"/>
      <c r="H319" s="35"/>
      <c r="I319" s="35"/>
      <c r="J319" s="46"/>
      <c r="K319" s="46"/>
      <c r="L319" s="46"/>
      <c r="M319" s="46"/>
      <c r="N319" s="35"/>
      <c r="O319" s="35"/>
      <c r="P319" s="35"/>
      <c r="Q319" s="35"/>
      <c r="R319" s="35"/>
      <c r="S319" s="35"/>
    </row>
    <row r="320" spans="1:19">
      <c r="A320" s="35"/>
      <c r="B320" s="261"/>
      <c r="C320" s="261"/>
      <c r="D320" s="261"/>
      <c r="E320" s="35"/>
      <c r="F320" s="35"/>
      <c r="G320" s="35"/>
      <c r="H320" s="35"/>
      <c r="I320" s="35"/>
      <c r="J320" s="46"/>
      <c r="K320" s="46"/>
      <c r="L320" s="46"/>
      <c r="M320" s="46"/>
      <c r="N320" s="35"/>
      <c r="O320" s="35"/>
      <c r="P320" s="35"/>
      <c r="Q320" s="35"/>
      <c r="R320" s="35"/>
      <c r="S320" s="35"/>
    </row>
    <row r="321" spans="1:19">
      <c r="A321" s="35"/>
      <c r="B321" s="261"/>
      <c r="C321" s="261"/>
      <c r="D321" s="261"/>
      <c r="E321" s="35"/>
      <c r="F321" s="35"/>
      <c r="G321" s="35"/>
      <c r="H321" s="35"/>
      <c r="I321" s="35"/>
      <c r="J321" s="46"/>
      <c r="K321" s="46"/>
      <c r="L321" s="46"/>
      <c r="M321" s="46"/>
      <c r="N321" s="35"/>
      <c r="O321" s="35"/>
      <c r="P321" s="35"/>
      <c r="Q321" s="35"/>
      <c r="R321" s="35"/>
      <c r="S321" s="35"/>
    </row>
    <row r="322" spans="1:19">
      <c r="A322" s="35"/>
      <c r="B322" s="261"/>
      <c r="C322" s="261"/>
      <c r="D322" s="261"/>
      <c r="E322" s="35"/>
      <c r="F322" s="35"/>
      <c r="G322" s="35"/>
      <c r="H322" s="35"/>
      <c r="I322" s="35"/>
      <c r="J322" s="46"/>
      <c r="K322" s="46"/>
      <c r="L322" s="46"/>
      <c r="M322" s="46"/>
      <c r="N322" s="35"/>
      <c r="O322" s="35"/>
      <c r="P322" s="35"/>
      <c r="Q322" s="35"/>
      <c r="R322" s="35"/>
      <c r="S322" s="35"/>
    </row>
    <row r="323" spans="1:19">
      <c r="A323" s="35"/>
      <c r="B323" s="261"/>
      <c r="C323" s="261"/>
      <c r="D323" s="261"/>
      <c r="E323" s="35"/>
      <c r="F323" s="35"/>
      <c r="G323" s="35"/>
      <c r="H323" s="35"/>
      <c r="I323" s="35"/>
      <c r="J323" s="46"/>
      <c r="K323" s="46"/>
      <c r="L323" s="46"/>
      <c r="M323" s="46"/>
      <c r="N323" s="35"/>
      <c r="O323" s="35"/>
      <c r="P323" s="35"/>
      <c r="Q323" s="35"/>
      <c r="R323" s="35"/>
      <c r="S323" s="35"/>
    </row>
    <row r="324" spans="1:19">
      <c r="A324" s="35"/>
      <c r="B324" s="261"/>
      <c r="C324" s="261"/>
      <c r="D324" s="261"/>
      <c r="E324" s="35"/>
      <c r="F324" s="35"/>
      <c r="G324" s="35"/>
      <c r="H324" s="35"/>
      <c r="I324" s="35"/>
      <c r="J324" s="46"/>
      <c r="K324" s="46"/>
      <c r="L324" s="46"/>
      <c r="M324" s="46"/>
      <c r="N324" s="35"/>
      <c r="O324" s="35"/>
      <c r="P324" s="35"/>
      <c r="Q324" s="35"/>
      <c r="R324" s="35"/>
      <c r="S324" s="35"/>
    </row>
    <row r="325" spans="1:19">
      <c r="A325" s="35"/>
      <c r="B325" s="261"/>
      <c r="C325" s="261"/>
      <c r="D325" s="261"/>
      <c r="E325" s="35"/>
      <c r="F325" s="35"/>
      <c r="G325" s="35"/>
      <c r="H325" s="35"/>
      <c r="I325" s="35"/>
      <c r="J325" s="46"/>
      <c r="K325" s="46"/>
      <c r="L325" s="46"/>
      <c r="M325" s="46"/>
      <c r="N325" s="35"/>
      <c r="O325" s="35"/>
      <c r="P325" s="35"/>
      <c r="Q325" s="35"/>
      <c r="R325" s="35"/>
      <c r="S325" s="35"/>
    </row>
    <row r="326" spans="1:19">
      <c r="A326" s="35"/>
      <c r="B326" s="261"/>
      <c r="C326" s="261"/>
      <c r="D326" s="261"/>
      <c r="E326" s="35"/>
      <c r="F326" s="35"/>
      <c r="G326" s="35"/>
      <c r="H326" s="35"/>
      <c r="I326" s="35"/>
      <c r="J326" s="46"/>
      <c r="K326" s="46"/>
      <c r="L326" s="46"/>
      <c r="M326" s="46"/>
      <c r="N326" s="35"/>
      <c r="O326" s="35"/>
      <c r="P326" s="35"/>
      <c r="Q326" s="35"/>
      <c r="R326" s="35"/>
      <c r="S326" s="35"/>
    </row>
    <row r="327" spans="1:19">
      <c r="A327" s="35"/>
      <c r="B327" s="261"/>
      <c r="C327" s="261"/>
      <c r="D327" s="261"/>
      <c r="E327" s="35"/>
      <c r="F327" s="35"/>
      <c r="G327" s="35"/>
      <c r="H327" s="35"/>
      <c r="I327" s="35"/>
      <c r="J327" s="46"/>
      <c r="K327" s="46"/>
      <c r="L327" s="46"/>
      <c r="M327" s="46"/>
      <c r="N327" s="35"/>
      <c r="O327" s="35"/>
      <c r="P327" s="35"/>
      <c r="Q327" s="35"/>
      <c r="R327" s="35"/>
      <c r="S327" s="35"/>
    </row>
    <row r="328" spans="1:19">
      <c r="A328" s="35"/>
      <c r="B328" s="261"/>
      <c r="C328" s="261"/>
      <c r="D328" s="261"/>
      <c r="E328" s="35"/>
      <c r="F328" s="35"/>
      <c r="G328" s="35"/>
      <c r="H328" s="35"/>
      <c r="I328" s="35"/>
      <c r="J328" s="46"/>
      <c r="K328" s="46"/>
      <c r="L328" s="46"/>
      <c r="M328" s="46"/>
      <c r="N328" s="35"/>
      <c r="O328" s="35"/>
      <c r="P328" s="35"/>
      <c r="Q328" s="35"/>
      <c r="R328" s="35"/>
      <c r="S328" s="35"/>
    </row>
    <row r="329" spans="1:19">
      <c r="A329" s="35"/>
      <c r="B329" s="261"/>
      <c r="C329" s="261"/>
      <c r="D329" s="261"/>
      <c r="E329" s="35"/>
      <c r="F329" s="35"/>
      <c r="G329" s="35"/>
      <c r="H329" s="35"/>
      <c r="I329" s="35"/>
      <c r="J329" s="46"/>
      <c r="K329" s="46"/>
      <c r="L329" s="46"/>
      <c r="M329" s="46"/>
      <c r="N329" s="35"/>
      <c r="O329" s="35"/>
      <c r="P329" s="35"/>
      <c r="Q329" s="35"/>
      <c r="R329" s="35"/>
      <c r="S329" s="35"/>
    </row>
    <row r="330" spans="1:19">
      <c r="A330" s="35"/>
      <c r="B330" s="261"/>
      <c r="C330" s="261"/>
      <c r="D330" s="261"/>
      <c r="E330" s="35"/>
      <c r="F330" s="35"/>
      <c r="G330" s="35"/>
      <c r="H330" s="35"/>
      <c r="I330" s="35"/>
      <c r="J330" s="46"/>
      <c r="K330" s="46"/>
      <c r="L330" s="46"/>
      <c r="M330" s="46"/>
      <c r="N330" s="35"/>
      <c r="O330" s="35"/>
      <c r="P330" s="35"/>
      <c r="Q330" s="35"/>
      <c r="R330" s="35"/>
      <c r="S330" s="35"/>
    </row>
    <row r="331" spans="1:19">
      <c r="A331" s="35"/>
      <c r="B331" s="261"/>
      <c r="C331" s="261"/>
      <c r="D331" s="261"/>
      <c r="E331" s="35"/>
      <c r="F331" s="35"/>
      <c r="G331" s="35"/>
      <c r="H331" s="35"/>
      <c r="I331" s="35"/>
      <c r="J331" s="46"/>
      <c r="K331" s="46"/>
      <c r="L331" s="46"/>
      <c r="M331" s="46"/>
      <c r="N331" s="35"/>
      <c r="O331" s="35"/>
      <c r="P331" s="35"/>
      <c r="Q331" s="35"/>
      <c r="R331" s="35"/>
      <c r="S331" s="35"/>
    </row>
    <row r="332" spans="1:19">
      <c r="A332" s="35"/>
      <c r="B332" s="261"/>
      <c r="C332" s="261"/>
      <c r="D332" s="261"/>
      <c r="E332" s="35"/>
      <c r="F332" s="35"/>
      <c r="G332" s="35"/>
      <c r="H332" s="35"/>
      <c r="I332" s="35"/>
      <c r="J332" s="46"/>
      <c r="K332" s="46"/>
      <c r="L332" s="46"/>
      <c r="M332" s="46"/>
      <c r="N332" s="35"/>
      <c r="O332" s="35"/>
      <c r="P332" s="35"/>
      <c r="Q332" s="35"/>
      <c r="R332" s="35"/>
      <c r="S332" s="35"/>
    </row>
    <row r="333" spans="1:19">
      <c r="A333" s="35"/>
      <c r="B333" s="261"/>
      <c r="C333" s="261"/>
      <c r="D333" s="261"/>
      <c r="E333" s="35"/>
      <c r="F333" s="35"/>
      <c r="G333" s="35"/>
      <c r="H333" s="35"/>
      <c r="I333" s="35"/>
      <c r="J333" s="46"/>
      <c r="K333" s="46"/>
      <c r="L333" s="46"/>
      <c r="M333" s="46"/>
      <c r="N333" s="35"/>
      <c r="O333" s="35"/>
      <c r="P333" s="35"/>
      <c r="Q333" s="35"/>
      <c r="R333" s="35"/>
      <c r="S333" s="35"/>
    </row>
    <row r="334" spans="1:19">
      <c r="A334" s="35"/>
      <c r="B334" s="261"/>
      <c r="C334" s="261"/>
      <c r="D334" s="261"/>
      <c r="E334" s="35"/>
      <c r="F334" s="35"/>
      <c r="G334" s="35"/>
      <c r="H334" s="35"/>
      <c r="I334" s="35"/>
      <c r="J334" s="46"/>
      <c r="K334" s="46"/>
      <c r="L334" s="46"/>
      <c r="M334" s="46"/>
      <c r="N334" s="35"/>
      <c r="O334" s="35"/>
      <c r="P334" s="35"/>
      <c r="Q334" s="35"/>
      <c r="R334" s="35"/>
      <c r="S334" s="35"/>
    </row>
    <row r="335" spans="1:19">
      <c r="A335" s="35"/>
      <c r="B335" s="261"/>
      <c r="C335" s="261"/>
      <c r="D335" s="261"/>
      <c r="E335" s="35"/>
      <c r="F335" s="35"/>
      <c r="G335" s="35"/>
      <c r="H335" s="35"/>
      <c r="I335" s="35"/>
      <c r="J335" s="46"/>
      <c r="K335" s="46"/>
      <c r="L335" s="46"/>
      <c r="M335" s="46"/>
      <c r="N335" s="35"/>
      <c r="O335" s="35"/>
      <c r="P335" s="35"/>
      <c r="Q335" s="35"/>
      <c r="R335" s="35"/>
      <c r="S335" s="35"/>
    </row>
    <row r="336" spans="1:19">
      <c r="A336" s="35"/>
      <c r="B336" s="261"/>
      <c r="C336" s="261"/>
      <c r="D336" s="261"/>
      <c r="E336" s="35"/>
      <c r="F336" s="35"/>
      <c r="G336" s="35"/>
      <c r="H336" s="35"/>
      <c r="I336" s="35"/>
      <c r="J336" s="46"/>
      <c r="K336" s="46"/>
      <c r="L336" s="46"/>
      <c r="M336" s="46"/>
      <c r="N336" s="35"/>
      <c r="O336" s="35"/>
      <c r="P336" s="35"/>
      <c r="Q336" s="35"/>
      <c r="R336" s="35"/>
      <c r="S336" s="35"/>
    </row>
    <row r="337" spans="1:19">
      <c r="A337" s="35"/>
      <c r="B337" s="261"/>
      <c r="C337" s="261"/>
      <c r="D337" s="261"/>
      <c r="E337" s="35"/>
      <c r="F337" s="35"/>
      <c r="G337" s="35"/>
      <c r="H337" s="35"/>
      <c r="I337" s="35"/>
      <c r="J337" s="46"/>
      <c r="K337" s="46"/>
      <c r="L337" s="46"/>
      <c r="M337" s="46"/>
      <c r="N337" s="35"/>
      <c r="O337" s="35"/>
      <c r="P337" s="35"/>
      <c r="Q337" s="35"/>
      <c r="R337" s="35"/>
      <c r="S337" s="35"/>
    </row>
    <row r="338" spans="1:19">
      <c r="A338" s="35"/>
      <c r="B338" s="261"/>
      <c r="C338" s="261"/>
      <c r="D338" s="261"/>
      <c r="E338" s="35"/>
      <c r="F338" s="35"/>
      <c r="G338" s="35"/>
      <c r="H338" s="35"/>
      <c r="I338" s="35"/>
      <c r="J338" s="46"/>
      <c r="K338" s="46"/>
      <c r="L338" s="46"/>
      <c r="M338" s="46"/>
      <c r="N338" s="35"/>
      <c r="O338" s="35"/>
      <c r="P338" s="35"/>
      <c r="Q338" s="35"/>
      <c r="R338" s="35"/>
      <c r="S338" s="35"/>
    </row>
    <row r="339" spans="1:19">
      <c r="A339" s="35"/>
      <c r="B339" s="261"/>
      <c r="C339" s="261"/>
      <c r="D339" s="261"/>
      <c r="E339" s="35"/>
      <c r="F339" s="35"/>
      <c r="G339" s="35"/>
      <c r="H339" s="35"/>
      <c r="I339" s="35"/>
      <c r="J339" s="46"/>
      <c r="K339" s="46"/>
      <c r="L339" s="46"/>
      <c r="M339" s="46"/>
      <c r="N339" s="35"/>
      <c r="O339" s="35"/>
      <c r="P339" s="35"/>
      <c r="Q339" s="35"/>
      <c r="R339" s="35"/>
      <c r="S339" s="35"/>
    </row>
    <row r="340" spans="1:19">
      <c r="A340" s="35"/>
      <c r="B340" s="261"/>
      <c r="C340" s="261"/>
      <c r="D340" s="261"/>
      <c r="E340" s="35"/>
      <c r="F340" s="35"/>
      <c r="G340" s="35"/>
      <c r="H340" s="35"/>
      <c r="I340" s="35"/>
      <c r="J340" s="46"/>
      <c r="K340" s="46"/>
      <c r="L340" s="46"/>
      <c r="M340" s="46"/>
      <c r="N340" s="35"/>
      <c r="O340" s="35"/>
      <c r="P340" s="35"/>
      <c r="Q340" s="35"/>
      <c r="R340" s="35"/>
      <c r="S340" s="35"/>
    </row>
    <row r="341" spans="1:19">
      <c r="A341" s="35"/>
      <c r="B341" s="261"/>
      <c r="C341" s="261"/>
      <c r="D341" s="261"/>
      <c r="E341" s="35"/>
      <c r="F341" s="35"/>
      <c r="G341" s="35"/>
      <c r="H341" s="35"/>
      <c r="I341" s="35"/>
      <c r="J341" s="46"/>
      <c r="K341" s="46"/>
      <c r="L341" s="46"/>
      <c r="M341" s="46"/>
      <c r="N341" s="35"/>
      <c r="O341" s="35"/>
      <c r="P341" s="35"/>
      <c r="Q341" s="35"/>
      <c r="R341" s="35"/>
      <c r="S341" s="35"/>
    </row>
    <row r="342" spans="1:19">
      <c r="A342" s="35"/>
      <c r="B342" s="261"/>
      <c r="C342" s="261"/>
      <c r="D342" s="261"/>
      <c r="E342" s="35"/>
      <c r="F342" s="35"/>
      <c r="G342" s="35"/>
      <c r="H342" s="35"/>
      <c r="I342" s="35"/>
      <c r="J342" s="46"/>
      <c r="K342" s="46"/>
      <c r="L342" s="46"/>
      <c r="M342" s="46"/>
      <c r="N342" s="35"/>
      <c r="O342" s="35"/>
      <c r="P342" s="35"/>
      <c r="Q342" s="35"/>
      <c r="R342" s="35"/>
      <c r="S342" s="35"/>
    </row>
    <row r="343" spans="1:19">
      <c r="A343" s="35"/>
      <c r="B343" s="261"/>
      <c r="C343" s="261"/>
      <c r="D343" s="261"/>
      <c r="E343" s="35"/>
      <c r="F343" s="35"/>
      <c r="G343" s="35"/>
      <c r="H343" s="35"/>
      <c r="I343" s="35"/>
      <c r="J343" s="46"/>
      <c r="K343" s="46"/>
      <c r="L343" s="46"/>
      <c r="M343" s="46"/>
      <c r="N343" s="35"/>
      <c r="O343" s="35"/>
      <c r="P343" s="35"/>
      <c r="Q343" s="35"/>
      <c r="R343" s="35"/>
      <c r="S343" s="35"/>
    </row>
    <row r="344" spans="1:19">
      <c r="A344" s="35"/>
      <c r="B344" s="261"/>
      <c r="C344" s="261"/>
      <c r="D344" s="261"/>
      <c r="E344" s="35"/>
      <c r="F344" s="35"/>
      <c r="G344" s="35"/>
      <c r="H344" s="35"/>
      <c r="I344" s="35"/>
      <c r="J344" s="46"/>
      <c r="K344" s="46"/>
      <c r="L344" s="46"/>
      <c r="M344" s="46"/>
      <c r="N344" s="35"/>
      <c r="O344" s="35"/>
      <c r="P344" s="35"/>
      <c r="Q344" s="35"/>
      <c r="R344" s="35"/>
      <c r="S344" s="35"/>
    </row>
    <row r="345" spans="1:19">
      <c r="A345" s="35"/>
      <c r="B345" s="261"/>
      <c r="C345" s="261"/>
      <c r="D345" s="261"/>
      <c r="E345" s="35"/>
      <c r="F345" s="35"/>
      <c r="G345" s="35"/>
      <c r="H345" s="35"/>
      <c r="I345" s="35"/>
      <c r="J345" s="46"/>
      <c r="K345" s="46"/>
      <c r="L345" s="46"/>
      <c r="M345" s="46"/>
      <c r="N345" s="35"/>
      <c r="O345" s="35"/>
      <c r="P345" s="35"/>
      <c r="Q345" s="35"/>
      <c r="R345" s="35"/>
      <c r="S345" s="35"/>
    </row>
    <row r="346" spans="1:19">
      <c r="A346" s="35"/>
      <c r="B346" s="261"/>
      <c r="C346" s="261"/>
      <c r="D346" s="261"/>
      <c r="E346" s="35"/>
      <c r="F346" s="35"/>
      <c r="G346" s="35"/>
      <c r="H346" s="35"/>
      <c r="I346" s="35"/>
      <c r="J346" s="46"/>
      <c r="K346" s="46"/>
      <c r="L346" s="46"/>
      <c r="M346" s="46"/>
      <c r="N346" s="35"/>
      <c r="O346" s="35"/>
      <c r="P346" s="35"/>
      <c r="Q346" s="35"/>
      <c r="R346" s="35"/>
      <c r="S346" s="35"/>
    </row>
    <row r="347" spans="1:19">
      <c r="A347" s="35"/>
      <c r="B347" s="261"/>
      <c r="C347" s="261"/>
      <c r="D347" s="261"/>
      <c r="E347" s="35"/>
      <c r="F347" s="35"/>
      <c r="G347" s="35"/>
      <c r="H347" s="35"/>
      <c r="I347" s="35"/>
      <c r="J347" s="46"/>
      <c r="K347" s="46"/>
      <c r="L347" s="46"/>
      <c r="M347" s="46"/>
      <c r="N347" s="35"/>
      <c r="O347" s="35"/>
      <c r="P347" s="35"/>
      <c r="Q347" s="35"/>
      <c r="R347" s="35"/>
      <c r="S347" s="35"/>
    </row>
    <row r="348" spans="1:19">
      <c r="A348" s="35"/>
      <c r="B348" s="261"/>
      <c r="C348" s="261"/>
      <c r="D348" s="261"/>
      <c r="E348" s="35"/>
      <c r="F348" s="35"/>
      <c r="G348" s="35"/>
      <c r="H348" s="35"/>
      <c r="I348" s="35"/>
      <c r="J348" s="46"/>
      <c r="K348" s="46"/>
      <c r="L348" s="46"/>
      <c r="M348" s="46"/>
      <c r="N348" s="35"/>
      <c r="O348" s="35"/>
      <c r="P348" s="35"/>
      <c r="Q348" s="35"/>
      <c r="R348" s="35"/>
      <c r="S348" s="35"/>
    </row>
    <row r="349" spans="1:19">
      <c r="A349" s="35"/>
      <c r="B349" s="261"/>
      <c r="C349" s="261"/>
      <c r="D349" s="261"/>
      <c r="E349" s="35"/>
      <c r="F349" s="35"/>
      <c r="G349" s="35"/>
      <c r="H349" s="35"/>
      <c r="I349" s="35"/>
      <c r="J349" s="46"/>
      <c r="K349" s="46"/>
      <c r="L349" s="46"/>
      <c r="M349" s="46"/>
      <c r="N349" s="35"/>
      <c r="O349" s="35"/>
      <c r="P349" s="35"/>
      <c r="Q349" s="35"/>
      <c r="R349" s="35"/>
      <c r="S349" s="35"/>
    </row>
    <row r="350" spans="1:19">
      <c r="A350" s="35"/>
      <c r="B350" s="261"/>
      <c r="C350" s="261"/>
      <c r="D350" s="261"/>
      <c r="E350" s="35"/>
      <c r="F350" s="35"/>
      <c r="G350" s="35"/>
      <c r="H350" s="35"/>
      <c r="I350" s="35"/>
      <c r="J350" s="46"/>
      <c r="K350" s="46"/>
      <c r="L350" s="46"/>
      <c r="M350" s="46"/>
      <c r="N350" s="35"/>
      <c r="O350" s="35"/>
      <c r="P350" s="35"/>
      <c r="Q350" s="35"/>
      <c r="R350" s="35"/>
      <c r="S350" s="35"/>
    </row>
    <row r="351" spans="1:19">
      <c r="A351" s="35"/>
      <c r="B351" s="261"/>
      <c r="C351" s="261"/>
      <c r="D351" s="261"/>
      <c r="E351" s="35"/>
      <c r="F351" s="35"/>
      <c r="G351" s="35"/>
      <c r="H351" s="35"/>
      <c r="I351" s="35"/>
      <c r="J351" s="46"/>
      <c r="K351" s="46"/>
      <c r="L351" s="46"/>
      <c r="M351" s="46"/>
      <c r="N351" s="35"/>
      <c r="O351" s="35"/>
      <c r="P351" s="35"/>
      <c r="Q351" s="35"/>
      <c r="R351" s="35"/>
      <c r="S351" s="35"/>
    </row>
    <row r="352" spans="1:19">
      <c r="A352" s="35"/>
      <c r="B352" s="261"/>
      <c r="C352" s="261"/>
      <c r="D352" s="261"/>
      <c r="E352" s="35"/>
      <c r="F352" s="35"/>
      <c r="G352" s="35"/>
      <c r="H352" s="35"/>
      <c r="I352" s="35"/>
      <c r="J352" s="46"/>
      <c r="K352" s="46"/>
      <c r="L352" s="46"/>
      <c r="M352" s="46"/>
      <c r="N352" s="35"/>
      <c r="O352" s="35"/>
      <c r="P352" s="35"/>
      <c r="Q352" s="35"/>
      <c r="R352" s="35"/>
      <c r="S352" s="35"/>
    </row>
    <row r="353" spans="1:19">
      <c r="A353" s="35"/>
      <c r="B353" s="261"/>
      <c r="C353" s="261"/>
      <c r="D353" s="261"/>
      <c r="E353" s="35"/>
      <c r="F353" s="35"/>
      <c r="G353" s="35"/>
      <c r="H353" s="35"/>
      <c r="I353" s="35"/>
      <c r="J353" s="46"/>
      <c r="K353" s="46"/>
      <c r="L353" s="46"/>
      <c r="M353" s="46"/>
      <c r="N353" s="35"/>
      <c r="O353" s="35"/>
      <c r="P353" s="35"/>
      <c r="Q353" s="35"/>
      <c r="R353" s="35"/>
      <c r="S353" s="35"/>
    </row>
    <row r="354" spans="1:19">
      <c r="A354" s="35"/>
      <c r="B354" s="261"/>
      <c r="C354" s="261"/>
      <c r="D354" s="261"/>
      <c r="E354" s="35"/>
      <c r="F354" s="35"/>
      <c r="G354" s="35"/>
      <c r="H354" s="35"/>
      <c r="I354" s="35"/>
      <c r="J354" s="46"/>
      <c r="K354" s="46"/>
      <c r="L354" s="46"/>
      <c r="M354" s="46"/>
      <c r="N354" s="35"/>
      <c r="O354" s="35"/>
      <c r="P354" s="35"/>
      <c r="Q354" s="35"/>
      <c r="R354" s="35"/>
      <c r="S354" s="35"/>
    </row>
    <row r="355" spans="1:19">
      <c r="A355" s="35"/>
      <c r="B355" s="261"/>
      <c r="C355" s="261"/>
      <c r="D355" s="261"/>
      <c r="E355" s="35"/>
      <c r="F355" s="35"/>
      <c r="G355" s="35"/>
      <c r="H355" s="35"/>
      <c r="I355" s="35"/>
      <c r="J355" s="46"/>
      <c r="K355" s="46"/>
      <c r="L355" s="46"/>
      <c r="M355" s="46"/>
      <c r="N355" s="35"/>
      <c r="O355" s="35"/>
      <c r="P355" s="35"/>
      <c r="Q355" s="35"/>
      <c r="R355" s="35"/>
      <c r="S355" s="35"/>
    </row>
    <row r="356" spans="1:19">
      <c r="A356" s="35"/>
      <c r="B356" s="261"/>
      <c r="C356" s="261"/>
      <c r="D356" s="261"/>
      <c r="E356" s="35"/>
      <c r="F356" s="35"/>
      <c r="G356" s="35"/>
      <c r="H356" s="35"/>
      <c r="I356" s="35"/>
      <c r="J356" s="46"/>
      <c r="K356" s="46"/>
      <c r="L356" s="46"/>
      <c r="M356" s="46"/>
      <c r="N356" s="35"/>
      <c r="O356" s="35"/>
      <c r="P356" s="35"/>
      <c r="Q356" s="35"/>
      <c r="R356" s="35"/>
      <c r="S356" s="35"/>
    </row>
    <row r="357" spans="1:19">
      <c r="A357" s="35"/>
      <c r="B357" s="261"/>
      <c r="C357" s="261"/>
      <c r="D357" s="261"/>
      <c r="E357" s="35"/>
      <c r="F357" s="35"/>
      <c r="G357" s="35"/>
      <c r="H357" s="35"/>
      <c r="I357" s="35"/>
      <c r="J357" s="46"/>
      <c r="K357" s="46"/>
      <c r="L357" s="46"/>
      <c r="M357" s="46"/>
      <c r="N357" s="35"/>
      <c r="O357" s="35"/>
      <c r="P357" s="35"/>
      <c r="Q357" s="35"/>
      <c r="R357" s="35"/>
      <c r="S357" s="35"/>
    </row>
    <row r="358" spans="1:19">
      <c r="A358" s="35"/>
      <c r="B358" s="261"/>
      <c r="C358" s="261"/>
      <c r="D358" s="261"/>
      <c r="E358" s="35"/>
      <c r="F358" s="35"/>
      <c r="G358" s="35"/>
      <c r="H358" s="35"/>
      <c r="I358" s="35"/>
      <c r="J358" s="46"/>
      <c r="K358" s="46"/>
      <c r="L358" s="46"/>
      <c r="M358" s="46"/>
      <c r="N358" s="35"/>
      <c r="O358" s="35"/>
      <c r="P358" s="35"/>
      <c r="Q358" s="35"/>
      <c r="R358" s="35"/>
      <c r="S358" s="35"/>
    </row>
    <row r="359" spans="1:19">
      <c r="A359" s="35"/>
      <c r="B359" s="261"/>
      <c r="C359" s="261"/>
      <c r="D359" s="261"/>
      <c r="E359" s="35"/>
      <c r="F359" s="35"/>
      <c r="G359" s="35"/>
      <c r="H359" s="35"/>
      <c r="I359" s="35"/>
      <c r="J359" s="46"/>
      <c r="K359" s="46"/>
      <c r="L359" s="46"/>
      <c r="M359" s="46"/>
      <c r="N359" s="35"/>
      <c r="O359" s="35"/>
      <c r="P359" s="35"/>
      <c r="Q359" s="35"/>
      <c r="R359" s="35"/>
      <c r="S359" s="35"/>
    </row>
    <row r="360" spans="1:19">
      <c r="A360" s="35"/>
      <c r="B360" s="261"/>
      <c r="C360" s="261"/>
      <c r="D360" s="261"/>
      <c r="E360" s="35"/>
      <c r="F360" s="35"/>
      <c r="G360" s="35"/>
      <c r="H360" s="35"/>
      <c r="I360" s="35"/>
      <c r="J360" s="46"/>
      <c r="K360" s="46"/>
      <c r="L360" s="46"/>
      <c r="M360" s="46"/>
      <c r="N360" s="35"/>
      <c r="O360" s="35"/>
      <c r="P360" s="35"/>
      <c r="Q360" s="35"/>
      <c r="R360" s="35"/>
      <c r="S360" s="35"/>
    </row>
    <row r="361" spans="1:19">
      <c r="A361" s="35"/>
      <c r="B361" s="261"/>
      <c r="C361" s="261"/>
      <c r="D361" s="261"/>
      <c r="E361" s="35"/>
      <c r="F361" s="35"/>
      <c r="G361" s="35"/>
      <c r="H361" s="35"/>
      <c r="I361" s="35"/>
      <c r="J361" s="46"/>
      <c r="K361" s="46"/>
      <c r="L361" s="46"/>
      <c r="M361" s="46"/>
      <c r="N361" s="35"/>
      <c r="O361" s="35"/>
      <c r="P361" s="35"/>
      <c r="Q361" s="35"/>
      <c r="R361" s="35"/>
      <c r="S361" s="35"/>
    </row>
    <row r="362" spans="1:19">
      <c r="A362" s="35"/>
      <c r="B362" s="261"/>
      <c r="C362" s="261"/>
      <c r="D362" s="261"/>
      <c r="E362" s="35"/>
      <c r="F362" s="35"/>
      <c r="G362" s="35"/>
      <c r="H362" s="35"/>
      <c r="I362" s="35"/>
      <c r="J362" s="46"/>
      <c r="K362" s="46"/>
      <c r="L362" s="46"/>
      <c r="M362" s="46"/>
      <c r="N362" s="35"/>
      <c r="O362" s="35"/>
      <c r="P362" s="35"/>
      <c r="Q362" s="35"/>
      <c r="R362" s="35"/>
      <c r="S362" s="35"/>
    </row>
    <row r="363" spans="1:19">
      <c r="A363" s="35"/>
      <c r="B363" s="261"/>
      <c r="C363" s="261"/>
      <c r="D363" s="261"/>
      <c r="E363" s="35"/>
      <c r="F363" s="35"/>
      <c r="G363" s="35"/>
      <c r="H363" s="35"/>
      <c r="I363" s="35"/>
      <c r="J363" s="46"/>
      <c r="K363" s="46"/>
      <c r="L363" s="46"/>
      <c r="M363" s="46"/>
      <c r="N363" s="35"/>
      <c r="O363" s="35"/>
      <c r="P363" s="35"/>
      <c r="Q363" s="35"/>
      <c r="R363" s="35"/>
      <c r="S363" s="35"/>
    </row>
    <row r="364" spans="1:19">
      <c r="A364" s="35"/>
      <c r="B364" s="261"/>
      <c r="C364" s="261"/>
      <c r="D364" s="261"/>
      <c r="E364" s="35"/>
      <c r="F364" s="35"/>
      <c r="G364" s="35"/>
      <c r="H364" s="35"/>
      <c r="I364" s="35"/>
      <c r="J364" s="46"/>
      <c r="K364" s="46"/>
      <c r="L364" s="46"/>
      <c r="M364" s="46"/>
      <c r="N364" s="35"/>
      <c r="O364" s="35"/>
      <c r="P364" s="35"/>
      <c r="Q364" s="35"/>
      <c r="R364" s="35"/>
      <c r="S364" s="35"/>
    </row>
    <row r="365" spans="1:19">
      <c r="A365" s="35"/>
      <c r="B365" s="261"/>
      <c r="C365" s="261"/>
      <c r="D365" s="261"/>
      <c r="E365" s="35"/>
      <c r="F365" s="35"/>
      <c r="G365" s="35"/>
      <c r="H365" s="35"/>
      <c r="I365" s="35"/>
      <c r="J365" s="46"/>
      <c r="K365" s="46"/>
      <c r="L365" s="46"/>
      <c r="M365" s="46"/>
      <c r="N365" s="35"/>
      <c r="O365" s="35"/>
      <c r="P365" s="35"/>
      <c r="Q365" s="35"/>
      <c r="R365" s="35"/>
      <c r="S365" s="35"/>
    </row>
    <row r="366" spans="1:19">
      <c r="A366" s="35"/>
      <c r="B366" s="261"/>
      <c r="C366" s="261"/>
      <c r="D366" s="261"/>
      <c r="E366" s="35"/>
      <c r="F366" s="35"/>
      <c r="G366" s="35"/>
      <c r="H366" s="35"/>
      <c r="I366" s="35"/>
      <c r="J366" s="46"/>
      <c r="K366" s="46"/>
      <c r="L366" s="46"/>
      <c r="M366" s="46"/>
      <c r="N366" s="35"/>
      <c r="O366" s="35"/>
      <c r="P366" s="35"/>
      <c r="Q366" s="35"/>
      <c r="R366" s="35"/>
      <c r="S366" s="35"/>
    </row>
    <row r="367" spans="1:19">
      <c r="A367" s="35"/>
      <c r="B367" s="261"/>
      <c r="C367" s="261"/>
      <c r="D367" s="261"/>
      <c r="E367" s="35"/>
      <c r="F367" s="35"/>
      <c r="G367" s="35"/>
      <c r="H367" s="35"/>
      <c r="I367" s="35"/>
      <c r="J367" s="46"/>
      <c r="K367" s="46"/>
      <c r="L367" s="46"/>
      <c r="M367" s="46"/>
      <c r="N367" s="35"/>
      <c r="O367" s="35"/>
      <c r="P367" s="35"/>
      <c r="Q367" s="35"/>
      <c r="R367" s="35"/>
      <c r="S367" s="35"/>
    </row>
    <row r="368" spans="1:19">
      <c r="A368" s="35"/>
      <c r="B368" s="261"/>
      <c r="C368" s="261"/>
      <c r="D368" s="261"/>
      <c r="E368" s="35"/>
      <c r="F368" s="35"/>
      <c r="G368" s="35"/>
      <c r="H368" s="35"/>
      <c r="I368" s="35"/>
      <c r="J368" s="46"/>
      <c r="K368" s="46"/>
      <c r="L368" s="46"/>
      <c r="M368" s="46"/>
      <c r="N368" s="35"/>
      <c r="O368" s="35"/>
      <c r="P368" s="35"/>
      <c r="Q368" s="35"/>
      <c r="R368" s="35"/>
      <c r="S368" s="35"/>
    </row>
    <row r="369" spans="1:19">
      <c r="A369" s="35"/>
      <c r="B369" s="261"/>
      <c r="C369" s="261"/>
      <c r="D369" s="261"/>
      <c r="E369" s="35"/>
      <c r="F369" s="35"/>
      <c r="G369" s="35"/>
      <c r="H369" s="35"/>
      <c r="I369" s="35"/>
      <c r="J369" s="46"/>
      <c r="K369" s="46"/>
      <c r="L369" s="46"/>
      <c r="M369" s="46"/>
      <c r="N369" s="35"/>
      <c r="O369" s="35"/>
      <c r="P369" s="35"/>
      <c r="Q369" s="35"/>
      <c r="R369" s="35"/>
      <c r="S369" s="35"/>
    </row>
    <row r="370" spans="1:19">
      <c r="A370" s="35"/>
      <c r="B370" s="261"/>
      <c r="C370" s="261"/>
      <c r="D370" s="261"/>
      <c r="E370" s="35"/>
      <c r="F370" s="35"/>
      <c r="G370" s="35"/>
      <c r="H370" s="35"/>
      <c r="I370" s="35"/>
      <c r="J370" s="46"/>
      <c r="K370" s="46"/>
      <c r="L370" s="46"/>
      <c r="M370" s="46"/>
      <c r="N370" s="35"/>
      <c r="O370" s="35"/>
      <c r="P370" s="35"/>
      <c r="Q370" s="35"/>
      <c r="R370" s="35"/>
      <c r="S370" s="35"/>
    </row>
    <row r="371" spans="1:19">
      <c r="A371" s="35"/>
      <c r="B371" s="261"/>
      <c r="C371" s="261"/>
      <c r="D371" s="261"/>
      <c r="E371" s="35"/>
      <c r="F371" s="35"/>
      <c r="G371" s="35"/>
      <c r="H371" s="35"/>
      <c r="I371" s="35"/>
      <c r="J371" s="46"/>
      <c r="K371" s="46"/>
      <c r="L371" s="46"/>
      <c r="M371" s="46"/>
      <c r="N371" s="35"/>
      <c r="O371" s="35"/>
      <c r="P371" s="35"/>
      <c r="Q371" s="35"/>
      <c r="R371" s="35"/>
      <c r="S371" s="35"/>
    </row>
    <row r="372" spans="1:19">
      <c r="A372" s="35"/>
      <c r="B372" s="261"/>
      <c r="C372" s="261"/>
      <c r="D372" s="261"/>
      <c r="E372" s="35"/>
      <c r="F372" s="35"/>
      <c r="G372" s="35"/>
      <c r="H372" s="35"/>
      <c r="I372" s="35"/>
      <c r="J372" s="46"/>
      <c r="K372" s="46"/>
      <c r="L372" s="46"/>
      <c r="M372" s="46"/>
      <c r="N372" s="35"/>
      <c r="O372" s="35"/>
      <c r="P372" s="35"/>
      <c r="Q372" s="35"/>
      <c r="R372" s="35"/>
      <c r="S372" s="35"/>
    </row>
    <row r="373" spans="1:19">
      <c r="A373" s="35"/>
      <c r="B373" s="261"/>
      <c r="C373" s="261"/>
      <c r="D373" s="261"/>
      <c r="E373" s="35"/>
      <c r="F373" s="35"/>
      <c r="G373" s="35"/>
      <c r="H373" s="35"/>
      <c r="I373" s="35"/>
      <c r="J373" s="46"/>
      <c r="K373" s="46"/>
      <c r="L373" s="46"/>
      <c r="M373" s="46"/>
      <c r="N373" s="35"/>
      <c r="O373" s="35"/>
      <c r="P373" s="35"/>
      <c r="Q373" s="35"/>
      <c r="R373" s="35"/>
      <c r="S373" s="35"/>
    </row>
    <row r="374" spans="1:19">
      <c r="A374" s="35"/>
      <c r="B374" s="261"/>
      <c r="C374" s="261"/>
      <c r="D374" s="261"/>
      <c r="E374" s="35"/>
      <c r="F374" s="35"/>
      <c r="G374" s="35"/>
      <c r="H374" s="35"/>
      <c r="I374" s="35"/>
      <c r="J374" s="46"/>
      <c r="K374" s="46"/>
      <c r="L374" s="46"/>
      <c r="M374" s="46"/>
      <c r="N374" s="35"/>
      <c r="O374" s="35"/>
      <c r="P374" s="35"/>
      <c r="Q374" s="35"/>
      <c r="R374" s="35"/>
      <c r="S374" s="35"/>
    </row>
    <row r="375" spans="1:19">
      <c r="A375" s="35"/>
      <c r="B375" s="261"/>
      <c r="C375" s="261"/>
      <c r="D375" s="261"/>
      <c r="E375" s="35"/>
      <c r="F375" s="35"/>
      <c r="G375" s="35"/>
      <c r="H375" s="35"/>
      <c r="I375" s="35"/>
      <c r="J375" s="46"/>
      <c r="K375" s="46"/>
      <c r="L375" s="46"/>
      <c r="M375" s="46"/>
      <c r="N375" s="35"/>
      <c r="O375" s="35"/>
      <c r="P375" s="35"/>
      <c r="Q375" s="35"/>
      <c r="R375" s="35"/>
      <c r="S375" s="35"/>
    </row>
    <row r="376" spans="1:19">
      <c r="A376" s="35"/>
      <c r="B376" s="261"/>
      <c r="C376" s="261"/>
      <c r="D376" s="261"/>
      <c r="E376" s="35"/>
      <c r="F376" s="35"/>
      <c r="G376" s="35"/>
      <c r="H376" s="35"/>
      <c r="I376" s="35"/>
      <c r="J376" s="46"/>
      <c r="K376" s="46"/>
      <c r="L376" s="46"/>
      <c r="M376" s="46"/>
      <c r="N376" s="35"/>
      <c r="O376" s="35"/>
      <c r="P376" s="35"/>
      <c r="Q376" s="35"/>
      <c r="R376" s="35"/>
      <c r="S376" s="35"/>
    </row>
    <row r="377" spans="1:19">
      <c r="A377" s="35"/>
      <c r="B377" s="261"/>
      <c r="C377" s="261"/>
      <c r="D377" s="261"/>
      <c r="E377" s="35"/>
      <c r="F377" s="35"/>
      <c r="G377" s="35"/>
      <c r="H377" s="35"/>
      <c r="I377" s="35"/>
      <c r="J377" s="46"/>
      <c r="K377" s="46"/>
      <c r="L377" s="46"/>
      <c r="M377" s="46"/>
      <c r="N377" s="35"/>
      <c r="O377" s="35"/>
      <c r="P377" s="35"/>
      <c r="Q377" s="35"/>
      <c r="R377" s="35"/>
      <c r="S377" s="35"/>
    </row>
    <row r="378" spans="1:19">
      <c r="A378" s="35"/>
      <c r="B378" s="261"/>
      <c r="C378" s="261"/>
      <c r="D378" s="261"/>
      <c r="E378" s="35"/>
      <c r="F378" s="35"/>
      <c r="G378" s="35"/>
      <c r="H378" s="35"/>
      <c r="I378" s="35"/>
      <c r="J378" s="46"/>
      <c r="K378" s="46"/>
      <c r="L378" s="46"/>
      <c r="M378" s="46"/>
      <c r="N378" s="35"/>
      <c r="O378" s="35"/>
      <c r="P378" s="35"/>
      <c r="Q378" s="35"/>
      <c r="R378" s="35"/>
      <c r="S378" s="35"/>
    </row>
    <row r="379" spans="1:19">
      <c r="A379" s="35"/>
      <c r="B379" s="261"/>
      <c r="C379" s="261"/>
      <c r="D379" s="261"/>
      <c r="E379" s="35"/>
      <c r="F379" s="35"/>
      <c r="G379" s="35"/>
      <c r="H379" s="35"/>
      <c r="I379" s="35"/>
      <c r="J379" s="46"/>
      <c r="K379" s="46"/>
      <c r="L379" s="46"/>
      <c r="M379" s="46"/>
      <c r="N379" s="35"/>
      <c r="O379" s="35"/>
      <c r="P379" s="35"/>
      <c r="Q379" s="35"/>
      <c r="R379" s="35"/>
      <c r="S379" s="35"/>
    </row>
    <row r="380" spans="1:19">
      <c r="A380" s="35"/>
      <c r="B380" s="261"/>
      <c r="C380" s="261"/>
      <c r="D380" s="261"/>
      <c r="E380" s="35"/>
      <c r="F380" s="35"/>
      <c r="G380" s="35"/>
      <c r="H380" s="35"/>
      <c r="I380" s="35"/>
      <c r="J380" s="46"/>
      <c r="K380" s="46"/>
      <c r="L380" s="46"/>
      <c r="M380" s="46"/>
      <c r="N380" s="35"/>
      <c r="O380" s="35"/>
      <c r="P380" s="35"/>
      <c r="Q380" s="35"/>
      <c r="R380" s="35"/>
      <c r="S380" s="35"/>
    </row>
    <row r="381" spans="1:19">
      <c r="A381" s="35"/>
      <c r="B381" s="261"/>
      <c r="C381" s="261"/>
      <c r="D381" s="261"/>
      <c r="E381" s="35"/>
      <c r="F381" s="35"/>
      <c r="G381" s="35"/>
      <c r="H381" s="35"/>
      <c r="I381" s="35"/>
      <c r="J381" s="46"/>
      <c r="K381" s="46"/>
      <c r="L381" s="46"/>
      <c r="M381" s="46"/>
      <c r="N381" s="35"/>
      <c r="O381" s="35"/>
      <c r="P381" s="35"/>
      <c r="Q381" s="35"/>
      <c r="R381" s="35"/>
      <c r="S381" s="35"/>
    </row>
    <row r="382" spans="1:19">
      <c r="A382" s="35"/>
      <c r="B382" s="261"/>
      <c r="C382" s="261"/>
      <c r="D382" s="261"/>
      <c r="E382" s="35"/>
      <c r="F382" s="35"/>
      <c r="G382" s="35"/>
      <c r="H382" s="35"/>
      <c r="I382" s="35"/>
      <c r="J382" s="46"/>
      <c r="K382" s="46"/>
      <c r="L382" s="46"/>
      <c r="M382" s="46"/>
      <c r="N382" s="35"/>
      <c r="O382" s="35"/>
      <c r="P382" s="35"/>
      <c r="Q382" s="35"/>
      <c r="R382" s="35"/>
      <c r="S382" s="35"/>
    </row>
    <row r="383" spans="1:19">
      <c r="A383" s="35"/>
      <c r="B383" s="261"/>
      <c r="C383" s="261"/>
      <c r="D383" s="261"/>
      <c r="E383" s="35"/>
      <c r="F383" s="35"/>
      <c r="G383" s="35"/>
      <c r="H383" s="35"/>
      <c r="I383" s="35"/>
      <c r="J383" s="46"/>
      <c r="K383" s="46"/>
      <c r="L383" s="46"/>
      <c r="M383" s="46"/>
      <c r="N383" s="35"/>
      <c r="O383" s="35"/>
      <c r="P383" s="35"/>
      <c r="Q383" s="35"/>
      <c r="R383" s="35"/>
      <c r="S383" s="35"/>
    </row>
    <row r="384" spans="1:19">
      <c r="A384" s="35"/>
      <c r="B384" s="261"/>
      <c r="C384" s="261"/>
      <c r="D384" s="261"/>
      <c r="E384" s="35"/>
      <c r="F384" s="35"/>
      <c r="G384" s="35"/>
      <c r="H384" s="35"/>
      <c r="I384" s="35"/>
      <c r="J384" s="46"/>
      <c r="K384" s="46"/>
      <c r="L384" s="46"/>
      <c r="M384" s="46"/>
      <c r="N384" s="35"/>
      <c r="O384" s="35"/>
      <c r="P384" s="35"/>
      <c r="Q384" s="35"/>
      <c r="R384" s="35"/>
      <c r="S384" s="35"/>
    </row>
    <row r="385" spans="1:19">
      <c r="A385" s="35"/>
      <c r="B385" s="261"/>
      <c r="C385" s="261"/>
      <c r="D385" s="261"/>
      <c r="E385" s="35"/>
      <c r="F385" s="35"/>
      <c r="G385" s="35"/>
      <c r="H385" s="35"/>
      <c r="I385" s="35"/>
      <c r="J385" s="46"/>
      <c r="K385" s="46"/>
      <c r="L385" s="46"/>
      <c r="M385" s="46"/>
      <c r="N385" s="35"/>
      <c r="O385" s="35"/>
      <c r="P385" s="35"/>
      <c r="Q385" s="35"/>
      <c r="R385" s="35"/>
      <c r="S385" s="35"/>
    </row>
    <row r="386" spans="1:19">
      <c r="A386" s="35"/>
      <c r="B386" s="261"/>
      <c r="C386" s="261"/>
      <c r="D386" s="261"/>
      <c r="E386" s="35"/>
      <c r="F386" s="35"/>
      <c r="G386" s="35"/>
      <c r="H386" s="35"/>
      <c r="I386" s="35"/>
      <c r="J386" s="46"/>
      <c r="K386" s="46"/>
      <c r="L386" s="46"/>
      <c r="M386" s="46"/>
      <c r="N386" s="35"/>
      <c r="O386" s="35"/>
      <c r="P386" s="35"/>
      <c r="Q386" s="35"/>
      <c r="R386" s="35"/>
      <c r="S386" s="35"/>
    </row>
    <row r="387" spans="1:19">
      <c r="A387" s="35"/>
      <c r="B387" s="261"/>
      <c r="C387" s="261"/>
      <c r="D387" s="261"/>
      <c r="E387" s="35"/>
      <c r="F387" s="35"/>
      <c r="G387" s="35"/>
      <c r="H387" s="35"/>
      <c r="I387" s="35"/>
      <c r="J387" s="46"/>
      <c r="K387" s="46"/>
      <c r="L387" s="46"/>
      <c r="M387" s="46"/>
      <c r="N387" s="35"/>
      <c r="O387" s="35"/>
      <c r="P387" s="35"/>
      <c r="Q387" s="35"/>
      <c r="R387" s="35"/>
      <c r="S387" s="35"/>
    </row>
    <row r="388" spans="1:19">
      <c r="A388" s="35"/>
      <c r="B388" s="261"/>
      <c r="C388" s="261"/>
      <c r="D388" s="261"/>
      <c r="E388" s="35"/>
      <c r="F388" s="35"/>
      <c r="G388" s="35"/>
      <c r="H388" s="35"/>
      <c r="I388" s="35"/>
      <c r="J388" s="46"/>
      <c r="K388" s="46"/>
      <c r="L388" s="46"/>
      <c r="M388" s="46"/>
      <c r="N388" s="35"/>
      <c r="O388" s="35"/>
      <c r="P388" s="35"/>
      <c r="Q388" s="35"/>
      <c r="R388" s="35"/>
      <c r="S388" s="35"/>
    </row>
    <row r="389" spans="1:19">
      <c r="A389" s="35"/>
      <c r="B389" s="261"/>
      <c r="C389" s="261"/>
      <c r="D389" s="261"/>
      <c r="E389" s="35"/>
      <c r="F389" s="35"/>
      <c r="G389" s="35"/>
      <c r="H389" s="35"/>
      <c r="I389" s="35"/>
      <c r="J389" s="46"/>
      <c r="K389" s="46"/>
      <c r="L389" s="46"/>
      <c r="M389" s="46"/>
      <c r="N389" s="35"/>
      <c r="O389" s="35"/>
      <c r="P389" s="35"/>
      <c r="Q389" s="35"/>
      <c r="R389" s="35"/>
      <c r="S389" s="35"/>
    </row>
    <row r="390" spans="1:19">
      <c r="A390" s="35"/>
      <c r="B390" s="261"/>
      <c r="C390" s="261"/>
      <c r="D390" s="261"/>
      <c r="E390" s="35"/>
      <c r="F390" s="35"/>
      <c r="G390" s="35"/>
      <c r="H390" s="35"/>
      <c r="I390" s="35"/>
      <c r="J390" s="46"/>
      <c r="K390" s="46"/>
      <c r="L390" s="46"/>
      <c r="M390" s="46"/>
      <c r="N390" s="35"/>
      <c r="O390" s="35"/>
      <c r="P390" s="35"/>
      <c r="Q390" s="35"/>
      <c r="R390" s="35"/>
      <c r="S390" s="35"/>
    </row>
    <row r="391" spans="1:19">
      <c r="A391" s="35"/>
      <c r="B391" s="261"/>
      <c r="C391" s="261"/>
      <c r="D391" s="261"/>
      <c r="E391" s="35"/>
      <c r="F391" s="35"/>
      <c r="G391" s="35"/>
      <c r="H391" s="35"/>
      <c r="I391" s="35"/>
      <c r="J391" s="46"/>
      <c r="K391" s="46"/>
      <c r="L391" s="46"/>
      <c r="M391" s="46"/>
      <c r="N391" s="35"/>
      <c r="O391" s="35"/>
      <c r="P391" s="35"/>
      <c r="Q391" s="35"/>
      <c r="R391" s="35"/>
      <c r="S391" s="35"/>
    </row>
    <row r="392" spans="1:19">
      <c r="A392" s="35"/>
      <c r="B392" s="261"/>
      <c r="C392" s="261"/>
      <c r="D392" s="261"/>
      <c r="E392" s="35"/>
      <c r="F392" s="35"/>
      <c r="G392" s="35"/>
      <c r="H392" s="35"/>
      <c r="I392" s="35"/>
      <c r="J392" s="46"/>
      <c r="K392" s="46"/>
      <c r="L392" s="46"/>
      <c r="M392" s="46"/>
      <c r="N392" s="35"/>
      <c r="O392" s="35"/>
      <c r="P392" s="35"/>
      <c r="Q392" s="35"/>
      <c r="R392" s="35"/>
      <c r="S392" s="35"/>
    </row>
    <row r="393" spans="1:19">
      <c r="A393" s="35"/>
      <c r="B393" s="261"/>
      <c r="C393" s="261"/>
      <c r="D393" s="261"/>
      <c r="E393" s="35"/>
      <c r="F393" s="35"/>
      <c r="G393" s="35"/>
      <c r="H393" s="35"/>
      <c r="I393" s="35"/>
      <c r="J393" s="46"/>
      <c r="K393" s="46"/>
      <c r="L393" s="46"/>
      <c r="M393" s="46"/>
      <c r="N393" s="35"/>
      <c r="O393" s="35"/>
      <c r="P393" s="35"/>
      <c r="Q393" s="35"/>
      <c r="R393" s="35"/>
      <c r="S393" s="35"/>
    </row>
    <row r="394" spans="1:19">
      <c r="A394" s="35"/>
      <c r="B394" s="261"/>
      <c r="C394" s="261"/>
      <c r="D394" s="261"/>
      <c r="E394" s="35"/>
      <c r="F394" s="35"/>
      <c r="G394" s="35"/>
      <c r="H394" s="35"/>
      <c r="I394" s="35"/>
      <c r="J394" s="46"/>
      <c r="K394" s="46"/>
      <c r="L394" s="46"/>
      <c r="M394" s="46"/>
      <c r="N394" s="35"/>
      <c r="O394" s="35"/>
      <c r="P394" s="35"/>
      <c r="Q394" s="35"/>
      <c r="R394" s="35"/>
      <c r="S394" s="35"/>
    </row>
    <row r="395" spans="1:19">
      <c r="A395" s="35"/>
      <c r="B395" s="261"/>
      <c r="C395" s="261"/>
      <c r="D395" s="261"/>
      <c r="E395" s="35"/>
      <c r="F395" s="35"/>
      <c r="G395" s="35"/>
      <c r="H395" s="35"/>
      <c r="I395" s="35"/>
      <c r="J395" s="46"/>
      <c r="K395" s="46"/>
      <c r="L395" s="46"/>
      <c r="M395" s="46"/>
      <c r="N395" s="35"/>
      <c r="O395" s="35"/>
      <c r="P395" s="35"/>
      <c r="Q395" s="35"/>
      <c r="R395" s="35"/>
      <c r="S395" s="35"/>
    </row>
    <row r="396" spans="1:19">
      <c r="A396" s="35"/>
      <c r="B396" s="261"/>
      <c r="C396" s="261"/>
      <c r="D396" s="261"/>
      <c r="E396" s="35"/>
      <c r="F396" s="35"/>
      <c r="G396" s="35"/>
      <c r="H396" s="35"/>
      <c r="I396" s="35"/>
      <c r="J396" s="46"/>
      <c r="K396" s="46"/>
      <c r="L396" s="46"/>
      <c r="M396" s="46"/>
      <c r="N396" s="35"/>
      <c r="O396" s="35"/>
      <c r="P396" s="35"/>
      <c r="Q396" s="35"/>
      <c r="R396" s="35"/>
      <c r="S396" s="35"/>
    </row>
    <row r="397" spans="1:19">
      <c r="A397" s="35"/>
      <c r="B397" s="261"/>
      <c r="C397" s="261"/>
      <c r="D397" s="261"/>
      <c r="E397" s="35"/>
      <c r="F397" s="35"/>
      <c r="G397" s="35"/>
      <c r="H397" s="35"/>
      <c r="I397" s="35"/>
      <c r="J397" s="46"/>
      <c r="K397" s="46"/>
      <c r="L397" s="46"/>
      <c r="M397" s="46"/>
      <c r="N397" s="35"/>
      <c r="O397" s="35"/>
      <c r="P397" s="35"/>
      <c r="Q397" s="35"/>
      <c r="R397" s="35"/>
      <c r="S397" s="35"/>
    </row>
    <row r="398" spans="1:19">
      <c r="A398" s="35"/>
      <c r="B398" s="261"/>
      <c r="C398" s="261"/>
      <c r="D398" s="261"/>
      <c r="E398" s="35"/>
      <c r="F398" s="35"/>
      <c r="G398" s="35"/>
      <c r="H398" s="35"/>
      <c r="I398" s="35"/>
      <c r="J398" s="46"/>
      <c r="K398" s="46"/>
      <c r="L398" s="46"/>
      <c r="M398" s="46"/>
      <c r="N398" s="35"/>
      <c r="O398" s="35"/>
      <c r="P398" s="35"/>
      <c r="Q398" s="35"/>
      <c r="R398" s="35"/>
      <c r="S398" s="35"/>
    </row>
    <row r="399" spans="1:19">
      <c r="A399" s="35"/>
      <c r="B399" s="261"/>
      <c r="C399" s="261"/>
      <c r="D399" s="261"/>
      <c r="E399" s="35"/>
      <c r="F399" s="35"/>
      <c r="G399" s="35"/>
      <c r="H399" s="35"/>
      <c r="I399" s="35"/>
      <c r="J399" s="46"/>
      <c r="K399" s="46"/>
      <c r="L399" s="46"/>
      <c r="M399" s="46"/>
      <c r="N399" s="35"/>
      <c r="O399" s="35"/>
      <c r="P399" s="35"/>
      <c r="Q399" s="35"/>
      <c r="R399" s="35"/>
      <c r="S399" s="35"/>
    </row>
    <row r="400" spans="1:19">
      <c r="A400" s="35"/>
      <c r="B400" s="261"/>
      <c r="C400" s="261"/>
      <c r="D400" s="261"/>
      <c r="E400" s="35"/>
      <c r="F400" s="35"/>
      <c r="G400" s="35"/>
      <c r="H400" s="35"/>
      <c r="I400" s="35"/>
      <c r="J400" s="46"/>
      <c r="K400" s="46"/>
      <c r="L400" s="46"/>
      <c r="M400" s="46"/>
      <c r="N400" s="35"/>
      <c r="O400" s="35"/>
      <c r="P400" s="35"/>
      <c r="Q400" s="35"/>
      <c r="R400" s="35"/>
      <c r="S400" s="35"/>
    </row>
    <row r="401" spans="1:19">
      <c r="A401" s="35"/>
      <c r="B401" s="261"/>
      <c r="C401" s="261"/>
      <c r="D401" s="261"/>
      <c r="E401" s="35"/>
      <c r="F401" s="35"/>
      <c r="G401" s="35"/>
      <c r="H401" s="35"/>
      <c r="I401" s="35"/>
      <c r="J401" s="46"/>
      <c r="K401" s="46"/>
      <c r="L401" s="46"/>
      <c r="M401" s="46"/>
      <c r="N401" s="35"/>
      <c r="O401" s="35"/>
      <c r="P401" s="35"/>
      <c r="Q401" s="35"/>
      <c r="R401" s="35"/>
      <c r="S401" s="35"/>
    </row>
    <row r="402" spans="1:19">
      <c r="A402" s="35"/>
      <c r="B402" s="261"/>
      <c r="C402" s="261"/>
      <c r="D402" s="261"/>
      <c r="E402" s="35"/>
      <c r="F402" s="35"/>
      <c r="G402" s="35"/>
      <c r="H402" s="35"/>
      <c r="I402" s="35"/>
      <c r="J402" s="46"/>
      <c r="K402" s="46"/>
      <c r="L402" s="46"/>
      <c r="M402" s="46"/>
      <c r="N402" s="35"/>
      <c r="O402" s="35"/>
      <c r="P402" s="35"/>
      <c r="Q402" s="35"/>
      <c r="R402" s="35"/>
      <c r="S402" s="35"/>
    </row>
    <row r="403" spans="1:19">
      <c r="A403" s="35"/>
      <c r="B403" s="261"/>
      <c r="C403" s="261"/>
      <c r="D403" s="261"/>
      <c r="E403" s="35"/>
      <c r="F403" s="35"/>
      <c r="G403" s="35"/>
      <c r="H403" s="35"/>
      <c r="I403" s="35"/>
      <c r="J403" s="46"/>
      <c r="K403" s="46"/>
      <c r="L403" s="46"/>
      <c r="M403" s="46"/>
      <c r="N403" s="35"/>
      <c r="O403" s="35"/>
      <c r="P403" s="35"/>
      <c r="Q403" s="35"/>
      <c r="R403" s="35"/>
      <c r="S403" s="35"/>
    </row>
    <row r="404" spans="1:19">
      <c r="A404" s="35"/>
      <c r="B404" s="261"/>
      <c r="C404" s="261"/>
      <c r="D404" s="261"/>
      <c r="E404" s="35"/>
      <c r="F404" s="35"/>
      <c r="G404" s="35"/>
      <c r="H404" s="35"/>
      <c r="I404" s="35"/>
      <c r="J404" s="46"/>
      <c r="K404" s="46"/>
      <c r="L404" s="46"/>
      <c r="M404" s="46"/>
      <c r="N404" s="35"/>
      <c r="O404" s="35"/>
      <c r="P404" s="35"/>
      <c r="Q404" s="35"/>
      <c r="R404" s="35"/>
      <c r="S404" s="35"/>
    </row>
    <row r="405" spans="1:19">
      <c r="A405" s="35"/>
      <c r="B405" s="261"/>
      <c r="C405" s="261"/>
      <c r="D405" s="261"/>
      <c r="E405" s="35"/>
      <c r="F405" s="35"/>
      <c r="G405" s="35"/>
      <c r="H405" s="35"/>
      <c r="I405" s="35"/>
      <c r="J405" s="46"/>
      <c r="K405" s="46"/>
      <c r="L405" s="46"/>
      <c r="M405" s="46"/>
      <c r="N405" s="35"/>
      <c r="O405" s="35"/>
      <c r="P405" s="35"/>
      <c r="Q405" s="35"/>
      <c r="R405" s="35"/>
      <c r="S405" s="35"/>
    </row>
    <row r="406" spans="1:19">
      <c r="A406" s="35"/>
      <c r="B406" s="261"/>
      <c r="C406" s="261"/>
      <c r="D406" s="261"/>
      <c r="E406" s="35"/>
      <c r="F406" s="35"/>
      <c r="G406" s="35"/>
      <c r="H406" s="35"/>
      <c r="I406" s="35"/>
      <c r="J406" s="46"/>
      <c r="K406" s="46"/>
      <c r="L406" s="46"/>
      <c r="M406" s="46"/>
      <c r="N406" s="35"/>
      <c r="O406" s="35"/>
      <c r="P406" s="35"/>
      <c r="Q406" s="35"/>
      <c r="R406" s="35"/>
      <c r="S406" s="35"/>
    </row>
    <row r="407" spans="1:19">
      <c r="A407" s="35"/>
      <c r="B407" s="261"/>
      <c r="C407" s="261"/>
      <c r="D407" s="261"/>
      <c r="E407" s="35"/>
      <c r="F407" s="35"/>
      <c r="G407" s="35"/>
      <c r="H407" s="35"/>
      <c r="I407" s="35"/>
      <c r="J407" s="46"/>
      <c r="K407" s="46"/>
      <c r="L407" s="46"/>
      <c r="M407" s="46"/>
      <c r="N407" s="35"/>
      <c r="O407" s="35"/>
      <c r="P407" s="35"/>
      <c r="Q407" s="35"/>
      <c r="R407" s="35"/>
      <c r="S407" s="35"/>
    </row>
    <row r="408" spans="1:19">
      <c r="A408" s="35"/>
      <c r="B408" s="261"/>
      <c r="C408" s="261"/>
      <c r="D408" s="261"/>
      <c r="E408" s="35"/>
      <c r="F408" s="35"/>
      <c r="G408" s="35"/>
      <c r="H408" s="35"/>
      <c r="I408" s="35"/>
      <c r="J408" s="46"/>
      <c r="K408" s="46"/>
      <c r="L408" s="46"/>
      <c r="M408" s="46"/>
      <c r="N408" s="35"/>
      <c r="O408" s="35"/>
      <c r="P408" s="35"/>
      <c r="Q408" s="35"/>
      <c r="R408" s="35"/>
      <c r="S408" s="35"/>
    </row>
    <row r="409" spans="1:19">
      <c r="A409" s="35"/>
      <c r="B409" s="261"/>
      <c r="C409" s="261"/>
      <c r="D409" s="261"/>
      <c r="E409" s="35"/>
      <c r="F409" s="35"/>
      <c r="G409" s="35"/>
      <c r="H409" s="35"/>
      <c r="I409" s="35"/>
      <c r="J409" s="46"/>
      <c r="K409" s="46"/>
      <c r="L409" s="46"/>
      <c r="M409" s="46"/>
      <c r="N409" s="35"/>
      <c r="O409" s="35"/>
      <c r="P409" s="35"/>
      <c r="Q409" s="35"/>
      <c r="R409" s="35"/>
      <c r="S409" s="35"/>
    </row>
    <row r="410" spans="1:19">
      <c r="A410" s="35"/>
      <c r="B410" s="261"/>
      <c r="C410" s="261"/>
      <c r="D410" s="261"/>
      <c r="E410" s="35"/>
      <c r="F410" s="35"/>
      <c r="G410" s="35"/>
      <c r="H410" s="35"/>
      <c r="I410" s="35"/>
      <c r="J410" s="46"/>
      <c r="K410" s="46"/>
      <c r="L410" s="46"/>
      <c r="M410" s="46"/>
      <c r="N410" s="35"/>
      <c r="O410" s="35"/>
      <c r="P410" s="35"/>
      <c r="Q410" s="35"/>
      <c r="R410" s="35"/>
      <c r="S410" s="35"/>
    </row>
    <row r="411" spans="1:19">
      <c r="A411" s="35"/>
      <c r="B411" s="261"/>
      <c r="C411" s="261"/>
      <c r="D411" s="261"/>
      <c r="E411" s="35"/>
      <c r="F411" s="35"/>
      <c r="G411" s="35"/>
      <c r="H411" s="35"/>
      <c r="I411" s="35"/>
      <c r="J411" s="46"/>
      <c r="K411" s="46"/>
      <c r="L411" s="46"/>
      <c r="M411" s="46"/>
      <c r="N411" s="35"/>
      <c r="O411" s="35"/>
      <c r="P411" s="35"/>
      <c r="Q411" s="35"/>
      <c r="R411" s="35"/>
      <c r="S411" s="35"/>
    </row>
    <row r="412" spans="1:19">
      <c r="A412" s="35"/>
      <c r="B412" s="261"/>
      <c r="C412" s="261"/>
      <c r="D412" s="261"/>
      <c r="E412" s="35"/>
      <c r="F412" s="35"/>
      <c r="G412" s="35"/>
      <c r="H412" s="35"/>
      <c r="I412" s="35"/>
      <c r="J412" s="46"/>
      <c r="K412" s="46"/>
      <c r="L412" s="46"/>
      <c r="M412" s="46"/>
      <c r="N412" s="35"/>
      <c r="O412" s="35"/>
      <c r="P412" s="35"/>
      <c r="Q412" s="35"/>
      <c r="R412" s="35"/>
      <c r="S412" s="35"/>
    </row>
    <row r="413" spans="1:19">
      <c r="A413" s="35"/>
      <c r="B413" s="261"/>
      <c r="C413" s="261"/>
      <c r="D413" s="261"/>
      <c r="E413" s="35"/>
      <c r="F413" s="35"/>
      <c r="G413" s="35"/>
      <c r="H413" s="35"/>
      <c r="I413" s="35"/>
      <c r="J413" s="46"/>
      <c r="K413" s="46"/>
      <c r="L413" s="46"/>
      <c r="M413" s="46"/>
      <c r="N413" s="35"/>
      <c r="O413" s="35"/>
      <c r="P413" s="35"/>
      <c r="Q413" s="35"/>
      <c r="R413" s="35"/>
      <c r="S413" s="35"/>
    </row>
    <row r="414" spans="1:19">
      <c r="A414" s="35"/>
      <c r="B414" s="261"/>
      <c r="C414" s="261"/>
      <c r="D414" s="261"/>
      <c r="E414" s="35"/>
      <c r="F414" s="35"/>
      <c r="G414" s="35"/>
      <c r="H414" s="35"/>
      <c r="I414" s="35"/>
      <c r="J414" s="46"/>
      <c r="K414" s="46"/>
      <c r="L414" s="46"/>
      <c r="M414" s="46"/>
      <c r="N414" s="35"/>
      <c r="O414" s="35"/>
      <c r="P414" s="35"/>
      <c r="Q414" s="35"/>
      <c r="R414" s="35"/>
      <c r="S414" s="35"/>
    </row>
    <row r="415" spans="1:19">
      <c r="A415" s="35"/>
      <c r="B415" s="261"/>
      <c r="C415" s="261"/>
      <c r="D415" s="261"/>
      <c r="E415" s="35"/>
      <c r="F415" s="35"/>
      <c r="G415" s="35"/>
      <c r="H415" s="35"/>
      <c r="I415" s="35"/>
      <c r="J415" s="46"/>
      <c r="K415" s="46"/>
      <c r="L415" s="46"/>
      <c r="M415" s="46"/>
      <c r="N415" s="35"/>
      <c r="O415" s="35"/>
      <c r="P415" s="35"/>
      <c r="Q415" s="35"/>
      <c r="R415" s="35"/>
      <c r="S415" s="35"/>
    </row>
    <row r="416" spans="1:19">
      <c r="A416" s="35"/>
      <c r="B416" s="261"/>
      <c r="C416" s="261"/>
      <c r="D416" s="261"/>
      <c r="E416" s="35"/>
      <c r="F416" s="35"/>
      <c r="G416" s="35"/>
      <c r="H416" s="35"/>
      <c r="I416" s="35"/>
      <c r="J416" s="46"/>
      <c r="K416" s="46"/>
      <c r="L416" s="46"/>
      <c r="M416" s="46"/>
      <c r="N416" s="35"/>
      <c r="O416" s="35"/>
      <c r="P416" s="35"/>
      <c r="Q416" s="35"/>
      <c r="R416" s="35"/>
      <c r="S416" s="35"/>
    </row>
    <row r="417" spans="1:19">
      <c r="A417" s="35"/>
      <c r="B417" s="261"/>
      <c r="C417" s="261"/>
      <c r="D417" s="261"/>
      <c r="E417" s="35"/>
      <c r="F417" s="35"/>
      <c r="G417" s="35"/>
      <c r="H417" s="35"/>
      <c r="I417" s="35"/>
      <c r="J417" s="46"/>
      <c r="K417" s="46"/>
      <c r="L417" s="46"/>
      <c r="M417" s="46"/>
      <c r="N417" s="35"/>
      <c r="O417" s="35"/>
      <c r="P417" s="35"/>
      <c r="Q417" s="35"/>
      <c r="R417" s="35"/>
      <c r="S417" s="35"/>
    </row>
    <row r="418" spans="1:19">
      <c r="A418" s="35"/>
      <c r="B418" s="261"/>
      <c r="C418" s="261"/>
      <c r="D418" s="261"/>
      <c r="E418" s="35"/>
      <c r="F418" s="35"/>
      <c r="G418" s="35"/>
      <c r="H418" s="35"/>
      <c r="I418" s="35"/>
      <c r="J418" s="46"/>
      <c r="K418" s="46"/>
      <c r="L418" s="46"/>
      <c r="M418" s="46"/>
      <c r="N418" s="35"/>
      <c r="O418" s="35"/>
      <c r="P418" s="35"/>
      <c r="Q418" s="35"/>
      <c r="R418" s="35"/>
      <c r="S418" s="35"/>
    </row>
    <row r="419" spans="1:19">
      <c r="A419" s="35"/>
      <c r="B419" s="261"/>
      <c r="C419" s="261"/>
      <c r="D419" s="261"/>
      <c r="E419" s="35"/>
      <c r="F419" s="35"/>
      <c r="G419" s="35"/>
      <c r="H419" s="35"/>
      <c r="I419" s="35"/>
      <c r="J419" s="46"/>
      <c r="K419" s="46"/>
      <c r="L419" s="46"/>
      <c r="M419" s="46"/>
      <c r="N419" s="35"/>
      <c r="O419" s="35"/>
      <c r="P419" s="35"/>
      <c r="Q419" s="35"/>
      <c r="R419" s="35"/>
      <c r="S419" s="35"/>
    </row>
    <row r="420" spans="1:19">
      <c r="A420" s="35"/>
      <c r="B420" s="261"/>
      <c r="C420" s="261"/>
      <c r="D420" s="261"/>
      <c r="E420" s="35"/>
      <c r="F420" s="35"/>
      <c r="G420" s="35"/>
      <c r="H420" s="35"/>
      <c r="I420" s="35"/>
      <c r="J420" s="46"/>
      <c r="K420" s="46"/>
      <c r="L420" s="46"/>
      <c r="M420" s="46"/>
      <c r="N420" s="35"/>
      <c r="O420" s="35"/>
      <c r="P420" s="35"/>
      <c r="Q420" s="35"/>
      <c r="R420" s="35"/>
      <c r="S420" s="35"/>
    </row>
    <row r="421" spans="1:19">
      <c r="A421" s="35"/>
      <c r="B421" s="261"/>
      <c r="C421" s="261"/>
      <c r="D421" s="261"/>
      <c r="E421" s="35"/>
      <c r="F421" s="35"/>
      <c r="G421" s="35"/>
      <c r="H421" s="35"/>
      <c r="I421" s="35"/>
      <c r="J421" s="46"/>
      <c r="K421" s="46"/>
      <c r="L421" s="46"/>
      <c r="M421" s="46"/>
      <c r="N421" s="35"/>
      <c r="O421" s="35"/>
      <c r="P421" s="35"/>
      <c r="Q421" s="35"/>
      <c r="R421" s="35"/>
      <c r="S421" s="35"/>
    </row>
    <row r="422" spans="1:19">
      <c r="A422" s="35"/>
      <c r="B422" s="261"/>
      <c r="C422" s="261"/>
      <c r="D422" s="261"/>
      <c r="E422" s="35"/>
      <c r="F422" s="35"/>
      <c r="G422" s="35"/>
      <c r="H422" s="35"/>
      <c r="I422" s="35"/>
      <c r="J422" s="46"/>
      <c r="K422" s="46"/>
      <c r="L422" s="46"/>
      <c r="M422" s="46"/>
      <c r="N422" s="35"/>
      <c r="O422" s="35"/>
      <c r="P422" s="35"/>
      <c r="Q422" s="35"/>
      <c r="R422" s="35"/>
      <c r="S422" s="35"/>
    </row>
    <row r="423" spans="1:19">
      <c r="A423" s="35"/>
      <c r="B423" s="261"/>
      <c r="C423" s="261"/>
      <c r="D423" s="261"/>
      <c r="E423" s="35"/>
      <c r="F423" s="35"/>
      <c r="G423" s="35"/>
      <c r="H423" s="35"/>
      <c r="I423" s="35"/>
      <c r="J423" s="46"/>
      <c r="K423" s="46"/>
      <c r="L423" s="46"/>
      <c r="M423" s="46"/>
      <c r="N423" s="35"/>
      <c r="O423" s="35"/>
      <c r="P423" s="35"/>
      <c r="Q423" s="35"/>
      <c r="R423" s="35"/>
      <c r="S423" s="35"/>
    </row>
    <row r="424" spans="1:19">
      <c r="A424" s="35"/>
      <c r="B424" s="261"/>
      <c r="C424" s="261"/>
      <c r="D424" s="261"/>
      <c r="E424" s="35"/>
      <c r="F424" s="35"/>
      <c r="G424" s="35"/>
      <c r="H424" s="35"/>
      <c r="I424" s="35"/>
      <c r="J424" s="46"/>
      <c r="K424" s="46"/>
      <c r="L424" s="46"/>
      <c r="M424" s="46"/>
      <c r="N424" s="35"/>
      <c r="O424" s="35"/>
      <c r="P424" s="35"/>
      <c r="Q424" s="35"/>
      <c r="R424" s="35"/>
      <c r="S424" s="35"/>
    </row>
    <row r="425" spans="1:19">
      <c r="A425" s="35"/>
      <c r="B425" s="261"/>
      <c r="C425" s="261"/>
      <c r="D425" s="261"/>
      <c r="E425" s="35"/>
      <c r="F425" s="35"/>
      <c r="G425" s="35"/>
      <c r="H425" s="35"/>
      <c r="I425" s="35"/>
      <c r="J425" s="46"/>
      <c r="K425" s="46"/>
      <c r="L425" s="46"/>
      <c r="M425" s="46"/>
      <c r="N425" s="35"/>
      <c r="O425" s="35"/>
      <c r="P425" s="35"/>
      <c r="Q425" s="35"/>
      <c r="R425" s="35"/>
      <c r="S425" s="35"/>
    </row>
    <row r="426" spans="1:19">
      <c r="A426" s="35"/>
      <c r="B426" s="261"/>
      <c r="C426" s="261"/>
      <c r="D426" s="261"/>
      <c r="E426" s="35"/>
      <c r="F426" s="35"/>
      <c r="G426" s="35"/>
      <c r="H426" s="35"/>
      <c r="I426" s="35"/>
      <c r="J426" s="46"/>
      <c r="K426" s="46"/>
      <c r="L426" s="46"/>
      <c r="M426" s="46"/>
      <c r="N426" s="35"/>
      <c r="O426" s="35"/>
      <c r="P426" s="35"/>
      <c r="Q426" s="35"/>
      <c r="R426" s="35"/>
      <c r="S426" s="35"/>
    </row>
    <row r="427" spans="1:19">
      <c r="A427" s="35"/>
      <c r="B427" s="261"/>
      <c r="C427" s="261"/>
      <c r="D427" s="261"/>
      <c r="E427" s="35"/>
      <c r="F427" s="35"/>
      <c r="G427" s="35"/>
      <c r="H427" s="35"/>
      <c r="I427" s="35"/>
      <c r="J427" s="46"/>
      <c r="K427" s="46"/>
      <c r="L427" s="46"/>
      <c r="M427" s="46"/>
      <c r="N427" s="35"/>
      <c r="O427" s="35"/>
      <c r="P427" s="35"/>
      <c r="Q427" s="35"/>
      <c r="R427" s="35"/>
      <c r="S427" s="35"/>
    </row>
    <row r="428" spans="1:19">
      <c r="A428" s="35"/>
      <c r="B428" s="261"/>
      <c r="C428" s="261"/>
      <c r="D428" s="261"/>
      <c r="E428" s="35"/>
      <c r="F428" s="35"/>
      <c r="G428" s="35"/>
      <c r="H428" s="35"/>
      <c r="I428" s="35"/>
      <c r="J428" s="46"/>
      <c r="K428" s="46"/>
      <c r="L428" s="46"/>
      <c r="M428" s="46"/>
      <c r="N428" s="35"/>
      <c r="O428" s="35"/>
      <c r="P428" s="35"/>
      <c r="Q428" s="35"/>
      <c r="R428" s="35"/>
      <c r="S428" s="35"/>
    </row>
    <row r="429" spans="1:19">
      <c r="A429" s="35"/>
      <c r="B429" s="261"/>
      <c r="C429" s="261"/>
      <c r="D429" s="261"/>
      <c r="E429" s="35"/>
      <c r="F429" s="35"/>
      <c r="G429" s="35"/>
      <c r="H429" s="35"/>
      <c r="I429" s="35"/>
      <c r="J429" s="46"/>
      <c r="K429" s="46"/>
      <c r="L429" s="46"/>
      <c r="M429" s="46"/>
      <c r="N429" s="35"/>
      <c r="O429" s="35"/>
      <c r="P429" s="35"/>
      <c r="Q429" s="35"/>
      <c r="R429" s="35"/>
      <c r="S429" s="35"/>
    </row>
    <row r="430" spans="1:19">
      <c r="A430" s="35"/>
      <c r="B430" s="261"/>
      <c r="C430" s="261"/>
      <c r="D430" s="261"/>
      <c r="E430" s="35"/>
      <c r="F430" s="35"/>
      <c r="G430" s="35"/>
      <c r="H430" s="35"/>
      <c r="I430" s="35"/>
      <c r="J430" s="46"/>
      <c r="K430" s="46"/>
      <c r="L430" s="46"/>
      <c r="M430" s="46"/>
      <c r="N430" s="35"/>
      <c r="O430" s="35"/>
      <c r="P430" s="35"/>
      <c r="Q430" s="35"/>
      <c r="R430" s="35"/>
      <c r="S430" s="35"/>
    </row>
    <row r="431" spans="1:19">
      <c r="A431" s="35"/>
      <c r="B431" s="261"/>
      <c r="C431" s="261"/>
      <c r="D431" s="261"/>
      <c r="E431" s="35"/>
      <c r="F431" s="35"/>
      <c r="G431" s="35"/>
      <c r="H431" s="35"/>
      <c r="I431" s="35"/>
      <c r="J431" s="46"/>
      <c r="K431" s="46"/>
      <c r="L431" s="46"/>
      <c r="M431" s="46"/>
      <c r="N431" s="35"/>
      <c r="O431" s="35"/>
      <c r="P431" s="35"/>
      <c r="Q431" s="35"/>
      <c r="R431" s="35"/>
      <c r="S431" s="35"/>
    </row>
    <row r="432" spans="1:19">
      <c r="A432" s="35"/>
      <c r="B432" s="261"/>
      <c r="C432" s="261"/>
      <c r="D432" s="261"/>
      <c r="E432" s="35"/>
      <c r="F432" s="35"/>
      <c r="G432" s="35"/>
      <c r="H432" s="35"/>
      <c r="I432" s="35"/>
      <c r="J432" s="46"/>
      <c r="K432" s="46"/>
      <c r="L432" s="46"/>
      <c r="M432" s="46"/>
      <c r="N432" s="35"/>
      <c r="O432" s="35"/>
      <c r="P432" s="35"/>
      <c r="Q432" s="35"/>
      <c r="R432" s="35"/>
      <c r="S432" s="35"/>
    </row>
    <row r="433" spans="1:19">
      <c r="A433" s="35"/>
      <c r="B433" s="261"/>
      <c r="C433" s="261"/>
      <c r="D433" s="261"/>
      <c r="E433" s="35"/>
      <c r="F433" s="35"/>
      <c r="G433" s="35"/>
      <c r="H433" s="35"/>
      <c r="I433" s="35"/>
      <c r="J433" s="46"/>
      <c r="K433" s="46"/>
      <c r="L433" s="46"/>
      <c r="M433" s="46"/>
      <c r="N433" s="35"/>
      <c r="O433" s="35"/>
      <c r="P433" s="35"/>
      <c r="Q433" s="35"/>
      <c r="R433" s="35"/>
      <c r="S433" s="35"/>
    </row>
    <row r="434" spans="1:19">
      <c r="A434" s="35"/>
      <c r="B434" s="261"/>
      <c r="C434" s="261"/>
      <c r="D434" s="261"/>
      <c r="E434" s="35"/>
      <c r="F434" s="35"/>
      <c r="G434" s="35"/>
      <c r="H434" s="35"/>
      <c r="I434" s="35"/>
      <c r="J434" s="46"/>
      <c r="K434" s="46"/>
      <c r="L434" s="46"/>
      <c r="M434" s="46"/>
      <c r="N434" s="35"/>
      <c r="O434" s="35"/>
      <c r="P434" s="35"/>
      <c r="Q434" s="35"/>
      <c r="R434" s="35"/>
      <c r="S434" s="35"/>
    </row>
    <row r="435" spans="1:19">
      <c r="A435" s="35"/>
      <c r="B435" s="261"/>
      <c r="C435" s="261"/>
      <c r="D435" s="261"/>
      <c r="E435" s="35"/>
      <c r="F435" s="35"/>
      <c r="G435" s="35"/>
      <c r="H435" s="35"/>
      <c r="I435" s="35"/>
      <c r="J435" s="46"/>
      <c r="K435" s="46"/>
      <c r="L435" s="46"/>
      <c r="M435" s="46"/>
      <c r="N435" s="35"/>
      <c r="O435" s="35"/>
      <c r="P435" s="35"/>
      <c r="Q435" s="35"/>
      <c r="R435" s="35"/>
      <c r="S435" s="35"/>
    </row>
    <row r="436" spans="1:19">
      <c r="A436" s="35"/>
      <c r="B436" s="261"/>
      <c r="C436" s="261"/>
      <c r="D436" s="261"/>
      <c r="E436" s="35"/>
      <c r="F436" s="35"/>
      <c r="G436" s="35"/>
      <c r="H436" s="35"/>
      <c r="I436" s="35"/>
      <c r="J436" s="46"/>
      <c r="K436" s="46"/>
      <c r="L436" s="46"/>
      <c r="M436" s="46"/>
      <c r="N436" s="35"/>
      <c r="O436" s="35"/>
      <c r="P436" s="35"/>
      <c r="Q436" s="35"/>
      <c r="R436" s="35"/>
      <c r="S436" s="35"/>
    </row>
    <row r="437" spans="1:19">
      <c r="A437" s="35"/>
      <c r="B437" s="261"/>
      <c r="C437" s="261"/>
      <c r="D437" s="261"/>
      <c r="E437" s="35"/>
      <c r="F437" s="35"/>
      <c r="G437" s="35"/>
      <c r="H437" s="35"/>
      <c r="I437" s="35"/>
      <c r="J437" s="46"/>
      <c r="K437" s="46"/>
      <c r="L437" s="46"/>
      <c r="M437" s="46"/>
      <c r="N437" s="35"/>
      <c r="O437" s="35"/>
      <c r="P437" s="35"/>
      <c r="Q437" s="35"/>
      <c r="R437" s="35"/>
      <c r="S437" s="35"/>
    </row>
    <row r="438" spans="1:19">
      <c r="A438" s="35"/>
      <c r="B438" s="261"/>
      <c r="C438" s="261"/>
      <c r="D438" s="261"/>
      <c r="E438" s="35"/>
      <c r="F438" s="35"/>
      <c r="G438" s="35"/>
      <c r="H438" s="35"/>
      <c r="I438" s="35"/>
      <c r="J438" s="46"/>
      <c r="K438" s="46"/>
      <c r="L438" s="46"/>
      <c r="M438" s="46"/>
      <c r="N438" s="35"/>
      <c r="O438" s="35"/>
      <c r="P438" s="35"/>
      <c r="Q438" s="35"/>
      <c r="R438" s="35"/>
      <c r="S438" s="35"/>
    </row>
    <row r="439" spans="1:19">
      <c r="A439" s="35"/>
      <c r="B439" s="261"/>
      <c r="C439" s="261"/>
      <c r="D439" s="261"/>
      <c r="E439" s="35"/>
      <c r="F439" s="35"/>
      <c r="G439" s="35"/>
      <c r="H439" s="35"/>
      <c r="I439" s="35"/>
      <c r="J439" s="46"/>
      <c r="K439" s="46"/>
      <c r="L439" s="46"/>
      <c r="M439" s="46"/>
      <c r="N439" s="35"/>
      <c r="O439" s="35"/>
      <c r="P439" s="35"/>
      <c r="Q439" s="35"/>
      <c r="R439" s="35"/>
      <c r="S439" s="35"/>
    </row>
    <row r="440" spans="1:19">
      <c r="A440" s="35"/>
      <c r="B440" s="261"/>
      <c r="C440" s="261"/>
      <c r="D440" s="261"/>
      <c r="E440" s="35"/>
      <c r="F440" s="35"/>
      <c r="G440" s="35"/>
      <c r="H440" s="35"/>
      <c r="I440" s="35"/>
      <c r="J440" s="46"/>
      <c r="K440" s="46"/>
      <c r="L440" s="46"/>
      <c r="M440" s="46"/>
      <c r="N440" s="35"/>
      <c r="O440" s="35"/>
      <c r="P440" s="35"/>
      <c r="Q440" s="35"/>
      <c r="R440" s="35"/>
      <c r="S440" s="35"/>
    </row>
    <row r="441" spans="1:19">
      <c r="A441" s="35"/>
      <c r="B441" s="261"/>
      <c r="C441" s="261"/>
      <c r="D441" s="261"/>
      <c r="E441" s="35"/>
      <c r="F441" s="35"/>
      <c r="G441" s="35"/>
      <c r="H441" s="35"/>
      <c r="I441" s="35"/>
      <c r="J441" s="46"/>
      <c r="K441" s="46"/>
      <c r="L441" s="46"/>
      <c r="M441" s="46"/>
      <c r="N441" s="35"/>
      <c r="O441" s="35"/>
      <c r="P441" s="35"/>
      <c r="Q441" s="35"/>
      <c r="R441" s="35"/>
      <c r="S441" s="35"/>
    </row>
    <row r="442" spans="1:19">
      <c r="A442" s="35"/>
      <c r="B442" s="261"/>
      <c r="C442" s="261"/>
      <c r="D442" s="261"/>
      <c r="E442" s="35"/>
      <c r="F442" s="35"/>
      <c r="G442" s="35"/>
      <c r="H442" s="35"/>
      <c r="I442" s="35"/>
      <c r="J442" s="46"/>
      <c r="K442" s="46"/>
      <c r="L442" s="46"/>
      <c r="M442" s="46"/>
      <c r="N442" s="35"/>
      <c r="O442" s="35"/>
      <c r="P442" s="35"/>
      <c r="Q442" s="35"/>
      <c r="R442" s="35"/>
      <c r="S442" s="35"/>
    </row>
    <row r="443" spans="1:19">
      <c r="A443" s="35"/>
      <c r="B443" s="261"/>
      <c r="C443" s="261"/>
      <c r="D443" s="261"/>
      <c r="E443" s="35"/>
      <c r="F443" s="35"/>
      <c r="G443" s="35"/>
      <c r="H443" s="35"/>
      <c r="I443" s="35"/>
      <c r="J443" s="46"/>
      <c r="K443" s="46"/>
      <c r="L443" s="46"/>
      <c r="M443" s="46"/>
      <c r="N443" s="35"/>
      <c r="O443" s="35"/>
      <c r="P443" s="35"/>
      <c r="Q443" s="35"/>
      <c r="R443" s="35"/>
      <c r="S443" s="35"/>
    </row>
    <row r="444" spans="1:19">
      <c r="A444" s="35"/>
      <c r="B444" s="261"/>
      <c r="C444" s="261"/>
      <c r="D444" s="261"/>
      <c r="E444" s="35"/>
      <c r="F444" s="35"/>
      <c r="G444" s="35"/>
      <c r="H444" s="35"/>
      <c r="I444" s="35"/>
      <c r="J444" s="46"/>
      <c r="K444" s="46"/>
      <c r="L444" s="46"/>
      <c r="M444" s="46"/>
      <c r="N444" s="35"/>
      <c r="O444" s="35"/>
      <c r="P444" s="35"/>
      <c r="Q444" s="35"/>
      <c r="R444" s="35"/>
      <c r="S444" s="35"/>
    </row>
    <row r="445" spans="1:19">
      <c r="A445" s="35"/>
      <c r="B445" s="261"/>
      <c r="C445" s="261"/>
      <c r="D445" s="261"/>
      <c r="E445" s="35"/>
      <c r="F445" s="35"/>
      <c r="G445" s="35"/>
      <c r="H445" s="35"/>
      <c r="I445" s="35"/>
      <c r="J445" s="46"/>
      <c r="K445" s="46"/>
      <c r="L445" s="46"/>
      <c r="M445" s="46"/>
      <c r="N445" s="35"/>
      <c r="O445" s="35"/>
      <c r="P445" s="35"/>
      <c r="Q445" s="35"/>
      <c r="R445" s="35"/>
      <c r="S445" s="35"/>
    </row>
    <row r="446" spans="1:19">
      <c r="A446" s="35"/>
      <c r="B446" s="261"/>
      <c r="C446" s="261"/>
      <c r="D446" s="261"/>
      <c r="E446" s="35"/>
      <c r="F446" s="35"/>
      <c r="G446" s="35"/>
      <c r="H446" s="35"/>
      <c r="I446" s="35"/>
      <c r="J446" s="46"/>
      <c r="K446" s="46"/>
      <c r="L446" s="46"/>
      <c r="M446" s="46"/>
      <c r="N446" s="35"/>
      <c r="O446" s="35"/>
      <c r="P446" s="35"/>
      <c r="Q446" s="35"/>
      <c r="R446" s="35"/>
      <c r="S446" s="35"/>
    </row>
    <row r="447" spans="1:19">
      <c r="A447" s="35"/>
      <c r="B447" s="261"/>
      <c r="C447" s="261"/>
      <c r="D447" s="261"/>
      <c r="E447" s="35"/>
      <c r="F447" s="35"/>
      <c r="G447" s="35"/>
      <c r="H447" s="35"/>
      <c r="I447" s="35"/>
      <c r="J447" s="46"/>
      <c r="K447" s="46"/>
      <c r="L447" s="46"/>
      <c r="M447" s="46"/>
      <c r="N447" s="35"/>
      <c r="O447" s="35"/>
      <c r="P447" s="35"/>
      <c r="Q447" s="35"/>
      <c r="R447" s="35"/>
      <c r="S447" s="35"/>
    </row>
    <row r="448" spans="1:19">
      <c r="A448" s="35"/>
      <c r="B448" s="261"/>
      <c r="C448" s="261"/>
      <c r="D448" s="261"/>
      <c r="E448" s="35"/>
      <c r="F448" s="35"/>
      <c r="G448" s="35"/>
      <c r="H448" s="35"/>
      <c r="I448" s="35"/>
      <c r="J448" s="46"/>
      <c r="K448" s="46"/>
      <c r="L448" s="46"/>
      <c r="M448" s="46"/>
      <c r="N448" s="35"/>
      <c r="O448" s="35"/>
      <c r="P448" s="35"/>
      <c r="Q448" s="35"/>
      <c r="R448" s="35"/>
      <c r="S448" s="35"/>
    </row>
    <row r="449" spans="1:19">
      <c r="A449" s="35"/>
      <c r="B449" s="261"/>
      <c r="C449" s="261"/>
      <c r="D449" s="261"/>
      <c r="E449" s="35"/>
      <c r="F449" s="35"/>
      <c r="G449" s="35"/>
      <c r="H449" s="35"/>
      <c r="I449" s="35"/>
      <c r="J449" s="46"/>
      <c r="K449" s="46"/>
      <c r="L449" s="46"/>
      <c r="M449" s="46"/>
      <c r="N449" s="35"/>
      <c r="O449" s="35"/>
      <c r="P449" s="35"/>
      <c r="Q449" s="35"/>
      <c r="R449" s="35"/>
      <c r="S449" s="35"/>
    </row>
    <row r="450" spans="1:19">
      <c r="A450" s="35"/>
      <c r="B450" s="261"/>
      <c r="C450" s="261"/>
      <c r="D450" s="261"/>
      <c r="E450" s="35"/>
      <c r="F450" s="35"/>
      <c r="G450" s="35"/>
      <c r="H450" s="35"/>
      <c r="I450" s="35"/>
      <c r="J450" s="46"/>
      <c r="K450" s="46"/>
      <c r="L450" s="46"/>
      <c r="M450" s="46"/>
      <c r="N450" s="35"/>
      <c r="O450" s="35"/>
      <c r="P450" s="35"/>
      <c r="Q450" s="35"/>
      <c r="R450" s="35"/>
      <c r="S450" s="35"/>
    </row>
    <row r="451" spans="1:19">
      <c r="A451" s="35"/>
      <c r="B451" s="261"/>
      <c r="C451" s="261"/>
      <c r="D451" s="261"/>
      <c r="E451" s="35"/>
      <c r="F451" s="35"/>
      <c r="G451" s="35"/>
      <c r="H451" s="35"/>
      <c r="I451" s="35"/>
      <c r="J451" s="46"/>
      <c r="K451" s="46"/>
      <c r="L451" s="46"/>
      <c r="M451" s="46"/>
      <c r="N451" s="35"/>
      <c r="O451" s="35"/>
      <c r="P451" s="35"/>
      <c r="Q451" s="35"/>
      <c r="R451" s="35"/>
      <c r="S451" s="35"/>
    </row>
    <row r="452" spans="1:19">
      <c r="A452" s="35"/>
      <c r="B452" s="261"/>
      <c r="C452" s="261"/>
      <c r="D452" s="261"/>
      <c r="E452" s="35"/>
      <c r="F452" s="35"/>
      <c r="G452" s="35"/>
      <c r="H452" s="35"/>
      <c r="I452" s="35"/>
      <c r="J452" s="46"/>
      <c r="K452" s="46"/>
      <c r="L452" s="46"/>
      <c r="M452" s="46"/>
      <c r="N452" s="35"/>
      <c r="O452" s="35"/>
      <c r="P452" s="35"/>
      <c r="Q452" s="35"/>
      <c r="R452" s="35"/>
      <c r="S452" s="35"/>
    </row>
    <row r="453" spans="1:19">
      <c r="A453" s="35"/>
      <c r="B453" s="261"/>
      <c r="C453" s="261"/>
      <c r="D453" s="261"/>
      <c r="E453" s="35"/>
      <c r="F453" s="35"/>
      <c r="G453" s="35"/>
      <c r="H453" s="35"/>
      <c r="I453" s="35"/>
      <c r="J453" s="46"/>
      <c r="K453" s="46"/>
      <c r="L453" s="46"/>
      <c r="M453" s="46"/>
      <c r="N453" s="35"/>
      <c r="O453" s="35"/>
      <c r="P453" s="35"/>
      <c r="Q453" s="35"/>
      <c r="R453" s="35"/>
      <c r="S453" s="35"/>
    </row>
    <row r="454" spans="1:19">
      <c r="A454" s="35"/>
      <c r="B454" s="261"/>
      <c r="C454" s="261"/>
      <c r="D454" s="261"/>
      <c r="E454" s="35"/>
      <c r="F454" s="35"/>
      <c r="G454" s="35"/>
      <c r="H454" s="35"/>
      <c r="I454" s="35"/>
      <c r="J454" s="46"/>
      <c r="K454" s="46"/>
      <c r="L454" s="46"/>
      <c r="M454" s="46"/>
      <c r="N454" s="35"/>
      <c r="O454" s="35"/>
      <c r="P454" s="35"/>
      <c r="Q454" s="35"/>
      <c r="R454" s="35"/>
      <c r="S454" s="35"/>
    </row>
    <row r="455" spans="1:19">
      <c r="A455" s="35"/>
      <c r="B455" s="261"/>
      <c r="C455" s="261"/>
      <c r="D455" s="261"/>
      <c r="E455" s="35"/>
      <c r="F455" s="35"/>
      <c r="G455" s="35"/>
      <c r="H455" s="35"/>
      <c r="I455" s="35"/>
      <c r="J455" s="46"/>
      <c r="K455" s="46"/>
      <c r="L455" s="46"/>
      <c r="M455" s="46"/>
      <c r="N455" s="35"/>
      <c r="O455" s="35"/>
      <c r="P455" s="35"/>
      <c r="Q455" s="35"/>
      <c r="R455" s="35"/>
      <c r="S455" s="35"/>
    </row>
    <row r="456" spans="1:19">
      <c r="A456" s="35"/>
      <c r="B456" s="261"/>
      <c r="C456" s="261"/>
      <c r="D456" s="261"/>
      <c r="E456" s="35"/>
      <c r="F456" s="35"/>
      <c r="G456" s="35"/>
      <c r="H456" s="35"/>
      <c r="I456" s="35"/>
      <c r="J456" s="46"/>
      <c r="K456" s="46"/>
      <c r="L456" s="46"/>
      <c r="M456" s="46"/>
      <c r="N456" s="35"/>
      <c r="O456" s="35"/>
      <c r="P456" s="35"/>
      <c r="Q456" s="35"/>
      <c r="R456" s="35"/>
      <c r="S456" s="35"/>
    </row>
    <row r="457" spans="1:19">
      <c r="A457" s="35"/>
      <c r="B457" s="261"/>
      <c r="C457" s="261"/>
      <c r="D457" s="261"/>
      <c r="E457" s="35"/>
      <c r="F457" s="35"/>
      <c r="G457" s="35"/>
      <c r="H457" s="35"/>
      <c r="I457" s="35"/>
      <c r="J457" s="46"/>
      <c r="K457" s="46"/>
      <c r="L457" s="46"/>
      <c r="M457" s="46"/>
      <c r="N457" s="35"/>
      <c r="O457" s="35"/>
      <c r="P457" s="35"/>
      <c r="Q457" s="35"/>
      <c r="R457" s="35"/>
      <c r="S457" s="35"/>
    </row>
    <row r="458" spans="1:19">
      <c r="A458" s="35"/>
      <c r="B458" s="261"/>
      <c r="C458" s="261"/>
      <c r="D458" s="261"/>
      <c r="E458" s="35"/>
      <c r="F458" s="35"/>
      <c r="G458" s="35"/>
      <c r="H458" s="35"/>
      <c r="I458" s="35"/>
      <c r="J458" s="46"/>
      <c r="K458" s="46"/>
      <c r="L458" s="46"/>
      <c r="M458" s="46"/>
      <c r="N458" s="35"/>
      <c r="O458" s="35"/>
      <c r="P458" s="35"/>
      <c r="Q458" s="35"/>
      <c r="R458" s="35"/>
      <c r="S458" s="35"/>
    </row>
    <row r="459" spans="1:19">
      <c r="A459" s="35"/>
      <c r="B459" s="261"/>
      <c r="C459" s="261"/>
      <c r="D459" s="261"/>
      <c r="E459" s="35"/>
      <c r="F459" s="35"/>
      <c r="G459" s="35"/>
      <c r="H459" s="35"/>
      <c r="I459" s="35"/>
      <c r="J459" s="46"/>
      <c r="K459" s="46"/>
      <c r="L459" s="46"/>
      <c r="M459" s="46"/>
      <c r="N459" s="35"/>
      <c r="O459" s="35"/>
      <c r="P459" s="35"/>
      <c r="Q459" s="35"/>
      <c r="R459" s="35"/>
      <c r="S459" s="35"/>
    </row>
    <row r="460" spans="1:19">
      <c r="A460" s="35"/>
      <c r="B460" s="261"/>
      <c r="C460" s="261"/>
      <c r="D460" s="261"/>
      <c r="E460" s="35"/>
      <c r="F460" s="35"/>
      <c r="G460" s="35"/>
      <c r="H460" s="35"/>
      <c r="I460" s="35"/>
      <c r="J460" s="46"/>
      <c r="K460" s="46"/>
      <c r="L460" s="46"/>
      <c r="M460" s="46"/>
      <c r="N460" s="35"/>
      <c r="O460" s="35"/>
      <c r="P460" s="35"/>
      <c r="Q460" s="35"/>
      <c r="R460" s="35"/>
      <c r="S460" s="35"/>
    </row>
    <row r="461" spans="1:19">
      <c r="A461" s="35"/>
      <c r="B461" s="261"/>
      <c r="C461" s="261"/>
      <c r="D461" s="261"/>
      <c r="E461" s="35"/>
      <c r="F461" s="35"/>
      <c r="G461" s="35"/>
      <c r="H461" s="35"/>
      <c r="I461" s="35"/>
      <c r="J461" s="46"/>
      <c r="K461" s="46"/>
      <c r="L461" s="46"/>
      <c r="M461" s="46"/>
      <c r="N461" s="35"/>
      <c r="O461" s="35"/>
      <c r="P461" s="35"/>
      <c r="Q461" s="35"/>
      <c r="R461" s="35"/>
      <c r="S461" s="35"/>
    </row>
    <row r="462" spans="1:19">
      <c r="A462" s="35"/>
      <c r="B462" s="261"/>
      <c r="C462" s="261"/>
      <c r="D462" s="261"/>
      <c r="E462" s="35"/>
      <c r="F462" s="35"/>
      <c r="G462" s="35"/>
      <c r="H462" s="35"/>
      <c r="I462" s="35"/>
      <c r="J462" s="46"/>
      <c r="K462" s="46"/>
      <c r="L462" s="46"/>
      <c r="M462" s="46"/>
      <c r="N462" s="35"/>
      <c r="O462" s="35"/>
      <c r="P462" s="35"/>
      <c r="Q462" s="35"/>
      <c r="R462" s="35"/>
      <c r="S462" s="35"/>
    </row>
    <row r="463" spans="1:19">
      <c r="A463" s="35"/>
      <c r="B463" s="261"/>
      <c r="C463" s="261"/>
      <c r="D463" s="261"/>
      <c r="E463" s="35"/>
      <c r="F463" s="35"/>
      <c r="G463" s="35"/>
      <c r="H463" s="35"/>
      <c r="I463" s="35"/>
      <c r="J463" s="46"/>
      <c r="K463" s="46"/>
      <c r="L463" s="46"/>
      <c r="M463" s="46"/>
      <c r="N463" s="35"/>
      <c r="O463" s="35"/>
      <c r="P463" s="35"/>
      <c r="Q463" s="35"/>
      <c r="R463" s="35"/>
      <c r="S463" s="35"/>
    </row>
    <row r="464" spans="1:19">
      <c r="A464" s="35"/>
      <c r="B464" s="261"/>
      <c r="C464" s="261"/>
      <c r="D464" s="261"/>
      <c r="E464" s="35"/>
      <c r="F464" s="35"/>
      <c r="G464" s="35"/>
      <c r="H464" s="35"/>
      <c r="I464" s="35"/>
      <c r="J464" s="46"/>
      <c r="K464" s="46"/>
      <c r="L464" s="46"/>
      <c r="M464" s="46"/>
      <c r="N464" s="35"/>
      <c r="O464" s="35"/>
      <c r="P464" s="35"/>
      <c r="Q464" s="35"/>
      <c r="R464" s="35"/>
      <c r="S464" s="35"/>
    </row>
    <row r="465" spans="1:19">
      <c r="A465" s="35"/>
      <c r="B465" s="261"/>
      <c r="C465" s="261"/>
      <c r="D465" s="261"/>
      <c r="E465" s="35"/>
      <c r="F465" s="35"/>
      <c r="G465" s="35"/>
      <c r="H465" s="35"/>
      <c r="I465" s="35"/>
      <c r="J465" s="46"/>
      <c r="K465" s="46"/>
      <c r="L465" s="46"/>
      <c r="M465" s="46"/>
      <c r="N465" s="35"/>
      <c r="O465" s="35"/>
      <c r="P465" s="35"/>
      <c r="Q465" s="35"/>
      <c r="R465" s="35"/>
      <c r="S465" s="35"/>
    </row>
    <row r="466" spans="1:19">
      <c r="A466" s="35"/>
      <c r="B466" s="261"/>
      <c r="C466" s="261"/>
      <c r="D466" s="261"/>
      <c r="E466" s="35"/>
      <c r="F466" s="35"/>
      <c r="G466" s="35"/>
      <c r="H466" s="35"/>
      <c r="I466" s="35"/>
      <c r="J466" s="46"/>
      <c r="K466" s="46"/>
      <c r="L466" s="46"/>
      <c r="M466" s="46"/>
      <c r="N466" s="35"/>
      <c r="O466" s="35"/>
      <c r="P466" s="35"/>
      <c r="Q466" s="35"/>
      <c r="R466" s="35"/>
      <c r="S466" s="35"/>
    </row>
    <row r="467" spans="1:19">
      <c r="A467" s="35"/>
      <c r="B467" s="261"/>
      <c r="C467" s="261"/>
      <c r="D467" s="261"/>
      <c r="E467" s="35"/>
      <c r="F467" s="35"/>
      <c r="G467" s="35"/>
      <c r="H467" s="35"/>
      <c r="I467" s="35"/>
      <c r="J467" s="46"/>
      <c r="K467" s="46"/>
      <c r="L467" s="46"/>
      <c r="M467" s="46"/>
      <c r="N467" s="35"/>
      <c r="O467" s="35"/>
      <c r="P467" s="35"/>
      <c r="Q467" s="35"/>
      <c r="R467" s="35"/>
      <c r="S467" s="35"/>
    </row>
    <row r="468" spans="1:19">
      <c r="A468" s="35"/>
      <c r="B468" s="261"/>
      <c r="C468" s="261"/>
      <c r="D468" s="261"/>
      <c r="E468" s="35"/>
      <c r="F468" s="35"/>
      <c r="G468" s="35"/>
      <c r="H468" s="35"/>
      <c r="I468" s="35"/>
      <c r="J468" s="46"/>
      <c r="K468" s="46"/>
      <c r="L468" s="46"/>
      <c r="M468" s="46"/>
      <c r="N468" s="35"/>
      <c r="O468" s="35"/>
      <c r="P468" s="35"/>
      <c r="Q468" s="35"/>
      <c r="R468" s="35"/>
      <c r="S468" s="35"/>
    </row>
    <row r="469" spans="1:19">
      <c r="A469" s="35"/>
      <c r="B469" s="261"/>
      <c r="C469" s="261"/>
      <c r="D469" s="261"/>
      <c r="E469" s="35"/>
      <c r="F469" s="35"/>
      <c r="G469" s="35"/>
      <c r="H469" s="35"/>
      <c r="I469" s="35"/>
      <c r="J469" s="46"/>
      <c r="K469" s="46"/>
      <c r="L469" s="46"/>
      <c r="M469" s="46"/>
      <c r="N469" s="35"/>
      <c r="O469" s="35"/>
      <c r="P469" s="35"/>
      <c r="Q469" s="35"/>
      <c r="R469" s="35"/>
      <c r="S469" s="35"/>
    </row>
    <row r="470" spans="1:19">
      <c r="A470" s="35"/>
      <c r="B470" s="261"/>
      <c r="C470" s="261"/>
      <c r="D470" s="261"/>
      <c r="E470" s="35"/>
      <c r="F470" s="35"/>
      <c r="G470" s="35"/>
      <c r="H470" s="35"/>
      <c r="I470" s="35"/>
      <c r="J470" s="46"/>
      <c r="K470" s="46"/>
      <c r="L470" s="46"/>
      <c r="M470" s="46"/>
      <c r="N470" s="35"/>
      <c r="O470" s="35"/>
      <c r="P470" s="35"/>
      <c r="Q470" s="35"/>
      <c r="R470" s="35"/>
      <c r="S470" s="35"/>
    </row>
    <row r="471" spans="1:19">
      <c r="A471" s="35"/>
      <c r="B471" s="261"/>
      <c r="C471" s="261"/>
      <c r="D471" s="261"/>
      <c r="E471" s="35"/>
      <c r="F471" s="35"/>
      <c r="G471" s="35"/>
      <c r="H471" s="35"/>
      <c r="I471" s="35"/>
      <c r="J471" s="46"/>
      <c r="K471" s="46"/>
      <c r="L471" s="46"/>
      <c r="M471" s="46"/>
      <c r="N471" s="35"/>
      <c r="O471" s="35"/>
      <c r="P471" s="35"/>
      <c r="Q471" s="35"/>
      <c r="R471" s="35"/>
      <c r="S471" s="35"/>
    </row>
    <row r="472" spans="1:19">
      <c r="A472" s="35"/>
      <c r="B472" s="261"/>
      <c r="C472" s="261"/>
      <c r="D472" s="261"/>
      <c r="E472" s="35"/>
      <c r="F472" s="35"/>
      <c r="G472" s="35"/>
      <c r="H472" s="35"/>
      <c r="I472" s="35"/>
      <c r="J472" s="46"/>
      <c r="K472" s="46"/>
      <c r="L472" s="46"/>
      <c r="M472" s="46"/>
      <c r="N472" s="35"/>
      <c r="O472" s="35"/>
      <c r="P472" s="35"/>
      <c r="Q472" s="35"/>
      <c r="R472" s="35"/>
      <c r="S472" s="35"/>
    </row>
    <row r="473" spans="1:19">
      <c r="A473" s="35"/>
      <c r="B473" s="261"/>
      <c r="C473" s="261"/>
      <c r="D473" s="261"/>
      <c r="E473" s="35"/>
      <c r="F473" s="35"/>
      <c r="G473" s="35"/>
      <c r="H473" s="35"/>
      <c r="I473" s="35"/>
      <c r="J473" s="46"/>
      <c r="K473" s="46"/>
      <c r="L473" s="46"/>
      <c r="M473" s="46"/>
      <c r="N473" s="35"/>
      <c r="O473" s="35"/>
      <c r="P473" s="35"/>
      <c r="Q473" s="35"/>
      <c r="R473" s="35"/>
      <c r="S473" s="35"/>
    </row>
    <row r="474" spans="1:19">
      <c r="A474" s="35"/>
      <c r="B474" s="261"/>
      <c r="C474" s="261"/>
      <c r="D474" s="261"/>
      <c r="E474" s="35"/>
      <c r="F474" s="35"/>
      <c r="G474" s="35"/>
      <c r="H474" s="35"/>
      <c r="I474" s="35"/>
      <c r="J474" s="46"/>
      <c r="K474" s="46"/>
      <c r="L474" s="46"/>
      <c r="M474" s="46"/>
      <c r="N474" s="35"/>
      <c r="O474" s="35"/>
      <c r="P474" s="35"/>
      <c r="Q474" s="35"/>
      <c r="R474" s="35"/>
      <c r="S474" s="35"/>
    </row>
    <row r="475" spans="1:19">
      <c r="A475" s="35"/>
      <c r="B475" s="261"/>
      <c r="C475" s="261"/>
      <c r="D475" s="261"/>
      <c r="E475" s="35"/>
      <c r="F475" s="35"/>
      <c r="G475" s="35"/>
      <c r="H475" s="35"/>
      <c r="I475" s="35"/>
      <c r="J475" s="46"/>
      <c r="K475" s="46"/>
      <c r="L475" s="46"/>
      <c r="M475" s="46"/>
      <c r="N475" s="35"/>
      <c r="O475" s="35"/>
      <c r="P475" s="35"/>
      <c r="Q475" s="35"/>
      <c r="R475" s="35"/>
      <c r="S475" s="35"/>
    </row>
    <row r="476" spans="1:19">
      <c r="A476" s="35"/>
      <c r="B476" s="261"/>
      <c r="C476" s="261"/>
      <c r="D476" s="261"/>
      <c r="E476" s="35"/>
      <c r="F476" s="35"/>
      <c r="G476" s="35"/>
      <c r="H476" s="35"/>
      <c r="I476" s="35"/>
      <c r="J476" s="46"/>
      <c r="K476" s="46"/>
      <c r="L476" s="46"/>
      <c r="M476" s="46"/>
      <c r="N476" s="35"/>
      <c r="O476" s="35"/>
      <c r="P476" s="35"/>
      <c r="Q476" s="35"/>
      <c r="R476" s="35"/>
      <c r="S476" s="35"/>
    </row>
    <row r="477" spans="1:19">
      <c r="A477" s="35"/>
      <c r="B477" s="261"/>
      <c r="C477" s="261"/>
      <c r="D477" s="261"/>
      <c r="E477" s="35"/>
      <c r="F477" s="35"/>
      <c r="G477" s="35"/>
      <c r="H477" s="35"/>
      <c r="I477" s="35"/>
      <c r="J477" s="46"/>
      <c r="K477" s="46"/>
      <c r="L477" s="46"/>
      <c r="M477" s="46"/>
      <c r="N477" s="35"/>
      <c r="O477" s="35"/>
      <c r="P477" s="35"/>
      <c r="Q477" s="35"/>
      <c r="R477" s="35"/>
      <c r="S477" s="35"/>
    </row>
    <row r="478" spans="1:19">
      <c r="A478" s="35"/>
      <c r="B478" s="261"/>
      <c r="C478" s="261"/>
      <c r="D478" s="261"/>
      <c r="E478" s="35"/>
      <c r="F478" s="35"/>
      <c r="G478" s="35"/>
      <c r="H478" s="35"/>
      <c r="I478" s="35"/>
      <c r="J478" s="46"/>
      <c r="K478" s="46"/>
      <c r="L478" s="46"/>
      <c r="M478" s="46"/>
      <c r="N478" s="35"/>
      <c r="O478" s="35"/>
      <c r="P478" s="35"/>
      <c r="Q478" s="35"/>
      <c r="R478" s="35"/>
      <c r="S478" s="35"/>
    </row>
    <row r="479" spans="1:19">
      <c r="A479" s="35"/>
      <c r="B479" s="261"/>
      <c r="C479" s="261"/>
      <c r="D479" s="261"/>
      <c r="E479" s="35"/>
      <c r="F479" s="35"/>
      <c r="G479" s="35"/>
      <c r="H479" s="35"/>
      <c r="I479" s="35"/>
      <c r="J479" s="46"/>
      <c r="K479" s="46"/>
      <c r="L479" s="46"/>
      <c r="M479" s="46"/>
      <c r="N479" s="35"/>
      <c r="O479" s="35"/>
      <c r="P479" s="35"/>
      <c r="Q479" s="35"/>
      <c r="R479" s="35"/>
      <c r="S479" s="35"/>
    </row>
    <row r="480" spans="1:19">
      <c r="A480" s="35"/>
      <c r="B480" s="261"/>
      <c r="C480" s="261"/>
      <c r="D480" s="261"/>
      <c r="E480" s="35"/>
      <c r="F480" s="35"/>
      <c r="G480" s="35"/>
      <c r="H480" s="35"/>
      <c r="I480" s="35"/>
      <c r="J480" s="46"/>
      <c r="K480" s="46"/>
      <c r="L480" s="46"/>
      <c r="M480" s="46"/>
      <c r="N480" s="35"/>
      <c r="O480" s="35"/>
      <c r="P480" s="35"/>
      <c r="Q480" s="35"/>
      <c r="R480" s="35"/>
      <c r="S480" s="35"/>
    </row>
    <row r="481" spans="1:19">
      <c r="A481" s="35"/>
      <c r="B481" s="261"/>
      <c r="C481" s="261"/>
      <c r="D481" s="261"/>
      <c r="E481" s="35"/>
      <c r="F481" s="35"/>
      <c r="G481" s="35"/>
      <c r="H481" s="35"/>
      <c r="I481" s="35"/>
      <c r="J481" s="46"/>
      <c r="K481" s="46"/>
      <c r="L481" s="46"/>
      <c r="M481" s="46"/>
      <c r="N481" s="35"/>
      <c r="O481" s="35"/>
      <c r="P481" s="35"/>
      <c r="Q481" s="35"/>
      <c r="R481" s="35"/>
      <c r="S481" s="35"/>
    </row>
    <row r="482" spans="1:19">
      <c r="A482" s="35"/>
      <c r="B482" s="261"/>
      <c r="C482" s="261"/>
      <c r="D482" s="261"/>
      <c r="E482" s="35"/>
      <c r="F482" s="35"/>
      <c r="G482" s="35"/>
      <c r="H482" s="35"/>
      <c r="I482" s="35"/>
      <c r="J482" s="46"/>
      <c r="K482" s="46"/>
      <c r="L482" s="46"/>
      <c r="M482" s="46"/>
      <c r="N482" s="35"/>
      <c r="O482" s="35"/>
      <c r="P482" s="35"/>
      <c r="Q482" s="35"/>
      <c r="R482" s="35"/>
      <c r="S482" s="35"/>
    </row>
    <row r="483" spans="1:19">
      <c r="A483" s="35"/>
      <c r="B483" s="261"/>
      <c r="C483" s="261"/>
      <c r="D483" s="261"/>
      <c r="E483" s="35"/>
      <c r="F483" s="35"/>
      <c r="G483" s="35"/>
      <c r="H483" s="35"/>
      <c r="I483" s="35"/>
      <c r="J483" s="46"/>
      <c r="K483" s="46"/>
      <c r="L483" s="46"/>
      <c r="M483" s="46"/>
      <c r="N483" s="35"/>
      <c r="O483" s="35"/>
      <c r="P483" s="35"/>
      <c r="Q483" s="35"/>
      <c r="R483" s="35"/>
      <c r="S483" s="35"/>
    </row>
    <row r="484" spans="1:19">
      <c r="A484" s="35"/>
      <c r="B484" s="261"/>
      <c r="C484" s="261"/>
      <c r="D484" s="261"/>
      <c r="E484" s="35"/>
      <c r="F484" s="35"/>
      <c r="G484" s="35"/>
      <c r="H484" s="35"/>
      <c r="I484" s="35"/>
      <c r="J484" s="46"/>
      <c r="K484" s="46"/>
      <c r="L484" s="46"/>
      <c r="M484" s="46"/>
      <c r="N484" s="35"/>
      <c r="O484" s="35"/>
      <c r="P484" s="35"/>
      <c r="Q484" s="35"/>
      <c r="R484" s="35"/>
      <c r="S484" s="35"/>
    </row>
    <row r="485" spans="1:19">
      <c r="A485" s="35"/>
      <c r="B485" s="261"/>
      <c r="C485" s="261"/>
      <c r="D485" s="261"/>
      <c r="E485" s="35"/>
      <c r="F485" s="35"/>
      <c r="G485" s="35"/>
      <c r="H485" s="35"/>
      <c r="I485" s="35"/>
      <c r="J485" s="46"/>
      <c r="K485" s="46"/>
      <c r="L485" s="46"/>
      <c r="M485" s="46"/>
      <c r="N485" s="35"/>
      <c r="O485" s="35"/>
      <c r="P485" s="35"/>
      <c r="Q485" s="35"/>
      <c r="R485" s="35"/>
      <c r="S485" s="35"/>
    </row>
    <row r="486" spans="1:19">
      <c r="A486" s="35"/>
      <c r="B486" s="261"/>
      <c r="C486" s="261"/>
      <c r="D486" s="261"/>
      <c r="E486" s="35"/>
      <c r="F486" s="35"/>
      <c r="G486" s="35"/>
      <c r="H486" s="35"/>
      <c r="I486" s="35"/>
      <c r="J486" s="46"/>
      <c r="K486" s="46"/>
      <c r="L486" s="46"/>
      <c r="M486" s="46"/>
      <c r="N486" s="35"/>
      <c r="O486" s="35"/>
      <c r="P486" s="35"/>
      <c r="Q486" s="35"/>
      <c r="R486" s="35"/>
      <c r="S486" s="35"/>
    </row>
    <row r="487" spans="1:19">
      <c r="A487" s="35"/>
      <c r="B487" s="261"/>
      <c r="C487" s="261"/>
      <c r="D487" s="261"/>
      <c r="E487" s="35"/>
      <c r="F487" s="35"/>
      <c r="G487" s="35"/>
      <c r="H487" s="35"/>
      <c r="I487" s="35"/>
      <c r="J487" s="46"/>
      <c r="K487" s="46"/>
      <c r="L487" s="46"/>
      <c r="M487" s="46"/>
      <c r="N487" s="35"/>
      <c r="O487" s="35"/>
      <c r="P487" s="35"/>
      <c r="Q487" s="35"/>
      <c r="R487" s="35"/>
      <c r="S487" s="35"/>
    </row>
    <row r="488" spans="1:19">
      <c r="A488" s="35"/>
      <c r="B488" s="261"/>
      <c r="C488" s="261"/>
      <c r="D488" s="261"/>
      <c r="E488" s="35"/>
      <c r="F488" s="35"/>
      <c r="G488" s="35"/>
      <c r="H488" s="35"/>
      <c r="I488" s="35"/>
      <c r="J488" s="46"/>
      <c r="K488" s="46"/>
      <c r="L488" s="46"/>
      <c r="M488" s="46"/>
      <c r="N488" s="35"/>
      <c r="O488" s="35"/>
      <c r="P488" s="35"/>
      <c r="Q488" s="35"/>
      <c r="R488" s="35"/>
      <c r="S488" s="35"/>
    </row>
    <row r="489" spans="1:19">
      <c r="A489" s="35"/>
      <c r="B489" s="261"/>
      <c r="C489" s="261"/>
      <c r="D489" s="261"/>
      <c r="E489" s="35"/>
      <c r="F489" s="35"/>
      <c r="G489" s="35"/>
      <c r="H489" s="35"/>
      <c r="I489" s="35"/>
      <c r="J489" s="46"/>
      <c r="K489" s="46"/>
      <c r="L489" s="46"/>
      <c r="M489" s="46"/>
      <c r="N489" s="35"/>
      <c r="O489" s="35"/>
      <c r="P489" s="35"/>
      <c r="Q489" s="35"/>
      <c r="R489" s="35"/>
      <c r="S489" s="35"/>
    </row>
    <row r="490" spans="1:19">
      <c r="A490" s="35"/>
      <c r="B490" s="261"/>
      <c r="C490" s="261"/>
      <c r="D490" s="261"/>
      <c r="E490" s="35"/>
      <c r="F490" s="35"/>
      <c r="G490" s="35"/>
      <c r="H490" s="35"/>
      <c r="I490" s="35"/>
      <c r="J490" s="46"/>
      <c r="K490" s="46"/>
      <c r="L490" s="46"/>
      <c r="M490" s="46"/>
      <c r="N490" s="35"/>
      <c r="O490" s="35"/>
      <c r="P490" s="35"/>
      <c r="Q490" s="35"/>
      <c r="R490" s="35"/>
      <c r="S490" s="35"/>
    </row>
    <row r="491" spans="1:19">
      <c r="A491" s="35"/>
      <c r="B491" s="261"/>
      <c r="C491" s="261"/>
      <c r="D491" s="261"/>
      <c r="E491" s="35"/>
      <c r="F491" s="35"/>
      <c r="G491" s="35"/>
      <c r="H491" s="35"/>
      <c r="I491" s="35"/>
      <c r="J491" s="46"/>
      <c r="K491" s="46"/>
      <c r="L491" s="46"/>
      <c r="M491" s="46"/>
      <c r="N491" s="35"/>
      <c r="O491" s="35"/>
      <c r="P491" s="35"/>
      <c r="Q491" s="35"/>
      <c r="R491" s="35"/>
      <c r="S491" s="35"/>
    </row>
    <row r="492" spans="1:19">
      <c r="A492" s="35"/>
      <c r="B492" s="261"/>
      <c r="C492" s="261"/>
      <c r="D492" s="261"/>
      <c r="E492" s="35"/>
      <c r="F492" s="35"/>
      <c r="G492" s="35"/>
      <c r="H492" s="35"/>
      <c r="I492" s="35"/>
      <c r="J492" s="46"/>
      <c r="K492" s="46"/>
      <c r="L492" s="46"/>
      <c r="M492" s="46"/>
      <c r="N492" s="35"/>
      <c r="O492" s="35"/>
      <c r="P492" s="35"/>
      <c r="Q492" s="35"/>
      <c r="R492" s="35"/>
      <c r="S492" s="35"/>
    </row>
    <row r="493" spans="1:19">
      <c r="A493" s="35"/>
      <c r="B493" s="261"/>
      <c r="C493" s="261"/>
      <c r="D493" s="261"/>
      <c r="E493" s="35"/>
      <c r="F493" s="35"/>
      <c r="G493" s="35"/>
      <c r="H493" s="35"/>
      <c r="I493" s="35"/>
      <c r="J493" s="46"/>
      <c r="K493" s="46"/>
      <c r="L493" s="46"/>
      <c r="M493" s="46"/>
      <c r="N493" s="35"/>
      <c r="O493" s="35"/>
      <c r="P493" s="35"/>
      <c r="Q493" s="35"/>
      <c r="R493" s="35"/>
      <c r="S493" s="35"/>
    </row>
    <row r="494" spans="1:19">
      <c r="A494" s="35"/>
      <c r="B494" s="261"/>
      <c r="C494" s="261"/>
      <c r="D494" s="261"/>
      <c r="E494" s="35"/>
      <c r="F494" s="35"/>
      <c r="G494" s="35"/>
      <c r="H494" s="35"/>
      <c r="I494" s="35"/>
      <c r="J494" s="46"/>
      <c r="K494" s="46"/>
      <c r="L494" s="46"/>
      <c r="M494" s="46"/>
      <c r="N494" s="35"/>
      <c r="O494" s="35"/>
      <c r="P494" s="35"/>
      <c r="Q494" s="35"/>
      <c r="R494" s="35"/>
      <c r="S494" s="35"/>
    </row>
    <row r="495" spans="1:19">
      <c r="A495" s="35"/>
      <c r="B495" s="261"/>
      <c r="C495" s="261"/>
      <c r="D495" s="261"/>
      <c r="E495" s="35"/>
      <c r="F495" s="35"/>
      <c r="G495" s="35"/>
      <c r="H495" s="35"/>
      <c r="I495" s="35"/>
      <c r="J495" s="46"/>
      <c r="K495" s="46"/>
      <c r="L495" s="46"/>
      <c r="M495" s="46"/>
      <c r="N495" s="35"/>
      <c r="O495" s="35"/>
      <c r="P495" s="35"/>
      <c r="Q495" s="35"/>
      <c r="R495" s="35"/>
      <c r="S495" s="35"/>
    </row>
    <row r="496" spans="1:19">
      <c r="A496" s="35"/>
      <c r="B496" s="261"/>
      <c r="C496" s="261"/>
      <c r="D496" s="261"/>
      <c r="E496" s="35"/>
      <c r="F496" s="35"/>
      <c r="G496" s="35"/>
      <c r="H496" s="35"/>
      <c r="I496" s="35"/>
      <c r="J496" s="46"/>
      <c r="K496" s="46"/>
      <c r="L496" s="46"/>
      <c r="M496" s="46"/>
      <c r="N496" s="35"/>
      <c r="O496" s="35"/>
      <c r="P496" s="35"/>
      <c r="Q496" s="35"/>
      <c r="R496" s="35"/>
      <c r="S496" s="35"/>
    </row>
    <row r="497" spans="1:19">
      <c r="A497" s="35"/>
      <c r="B497" s="261"/>
      <c r="C497" s="261"/>
      <c r="D497" s="261"/>
      <c r="E497" s="35"/>
      <c r="F497" s="35"/>
      <c r="G497" s="35"/>
      <c r="H497" s="35"/>
      <c r="I497" s="35"/>
      <c r="J497" s="46"/>
      <c r="K497" s="46"/>
      <c r="L497" s="46"/>
      <c r="M497" s="46"/>
      <c r="N497" s="35"/>
      <c r="O497" s="35"/>
      <c r="P497" s="35"/>
      <c r="Q497" s="35"/>
      <c r="R497" s="35"/>
      <c r="S497" s="35"/>
    </row>
    <row r="498" spans="1:19">
      <c r="A498" s="35"/>
      <c r="B498" s="261"/>
      <c r="C498" s="261"/>
      <c r="D498" s="261"/>
      <c r="E498" s="35"/>
      <c r="F498" s="35"/>
      <c r="G498" s="35"/>
      <c r="H498" s="35"/>
      <c r="I498" s="35"/>
      <c r="J498" s="46"/>
      <c r="K498" s="46"/>
      <c r="L498" s="46"/>
      <c r="M498" s="46"/>
      <c r="N498" s="35"/>
      <c r="O498" s="35"/>
      <c r="P498" s="35"/>
      <c r="Q498" s="35"/>
      <c r="R498" s="35"/>
      <c r="S498" s="35"/>
    </row>
    <row r="499" spans="1:19">
      <c r="A499" s="35"/>
      <c r="B499" s="261"/>
      <c r="C499" s="261"/>
      <c r="D499" s="261"/>
      <c r="E499" s="35"/>
      <c r="F499" s="35"/>
      <c r="G499" s="35"/>
      <c r="H499" s="35"/>
      <c r="I499" s="35"/>
      <c r="J499" s="46"/>
      <c r="K499" s="46"/>
      <c r="L499" s="46"/>
      <c r="M499" s="46"/>
      <c r="N499" s="35"/>
      <c r="O499" s="35"/>
      <c r="P499" s="35"/>
      <c r="Q499" s="35"/>
      <c r="R499" s="35"/>
      <c r="S499" s="35"/>
    </row>
    <row r="500" spans="1:19">
      <c r="A500" s="35"/>
      <c r="B500" s="261"/>
      <c r="C500" s="261"/>
      <c r="D500" s="261"/>
      <c r="E500" s="35"/>
      <c r="F500" s="35"/>
      <c r="G500" s="35"/>
      <c r="H500" s="35"/>
      <c r="I500" s="35"/>
      <c r="J500" s="46"/>
      <c r="K500" s="46"/>
      <c r="L500" s="46"/>
      <c r="M500" s="46"/>
      <c r="N500" s="35"/>
      <c r="O500" s="35"/>
      <c r="P500" s="35"/>
      <c r="Q500" s="35"/>
      <c r="R500" s="35"/>
      <c r="S500" s="35"/>
    </row>
    <row r="501" spans="1:19">
      <c r="A501" s="35"/>
      <c r="B501" s="261"/>
      <c r="C501" s="261"/>
      <c r="D501" s="261"/>
      <c r="E501" s="35"/>
      <c r="F501" s="35"/>
      <c r="G501" s="35"/>
      <c r="H501" s="35"/>
      <c r="I501" s="35"/>
      <c r="J501" s="46"/>
      <c r="K501" s="46"/>
      <c r="L501" s="46"/>
      <c r="M501" s="46"/>
      <c r="N501" s="35"/>
      <c r="O501" s="35"/>
      <c r="P501" s="35"/>
      <c r="Q501" s="35"/>
      <c r="R501" s="35"/>
      <c r="S501" s="35"/>
    </row>
    <row r="502" spans="1:19">
      <c r="A502" s="35"/>
      <c r="B502" s="261"/>
      <c r="C502" s="261"/>
      <c r="D502" s="261"/>
      <c r="E502" s="35"/>
      <c r="F502" s="35"/>
      <c r="G502" s="35"/>
      <c r="H502" s="35"/>
      <c r="I502" s="35"/>
      <c r="J502" s="46"/>
      <c r="K502" s="46"/>
      <c r="L502" s="46"/>
      <c r="M502" s="46"/>
      <c r="N502" s="35"/>
      <c r="O502" s="35"/>
      <c r="P502" s="35"/>
      <c r="Q502" s="35"/>
      <c r="R502" s="35"/>
      <c r="S502" s="35"/>
    </row>
    <row r="503" spans="1:19">
      <c r="A503" s="35"/>
      <c r="B503" s="261"/>
      <c r="C503" s="261"/>
      <c r="D503" s="261"/>
      <c r="E503" s="35"/>
      <c r="F503" s="35"/>
      <c r="G503" s="35"/>
      <c r="H503" s="35"/>
      <c r="I503" s="35"/>
      <c r="J503" s="46"/>
      <c r="K503" s="46"/>
      <c r="L503" s="46"/>
      <c r="M503" s="46"/>
      <c r="N503" s="35"/>
      <c r="O503" s="35"/>
      <c r="P503" s="35"/>
      <c r="Q503" s="35"/>
      <c r="R503" s="35"/>
      <c r="S503" s="35"/>
    </row>
    <row r="504" spans="1:19">
      <c r="A504" s="35"/>
      <c r="B504" s="261"/>
      <c r="C504" s="261"/>
      <c r="D504" s="261"/>
      <c r="E504" s="35"/>
      <c r="F504" s="35"/>
      <c r="G504" s="35"/>
      <c r="H504" s="35"/>
      <c r="I504" s="35"/>
      <c r="J504" s="46"/>
      <c r="K504" s="46"/>
      <c r="L504" s="46"/>
      <c r="M504" s="46"/>
      <c r="N504" s="35"/>
      <c r="O504" s="35"/>
      <c r="P504" s="35"/>
      <c r="Q504" s="35"/>
      <c r="R504" s="35"/>
      <c r="S504" s="35"/>
    </row>
    <row r="505" spans="1:19">
      <c r="A505" s="35"/>
      <c r="B505" s="261"/>
      <c r="C505" s="261"/>
      <c r="D505" s="261"/>
      <c r="E505" s="35"/>
      <c r="F505" s="35"/>
      <c r="G505" s="35"/>
      <c r="H505" s="35"/>
      <c r="I505" s="35"/>
      <c r="J505" s="46"/>
      <c r="K505" s="46"/>
      <c r="L505" s="46"/>
      <c r="M505" s="46"/>
      <c r="N505" s="35"/>
      <c r="O505" s="35"/>
      <c r="P505" s="35"/>
      <c r="Q505" s="35"/>
      <c r="R505" s="35"/>
      <c r="S505" s="35"/>
    </row>
    <row r="506" spans="1:19">
      <c r="A506" s="35"/>
      <c r="B506" s="261"/>
      <c r="C506" s="261"/>
      <c r="D506" s="261"/>
      <c r="E506" s="35"/>
      <c r="F506" s="35"/>
      <c r="G506" s="35"/>
      <c r="H506" s="35"/>
      <c r="I506" s="35"/>
      <c r="J506" s="46"/>
      <c r="K506" s="46"/>
      <c r="L506" s="46"/>
      <c r="M506" s="46"/>
      <c r="N506" s="35"/>
      <c r="O506" s="35"/>
      <c r="P506" s="35"/>
      <c r="Q506" s="35"/>
      <c r="R506" s="35"/>
      <c r="S506" s="35"/>
    </row>
    <row r="507" spans="1:19">
      <c r="A507" s="35"/>
      <c r="B507" s="261"/>
      <c r="C507" s="261"/>
      <c r="D507" s="261"/>
      <c r="E507" s="35"/>
      <c r="F507" s="35"/>
      <c r="G507" s="35"/>
      <c r="H507" s="35"/>
      <c r="I507" s="35"/>
      <c r="J507" s="46"/>
      <c r="K507" s="46"/>
      <c r="L507" s="46"/>
      <c r="M507" s="46"/>
      <c r="N507" s="35"/>
      <c r="O507" s="35"/>
      <c r="P507" s="35"/>
      <c r="Q507" s="35"/>
      <c r="R507" s="35"/>
      <c r="S507" s="35"/>
    </row>
    <row r="508" spans="1:19">
      <c r="A508" s="35"/>
      <c r="B508" s="261"/>
      <c r="C508" s="261"/>
      <c r="D508" s="261"/>
      <c r="E508" s="35"/>
      <c r="F508" s="35"/>
      <c r="G508" s="35"/>
      <c r="H508" s="35"/>
      <c r="I508" s="35"/>
      <c r="J508" s="46"/>
      <c r="K508" s="46"/>
      <c r="L508" s="46"/>
      <c r="M508" s="46"/>
      <c r="N508" s="35"/>
      <c r="O508" s="35"/>
      <c r="P508" s="35"/>
      <c r="Q508" s="35"/>
      <c r="R508" s="35"/>
      <c r="S508" s="35"/>
    </row>
    <row r="509" spans="1:19">
      <c r="A509" s="35"/>
      <c r="B509" s="261"/>
      <c r="C509" s="261"/>
      <c r="D509" s="261"/>
      <c r="E509" s="35"/>
      <c r="F509" s="35"/>
      <c r="G509" s="35"/>
      <c r="H509" s="35"/>
      <c r="I509" s="35"/>
      <c r="J509" s="46"/>
      <c r="K509" s="46"/>
      <c r="L509" s="46"/>
      <c r="M509" s="46"/>
      <c r="N509" s="35"/>
      <c r="O509" s="35"/>
      <c r="P509" s="35"/>
      <c r="Q509" s="35"/>
      <c r="R509" s="35"/>
      <c r="S509" s="35"/>
    </row>
    <row r="510" spans="1:19">
      <c r="A510" s="35"/>
      <c r="B510" s="261"/>
      <c r="C510" s="261"/>
      <c r="D510" s="261"/>
      <c r="E510" s="35"/>
      <c r="F510" s="35"/>
      <c r="G510" s="35"/>
      <c r="H510" s="35"/>
      <c r="I510" s="35"/>
      <c r="J510" s="46"/>
      <c r="K510" s="46"/>
      <c r="L510" s="46"/>
      <c r="M510" s="46"/>
      <c r="N510" s="35"/>
      <c r="O510" s="35"/>
      <c r="P510" s="35"/>
      <c r="Q510" s="35"/>
      <c r="R510" s="35"/>
      <c r="S510" s="35"/>
    </row>
    <row r="511" spans="1:19">
      <c r="A511" s="35"/>
      <c r="B511" s="261"/>
      <c r="C511" s="261"/>
      <c r="D511" s="261"/>
      <c r="E511" s="35"/>
      <c r="F511" s="35"/>
      <c r="G511" s="35"/>
      <c r="H511" s="35"/>
      <c r="I511" s="35"/>
      <c r="J511" s="46"/>
      <c r="K511" s="46"/>
      <c r="L511" s="46"/>
      <c r="M511" s="46"/>
      <c r="N511" s="35"/>
      <c r="O511" s="35"/>
      <c r="P511" s="35"/>
      <c r="Q511" s="35"/>
      <c r="R511" s="35"/>
      <c r="S511" s="35"/>
    </row>
    <row r="512" spans="1:19">
      <c r="A512" s="35"/>
      <c r="B512" s="261"/>
      <c r="C512" s="261"/>
      <c r="D512" s="261"/>
      <c r="E512" s="35"/>
      <c r="F512" s="35"/>
      <c r="G512" s="35"/>
      <c r="H512" s="35"/>
      <c r="I512" s="35"/>
      <c r="J512" s="46"/>
      <c r="K512" s="46"/>
      <c r="L512" s="46"/>
      <c r="M512" s="46"/>
      <c r="N512" s="35"/>
      <c r="O512" s="35"/>
      <c r="P512" s="35"/>
      <c r="Q512" s="35"/>
      <c r="R512" s="35"/>
      <c r="S512" s="35"/>
    </row>
    <row r="513" spans="1:19">
      <c r="A513" s="35"/>
      <c r="B513" s="261"/>
      <c r="C513" s="261"/>
      <c r="D513" s="261"/>
      <c r="E513" s="35"/>
      <c r="F513" s="35"/>
      <c r="G513" s="35"/>
      <c r="H513" s="35"/>
      <c r="I513" s="35"/>
      <c r="J513" s="46"/>
      <c r="K513" s="46"/>
      <c r="L513" s="46"/>
      <c r="M513" s="46"/>
      <c r="N513" s="35"/>
      <c r="O513" s="35"/>
      <c r="P513" s="35"/>
      <c r="Q513" s="35"/>
      <c r="R513" s="35"/>
      <c r="S513" s="35"/>
    </row>
    <row r="514" spans="1:19">
      <c r="A514" s="35"/>
      <c r="B514" s="261"/>
      <c r="C514" s="261"/>
      <c r="D514" s="261"/>
      <c r="E514" s="35"/>
      <c r="F514" s="35"/>
      <c r="G514" s="35"/>
      <c r="H514" s="35"/>
      <c r="I514" s="35"/>
      <c r="J514" s="46"/>
      <c r="K514" s="46"/>
      <c r="L514" s="46"/>
      <c r="M514" s="46"/>
      <c r="N514" s="35"/>
      <c r="O514" s="35"/>
      <c r="P514" s="35"/>
      <c r="Q514" s="35"/>
      <c r="R514" s="35"/>
      <c r="S514" s="35"/>
    </row>
    <row r="515" spans="1:19">
      <c r="A515" s="35"/>
      <c r="B515" s="261"/>
      <c r="C515" s="261"/>
      <c r="D515" s="261"/>
      <c r="E515" s="35"/>
      <c r="F515" s="35"/>
      <c r="G515" s="35"/>
      <c r="H515" s="35"/>
      <c r="I515" s="35"/>
      <c r="J515" s="46"/>
      <c r="K515" s="46"/>
      <c r="L515" s="46"/>
      <c r="M515" s="46"/>
      <c r="N515" s="35"/>
      <c r="O515" s="35"/>
      <c r="P515" s="35"/>
      <c r="Q515" s="35"/>
      <c r="R515" s="35"/>
      <c r="S515" s="35"/>
    </row>
    <row r="516" spans="1:19">
      <c r="A516" s="35"/>
      <c r="B516" s="261"/>
      <c r="C516" s="261"/>
      <c r="D516" s="261"/>
      <c r="E516" s="35"/>
      <c r="F516" s="35"/>
      <c r="G516" s="35"/>
      <c r="H516" s="35"/>
      <c r="I516" s="35"/>
      <c r="J516" s="46"/>
      <c r="K516" s="46"/>
      <c r="L516" s="46"/>
      <c r="M516" s="46"/>
      <c r="N516" s="35"/>
      <c r="O516" s="35"/>
      <c r="P516" s="35"/>
      <c r="Q516" s="35"/>
      <c r="R516" s="35"/>
      <c r="S516" s="35"/>
    </row>
    <row r="517" spans="1:19">
      <c r="A517" s="35"/>
      <c r="B517" s="261"/>
      <c r="C517" s="261"/>
      <c r="D517" s="261"/>
      <c r="E517" s="35"/>
      <c r="F517" s="35"/>
      <c r="G517" s="35"/>
      <c r="H517" s="35"/>
      <c r="I517" s="35"/>
      <c r="J517" s="46"/>
      <c r="K517" s="46"/>
      <c r="L517" s="46"/>
      <c r="M517" s="46"/>
      <c r="N517" s="35"/>
      <c r="O517" s="35"/>
      <c r="P517" s="35"/>
      <c r="Q517" s="35"/>
      <c r="R517" s="35"/>
      <c r="S517" s="35"/>
    </row>
    <row r="518" spans="1:19">
      <c r="A518" s="35"/>
      <c r="B518" s="261"/>
      <c r="C518" s="261"/>
      <c r="D518" s="261"/>
      <c r="E518" s="35"/>
      <c r="F518" s="35"/>
      <c r="G518" s="35"/>
      <c r="H518" s="35"/>
      <c r="I518" s="35"/>
      <c r="J518" s="46"/>
      <c r="K518" s="46"/>
      <c r="L518" s="46"/>
      <c r="M518" s="46"/>
      <c r="N518" s="35"/>
      <c r="O518" s="35"/>
      <c r="P518" s="35"/>
      <c r="Q518" s="35"/>
      <c r="R518" s="35"/>
      <c r="S518" s="35"/>
    </row>
    <row r="519" spans="1:19">
      <c r="A519" s="35"/>
      <c r="B519" s="261"/>
      <c r="C519" s="261"/>
      <c r="D519" s="261"/>
      <c r="E519" s="35"/>
      <c r="F519" s="35"/>
      <c r="G519" s="35"/>
      <c r="H519" s="35"/>
      <c r="I519" s="35"/>
      <c r="J519" s="46"/>
      <c r="K519" s="46"/>
      <c r="L519" s="46"/>
      <c r="M519" s="46"/>
      <c r="N519" s="35"/>
      <c r="O519" s="35"/>
      <c r="P519" s="35"/>
      <c r="Q519" s="35"/>
      <c r="R519" s="35"/>
      <c r="S519" s="35"/>
    </row>
    <row r="520" spans="1:19">
      <c r="A520" s="35"/>
      <c r="B520" s="261"/>
      <c r="C520" s="261"/>
      <c r="D520" s="261"/>
      <c r="E520" s="35"/>
      <c r="F520" s="35"/>
      <c r="G520" s="35"/>
      <c r="H520" s="35"/>
      <c r="I520" s="35"/>
      <c r="J520" s="46"/>
      <c r="K520" s="46"/>
      <c r="L520" s="46"/>
      <c r="M520" s="46"/>
      <c r="N520" s="35"/>
      <c r="O520" s="35"/>
      <c r="P520" s="35"/>
      <c r="Q520" s="35"/>
      <c r="R520" s="35"/>
      <c r="S520" s="35"/>
    </row>
    <row r="521" spans="1:19">
      <c r="A521" s="35"/>
      <c r="B521" s="261"/>
      <c r="C521" s="261"/>
      <c r="D521" s="261"/>
      <c r="E521" s="35"/>
      <c r="F521" s="35"/>
      <c r="G521" s="35"/>
      <c r="H521" s="35"/>
      <c r="I521" s="35"/>
      <c r="J521" s="46"/>
      <c r="K521" s="46"/>
      <c r="L521" s="46"/>
      <c r="M521" s="46"/>
      <c r="N521" s="35"/>
      <c r="O521" s="35"/>
      <c r="P521" s="35"/>
      <c r="Q521" s="35"/>
      <c r="R521" s="35"/>
      <c r="S521" s="35"/>
    </row>
    <row r="522" spans="1:19">
      <c r="A522" s="35"/>
      <c r="B522" s="261"/>
      <c r="C522" s="261"/>
      <c r="D522" s="261"/>
      <c r="E522" s="35"/>
      <c r="F522" s="35"/>
      <c r="G522" s="35"/>
      <c r="H522" s="35"/>
      <c r="I522" s="35"/>
      <c r="J522" s="46"/>
      <c r="K522" s="46"/>
      <c r="L522" s="46"/>
      <c r="M522" s="46"/>
      <c r="N522" s="35"/>
      <c r="O522" s="35"/>
      <c r="P522" s="35"/>
      <c r="Q522" s="35"/>
      <c r="R522" s="35"/>
      <c r="S522" s="35"/>
    </row>
    <row r="523" spans="1:19">
      <c r="A523" s="35"/>
      <c r="B523" s="261"/>
      <c r="C523" s="261"/>
      <c r="D523" s="261"/>
      <c r="E523" s="35"/>
      <c r="F523" s="35"/>
      <c r="G523" s="35"/>
      <c r="H523" s="35"/>
      <c r="I523" s="35"/>
      <c r="J523" s="46"/>
      <c r="K523" s="46"/>
      <c r="L523" s="46"/>
      <c r="M523" s="46"/>
      <c r="N523" s="35"/>
      <c r="O523" s="35"/>
      <c r="P523" s="35"/>
      <c r="Q523" s="35"/>
      <c r="R523" s="35"/>
      <c r="S523" s="35"/>
    </row>
    <row r="524" spans="1:19">
      <c r="A524" s="35"/>
      <c r="B524" s="261"/>
      <c r="C524" s="261"/>
      <c r="D524" s="261"/>
      <c r="E524" s="35"/>
      <c r="F524" s="35"/>
      <c r="G524" s="35"/>
      <c r="H524" s="35"/>
      <c r="I524" s="35"/>
      <c r="J524" s="46"/>
      <c r="K524" s="46"/>
      <c r="L524" s="46"/>
      <c r="M524" s="46"/>
      <c r="N524" s="35"/>
      <c r="O524" s="35"/>
      <c r="P524" s="35"/>
      <c r="Q524" s="35"/>
      <c r="R524" s="35"/>
      <c r="S524" s="35"/>
    </row>
    <row r="525" spans="1:19">
      <c r="A525" s="35"/>
      <c r="B525" s="261"/>
      <c r="C525" s="261"/>
      <c r="D525" s="261"/>
      <c r="E525" s="35"/>
      <c r="F525" s="35"/>
      <c r="G525" s="35"/>
      <c r="H525" s="35"/>
      <c r="I525" s="35"/>
      <c r="J525" s="46"/>
      <c r="K525" s="46"/>
      <c r="L525" s="46"/>
      <c r="M525" s="46"/>
      <c r="N525" s="35"/>
      <c r="O525" s="35"/>
      <c r="P525" s="35"/>
      <c r="Q525" s="35"/>
      <c r="R525" s="35"/>
      <c r="S525" s="35"/>
    </row>
    <row r="526" spans="1:19">
      <c r="A526" s="35"/>
      <c r="B526" s="261"/>
      <c r="C526" s="261"/>
      <c r="D526" s="261"/>
      <c r="E526" s="35"/>
      <c r="F526" s="35"/>
      <c r="G526" s="35"/>
      <c r="H526" s="35"/>
      <c r="I526" s="35"/>
      <c r="J526" s="46"/>
      <c r="K526" s="46"/>
      <c r="L526" s="46"/>
      <c r="M526" s="46"/>
      <c r="N526" s="35"/>
      <c r="O526" s="35"/>
      <c r="P526" s="35"/>
      <c r="Q526" s="35"/>
      <c r="R526" s="35"/>
      <c r="S526" s="35"/>
    </row>
    <row r="527" spans="1:19">
      <c r="A527" s="35"/>
      <c r="B527" s="261"/>
      <c r="C527" s="261"/>
      <c r="D527" s="261"/>
      <c r="E527" s="35"/>
      <c r="F527" s="35"/>
      <c r="G527" s="35"/>
      <c r="H527" s="35"/>
      <c r="I527" s="35"/>
      <c r="J527" s="46"/>
      <c r="K527" s="46"/>
      <c r="L527" s="46"/>
      <c r="M527" s="46"/>
      <c r="N527" s="35"/>
      <c r="O527" s="35"/>
      <c r="P527" s="35"/>
      <c r="Q527" s="35"/>
      <c r="R527" s="35"/>
      <c r="S527" s="35"/>
    </row>
    <row r="528" spans="1:19">
      <c r="A528" s="35"/>
      <c r="B528" s="261"/>
      <c r="C528" s="261"/>
      <c r="D528" s="261"/>
      <c r="E528" s="35"/>
      <c r="F528" s="35"/>
      <c r="G528" s="35"/>
      <c r="H528" s="35"/>
      <c r="I528" s="35"/>
      <c r="J528" s="46"/>
      <c r="K528" s="46"/>
      <c r="L528" s="46"/>
      <c r="M528" s="46"/>
      <c r="N528" s="35"/>
      <c r="O528" s="35"/>
      <c r="P528" s="35"/>
      <c r="Q528" s="35"/>
      <c r="R528" s="35"/>
      <c r="S528" s="35"/>
    </row>
    <row r="529" spans="1:19">
      <c r="A529" s="35"/>
      <c r="B529" s="261"/>
      <c r="C529" s="261"/>
      <c r="D529" s="261"/>
      <c r="E529" s="35"/>
      <c r="F529" s="35"/>
      <c r="G529" s="35"/>
      <c r="H529" s="35"/>
      <c r="I529" s="35"/>
      <c r="J529" s="46"/>
      <c r="K529" s="46"/>
      <c r="L529" s="46"/>
      <c r="M529" s="46"/>
      <c r="N529" s="35"/>
      <c r="O529" s="35"/>
      <c r="P529" s="35"/>
      <c r="Q529" s="35"/>
      <c r="R529" s="35"/>
      <c r="S529" s="35"/>
    </row>
    <row r="530" spans="1:19">
      <c r="A530" s="35"/>
      <c r="B530" s="261"/>
      <c r="C530" s="261"/>
      <c r="D530" s="261"/>
      <c r="E530" s="35"/>
      <c r="F530" s="35"/>
      <c r="G530" s="35"/>
      <c r="H530" s="35"/>
      <c r="I530" s="35"/>
      <c r="J530" s="46"/>
      <c r="K530" s="46"/>
      <c r="L530" s="46"/>
      <c r="M530" s="46"/>
      <c r="N530" s="35"/>
      <c r="O530" s="35"/>
      <c r="P530" s="35"/>
      <c r="Q530" s="35"/>
      <c r="R530" s="35"/>
      <c r="S530" s="35"/>
    </row>
    <row r="531" spans="1:19">
      <c r="A531" s="35"/>
      <c r="B531" s="261"/>
      <c r="C531" s="261"/>
      <c r="D531" s="261"/>
      <c r="E531" s="35"/>
      <c r="F531" s="35"/>
      <c r="G531" s="35"/>
      <c r="H531" s="35"/>
      <c r="I531" s="35"/>
      <c r="J531" s="46"/>
      <c r="K531" s="46"/>
      <c r="L531" s="46"/>
      <c r="M531" s="46"/>
      <c r="N531" s="35"/>
      <c r="O531" s="35"/>
      <c r="P531" s="35"/>
      <c r="Q531" s="35"/>
      <c r="R531" s="35"/>
      <c r="S531" s="35"/>
    </row>
    <row r="532" spans="1:19">
      <c r="A532" s="35"/>
      <c r="B532" s="261"/>
      <c r="C532" s="261"/>
      <c r="D532" s="261"/>
      <c r="E532" s="35"/>
      <c r="F532" s="35"/>
      <c r="G532" s="35"/>
      <c r="H532" s="35"/>
      <c r="I532" s="35"/>
      <c r="J532" s="46"/>
      <c r="K532" s="46"/>
      <c r="L532" s="46"/>
      <c r="M532" s="46"/>
      <c r="N532" s="35"/>
      <c r="O532" s="35"/>
      <c r="P532" s="35"/>
      <c r="Q532" s="35"/>
      <c r="R532" s="35"/>
      <c r="S532" s="35"/>
    </row>
    <row r="533" spans="1:19">
      <c r="A533" s="35"/>
      <c r="B533" s="261"/>
      <c r="C533" s="261"/>
      <c r="D533" s="261"/>
      <c r="E533" s="35"/>
      <c r="F533" s="35"/>
      <c r="G533" s="35"/>
      <c r="H533" s="35"/>
      <c r="I533" s="35"/>
      <c r="J533" s="46"/>
      <c r="K533" s="46"/>
      <c r="L533" s="46"/>
      <c r="M533" s="46"/>
      <c r="N533" s="35"/>
      <c r="O533" s="35"/>
      <c r="P533" s="35"/>
      <c r="Q533" s="35"/>
      <c r="R533" s="35"/>
      <c r="S533" s="35"/>
    </row>
    <row r="534" spans="1:19">
      <c r="A534" s="35"/>
      <c r="B534" s="261"/>
      <c r="C534" s="261"/>
      <c r="D534" s="261"/>
      <c r="E534" s="35"/>
      <c r="F534" s="35"/>
      <c r="G534" s="35"/>
      <c r="H534" s="35"/>
      <c r="I534" s="35"/>
      <c r="J534" s="46"/>
      <c r="K534" s="46"/>
      <c r="L534" s="46"/>
      <c r="M534" s="46"/>
      <c r="N534" s="35"/>
      <c r="O534" s="35"/>
      <c r="P534" s="35"/>
      <c r="Q534" s="35"/>
      <c r="R534" s="35"/>
      <c r="S534" s="35"/>
    </row>
    <row r="535" spans="1:19">
      <c r="A535" s="35"/>
      <c r="B535" s="261"/>
      <c r="C535" s="261"/>
      <c r="D535" s="261"/>
      <c r="E535" s="35"/>
      <c r="F535" s="35"/>
      <c r="G535" s="35"/>
      <c r="H535" s="35"/>
      <c r="I535" s="35"/>
      <c r="J535" s="46"/>
      <c r="K535" s="46"/>
      <c r="L535" s="46"/>
      <c r="M535" s="46"/>
      <c r="N535" s="35"/>
      <c r="O535" s="35"/>
      <c r="P535" s="35"/>
      <c r="Q535" s="35"/>
      <c r="R535" s="35"/>
      <c r="S535" s="35"/>
    </row>
    <row r="536" spans="1:19">
      <c r="A536" s="35"/>
      <c r="B536" s="261"/>
      <c r="C536" s="261"/>
      <c r="D536" s="261"/>
      <c r="E536" s="35"/>
      <c r="F536" s="35"/>
      <c r="G536" s="35"/>
      <c r="H536" s="35"/>
      <c r="I536" s="35"/>
      <c r="J536" s="46"/>
      <c r="K536" s="46"/>
      <c r="L536" s="46"/>
      <c r="M536" s="46"/>
      <c r="N536" s="35"/>
      <c r="O536" s="35"/>
      <c r="P536" s="35"/>
      <c r="Q536" s="35"/>
      <c r="R536" s="35"/>
      <c r="S536" s="35"/>
    </row>
    <row r="537" spans="1:19">
      <c r="A537" s="35"/>
      <c r="B537" s="261"/>
      <c r="C537" s="261"/>
      <c r="D537" s="261"/>
      <c r="E537" s="35"/>
      <c r="F537" s="35"/>
      <c r="G537" s="35"/>
      <c r="H537" s="35"/>
      <c r="I537" s="35"/>
      <c r="J537" s="46"/>
      <c r="K537" s="46"/>
      <c r="L537" s="46"/>
      <c r="M537" s="46"/>
      <c r="N537" s="35"/>
      <c r="O537" s="35"/>
      <c r="P537" s="35"/>
      <c r="Q537" s="35"/>
      <c r="R537" s="35"/>
      <c r="S537" s="35"/>
    </row>
    <row r="538" spans="1:19">
      <c r="A538" s="35"/>
      <c r="B538" s="261"/>
      <c r="C538" s="261"/>
      <c r="D538" s="261"/>
      <c r="E538" s="35"/>
      <c r="F538" s="35"/>
      <c r="G538" s="35"/>
      <c r="H538" s="35"/>
      <c r="I538" s="35"/>
      <c r="J538" s="46"/>
      <c r="K538" s="46"/>
      <c r="L538" s="46"/>
      <c r="M538" s="46"/>
      <c r="N538" s="35"/>
      <c r="O538" s="35"/>
      <c r="P538" s="35"/>
      <c r="Q538" s="35"/>
      <c r="R538" s="35"/>
      <c r="S538" s="35"/>
    </row>
    <row r="539" spans="1:19">
      <c r="A539" s="35"/>
      <c r="B539" s="261"/>
      <c r="C539" s="261"/>
      <c r="D539" s="261"/>
      <c r="E539" s="35"/>
      <c r="F539" s="35"/>
      <c r="G539" s="35"/>
      <c r="H539" s="35"/>
      <c r="I539" s="35"/>
      <c r="J539" s="46"/>
      <c r="K539" s="46"/>
      <c r="L539" s="46"/>
      <c r="M539" s="46"/>
      <c r="N539" s="35"/>
      <c r="O539" s="35"/>
      <c r="P539" s="35"/>
      <c r="Q539" s="35"/>
      <c r="R539" s="35"/>
      <c r="S539" s="35"/>
    </row>
    <row r="540" spans="1:19">
      <c r="A540" s="35"/>
      <c r="B540" s="261"/>
      <c r="C540" s="261"/>
      <c r="D540" s="261"/>
      <c r="E540" s="35"/>
      <c r="F540" s="35"/>
      <c r="G540" s="35"/>
      <c r="H540" s="35"/>
      <c r="I540" s="35"/>
      <c r="J540" s="46"/>
      <c r="K540" s="46"/>
      <c r="L540" s="46"/>
      <c r="M540" s="46"/>
      <c r="N540" s="35"/>
      <c r="O540" s="35"/>
      <c r="P540" s="35"/>
      <c r="Q540" s="35"/>
      <c r="R540" s="35"/>
      <c r="S540" s="35"/>
    </row>
    <row r="541" spans="1:19">
      <c r="A541" s="35"/>
      <c r="B541" s="261"/>
      <c r="C541" s="261"/>
      <c r="D541" s="261"/>
      <c r="E541" s="35"/>
      <c r="F541" s="35"/>
      <c r="G541" s="35"/>
      <c r="H541" s="35"/>
      <c r="I541" s="35"/>
      <c r="J541" s="46"/>
      <c r="K541" s="46"/>
      <c r="L541" s="46"/>
      <c r="M541" s="46"/>
      <c r="N541" s="35"/>
      <c r="O541" s="35"/>
      <c r="P541" s="35"/>
      <c r="Q541" s="35"/>
      <c r="R541" s="35"/>
      <c r="S541" s="35"/>
    </row>
    <row r="542" spans="1:19">
      <c r="A542" s="35"/>
      <c r="B542" s="261"/>
      <c r="C542" s="261"/>
      <c r="D542" s="261"/>
      <c r="E542" s="35"/>
      <c r="F542" s="35"/>
      <c r="G542" s="35"/>
      <c r="H542" s="35"/>
      <c r="I542" s="35"/>
      <c r="J542" s="46"/>
      <c r="K542" s="46"/>
      <c r="L542" s="46"/>
      <c r="M542" s="46"/>
      <c r="N542" s="35"/>
      <c r="O542" s="35"/>
      <c r="P542" s="35"/>
      <c r="Q542" s="35"/>
      <c r="R542" s="35"/>
      <c r="S542" s="35"/>
    </row>
    <row r="543" spans="1:19">
      <c r="A543" s="35"/>
      <c r="B543" s="261"/>
      <c r="C543" s="261"/>
      <c r="D543" s="261"/>
      <c r="E543" s="35"/>
      <c r="F543" s="35"/>
      <c r="G543" s="35"/>
      <c r="H543" s="35"/>
      <c r="I543" s="35"/>
      <c r="J543" s="46"/>
      <c r="K543" s="46"/>
      <c r="L543" s="46"/>
      <c r="M543" s="46"/>
      <c r="N543" s="35"/>
      <c r="O543" s="35"/>
      <c r="P543" s="35"/>
      <c r="Q543" s="35"/>
      <c r="R543" s="35"/>
      <c r="S543" s="35"/>
    </row>
    <row r="544" spans="1:19">
      <c r="A544" s="35"/>
      <c r="B544" s="261"/>
      <c r="C544" s="261"/>
      <c r="D544" s="261"/>
      <c r="E544" s="35"/>
      <c r="F544" s="35"/>
      <c r="G544" s="35"/>
      <c r="H544" s="35"/>
      <c r="I544" s="35"/>
      <c r="J544" s="46"/>
      <c r="K544" s="46"/>
      <c r="L544" s="46"/>
      <c r="M544" s="46"/>
      <c r="N544" s="35"/>
      <c r="O544" s="35"/>
      <c r="P544" s="35"/>
      <c r="Q544" s="35"/>
      <c r="R544" s="35"/>
      <c r="S544" s="35"/>
    </row>
    <row r="545" spans="1:19">
      <c r="A545" s="35"/>
      <c r="B545" s="261"/>
      <c r="C545" s="261"/>
      <c r="D545" s="261"/>
      <c r="E545" s="35"/>
      <c r="F545" s="35"/>
      <c r="G545" s="35"/>
      <c r="H545" s="35"/>
      <c r="I545" s="35"/>
      <c r="J545" s="46"/>
      <c r="K545" s="46"/>
      <c r="L545" s="46"/>
      <c r="M545" s="46"/>
      <c r="N545" s="35"/>
      <c r="O545" s="35"/>
      <c r="P545" s="35"/>
      <c r="Q545" s="35"/>
      <c r="R545" s="35"/>
      <c r="S545" s="35"/>
    </row>
    <row r="546" spans="1:19">
      <c r="A546" s="35"/>
      <c r="B546" s="261"/>
      <c r="C546" s="261"/>
      <c r="D546" s="261"/>
      <c r="E546" s="35"/>
      <c r="F546" s="35"/>
      <c r="G546" s="35"/>
      <c r="H546" s="35"/>
      <c r="I546" s="35"/>
      <c r="J546" s="46"/>
      <c r="K546" s="46"/>
      <c r="L546" s="46"/>
      <c r="M546" s="46"/>
      <c r="N546" s="35"/>
      <c r="O546" s="35"/>
      <c r="P546" s="35"/>
      <c r="Q546" s="35"/>
      <c r="R546" s="35"/>
      <c r="S546" s="35"/>
    </row>
    <row r="547" spans="1:19">
      <c r="A547" s="35"/>
      <c r="B547" s="261"/>
      <c r="C547" s="261"/>
      <c r="D547" s="261"/>
      <c r="E547" s="35"/>
      <c r="F547" s="35"/>
      <c r="G547" s="35"/>
      <c r="H547" s="35"/>
      <c r="I547" s="35"/>
      <c r="J547" s="46"/>
      <c r="K547" s="46"/>
      <c r="L547" s="46"/>
      <c r="M547" s="46"/>
      <c r="N547" s="35"/>
      <c r="O547" s="35"/>
      <c r="P547" s="35"/>
      <c r="Q547" s="35"/>
      <c r="R547" s="35"/>
      <c r="S547" s="35"/>
    </row>
    <row r="548" spans="1:19">
      <c r="A548" s="35"/>
      <c r="B548" s="261"/>
      <c r="C548" s="261"/>
      <c r="D548" s="261"/>
      <c r="E548" s="35"/>
      <c r="F548" s="35"/>
      <c r="G548" s="35"/>
      <c r="H548" s="35"/>
      <c r="I548" s="35"/>
      <c r="J548" s="46"/>
      <c r="K548" s="46"/>
      <c r="L548" s="46"/>
      <c r="M548" s="46"/>
      <c r="N548" s="35"/>
      <c r="O548" s="35"/>
      <c r="P548" s="35"/>
      <c r="Q548" s="35"/>
      <c r="R548" s="35"/>
      <c r="S548" s="35"/>
    </row>
    <row r="549" spans="1:19">
      <c r="A549" s="35"/>
      <c r="B549" s="261"/>
      <c r="C549" s="261"/>
      <c r="D549" s="261"/>
      <c r="E549" s="35"/>
      <c r="F549" s="35"/>
      <c r="G549" s="35"/>
      <c r="H549" s="35"/>
      <c r="I549" s="35"/>
      <c r="J549" s="46"/>
      <c r="K549" s="46"/>
      <c r="L549" s="46"/>
      <c r="M549" s="46"/>
      <c r="N549" s="35"/>
      <c r="O549" s="35"/>
      <c r="P549" s="35"/>
      <c r="Q549" s="35"/>
      <c r="R549" s="35"/>
      <c r="S549" s="35"/>
    </row>
    <row r="550" spans="1:19">
      <c r="A550" s="35"/>
      <c r="B550" s="261"/>
      <c r="C550" s="261"/>
      <c r="D550" s="261"/>
      <c r="E550" s="35"/>
      <c r="F550" s="35"/>
      <c r="G550" s="35"/>
      <c r="H550" s="35"/>
      <c r="I550" s="35"/>
      <c r="J550" s="46"/>
      <c r="K550" s="46"/>
      <c r="L550" s="46"/>
      <c r="M550" s="46"/>
      <c r="N550" s="35"/>
      <c r="O550" s="35"/>
      <c r="P550" s="35"/>
      <c r="Q550" s="35"/>
      <c r="R550" s="35"/>
      <c r="S550" s="35"/>
    </row>
    <row r="551" spans="1:19">
      <c r="A551" s="35"/>
      <c r="B551" s="261"/>
      <c r="C551" s="261"/>
      <c r="D551" s="261"/>
      <c r="E551" s="35"/>
      <c r="F551" s="35"/>
      <c r="G551" s="35"/>
      <c r="H551" s="35"/>
      <c r="I551" s="35"/>
      <c r="J551" s="46"/>
      <c r="K551" s="46"/>
      <c r="L551" s="46"/>
      <c r="M551" s="46"/>
      <c r="N551" s="35"/>
      <c r="O551" s="35"/>
      <c r="P551" s="35"/>
      <c r="Q551" s="35"/>
      <c r="R551" s="35"/>
      <c r="S551" s="35"/>
    </row>
    <row r="552" spans="1:19">
      <c r="A552" s="35"/>
      <c r="B552" s="261"/>
      <c r="C552" s="261"/>
      <c r="D552" s="261"/>
      <c r="E552" s="35"/>
      <c r="F552" s="35"/>
      <c r="G552" s="35"/>
      <c r="H552" s="35"/>
      <c r="I552" s="35"/>
      <c r="J552" s="46"/>
      <c r="K552" s="46"/>
      <c r="L552" s="46"/>
      <c r="M552" s="46"/>
      <c r="N552" s="35"/>
      <c r="O552" s="35"/>
      <c r="P552" s="35"/>
      <c r="Q552" s="35"/>
      <c r="R552" s="35"/>
      <c r="S552" s="35"/>
    </row>
    <row r="553" spans="1:19">
      <c r="A553" s="35"/>
      <c r="B553" s="261"/>
      <c r="C553" s="261"/>
      <c r="D553" s="261"/>
      <c r="E553" s="35"/>
      <c r="F553" s="35"/>
      <c r="G553" s="35"/>
      <c r="H553" s="35"/>
      <c r="I553" s="35"/>
      <c r="J553" s="46"/>
      <c r="K553" s="46"/>
      <c r="L553" s="46"/>
      <c r="M553" s="46"/>
      <c r="N553" s="35"/>
      <c r="O553" s="35"/>
      <c r="P553" s="35"/>
      <c r="Q553" s="35"/>
      <c r="R553" s="35"/>
      <c r="S553" s="35"/>
    </row>
    <row r="554" spans="1:19">
      <c r="A554" s="35"/>
      <c r="B554" s="261"/>
      <c r="C554" s="261"/>
      <c r="D554" s="261"/>
      <c r="E554" s="35"/>
      <c r="F554" s="35"/>
      <c r="G554" s="35"/>
      <c r="H554" s="35"/>
      <c r="I554" s="35"/>
      <c r="J554" s="46"/>
      <c r="K554" s="46"/>
      <c r="L554" s="46"/>
      <c r="M554" s="46"/>
      <c r="N554" s="35"/>
      <c r="O554" s="35"/>
      <c r="P554" s="35"/>
      <c r="Q554" s="35"/>
      <c r="R554" s="35"/>
      <c r="S554" s="35"/>
    </row>
    <row r="555" spans="1:19">
      <c r="A555" s="35"/>
      <c r="B555" s="261"/>
      <c r="C555" s="261"/>
      <c r="D555" s="261"/>
      <c r="E555" s="35"/>
      <c r="F555" s="35"/>
      <c r="G555" s="35"/>
      <c r="H555" s="35"/>
      <c r="I555" s="35"/>
      <c r="J555" s="46"/>
      <c r="K555" s="46"/>
      <c r="L555" s="46"/>
      <c r="M555" s="46"/>
      <c r="N555" s="35"/>
      <c r="O555" s="35"/>
      <c r="P555" s="35"/>
      <c r="Q555" s="35"/>
      <c r="R555" s="35"/>
      <c r="S555" s="35"/>
    </row>
    <row r="556" spans="1:19">
      <c r="A556" s="35"/>
      <c r="B556" s="261"/>
      <c r="C556" s="261"/>
      <c r="D556" s="261"/>
      <c r="E556" s="35"/>
      <c r="F556" s="35"/>
      <c r="G556" s="35"/>
      <c r="H556" s="35"/>
      <c r="I556" s="35"/>
      <c r="J556" s="46"/>
      <c r="K556" s="46"/>
      <c r="L556" s="46"/>
      <c r="M556" s="46"/>
      <c r="N556" s="35"/>
      <c r="O556" s="35"/>
      <c r="P556" s="35"/>
      <c r="Q556" s="35"/>
      <c r="R556" s="35"/>
      <c r="S556" s="35"/>
    </row>
    <row r="557" spans="1:19">
      <c r="A557" s="35"/>
      <c r="B557" s="261"/>
      <c r="C557" s="261"/>
      <c r="D557" s="261"/>
      <c r="E557" s="35"/>
      <c r="F557" s="35"/>
      <c r="G557" s="35"/>
      <c r="H557" s="35"/>
      <c r="I557" s="35"/>
      <c r="J557" s="46"/>
      <c r="K557" s="46"/>
      <c r="L557" s="46"/>
      <c r="M557" s="46"/>
      <c r="N557" s="35"/>
      <c r="O557" s="35"/>
      <c r="P557" s="35"/>
      <c r="Q557" s="35"/>
      <c r="R557" s="35"/>
      <c r="S557" s="35"/>
    </row>
    <row r="558" spans="1:19">
      <c r="A558" s="35"/>
      <c r="B558" s="261"/>
      <c r="C558" s="261"/>
      <c r="D558" s="261"/>
      <c r="E558" s="35"/>
      <c r="F558" s="35"/>
      <c r="G558" s="35"/>
      <c r="H558" s="35"/>
      <c r="I558" s="35"/>
      <c r="J558" s="46"/>
      <c r="K558" s="46"/>
      <c r="L558" s="46"/>
      <c r="M558" s="46"/>
      <c r="N558" s="35"/>
      <c r="O558" s="35"/>
      <c r="P558" s="35"/>
      <c r="Q558" s="35"/>
      <c r="R558" s="35"/>
      <c r="S558" s="35"/>
    </row>
    <row r="559" spans="1:19">
      <c r="A559" s="35"/>
      <c r="B559" s="261"/>
      <c r="C559" s="261"/>
      <c r="D559" s="261"/>
      <c r="E559" s="35"/>
      <c r="F559" s="35"/>
      <c r="G559" s="35"/>
      <c r="H559" s="35"/>
      <c r="I559" s="35"/>
      <c r="J559" s="46"/>
      <c r="K559" s="46"/>
      <c r="L559" s="46"/>
      <c r="M559" s="46"/>
      <c r="N559" s="35"/>
      <c r="O559" s="35"/>
      <c r="P559" s="35"/>
      <c r="Q559" s="35"/>
      <c r="R559" s="35"/>
      <c r="S559" s="35"/>
    </row>
    <row r="560" spans="1:19">
      <c r="A560" s="35"/>
      <c r="B560" s="261"/>
      <c r="C560" s="261"/>
      <c r="D560" s="261"/>
      <c r="E560" s="35"/>
      <c r="F560" s="35"/>
      <c r="G560" s="35"/>
      <c r="H560" s="35"/>
      <c r="I560" s="35"/>
      <c r="J560" s="46"/>
      <c r="K560" s="46"/>
      <c r="L560" s="46"/>
      <c r="M560" s="46"/>
      <c r="N560" s="35"/>
      <c r="O560" s="35"/>
      <c r="P560" s="35"/>
      <c r="Q560" s="35"/>
      <c r="R560" s="35"/>
      <c r="S560" s="35"/>
    </row>
    <row r="561" spans="1:19">
      <c r="A561" s="35"/>
      <c r="B561" s="261"/>
      <c r="C561" s="261"/>
      <c r="D561" s="261"/>
      <c r="E561" s="35"/>
      <c r="F561" s="35"/>
      <c r="G561" s="35"/>
      <c r="H561" s="35"/>
      <c r="I561" s="35"/>
      <c r="J561" s="46"/>
      <c r="K561" s="46"/>
      <c r="L561" s="46"/>
      <c r="M561" s="46"/>
      <c r="N561" s="35"/>
      <c r="O561" s="35"/>
      <c r="P561" s="35"/>
      <c r="Q561" s="35"/>
      <c r="R561" s="35"/>
      <c r="S561" s="35"/>
    </row>
    <row r="562" spans="1:19">
      <c r="A562" s="35"/>
      <c r="B562" s="261"/>
      <c r="C562" s="261"/>
      <c r="D562" s="261"/>
      <c r="E562" s="35"/>
      <c r="F562" s="35"/>
      <c r="G562" s="35"/>
      <c r="H562" s="35"/>
      <c r="I562" s="35"/>
      <c r="J562" s="46"/>
      <c r="K562" s="46"/>
      <c r="L562" s="46"/>
      <c r="M562" s="46"/>
      <c r="N562" s="35"/>
      <c r="O562" s="35"/>
      <c r="P562" s="35"/>
      <c r="Q562" s="35"/>
      <c r="R562" s="35"/>
      <c r="S562" s="35"/>
    </row>
    <row r="563" spans="1:19">
      <c r="A563" s="35"/>
      <c r="B563" s="261"/>
      <c r="C563" s="261"/>
      <c r="D563" s="261"/>
      <c r="E563" s="35"/>
      <c r="F563" s="35"/>
      <c r="G563" s="35"/>
      <c r="H563" s="35"/>
      <c r="I563" s="35"/>
      <c r="J563" s="46"/>
      <c r="K563" s="46"/>
      <c r="L563" s="46"/>
      <c r="M563" s="46"/>
      <c r="N563" s="35"/>
      <c r="O563" s="35"/>
      <c r="P563" s="35"/>
      <c r="Q563" s="35"/>
      <c r="R563" s="35"/>
      <c r="S563" s="35"/>
    </row>
    <row r="564" spans="1:19">
      <c r="A564" s="35"/>
      <c r="B564" s="261"/>
      <c r="C564" s="261"/>
      <c r="D564" s="261"/>
      <c r="E564" s="35"/>
      <c r="F564" s="35"/>
      <c r="G564" s="35"/>
      <c r="H564" s="35"/>
      <c r="I564" s="35"/>
      <c r="J564" s="46"/>
      <c r="K564" s="46"/>
      <c r="L564" s="46"/>
      <c r="M564" s="46"/>
      <c r="N564" s="35"/>
      <c r="O564" s="35"/>
      <c r="P564" s="35"/>
      <c r="Q564" s="35"/>
      <c r="R564" s="35"/>
      <c r="S564" s="35"/>
    </row>
    <row r="565" spans="1:19">
      <c r="A565" s="35"/>
      <c r="B565" s="261"/>
      <c r="C565" s="261"/>
      <c r="D565" s="261"/>
      <c r="E565" s="35"/>
      <c r="F565" s="35"/>
      <c r="G565" s="35"/>
      <c r="H565" s="35"/>
      <c r="I565" s="35"/>
      <c r="J565" s="46"/>
      <c r="K565" s="46"/>
      <c r="L565" s="46"/>
      <c r="M565" s="46"/>
      <c r="N565" s="35"/>
      <c r="O565" s="35"/>
      <c r="P565" s="35"/>
      <c r="Q565" s="35"/>
      <c r="R565" s="35"/>
      <c r="S565" s="35"/>
    </row>
    <row r="566" spans="1:19">
      <c r="A566" s="35"/>
      <c r="B566" s="261"/>
      <c r="C566" s="261"/>
      <c r="D566" s="261"/>
      <c r="E566" s="35"/>
      <c r="F566" s="35"/>
      <c r="G566" s="35"/>
      <c r="H566" s="35"/>
      <c r="I566" s="35"/>
      <c r="J566" s="46"/>
      <c r="K566" s="46"/>
      <c r="L566" s="46"/>
      <c r="M566" s="46"/>
      <c r="N566" s="35"/>
      <c r="O566" s="35"/>
      <c r="P566" s="35"/>
      <c r="Q566" s="35"/>
      <c r="R566" s="35"/>
      <c r="S566" s="35"/>
    </row>
    <row r="567" spans="1:19">
      <c r="A567" s="35"/>
      <c r="B567" s="261"/>
      <c r="C567" s="261"/>
      <c r="D567" s="261"/>
      <c r="E567" s="35"/>
      <c r="F567" s="35"/>
      <c r="G567" s="35"/>
      <c r="H567" s="35"/>
      <c r="I567" s="35"/>
      <c r="J567" s="46"/>
      <c r="K567" s="46"/>
      <c r="L567" s="46"/>
      <c r="M567" s="46"/>
      <c r="N567" s="35"/>
      <c r="O567" s="35"/>
      <c r="P567" s="35"/>
      <c r="Q567" s="35"/>
      <c r="R567" s="35"/>
      <c r="S567" s="35"/>
    </row>
    <row r="568" spans="1:19">
      <c r="A568" s="35"/>
      <c r="B568" s="261"/>
      <c r="C568" s="261"/>
      <c r="D568" s="261"/>
      <c r="E568" s="35"/>
      <c r="F568" s="35"/>
      <c r="G568" s="35"/>
      <c r="H568" s="35"/>
      <c r="I568" s="35"/>
      <c r="J568" s="46"/>
      <c r="K568" s="46"/>
      <c r="L568" s="46"/>
      <c r="M568" s="46"/>
      <c r="N568" s="35"/>
      <c r="O568" s="35"/>
      <c r="P568" s="35"/>
      <c r="Q568" s="35"/>
      <c r="R568" s="35"/>
      <c r="S568" s="35"/>
    </row>
    <row r="569" spans="1:19">
      <c r="A569" s="35"/>
      <c r="B569" s="261"/>
      <c r="C569" s="261"/>
      <c r="D569" s="261"/>
      <c r="E569" s="35"/>
      <c r="F569" s="35"/>
      <c r="G569" s="35"/>
      <c r="H569" s="35"/>
      <c r="I569" s="35"/>
      <c r="J569" s="46"/>
      <c r="K569" s="46"/>
      <c r="L569" s="46"/>
      <c r="M569" s="46"/>
      <c r="N569" s="35"/>
      <c r="O569" s="35"/>
      <c r="P569" s="35"/>
      <c r="Q569" s="35"/>
      <c r="R569" s="35"/>
      <c r="S569" s="35"/>
    </row>
    <row r="570" spans="1:19">
      <c r="A570" s="35"/>
      <c r="B570" s="261"/>
      <c r="C570" s="261"/>
      <c r="D570" s="261"/>
      <c r="E570" s="35"/>
      <c r="F570" s="35"/>
      <c r="G570" s="35"/>
      <c r="H570" s="35"/>
      <c r="I570" s="35"/>
      <c r="J570" s="46"/>
      <c r="K570" s="46"/>
      <c r="L570" s="46"/>
      <c r="M570" s="46"/>
      <c r="N570" s="35"/>
      <c r="O570" s="35"/>
      <c r="P570" s="35"/>
      <c r="Q570" s="35"/>
      <c r="R570" s="35"/>
      <c r="S570" s="35"/>
    </row>
    <row r="571" spans="1:19">
      <c r="A571" s="35"/>
      <c r="B571" s="261"/>
      <c r="C571" s="261"/>
      <c r="D571" s="261"/>
      <c r="E571" s="35"/>
      <c r="F571" s="35"/>
      <c r="G571" s="35"/>
      <c r="H571" s="35"/>
      <c r="I571" s="35"/>
      <c r="J571" s="46"/>
      <c r="K571" s="46"/>
      <c r="L571" s="46"/>
      <c r="M571" s="46"/>
      <c r="N571" s="35"/>
      <c r="O571" s="35"/>
      <c r="P571" s="35"/>
      <c r="Q571" s="35"/>
      <c r="R571" s="35"/>
      <c r="S571" s="35"/>
    </row>
    <row r="572" spans="1:19">
      <c r="A572" s="35"/>
      <c r="B572" s="261"/>
      <c r="C572" s="261"/>
      <c r="D572" s="261"/>
      <c r="E572" s="35"/>
      <c r="F572" s="35"/>
      <c r="G572" s="35"/>
      <c r="H572" s="35"/>
      <c r="I572" s="35"/>
      <c r="J572" s="46"/>
      <c r="K572" s="46"/>
      <c r="L572" s="46"/>
      <c r="M572" s="46"/>
      <c r="N572" s="35"/>
      <c r="O572" s="35"/>
      <c r="P572" s="35"/>
      <c r="Q572" s="35"/>
      <c r="R572" s="35"/>
      <c r="S572" s="35"/>
    </row>
    <row r="573" spans="1:19">
      <c r="A573" s="35"/>
      <c r="B573" s="261"/>
      <c r="C573" s="261"/>
      <c r="D573" s="261"/>
      <c r="E573" s="35"/>
      <c r="F573" s="35"/>
      <c r="G573" s="35"/>
      <c r="H573" s="35"/>
      <c r="I573" s="35"/>
      <c r="J573" s="46"/>
      <c r="K573" s="46"/>
      <c r="L573" s="46"/>
      <c r="M573" s="46"/>
      <c r="N573" s="35"/>
      <c r="O573" s="35"/>
      <c r="P573" s="35"/>
      <c r="Q573" s="35"/>
      <c r="R573" s="35"/>
      <c r="S573" s="35"/>
    </row>
    <row r="574" spans="1:19">
      <c r="A574" s="35"/>
      <c r="B574" s="261"/>
      <c r="C574" s="261"/>
      <c r="D574" s="261"/>
      <c r="E574" s="35"/>
      <c r="F574" s="35"/>
      <c r="G574" s="35"/>
      <c r="H574" s="35"/>
      <c r="I574" s="35"/>
      <c r="J574" s="46"/>
      <c r="K574" s="46"/>
      <c r="L574" s="46"/>
      <c r="M574" s="46"/>
      <c r="N574" s="35"/>
      <c r="O574" s="35"/>
      <c r="P574" s="35"/>
      <c r="Q574" s="35"/>
      <c r="R574" s="35"/>
      <c r="S574" s="35"/>
    </row>
    <row r="575" spans="1:19">
      <c r="A575" s="35"/>
      <c r="B575" s="261"/>
      <c r="C575" s="261"/>
      <c r="D575" s="261"/>
      <c r="E575" s="35"/>
      <c r="F575" s="35"/>
      <c r="G575" s="35"/>
      <c r="H575" s="35"/>
      <c r="I575" s="35"/>
      <c r="J575" s="46"/>
      <c r="K575" s="46"/>
      <c r="L575" s="46"/>
      <c r="M575" s="46"/>
      <c r="N575" s="35"/>
      <c r="O575" s="35"/>
      <c r="P575" s="35"/>
      <c r="Q575" s="35"/>
      <c r="R575" s="35"/>
      <c r="S575" s="35"/>
    </row>
    <row r="576" spans="1:19">
      <c r="A576" s="35"/>
      <c r="B576" s="261"/>
      <c r="C576" s="261"/>
      <c r="D576" s="261"/>
      <c r="E576" s="35"/>
      <c r="F576" s="35"/>
      <c r="G576" s="35"/>
      <c r="H576" s="35"/>
      <c r="I576" s="35"/>
      <c r="J576" s="46"/>
      <c r="K576" s="46"/>
      <c r="L576" s="46"/>
      <c r="M576" s="46"/>
      <c r="N576" s="35"/>
      <c r="O576" s="35"/>
      <c r="P576" s="35"/>
      <c r="Q576" s="35"/>
      <c r="R576" s="35"/>
      <c r="S576" s="35"/>
    </row>
    <row r="577" spans="1:19">
      <c r="A577" s="35"/>
      <c r="B577" s="261"/>
      <c r="C577" s="261"/>
      <c r="D577" s="261"/>
      <c r="E577" s="35"/>
      <c r="F577" s="35"/>
      <c r="G577" s="35"/>
      <c r="H577" s="35"/>
      <c r="I577" s="35"/>
      <c r="J577" s="46"/>
      <c r="K577" s="46"/>
      <c r="L577" s="46"/>
      <c r="M577" s="46"/>
      <c r="N577" s="35"/>
      <c r="O577" s="35"/>
      <c r="P577" s="35"/>
      <c r="Q577" s="35"/>
      <c r="R577" s="35"/>
      <c r="S577" s="35"/>
    </row>
    <row r="578" spans="1:19">
      <c r="A578" s="35"/>
      <c r="B578" s="261"/>
      <c r="C578" s="261"/>
      <c r="D578" s="261"/>
      <c r="E578" s="35"/>
      <c r="F578" s="35"/>
      <c r="G578" s="35"/>
      <c r="H578" s="35"/>
      <c r="I578" s="35"/>
      <c r="J578" s="46"/>
      <c r="K578" s="46"/>
      <c r="L578" s="46"/>
      <c r="M578" s="46"/>
      <c r="N578" s="35"/>
      <c r="O578" s="35"/>
      <c r="P578" s="35"/>
      <c r="Q578" s="35"/>
      <c r="R578" s="35"/>
      <c r="S578" s="35"/>
    </row>
    <row r="579" spans="1:19">
      <c r="A579" s="35"/>
      <c r="B579" s="261"/>
      <c r="C579" s="261"/>
      <c r="D579" s="261"/>
      <c r="E579" s="35"/>
      <c r="F579" s="35"/>
      <c r="G579" s="35"/>
      <c r="H579" s="35"/>
      <c r="I579" s="35"/>
      <c r="J579" s="46"/>
      <c r="K579" s="46"/>
      <c r="L579" s="46"/>
      <c r="M579" s="46"/>
      <c r="N579" s="35"/>
      <c r="O579" s="35"/>
      <c r="P579" s="35"/>
      <c r="Q579" s="35"/>
      <c r="R579" s="35"/>
      <c r="S579" s="35"/>
    </row>
    <row r="580" spans="1:19">
      <c r="A580" s="35"/>
      <c r="B580" s="261"/>
      <c r="C580" s="261"/>
      <c r="D580" s="261"/>
      <c r="E580" s="35"/>
      <c r="F580" s="35"/>
      <c r="G580" s="35"/>
      <c r="H580" s="35"/>
      <c r="I580" s="35"/>
      <c r="J580" s="46"/>
      <c r="K580" s="46"/>
      <c r="L580" s="46"/>
      <c r="M580" s="46"/>
      <c r="N580" s="35"/>
      <c r="O580" s="35"/>
      <c r="P580" s="35"/>
      <c r="Q580" s="35"/>
      <c r="R580" s="35"/>
      <c r="S580" s="35"/>
    </row>
    <row r="581" spans="1:19">
      <c r="A581" s="35"/>
      <c r="B581" s="261"/>
      <c r="C581" s="261"/>
      <c r="D581" s="261"/>
      <c r="E581" s="35"/>
      <c r="F581" s="35"/>
      <c r="G581" s="35"/>
      <c r="H581" s="35"/>
      <c r="I581" s="35"/>
      <c r="J581" s="46"/>
      <c r="K581" s="46"/>
      <c r="L581" s="46"/>
      <c r="M581" s="46"/>
      <c r="N581" s="35"/>
      <c r="O581" s="35"/>
      <c r="P581" s="35"/>
      <c r="Q581" s="35"/>
      <c r="R581" s="35"/>
      <c r="S581" s="35"/>
    </row>
    <row r="582" spans="1:19">
      <c r="A582" s="35"/>
      <c r="B582" s="261"/>
      <c r="C582" s="261"/>
      <c r="D582" s="261"/>
      <c r="E582" s="35"/>
      <c r="F582" s="35"/>
      <c r="G582" s="35"/>
      <c r="H582" s="35"/>
      <c r="I582" s="35"/>
      <c r="J582" s="46"/>
      <c r="K582" s="46"/>
      <c r="L582" s="46"/>
      <c r="M582" s="46"/>
      <c r="N582" s="35"/>
      <c r="O582" s="35"/>
      <c r="P582" s="35"/>
      <c r="Q582" s="35"/>
      <c r="R582" s="35"/>
      <c r="S582" s="35"/>
    </row>
    <row r="583" spans="1:19">
      <c r="A583" s="35"/>
      <c r="B583" s="261"/>
      <c r="C583" s="261"/>
      <c r="D583" s="261"/>
      <c r="E583" s="35"/>
      <c r="F583" s="35"/>
      <c r="G583" s="35"/>
      <c r="H583" s="35"/>
      <c r="I583" s="35"/>
      <c r="J583" s="46"/>
      <c r="K583" s="46"/>
      <c r="L583" s="46"/>
      <c r="M583" s="46"/>
      <c r="N583" s="35"/>
      <c r="O583" s="35"/>
      <c r="P583" s="35"/>
      <c r="Q583" s="35"/>
      <c r="R583" s="35"/>
      <c r="S583" s="35"/>
    </row>
    <row r="584" spans="1:19">
      <c r="A584" s="35"/>
      <c r="B584" s="261"/>
      <c r="C584" s="261"/>
      <c r="D584" s="261"/>
      <c r="E584" s="35"/>
      <c r="F584" s="35"/>
      <c r="G584" s="35"/>
      <c r="H584" s="35"/>
      <c r="I584" s="35"/>
      <c r="J584" s="46"/>
      <c r="K584" s="46"/>
      <c r="L584" s="46"/>
      <c r="M584" s="46"/>
      <c r="N584" s="35"/>
      <c r="O584" s="35"/>
      <c r="P584" s="35"/>
      <c r="Q584" s="35"/>
      <c r="R584" s="35"/>
      <c r="S584" s="35"/>
    </row>
    <row r="585" spans="1:19">
      <c r="A585" s="35"/>
      <c r="B585" s="261"/>
      <c r="C585" s="261"/>
      <c r="D585" s="261"/>
      <c r="E585" s="35"/>
      <c r="F585" s="35"/>
      <c r="G585" s="35"/>
      <c r="H585" s="35"/>
      <c r="I585" s="35"/>
      <c r="J585" s="46"/>
      <c r="K585" s="46"/>
      <c r="L585" s="46"/>
      <c r="M585" s="46"/>
      <c r="N585" s="35"/>
      <c r="O585" s="35"/>
      <c r="P585" s="35"/>
      <c r="Q585" s="35"/>
      <c r="R585" s="35"/>
      <c r="S585" s="35"/>
    </row>
    <row r="586" spans="1:19">
      <c r="A586" s="35"/>
      <c r="B586" s="261"/>
      <c r="C586" s="261"/>
      <c r="D586" s="261"/>
      <c r="E586" s="35"/>
      <c r="F586" s="35"/>
      <c r="G586" s="35"/>
      <c r="H586" s="35"/>
      <c r="I586" s="35"/>
      <c r="J586" s="46"/>
      <c r="K586" s="46"/>
      <c r="L586" s="46"/>
      <c r="M586" s="46"/>
      <c r="N586" s="35"/>
      <c r="O586" s="35"/>
      <c r="P586" s="35"/>
      <c r="Q586" s="35"/>
      <c r="R586" s="35"/>
      <c r="S586" s="35"/>
    </row>
    <row r="587" spans="1:19">
      <c r="A587" s="35"/>
      <c r="B587" s="261"/>
      <c r="C587" s="261"/>
      <c r="D587" s="261"/>
      <c r="E587" s="35"/>
      <c r="F587" s="35"/>
      <c r="G587" s="35"/>
      <c r="H587" s="35"/>
      <c r="I587" s="35"/>
      <c r="J587" s="46"/>
      <c r="K587" s="46"/>
      <c r="L587" s="46"/>
      <c r="M587" s="46"/>
      <c r="N587" s="35"/>
      <c r="O587" s="35"/>
      <c r="P587" s="35"/>
      <c r="Q587" s="35"/>
      <c r="R587" s="35"/>
      <c r="S587" s="35"/>
    </row>
    <row r="588" spans="1:19">
      <c r="A588" s="35"/>
      <c r="B588" s="261"/>
      <c r="C588" s="261"/>
      <c r="D588" s="261"/>
      <c r="E588" s="35"/>
      <c r="F588" s="35"/>
      <c r="G588" s="35"/>
      <c r="H588" s="35"/>
      <c r="I588" s="35"/>
      <c r="J588" s="46"/>
      <c r="K588" s="46"/>
      <c r="L588" s="46"/>
      <c r="M588" s="46"/>
      <c r="N588" s="35"/>
      <c r="O588" s="35"/>
      <c r="P588" s="35"/>
      <c r="Q588" s="35"/>
      <c r="R588" s="35"/>
      <c r="S588" s="35"/>
    </row>
    <row r="589" spans="1:19">
      <c r="A589" s="35"/>
      <c r="B589" s="261"/>
      <c r="C589" s="261"/>
      <c r="D589" s="261"/>
      <c r="E589" s="35"/>
      <c r="F589" s="35"/>
      <c r="G589" s="35"/>
      <c r="H589" s="35"/>
      <c r="I589" s="35"/>
      <c r="J589" s="46"/>
      <c r="K589" s="46"/>
      <c r="L589" s="46"/>
      <c r="M589" s="46"/>
      <c r="N589" s="35"/>
      <c r="O589" s="35"/>
      <c r="P589" s="35"/>
      <c r="Q589" s="35"/>
      <c r="R589" s="35"/>
      <c r="S589" s="35"/>
    </row>
    <row r="590" spans="1:19">
      <c r="A590" s="35"/>
      <c r="B590" s="261"/>
      <c r="C590" s="261"/>
      <c r="D590" s="261"/>
      <c r="E590" s="35"/>
      <c r="F590" s="35"/>
      <c r="G590" s="35"/>
      <c r="H590" s="35"/>
      <c r="I590" s="35"/>
      <c r="J590" s="46"/>
      <c r="K590" s="46"/>
      <c r="L590" s="46"/>
      <c r="M590" s="46"/>
      <c r="N590" s="35"/>
      <c r="O590" s="35"/>
      <c r="P590" s="35"/>
      <c r="Q590" s="35"/>
      <c r="R590" s="35"/>
      <c r="S590" s="35"/>
    </row>
    <row r="591" spans="1:19">
      <c r="A591" s="35"/>
      <c r="B591" s="261"/>
      <c r="C591" s="261"/>
      <c r="D591" s="261"/>
      <c r="E591" s="35"/>
      <c r="F591" s="35"/>
      <c r="G591" s="35"/>
      <c r="H591" s="35"/>
      <c r="I591" s="35"/>
      <c r="J591" s="46"/>
      <c r="K591" s="46"/>
      <c r="L591" s="46"/>
      <c r="M591" s="46"/>
      <c r="N591" s="35"/>
      <c r="O591" s="35"/>
      <c r="P591" s="35"/>
      <c r="Q591" s="35"/>
      <c r="R591" s="35"/>
      <c r="S591" s="35"/>
    </row>
    <row r="592" spans="1:19">
      <c r="A592" s="35"/>
      <c r="B592" s="261"/>
      <c r="C592" s="261"/>
      <c r="D592" s="261"/>
      <c r="E592" s="35"/>
      <c r="F592" s="35"/>
      <c r="G592" s="35"/>
      <c r="H592" s="35"/>
      <c r="I592" s="35"/>
      <c r="J592" s="46"/>
      <c r="K592" s="46"/>
      <c r="L592" s="46"/>
      <c r="M592" s="46"/>
      <c r="N592" s="35"/>
      <c r="O592" s="35"/>
      <c r="P592" s="35"/>
      <c r="Q592" s="35"/>
      <c r="R592" s="35"/>
      <c r="S592" s="35"/>
    </row>
    <row r="593" spans="1:19">
      <c r="A593" s="35"/>
      <c r="B593" s="261"/>
      <c r="C593" s="261"/>
      <c r="D593" s="261"/>
      <c r="E593" s="35"/>
      <c r="F593" s="35"/>
      <c r="G593" s="35"/>
      <c r="H593" s="35"/>
      <c r="I593" s="35"/>
      <c r="J593" s="46"/>
      <c r="K593" s="46"/>
      <c r="L593" s="46"/>
      <c r="M593" s="46"/>
      <c r="N593" s="35"/>
      <c r="O593" s="35"/>
      <c r="P593" s="35"/>
      <c r="Q593" s="35"/>
      <c r="R593" s="35"/>
      <c r="S593" s="35"/>
    </row>
    <row r="594" spans="1:19">
      <c r="A594" s="35"/>
      <c r="B594" s="261"/>
      <c r="C594" s="261"/>
      <c r="D594" s="261"/>
      <c r="E594" s="35"/>
      <c r="F594" s="35"/>
      <c r="G594" s="35"/>
      <c r="H594" s="35"/>
      <c r="I594" s="35"/>
      <c r="J594" s="46"/>
      <c r="K594" s="46"/>
      <c r="L594" s="46"/>
      <c r="M594" s="46"/>
      <c r="N594" s="35"/>
      <c r="O594" s="35"/>
      <c r="P594" s="35"/>
      <c r="Q594" s="35"/>
      <c r="R594" s="35"/>
      <c r="S594" s="35"/>
    </row>
    <row r="595" spans="1:19">
      <c r="A595" s="35"/>
      <c r="B595" s="261"/>
      <c r="C595" s="261"/>
      <c r="D595" s="261"/>
      <c r="E595" s="35"/>
      <c r="F595" s="35"/>
      <c r="G595" s="35"/>
      <c r="H595" s="35"/>
      <c r="I595" s="35"/>
      <c r="J595" s="46"/>
      <c r="K595" s="46"/>
      <c r="L595" s="46"/>
      <c r="M595" s="46"/>
      <c r="N595" s="35"/>
      <c r="O595" s="35"/>
      <c r="P595" s="35"/>
      <c r="Q595" s="35"/>
      <c r="R595" s="35"/>
      <c r="S595" s="35"/>
    </row>
    <row r="596" spans="1:19">
      <c r="A596" s="35"/>
      <c r="B596" s="261"/>
      <c r="C596" s="261"/>
      <c r="D596" s="261"/>
      <c r="E596" s="35"/>
      <c r="F596" s="35"/>
      <c r="G596" s="35"/>
      <c r="H596" s="35"/>
      <c r="I596" s="35"/>
      <c r="J596" s="46"/>
      <c r="K596" s="46"/>
      <c r="L596" s="46"/>
      <c r="M596" s="46"/>
      <c r="N596" s="35"/>
      <c r="O596" s="35"/>
      <c r="P596" s="35"/>
      <c r="Q596" s="35"/>
      <c r="R596" s="35"/>
      <c r="S596" s="35"/>
    </row>
    <row r="597" spans="1:19">
      <c r="A597" s="35"/>
      <c r="B597" s="261"/>
      <c r="C597" s="261"/>
      <c r="D597" s="261"/>
      <c r="E597" s="35"/>
      <c r="F597" s="35"/>
      <c r="G597" s="35"/>
      <c r="H597" s="35"/>
      <c r="I597" s="35"/>
      <c r="J597" s="46"/>
      <c r="K597" s="46"/>
      <c r="L597" s="46"/>
      <c r="M597" s="46"/>
      <c r="N597" s="35"/>
      <c r="O597" s="35"/>
      <c r="P597" s="35"/>
      <c r="Q597" s="35"/>
      <c r="R597" s="35"/>
      <c r="S597" s="35"/>
    </row>
    <row r="598" spans="1:19">
      <c r="A598" s="35"/>
      <c r="B598" s="261"/>
      <c r="C598" s="261"/>
      <c r="D598" s="261"/>
      <c r="E598" s="35"/>
      <c r="F598" s="35"/>
      <c r="G598" s="35"/>
      <c r="H598" s="35"/>
      <c r="I598" s="35"/>
      <c r="J598" s="46"/>
      <c r="K598" s="46"/>
      <c r="L598" s="46"/>
      <c r="M598" s="46"/>
      <c r="N598" s="35"/>
      <c r="O598" s="35"/>
      <c r="P598" s="35"/>
      <c r="Q598" s="35"/>
      <c r="R598" s="35"/>
      <c r="S598" s="35"/>
    </row>
    <row r="599" spans="1:19">
      <c r="A599" s="35"/>
      <c r="B599" s="261"/>
      <c r="C599" s="261"/>
      <c r="D599" s="261"/>
      <c r="E599" s="35"/>
      <c r="F599" s="35"/>
      <c r="G599" s="35"/>
      <c r="H599" s="35"/>
      <c r="I599" s="35"/>
      <c r="J599" s="46"/>
      <c r="K599" s="46"/>
      <c r="L599" s="46"/>
      <c r="M599" s="46"/>
      <c r="N599" s="35"/>
      <c r="O599" s="35"/>
      <c r="P599" s="35"/>
      <c r="Q599" s="35"/>
      <c r="R599" s="35"/>
      <c r="S599" s="35"/>
    </row>
    <row r="600" spans="1:19">
      <c r="A600" s="35"/>
      <c r="B600" s="261"/>
      <c r="C600" s="261"/>
      <c r="D600" s="261"/>
      <c r="E600" s="35"/>
      <c r="F600" s="35"/>
      <c r="G600" s="35"/>
      <c r="H600" s="35"/>
      <c r="I600" s="35"/>
      <c r="J600" s="46"/>
      <c r="K600" s="46"/>
      <c r="L600" s="46"/>
      <c r="M600" s="46"/>
      <c r="N600" s="35"/>
      <c r="O600" s="35"/>
      <c r="P600" s="35"/>
      <c r="Q600" s="35"/>
      <c r="R600" s="35"/>
      <c r="S600" s="35"/>
    </row>
    <row r="601" spans="1:19">
      <c r="A601" s="35"/>
      <c r="B601" s="261"/>
      <c r="C601" s="261"/>
      <c r="D601" s="261"/>
      <c r="E601" s="35"/>
      <c r="F601" s="35"/>
      <c r="G601" s="35"/>
      <c r="H601" s="35"/>
      <c r="I601" s="35"/>
      <c r="J601" s="46"/>
      <c r="K601" s="46"/>
      <c r="L601" s="46"/>
      <c r="M601" s="46"/>
      <c r="N601" s="35"/>
      <c r="O601" s="35"/>
      <c r="P601" s="35"/>
      <c r="Q601" s="35"/>
      <c r="R601" s="35"/>
      <c r="S601" s="35"/>
    </row>
    <row r="602" spans="1:19">
      <c r="A602" s="35"/>
      <c r="B602" s="261"/>
      <c r="C602" s="261"/>
      <c r="D602" s="261"/>
      <c r="E602" s="35"/>
      <c r="F602" s="35"/>
      <c r="G602" s="35"/>
      <c r="H602" s="35"/>
      <c r="I602" s="35"/>
      <c r="J602" s="46"/>
      <c r="K602" s="46"/>
      <c r="L602" s="46"/>
      <c r="M602" s="46"/>
      <c r="N602" s="35"/>
      <c r="O602" s="35"/>
      <c r="P602" s="35"/>
      <c r="Q602" s="35"/>
      <c r="R602" s="35"/>
      <c r="S602" s="35"/>
    </row>
    <row r="603" spans="1:19">
      <c r="A603" s="35"/>
      <c r="B603" s="261"/>
      <c r="C603" s="261"/>
      <c r="D603" s="261"/>
      <c r="E603" s="35"/>
      <c r="F603" s="35"/>
      <c r="G603" s="35"/>
      <c r="H603" s="35"/>
      <c r="I603" s="35"/>
      <c r="J603" s="46"/>
      <c r="K603" s="46"/>
      <c r="L603" s="46"/>
      <c r="M603" s="46"/>
      <c r="N603" s="35"/>
      <c r="O603" s="35"/>
      <c r="P603" s="35"/>
      <c r="Q603" s="35"/>
      <c r="R603" s="35"/>
      <c r="S603" s="35"/>
    </row>
    <row r="604" spans="1:19">
      <c r="A604" s="35"/>
      <c r="B604" s="261"/>
      <c r="C604" s="261"/>
      <c r="D604" s="261"/>
      <c r="E604" s="35"/>
      <c r="F604" s="35"/>
      <c r="G604" s="35"/>
      <c r="H604" s="35"/>
      <c r="I604" s="35"/>
      <c r="J604" s="46"/>
      <c r="K604" s="46"/>
      <c r="L604" s="46"/>
      <c r="M604" s="46"/>
      <c r="N604" s="35"/>
      <c r="O604" s="35"/>
      <c r="P604" s="35"/>
      <c r="Q604" s="35"/>
      <c r="R604" s="35"/>
      <c r="S604" s="35"/>
    </row>
    <row r="605" spans="1:19">
      <c r="A605" s="35"/>
      <c r="B605" s="261"/>
      <c r="C605" s="261"/>
      <c r="D605" s="261"/>
      <c r="E605" s="35"/>
      <c r="F605" s="35"/>
      <c r="G605" s="35"/>
      <c r="H605" s="35"/>
      <c r="I605" s="35"/>
      <c r="J605" s="46"/>
      <c r="K605" s="46"/>
      <c r="L605" s="46"/>
      <c r="M605" s="46"/>
      <c r="N605" s="35"/>
      <c r="O605" s="35"/>
      <c r="P605" s="35"/>
      <c r="Q605" s="35"/>
      <c r="R605" s="35"/>
      <c r="S605" s="35"/>
    </row>
    <row r="606" spans="1:19">
      <c r="A606" s="35"/>
      <c r="B606" s="261"/>
      <c r="C606" s="261"/>
      <c r="D606" s="261"/>
      <c r="E606" s="35"/>
      <c r="F606" s="35"/>
      <c r="G606" s="35"/>
      <c r="H606" s="35"/>
      <c r="I606" s="35"/>
      <c r="J606" s="46"/>
      <c r="K606" s="46"/>
      <c r="L606" s="46"/>
      <c r="M606" s="46"/>
      <c r="N606" s="35"/>
      <c r="O606" s="35"/>
      <c r="P606" s="35"/>
      <c r="Q606" s="35"/>
      <c r="R606" s="35"/>
      <c r="S606" s="35"/>
    </row>
    <row r="607" spans="1:19">
      <c r="A607" s="35"/>
      <c r="B607" s="261"/>
      <c r="C607" s="261"/>
      <c r="D607" s="261"/>
      <c r="E607" s="35"/>
      <c r="F607" s="35"/>
      <c r="G607" s="35"/>
      <c r="H607" s="35"/>
      <c r="I607" s="35"/>
      <c r="J607" s="46"/>
      <c r="K607" s="46"/>
      <c r="L607" s="46"/>
      <c r="M607" s="46"/>
      <c r="N607" s="35"/>
      <c r="O607" s="35"/>
      <c r="P607" s="35"/>
      <c r="Q607" s="35"/>
      <c r="R607" s="35"/>
      <c r="S607" s="35"/>
    </row>
    <row r="608" spans="1:19">
      <c r="A608" s="35"/>
      <c r="B608" s="261"/>
      <c r="C608" s="261"/>
      <c r="D608" s="261"/>
      <c r="E608" s="35"/>
      <c r="F608" s="35"/>
      <c r="G608" s="35"/>
      <c r="H608" s="35"/>
      <c r="I608" s="35"/>
      <c r="J608" s="46"/>
      <c r="K608" s="46"/>
      <c r="L608" s="46"/>
      <c r="M608" s="46"/>
      <c r="N608" s="35"/>
      <c r="O608" s="35"/>
      <c r="P608" s="35"/>
      <c r="Q608" s="35"/>
      <c r="R608" s="35"/>
      <c r="S608" s="35"/>
    </row>
    <row r="609" spans="1:19">
      <c r="A609" s="35"/>
      <c r="B609" s="261"/>
      <c r="C609" s="261"/>
      <c r="D609" s="261"/>
      <c r="E609" s="35"/>
      <c r="F609" s="35"/>
      <c r="G609" s="35"/>
      <c r="H609" s="35"/>
      <c r="I609" s="35"/>
      <c r="J609" s="46"/>
      <c r="K609" s="46"/>
      <c r="L609" s="46"/>
      <c r="M609" s="46"/>
      <c r="N609" s="35"/>
      <c r="O609" s="35"/>
      <c r="P609" s="35"/>
      <c r="Q609" s="35"/>
      <c r="R609" s="35"/>
      <c r="S609" s="35"/>
    </row>
    <row r="610" spans="1:19">
      <c r="A610" s="35"/>
      <c r="B610" s="261"/>
      <c r="C610" s="261"/>
      <c r="D610" s="261"/>
      <c r="E610" s="35"/>
      <c r="F610" s="35"/>
      <c r="G610" s="35"/>
      <c r="H610" s="35"/>
      <c r="I610" s="35"/>
      <c r="J610" s="46"/>
      <c r="K610" s="46"/>
      <c r="L610" s="46"/>
      <c r="M610" s="46"/>
      <c r="N610" s="35"/>
      <c r="O610" s="35"/>
      <c r="P610" s="35"/>
      <c r="Q610" s="35"/>
      <c r="R610" s="35"/>
      <c r="S610" s="35"/>
    </row>
    <row r="611" spans="1:19">
      <c r="A611" s="35"/>
      <c r="B611" s="261"/>
      <c r="C611" s="261"/>
      <c r="D611" s="261"/>
      <c r="E611" s="35"/>
      <c r="F611" s="35"/>
      <c r="G611" s="35"/>
      <c r="H611" s="35"/>
      <c r="I611" s="35"/>
      <c r="J611" s="46"/>
      <c r="K611" s="46"/>
      <c r="L611" s="46"/>
      <c r="M611" s="46"/>
      <c r="N611" s="35"/>
      <c r="O611" s="35"/>
      <c r="P611" s="35"/>
      <c r="Q611" s="35"/>
      <c r="R611" s="35"/>
      <c r="S611" s="35"/>
    </row>
    <row r="612" spans="1:19">
      <c r="A612" s="35"/>
      <c r="B612" s="261"/>
      <c r="C612" s="261"/>
      <c r="D612" s="261"/>
      <c r="E612" s="35"/>
      <c r="F612" s="35"/>
      <c r="G612" s="35"/>
      <c r="H612" s="35"/>
      <c r="I612" s="35"/>
      <c r="J612" s="46"/>
      <c r="K612" s="46"/>
      <c r="L612" s="46"/>
      <c r="M612" s="46"/>
      <c r="N612" s="35"/>
      <c r="O612" s="35"/>
      <c r="P612" s="35"/>
      <c r="Q612" s="35"/>
      <c r="R612" s="35"/>
      <c r="S612" s="35"/>
    </row>
    <row r="613" spans="1:19">
      <c r="A613" s="35"/>
      <c r="B613" s="261"/>
      <c r="C613" s="261"/>
      <c r="D613" s="261"/>
      <c r="E613" s="35"/>
      <c r="F613" s="35"/>
      <c r="G613" s="35"/>
      <c r="H613" s="35"/>
      <c r="I613" s="35"/>
      <c r="J613" s="46"/>
      <c r="K613" s="46"/>
      <c r="L613" s="46"/>
      <c r="M613" s="46"/>
      <c r="N613" s="35"/>
      <c r="O613" s="35"/>
      <c r="P613" s="35"/>
      <c r="Q613" s="35"/>
      <c r="R613" s="35"/>
      <c r="S613" s="35"/>
    </row>
    <row r="614" spans="1:19">
      <c r="A614" s="35"/>
      <c r="B614" s="261"/>
      <c r="C614" s="261"/>
      <c r="D614" s="261"/>
      <c r="E614" s="35"/>
      <c r="F614" s="35"/>
      <c r="G614" s="35"/>
      <c r="H614" s="35"/>
      <c r="I614" s="35"/>
      <c r="J614" s="46"/>
      <c r="K614" s="46"/>
      <c r="L614" s="46"/>
      <c r="M614" s="46"/>
      <c r="N614" s="35"/>
      <c r="O614" s="35"/>
      <c r="P614" s="35"/>
      <c r="Q614" s="35"/>
      <c r="R614" s="35"/>
      <c r="S614" s="35"/>
    </row>
    <row r="615" spans="1:19">
      <c r="A615" s="35"/>
      <c r="B615" s="261"/>
      <c r="C615" s="261"/>
      <c r="D615" s="261"/>
      <c r="E615" s="35"/>
      <c r="F615" s="35"/>
      <c r="G615" s="35"/>
      <c r="H615" s="35"/>
      <c r="I615" s="35"/>
      <c r="J615" s="46"/>
      <c r="K615" s="46"/>
      <c r="L615" s="46"/>
      <c r="M615" s="46"/>
      <c r="N615" s="35"/>
      <c r="O615" s="35"/>
      <c r="P615" s="35"/>
      <c r="Q615" s="35"/>
      <c r="R615" s="35"/>
      <c r="S615" s="35"/>
    </row>
    <row r="616" spans="1:19">
      <c r="A616" s="35"/>
      <c r="B616" s="261"/>
      <c r="C616" s="261"/>
      <c r="D616" s="261"/>
      <c r="E616" s="35"/>
      <c r="F616" s="35"/>
      <c r="G616" s="35"/>
      <c r="H616" s="35"/>
      <c r="I616" s="35"/>
      <c r="J616" s="46"/>
      <c r="K616" s="46"/>
      <c r="L616" s="46"/>
      <c r="M616" s="46"/>
      <c r="N616" s="35"/>
      <c r="O616" s="35"/>
      <c r="P616" s="35"/>
      <c r="Q616" s="35"/>
      <c r="R616" s="35"/>
      <c r="S616" s="35"/>
    </row>
    <row r="617" spans="1:19">
      <c r="A617" s="35"/>
      <c r="B617" s="261"/>
      <c r="C617" s="261"/>
      <c r="D617" s="261"/>
      <c r="E617" s="35"/>
      <c r="F617" s="35"/>
      <c r="G617" s="35"/>
      <c r="H617" s="35"/>
      <c r="I617" s="35"/>
      <c r="J617" s="46"/>
      <c r="K617" s="46"/>
      <c r="L617" s="46"/>
      <c r="M617" s="46"/>
      <c r="N617" s="35"/>
      <c r="O617" s="35"/>
      <c r="P617" s="35"/>
      <c r="Q617" s="35"/>
      <c r="R617" s="35"/>
      <c r="S617" s="35"/>
    </row>
    <row r="618" spans="1:19">
      <c r="A618" s="35"/>
      <c r="B618" s="261"/>
      <c r="C618" s="261"/>
      <c r="D618" s="261"/>
      <c r="E618" s="35"/>
      <c r="F618" s="35"/>
      <c r="G618" s="35"/>
      <c r="H618" s="35"/>
      <c r="I618" s="35"/>
      <c r="J618" s="46"/>
      <c r="K618" s="46"/>
      <c r="L618" s="46"/>
      <c r="M618" s="46"/>
      <c r="N618" s="35"/>
      <c r="O618" s="35"/>
      <c r="P618" s="35"/>
      <c r="Q618" s="35"/>
      <c r="R618" s="35"/>
      <c r="S618" s="35"/>
    </row>
    <row r="619" spans="1:19">
      <c r="A619" s="35"/>
      <c r="B619" s="261"/>
      <c r="C619" s="261"/>
      <c r="D619" s="261"/>
      <c r="E619" s="35"/>
      <c r="F619" s="35"/>
      <c r="G619" s="35"/>
      <c r="H619" s="35"/>
      <c r="I619" s="35"/>
      <c r="J619" s="46"/>
      <c r="K619" s="46"/>
      <c r="L619" s="46"/>
      <c r="M619" s="46"/>
      <c r="N619" s="35"/>
      <c r="O619" s="35"/>
      <c r="P619" s="35"/>
      <c r="Q619" s="35"/>
      <c r="R619" s="35"/>
      <c r="S619" s="35"/>
    </row>
    <row r="620" spans="1:19">
      <c r="A620" s="35"/>
      <c r="B620" s="261"/>
      <c r="C620" s="261"/>
      <c r="D620" s="261"/>
      <c r="E620" s="35"/>
      <c r="F620" s="35"/>
      <c r="G620" s="35"/>
      <c r="H620" s="35"/>
      <c r="I620" s="35"/>
      <c r="J620" s="46"/>
      <c r="K620" s="46"/>
      <c r="L620" s="46"/>
      <c r="M620" s="46"/>
      <c r="N620" s="35"/>
      <c r="O620" s="35"/>
      <c r="P620" s="35"/>
      <c r="Q620" s="35"/>
      <c r="R620" s="35"/>
      <c r="S620" s="35"/>
    </row>
    <row r="621" spans="1:19">
      <c r="A621" s="35"/>
      <c r="B621" s="261"/>
      <c r="C621" s="261"/>
      <c r="D621" s="261"/>
      <c r="E621" s="35"/>
      <c r="F621" s="35"/>
      <c r="G621" s="35"/>
      <c r="H621" s="35"/>
      <c r="I621" s="35"/>
      <c r="J621" s="46"/>
      <c r="K621" s="46"/>
      <c r="L621" s="46"/>
      <c r="M621" s="46"/>
      <c r="N621" s="35"/>
      <c r="O621" s="35"/>
      <c r="P621" s="35"/>
      <c r="Q621" s="35"/>
      <c r="R621" s="35"/>
      <c r="S621" s="35"/>
    </row>
    <row r="622" spans="1:19">
      <c r="A622" s="35"/>
      <c r="B622" s="261"/>
      <c r="C622" s="261"/>
      <c r="D622" s="261"/>
      <c r="E622" s="35"/>
      <c r="F622" s="35"/>
      <c r="G622" s="35"/>
      <c r="H622" s="35"/>
      <c r="I622" s="35"/>
      <c r="J622" s="46"/>
      <c r="K622" s="46"/>
      <c r="L622" s="46"/>
      <c r="M622" s="46"/>
      <c r="N622" s="35"/>
      <c r="O622" s="35"/>
      <c r="P622" s="35"/>
      <c r="Q622" s="35"/>
      <c r="R622" s="35"/>
      <c r="S622" s="35"/>
    </row>
    <row r="623" spans="1:19">
      <c r="A623" s="35"/>
      <c r="B623" s="261"/>
      <c r="C623" s="261"/>
      <c r="D623" s="261"/>
      <c r="E623" s="35"/>
      <c r="F623" s="35"/>
      <c r="G623" s="35"/>
      <c r="H623" s="35"/>
      <c r="I623" s="35"/>
      <c r="J623" s="46"/>
      <c r="K623" s="46"/>
      <c r="L623" s="46"/>
      <c r="M623" s="46"/>
      <c r="N623" s="35"/>
      <c r="O623" s="35"/>
      <c r="P623" s="35"/>
      <c r="Q623" s="35"/>
      <c r="R623" s="35"/>
      <c r="S623" s="35"/>
    </row>
    <row r="624" spans="1:19">
      <c r="A624" s="35"/>
      <c r="B624" s="261"/>
      <c r="C624" s="261"/>
      <c r="D624" s="261"/>
      <c r="E624" s="35"/>
      <c r="F624" s="35"/>
      <c r="G624" s="35"/>
      <c r="H624" s="35"/>
      <c r="I624" s="35"/>
      <c r="J624" s="46"/>
      <c r="K624" s="46"/>
      <c r="L624" s="46"/>
      <c r="M624" s="46"/>
      <c r="N624" s="35"/>
      <c r="O624" s="35"/>
      <c r="P624" s="35"/>
      <c r="Q624" s="35"/>
      <c r="R624" s="35"/>
      <c r="S624" s="35"/>
    </row>
    <row r="625" spans="1:19">
      <c r="A625" s="35"/>
      <c r="B625" s="261"/>
      <c r="C625" s="261"/>
      <c r="D625" s="261"/>
      <c r="E625" s="35"/>
      <c r="F625" s="35"/>
      <c r="G625" s="35"/>
      <c r="H625" s="35"/>
      <c r="I625" s="35"/>
      <c r="J625" s="46"/>
      <c r="K625" s="46"/>
      <c r="L625" s="46"/>
      <c r="M625" s="46"/>
      <c r="N625" s="35"/>
      <c r="O625" s="35"/>
      <c r="P625" s="35"/>
      <c r="Q625" s="35"/>
      <c r="R625" s="35"/>
      <c r="S625" s="35"/>
    </row>
    <row r="626" spans="1:19">
      <c r="A626" s="35"/>
      <c r="B626" s="261"/>
      <c r="C626" s="261"/>
      <c r="D626" s="261"/>
      <c r="E626" s="35"/>
      <c r="F626" s="35"/>
      <c r="G626" s="35"/>
      <c r="H626" s="35"/>
      <c r="I626" s="35"/>
      <c r="J626" s="46"/>
      <c r="K626" s="46"/>
      <c r="L626" s="46"/>
      <c r="M626" s="46"/>
      <c r="N626" s="35"/>
      <c r="O626" s="35"/>
      <c r="P626" s="35"/>
      <c r="Q626" s="35"/>
      <c r="R626" s="35"/>
      <c r="S626" s="35"/>
    </row>
    <row r="627" spans="1:19">
      <c r="A627" s="35"/>
      <c r="B627" s="261"/>
      <c r="C627" s="261"/>
      <c r="D627" s="261"/>
      <c r="E627" s="35"/>
      <c r="F627" s="35"/>
      <c r="G627" s="35"/>
      <c r="H627" s="35"/>
      <c r="I627" s="35"/>
      <c r="J627" s="46"/>
      <c r="K627" s="46"/>
      <c r="L627" s="46"/>
      <c r="M627" s="46"/>
      <c r="N627" s="35"/>
      <c r="O627" s="35"/>
      <c r="P627" s="35"/>
      <c r="Q627" s="35"/>
      <c r="R627" s="35"/>
      <c r="S627" s="35"/>
    </row>
    <row r="628" spans="1:19">
      <c r="A628" s="35"/>
      <c r="B628" s="261"/>
      <c r="C628" s="261"/>
      <c r="D628" s="261"/>
      <c r="E628" s="35"/>
      <c r="F628" s="35"/>
      <c r="G628" s="35"/>
      <c r="H628" s="35"/>
      <c r="I628" s="35"/>
      <c r="J628" s="46"/>
      <c r="K628" s="46"/>
      <c r="L628" s="46"/>
      <c r="M628" s="46"/>
      <c r="N628" s="35"/>
      <c r="O628" s="35"/>
      <c r="P628" s="35"/>
      <c r="Q628" s="35"/>
      <c r="R628" s="35"/>
      <c r="S628" s="35"/>
    </row>
    <row r="629" spans="1:19">
      <c r="A629" s="35"/>
      <c r="B629" s="261"/>
      <c r="C629" s="261"/>
      <c r="D629" s="261"/>
      <c r="E629" s="35"/>
      <c r="F629" s="35"/>
      <c r="G629" s="35"/>
      <c r="H629" s="35"/>
      <c r="I629" s="35"/>
      <c r="J629" s="46"/>
      <c r="K629" s="46"/>
      <c r="L629" s="46"/>
      <c r="M629" s="46"/>
      <c r="N629" s="35"/>
      <c r="O629" s="35"/>
      <c r="P629" s="35"/>
      <c r="Q629" s="35"/>
      <c r="R629" s="35"/>
      <c r="S629" s="35"/>
    </row>
    <row r="630" spans="1:19">
      <c r="A630" s="35"/>
      <c r="B630" s="261"/>
      <c r="C630" s="261"/>
      <c r="D630" s="261"/>
      <c r="E630" s="35"/>
      <c r="F630" s="35"/>
      <c r="G630" s="35"/>
      <c r="H630" s="35"/>
      <c r="I630" s="35"/>
      <c r="J630" s="46"/>
      <c r="K630" s="46"/>
      <c r="L630" s="46"/>
      <c r="M630" s="46"/>
      <c r="N630" s="35"/>
      <c r="O630" s="35"/>
      <c r="P630" s="35"/>
      <c r="Q630" s="35"/>
      <c r="R630" s="35"/>
      <c r="S630" s="35"/>
    </row>
    <row r="631" spans="1:19">
      <c r="A631" s="35"/>
      <c r="B631" s="261"/>
      <c r="C631" s="261"/>
      <c r="D631" s="261"/>
      <c r="E631" s="35"/>
      <c r="F631" s="35"/>
      <c r="G631" s="35"/>
      <c r="H631" s="35"/>
      <c r="I631" s="35"/>
      <c r="J631" s="46"/>
      <c r="K631" s="46"/>
      <c r="L631" s="46"/>
      <c r="M631" s="46"/>
      <c r="N631" s="35"/>
      <c r="O631" s="35"/>
      <c r="P631" s="35"/>
      <c r="Q631" s="35"/>
      <c r="R631" s="35"/>
      <c r="S631" s="35"/>
    </row>
    <row r="632" spans="1:19">
      <c r="A632" s="35"/>
      <c r="B632" s="261"/>
      <c r="C632" s="261"/>
      <c r="D632" s="261"/>
      <c r="E632" s="35"/>
      <c r="F632" s="35"/>
      <c r="G632" s="35"/>
      <c r="H632" s="35"/>
      <c r="I632" s="35"/>
      <c r="J632" s="46"/>
      <c r="K632" s="46"/>
      <c r="L632" s="46"/>
      <c r="M632" s="46"/>
      <c r="N632" s="35"/>
      <c r="O632" s="35"/>
      <c r="P632" s="35"/>
      <c r="Q632" s="35"/>
      <c r="R632" s="35"/>
      <c r="S632" s="35"/>
    </row>
    <row r="633" spans="1:19">
      <c r="A633" s="35"/>
      <c r="B633" s="261"/>
      <c r="C633" s="261"/>
      <c r="D633" s="261"/>
      <c r="E633" s="35"/>
      <c r="F633" s="35"/>
      <c r="G633" s="35"/>
      <c r="H633" s="35"/>
      <c r="I633" s="35"/>
      <c r="J633" s="46"/>
      <c r="K633" s="46"/>
      <c r="L633" s="46"/>
      <c r="M633" s="46"/>
      <c r="N633" s="35"/>
      <c r="O633" s="35"/>
      <c r="P633" s="35"/>
      <c r="Q633" s="35"/>
      <c r="R633" s="35"/>
      <c r="S633" s="35"/>
    </row>
    <row r="634" spans="1:19">
      <c r="A634" s="35"/>
      <c r="B634" s="261"/>
      <c r="C634" s="261"/>
      <c r="D634" s="261"/>
      <c r="E634" s="35"/>
      <c r="F634" s="35"/>
      <c r="G634" s="35"/>
      <c r="H634" s="35"/>
      <c r="I634" s="35"/>
      <c r="J634" s="46"/>
      <c r="K634" s="46"/>
      <c r="L634" s="46"/>
      <c r="M634" s="46"/>
      <c r="N634" s="35"/>
      <c r="O634" s="35"/>
      <c r="P634" s="35"/>
      <c r="Q634" s="35"/>
      <c r="R634" s="35"/>
      <c r="S634" s="35"/>
    </row>
    <row r="635" spans="1:19">
      <c r="A635" s="35"/>
      <c r="B635" s="261"/>
      <c r="C635" s="261"/>
      <c r="D635" s="261"/>
      <c r="E635" s="35"/>
      <c r="F635" s="35"/>
      <c r="G635" s="35"/>
      <c r="H635" s="35"/>
      <c r="I635" s="35"/>
      <c r="J635" s="46"/>
      <c r="K635" s="46"/>
      <c r="L635" s="46"/>
      <c r="M635" s="46"/>
      <c r="N635" s="35"/>
      <c r="O635" s="35"/>
      <c r="P635" s="35"/>
      <c r="Q635" s="35"/>
      <c r="R635" s="35"/>
      <c r="S635" s="35"/>
    </row>
    <row r="636" spans="1:19">
      <c r="A636" s="35"/>
      <c r="B636" s="261"/>
      <c r="C636" s="261"/>
      <c r="D636" s="261"/>
      <c r="E636" s="35"/>
      <c r="F636" s="35"/>
      <c r="G636" s="35"/>
      <c r="H636" s="35"/>
      <c r="I636" s="35"/>
      <c r="J636" s="46"/>
      <c r="K636" s="46"/>
      <c r="L636" s="46"/>
      <c r="M636" s="46"/>
      <c r="N636" s="35"/>
      <c r="O636" s="35"/>
      <c r="P636" s="35"/>
      <c r="Q636" s="35"/>
      <c r="R636" s="35"/>
      <c r="S636" s="35"/>
    </row>
    <row r="637" spans="1:19">
      <c r="A637" s="35"/>
      <c r="B637" s="261"/>
      <c r="C637" s="261"/>
      <c r="D637" s="261"/>
      <c r="E637" s="35"/>
      <c r="F637" s="35"/>
      <c r="G637" s="35"/>
      <c r="H637" s="35"/>
      <c r="I637" s="35"/>
      <c r="J637" s="46"/>
      <c r="K637" s="46"/>
      <c r="L637" s="46"/>
      <c r="M637" s="46"/>
      <c r="N637" s="35"/>
      <c r="O637" s="35"/>
      <c r="P637" s="35"/>
      <c r="Q637" s="35"/>
      <c r="R637" s="35"/>
      <c r="S637" s="35"/>
    </row>
    <row r="638" spans="1:19">
      <c r="A638" s="35"/>
      <c r="B638" s="261"/>
      <c r="C638" s="261"/>
      <c r="D638" s="261"/>
      <c r="E638" s="35"/>
      <c r="F638" s="35"/>
      <c r="G638" s="35"/>
      <c r="H638" s="35"/>
      <c r="I638" s="35"/>
      <c r="J638" s="46"/>
      <c r="K638" s="46"/>
      <c r="L638" s="46"/>
      <c r="M638" s="46"/>
      <c r="N638" s="35"/>
      <c r="O638" s="35"/>
      <c r="P638" s="35"/>
      <c r="Q638" s="35"/>
      <c r="R638" s="35"/>
      <c r="S638" s="35"/>
    </row>
    <row r="639" spans="1:19">
      <c r="A639" s="35"/>
      <c r="B639" s="261"/>
      <c r="C639" s="261"/>
      <c r="D639" s="261"/>
      <c r="E639" s="35"/>
      <c r="F639" s="35"/>
      <c r="G639" s="35"/>
      <c r="H639" s="35"/>
      <c r="I639" s="35"/>
      <c r="J639" s="46"/>
      <c r="K639" s="46"/>
      <c r="L639" s="46"/>
      <c r="M639" s="46"/>
      <c r="N639" s="35"/>
      <c r="O639" s="35"/>
      <c r="P639" s="35"/>
      <c r="Q639" s="35"/>
      <c r="R639" s="35"/>
      <c r="S639" s="35"/>
    </row>
    <row r="640" spans="1:19">
      <c r="A640" s="35"/>
      <c r="B640" s="261"/>
      <c r="C640" s="261"/>
      <c r="D640" s="261"/>
      <c r="E640" s="35"/>
      <c r="F640" s="35"/>
      <c r="G640" s="35"/>
      <c r="H640" s="35"/>
      <c r="I640" s="35"/>
      <c r="J640" s="46"/>
      <c r="K640" s="46"/>
      <c r="L640" s="46"/>
      <c r="M640" s="46"/>
      <c r="N640" s="35"/>
      <c r="O640" s="35"/>
      <c r="P640" s="35"/>
      <c r="Q640" s="35"/>
      <c r="R640" s="35"/>
      <c r="S640" s="35"/>
    </row>
    <row r="641" spans="1:19">
      <c r="A641" s="35"/>
      <c r="B641" s="261"/>
      <c r="C641" s="261"/>
      <c r="D641" s="261"/>
      <c r="E641" s="35"/>
      <c r="F641" s="35"/>
      <c r="G641" s="35"/>
      <c r="H641" s="35"/>
      <c r="I641" s="35"/>
      <c r="J641" s="46"/>
      <c r="K641" s="46"/>
      <c r="L641" s="46"/>
      <c r="M641" s="46"/>
      <c r="N641" s="35"/>
      <c r="O641" s="35"/>
      <c r="P641" s="35"/>
      <c r="Q641" s="35"/>
      <c r="R641" s="35"/>
      <c r="S641" s="35"/>
    </row>
    <row r="642" spans="1:19">
      <c r="A642" s="35"/>
      <c r="B642" s="261"/>
      <c r="C642" s="261"/>
      <c r="D642" s="261"/>
      <c r="E642" s="35"/>
      <c r="F642" s="35"/>
      <c r="G642" s="35"/>
      <c r="H642" s="35"/>
      <c r="I642" s="35"/>
      <c r="J642" s="46"/>
      <c r="K642" s="46"/>
      <c r="L642" s="46"/>
      <c r="M642" s="46"/>
      <c r="N642" s="35"/>
      <c r="O642" s="35"/>
      <c r="P642" s="35"/>
      <c r="Q642" s="35"/>
      <c r="R642" s="35"/>
      <c r="S642" s="35"/>
    </row>
    <row r="643" spans="1:19">
      <c r="A643" s="35"/>
      <c r="B643" s="261"/>
      <c r="C643" s="261"/>
      <c r="D643" s="261"/>
      <c r="E643" s="35"/>
      <c r="F643" s="35"/>
      <c r="G643" s="35"/>
      <c r="H643" s="35"/>
      <c r="I643" s="35"/>
      <c r="J643" s="46"/>
      <c r="K643" s="46"/>
      <c r="L643" s="46"/>
      <c r="M643" s="46"/>
      <c r="N643" s="35"/>
      <c r="O643" s="35"/>
      <c r="P643" s="35"/>
      <c r="Q643" s="35"/>
      <c r="R643" s="35"/>
      <c r="S643" s="35"/>
    </row>
    <row r="644" spans="1:19">
      <c r="A644" s="35"/>
      <c r="B644" s="261"/>
      <c r="C644" s="261"/>
      <c r="D644" s="261"/>
      <c r="E644" s="35"/>
      <c r="F644" s="35"/>
      <c r="G644" s="35"/>
      <c r="H644" s="35"/>
      <c r="I644" s="35"/>
      <c r="J644" s="46"/>
      <c r="K644" s="46"/>
      <c r="L644" s="46"/>
      <c r="M644" s="46"/>
      <c r="N644" s="35"/>
      <c r="O644" s="35"/>
      <c r="P644" s="35"/>
      <c r="Q644" s="35"/>
      <c r="R644" s="35"/>
      <c r="S644" s="35"/>
    </row>
    <row r="645" spans="1:19">
      <c r="A645" s="35"/>
      <c r="B645" s="261"/>
      <c r="C645" s="261"/>
      <c r="D645" s="261"/>
      <c r="E645" s="35"/>
      <c r="F645" s="35"/>
      <c r="G645" s="35"/>
      <c r="H645" s="35"/>
      <c r="I645" s="35"/>
      <c r="J645" s="46"/>
      <c r="K645" s="46"/>
      <c r="L645" s="46"/>
      <c r="M645" s="46"/>
      <c r="N645" s="35"/>
      <c r="O645" s="35"/>
      <c r="P645" s="35"/>
      <c r="Q645" s="35"/>
      <c r="R645" s="35"/>
      <c r="S645" s="35"/>
    </row>
    <row r="646" spans="1:19">
      <c r="A646" s="35"/>
      <c r="B646" s="261"/>
      <c r="C646" s="261"/>
      <c r="D646" s="261"/>
      <c r="E646" s="35"/>
      <c r="F646" s="35"/>
      <c r="G646" s="35"/>
      <c r="H646" s="35"/>
      <c r="I646" s="35"/>
      <c r="J646" s="46"/>
      <c r="K646" s="46"/>
      <c r="L646" s="46"/>
      <c r="M646" s="46"/>
      <c r="N646" s="35"/>
      <c r="O646" s="35"/>
      <c r="P646" s="35"/>
      <c r="Q646" s="35"/>
      <c r="R646" s="35"/>
      <c r="S646" s="35"/>
    </row>
    <row r="647" spans="1:19">
      <c r="A647" s="35"/>
      <c r="B647" s="261"/>
      <c r="C647" s="261"/>
      <c r="D647" s="261"/>
      <c r="E647" s="35"/>
      <c r="F647" s="35"/>
      <c r="G647" s="35"/>
      <c r="H647" s="35"/>
      <c r="I647" s="35"/>
      <c r="J647" s="46"/>
      <c r="K647" s="46"/>
      <c r="L647" s="46"/>
      <c r="M647" s="46"/>
      <c r="N647" s="35"/>
      <c r="O647" s="35"/>
      <c r="P647" s="35"/>
      <c r="Q647" s="35"/>
      <c r="R647" s="35"/>
      <c r="S647" s="35"/>
    </row>
    <row r="648" spans="1:19">
      <c r="A648" s="35"/>
      <c r="B648" s="261"/>
      <c r="C648" s="261"/>
      <c r="D648" s="261"/>
      <c r="E648" s="35"/>
      <c r="F648" s="35"/>
      <c r="G648" s="35"/>
      <c r="H648" s="35"/>
      <c r="I648" s="35"/>
      <c r="J648" s="46"/>
      <c r="K648" s="46"/>
      <c r="L648" s="46"/>
      <c r="M648" s="46"/>
      <c r="N648" s="35"/>
      <c r="O648" s="35"/>
      <c r="P648" s="35"/>
      <c r="Q648" s="35"/>
      <c r="R648" s="35"/>
      <c r="S648" s="35"/>
    </row>
    <row r="649" spans="1:19">
      <c r="A649" s="35"/>
      <c r="B649" s="261"/>
      <c r="C649" s="261"/>
      <c r="D649" s="261"/>
      <c r="E649" s="35"/>
      <c r="F649" s="35"/>
      <c r="G649" s="35"/>
      <c r="H649" s="35"/>
      <c r="I649" s="35"/>
      <c r="J649" s="46"/>
      <c r="K649" s="46"/>
      <c r="L649" s="46"/>
      <c r="M649" s="46"/>
      <c r="N649" s="35"/>
      <c r="O649" s="35"/>
      <c r="P649" s="35"/>
      <c r="Q649" s="35"/>
      <c r="R649" s="35"/>
      <c r="S649" s="35"/>
    </row>
    <row r="650" spans="1:19">
      <c r="A650" s="35"/>
      <c r="B650" s="261"/>
      <c r="C650" s="261"/>
      <c r="D650" s="261"/>
      <c r="E650" s="35"/>
      <c r="F650" s="35"/>
      <c r="G650" s="35"/>
      <c r="H650" s="35"/>
      <c r="I650" s="35"/>
      <c r="J650" s="46"/>
      <c r="K650" s="46"/>
      <c r="L650" s="46"/>
      <c r="M650" s="46"/>
      <c r="N650" s="35"/>
      <c r="O650" s="35"/>
      <c r="P650" s="35"/>
      <c r="Q650" s="35"/>
      <c r="R650" s="35"/>
      <c r="S650" s="35"/>
    </row>
    <row r="651" spans="1:19">
      <c r="A651" s="35"/>
      <c r="B651" s="261"/>
      <c r="C651" s="261"/>
      <c r="D651" s="261"/>
      <c r="E651" s="35"/>
      <c r="F651" s="35"/>
      <c r="G651" s="35"/>
      <c r="H651" s="35"/>
      <c r="I651" s="35"/>
      <c r="J651" s="46"/>
      <c r="K651" s="46"/>
      <c r="L651" s="46"/>
      <c r="M651" s="46"/>
      <c r="N651" s="35"/>
      <c r="O651" s="35"/>
      <c r="P651" s="35"/>
      <c r="Q651" s="35"/>
      <c r="R651" s="35"/>
      <c r="S651" s="35"/>
    </row>
    <row r="652" spans="1:19">
      <c r="A652" s="35"/>
      <c r="B652" s="261"/>
      <c r="C652" s="261"/>
      <c r="D652" s="261"/>
      <c r="E652" s="35"/>
      <c r="F652" s="35"/>
      <c r="G652" s="35"/>
      <c r="H652" s="35"/>
      <c r="I652" s="35"/>
      <c r="J652" s="46"/>
      <c r="K652" s="46"/>
      <c r="L652" s="46"/>
      <c r="M652" s="46"/>
      <c r="N652" s="35"/>
      <c r="O652" s="35"/>
      <c r="P652" s="35"/>
      <c r="Q652" s="35"/>
      <c r="R652" s="35"/>
      <c r="S652" s="35"/>
    </row>
    <row r="653" spans="1:19">
      <c r="A653" s="35"/>
      <c r="B653" s="261"/>
      <c r="C653" s="261"/>
      <c r="D653" s="261"/>
      <c r="E653" s="35"/>
      <c r="F653" s="35"/>
      <c r="G653" s="35"/>
      <c r="H653" s="35"/>
      <c r="I653" s="35"/>
      <c r="J653" s="46"/>
      <c r="K653" s="46"/>
      <c r="L653" s="46"/>
      <c r="M653" s="46"/>
      <c r="N653" s="35"/>
      <c r="O653" s="35"/>
      <c r="P653" s="35"/>
      <c r="Q653" s="35"/>
      <c r="R653" s="35"/>
      <c r="S653" s="35"/>
    </row>
    <row r="654" spans="1:19">
      <c r="A654" s="35"/>
      <c r="B654" s="261"/>
      <c r="C654" s="261"/>
      <c r="D654" s="261"/>
      <c r="E654" s="35"/>
      <c r="F654" s="35"/>
      <c r="G654" s="35"/>
      <c r="H654" s="35"/>
      <c r="I654" s="35"/>
      <c r="J654" s="46"/>
      <c r="K654" s="46"/>
      <c r="L654" s="46"/>
      <c r="M654" s="46"/>
      <c r="N654" s="35"/>
      <c r="O654" s="35"/>
      <c r="P654" s="35"/>
      <c r="Q654" s="35"/>
      <c r="R654" s="35"/>
      <c r="S654" s="35"/>
    </row>
    <row r="655" spans="1:19">
      <c r="A655" s="35"/>
      <c r="B655" s="261"/>
      <c r="C655" s="261"/>
      <c r="D655" s="261"/>
      <c r="E655" s="35"/>
      <c r="F655" s="35"/>
      <c r="G655" s="35"/>
      <c r="H655" s="35"/>
      <c r="I655" s="35"/>
      <c r="J655" s="46"/>
      <c r="K655" s="46"/>
      <c r="L655" s="46"/>
      <c r="M655" s="46"/>
      <c r="N655" s="35"/>
      <c r="O655" s="35"/>
      <c r="P655" s="35"/>
      <c r="Q655" s="35"/>
      <c r="R655" s="35"/>
      <c r="S655" s="35"/>
    </row>
    <row r="656" spans="1:19">
      <c r="A656" s="35"/>
      <c r="B656" s="261"/>
      <c r="C656" s="261"/>
      <c r="D656" s="261"/>
      <c r="E656" s="35"/>
      <c r="F656" s="35"/>
      <c r="G656" s="35"/>
      <c r="H656" s="35"/>
      <c r="I656" s="35"/>
      <c r="J656" s="46"/>
      <c r="K656" s="46"/>
      <c r="L656" s="46"/>
      <c r="M656" s="46"/>
      <c r="N656" s="35"/>
      <c r="O656" s="35"/>
      <c r="P656" s="35"/>
      <c r="Q656" s="35"/>
      <c r="R656" s="35"/>
      <c r="S656" s="35"/>
    </row>
    <row r="657" spans="1:19">
      <c r="A657" s="35"/>
      <c r="B657" s="261"/>
      <c r="C657" s="261"/>
      <c r="D657" s="261"/>
      <c r="E657" s="35"/>
      <c r="F657" s="35"/>
      <c r="G657" s="35"/>
      <c r="H657" s="35"/>
      <c r="I657" s="35"/>
      <c r="J657" s="46"/>
      <c r="K657" s="46"/>
      <c r="L657" s="46"/>
      <c r="M657" s="46"/>
      <c r="N657" s="35"/>
      <c r="O657" s="35"/>
      <c r="P657" s="35"/>
      <c r="Q657" s="35"/>
      <c r="R657" s="35"/>
      <c r="S657" s="35"/>
    </row>
    <row r="658" spans="1:19">
      <c r="A658" s="35"/>
      <c r="B658" s="261"/>
      <c r="C658" s="261"/>
      <c r="D658" s="261"/>
      <c r="E658" s="35"/>
      <c r="F658" s="35"/>
      <c r="G658" s="35"/>
      <c r="H658" s="35"/>
      <c r="I658" s="35"/>
      <c r="J658" s="46"/>
      <c r="K658" s="46"/>
      <c r="L658" s="46"/>
      <c r="M658" s="46"/>
      <c r="N658" s="35"/>
      <c r="O658" s="35"/>
      <c r="P658" s="35"/>
      <c r="Q658" s="35"/>
      <c r="R658" s="35"/>
      <c r="S658" s="35"/>
    </row>
    <row r="659" spans="1:19">
      <c r="A659" s="35"/>
      <c r="B659" s="261"/>
      <c r="C659" s="261"/>
      <c r="D659" s="261"/>
      <c r="E659" s="35"/>
      <c r="F659" s="35"/>
      <c r="G659" s="35"/>
      <c r="H659" s="35"/>
      <c r="I659" s="35"/>
      <c r="J659" s="46"/>
      <c r="K659" s="46"/>
      <c r="L659" s="46"/>
      <c r="M659" s="46"/>
      <c r="N659" s="35"/>
      <c r="O659" s="35"/>
      <c r="P659" s="35"/>
      <c r="Q659" s="35"/>
      <c r="R659" s="35"/>
      <c r="S659" s="35"/>
    </row>
    <row r="660" spans="1:19">
      <c r="A660" s="35"/>
      <c r="B660" s="261"/>
      <c r="C660" s="261"/>
      <c r="D660" s="261"/>
      <c r="E660" s="35"/>
      <c r="F660" s="35"/>
      <c r="G660" s="35"/>
      <c r="H660" s="35"/>
      <c r="I660" s="35"/>
      <c r="J660" s="46"/>
      <c r="K660" s="46"/>
      <c r="L660" s="46"/>
      <c r="M660" s="46"/>
      <c r="N660" s="35"/>
      <c r="O660" s="35"/>
      <c r="P660" s="35"/>
      <c r="Q660" s="35"/>
      <c r="R660" s="35"/>
      <c r="S660" s="35"/>
    </row>
    <row r="661" spans="1:19">
      <c r="A661" s="35"/>
      <c r="B661" s="261"/>
      <c r="C661" s="261"/>
      <c r="D661" s="261"/>
      <c r="E661" s="35"/>
      <c r="F661" s="35"/>
      <c r="G661" s="35"/>
      <c r="H661" s="35"/>
      <c r="I661" s="35"/>
      <c r="J661" s="46"/>
      <c r="K661" s="46"/>
      <c r="L661" s="46"/>
      <c r="M661" s="46"/>
      <c r="N661" s="35"/>
      <c r="O661" s="35"/>
      <c r="P661" s="35"/>
      <c r="Q661" s="35"/>
      <c r="R661" s="35"/>
      <c r="S661" s="35"/>
    </row>
    <row r="662" spans="1:19">
      <c r="A662" s="35"/>
      <c r="B662" s="261"/>
      <c r="C662" s="261"/>
      <c r="D662" s="261"/>
      <c r="E662" s="35"/>
      <c r="F662" s="35"/>
      <c r="G662" s="35"/>
      <c r="H662" s="35"/>
      <c r="I662" s="35"/>
      <c r="J662" s="46"/>
      <c r="K662" s="46"/>
      <c r="L662" s="46"/>
      <c r="M662" s="46"/>
      <c r="N662" s="35"/>
      <c r="O662" s="35"/>
      <c r="P662" s="35"/>
      <c r="Q662" s="35"/>
      <c r="R662" s="35"/>
      <c r="S662" s="35"/>
    </row>
    <row r="663" spans="1:19">
      <c r="A663" s="35"/>
      <c r="B663" s="261"/>
      <c r="C663" s="261"/>
      <c r="D663" s="261"/>
      <c r="E663" s="35"/>
      <c r="F663" s="35"/>
      <c r="G663" s="35"/>
      <c r="H663" s="35"/>
      <c r="I663" s="35"/>
      <c r="J663" s="46"/>
      <c r="K663" s="46"/>
      <c r="L663" s="46"/>
      <c r="M663" s="46"/>
      <c r="N663" s="35"/>
      <c r="O663" s="35"/>
      <c r="P663" s="35"/>
      <c r="Q663" s="35"/>
      <c r="R663" s="35"/>
      <c r="S663" s="35"/>
    </row>
    <row r="664" spans="1:19">
      <c r="A664" s="35"/>
      <c r="B664" s="261"/>
      <c r="C664" s="261"/>
      <c r="D664" s="261"/>
      <c r="E664" s="35"/>
      <c r="F664" s="35"/>
      <c r="G664" s="35"/>
      <c r="H664" s="35"/>
      <c r="I664" s="35"/>
      <c r="J664" s="46"/>
      <c r="K664" s="46"/>
      <c r="L664" s="46"/>
      <c r="M664" s="46"/>
      <c r="N664" s="35"/>
      <c r="O664" s="35"/>
      <c r="P664" s="35"/>
      <c r="Q664" s="35"/>
      <c r="R664" s="35"/>
      <c r="S664" s="35"/>
    </row>
    <row r="665" spans="1:19">
      <c r="A665" s="35"/>
      <c r="B665" s="261"/>
      <c r="C665" s="261"/>
      <c r="D665" s="261"/>
      <c r="E665" s="35"/>
      <c r="F665" s="35"/>
      <c r="G665" s="35"/>
      <c r="H665" s="35"/>
      <c r="I665" s="35"/>
      <c r="J665" s="46"/>
      <c r="K665" s="46"/>
      <c r="L665" s="46"/>
      <c r="M665" s="46"/>
      <c r="N665" s="35"/>
      <c r="O665" s="35"/>
      <c r="P665" s="35"/>
      <c r="Q665" s="35"/>
      <c r="R665" s="35"/>
      <c r="S665" s="35"/>
    </row>
    <row r="666" spans="1:19">
      <c r="A666" s="35"/>
      <c r="B666" s="261"/>
      <c r="C666" s="261"/>
      <c r="D666" s="261"/>
      <c r="E666" s="35"/>
      <c r="F666" s="35"/>
      <c r="G666" s="35"/>
      <c r="H666" s="35"/>
      <c r="I666" s="35"/>
      <c r="J666" s="46"/>
      <c r="K666" s="46"/>
      <c r="L666" s="46"/>
      <c r="M666" s="46"/>
      <c r="N666" s="35"/>
      <c r="O666" s="35"/>
      <c r="P666" s="35"/>
      <c r="Q666" s="35"/>
      <c r="R666" s="35"/>
      <c r="S666" s="35"/>
    </row>
    <row r="667" spans="1:19">
      <c r="A667" s="35"/>
      <c r="B667" s="261"/>
      <c r="C667" s="261"/>
      <c r="D667" s="261"/>
      <c r="E667" s="35"/>
      <c r="F667" s="35"/>
      <c r="G667" s="35"/>
      <c r="H667" s="35"/>
      <c r="I667" s="35"/>
      <c r="J667" s="46"/>
      <c r="K667" s="46"/>
      <c r="L667" s="46"/>
      <c r="M667" s="46"/>
      <c r="N667" s="35"/>
      <c r="O667" s="35"/>
      <c r="P667" s="35"/>
      <c r="Q667" s="35"/>
      <c r="R667" s="35"/>
      <c r="S667" s="35"/>
    </row>
    <row r="668" spans="1:19">
      <c r="A668" s="35"/>
      <c r="B668" s="261"/>
      <c r="C668" s="261"/>
      <c r="D668" s="261"/>
      <c r="E668" s="35"/>
      <c r="F668" s="35"/>
      <c r="G668" s="35"/>
      <c r="H668" s="35"/>
      <c r="I668" s="35"/>
      <c r="J668" s="46"/>
      <c r="K668" s="46"/>
      <c r="L668" s="46"/>
      <c r="M668" s="46"/>
      <c r="N668" s="35"/>
      <c r="O668" s="35"/>
      <c r="P668" s="35"/>
      <c r="Q668" s="35"/>
      <c r="R668" s="35"/>
      <c r="S668" s="35"/>
    </row>
    <row r="669" spans="1:19">
      <c r="A669" s="35"/>
      <c r="B669" s="261"/>
      <c r="C669" s="261"/>
      <c r="D669" s="261"/>
      <c r="E669" s="35"/>
      <c r="F669" s="35"/>
      <c r="G669" s="35"/>
      <c r="H669" s="35"/>
      <c r="I669" s="35"/>
      <c r="J669" s="46"/>
      <c r="K669" s="46"/>
      <c r="L669" s="46"/>
      <c r="M669" s="46"/>
      <c r="N669" s="35"/>
      <c r="O669" s="35"/>
      <c r="P669" s="35"/>
      <c r="Q669" s="35"/>
      <c r="R669" s="35"/>
      <c r="S669" s="35"/>
    </row>
    <row r="670" spans="1:19">
      <c r="A670" s="35"/>
      <c r="B670" s="261"/>
      <c r="C670" s="261"/>
      <c r="D670" s="261"/>
      <c r="E670" s="35"/>
      <c r="F670" s="35"/>
      <c r="G670" s="35"/>
      <c r="H670" s="35"/>
      <c r="I670" s="35"/>
      <c r="J670" s="46"/>
      <c r="K670" s="46"/>
      <c r="L670" s="46"/>
      <c r="M670" s="46"/>
      <c r="N670" s="35"/>
      <c r="O670" s="35"/>
      <c r="P670" s="35"/>
      <c r="Q670" s="35"/>
      <c r="R670" s="35"/>
      <c r="S670" s="35"/>
    </row>
    <row r="671" spans="1:19">
      <c r="A671" s="35"/>
      <c r="B671" s="261"/>
      <c r="C671" s="261"/>
      <c r="D671" s="261"/>
      <c r="E671" s="35"/>
      <c r="F671" s="35"/>
      <c r="G671" s="35"/>
      <c r="H671" s="35"/>
      <c r="I671" s="35"/>
      <c r="J671" s="46"/>
      <c r="K671" s="46"/>
      <c r="L671" s="46"/>
      <c r="M671" s="46"/>
      <c r="N671" s="35"/>
      <c r="O671" s="35"/>
      <c r="P671" s="35"/>
      <c r="Q671" s="35"/>
      <c r="R671" s="35"/>
      <c r="S671" s="35"/>
    </row>
    <row r="672" spans="1:19">
      <c r="A672" s="35"/>
      <c r="B672" s="261"/>
      <c r="C672" s="261"/>
      <c r="D672" s="261"/>
      <c r="E672" s="35"/>
      <c r="F672" s="35"/>
      <c r="G672" s="35"/>
      <c r="H672" s="35"/>
      <c r="I672" s="35"/>
      <c r="J672" s="46"/>
      <c r="K672" s="46"/>
      <c r="L672" s="46"/>
      <c r="M672" s="46"/>
      <c r="N672" s="35"/>
      <c r="O672" s="35"/>
      <c r="P672" s="35"/>
      <c r="Q672" s="35"/>
      <c r="R672" s="35"/>
      <c r="S672" s="35"/>
    </row>
    <row r="673" spans="1:19">
      <c r="A673" s="35"/>
      <c r="B673" s="261"/>
      <c r="C673" s="261"/>
      <c r="D673" s="261"/>
      <c r="E673" s="35"/>
      <c r="F673" s="35"/>
      <c r="G673" s="35"/>
      <c r="H673" s="35"/>
      <c r="I673" s="35"/>
      <c r="J673" s="46"/>
      <c r="K673" s="46"/>
      <c r="L673" s="46"/>
      <c r="M673" s="46"/>
      <c r="N673" s="35"/>
      <c r="O673" s="35"/>
      <c r="P673" s="35"/>
      <c r="Q673" s="35"/>
      <c r="R673" s="35"/>
      <c r="S673" s="35"/>
    </row>
    <row r="674" spans="1:19">
      <c r="A674" s="35"/>
      <c r="B674" s="261"/>
      <c r="C674" s="261"/>
      <c r="D674" s="261"/>
      <c r="E674" s="35"/>
      <c r="F674" s="35"/>
      <c r="G674" s="35"/>
      <c r="H674" s="35"/>
      <c r="I674" s="35"/>
      <c r="J674" s="46"/>
      <c r="K674" s="46"/>
      <c r="L674" s="46"/>
      <c r="M674" s="46"/>
      <c r="N674" s="35"/>
      <c r="O674" s="35"/>
      <c r="P674" s="35"/>
      <c r="Q674" s="35"/>
      <c r="R674" s="35"/>
      <c r="S674" s="35"/>
    </row>
    <row r="675" spans="1:19">
      <c r="A675" s="35"/>
      <c r="B675" s="261"/>
      <c r="C675" s="261"/>
      <c r="D675" s="261"/>
      <c r="E675" s="35"/>
      <c r="F675" s="35"/>
      <c r="G675" s="35"/>
      <c r="H675" s="35"/>
      <c r="I675" s="35"/>
      <c r="J675" s="46"/>
      <c r="K675" s="46"/>
      <c r="L675" s="46"/>
      <c r="M675" s="46"/>
      <c r="N675" s="35"/>
      <c r="O675" s="35"/>
      <c r="P675" s="35"/>
      <c r="Q675" s="35"/>
      <c r="R675" s="35"/>
      <c r="S675" s="35"/>
    </row>
    <row r="676" spans="1:19">
      <c r="A676" s="35"/>
      <c r="B676" s="261"/>
      <c r="C676" s="261"/>
      <c r="D676" s="261"/>
      <c r="E676" s="35"/>
      <c r="F676" s="35"/>
      <c r="G676" s="35"/>
      <c r="H676" s="35"/>
      <c r="I676" s="35"/>
      <c r="J676" s="46"/>
      <c r="K676" s="46"/>
      <c r="L676" s="46"/>
      <c r="M676" s="46"/>
      <c r="N676" s="35"/>
      <c r="O676" s="35"/>
      <c r="P676" s="35"/>
      <c r="Q676" s="35"/>
      <c r="R676" s="35"/>
      <c r="S676" s="35"/>
    </row>
    <row r="677" spans="1:19">
      <c r="A677" s="35"/>
      <c r="B677" s="261"/>
      <c r="C677" s="261"/>
      <c r="D677" s="261"/>
      <c r="E677" s="35"/>
      <c r="F677" s="35"/>
      <c r="G677" s="35"/>
      <c r="H677" s="35"/>
      <c r="I677" s="35"/>
      <c r="J677" s="46"/>
      <c r="K677" s="46"/>
      <c r="L677" s="46"/>
      <c r="M677" s="46"/>
      <c r="N677" s="35"/>
      <c r="O677" s="35"/>
      <c r="P677" s="35"/>
      <c r="Q677" s="35"/>
      <c r="R677" s="35"/>
      <c r="S677" s="35"/>
    </row>
    <row r="678" spans="1:19">
      <c r="A678" s="35"/>
      <c r="B678" s="261"/>
      <c r="C678" s="261"/>
      <c r="D678" s="261"/>
      <c r="E678" s="35"/>
      <c r="F678" s="35"/>
      <c r="G678" s="35"/>
      <c r="H678" s="35"/>
      <c r="I678" s="35"/>
      <c r="J678" s="46"/>
      <c r="K678" s="46"/>
      <c r="L678" s="46"/>
      <c r="M678" s="46"/>
      <c r="N678" s="35"/>
      <c r="O678" s="35"/>
      <c r="P678" s="35"/>
      <c r="Q678" s="35"/>
      <c r="R678" s="35"/>
      <c r="S678" s="35"/>
    </row>
    <row r="679" spans="1:19">
      <c r="A679" s="35"/>
      <c r="B679" s="261"/>
      <c r="C679" s="261"/>
      <c r="D679" s="261"/>
      <c r="E679" s="35"/>
      <c r="F679" s="35"/>
      <c r="G679" s="35"/>
      <c r="H679" s="35"/>
      <c r="I679" s="35"/>
      <c r="J679" s="46"/>
      <c r="K679" s="46"/>
      <c r="L679" s="46"/>
      <c r="M679" s="46"/>
      <c r="N679" s="35"/>
      <c r="O679" s="35"/>
      <c r="P679" s="35"/>
      <c r="Q679" s="35"/>
      <c r="R679" s="35"/>
      <c r="S679" s="35"/>
    </row>
    <row r="680" spans="1:19">
      <c r="A680" s="35"/>
      <c r="B680" s="261"/>
      <c r="C680" s="261"/>
      <c r="D680" s="261"/>
      <c r="E680" s="35"/>
      <c r="F680" s="35"/>
      <c r="G680" s="35"/>
      <c r="H680" s="35"/>
      <c r="I680" s="35"/>
      <c r="J680" s="46"/>
      <c r="K680" s="46"/>
      <c r="L680" s="46"/>
      <c r="M680" s="46"/>
      <c r="N680" s="35"/>
      <c r="O680" s="35"/>
      <c r="P680" s="35"/>
      <c r="Q680" s="35"/>
      <c r="R680" s="35"/>
      <c r="S680" s="35"/>
    </row>
    <row r="681" spans="1:19">
      <c r="A681" s="35"/>
      <c r="B681" s="261"/>
      <c r="C681" s="261"/>
      <c r="D681" s="261"/>
      <c r="E681" s="35"/>
      <c r="F681" s="35"/>
      <c r="G681" s="35"/>
      <c r="H681" s="35"/>
      <c r="I681" s="35"/>
      <c r="J681" s="46"/>
      <c r="K681" s="46"/>
      <c r="L681" s="46"/>
      <c r="M681" s="46"/>
      <c r="N681" s="35"/>
      <c r="O681" s="35"/>
      <c r="P681" s="35"/>
      <c r="Q681" s="35"/>
      <c r="R681" s="35"/>
      <c r="S681" s="35"/>
    </row>
    <row r="682" spans="1:19">
      <c r="A682" s="35"/>
      <c r="B682" s="261"/>
      <c r="C682" s="261"/>
      <c r="D682" s="261"/>
      <c r="E682" s="35"/>
      <c r="F682" s="35"/>
      <c r="G682" s="35"/>
      <c r="H682" s="35"/>
      <c r="I682" s="35"/>
      <c r="J682" s="46"/>
      <c r="K682" s="46"/>
      <c r="L682" s="46"/>
      <c r="M682" s="46"/>
      <c r="N682" s="35"/>
      <c r="O682" s="35"/>
      <c r="P682" s="35"/>
      <c r="Q682" s="35"/>
      <c r="R682" s="35"/>
      <c r="S682" s="35"/>
    </row>
    <row r="683" spans="1:19">
      <c r="A683" s="35"/>
      <c r="B683" s="261"/>
      <c r="C683" s="261"/>
      <c r="D683" s="261"/>
      <c r="E683" s="35"/>
      <c r="F683" s="35"/>
      <c r="G683" s="35"/>
      <c r="H683" s="35"/>
      <c r="I683" s="35"/>
      <c r="J683" s="46"/>
      <c r="K683" s="46"/>
      <c r="L683" s="46"/>
      <c r="M683" s="46"/>
      <c r="N683" s="35"/>
      <c r="O683" s="35"/>
      <c r="P683" s="35"/>
      <c r="Q683" s="35"/>
      <c r="R683" s="35"/>
      <c r="S683" s="35"/>
    </row>
    <row r="684" spans="1:19">
      <c r="A684" s="35"/>
      <c r="B684" s="261"/>
      <c r="C684" s="261"/>
      <c r="D684" s="261"/>
      <c r="E684" s="35"/>
      <c r="F684" s="35"/>
      <c r="G684" s="35"/>
      <c r="H684" s="35"/>
      <c r="I684" s="35"/>
      <c r="J684" s="46"/>
      <c r="K684" s="46"/>
      <c r="L684" s="46"/>
      <c r="M684" s="46"/>
      <c r="N684" s="35"/>
      <c r="O684" s="35"/>
      <c r="P684" s="35"/>
      <c r="Q684" s="35"/>
      <c r="R684" s="35"/>
      <c r="S684" s="35"/>
    </row>
    <row r="685" spans="1:19">
      <c r="A685" s="35"/>
      <c r="B685" s="261"/>
      <c r="C685" s="261"/>
      <c r="D685" s="261"/>
      <c r="E685" s="35"/>
      <c r="F685" s="35"/>
      <c r="G685" s="35"/>
      <c r="H685" s="35"/>
      <c r="I685" s="35"/>
      <c r="J685" s="46"/>
      <c r="K685" s="46"/>
      <c r="L685" s="46"/>
      <c r="M685" s="46"/>
      <c r="N685" s="35"/>
      <c r="O685" s="35"/>
      <c r="P685" s="35"/>
      <c r="Q685" s="35"/>
      <c r="R685" s="35"/>
      <c r="S685" s="35"/>
    </row>
    <row r="686" spans="1:19">
      <c r="A686" s="35"/>
      <c r="B686" s="261"/>
      <c r="C686" s="261"/>
      <c r="D686" s="261"/>
      <c r="E686" s="35"/>
      <c r="F686" s="35"/>
      <c r="G686" s="35"/>
      <c r="H686" s="35"/>
      <c r="I686" s="35"/>
      <c r="J686" s="46"/>
      <c r="K686" s="46"/>
      <c r="L686" s="46"/>
      <c r="M686" s="46"/>
      <c r="N686" s="35"/>
      <c r="O686" s="35"/>
      <c r="P686" s="35"/>
      <c r="Q686" s="35"/>
      <c r="R686" s="35"/>
      <c r="S686" s="35"/>
    </row>
    <row r="687" spans="1:19">
      <c r="A687" s="35"/>
      <c r="B687" s="261"/>
      <c r="C687" s="261"/>
      <c r="D687" s="261"/>
      <c r="E687" s="35"/>
      <c r="F687" s="35"/>
      <c r="G687" s="35"/>
      <c r="H687" s="35"/>
      <c r="I687" s="35"/>
      <c r="J687" s="46"/>
      <c r="K687" s="46"/>
      <c r="L687" s="46"/>
      <c r="M687" s="46"/>
      <c r="N687" s="35"/>
      <c r="O687" s="35"/>
      <c r="P687" s="35"/>
      <c r="Q687" s="35"/>
      <c r="R687" s="35"/>
      <c r="S687" s="35"/>
    </row>
    <row r="688" spans="1:19">
      <c r="A688" s="35"/>
      <c r="B688" s="261"/>
      <c r="C688" s="261"/>
      <c r="D688" s="261"/>
      <c r="E688" s="35"/>
      <c r="F688" s="35"/>
      <c r="G688" s="35"/>
      <c r="H688" s="35"/>
      <c r="I688" s="35"/>
      <c r="J688" s="46"/>
      <c r="K688" s="46"/>
      <c r="L688" s="46"/>
      <c r="M688" s="46"/>
      <c r="N688" s="35"/>
      <c r="O688" s="35"/>
      <c r="P688" s="35"/>
      <c r="Q688" s="35"/>
      <c r="R688" s="35"/>
      <c r="S688" s="35"/>
    </row>
    <row r="689" spans="1:19">
      <c r="A689" s="35"/>
      <c r="B689" s="261"/>
      <c r="C689" s="261"/>
      <c r="D689" s="261"/>
      <c r="E689" s="35"/>
      <c r="F689" s="35"/>
      <c r="G689" s="35"/>
      <c r="H689" s="35"/>
      <c r="I689" s="35"/>
      <c r="J689" s="46"/>
      <c r="K689" s="46"/>
      <c r="L689" s="46"/>
      <c r="M689" s="46"/>
      <c r="N689" s="35"/>
      <c r="O689" s="35"/>
      <c r="P689" s="35"/>
      <c r="Q689" s="35"/>
      <c r="R689" s="35"/>
      <c r="S689" s="35"/>
    </row>
    <row r="690" spans="1:19">
      <c r="A690" s="35"/>
      <c r="B690" s="261"/>
      <c r="C690" s="261"/>
      <c r="D690" s="261"/>
      <c r="E690" s="35"/>
      <c r="F690" s="35"/>
      <c r="G690" s="35"/>
      <c r="H690" s="35"/>
      <c r="I690" s="35"/>
      <c r="J690" s="46"/>
      <c r="K690" s="46"/>
      <c r="L690" s="46"/>
      <c r="M690" s="46"/>
      <c r="N690" s="35"/>
      <c r="O690" s="35"/>
      <c r="P690" s="35"/>
      <c r="Q690" s="35"/>
      <c r="R690" s="35"/>
      <c r="S690" s="35"/>
    </row>
    <row r="691" spans="1:19">
      <c r="A691" s="35"/>
      <c r="B691" s="261"/>
      <c r="C691" s="261"/>
      <c r="D691" s="261"/>
      <c r="E691" s="35"/>
      <c r="F691" s="35"/>
      <c r="G691" s="35"/>
      <c r="H691" s="35"/>
      <c r="I691" s="35"/>
      <c r="J691" s="46"/>
      <c r="K691" s="46"/>
      <c r="L691" s="46"/>
      <c r="M691" s="46"/>
      <c r="N691" s="35"/>
      <c r="O691" s="35"/>
      <c r="P691" s="35"/>
      <c r="Q691" s="35"/>
      <c r="R691" s="35"/>
      <c r="S691" s="35"/>
    </row>
    <row r="692" spans="1:19">
      <c r="A692" s="35"/>
      <c r="B692" s="261"/>
      <c r="C692" s="261"/>
      <c r="D692" s="261"/>
      <c r="E692" s="35"/>
      <c r="F692" s="35"/>
      <c r="G692" s="35"/>
      <c r="H692" s="35"/>
      <c r="I692" s="35"/>
      <c r="J692" s="46"/>
      <c r="K692" s="46"/>
      <c r="L692" s="46"/>
      <c r="M692" s="46"/>
      <c r="N692" s="35"/>
      <c r="O692" s="35"/>
      <c r="P692" s="35"/>
      <c r="Q692" s="35"/>
      <c r="R692" s="35"/>
      <c r="S692" s="35"/>
    </row>
    <row r="693" spans="1:19">
      <c r="A693" s="35"/>
      <c r="B693" s="261"/>
      <c r="C693" s="261"/>
      <c r="D693" s="261"/>
      <c r="E693" s="35"/>
      <c r="F693" s="35"/>
      <c r="G693" s="35"/>
      <c r="H693" s="35"/>
      <c r="I693" s="35"/>
      <c r="J693" s="46"/>
      <c r="K693" s="46"/>
      <c r="L693" s="46"/>
      <c r="M693" s="46"/>
      <c r="N693" s="35"/>
      <c r="O693" s="35"/>
      <c r="P693" s="35"/>
      <c r="Q693" s="35"/>
      <c r="R693" s="35"/>
      <c r="S693" s="35"/>
    </row>
    <row r="694" spans="1:19">
      <c r="A694" s="35"/>
      <c r="B694" s="261"/>
      <c r="C694" s="261"/>
      <c r="D694" s="261"/>
      <c r="E694" s="35"/>
      <c r="F694" s="35"/>
      <c r="G694" s="35"/>
      <c r="H694" s="35"/>
      <c r="I694" s="35"/>
      <c r="J694" s="46"/>
      <c r="K694" s="46"/>
      <c r="L694" s="46"/>
      <c r="M694" s="46"/>
      <c r="N694" s="35"/>
      <c r="O694" s="35"/>
      <c r="P694" s="35"/>
      <c r="Q694" s="35"/>
      <c r="R694" s="35"/>
      <c r="S694" s="35"/>
    </row>
    <row r="695" spans="1:19">
      <c r="A695" s="35"/>
      <c r="B695" s="261"/>
      <c r="C695" s="261"/>
      <c r="D695" s="261"/>
      <c r="E695" s="35"/>
      <c r="F695" s="35"/>
      <c r="G695" s="35"/>
      <c r="H695" s="35"/>
      <c r="I695" s="35"/>
      <c r="J695" s="46"/>
      <c r="K695" s="46"/>
      <c r="L695" s="46"/>
      <c r="M695" s="46"/>
      <c r="N695" s="35"/>
      <c r="O695" s="35"/>
      <c r="P695" s="35"/>
      <c r="Q695" s="35"/>
      <c r="R695" s="35"/>
      <c r="S695" s="35"/>
    </row>
    <row r="696" spans="1:19">
      <c r="A696" s="35"/>
      <c r="B696" s="261"/>
      <c r="C696" s="261"/>
      <c r="D696" s="261"/>
      <c r="E696" s="35"/>
      <c r="F696" s="35"/>
      <c r="G696" s="35"/>
      <c r="H696" s="35"/>
      <c r="I696" s="35"/>
      <c r="J696" s="46"/>
      <c r="K696" s="46"/>
      <c r="L696" s="46"/>
      <c r="M696" s="46"/>
      <c r="N696" s="35"/>
      <c r="O696" s="35"/>
      <c r="P696" s="35"/>
      <c r="Q696" s="35"/>
      <c r="R696" s="35"/>
      <c r="S696" s="35"/>
    </row>
    <row r="697" spans="1:19">
      <c r="A697" s="35"/>
      <c r="B697" s="261"/>
      <c r="C697" s="261"/>
      <c r="D697" s="261"/>
      <c r="E697" s="35"/>
      <c r="F697" s="35"/>
      <c r="G697" s="35"/>
      <c r="H697" s="35"/>
      <c r="I697" s="35"/>
      <c r="J697" s="46"/>
      <c r="K697" s="46"/>
      <c r="L697" s="46"/>
      <c r="M697" s="46"/>
      <c r="N697" s="35"/>
      <c r="O697" s="35"/>
      <c r="P697" s="35"/>
      <c r="Q697" s="35"/>
      <c r="R697" s="35"/>
      <c r="S697" s="35"/>
    </row>
    <row r="698" spans="1:19">
      <c r="A698" s="35"/>
      <c r="B698" s="261"/>
      <c r="C698" s="261"/>
      <c r="D698" s="261"/>
      <c r="E698" s="35"/>
      <c r="F698" s="35"/>
      <c r="G698" s="35"/>
      <c r="H698" s="35"/>
      <c r="I698" s="35"/>
      <c r="J698" s="46"/>
      <c r="K698" s="46"/>
      <c r="L698" s="46"/>
      <c r="M698" s="46"/>
      <c r="N698" s="35"/>
      <c r="O698" s="35"/>
      <c r="P698" s="35"/>
      <c r="Q698" s="35"/>
      <c r="R698" s="35"/>
      <c r="S698" s="35"/>
    </row>
    <row r="699" spans="1:19">
      <c r="A699" s="35"/>
      <c r="B699" s="261"/>
      <c r="C699" s="261"/>
      <c r="D699" s="261"/>
      <c r="E699" s="35"/>
      <c r="F699" s="35"/>
      <c r="G699" s="35"/>
      <c r="H699" s="35"/>
      <c r="I699" s="35"/>
      <c r="J699" s="46"/>
      <c r="K699" s="46"/>
      <c r="L699" s="46"/>
      <c r="M699" s="46"/>
      <c r="N699" s="35"/>
      <c r="O699" s="35"/>
      <c r="P699" s="35"/>
      <c r="Q699" s="35"/>
      <c r="R699" s="35"/>
      <c r="S699" s="35"/>
    </row>
    <row r="700" spans="1:19">
      <c r="A700" s="35"/>
      <c r="B700" s="261"/>
      <c r="C700" s="261"/>
      <c r="D700" s="261"/>
      <c r="E700" s="35"/>
      <c r="F700" s="35"/>
      <c r="G700" s="35"/>
      <c r="H700" s="35"/>
      <c r="I700" s="35"/>
      <c r="J700" s="46"/>
      <c r="K700" s="46"/>
      <c r="L700" s="46"/>
      <c r="M700" s="46"/>
      <c r="N700" s="35"/>
      <c r="O700" s="35"/>
      <c r="P700" s="35"/>
      <c r="Q700" s="35"/>
      <c r="R700" s="35"/>
      <c r="S700" s="35"/>
    </row>
    <row r="701" spans="1:19">
      <c r="A701" s="35"/>
      <c r="B701" s="261"/>
      <c r="C701" s="261"/>
      <c r="D701" s="261"/>
      <c r="E701" s="35"/>
      <c r="F701" s="35"/>
      <c r="G701" s="35"/>
      <c r="H701" s="35"/>
      <c r="I701" s="35"/>
      <c r="J701" s="46"/>
      <c r="K701" s="46"/>
      <c r="L701" s="46"/>
      <c r="M701" s="46"/>
      <c r="N701" s="35"/>
      <c r="O701" s="35"/>
      <c r="P701" s="35"/>
      <c r="Q701" s="35"/>
      <c r="R701" s="35"/>
      <c r="S701" s="35"/>
    </row>
    <row r="702" spans="1:19">
      <c r="A702" s="35"/>
      <c r="B702" s="261"/>
      <c r="C702" s="261"/>
      <c r="D702" s="261"/>
      <c r="E702" s="35"/>
      <c r="F702" s="35"/>
      <c r="G702" s="35"/>
      <c r="H702" s="35"/>
      <c r="I702" s="35"/>
      <c r="J702" s="46"/>
      <c r="K702" s="46"/>
      <c r="L702" s="46"/>
      <c r="M702" s="46"/>
      <c r="N702" s="35"/>
      <c r="O702" s="35"/>
      <c r="P702" s="35"/>
      <c r="Q702" s="35"/>
      <c r="R702" s="35"/>
      <c r="S702" s="35"/>
    </row>
    <row r="703" spans="1:19">
      <c r="A703" s="35"/>
      <c r="B703" s="261"/>
      <c r="C703" s="261"/>
      <c r="D703" s="261"/>
      <c r="E703" s="35"/>
      <c r="F703" s="35"/>
      <c r="G703" s="35"/>
      <c r="H703" s="35"/>
      <c r="I703" s="35"/>
      <c r="J703" s="46"/>
      <c r="K703" s="46"/>
      <c r="L703" s="46"/>
      <c r="M703" s="46"/>
      <c r="N703" s="35"/>
      <c r="O703" s="35"/>
      <c r="P703" s="35"/>
      <c r="Q703" s="35"/>
      <c r="R703" s="35"/>
      <c r="S703" s="35"/>
    </row>
    <row r="704" spans="1:19">
      <c r="A704" s="35"/>
      <c r="B704" s="261"/>
      <c r="C704" s="261"/>
      <c r="D704" s="261"/>
      <c r="E704" s="35"/>
      <c r="F704" s="35"/>
      <c r="G704" s="35"/>
      <c r="H704" s="35"/>
      <c r="I704" s="35"/>
      <c r="J704" s="46"/>
      <c r="K704" s="46"/>
      <c r="L704" s="46"/>
      <c r="M704" s="46"/>
      <c r="N704" s="35"/>
      <c r="O704" s="35"/>
      <c r="P704" s="35"/>
      <c r="Q704" s="35"/>
      <c r="R704" s="35"/>
      <c r="S704" s="35"/>
    </row>
    <row r="705" spans="1:19">
      <c r="A705" s="35"/>
      <c r="B705" s="261"/>
      <c r="C705" s="261"/>
      <c r="D705" s="261"/>
      <c r="E705" s="35"/>
      <c r="F705" s="35"/>
      <c r="G705" s="35"/>
      <c r="H705" s="35"/>
      <c r="I705" s="35"/>
      <c r="J705" s="46"/>
      <c r="K705" s="46"/>
      <c r="L705" s="46"/>
      <c r="M705" s="46"/>
      <c r="N705" s="35"/>
      <c r="O705" s="35"/>
      <c r="P705" s="35"/>
      <c r="Q705" s="35"/>
      <c r="R705" s="35"/>
      <c r="S705" s="35"/>
    </row>
    <row r="706" spans="1:19">
      <c r="A706" s="35"/>
      <c r="B706" s="261"/>
      <c r="C706" s="261"/>
      <c r="D706" s="261"/>
      <c r="E706" s="35"/>
      <c r="F706" s="35"/>
      <c r="G706" s="35"/>
      <c r="H706" s="35"/>
      <c r="I706" s="35"/>
      <c r="J706" s="46"/>
      <c r="K706" s="46"/>
      <c r="L706" s="46"/>
      <c r="M706" s="46"/>
      <c r="N706" s="35"/>
      <c r="O706" s="35"/>
      <c r="P706" s="35"/>
      <c r="Q706" s="35"/>
      <c r="R706" s="35"/>
      <c r="S706" s="35"/>
    </row>
    <row r="707" spans="1:19">
      <c r="A707" s="35"/>
      <c r="B707" s="261"/>
      <c r="C707" s="261"/>
      <c r="D707" s="261"/>
      <c r="E707" s="35"/>
      <c r="F707" s="35"/>
      <c r="G707" s="35"/>
      <c r="H707" s="35"/>
      <c r="I707" s="35"/>
      <c r="J707" s="46"/>
      <c r="K707" s="46"/>
      <c r="L707" s="46"/>
      <c r="M707" s="46"/>
      <c r="N707" s="35"/>
      <c r="O707" s="35"/>
      <c r="P707" s="35"/>
      <c r="Q707" s="35"/>
      <c r="R707" s="35"/>
      <c r="S707" s="35"/>
    </row>
    <row r="708" spans="1:19">
      <c r="A708" s="35"/>
      <c r="B708" s="261"/>
      <c r="C708" s="261"/>
      <c r="D708" s="261"/>
      <c r="E708" s="35"/>
      <c r="F708" s="35"/>
      <c r="G708" s="35"/>
      <c r="H708" s="35"/>
      <c r="I708" s="35"/>
      <c r="J708" s="46"/>
      <c r="K708" s="46"/>
      <c r="L708" s="46"/>
      <c r="M708" s="46"/>
      <c r="N708" s="35"/>
      <c r="O708" s="35"/>
      <c r="P708" s="35"/>
      <c r="Q708" s="35"/>
      <c r="R708" s="35"/>
      <c r="S708" s="35"/>
    </row>
    <row r="709" spans="1:19">
      <c r="A709" s="35"/>
      <c r="B709" s="261"/>
      <c r="C709" s="261"/>
      <c r="D709" s="261"/>
      <c r="E709" s="35"/>
      <c r="F709" s="35"/>
      <c r="G709" s="35"/>
      <c r="H709" s="35"/>
      <c r="I709" s="35"/>
      <c r="J709" s="46"/>
      <c r="K709" s="46"/>
      <c r="L709" s="46"/>
      <c r="M709" s="46"/>
      <c r="N709" s="35"/>
      <c r="O709" s="35"/>
      <c r="P709" s="35"/>
      <c r="Q709" s="35"/>
      <c r="R709" s="35"/>
      <c r="S709" s="35"/>
    </row>
    <row r="710" spans="1:19">
      <c r="A710" s="35"/>
      <c r="B710" s="261"/>
      <c r="C710" s="261"/>
      <c r="D710" s="261"/>
      <c r="E710" s="35"/>
      <c r="F710" s="35"/>
      <c r="G710" s="35"/>
      <c r="H710" s="35"/>
      <c r="I710" s="35"/>
      <c r="J710" s="46"/>
      <c r="K710" s="46"/>
      <c r="L710" s="46"/>
      <c r="M710" s="46"/>
      <c r="N710" s="35"/>
      <c r="O710" s="35"/>
      <c r="P710" s="35"/>
      <c r="Q710" s="35"/>
      <c r="R710" s="35"/>
      <c r="S710" s="35"/>
    </row>
    <row r="711" spans="1:19">
      <c r="A711" s="35"/>
      <c r="B711" s="261"/>
      <c r="C711" s="261"/>
      <c r="D711" s="261"/>
      <c r="E711" s="35"/>
      <c r="F711" s="35"/>
      <c r="G711" s="35"/>
      <c r="H711" s="35"/>
      <c r="I711" s="35"/>
      <c r="J711" s="46"/>
      <c r="K711" s="46"/>
      <c r="L711" s="46"/>
      <c r="M711" s="46"/>
      <c r="N711" s="35"/>
      <c r="O711" s="35"/>
      <c r="P711" s="35"/>
      <c r="Q711" s="35"/>
      <c r="R711" s="35"/>
      <c r="S711" s="35"/>
    </row>
    <row r="712" spans="1:19">
      <c r="A712" s="35"/>
      <c r="B712" s="261"/>
      <c r="C712" s="261"/>
      <c r="D712" s="261"/>
      <c r="E712" s="35"/>
      <c r="F712" s="35"/>
      <c r="G712" s="35"/>
      <c r="H712" s="35"/>
      <c r="I712" s="35"/>
      <c r="J712" s="46"/>
      <c r="K712" s="46"/>
      <c r="L712" s="46"/>
      <c r="M712" s="46"/>
      <c r="N712" s="35"/>
      <c r="O712" s="35"/>
      <c r="P712" s="35"/>
      <c r="Q712" s="35"/>
      <c r="R712" s="35"/>
      <c r="S712" s="35"/>
    </row>
    <row r="713" spans="1:19">
      <c r="A713" s="35"/>
      <c r="B713" s="261"/>
      <c r="C713" s="261"/>
      <c r="D713" s="261"/>
      <c r="E713" s="35"/>
      <c r="F713" s="35"/>
      <c r="G713" s="35"/>
      <c r="H713" s="35"/>
      <c r="I713" s="35"/>
      <c r="J713" s="46"/>
      <c r="K713" s="46"/>
      <c r="L713" s="46"/>
      <c r="M713" s="46"/>
      <c r="N713" s="35"/>
      <c r="O713" s="35"/>
      <c r="P713" s="35"/>
      <c r="Q713" s="35"/>
      <c r="R713" s="35"/>
      <c r="S713" s="35"/>
    </row>
    <row r="714" spans="1:19">
      <c r="A714" s="35"/>
      <c r="B714" s="261"/>
      <c r="C714" s="261"/>
      <c r="D714" s="261"/>
      <c r="E714" s="35"/>
      <c r="F714" s="35"/>
      <c r="G714" s="35"/>
      <c r="H714" s="35"/>
      <c r="I714" s="35"/>
      <c r="J714" s="46"/>
      <c r="K714" s="46"/>
      <c r="L714" s="46"/>
      <c r="M714" s="46"/>
      <c r="N714" s="35"/>
      <c r="O714" s="35"/>
      <c r="P714" s="35"/>
      <c r="Q714" s="35"/>
      <c r="R714" s="35"/>
      <c r="S714" s="35"/>
    </row>
    <row r="715" spans="1:19">
      <c r="A715" s="35"/>
      <c r="B715" s="261"/>
      <c r="C715" s="261"/>
      <c r="D715" s="261"/>
      <c r="E715" s="35"/>
      <c r="F715" s="35"/>
      <c r="G715" s="35"/>
      <c r="H715" s="35"/>
      <c r="I715" s="35"/>
      <c r="J715" s="46"/>
      <c r="K715" s="46"/>
      <c r="L715" s="46"/>
      <c r="M715" s="46"/>
      <c r="N715" s="35"/>
      <c r="O715" s="35"/>
      <c r="P715" s="35"/>
      <c r="Q715" s="35"/>
      <c r="R715" s="35"/>
      <c r="S715" s="35"/>
    </row>
    <row r="716" spans="1:19">
      <c r="A716" s="35"/>
      <c r="B716" s="261"/>
      <c r="C716" s="261"/>
      <c r="D716" s="261"/>
      <c r="E716" s="35"/>
      <c r="F716" s="35"/>
      <c r="G716" s="35"/>
      <c r="H716" s="35"/>
      <c r="I716" s="35"/>
      <c r="J716" s="46"/>
      <c r="K716" s="46"/>
      <c r="L716" s="46"/>
      <c r="M716" s="46"/>
      <c r="N716" s="35"/>
      <c r="O716" s="35"/>
      <c r="P716" s="35"/>
      <c r="Q716" s="35"/>
      <c r="R716" s="35"/>
      <c r="S716" s="35"/>
    </row>
    <row r="717" spans="1:19">
      <c r="A717" s="35"/>
      <c r="B717" s="261"/>
      <c r="C717" s="261"/>
      <c r="D717" s="261"/>
      <c r="E717" s="35"/>
      <c r="F717" s="35"/>
      <c r="G717" s="35"/>
      <c r="H717" s="35"/>
      <c r="I717" s="35"/>
      <c r="J717" s="46"/>
      <c r="K717" s="46"/>
      <c r="L717" s="46"/>
      <c r="M717" s="46"/>
      <c r="N717" s="35"/>
      <c r="O717" s="35"/>
      <c r="P717" s="35"/>
      <c r="Q717" s="35"/>
      <c r="R717" s="35"/>
      <c r="S717" s="35"/>
    </row>
    <row r="718" spans="1:19">
      <c r="A718" s="35"/>
      <c r="B718" s="261"/>
      <c r="C718" s="261"/>
      <c r="D718" s="261"/>
      <c r="E718" s="35"/>
      <c r="F718" s="35"/>
      <c r="G718" s="35"/>
      <c r="H718" s="35"/>
      <c r="I718" s="35"/>
      <c r="J718" s="46"/>
      <c r="K718" s="46"/>
      <c r="L718" s="46"/>
      <c r="M718" s="46"/>
      <c r="N718" s="35"/>
      <c r="O718" s="35"/>
      <c r="P718" s="35"/>
      <c r="Q718" s="35"/>
      <c r="R718" s="35"/>
      <c r="S718" s="35"/>
    </row>
    <row r="719" spans="1:19">
      <c r="A719" s="35"/>
      <c r="B719" s="261"/>
      <c r="C719" s="261"/>
      <c r="D719" s="261"/>
      <c r="E719" s="35"/>
      <c r="F719" s="35"/>
      <c r="G719" s="35"/>
      <c r="H719" s="35"/>
      <c r="I719" s="35"/>
      <c r="J719" s="46"/>
      <c r="K719" s="46"/>
      <c r="L719" s="46"/>
      <c r="M719" s="46"/>
      <c r="N719" s="35"/>
      <c r="O719" s="35"/>
      <c r="P719" s="35"/>
      <c r="Q719" s="35"/>
      <c r="R719" s="35"/>
      <c r="S719" s="35"/>
    </row>
    <row r="720" spans="1:19">
      <c r="A720" s="35"/>
      <c r="B720" s="261"/>
      <c r="C720" s="261"/>
      <c r="D720" s="261"/>
      <c r="E720" s="35"/>
      <c r="F720" s="35"/>
      <c r="G720" s="35"/>
      <c r="H720" s="35"/>
      <c r="I720" s="35"/>
      <c r="J720" s="46"/>
      <c r="K720" s="46"/>
      <c r="L720" s="46"/>
      <c r="M720" s="46"/>
      <c r="N720" s="35"/>
      <c r="O720" s="35"/>
      <c r="P720" s="35"/>
      <c r="Q720" s="35"/>
      <c r="R720" s="35"/>
      <c r="S720" s="35"/>
    </row>
    <row r="721" spans="1:19">
      <c r="A721" s="35"/>
      <c r="B721" s="261"/>
      <c r="C721" s="261"/>
      <c r="D721" s="261"/>
      <c r="E721" s="35"/>
      <c r="F721" s="35"/>
      <c r="G721" s="35"/>
      <c r="H721" s="35"/>
      <c r="I721" s="35"/>
      <c r="J721" s="46"/>
      <c r="K721" s="46"/>
      <c r="L721" s="46"/>
      <c r="M721" s="46"/>
      <c r="N721" s="35"/>
      <c r="O721" s="35"/>
      <c r="P721" s="35"/>
      <c r="Q721" s="35"/>
      <c r="R721" s="35"/>
      <c r="S721" s="35"/>
    </row>
    <row r="722" spans="1:19">
      <c r="A722" s="35"/>
      <c r="B722" s="261"/>
      <c r="C722" s="261"/>
      <c r="D722" s="261"/>
      <c r="E722" s="35"/>
      <c r="F722" s="35"/>
      <c r="G722" s="35"/>
      <c r="H722" s="35"/>
      <c r="I722" s="35"/>
      <c r="J722" s="46"/>
      <c r="K722" s="46"/>
      <c r="L722" s="46"/>
      <c r="M722" s="46"/>
      <c r="N722" s="35"/>
      <c r="O722" s="35"/>
      <c r="P722" s="35"/>
      <c r="Q722" s="35"/>
      <c r="R722" s="35"/>
      <c r="S722" s="35"/>
    </row>
    <row r="723" spans="1:19">
      <c r="A723" s="35"/>
      <c r="B723" s="261"/>
      <c r="C723" s="261"/>
      <c r="D723" s="261"/>
      <c r="E723" s="35"/>
      <c r="F723" s="35"/>
      <c r="G723" s="35"/>
      <c r="H723" s="35"/>
      <c r="I723" s="35"/>
      <c r="J723" s="46"/>
      <c r="K723" s="46"/>
      <c r="L723" s="46"/>
      <c r="M723" s="46"/>
      <c r="N723" s="35"/>
      <c r="O723" s="35"/>
      <c r="P723" s="35"/>
      <c r="Q723" s="35"/>
      <c r="R723" s="35"/>
      <c r="S723" s="35"/>
    </row>
    <row r="724" spans="1:19">
      <c r="A724" s="35"/>
      <c r="B724" s="261"/>
      <c r="C724" s="261"/>
      <c r="D724" s="261"/>
      <c r="E724" s="35"/>
      <c r="F724" s="35"/>
      <c r="G724" s="35"/>
      <c r="H724" s="35"/>
      <c r="I724" s="35"/>
      <c r="J724" s="46"/>
      <c r="K724" s="46"/>
      <c r="L724" s="46"/>
      <c r="M724" s="46"/>
      <c r="N724" s="35"/>
      <c r="O724" s="35"/>
      <c r="P724" s="35"/>
      <c r="Q724" s="35"/>
      <c r="R724" s="35"/>
      <c r="S724" s="35"/>
    </row>
    <row r="725" spans="1:19">
      <c r="A725" s="35"/>
      <c r="B725" s="261"/>
      <c r="C725" s="261"/>
      <c r="D725" s="261"/>
      <c r="E725" s="35"/>
      <c r="F725" s="35"/>
      <c r="G725" s="35"/>
      <c r="H725" s="35"/>
      <c r="I725" s="35"/>
      <c r="J725" s="46"/>
      <c r="K725" s="46"/>
      <c r="L725" s="46"/>
      <c r="M725" s="46"/>
      <c r="N725" s="35"/>
      <c r="O725" s="35"/>
      <c r="P725" s="35"/>
      <c r="Q725" s="35"/>
      <c r="R725" s="35"/>
      <c r="S725" s="35"/>
    </row>
    <row r="726" spans="1:19">
      <c r="A726" s="35"/>
      <c r="B726" s="261"/>
      <c r="C726" s="261"/>
      <c r="D726" s="261"/>
      <c r="E726" s="35"/>
      <c r="F726" s="35"/>
      <c r="G726" s="35"/>
      <c r="H726" s="35"/>
      <c r="I726" s="35"/>
      <c r="J726" s="46"/>
      <c r="K726" s="46"/>
      <c r="L726" s="46"/>
      <c r="M726" s="46"/>
      <c r="N726" s="35"/>
      <c r="O726" s="35"/>
      <c r="P726" s="35"/>
      <c r="Q726" s="35"/>
      <c r="R726" s="35"/>
      <c r="S726" s="35"/>
    </row>
    <row r="727" spans="1:19">
      <c r="A727" s="35"/>
      <c r="B727" s="261"/>
      <c r="C727" s="261"/>
      <c r="D727" s="261"/>
      <c r="E727" s="35"/>
      <c r="F727" s="35"/>
      <c r="G727" s="35"/>
      <c r="H727" s="35"/>
      <c r="I727" s="35"/>
      <c r="J727" s="46"/>
      <c r="K727" s="46"/>
      <c r="L727" s="46"/>
      <c r="M727" s="46"/>
      <c r="N727" s="35"/>
      <c r="O727" s="35"/>
      <c r="P727" s="35"/>
      <c r="Q727" s="35"/>
      <c r="R727" s="35"/>
      <c r="S727" s="35"/>
    </row>
    <row r="728" spans="1:19">
      <c r="A728" s="35"/>
      <c r="B728" s="261"/>
      <c r="C728" s="261"/>
      <c r="D728" s="261"/>
      <c r="E728" s="35"/>
      <c r="F728" s="35"/>
      <c r="G728" s="35"/>
      <c r="H728" s="35"/>
      <c r="I728" s="35"/>
      <c r="J728" s="46"/>
      <c r="K728" s="46"/>
      <c r="L728" s="46"/>
      <c r="M728" s="46"/>
      <c r="N728" s="35"/>
      <c r="O728" s="35"/>
      <c r="P728" s="35"/>
      <c r="Q728" s="35"/>
      <c r="R728" s="35"/>
      <c r="S728" s="35"/>
    </row>
    <row r="729" spans="1:19">
      <c r="A729" s="35"/>
      <c r="B729" s="261"/>
      <c r="C729" s="261"/>
      <c r="D729" s="261"/>
      <c r="E729" s="35"/>
      <c r="F729" s="35"/>
      <c r="G729" s="35"/>
      <c r="H729" s="35"/>
      <c r="I729" s="35"/>
      <c r="J729" s="46"/>
      <c r="K729" s="46"/>
      <c r="L729" s="46"/>
      <c r="M729" s="46"/>
      <c r="N729" s="35"/>
      <c r="O729" s="35"/>
      <c r="P729" s="35"/>
      <c r="Q729" s="35"/>
      <c r="R729" s="35"/>
      <c r="S729" s="35"/>
    </row>
    <row r="730" spans="1:19">
      <c r="A730" s="35"/>
      <c r="B730" s="261"/>
      <c r="C730" s="261"/>
      <c r="D730" s="261"/>
      <c r="E730" s="35"/>
      <c r="F730" s="35"/>
      <c r="G730" s="35"/>
      <c r="H730" s="35"/>
      <c r="I730" s="35"/>
      <c r="J730" s="46"/>
      <c r="K730" s="46"/>
      <c r="L730" s="46"/>
      <c r="M730" s="46"/>
      <c r="N730" s="35"/>
      <c r="O730" s="35"/>
      <c r="P730" s="35"/>
      <c r="Q730" s="35"/>
      <c r="R730" s="35"/>
      <c r="S730" s="35"/>
    </row>
    <row r="731" spans="1:19">
      <c r="A731" s="35"/>
      <c r="B731" s="261"/>
      <c r="C731" s="261"/>
      <c r="D731" s="261"/>
      <c r="E731" s="35"/>
      <c r="F731" s="35"/>
      <c r="G731" s="35"/>
      <c r="H731" s="35"/>
      <c r="I731" s="35"/>
      <c r="J731" s="46"/>
      <c r="K731" s="46"/>
      <c r="L731" s="46"/>
      <c r="M731" s="46"/>
      <c r="N731" s="35"/>
      <c r="O731" s="35"/>
      <c r="P731" s="35"/>
      <c r="Q731" s="35"/>
      <c r="R731" s="35"/>
      <c r="S731" s="35"/>
    </row>
    <row r="732" spans="1:19">
      <c r="A732" s="35"/>
      <c r="B732" s="261"/>
      <c r="C732" s="261"/>
      <c r="D732" s="261"/>
      <c r="E732" s="35"/>
      <c r="F732" s="35"/>
      <c r="G732" s="35"/>
      <c r="H732" s="35"/>
      <c r="I732" s="35"/>
      <c r="J732" s="46"/>
      <c r="K732" s="46"/>
      <c r="L732" s="46"/>
      <c r="M732" s="46"/>
      <c r="N732" s="35"/>
      <c r="O732" s="35"/>
      <c r="P732" s="35"/>
      <c r="Q732" s="35"/>
      <c r="R732" s="35"/>
      <c r="S732" s="35"/>
    </row>
    <row r="733" spans="1:19">
      <c r="A733" s="35"/>
      <c r="B733" s="261"/>
      <c r="C733" s="261"/>
      <c r="D733" s="261"/>
      <c r="E733" s="35"/>
      <c r="F733" s="35"/>
      <c r="G733" s="35"/>
      <c r="H733" s="35"/>
      <c r="I733" s="35"/>
      <c r="J733" s="46"/>
      <c r="K733" s="46"/>
      <c r="L733" s="46"/>
      <c r="M733" s="46"/>
      <c r="N733" s="35"/>
      <c r="O733" s="35"/>
      <c r="P733" s="35"/>
      <c r="Q733" s="35"/>
      <c r="R733" s="35"/>
      <c r="S733" s="35"/>
    </row>
    <row r="734" spans="1:19">
      <c r="A734" s="35"/>
      <c r="B734" s="261"/>
      <c r="C734" s="261"/>
      <c r="D734" s="261"/>
      <c r="E734" s="35"/>
      <c r="F734" s="35"/>
      <c r="G734" s="35"/>
      <c r="H734" s="35"/>
      <c r="I734" s="35"/>
      <c r="J734" s="46"/>
      <c r="K734" s="46"/>
      <c r="L734" s="46"/>
      <c r="M734" s="46"/>
      <c r="N734" s="35"/>
      <c r="O734" s="35"/>
      <c r="P734" s="35"/>
      <c r="Q734" s="35"/>
      <c r="R734" s="35"/>
      <c r="S734" s="35"/>
    </row>
    <row r="735" spans="1:19">
      <c r="A735" s="35"/>
      <c r="B735" s="261"/>
      <c r="C735" s="261"/>
      <c r="D735" s="261"/>
      <c r="E735" s="35"/>
      <c r="F735" s="35"/>
      <c r="G735" s="35"/>
      <c r="H735" s="35"/>
      <c r="I735" s="35"/>
      <c r="J735" s="46"/>
      <c r="K735" s="46"/>
      <c r="L735" s="46"/>
      <c r="M735" s="46"/>
      <c r="N735" s="35"/>
      <c r="O735" s="35"/>
      <c r="P735" s="35"/>
      <c r="Q735" s="35"/>
      <c r="R735" s="35"/>
      <c r="S735" s="35"/>
    </row>
    <row r="736" spans="1:19">
      <c r="A736" s="35"/>
      <c r="B736" s="261"/>
      <c r="C736" s="261"/>
      <c r="D736" s="261"/>
      <c r="E736" s="35"/>
      <c r="F736" s="35"/>
      <c r="G736" s="35"/>
      <c r="H736" s="35"/>
      <c r="I736" s="35"/>
      <c r="J736" s="46"/>
      <c r="K736" s="46"/>
      <c r="L736" s="46"/>
      <c r="M736" s="46"/>
      <c r="N736" s="35"/>
      <c r="O736" s="35"/>
      <c r="P736" s="35"/>
      <c r="Q736" s="35"/>
      <c r="R736" s="35"/>
      <c r="S736" s="35"/>
    </row>
    <row r="737" spans="1:19">
      <c r="A737" s="35"/>
      <c r="B737" s="261"/>
      <c r="C737" s="261"/>
      <c r="D737" s="261"/>
      <c r="E737" s="35"/>
      <c r="F737" s="35"/>
      <c r="G737" s="35"/>
      <c r="H737" s="35"/>
      <c r="I737" s="35"/>
      <c r="J737" s="46"/>
      <c r="K737" s="46"/>
      <c r="L737" s="46"/>
      <c r="M737" s="46"/>
      <c r="N737" s="35"/>
      <c r="O737" s="35"/>
      <c r="P737" s="35"/>
      <c r="Q737" s="35"/>
      <c r="R737" s="35"/>
      <c r="S737" s="35"/>
    </row>
    <row r="738" spans="1:19">
      <c r="A738" s="35"/>
      <c r="B738" s="261"/>
      <c r="C738" s="261"/>
      <c r="D738" s="261"/>
      <c r="E738" s="35"/>
      <c r="F738" s="35"/>
      <c r="G738" s="35"/>
      <c r="H738" s="35"/>
      <c r="I738" s="35"/>
      <c r="J738" s="46"/>
      <c r="K738" s="46"/>
      <c r="L738" s="46"/>
      <c r="M738" s="46"/>
      <c r="N738" s="35"/>
      <c r="O738" s="35"/>
      <c r="P738" s="35"/>
      <c r="Q738" s="35"/>
      <c r="R738" s="35"/>
      <c r="S738" s="35"/>
    </row>
    <row r="739" spans="1:19">
      <c r="A739" s="35"/>
      <c r="B739" s="261"/>
      <c r="C739" s="261"/>
      <c r="D739" s="261"/>
      <c r="E739" s="35"/>
      <c r="F739" s="35"/>
      <c r="G739" s="35"/>
      <c r="H739" s="35"/>
      <c r="I739" s="35"/>
      <c r="J739" s="46"/>
      <c r="K739" s="46"/>
      <c r="L739" s="46"/>
      <c r="M739" s="46"/>
      <c r="N739" s="35"/>
      <c r="O739" s="35"/>
      <c r="P739" s="35"/>
      <c r="Q739" s="35"/>
      <c r="R739" s="35"/>
      <c r="S739" s="35"/>
    </row>
    <row r="740" spans="1:19">
      <c r="A740" s="35"/>
      <c r="B740" s="261"/>
      <c r="C740" s="261"/>
      <c r="D740" s="261"/>
      <c r="E740" s="35"/>
      <c r="F740" s="35"/>
      <c r="G740" s="35"/>
      <c r="H740" s="35"/>
      <c r="I740" s="35"/>
      <c r="J740" s="46"/>
      <c r="K740" s="46"/>
      <c r="L740" s="46"/>
      <c r="M740" s="46"/>
      <c r="N740" s="35"/>
      <c r="O740" s="35"/>
      <c r="P740" s="35"/>
      <c r="Q740" s="35"/>
      <c r="R740" s="35"/>
      <c r="S740" s="35"/>
    </row>
    <row r="741" spans="1:19">
      <c r="A741" s="35"/>
      <c r="B741" s="261"/>
      <c r="C741" s="261"/>
      <c r="D741" s="261"/>
      <c r="E741" s="35"/>
      <c r="F741" s="35"/>
      <c r="G741" s="35"/>
      <c r="H741" s="35"/>
      <c r="I741" s="35"/>
      <c r="J741" s="46"/>
      <c r="K741" s="46"/>
      <c r="L741" s="46"/>
      <c r="M741" s="46"/>
      <c r="N741" s="35"/>
      <c r="O741" s="35"/>
      <c r="P741" s="35"/>
      <c r="Q741" s="35"/>
      <c r="R741" s="35"/>
      <c r="S741" s="35"/>
    </row>
    <row r="742" spans="1:19">
      <c r="A742" s="35"/>
      <c r="B742" s="261"/>
      <c r="C742" s="261"/>
      <c r="D742" s="261"/>
      <c r="E742" s="35"/>
      <c r="F742" s="35"/>
      <c r="G742" s="35"/>
      <c r="H742" s="35"/>
      <c r="I742" s="35"/>
      <c r="J742" s="46"/>
      <c r="K742" s="46"/>
      <c r="L742" s="46"/>
      <c r="M742" s="46"/>
      <c r="N742" s="35"/>
      <c r="O742" s="35"/>
      <c r="P742" s="35"/>
      <c r="Q742" s="35"/>
      <c r="R742" s="35"/>
      <c r="S742" s="35"/>
    </row>
    <row r="743" spans="1:19">
      <c r="A743" s="35"/>
      <c r="B743" s="261"/>
      <c r="C743" s="261"/>
      <c r="D743" s="261"/>
      <c r="E743" s="35"/>
      <c r="F743" s="35"/>
      <c r="G743" s="35"/>
      <c r="H743" s="35"/>
      <c r="I743" s="35"/>
      <c r="J743" s="46"/>
      <c r="K743" s="46"/>
      <c r="L743" s="46"/>
      <c r="M743" s="46"/>
      <c r="N743" s="35"/>
      <c r="O743" s="35"/>
      <c r="P743" s="35"/>
      <c r="Q743" s="35"/>
      <c r="R743" s="35"/>
      <c r="S743" s="35"/>
    </row>
    <row r="744" spans="1:19">
      <c r="A744" s="35"/>
      <c r="B744" s="261"/>
      <c r="C744" s="261"/>
      <c r="D744" s="261"/>
      <c r="E744" s="35"/>
      <c r="F744" s="35"/>
      <c r="G744" s="35"/>
      <c r="H744" s="35"/>
      <c r="I744" s="35"/>
      <c r="J744" s="46"/>
      <c r="K744" s="46"/>
      <c r="L744" s="46"/>
      <c r="M744" s="46"/>
      <c r="N744" s="35"/>
      <c r="O744" s="35"/>
      <c r="P744" s="35"/>
      <c r="Q744" s="35"/>
      <c r="R744" s="35"/>
      <c r="S744" s="35"/>
    </row>
    <row r="745" spans="1:19">
      <c r="A745" s="35"/>
      <c r="B745" s="261"/>
      <c r="C745" s="261"/>
      <c r="D745" s="261"/>
      <c r="E745" s="35"/>
      <c r="F745" s="35"/>
      <c r="G745" s="35"/>
      <c r="H745" s="35"/>
      <c r="I745" s="35"/>
      <c r="J745" s="46"/>
      <c r="K745" s="46"/>
      <c r="L745" s="46"/>
      <c r="M745" s="46"/>
      <c r="N745" s="35"/>
      <c r="O745" s="35"/>
      <c r="P745" s="35"/>
      <c r="Q745" s="35"/>
      <c r="R745" s="35"/>
      <c r="S745" s="35"/>
    </row>
    <row r="746" spans="1:19">
      <c r="A746" s="35"/>
      <c r="B746" s="261"/>
      <c r="C746" s="261"/>
      <c r="D746" s="261"/>
      <c r="E746" s="35"/>
      <c r="F746" s="35"/>
      <c r="G746" s="35"/>
      <c r="H746" s="35"/>
      <c r="I746" s="35"/>
      <c r="J746" s="46"/>
      <c r="K746" s="46"/>
      <c r="L746" s="46"/>
      <c r="M746" s="46"/>
      <c r="N746" s="35"/>
      <c r="O746" s="35"/>
      <c r="P746" s="35"/>
      <c r="Q746" s="35"/>
      <c r="R746" s="35"/>
      <c r="S746" s="35"/>
    </row>
    <row r="747" spans="1:19">
      <c r="A747" s="35"/>
      <c r="B747" s="261"/>
      <c r="C747" s="261"/>
      <c r="D747" s="261"/>
      <c r="E747" s="35"/>
      <c r="F747" s="35"/>
      <c r="G747" s="35"/>
      <c r="H747" s="35"/>
      <c r="I747" s="35"/>
      <c r="J747" s="46"/>
      <c r="K747" s="46"/>
      <c r="L747" s="46"/>
      <c r="M747" s="46"/>
      <c r="N747" s="35"/>
      <c r="O747" s="35"/>
      <c r="P747" s="35"/>
      <c r="Q747" s="35"/>
      <c r="R747" s="35"/>
      <c r="S747" s="35"/>
    </row>
    <row r="748" spans="1:19">
      <c r="A748" s="35"/>
      <c r="B748" s="261"/>
      <c r="C748" s="261"/>
      <c r="D748" s="261"/>
      <c r="E748" s="35"/>
      <c r="F748" s="35"/>
      <c r="G748" s="35"/>
      <c r="H748" s="35"/>
      <c r="I748" s="35"/>
      <c r="J748" s="46"/>
      <c r="K748" s="46"/>
      <c r="L748" s="46"/>
      <c r="M748" s="46"/>
      <c r="N748" s="35"/>
      <c r="O748" s="35"/>
      <c r="P748" s="35"/>
      <c r="Q748" s="35"/>
      <c r="R748" s="35"/>
      <c r="S748" s="35"/>
    </row>
    <row r="749" spans="1:19">
      <c r="A749" s="35"/>
      <c r="B749" s="261"/>
      <c r="C749" s="261"/>
      <c r="D749" s="261"/>
      <c r="E749" s="35"/>
      <c r="F749" s="35"/>
      <c r="G749" s="35"/>
      <c r="H749" s="35"/>
      <c r="I749" s="35"/>
      <c r="J749" s="46"/>
      <c r="K749" s="46"/>
      <c r="L749" s="46"/>
      <c r="M749" s="46"/>
      <c r="N749" s="35"/>
      <c r="O749" s="35"/>
      <c r="P749" s="35"/>
      <c r="Q749" s="35"/>
      <c r="R749" s="35"/>
      <c r="S749" s="35"/>
    </row>
    <row r="750" spans="1:19">
      <c r="A750" s="35"/>
      <c r="B750" s="261"/>
      <c r="C750" s="261"/>
      <c r="D750" s="261"/>
      <c r="E750" s="35"/>
      <c r="F750" s="35"/>
      <c r="G750" s="35"/>
      <c r="H750" s="35"/>
      <c r="I750" s="35"/>
      <c r="J750" s="46"/>
      <c r="K750" s="46"/>
      <c r="L750" s="46"/>
      <c r="M750" s="46"/>
      <c r="N750" s="35"/>
      <c r="O750" s="35"/>
      <c r="P750" s="35"/>
      <c r="Q750" s="35"/>
      <c r="R750" s="35"/>
      <c r="S750" s="35"/>
    </row>
    <row r="751" spans="1:19">
      <c r="A751" s="35"/>
      <c r="B751" s="261"/>
      <c r="C751" s="261"/>
      <c r="D751" s="261"/>
      <c r="E751" s="35"/>
      <c r="F751" s="35"/>
      <c r="G751" s="35"/>
      <c r="H751" s="35"/>
      <c r="I751" s="35"/>
      <c r="J751" s="46"/>
      <c r="K751" s="46"/>
      <c r="L751" s="46"/>
      <c r="M751" s="46"/>
      <c r="N751" s="35"/>
      <c r="O751" s="35"/>
      <c r="P751" s="35"/>
      <c r="Q751" s="35"/>
      <c r="R751" s="35"/>
      <c r="S751" s="35"/>
    </row>
    <row r="752" spans="1:19">
      <c r="A752" s="35"/>
      <c r="B752" s="261"/>
      <c r="C752" s="261"/>
      <c r="D752" s="261"/>
      <c r="E752" s="35"/>
      <c r="F752" s="35"/>
      <c r="G752" s="35"/>
      <c r="H752" s="35"/>
      <c r="I752" s="35"/>
      <c r="J752" s="46"/>
      <c r="K752" s="46"/>
      <c r="L752" s="46"/>
      <c r="M752" s="46"/>
      <c r="N752" s="35"/>
      <c r="O752" s="35"/>
      <c r="P752" s="35"/>
      <c r="Q752" s="35"/>
      <c r="R752" s="35"/>
      <c r="S752" s="35"/>
    </row>
    <row r="753" spans="1:19">
      <c r="A753" s="35"/>
      <c r="B753" s="261"/>
      <c r="C753" s="261"/>
      <c r="D753" s="261"/>
      <c r="E753" s="35"/>
      <c r="F753" s="35"/>
      <c r="G753" s="35"/>
      <c r="H753" s="35"/>
      <c r="I753" s="35"/>
      <c r="J753" s="46"/>
      <c r="K753" s="46"/>
      <c r="L753" s="46"/>
      <c r="M753" s="46"/>
      <c r="N753" s="35"/>
      <c r="O753" s="35"/>
      <c r="P753" s="35"/>
      <c r="Q753" s="35"/>
      <c r="R753" s="35"/>
      <c r="S753" s="35"/>
    </row>
    <row r="754" spans="1:19">
      <c r="A754" s="35"/>
      <c r="B754" s="261"/>
      <c r="C754" s="261"/>
      <c r="D754" s="261"/>
      <c r="E754" s="35"/>
      <c r="F754" s="35"/>
      <c r="G754" s="35"/>
      <c r="H754" s="35"/>
      <c r="I754" s="35"/>
      <c r="J754" s="46"/>
      <c r="K754" s="46"/>
      <c r="L754" s="46"/>
      <c r="M754" s="46"/>
      <c r="N754" s="35"/>
      <c r="O754" s="35"/>
      <c r="P754" s="35"/>
      <c r="Q754" s="35"/>
      <c r="R754" s="35"/>
      <c r="S754" s="35"/>
    </row>
    <row r="755" spans="1:19">
      <c r="A755" s="35"/>
      <c r="B755" s="261"/>
      <c r="C755" s="261"/>
      <c r="D755" s="261"/>
      <c r="E755" s="35"/>
      <c r="F755" s="35"/>
      <c r="G755" s="35"/>
      <c r="H755" s="35"/>
      <c r="I755" s="35"/>
      <c r="J755" s="46"/>
      <c r="K755" s="46"/>
      <c r="L755" s="46"/>
      <c r="M755" s="46"/>
      <c r="N755" s="35"/>
      <c r="O755" s="35"/>
      <c r="P755" s="35"/>
      <c r="Q755" s="35"/>
      <c r="R755" s="35"/>
      <c r="S755" s="35"/>
    </row>
    <row r="756" spans="1:19">
      <c r="A756" s="35"/>
      <c r="B756" s="261"/>
      <c r="C756" s="261"/>
      <c r="D756" s="261"/>
      <c r="E756" s="35"/>
      <c r="F756" s="35"/>
      <c r="G756" s="35"/>
      <c r="H756" s="35"/>
      <c r="I756" s="35"/>
      <c r="J756" s="46"/>
      <c r="K756" s="46"/>
      <c r="L756" s="46"/>
      <c r="M756" s="46"/>
      <c r="N756" s="35"/>
      <c r="O756" s="35"/>
      <c r="P756" s="35"/>
      <c r="Q756" s="35"/>
      <c r="R756" s="35"/>
      <c r="S756" s="35"/>
    </row>
    <row r="757" spans="1:19">
      <c r="A757" s="35"/>
      <c r="B757" s="261"/>
      <c r="C757" s="261"/>
      <c r="D757" s="261"/>
      <c r="E757" s="35"/>
      <c r="F757" s="35"/>
      <c r="G757" s="35"/>
      <c r="H757" s="35"/>
      <c r="I757" s="35"/>
      <c r="J757" s="46"/>
      <c r="K757" s="46"/>
      <c r="L757" s="46"/>
      <c r="M757" s="46"/>
      <c r="N757" s="35"/>
      <c r="O757" s="35"/>
      <c r="P757" s="35"/>
      <c r="Q757" s="35"/>
      <c r="R757" s="35"/>
      <c r="S757" s="35"/>
    </row>
    <row r="758" spans="1:19">
      <c r="A758" s="35"/>
      <c r="B758" s="261"/>
      <c r="C758" s="261"/>
      <c r="D758" s="261"/>
      <c r="E758" s="35"/>
      <c r="F758" s="35"/>
      <c r="G758" s="35"/>
      <c r="H758" s="35"/>
      <c r="I758" s="35"/>
      <c r="J758" s="46"/>
      <c r="K758" s="46"/>
      <c r="L758" s="46"/>
      <c r="M758" s="46"/>
      <c r="N758" s="35"/>
      <c r="O758" s="35"/>
      <c r="P758" s="35"/>
      <c r="Q758" s="35"/>
      <c r="R758" s="35"/>
      <c r="S758" s="35"/>
    </row>
    <row r="759" spans="1:19">
      <c r="A759" s="35"/>
      <c r="B759" s="261"/>
      <c r="C759" s="261"/>
      <c r="D759" s="261"/>
      <c r="E759" s="35"/>
      <c r="F759" s="35"/>
      <c r="G759" s="35"/>
      <c r="H759" s="35"/>
      <c r="I759" s="35"/>
      <c r="J759" s="46"/>
      <c r="K759" s="46"/>
      <c r="L759" s="46"/>
      <c r="M759" s="46"/>
      <c r="N759" s="35"/>
      <c r="O759" s="35"/>
      <c r="P759" s="35"/>
      <c r="Q759" s="35"/>
      <c r="R759" s="35"/>
      <c r="S759" s="35"/>
    </row>
    <row r="760" spans="1:19">
      <c r="A760" s="35"/>
      <c r="B760" s="261"/>
      <c r="C760" s="261"/>
      <c r="D760" s="261"/>
      <c r="E760" s="35"/>
      <c r="F760" s="35"/>
      <c r="G760" s="35"/>
      <c r="H760" s="35"/>
      <c r="I760" s="35"/>
      <c r="J760" s="46"/>
      <c r="K760" s="46"/>
      <c r="L760" s="46"/>
      <c r="M760" s="46"/>
      <c r="N760" s="35"/>
      <c r="O760" s="35"/>
      <c r="P760" s="35"/>
      <c r="Q760" s="35"/>
      <c r="R760" s="35"/>
      <c r="S760" s="35"/>
    </row>
    <row r="761" spans="1:19">
      <c r="A761" s="35"/>
      <c r="B761" s="261"/>
      <c r="C761" s="261"/>
      <c r="D761" s="261"/>
      <c r="E761" s="35"/>
      <c r="F761" s="35"/>
      <c r="G761" s="35"/>
      <c r="H761" s="35"/>
      <c r="I761" s="35"/>
      <c r="J761" s="46"/>
      <c r="K761" s="46"/>
      <c r="L761" s="46"/>
      <c r="M761" s="46"/>
      <c r="N761" s="35"/>
      <c r="O761" s="35"/>
      <c r="P761" s="35"/>
      <c r="Q761" s="35"/>
      <c r="R761" s="35"/>
      <c r="S761" s="35"/>
    </row>
    <row r="762" spans="1:19">
      <c r="A762" s="35"/>
      <c r="B762" s="261"/>
      <c r="C762" s="261"/>
      <c r="D762" s="261"/>
      <c r="E762" s="35"/>
      <c r="F762" s="35"/>
      <c r="G762" s="35"/>
      <c r="H762" s="35"/>
      <c r="I762" s="35"/>
      <c r="J762" s="46"/>
      <c r="K762" s="46"/>
      <c r="L762" s="46"/>
      <c r="M762" s="46"/>
      <c r="N762" s="35"/>
      <c r="O762" s="35"/>
      <c r="P762" s="35"/>
      <c r="Q762" s="35"/>
      <c r="R762" s="35"/>
      <c r="S762" s="35"/>
    </row>
    <row r="763" spans="1:19">
      <c r="A763" s="35"/>
      <c r="B763" s="261"/>
      <c r="C763" s="261"/>
      <c r="D763" s="261"/>
      <c r="E763" s="35"/>
      <c r="F763" s="35"/>
      <c r="G763" s="35"/>
      <c r="H763" s="35"/>
      <c r="I763" s="35"/>
      <c r="J763" s="46"/>
      <c r="K763" s="46"/>
      <c r="L763" s="46"/>
      <c r="M763" s="46"/>
      <c r="N763" s="35"/>
      <c r="O763" s="35"/>
      <c r="P763" s="35"/>
      <c r="Q763" s="35"/>
      <c r="R763" s="35"/>
      <c r="S763" s="35"/>
    </row>
    <row r="764" spans="1:19">
      <c r="A764" s="35"/>
      <c r="B764" s="261"/>
      <c r="C764" s="261"/>
      <c r="D764" s="261"/>
      <c r="E764" s="35"/>
      <c r="F764" s="35"/>
      <c r="G764" s="35"/>
      <c r="H764" s="35"/>
      <c r="I764" s="35"/>
      <c r="J764" s="46"/>
      <c r="K764" s="46"/>
      <c r="L764" s="46"/>
      <c r="M764" s="46"/>
      <c r="N764" s="35"/>
      <c r="O764" s="35"/>
      <c r="P764" s="35"/>
      <c r="Q764" s="35"/>
      <c r="R764" s="35"/>
      <c r="S764" s="35"/>
    </row>
    <row r="765" spans="1:19">
      <c r="A765" s="35"/>
      <c r="B765" s="261"/>
      <c r="C765" s="261"/>
      <c r="D765" s="261"/>
      <c r="E765" s="35"/>
      <c r="F765" s="35"/>
      <c r="G765" s="35"/>
      <c r="H765" s="35"/>
      <c r="I765" s="35"/>
      <c r="J765" s="46"/>
      <c r="K765" s="46"/>
      <c r="L765" s="46"/>
      <c r="M765" s="46"/>
      <c r="N765" s="35"/>
      <c r="O765" s="35"/>
      <c r="P765" s="35"/>
      <c r="Q765" s="35"/>
      <c r="R765" s="35"/>
      <c r="S765" s="35"/>
    </row>
    <row r="766" spans="1:19">
      <c r="A766" s="35"/>
      <c r="B766" s="261"/>
      <c r="C766" s="261"/>
      <c r="D766" s="261"/>
      <c r="E766" s="35"/>
      <c r="F766" s="35"/>
      <c r="G766" s="35"/>
      <c r="H766" s="35"/>
      <c r="I766" s="35"/>
      <c r="J766" s="46"/>
      <c r="K766" s="46"/>
      <c r="L766" s="46"/>
      <c r="M766" s="46"/>
      <c r="N766" s="35"/>
      <c r="O766" s="35"/>
      <c r="P766" s="35"/>
      <c r="Q766" s="35"/>
      <c r="R766" s="35"/>
      <c r="S766" s="35"/>
    </row>
    <row r="767" spans="1:19">
      <c r="A767" s="35"/>
      <c r="B767" s="261"/>
      <c r="C767" s="261"/>
      <c r="D767" s="261"/>
      <c r="E767" s="35"/>
      <c r="F767" s="35"/>
      <c r="G767" s="35"/>
      <c r="H767" s="35"/>
      <c r="I767" s="35"/>
      <c r="J767" s="46"/>
      <c r="K767" s="46"/>
      <c r="L767" s="46"/>
      <c r="M767" s="46"/>
      <c r="N767" s="35"/>
      <c r="O767" s="35"/>
      <c r="P767" s="35"/>
      <c r="Q767" s="35"/>
      <c r="R767" s="35"/>
      <c r="S767" s="35"/>
    </row>
    <row r="768" spans="1:19">
      <c r="A768" s="35"/>
      <c r="B768" s="261"/>
      <c r="C768" s="261"/>
      <c r="D768" s="261"/>
      <c r="E768" s="35"/>
      <c r="F768" s="35"/>
      <c r="G768" s="35"/>
      <c r="H768" s="35"/>
      <c r="I768" s="35"/>
      <c r="J768" s="46"/>
      <c r="K768" s="46"/>
      <c r="L768" s="46"/>
      <c r="M768" s="46"/>
      <c r="N768" s="35"/>
      <c r="O768" s="35"/>
      <c r="P768" s="35"/>
      <c r="Q768" s="35"/>
      <c r="R768" s="35"/>
      <c r="S768" s="35"/>
    </row>
    <row r="769" spans="1:19">
      <c r="A769" s="35"/>
      <c r="B769" s="261"/>
      <c r="C769" s="261"/>
      <c r="D769" s="261"/>
      <c r="E769" s="35"/>
      <c r="F769" s="35"/>
      <c r="G769" s="35"/>
      <c r="H769" s="35"/>
      <c r="I769" s="35"/>
      <c r="J769" s="46"/>
      <c r="K769" s="46"/>
      <c r="L769" s="46"/>
      <c r="M769" s="46"/>
      <c r="N769" s="35"/>
      <c r="O769" s="35"/>
      <c r="P769" s="35"/>
      <c r="Q769" s="35"/>
      <c r="R769" s="35"/>
      <c r="S769" s="35"/>
    </row>
    <row r="770" spans="1:19">
      <c r="A770" s="35"/>
      <c r="B770" s="261"/>
      <c r="C770" s="261"/>
      <c r="D770" s="261"/>
      <c r="E770" s="35"/>
      <c r="F770" s="35"/>
      <c r="G770" s="35"/>
      <c r="H770" s="35"/>
      <c r="I770" s="35"/>
      <c r="J770" s="46"/>
      <c r="K770" s="46"/>
      <c r="L770" s="46"/>
      <c r="M770" s="46"/>
      <c r="N770" s="35"/>
      <c r="O770" s="35"/>
      <c r="P770" s="35"/>
      <c r="Q770" s="35"/>
      <c r="R770" s="35"/>
      <c r="S770" s="35"/>
    </row>
    <row r="771" spans="1:19">
      <c r="A771" s="35"/>
      <c r="B771" s="261"/>
      <c r="C771" s="261"/>
      <c r="D771" s="261"/>
      <c r="E771" s="35"/>
      <c r="F771" s="35"/>
      <c r="G771" s="35"/>
      <c r="H771" s="35"/>
      <c r="I771" s="35"/>
      <c r="J771" s="46"/>
      <c r="K771" s="46"/>
      <c r="L771" s="46"/>
      <c r="M771" s="46"/>
      <c r="N771" s="35"/>
      <c r="O771" s="35"/>
      <c r="P771" s="35"/>
      <c r="Q771" s="35"/>
      <c r="R771" s="35"/>
      <c r="S771" s="35"/>
    </row>
    <row r="772" spans="1:19">
      <c r="A772" s="35"/>
      <c r="B772" s="261"/>
      <c r="C772" s="261"/>
      <c r="D772" s="261"/>
      <c r="E772" s="35"/>
      <c r="F772" s="35"/>
      <c r="G772" s="35"/>
      <c r="H772" s="35"/>
      <c r="I772" s="35"/>
      <c r="J772" s="46"/>
      <c r="K772" s="46"/>
      <c r="L772" s="46"/>
      <c r="M772" s="46"/>
      <c r="N772" s="35"/>
      <c r="O772" s="35"/>
      <c r="P772" s="35"/>
      <c r="Q772" s="35"/>
      <c r="R772" s="35"/>
      <c r="S772" s="35"/>
    </row>
    <row r="773" spans="1:19">
      <c r="A773" s="35"/>
      <c r="B773" s="261"/>
      <c r="C773" s="261"/>
      <c r="D773" s="261"/>
      <c r="E773" s="35"/>
      <c r="F773" s="35"/>
      <c r="G773" s="35"/>
      <c r="H773" s="35"/>
      <c r="I773" s="35"/>
      <c r="J773" s="46"/>
      <c r="K773" s="46"/>
      <c r="L773" s="46"/>
      <c r="M773" s="46"/>
      <c r="N773" s="35"/>
      <c r="O773" s="35"/>
      <c r="P773" s="35"/>
      <c r="Q773" s="35"/>
      <c r="R773" s="35"/>
      <c r="S773" s="35"/>
    </row>
    <row r="774" spans="1:19">
      <c r="A774" s="35"/>
      <c r="B774" s="261"/>
      <c r="C774" s="261"/>
      <c r="D774" s="261"/>
      <c r="E774" s="35"/>
      <c r="F774" s="35"/>
      <c r="G774" s="35"/>
      <c r="H774" s="35"/>
      <c r="I774" s="35"/>
      <c r="J774" s="46"/>
      <c r="K774" s="46"/>
      <c r="L774" s="46"/>
      <c r="M774" s="46"/>
      <c r="N774" s="35"/>
      <c r="O774" s="35"/>
      <c r="P774" s="35"/>
      <c r="Q774" s="35"/>
      <c r="R774" s="35"/>
      <c r="S774" s="35"/>
    </row>
    <row r="775" spans="1:19">
      <c r="A775" s="35"/>
      <c r="B775" s="261"/>
      <c r="C775" s="261"/>
      <c r="D775" s="261"/>
      <c r="E775" s="35"/>
      <c r="F775" s="35"/>
      <c r="G775" s="35"/>
      <c r="H775" s="35"/>
      <c r="I775" s="35"/>
      <c r="J775" s="46"/>
      <c r="K775" s="46"/>
      <c r="L775" s="46"/>
      <c r="M775" s="46"/>
      <c r="N775" s="35"/>
      <c r="O775" s="35"/>
      <c r="P775" s="35"/>
      <c r="Q775" s="35"/>
      <c r="R775" s="35"/>
      <c r="S775" s="35"/>
    </row>
    <row r="776" spans="1:19">
      <c r="A776" s="35"/>
      <c r="B776" s="261"/>
      <c r="C776" s="261"/>
      <c r="D776" s="261"/>
      <c r="E776" s="35"/>
      <c r="F776" s="35"/>
      <c r="G776" s="35"/>
      <c r="H776" s="35"/>
      <c r="I776" s="35"/>
      <c r="J776" s="46"/>
      <c r="K776" s="46"/>
      <c r="L776" s="46"/>
      <c r="M776" s="46"/>
      <c r="N776" s="35"/>
      <c r="O776" s="35"/>
      <c r="P776" s="35"/>
      <c r="Q776" s="35"/>
      <c r="R776" s="35"/>
      <c r="S776" s="35"/>
    </row>
    <row r="777" spans="1:19">
      <c r="A777" s="35"/>
      <c r="B777" s="261"/>
      <c r="C777" s="261"/>
      <c r="D777" s="261"/>
      <c r="E777" s="35"/>
      <c r="F777" s="35"/>
      <c r="G777" s="35"/>
      <c r="H777" s="35"/>
      <c r="I777" s="35"/>
      <c r="J777" s="46"/>
      <c r="K777" s="46"/>
      <c r="L777" s="46"/>
      <c r="M777" s="46"/>
      <c r="N777" s="35"/>
      <c r="O777" s="35"/>
      <c r="P777" s="35"/>
      <c r="Q777" s="35"/>
      <c r="R777" s="35"/>
      <c r="S777" s="35"/>
    </row>
    <row r="778" spans="1:19">
      <c r="A778" s="35"/>
      <c r="B778" s="261"/>
      <c r="C778" s="261"/>
      <c r="D778" s="261"/>
      <c r="E778" s="35"/>
      <c r="F778" s="35"/>
      <c r="G778" s="35"/>
      <c r="H778" s="35"/>
      <c r="I778" s="35"/>
      <c r="J778" s="46"/>
      <c r="K778" s="46"/>
      <c r="L778" s="46"/>
      <c r="M778" s="46"/>
      <c r="N778" s="35"/>
      <c r="O778" s="35"/>
      <c r="P778" s="35"/>
      <c r="Q778" s="35"/>
      <c r="R778" s="35"/>
      <c r="S778" s="35"/>
    </row>
    <row r="779" spans="1:19">
      <c r="A779" s="35"/>
      <c r="B779" s="261"/>
      <c r="C779" s="261"/>
      <c r="D779" s="261"/>
      <c r="E779" s="35"/>
      <c r="F779" s="35"/>
      <c r="G779" s="35"/>
      <c r="H779" s="35"/>
      <c r="I779" s="35"/>
      <c r="J779" s="46"/>
      <c r="K779" s="46"/>
      <c r="L779" s="46"/>
      <c r="M779" s="46"/>
      <c r="N779" s="35"/>
      <c r="O779" s="35"/>
      <c r="P779" s="35"/>
      <c r="Q779" s="35"/>
      <c r="R779" s="35"/>
      <c r="S779" s="35"/>
    </row>
    <row r="780" spans="1:19">
      <c r="A780" s="35"/>
      <c r="B780" s="261"/>
      <c r="C780" s="261"/>
      <c r="D780" s="261"/>
      <c r="E780" s="35"/>
      <c r="F780" s="35"/>
      <c r="G780" s="35"/>
      <c r="H780" s="35"/>
      <c r="I780" s="35"/>
      <c r="J780" s="46"/>
      <c r="K780" s="46"/>
      <c r="L780" s="46"/>
      <c r="M780" s="46"/>
      <c r="N780" s="35"/>
      <c r="O780" s="35"/>
      <c r="P780" s="35"/>
      <c r="Q780" s="35"/>
      <c r="R780" s="35"/>
      <c r="S780" s="35"/>
    </row>
    <row r="781" spans="1:19">
      <c r="A781" s="35"/>
      <c r="B781" s="261"/>
      <c r="C781" s="261"/>
      <c r="D781" s="261"/>
      <c r="E781" s="35"/>
      <c r="F781" s="35"/>
      <c r="G781" s="35"/>
      <c r="H781" s="35"/>
      <c r="I781" s="35"/>
      <c r="J781" s="46"/>
      <c r="K781" s="46"/>
      <c r="L781" s="46"/>
      <c r="M781" s="46"/>
      <c r="N781" s="35"/>
      <c r="O781" s="35"/>
      <c r="P781" s="35"/>
      <c r="Q781" s="35"/>
      <c r="R781" s="35"/>
      <c r="S781" s="35"/>
    </row>
    <row r="782" spans="1:19">
      <c r="A782" s="35"/>
      <c r="B782" s="261"/>
      <c r="C782" s="261"/>
      <c r="D782" s="261"/>
      <c r="E782" s="35"/>
      <c r="F782" s="35"/>
      <c r="G782" s="35"/>
      <c r="H782" s="35"/>
      <c r="I782" s="35"/>
      <c r="J782" s="46"/>
      <c r="K782" s="46"/>
      <c r="L782" s="46"/>
      <c r="M782" s="46"/>
      <c r="N782" s="35"/>
      <c r="O782" s="35"/>
      <c r="P782" s="35"/>
      <c r="Q782" s="35"/>
      <c r="R782" s="35"/>
      <c r="S782" s="35"/>
    </row>
    <row r="783" spans="1:19">
      <c r="A783" s="35"/>
      <c r="B783" s="261"/>
      <c r="C783" s="261"/>
      <c r="D783" s="261"/>
      <c r="E783" s="35"/>
      <c r="F783" s="35"/>
      <c r="G783" s="35"/>
      <c r="H783" s="35"/>
      <c r="I783" s="35"/>
      <c r="J783" s="46"/>
      <c r="K783" s="46"/>
      <c r="L783" s="46"/>
      <c r="M783" s="46"/>
      <c r="N783" s="35"/>
      <c r="O783" s="35"/>
      <c r="P783" s="35"/>
      <c r="Q783" s="35"/>
      <c r="R783" s="35"/>
      <c r="S783" s="35"/>
    </row>
    <row r="784" spans="1:19">
      <c r="A784" s="35"/>
      <c r="B784" s="261"/>
      <c r="C784" s="261"/>
      <c r="D784" s="261"/>
      <c r="E784" s="35"/>
      <c r="F784" s="35"/>
      <c r="G784" s="35"/>
      <c r="H784" s="35"/>
      <c r="I784" s="35"/>
      <c r="J784" s="46"/>
      <c r="K784" s="46"/>
      <c r="L784" s="46"/>
      <c r="M784" s="46"/>
      <c r="N784" s="35"/>
      <c r="O784" s="35"/>
      <c r="P784" s="35"/>
      <c r="Q784" s="35"/>
      <c r="R784" s="35"/>
      <c r="S784" s="35"/>
    </row>
    <row r="785" spans="1:19">
      <c r="A785" s="35"/>
      <c r="B785" s="261"/>
      <c r="C785" s="261"/>
      <c r="D785" s="261"/>
      <c r="E785" s="35"/>
      <c r="F785" s="35"/>
      <c r="G785" s="35"/>
      <c r="H785" s="35"/>
      <c r="I785" s="35"/>
      <c r="J785" s="46"/>
      <c r="K785" s="46"/>
      <c r="L785" s="46"/>
      <c r="M785" s="46"/>
      <c r="N785" s="35"/>
      <c r="O785" s="35"/>
      <c r="P785" s="35"/>
      <c r="Q785" s="35"/>
      <c r="R785" s="35"/>
      <c r="S785" s="35"/>
    </row>
    <row r="786" spans="1:19">
      <c r="A786" s="35"/>
      <c r="B786" s="261"/>
      <c r="C786" s="261"/>
      <c r="D786" s="261"/>
      <c r="E786" s="35"/>
      <c r="F786" s="35"/>
      <c r="G786" s="35"/>
      <c r="H786" s="35"/>
      <c r="I786" s="35"/>
      <c r="J786" s="46"/>
      <c r="K786" s="46"/>
      <c r="L786" s="46"/>
      <c r="M786" s="46"/>
      <c r="N786" s="35"/>
      <c r="O786" s="35"/>
      <c r="P786" s="35"/>
      <c r="Q786" s="35"/>
      <c r="R786" s="35"/>
      <c r="S786" s="35"/>
    </row>
    <row r="787" spans="1:19">
      <c r="A787" s="35"/>
      <c r="B787" s="261"/>
      <c r="C787" s="261"/>
      <c r="D787" s="261"/>
      <c r="E787" s="35"/>
      <c r="F787" s="35"/>
      <c r="G787" s="35"/>
      <c r="H787" s="35"/>
      <c r="I787" s="35"/>
      <c r="J787" s="46"/>
      <c r="K787" s="46"/>
      <c r="L787" s="46"/>
      <c r="M787" s="46"/>
      <c r="N787" s="35"/>
      <c r="O787" s="35"/>
      <c r="P787" s="35"/>
      <c r="Q787" s="35"/>
      <c r="R787" s="35"/>
      <c r="S787" s="35"/>
    </row>
    <row r="788" spans="1:19">
      <c r="A788" s="35"/>
      <c r="B788" s="261"/>
      <c r="C788" s="261"/>
      <c r="D788" s="261"/>
      <c r="E788" s="35"/>
      <c r="F788" s="35"/>
      <c r="G788" s="35"/>
      <c r="H788" s="35"/>
      <c r="I788" s="35"/>
      <c r="J788" s="46"/>
      <c r="K788" s="46"/>
      <c r="L788" s="46"/>
      <c r="M788" s="46"/>
      <c r="N788" s="35"/>
      <c r="O788" s="35"/>
      <c r="P788" s="35"/>
      <c r="Q788" s="35"/>
      <c r="R788" s="35"/>
      <c r="S788" s="35"/>
    </row>
    <row r="789" spans="1:19">
      <c r="A789" s="35"/>
      <c r="B789" s="261"/>
      <c r="C789" s="261"/>
      <c r="D789" s="261"/>
      <c r="E789" s="35"/>
      <c r="F789" s="35"/>
      <c r="G789" s="35"/>
      <c r="H789" s="35"/>
      <c r="I789" s="35"/>
      <c r="J789" s="46"/>
      <c r="K789" s="46"/>
      <c r="L789" s="46"/>
      <c r="M789" s="46"/>
      <c r="N789" s="35"/>
      <c r="O789" s="35"/>
      <c r="P789" s="35"/>
      <c r="Q789" s="35"/>
      <c r="R789" s="35"/>
      <c r="S789" s="35"/>
    </row>
    <row r="790" spans="1:19">
      <c r="A790" s="35"/>
      <c r="B790" s="261"/>
      <c r="C790" s="261"/>
      <c r="D790" s="261"/>
      <c r="E790" s="35"/>
      <c r="F790" s="35"/>
      <c r="G790" s="35"/>
      <c r="H790" s="35"/>
      <c r="I790" s="35"/>
      <c r="J790" s="46"/>
      <c r="K790" s="46"/>
      <c r="L790" s="46"/>
      <c r="M790" s="46"/>
      <c r="N790" s="35"/>
      <c r="O790" s="35"/>
      <c r="P790" s="35"/>
      <c r="Q790" s="35"/>
      <c r="R790" s="35"/>
      <c r="S790" s="35"/>
    </row>
    <row r="791" spans="1:19">
      <c r="A791" s="35"/>
      <c r="B791" s="261"/>
      <c r="C791" s="261"/>
      <c r="D791" s="261"/>
      <c r="E791" s="35"/>
      <c r="F791" s="35"/>
      <c r="G791" s="35"/>
      <c r="H791" s="35"/>
      <c r="I791" s="35"/>
      <c r="J791" s="46"/>
      <c r="K791" s="46"/>
      <c r="L791" s="46"/>
      <c r="M791" s="46"/>
      <c r="N791" s="35"/>
      <c r="O791" s="35"/>
      <c r="P791" s="35"/>
      <c r="Q791" s="35"/>
      <c r="R791" s="35"/>
      <c r="S791" s="35"/>
    </row>
    <row r="792" spans="1:19">
      <c r="A792" s="35"/>
      <c r="B792" s="261"/>
      <c r="C792" s="261"/>
      <c r="D792" s="261"/>
      <c r="E792" s="35"/>
      <c r="F792" s="35"/>
      <c r="G792" s="35"/>
      <c r="H792" s="35"/>
      <c r="I792" s="35"/>
      <c r="J792" s="46"/>
      <c r="K792" s="46"/>
      <c r="L792" s="46"/>
      <c r="M792" s="46"/>
      <c r="N792" s="35"/>
      <c r="O792" s="35"/>
      <c r="P792" s="35"/>
      <c r="Q792" s="35"/>
      <c r="R792" s="35"/>
      <c r="S792" s="35"/>
    </row>
    <row r="793" spans="1:19">
      <c r="A793" s="35"/>
      <c r="B793" s="261"/>
      <c r="C793" s="261"/>
      <c r="D793" s="261"/>
      <c r="E793" s="35"/>
      <c r="F793" s="35"/>
      <c r="G793" s="35"/>
      <c r="H793" s="35"/>
      <c r="I793" s="35"/>
      <c r="J793" s="46"/>
      <c r="K793" s="46"/>
      <c r="L793" s="46"/>
      <c r="M793" s="46"/>
      <c r="N793" s="35"/>
      <c r="O793" s="35"/>
      <c r="P793" s="35"/>
      <c r="Q793" s="35"/>
      <c r="R793" s="35"/>
      <c r="S793" s="35"/>
    </row>
    <row r="794" spans="1:19">
      <c r="A794" s="35"/>
      <c r="B794" s="261"/>
      <c r="C794" s="261"/>
      <c r="D794" s="261"/>
      <c r="E794" s="35"/>
      <c r="F794" s="35"/>
      <c r="G794" s="35"/>
      <c r="H794" s="35"/>
      <c r="I794" s="35"/>
      <c r="J794" s="46"/>
      <c r="K794" s="46"/>
      <c r="L794" s="46"/>
      <c r="M794" s="46"/>
      <c r="N794" s="35"/>
      <c r="O794" s="35"/>
      <c r="P794" s="35"/>
      <c r="Q794" s="35"/>
      <c r="R794" s="35"/>
      <c r="S794" s="35"/>
    </row>
    <row r="795" spans="1:19">
      <c r="A795" s="35"/>
      <c r="B795" s="261"/>
      <c r="C795" s="261"/>
      <c r="D795" s="261"/>
      <c r="E795" s="35"/>
      <c r="F795" s="35"/>
      <c r="G795" s="35"/>
      <c r="H795" s="35"/>
      <c r="I795" s="35"/>
      <c r="J795" s="46"/>
      <c r="K795" s="46"/>
      <c r="L795" s="46"/>
      <c r="M795" s="46"/>
      <c r="N795" s="35"/>
      <c r="O795" s="35"/>
      <c r="P795" s="35"/>
      <c r="Q795" s="35"/>
      <c r="R795" s="35"/>
      <c r="S795" s="35"/>
    </row>
    <row r="796" spans="1:19">
      <c r="A796" s="35"/>
      <c r="B796" s="261"/>
      <c r="C796" s="261"/>
      <c r="D796" s="261"/>
      <c r="E796" s="35"/>
      <c r="F796" s="35"/>
      <c r="G796" s="35"/>
      <c r="H796" s="35"/>
      <c r="I796" s="35"/>
      <c r="J796" s="46"/>
      <c r="K796" s="46"/>
      <c r="L796" s="46"/>
      <c r="M796" s="46"/>
      <c r="N796" s="35"/>
      <c r="O796" s="35"/>
      <c r="P796" s="35"/>
      <c r="Q796" s="35"/>
      <c r="R796" s="35"/>
      <c r="S796" s="35"/>
    </row>
    <row r="797" spans="1:19">
      <c r="A797" s="35"/>
      <c r="B797" s="261"/>
      <c r="C797" s="261"/>
      <c r="D797" s="261"/>
      <c r="E797" s="35"/>
      <c r="F797" s="35"/>
      <c r="G797" s="35"/>
      <c r="H797" s="35"/>
      <c r="I797" s="35"/>
      <c r="J797" s="46"/>
      <c r="K797" s="46"/>
      <c r="L797" s="46"/>
      <c r="M797" s="46"/>
      <c r="N797" s="35"/>
      <c r="O797" s="35"/>
      <c r="P797" s="35"/>
      <c r="Q797" s="35"/>
      <c r="R797" s="35"/>
      <c r="S797" s="35"/>
    </row>
    <row r="798" spans="1:19">
      <c r="A798" s="35"/>
      <c r="B798" s="261"/>
      <c r="C798" s="261"/>
      <c r="D798" s="261"/>
      <c r="E798" s="35"/>
      <c r="F798" s="35"/>
      <c r="G798" s="35"/>
      <c r="H798" s="35"/>
      <c r="I798" s="35"/>
      <c r="J798" s="46"/>
      <c r="K798" s="46"/>
      <c r="L798" s="46"/>
      <c r="M798" s="46"/>
      <c r="N798" s="35"/>
      <c r="O798" s="35"/>
      <c r="P798" s="35"/>
      <c r="Q798" s="35"/>
      <c r="R798" s="35"/>
      <c r="S798" s="35"/>
    </row>
    <row r="799" spans="1:19">
      <c r="A799" s="35"/>
      <c r="B799" s="261"/>
      <c r="C799" s="261"/>
      <c r="D799" s="261"/>
      <c r="E799" s="35"/>
      <c r="F799" s="35"/>
      <c r="G799" s="35"/>
      <c r="H799" s="35"/>
      <c r="I799" s="35"/>
      <c r="J799" s="46"/>
      <c r="K799" s="46"/>
      <c r="L799" s="46"/>
      <c r="M799" s="46"/>
      <c r="N799" s="35"/>
      <c r="O799" s="35"/>
      <c r="P799" s="35"/>
      <c r="Q799" s="35"/>
      <c r="R799" s="35"/>
      <c r="S799" s="35"/>
    </row>
    <row r="800" spans="1:19">
      <c r="A800" s="35"/>
      <c r="B800" s="261"/>
      <c r="C800" s="261"/>
      <c r="D800" s="261"/>
      <c r="E800" s="35"/>
      <c r="F800" s="35"/>
      <c r="G800" s="35"/>
      <c r="H800" s="35"/>
      <c r="I800" s="35"/>
      <c r="J800" s="46"/>
      <c r="K800" s="46"/>
      <c r="L800" s="46"/>
      <c r="M800" s="46"/>
      <c r="N800" s="35"/>
      <c r="O800" s="35"/>
      <c r="P800" s="35"/>
      <c r="Q800" s="35"/>
      <c r="R800" s="35"/>
      <c r="S800" s="35"/>
    </row>
    <row r="801" spans="1:19">
      <c r="A801" s="35"/>
      <c r="B801" s="261"/>
      <c r="C801" s="261"/>
      <c r="D801" s="261"/>
      <c r="E801" s="35"/>
      <c r="F801" s="35"/>
      <c r="G801" s="35"/>
      <c r="H801" s="35"/>
      <c r="I801" s="35"/>
      <c r="J801" s="46"/>
      <c r="K801" s="46"/>
      <c r="L801" s="46"/>
      <c r="M801" s="46"/>
      <c r="N801" s="35"/>
      <c r="O801" s="35"/>
      <c r="P801" s="35"/>
      <c r="Q801" s="35"/>
      <c r="R801" s="35"/>
      <c r="S801" s="35"/>
    </row>
    <row r="802" spans="1:19">
      <c r="A802" s="35"/>
      <c r="B802" s="261"/>
      <c r="C802" s="261"/>
      <c r="D802" s="261"/>
      <c r="E802" s="35"/>
      <c r="F802" s="35"/>
      <c r="G802" s="35"/>
      <c r="H802" s="35"/>
      <c r="I802" s="35"/>
      <c r="J802" s="46"/>
      <c r="K802" s="46"/>
      <c r="L802" s="46"/>
      <c r="M802" s="46"/>
      <c r="N802" s="35"/>
      <c r="O802" s="35"/>
      <c r="P802" s="35"/>
      <c r="Q802" s="35"/>
      <c r="R802" s="35"/>
      <c r="S802" s="35"/>
    </row>
    <row r="803" spans="1:19">
      <c r="A803" s="35"/>
      <c r="B803" s="261"/>
      <c r="C803" s="261"/>
      <c r="D803" s="261"/>
      <c r="E803" s="35"/>
      <c r="F803" s="35"/>
      <c r="G803" s="35"/>
      <c r="H803" s="35"/>
      <c r="I803" s="35"/>
      <c r="J803" s="46"/>
      <c r="K803" s="46"/>
      <c r="L803" s="46"/>
      <c r="M803" s="46"/>
      <c r="N803" s="35"/>
      <c r="O803" s="35"/>
      <c r="P803" s="35"/>
      <c r="Q803" s="35"/>
      <c r="R803" s="35"/>
      <c r="S803" s="35"/>
    </row>
    <row r="804" spans="1:19">
      <c r="A804" s="35"/>
      <c r="B804" s="261"/>
      <c r="C804" s="261"/>
      <c r="D804" s="261"/>
      <c r="E804" s="35"/>
      <c r="F804" s="35"/>
      <c r="G804" s="35"/>
      <c r="H804" s="35"/>
      <c r="I804" s="35"/>
      <c r="J804" s="46"/>
      <c r="K804" s="46"/>
      <c r="L804" s="46"/>
      <c r="M804" s="46"/>
      <c r="N804" s="35"/>
      <c r="O804" s="35"/>
      <c r="P804" s="35"/>
      <c r="Q804" s="35"/>
      <c r="R804" s="35"/>
      <c r="S804" s="35"/>
    </row>
    <row r="805" spans="1:19">
      <c r="A805" s="35"/>
      <c r="B805" s="261"/>
      <c r="C805" s="261"/>
      <c r="D805" s="261"/>
      <c r="E805" s="35"/>
      <c r="F805" s="35"/>
      <c r="G805" s="35"/>
      <c r="H805" s="35"/>
      <c r="I805" s="35"/>
      <c r="J805" s="46"/>
      <c r="K805" s="46"/>
      <c r="L805" s="46"/>
      <c r="M805" s="46"/>
      <c r="N805" s="35"/>
      <c r="O805" s="35"/>
      <c r="P805" s="35"/>
      <c r="Q805" s="35"/>
      <c r="R805" s="35"/>
      <c r="S805" s="35"/>
    </row>
    <row r="806" spans="1:19">
      <c r="A806" s="35"/>
      <c r="B806" s="261"/>
      <c r="C806" s="261"/>
      <c r="D806" s="261"/>
      <c r="E806" s="35"/>
      <c r="F806" s="35"/>
      <c r="G806" s="35"/>
      <c r="H806" s="35"/>
      <c r="I806" s="35"/>
      <c r="J806" s="46"/>
      <c r="K806" s="46"/>
      <c r="L806" s="46"/>
      <c r="M806" s="46"/>
      <c r="N806" s="35"/>
      <c r="O806" s="35"/>
      <c r="P806" s="35"/>
      <c r="Q806" s="35"/>
      <c r="R806" s="35"/>
      <c r="S806" s="35"/>
    </row>
    <row r="807" spans="1:19">
      <c r="A807" s="35"/>
      <c r="B807" s="261"/>
      <c r="C807" s="261"/>
      <c r="D807" s="261"/>
      <c r="E807" s="35"/>
      <c r="F807" s="35"/>
      <c r="G807" s="35"/>
      <c r="H807" s="35"/>
      <c r="I807" s="35"/>
      <c r="J807" s="46"/>
      <c r="K807" s="46"/>
      <c r="L807" s="46"/>
      <c r="M807" s="46"/>
      <c r="N807" s="35"/>
      <c r="O807" s="35"/>
      <c r="P807" s="35"/>
      <c r="Q807" s="35"/>
      <c r="R807" s="35"/>
      <c r="S807" s="35"/>
    </row>
    <row r="808" spans="1:19">
      <c r="A808" s="35"/>
      <c r="B808" s="261"/>
      <c r="C808" s="261"/>
      <c r="D808" s="261"/>
      <c r="E808" s="35"/>
      <c r="F808" s="35"/>
      <c r="G808" s="35"/>
      <c r="H808" s="35"/>
      <c r="I808" s="35"/>
      <c r="J808" s="46"/>
      <c r="K808" s="46"/>
      <c r="L808" s="46"/>
      <c r="M808" s="46"/>
      <c r="N808" s="35"/>
      <c r="O808" s="35"/>
      <c r="P808" s="35"/>
      <c r="Q808" s="35"/>
      <c r="R808" s="35"/>
      <c r="S808" s="35"/>
    </row>
    <row r="809" spans="1:19">
      <c r="A809" s="35"/>
      <c r="B809" s="261"/>
      <c r="C809" s="261"/>
      <c r="D809" s="261"/>
      <c r="E809" s="35"/>
      <c r="F809" s="35"/>
      <c r="G809" s="35"/>
      <c r="H809" s="35"/>
      <c r="I809" s="35"/>
      <c r="J809" s="46"/>
      <c r="K809" s="46"/>
      <c r="L809" s="46"/>
      <c r="M809" s="46"/>
      <c r="N809" s="35"/>
      <c r="O809" s="35"/>
      <c r="P809" s="35"/>
      <c r="Q809" s="35"/>
      <c r="R809" s="35"/>
      <c r="S809" s="35"/>
    </row>
    <row r="810" spans="1:19">
      <c r="A810" s="35"/>
      <c r="B810" s="261"/>
      <c r="C810" s="261"/>
      <c r="D810" s="261"/>
      <c r="E810" s="35"/>
      <c r="F810" s="35"/>
      <c r="G810" s="35"/>
      <c r="H810" s="35"/>
      <c r="I810" s="35"/>
      <c r="J810" s="46"/>
      <c r="K810" s="46"/>
      <c r="L810" s="46"/>
      <c r="M810" s="46"/>
      <c r="N810" s="35"/>
      <c r="O810" s="35"/>
      <c r="P810" s="35"/>
      <c r="Q810" s="35"/>
      <c r="R810" s="35"/>
      <c r="S810" s="35"/>
    </row>
    <row r="811" spans="1:19">
      <c r="A811" s="35"/>
      <c r="B811" s="261"/>
      <c r="C811" s="261"/>
      <c r="D811" s="261"/>
      <c r="E811" s="35"/>
      <c r="F811" s="35"/>
      <c r="G811" s="35"/>
      <c r="H811" s="35"/>
      <c r="I811" s="35"/>
      <c r="J811" s="46"/>
      <c r="K811" s="46"/>
      <c r="L811" s="46"/>
      <c r="M811" s="46"/>
      <c r="N811" s="35"/>
      <c r="O811" s="35"/>
      <c r="P811" s="35"/>
      <c r="Q811" s="35"/>
      <c r="R811" s="35"/>
      <c r="S811" s="35"/>
    </row>
    <row r="812" spans="1:19">
      <c r="A812" s="35"/>
      <c r="B812" s="261"/>
      <c r="C812" s="261"/>
      <c r="D812" s="261"/>
      <c r="E812" s="35"/>
      <c r="F812" s="35"/>
      <c r="G812" s="35"/>
      <c r="H812" s="35"/>
      <c r="I812" s="35"/>
      <c r="J812" s="46"/>
      <c r="K812" s="46"/>
      <c r="L812" s="46"/>
      <c r="M812" s="46"/>
      <c r="N812" s="35"/>
      <c r="O812" s="35"/>
      <c r="P812" s="35"/>
      <c r="Q812" s="35"/>
      <c r="R812" s="35"/>
      <c r="S812" s="35"/>
    </row>
    <row r="813" spans="1:19">
      <c r="A813" s="35"/>
      <c r="B813" s="261"/>
      <c r="C813" s="261"/>
      <c r="D813" s="261"/>
      <c r="E813" s="35"/>
      <c r="F813" s="35"/>
      <c r="G813" s="35"/>
      <c r="H813" s="35"/>
      <c r="I813" s="35"/>
      <c r="J813" s="46"/>
      <c r="K813" s="46"/>
      <c r="L813" s="46"/>
      <c r="M813" s="46"/>
      <c r="N813" s="35"/>
      <c r="O813" s="35"/>
      <c r="P813" s="35"/>
      <c r="Q813" s="35"/>
      <c r="R813" s="35"/>
      <c r="S813" s="35"/>
    </row>
    <row r="814" spans="1:19">
      <c r="A814" s="35"/>
      <c r="B814" s="261"/>
      <c r="C814" s="261"/>
      <c r="D814" s="261"/>
      <c r="E814" s="35"/>
      <c r="F814" s="35"/>
      <c r="G814" s="35"/>
      <c r="H814" s="35"/>
      <c r="I814" s="35"/>
      <c r="J814" s="46"/>
      <c r="K814" s="46"/>
      <c r="L814" s="46"/>
      <c r="M814" s="46"/>
      <c r="N814" s="35"/>
      <c r="O814" s="35"/>
      <c r="P814" s="35"/>
      <c r="Q814" s="35"/>
      <c r="R814" s="35"/>
      <c r="S814" s="35"/>
    </row>
    <row r="815" spans="1:19">
      <c r="A815" s="35"/>
      <c r="B815" s="261"/>
      <c r="C815" s="261"/>
      <c r="D815" s="261"/>
      <c r="E815" s="35"/>
      <c r="F815" s="35"/>
      <c r="G815" s="35"/>
      <c r="H815" s="35"/>
      <c r="I815" s="35"/>
      <c r="J815" s="46"/>
      <c r="K815" s="46"/>
      <c r="L815" s="46"/>
      <c r="M815" s="46"/>
      <c r="N815" s="35"/>
      <c r="O815" s="35"/>
      <c r="P815" s="35"/>
      <c r="Q815" s="35"/>
      <c r="R815" s="35"/>
      <c r="S815" s="35"/>
    </row>
    <row r="816" spans="1:19">
      <c r="A816" s="35"/>
      <c r="B816" s="261"/>
      <c r="C816" s="261"/>
      <c r="D816" s="261"/>
      <c r="E816" s="35"/>
      <c r="F816" s="35"/>
      <c r="G816" s="35"/>
      <c r="H816" s="35"/>
      <c r="I816" s="35"/>
      <c r="J816" s="46"/>
      <c r="K816" s="46"/>
      <c r="L816" s="46"/>
      <c r="M816" s="46"/>
      <c r="N816" s="35"/>
      <c r="O816" s="35"/>
      <c r="P816" s="35"/>
      <c r="Q816" s="35"/>
      <c r="R816" s="35"/>
      <c r="S816" s="35"/>
    </row>
    <row r="817" spans="1:19">
      <c r="A817" s="35"/>
      <c r="B817" s="261"/>
      <c r="C817" s="261"/>
      <c r="D817" s="261"/>
      <c r="E817" s="35"/>
      <c r="F817" s="35"/>
      <c r="G817" s="35"/>
      <c r="H817" s="35"/>
      <c r="I817" s="35"/>
      <c r="J817" s="46"/>
      <c r="K817" s="46"/>
      <c r="L817" s="46"/>
      <c r="M817" s="46"/>
      <c r="N817" s="35"/>
      <c r="O817" s="35"/>
      <c r="P817" s="35"/>
      <c r="Q817" s="35"/>
      <c r="R817" s="35"/>
      <c r="S817" s="35"/>
    </row>
    <row r="818" spans="1:19">
      <c r="A818" s="35"/>
      <c r="B818" s="261"/>
      <c r="C818" s="261"/>
      <c r="D818" s="261"/>
      <c r="E818" s="35"/>
      <c r="F818" s="35"/>
      <c r="G818" s="35"/>
      <c r="H818" s="35"/>
      <c r="I818" s="35"/>
      <c r="J818" s="46"/>
      <c r="K818" s="46"/>
      <c r="L818" s="46"/>
      <c r="M818" s="46"/>
      <c r="N818" s="35"/>
      <c r="O818" s="35"/>
      <c r="P818" s="35"/>
      <c r="Q818" s="35"/>
      <c r="R818" s="35"/>
      <c r="S818" s="35"/>
    </row>
    <row r="819" spans="1:19">
      <c r="A819" s="35"/>
      <c r="B819" s="261"/>
      <c r="C819" s="261"/>
      <c r="D819" s="261"/>
      <c r="E819" s="35"/>
      <c r="F819" s="35"/>
      <c r="G819" s="35"/>
      <c r="H819" s="35"/>
      <c r="I819" s="35"/>
      <c r="J819" s="46"/>
      <c r="K819" s="46"/>
      <c r="L819" s="46"/>
      <c r="M819" s="46"/>
      <c r="N819" s="35"/>
      <c r="O819" s="35"/>
      <c r="P819" s="35"/>
      <c r="Q819" s="35"/>
      <c r="R819" s="35"/>
      <c r="S819" s="35"/>
    </row>
    <row r="820" spans="1:19">
      <c r="A820" s="35"/>
      <c r="B820" s="261"/>
      <c r="C820" s="261"/>
      <c r="D820" s="261"/>
      <c r="E820" s="35"/>
      <c r="F820" s="35"/>
      <c r="G820" s="35"/>
      <c r="H820" s="35"/>
      <c r="I820" s="35"/>
      <c r="J820" s="46"/>
      <c r="K820" s="46"/>
      <c r="L820" s="46"/>
      <c r="M820" s="46"/>
      <c r="N820" s="35"/>
      <c r="O820" s="35"/>
      <c r="P820" s="35"/>
      <c r="Q820" s="35"/>
      <c r="R820" s="35"/>
      <c r="S820" s="35"/>
    </row>
    <row r="821" spans="1:19">
      <c r="A821" s="35"/>
      <c r="B821" s="261"/>
      <c r="C821" s="261"/>
      <c r="D821" s="261"/>
      <c r="E821" s="35"/>
      <c r="F821" s="35"/>
      <c r="G821" s="35"/>
      <c r="H821" s="35"/>
      <c r="I821" s="35"/>
      <c r="J821" s="46"/>
      <c r="K821" s="46"/>
      <c r="L821" s="46"/>
      <c r="M821" s="46"/>
      <c r="N821" s="35"/>
      <c r="O821" s="35"/>
      <c r="P821" s="35"/>
      <c r="Q821" s="35"/>
      <c r="R821" s="35"/>
      <c r="S821" s="35"/>
    </row>
    <row r="822" spans="1:19">
      <c r="A822" s="35"/>
      <c r="B822" s="261"/>
      <c r="C822" s="261"/>
      <c r="D822" s="261"/>
      <c r="E822" s="35"/>
      <c r="F822" s="35"/>
      <c r="G822" s="35"/>
      <c r="H822" s="35"/>
      <c r="I822" s="35"/>
      <c r="J822" s="46"/>
      <c r="K822" s="46"/>
      <c r="L822" s="46"/>
      <c r="M822" s="46"/>
      <c r="N822" s="35"/>
      <c r="O822" s="35"/>
      <c r="P822" s="35"/>
      <c r="Q822" s="35"/>
      <c r="R822" s="35"/>
      <c r="S822" s="35"/>
    </row>
    <row r="823" spans="1:19">
      <c r="A823" s="35"/>
      <c r="B823" s="261"/>
      <c r="C823" s="261"/>
      <c r="D823" s="261"/>
      <c r="E823" s="35"/>
      <c r="F823" s="35"/>
      <c r="G823" s="35"/>
      <c r="H823" s="35"/>
      <c r="I823" s="35"/>
      <c r="J823" s="46"/>
      <c r="K823" s="46"/>
      <c r="L823" s="46"/>
      <c r="M823" s="46"/>
      <c r="N823" s="35"/>
      <c r="O823" s="35"/>
      <c r="P823" s="35"/>
      <c r="Q823" s="35"/>
      <c r="R823" s="35"/>
      <c r="S823" s="35"/>
    </row>
    <row r="824" spans="1:19">
      <c r="A824" s="35"/>
      <c r="B824" s="261"/>
      <c r="C824" s="261"/>
      <c r="D824" s="261"/>
      <c r="E824" s="35"/>
      <c r="F824" s="35"/>
      <c r="G824" s="35"/>
      <c r="H824" s="35"/>
      <c r="I824" s="35"/>
      <c r="J824" s="46"/>
      <c r="K824" s="46"/>
      <c r="L824" s="46"/>
      <c r="M824" s="46"/>
      <c r="N824" s="35"/>
      <c r="O824" s="35"/>
      <c r="P824" s="35"/>
      <c r="Q824" s="35"/>
      <c r="R824" s="35"/>
      <c r="S824" s="35"/>
    </row>
    <row r="825" spans="1:19">
      <c r="A825" s="35"/>
      <c r="B825" s="261"/>
      <c r="C825" s="261"/>
      <c r="D825" s="261"/>
      <c r="E825" s="35"/>
      <c r="F825" s="35"/>
      <c r="G825" s="35"/>
      <c r="H825" s="35"/>
      <c r="I825" s="35"/>
      <c r="J825" s="46"/>
      <c r="K825" s="46"/>
      <c r="L825" s="46"/>
      <c r="M825" s="46"/>
      <c r="N825" s="35"/>
      <c r="O825" s="35"/>
      <c r="P825" s="35"/>
      <c r="Q825" s="35"/>
      <c r="R825" s="35"/>
      <c r="S825" s="35"/>
    </row>
    <row r="826" spans="1:19">
      <c r="A826" s="35"/>
      <c r="B826" s="261"/>
      <c r="C826" s="261"/>
      <c r="D826" s="261"/>
      <c r="E826" s="35"/>
      <c r="F826" s="35"/>
      <c r="G826" s="35"/>
      <c r="H826" s="35"/>
      <c r="I826" s="35"/>
      <c r="J826" s="46"/>
      <c r="K826" s="46"/>
      <c r="L826" s="46"/>
      <c r="M826" s="46"/>
      <c r="N826" s="35"/>
      <c r="O826" s="35"/>
      <c r="P826" s="35"/>
      <c r="Q826" s="35"/>
      <c r="R826" s="35"/>
      <c r="S826" s="35"/>
    </row>
    <row r="827" spans="1:19">
      <c r="A827" s="35"/>
      <c r="B827" s="261"/>
      <c r="C827" s="261"/>
      <c r="D827" s="261"/>
      <c r="E827" s="35"/>
      <c r="F827" s="35"/>
      <c r="G827" s="35"/>
      <c r="H827" s="35"/>
      <c r="I827" s="35"/>
      <c r="J827" s="46"/>
      <c r="K827" s="46"/>
      <c r="L827" s="46"/>
      <c r="M827" s="46"/>
      <c r="N827" s="35"/>
      <c r="O827" s="35"/>
      <c r="P827" s="35"/>
      <c r="Q827" s="35"/>
      <c r="R827" s="35"/>
      <c r="S827" s="35"/>
    </row>
    <row r="828" spans="1:19">
      <c r="A828" s="35"/>
      <c r="B828" s="261"/>
      <c r="C828" s="261"/>
      <c r="D828" s="261"/>
      <c r="E828" s="35"/>
      <c r="F828" s="35"/>
      <c r="G828" s="35"/>
      <c r="H828" s="35"/>
      <c r="I828" s="35"/>
      <c r="J828" s="46"/>
      <c r="K828" s="46"/>
      <c r="L828" s="46"/>
      <c r="M828" s="46"/>
      <c r="N828" s="35"/>
      <c r="O828" s="35"/>
      <c r="P828" s="35"/>
      <c r="Q828" s="35"/>
      <c r="R828" s="35"/>
      <c r="S828" s="35"/>
    </row>
    <row r="829" spans="1:19">
      <c r="A829" s="35"/>
      <c r="B829" s="261"/>
      <c r="C829" s="261"/>
      <c r="D829" s="261"/>
      <c r="E829" s="35"/>
      <c r="F829" s="35"/>
      <c r="G829" s="35"/>
      <c r="H829" s="35"/>
      <c r="I829" s="35"/>
      <c r="J829" s="46"/>
      <c r="K829" s="46"/>
      <c r="L829" s="46"/>
      <c r="M829" s="46"/>
      <c r="N829" s="35"/>
      <c r="O829" s="35"/>
      <c r="P829" s="35"/>
      <c r="Q829" s="35"/>
      <c r="R829" s="35"/>
      <c r="S829" s="35"/>
    </row>
    <row r="830" spans="1:19">
      <c r="A830" s="35"/>
      <c r="B830" s="261"/>
      <c r="C830" s="261"/>
      <c r="D830" s="261"/>
      <c r="E830" s="35"/>
      <c r="F830" s="35"/>
      <c r="G830" s="35"/>
      <c r="H830" s="35"/>
      <c r="I830" s="35"/>
      <c r="J830" s="46"/>
      <c r="K830" s="46"/>
      <c r="L830" s="46"/>
      <c r="M830" s="46"/>
      <c r="N830" s="35"/>
      <c r="O830" s="35"/>
      <c r="P830" s="35"/>
      <c r="Q830" s="35"/>
      <c r="R830" s="35"/>
      <c r="S830" s="35"/>
    </row>
    <row r="831" spans="1:19">
      <c r="A831" s="35"/>
      <c r="B831" s="261"/>
      <c r="C831" s="261"/>
      <c r="D831" s="261"/>
      <c r="E831" s="35"/>
      <c r="F831" s="35"/>
      <c r="G831" s="35"/>
      <c r="H831" s="35"/>
      <c r="I831" s="35"/>
      <c r="J831" s="46"/>
      <c r="K831" s="46"/>
      <c r="L831" s="46"/>
      <c r="M831" s="46"/>
      <c r="N831" s="35"/>
      <c r="O831" s="35"/>
      <c r="P831" s="35"/>
      <c r="Q831" s="35"/>
      <c r="R831" s="35"/>
      <c r="S831" s="35"/>
    </row>
    <row r="832" spans="1:19">
      <c r="A832" s="35"/>
      <c r="B832" s="261"/>
      <c r="C832" s="261"/>
      <c r="D832" s="261"/>
      <c r="E832" s="35"/>
      <c r="F832" s="35"/>
      <c r="G832" s="35"/>
      <c r="H832" s="35"/>
      <c r="I832" s="35"/>
      <c r="J832" s="46"/>
      <c r="K832" s="46"/>
      <c r="L832" s="46"/>
      <c r="M832" s="46"/>
      <c r="N832" s="35"/>
      <c r="O832" s="35"/>
      <c r="P832" s="35"/>
      <c r="Q832" s="35"/>
      <c r="R832" s="35"/>
      <c r="S832" s="35"/>
    </row>
    <row r="833" spans="1:19">
      <c r="A833" s="35"/>
      <c r="B833" s="261"/>
      <c r="C833" s="261"/>
      <c r="D833" s="261"/>
      <c r="E833" s="35"/>
      <c r="F833" s="35"/>
      <c r="G833" s="35"/>
      <c r="H833" s="35"/>
      <c r="I833" s="35"/>
      <c r="J833" s="46"/>
      <c r="K833" s="46"/>
      <c r="L833" s="46"/>
      <c r="M833" s="46"/>
      <c r="N833" s="35"/>
      <c r="O833" s="35"/>
      <c r="P833" s="35"/>
      <c r="Q833" s="35"/>
      <c r="R833" s="35"/>
      <c r="S833" s="35"/>
    </row>
    <row r="834" spans="1:19">
      <c r="A834" s="35"/>
      <c r="B834" s="261"/>
      <c r="C834" s="261"/>
      <c r="D834" s="261"/>
      <c r="E834" s="35"/>
      <c r="F834" s="35"/>
      <c r="G834" s="35"/>
      <c r="H834" s="35"/>
      <c r="I834" s="35"/>
      <c r="J834" s="46"/>
      <c r="K834" s="46"/>
      <c r="L834" s="46"/>
      <c r="M834" s="46"/>
      <c r="N834" s="35"/>
      <c r="O834" s="35"/>
      <c r="P834" s="35"/>
      <c r="Q834" s="35"/>
      <c r="R834" s="35"/>
      <c r="S834" s="35"/>
    </row>
    <row r="835" spans="1:19">
      <c r="A835" s="35"/>
      <c r="B835" s="261"/>
      <c r="C835" s="261"/>
      <c r="D835" s="261"/>
      <c r="E835" s="35"/>
      <c r="F835" s="35"/>
      <c r="G835" s="35"/>
      <c r="H835" s="35"/>
      <c r="I835" s="35"/>
      <c r="J835" s="46"/>
      <c r="K835" s="46"/>
      <c r="L835" s="46"/>
      <c r="M835" s="46"/>
      <c r="N835" s="35"/>
      <c r="O835" s="35"/>
      <c r="P835" s="35"/>
      <c r="Q835" s="35"/>
      <c r="R835" s="35"/>
      <c r="S835" s="35"/>
    </row>
    <row r="836" spans="1:19">
      <c r="A836" s="35"/>
      <c r="B836" s="261"/>
      <c r="C836" s="261"/>
      <c r="D836" s="261"/>
      <c r="E836" s="35"/>
      <c r="F836" s="35"/>
      <c r="G836" s="35"/>
      <c r="H836" s="35"/>
      <c r="I836" s="35"/>
      <c r="J836" s="46"/>
      <c r="K836" s="46"/>
      <c r="L836" s="46"/>
      <c r="M836" s="46"/>
      <c r="N836" s="35"/>
      <c r="O836" s="35"/>
      <c r="P836" s="35"/>
      <c r="Q836" s="35"/>
      <c r="R836" s="35"/>
      <c r="S836" s="35"/>
    </row>
    <row r="837" spans="1:19">
      <c r="A837" s="35"/>
      <c r="B837" s="261"/>
      <c r="C837" s="261"/>
      <c r="D837" s="261"/>
      <c r="E837" s="35"/>
      <c r="F837" s="35"/>
      <c r="G837" s="35"/>
      <c r="H837" s="35"/>
      <c r="I837" s="35"/>
      <c r="J837" s="46"/>
      <c r="K837" s="46"/>
      <c r="L837" s="46"/>
      <c r="M837" s="46"/>
      <c r="N837" s="35"/>
      <c r="O837" s="35"/>
      <c r="P837" s="35"/>
      <c r="Q837" s="35"/>
      <c r="R837" s="35"/>
      <c r="S837" s="35"/>
    </row>
    <row r="838" spans="1:19">
      <c r="A838" s="35"/>
      <c r="B838" s="261"/>
      <c r="C838" s="261"/>
      <c r="D838" s="261"/>
      <c r="E838" s="35"/>
      <c r="F838" s="35"/>
      <c r="G838" s="35"/>
      <c r="H838" s="35"/>
      <c r="I838" s="35"/>
      <c r="J838" s="46"/>
      <c r="K838" s="46"/>
      <c r="L838" s="46"/>
      <c r="M838" s="46"/>
      <c r="N838" s="35"/>
      <c r="O838" s="35"/>
      <c r="P838" s="35"/>
      <c r="Q838" s="35"/>
      <c r="R838" s="35"/>
      <c r="S838" s="35"/>
    </row>
    <row r="839" spans="1:19">
      <c r="A839" s="35"/>
      <c r="B839" s="261"/>
      <c r="C839" s="261"/>
      <c r="D839" s="261"/>
      <c r="E839" s="35"/>
      <c r="F839" s="35"/>
      <c r="G839" s="35"/>
      <c r="H839" s="35"/>
      <c r="I839" s="35"/>
      <c r="J839" s="46"/>
      <c r="K839" s="46"/>
      <c r="L839" s="46"/>
      <c r="M839" s="46"/>
      <c r="N839" s="35"/>
      <c r="O839" s="35"/>
      <c r="P839" s="35"/>
      <c r="Q839" s="35"/>
      <c r="R839" s="35"/>
      <c r="S839" s="35"/>
    </row>
    <row r="840" spans="1:19">
      <c r="A840" s="35"/>
      <c r="B840" s="261"/>
      <c r="C840" s="261"/>
      <c r="D840" s="261"/>
      <c r="E840" s="35"/>
      <c r="F840" s="35"/>
      <c r="G840" s="35"/>
      <c r="H840" s="35"/>
      <c r="I840" s="35"/>
      <c r="J840" s="46"/>
      <c r="K840" s="46"/>
      <c r="L840" s="46"/>
      <c r="M840" s="46"/>
      <c r="N840" s="35"/>
      <c r="O840" s="35"/>
      <c r="P840" s="35"/>
      <c r="Q840" s="35"/>
      <c r="R840" s="35"/>
      <c r="S840" s="35"/>
    </row>
    <row r="841" spans="1:19">
      <c r="A841" s="35"/>
      <c r="B841" s="261"/>
      <c r="C841" s="261"/>
      <c r="D841" s="261"/>
      <c r="E841" s="35"/>
      <c r="F841" s="35"/>
      <c r="G841" s="35"/>
      <c r="H841" s="35"/>
      <c r="I841" s="35"/>
      <c r="J841" s="46"/>
      <c r="K841" s="46"/>
      <c r="L841" s="46"/>
      <c r="M841" s="46"/>
      <c r="N841" s="35"/>
      <c r="O841" s="35"/>
      <c r="P841" s="35"/>
      <c r="Q841" s="35"/>
      <c r="R841" s="35"/>
      <c r="S841" s="35"/>
    </row>
    <row r="842" spans="1:19">
      <c r="A842" s="35"/>
      <c r="B842" s="261"/>
      <c r="C842" s="261"/>
      <c r="D842" s="261"/>
      <c r="E842" s="35"/>
      <c r="F842" s="35"/>
      <c r="G842" s="35"/>
      <c r="H842" s="35"/>
      <c r="I842" s="35"/>
      <c r="J842" s="46"/>
      <c r="K842" s="46"/>
      <c r="L842" s="46"/>
      <c r="M842" s="46"/>
      <c r="N842" s="35"/>
      <c r="O842" s="35"/>
      <c r="P842" s="35"/>
      <c r="Q842" s="35"/>
      <c r="R842" s="35"/>
      <c r="S842" s="35"/>
    </row>
    <row r="843" spans="1:19">
      <c r="A843" s="35"/>
      <c r="B843" s="261"/>
      <c r="C843" s="261"/>
      <c r="D843" s="261"/>
      <c r="E843" s="35"/>
      <c r="F843" s="35"/>
      <c r="G843" s="35"/>
      <c r="H843" s="35"/>
      <c r="I843" s="35"/>
      <c r="J843" s="46"/>
      <c r="K843" s="46"/>
      <c r="L843" s="46"/>
      <c r="M843" s="46"/>
      <c r="N843" s="35"/>
      <c r="O843" s="35"/>
      <c r="P843" s="35"/>
      <c r="Q843" s="35"/>
      <c r="R843" s="35"/>
      <c r="S843" s="35"/>
    </row>
    <row r="844" spans="1:19">
      <c r="A844" s="35"/>
      <c r="B844" s="261"/>
      <c r="C844" s="261"/>
      <c r="D844" s="261"/>
      <c r="E844" s="35"/>
      <c r="F844" s="35"/>
      <c r="G844" s="35"/>
      <c r="H844" s="35"/>
      <c r="I844" s="35"/>
      <c r="J844" s="46"/>
      <c r="K844" s="46"/>
      <c r="L844" s="46"/>
      <c r="M844" s="46"/>
      <c r="N844" s="35"/>
      <c r="O844" s="35"/>
      <c r="P844" s="35"/>
      <c r="Q844" s="35"/>
      <c r="R844" s="35"/>
      <c r="S844" s="35"/>
    </row>
    <row r="845" spans="1:19">
      <c r="A845" s="35"/>
      <c r="B845" s="261"/>
      <c r="C845" s="261"/>
      <c r="D845" s="261"/>
      <c r="E845" s="35"/>
      <c r="F845" s="35"/>
      <c r="G845" s="35"/>
      <c r="H845" s="35"/>
      <c r="I845" s="35"/>
      <c r="J845" s="46"/>
      <c r="K845" s="46"/>
      <c r="L845" s="46"/>
      <c r="M845" s="46"/>
      <c r="N845" s="35"/>
      <c r="O845" s="35"/>
      <c r="P845" s="35"/>
      <c r="Q845" s="35"/>
      <c r="R845" s="35"/>
      <c r="S845" s="35"/>
    </row>
    <row r="846" spans="1:19">
      <c r="A846" s="35"/>
      <c r="B846" s="261"/>
      <c r="C846" s="261"/>
      <c r="D846" s="261"/>
      <c r="E846" s="35"/>
      <c r="F846" s="35"/>
      <c r="G846" s="35"/>
      <c r="H846" s="35"/>
      <c r="I846" s="35"/>
      <c r="J846" s="46"/>
      <c r="K846" s="46"/>
      <c r="L846" s="46"/>
      <c r="M846" s="46"/>
      <c r="N846" s="35"/>
      <c r="O846" s="35"/>
      <c r="P846" s="35"/>
      <c r="Q846" s="35"/>
      <c r="R846" s="35"/>
      <c r="S846" s="35"/>
    </row>
    <row r="847" spans="1:19">
      <c r="A847" s="35"/>
      <c r="B847" s="261"/>
      <c r="C847" s="261"/>
      <c r="D847" s="261"/>
      <c r="E847" s="35"/>
      <c r="F847" s="35"/>
      <c r="G847" s="35"/>
      <c r="H847" s="35"/>
      <c r="I847" s="35"/>
      <c r="J847" s="46"/>
      <c r="K847" s="46"/>
      <c r="L847" s="46"/>
      <c r="M847" s="46"/>
      <c r="N847" s="35"/>
      <c r="O847" s="35"/>
      <c r="P847" s="35"/>
      <c r="Q847" s="35"/>
      <c r="R847" s="35"/>
      <c r="S847" s="35"/>
    </row>
    <row r="848" spans="1:19">
      <c r="A848" s="35"/>
      <c r="B848" s="261"/>
      <c r="C848" s="261"/>
      <c r="D848" s="261"/>
      <c r="E848" s="35"/>
      <c r="F848" s="35"/>
      <c r="G848" s="35"/>
      <c r="H848" s="35"/>
      <c r="I848" s="35"/>
      <c r="J848" s="46"/>
      <c r="K848" s="46"/>
      <c r="L848" s="46"/>
      <c r="M848" s="46"/>
      <c r="N848" s="35"/>
      <c r="O848" s="35"/>
      <c r="P848" s="35"/>
      <c r="Q848" s="35"/>
      <c r="R848" s="35"/>
      <c r="S848" s="35"/>
    </row>
    <row r="849" spans="1:19">
      <c r="A849" s="35"/>
      <c r="B849" s="261"/>
      <c r="C849" s="261"/>
      <c r="D849" s="261"/>
      <c r="E849" s="35"/>
      <c r="F849" s="35"/>
      <c r="G849" s="35"/>
      <c r="H849" s="35"/>
      <c r="I849" s="35"/>
      <c r="J849" s="46"/>
      <c r="K849" s="46"/>
      <c r="L849" s="46"/>
      <c r="M849" s="46"/>
      <c r="N849" s="35"/>
      <c r="O849" s="35"/>
      <c r="P849" s="35"/>
      <c r="Q849" s="35"/>
      <c r="R849" s="35"/>
      <c r="S849" s="35"/>
    </row>
    <row r="850" spans="1:19">
      <c r="A850" s="35"/>
      <c r="B850" s="261"/>
      <c r="C850" s="261"/>
      <c r="D850" s="261"/>
      <c r="E850" s="35"/>
      <c r="F850" s="35"/>
      <c r="G850" s="35"/>
      <c r="H850" s="35"/>
      <c r="I850" s="35"/>
      <c r="J850" s="46"/>
      <c r="K850" s="46"/>
      <c r="L850" s="46"/>
      <c r="M850" s="46"/>
      <c r="N850" s="35"/>
      <c r="O850" s="35"/>
      <c r="P850" s="35"/>
      <c r="Q850" s="35"/>
      <c r="R850" s="35"/>
      <c r="S850" s="35"/>
    </row>
    <row r="851" spans="1:19">
      <c r="A851" s="35"/>
      <c r="B851" s="261"/>
      <c r="C851" s="261"/>
      <c r="D851" s="261"/>
      <c r="E851" s="35"/>
      <c r="F851" s="35"/>
      <c r="G851" s="35"/>
      <c r="H851" s="35"/>
      <c r="I851" s="35"/>
      <c r="J851" s="46"/>
      <c r="K851" s="46"/>
      <c r="L851" s="46"/>
      <c r="M851" s="46"/>
      <c r="N851" s="35"/>
      <c r="O851" s="35"/>
      <c r="P851" s="35"/>
      <c r="Q851" s="35"/>
      <c r="R851" s="35"/>
      <c r="S851" s="35"/>
    </row>
    <row r="852" spans="1:19">
      <c r="A852" s="35"/>
      <c r="B852" s="261"/>
      <c r="C852" s="261"/>
      <c r="D852" s="261"/>
      <c r="E852" s="35"/>
      <c r="F852" s="35"/>
      <c r="G852" s="35"/>
      <c r="H852" s="35"/>
      <c r="I852" s="35"/>
      <c r="J852" s="46"/>
      <c r="K852" s="46"/>
      <c r="L852" s="46"/>
      <c r="M852" s="46"/>
      <c r="N852" s="35"/>
      <c r="O852" s="35"/>
      <c r="P852" s="35"/>
      <c r="Q852" s="35"/>
      <c r="R852" s="35"/>
      <c r="S852" s="35"/>
    </row>
    <row r="853" spans="1:19">
      <c r="A853" s="35"/>
      <c r="B853" s="261"/>
      <c r="C853" s="261"/>
      <c r="D853" s="261"/>
      <c r="E853" s="35"/>
      <c r="F853" s="35"/>
      <c r="G853" s="35"/>
      <c r="H853" s="35"/>
      <c r="I853" s="35"/>
      <c r="J853" s="46"/>
      <c r="K853" s="46"/>
      <c r="L853" s="46"/>
      <c r="M853" s="46"/>
      <c r="N853" s="35"/>
      <c r="O853" s="35"/>
      <c r="P853" s="35"/>
      <c r="Q853" s="35"/>
      <c r="R853" s="35"/>
      <c r="S853" s="35"/>
    </row>
    <row r="854" spans="1:19">
      <c r="A854" s="35"/>
      <c r="B854" s="261"/>
      <c r="C854" s="261"/>
      <c r="D854" s="261"/>
      <c r="E854" s="35"/>
      <c r="F854" s="35"/>
      <c r="G854" s="35"/>
      <c r="H854" s="35"/>
      <c r="I854" s="35"/>
      <c r="J854" s="46"/>
      <c r="K854" s="46"/>
      <c r="L854" s="46"/>
      <c r="M854" s="46"/>
      <c r="N854" s="35"/>
      <c r="O854" s="35"/>
      <c r="P854" s="35"/>
      <c r="Q854" s="35"/>
      <c r="R854" s="35"/>
      <c r="S854" s="35"/>
    </row>
    <row r="855" spans="1:19">
      <c r="A855" s="35"/>
      <c r="B855" s="261"/>
      <c r="C855" s="261"/>
      <c r="D855" s="261"/>
      <c r="E855" s="35"/>
      <c r="F855" s="35"/>
      <c r="G855" s="35"/>
      <c r="H855" s="35"/>
      <c r="I855" s="35"/>
      <c r="J855" s="46"/>
      <c r="K855" s="46"/>
      <c r="L855" s="46"/>
      <c r="M855" s="46"/>
      <c r="N855" s="35"/>
      <c r="O855" s="35"/>
      <c r="P855" s="35"/>
      <c r="Q855" s="35"/>
      <c r="R855" s="35"/>
      <c r="S855" s="35"/>
    </row>
    <row r="856" spans="1:19">
      <c r="A856" s="35"/>
      <c r="B856" s="261"/>
      <c r="C856" s="261"/>
      <c r="D856" s="261"/>
      <c r="E856" s="35"/>
      <c r="F856" s="35"/>
      <c r="G856" s="35"/>
      <c r="H856" s="35"/>
      <c r="I856" s="35"/>
      <c r="J856" s="46"/>
      <c r="K856" s="46"/>
      <c r="L856" s="46"/>
      <c r="M856" s="46"/>
      <c r="N856" s="35"/>
      <c r="O856" s="35"/>
      <c r="P856" s="35"/>
      <c r="Q856" s="35"/>
      <c r="R856" s="35"/>
      <c r="S856" s="35"/>
    </row>
    <row r="857" spans="1:19">
      <c r="A857" s="35"/>
      <c r="B857" s="261"/>
      <c r="C857" s="261"/>
      <c r="D857" s="261"/>
      <c r="E857" s="35"/>
      <c r="F857" s="35"/>
      <c r="G857" s="35"/>
      <c r="H857" s="35"/>
      <c r="I857" s="35"/>
      <c r="J857" s="46"/>
      <c r="K857" s="46"/>
      <c r="L857" s="46"/>
      <c r="M857" s="46"/>
      <c r="N857" s="35"/>
      <c r="O857" s="35"/>
      <c r="P857" s="35"/>
      <c r="Q857" s="35"/>
      <c r="R857" s="35"/>
      <c r="S857" s="35"/>
    </row>
    <row r="858" spans="1:19">
      <c r="A858" s="35"/>
      <c r="B858" s="261"/>
      <c r="C858" s="261"/>
      <c r="D858" s="261"/>
      <c r="E858" s="35"/>
      <c r="F858" s="35"/>
      <c r="G858" s="35"/>
      <c r="H858" s="35"/>
      <c r="I858" s="35"/>
      <c r="J858" s="46"/>
      <c r="K858" s="46"/>
      <c r="L858" s="46"/>
      <c r="M858" s="46"/>
      <c r="N858" s="35"/>
      <c r="O858" s="35"/>
      <c r="P858" s="35"/>
      <c r="Q858" s="35"/>
      <c r="R858" s="35"/>
      <c r="S858" s="35"/>
    </row>
    <row r="859" spans="1:19">
      <c r="A859" s="35"/>
      <c r="B859" s="261"/>
      <c r="C859" s="261"/>
      <c r="D859" s="261"/>
      <c r="E859" s="35"/>
      <c r="F859" s="35"/>
      <c r="G859" s="35"/>
      <c r="H859" s="35"/>
      <c r="I859" s="35"/>
      <c r="J859" s="46"/>
      <c r="K859" s="46"/>
      <c r="L859" s="46"/>
      <c r="M859" s="46"/>
      <c r="N859" s="35"/>
      <c r="O859" s="35"/>
      <c r="P859" s="35"/>
      <c r="Q859" s="35"/>
      <c r="R859" s="35"/>
      <c r="S859" s="35"/>
    </row>
    <row r="860" spans="1:19">
      <c r="A860" s="35"/>
      <c r="B860" s="261"/>
      <c r="C860" s="261"/>
      <c r="D860" s="261"/>
      <c r="E860" s="35"/>
      <c r="F860" s="35"/>
      <c r="G860" s="35"/>
      <c r="H860" s="35"/>
      <c r="I860" s="35"/>
      <c r="J860" s="46"/>
      <c r="K860" s="46"/>
      <c r="L860" s="46"/>
      <c r="M860" s="46"/>
      <c r="N860" s="35"/>
      <c r="O860" s="35"/>
      <c r="P860" s="35"/>
      <c r="Q860" s="35"/>
      <c r="R860" s="35"/>
      <c r="S860" s="35"/>
    </row>
    <row r="861" spans="1:19">
      <c r="A861" s="35"/>
      <c r="B861" s="261"/>
      <c r="C861" s="261"/>
      <c r="D861" s="261"/>
      <c r="E861" s="35"/>
      <c r="F861" s="35"/>
      <c r="G861" s="35"/>
      <c r="H861" s="35"/>
      <c r="I861" s="35"/>
      <c r="J861" s="46"/>
      <c r="K861" s="46"/>
      <c r="L861" s="46"/>
      <c r="M861" s="46"/>
      <c r="N861" s="35"/>
      <c r="O861" s="35"/>
      <c r="P861" s="35"/>
      <c r="Q861" s="35"/>
      <c r="R861" s="35"/>
      <c r="S861" s="35"/>
    </row>
    <row r="862" spans="1:19">
      <c r="A862" s="35"/>
      <c r="B862" s="261"/>
      <c r="C862" s="261"/>
      <c r="D862" s="261"/>
      <c r="E862" s="35"/>
      <c r="F862" s="35"/>
      <c r="G862" s="35"/>
      <c r="H862" s="35"/>
      <c r="I862" s="35"/>
      <c r="J862" s="46"/>
      <c r="K862" s="46"/>
      <c r="L862" s="46"/>
      <c r="M862" s="46"/>
      <c r="N862" s="35"/>
      <c r="O862" s="35"/>
      <c r="P862" s="35"/>
      <c r="Q862" s="35"/>
      <c r="R862" s="35"/>
      <c r="S862" s="35"/>
    </row>
    <row r="863" spans="1:19">
      <c r="A863" s="35"/>
      <c r="B863" s="261"/>
      <c r="C863" s="261"/>
      <c r="D863" s="261"/>
      <c r="E863" s="35"/>
      <c r="F863" s="35"/>
      <c r="G863" s="35"/>
      <c r="H863" s="35"/>
      <c r="I863" s="35"/>
      <c r="J863" s="46"/>
      <c r="K863" s="46"/>
      <c r="L863" s="46"/>
      <c r="M863" s="46"/>
      <c r="N863" s="35"/>
      <c r="O863" s="35"/>
      <c r="P863" s="35"/>
      <c r="Q863" s="35"/>
      <c r="R863" s="35"/>
      <c r="S863" s="35"/>
    </row>
    <row r="864" spans="1:19">
      <c r="A864" s="35"/>
      <c r="B864" s="261"/>
      <c r="C864" s="261"/>
      <c r="D864" s="261"/>
      <c r="E864" s="35"/>
      <c r="F864" s="35"/>
      <c r="G864" s="35"/>
      <c r="H864" s="35"/>
      <c r="I864" s="35"/>
      <c r="J864" s="46"/>
      <c r="K864" s="46"/>
      <c r="L864" s="46"/>
      <c r="M864" s="46"/>
      <c r="N864" s="35"/>
      <c r="O864" s="35"/>
      <c r="P864" s="35"/>
      <c r="Q864" s="35"/>
      <c r="R864" s="35"/>
      <c r="S864" s="35"/>
    </row>
    <row r="865" spans="1:19">
      <c r="A865" s="35"/>
      <c r="B865" s="261"/>
      <c r="C865" s="261"/>
      <c r="D865" s="261"/>
      <c r="E865" s="35"/>
      <c r="F865" s="35"/>
      <c r="G865" s="35"/>
      <c r="H865" s="35"/>
      <c r="I865" s="35"/>
      <c r="J865" s="46"/>
      <c r="K865" s="46"/>
      <c r="L865" s="46"/>
      <c r="M865" s="46"/>
      <c r="N865" s="35"/>
      <c r="O865" s="35"/>
      <c r="P865" s="35"/>
      <c r="Q865" s="35"/>
      <c r="R865" s="35"/>
      <c r="S865" s="35"/>
    </row>
    <row r="866" spans="1:19">
      <c r="A866" s="35"/>
      <c r="B866" s="261"/>
      <c r="C866" s="261"/>
      <c r="D866" s="261"/>
      <c r="E866" s="35"/>
      <c r="F866" s="35"/>
      <c r="G866" s="35"/>
      <c r="H866" s="35"/>
      <c r="I866" s="35"/>
      <c r="J866" s="46"/>
      <c r="K866" s="46"/>
      <c r="L866" s="46"/>
      <c r="M866" s="46"/>
      <c r="N866" s="35"/>
      <c r="O866" s="35"/>
      <c r="P866" s="35"/>
      <c r="Q866" s="35"/>
      <c r="R866" s="35"/>
      <c r="S866" s="35"/>
    </row>
    <row r="867" spans="1:19">
      <c r="A867" s="35"/>
      <c r="B867" s="261"/>
      <c r="C867" s="261"/>
      <c r="D867" s="261"/>
      <c r="E867" s="35"/>
      <c r="F867" s="35"/>
      <c r="G867" s="35"/>
      <c r="H867" s="35"/>
      <c r="I867" s="35"/>
      <c r="J867" s="46"/>
      <c r="K867" s="46"/>
      <c r="L867" s="46"/>
      <c r="M867" s="46"/>
      <c r="N867" s="35"/>
      <c r="O867" s="35"/>
      <c r="P867" s="35"/>
      <c r="Q867" s="35"/>
      <c r="R867" s="35"/>
      <c r="S867" s="35"/>
    </row>
    <row r="868" spans="1:19">
      <c r="A868" s="35"/>
      <c r="B868" s="261"/>
      <c r="C868" s="261"/>
      <c r="D868" s="261"/>
      <c r="E868" s="35"/>
      <c r="F868" s="35"/>
      <c r="G868" s="35"/>
      <c r="H868" s="35"/>
      <c r="I868" s="35"/>
      <c r="J868" s="46"/>
      <c r="K868" s="46"/>
      <c r="L868" s="46"/>
      <c r="M868" s="46"/>
      <c r="N868" s="35"/>
      <c r="O868" s="35"/>
      <c r="P868" s="35"/>
      <c r="Q868" s="35"/>
      <c r="R868" s="35"/>
      <c r="S868" s="35"/>
    </row>
    <row r="869" spans="1:19">
      <c r="A869" s="35"/>
      <c r="B869" s="261"/>
      <c r="C869" s="261"/>
      <c r="D869" s="261"/>
      <c r="E869" s="35"/>
      <c r="F869" s="35"/>
      <c r="G869" s="35"/>
      <c r="H869" s="35"/>
      <c r="I869" s="35"/>
      <c r="J869" s="46"/>
      <c r="K869" s="46"/>
      <c r="L869" s="46"/>
      <c r="M869" s="46"/>
      <c r="N869" s="35"/>
      <c r="O869" s="35"/>
      <c r="P869" s="35"/>
      <c r="Q869" s="35"/>
      <c r="R869" s="35"/>
      <c r="S869" s="35"/>
    </row>
    <row r="870" spans="1:19">
      <c r="A870" s="35"/>
      <c r="B870" s="261"/>
      <c r="C870" s="261"/>
      <c r="D870" s="261"/>
      <c r="E870" s="35"/>
      <c r="F870" s="35"/>
      <c r="G870" s="35"/>
      <c r="H870" s="35"/>
      <c r="I870" s="35"/>
      <c r="J870" s="46"/>
      <c r="K870" s="46"/>
      <c r="L870" s="46"/>
      <c r="M870" s="46"/>
      <c r="N870" s="35"/>
      <c r="O870" s="35"/>
      <c r="P870" s="35"/>
      <c r="Q870" s="35"/>
      <c r="R870" s="35"/>
      <c r="S870" s="35"/>
    </row>
    <row r="871" spans="1:19">
      <c r="A871" s="35"/>
      <c r="B871" s="261"/>
      <c r="C871" s="261"/>
      <c r="D871" s="261"/>
      <c r="E871" s="35"/>
      <c r="F871" s="35"/>
      <c r="G871" s="35"/>
      <c r="H871" s="35"/>
      <c r="I871" s="35"/>
      <c r="J871" s="46"/>
      <c r="K871" s="46"/>
      <c r="L871" s="46"/>
      <c r="M871" s="46"/>
      <c r="N871" s="35"/>
      <c r="O871" s="35"/>
      <c r="P871" s="35"/>
      <c r="Q871" s="35"/>
      <c r="R871" s="35"/>
      <c r="S871" s="35"/>
    </row>
    <row r="872" spans="1:19">
      <c r="A872" s="35"/>
      <c r="B872" s="261"/>
      <c r="C872" s="261"/>
      <c r="D872" s="261"/>
      <c r="E872" s="35"/>
      <c r="F872" s="35"/>
      <c r="G872" s="35"/>
      <c r="H872" s="35"/>
      <c r="I872" s="35"/>
      <c r="J872" s="46"/>
      <c r="K872" s="46"/>
      <c r="L872" s="46"/>
      <c r="M872" s="46"/>
      <c r="N872" s="35"/>
      <c r="O872" s="35"/>
      <c r="P872" s="35"/>
      <c r="Q872" s="35"/>
      <c r="R872" s="35"/>
      <c r="S872" s="35"/>
    </row>
    <row r="873" spans="1:19">
      <c r="A873" s="35"/>
      <c r="B873" s="261"/>
      <c r="C873" s="261"/>
      <c r="D873" s="261"/>
      <c r="E873" s="35"/>
      <c r="F873" s="35"/>
      <c r="G873" s="35"/>
      <c r="H873" s="35"/>
      <c r="I873" s="35"/>
      <c r="J873" s="46"/>
      <c r="K873" s="46"/>
      <c r="L873" s="46"/>
      <c r="M873" s="46"/>
      <c r="N873" s="35"/>
      <c r="O873" s="35"/>
      <c r="P873" s="35"/>
      <c r="Q873" s="35"/>
      <c r="R873" s="35"/>
      <c r="S873" s="35"/>
    </row>
    <row r="874" spans="1:19">
      <c r="A874" s="35"/>
      <c r="B874" s="261"/>
      <c r="C874" s="261"/>
      <c r="D874" s="261"/>
      <c r="E874" s="35"/>
      <c r="F874" s="35"/>
      <c r="G874" s="35"/>
      <c r="H874" s="35"/>
      <c r="I874" s="35"/>
      <c r="J874" s="46"/>
      <c r="K874" s="46"/>
      <c r="L874" s="46"/>
      <c r="M874" s="46"/>
      <c r="N874" s="35"/>
      <c r="O874" s="35"/>
      <c r="P874" s="35"/>
      <c r="Q874" s="35"/>
      <c r="R874" s="35"/>
      <c r="S874" s="35"/>
    </row>
    <row r="875" spans="1:19">
      <c r="A875" s="35"/>
      <c r="B875" s="261"/>
      <c r="C875" s="261"/>
      <c r="D875" s="261"/>
      <c r="E875" s="35"/>
      <c r="F875" s="35"/>
      <c r="G875" s="35"/>
      <c r="H875" s="35"/>
      <c r="I875" s="35"/>
      <c r="J875" s="46"/>
      <c r="K875" s="46"/>
      <c r="L875" s="46"/>
      <c r="M875" s="46"/>
      <c r="N875" s="35"/>
      <c r="O875" s="35"/>
      <c r="P875" s="35"/>
      <c r="Q875" s="35"/>
      <c r="R875" s="35"/>
      <c r="S875" s="35"/>
    </row>
    <row r="876" spans="1:19">
      <c r="A876" s="35"/>
      <c r="B876" s="261"/>
      <c r="C876" s="261"/>
      <c r="D876" s="261"/>
      <c r="E876" s="35"/>
      <c r="F876" s="35"/>
      <c r="G876" s="35"/>
      <c r="H876" s="35"/>
      <c r="I876" s="35"/>
      <c r="J876" s="46"/>
      <c r="K876" s="46"/>
      <c r="L876" s="46"/>
      <c r="M876" s="46"/>
      <c r="N876" s="35"/>
      <c r="O876" s="35"/>
      <c r="P876" s="35"/>
      <c r="Q876" s="35"/>
      <c r="R876" s="35"/>
      <c r="S876" s="35"/>
    </row>
    <row r="877" spans="1:19">
      <c r="A877" s="35"/>
      <c r="B877" s="261"/>
      <c r="C877" s="261"/>
      <c r="D877" s="261"/>
      <c r="E877" s="35"/>
      <c r="F877" s="35"/>
      <c r="G877" s="35"/>
      <c r="H877" s="35"/>
      <c r="I877" s="35"/>
      <c r="J877" s="46"/>
      <c r="K877" s="46"/>
      <c r="L877" s="46"/>
      <c r="M877" s="46"/>
      <c r="N877" s="35"/>
      <c r="O877" s="35"/>
      <c r="P877" s="35"/>
      <c r="Q877" s="35"/>
      <c r="R877" s="35"/>
      <c r="S877" s="35"/>
    </row>
    <row r="878" spans="1:19">
      <c r="A878" s="35"/>
      <c r="B878" s="261"/>
      <c r="C878" s="261"/>
      <c r="D878" s="261"/>
      <c r="E878" s="35"/>
      <c r="F878" s="35"/>
      <c r="G878" s="35"/>
      <c r="H878" s="35"/>
      <c r="I878" s="35"/>
      <c r="J878" s="46"/>
      <c r="K878" s="46"/>
      <c r="L878" s="46"/>
      <c r="M878" s="46"/>
      <c r="N878" s="35"/>
      <c r="O878" s="35"/>
      <c r="P878" s="35"/>
      <c r="Q878" s="35"/>
      <c r="R878" s="35"/>
      <c r="S878" s="35"/>
    </row>
    <row r="879" spans="1:19">
      <c r="A879" s="35"/>
      <c r="B879" s="261"/>
      <c r="C879" s="261"/>
      <c r="D879" s="261"/>
      <c r="E879" s="35"/>
      <c r="F879" s="35"/>
      <c r="G879" s="35"/>
      <c r="H879" s="35"/>
      <c r="I879" s="35"/>
      <c r="J879" s="46"/>
      <c r="K879" s="46"/>
      <c r="L879" s="46"/>
      <c r="M879" s="46"/>
      <c r="N879" s="35"/>
      <c r="O879" s="35"/>
      <c r="P879" s="35"/>
      <c r="Q879" s="35"/>
      <c r="R879" s="35"/>
      <c r="S879" s="35"/>
    </row>
    <row r="880" spans="1:19">
      <c r="A880" s="35"/>
      <c r="B880" s="261"/>
      <c r="C880" s="261"/>
      <c r="D880" s="261"/>
      <c r="E880" s="35"/>
      <c r="F880" s="35"/>
      <c r="G880" s="35"/>
      <c r="H880" s="35"/>
      <c r="I880" s="35"/>
      <c r="J880" s="46"/>
      <c r="K880" s="46"/>
      <c r="L880" s="46"/>
      <c r="M880" s="46"/>
      <c r="N880" s="35"/>
      <c r="O880" s="35"/>
      <c r="P880" s="35"/>
      <c r="Q880" s="35"/>
      <c r="R880" s="35"/>
      <c r="S880" s="35"/>
    </row>
    <row r="881" spans="1:19">
      <c r="A881" s="35"/>
      <c r="B881" s="261"/>
      <c r="C881" s="261"/>
      <c r="D881" s="261"/>
      <c r="E881" s="35"/>
      <c r="F881" s="35"/>
      <c r="G881" s="35"/>
      <c r="H881" s="35"/>
      <c r="I881" s="35"/>
      <c r="J881" s="46"/>
      <c r="K881" s="46"/>
      <c r="L881" s="46"/>
      <c r="M881" s="46"/>
      <c r="N881" s="35"/>
      <c r="O881" s="35"/>
      <c r="P881" s="35"/>
      <c r="Q881" s="35"/>
      <c r="R881" s="35"/>
      <c r="S881" s="35"/>
    </row>
    <row r="882" spans="1:19">
      <c r="A882" s="35"/>
      <c r="B882" s="261"/>
      <c r="C882" s="261"/>
      <c r="D882" s="261"/>
      <c r="E882" s="35"/>
      <c r="F882" s="35"/>
      <c r="G882" s="35"/>
      <c r="H882" s="35"/>
      <c r="I882" s="35"/>
      <c r="J882" s="46"/>
      <c r="K882" s="46"/>
      <c r="L882" s="46"/>
      <c r="M882" s="46"/>
      <c r="N882" s="35"/>
      <c r="O882" s="35"/>
      <c r="P882" s="35"/>
      <c r="Q882" s="35"/>
      <c r="R882" s="35"/>
      <c r="S882" s="35"/>
    </row>
    <row r="883" spans="1:19">
      <c r="A883" s="35"/>
      <c r="B883" s="261"/>
      <c r="C883" s="261"/>
      <c r="D883" s="261"/>
      <c r="E883" s="35"/>
      <c r="F883" s="35"/>
      <c r="G883" s="35"/>
      <c r="H883" s="35"/>
      <c r="I883" s="35"/>
      <c r="J883" s="46"/>
      <c r="K883" s="46"/>
      <c r="L883" s="46"/>
      <c r="M883" s="46"/>
      <c r="N883" s="35"/>
      <c r="O883" s="35"/>
      <c r="P883" s="35"/>
      <c r="Q883" s="35"/>
      <c r="R883" s="35"/>
      <c r="S883" s="35"/>
    </row>
    <row r="884" spans="1:19">
      <c r="A884" s="35"/>
      <c r="B884" s="261"/>
      <c r="C884" s="261"/>
      <c r="D884" s="261"/>
      <c r="E884" s="35"/>
      <c r="F884" s="35"/>
      <c r="G884" s="35"/>
      <c r="H884" s="35"/>
      <c r="I884" s="35"/>
      <c r="J884" s="46"/>
      <c r="K884" s="46"/>
      <c r="L884" s="46"/>
      <c r="M884" s="46"/>
      <c r="N884" s="35"/>
      <c r="O884" s="35"/>
      <c r="P884" s="35"/>
      <c r="Q884" s="35"/>
      <c r="R884" s="35"/>
      <c r="S884" s="35"/>
    </row>
    <row r="885" spans="1:19">
      <c r="A885" s="35"/>
      <c r="B885" s="261"/>
      <c r="C885" s="261"/>
      <c r="D885" s="261"/>
      <c r="E885" s="35"/>
      <c r="F885" s="35"/>
      <c r="G885" s="35"/>
      <c r="H885" s="35"/>
      <c r="I885" s="35"/>
      <c r="J885" s="46"/>
      <c r="K885" s="46"/>
      <c r="L885" s="46"/>
      <c r="M885" s="46"/>
      <c r="N885" s="35"/>
      <c r="O885" s="35"/>
      <c r="P885" s="35"/>
      <c r="Q885" s="35"/>
      <c r="R885" s="35"/>
      <c r="S885" s="35"/>
    </row>
    <row r="886" spans="1:19">
      <c r="A886" s="35"/>
      <c r="B886" s="261"/>
      <c r="C886" s="261"/>
      <c r="D886" s="261"/>
      <c r="E886" s="35"/>
      <c r="F886" s="35"/>
      <c r="G886" s="35"/>
      <c r="H886" s="35"/>
      <c r="I886" s="35"/>
      <c r="J886" s="46"/>
      <c r="K886" s="46"/>
      <c r="L886" s="46"/>
      <c r="M886" s="46"/>
      <c r="N886" s="35"/>
      <c r="O886" s="35"/>
      <c r="P886" s="35"/>
      <c r="Q886" s="35"/>
      <c r="R886" s="35"/>
      <c r="S886" s="35"/>
    </row>
    <row r="887" spans="1:19">
      <c r="A887" s="35"/>
      <c r="B887" s="261"/>
      <c r="C887" s="261"/>
      <c r="D887" s="261"/>
      <c r="E887" s="35"/>
      <c r="F887" s="35"/>
      <c r="G887" s="35"/>
      <c r="H887" s="35"/>
      <c r="I887" s="35"/>
      <c r="J887" s="46"/>
      <c r="K887" s="46"/>
      <c r="L887" s="46"/>
      <c r="M887" s="46"/>
      <c r="N887" s="35"/>
      <c r="O887" s="35"/>
      <c r="P887" s="35"/>
      <c r="Q887" s="35"/>
      <c r="R887" s="35"/>
      <c r="S887" s="35"/>
    </row>
    <row r="888" spans="1:19">
      <c r="A888" s="35"/>
      <c r="B888" s="261"/>
      <c r="C888" s="261"/>
      <c r="D888" s="261"/>
      <c r="E888" s="35"/>
      <c r="F888" s="35"/>
      <c r="G888" s="35"/>
      <c r="H888" s="35"/>
      <c r="I888" s="35"/>
      <c r="J888" s="46"/>
      <c r="K888" s="46"/>
      <c r="L888" s="46"/>
      <c r="M888" s="46"/>
      <c r="N888" s="35"/>
      <c r="O888" s="35"/>
      <c r="P888" s="35"/>
      <c r="Q888" s="35"/>
      <c r="R888" s="35"/>
      <c r="S888" s="35"/>
    </row>
    <row r="889" spans="1:19">
      <c r="A889" s="35"/>
      <c r="B889" s="261"/>
      <c r="C889" s="261"/>
      <c r="D889" s="261"/>
      <c r="E889" s="35"/>
      <c r="F889" s="35"/>
      <c r="G889" s="35"/>
      <c r="H889" s="35"/>
      <c r="I889" s="35"/>
      <c r="J889" s="46"/>
      <c r="K889" s="46"/>
      <c r="L889" s="46"/>
      <c r="M889" s="46"/>
      <c r="N889" s="35"/>
      <c r="O889" s="35"/>
      <c r="P889" s="35"/>
      <c r="Q889" s="35"/>
      <c r="R889" s="35"/>
      <c r="S889" s="35"/>
    </row>
    <row r="890" spans="1:19">
      <c r="A890" s="35"/>
      <c r="B890" s="261"/>
      <c r="C890" s="261"/>
      <c r="D890" s="261"/>
      <c r="E890" s="35"/>
      <c r="F890" s="35"/>
      <c r="G890" s="35"/>
      <c r="H890" s="35"/>
      <c r="I890" s="35"/>
      <c r="J890" s="46"/>
      <c r="K890" s="46"/>
      <c r="L890" s="46"/>
      <c r="M890" s="46"/>
      <c r="N890" s="35"/>
      <c r="O890" s="35"/>
      <c r="P890" s="35"/>
      <c r="Q890" s="35"/>
      <c r="R890" s="35"/>
      <c r="S890" s="35"/>
    </row>
    <row r="891" spans="1:19">
      <c r="A891" s="35"/>
      <c r="B891" s="261"/>
      <c r="C891" s="261"/>
      <c r="D891" s="261"/>
      <c r="E891" s="35"/>
      <c r="F891" s="35"/>
      <c r="G891" s="35"/>
      <c r="H891" s="35"/>
      <c r="I891" s="35"/>
      <c r="J891" s="46"/>
      <c r="K891" s="46"/>
      <c r="L891" s="46"/>
      <c r="M891" s="46"/>
      <c r="N891" s="35"/>
      <c r="O891" s="35"/>
      <c r="P891" s="35"/>
      <c r="Q891" s="35"/>
      <c r="R891" s="35"/>
      <c r="S891" s="35"/>
    </row>
    <row r="892" spans="1:19">
      <c r="A892" s="35"/>
      <c r="B892" s="261"/>
      <c r="C892" s="261"/>
      <c r="D892" s="261"/>
      <c r="E892" s="35"/>
      <c r="F892" s="35"/>
      <c r="G892" s="35"/>
      <c r="H892" s="35"/>
      <c r="I892" s="35"/>
      <c r="J892" s="46"/>
      <c r="K892" s="46"/>
      <c r="L892" s="46"/>
      <c r="M892" s="46"/>
      <c r="N892" s="35"/>
      <c r="O892" s="35"/>
      <c r="P892" s="35"/>
      <c r="Q892" s="35"/>
      <c r="R892" s="35"/>
      <c r="S892" s="35"/>
    </row>
    <row r="893" spans="1:19">
      <c r="A893" s="35"/>
      <c r="B893" s="261"/>
      <c r="C893" s="261"/>
      <c r="D893" s="261"/>
      <c r="E893" s="35"/>
      <c r="F893" s="35"/>
      <c r="G893" s="35"/>
      <c r="H893" s="35"/>
      <c r="I893" s="35"/>
      <c r="J893" s="46"/>
      <c r="K893" s="46"/>
      <c r="L893" s="46"/>
      <c r="M893" s="46"/>
      <c r="N893" s="35"/>
      <c r="O893" s="35"/>
      <c r="P893" s="35"/>
      <c r="Q893" s="35"/>
      <c r="R893" s="35"/>
      <c r="S893" s="35"/>
    </row>
    <row r="894" spans="1:19">
      <c r="A894" s="35"/>
      <c r="B894" s="261"/>
      <c r="C894" s="261"/>
      <c r="D894" s="261"/>
      <c r="E894" s="35"/>
      <c r="F894" s="35"/>
      <c r="G894" s="35"/>
      <c r="H894" s="35"/>
      <c r="I894" s="35"/>
      <c r="J894" s="46"/>
      <c r="K894" s="46"/>
      <c r="L894" s="46"/>
      <c r="M894" s="46"/>
      <c r="N894" s="35"/>
      <c r="O894" s="35"/>
      <c r="P894" s="35"/>
      <c r="Q894" s="35"/>
      <c r="R894" s="35"/>
      <c r="S894" s="35"/>
    </row>
    <row r="895" spans="1:19">
      <c r="A895" s="35"/>
      <c r="B895" s="261"/>
      <c r="C895" s="261"/>
      <c r="D895" s="261"/>
      <c r="E895" s="35"/>
      <c r="F895" s="35"/>
      <c r="G895" s="35"/>
      <c r="H895" s="35"/>
      <c r="I895" s="35"/>
      <c r="J895" s="46"/>
      <c r="K895" s="46"/>
      <c r="L895" s="46"/>
      <c r="M895" s="46"/>
      <c r="N895" s="35"/>
      <c r="O895" s="35"/>
      <c r="P895" s="35"/>
      <c r="Q895" s="35"/>
      <c r="R895" s="35"/>
      <c r="S895" s="35"/>
    </row>
    <row r="896" spans="1:19">
      <c r="A896" s="35"/>
      <c r="B896" s="261"/>
      <c r="C896" s="261"/>
      <c r="D896" s="261"/>
      <c r="E896" s="35"/>
      <c r="F896" s="35"/>
      <c r="G896" s="35"/>
      <c r="H896" s="35"/>
      <c r="I896" s="35"/>
      <c r="J896" s="46"/>
      <c r="K896" s="46"/>
      <c r="L896" s="46"/>
      <c r="M896" s="46"/>
      <c r="N896" s="35"/>
      <c r="O896" s="35"/>
      <c r="P896" s="35"/>
      <c r="Q896" s="35"/>
      <c r="R896" s="35"/>
      <c r="S896" s="35"/>
    </row>
    <row r="897" spans="1:19">
      <c r="A897" s="35"/>
      <c r="B897" s="261"/>
      <c r="C897" s="261"/>
      <c r="D897" s="261"/>
      <c r="E897" s="35"/>
      <c r="F897" s="35"/>
      <c r="G897" s="35"/>
      <c r="H897" s="35"/>
      <c r="I897" s="35"/>
      <c r="J897" s="46"/>
      <c r="K897" s="46"/>
      <c r="L897" s="46"/>
      <c r="M897" s="46"/>
      <c r="N897" s="35"/>
      <c r="O897" s="35"/>
      <c r="P897" s="35"/>
      <c r="Q897" s="35"/>
      <c r="R897" s="35"/>
      <c r="S897" s="35"/>
    </row>
    <row r="898" spans="1:19">
      <c r="A898" s="35"/>
      <c r="B898" s="261"/>
      <c r="C898" s="261"/>
      <c r="D898" s="261"/>
      <c r="E898" s="35"/>
      <c r="F898" s="35"/>
      <c r="G898" s="35"/>
      <c r="H898" s="35"/>
      <c r="I898" s="35"/>
      <c r="J898" s="46"/>
      <c r="K898" s="46"/>
      <c r="L898" s="46"/>
      <c r="M898" s="46"/>
      <c r="N898" s="35"/>
      <c r="O898" s="35"/>
      <c r="P898" s="35"/>
      <c r="Q898" s="35"/>
      <c r="R898" s="35"/>
      <c r="S898" s="35"/>
    </row>
    <row r="899" spans="1:19">
      <c r="A899" s="35"/>
      <c r="B899" s="261"/>
      <c r="C899" s="261"/>
      <c r="D899" s="261"/>
      <c r="E899" s="35"/>
      <c r="F899" s="35"/>
      <c r="G899" s="35"/>
      <c r="H899" s="35"/>
      <c r="I899" s="35"/>
      <c r="J899" s="46"/>
      <c r="K899" s="46"/>
      <c r="L899" s="46"/>
      <c r="M899" s="46"/>
      <c r="N899" s="35"/>
      <c r="O899" s="35"/>
      <c r="P899" s="35"/>
      <c r="Q899" s="35"/>
      <c r="R899" s="35"/>
      <c r="S899" s="35"/>
    </row>
    <row r="900" spans="1:19">
      <c r="A900" s="35"/>
      <c r="B900" s="261"/>
      <c r="C900" s="261"/>
      <c r="D900" s="261"/>
      <c r="E900" s="35"/>
      <c r="F900" s="35"/>
      <c r="G900" s="35"/>
      <c r="H900" s="35"/>
      <c r="I900" s="35"/>
      <c r="J900" s="46"/>
      <c r="K900" s="46"/>
      <c r="L900" s="46"/>
      <c r="M900" s="46"/>
      <c r="N900" s="35"/>
      <c r="O900" s="35"/>
      <c r="P900" s="35"/>
      <c r="Q900" s="35"/>
      <c r="R900" s="35"/>
      <c r="S900" s="35"/>
    </row>
    <row r="901" spans="1:19">
      <c r="A901" s="35"/>
      <c r="B901" s="261"/>
      <c r="C901" s="261"/>
      <c r="D901" s="261"/>
      <c r="E901" s="35"/>
      <c r="F901" s="35"/>
      <c r="G901" s="35"/>
      <c r="H901" s="35"/>
      <c r="I901" s="35"/>
      <c r="J901" s="46"/>
      <c r="K901" s="46"/>
      <c r="L901" s="46"/>
      <c r="M901" s="46"/>
      <c r="N901" s="35"/>
      <c r="O901" s="35"/>
      <c r="P901" s="35"/>
      <c r="Q901" s="35"/>
      <c r="R901" s="35"/>
      <c r="S901" s="35"/>
    </row>
    <row r="902" spans="1:19">
      <c r="A902" s="35"/>
      <c r="B902" s="261"/>
      <c r="C902" s="261"/>
      <c r="D902" s="261"/>
      <c r="E902" s="35"/>
      <c r="F902" s="35"/>
      <c r="G902" s="35"/>
      <c r="H902" s="35"/>
      <c r="I902" s="35"/>
      <c r="J902" s="46"/>
      <c r="K902" s="46"/>
      <c r="L902" s="46"/>
      <c r="M902" s="46"/>
      <c r="N902" s="35"/>
      <c r="O902" s="35"/>
      <c r="P902" s="35"/>
      <c r="Q902" s="35"/>
      <c r="R902" s="35"/>
      <c r="S902" s="35"/>
    </row>
    <row r="903" spans="1:19">
      <c r="A903" s="35"/>
      <c r="B903" s="261"/>
      <c r="C903" s="261"/>
      <c r="D903" s="261"/>
      <c r="E903" s="35"/>
      <c r="F903" s="35"/>
      <c r="G903" s="35"/>
      <c r="H903" s="35"/>
      <c r="I903" s="35"/>
      <c r="J903" s="46"/>
      <c r="K903" s="46"/>
      <c r="L903" s="46"/>
      <c r="M903" s="46"/>
      <c r="N903" s="35"/>
      <c r="O903" s="35"/>
      <c r="P903" s="35"/>
      <c r="Q903" s="35"/>
      <c r="R903" s="35"/>
      <c r="S903" s="35"/>
    </row>
    <row r="904" spans="1:19">
      <c r="A904" s="35"/>
      <c r="B904" s="261"/>
      <c r="C904" s="261"/>
      <c r="D904" s="261"/>
      <c r="E904" s="35"/>
      <c r="F904" s="35"/>
      <c r="G904" s="35"/>
      <c r="H904" s="35"/>
      <c r="I904" s="35"/>
      <c r="J904" s="46"/>
      <c r="K904" s="46"/>
      <c r="L904" s="46"/>
      <c r="M904" s="46"/>
      <c r="N904" s="35"/>
      <c r="O904" s="35"/>
      <c r="P904" s="35"/>
      <c r="Q904" s="35"/>
      <c r="R904" s="35"/>
      <c r="S904" s="35"/>
    </row>
    <row r="905" spans="1:19">
      <c r="A905" s="35"/>
      <c r="B905" s="261"/>
      <c r="C905" s="261"/>
      <c r="D905" s="261"/>
      <c r="E905" s="35"/>
      <c r="F905" s="35"/>
      <c r="G905" s="35"/>
      <c r="H905" s="35"/>
      <c r="I905" s="35"/>
      <c r="J905" s="46"/>
      <c r="K905" s="46"/>
      <c r="L905" s="46"/>
      <c r="M905" s="46"/>
      <c r="N905" s="35"/>
      <c r="O905" s="35"/>
      <c r="P905" s="35"/>
      <c r="Q905" s="35"/>
      <c r="R905" s="35"/>
      <c r="S905" s="35"/>
    </row>
    <row r="906" spans="1:19">
      <c r="A906" s="35"/>
      <c r="B906" s="261"/>
      <c r="C906" s="261"/>
      <c r="D906" s="261"/>
      <c r="E906" s="35"/>
      <c r="F906" s="35"/>
      <c r="G906" s="35"/>
      <c r="H906" s="35"/>
      <c r="I906" s="35"/>
      <c r="J906" s="46"/>
      <c r="K906" s="46"/>
      <c r="L906" s="46"/>
      <c r="M906" s="46"/>
      <c r="N906" s="35"/>
      <c r="O906" s="35"/>
      <c r="P906" s="35"/>
      <c r="Q906" s="35"/>
      <c r="R906" s="35"/>
      <c r="S906" s="35"/>
    </row>
    <row r="907" spans="1:19">
      <c r="A907" s="35"/>
      <c r="B907" s="261"/>
      <c r="C907" s="261"/>
      <c r="D907" s="261"/>
      <c r="E907" s="35"/>
      <c r="F907" s="35"/>
      <c r="G907" s="35"/>
      <c r="H907" s="35"/>
      <c r="I907" s="35"/>
      <c r="J907" s="46"/>
      <c r="K907" s="46"/>
      <c r="L907" s="46"/>
      <c r="M907" s="46"/>
      <c r="N907" s="35"/>
      <c r="O907" s="35"/>
      <c r="P907" s="35"/>
      <c r="Q907" s="35"/>
      <c r="R907" s="35"/>
      <c r="S907" s="35"/>
    </row>
    <row r="908" spans="1:19">
      <c r="A908" s="35"/>
      <c r="B908" s="261"/>
      <c r="C908" s="261"/>
      <c r="D908" s="261"/>
      <c r="E908" s="35"/>
      <c r="F908" s="35"/>
      <c r="G908" s="35"/>
      <c r="H908" s="35"/>
      <c r="I908" s="35"/>
      <c r="J908" s="46"/>
      <c r="K908" s="46"/>
      <c r="L908" s="46"/>
      <c r="M908" s="46"/>
      <c r="N908" s="35"/>
      <c r="O908" s="35"/>
      <c r="P908" s="35"/>
      <c r="Q908" s="35"/>
      <c r="R908" s="35"/>
      <c r="S908" s="35"/>
    </row>
    <row r="909" spans="1:19">
      <c r="A909" s="35"/>
      <c r="B909" s="261"/>
      <c r="C909" s="261"/>
      <c r="D909" s="261"/>
      <c r="E909" s="35"/>
      <c r="F909" s="35"/>
      <c r="G909" s="35"/>
      <c r="H909" s="35"/>
      <c r="I909" s="35"/>
      <c r="J909" s="46"/>
      <c r="K909" s="46"/>
      <c r="L909" s="46"/>
      <c r="M909" s="46"/>
      <c r="N909" s="35"/>
      <c r="O909" s="35"/>
      <c r="P909" s="35"/>
      <c r="Q909" s="35"/>
      <c r="R909" s="35"/>
      <c r="S909" s="35"/>
    </row>
    <row r="910" spans="1:19">
      <c r="A910" s="35"/>
      <c r="B910" s="261"/>
      <c r="C910" s="261"/>
      <c r="D910" s="261"/>
      <c r="E910" s="35"/>
      <c r="F910" s="35"/>
      <c r="G910" s="35"/>
      <c r="H910" s="35"/>
      <c r="I910" s="35"/>
      <c r="J910" s="46"/>
      <c r="K910" s="46"/>
      <c r="L910" s="46"/>
      <c r="M910" s="46"/>
      <c r="N910" s="35"/>
      <c r="O910" s="35"/>
      <c r="P910" s="35"/>
      <c r="Q910" s="35"/>
      <c r="R910" s="35"/>
      <c r="S910" s="35"/>
    </row>
    <row r="911" spans="1:19">
      <c r="A911" s="35"/>
      <c r="B911" s="261"/>
      <c r="C911" s="261"/>
      <c r="D911" s="261"/>
      <c r="E911" s="35"/>
      <c r="F911" s="35"/>
      <c r="G911" s="35"/>
      <c r="H911" s="35"/>
      <c r="I911" s="35"/>
      <c r="J911" s="46"/>
      <c r="K911" s="46"/>
      <c r="L911" s="46"/>
      <c r="M911" s="46"/>
      <c r="N911" s="35"/>
      <c r="O911" s="35"/>
      <c r="P911" s="35"/>
      <c r="Q911" s="35"/>
      <c r="R911" s="35"/>
      <c r="S911" s="35"/>
    </row>
    <row r="912" spans="1:19">
      <c r="A912" s="35"/>
      <c r="B912" s="261"/>
      <c r="C912" s="261"/>
      <c r="D912" s="261"/>
      <c r="E912" s="35"/>
      <c r="F912" s="35"/>
      <c r="G912" s="35"/>
      <c r="H912" s="35"/>
      <c r="I912" s="35"/>
      <c r="J912" s="46"/>
      <c r="K912" s="46"/>
      <c r="L912" s="46"/>
      <c r="M912" s="46"/>
      <c r="N912" s="35"/>
      <c r="O912" s="35"/>
      <c r="P912" s="35"/>
      <c r="Q912" s="35"/>
      <c r="R912" s="35"/>
      <c r="S912" s="35"/>
    </row>
    <row r="913" spans="1:19">
      <c r="A913" s="35"/>
      <c r="B913" s="261"/>
      <c r="C913" s="261"/>
      <c r="D913" s="261"/>
      <c r="E913" s="35"/>
      <c r="F913" s="35"/>
      <c r="G913" s="35"/>
      <c r="H913" s="35"/>
      <c r="I913" s="35"/>
      <c r="J913" s="46"/>
      <c r="K913" s="46"/>
      <c r="L913" s="46"/>
      <c r="M913" s="46"/>
      <c r="N913" s="35"/>
      <c r="O913" s="35"/>
      <c r="P913" s="35"/>
      <c r="Q913" s="35"/>
      <c r="R913" s="35"/>
      <c r="S913" s="35"/>
    </row>
    <row r="914" spans="1:19">
      <c r="A914" s="35"/>
      <c r="B914" s="261"/>
      <c r="C914" s="261"/>
      <c r="D914" s="261"/>
      <c r="E914" s="35"/>
      <c r="F914" s="35"/>
      <c r="G914" s="35"/>
      <c r="H914" s="35"/>
      <c r="I914" s="35"/>
      <c r="J914" s="46"/>
      <c r="K914" s="46"/>
      <c r="L914" s="46"/>
      <c r="M914" s="46"/>
      <c r="N914" s="35"/>
      <c r="O914" s="35"/>
      <c r="P914" s="35"/>
      <c r="Q914" s="35"/>
      <c r="R914" s="35"/>
      <c r="S914" s="35"/>
    </row>
    <row r="915" spans="1:19">
      <c r="A915" s="35"/>
      <c r="B915" s="261"/>
      <c r="C915" s="261"/>
      <c r="D915" s="261"/>
      <c r="E915" s="35"/>
      <c r="F915" s="35"/>
      <c r="G915" s="35"/>
      <c r="H915" s="35"/>
      <c r="I915" s="35"/>
      <c r="J915" s="46"/>
      <c r="K915" s="46"/>
      <c r="L915" s="46"/>
      <c r="M915" s="46"/>
      <c r="N915" s="35"/>
      <c r="O915" s="35"/>
      <c r="P915" s="35"/>
      <c r="Q915" s="35"/>
      <c r="R915" s="35"/>
      <c r="S915" s="35"/>
    </row>
    <row r="916" spans="1:19">
      <c r="A916" s="35"/>
      <c r="B916" s="261"/>
      <c r="C916" s="261"/>
      <c r="D916" s="261"/>
      <c r="E916" s="35"/>
      <c r="F916" s="35"/>
      <c r="G916" s="35"/>
      <c r="H916" s="35"/>
      <c r="I916" s="35"/>
      <c r="J916" s="46"/>
      <c r="K916" s="46"/>
      <c r="L916" s="46"/>
      <c r="M916" s="46"/>
      <c r="N916" s="35"/>
      <c r="O916" s="35"/>
      <c r="P916" s="35"/>
      <c r="Q916" s="35"/>
      <c r="R916" s="35"/>
      <c r="S916" s="35"/>
    </row>
    <row r="917" spans="1:19">
      <c r="A917" s="35"/>
      <c r="B917" s="261"/>
      <c r="C917" s="261"/>
      <c r="D917" s="261"/>
      <c r="E917" s="35"/>
      <c r="F917" s="35"/>
      <c r="G917" s="35"/>
      <c r="H917" s="35"/>
      <c r="I917" s="35"/>
      <c r="J917" s="46"/>
      <c r="K917" s="46"/>
      <c r="L917" s="46"/>
      <c r="M917" s="46"/>
      <c r="N917" s="35"/>
      <c r="O917" s="35"/>
      <c r="P917" s="35"/>
      <c r="Q917" s="35"/>
      <c r="R917" s="35"/>
      <c r="S917" s="35"/>
    </row>
    <row r="918" spans="1:19">
      <c r="A918" s="35"/>
      <c r="B918" s="261"/>
      <c r="C918" s="261"/>
      <c r="D918" s="261"/>
      <c r="E918" s="35"/>
      <c r="F918" s="35"/>
      <c r="G918" s="35"/>
      <c r="H918" s="35"/>
      <c r="I918" s="35"/>
      <c r="J918" s="46"/>
      <c r="K918" s="46"/>
      <c r="L918" s="46"/>
      <c r="M918" s="46"/>
      <c r="N918" s="35"/>
      <c r="O918" s="35"/>
      <c r="P918" s="35"/>
      <c r="Q918" s="35"/>
      <c r="R918" s="35"/>
      <c r="S918" s="35"/>
    </row>
    <row r="919" spans="1:19">
      <c r="A919" s="35"/>
      <c r="B919" s="261"/>
      <c r="C919" s="261"/>
      <c r="D919" s="261"/>
      <c r="E919" s="35"/>
      <c r="F919" s="35"/>
      <c r="G919" s="35"/>
      <c r="H919" s="35"/>
      <c r="I919" s="35"/>
      <c r="J919" s="46"/>
      <c r="K919" s="46"/>
      <c r="L919" s="46"/>
      <c r="M919" s="46"/>
      <c r="N919" s="35"/>
      <c r="O919" s="35"/>
      <c r="P919" s="35"/>
      <c r="Q919" s="35"/>
      <c r="R919" s="35"/>
      <c r="S919" s="35"/>
    </row>
    <row r="920" spans="1:19">
      <c r="A920" s="35"/>
      <c r="B920" s="261"/>
      <c r="C920" s="261"/>
      <c r="D920" s="261"/>
      <c r="E920" s="35"/>
      <c r="F920" s="35"/>
      <c r="G920" s="35"/>
      <c r="H920" s="35"/>
      <c r="I920" s="35"/>
      <c r="J920" s="46"/>
      <c r="K920" s="46"/>
      <c r="L920" s="46"/>
      <c r="M920" s="46"/>
      <c r="N920" s="35"/>
      <c r="O920" s="35"/>
      <c r="P920" s="35"/>
      <c r="Q920" s="35"/>
      <c r="R920" s="35"/>
      <c r="S920" s="35"/>
    </row>
    <row r="921" spans="1:19">
      <c r="A921" s="35"/>
      <c r="B921" s="261"/>
      <c r="C921" s="261"/>
      <c r="D921" s="261"/>
      <c r="E921" s="35"/>
      <c r="F921" s="35"/>
      <c r="G921" s="35"/>
      <c r="H921" s="35"/>
      <c r="I921" s="35"/>
      <c r="J921" s="46"/>
      <c r="K921" s="46"/>
      <c r="L921" s="46"/>
      <c r="M921" s="46"/>
      <c r="N921" s="35"/>
      <c r="O921" s="35"/>
      <c r="P921" s="35"/>
      <c r="Q921" s="35"/>
      <c r="R921" s="35"/>
      <c r="S921" s="35"/>
    </row>
    <row r="922" spans="1:19">
      <c r="A922" s="35"/>
      <c r="B922" s="261"/>
      <c r="C922" s="261"/>
      <c r="D922" s="261"/>
      <c r="E922" s="35"/>
      <c r="F922" s="35"/>
      <c r="G922" s="35"/>
      <c r="H922" s="35"/>
      <c r="I922" s="35"/>
      <c r="J922" s="46"/>
      <c r="K922" s="46"/>
      <c r="L922" s="46"/>
      <c r="M922" s="46"/>
      <c r="N922" s="35"/>
      <c r="O922" s="35"/>
      <c r="P922" s="35"/>
      <c r="Q922" s="35"/>
      <c r="R922" s="35"/>
      <c r="S922" s="35"/>
    </row>
    <row r="923" spans="1:19">
      <c r="A923" s="35"/>
      <c r="B923" s="261"/>
      <c r="C923" s="261"/>
      <c r="D923" s="261"/>
      <c r="E923" s="35"/>
      <c r="F923" s="35"/>
      <c r="G923" s="35"/>
      <c r="H923" s="35"/>
      <c r="I923" s="35"/>
      <c r="J923" s="46"/>
      <c r="K923" s="46"/>
      <c r="L923" s="46"/>
      <c r="M923" s="46"/>
      <c r="N923" s="35"/>
      <c r="O923" s="35"/>
      <c r="P923" s="35"/>
      <c r="Q923" s="35"/>
      <c r="R923" s="35"/>
      <c r="S923" s="35"/>
    </row>
    <row r="924" spans="1:19">
      <c r="A924" s="35"/>
      <c r="B924" s="261"/>
      <c r="C924" s="261"/>
      <c r="D924" s="261"/>
      <c r="E924" s="35"/>
      <c r="F924" s="35"/>
      <c r="G924" s="35"/>
      <c r="H924" s="35"/>
      <c r="I924" s="35"/>
      <c r="J924" s="46"/>
      <c r="K924" s="46"/>
      <c r="L924" s="46"/>
      <c r="M924" s="46"/>
      <c r="N924" s="35"/>
      <c r="O924" s="35"/>
      <c r="P924" s="35"/>
      <c r="Q924" s="35"/>
      <c r="R924" s="35"/>
      <c r="S924" s="35"/>
    </row>
    <row r="925" spans="1:19">
      <c r="A925" s="35"/>
      <c r="B925" s="261"/>
      <c r="C925" s="261"/>
      <c r="D925" s="261"/>
      <c r="E925" s="35"/>
      <c r="F925" s="35"/>
      <c r="G925" s="35"/>
      <c r="H925" s="35"/>
      <c r="I925" s="35"/>
      <c r="J925" s="46"/>
      <c r="K925" s="46"/>
      <c r="L925" s="46"/>
      <c r="M925" s="46"/>
      <c r="N925" s="35"/>
      <c r="O925" s="35"/>
      <c r="P925" s="35"/>
      <c r="Q925" s="35"/>
      <c r="R925" s="35"/>
      <c r="S925" s="35"/>
    </row>
    <row r="926" spans="1:19">
      <c r="A926" s="35"/>
      <c r="B926" s="261"/>
      <c r="C926" s="261"/>
      <c r="D926" s="261"/>
      <c r="E926" s="35"/>
      <c r="F926" s="35"/>
      <c r="G926" s="35"/>
      <c r="H926" s="35"/>
      <c r="I926" s="35"/>
      <c r="J926" s="46"/>
      <c r="K926" s="46"/>
      <c r="L926" s="46"/>
      <c r="M926" s="46"/>
      <c r="N926" s="35"/>
      <c r="O926" s="35"/>
      <c r="P926" s="35"/>
      <c r="Q926" s="35"/>
      <c r="R926" s="35"/>
      <c r="S926" s="35"/>
    </row>
    <row r="927" spans="1:19">
      <c r="A927" s="35"/>
      <c r="B927" s="261"/>
      <c r="C927" s="261"/>
      <c r="D927" s="261"/>
      <c r="E927" s="35"/>
      <c r="F927" s="35"/>
      <c r="G927" s="35"/>
      <c r="H927" s="35"/>
      <c r="I927" s="35"/>
      <c r="J927" s="46"/>
      <c r="K927" s="46"/>
      <c r="L927" s="46"/>
      <c r="M927" s="46"/>
      <c r="N927" s="35"/>
      <c r="O927" s="35"/>
      <c r="P927" s="35"/>
      <c r="Q927" s="35"/>
      <c r="R927" s="35"/>
      <c r="S927" s="35"/>
    </row>
    <row r="928" spans="1:19">
      <c r="A928" s="35"/>
      <c r="B928" s="261"/>
      <c r="C928" s="261"/>
      <c r="D928" s="261"/>
      <c r="E928" s="35"/>
      <c r="F928" s="35"/>
      <c r="G928" s="35"/>
      <c r="H928" s="35"/>
      <c r="I928" s="35"/>
      <c r="J928" s="46"/>
      <c r="K928" s="46"/>
      <c r="L928" s="46"/>
      <c r="M928" s="46"/>
      <c r="N928" s="35"/>
      <c r="O928" s="35"/>
      <c r="P928" s="35"/>
      <c r="Q928" s="35"/>
      <c r="R928" s="35"/>
      <c r="S928" s="35"/>
    </row>
    <row r="929" spans="1:19">
      <c r="A929" s="35"/>
      <c r="B929" s="261"/>
      <c r="C929" s="261"/>
      <c r="D929" s="261"/>
      <c r="E929" s="35"/>
      <c r="F929" s="35"/>
      <c r="G929" s="35"/>
      <c r="H929" s="35"/>
      <c r="I929" s="35"/>
      <c r="J929" s="46"/>
      <c r="K929" s="46"/>
      <c r="L929" s="46"/>
      <c r="M929" s="46"/>
      <c r="N929" s="35"/>
      <c r="O929" s="35"/>
      <c r="P929" s="35"/>
      <c r="Q929" s="35"/>
      <c r="R929" s="35"/>
      <c r="S929" s="35"/>
    </row>
    <row r="930" spans="1:19">
      <c r="A930" s="35"/>
      <c r="B930" s="261"/>
      <c r="C930" s="261"/>
      <c r="D930" s="261"/>
      <c r="E930" s="35"/>
      <c r="F930" s="35"/>
      <c r="G930" s="35"/>
      <c r="H930" s="35"/>
      <c r="I930" s="35"/>
      <c r="J930" s="46"/>
      <c r="K930" s="46"/>
      <c r="L930" s="46"/>
      <c r="M930" s="46"/>
      <c r="N930" s="35"/>
      <c r="O930" s="35"/>
      <c r="P930" s="35"/>
      <c r="Q930" s="35"/>
      <c r="R930" s="35"/>
      <c r="S930" s="35"/>
    </row>
    <row r="931" spans="1:19">
      <c r="A931" s="35"/>
      <c r="B931" s="261"/>
      <c r="C931" s="261"/>
      <c r="D931" s="261"/>
      <c r="E931" s="35"/>
      <c r="F931" s="35"/>
      <c r="G931" s="35"/>
      <c r="H931" s="35"/>
      <c r="I931" s="35"/>
      <c r="J931" s="46"/>
      <c r="K931" s="46"/>
      <c r="L931" s="46"/>
      <c r="M931" s="46"/>
      <c r="N931" s="35"/>
      <c r="O931" s="35"/>
      <c r="P931" s="35"/>
      <c r="Q931" s="35"/>
      <c r="R931" s="35"/>
      <c r="S931" s="35"/>
    </row>
    <row r="932" spans="1:19">
      <c r="A932" s="35"/>
      <c r="B932" s="261"/>
      <c r="C932" s="261"/>
      <c r="D932" s="261"/>
      <c r="E932" s="35"/>
      <c r="F932" s="35"/>
      <c r="G932" s="35"/>
      <c r="H932" s="35"/>
      <c r="I932" s="35"/>
      <c r="J932" s="46"/>
      <c r="K932" s="46"/>
      <c r="L932" s="46"/>
      <c r="M932" s="46"/>
      <c r="N932" s="35"/>
      <c r="O932" s="35"/>
      <c r="P932" s="35"/>
      <c r="Q932" s="35"/>
      <c r="R932" s="35"/>
      <c r="S932" s="35"/>
    </row>
    <row r="933" spans="1:19">
      <c r="A933" s="35"/>
      <c r="B933" s="261"/>
      <c r="C933" s="261"/>
      <c r="D933" s="261"/>
      <c r="E933" s="35"/>
      <c r="F933" s="35"/>
      <c r="G933" s="35"/>
      <c r="H933" s="35"/>
      <c r="I933" s="35"/>
      <c r="J933" s="46"/>
      <c r="K933" s="46"/>
      <c r="L933" s="46"/>
      <c r="M933" s="46"/>
      <c r="N933" s="35"/>
      <c r="O933" s="35"/>
      <c r="P933" s="35"/>
      <c r="Q933" s="35"/>
      <c r="R933" s="35"/>
      <c r="S933" s="35"/>
    </row>
    <row r="934" spans="1:19">
      <c r="A934" s="35"/>
      <c r="B934" s="261"/>
      <c r="C934" s="261"/>
      <c r="D934" s="261"/>
      <c r="E934" s="35"/>
      <c r="F934" s="35"/>
      <c r="G934" s="35"/>
      <c r="H934" s="35"/>
      <c r="I934" s="35"/>
      <c r="J934" s="46"/>
      <c r="K934" s="46"/>
      <c r="L934" s="46"/>
      <c r="M934" s="46"/>
      <c r="N934" s="35"/>
      <c r="O934" s="35"/>
      <c r="P934" s="35"/>
      <c r="Q934" s="35"/>
      <c r="R934" s="35"/>
      <c r="S934" s="35"/>
    </row>
    <row r="935" spans="1:19">
      <c r="A935" s="35"/>
      <c r="B935" s="261"/>
      <c r="C935" s="261"/>
      <c r="D935" s="261"/>
      <c r="E935" s="35"/>
      <c r="F935" s="35"/>
      <c r="G935" s="35"/>
      <c r="H935" s="35"/>
      <c r="I935" s="35"/>
      <c r="J935" s="46"/>
      <c r="K935" s="46"/>
      <c r="L935" s="46"/>
      <c r="M935" s="46"/>
      <c r="N935" s="35"/>
      <c r="O935" s="35"/>
      <c r="P935" s="35"/>
      <c r="Q935" s="35"/>
      <c r="R935" s="35"/>
      <c r="S935" s="35"/>
    </row>
    <row r="936" spans="1:19">
      <c r="A936" s="35"/>
      <c r="B936" s="261"/>
      <c r="C936" s="261"/>
      <c r="D936" s="261"/>
      <c r="E936" s="35"/>
      <c r="F936" s="35"/>
      <c r="G936" s="35"/>
      <c r="H936" s="35"/>
      <c r="I936" s="35"/>
      <c r="J936" s="46"/>
      <c r="K936" s="46"/>
      <c r="L936" s="46"/>
      <c r="M936" s="46"/>
      <c r="N936" s="35"/>
      <c r="O936" s="35"/>
      <c r="P936" s="35"/>
      <c r="Q936" s="35"/>
      <c r="R936" s="35"/>
      <c r="S936" s="35"/>
    </row>
    <row r="937" spans="1:19">
      <c r="A937" s="35"/>
      <c r="B937" s="261"/>
      <c r="C937" s="261"/>
      <c r="D937" s="261"/>
      <c r="E937" s="35"/>
      <c r="F937" s="35"/>
      <c r="G937" s="35"/>
      <c r="H937" s="35"/>
      <c r="I937" s="35"/>
      <c r="J937" s="46"/>
      <c r="K937" s="46"/>
      <c r="L937" s="46"/>
      <c r="M937" s="46"/>
      <c r="N937" s="35"/>
      <c r="O937" s="35"/>
      <c r="P937" s="35"/>
      <c r="Q937" s="35"/>
      <c r="R937" s="35"/>
      <c r="S937" s="35"/>
    </row>
    <row r="938" spans="1:19">
      <c r="A938" s="35"/>
      <c r="B938" s="261"/>
      <c r="C938" s="261"/>
      <c r="D938" s="261"/>
      <c r="E938" s="35"/>
      <c r="F938" s="35"/>
      <c r="G938" s="35"/>
      <c r="H938" s="35"/>
      <c r="I938" s="35"/>
      <c r="J938" s="46"/>
      <c r="K938" s="46"/>
      <c r="L938" s="46"/>
      <c r="M938" s="46"/>
      <c r="N938" s="35"/>
      <c r="O938" s="35"/>
      <c r="P938" s="35"/>
      <c r="Q938" s="35"/>
      <c r="R938" s="35"/>
      <c r="S938" s="35"/>
    </row>
    <row r="939" spans="1:19">
      <c r="A939" s="35"/>
      <c r="B939" s="261"/>
      <c r="C939" s="261"/>
      <c r="D939" s="261"/>
      <c r="E939" s="35"/>
      <c r="F939" s="35"/>
      <c r="G939" s="35"/>
      <c r="H939" s="35"/>
      <c r="I939" s="35"/>
      <c r="J939" s="46"/>
      <c r="K939" s="46"/>
      <c r="L939" s="46"/>
      <c r="M939" s="46"/>
      <c r="N939" s="35"/>
      <c r="O939" s="35"/>
      <c r="P939" s="35"/>
      <c r="Q939" s="35"/>
      <c r="R939" s="35"/>
      <c r="S939" s="35"/>
    </row>
    <row r="940" spans="1:19">
      <c r="A940" s="35"/>
      <c r="B940" s="261"/>
      <c r="C940" s="261"/>
      <c r="D940" s="261"/>
      <c r="E940" s="35"/>
      <c r="F940" s="35"/>
      <c r="G940" s="35"/>
      <c r="H940" s="35"/>
      <c r="I940" s="35"/>
      <c r="J940" s="46"/>
      <c r="K940" s="46"/>
      <c r="L940" s="46"/>
      <c r="M940" s="46"/>
      <c r="N940" s="35"/>
      <c r="O940" s="35"/>
      <c r="P940" s="35"/>
      <c r="Q940" s="35"/>
      <c r="R940" s="35"/>
      <c r="S940" s="35"/>
    </row>
    <row r="941" spans="1:19">
      <c r="A941" s="35"/>
      <c r="B941" s="261"/>
      <c r="C941" s="261"/>
      <c r="D941" s="261"/>
      <c r="E941" s="35"/>
      <c r="F941" s="35"/>
      <c r="G941" s="35"/>
      <c r="H941" s="35"/>
      <c r="I941" s="35"/>
      <c r="J941" s="46"/>
      <c r="K941" s="46"/>
      <c r="L941" s="46"/>
      <c r="M941" s="46"/>
      <c r="N941" s="35"/>
      <c r="O941" s="35"/>
      <c r="P941" s="35"/>
      <c r="Q941" s="35"/>
      <c r="R941" s="35"/>
      <c r="S941" s="35"/>
    </row>
    <row r="942" spans="1:19">
      <c r="A942" s="35"/>
      <c r="B942" s="261"/>
      <c r="C942" s="261"/>
      <c r="D942" s="261"/>
      <c r="E942" s="35"/>
      <c r="F942" s="35"/>
      <c r="G942" s="35"/>
      <c r="H942" s="35"/>
      <c r="I942" s="35"/>
      <c r="J942" s="46"/>
      <c r="K942" s="46"/>
      <c r="L942" s="46"/>
      <c r="M942" s="46"/>
      <c r="N942" s="35"/>
      <c r="O942" s="35"/>
      <c r="P942" s="35"/>
      <c r="Q942" s="35"/>
      <c r="R942" s="35"/>
      <c r="S942" s="35"/>
    </row>
    <row r="943" spans="1:19">
      <c r="A943" s="35"/>
      <c r="B943" s="261"/>
      <c r="C943" s="261"/>
      <c r="D943" s="261"/>
      <c r="E943" s="35"/>
      <c r="F943" s="35"/>
      <c r="G943" s="35"/>
      <c r="H943" s="35"/>
      <c r="I943" s="35"/>
      <c r="J943" s="46"/>
      <c r="K943" s="46"/>
      <c r="L943" s="46"/>
      <c r="M943" s="46"/>
      <c r="N943" s="35"/>
      <c r="O943" s="35"/>
      <c r="P943" s="35"/>
      <c r="Q943" s="35"/>
      <c r="R943" s="35"/>
      <c r="S943" s="35"/>
    </row>
    <row r="944" spans="1:19">
      <c r="A944" s="35"/>
      <c r="B944" s="261"/>
      <c r="C944" s="261"/>
      <c r="D944" s="261"/>
      <c r="E944" s="35"/>
      <c r="F944" s="35"/>
      <c r="G944" s="35"/>
      <c r="H944" s="35"/>
      <c r="I944" s="35"/>
      <c r="J944" s="46"/>
      <c r="K944" s="46"/>
      <c r="L944" s="46"/>
      <c r="M944" s="46"/>
      <c r="N944" s="35"/>
      <c r="O944" s="35"/>
      <c r="P944" s="35"/>
      <c r="Q944" s="35"/>
      <c r="R944" s="35"/>
      <c r="S944" s="35"/>
    </row>
    <row r="945" spans="1:19">
      <c r="A945" s="35"/>
      <c r="B945" s="261"/>
      <c r="C945" s="261"/>
      <c r="D945" s="261"/>
      <c r="E945" s="35"/>
      <c r="F945" s="35"/>
      <c r="G945" s="35"/>
      <c r="H945" s="35"/>
      <c r="I945" s="35"/>
      <c r="J945" s="46"/>
      <c r="K945" s="46"/>
      <c r="L945" s="46"/>
      <c r="M945" s="46"/>
      <c r="N945" s="35"/>
      <c r="O945" s="35"/>
      <c r="P945" s="35"/>
      <c r="Q945" s="35"/>
      <c r="R945" s="35"/>
      <c r="S945" s="35"/>
    </row>
    <row r="946" spans="1:19">
      <c r="A946" s="35"/>
      <c r="B946" s="261"/>
      <c r="C946" s="261"/>
      <c r="D946" s="261"/>
      <c r="E946" s="35"/>
      <c r="F946" s="35"/>
      <c r="G946" s="35"/>
      <c r="H946" s="35"/>
      <c r="I946" s="35"/>
      <c r="J946" s="46"/>
      <c r="K946" s="46"/>
      <c r="L946" s="46"/>
      <c r="M946" s="46"/>
      <c r="N946" s="35"/>
      <c r="O946" s="35"/>
      <c r="P946" s="35"/>
      <c r="Q946" s="35"/>
      <c r="R946" s="35"/>
      <c r="S946" s="35"/>
    </row>
    <row r="947" spans="1:19">
      <c r="A947" s="35"/>
      <c r="B947" s="261"/>
      <c r="C947" s="261"/>
      <c r="D947" s="261"/>
      <c r="E947" s="35"/>
      <c r="F947" s="35"/>
      <c r="G947" s="35"/>
      <c r="H947" s="35"/>
      <c r="I947" s="35"/>
      <c r="J947" s="46"/>
      <c r="K947" s="46"/>
      <c r="L947" s="46"/>
      <c r="M947" s="46"/>
      <c r="N947" s="35"/>
      <c r="O947" s="35"/>
      <c r="P947" s="35"/>
      <c r="Q947" s="35"/>
      <c r="R947" s="35"/>
      <c r="S947" s="35"/>
    </row>
    <row r="948" spans="1:19">
      <c r="A948" s="35"/>
      <c r="B948" s="261"/>
      <c r="C948" s="261"/>
      <c r="D948" s="261"/>
      <c r="E948" s="35"/>
      <c r="F948" s="35"/>
      <c r="G948" s="35"/>
      <c r="H948" s="35"/>
      <c r="I948" s="35"/>
      <c r="J948" s="46"/>
      <c r="K948" s="46"/>
      <c r="L948" s="46"/>
      <c r="M948" s="46"/>
      <c r="N948" s="35"/>
      <c r="O948" s="35"/>
      <c r="P948" s="35"/>
      <c r="Q948" s="35"/>
      <c r="R948" s="35"/>
      <c r="S948" s="35"/>
    </row>
    <row r="949" spans="1:19">
      <c r="A949" s="35"/>
      <c r="B949" s="261"/>
      <c r="C949" s="261"/>
      <c r="D949" s="261"/>
      <c r="E949" s="35"/>
      <c r="F949" s="35"/>
      <c r="G949" s="35"/>
      <c r="H949" s="35"/>
      <c r="I949" s="35"/>
      <c r="J949" s="46"/>
      <c r="K949" s="46"/>
      <c r="L949" s="46"/>
      <c r="M949" s="46"/>
      <c r="N949" s="35"/>
      <c r="O949" s="35"/>
      <c r="P949" s="35"/>
      <c r="Q949" s="35"/>
      <c r="R949" s="35"/>
      <c r="S949" s="35"/>
    </row>
    <row r="950" spans="1:19">
      <c r="A950" s="35"/>
      <c r="B950" s="261"/>
      <c r="C950" s="261"/>
      <c r="D950" s="261"/>
      <c r="E950" s="35"/>
      <c r="F950" s="35"/>
      <c r="G950" s="35"/>
      <c r="H950" s="35"/>
      <c r="I950" s="35"/>
      <c r="J950" s="46"/>
      <c r="K950" s="46"/>
      <c r="L950" s="46"/>
      <c r="M950" s="46"/>
      <c r="N950" s="35"/>
      <c r="O950" s="35"/>
      <c r="P950" s="35"/>
      <c r="Q950" s="35"/>
      <c r="R950" s="35"/>
      <c r="S950" s="35"/>
    </row>
    <row r="951" spans="1:19">
      <c r="A951" s="35"/>
      <c r="B951" s="261"/>
      <c r="C951" s="261"/>
      <c r="D951" s="261"/>
      <c r="E951" s="35"/>
      <c r="F951" s="35"/>
      <c r="G951" s="35"/>
      <c r="H951" s="35"/>
      <c r="I951" s="35"/>
      <c r="J951" s="46"/>
      <c r="K951" s="46"/>
      <c r="L951" s="46"/>
      <c r="M951" s="46"/>
      <c r="N951" s="35"/>
      <c r="O951" s="35"/>
      <c r="P951" s="35"/>
      <c r="Q951" s="35"/>
      <c r="R951" s="35"/>
      <c r="S951" s="35"/>
    </row>
    <row r="952" spans="1:19">
      <c r="A952" s="35"/>
      <c r="B952" s="261"/>
      <c r="C952" s="261"/>
      <c r="D952" s="261"/>
      <c r="E952" s="35"/>
      <c r="F952" s="35"/>
      <c r="G952" s="35"/>
      <c r="H952" s="35"/>
      <c r="I952" s="35"/>
      <c r="J952" s="46"/>
      <c r="K952" s="46"/>
      <c r="L952" s="46"/>
      <c r="M952" s="46"/>
      <c r="N952" s="35"/>
      <c r="O952" s="35"/>
      <c r="P952" s="35"/>
      <c r="Q952" s="35"/>
      <c r="R952" s="35"/>
      <c r="S952" s="35"/>
    </row>
    <row r="953" spans="1:19">
      <c r="A953" s="35"/>
      <c r="B953" s="261"/>
      <c r="C953" s="261"/>
      <c r="D953" s="261"/>
      <c r="E953" s="35"/>
      <c r="F953" s="35"/>
      <c r="G953" s="35"/>
      <c r="H953" s="35"/>
      <c r="I953" s="35"/>
      <c r="J953" s="46"/>
      <c r="K953" s="46"/>
      <c r="L953" s="46"/>
      <c r="M953" s="46"/>
      <c r="N953" s="35"/>
      <c r="O953" s="35"/>
      <c r="P953" s="35"/>
      <c r="Q953" s="35"/>
      <c r="R953" s="35"/>
      <c r="S953" s="35"/>
    </row>
    <row r="954" spans="1:19">
      <c r="A954" s="35"/>
      <c r="B954" s="261"/>
      <c r="C954" s="261"/>
      <c r="D954" s="261"/>
      <c r="E954" s="35"/>
      <c r="F954" s="35"/>
      <c r="G954" s="35"/>
      <c r="H954" s="35"/>
      <c r="I954" s="35"/>
      <c r="J954" s="46"/>
      <c r="K954" s="46"/>
      <c r="L954" s="46"/>
      <c r="M954" s="46"/>
      <c r="N954" s="35"/>
      <c r="O954" s="35"/>
      <c r="P954" s="35"/>
      <c r="Q954" s="35"/>
      <c r="R954" s="35"/>
      <c r="S954" s="35"/>
    </row>
    <row r="955" spans="1:19">
      <c r="A955" s="35"/>
      <c r="B955" s="261"/>
      <c r="C955" s="261"/>
      <c r="D955" s="261"/>
      <c r="E955" s="35"/>
      <c r="F955" s="35"/>
      <c r="G955" s="35"/>
      <c r="H955" s="35"/>
      <c r="I955" s="35"/>
      <c r="J955" s="46"/>
      <c r="K955" s="46"/>
      <c r="L955" s="46"/>
      <c r="M955" s="46"/>
      <c r="N955" s="35"/>
      <c r="O955" s="35"/>
      <c r="P955" s="35"/>
      <c r="Q955" s="35"/>
      <c r="R955" s="35"/>
      <c r="S955" s="35"/>
    </row>
    <row r="956" spans="1:19">
      <c r="A956" s="35"/>
      <c r="B956" s="261"/>
      <c r="C956" s="261"/>
      <c r="D956" s="261"/>
      <c r="E956" s="35"/>
      <c r="F956" s="35"/>
      <c r="G956" s="35"/>
      <c r="H956" s="35"/>
      <c r="I956" s="35"/>
      <c r="J956" s="46"/>
      <c r="K956" s="46"/>
      <c r="L956" s="46"/>
      <c r="M956" s="46"/>
      <c r="N956" s="35"/>
      <c r="O956" s="35"/>
      <c r="P956" s="35"/>
      <c r="Q956" s="35"/>
      <c r="R956" s="35"/>
      <c r="S956" s="35"/>
    </row>
    <row r="957" spans="1:19">
      <c r="A957" s="35"/>
      <c r="B957" s="261"/>
      <c r="C957" s="261"/>
      <c r="D957" s="261"/>
      <c r="E957" s="35"/>
      <c r="F957" s="35"/>
      <c r="G957" s="35"/>
      <c r="H957" s="35"/>
      <c r="I957" s="35"/>
      <c r="J957" s="46"/>
      <c r="K957" s="46"/>
      <c r="L957" s="46"/>
      <c r="M957" s="46"/>
      <c r="N957" s="35"/>
      <c r="O957" s="35"/>
      <c r="P957" s="35"/>
      <c r="Q957" s="35"/>
      <c r="R957" s="35"/>
      <c r="S957" s="35"/>
    </row>
    <row r="958" spans="1:19">
      <c r="A958" s="35"/>
      <c r="B958" s="261"/>
      <c r="C958" s="261"/>
      <c r="D958" s="261"/>
      <c r="E958" s="35"/>
      <c r="F958" s="35"/>
      <c r="G958" s="35"/>
      <c r="H958" s="35"/>
      <c r="I958" s="35"/>
      <c r="J958" s="46"/>
      <c r="K958" s="46"/>
      <c r="L958" s="46"/>
      <c r="M958" s="46"/>
      <c r="N958" s="35"/>
      <c r="O958" s="35"/>
      <c r="P958" s="35"/>
      <c r="Q958" s="35"/>
      <c r="R958" s="35"/>
      <c r="S958" s="35"/>
    </row>
    <row r="959" spans="1:19">
      <c r="A959" s="35"/>
      <c r="B959" s="261"/>
      <c r="C959" s="261"/>
      <c r="D959" s="261"/>
      <c r="E959" s="35"/>
      <c r="F959" s="35"/>
      <c r="G959" s="35"/>
      <c r="H959" s="35"/>
      <c r="I959" s="35"/>
      <c r="J959" s="46"/>
      <c r="K959" s="46"/>
      <c r="L959" s="46"/>
      <c r="M959" s="46"/>
      <c r="N959" s="35"/>
      <c r="O959" s="35"/>
      <c r="P959" s="35"/>
      <c r="Q959" s="35"/>
      <c r="R959" s="35"/>
      <c r="S959" s="35"/>
    </row>
    <row r="960" spans="1:19">
      <c r="A960" s="35"/>
      <c r="B960" s="261"/>
      <c r="C960" s="261"/>
      <c r="D960" s="261"/>
      <c r="E960" s="35"/>
      <c r="F960" s="35"/>
      <c r="G960" s="35"/>
      <c r="H960" s="35"/>
      <c r="I960" s="35"/>
      <c r="J960" s="46"/>
      <c r="K960" s="46"/>
      <c r="L960" s="46"/>
      <c r="M960" s="46"/>
      <c r="N960" s="35"/>
      <c r="O960" s="35"/>
      <c r="P960" s="35"/>
      <c r="Q960" s="35"/>
      <c r="R960" s="35"/>
      <c r="S960" s="35"/>
    </row>
    <row r="961" spans="1:19">
      <c r="A961" s="35"/>
      <c r="B961" s="261"/>
      <c r="C961" s="261"/>
      <c r="D961" s="261"/>
      <c r="E961" s="35"/>
      <c r="F961" s="35"/>
      <c r="G961" s="35"/>
      <c r="H961" s="35"/>
      <c r="I961" s="35"/>
      <c r="J961" s="46"/>
      <c r="K961" s="46"/>
      <c r="L961" s="46"/>
      <c r="M961" s="46"/>
      <c r="N961" s="35"/>
      <c r="O961" s="35"/>
      <c r="P961" s="35"/>
      <c r="Q961" s="35"/>
      <c r="R961" s="35"/>
      <c r="S961" s="35"/>
    </row>
    <row r="962" spans="1:19">
      <c r="A962" s="35"/>
      <c r="B962" s="261"/>
      <c r="C962" s="261"/>
      <c r="D962" s="261"/>
      <c r="E962" s="35"/>
      <c r="F962" s="35"/>
      <c r="G962" s="35"/>
      <c r="H962" s="35"/>
      <c r="I962" s="35"/>
      <c r="J962" s="46"/>
      <c r="K962" s="46"/>
      <c r="L962" s="46"/>
      <c r="M962" s="46"/>
      <c r="N962" s="35"/>
      <c r="O962" s="35"/>
      <c r="P962" s="35"/>
      <c r="Q962" s="35"/>
      <c r="R962" s="35"/>
      <c r="S962" s="35"/>
    </row>
    <row r="963" spans="1:19">
      <c r="A963" s="35"/>
      <c r="B963" s="261"/>
      <c r="C963" s="261"/>
      <c r="D963" s="261"/>
      <c r="E963" s="35"/>
      <c r="F963" s="35"/>
      <c r="G963" s="35"/>
      <c r="H963" s="35"/>
      <c r="I963" s="35"/>
      <c r="J963" s="46"/>
      <c r="K963" s="46"/>
      <c r="L963" s="46"/>
      <c r="M963" s="46"/>
      <c r="N963" s="35"/>
      <c r="O963" s="35"/>
      <c r="P963" s="35"/>
      <c r="Q963" s="35"/>
      <c r="R963" s="35"/>
      <c r="S963" s="35"/>
    </row>
    <row r="964" spans="1:19">
      <c r="A964" s="35"/>
      <c r="B964" s="261"/>
      <c r="C964" s="261"/>
      <c r="D964" s="261"/>
      <c r="E964" s="35"/>
      <c r="F964" s="35"/>
      <c r="G964" s="35"/>
      <c r="H964" s="35"/>
      <c r="I964" s="35"/>
      <c r="J964" s="46"/>
      <c r="K964" s="46"/>
      <c r="L964" s="46"/>
      <c r="M964" s="46"/>
      <c r="N964" s="35"/>
      <c r="O964" s="35"/>
      <c r="P964" s="35"/>
      <c r="Q964" s="35"/>
      <c r="R964" s="35"/>
      <c r="S964" s="35"/>
    </row>
    <row r="965" spans="1:19">
      <c r="A965" s="35"/>
      <c r="B965" s="261"/>
      <c r="C965" s="261"/>
      <c r="D965" s="261"/>
      <c r="E965" s="35"/>
      <c r="F965" s="35"/>
      <c r="G965" s="35"/>
      <c r="H965" s="35"/>
      <c r="I965" s="35"/>
      <c r="J965" s="46"/>
      <c r="K965" s="46"/>
      <c r="L965" s="46"/>
      <c r="M965" s="46"/>
      <c r="N965" s="35"/>
      <c r="O965" s="35"/>
      <c r="P965" s="35"/>
      <c r="Q965" s="35"/>
      <c r="R965" s="35"/>
      <c r="S965" s="35"/>
    </row>
    <row r="966" spans="1:19">
      <c r="A966" s="35"/>
      <c r="B966" s="261"/>
      <c r="C966" s="261"/>
      <c r="D966" s="261"/>
      <c r="E966" s="35"/>
      <c r="F966" s="35"/>
      <c r="G966" s="35"/>
      <c r="H966" s="35"/>
      <c r="I966" s="35"/>
      <c r="J966" s="46"/>
      <c r="K966" s="46"/>
      <c r="L966" s="46"/>
      <c r="M966" s="46"/>
      <c r="N966" s="35"/>
      <c r="O966" s="35"/>
      <c r="P966" s="35"/>
      <c r="Q966" s="35"/>
      <c r="R966" s="35"/>
      <c r="S966" s="35"/>
    </row>
    <row r="967" spans="1:19">
      <c r="A967" s="35"/>
      <c r="B967" s="261"/>
      <c r="C967" s="261"/>
      <c r="D967" s="261"/>
      <c r="E967" s="35"/>
      <c r="F967" s="35"/>
      <c r="G967" s="35"/>
      <c r="H967" s="35"/>
      <c r="I967" s="35"/>
      <c r="J967" s="46"/>
      <c r="K967" s="46"/>
      <c r="L967" s="46"/>
      <c r="M967" s="46"/>
      <c r="N967" s="35"/>
      <c r="O967" s="35"/>
      <c r="P967" s="35"/>
      <c r="Q967" s="35"/>
      <c r="R967" s="35"/>
      <c r="S967" s="35"/>
    </row>
    <row r="968" spans="1:19">
      <c r="A968" s="35"/>
      <c r="B968" s="261"/>
      <c r="C968" s="261"/>
      <c r="D968" s="261"/>
      <c r="E968" s="35"/>
      <c r="F968" s="35"/>
      <c r="G968" s="35"/>
      <c r="H968" s="35"/>
      <c r="I968" s="35"/>
      <c r="J968" s="46"/>
      <c r="K968" s="46"/>
      <c r="L968" s="46"/>
      <c r="M968" s="46"/>
      <c r="N968" s="35"/>
      <c r="O968" s="35"/>
      <c r="P968" s="35"/>
      <c r="Q968" s="35"/>
      <c r="R968" s="35"/>
      <c r="S968" s="35"/>
    </row>
    <row r="969" spans="1:19">
      <c r="A969" s="35"/>
      <c r="B969" s="261"/>
      <c r="C969" s="261"/>
      <c r="D969" s="261"/>
      <c r="E969" s="35"/>
      <c r="F969" s="35"/>
      <c r="G969" s="35"/>
      <c r="H969" s="35"/>
      <c r="I969" s="35"/>
      <c r="J969" s="46"/>
      <c r="K969" s="46"/>
      <c r="L969" s="46"/>
      <c r="M969" s="46"/>
      <c r="N969" s="35"/>
      <c r="O969" s="35"/>
      <c r="P969" s="35"/>
      <c r="Q969" s="35"/>
      <c r="R969" s="35"/>
      <c r="S969" s="35"/>
    </row>
    <row r="970" spans="1:19">
      <c r="A970" s="35"/>
      <c r="B970" s="261"/>
      <c r="C970" s="261"/>
      <c r="D970" s="261"/>
      <c r="E970" s="35"/>
      <c r="F970" s="35"/>
      <c r="G970" s="35"/>
      <c r="H970" s="35"/>
      <c r="I970" s="35"/>
      <c r="J970" s="46"/>
      <c r="K970" s="46"/>
      <c r="L970" s="46"/>
      <c r="M970" s="46"/>
      <c r="N970" s="35"/>
      <c r="O970" s="35"/>
      <c r="P970" s="35"/>
      <c r="Q970" s="35"/>
      <c r="R970" s="35"/>
      <c r="S970" s="35"/>
    </row>
    <row r="971" spans="1:19">
      <c r="A971" s="35"/>
      <c r="B971" s="261"/>
      <c r="C971" s="261"/>
      <c r="D971" s="261"/>
      <c r="E971" s="35"/>
      <c r="F971" s="35"/>
      <c r="G971" s="35"/>
      <c r="H971" s="35"/>
      <c r="I971" s="35"/>
      <c r="J971" s="46"/>
      <c r="K971" s="46"/>
      <c r="L971" s="46"/>
      <c r="M971" s="46"/>
      <c r="N971" s="35"/>
      <c r="O971" s="35"/>
      <c r="P971" s="35"/>
      <c r="Q971" s="35"/>
      <c r="R971" s="35"/>
      <c r="S971" s="35"/>
    </row>
    <row r="972" spans="1:19">
      <c r="A972" s="35"/>
      <c r="B972" s="261"/>
      <c r="C972" s="261"/>
      <c r="D972" s="261"/>
      <c r="E972" s="35"/>
      <c r="F972" s="35"/>
      <c r="G972" s="35"/>
      <c r="H972" s="35"/>
      <c r="I972" s="35"/>
      <c r="J972" s="46"/>
      <c r="K972" s="46"/>
      <c r="L972" s="46"/>
      <c r="M972" s="46"/>
      <c r="N972" s="35"/>
      <c r="O972" s="35"/>
      <c r="P972" s="35"/>
      <c r="Q972" s="35"/>
      <c r="R972" s="35"/>
      <c r="S972" s="35"/>
    </row>
    <row r="973" spans="1:19">
      <c r="A973" s="35"/>
      <c r="B973" s="261"/>
      <c r="C973" s="261"/>
      <c r="D973" s="261"/>
      <c r="E973" s="35"/>
      <c r="F973" s="35"/>
      <c r="G973" s="35"/>
      <c r="H973" s="35"/>
      <c r="I973" s="35"/>
      <c r="J973" s="46"/>
      <c r="K973" s="46"/>
      <c r="L973" s="46"/>
      <c r="M973" s="46"/>
      <c r="N973" s="35"/>
      <c r="O973" s="35"/>
      <c r="P973" s="35"/>
      <c r="Q973" s="35"/>
      <c r="R973" s="35"/>
      <c r="S973" s="35"/>
    </row>
    <row r="974" spans="1:19">
      <c r="A974" s="35"/>
      <c r="B974" s="261"/>
      <c r="C974" s="261"/>
      <c r="D974" s="261"/>
      <c r="E974" s="35"/>
      <c r="F974" s="35"/>
      <c r="G974" s="35"/>
      <c r="H974" s="35"/>
      <c r="I974" s="35"/>
      <c r="J974" s="46"/>
      <c r="K974" s="46"/>
      <c r="L974" s="46"/>
      <c r="M974" s="46"/>
      <c r="N974" s="35"/>
      <c r="O974" s="35"/>
      <c r="P974" s="35"/>
      <c r="Q974" s="35"/>
      <c r="R974" s="35"/>
      <c r="S974" s="35"/>
    </row>
    <row r="975" spans="1:19">
      <c r="A975" s="35"/>
      <c r="B975" s="261"/>
      <c r="C975" s="261"/>
      <c r="D975" s="261"/>
      <c r="E975" s="35"/>
      <c r="F975" s="35"/>
      <c r="G975" s="35"/>
      <c r="H975" s="35"/>
      <c r="I975" s="35"/>
      <c r="J975" s="46"/>
      <c r="K975" s="46"/>
      <c r="L975" s="46"/>
      <c r="M975" s="46"/>
      <c r="N975" s="35"/>
      <c r="O975" s="35"/>
      <c r="P975" s="35"/>
      <c r="Q975" s="35"/>
      <c r="R975" s="35"/>
      <c r="S975" s="35"/>
    </row>
    <row r="976" spans="1:19">
      <c r="A976" s="35"/>
      <c r="B976" s="261"/>
      <c r="C976" s="261"/>
      <c r="D976" s="261"/>
      <c r="E976" s="35"/>
      <c r="F976" s="35"/>
      <c r="G976" s="35"/>
      <c r="H976" s="35"/>
      <c r="I976" s="35"/>
      <c r="J976" s="46"/>
      <c r="K976" s="46"/>
      <c r="L976" s="46"/>
      <c r="M976" s="46"/>
      <c r="N976" s="35"/>
      <c r="O976" s="35"/>
      <c r="P976" s="35"/>
      <c r="Q976" s="35"/>
      <c r="R976" s="35"/>
      <c r="S976" s="35"/>
    </row>
    <row r="977" spans="1:19">
      <c r="A977" s="35"/>
      <c r="B977" s="261"/>
      <c r="C977" s="261"/>
      <c r="D977" s="261"/>
      <c r="E977" s="35"/>
      <c r="F977" s="35"/>
      <c r="G977" s="35"/>
      <c r="H977" s="35"/>
      <c r="I977" s="35"/>
      <c r="J977" s="46"/>
      <c r="K977" s="46"/>
      <c r="L977" s="46"/>
      <c r="M977" s="46"/>
      <c r="N977" s="35"/>
      <c r="O977" s="35"/>
      <c r="P977" s="35"/>
      <c r="Q977" s="35"/>
      <c r="R977" s="35"/>
      <c r="S977" s="35"/>
    </row>
    <row r="978" spans="1:19">
      <c r="A978" s="35"/>
      <c r="B978" s="261"/>
      <c r="C978" s="261"/>
      <c r="D978" s="261"/>
      <c r="E978" s="35"/>
      <c r="F978" s="35"/>
      <c r="G978" s="35"/>
      <c r="H978" s="35"/>
      <c r="I978" s="35"/>
      <c r="J978" s="46"/>
      <c r="K978" s="46"/>
      <c r="L978" s="46"/>
      <c r="M978" s="46"/>
      <c r="N978" s="35"/>
      <c r="O978" s="35"/>
      <c r="P978" s="35"/>
      <c r="Q978" s="35"/>
      <c r="R978" s="35"/>
      <c r="S978" s="35"/>
    </row>
    <row r="979" spans="1:19">
      <c r="A979" s="35"/>
      <c r="B979" s="261"/>
      <c r="C979" s="261"/>
      <c r="D979" s="261"/>
      <c r="E979" s="35"/>
      <c r="F979" s="35"/>
      <c r="G979" s="35"/>
      <c r="H979" s="35"/>
      <c r="I979" s="35"/>
      <c r="J979" s="46"/>
      <c r="K979" s="46"/>
      <c r="L979" s="46"/>
      <c r="M979" s="46"/>
      <c r="N979" s="35"/>
      <c r="O979" s="35"/>
      <c r="P979" s="35"/>
      <c r="Q979" s="35"/>
      <c r="R979" s="35"/>
      <c r="S979" s="35"/>
    </row>
    <row r="980" spans="1:19">
      <c r="A980" s="35"/>
      <c r="B980" s="261"/>
      <c r="C980" s="261"/>
      <c r="D980" s="261"/>
      <c r="E980" s="35"/>
      <c r="F980" s="35"/>
      <c r="G980" s="35"/>
      <c r="H980" s="35"/>
      <c r="I980" s="35"/>
      <c r="J980" s="46"/>
      <c r="K980" s="46"/>
      <c r="L980" s="46"/>
      <c r="M980" s="46"/>
      <c r="N980" s="35"/>
      <c r="O980" s="35"/>
      <c r="P980" s="35"/>
      <c r="Q980" s="35"/>
      <c r="R980" s="35"/>
      <c r="S980" s="35"/>
    </row>
    <row r="981" spans="1:19">
      <c r="A981" s="35"/>
      <c r="B981" s="261"/>
      <c r="C981" s="261"/>
      <c r="D981" s="261"/>
      <c r="E981" s="35"/>
      <c r="F981" s="35"/>
      <c r="G981" s="35"/>
      <c r="H981" s="35"/>
      <c r="I981" s="35"/>
      <c r="J981" s="46"/>
      <c r="K981" s="46"/>
      <c r="L981" s="46"/>
      <c r="M981" s="46"/>
      <c r="N981" s="35"/>
      <c r="O981" s="35"/>
      <c r="P981" s="35"/>
      <c r="Q981" s="35"/>
      <c r="R981" s="35"/>
      <c r="S981" s="35"/>
    </row>
    <row r="982" spans="1:19">
      <c r="A982" s="35"/>
      <c r="B982" s="261"/>
      <c r="C982" s="261"/>
      <c r="D982" s="261"/>
      <c r="E982" s="35"/>
      <c r="F982" s="35"/>
      <c r="G982" s="35"/>
      <c r="H982" s="35"/>
      <c r="I982" s="35"/>
      <c r="J982" s="46"/>
      <c r="K982" s="46"/>
      <c r="L982" s="46"/>
      <c r="M982" s="46"/>
      <c r="N982" s="35"/>
      <c r="O982" s="35"/>
      <c r="P982" s="35"/>
      <c r="Q982" s="35"/>
      <c r="R982" s="35"/>
      <c r="S982" s="35"/>
    </row>
    <row r="983" spans="1:19">
      <c r="A983" s="35"/>
      <c r="B983" s="261"/>
      <c r="C983" s="261"/>
      <c r="D983" s="261"/>
      <c r="E983" s="35"/>
      <c r="F983" s="35"/>
      <c r="G983" s="35"/>
      <c r="H983" s="35"/>
      <c r="I983" s="35"/>
      <c r="J983" s="46"/>
      <c r="K983" s="46"/>
      <c r="L983" s="46"/>
      <c r="M983" s="46"/>
      <c r="N983" s="35"/>
      <c r="O983" s="35"/>
      <c r="P983" s="35"/>
      <c r="Q983" s="35"/>
      <c r="R983" s="35"/>
      <c r="S983" s="35"/>
    </row>
    <row r="984" spans="1:19">
      <c r="A984" s="35"/>
      <c r="B984" s="261"/>
      <c r="C984" s="261"/>
      <c r="D984" s="261"/>
      <c r="E984" s="35"/>
      <c r="F984" s="35"/>
      <c r="G984" s="35"/>
      <c r="H984" s="35"/>
      <c r="I984" s="35"/>
      <c r="J984" s="46"/>
      <c r="K984" s="46"/>
      <c r="L984" s="46"/>
      <c r="M984" s="46"/>
      <c r="N984" s="35"/>
      <c r="O984" s="35"/>
      <c r="P984" s="35"/>
      <c r="Q984" s="35"/>
      <c r="R984" s="35"/>
      <c r="S984" s="35"/>
    </row>
    <row r="985" spans="1:19">
      <c r="A985" s="35"/>
      <c r="B985" s="261"/>
      <c r="C985" s="261"/>
      <c r="D985" s="261"/>
      <c r="E985" s="35"/>
      <c r="F985" s="35"/>
      <c r="G985" s="35"/>
      <c r="H985" s="35"/>
      <c r="I985" s="35"/>
      <c r="J985" s="46"/>
      <c r="K985" s="46"/>
      <c r="L985" s="46"/>
      <c r="M985" s="46"/>
      <c r="N985" s="35"/>
      <c r="O985" s="35"/>
      <c r="P985" s="35"/>
      <c r="Q985" s="35"/>
      <c r="R985" s="35"/>
      <c r="S985" s="35"/>
    </row>
    <row r="986" spans="1:19">
      <c r="A986" s="35"/>
      <c r="B986" s="261"/>
      <c r="C986" s="261"/>
      <c r="D986" s="261"/>
      <c r="E986" s="35"/>
      <c r="F986" s="35"/>
      <c r="G986" s="35"/>
      <c r="H986" s="35"/>
      <c r="I986" s="35"/>
      <c r="J986" s="46"/>
      <c r="K986" s="46"/>
      <c r="L986" s="46"/>
      <c r="M986" s="46"/>
      <c r="N986" s="35"/>
      <c r="O986" s="35"/>
      <c r="P986" s="35"/>
      <c r="Q986" s="35"/>
      <c r="R986" s="35"/>
      <c r="S986" s="35"/>
    </row>
    <row r="987" spans="1:19">
      <c r="A987" s="35"/>
      <c r="B987" s="261"/>
      <c r="C987" s="261"/>
      <c r="D987" s="261"/>
      <c r="E987" s="35"/>
      <c r="F987" s="35"/>
      <c r="G987" s="35"/>
      <c r="H987" s="35"/>
      <c r="I987" s="35"/>
      <c r="J987" s="46"/>
      <c r="K987" s="46"/>
      <c r="L987" s="46"/>
      <c r="M987" s="46"/>
      <c r="N987" s="35"/>
      <c r="O987" s="35"/>
      <c r="P987" s="35"/>
      <c r="Q987" s="35"/>
      <c r="R987" s="35"/>
      <c r="S987" s="35"/>
    </row>
    <row r="988" spans="1:19">
      <c r="A988" s="35"/>
      <c r="B988" s="261"/>
      <c r="C988" s="261"/>
      <c r="D988" s="261"/>
      <c r="E988" s="35"/>
      <c r="F988" s="35"/>
      <c r="G988" s="35"/>
      <c r="H988" s="35"/>
      <c r="I988" s="35"/>
      <c r="J988" s="46"/>
      <c r="K988" s="46"/>
      <c r="L988" s="46"/>
      <c r="M988" s="46"/>
      <c r="N988" s="35"/>
      <c r="O988" s="35"/>
      <c r="P988" s="35"/>
      <c r="Q988" s="35"/>
      <c r="R988" s="35"/>
      <c r="S988" s="35"/>
    </row>
    <row r="989" spans="1:19">
      <c r="A989" s="35"/>
      <c r="B989" s="261"/>
      <c r="C989" s="261"/>
      <c r="D989" s="261"/>
      <c r="E989" s="35"/>
      <c r="F989" s="35"/>
      <c r="G989" s="35"/>
      <c r="H989" s="35"/>
      <c r="I989" s="35"/>
      <c r="J989" s="46"/>
      <c r="K989" s="46"/>
      <c r="L989" s="46"/>
      <c r="M989" s="46"/>
      <c r="N989" s="35"/>
      <c r="O989" s="35"/>
      <c r="P989" s="35"/>
      <c r="Q989" s="35"/>
      <c r="R989" s="35"/>
      <c r="S989" s="35"/>
    </row>
    <row r="990" spans="1:19">
      <c r="A990" s="35"/>
      <c r="B990" s="261"/>
      <c r="C990" s="261"/>
      <c r="D990" s="261"/>
      <c r="E990" s="35"/>
      <c r="F990" s="35"/>
      <c r="G990" s="35"/>
      <c r="H990" s="35"/>
      <c r="I990" s="35"/>
      <c r="J990" s="46"/>
      <c r="K990" s="46"/>
      <c r="L990" s="46"/>
      <c r="M990" s="46"/>
      <c r="N990" s="35"/>
      <c r="O990" s="35"/>
      <c r="P990" s="35"/>
      <c r="Q990" s="35"/>
      <c r="R990" s="35"/>
      <c r="S990" s="35"/>
    </row>
    <row r="991" spans="1:19">
      <c r="A991" s="35"/>
      <c r="B991" s="261"/>
      <c r="C991" s="261"/>
      <c r="D991" s="261"/>
      <c r="E991" s="35"/>
      <c r="F991" s="35"/>
      <c r="G991" s="35"/>
      <c r="H991" s="35"/>
      <c r="I991" s="35"/>
      <c r="J991" s="46"/>
      <c r="K991" s="46"/>
      <c r="L991" s="46"/>
      <c r="M991" s="46"/>
      <c r="N991" s="35"/>
      <c r="O991" s="35"/>
      <c r="P991" s="35"/>
      <c r="Q991" s="35"/>
      <c r="R991" s="35"/>
      <c r="S991" s="35"/>
    </row>
    <row r="992" spans="1:19">
      <c r="A992" s="35"/>
      <c r="B992" s="261"/>
      <c r="C992" s="261"/>
      <c r="D992" s="261"/>
      <c r="E992" s="35"/>
      <c r="F992" s="35"/>
      <c r="G992" s="35"/>
      <c r="H992" s="35"/>
      <c r="I992" s="35"/>
      <c r="J992" s="46"/>
      <c r="K992" s="46"/>
      <c r="L992" s="46"/>
      <c r="M992" s="46"/>
      <c r="N992" s="35"/>
      <c r="O992" s="35"/>
      <c r="P992" s="35"/>
      <c r="Q992" s="35"/>
      <c r="R992" s="35"/>
      <c r="S992" s="35"/>
    </row>
    <row r="993" spans="1:19">
      <c r="A993" s="35"/>
      <c r="B993" s="261"/>
      <c r="C993" s="261"/>
      <c r="D993" s="261"/>
      <c r="E993" s="35"/>
      <c r="F993" s="35"/>
      <c r="G993" s="35"/>
      <c r="H993" s="35"/>
      <c r="I993" s="35"/>
      <c r="J993" s="46"/>
      <c r="K993" s="46"/>
      <c r="L993" s="46"/>
      <c r="M993" s="46"/>
      <c r="N993" s="35"/>
      <c r="O993" s="35"/>
      <c r="P993" s="35"/>
      <c r="Q993" s="35"/>
      <c r="R993" s="35"/>
      <c r="S993" s="35"/>
    </row>
    <row r="994" spans="1:19">
      <c r="A994" s="35"/>
      <c r="B994" s="261"/>
      <c r="C994" s="261"/>
      <c r="D994" s="261"/>
      <c r="E994" s="35"/>
      <c r="F994" s="35"/>
      <c r="G994" s="35"/>
      <c r="H994" s="35"/>
      <c r="I994" s="35"/>
      <c r="J994" s="46"/>
      <c r="K994" s="46"/>
      <c r="L994" s="46"/>
      <c r="M994" s="46"/>
      <c r="N994" s="35"/>
      <c r="O994" s="35"/>
      <c r="P994" s="35"/>
      <c r="Q994" s="35"/>
      <c r="R994" s="35"/>
      <c r="S994" s="35"/>
    </row>
    <row r="995" spans="1:19">
      <c r="A995" s="35"/>
      <c r="B995" s="261"/>
      <c r="C995" s="261"/>
      <c r="D995" s="261"/>
      <c r="E995" s="35"/>
      <c r="F995" s="35"/>
      <c r="G995" s="35"/>
      <c r="H995" s="35"/>
      <c r="I995" s="35"/>
      <c r="J995" s="46"/>
      <c r="K995" s="46"/>
      <c r="L995" s="46"/>
      <c r="M995" s="46"/>
      <c r="N995" s="35"/>
      <c r="O995" s="35"/>
      <c r="P995" s="35"/>
      <c r="Q995" s="35"/>
      <c r="R995" s="35"/>
      <c r="S995" s="35"/>
    </row>
    <row r="996" spans="1:19">
      <c r="A996" s="35"/>
      <c r="B996" s="261"/>
      <c r="C996" s="261"/>
      <c r="D996" s="261"/>
      <c r="E996" s="35"/>
      <c r="F996" s="35"/>
      <c r="G996" s="35"/>
      <c r="H996" s="35"/>
      <c r="I996" s="35"/>
      <c r="J996" s="46"/>
      <c r="K996" s="46"/>
      <c r="L996" s="46"/>
      <c r="M996" s="46"/>
      <c r="N996" s="35"/>
      <c r="O996" s="35"/>
      <c r="P996" s="35"/>
      <c r="Q996" s="35"/>
      <c r="R996" s="35"/>
      <c r="S996" s="35"/>
    </row>
    <row r="997" spans="1:19">
      <c r="A997" s="35"/>
      <c r="B997" s="261"/>
      <c r="C997" s="261"/>
      <c r="D997" s="261"/>
      <c r="E997" s="35"/>
      <c r="F997" s="35"/>
      <c r="G997" s="35"/>
      <c r="H997" s="35"/>
      <c r="I997" s="35"/>
      <c r="J997" s="46"/>
      <c r="K997" s="46"/>
      <c r="L997" s="46"/>
      <c r="M997" s="46"/>
      <c r="N997" s="35"/>
      <c r="O997" s="35"/>
      <c r="P997" s="35"/>
      <c r="Q997" s="35"/>
      <c r="R997" s="35"/>
      <c r="S997" s="35"/>
    </row>
    <row r="998" spans="1:19">
      <c r="A998" s="35"/>
      <c r="B998" s="261"/>
      <c r="C998" s="261"/>
      <c r="D998" s="261"/>
      <c r="E998" s="35"/>
      <c r="F998" s="35"/>
      <c r="G998" s="35"/>
      <c r="H998" s="35"/>
      <c r="I998" s="35"/>
      <c r="J998" s="46"/>
      <c r="K998" s="46"/>
      <c r="L998" s="46"/>
      <c r="M998" s="46"/>
      <c r="N998" s="35"/>
      <c r="O998" s="35"/>
      <c r="P998" s="35"/>
      <c r="Q998" s="35"/>
      <c r="R998" s="35"/>
      <c r="S998" s="35"/>
    </row>
    <row r="999" spans="1:19">
      <c r="A999" s="35"/>
      <c r="B999" s="261"/>
      <c r="C999" s="261"/>
      <c r="D999" s="261"/>
      <c r="E999" s="35"/>
      <c r="F999" s="35"/>
      <c r="G999" s="35"/>
      <c r="H999" s="35"/>
      <c r="I999" s="35"/>
      <c r="J999" s="46"/>
      <c r="K999" s="46"/>
      <c r="L999" s="46"/>
      <c r="M999" s="46"/>
      <c r="N999" s="35"/>
      <c r="O999" s="35"/>
      <c r="P999" s="35"/>
      <c r="Q999" s="35"/>
      <c r="R999" s="35"/>
      <c r="S999" s="35"/>
    </row>
    <row r="1000" spans="1:19">
      <c r="A1000" s="35"/>
      <c r="B1000" s="261"/>
      <c r="C1000" s="261"/>
      <c r="D1000" s="261"/>
      <c r="E1000" s="35"/>
      <c r="F1000" s="35"/>
      <c r="G1000" s="35"/>
      <c r="H1000" s="35"/>
      <c r="I1000" s="35"/>
      <c r="J1000" s="46"/>
      <c r="K1000" s="46"/>
      <c r="L1000" s="46"/>
      <c r="M1000" s="46"/>
      <c r="N1000" s="35"/>
      <c r="O1000" s="35"/>
      <c r="P1000" s="35"/>
      <c r="Q1000" s="35"/>
      <c r="R1000" s="35"/>
      <c r="S1000" s="35"/>
    </row>
  </sheetData>
  <autoFilter ref="A1:H184" xr:uid="{00000000-0009-0000-0000-00002100000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outlinePr summaryBelow="0" summaryRight="0"/>
  </sheetPr>
  <dimension ref="A1:S1000"/>
  <sheetViews>
    <sheetView workbookViewId="0"/>
  </sheetViews>
  <sheetFormatPr defaultColWidth="12.5703125" defaultRowHeight="15.75" customHeight="1"/>
  <cols>
    <col min="1" max="1" width="7.28515625" customWidth="1"/>
    <col min="2" max="2" width="46.28515625" customWidth="1"/>
    <col min="3" max="3" width="10" customWidth="1"/>
    <col min="4" max="4" width="24.42578125" customWidth="1"/>
    <col min="6" max="6" width="15.28515625" customWidth="1"/>
    <col min="7" max="7" width="16.5703125" customWidth="1"/>
    <col min="8" max="8" width="23.5703125" customWidth="1"/>
    <col min="11" max="11" width="30.42578125" customWidth="1"/>
    <col min="12" max="12" width="22.85546875" customWidth="1"/>
  </cols>
  <sheetData>
    <row r="1" spans="1:19">
      <c r="A1" s="32" t="s">
        <v>9</v>
      </c>
      <c r="B1" s="33" t="s">
        <v>69</v>
      </c>
      <c r="C1" s="32" t="s">
        <v>70</v>
      </c>
      <c r="D1" s="40" t="s">
        <v>3896</v>
      </c>
      <c r="E1" s="40" t="s">
        <v>3896</v>
      </c>
      <c r="F1" s="40" t="s">
        <v>4603</v>
      </c>
      <c r="G1" s="40"/>
      <c r="H1" s="34"/>
      <c r="I1" s="35"/>
      <c r="J1" s="253"/>
      <c r="K1" s="253"/>
      <c r="L1" s="253"/>
      <c r="M1" s="253"/>
      <c r="N1" s="35"/>
      <c r="O1" s="35"/>
      <c r="P1" s="35"/>
      <c r="Q1" s="35"/>
      <c r="R1" s="35"/>
      <c r="S1" s="35"/>
    </row>
    <row r="2" spans="1:19" hidden="1">
      <c r="A2" s="37">
        <v>26</v>
      </c>
      <c r="B2" s="38" t="s">
        <v>212</v>
      </c>
      <c r="C2" s="45">
        <v>50</v>
      </c>
      <c r="D2" s="38" t="s">
        <v>212</v>
      </c>
      <c r="E2" s="35"/>
      <c r="F2" s="35"/>
      <c r="G2" s="35"/>
      <c r="H2" s="40"/>
      <c r="I2" s="35"/>
      <c r="J2" s="122"/>
      <c r="K2" s="28"/>
      <c r="L2" s="28"/>
      <c r="M2" s="108"/>
      <c r="N2" s="35"/>
      <c r="O2" s="35"/>
      <c r="P2" s="35"/>
      <c r="Q2" s="35"/>
      <c r="R2" s="35"/>
      <c r="S2" s="35"/>
    </row>
    <row r="3" spans="1:19" hidden="1">
      <c r="A3" s="37">
        <v>39</v>
      </c>
      <c r="B3" s="38" t="s">
        <v>233</v>
      </c>
      <c r="C3" s="45">
        <v>40</v>
      </c>
      <c r="D3" s="38" t="s">
        <v>212</v>
      </c>
      <c r="E3" s="35"/>
      <c r="F3" s="35"/>
      <c r="G3" s="35"/>
      <c r="H3" s="40"/>
      <c r="I3" s="35"/>
      <c r="J3" s="107"/>
      <c r="K3" s="28"/>
      <c r="L3" s="28"/>
      <c r="M3" s="111"/>
      <c r="N3" s="35"/>
      <c r="O3" s="35"/>
      <c r="P3" s="35"/>
      <c r="Q3" s="35"/>
      <c r="R3" s="35"/>
      <c r="S3" s="35"/>
    </row>
    <row r="4" spans="1:19">
      <c r="A4" s="37">
        <v>137</v>
      </c>
      <c r="B4" s="255" t="s">
        <v>73</v>
      </c>
      <c r="C4" s="45">
        <v>1300</v>
      </c>
      <c r="D4" s="38" t="s">
        <v>73</v>
      </c>
      <c r="E4" s="35"/>
      <c r="F4" s="35"/>
      <c r="G4" s="35"/>
      <c r="H4" s="40"/>
      <c r="I4" s="35"/>
      <c r="J4" s="107"/>
      <c r="K4" s="28"/>
      <c r="L4" s="28"/>
      <c r="M4" s="111"/>
      <c r="N4" s="35"/>
      <c r="O4" s="35"/>
      <c r="P4" s="35"/>
      <c r="Q4" s="35"/>
      <c r="R4" s="35"/>
      <c r="S4" s="35"/>
    </row>
    <row r="5" spans="1:19">
      <c r="A5" s="37">
        <v>107</v>
      </c>
      <c r="B5" s="38" t="s">
        <v>162</v>
      </c>
      <c r="C5" s="45">
        <v>110</v>
      </c>
      <c r="D5" s="38"/>
      <c r="E5" s="35"/>
      <c r="F5" s="35"/>
      <c r="G5" s="35"/>
      <c r="H5" s="40"/>
      <c r="I5" s="35"/>
      <c r="J5" s="107"/>
      <c r="K5" s="28"/>
      <c r="L5" s="28"/>
      <c r="M5" s="111"/>
      <c r="N5" s="35"/>
      <c r="O5" s="35"/>
      <c r="P5" s="35"/>
      <c r="Q5" s="35"/>
      <c r="R5" s="35"/>
      <c r="S5" s="35"/>
    </row>
    <row r="6" spans="1:19" hidden="1">
      <c r="A6" s="37">
        <v>93</v>
      </c>
      <c r="B6" s="38" t="s">
        <v>232</v>
      </c>
      <c r="C6" s="45">
        <v>10</v>
      </c>
      <c r="D6" s="38"/>
      <c r="E6" s="35"/>
      <c r="F6" s="35"/>
      <c r="G6" s="35"/>
      <c r="H6" s="35"/>
      <c r="I6" s="35"/>
      <c r="J6" s="107"/>
      <c r="K6" s="28"/>
      <c r="L6" s="28"/>
      <c r="M6" s="111"/>
      <c r="N6" s="35"/>
      <c r="O6" s="35"/>
      <c r="P6" s="35"/>
      <c r="Q6" s="35"/>
      <c r="R6" s="35"/>
      <c r="S6" s="35"/>
    </row>
    <row r="7" spans="1:19" hidden="1">
      <c r="A7" s="37">
        <v>27</v>
      </c>
      <c r="B7" s="38" t="s">
        <v>198</v>
      </c>
      <c r="C7" s="45">
        <v>50</v>
      </c>
      <c r="D7" s="38"/>
      <c r="E7" s="35"/>
      <c r="F7" s="35"/>
      <c r="G7" s="35"/>
      <c r="H7" s="35"/>
      <c r="I7" s="35"/>
      <c r="J7" s="107"/>
      <c r="K7" s="28"/>
      <c r="L7" s="28"/>
      <c r="M7" s="111"/>
      <c r="N7" s="35"/>
      <c r="O7" s="35"/>
      <c r="P7" s="35"/>
      <c r="Q7" s="35"/>
      <c r="R7" s="35"/>
      <c r="S7" s="35"/>
    </row>
    <row r="8" spans="1:19" hidden="1">
      <c r="A8" s="37">
        <v>67</v>
      </c>
      <c r="B8" s="38" t="s">
        <v>273</v>
      </c>
      <c r="C8" s="45">
        <v>10</v>
      </c>
      <c r="D8" s="38"/>
      <c r="E8" s="35"/>
      <c r="F8" s="35"/>
      <c r="G8" s="35"/>
      <c r="H8" s="35"/>
      <c r="I8" s="35"/>
      <c r="J8" s="107"/>
      <c r="K8" s="28"/>
      <c r="L8" s="28"/>
      <c r="M8" s="111"/>
      <c r="N8" s="35"/>
      <c r="O8" s="35"/>
      <c r="P8" s="35"/>
      <c r="Q8" s="35"/>
      <c r="R8" s="35"/>
      <c r="S8" s="35"/>
    </row>
    <row r="9" spans="1:19" hidden="1">
      <c r="A9" s="37">
        <v>70</v>
      </c>
      <c r="B9" s="38" t="s">
        <v>277</v>
      </c>
      <c r="C9" s="45">
        <v>10</v>
      </c>
      <c r="D9" s="38"/>
      <c r="E9" s="35"/>
      <c r="F9" s="35"/>
      <c r="G9" s="35"/>
      <c r="H9" s="35"/>
      <c r="I9" s="35"/>
      <c r="J9" s="107"/>
      <c r="K9" s="28"/>
      <c r="L9" s="28"/>
      <c r="M9" s="111"/>
      <c r="N9" s="35"/>
      <c r="O9" s="35"/>
      <c r="P9" s="35"/>
      <c r="Q9" s="35"/>
      <c r="R9" s="35"/>
      <c r="S9" s="35"/>
    </row>
    <row r="10" spans="1:19">
      <c r="A10" s="37">
        <v>150</v>
      </c>
      <c r="B10" s="38" t="s">
        <v>71</v>
      </c>
      <c r="C10" s="45">
        <v>110</v>
      </c>
      <c r="D10" s="38"/>
      <c r="E10" s="35"/>
      <c r="F10" s="35"/>
      <c r="G10" s="35"/>
      <c r="H10" s="35"/>
      <c r="I10" s="35"/>
      <c r="J10" s="107"/>
      <c r="K10" s="28"/>
      <c r="L10" s="28"/>
      <c r="M10" s="111"/>
      <c r="N10" s="35"/>
      <c r="O10" s="35"/>
      <c r="P10" s="35"/>
      <c r="Q10" s="35"/>
      <c r="R10" s="35"/>
      <c r="S10" s="35"/>
    </row>
    <row r="11" spans="1:19" hidden="1">
      <c r="A11" s="37">
        <v>143</v>
      </c>
      <c r="B11" s="38" t="s">
        <v>74</v>
      </c>
      <c r="C11" s="45">
        <v>70</v>
      </c>
      <c r="D11" s="38"/>
      <c r="E11" s="35"/>
      <c r="F11" s="35"/>
      <c r="G11" s="35"/>
      <c r="H11" s="35"/>
      <c r="I11" s="35"/>
      <c r="J11" s="107"/>
      <c r="K11" s="28"/>
      <c r="L11" s="28"/>
      <c r="M11" s="111"/>
      <c r="N11" s="35"/>
      <c r="O11" s="35"/>
      <c r="P11" s="35"/>
      <c r="Q11" s="35"/>
      <c r="R11" s="35"/>
      <c r="S11" s="35"/>
    </row>
    <row r="12" spans="1:19" hidden="1">
      <c r="A12" s="37">
        <v>146</v>
      </c>
      <c r="B12" s="38" t="s">
        <v>84</v>
      </c>
      <c r="C12" s="45">
        <v>20</v>
      </c>
      <c r="D12" s="38"/>
      <c r="E12" s="35"/>
      <c r="F12" s="35"/>
      <c r="G12" s="35"/>
      <c r="H12" s="35"/>
      <c r="I12" s="35"/>
      <c r="J12" s="107"/>
      <c r="K12" s="28"/>
      <c r="L12" s="28"/>
      <c r="M12" s="111"/>
      <c r="N12" s="35"/>
      <c r="O12" s="35"/>
      <c r="P12" s="35"/>
      <c r="Q12" s="35"/>
      <c r="R12" s="35"/>
      <c r="S12" s="35"/>
    </row>
    <row r="13" spans="1:19" hidden="1">
      <c r="A13" s="37">
        <v>114</v>
      </c>
      <c r="B13" s="38" t="s">
        <v>88</v>
      </c>
      <c r="C13" s="45">
        <v>20</v>
      </c>
      <c r="D13" s="38"/>
      <c r="E13" s="35"/>
      <c r="F13" s="35"/>
      <c r="G13" s="35"/>
      <c r="H13" s="35"/>
      <c r="I13" s="35"/>
      <c r="J13" s="107"/>
      <c r="K13" s="28"/>
      <c r="L13" s="28"/>
      <c r="M13" s="111"/>
      <c r="N13" s="35"/>
      <c r="O13" s="35"/>
      <c r="P13" s="35"/>
      <c r="Q13" s="35"/>
      <c r="R13" s="35"/>
      <c r="S13" s="35"/>
    </row>
    <row r="14" spans="1:19" hidden="1">
      <c r="A14" s="37">
        <v>167</v>
      </c>
      <c r="B14" s="38" t="s">
        <v>115</v>
      </c>
      <c r="C14" s="45">
        <v>20</v>
      </c>
      <c r="D14" s="38"/>
      <c r="E14" s="35"/>
      <c r="F14" s="35"/>
      <c r="G14" s="35"/>
      <c r="H14" s="35"/>
      <c r="I14" s="35"/>
      <c r="J14" s="107"/>
      <c r="K14" s="28"/>
      <c r="L14" s="28"/>
      <c r="M14" s="111"/>
      <c r="N14" s="35"/>
      <c r="O14" s="35"/>
      <c r="P14" s="35"/>
      <c r="Q14" s="35"/>
      <c r="R14" s="35"/>
      <c r="S14" s="35"/>
    </row>
    <row r="15" spans="1:19">
      <c r="A15" s="37">
        <v>141</v>
      </c>
      <c r="B15" s="38" t="s">
        <v>92</v>
      </c>
      <c r="C15" s="45">
        <v>70</v>
      </c>
      <c r="D15" s="38" t="s">
        <v>73</v>
      </c>
      <c r="E15" s="35"/>
      <c r="F15" s="35"/>
      <c r="G15" s="35"/>
      <c r="H15" s="35"/>
      <c r="I15" s="35"/>
      <c r="J15" s="107"/>
      <c r="K15" s="28"/>
      <c r="L15" s="28"/>
      <c r="M15" s="111"/>
      <c r="N15" s="35"/>
      <c r="O15" s="35"/>
      <c r="P15" s="35"/>
      <c r="Q15" s="35"/>
      <c r="R15" s="35"/>
      <c r="S15" s="35"/>
    </row>
    <row r="16" spans="1:19">
      <c r="A16" s="37">
        <v>142</v>
      </c>
      <c r="B16" s="38" t="s">
        <v>94</v>
      </c>
      <c r="C16" s="45">
        <v>50</v>
      </c>
      <c r="D16" s="38"/>
      <c r="E16" s="35"/>
      <c r="F16" s="35"/>
      <c r="G16" s="35"/>
      <c r="H16" s="35"/>
      <c r="I16" s="35"/>
      <c r="J16" s="107"/>
      <c r="K16" s="28"/>
      <c r="L16" s="28"/>
      <c r="M16" s="111"/>
      <c r="N16" s="35"/>
      <c r="O16" s="35"/>
      <c r="P16" s="35"/>
      <c r="Q16" s="35"/>
      <c r="R16" s="35"/>
      <c r="S16" s="35"/>
    </row>
    <row r="17" spans="1:19" hidden="1">
      <c r="A17" s="37">
        <v>136</v>
      </c>
      <c r="B17" s="38" t="s">
        <v>170</v>
      </c>
      <c r="C17" s="45">
        <v>10</v>
      </c>
      <c r="D17" s="38"/>
      <c r="E17" s="35"/>
      <c r="F17" s="35"/>
      <c r="G17" s="35"/>
      <c r="H17" s="35"/>
      <c r="I17" s="35"/>
      <c r="J17" s="107"/>
      <c r="K17" s="28"/>
      <c r="L17" s="28"/>
      <c r="M17" s="111"/>
      <c r="N17" s="35"/>
      <c r="O17" s="35"/>
      <c r="P17" s="35"/>
      <c r="Q17" s="35"/>
      <c r="R17" s="35"/>
      <c r="S17" s="35"/>
    </row>
    <row r="18" spans="1:19" hidden="1">
      <c r="A18" s="37">
        <v>84</v>
      </c>
      <c r="B18" s="38" t="s">
        <v>294</v>
      </c>
      <c r="C18" s="45">
        <v>10</v>
      </c>
      <c r="D18" s="38"/>
      <c r="E18" s="35"/>
      <c r="F18" s="35"/>
      <c r="G18" s="35"/>
      <c r="H18" s="35"/>
      <c r="I18" s="35"/>
      <c r="J18" s="107"/>
      <c r="K18" s="28"/>
      <c r="L18" s="28"/>
      <c r="M18" s="111"/>
      <c r="N18" s="35"/>
      <c r="O18" s="35"/>
      <c r="P18" s="35"/>
      <c r="Q18" s="35"/>
      <c r="R18" s="35"/>
      <c r="S18" s="35"/>
    </row>
    <row r="19" spans="1:19" hidden="1">
      <c r="A19" s="37">
        <v>51</v>
      </c>
      <c r="B19" s="38" t="s">
        <v>200</v>
      </c>
      <c r="C19" s="45">
        <v>20</v>
      </c>
      <c r="D19" s="38"/>
      <c r="E19" s="35"/>
      <c r="F19" s="35"/>
      <c r="G19" s="35"/>
      <c r="H19" s="35"/>
      <c r="I19" s="35"/>
      <c r="J19" s="107"/>
      <c r="K19" s="28"/>
      <c r="L19" s="28"/>
      <c r="M19" s="111"/>
      <c r="N19" s="35"/>
      <c r="O19" s="35"/>
      <c r="P19" s="35"/>
      <c r="Q19" s="35"/>
      <c r="R19" s="35"/>
      <c r="S19" s="35"/>
    </row>
    <row r="20" spans="1:19" hidden="1">
      <c r="A20" s="37">
        <v>24</v>
      </c>
      <c r="B20" s="38" t="s">
        <v>195</v>
      </c>
      <c r="C20" s="45">
        <v>70</v>
      </c>
      <c r="D20" s="38"/>
      <c r="E20" s="35"/>
      <c r="F20" s="35"/>
      <c r="G20" s="35"/>
      <c r="H20" s="35"/>
      <c r="I20" s="35"/>
      <c r="J20" s="107"/>
      <c r="K20" s="28"/>
      <c r="L20" s="28"/>
      <c r="M20" s="111"/>
      <c r="N20" s="35"/>
      <c r="O20" s="35"/>
      <c r="P20" s="35"/>
      <c r="Q20" s="35"/>
      <c r="R20" s="35"/>
      <c r="S20" s="35"/>
    </row>
    <row r="21" spans="1:19" hidden="1">
      <c r="A21" s="37">
        <v>17</v>
      </c>
      <c r="B21" s="38" t="s">
        <v>191</v>
      </c>
      <c r="C21" s="45">
        <v>100</v>
      </c>
      <c r="D21" s="38"/>
      <c r="E21" s="35"/>
      <c r="F21" s="35"/>
      <c r="G21" s="35"/>
      <c r="H21" s="35"/>
      <c r="I21" s="35"/>
      <c r="J21" s="107"/>
      <c r="K21" s="28"/>
      <c r="L21" s="28"/>
      <c r="M21" s="111"/>
      <c r="N21" s="35"/>
      <c r="O21" s="35"/>
      <c r="P21" s="35"/>
      <c r="Q21" s="35"/>
      <c r="R21" s="35"/>
      <c r="S21" s="35"/>
    </row>
    <row r="22" spans="1:19" hidden="1">
      <c r="A22" s="37">
        <v>145</v>
      </c>
      <c r="B22" s="38" t="s">
        <v>82</v>
      </c>
      <c r="C22" s="45">
        <v>30</v>
      </c>
      <c r="D22" s="38"/>
      <c r="E22" s="35"/>
      <c r="F22" s="35"/>
      <c r="G22" s="35"/>
      <c r="H22" s="35"/>
      <c r="I22" s="35"/>
      <c r="J22" s="107"/>
      <c r="K22" s="28"/>
      <c r="L22" s="28"/>
      <c r="M22" s="111"/>
      <c r="N22" s="35"/>
      <c r="O22" s="35"/>
      <c r="P22" s="35"/>
      <c r="Q22" s="35"/>
      <c r="R22" s="35"/>
      <c r="S22" s="35"/>
    </row>
    <row r="23" spans="1:19" hidden="1">
      <c r="A23" s="37">
        <v>78</v>
      </c>
      <c r="B23" s="38" t="s">
        <v>287</v>
      </c>
      <c r="C23" s="45">
        <v>10</v>
      </c>
      <c r="D23" s="38"/>
      <c r="E23" s="35"/>
      <c r="F23" s="35"/>
      <c r="G23" s="35"/>
      <c r="H23" s="35"/>
      <c r="I23" s="35"/>
      <c r="J23" s="107"/>
      <c r="K23" s="28"/>
      <c r="L23" s="28"/>
      <c r="M23" s="111"/>
      <c r="N23" s="35"/>
      <c r="O23" s="35"/>
      <c r="P23" s="35"/>
      <c r="Q23" s="35"/>
      <c r="R23" s="35"/>
      <c r="S23" s="35"/>
    </row>
    <row r="24" spans="1:19">
      <c r="A24" s="37">
        <v>109</v>
      </c>
      <c r="B24" s="38" t="s">
        <v>111</v>
      </c>
      <c r="C24" s="45">
        <v>30</v>
      </c>
      <c r="D24" s="38"/>
      <c r="E24" s="35"/>
      <c r="F24" s="35"/>
      <c r="G24" s="35"/>
      <c r="H24" s="35"/>
      <c r="I24" s="35"/>
      <c r="J24" s="107"/>
      <c r="K24" s="28"/>
      <c r="L24" s="28"/>
      <c r="M24" s="111"/>
      <c r="N24" s="35"/>
      <c r="O24" s="35"/>
      <c r="P24" s="35"/>
      <c r="Q24" s="35"/>
      <c r="R24" s="35"/>
      <c r="S24" s="35"/>
    </row>
    <row r="25" spans="1:19" hidden="1">
      <c r="A25" s="37">
        <v>40</v>
      </c>
      <c r="B25" s="38" t="s">
        <v>235</v>
      </c>
      <c r="C25" s="45">
        <v>40</v>
      </c>
      <c r="D25" s="38"/>
      <c r="E25" s="35"/>
      <c r="F25" s="35"/>
      <c r="G25" s="35"/>
      <c r="H25" s="35"/>
      <c r="I25" s="35"/>
      <c r="J25" s="107"/>
      <c r="K25" s="28"/>
      <c r="L25" s="28"/>
      <c r="M25" s="111"/>
      <c r="N25" s="35"/>
      <c r="O25" s="35"/>
      <c r="P25" s="35"/>
      <c r="Q25" s="35"/>
      <c r="R25" s="35"/>
      <c r="S25" s="35"/>
    </row>
    <row r="26" spans="1:19" hidden="1">
      <c r="A26" s="37">
        <v>20</v>
      </c>
      <c r="B26" s="38" t="s">
        <v>199</v>
      </c>
      <c r="C26" s="45">
        <v>90</v>
      </c>
      <c r="D26" s="38"/>
      <c r="E26" s="35"/>
      <c r="F26" s="35"/>
      <c r="G26" s="35"/>
      <c r="H26" s="35"/>
      <c r="I26" s="35"/>
      <c r="J26" s="107"/>
      <c r="K26" s="28"/>
      <c r="L26" s="28"/>
      <c r="M26" s="111"/>
      <c r="N26" s="35"/>
      <c r="O26" s="35"/>
      <c r="P26" s="35"/>
      <c r="Q26" s="35"/>
      <c r="R26" s="35"/>
      <c r="S26" s="35"/>
    </row>
    <row r="27" spans="1:19" hidden="1">
      <c r="A27" s="37">
        <v>52</v>
      </c>
      <c r="B27" s="38" t="s">
        <v>251</v>
      </c>
      <c r="C27" s="45">
        <v>20</v>
      </c>
      <c r="D27" s="38"/>
      <c r="E27" s="35"/>
      <c r="F27" s="35"/>
      <c r="G27" s="35"/>
      <c r="H27" s="35"/>
      <c r="I27" s="35"/>
      <c r="J27" s="107"/>
      <c r="K27" s="28"/>
      <c r="L27" s="28"/>
      <c r="M27" s="111"/>
      <c r="N27" s="35"/>
      <c r="O27" s="35"/>
      <c r="P27" s="35"/>
      <c r="Q27" s="35"/>
      <c r="R27" s="35"/>
      <c r="S27" s="35"/>
    </row>
    <row r="28" spans="1:19" hidden="1">
      <c r="A28" s="37">
        <v>62</v>
      </c>
      <c r="B28" s="38" t="s">
        <v>262</v>
      </c>
      <c r="C28" s="45">
        <v>20</v>
      </c>
      <c r="D28" s="38"/>
      <c r="E28" s="35"/>
      <c r="F28" s="35"/>
      <c r="G28" s="35"/>
      <c r="H28" s="35"/>
      <c r="I28" s="35"/>
      <c r="J28" s="107"/>
      <c r="K28" s="28"/>
      <c r="L28" s="28"/>
      <c r="M28" s="111"/>
      <c r="N28" s="35"/>
      <c r="O28" s="35"/>
      <c r="P28" s="35"/>
      <c r="Q28" s="35"/>
      <c r="R28" s="35"/>
      <c r="S28" s="35"/>
    </row>
    <row r="29" spans="1:19" hidden="1">
      <c r="A29" s="37">
        <v>23</v>
      </c>
      <c r="B29" s="38" t="s">
        <v>207</v>
      </c>
      <c r="C29" s="45">
        <v>70</v>
      </c>
      <c r="D29" s="38"/>
      <c r="E29" s="35"/>
      <c r="F29" s="35"/>
      <c r="G29" s="35"/>
      <c r="H29" s="35"/>
      <c r="I29" s="35"/>
      <c r="J29" s="107"/>
      <c r="K29" s="28"/>
      <c r="L29" s="28"/>
      <c r="M29" s="111"/>
      <c r="N29" s="35"/>
      <c r="O29" s="35"/>
      <c r="P29" s="35"/>
      <c r="Q29" s="35"/>
      <c r="R29" s="35"/>
      <c r="S29" s="35"/>
    </row>
    <row r="30" spans="1:19" hidden="1">
      <c r="A30" s="37">
        <v>71</v>
      </c>
      <c r="B30" s="38" t="s">
        <v>278</v>
      </c>
      <c r="C30" s="45">
        <v>10</v>
      </c>
      <c r="D30" s="38"/>
      <c r="E30" s="35"/>
      <c r="F30" s="35"/>
      <c r="G30" s="35"/>
      <c r="H30" s="35"/>
      <c r="I30" s="35"/>
      <c r="J30" s="107"/>
      <c r="K30" s="28"/>
      <c r="L30" s="28"/>
      <c r="M30" s="111"/>
      <c r="N30" s="35"/>
      <c r="O30" s="35"/>
      <c r="P30" s="35"/>
      <c r="Q30" s="35"/>
      <c r="R30" s="35"/>
      <c r="S30" s="35"/>
    </row>
    <row r="31" spans="1:19" hidden="1">
      <c r="A31" s="37">
        <v>16</v>
      </c>
      <c r="B31" s="38" t="s">
        <v>184</v>
      </c>
      <c r="C31" s="45">
        <v>140</v>
      </c>
      <c r="D31" s="38"/>
      <c r="E31" s="35"/>
      <c r="F31" s="35"/>
      <c r="G31" s="35"/>
      <c r="H31" s="35"/>
      <c r="I31" s="35"/>
      <c r="J31" s="107"/>
      <c r="K31" s="28"/>
      <c r="L31" s="28"/>
      <c r="M31" s="111"/>
      <c r="N31" s="35"/>
      <c r="O31" s="35"/>
      <c r="P31" s="35"/>
      <c r="Q31" s="35"/>
      <c r="R31" s="35"/>
      <c r="S31" s="35"/>
    </row>
    <row r="32" spans="1:19" hidden="1">
      <c r="A32" s="37">
        <v>178</v>
      </c>
      <c r="B32" s="38" t="s">
        <v>140</v>
      </c>
      <c r="C32" s="45">
        <v>10</v>
      </c>
      <c r="D32" s="38"/>
      <c r="E32" s="35"/>
      <c r="F32" s="35"/>
      <c r="G32" s="35"/>
      <c r="H32" s="35"/>
      <c r="I32" s="35"/>
      <c r="J32" s="107"/>
      <c r="K32" s="28"/>
      <c r="L32" s="28"/>
      <c r="M32" s="111"/>
      <c r="N32" s="35"/>
      <c r="O32" s="35"/>
      <c r="P32" s="35"/>
      <c r="Q32" s="35"/>
      <c r="R32" s="35"/>
      <c r="S32" s="35"/>
    </row>
    <row r="33" spans="1:19" hidden="1">
      <c r="A33" s="37">
        <v>64</v>
      </c>
      <c r="B33" s="38" t="s">
        <v>264</v>
      </c>
      <c r="C33" s="45">
        <v>20</v>
      </c>
      <c r="D33" s="38"/>
      <c r="E33" s="35"/>
      <c r="F33" s="35"/>
      <c r="G33" s="35"/>
      <c r="H33" s="35"/>
      <c r="I33" s="35"/>
      <c r="J33" s="107"/>
      <c r="K33" s="28"/>
      <c r="L33" s="28"/>
      <c r="M33" s="111"/>
      <c r="N33" s="35"/>
      <c r="O33" s="35"/>
      <c r="P33" s="35"/>
      <c r="Q33" s="35"/>
      <c r="R33" s="35"/>
      <c r="S33" s="35"/>
    </row>
    <row r="34" spans="1:19" hidden="1">
      <c r="A34" s="37">
        <v>57</v>
      </c>
      <c r="B34" s="38" t="s">
        <v>256</v>
      </c>
      <c r="C34" s="45">
        <v>20</v>
      </c>
      <c r="D34" s="38"/>
      <c r="E34" s="35"/>
      <c r="F34" s="35"/>
      <c r="G34" s="35"/>
      <c r="H34" s="35"/>
      <c r="I34" s="35"/>
      <c r="J34" s="107"/>
      <c r="K34" s="28"/>
      <c r="L34" s="28"/>
      <c r="M34" s="111"/>
      <c r="N34" s="35"/>
      <c r="O34" s="35"/>
      <c r="P34" s="35"/>
      <c r="Q34" s="35"/>
      <c r="R34" s="35"/>
      <c r="S34" s="35"/>
    </row>
    <row r="35" spans="1:19" hidden="1">
      <c r="A35" s="37">
        <v>44</v>
      </c>
      <c r="B35" s="38" t="s">
        <v>243</v>
      </c>
      <c r="C35" s="45">
        <v>30</v>
      </c>
      <c r="D35" s="38"/>
      <c r="E35" s="35"/>
      <c r="F35" s="35"/>
      <c r="G35" s="35"/>
      <c r="H35" s="35"/>
      <c r="I35" s="35"/>
      <c r="J35" s="107"/>
      <c r="K35" s="28"/>
      <c r="L35" s="28"/>
      <c r="M35" s="111"/>
      <c r="N35" s="35"/>
      <c r="O35" s="35"/>
      <c r="P35" s="35"/>
      <c r="Q35" s="35"/>
      <c r="R35" s="35"/>
      <c r="S35" s="35"/>
    </row>
    <row r="36" spans="1:19" hidden="1">
      <c r="A36" s="37">
        <v>45</v>
      </c>
      <c r="B36" s="38" t="s">
        <v>245</v>
      </c>
      <c r="C36" s="45">
        <v>30</v>
      </c>
      <c r="D36" s="38"/>
      <c r="E36" s="35"/>
      <c r="F36" s="35"/>
      <c r="G36" s="35"/>
      <c r="H36" s="35"/>
      <c r="I36" s="35"/>
      <c r="J36" s="107"/>
      <c r="K36" s="28"/>
      <c r="L36" s="28"/>
      <c r="M36" s="111"/>
      <c r="N36" s="35"/>
      <c r="O36" s="35"/>
      <c r="P36" s="35"/>
      <c r="Q36" s="35"/>
      <c r="R36" s="35"/>
      <c r="S36" s="35"/>
    </row>
    <row r="37" spans="1:19" hidden="1">
      <c r="A37" s="37">
        <v>55</v>
      </c>
      <c r="B37" s="38" t="s">
        <v>254</v>
      </c>
      <c r="C37" s="45">
        <v>20</v>
      </c>
      <c r="D37" s="38"/>
      <c r="E37" s="35"/>
      <c r="F37" s="35"/>
      <c r="G37" s="35"/>
      <c r="H37" s="35"/>
      <c r="I37" s="35"/>
      <c r="J37" s="107"/>
      <c r="K37" s="28"/>
      <c r="L37" s="28"/>
      <c r="M37" s="111"/>
      <c r="N37" s="35"/>
      <c r="O37" s="35"/>
      <c r="P37" s="35"/>
      <c r="Q37" s="35"/>
      <c r="R37" s="35"/>
      <c r="S37" s="35"/>
    </row>
    <row r="38" spans="1:19" hidden="1">
      <c r="A38" s="37">
        <v>28</v>
      </c>
      <c r="B38" s="38" t="s">
        <v>215</v>
      </c>
      <c r="C38" s="45">
        <v>50</v>
      </c>
      <c r="D38" s="38"/>
      <c r="E38" s="35"/>
      <c r="F38" s="35"/>
      <c r="G38" s="35"/>
      <c r="H38" s="35"/>
      <c r="I38" s="35"/>
      <c r="J38" s="107"/>
      <c r="K38" s="28"/>
      <c r="L38" s="28"/>
      <c r="M38" s="111"/>
      <c r="N38" s="35"/>
      <c r="O38" s="35"/>
      <c r="P38" s="35"/>
      <c r="Q38" s="35"/>
      <c r="R38" s="35"/>
      <c r="S38" s="35"/>
    </row>
    <row r="39" spans="1:19" hidden="1">
      <c r="A39" s="37">
        <v>59</v>
      </c>
      <c r="B39" s="38" t="s">
        <v>258</v>
      </c>
      <c r="C39" s="45">
        <v>20</v>
      </c>
      <c r="D39" s="38"/>
      <c r="E39" s="35"/>
      <c r="F39" s="35"/>
      <c r="G39" s="35"/>
      <c r="H39" s="35"/>
      <c r="I39" s="35"/>
      <c r="J39" s="107"/>
      <c r="K39" s="28"/>
      <c r="L39" s="28"/>
      <c r="M39" s="111"/>
      <c r="N39" s="35"/>
      <c r="O39" s="35"/>
      <c r="P39" s="35"/>
      <c r="Q39" s="35"/>
      <c r="R39" s="35"/>
      <c r="S39" s="35"/>
    </row>
    <row r="40" spans="1:19" hidden="1">
      <c r="A40" s="37">
        <v>147</v>
      </c>
      <c r="B40" s="38" t="s">
        <v>90</v>
      </c>
      <c r="C40" s="45">
        <v>10</v>
      </c>
      <c r="D40" s="38"/>
      <c r="E40" s="35"/>
      <c r="F40" s="35"/>
      <c r="G40" s="35"/>
      <c r="H40" s="35"/>
      <c r="I40" s="35"/>
      <c r="J40" s="107"/>
      <c r="K40" s="28"/>
      <c r="L40" s="28"/>
      <c r="M40" s="111"/>
      <c r="N40" s="35"/>
      <c r="O40" s="35"/>
      <c r="P40" s="35"/>
      <c r="Q40" s="35"/>
      <c r="R40" s="35"/>
      <c r="S40" s="35"/>
    </row>
    <row r="41" spans="1:19" hidden="1">
      <c r="A41" s="37">
        <v>74</v>
      </c>
      <c r="B41" s="38" t="s">
        <v>281</v>
      </c>
      <c r="C41" s="45">
        <v>10</v>
      </c>
      <c r="D41" s="38"/>
      <c r="E41" s="35"/>
      <c r="F41" s="35"/>
      <c r="G41" s="35"/>
      <c r="H41" s="35"/>
      <c r="I41" s="35"/>
      <c r="J41" s="107"/>
      <c r="K41" s="28"/>
      <c r="L41" s="28"/>
      <c r="M41" s="111"/>
      <c r="N41" s="35"/>
      <c r="O41" s="35"/>
      <c r="P41" s="35"/>
      <c r="Q41" s="35"/>
      <c r="R41" s="35"/>
      <c r="S41" s="35"/>
    </row>
    <row r="42" spans="1:19" hidden="1">
      <c r="A42" s="37">
        <v>37</v>
      </c>
      <c r="B42" s="38" t="s">
        <v>229</v>
      </c>
      <c r="C42" s="45">
        <v>40</v>
      </c>
      <c r="D42" s="38"/>
      <c r="E42" s="35"/>
      <c r="F42" s="35"/>
      <c r="G42" s="35"/>
      <c r="H42" s="35"/>
      <c r="I42" s="35"/>
      <c r="J42" s="107"/>
      <c r="K42" s="28"/>
      <c r="L42" s="28"/>
      <c r="M42" s="111"/>
      <c r="N42" s="35"/>
      <c r="O42" s="35"/>
      <c r="P42" s="35"/>
      <c r="Q42" s="35"/>
      <c r="R42" s="35"/>
      <c r="S42" s="35"/>
    </row>
    <row r="43" spans="1:19" hidden="1">
      <c r="A43" s="37">
        <v>81</v>
      </c>
      <c r="B43" s="38" t="s">
        <v>289</v>
      </c>
      <c r="C43" s="45">
        <v>10</v>
      </c>
      <c r="D43" s="38"/>
      <c r="E43" s="35"/>
      <c r="F43" s="35"/>
      <c r="G43" s="35"/>
      <c r="H43" s="35"/>
      <c r="I43" s="35"/>
      <c r="J43" s="107"/>
      <c r="K43" s="28"/>
      <c r="L43" s="28"/>
      <c r="M43" s="111"/>
      <c r="N43" s="35"/>
      <c r="O43" s="35"/>
      <c r="P43" s="35"/>
      <c r="Q43" s="35"/>
      <c r="R43" s="35"/>
      <c r="S43" s="35"/>
    </row>
    <row r="44" spans="1:19">
      <c r="A44" s="37">
        <v>166</v>
      </c>
      <c r="B44" s="38" t="s">
        <v>113</v>
      </c>
      <c r="C44" s="45">
        <v>20</v>
      </c>
      <c r="D44" s="38"/>
      <c r="E44" s="35"/>
      <c r="F44" s="35"/>
      <c r="G44" s="35"/>
      <c r="H44" s="35"/>
      <c r="I44" s="35"/>
      <c r="J44" s="107"/>
      <c r="K44" s="28"/>
      <c r="L44" s="28"/>
      <c r="M44" s="111"/>
      <c r="N44" s="35"/>
      <c r="O44" s="35"/>
      <c r="P44" s="35"/>
      <c r="Q44" s="35"/>
      <c r="R44" s="35"/>
      <c r="S44" s="35"/>
    </row>
    <row r="45" spans="1:19" hidden="1">
      <c r="A45" s="37">
        <v>140</v>
      </c>
      <c r="B45" s="255" t="s">
        <v>77</v>
      </c>
      <c r="C45" s="45">
        <v>210</v>
      </c>
      <c r="D45" s="38"/>
      <c r="E45" s="35"/>
      <c r="F45" s="35"/>
      <c r="G45" s="35"/>
      <c r="H45" s="35"/>
      <c r="I45" s="35"/>
      <c r="J45" s="107"/>
      <c r="K45" s="28"/>
      <c r="L45" s="28"/>
      <c r="M45" s="111"/>
      <c r="N45" s="35"/>
      <c r="O45" s="35"/>
      <c r="P45" s="35"/>
      <c r="Q45" s="35"/>
      <c r="R45" s="35"/>
      <c r="S45" s="35"/>
    </row>
    <row r="46" spans="1:19">
      <c r="A46" s="37">
        <v>113</v>
      </c>
      <c r="B46" s="38" t="s">
        <v>163</v>
      </c>
      <c r="C46" s="45">
        <v>20</v>
      </c>
      <c r="D46" s="38"/>
      <c r="E46" s="35"/>
      <c r="F46" s="35"/>
      <c r="G46" s="35"/>
      <c r="H46" s="35"/>
      <c r="I46" s="35"/>
      <c r="J46" s="107"/>
      <c r="K46" s="28"/>
      <c r="L46" s="28"/>
      <c r="M46" s="111"/>
      <c r="N46" s="35"/>
      <c r="O46" s="35"/>
      <c r="P46" s="35"/>
      <c r="Q46" s="35"/>
      <c r="R46" s="35"/>
      <c r="S46" s="35"/>
    </row>
    <row r="47" spans="1:19">
      <c r="A47" s="37">
        <v>111</v>
      </c>
      <c r="B47" s="38" t="s">
        <v>123</v>
      </c>
      <c r="C47" s="45">
        <v>20</v>
      </c>
      <c r="D47" s="38"/>
      <c r="E47" s="35"/>
      <c r="F47" s="35"/>
      <c r="G47" s="35"/>
      <c r="H47" s="35"/>
      <c r="I47" s="35"/>
      <c r="J47" s="107"/>
      <c r="K47" s="28"/>
      <c r="L47" s="28"/>
      <c r="M47" s="111"/>
      <c r="N47" s="35"/>
      <c r="O47" s="35"/>
      <c r="P47" s="35"/>
      <c r="Q47" s="35"/>
      <c r="R47" s="35"/>
      <c r="S47" s="35"/>
    </row>
    <row r="48" spans="1:19">
      <c r="A48" s="37">
        <v>110</v>
      </c>
      <c r="B48" s="38" t="s">
        <v>120</v>
      </c>
      <c r="C48" s="45">
        <v>20</v>
      </c>
      <c r="D48" s="38"/>
      <c r="E48" s="35"/>
      <c r="F48" s="35"/>
      <c r="G48" s="35"/>
      <c r="H48" s="35"/>
      <c r="I48" s="35"/>
      <c r="J48" s="107"/>
      <c r="K48" s="28"/>
      <c r="L48" s="28"/>
      <c r="M48" s="111"/>
      <c r="N48" s="35"/>
      <c r="O48" s="35"/>
      <c r="P48" s="35"/>
      <c r="Q48" s="35"/>
      <c r="R48" s="35"/>
      <c r="S48" s="35"/>
    </row>
    <row r="49" spans="1:19">
      <c r="A49" s="37">
        <v>168</v>
      </c>
      <c r="B49" s="38" t="s">
        <v>117</v>
      </c>
      <c r="C49" s="45">
        <v>20</v>
      </c>
      <c r="D49" s="38"/>
      <c r="E49" s="35"/>
      <c r="F49" s="35"/>
      <c r="G49" s="35"/>
      <c r="H49" s="35"/>
      <c r="I49" s="35"/>
      <c r="J49" s="107"/>
      <c r="K49" s="28"/>
      <c r="L49" s="28"/>
      <c r="M49" s="111"/>
      <c r="N49" s="35"/>
      <c r="O49" s="35"/>
      <c r="P49" s="35"/>
      <c r="Q49" s="35"/>
      <c r="R49" s="35"/>
      <c r="S49" s="35"/>
    </row>
    <row r="50" spans="1:19">
      <c r="A50" s="37">
        <v>112</v>
      </c>
      <c r="B50" s="38" t="s">
        <v>126</v>
      </c>
      <c r="C50" s="45">
        <v>20</v>
      </c>
      <c r="D50" s="38"/>
      <c r="E50" s="35"/>
      <c r="F50" s="35"/>
      <c r="G50" s="35"/>
      <c r="H50" s="35"/>
      <c r="I50" s="35"/>
      <c r="J50" s="107"/>
      <c r="K50" s="28"/>
      <c r="L50" s="28"/>
      <c r="M50" s="111"/>
      <c r="N50" s="35"/>
      <c r="O50" s="35"/>
      <c r="P50" s="35"/>
      <c r="Q50" s="35"/>
      <c r="R50" s="35"/>
      <c r="S50" s="35"/>
    </row>
    <row r="51" spans="1:19">
      <c r="A51" s="37">
        <v>118</v>
      </c>
      <c r="B51" s="38" t="s">
        <v>133</v>
      </c>
      <c r="C51" s="45">
        <v>10</v>
      </c>
      <c r="D51" s="38"/>
      <c r="E51" s="35"/>
      <c r="F51" s="35"/>
      <c r="G51" s="35"/>
      <c r="H51" s="35"/>
      <c r="I51" s="35"/>
      <c r="J51" s="107"/>
      <c r="K51" s="28"/>
      <c r="L51" s="28"/>
      <c r="M51" s="111"/>
      <c r="N51" s="35"/>
      <c r="O51" s="35"/>
      <c r="P51" s="35"/>
      <c r="Q51" s="35"/>
      <c r="R51" s="35"/>
      <c r="S51" s="35"/>
    </row>
    <row r="52" spans="1:19">
      <c r="A52" s="37">
        <v>131</v>
      </c>
      <c r="B52" s="38" t="s">
        <v>157</v>
      </c>
      <c r="C52" s="45">
        <v>10</v>
      </c>
      <c r="D52" s="38"/>
      <c r="E52" s="35"/>
      <c r="F52" s="35"/>
      <c r="G52" s="35"/>
      <c r="H52" s="35"/>
      <c r="I52" s="35"/>
      <c r="J52" s="107"/>
      <c r="K52" s="28"/>
      <c r="L52" s="28"/>
      <c r="M52" s="111"/>
      <c r="N52" s="35"/>
      <c r="O52" s="35"/>
      <c r="P52" s="35"/>
      <c r="Q52" s="35"/>
      <c r="R52" s="35"/>
      <c r="S52" s="35"/>
    </row>
    <row r="53" spans="1:19" hidden="1">
      <c r="A53" s="37">
        <v>117</v>
      </c>
      <c r="B53" s="38" t="s">
        <v>131</v>
      </c>
      <c r="C53" s="45">
        <v>10</v>
      </c>
      <c r="D53" s="38"/>
      <c r="E53" s="35"/>
      <c r="F53" s="35"/>
      <c r="G53" s="35"/>
      <c r="H53" s="35"/>
      <c r="I53" s="35"/>
      <c r="J53" s="107"/>
      <c r="K53" s="28"/>
      <c r="L53" s="28"/>
      <c r="M53" s="111"/>
      <c r="N53" s="35"/>
      <c r="O53" s="35"/>
      <c r="P53" s="35"/>
      <c r="Q53" s="35"/>
      <c r="R53" s="35"/>
      <c r="S53" s="35"/>
    </row>
    <row r="54" spans="1:19">
      <c r="A54" s="37">
        <v>121</v>
      </c>
      <c r="B54" s="38" t="s">
        <v>141</v>
      </c>
      <c r="C54" s="45">
        <v>10</v>
      </c>
      <c r="D54" s="38"/>
      <c r="E54" s="35"/>
      <c r="F54" s="35"/>
      <c r="G54" s="35"/>
      <c r="H54" s="35"/>
      <c r="I54" s="35"/>
      <c r="J54" s="107"/>
      <c r="K54" s="28"/>
      <c r="L54" s="28"/>
      <c r="M54" s="111"/>
      <c r="N54" s="35"/>
      <c r="O54" s="35"/>
      <c r="P54" s="35"/>
      <c r="Q54" s="35"/>
      <c r="R54" s="35"/>
      <c r="S54" s="35"/>
    </row>
    <row r="55" spans="1:19">
      <c r="A55" s="37">
        <v>132</v>
      </c>
      <c r="B55" s="255" t="s">
        <v>158</v>
      </c>
      <c r="C55" s="45">
        <v>10</v>
      </c>
      <c r="D55" s="38"/>
      <c r="E55" s="35"/>
      <c r="F55" s="35"/>
      <c r="G55" s="35"/>
      <c r="H55" s="35"/>
      <c r="I55" s="35"/>
      <c r="J55" s="107"/>
      <c r="K55" s="28"/>
      <c r="L55" s="28"/>
      <c r="M55" s="111"/>
      <c r="N55" s="35"/>
      <c r="O55" s="35"/>
      <c r="P55" s="35"/>
      <c r="Q55" s="35"/>
      <c r="R55" s="35"/>
      <c r="S55" s="35"/>
    </row>
    <row r="56" spans="1:19">
      <c r="A56" s="37">
        <v>119</v>
      </c>
      <c r="B56" s="38" t="s">
        <v>135</v>
      </c>
      <c r="C56" s="45">
        <v>10</v>
      </c>
      <c r="D56" s="38"/>
      <c r="E56" s="35"/>
      <c r="F56" s="35"/>
      <c r="G56" s="35"/>
      <c r="H56" s="35"/>
      <c r="I56" s="35"/>
      <c r="J56" s="107"/>
      <c r="K56" s="28"/>
      <c r="L56" s="28"/>
      <c r="M56" s="111"/>
      <c r="N56" s="35"/>
      <c r="O56" s="35"/>
      <c r="P56" s="35"/>
      <c r="Q56" s="35"/>
      <c r="R56" s="35"/>
      <c r="S56" s="35"/>
    </row>
    <row r="57" spans="1:19" hidden="1">
      <c r="A57" s="37">
        <v>170</v>
      </c>
      <c r="B57" s="38" t="s">
        <v>125</v>
      </c>
      <c r="C57" s="45">
        <v>10</v>
      </c>
      <c r="D57" s="38"/>
      <c r="E57" s="35"/>
      <c r="F57" s="35"/>
      <c r="G57" s="35"/>
      <c r="H57" s="35"/>
      <c r="I57" s="35"/>
      <c r="J57" s="107"/>
      <c r="K57" s="28"/>
      <c r="L57" s="28"/>
      <c r="M57" s="111"/>
      <c r="N57" s="35"/>
      <c r="O57" s="35"/>
      <c r="P57" s="35"/>
      <c r="Q57" s="35"/>
      <c r="R57" s="35"/>
      <c r="S57" s="35"/>
    </row>
    <row r="58" spans="1:19">
      <c r="A58" s="37">
        <v>129</v>
      </c>
      <c r="B58" s="38" t="s">
        <v>154</v>
      </c>
      <c r="C58" s="45">
        <v>10</v>
      </c>
      <c r="D58" s="38"/>
      <c r="E58" s="35"/>
      <c r="F58" s="35"/>
      <c r="G58" s="35"/>
      <c r="H58" s="35"/>
      <c r="I58" s="35"/>
      <c r="J58" s="107"/>
      <c r="K58" s="28"/>
      <c r="L58" s="28"/>
      <c r="M58" s="111"/>
      <c r="N58" s="35"/>
      <c r="O58" s="35"/>
      <c r="P58" s="35"/>
      <c r="Q58" s="35"/>
      <c r="R58" s="35"/>
      <c r="S58" s="35"/>
    </row>
    <row r="59" spans="1:19">
      <c r="A59" s="37">
        <v>123</v>
      </c>
      <c r="B59" s="38" t="s">
        <v>145</v>
      </c>
      <c r="C59" s="45">
        <v>10</v>
      </c>
      <c r="D59" s="38"/>
      <c r="E59" s="35"/>
      <c r="F59" s="35"/>
      <c r="G59" s="35"/>
      <c r="H59" s="35"/>
      <c r="I59" s="35"/>
      <c r="J59" s="107"/>
      <c r="K59" s="28"/>
      <c r="L59" s="28"/>
      <c r="M59" s="111"/>
      <c r="N59" s="35"/>
      <c r="O59" s="35"/>
      <c r="P59" s="35"/>
      <c r="Q59" s="35"/>
      <c r="R59" s="35"/>
      <c r="S59" s="35"/>
    </row>
    <row r="60" spans="1:19" hidden="1">
      <c r="A60" s="37">
        <v>130</v>
      </c>
      <c r="B60" s="38" t="s">
        <v>155</v>
      </c>
      <c r="C60" s="45">
        <v>10</v>
      </c>
      <c r="D60" s="38"/>
      <c r="E60" s="35"/>
      <c r="F60" s="35"/>
      <c r="G60" s="35"/>
      <c r="H60" s="35"/>
      <c r="I60" s="35"/>
      <c r="J60" s="107"/>
      <c r="K60" s="28"/>
      <c r="L60" s="28"/>
      <c r="M60" s="111"/>
      <c r="N60" s="35"/>
      <c r="O60" s="35"/>
      <c r="P60" s="35"/>
      <c r="Q60" s="35"/>
      <c r="R60" s="35"/>
      <c r="S60" s="35"/>
    </row>
    <row r="61" spans="1:19">
      <c r="A61" s="37">
        <v>138</v>
      </c>
      <c r="B61" s="38" t="s">
        <v>3955</v>
      </c>
      <c r="C61" s="45">
        <v>10</v>
      </c>
      <c r="D61" s="38"/>
      <c r="E61" s="35"/>
      <c r="F61" s="35"/>
      <c r="G61" s="35"/>
      <c r="H61" s="35"/>
      <c r="I61" s="35"/>
      <c r="J61" s="107"/>
      <c r="K61" s="28"/>
      <c r="L61" s="28"/>
      <c r="M61" s="111"/>
      <c r="N61" s="35"/>
      <c r="O61" s="35"/>
      <c r="P61" s="35"/>
      <c r="Q61" s="35"/>
      <c r="R61" s="35"/>
      <c r="S61" s="35"/>
    </row>
    <row r="62" spans="1:19" hidden="1">
      <c r="A62" s="37">
        <v>99</v>
      </c>
      <c r="B62" s="257" t="s">
        <v>100</v>
      </c>
      <c r="C62" s="258">
        <v>50</v>
      </c>
      <c r="D62" s="38"/>
      <c r="E62" s="35"/>
      <c r="F62" s="35"/>
      <c r="G62" s="35"/>
      <c r="H62" s="35"/>
      <c r="I62" s="35"/>
      <c r="J62" s="107"/>
      <c r="K62" s="28"/>
      <c r="L62" s="28"/>
      <c r="M62" s="111"/>
      <c r="N62" s="35"/>
      <c r="O62" s="35"/>
      <c r="P62" s="35"/>
      <c r="Q62" s="35"/>
      <c r="R62" s="35"/>
      <c r="S62" s="35"/>
    </row>
    <row r="63" spans="1:19" hidden="1">
      <c r="A63" s="37">
        <v>94</v>
      </c>
      <c r="B63" s="38" t="s">
        <v>234</v>
      </c>
      <c r="C63" s="45">
        <v>10</v>
      </c>
      <c r="D63" s="38"/>
      <c r="E63" s="35"/>
      <c r="F63" s="35"/>
      <c r="G63" s="35"/>
      <c r="H63" s="35"/>
      <c r="I63" s="35"/>
      <c r="J63" s="107"/>
      <c r="K63" s="28"/>
      <c r="L63" s="28"/>
      <c r="M63" s="111"/>
      <c r="N63" s="35"/>
      <c r="O63" s="35"/>
      <c r="P63" s="35"/>
      <c r="Q63" s="35"/>
      <c r="R63" s="35"/>
      <c r="S63" s="35"/>
    </row>
    <row r="64" spans="1:19" hidden="1">
      <c r="A64" s="37">
        <v>8</v>
      </c>
      <c r="B64" s="38" t="s">
        <v>183</v>
      </c>
      <c r="C64" s="45">
        <v>320</v>
      </c>
      <c r="D64" s="38"/>
      <c r="E64" s="35"/>
      <c r="F64" s="35"/>
      <c r="G64" s="35"/>
      <c r="H64" s="35"/>
      <c r="I64" s="35"/>
      <c r="J64" s="107"/>
      <c r="K64" s="28"/>
      <c r="L64" s="28"/>
      <c r="M64" s="111"/>
      <c r="N64" s="35"/>
      <c r="O64" s="35"/>
      <c r="P64" s="35"/>
      <c r="Q64" s="35"/>
      <c r="R64" s="35"/>
      <c r="S64" s="35"/>
    </row>
    <row r="65" spans="1:19" hidden="1">
      <c r="A65" s="37">
        <v>98</v>
      </c>
      <c r="B65" s="38" t="s">
        <v>3959</v>
      </c>
      <c r="C65" s="45">
        <v>10</v>
      </c>
      <c r="D65" s="38"/>
      <c r="E65" s="35"/>
      <c r="F65" s="35"/>
      <c r="G65" s="35"/>
      <c r="H65" s="35"/>
      <c r="I65" s="35"/>
      <c r="J65" s="107"/>
      <c r="K65" s="28"/>
      <c r="L65" s="28"/>
      <c r="M65" s="111"/>
      <c r="N65" s="35"/>
      <c r="O65" s="35"/>
      <c r="P65" s="35"/>
      <c r="Q65" s="35"/>
      <c r="R65" s="35"/>
      <c r="S65" s="35"/>
    </row>
    <row r="66" spans="1:19" hidden="1">
      <c r="A66" s="37">
        <v>79</v>
      </c>
      <c r="B66" s="38" t="s">
        <v>220</v>
      </c>
      <c r="C66" s="45">
        <v>10</v>
      </c>
      <c r="D66" s="38"/>
      <c r="E66" s="35"/>
      <c r="F66" s="35"/>
      <c r="G66" s="35"/>
      <c r="H66" s="35"/>
      <c r="I66" s="35"/>
      <c r="J66" s="107"/>
      <c r="K66" s="28"/>
      <c r="L66" s="28"/>
      <c r="M66" s="111"/>
      <c r="N66" s="35"/>
      <c r="O66" s="35"/>
      <c r="P66" s="35"/>
      <c r="Q66" s="35"/>
      <c r="R66" s="35"/>
      <c r="S66" s="35"/>
    </row>
    <row r="67" spans="1:19" hidden="1">
      <c r="A67" s="37">
        <v>46</v>
      </c>
      <c r="B67" s="38" t="s">
        <v>211</v>
      </c>
      <c r="C67" s="45">
        <v>30</v>
      </c>
      <c r="D67" s="38"/>
      <c r="E67" s="35"/>
      <c r="F67" s="35"/>
      <c r="G67" s="35"/>
      <c r="H67" s="35"/>
      <c r="I67" s="35"/>
      <c r="J67" s="107"/>
      <c r="K67" s="28"/>
      <c r="L67" s="28"/>
      <c r="M67" s="111"/>
      <c r="N67" s="35"/>
      <c r="O67" s="35"/>
      <c r="P67" s="35"/>
      <c r="Q67" s="35"/>
      <c r="R67" s="35"/>
      <c r="S67" s="35"/>
    </row>
    <row r="68" spans="1:19" hidden="1">
      <c r="A68" s="37">
        <v>101</v>
      </c>
      <c r="B68" s="260" t="s">
        <v>137</v>
      </c>
      <c r="C68" s="258">
        <v>10</v>
      </c>
      <c r="D68" s="38"/>
      <c r="E68" s="35"/>
      <c r="F68" s="35"/>
      <c r="G68" s="35"/>
      <c r="H68" s="35"/>
      <c r="I68" s="35"/>
      <c r="J68" s="107"/>
      <c r="K68" s="28"/>
      <c r="L68" s="28"/>
      <c r="M68" s="111"/>
      <c r="N68" s="35"/>
      <c r="O68" s="35"/>
      <c r="P68" s="35"/>
      <c r="Q68" s="35"/>
      <c r="R68" s="35"/>
      <c r="S68" s="35"/>
    </row>
    <row r="69" spans="1:19" hidden="1">
      <c r="A69" s="37">
        <v>120</v>
      </c>
      <c r="B69" s="254" t="s">
        <v>137</v>
      </c>
      <c r="C69" s="45">
        <v>10</v>
      </c>
      <c r="D69" s="38"/>
      <c r="E69" s="35"/>
      <c r="F69" s="35"/>
      <c r="G69" s="35"/>
      <c r="H69" s="35"/>
      <c r="I69" s="35"/>
      <c r="J69" s="107"/>
      <c r="K69" s="28"/>
      <c r="L69" s="28"/>
      <c r="M69" s="111"/>
      <c r="N69" s="35"/>
      <c r="O69" s="35"/>
      <c r="P69" s="35"/>
      <c r="Q69" s="35"/>
      <c r="R69" s="35"/>
      <c r="S69" s="35"/>
    </row>
    <row r="70" spans="1:19" hidden="1">
      <c r="A70" s="37">
        <v>13</v>
      </c>
      <c r="B70" s="38" t="s">
        <v>187</v>
      </c>
      <c r="C70" s="45">
        <v>150</v>
      </c>
      <c r="D70" s="38"/>
      <c r="E70" s="35"/>
      <c r="F70" s="35"/>
      <c r="G70" s="35"/>
      <c r="H70" s="35"/>
      <c r="I70" s="35"/>
      <c r="J70" s="107"/>
      <c r="K70" s="28"/>
      <c r="L70" s="28"/>
      <c r="M70" s="111"/>
      <c r="N70" s="35"/>
      <c r="O70" s="35"/>
      <c r="P70" s="35"/>
      <c r="Q70" s="35"/>
      <c r="R70" s="35"/>
      <c r="S70" s="35"/>
    </row>
    <row r="71" spans="1:19" hidden="1">
      <c r="A71" s="37">
        <v>80</v>
      </c>
      <c r="B71" s="38" t="s">
        <v>222</v>
      </c>
      <c r="C71" s="45">
        <v>10</v>
      </c>
      <c r="D71" s="38"/>
      <c r="E71" s="35"/>
      <c r="F71" s="35"/>
      <c r="G71" s="35"/>
      <c r="H71" s="35"/>
      <c r="I71" s="35"/>
      <c r="J71" s="107"/>
      <c r="K71" s="28"/>
      <c r="L71" s="28"/>
      <c r="M71" s="111"/>
      <c r="N71" s="35"/>
      <c r="O71" s="35"/>
      <c r="P71" s="35"/>
      <c r="Q71" s="35"/>
      <c r="R71" s="35"/>
      <c r="S71" s="35"/>
    </row>
    <row r="72" spans="1:19" hidden="1">
      <c r="A72" s="37">
        <v>89</v>
      </c>
      <c r="B72" s="38" t="s">
        <v>302</v>
      </c>
      <c r="C72" s="45">
        <v>10</v>
      </c>
      <c r="D72" s="38"/>
      <c r="E72" s="35"/>
      <c r="F72" s="35"/>
      <c r="G72" s="35"/>
      <c r="H72" s="35"/>
      <c r="I72" s="35"/>
      <c r="J72" s="107"/>
      <c r="K72" s="28"/>
      <c r="L72" s="28"/>
      <c r="M72" s="111"/>
      <c r="N72" s="35"/>
      <c r="O72" s="35"/>
      <c r="P72" s="35"/>
      <c r="Q72" s="35"/>
      <c r="R72" s="35"/>
      <c r="S72" s="35"/>
    </row>
    <row r="73" spans="1:19" hidden="1">
      <c r="A73" s="37">
        <v>6</v>
      </c>
      <c r="B73" s="38" t="s">
        <v>180</v>
      </c>
      <c r="C73" s="45">
        <v>480</v>
      </c>
      <c r="D73" s="38"/>
      <c r="E73" s="35"/>
      <c r="F73" s="35"/>
      <c r="G73" s="35"/>
      <c r="H73" s="35"/>
      <c r="I73" s="35"/>
      <c r="J73" s="107"/>
      <c r="K73" s="28"/>
      <c r="L73" s="28"/>
      <c r="M73" s="111"/>
      <c r="N73" s="35"/>
      <c r="O73" s="35"/>
      <c r="P73" s="35"/>
      <c r="Q73" s="35"/>
      <c r="R73" s="35"/>
      <c r="S73" s="35"/>
    </row>
    <row r="74" spans="1:19" hidden="1">
      <c r="A74" s="37">
        <v>68</v>
      </c>
      <c r="B74" s="38" t="s">
        <v>274</v>
      </c>
      <c r="C74" s="45">
        <v>10</v>
      </c>
      <c r="D74" s="38"/>
      <c r="E74" s="35"/>
      <c r="F74" s="35"/>
      <c r="G74" s="35"/>
      <c r="H74" s="35"/>
      <c r="I74" s="35"/>
      <c r="J74" s="107"/>
      <c r="K74" s="28"/>
      <c r="L74" s="28"/>
      <c r="M74" s="111"/>
      <c r="N74" s="35"/>
      <c r="O74" s="35"/>
      <c r="P74" s="35"/>
      <c r="Q74" s="35"/>
      <c r="R74" s="35"/>
      <c r="S74" s="35"/>
    </row>
    <row r="75" spans="1:19" hidden="1">
      <c r="A75" s="37">
        <v>5</v>
      </c>
      <c r="B75" s="38" t="s">
        <v>178</v>
      </c>
      <c r="C75" s="45">
        <v>720</v>
      </c>
      <c r="D75" s="38"/>
      <c r="E75" s="35"/>
      <c r="F75" s="35"/>
      <c r="G75" s="35"/>
      <c r="H75" s="35"/>
      <c r="I75" s="35"/>
      <c r="J75" s="107"/>
      <c r="K75" s="28"/>
      <c r="L75" s="28"/>
      <c r="M75" s="111"/>
      <c r="N75" s="35"/>
      <c r="O75" s="35"/>
      <c r="P75" s="35"/>
      <c r="Q75" s="35"/>
      <c r="R75" s="35"/>
      <c r="S75" s="35"/>
    </row>
    <row r="76" spans="1:19" hidden="1">
      <c r="A76" s="37">
        <v>3</v>
      </c>
      <c r="B76" s="38" t="s">
        <v>174</v>
      </c>
      <c r="C76" s="45">
        <v>4400</v>
      </c>
      <c r="D76" s="38"/>
      <c r="E76" s="35"/>
      <c r="F76" s="35"/>
      <c r="G76" s="35"/>
      <c r="H76" s="35"/>
      <c r="I76" s="35"/>
      <c r="J76" s="107"/>
      <c r="K76" s="28"/>
      <c r="L76" s="28"/>
      <c r="M76" s="111"/>
      <c r="N76" s="35"/>
      <c r="O76" s="35"/>
      <c r="P76" s="35"/>
      <c r="Q76" s="35"/>
      <c r="R76" s="35"/>
      <c r="S76" s="35"/>
    </row>
    <row r="77" spans="1:19">
      <c r="A77" s="37">
        <v>126</v>
      </c>
      <c r="B77" s="38" t="s">
        <v>151</v>
      </c>
      <c r="C77" s="45">
        <v>10</v>
      </c>
      <c r="D77" s="38"/>
      <c r="E77" s="35"/>
      <c r="F77" s="35"/>
      <c r="G77" s="35"/>
      <c r="H77" s="35"/>
      <c r="I77" s="35"/>
      <c r="J77" s="107"/>
      <c r="K77" s="28"/>
      <c r="L77" s="28"/>
      <c r="M77" s="111"/>
      <c r="N77" s="35"/>
      <c r="O77" s="35"/>
      <c r="P77" s="35"/>
      <c r="Q77" s="35"/>
      <c r="R77" s="35"/>
      <c r="S77" s="35"/>
    </row>
    <row r="78" spans="1:19" hidden="1">
      <c r="A78" s="37">
        <v>9</v>
      </c>
      <c r="B78" s="38" t="s">
        <v>182</v>
      </c>
      <c r="C78" s="45">
        <v>210</v>
      </c>
      <c r="D78" s="38"/>
      <c r="E78" s="35"/>
      <c r="F78" s="35"/>
      <c r="G78" s="35"/>
      <c r="H78" s="35"/>
      <c r="I78" s="35"/>
      <c r="J78" s="107"/>
      <c r="K78" s="28"/>
      <c r="L78" s="28"/>
      <c r="M78" s="111"/>
      <c r="N78" s="35"/>
      <c r="O78" s="35"/>
      <c r="P78" s="35"/>
      <c r="Q78" s="35"/>
      <c r="R78" s="35"/>
      <c r="S78" s="35"/>
    </row>
    <row r="79" spans="1:19" hidden="1">
      <c r="A79" s="37">
        <v>2</v>
      </c>
      <c r="B79" s="38" t="s">
        <v>173</v>
      </c>
      <c r="C79" s="45">
        <v>4400</v>
      </c>
      <c r="D79" s="38"/>
      <c r="E79" s="35"/>
      <c r="F79" s="35"/>
      <c r="G79" s="35"/>
      <c r="H79" s="35"/>
      <c r="I79" s="35"/>
      <c r="J79" s="107"/>
      <c r="K79" s="28"/>
      <c r="L79" s="28"/>
      <c r="M79" s="111"/>
      <c r="N79" s="35"/>
      <c r="O79" s="35"/>
      <c r="P79" s="35"/>
      <c r="Q79" s="35"/>
      <c r="R79" s="35"/>
      <c r="S79" s="35"/>
    </row>
    <row r="80" spans="1:19" hidden="1">
      <c r="A80" s="37">
        <v>65</v>
      </c>
      <c r="B80" s="38" t="s">
        <v>267</v>
      </c>
      <c r="C80" s="45">
        <v>20</v>
      </c>
      <c r="D80" s="38"/>
      <c r="E80" s="35"/>
      <c r="F80" s="35"/>
      <c r="G80" s="35"/>
      <c r="H80" s="35"/>
      <c r="I80" s="35"/>
      <c r="J80" s="107"/>
      <c r="K80" s="28"/>
      <c r="L80" s="28"/>
      <c r="M80" s="111"/>
      <c r="N80" s="35"/>
      <c r="O80" s="35"/>
      <c r="P80" s="35"/>
      <c r="Q80" s="35"/>
      <c r="R80" s="35"/>
      <c r="S80" s="35"/>
    </row>
    <row r="81" spans="1:19" hidden="1">
      <c r="A81" s="37">
        <v>76</v>
      </c>
      <c r="B81" s="38" t="s">
        <v>285</v>
      </c>
      <c r="C81" s="45">
        <v>10</v>
      </c>
      <c r="D81" s="38"/>
      <c r="E81" s="35"/>
      <c r="F81" s="35"/>
      <c r="G81" s="35"/>
      <c r="H81" s="35"/>
      <c r="I81" s="35"/>
      <c r="J81" s="107"/>
      <c r="K81" s="28"/>
      <c r="L81" s="28"/>
      <c r="M81" s="111"/>
      <c r="N81" s="35"/>
      <c r="O81" s="35"/>
      <c r="P81" s="35"/>
      <c r="Q81" s="35"/>
      <c r="R81" s="35"/>
      <c r="S81" s="35"/>
    </row>
    <row r="82" spans="1:19" hidden="1">
      <c r="A82" s="37">
        <v>41</v>
      </c>
      <c r="B82" s="38" t="s">
        <v>175</v>
      </c>
      <c r="C82" s="45">
        <v>30</v>
      </c>
      <c r="D82" s="38"/>
      <c r="E82" s="35"/>
      <c r="F82" s="35"/>
      <c r="G82" s="35"/>
      <c r="H82" s="35"/>
      <c r="I82" s="35"/>
      <c r="J82" s="107"/>
      <c r="K82" s="28"/>
      <c r="L82" s="28"/>
      <c r="M82" s="111"/>
      <c r="N82" s="35"/>
      <c r="O82" s="35"/>
      <c r="P82" s="35"/>
      <c r="Q82" s="35"/>
      <c r="R82" s="35"/>
      <c r="S82" s="35"/>
    </row>
    <row r="83" spans="1:19" hidden="1">
      <c r="A83" s="37">
        <v>176</v>
      </c>
      <c r="B83" s="38" t="s">
        <v>136</v>
      </c>
      <c r="C83" s="45">
        <v>10</v>
      </c>
      <c r="D83" s="38"/>
      <c r="E83" s="35"/>
      <c r="F83" s="35"/>
      <c r="G83" s="35"/>
      <c r="H83" s="35"/>
      <c r="I83" s="35"/>
      <c r="J83" s="107"/>
      <c r="K83" s="28"/>
      <c r="L83" s="28"/>
      <c r="M83" s="111"/>
      <c r="N83" s="35"/>
      <c r="O83" s="35"/>
      <c r="P83" s="35"/>
      <c r="Q83" s="35"/>
      <c r="R83" s="35"/>
      <c r="S83" s="35"/>
    </row>
    <row r="84" spans="1:19" hidden="1">
      <c r="A84" s="37">
        <v>154</v>
      </c>
      <c r="B84" s="38" t="s">
        <v>76</v>
      </c>
      <c r="C84" s="45">
        <v>70</v>
      </c>
      <c r="D84" s="38"/>
      <c r="E84" s="35"/>
      <c r="F84" s="35"/>
      <c r="G84" s="35"/>
      <c r="H84" s="35"/>
      <c r="I84" s="35"/>
      <c r="J84" s="107"/>
      <c r="K84" s="28"/>
      <c r="L84" s="28"/>
      <c r="M84" s="111"/>
      <c r="N84" s="35"/>
      <c r="O84" s="35"/>
      <c r="P84" s="35"/>
      <c r="Q84" s="35"/>
      <c r="R84" s="35"/>
      <c r="S84" s="35"/>
    </row>
    <row r="85" spans="1:19" hidden="1">
      <c r="A85" s="37">
        <v>12</v>
      </c>
      <c r="B85" s="38" t="s">
        <v>185</v>
      </c>
      <c r="C85" s="45">
        <v>150</v>
      </c>
      <c r="D85" s="38"/>
      <c r="E85" s="35"/>
      <c r="F85" s="35"/>
      <c r="G85" s="35"/>
      <c r="H85" s="35"/>
      <c r="I85" s="35"/>
      <c r="J85" s="107"/>
      <c r="K85" s="28"/>
      <c r="L85" s="28"/>
      <c r="M85" s="111"/>
      <c r="N85" s="35"/>
      <c r="O85" s="35"/>
      <c r="P85" s="35"/>
      <c r="Q85" s="35"/>
      <c r="R85" s="35"/>
      <c r="S85" s="35"/>
    </row>
    <row r="86" spans="1:19" hidden="1">
      <c r="A86" s="37">
        <v>122</v>
      </c>
      <c r="B86" s="38" t="s">
        <v>143</v>
      </c>
      <c r="C86" s="45">
        <v>10</v>
      </c>
      <c r="D86" s="38"/>
      <c r="E86" s="35"/>
      <c r="F86" s="35"/>
      <c r="G86" s="35"/>
      <c r="H86" s="35"/>
      <c r="I86" s="35"/>
      <c r="J86" s="107"/>
      <c r="K86" s="28"/>
      <c r="L86" s="28"/>
      <c r="M86" s="111"/>
      <c r="N86" s="35"/>
      <c r="O86" s="35"/>
      <c r="P86" s="35"/>
      <c r="Q86" s="35"/>
      <c r="R86" s="35"/>
      <c r="S86" s="35"/>
    </row>
    <row r="87" spans="1:19">
      <c r="A87" s="37">
        <v>133</v>
      </c>
      <c r="B87" s="38" t="s">
        <v>159</v>
      </c>
      <c r="C87" s="45">
        <v>10</v>
      </c>
      <c r="D87" s="38"/>
      <c r="E87" s="35"/>
      <c r="F87" s="35"/>
      <c r="G87" s="35"/>
      <c r="H87" s="35"/>
      <c r="I87" s="35"/>
      <c r="J87" s="107"/>
      <c r="K87" s="28"/>
      <c r="L87" s="28"/>
      <c r="M87" s="111"/>
      <c r="N87" s="35"/>
      <c r="O87" s="35"/>
      <c r="P87" s="35"/>
      <c r="Q87" s="35"/>
      <c r="R87" s="35"/>
      <c r="S87" s="35"/>
    </row>
    <row r="88" spans="1:19" hidden="1">
      <c r="A88" s="37">
        <v>33</v>
      </c>
      <c r="B88" s="38" t="s">
        <v>202</v>
      </c>
      <c r="C88" s="45">
        <v>50</v>
      </c>
      <c r="D88" s="38"/>
      <c r="E88" s="35"/>
      <c r="F88" s="35"/>
      <c r="G88" s="35"/>
      <c r="H88" s="35"/>
      <c r="I88" s="35"/>
      <c r="J88" s="107"/>
      <c r="K88" s="28"/>
      <c r="L88" s="28"/>
      <c r="M88" s="111"/>
      <c r="N88" s="35"/>
      <c r="O88" s="35"/>
      <c r="P88" s="35"/>
      <c r="Q88" s="35"/>
      <c r="R88" s="35"/>
      <c r="S88" s="35"/>
    </row>
    <row r="89" spans="1:19" hidden="1">
      <c r="A89" s="37">
        <v>106</v>
      </c>
      <c r="B89" s="257" t="s">
        <v>188</v>
      </c>
      <c r="C89" s="258">
        <v>150</v>
      </c>
      <c r="D89" s="38"/>
      <c r="E89" s="35"/>
      <c r="F89" s="35"/>
      <c r="G89" s="35"/>
      <c r="H89" s="35"/>
      <c r="I89" s="35"/>
      <c r="J89" s="107"/>
      <c r="K89" s="28"/>
      <c r="L89" s="28"/>
      <c r="M89" s="111"/>
      <c r="N89" s="35"/>
      <c r="O89" s="35"/>
      <c r="P89" s="35"/>
      <c r="Q89" s="35"/>
      <c r="R89" s="35"/>
      <c r="S89" s="35"/>
    </row>
    <row r="90" spans="1:19" hidden="1">
      <c r="A90" s="37">
        <v>49</v>
      </c>
      <c r="B90" s="38" t="s">
        <v>179</v>
      </c>
      <c r="C90" s="45">
        <v>20</v>
      </c>
      <c r="D90" s="38"/>
      <c r="E90" s="35"/>
      <c r="F90" s="35"/>
      <c r="G90" s="35"/>
      <c r="H90" s="35"/>
      <c r="I90" s="35"/>
      <c r="J90" s="107"/>
      <c r="K90" s="28"/>
      <c r="L90" s="28"/>
      <c r="M90" s="111"/>
      <c r="N90" s="35"/>
      <c r="O90" s="35"/>
      <c r="P90" s="35"/>
      <c r="Q90" s="35"/>
      <c r="R90" s="35"/>
      <c r="S90" s="35"/>
    </row>
    <row r="91" spans="1:19" hidden="1">
      <c r="A91" s="37">
        <v>25</v>
      </c>
      <c r="B91" s="38" t="s">
        <v>196</v>
      </c>
      <c r="C91" s="45">
        <v>60</v>
      </c>
      <c r="D91" s="38"/>
      <c r="E91" s="35"/>
      <c r="F91" s="35"/>
      <c r="G91" s="35"/>
      <c r="H91" s="35"/>
      <c r="I91" s="35"/>
      <c r="J91" s="107"/>
      <c r="K91" s="28"/>
      <c r="L91" s="28"/>
      <c r="M91" s="111"/>
      <c r="N91" s="35"/>
      <c r="O91" s="35"/>
      <c r="P91" s="35"/>
      <c r="Q91" s="35"/>
      <c r="R91" s="35"/>
      <c r="S91" s="35"/>
    </row>
    <row r="92" spans="1:19" hidden="1">
      <c r="A92" s="37">
        <v>18</v>
      </c>
      <c r="B92" s="38" t="s">
        <v>192</v>
      </c>
      <c r="C92" s="45">
        <v>100</v>
      </c>
      <c r="D92" s="38"/>
      <c r="E92" s="35"/>
      <c r="F92" s="35"/>
      <c r="G92" s="35"/>
      <c r="H92" s="35"/>
      <c r="I92" s="35"/>
      <c r="J92" s="107"/>
      <c r="K92" s="28"/>
      <c r="L92" s="28"/>
      <c r="M92" s="111"/>
      <c r="N92" s="35"/>
      <c r="O92" s="35"/>
      <c r="P92" s="35"/>
      <c r="Q92" s="35"/>
      <c r="R92" s="35"/>
      <c r="S92" s="35"/>
    </row>
    <row r="93" spans="1:19" hidden="1">
      <c r="A93" s="37">
        <v>47</v>
      </c>
      <c r="B93" s="38" t="s">
        <v>213</v>
      </c>
      <c r="C93" s="45">
        <v>30</v>
      </c>
      <c r="D93" s="38"/>
      <c r="E93" s="35"/>
      <c r="F93" s="35"/>
      <c r="G93" s="35"/>
      <c r="H93" s="35"/>
      <c r="I93" s="35"/>
      <c r="J93" s="107"/>
      <c r="K93" s="28"/>
      <c r="L93" s="28"/>
      <c r="M93" s="111"/>
      <c r="N93" s="35"/>
      <c r="O93" s="35"/>
      <c r="P93" s="35"/>
      <c r="Q93" s="35"/>
      <c r="R93" s="35"/>
      <c r="S93" s="35"/>
    </row>
    <row r="94" spans="1:19" hidden="1">
      <c r="A94" s="37">
        <v>69</v>
      </c>
      <c r="B94" s="38" t="s">
        <v>276</v>
      </c>
      <c r="C94" s="45">
        <v>10</v>
      </c>
      <c r="D94" s="38"/>
      <c r="E94" s="35"/>
      <c r="F94" s="35"/>
      <c r="G94" s="35"/>
      <c r="H94" s="35"/>
      <c r="I94" s="35"/>
      <c r="J94" s="107"/>
      <c r="K94" s="28"/>
      <c r="L94" s="28"/>
      <c r="M94" s="111"/>
      <c r="N94" s="35"/>
      <c r="O94" s="35"/>
      <c r="P94" s="35"/>
      <c r="Q94" s="35"/>
      <c r="R94" s="35"/>
      <c r="S94" s="35"/>
    </row>
    <row r="95" spans="1:19" hidden="1">
      <c r="A95" s="37">
        <v>36</v>
      </c>
      <c r="B95" s="38" t="s">
        <v>227</v>
      </c>
      <c r="C95" s="45">
        <v>40</v>
      </c>
      <c r="D95" s="38"/>
      <c r="E95" s="35"/>
      <c r="F95" s="35"/>
      <c r="G95" s="35"/>
      <c r="H95" s="35"/>
      <c r="I95" s="35"/>
      <c r="J95" s="107"/>
      <c r="K95" s="28"/>
      <c r="L95" s="28"/>
      <c r="M95" s="111"/>
      <c r="N95" s="35"/>
      <c r="O95" s="35"/>
      <c r="P95" s="35"/>
      <c r="Q95" s="35"/>
      <c r="R95" s="35"/>
      <c r="S95" s="35"/>
    </row>
    <row r="96" spans="1:19" hidden="1">
      <c r="A96" s="37">
        <v>164</v>
      </c>
      <c r="B96" s="38" t="s">
        <v>114</v>
      </c>
      <c r="C96" s="45">
        <v>20</v>
      </c>
      <c r="D96" s="38"/>
      <c r="E96" s="35"/>
      <c r="F96" s="35"/>
      <c r="G96" s="35"/>
      <c r="H96" s="35"/>
      <c r="I96" s="35"/>
      <c r="J96" s="107"/>
      <c r="K96" s="28"/>
      <c r="L96" s="28"/>
      <c r="M96" s="111"/>
      <c r="N96" s="35"/>
      <c r="O96" s="35"/>
      <c r="P96" s="35"/>
      <c r="Q96" s="35"/>
      <c r="R96" s="35"/>
      <c r="S96" s="35"/>
    </row>
    <row r="97" spans="1:19" hidden="1">
      <c r="A97" s="37">
        <v>135</v>
      </c>
      <c r="B97" s="38" t="s">
        <v>161</v>
      </c>
      <c r="C97" s="45">
        <v>10</v>
      </c>
      <c r="D97" s="38"/>
      <c r="E97" s="35"/>
      <c r="F97" s="35"/>
      <c r="G97" s="35"/>
      <c r="H97" s="35"/>
      <c r="I97" s="35"/>
      <c r="J97" s="107"/>
      <c r="K97" s="28"/>
      <c r="L97" s="28"/>
      <c r="M97" s="111"/>
      <c r="N97" s="35"/>
      <c r="O97" s="35"/>
      <c r="P97" s="35"/>
      <c r="Q97" s="35"/>
      <c r="R97" s="35"/>
      <c r="S97" s="35"/>
    </row>
    <row r="98" spans="1:19">
      <c r="A98" s="37">
        <v>125</v>
      </c>
      <c r="B98" s="38" t="s">
        <v>150</v>
      </c>
      <c r="C98" s="45">
        <v>10</v>
      </c>
      <c r="D98" s="38"/>
      <c r="E98" s="35"/>
      <c r="F98" s="35"/>
      <c r="G98" s="35"/>
      <c r="H98" s="35"/>
      <c r="I98" s="35"/>
      <c r="J98" s="107"/>
      <c r="K98" s="28"/>
      <c r="L98" s="28"/>
      <c r="M98" s="111"/>
      <c r="N98" s="35"/>
      <c r="O98" s="35"/>
      <c r="P98" s="35"/>
      <c r="Q98" s="35"/>
      <c r="R98" s="35"/>
      <c r="S98" s="35"/>
    </row>
    <row r="99" spans="1:19">
      <c r="A99" s="37">
        <v>124</v>
      </c>
      <c r="B99" s="38" t="s">
        <v>147</v>
      </c>
      <c r="C99" s="45">
        <v>10</v>
      </c>
      <c r="D99" s="38"/>
      <c r="E99" s="35"/>
      <c r="F99" s="35"/>
      <c r="G99" s="35"/>
      <c r="H99" s="35"/>
      <c r="I99" s="35"/>
      <c r="J99" s="107"/>
      <c r="K99" s="28"/>
      <c r="L99" s="28"/>
      <c r="M99" s="111"/>
      <c r="N99" s="35"/>
      <c r="O99" s="35"/>
      <c r="P99" s="35"/>
      <c r="Q99" s="35"/>
      <c r="R99" s="35"/>
      <c r="S99" s="35"/>
    </row>
    <row r="100" spans="1:19" hidden="1">
      <c r="A100" s="37">
        <v>19</v>
      </c>
      <c r="B100" s="38" t="s">
        <v>197</v>
      </c>
      <c r="C100" s="45">
        <v>90</v>
      </c>
      <c r="D100" s="38"/>
      <c r="E100" s="35"/>
      <c r="F100" s="35"/>
      <c r="G100" s="35"/>
      <c r="H100" s="35"/>
      <c r="I100" s="35"/>
      <c r="J100" s="107"/>
      <c r="K100" s="28"/>
      <c r="L100" s="28"/>
      <c r="M100" s="111"/>
      <c r="N100" s="35"/>
      <c r="O100" s="35"/>
      <c r="P100" s="35"/>
      <c r="Q100" s="35"/>
      <c r="R100" s="35"/>
      <c r="S100" s="35"/>
    </row>
    <row r="101" spans="1:19" hidden="1">
      <c r="A101" s="37">
        <v>22</v>
      </c>
      <c r="B101" s="38" t="s">
        <v>204</v>
      </c>
      <c r="C101" s="45">
        <v>70</v>
      </c>
      <c r="D101" s="38"/>
      <c r="E101" s="35"/>
      <c r="F101" s="35"/>
      <c r="G101" s="35"/>
      <c r="H101" s="35"/>
      <c r="I101" s="35"/>
      <c r="J101" s="107"/>
      <c r="K101" s="28"/>
      <c r="L101" s="28"/>
      <c r="M101" s="111"/>
      <c r="N101" s="35"/>
      <c r="O101" s="35"/>
      <c r="P101" s="35"/>
      <c r="Q101" s="35"/>
      <c r="R101" s="35"/>
      <c r="S101" s="35"/>
    </row>
    <row r="102" spans="1:19" hidden="1">
      <c r="A102" s="37">
        <v>7</v>
      </c>
      <c r="B102" s="255" t="s">
        <v>177</v>
      </c>
      <c r="C102" s="45">
        <v>390</v>
      </c>
      <c r="D102" s="38"/>
      <c r="E102" s="35"/>
      <c r="F102" s="35"/>
      <c r="G102" s="35"/>
      <c r="H102" s="35"/>
      <c r="I102" s="35"/>
      <c r="J102" s="107"/>
      <c r="K102" s="28"/>
      <c r="L102" s="28"/>
      <c r="M102" s="111"/>
      <c r="N102" s="35"/>
      <c r="O102" s="35"/>
      <c r="P102" s="35"/>
      <c r="Q102" s="35"/>
      <c r="R102" s="35"/>
      <c r="S102" s="35"/>
    </row>
    <row r="103" spans="1:19" hidden="1">
      <c r="A103" s="37">
        <v>30</v>
      </c>
      <c r="B103" s="255" t="s">
        <v>3966</v>
      </c>
      <c r="C103" s="45">
        <v>50</v>
      </c>
      <c r="D103" s="38"/>
      <c r="E103" s="35"/>
      <c r="F103" s="35"/>
      <c r="G103" s="35"/>
      <c r="H103" s="35"/>
      <c r="I103" s="35"/>
      <c r="J103" s="107"/>
      <c r="K103" s="28"/>
      <c r="L103" s="28"/>
      <c r="M103" s="111"/>
      <c r="N103" s="35"/>
      <c r="O103" s="35"/>
      <c r="P103" s="35"/>
      <c r="Q103" s="35"/>
      <c r="R103" s="35"/>
      <c r="S103" s="35"/>
    </row>
    <row r="104" spans="1:19" hidden="1">
      <c r="A104" s="37">
        <v>32</v>
      </c>
      <c r="B104" s="255" t="s">
        <v>223</v>
      </c>
      <c r="C104" s="45">
        <v>50</v>
      </c>
      <c r="D104" s="38"/>
      <c r="E104" s="35"/>
      <c r="F104" s="35"/>
      <c r="G104" s="35"/>
      <c r="H104" s="35"/>
      <c r="I104" s="35"/>
      <c r="J104" s="107"/>
      <c r="K104" s="28"/>
      <c r="L104" s="28"/>
      <c r="M104" s="111"/>
      <c r="N104" s="35"/>
      <c r="O104" s="35"/>
      <c r="P104" s="35"/>
      <c r="Q104" s="35"/>
      <c r="R104" s="35"/>
      <c r="S104" s="35"/>
    </row>
    <row r="105" spans="1:19" hidden="1">
      <c r="A105" s="37">
        <v>31</v>
      </c>
      <c r="B105" s="254" t="s">
        <v>221</v>
      </c>
      <c r="C105" s="45">
        <v>50</v>
      </c>
      <c r="D105" s="38"/>
      <c r="E105" s="35"/>
      <c r="F105" s="35"/>
      <c r="G105" s="35"/>
      <c r="H105" s="35"/>
      <c r="I105" s="35"/>
      <c r="J105" s="107"/>
      <c r="K105" s="28"/>
      <c r="L105" s="28"/>
      <c r="M105" s="111"/>
      <c r="N105" s="35"/>
      <c r="O105" s="35"/>
      <c r="P105" s="35"/>
      <c r="Q105" s="35"/>
      <c r="R105" s="35"/>
      <c r="S105" s="35"/>
    </row>
    <row r="106" spans="1:19" hidden="1">
      <c r="A106" s="37">
        <v>1</v>
      </c>
      <c r="B106" s="254" t="s">
        <v>172</v>
      </c>
      <c r="C106" s="45">
        <v>4400</v>
      </c>
      <c r="D106" s="38"/>
      <c r="E106" s="35"/>
      <c r="F106" s="35"/>
      <c r="G106" s="35"/>
      <c r="H106" s="35"/>
      <c r="I106" s="35"/>
      <c r="J106" s="107"/>
      <c r="K106" s="28"/>
      <c r="L106" s="28"/>
      <c r="M106" s="111"/>
      <c r="N106" s="35"/>
      <c r="O106" s="35"/>
      <c r="P106" s="35"/>
      <c r="Q106" s="35"/>
      <c r="R106" s="35"/>
      <c r="S106" s="35"/>
    </row>
    <row r="107" spans="1:19">
      <c r="A107" s="37">
        <v>127</v>
      </c>
      <c r="B107" s="38" t="s">
        <v>152</v>
      </c>
      <c r="C107" s="45">
        <v>10</v>
      </c>
      <c r="D107" s="38"/>
      <c r="E107" s="35"/>
      <c r="F107" s="35"/>
      <c r="G107" s="35"/>
      <c r="H107" s="35"/>
      <c r="I107" s="35"/>
      <c r="J107" s="107"/>
      <c r="K107" s="28"/>
      <c r="L107" s="28"/>
      <c r="M107" s="111"/>
      <c r="N107" s="35"/>
      <c r="O107" s="35"/>
      <c r="P107" s="35"/>
      <c r="Q107" s="35"/>
      <c r="R107" s="35"/>
      <c r="S107" s="35"/>
    </row>
    <row r="108" spans="1:19" hidden="1">
      <c r="A108" s="37">
        <v>53</v>
      </c>
      <c r="B108" s="38" t="s">
        <v>252</v>
      </c>
      <c r="C108" s="45">
        <v>20</v>
      </c>
      <c r="D108" s="38"/>
      <c r="E108" s="35"/>
      <c r="F108" s="35"/>
      <c r="G108" s="35"/>
      <c r="H108" s="35"/>
      <c r="I108" s="35"/>
      <c r="J108" s="122"/>
      <c r="K108" s="28"/>
      <c r="L108" s="28"/>
      <c r="M108" s="108"/>
      <c r="N108" s="35"/>
      <c r="O108" s="35"/>
      <c r="P108" s="35"/>
      <c r="Q108" s="35"/>
      <c r="R108" s="35"/>
      <c r="S108" s="35"/>
    </row>
    <row r="109" spans="1:19" hidden="1">
      <c r="A109" s="37">
        <v>63</v>
      </c>
      <c r="B109" s="38" t="s">
        <v>263</v>
      </c>
      <c r="C109" s="45">
        <v>20</v>
      </c>
      <c r="D109" s="38"/>
      <c r="E109" s="35"/>
      <c r="F109" s="35"/>
      <c r="G109" s="35"/>
      <c r="H109" s="35"/>
      <c r="I109" s="35"/>
      <c r="J109" s="107"/>
      <c r="K109" s="28"/>
      <c r="L109" s="28"/>
      <c r="M109" s="111"/>
      <c r="N109" s="35"/>
      <c r="O109" s="35"/>
      <c r="P109" s="35"/>
      <c r="Q109" s="35"/>
      <c r="R109" s="35"/>
      <c r="S109" s="35"/>
    </row>
    <row r="110" spans="1:19" hidden="1">
      <c r="A110" s="37">
        <v>86</v>
      </c>
      <c r="B110" s="38" t="s">
        <v>297</v>
      </c>
      <c r="C110" s="45">
        <v>10</v>
      </c>
      <c r="D110" s="38"/>
      <c r="E110" s="35"/>
      <c r="F110" s="35"/>
      <c r="G110" s="35"/>
      <c r="H110" s="35"/>
      <c r="I110" s="35"/>
      <c r="J110" s="107"/>
      <c r="K110" s="28"/>
      <c r="L110" s="28"/>
      <c r="M110" s="111"/>
      <c r="N110" s="35"/>
      <c r="O110" s="35"/>
      <c r="P110" s="35"/>
      <c r="Q110" s="35"/>
      <c r="R110" s="35"/>
      <c r="S110" s="35"/>
    </row>
    <row r="111" spans="1:19" hidden="1">
      <c r="A111" s="37">
        <v>90</v>
      </c>
      <c r="B111" s="38" t="s">
        <v>224</v>
      </c>
      <c r="C111" s="45">
        <v>10</v>
      </c>
      <c r="D111" s="38"/>
      <c r="E111" s="35"/>
      <c r="F111" s="35"/>
      <c r="G111" s="35"/>
      <c r="H111" s="35"/>
      <c r="I111" s="35"/>
      <c r="J111" s="107"/>
      <c r="K111" s="28"/>
      <c r="L111" s="28"/>
      <c r="M111" s="111"/>
      <c r="N111" s="35"/>
      <c r="O111" s="35"/>
      <c r="P111" s="35"/>
      <c r="Q111" s="35"/>
      <c r="R111" s="35"/>
      <c r="S111" s="35"/>
    </row>
    <row r="112" spans="1:19" hidden="1">
      <c r="A112" s="37">
        <v>91</v>
      </c>
      <c r="B112" s="38" t="s">
        <v>225</v>
      </c>
      <c r="C112" s="45">
        <v>10</v>
      </c>
      <c r="D112" s="38"/>
      <c r="E112" s="35"/>
      <c r="F112" s="35"/>
      <c r="G112" s="35"/>
      <c r="H112" s="35"/>
      <c r="I112" s="35"/>
      <c r="J112" s="107"/>
      <c r="K112" s="28"/>
      <c r="L112" s="28"/>
      <c r="M112" s="111"/>
      <c r="N112" s="35"/>
      <c r="O112" s="35"/>
      <c r="P112" s="35"/>
      <c r="Q112" s="35"/>
      <c r="R112" s="35"/>
      <c r="S112" s="35"/>
    </row>
    <row r="113" spans="1:19" hidden="1">
      <c r="A113" s="37">
        <v>43</v>
      </c>
      <c r="B113" s="38" t="s">
        <v>210</v>
      </c>
      <c r="C113" s="45">
        <v>30</v>
      </c>
      <c r="D113" s="38"/>
      <c r="E113" s="35"/>
      <c r="F113" s="35"/>
      <c r="G113" s="35"/>
      <c r="H113" s="35"/>
      <c r="I113" s="35"/>
      <c r="J113" s="107"/>
      <c r="K113" s="28"/>
      <c r="L113" s="28"/>
      <c r="M113" s="111"/>
      <c r="N113" s="35"/>
      <c r="O113" s="35"/>
      <c r="P113" s="35"/>
      <c r="Q113" s="35"/>
      <c r="R113" s="35"/>
      <c r="S113" s="35"/>
    </row>
    <row r="114" spans="1:19" hidden="1">
      <c r="A114" s="37">
        <v>50</v>
      </c>
      <c r="B114" s="38" t="s">
        <v>250</v>
      </c>
      <c r="C114" s="45">
        <v>20</v>
      </c>
      <c r="D114" s="38"/>
      <c r="E114" s="35"/>
      <c r="F114" s="35"/>
      <c r="G114" s="35"/>
      <c r="H114" s="35"/>
      <c r="I114" s="35"/>
      <c r="J114" s="107"/>
      <c r="K114" s="28"/>
      <c r="L114" s="28"/>
      <c r="M114" s="111"/>
      <c r="N114" s="35"/>
      <c r="O114" s="35"/>
      <c r="P114" s="35"/>
      <c r="Q114" s="35"/>
      <c r="R114" s="35"/>
      <c r="S114" s="35"/>
    </row>
    <row r="115" spans="1:19" hidden="1">
      <c r="A115" s="37">
        <v>95</v>
      </c>
      <c r="B115" s="38" t="s">
        <v>244</v>
      </c>
      <c r="C115" s="45">
        <v>10</v>
      </c>
      <c r="D115" s="38"/>
      <c r="E115" s="35"/>
      <c r="F115" s="35"/>
      <c r="G115" s="35"/>
      <c r="H115" s="35"/>
      <c r="I115" s="35"/>
      <c r="J115" s="107"/>
      <c r="K115" s="28"/>
      <c r="L115" s="28"/>
      <c r="M115" s="111"/>
      <c r="N115" s="35"/>
      <c r="O115" s="35"/>
      <c r="P115" s="35"/>
      <c r="Q115" s="35"/>
      <c r="R115" s="35"/>
      <c r="S115" s="35"/>
    </row>
    <row r="116" spans="1:19" hidden="1">
      <c r="A116" s="37">
        <v>88</v>
      </c>
      <c r="B116" s="38" t="s">
        <v>301</v>
      </c>
      <c r="C116" s="45">
        <v>10</v>
      </c>
      <c r="D116" s="38"/>
      <c r="E116" s="35"/>
      <c r="F116" s="35"/>
      <c r="G116" s="35"/>
      <c r="H116" s="35"/>
      <c r="I116" s="35"/>
      <c r="J116" s="107"/>
      <c r="K116" s="28"/>
      <c r="L116" s="28"/>
      <c r="M116" s="111"/>
      <c r="N116" s="35"/>
      <c r="O116" s="35"/>
      <c r="P116" s="35"/>
      <c r="Q116" s="35"/>
      <c r="R116" s="35"/>
      <c r="S116" s="35"/>
    </row>
    <row r="117" spans="1:19" hidden="1">
      <c r="A117" s="37">
        <v>21</v>
      </c>
      <c r="B117" s="38" t="s">
        <v>171</v>
      </c>
      <c r="C117" s="45">
        <v>70</v>
      </c>
      <c r="D117" s="38"/>
      <c r="E117" s="35"/>
      <c r="F117" s="35"/>
      <c r="G117" s="35"/>
      <c r="H117" s="35"/>
      <c r="I117" s="35"/>
      <c r="J117" s="107"/>
      <c r="K117" s="28"/>
      <c r="L117" s="28"/>
      <c r="M117" s="111"/>
      <c r="N117" s="35"/>
      <c r="O117" s="35"/>
      <c r="P117" s="35"/>
      <c r="Q117" s="35"/>
      <c r="R117" s="35"/>
      <c r="S117" s="35"/>
    </row>
    <row r="118" spans="1:19" hidden="1">
      <c r="A118" s="37">
        <v>72</v>
      </c>
      <c r="B118" s="38" t="s">
        <v>279</v>
      </c>
      <c r="C118" s="45">
        <v>10</v>
      </c>
      <c r="D118" s="38"/>
      <c r="E118" s="35"/>
      <c r="F118" s="35"/>
      <c r="G118" s="35"/>
      <c r="H118" s="35"/>
      <c r="I118" s="35"/>
      <c r="J118" s="107"/>
      <c r="K118" s="28"/>
      <c r="L118" s="28"/>
      <c r="M118" s="111"/>
      <c r="N118" s="35"/>
      <c r="O118" s="35"/>
      <c r="P118" s="35"/>
      <c r="Q118" s="35"/>
      <c r="R118" s="35"/>
      <c r="S118" s="35"/>
    </row>
    <row r="119" spans="1:19" hidden="1">
      <c r="A119" s="37">
        <v>151</v>
      </c>
      <c r="B119" s="38" t="s">
        <v>80</v>
      </c>
      <c r="C119" s="45">
        <v>110</v>
      </c>
      <c r="D119" s="38"/>
      <c r="E119" s="35"/>
      <c r="F119" s="35"/>
      <c r="G119" s="35"/>
      <c r="H119" s="35"/>
      <c r="I119" s="35"/>
      <c r="J119" s="107"/>
      <c r="K119" s="28"/>
      <c r="L119" s="28"/>
      <c r="M119" s="111"/>
      <c r="N119" s="35"/>
      <c r="O119" s="35"/>
      <c r="P119" s="35"/>
      <c r="Q119" s="35"/>
      <c r="R119" s="35"/>
      <c r="S119" s="35"/>
    </row>
    <row r="120" spans="1:19" hidden="1">
      <c r="A120" s="37">
        <v>96</v>
      </c>
      <c r="B120" s="38" t="s">
        <v>247</v>
      </c>
      <c r="C120" s="45">
        <v>10</v>
      </c>
      <c r="D120" s="38"/>
      <c r="E120" s="35"/>
      <c r="F120" s="35"/>
      <c r="G120" s="35"/>
      <c r="H120" s="35"/>
      <c r="I120" s="35"/>
      <c r="J120" s="107"/>
      <c r="K120" s="28"/>
      <c r="L120" s="28"/>
      <c r="M120" s="111"/>
      <c r="N120" s="35"/>
      <c r="O120" s="35"/>
      <c r="P120" s="35"/>
      <c r="Q120" s="35"/>
      <c r="R120" s="35"/>
      <c r="S120" s="35"/>
    </row>
    <row r="121" spans="1:19" hidden="1">
      <c r="A121" s="37">
        <v>14</v>
      </c>
      <c r="B121" s="38" t="s">
        <v>189</v>
      </c>
      <c r="C121" s="45">
        <v>150</v>
      </c>
      <c r="D121" s="38"/>
      <c r="E121" s="35"/>
      <c r="F121" s="35"/>
      <c r="G121" s="35"/>
      <c r="H121" s="35"/>
      <c r="I121" s="35"/>
      <c r="J121" s="107"/>
      <c r="K121" s="28"/>
      <c r="L121" s="28"/>
      <c r="M121" s="111"/>
      <c r="N121" s="35"/>
      <c r="O121" s="35"/>
      <c r="P121" s="35"/>
      <c r="Q121" s="35"/>
      <c r="R121" s="35"/>
      <c r="S121" s="35"/>
    </row>
    <row r="122" spans="1:19" hidden="1">
      <c r="A122" s="37">
        <v>92</v>
      </c>
      <c r="B122" s="38" t="s">
        <v>228</v>
      </c>
      <c r="C122" s="45">
        <v>10</v>
      </c>
      <c r="D122" s="38"/>
      <c r="E122" s="35"/>
      <c r="F122" s="35"/>
      <c r="G122" s="35"/>
      <c r="H122" s="35"/>
      <c r="I122" s="35"/>
      <c r="J122" s="107"/>
      <c r="K122" s="28"/>
      <c r="L122" s="28"/>
      <c r="M122" s="111"/>
      <c r="N122" s="35"/>
      <c r="O122" s="35"/>
      <c r="P122" s="35"/>
      <c r="Q122" s="35"/>
      <c r="R122" s="35"/>
      <c r="S122" s="35"/>
    </row>
    <row r="123" spans="1:19" hidden="1">
      <c r="A123" s="37">
        <v>97</v>
      </c>
      <c r="B123" s="38" t="s">
        <v>248</v>
      </c>
      <c r="C123" s="45">
        <v>10</v>
      </c>
      <c r="D123" s="38"/>
      <c r="E123" s="35"/>
      <c r="F123" s="35"/>
      <c r="G123" s="35"/>
      <c r="H123" s="35"/>
      <c r="I123" s="35"/>
      <c r="J123" s="107"/>
      <c r="K123" s="28"/>
      <c r="L123" s="28"/>
      <c r="M123" s="111"/>
      <c r="N123" s="35"/>
      <c r="O123" s="35"/>
      <c r="P123" s="35"/>
      <c r="Q123" s="35"/>
      <c r="R123" s="35"/>
      <c r="S123" s="35"/>
    </row>
    <row r="124" spans="1:19" hidden="1">
      <c r="A124" s="37">
        <v>180</v>
      </c>
      <c r="B124" s="38" t="s">
        <v>144</v>
      </c>
      <c r="C124" s="45">
        <v>10</v>
      </c>
      <c r="D124" s="38"/>
      <c r="E124" s="35"/>
      <c r="F124" s="35"/>
      <c r="G124" s="35"/>
      <c r="H124" s="35"/>
      <c r="I124" s="35"/>
      <c r="J124" s="107"/>
      <c r="K124" s="28"/>
      <c r="L124" s="28"/>
      <c r="M124" s="111"/>
      <c r="N124" s="35"/>
      <c r="O124" s="35"/>
      <c r="P124" s="35"/>
      <c r="Q124" s="35"/>
      <c r="R124" s="35"/>
      <c r="S124" s="35"/>
    </row>
    <row r="125" spans="1:19" hidden="1">
      <c r="A125" s="37">
        <v>61</v>
      </c>
      <c r="B125" s="38" t="s">
        <v>208</v>
      </c>
      <c r="C125" s="45">
        <v>20</v>
      </c>
      <c r="D125" s="38"/>
      <c r="E125" s="35"/>
      <c r="F125" s="35"/>
      <c r="G125" s="35"/>
      <c r="H125" s="35"/>
      <c r="I125" s="35"/>
      <c r="J125" s="107"/>
      <c r="K125" s="28"/>
      <c r="L125" s="28"/>
      <c r="M125" s="111"/>
      <c r="N125" s="35"/>
      <c r="O125" s="35"/>
      <c r="P125" s="35"/>
      <c r="Q125" s="35"/>
      <c r="R125" s="35"/>
      <c r="S125" s="35"/>
    </row>
    <row r="126" spans="1:19" hidden="1">
      <c r="A126" s="37">
        <v>10</v>
      </c>
      <c r="B126" s="38" t="s">
        <v>186</v>
      </c>
      <c r="C126" s="45">
        <v>210</v>
      </c>
      <c r="D126" s="38"/>
      <c r="E126" s="35"/>
      <c r="F126" s="35"/>
      <c r="G126" s="35"/>
      <c r="H126" s="35"/>
      <c r="I126" s="35"/>
      <c r="J126" s="107"/>
      <c r="K126" s="28"/>
      <c r="L126" s="28"/>
      <c r="M126" s="111"/>
      <c r="N126" s="35"/>
      <c r="O126" s="35"/>
      <c r="P126" s="35"/>
      <c r="Q126" s="35"/>
      <c r="R126" s="35"/>
      <c r="S126" s="35"/>
    </row>
    <row r="127" spans="1:19" hidden="1">
      <c r="A127" s="37">
        <v>34</v>
      </c>
      <c r="B127" s="38" t="s">
        <v>203</v>
      </c>
      <c r="C127" s="45">
        <v>50</v>
      </c>
      <c r="D127" s="38"/>
      <c r="E127" s="35"/>
      <c r="F127" s="35"/>
      <c r="G127" s="35"/>
      <c r="H127" s="35"/>
      <c r="I127" s="35"/>
      <c r="J127" s="107"/>
      <c r="K127" s="28"/>
      <c r="L127" s="28"/>
      <c r="M127" s="111"/>
      <c r="N127" s="35"/>
      <c r="O127" s="35"/>
      <c r="P127" s="35"/>
      <c r="Q127" s="35"/>
      <c r="R127" s="35"/>
      <c r="S127" s="35"/>
    </row>
    <row r="128" spans="1:19" hidden="1">
      <c r="A128" s="37">
        <v>66</v>
      </c>
      <c r="B128" s="38" t="s">
        <v>271</v>
      </c>
      <c r="C128" s="45">
        <v>10</v>
      </c>
      <c r="D128" s="38"/>
      <c r="E128" s="35"/>
      <c r="F128" s="35"/>
      <c r="G128" s="35"/>
      <c r="H128" s="35"/>
      <c r="I128" s="35"/>
      <c r="J128" s="107"/>
      <c r="K128" s="28"/>
      <c r="L128" s="28"/>
      <c r="M128" s="111"/>
      <c r="N128" s="35"/>
      <c r="O128" s="35"/>
      <c r="P128" s="35"/>
      <c r="Q128" s="35"/>
      <c r="R128" s="35"/>
      <c r="S128" s="35"/>
    </row>
    <row r="129" spans="1:19" hidden="1">
      <c r="A129" s="37">
        <v>177</v>
      </c>
      <c r="B129" s="38" t="s">
        <v>138</v>
      </c>
      <c r="C129" s="45">
        <v>10</v>
      </c>
      <c r="D129" s="38"/>
      <c r="E129" s="35"/>
      <c r="F129" s="35"/>
      <c r="G129" s="35"/>
      <c r="H129" s="35"/>
      <c r="I129" s="35"/>
      <c r="J129" s="107"/>
      <c r="K129" s="28"/>
      <c r="L129" s="28"/>
      <c r="M129" s="111"/>
      <c r="N129" s="35"/>
      <c r="O129" s="35"/>
      <c r="P129" s="35"/>
      <c r="Q129" s="35"/>
      <c r="R129" s="35"/>
      <c r="S129" s="35"/>
    </row>
    <row r="130" spans="1:19" hidden="1">
      <c r="A130" s="37">
        <v>158</v>
      </c>
      <c r="B130" s="38" t="s">
        <v>99</v>
      </c>
      <c r="C130" s="45">
        <v>40</v>
      </c>
      <c r="D130" s="38"/>
      <c r="E130" s="35"/>
      <c r="F130" s="35"/>
      <c r="G130" s="35"/>
      <c r="H130" s="35"/>
      <c r="I130" s="35"/>
      <c r="J130" s="107"/>
      <c r="K130" s="28"/>
      <c r="L130" s="28"/>
      <c r="M130" s="111"/>
      <c r="N130" s="35"/>
      <c r="O130" s="35"/>
      <c r="P130" s="35"/>
      <c r="Q130" s="35"/>
      <c r="R130" s="35"/>
      <c r="S130" s="35"/>
    </row>
    <row r="131" spans="1:19" hidden="1">
      <c r="A131" s="37">
        <v>182</v>
      </c>
      <c r="B131" s="38" t="s">
        <v>148</v>
      </c>
      <c r="C131" s="45">
        <v>10</v>
      </c>
      <c r="D131" s="38"/>
      <c r="E131" s="35"/>
      <c r="F131" s="35"/>
      <c r="G131" s="35"/>
      <c r="H131" s="35"/>
      <c r="I131" s="35"/>
      <c r="J131" s="107"/>
      <c r="K131" s="28"/>
      <c r="L131" s="28"/>
      <c r="M131" s="111"/>
      <c r="N131" s="35"/>
      <c r="O131" s="35"/>
      <c r="P131" s="35"/>
      <c r="Q131" s="35"/>
      <c r="R131" s="35"/>
      <c r="S131" s="35"/>
    </row>
    <row r="132" spans="1:19" hidden="1">
      <c r="A132" s="37">
        <v>11</v>
      </c>
      <c r="B132" s="38" t="s">
        <v>181</v>
      </c>
      <c r="C132" s="45">
        <v>170</v>
      </c>
      <c r="D132" s="38"/>
      <c r="E132" s="35"/>
      <c r="F132" s="35"/>
      <c r="G132" s="35"/>
      <c r="H132" s="35"/>
      <c r="I132" s="35"/>
      <c r="J132" s="107"/>
      <c r="K132" s="28"/>
      <c r="L132" s="28"/>
      <c r="M132" s="111"/>
      <c r="N132" s="35"/>
      <c r="O132" s="35"/>
      <c r="P132" s="35"/>
      <c r="Q132" s="35"/>
      <c r="R132" s="35"/>
      <c r="S132" s="35"/>
    </row>
    <row r="133" spans="1:19" hidden="1">
      <c r="A133" s="37">
        <v>83</v>
      </c>
      <c r="B133" s="38" t="s">
        <v>292</v>
      </c>
      <c r="C133" s="45">
        <v>10</v>
      </c>
      <c r="D133" s="38"/>
      <c r="E133" s="35"/>
      <c r="F133" s="35"/>
      <c r="G133" s="35"/>
      <c r="H133" s="35"/>
      <c r="I133" s="35"/>
      <c r="J133" s="107"/>
      <c r="K133" s="28"/>
      <c r="L133" s="28"/>
      <c r="M133" s="111"/>
      <c r="N133" s="35"/>
      <c r="O133" s="35"/>
      <c r="P133" s="35"/>
      <c r="Q133" s="35"/>
      <c r="R133" s="35"/>
      <c r="S133" s="35"/>
    </row>
    <row r="134" spans="1:19" hidden="1">
      <c r="A134" s="37">
        <v>77</v>
      </c>
      <c r="B134" s="38" t="s">
        <v>286</v>
      </c>
      <c r="C134" s="45">
        <v>10</v>
      </c>
      <c r="D134" s="38"/>
      <c r="E134" s="35"/>
      <c r="F134" s="35"/>
      <c r="G134" s="35"/>
      <c r="H134" s="35"/>
      <c r="I134" s="35"/>
      <c r="J134" s="107"/>
      <c r="K134" s="28"/>
      <c r="L134" s="28"/>
      <c r="M134" s="111"/>
      <c r="N134" s="35"/>
      <c r="O134" s="35"/>
      <c r="P134" s="35"/>
      <c r="Q134" s="35"/>
      <c r="R134" s="35"/>
      <c r="S134" s="35"/>
    </row>
    <row r="135" spans="1:19" hidden="1">
      <c r="A135" s="37">
        <v>58</v>
      </c>
      <c r="B135" s="38" t="s">
        <v>257</v>
      </c>
      <c r="C135" s="45">
        <v>20</v>
      </c>
      <c r="D135" s="38"/>
      <c r="E135" s="35"/>
      <c r="F135" s="35"/>
      <c r="G135" s="35"/>
      <c r="H135" s="35"/>
      <c r="I135" s="35"/>
      <c r="J135" s="107"/>
      <c r="K135" s="28"/>
      <c r="L135" s="28"/>
      <c r="M135" s="111"/>
      <c r="N135" s="35"/>
      <c r="O135" s="35"/>
      <c r="P135" s="35"/>
      <c r="Q135" s="35"/>
      <c r="R135" s="35"/>
      <c r="S135" s="35"/>
    </row>
    <row r="136" spans="1:19" hidden="1">
      <c r="A136" s="37">
        <v>35</v>
      </c>
      <c r="B136" s="38" t="s">
        <v>201</v>
      </c>
      <c r="C136" s="45">
        <v>40</v>
      </c>
      <c r="D136" s="38"/>
      <c r="E136" s="35"/>
      <c r="F136" s="35"/>
      <c r="G136" s="35"/>
      <c r="H136" s="35"/>
      <c r="I136" s="35"/>
      <c r="J136" s="107"/>
      <c r="K136" s="28"/>
      <c r="L136" s="28"/>
      <c r="M136" s="111"/>
      <c r="N136" s="35"/>
      <c r="O136" s="35"/>
      <c r="P136" s="35"/>
      <c r="Q136" s="35"/>
      <c r="R136" s="35"/>
      <c r="S136" s="35"/>
    </row>
    <row r="137" spans="1:19" hidden="1">
      <c r="A137" s="37">
        <v>4</v>
      </c>
      <c r="B137" s="38" t="s">
        <v>176</v>
      </c>
      <c r="C137" s="45">
        <v>1600</v>
      </c>
      <c r="D137" s="38"/>
      <c r="E137" s="35"/>
      <c r="F137" s="35"/>
      <c r="G137" s="35"/>
      <c r="H137" s="35"/>
      <c r="I137" s="35"/>
      <c r="J137" s="107"/>
      <c r="K137" s="28"/>
      <c r="L137" s="28"/>
      <c r="M137" s="111"/>
      <c r="N137" s="35"/>
      <c r="O137" s="35"/>
      <c r="P137" s="35"/>
      <c r="Q137" s="35"/>
      <c r="R137" s="35"/>
      <c r="S137" s="35"/>
    </row>
    <row r="138" spans="1:19" hidden="1">
      <c r="A138" s="37">
        <v>105</v>
      </c>
      <c r="B138" s="257" t="s">
        <v>169</v>
      </c>
      <c r="C138" s="258">
        <v>10</v>
      </c>
      <c r="D138" s="38"/>
      <c r="E138" s="35"/>
      <c r="F138" s="35"/>
      <c r="G138" s="35"/>
      <c r="H138" s="35"/>
      <c r="I138" s="35"/>
      <c r="J138" s="107"/>
      <c r="K138" s="28"/>
      <c r="L138" s="28"/>
      <c r="M138" s="111"/>
      <c r="N138" s="35"/>
      <c r="O138" s="35"/>
      <c r="P138" s="35"/>
      <c r="Q138" s="35"/>
      <c r="R138" s="35"/>
      <c r="S138" s="35"/>
    </row>
    <row r="139" spans="1:19" hidden="1">
      <c r="A139" s="37">
        <v>102</v>
      </c>
      <c r="B139" s="257" t="s">
        <v>118</v>
      </c>
      <c r="C139" s="258">
        <v>10</v>
      </c>
      <c r="D139" s="38"/>
      <c r="E139" s="35"/>
      <c r="F139" s="35"/>
      <c r="G139" s="35"/>
      <c r="H139" s="35"/>
      <c r="I139" s="35"/>
      <c r="J139" s="107"/>
      <c r="K139" s="28"/>
      <c r="L139" s="28"/>
      <c r="M139" s="111"/>
      <c r="N139" s="35"/>
      <c r="O139" s="35"/>
      <c r="P139" s="35"/>
      <c r="Q139" s="35"/>
      <c r="R139" s="35"/>
      <c r="S139" s="35"/>
    </row>
    <row r="140" spans="1:19" hidden="1">
      <c r="A140" s="37">
        <v>87</v>
      </c>
      <c r="B140" s="38" t="s">
        <v>299</v>
      </c>
      <c r="C140" s="45">
        <v>10</v>
      </c>
      <c r="D140" s="38"/>
      <c r="E140" s="35"/>
      <c r="F140" s="35"/>
      <c r="G140" s="35"/>
      <c r="H140" s="35"/>
      <c r="I140" s="35"/>
      <c r="J140" s="107"/>
      <c r="K140" s="28"/>
      <c r="L140" s="28"/>
      <c r="M140" s="111"/>
      <c r="N140" s="35"/>
      <c r="O140" s="35"/>
      <c r="P140" s="35"/>
      <c r="Q140" s="35"/>
      <c r="R140" s="35"/>
      <c r="S140" s="35"/>
    </row>
    <row r="141" spans="1:19" hidden="1">
      <c r="A141" s="37">
        <v>183</v>
      </c>
      <c r="B141" s="256" t="s">
        <v>149</v>
      </c>
      <c r="C141" s="45">
        <v>10</v>
      </c>
      <c r="D141" s="38"/>
      <c r="E141" s="35"/>
      <c r="F141" s="35"/>
      <c r="G141" s="35"/>
      <c r="H141" s="35"/>
      <c r="I141" s="35"/>
      <c r="J141" s="107"/>
      <c r="K141" s="28"/>
      <c r="L141" s="28"/>
      <c r="M141" s="111"/>
      <c r="N141" s="35"/>
      <c r="O141" s="35"/>
      <c r="P141" s="35"/>
      <c r="Q141" s="35"/>
      <c r="R141" s="35"/>
      <c r="S141" s="35"/>
    </row>
    <row r="142" spans="1:19" hidden="1">
      <c r="A142" s="37">
        <v>172</v>
      </c>
      <c r="B142" s="256" t="s">
        <v>128</v>
      </c>
      <c r="C142" s="45">
        <v>10</v>
      </c>
      <c r="D142" s="38"/>
      <c r="E142" s="35"/>
      <c r="F142" s="35"/>
      <c r="G142" s="35"/>
      <c r="H142" s="35"/>
      <c r="I142" s="35"/>
      <c r="J142" s="107"/>
      <c r="K142" s="28"/>
      <c r="L142" s="28"/>
      <c r="M142" s="111"/>
      <c r="N142" s="35"/>
      <c r="O142" s="35"/>
      <c r="P142" s="35"/>
      <c r="Q142" s="35"/>
      <c r="R142" s="35"/>
      <c r="S142" s="35"/>
    </row>
    <row r="143" spans="1:19" hidden="1">
      <c r="A143" s="37">
        <v>152</v>
      </c>
      <c r="B143" s="256" t="s">
        <v>79</v>
      </c>
      <c r="C143" s="45">
        <v>90</v>
      </c>
      <c r="D143" s="38"/>
      <c r="E143" s="35"/>
      <c r="F143" s="35"/>
      <c r="G143" s="35"/>
      <c r="H143" s="35"/>
      <c r="I143" s="35"/>
      <c r="J143" s="107"/>
      <c r="K143" s="28"/>
      <c r="L143" s="28"/>
      <c r="M143" s="111"/>
      <c r="N143" s="35"/>
      <c r="O143" s="35"/>
      <c r="P143" s="35"/>
      <c r="Q143" s="35"/>
      <c r="R143" s="35"/>
      <c r="S143" s="35"/>
    </row>
    <row r="144" spans="1:19" hidden="1">
      <c r="A144" s="37">
        <v>149</v>
      </c>
      <c r="B144" s="256" t="s">
        <v>72</v>
      </c>
      <c r="C144" s="45">
        <v>720</v>
      </c>
      <c r="D144" s="38"/>
      <c r="E144" s="35"/>
      <c r="F144" s="35"/>
      <c r="G144" s="35"/>
      <c r="H144" s="35"/>
      <c r="I144" s="35"/>
      <c r="J144" s="122"/>
      <c r="K144" s="28"/>
      <c r="L144" s="28"/>
      <c r="M144" s="108"/>
      <c r="N144" s="35"/>
      <c r="O144" s="35"/>
      <c r="P144" s="35"/>
      <c r="Q144" s="35"/>
      <c r="R144" s="35"/>
      <c r="S144" s="35"/>
    </row>
    <row r="145" spans="1:19" hidden="1">
      <c r="A145" s="37">
        <v>139</v>
      </c>
      <c r="B145" s="38" t="s">
        <v>3977</v>
      </c>
      <c r="C145" s="45">
        <v>10</v>
      </c>
      <c r="D145" s="38"/>
      <c r="E145" s="35"/>
      <c r="F145" s="35"/>
      <c r="G145" s="35"/>
      <c r="H145" s="35"/>
      <c r="I145" s="35"/>
      <c r="J145" s="122"/>
      <c r="K145" s="28"/>
      <c r="L145" s="28"/>
      <c r="M145" s="108"/>
      <c r="N145" s="35"/>
      <c r="O145" s="35"/>
      <c r="P145" s="35"/>
      <c r="Q145" s="35"/>
      <c r="R145" s="35"/>
      <c r="S145" s="35"/>
    </row>
    <row r="146" spans="1:19" hidden="1">
      <c r="A146" s="37">
        <v>169</v>
      </c>
      <c r="B146" s="38" t="s">
        <v>122</v>
      </c>
      <c r="C146" s="45">
        <v>10</v>
      </c>
      <c r="D146" s="38"/>
      <c r="E146" s="35"/>
      <c r="F146" s="35"/>
      <c r="G146" s="35"/>
      <c r="H146" s="35"/>
      <c r="I146" s="35"/>
      <c r="J146" s="107"/>
      <c r="K146" s="28"/>
      <c r="L146" s="28"/>
      <c r="M146" s="111"/>
      <c r="N146" s="35"/>
      <c r="O146" s="35"/>
      <c r="P146" s="35"/>
      <c r="Q146" s="35"/>
      <c r="R146" s="35"/>
      <c r="S146" s="35"/>
    </row>
    <row r="147" spans="1:19" hidden="1">
      <c r="A147" s="37">
        <v>163</v>
      </c>
      <c r="B147" s="38" t="s">
        <v>112</v>
      </c>
      <c r="C147" s="45">
        <v>20</v>
      </c>
      <c r="D147" s="38"/>
      <c r="E147" s="35"/>
      <c r="F147" s="35"/>
      <c r="G147" s="35"/>
      <c r="H147" s="35"/>
      <c r="I147" s="35"/>
      <c r="J147" s="107"/>
      <c r="K147" s="28"/>
      <c r="L147" s="28"/>
      <c r="M147" s="111"/>
      <c r="N147" s="35"/>
      <c r="O147" s="35"/>
      <c r="P147" s="35"/>
      <c r="Q147" s="35"/>
      <c r="R147" s="35"/>
      <c r="S147" s="35"/>
    </row>
    <row r="148" spans="1:19" hidden="1">
      <c r="A148" s="37">
        <v>179</v>
      </c>
      <c r="B148" s="38" t="s">
        <v>142</v>
      </c>
      <c r="C148" s="45">
        <v>10</v>
      </c>
      <c r="D148" s="38"/>
      <c r="E148" s="35"/>
      <c r="F148" s="35"/>
      <c r="G148" s="35"/>
      <c r="H148" s="35"/>
      <c r="I148" s="35"/>
      <c r="J148" s="107"/>
      <c r="K148" s="28"/>
      <c r="L148" s="28"/>
      <c r="M148" s="111"/>
      <c r="N148" s="35"/>
      <c r="O148" s="35"/>
      <c r="P148" s="35"/>
      <c r="Q148" s="35"/>
      <c r="R148" s="35"/>
      <c r="S148" s="35"/>
    </row>
    <row r="149" spans="1:19" hidden="1">
      <c r="A149" s="37">
        <v>156</v>
      </c>
      <c r="B149" s="38" t="s">
        <v>85</v>
      </c>
      <c r="C149" s="45">
        <v>40</v>
      </c>
      <c r="D149" s="38"/>
      <c r="E149" s="35"/>
      <c r="F149" s="35"/>
      <c r="G149" s="35"/>
      <c r="H149" s="35"/>
      <c r="I149" s="35"/>
      <c r="J149" s="107"/>
      <c r="K149" s="28"/>
      <c r="L149" s="28"/>
      <c r="M149" s="111"/>
      <c r="N149" s="35"/>
      <c r="O149" s="35"/>
      <c r="P149" s="35"/>
      <c r="Q149" s="35"/>
      <c r="R149" s="35"/>
      <c r="S149" s="35"/>
    </row>
    <row r="150" spans="1:19" hidden="1">
      <c r="A150" s="37">
        <v>160</v>
      </c>
      <c r="B150" s="38" t="s">
        <v>106</v>
      </c>
      <c r="C150" s="45">
        <v>20</v>
      </c>
      <c r="D150" s="38"/>
      <c r="E150" s="35"/>
      <c r="F150" s="35"/>
      <c r="G150" s="35"/>
      <c r="H150" s="35"/>
      <c r="I150" s="35"/>
      <c r="J150" s="107"/>
      <c r="K150" s="28"/>
      <c r="L150" s="28"/>
      <c r="M150" s="111"/>
      <c r="N150" s="35"/>
      <c r="O150" s="35"/>
      <c r="P150" s="35"/>
      <c r="Q150" s="35"/>
      <c r="R150" s="35"/>
      <c r="S150" s="35"/>
    </row>
    <row r="151" spans="1:19" hidden="1">
      <c r="A151" s="37">
        <v>175</v>
      </c>
      <c r="B151" s="38" t="s">
        <v>134</v>
      </c>
      <c r="C151" s="45">
        <v>10</v>
      </c>
      <c r="D151" s="38"/>
      <c r="E151" s="35"/>
      <c r="F151" s="35"/>
      <c r="G151" s="35"/>
      <c r="H151" s="35"/>
      <c r="I151" s="35"/>
      <c r="J151" s="107"/>
      <c r="K151" s="28"/>
      <c r="L151" s="28"/>
      <c r="M151" s="111"/>
      <c r="N151" s="35"/>
      <c r="O151" s="35"/>
      <c r="P151" s="35"/>
      <c r="Q151" s="35"/>
      <c r="R151" s="35"/>
      <c r="S151" s="35"/>
    </row>
    <row r="152" spans="1:19" hidden="1">
      <c r="A152" s="37">
        <v>171</v>
      </c>
      <c r="B152" s="38" t="s">
        <v>127</v>
      </c>
      <c r="C152" s="45">
        <v>10</v>
      </c>
      <c r="D152" s="38"/>
      <c r="E152" s="35"/>
      <c r="F152" s="35"/>
      <c r="G152" s="35"/>
      <c r="H152" s="35"/>
      <c r="I152" s="35"/>
      <c r="J152" s="107"/>
      <c r="K152" s="28"/>
      <c r="L152" s="28"/>
      <c r="M152" s="111"/>
      <c r="N152" s="35"/>
      <c r="O152" s="35"/>
      <c r="P152" s="35"/>
      <c r="Q152" s="35"/>
      <c r="R152" s="35"/>
      <c r="S152" s="35"/>
    </row>
    <row r="153" spans="1:19" hidden="1">
      <c r="A153" s="37">
        <v>155</v>
      </c>
      <c r="B153" s="38" t="s">
        <v>89</v>
      </c>
      <c r="C153" s="45">
        <v>70</v>
      </c>
      <c r="D153" s="38"/>
      <c r="E153" s="35"/>
      <c r="F153" s="35"/>
      <c r="G153" s="35"/>
      <c r="H153" s="35"/>
      <c r="I153" s="35"/>
      <c r="J153" s="107"/>
      <c r="K153" s="28"/>
      <c r="L153" s="28"/>
      <c r="M153" s="111"/>
      <c r="N153" s="35"/>
      <c r="O153" s="35"/>
      <c r="P153" s="35"/>
      <c r="Q153" s="35"/>
      <c r="R153" s="35"/>
      <c r="S153" s="35"/>
    </row>
    <row r="154" spans="1:19" hidden="1">
      <c r="A154" s="37">
        <v>173</v>
      </c>
      <c r="B154" s="38" t="s">
        <v>130</v>
      </c>
      <c r="C154" s="45">
        <v>10</v>
      </c>
      <c r="D154" s="38"/>
      <c r="E154" s="35"/>
      <c r="F154" s="35"/>
      <c r="G154" s="35"/>
      <c r="H154" s="35"/>
      <c r="I154" s="35"/>
      <c r="J154" s="107"/>
      <c r="K154" s="28"/>
      <c r="L154" s="28"/>
      <c r="M154" s="111"/>
      <c r="N154" s="35"/>
      <c r="O154" s="35"/>
      <c r="P154" s="35"/>
      <c r="Q154" s="35"/>
      <c r="R154" s="35"/>
      <c r="S154" s="35"/>
    </row>
    <row r="155" spans="1:19" hidden="1">
      <c r="A155" s="37">
        <v>15</v>
      </c>
      <c r="B155" s="38" t="s">
        <v>190</v>
      </c>
      <c r="C155" s="45">
        <v>150</v>
      </c>
      <c r="D155" s="38"/>
      <c r="E155" s="35"/>
      <c r="F155" s="35"/>
      <c r="G155" s="35"/>
      <c r="H155" s="35"/>
      <c r="I155" s="35"/>
      <c r="J155" s="107"/>
      <c r="K155" s="28"/>
      <c r="L155" s="28"/>
      <c r="M155" s="111"/>
      <c r="N155" s="35"/>
      <c r="O155" s="35"/>
      <c r="P155" s="35"/>
      <c r="Q155" s="35"/>
      <c r="R155" s="35"/>
      <c r="S155" s="35"/>
    </row>
    <row r="156" spans="1:19" hidden="1">
      <c r="A156" s="37">
        <v>108</v>
      </c>
      <c r="B156" s="38" t="s">
        <v>121</v>
      </c>
      <c r="C156" s="45">
        <v>50</v>
      </c>
      <c r="D156" s="38"/>
      <c r="E156" s="35"/>
      <c r="F156" s="35"/>
      <c r="G156" s="35"/>
      <c r="H156" s="35"/>
      <c r="I156" s="35"/>
      <c r="J156" s="107"/>
      <c r="K156" s="28"/>
      <c r="L156" s="28"/>
      <c r="M156" s="111"/>
      <c r="N156" s="35"/>
      <c r="O156" s="35"/>
      <c r="P156" s="35"/>
      <c r="Q156" s="35"/>
      <c r="R156" s="35"/>
      <c r="S156" s="35"/>
    </row>
    <row r="157" spans="1:19" hidden="1">
      <c r="A157" s="37">
        <v>104</v>
      </c>
      <c r="B157" s="257" t="s">
        <v>168</v>
      </c>
      <c r="C157" s="258">
        <v>10</v>
      </c>
      <c r="D157" s="38"/>
      <c r="E157" s="35"/>
      <c r="F157" s="35"/>
      <c r="G157" s="35"/>
      <c r="H157" s="35"/>
      <c r="I157" s="35"/>
      <c r="J157" s="107"/>
      <c r="K157" s="28"/>
      <c r="L157" s="28"/>
      <c r="M157" s="111"/>
      <c r="N157" s="35"/>
      <c r="O157" s="35"/>
      <c r="P157" s="35"/>
      <c r="Q157" s="35"/>
      <c r="R157" s="35"/>
      <c r="S157" s="35"/>
    </row>
    <row r="158" spans="1:19" hidden="1">
      <c r="A158" s="37">
        <v>100</v>
      </c>
      <c r="B158" s="259" t="s">
        <v>164</v>
      </c>
      <c r="C158" s="258">
        <v>20</v>
      </c>
      <c r="D158" s="38"/>
      <c r="E158" s="35"/>
      <c r="F158" s="35"/>
      <c r="G158" s="35"/>
      <c r="H158" s="35"/>
      <c r="I158" s="35"/>
      <c r="J158" s="107"/>
      <c r="K158" s="28"/>
      <c r="L158" s="28"/>
      <c r="M158" s="111"/>
      <c r="N158" s="35"/>
      <c r="O158" s="35"/>
      <c r="P158" s="35"/>
      <c r="Q158" s="35"/>
      <c r="R158" s="35"/>
      <c r="S158" s="35"/>
    </row>
    <row r="159" spans="1:19" hidden="1">
      <c r="A159" s="37">
        <v>115</v>
      </c>
      <c r="B159" s="254" t="s">
        <v>164</v>
      </c>
      <c r="C159" s="45">
        <v>20</v>
      </c>
      <c r="D159" s="38"/>
      <c r="E159" s="35"/>
      <c r="F159" s="35"/>
      <c r="G159" s="35"/>
      <c r="H159" s="35"/>
      <c r="I159" s="35"/>
      <c r="J159" s="107"/>
      <c r="K159" s="28"/>
      <c r="L159" s="28"/>
      <c r="M159" s="111"/>
      <c r="N159" s="35"/>
      <c r="O159" s="35"/>
      <c r="P159" s="35"/>
      <c r="Q159" s="35"/>
      <c r="R159" s="35"/>
      <c r="S159" s="35"/>
    </row>
    <row r="160" spans="1:19" hidden="1">
      <c r="A160" s="37">
        <v>103</v>
      </c>
      <c r="B160" s="257" t="s">
        <v>124</v>
      </c>
      <c r="C160" s="258">
        <v>10</v>
      </c>
      <c r="D160" s="38"/>
      <c r="E160" s="35"/>
      <c r="F160" s="35"/>
      <c r="G160" s="35"/>
      <c r="H160" s="35"/>
      <c r="I160" s="35"/>
      <c r="J160" s="107"/>
      <c r="K160" s="28"/>
      <c r="L160" s="28"/>
      <c r="M160" s="111"/>
      <c r="N160" s="35"/>
      <c r="O160" s="35"/>
      <c r="P160" s="35"/>
      <c r="Q160" s="35"/>
      <c r="R160" s="35"/>
      <c r="S160" s="35"/>
    </row>
    <row r="161" spans="1:19" hidden="1">
      <c r="A161" s="37">
        <v>148</v>
      </c>
      <c r="B161" s="38" t="s">
        <v>95</v>
      </c>
      <c r="C161" s="45">
        <v>10</v>
      </c>
      <c r="D161" s="38"/>
      <c r="E161" s="35"/>
      <c r="F161" s="35"/>
      <c r="G161" s="35"/>
      <c r="H161" s="35"/>
      <c r="I161" s="35"/>
      <c r="J161" s="107"/>
      <c r="K161" s="28"/>
      <c r="L161" s="28"/>
      <c r="M161" s="111"/>
      <c r="N161" s="35"/>
      <c r="O161" s="35"/>
      <c r="P161" s="35"/>
      <c r="Q161" s="35"/>
      <c r="R161" s="35"/>
      <c r="S161" s="35"/>
    </row>
    <row r="162" spans="1:19">
      <c r="A162" s="37">
        <v>174</v>
      </c>
      <c r="B162" s="38" t="s">
        <v>132</v>
      </c>
      <c r="C162" s="45">
        <v>10</v>
      </c>
      <c r="D162" s="38"/>
      <c r="E162" s="35"/>
      <c r="F162" s="35"/>
      <c r="G162" s="35"/>
      <c r="H162" s="35"/>
      <c r="I162" s="35"/>
      <c r="J162" s="107"/>
      <c r="K162" s="28"/>
      <c r="L162" s="28"/>
      <c r="M162" s="111"/>
      <c r="N162" s="35"/>
      <c r="O162" s="35"/>
      <c r="P162" s="35"/>
      <c r="Q162" s="35"/>
      <c r="R162" s="35"/>
      <c r="S162" s="35"/>
    </row>
    <row r="163" spans="1:19" hidden="1">
      <c r="A163" s="37">
        <v>48</v>
      </c>
      <c r="B163" s="38" t="s">
        <v>249</v>
      </c>
      <c r="C163" s="45">
        <v>30</v>
      </c>
      <c r="D163" s="38"/>
      <c r="E163" s="35"/>
      <c r="F163" s="35"/>
      <c r="G163" s="35"/>
      <c r="H163" s="35"/>
      <c r="I163" s="35"/>
      <c r="J163" s="107"/>
      <c r="K163" s="28"/>
      <c r="L163" s="28"/>
      <c r="M163" s="111"/>
      <c r="N163" s="35"/>
      <c r="O163" s="35"/>
      <c r="P163" s="35"/>
      <c r="Q163" s="35"/>
      <c r="R163" s="35"/>
      <c r="S163" s="35"/>
    </row>
    <row r="164" spans="1:19" hidden="1">
      <c r="A164" s="37">
        <v>75</v>
      </c>
      <c r="B164" s="38" t="s">
        <v>284</v>
      </c>
      <c r="C164" s="45">
        <v>10</v>
      </c>
      <c r="D164" s="38"/>
      <c r="E164" s="35"/>
      <c r="F164" s="35"/>
      <c r="G164" s="35"/>
      <c r="H164" s="35"/>
      <c r="I164" s="35"/>
      <c r="J164" s="107"/>
      <c r="K164" s="28"/>
      <c r="L164" s="28"/>
      <c r="M164" s="111"/>
      <c r="N164" s="35"/>
      <c r="O164" s="35"/>
      <c r="P164" s="35"/>
      <c r="Q164" s="35"/>
      <c r="R164" s="35"/>
      <c r="S164" s="35"/>
    </row>
    <row r="165" spans="1:19" hidden="1">
      <c r="A165" s="37">
        <v>82</v>
      </c>
      <c r="B165" s="38" t="s">
        <v>291</v>
      </c>
      <c r="C165" s="45">
        <v>10</v>
      </c>
      <c r="D165" s="38"/>
      <c r="E165" s="35"/>
      <c r="F165" s="35"/>
      <c r="G165" s="35"/>
      <c r="H165" s="35"/>
      <c r="I165" s="35"/>
      <c r="J165" s="107"/>
      <c r="K165" s="28"/>
      <c r="L165" s="28"/>
      <c r="M165" s="111"/>
      <c r="N165" s="35"/>
      <c r="O165" s="35"/>
      <c r="P165" s="35"/>
      <c r="Q165" s="35"/>
      <c r="R165" s="35"/>
      <c r="S165" s="35"/>
    </row>
    <row r="166" spans="1:19" hidden="1">
      <c r="A166" s="37">
        <v>181</v>
      </c>
      <c r="B166" s="38" t="s">
        <v>146</v>
      </c>
      <c r="C166" s="45">
        <v>10</v>
      </c>
      <c r="D166" s="38"/>
      <c r="E166" s="35"/>
      <c r="F166" s="35"/>
      <c r="G166" s="35"/>
      <c r="H166" s="35"/>
      <c r="I166" s="35"/>
      <c r="J166" s="107"/>
      <c r="K166" s="28"/>
      <c r="L166" s="28"/>
      <c r="M166" s="111"/>
      <c r="N166" s="35"/>
      <c r="O166" s="35"/>
      <c r="P166" s="35"/>
      <c r="Q166" s="35"/>
      <c r="R166" s="35"/>
      <c r="S166" s="35"/>
    </row>
    <row r="167" spans="1:19" hidden="1">
      <c r="A167" s="37">
        <v>159</v>
      </c>
      <c r="B167" s="38" t="s">
        <v>103</v>
      </c>
      <c r="C167" s="45">
        <v>30</v>
      </c>
      <c r="D167" s="38"/>
      <c r="E167" s="35"/>
      <c r="F167" s="35"/>
      <c r="G167" s="35"/>
      <c r="H167" s="35"/>
      <c r="I167" s="35"/>
      <c r="J167" s="107"/>
      <c r="K167" s="28"/>
      <c r="L167" s="28"/>
      <c r="M167" s="111"/>
      <c r="N167" s="35"/>
      <c r="O167" s="35"/>
      <c r="P167" s="35"/>
      <c r="Q167" s="35"/>
      <c r="R167" s="35"/>
      <c r="S167" s="35"/>
    </row>
    <row r="168" spans="1:19" hidden="1">
      <c r="A168" s="37">
        <v>85</v>
      </c>
      <c r="B168" s="38" t="s">
        <v>296</v>
      </c>
      <c r="C168" s="45">
        <v>10</v>
      </c>
      <c r="D168" s="38"/>
      <c r="E168" s="35"/>
      <c r="F168" s="35"/>
      <c r="G168" s="35"/>
      <c r="H168" s="35"/>
      <c r="I168" s="35"/>
      <c r="J168" s="107"/>
      <c r="K168" s="28"/>
      <c r="L168" s="28"/>
      <c r="M168" s="111"/>
      <c r="N168" s="35"/>
      <c r="O168" s="35"/>
      <c r="P168" s="35"/>
      <c r="Q168" s="35"/>
      <c r="R168" s="35"/>
      <c r="S168" s="35"/>
    </row>
    <row r="169" spans="1:19" hidden="1">
      <c r="A169" s="37">
        <v>134</v>
      </c>
      <c r="B169" s="38" t="s">
        <v>160</v>
      </c>
      <c r="C169" s="45">
        <v>10</v>
      </c>
      <c r="D169" s="38"/>
      <c r="E169" s="35"/>
      <c r="F169" s="35"/>
      <c r="G169" s="35"/>
      <c r="H169" s="35"/>
      <c r="I169" s="35"/>
      <c r="J169" s="107"/>
      <c r="K169" s="28"/>
      <c r="L169" s="28"/>
      <c r="M169" s="111"/>
      <c r="N169" s="35"/>
      <c r="O169" s="35"/>
      <c r="P169" s="35"/>
      <c r="Q169" s="35"/>
      <c r="R169" s="35"/>
      <c r="S169" s="35"/>
    </row>
    <row r="170" spans="1:19" hidden="1">
      <c r="A170" s="37">
        <v>144</v>
      </c>
      <c r="B170" s="38" t="s">
        <v>78</v>
      </c>
      <c r="C170" s="45">
        <v>30</v>
      </c>
      <c r="D170" s="38"/>
      <c r="E170" s="35"/>
      <c r="F170" s="35"/>
      <c r="G170" s="35"/>
      <c r="H170" s="35"/>
      <c r="I170" s="35"/>
      <c r="J170" s="107"/>
      <c r="K170" s="28"/>
      <c r="L170" s="28"/>
      <c r="M170" s="111"/>
      <c r="N170" s="35"/>
      <c r="O170" s="35"/>
      <c r="P170" s="35"/>
      <c r="Q170" s="35"/>
      <c r="R170" s="35"/>
      <c r="S170" s="35"/>
    </row>
    <row r="171" spans="1:19" hidden="1">
      <c r="A171" s="37">
        <v>165</v>
      </c>
      <c r="B171" s="38" t="s">
        <v>119</v>
      </c>
      <c r="C171" s="45">
        <v>20</v>
      </c>
      <c r="D171" s="38"/>
      <c r="E171" s="35"/>
      <c r="F171" s="35"/>
      <c r="G171" s="35"/>
      <c r="H171" s="35"/>
      <c r="I171" s="35"/>
      <c r="J171" s="107"/>
      <c r="K171" s="28"/>
      <c r="L171" s="28"/>
      <c r="M171" s="111"/>
      <c r="N171" s="35"/>
      <c r="O171" s="35"/>
      <c r="P171" s="35"/>
      <c r="Q171" s="35"/>
      <c r="R171" s="35"/>
      <c r="S171" s="35"/>
    </row>
    <row r="172" spans="1:19" hidden="1">
      <c r="A172" s="37">
        <v>157</v>
      </c>
      <c r="B172" s="38" t="s">
        <v>91</v>
      </c>
      <c r="C172" s="45">
        <v>40</v>
      </c>
      <c r="D172" s="38"/>
      <c r="E172" s="35"/>
      <c r="F172" s="35"/>
      <c r="G172" s="35"/>
      <c r="H172" s="35"/>
      <c r="I172" s="35"/>
      <c r="J172" s="107"/>
      <c r="K172" s="28"/>
      <c r="L172" s="28"/>
      <c r="M172" s="111"/>
      <c r="N172" s="35"/>
      <c r="O172" s="35"/>
      <c r="P172" s="35"/>
      <c r="Q172" s="35"/>
      <c r="R172" s="35"/>
      <c r="S172" s="35"/>
    </row>
    <row r="173" spans="1:19" hidden="1">
      <c r="A173" s="37">
        <v>153</v>
      </c>
      <c r="B173" s="38" t="s">
        <v>86</v>
      </c>
      <c r="C173" s="45">
        <v>90</v>
      </c>
      <c r="D173" s="38"/>
      <c r="E173" s="35"/>
      <c r="F173" s="35"/>
      <c r="G173" s="35"/>
      <c r="H173" s="35"/>
      <c r="I173" s="35"/>
      <c r="J173" s="107"/>
      <c r="K173" s="28"/>
      <c r="L173" s="28"/>
      <c r="M173" s="111"/>
      <c r="N173" s="35"/>
      <c r="O173" s="35"/>
      <c r="P173" s="35"/>
      <c r="Q173" s="35"/>
      <c r="R173" s="35"/>
      <c r="S173" s="35"/>
    </row>
    <row r="174" spans="1:19" hidden="1">
      <c r="A174" s="37">
        <v>161</v>
      </c>
      <c r="B174" s="38" t="s">
        <v>109</v>
      </c>
      <c r="C174" s="45">
        <v>20</v>
      </c>
      <c r="D174" s="38"/>
      <c r="E174" s="35"/>
      <c r="F174" s="35"/>
      <c r="G174" s="35"/>
      <c r="H174" s="35"/>
      <c r="I174" s="35"/>
      <c r="J174" s="107"/>
      <c r="K174" s="28"/>
      <c r="L174" s="28"/>
      <c r="M174" s="111"/>
      <c r="N174" s="35"/>
      <c r="O174" s="35"/>
      <c r="P174" s="35"/>
      <c r="Q174" s="35"/>
      <c r="R174" s="35"/>
      <c r="S174" s="35"/>
    </row>
    <row r="175" spans="1:19" hidden="1">
      <c r="A175" s="37">
        <v>42</v>
      </c>
      <c r="B175" s="38" t="s">
        <v>240</v>
      </c>
      <c r="C175" s="45">
        <v>30</v>
      </c>
      <c r="D175" s="38"/>
      <c r="E175" s="35"/>
      <c r="F175" s="35"/>
      <c r="G175" s="35"/>
      <c r="H175" s="35"/>
      <c r="I175" s="35"/>
      <c r="J175" s="107"/>
      <c r="K175" s="28"/>
      <c r="L175" s="28"/>
      <c r="M175" s="111"/>
      <c r="N175" s="35"/>
      <c r="O175" s="35"/>
      <c r="P175" s="35"/>
      <c r="Q175" s="35"/>
      <c r="R175" s="35"/>
      <c r="S175" s="35"/>
    </row>
    <row r="176" spans="1:19" hidden="1">
      <c r="A176" s="37">
        <v>54</v>
      </c>
      <c r="B176" s="38" t="s">
        <v>253</v>
      </c>
      <c r="C176" s="45">
        <v>20</v>
      </c>
      <c r="D176" s="38"/>
      <c r="E176" s="35"/>
      <c r="F176" s="35"/>
      <c r="G176" s="35"/>
      <c r="H176" s="35"/>
      <c r="I176" s="35"/>
      <c r="J176" s="107"/>
      <c r="K176" s="28"/>
      <c r="L176" s="28"/>
      <c r="M176" s="111"/>
      <c r="N176" s="35"/>
      <c r="O176" s="35"/>
      <c r="P176" s="35"/>
      <c r="Q176" s="35"/>
      <c r="R176" s="35"/>
      <c r="S176" s="35"/>
    </row>
    <row r="177" spans="1:19">
      <c r="A177" s="37">
        <v>128</v>
      </c>
      <c r="B177" s="38" t="s">
        <v>153</v>
      </c>
      <c r="C177" s="45">
        <v>10</v>
      </c>
      <c r="D177" s="38"/>
      <c r="E177" s="35"/>
      <c r="F177" s="35"/>
      <c r="G177" s="35"/>
      <c r="H177" s="35"/>
      <c r="I177" s="35"/>
      <c r="J177" s="107"/>
      <c r="K177" s="28"/>
      <c r="L177" s="28"/>
      <c r="M177" s="111"/>
      <c r="N177" s="35"/>
      <c r="O177" s="35"/>
      <c r="P177" s="35"/>
      <c r="Q177" s="35"/>
      <c r="R177" s="35"/>
      <c r="S177" s="35"/>
    </row>
    <row r="178" spans="1:19">
      <c r="A178" s="37">
        <v>116</v>
      </c>
      <c r="B178" s="38" t="s">
        <v>129</v>
      </c>
      <c r="C178" s="45">
        <v>10</v>
      </c>
      <c r="D178" s="38"/>
      <c r="E178" s="35"/>
      <c r="F178" s="35"/>
      <c r="G178" s="35"/>
      <c r="H178" s="35"/>
      <c r="I178" s="35"/>
      <c r="J178" s="107"/>
      <c r="K178" s="28"/>
      <c r="L178" s="28"/>
      <c r="M178" s="111"/>
      <c r="N178" s="35"/>
      <c r="O178" s="35"/>
      <c r="P178" s="35"/>
      <c r="Q178" s="35"/>
      <c r="R178" s="35"/>
      <c r="S178" s="35"/>
    </row>
    <row r="179" spans="1:19" hidden="1">
      <c r="A179" s="37">
        <v>29</v>
      </c>
      <c r="B179" s="38" t="s">
        <v>219</v>
      </c>
      <c r="C179" s="45">
        <v>50</v>
      </c>
      <c r="D179" s="38"/>
      <c r="E179" s="35"/>
      <c r="F179" s="35"/>
      <c r="G179" s="35"/>
      <c r="H179" s="35"/>
      <c r="I179" s="35"/>
      <c r="J179" s="107"/>
      <c r="K179" s="28"/>
      <c r="L179" s="28"/>
      <c r="M179" s="111"/>
      <c r="N179" s="35"/>
      <c r="O179" s="35"/>
      <c r="P179" s="35"/>
      <c r="Q179" s="35"/>
      <c r="R179" s="35"/>
      <c r="S179" s="35"/>
    </row>
    <row r="180" spans="1:19" hidden="1">
      <c r="A180" s="37">
        <v>60</v>
      </c>
      <c r="B180" s="38" t="s">
        <v>260</v>
      </c>
      <c r="C180" s="45">
        <v>20</v>
      </c>
      <c r="D180" s="38"/>
      <c r="E180" s="35"/>
      <c r="F180" s="35"/>
      <c r="G180" s="35"/>
      <c r="H180" s="35"/>
      <c r="I180" s="35"/>
      <c r="J180" s="107"/>
      <c r="K180" s="28"/>
      <c r="L180" s="28"/>
      <c r="M180" s="111"/>
      <c r="N180" s="35"/>
      <c r="O180" s="35"/>
      <c r="P180" s="35"/>
      <c r="Q180" s="35"/>
      <c r="R180" s="35"/>
      <c r="S180" s="35"/>
    </row>
    <row r="181" spans="1:19" hidden="1">
      <c r="A181" s="37">
        <v>162</v>
      </c>
      <c r="B181" s="38" t="s">
        <v>110</v>
      </c>
      <c r="C181" s="45">
        <v>20</v>
      </c>
      <c r="D181" s="38"/>
      <c r="E181" s="35"/>
      <c r="F181" s="35"/>
      <c r="G181" s="35"/>
      <c r="H181" s="35"/>
      <c r="I181" s="35"/>
      <c r="J181" s="107"/>
      <c r="K181" s="28"/>
      <c r="L181" s="28"/>
      <c r="M181" s="111"/>
      <c r="N181" s="35"/>
      <c r="O181" s="35"/>
      <c r="P181" s="35"/>
      <c r="Q181" s="35"/>
      <c r="R181" s="35"/>
      <c r="S181" s="35"/>
    </row>
    <row r="182" spans="1:19" hidden="1">
      <c r="A182" s="37">
        <v>73</v>
      </c>
      <c r="B182" s="38" t="s">
        <v>280</v>
      </c>
      <c r="C182" s="45">
        <v>10</v>
      </c>
      <c r="D182" s="38"/>
      <c r="E182" s="35"/>
      <c r="F182" s="35"/>
      <c r="G182" s="35"/>
      <c r="H182" s="35"/>
      <c r="I182" s="35"/>
      <c r="J182" s="107"/>
      <c r="K182" s="28"/>
      <c r="L182" s="28"/>
      <c r="M182" s="111"/>
      <c r="N182" s="35"/>
      <c r="O182" s="35"/>
      <c r="P182" s="35"/>
      <c r="Q182" s="35"/>
      <c r="R182" s="35"/>
      <c r="S182" s="35"/>
    </row>
    <row r="183" spans="1:19" hidden="1">
      <c r="A183" s="37">
        <v>56</v>
      </c>
      <c r="B183" s="38" t="s">
        <v>255</v>
      </c>
      <c r="C183" s="45">
        <v>20</v>
      </c>
      <c r="D183" s="38"/>
      <c r="E183" s="35"/>
      <c r="F183" s="35"/>
      <c r="G183" s="35"/>
      <c r="H183" s="35"/>
      <c r="I183" s="35"/>
      <c r="J183" s="107"/>
      <c r="K183" s="28"/>
      <c r="L183" s="28"/>
      <c r="M183" s="111"/>
      <c r="N183" s="35"/>
      <c r="O183" s="35"/>
      <c r="P183" s="35"/>
      <c r="Q183" s="35"/>
      <c r="R183" s="35"/>
      <c r="S183" s="35"/>
    </row>
    <row r="184" spans="1:19" hidden="1">
      <c r="A184" s="37">
        <v>38</v>
      </c>
      <c r="B184" s="38" t="s">
        <v>231</v>
      </c>
      <c r="C184" s="45">
        <v>40</v>
      </c>
      <c r="D184" s="38"/>
      <c r="E184" s="35"/>
      <c r="F184" s="35"/>
      <c r="G184" s="35"/>
      <c r="H184" s="35"/>
      <c r="I184" s="35"/>
      <c r="J184" s="107"/>
      <c r="K184" s="28"/>
      <c r="L184" s="28"/>
      <c r="M184" s="111"/>
      <c r="N184" s="35"/>
      <c r="O184" s="35"/>
      <c r="P184" s="35"/>
      <c r="Q184" s="35"/>
      <c r="R184" s="35"/>
      <c r="S184" s="35"/>
    </row>
    <row r="185" spans="1:19">
      <c r="A185" s="35"/>
      <c r="B185" s="261"/>
      <c r="C185" s="261"/>
      <c r="D185" s="261"/>
      <c r="E185" s="35"/>
      <c r="F185" s="35"/>
      <c r="G185" s="35"/>
      <c r="H185" s="35"/>
      <c r="I185" s="35"/>
      <c r="J185" s="46"/>
      <c r="K185" s="46"/>
      <c r="L185" s="46"/>
      <c r="M185" s="46"/>
      <c r="N185" s="35"/>
      <c r="O185" s="35"/>
      <c r="P185" s="35"/>
      <c r="Q185" s="35"/>
      <c r="R185" s="35"/>
      <c r="S185" s="35"/>
    </row>
    <row r="186" spans="1:19">
      <c r="A186" s="35"/>
      <c r="B186" s="261"/>
      <c r="C186" s="261"/>
      <c r="D186" s="261"/>
      <c r="E186" s="35"/>
      <c r="F186" s="35"/>
      <c r="G186" s="35"/>
      <c r="H186" s="35"/>
      <c r="I186" s="35"/>
      <c r="J186" s="46"/>
      <c r="K186" s="46"/>
      <c r="L186" s="46"/>
      <c r="M186" s="46"/>
      <c r="N186" s="35"/>
      <c r="O186" s="35"/>
      <c r="P186" s="35"/>
      <c r="Q186" s="35"/>
      <c r="R186" s="35"/>
      <c r="S186" s="35"/>
    </row>
    <row r="187" spans="1:19">
      <c r="A187" s="35"/>
      <c r="B187" s="261"/>
      <c r="C187" s="261"/>
      <c r="D187" s="261"/>
      <c r="E187" s="35"/>
      <c r="F187" s="35"/>
      <c r="G187" s="35"/>
      <c r="H187" s="35"/>
      <c r="I187" s="35"/>
      <c r="J187" s="46"/>
      <c r="K187" s="46"/>
      <c r="L187" s="46"/>
      <c r="M187" s="46"/>
      <c r="N187" s="35"/>
      <c r="O187" s="35"/>
      <c r="P187" s="35"/>
      <c r="Q187" s="35"/>
      <c r="R187" s="35"/>
      <c r="S187" s="35"/>
    </row>
    <row r="188" spans="1:19">
      <c r="A188" s="35"/>
      <c r="B188" s="261"/>
      <c r="C188" s="261"/>
      <c r="D188" s="261"/>
      <c r="E188" s="35"/>
      <c r="F188" s="35"/>
      <c r="G188" s="35"/>
      <c r="H188" s="35"/>
      <c r="I188" s="35"/>
      <c r="J188" s="46"/>
      <c r="K188" s="46"/>
      <c r="L188" s="46"/>
      <c r="M188" s="46"/>
      <c r="N188" s="35"/>
      <c r="O188" s="35"/>
      <c r="P188" s="35"/>
      <c r="Q188" s="35"/>
      <c r="R188" s="35"/>
      <c r="S188" s="35"/>
    </row>
    <row r="189" spans="1:19">
      <c r="A189" s="35"/>
      <c r="B189" s="261"/>
      <c r="C189" s="261"/>
      <c r="D189" s="261"/>
      <c r="E189" s="35"/>
      <c r="F189" s="35"/>
      <c r="G189" s="35"/>
      <c r="H189" s="35"/>
      <c r="I189" s="35"/>
      <c r="J189" s="46"/>
      <c r="K189" s="46"/>
      <c r="L189" s="46"/>
      <c r="M189" s="46"/>
      <c r="N189" s="35"/>
      <c r="O189" s="35"/>
      <c r="P189" s="35"/>
      <c r="Q189" s="35"/>
      <c r="R189" s="35"/>
      <c r="S189" s="35"/>
    </row>
    <row r="190" spans="1:19">
      <c r="A190" s="35"/>
      <c r="B190" s="261"/>
      <c r="C190" s="261"/>
      <c r="D190" s="261"/>
      <c r="E190" s="35"/>
      <c r="F190" s="35"/>
      <c r="G190" s="35"/>
      <c r="H190" s="35"/>
      <c r="I190" s="35"/>
      <c r="J190" s="46"/>
      <c r="K190" s="46"/>
      <c r="L190" s="46"/>
      <c r="M190" s="46"/>
      <c r="N190" s="35"/>
      <c r="O190" s="35"/>
      <c r="P190" s="35"/>
      <c r="Q190" s="35"/>
      <c r="R190" s="35"/>
      <c r="S190" s="35"/>
    </row>
    <row r="191" spans="1:19">
      <c r="A191" s="35"/>
      <c r="B191" s="261"/>
      <c r="C191" s="261"/>
      <c r="D191" s="261"/>
      <c r="E191" s="35"/>
      <c r="F191" s="35"/>
      <c r="G191" s="35"/>
      <c r="H191" s="35"/>
      <c r="I191" s="35"/>
      <c r="J191" s="46"/>
      <c r="K191" s="46"/>
      <c r="L191" s="46"/>
      <c r="M191" s="46"/>
      <c r="N191" s="35"/>
      <c r="O191" s="35"/>
      <c r="P191" s="35"/>
      <c r="Q191" s="35"/>
      <c r="R191" s="35"/>
      <c r="S191" s="35"/>
    </row>
    <row r="192" spans="1:19">
      <c r="A192" s="35"/>
      <c r="B192" s="261"/>
      <c r="C192" s="261"/>
      <c r="D192" s="261"/>
      <c r="E192" s="35"/>
      <c r="F192" s="35"/>
      <c r="G192" s="35"/>
      <c r="H192" s="35"/>
      <c r="I192" s="35"/>
      <c r="J192" s="46"/>
      <c r="K192" s="46"/>
      <c r="L192" s="46"/>
      <c r="M192" s="46"/>
      <c r="N192" s="35"/>
      <c r="O192" s="35"/>
      <c r="P192" s="35"/>
      <c r="Q192" s="35"/>
      <c r="R192" s="35"/>
      <c r="S192" s="35"/>
    </row>
    <row r="193" spans="1:19">
      <c r="A193" s="35"/>
      <c r="B193" s="261"/>
      <c r="C193" s="261"/>
      <c r="D193" s="261"/>
      <c r="E193" s="35"/>
      <c r="F193" s="35"/>
      <c r="G193" s="35"/>
      <c r="H193" s="35"/>
      <c r="I193" s="35"/>
      <c r="J193" s="46"/>
      <c r="K193" s="46"/>
      <c r="L193" s="46"/>
      <c r="M193" s="46"/>
      <c r="N193" s="35"/>
      <c r="O193" s="35"/>
      <c r="P193" s="35"/>
      <c r="Q193" s="35"/>
      <c r="R193" s="35"/>
      <c r="S193" s="35"/>
    </row>
    <row r="194" spans="1:19">
      <c r="A194" s="35"/>
      <c r="B194" s="261"/>
      <c r="C194" s="261"/>
      <c r="D194" s="261"/>
      <c r="E194" s="35"/>
      <c r="F194" s="35"/>
      <c r="G194" s="35"/>
      <c r="H194" s="35"/>
      <c r="I194" s="35"/>
      <c r="J194" s="46"/>
      <c r="K194" s="46"/>
      <c r="L194" s="46"/>
      <c r="M194" s="46"/>
      <c r="N194" s="35"/>
      <c r="O194" s="35"/>
      <c r="P194" s="35"/>
      <c r="Q194" s="35"/>
      <c r="R194" s="35"/>
      <c r="S194" s="35"/>
    </row>
    <row r="195" spans="1:19">
      <c r="A195" s="35"/>
      <c r="B195" s="261"/>
      <c r="C195" s="261"/>
      <c r="D195" s="261"/>
      <c r="E195" s="35"/>
      <c r="F195" s="35"/>
      <c r="G195" s="35"/>
      <c r="H195" s="35"/>
      <c r="I195" s="35"/>
      <c r="J195" s="46"/>
      <c r="K195" s="46"/>
      <c r="L195" s="46"/>
      <c r="M195" s="46"/>
      <c r="N195" s="35"/>
      <c r="O195" s="35"/>
      <c r="P195" s="35"/>
      <c r="Q195" s="35"/>
      <c r="R195" s="35"/>
      <c r="S195" s="35"/>
    </row>
    <row r="196" spans="1:19">
      <c r="A196" s="35"/>
      <c r="B196" s="261"/>
      <c r="C196" s="261"/>
      <c r="D196" s="261"/>
      <c r="E196" s="35"/>
      <c r="F196" s="35"/>
      <c r="G196" s="35"/>
      <c r="H196" s="35"/>
      <c r="I196" s="35"/>
      <c r="J196" s="46"/>
      <c r="K196" s="46"/>
      <c r="L196" s="46"/>
      <c r="M196" s="46"/>
      <c r="N196" s="35"/>
      <c r="O196" s="35"/>
      <c r="P196" s="35"/>
      <c r="Q196" s="35"/>
      <c r="R196" s="35"/>
      <c r="S196" s="35"/>
    </row>
    <row r="197" spans="1:19">
      <c r="A197" s="35"/>
      <c r="B197" s="261"/>
      <c r="C197" s="261"/>
      <c r="D197" s="261"/>
      <c r="E197" s="35"/>
      <c r="F197" s="35"/>
      <c r="G197" s="35"/>
      <c r="H197" s="35"/>
      <c r="I197" s="35"/>
      <c r="J197" s="46"/>
      <c r="K197" s="46"/>
      <c r="L197" s="46"/>
      <c r="M197" s="46"/>
      <c r="N197" s="35"/>
      <c r="O197" s="35"/>
      <c r="P197" s="35"/>
      <c r="Q197" s="35"/>
      <c r="R197" s="35"/>
      <c r="S197" s="35"/>
    </row>
    <row r="198" spans="1:19">
      <c r="A198" s="35"/>
      <c r="B198" s="261"/>
      <c r="C198" s="261"/>
      <c r="D198" s="261"/>
      <c r="E198" s="35"/>
      <c r="F198" s="35"/>
      <c r="G198" s="35"/>
      <c r="H198" s="35"/>
      <c r="I198" s="35"/>
      <c r="J198" s="46"/>
      <c r="K198" s="46"/>
      <c r="L198" s="46"/>
      <c r="M198" s="46"/>
      <c r="N198" s="35"/>
      <c r="O198" s="35"/>
      <c r="P198" s="35"/>
      <c r="Q198" s="35"/>
      <c r="R198" s="35"/>
      <c r="S198" s="35"/>
    </row>
    <row r="199" spans="1:19">
      <c r="A199" s="35"/>
      <c r="B199" s="261"/>
      <c r="C199" s="261"/>
      <c r="D199" s="261"/>
      <c r="E199" s="35"/>
      <c r="F199" s="35"/>
      <c r="G199" s="35"/>
      <c r="H199" s="35"/>
      <c r="I199" s="35"/>
      <c r="J199" s="46"/>
      <c r="K199" s="46"/>
      <c r="L199" s="46"/>
      <c r="M199" s="46"/>
      <c r="N199" s="35"/>
      <c r="O199" s="35"/>
      <c r="P199" s="35"/>
      <c r="Q199" s="35"/>
      <c r="R199" s="35"/>
      <c r="S199" s="35"/>
    </row>
    <row r="200" spans="1:19">
      <c r="A200" s="35"/>
      <c r="B200" s="261"/>
      <c r="C200" s="261"/>
      <c r="D200" s="261"/>
      <c r="E200" s="35"/>
      <c r="F200" s="35"/>
      <c r="G200" s="35"/>
      <c r="H200" s="35"/>
      <c r="I200" s="35"/>
      <c r="J200" s="46"/>
      <c r="K200" s="46"/>
      <c r="L200" s="46"/>
      <c r="M200" s="46"/>
      <c r="N200" s="35"/>
      <c r="O200" s="35"/>
      <c r="P200" s="35"/>
      <c r="Q200" s="35"/>
      <c r="R200" s="35"/>
      <c r="S200" s="35"/>
    </row>
    <row r="201" spans="1:19">
      <c r="A201" s="35"/>
      <c r="B201" s="261"/>
      <c r="C201" s="261"/>
      <c r="D201" s="261"/>
      <c r="E201" s="35"/>
      <c r="F201" s="35"/>
      <c r="G201" s="35"/>
      <c r="H201" s="35"/>
      <c r="I201" s="35"/>
      <c r="J201" s="46"/>
      <c r="K201" s="46"/>
      <c r="L201" s="46"/>
      <c r="M201" s="46"/>
      <c r="N201" s="35"/>
      <c r="O201" s="35"/>
      <c r="P201" s="35"/>
      <c r="Q201" s="35"/>
      <c r="R201" s="35"/>
      <c r="S201" s="35"/>
    </row>
    <row r="202" spans="1:19">
      <c r="A202" s="35"/>
      <c r="B202" s="261"/>
      <c r="C202" s="261"/>
      <c r="D202" s="261"/>
      <c r="E202" s="35"/>
      <c r="F202" s="35"/>
      <c r="G202" s="35"/>
      <c r="H202" s="35"/>
      <c r="I202" s="35"/>
      <c r="J202" s="46"/>
      <c r="K202" s="46"/>
      <c r="L202" s="46"/>
      <c r="M202" s="46"/>
      <c r="N202" s="35"/>
      <c r="O202" s="35"/>
      <c r="P202" s="35"/>
      <c r="Q202" s="35"/>
      <c r="R202" s="35"/>
      <c r="S202" s="35"/>
    </row>
    <row r="203" spans="1:19">
      <c r="A203" s="35"/>
      <c r="B203" s="261"/>
      <c r="C203" s="261"/>
      <c r="D203" s="261"/>
      <c r="E203" s="35"/>
      <c r="F203" s="35"/>
      <c r="G203" s="35"/>
      <c r="H203" s="35"/>
      <c r="I203" s="35"/>
      <c r="J203" s="46"/>
      <c r="K203" s="46"/>
      <c r="L203" s="46"/>
      <c r="M203" s="46"/>
      <c r="N203" s="35"/>
      <c r="O203" s="35"/>
      <c r="P203" s="35"/>
      <c r="Q203" s="35"/>
      <c r="R203" s="35"/>
      <c r="S203" s="35"/>
    </row>
    <row r="204" spans="1:19">
      <c r="A204" s="35"/>
      <c r="B204" s="261"/>
      <c r="C204" s="261"/>
      <c r="D204" s="261"/>
      <c r="E204" s="35"/>
      <c r="F204" s="35"/>
      <c r="G204" s="35"/>
      <c r="H204" s="35"/>
      <c r="I204" s="35"/>
      <c r="J204" s="46"/>
      <c r="K204" s="46"/>
      <c r="L204" s="46"/>
      <c r="M204" s="46"/>
      <c r="N204" s="35"/>
      <c r="O204" s="35"/>
      <c r="P204" s="35"/>
      <c r="Q204" s="35"/>
      <c r="R204" s="35"/>
      <c r="S204" s="35"/>
    </row>
    <row r="205" spans="1:19">
      <c r="A205" s="35"/>
      <c r="B205" s="261"/>
      <c r="C205" s="261"/>
      <c r="D205" s="261"/>
      <c r="E205" s="35"/>
      <c r="F205" s="35"/>
      <c r="G205" s="35"/>
      <c r="H205" s="35"/>
      <c r="I205" s="35"/>
      <c r="J205" s="46"/>
      <c r="K205" s="46"/>
      <c r="L205" s="46"/>
      <c r="M205" s="46"/>
      <c r="N205" s="35"/>
      <c r="O205" s="35"/>
      <c r="P205" s="35"/>
      <c r="Q205" s="35"/>
      <c r="R205" s="35"/>
      <c r="S205" s="35"/>
    </row>
    <row r="206" spans="1:19">
      <c r="A206" s="35"/>
      <c r="B206" s="261"/>
      <c r="C206" s="261"/>
      <c r="D206" s="261"/>
      <c r="E206" s="35"/>
      <c r="F206" s="35"/>
      <c r="G206" s="35"/>
      <c r="H206" s="35"/>
      <c r="I206" s="35"/>
      <c r="J206" s="46"/>
      <c r="K206" s="46"/>
      <c r="L206" s="46"/>
      <c r="M206" s="46"/>
      <c r="N206" s="35"/>
      <c r="O206" s="35"/>
      <c r="P206" s="35"/>
      <c r="Q206" s="35"/>
      <c r="R206" s="35"/>
      <c r="S206" s="35"/>
    </row>
    <row r="207" spans="1:19">
      <c r="A207" s="35"/>
      <c r="B207" s="261"/>
      <c r="C207" s="261"/>
      <c r="D207" s="261"/>
      <c r="E207" s="35"/>
      <c r="F207" s="35"/>
      <c r="G207" s="35"/>
      <c r="H207" s="35"/>
      <c r="I207" s="35"/>
      <c r="J207" s="46"/>
      <c r="K207" s="46"/>
      <c r="L207" s="46"/>
      <c r="M207" s="46"/>
      <c r="N207" s="35"/>
      <c r="O207" s="35"/>
      <c r="P207" s="35"/>
      <c r="Q207" s="35"/>
      <c r="R207" s="35"/>
      <c r="S207" s="35"/>
    </row>
    <row r="208" spans="1:19">
      <c r="A208" s="35"/>
      <c r="B208" s="261"/>
      <c r="C208" s="261"/>
      <c r="D208" s="261"/>
      <c r="E208" s="35"/>
      <c r="F208" s="35"/>
      <c r="G208" s="35"/>
      <c r="H208" s="35"/>
      <c r="I208" s="35"/>
      <c r="J208" s="46"/>
      <c r="K208" s="46"/>
      <c r="L208" s="46"/>
      <c r="M208" s="46"/>
      <c r="N208" s="35"/>
      <c r="O208" s="35"/>
      <c r="P208" s="35"/>
      <c r="Q208" s="35"/>
      <c r="R208" s="35"/>
      <c r="S208" s="35"/>
    </row>
    <row r="209" spans="1:19">
      <c r="A209" s="35"/>
      <c r="B209" s="261"/>
      <c r="C209" s="261"/>
      <c r="D209" s="261"/>
      <c r="E209" s="35"/>
      <c r="F209" s="35"/>
      <c r="G209" s="35"/>
      <c r="H209" s="35"/>
      <c r="I209" s="35"/>
      <c r="J209" s="46"/>
      <c r="K209" s="46"/>
      <c r="L209" s="46"/>
      <c r="M209" s="46"/>
      <c r="N209" s="35"/>
      <c r="O209" s="35"/>
      <c r="P209" s="35"/>
      <c r="Q209" s="35"/>
      <c r="R209" s="35"/>
      <c r="S209" s="35"/>
    </row>
    <row r="210" spans="1:19">
      <c r="A210" s="35"/>
      <c r="B210" s="261"/>
      <c r="C210" s="261"/>
      <c r="D210" s="261"/>
      <c r="E210" s="35"/>
      <c r="F210" s="35"/>
      <c r="G210" s="35"/>
      <c r="H210" s="35"/>
      <c r="I210" s="35"/>
      <c r="J210" s="46"/>
      <c r="K210" s="46"/>
      <c r="L210" s="46"/>
      <c r="M210" s="46"/>
      <c r="N210" s="35"/>
      <c r="O210" s="35"/>
      <c r="P210" s="35"/>
      <c r="Q210" s="35"/>
      <c r="R210" s="35"/>
      <c r="S210" s="35"/>
    </row>
    <row r="211" spans="1:19">
      <c r="A211" s="35"/>
      <c r="B211" s="261"/>
      <c r="C211" s="261"/>
      <c r="D211" s="261"/>
      <c r="E211" s="35"/>
      <c r="F211" s="35"/>
      <c r="G211" s="35"/>
      <c r="H211" s="35"/>
      <c r="I211" s="35"/>
      <c r="J211" s="46"/>
      <c r="K211" s="46"/>
      <c r="L211" s="46"/>
      <c r="M211" s="46"/>
      <c r="N211" s="35"/>
      <c r="O211" s="35"/>
      <c r="P211" s="35"/>
      <c r="Q211" s="35"/>
      <c r="R211" s="35"/>
      <c r="S211" s="35"/>
    </row>
    <row r="212" spans="1:19">
      <c r="A212" s="35"/>
      <c r="B212" s="261"/>
      <c r="C212" s="261"/>
      <c r="D212" s="261"/>
      <c r="E212" s="35"/>
      <c r="F212" s="35"/>
      <c r="G212" s="35"/>
      <c r="H212" s="35"/>
      <c r="I212" s="35"/>
      <c r="J212" s="46"/>
      <c r="K212" s="46"/>
      <c r="L212" s="46"/>
      <c r="M212" s="46"/>
      <c r="N212" s="35"/>
      <c r="O212" s="35"/>
      <c r="P212" s="35"/>
      <c r="Q212" s="35"/>
      <c r="R212" s="35"/>
      <c r="S212" s="35"/>
    </row>
    <row r="213" spans="1:19">
      <c r="A213" s="35"/>
      <c r="B213" s="261"/>
      <c r="C213" s="261"/>
      <c r="D213" s="261"/>
      <c r="E213" s="35"/>
      <c r="F213" s="35"/>
      <c r="G213" s="35"/>
      <c r="H213" s="35"/>
      <c r="I213" s="35"/>
      <c r="J213" s="46"/>
      <c r="K213" s="46"/>
      <c r="L213" s="46"/>
      <c r="M213" s="46"/>
      <c r="N213" s="35"/>
      <c r="O213" s="35"/>
      <c r="P213" s="35"/>
      <c r="Q213" s="35"/>
      <c r="R213" s="35"/>
      <c r="S213" s="35"/>
    </row>
    <row r="214" spans="1:19">
      <c r="A214" s="35"/>
      <c r="B214" s="261"/>
      <c r="C214" s="261"/>
      <c r="D214" s="261"/>
      <c r="E214" s="35"/>
      <c r="F214" s="35"/>
      <c r="G214" s="35"/>
      <c r="H214" s="35"/>
      <c r="I214" s="35"/>
      <c r="J214" s="46"/>
      <c r="K214" s="46"/>
      <c r="L214" s="46"/>
      <c r="M214" s="46"/>
      <c r="N214" s="35"/>
      <c r="O214" s="35"/>
      <c r="P214" s="35"/>
      <c r="Q214" s="35"/>
      <c r="R214" s="35"/>
      <c r="S214" s="35"/>
    </row>
    <row r="215" spans="1:19">
      <c r="A215" s="35"/>
      <c r="B215" s="261"/>
      <c r="C215" s="261"/>
      <c r="D215" s="261"/>
      <c r="E215" s="35"/>
      <c r="F215" s="35"/>
      <c r="G215" s="35"/>
      <c r="H215" s="35"/>
      <c r="I215" s="35"/>
      <c r="J215" s="46"/>
      <c r="K215" s="46"/>
      <c r="L215" s="46"/>
      <c r="M215" s="46"/>
      <c r="N215" s="35"/>
      <c r="O215" s="35"/>
      <c r="P215" s="35"/>
      <c r="Q215" s="35"/>
      <c r="R215" s="35"/>
      <c r="S215" s="35"/>
    </row>
    <row r="216" spans="1:19">
      <c r="A216" s="35"/>
      <c r="B216" s="261"/>
      <c r="C216" s="261"/>
      <c r="D216" s="261"/>
      <c r="E216" s="35"/>
      <c r="F216" s="35"/>
      <c r="G216" s="35"/>
      <c r="H216" s="35"/>
      <c r="I216" s="35"/>
      <c r="J216" s="46"/>
      <c r="K216" s="46"/>
      <c r="L216" s="46"/>
      <c r="M216" s="46"/>
      <c r="N216" s="35"/>
      <c r="O216" s="35"/>
      <c r="P216" s="35"/>
      <c r="Q216" s="35"/>
      <c r="R216" s="35"/>
      <c r="S216" s="35"/>
    </row>
    <row r="217" spans="1:19">
      <c r="A217" s="35"/>
      <c r="B217" s="261"/>
      <c r="C217" s="261"/>
      <c r="D217" s="261"/>
      <c r="E217" s="35"/>
      <c r="F217" s="35"/>
      <c r="G217" s="35"/>
      <c r="H217" s="35"/>
      <c r="I217" s="35"/>
      <c r="J217" s="46"/>
      <c r="K217" s="46"/>
      <c r="L217" s="46"/>
      <c r="M217" s="46"/>
      <c r="N217" s="35"/>
      <c r="O217" s="35"/>
      <c r="P217" s="35"/>
      <c r="Q217" s="35"/>
      <c r="R217" s="35"/>
      <c r="S217" s="35"/>
    </row>
    <row r="218" spans="1:19">
      <c r="A218" s="35"/>
      <c r="B218" s="261"/>
      <c r="C218" s="261"/>
      <c r="D218" s="261"/>
      <c r="E218" s="35"/>
      <c r="F218" s="35"/>
      <c r="G218" s="35"/>
      <c r="H218" s="35"/>
      <c r="I218" s="35"/>
      <c r="J218" s="46"/>
      <c r="K218" s="46"/>
      <c r="L218" s="46"/>
      <c r="M218" s="46"/>
      <c r="N218" s="35"/>
      <c r="O218" s="35"/>
      <c r="P218" s="35"/>
      <c r="Q218" s="35"/>
      <c r="R218" s="35"/>
      <c r="S218" s="35"/>
    </row>
    <row r="219" spans="1:19">
      <c r="A219" s="35"/>
      <c r="B219" s="261"/>
      <c r="C219" s="261"/>
      <c r="D219" s="261"/>
      <c r="E219" s="35"/>
      <c r="F219" s="35"/>
      <c r="G219" s="35"/>
      <c r="H219" s="35"/>
      <c r="I219" s="35"/>
      <c r="J219" s="46"/>
      <c r="K219" s="46"/>
      <c r="L219" s="46"/>
      <c r="M219" s="46"/>
      <c r="N219" s="35"/>
      <c r="O219" s="35"/>
      <c r="P219" s="35"/>
      <c r="Q219" s="35"/>
      <c r="R219" s="35"/>
      <c r="S219" s="35"/>
    </row>
    <row r="220" spans="1:19">
      <c r="A220" s="35"/>
      <c r="B220" s="261"/>
      <c r="C220" s="261"/>
      <c r="D220" s="261"/>
      <c r="E220" s="35"/>
      <c r="F220" s="35"/>
      <c r="G220" s="35"/>
      <c r="H220" s="35"/>
      <c r="I220" s="35"/>
      <c r="J220" s="46"/>
      <c r="K220" s="46"/>
      <c r="L220" s="46"/>
      <c r="M220" s="46"/>
      <c r="N220" s="35"/>
      <c r="O220" s="35"/>
      <c r="P220" s="35"/>
      <c r="Q220" s="35"/>
      <c r="R220" s="35"/>
      <c r="S220" s="35"/>
    </row>
    <row r="221" spans="1:19">
      <c r="A221" s="35"/>
      <c r="B221" s="261"/>
      <c r="C221" s="261"/>
      <c r="D221" s="261"/>
      <c r="E221" s="35"/>
      <c r="F221" s="35"/>
      <c r="G221" s="35"/>
      <c r="H221" s="35"/>
      <c r="I221" s="35"/>
      <c r="J221" s="46"/>
      <c r="K221" s="46"/>
      <c r="L221" s="46"/>
      <c r="M221" s="46"/>
      <c r="N221" s="35"/>
      <c r="O221" s="35"/>
      <c r="P221" s="35"/>
      <c r="Q221" s="35"/>
      <c r="R221" s="35"/>
      <c r="S221" s="35"/>
    </row>
    <row r="222" spans="1:19">
      <c r="A222" s="35"/>
      <c r="B222" s="261"/>
      <c r="C222" s="261"/>
      <c r="D222" s="261"/>
      <c r="E222" s="35"/>
      <c r="F222" s="35"/>
      <c r="G222" s="35"/>
      <c r="H222" s="35"/>
      <c r="I222" s="35"/>
      <c r="J222" s="46"/>
      <c r="K222" s="46"/>
      <c r="L222" s="46"/>
      <c r="M222" s="46"/>
      <c r="N222" s="35"/>
      <c r="O222" s="35"/>
      <c r="P222" s="35"/>
      <c r="Q222" s="35"/>
      <c r="R222" s="35"/>
      <c r="S222" s="35"/>
    </row>
    <row r="223" spans="1:19">
      <c r="A223" s="35"/>
      <c r="B223" s="261"/>
      <c r="C223" s="261"/>
      <c r="D223" s="261"/>
      <c r="E223" s="35"/>
      <c r="F223" s="35"/>
      <c r="G223" s="35"/>
      <c r="H223" s="35"/>
      <c r="I223" s="35"/>
      <c r="J223" s="46"/>
      <c r="K223" s="46"/>
      <c r="L223" s="46"/>
      <c r="M223" s="46"/>
      <c r="N223" s="35"/>
      <c r="O223" s="35"/>
      <c r="P223" s="35"/>
      <c r="Q223" s="35"/>
      <c r="R223" s="35"/>
      <c r="S223" s="35"/>
    </row>
    <row r="224" spans="1:19">
      <c r="A224" s="35"/>
      <c r="B224" s="261"/>
      <c r="C224" s="261"/>
      <c r="D224" s="261"/>
      <c r="E224" s="35"/>
      <c r="F224" s="35"/>
      <c r="G224" s="35"/>
      <c r="H224" s="35"/>
      <c r="I224" s="35"/>
      <c r="J224" s="46"/>
      <c r="K224" s="46"/>
      <c r="L224" s="46"/>
      <c r="M224" s="46"/>
      <c r="N224" s="35"/>
      <c r="O224" s="35"/>
      <c r="P224" s="35"/>
      <c r="Q224" s="35"/>
      <c r="R224" s="35"/>
      <c r="S224" s="35"/>
    </row>
    <row r="225" spans="1:19">
      <c r="A225" s="35"/>
      <c r="B225" s="261"/>
      <c r="C225" s="261"/>
      <c r="D225" s="261"/>
      <c r="E225" s="35"/>
      <c r="F225" s="35"/>
      <c r="G225" s="35"/>
      <c r="H225" s="35"/>
      <c r="I225" s="35"/>
      <c r="J225" s="46"/>
      <c r="K225" s="46"/>
      <c r="L225" s="46"/>
      <c r="M225" s="46"/>
      <c r="N225" s="35"/>
      <c r="O225" s="35"/>
      <c r="P225" s="35"/>
      <c r="Q225" s="35"/>
      <c r="R225" s="35"/>
      <c r="S225" s="35"/>
    </row>
    <row r="226" spans="1:19">
      <c r="A226" s="35"/>
      <c r="B226" s="261"/>
      <c r="C226" s="261"/>
      <c r="D226" s="261"/>
      <c r="E226" s="35"/>
      <c r="F226" s="35"/>
      <c r="G226" s="35"/>
      <c r="H226" s="35"/>
      <c r="I226" s="35"/>
      <c r="J226" s="46"/>
      <c r="K226" s="46"/>
      <c r="L226" s="46"/>
      <c r="M226" s="46"/>
      <c r="N226" s="35"/>
      <c r="O226" s="35"/>
      <c r="P226" s="35"/>
      <c r="Q226" s="35"/>
      <c r="R226" s="35"/>
      <c r="S226" s="35"/>
    </row>
    <row r="227" spans="1:19">
      <c r="A227" s="35"/>
      <c r="B227" s="261"/>
      <c r="C227" s="261"/>
      <c r="D227" s="261"/>
      <c r="E227" s="35"/>
      <c r="F227" s="35"/>
      <c r="G227" s="35"/>
      <c r="H227" s="35"/>
      <c r="I227" s="35"/>
      <c r="J227" s="46"/>
      <c r="K227" s="46"/>
      <c r="L227" s="46"/>
      <c r="M227" s="46"/>
      <c r="N227" s="35"/>
      <c r="O227" s="35"/>
      <c r="P227" s="35"/>
      <c r="Q227" s="35"/>
      <c r="R227" s="35"/>
      <c r="S227" s="35"/>
    </row>
    <row r="228" spans="1:19">
      <c r="A228" s="35"/>
      <c r="B228" s="261"/>
      <c r="C228" s="261"/>
      <c r="D228" s="261"/>
      <c r="E228" s="35"/>
      <c r="F228" s="35"/>
      <c r="G228" s="35"/>
      <c r="H228" s="35"/>
      <c r="I228" s="35"/>
      <c r="J228" s="46"/>
      <c r="K228" s="46"/>
      <c r="L228" s="46"/>
      <c r="M228" s="46"/>
      <c r="N228" s="35"/>
      <c r="O228" s="35"/>
      <c r="P228" s="35"/>
      <c r="Q228" s="35"/>
      <c r="R228" s="35"/>
      <c r="S228" s="35"/>
    </row>
    <row r="229" spans="1:19">
      <c r="A229" s="35"/>
      <c r="B229" s="261"/>
      <c r="C229" s="261"/>
      <c r="D229" s="261"/>
      <c r="E229" s="35"/>
      <c r="F229" s="35"/>
      <c r="G229" s="35"/>
      <c r="H229" s="35"/>
      <c r="I229" s="35"/>
      <c r="J229" s="46"/>
      <c r="K229" s="46"/>
      <c r="L229" s="46"/>
      <c r="M229" s="46"/>
      <c r="N229" s="35"/>
      <c r="O229" s="35"/>
      <c r="P229" s="35"/>
      <c r="Q229" s="35"/>
      <c r="R229" s="35"/>
      <c r="S229" s="35"/>
    </row>
    <row r="230" spans="1:19">
      <c r="A230" s="35"/>
      <c r="B230" s="261"/>
      <c r="C230" s="261"/>
      <c r="D230" s="261"/>
      <c r="E230" s="35"/>
      <c r="F230" s="35"/>
      <c r="G230" s="35"/>
      <c r="H230" s="35"/>
      <c r="I230" s="35"/>
      <c r="J230" s="46"/>
      <c r="K230" s="46"/>
      <c r="L230" s="46"/>
      <c r="M230" s="46"/>
      <c r="N230" s="35"/>
      <c r="O230" s="35"/>
      <c r="P230" s="35"/>
      <c r="Q230" s="35"/>
      <c r="R230" s="35"/>
      <c r="S230" s="35"/>
    </row>
    <row r="231" spans="1:19">
      <c r="A231" s="35"/>
      <c r="B231" s="261"/>
      <c r="C231" s="261"/>
      <c r="D231" s="261"/>
      <c r="E231" s="35"/>
      <c r="F231" s="35"/>
      <c r="G231" s="35"/>
      <c r="H231" s="35"/>
      <c r="I231" s="35"/>
      <c r="J231" s="46"/>
      <c r="K231" s="46"/>
      <c r="L231" s="46"/>
      <c r="M231" s="46"/>
      <c r="N231" s="35"/>
      <c r="O231" s="35"/>
      <c r="P231" s="35"/>
      <c r="Q231" s="35"/>
      <c r="R231" s="35"/>
      <c r="S231" s="35"/>
    </row>
    <row r="232" spans="1:19">
      <c r="A232" s="35"/>
      <c r="B232" s="261"/>
      <c r="C232" s="261"/>
      <c r="D232" s="261"/>
      <c r="E232" s="35"/>
      <c r="F232" s="35"/>
      <c r="G232" s="35"/>
      <c r="H232" s="35"/>
      <c r="I232" s="35"/>
      <c r="J232" s="46"/>
      <c r="K232" s="46"/>
      <c r="L232" s="46"/>
      <c r="M232" s="46"/>
      <c r="N232" s="35"/>
      <c r="O232" s="35"/>
      <c r="P232" s="35"/>
      <c r="Q232" s="35"/>
      <c r="R232" s="35"/>
      <c r="S232" s="35"/>
    </row>
    <row r="233" spans="1:19">
      <c r="A233" s="35"/>
      <c r="B233" s="261"/>
      <c r="C233" s="261"/>
      <c r="D233" s="261"/>
      <c r="E233" s="35"/>
      <c r="F233" s="35"/>
      <c r="G233" s="35"/>
      <c r="H233" s="35"/>
      <c r="I233" s="35"/>
      <c r="J233" s="46"/>
      <c r="K233" s="46"/>
      <c r="L233" s="46"/>
      <c r="M233" s="46"/>
      <c r="N233" s="35"/>
      <c r="O233" s="35"/>
      <c r="P233" s="35"/>
      <c r="Q233" s="35"/>
      <c r="R233" s="35"/>
      <c r="S233" s="35"/>
    </row>
    <row r="234" spans="1:19">
      <c r="A234" s="35"/>
      <c r="B234" s="261"/>
      <c r="C234" s="261"/>
      <c r="D234" s="261"/>
      <c r="E234" s="35"/>
      <c r="F234" s="35"/>
      <c r="G234" s="35"/>
      <c r="H234" s="35"/>
      <c r="I234" s="35"/>
      <c r="J234" s="46"/>
      <c r="K234" s="46"/>
      <c r="L234" s="46"/>
      <c r="M234" s="46"/>
      <c r="N234" s="35"/>
      <c r="O234" s="35"/>
      <c r="P234" s="35"/>
      <c r="Q234" s="35"/>
      <c r="R234" s="35"/>
      <c r="S234" s="35"/>
    </row>
    <row r="235" spans="1:19">
      <c r="A235" s="35"/>
      <c r="B235" s="261"/>
      <c r="C235" s="261"/>
      <c r="D235" s="261"/>
      <c r="E235" s="35"/>
      <c r="F235" s="35"/>
      <c r="G235" s="35"/>
      <c r="H235" s="35"/>
      <c r="I235" s="35"/>
      <c r="J235" s="46"/>
      <c r="K235" s="46"/>
      <c r="L235" s="46"/>
      <c r="M235" s="46"/>
      <c r="N235" s="35"/>
      <c r="O235" s="35"/>
      <c r="P235" s="35"/>
      <c r="Q235" s="35"/>
      <c r="R235" s="35"/>
      <c r="S235" s="35"/>
    </row>
    <row r="236" spans="1:19">
      <c r="A236" s="35"/>
      <c r="B236" s="261"/>
      <c r="C236" s="261"/>
      <c r="D236" s="261"/>
      <c r="E236" s="35"/>
      <c r="F236" s="35"/>
      <c r="G236" s="35"/>
      <c r="H236" s="35"/>
      <c r="I236" s="35"/>
      <c r="J236" s="46"/>
      <c r="K236" s="46"/>
      <c r="L236" s="46"/>
      <c r="M236" s="46"/>
      <c r="N236" s="35"/>
      <c r="O236" s="35"/>
      <c r="P236" s="35"/>
      <c r="Q236" s="35"/>
      <c r="R236" s="35"/>
      <c r="S236" s="35"/>
    </row>
    <row r="237" spans="1:19">
      <c r="A237" s="35"/>
      <c r="B237" s="261"/>
      <c r="C237" s="261"/>
      <c r="D237" s="261"/>
      <c r="E237" s="35"/>
      <c r="F237" s="35"/>
      <c r="G237" s="35"/>
      <c r="H237" s="35"/>
      <c r="I237" s="35"/>
      <c r="J237" s="46"/>
      <c r="K237" s="46"/>
      <c r="L237" s="46"/>
      <c r="M237" s="46"/>
      <c r="N237" s="35"/>
      <c r="O237" s="35"/>
      <c r="P237" s="35"/>
      <c r="Q237" s="35"/>
      <c r="R237" s="35"/>
      <c r="S237" s="35"/>
    </row>
    <row r="238" spans="1:19">
      <c r="A238" s="35"/>
      <c r="B238" s="261"/>
      <c r="C238" s="261"/>
      <c r="D238" s="261"/>
      <c r="E238" s="35"/>
      <c r="F238" s="35"/>
      <c r="G238" s="35"/>
      <c r="H238" s="35"/>
      <c r="I238" s="35"/>
      <c r="J238" s="46"/>
      <c r="K238" s="46"/>
      <c r="L238" s="46"/>
      <c r="M238" s="46"/>
      <c r="N238" s="35"/>
      <c r="O238" s="35"/>
      <c r="P238" s="35"/>
      <c r="Q238" s="35"/>
      <c r="R238" s="35"/>
      <c r="S238" s="35"/>
    </row>
    <row r="239" spans="1:19">
      <c r="A239" s="35"/>
      <c r="B239" s="261"/>
      <c r="C239" s="261"/>
      <c r="D239" s="261"/>
      <c r="E239" s="35"/>
      <c r="F239" s="35"/>
      <c r="G239" s="35"/>
      <c r="H239" s="35"/>
      <c r="I239" s="35"/>
      <c r="J239" s="46"/>
      <c r="K239" s="46"/>
      <c r="L239" s="46"/>
      <c r="M239" s="46"/>
      <c r="N239" s="35"/>
      <c r="O239" s="35"/>
      <c r="P239" s="35"/>
      <c r="Q239" s="35"/>
      <c r="R239" s="35"/>
      <c r="S239" s="35"/>
    </row>
    <row r="240" spans="1:19">
      <c r="A240" s="35"/>
      <c r="B240" s="261"/>
      <c r="C240" s="261"/>
      <c r="D240" s="261"/>
      <c r="E240" s="35"/>
      <c r="F240" s="35"/>
      <c r="G240" s="35"/>
      <c r="H240" s="35"/>
      <c r="I240" s="35"/>
      <c r="J240" s="46"/>
      <c r="K240" s="46"/>
      <c r="L240" s="46"/>
      <c r="M240" s="46"/>
      <c r="N240" s="35"/>
      <c r="O240" s="35"/>
      <c r="P240" s="35"/>
      <c r="Q240" s="35"/>
      <c r="R240" s="35"/>
      <c r="S240" s="35"/>
    </row>
    <row r="241" spans="1:19">
      <c r="A241" s="35"/>
      <c r="B241" s="261"/>
      <c r="C241" s="261"/>
      <c r="D241" s="261"/>
      <c r="E241" s="35"/>
      <c r="F241" s="35"/>
      <c r="G241" s="35"/>
      <c r="H241" s="35"/>
      <c r="I241" s="35"/>
      <c r="J241" s="46"/>
      <c r="K241" s="46"/>
      <c r="L241" s="46"/>
      <c r="M241" s="46"/>
      <c r="N241" s="35"/>
      <c r="O241" s="35"/>
      <c r="P241" s="35"/>
      <c r="Q241" s="35"/>
      <c r="R241" s="35"/>
      <c r="S241" s="35"/>
    </row>
    <row r="242" spans="1:19">
      <c r="A242" s="35"/>
      <c r="B242" s="261"/>
      <c r="C242" s="261"/>
      <c r="D242" s="261"/>
      <c r="E242" s="35"/>
      <c r="F242" s="35"/>
      <c r="G242" s="35"/>
      <c r="H242" s="35"/>
      <c r="I242" s="35"/>
      <c r="J242" s="46"/>
      <c r="K242" s="46"/>
      <c r="L242" s="46"/>
      <c r="M242" s="46"/>
      <c r="N242" s="35"/>
      <c r="O242" s="35"/>
      <c r="P242" s="35"/>
      <c r="Q242" s="35"/>
      <c r="R242" s="35"/>
      <c r="S242" s="35"/>
    </row>
    <row r="243" spans="1:19">
      <c r="A243" s="35"/>
      <c r="B243" s="261"/>
      <c r="C243" s="261"/>
      <c r="D243" s="261"/>
      <c r="E243" s="35"/>
      <c r="F243" s="35"/>
      <c r="G243" s="35"/>
      <c r="H243" s="35"/>
      <c r="I243" s="35"/>
      <c r="J243" s="46"/>
      <c r="K243" s="46"/>
      <c r="L243" s="46"/>
      <c r="M243" s="46"/>
      <c r="N243" s="35"/>
      <c r="O243" s="35"/>
      <c r="P243" s="35"/>
      <c r="Q243" s="35"/>
      <c r="R243" s="35"/>
      <c r="S243" s="35"/>
    </row>
    <row r="244" spans="1:19">
      <c r="A244" s="35"/>
      <c r="B244" s="261"/>
      <c r="C244" s="261"/>
      <c r="D244" s="261"/>
      <c r="E244" s="35"/>
      <c r="F244" s="35"/>
      <c r="G244" s="35"/>
      <c r="H244" s="35"/>
      <c r="I244" s="35"/>
      <c r="J244" s="46"/>
      <c r="K244" s="46"/>
      <c r="L244" s="46"/>
      <c r="M244" s="46"/>
      <c r="N244" s="35"/>
      <c r="O244" s="35"/>
      <c r="P244" s="35"/>
      <c r="Q244" s="35"/>
      <c r="R244" s="35"/>
      <c r="S244" s="35"/>
    </row>
    <row r="245" spans="1:19">
      <c r="A245" s="35"/>
      <c r="B245" s="261"/>
      <c r="C245" s="261"/>
      <c r="D245" s="261"/>
      <c r="E245" s="35"/>
      <c r="F245" s="35"/>
      <c r="G245" s="35"/>
      <c r="H245" s="35"/>
      <c r="I245" s="35"/>
      <c r="J245" s="46"/>
      <c r="K245" s="46"/>
      <c r="L245" s="46"/>
      <c r="M245" s="46"/>
      <c r="N245" s="35"/>
      <c r="O245" s="35"/>
      <c r="P245" s="35"/>
      <c r="Q245" s="35"/>
      <c r="R245" s="35"/>
      <c r="S245" s="35"/>
    </row>
    <row r="246" spans="1:19">
      <c r="A246" s="35"/>
      <c r="B246" s="261"/>
      <c r="C246" s="261"/>
      <c r="D246" s="261"/>
      <c r="E246" s="35"/>
      <c r="F246" s="35"/>
      <c r="G246" s="35"/>
      <c r="H246" s="35"/>
      <c r="I246" s="35"/>
      <c r="J246" s="46"/>
      <c r="K246" s="46"/>
      <c r="L246" s="46"/>
      <c r="M246" s="46"/>
      <c r="N246" s="35"/>
      <c r="O246" s="35"/>
      <c r="P246" s="35"/>
      <c r="Q246" s="35"/>
      <c r="R246" s="35"/>
      <c r="S246" s="35"/>
    </row>
    <row r="247" spans="1:19">
      <c r="A247" s="35"/>
      <c r="B247" s="261"/>
      <c r="C247" s="261"/>
      <c r="D247" s="261"/>
      <c r="E247" s="35"/>
      <c r="F247" s="35"/>
      <c r="G247" s="35"/>
      <c r="H247" s="35"/>
      <c r="I247" s="35"/>
      <c r="J247" s="46"/>
      <c r="K247" s="46"/>
      <c r="L247" s="46"/>
      <c r="M247" s="46"/>
      <c r="N247" s="35"/>
      <c r="O247" s="35"/>
      <c r="P247" s="35"/>
      <c r="Q247" s="35"/>
      <c r="R247" s="35"/>
      <c r="S247" s="35"/>
    </row>
    <row r="248" spans="1:19">
      <c r="A248" s="35"/>
      <c r="B248" s="261"/>
      <c r="C248" s="261"/>
      <c r="D248" s="261"/>
      <c r="E248" s="35"/>
      <c r="F248" s="35"/>
      <c r="G248" s="35"/>
      <c r="H248" s="35"/>
      <c r="I248" s="35"/>
      <c r="J248" s="46"/>
      <c r="K248" s="46"/>
      <c r="L248" s="46"/>
      <c r="M248" s="46"/>
      <c r="N248" s="35"/>
      <c r="O248" s="35"/>
      <c r="P248" s="35"/>
      <c r="Q248" s="35"/>
      <c r="R248" s="35"/>
      <c r="S248" s="35"/>
    </row>
    <row r="249" spans="1:19">
      <c r="A249" s="35"/>
      <c r="B249" s="261"/>
      <c r="C249" s="261"/>
      <c r="D249" s="261"/>
      <c r="E249" s="35"/>
      <c r="F249" s="35"/>
      <c r="G249" s="35"/>
      <c r="H249" s="35"/>
      <c r="I249" s="35"/>
      <c r="J249" s="46"/>
      <c r="K249" s="46"/>
      <c r="L249" s="46"/>
      <c r="M249" s="46"/>
      <c r="N249" s="35"/>
      <c r="O249" s="35"/>
      <c r="P249" s="35"/>
      <c r="Q249" s="35"/>
      <c r="R249" s="35"/>
      <c r="S249" s="35"/>
    </row>
    <row r="250" spans="1:19">
      <c r="A250" s="35"/>
      <c r="B250" s="261"/>
      <c r="C250" s="261"/>
      <c r="D250" s="261"/>
      <c r="E250" s="35"/>
      <c r="F250" s="35"/>
      <c r="G250" s="35"/>
      <c r="H250" s="35"/>
      <c r="I250" s="35"/>
      <c r="J250" s="46"/>
      <c r="K250" s="46"/>
      <c r="L250" s="46"/>
      <c r="M250" s="46"/>
      <c r="N250" s="35"/>
      <c r="O250" s="35"/>
      <c r="P250" s="35"/>
      <c r="Q250" s="35"/>
      <c r="R250" s="35"/>
      <c r="S250" s="35"/>
    </row>
    <row r="251" spans="1:19">
      <c r="A251" s="35"/>
      <c r="B251" s="261"/>
      <c r="C251" s="261"/>
      <c r="D251" s="261"/>
      <c r="E251" s="35"/>
      <c r="F251" s="35"/>
      <c r="G251" s="35"/>
      <c r="H251" s="35"/>
      <c r="I251" s="35"/>
      <c r="J251" s="46"/>
      <c r="K251" s="46"/>
      <c r="L251" s="46"/>
      <c r="M251" s="46"/>
      <c r="N251" s="35"/>
      <c r="O251" s="35"/>
      <c r="P251" s="35"/>
      <c r="Q251" s="35"/>
      <c r="R251" s="35"/>
      <c r="S251" s="35"/>
    </row>
    <row r="252" spans="1:19">
      <c r="A252" s="35"/>
      <c r="B252" s="261"/>
      <c r="C252" s="261"/>
      <c r="D252" s="261"/>
      <c r="E252" s="35"/>
      <c r="F252" s="35"/>
      <c r="G252" s="35"/>
      <c r="H252" s="35"/>
      <c r="I252" s="35"/>
      <c r="J252" s="46"/>
      <c r="K252" s="46"/>
      <c r="L252" s="46"/>
      <c r="M252" s="46"/>
      <c r="N252" s="35"/>
      <c r="O252" s="35"/>
      <c r="P252" s="35"/>
      <c r="Q252" s="35"/>
      <c r="R252" s="35"/>
      <c r="S252" s="35"/>
    </row>
    <row r="253" spans="1:19">
      <c r="A253" s="35"/>
      <c r="B253" s="261"/>
      <c r="C253" s="261"/>
      <c r="D253" s="261"/>
      <c r="E253" s="35"/>
      <c r="F253" s="35"/>
      <c r="G253" s="35"/>
      <c r="H253" s="35"/>
      <c r="I253" s="35"/>
      <c r="J253" s="46"/>
      <c r="K253" s="46"/>
      <c r="L253" s="46"/>
      <c r="M253" s="46"/>
      <c r="N253" s="35"/>
      <c r="O253" s="35"/>
      <c r="P253" s="35"/>
      <c r="Q253" s="35"/>
      <c r="R253" s="35"/>
      <c r="S253" s="35"/>
    </row>
    <row r="254" spans="1:19">
      <c r="A254" s="35"/>
      <c r="B254" s="261"/>
      <c r="C254" s="261"/>
      <c r="D254" s="261"/>
      <c r="E254" s="35"/>
      <c r="F254" s="35"/>
      <c r="G254" s="35"/>
      <c r="H254" s="35"/>
      <c r="I254" s="35"/>
      <c r="J254" s="46"/>
      <c r="K254" s="46"/>
      <c r="L254" s="46"/>
      <c r="M254" s="46"/>
      <c r="N254" s="35"/>
      <c r="O254" s="35"/>
      <c r="P254" s="35"/>
      <c r="Q254" s="35"/>
      <c r="R254" s="35"/>
      <c r="S254" s="35"/>
    </row>
    <row r="255" spans="1:19">
      <c r="A255" s="35"/>
      <c r="B255" s="261"/>
      <c r="C255" s="261"/>
      <c r="D255" s="261"/>
      <c r="E255" s="35"/>
      <c r="F255" s="35"/>
      <c r="G255" s="35"/>
      <c r="H255" s="35"/>
      <c r="I255" s="35"/>
      <c r="J255" s="46"/>
      <c r="K255" s="46"/>
      <c r="L255" s="46"/>
      <c r="M255" s="46"/>
      <c r="N255" s="35"/>
      <c r="O255" s="35"/>
      <c r="P255" s="35"/>
      <c r="Q255" s="35"/>
      <c r="R255" s="35"/>
      <c r="S255" s="35"/>
    </row>
    <row r="256" spans="1:19">
      <c r="A256" s="35"/>
      <c r="B256" s="261"/>
      <c r="C256" s="261"/>
      <c r="D256" s="261"/>
      <c r="E256" s="35"/>
      <c r="F256" s="35"/>
      <c r="G256" s="35"/>
      <c r="H256" s="35"/>
      <c r="I256" s="35"/>
      <c r="J256" s="46"/>
      <c r="K256" s="46"/>
      <c r="L256" s="46"/>
      <c r="M256" s="46"/>
      <c r="N256" s="35"/>
      <c r="O256" s="35"/>
      <c r="P256" s="35"/>
      <c r="Q256" s="35"/>
      <c r="R256" s="35"/>
      <c r="S256" s="35"/>
    </row>
    <row r="257" spans="1:19">
      <c r="A257" s="35"/>
      <c r="B257" s="261"/>
      <c r="C257" s="261"/>
      <c r="D257" s="261"/>
      <c r="E257" s="35"/>
      <c r="F257" s="35"/>
      <c r="G257" s="35"/>
      <c r="H257" s="35"/>
      <c r="I257" s="35"/>
      <c r="J257" s="46"/>
      <c r="K257" s="46"/>
      <c r="L257" s="46"/>
      <c r="M257" s="46"/>
      <c r="N257" s="35"/>
      <c r="O257" s="35"/>
      <c r="P257" s="35"/>
      <c r="Q257" s="35"/>
      <c r="R257" s="35"/>
      <c r="S257" s="35"/>
    </row>
    <row r="258" spans="1:19">
      <c r="A258" s="35"/>
      <c r="B258" s="261"/>
      <c r="C258" s="261"/>
      <c r="D258" s="261"/>
      <c r="E258" s="35"/>
      <c r="F258" s="35"/>
      <c r="G258" s="35"/>
      <c r="H258" s="35"/>
      <c r="I258" s="35"/>
      <c r="J258" s="46"/>
      <c r="K258" s="46"/>
      <c r="L258" s="46"/>
      <c r="M258" s="46"/>
      <c r="N258" s="35"/>
      <c r="O258" s="35"/>
      <c r="P258" s="35"/>
      <c r="Q258" s="35"/>
      <c r="R258" s="35"/>
      <c r="S258" s="35"/>
    </row>
    <row r="259" spans="1:19">
      <c r="A259" s="35"/>
      <c r="B259" s="261"/>
      <c r="C259" s="261"/>
      <c r="D259" s="261"/>
      <c r="E259" s="35"/>
      <c r="F259" s="35"/>
      <c r="G259" s="35"/>
      <c r="H259" s="35"/>
      <c r="I259" s="35"/>
      <c r="J259" s="46"/>
      <c r="K259" s="46"/>
      <c r="L259" s="46"/>
      <c r="M259" s="46"/>
      <c r="N259" s="35"/>
      <c r="O259" s="35"/>
      <c r="P259" s="35"/>
      <c r="Q259" s="35"/>
      <c r="R259" s="35"/>
      <c r="S259" s="35"/>
    </row>
    <row r="260" spans="1:19">
      <c r="A260" s="35"/>
      <c r="B260" s="261"/>
      <c r="C260" s="261"/>
      <c r="D260" s="261"/>
      <c r="E260" s="35"/>
      <c r="F260" s="35"/>
      <c r="G260" s="35"/>
      <c r="H260" s="35"/>
      <c r="I260" s="35"/>
      <c r="J260" s="46"/>
      <c r="K260" s="46"/>
      <c r="L260" s="46"/>
      <c r="M260" s="46"/>
      <c r="N260" s="35"/>
      <c r="O260" s="35"/>
      <c r="P260" s="35"/>
      <c r="Q260" s="35"/>
      <c r="R260" s="35"/>
      <c r="S260" s="35"/>
    </row>
    <row r="261" spans="1:19">
      <c r="A261" s="35"/>
      <c r="B261" s="261"/>
      <c r="C261" s="261"/>
      <c r="D261" s="261"/>
      <c r="E261" s="35"/>
      <c r="F261" s="35"/>
      <c r="G261" s="35"/>
      <c r="H261" s="35"/>
      <c r="I261" s="35"/>
      <c r="J261" s="46"/>
      <c r="K261" s="46"/>
      <c r="L261" s="46"/>
      <c r="M261" s="46"/>
      <c r="N261" s="35"/>
      <c r="O261" s="35"/>
      <c r="P261" s="35"/>
      <c r="Q261" s="35"/>
      <c r="R261" s="35"/>
      <c r="S261" s="35"/>
    </row>
    <row r="262" spans="1:19">
      <c r="A262" s="35"/>
      <c r="B262" s="261"/>
      <c r="C262" s="261"/>
      <c r="D262" s="261"/>
      <c r="E262" s="35"/>
      <c r="F262" s="35"/>
      <c r="G262" s="35"/>
      <c r="H262" s="35"/>
      <c r="I262" s="35"/>
      <c r="J262" s="46"/>
      <c r="K262" s="46"/>
      <c r="L262" s="46"/>
      <c r="M262" s="46"/>
      <c r="N262" s="35"/>
      <c r="O262" s="35"/>
      <c r="P262" s="35"/>
      <c r="Q262" s="35"/>
      <c r="R262" s="35"/>
      <c r="S262" s="35"/>
    </row>
    <row r="263" spans="1:19">
      <c r="A263" s="35"/>
      <c r="B263" s="261"/>
      <c r="C263" s="261"/>
      <c r="D263" s="261"/>
      <c r="E263" s="35"/>
      <c r="F263" s="35"/>
      <c r="G263" s="35"/>
      <c r="H263" s="35"/>
      <c r="I263" s="35"/>
      <c r="J263" s="46"/>
      <c r="K263" s="46"/>
      <c r="L263" s="46"/>
      <c r="M263" s="46"/>
      <c r="N263" s="35"/>
      <c r="O263" s="35"/>
      <c r="P263" s="35"/>
      <c r="Q263" s="35"/>
      <c r="R263" s="35"/>
      <c r="S263" s="35"/>
    </row>
    <row r="264" spans="1:19">
      <c r="A264" s="35"/>
      <c r="B264" s="261"/>
      <c r="C264" s="261"/>
      <c r="D264" s="261"/>
      <c r="E264" s="35"/>
      <c r="F264" s="35"/>
      <c r="G264" s="35"/>
      <c r="H264" s="35"/>
      <c r="I264" s="35"/>
      <c r="J264" s="46"/>
      <c r="K264" s="46"/>
      <c r="L264" s="46"/>
      <c r="M264" s="46"/>
      <c r="N264" s="35"/>
      <c r="O264" s="35"/>
      <c r="P264" s="35"/>
      <c r="Q264" s="35"/>
      <c r="R264" s="35"/>
      <c r="S264" s="35"/>
    </row>
    <row r="265" spans="1:19">
      <c r="A265" s="35"/>
      <c r="B265" s="261"/>
      <c r="C265" s="261"/>
      <c r="D265" s="261"/>
      <c r="E265" s="35"/>
      <c r="F265" s="35"/>
      <c r="G265" s="35"/>
      <c r="H265" s="35"/>
      <c r="I265" s="35"/>
      <c r="J265" s="46"/>
      <c r="K265" s="46"/>
      <c r="L265" s="46"/>
      <c r="M265" s="46"/>
      <c r="N265" s="35"/>
      <c r="O265" s="35"/>
      <c r="P265" s="35"/>
      <c r="Q265" s="35"/>
      <c r="R265" s="35"/>
      <c r="S265" s="35"/>
    </row>
    <row r="266" spans="1:19">
      <c r="A266" s="35"/>
      <c r="B266" s="261"/>
      <c r="C266" s="261"/>
      <c r="D266" s="261"/>
      <c r="E266" s="35"/>
      <c r="F266" s="35"/>
      <c r="G266" s="35"/>
      <c r="H266" s="35"/>
      <c r="I266" s="35"/>
      <c r="J266" s="46"/>
      <c r="K266" s="46"/>
      <c r="L266" s="46"/>
      <c r="M266" s="46"/>
      <c r="N266" s="35"/>
      <c r="O266" s="35"/>
      <c r="P266" s="35"/>
      <c r="Q266" s="35"/>
      <c r="R266" s="35"/>
      <c r="S266" s="35"/>
    </row>
    <row r="267" spans="1:19">
      <c r="A267" s="35"/>
      <c r="B267" s="261"/>
      <c r="C267" s="261"/>
      <c r="D267" s="261"/>
      <c r="E267" s="35"/>
      <c r="F267" s="35"/>
      <c r="G267" s="35"/>
      <c r="H267" s="35"/>
      <c r="I267" s="35"/>
      <c r="J267" s="46"/>
      <c r="K267" s="46"/>
      <c r="L267" s="46"/>
      <c r="M267" s="46"/>
      <c r="N267" s="35"/>
      <c r="O267" s="35"/>
      <c r="P267" s="35"/>
      <c r="Q267" s="35"/>
      <c r="R267" s="35"/>
      <c r="S267" s="35"/>
    </row>
    <row r="268" spans="1:19">
      <c r="A268" s="35"/>
      <c r="B268" s="261"/>
      <c r="C268" s="261"/>
      <c r="D268" s="261"/>
      <c r="E268" s="35"/>
      <c r="F268" s="35"/>
      <c r="G268" s="35"/>
      <c r="H268" s="35"/>
      <c r="I268" s="35"/>
      <c r="J268" s="46"/>
      <c r="K268" s="46"/>
      <c r="L268" s="46"/>
      <c r="M268" s="46"/>
      <c r="N268" s="35"/>
      <c r="O268" s="35"/>
      <c r="P268" s="35"/>
      <c r="Q268" s="35"/>
      <c r="R268" s="35"/>
      <c r="S268" s="35"/>
    </row>
    <row r="269" spans="1:19">
      <c r="A269" s="35"/>
      <c r="B269" s="261"/>
      <c r="C269" s="261"/>
      <c r="D269" s="261"/>
      <c r="E269" s="35"/>
      <c r="F269" s="35"/>
      <c r="G269" s="35"/>
      <c r="H269" s="35"/>
      <c r="I269" s="35"/>
      <c r="J269" s="46"/>
      <c r="K269" s="46"/>
      <c r="L269" s="46"/>
      <c r="M269" s="46"/>
      <c r="N269" s="35"/>
      <c r="O269" s="35"/>
      <c r="P269" s="35"/>
      <c r="Q269" s="35"/>
      <c r="R269" s="35"/>
      <c r="S269" s="35"/>
    </row>
    <row r="270" spans="1:19">
      <c r="A270" s="35"/>
      <c r="B270" s="261"/>
      <c r="C270" s="261"/>
      <c r="D270" s="261"/>
      <c r="E270" s="35"/>
      <c r="F270" s="35"/>
      <c r="G270" s="35"/>
      <c r="H270" s="35"/>
      <c r="I270" s="35"/>
      <c r="J270" s="46"/>
      <c r="K270" s="46"/>
      <c r="L270" s="46"/>
      <c r="M270" s="46"/>
      <c r="N270" s="35"/>
      <c r="O270" s="35"/>
      <c r="P270" s="35"/>
      <c r="Q270" s="35"/>
      <c r="R270" s="35"/>
      <c r="S270" s="35"/>
    </row>
    <row r="271" spans="1:19">
      <c r="A271" s="35"/>
      <c r="B271" s="261"/>
      <c r="C271" s="261"/>
      <c r="D271" s="261"/>
      <c r="E271" s="35"/>
      <c r="F271" s="35"/>
      <c r="G271" s="35"/>
      <c r="H271" s="35"/>
      <c r="I271" s="35"/>
      <c r="J271" s="46"/>
      <c r="K271" s="46"/>
      <c r="L271" s="46"/>
      <c r="M271" s="46"/>
      <c r="N271" s="35"/>
      <c r="O271" s="35"/>
      <c r="P271" s="35"/>
      <c r="Q271" s="35"/>
      <c r="R271" s="35"/>
      <c r="S271" s="35"/>
    </row>
    <row r="272" spans="1:19">
      <c r="A272" s="35"/>
      <c r="B272" s="261"/>
      <c r="C272" s="261"/>
      <c r="D272" s="261"/>
      <c r="E272" s="35"/>
      <c r="F272" s="35"/>
      <c r="G272" s="35"/>
      <c r="H272" s="35"/>
      <c r="I272" s="35"/>
      <c r="J272" s="46"/>
      <c r="K272" s="46"/>
      <c r="L272" s="46"/>
      <c r="M272" s="46"/>
      <c r="N272" s="35"/>
      <c r="O272" s="35"/>
      <c r="P272" s="35"/>
      <c r="Q272" s="35"/>
      <c r="R272" s="35"/>
      <c r="S272" s="35"/>
    </row>
    <row r="273" spans="1:19">
      <c r="A273" s="35"/>
      <c r="B273" s="261"/>
      <c r="C273" s="261"/>
      <c r="D273" s="261"/>
      <c r="E273" s="35"/>
      <c r="F273" s="35"/>
      <c r="G273" s="35"/>
      <c r="H273" s="35"/>
      <c r="I273" s="35"/>
      <c r="J273" s="46"/>
      <c r="K273" s="46"/>
      <c r="L273" s="46"/>
      <c r="M273" s="46"/>
      <c r="N273" s="35"/>
      <c r="O273" s="35"/>
      <c r="P273" s="35"/>
      <c r="Q273" s="35"/>
      <c r="R273" s="35"/>
      <c r="S273" s="35"/>
    </row>
    <row r="274" spans="1:19">
      <c r="A274" s="35"/>
      <c r="B274" s="261"/>
      <c r="C274" s="261"/>
      <c r="D274" s="261"/>
      <c r="E274" s="35"/>
      <c r="F274" s="35"/>
      <c r="G274" s="35"/>
      <c r="H274" s="35"/>
      <c r="I274" s="35"/>
      <c r="J274" s="46"/>
      <c r="K274" s="46"/>
      <c r="L274" s="46"/>
      <c r="M274" s="46"/>
      <c r="N274" s="35"/>
      <c r="O274" s="35"/>
      <c r="P274" s="35"/>
      <c r="Q274" s="35"/>
      <c r="R274" s="35"/>
      <c r="S274" s="35"/>
    </row>
    <row r="275" spans="1:19">
      <c r="A275" s="35"/>
      <c r="B275" s="261"/>
      <c r="C275" s="261"/>
      <c r="D275" s="261"/>
      <c r="E275" s="35"/>
      <c r="F275" s="35"/>
      <c r="G275" s="35"/>
      <c r="H275" s="35"/>
      <c r="I275" s="35"/>
      <c r="J275" s="46"/>
      <c r="K275" s="46"/>
      <c r="L275" s="46"/>
      <c r="M275" s="46"/>
      <c r="N275" s="35"/>
      <c r="O275" s="35"/>
      <c r="P275" s="35"/>
      <c r="Q275" s="35"/>
      <c r="R275" s="35"/>
      <c r="S275" s="35"/>
    </row>
    <row r="276" spans="1:19">
      <c r="A276" s="35"/>
      <c r="B276" s="261"/>
      <c r="C276" s="261"/>
      <c r="D276" s="261"/>
      <c r="E276" s="35"/>
      <c r="F276" s="35"/>
      <c r="G276" s="35"/>
      <c r="H276" s="35"/>
      <c r="I276" s="35"/>
      <c r="J276" s="46"/>
      <c r="K276" s="46"/>
      <c r="L276" s="46"/>
      <c r="M276" s="46"/>
      <c r="N276" s="35"/>
      <c r="O276" s="35"/>
      <c r="P276" s="35"/>
      <c r="Q276" s="35"/>
      <c r="R276" s="35"/>
      <c r="S276" s="35"/>
    </row>
    <row r="277" spans="1:19">
      <c r="A277" s="35"/>
      <c r="B277" s="261"/>
      <c r="C277" s="261"/>
      <c r="D277" s="261"/>
      <c r="E277" s="35"/>
      <c r="F277" s="35"/>
      <c r="G277" s="35"/>
      <c r="H277" s="35"/>
      <c r="I277" s="35"/>
      <c r="J277" s="46"/>
      <c r="K277" s="46"/>
      <c r="L277" s="46"/>
      <c r="M277" s="46"/>
      <c r="N277" s="35"/>
      <c r="O277" s="35"/>
      <c r="P277" s="35"/>
      <c r="Q277" s="35"/>
      <c r="R277" s="35"/>
      <c r="S277" s="35"/>
    </row>
    <row r="278" spans="1:19">
      <c r="A278" s="35"/>
      <c r="B278" s="261"/>
      <c r="C278" s="261"/>
      <c r="D278" s="261"/>
      <c r="E278" s="35"/>
      <c r="F278" s="35"/>
      <c r="G278" s="35"/>
      <c r="H278" s="35"/>
      <c r="I278" s="35"/>
      <c r="J278" s="46"/>
      <c r="K278" s="46"/>
      <c r="L278" s="46"/>
      <c r="M278" s="46"/>
      <c r="N278" s="35"/>
      <c r="O278" s="35"/>
      <c r="P278" s="35"/>
      <c r="Q278" s="35"/>
      <c r="R278" s="35"/>
      <c r="S278" s="35"/>
    </row>
    <row r="279" spans="1:19">
      <c r="A279" s="35"/>
      <c r="B279" s="261"/>
      <c r="C279" s="261"/>
      <c r="D279" s="261"/>
      <c r="E279" s="35"/>
      <c r="F279" s="35"/>
      <c r="G279" s="35"/>
      <c r="H279" s="35"/>
      <c r="I279" s="35"/>
      <c r="J279" s="46"/>
      <c r="K279" s="46"/>
      <c r="L279" s="46"/>
      <c r="M279" s="46"/>
      <c r="N279" s="35"/>
      <c r="O279" s="35"/>
      <c r="P279" s="35"/>
      <c r="Q279" s="35"/>
      <c r="R279" s="35"/>
      <c r="S279" s="35"/>
    </row>
    <row r="280" spans="1:19">
      <c r="A280" s="35"/>
      <c r="B280" s="261"/>
      <c r="C280" s="261"/>
      <c r="D280" s="261"/>
      <c r="E280" s="35"/>
      <c r="F280" s="35"/>
      <c r="G280" s="35"/>
      <c r="H280" s="35"/>
      <c r="I280" s="35"/>
      <c r="J280" s="46"/>
      <c r="K280" s="46"/>
      <c r="L280" s="46"/>
      <c r="M280" s="46"/>
      <c r="N280" s="35"/>
      <c r="O280" s="35"/>
      <c r="P280" s="35"/>
      <c r="Q280" s="35"/>
      <c r="R280" s="35"/>
      <c r="S280" s="35"/>
    </row>
    <row r="281" spans="1:19">
      <c r="A281" s="35"/>
      <c r="B281" s="261"/>
      <c r="C281" s="261"/>
      <c r="D281" s="261"/>
      <c r="E281" s="35"/>
      <c r="F281" s="35"/>
      <c r="G281" s="35"/>
      <c r="H281" s="35"/>
      <c r="I281" s="35"/>
      <c r="J281" s="46"/>
      <c r="K281" s="46"/>
      <c r="L281" s="46"/>
      <c r="M281" s="46"/>
      <c r="N281" s="35"/>
      <c r="O281" s="35"/>
      <c r="P281" s="35"/>
      <c r="Q281" s="35"/>
      <c r="R281" s="35"/>
      <c r="S281" s="35"/>
    </row>
    <row r="282" spans="1:19">
      <c r="A282" s="35"/>
      <c r="B282" s="261"/>
      <c r="C282" s="261"/>
      <c r="D282" s="261"/>
      <c r="E282" s="35"/>
      <c r="F282" s="35"/>
      <c r="G282" s="35"/>
      <c r="H282" s="35"/>
      <c r="I282" s="35"/>
      <c r="J282" s="46"/>
      <c r="K282" s="46"/>
      <c r="L282" s="46"/>
      <c r="M282" s="46"/>
      <c r="N282" s="35"/>
      <c r="O282" s="35"/>
      <c r="P282" s="35"/>
      <c r="Q282" s="35"/>
      <c r="R282" s="35"/>
      <c r="S282" s="35"/>
    </row>
    <row r="283" spans="1:19">
      <c r="A283" s="35"/>
      <c r="B283" s="261"/>
      <c r="C283" s="261"/>
      <c r="D283" s="261"/>
      <c r="E283" s="35"/>
      <c r="F283" s="35"/>
      <c r="G283" s="35"/>
      <c r="H283" s="35"/>
      <c r="I283" s="35"/>
      <c r="J283" s="46"/>
      <c r="K283" s="46"/>
      <c r="L283" s="46"/>
      <c r="M283" s="46"/>
      <c r="N283" s="35"/>
      <c r="O283" s="35"/>
      <c r="P283" s="35"/>
      <c r="Q283" s="35"/>
      <c r="R283" s="35"/>
      <c r="S283" s="35"/>
    </row>
    <row r="284" spans="1:19">
      <c r="A284" s="35"/>
      <c r="B284" s="261"/>
      <c r="C284" s="261"/>
      <c r="D284" s="261"/>
      <c r="E284" s="35"/>
      <c r="F284" s="35"/>
      <c r="G284" s="35"/>
      <c r="H284" s="35"/>
      <c r="I284" s="35"/>
      <c r="J284" s="46"/>
      <c r="K284" s="46"/>
      <c r="L284" s="46"/>
      <c r="M284" s="46"/>
      <c r="N284" s="35"/>
      <c r="O284" s="35"/>
      <c r="P284" s="35"/>
      <c r="Q284" s="35"/>
      <c r="R284" s="35"/>
      <c r="S284" s="35"/>
    </row>
    <row r="285" spans="1:19">
      <c r="A285" s="35"/>
      <c r="B285" s="261"/>
      <c r="C285" s="261"/>
      <c r="D285" s="261"/>
      <c r="E285" s="35"/>
      <c r="F285" s="35"/>
      <c r="G285" s="35"/>
      <c r="H285" s="35"/>
      <c r="I285" s="35"/>
      <c r="J285" s="46"/>
      <c r="K285" s="46"/>
      <c r="L285" s="46"/>
      <c r="M285" s="46"/>
      <c r="N285" s="35"/>
      <c r="O285" s="35"/>
      <c r="P285" s="35"/>
      <c r="Q285" s="35"/>
      <c r="R285" s="35"/>
      <c r="S285" s="35"/>
    </row>
    <row r="286" spans="1:19">
      <c r="A286" s="35"/>
      <c r="B286" s="261"/>
      <c r="C286" s="261"/>
      <c r="D286" s="261"/>
      <c r="E286" s="35"/>
      <c r="F286" s="35"/>
      <c r="G286" s="35"/>
      <c r="H286" s="35"/>
      <c r="I286" s="35"/>
      <c r="J286" s="46"/>
      <c r="K286" s="46"/>
      <c r="L286" s="46"/>
      <c r="M286" s="46"/>
      <c r="N286" s="35"/>
      <c r="O286" s="35"/>
      <c r="P286" s="35"/>
      <c r="Q286" s="35"/>
      <c r="R286" s="35"/>
      <c r="S286" s="35"/>
    </row>
    <row r="287" spans="1:19">
      <c r="A287" s="35"/>
      <c r="B287" s="261"/>
      <c r="C287" s="261"/>
      <c r="D287" s="261"/>
      <c r="E287" s="35"/>
      <c r="F287" s="35"/>
      <c r="G287" s="35"/>
      <c r="H287" s="35"/>
      <c r="I287" s="35"/>
      <c r="J287" s="46"/>
      <c r="K287" s="46"/>
      <c r="L287" s="46"/>
      <c r="M287" s="46"/>
      <c r="N287" s="35"/>
      <c r="O287" s="35"/>
      <c r="P287" s="35"/>
      <c r="Q287" s="35"/>
      <c r="R287" s="35"/>
      <c r="S287" s="35"/>
    </row>
    <row r="288" spans="1:19">
      <c r="A288" s="35"/>
      <c r="B288" s="261"/>
      <c r="C288" s="261"/>
      <c r="D288" s="261"/>
      <c r="E288" s="35"/>
      <c r="F288" s="35"/>
      <c r="G288" s="35"/>
      <c r="H288" s="35"/>
      <c r="I288" s="35"/>
      <c r="J288" s="46"/>
      <c r="K288" s="46"/>
      <c r="L288" s="46"/>
      <c r="M288" s="46"/>
      <c r="N288" s="35"/>
      <c r="O288" s="35"/>
      <c r="P288" s="35"/>
      <c r="Q288" s="35"/>
      <c r="R288" s="35"/>
      <c r="S288" s="35"/>
    </row>
    <row r="289" spans="1:19">
      <c r="A289" s="35"/>
      <c r="B289" s="261"/>
      <c r="C289" s="261"/>
      <c r="D289" s="261"/>
      <c r="E289" s="35"/>
      <c r="F289" s="35"/>
      <c r="G289" s="35"/>
      <c r="H289" s="35"/>
      <c r="I289" s="35"/>
      <c r="J289" s="46"/>
      <c r="K289" s="46"/>
      <c r="L289" s="46"/>
      <c r="M289" s="46"/>
      <c r="N289" s="35"/>
      <c r="O289" s="35"/>
      <c r="P289" s="35"/>
      <c r="Q289" s="35"/>
      <c r="R289" s="35"/>
      <c r="S289" s="35"/>
    </row>
    <row r="290" spans="1:19">
      <c r="A290" s="35"/>
      <c r="B290" s="261"/>
      <c r="C290" s="261"/>
      <c r="D290" s="261"/>
      <c r="E290" s="35"/>
      <c r="F290" s="35"/>
      <c r="G290" s="35"/>
      <c r="H290" s="35"/>
      <c r="I290" s="35"/>
      <c r="J290" s="46"/>
      <c r="K290" s="46"/>
      <c r="L290" s="46"/>
      <c r="M290" s="46"/>
      <c r="N290" s="35"/>
      <c r="O290" s="35"/>
      <c r="P290" s="35"/>
      <c r="Q290" s="35"/>
      <c r="R290" s="35"/>
      <c r="S290" s="35"/>
    </row>
    <row r="291" spans="1:19">
      <c r="A291" s="35"/>
      <c r="B291" s="261"/>
      <c r="C291" s="261"/>
      <c r="D291" s="261"/>
      <c r="E291" s="35"/>
      <c r="F291" s="35"/>
      <c r="G291" s="35"/>
      <c r="H291" s="35"/>
      <c r="I291" s="35"/>
      <c r="J291" s="46"/>
      <c r="K291" s="46"/>
      <c r="L291" s="46"/>
      <c r="M291" s="46"/>
      <c r="N291" s="35"/>
      <c r="O291" s="35"/>
      <c r="P291" s="35"/>
      <c r="Q291" s="35"/>
      <c r="R291" s="35"/>
      <c r="S291" s="35"/>
    </row>
    <row r="292" spans="1:19">
      <c r="A292" s="35"/>
      <c r="B292" s="261"/>
      <c r="C292" s="261"/>
      <c r="D292" s="261"/>
      <c r="E292" s="35"/>
      <c r="F292" s="35"/>
      <c r="G292" s="35"/>
      <c r="H292" s="35"/>
      <c r="I292" s="35"/>
      <c r="J292" s="46"/>
      <c r="K292" s="46"/>
      <c r="L292" s="46"/>
      <c r="M292" s="46"/>
      <c r="N292" s="35"/>
      <c r="O292" s="35"/>
      <c r="P292" s="35"/>
      <c r="Q292" s="35"/>
      <c r="R292" s="35"/>
      <c r="S292" s="35"/>
    </row>
    <row r="293" spans="1:19">
      <c r="A293" s="35"/>
      <c r="B293" s="261"/>
      <c r="C293" s="261"/>
      <c r="D293" s="261"/>
      <c r="E293" s="35"/>
      <c r="F293" s="35"/>
      <c r="G293" s="35"/>
      <c r="H293" s="35"/>
      <c r="I293" s="35"/>
      <c r="J293" s="46"/>
      <c r="K293" s="46"/>
      <c r="L293" s="46"/>
      <c r="M293" s="46"/>
      <c r="N293" s="35"/>
      <c r="O293" s="35"/>
      <c r="P293" s="35"/>
      <c r="Q293" s="35"/>
      <c r="R293" s="35"/>
      <c r="S293" s="35"/>
    </row>
    <row r="294" spans="1:19">
      <c r="A294" s="35"/>
      <c r="B294" s="261"/>
      <c r="C294" s="261"/>
      <c r="D294" s="261"/>
      <c r="E294" s="35"/>
      <c r="F294" s="35"/>
      <c r="G294" s="35"/>
      <c r="H294" s="35"/>
      <c r="I294" s="35"/>
      <c r="J294" s="46"/>
      <c r="K294" s="46"/>
      <c r="L294" s="46"/>
      <c r="M294" s="46"/>
      <c r="N294" s="35"/>
      <c r="O294" s="35"/>
      <c r="P294" s="35"/>
      <c r="Q294" s="35"/>
      <c r="R294" s="35"/>
      <c r="S294" s="35"/>
    </row>
    <row r="295" spans="1:19">
      <c r="A295" s="35"/>
      <c r="B295" s="261"/>
      <c r="C295" s="261"/>
      <c r="D295" s="261"/>
      <c r="E295" s="35"/>
      <c r="F295" s="35"/>
      <c r="G295" s="35"/>
      <c r="H295" s="35"/>
      <c r="I295" s="35"/>
      <c r="J295" s="46"/>
      <c r="K295" s="46"/>
      <c r="L295" s="46"/>
      <c r="M295" s="46"/>
      <c r="N295" s="35"/>
      <c r="O295" s="35"/>
      <c r="P295" s="35"/>
      <c r="Q295" s="35"/>
      <c r="R295" s="35"/>
      <c r="S295" s="35"/>
    </row>
    <row r="296" spans="1:19">
      <c r="A296" s="35"/>
      <c r="B296" s="261"/>
      <c r="C296" s="261"/>
      <c r="D296" s="261"/>
      <c r="E296" s="35"/>
      <c r="F296" s="35"/>
      <c r="G296" s="35"/>
      <c r="H296" s="35"/>
      <c r="I296" s="35"/>
      <c r="J296" s="46"/>
      <c r="K296" s="46"/>
      <c r="L296" s="46"/>
      <c r="M296" s="46"/>
      <c r="N296" s="35"/>
      <c r="O296" s="35"/>
      <c r="P296" s="35"/>
      <c r="Q296" s="35"/>
      <c r="R296" s="35"/>
      <c r="S296" s="35"/>
    </row>
    <row r="297" spans="1:19">
      <c r="A297" s="35"/>
      <c r="B297" s="261"/>
      <c r="C297" s="261"/>
      <c r="D297" s="261"/>
      <c r="E297" s="35"/>
      <c r="F297" s="35"/>
      <c r="G297" s="35"/>
      <c r="H297" s="35"/>
      <c r="I297" s="35"/>
      <c r="J297" s="46"/>
      <c r="K297" s="46"/>
      <c r="L297" s="46"/>
      <c r="M297" s="46"/>
      <c r="N297" s="35"/>
      <c r="O297" s="35"/>
      <c r="P297" s="35"/>
      <c r="Q297" s="35"/>
      <c r="R297" s="35"/>
      <c r="S297" s="35"/>
    </row>
    <row r="298" spans="1:19">
      <c r="A298" s="35"/>
      <c r="B298" s="261"/>
      <c r="C298" s="261"/>
      <c r="D298" s="261"/>
      <c r="E298" s="35"/>
      <c r="F298" s="35"/>
      <c r="G298" s="35"/>
      <c r="H298" s="35"/>
      <c r="I298" s="35"/>
      <c r="J298" s="46"/>
      <c r="K298" s="46"/>
      <c r="L298" s="46"/>
      <c r="M298" s="46"/>
      <c r="N298" s="35"/>
      <c r="O298" s="35"/>
      <c r="P298" s="35"/>
      <c r="Q298" s="35"/>
      <c r="R298" s="35"/>
      <c r="S298" s="35"/>
    </row>
    <row r="299" spans="1:19">
      <c r="A299" s="35"/>
      <c r="B299" s="261"/>
      <c r="C299" s="261"/>
      <c r="D299" s="261"/>
      <c r="E299" s="35"/>
      <c r="F299" s="35"/>
      <c r="G299" s="35"/>
      <c r="H299" s="35"/>
      <c r="I299" s="35"/>
      <c r="J299" s="46"/>
      <c r="K299" s="46"/>
      <c r="L299" s="46"/>
      <c r="M299" s="46"/>
      <c r="N299" s="35"/>
      <c r="O299" s="35"/>
      <c r="P299" s="35"/>
      <c r="Q299" s="35"/>
      <c r="R299" s="35"/>
      <c r="S299" s="35"/>
    </row>
    <row r="300" spans="1:19">
      <c r="A300" s="35"/>
      <c r="B300" s="261"/>
      <c r="C300" s="261"/>
      <c r="D300" s="261"/>
      <c r="E300" s="35"/>
      <c r="F300" s="35"/>
      <c r="G300" s="35"/>
      <c r="H300" s="35"/>
      <c r="I300" s="35"/>
      <c r="J300" s="46"/>
      <c r="K300" s="46"/>
      <c r="L300" s="46"/>
      <c r="M300" s="46"/>
      <c r="N300" s="35"/>
      <c r="O300" s="35"/>
      <c r="P300" s="35"/>
      <c r="Q300" s="35"/>
      <c r="R300" s="35"/>
      <c r="S300" s="35"/>
    </row>
    <row r="301" spans="1:19">
      <c r="A301" s="35"/>
      <c r="B301" s="261"/>
      <c r="C301" s="261"/>
      <c r="D301" s="261"/>
      <c r="E301" s="35"/>
      <c r="F301" s="35"/>
      <c r="G301" s="35"/>
      <c r="H301" s="35"/>
      <c r="I301" s="35"/>
      <c r="J301" s="46"/>
      <c r="K301" s="46"/>
      <c r="L301" s="46"/>
      <c r="M301" s="46"/>
      <c r="N301" s="35"/>
      <c r="O301" s="35"/>
      <c r="P301" s="35"/>
      <c r="Q301" s="35"/>
      <c r="R301" s="35"/>
      <c r="S301" s="35"/>
    </row>
    <row r="302" spans="1:19">
      <c r="A302" s="35"/>
      <c r="B302" s="261"/>
      <c r="C302" s="261"/>
      <c r="D302" s="261"/>
      <c r="E302" s="35"/>
      <c r="F302" s="35"/>
      <c r="G302" s="35"/>
      <c r="H302" s="35"/>
      <c r="I302" s="35"/>
      <c r="J302" s="46"/>
      <c r="K302" s="46"/>
      <c r="L302" s="46"/>
      <c r="M302" s="46"/>
      <c r="N302" s="35"/>
      <c r="O302" s="35"/>
      <c r="P302" s="35"/>
      <c r="Q302" s="35"/>
      <c r="R302" s="35"/>
      <c r="S302" s="35"/>
    </row>
    <row r="303" spans="1:19">
      <c r="A303" s="35"/>
      <c r="B303" s="261"/>
      <c r="C303" s="261"/>
      <c r="D303" s="261"/>
      <c r="E303" s="35"/>
      <c r="F303" s="35"/>
      <c r="G303" s="35"/>
      <c r="H303" s="35"/>
      <c r="I303" s="35"/>
      <c r="J303" s="46"/>
      <c r="K303" s="46"/>
      <c r="L303" s="46"/>
      <c r="M303" s="46"/>
      <c r="N303" s="35"/>
      <c r="O303" s="35"/>
      <c r="P303" s="35"/>
      <c r="Q303" s="35"/>
      <c r="R303" s="35"/>
      <c r="S303" s="35"/>
    </row>
    <row r="304" spans="1:19">
      <c r="A304" s="35"/>
      <c r="B304" s="261"/>
      <c r="C304" s="261"/>
      <c r="D304" s="261"/>
      <c r="E304" s="35"/>
      <c r="F304" s="35"/>
      <c r="G304" s="35"/>
      <c r="H304" s="35"/>
      <c r="I304" s="35"/>
      <c r="J304" s="46"/>
      <c r="K304" s="46"/>
      <c r="L304" s="46"/>
      <c r="M304" s="46"/>
      <c r="N304" s="35"/>
      <c r="O304" s="35"/>
      <c r="P304" s="35"/>
      <c r="Q304" s="35"/>
      <c r="R304" s="35"/>
      <c r="S304" s="35"/>
    </row>
    <row r="305" spans="1:19">
      <c r="A305" s="35"/>
      <c r="B305" s="261"/>
      <c r="C305" s="261"/>
      <c r="D305" s="261"/>
      <c r="E305" s="35"/>
      <c r="F305" s="35"/>
      <c r="G305" s="35"/>
      <c r="H305" s="35"/>
      <c r="I305" s="35"/>
      <c r="J305" s="46"/>
      <c r="K305" s="46"/>
      <c r="L305" s="46"/>
      <c r="M305" s="46"/>
      <c r="N305" s="35"/>
      <c r="O305" s="35"/>
      <c r="P305" s="35"/>
      <c r="Q305" s="35"/>
      <c r="R305" s="35"/>
      <c r="S305" s="35"/>
    </row>
    <row r="306" spans="1:19">
      <c r="A306" s="35"/>
      <c r="B306" s="261"/>
      <c r="C306" s="261"/>
      <c r="D306" s="261"/>
      <c r="E306" s="35"/>
      <c r="F306" s="35"/>
      <c r="G306" s="35"/>
      <c r="H306" s="35"/>
      <c r="I306" s="35"/>
      <c r="J306" s="46"/>
      <c r="K306" s="46"/>
      <c r="L306" s="46"/>
      <c r="M306" s="46"/>
      <c r="N306" s="35"/>
      <c r="O306" s="35"/>
      <c r="P306" s="35"/>
      <c r="Q306" s="35"/>
      <c r="R306" s="35"/>
      <c r="S306" s="35"/>
    </row>
    <row r="307" spans="1:19">
      <c r="A307" s="35"/>
      <c r="B307" s="261"/>
      <c r="C307" s="261"/>
      <c r="D307" s="261"/>
      <c r="E307" s="35"/>
      <c r="F307" s="35"/>
      <c r="G307" s="35"/>
      <c r="H307" s="35"/>
      <c r="I307" s="35"/>
      <c r="J307" s="46"/>
      <c r="K307" s="46"/>
      <c r="L307" s="46"/>
      <c r="M307" s="46"/>
      <c r="N307" s="35"/>
      <c r="O307" s="35"/>
      <c r="P307" s="35"/>
      <c r="Q307" s="35"/>
      <c r="R307" s="35"/>
      <c r="S307" s="35"/>
    </row>
    <row r="308" spans="1:19">
      <c r="A308" s="35"/>
      <c r="B308" s="261"/>
      <c r="C308" s="261"/>
      <c r="D308" s="261"/>
      <c r="E308" s="35"/>
      <c r="F308" s="35"/>
      <c r="G308" s="35"/>
      <c r="H308" s="35"/>
      <c r="I308" s="35"/>
      <c r="J308" s="46"/>
      <c r="K308" s="46"/>
      <c r="L308" s="46"/>
      <c r="M308" s="46"/>
      <c r="N308" s="35"/>
      <c r="O308" s="35"/>
      <c r="P308" s="35"/>
      <c r="Q308" s="35"/>
      <c r="R308" s="35"/>
      <c r="S308" s="35"/>
    </row>
    <row r="309" spans="1:19">
      <c r="A309" s="35"/>
      <c r="B309" s="261"/>
      <c r="C309" s="261"/>
      <c r="D309" s="261"/>
      <c r="E309" s="35"/>
      <c r="F309" s="35"/>
      <c r="G309" s="35"/>
      <c r="H309" s="35"/>
      <c r="I309" s="35"/>
      <c r="J309" s="46"/>
      <c r="K309" s="46"/>
      <c r="L309" s="46"/>
      <c r="M309" s="46"/>
      <c r="N309" s="35"/>
      <c r="O309" s="35"/>
      <c r="P309" s="35"/>
      <c r="Q309" s="35"/>
      <c r="R309" s="35"/>
      <c r="S309" s="35"/>
    </row>
    <row r="310" spans="1:19">
      <c r="A310" s="35"/>
      <c r="B310" s="261"/>
      <c r="C310" s="261"/>
      <c r="D310" s="261"/>
      <c r="E310" s="35"/>
      <c r="F310" s="35"/>
      <c r="G310" s="35"/>
      <c r="H310" s="35"/>
      <c r="I310" s="35"/>
      <c r="J310" s="46"/>
      <c r="K310" s="46"/>
      <c r="L310" s="46"/>
      <c r="M310" s="46"/>
      <c r="N310" s="35"/>
      <c r="O310" s="35"/>
      <c r="P310" s="35"/>
      <c r="Q310" s="35"/>
      <c r="R310" s="35"/>
      <c r="S310" s="35"/>
    </row>
    <row r="311" spans="1:19">
      <c r="A311" s="35"/>
      <c r="B311" s="261"/>
      <c r="C311" s="261"/>
      <c r="D311" s="261"/>
      <c r="E311" s="35"/>
      <c r="F311" s="35"/>
      <c r="G311" s="35"/>
      <c r="H311" s="35"/>
      <c r="I311" s="35"/>
      <c r="J311" s="46"/>
      <c r="K311" s="46"/>
      <c r="L311" s="46"/>
      <c r="M311" s="46"/>
      <c r="N311" s="35"/>
      <c r="O311" s="35"/>
      <c r="P311" s="35"/>
      <c r="Q311" s="35"/>
      <c r="R311" s="35"/>
      <c r="S311" s="35"/>
    </row>
    <row r="312" spans="1:19">
      <c r="A312" s="35"/>
      <c r="B312" s="261"/>
      <c r="C312" s="261"/>
      <c r="D312" s="261"/>
      <c r="E312" s="35"/>
      <c r="F312" s="35"/>
      <c r="G312" s="35"/>
      <c r="H312" s="35"/>
      <c r="I312" s="35"/>
      <c r="J312" s="46"/>
      <c r="K312" s="46"/>
      <c r="L312" s="46"/>
      <c r="M312" s="46"/>
      <c r="N312" s="35"/>
      <c r="O312" s="35"/>
      <c r="P312" s="35"/>
      <c r="Q312" s="35"/>
      <c r="R312" s="35"/>
      <c r="S312" s="35"/>
    </row>
    <row r="313" spans="1:19">
      <c r="A313" s="35"/>
      <c r="B313" s="261"/>
      <c r="C313" s="261"/>
      <c r="D313" s="261"/>
      <c r="E313" s="35"/>
      <c r="F313" s="35"/>
      <c r="G313" s="35"/>
      <c r="H313" s="35"/>
      <c r="I313" s="35"/>
      <c r="J313" s="46"/>
      <c r="K313" s="46"/>
      <c r="L313" s="46"/>
      <c r="M313" s="46"/>
      <c r="N313" s="35"/>
      <c r="O313" s="35"/>
      <c r="P313" s="35"/>
      <c r="Q313" s="35"/>
      <c r="R313" s="35"/>
      <c r="S313" s="35"/>
    </row>
    <row r="314" spans="1:19">
      <c r="A314" s="35"/>
      <c r="B314" s="261"/>
      <c r="C314" s="261"/>
      <c r="D314" s="261"/>
      <c r="E314" s="35"/>
      <c r="F314" s="35"/>
      <c r="G314" s="35"/>
      <c r="H314" s="35"/>
      <c r="I314" s="35"/>
      <c r="J314" s="46"/>
      <c r="K314" s="46"/>
      <c r="L314" s="46"/>
      <c r="M314" s="46"/>
      <c r="N314" s="35"/>
      <c r="O314" s="35"/>
      <c r="P314" s="35"/>
      <c r="Q314" s="35"/>
      <c r="R314" s="35"/>
      <c r="S314" s="35"/>
    </row>
    <row r="315" spans="1:19">
      <c r="A315" s="35"/>
      <c r="B315" s="261"/>
      <c r="C315" s="261"/>
      <c r="D315" s="261"/>
      <c r="E315" s="35"/>
      <c r="F315" s="35"/>
      <c r="G315" s="35"/>
      <c r="H315" s="35"/>
      <c r="I315" s="35"/>
      <c r="J315" s="46"/>
      <c r="K315" s="46"/>
      <c r="L315" s="46"/>
      <c r="M315" s="46"/>
      <c r="N315" s="35"/>
      <c r="O315" s="35"/>
      <c r="P315" s="35"/>
      <c r="Q315" s="35"/>
      <c r="R315" s="35"/>
      <c r="S315" s="35"/>
    </row>
    <row r="316" spans="1:19">
      <c r="A316" s="35"/>
      <c r="B316" s="261"/>
      <c r="C316" s="261"/>
      <c r="D316" s="261"/>
      <c r="E316" s="35"/>
      <c r="F316" s="35"/>
      <c r="G316" s="35"/>
      <c r="H316" s="35"/>
      <c r="I316" s="35"/>
      <c r="J316" s="46"/>
      <c r="K316" s="46"/>
      <c r="L316" s="46"/>
      <c r="M316" s="46"/>
      <c r="N316" s="35"/>
      <c r="O316" s="35"/>
      <c r="P316" s="35"/>
      <c r="Q316" s="35"/>
      <c r="R316" s="35"/>
      <c r="S316" s="35"/>
    </row>
    <row r="317" spans="1:19">
      <c r="A317" s="35"/>
      <c r="B317" s="261"/>
      <c r="C317" s="261"/>
      <c r="D317" s="261"/>
      <c r="E317" s="35"/>
      <c r="F317" s="35"/>
      <c r="G317" s="35"/>
      <c r="H317" s="35"/>
      <c r="I317" s="35"/>
      <c r="J317" s="46"/>
      <c r="K317" s="46"/>
      <c r="L317" s="46"/>
      <c r="M317" s="46"/>
      <c r="N317" s="35"/>
      <c r="O317" s="35"/>
      <c r="P317" s="35"/>
      <c r="Q317" s="35"/>
      <c r="R317" s="35"/>
      <c r="S317" s="35"/>
    </row>
    <row r="318" spans="1:19">
      <c r="A318" s="35"/>
      <c r="B318" s="261"/>
      <c r="C318" s="261"/>
      <c r="D318" s="261"/>
      <c r="E318" s="35"/>
      <c r="F318" s="35"/>
      <c r="G318" s="35"/>
      <c r="H318" s="35"/>
      <c r="I318" s="35"/>
      <c r="J318" s="46"/>
      <c r="K318" s="46"/>
      <c r="L318" s="46"/>
      <c r="M318" s="46"/>
      <c r="N318" s="35"/>
      <c r="O318" s="35"/>
      <c r="P318" s="35"/>
      <c r="Q318" s="35"/>
      <c r="R318" s="35"/>
      <c r="S318" s="35"/>
    </row>
    <row r="319" spans="1:19">
      <c r="A319" s="35"/>
      <c r="B319" s="261"/>
      <c r="C319" s="261"/>
      <c r="D319" s="261"/>
      <c r="E319" s="35"/>
      <c r="F319" s="35"/>
      <c r="G319" s="35"/>
      <c r="H319" s="35"/>
      <c r="I319" s="35"/>
      <c r="J319" s="46"/>
      <c r="K319" s="46"/>
      <c r="L319" s="46"/>
      <c r="M319" s="46"/>
      <c r="N319" s="35"/>
      <c r="O319" s="35"/>
      <c r="P319" s="35"/>
      <c r="Q319" s="35"/>
      <c r="R319" s="35"/>
      <c r="S319" s="35"/>
    </row>
    <row r="320" spans="1:19">
      <c r="A320" s="35"/>
      <c r="B320" s="261"/>
      <c r="C320" s="261"/>
      <c r="D320" s="261"/>
      <c r="E320" s="35"/>
      <c r="F320" s="35"/>
      <c r="G320" s="35"/>
      <c r="H320" s="35"/>
      <c r="I320" s="35"/>
      <c r="J320" s="46"/>
      <c r="K320" s="46"/>
      <c r="L320" s="46"/>
      <c r="M320" s="46"/>
      <c r="N320" s="35"/>
      <c r="O320" s="35"/>
      <c r="P320" s="35"/>
      <c r="Q320" s="35"/>
      <c r="R320" s="35"/>
      <c r="S320" s="35"/>
    </row>
    <row r="321" spans="1:19">
      <c r="A321" s="35"/>
      <c r="B321" s="261"/>
      <c r="C321" s="261"/>
      <c r="D321" s="261"/>
      <c r="E321" s="35"/>
      <c r="F321" s="35"/>
      <c r="G321" s="35"/>
      <c r="H321" s="35"/>
      <c r="I321" s="35"/>
      <c r="J321" s="46"/>
      <c r="K321" s="46"/>
      <c r="L321" s="46"/>
      <c r="M321" s="46"/>
      <c r="N321" s="35"/>
      <c r="O321" s="35"/>
      <c r="P321" s="35"/>
      <c r="Q321" s="35"/>
      <c r="R321" s="35"/>
      <c r="S321" s="35"/>
    </row>
    <row r="322" spans="1:19">
      <c r="A322" s="35"/>
      <c r="B322" s="261"/>
      <c r="C322" s="261"/>
      <c r="D322" s="261"/>
      <c r="E322" s="35"/>
      <c r="F322" s="35"/>
      <c r="G322" s="35"/>
      <c r="H322" s="35"/>
      <c r="I322" s="35"/>
      <c r="J322" s="46"/>
      <c r="K322" s="46"/>
      <c r="L322" s="46"/>
      <c r="M322" s="46"/>
      <c r="N322" s="35"/>
      <c r="O322" s="35"/>
      <c r="P322" s="35"/>
      <c r="Q322" s="35"/>
      <c r="R322" s="35"/>
      <c r="S322" s="35"/>
    </row>
    <row r="323" spans="1:19">
      <c r="A323" s="35"/>
      <c r="B323" s="261"/>
      <c r="C323" s="261"/>
      <c r="D323" s="261"/>
      <c r="E323" s="35"/>
      <c r="F323" s="35"/>
      <c r="G323" s="35"/>
      <c r="H323" s="35"/>
      <c r="I323" s="35"/>
      <c r="J323" s="46"/>
      <c r="K323" s="46"/>
      <c r="L323" s="46"/>
      <c r="M323" s="46"/>
      <c r="N323" s="35"/>
      <c r="O323" s="35"/>
      <c r="P323" s="35"/>
      <c r="Q323" s="35"/>
      <c r="R323" s="35"/>
      <c r="S323" s="35"/>
    </row>
    <row r="324" spans="1:19">
      <c r="A324" s="35"/>
      <c r="B324" s="261"/>
      <c r="C324" s="261"/>
      <c r="D324" s="261"/>
      <c r="E324" s="35"/>
      <c r="F324" s="35"/>
      <c r="G324" s="35"/>
      <c r="H324" s="35"/>
      <c r="I324" s="35"/>
      <c r="J324" s="46"/>
      <c r="K324" s="46"/>
      <c r="L324" s="46"/>
      <c r="M324" s="46"/>
      <c r="N324" s="35"/>
      <c r="O324" s="35"/>
      <c r="P324" s="35"/>
      <c r="Q324" s="35"/>
      <c r="R324" s="35"/>
      <c r="S324" s="35"/>
    </row>
    <row r="325" spans="1:19">
      <c r="A325" s="35"/>
      <c r="B325" s="261"/>
      <c r="C325" s="261"/>
      <c r="D325" s="261"/>
      <c r="E325" s="35"/>
      <c r="F325" s="35"/>
      <c r="G325" s="35"/>
      <c r="H325" s="35"/>
      <c r="I325" s="35"/>
      <c r="J325" s="46"/>
      <c r="K325" s="46"/>
      <c r="L325" s="46"/>
      <c r="M325" s="46"/>
      <c r="N325" s="35"/>
      <c r="O325" s="35"/>
      <c r="P325" s="35"/>
      <c r="Q325" s="35"/>
      <c r="R325" s="35"/>
      <c r="S325" s="35"/>
    </row>
    <row r="326" spans="1:19">
      <c r="A326" s="35"/>
      <c r="B326" s="261"/>
      <c r="C326" s="261"/>
      <c r="D326" s="261"/>
      <c r="E326" s="35"/>
      <c r="F326" s="35"/>
      <c r="G326" s="35"/>
      <c r="H326" s="35"/>
      <c r="I326" s="35"/>
      <c r="J326" s="46"/>
      <c r="K326" s="46"/>
      <c r="L326" s="46"/>
      <c r="M326" s="46"/>
      <c r="N326" s="35"/>
      <c r="O326" s="35"/>
      <c r="P326" s="35"/>
      <c r="Q326" s="35"/>
      <c r="R326" s="35"/>
      <c r="S326" s="35"/>
    </row>
    <row r="327" spans="1:19">
      <c r="A327" s="35"/>
      <c r="B327" s="261"/>
      <c r="C327" s="261"/>
      <c r="D327" s="261"/>
      <c r="E327" s="35"/>
      <c r="F327" s="35"/>
      <c r="G327" s="35"/>
      <c r="H327" s="35"/>
      <c r="I327" s="35"/>
      <c r="J327" s="46"/>
      <c r="K327" s="46"/>
      <c r="L327" s="46"/>
      <c r="M327" s="46"/>
      <c r="N327" s="35"/>
      <c r="O327" s="35"/>
      <c r="P327" s="35"/>
      <c r="Q327" s="35"/>
      <c r="R327" s="35"/>
      <c r="S327" s="35"/>
    </row>
    <row r="328" spans="1:19">
      <c r="A328" s="35"/>
      <c r="B328" s="261"/>
      <c r="C328" s="261"/>
      <c r="D328" s="261"/>
      <c r="E328" s="35"/>
      <c r="F328" s="35"/>
      <c r="G328" s="35"/>
      <c r="H328" s="35"/>
      <c r="I328" s="35"/>
      <c r="J328" s="46"/>
      <c r="K328" s="46"/>
      <c r="L328" s="46"/>
      <c r="M328" s="46"/>
      <c r="N328" s="35"/>
      <c r="O328" s="35"/>
      <c r="P328" s="35"/>
      <c r="Q328" s="35"/>
      <c r="R328" s="35"/>
      <c r="S328" s="35"/>
    </row>
    <row r="329" spans="1:19">
      <c r="A329" s="35"/>
      <c r="B329" s="261"/>
      <c r="C329" s="261"/>
      <c r="D329" s="261"/>
      <c r="E329" s="35"/>
      <c r="F329" s="35"/>
      <c r="G329" s="35"/>
      <c r="H329" s="35"/>
      <c r="I329" s="35"/>
      <c r="J329" s="46"/>
      <c r="K329" s="46"/>
      <c r="L329" s="46"/>
      <c r="M329" s="46"/>
      <c r="N329" s="35"/>
      <c r="O329" s="35"/>
      <c r="P329" s="35"/>
      <c r="Q329" s="35"/>
      <c r="R329" s="35"/>
      <c r="S329" s="35"/>
    </row>
    <row r="330" spans="1:19">
      <c r="A330" s="35"/>
      <c r="B330" s="261"/>
      <c r="C330" s="261"/>
      <c r="D330" s="261"/>
      <c r="E330" s="35"/>
      <c r="F330" s="35"/>
      <c r="G330" s="35"/>
      <c r="H330" s="35"/>
      <c r="I330" s="35"/>
      <c r="J330" s="46"/>
      <c r="K330" s="46"/>
      <c r="L330" s="46"/>
      <c r="M330" s="46"/>
      <c r="N330" s="35"/>
      <c r="O330" s="35"/>
      <c r="P330" s="35"/>
      <c r="Q330" s="35"/>
      <c r="R330" s="35"/>
      <c r="S330" s="35"/>
    </row>
    <row r="331" spans="1:19">
      <c r="A331" s="35"/>
      <c r="B331" s="261"/>
      <c r="C331" s="261"/>
      <c r="D331" s="261"/>
      <c r="E331" s="35"/>
      <c r="F331" s="35"/>
      <c r="G331" s="35"/>
      <c r="H331" s="35"/>
      <c r="I331" s="35"/>
      <c r="J331" s="46"/>
      <c r="K331" s="46"/>
      <c r="L331" s="46"/>
      <c r="M331" s="46"/>
      <c r="N331" s="35"/>
      <c r="O331" s="35"/>
      <c r="P331" s="35"/>
      <c r="Q331" s="35"/>
      <c r="R331" s="35"/>
      <c r="S331" s="35"/>
    </row>
    <row r="332" spans="1:19">
      <c r="A332" s="35"/>
      <c r="B332" s="261"/>
      <c r="C332" s="261"/>
      <c r="D332" s="261"/>
      <c r="E332" s="35"/>
      <c r="F332" s="35"/>
      <c r="G332" s="35"/>
      <c r="H332" s="35"/>
      <c r="I332" s="35"/>
      <c r="J332" s="46"/>
      <c r="K332" s="46"/>
      <c r="L332" s="46"/>
      <c r="M332" s="46"/>
      <c r="N332" s="35"/>
      <c r="O332" s="35"/>
      <c r="P332" s="35"/>
      <c r="Q332" s="35"/>
      <c r="R332" s="35"/>
      <c r="S332" s="35"/>
    </row>
    <row r="333" spans="1:19">
      <c r="A333" s="35"/>
      <c r="B333" s="261"/>
      <c r="C333" s="261"/>
      <c r="D333" s="261"/>
      <c r="E333" s="35"/>
      <c r="F333" s="35"/>
      <c r="G333" s="35"/>
      <c r="H333" s="35"/>
      <c r="I333" s="35"/>
      <c r="J333" s="46"/>
      <c r="K333" s="46"/>
      <c r="L333" s="46"/>
      <c r="M333" s="46"/>
      <c r="N333" s="35"/>
      <c r="O333" s="35"/>
      <c r="P333" s="35"/>
      <c r="Q333" s="35"/>
      <c r="R333" s="35"/>
      <c r="S333" s="35"/>
    </row>
    <row r="334" spans="1:19">
      <c r="A334" s="35"/>
      <c r="B334" s="261"/>
      <c r="C334" s="261"/>
      <c r="D334" s="261"/>
      <c r="E334" s="35"/>
      <c r="F334" s="35"/>
      <c r="G334" s="35"/>
      <c r="H334" s="35"/>
      <c r="I334" s="35"/>
      <c r="J334" s="46"/>
      <c r="K334" s="46"/>
      <c r="L334" s="46"/>
      <c r="M334" s="46"/>
      <c r="N334" s="35"/>
      <c r="O334" s="35"/>
      <c r="P334" s="35"/>
      <c r="Q334" s="35"/>
      <c r="R334" s="35"/>
      <c r="S334" s="35"/>
    </row>
    <row r="335" spans="1:19">
      <c r="A335" s="35"/>
      <c r="B335" s="261"/>
      <c r="C335" s="261"/>
      <c r="D335" s="261"/>
      <c r="E335" s="35"/>
      <c r="F335" s="35"/>
      <c r="G335" s="35"/>
      <c r="H335" s="35"/>
      <c r="I335" s="35"/>
      <c r="J335" s="46"/>
      <c r="K335" s="46"/>
      <c r="L335" s="46"/>
      <c r="M335" s="46"/>
      <c r="N335" s="35"/>
      <c r="O335" s="35"/>
      <c r="P335" s="35"/>
      <c r="Q335" s="35"/>
      <c r="R335" s="35"/>
      <c r="S335" s="35"/>
    </row>
    <row r="336" spans="1:19">
      <c r="A336" s="35"/>
      <c r="B336" s="261"/>
      <c r="C336" s="261"/>
      <c r="D336" s="261"/>
      <c r="E336" s="35"/>
      <c r="F336" s="35"/>
      <c r="G336" s="35"/>
      <c r="H336" s="35"/>
      <c r="I336" s="35"/>
      <c r="J336" s="46"/>
      <c r="K336" s="46"/>
      <c r="L336" s="46"/>
      <c r="M336" s="46"/>
      <c r="N336" s="35"/>
      <c r="O336" s="35"/>
      <c r="P336" s="35"/>
      <c r="Q336" s="35"/>
      <c r="R336" s="35"/>
      <c r="S336" s="35"/>
    </row>
    <row r="337" spans="1:19">
      <c r="A337" s="35"/>
      <c r="B337" s="261"/>
      <c r="C337" s="261"/>
      <c r="D337" s="261"/>
      <c r="E337" s="35"/>
      <c r="F337" s="35"/>
      <c r="G337" s="35"/>
      <c r="H337" s="35"/>
      <c r="I337" s="35"/>
      <c r="J337" s="46"/>
      <c r="K337" s="46"/>
      <c r="L337" s="46"/>
      <c r="M337" s="46"/>
      <c r="N337" s="35"/>
      <c r="O337" s="35"/>
      <c r="P337" s="35"/>
      <c r="Q337" s="35"/>
      <c r="R337" s="35"/>
      <c r="S337" s="35"/>
    </row>
    <row r="338" spans="1:19">
      <c r="A338" s="35"/>
      <c r="B338" s="261"/>
      <c r="C338" s="261"/>
      <c r="D338" s="261"/>
      <c r="E338" s="35"/>
      <c r="F338" s="35"/>
      <c r="G338" s="35"/>
      <c r="H338" s="35"/>
      <c r="I338" s="35"/>
      <c r="J338" s="46"/>
      <c r="K338" s="46"/>
      <c r="L338" s="46"/>
      <c r="M338" s="46"/>
      <c r="N338" s="35"/>
      <c r="O338" s="35"/>
      <c r="P338" s="35"/>
      <c r="Q338" s="35"/>
      <c r="R338" s="35"/>
      <c r="S338" s="35"/>
    </row>
    <row r="339" spans="1:19">
      <c r="A339" s="35"/>
      <c r="B339" s="261"/>
      <c r="C339" s="261"/>
      <c r="D339" s="261"/>
      <c r="E339" s="35"/>
      <c r="F339" s="35"/>
      <c r="G339" s="35"/>
      <c r="H339" s="35"/>
      <c r="I339" s="35"/>
      <c r="J339" s="46"/>
      <c r="K339" s="46"/>
      <c r="L339" s="46"/>
      <c r="M339" s="46"/>
      <c r="N339" s="35"/>
      <c r="O339" s="35"/>
      <c r="P339" s="35"/>
      <c r="Q339" s="35"/>
      <c r="R339" s="35"/>
      <c r="S339" s="35"/>
    </row>
    <row r="340" spans="1:19">
      <c r="A340" s="35"/>
      <c r="B340" s="261"/>
      <c r="C340" s="261"/>
      <c r="D340" s="261"/>
      <c r="E340" s="35"/>
      <c r="F340" s="35"/>
      <c r="G340" s="35"/>
      <c r="H340" s="35"/>
      <c r="I340" s="35"/>
      <c r="J340" s="46"/>
      <c r="K340" s="46"/>
      <c r="L340" s="46"/>
      <c r="M340" s="46"/>
      <c r="N340" s="35"/>
      <c r="O340" s="35"/>
      <c r="P340" s="35"/>
      <c r="Q340" s="35"/>
      <c r="R340" s="35"/>
      <c r="S340" s="35"/>
    </row>
    <row r="341" spans="1:19">
      <c r="A341" s="35"/>
      <c r="B341" s="261"/>
      <c r="C341" s="261"/>
      <c r="D341" s="261"/>
      <c r="E341" s="35"/>
      <c r="F341" s="35"/>
      <c r="G341" s="35"/>
      <c r="H341" s="35"/>
      <c r="I341" s="35"/>
      <c r="J341" s="46"/>
      <c r="K341" s="46"/>
      <c r="L341" s="46"/>
      <c r="M341" s="46"/>
      <c r="N341" s="35"/>
      <c r="O341" s="35"/>
      <c r="P341" s="35"/>
      <c r="Q341" s="35"/>
      <c r="R341" s="35"/>
      <c r="S341" s="35"/>
    </row>
    <row r="342" spans="1:19">
      <c r="A342" s="35"/>
      <c r="B342" s="261"/>
      <c r="C342" s="261"/>
      <c r="D342" s="261"/>
      <c r="E342" s="35"/>
      <c r="F342" s="35"/>
      <c r="G342" s="35"/>
      <c r="H342" s="35"/>
      <c r="I342" s="35"/>
      <c r="J342" s="46"/>
      <c r="K342" s="46"/>
      <c r="L342" s="46"/>
      <c r="M342" s="46"/>
      <c r="N342" s="35"/>
      <c r="O342" s="35"/>
      <c r="P342" s="35"/>
      <c r="Q342" s="35"/>
      <c r="R342" s="35"/>
      <c r="S342" s="35"/>
    </row>
    <row r="343" spans="1:19">
      <c r="A343" s="35"/>
      <c r="B343" s="261"/>
      <c r="C343" s="261"/>
      <c r="D343" s="261"/>
      <c r="E343" s="35"/>
      <c r="F343" s="35"/>
      <c r="G343" s="35"/>
      <c r="H343" s="35"/>
      <c r="I343" s="35"/>
      <c r="J343" s="46"/>
      <c r="K343" s="46"/>
      <c r="L343" s="46"/>
      <c r="M343" s="46"/>
      <c r="N343" s="35"/>
      <c r="O343" s="35"/>
      <c r="P343" s="35"/>
      <c r="Q343" s="35"/>
      <c r="R343" s="35"/>
      <c r="S343" s="35"/>
    </row>
    <row r="344" spans="1:19">
      <c r="A344" s="35"/>
      <c r="B344" s="261"/>
      <c r="C344" s="261"/>
      <c r="D344" s="261"/>
      <c r="E344" s="35"/>
      <c r="F344" s="35"/>
      <c r="G344" s="35"/>
      <c r="H344" s="35"/>
      <c r="I344" s="35"/>
      <c r="J344" s="46"/>
      <c r="K344" s="46"/>
      <c r="L344" s="46"/>
      <c r="M344" s="46"/>
      <c r="N344" s="35"/>
      <c r="O344" s="35"/>
      <c r="P344" s="35"/>
      <c r="Q344" s="35"/>
      <c r="R344" s="35"/>
      <c r="S344" s="35"/>
    </row>
    <row r="345" spans="1:19">
      <c r="A345" s="35"/>
      <c r="B345" s="261"/>
      <c r="C345" s="261"/>
      <c r="D345" s="261"/>
      <c r="E345" s="35"/>
      <c r="F345" s="35"/>
      <c r="G345" s="35"/>
      <c r="H345" s="35"/>
      <c r="I345" s="35"/>
      <c r="J345" s="46"/>
      <c r="K345" s="46"/>
      <c r="L345" s="46"/>
      <c r="M345" s="46"/>
      <c r="N345" s="35"/>
      <c r="O345" s="35"/>
      <c r="P345" s="35"/>
      <c r="Q345" s="35"/>
      <c r="R345" s="35"/>
      <c r="S345" s="35"/>
    </row>
    <row r="346" spans="1:19">
      <c r="A346" s="35"/>
      <c r="B346" s="261"/>
      <c r="C346" s="261"/>
      <c r="D346" s="261"/>
      <c r="E346" s="35"/>
      <c r="F346" s="35"/>
      <c r="G346" s="35"/>
      <c r="H346" s="35"/>
      <c r="I346" s="35"/>
      <c r="J346" s="46"/>
      <c r="K346" s="46"/>
      <c r="L346" s="46"/>
      <c r="M346" s="46"/>
      <c r="N346" s="35"/>
      <c r="O346" s="35"/>
      <c r="P346" s="35"/>
      <c r="Q346" s="35"/>
      <c r="R346" s="35"/>
      <c r="S346" s="35"/>
    </row>
    <row r="347" spans="1:19">
      <c r="A347" s="35"/>
      <c r="B347" s="261"/>
      <c r="C347" s="261"/>
      <c r="D347" s="261"/>
      <c r="E347" s="35"/>
      <c r="F347" s="35"/>
      <c r="G347" s="35"/>
      <c r="H347" s="35"/>
      <c r="I347" s="35"/>
      <c r="J347" s="46"/>
      <c r="K347" s="46"/>
      <c r="L347" s="46"/>
      <c r="M347" s="46"/>
      <c r="N347" s="35"/>
      <c r="O347" s="35"/>
      <c r="P347" s="35"/>
      <c r="Q347" s="35"/>
      <c r="R347" s="35"/>
      <c r="S347" s="35"/>
    </row>
    <row r="348" spans="1:19">
      <c r="A348" s="35"/>
      <c r="B348" s="261"/>
      <c r="C348" s="261"/>
      <c r="D348" s="261"/>
      <c r="E348" s="35"/>
      <c r="F348" s="35"/>
      <c r="G348" s="35"/>
      <c r="H348" s="35"/>
      <c r="I348" s="35"/>
      <c r="J348" s="46"/>
      <c r="K348" s="46"/>
      <c r="L348" s="46"/>
      <c r="M348" s="46"/>
      <c r="N348" s="35"/>
      <c r="O348" s="35"/>
      <c r="P348" s="35"/>
      <c r="Q348" s="35"/>
      <c r="R348" s="35"/>
      <c r="S348" s="35"/>
    </row>
    <row r="349" spans="1:19">
      <c r="A349" s="35"/>
      <c r="B349" s="261"/>
      <c r="C349" s="261"/>
      <c r="D349" s="261"/>
      <c r="E349" s="35"/>
      <c r="F349" s="35"/>
      <c r="G349" s="35"/>
      <c r="H349" s="35"/>
      <c r="I349" s="35"/>
      <c r="J349" s="46"/>
      <c r="K349" s="46"/>
      <c r="L349" s="46"/>
      <c r="M349" s="46"/>
      <c r="N349" s="35"/>
      <c r="O349" s="35"/>
      <c r="P349" s="35"/>
      <c r="Q349" s="35"/>
      <c r="R349" s="35"/>
      <c r="S349" s="35"/>
    </row>
    <row r="350" spans="1:19">
      <c r="A350" s="35"/>
      <c r="B350" s="261"/>
      <c r="C350" s="261"/>
      <c r="D350" s="261"/>
      <c r="E350" s="35"/>
      <c r="F350" s="35"/>
      <c r="G350" s="35"/>
      <c r="H350" s="35"/>
      <c r="I350" s="35"/>
      <c r="J350" s="46"/>
      <c r="K350" s="46"/>
      <c r="L350" s="46"/>
      <c r="M350" s="46"/>
      <c r="N350" s="35"/>
      <c r="O350" s="35"/>
      <c r="P350" s="35"/>
      <c r="Q350" s="35"/>
      <c r="R350" s="35"/>
      <c r="S350" s="35"/>
    </row>
    <row r="351" spans="1:19">
      <c r="A351" s="35"/>
      <c r="B351" s="261"/>
      <c r="C351" s="261"/>
      <c r="D351" s="261"/>
      <c r="E351" s="35"/>
      <c r="F351" s="35"/>
      <c r="G351" s="35"/>
      <c r="H351" s="35"/>
      <c r="I351" s="35"/>
      <c r="J351" s="46"/>
      <c r="K351" s="46"/>
      <c r="L351" s="46"/>
      <c r="M351" s="46"/>
      <c r="N351" s="35"/>
      <c r="O351" s="35"/>
      <c r="P351" s="35"/>
      <c r="Q351" s="35"/>
      <c r="R351" s="35"/>
      <c r="S351" s="35"/>
    </row>
    <row r="352" spans="1:19">
      <c r="A352" s="35"/>
      <c r="B352" s="261"/>
      <c r="C352" s="261"/>
      <c r="D352" s="261"/>
      <c r="E352" s="35"/>
      <c r="F352" s="35"/>
      <c r="G352" s="35"/>
      <c r="H352" s="35"/>
      <c r="I352" s="35"/>
      <c r="J352" s="46"/>
      <c r="K352" s="46"/>
      <c r="L352" s="46"/>
      <c r="M352" s="46"/>
      <c r="N352" s="35"/>
      <c r="O352" s="35"/>
      <c r="P352" s="35"/>
      <c r="Q352" s="35"/>
      <c r="R352" s="35"/>
      <c r="S352" s="35"/>
    </row>
    <row r="353" spans="1:19">
      <c r="A353" s="35"/>
      <c r="B353" s="261"/>
      <c r="C353" s="261"/>
      <c r="D353" s="261"/>
      <c r="E353" s="35"/>
      <c r="F353" s="35"/>
      <c r="G353" s="35"/>
      <c r="H353" s="35"/>
      <c r="I353" s="35"/>
      <c r="J353" s="46"/>
      <c r="K353" s="46"/>
      <c r="L353" s="46"/>
      <c r="M353" s="46"/>
      <c r="N353" s="35"/>
      <c r="O353" s="35"/>
      <c r="P353" s="35"/>
      <c r="Q353" s="35"/>
      <c r="R353" s="35"/>
      <c r="S353" s="35"/>
    </row>
    <row r="354" spans="1:19">
      <c r="A354" s="35"/>
      <c r="B354" s="261"/>
      <c r="C354" s="261"/>
      <c r="D354" s="261"/>
      <c r="E354" s="35"/>
      <c r="F354" s="35"/>
      <c r="G354" s="35"/>
      <c r="H354" s="35"/>
      <c r="I354" s="35"/>
      <c r="J354" s="46"/>
      <c r="K354" s="46"/>
      <c r="L354" s="46"/>
      <c r="M354" s="46"/>
      <c r="N354" s="35"/>
      <c r="O354" s="35"/>
      <c r="P354" s="35"/>
      <c r="Q354" s="35"/>
      <c r="R354" s="35"/>
      <c r="S354" s="35"/>
    </row>
    <row r="355" spans="1:19">
      <c r="A355" s="35"/>
      <c r="B355" s="261"/>
      <c r="C355" s="261"/>
      <c r="D355" s="261"/>
      <c r="E355" s="35"/>
      <c r="F355" s="35"/>
      <c r="G355" s="35"/>
      <c r="H355" s="35"/>
      <c r="I355" s="35"/>
      <c r="J355" s="46"/>
      <c r="K355" s="46"/>
      <c r="L355" s="46"/>
      <c r="M355" s="46"/>
      <c r="N355" s="35"/>
      <c r="O355" s="35"/>
      <c r="P355" s="35"/>
      <c r="Q355" s="35"/>
      <c r="R355" s="35"/>
      <c r="S355" s="35"/>
    </row>
    <row r="356" spans="1:19">
      <c r="A356" s="35"/>
      <c r="B356" s="261"/>
      <c r="C356" s="261"/>
      <c r="D356" s="261"/>
      <c r="E356" s="35"/>
      <c r="F356" s="35"/>
      <c r="G356" s="35"/>
      <c r="H356" s="35"/>
      <c r="I356" s="35"/>
      <c r="J356" s="46"/>
      <c r="K356" s="46"/>
      <c r="L356" s="46"/>
      <c r="M356" s="46"/>
      <c r="N356" s="35"/>
      <c r="O356" s="35"/>
      <c r="P356" s="35"/>
      <c r="Q356" s="35"/>
      <c r="R356" s="35"/>
      <c r="S356" s="35"/>
    </row>
    <row r="357" spans="1:19">
      <c r="A357" s="35"/>
      <c r="B357" s="261"/>
      <c r="C357" s="261"/>
      <c r="D357" s="261"/>
      <c r="E357" s="35"/>
      <c r="F357" s="35"/>
      <c r="G357" s="35"/>
      <c r="H357" s="35"/>
      <c r="I357" s="35"/>
      <c r="J357" s="46"/>
      <c r="K357" s="46"/>
      <c r="L357" s="46"/>
      <c r="M357" s="46"/>
      <c r="N357" s="35"/>
      <c r="O357" s="35"/>
      <c r="P357" s="35"/>
      <c r="Q357" s="35"/>
      <c r="R357" s="35"/>
      <c r="S357" s="35"/>
    </row>
    <row r="358" spans="1:19">
      <c r="A358" s="35"/>
      <c r="B358" s="261"/>
      <c r="C358" s="261"/>
      <c r="D358" s="261"/>
      <c r="E358" s="35"/>
      <c r="F358" s="35"/>
      <c r="G358" s="35"/>
      <c r="H358" s="35"/>
      <c r="I358" s="35"/>
      <c r="J358" s="46"/>
      <c r="K358" s="46"/>
      <c r="L358" s="46"/>
      <c r="M358" s="46"/>
      <c r="N358" s="35"/>
      <c r="O358" s="35"/>
      <c r="P358" s="35"/>
      <c r="Q358" s="35"/>
      <c r="R358" s="35"/>
      <c r="S358" s="35"/>
    </row>
    <row r="359" spans="1:19">
      <c r="A359" s="35"/>
      <c r="B359" s="261"/>
      <c r="C359" s="261"/>
      <c r="D359" s="261"/>
      <c r="E359" s="35"/>
      <c r="F359" s="35"/>
      <c r="G359" s="35"/>
      <c r="H359" s="35"/>
      <c r="I359" s="35"/>
      <c r="J359" s="46"/>
      <c r="K359" s="46"/>
      <c r="L359" s="46"/>
      <c r="M359" s="46"/>
      <c r="N359" s="35"/>
      <c r="O359" s="35"/>
      <c r="P359" s="35"/>
      <c r="Q359" s="35"/>
      <c r="R359" s="35"/>
      <c r="S359" s="35"/>
    </row>
    <row r="360" spans="1:19">
      <c r="A360" s="35"/>
      <c r="B360" s="261"/>
      <c r="C360" s="261"/>
      <c r="D360" s="261"/>
      <c r="E360" s="35"/>
      <c r="F360" s="35"/>
      <c r="G360" s="35"/>
      <c r="H360" s="35"/>
      <c r="I360" s="35"/>
      <c r="J360" s="46"/>
      <c r="K360" s="46"/>
      <c r="L360" s="46"/>
      <c r="M360" s="46"/>
      <c r="N360" s="35"/>
      <c r="O360" s="35"/>
      <c r="P360" s="35"/>
      <c r="Q360" s="35"/>
      <c r="R360" s="35"/>
      <c r="S360" s="35"/>
    </row>
    <row r="361" spans="1:19">
      <c r="A361" s="35"/>
      <c r="B361" s="261"/>
      <c r="C361" s="261"/>
      <c r="D361" s="261"/>
      <c r="E361" s="35"/>
      <c r="F361" s="35"/>
      <c r="G361" s="35"/>
      <c r="H361" s="35"/>
      <c r="I361" s="35"/>
      <c r="J361" s="46"/>
      <c r="K361" s="46"/>
      <c r="L361" s="46"/>
      <c r="M361" s="46"/>
      <c r="N361" s="35"/>
      <c r="O361" s="35"/>
      <c r="P361" s="35"/>
      <c r="Q361" s="35"/>
      <c r="R361" s="35"/>
      <c r="S361" s="35"/>
    </row>
    <row r="362" spans="1:19">
      <c r="A362" s="35"/>
      <c r="B362" s="261"/>
      <c r="C362" s="261"/>
      <c r="D362" s="261"/>
      <c r="E362" s="35"/>
      <c r="F362" s="35"/>
      <c r="G362" s="35"/>
      <c r="H362" s="35"/>
      <c r="I362" s="35"/>
      <c r="J362" s="46"/>
      <c r="K362" s="46"/>
      <c r="L362" s="46"/>
      <c r="M362" s="46"/>
      <c r="N362" s="35"/>
      <c r="O362" s="35"/>
      <c r="P362" s="35"/>
      <c r="Q362" s="35"/>
      <c r="R362" s="35"/>
      <c r="S362" s="35"/>
    </row>
    <row r="363" spans="1:19">
      <c r="A363" s="35"/>
      <c r="B363" s="261"/>
      <c r="C363" s="261"/>
      <c r="D363" s="261"/>
      <c r="E363" s="35"/>
      <c r="F363" s="35"/>
      <c r="G363" s="35"/>
      <c r="H363" s="35"/>
      <c r="I363" s="35"/>
      <c r="J363" s="46"/>
      <c r="K363" s="46"/>
      <c r="L363" s="46"/>
      <c r="M363" s="46"/>
      <c r="N363" s="35"/>
      <c r="O363" s="35"/>
      <c r="P363" s="35"/>
      <c r="Q363" s="35"/>
      <c r="R363" s="35"/>
      <c r="S363" s="35"/>
    </row>
    <row r="364" spans="1:19">
      <c r="A364" s="35"/>
      <c r="B364" s="261"/>
      <c r="C364" s="261"/>
      <c r="D364" s="261"/>
      <c r="E364" s="35"/>
      <c r="F364" s="35"/>
      <c r="G364" s="35"/>
      <c r="H364" s="35"/>
      <c r="I364" s="35"/>
      <c r="J364" s="46"/>
      <c r="K364" s="46"/>
      <c r="L364" s="46"/>
      <c r="M364" s="46"/>
      <c r="N364" s="35"/>
      <c r="O364" s="35"/>
      <c r="P364" s="35"/>
      <c r="Q364" s="35"/>
      <c r="R364" s="35"/>
      <c r="S364" s="35"/>
    </row>
    <row r="365" spans="1:19">
      <c r="A365" s="35"/>
      <c r="B365" s="261"/>
      <c r="C365" s="261"/>
      <c r="D365" s="261"/>
      <c r="E365" s="35"/>
      <c r="F365" s="35"/>
      <c r="G365" s="35"/>
      <c r="H365" s="35"/>
      <c r="I365" s="35"/>
      <c r="J365" s="46"/>
      <c r="K365" s="46"/>
      <c r="L365" s="46"/>
      <c r="M365" s="46"/>
      <c r="N365" s="35"/>
      <c r="O365" s="35"/>
      <c r="P365" s="35"/>
      <c r="Q365" s="35"/>
      <c r="R365" s="35"/>
      <c r="S365" s="35"/>
    </row>
    <row r="366" spans="1:19">
      <c r="A366" s="35"/>
      <c r="B366" s="261"/>
      <c r="C366" s="261"/>
      <c r="D366" s="261"/>
      <c r="E366" s="35"/>
      <c r="F366" s="35"/>
      <c r="G366" s="35"/>
      <c r="H366" s="35"/>
      <c r="I366" s="35"/>
      <c r="J366" s="46"/>
      <c r="K366" s="46"/>
      <c r="L366" s="46"/>
      <c r="M366" s="46"/>
      <c r="N366" s="35"/>
      <c r="O366" s="35"/>
      <c r="P366" s="35"/>
      <c r="Q366" s="35"/>
      <c r="R366" s="35"/>
      <c r="S366" s="35"/>
    </row>
    <row r="367" spans="1:19">
      <c r="A367" s="35"/>
      <c r="B367" s="261"/>
      <c r="C367" s="261"/>
      <c r="D367" s="261"/>
      <c r="E367" s="35"/>
      <c r="F367" s="35"/>
      <c r="G367" s="35"/>
      <c r="H367" s="35"/>
      <c r="I367" s="35"/>
      <c r="J367" s="46"/>
      <c r="K367" s="46"/>
      <c r="L367" s="46"/>
      <c r="M367" s="46"/>
      <c r="N367" s="35"/>
      <c r="O367" s="35"/>
      <c r="P367" s="35"/>
      <c r="Q367" s="35"/>
      <c r="R367" s="35"/>
      <c r="S367" s="35"/>
    </row>
    <row r="368" spans="1:19">
      <c r="A368" s="35"/>
      <c r="B368" s="261"/>
      <c r="C368" s="261"/>
      <c r="D368" s="261"/>
      <c r="E368" s="35"/>
      <c r="F368" s="35"/>
      <c r="G368" s="35"/>
      <c r="H368" s="35"/>
      <c r="I368" s="35"/>
      <c r="J368" s="46"/>
      <c r="K368" s="46"/>
      <c r="L368" s="46"/>
      <c r="M368" s="46"/>
      <c r="N368" s="35"/>
      <c r="O368" s="35"/>
      <c r="P368" s="35"/>
      <c r="Q368" s="35"/>
      <c r="R368" s="35"/>
      <c r="S368" s="35"/>
    </row>
    <row r="369" spans="1:19">
      <c r="A369" s="35"/>
      <c r="B369" s="261"/>
      <c r="C369" s="261"/>
      <c r="D369" s="261"/>
      <c r="E369" s="35"/>
      <c r="F369" s="35"/>
      <c r="G369" s="35"/>
      <c r="H369" s="35"/>
      <c r="I369" s="35"/>
      <c r="J369" s="46"/>
      <c r="K369" s="46"/>
      <c r="L369" s="46"/>
      <c r="M369" s="46"/>
      <c r="N369" s="35"/>
      <c r="O369" s="35"/>
      <c r="P369" s="35"/>
      <c r="Q369" s="35"/>
      <c r="R369" s="35"/>
      <c r="S369" s="35"/>
    </row>
    <row r="370" spans="1:19">
      <c r="A370" s="35"/>
      <c r="B370" s="261"/>
      <c r="C370" s="261"/>
      <c r="D370" s="261"/>
      <c r="E370" s="35"/>
      <c r="F370" s="35"/>
      <c r="G370" s="35"/>
      <c r="H370" s="35"/>
      <c r="I370" s="35"/>
      <c r="J370" s="46"/>
      <c r="K370" s="46"/>
      <c r="L370" s="46"/>
      <c r="M370" s="46"/>
      <c r="N370" s="35"/>
      <c r="O370" s="35"/>
      <c r="P370" s="35"/>
      <c r="Q370" s="35"/>
      <c r="R370" s="35"/>
      <c r="S370" s="35"/>
    </row>
    <row r="371" spans="1:19">
      <c r="A371" s="35"/>
      <c r="B371" s="261"/>
      <c r="C371" s="261"/>
      <c r="D371" s="261"/>
      <c r="E371" s="35"/>
      <c r="F371" s="35"/>
      <c r="G371" s="35"/>
      <c r="H371" s="35"/>
      <c r="I371" s="35"/>
      <c r="J371" s="46"/>
      <c r="K371" s="46"/>
      <c r="L371" s="46"/>
      <c r="M371" s="46"/>
      <c r="N371" s="35"/>
      <c r="O371" s="35"/>
      <c r="P371" s="35"/>
      <c r="Q371" s="35"/>
      <c r="R371" s="35"/>
      <c r="S371" s="35"/>
    </row>
    <row r="372" spans="1:19">
      <c r="A372" s="35"/>
      <c r="B372" s="261"/>
      <c r="C372" s="261"/>
      <c r="D372" s="261"/>
      <c r="E372" s="35"/>
      <c r="F372" s="35"/>
      <c r="G372" s="35"/>
      <c r="H372" s="35"/>
      <c r="I372" s="35"/>
      <c r="J372" s="46"/>
      <c r="K372" s="46"/>
      <c r="L372" s="46"/>
      <c r="M372" s="46"/>
      <c r="N372" s="35"/>
      <c r="O372" s="35"/>
      <c r="P372" s="35"/>
      <c r="Q372" s="35"/>
      <c r="R372" s="35"/>
      <c r="S372" s="35"/>
    </row>
    <row r="373" spans="1:19">
      <c r="A373" s="35"/>
      <c r="B373" s="261"/>
      <c r="C373" s="261"/>
      <c r="D373" s="261"/>
      <c r="E373" s="35"/>
      <c r="F373" s="35"/>
      <c r="G373" s="35"/>
      <c r="H373" s="35"/>
      <c r="I373" s="35"/>
      <c r="J373" s="46"/>
      <c r="K373" s="46"/>
      <c r="L373" s="46"/>
      <c r="M373" s="46"/>
      <c r="N373" s="35"/>
      <c r="O373" s="35"/>
      <c r="P373" s="35"/>
      <c r="Q373" s="35"/>
      <c r="R373" s="35"/>
      <c r="S373" s="35"/>
    </row>
    <row r="374" spans="1:19">
      <c r="A374" s="35"/>
      <c r="B374" s="261"/>
      <c r="C374" s="261"/>
      <c r="D374" s="261"/>
      <c r="E374" s="35"/>
      <c r="F374" s="35"/>
      <c r="G374" s="35"/>
      <c r="H374" s="35"/>
      <c r="I374" s="35"/>
      <c r="J374" s="46"/>
      <c r="K374" s="46"/>
      <c r="L374" s="46"/>
      <c r="M374" s="46"/>
      <c r="N374" s="35"/>
      <c r="O374" s="35"/>
      <c r="P374" s="35"/>
      <c r="Q374" s="35"/>
      <c r="R374" s="35"/>
      <c r="S374" s="35"/>
    </row>
    <row r="375" spans="1:19">
      <c r="A375" s="35"/>
      <c r="B375" s="261"/>
      <c r="C375" s="261"/>
      <c r="D375" s="261"/>
      <c r="E375" s="35"/>
      <c r="F375" s="35"/>
      <c r="G375" s="35"/>
      <c r="H375" s="35"/>
      <c r="I375" s="35"/>
      <c r="J375" s="46"/>
      <c r="K375" s="46"/>
      <c r="L375" s="46"/>
      <c r="M375" s="46"/>
      <c r="N375" s="35"/>
      <c r="O375" s="35"/>
      <c r="P375" s="35"/>
      <c r="Q375" s="35"/>
      <c r="R375" s="35"/>
      <c r="S375" s="35"/>
    </row>
    <row r="376" spans="1:19">
      <c r="A376" s="35"/>
      <c r="B376" s="261"/>
      <c r="C376" s="261"/>
      <c r="D376" s="261"/>
      <c r="E376" s="35"/>
      <c r="F376" s="35"/>
      <c r="G376" s="35"/>
      <c r="H376" s="35"/>
      <c r="I376" s="35"/>
      <c r="J376" s="46"/>
      <c r="K376" s="46"/>
      <c r="L376" s="46"/>
      <c r="M376" s="46"/>
      <c r="N376" s="35"/>
      <c r="O376" s="35"/>
      <c r="P376" s="35"/>
      <c r="Q376" s="35"/>
      <c r="R376" s="35"/>
      <c r="S376" s="35"/>
    </row>
    <row r="377" spans="1:19">
      <c r="A377" s="35"/>
      <c r="B377" s="261"/>
      <c r="C377" s="261"/>
      <c r="D377" s="261"/>
      <c r="E377" s="35"/>
      <c r="F377" s="35"/>
      <c r="G377" s="35"/>
      <c r="H377" s="35"/>
      <c r="I377" s="35"/>
      <c r="J377" s="46"/>
      <c r="K377" s="46"/>
      <c r="L377" s="46"/>
      <c r="M377" s="46"/>
      <c r="N377" s="35"/>
      <c r="O377" s="35"/>
      <c r="P377" s="35"/>
      <c r="Q377" s="35"/>
      <c r="R377" s="35"/>
      <c r="S377" s="35"/>
    </row>
    <row r="378" spans="1:19">
      <c r="A378" s="35"/>
      <c r="B378" s="261"/>
      <c r="C378" s="261"/>
      <c r="D378" s="261"/>
      <c r="E378" s="35"/>
      <c r="F378" s="35"/>
      <c r="G378" s="35"/>
      <c r="H378" s="35"/>
      <c r="I378" s="35"/>
      <c r="J378" s="46"/>
      <c r="K378" s="46"/>
      <c r="L378" s="46"/>
      <c r="M378" s="46"/>
      <c r="N378" s="35"/>
      <c r="O378" s="35"/>
      <c r="P378" s="35"/>
      <c r="Q378" s="35"/>
      <c r="R378" s="35"/>
      <c r="S378" s="35"/>
    </row>
    <row r="379" spans="1:19">
      <c r="A379" s="35"/>
      <c r="B379" s="261"/>
      <c r="C379" s="261"/>
      <c r="D379" s="261"/>
      <c r="E379" s="35"/>
      <c r="F379" s="35"/>
      <c r="G379" s="35"/>
      <c r="H379" s="35"/>
      <c r="I379" s="35"/>
      <c r="J379" s="46"/>
      <c r="K379" s="46"/>
      <c r="L379" s="46"/>
      <c r="M379" s="46"/>
      <c r="N379" s="35"/>
      <c r="O379" s="35"/>
      <c r="P379" s="35"/>
      <c r="Q379" s="35"/>
      <c r="R379" s="35"/>
      <c r="S379" s="35"/>
    </row>
    <row r="380" spans="1:19">
      <c r="A380" s="35"/>
      <c r="B380" s="261"/>
      <c r="C380" s="261"/>
      <c r="D380" s="261"/>
      <c r="E380" s="35"/>
      <c r="F380" s="35"/>
      <c r="G380" s="35"/>
      <c r="H380" s="35"/>
      <c r="I380" s="35"/>
      <c r="J380" s="46"/>
      <c r="K380" s="46"/>
      <c r="L380" s="46"/>
      <c r="M380" s="46"/>
      <c r="N380" s="35"/>
      <c r="O380" s="35"/>
      <c r="P380" s="35"/>
      <c r="Q380" s="35"/>
      <c r="R380" s="35"/>
      <c r="S380" s="35"/>
    </row>
    <row r="381" spans="1:19">
      <c r="A381" s="35"/>
      <c r="B381" s="261"/>
      <c r="C381" s="261"/>
      <c r="D381" s="261"/>
      <c r="E381" s="35"/>
      <c r="F381" s="35"/>
      <c r="G381" s="35"/>
      <c r="H381" s="35"/>
      <c r="I381" s="35"/>
      <c r="J381" s="46"/>
      <c r="K381" s="46"/>
      <c r="L381" s="46"/>
      <c r="M381" s="46"/>
      <c r="N381" s="35"/>
      <c r="O381" s="35"/>
      <c r="P381" s="35"/>
      <c r="Q381" s="35"/>
      <c r="R381" s="35"/>
      <c r="S381" s="35"/>
    </row>
    <row r="382" spans="1:19">
      <c r="A382" s="35"/>
      <c r="B382" s="261"/>
      <c r="C382" s="261"/>
      <c r="D382" s="261"/>
      <c r="E382" s="35"/>
      <c r="F382" s="35"/>
      <c r="G382" s="35"/>
      <c r="H382" s="35"/>
      <c r="I382" s="35"/>
      <c r="J382" s="46"/>
      <c r="K382" s="46"/>
      <c r="L382" s="46"/>
      <c r="M382" s="46"/>
      <c r="N382" s="35"/>
      <c r="O382" s="35"/>
      <c r="P382" s="35"/>
      <c r="Q382" s="35"/>
      <c r="R382" s="35"/>
      <c r="S382" s="35"/>
    </row>
    <row r="383" spans="1:19">
      <c r="A383" s="35"/>
      <c r="B383" s="261"/>
      <c r="C383" s="261"/>
      <c r="D383" s="261"/>
      <c r="E383" s="35"/>
      <c r="F383" s="35"/>
      <c r="G383" s="35"/>
      <c r="H383" s="35"/>
      <c r="I383" s="35"/>
      <c r="J383" s="46"/>
      <c r="K383" s="46"/>
      <c r="L383" s="46"/>
      <c r="M383" s="46"/>
      <c r="N383" s="35"/>
      <c r="O383" s="35"/>
      <c r="P383" s="35"/>
      <c r="Q383" s="35"/>
      <c r="R383" s="35"/>
      <c r="S383" s="35"/>
    </row>
    <row r="384" spans="1:19">
      <c r="A384" s="35"/>
      <c r="B384" s="261"/>
      <c r="C384" s="261"/>
      <c r="D384" s="261"/>
      <c r="E384" s="35"/>
      <c r="F384" s="35"/>
      <c r="G384" s="35"/>
      <c r="H384" s="35"/>
      <c r="I384" s="35"/>
      <c r="J384" s="46"/>
      <c r="K384" s="46"/>
      <c r="L384" s="46"/>
      <c r="M384" s="46"/>
      <c r="N384" s="35"/>
      <c r="O384" s="35"/>
      <c r="P384" s="35"/>
      <c r="Q384" s="35"/>
      <c r="R384" s="35"/>
      <c r="S384" s="35"/>
    </row>
    <row r="385" spans="1:19">
      <c r="A385" s="35"/>
      <c r="B385" s="261"/>
      <c r="C385" s="261"/>
      <c r="D385" s="261"/>
      <c r="E385" s="35"/>
      <c r="F385" s="35"/>
      <c r="G385" s="35"/>
      <c r="H385" s="35"/>
      <c r="I385" s="35"/>
      <c r="J385" s="46"/>
      <c r="K385" s="46"/>
      <c r="L385" s="46"/>
      <c r="M385" s="46"/>
      <c r="N385" s="35"/>
      <c r="O385" s="35"/>
      <c r="P385" s="35"/>
      <c r="Q385" s="35"/>
      <c r="R385" s="35"/>
      <c r="S385" s="35"/>
    </row>
    <row r="386" spans="1:19">
      <c r="A386" s="35"/>
      <c r="B386" s="261"/>
      <c r="C386" s="261"/>
      <c r="D386" s="261"/>
      <c r="E386" s="35"/>
      <c r="F386" s="35"/>
      <c r="G386" s="35"/>
      <c r="H386" s="35"/>
      <c r="I386" s="35"/>
      <c r="J386" s="46"/>
      <c r="K386" s="46"/>
      <c r="L386" s="46"/>
      <c r="M386" s="46"/>
      <c r="N386" s="35"/>
      <c r="O386" s="35"/>
      <c r="P386" s="35"/>
      <c r="Q386" s="35"/>
      <c r="R386" s="35"/>
      <c r="S386" s="35"/>
    </row>
    <row r="387" spans="1:19">
      <c r="A387" s="35"/>
      <c r="B387" s="261"/>
      <c r="C387" s="261"/>
      <c r="D387" s="261"/>
      <c r="E387" s="35"/>
      <c r="F387" s="35"/>
      <c r="G387" s="35"/>
      <c r="H387" s="35"/>
      <c r="I387" s="35"/>
      <c r="J387" s="46"/>
      <c r="K387" s="46"/>
      <c r="L387" s="46"/>
      <c r="M387" s="46"/>
      <c r="N387" s="35"/>
      <c r="O387" s="35"/>
      <c r="P387" s="35"/>
      <c r="Q387" s="35"/>
      <c r="R387" s="35"/>
      <c r="S387" s="35"/>
    </row>
    <row r="388" spans="1:19">
      <c r="A388" s="35"/>
      <c r="B388" s="261"/>
      <c r="C388" s="261"/>
      <c r="D388" s="261"/>
      <c r="E388" s="35"/>
      <c r="F388" s="35"/>
      <c r="G388" s="35"/>
      <c r="H388" s="35"/>
      <c r="I388" s="35"/>
      <c r="J388" s="46"/>
      <c r="K388" s="46"/>
      <c r="L388" s="46"/>
      <c r="M388" s="46"/>
      <c r="N388" s="35"/>
      <c r="O388" s="35"/>
      <c r="P388" s="35"/>
      <c r="Q388" s="35"/>
      <c r="R388" s="35"/>
      <c r="S388" s="35"/>
    </row>
    <row r="389" spans="1:19">
      <c r="A389" s="35"/>
      <c r="B389" s="261"/>
      <c r="C389" s="261"/>
      <c r="D389" s="261"/>
      <c r="E389" s="35"/>
      <c r="F389" s="35"/>
      <c r="G389" s="35"/>
      <c r="H389" s="35"/>
      <c r="I389" s="35"/>
      <c r="J389" s="46"/>
      <c r="K389" s="46"/>
      <c r="L389" s="46"/>
      <c r="M389" s="46"/>
      <c r="N389" s="35"/>
      <c r="O389" s="35"/>
      <c r="P389" s="35"/>
      <c r="Q389" s="35"/>
      <c r="R389" s="35"/>
      <c r="S389" s="35"/>
    </row>
    <row r="390" spans="1:19">
      <c r="A390" s="35"/>
      <c r="B390" s="261"/>
      <c r="C390" s="261"/>
      <c r="D390" s="261"/>
      <c r="E390" s="35"/>
      <c r="F390" s="35"/>
      <c r="G390" s="35"/>
      <c r="H390" s="35"/>
      <c r="I390" s="35"/>
      <c r="J390" s="46"/>
      <c r="K390" s="46"/>
      <c r="L390" s="46"/>
      <c r="M390" s="46"/>
      <c r="N390" s="35"/>
      <c r="O390" s="35"/>
      <c r="P390" s="35"/>
      <c r="Q390" s="35"/>
      <c r="R390" s="35"/>
      <c r="S390" s="35"/>
    </row>
    <row r="391" spans="1:19">
      <c r="A391" s="35"/>
      <c r="B391" s="261"/>
      <c r="C391" s="261"/>
      <c r="D391" s="261"/>
      <c r="E391" s="35"/>
      <c r="F391" s="35"/>
      <c r="G391" s="35"/>
      <c r="H391" s="35"/>
      <c r="I391" s="35"/>
      <c r="J391" s="46"/>
      <c r="K391" s="46"/>
      <c r="L391" s="46"/>
      <c r="M391" s="46"/>
      <c r="N391" s="35"/>
      <c r="O391" s="35"/>
      <c r="P391" s="35"/>
      <c r="Q391" s="35"/>
      <c r="R391" s="35"/>
      <c r="S391" s="35"/>
    </row>
    <row r="392" spans="1:19">
      <c r="A392" s="35"/>
      <c r="B392" s="261"/>
      <c r="C392" s="261"/>
      <c r="D392" s="261"/>
      <c r="E392" s="35"/>
      <c r="F392" s="35"/>
      <c r="G392" s="35"/>
      <c r="H392" s="35"/>
      <c r="I392" s="35"/>
      <c r="J392" s="46"/>
      <c r="K392" s="46"/>
      <c r="L392" s="46"/>
      <c r="M392" s="46"/>
      <c r="N392" s="35"/>
      <c r="O392" s="35"/>
      <c r="P392" s="35"/>
      <c r="Q392" s="35"/>
      <c r="R392" s="35"/>
      <c r="S392" s="35"/>
    </row>
    <row r="393" spans="1:19">
      <c r="A393" s="35"/>
      <c r="B393" s="261"/>
      <c r="C393" s="261"/>
      <c r="D393" s="261"/>
      <c r="E393" s="35"/>
      <c r="F393" s="35"/>
      <c r="G393" s="35"/>
      <c r="H393" s="35"/>
      <c r="I393" s="35"/>
      <c r="J393" s="46"/>
      <c r="K393" s="46"/>
      <c r="L393" s="46"/>
      <c r="M393" s="46"/>
      <c r="N393" s="35"/>
      <c r="O393" s="35"/>
      <c r="P393" s="35"/>
      <c r="Q393" s="35"/>
      <c r="R393" s="35"/>
      <c r="S393" s="35"/>
    </row>
    <row r="394" spans="1:19">
      <c r="A394" s="35"/>
      <c r="B394" s="261"/>
      <c r="C394" s="261"/>
      <c r="D394" s="261"/>
      <c r="E394" s="35"/>
      <c r="F394" s="35"/>
      <c r="G394" s="35"/>
      <c r="H394" s="35"/>
      <c r="I394" s="35"/>
      <c r="J394" s="46"/>
      <c r="K394" s="46"/>
      <c r="L394" s="46"/>
      <c r="M394" s="46"/>
      <c r="N394" s="35"/>
      <c r="O394" s="35"/>
      <c r="P394" s="35"/>
      <c r="Q394" s="35"/>
      <c r="R394" s="35"/>
      <c r="S394" s="35"/>
    </row>
    <row r="395" spans="1:19">
      <c r="A395" s="35"/>
      <c r="B395" s="261"/>
      <c r="C395" s="261"/>
      <c r="D395" s="261"/>
      <c r="E395" s="35"/>
      <c r="F395" s="35"/>
      <c r="G395" s="35"/>
      <c r="H395" s="35"/>
      <c r="I395" s="35"/>
      <c r="J395" s="46"/>
      <c r="K395" s="46"/>
      <c r="L395" s="46"/>
      <c r="M395" s="46"/>
      <c r="N395" s="35"/>
      <c r="O395" s="35"/>
      <c r="P395" s="35"/>
      <c r="Q395" s="35"/>
      <c r="R395" s="35"/>
      <c r="S395" s="35"/>
    </row>
    <row r="396" spans="1:19">
      <c r="A396" s="35"/>
      <c r="B396" s="261"/>
      <c r="C396" s="261"/>
      <c r="D396" s="261"/>
      <c r="E396" s="35"/>
      <c r="F396" s="35"/>
      <c r="G396" s="35"/>
      <c r="H396" s="35"/>
      <c r="I396" s="35"/>
      <c r="J396" s="46"/>
      <c r="K396" s="46"/>
      <c r="L396" s="46"/>
      <c r="M396" s="46"/>
      <c r="N396" s="35"/>
      <c r="O396" s="35"/>
      <c r="P396" s="35"/>
      <c r="Q396" s="35"/>
      <c r="R396" s="35"/>
      <c r="S396" s="35"/>
    </row>
    <row r="397" spans="1:19">
      <c r="A397" s="35"/>
      <c r="B397" s="261"/>
      <c r="C397" s="261"/>
      <c r="D397" s="261"/>
      <c r="E397" s="35"/>
      <c r="F397" s="35"/>
      <c r="G397" s="35"/>
      <c r="H397" s="35"/>
      <c r="I397" s="35"/>
      <c r="J397" s="46"/>
      <c r="K397" s="46"/>
      <c r="L397" s="46"/>
      <c r="M397" s="46"/>
      <c r="N397" s="35"/>
      <c r="O397" s="35"/>
      <c r="P397" s="35"/>
      <c r="Q397" s="35"/>
      <c r="R397" s="35"/>
      <c r="S397" s="35"/>
    </row>
    <row r="398" spans="1:19">
      <c r="A398" s="35"/>
      <c r="B398" s="261"/>
      <c r="C398" s="261"/>
      <c r="D398" s="261"/>
      <c r="E398" s="35"/>
      <c r="F398" s="35"/>
      <c r="G398" s="35"/>
      <c r="H398" s="35"/>
      <c r="I398" s="35"/>
      <c r="J398" s="46"/>
      <c r="K398" s="46"/>
      <c r="L398" s="46"/>
      <c r="M398" s="46"/>
      <c r="N398" s="35"/>
      <c r="O398" s="35"/>
      <c r="P398" s="35"/>
      <c r="Q398" s="35"/>
      <c r="R398" s="35"/>
      <c r="S398" s="35"/>
    </row>
    <row r="399" spans="1:19">
      <c r="A399" s="35"/>
      <c r="B399" s="261"/>
      <c r="C399" s="261"/>
      <c r="D399" s="261"/>
      <c r="E399" s="35"/>
      <c r="F399" s="35"/>
      <c r="G399" s="35"/>
      <c r="H399" s="35"/>
      <c r="I399" s="35"/>
      <c r="J399" s="46"/>
      <c r="K399" s="46"/>
      <c r="L399" s="46"/>
      <c r="M399" s="46"/>
      <c r="N399" s="35"/>
      <c r="O399" s="35"/>
      <c r="P399" s="35"/>
      <c r="Q399" s="35"/>
      <c r="R399" s="35"/>
      <c r="S399" s="35"/>
    </row>
    <row r="400" spans="1:19">
      <c r="A400" s="35"/>
      <c r="B400" s="261"/>
      <c r="C400" s="261"/>
      <c r="D400" s="261"/>
      <c r="E400" s="35"/>
      <c r="F400" s="35"/>
      <c r="G400" s="35"/>
      <c r="H400" s="35"/>
      <c r="I400" s="35"/>
      <c r="J400" s="46"/>
      <c r="K400" s="46"/>
      <c r="L400" s="46"/>
      <c r="M400" s="46"/>
      <c r="N400" s="35"/>
      <c r="O400" s="35"/>
      <c r="P400" s="35"/>
      <c r="Q400" s="35"/>
      <c r="R400" s="35"/>
      <c r="S400" s="35"/>
    </row>
    <row r="401" spans="1:19">
      <c r="A401" s="35"/>
      <c r="B401" s="261"/>
      <c r="C401" s="261"/>
      <c r="D401" s="261"/>
      <c r="E401" s="35"/>
      <c r="F401" s="35"/>
      <c r="G401" s="35"/>
      <c r="H401" s="35"/>
      <c r="I401" s="35"/>
      <c r="J401" s="46"/>
      <c r="K401" s="46"/>
      <c r="L401" s="46"/>
      <c r="M401" s="46"/>
      <c r="N401" s="35"/>
      <c r="O401" s="35"/>
      <c r="P401" s="35"/>
      <c r="Q401" s="35"/>
      <c r="R401" s="35"/>
      <c r="S401" s="35"/>
    </row>
    <row r="402" spans="1:19">
      <c r="A402" s="35"/>
      <c r="B402" s="261"/>
      <c r="C402" s="261"/>
      <c r="D402" s="261"/>
      <c r="E402" s="35"/>
      <c r="F402" s="35"/>
      <c r="G402" s="35"/>
      <c r="H402" s="35"/>
      <c r="I402" s="35"/>
      <c r="J402" s="46"/>
      <c r="K402" s="46"/>
      <c r="L402" s="46"/>
      <c r="M402" s="46"/>
      <c r="N402" s="35"/>
      <c r="O402" s="35"/>
      <c r="P402" s="35"/>
      <c r="Q402" s="35"/>
      <c r="R402" s="35"/>
      <c r="S402" s="35"/>
    </row>
    <row r="403" spans="1:19">
      <c r="A403" s="35"/>
      <c r="B403" s="261"/>
      <c r="C403" s="261"/>
      <c r="D403" s="261"/>
      <c r="E403" s="35"/>
      <c r="F403" s="35"/>
      <c r="G403" s="35"/>
      <c r="H403" s="35"/>
      <c r="I403" s="35"/>
      <c r="J403" s="46"/>
      <c r="K403" s="46"/>
      <c r="L403" s="46"/>
      <c r="M403" s="46"/>
      <c r="N403" s="35"/>
      <c r="O403" s="35"/>
      <c r="P403" s="35"/>
      <c r="Q403" s="35"/>
      <c r="R403" s="35"/>
      <c r="S403" s="35"/>
    </row>
    <row r="404" spans="1:19">
      <c r="A404" s="35"/>
      <c r="B404" s="261"/>
      <c r="C404" s="261"/>
      <c r="D404" s="261"/>
      <c r="E404" s="35"/>
      <c r="F404" s="35"/>
      <c r="G404" s="35"/>
      <c r="H404" s="35"/>
      <c r="I404" s="35"/>
      <c r="J404" s="46"/>
      <c r="K404" s="46"/>
      <c r="L404" s="46"/>
      <c r="M404" s="46"/>
      <c r="N404" s="35"/>
      <c r="O404" s="35"/>
      <c r="P404" s="35"/>
      <c r="Q404" s="35"/>
      <c r="R404" s="35"/>
      <c r="S404" s="35"/>
    </row>
    <row r="405" spans="1:19">
      <c r="A405" s="35"/>
      <c r="B405" s="261"/>
      <c r="C405" s="261"/>
      <c r="D405" s="261"/>
      <c r="E405" s="35"/>
      <c r="F405" s="35"/>
      <c r="G405" s="35"/>
      <c r="H405" s="35"/>
      <c r="I405" s="35"/>
      <c r="J405" s="46"/>
      <c r="K405" s="46"/>
      <c r="L405" s="46"/>
      <c r="M405" s="46"/>
      <c r="N405" s="35"/>
      <c r="O405" s="35"/>
      <c r="P405" s="35"/>
      <c r="Q405" s="35"/>
      <c r="R405" s="35"/>
      <c r="S405" s="35"/>
    </row>
    <row r="406" spans="1:19">
      <c r="A406" s="35"/>
      <c r="B406" s="261"/>
      <c r="C406" s="261"/>
      <c r="D406" s="261"/>
      <c r="E406" s="35"/>
      <c r="F406" s="35"/>
      <c r="G406" s="35"/>
      <c r="H406" s="35"/>
      <c r="I406" s="35"/>
      <c r="J406" s="46"/>
      <c r="K406" s="46"/>
      <c r="L406" s="46"/>
      <c r="M406" s="46"/>
      <c r="N406" s="35"/>
      <c r="O406" s="35"/>
      <c r="P406" s="35"/>
      <c r="Q406" s="35"/>
      <c r="R406" s="35"/>
      <c r="S406" s="35"/>
    </row>
    <row r="407" spans="1:19">
      <c r="A407" s="35"/>
      <c r="B407" s="261"/>
      <c r="C407" s="261"/>
      <c r="D407" s="261"/>
      <c r="E407" s="35"/>
      <c r="F407" s="35"/>
      <c r="G407" s="35"/>
      <c r="H407" s="35"/>
      <c r="I407" s="35"/>
      <c r="J407" s="46"/>
      <c r="K407" s="46"/>
      <c r="L407" s="46"/>
      <c r="M407" s="46"/>
      <c r="N407" s="35"/>
      <c r="O407" s="35"/>
      <c r="P407" s="35"/>
      <c r="Q407" s="35"/>
      <c r="R407" s="35"/>
      <c r="S407" s="35"/>
    </row>
    <row r="408" spans="1:19">
      <c r="A408" s="35"/>
      <c r="B408" s="261"/>
      <c r="C408" s="261"/>
      <c r="D408" s="261"/>
      <c r="E408" s="35"/>
      <c r="F408" s="35"/>
      <c r="G408" s="35"/>
      <c r="H408" s="35"/>
      <c r="I408" s="35"/>
      <c r="J408" s="46"/>
      <c r="K408" s="46"/>
      <c r="L408" s="46"/>
      <c r="M408" s="46"/>
      <c r="N408" s="35"/>
      <c r="O408" s="35"/>
      <c r="P408" s="35"/>
      <c r="Q408" s="35"/>
      <c r="R408" s="35"/>
      <c r="S408" s="35"/>
    </row>
    <row r="409" spans="1:19">
      <c r="A409" s="35"/>
      <c r="B409" s="261"/>
      <c r="C409" s="261"/>
      <c r="D409" s="261"/>
      <c r="E409" s="35"/>
      <c r="F409" s="35"/>
      <c r="G409" s="35"/>
      <c r="H409" s="35"/>
      <c r="I409" s="35"/>
      <c r="J409" s="46"/>
      <c r="K409" s="46"/>
      <c r="L409" s="46"/>
      <c r="M409" s="46"/>
      <c r="N409" s="35"/>
      <c r="O409" s="35"/>
      <c r="P409" s="35"/>
      <c r="Q409" s="35"/>
      <c r="R409" s="35"/>
      <c r="S409" s="35"/>
    </row>
    <row r="410" spans="1:19">
      <c r="A410" s="35"/>
      <c r="B410" s="261"/>
      <c r="C410" s="261"/>
      <c r="D410" s="261"/>
      <c r="E410" s="35"/>
      <c r="F410" s="35"/>
      <c r="G410" s="35"/>
      <c r="H410" s="35"/>
      <c r="I410" s="35"/>
      <c r="J410" s="46"/>
      <c r="K410" s="46"/>
      <c r="L410" s="46"/>
      <c r="M410" s="46"/>
      <c r="N410" s="35"/>
      <c r="O410" s="35"/>
      <c r="P410" s="35"/>
      <c r="Q410" s="35"/>
      <c r="R410" s="35"/>
      <c r="S410" s="35"/>
    </row>
    <row r="411" spans="1:19">
      <c r="A411" s="35"/>
      <c r="B411" s="261"/>
      <c r="C411" s="261"/>
      <c r="D411" s="261"/>
      <c r="E411" s="35"/>
      <c r="F411" s="35"/>
      <c r="G411" s="35"/>
      <c r="H411" s="35"/>
      <c r="I411" s="35"/>
      <c r="J411" s="46"/>
      <c r="K411" s="46"/>
      <c r="L411" s="46"/>
      <c r="M411" s="46"/>
      <c r="N411" s="35"/>
      <c r="O411" s="35"/>
      <c r="P411" s="35"/>
      <c r="Q411" s="35"/>
      <c r="R411" s="35"/>
      <c r="S411" s="35"/>
    </row>
    <row r="412" spans="1:19">
      <c r="A412" s="35"/>
      <c r="B412" s="261"/>
      <c r="C412" s="261"/>
      <c r="D412" s="261"/>
      <c r="E412" s="35"/>
      <c r="F412" s="35"/>
      <c r="G412" s="35"/>
      <c r="H412" s="35"/>
      <c r="I412" s="35"/>
      <c r="J412" s="46"/>
      <c r="K412" s="46"/>
      <c r="L412" s="46"/>
      <c r="M412" s="46"/>
      <c r="N412" s="35"/>
      <c r="O412" s="35"/>
      <c r="P412" s="35"/>
      <c r="Q412" s="35"/>
      <c r="R412" s="35"/>
      <c r="S412" s="35"/>
    </row>
    <row r="413" spans="1:19">
      <c r="A413" s="35"/>
      <c r="B413" s="261"/>
      <c r="C413" s="261"/>
      <c r="D413" s="261"/>
      <c r="E413" s="35"/>
      <c r="F413" s="35"/>
      <c r="G413" s="35"/>
      <c r="H413" s="35"/>
      <c r="I413" s="35"/>
      <c r="J413" s="46"/>
      <c r="K413" s="46"/>
      <c r="L413" s="46"/>
      <c r="M413" s="46"/>
      <c r="N413" s="35"/>
      <c r="O413" s="35"/>
      <c r="P413" s="35"/>
      <c r="Q413" s="35"/>
      <c r="R413" s="35"/>
      <c r="S413" s="35"/>
    </row>
    <row r="414" spans="1:19">
      <c r="A414" s="35"/>
      <c r="B414" s="261"/>
      <c r="C414" s="261"/>
      <c r="D414" s="261"/>
      <c r="E414" s="35"/>
      <c r="F414" s="35"/>
      <c r="G414" s="35"/>
      <c r="H414" s="35"/>
      <c r="I414" s="35"/>
      <c r="J414" s="46"/>
      <c r="K414" s="46"/>
      <c r="L414" s="46"/>
      <c r="M414" s="46"/>
      <c r="N414" s="35"/>
      <c r="O414" s="35"/>
      <c r="P414" s="35"/>
      <c r="Q414" s="35"/>
      <c r="R414" s="35"/>
      <c r="S414" s="35"/>
    </row>
    <row r="415" spans="1:19">
      <c r="A415" s="35"/>
      <c r="B415" s="261"/>
      <c r="C415" s="261"/>
      <c r="D415" s="261"/>
      <c r="E415" s="35"/>
      <c r="F415" s="35"/>
      <c r="G415" s="35"/>
      <c r="H415" s="35"/>
      <c r="I415" s="35"/>
      <c r="J415" s="46"/>
      <c r="K415" s="46"/>
      <c r="L415" s="46"/>
      <c r="M415" s="46"/>
      <c r="N415" s="35"/>
      <c r="O415" s="35"/>
      <c r="P415" s="35"/>
      <c r="Q415" s="35"/>
      <c r="R415" s="35"/>
      <c r="S415" s="35"/>
    </row>
    <row r="416" spans="1:19">
      <c r="A416" s="35"/>
      <c r="B416" s="261"/>
      <c r="C416" s="261"/>
      <c r="D416" s="261"/>
      <c r="E416" s="35"/>
      <c r="F416" s="35"/>
      <c r="G416" s="35"/>
      <c r="H416" s="35"/>
      <c r="I416" s="35"/>
      <c r="J416" s="46"/>
      <c r="K416" s="46"/>
      <c r="L416" s="46"/>
      <c r="M416" s="46"/>
      <c r="N416" s="35"/>
      <c r="O416" s="35"/>
      <c r="P416" s="35"/>
      <c r="Q416" s="35"/>
      <c r="R416" s="35"/>
      <c r="S416" s="35"/>
    </row>
    <row r="417" spans="1:19">
      <c r="A417" s="35"/>
      <c r="B417" s="261"/>
      <c r="C417" s="261"/>
      <c r="D417" s="261"/>
      <c r="E417" s="35"/>
      <c r="F417" s="35"/>
      <c r="G417" s="35"/>
      <c r="H417" s="35"/>
      <c r="I417" s="35"/>
      <c r="J417" s="46"/>
      <c r="K417" s="46"/>
      <c r="L417" s="46"/>
      <c r="M417" s="46"/>
      <c r="N417" s="35"/>
      <c r="O417" s="35"/>
      <c r="P417" s="35"/>
      <c r="Q417" s="35"/>
      <c r="R417" s="35"/>
      <c r="S417" s="35"/>
    </row>
    <row r="418" spans="1:19">
      <c r="A418" s="35"/>
      <c r="B418" s="261"/>
      <c r="C418" s="261"/>
      <c r="D418" s="261"/>
      <c r="E418" s="35"/>
      <c r="F418" s="35"/>
      <c r="G418" s="35"/>
      <c r="H418" s="35"/>
      <c r="I418" s="35"/>
      <c r="J418" s="46"/>
      <c r="K418" s="46"/>
      <c r="L418" s="46"/>
      <c r="M418" s="46"/>
      <c r="N418" s="35"/>
      <c r="O418" s="35"/>
      <c r="P418" s="35"/>
      <c r="Q418" s="35"/>
      <c r="R418" s="35"/>
      <c r="S418" s="35"/>
    </row>
    <row r="419" spans="1:19">
      <c r="A419" s="35"/>
      <c r="B419" s="261"/>
      <c r="C419" s="261"/>
      <c r="D419" s="261"/>
      <c r="E419" s="35"/>
      <c r="F419" s="35"/>
      <c r="G419" s="35"/>
      <c r="H419" s="35"/>
      <c r="I419" s="35"/>
      <c r="J419" s="46"/>
      <c r="K419" s="46"/>
      <c r="L419" s="46"/>
      <c r="M419" s="46"/>
      <c r="N419" s="35"/>
      <c r="O419" s="35"/>
      <c r="P419" s="35"/>
      <c r="Q419" s="35"/>
      <c r="R419" s="35"/>
      <c r="S419" s="35"/>
    </row>
    <row r="420" spans="1:19">
      <c r="A420" s="35"/>
      <c r="B420" s="261"/>
      <c r="C420" s="261"/>
      <c r="D420" s="261"/>
      <c r="E420" s="35"/>
      <c r="F420" s="35"/>
      <c r="G420" s="35"/>
      <c r="H420" s="35"/>
      <c r="I420" s="35"/>
      <c r="J420" s="46"/>
      <c r="K420" s="46"/>
      <c r="L420" s="46"/>
      <c r="M420" s="46"/>
      <c r="N420" s="35"/>
      <c r="O420" s="35"/>
      <c r="P420" s="35"/>
      <c r="Q420" s="35"/>
      <c r="R420" s="35"/>
      <c r="S420" s="35"/>
    </row>
    <row r="421" spans="1:19">
      <c r="A421" s="35"/>
      <c r="B421" s="261"/>
      <c r="C421" s="261"/>
      <c r="D421" s="261"/>
      <c r="E421" s="35"/>
      <c r="F421" s="35"/>
      <c r="G421" s="35"/>
      <c r="H421" s="35"/>
      <c r="I421" s="35"/>
      <c r="J421" s="46"/>
      <c r="K421" s="46"/>
      <c r="L421" s="46"/>
      <c r="M421" s="46"/>
      <c r="N421" s="35"/>
      <c r="O421" s="35"/>
      <c r="P421" s="35"/>
      <c r="Q421" s="35"/>
      <c r="R421" s="35"/>
      <c r="S421" s="35"/>
    </row>
    <row r="422" spans="1:19">
      <c r="A422" s="35"/>
      <c r="B422" s="261"/>
      <c r="C422" s="261"/>
      <c r="D422" s="261"/>
      <c r="E422" s="35"/>
      <c r="F422" s="35"/>
      <c r="G422" s="35"/>
      <c r="H422" s="35"/>
      <c r="I422" s="35"/>
      <c r="J422" s="46"/>
      <c r="K422" s="46"/>
      <c r="L422" s="46"/>
      <c r="M422" s="46"/>
      <c r="N422" s="35"/>
      <c r="O422" s="35"/>
      <c r="P422" s="35"/>
      <c r="Q422" s="35"/>
      <c r="R422" s="35"/>
      <c r="S422" s="35"/>
    </row>
    <row r="423" spans="1:19">
      <c r="A423" s="35"/>
      <c r="B423" s="261"/>
      <c r="C423" s="261"/>
      <c r="D423" s="261"/>
      <c r="E423" s="35"/>
      <c r="F423" s="35"/>
      <c r="G423" s="35"/>
      <c r="H423" s="35"/>
      <c r="I423" s="35"/>
      <c r="J423" s="46"/>
      <c r="K423" s="46"/>
      <c r="L423" s="46"/>
      <c r="M423" s="46"/>
      <c r="N423" s="35"/>
      <c r="O423" s="35"/>
      <c r="P423" s="35"/>
      <c r="Q423" s="35"/>
      <c r="R423" s="35"/>
      <c r="S423" s="35"/>
    </row>
    <row r="424" spans="1:19">
      <c r="A424" s="35"/>
      <c r="B424" s="261"/>
      <c r="C424" s="261"/>
      <c r="D424" s="261"/>
      <c r="E424" s="35"/>
      <c r="F424" s="35"/>
      <c r="G424" s="35"/>
      <c r="H424" s="35"/>
      <c r="I424" s="35"/>
      <c r="J424" s="46"/>
      <c r="K424" s="46"/>
      <c r="L424" s="46"/>
      <c r="M424" s="46"/>
      <c r="N424" s="35"/>
      <c r="O424" s="35"/>
      <c r="P424" s="35"/>
      <c r="Q424" s="35"/>
      <c r="R424" s="35"/>
      <c r="S424" s="35"/>
    </row>
    <row r="425" spans="1:19">
      <c r="A425" s="35"/>
      <c r="B425" s="261"/>
      <c r="C425" s="261"/>
      <c r="D425" s="261"/>
      <c r="E425" s="35"/>
      <c r="F425" s="35"/>
      <c r="G425" s="35"/>
      <c r="H425" s="35"/>
      <c r="I425" s="35"/>
      <c r="J425" s="46"/>
      <c r="K425" s="46"/>
      <c r="L425" s="46"/>
      <c r="M425" s="46"/>
      <c r="N425" s="35"/>
      <c r="O425" s="35"/>
      <c r="P425" s="35"/>
      <c r="Q425" s="35"/>
      <c r="R425" s="35"/>
      <c r="S425" s="35"/>
    </row>
    <row r="426" spans="1:19">
      <c r="A426" s="35"/>
      <c r="B426" s="261"/>
      <c r="C426" s="261"/>
      <c r="D426" s="261"/>
      <c r="E426" s="35"/>
      <c r="F426" s="35"/>
      <c r="G426" s="35"/>
      <c r="H426" s="35"/>
      <c r="I426" s="35"/>
      <c r="J426" s="46"/>
      <c r="K426" s="46"/>
      <c r="L426" s="46"/>
      <c r="M426" s="46"/>
      <c r="N426" s="35"/>
      <c r="O426" s="35"/>
      <c r="P426" s="35"/>
      <c r="Q426" s="35"/>
      <c r="R426" s="35"/>
      <c r="S426" s="35"/>
    </row>
    <row r="427" spans="1:19">
      <c r="A427" s="35"/>
      <c r="B427" s="261"/>
      <c r="C427" s="261"/>
      <c r="D427" s="261"/>
      <c r="E427" s="35"/>
      <c r="F427" s="35"/>
      <c r="G427" s="35"/>
      <c r="H427" s="35"/>
      <c r="I427" s="35"/>
      <c r="J427" s="46"/>
      <c r="K427" s="46"/>
      <c r="L427" s="46"/>
      <c r="M427" s="46"/>
      <c r="N427" s="35"/>
      <c r="O427" s="35"/>
      <c r="P427" s="35"/>
      <c r="Q427" s="35"/>
      <c r="R427" s="35"/>
      <c r="S427" s="35"/>
    </row>
    <row r="428" spans="1:19">
      <c r="A428" s="35"/>
      <c r="B428" s="261"/>
      <c r="C428" s="261"/>
      <c r="D428" s="261"/>
      <c r="E428" s="35"/>
      <c r="F428" s="35"/>
      <c r="G428" s="35"/>
      <c r="H428" s="35"/>
      <c r="I428" s="35"/>
      <c r="J428" s="46"/>
      <c r="K428" s="46"/>
      <c r="L428" s="46"/>
      <c r="M428" s="46"/>
      <c r="N428" s="35"/>
      <c r="O428" s="35"/>
      <c r="P428" s="35"/>
      <c r="Q428" s="35"/>
      <c r="R428" s="35"/>
      <c r="S428" s="35"/>
    </row>
    <row r="429" spans="1:19">
      <c r="A429" s="35"/>
      <c r="B429" s="261"/>
      <c r="C429" s="261"/>
      <c r="D429" s="261"/>
      <c r="E429" s="35"/>
      <c r="F429" s="35"/>
      <c r="G429" s="35"/>
      <c r="H429" s="35"/>
      <c r="I429" s="35"/>
      <c r="J429" s="46"/>
      <c r="K429" s="46"/>
      <c r="L429" s="46"/>
      <c r="M429" s="46"/>
      <c r="N429" s="35"/>
      <c r="O429" s="35"/>
      <c r="P429" s="35"/>
      <c r="Q429" s="35"/>
      <c r="R429" s="35"/>
      <c r="S429" s="35"/>
    </row>
    <row r="430" spans="1:19">
      <c r="A430" s="35"/>
      <c r="B430" s="261"/>
      <c r="C430" s="261"/>
      <c r="D430" s="261"/>
      <c r="E430" s="35"/>
      <c r="F430" s="35"/>
      <c r="G430" s="35"/>
      <c r="H430" s="35"/>
      <c r="I430" s="35"/>
      <c r="J430" s="46"/>
      <c r="K430" s="46"/>
      <c r="L430" s="46"/>
      <c r="M430" s="46"/>
      <c r="N430" s="35"/>
      <c r="O430" s="35"/>
      <c r="P430" s="35"/>
      <c r="Q430" s="35"/>
      <c r="R430" s="35"/>
      <c r="S430" s="35"/>
    </row>
    <row r="431" spans="1:19">
      <c r="A431" s="35"/>
      <c r="B431" s="261"/>
      <c r="C431" s="261"/>
      <c r="D431" s="261"/>
      <c r="E431" s="35"/>
      <c r="F431" s="35"/>
      <c r="G431" s="35"/>
      <c r="H431" s="35"/>
      <c r="I431" s="35"/>
      <c r="J431" s="46"/>
      <c r="K431" s="46"/>
      <c r="L431" s="46"/>
      <c r="M431" s="46"/>
      <c r="N431" s="35"/>
      <c r="O431" s="35"/>
      <c r="P431" s="35"/>
      <c r="Q431" s="35"/>
      <c r="R431" s="35"/>
      <c r="S431" s="35"/>
    </row>
    <row r="432" spans="1:19">
      <c r="A432" s="35"/>
      <c r="B432" s="261"/>
      <c r="C432" s="261"/>
      <c r="D432" s="261"/>
      <c r="E432" s="35"/>
      <c r="F432" s="35"/>
      <c r="G432" s="35"/>
      <c r="H432" s="35"/>
      <c r="I432" s="35"/>
      <c r="J432" s="46"/>
      <c r="K432" s="46"/>
      <c r="L432" s="46"/>
      <c r="M432" s="46"/>
      <c r="N432" s="35"/>
      <c r="O432" s="35"/>
      <c r="P432" s="35"/>
      <c r="Q432" s="35"/>
      <c r="R432" s="35"/>
      <c r="S432" s="35"/>
    </row>
    <row r="433" spans="1:19">
      <c r="A433" s="35"/>
      <c r="B433" s="261"/>
      <c r="C433" s="261"/>
      <c r="D433" s="261"/>
      <c r="E433" s="35"/>
      <c r="F433" s="35"/>
      <c r="G433" s="35"/>
      <c r="H433" s="35"/>
      <c r="I433" s="35"/>
      <c r="J433" s="46"/>
      <c r="K433" s="46"/>
      <c r="L433" s="46"/>
      <c r="M433" s="46"/>
      <c r="N433" s="35"/>
      <c r="O433" s="35"/>
      <c r="P433" s="35"/>
      <c r="Q433" s="35"/>
      <c r="R433" s="35"/>
      <c r="S433" s="35"/>
    </row>
    <row r="434" spans="1:19">
      <c r="A434" s="35"/>
      <c r="B434" s="261"/>
      <c r="C434" s="261"/>
      <c r="D434" s="261"/>
      <c r="E434" s="35"/>
      <c r="F434" s="35"/>
      <c r="G434" s="35"/>
      <c r="H434" s="35"/>
      <c r="I434" s="35"/>
      <c r="J434" s="46"/>
      <c r="K434" s="46"/>
      <c r="L434" s="46"/>
      <c r="M434" s="46"/>
      <c r="N434" s="35"/>
      <c r="O434" s="35"/>
      <c r="P434" s="35"/>
      <c r="Q434" s="35"/>
      <c r="R434" s="35"/>
      <c r="S434" s="35"/>
    </row>
    <row r="435" spans="1:19">
      <c r="A435" s="35"/>
      <c r="B435" s="261"/>
      <c r="C435" s="261"/>
      <c r="D435" s="261"/>
      <c r="E435" s="35"/>
      <c r="F435" s="35"/>
      <c r="G435" s="35"/>
      <c r="H435" s="35"/>
      <c r="I435" s="35"/>
      <c r="J435" s="46"/>
      <c r="K435" s="46"/>
      <c r="L435" s="46"/>
      <c r="M435" s="46"/>
      <c r="N435" s="35"/>
      <c r="O435" s="35"/>
      <c r="P435" s="35"/>
      <c r="Q435" s="35"/>
      <c r="R435" s="35"/>
      <c r="S435" s="35"/>
    </row>
    <row r="436" spans="1:19">
      <c r="A436" s="35"/>
      <c r="B436" s="261"/>
      <c r="C436" s="261"/>
      <c r="D436" s="261"/>
      <c r="E436" s="35"/>
      <c r="F436" s="35"/>
      <c r="G436" s="35"/>
      <c r="H436" s="35"/>
      <c r="I436" s="35"/>
      <c r="J436" s="46"/>
      <c r="K436" s="46"/>
      <c r="L436" s="46"/>
      <c r="M436" s="46"/>
      <c r="N436" s="35"/>
      <c r="O436" s="35"/>
      <c r="P436" s="35"/>
      <c r="Q436" s="35"/>
      <c r="R436" s="35"/>
      <c r="S436" s="35"/>
    </row>
    <row r="437" spans="1:19">
      <c r="A437" s="35"/>
      <c r="B437" s="261"/>
      <c r="C437" s="261"/>
      <c r="D437" s="261"/>
      <c r="E437" s="35"/>
      <c r="F437" s="35"/>
      <c r="G437" s="35"/>
      <c r="H437" s="35"/>
      <c r="I437" s="35"/>
      <c r="J437" s="46"/>
      <c r="K437" s="46"/>
      <c r="L437" s="46"/>
      <c r="M437" s="46"/>
      <c r="N437" s="35"/>
      <c r="O437" s="35"/>
      <c r="P437" s="35"/>
      <c r="Q437" s="35"/>
      <c r="R437" s="35"/>
      <c r="S437" s="35"/>
    </row>
    <row r="438" spans="1:19">
      <c r="A438" s="35"/>
      <c r="B438" s="261"/>
      <c r="C438" s="261"/>
      <c r="D438" s="261"/>
      <c r="E438" s="35"/>
      <c r="F438" s="35"/>
      <c r="G438" s="35"/>
      <c r="H438" s="35"/>
      <c r="I438" s="35"/>
      <c r="J438" s="46"/>
      <c r="K438" s="46"/>
      <c r="L438" s="46"/>
      <c r="M438" s="46"/>
      <c r="N438" s="35"/>
      <c r="O438" s="35"/>
      <c r="P438" s="35"/>
      <c r="Q438" s="35"/>
      <c r="R438" s="35"/>
      <c r="S438" s="35"/>
    </row>
    <row r="439" spans="1:19">
      <c r="A439" s="35"/>
      <c r="B439" s="261"/>
      <c r="C439" s="261"/>
      <c r="D439" s="261"/>
      <c r="E439" s="35"/>
      <c r="F439" s="35"/>
      <c r="G439" s="35"/>
      <c r="H439" s="35"/>
      <c r="I439" s="35"/>
      <c r="J439" s="46"/>
      <c r="K439" s="46"/>
      <c r="L439" s="46"/>
      <c r="M439" s="46"/>
      <c r="N439" s="35"/>
      <c r="O439" s="35"/>
      <c r="P439" s="35"/>
      <c r="Q439" s="35"/>
      <c r="R439" s="35"/>
      <c r="S439" s="35"/>
    </row>
    <row r="440" spans="1:19">
      <c r="A440" s="35"/>
      <c r="B440" s="261"/>
      <c r="C440" s="261"/>
      <c r="D440" s="261"/>
      <c r="E440" s="35"/>
      <c r="F440" s="35"/>
      <c r="G440" s="35"/>
      <c r="H440" s="35"/>
      <c r="I440" s="35"/>
      <c r="J440" s="46"/>
      <c r="K440" s="46"/>
      <c r="L440" s="46"/>
      <c r="M440" s="46"/>
      <c r="N440" s="35"/>
      <c r="O440" s="35"/>
      <c r="P440" s="35"/>
      <c r="Q440" s="35"/>
      <c r="R440" s="35"/>
      <c r="S440" s="35"/>
    </row>
    <row r="441" spans="1:19">
      <c r="A441" s="35"/>
      <c r="B441" s="261"/>
      <c r="C441" s="261"/>
      <c r="D441" s="261"/>
      <c r="E441" s="35"/>
      <c r="F441" s="35"/>
      <c r="G441" s="35"/>
      <c r="H441" s="35"/>
      <c r="I441" s="35"/>
      <c r="J441" s="46"/>
      <c r="K441" s="46"/>
      <c r="L441" s="46"/>
      <c r="M441" s="46"/>
      <c r="N441" s="35"/>
      <c r="O441" s="35"/>
      <c r="P441" s="35"/>
      <c r="Q441" s="35"/>
      <c r="R441" s="35"/>
      <c r="S441" s="35"/>
    </row>
    <row r="442" spans="1:19">
      <c r="A442" s="35"/>
      <c r="B442" s="261"/>
      <c r="C442" s="261"/>
      <c r="D442" s="261"/>
      <c r="E442" s="35"/>
      <c r="F442" s="35"/>
      <c r="G442" s="35"/>
      <c r="H442" s="35"/>
      <c r="I442" s="35"/>
      <c r="J442" s="46"/>
      <c r="K442" s="46"/>
      <c r="L442" s="46"/>
      <c r="M442" s="46"/>
      <c r="N442" s="35"/>
      <c r="O442" s="35"/>
      <c r="P442" s="35"/>
      <c r="Q442" s="35"/>
      <c r="R442" s="35"/>
      <c r="S442" s="35"/>
    </row>
    <row r="443" spans="1:19">
      <c r="A443" s="35"/>
      <c r="B443" s="261"/>
      <c r="C443" s="261"/>
      <c r="D443" s="261"/>
      <c r="E443" s="35"/>
      <c r="F443" s="35"/>
      <c r="G443" s="35"/>
      <c r="H443" s="35"/>
      <c r="I443" s="35"/>
      <c r="J443" s="46"/>
      <c r="K443" s="46"/>
      <c r="L443" s="46"/>
      <c r="M443" s="46"/>
      <c r="N443" s="35"/>
      <c r="O443" s="35"/>
      <c r="P443" s="35"/>
      <c r="Q443" s="35"/>
      <c r="R443" s="35"/>
      <c r="S443" s="35"/>
    </row>
    <row r="444" spans="1:19">
      <c r="A444" s="35"/>
      <c r="B444" s="261"/>
      <c r="C444" s="261"/>
      <c r="D444" s="261"/>
      <c r="E444" s="35"/>
      <c r="F444" s="35"/>
      <c r="G444" s="35"/>
      <c r="H444" s="35"/>
      <c r="I444" s="35"/>
      <c r="J444" s="46"/>
      <c r="K444" s="46"/>
      <c r="L444" s="46"/>
      <c r="M444" s="46"/>
      <c r="N444" s="35"/>
      <c r="O444" s="35"/>
      <c r="P444" s="35"/>
      <c r="Q444" s="35"/>
      <c r="R444" s="35"/>
      <c r="S444" s="35"/>
    </row>
    <row r="445" spans="1:19">
      <c r="A445" s="35"/>
      <c r="B445" s="261"/>
      <c r="C445" s="261"/>
      <c r="D445" s="261"/>
      <c r="E445" s="35"/>
      <c r="F445" s="35"/>
      <c r="G445" s="35"/>
      <c r="H445" s="35"/>
      <c r="I445" s="35"/>
      <c r="J445" s="46"/>
      <c r="K445" s="46"/>
      <c r="L445" s="46"/>
      <c r="M445" s="46"/>
      <c r="N445" s="35"/>
      <c r="O445" s="35"/>
      <c r="P445" s="35"/>
      <c r="Q445" s="35"/>
      <c r="R445" s="35"/>
      <c r="S445" s="35"/>
    </row>
    <row r="446" spans="1:19">
      <c r="A446" s="35"/>
      <c r="B446" s="261"/>
      <c r="C446" s="261"/>
      <c r="D446" s="261"/>
      <c r="E446" s="35"/>
      <c r="F446" s="35"/>
      <c r="G446" s="35"/>
      <c r="H446" s="35"/>
      <c r="I446" s="35"/>
      <c r="J446" s="46"/>
      <c r="K446" s="46"/>
      <c r="L446" s="46"/>
      <c r="M446" s="46"/>
      <c r="N446" s="35"/>
      <c r="O446" s="35"/>
      <c r="P446" s="35"/>
      <c r="Q446" s="35"/>
      <c r="R446" s="35"/>
      <c r="S446" s="35"/>
    </row>
    <row r="447" spans="1:19">
      <c r="A447" s="35"/>
      <c r="B447" s="261"/>
      <c r="C447" s="261"/>
      <c r="D447" s="261"/>
      <c r="E447" s="35"/>
      <c r="F447" s="35"/>
      <c r="G447" s="35"/>
      <c r="H447" s="35"/>
      <c r="I447" s="35"/>
      <c r="J447" s="46"/>
      <c r="K447" s="46"/>
      <c r="L447" s="46"/>
      <c r="M447" s="46"/>
      <c r="N447" s="35"/>
      <c r="O447" s="35"/>
      <c r="P447" s="35"/>
      <c r="Q447" s="35"/>
      <c r="R447" s="35"/>
      <c r="S447" s="35"/>
    </row>
    <row r="448" spans="1:19">
      <c r="A448" s="35"/>
      <c r="B448" s="261"/>
      <c r="C448" s="261"/>
      <c r="D448" s="261"/>
      <c r="E448" s="35"/>
      <c r="F448" s="35"/>
      <c r="G448" s="35"/>
      <c r="H448" s="35"/>
      <c r="I448" s="35"/>
      <c r="J448" s="46"/>
      <c r="K448" s="46"/>
      <c r="L448" s="46"/>
      <c r="M448" s="46"/>
      <c r="N448" s="35"/>
      <c r="O448" s="35"/>
      <c r="P448" s="35"/>
      <c r="Q448" s="35"/>
      <c r="R448" s="35"/>
      <c r="S448" s="35"/>
    </row>
    <row r="449" spans="1:19">
      <c r="A449" s="35"/>
      <c r="B449" s="261"/>
      <c r="C449" s="261"/>
      <c r="D449" s="261"/>
      <c r="E449" s="35"/>
      <c r="F449" s="35"/>
      <c r="G449" s="35"/>
      <c r="H449" s="35"/>
      <c r="I449" s="35"/>
      <c r="J449" s="46"/>
      <c r="K449" s="46"/>
      <c r="L449" s="46"/>
      <c r="M449" s="46"/>
      <c r="N449" s="35"/>
      <c r="O449" s="35"/>
      <c r="P449" s="35"/>
      <c r="Q449" s="35"/>
      <c r="R449" s="35"/>
      <c r="S449" s="35"/>
    </row>
    <row r="450" spans="1:19">
      <c r="A450" s="35"/>
      <c r="B450" s="261"/>
      <c r="C450" s="261"/>
      <c r="D450" s="261"/>
      <c r="E450" s="35"/>
      <c r="F450" s="35"/>
      <c r="G450" s="35"/>
      <c r="H450" s="35"/>
      <c r="I450" s="35"/>
      <c r="J450" s="46"/>
      <c r="K450" s="46"/>
      <c r="L450" s="46"/>
      <c r="M450" s="46"/>
      <c r="N450" s="35"/>
      <c r="O450" s="35"/>
      <c r="P450" s="35"/>
      <c r="Q450" s="35"/>
      <c r="R450" s="35"/>
      <c r="S450" s="35"/>
    </row>
    <row r="451" spans="1:19">
      <c r="A451" s="35"/>
      <c r="B451" s="261"/>
      <c r="C451" s="261"/>
      <c r="D451" s="261"/>
      <c r="E451" s="35"/>
      <c r="F451" s="35"/>
      <c r="G451" s="35"/>
      <c r="H451" s="35"/>
      <c r="I451" s="35"/>
      <c r="J451" s="46"/>
      <c r="K451" s="46"/>
      <c r="L451" s="46"/>
      <c r="M451" s="46"/>
      <c r="N451" s="35"/>
      <c r="O451" s="35"/>
      <c r="P451" s="35"/>
      <c r="Q451" s="35"/>
      <c r="R451" s="35"/>
      <c r="S451" s="35"/>
    </row>
    <row r="452" spans="1:19">
      <c r="A452" s="35"/>
      <c r="B452" s="261"/>
      <c r="C452" s="261"/>
      <c r="D452" s="261"/>
      <c r="E452" s="35"/>
      <c r="F452" s="35"/>
      <c r="G452" s="35"/>
      <c r="H452" s="35"/>
      <c r="I452" s="35"/>
      <c r="J452" s="46"/>
      <c r="K452" s="46"/>
      <c r="L452" s="46"/>
      <c r="M452" s="46"/>
      <c r="N452" s="35"/>
      <c r="O452" s="35"/>
      <c r="P452" s="35"/>
      <c r="Q452" s="35"/>
      <c r="R452" s="35"/>
      <c r="S452" s="35"/>
    </row>
    <row r="453" spans="1:19">
      <c r="A453" s="35"/>
      <c r="B453" s="261"/>
      <c r="C453" s="261"/>
      <c r="D453" s="261"/>
      <c r="E453" s="35"/>
      <c r="F453" s="35"/>
      <c r="G453" s="35"/>
      <c r="H453" s="35"/>
      <c r="I453" s="35"/>
      <c r="J453" s="46"/>
      <c r="K453" s="46"/>
      <c r="L453" s="46"/>
      <c r="M453" s="46"/>
      <c r="N453" s="35"/>
      <c r="O453" s="35"/>
      <c r="P453" s="35"/>
      <c r="Q453" s="35"/>
      <c r="R453" s="35"/>
      <c r="S453" s="35"/>
    </row>
    <row r="454" spans="1:19">
      <c r="A454" s="35"/>
      <c r="B454" s="261"/>
      <c r="C454" s="261"/>
      <c r="D454" s="261"/>
      <c r="E454" s="35"/>
      <c r="F454" s="35"/>
      <c r="G454" s="35"/>
      <c r="H454" s="35"/>
      <c r="I454" s="35"/>
      <c r="J454" s="46"/>
      <c r="K454" s="46"/>
      <c r="L454" s="46"/>
      <c r="M454" s="46"/>
      <c r="N454" s="35"/>
      <c r="O454" s="35"/>
      <c r="P454" s="35"/>
      <c r="Q454" s="35"/>
      <c r="R454" s="35"/>
      <c r="S454" s="35"/>
    </row>
    <row r="455" spans="1:19">
      <c r="A455" s="35"/>
      <c r="B455" s="261"/>
      <c r="C455" s="261"/>
      <c r="D455" s="261"/>
      <c r="E455" s="35"/>
      <c r="F455" s="35"/>
      <c r="G455" s="35"/>
      <c r="H455" s="35"/>
      <c r="I455" s="35"/>
      <c r="J455" s="46"/>
      <c r="K455" s="46"/>
      <c r="L455" s="46"/>
      <c r="M455" s="46"/>
      <c r="N455" s="35"/>
      <c r="O455" s="35"/>
      <c r="P455" s="35"/>
      <c r="Q455" s="35"/>
      <c r="R455" s="35"/>
      <c r="S455" s="35"/>
    </row>
    <row r="456" spans="1:19">
      <c r="A456" s="35"/>
      <c r="B456" s="261"/>
      <c r="C456" s="261"/>
      <c r="D456" s="261"/>
      <c r="E456" s="35"/>
      <c r="F456" s="35"/>
      <c r="G456" s="35"/>
      <c r="H456" s="35"/>
      <c r="I456" s="35"/>
      <c r="J456" s="46"/>
      <c r="K456" s="46"/>
      <c r="L456" s="46"/>
      <c r="M456" s="46"/>
      <c r="N456" s="35"/>
      <c r="O456" s="35"/>
      <c r="P456" s="35"/>
      <c r="Q456" s="35"/>
      <c r="R456" s="35"/>
      <c r="S456" s="35"/>
    </row>
    <row r="457" spans="1:19">
      <c r="A457" s="35"/>
      <c r="B457" s="261"/>
      <c r="C457" s="261"/>
      <c r="D457" s="261"/>
      <c r="E457" s="35"/>
      <c r="F457" s="35"/>
      <c r="G457" s="35"/>
      <c r="H457" s="35"/>
      <c r="I457" s="35"/>
      <c r="J457" s="46"/>
      <c r="K457" s="46"/>
      <c r="L457" s="46"/>
      <c r="M457" s="46"/>
      <c r="N457" s="35"/>
      <c r="O457" s="35"/>
      <c r="P457" s="35"/>
      <c r="Q457" s="35"/>
      <c r="R457" s="35"/>
      <c r="S457" s="35"/>
    </row>
    <row r="458" spans="1:19">
      <c r="A458" s="35"/>
      <c r="B458" s="261"/>
      <c r="C458" s="261"/>
      <c r="D458" s="261"/>
      <c r="E458" s="35"/>
      <c r="F458" s="35"/>
      <c r="G458" s="35"/>
      <c r="H458" s="35"/>
      <c r="I458" s="35"/>
      <c r="J458" s="46"/>
      <c r="K458" s="46"/>
      <c r="L458" s="46"/>
      <c r="M458" s="46"/>
      <c r="N458" s="35"/>
      <c r="O458" s="35"/>
      <c r="P458" s="35"/>
      <c r="Q458" s="35"/>
      <c r="R458" s="35"/>
      <c r="S458" s="35"/>
    </row>
    <row r="459" spans="1:19">
      <c r="A459" s="35"/>
      <c r="B459" s="261"/>
      <c r="C459" s="261"/>
      <c r="D459" s="261"/>
      <c r="E459" s="35"/>
      <c r="F459" s="35"/>
      <c r="G459" s="35"/>
      <c r="H459" s="35"/>
      <c r="I459" s="35"/>
      <c r="J459" s="46"/>
      <c r="K459" s="46"/>
      <c r="L459" s="46"/>
      <c r="M459" s="46"/>
      <c r="N459" s="35"/>
      <c r="O459" s="35"/>
      <c r="P459" s="35"/>
      <c r="Q459" s="35"/>
      <c r="R459" s="35"/>
      <c r="S459" s="35"/>
    </row>
    <row r="460" spans="1:19">
      <c r="A460" s="35"/>
      <c r="B460" s="261"/>
      <c r="C460" s="261"/>
      <c r="D460" s="261"/>
      <c r="E460" s="35"/>
      <c r="F460" s="35"/>
      <c r="G460" s="35"/>
      <c r="H460" s="35"/>
      <c r="I460" s="35"/>
      <c r="J460" s="46"/>
      <c r="K460" s="46"/>
      <c r="L460" s="46"/>
      <c r="M460" s="46"/>
      <c r="N460" s="35"/>
      <c r="O460" s="35"/>
      <c r="P460" s="35"/>
      <c r="Q460" s="35"/>
      <c r="R460" s="35"/>
      <c r="S460" s="35"/>
    </row>
    <row r="461" spans="1:19">
      <c r="A461" s="35"/>
      <c r="B461" s="261"/>
      <c r="C461" s="261"/>
      <c r="D461" s="261"/>
      <c r="E461" s="35"/>
      <c r="F461" s="35"/>
      <c r="G461" s="35"/>
      <c r="H461" s="35"/>
      <c r="I461" s="35"/>
      <c r="J461" s="46"/>
      <c r="K461" s="46"/>
      <c r="L461" s="46"/>
      <c r="M461" s="46"/>
      <c r="N461" s="35"/>
      <c r="O461" s="35"/>
      <c r="P461" s="35"/>
      <c r="Q461" s="35"/>
      <c r="R461" s="35"/>
      <c r="S461" s="35"/>
    </row>
    <row r="462" spans="1:19">
      <c r="A462" s="35"/>
      <c r="B462" s="261"/>
      <c r="C462" s="261"/>
      <c r="D462" s="261"/>
      <c r="E462" s="35"/>
      <c r="F462" s="35"/>
      <c r="G462" s="35"/>
      <c r="H462" s="35"/>
      <c r="I462" s="35"/>
      <c r="J462" s="46"/>
      <c r="K462" s="46"/>
      <c r="L462" s="46"/>
      <c r="M462" s="46"/>
      <c r="N462" s="35"/>
      <c r="O462" s="35"/>
      <c r="P462" s="35"/>
      <c r="Q462" s="35"/>
      <c r="R462" s="35"/>
      <c r="S462" s="35"/>
    </row>
    <row r="463" spans="1:19">
      <c r="A463" s="35"/>
      <c r="B463" s="261"/>
      <c r="C463" s="261"/>
      <c r="D463" s="261"/>
      <c r="E463" s="35"/>
      <c r="F463" s="35"/>
      <c r="G463" s="35"/>
      <c r="H463" s="35"/>
      <c r="I463" s="35"/>
      <c r="J463" s="46"/>
      <c r="K463" s="46"/>
      <c r="L463" s="46"/>
      <c r="M463" s="46"/>
      <c r="N463" s="35"/>
      <c r="O463" s="35"/>
      <c r="P463" s="35"/>
      <c r="Q463" s="35"/>
      <c r="R463" s="35"/>
      <c r="S463" s="35"/>
    </row>
    <row r="464" spans="1:19">
      <c r="A464" s="35"/>
      <c r="B464" s="261"/>
      <c r="C464" s="261"/>
      <c r="D464" s="261"/>
      <c r="E464" s="35"/>
      <c r="F464" s="35"/>
      <c r="G464" s="35"/>
      <c r="H464" s="35"/>
      <c r="I464" s="35"/>
      <c r="J464" s="46"/>
      <c r="K464" s="46"/>
      <c r="L464" s="46"/>
      <c r="M464" s="46"/>
      <c r="N464" s="35"/>
      <c r="O464" s="35"/>
      <c r="P464" s="35"/>
      <c r="Q464" s="35"/>
      <c r="R464" s="35"/>
      <c r="S464" s="35"/>
    </row>
    <row r="465" spans="1:19">
      <c r="A465" s="35"/>
      <c r="B465" s="261"/>
      <c r="C465" s="261"/>
      <c r="D465" s="261"/>
      <c r="E465" s="35"/>
      <c r="F465" s="35"/>
      <c r="G465" s="35"/>
      <c r="H465" s="35"/>
      <c r="I465" s="35"/>
      <c r="J465" s="46"/>
      <c r="K465" s="46"/>
      <c r="L465" s="46"/>
      <c r="M465" s="46"/>
      <c r="N465" s="35"/>
      <c r="O465" s="35"/>
      <c r="P465" s="35"/>
      <c r="Q465" s="35"/>
      <c r="R465" s="35"/>
      <c r="S465" s="35"/>
    </row>
    <row r="466" spans="1:19">
      <c r="A466" s="35"/>
      <c r="B466" s="261"/>
      <c r="C466" s="261"/>
      <c r="D466" s="261"/>
      <c r="E466" s="35"/>
      <c r="F466" s="35"/>
      <c r="G466" s="35"/>
      <c r="H466" s="35"/>
      <c r="I466" s="35"/>
      <c r="J466" s="46"/>
      <c r="K466" s="46"/>
      <c r="L466" s="46"/>
      <c r="M466" s="46"/>
      <c r="N466" s="35"/>
      <c r="O466" s="35"/>
      <c r="P466" s="35"/>
      <c r="Q466" s="35"/>
      <c r="R466" s="35"/>
      <c r="S466" s="35"/>
    </row>
    <row r="467" spans="1:19">
      <c r="A467" s="35"/>
      <c r="B467" s="261"/>
      <c r="C467" s="261"/>
      <c r="D467" s="261"/>
      <c r="E467" s="35"/>
      <c r="F467" s="35"/>
      <c r="G467" s="35"/>
      <c r="H467" s="35"/>
      <c r="I467" s="35"/>
      <c r="J467" s="46"/>
      <c r="K467" s="46"/>
      <c r="L467" s="46"/>
      <c r="M467" s="46"/>
      <c r="N467" s="35"/>
      <c r="O467" s="35"/>
      <c r="P467" s="35"/>
      <c r="Q467" s="35"/>
      <c r="R467" s="35"/>
      <c r="S467" s="35"/>
    </row>
    <row r="468" spans="1:19">
      <c r="A468" s="35"/>
      <c r="B468" s="261"/>
      <c r="C468" s="261"/>
      <c r="D468" s="261"/>
      <c r="E468" s="35"/>
      <c r="F468" s="35"/>
      <c r="G468" s="35"/>
      <c r="H468" s="35"/>
      <c r="I468" s="35"/>
      <c r="J468" s="46"/>
      <c r="K468" s="46"/>
      <c r="L468" s="46"/>
      <c r="M468" s="46"/>
      <c r="N468" s="35"/>
      <c r="O468" s="35"/>
      <c r="P468" s="35"/>
      <c r="Q468" s="35"/>
      <c r="R468" s="35"/>
      <c r="S468" s="35"/>
    </row>
    <row r="469" spans="1:19">
      <c r="A469" s="35"/>
      <c r="B469" s="261"/>
      <c r="C469" s="261"/>
      <c r="D469" s="261"/>
      <c r="E469" s="35"/>
      <c r="F469" s="35"/>
      <c r="G469" s="35"/>
      <c r="H469" s="35"/>
      <c r="I469" s="35"/>
      <c r="J469" s="46"/>
      <c r="K469" s="46"/>
      <c r="L469" s="46"/>
      <c r="M469" s="46"/>
      <c r="N469" s="35"/>
      <c r="O469" s="35"/>
      <c r="P469" s="35"/>
      <c r="Q469" s="35"/>
      <c r="R469" s="35"/>
      <c r="S469" s="35"/>
    </row>
    <row r="470" spans="1:19">
      <c r="A470" s="35"/>
      <c r="B470" s="261"/>
      <c r="C470" s="261"/>
      <c r="D470" s="261"/>
      <c r="E470" s="35"/>
      <c r="F470" s="35"/>
      <c r="G470" s="35"/>
      <c r="H470" s="35"/>
      <c r="I470" s="35"/>
      <c r="J470" s="46"/>
      <c r="K470" s="46"/>
      <c r="L470" s="46"/>
      <c r="M470" s="46"/>
      <c r="N470" s="35"/>
      <c r="O470" s="35"/>
      <c r="P470" s="35"/>
      <c r="Q470" s="35"/>
      <c r="R470" s="35"/>
      <c r="S470" s="35"/>
    </row>
    <row r="471" spans="1:19">
      <c r="A471" s="35"/>
      <c r="B471" s="261"/>
      <c r="C471" s="261"/>
      <c r="D471" s="261"/>
      <c r="E471" s="35"/>
      <c r="F471" s="35"/>
      <c r="G471" s="35"/>
      <c r="H471" s="35"/>
      <c r="I471" s="35"/>
      <c r="J471" s="46"/>
      <c r="K471" s="46"/>
      <c r="L471" s="46"/>
      <c r="M471" s="46"/>
      <c r="N471" s="35"/>
      <c r="O471" s="35"/>
      <c r="P471" s="35"/>
      <c r="Q471" s="35"/>
      <c r="R471" s="35"/>
      <c r="S471" s="35"/>
    </row>
    <row r="472" spans="1:19">
      <c r="A472" s="35"/>
      <c r="B472" s="261"/>
      <c r="C472" s="261"/>
      <c r="D472" s="261"/>
      <c r="E472" s="35"/>
      <c r="F472" s="35"/>
      <c r="G472" s="35"/>
      <c r="H472" s="35"/>
      <c r="I472" s="35"/>
      <c r="J472" s="46"/>
      <c r="K472" s="46"/>
      <c r="L472" s="46"/>
      <c r="M472" s="46"/>
      <c r="N472" s="35"/>
      <c r="O472" s="35"/>
      <c r="P472" s="35"/>
      <c r="Q472" s="35"/>
      <c r="R472" s="35"/>
      <c r="S472" s="35"/>
    </row>
    <row r="473" spans="1:19">
      <c r="A473" s="35"/>
      <c r="B473" s="261"/>
      <c r="C473" s="261"/>
      <c r="D473" s="261"/>
      <c r="E473" s="35"/>
      <c r="F473" s="35"/>
      <c r="G473" s="35"/>
      <c r="H473" s="35"/>
      <c r="I473" s="35"/>
      <c r="J473" s="46"/>
      <c r="K473" s="46"/>
      <c r="L473" s="46"/>
      <c r="M473" s="46"/>
      <c r="N473" s="35"/>
      <c r="O473" s="35"/>
      <c r="P473" s="35"/>
      <c r="Q473" s="35"/>
      <c r="R473" s="35"/>
      <c r="S473" s="35"/>
    </row>
    <row r="474" spans="1:19">
      <c r="A474" s="35"/>
      <c r="B474" s="261"/>
      <c r="C474" s="261"/>
      <c r="D474" s="261"/>
      <c r="E474" s="35"/>
      <c r="F474" s="35"/>
      <c r="G474" s="35"/>
      <c r="H474" s="35"/>
      <c r="I474" s="35"/>
      <c r="J474" s="46"/>
      <c r="K474" s="46"/>
      <c r="L474" s="46"/>
      <c r="M474" s="46"/>
      <c r="N474" s="35"/>
      <c r="O474" s="35"/>
      <c r="P474" s="35"/>
      <c r="Q474" s="35"/>
      <c r="R474" s="35"/>
      <c r="S474" s="35"/>
    </row>
    <row r="475" spans="1:19">
      <c r="A475" s="35"/>
      <c r="B475" s="261"/>
      <c r="C475" s="261"/>
      <c r="D475" s="261"/>
      <c r="E475" s="35"/>
      <c r="F475" s="35"/>
      <c r="G475" s="35"/>
      <c r="H475" s="35"/>
      <c r="I475" s="35"/>
      <c r="J475" s="46"/>
      <c r="K475" s="46"/>
      <c r="L475" s="46"/>
      <c r="M475" s="46"/>
      <c r="N475" s="35"/>
      <c r="O475" s="35"/>
      <c r="P475" s="35"/>
      <c r="Q475" s="35"/>
      <c r="R475" s="35"/>
      <c r="S475" s="35"/>
    </row>
    <row r="476" spans="1:19">
      <c r="A476" s="35"/>
      <c r="B476" s="261"/>
      <c r="C476" s="261"/>
      <c r="D476" s="261"/>
      <c r="E476" s="35"/>
      <c r="F476" s="35"/>
      <c r="G476" s="35"/>
      <c r="H476" s="35"/>
      <c r="I476" s="35"/>
      <c r="J476" s="46"/>
      <c r="K476" s="46"/>
      <c r="L476" s="46"/>
      <c r="M476" s="46"/>
      <c r="N476" s="35"/>
      <c r="O476" s="35"/>
      <c r="P476" s="35"/>
      <c r="Q476" s="35"/>
      <c r="R476" s="35"/>
      <c r="S476" s="35"/>
    </row>
    <row r="477" spans="1:19">
      <c r="A477" s="35"/>
      <c r="B477" s="261"/>
      <c r="C477" s="261"/>
      <c r="D477" s="261"/>
      <c r="E477" s="35"/>
      <c r="F477" s="35"/>
      <c r="G477" s="35"/>
      <c r="H477" s="35"/>
      <c r="I477" s="35"/>
      <c r="J477" s="46"/>
      <c r="K477" s="46"/>
      <c r="L477" s="46"/>
      <c r="M477" s="46"/>
      <c r="N477" s="35"/>
      <c r="O477" s="35"/>
      <c r="P477" s="35"/>
      <c r="Q477" s="35"/>
      <c r="R477" s="35"/>
      <c r="S477" s="35"/>
    </row>
    <row r="478" spans="1:19">
      <c r="A478" s="35"/>
      <c r="B478" s="261"/>
      <c r="C478" s="261"/>
      <c r="D478" s="261"/>
      <c r="E478" s="35"/>
      <c r="F478" s="35"/>
      <c r="G478" s="35"/>
      <c r="H478" s="35"/>
      <c r="I478" s="35"/>
      <c r="J478" s="46"/>
      <c r="K478" s="46"/>
      <c r="L478" s="46"/>
      <c r="M478" s="46"/>
      <c r="N478" s="35"/>
      <c r="O478" s="35"/>
      <c r="P478" s="35"/>
      <c r="Q478" s="35"/>
      <c r="R478" s="35"/>
      <c r="S478" s="35"/>
    </row>
    <row r="479" spans="1:19">
      <c r="A479" s="35"/>
      <c r="B479" s="261"/>
      <c r="C479" s="261"/>
      <c r="D479" s="261"/>
      <c r="E479" s="35"/>
      <c r="F479" s="35"/>
      <c r="G479" s="35"/>
      <c r="H479" s="35"/>
      <c r="I479" s="35"/>
      <c r="J479" s="46"/>
      <c r="K479" s="46"/>
      <c r="L479" s="46"/>
      <c r="M479" s="46"/>
      <c r="N479" s="35"/>
      <c r="O479" s="35"/>
      <c r="P479" s="35"/>
      <c r="Q479" s="35"/>
      <c r="R479" s="35"/>
      <c r="S479" s="35"/>
    </row>
    <row r="480" spans="1:19">
      <c r="A480" s="35"/>
      <c r="B480" s="261"/>
      <c r="C480" s="261"/>
      <c r="D480" s="261"/>
      <c r="E480" s="35"/>
      <c r="F480" s="35"/>
      <c r="G480" s="35"/>
      <c r="H480" s="35"/>
      <c r="I480" s="35"/>
      <c r="J480" s="46"/>
      <c r="K480" s="46"/>
      <c r="L480" s="46"/>
      <c r="M480" s="46"/>
      <c r="N480" s="35"/>
      <c r="O480" s="35"/>
      <c r="P480" s="35"/>
      <c r="Q480" s="35"/>
      <c r="R480" s="35"/>
      <c r="S480" s="35"/>
    </row>
    <row r="481" spans="1:19">
      <c r="A481" s="35"/>
      <c r="B481" s="261"/>
      <c r="C481" s="261"/>
      <c r="D481" s="261"/>
      <c r="E481" s="35"/>
      <c r="F481" s="35"/>
      <c r="G481" s="35"/>
      <c r="H481" s="35"/>
      <c r="I481" s="35"/>
      <c r="J481" s="46"/>
      <c r="K481" s="46"/>
      <c r="L481" s="46"/>
      <c r="M481" s="46"/>
      <c r="N481" s="35"/>
      <c r="O481" s="35"/>
      <c r="P481" s="35"/>
      <c r="Q481" s="35"/>
      <c r="R481" s="35"/>
      <c r="S481" s="35"/>
    </row>
    <row r="482" spans="1:19">
      <c r="A482" s="35"/>
      <c r="B482" s="261"/>
      <c r="C482" s="261"/>
      <c r="D482" s="261"/>
      <c r="E482" s="35"/>
      <c r="F482" s="35"/>
      <c r="G482" s="35"/>
      <c r="H482" s="35"/>
      <c r="I482" s="35"/>
      <c r="J482" s="46"/>
      <c r="K482" s="46"/>
      <c r="L482" s="46"/>
      <c r="M482" s="46"/>
      <c r="N482" s="35"/>
      <c r="O482" s="35"/>
      <c r="P482" s="35"/>
      <c r="Q482" s="35"/>
      <c r="R482" s="35"/>
      <c r="S482" s="35"/>
    </row>
    <row r="483" spans="1:19">
      <c r="A483" s="35"/>
      <c r="B483" s="261"/>
      <c r="C483" s="261"/>
      <c r="D483" s="261"/>
      <c r="E483" s="35"/>
      <c r="F483" s="35"/>
      <c r="G483" s="35"/>
      <c r="H483" s="35"/>
      <c r="I483" s="35"/>
      <c r="J483" s="46"/>
      <c r="K483" s="46"/>
      <c r="L483" s="46"/>
      <c r="M483" s="46"/>
      <c r="N483" s="35"/>
      <c r="O483" s="35"/>
      <c r="P483" s="35"/>
      <c r="Q483" s="35"/>
      <c r="R483" s="35"/>
      <c r="S483" s="35"/>
    </row>
    <row r="484" spans="1:19">
      <c r="A484" s="35"/>
      <c r="B484" s="261"/>
      <c r="C484" s="261"/>
      <c r="D484" s="261"/>
      <c r="E484" s="35"/>
      <c r="F484" s="35"/>
      <c r="G484" s="35"/>
      <c r="H484" s="35"/>
      <c r="I484" s="35"/>
      <c r="J484" s="46"/>
      <c r="K484" s="46"/>
      <c r="L484" s="46"/>
      <c r="M484" s="46"/>
      <c r="N484" s="35"/>
      <c r="O484" s="35"/>
      <c r="P484" s="35"/>
      <c r="Q484" s="35"/>
      <c r="R484" s="35"/>
      <c r="S484" s="35"/>
    </row>
    <row r="485" spans="1:19">
      <c r="A485" s="35"/>
      <c r="B485" s="261"/>
      <c r="C485" s="261"/>
      <c r="D485" s="261"/>
      <c r="E485" s="35"/>
      <c r="F485" s="35"/>
      <c r="G485" s="35"/>
      <c r="H485" s="35"/>
      <c r="I485" s="35"/>
      <c r="J485" s="46"/>
      <c r="K485" s="46"/>
      <c r="L485" s="46"/>
      <c r="M485" s="46"/>
      <c r="N485" s="35"/>
      <c r="O485" s="35"/>
      <c r="P485" s="35"/>
      <c r="Q485" s="35"/>
      <c r="R485" s="35"/>
      <c r="S485" s="35"/>
    </row>
    <row r="486" spans="1:19">
      <c r="A486" s="35"/>
      <c r="B486" s="261"/>
      <c r="C486" s="261"/>
      <c r="D486" s="261"/>
      <c r="E486" s="35"/>
      <c r="F486" s="35"/>
      <c r="G486" s="35"/>
      <c r="H486" s="35"/>
      <c r="I486" s="35"/>
      <c r="J486" s="46"/>
      <c r="K486" s="46"/>
      <c r="L486" s="46"/>
      <c r="M486" s="46"/>
      <c r="N486" s="35"/>
      <c r="O486" s="35"/>
      <c r="P486" s="35"/>
      <c r="Q486" s="35"/>
      <c r="R486" s="35"/>
      <c r="S486" s="35"/>
    </row>
    <row r="487" spans="1:19">
      <c r="A487" s="35"/>
      <c r="B487" s="261"/>
      <c r="C487" s="261"/>
      <c r="D487" s="261"/>
      <c r="E487" s="35"/>
      <c r="F487" s="35"/>
      <c r="G487" s="35"/>
      <c r="H487" s="35"/>
      <c r="I487" s="35"/>
      <c r="J487" s="46"/>
      <c r="K487" s="46"/>
      <c r="L487" s="46"/>
      <c r="M487" s="46"/>
      <c r="N487" s="35"/>
      <c r="O487" s="35"/>
      <c r="P487" s="35"/>
      <c r="Q487" s="35"/>
      <c r="R487" s="35"/>
      <c r="S487" s="35"/>
    </row>
    <row r="488" spans="1:19">
      <c r="A488" s="35"/>
      <c r="B488" s="261"/>
      <c r="C488" s="261"/>
      <c r="D488" s="261"/>
      <c r="E488" s="35"/>
      <c r="F488" s="35"/>
      <c r="G488" s="35"/>
      <c r="H488" s="35"/>
      <c r="I488" s="35"/>
      <c r="J488" s="46"/>
      <c r="K488" s="46"/>
      <c r="L488" s="46"/>
      <c r="M488" s="46"/>
      <c r="N488" s="35"/>
      <c r="O488" s="35"/>
      <c r="P488" s="35"/>
      <c r="Q488" s="35"/>
      <c r="R488" s="35"/>
      <c r="S488" s="35"/>
    </row>
    <row r="489" spans="1:19">
      <c r="A489" s="35"/>
      <c r="B489" s="261"/>
      <c r="C489" s="261"/>
      <c r="D489" s="261"/>
      <c r="E489" s="35"/>
      <c r="F489" s="35"/>
      <c r="G489" s="35"/>
      <c r="H489" s="35"/>
      <c r="I489" s="35"/>
      <c r="J489" s="46"/>
      <c r="K489" s="46"/>
      <c r="L489" s="46"/>
      <c r="M489" s="46"/>
      <c r="N489" s="35"/>
      <c r="O489" s="35"/>
      <c r="P489" s="35"/>
      <c r="Q489" s="35"/>
      <c r="R489" s="35"/>
      <c r="S489" s="35"/>
    </row>
    <row r="490" spans="1:19">
      <c r="A490" s="35"/>
      <c r="B490" s="261"/>
      <c r="C490" s="261"/>
      <c r="D490" s="261"/>
      <c r="E490" s="35"/>
      <c r="F490" s="35"/>
      <c r="G490" s="35"/>
      <c r="H490" s="35"/>
      <c r="I490" s="35"/>
      <c r="J490" s="46"/>
      <c r="K490" s="46"/>
      <c r="L490" s="46"/>
      <c r="M490" s="46"/>
      <c r="N490" s="35"/>
      <c r="O490" s="35"/>
      <c r="P490" s="35"/>
      <c r="Q490" s="35"/>
      <c r="R490" s="35"/>
      <c r="S490" s="35"/>
    </row>
    <row r="491" spans="1:19">
      <c r="A491" s="35"/>
      <c r="B491" s="261"/>
      <c r="C491" s="261"/>
      <c r="D491" s="261"/>
      <c r="E491" s="35"/>
      <c r="F491" s="35"/>
      <c r="G491" s="35"/>
      <c r="H491" s="35"/>
      <c r="I491" s="35"/>
      <c r="J491" s="46"/>
      <c r="K491" s="46"/>
      <c r="L491" s="46"/>
      <c r="M491" s="46"/>
      <c r="N491" s="35"/>
      <c r="O491" s="35"/>
      <c r="P491" s="35"/>
      <c r="Q491" s="35"/>
      <c r="R491" s="35"/>
      <c r="S491" s="35"/>
    </row>
    <row r="492" spans="1:19">
      <c r="A492" s="35"/>
      <c r="B492" s="261"/>
      <c r="C492" s="261"/>
      <c r="D492" s="261"/>
      <c r="E492" s="35"/>
      <c r="F492" s="35"/>
      <c r="G492" s="35"/>
      <c r="H492" s="35"/>
      <c r="I492" s="35"/>
      <c r="J492" s="46"/>
      <c r="K492" s="46"/>
      <c r="L492" s="46"/>
      <c r="M492" s="46"/>
      <c r="N492" s="35"/>
      <c r="O492" s="35"/>
      <c r="P492" s="35"/>
      <c r="Q492" s="35"/>
      <c r="R492" s="35"/>
      <c r="S492" s="35"/>
    </row>
    <row r="493" spans="1:19">
      <c r="A493" s="35"/>
      <c r="B493" s="261"/>
      <c r="C493" s="261"/>
      <c r="D493" s="261"/>
      <c r="E493" s="35"/>
      <c r="F493" s="35"/>
      <c r="G493" s="35"/>
      <c r="H493" s="35"/>
      <c r="I493" s="35"/>
      <c r="J493" s="46"/>
      <c r="K493" s="46"/>
      <c r="L493" s="46"/>
      <c r="M493" s="46"/>
      <c r="N493" s="35"/>
      <c r="O493" s="35"/>
      <c r="P493" s="35"/>
      <c r="Q493" s="35"/>
      <c r="R493" s="35"/>
      <c r="S493" s="35"/>
    </row>
    <row r="494" spans="1:19">
      <c r="A494" s="35"/>
      <c r="B494" s="261"/>
      <c r="C494" s="261"/>
      <c r="D494" s="261"/>
      <c r="E494" s="35"/>
      <c r="F494" s="35"/>
      <c r="G494" s="35"/>
      <c r="H494" s="35"/>
      <c r="I494" s="35"/>
      <c r="J494" s="46"/>
      <c r="K494" s="46"/>
      <c r="L494" s="46"/>
      <c r="M494" s="46"/>
      <c r="N494" s="35"/>
      <c r="O494" s="35"/>
      <c r="P494" s="35"/>
      <c r="Q494" s="35"/>
      <c r="R494" s="35"/>
      <c r="S494" s="35"/>
    </row>
    <row r="495" spans="1:19">
      <c r="A495" s="35"/>
      <c r="B495" s="261"/>
      <c r="C495" s="261"/>
      <c r="D495" s="261"/>
      <c r="E495" s="35"/>
      <c r="F495" s="35"/>
      <c r="G495" s="35"/>
      <c r="H495" s="35"/>
      <c r="I495" s="35"/>
      <c r="J495" s="46"/>
      <c r="K495" s="46"/>
      <c r="L495" s="46"/>
      <c r="M495" s="46"/>
      <c r="N495" s="35"/>
      <c r="O495" s="35"/>
      <c r="P495" s="35"/>
      <c r="Q495" s="35"/>
      <c r="R495" s="35"/>
      <c r="S495" s="35"/>
    </row>
    <row r="496" spans="1:19">
      <c r="A496" s="35"/>
      <c r="B496" s="261"/>
      <c r="C496" s="261"/>
      <c r="D496" s="261"/>
      <c r="E496" s="35"/>
      <c r="F496" s="35"/>
      <c r="G496" s="35"/>
      <c r="H496" s="35"/>
      <c r="I496" s="35"/>
      <c r="J496" s="46"/>
      <c r="K496" s="46"/>
      <c r="L496" s="46"/>
      <c r="M496" s="46"/>
      <c r="N496" s="35"/>
      <c r="O496" s="35"/>
      <c r="P496" s="35"/>
      <c r="Q496" s="35"/>
      <c r="R496" s="35"/>
      <c r="S496" s="35"/>
    </row>
    <row r="497" spans="1:19">
      <c r="A497" s="35"/>
      <c r="B497" s="261"/>
      <c r="C497" s="261"/>
      <c r="D497" s="261"/>
      <c r="E497" s="35"/>
      <c r="F497" s="35"/>
      <c r="G497" s="35"/>
      <c r="H497" s="35"/>
      <c r="I497" s="35"/>
      <c r="J497" s="46"/>
      <c r="K497" s="46"/>
      <c r="L497" s="46"/>
      <c r="M497" s="46"/>
      <c r="N497" s="35"/>
      <c r="O497" s="35"/>
      <c r="P497" s="35"/>
      <c r="Q497" s="35"/>
      <c r="R497" s="35"/>
      <c r="S497" s="35"/>
    </row>
    <row r="498" spans="1:19">
      <c r="A498" s="35"/>
      <c r="B498" s="261"/>
      <c r="C498" s="261"/>
      <c r="D498" s="261"/>
      <c r="E498" s="35"/>
      <c r="F498" s="35"/>
      <c r="G498" s="35"/>
      <c r="H498" s="35"/>
      <c r="I498" s="35"/>
      <c r="J498" s="46"/>
      <c r="K498" s="46"/>
      <c r="L498" s="46"/>
      <c r="M498" s="46"/>
      <c r="N498" s="35"/>
      <c r="O498" s="35"/>
      <c r="P498" s="35"/>
      <c r="Q498" s="35"/>
      <c r="R498" s="35"/>
      <c r="S498" s="35"/>
    </row>
    <row r="499" spans="1:19">
      <c r="A499" s="35"/>
      <c r="B499" s="261"/>
      <c r="C499" s="261"/>
      <c r="D499" s="261"/>
      <c r="E499" s="35"/>
      <c r="F499" s="35"/>
      <c r="G499" s="35"/>
      <c r="H499" s="35"/>
      <c r="I499" s="35"/>
      <c r="J499" s="46"/>
      <c r="K499" s="46"/>
      <c r="L499" s="46"/>
      <c r="M499" s="46"/>
      <c r="N499" s="35"/>
      <c r="O499" s="35"/>
      <c r="P499" s="35"/>
      <c r="Q499" s="35"/>
      <c r="R499" s="35"/>
      <c r="S499" s="35"/>
    </row>
    <row r="500" spans="1:19">
      <c r="A500" s="35"/>
      <c r="B500" s="261"/>
      <c r="C500" s="261"/>
      <c r="D500" s="261"/>
      <c r="E500" s="35"/>
      <c r="F500" s="35"/>
      <c r="G500" s="35"/>
      <c r="H500" s="35"/>
      <c r="I500" s="35"/>
      <c r="J500" s="46"/>
      <c r="K500" s="46"/>
      <c r="L500" s="46"/>
      <c r="M500" s="46"/>
      <c r="N500" s="35"/>
      <c r="O500" s="35"/>
      <c r="P500" s="35"/>
      <c r="Q500" s="35"/>
      <c r="R500" s="35"/>
      <c r="S500" s="35"/>
    </row>
    <row r="501" spans="1:19">
      <c r="A501" s="35"/>
      <c r="B501" s="261"/>
      <c r="C501" s="261"/>
      <c r="D501" s="261"/>
      <c r="E501" s="35"/>
      <c r="F501" s="35"/>
      <c r="G501" s="35"/>
      <c r="H501" s="35"/>
      <c r="I501" s="35"/>
      <c r="J501" s="46"/>
      <c r="K501" s="46"/>
      <c r="L501" s="46"/>
      <c r="M501" s="46"/>
      <c r="N501" s="35"/>
      <c r="O501" s="35"/>
      <c r="P501" s="35"/>
      <c r="Q501" s="35"/>
      <c r="R501" s="35"/>
      <c r="S501" s="35"/>
    </row>
    <row r="502" spans="1:19">
      <c r="A502" s="35"/>
      <c r="B502" s="261"/>
      <c r="C502" s="261"/>
      <c r="D502" s="261"/>
      <c r="E502" s="35"/>
      <c r="F502" s="35"/>
      <c r="G502" s="35"/>
      <c r="H502" s="35"/>
      <c r="I502" s="35"/>
      <c r="J502" s="46"/>
      <c r="K502" s="46"/>
      <c r="L502" s="46"/>
      <c r="M502" s="46"/>
      <c r="N502" s="35"/>
      <c r="O502" s="35"/>
      <c r="P502" s="35"/>
      <c r="Q502" s="35"/>
      <c r="R502" s="35"/>
      <c r="S502" s="35"/>
    </row>
    <row r="503" spans="1:19">
      <c r="A503" s="35"/>
      <c r="B503" s="261"/>
      <c r="C503" s="261"/>
      <c r="D503" s="261"/>
      <c r="E503" s="35"/>
      <c r="F503" s="35"/>
      <c r="G503" s="35"/>
      <c r="H503" s="35"/>
      <c r="I503" s="35"/>
      <c r="J503" s="46"/>
      <c r="K503" s="46"/>
      <c r="L503" s="46"/>
      <c r="M503" s="46"/>
      <c r="N503" s="35"/>
      <c r="O503" s="35"/>
      <c r="P503" s="35"/>
      <c r="Q503" s="35"/>
      <c r="R503" s="35"/>
      <c r="S503" s="35"/>
    </row>
    <row r="504" spans="1:19">
      <c r="A504" s="35"/>
      <c r="B504" s="261"/>
      <c r="C504" s="261"/>
      <c r="D504" s="261"/>
      <c r="E504" s="35"/>
      <c r="F504" s="35"/>
      <c r="G504" s="35"/>
      <c r="H504" s="35"/>
      <c r="I504" s="35"/>
      <c r="J504" s="46"/>
      <c r="K504" s="46"/>
      <c r="L504" s="46"/>
      <c r="M504" s="46"/>
      <c r="N504" s="35"/>
      <c r="O504" s="35"/>
      <c r="P504" s="35"/>
      <c r="Q504" s="35"/>
      <c r="R504" s="35"/>
      <c r="S504" s="35"/>
    </row>
    <row r="505" spans="1:19">
      <c r="A505" s="35"/>
      <c r="B505" s="261"/>
      <c r="C505" s="261"/>
      <c r="D505" s="261"/>
      <c r="E505" s="35"/>
      <c r="F505" s="35"/>
      <c r="G505" s="35"/>
      <c r="H505" s="35"/>
      <c r="I505" s="35"/>
      <c r="J505" s="46"/>
      <c r="K505" s="46"/>
      <c r="L505" s="46"/>
      <c r="M505" s="46"/>
      <c r="N505" s="35"/>
      <c r="O505" s="35"/>
      <c r="P505" s="35"/>
      <c r="Q505" s="35"/>
      <c r="R505" s="35"/>
      <c r="S505" s="35"/>
    </row>
    <row r="506" spans="1:19">
      <c r="A506" s="35"/>
      <c r="B506" s="261"/>
      <c r="C506" s="261"/>
      <c r="D506" s="261"/>
      <c r="E506" s="35"/>
      <c r="F506" s="35"/>
      <c r="G506" s="35"/>
      <c r="H506" s="35"/>
      <c r="I506" s="35"/>
      <c r="J506" s="46"/>
      <c r="K506" s="46"/>
      <c r="L506" s="46"/>
      <c r="M506" s="46"/>
      <c r="N506" s="35"/>
      <c r="O506" s="35"/>
      <c r="P506" s="35"/>
      <c r="Q506" s="35"/>
      <c r="R506" s="35"/>
      <c r="S506" s="35"/>
    </row>
    <row r="507" spans="1:19">
      <c r="A507" s="35"/>
      <c r="B507" s="261"/>
      <c r="C507" s="261"/>
      <c r="D507" s="261"/>
      <c r="E507" s="35"/>
      <c r="F507" s="35"/>
      <c r="G507" s="35"/>
      <c r="H507" s="35"/>
      <c r="I507" s="35"/>
      <c r="J507" s="46"/>
      <c r="K507" s="46"/>
      <c r="L507" s="46"/>
      <c r="M507" s="46"/>
      <c r="N507" s="35"/>
      <c r="O507" s="35"/>
      <c r="P507" s="35"/>
      <c r="Q507" s="35"/>
      <c r="R507" s="35"/>
      <c r="S507" s="35"/>
    </row>
    <row r="508" spans="1:19">
      <c r="A508" s="35"/>
      <c r="B508" s="261"/>
      <c r="C508" s="261"/>
      <c r="D508" s="261"/>
      <c r="E508" s="35"/>
      <c r="F508" s="35"/>
      <c r="G508" s="35"/>
      <c r="H508" s="35"/>
      <c r="I508" s="35"/>
      <c r="J508" s="46"/>
      <c r="K508" s="46"/>
      <c r="L508" s="46"/>
      <c r="M508" s="46"/>
      <c r="N508" s="35"/>
      <c r="O508" s="35"/>
      <c r="P508" s="35"/>
      <c r="Q508" s="35"/>
      <c r="R508" s="35"/>
      <c r="S508" s="35"/>
    </row>
    <row r="509" spans="1:19">
      <c r="A509" s="35"/>
      <c r="B509" s="261"/>
      <c r="C509" s="261"/>
      <c r="D509" s="261"/>
      <c r="E509" s="35"/>
      <c r="F509" s="35"/>
      <c r="G509" s="35"/>
      <c r="H509" s="35"/>
      <c r="I509" s="35"/>
      <c r="J509" s="46"/>
      <c r="K509" s="46"/>
      <c r="L509" s="46"/>
      <c r="M509" s="46"/>
      <c r="N509" s="35"/>
      <c r="O509" s="35"/>
      <c r="P509" s="35"/>
      <c r="Q509" s="35"/>
      <c r="R509" s="35"/>
      <c r="S509" s="35"/>
    </row>
    <row r="510" spans="1:19">
      <c r="A510" s="35"/>
      <c r="B510" s="261"/>
      <c r="C510" s="261"/>
      <c r="D510" s="261"/>
      <c r="E510" s="35"/>
      <c r="F510" s="35"/>
      <c r="G510" s="35"/>
      <c r="H510" s="35"/>
      <c r="I510" s="35"/>
      <c r="J510" s="46"/>
      <c r="K510" s="46"/>
      <c r="L510" s="46"/>
      <c r="M510" s="46"/>
      <c r="N510" s="35"/>
      <c r="O510" s="35"/>
      <c r="P510" s="35"/>
      <c r="Q510" s="35"/>
      <c r="R510" s="35"/>
      <c r="S510" s="35"/>
    </row>
    <row r="511" spans="1:19">
      <c r="A511" s="35"/>
      <c r="B511" s="261"/>
      <c r="C511" s="261"/>
      <c r="D511" s="261"/>
      <c r="E511" s="35"/>
      <c r="F511" s="35"/>
      <c r="G511" s="35"/>
      <c r="H511" s="35"/>
      <c r="I511" s="35"/>
      <c r="J511" s="46"/>
      <c r="K511" s="46"/>
      <c r="L511" s="46"/>
      <c r="M511" s="46"/>
      <c r="N511" s="35"/>
      <c r="O511" s="35"/>
      <c r="P511" s="35"/>
      <c r="Q511" s="35"/>
      <c r="R511" s="35"/>
      <c r="S511" s="35"/>
    </row>
    <row r="512" spans="1:19">
      <c r="A512" s="35"/>
      <c r="B512" s="261"/>
      <c r="C512" s="261"/>
      <c r="D512" s="261"/>
      <c r="E512" s="35"/>
      <c r="F512" s="35"/>
      <c r="G512" s="35"/>
      <c r="H512" s="35"/>
      <c r="I512" s="35"/>
      <c r="J512" s="46"/>
      <c r="K512" s="46"/>
      <c r="L512" s="46"/>
      <c r="M512" s="46"/>
      <c r="N512" s="35"/>
      <c r="O512" s="35"/>
      <c r="P512" s="35"/>
      <c r="Q512" s="35"/>
      <c r="R512" s="35"/>
      <c r="S512" s="35"/>
    </row>
    <row r="513" spans="1:19">
      <c r="A513" s="35"/>
      <c r="B513" s="261"/>
      <c r="C513" s="261"/>
      <c r="D513" s="261"/>
      <c r="E513" s="35"/>
      <c r="F513" s="35"/>
      <c r="G513" s="35"/>
      <c r="H513" s="35"/>
      <c r="I513" s="35"/>
      <c r="J513" s="46"/>
      <c r="K513" s="46"/>
      <c r="L513" s="46"/>
      <c r="M513" s="46"/>
      <c r="N513" s="35"/>
      <c r="O513" s="35"/>
      <c r="P513" s="35"/>
      <c r="Q513" s="35"/>
      <c r="R513" s="35"/>
      <c r="S513" s="35"/>
    </row>
    <row r="514" spans="1:19">
      <c r="A514" s="35"/>
      <c r="B514" s="261"/>
      <c r="C514" s="261"/>
      <c r="D514" s="261"/>
      <c r="E514" s="35"/>
      <c r="F514" s="35"/>
      <c r="G514" s="35"/>
      <c r="H514" s="35"/>
      <c r="I514" s="35"/>
      <c r="J514" s="46"/>
      <c r="K514" s="46"/>
      <c r="L514" s="46"/>
      <c r="M514" s="46"/>
      <c r="N514" s="35"/>
      <c r="O514" s="35"/>
      <c r="P514" s="35"/>
      <c r="Q514" s="35"/>
      <c r="R514" s="35"/>
      <c r="S514" s="35"/>
    </row>
    <row r="515" spans="1:19">
      <c r="A515" s="35"/>
      <c r="B515" s="261"/>
      <c r="C515" s="261"/>
      <c r="D515" s="261"/>
      <c r="E515" s="35"/>
      <c r="F515" s="35"/>
      <c r="G515" s="35"/>
      <c r="H515" s="35"/>
      <c r="I515" s="35"/>
      <c r="J515" s="46"/>
      <c r="K515" s="46"/>
      <c r="L515" s="46"/>
      <c r="M515" s="46"/>
      <c r="N515" s="35"/>
      <c r="O515" s="35"/>
      <c r="P515" s="35"/>
      <c r="Q515" s="35"/>
      <c r="R515" s="35"/>
      <c r="S515" s="35"/>
    </row>
    <row r="516" spans="1:19">
      <c r="A516" s="35"/>
      <c r="B516" s="261"/>
      <c r="C516" s="261"/>
      <c r="D516" s="261"/>
      <c r="E516" s="35"/>
      <c r="F516" s="35"/>
      <c r="G516" s="35"/>
      <c r="H516" s="35"/>
      <c r="I516" s="35"/>
      <c r="J516" s="46"/>
      <c r="K516" s="46"/>
      <c r="L516" s="46"/>
      <c r="M516" s="46"/>
      <c r="N516" s="35"/>
      <c r="O516" s="35"/>
      <c r="P516" s="35"/>
      <c r="Q516" s="35"/>
      <c r="R516" s="35"/>
      <c r="S516" s="35"/>
    </row>
    <row r="517" spans="1:19">
      <c r="A517" s="35"/>
      <c r="B517" s="261"/>
      <c r="C517" s="261"/>
      <c r="D517" s="261"/>
      <c r="E517" s="35"/>
      <c r="F517" s="35"/>
      <c r="G517" s="35"/>
      <c r="H517" s="35"/>
      <c r="I517" s="35"/>
      <c r="J517" s="46"/>
      <c r="K517" s="46"/>
      <c r="L517" s="46"/>
      <c r="M517" s="46"/>
      <c r="N517" s="35"/>
      <c r="O517" s="35"/>
      <c r="P517" s="35"/>
      <c r="Q517" s="35"/>
      <c r="R517" s="35"/>
      <c r="S517" s="35"/>
    </row>
    <row r="518" spans="1:19">
      <c r="A518" s="35"/>
      <c r="B518" s="261"/>
      <c r="C518" s="261"/>
      <c r="D518" s="261"/>
      <c r="E518" s="35"/>
      <c r="F518" s="35"/>
      <c r="G518" s="35"/>
      <c r="H518" s="35"/>
      <c r="I518" s="35"/>
      <c r="J518" s="46"/>
      <c r="K518" s="46"/>
      <c r="L518" s="46"/>
      <c r="M518" s="46"/>
      <c r="N518" s="35"/>
      <c r="O518" s="35"/>
      <c r="P518" s="35"/>
      <c r="Q518" s="35"/>
      <c r="R518" s="35"/>
      <c r="S518" s="35"/>
    </row>
    <row r="519" spans="1:19">
      <c r="A519" s="35"/>
      <c r="B519" s="261"/>
      <c r="C519" s="261"/>
      <c r="D519" s="261"/>
      <c r="E519" s="35"/>
      <c r="F519" s="35"/>
      <c r="G519" s="35"/>
      <c r="H519" s="35"/>
      <c r="I519" s="35"/>
      <c r="J519" s="46"/>
      <c r="K519" s="46"/>
      <c r="L519" s="46"/>
      <c r="M519" s="46"/>
      <c r="N519" s="35"/>
      <c r="O519" s="35"/>
      <c r="P519" s="35"/>
      <c r="Q519" s="35"/>
      <c r="R519" s="35"/>
      <c r="S519" s="35"/>
    </row>
    <row r="520" spans="1:19">
      <c r="A520" s="35"/>
      <c r="B520" s="261"/>
      <c r="C520" s="261"/>
      <c r="D520" s="261"/>
      <c r="E520" s="35"/>
      <c r="F520" s="35"/>
      <c r="G520" s="35"/>
      <c r="H520" s="35"/>
      <c r="I520" s="35"/>
      <c r="J520" s="46"/>
      <c r="K520" s="46"/>
      <c r="L520" s="46"/>
      <c r="M520" s="46"/>
      <c r="N520" s="35"/>
      <c r="O520" s="35"/>
      <c r="P520" s="35"/>
      <c r="Q520" s="35"/>
      <c r="R520" s="35"/>
      <c r="S520" s="35"/>
    </row>
    <row r="521" spans="1:19">
      <c r="A521" s="35"/>
      <c r="B521" s="261"/>
      <c r="C521" s="261"/>
      <c r="D521" s="261"/>
      <c r="E521" s="35"/>
      <c r="F521" s="35"/>
      <c r="G521" s="35"/>
      <c r="H521" s="35"/>
      <c r="I521" s="35"/>
      <c r="J521" s="46"/>
      <c r="K521" s="46"/>
      <c r="L521" s="46"/>
      <c r="M521" s="46"/>
      <c r="N521" s="35"/>
      <c r="O521" s="35"/>
      <c r="P521" s="35"/>
      <c r="Q521" s="35"/>
      <c r="R521" s="35"/>
      <c r="S521" s="35"/>
    </row>
    <row r="522" spans="1:19">
      <c r="A522" s="35"/>
      <c r="B522" s="261"/>
      <c r="C522" s="261"/>
      <c r="D522" s="261"/>
      <c r="E522" s="35"/>
      <c r="F522" s="35"/>
      <c r="G522" s="35"/>
      <c r="H522" s="35"/>
      <c r="I522" s="35"/>
      <c r="J522" s="46"/>
      <c r="K522" s="46"/>
      <c r="L522" s="46"/>
      <c r="M522" s="46"/>
      <c r="N522" s="35"/>
      <c r="O522" s="35"/>
      <c r="P522" s="35"/>
      <c r="Q522" s="35"/>
      <c r="R522" s="35"/>
      <c r="S522" s="35"/>
    </row>
    <row r="523" spans="1:19">
      <c r="A523" s="35"/>
      <c r="B523" s="261"/>
      <c r="C523" s="261"/>
      <c r="D523" s="261"/>
      <c r="E523" s="35"/>
      <c r="F523" s="35"/>
      <c r="G523" s="35"/>
      <c r="H523" s="35"/>
      <c r="I523" s="35"/>
      <c r="J523" s="46"/>
      <c r="K523" s="46"/>
      <c r="L523" s="46"/>
      <c r="M523" s="46"/>
      <c r="N523" s="35"/>
      <c r="O523" s="35"/>
      <c r="P523" s="35"/>
      <c r="Q523" s="35"/>
      <c r="R523" s="35"/>
      <c r="S523" s="35"/>
    </row>
    <row r="524" spans="1:19">
      <c r="A524" s="35"/>
      <c r="B524" s="261"/>
      <c r="C524" s="261"/>
      <c r="D524" s="261"/>
      <c r="E524" s="35"/>
      <c r="F524" s="35"/>
      <c r="G524" s="35"/>
      <c r="H524" s="35"/>
      <c r="I524" s="35"/>
      <c r="J524" s="46"/>
      <c r="K524" s="46"/>
      <c r="L524" s="46"/>
      <c r="M524" s="46"/>
      <c r="N524" s="35"/>
      <c r="O524" s="35"/>
      <c r="P524" s="35"/>
      <c r="Q524" s="35"/>
      <c r="R524" s="35"/>
      <c r="S524" s="35"/>
    </row>
    <row r="525" spans="1:19">
      <c r="A525" s="35"/>
      <c r="B525" s="261"/>
      <c r="C525" s="261"/>
      <c r="D525" s="261"/>
      <c r="E525" s="35"/>
      <c r="F525" s="35"/>
      <c r="G525" s="35"/>
      <c r="H525" s="35"/>
      <c r="I525" s="35"/>
      <c r="J525" s="46"/>
      <c r="K525" s="46"/>
      <c r="L525" s="46"/>
      <c r="M525" s="46"/>
      <c r="N525" s="35"/>
      <c r="O525" s="35"/>
      <c r="P525" s="35"/>
      <c r="Q525" s="35"/>
      <c r="R525" s="35"/>
      <c r="S525" s="35"/>
    </row>
    <row r="526" spans="1:19">
      <c r="A526" s="35"/>
      <c r="B526" s="261"/>
      <c r="C526" s="261"/>
      <c r="D526" s="261"/>
      <c r="E526" s="35"/>
      <c r="F526" s="35"/>
      <c r="G526" s="35"/>
      <c r="H526" s="35"/>
      <c r="I526" s="35"/>
      <c r="J526" s="46"/>
      <c r="K526" s="46"/>
      <c r="L526" s="46"/>
      <c r="M526" s="46"/>
      <c r="N526" s="35"/>
      <c r="O526" s="35"/>
      <c r="P526" s="35"/>
      <c r="Q526" s="35"/>
      <c r="R526" s="35"/>
      <c r="S526" s="35"/>
    </row>
    <row r="527" spans="1:19">
      <c r="A527" s="35"/>
      <c r="B527" s="261"/>
      <c r="C527" s="261"/>
      <c r="D527" s="261"/>
      <c r="E527" s="35"/>
      <c r="F527" s="35"/>
      <c r="G527" s="35"/>
      <c r="H527" s="35"/>
      <c r="I527" s="35"/>
      <c r="J527" s="46"/>
      <c r="K527" s="46"/>
      <c r="L527" s="46"/>
      <c r="M527" s="46"/>
      <c r="N527" s="35"/>
      <c r="O527" s="35"/>
      <c r="P527" s="35"/>
      <c r="Q527" s="35"/>
      <c r="R527" s="35"/>
      <c r="S527" s="35"/>
    </row>
    <row r="528" spans="1:19">
      <c r="A528" s="35"/>
      <c r="B528" s="261"/>
      <c r="C528" s="261"/>
      <c r="D528" s="261"/>
      <c r="E528" s="35"/>
      <c r="F528" s="35"/>
      <c r="G528" s="35"/>
      <c r="H528" s="35"/>
      <c r="I528" s="35"/>
      <c r="J528" s="46"/>
      <c r="K528" s="46"/>
      <c r="L528" s="46"/>
      <c r="M528" s="46"/>
      <c r="N528" s="35"/>
      <c r="O528" s="35"/>
      <c r="P528" s="35"/>
      <c r="Q528" s="35"/>
      <c r="R528" s="35"/>
      <c r="S528" s="35"/>
    </row>
    <row r="529" spans="1:19">
      <c r="A529" s="35"/>
      <c r="B529" s="261"/>
      <c r="C529" s="261"/>
      <c r="D529" s="261"/>
      <c r="E529" s="35"/>
      <c r="F529" s="35"/>
      <c r="G529" s="35"/>
      <c r="H529" s="35"/>
      <c r="I529" s="35"/>
      <c r="J529" s="46"/>
      <c r="K529" s="46"/>
      <c r="L529" s="46"/>
      <c r="M529" s="46"/>
      <c r="N529" s="35"/>
      <c r="O529" s="35"/>
      <c r="P529" s="35"/>
      <c r="Q529" s="35"/>
      <c r="R529" s="35"/>
      <c r="S529" s="35"/>
    </row>
    <row r="530" spans="1:19">
      <c r="A530" s="35"/>
      <c r="B530" s="261"/>
      <c r="C530" s="261"/>
      <c r="D530" s="261"/>
      <c r="E530" s="35"/>
      <c r="F530" s="35"/>
      <c r="G530" s="35"/>
      <c r="H530" s="35"/>
      <c r="I530" s="35"/>
      <c r="J530" s="46"/>
      <c r="K530" s="46"/>
      <c r="L530" s="46"/>
      <c r="M530" s="46"/>
      <c r="N530" s="35"/>
      <c r="O530" s="35"/>
      <c r="P530" s="35"/>
      <c r="Q530" s="35"/>
      <c r="R530" s="35"/>
      <c r="S530" s="35"/>
    </row>
    <row r="531" spans="1:19">
      <c r="A531" s="35"/>
      <c r="B531" s="261"/>
      <c r="C531" s="261"/>
      <c r="D531" s="261"/>
      <c r="E531" s="35"/>
      <c r="F531" s="35"/>
      <c r="G531" s="35"/>
      <c r="H531" s="35"/>
      <c r="I531" s="35"/>
      <c r="J531" s="46"/>
      <c r="K531" s="46"/>
      <c r="L531" s="46"/>
      <c r="M531" s="46"/>
      <c r="N531" s="35"/>
      <c r="O531" s="35"/>
      <c r="P531" s="35"/>
      <c r="Q531" s="35"/>
      <c r="R531" s="35"/>
      <c r="S531" s="35"/>
    </row>
    <row r="532" spans="1:19">
      <c r="A532" s="35"/>
      <c r="B532" s="261"/>
      <c r="C532" s="261"/>
      <c r="D532" s="261"/>
      <c r="E532" s="35"/>
      <c r="F532" s="35"/>
      <c r="G532" s="35"/>
      <c r="H532" s="35"/>
      <c r="I532" s="35"/>
      <c r="J532" s="46"/>
      <c r="K532" s="46"/>
      <c r="L532" s="46"/>
      <c r="M532" s="46"/>
      <c r="N532" s="35"/>
      <c r="O532" s="35"/>
      <c r="P532" s="35"/>
      <c r="Q532" s="35"/>
      <c r="R532" s="35"/>
      <c r="S532" s="35"/>
    </row>
    <row r="533" spans="1:19">
      <c r="A533" s="35"/>
      <c r="B533" s="261"/>
      <c r="C533" s="261"/>
      <c r="D533" s="261"/>
      <c r="E533" s="35"/>
      <c r="F533" s="35"/>
      <c r="G533" s="35"/>
      <c r="H533" s="35"/>
      <c r="I533" s="35"/>
      <c r="J533" s="46"/>
      <c r="K533" s="46"/>
      <c r="L533" s="46"/>
      <c r="M533" s="46"/>
      <c r="N533" s="35"/>
      <c r="O533" s="35"/>
      <c r="P533" s="35"/>
      <c r="Q533" s="35"/>
      <c r="R533" s="35"/>
      <c r="S533" s="35"/>
    </row>
    <row r="534" spans="1:19">
      <c r="A534" s="35"/>
      <c r="B534" s="261"/>
      <c r="C534" s="261"/>
      <c r="D534" s="261"/>
      <c r="E534" s="35"/>
      <c r="F534" s="35"/>
      <c r="G534" s="35"/>
      <c r="H534" s="35"/>
      <c r="I534" s="35"/>
      <c r="J534" s="46"/>
      <c r="K534" s="46"/>
      <c r="L534" s="46"/>
      <c r="M534" s="46"/>
      <c r="N534" s="35"/>
      <c r="O534" s="35"/>
      <c r="P534" s="35"/>
      <c r="Q534" s="35"/>
      <c r="R534" s="35"/>
      <c r="S534" s="35"/>
    </row>
    <row r="535" spans="1:19">
      <c r="A535" s="35"/>
      <c r="B535" s="261"/>
      <c r="C535" s="261"/>
      <c r="D535" s="261"/>
      <c r="E535" s="35"/>
      <c r="F535" s="35"/>
      <c r="G535" s="35"/>
      <c r="H535" s="35"/>
      <c r="I535" s="35"/>
      <c r="J535" s="46"/>
      <c r="K535" s="46"/>
      <c r="L535" s="46"/>
      <c r="M535" s="46"/>
      <c r="N535" s="35"/>
      <c r="O535" s="35"/>
      <c r="P535" s="35"/>
      <c r="Q535" s="35"/>
      <c r="R535" s="35"/>
      <c r="S535" s="35"/>
    </row>
    <row r="536" spans="1:19">
      <c r="A536" s="35"/>
      <c r="B536" s="261"/>
      <c r="C536" s="261"/>
      <c r="D536" s="261"/>
      <c r="E536" s="35"/>
      <c r="F536" s="35"/>
      <c r="G536" s="35"/>
      <c r="H536" s="35"/>
      <c r="I536" s="35"/>
      <c r="J536" s="46"/>
      <c r="K536" s="46"/>
      <c r="L536" s="46"/>
      <c r="M536" s="46"/>
      <c r="N536" s="35"/>
      <c r="O536" s="35"/>
      <c r="P536" s="35"/>
      <c r="Q536" s="35"/>
      <c r="R536" s="35"/>
      <c r="S536" s="35"/>
    </row>
    <row r="537" spans="1:19">
      <c r="A537" s="35"/>
      <c r="B537" s="261"/>
      <c r="C537" s="261"/>
      <c r="D537" s="261"/>
      <c r="E537" s="35"/>
      <c r="F537" s="35"/>
      <c r="G537" s="35"/>
      <c r="H537" s="35"/>
      <c r="I537" s="35"/>
      <c r="J537" s="46"/>
      <c r="K537" s="46"/>
      <c r="L537" s="46"/>
      <c r="M537" s="46"/>
      <c r="N537" s="35"/>
      <c r="O537" s="35"/>
      <c r="P537" s="35"/>
      <c r="Q537" s="35"/>
      <c r="R537" s="35"/>
      <c r="S537" s="35"/>
    </row>
    <row r="538" spans="1:19">
      <c r="A538" s="35"/>
      <c r="B538" s="261"/>
      <c r="C538" s="261"/>
      <c r="D538" s="261"/>
      <c r="E538" s="35"/>
      <c r="F538" s="35"/>
      <c r="G538" s="35"/>
      <c r="H538" s="35"/>
      <c r="I538" s="35"/>
      <c r="J538" s="46"/>
      <c r="K538" s="46"/>
      <c r="L538" s="46"/>
      <c r="M538" s="46"/>
      <c r="N538" s="35"/>
      <c r="O538" s="35"/>
      <c r="P538" s="35"/>
      <c r="Q538" s="35"/>
      <c r="R538" s="35"/>
      <c r="S538" s="35"/>
    </row>
    <row r="539" spans="1:19">
      <c r="A539" s="35"/>
      <c r="B539" s="261"/>
      <c r="C539" s="261"/>
      <c r="D539" s="261"/>
      <c r="E539" s="35"/>
      <c r="F539" s="35"/>
      <c r="G539" s="35"/>
      <c r="H539" s="35"/>
      <c r="I539" s="35"/>
      <c r="J539" s="46"/>
      <c r="K539" s="46"/>
      <c r="L539" s="46"/>
      <c r="M539" s="46"/>
      <c r="N539" s="35"/>
      <c r="O539" s="35"/>
      <c r="P539" s="35"/>
      <c r="Q539" s="35"/>
      <c r="R539" s="35"/>
      <c r="S539" s="35"/>
    </row>
    <row r="540" spans="1:19">
      <c r="A540" s="35"/>
      <c r="B540" s="261"/>
      <c r="C540" s="261"/>
      <c r="D540" s="261"/>
      <c r="E540" s="35"/>
      <c r="F540" s="35"/>
      <c r="G540" s="35"/>
      <c r="H540" s="35"/>
      <c r="I540" s="35"/>
      <c r="J540" s="46"/>
      <c r="K540" s="46"/>
      <c r="L540" s="46"/>
      <c r="M540" s="46"/>
      <c r="N540" s="35"/>
      <c r="O540" s="35"/>
      <c r="P540" s="35"/>
      <c r="Q540" s="35"/>
      <c r="R540" s="35"/>
      <c r="S540" s="35"/>
    </row>
    <row r="541" spans="1:19">
      <c r="A541" s="35"/>
      <c r="B541" s="261"/>
      <c r="C541" s="261"/>
      <c r="D541" s="261"/>
      <c r="E541" s="35"/>
      <c r="F541" s="35"/>
      <c r="G541" s="35"/>
      <c r="H541" s="35"/>
      <c r="I541" s="35"/>
      <c r="J541" s="46"/>
      <c r="K541" s="46"/>
      <c r="L541" s="46"/>
      <c r="M541" s="46"/>
      <c r="N541" s="35"/>
      <c r="O541" s="35"/>
      <c r="P541" s="35"/>
      <c r="Q541" s="35"/>
      <c r="R541" s="35"/>
      <c r="S541" s="35"/>
    </row>
    <row r="542" spans="1:19">
      <c r="A542" s="35"/>
      <c r="B542" s="261"/>
      <c r="C542" s="261"/>
      <c r="D542" s="261"/>
      <c r="E542" s="35"/>
      <c r="F542" s="35"/>
      <c r="G542" s="35"/>
      <c r="H542" s="35"/>
      <c r="I542" s="35"/>
      <c r="J542" s="46"/>
      <c r="K542" s="46"/>
      <c r="L542" s="46"/>
      <c r="M542" s="46"/>
      <c r="N542" s="35"/>
      <c r="O542" s="35"/>
      <c r="P542" s="35"/>
      <c r="Q542" s="35"/>
      <c r="R542" s="35"/>
      <c r="S542" s="35"/>
    </row>
    <row r="543" spans="1:19">
      <c r="A543" s="35"/>
      <c r="B543" s="261"/>
      <c r="C543" s="261"/>
      <c r="D543" s="261"/>
      <c r="E543" s="35"/>
      <c r="F543" s="35"/>
      <c r="G543" s="35"/>
      <c r="H543" s="35"/>
      <c r="I543" s="35"/>
      <c r="J543" s="46"/>
      <c r="K543" s="46"/>
      <c r="L543" s="46"/>
      <c r="M543" s="46"/>
      <c r="N543" s="35"/>
      <c r="O543" s="35"/>
      <c r="P543" s="35"/>
      <c r="Q543" s="35"/>
      <c r="R543" s="35"/>
      <c r="S543" s="35"/>
    </row>
    <row r="544" spans="1:19">
      <c r="A544" s="35"/>
      <c r="B544" s="261"/>
      <c r="C544" s="261"/>
      <c r="D544" s="261"/>
      <c r="E544" s="35"/>
      <c r="F544" s="35"/>
      <c r="G544" s="35"/>
      <c r="H544" s="35"/>
      <c r="I544" s="35"/>
      <c r="J544" s="46"/>
      <c r="K544" s="46"/>
      <c r="L544" s="46"/>
      <c r="M544" s="46"/>
      <c r="N544" s="35"/>
      <c r="O544" s="35"/>
      <c r="P544" s="35"/>
      <c r="Q544" s="35"/>
      <c r="R544" s="35"/>
      <c r="S544" s="35"/>
    </row>
    <row r="545" spans="1:19">
      <c r="A545" s="35"/>
      <c r="B545" s="261"/>
      <c r="C545" s="261"/>
      <c r="D545" s="261"/>
      <c r="E545" s="35"/>
      <c r="F545" s="35"/>
      <c r="G545" s="35"/>
      <c r="H545" s="35"/>
      <c r="I545" s="35"/>
      <c r="J545" s="46"/>
      <c r="K545" s="46"/>
      <c r="L545" s="46"/>
      <c r="M545" s="46"/>
      <c r="N545" s="35"/>
      <c r="O545" s="35"/>
      <c r="P545" s="35"/>
      <c r="Q545" s="35"/>
      <c r="R545" s="35"/>
      <c r="S545" s="35"/>
    </row>
    <row r="546" spans="1:19">
      <c r="A546" s="35"/>
      <c r="B546" s="261"/>
      <c r="C546" s="261"/>
      <c r="D546" s="261"/>
      <c r="E546" s="35"/>
      <c r="F546" s="35"/>
      <c r="G546" s="35"/>
      <c r="H546" s="35"/>
      <c r="I546" s="35"/>
      <c r="J546" s="46"/>
      <c r="K546" s="46"/>
      <c r="L546" s="46"/>
      <c r="M546" s="46"/>
      <c r="N546" s="35"/>
      <c r="O546" s="35"/>
      <c r="P546" s="35"/>
      <c r="Q546" s="35"/>
      <c r="R546" s="35"/>
      <c r="S546" s="35"/>
    </row>
    <row r="547" spans="1:19">
      <c r="A547" s="35"/>
      <c r="B547" s="261"/>
      <c r="C547" s="261"/>
      <c r="D547" s="261"/>
      <c r="E547" s="35"/>
      <c r="F547" s="35"/>
      <c r="G547" s="35"/>
      <c r="H547" s="35"/>
      <c r="I547" s="35"/>
      <c r="J547" s="46"/>
      <c r="K547" s="46"/>
      <c r="L547" s="46"/>
      <c r="M547" s="46"/>
      <c r="N547" s="35"/>
      <c r="O547" s="35"/>
      <c r="P547" s="35"/>
      <c r="Q547" s="35"/>
      <c r="R547" s="35"/>
      <c r="S547" s="35"/>
    </row>
    <row r="548" spans="1:19">
      <c r="A548" s="35"/>
      <c r="B548" s="261"/>
      <c r="C548" s="261"/>
      <c r="D548" s="261"/>
      <c r="E548" s="35"/>
      <c r="F548" s="35"/>
      <c r="G548" s="35"/>
      <c r="H548" s="35"/>
      <c r="I548" s="35"/>
      <c r="J548" s="46"/>
      <c r="K548" s="46"/>
      <c r="L548" s="46"/>
      <c r="M548" s="46"/>
      <c r="N548" s="35"/>
      <c r="O548" s="35"/>
      <c r="P548" s="35"/>
      <c r="Q548" s="35"/>
      <c r="R548" s="35"/>
      <c r="S548" s="35"/>
    </row>
    <row r="549" spans="1:19">
      <c r="A549" s="35"/>
      <c r="B549" s="261"/>
      <c r="C549" s="261"/>
      <c r="D549" s="261"/>
      <c r="E549" s="35"/>
      <c r="F549" s="35"/>
      <c r="G549" s="35"/>
      <c r="H549" s="35"/>
      <c r="I549" s="35"/>
      <c r="J549" s="46"/>
      <c r="K549" s="46"/>
      <c r="L549" s="46"/>
      <c r="M549" s="46"/>
      <c r="N549" s="35"/>
      <c r="O549" s="35"/>
      <c r="P549" s="35"/>
      <c r="Q549" s="35"/>
      <c r="R549" s="35"/>
      <c r="S549" s="35"/>
    </row>
    <row r="550" spans="1:19">
      <c r="A550" s="35"/>
      <c r="B550" s="261"/>
      <c r="C550" s="261"/>
      <c r="D550" s="261"/>
      <c r="E550" s="35"/>
      <c r="F550" s="35"/>
      <c r="G550" s="35"/>
      <c r="H550" s="35"/>
      <c r="I550" s="35"/>
      <c r="J550" s="46"/>
      <c r="K550" s="46"/>
      <c r="L550" s="46"/>
      <c r="M550" s="46"/>
      <c r="N550" s="35"/>
      <c r="O550" s="35"/>
      <c r="P550" s="35"/>
      <c r="Q550" s="35"/>
      <c r="R550" s="35"/>
      <c r="S550" s="35"/>
    </row>
    <row r="551" spans="1:19">
      <c r="A551" s="35"/>
      <c r="B551" s="261"/>
      <c r="C551" s="261"/>
      <c r="D551" s="261"/>
      <c r="E551" s="35"/>
      <c r="F551" s="35"/>
      <c r="G551" s="35"/>
      <c r="H551" s="35"/>
      <c r="I551" s="35"/>
      <c r="J551" s="46"/>
      <c r="K551" s="46"/>
      <c r="L551" s="46"/>
      <c r="M551" s="46"/>
      <c r="N551" s="35"/>
      <c r="O551" s="35"/>
      <c r="P551" s="35"/>
      <c r="Q551" s="35"/>
      <c r="R551" s="35"/>
      <c r="S551" s="35"/>
    </row>
    <row r="552" spans="1:19">
      <c r="A552" s="35"/>
      <c r="B552" s="261"/>
      <c r="C552" s="261"/>
      <c r="D552" s="261"/>
      <c r="E552" s="35"/>
      <c r="F552" s="35"/>
      <c r="G552" s="35"/>
      <c r="H552" s="35"/>
      <c r="I552" s="35"/>
      <c r="J552" s="46"/>
      <c r="K552" s="46"/>
      <c r="L552" s="46"/>
      <c r="M552" s="46"/>
      <c r="N552" s="35"/>
      <c r="O552" s="35"/>
      <c r="P552" s="35"/>
      <c r="Q552" s="35"/>
      <c r="R552" s="35"/>
      <c r="S552" s="35"/>
    </row>
    <row r="553" spans="1:19">
      <c r="A553" s="35"/>
      <c r="B553" s="261"/>
      <c r="C553" s="261"/>
      <c r="D553" s="261"/>
      <c r="E553" s="35"/>
      <c r="F553" s="35"/>
      <c r="G553" s="35"/>
      <c r="H553" s="35"/>
      <c r="I553" s="35"/>
      <c r="J553" s="46"/>
      <c r="K553" s="46"/>
      <c r="L553" s="46"/>
      <c r="M553" s="46"/>
      <c r="N553" s="35"/>
      <c r="O553" s="35"/>
      <c r="P553" s="35"/>
      <c r="Q553" s="35"/>
      <c r="R553" s="35"/>
      <c r="S553" s="35"/>
    </row>
    <row r="554" spans="1:19">
      <c r="A554" s="35"/>
      <c r="B554" s="261"/>
      <c r="C554" s="261"/>
      <c r="D554" s="261"/>
      <c r="E554" s="35"/>
      <c r="F554" s="35"/>
      <c r="G554" s="35"/>
      <c r="H554" s="35"/>
      <c r="I554" s="35"/>
      <c r="J554" s="46"/>
      <c r="K554" s="46"/>
      <c r="L554" s="46"/>
      <c r="M554" s="46"/>
      <c r="N554" s="35"/>
      <c r="O554" s="35"/>
      <c r="P554" s="35"/>
      <c r="Q554" s="35"/>
      <c r="R554" s="35"/>
      <c r="S554" s="35"/>
    </row>
    <row r="555" spans="1:19">
      <c r="A555" s="35"/>
      <c r="B555" s="261"/>
      <c r="C555" s="261"/>
      <c r="D555" s="261"/>
      <c r="E555" s="35"/>
      <c r="F555" s="35"/>
      <c r="G555" s="35"/>
      <c r="H555" s="35"/>
      <c r="I555" s="35"/>
      <c r="J555" s="46"/>
      <c r="K555" s="46"/>
      <c r="L555" s="46"/>
      <c r="M555" s="46"/>
      <c r="N555" s="35"/>
      <c r="O555" s="35"/>
      <c r="P555" s="35"/>
      <c r="Q555" s="35"/>
      <c r="R555" s="35"/>
      <c r="S555" s="35"/>
    </row>
    <row r="556" spans="1:19">
      <c r="A556" s="35"/>
      <c r="B556" s="261"/>
      <c r="C556" s="261"/>
      <c r="D556" s="261"/>
      <c r="E556" s="35"/>
      <c r="F556" s="35"/>
      <c r="G556" s="35"/>
      <c r="H556" s="35"/>
      <c r="I556" s="35"/>
      <c r="J556" s="46"/>
      <c r="K556" s="46"/>
      <c r="L556" s="46"/>
      <c r="M556" s="46"/>
      <c r="N556" s="35"/>
      <c r="O556" s="35"/>
      <c r="P556" s="35"/>
      <c r="Q556" s="35"/>
      <c r="R556" s="35"/>
      <c r="S556" s="35"/>
    </row>
    <row r="557" spans="1:19">
      <c r="A557" s="35"/>
      <c r="B557" s="261"/>
      <c r="C557" s="261"/>
      <c r="D557" s="261"/>
      <c r="E557" s="35"/>
      <c r="F557" s="35"/>
      <c r="G557" s="35"/>
      <c r="H557" s="35"/>
      <c r="I557" s="35"/>
      <c r="J557" s="46"/>
      <c r="K557" s="46"/>
      <c r="L557" s="46"/>
      <c r="M557" s="46"/>
      <c r="N557" s="35"/>
      <c r="O557" s="35"/>
      <c r="P557" s="35"/>
      <c r="Q557" s="35"/>
      <c r="R557" s="35"/>
      <c r="S557" s="35"/>
    </row>
    <row r="558" spans="1:19">
      <c r="A558" s="35"/>
      <c r="B558" s="261"/>
      <c r="C558" s="261"/>
      <c r="D558" s="261"/>
      <c r="E558" s="35"/>
      <c r="F558" s="35"/>
      <c r="G558" s="35"/>
      <c r="H558" s="35"/>
      <c r="I558" s="35"/>
      <c r="J558" s="46"/>
      <c r="K558" s="46"/>
      <c r="L558" s="46"/>
      <c r="M558" s="46"/>
      <c r="N558" s="35"/>
      <c r="O558" s="35"/>
      <c r="P558" s="35"/>
      <c r="Q558" s="35"/>
      <c r="R558" s="35"/>
      <c r="S558" s="35"/>
    </row>
    <row r="559" spans="1:19">
      <c r="A559" s="35"/>
      <c r="B559" s="261"/>
      <c r="C559" s="261"/>
      <c r="D559" s="261"/>
      <c r="E559" s="35"/>
      <c r="F559" s="35"/>
      <c r="G559" s="35"/>
      <c r="H559" s="35"/>
      <c r="I559" s="35"/>
      <c r="J559" s="46"/>
      <c r="K559" s="46"/>
      <c r="L559" s="46"/>
      <c r="M559" s="46"/>
      <c r="N559" s="35"/>
      <c r="O559" s="35"/>
      <c r="P559" s="35"/>
      <c r="Q559" s="35"/>
      <c r="R559" s="35"/>
      <c r="S559" s="35"/>
    </row>
    <row r="560" spans="1:19">
      <c r="A560" s="35"/>
      <c r="B560" s="261"/>
      <c r="C560" s="261"/>
      <c r="D560" s="261"/>
      <c r="E560" s="35"/>
      <c r="F560" s="35"/>
      <c r="G560" s="35"/>
      <c r="H560" s="35"/>
      <c r="I560" s="35"/>
      <c r="J560" s="46"/>
      <c r="K560" s="46"/>
      <c r="L560" s="46"/>
      <c r="M560" s="46"/>
      <c r="N560" s="35"/>
      <c r="O560" s="35"/>
      <c r="P560" s="35"/>
      <c r="Q560" s="35"/>
      <c r="R560" s="35"/>
      <c r="S560" s="35"/>
    </row>
    <row r="561" spans="1:19">
      <c r="A561" s="35"/>
      <c r="B561" s="261"/>
      <c r="C561" s="261"/>
      <c r="D561" s="261"/>
      <c r="E561" s="35"/>
      <c r="F561" s="35"/>
      <c r="G561" s="35"/>
      <c r="H561" s="35"/>
      <c r="I561" s="35"/>
      <c r="J561" s="46"/>
      <c r="K561" s="46"/>
      <c r="L561" s="46"/>
      <c r="M561" s="46"/>
      <c r="N561" s="35"/>
      <c r="O561" s="35"/>
      <c r="P561" s="35"/>
      <c r="Q561" s="35"/>
      <c r="R561" s="35"/>
      <c r="S561" s="35"/>
    </row>
    <row r="562" spans="1:19">
      <c r="A562" s="35"/>
      <c r="B562" s="261"/>
      <c r="C562" s="261"/>
      <c r="D562" s="261"/>
      <c r="E562" s="35"/>
      <c r="F562" s="35"/>
      <c r="G562" s="35"/>
      <c r="H562" s="35"/>
      <c r="I562" s="35"/>
      <c r="J562" s="46"/>
      <c r="K562" s="46"/>
      <c r="L562" s="46"/>
      <c r="M562" s="46"/>
      <c r="N562" s="35"/>
      <c r="O562" s="35"/>
      <c r="P562" s="35"/>
      <c r="Q562" s="35"/>
      <c r="R562" s="35"/>
      <c r="S562" s="35"/>
    </row>
    <row r="563" spans="1:19">
      <c r="A563" s="35"/>
      <c r="B563" s="261"/>
      <c r="C563" s="261"/>
      <c r="D563" s="261"/>
      <c r="E563" s="35"/>
      <c r="F563" s="35"/>
      <c r="G563" s="35"/>
      <c r="H563" s="35"/>
      <c r="I563" s="35"/>
      <c r="J563" s="46"/>
      <c r="K563" s="46"/>
      <c r="L563" s="46"/>
      <c r="M563" s="46"/>
      <c r="N563" s="35"/>
      <c r="O563" s="35"/>
      <c r="P563" s="35"/>
      <c r="Q563" s="35"/>
      <c r="R563" s="35"/>
      <c r="S563" s="35"/>
    </row>
    <row r="564" spans="1:19">
      <c r="A564" s="35"/>
      <c r="B564" s="261"/>
      <c r="C564" s="261"/>
      <c r="D564" s="261"/>
      <c r="E564" s="35"/>
      <c r="F564" s="35"/>
      <c r="G564" s="35"/>
      <c r="H564" s="35"/>
      <c r="I564" s="35"/>
      <c r="J564" s="46"/>
      <c r="K564" s="46"/>
      <c r="L564" s="46"/>
      <c r="M564" s="46"/>
      <c r="N564" s="35"/>
      <c r="O564" s="35"/>
      <c r="P564" s="35"/>
      <c r="Q564" s="35"/>
      <c r="R564" s="35"/>
      <c r="S564" s="35"/>
    </row>
    <row r="565" spans="1:19">
      <c r="A565" s="35"/>
      <c r="B565" s="261"/>
      <c r="C565" s="261"/>
      <c r="D565" s="261"/>
      <c r="E565" s="35"/>
      <c r="F565" s="35"/>
      <c r="G565" s="35"/>
      <c r="H565" s="35"/>
      <c r="I565" s="35"/>
      <c r="J565" s="46"/>
      <c r="K565" s="46"/>
      <c r="L565" s="46"/>
      <c r="M565" s="46"/>
      <c r="N565" s="35"/>
      <c r="O565" s="35"/>
      <c r="P565" s="35"/>
      <c r="Q565" s="35"/>
      <c r="R565" s="35"/>
      <c r="S565" s="35"/>
    </row>
    <row r="566" spans="1:19">
      <c r="A566" s="35"/>
      <c r="B566" s="261"/>
      <c r="C566" s="261"/>
      <c r="D566" s="261"/>
      <c r="E566" s="35"/>
      <c r="F566" s="35"/>
      <c r="G566" s="35"/>
      <c r="H566" s="35"/>
      <c r="I566" s="35"/>
      <c r="J566" s="46"/>
      <c r="K566" s="46"/>
      <c r="L566" s="46"/>
      <c r="M566" s="46"/>
      <c r="N566" s="35"/>
      <c r="O566" s="35"/>
      <c r="P566" s="35"/>
      <c r="Q566" s="35"/>
      <c r="R566" s="35"/>
      <c r="S566" s="35"/>
    </row>
    <row r="567" spans="1:19">
      <c r="A567" s="35"/>
      <c r="B567" s="261"/>
      <c r="C567" s="261"/>
      <c r="D567" s="261"/>
      <c r="E567" s="35"/>
      <c r="F567" s="35"/>
      <c r="G567" s="35"/>
      <c r="H567" s="35"/>
      <c r="I567" s="35"/>
      <c r="J567" s="46"/>
      <c r="K567" s="46"/>
      <c r="L567" s="46"/>
      <c r="M567" s="46"/>
      <c r="N567" s="35"/>
      <c r="O567" s="35"/>
      <c r="P567" s="35"/>
      <c r="Q567" s="35"/>
      <c r="R567" s="35"/>
      <c r="S567" s="35"/>
    </row>
    <row r="568" spans="1:19">
      <c r="A568" s="35"/>
      <c r="B568" s="261"/>
      <c r="C568" s="261"/>
      <c r="D568" s="261"/>
      <c r="E568" s="35"/>
      <c r="F568" s="35"/>
      <c r="G568" s="35"/>
      <c r="H568" s="35"/>
      <c r="I568" s="35"/>
      <c r="J568" s="46"/>
      <c r="K568" s="46"/>
      <c r="L568" s="46"/>
      <c r="M568" s="46"/>
      <c r="N568" s="35"/>
      <c r="O568" s="35"/>
      <c r="P568" s="35"/>
      <c r="Q568" s="35"/>
      <c r="R568" s="35"/>
      <c r="S568" s="35"/>
    </row>
    <row r="569" spans="1:19">
      <c r="A569" s="35"/>
      <c r="B569" s="261"/>
      <c r="C569" s="261"/>
      <c r="D569" s="261"/>
      <c r="E569" s="35"/>
      <c r="F569" s="35"/>
      <c r="G569" s="35"/>
      <c r="H569" s="35"/>
      <c r="I569" s="35"/>
      <c r="J569" s="46"/>
      <c r="K569" s="46"/>
      <c r="L569" s="46"/>
      <c r="M569" s="46"/>
      <c r="N569" s="35"/>
      <c r="O569" s="35"/>
      <c r="P569" s="35"/>
      <c r="Q569" s="35"/>
      <c r="R569" s="35"/>
      <c r="S569" s="35"/>
    </row>
    <row r="570" spans="1:19">
      <c r="A570" s="35"/>
      <c r="B570" s="261"/>
      <c r="C570" s="261"/>
      <c r="D570" s="261"/>
      <c r="E570" s="35"/>
      <c r="F570" s="35"/>
      <c r="G570" s="35"/>
      <c r="H570" s="35"/>
      <c r="I570" s="35"/>
      <c r="J570" s="46"/>
      <c r="K570" s="46"/>
      <c r="L570" s="46"/>
      <c r="M570" s="46"/>
      <c r="N570" s="35"/>
      <c r="O570" s="35"/>
      <c r="P570" s="35"/>
      <c r="Q570" s="35"/>
      <c r="R570" s="35"/>
      <c r="S570" s="35"/>
    </row>
    <row r="571" spans="1:19">
      <c r="A571" s="35"/>
      <c r="B571" s="261"/>
      <c r="C571" s="261"/>
      <c r="D571" s="261"/>
      <c r="E571" s="35"/>
      <c r="F571" s="35"/>
      <c r="G571" s="35"/>
      <c r="H571" s="35"/>
      <c r="I571" s="35"/>
      <c r="J571" s="46"/>
      <c r="K571" s="46"/>
      <c r="L571" s="46"/>
      <c r="M571" s="46"/>
      <c r="N571" s="35"/>
      <c r="O571" s="35"/>
      <c r="P571" s="35"/>
      <c r="Q571" s="35"/>
      <c r="R571" s="35"/>
      <c r="S571" s="35"/>
    </row>
    <row r="572" spans="1:19">
      <c r="A572" s="35"/>
      <c r="B572" s="261"/>
      <c r="C572" s="261"/>
      <c r="D572" s="261"/>
      <c r="E572" s="35"/>
      <c r="F572" s="35"/>
      <c r="G572" s="35"/>
      <c r="H572" s="35"/>
      <c r="I572" s="35"/>
      <c r="J572" s="46"/>
      <c r="K572" s="46"/>
      <c r="L572" s="46"/>
      <c r="M572" s="46"/>
      <c r="N572" s="35"/>
      <c r="O572" s="35"/>
      <c r="P572" s="35"/>
      <c r="Q572" s="35"/>
      <c r="R572" s="35"/>
      <c r="S572" s="35"/>
    </row>
    <row r="573" spans="1:19">
      <c r="A573" s="35"/>
      <c r="B573" s="261"/>
      <c r="C573" s="261"/>
      <c r="D573" s="261"/>
      <c r="E573" s="35"/>
      <c r="F573" s="35"/>
      <c r="G573" s="35"/>
      <c r="H573" s="35"/>
      <c r="I573" s="35"/>
      <c r="J573" s="46"/>
      <c r="K573" s="46"/>
      <c r="L573" s="46"/>
      <c r="M573" s="46"/>
      <c r="N573" s="35"/>
      <c r="O573" s="35"/>
      <c r="P573" s="35"/>
      <c r="Q573" s="35"/>
      <c r="R573" s="35"/>
      <c r="S573" s="35"/>
    </row>
    <row r="574" spans="1:19">
      <c r="A574" s="35"/>
      <c r="B574" s="261"/>
      <c r="C574" s="261"/>
      <c r="D574" s="261"/>
      <c r="E574" s="35"/>
      <c r="F574" s="35"/>
      <c r="G574" s="35"/>
      <c r="H574" s="35"/>
      <c r="I574" s="35"/>
      <c r="J574" s="46"/>
      <c r="K574" s="46"/>
      <c r="L574" s="46"/>
      <c r="M574" s="46"/>
      <c r="N574" s="35"/>
      <c r="O574" s="35"/>
      <c r="P574" s="35"/>
      <c r="Q574" s="35"/>
      <c r="R574" s="35"/>
      <c r="S574" s="35"/>
    </row>
    <row r="575" spans="1:19">
      <c r="A575" s="35"/>
      <c r="B575" s="261"/>
      <c r="C575" s="261"/>
      <c r="D575" s="261"/>
      <c r="E575" s="35"/>
      <c r="F575" s="35"/>
      <c r="G575" s="35"/>
      <c r="H575" s="35"/>
      <c r="I575" s="35"/>
      <c r="J575" s="46"/>
      <c r="K575" s="46"/>
      <c r="L575" s="46"/>
      <c r="M575" s="46"/>
      <c r="N575" s="35"/>
      <c r="O575" s="35"/>
      <c r="P575" s="35"/>
      <c r="Q575" s="35"/>
      <c r="R575" s="35"/>
      <c r="S575" s="35"/>
    </row>
    <row r="576" spans="1:19">
      <c r="A576" s="35"/>
      <c r="B576" s="261"/>
      <c r="C576" s="261"/>
      <c r="D576" s="261"/>
      <c r="E576" s="35"/>
      <c r="F576" s="35"/>
      <c r="G576" s="35"/>
      <c r="H576" s="35"/>
      <c r="I576" s="35"/>
      <c r="J576" s="46"/>
      <c r="K576" s="46"/>
      <c r="L576" s="46"/>
      <c r="M576" s="46"/>
      <c r="N576" s="35"/>
      <c r="O576" s="35"/>
      <c r="P576" s="35"/>
      <c r="Q576" s="35"/>
      <c r="R576" s="35"/>
      <c r="S576" s="35"/>
    </row>
    <row r="577" spans="1:19">
      <c r="A577" s="35"/>
      <c r="B577" s="261"/>
      <c r="C577" s="261"/>
      <c r="D577" s="261"/>
      <c r="E577" s="35"/>
      <c r="F577" s="35"/>
      <c r="G577" s="35"/>
      <c r="H577" s="35"/>
      <c r="I577" s="35"/>
      <c r="J577" s="46"/>
      <c r="K577" s="46"/>
      <c r="L577" s="46"/>
      <c r="M577" s="46"/>
      <c r="N577" s="35"/>
      <c r="O577" s="35"/>
      <c r="P577" s="35"/>
      <c r="Q577" s="35"/>
      <c r="R577" s="35"/>
      <c r="S577" s="35"/>
    </row>
    <row r="578" spans="1:19">
      <c r="A578" s="35"/>
      <c r="B578" s="261"/>
      <c r="C578" s="261"/>
      <c r="D578" s="261"/>
      <c r="E578" s="35"/>
      <c r="F578" s="35"/>
      <c r="G578" s="35"/>
      <c r="H578" s="35"/>
      <c r="I578" s="35"/>
      <c r="J578" s="46"/>
      <c r="K578" s="46"/>
      <c r="L578" s="46"/>
      <c r="M578" s="46"/>
      <c r="N578" s="35"/>
      <c r="O578" s="35"/>
      <c r="P578" s="35"/>
      <c r="Q578" s="35"/>
      <c r="R578" s="35"/>
      <c r="S578" s="35"/>
    </row>
    <row r="579" spans="1:19">
      <c r="A579" s="35"/>
      <c r="B579" s="261"/>
      <c r="C579" s="261"/>
      <c r="D579" s="261"/>
      <c r="E579" s="35"/>
      <c r="F579" s="35"/>
      <c r="G579" s="35"/>
      <c r="H579" s="35"/>
      <c r="I579" s="35"/>
      <c r="J579" s="46"/>
      <c r="K579" s="46"/>
      <c r="L579" s="46"/>
      <c r="M579" s="46"/>
      <c r="N579" s="35"/>
      <c r="O579" s="35"/>
      <c r="P579" s="35"/>
      <c r="Q579" s="35"/>
      <c r="R579" s="35"/>
      <c r="S579" s="35"/>
    </row>
    <row r="580" spans="1:19">
      <c r="A580" s="35"/>
      <c r="B580" s="261"/>
      <c r="C580" s="261"/>
      <c r="D580" s="261"/>
      <c r="E580" s="35"/>
      <c r="F580" s="35"/>
      <c r="G580" s="35"/>
      <c r="H580" s="35"/>
      <c r="I580" s="35"/>
      <c r="J580" s="46"/>
      <c r="K580" s="46"/>
      <c r="L580" s="46"/>
      <c r="M580" s="46"/>
      <c r="N580" s="35"/>
      <c r="O580" s="35"/>
      <c r="P580" s="35"/>
      <c r="Q580" s="35"/>
      <c r="R580" s="35"/>
      <c r="S580" s="35"/>
    </row>
    <row r="581" spans="1:19">
      <c r="A581" s="35"/>
      <c r="B581" s="261"/>
      <c r="C581" s="261"/>
      <c r="D581" s="261"/>
      <c r="E581" s="35"/>
      <c r="F581" s="35"/>
      <c r="G581" s="35"/>
      <c r="H581" s="35"/>
      <c r="I581" s="35"/>
      <c r="J581" s="46"/>
      <c r="K581" s="46"/>
      <c r="L581" s="46"/>
      <c r="M581" s="46"/>
      <c r="N581" s="35"/>
      <c r="O581" s="35"/>
      <c r="P581" s="35"/>
      <c r="Q581" s="35"/>
      <c r="R581" s="35"/>
      <c r="S581" s="35"/>
    </row>
    <row r="582" spans="1:19">
      <c r="A582" s="35"/>
      <c r="B582" s="261"/>
      <c r="C582" s="261"/>
      <c r="D582" s="261"/>
      <c r="E582" s="35"/>
      <c r="F582" s="35"/>
      <c r="G582" s="35"/>
      <c r="H582" s="35"/>
      <c r="I582" s="35"/>
      <c r="J582" s="46"/>
      <c r="K582" s="46"/>
      <c r="L582" s="46"/>
      <c r="M582" s="46"/>
      <c r="N582" s="35"/>
      <c r="O582" s="35"/>
      <c r="P582" s="35"/>
      <c r="Q582" s="35"/>
      <c r="R582" s="35"/>
      <c r="S582" s="35"/>
    </row>
    <row r="583" spans="1:19">
      <c r="A583" s="35"/>
      <c r="B583" s="261"/>
      <c r="C583" s="261"/>
      <c r="D583" s="261"/>
      <c r="E583" s="35"/>
      <c r="F583" s="35"/>
      <c r="G583" s="35"/>
      <c r="H583" s="35"/>
      <c r="I583" s="35"/>
      <c r="J583" s="46"/>
      <c r="K583" s="46"/>
      <c r="L583" s="46"/>
      <c r="M583" s="46"/>
      <c r="N583" s="35"/>
      <c r="O583" s="35"/>
      <c r="P583" s="35"/>
      <c r="Q583" s="35"/>
      <c r="R583" s="35"/>
      <c r="S583" s="35"/>
    </row>
    <row r="584" spans="1:19">
      <c r="A584" s="35"/>
      <c r="B584" s="261"/>
      <c r="C584" s="261"/>
      <c r="D584" s="261"/>
      <c r="E584" s="35"/>
      <c r="F584" s="35"/>
      <c r="G584" s="35"/>
      <c r="H584" s="35"/>
      <c r="I584" s="35"/>
      <c r="J584" s="46"/>
      <c r="K584" s="46"/>
      <c r="L584" s="46"/>
      <c r="M584" s="46"/>
      <c r="N584" s="35"/>
      <c r="O584" s="35"/>
      <c r="P584" s="35"/>
      <c r="Q584" s="35"/>
      <c r="R584" s="35"/>
      <c r="S584" s="35"/>
    </row>
    <row r="585" spans="1:19">
      <c r="A585" s="35"/>
      <c r="B585" s="261"/>
      <c r="C585" s="261"/>
      <c r="D585" s="261"/>
      <c r="E585" s="35"/>
      <c r="F585" s="35"/>
      <c r="G585" s="35"/>
      <c r="H585" s="35"/>
      <c r="I585" s="35"/>
      <c r="J585" s="46"/>
      <c r="K585" s="46"/>
      <c r="L585" s="46"/>
      <c r="M585" s="46"/>
      <c r="N585" s="35"/>
      <c r="O585" s="35"/>
      <c r="P585" s="35"/>
      <c r="Q585" s="35"/>
      <c r="R585" s="35"/>
      <c r="S585" s="35"/>
    </row>
    <row r="586" spans="1:19">
      <c r="A586" s="35"/>
      <c r="B586" s="261"/>
      <c r="C586" s="261"/>
      <c r="D586" s="261"/>
      <c r="E586" s="35"/>
      <c r="F586" s="35"/>
      <c r="G586" s="35"/>
      <c r="H586" s="35"/>
      <c r="I586" s="35"/>
      <c r="J586" s="46"/>
      <c r="K586" s="46"/>
      <c r="L586" s="46"/>
      <c r="M586" s="46"/>
      <c r="N586" s="35"/>
      <c r="O586" s="35"/>
      <c r="P586" s="35"/>
      <c r="Q586" s="35"/>
      <c r="R586" s="35"/>
      <c r="S586" s="35"/>
    </row>
    <row r="587" spans="1:19">
      <c r="A587" s="35"/>
      <c r="B587" s="261"/>
      <c r="C587" s="261"/>
      <c r="D587" s="261"/>
      <c r="E587" s="35"/>
      <c r="F587" s="35"/>
      <c r="G587" s="35"/>
      <c r="H587" s="35"/>
      <c r="I587" s="35"/>
      <c r="J587" s="46"/>
      <c r="K587" s="46"/>
      <c r="L587" s="46"/>
      <c r="M587" s="46"/>
      <c r="N587" s="35"/>
      <c r="O587" s="35"/>
      <c r="P587" s="35"/>
      <c r="Q587" s="35"/>
      <c r="R587" s="35"/>
      <c r="S587" s="35"/>
    </row>
    <row r="588" spans="1:19">
      <c r="A588" s="35"/>
      <c r="B588" s="261"/>
      <c r="C588" s="261"/>
      <c r="D588" s="261"/>
      <c r="E588" s="35"/>
      <c r="F588" s="35"/>
      <c r="G588" s="35"/>
      <c r="H588" s="35"/>
      <c r="I588" s="35"/>
      <c r="J588" s="46"/>
      <c r="K588" s="46"/>
      <c r="L588" s="46"/>
      <c r="M588" s="46"/>
      <c r="N588" s="35"/>
      <c r="O588" s="35"/>
      <c r="P588" s="35"/>
      <c r="Q588" s="35"/>
      <c r="R588" s="35"/>
      <c r="S588" s="35"/>
    </row>
    <row r="589" spans="1:19">
      <c r="A589" s="35"/>
      <c r="B589" s="261"/>
      <c r="C589" s="261"/>
      <c r="D589" s="261"/>
      <c r="E589" s="35"/>
      <c r="F589" s="35"/>
      <c r="G589" s="35"/>
      <c r="H589" s="35"/>
      <c r="I589" s="35"/>
      <c r="J589" s="46"/>
      <c r="K589" s="46"/>
      <c r="L589" s="46"/>
      <c r="M589" s="46"/>
      <c r="N589" s="35"/>
      <c r="O589" s="35"/>
      <c r="P589" s="35"/>
      <c r="Q589" s="35"/>
      <c r="R589" s="35"/>
      <c r="S589" s="35"/>
    </row>
    <row r="590" spans="1:19">
      <c r="A590" s="35"/>
      <c r="B590" s="261"/>
      <c r="C590" s="261"/>
      <c r="D590" s="261"/>
      <c r="E590" s="35"/>
      <c r="F590" s="35"/>
      <c r="G590" s="35"/>
      <c r="H590" s="35"/>
      <c r="I590" s="35"/>
      <c r="J590" s="46"/>
      <c r="K590" s="46"/>
      <c r="L590" s="46"/>
      <c r="M590" s="46"/>
      <c r="N590" s="35"/>
      <c r="O590" s="35"/>
      <c r="P590" s="35"/>
      <c r="Q590" s="35"/>
      <c r="R590" s="35"/>
      <c r="S590" s="35"/>
    </row>
    <row r="591" spans="1:19">
      <c r="A591" s="35"/>
      <c r="B591" s="261"/>
      <c r="C591" s="261"/>
      <c r="D591" s="261"/>
      <c r="E591" s="35"/>
      <c r="F591" s="35"/>
      <c r="G591" s="35"/>
      <c r="H591" s="35"/>
      <c r="I591" s="35"/>
      <c r="J591" s="46"/>
      <c r="K591" s="46"/>
      <c r="L591" s="46"/>
      <c r="M591" s="46"/>
      <c r="N591" s="35"/>
      <c r="O591" s="35"/>
      <c r="P591" s="35"/>
      <c r="Q591" s="35"/>
      <c r="R591" s="35"/>
      <c r="S591" s="35"/>
    </row>
    <row r="592" spans="1:19">
      <c r="A592" s="35"/>
      <c r="B592" s="261"/>
      <c r="C592" s="261"/>
      <c r="D592" s="261"/>
      <c r="E592" s="35"/>
      <c r="F592" s="35"/>
      <c r="G592" s="35"/>
      <c r="H592" s="35"/>
      <c r="I592" s="35"/>
      <c r="J592" s="46"/>
      <c r="K592" s="46"/>
      <c r="L592" s="46"/>
      <c r="M592" s="46"/>
      <c r="N592" s="35"/>
      <c r="O592" s="35"/>
      <c r="P592" s="35"/>
      <c r="Q592" s="35"/>
      <c r="R592" s="35"/>
      <c r="S592" s="35"/>
    </row>
    <row r="593" spans="1:19">
      <c r="A593" s="35"/>
      <c r="B593" s="261"/>
      <c r="C593" s="261"/>
      <c r="D593" s="261"/>
      <c r="E593" s="35"/>
      <c r="F593" s="35"/>
      <c r="G593" s="35"/>
      <c r="H593" s="35"/>
      <c r="I593" s="35"/>
      <c r="J593" s="46"/>
      <c r="K593" s="46"/>
      <c r="L593" s="46"/>
      <c r="M593" s="46"/>
      <c r="N593" s="35"/>
      <c r="O593" s="35"/>
      <c r="P593" s="35"/>
      <c r="Q593" s="35"/>
      <c r="R593" s="35"/>
      <c r="S593" s="35"/>
    </row>
    <row r="594" spans="1:19">
      <c r="A594" s="35"/>
      <c r="B594" s="261"/>
      <c r="C594" s="261"/>
      <c r="D594" s="261"/>
      <c r="E594" s="35"/>
      <c r="F594" s="35"/>
      <c r="G594" s="35"/>
      <c r="H594" s="35"/>
      <c r="I594" s="35"/>
      <c r="J594" s="46"/>
      <c r="K594" s="46"/>
      <c r="L594" s="46"/>
      <c r="M594" s="46"/>
      <c r="N594" s="35"/>
      <c r="O594" s="35"/>
      <c r="P594" s="35"/>
      <c r="Q594" s="35"/>
      <c r="R594" s="35"/>
      <c r="S594" s="35"/>
    </row>
    <row r="595" spans="1:19">
      <c r="A595" s="35"/>
      <c r="B595" s="261"/>
      <c r="C595" s="261"/>
      <c r="D595" s="261"/>
      <c r="E595" s="35"/>
      <c r="F595" s="35"/>
      <c r="G595" s="35"/>
      <c r="H595" s="35"/>
      <c r="I595" s="35"/>
      <c r="J595" s="46"/>
      <c r="K595" s="46"/>
      <c r="L595" s="46"/>
      <c r="M595" s="46"/>
      <c r="N595" s="35"/>
      <c r="O595" s="35"/>
      <c r="P595" s="35"/>
      <c r="Q595" s="35"/>
      <c r="R595" s="35"/>
      <c r="S595" s="35"/>
    </row>
    <row r="596" spans="1:19">
      <c r="A596" s="35"/>
      <c r="B596" s="261"/>
      <c r="C596" s="261"/>
      <c r="D596" s="261"/>
      <c r="E596" s="35"/>
      <c r="F596" s="35"/>
      <c r="G596" s="35"/>
      <c r="H596" s="35"/>
      <c r="I596" s="35"/>
      <c r="J596" s="46"/>
      <c r="K596" s="46"/>
      <c r="L596" s="46"/>
      <c r="M596" s="46"/>
      <c r="N596" s="35"/>
      <c r="O596" s="35"/>
      <c r="P596" s="35"/>
      <c r="Q596" s="35"/>
      <c r="R596" s="35"/>
      <c r="S596" s="35"/>
    </row>
    <row r="597" spans="1:19">
      <c r="A597" s="35"/>
      <c r="B597" s="261"/>
      <c r="C597" s="261"/>
      <c r="D597" s="261"/>
      <c r="E597" s="35"/>
      <c r="F597" s="35"/>
      <c r="G597" s="35"/>
      <c r="H597" s="35"/>
      <c r="I597" s="35"/>
      <c r="J597" s="46"/>
      <c r="K597" s="46"/>
      <c r="L597" s="46"/>
      <c r="M597" s="46"/>
      <c r="N597" s="35"/>
      <c r="O597" s="35"/>
      <c r="P597" s="35"/>
      <c r="Q597" s="35"/>
      <c r="R597" s="35"/>
      <c r="S597" s="35"/>
    </row>
    <row r="598" spans="1:19">
      <c r="A598" s="35"/>
      <c r="B598" s="261"/>
      <c r="C598" s="261"/>
      <c r="D598" s="261"/>
      <c r="E598" s="35"/>
      <c r="F598" s="35"/>
      <c r="G598" s="35"/>
      <c r="H598" s="35"/>
      <c r="I598" s="35"/>
      <c r="J598" s="46"/>
      <c r="K598" s="46"/>
      <c r="L598" s="46"/>
      <c r="M598" s="46"/>
      <c r="N598" s="35"/>
      <c r="O598" s="35"/>
      <c r="P598" s="35"/>
      <c r="Q598" s="35"/>
      <c r="R598" s="35"/>
      <c r="S598" s="35"/>
    </row>
    <row r="599" spans="1:19">
      <c r="A599" s="35"/>
      <c r="B599" s="261"/>
      <c r="C599" s="261"/>
      <c r="D599" s="261"/>
      <c r="E599" s="35"/>
      <c r="F599" s="35"/>
      <c r="G599" s="35"/>
      <c r="H599" s="35"/>
      <c r="I599" s="35"/>
      <c r="J599" s="46"/>
      <c r="K599" s="46"/>
      <c r="L599" s="46"/>
      <c r="M599" s="46"/>
      <c r="N599" s="35"/>
      <c r="O599" s="35"/>
      <c r="P599" s="35"/>
      <c r="Q599" s="35"/>
      <c r="R599" s="35"/>
      <c r="S599" s="35"/>
    </row>
    <row r="600" spans="1:19">
      <c r="A600" s="35"/>
      <c r="B600" s="261"/>
      <c r="C600" s="261"/>
      <c r="D600" s="261"/>
      <c r="E600" s="35"/>
      <c r="F600" s="35"/>
      <c r="G600" s="35"/>
      <c r="H600" s="35"/>
      <c r="I600" s="35"/>
      <c r="J600" s="46"/>
      <c r="K600" s="46"/>
      <c r="L600" s="46"/>
      <c r="M600" s="46"/>
      <c r="N600" s="35"/>
      <c r="O600" s="35"/>
      <c r="P600" s="35"/>
      <c r="Q600" s="35"/>
      <c r="R600" s="35"/>
      <c r="S600" s="35"/>
    </row>
    <row r="601" spans="1:19">
      <c r="A601" s="35"/>
      <c r="B601" s="261"/>
      <c r="C601" s="261"/>
      <c r="D601" s="261"/>
      <c r="E601" s="35"/>
      <c r="F601" s="35"/>
      <c r="G601" s="35"/>
      <c r="H601" s="35"/>
      <c r="I601" s="35"/>
      <c r="J601" s="46"/>
      <c r="K601" s="46"/>
      <c r="L601" s="46"/>
      <c r="M601" s="46"/>
      <c r="N601" s="35"/>
      <c r="O601" s="35"/>
      <c r="P601" s="35"/>
      <c r="Q601" s="35"/>
      <c r="R601" s="35"/>
      <c r="S601" s="35"/>
    </row>
    <row r="602" spans="1:19">
      <c r="A602" s="35"/>
      <c r="B602" s="261"/>
      <c r="C602" s="261"/>
      <c r="D602" s="261"/>
      <c r="E602" s="35"/>
      <c r="F602" s="35"/>
      <c r="G602" s="35"/>
      <c r="H602" s="35"/>
      <c r="I602" s="35"/>
      <c r="J602" s="46"/>
      <c r="K602" s="46"/>
      <c r="L602" s="46"/>
      <c r="M602" s="46"/>
      <c r="N602" s="35"/>
      <c r="O602" s="35"/>
      <c r="P602" s="35"/>
      <c r="Q602" s="35"/>
      <c r="R602" s="35"/>
      <c r="S602" s="35"/>
    </row>
    <row r="603" spans="1:19">
      <c r="A603" s="35"/>
      <c r="B603" s="261"/>
      <c r="C603" s="261"/>
      <c r="D603" s="261"/>
      <c r="E603" s="35"/>
      <c r="F603" s="35"/>
      <c r="G603" s="35"/>
      <c r="H603" s="35"/>
      <c r="I603" s="35"/>
      <c r="J603" s="46"/>
      <c r="K603" s="46"/>
      <c r="L603" s="46"/>
      <c r="M603" s="46"/>
      <c r="N603" s="35"/>
      <c r="O603" s="35"/>
      <c r="P603" s="35"/>
      <c r="Q603" s="35"/>
      <c r="R603" s="35"/>
      <c r="S603" s="35"/>
    </row>
    <row r="604" spans="1:19">
      <c r="A604" s="35"/>
      <c r="B604" s="261"/>
      <c r="C604" s="261"/>
      <c r="D604" s="261"/>
      <c r="E604" s="35"/>
      <c r="F604" s="35"/>
      <c r="G604" s="35"/>
      <c r="H604" s="35"/>
      <c r="I604" s="35"/>
      <c r="J604" s="46"/>
      <c r="K604" s="46"/>
      <c r="L604" s="46"/>
      <c r="M604" s="46"/>
      <c r="N604" s="35"/>
      <c r="O604" s="35"/>
      <c r="P604" s="35"/>
      <c r="Q604" s="35"/>
      <c r="R604" s="35"/>
      <c r="S604" s="35"/>
    </row>
    <row r="605" spans="1:19">
      <c r="A605" s="35"/>
      <c r="B605" s="261"/>
      <c r="C605" s="261"/>
      <c r="D605" s="261"/>
      <c r="E605" s="35"/>
      <c r="F605" s="35"/>
      <c r="G605" s="35"/>
      <c r="H605" s="35"/>
      <c r="I605" s="35"/>
      <c r="J605" s="46"/>
      <c r="K605" s="46"/>
      <c r="L605" s="46"/>
      <c r="M605" s="46"/>
      <c r="N605" s="35"/>
      <c r="O605" s="35"/>
      <c r="P605" s="35"/>
      <c r="Q605" s="35"/>
      <c r="R605" s="35"/>
      <c r="S605" s="35"/>
    </row>
    <row r="606" spans="1:19">
      <c r="A606" s="35"/>
      <c r="B606" s="261"/>
      <c r="C606" s="261"/>
      <c r="D606" s="261"/>
      <c r="E606" s="35"/>
      <c r="F606" s="35"/>
      <c r="G606" s="35"/>
      <c r="H606" s="35"/>
      <c r="I606" s="35"/>
      <c r="J606" s="46"/>
      <c r="K606" s="46"/>
      <c r="L606" s="46"/>
      <c r="M606" s="46"/>
      <c r="N606" s="35"/>
      <c r="O606" s="35"/>
      <c r="P606" s="35"/>
      <c r="Q606" s="35"/>
      <c r="R606" s="35"/>
      <c r="S606" s="35"/>
    </row>
    <row r="607" spans="1:19">
      <c r="A607" s="35"/>
      <c r="B607" s="261"/>
      <c r="C607" s="261"/>
      <c r="D607" s="261"/>
      <c r="E607" s="35"/>
      <c r="F607" s="35"/>
      <c r="G607" s="35"/>
      <c r="H607" s="35"/>
      <c r="I607" s="35"/>
      <c r="J607" s="46"/>
      <c r="K607" s="46"/>
      <c r="L607" s="46"/>
      <c r="M607" s="46"/>
      <c r="N607" s="35"/>
      <c r="O607" s="35"/>
      <c r="P607" s="35"/>
      <c r="Q607" s="35"/>
      <c r="R607" s="35"/>
      <c r="S607" s="35"/>
    </row>
    <row r="608" spans="1:19">
      <c r="A608" s="35"/>
      <c r="B608" s="261"/>
      <c r="C608" s="261"/>
      <c r="D608" s="261"/>
      <c r="E608" s="35"/>
      <c r="F608" s="35"/>
      <c r="G608" s="35"/>
      <c r="H608" s="35"/>
      <c r="I608" s="35"/>
      <c r="J608" s="46"/>
      <c r="K608" s="46"/>
      <c r="L608" s="46"/>
      <c r="M608" s="46"/>
      <c r="N608" s="35"/>
      <c r="O608" s="35"/>
      <c r="P608" s="35"/>
      <c r="Q608" s="35"/>
      <c r="R608" s="35"/>
      <c r="S608" s="35"/>
    </row>
    <row r="609" spans="1:19">
      <c r="A609" s="35"/>
      <c r="B609" s="261"/>
      <c r="C609" s="261"/>
      <c r="D609" s="261"/>
      <c r="E609" s="35"/>
      <c r="F609" s="35"/>
      <c r="G609" s="35"/>
      <c r="H609" s="35"/>
      <c r="I609" s="35"/>
      <c r="J609" s="46"/>
      <c r="K609" s="46"/>
      <c r="L609" s="46"/>
      <c r="M609" s="46"/>
      <c r="N609" s="35"/>
      <c r="O609" s="35"/>
      <c r="P609" s="35"/>
      <c r="Q609" s="35"/>
      <c r="R609" s="35"/>
      <c r="S609" s="35"/>
    </row>
    <row r="610" spans="1:19">
      <c r="A610" s="35"/>
      <c r="B610" s="261"/>
      <c r="C610" s="261"/>
      <c r="D610" s="261"/>
      <c r="E610" s="35"/>
      <c r="F610" s="35"/>
      <c r="G610" s="35"/>
      <c r="H610" s="35"/>
      <c r="I610" s="35"/>
      <c r="J610" s="46"/>
      <c r="K610" s="46"/>
      <c r="L610" s="46"/>
      <c r="M610" s="46"/>
      <c r="N610" s="35"/>
      <c r="O610" s="35"/>
      <c r="P610" s="35"/>
      <c r="Q610" s="35"/>
      <c r="R610" s="35"/>
      <c r="S610" s="35"/>
    </row>
    <row r="611" spans="1:19">
      <c r="A611" s="35"/>
      <c r="B611" s="261"/>
      <c r="C611" s="261"/>
      <c r="D611" s="261"/>
      <c r="E611" s="35"/>
      <c r="F611" s="35"/>
      <c r="G611" s="35"/>
      <c r="H611" s="35"/>
      <c r="I611" s="35"/>
      <c r="J611" s="46"/>
      <c r="K611" s="46"/>
      <c r="L611" s="46"/>
      <c r="M611" s="46"/>
      <c r="N611" s="35"/>
      <c r="O611" s="35"/>
      <c r="P611" s="35"/>
      <c r="Q611" s="35"/>
      <c r="R611" s="35"/>
      <c r="S611" s="35"/>
    </row>
    <row r="612" spans="1:19">
      <c r="A612" s="35"/>
      <c r="B612" s="261"/>
      <c r="C612" s="261"/>
      <c r="D612" s="261"/>
      <c r="E612" s="35"/>
      <c r="F612" s="35"/>
      <c r="G612" s="35"/>
      <c r="H612" s="35"/>
      <c r="I612" s="35"/>
      <c r="J612" s="46"/>
      <c r="K612" s="46"/>
      <c r="L612" s="46"/>
      <c r="M612" s="46"/>
      <c r="N612" s="35"/>
      <c r="O612" s="35"/>
      <c r="P612" s="35"/>
      <c r="Q612" s="35"/>
      <c r="R612" s="35"/>
      <c r="S612" s="35"/>
    </row>
    <row r="613" spans="1:19">
      <c r="A613" s="35"/>
      <c r="B613" s="261"/>
      <c r="C613" s="261"/>
      <c r="D613" s="261"/>
      <c r="E613" s="35"/>
      <c r="F613" s="35"/>
      <c r="G613" s="35"/>
      <c r="H613" s="35"/>
      <c r="I613" s="35"/>
      <c r="J613" s="46"/>
      <c r="K613" s="46"/>
      <c r="L613" s="46"/>
      <c r="M613" s="46"/>
      <c r="N613" s="35"/>
      <c r="O613" s="35"/>
      <c r="P613" s="35"/>
      <c r="Q613" s="35"/>
      <c r="R613" s="35"/>
      <c r="S613" s="35"/>
    </row>
    <row r="614" spans="1:19">
      <c r="A614" s="35"/>
      <c r="B614" s="261"/>
      <c r="C614" s="261"/>
      <c r="D614" s="261"/>
      <c r="E614" s="35"/>
      <c r="F614" s="35"/>
      <c r="G614" s="35"/>
      <c r="H614" s="35"/>
      <c r="I614" s="35"/>
      <c r="J614" s="46"/>
      <c r="K614" s="46"/>
      <c r="L614" s="46"/>
      <c r="M614" s="46"/>
      <c r="N614" s="35"/>
      <c r="O614" s="35"/>
      <c r="P614" s="35"/>
      <c r="Q614" s="35"/>
      <c r="R614" s="35"/>
      <c r="S614" s="35"/>
    </row>
    <row r="615" spans="1:19">
      <c r="A615" s="35"/>
      <c r="B615" s="261"/>
      <c r="C615" s="261"/>
      <c r="D615" s="261"/>
      <c r="E615" s="35"/>
      <c r="F615" s="35"/>
      <c r="G615" s="35"/>
      <c r="H615" s="35"/>
      <c r="I615" s="35"/>
      <c r="J615" s="46"/>
      <c r="K615" s="46"/>
      <c r="L615" s="46"/>
      <c r="M615" s="46"/>
      <c r="N615" s="35"/>
      <c r="O615" s="35"/>
      <c r="P615" s="35"/>
      <c r="Q615" s="35"/>
      <c r="R615" s="35"/>
      <c r="S615" s="35"/>
    </row>
    <row r="616" spans="1:19">
      <c r="A616" s="35"/>
      <c r="B616" s="261"/>
      <c r="C616" s="261"/>
      <c r="D616" s="261"/>
      <c r="E616" s="35"/>
      <c r="F616" s="35"/>
      <c r="G616" s="35"/>
      <c r="H616" s="35"/>
      <c r="I616" s="35"/>
      <c r="J616" s="46"/>
      <c r="K616" s="46"/>
      <c r="L616" s="46"/>
      <c r="M616" s="46"/>
      <c r="N616" s="35"/>
      <c r="O616" s="35"/>
      <c r="P616" s="35"/>
      <c r="Q616" s="35"/>
      <c r="R616" s="35"/>
      <c r="S616" s="35"/>
    </row>
    <row r="617" spans="1:19">
      <c r="A617" s="35"/>
      <c r="B617" s="261"/>
      <c r="C617" s="261"/>
      <c r="D617" s="261"/>
      <c r="E617" s="35"/>
      <c r="F617" s="35"/>
      <c r="G617" s="35"/>
      <c r="H617" s="35"/>
      <c r="I617" s="35"/>
      <c r="J617" s="46"/>
      <c r="K617" s="46"/>
      <c r="L617" s="46"/>
      <c r="M617" s="46"/>
      <c r="N617" s="35"/>
      <c r="O617" s="35"/>
      <c r="P617" s="35"/>
      <c r="Q617" s="35"/>
      <c r="R617" s="35"/>
      <c r="S617" s="35"/>
    </row>
    <row r="618" spans="1:19">
      <c r="A618" s="35"/>
      <c r="B618" s="261"/>
      <c r="C618" s="261"/>
      <c r="D618" s="261"/>
      <c r="E618" s="35"/>
      <c r="F618" s="35"/>
      <c r="G618" s="35"/>
      <c r="H618" s="35"/>
      <c r="I618" s="35"/>
      <c r="J618" s="46"/>
      <c r="K618" s="46"/>
      <c r="L618" s="46"/>
      <c r="M618" s="46"/>
      <c r="N618" s="35"/>
      <c r="O618" s="35"/>
      <c r="P618" s="35"/>
      <c r="Q618" s="35"/>
      <c r="R618" s="35"/>
      <c r="S618" s="35"/>
    </row>
    <row r="619" spans="1:19">
      <c r="A619" s="35"/>
      <c r="B619" s="261"/>
      <c r="C619" s="261"/>
      <c r="D619" s="261"/>
      <c r="E619" s="35"/>
      <c r="F619" s="35"/>
      <c r="G619" s="35"/>
      <c r="H619" s="35"/>
      <c r="I619" s="35"/>
      <c r="J619" s="46"/>
      <c r="K619" s="46"/>
      <c r="L619" s="46"/>
      <c r="M619" s="46"/>
      <c r="N619" s="35"/>
      <c r="O619" s="35"/>
      <c r="P619" s="35"/>
      <c r="Q619" s="35"/>
      <c r="R619" s="35"/>
      <c r="S619" s="35"/>
    </row>
    <row r="620" spans="1:19">
      <c r="A620" s="35"/>
      <c r="B620" s="261"/>
      <c r="C620" s="261"/>
      <c r="D620" s="261"/>
      <c r="E620" s="35"/>
      <c r="F620" s="35"/>
      <c r="G620" s="35"/>
      <c r="H620" s="35"/>
      <c r="I620" s="35"/>
      <c r="J620" s="46"/>
      <c r="K620" s="46"/>
      <c r="L620" s="46"/>
      <c r="M620" s="46"/>
      <c r="N620" s="35"/>
      <c r="O620" s="35"/>
      <c r="P620" s="35"/>
      <c r="Q620" s="35"/>
      <c r="R620" s="35"/>
      <c r="S620" s="35"/>
    </row>
    <row r="621" spans="1:19">
      <c r="A621" s="35"/>
      <c r="B621" s="261"/>
      <c r="C621" s="261"/>
      <c r="D621" s="261"/>
      <c r="E621" s="35"/>
      <c r="F621" s="35"/>
      <c r="G621" s="35"/>
      <c r="H621" s="35"/>
      <c r="I621" s="35"/>
      <c r="J621" s="46"/>
      <c r="K621" s="46"/>
      <c r="L621" s="46"/>
      <c r="M621" s="46"/>
      <c r="N621" s="35"/>
      <c r="O621" s="35"/>
      <c r="P621" s="35"/>
      <c r="Q621" s="35"/>
      <c r="R621" s="35"/>
      <c r="S621" s="35"/>
    </row>
    <row r="622" spans="1:19">
      <c r="A622" s="35"/>
      <c r="B622" s="261"/>
      <c r="C622" s="261"/>
      <c r="D622" s="261"/>
      <c r="E622" s="35"/>
      <c r="F622" s="35"/>
      <c r="G622" s="35"/>
      <c r="H622" s="35"/>
      <c r="I622" s="35"/>
      <c r="J622" s="46"/>
      <c r="K622" s="46"/>
      <c r="L622" s="46"/>
      <c r="M622" s="46"/>
      <c r="N622" s="35"/>
      <c r="O622" s="35"/>
      <c r="P622" s="35"/>
      <c r="Q622" s="35"/>
      <c r="R622" s="35"/>
      <c r="S622" s="35"/>
    </row>
    <row r="623" spans="1:19">
      <c r="A623" s="35"/>
      <c r="B623" s="261"/>
      <c r="C623" s="261"/>
      <c r="D623" s="261"/>
      <c r="E623" s="35"/>
      <c r="F623" s="35"/>
      <c r="G623" s="35"/>
      <c r="H623" s="35"/>
      <c r="I623" s="35"/>
      <c r="J623" s="46"/>
      <c r="K623" s="46"/>
      <c r="L623" s="46"/>
      <c r="M623" s="46"/>
      <c r="N623" s="35"/>
      <c r="O623" s="35"/>
      <c r="P623" s="35"/>
      <c r="Q623" s="35"/>
      <c r="R623" s="35"/>
      <c r="S623" s="35"/>
    </row>
    <row r="624" spans="1:19">
      <c r="A624" s="35"/>
      <c r="B624" s="261"/>
      <c r="C624" s="261"/>
      <c r="D624" s="261"/>
      <c r="E624" s="35"/>
      <c r="F624" s="35"/>
      <c r="G624" s="35"/>
      <c r="H624" s="35"/>
      <c r="I624" s="35"/>
      <c r="J624" s="46"/>
      <c r="K624" s="46"/>
      <c r="L624" s="46"/>
      <c r="M624" s="46"/>
      <c r="N624" s="35"/>
      <c r="O624" s="35"/>
      <c r="P624" s="35"/>
      <c r="Q624" s="35"/>
      <c r="R624" s="35"/>
      <c r="S624" s="35"/>
    </row>
    <row r="625" spans="1:19">
      <c r="A625" s="35"/>
      <c r="B625" s="261"/>
      <c r="C625" s="261"/>
      <c r="D625" s="261"/>
      <c r="E625" s="35"/>
      <c r="F625" s="35"/>
      <c r="G625" s="35"/>
      <c r="H625" s="35"/>
      <c r="I625" s="35"/>
      <c r="J625" s="46"/>
      <c r="K625" s="46"/>
      <c r="L625" s="46"/>
      <c r="M625" s="46"/>
      <c r="N625" s="35"/>
      <c r="O625" s="35"/>
      <c r="P625" s="35"/>
      <c r="Q625" s="35"/>
      <c r="R625" s="35"/>
      <c r="S625" s="35"/>
    </row>
    <row r="626" spans="1:19">
      <c r="A626" s="35"/>
      <c r="B626" s="261"/>
      <c r="C626" s="261"/>
      <c r="D626" s="261"/>
      <c r="E626" s="35"/>
      <c r="F626" s="35"/>
      <c r="G626" s="35"/>
      <c r="H626" s="35"/>
      <c r="I626" s="35"/>
      <c r="J626" s="46"/>
      <c r="K626" s="46"/>
      <c r="L626" s="46"/>
      <c r="M626" s="46"/>
      <c r="N626" s="35"/>
      <c r="O626" s="35"/>
      <c r="P626" s="35"/>
      <c r="Q626" s="35"/>
      <c r="R626" s="35"/>
      <c r="S626" s="35"/>
    </row>
    <row r="627" spans="1:19">
      <c r="A627" s="35"/>
      <c r="B627" s="261"/>
      <c r="C627" s="261"/>
      <c r="D627" s="261"/>
      <c r="E627" s="35"/>
      <c r="F627" s="35"/>
      <c r="G627" s="35"/>
      <c r="H627" s="35"/>
      <c r="I627" s="35"/>
      <c r="J627" s="46"/>
      <c r="K627" s="46"/>
      <c r="L627" s="46"/>
      <c r="M627" s="46"/>
      <c r="N627" s="35"/>
      <c r="O627" s="35"/>
      <c r="P627" s="35"/>
      <c r="Q627" s="35"/>
      <c r="R627" s="35"/>
      <c r="S627" s="35"/>
    </row>
    <row r="628" spans="1:19">
      <c r="A628" s="35"/>
      <c r="B628" s="261"/>
      <c r="C628" s="261"/>
      <c r="D628" s="261"/>
      <c r="E628" s="35"/>
      <c r="F628" s="35"/>
      <c r="G628" s="35"/>
      <c r="H628" s="35"/>
      <c r="I628" s="35"/>
      <c r="J628" s="46"/>
      <c r="K628" s="46"/>
      <c r="L628" s="46"/>
      <c r="M628" s="46"/>
      <c r="N628" s="35"/>
      <c r="O628" s="35"/>
      <c r="P628" s="35"/>
      <c r="Q628" s="35"/>
      <c r="R628" s="35"/>
      <c r="S628" s="35"/>
    </row>
    <row r="629" spans="1:19">
      <c r="A629" s="35"/>
      <c r="B629" s="261"/>
      <c r="C629" s="261"/>
      <c r="D629" s="261"/>
      <c r="E629" s="35"/>
      <c r="F629" s="35"/>
      <c r="G629" s="35"/>
      <c r="H629" s="35"/>
      <c r="I629" s="35"/>
      <c r="J629" s="46"/>
      <c r="K629" s="46"/>
      <c r="L629" s="46"/>
      <c r="M629" s="46"/>
      <c r="N629" s="35"/>
      <c r="O629" s="35"/>
      <c r="P629" s="35"/>
      <c r="Q629" s="35"/>
      <c r="R629" s="35"/>
      <c r="S629" s="35"/>
    </row>
    <row r="630" spans="1:19">
      <c r="A630" s="35"/>
      <c r="B630" s="261"/>
      <c r="C630" s="261"/>
      <c r="D630" s="261"/>
      <c r="E630" s="35"/>
      <c r="F630" s="35"/>
      <c r="G630" s="35"/>
      <c r="H630" s="35"/>
      <c r="I630" s="35"/>
      <c r="J630" s="46"/>
      <c r="K630" s="46"/>
      <c r="L630" s="46"/>
      <c r="M630" s="46"/>
      <c r="N630" s="35"/>
      <c r="O630" s="35"/>
      <c r="P630" s="35"/>
      <c r="Q630" s="35"/>
      <c r="R630" s="35"/>
      <c r="S630" s="35"/>
    </row>
    <row r="631" spans="1:19">
      <c r="A631" s="35"/>
      <c r="B631" s="261"/>
      <c r="C631" s="261"/>
      <c r="D631" s="261"/>
      <c r="E631" s="35"/>
      <c r="F631" s="35"/>
      <c r="G631" s="35"/>
      <c r="H631" s="35"/>
      <c r="I631" s="35"/>
      <c r="J631" s="46"/>
      <c r="K631" s="46"/>
      <c r="L631" s="46"/>
      <c r="M631" s="46"/>
      <c r="N631" s="35"/>
      <c r="O631" s="35"/>
      <c r="P631" s="35"/>
      <c r="Q631" s="35"/>
      <c r="R631" s="35"/>
      <c r="S631" s="35"/>
    </row>
    <row r="632" spans="1:19">
      <c r="A632" s="35"/>
      <c r="B632" s="261"/>
      <c r="C632" s="261"/>
      <c r="D632" s="261"/>
      <c r="E632" s="35"/>
      <c r="F632" s="35"/>
      <c r="G632" s="35"/>
      <c r="H632" s="35"/>
      <c r="I632" s="35"/>
      <c r="J632" s="46"/>
      <c r="K632" s="46"/>
      <c r="L632" s="46"/>
      <c r="M632" s="46"/>
      <c r="N632" s="35"/>
      <c r="O632" s="35"/>
      <c r="P632" s="35"/>
      <c r="Q632" s="35"/>
      <c r="R632" s="35"/>
      <c r="S632" s="35"/>
    </row>
    <row r="633" spans="1:19">
      <c r="A633" s="35"/>
      <c r="B633" s="261"/>
      <c r="C633" s="261"/>
      <c r="D633" s="261"/>
      <c r="E633" s="35"/>
      <c r="F633" s="35"/>
      <c r="G633" s="35"/>
      <c r="H633" s="35"/>
      <c r="I633" s="35"/>
      <c r="J633" s="46"/>
      <c r="K633" s="46"/>
      <c r="L633" s="46"/>
      <c r="M633" s="46"/>
      <c r="N633" s="35"/>
      <c r="O633" s="35"/>
      <c r="P633" s="35"/>
      <c r="Q633" s="35"/>
      <c r="R633" s="35"/>
      <c r="S633" s="35"/>
    </row>
    <row r="634" spans="1:19">
      <c r="A634" s="35"/>
      <c r="B634" s="261"/>
      <c r="C634" s="261"/>
      <c r="D634" s="261"/>
      <c r="E634" s="35"/>
      <c r="F634" s="35"/>
      <c r="G634" s="35"/>
      <c r="H634" s="35"/>
      <c r="I634" s="35"/>
      <c r="J634" s="46"/>
      <c r="K634" s="46"/>
      <c r="L634" s="46"/>
      <c r="M634" s="46"/>
      <c r="N634" s="35"/>
      <c r="O634" s="35"/>
      <c r="P634" s="35"/>
      <c r="Q634" s="35"/>
      <c r="R634" s="35"/>
      <c r="S634" s="35"/>
    </row>
    <row r="635" spans="1:19">
      <c r="A635" s="35"/>
      <c r="B635" s="261"/>
      <c r="C635" s="261"/>
      <c r="D635" s="261"/>
      <c r="E635" s="35"/>
      <c r="F635" s="35"/>
      <c r="G635" s="35"/>
      <c r="H635" s="35"/>
      <c r="I635" s="35"/>
      <c r="J635" s="46"/>
      <c r="K635" s="46"/>
      <c r="L635" s="46"/>
      <c r="M635" s="46"/>
      <c r="N635" s="35"/>
      <c r="O635" s="35"/>
      <c r="P635" s="35"/>
      <c r="Q635" s="35"/>
      <c r="R635" s="35"/>
      <c r="S635" s="35"/>
    </row>
    <row r="636" spans="1:19">
      <c r="A636" s="35"/>
      <c r="B636" s="261"/>
      <c r="C636" s="261"/>
      <c r="D636" s="261"/>
      <c r="E636" s="35"/>
      <c r="F636" s="35"/>
      <c r="G636" s="35"/>
      <c r="H636" s="35"/>
      <c r="I636" s="35"/>
      <c r="J636" s="46"/>
      <c r="K636" s="46"/>
      <c r="L636" s="46"/>
      <c r="M636" s="46"/>
      <c r="N636" s="35"/>
      <c r="O636" s="35"/>
      <c r="P636" s="35"/>
      <c r="Q636" s="35"/>
      <c r="R636" s="35"/>
      <c r="S636" s="35"/>
    </row>
    <row r="637" spans="1:19">
      <c r="A637" s="35"/>
      <c r="B637" s="261"/>
      <c r="C637" s="261"/>
      <c r="D637" s="261"/>
      <c r="E637" s="35"/>
      <c r="F637" s="35"/>
      <c r="G637" s="35"/>
      <c r="H637" s="35"/>
      <c r="I637" s="35"/>
      <c r="J637" s="46"/>
      <c r="K637" s="46"/>
      <c r="L637" s="46"/>
      <c r="M637" s="46"/>
      <c r="N637" s="35"/>
      <c r="O637" s="35"/>
      <c r="P637" s="35"/>
      <c r="Q637" s="35"/>
      <c r="R637" s="35"/>
      <c r="S637" s="35"/>
    </row>
    <row r="638" spans="1:19">
      <c r="A638" s="35"/>
      <c r="B638" s="261"/>
      <c r="C638" s="261"/>
      <c r="D638" s="261"/>
      <c r="E638" s="35"/>
      <c r="F638" s="35"/>
      <c r="G638" s="35"/>
      <c r="H638" s="35"/>
      <c r="I638" s="35"/>
      <c r="J638" s="46"/>
      <c r="K638" s="46"/>
      <c r="L638" s="46"/>
      <c r="M638" s="46"/>
      <c r="N638" s="35"/>
      <c r="O638" s="35"/>
      <c r="P638" s="35"/>
      <c r="Q638" s="35"/>
      <c r="R638" s="35"/>
      <c r="S638" s="35"/>
    </row>
    <row r="639" spans="1:19">
      <c r="A639" s="35"/>
      <c r="B639" s="261"/>
      <c r="C639" s="261"/>
      <c r="D639" s="261"/>
      <c r="E639" s="35"/>
      <c r="F639" s="35"/>
      <c r="G639" s="35"/>
      <c r="H639" s="35"/>
      <c r="I639" s="35"/>
      <c r="J639" s="46"/>
      <c r="K639" s="46"/>
      <c r="L639" s="46"/>
      <c r="M639" s="46"/>
      <c r="N639" s="35"/>
      <c r="O639" s="35"/>
      <c r="P639" s="35"/>
      <c r="Q639" s="35"/>
      <c r="R639" s="35"/>
      <c r="S639" s="35"/>
    </row>
    <row r="640" spans="1:19">
      <c r="A640" s="35"/>
      <c r="B640" s="261"/>
      <c r="C640" s="261"/>
      <c r="D640" s="261"/>
      <c r="E640" s="35"/>
      <c r="F640" s="35"/>
      <c r="G640" s="35"/>
      <c r="H640" s="35"/>
      <c r="I640" s="35"/>
      <c r="J640" s="46"/>
      <c r="K640" s="46"/>
      <c r="L640" s="46"/>
      <c r="M640" s="46"/>
      <c r="N640" s="35"/>
      <c r="O640" s="35"/>
      <c r="P640" s="35"/>
      <c r="Q640" s="35"/>
      <c r="R640" s="35"/>
      <c r="S640" s="35"/>
    </row>
    <row r="641" spans="1:19">
      <c r="A641" s="35"/>
      <c r="B641" s="261"/>
      <c r="C641" s="261"/>
      <c r="D641" s="261"/>
      <c r="E641" s="35"/>
      <c r="F641" s="35"/>
      <c r="G641" s="35"/>
      <c r="H641" s="35"/>
      <c r="I641" s="35"/>
      <c r="J641" s="46"/>
      <c r="K641" s="46"/>
      <c r="L641" s="46"/>
      <c r="M641" s="46"/>
      <c r="N641" s="35"/>
      <c r="O641" s="35"/>
      <c r="P641" s="35"/>
      <c r="Q641" s="35"/>
      <c r="R641" s="35"/>
      <c r="S641" s="35"/>
    </row>
    <row r="642" spans="1:19">
      <c r="A642" s="35"/>
      <c r="B642" s="261"/>
      <c r="C642" s="261"/>
      <c r="D642" s="261"/>
      <c r="E642" s="35"/>
      <c r="F642" s="35"/>
      <c r="G642" s="35"/>
      <c r="H642" s="35"/>
      <c r="I642" s="35"/>
      <c r="J642" s="46"/>
      <c r="K642" s="46"/>
      <c r="L642" s="46"/>
      <c r="M642" s="46"/>
      <c r="N642" s="35"/>
      <c r="O642" s="35"/>
      <c r="P642" s="35"/>
      <c r="Q642" s="35"/>
      <c r="R642" s="35"/>
      <c r="S642" s="35"/>
    </row>
    <row r="643" spans="1:19">
      <c r="A643" s="35"/>
      <c r="B643" s="261"/>
      <c r="C643" s="261"/>
      <c r="D643" s="261"/>
      <c r="E643" s="35"/>
      <c r="F643" s="35"/>
      <c r="G643" s="35"/>
      <c r="H643" s="35"/>
      <c r="I643" s="35"/>
      <c r="J643" s="46"/>
      <c r="K643" s="46"/>
      <c r="L643" s="46"/>
      <c r="M643" s="46"/>
      <c r="N643" s="35"/>
      <c r="O643" s="35"/>
      <c r="P643" s="35"/>
      <c r="Q643" s="35"/>
      <c r="R643" s="35"/>
      <c r="S643" s="35"/>
    </row>
    <row r="644" spans="1:19">
      <c r="A644" s="35"/>
      <c r="B644" s="261"/>
      <c r="C644" s="261"/>
      <c r="D644" s="261"/>
      <c r="E644" s="35"/>
      <c r="F644" s="35"/>
      <c r="G644" s="35"/>
      <c r="H644" s="35"/>
      <c r="I644" s="35"/>
      <c r="J644" s="46"/>
      <c r="K644" s="46"/>
      <c r="L644" s="46"/>
      <c r="M644" s="46"/>
      <c r="N644" s="35"/>
      <c r="O644" s="35"/>
      <c r="P644" s="35"/>
      <c r="Q644" s="35"/>
      <c r="R644" s="35"/>
      <c r="S644" s="35"/>
    </row>
    <row r="645" spans="1:19">
      <c r="A645" s="35"/>
      <c r="B645" s="261"/>
      <c r="C645" s="261"/>
      <c r="D645" s="261"/>
      <c r="E645" s="35"/>
      <c r="F645" s="35"/>
      <c r="G645" s="35"/>
      <c r="H645" s="35"/>
      <c r="I645" s="35"/>
      <c r="J645" s="46"/>
      <c r="K645" s="46"/>
      <c r="L645" s="46"/>
      <c r="M645" s="46"/>
      <c r="N645" s="35"/>
      <c r="O645" s="35"/>
      <c r="P645" s="35"/>
      <c r="Q645" s="35"/>
      <c r="R645" s="35"/>
      <c r="S645" s="35"/>
    </row>
    <row r="646" spans="1:19">
      <c r="A646" s="35"/>
      <c r="B646" s="261"/>
      <c r="C646" s="261"/>
      <c r="D646" s="261"/>
      <c r="E646" s="35"/>
      <c r="F646" s="35"/>
      <c r="G646" s="35"/>
      <c r="H646" s="35"/>
      <c r="I646" s="35"/>
      <c r="J646" s="46"/>
      <c r="K646" s="46"/>
      <c r="L646" s="46"/>
      <c r="M646" s="46"/>
      <c r="N646" s="35"/>
      <c r="O646" s="35"/>
      <c r="P646" s="35"/>
      <c r="Q646" s="35"/>
      <c r="R646" s="35"/>
      <c r="S646" s="35"/>
    </row>
    <row r="647" spans="1:19">
      <c r="A647" s="35"/>
      <c r="B647" s="261"/>
      <c r="C647" s="261"/>
      <c r="D647" s="261"/>
      <c r="E647" s="35"/>
      <c r="F647" s="35"/>
      <c r="G647" s="35"/>
      <c r="H647" s="35"/>
      <c r="I647" s="35"/>
      <c r="J647" s="46"/>
      <c r="K647" s="46"/>
      <c r="L647" s="46"/>
      <c r="M647" s="46"/>
      <c r="N647" s="35"/>
      <c r="O647" s="35"/>
      <c r="P647" s="35"/>
      <c r="Q647" s="35"/>
      <c r="R647" s="35"/>
      <c r="S647" s="35"/>
    </row>
    <row r="648" spans="1:19">
      <c r="A648" s="35"/>
      <c r="B648" s="261"/>
      <c r="C648" s="261"/>
      <c r="D648" s="261"/>
      <c r="E648" s="35"/>
      <c r="F648" s="35"/>
      <c r="G648" s="35"/>
      <c r="H648" s="35"/>
      <c r="I648" s="35"/>
      <c r="J648" s="46"/>
      <c r="K648" s="46"/>
      <c r="L648" s="46"/>
      <c r="M648" s="46"/>
      <c r="N648" s="35"/>
      <c r="O648" s="35"/>
      <c r="P648" s="35"/>
      <c r="Q648" s="35"/>
      <c r="R648" s="35"/>
      <c r="S648" s="35"/>
    </row>
    <row r="649" spans="1:19">
      <c r="A649" s="35"/>
      <c r="B649" s="261"/>
      <c r="C649" s="261"/>
      <c r="D649" s="261"/>
      <c r="E649" s="35"/>
      <c r="F649" s="35"/>
      <c r="G649" s="35"/>
      <c r="H649" s="35"/>
      <c r="I649" s="35"/>
      <c r="J649" s="46"/>
      <c r="K649" s="46"/>
      <c r="L649" s="46"/>
      <c r="M649" s="46"/>
      <c r="N649" s="35"/>
      <c r="O649" s="35"/>
      <c r="P649" s="35"/>
      <c r="Q649" s="35"/>
      <c r="R649" s="35"/>
      <c r="S649" s="35"/>
    </row>
    <row r="650" spans="1:19">
      <c r="A650" s="35"/>
      <c r="B650" s="261"/>
      <c r="C650" s="261"/>
      <c r="D650" s="261"/>
      <c r="E650" s="35"/>
      <c r="F650" s="35"/>
      <c r="G650" s="35"/>
      <c r="H650" s="35"/>
      <c r="I650" s="35"/>
      <c r="J650" s="46"/>
      <c r="K650" s="46"/>
      <c r="L650" s="46"/>
      <c r="M650" s="46"/>
      <c r="N650" s="35"/>
      <c r="O650" s="35"/>
      <c r="P650" s="35"/>
      <c r="Q650" s="35"/>
      <c r="R650" s="35"/>
      <c r="S650" s="35"/>
    </row>
    <row r="651" spans="1:19">
      <c r="A651" s="35"/>
      <c r="B651" s="261"/>
      <c r="C651" s="261"/>
      <c r="D651" s="261"/>
      <c r="E651" s="35"/>
      <c r="F651" s="35"/>
      <c r="G651" s="35"/>
      <c r="H651" s="35"/>
      <c r="I651" s="35"/>
      <c r="J651" s="46"/>
      <c r="K651" s="46"/>
      <c r="L651" s="46"/>
      <c r="M651" s="46"/>
      <c r="N651" s="35"/>
      <c r="O651" s="35"/>
      <c r="P651" s="35"/>
      <c r="Q651" s="35"/>
      <c r="R651" s="35"/>
      <c r="S651" s="35"/>
    </row>
    <row r="652" spans="1:19">
      <c r="A652" s="35"/>
      <c r="B652" s="261"/>
      <c r="C652" s="261"/>
      <c r="D652" s="261"/>
      <c r="E652" s="35"/>
      <c r="F652" s="35"/>
      <c r="G652" s="35"/>
      <c r="H652" s="35"/>
      <c r="I652" s="35"/>
      <c r="J652" s="46"/>
      <c r="K652" s="46"/>
      <c r="L652" s="46"/>
      <c r="M652" s="46"/>
      <c r="N652" s="35"/>
      <c r="O652" s="35"/>
      <c r="P652" s="35"/>
      <c r="Q652" s="35"/>
      <c r="R652" s="35"/>
      <c r="S652" s="35"/>
    </row>
    <row r="653" spans="1:19">
      <c r="A653" s="35"/>
      <c r="B653" s="261"/>
      <c r="C653" s="261"/>
      <c r="D653" s="261"/>
      <c r="E653" s="35"/>
      <c r="F653" s="35"/>
      <c r="G653" s="35"/>
      <c r="H653" s="35"/>
      <c r="I653" s="35"/>
      <c r="J653" s="46"/>
      <c r="K653" s="46"/>
      <c r="L653" s="46"/>
      <c r="M653" s="46"/>
      <c r="N653" s="35"/>
      <c r="O653" s="35"/>
      <c r="P653" s="35"/>
      <c r="Q653" s="35"/>
      <c r="R653" s="35"/>
      <c r="S653" s="35"/>
    </row>
    <row r="654" spans="1:19">
      <c r="A654" s="35"/>
      <c r="B654" s="261"/>
      <c r="C654" s="261"/>
      <c r="D654" s="261"/>
      <c r="E654" s="35"/>
      <c r="F654" s="35"/>
      <c r="G654" s="35"/>
      <c r="H654" s="35"/>
      <c r="I654" s="35"/>
      <c r="J654" s="46"/>
      <c r="K654" s="46"/>
      <c r="L654" s="46"/>
      <c r="M654" s="46"/>
      <c r="N654" s="35"/>
      <c r="O654" s="35"/>
      <c r="P654" s="35"/>
      <c r="Q654" s="35"/>
      <c r="R654" s="35"/>
      <c r="S654" s="35"/>
    </row>
    <row r="655" spans="1:19">
      <c r="A655" s="35"/>
      <c r="B655" s="261"/>
      <c r="C655" s="261"/>
      <c r="D655" s="261"/>
      <c r="E655" s="35"/>
      <c r="F655" s="35"/>
      <c r="G655" s="35"/>
      <c r="H655" s="35"/>
      <c r="I655" s="35"/>
      <c r="J655" s="46"/>
      <c r="K655" s="46"/>
      <c r="L655" s="46"/>
      <c r="M655" s="46"/>
      <c r="N655" s="35"/>
      <c r="O655" s="35"/>
      <c r="P655" s="35"/>
      <c r="Q655" s="35"/>
      <c r="R655" s="35"/>
      <c r="S655" s="35"/>
    </row>
    <row r="656" spans="1:19">
      <c r="A656" s="35"/>
      <c r="B656" s="261"/>
      <c r="C656" s="261"/>
      <c r="D656" s="261"/>
      <c r="E656" s="35"/>
      <c r="F656" s="35"/>
      <c r="G656" s="35"/>
      <c r="H656" s="35"/>
      <c r="I656" s="35"/>
      <c r="J656" s="46"/>
      <c r="K656" s="46"/>
      <c r="L656" s="46"/>
      <c r="M656" s="46"/>
      <c r="N656" s="35"/>
      <c r="O656" s="35"/>
      <c r="P656" s="35"/>
      <c r="Q656" s="35"/>
      <c r="R656" s="35"/>
      <c r="S656" s="35"/>
    </row>
    <row r="657" spans="1:19">
      <c r="A657" s="35"/>
      <c r="B657" s="261"/>
      <c r="C657" s="261"/>
      <c r="D657" s="261"/>
      <c r="E657" s="35"/>
      <c r="F657" s="35"/>
      <c r="G657" s="35"/>
      <c r="H657" s="35"/>
      <c r="I657" s="35"/>
      <c r="J657" s="46"/>
      <c r="K657" s="46"/>
      <c r="L657" s="46"/>
      <c r="M657" s="46"/>
      <c r="N657" s="35"/>
      <c r="O657" s="35"/>
      <c r="P657" s="35"/>
      <c r="Q657" s="35"/>
      <c r="R657" s="35"/>
      <c r="S657" s="35"/>
    </row>
    <row r="658" spans="1:19">
      <c r="A658" s="35"/>
      <c r="B658" s="261"/>
      <c r="C658" s="261"/>
      <c r="D658" s="261"/>
      <c r="E658" s="35"/>
      <c r="F658" s="35"/>
      <c r="G658" s="35"/>
      <c r="H658" s="35"/>
      <c r="I658" s="35"/>
      <c r="J658" s="46"/>
      <c r="K658" s="46"/>
      <c r="L658" s="46"/>
      <c r="M658" s="46"/>
      <c r="N658" s="35"/>
      <c r="O658" s="35"/>
      <c r="P658" s="35"/>
      <c r="Q658" s="35"/>
      <c r="R658" s="35"/>
      <c r="S658" s="35"/>
    </row>
    <row r="659" spans="1:19">
      <c r="A659" s="35"/>
      <c r="B659" s="261"/>
      <c r="C659" s="261"/>
      <c r="D659" s="261"/>
      <c r="E659" s="35"/>
      <c r="F659" s="35"/>
      <c r="G659" s="35"/>
      <c r="H659" s="35"/>
      <c r="I659" s="35"/>
      <c r="J659" s="46"/>
      <c r="K659" s="46"/>
      <c r="L659" s="46"/>
      <c r="M659" s="46"/>
      <c r="N659" s="35"/>
      <c r="O659" s="35"/>
      <c r="P659" s="35"/>
      <c r="Q659" s="35"/>
      <c r="R659" s="35"/>
      <c r="S659" s="35"/>
    </row>
    <row r="660" spans="1:19">
      <c r="A660" s="35"/>
      <c r="B660" s="261"/>
      <c r="C660" s="261"/>
      <c r="D660" s="261"/>
      <c r="E660" s="35"/>
      <c r="F660" s="35"/>
      <c r="G660" s="35"/>
      <c r="H660" s="35"/>
      <c r="I660" s="35"/>
      <c r="J660" s="46"/>
      <c r="K660" s="46"/>
      <c r="L660" s="46"/>
      <c r="M660" s="46"/>
      <c r="N660" s="35"/>
      <c r="O660" s="35"/>
      <c r="P660" s="35"/>
      <c r="Q660" s="35"/>
      <c r="R660" s="35"/>
      <c r="S660" s="35"/>
    </row>
    <row r="661" spans="1:19">
      <c r="A661" s="35"/>
      <c r="B661" s="261"/>
      <c r="C661" s="261"/>
      <c r="D661" s="261"/>
      <c r="E661" s="35"/>
      <c r="F661" s="35"/>
      <c r="G661" s="35"/>
      <c r="H661" s="35"/>
      <c r="I661" s="35"/>
      <c r="J661" s="46"/>
      <c r="K661" s="46"/>
      <c r="L661" s="46"/>
      <c r="M661" s="46"/>
      <c r="N661" s="35"/>
      <c r="O661" s="35"/>
      <c r="P661" s="35"/>
      <c r="Q661" s="35"/>
      <c r="R661" s="35"/>
      <c r="S661" s="35"/>
    </row>
    <row r="662" spans="1:19">
      <c r="A662" s="35"/>
      <c r="B662" s="261"/>
      <c r="C662" s="261"/>
      <c r="D662" s="261"/>
      <c r="E662" s="35"/>
      <c r="F662" s="35"/>
      <c r="G662" s="35"/>
      <c r="H662" s="35"/>
      <c r="I662" s="35"/>
      <c r="J662" s="46"/>
      <c r="K662" s="46"/>
      <c r="L662" s="46"/>
      <c r="M662" s="46"/>
      <c r="N662" s="35"/>
      <c r="O662" s="35"/>
      <c r="P662" s="35"/>
      <c r="Q662" s="35"/>
      <c r="R662" s="35"/>
      <c r="S662" s="35"/>
    </row>
    <row r="663" spans="1:19">
      <c r="A663" s="35"/>
      <c r="B663" s="261"/>
      <c r="C663" s="261"/>
      <c r="D663" s="261"/>
      <c r="E663" s="35"/>
      <c r="F663" s="35"/>
      <c r="G663" s="35"/>
      <c r="H663" s="35"/>
      <c r="I663" s="35"/>
      <c r="J663" s="46"/>
      <c r="K663" s="46"/>
      <c r="L663" s="46"/>
      <c r="M663" s="46"/>
      <c r="N663" s="35"/>
      <c r="O663" s="35"/>
      <c r="P663" s="35"/>
      <c r="Q663" s="35"/>
      <c r="R663" s="35"/>
      <c r="S663" s="35"/>
    </row>
    <row r="664" spans="1:19">
      <c r="A664" s="35"/>
      <c r="B664" s="261"/>
      <c r="C664" s="261"/>
      <c r="D664" s="261"/>
      <c r="E664" s="35"/>
      <c r="F664" s="35"/>
      <c r="G664" s="35"/>
      <c r="H664" s="35"/>
      <c r="I664" s="35"/>
      <c r="J664" s="46"/>
      <c r="K664" s="46"/>
      <c r="L664" s="46"/>
      <c r="M664" s="46"/>
      <c r="N664" s="35"/>
      <c r="O664" s="35"/>
      <c r="P664" s="35"/>
      <c r="Q664" s="35"/>
      <c r="R664" s="35"/>
      <c r="S664" s="35"/>
    </row>
    <row r="665" spans="1:19">
      <c r="A665" s="35"/>
      <c r="B665" s="261"/>
      <c r="C665" s="261"/>
      <c r="D665" s="261"/>
      <c r="E665" s="35"/>
      <c r="F665" s="35"/>
      <c r="G665" s="35"/>
      <c r="H665" s="35"/>
      <c r="I665" s="35"/>
      <c r="J665" s="46"/>
      <c r="K665" s="46"/>
      <c r="L665" s="46"/>
      <c r="M665" s="46"/>
      <c r="N665" s="35"/>
      <c r="O665" s="35"/>
      <c r="P665" s="35"/>
      <c r="Q665" s="35"/>
      <c r="R665" s="35"/>
      <c r="S665" s="35"/>
    </row>
    <row r="666" spans="1:19">
      <c r="A666" s="35"/>
      <c r="B666" s="261"/>
      <c r="C666" s="261"/>
      <c r="D666" s="261"/>
      <c r="E666" s="35"/>
      <c r="F666" s="35"/>
      <c r="G666" s="35"/>
      <c r="H666" s="35"/>
      <c r="I666" s="35"/>
      <c r="J666" s="46"/>
      <c r="K666" s="46"/>
      <c r="L666" s="46"/>
      <c r="M666" s="46"/>
      <c r="N666" s="35"/>
      <c r="O666" s="35"/>
      <c r="P666" s="35"/>
      <c r="Q666" s="35"/>
      <c r="R666" s="35"/>
      <c r="S666" s="35"/>
    </row>
    <row r="667" spans="1:19">
      <c r="A667" s="35"/>
      <c r="B667" s="261"/>
      <c r="C667" s="261"/>
      <c r="D667" s="261"/>
      <c r="E667" s="35"/>
      <c r="F667" s="35"/>
      <c r="G667" s="35"/>
      <c r="H667" s="35"/>
      <c r="I667" s="35"/>
      <c r="J667" s="46"/>
      <c r="K667" s="46"/>
      <c r="L667" s="46"/>
      <c r="M667" s="46"/>
      <c r="N667" s="35"/>
      <c r="O667" s="35"/>
      <c r="P667" s="35"/>
      <c r="Q667" s="35"/>
      <c r="R667" s="35"/>
      <c r="S667" s="35"/>
    </row>
    <row r="668" spans="1:19">
      <c r="A668" s="35"/>
      <c r="B668" s="261"/>
      <c r="C668" s="261"/>
      <c r="D668" s="261"/>
      <c r="E668" s="35"/>
      <c r="F668" s="35"/>
      <c r="G668" s="35"/>
      <c r="H668" s="35"/>
      <c r="I668" s="35"/>
      <c r="J668" s="46"/>
      <c r="K668" s="46"/>
      <c r="L668" s="46"/>
      <c r="M668" s="46"/>
      <c r="N668" s="35"/>
      <c r="O668" s="35"/>
      <c r="P668" s="35"/>
      <c r="Q668" s="35"/>
      <c r="R668" s="35"/>
      <c r="S668" s="35"/>
    </row>
    <row r="669" spans="1:19">
      <c r="A669" s="35"/>
      <c r="B669" s="261"/>
      <c r="C669" s="261"/>
      <c r="D669" s="261"/>
      <c r="E669" s="35"/>
      <c r="F669" s="35"/>
      <c r="G669" s="35"/>
      <c r="H669" s="35"/>
      <c r="I669" s="35"/>
      <c r="J669" s="46"/>
      <c r="K669" s="46"/>
      <c r="L669" s="46"/>
      <c r="M669" s="46"/>
      <c r="N669" s="35"/>
      <c r="O669" s="35"/>
      <c r="P669" s="35"/>
      <c r="Q669" s="35"/>
      <c r="R669" s="35"/>
      <c r="S669" s="35"/>
    </row>
    <row r="670" spans="1:19">
      <c r="A670" s="35"/>
      <c r="B670" s="261"/>
      <c r="C670" s="261"/>
      <c r="D670" s="261"/>
      <c r="E670" s="35"/>
      <c r="F670" s="35"/>
      <c r="G670" s="35"/>
      <c r="H670" s="35"/>
      <c r="I670" s="35"/>
      <c r="J670" s="46"/>
      <c r="K670" s="46"/>
      <c r="L670" s="46"/>
      <c r="M670" s="46"/>
      <c r="N670" s="35"/>
      <c r="O670" s="35"/>
      <c r="P670" s="35"/>
      <c r="Q670" s="35"/>
      <c r="R670" s="35"/>
      <c r="S670" s="35"/>
    </row>
    <row r="671" spans="1:19">
      <c r="A671" s="35"/>
      <c r="B671" s="261"/>
      <c r="C671" s="261"/>
      <c r="D671" s="261"/>
      <c r="E671" s="35"/>
      <c r="F671" s="35"/>
      <c r="G671" s="35"/>
      <c r="H671" s="35"/>
      <c r="I671" s="35"/>
      <c r="J671" s="46"/>
      <c r="K671" s="46"/>
      <c r="L671" s="46"/>
      <c r="M671" s="46"/>
      <c r="N671" s="35"/>
      <c r="O671" s="35"/>
      <c r="P671" s="35"/>
      <c r="Q671" s="35"/>
      <c r="R671" s="35"/>
      <c r="S671" s="35"/>
    </row>
    <row r="672" spans="1:19">
      <c r="A672" s="35"/>
      <c r="B672" s="261"/>
      <c r="C672" s="261"/>
      <c r="D672" s="261"/>
      <c r="E672" s="35"/>
      <c r="F672" s="35"/>
      <c r="G672" s="35"/>
      <c r="H672" s="35"/>
      <c r="I672" s="35"/>
      <c r="J672" s="46"/>
      <c r="K672" s="46"/>
      <c r="L672" s="46"/>
      <c r="M672" s="46"/>
      <c r="N672" s="35"/>
      <c r="O672" s="35"/>
      <c r="P672" s="35"/>
      <c r="Q672" s="35"/>
      <c r="R672" s="35"/>
      <c r="S672" s="35"/>
    </row>
    <row r="673" spans="1:19">
      <c r="A673" s="35"/>
      <c r="B673" s="261"/>
      <c r="C673" s="261"/>
      <c r="D673" s="261"/>
      <c r="E673" s="35"/>
      <c r="F673" s="35"/>
      <c r="G673" s="35"/>
      <c r="H673" s="35"/>
      <c r="I673" s="35"/>
      <c r="J673" s="46"/>
      <c r="K673" s="46"/>
      <c r="L673" s="46"/>
      <c r="M673" s="46"/>
      <c r="N673" s="35"/>
      <c r="O673" s="35"/>
      <c r="P673" s="35"/>
      <c r="Q673" s="35"/>
      <c r="R673" s="35"/>
      <c r="S673" s="35"/>
    </row>
    <row r="674" spans="1:19">
      <c r="A674" s="35"/>
      <c r="B674" s="261"/>
      <c r="C674" s="261"/>
      <c r="D674" s="261"/>
      <c r="E674" s="35"/>
      <c r="F674" s="35"/>
      <c r="G674" s="35"/>
      <c r="H674" s="35"/>
      <c r="I674" s="35"/>
      <c r="J674" s="46"/>
      <c r="K674" s="46"/>
      <c r="L674" s="46"/>
      <c r="M674" s="46"/>
      <c r="N674" s="35"/>
      <c r="O674" s="35"/>
      <c r="P674" s="35"/>
      <c r="Q674" s="35"/>
      <c r="R674" s="35"/>
      <c r="S674" s="35"/>
    </row>
    <row r="675" spans="1:19">
      <c r="A675" s="35"/>
      <c r="B675" s="261"/>
      <c r="C675" s="261"/>
      <c r="D675" s="261"/>
      <c r="E675" s="35"/>
      <c r="F675" s="35"/>
      <c r="G675" s="35"/>
      <c r="H675" s="35"/>
      <c r="I675" s="35"/>
      <c r="J675" s="46"/>
      <c r="K675" s="46"/>
      <c r="L675" s="46"/>
      <c r="M675" s="46"/>
      <c r="N675" s="35"/>
      <c r="O675" s="35"/>
      <c r="P675" s="35"/>
      <c r="Q675" s="35"/>
      <c r="R675" s="35"/>
      <c r="S675" s="35"/>
    </row>
    <row r="676" spans="1:19">
      <c r="A676" s="35"/>
      <c r="B676" s="261"/>
      <c r="C676" s="261"/>
      <c r="D676" s="261"/>
      <c r="E676" s="35"/>
      <c r="F676" s="35"/>
      <c r="G676" s="35"/>
      <c r="H676" s="35"/>
      <c r="I676" s="35"/>
      <c r="J676" s="46"/>
      <c r="K676" s="46"/>
      <c r="L676" s="46"/>
      <c r="M676" s="46"/>
      <c r="N676" s="35"/>
      <c r="O676" s="35"/>
      <c r="P676" s="35"/>
      <c r="Q676" s="35"/>
      <c r="R676" s="35"/>
      <c r="S676" s="35"/>
    </row>
    <row r="677" spans="1:19">
      <c r="A677" s="35"/>
      <c r="B677" s="261"/>
      <c r="C677" s="261"/>
      <c r="D677" s="261"/>
      <c r="E677" s="35"/>
      <c r="F677" s="35"/>
      <c r="G677" s="35"/>
      <c r="H677" s="35"/>
      <c r="I677" s="35"/>
      <c r="J677" s="46"/>
      <c r="K677" s="46"/>
      <c r="L677" s="46"/>
      <c r="M677" s="46"/>
      <c r="N677" s="35"/>
      <c r="O677" s="35"/>
      <c r="P677" s="35"/>
      <c r="Q677" s="35"/>
      <c r="R677" s="35"/>
      <c r="S677" s="35"/>
    </row>
    <row r="678" spans="1:19">
      <c r="A678" s="35"/>
      <c r="B678" s="261"/>
      <c r="C678" s="261"/>
      <c r="D678" s="261"/>
      <c r="E678" s="35"/>
      <c r="F678" s="35"/>
      <c r="G678" s="35"/>
      <c r="H678" s="35"/>
      <c r="I678" s="35"/>
      <c r="J678" s="46"/>
      <c r="K678" s="46"/>
      <c r="L678" s="46"/>
      <c r="M678" s="46"/>
      <c r="N678" s="35"/>
      <c r="O678" s="35"/>
      <c r="P678" s="35"/>
      <c r="Q678" s="35"/>
      <c r="R678" s="35"/>
      <c r="S678" s="35"/>
    </row>
    <row r="679" spans="1:19">
      <c r="A679" s="35"/>
      <c r="B679" s="261"/>
      <c r="C679" s="261"/>
      <c r="D679" s="261"/>
      <c r="E679" s="35"/>
      <c r="F679" s="35"/>
      <c r="G679" s="35"/>
      <c r="H679" s="35"/>
      <c r="I679" s="35"/>
      <c r="J679" s="46"/>
      <c r="K679" s="46"/>
      <c r="L679" s="46"/>
      <c r="M679" s="46"/>
      <c r="N679" s="35"/>
      <c r="O679" s="35"/>
      <c r="P679" s="35"/>
      <c r="Q679" s="35"/>
      <c r="R679" s="35"/>
      <c r="S679" s="35"/>
    </row>
    <row r="680" spans="1:19">
      <c r="A680" s="35"/>
      <c r="B680" s="261"/>
      <c r="C680" s="261"/>
      <c r="D680" s="261"/>
      <c r="E680" s="35"/>
      <c r="F680" s="35"/>
      <c r="G680" s="35"/>
      <c r="H680" s="35"/>
      <c r="I680" s="35"/>
      <c r="J680" s="46"/>
      <c r="K680" s="46"/>
      <c r="L680" s="46"/>
      <c r="M680" s="46"/>
      <c r="N680" s="35"/>
      <c r="O680" s="35"/>
      <c r="P680" s="35"/>
      <c r="Q680" s="35"/>
      <c r="R680" s="35"/>
      <c r="S680" s="35"/>
    </row>
    <row r="681" spans="1:19">
      <c r="A681" s="35"/>
      <c r="B681" s="261"/>
      <c r="C681" s="261"/>
      <c r="D681" s="261"/>
      <c r="E681" s="35"/>
      <c r="F681" s="35"/>
      <c r="G681" s="35"/>
      <c r="H681" s="35"/>
      <c r="I681" s="35"/>
      <c r="J681" s="46"/>
      <c r="K681" s="46"/>
      <c r="L681" s="46"/>
      <c r="M681" s="46"/>
      <c r="N681" s="35"/>
      <c r="O681" s="35"/>
      <c r="P681" s="35"/>
      <c r="Q681" s="35"/>
      <c r="R681" s="35"/>
      <c r="S681" s="35"/>
    </row>
    <row r="682" spans="1:19">
      <c r="A682" s="35"/>
      <c r="B682" s="261"/>
      <c r="C682" s="261"/>
      <c r="D682" s="261"/>
      <c r="E682" s="35"/>
      <c r="F682" s="35"/>
      <c r="G682" s="35"/>
      <c r="H682" s="35"/>
      <c r="I682" s="35"/>
      <c r="J682" s="46"/>
      <c r="K682" s="46"/>
      <c r="L682" s="46"/>
      <c r="M682" s="46"/>
      <c r="N682" s="35"/>
      <c r="O682" s="35"/>
      <c r="P682" s="35"/>
      <c r="Q682" s="35"/>
      <c r="R682" s="35"/>
      <c r="S682" s="35"/>
    </row>
    <row r="683" spans="1:19">
      <c r="A683" s="35"/>
      <c r="B683" s="261"/>
      <c r="C683" s="261"/>
      <c r="D683" s="261"/>
      <c r="E683" s="35"/>
      <c r="F683" s="35"/>
      <c r="G683" s="35"/>
      <c r="H683" s="35"/>
      <c r="I683" s="35"/>
      <c r="J683" s="46"/>
      <c r="K683" s="46"/>
      <c r="L683" s="46"/>
      <c r="M683" s="46"/>
      <c r="N683" s="35"/>
      <c r="O683" s="35"/>
      <c r="P683" s="35"/>
      <c r="Q683" s="35"/>
      <c r="R683" s="35"/>
      <c r="S683" s="35"/>
    </row>
    <row r="684" spans="1:19">
      <c r="A684" s="35"/>
      <c r="B684" s="261"/>
      <c r="C684" s="261"/>
      <c r="D684" s="261"/>
      <c r="E684" s="35"/>
      <c r="F684" s="35"/>
      <c r="G684" s="35"/>
      <c r="H684" s="35"/>
      <c r="I684" s="35"/>
      <c r="J684" s="46"/>
      <c r="K684" s="46"/>
      <c r="L684" s="46"/>
      <c r="M684" s="46"/>
      <c r="N684" s="35"/>
      <c r="O684" s="35"/>
      <c r="P684" s="35"/>
      <c r="Q684" s="35"/>
      <c r="R684" s="35"/>
      <c r="S684" s="35"/>
    </row>
    <row r="685" spans="1:19">
      <c r="A685" s="35"/>
      <c r="B685" s="261"/>
      <c r="C685" s="261"/>
      <c r="D685" s="261"/>
      <c r="E685" s="35"/>
      <c r="F685" s="35"/>
      <c r="G685" s="35"/>
      <c r="H685" s="35"/>
      <c r="I685" s="35"/>
      <c r="J685" s="46"/>
      <c r="K685" s="46"/>
      <c r="L685" s="46"/>
      <c r="M685" s="46"/>
      <c r="N685" s="35"/>
      <c r="O685" s="35"/>
      <c r="P685" s="35"/>
      <c r="Q685" s="35"/>
      <c r="R685" s="35"/>
      <c r="S685" s="35"/>
    </row>
    <row r="686" spans="1:19">
      <c r="A686" s="35"/>
      <c r="B686" s="261"/>
      <c r="C686" s="261"/>
      <c r="D686" s="261"/>
      <c r="E686" s="35"/>
      <c r="F686" s="35"/>
      <c r="G686" s="35"/>
      <c r="H686" s="35"/>
      <c r="I686" s="35"/>
      <c r="J686" s="46"/>
      <c r="K686" s="46"/>
      <c r="L686" s="46"/>
      <c r="M686" s="46"/>
      <c r="N686" s="35"/>
      <c r="O686" s="35"/>
      <c r="P686" s="35"/>
      <c r="Q686" s="35"/>
      <c r="R686" s="35"/>
      <c r="S686" s="35"/>
    </row>
    <row r="687" spans="1:19">
      <c r="A687" s="35"/>
      <c r="B687" s="261"/>
      <c r="C687" s="261"/>
      <c r="D687" s="261"/>
      <c r="E687" s="35"/>
      <c r="F687" s="35"/>
      <c r="G687" s="35"/>
      <c r="H687" s="35"/>
      <c r="I687" s="35"/>
      <c r="J687" s="46"/>
      <c r="K687" s="46"/>
      <c r="L687" s="46"/>
      <c r="M687" s="46"/>
      <c r="N687" s="35"/>
      <c r="O687" s="35"/>
      <c r="P687" s="35"/>
      <c r="Q687" s="35"/>
      <c r="R687" s="35"/>
      <c r="S687" s="35"/>
    </row>
    <row r="688" spans="1:19">
      <c r="A688" s="35"/>
      <c r="B688" s="261"/>
      <c r="C688" s="261"/>
      <c r="D688" s="261"/>
      <c r="E688" s="35"/>
      <c r="F688" s="35"/>
      <c r="G688" s="35"/>
      <c r="H688" s="35"/>
      <c r="I688" s="35"/>
      <c r="J688" s="46"/>
      <c r="K688" s="46"/>
      <c r="L688" s="46"/>
      <c r="M688" s="46"/>
      <c r="N688" s="35"/>
      <c r="O688" s="35"/>
      <c r="P688" s="35"/>
      <c r="Q688" s="35"/>
      <c r="R688" s="35"/>
      <c r="S688" s="35"/>
    </row>
    <row r="689" spans="1:19">
      <c r="A689" s="35"/>
      <c r="B689" s="261"/>
      <c r="C689" s="261"/>
      <c r="D689" s="261"/>
      <c r="E689" s="35"/>
      <c r="F689" s="35"/>
      <c r="G689" s="35"/>
      <c r="H689" s="35"/>
      <c r="I689" s="35"/>
      <c r="J689" s="46"/>
      <c r="K689" s="46"/>
      <c r="L689" s="46"/>
      <c r="M689" s="46"/>
      <c r="N689" s="35"/>
      <c r="O689" s="35"/>
      <c r="P689" s="35"/>
      <c r="Q689" s="35"/>
      <c r="R689" s="35"/>
      <c r="S689" s="35"/>
    </row>
    <row r="690" spans="1:19">
      <c r="A690" s="35"/>
      <c r="B690" s="261"/>
      <c r="C690" s="261"/>
      <c r="D690" s="261"/>
      <c r="E690" s="35"/>
      <c r="F690" s="35"/>
      <c r="G690" s="35"/>
      <c r="H690" s="35"/>
      <c r="I690" s="35"/>
      <c r="J690" s="46"/>
      <c r="K690" s="46"/>
      <c r="L690" s="46"/>
      <c r="M690" s="46"/>
      <c r="N690" s="35"/>
      <c r="O690" s="35"/>
      <c r="P690" s="35"/>
      <c r="Q690" s="35"/>
      <c r="R690" s="35"/>
      <c r="S690" s="35"/>
    </row>
    <row r="691" spans="1:19">
      <c r="A691" s="35"/>
      <c r="B691" s="261"/>
      <c r="C691" s="261"/>
      <c r="D691" s="261"/>
      <c r="E691" s="35"/>
      <c r="F691" s="35"/>
      <c r="G691" s="35"/>
      <c r="H691" s="35"/>
      <c r="I691" s="35"/>
      <c r="J691" s="46"/>
      <c r="K691" s="46"/>
      <c r="L691" s="46"/>
      <c r="M691" s="46"/>
      <c r="N691" s="35"/>
      <c r="O691" s="35"/>
      <c r="P691" s="35"/>
      <c r="Q691" s="35"/>
      <c r="R691" s="35"/>
      <c r="S691" s="35"/>
    </row>
    <row r="692" spans="1:19">
      <c r="A692" s="35"/>
      <c r="B692" s="261"/>
      <c r="C692" s="261"/>
      <c r="D692" s="261"/>
      <c r="E692" s="35"/>
      <c r="F692" s="35"/>
      <c r="G692" s="35"/>
      <c r="H692" s="35"/>
      <c r="I692" s="35"/>
      <c r="J692" s="46"/>
      <c r="K692" s="46"/>
      <c r="L692" s="46"/>
      <c r="M692" s="46"/>
      <c r="N692" s="35"/>
      <c r="O692" s="35"/>
      <c r="P692" s="35"/>
      <c r="Q692" s="35"/>
      <c r="R692" s="35"/>
      <c r="S692" s="35"/>
    </row>
    <row r="693" spans="1:19">
      <c r="A693" s="35"/>
      <c r="B693" s="261"/>
      <c r="C693" s="261"/>
      <c r="D693" s="261"/>
      <c r="E693" s="35"/>
      <c r="F693" s="35"/>
      <c r="G693" s="35"/>
      <c r="H693" s="35"/>
      <c r="I693" s="35"/>
      <c r="J693" s="46"/>
      <c r="K693" s="46"/>
      <c r="L693" s="46"/>
      <c r="M693" s="46"/>
      <c r="N693" s="35"/>
      <c r="O693" s="35"/>
      <c r="P693" s="35"/>
      <c r="Q693" s="35"/>
      <c r="R693" s="35"/>
      <c r="S693" s="35"/>
    </row>
    <row r="694" spans="1:19">
      <c r="A694" s="35"/>
      <c r="B694" s="261"/>
      <c r="C694" s="261"/>
      <c r="D694" s="261"/>
      <c r="E694" s="35"/>
      <c r="F694" s="35"/>
      <c r="G694" s="35"/>
      <c r="H694" s="35"/>
      <c r="I694" s="35"/>
      <c r="J694" s="46"/>
      <c r="K694" s="46"/>
      <c r="L694" s="46"/>
      <c r="M694" s="46"/>
      <c r="N694" s="35"/>
      <c r="O694" s="35"/>
      <c r="P694" s="35"/>
      <c r="Q694" s="35"/>
      <c r="R694" s="35"/>
      <c r="S694" s="35"/>
    </row>
    <row r="695" spans="1:19">
      <c r="A695" s="35"/>
      <c r="B695" s="261"/>
      <c r="C695" s="261"/>
      <c r="D695" s="261"/>
      <c r="E695" s="35"/>
      <c r="F695" s="35"/>
      <c r="G695" s="35"/>
      <c r="H695" s="35"/>
      <c r="I695" s="35"/>
      <c r="J695" s="46"/>
      <c r="K695" s="46"/>
      <c r="L695" s="46"/>
      <c r="M695" s="46"/>
      <c r="N695" s="35"/>
      <c r="O695" s="35"/>
      <c r="P695" s="35"/>
      <c r="Q695" s="35"/>
      <c r="R695" s="35"/>
      <c r="S695" s="35"/>
    </row>
    <row r="696" spans="1:19">
      <c r="A696" s="35"/>
      <c r="B696" s="261"/>
      <c r="C696" s="261"/>
      <c r="D696" s="261"/>
      <c r="E696" s="35"/>
      <c r="F696" s="35"/>
      <c r="G696" s="35"/>
      <c r="H696" s="35"/>
      <c r="I696" s="35"/>
      <c r="J696" s="46"/>
      <c r="K696" s="46"/>
      <c r="L696" s="46"/>
      <c r="M696" s="46"/>
      <c r="N696" s="35"/>
      <c r="O696" s="35"/>
      <c r="P696" s="35"/>
      <c r="Q696" s="35"/>
      <c r="R696" s="35"/>
      <c r="S696" s="35"/>
    </row>
    <row r="697" spans="1:19">
      <c r="A697" s="35"/>
      <c r="B697" s="261"/>
      <c r="C697" s="261"/>
      <c r="D697" s="261"/>
      <c r="E697" s="35"/>
      <c r="F697" s="35"/>
      <c r="G697" s="35"/>
      <c r="H697" s="35"/>
      <c r="I697" s="35"/>
      <c r="J697" s="46"/>
      <c r="K697" s="46"/>
      <c r="L697" s="46"/>
      <c r="M697" s="46"/>
      <c r="N697" s="35"/>
      <c r="O697" s="35"/>
      <c r="P697" s="35"/>
      <c r="Q697" s="35"/>
      <c r="R697" s="35"/>
      <c r="S697" s="35"/>
    </row>
    <row r="698" spans="1:19">
      <c r="A698" s="35"/>
      <c r="B698" s="261"/>
      <c r="C698" s="261"/>
      <c r="D698" s="261"/>
      <c r="E698" s="35"/>
      <c r="F698" s="35"/>
      <c r="G698" s="35"/>
      <c r="H698" s="35"/>
      <c r="I698" s="35"/>
      <c r="J698" s="46"/>
      <c r="K698" s="46"/>
      <c r="L698" s="46"/>
      <c r="M698" s="46"/>
      <c r="N698" s="35"/>
      <c r="O698" s="35"/>
      <c r="P698" s="35"/>
      <c r="Q698" s="35"/>
      <c r="R698" s="35"/>
      <c r="S698" s="35"/>
    </row>
    <row r="699" spans="1:19">
      <c r="A699" s="35"/>
      <c r="B699" s="261"/>
      <c r="C699" s="261"/>
      <c r="D699" s="261"/>
      <c r="E699" s="35"/>
      <c r="F699" s="35"/>
      <c r="G699" s="35"/>
      <c r="H699" s="35"/>
      <c r="I699" s="35"/>
      <c r="J699" s="46"/>
      <c r="K699" s="46"/>
      <c r="L699" s="46"/>
      <c r="M699" s="46"/>
      <c r="N699" s="35"/>
      <c r="O699" s="35"/>
      <c r="P699" s="35"/>
      <c r="Q699" s="35"/>
      <c r="R699" s="35"/>
      <c r="S699" s="35"/>
    </row>
    <row r="700" spans="1:19">
      <c r="A700" s="35"/>
      <c r="B700" s="261"/>
      <c r="C700" s="261"/>
      <c r="D700" s="261"/>
      <c r="E700" s="35"/>
      <c r="F700" s="35"/>
      <c r="G700" s="35"/>
      <c r="H700" s="35"/>
      <c r="I700" s="35"/>
      <c r="J700" s="46"/>
      <c r="K700" s="46"/>
      <c r="L700" s="46"/>
      <c r="M700" s="46"/>
      <c r="N700" s="35"/>
      <c r="O700" s="35"/>
      <c r="P700" s="35"/>
      <c r="Q700" s="35"/>
      <c r="R700" s="35"/>
      <c r="S700" s="35"/>
    </row>
    <row r="701" spans="1:19">
      <c r="A701" s="35"/>
      <c r="B701" s="261"/>
      <c r="C701" s="261"/>
      <c r="D701" s="261"/>
      <c r="E701" s="35"/>
      <c r="F701" s="35"/>
      <c r="G701" s="35"/>
      <c r="H701" s="35"/>
      <c r="I701" s="35"/>
      <c r="J701" s="46"/>
      <c r="K701" s="46"/>
      <c r="L701" s="46"/>
      <c r="M701" s="46"/>
      <c r="N701" s="35"/>
      <c r="O701" s="35"/>
      <c r="P701" s="35"/>
      <c r="Q701" s="35"/>
      <c r="R701" s="35"/>
      <c r="S701" s="35"/>
    </row>
    <row r="702" spans="1:19">
      <c r="A702" s="35"/>
      <c r="B702" s="261"/>
      <c r="C702" s="261"/>
      <c r="D702" s="261"/>
      <c r="E702" s="35"/>
      <c r="F702" s="35"/>
      <c r="G702" s="35"/>
      <c r="H702" s="35"/>
      <c r="I702" s="35"/>
      <c r="J702" s="46"/>
      <c r="K702" s="46"/>
      <c r="L702" s="46"/>
      <c r="M702" s="46"/>
      <c r="N702" s="35"/>
      <c r="O702" s="35"/>
      <c r="P702" s="35"/>
      <c r="Q702" s="35"/>
      <c r="R702" s="35"/>
      <c r="S702" s="35"/>
    </row>
    <row r="703" spans="1:19">
      <c r="A703" s="35"/>
      <c r="B703" s="261"/>
      <c r="C703" s="261"/>
      <c r="D703" s="261"/>
      <c r="E703" s="35"/>
      <c r="F703" s="35"/>
      <c r="G703" s="35"/>
      <c r="H703" s="35"/>
      <c r="I703" s="35"/>
      <c r="J703" s="46"/>
      <c r="K703" s="46"/>
      <c r="L703" s="46"/>
      <c r="M703" s="46"/>
      <c r="N703" s="35"/>
      <c r="O703" s="35"/>
      <c r="P703" s="35"/>
      <c r="Q703" s="35"/>
      <c r="R703" s="35"/>
      <c r="S703" s="35"/>
    </row>
    <row r="704" spans="1:19">
      <c r="A704" s="35"/>
      <c r="B704" s="261"/>
      <c r="C704" s="261"/>
      <c r="D704" s="261"/>
      <c r="E704" s="35"/>
      <c r="F704" s="35"/>
      <c r="G704" s="35"/>
      <c r="H704" s="35"/>
      <c r="I704" s="35"/>
      <c r="J704" s="46"/>
      <c r="K704" s="46"/>
      <c r="L704" s="46"/>
      <c r="M704" s="46"/>
      <c r="N704" s="35"/>
      <c r="O704" s="35"/>
      <c r="P704" s="35"/>
      <c r="Q704" s="35"/>
      <c r="R704" s="35"/>
      <c r="S704" s="35"/>
    </row>
    <row r="705" spans="1:19">
      <c r="A705" s="35"/>
      <c r="B705" s="261"/>
      <c r="C705" s="261"/>
      <c r="D705" s="261"/>
      <c r="E705" s="35"/>
      <c r="F705" s="35"/>
      <c r="G705" s="35"/>
      <c r="H705" s="35"/>
      <c r="I705" s="35"/>
      <c r="J705" s="46"/>
      <c r="K705" s="46"/>
      <c r="L705" s="46"/>
      <c r="M705" s="46"/>
      <c r="N705" s="35"/>
      <c r="O705" s="35"/>
      <c r="P705" s="35"/>
      <c r="Q705" s="35"/>
      <c r="R705" s="35"/>
      <c r="S705" s="35"/>
    </row>
    <row r="706" spans="1:19">
      <c r="A706" s="35"/>
      <c r="B706" s="261"/>
      <c r="C706" s="261"/>
      <c r="D706" s="261"/>
      <c r="E706" s="35"/>
      <c r="F706" s="35"/>
      <c r="G706" s="35"/>
      <c r="H706" s="35"/>
      <c r="I706" s="35"/>
      <c r="J706" s="46"/>
      <c r="K706" s="46"/>
      <c r="L706" s="46"/>
      <c r="M706" s="46"/>
      <c r="N706" s="35"/>
      <c r="O706" s="35"/>
      <c r="P706" s="35"/>
      <c r="Q706" s="35"/>
      <c r="R706" s="35"/>
      <c r="S706" s="35"/>
    </row>
    <row r="707" spans="1:19">
      <c r="A707" s="35"/>
      <c r="B707" s="261"/>
      <c r="C707" s="261"/>
      <c r="D707" s="261"/>
      <c r="E707" s="35"/>
      <c r="F707" s="35"/>
      <c r="G707" s="35"/>
      <c r="H707" s="35"/>
      <c r="I707" s="35"/>
      <c r="J707" s="46"/>
      <c r="K707" s="46"/>
      <c r="L707" s="46"/>
      <c r="M707" s="46"/>
      <c r="N707" s="35"/>
      <c r="O707" s="35"/>
      <c r="P707" s="35"/>
      <c r="Q707" s="35"/>
      <c r="R707" s="35"/>
      <c r="S707" s="35"/>
    </row>
    <row r="708" spans="1:19">
      <c r="A708" s="35"/>
      <c r="B708" s="261"/>
      <c r="C708" s="261"/>
      <c r="D708" s="261"/>
      <c r="E708" s="35"/>
      <c r="F708" s="35"/>
      <c r="G708" s="35"/>
      <c r="H708" s="35"/>
      <c r="I708" s="35"/>
      <c r="J708" s="46"/>
      <c r="K708" s="46"/>
      <c r="L708" s="46"/>
      <c r="M708" s="46"/>
      <c r="N708" s="35"/>
      <c r="O708" s="35"/>
      <c r="P708" s="35"/>
      <c r="Q708" s="35"/>
      <c r="R708" s="35"/>
      <c r="S708" s="35"/>
    </row>
    <row r="709" spans="1:19">
      <c r="A709" s="35"/>
      <c r="B709" s="261"/>
      <c r="C709" s="261"/>
      <c r="D709" s="261"/>
      <c r="E709" s="35"/>
      <c r="F709" s="35"/>
      <c r="G709" s="35"/>
      <c r="H709" s="35"/>
      <c r="I709" s="35"/>
      <c r="J709" s="46"/>
      <c r="K709" s="46"/>
      <c r="L709" s="46"/>
      <c r="M709" s="46"/>
      <c r="N709" s="35"/>
      <c r="O709" s="35"/>
      <c r="P709" s="35"/>
      <c r="Q709" s="35"/>
      <c r="R709" s="35"/>
      <c r="S709" s="35"/>
    </row>
    <row r="710" spans="1:19">
      <c r="A710" s="35"/>
      <c r="B710" s="261"/>
      <c r="C710" s="261"/>
      <c r="D710" s="261"/>
      <c r="E710" s="35"/>
      <c r="F710" s="35"/>
      <c r="G710" s="35"/>
      <c r="H710" s="35"/>
      <c r="I710" s="35"/>
      <c r="J710" s="46"/>
      <c r="K710" s="46"/>
      <c r="L710" s="46"/>
      <c r="M710" s="46"/>
      <c r="N710" s="35"/>
      <c r="O710" s="35"/>
      <c r="P710" s="35"/>
      <c r="Q710" s="35"/>
      <c r="R710" s="35"/>
      <c r="S710" s="35"/>
    </row>
    <row r="711" spans="1:19">
      <c r="A711" s="35"/>
      <c r="B711" s="261"/>
      <c r="C711" s="261"/>
      <c r="D711" s="261"/>
      <c r="E711" s="35"/>
      <c r="F711" s="35"/>
      <c r="G711" s="35"/>
      <c r="H711" s="35"/>
      <c r="I711" s="35"/>
      <c r="J711" s="46"/>
      <c r="K711" s="46"/>
      <c r="L711" s="46"/>
      <c r="M711" s="46"/>
      <c r="N711" s="35"/>
      <c r="O711" s="35"/>
      <c r="P711" s="35"/>
      <c r="Q711" s="35"/>
      <c r="R711" s="35"/>
      <c r="S711" s="35"/>
    </row>
    <row r="712" spans="1:19">
      <c r="A712" s="35"/>
      <c r="B712" s="261"/>
      <c r="C712" s="261"/>
      <c r="D712" s="261"/>
      <c r="E712" s="35"/>
      <c r="F712" s="35"/>
      <c r="G712" s="35"/>
      <c r="H712" s="35"/>
      <c r="I712" s="35"/>
      <c r="J712" s="46"/>
      <c r="K712" s="46"/>
      <c r="L712" s="46"/>
      <c r="M712" s="46"/>
      <c r="N712" s="35"/>
      <c r="O712" s="35"/>
      <c r="P712" s="35"/>
      <c r="Q712" s="35"/>
      <c r="R712" s="35"/>
      <c r="S712" s="35"/>
    </row>
    <row r="713" spans="1:19">
      <c r="A713" s="35"/>
      <c r="B713" s="261"/>
      <c r="C713" s="261"/>
      <c r="D713" s="261"/>
      <c r="E713" s="35"/>
      <c r="F713" s="35"/>
      <c r="G713" s="35"/>
      <c r="H713" s="35"/>
      <c r="I713" s="35"/>
      <c r="J713" s="46"/>
      <c r="K713" s="46"/>
      <c r="L713" s="46"/>
      <c r="M713" s="46"/>
      <c r="N713" s="35"/>
      <c r="O713" s="35"/>
      <c r="P713" s="35"/>
      <c r="Q713" s="35"/>
      <c r="R713" s="35"/>
      <c r="S713" s="35"/>
    </row>
    <row r="714" spans="1:19">
      <c r="A714" s="35"/>
      <c r="B714" s="261"/>
      <c r="C714" s="261"/>
      <c r="D714" s="261"/>
      <c r="E714" s="35"/>
      <c r="F714" s="35"/>
      <c r="G714" s="35"/>
      <c r="H714" s="35"/>
      <c r="I714" s="35"/>
      <c r="J714" s="46"/>
      <c r="K714" s="46"/>
      <c r="L714" s="46"/>
      <c r="M714" s="46"/>
      <c r="N714" s="35"/>
      <c r="O714" s="35"/>
      <c r="P714" s="35"/>
      <c r="Q714" s="35"/>
      <c r="R714" s="35"/>
      <c r="S714" s="35"/>
    </row>
    <row r="715" spans="1:19">
      <c r="A715" s="35"/>
      <c r="B715" s="261"/>
      <c r="C715" s="261"/>
      <c r="D715" s="261"/>
      <c r="E715" s="35"/>
      <c r="F715" s="35"/>
      <c r="G715" s="35"/>
      <c r="H715" s="35"/>
      <c r="I715" s="35"/>
      <c r="J715" s="46"/>
      <c r="K715" s="46"/>
      <c r="L715" s="46"/>
      <c r="M715" s="46"/>
      <c r="N715" s="35"/>
      <c r="O715" s="35"/>
      <c r="P715" s="35"/>
      <c r="Q715" s="35"/>
      <c r="R715" s="35"/>
      <c r="S715" s="35"/>
    </row>
    <row r="716" spans="1:19">
      <c r="A716" s="35"/>
      <c r="B716" s="261"/>
      <c r="C716" s="261"/>
      <c r="D716" s="261"/>
      <c r="E716" s="35"/>
      <c r="F716" s="35"/>
      <c r="G716" s="35"/>
      <c r="H716" s="35"/>
      <c r="I716" s="35"/>
      <c r="J716" s="46"/>
      <c r="K716" s="46"/>
      <c r="L716" s="46"/>
      <c r="M716" s="46"/>
      <c r="N716" s="35"/>
      <c r="O716" s="35"/>
      <c r="P716" s="35"/>
      <c r="Q716" s="35"/>
      <c r="R716" s="35"/>
      <c r="S716" s="35"/>
    </row>
    <row r="717" spans="1:19">
      <c r="A717" s="35"/>
      <c r="B717" s="261"/>
      <c r="C717" s="261"/>
      <c r="D717" s="261"/>
      <c r="E717" s="35"/>
      <c r="F717" s="35"/>
      <c r="G717" s="35"/>
      <c r="H717" s="35"/>
      <c r="I717" s="35"/>
      <c r="J717" s="46"/>
      <c r="K717" s="46"/>
      <c r="L717" s="46"/>
      <c r="M717" s="46"/>
      <c r="N717" s="35"/>
      <c r="O717" s="35"/>
      <c r="P717" s="35"/>
      <c r="Q717" s="35"/>
      <c r="R717" s="35"/>
      <c r="S717" s="35"/>
    </row>
    <row r="718" spans="1:19">
      <c r="A718" s="35"/>
      <c r="B718" s="261"/>
      <c r="C718" s="261"/>
      <c r="D718" s="261"/>
      <c r="E718" s="35"/>
      <c r="F718" s="35"/>
      <c r="G718" s="35"/>
      <c r="H718" s="35"/>
      <c r="I718" s="35"/>
      <c r="J718" s="46"/>
      <c r="K718" s="46"/>
      <c r="L718" s="46"/>
      <c r="M718" s="46"/>
      <c r="N718" s="35"/>
      <c r="O718" s="35"/>
      <c r="P718" s="35"/>
      <c r="Q718" s="35"/>
      <c r="R718" s="35"/>
      <c r="S718" s="35"/>
    </row>
    <row r="719" spans="1:19">
      <c r="A719" s="35"/>
      <c r="B719" s="261"/>
      <c r="C719" s="261"/>
      <c r="D719" s="261"/>
      <c r="E719" s="35"/>
      <c r="F719" s="35"/>
      <c r="G719" s="35"/>
      <c r="H719" s="35"/>
      <c r="I719" s="35"/>
      <c r="J719" s="46"/>
      <c r="K719" s="46"/>
      <c r="L719" s="46"/>
      <c r="M719" s="46"/>
      <c r="N719" s="35"/>
      <c r="O719" s="35"/>
      <c r="P719" s="35"/>
      <c r="Q719" s="35"/>
      <c r="R719" s="35"/>
      <c r="S719" s="35"/>
    </row>
    <row r="720" spans="1:19">
      <c r="A720" s="35"/>
      <c r="B720" s="261"/>
      <c r="C720" s="261"/>
      <c r="D720" s="261"/>
      <c r="E720" s="35"/>
      <c r="F720" s="35"/>
      <c r="G720" s="35"/>
      <c r="H720" s="35"/>
      <c r="I720" s="35"/>
      <c r="J720" s="46"/>
      <c r="K720" s="46"/>
      <c r="L720" s="46"/>
      <c r="M720" s="46"/>
      <c r="N720" s="35"/>
      <c r="O720" s="35"/>
      <c r="P720" s="35"/>
      <c r="Q720" s="35"/>
      <c r="R720" s="35"/>
      <c r="S720" s="35"/>
    </row>
    <row r="721" spans="1:19">
      <c r="A721" s="35"/>
      <c r="B721" s="261"/>
      <c r="C721" s="261"/>
      <c r="D721" s="261"/>
      <c r="E721" s="35"/>
      <c r="F721" s="35"/>
      <c r="G721" s="35"/>
      <c r="H721" s="35"/>
      <c r="I721" s="35"/>
      <c r="J721" s="46"/>
      <c r="K721" s="46"/>
      <c r="L721" s="46"/>
      <c r="M721" s="46"/>
      <c r="N721" s="35"/>
      <c r="O721" s="35"/>
      <c r="P721" s="35"/>
      <c r="Q721" s="35"/>
      <c r="R721" s="35"/>
      <c r="S721" s="35"/>
    </row>
    <row r="722" spans="1:19">
      <c r="A722" s="35"/>
      <c r="B722" s="261"/>
      <c r="C722" s="261"/>
      <c r="D722" s="261"/>
      <c r="E722" s="35"/>
      <c r="F722" s="35"/>
      <c r="G722" s="35"/>
      <c r="H722" s="35"/>
      <c r="I722" s="35"/>
      <c r="J722" s="46"/>
      <c r="K722" s="46"/>
      <c r="L722" s="46"/>
      <c r="M722" s="46"/>
      <c r="N722" s="35"/>
      <c r="O722" s="35"/>
      <c r="P722" s="35"/>
      <c r="Q722" s="35"/>
      <c r="R722" s="35"/>
      <c r="S722" s="35"/>
    </row>
    <row r="723" spans="1:19">
      <c r="A723" s="35"/>
      <c r="B723" s="261"/>
      <c r="C723" s="261"/>
      <c r="D723" s="261"/>
      <c r="E723" s="35"/>
      <c r="F723" s="35"/>
      <c r="G723" s="35"/>
      <c r="H723" s="35"/>
      <c r="I723" s="35"/>
      <c r="J723" s="46"/>
      <c r="K723" s="46"/>
      <c r="L723" s="46"/>
      <c r="M723" s="46"/>
      <c r="N723" s="35"/>
      <c r="O723" s="35"/>
      <c r="P723" s="35"/>
      <c r="Q723" s="35"/>
      <c r="R723" s="35"/>
      <c r="S723" s="35"/>
    </row>
    <row r="724" spans="1:19">
      <c r="A724" s="35"/>
      <c r="B724" s="261"/>
      <c r="C724" s="261"/>
      <c r="D724" s="261"/>
      <c r="E724" s="35"/>
      <c r="F724" s="35"/>
      <c r="G724" s="35"/>
      <c r="H724" s="35"/>
      <c r="I724" s="35"/>
      <c r="J724" s="46"/>
      <c r="K724" s="46"/>
      <c r="L724" s="46"/>
      <c r="M724" s="46"/>
      <c r="N724" s="35"/>
      <c r="O724" s="35"/>
      <c r="P724" s="35"/>
      <c r="Q724" s="35"/>
      <c r="R724" s="35"/>
      <c r="S724" s="35"/>
    </row>
    <row r="725" spans="1:19">
      <c r="A725" s="35"/>
      <c r="B725" s="261"/>
      <c r="C725" s="261"/>
      <c r="D725" s="261"/>
      <c r="E725" s="35"/>
      <c r="F725" s="35"/>
      <c r="G725" s="35"/>
      <c r="H725" s="35"/>
      <c r="I725" s="35"/>
      <c r="J725" s="46"/>
      <c r="K725" s="46"/>
      <c r="L725" s="46"/>
      <c r="M725" s="46"/>
      <c r="N725" s="35"/>
      <c r="O725" s="35"/>
      <c r="P725" s="35"/>
      <c r="Q725" s="35"/>
      <c r="R725" s="35"/>
      <c r="S725" s="35"/>
    </row>
    <row r="726" spans="1:19">
      <c r="A726" s="35"/>
      <c r="B726" s="261"/>
      <c r="C726" s="261"/>
      <c r="D726" s="261"/>
      <c r="E726" s="35"/>
      <c r="F726" s="35"/>
      <c r="G726" s="35"/>
      <c r="H726" s="35"/>
      <c r="I726" s="35"/>
      <c r="J726" s="46"/>
      <c r="K726" s="46"/>
      <c r="L726" s="46"/>
      <c r="M726" s="46"/>
      <c r="N726" s="35"/>
      <c r="O726" s="35"/>
      <c r="P726" s="35"/>
      <c r="Q726" s="35"/>
      <c r="R726" s="35"/>
      <c r="S726" s="35"/>
    </row>
    <row r="727" spans="1:19">
      <c r="A727" s="35"/>
      <c r="B727" s="261"/>
      <c r="C727" s="261"/>
      <c r="D727" s="261"/>
      <c r="E727" s="35"/>
      <c r="F727" s="35"/>
      <c r="G727" s="35"/>
      <c r="H727" s="35"/>
      <c r="I727" s="35"/>
      <c r="J727" s="46"/>
      <c r="K727" s="46"/>
      <c r="L727" s="46"/>
      <c r="M727" s="46"/>
      <c r="N727" s="35"/>
      <c r="O727" s="35"/>
      <c r="P727" s="35"/>
      <c r="Q727" s="35"/>
      <c r="R727" s="35"/>
      <c r="S727" s="35"/>
    </row>
    <row r="728" spans="1:19">
      <c r="A728" s="35"/>
      <c r="B728" s="261"/>
      <c r="C728" s="261"/>
      <c r="D728" s="261"/>
      <c r="E728" s="35"/>
      <c r="F728" s="35"/>
      <c r="G728" s="35"/>
      <c r="H728" s="35"/>
      <c r="I728" s="35"/>
      <c r="J728" s="46"/>
      <c r="K728" s="46"/>
      <c r="L728" s="46"/>
      <c r="M728" s="46"/>
      <c r="N728" s="35"/>
      <c r="O728" s="35"/>
      <c r="P728" s="35"/>
      <c r="Q728" s="35"/>
      <c r="R728" s="35"/>
      <c r="S728" s="35"/>
    </row>
    <row r="729" spans="1:19">
      <c r="A729" s="35"/>
      <c r="B729" s="261"/>
      <c r="C729" s="261"/>
      <c r="D729" s="261"/>
      <c r="E729" s="35"/>
      <c r="F729" s="35"/>
      <c r="G729" s="35"/>
      <c r="H729" s="35"/>
      <c r="I729" s="35"/>
      <c r="J729" s="46"/>
      <c r="K729" s="46"/>
      <c r="L729" s="46"/>
      <c r="M729" s="46"/>
      <c r="N729" s="35"/>
      <c r="O729" s="35"/>
      <c r="P729" s="35"/>
      <c r="Q729" s="35"/>
      <c r="R729" s="35"/>
      <c r="S729" s="35"/>
    </row>
    <row r="730" spans="1:19">
      <c r="A730" s="35"/>
      <c r="B730" s="261"/>
      <c r="C730" s="261"/>
      <c r="D730" s="261"/>
      <c r="E730" s="35"/>
      <c r="F730" s="35"/>
      <c r="G730" s="35"/>
      <c r="H730" s="35"/>
      <c r="I730" s="35"/>
      <c r="J730" s="46"/>
      <c r="K730" s="46"/>
      <c r="L730" s="46"/>
      <c r="M730" s="46"/>
      <c r="N730" s="35"/>
      <c r="O730" s="35"/>
      <c r="P730" s="35"/>
      <c r="Q730" s="35"/>
      <c r="R730" s="35"/>
      <c r="S730" s="35"/>
    </row>
    <row r="731" spans="1:19">
      <c r="A731" s="35"/>
      <c r="B731" s="261"/>
      <c r="C731" s="261"/>
      <c r="D731" s="261"/>
      <c r="E731" s="35"/>
      <c r="F731" s="35"/>
      <c r="G731" s="35"/>
      <c r="H731" s="35"/>
      <c r="I731" s="35"/>
      <c r="J731" s="46"/>
      <c r="K731" s="46"/>
      <c r="L731" s="46"/>
      <c r="M731" s="46"/>
      <c r="N731" s="35"/>
      <c r="O731" s="35"/>
      <c r="P731" s="35"/>
      <c r="Q731" s="35"/>
      <c r="R731" s="35"/>
      <c r="S731" s="35"/>
    </row>
    <row r="732" spans="1:19">
      <c r="A732" s="35"/>
      <c r="B732" s="261"/>
      <c r="C732" s="261"/>
      <c r="D732" s="261"/>
      <c r="E732" s="35"/>
      <c r="F732" s="35"/>
      <c r="G732" s="35"/>
      <c r="H732" s="35"/>
      <c r="I732" s="35"/>
      <c r="J732" s="46"/>
      <c r="K732" s="46"/>
      <c r="L732" s="46"/>
      <c r="M732" s="46"/>
      <c r="N732" s="35"/>
      <c r="O732" s="35"/>
      <c r="P732" s="35"/>
      <c r="Q732" s="35"/>
      <c r="R732" s="35"/>
      <c r="S732" s="35"/>
    </row>
    <row r="733" spans="1:19">
      <c r="A733" s="35"/>
      <c r="B733" s="261"/>
      <c r="C733" s="261"/>
      <c r="D733" s="261"/>
      <c r="E733" s="35"/>
      <c r="F733" s="35"/>
      <c r="G733" s="35"/>
      <c r="H733" s="35"/>
      <c r="I733" s="35"/>
      <c r="J733" s="46"/>
      <c r="K733" s="46"/>
      <c r="L733" s="46"/>
      <c r="M733" s="46"/>
      <c r="N733" s="35"/>
      <c r="O733" s="35"/>
      <c r="P733" s="35"/>
      <c r="Q733" s="35"/>
      <c r="R733" s="35"/>
      <c r="S733" s="35"/>
    </row>
    <row r="734" spans="1:19">
      <c r="A734" s="35"/>
      <c r="B734" s="261"/>
      <c r="C734" s="261"/>
      <c r="D734" s="261"/>
      <c r="E734" s="35"/>
      <c r="F734" s="35"/>
      <c r="G734" s="35"/>
      <c r="H734" s="35"/>
      <c r="I734" s="35"/>
      <c r="J734" s="46"/>
      <c r="K734" s="46"/>
      <c r="L734" s="46"/>
      <c r="M734" s="46"/>
      <c r="N734" s="35"/>
      <c r="O734" s="35"/>
      <c r="P734" s="35"/>
      <c r="Q734" s="35"/>
      <c r="R734" s="35"/>
      <c r="S734" s="35"/>
    </row>
    <row r="735" spans="1:19">
      <c r="A735" s="35"/>
      <c r="B735" s="261"/>
      <c r="C735" s="261"/>
      <c r="D735" s="261"/>
      <c r="E735" s="35"/>
      <c r="F735" s="35"/>
      <c r="G735" s="35"/>
      <c r="H735" s="35"/>
      <c r="I735" s="35"/>
      <c r="J735" s="46"/>
      <c r="K735" s="46"/>
      <c r="L735" s="46"/>
      <c r="M735" s="46"/>
      <c r="N735" s="35"/>
      <c r="O735" s="35"/>
      <c r="P735" s="35"/>
      <c r="Q735" s="35"/>
      <c r="R735" s="35"/>
      <c r="S735" s="35"/>
    </row>
    <row r="736" spans="1:19">
      <c r="A736" s="35"/>
      <c r="B736" s="261"/>
      <c r="C736" s="261"/>
      <c r="D736" s="261"/>
      <c r="E736" s="35"/>
      <c r="F736" s="35"/>
      <c r="G736" s="35"/>
      <c r="H736" s="35"/>
      <c r="I736" s="35"/>
      <c r="J736" s="46"/>
      <c r="K736" s="46"/>
      <c r="L736" s="46"/>
      <c r="M736" s="46"/>
      <c r="N736" s="35"/>
      <c r="O736" s="35"/>
      <c r="P736" s="35"/>
      <c r="Q736" s="35"/>
      <c r="R736" s="35"/>
      <c r="S736" s="35"/>
    </row>
    <row r="737" spans="1:19">
      <c r="A737" s="35"/>
      <c r="B737" s="261"/>
      <c r="C737" s="261"/>
      <c r="D737" s="261"/>
      <c r="E737" s="35"/>
      <c r="F737" s="35"/>
      <c r="G737" s="35"/>
      <c r="H737" s="35"/>
      <c r="I737" s="35"/>
      <c r="J737" s="46"/>
      <c r="K737" s="46"/>
      <c r="L737" s="46"/>
      <c r="M737" s="46"/>
      <c r="N737" s="35"/>
      <c r="O737" s="35"/>
      <c r="P737" s="35"/>
      <c r="Q737" s="35"/>
      <c r="R737" s="35"/>
      <c r="S737" s="35"/>
    </row>
    <row r="738" spans="1:19">
      <c r="A738" s="35"/>
      <c r="B738" s="261"/>
      <c r="C738" s="261"/>
      <c r="D738" s="261"/>
      <c r="E738" s="35"/>
      <c r="F738" s="35"/>
      <c r="G738" s="35"/>
      <c r="H738" s="35"/>
      <c r="I738" s="35"/>
      <c r="J738" s="46"/>
      <c r="K738" s="46"/>
      <c r="L738" s="46"/>
      <c r="M738" s="46"/>
      <c r="N738" s="35"/>
      <c r="O738" s="35"/>
      <c r="P738" s="35"/>
      <c r="Q738" s="35"/>
      <c r="R738" s="35"/>
      <c r="S738" s="35"/>
    </row>
    <row r="739" spans="1:19">
      <c r="A739" s="35"/>
      <c r="B739" s="261"/>
      <c r="C739" s="261"/>
      <c r="D739" s="261"/>
      <c r="E739" s="35"/>
      <c r="F739" s="35"/>
      <c r="G739" s="35"/>
      <c r="H739" s="35"/>
      <c r="I739" s="35"/>
      <c r="J739" s="46"/>
      <c r="K739" s="46"/>
      <c r="L739" s="46"/>
      <c r="M739" s="46"/>
      <c r="N739" s="35"/>
      <c r="O739" s="35"/>
      <c r="P739" s="35"/>
      <c r="Q739" s="35"/>
      <c r="R739" s="35"/>
      <c r="S739" s="35"/>
    </row>
    <row r="740" spans="1:19">
      <c r="A740" s="35"/>
      <c r="B740" s="261"/>
      <c r="C740" s="261"/>
      <c r="D740" s="261"/>
      <c r="E740" s="35"/>
      <c r="F740" s="35"/>
      <c r="G740" s="35"/>
      <c r="H740" s="35"/>
      <c r="I740" s="35"/>
      <c r="J740" s="46"/>
      <c r="K740" s="46"/>
      <c r="L740" s="46"/>
      <c r="M740" s="46"/>
      <c r="N740" s="35"/>
      <c r="O740" s="35"/>
      <c r="P740" s="35"/>
      <c r="Q740" s="35"/>
      <c r="R740" s="35"/>
      <c r="S740" s="35"/>
    </row>
    <row r="741" spans="1:19">
      <c r="A741" s="35"/>
      <c r="B741" s="261"/>
      <c r="C741" s="261"/>
      <c r="D741" s="261"/>
      <c r="E741" s="35"/>
      <c r="F741" s="35"/>
      <c r="G741" s="35"/>
      <c r="H741" s="35"/>
      <c r="I741" s="35"/>
      <c r="J741" s="46"/>
      <c r="K741" s="46"/>
      <c r="L741" s="46"/>
      <c r="M741" s="46"/>
      <c r="N741" s="35"/>
      <c r="O741" s="35"/>
      <c r="P741" s="35"/>
      <c r="Q741" s="35"/>
      <c r="R741" s="35"/>
      <c r="S741" s="35"/>
    </row>
    <row r="742" spans="1:19">
      <c r="A742" s="35"/>
      <c r="B742" s="261"/>
      <c r="C742" s="261"/>
      <c r="D742" s="261"/>
      <c r="E742" s="35"/>
      <c r="F742" s="35"/>
      <c r="G742" s="35"/>
      <c r="H742" s="35"/>
      <c r="I742" s="35"/>
      <c r="J742" s="46"/>
      <c r="K742" s="46"/>
      <c r="L742" s="46"/>
      <c r="M742" s="46"/>
      <c r="N742" s="35"/>
      <c r="O742" s="35"/>
      <c r="P742" s="35"/>
      <c r="Q742" s="35"/>
      <c r="R742" s="35"/>
      <c r="S742" s="35"/>
    </row>
    <row r="743" spans="1:19">
      <c r="A743" s="35"/>
      <c r="B743" s="261"/>
      <c r="C743" s="261"/>
      <c r="D743" s="261"/>
      <c r="E743" s="35"/>
      <c r="F743" s="35"/>
      <c r="G743" s="35"/>
      <c r="H743" s="35"/>
      <c r="I743" s="35"/>
      <c r="J743" s="46"/>
      <c r="K743" s="46"/>
      <c r="L743" s="46"/>
      <c r="M743" s="46"/>
      <c r="N743" s="35"/>
      <c r="O743" s="35"/>
      <c r="P743" s="35"/>
      <c r="Q743" s="35"/>
      <c r="R743" s="35"/>
      <c r="S743" s="35"/>
    </row>
    <row r="744" spans="1:19">
      <c r="A744" s="35"/>
      <c r="B744" s="261"/>
      <c r="C744" s="261"/>
      <c r="D744" s="261"/>
      <c r="E744" s="35"/>
      <c r="F744" s="35"/>
      <c r="G744" s="35"/>
      <c r="H744" s="35"/>
      <c r="I744" s="35"/>
      <c r="J744" s="46"/>
      <c r="K744" s="46"/>
      <c r="L744" s="46"/>
      <c r="M744" s="46"/>
      <c r="N744" s="35"/>
      <c r="O744" s="35"/>
      <c r="P744" s="35"/>
      <c r="Q744" s="35"/>
      <c r="R744" s="35"/>
      <c r="S744" s="35"/>
    </row>
    <row r="745" spans="1:19">
      <c r="A745" s="35"/>
      <c r="B745" s="261"/>
      <c r="C745" s="261"/>
      <c r="D745" s="261"/>
      <c r="E745" s="35"/>
      <c r="F745" s="35"/>
      <c r="G745" s="35"/>
      <c r="H745" s="35"/>
      <c r="I745" s="35"/>
      <c r="J745" s="46"/>
      <c r="K745" s="46"/>
      <c r="L745" s="46"/>
      <c r="M745" s="46"/>
      <c r="N745" s="35"/>
      <c r="O745" s="35"/>
      <c r="P745" s="35"/>
      <c r="Q745" s="35"/>
      <c r="R745" s="35"/>
      <c r="S745" s="35"/>
    </row>
    <row r="746" spans="1:19">
      <c r="A746" s="35"/>
      <c r="B746" s="261"/>
      <c r="C746" s="261"/>
      <c r="D746" s="261"/>
      <c r="E746" s="35"/>
      <c r="F746" s="35"/>
      <c r="G746" s="35"/>
      <c r="H746" s="35"/>
      <c r="I746" s="35"/>
      <c r="J746" s="46"/>
      <c r="K746" s="46"/>
      <c r="L746" s="46"/>
      <c r="M746" s="46"/>
      <c r="N746" s="35"/>
      <c r="O746" s="35"/>
      <c r="P746" s="35"/>
      <c r="Q746" s="35"/>
      <c r="R746" s="35"/>
      <c r="S746" s="35"/>
    </row>
    <row r="747" spans="1:19">
      <c r="A747" s="35"/>
      <c r="B747" s="261"/>
      <c r="C747" s="261"/>
      <c r="D747" s="261"/>
      <c r="E747" s="35"/>
      <c r="F747" s="35"/>
      <c r="G747" s="35"/>
      <c r="H747" s="35"/>
      <c r="I747" s="35"/>
      <c r="J747" s="46"/>
      <c r="K747" s="46"/>
      <c r="L747" s="46"/>
      <c r="M747" s="46"/>
      <c r="N747" s="35"/>
      <c r="O747" s="35"/>
      <c r="P747" s="35"/>
      <c r="Q747" s="35"/>
      <c r="R747" s="35"/>
      <c r="S747" s="35"/>
    </row>
    <row r="748" spans="1:19">
      <c r="A748" s="35"/>
      <c r="B748" s="261"/>
      <c r="C748" s="261"/>
      <c r="D748" s="261"/>
      <c r="E748" s="35"/>
      <c r="F748" s="35"/>
      <c r="G748" s="35"/>
      <c r="H748" s="35"/>
      <c r="I748" s="35"/>
      <c r="J748" s="46"/>
      <c r="K748" s="46"/>
      <c r="L748" s="46"/>
      <c r="M748" s="46"/>
      <c r="N748" s="35"/>
      <c r="O748" s="35"/>
      <c r="P748" s="35"/>
      <c r="Q748" s="35"/>
      <c r="R748" s="35"/>
      <c r="S748" s="35"/>
    </row>
    <row r="749" spans="1:19">
      <c r="A749" s="35"/>
      <c r="B749" s="261"/>
      <c r="C749" s="261"/>
      <c r="D749" s="261"/>
      <c r="E749" s="35"/>
      <c r="F749" s="35"/>
      <c r="G749" s="35"/>
      <c r="H749" s="35"/>
      <c r="I749" s="35"/>
      <c r="J749" s="46"/>
      <c r="K749" s="46"/>
      <c r="L749" s="46"/>
      <c r="M749" s="46"/>
      <c r="N749" s="35"/>
      <c r="O749" s="35"/>
      <c r="P749" s="35"/>
      <c r="Q749" s="35"/>
      <c r="R749" s="35"/>
      <c r="S749" s="35"/>
    </row>
    <row r="750" spans="1:19">
      <c r="A750" s="35"/>
      <c r="B750" s="261"/>
      <c r="C750" s="261"/>
      <c r="D750" s="261"/>
      <c r="E750" s="35"/>
      <c r="F750" s="35"/>
      <c r="G750" s="35"/>
      <c r="H750" s="35"/>
      <c r="I750" s="35"/>
      <c r="J750" s="46"/>
      <c r="K750" s="46"/>
      <c r="L750" s="46"/>
      <c r="M750" s="46"/>
      <c r="N750" s="35"/>
      <c r="O750" s="35"/>
      <c r="P750" s="35"/>
      <c r="Q750" s="35"/>
      <c r="R750" s="35"/>
      <c r="S750" s="35"/>
    </row>
    <row r="751" spans="1:19">
      <c r="A751" s="35"/>
      <c r="B751" s="261"/>
      <c r="C751" s="261"/>
      <c r="D751" s="261"/>
      <c r="E751" s="35"/>
      <c r="F751" s="35"/>
      <c r="G751" s="35"/>
      <c r="H751" s="35"/>
      <c r="I751" s="35"/>
      <c r="J751" s="46"/>
      <c r="K751" s="46"/>
      <c r="L751" s="46"/>
      <c r="M751" s="46"/>
      <c r="N751" s="35"/>
      <c r="O751" s="35"/>
      <c r="P751" s="35"/>
      <c r="Q751" s="35"/>
      <c r="R751" s="35"/>
      <c r="S751" s="35"/>
    </row>
    <row r="752" spans="1:19">
      <c r="A752" s="35"/>
      <c r="B752" s="261"/>
      <c r="C752" s="261"/>
      <c r="D752" s="261"/>
      <c r="E752" s="35"/>
      <c r="F752" s="35"/>
      <c r="G752" s="35"/>
      <c r="H752" s="35"/>
      <c r="I752" s="35"/>
      <c r="J752" s="46"/>
      <c r="K752" s="46"/>
      <c r="L752" s="46"/>
      <c r="M752" s="46"/>
      <c r="N752" s="35"/>
      <c r="O752" s="35"/>
      <c r="P752" s="35"/>
      <c r="Q752" s="35"/>
      <c r="R752" s="35"/>
      <c r="S752" s="35"/>
    </row>
    <row r="753" spans="1:19">
      <c r="A753" s="35"/>
      <c r="B753" s="261"/>
      <c r="C753" s="261"/>
      <c r="D753" s="261"/>
      <c r="E753" s="35"/>
      <c r="F753" s="35"/>
      <c r="G753" s="35"/>
      <c r="H753" s="35"/>
      <c r="I753" s="35"/>
      <c r="J753" s="46"/>
      <c r="K753" s="46"/>
      <c r="L753" s="46"/>
      <c r="M753" s="46"/>
      <c r="N753" s="35"/>
      <c r="O753" s="35"/>
      <c r="P753" s="35"/>
      <c r="Q753" s="35"/>
      <c r="R753" s="35"/>
      <c r="S753" s="35"/>
    </row>
    <row r="754" spans="1:19">
      <c r="A754" s="35"/>
      <c r="B754" s="261"/>
      <c r="C754" s="261"/>
      <c r="D754" s="261"/>
      <c r="E754" s="35"/>
      <c r="F754" s="35"/>
      <c r="G754" s="35"/>
      <c r="H754" s="35"/>
      <c r="I754" s="35"/>
      <c r="J754" s="46"/>
      <c r="K754" s="46"/>
      <c r="L754" s="46"/>
      <c r="M754" s="46"/>
      <c r="N754" s="35"/>
      <c r="O754" s="35"/>
      <c r="P754" s="35"/>
      <c r="Q754" s="35"/>
      <c r="R754" s="35"/>
      <c r="S754" s="35"/>
    </row>
    <row r="755" spans="1:19">
      <c r="A755" s="35"/>
      <c r="B755" s="261"/>
      <c r="C755" s="261"/>
      <c r="D755" s="261"/>
      <c r="E755" s="35"/>
      <c r="F755" s="35"/>
      <c r="G755" s="35"/>
      <c r="H755" s="35"/>
      <c r="I755" s="35"/>
      <c r="J755" s="46"/>
      <c r="K755" s="46"/>
      <c r="L755" s="46"/>
      <c r="M755" s="46"/>
      <c r="N755" s="35"/>
      <c r="O755" s="35"/>
      <c r="P755" s="35"/>
      <c r="Q755" s="35"/>
      <c r="R755" s="35"/>
      <c r="S755" s="35"/>
    </row>
    <row r="756" spans="1:19">
      <c r="A756" s="35"/>
      <c r="B756" s="261"/>
      <c r="C756" s="261"/>
      <c r="D756" s="261"/>
      <c r="E756" s="35"/>
      <c r="F756" s="35"/>
      <c r="G756" s="35"/>
      <c r="H756" s="35"/>
      <c r="I756" s="35"/>
      <c r="J756" s="46"/>
      <c r="K756" s="46"/>
      <c r="L756" s="46"/>
      <c r="M756" s="46"/>
      <c r="N756" s="35"/>
      <c r="O756" s="35"/>
      <c r="P756" s="35"/>
      <c r="Q756" s="35"/>
      <c r="R756" s="35"/>
      <c r="S756" s="35"/>
    </row>
    <row r="757" spans="1:19">
      <c r="A757" s="35"/>
      <c r="B757" s="261"/>
      <c r="C757" s="261"/>
      <c r="D757" s="261"/>
      <c r="E757" s="35"/>
      <c r="F757" s="35"/>
      <c r="G757" s="35"/>
      <c r="H757" s="35"/>
      <c r="I757" s="35"/>
      <c r="J757" s="46"/>
      <c r="K757" s="46"/>
      <c r="L757" s="46"/>
      <c r="M757" s="46"/>
      <c r="N757" s="35"/>
      <c r="O757" s="35"/>
      <c r="P757" s="35"/>
      <c r="Q757" s="35"/>
      <c r="R757" s="35"/>
      <c r="S757" s="35"/>
    </row>
    <row r="758" spans="1:19">
      <c r="A758" s="35"/>
      <c r="B758" s="261"/>
      <c r="C758" s="261"/>
      <c r="D758" s="261"/>
      <c r="E758" s="35"/>
      <c r="F758" s="35"/>
      <c r="G758" s="35"/>
      <c r="H758" s="35"/>
      <c r="I758" s="35"/>
      <c r="J758" s="46"/>
      <c r="K758" s="46"/>
      <c r="L758" s="46"/>
      <c r="M758" s="46"/>
      <c r="N758" s="35"/>
      <c r="O758" s="35"/>
      <c r="P758" s="35"/>
      <c r="Q758" s="35"/>
      <c r="R758" s="35"/>
      <c r="S758" s="35"/>
    </row>
    <row r="759" spans="1:19">
      <c r="A759" s="35"/>
      <c r="B759" s="261"/>
      <c r="C759" s="261"/>
      <c r="D759" s="261"/>
      <c r="E759" s="35"/>
      <c r="F759" s="35"/>
      <c r="G759" s="35"/>
      <c r="H759" s="35"/>
      <c r="I759" s="35"/>
      <c r="J759" s="46"/>
      <c r="K759" s="46"/>
      <c r="L759" s="46"/>
      <c r="M759" s="46"/>
      <c r="N759" s="35"/>
      <c r="O759" s="35"/>
      <c r="P759" s="35"/>
      <c r="Q759" s="35"/>
      <c r="R759" s="35"/>
      <c r="S759" s="35"/>
    </row>
    <row r="760" spans="1:19">
      <c r="A760" s="35"/>
      <c r="B760" s="261"/>
      <c r="C760" s="261"/>
      <c r="D760" s="261"/>
      <c r="E760" s="35"/>
      <c r="F760" s="35"/>
      <c r="G760" s="35"/>
      <c r="H760" s="35"/>
      <c r="I760" s="35"/>
      <c r="J760" s="46"/>
      <c r="K760" s="46"/>
      <c r="L760" s="46"/>
      <c r="M760" s="46"/>
      <c r="N760" s="35"/>
      <c r="O760" s="35"/>
      <c r="P760" s="35"/>
      <c r="Q760" s="35"/>
      <c r="R760" s="35"/>
      <c r="S760" s="35"/>
    </row>
    <row r="761" spans="1:19">
      <c r="A761" s="35"/>
      <c r="B761" s="261"/>
      <c r="C761" s="261"/>
      <c r="D761" s="261"/>
      <c r="E761" s="35"/>
      <c r="F761" s="35"/>
      <c r="G761" s="35"/>
      <c r="H761" s="35"/>
      <c r="I761" s="35"/>
      <c r="J761" s="46"/>
      <c r="K761" s="46"/>
      <c r="L761" s="46"/>
      <c r="M761" s="46"/>
      <c r="N761" s="35"/>
      <c r="O761" s="35"/>
      <c r="P761" s="35"/>
      <c r="Q761" s="35"/>
      <c r="R761" s="35"/>
      <c r="S761" s="35"/>
    </row>
    <row r="762" spans="1:19">
      <c r="A762" s="35"/>
      <c r="B762" s="261"/>
      <c r="C762" s="261"/>
      <c r="D762" s="261"/>
      <c r="E762" s="35"/>
      <c r="F762" s="35"/>
      <c r="G762" s="35"/>
      <c r="H762" s="35"/>
      <c r="I762" s="35"/>
      <c r="J762" s="46"/>
      <c r="K762" s="46"/>
      <c r="L762" s="46"/>
      <c r="M762" s="46"/>
      <c r="N762" s="35"/>
      <c r="O762" s="35"/>
      <c r="P762" s="35"/>
      <c r="Q762" s="35"/>
      <c r="R762" s="35"/>
      <c r="S762" s="35"/>
    </row>
    <row r="763" spans="1:19">
      <c r="A763" s="35"/>
      <c r="B763" s="261"/>
      <c r="C763" s="261"/>
      <c r="D763" s="261"/>
      <c r="E763" s="35"/>
      <c r="F763" s="35"/>
      <c r="G763" s="35"/>
      <c r="H763" s="35"/>
      <c r="I763" s="35"/>
      <c r="J763" s="46"/>
      <c r="K763" s="46"/>
      <c r="L763" s="46"/>
      <c r="M763" s="46"/>
      <c r="N763" s="35"/>
      <c r="O763" s="35"/>
      <c r="P763" s="35"/>
      <c r="Q763" s="35"/>
      <c r="R763" s="35"/>
      <c r="S763" s="35"/>
    </row>
    <row r="764" spans="1:19">
      <c r="A764" s="35"/>
      <c r="B764" s="261"/>
      <c r="C764" s="261"/>
      <c r="D764" s="261"/>
      <c r="E764" s="35"/>
      <c r="F764" s="35"/>
      <c r="G764" s="35"/>
      <c r="H764" s="35"/>
      <c r="I764" s="35"/>
      <c r="J764" s="46"/>
      <c r="K764" s="46"/>
      <c r="L764" s="46"/>
      <c r="M764" s="46"/>
      <c r="N764" s="35"/>
      <c r="O764" s="35"/>
      <c r="P764" s="35"/>
      <c r="Q764" s="35"/>
      <c r="R764" s="35"/>
      <c r="S764" s="35"/>
    </row>
    <row r="765" spans="1:19">
      <c r="A765" s="35"/>
      <c r="B765" s="261"/>
      <c r="C765" s="261"/>
      <c r="D765" s="261"/>
      <c r="E765" s="35"/>
      <c r="F765" s="35"/>
      <c r="G765" s="35"/>
      <c r="H765" s="35"/>
      <c r="I765" s="35"/>
      <c r="J765" s="46"/>
      <c r="K765" s="46"/>
      <c r="L765" s="46"/>
      <c r="M765" s="46"/>
      <c r="N765" s="35"/>
      <c r="O765" s="35"/>
      <c r="P765" s="35"/>
      <c r="Q765" s="35"/>
      <c r="R765" s="35"/>
      <c r="S765" s="35"/>
    </row>
    <row r="766" spans="1:19">
      <c r="A766" s="35"/>
      <c r="B766" s="261"/>
      <c r="C766" s="261"/>
      <c r="D766" s="261"/>
      <c r="E766" s="35"/>
      <c r="F766" s="35"/>
      <c r="G766" s="35"/>
      <c r="H766" s="35"/>
      <c r="I766" s="35"/>
      <c r="J766" s="46"/>
      <c r="K766" s="46"/>
      <c r="L766" s="46"/>
      <c r="M766" s="46"/>
      <c r="N766" s="35"/>
      <c r="O766" s="35"/>
      <c r="P766" s="35"/>
      <c r="Q766" s="35"/>
      <c r="R766" s="35"/>
      <c r="S766" s="35"/>
    </row>
    <row r="767" spans="1:19">
      <c r="A767" s="35"/>
      <c r="B767" s="261"/>
      <c r="C767" s="261"/>
      <c r="D767" s="261"/>
      <c r="E767" s="35"/>
      <c r="F767" s="35"/>
      <c r="G767" s="35"/>
      <c r="H767" s="35"/>
      <c r="I767" s="35"/>
      <c r="J767" s="46"/>
      <c r="K767" s="46"/>
      <c r="L767" s="46"/>
      <c r="M767" s="46"/>
      <c r="N767" s="35"/>
      <c r="O767" s="35"/>
      <c r="P767" s="35"/>
      <c r="Q767" s="35"/>
      <c r="R767" s="35"/>
      <c r="S767" s="35"/>
    </row>
    <row r="768" spans="1:19">
      <c r="A768" s="35"/>
      <c r="B768" s="261"/>
      <c r="C768" s="261"/>
      <c r="D768" s="261"/>
      <c r="E768" s="35"/>
      <c r="F768" s="35"/>
      <c r="G768" s="35"/>
      <c r="H768" s="35"/>
      <c r="I768" s="35"/>
      <c r="J768" s="46"/>
      <c r="K768" s="46"/>
      <c r="L768" s="46"/>
      <c r="M768" s="46"/>
      <c r="N768" s="35"/>
      <c r="O768" s="35"/>
      <c r="P768" s="35"/>
      <c r="Q768" s="35"/>
      <c r="R768" s="35"/>
      <c r="S768" s="35"/>
    </row>
    <row r="769" spans="1:19">
      <c r="A769" s="35"/>
      <c r="B769" s="261"/>
      <c r="C769" s="261"/>
      <c r="D769" s="261"/>
      <c r="E769" s="35"/>
      <c r="F769" s="35"/>
      <c r="G769" s="35"/>
      <c r="H769" s="35"/>
      <c r="I769" s="35"/>
      <c r="J769" s="46"/>
      <c r="K769" s="46"/>
      <c r="L769" s="46"/>
      <c r="M769" s="46"/>
      <c r="N769" s="35"/>
      <c r="O769" s="35"/>
      <c r="P769" s="35"/>
      <c r="Q769" s="35"/>
      <c r="R769" s="35"/>
      <c r="S769" s="35"/>
    </row>
    <row r="770" spans="1:19">
      <c r="A770" s="35"/>
      <c r="B770" s="261"/>
      <c r="C770" s="261"/>
      <c r="D770" s="261"/>
      <c r="E770" s="35"/>
      <c r="F770" s="35"/>
      <c r="G770" s="35"/>
      <c r="H770" s="35"/>
      <c r="I770" s="35"/>
      <c r="J770" s="46"/>
      <c r="K770" s="46"/>
      <c r="L770" s="46"/>
      <c r="M770" s="46"/>
      <c r="N770" s="35"/>
      <c r="O770" s="35"/>
      <c r="P770" s="35"/>
      <c r="Q770" s="35"/>
      <c r="R770" s="35"/>
      <c r="S770" s="35"/>
    </row>
    <row r="771" spans="1:19">
      <c r="A771" s="35"/>
      <c r="B771" s="261"/>
      <c r="C771" s="261"/>
      <c r="D771" s="261"/>
      <c r="E771" s="35"/>
      <c r="F771" s="35"/>
      <c r="G771" s="35"/>
      <c r="H771" s="35"/>
      <c r="I771" s="35"/>
      <c r="J771" s="46"/>
      <c r="K771" s="46"/>
      <c r="L771" s="46"/>
      <c r="M771" s="46"/>
      <c r="N771" s="35"/>
      <c r="O771" s="35"/>
      <c r="P771" s="35"/>
      <c r="Q771" s="35"/>
      <c r="R771" s="35"/>
      <c r="S771" s="35"/>
    </row>
    <row r="772" spans="1:19">
      <c r="A772" s="35"/>
      <c r="B772" s="261"/>
      <c r="C772" s="261"/>
      <c r="D772" s="261"/>
      <c r="E772" s="35"/>
      <c r="F772" s="35"/>
      <c r="G772" s="35"/>
      <c r="H772" s="35"/>
      <c r="I772" s="35"/>
      <c r="J772" s="46"/>
      <c r="K772" s="46"/>
      <c r="L772" s="46"/>
      <c r="M772" s="46"/>
      <c r="N772" s="35"/>
      <c r="O772" s="35"/>
      <c r="P772" s="35"/>
      <c r="Q772" s="35"/>
      <c r="R772" s="35"/>
      <c r="S772" s="35"/>
    </row>
    <row r="773" spans="1:19">
      <c r="A773" s="35"/>
      <c r="B773" s="261"/>
      <c r="C773" s="261"/>
      <c r="D773" s="261"/>
      <c r="E773" s="35"/>
      <c r="F773" s="35"/>
      <c r="G773" s="35"/>
      <c r="H773" s="35"/>
      <c r="I773" s="35"/>
      <c r="J773" s="46"/>
      <c r="K773" s="46"/>
      <c r="L773" s="46"/>
      <c r="M773" s="46"/>
      <c r="N773" s="35"/>
      <c r="O773" s="35"/>
      <c r="P773" s="35"/>
      <c r="Q773" s="35"/>
      <c r="R773" s="35"/>
      <c r="S773" s="35"/>
    </row>
    <row r="774" spans="1:19">
      <c r="A774" s="35"/>
      <c r="B774" s="261"/>
      <c r="C774" s="261"/>
      <c r="D774" s="261"/>
      <c r="E774" s="35"/>
      <c r="F774" s="35"/>
      <c r="G774" s="35"/>
      <c r="H774" s="35"/>
      <c r="I774" s="35"/>
      <c r="J774" s="46"/>
      <c r="K774" s="46"/>
      <c r="L774" s="46"/>
      <c r="M774" s="46"/>
      <c r="N774" s="35"/>
      <c r="O774" s="35"/>
      <c r="P774" s="35"/>
      <c r="Q774" s="35"/>
      <c r="R774" s="35"/>
      <c r="S774" s="35"/>
    </row>
    <row r="775" spans="1:19">
      <c r="A775" s="35"/>
      <c r="B775" s="261"/>
      <c r="C775" s="261"/>
      <c r="D775" s="261"/>
      <c r="E775" s="35"/>
      <c r="F775" s="35"/>
      <c r="G775" s="35"/>
      <c r="H775" s="35"/>
      <c r="I775" s="35"/>
      <c r="J775" s="46"/>
      <c r="K775" s="46"/>
      <c r="L775" s="46"/>
      <c r="M775" s="46"/>
      <c r="N775" s="35"/>
      <c r="O775" s="35"/>
      <c r="P775" s="35"/>
      <c r="Q775" s="35"/>
      <c r="R775" s="35"/>
      <c r="S775" s="35"/>
    </row>
    <row r="776" spans="1:19">
      <c r="A776" s="35"/>
      <c r="B776" s="261"/>
      <c r="C776" s="261"/>
      <c r="D776" s="261"/>
      <c r="E776" s="35"/>
      <c r="F776" s="35"/>
      <c r="G776" s="35"/>
      <c r="H776" s="35"/>
      <c r="I776" s="35"/>
      <c r="J776" s="46"/>
      <c r="K776" s="46"/>
      <c r="L776" s="46"/>
      <c r="M776" s="46"/>
      <c r="N776" s="35"/>
      <c r="O776" s="35"/>
      <c r="P776" s="35"/>
      <c r="Q776" s="35"/>
      <c r="R776" s="35"/>
      <c r="S776" s="35"/>
    </row>
    <row r="777" spans="1:19">
      <c r="A777" s="35"/>
      <c r="B777" s="261"/>
      <c r="C777" s="261"/>
      <c r="D777" s="261"/>
      <c r="E777" s="35"/>
      <c r="F777" s="35"/>
      <c r="G777" s="35"/>
      <c r="H777" s="35"/>
      <c r="I777" s="35"/>
      <c r="J777" s="46"/>
      <c r="K777" s="46"/>
      <c r="L777" s="46"/>
      <c r="M777" s="46"/>
      <c r="N777" s="35"/>
      <c r="O777" s="35"/>
      <c r="P777" s="35"/>
      <c r="Q777" s="35"/>
      <c r="R777" s="35"/>
      <c r="S777" s="35"/>
    </row>
    <row r="778" spans="1:19">
      <c r="A778" s="35"/>
      <c r="B778" s="261"/>
      <c r="C778" s="261"/>
      <c r="D778" s="261"/>
      <c r="E778" s="35"/>
      <c r="F778" s="35"/>
      <c r="G778" s="35"/>
      <c r="H778" s="35"/>
      <c r="I778" s="35"/>
      <c r="J778" s="46"/>
      <c r="K778" s="46"/>
      <c r="L778" s="46"/>
      <c r="M778" s="46"/>
      <c r="N778" s="35"/>
      <c r="O778" s="35"/>
      <c r="P778" s="35"/>
      <c r="Q778" s="35"/>
      <c r="R778" s="35"/>
      <c r="S778" s="35"/>
    </row>
    <row r="779" spans="1:19">
      <c r="A779" s="35"/>
      <c r="B779" s="261"/>
      <c r="C779" s="261"/>
      <c r="D779" s="261"/>
      <c r="E779" s="35"/>
      <c r="F779" s="35"/>
      <c r="G779" s="35"/>
      <c r="H779" s="35"/>
      <c r="I779" s="35"/>
      <c r="J779" s="46"/>
      <c r="K779" s="46"/>
      <c r="L779" s="46"/>
      <c r="M779" s="46"/>
      <c r="N779" s="35"/>
      <c r="O779" s="35"/>
      <c r="P779" s="35"/>
      <c r="Q779" s="35"/>
      <c r="R779" s="35"/>
      <c r="S779" s="35"/>
    </row>
    <row r="780" spans="1:19">
      <c r="A780" s="35"/>
      <c r="B780" s="261"/>
      <c r="C780" s="261"/>
      <c r="D780" s="261"/>
      <c r="E780" s="35"/>
      <c r="F780" s="35"/>
      <c r="G780" s="35"/>
      <c r="H780" s="35"/>
      <c r="I780" s="35"/>
      <c r="J780" s="46"/>
      <c r="K780" s="46"/>
      <c r="L780" s="46"/>
      <c r="M780" s="46"/>
      <c r="N780" s="35"/>
      <c r="O780" s="35"/>
      <c r="P780" s="35"/>
      <c r="Q780" s="35"/>
      <c r="R780" s="35"/>
      <c r="S780" s="35"/>
    </row>
    <row r="781" spans="1:19">
      <c r="A781" s="35"/>
      <c r="B781" s="261"/>
      <c r="C781" s="261"/>
      <c r="D781" s="261"/>
      <c r="E781" s="35"/>
      <c r="F781" s="35"/>
      <c r="G781" s="35"/>
      <c r="H781" s="35"/>
      <c r="I781" s="35"/>
      <c r="J781" s="46"/>
      <c r="K781" s="46"/>
      <c r="L781" s="46"/>
      <c r="M781" s="46"/>
      <c r="N781" s="35"/>
      <c r="O781" s="35"/>
      <c r="P781" s="35"/>
      <c r="Q781" s="35"/>
      <c r="R781" s="35"/>
      <c r="S781" s="35"/>
    </row>
    <row r="782" spans="1:19">
      <c r="A782" s="35"/>
      <c r="B782" s="261"/>
      <c r="C782" s="261"/>
      <c r="D782" s="261"/>
      <c r="E782" s="35"/>
      <c r="F782" s="35"/>
      <c r="G782" s="35"/>
      <c r="H782" s="35"/>
      <c r="I782" s="35"/>
      <c r="J782" s="46"/>
      <c r="K782" s="46"/>
      <c r="L782" s="46"/>
      <c r="M782" s="46"/>
      <c r="N782" s="35"/>
      <c r="O782" s="35"/>
      <c r="P782" s="35"/>
      <c r="Q782" s="35"/>
      <c r="R782" s="35"/>
      <c r="S782" s="35"/>
    </row>
    <row r="783" spans="1:19">
      <c r="A783" s="35"/>
      <c r="B783" s="261"/>
      <c r="C783" s="261"/>
      <c r="D783" s="261"/>
      <c r="E783" s="35"/>
      <c r="F783" s="35"/>
      <c r="G783" s="35"/>
      <c r="H783" s="35"/>
      <c r="I783" s="35"/>
      <c r="J783" s="46"/>
      <c r="K783" s="46"/>
      <c r="L783" s="46"/>
      <c r="M783" s="46"/>
      <c r="N783" s="35"/>
      <c r="O783" s="35"/>
      <c r="P783" s="35"/>
      <c r="Q783" s="35"/>
      <c r="R783" s="35"/>
      <c r="S783" s="35"/>
    </row>
    <row r="784" spans="1:19">
      <c r="A784" s="35"/>
      <c r="B784" s="261"/>
      <c r="C784" s="261"/>
      <c r="D784" s="261"/>
      <c r="E784" s="35"/>
      <c r="F784" s="35"/>
      <c r="G784" s="35"/>
      <c r="H784" s="35"/>
      <c r="I784" s="35"/>
      <c r="J784" s="46"/>
      <c r="K784" s="46"/>
      <c r="L784" s="46"/>
      <c r="M784" s="46"/>
      <c r="N784" s="35"/>
      <c r="O784" s="35"/>
      <c r="P784" s="35"/>
      <c r="Q784" s="35"/>
      <c r="R784" s="35"/>
      <c r="S784" s="35"/>
    </row>
    <row r="785" spans="1:19">
      <c r="A785" s="35"/>
      <c r="B785" s="261"/>
      <c r="C785" s="261"/>
      <c r="D785" s="261"/>
      <c r="E785" s="35"/>
      <c r="F785" s="35"/>
      <c r="G785" s="35"/>
      <c r="H785" s="35"/>
      <c r="I785" s="35"/>
      <c r="J785" s="46"/>
      <c r="K785" s="46"/>
      <c r="L785" s="46"/>
      <c r="M785" s="46"/>
      <c r="N785" s="35"/>
      <c r="O785" s="35"/>
      <c r="P785" s="35"/>
      <c r="Q785" s="35"/>
      <c r="R785" s="35"/>
      <c r="S785" s="35"/>
    </row>
    <row r="786" spans="1:19">
      <c r="A786" s="35"/>
      <c r="B786" s="261"/>
      <c r="C786" s="261"/>
      <c r="D786" s="261"/>
      <c r="E786" s="35"/>
      <c r="F786" s="35"/>
      <c r="G786" s="35"/>
      <c r="H786" s="35"/>
      <c r="I786" s="35"/>
      <c r="J786" s="46"/>
      <c r="K786" s="46"/>
      <c r="L786" s="46"/>
      <c r="M786" s="46"/>
      <c r="N786" s="35"/>
      <c r="O786" s="35"/>
      <c r="P786" s="35"/>
      <c r="Q786" s="35"/>
      <c r="R786" s="35"/>
      <c r="S786" s="35"/>
    </row>
    <row r="787" spans="1:19">
      <c r="A787" s="35"/>
      <c r="B787" s="261"/>
      <c r="C787" s="261"/>
      <c r="D787" s="261"/>
      <c r="E787" s="35"/>
      <c r="F787" s="35"/>
      <c r="G787" s="35"/>
      <c r="H787" s="35"/>
      <c r="I787" s="35"/>
      <c r="J787" s="46"/>
      <c r="K787" s="46"/>
      <c r="L787" s="46"/>
      <c r="M787" s="46"/>
      <c r="N787" s="35"/>
      <c r="O787" s="35"/>
      <c r="P787" s="35"/>
      <c r="Q787" s="35"/>
      <c r="R787" s="35"/>
      <c r="S787" s="35"/>
    </row>
    <row r="788" spans="1:19">
      <c r="A788" s="35"/>
      <c r="B788" s="261"/>
      <c r="C788" s="261"/>
      <c r="D788" s="261"/>
      <c r="E788" s="35"/>
      <c r="F788" s="35"/>
      <c r="G788" s="35"/>
      <c r="H788" s="35"/>
      <c r="I788" s="35"/>
      <c r="J788" s="46"/>
      <c r="K788" s="46"/>
      <c r="L788" s="46"/>
      <c r="M788" s="46"/>
      <c r="N788" s="35"/>
      <c r="O788" s="35"/>
      <c r="P788" s="35"/>
      <c r="Q788" s="35"/>
      <c r="R788" s="35"/>
      <c r="S788" s="35"/>
    </row>
    <row r="789" spans="1:19">
      <c r="A789" s="35"/>
      <c r="B789" s="261"/>
      <c r="C789" s="261"/>
      <c r="D789" s="261"/>
      <c r="E789" s="35"/>
      <c r="F789" s="35"/>
      <c r="G789" s="35"/>
      <c r="H789" s="35"/>
      <c r="I789" s="35"/>
      <c r="J789" s="46"/>
      <c r="K789" s="46"/>
      <c r="L789" s="46"/>
      <c r="M789" s="46"/>
      <c r="N789" s="35"/>
      <c r="O789" s="35"/>
      <c r="P789" s="35"/>
      <c r="Q789" s="35"/>
      <c r="R789" s="35"/>
      <c r="S789" s="35"/>
    </row>
    <row r="790" spans="1:19">
      <c r="A790" s="35"/>
      <c r="B790" s="261"/>
      <c r="C790" s="261"/>
      <c r="D790" s="261"/>
      <c r="E790" s="35"/>
      <c r="F790" s="35"/>
      <c r="G790" s="35"/>
      <c r="H790" s="35"/>
      <c r="I790" s="35"/>
      <c r="J790" s="46"/>
      <c r="K790" s="46"/>
      <c r="L790" s="46"/>
      <c r="M790" s="46"/>
      <c r="N790" s="35"/>
      <c r="O790" s="35"/>
      <c r="P790" s="35"/>
      <c r="Q790" s="35"/>
      <c r="R790" s="35"/>
      <c r="S790" s="35"/>
    </row>
    <row r="791" spans="1:19">
      <c r="A791" s="35"/>
      <c r="B791" s="261"/>
      <c r="C791" s="261"/>
      <c r="D791" s="261"/>
      <c r="E791" s="35"/>
      <c r="F791" s="35"/>
      <c r="G791" s="35"/>
      <c r="H791" s="35"/>
      <c r="I791" s="35"/>
      <c r="J791" s="46"/>
      <c r="K791" s="46"/>
      <c r="L791" s="46"/>
      <c r="M791" s="46"/>
      <c r="N791" s="35"/>
      <c r="O791" s="35"/>
      <c r="P791" s="35"/>
      <c r="Q791" s="35"/>
      <c r="R791" s="35"/>
      <c r="S791" s="35"/>
    </row>
    <row r="792" spans="1:19">
      <c r="A792" s="35"/>
      <c r="B792" s="261"/>
      <c r="C792" s="261"/>
      <c r="D792" s="261"/>
      <c r="E792" s="35"/>
      <c r="F792" s="35"/>
      <c r="G792" s="35"/>
      <c r="H792" s="35"/>
      <c r="I792" s="35"/>
      <c r="J792" s="46"/>
      <c r="K792" s="46"/>
      <c r="L792" s="46"/>
      <c r="M792" s="46"/>
      <c r="N792" s="35"/>
      <c r="O792" s="35"/>
      <c r="P792" s="35"/>
      <c r="Q792" s="35"/>
      <c r="R792" s="35"/>
      <c r="S792" s="35"/>
    </row>
    <row r="793" spans="1:19">
      <c r="A793" s="35"/>
      <c r="B793" s="261"/>
      <c r="C793" s="261"/>
      <c r="D793" s="261"/>
      <c r="E793" s="35"/>
      <c r="F793" s="35"/>
      <c r="G793" s="35"/>
      <c r="H793" s="35"/>
      <c r="I793" s="35"/>
      <c r="J793" s="46"/>
      <c r="K793" s="46"/>
      <c r="L793" s="46"/>
      <c r="M793" s="46"/>
      <c r="N793" s="35"/>
      <c r="O793" s="35"/>
      <c r="P793" s="35"/>
      <c r="Q793" s="35"/>
      <c r="R793" s="35"/>
      <c r="S793" s="35"/>
    </row>
    <row r="794" spans="1:19">
      <c r="A794" s="35"/>
      <c r="B794" s="261"/>
      <c r="C794" s="261"/>
      <c r="D794" s="261"/>
      <c r="E794" s="35"/>
      <c r="F794" s="35"/>
      <c r="G794" s="35"/>
      <c r="H794" s="35"/>
      <c r="I794" s="35"/>
      <c r="J794" s="46"/>
      <c r="K794" s="46"/>
      <c r="L794" s="46"/>
      <c r="M794" s="46"/>
      <c r="N794" s="35"/>
      <c r="O794" s="35"/>
      <c r="P794" s="35"/>
      <c r="Q794" s="35"/>
      <c r="R794" s="35"/>
      <c r="S794" s="35"/>
    </row>
    <row r="795" spans="1:19">
      <c r="A795" s="35"/>
      <c r="B795" s="261"/>
      <c r="C795" s="261"/>
      <c r="D795" s="261"/>
      <c r="E795" s="35"/>
      <c r="F795" s="35"/>
      <c r="G795" s="35"/>
      <c r="H795" s="35"/>
      <c r="I795" s="35"/>
      <c r="J795" s="46"/>
      <c r="K795" s="46"/>
      <c r="L795" s="46"/>
      <c r="M795" s="46"/>
      <c r="N795" s="35"/>
      <c r="O795" s="35"/>
      <c r="P795" s="35"/>
      <c r="Q795" s="35"/>
      <c r="R795" s="35"/>
      <c r="S795" s="35"/>
    </row>
    <row r="796" spans="1:19">
      <c r="A796" s="35"/>
      <c r="B796" s="261"/>
      <c r="C796" s="261"/>
      <c r="D796" s="261"/>
      <c r="E796" s="35"/>
      <c r="F796" s="35"/>
      <c r="G796" s="35"/>
      <c r="H796" s="35"/>
      <c r="I796" s="35"/>
      <c r="J796" s="46"/>
      <c r="K796" s="46"/>
      <c r="L796" s="46"/>
      <c r="M796" s="46"/>
      <c r="N796" s="35"/>
      <c r="O796" s="35"/>
      <c r="P796" s="35"/>
      <c r="Q796" s="35"/>
      <c r="R796" s="35"/>
      <c r="S796" s="35"/>
    </row>
    <row r="797" spans="1:19">
      <c r="A797" s="35"/>
      <c r="B797" s="261"/>
      <c r="C797" s="261"/>
      <c r="D797" s="261"/>
      <c r="E797" s="35"/>
      <c r="F797" s="35"/>
      <c r="G797" s="35"/>
      <c r="H797" s="35"/>
      <c r="I797" s="35"/>
      <c r="J797" s="46"/>
      <c r="K797" s="46"/>
      <c r="L797" s="46"/>
      <c r="M797" s="46"/>
      <c r="N797" s="35"/>
      <c r="O797" s="35"/>
      <c r="P797" s="35"/>
      <c r="Q797" s="35"/>
      <c r="R797" s="35"/>
      <c r="S797" s="35"/>
    </row>
    <row r="798" spans="1:19">
      <c r="A798" s="35"/>
      <c r="B798" s="261"/>
      <c r="C798" s="261"/>
      <c r="D798" s="261"/>
      <c r="E798" s="35"/>
      <c r="F798" s="35"/>
      <c r="G798" s="35"/>
      <c r="H798" s="35"/>
      <c r="I798" s="35"/>
      <c r="J798" s="46"/>
      <c r="K798" s="46"/>
      <c r="L798" s="46"/>
      <c r="M798" s="46"/>
      <c r="N798" s="35"/>
      <c r="O798" s="35"/>
      <c r="P798" s="35"/>
      <c r="Q798" s="35"/>
      <c r="R798" s="35"/>
      <c r="S798" s="35"/>
    </row>
    <row r="799" spans="1:19">
      <c r="A799" s="35"/>
      <c r="B799" s="261"/>
      <c r="C799" s="261"/>
      <c r="D799" s="261"/>
      <c r="E799" s="35"/>
      <c r="F799" s="35"/>
      <c r="G799" s="35"/>
      <c r="H799" s="35"/>
      <c r="I799" s="35"/>
      <c r="J799" s="46"/>
      <c r="K799" s="46"/>
      <c r="L799" s="46"/>
      <c r="M799" s="46"/>
      <c r="N799" s="35"/>
      <c r="O799" s="35"/>
      <c r="P799" s="35"/>
      <c r="Q799" s="35"/>
      <c r="R799" s="35"/>
      <c r="S799" s="35"/>
    </row>
    <row r="800" spans="1:19">
      <c r="A800" s="35"/>
      <c r="B800" s="261"/>
      <c r="C800" s="261"/>
      <c r="D800" s="261"/>
      <c r="E800" s="35"/>
      <c r="F800" s="35"/>
      <c r="G800" s="35"/>
      <c r="H800" s="35"/>
      <c r="I800" s="35"/>
      <c r="J800" s="46"/>
      <c r="K800" s="46"/>
      <c r="L800" s="46"/>
      <c r="M800" s="46"/>
      <c r="N800" s="35"/>
      <c r="O800" s="35"/>
      <c r="P800" s="35"/>
      <c r="Q800" s="35"/>
      <c r="R800" s="35"/>
      <c r="S800" s="35"/>
    </row>
    <row r="801" spans="1:19">
      <c r="A801" s="35"/>
      <c r="B801" s="261"/>
      <c r="C801" s="261"/>
      <c r="D801" s="261"/>
      <c r="E801" s="35"/>
      <c r="F801" s="35"/>
      <c r="G801" s="35"/>
      <c r="H801" s="35"/>
      <c r="I801" s="35"/>
      <c r="J801" s="46"/>
      <c r="K801" s="46"/>
      <c r="L801" s="46"/>
      <c r="M801" s="46"/>
      <c r="N801" s="35"/>
      <c r="O801" s="35"/>
      <c r="P801" s="35"/>
      <c r="Q801" s="35"/>
      <c r="R801" s="35"/>
      <c r="S801" s="35"/>
    </row>
    <row r="802" spans="1:19">
      <c r="A802" s="35"/>
      <c r="B802" s="261"/>
      <c r="C802" s="261"/>
      <c r="D802" s="261"/>
      <c r="E802" s="35"/>
      <c r="F802" s="35"/>
      <c r="G802" s="35"/>
      <c r="H802" s="35"/>
      <c r="I802" s="35"/>
      <c r="J802" s="46"/>
      <c r="K802" s="46"/>
      <c r="L802" s="46"/>
      <c r="M802" s="46"/>
      <c r="N802" s="35"/>
      <c r="O802" s="35"/>
      <c r="P802" s="35"/>
      <c r="Q802" s="35"/>
      <c r="R802" s="35"/>
      <c r="S802" s="35"/>
    </row>
    <row r="803" spans="1:19">
      <c r="A803" s="35"/>
      <c r="B803" s="261"/>
      <c r="C803" s="261"/>
      <c r="D803" s="261"/>
      <c r="E803" s="35"/>
      <c r="F803" s="35"/>
      <c r="G803" s="35"/>
      <c r="H803" s="35"/>
      <c r="I803" s="35"/>
      <c r="J803" s="46"/>
      <c r="K803" s="46"/>
      <c r="L803" s="46"/>
      <c r="M803" s="46"/>
      <c r="N803" s="35"/>
      <c r="O803" s="35"/>
      <c r="P803" s="35"/>
      <c r="Q803" s="35"/>
      <c r="R803" s="35"/>
      <c r="S803" s="35"/>
    </row>
    <row r="804" spans="1:19">
      <c r="A804" s="35"/>
      <c r="B804" s="261"/>
      <c r="C804" s="261"/>
      <c r="D804" s="261"/>
      <c r="E804" s="35"/>
      <c r="F804" s="35"/>
      <c r="G804" s="35"/>
      <c r="H804" s="35"/>
      <c r="I804" s="35"/>
      <c r="J804" s="46"/>
      <c r="K804" s="46"/>
      <c r="L804" s="46"/>
      <c r="M804" s="46"/>
      <c r="N804" s="35"/>
      <c r="O804" s="35"/>
      <c r="P804" s="35"/>
      <c r="Q804" s="35"/>
      <c r="R804" s="35"/>
      <c r="S804" s="35"/>
    </row>
    <row r="805" spans="1:19">
      <c r="A805" s="35"/>
      <c r="B805" s="261"/>
      <c r="C805" s="261"/>
      <c r="D805" s="261"/>
      <c r="E805" s="35"/>
      <c r="F805" s="35"/>
      <c r="G805" s="35"/>
      <c r="H805" s="35"/>
      <c r="I805" s="35"/>
      <c r="J805" s="46"/>
      <c r="K805" s="46"/>
      <c r="L805" s="46"/>
      <c r="M805" s="46"/>
      <c r="N805" s="35"/>
      <c r="O805" s="35"/>
      <c r="P805" s="35"/>
      <c r="Q805" s="35"/>
      <c r="R805" s="35"/>
      <c r="S805" s="35"/>
    </row>
    <row r="806" spans="1:19">
      <c r="A806" s="35"/>
      <c r="B806" s="261"/>
      <c r="C806" s="261"/>
      <c r="D806" s="261"/>
      <c r="E806" s="35"/>
      <c r="F806" s="35"/>
      <c r="G806" s="35"/>
      <c r="H806" s="35"/>
      <c r="I806" s="35"/>
      <c r="J806" s="46"/>
      <c r="K806" s="46"/>
      <c r="L806" s="46"/>
      <c r="M806" s="46"/>
      <c r="N806" s="35"/>
      <c r="O806" s="35"/>
      <c r="P806" s="35"/>
      <c r="Q806" s="35"/>
      <c r="R806" s="35"/>
      <c r="S806" s="35"/>
    </row>
    <row r="807" spans="1:19">
      <c r="A807" s="35"/>
      <c r="B807" s="261"/>
      <c r="C807" s="261"/>
      <c r="D807" s="261"/>
      <c r="E807" s="35"/>
      <c r="F807" s="35"/>
      <c r="G807" s="35"/>
      <c r="H807" s="35"/>
      <c r="I807" s="35"/>
      <c r="J807" s="46"/>
      <c r="K807" s="46"/>
      <c r="L807" s="46"/>
      <c r="M807" s="46"/>
      <c r="N807" s="35"/>
      <c r="O807" s="35"/>
      <c r="P807" s="35"/>
      <c r="Q807" s="35"/>
      <c r="R807" s="35"/>
      <c r="S807" s="35"/>
    </row>
    <row r="808" spans="1:19">
      <c r="A808" s="35"/>
      <c r="B808" s="261"/>
      <c r="C808" s="261"/>
      <c r="D808" s="261"/>
      <c r="E808" s="35"/>
      <c r="F808" s="35"/>
      <c r="G808" s="35"/>
      <c r="H808" s="35"/>
      <c r="I808" s="35"/>
      <c r="J808" s="46"/>
      <c r="K808" s="46"/>
      <c r="L808" s="46"/>
      <c r="M808" s="46"/>
      <c r="N808" s="35"/>
      <c r="O808" s="35"/>
      <c r="P808" s="35"/>
      <c r="Q808" s="35"/>
      <c r="R808" s="35"/>
      <c r="S808" s="35"/>
    </row>
    <row r="809" spans="1:19">
      <c r="A809" s="35"/>
      <c r="B809" s="261"/>
      <c r="C809" s="261"/>
      <c r="D809" s="261"/>
      <c r="E809" s="35"/>
      <c r="F809" s="35"/>
      <c r="G809" s="35"/>
      <c r="H809" s="35"/>
      <c r="I809" s="35"/>
      <c r="J809" s="46"/>
      <c r="K809" s="46"/>
      <c r="L809" s="46"/>
      <c r="M809" s="46"/>
      <c r="N809" s="35"/>
      <c r="O809" s="35"/>
      <c r="P809" s="35"/>
      <c r="Q809" s="35"/>
      <c r="R809" s="35"/>
      <c r="S809" s="35"/>
    </row>
    <row r="810" spans="1:19">
      <c r="A810" s="35"/>
      <c r="B810" s="261"/>
      <c r="C810" s="261"/>
      <c r="D810" s="261"/>
      <c r="E810" s="35"/>
      <c r="F810" s="35"/>
      <c r="G810" s="35"/>
      <c r="H810" s="35"/>
      <c r="I810" s="35"/>
      <c r="J810" s="46"/>
      <c r="K810" s="46"/>
      <c r="L810" s="46"/>
      <c r="M810" s="46"/>
      <c r="N810" s="35"/>
      <c r="O810" s="35"/>
      <c r="P810" s="35"/>
      <c r="Q810" s="35"/>
      <c r="R810" s="35"/>
      <c r="S810" s="35"/>
    </row>
    <row r="811" spans="1:19">
      <c r="A811" s="35"/>
      <c r="B811" s="261"/>
      <c r="C811" s="261"/>
      <c r="D811" s="261"/>
      <c r="E811" s="35"/>
      <c r="F811" s="35"/>
      <c r="G811" s="35"/>
      <c r="H811" s="35"/>
      <c r="I811" s="35"/>
      <c r="J811" s="46"/>
      <c r="K811" s="46"/>
      <c r="L811" s="46"/>
      <c r="M811" s="46"/>
      <c r="N811" s="35"/>
      <c r="O811" s="35"/>
      <c r="P811" s="35"/>
      <c r="Q811" s="35"/>
      <c r="R811" s="35"/>
      <c r="S811" s="35"/>
    </row>
    <row r="812" spans="1:19">
      <c r="A812" s="35"/>
      <c r="B812" s="261"/>
      <c r="C812" s="261"/>
      <c r="D812" s="261"/>
      <c r="E812" s="35"/>
      <c r="F812" s="35"/>
      <c r="G812" s="35"/>
      <c r="H812" s="35"/>
      <c r="I812" s="35"/>
      <c r="J812" s="46"/>
      <c r="K812" s="46"/>
      <c r="L812" s="46"/>
      <c r="M812" s="46"/>
      <c r="N812" s="35"/>
      <c r="O812" s="35"/>
      <c r="P812" s="35"/>
      <c r="Q812" s="35"/>
      <c r="R812" s="35"/>
      <c r="S812" s="35"/>
    </row>
    <row r="813" spans="1:19">
      <c r="A813" s="35"/>
      <c r="B813" s="261"/>
      <c r="C813" s="261"/>
      <c r="D813" s="261"/>
      <c r="E813" s="35"/>
      <c r="F813" s="35"/>
      <c r="G813" s="35"/>
      <c r="H813" s="35"/>
      <c r="I813" s="35"/>
      <c r="J813" s="46"/>
      <c r="K813" s="46"/>
      <c r="L813" s="46"/>
      <c r="M813" s="46"/>
      <c r="N813" s="35"/>
      <c r="O813" s="35"/>
      <c r="P813" s="35"/>
      <c r="Q813" s="35"/>
      <c r="R813" s="35"/>
      <c r="S813" s="35"/>
    </row>
    <row r="814" spans="1:19">
      <c r="A814" s="35"/>
      <c r="B814" s="261"/>
      <c r="C814" s="261"/>
      <c r="D814" s="261"/>
      <c r="E814" s="35"/>
      <c r="F814" s="35"/>
      <c r="G814" s="35"/>
      <c r="H814" s="35"/>
      <c r="I814" s="35"/>
      <c r="J814" s="46"/>
      <c r="K814" s="46"/>
      <c r="L814" s="46"/>
      <c r="M814" s="46"/>
      <c r="N814" s="35"/>
      <c r="O814" s="35"/>
      <c r="P814" s="35"/>
      <c r="Q814" s="35"/>
      <c r="R814" s="35"/>
      <c r="S814" s="35"/>
    </row>
    <row r="815" spans="1:19">
      <c r="A815" s="35"/>
      <c r="B815" s="261"/>
      <c r="C815" s="261"/>
      <c r="D815" s="261"/>
      <c r="E815" s="35"/>
      <c r="F815" s="35"/>
      <c r="G815" s="35"/>
      <c r="H815" s="35"/>
      <c r="I815" s="35"/>
      <c r="J815" s="46"/>
      <c r="K815" s="46"/>
      <c r="L815" s="46"/>
      <c r="M815" s="46"/>
      <c r="N815" s="35"/>
      <c r="O815" s="35"/>
      <c r="P815" s="35"/>
      <c r="Q815" s="35"/>
      <c r="R815" s="35"/>
      <c r="S815" s="35"/>
    </row>
    <row r="816" spans="1:19">
      <c r="A816" s="35"/>
      <c r="B816" s="261"/>
      <c r="C816" s="261"/>
      <c r="D816" s="261"/>
      <c r="E816" s="35"/>
      <c r="F816" s="35"/>
      <c r="G816" s="35"/>
      <c r="H816" s="35"/>
      <c r="I816" s="35"/>
      <c r="J816" s="46"/>
      <c r="K816" s="46"/>
      <c r="L816" s="46"/>
      <c r="M816" s="46"/>
      <c r="N816" s="35"/>
      <c r="O816" s="35"/>
      <c r="P816" s="35"/>
      <c r="Q816" s="35"/>
      <c r="R816" s="35"/>
      <c r="S816" s="35"/>
    </row>
    <row r="817" spans="1:19">
      <c r="A817" s="35"/>
      <c r="B817" s="261"/>
      <c r="C817" s="261"/>
      <c r="D817" s="261"/>
      <c r="E817" s="35"/>
      <c r="F817" s="35"/>
      <c r="G817" s="35"/>
      <c r="H817" s="35"/>
      <c r="I817" s="35"/>
      <c r="J817" s="46"/>
      <c r="K817" s="46"/>
      <c r="L817" s="46"/>
      <c r="M817" s="46"/>
      <c r="N817" s="35"/>
      <c r="O817" s="35"/>
      <c r="P817" s="35"/>
      <c r="Q817" s="35"/>
      <c r="R817" s="35"/>
      <c r="S817" s="35"/>
    </row>
    <row r="818" spans="1:19">
      <c r="A818" s="35"/>
      <c r="B818" s="261"/>
      <c r="C818" s="261"/>
      <c r="D818" s="261"/>
      <c r="E818" s="35"/>
      <c r="F818" s="35"/>
      <c r="G818" s="35"/>
      <c r="H818" s="35"/>
      <c r="I818" s="35"/>
      <c r="J818" s="46"/>
      <c r="K818" s="46"/>
      <c r="L818" s="46"/>
      <c r="M818" s="46"/>
      <c r="N818" s="35"/>
      <c r="O818" s="35"/>
      <c r="P818" s="35"/>
      <c r="Q818" s="35"/>
      <c r="R818" s="35"/>
      <c r="S818" s="35"/>
    </row>
    <row r="819" spans="1:19">
      <c r="A819" s="35"/>
      <c r="B819" s="261"/>
      <c r="C819" s="261"/>
      <c r="D819" s="261"/>
      <c r="E819" s="35"/>
      <c r="F819" s="35"/>
      <c r="G819" s="35"/>
      <c r="H819" s="35"/>
      <c r="I819" s="35"/>
      <c r="J819" s="46"/>
      <c r="K819" s="46"/>
      <c r="L819" s="46"/>
      <c r="M819" s="46"/>
      <c r="N819" s="35"/>
      <c r="O819" s="35"/>
      <c r="P819" s="35"/>
      <c r="Q819" s="35"/>
      <c r="R819" s="35"/>
      <c r="S819" s="35"/>
    </row>
    <row r="820" spans="1:19">
      <c r="A820" s="35"/>
      <c r="B820" s="261"/>
      <c r="C820" s="261"/>
      <c r="D820" s="261"/>
      <c r="E820" s="35"/>
      <c r="F820" s="35"/>
      <c r="G820" s="35"/>
      <c r="H820" s="35"/>
      <c r="I820" s="35"/>
      <c r="J820" s="46"/>
      <c r="K820" s="46"/>
      <c r="L820" s="46"/>
      <c r="M820" s="46"/>
      <c r="N820" s="35"/>
      <c r="O820" s="35"/>
      <c r="P820" s="35"/>
      <c r="Q820" s="35"/>
      <c r="R820" s="35"/>
      <c r="S820" s="35"/>
    </row>
    <row r="821" spans="1:19">
      <c r="A821" s="35"/>
      <c r="B821" s="261"/>
      <c r="C821" s="261"/>
      <c r="D821" s="261"/>
      <c r="E821" s="35"/>
      <c r="F821" s="35"/>
      <c r="G821" s="35"/>
      <c r="H821" s="35"/>
      <c r="I821" s="35"/>
      <c r="J821" s="46"/>
      <c r="K821" s="46"/>
      <c r="L821" s="46"/>
      <c r="M821" s="46"/>
      <c r="N821" s="35"/>
      <c r="O821" s="35"/>
      <c r="P821" s="35"/>
      <c r="Q821" s="35"/>
      <c r="R821" s="35"/>
      <c r="S821" s="35"/>
    </row>
    <row r="822" spans="1:19">
      <c r="A822" s="35"/>
      <c r="B822" s="261"/>
      <c r="C822" s="261"/>
      <c r="D822" s="261"/>
      <c r="E822" s="35"/>
      <c r="F822" s="35"/>
      <c r="G822" s="35"/>
      <c r="H822" s="35"/>
      <c r="I822" s="35"/>
      <c r="J822" s="46"/>
      <c r="K822" s="46"/>
      <c r="L822" s="46"/>
      <c r="M822" s="46"/>
      <c r="N822" s="35"/>
      <c r="O822" s="35"/>
      <c r="P822" s="35"/>
      <c r="Q822" s="35"/>
      <c r="R822" s="35"/>
      <c r="S822" s="35"/>
    </row>
    <row r="823" spans="1:19">
      <c r="A823" s="35"/>
      <c r="B823" s="261"/>
      <c r="C823" s="261"/>
      <c r="D823" s="261"/>
      <c r="E823" s="35"/>
      <c r="F823" s="35"/>
      <c r="G823" s="35"/>
      <c r="H823" s="35"/>
      <c r="I823" s="35"/>
      <c r="J823" s="46"/>
      <c r="K823" s="46"/>
      <c r="L823" s="46"/>
      <c r="M823" s="46"/>
      <c r="N823" s="35"/>
      <c r="O823" s="35"/>
      <c r="P823" s="35"/>
      <c r="Q823" s="35"/>
      <c r="R823" s="35"/>
      <c r="S823" s="35"/>
    </row>
    <row r="824" spans="1:19">
      <c r="A824" s="35"/>
      <c r="B824" s="261"/>
      <c r="C824" s="261"/>
      <c r="D824" s="261"/>
      <c r="E824" s="35"/>
      <c r="F824" s="35"/>
      <c r="G824" s="35"/>
      <c r="H824" s="35"/>
      <c r="I824" s="35"/>
      <c r="J824" s="46"/>
      <c r="K824" s="46"/>
      <c r="L824" s="46"/>
      <c r="M824" s="46"/>
      <c r="N824" s="35"/>
      <c r="O824" s="35"/>
      <c r="P824" s="35"/>
      <c r="Q824" s="35"/>
      <c r="R824" s="35"/>
      <c r="S824" s="35"/>
    </row>
    <row r="825" spans="1:19">
      <c r="A825" s="35"/>
      <c r="B825" s="261"/>
      <c r="C825" s="261"/>
      <c r="D825" s="261"/>
      <c r="E825" s="35"/>
      <c r="F825" s="35"/>
      <c r="G825" s="35"/>
      <c r="H825" s="35"/>
      <c r="I825" s="35"/>
      <c r="J825" s="46"/>
      <c r="K825" s="46"/>
      <c r="L825" s="46"/>
      <c r="M825" s="46"/>
      <c r="N825" s="35"/>
      <c r="O825" s="35"/>
      <c r="P825" s="35"/>
      <c r="Q825" s="35"/>
      <c r="R825" s="35"/>
      <c r="S825" s="35"/>
    </row>
    <row r="826" spans="1:19">
      <c r="A826" s="35"/>
      <c r="B826" s="261"/>
      <c r="C826" s="261"/>
      <c r="D826" s="261"/>
      <c r="E826" s="35"/>
      <c r="F826" s="35"/>
      <c r="G826" s="35"/>
      <c r="H826" s="35"/>
      <c r="I826" s="35"/>
      <c r="J826" s="46"/>
      <c r="K826" s="46"/>
      <c r="L826" s="46"/>
      <c r="M826" s="46"/>
      <c r="N826" s="35"/>
      <c r="O826" s="35"/>
      <c r="P826" s="35"/>
      <c r="Q826" s="35"/>
      <c r="R826" s="35"/>
      <c r="S826" s="35"/>
    </row>
    <row r="827" spans="1:19">
      <c r="A827" s="35"/>
      <c r="B827" s="261"/>
      <c r="C827" s="261"/>
      <c r="D827" s="261"/>
      <c r="E827" s="35"/>
      <c r="F827" s="35"/>
      <c r="G827" s="35"/>
      <c r="H827" s="35"/>
      <c r="I827" s="35"/>
      <c r="J827" s="46"/>
      <c r="K827" s="46"/>
      <c r="L827" s="46"/>
      <c r="M827" s="46"/>
      <c r="N827" s="35"/>
      <c r="O827" s="35"/>
      <c r="P827" s="35"/>
      <c r="Q827" s="35"/>
      <c r="R827" s="35"/>
      <c r="S827" s="35"/>
    </row>
    <row r="828" spans="1:19">
      <c r="A828" s="35"/>
      <c r="B828" s="261"/>
      <c r="C828" s="261"/>
      <c r="D828" s="261"/>
      <c r="E828" s="35"/>
      <c r="F828" s="35"/>
      <c r="G828" s="35"/>
      <c r="H828" s="35"/>
      <c r="I828" s="35"/>
      <c r="J828" s="46"/>
      <c r="K828" s="46"/>
      <c r="L828" s="46"/>
      <c r="M828" s="46"/>
      <c r="N828" s="35"/>
      <c r="O828" s="35"/>
      <c r="P828" s="35"/>
      <c r="Q828" s="35"/>
      <c r="R828" s="35"/>
      <c r="S828" s="35"/>
    </row>
    <row r="829" spans="1:19">
      <c r="A829" s="35"/>
      <c r="B829" s="261"/>
      <c r="C829" s="261"/>
      <c r="D829" s="261"/>
      <c r="E829" s="35"/>
      <c r="F829" s="35"/>
      <c r="G829" s="35"/>
      <c r="H829" s="35"/>
      <c r="I829" s="35"/>
      <c r="J829" s="46"/>
      <c r="K829" s="46"/>
      <c r="L829" s="46"/>
      <c r="M829" s="46"/>
      <c r="N829" s="35"/>
      <c r="O829" s="35"/>
      <c r="P829" s="35"/>
      <c r="Q829" s="35"/>
      <c r="R829" s="35"/>
      <c r="S829" s="35"/>
    </row>
    <row r="830" spans="1:19">
      <c r="A830" s="35"/>
      <c r="B830" s="261"/>
      <c r="C830" s="261"/>
      <c r="D830" s="261"/>
      <c r="E830" s="35"/>
      <c r="F830" s="35"/>
      <c r="G830" s="35"/>
      <c r="H830" s="35"/>
      <c r="I830" s="35"/>
      <c r="J830" s="46"/>
      <c r="K830" s="46"/>
      <c r="L830" s="46"/>
      <c r="M830" s="46"/>
      <c r="N830" s="35"/>
      <c r="O830" s="35"/>
      <c r="P830" s="35"/>
      <c r="Q830" s="35"/>
      <c r="R830" s="35"/>
      <c r="S830" s="35"/>
    </row>
    <row r="831" spans="1:19">
      <c r="A831" s="35"/>
      <c r="B831" s="261"/>
      <c r="C831" s="261"/>
      <c r="D831" s="261"/>
      <c r="E831" s="35"/>
      <c r="F831" s="35"/>
      <c r="G831" s="35"/>
      <c r="H831" s="35"/>
      <c r="I831" s="35"/>
      <c r="J831" s="46"/>
      <c r="K831" s="46"/>
      <c r="L831" s="46"/>
      <c r="M831" s="46"/>
      <c r="N831" s="35"/>
      <c r="O831" s="35"/>
      <c r="P831" s="35"/>
      <c r="Q831" s="35"/>
      <c r="R831" s="35"/>
      <c r="S831" s="35"/>
    </row>
    <row r="832" spans="1:19">
      <c r="A832" s="35"/>
      <c r="B832" s="261"/>
      <c r="C832" s="261"/>
      <c r="D832" s="261"/>
      <c r="E832" s="35"/>
      <c r="F832" s="35"/>
      <c r="G832" s="35"/>
      <c r="H832" s="35"/>
      <c r="I832" s="35"/>
      <c r="J832" s="46"/>
      <c r="K832" s="46"/>
      <c r="L832" s="46"/>
      <c r="M832" s="46"/>
      <c r="N832" s="35"/>
      <c r="O832" s="35"/>
      <c r="P832" s="35"/>
      <c r="Q832" s="35"/>
      <c r="R832" s="35"/>
      <c r="S832" s="35"/>
    </row>
    <row r="833" spans="1:19">
      <c r="A833" s="35"/>
      <c r="B833" s="261"/>
      <c r="C833" s="261"/>
      <c r="D833" s="261"/>
      <c r="E833" s="35"/>
      <c r="F833" s="35"/>
      <c r="G833" s="35"/>
      <c r="H833" s="35"/>
      <c r="I833" s="35"/>
      <c r="J833" s="46"/>
      <c r="K833" s="46"/>
      <c r="L833" s="46"/>
      <c r="M833" s="46"/>
      <c r="N833" s="35"/>
      <c r="O833" s="35"/>
      <c r="P833" s="35"/>
      <c r="Q833" s="35"/>
      <c r="R833" s="35"/>
      <c r="S833" s="35"/>
    </row>
    <row r="834" spans="1:19">
      <c r="A834" s="35"/>
      <c r="B834" s="261"/>
      <c r="C834" s="261"/>
      <c r="D834" s="261"/>
      <c r="E834" s="35"/>
      <c r="F834" s="35"/>
      <c r="G834" s="35"/>
      <c r="H834" s="35"/>
      <c r="I834" s="35"/>
      <c r="J834" s="46"/>
      <c r="K834" s="46"/>
      <c r="L834" s="46"/>
      <c r="M834" s="46"/>
      <c r="N834" s="35"/>
      <c r="O834" s="35"/>
      <c r="P834" s="35"/>
      <c r="Q834" s="35"/>
      <c r="R834" s="35"/>
      <c r="S834" s="35"/>
    </row>
    <row r="835" spans="1:19">
      <c r="A835" s="35"/>
      <c r="B835" s="261"/>
      <c r="C835" s="261"/>
      <c r="D835" s="261"/>
      <c r="E835" s="35"/>
      <c r="F835" s="35"/>
      <c r="G835" s="35"/>
      <c r="H835" s="35"/>
      <c r="I835" s="35"/>
      <c r="J835" s="46"/>
      <c r="K835" s="46"/>
      <c r="L835" s="46"/>
      <c r="M835" s="46"/>
      <c r="N835" s="35"/>
      <c r="O835" s="35"/>
      <c r="P835" s="35"/>
      <c r="Q835" s="35"/>
      <c r="R835" s="35"/>
      <c r="S835" s="35"/>
    </row>
    <row r="836" spans="1:19">
      <c r="A836" s="35"/>
      <c r="B836" s="261"/>
      <c r="C836" s="261"/>
      <c r="D836" s="261"/>
      <c r="E836" s="35"/>
      <c r="F836" s="35"/>
      <c r="G836" s="35"/>
      <c r="H836" s="35"/>
      <c r="I836" s="35"/>
      <c r="J836" s="46"/>
      <c r="K836" s="46"/>
      <c r="L836" s="46"/>
      <c r="M836" s="46"/>
      <c r="N836" s="35"/>
      <c r="O836" s="35"/>
      <c r="P836" s="35"/>
      <c r="Q836" s="35"/>
      <c r="R836" s="35"/>
      <c r="S836" s="35"/>
    </row>
    <row r="837" spans="1:19">
      <c r="A837" s="35"/>
      <c r="B837" s="261"/>
      <c r="C837" s="261"/>
      <c r="D837" s="261"/>
      <c r="E837" s="35"/>
      <c r="F837" s="35"/>
      <c r="G837" s="35"/>
      <c r="H837" s="35"/>
      <c r="I837" s="35"/>
      <c r="J837" s="46"/>
      <c r="K837" s="46"/>
      <c r="L837" s="46"/>
      <c r="M837" s="46"/>
      <c r="N837" s="35"/>
      <c r="O837" s="35"/>
      <c r="P837" s="35"/>
      <c r="Q837" s="35"/>
      <c r="R837" s="35"/>
      <c r="S837" s="35"/>
    </row>
    <row r="838" spans="1:19">
      <c r="A838" s="35"/>
      <c r="B838" s="261"/>
      <c r="C838" s="261"/>
      <c r="D838" s="261"/>
      <c r="E838" s="35"/>
      <c r="F838" s="35"/>
      <c r="G838" s="35"/>
      <c r="H838" s="35"/>
      <c r="I838" s="35"/>
      <c r="J838" s="46"/>
      <c r="K838" s="46"/>
      <c r="L838" s="46"/>
      <c r="M838" s="46"/>
      <c r="N838" s="35"/>
      <c r="O838" s="35"/>
      <c r="P838" s="35"/>
      <c r="Q838" s="35"/>
      <c r="R838" s="35"/>
      <c r="S838" s="35"/>
    </row>
    <row r="839" spans="1:19">
      <c r="A839" s="35"/>
      <c r="B839" s="261"/>
      <c r="C839" s="261"/>
      <c r="D839" s="261"/>
      <c r="E839" s="35"/>
      <c r="F839" s="35"/>
      <c r="G839" s="35"/>
      <c r="H839" s="35"/>
      <c r="I839" s="35"/>
      <c r="J839" s="46"/>
      <c r="K839" s="46"/>
      <c r="L839" s="46"/>
      <c r="M839" s="46"/>
      <c r="N839" s="35"/>
      <c r="O839" s="35"/>
      <c r="P839" s="35"/>
      <c r="Q839" s="35"/>
      <c r="R839" s="35"/>
      <c r="S839" s="35"/>
    </row>
    <row r="840" spans="1:19">
      <c r="A840" s="35"/>
      <c r="B840" s="261"/>
      <c r="C840" s="261"/>
      <c r="D840" s="261"/>
      <c r="E840" s="35"/>
      <c r="F840" s="35"/>
      <c r="G840" s="35"/>
      <c r="H840" s="35"/>
      <c r="I840" s="35"/>
      <c r="J840" s="46"/>
      <c r="K840" s="46"/>
      <c r="L840" s="46"/>
      <c r="M840" s="46"/>
      <c r="N840" s="35"/>
      <c r="O840" s="35"/>
      <c r="P840" s="35"/>
      <c r="Q840" s="35"/>
      <c r="R840" s="35"/>
      <c r="S840" s="35"/>
    </row>
    <row r="841" spans="1:19">
      <c r="A841" s="35"/>
      <c r="B841" s="261"/>
      <c r="C841" s="261"/>
      <c r="D841" s="261"/>
      <c r="E841" s="35"/>
      <c r="F841" s="35"/>
      <c r="G841" s="35"/>
      <c r="H841" s="35"/>
      <c r="I841" s="35"/>
      <c r="J841" s="46"/>
      <c r="K841" s="46"/>
      <c r="L841" s="46"/>
      <c r="M841" s="46"/>
      <c r="N841" s="35"/>
      <c r="O841" s="35"/>
      <c r="P841" s="35"/>
      <c r="Q841" s="35"/>
      <c r="R841" s="35"/>
      <c r="S841" s="35"/>
    </row>
    <row r="842" spans="1:19">
      <c r="A842" s="35"/>
      <c r="B842" s="261"/>
      <c r="C842" s="261"/>
      <c r="D842" s="261"/>
      <c r="E842" s="35"/>
      <c r="F842" s="35"/>
      <c r="G842" s="35"/>
      <c r="H842" s="35"/>
      <c r="I842" s="35"/>
      <c r="J842" s="46"/>
      <c r="K842" s="46"/>
      <c r="L842" s="46"/>
      <c r="M842" s="46"/>
      <c r="N842" s="35"/>
      <c r="O842" s="35"/>
      <c r="P842" s="35"/>
      <c r="Q842" s="35"/>
      <c r="R842" s="35"/>
      <c r="S842" s="35"/>
    </row>
    <row r="843" spans="1:19">
      <c r="A843" s="35"/>
      <c r="B843" s="261"/>
      <c r="C843" s="261"/>
      <c r="D843" s="261"/>
      <c r="E843" s="35"/>
      <c r="F843" s="35"/>
      <c r="G843" s="35"/>
      <c r="H843" s="35"/>
      <c r="I843" s="35"/>
      <c r="J843" s="46"/>
      <c r="K843" s="46"/>
      <c r="L843" s="46"/>
      <c r="M843" s="46"/>
      <c r="N843" s="35"/>
      <c r="O843" s="35"/>
      <c r="P843" s="35"/>
      <c r="Q843" s="35"/>
      <c r="R843" s="35"/>
      <c r="S843" s="35"/>
    </row>
    <row r="844" spans="1:19">
      <c r="A844" s="35"/>
      <c r="B844" s="261"/>
      <c r="C844" s="261"/>
      <c r="D844" s="261"/>
      <c r="E844" s="35"/>
      <c r="F844" s="35"/>
      <c r="G844" s="35"/>
      <c r="H844" s="35"/>
      <c r="I844" s="35"/>
      <c r="J844" s="46"/>
      <c r="K844" s="46"/>
      <c r="L844" s="46"/>
      <c r="M844" s="46"/>
      <c r="N844" s="35"/>
      <c r="O844" s="35"/>
      <c r="P844" s="35"/>
      <c r="Q844" s="35"/>
      <c r="R844" s="35"/>
      <c r="S844" s="35"/>
    </row>
    <row r="845" spans="1:19">
      <c r="A845" s="35"/>
      <c r="B845" s="261"/>
      <c r="C845" s="261"/>
      <c r="D845" s="261"/>
      <c r="E845" s="35"/>
      <c r="F845" s="35"/>
      <c r="G845" s="35"/>
      <c r="H845" s="35"/>
      <c r="I845" s="35"/>
      <c r="J845" s="46"/>
      <c r="K845" s="46"/>
      <c r="L845" s="46"/>
      <c r="M845" s="46"/>
      <c r="N845" s="35"/>
      <c r="O845" s="35"/>
      <c r="P845" s="35"/>
      <c r="Q845" s="35"/>
      <c r="R845" s="35"/>
      <c r="S845" s="35"/>
    </row>
    <row r="846" spans="1:19">
      <c r="A846" s="35"/>
      <c r="B846" s="261"/>
      <c r="C846" s="261"/>
      <c r="D846" s="261"/>
      <c r="E846" s="35"/>
      <c r="F846" s="35"/>
      <c r="G846" s="35"/>
      <c r="H846" s="35"/>
      <c r="I846" s="35"/>
      <c r="J846" s="46"/>
      <c r="K846" s="46"/>
      <c r="L846" s="46"/>
      <c r="M846" s="46"/>
      <c r="N846" s="35"/>
      <c r="O846" s="35"/>
      <c r="P846" s="35"/>
      <c r="Q846" s="35"/>
      <c r="R846" s="35"/>
      <c r="S846" s="35"/>
    </row>
    <row r="847" spans="1:19">
      <c r="A847" s="35"/>
      <c r="B847" s="261"/>
      <c r="C847" s="261"/>
      <c r="D847" s="261"/>
      <c r="E847" s="35"/>
      <c r="F847" s="35"/>
      <c r="G847" s="35"/>
      <c r="H847" s="35"/>
      <c r="I847" s="35"/>
      <c r="J847" s="46"/>
      <c r="K847" s="46"/>
      <c r="L847" s="46"/>
      <c r="M847" s="46"/>
      <c r="N847" s="35"/>
      <c r="O847" s="35"/>
      <c r="P847" s="35"/>
      <c r="Q847" s="35"/>
      <c r="R847" s="35"/>
      <c r="S847" s="35"/>
    </row>
    <row r="848" spans="1:19">
      <c r="A848" s="35"/>
      <c r="B848" s="261"/>
      <c r="C848" s="261"/>
      <c r="D848" s="261"/>
      <c r="E848" s="35"/>
      <c r="F848" s="35"/>
      <c r="G848" s="35"/>
      <c r="H848" s="35"/>
      <c r="I848" s="35"/>
      <c r="J848" s="46"/>
      <c r="K848" s="46"/>
      <c r="L848" s="46"/>
      <c r="M848" s="46"/>
      <c r="N848" s="35"/>
      <c r="O848" s="35"/>
      <c r="P848" s="35"/>
      <c r="Q848" s="35"/>
      <c r="R848" s="35"/>
      <c r="S848" s="35"/>
    </row>
    <row r="849" spans="1:19">
      <c r="A849" s="35"/>
      <c r="B849" s="261"/>
      <c r="C849" s="261"/>
      <c r="D849" s="261"/>
      <c r="E849" s="35"/>
      <c r="F849" s="35"/>
      <c r="G849" s="35"/>
      <c r="H849" s="35"/>
      <c r="I849" s="35"/>
      <c r="J849" s="46"/>
      <c r="K849" s="46"/>
      <c r="L849" s="46"/>
      <c r="M849" s="46"/>
      <c r="N849" s="35"/>
      <c r="O849" s="35"/>
      <c r="P849" s="35"/>
      <c r="Q849" s="35"/>
      <c r="R849" s="35"/>
      <c r="S849" s="35"/>
    </row>
    <row r="850" spans="1:19">
      <c r="A850" s="35"/>
      <c r="B850" s="261"/>
      <c r="C850" s="261"/>
      <c r="D850" s="261"/>
      <c r="E850" s="35"/>
      <c r="F850" s="35"/>
      <c r="G850" s="35"/>
      <c r="H850" s="35"/>
      <c r="I850" s="35"/>
      <c r="J850" s="46"/>
      <c r="K850" s="46"/>
      <c r="L850" s="46"/>
      <c r="M850" s="46"/>
      <c r="N850" s="35"/>
      <c r="O850" s="35"/>
      <c r="P850" s="35"/>
      <c r="Q850" s="35"/>
      <c r="R850" s="35"/>
      <c r="S850" s="35"/>
    </row>
    <row r="851" spans="1:19">
      <c r="A851" s="35"/>
      <c r="B851" s="261"/>
      <c r="C851" s="261"/>
      <c r="D851" s="261"/>
      <c r="E851" s="35"/>
      <c r="F851" s="35"/>
      <c r="G851" s="35"/>
      <c r="H851" s="35"/>
      <c r="I851" s="35"/>
      <c r="J851" s="46"/>
      <c r="K851" s="46"/>
      <c r="L851" s="46"/>
      <c r="M851" s="46"/>
      <c r="N851" s="35"/>
      <c r="O851" s="35"/>
      <c r="P851" s="35"/>
      <c r="Q851" s="35"/>
      <c r="R851" s="35"/>
      <c r="S851" s="35"/>
    </row>
    <row r="852" spans="1:19">
      <c r="A852" s="35"/>
      <c r="B852" s="261"/>
      <c r="C852" s="261"/>
      <c r="D852" s="261"/>
      <c r="E852" s="35"/>
      <c r="F852" s="35"/>
      <c r="G852" s="35"/>
      <c r="H852" s="35"/>
      <c r="I852" s="35"/>
      <c r="J852" s="46"/>
      <c r="K852" s="46"/>
      <c r="L852" s="46"/>
      <c r="M852" s="46"/>
      <c r="N852" s="35"/>
      <c r="O852" s="35"/>
      <c r="P852" s="35"/>
      <c r="Q852" s="35"/>
      <c r="R852" s="35"/>
      <c r="S852" s="35"/>
    </row>
    <row r="853" spans="1:19">
      <c r="A853" s="35"/>
      <c r="B853" s="261"/>
      <c r="C853" s="261"/>
      <c r="D853" s="261"/>
      <c r="E853" s="35"/>
      <c r="F853" s="35"/>
      <c r="G853" s="35"/>
      <c r="H853" s="35"/>
      <c r="I853" s="35"/>
      <c r="J853" s="46"/>
      <c r="K853" s="46"/>
      <c r="L853" s="46"/>
      <c r="M853" s="46"/>
      <c r="N853" s="35"/>
      <c r="O853" s="35"/>
      <c r="P853" s="35"/>
      <c r="Q853" s="35"/>
      <c r="R853" s="35"/>
      <c r="S853" s="35"/>
    </row>
    <row r="854" spans="1:19">
      <c r="A854" s="35"/>
      <c r="B854" s="261"/>
      <c r="C854" s="261"/>
      <c r="D854" s="261"/>
      <c r="E854" s="35"/>
      <c r="F854" s="35"/>
      <c r="G854" s="35"/>
      <c r="H854" s="35"/>
      <c r="I854" s="35"/>
      <c r="J854" s="46"/>
      <c r="K854" s="46"/>
      <c r="L854" s="46"/>
      <c r="M854" s="46"/>
      <c r="N854" s="35"/>
      <c r="O854" s="35"/>
      <c r="P854" s="35"/>
      <c r="Q854" s="35"/>
      <c r="R854" s="35"/>
      <c r="S854" s="35"/>
    </row>
    <row r="855" spans="1:19">
      <c r="A855" s="35"/>
      <c r="B855" s="261"/>
      <c r="C855" s="261"/>
      <c r="D855" s="261"/>
      <c r="E855" s="35"/>
      <c r="F855" s="35"/>
      <c r="G855" s="35"/>
      <c r="H855" s="35"/>
      <c r="I855" s="35"/>
      <c r="J855" s="46"/>
      <c r="K855" s="46"/>
      <c r="L855" s="46"/>
      <c r="M855" s="46"/>
      <c r="N855" s="35"/>
      <c r="O855" s="35"/>
      <c r="P855" s="35"/>
      <c r="Q855" s="35"/>
      <c r="R855" s="35"/>
      <c r="S855" s="35"/>
    </row>
    <row r="856" spans="1:19">
      <c r="A856" s="35"/>
      <c r="B856" s="261"/>
      <c r="C856" s="261"/>
      <c r="D856" s="261"/>
      <c r="E856" s="35"/>
      <c r="F856" s="35"/>
      <c r="G856" s="35"/>
      <c r="H856" s="35"/>
      <c r="I856" s="35"/>
      <c r="J856" s="46"/>
      <c r="K856" s="46"/>
      <c r="L856" s="46"/>
      <c r="M856" s="46"/>
      <c r="N856" s="35"/>
      <c r="O856" s="35"/>
      <c r="P856" s="35"/>
      <c r="Q856" s="35"/>
      <c r="R856" s="35"/>
      <c r="S856" s="35"/>
    </row>
    <row r="857" spans="1:19">
      <c r="A857" s="35"/>
      <c r="B857" s="261"/>
      <c r="C857" s="261"/>
      <c r="D857" s="261"/>
      <c r="E857" s="35"/>
      <c r="F857" s="35"/>
      <c r="G857" s="35"/>
      <c r="H857" s="35"/>
      <c r="I857" s="35"/>
      <c r="J857" s="46"/>
      <c r="K857" s="46"/>
      <c r="L857" s="46"/>
      <c r="M857" s="46"/>
      <c r="N857" s="35"/>
      <c r="O857" s="35"/>
      <c r="P857" s="35"/>
      <c r="Q857" s="35"/>
      <c r="R857" s="35"/>
      <c r="S857" s="35"/>
    </row>
    <row r="858" spans="1:19">
      <c r="A858" s="35"/>
      <c r="B858" s="261"/>
      <c r="C858" s="261"/>
      <c r="D858" s="261"/>
      <c r="E858" s="35"/>
      <c r="F858" s="35"/>
      <c r="G858" s="35"/>
      <c r="H858" s="35"/>
      <c r="I858" s="35"/>
      <c r="J858" s="46"/>
      <c r="K858" s="46"/>
      <c r="L858" s="46"/>
      <c r="M858" s="46"/>
      <c r="N858" s="35"/>
      <c r="O858" s="35"/>
      <c r="P858" s="35"/>
      <c r="Q858" s="35"/>
      <c r="R858" s="35"/>
      <c r="S858" s="35"/>
    </row>
    <row r="859" spans="1:19">
      <c r="A859" s="35"/>
      <c r="B859" s="261"/>
      <c r="C859" s="261"/>
      <c r="D859" s="261"/>
      <c r="E859" s="35"/>
      <c r="F859" s="35"/>
      <c r="G859" s="35"/>
      <c r="H859" s="35"/>
      <c r="I859" s="35"/>
      <c r="J859" s="46"/>
      <c r="K859" s="46"/>
      <c r="L859" s="46"/>
      <c r="M859" s="46"/>
      <c r="N859" s="35"/>
      <c r="O859" s="35"/>
      <c r="P859" s="35"/>
      <c r="Q859" s="35"/>
      <c r="R859" s="35"/>
      <c r="S859" s="35"/>
    </row>
    <row r="860" spans="1:19">
      <c r="A860" s="35"/>
      <c r="B860" s="261"/>
      <c r="C860" s="261"/>
      <c r="D860" s="261"/>
      <c r="E860" s="35"/>
      <c r="F860" s="35"/>
      <c r="G860" s="35"/>
      <c r="H860" s="35"/>
      <c r="I860" s="35"/>
      <c r="J860" s="46"/>
      <c r="K860" s="46"/>
      <c r="L860" s="46"/>
      <c r="M860" s="46"/>
      <c r="N860" s="35"/>
      <c r="O860" s="35"/>
      <c r="P860" s="35"/>
      <c r="Q860" s="35"/>
      <c r="R860" s="35"/>
      <c r="S860" s="35"/>
    </row>
    <row r="861" spans="1:19">
      <c r="A861" s="35"/>
      <c r="B861" s="261"/>
      <c r="C861" s="261"/>
      <c r="D861" s="261"/>
      <c r="E861" s="35"/>
      <c r="F861" s="35"/>
      <c r="G861" s="35"/>
      <c r="H861" s="35"/>
      <c r="I861" s="35"/>
      <c r="J861" s="46"/>
      <c r="K861" s="46"/>
      <c r="L861" s="46"/>
      <c r="M861" s="46"/>
      <c r="N861" s="35"/>
      <c r="O861" s="35"/>
      <c r="P861" s="35"/>
      <c r="Q861" s="35"/>
      <c r="R861" s="35"/>
      <c r="S861" s="35"/>
    </row>
    <row r="862" spans="1:19">
      <c r="A862" s="35"/>
      <c r="B862" s="261"/>
      <c r="C862" s="261"/>
      <c r="D862" s="261"/>
      <c r="E862" s="35"/>
      <c r="F862" s="35"/>
      <c r="G862" s="35"/>
      <c r="H862" s="35"/>
      <c r="I862" s="35"/>
      <c r="J862" s="46"/>
      <c r="K862" s="46"/>
      <c r="L862" s="46"/>
      <c r="M862" s="46"/>
      <c r="N862" s="35"/>
      <c r="O862" s="35"/>
      <c r="P862" s="35"/>
      <c r="Q862" s="35"/>
      <c r="R862" s="35"/>
      <c r="S862" s="35"/>
    </row>
    <row r="863" spans="1:19">
      <c r="A863" s="35"/>
      <c r="B863" s="261"/>
      <c r="C863" s="261"/>
      <c r="D863" s="261"/>
      <c r="E863" s="35"/>
      <c r="F863" s="35"/>
      <c r="G863" s="35"/>
      <c r="H863" s="35"/>
      <c r="I863" s="35"/>
      <c r="J863" s="46"/>
      <c r="K863" s="46"/>
      <c r="L863" s="46"/>
      <c r="M863" s="46"/>
      <c r="N863" s="35"/>
      <c r="O863" s="35"/>
      <c r="P863" s="35"/>
      <c r="Q863" s="35"/>
      <c r="R863" s="35"/>
      <c r="S863" s="35"/>
    </row>
    <row r="864" spans="1:19">
      <c r="A864" s="35"/>
      <c r="B864" s="261"/>
      <c r="C864" s="261"/>
      <c r="D864" s="261"/>
      <c r="E864" s="35"/>
      <c r="F864" s="35"/>
      <c r="G864" s="35"/>
      <c r="H864" s="35"/>
      <c r="I864" s="35"/>
      <c r="J864" s="46"/>
      <c r="K864" s="46"/>
      <c r="L864" s="46"/>
      <c r="M864" s="46"/>
      <c r="N864" s="35"/>
      <c r="O864" s="35"/>
      <c r="P864" s="35"/>
      <c r="Q864" s="35"/>
      <c r="R864" s="35"/>
      <c r="S864" s="35"/>
    </row>
    <row r="865" spans="1:19">
      <c r="A865" s="35"/>
      <c r="B865" s="261"/>
      <c r="C865" s="261"/>
      <c r="D865" s="261"/>
      <c r="E865" s="35"/>
      <c r="F865" s="35"/>
      <c r="G865" s="35"/>
      <c r="H865" s="35"/>
      <c r="I865" s="35"/>
      <c r="J865" s="46"/>
      <c r="K865" s="46"/>
      <c r="L865" s="46"/>
      <c r="M865" s="46"/>
      <c r="N865" s="35"/>
      <c r="O865" s="35"/>
      <c r="P865" s="35"/>
      <c r="Q865" s="35"/>
      <c r="R865" s="35"/>
      <c r="S865" s="35"/>
    </row>
    <row r="866" spans="1:19">
      <c r="A866" s="35"/>
      <c r="B866" s="261"/>
      <c r="C866" s="261"/>
      <c r="D866" s="261"/>
      <c r="E866" s="35"/>
      <c r="F866" s="35"/>
      <c r="G866" s="35"/>
      <c r="H866" s="35"/>
      <c r="I866" s="35"/>
      <c r="J866" s="46"/>
      <c r="K866" s="46"/>
      <c r="L866" s="46"/>
      <c r="M866" s="46"/>
      <c r="N866" s="35"/>
      <c r="O866" s="35"/>
      <c r="P866" s="35"/>
      <c r="Q866" s="35"/>
      <c r="R866" s="35"/>
      <c r="S866" s="35"/>
    </row>
    <row r="867" spans="1:19">
      <c r="A867" s="35"/>
      <c r="B867" s="261"/>
      <c r="C867" s="261"/>
      <c r="D867" s="261"/>
      <c r="E867" s="35"/>
      <c r="F867" s="35"/>
      <c r="G867" s="35"/>
      <c r="H867" s="35"/>
      <c r="I867" s="35"/>
      <c r="J867" s="46"/>
      <c r="K867" s="46"/>
      <c r="L867" s="46"/>
      <c r="M867" s="46"/>
      <c r="N867" s="35"/>
      <c r="O867" s="35"/>
      <c r="P867" s="35"/>
      <c r="Q867" s="35"/>
      <c r="R867" s="35"/>
      <c r="S867" s="35"/>
    </row>
    <row r="868" spans="1:19">
      <c r="A868" s="35"/>
      <c r="B868" s="261"/>
      <c r="C868" s="261"/>
      <c r="D868" s="261"/>
      <c r="E868" s="35"/>
      <c r="F868" s="35"/>
      <c r="G868" s="35"/>
      <c r="H868" s="35"/>
      <c r="I868" s="35"/>
      <c r="J868" s="46"/>
      <c r="K868" s="46"/>
      <c r="L868" s="46"/>
      <c r="M868" s="46"/>
      <c r="N868" s="35"/>
      <c r="O868" s="35"/>
      <c r="P868" s="35"/>
      <c r="Q868" s="35"/>
      <c r="R868" s="35"/>
      <c r="S868" s="35"/>
    </row>
    <row r="869" spans="1:19">
      <c r="A869" s="35"/>
      <c r="B869" s="261"/>
      <c r="C869" s="261"/>
      <c r="D869" s="261"/>
      <c r="E869" s="35"/>
      <c r="F869" s="35"/>
      <c r="G869" s="35"/>
      <c r="H869" s="35"/>
      <c r="I869" s="35"/>
      <c r="J869" s="46"/>
      <c r="K869" s="46"/>
      <c r="L869" s="46"/>
      <c r="M869" s="46"/>
      <c r="N869" s="35"/>
      <c r="O869" s="35"/>
      <c r="P869" s="35"/>
      <c r="Q869" s="35"/>
      <c r="R869" s="35"/>
      <c r="S869" s="35"/>
    </row>
    <row r="870" spans="1:19">
      <c r="A870" s="35"/>
      <c r="B870" s="261"/>
      <c r="C870" s="261"/>
      <c r="D870" s="261"/>
      <c r="E870" s="35"/>
      <c r="F870" s="35"/>
      <c r="G870" s="35"/>
      <c r="H870" s="35"/>
      <c r="I870" s="35"/>
      <c r="J870" s="46"/>
      <c r="K870" s="46"/>
      <c r="L870" s="46"/>
      <c r="M870" s="46"/>
      <c r="N870" s="35"/>
      <c r="O870" s="35"/>
      <c r="P870" s="35"/>
      <c r="Q870" s="35"/>
      <c r="R870" s="35"/>
      <c r="S870" s="35"/>
    </row>
    <row r="871" spans="1:19">
      <c r="A871" s="35"/>
      <c r="B871" s="261"/>
      <c r="C871" s="261"/>
      <c r="D871" s="261"/>
      <c r="E871" s="35"/>
      <c r="F871" s="35"/>
      <c r="G871" s="35"/>
      <c r="H871" s="35"/>
      <c r="I871" s="35"/>
      <c r="J871" s="46"/>
      <c r="K871" s="46"/>
      <c r="L871" s="46"/>
      <c r="M871" s="46"/>
      <c r="N871" s="35"/>
      <c r="O871" s="35"/>
      <c r="P871" s="35"/>
      <c r="Q871" s="35"/>
      <c r="R871" s="35"/>
      <c r="S871" s="35"/>
    </row>
    <row r="872" spans="1:19">
      <c r="A872" s="35"/>
      <c r="B872" s="261"/>
      <c r="C872" s="261"/>
      <c r="D872" s="261"/>
      <c r="E872" s="35"/>
      <c r="F872" s="35"/>
      <c r="G872" s="35"/>
      <c r="H872" s="35"/>
      <c r="I872" s="35"/>
      <c r="J872" s="46"/>
      <c r="K872" s="46"/>
      <c r="L872" s="46"/>
      <c r="M872" s="46"/>
      <c r="N872" s="35"/>
      <c r="O872" s="35"/>
      <c r="P872" s="35"/>
      <c r="Q872" s="35"/>
      <c r="R872" s="35"/>
      <c r="S872" s="35"/>
    </row>
    <row r="873" spans="1:19">
      <c r="A873" s="35"/>
      <c r="B873" s="261"/>
      <c r="C873" s="261"/>
      <c r="D873" s="261"/>
      <c r="E873" s="35"/>
      <c r="F873" s="35"/>
      <c r="G873" s="35"/>
      <c r="H873" s="35"/>
      <c r="I873" s="35"/>
      <c r="J873" s="46"/>
      <c r="K873" s="46"/>
      <c r="L873" s="46"/>
      <c r="M873" s="46"/>
      <c r="N873" s="35"/>
      <c r="O873" s="35"/>
      <c r="P873" s="35"/>
      <c r="Q873" s="35"/>
      <c r="R873" s="35"/>
      <c r="S873" s="35"/>
    </row>
    <row r="874" spans="1:19">
      <c r="A874" s="35"/>
      <c r="B874" s="261"/>
      <c r="C874" s="261"/>
      <c r="D874" s="261"/>
      <c r="E874" s="35"/>
      <c r="F874" s="35"/>
      <c r="G874" s="35"/>
      <c r="H874" s="35"/>
      <c r="I874" s="35"/>
      <c r="J874" s="46"/>
      <c r="K874" s="46"/>
      <c r="L874" s="46"/>
      <c r="M874" s="46"/>
      <c r="N874" s="35"/>
      <c r="O874" s="35"/>
      <c r="P874" s="35"/>
      <c r="Q874" s="35"/>
      <c r="R874" s="35"/>
      <c r="S874" s="35"/>
    </row>
    <row r="875" spans="1:19">
      <c r="A875" s="35"/>
      <c r="B875" s="261"/>
      <c r="C875" s="261"/>
      <c r="D875" s="261"/>
      <c r="E875" s="35"/>
      <c r="F875" s="35"/>
      <c r="G875" s="35"/>
      <c r="H875" s="35"/>
      <c r="I875" s="35"/>
      <c r="J875" s="46"/>
      <c r="K875" s="46"/>
      <c r="L875" s="46"/>
      <c r="M875" s="46"/>
      <c r="N875" s="35"/>
      <c r="O875" s="35"/>
      <c r="P875" s="35"/>
      <c r="Q875" s="35"/>
      <c r="R875" s="35"/>
      <c r="S875" s="35"/>
    </row>
    <row r="876" spans="1:19">
      <c r="A876" s="35"/>
      <c r="B876" s="261"/>
      <c r="C876" s="261"/>
      <c r="D876" s="261"/>
      <c r="E876" s="35"/>
      <c r="F876" s="35"/>
      <c r="G876" s="35"/>
      <c r="H876" s="35"/>
      <c r="I876" s="35"/>
      <c r="J876" s="46"/>
      <c r="K876" s="46"/>
      <c r="L876" s="46"/>
      <c r="M876" s="46"/>
      <c r="N876" s="35"/>
      <c r="O876" s="35"/>
      <c r="P876" s="35"/>
      <c r="Q876" s="35"/>
      <c r="R876" s="35"/>
      <c r="S876" s="35"/>
    </row>
    <row r="877" spans="1:19">
      <c r="A877" s="35"/>
      <c r="B877" s="261"/>
      <c r="C877" s="261"/>
      <c r="D877" s="261"/>
      <c r="E877" s="35"/>
      <c r="F877" s="35"/>
      <c r="G877" s="35"/>
      <c r="H877" s="35"/>
      <c r="I877" s="35"/>
      <c r="J877" s="46"/>
      <c r="K877" s="46"/>
      <c r="L877" s="46"/>
      <c r="M877" s="46"/>
      <c r="N877" s="35"/>
      <c r="O877" s="35"/>
      <c r="P877" s="35"/>
      <c r="Q877" s="35"/>
      <c r="R877" s="35"/>
      <c r="S877" s="35"/>
    </row>
    <row r="878" spans="1:19">
      <c r="A878" s="35"/>
      <c r="B878" s="261"/>
      <c r="C878" s="261"/>
      <c r="D878" s="261"/>
      <c r="E878" s="35"/>
      <c r="F878" s="35"/>
      <c r="G878" s="35"/>
      <c r="H878" s="35"/>
      <c r="I878" s="35"/>
      <c r="J878" s="46"/>
      <c r="K878" s="46"/>
      <c r="L878" s="46"/>
      <c r="M878" s="46"/>
      <c r="N878" s="35"/>
      <c r="O878" s="35"/>
      <c r="P878" s="35"/>
      <c r="Q878" s="35"/>
      <c r="R878" s="35"/>
      <c r="S878" s="35"/>
    </row>
    <row r="879" spans="1:19">
      <c r="A879" s="35"/>
      <c r="B879" s="261"/>
      <c r="C879" s="261"/>
      <c r="D879" s="261"/>
      <c r="E879" s="35"/>
      <c r="F879" s="35"/>
      <c r="G879" s="35"/>
      <c r="H879" s="35"/>
      <c r="I879" s="35"/>
      <c r="J879" s="46"/>
      <c r="K879" s="46"/>
      <c r="L879" s="46"/>
      <c r="M879" s="46"/>
      <c r="N879" s="35"/>
      <c r="O879" s="35"/>
      <c r="P879" s="35"/>
      <c r="Q879" s="35"/>
      <c r="R879" s="35"/>
      <c r="S879" s="35"/>
    </row>
    <row r="880" spans="1:19">
      <c r="A880" s="35"/>
      <c r="B880" s="261"/>
      <c r="C880" s="261"/>
      <c r="D880" s="261"/>
      <c r="E880" s="35"/>
      <c r="F880" s="35"/>
      <c r="G880" s="35"/>
      <c r="H880" s="35"/>
      <c r="I880" s="35"/>
      <c r="J880" s="46"/>
      <c r="K880" s="46"/>
      <c r="L880" s="46"/>
      <c r="M880" s="46"/>
      <c r="N880" s="35"/>
      <c r="O880" s="35"/>
      <c r="P880" s="35"/>
      <c r="Q880" s="35"/>
      <c r="R880" s="35"/>
      <c r="S880" s="35"/>
    </row>
    <row r="881" spans="1:19">
      <c r="A881" s="35"/>
      <c r="B881" s="261"/>
      <c r="C881" s="261"/>
      <c r="D881" s="261"/>
      <c r="E881" s="35"/>
      <c r="F881" s="35"/>
      <c r="G881" s="35"/>
      <c r="H881" s="35"/>
      <c r="I881" s="35"/>
      <c r="J881" s="46"/>
      <c r="K881" s="46"/>
      <c r="L881" s="46"/>
      <c r="M881" s="46"/>
      <c r="N881" s="35"/>
      <c r="O881" s="35"/>
      <c r="P881" s="35"/>
      <c r="Q881" s="35"/>
      <c r="R881" s="35"/>
      <c r="S881" s="35"/>
    </row>
    <row r="882" spans="1:19">
      <c r="A882" s="35"/>
      <c r="B882" s="261"/>
      <c r="C882" s="261"/>
      <c r="D882" s="261"/>
      <c r="E882" s="35"/>
      <c r="F882" s="35"/>
      <c r="G882" s="35"/>
      <c r="H882" s="35"/>
      <c r="I882" s="35"/>
      <c r="J882" s="46"/>
      <c r="K882" s="46"/>
      <c r="L882" s="46"/>
      <c r="M882" s="46"/>
      <c r="N882" s="35"/>
      <c r="O882" s="35"/>
      <c r="P882" s="35"/>
      <c r="Q882" s="35"/>
      <c r="R882" s="35"/>
      <c r="S882" s="35"/>
    </row>
    <row r="883" spans="1:19">
      <c r="A883" s="35"/>
      <c r="B883" s="261"/>
      <c r="C883" s="261"/>
      <c r="D883" s="261"/>
      <c r="E883" s="35"/>
      <c r="F883" s="35"/>
      <c r="G883" s="35"/>
      <c r="H883" s="35"/>
      <c r="I883" s="35"/>
      <c r="J883" s="46"/>
      <c r="K883" s="46"/>
      <c r="L883" s="46"/>
      <c r="M883" s="46"/>
      <c r="N883" s="35"/>
      <c r="O883" s="35"/>
      <c r="P883" s="35"/>
      <c r="Q883" s="35"/>
      <c r="R883" s="35"/>
      <c r="S883" s="35"/>
    </row>
    <row r="884" spans="1:19">
      <c r="A884" s="35"/>
      <c r="B884" s="261"/>
      <c r="C884" s="261"/>
      <c r="D884" s="261"/>
      <c r="E884" s="35"/>
      <c r="F884" s="35"/>
      <c r="G884" s="35"/>
      <c r="H884" s="35"/>
      <c r="I884" s="35"/>
      <c r="J884" s="46"/>
      <c r="K884" s="46"/>
      <c r="L884" s="46"/>
      <c r="M884" s="46"/>
      <c r="N884" s="35"/>
      <c r="O884" s="35"/>
      <c r="P884" s="35"/>
      <c r="Q884" s="35"/>
      <c r="R884" s="35"/>
      <c r="S884" s="35"/>
    </row>
    <row r="885" spans="1:19">
      <c r="A885" s="35"/>
      <c r="B885" s="261"/>
      <c r="C885" s="261"/>
      <c r="D885" s="261"/>
      <c r="E885" s="35"/>
      <c r="F885" s="35"/>
      <c r="G885" s="35"/>
      <c r="H885" s="35"/>
      <c r="I885" s="35"/>
      <c r="J885" s="46"/>
      <c r="K885" s="46"/>
      <c r="L885" s="46"/>
      <c r="M885" s="46"/>
      <c r="N885" s="35"/>
      <c r="O885" s="35"/>
      <c r="P885" s="35"/>
      <c r="Q885" s="35"/>
      <c r="R885" s="35"/>
      <c r="S885" s="35"/>
    </row>
    <row r="886" spans="1:19">
      <c r="A886" s="35"/>
      <c r="B886" s="261"/>
      <c r="C886" s="261"/>
      <c r="D886" s="261"/>
      <c r="E886" s="35"/>
      <c r="F886" s="35"/>
      <c r="G886" s="35"/>
      <c r="H886" s="35"/>
      <c r="I886" s="35"/>
      <c r="J886" s="46"/>
      <c r="K886" s="46"/>
      <c r="L886" s="46"/>
      <c r="M886" s="46"/>
      <c r="N886" s="35"/>
      <c r="O886" s="35"/>
      <c r="P886" s="35"/>
      <c r="Q886" s="35"/>
      <c r="R886" s="35"/>
      <c r="S886" s="35"/>
    </row>
    <row r="887" spans="1:19">
      <c r="A887" s="35"/>
      <c r="B887" s="261"/>
      <c r="C887" s="261"/>
      <c r="D887" s="261"/>
      <c r="E887" s="35"/>
      <c r="F887" s="35"/>
      <c r="G887" s="35"/>
      <c r="H887" s="35"/>
      <c r="I887" s="35"/>
      <c r="J887" s="46"/>
      <c r="K887" s="46"/>
      <c r="L887" s="46"/>
      <c r="M887" s="46"/>
      <c r="N887" s="35"/>
      <c r="O887" s="35"/>
      <c r="P887" s="35"/>
      <c r="Q887" s="35"/>
      <c r="R887" s="35"/>
      <c r="S887" s="35"/>
    </row>
    <row r="888" spans="1:19">
      <c r="A888" s="35"/>
      <c r="B888" s="261"/>
      <c r="C888" s="261"/>
      <c r="D888" s="261"/>
      <c r="E888" s="35"/>
      <c r="F888" s="35"/>
      <c r="G888" s="35"/>
      <c r="H888" s="35"/>
      <c r="I888" s="35"/>
      <c r="J888" s="46"/>
      <c r="K888" s="46"/>
      <c r="L888" s="46"/>
      <c r="M888" s="46"/>
      <c r="N888" s="35"/>
      <c r="O888" s="35"/>
      <c r="P888" s="35"/>
      <c r="Q888" s="35"/>
      <c r="R888" s="35"/>
      <c r="S888" s="35"/>
    </row>
    <row r="889" spans="1:19">
      <c r="A889" s="35"/>
      <c r="B889" s="261"/>
      <c r="C889" s="261"/>
      <c r="D889" s="261"/>
      <c r="E889" s="35"/>
      <c r="F889" s="35"/>
      <c r="G889" s="35"/>
      <c r="H889" s="35"/>
      <c r="I889" s="35"/>
      <c r="J889" s="46"/>
      <c r="K889" s="46"/>
      <c r="L889" s="46"/>
      <c r="M889" s="46"/>
      <c r="N889" s="35"/>
      <c r="O889" s="35"/>
      <c r="P889" s="35"/>
      <c r="Q889" s="35"/>
      <c r="R889" s="35"/>
      <c r="S889" s="35"/>
    </row>
    <row r="890" spans="1:19">
      <c r="A890" s="35"/>
      <c r="B890" s="261"/>
      <c r="C890" s="261"/>
      <c r="D890" s="261"/>
      <c r="E890" s="35"/>
      <c r="F890" s="35"/>
      <c r="G890" s="35"/>
      <c r="H890" s="35"/>
      <c r="I890" s="35"/>
      <c r="J890" s="46"/>
      <c r="K890" s="46"/>
      <c r="L890" s="46"/>
      <c r="M890" s="46"/>
      <c r="N890" s="35"/>
      <c r="O890" s="35"/>
      <c r="P890" s="35"/>
      <c r="Q890" s="35"/>
      <c r="R890" s="35"/>
      <c r="S890" s="35"/>
    </row>
    <row r="891" spans="1:19">
      <c r="A891" s="35"/>
      <c r="B891" s="261"/>
      <c r="C891" s="261"/>
      <c r="D891" s="261"/>
      <c r="E891" s="35"/>
      <c r="F891" s="35"/>
      <c r="G891" s="35"/>
      <c r="H891" s="35"/>
      <c r="I891" s="35"/>
      <c r="J891" s="46"/>
      <c r="K891" s="46"/>
      <c r="L891" s="46"/>
      <c r="M891" s="46"/>
      <c r="N891" s="35"/>
      <c r="O891" s="35"/>
      <c r="P891" s="35"/>
      <c r="Q891" s="35"/>
      <c r="R891" s="35"/>
      <c r="S891" s="35"/>
    </row>
    <row r="892" spans="1:19">
      <c r="A892" s="35"/>
      <c r="B892" s="261"/>
      <c r="C892" s="261"/>
      <c r="D892" s="261"/>
      <c r="E892" s="35"/>
      <c r="F892" s="35"/>
      <c r="G892" s="35"/>
      <c r="H892" s="35"/>
      <c r="I892" s="35"/>
      <c r="J892" s="46"/>
      <c r="K892" s="46"/>
      <c r="L892" s="46"/>
      <c r="M892" s="46"/>
      <c r="N892" s="35"/>
      <c r="O892" s="35"/>
      <c r="P892" s="35"/>
      <c r="Q892" s="35"/>
      <c r="R892" s="35"/>
      <c r="S892" s="35"/>
    </row>
    <row r="893" spans="1:19">
      <c r="A893" s="35"/>
      <c r="B893" s="261"/>
      <c r="C893" s="261"/>
      <c r="D893" s="261"/>
      <c r="E893" s="35"/>
      <c r="F893" s="35"/>
      <c r="G893" s="35"/>
      <c r="H893" s="35"/>
      <c r="I893" s="35"/>
      <c r="J893" s="46"/>
      <c r="K893" s="46"/>
      <c r="L893" s="46"/>
      <c r="M893" s="46"/>
      <c r="N893" s="35"/>
      <c r="O893" s="35"/>
      <c r="P893" s="35"/>
      <c r="Q893" s="35"/>
      <c r="R893" s="35"/>
      <c r="S893" s="35"/>
    </row>
    <row r="894" spans="1:19">
      <c r="A894" s="35"/>
      <c r="B894" s="261"/>
      <c r="C894" s="261"/>
      <c r="D894" s="261"/>
      <c r="E894" s="35"/>
      <c r="F894" s="35"/>
      <c r="G894" s="35"/>
      <c r="H894" s="35"/>
      <c r="I894" s="35"/>
      <c r="J894" s="46"/>
      <c r="K894" s="46"/>
      <c r="L894" s="46"/>
      <c r="M894" s="46"/>
      <c r="N894" s="35"/>
      <c r="O894" s="35"/>
      <c r="P894" s="35"/>
      <c r="Q894" s="35"/>
      <c r="R894" s="35"/>
      <c r="S894" s="35"/>
    </row>
    <row r="895" spans="1:19">
      <c r="A895" s="35"/>
      <c r="B895" s="261"/>
      <c r="C895" s="261"/>
      <c r="D895" s="261"/>
      <c r="E895" s="35"/>
      <c r="F895" s="35"/>
      <c r="G895" s="35"/>
      <c r="H895" s="35"/>
      <c r="I895" s="35"/>
      <c r="J895" s="46"/>
      <c r="K895" s="46"/>
      <c r="L895" s="46"/>
      <c r="M895" s="46"/>
      <c r="N895" s="35"/>
      <c r="O895" s="35"/>
      <c r="P895" s="35"/>
      <c r="Q895" s="35"/>
      <c r="R895" s="35"/>
      <c r="S895" s="35"/>
    </row>
    <row r="896" spans="1:19">
      <c r="A896" s="35"/>
      <c r="B896" s="261"/>
      <c r="C896" s="261"/>
      <c r="D896" s="261"/>
      <c r="E896" s="35"/>
      <c r="F896" s="35"/>
      <c r="G896" s="35"/>
      <c r="H896" s="35"/>
      <c r="I896" s="35"/>
      <c r="J896" s="46"/>
      <c r="K896" s="46"/>
      <c r="L896" s="46"/>
      <c r="M896" s="46"/>
      <c r="N896" s="35"/>
      <c r="O896" s="35"/>
      <c r="P896" s="35"/>
      <c r="Q896" s="35"/>
      <c r="R896" s="35"/>
      <c r="S896" s="35"/>
    </row>
    <row r="897" spans="1:19">
      <c r="A897" s="35"/>
      <c r="B897" s="261"/>
      <c r="C897" s="261"/>
      <c r="D897" s="261"/>
      <c r="E897" s="35"/>
      <c r="F897" s="35"/>
      <c r="G897" s="35"/>
      <c r="H897" s="35"/>
      <c r="I897" s="35"/>
      <c r="J897" s="46"/>
      <c r="K897" s="46"/>
      <c r="L897" s="46"/>
      <c r="M897" s="46"/>
      <c r="N897" s="35"/>
      <c r="O897" s="35"/>
      <c r="P897" s="35"/>
      <c r="Q897" s="35"/>
      <c r="R897" s="35"/>
      <c r="S897" s="35"/>
    </row>
    <row r="898" spans="1:19">
      <c r="A898" s="35"/>
      <c r="B898" s="261"/>
      <c r="C898" s="261"/>
      <c r="D898" s="261"/>
      <c r="E898" s="35"/>
      <c r="F898" s="35"/>
      <c r="G898" s="35"/>
      <c r="H898" s="35"/>
      <c r="I898" s="35"/>
      <c r="J898" s="46"/>
      <c r="K898" s="46"/>
      <c r="L898" s="46"/>
      <c r="M898" s="46"/>
      <c r="N898" s="35"/>
      <c r="O898" s="35"/>
      <c r="P898" s="35"/>
      <c r="Q898" s="35"/>
      <c r="R898" s="35"/>
      <c r="S898" s="35"/>
    </row>
    <row r="899" spans="1:19">
      <c r="A899" s="35"/>
      <c r="B899" s="261"/>
      <c r="C899" s="261"/>
      <c r="D899" s="261"/>
      <c r="E899" s="35"/>
      <c r="F899" s="35"/>
      <c r="G899" s="35"/>
      <c r="H899" s="35"/>
      <c r="I899" s="35"/>
      <c r="J899" s="46"/>
      <c r="K899" s="46"/>
      <c r="L899" s="46"/>
      <c r="M899" s="46"/>
      <c r="N899" s="35"/>
      <c r="O899" s="35"/>
      <c r="P899" s="35"/>
      <c r="Q899" s="35"/>
      <c r="R899" s="35"/>
      <c r="S899" s="35"/>
    </row>
    <row r="900" spans="1:19">
      <c r="A900" s="35"/>
      <c r="B900" s="261"/>
      <c r="C900" s="261"/>
      <c r="D900" s="261"/>
      <c r="E900" s="35"/>
      <c r="F900" s="35"/>
      <c r="G900" s="35"/>
      <c r="H900" s="35"/>
      <c r="I900" s="35"/>
      <c r="J900" s="46"/>
      <c r="K900" s="46"/>
      <c r="L900" s="46"/>
      <c r="M900" s="46"/>
      <c r="N900" s="35"/>
      <c r="O900" s="35"/>
      <c r="P900" s="35"/>
      <c r="Q900" s="35"/>
      <c r="R900" s="35"/>
      <c r="S900" s="35"/>
    </row>
    <row r="901" spans="1:19">
      <c r="A901" s="35"/>
      <c r="B901" s="261"/>
      <c r="C901" s="261"/>
      <c r="D901" s="261"/>
      <c r="E901" s="35"/>
      <c r="F901" s="35"/>
      <c r="G901" s="35"/>
      <c r="H901" s="35"/>
      <c r="I901" s="35"/>
      <c r="J901" s="46"/>
      <c r="K901" s="46"/>
      <c r="L901" s="46"/>
      <c r="M901" s="46"/>
      <c r="N901" s="35"/>
      <c r="O901" s="35"/>
      <c r="P901" s="35"/>
      <c r="Q901" s="35"/>
      <c r="R901" s="35"/>
      <c r="S901" s="35"/>
    </row>
    <row r="902" spans="1:19">
      <c r="A902" s="35"/>
      <c r="B902" s="261"/>
      <c r="C902" s="261"/>
      <c r="D902" s="261"/>
      <c r="E902" s="35"/>
      <c r="F902" s="35"/>
      <c r="G902" s="35"/>
      <c r="H902" s="35"/>
      <c r="I902" s="35"/>
      <c r="J902" s="46"/>
      <c r="K902" s="46"/>
      <c r="L902" s="46"/>
      <c r="M902" s="46"/>
      <c r="N902" s="35"/>
      <c r="O902" s="35"/>
      <c r="P902" s="35"/>
      <c r="Q902" s="35"/>
      <c r="R902" s="35"/>
      <c r="S902" s="35"/>
    </row>
    <row r="903" spans="1:19">
      <c r="A903" s="35"/>
      <c r="B903" s="261"/>
      <c r="C903" s="261"/>
      <c r="D903" s="261"/>
      <c r="E903" s="35"/>
      <c r="F903" s="35"/>
      <c r="G903" s="35"/>
      <c r="H903" s="35"/>
      <c r="I903" s="35"/>
      <c r="J903" s="46"/>
      <c r="K903" s="46"/>
      <c r="L903" s="46"/>
      <c r="M903" s="46"/>
      <c r="N903" s="35"/>
      <c r="O903" s="35"/>
      <c r="P903" s="35"/>
      <c r="Q903" s="35"/>
      <c r="R903" s="35"/>
      <c r="S903" s="35"/>
    </row>
    <row r="904" spans="1:19">
      <c r="A904" s="35"/>
      <c r="B904" s="261"/>
      <c r="C904" s="261"/>
      <c r="D904" s="261"/>
      <c r="E904" s="35"/>
      <c r="F904" s="35"/>
      <c r="G904" s="35"/>
      <c r="H904" s="35"/>
      <c r="I904" s="35"/>
      <c r="J904" s="46"/>
      <c r="K904" s="46"/>
      <c r="L904" s="46"/>
      <c r="M904" s="46"/>
      <c r="N904" s="35"/>
      <c r="O904" s="35"/>
      <c r="P904" s="35"/>
      <c r="Q904" s="35"/>
      <c r="R904" s="35"/>
      <c r="S904" s="35"/>
    </row>
    <row r="905" spans="1:19">
      <c r="A905" s="35"/>
      <c r="B905" s="261"/>
      <c r="C905" s="261"/>
      <c r="D905" s="261"/>
      <c r="E905" s="35"/>
      <c r="F905" s="35"/>
      <c r="G905" s="35"/>
      <c r="H905" s="35"/>
      <c r="I905" s="35"/>
      <c r="J905" s="46"/>
      <c r="K905" s="46"/>
      <c r="L905" s="46"/>
      <c r="M905" s="46"/>
      <c r="N905" s="35"/>
      <c r="O905" s="35"/>
      <c r="P905" s="35"/>
      <c r="Q905" s="35"/>
      <c r="R905" s="35"/>
      <c r="S905" s="35"/>
    </row>
    <row r="906" spans="1:19">
      <c r="A906" s="35"/>
      <c r="B906" s="261"/>
      <c r="C906" s="261"/>
      <c r="D906" s="261"/>
      <c r="E906" s="35"/>
      <c r="F906" s="35"/>
      <c r="G906" s="35"/>
      <c r="H906" s="35"/>
      <c r="I906" s="35"/>
      <c r="J906" s="46"/>
      <c r="K906" s="46"/>
      <c r="L906" s="46"/>
      <c r="M906" s="46"/>
      <c r="N906" s="35"/>
      <c r="O906" s="35"/>
      <c r="P906" s="35"/>
      <c r="Q906" s="35"/>
      <c r="R906" s="35"/>
      <c r="S906" s="35"/>
    </row>
    <row r="907" spans="1:19">
      <c r="A907" s="35"/>
      <c r="B907" s="261"/>
      <c r="C907" s="261"/>
      <c r="D907" s="261"/>
      <c r="E907" s="35"/>
      <c r="F907" s="35"/>
      <c r="G907" s="35"/>
      <c r="H907" s="35"/>
      <c r="I907" s="35"/>
      <c r="J907" s="46"/>
      <c r="K907" s="46"/>
      <c r="L907" s="46"/>
      <c r="M907" s="46"/>
      <c r="N907" s="35"/>
      <c r="O907" s="35"/>
      <c r="P907" s="35"/>
      <c r="Q907" s="35"/>
      <c r="R907" s="35"/>
      <c r="S907" s="35"/>
    </row>
    <row r="908" spans="1:19">
      <c r="A908" s="35"/>
      <c r="B908" s="261"/>
      <c r="C908" s="261"/>
      <c r="D908" s="261"/>
      <c r="E908" s="35"/>
      <c r="F908" s="35"/>
      <c r="G908" s="35"/>
      <c r="H908" s="35"/>
      <c r="I908" s="35"/>
      <c r="J908" s="46"/>
      <c r="K908" s="46"/>
      <c r="L908" s="46"/>
      <c r="M908" s="46"/>
      <c r="N908" s="35"/>
      <c r="O908" s="35"/>
      <c r="P908" s="35"/>
      <c r="Q908" s="35"/>
      <c r="R908" s="35"/>
      <c r="S908" s="35"/>
    </row>
    <row r="909" spans="1:19">
      <c r="A909" s="35"/>
      <c r="B909" s="261"/>
      <c r="C909" s="261"/>
      <c r="D909" s="261"/>
      <c r="E909" s="35"/>
      <c r="F909" s="35"/>
      <c r="G909" s="35"/>
      <c r="H909" s="35"/>
      <c r="I909" s="35"/>
      <c r="J909" s="46"/>
      <c r="K909" s="46"/>
      <c r="L909" s="46"/>
      <c r="M909" s="46"/>
      <c r="N909" s="35"/>
      <c r="O909" s="35"/>
      <c r="P909" s="35"/>
      <c r="Q909" s="35"/>
      <c r="R909" s="35"/>
      <c r="S909" s="35"/>
    </row>
    <row r="910" spans="1:19">
      <c r="A910" s="35"/>
      <c r="B910" s="261"/>
      <c r="C910" s="261"/>
      <c r="D910" s="261"/>
      <c r="E910" s="35"/>
      <c r="F910" s="35"/>
      <c r="G910" s="35"/>
      <c r="H910" s="35"/>
      <c r="I910" s="35"/>
      <c r="J910" s="46"/>
      <c r="K910" s="46"/>
      <c r="L910" s="46"/>
      <c r="M910" s="46"/>
      <c r="N910" s="35"/>
      <c r="O910" s="35"/>
      <c r="P910" s="35"/>
      <c r="Q910" s="35"/>
      <c r="R910" s="35"/>
      <c r="S910" s="35"/>
    </row>
    <row r="911" spans="1:19">
      <c r="A911" s="35"/>
      <c r="B911" s="261"/>
      <c r="C911" s="261"/>
      <c r="D911" s="261"/>
      <c r="E911" s="35"/>
      <c r="F911" s="35"/>
      <c r="G911" s="35"/>
      <c r="H911" s="35"/>
      <c r="I911" s="35"/>
      <c r="J911" s="46"/>
      <c r="K911" s="46"/>
      <c r="L911" s="46"/>
      <c r="M911" s="46"/>
      <c r="N911" s="35"/>
      <c r="O911" s="35"/>
      <c r="P911" s="35"/>
      <c r="Q911" s="35"/>
      <c r="R911" s="35"/>
      <c r="S911" s="35"/>
    </row>
    <row r="912" spans="1:19">
      <c r="A912" s="35"/>
      <c r="B912" s="261"/>
      <c r="C912" s="261"/>
      <c r="D912" s="261"/>
      <c r="E912" s="35"/>
      <c r="F912" s="35"/>
      <c r="G912" s="35"/>
      <c r="H912" s="35"/>
      <c r="I912" s="35"/>
      <c r="J912" s="46"/>
      <c r="K912" s="46"/>
      <c r="L912" s="46"/>
      <c r="M912" s="46"/>
      <c r="N912" s="35"/>
      <c r="O912" s="35"/>
      <c r="P912" s="35"/>
      <c r="Q912" s="35"/>
      <c r="R912" s="35"/>
      <c r="S912" s="35"/>
    </row>
    <row r="913" spans="1:19">
      <c r="A913" s="35"/>
      <c r="B913" s="261"/>
      <c r="C913" s="261"/>
      <c r="D913" s="261"/>
      <c r="E913" s="35"/>
      <c r="F913" s="35"/>
      <c r="G913" s="35"/>
      <c r="H913" s="35"/>
      <c r="I913" s="35"/>
      <c r="J913" s="46"/>
      <c r="K913" s="46"/>
      <c r="L913" s="46"/>
      <c r="M913" s="46"/>
      <c r="N913" s="35"/>
      <c r="O913" s="35"/>
      <c r="P913" s="35"/>
      <c r="Q913" s="35"/>
      <c r="R913" s="35"/>
      <c r="S913" s="35"/>
    </row>
    <row r="914" spans="1:19">
      <c r="A914" s="35"/>
      <c r="B914" s="261"/>
      <c r="C914" s="261"/>
      <c r="D914" s="261"/>
      <c r="E914" s="35"/>
      <c r="F914" s="35"/>
      <c r="G914" s="35"/>
      <c r="H914" s="35"/>
      <c r="I914" s="35"/>
      <c r="J914" s="46"/>
      <c r="K914" s="46"/>
      <c r="L914" s="46"/>
      <c r="M914" s="46"/>
      <c r="N914" s="35"/>
      <c r="O914" s="35"/>
      <c r="P914" s="35"/>
      <c r="Q914" s="35"/>
      <c r="R914" s="35"/>
      <c r="S914" s="35"/>
    </row>
    <row r="915" spans="1:19">
      <c r="A915" s="35"/>
      <c r="B915" s="261"/>
      <c r="C915" s="261"/>
      <c r="D915" s="261"/>
      <c r="E915" s="35"/>
      <c r="F915" s="35"/>
      <c r="G915" s="35"/>
      <c r="H915" s="35"/>
      <c r="I915" s="35"/>
      <c r="J915" s="46"/>
      <c r="K915" s="46"/>
      <c r="L915" s="46"/>
      <c r="M915" s="46"/>
      <c r="N915" s="35"/>
      <c r="O915" s="35"/>
      <c r="P915" s="35"/>
      <c r="Q915" s="35"/>
      <c r="R915" s="35"/>
      <c r="S915" s="35"/>
    </row>
    <row r="916" spans="1:19">
      <c r="A916" s="35"/>
      <c r="B916" s="261"/>
      <c r="C916" s="261"/>
      <c r="D916" s="261"/>
      <c r="E916" s="35"/>
      <c r="F916" s="35"/>
      <c r="G916" s="35"/>
      <c r="H916" s="35"/>
      <c r="I916" s="35"/>
      <c r="J916" s="46"/>
      <c r="K916" s="46"/>
      <c r="L916" s="46"/>
      <c r="M916" s="46"/>
      <c r="N916" s="35"/>
      <c r="O916" s="35"/>
      <c r="P916" s="35"/>
      <c r="Q916" s="35"/>
      <c r="R916" s="35"/>
      <c r="S916" s="35"/>
    </row>
    <row r="917" spans="1:19">
      <c r="A917" s="35"/>
      <c r="B917" s="261"/>
      <c r="C917" s="261"/>
      <c r="D917" s="261"/>
      <c r="E917" s="35"/>
      <c r="F917" s="35"/>
      <c r="G917" s="35"/>
      <c r="H917" s="35"/>
      <c r="I917" s="35"/>
      <c r="J917" s="46"/>
      <c r="K917" s="46"/>
      <c r="L917" s="46"/>
      <c r="M917" s="46"/>
      <c r="N917" s="35"/>
      <c r="O917" s="35"/>
      <c r="P917" s="35"/>
      <c r="Q917" s="35"/>
      <c r="R917" s="35"/>
      <c r="S917" s="35"/>
    </row>
    <row r="918" spans="1:19">
      <c r="A918" s="35"/>
      <c r="B918" s="261"/>
      <c r="C918" s="261"/>
      <c r="D918" s="261"/>
      <c r="E918" s="35"/>
      <c r="F918" s="35"/>
      <c r="G918" s="35"/>
      <c r="H918" s="35"/>
      <c r="I918" s="35"/>
      <c r="J918" s="46"/>
      <c r="K918" s="46"/>
      <c r="L918" s="46"/>
      <c r="M918" s="46"/>
      <c r="N918" s="35"/>
      <c r="O918" s="35"/>
      <c r="P918" s="35"/>
      <c r="Q918" s="35"/>
      <c r="R918" s="35"/>
      <c r="S918" s="35"/>
    </row>
    <row r="919" spans="1:19">
      <c r="A919" s="35"/>
      <c r="B919" s="261"/>
      <c r="C919" s="261"/>
      <c r="D919" s="261"/>
      <c r="E919" s="35"/>
      <c r="F919" s="35"/>
      <c r="G919" s="35"/>
      <c r="H919" s="35"/>
      <c r="I919" s="35"/>
      <c r="J919" s="46"/>
      <c r="K919" s="46"/>
      <c r="L919" s="46"/>
      <c r="M919" s="46"/>
      <c r="N919" s="35"/>
      <c r="O919" s="35"/>
      <c r="P919" s="35"/>
      <c r="Q919" s="35"/>
      <c r="R919" s="35"/>
      <c r="S919" s="35"/>
    </row>
    <row r="920" spans="1:19">
      <c r="A920" s="35"/>
      <c r="B920" s="261"/>
      <c r="C920" s="261"/>
      <c r="D920" s="261"/>
      <c r="E920" s="35"/>
      <c r="F920" s="35"/>
      <c r="G920" s="35"/>
      <c r="H920" s="35"/>
      <c r="I920" s="35"/>
      <c r="J920" s="46"/>
      <c r="K920" s="46"/>
      <c r="L920" s="46"/>
      <c r="M920" s="46"/>
      <c r="N920" s="35"/>
      <c r="O920" s="35"/>
      <c r="P920" s="35"/>
      <c r="Q920" s="35"/>
      <c r="R920" s="35"/>
      <c r="S920" s="35"/>
    </row>
    <row r="921" spans="1:19">
      <c r="A921" s="35"/>
      <c r="B921" s="261"/>
      <c r="C921" s="261"/>
      <c r="D921" s="261"/>
      <c r="E921" s="35"/>
      <c r="F921" s="35"/>
      <c r="G921" s="35"/>
      <c r="H921" s="35"/>
      <c r="I921" s="35"/>
      <c r="J921" s="46"/>
      <c r="K921" s="46"/>
      <c r="L921" s="46"/>
      <c r="M921" s="46"/>
      <c r="N921" s="35"/>
      <c r="O921" s="35"/>
      <c r="P921" s="35"/>
      <c r="Q921" s="35"/>
      <c r="R921" s="35"/>
      <c r="S921" s="35"/>
    </row>
    <row r="922" spans="1:19">
      <c r="A922" s="35"/>
      <c r="B922" s="261"/>
      <c r="C922" s="261"/>
      <c r="D922" s="261"/>
      <c r="E922" s="35"/>
      <c r="F922" s="35"/>
      <c r="G922" s="35"/>
      <c r="H922" s="35"/>
      <c r="I922" s="35"/>
      <c r="J922" s="46"/>
      <c r="K922" s="46"/>
      <c r="L922" s="46"/>
      <c r="M922" s="46"/>
      <c r="N922" s="35"/>
      <c r="O922" s="35"/>
      <c r="P922" s="35"/>
      <c r="Q922" s="35"/>
      <c r="R922" s="35"/>
      <c r="S922" s="35"/>
    </row>
    <row r="923" spans="1:19">
      <c r="A923" s="35"/>
      <c r="B923" s="261"/>
      <c r="C923" s="261"/>
      <c r="D923" s="261"/>
      <c r="E923" s="35"/>
      <c r="F923" s="35"/>
      <c r="G923" s="35"/>
      <c r="H923" s="35"/>
      <c r="I923" s="35"/>
      <c r="J923" s="46"/>
      <c r="K923" s="46"/>
      <c r="L923" s="46"/>
      <c r="M923" s="46"/>
      <c r="N923" s="35"/>
      <c r="O923" s="35"/>
      <c r="P923" s="35"/>
      <c r="Q923" s="35"/>
      <c r="R923" s="35"/>
      <c r="S923" s="35"/>
    </row>
    <row r="924" spans="1:19">
      <c r="A924" s="35"/>
      <c r="B924" s="261"/>
      <c r="C924" s="261"/>
      <c r="D924" s="261"/>
      <c r="E924" s="35"/>
      <c r="F924" s="35"/>
      <c r="G924" s="35"/>
      <c r="H924" s="35"/>
      <c r="I924" s="35"/>
      <c r="J924" s="46"/>
      <c r="K924" s="46"/>
      <c r="L924" s="46"/>
      <c r="M924" s="46"/>
      <c r="N924" s="35"/>
      <c r="O924" s="35"/>
      <c r="P924" s="35"/>
      <c r="Q924" s="35"/>
      <c r="R924" s="35"/>
      <c r="S924" s="35"/>
    </row>
    <row r="925" spans="1:19">
      <c r="A925" s="35"/>
      <c r="B925" s="261"/>
      <c r="C925" s="261"/>
      <c r="D925" s="261"/>
      <c r="E925" s="35"/>
      <c r="F925" s="35"/>
      <c r="G925" s="35"/>
      <c r="H925" s="35"/>
      <c r="I925" s="35"/>
      <c r="J925" s="46"/>
      <c r="K925" s="46"/>
      <c r="L925" s="46"/>
      <c r="M925" s="46"/>
      <c r="N925" s="35"/>
      <c r="O925" s="35"/>
      <c r="P925" s="35"/>
      <c r="Q925" s="35"/>
      <c r="R925" s="35"/>
      <c r="S925" s="35"/>
    </row>
    <row r="926" spans="1:19">
      <c r="A926" s="35"/>
      <c r="B926" s="261"/>
      <c r="C926" s="261"/>
      <c r="D926" s="261"/>
      <c r="E926" s="35"/>
      <c r="F926" s="35"/>
      <c r="G926" s="35"/>
      <c r="H926" s="35"/>
      <c r="I926" s="35"/>
      <c r="J926" s="46"/>
      <c r="K926" s="46"/>
      <c r="L926" s="46"/>
      <c r="M926" s="46"/>
      <c r="N926" s="35"/>
      <c r="O926" s="35"/>
      <c r="P926" s="35"/>
      <c r="Q926" s="35"/>
      <c r="R926" s="35"/>
      <c r="S926" s="35"/>
    </row>
    <row r="927" spans="1:19">
      <c r="A927" s="35"/>
      <c r="B927" s="261"/>
      <c r="C927" s="261"/>
      <c r="D927" s="261"/>
      <c r="E927" s="35"/>
      <c r="F927" s="35"/>
      <c r="G927" s="35"/>
      <c r="H927" s="35"/>
      <c r="I927" s="35"/>
      <c r="J927" s="46"/>
      <c r="K927" s="46"/>
      <c r="L927" s="46"/>
      <c r="M927" s="46"/>
      <c r="N927" s="35"/>
      <c r="O927" s="35"/>
      <c r="P927" s="35"/>
      <c r="Q927" s="35"/>
      <c r="R927" s="35"/>
      <c r="S927" s="35"/>
    </row>
    <row r="928" spans="1:19">
      <c r="A928" s="35"/>
      <c r="B928" s="261"/>
      <c r="C928" s="261"/>
      <c r="D928" s="261"/>
      <c r="E928" s="35"/>
      <c r="F928" s="35"/>
      <c r="G928" s="35"/>
      <c r="H928" s="35"/>
      <c r="I928" s="35"/>
      <c r="J928" s="46"/>
      <c r="K928" s="46"/>
      <c r="L928" s="46"/>
      <c r="M928" s="46"/>
      <c r="N928" s="35"/>
      <c r="O928" s="35"/>
      <c r="P928" s="35"/>
      <c r="Q928" s="35"/>
      <c r="R928" s="35"/>
      <c r="S928" s="35"/>
    </row>
    <row r="929" spans="1:19">
      <c r="A929" s="35"/>
      <c r="B929" s="261"/>
      <c r="C929" s="261"/>
      <c r="D929" s="261"/>
      <c r="E929" s="35"/>
      <c r="F929" s="35"/>
      <c r="G929" s="35"/>
      <c r="H929" s="35"/>
      <c r="I929" s="35"/>
      <c r="J929" s="46"/>
      <c r="K929" s="46"/>
      <c r="L929" s="46"/>
      <c r="M929" s="46"/>
      <c r="N929" s="35"/>
      <c r="O929" s="35"/>
      <c r="P929" s="35"/>
      <c r="Q929" s="35"/>
      <c r="R929" s="35"/>
      <c r="S929" s="35"/>
    </row>
    <row r="930" spans="1:19">
      <c r="A930" s="35"/>
      <c r="B930" s="261"/>
      <c r="C930" s="261"/>
      <c r="D930" s="261"/>
      <c r="E930" s="35"/>
      <c r="F930" s="35"/>
      <c r="G930" s="35"/>
      <c r="H930" s="35"/>
      <c r="I930" s="35"/>
      <c r="J930" s="46"/>
      <c r="K930" s="46"/>
      <c r="L930" s="46"/>
      <c r="M930" s="46"/>
      <c r="N930" s="35"/>
      <c r="O930" s="35"/>
      <c r="P930" s="35"/>
      <c r="Q930" s="35"/>
      <c r="R930" s="35"/>
      <c r="S930" s="35"/>
    </row>
    <row r="931" spans="1:19">
      <c r="A931" s="35"/>
      <c r="B931" s="261"/>
      <c r="C931" s="261"/>
      <c r="D931" s="261"/>
      <c r="E931" s="35"/>
      <c r="F931" s="35"/>
      <c r="G931" s="35"/>
      <c r="H931" s="35"/>
      <c r="I931" s="35"/>
      <c r="J931" s="46"/>
      <c r="K931" s="46"/>
      <c r="L931" s="46"/>
      <c r="M931" s="46"/>
      <c r="N931" s="35"/>
      <c r="O931" s="35"/>
      <c r="P931" s="35"/>
      <c r="Q931" s="35"/>
      <c r="R931" s="35"/>
      <c r="S931" s="35"/>
    </row>
    <row r="932" spans="1:19">
      <c r="A932" s="35"/>
      <c r="B932" s="261"/>
      <c r="C932" s="261"/>
      <c r="D932" s="261"/>
      <c r="E932" s="35"/>
      <c r="F932" s="35"/>
      <c r="G932" s="35"/>
      <c r="H932" s="35"/>
      <c r="I932" s="35"/>
      <c r="J932" s="46"/>
      <c r="K932" s="46"/>
      <c r="L932" s="46"/>
      <c r="M932" s="46"/>
      <c r="N932" s="35"/>
      <c r="O932" s="35"/>
      <c r="P932" s="35"/>
      <c r="Q932" s="35"/>
      <c r="R932" s="35"/>
      <c r="S932" s="35"/>
    </row>
    <row r="933" spans="1:19">
      <c r="A933" s="35"/>
      <c r="B933" s="261"/>
      <c r="C933" s="261"/>
      <c r="D933" s="261"/>
      <c r="E933" s="35"/>
      <c r="F933" s="35"/>
      <c r="G933" s="35"/>
      <c r="H933" s="35"/>
      <c r="I933" s="35"/>
      <c r="J933" s="46"/>
      <c r="K933" s="46"/>
      <c r="L933" s="46"/>
      <c r="M933" s="46"/>
      <c r="N933" s="35"/>
      <c r="O933" s="35"/>
      <c r="P933" s="35"/>
      <c r="Q933" s="35"/>
      <c r="R933" s="35"/>
      <c r="S933" s="35"/>
    </row>
    <row r="934" spans="1:19">
      <c r="A934" s="35"/>
      <c r="B934" s="261"/>
      <c r="C934" s="261"/>
      <c r="D934" s="261"/>
      <c r="E934" s="35"/>
      <c r="F934" s="35"/>
      <c r="G934" s="35"/>
      <c r="H934" s="35"/>
      <c r="I934" s="35"/>
      <c r="J934" s="46"/>
      <c r="K934" s="46"/>
      <c r="L934" s="46"/>
      <c r="M934" s="46"/>
      <c r="N934" s="35"/>
      <c r="O934" s="35"/>
      <c r="P934" s="35"/>
      <c r="Q934" s="35"/>
      <c r="R934" s="35"/>
      <c r="S934" s="35"/>
    </row>
    <row r="935" spans="1:19">
      <c r="A935" s="35"/>
      <c r="B935" s="261"/>
      <c r="C935" s="261"/>
      <c r="D935" s="261"/>
      <c r="E935" s="35"/>
      <c r="F935" s="35"/>
      <c r="G935" s="35"/>
      <c r="H935" s="35"/>
      <c r="I935" s="35"/>
      <c r="J935" s="46"/>
      <c r="K935" s="46"/>
      <c r="L935" s="46"/>
      <c r="M935" s="46"/>
      <c r="N935" s="35"/>
      <c r="O935" s="35"/>
      <c r="P935" s="35"/>
      <c r="Q935" s="35"/>
      <c r="R935" s="35"/>
      <c r="S935" s="35"/>
    </row>
    <row r="936" spans="1:19">
      <c r="A936" s="35"/>
      <c r="B936" s="261"/>
      <c r="C936" s="261"/>
      <c r="D936" s="261"/>
      <c r="E936" s="35"/>
      <c r="F936" s="35"/>
      <c r="G936" s="35"/>
      <c r="H936" s="35"/>
      <c r="I936" s="35"/>
      <c r="J936" s="46"/>
      <c r="K936" s="46"/>
      <c r="L936" s="46"/>
      <c r="M936" s="46"/>
      <c r="N936" s="35"/>
      <c r="O936" s="35"/>
      <c r="P936" s="35"/>
      <c r="Q936" s="35"/>
      <c r="R936" s="35"/>
      <c r="S936" s="35"/>
    </row>
    <row r="937" spans="1:19">
      <c r="A937" s="35"/>
      <c r="B937" s="261"/>
      <c r="C937" s="261"/>
      <c r="D937" s="261"/>
      <c r="E937" s="35"/>
      <c r="F937" s="35"/>
      <c r="G937" s="35"/>
      <c r="H937" s="35"/>
      <c r="I937" s="35"/>
      <c r="J937" s="46"/>
      <c r="K937" s="46"/>
      <c r="L937" s="46"/>
      <c r="M937" s="46"/>
      <c r="N937" s="35"/>
      <c r="O937" s="35"/>
      <c r="P937" s="35"/>
      <c r="Q937" s="35"/>
      <c r="R937" s="35"/>
      <c r="S937" s="35"/>
    </row>
    <row r="938" spans="1:19">
      <c r="A938" s="35"/>
      <c r="B938" s="261"/>
      <c r="C938" s="261"/>
      <c r="D938" s="261"/>
      <c r="E938" s="35"/>
      <c r="F938" s="35"/>
      <c r="G938" s="35"/>
      <c r="H938" s="35"/>
      <c r="I938" s="35"/>
      <c r="J938" s="46"/>
      <c r="K938" s="46"/>
      <c r="L938" s="46"/>
      <c r="M938" s="46"/>
      <c r="N938" s="35"/>
      <c r="O938" s="35"/>
      <c r="P938" s="35"/>
      <c r="Q938" s="35"/>
      <c r="R938" s="35"/>
      <c r="S938" s="35"/>
    </row>
    <row r="939" spans="1:19">
      <c r="A939" s="35"/>
      <c r="B939" s="261"/>
      <c r="C939" s="261"/>
      <c r="D939" s="261"/>
      <c r="E939" s="35"/>
      <c r="F939" s="35"/>
      <c r="G939" s="35"/>
      <c r="H939" s="35"/>
      <c r="I939" s="35"/>
      <c r="J939" s="46"/>
      <c r="K939" s="46"/>
      <c r="L939" s="46"/>
      <c r="M939" s="46"/>
      <c r="N939" s="35"/>
      <c r="O939" s="35"/>
      <c r="P939" s="35"/>
      <c r="Q939" s="35"/>
      <c r="R939" s="35"/>
      <c r="S939" s="35"/>
    </row>
    <row r="940" spans="1:19">
      <c r="A940" s="35"/>
      <c r="B940" s="261"/>
      <c r="C940" s="261"/>
      <c r="D940" s="261"/>
      <c r="E940" s="35"/>
      <c r="F940" s="35"/>
      <c r="G940" s="35"/>
      <c r="H940" s="35"/>
      <c r="I940" s="35"/>
      <c r="J940" s="46"/>
      <c r="K940" s="46"/>
      <c r="L940" s="46"/>
      <c r="M940" s="46"/>
      <c r="N940" s="35"/>
      <c r="O940" s="35"/>
      <c r="P940" s="35"/>
      <c r="Q940" s="35"/>
      <c r="R940" s="35"/>
      <c r="S940" s="35"/>
    </row>
    <row r="941" spans="1:19">
      <c r="A941" s="35"/>
      <c r="B941" s="261"/>
      <c r="C941" s="261"/>
      <c r="D941" s="261"/>
      <c r="E941" s="35"/>
      <c r="F941" s="35"/>
      <c r="G941" s="35"/>
      <c r="H941" s="35"/>
      <c r="I941" s="35"/>
      <c r="J941" s="46"/>
      <c r="K941" s="46"/>
      <c r="L941" s="46"/>
      <c r="M941" s="46"/>
      <c r="N941" s="35"/>
      <c r="O941" s="35"/>
      <c r="P941" s="35"/>
      <c r="Q941" s="35"/>
      <c r="R941" s="35"/>
      <c r="S941" s="35"/>
    </row>
    <row r="942" spans="1:19">
      <c r="A942" s="35"/>
      <c r="B942" s="261"/>
      <c r="C942" s="261"/>
      <c r="D942" s="261"/>
      <c r="E942" s="35"/>
      <c r="F942" s="35"/>
      <c r="G942" s="35"/>
      <c r="H942" s="35"/>
      <c r="I942" s="35"/>
      <c r="J942" s="46"/>
      <c r="K942" s="46"/>
      <c r="L942" s="46"/>
      <c r="M942" s="46"/>
      <c r="N942" s="35"/>
      <c r="O942" s="35"/>
      <c r="P942" s="35"/>
      <c r="Q942" s="35"/>
      <c r="R942" s="35"/>
      <c r="S942" s="35"/>
    </row>
    <row r="943" spans="1:19">
      <c r="A943" s="35"/>
      <c r="B943" s="261"/>
      <c r="C943" s="261"/>
      <c r="D943" s="261"/>
      <c r="E943" s="35"/>
      <c r="F943" s="35"/>
      <c r="G943" s="35"/>
      <c r="H943" s="35"/>
      <c r="I943" s="35"/>
      <c r="J943" s="46"/>
      <c r="K943" s="46"/>
      <c r="L943" s="46"/>
      <c r="M943" s="46"/>
      <c r="N943" s="35"/>
      <c r="O943" s="35"/>
      <c r="P943" s="35"/>
      <c r="Q943" s="35"/>
      <c r="R943" s="35"/>
      <c r="S943" s="35"/>
    </row>
    <row r="944" spans="1:19">
      <c r="A944" s="35"/>
      <c r="B944" s="261"/>
      <c r="C944" s="261"/>
      <c r="D944" s="261"/>
      <c r="E944" s="35"/>
      <c r="F944" s="35"/>
      <c r="G944" s="35"/>
      <c r="H944" s="35"/>
      <c r="I944" s="35"/>
      <c r="J944" s="46"/>
      <c r="K944" s="46"/>
      <c r="L944" s="46"/>
      <c r="M944" s="46"/>
      <c r="N944" s="35"/>
      <c r="O944" s="35"/>
      <c r="P944" s="35"/>
      <c r="Q944" s="35"/>
      <c r="R944" s="35"/>
      <c r="S944" s="35"/>
    </row>
    <row r="945" spans="1:19">
      <c r="A945" s="35"/>
      <c r="B945" s="261"/>
      <c r="C945" s="261"/>
      <c r="D945" s="261"/>
      <c r="E945" s="35"/>
      <c r="F945" s="35"/>
      <c r="G945" s="35"/>
      <c r="H945" s="35"/>
      <c r="I945" s="35"/>
      <c r="J945" s="46"/>
      <c r="K945" s="46"/>
      <c r="L945" s="46"/>
      <c r="M945" s="46"/>
      <c r="N945" s="35"/>
      <c r="O945" s="35"/>
      <c r="P945" s="35"/>
      <c r="Q945" s="35"/>
      <c r="R945" s="35"/>
      <c r="S945" s="35"/>
    </row>
    <row r="946" spans="1:19">
      <c r="A946" s="35"/>
      <c r="B946" s="261"/>
      <c r="C946" s="261"/>
      <c r="D946" s="261"/>
      <c r="E946" s="35"/>
      <c r="F946" s="35"/>
      <c r="G946" s="35"/>
      <c r="H946" s="35"/>
      <c r="I946" s="35"/>
      <c r="J946" s="46"/>
      <c r="K946" s="46"/>
      <c r="L946" s="46"/>
      <c r="M946" s="46"/>
      <c r="N946" s="35"/>
      <c r="O946" s="35"/>
      <c r="P946" s="35"/>
      <c r="Q946" s="35"/>
      <c r="R946" s="35"/>
      <c r="S946" s="35"/>
    </row>
    <row r="947" spans="1:19">
      <c r="A947" s="35"/>
      <c r="B947" s="261"/>
      <c r="C947" s="261"/>
      <c r="D947" s="261"/>
      <c r="E947" s="35"/>
      <c r="F947" s="35"/>
      <c r="G947" s="35"/>
      <c r="H947" s="35"/>
      <c r="I947" s="35"/>
      <c r="J947" s="46"/>
      <c r="K947" s="46"/>
      <c r="L947" s="46"/>
      <c r="M947" s="46"/>
      <c r="N947" s="35"/>
      <c r="O947" s="35"/>
      <c r="P947" s="35"/>
      <c r="Q947" s="35"/>
      <c r="R947" s="35"/>
      <c r="S947" s="35"/>
    </row>
    <row r="948" spans="1:19">
      <c r="A948" s="35"/>
      <c r="B948" s="261"/>
      <c r="C948" s="261"/>
      <c r="D948" s="261"/>
      <c r="E948" s="35"/>
      <c r="F948" s="35"/>
      <c r="G948" s="35"/>
      <c r="H948" s="35"/>
      <c r="I948" s="35"/>
      <c r="J948" s="46"/>
      <c r="K948" s="46"/>
      <c r="L948" s="46"/>
      <c r="M948" s="46"/>
      <c r="N948" s="35"/>
      <c r="O948" s="35"/>
      <c r="P948" s="35"/>
      <c r="Q948" s="35"/>
      <c r="R948" s="35"/>
      <c r="S948" s="35"/>
    </row>
    <row r="949" spans="1:19">
      <c r="A949" s="35"/>
      <c r="B949" s="261"/>
      <c r="C949" s="261"/>
      <c r="D949" s="261"/>
      <c r="E949" s="35"/>
      <c r="F949" s="35"/>
      <c r="G949" s="35"/>
      <c r="H949" s="35"/>
      <c r="I949" s="35"/>
      <c r="J949" s="46"/>
      <c r="K949" s="46"/>
      <c r="L949" s="46"/>
      <c r="M949" s="46"/>
      <c r="N949" s="35"/>
      <c r="O949" s="35"/>
      <c r="P949" s="35"/>
      <c r="Q949" s="35"/>
      <c r="R949" s="35"/>
      <c r="S949" s="35"/>
    </row>
    <row r="950" spans="1:19">
      <c r="A950" s="35"/>
      <c r="B950" s="261"/>
      <c r="C950" s="261"/>
      <c r="D950" s="261"/>
      <c r="E950" s="35"/>
      <c r="F950" s="35"/>
      <c r="G950" s="35"/>
      <c r="H950" s="35"/>
      <c r="I950" s="35"/>
      <c r="J950" s="46"/>
      <c r="K950" s="46"/>
      <c r="L950" s="46"/>
      <c r="M950" s="46"/>
      <c r="N950" s="35"/>
      <c r="O950" s="35"/>
      <c r="P950" s="35"/>
      <c r="Q950" s="35"/>
      <c r="R950" s="35"/>
      <c r="S950" s="35"/>
    </row>
    <row r="951" spans="1:19">
      <c r="A951" s="35"/>
      <c r="B951" s="261"/>
      <c r="C951" s="261"/>
      <c r="D951" s="261"/>
      <c r="E951" s="35"/>
      <c r="F951" s="35"/>
      <c r="G951" s="35"/>
      <c r="H951" s="35"/>
      <c r="I951" s="35"/>
      <c r="J951" s="46"/>
      <c r="K951" s="46"/>
      <c r="L951" s="46"/>
      <c r="M951" s="46"/>
      <c r="N951" s="35"/>
      <c r="O951" s="35"/>
      <c r="P951" s="35"/>
      <c r="Q951" s="35"/>
      <c r="R951" s="35"/>
      <c r="S951" s="35"/>
    </row>
    <row r="952" spans="1:19">
      <c r="A952" s="35"/>
      <c r="B952" s="261"/>
      <c r="C952" s="261"/>
      <c r="D952" s="261"/>
      <c r="E952" s="35"/>
      <c r="F952" s="35"/>
      <c r="G952" s="35"/>
      <c r="H952" s="35"/>
      <c r="I952" s="35"/>
      <c r="J952" s="46"/>
      <c r="K952" s="46"/>
      <c r="L952" s="46"/>
      <c r="M952" s="46"/>
      <c r="N952" s="35"/>
      <c r="O952" s="35"/>
      <c r="P952" s="35"/>
      <c r="Q952" s="35"/>
      <c r="R952" s="35"/>
      <c r="S952" s="35"/>
    </row>
    <row r="953" spans="1:19">
      <c r="A953" s="35"/>
      <c r="B953" s="261"/>
      <c r="C953" s="261"/>
      <c r="D953" s="261"/>
      <c r="E953" s="35"/>
      <c r="F953" s="35"/>
      <c r="G953" s="35"/>
      <c r="H953" s="35"/>
      <c r="I953" s="35"/>
      <c r="J953" s="46"/>
      <c r="K953" s="46"/>
      <c r="L953" s="46"/>
      <c r="M953" s="46"/>
      <c r="N953" s="35"/>
      <c r="O953" s="35"/>
      <c r="P953" s="35"/>
      <c r="Q953" s="35"/>
      <c r="R953" s="35"/>
      <c r="S953" s="35"/>
    </row>
    <row r="954" spans="1:19">
      <c r="A954" s="35"/>
      <c r="B954" s="261"/>
      <c r="C954" s="261"/>
      <c r="D954" s="261"/>
      <c r="E954" s="35"/>
      <c r="F954" s="35"/>
      <c r="G954" s="35"/>
      <c r="H954" s="35"/>
      <c r="I954" s="35"/>
      <c r="J954" s="46"/>
      <c r="K954" s="46"/>
      <c r="L954" s="46"/>
      <c r="M954" s="46"/>
      <c r="N954" s="35"/>
      <c r="O954" s="35"/>
      <c r="P954" s="35"/>
      <c r="Q954" s="35"/>
      <c r="R954" s="35"/>
      <c r="S954" s="35"/>
    </row>
    <row r="955" spans="1:19">
      <c r="A955" s="35"/>
      <c r="B955" s="261"/>
      <c r="C955" s="261"/>
      <c r="D955" s="261"/>
      <c r="E955" s="35"/>
      <c r="F955" s="35"/>
      <c r="G955" s="35"/>
      <c r="H955" s="35"/>
      <c r="I955" s="35"/>
      <c r="J955" s="46"/>
      <c r="K955" s="46"/>
      <c r="L955" s="46"/>
      <c r="M955" s="46"/>
      <c r="N955" s="35"/>
      <c r="O955" s="35"/>
      <c r="P955" s="35"/>
      <c r="Q955" s="35"/>
      <c r="R955" s="35"/>
      <c r="S955" s="35"/>
    </row>
    <row r="956" spans="1:19">
      <c r="A956" s="35"/>
      <c r="B956" s="261"/>
      <c r="C956" s="261"/>
      <c r="D956" s="261"/>
      <c r="E956" s="35"/>
      <c r="F956" s="35"/>
      <c r="G956" s="35"/>
      <c r="H956" s="35"/>
      <c r="I956" s="35"/>
      <c r="J956" s="46"/>
      <c r="K956" s="46"/>
      <c r="L956" s="46"/>
      <c r="M956" s="46"/>
      <c r="N956" s="35"/>
      <c r="O956" s="35"/>
      <c r="P956" s="35"/>
      <c r="Q956" s="35"/>
      <c r="R956" s="35"/>
      <c r="S956" s="35"/>
    </row>
    <row r="957" spans="1:19">
      <c r="A957" s="35"/>
      <c r="B957" s="261"/>
      <c r="C957" s="261"/>
      <c r="D957" s="261"/>
      <c r="E957" s="35"/>
      <c r="F957" s="35"/>
      <c r="G957" s="35"/>
      <c r="H957" s="35"/>
      <c r="I957" s="35"/>
      <c r="J957" s="46"/>
      <c r="K957" s="46"/>
      <c r="L957" s="46"/>
      <c r="M957" s="46"/>
      <c r="N957" s="35"/>
      <c r="O957" s="35"/>
      <c r="P957" s="35"/>
      <c r="Q957" s="35"/>
      <c r="R957" s="35"/>
      <c r="S957" s="35"/>
    </row>
    <row r="958" spans="1:19">
      <c r="A958" s="35"/>
      <c r="B958" s="261"/>
      <c r="C958" s="261"/>
      <c r="D958" s="261"/>
      <c r="E958" s="35"/>
      <c r="F958" s="35"/>
      <c r="G958" s="35"/>
      <c r="H958" s="35"/>
      <c r="I958" s="35"/>
      <c r="J958" s="46"/>
      <c r="K958" s="46"/>
      <c r="L958" s="46"/>
      <c r="M958" s="46"/>
      <c r="N958" s="35"/>
      <c r="O958" s="35"/>
      <c r="P958" s="35"/>
      <c r="Q958" s="35"/>
      <c r="R958" s="35"/>
      <c r="S958" s="35"/>
    </row>
    <row r="959" spans="1:19">
      <c r="A959" s="35"/>
      <c r="B959" s="261"/>
      <c r="C959" s="261"/>
      <c r="D959" s="261"/>
      <c r="E959" s="35"/>
      <c r="F959" s="35"/>
      <c r="G959" s="35"/>
      <c r="H959" s="35"/>
      <c r="I959" s="35"/>
      <c r="J959" s="46"/>
      <c r="K959" s="46"/>
      <c r="L959" s="46"/>
      <c r="M959" s="46"/>
      <c r="N959" s="35"/>
      <c r="O959" s="35"/>
      <c r="P959" s="35"/>
      <c r="Q959" s="35"/>
      <c r="R959" s="35"/>
      <c r="S959" s="35"/>
    </row>
    <row r="960" spans="1:19">
      <c r="A960" s="35"/>
      <c r="B960" s="261"/>
      <c r="C960" s="261"/>
      <c r="D960" s="261"/>
      <c r="E960" s="35"/>
      <c r="F960" s="35"/>
      <c r="G960" s="35"/>
      <c r="H960" s="35"/>
      <c r="I960" s="35"/>
      <c r="J960" s="46"/>
      <c r="K960" s="46"/>
      <c r="L960" s="46"/>
      <c r="M960" s="46"/>
      <c r="N960" s="35"/>
      <c r="O960" s="35"/>
      <c r="P960" s="35"/>
      <c r="Q960" s="35"/>
      <c r="R960" s="35"/>
      <c r="S960" s="35"/>
    </row>
    <row r="961" spans="1:19">
      <c r="A961" s="35"/>
      <c r="B961" s="261"/>
      <c r="C961" s="261"/>
      <c r="D961" s="261"/>
      <c r="E961" s="35"/>
      <c r="F961" s="35"/>
      <c r="G961" s="35"/>
      <c r="H961" s="35"/>
      <c r="I961" s="35"/>
      <c r="J961" s="46"/>
      <c r="K961" s="46"/>
      <c r="L961" s="46"/>
      <c r="M961" s="46"/>
      <c r="N961" s="35"/>
      <c r="O961" s="35"/>
      <c r="P961" s="35"/>
      <c r="Q961" s="35"/>
      <c r="R961" s="35"/>
      <c r="S961" s="35"/>
    </row>
    <row r="962" spans="1:19">
      <c r="A962" s="35"/>
      <c r="B962" s="261"/>
      <c r="C962" s="261"/>
      <c r="D962" s="261"/>
      <c r="E962" s="35"/>
      <c r="F962" s="35"/>
      <c r="G962" s="35"/>
      <c r="H962" s="35"/>
      <c r="I962" s="35"/>
      <c r="J962" s="46"/>
      <c r="K962" s="46"/>
      <c r="L962" s="46"/>
      <c r="M962" s="46"/>
      <c r="N962" s="35"/>
      <c r="O962" s="35"/>
      <c r="P962" s="35"/>
      <c r="Q962" s="35"/>
      <c r="R962" s="35"/>
      <c r="S962" s="35"/>
    </row>
    <row r="963" spans="1:19">
      <c r="A963" s="35"/>
      <c r="B963" s="261"/>
      <c r="C963" s="261"/>
      <c r="D963" s="261"/>
      <c r="E963" s="35"/>
      <c r="F963" s="35"/>
      <c r="G963" s="35"/>
      <c r="H963" s="35"/>
      <c r="I963" s="35"/>
      <c r="J963" s="46"/>
      <c r="K963" s="46"/>
      <c r="L963" s="46"/>
      <c r="M963" s="46"/>
      <c r="N963" s="35"/>
      <c r="O963" s="35"/>
      <c r="P963" s="35"/>
      <c r="Q963" s="35"/>
      <c r="R963" s="35"/>
      <c r="S963" s="35"/>
    </row>
    <row r="964" spans="1:19">
      <c r="A964" s="35"/>
      <c r="B964" s="261"/>
      <c r="C964" s="261"/>
      <c r="D964" s="261"/>
      <c r="E964" s="35"/>
      <c r="F964" s="35"/>
      <c r="G964" s="35"/>
      <c r="H964" s="35"/>
      <c r="I964" s="35"/>
      <c r="J964" s="46"/>
      <c r="K964" s="46"/>
      <c r="L964" s="46"/>
      <c r="M964" s="46"/>
      <c r="N964" s="35"/>
      <c r="O964" s="35"/>
      <c r="P964" s="35"/>
      <c r="Q964" s="35"/>
      <c r="R964" s="35"/>
      <c r="S964" s="35"/>
    </row>
    <row r="965" spans="1:19">
      <c r="A965" s="35"/>
      <c r="B965" s="261"/>
      <c r="C965" s="261"/>
      <c r="D965" s="261"/>
      <c r="E965" s="35"/>
      <c r="F965" s="35"/>
      <c r="G965" s="35"/>
      <c r="H965" s="35"/>
      <c r="I965" s="35"/>
      <c r="J965" s="46"/>
      <c r="K965" s="46"/>
      <c r="L965" s="46"/>
      <c r="M965" s="46"/>
      <c r="N965" s="35"/>
      <c r="O965" s="35"/>
      <c r="P965" s="35"/>
      <c r="Q965" s="35"/>
      <c r="R965" s="35"/>
      <c r="S965" s="35"/>
    </row>
    <row r="966" spans="1:19">
      <c r="A966" s="35"/>
      <c r="B966" s="261"/>
      <c r="C966" s="261"/>
      <c r="D966" s="261"/>
      <c r="E966" s="35"/>
      <c r="F966" s="35"/>
      <c r="G966" s="35"/>
      <c r="H966" s="35"/>
      <c r="I966" s="35"/>
      <c r="J966" s="46"/>
      <c r="K966" s="46"/>
      <c r="L966" s="46"/>
      <c r="M966" s="46"/>
      <c r="N966" s="35"/>
      <c r="O966" s="35"/>
      <c r="P966" s="35"/>
      <c r="Q966" s="35"/>
      <c r="R966" s="35"/>
      <c r="S966" s="35"/>
    </row>
    <row r="967" spans="1:19">
      <c r="A967" s="35"/>
      <c r="B967" s="261"/>
      <c r="C967" s="261"/>
      <c r="D967" s="261"/>
      <c r="E967" s="35"/>
      <c r="F967" s="35"/>
      <c r="G967" s="35"/>
      <c r="H967" s="35"/>
      <c r="I967" s="35"/>
      <c r="J967" s="46"/>
      <c r="K967" s="46"/>
      <c r="L967" s="46"/>
      <c r="M967" s="46"/>
      <c r="N967" s="35"/>
      <c r="O967" s="35"/>
      <c r="P967" s="35"/>
      <c r="Q967" s="35"/>
      <c r="R967" s="35"/>
      <c r="S967" s="35"/>
    </row>
    <row r="968" spans="1:19">
      <c r="A968" s="35"/>
      <c r="B968" s="261"/>
      <c r="C968" s="261"/>
      <c r="D968" s="261"/>
      <c r="E968" s="35"/>
      <c r="F968" s="35"/>
      <c r="G968" s="35"/>
      <c r="H968" s="35"/>
      <c r="I968" s="35"/>
      <c r="J968" s="46"/>
      <c r="K968" s="46"/>
      <c r="L968" s="46"/>
      <c r="M968" s="46"/>
      <c r="N968" s="35"/>
      <c r="O968" s="35"/>
      <c r="P968" s="35"/>
      <c r="Q968" s="35"/>
      <c r="R968" s="35"/>
      <c r="S968" s="35"/>
    </row>
    <row r="969" spans="1:19">
      <c r="A969" s="35"/>
      <c r="B969" s="261"/>
      <c r="C969" s="261"/>
      <c r="D969" s="261"/>
      <c r="E969" s="35"/>
      <c r="F969" s="35"/>
      <c r="G969" s="35"/>
      <c r="H969" s="35"/>
      <c r="I969" s="35"/>
      <c r="J969" s="46"/>
      <c r="K969" s="46"/>
      <c r="L969" s="46"/>
      <c r="M969" s="46"/>
      <c r="N969" s="35"/>
      <c r="O969" s="35"/>
      <c r="P969" s="35"/>
      <c r="Q969" s="35"/>
      <c r="R969" s="35"/>
      <c r="S969" s="35"/>
    </row>
    <row r="970" spans="1:19">
      <c r="A970" s="35"/>
      <c r="B970" s="261"/>
      <c r="C970" s="261"/>
      <c r="D970" s="261"/>
      <c r="E970" s="35"/>
      <c r="F970" s="35"/>
      <c r="G970" s="35"/>
      <c r="H970" s="35"/>
      <c r="I970" s="35"/>
      <c r="J970" s="46"/>
      <c r="K970" s="46"/>
      <c r="L970" s="46"/>
      <c r="M970" s="46"/>
      <c r="N970" s="35"/>
      <c r="O970" s="35"/>
      <c r="P970" s="35"/>
      <c r="Q970" s="35"/>
      <c r="R970" s="35"/>
      <c r="S970" s="35"/>
    </row>
    <row r="971" spans="1:19">
      <c r="A971" s="35"/>
      <c r="B971" s="261"/>
      <c r="C971" s="261"/>
      <c r="D971" s="261"/>
      <c r="E971" s="35"/>
      <c r="F971" s="35"/>
      <c r="G971" s="35"/>
      <c r="H971" s="35"/>
      <c r="I971" s="35"/>
      <c r="J971" s="46"/>
      <c r="K971" s="46"/>
      <c r="L971" s="46"/>
      <c r="M971" s="46"/>
      <c r="N971" s="35"/>
      <c r="O971" s="35"/>
      <c r="P971" s="35"/>
      <c r="Q971" s="35"/>
      <c r="R971" s="35"/>
      <c r="S971" s="35"/>
    </row>
    <row r="972" spans="1:19">
      <c r="A972" s="35"/>
      <c r="B972" s="261"/>
      <c r="C972" s="261"/>
      <c r="D972" s="261"/>
      <c r="E972" s="35"/>
      <c r="F972" s="35"/>
      <c r="G972" s="35"/>
      <c r="H972" s="35"/>
      <c r="I972" s="35"/>
      <c r="J972" s="46"/>
      <c r="K972" s="46"/>
      <c r="L972" s="46"/>
      <c r="M972" s="46"/>
      <c r="N972" s="35"/>
      <c r="O972" s="35"/>
      <c r="P972" s="35"/>
      <c r="Q972" s="35"/>
      <c r="R972" s="35"/>
      <c r="S972" s="35"/>
    </row>
    <row r="973" spans="1:19">
      <c r="A973" s="35"/>
      <c r="B973" s="261"/>
      <c r="C973" s="261"/>
      <c r="D973" s="261"/>
      <c r="E973" s="35"/>
      <c r="F973" s="35"/>
      <c r="G973" s="35"/>
      <c r="H973" s="35"/>
      <c r="I973" s="35"/>
      <c r="J973" s="46"/>
      <c r="K973" s="46"/>
      <c r="L973" s="46"/>
      <c r="M973" s="46"/>
      <c r="N973" s="35"/>
      <c r="O973" s="35"/>
      <c r="P973" s="35"/>
      <c r="Q973" s="35"/>
      <c r="R973" s="35"/>
      <c r="S973" s="35"/>
    </row>
    <row r="974" spans="1:19">
      <c r="A974" s="35"/>
      <c r="B974" s="261"/>
      <c r="C974" s="261"/>
      <c r="D974" s="261"/>
      <c r="E974" s="35"/>
      <c r="F974" s="35"/>
      <c r="G974" s="35"/>
      <c r="H974" s="35"/>
      <c r="I974" s="35"/>
      <c r="J974" s="46"/>
      <c r="K974" s="46"/>
      <c r="L974" s="46"/>
      <c r="M974" s="46"/>
      <c r="N974" s="35"/>
      <c r="O974" s="35"/>
      <c r="P974" s="35"/>
      <c r="Q974" s="35"/>
      <c r="R974" s="35"/>
      <c r="S974" s="35"/>
    </row>
    <row r="975" spans="1:19">
      <c r="A975" s="35"/>
      <c r="B975" s="261"/>
      <c r="C975" s="261"/>
      <c r="D975" s="261"/>
      <c r="E975" s="35"/>
      <c r="F975" s="35"/>
      <c r="G975" s="35"/>
      <c r="H975" s="35"/>
      <c r="I975" s="35"/>
      <c r="J975" s="46"/>
      <c r="K975" s="46"/>
      <c r="L975" s="46"/>
      <c r="M975" s="46"/>
      <c r="N975" s="35"/>
      <c r="O975" s="35"/>
      <c r="P975" s="35"/>
      <c r="Q975" s="35"/>
      <c r="R975" s="35"/>
      <c r="S975" s="35"/>
    </row>
    <row r="976" spans="1:19">
      <c r="A976" s="35"/>
      <c r="B976" s="261"/>
      <c r="C976" s="261"/>
      <c r="D976" s="261"/>
      <c r="E976" s="35"/>
      <c r="F976" s="35"/>
      <c r="G976" s="35"/>
      <c r="H976" s="35"/>
      <c r="I976" s="35"/>
      <c r="J976" s="46"/>
      <c r="K976" s="46"/>
      <c r="L976" s="46"/>
      <c r="M976" s="46"/>
      <c r="N976" s="35"/>
      <c r="O976" s="35"/>
      <c r="P976" s="35"/>
      <c r="Q976" s="35"/>
      <c r="R976" s="35"/>
      <c r="S976" s="35"/>
    </row>
    <row r="977" spans="1:19">
      <c r="A977" s="35"/>
      <c r="B977" s="261"/>
      <c r="C977" s="261"/>
      <c r="D977" s="261"/>
      <c r="E977" s="35"/>
      <c r="F977" s="35"/>
      <c r="G977" s="35"/>
      <c r="H977" s="35"/>
      <c r="I977" s="35"/>
      <c r="J977" s="46"/>
      <c r="K977" s="46"/>
      <c r="L977" s="46"/>
      <c r="M977" s="46"/>
      <c r="N977" s="35"/>
      <c r="O977" s="35"/>
      <c r="P977" s="35"/>
      <c r="Q977" s="35"/>
      <c r="R977" s="35"/>
      <c r="S977" s="35"/>
    </row>
    <row r="978" spans="1:19">
      <c r="A978" s="35"/>
      <c r="B978" s="261"/>
      <c r="C978" s="261"/>
      <c r="D978" s="261"/>
      <c r="E978" s="35"/>
      <c r="F978" s="35"/>
      <c r="G978" s="35"/>
      <c r="H978" s="35"/>
      <c r="I978" s="35"/>
      <c r="J978" s="46"/>
      <c r="K978" s="46"/>
      <c r="L978" s="46"/>
      <c r="M978" s="46"/>
      <c r="N978" s="35"/>
      <c r="O978" s="35"/>
      <c r="P978" s="35"/>
      <c r="Q978" s="35"/>
      <c r="R978" s="35"/>
      <c r="S978" s="35"/>
    </row>
    <row r="979" spans="1:19">
      <c r="A979" s="35"/>
      <c r="B979" s="261"/>
      <c r="C979" s="261"/>
      <c r="D979" s="261"/>
      <c r="E979" s="35"/>
      <c r="F979" s="35"/>
      <c r="G979" s="35"/>
      <c r="H979" s="35"/>
      <c r="I979" s="35"/>
      <c r="J979" s="46"/>
      <c r="K979" s="46"/>
      <c r="L979" s="46"/>
      <c r="M979" s="46"/>
      <c r="N979" s="35"/>
      <c r="O979" s="35"/>
      <c r="P979" s="35"/>
      <c r="Q979" s="35"/>
      <c r="R979" s="35"/>
      <c r="S979" s="35"/>
    </row>
    <row r="980" spans="1:19">
      <c r="A980" s="35"/>
      <c r="B980" s="261"/>
      <c r="C980" s="261"/>
      <c r="D980" s="261"/>
      <c r="E980" s="35"/>
      <c r="F980" s="35"/>
      <c r="G980" s="35"/>
      <c r="H980" s="35"/>
      <c r="I980" s="35"/>
      <c r="J980" s="46"/>
      <c r="K980" s="46"/>
      <c r="L980" s="46"/>
      <c r="M980" s="46"/>
      <c r="N980" s="35"/>
      <c r="O980" s="35"/>
      <c r="P980" s="35"/>
      <c r="Q980" s="35"/>
      <c r="R980" s="35"/>
      <c r="S980" s="35"/>
    </row>
    <row r="981" spans="1:19">
      <c r="A981" s="35"/>
      <c r="B981" s="261"/>
      <c r="C981" s="261"/>
      <c r="D981" s="261"/>
      <c r="E981" s="35"/>
      <c r="F981" s="35"/>
      <c r="G981" s="35"/>
      <c r="H981" s="35"/>
      <c r="I981" s="35"/>
      <c r="J981" s="46"/>
      <c r="K981" s="46"/>
      <c r="L981" s="46"/>
      <c r="M981" s="46"/>
      <c r="N981" s="35"/>
      <c r="O981" s="35"/>
      <c r="P981" s="35"/>
      <c r="Q981" s="35"/>
      <c r="R981" s="35"/>
      <c r="S981" s="35"/>
    </row>
    <row r="982" spans="1:19">
      <c r="A982" s="35"/>
      <c r="B982" s="261"/>
      <c r="C982" s="261"/>
      <c r="D982" s="261"/>
      <c r="E982" s="35"/>
      <c r="F982" s="35"/>
      <c r="G982" s="35"/>
      <c r="H982" s="35"/>
      <c r="I982" s="35"/>
      <c r="J982" s="46"/>
      <c r="K982" s="46"/>
      <c r="L982" s="46"/>
      <c r="M982" s="46"/>
      <c r="N982" s="35"/>
      <c r="O982" s="35"/>
      <c r="P982" s="35"/>
      <c r="Q982" s="35"/>
      <c r="R982" s="35"/>
      <c r="S982" s="35"/>
    </row>
    <row r="983" spans="1:19">
      <c r="A983" s="35"/>
      <c r="B983" s="261"/>
      <c r="C983" s="261"/>
      <c r="D983" s="261"/>
      <c r="E983" s="35"/>
      <c r="F983" s="35"/>
      <c r="G983" s="35"/>
      <c r="H983" s="35"/>
      <c r="I983" s="35"/>
      <c r="J983" s="46"/>
      <c r="K983" s="46"/>
      <c r="L983" s="46"/>
      <c r="M983" s="46"/>
      <c r="N983" s="35"/>
      <c r="O983" s="35"/>
      <c r="P983" s="35"/>
      <c r="Q983" s="35"/>
      <c r="R983" s="35"/>
      <c r="S983" s="35"/>
    </row>
    <row r="984" spans="1:19">
      <c r="A984" s="35"/>
      <c r="B984" s="261"/>
      <c r="C984" s="261"/>
      <c r="D984" s="261"/>
      <c r="E984" s="35"/>
      <c r="F984" s="35"/>
      <c r="G984" s="35"/>
      <c r="H984" s="35"/>
      <c r="I984" s="35"/>
      <c r="J984" s="46"/>
      <c r="K984" s="46"/>
      <c r="L984" s="46"/>
      <c r="M984" s="46"/>
      <c r="N984" s="35"/>
      <c r="O984" s="35"/>
      <c r="P984" s="35"/>
      <c r="Q984" s="35"/>
      <c r="R984" s="35"/>
      <c r="S984" s="35"/>
    </row>
    <row r="985" spans="1:19">
      <c r="A985" s="35"/>
      <c r="B985" s="261"/>
      <c r="C985" s="261"/>
      <c r="D985" s="261"/>
      <c r="E985" s="35"/>
      <c r="F985" s="35"/>
      <c r="G985" s="35"/>
      <c r="H985" s="35"/>
      <c r="I985" s="35"/>
      <c r="J985" s="46"/>
      <c r="K985" s="46"/>
      <c r="L985" s="46"/>
      <c r="M985" s="46"/>
      <c r="N985" s="35"/>
      <c r="O985" s="35"/>
      <c r="P985" s="35"/>
      <c r="Q985" s="35"/>
      <c r="R985" s="35"/>
      <c r="S985" s="35"/>
    </row>
    <row r="986" spans="1:19">
      <c r="A986" s="35"/>
      <c r="B986" s="261"/>
      <c r="C986" s="261"/>
      <c r="D986" s="261"/>
      <c r="E986" s="35"/>
      <c r="F986" s="35"/>
      <c r="G986" s="35"/>
      <c r="H986" s="35"/>
      <c r="I986" s="35"/>
      <c r="J986" s="46"/>
      <c r="K986" s="46"/>
      <c r="L986" s="46"/>
      <c r="M986" s="46"/>
      <c r="N986" s="35"/>
      <c r="O986" s="35"/>
      <c r="P986" s="35"/>
      <c r="Q986" s="35"/>
      <c r="R986" s="35"/>
      <c r="S986" s="35"/>
    </row>
    <row r="987" spans="1:19">
      <c r="A987" s="35"/>
      <c r="B987" s="261"/>
      <c r="C987" s="261"/>
      <c r="D987" s="261"/>
      <c r="E987" s="35"/>
      <c r="F987" s="35"/>
      <c r="G987" s="35"/>
      <c r="H987" s="35"/>
      <c r="I987" s="35"/>
      <c r="J987" s="46"/>
      <c r="K987" s="46"/>
      <c r="L987" s="46"/>
      <c r="M987" s="46"/>
      <c r="N987" s="35"/>
      <c r="O987" s="35"/>
      <c r="P987" s="35"/>
      <c r="Q987" s="35"/>
      <c r="R987" s="35"/>
      <c r="S987" s="35"/>
    </row>
    <row r="988" spans="1:19">
      <c r="A988" s="35"/>
      <c r="B988" s="261"/>
      <c r="C988" s="261"/>
      <c r="D988" s="261"/>
      <c r="E988" s="35"/>
      <c r="F988" s="35"/>
      <c r="G988" s="35"/>
      <c r="H988" s="35"/>
      <c r="I988" s="35"/>
      <c r="J988" s="46"/>
      <c r="K988" s="46"/>
      <c r="L988" s="46"/>
      <c r="M988" s="46"/>
      <c r="N988" s="35"/>
      <c r="O988" s="35"/>
      <c r="P988" s="35"/>
      <c r="Q988" s="35"/>
      <c r="R988" s="35"/>
      <c r="S988" s="35"/>
    </row>
    <row r="989" spans="1:19">
      <c r="A989" s="35"/>
      <c r="B989" s="261"/>
      <c r="C989" s="261"/>
      <c r="D989" s="261"/>
      <c r="E989" s="35"/>
      <c r="F989" s="35"/>
      <c r="G989" s="35"/>
      <c r="H989" s="35"/>
      <c r="I989" s="35"/>
      <c r="J989" s="46"/>
      <c r="K989" s="46"/>
      <c r="L989" s="46"/>
      <c r="M989" s="46"/>
      <c r="N989" s="35"/>
      <c r="O989" s="35"/>
      <c r="P989" s="35"/>
      <c r="Q989" s="35"/>
      <c r="R989" s="35"/>
      <c r="S989" s="35"/>
    </row>
    <row r="990" spans="1:19">
      <c r="A990" s="35"/>
      <c r="B990" s="261"/>
      <c r="C990" s="261"/>
      <c r="D990" s="261"/>
      <c r="E990" s="35"/>
      <c r="F990" s="35"/>
      <c r="G990" s="35"/>
      <c r="H990" s="35"/>
      <c r="I990" s="35"/>
      <c r="J990" s="46"/>
      <c r="K990" s="46"/>
      <c r="L990" s="46"/>
      <c r="M990" s="46"/>
      <c r="N990" s="35"/>
      <c r="O990" s="35"/>
      <c r="P990" s="35"/>
      <c r="Q990" s="35"/>
      <c r="R990" s="35"/>
      <c r="S990" s="35"/>
    </row>
    <row r="991" spans="1:19">
      <c r="A991" s="35"/>
      <c r="B991" s="261"/>
      <c r="C991" s="261"/>
      <c r="D991" s="261"/>
      <c r="E991" s="35"/>
      <c r="F991" s="35"/>
      <c r="G991" s="35"/>
      <c r="H991" s="35"/>
      <c r="I991" s="35"/>
      <c r="J991" s="46"/>
      <c r="K991" s="46"/>
      <c r="L991" s="46"/>
      <c r="M991" s="46"/>
      <c r="N991" s="35"/>
      <c r="O991" s="35"/>
      <c r="P991" s="35"/>
      <c r="Q991" s="35"/>
      <c r="R991" s="35"/>
      <c r="S991" s="35"/>
    </row>
    <row r="992" spans="1:19">
      <c r="A992" s="35"/>
      <c r="B992" s="261"/>
      <c r="C992" s="261"/>
      <c r="D992" s="261"/>
      <c r="E992" s="35"/>
      <c r="F992" s="35"/>
      <c r="G992" s="35"/>
      <c r="H992" s="35"/>
      <c r="I992" s="35"/>
      <c r="J992" s="46"/>
      <c r="K992" s="46"/>
      <c r="L992" s="46"/>
      <c r="M992" s="46"/>
      <c r="N992" s="35"/>
      <c r="O992" s="35"/>
      <c r="P992" s="35"/>
      <c r="Q992" s="35"/>
      <c r="R992" s="35"/>
      <c r="S992" s="35"/>
    </row>
    <row r="993" spans="1:19">
      <c r="A993" s="35"/>
      <c r="B993" s="261"/>
      <c r="C993" s="261"/>
      <c r="D993" s="261"/>
      <c r="E993" s="35"/>
      <c r="F993" s="35"/>
      <c r="G993" s="35"/>
      <c r="H993" s="35"/>
      <c r="I993" s="35"/>
      <c r="J993" s="46"/>
      <c r="K993" s="46"/>
      <c r="L993" s="46"/>
      <c r="M993" s="46"/>
      <c r="N993" s="35"/>
      <c r="O993" s="35"/>
      <c r="P993" s="35"/>
      <c r="Q993" s="35"/>
      <c r="R993" s="35"/>
      <c r="S993" s="35"/>
    </row>
    <row r="994" spans="1:19">
      <c r="A994" s="35"/>
      <c r="B994" s="261"/>
      <c r="C994" s="261"/>
      <c r="D994" s="261"/>
      <c r="E994" s="35"/>
      <c r="F994" s="35"/>
      <c r="G994" s="35"/>
      <c r="H994" s="35"/>
      <c r="I994" s="35"/>
      <c r="J994" s="46"/>
      <c r="K994" s="46"/>
      <c r="L994" s="46"/>
      <c r="M994" s="46"/>
      <c r="N994" s="35"/>
      <c r="O994" s="35"/>
      <c r="P994" s="35"/>
      <c r="Q994" s="35"/>
      <c r="R994" s="35"/>
      <c r="S994" s="35"/>
    </row>
    <row r="995" spans="1:19">
      <c r="A995" s="35"/>
      <c r="B995" s="261"/>
      <c r="C995" s="261"/>
      <c r="D995" s="261"/>
      <c r="E995" s="35"/>
      <c r="F995" s="35"/>
      <c r="G995" s="35"/>
      <c r="H995" s="35"/>
      <c r="I995" s="35"/>
      <c r="J995" s="46"/>
      <c r="K995" s="46"/>
      <c r="L995" s="46"/>
      <c r="M995" s="46"/>
      <c r="N995" s="35"/>
      <c r="O995" s="35"/>
      <c r="P995" s="35"/>
      <c r="Q995" s="35"/>
      <c r="R995" s="35"/>
      <c r="S995" s="35"/>
    </row>
    <row r="996" spans="1:19">
      <c r="A996" s="35"/>
      <c r="B996" s="261"/>
      <c r="C996" s="261"/>
      <c r="D996" s="261"/>
      <c r="E996" s="35"/>
      <c r="F996" s="35"/>
      <c r="G996" s="35"/>
      <c r="H996" s="35"/>
      <c r="I996" s="35"/>
      <c r="J996" s="46"/>
      <c r="K996" s="46"/>
      <c r="L996" s="46"/>
      <c r="M996" s="46"/>
      <c r="N996" s="35"/>
      <c r="O996" s="35"/>
      <c r="P996" s="35"/>
      <c r="Q996" s="35"/>
      <c r="R996" s="35"/>
      <c r="S996" s="35"/>
    </row>
    <row r="997" spans="1:19">
      <c r="A997" s="35"/>
      <c r="B997" s="261"/>
      <c r="C997" s="261"/>
      <c r="D997" s="261"/>
      <c r="E997" s="35"/>
      <c r="F997" s="35"/>
      <c r="G997" s="35"/>
      <c r="H997" s="35"/>
      <c r="I997" s="35"/>
      <c r="J997" s="46"/>
      <c r="K997" s="46"/>
      <c r="L997" s="46"/>
      <c r="M997" s="46"/>
      <c r="N997" s="35"/>
      <c r="O997" s="35"/>
      <c r="P997" s="35"/>
      <c r="Q997" s="35"/>
      <c r="R997" s="35"/>
      <c r="S997" s="35"/>
    </row>
    <row r="998" spans="1:19">
      <c r="A998" s="35"/>
      <c r="B998" s="261"/>
      <c r="C998" s="261"/>
      <c r="D998" s="261"/>
      <c r="E998" s="35"/>
      <c r="F998" s="35"/>
      <c r="G998" s="35"/>
      <c r="H998" s="35"/>
      <c r="I998" s="35"/>
      <c r="J998" s="46"/>
      <c r="K998" s="46"/>
      <c r="L998" s="46"/>
      <c r="M998" s="46"/>
      <c r="N998" s="35"/>
      <c r="O998" s="35"/>
      <c r="P998" s="35"/>
      <c r="Q998" s="35"/>
      <c r="R998" s="35"/>
      <c r="S998" s="35"/>
    </row>
    <row r="999" spans="1:19">
      <c r="A999" s="35"/>
      <c r="B999" s="261"/>
      <c r="C999" s="261"/>
      <c r="D999" s="261"/>
      <c r="E999" s="35"/>
      <c r="F999" s="35"/>
      <c r="G999" s="35"/>
      <c r="H999" s="35"/>
      <c r="I999" s="35"/>
      <c r="J999" s="46"/>
      <c r="K999" s="46"/>
      <c r="L999" s="46"/>
      <c r="M999" s="46"/>
      <c r="N999" s="35"/>
      <c r="O999" s="35"/>
      <c r="P999" s="35"/>
      <c r="Q999" s="35"/>
      <c r="R999" s="35"/>
      <c r="S999" s="35"/>
    </row>
    <row r="1000" spans="1:19">
      <c r="A1000" s="35"/>
      <c r="B1000" s="261"/>
      <c r="C1000" s="261"/>
      <c r="D1000" s="261"/>
      <c r="E1000" s="35"/>
      <c r="F1000" s="35"/>
      <c r="G1000" s="35"/>
      <c r="H1000" s="35"/>
      <c r="I1000" s="35"/>
      <c r="J1000" s="46"/>
      <c r="K1000" s="46"/>
      <c r="L1000" s="46"/>
      <c r="M1000" s="46"/>
      <c r="N1000" s="35"/>
      <c r="O1000" s="35"/>
      <c r="P1000" s="35"/>
      <c r="Q1000" s="35"/>
      <c r="R1000" s="35"/>
      <c r="S1000" s="35"/>
    </row>
  </sheetData>
  <autoFilter ref="A1:H184" xr:uid="{00000000-0009-0000-0000-000022000000}">
    <filterColumn colId="1">
      <filters>
        <filter val="bảng chấm công tự động"/>
        <filter val="các phần mềm chấm công"/>
        <filter val="các ứng dụng chấm công trên điện thoại"/>
        <filter val="chấm công trên web"/>
        <filter val="chấm công trực tuyến"/>
        <filter val="giải pháp chấm công online"/>
        <filter val="phần mềm bảng chấm công"/>
        <filter val="phan mem chấm công"/>
        <filter val="phần mềm chấm công"/>
        <filter val="phần mềm chấm công bằng điện thoại"/>
        <filter val="phần mềm chấm công bằng vân tay"/>
        <filter val="phần mềm chấm công định vị"/>
        <filter val="phần mềm chấm công gps"/>
        <filter val="phần mềm chấm công nhân viên"/>
        <filter val="phần mềm chấm công online"/>
        <filter val="phần mềm chấm công qua điện thoại"/>
        <filter val="phần mềm chấm công theo giờ"/>
        <filter val="phần mềm chấm công tính lương"/>
        <filter val="phần mềm chấm công trên máy tính"/>
        <filter val="phần mềm chấm công vân tay"/>
        <filter val="phần mềm máy chấm công vân tay"/>
        <filter val="phần mềm quản lý chấm công"/>
        <filter val="phần mềm quản lý máy chấm công"/>
        <filter val="phần mềm quản lý máy chấm công vân tay"/>
        <filter val="phần mềm quản lý nhân sự chấm công tính lương"/>
        <filter val="quản lý chấm công nhân viên"/>
        <filter val="ứng dụng chấm công cho ios"/>
        <filter val="ứng dụng chấm công trên iphone"/>
      </filters>
    </filterColumn>
  </autoFilter>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K990"/>
  <sheetViews>
    <sheetView workbookViewId="0"/>
  </sheetViews>
  <sheetFormatPr defaultColWidth="12.5703125" defaultRowHeight="15.75" customHeight="1"/>
  <cols>
    <col min="2" max="2" width="47.42578125" customWidth="1"/>
    <col min="7" max="7" width="41.140625" customWidth="1"/>
  </cols>
  <sheetData>
    <row r="1" spans="1:11">
      <c r="A1" s="177"/>
      <c r="B1" s="177" t="s">
        <v>69</v>
      </c>
      <c r="C1" s="152" t="s">
        <v>70</v>
      </c>
      <c r="D1" s="152" t="s">
        <v>6816</v>
      </c>
      <c r="E1" s="152"/>
      <c r="F1" s="152"/>
      <c r="G1" s="152"/>
      <c r="H1" s="262"/>
      <c r="I1" s="262"/>
      <c r="J1" s="262"/>
      <c r="K1" s="262"/>
    </row>
    <row r="2" spans="1:11">
      <c r="A2" s="95"/>
      <c r="B2" s="263" t="s">
        <v>162</v>
      </c>
      <c r="C2" s="82">
        <v>110</v>
      </c>
      <c r="D2" s="264" t="s">
        <v>162</v>
      </c>
      <c r="E2" s="160"/>
      <c r="F2" s="107"/>
      <c r="G2" s="265"/>
      <c r="H2" s="160"/>
      <c r="I2" s="88"/>
      <c r="J2" s="88"/>
    </row>
    <row r="3" spans="1:11">
      <c r="A3" s="95"/>
      <c r="B3" s="263" t="s">
        <v>170</v>
      </c>
      <c r="C3" s="82">
        <v>10</v>
      </c>
      <c r="D3" s="264" t="s">
        <v>162</v>
      </c>
      <c r="E3" s="160"/>
      <c r="F3" s="107"/>
      <c r="G3" s="264"/>
      <c r="H3" s="160"/>
      <c r="I3" s="88"/>
      <c r="J3" s="88"/>
    </row>
    <row r="4" spans="1:11">
      <c r="A4" s="95"/>
      <c r="B4" s="263" t="s">
        <v>74</v>
      </c>
      <c r="C4" s="82">
        <v>70</v>
      </c>
      <c r="D4" s="264" t="s">
        <v>74</v>
      </c>
      <c r="E4" s="160"/>
      <c r="F4" s="107"/>
      <c r="G4" s="264"/>
      <c r="H4" s="160"/>
      <c r="I4" s="88"/>
      <c r="J4" s="88"/>
    </row>
    <row r="5" spans="1:11">
      <c r="A5" s="95"/>
      <c r="B5" s="263" t="s">
        <v>84</v>
      </c>
      <c r="C5" s="82">
        <v>20</v>
      </c>
      <c r="E5" s="160"/>
      <c r="F5" s="107"/>
      <c r="G5" s="264"/>
      <c r="H5" s="160"/>
      <c r="I5" s="88"/>
      <c r="J5" s="88"/>
    </row>
    <row r="6" spans="1:11">
      <c r="A6" s="95"/>
      <c r="B6" s="263" t="s">
        <v>88</v>
      </c>
      <c r="C6" s="82">
        <v>20</v>
      </c>
      <c r="D6" s="264" t="s">
        <v>74</v>
      </c>
      <c r="E6" s="160"/>
      <c r="F6" s="107"/>
      <c r="G6" s="264"/>
      <c r="H6" s="160"/>
      <c r="I6" s="88"/>
      <c r="J6" s="88"/>
    </row>
    <row r="7" spans="1:11">
      <c r="A7" s="95"/>
      <c r="B7" s="263" t="s">
        <v>82</v>
      </c>
      <c r="C7" s="82">
        <v>30</v>
      </c>
      <c r="D7" s="264" t="s">
        <v>74</v>
      </c>
      <c r="E7" s="160"/>
      <c r="F7" s="263" t="s">
        <v>74</v>
      </c>
      <c r="G7" s="264"/>
      <c r="H7" s="160"/>
      <c r="I7" s="88"/>
      <c r="J7" s="88"/>
    </row>
    <row r="8" spans="1:11">
      <c r="A8" s="95"/>
      <c r="B8" s="263" t="s">
        <v>90</v>
      </c>
      <c r="C8" s="82">
        <v>10</v>
      </c>
      <c r="D8" s="264" t="s">
        <v>74</v>
      </c>
      <c r="E8" s="160"/>
      <c r="F8" s="107"/>
      <c r="G8" s="264"/>
      <c r="H8" s="160"/>
      <c r="I8" s="88"/>
      <c r="J8" s="88"/>
    </row>
    <row r="9" spans="1:11">
      <c r="A9" s="95"/>
      <c r="B9" s="263" t="s">
        <v>95</v>
      </c>
      <c r="C9" s="82">
        <v>10</v>
      </c>
      <c r="D9" s="264" t="s">
        <v>74</v>
      </c>
      <c r="E9" s="160"/>
      <c r="F9" s="107"/>
      <c r="G9" s="264"/>
      <c r="H9" s="160"/>
      <c r="I9" s="88"/>
      <c r="J9" s="88"/>
    </row>
    <row r="10" spans="1:11">
      <c r="A10" s="95"/>
      <c r="B10" s="263" t="s">
        <v>78</v>
      </c>
      <c r="C10" s="82">
        <v>30</v>
      </c>
      <c r="D10" s="264" t="s">
        <v>74</v>
      </c>
      <c r="E10" s="160"/>
      <c r="F10" s="107"/>
      <c r="G10" s="264"/>
      <c r="H10" s="266"/>
      <c r="I10" s="88"/>
      <c r="J10" s="88"/>
    </row>
    <row r="11" spans="1:11">
      <c r="A11" s="95"/>
      <c r="B11" s="263" t="s">
        <v>199</v>
      </c>
      <c r="C11" s="82">
        <v>90</v>
      </c>
      <c r="D11" s="264" t="s">
        <v>3918</v>
      </c>
      <c r="E11" s="160"/>
      <c r="F11" s="107"/>
      <c r="G11" s="264"/>
      <c r="H11" s="160"/>
      <c r="I11" s="88"/>
      <c r="J11" s="88"/>
    </row>
    <row r="12" spans="1:11">
      <c r="A12" s="95"/>
      <c r="B12" s="263" t="s">
        <v>294</v>
      </c>
      <c r="C12" s="82">
        <v>10</v>
      </c>
      <c r="D12" s="264" t="s">
        <v>294</v>
      </c>
      <c r="E12" s="160"/>
      <c r="F12" s="107"/>
      <c r="G12" s="264"/>
      <c r="H12" s="160"/>
      <c r="I12" s="88"/>
      <c r="J12" s="88"/>
    </row>
    <row r="13" spans="1:11">
      <c r="A13" s="95"/>
      <c r="B13" s="263" t="s">
        <v>163</v>
      </c>
      <c r="C13" s="82">
        <v>20</v>
      </c>
      <c r="D13" s="264" t="s">
        <v>163</v>
      </c>
      <c r="E13" s="267"/>
      <c r="F13" s="107"/>
      <c r="G13" s="264"/>
      <c r="H13" s="160"/>
      <c r="I13" s="88"/>
      <c r="J13" s="88"/>
    </row>
    <row r="14" spans="1:11">
      <c r="A14" s="95"/>
      <c r="B14" s="263" t="s">
        <v>278</v>
      </c>
      <c r="C14" s="82">
        <v>10</v>
      </c>
      <c r="D14" s="264" t="s">
        <v>184</v>
      </c>
      <c r="E14" s="267"/>
      <c r="F14" s="107"/>
      <c r="G14" s="264"/>
      <c r="H14" s="88"/>
      <c r="I14" s="88"/>
      <c r="J14" s="88"/>
    </row>
    <row r="15" spans="1:11">
      <c r="A15" s="95"/>
      <c r="B15" s="263" t="s">
        <v>262</v>
      </c>
      <c r="C15" s="82">
        <v>20</v>
      </c>
      <c r="D15" s="264" t="s">
        <v>184</v>
      </c>
      <c r="E15" s="160"/>
      <c r="F15" s="107"/>
      <c r="G15" s="264"/>
      <c r="H15" s="160"/>
      <c r="I15" s="88"/>
      <c r="J15" s="88"/>
    </row>
    <row r="16" spans="1:11">
      <c r="A16" s="95"/>
      <c r="B16" s="263" t="s">
        <v>207</v>
      </c>
      <c r="C16" s="82">
        <v>70</v>
      </c>
      <c r="D16" s="264" t="s">
        <v>184</v>
      </c>
      <c r="E16" s="160"/>
      <c r="F16" s="107"/>
      <c r="G16" s="264"/>
      <c r="H16" s="160"/>
      <c r="I16" s="88"/>
      <c r="J16" s="88"/>
    </row>
    <row r="17" spans="1:10">
      <c r="A17" s="95"/>
      <c r="B17" s="263" t="s">
        <v>184</v>
      </c>
      <c r="C17" s="82">
        <v>140</v>
      </c>
      <c r="D17" s="264" t="s">
        <v>184</v>
      </c>
      <c r="E17" s="160"/>
      <c r="F17" s="107"/>
      <c r="G17" s="264"/>
      <c r="H17" s="160"/>
      <c r="I17" s="88"/>
      <c r="J17" s="88"/>
    </row>
    <row r="18" spans="1:10">
      <c r="A18" s="95"/>
      <c r="B18" s="263" t="s">
        <v>264</v>
      </c>
      <c r="C18" s="82">
        <v>20</v>
      </c>
      <c r="D18" s="264" t="s">
        <v>184</v>
      </c>
      <c r="E18" s="160"/>
      <c r="F18" s="107"/>
      <c r="G18" s="264"/>
      <c r="H18" s="160"/>
      <c r="I18" s="88"/>
      <c r="J18" s="88"/>
    </row>
    <row r="19" spans="1:10">
      <c r="A19" s="95"/>
      <c r="B19" s="263" t="s">
        <v>256</v>
      </c>
      <c r="C19" s="82">
        <v>20</v>
      </c>
      <c r="D19" s="264" t="s">
        <v>184</v>
      </c>
      <c r="E19" s="160"/>
      <c r="F19" s="107"/>
      <c r="G19" s="264"/>
      <c r="H19" s="160"/>
      <c r="I19" s="88"/>
      <c r="J19" s="88"/>
    </row>
    <row r="20" spans="1:10">
      <c r="A20" s="95"/>
      <c r="B20" s="263" t="s">
        <v>243</v>
      </c>
      <c r="C20" s="82">
        <v>30</v>
      </c>
      <c r="D20" s="264" t="s">
        <v>184</v>
      </c>
      <c r="E20" s="160"/>
      <c r="F20" s="107"/>
      <c r="G20" s="264"/>
      <c r="H20" s="266"/>
      <c r="I20" s="88"/>
      <c r="J20" s="88"/>
    </row>
    <row r="21" spans="1:10">
      <c r="A21" s="95"/>
      <c r="B21" s="263" t="s">
        <v>280</v>
      </c>
      <c r="C21" s="82">
        <v>10</v>
      </c>
      <c r="D21" s="264" t="s">
        <v>184</v>
      </c>
      <c r="E21" s="160"/>
      <c r="F21" s="107"/>
      <c r="G21" s="264"/>
      <c r="H21" s="266"/>
      <c r="I21" s="88"/>
      <c r="J21" s="88"/>
    </row>
    <row r="22" spans="1:10">
      <c r="A22" s="95"/>
      <c r="B22" s="263" t="s">
        <v>255</v>
      </c>
      <c r="C22" s="82">
        <v>20</v>
      </c>
      <c r="D22" s="264" t="s">
        <v>184</v>
      </c>
      <c r="E22" s="160"/>
      <c r="F22" s="107"/>
      <c r="G22" s="264"/>
      <c r="H22" s="160"/>
      <c r="I22" s="88"/>
      <c r="J22" s="88"/>
    </row>
    <row r="23" spans="1:10">
      <c r="A23" s="95"/>
      <c r="B23" s="263" t="s">
        <v>245</v>
      </c>
      <c r="C23" s="82">
        <v>30</v>
      </c>
      <c r="D23" s="264" t="s">
        <v>215</v>
      </c>
      <c r="E23" s="160"/>
      <c r="F23" s="107"/>
      <c r="G23" s="264"/>
      <c r="H23" s="160"/>
      <c r="I23" s="88"/>
      <c r="J23" s="88"/>
    </row>
    <row r="24" spans="1:10">
      <c r="A24" s="95"/>
      <c r="B24" s="263" t="s">
        <v>254</v>
      </c>
      <c r="C24" s="82">
        <v>20</v>
      </c>
      <c r="D24" s="264" t="s">
        <v>215</v>
      </c>
      <c r="E24" s="160"/>
      <c r="F24" s="107"/>
      <c r="G24" s="264"/>
      <c r="H24" s="160"/>
      <c r="I24" s="88"/>
      <c r="J24" s="88"/>
    </row>
    <row r="25" spans="1:10">
      <c r="A25" s="95"/>
      <c r="B25" s="263" t="s">
        <v>215</v>
      </c>
      <c r="C25" s="82">
        <v>50</v>
      </c>
      <c r="D25" s="264" t="s">
        <v>215</v>
      </c>
      <c r="E25" s="268"/>
      <c r="F25" s="107"/>
      <c r="G25" s="264"/>
      <c r="H25" s="160"/>
      <c r="I25" s="88"/>
      <c r="J25" s="88"/>
    </row>
    <row r="26" spans="1:10">
      <c r="A26" s="95"/>
      <c r="B26" s="263" t="s">
        <v>258</v>
      </c>
      <c r="C26" s="82">
        <v>20</v>
      </c>
      <c r="D26" s="264" t="s">
        <v>215</v>
      </c>
      <c r="E26" s="160"/>
      <c r="F26" s="107"/>
      <c r="G26" s="264"/>
      <c r="H26" s="160"/>
      <c r="I26" s="88"/>
      <c r="J26" s="88"/>
    </row>
    <row r="27" spans="1:10">
      <c r="A27" s="95"/>
      <c r="B27" s="263" t="s">
        <v>281</v>
      </c>
      <c r="C27" s="82">
        <v>10</v>
      </c>
      <c r="D27" s="264" t="s">
        <v>281</v>
      </c>
      <c r="E27" s="160"/>
      <c r="F27" s="107"/>
      <c r="G27" s="264"/>
      <c r="H27" s="160"/>
      <c r="I27" s="88"/>
      <c r="J27" s="88"/>
    </row>
    <row r="28" spans="1:10">
      <c r="A28" s="95"/>
      <c r="B28" s="263" t="s">
        <v>133</v>
      </c>
      <c r="C28" s="82">
        <v>10</v>
      </c>
      <c r="D28" s="264" t="s">
        <v>73</v>
      </c>
      <c r="E28" s="160"/>
      <c r="F28" s="107"/>
      <c r="G28" s="264"/>
      <c r="H28" s="160"/>
      <c r="I28" s="88"/>
      <c r="J28" s="88"/>
    </row>
    <row r="29" spans="1:10">
      <c r="A29" s="95"/>
      <c r="B29" s="263" t="s">
        <v>77</v>
      </c>
      <c r="C29" s="82">
        <v>210</v>
      </c>
      <c r="D29" s="264" t="s">
        <v>73</v>
      </c>
      <c r="E29" s="160"/>
      <c r="F29" s="107"/>
      <c r="G29" s="264"/>
      <c r="H29" s="160"/>
      <c r="I29" s="88"/>
      <c r="J29" s="88"/>
    </row>
    <row r="30" spans="1:10">
      <c r="A30" s="95"/>
      <c r="B30" s="263" t="s">
        <v>155</v>
      </c>
      <c r="C30" s="82">
        <v>10</v>
      </c>
      <c r="D30" s="264" t="s">
        <v>73</v>
      </c>
      <c r="E30" s="160"/>
      <c r="F30" s="107"/>
      <c r="G30" s="264"/>
      <c r="H30" s="160"/>
      <c r="I30" s="88"/>
      <c r="J30" s="88"/>
    </row>
    <row r="31" spans="1:10">
      <c r="A31" s="95"/>
      <c r="B31" s="263" t="s">
        <v>158</v>
      </c>
      <c r="C31" s="82">
        <v>10</v>
      </c>
      <c r="D31" s="264" t="s">
        <v>73</v>
      </c>
      <c r="E31" s="160"/>
      <c r="F31" s="107"/>
      <c r="G31" s="264"/>
      <c r="H31" s="160"/>
      <c r="I31" s="88"/>
      <c r="J31" s="88"/>
    </row>
    <row r="32" spans="1:10">
      <c r="A32" s="95"/>
      <c r="B32" s="263" t="s">
        <v>143</v>
      </c>
      <c r="C32" s="82">
        <v>10</v>
      </c>
      <c r="D32" s="264" t="s">
        <v>73</v>
      </c>
      <c r="E32" s="160"/>
      <c r="F32" s="107"/>
      <c r="G32" s="264"/>
      <c r="H32" s="160"/>
      <c r="I32" s="88"/>
      <c r="J32" s="88"/>
    </row>
    <row r="33" spans="1:10">
      <c r="A33" s="95"/>
      <c r="B33" s="263" t="s">
        <v>161</v>
      </c>
      <c r="C33" s="82">
        <v>10</v>
      </c>
      <c r="D33" s="264" t="s">
        <v>73</v>
      </c>
      <c r="E33" s="160"/>
      <c r="F33" s="107"/>
      <c r="G33" s="264"/>
      <c r="H33" s="160"/>
      <c r="I33" s="88"/>
      <c r="J33" s="88"/>
    </row>
    <row r="34" spans="1:10">
      <c r="A34" s="95"/>
      <c r="B34" s="263" t="s">
        <v>123</v>
      </c>
      <c r="C34" s="82">
        <v>20</v>
      </c>
      <c r="D34" s="264" t="s">
        <v>73</v>
      </c>
      <c r="E34" s="160"/>
      <c r="F34" s="107"/>
      <c r="G34" s="264"/>
      <c r="H34" s="160"/>
      <c r="I34" s="88"/>
      <c r="J34" s="88"/>
    </row>
    <row r="35" spans="1:10">
      <c r="A35" s="95"/>
      <c r="B35" s="263" t="s">
        <v>73</v>
      </c>
      <c r="C35" s="82">
        <v>1300</v>
      </c>
      <c r="D35" s="264" t="s">
        <v>73</v>
      </c>
      <c r="E35" s="160"/>
      <c r="F35" s="107"/>
      <c r="G35" s="264"/>
      <c r="H35" s="160"/>
      <c r="I35" s="88"/>
      <c r="J35" s="88"/>
    </row>
    <row r="36" spans="1:10">
      <c r="A36" s="95"/>
      <c r="B36" s="263" t="s">
        <v>154</v>
      </c>
      <c r="C36" s="82">
        <v>10</v>
      </c>
      <c r="D36" s="264" t="s">
        <v>73</v>
      </c>
      <c r="E36" s="160"/>
      <c r="F36" s="107"/>
      <c r="G36" s="264"/>
      <c r="H36" s="160"/>
      <c r="I36" s="88"/>
      <c r="J36" s="88"/>
    </row>
    <row r="37" spans="1:10">
      <c r="A37" s="95"/>
      <c r="B37" s="263" t="s">
        <v>151</v>
      </c>
      <c r="C37" s="82">
        <v>10</v>
      </c>
      <c r="D37" s="264" t="s">
        <v>73</v>
      </c>
      <c r="E37" s="160"/>
      <c r="F37" s="107"/>
      <c r="G37" s="264"/>
      <c r="H37" s="160"/>
      <c r="I37" s="88"/>
      <c r="J37" s="88"/>
    </row>
    <row r="38" spans="1:10">
      <c r="A38" s="95"/>
      <c r="B38" s="263" t="s">
        <v>92</v>
      </c>
      <c r="C38" s="82">
        <v>70</v>
      </c>
      <c r="D38" s="264" t="s">
        <v>73</v>
      </c>
      <c r="E38" s="160"/>
      <c r="F38" s="107"/>
      <c r="G38" s="264"/>
      <c r="H38" s="160"/>
      <c r="I38" s="88"/>
      <c r="J38" s="88"/>
    </row>
    <row r="39" spans="1:10">
      <c r="A39" s="95"/>
      <c r="B39" s="263" t="s">
        <v>159</v>
      </c>
      <c r="C39" s="82">
        <v>10</v>
      </c>
      <c r="D39" s="264" t="s">
        <v>73</v>
      </c>
      <c r="E39" s="160"/>
      <c r="F39" s="107"/>
      <c r="G39" s="264"/>
      <c r="H39" s="160"/>
      <c r="I39" s="88"/>
      <c r="J39" s="88"/>
    </row>
    <row r="40" spans="1:10">
      <c r="A40" s="95"/>
      <c r="B40" s="263" t="s">
        <v>117</v>
      </c>
      <c r="C40" s="82">
        <v>20</v>
      </c>
      <c r="D40" s="264" t="s">
        <v>73</v>
      </c>
      <c r="E40" s="160"/>
      <c r="F40" s="107"/>
      <c r="G40" s="264"/>
      <c r="H40" s="160"/>
      <c r="I40" s="88"/>
      <c r="J40" s="88"/>
    </row>
    <row r="41" spans="1:10">
      <c r="A41" s="95"/>
      <c r="B41" s="263" t="s">
        <v>111</v>
      </c>
      <c r="C41" s="82">
        <v>30</v>
      </c>
      <c r="D41" s="264" t="s">
        <v>73</v>
      </c>
      <c r="E41" s="160"/>
      <c r="F41" s="107"/>
      <c r="G41" s="264"/>
      <c r="H41" s="160"/>
      <c r="I41" s="88"/>
      <c r="J41" s="88"/>
    </row>
    <row r="42" spans="1:10">
      <c r="A42" s="95"/>
      <c r="B42" s="263" t="s">
        <v>150</v>
      </c>
      <c r="C42" s="82">
        <v>10</v>
      </c>
      <c r="D42" s="264" t="s">
        <v>73</v>
      </c>
      <c r="E42" s="160"/>
      <c r="F42" s="107"/>
      <c r="G42" s="264"/>
      <c r="H42" s="160"/>
      <c r="I42" s="88"/>
      <c r="J42" s="88"/>
    </row>
    <row r="43" spans="1:10">
      <c r="A43" s="95"/>
      <c r="B43" s="263" t="s">
        <v>94</v>
      </c>
      <c r="C43" s="82">
        <v>50</v>
      </c>
      <c r="D43" s="264" t="s">
        <v>73</v>
      </c>
      <c r="E43" s="160"/>
      <c r="F43" s="107"/>
      <c r="G43" s="264"/>
      <c r="H43" s="160"/>
      <c r="I43" s="88"/>
      <c r="J43" s="88"/>
    </row>
    <row r="44" spans="1:10">
      <c r="A44" s="95"/>
      <c r="B44" s="263" t="s">
        <v>147</v>
      </c>
      <c r="C44" s="82">
        <v>10</v>
      </c>
      <c r="D44" s="264" t="s">
        <v>73</v>
      </c>
      <c r="E44" s="160"/>
      <c r="F44" s="107"/>
      <c r="G44" s="264"/>
      <c r="H44" s="160"/>
      <c r="I44" s="88"/>
      <c r="J44" s="88"/>
    </row>
    <row r="45" spans="1:10">
      <c r="A45" s="95"/>
      <c r="B45" s="263" t="s">
        <v>152</v>
      </c>
      <c r="C45" s="82">
        <v>10</v>
      </c>
      <c r="D45" s="264" t="s">
        <v>73</v>
      </c>
      <c r="E45" s="160"/>
      <c r="F45" s="107"/>
      <c r="G45" s="264"/>
      <c r="H45" s="160"/>
      <c r="I45" s="88"/>
      <c r="J45" s="88"/>
    </row>
    <row r="46" spans="1:10">
      <c r="A46" s="95"/>
      <c r="B46" s="263" t="s">
        <v>160</v>
      </c>
      <c r="C46" s="82">
        <v>10</v>
      </c>
      <c r="D46" s="264" t="s">
        <v>73</v>
      </c>
      <c r="E46" s="160"/>
      <c r="F46" s="107"/>
      <c r="G46" s="264"/>
      <c r="H46" s="160"/>
      <c r="I46" s="88"/>
      <c r="J46" s="88"/>
    </row>
    <row r="47" spans="1:10">
      <c r="A47" s="95"/>
      <c r="B47" s="269" t="s">
        <v>115</v>
      </c>
      <c r="C47" s="82">
        <v>20</v>
      </c>
      <c r="D47" s="264" t="s">
        <v>6817</v>
      </c>
      <c r="E47" s="160"/>
      <c r="F47" s="107"/>
      <c r="G47" s="264"/>
      <c r="H47" s="160"/>
      <c r="I47" s="88"/>
      <c r="J47" s="88"/>
    </row>
    <row r="48" spans="1:10">
      <c r="A48" s="95"/>
      <c r="B48" s="269" t="s">
        <v>157</v>
      </c>
      <c r="C48" s="82">
        <v>10</v>
      </c>
      <c r="D48" s="264" t="s">
        <v>6817</v>
      </c>
      <c r="E48" s="160"/>
      <c r="F48" s="107"/>
      <c r="G48" s="264"/>
      <c r="H48" s="160"/>
      <c r="I48" s="88"/>
      <c r="J48" s="88"/>
    </row>
    <row r="49" spans="1:11">
      <c r="A49" s="95"/>
      <c r="B49" s="269" t="s">
        <v>141</v>
      </c>
      <c r="C49" s="82">
        <v>10</v>
      </c>
      <c r="D49" s="264" t="s">
        <v>6817</v>
      </c>
      <c r="E49" s="160"/>
      <c r="F49" s="107"/>
      <c r="G49" s="264"/>
      <c r="H49" s="160"/>
      <c r="I49" s="88"/>
      <c r="J49" s="88"/>
    </row>
    <row r="50" spans="1:11">
      <c r="A50" s="95"/>
      <c r="B50" s="264" t="s">
        <v>131</v>
      </c>
      <c r="C50" s="82">
        <v>10</v>
      </c>
      <c r="D50" s="264" t="s">
        <v>6817</v>
      </c>
      <c r="E50" s="160"/>
      <c r="F50" s="107"/>
      <c r="G50" s="264"/>
      <c r="H50" s="160"/>
      <c r="I50" s="88"/>
      <c r="J50" s="88"/>
    </row>
    <row r="51" spans="1:11">
      <c r="A51" s="95"/>
      <c r="B51" s="264" t="s">
        <v>145</v>
      </c>
      <c r="C51" s="82">
        <v>10</v>
      </c>
      <c r="D51" s="264" t="s">
        <v>145</v>
      </c>
      <c r="E51" s="160"/>
      <c r="F51" s="107"/>
      <c r="G51" s="264"/>
      <c r="H51" s="160"/>
      <c r="I51" s="88"/>
      <c r="J51" s="88"/>
    </row>
    <row r="52" spans="1:11">
      <c r="A52" s="95"/>
      <c r="B52" s="264" t="s">
        <v>3955</v>
      </c>
      <c r="C52" s="82">
        <v>10</v>
      </c>
      <c r="D52" s="264" t="s">
        <v>145</v>
      </c>
      <c r="E52" s="160"/>
      <c r="F52" s="107"/>
      <c r="G52" s="264"/>
      <c r="H52" s="160"/>
      <c r="I52" s="88"/>
      <c r="J52" s="88"/>
    </row>
    <row r="53" spans="1:11">
      <c r="A53" s="95"/>
      <c r="B53" s="264" t="s">
        <v>135</v>
      </c>
      <c r="C53" s="82">
        <v>10</v>
      </c>
      <c r="D53" s="264" t="s">
        <v>120</v>
      </c>
      <c r="E53" s="160"/>
      <c r="F53" s="107"/>
      <c r="G53" s="264"/>
      <c r="H53" s="160"/>
      <c r="I53" s="88"/>
      <c r="J53" s="88"/>
    </row>
    <row r="54" spans="1:11">
      <c r="A54" s="95"/>
      <c r="B54" s="264" t="s">
        <v>120</v>
      </c>
      <c r="C54" s="82">
        <v>20</v>
      </c>
      <c r="D54" s="264" t="s">
        <v>120</v>
      </c>
      <c r="E54" s="160"/>
      <c r="F54" s="107"/>
      <c r="G54" s="264"/>
      <c r="H54" s="160"/>
      <c r="I54" s="88"/>
      <c r="J54" s="88"/>
    </row>
    <row r="55" spans="1:11">
      <c r="A55" s="95"/>
      <c r="B55" s="264" t="s">
        <v>153</v>
      </c>
      <c r="C55" s="82">
        <v>10</v>
      </c>
      <c r="D55" s="264" t="s">
        <v>120</v>
      </c>
      <c r="E55" s="160"/>
      <c r="F55" s="107"/>
      <c r="G55" s="264"/>
      <c r="H55" s="160"/>
      <c r="I55" s="88"/>
      <c r="J55" s="88"/>
    </row>
    <row r="56" spans="1:11">
      <c r="A56" s="95"/>
      <c r="B56" s="264" t="s">
        <v>129</v>
      </c>
      <c r="C56" s="82">
        <v>10</v>
      </c>
      <c r="D56" s="264" t="s">
        <v>120</v>
      </c>
      <c r="E56" s="160"/>
      <c r="F56" s="107"/>
      <c r="G56" s="264"/>
      <c r="H56" s="160"/>
      <c r="I56" s="88"/>
      <c r="J56" s="88"/>
    </row>
    <row r="57" spans="1:11">
      <c r="A57" s="95"/>
      <c r="B57" s="264" t="s">
        <v>100</v>
      </c>
      <c r="C57" s="82">
        <v>50</v>
      </c>
      <c r="D57" s="264" t="s">
        <v>100</v>
      </c>
      <c r="E57" s="160"/>
      <c r="F57" s="107"/>
      <c r="G57" s="264"/>
      <c r="H57" s="160"/>
      <c r="I57" s="88"/>
      <c r="J57" s="88"/>
    </row>
    <row r="58" spans="1:11">
      <c r="A58" s="95"/>
      <c r="B58" s="264" t="s">
        <v>169</v>
      </c>
      <c r="C58" s="82">
        <v>10</v>
      </c>
      <c r="D58" s="264" t="s">
        <v>100</v>
      </c>
      <c r="E58" s="107"/>
      <c r="F58" s="107"/>
      <c r="G58" s="264"/>
      <c r="H58" s="160"/>
      <c r="I58" s="88"/>
      <c r="J58" s="88"/>
      <c r="K58" s="270"/>
    </row>
    <row r="59" spans="1:11">
      <c r="A59" s="95"/>
      <c r="B59" s="264" t="s">
        <v>118</v>
      </c>
      <c r="C59" s="82">
        <v>10</v>
      </c>
      <c r="D59" s="264" t="s">
        <v>100</v>
      </c>
      <c r="E59" s="107"/>
      <c r="F59" s="107"/>
      <c r="G59" s="264"/>
      <c r="H59" s="160"/>
      <c r="I59" s="88"/>
      <c r="J59" s="88"/>
      <c r="K59" s="270"/>
    </row>
    <row r="60" spans="1:11">
      <c r="A60" s="95"/>
      <c r="B60" s="264" t="s">
        <v>121</v>
      </c>
      <c r="C60" s="82">
        <v>50</v>
      </c>
      <c r="D60" s="264" t="s">
        <v>100</v>
      </c>
      <c r="E60" s="160"/>
      <c r="F60" s="107"/>
      <c r="G60" s="264"/>
      <c r="H60" s="160"/>
      <c r="I60" s="88"/>
      <c r="J60" s="88"/>
      <c r="K60" s="270"/>
    </row>
    <row r="61" spans="1:11">
      <c r="A61" s="95"/>
      <c r="B61" s="264" t="s">
        <v>168</v>
      </c>
      <c r="C61" s="82">
        <v>10</v>
      </c>
      <c r="D61" s="264" t="s">
        <v>100</v>
      </c>
      <c r="E61" s="160"/>
      <c r="F61" s="107"/>
      <c r="G61" s="264"/>
      <c r="H61" s="160"/>
      <c r="I61" s="88"/>
      <c r="J61" s="88"/>
      <c r="K61" s="270"/>
    </row>
    <row r="62" spans="1:11">
      <c r="A62" s="95"/>
      <c r="B62" s="264" t="s">
        <v>164</v>
      </c>
      <c r="C62" s="82">
        <v>20</v>
      </c>
      <c r="D62" s="264" t="s">
        <v>100</v>
      </c>
      <c r="E62" s="160"/>
      <c r="F62" s="107"/>
      <c r="G62" s="264"/>
      <c r="H62" s="160"/>
      <c r="I62" s="88"/>
      <c r="J62" s="88"/>
      <c r="K62" s="270"/>
    </row>
    <row r="63" spans="1:11">
      <c r="A63" s="95"/>
      <c r="B63" s="264" t="s">
        <v>164</v>
      </c>
      <c r="C63" s="82">
        <v>20</v>
      </c>
      <c r="D63" s="264" t="s">
        <v>100</v>
      </c>
      <c r="E63" s="160"/>
      <c r="F63" s="107"/>
      <c r="G63" s="264"/>
      <c r="H63" s="160"/>
      <c r="I63" s="88"/>
      <c r="J63" s="88"/>
      <c r="K63" s="270"/>
    </row>
    <row r="64" spans="1:11">
      <c r="A64" s="95"/>
      <c r="B64" s="264" t="s">
        <v>124</v>
      </c>
      <c r="C64" s="82">
        <v>10</v>
      </c>
      <c r="D64" s="264" t="s">
        <v>100</v>
      </c>
      <c r="E64" s="160"/>
      <c r="F64" s="107"/>
      <c r="G64" s="264"/>
      <c r="H64" s="160"/>
      <c r="I64" s="88"/>
      <c r="J64" s="88"/>
      <c r="K64" s="271"/>
    </row>
    <row r="65" spans="1:10">
      <c r="A65" s="95"/>
      <c r="B65" s="264" t="s">
        <v>3959</v>
      </c>
      <c r="C65" s="82">
        <v>10</v>
      </c>
      <c r="D65" s="264" t="s">
        <v>211</v>
      </c>
      <c r="E65" s="160"/>
      <c r="F65" s="107"/>
      <c r="G65" s="264"/>
      <c r="H65" s="160"/>
      <c r="I65" s="88"/>
      <c r="J65" s="88"/>
    </row>
    <row r="66" spans="1:10">
      <c r="A66" s="95"/>
      <c r="B66" s="264" t="s">
        <v>220</v>
      </c>
      <c r="C66" s="82">
        <v>10</v>
      </c>
      <c r="D66" s="264" t="s">
        <v>211</v>
      </c>
      <c r="E66" s="160"/>
      <c r="F66" s="107"/>
      <c r="G66" s="264"/>
      <c r="H66" s="160"/>
      <c r="I66" s="88"/>
      <c r="J66" s="88"/>
    </row>
    <row r="67" spans="1:10">
      <c r="A67" s="95"/>
      <c r="B67" s="264" t="s">
        <v>211</v>
      </c>
      <c r="C67" s="82">
        <v>30</v>
      </c>
      <c r="D67" s="264" t="s">
        <v>211</v>
      </c>
      <c r="E67" s="160"/>
      <c r="F67" s="107"/>
      <c r="G67" s="264"/>
      <c r="H67" s="160"/>
      <c r="I67" s="88"/>
      <c r="J67" s="88"/>
    </row>
    <row r="68" spans="1:10">
      <c r="A68" s="95"/>
      <c r="B68" s="264" t="s">
        <v>137</v>
      </c>
      <c r="C68" s="82">
        <v>10</v>
      </c>
      <c r="D68" s="264" t="s">
        <v>137</v>
      </c>
      <c r="E68" s="160"/>
      <c r="F68" s="107"/>
      <c r="G68" s="264"/>
      <c r="H68" s="160"/>
      <c r="I68" s="88"/>
      <c r="J68" s="88"/>
    </row>
    <row r="69" spans="1:10">
      <c r="A69" s="95"/>
      <c r="B69" s="263" t="s">
        <v>251</v>
      </c>
      <c r="C69" s="82">
        <v>20</v>
      </c>
      <c r="D69" s="264" t="s">
        <v>178</v>
      </c>
      <c r="E69" s="160"/>
      <c r="F69" s="107"/>
      <c r="G69" s="264"/>
      <c r="H69" s="160"/>
      <c r="I69" s="88"/>
      <c r="J69" s="88"/>
    </row>
    <row r="70" spans="1:10">
      <c r="A70" s="95"/>
      <c r="B70" s="263" t="s">
        <v>274</v>
      </c>
      <c r="C70" s="82">
        <v>10</v>
      </c>
      <c r="D70" s="264" t="s">
        <v>178</v>
      </c>
      <c r="E70" s="160"/>
      <c r="F70" s="107"/>
      <c r="G70" s="264"/>
      <c r="H70" s="160"/>
      <c r="I70" s="88"/>
      <c r="J70" s="88"/>
    </row>
    <row r="71" spans="1:10">
      <c r="A71" s="95"/>
      <c r="B71" s="263" t="s">
        <v>180</v>
      </c>
      <c r="C71" s="82">
        <v>480</v>
      </c>
      <c r="D71" s="264" t="s">
        <v>178</v>
      </c>
      <c r="E71" s="160"/>
      <c r="F71" s="107"/>
      <c r="G71" s="264"/>
      <c r="H71" s="160"/>
      <c r="I71" s="88"/>
      <c r="J71" s="88"/>
    </row>
    <row r="72" spans="1:10">
      <c r="A72" s="95"/>
      <c r="B72" s="263" t="s">
        <v>178</v>
      </c>
      <c r="C72" s="82">
        <v>720</v>
      </c>
      <c r="D72" s="264" t="s">
        <v>178</v>
      </c>
      <c r="E72" s="107"/>
      <c r="F72" s="107"/>
      <c r="G72" s="264"/>
      <c r="H72" s="160"/>
      <c r="I72" s="88"/>
      <c r="J72" s="88"/>
    </row>
    <row r="73" spans="1:10">
      <c r="A73" s="95"/>
      <c r="B73" s="263" t="s">
        <v>285</v>
      </c>
      <c r="C73" s="82">
        <v>10</v>
      </c>
      <c r="D73" s="264" t="s">
        <v>178</v>
      </c>
      <c r="E73" s="107"/>
      <c r="F73" s="107"/>
      <c r="G73" s="264"/>
      <c r="H73" s="160"/>
      <c r="I73" s="88"/>
      <c r="J73" s="88"/>
    </row>
    <row r="74" spans="1:10">
      <c r="A74" s="95"/>
      <c r="B74" s="263" t="s">
        <v>183</v>
      </c>
      <c r="C74" s="82">
        <v>320</v>
      </c>
      <c r="D74" s="264" t="s">
        <v>174</v>
      </c>
      <c r="E74" s="160"/>
      <c r="F74" s="107"/>
      <c r="G74" s="264"/>
      <c r="H74" s="160"/>
      <c r="I74" s="88"/>
      <c r="J74" s="88"/>
    </row>
    <row r="75" spans="1:10">
      <c r="A75" s="95"/>
      <c r="B75" s="263" t="s">
        <v>174</v>
      </c>
      <c r="C75" s="82">
        <v>4400</v>
      </c>
      <c r="D75" s="264" t="s">
        <v>174</v>
      </c>
      <c r="E75" s="160"/>
      <c r="F75" s="107"/>
      <c r="G75" s="264"/>
      <c r="H75" s="160"/>
      <c r="I75" s="88"/>
      <c r="J75" s="88"/>
    </row>
    <row r="76" spans="1:10">
      <c r="A76" s="95"/>
      <c r="B76" s="263" t="s">
        <v>249</v>
      </c>
      <c r="C76" s="82">
        <v>30</v>
      </c>
      <c r="D76" s="264" t="s">
        <v>174</v>
      </c>
      <c r="E76" s="160"/>
      <c r="F76" s="160"/>
      <c r="G76" s="264"/>
      <c r="H76" s="160"/>
      <c r="I76" s="88"/>
      <c r="J76" s="88"/>
    </row>
    <row r="77" spans="1:10">
      <c r="A77" s="95"/>
      <c r="B77" s="264" t="s">
        <v>140</v>
      </c>
      <c r="C77" s="82">
        <v>10</v>
      </c>
      <c r="D77" s="272" t="s">
        <v>76</v>
      </c>
      <c r="E77" s="160"/>
      <c r="F77" s="160"/>
      <c r="G77" s="272"/>
      <c r="H77" s="160"/>
      <c r="I77" s="88"/>
      <c r="J77" s="88"/>
    </row>
    <row r="78" spans="1:10">
      <c r="A78" s="95"/>
      <c r="B78" s="264" t="s">
        <v>136</v>
      </c>
      <c r="C78" s="82">
        <v>10</v>
      </c>
      <c r="D78" s="272" t="s">
        <v>76</v>
      </c>
      <c r="E78" s="160"/>
      <c r="F78" s="160"/>
      <c r="G78" s="272"/>
      <c r="H78" s="160"/>
      <c r="I78" s="88"/>
      <c r="J78" s="88"/>
    </row>
    <row r="79" spans="1:10">
      <c r="A79" s="95"/>
      <c r="B79" s="264" t="s">
        <v>138</v>
      </c>
      <c r="C79" s="82">
        <v>10</v>
      </c>
      <c r="D79" s="272" t="s">
        <v>76</v>
      </c>
      <c r="E79" s="160"/>
      <c r="F79" s="160"/>
      <c r="G79" s="272"/>
      <c r="H79" s="160"/>
      <c r="I79" s="88"/>
      <c r="J79" s="88"/>
    </row>
    <row r="80" spans="1:10">
      <c r="A80" s="95"/>
      <c r="B80" s="264" t="s">
        <v>76</v>
      </c>
      <c r="C80" s="82">
        <v>70</v>
      </c>
      <c r="D80" s="272" t="s">
        <v>76</v>
      </c>
      <c r="E80" s="160"/>
      <c r="F80" s="160"/>
      <c r="G80" s="272"/>
      <c r="H80" s="160"/>
      <c r="I80" s="88"/>
      <c r="J80" s="88"/>
    </row>
    <row r="81" spans="1:10">
      <c r="A81" s="95"/>
      <c r="B81" s="264" t="s">
        <v>114</v>
      </c>
      <c r="C81" s="82">
        <v>20</v>
      </c>
      <c r="D81" s="272" t="s">
        <v>76</v>
      </c>
      <c r="E81" s="160"/>
      <c r="F81" s="107"/>
      <c r="G81" s="272"/>
      <c r="H81" s="160"/>
      <c r="I81" s="88"/>
      <c r="J81" s="88"/>
    </row>
    <row r="82" spans="1:10">
      <c r="A82" s="95"/>
      <c r="B82" s="264" t="s">
        <v>80</v>
      </c>
      <c r="C82" s="82">
        <v>110</v>
      </c>
      <c r="D82" s="272" t="s">
        <v>76</v>
      </c>
      <c r="E82" s="160"/>
      <c r="F82" s="107"/>
      <c r="G82" s="272"/>
      <c r="H82" s="160"/>
      <c r="I82" s="88"/>
      <c r="J82" s="88"/>
    </row>
    <row r="83" spans="1:10">
      <c r="A83" s="95"/>
      <c r="B83" s="264" t="s">
        <v>144</v>
      </c>
      <c r="C83" s="82">
        <v>10</v>
      </c>
      <c r="D83" s="272" t="s">
        <v>76</v>
      </c>
      <c r="E83" s="160"/>
      <c r="F83" s="107"/>
      <c r="G83" s="272"/>
      <c r="H83" s="160"/>
      <c r="I83" s="88"/>
      <c r="J83" s="88"/>
    </row>
    <row r="84" spans="1:10">
      <c r="A84" s="95"/>
      <c r="B84" s="264" t="s">
        <v>146</v>
      </c>
      <c r="C84" s="82">
        <v>10</v>
      </c>
      <c r="D84" s="272" t="s">
        <v>76</v>
      </c>
      <c r="E84" s="273"/>
      <c r="F84" s="107"/>
      <c r="G84" s="272"/>
      <c r="H84" s="266"/>
      <c r="I84" s="88"/>
      <c r="J84" s="88"/>
    </row>
    <row r="85" spans="1:10">
      <c r="A85" s="95"/>
      <c r="B85" s="264" t="s">
        <v>103</v>
      </c>
      <c r="C85" s="82">
        <v>30</v>
      </c>
      <c r="D85" s="272" t="s">
        <v>76</v>
      </c>
      <c r="E85" s="273"/>
      <c r="F85" s="107"/>
      <c r="G85" s="272"/>
      <c r="H85" s="266"/>
      <c r="I85" s="88"/>
      <c r="J85" s="88"/>
    </row>
    <row r="86" spans="1:10">
      <c r="A86" s="95"/>
      <c r="B86" s="264" t="s">
        <v>213</v>
      </c>
      <c r="C86" s="82">
        <v>30</v>
      </c>
      <c r="D86" s="274" t="s">
        <v>213</v>
      </c>
      <c r="E86" s="273"/>
      <c r="F86" s="107"/>
      <c r="G86" s="274"/>
      <c r="H86" s="266"/>
      <c r="I86" s="88"/>
      <c r="J86" s="88"/>
    </row>
    <row r="87" spans="1:10">
      <c r="A87" s="95"/>
      <c r="B87" s="264" t="s">
        <v>284</v>
      </c>
      <c r="C87" s="82">
        <v>10</v>
      </c>
      <c r="D87" s="264" t="s">
        <v>172</v>
      </c>
      <c r="E87" s="273"/>
      <c r="F87" s="107"/>
      <c r="G87" s="264"/>
      <c r="H87" s="266"/>
      <c r="I87" s="88"/>
      <c r="J87" s="88"/>
    </row>
    <row r="88" spans="1:10">
      <c r="A88" s="95"/>
      <c r="B88" s="264" t="s">
        <v>212</v>
      </c>
      <c r="C88" s="82">
        <v>50</v>
      </c>
      <c r="D88" s="264" t="s">
        <v>172</v>
      </c>
      <c r="E88" s="273"/>
      <c r="F88" s="107"/>
      <c r="G88" s="264"/>
      <c r="H88" s="266"/>
      <c r="I88" s="88"/>
      <c r="J88" s="88"/>
    </row>
    <row r="89" spans="1:10">
      <c r="A89" s="95"/>
      <c r="B89" s="264" t="s">
        <v>233</v>
      </c>
      <c r="C89" s="82">
        <v>40</v>
      </c>
      <c r="D89" s="264" t="s">
        <v>172</v>
      </c>
      <c r="E89" s="273"/>
      <c r="F89" s="107"/>
      <c r="G89" s="264"/>
      <c r="H89" s="266"/>
      <c r="I89" s="88"/>
      <c r="J89" s="88"/>
    </row>
    <row r="90" spans="1:10">
      <c r="A90" s="95"/>
      <c r="B90" s="264" t="s">
        <v>232</v>
      </c>
      <c r="C90" s="82">
        <v>10</v>
      </c>
      <c r="D90" s="264" t="s">
        <v>172</v>
      </c>
      <c r="E90" s="273"/>
      <c r="F90" s="107"/>
      <c r="G90" s="264"/>
      <c r="H90" s="266"/>
      <c r="I90" s="88"/>
      <c r="J90" s="88"/>
    </row>
    <row r="91" spans="1:10">
      <c r="A91" s="95"/>
      <c r="B91" s="264" t="s">
        <v>198</v>
      </c>
      <c r="C91" s="82">
        <v>50</v>
      </c>
      <c r="D91" s="264" t="s">
        <v>172</v>
      </c>
      <c r="E91" s="273"/>
      <c r="F91" s="107"/>
      <c r="G91" s="264"/>
      <c r="H91" s="266"/>
      <c r="I91" s="88"/>
      <c r="J91" s="88"/>
    </row>
    <row r="92" spans="1:10">
      <c r="A92" s="95"/>
      <c r="B92" s="264" t="s">
        <v>273</v>
      </c>
      <c r="C92" s="82">
        <v>10</v>
      </c>
      <c r="D92" s="264" t="s">
        <v>172</v>
      </c>
      <c r="E92" s="273"/>
      <c r="F92" s="107"/>
      <c r="G92" s="264"/>
      <c r="H92" s="266"/>
      <c r="I92" s="88"/>
      <c r="J92" s="88"/>
    </row>
    <row r="93" spans="1:10">
      <c r="A93" s="95"/>
      <c r="B93" s="264" t="s">
        <v>277</v>
      </c>
      <c r="C93" s="82">
        <v>10</v>
      </c>
      <c r="D93" s="264" t="s">
        <v>172</v>
      </c>
      <c r="E93" s="160"/>
      <c r="F93" s="107"/>
      <c r="G93" s="264"/>
      <c r="H93" s="160"/>
      <c r="I93" s="88"/>
      <c r="J93" s="88"/>
    </row>
    <row r="94" spans="1:10">
      <c r="A94" s="95"/>
      <c r="B94" s="264" t="s">
        <v>200</v>
      </c>
      <c r="C94" s="82">
        <v>20</v>
      </c>
      <c r="D94" s="264" t="s">
        <v>172</v>
      </c>
      <c r="E94" s="160"/>
      <c r="F94" s="107"/>
      <c r="G94" s="264"/>
      <c r="H94" s="160"/>
      <c r="I94" s="88"/>
      <c r="J94" s="88"/>
    </row>
    <row r="95" spans="1:10">
      <c r="A95" s="95"/>
      <c r="B95" s="264" t="s">
        <v>287</v>
      </c>
      <c r="C95" s="82">
        <v>10</v>
      </c>
      <c r="D95" s="264" t="s">
        <v>172</v>
      </c>
      <c r="E95" s="267"/>
      <c r="F95" s="107"/>
      <c r="G95" s="264"/>
      <c r="H95" s="88"/>
      <c r="I95" s="88"/>
      <c r="J95" s="88"/>
    </row>
    <row r="96" spans="1:10">
      <c r="A96" s="95"/>
      <c r="B96" s="264" t="s">
        <v>235</v>
      </c>
      <c r="C96" s="82">
        <v>40</v>
      </c>
      <c r="D96" s="264" t="s">
        <v>172</v>
      </c>
      <c r="E96" s="160"/>
      <c r="F96" s="107"/>
      <c r="G96" s="264"/>
      <c r="H96" s="160"/>
      <c r="I96" s="88"/>
      <c r="J96" s="88"/>
    </row>
    <row r="97" spans="1:10">
      <c r="A97" s="95"/>
      <c r="B97" s="264" t="s">
        <v>289</v>
      </c>
      <c r="C97" s="82">
        <v>10</v>
      </c>
      <c r="D97" s="264" t="s">
        <v>172</v>
      </c>
      <c r="E97" s="160"/>
      <c r="F97" s="107"/>
      <c r="G97" s="264"/>
      <c r="H97" s="160"/>
      <c r="I97" s="88"/>
      <c r="J97" s="88"/>
    </row>
    <row r="98" spans="1:10">
      <c r="A98" s="95"/>
      <c r="B98" s="264" t="s">
        <v>182</v>
      </c>
      <c r="C98" s="82">
        <v>210</v>
      </c>
      <c r="D98" s="264" t="s">
        <v>172</v>
      </c>
      <c r="E98" s="160"/>
      <c r="F98" s="107"/>
      <c r="G98" s="264"/>
      <c r="H98" s="160"/>
      <c r="I98" s="88"/>
      <c r="J98" s="88"/>
    </row>
    <row r="99" spans="1:10">
      <c r="A99" s="95"/>
      <c r="B99" s="264" t="s">
        <v>177</v>
      </c>
      <c r="C99" s="82">
        <v>390</v>
      </c>
      <c r="D99" s="264" t="s">
        <v>172</v>
      </c>
      <c r="E99" s="160"/>
      <c r="F99" s="107"/>
      <c r="G99" s="264"/>
      <c r="H99" s="160"/>
      <c r="I99" s="88"/>
      <c r="J99" s="88"/>
    </row>
    <row r="100" spans="1:10">
      <c r="A100" s="95"/>
      <c r="B100" s="264" t="s">
        <v>301</v>
      </c>
      <c r="C100" s="82">
        <v>10</v>
      </c>
      <c r="D100" s="264" t="s">
        <v>172</v>
      </c>
      <c r="E100" s="160"/>
      <c r="F100" s="107"/>
      <c r="G100" s="264"/>
      <c r="H100" s="160"/>
      <c r="I100" s="88"/>
      <c r="J100" s="88"/>
    </row>
    <row r="101" spans="1:10">
      <c r="A101" s="95"/>
      <c r="B101" s="264" t="s">
        <v>208</v>
      </c>
      <c r="C101" s="82">
        <v>20</v>
      </c>
      <c r="D101" s="264" t="s">
        <v>172</v>
      </c>
      <c r="E101" s="160"/>
      <c r="F101" s="107"/>
      <c r="G101" s="264"/>
      <c r="H101" s="160"/>
      <c r="I101" s="88"/>
      <c r="J101" s="88"/>
    </row>
    <row r="102" spans="1:10">
      <c r="A102" s="95"/>
      <c r="B102" s="264" t="s">
        <v>201</v>
      </c>
      <c r="C102" s="82">
        <v>40</v>
      </c>
      <c r="D102" s="264" t="s">
        <v>172</v>
      </c>
      <c r="E102" s="160"/>
      <c r="F102" s="107"/>
      <c r="G102" s="264"/>
      <c r="H102" s="160"/>
      <c r="I102" s="88"/>
      <c r="J102" s="88"/>
    </row>
    <row r="103" spans="1:10">
      <c r="A103" s="95"/>
      <c r="B103" s="264" t="s">
        <v>234</v>
      </c>
      <c r="C103" s="82">
        <v>10</v>
      </c>
      <c r="D103" s="264" t="s">
        <v>172</v>
      </c>
      <c r="E103" s="160"/>
      <c r="F103" s="107"/>
      <c r="G103" s="264"/>
      <c r="H103" s="160"/>
      <c r="I103" s="88"/>
      <c r="J103" s="88"/>
    </row>
    <row r="104" spans="1:10">
      <c r="A104" s="95"/>
      <c r="B104" s="264" t="s">
        <v>222</v>
      </c>
      <c r="C104" s="82">
        <v>10</v>
      </c>
      <c r="D104" s="264" t="s">
        <v>172</v>
      </c>
      <c r="E104" s="160"/>
      <c r="F104" s="107"/>
      <c r="G104" s="264"/>
      <c r="H104" s="160"/>
      <c r="I104" s="88"/>
      <c r="J104" s="88"/>
    </row>
    <row r="105" spans="1:10">
      <c r="A105" s="95"/>
      <c r="B105" s="264" t="s">
        <v>302</v>
      </c>
      <c r="C105" s="82">
        <v>10</v>
      </c>
      <c r="D105" s="264" t="s">
        <v>172</v>
      </c>
      <c r="E105" s="160"/>
      <c r="F105" s="107"/>
      <c r="G105" s="264"/>
      <c r="H105" s="160"/>
      <c r="I105" s="88"/>
      <c r="J105" s="88"/>
    </row>
    <row r="106" spans="1:10">
      <c r="A106" s="95"/>
      <c r="B106" s="264" t="s">
        <v>173</v>
      </c>
      <c r="C106" s="82">
        <v>4400</v>
      </c>
      <c r="D106" s="264" t="s">
        <v>172</v>
      </c>
      <c r="E106" s="160"/>
      <c r="F106" s="107"/>
      <c r="G106" s="264"/>
      <c r="H106" s="160"/>
      <c r="I106" s="88"/>
      <c r="J106" s="88"/>
    </row>
    <row r="107" spans="1:10">
      <c r="A107" s="95"/>
      <c r="B107" s="264" t="s">
        <v>267</v>
      </c>
      <c r="C107" s="82">
        <v>20</v>
      </c>
      <c r="D107" s="264" t="s">
        <v>172</v>
      </c>
      <c r="E107" s="160"/>
      <c r="F107" s="107"/>
      <c r="G107" s="264"/>
      <c r="H107" s="160"/>
      <c r="I107" s="88"/>
      <c r="J107" s="88"/>
    </row>
    <row r="108" spans="1:10">
      <c r="A108" s="95"/>
      <c r="B108" s="264" t="s">
        <v>175</v>
      </c>
      <c r="C108" s="82">
        <v>30</v>
      </c>
      <c r="D108" s="264" t="s">
        <v>172</v>
      </c>
      <c r="E108" s="160"/>
      <c r="F108" s="107"/>
      <c r="G108" s="264"/>
      <c r="H108" s="160"/>
      <c r="I108" s="88"/>
      <c r="J108" s="88"/>
    </row>
    <row r="109" spans="1:10">
      <c r="A109" s="95"/>
      <c r="B109" s="264" t="s">
        <v>276</v>
      </c>
      <c r="C109" s="82">
        <v>10</v>
      </c>
      <c r="D109" s="264" t="s">
        <v>172</v>
      </c>
      <c r="E109" s="160"/>
      <c r="F109" s="107"/>
      <c r="G109" s="264"/>
      <c r="H109" s="160"/>
      <c r="I109" s="88"/>
      <c r="J109" s="88"/>
    </row>
    <row r="110" spans="1:10">
      <c r="A110" s="95"/>
      <c r="B110" s="264" t="s">
        <v>227</v>
      </c>
      <c r="C110" s="82">
        <v>40</v>
      </c>
      <c r="D110" s="264" t="s">
        <v>172</v>
      </c>
      <c r="E110" s="160"/>
      <c r="F110" s="107"/>
      <c r="G110" s="264"/>
      <c r="H110" s="160"/>
      <c r="I110" s="88"/>
      <c r="J110" s="88"/>
    </row>
    <row r="111" spans="1:10">
      <c r="A111" s="95"/>
      <c r="B111" s="264" t="s">
        <v>197</v>
      </c>
      <c r="C111" s="82">
        <v>90</v>
      </c>
      <c r="D111" s="264" t="s">
        <v>172</v>
      </c>
      <c r="E111" s="160"/>
      <c r="F111" s="107"/>
      <c r="G111" s="264"/>
      <c r="H111" s="160"/>
      <c r="I111" s="88"/>
      <c r="J111" s="88"/>
    </row>
    <row r="112" spans="1:10">
      <c r="A112" s="95"/>
      <c r="B112" s="264" t="s">
        <v>223</v>
      </c>
      <c r="C112" s="82">
        <v>50</v>
      </c>
      <c r="D112" s="264" t="s">
        <v>172</v>
      </c>
      <c r="E112" s="160"/>
      <c r="F112" s="107"/>
      <c r="G112" s="264"/>
      <c r="H112" s="160"/>
      <c r="I112" s="88"/>
      <c r="J112" s="88"/>
    </row>
    <row r="113" spans="1:10">
      <c r="A113" s="95"/>
      <c r="B113" s="264" t="s">
        <v>204</v>
      </c>
      <c r="C113" s="82">
        <v>70</v>
      </c>
      <c r="D113" s="264" t="s">
        <v>172</v>
      </c>
      <c r="E113" s="160"/>
      <c r="F113" s="107"/>
      <c r="G113" s="264"/>
      <c r="H113" s="160"/>
      <c r="I113" s="88"/>
      <c r="J113" s="88"/>
    </row>
    <row r="114" spans="1:10">
      <c r="A114" s="95"/>
      <c r="B114" s="264" t="s">
        <v>3966</v>
      </c>
      <c r="C114" s="82">
        <v>50</v>
      </c>
      <c r="D114" s="264" t="s">
        <v>172</v>
      </c>
      <c r="E114" s="160"/>
      <c r="F114" s="107"/>
      <c r="G114" s="264"/>
      <c r="H114" s="160"/>
      <c r="I114" s="88"/>
      <c r="J114" s="88"/>
    </row>
    <row r="115" spans="1:10">
      <c r="A115" s="95"/>
      <c r="B115" s="264" t="s">
        <v>221</v>
      </c>
      <c r="C115" s="82">
        <v>50</v>
      </c>
      <c r="D115" s="264" t="s">
        <v>172</v>
      </c>
      <c r="E115" s="160"/>
      <c r="F115" s="107"/>
      <c r="G115" s="264"/>
      <c r="H115" s="160"/>
      <c r="I115" s="88"/>
      <c r="J115" s="88"/>
    </row>
    <row r="116" spans="1:10">
      <c r="A116" s="95"/>
      <c r="B116" s="264" t="s">
        <v>172</v>
      </c>
      <c r="C116" s="82">
        <v>4400</v>
      </c>
      <c r="D116" s="264" t="s">
        <v>172</v>
      </c>
      <c r="E116" s="160"/>
      <c r="F116" s="107"/>
      <c r="G116" s="264"/>
      <c r="H116" s="160"/>
      <c r="I116" s="88"/>
      <c r="J116" s="88"/>
    </row>
    <row r="117" spans="1:10">
      <c r="A117" s="95"/>
      <c r="B117" s="264" t="s">
        <v>252</v>
      </c>
      <c r="C117" s="82">
        <v>20</v>
      </c>
      <c r="D117" s="264" t="s">
        <v>172</v>
      </c>
      <c r="E117" s="160"/>
      <c r="F117" s="107"/>
      <c r="G117" s="264"/>
      <c r="H117" s="160"/>
      <c r="I117" s="88"/>
      <c r="J117" s="88"/>
    </row>
    <row r="118" spans="1:10">
      <c r="A118" s="95"/>
      <c r="B118" s="264" t="s">
        <v>263</v>
      </c>
      <c r="C118" s="82">
        <v>20</v>
      </c>
      <c r="D118" s="264" t="s">
        <v>172</v>
      </c>
      <c r="E118" s="160"/>
      <c r="F118" s="107"/>
      <c r="G118" s="264"/>
      <c r="H118" s="160"/>
      <c r="I118" s="88"/>
      <c r="J118" s="88"/>
    </row>
    <row r="119" spans="1:10">
      <c r="A119" s="95"/>
      <c r="B119" s="264" t="s">
        <v>297</v>
      </c>
      <c r="C119" s="82">
        <v>10</v>
      </c>
      <c r="D119" s="264" t="s">
        <v>172</v>
      </c>
      <c r="E119" s="160"/>
      <c r="F119" s="107"/>
      <c r="G119" s="264"/>
      <c r="H119" s="160"/>
      <c r="I119" s="88"/>
      <c r="J119" s="88"/>
    </row>
    <row r="120" spans="1:10">
      <c r="A120" s="95"/>
      <c r="B120" s="264" t="s">
        <v>224</v>
      </c>
      <c r="C120" s="82">
        <v>10</v>
      </c>
      <c r="D120" s="264" t="s">
        <v>172</v>
      </c>
      <c r="E120" s="160"/>
      <c r="F120" s="107"/>
      <c r="G120" s="264"/>
      <c r="H120" s="160"/>
      <c r="I120" s="88"/>
      <c r="J120" s="88"/>
    </row>
    <row r="121" spans="1:10">
      <c r="A121" s="95"/>
      <c r="B121" s="264" t="s">
        <v>225</v>
      </c>
      <c r="C121" s="82">
        <v>10</v>
      </c>
      <c r="D121" s="264" t="s">
        <v>172</v>
      </c>
      <c r="E121" s="160"/>
      <c r="F121" s="107"/>
      <c r="G121" s="264"/>
      <c r="H121" s="160"/>
      <c r="I121" s="88"/>
      <c r="J121" s="88"/>
    </row>
    <row r="122" spans="1:10">
      <c r="A122" s="95"/>
      <c r="B122" s="264" t="s">
        <v>210</v>
      </c>
      <c r="C122" s="82">
        <v>30</v>
      </c>
      <c r="D122" s="264" t="s">
        <v>172</v>
      </c>
      <c r="E122" s="160"/>
      <c r="F122" s="107"/>
      <c r="G122" s="264"/>
      <c r="H122" s="160"/>
      <c r="I122" s="88"/>
      <c r="J122" s="88"/>
    </row>
    <row r="123" spans="1:10">
      <c r="A123" s="95"/>
      <c r="B123" s="264" t="s">
        <v>171</v>
      </c>
      <c r="C123" s="82">
        <v>70</v>
      </c>
      <c r="D123" s="264" t="s">
        <v>172</v>
      </c>
      <c r="E123" s="160"/>
      <c r="F123" s="107"/>
      <c r="G123" s="264"/>
      <c r="H123" s="160"/>
      <c r="I123" s="88"/>
      <c r="J123" s="88"/>
    </row>
    <row r="124" spans="1:10">
      <c r="A124" s="95"/>
      <c r="B124" s="264" t="s">
        <v>279</v>
      </c>
      <c r="C124" s="82">
        <v>10</v>
      </c>
      <c r="D124" s="264" t="s">
        <v>172</v>
      </c>
      <c r="E124" s="160"/>
      <c r="F124" s="107"/>
      <c r="G124" s="264"/>
      <c r="H124" s="160"/>
      <c r="I124" s="88"/>
      <c r="J124" s="88"/>
    </row>
    <row r="125" spans="1:10">
      <c r="A125" s="95"/>
      <c r="B125" s="264" t="s">
        <v>247</v>
      </c>
      <c r="C125" s="82">
        <v>10</v>
      </c>
      <c r="D125" s="264" t="s">
        <v>172</v>
      </c>
      <c r="E125" s="160"/>
      <c r="F125" s="107"/>
      <c r="G125" s="264"/>
      <c r="H125" s="160"/>
      <c r="I125" s="88"/>
      <c r="J125" s="88"/>
    </row>
    <row r="126" spans="1:10">
      <c r="A126" s="95"/>
      <c r="B126" s="264" t="s">
        <v>189</v>
      </c>
      <c r="C126" s="82">
        <v>150</v>
      </c>
      <c r="D126" s="264" t="s">
        <v>172</v>
      </c>
      <c r="E126" s="160"/>
      <c r="F126" s="107"/>
      <c r="G126" s="264"/>
      <c r="H126" s="160"/>
      <c r="I126" s="88"/>
      <c r="J126" s="88"/>
    </row>
    <row r="127" spans="1:10">
      <c r="A127" s="95"/>
      <c r="B127" s="264" t="s">
        <v>228</v>
      </c>
      <c r="C127" s="82">
        <v>10</v>
      </c>
      <c r="D127" s="264" t="s">
        <v>172</v>
      </c>
      <c r="E127" s="160"/>
      <c r="F127" s="107"/>
      <c r="G127" s="264"/>
      <c r="H127" s="160"/>
      <c r="I127" s="88"/>
      <c r="J127" s="88"/>
    </row>
    <row r="128" spans="1:10">
      <c r="A128" s="95"/>
      <c r="B128" s="264" t="s">
        <v>186</v>
      </c>
      <c r="C128" s="82">
        <v>210</v>
      </c>
      <c r="D128" s="264" t="s">
        <v>172</v>
      </c>
      <c r="E128" s="160"/>
      <c r="F128" s="107"/>
      <c r="G128" s="264"/>
      <c r="H128" s="160"/>
      <c r="I128" s="88"/>
      <c r="J128" s="88"/>
    </row>
    <row r="129" spans="1:10">
      <c r="A129" s="95"/>
      <c r="B129" s="264" t="s">
        <v>286</v>
      </c>
      <c r="C129" s="82">
        <v>10</v>
      </c>
      <c r="D129" s="264" t="s">
        <v>172</v>
      </c>
      <c r="E129" s="267"/>
      <c r="F129" s="160"/>
      <c r="G129" s="264"/>
      <c r="H129" s="160"/>
      <c r="I129" s="88"/>
      <c r="J129" s="88"/>
    </row>
    <row r="130" spans="1:10">
      <c r="A130" s="95"/>
      <c r="B130" s="264" t="s">
        <v>257</v>
      </c>
      <c r="C130" s="82">
        <v>20</v>
      </c>
      <c r="D130" s="264" t="s">
        <v>172</v>
      </c>
      <c r="E130" s="160"/>
      <c r="F130" s="107"/>
      <c r="G130" s="264"/>
      <c r="H130" s="160"/>
      <c r="I130" s="88"/>
      <c r="J130" s="88"/>
    </row>
    <row r="131" spans="1:10">
      <c r="A131" s="95"/>
      <c r="B131" s="264" t="s">
        <v>176</v>
      </c>
      <c r="C131" s="82">
        <v>1600</v>
      </c>
      <c r="D131" s="264" t="s">
        <v>172</v>
      </c>
      <c r="E131" s="160"/>
      <c r="F131" s="107"/>
      <c r="G131" s="264"/>
      <c r="H131" s="160"/>
      <c r="I131" s="88"/>
      <c r="J131" s="88"/>
    </row>
    <row r="132" spans="1:10">
      <c r="A132" s="95"/>
      <c r="B132" s="264" t="s">
        <v>299</v>
      </c>
      <c r="C132" s="82">
        <v>10</v>
      </c>
      <c r="D132" s="264" t="s">
        <v>172</v>
      </c>
      <c r="E132" s="160"/>
      <c r="F132" s="107"/>
      <c r="G132" s="264"/>
      <c r="H132" s="160"/>
      <c r="I132" s="88"/>
      <c r="J132" s="88"/>
    </row>
    <row r="133" spans="1:10">
      <c r="A133" s="95"/>
      <c r="B133" s="264" t="s">
        <v>291</v>
      </c>
      <c r="C133" s="82">
        <v>10</v>
      </c>
      <c r="D133" s="264" t="s">
        <v>172</v>
      </c>
      <c r="E133" s="160"/>
      <c r="F133" s="107"/>
      <c r="G133" s="264"/>
      <c r="H133" s="160"/>
      <c r="I133" s="88"/>
      <c r="J133" s="88"/>
    </row>
    <row r="134" spans="1:10">
      <c r="A134" s="95"/>
      <c r="B134" s="264" t="s">
        <v>296</v>
      </c>
      <c r="C134" s="82">
        <v>10</v>
      </c>
      <c r="D134" s="264" t="s">
        <v>172</v>
      </c>
      <c r="E134" s="160"/>
      <c r="F134" s="107"/>
      <c r="G134" s="264"/>
      <c r="H134" s="160"/>
      <c r="I134" s="88"/>
      <c r="J134" s="88"/>
    </row>
    <row r="135" spans="1:10">
      <c r="A135" s="95"/>
      <c r="B135" s="264" t="s">
        <v>240</v>
      </c>
      <c r="C135" s="82">
        <v>30</v>
      </c>
      <c r="D135" s="264" t="s">
        <v>172</v>
      </c>
      <c r="E135" s="160"/>
      <c r="F135" s="107"/>
      <c r="G135" s="264"/>
      <c r="H135" s="160"/>
      <c r="I135" s="88"/>
      <c r="J135" s="88"/>
    </row>
    <row r="136" spans="1:10">
      <c r="A136" s="95"/>
      <c r="B136" s="264" t="s">
        <v>253</v>
      </c>
      <c r="C136" s="82">
        <v>20</v>
      </c>
      <c r="D136" s="264" t="s">
        <v>172</v>
      </c>
      <c r="E136" s="160"/>
      <c r="F136" s="107"/>
      <c r="G136" s="264"/>
      <c r="H136" s="160"/>
      <c r="I136" s="88"/>
      <c r="J136" s="88"/>
    </row>
    <row r="137" spans="1:10">
      <c r="A137" s="95"/>
      <c r="B137" s="264" t="s">
        <v>219</v>
      </c>
      <c r="C137" s="82">
        <v>50</v>
      </c>
      <c r="D137" s="264" t="s">
        <v>172</v>
      </c>
      <c r="E137" s="160"/>
      <c r="F137" s="107"/>
      <c r="G137" s="264"/>
      <c r="H137" s="160"/>
      <c r="I137" s="88"/>
      <c r="J137" s="88"/>
    </row>
    <row r="138" spans="1:10">
      <c r="A138" s="95"/>
      <c r="B138" s="264" t="s">
        <v>260</v>
      </c>
      <c r="C138" s="82">
        <v>20</v>
      </c>
      <c r="D138" s="264" t="s">
        <v>172</v>
      </c>
      <c r="E138" s="160"/>
      <c r="F138" s="107"/>
      <c r="G138" s="264"/>
      <c r="H138" s="160"/>
      <c r="I138" s="88"/>
      <c r="J138" s="88"/>
    </row>
    <row r="139" spans="1:10">
      <c r="A139" s="95"/>
      <c r="B139" s="264" t="s">
        <v>250</v>
      </c>
      <c r="C139" s="82">
        <v>20</v>
      </c>
      <c r="D139" s="275" t="s">
        <v>172</v>
      </c>
      <c r="E139" s="160"/>
      <c r="F139" s="107"/>
      <c r="G139" s="275"/>
      <c r="H139" s="160"/>
      <c r="I139" s="88"/>
      <c r="J139" s="88"/>
    </row>
    <row r="140" spans="1:10">
      <c r="A140" s="95"/>
      <c r="B140" s="264" t="s">
        <v>244</v>
      </c>
      <c r="C140" s="82">
        <v>10</v>
      </c>
      <c r="D140" s="264" t="s">
        <v>244</v>
      </c>
      <c r="E140" s="160"/>
      <c r="F140" s="107"/>
      <c r="G140" s="264"/>
      <c r="H140" s="160"/>
      <c r="I140" s="88"/>
      <c r="J140" s="88"/>
    </row>
    <row r="141" spans="1:10">
      <c r="A141" s="95"/>
      <c r="B141" s="264" t="s">
        <v>248</v>
      </c>
      <c r="C141" s="82">
        <v>10</v>
      </c>
      <c r="D141" s="264" t="s">
        <v>248</v>
      </c>
      <c r="E141" s="160"/>
      <c r="F141" s="107"/>
      <c r="G141" s="264"/>
      <c r="H141" s="160"/>
      <c r="I141" s="88"/>
      <c r="J141" s="88"/>
    </row>
    <row r="142" spans="1:10">
      <c r="A142" s="95"/>
      <c r="B142" s="264" t="s">
        <v>203</v>
      </c>
      <c r="C142" s="82">
        <v>50</v>
      </c>
      <c r="D142" s="274" t="s">
        <v>203</v>
      </c>
      <c r="E142" s="267"/>
      <c r="F142" s="160"/>
      <c r="G142" s="274"/>
      <c r="H142" s="160"/>
      <c r="I142" s="88"/>
      <c r="J142" s="88"/>
    </row>
    <row r="143" spans="1:10">
      <c r="A143" s="95"/>
      <c r="B143" s="264" t="s">
        <v>271</v>
      </c>
      <c r="C143" s="82">
        <v>10</v>
      </c>
      <c r="D143" s="264" t="s">
        <v>271</v>
      </c>
      <c r="E143" s="160"/>
      <c r="F143" s="107"/>
      <c r="G143" s="264"/>
      <c r="H143" s="160"/>
      <c r="I143" s="88"/>
      <c r="J143" s="88"/>
    </row>
    <row r="144" spans="1:10">
      <c r="A144" s="95"/>
      <c r="B144" s="264" t="s">
        <v>181</v>
      </c>
      <c r="C144" s="82">
        <v>170</v>
      </c>
      <c r="D144" s="264" t="s">
        <v>181</v>
      </c>
      <c r="E144" s="160"/>
      <c r="F144" s="107"/>
      <c r="G144" s="264"/>
      <c r="H144" s="160"/>
      <c r="I144" s="88"/>
      <c r="J144" s="88"/>
    </row>
    <row r="145" spans="1:10">
      <c r="A145" s="95"/>
      <c r="B145" s="264" t="s">
        <v>292</v>
      </c>
      <c r="C145" s="82">
        <v>10</v>
      </c>
      <c r="D145" s="264" t="s">
        <v>181</v>
      </c>
      <c r="E145" s="160"/>
      <c r="F145" s="107"/>
      <c r="G145" s="264"/>
      <c r="H145" s="160"/>
      <c r="I145" s="88"/>
      <c r="J145" s="88"/>
    </row>
    <row r="146" spans="1:10">
      <c r="A146" s="95"/>
      <c r="B146" s="264" t="s">
        <v>190</v>
      </c>
      <c r="C146" s="82">
        <v>150</v>
      </c>
      <c r="D146" s="264" t="s">
        <v>181</v>
      </c>
      <c r="E146" s="160"/>
      <c r="F146" s="107"/>
      <c r="G146" s="264"/>
      <c r="H146" s="160"/>
      <c r="I146" s="88"/>
      <c r="J146" s="88"/>
    </row>
    <row r="147" spans="1:10">
      <c r="A147" s="95"/>
      <c r="B147" s="264" t="s">
        <v>185</v>
      </c>
      <c r="C147" s="82">
        <v>150</v>
      </c>
      <c r="D147" s="275" t="s">
        <v>3984</v>
      </c>
      <c r="E147" s="160"/>
      <c r="F147" s="107"/>
      <c r="G147" s="275"/>
      <c r="H147" s="160"/>
      <c r="I147" s="88"/>
      <c r="J147" s="88"/>
    </row>
    <row r="148" spans="1:10">
      <c r="A148" s="95"/>
      <c r="B148" s="264" t="s">
        <v>188</v>
      </c>
      <c r="C148" s="82">
        <v>150</v>
      </c>
      <c r="D148" s="264" t="s">
        <v>3984</v>
      </c>
      <c r="E148" s="160"/>
      <c r="F148" s="107"/>
      <c r="G148" s="264"/>
      <c r="H148" s="160"/>
      <c r="I148" s="88"/>
      <c r="J148" s="88"/>
    </row>
    <row r="149" spans="1:10">
      <c r="A149" s="95"/>
      <c r="B149" s="264" t="s">
        <v>179</v>
      </c>
      <c r="C149" s="82">
        <v>20</v>
      </c>
      <c r="D149" s="264" t="s">
        <v>3984</v>
      </c>
      <c r="E149" s="160"/>
      <c r="F149" s="107"/>
      <c r="G149" s="264"/>
      <c r="H149" s="160"/>
      <c r="I149" s="88"/>
      <c r="J149" s="88"/>
    </row>
    <row r="150" spans="1:10">
      <c r="A150" s="95"/>
      <c r="B150" s="264" t="s">
        <v>196</v>
      </c>
      <c r="C150" s="82">
        <v>60</v>
      </c>
      <c r="D150" s="264" t="s">
        <v>3984</v>
      </c>
      <c r="E150" s="107"/>
      <c r="F150" s="107"/>
      <c r="G150" s="264"/>
      <c r="H150" s="160"/>
      <c r="I150" s="88"/>
      <c r="J150" s="88"/>
    </row>
    <row r="151" spans="1:10">
      <c r="A151" s="95"/>
      <c r="B151" s="264" t="s">
        <v>192</v>
      </c>
      <c r="C151" s="82">
        <v>100</v>
      </c>
      <c r="D151" s="264" t="s">
        <v>3984</v>
      </c>
      <c r="E151" s="267"/>
      <c r="F151" s="107"/>
      <c r="G151" s="264"/>
      <c r="H151" s="160"/>
      <c r="I151" s="88"/>
      <c r="J151" s="88"/>
    </row>
    <row r="152" spans="1:10">
      <c r="A152" s="95"/>
      <c r="B152" s="264" t="s">
        <v>113</v>
      </c>
      <c r="C152" s="82">
        <v>20</v>
      </c>
      <c r="D152" s="264" t="s">
        <v>72</v>
      </c>
      <c r="E152" s="160"/>
      <c r="F152" s="107"/>
      <c r="G152" s="264"/>
      <c r="H152" s="160"/>
      <c r="I152" s="88"/>
      <c r="J152" s="88"/>
    </row>
    <row r="153" spans="1:10">
      <c r="A153" s="95"/>
      <c r="B153" s="264" t="s">
        <v>125</v>
      </c>
      <c r="C153" s="82">
        <v>10</v>
      </c>
      <c r="D153" s="264" t="s">
        <v>72</v>
      </c>
      <c r="E153" s="160"/>
      <c r="F153" s="107"/>
      <c r="G153" s="264"/>
      <c r="H153" s="160"/>
      <c r="I153" s="88"/>
      <c r="J153" s="88"/>
    </row>
    <row r="154" spans="1:10">
      <c r="A154" s="95"/>
      <c r="B154" s="264" t="s">
        <v>149</v>
      </c>
      <c r="C154" s="82">
        <v>10</v>
      </c>
      <c r="D154" s="264" t="s">
        <v>72</v>
      </c>
      <c r="E154" s="160"/>
      <c r="F154" s="107"/>
      <c r="G154" s="264"/>
      <c r="H154" s="160"/>
      <c r="I154" s="88"/>
      <c r="J154" s="88"/>
    </row>
    <row r="155" spans="1:10">
      <c r="A155" s="95"/>
      <c r="B155" s="264" t="s">
        <v>79</v>
      </c>
      <c r="C155" s="82">
        <v>90</v>
      </c>
      <c r="D155" s="264" t="s">
        <v>72</v>
      </c>
      <c r="E155" s="107"/>
      <c r="F155" s="107"/>
      <c r="G155" s="264"/>
      <c r="H155" s="160"/>
      <c r="I155" s="88"/>
      <c r="J155" s="88"/>
    </row>
    <row r="156" spans="1:10">
      <c r="A156" s="95"/>
      <c r="B156" s="264" t="s">
        <v>142</v>
      </c>
      <c r="C156" s="82">
        <v>10</v>
      </c>
      <c r="D156" s="264" t="s">
        <v>72</v>
      </c>
      <c r="E156" s="267"/>
      <c r="F156" s="160"/>
      <c r="G156" s="264"/>
      <c r="H156" s="268"/>
      <c r="I156" s="88"/>
      <c r="J156" s="88"/>
    </row>
    <row r="157" spans="1:10">
      <c r="A157" s="95"/>
      <c r="B157" s="264" t="s">
        <v>71</v>
      </c>
      <c r="C157" s="82">
        <v>110</v>
      </c>
      <c r="D157" s="264" t="s">
        <v>72</v>
      </c>
      <c r="E157" s="160"/>
      <c r="F157" s="107"/>
      <c r="G157" s="264"/>
      <c r="H157" s="160"/>
      <c r="I157" s="88"/>
      <c r="J157" s="88"/>
    </row>
    <row r="158" spans="1:10">
      <c r="A158" s="95"/>
      <c r="B158" s="264" t="s">
        <v>132</v>
      </c>
      <c r="C158" s="82">
        <v>10</v>
      </c>
      <c r="D158" s="264" t="s">
        <v>72</v>
      </c>
      <c r="E158" s="160"/>
      <c r="F158" s="107"/>
      <c r="G158" s="264"/>
      <c r="H158" s="160"/>
      <c r="I158" s="88"/>
      <c r="J158" s="88"/>
    </row>
    <row r="159" spans="1:10">
      <c r="A159" s="95"/>
      <c r="B159" s="264" t="s">
        <v>99</v>
      </c>
      <c r="C159" s="82">
        <v>40</v>
      </c>
      <c r="D159" s="264" t="s">
        <v>72</v>
      </c>
      <c r="E159" s="160"/>
      <c r="F159" s="107"/>
      <c r="G159" s="264"/>
      <c r="H159" s="160"/>
      <c r="I159" s="88"/>
      <c r="J159" s="88"/>
    </row>
    <row r="160" spans="1:10">
      <c r="A160" s="95"/>
      <c r="B160" s="264" t="s">
        <v>148</v>
      </c>
      <c r="C160" s="82">
        <v>10</v>
      </c>
      <c r="D160" s="264" t="s">
        <v>72</v>
      </c>
      <c r="E160" s="160"/>
      <c r="F160" s="107"/>
      <c r="G160" s="264"/>
      <c r="H160" s="160"/>
      <c r="I160" s="88"/>
      <c r="J160" s="88"/>
    </row>
    <row r="161" spans="1:11">
      <c r="A161" s="95"/>
      <c r="B161" s="264" t="s">
        <v>128</v>
      </c>
      <c r="C161" s="82">
        <v>10</v>
      </c>
      <c r="D161" s="264" t="s">
        <v>72</v>
      </c>
      <c r="E161" s="160"/>
      <c r="F161" s="107"/>
      <c r="G161" s="264"/>
      <c r="H161" s="276"/>
      <c r="I161" s="88"/>
      <c r="J161" s="88"/>
      <c r="K161" s="277"/>
    </row>
    <row r="162" spans="1:11">
      <c r="A162" s="95"/>
      <c r="B162" s="264" t="s">
        <v>72</v>
      </c>
      <c r="C162" s="82">
        <v>720</v>
      </c>
      <c r="D162" s="264" t="s">
        <v>72</v>
      </c>
      <c r="E162" s="160"/>
      <c r="F162" s="107"/>
      <c r="G162" s="264"/>
      <c r="H162" s="160"/>
      <c r="I162" s="88"/>
      <c r="J162" s="88"/>
    </row>
    <row r="163" spans="1:11">
      <c r="A163" s="95"/>
      <c r="B163" s="264" t="s">
        <v>3977</v>
      </c>
      <c r="C163" s="82">
        <v>10</v>
      </c>
      <c r="D163" s="264" t="s">
        <v>72</v>
      </c>
      <c r="E163" s="160"/>
      <c r="F163" s="107"/>
      <c r="G163" s="264"/>
      <c r="H163" s="160"/>
      <c r="I163" s="88"/>
      <c r="J163" s="88"/>
    </row>
    <row r="164" spans="1:11">
      <c r="A164" s="95"/>
      <c r="B164" s="264" t="s">
        <v>122</v>
      </c>
      <c r="C164" s="82">
        <v>10</v>
      </c>
      <c r="D164" s="264" t="s">
        <v>72</v>
      </c>
      <c r="E164" s="160"/>
      <c r="F164" s="107"/>
      <c r="G164" s="264"/>
      <c r="H164" s="160"/>
      <c r="I164" s="88"/>
      <c r="J164" s="88"/>
    </row>
    <row r="165" spans="1:11">
      <c r="A165" s="95"/>
      <c r="B165" s="264" t="s">
        <v>112</v>
      </c>
      <c r="C165" s="82">
        <v>20</v>
      </c>
      <c r="D165" s="264" t="s">
        <v>72</v>
      </c>
      <c r="E165" s="160"/>
      <c r="F165" s="107"/>
      <c r="G165" s="264"/>
      <c r="H165" s="160"/>
      <c r="I165" s="88"/>
      <c r="J165" s="88"/>
    </row>
    <row r="166" spans="1:11">
      <c r="A166" s="95"/>
      <c r="B166" s="264" t="s">
        <v>85</v>
      </c>
      <c r="C166" s="82">
        <v>40</v>
      </c>
      <c r="D166" s="264" t="s">
        <v>72</v>
      </c>
      <c r="E166" s="160"/>
      <c r="F166" s="107"/>
      <c r="G166" s="264"/>
      <c r="H166" s="160"/>
      <c r="I166" s="88"/>
      <c r="J166" s="88"/>
    </row>
    <row r="167" spans="1:11">
      <c r="A167" s="95"/>
      <c r="B167" s="264" t="s">
        <v>106</v>
      </c>
      <c r="C167" s="82">
        <v>20</v>
      </c>
      <c r="D167" s="264" t="s">
        <v>72</v>
      </c>
      <c r="E167" s="160"/>
      <c r="F167" s="107"/>
      <c r="G167" s="264"/>
      <c r="H167" s="160"/>
      <c r="I167" s="88"/>
      <c r="J167" s="88"/>
    </row>
    <row r="168" spans="1:11">
      <c r="A168" s="95"/>
      <c r="B168" s="264" t="s">
        <v>134</v>
      </c>
      <c r="C168" s="82">
        <v>10</v>
      </c>
      <c r="D168" s="264" t="s">
        <v>72</v>
      </c>
      <c r="E168" s="160"/>
      <c r="F168" s="107"/>
      <c r="G168" s="264"/>
      <c r="H168" s="160"/>
      <c r="I168" s="88"/>
      <c r="J168" s="88"/>
    </row>
    <row r="169" spans="1:11">
      <c r="A169" s="95"/>
      <c r="B169" s="264" t="s">
        <v>127</v>
      </c>
      <c r="C169" s="82">
        <v>10</v>
      </c>
      <c r="D169" s="264" t="s">
        <v>72</v>
      </c>
      <c r="E169" s="160"/>
      <c r="F169" s="107"/>
      <c r="G169" s="264"/>
      <c r="H169" s="160"/>
      <c r="I169" s="88"/>
      <c r="J169" s="88"/>
    </row>
    <row r="170" spans="1:11">
      <c r="A170" s="95"/>
      <c r="B170" s="264" t="s">
        <v>89</v>
      </c>
      <c r="C170" s="82">
        <v>70</v>
      </c>
      <c r="D170" s="264" t="s">
        <v>72</v>
      </c>
      <c r="E170" s="160"/>
      <c r="F170" s="107"/>
      <c r="G170" s="264"/>
      <c r="H170" s="160"/>
      <c r="I170" s="88"/>
      <c r="J170" s="88"/>
    </row>
    <row r="171" spans="1:11">
      <c r="A171" s="95"/>
      <c r="B171" s="264" t="s">
        <v>130</v>
      </c>
      <c r="C171" s="82">
        <v>10</v>
      </c>
      <c r="D171" s="264" t="s">
        <v>72</v>
      </c>
      <c r="E171" s="160"/>
      <c r="F171" s="107"/>
      <c r="G171" s="264"/>
      <c r="H171" s="160"/>
      <c r="I171" s="88"/>
      <c r="J171" s="88"/>
    </row>
    <row r="172" spans="1:11">
      <c r="A172" s="95"/>
      <c r="B172" s="264" t="s">
        <v>110</v>
      </c>
      <c r="C172" s="82">
        <v>20</v>
      </c>
      <c r="D172" s="264" t="s">
        <v>72</v>
      </c>
      <c r="E172" s="160"/>
      <c r="F172" s="107"/>
      <c r="G172" s="264"/>
      <c r="H172" s="160"/>
      <c r="I172" s="88"/>
      <c r="J172" s="88"/>
    </row>
    <row r="173" spans="1:11">
      <c r="A173" s="95"/>
      <c r="B173" s="264" t="s">
        <v>126</v>
      </c>
      <c r="C173" s="82">
        <v>20</v>
      </c>
      <c r="D173" s="264" t="s">
        <v>126</v>
      </c>
      <c r="E173" s="160"/>
      <c r="F173" s="107"/>
      <c r="G173" s="264"/>
      <c r="H173" s="160"/>
      <c r="I173" s="88"/>
      <c r="J173" s="88"/>
    </row>
    <row r="174" spans="1:11">
      <c r="A174" s="95"/>
      <c r="B174" s="264" t="s">
        <v>231</v>
      </c>
      <c r="C174" s="82">
        <v>40</v>
      </c>
      <c r="D174" s="264" t="s">
        <v>231</v>
      </c>
      <c r="E174" s="160"/>
      <c r="F174" s="107"/>
      <c r="G174" s="264"/>
      <c r="H174" s="160"/>
      <c r="I174" s="88"/>
      <c r="J174" s="88"/>
    </row>
    <row r="175" spans="1:11">
      <c r="A175" s="95"/>
      <c r="B175" s="265" t="s">
        <v>3931</v>
      </c>
      <c r="C175" s="278">
        <v>20</v>
      </c>
      <c r="D175" s="265" t="s">
        <v>3931</v>
      </c>
      <c r="E175" s="160"/>
      <c r="F175" s="107"/>
      <c r="G175" s="160"/>
      <c r="H175" s="160"/>
      <c r="I175" s="88"/>
      <c r="J175" s="88"/>
    </row>
    <row r="176" spans="1:11">
      <c r="A176" s="95"/>
      <c r="B176" s="264" t="s">
        <v>3923</v>
      </c>
      <c r="C176" s="82">
        <v>2200</v>
      </c>
      <c r="D176" s="264" t="s">
        <v>3923</v>
      </c>
      <c r="E176" s="160"/>
      <c r="F176" s="107"/>
      <c r="G176" s="160"/>
      <c r="H176" s="160"/>
      <c r="I176" s="88"/>
      <c r="J176" s="88"/>
    </row>
    <row r="177" spans="1:10">
      <c r="A177" s="95"/>
      <c r="B177" s="279" t="s">
        <v>3926</v>
      </c>
      <c r="C177" s="280">
        <v>40</v>
      </c>
      <c r="D177" s="264" t="s">
        <v>3923</v>
      </c>
      <c r="E177" s="160"/>
      <c r="F177" s="107"/>
      <c r="G177" s="160"/>
      <c r="H177" s="160"/>
      <c r="I177" s="88"/>
      <c r="J177" s="88"/>
    </row>
    <row r="178" spans="1:10">
      <c r="A178" s="95"/>
      <c r="B178" s="279" t="s">
        <v>3927</v>
      </c>
      <c r="C178" s="280">
        <v>20</v>
      </c>
      <c r="D178" s="264" t="s">
        <v>3923</v>
      </c>
      <c r="E178" s="160"/>
      <c r="F178" s="107"/>
      <c r="G178" s="160"/>
      <c r="H178" s="160"/>
      <c r="I178" s="88"/>
      <c r="J178" s="88"/>
    </row>
    <row r="179" spans="1:10">
      <c r="A179" s="95"/>
      <c r="B179" s="279" t="s">
        <v>3928</v>
      </c>
      <c r="C179" s="280">
        <v>20</v>
      </c>
      <c r="D179" s="264" t="s">
        <v>3923</v>
      </c>
      <c r="E179" s="160"/>
      <c r="F179" s="107"/>
      <c r="G179" s="160"/>
      <c r="H179" s="160"/>
      <c r="I179" s="88"/>
      <c r="J179" s="88"/>
    </row>
    <row r="180" spans="1:10">
      <c r="A180" s="95"/>
      <c r="B180" s="279" t="s">
        <v>3929</v>
      </c>
      <c r="C180" s="280">
        <v>10</v>
      </c>
      <c r="D180" s="264" t="s">
        <v>3923</v>
      </c>
      <c r="E180" s="160"/>
      <c r="F180" s="107"/>
      <c r="G180" s="160"/>
      <c r="H180" s="266"/>
      <c r="I180" s="88"/>
      <c r="J180" s="88"/>
    </row>
    <row r="181" spans="1:10">
      <c r="A181" s="95"/>
      <c r="B181" s="264" t="s">
        <v>3941</v>
      </c>
      <c r="C181" s="281">
        <v>1000</v>
      </c>
      <c r="D181" s="264" t="s">
        <v>3941</v>
      </c>
      <c r="E181" s="160"/>
      <c r="F181" s="107"/>
      <c r="G181" s="160"/>
      <c r="H181" s="266"/>
      <c r="I181" s="88"/>
      <c r="J181" s="88"/>
    </row>
    <row r="182" spans="1:10">
      <c r="A182" s="95"/>
      <c r="B182" s="264" t="s">
        <v>3985</v>
      </c>
      <c r="C182" s="82">
        <v>4400</v>
      </c>
      <c r="D182" s="264" t="s">
        <v>3985</v>
      </c>
      <c r="E182" s="160"/>
      <c r="F182" s="107"/>
      <c r="G182" s="160"/>
      <c r="H182" s="160"/>
      <c r="I182" s="88"/>
      <c r="J182" s="88"/>
    </row>
    <row r="183" spans="1:10">
      <c r="A183" s="95"/>
      <c r="B183" s="282" t="s">
        <v>3988</v>
      </c>
      <c r="C183" s="280">
        <v>1000</v>
      </c>
      <c r="D183" s="264" t="s">
        <v>3985</v>
      </c>
      <c r="E183" s="283"/>
      <c r="F183" s="107"/>
      <c r="G183" s="283"/>
      <c r="H183" s="88"/>
      <c r="I183" s="88"/>
      <c r="J183" s="88"/>
    </row>
    <row r="184" spans="1:10">
      <c r="A184" s="95"/>
      <c r="B184" s="46"/>
      <c r="C184" s="46"/>
      <c r="D184" s="46"/>
      <c r="E184" s="160"/>
      <c r="F184" s="107"/>
      <c r="G184" s="160"/>
      <c r="H184" s="160"/>
    </row>
    <row r="185" spans="1:10" ht="15.75" customHeight="1">
      <c r="B185" s="46"/>
      <c r="C185" s="46"/>
      <c r="D185" s="46"/>
    </row>
    <row r="186" spans="1:10" ht="15.75" customHeight="1">
      <c r="B186" s="46"/>
      <c r="C186" s="46"/>
      <c r="D186" s="46"/>
    </row>
    <row r="187" spans="1:10" ht="15.75" customHeight="1">
      <c r="B187" s="46"/>
      <c r="C187" s="46"/>
      <c r="D187" s="46"/>
    </row>
    <row r="188" spans="1:10" ht="15.75" customHeight="1">
      <c r="B188" s="46"/>
      <c r="C188" s="46"/>
      <c r="D188" s="46"/>
    </row>
    <row r="189" spans="1:10" ht="15.75" customHeight="1">
      <c r="B189" s="46"/>
      <c r="C189" s="46"/>
      <c r="D189" s="46"/>
    </row>
    <row r="190" spans="1:10" ht="15.75" customHeight="1">
      <c r="B190" s="46"/>
      <c r="C190" s="46"/>
      <c r="D190" s="46"/>
    </row>
    <row r="191" spans="1:10" ht="15.75" customHeight="1">
      <c r="B191" s="46"/>
      <c r="C191" s="46"/>
      <c r="D191" s="46"/>
    </row>
    <row r="192" spans="1:10" ht="15.75" customHeight="1">
      <c r="B192" s="46"/>
      <c r="C192" s="46"/>
      <c r="D192" s="46"/>
    </row>
    <row r="193" spans="2:4" ht="15.75" customHeight="1">
      <c r="B193" s="46"/>
      <c r="C193" s="46"/>
      <c r="D193" s="46"/>
    </row>
    <row r="194" spans="2:4" ht="15.75" customHeight="1">
      <c r="B194" s="46"/>
      <c r="C194" s="46"/>
      <c r="D194" s="46"/>
    </row>
    <row r="195" spans="2:4" ht="15.75" customHeight="1">
      <c r="B195" s="46"/>
      <c r="C195" s="46"/>
      <c r="D195" s="46"/>
    </row>
    <row r="196" spans="2:4" ht="15.75" customHeight="1">
      <c r="B196" s="46"/>
      <c r="C196" s="46"/>
      <c r="D196" s="46"/>
    </row>
    <row r="197" spans="2:4" ht="15.75" customHeight="1">
      <c r="B197" s="46"/>
      <c r="C197" s="46"/>
      <c r="D197" s="46"/>
    </row>
    <row r="198" spans="2:4" ht="15.75" customHeight="1">
      <c r="B198" s="46"/>
      <c r="C198" s="46"/>
      <c r="D198" s="46"/>
    </row>
    <row r="199" spans="2:4" ht="15.75" customHeight="1">
      <c r="B199" s="46"/>
      <c r="C199" s="46"/>
      <c r="D199" s="46"/>
    </row>
    <row r="200" spans="2:4" ht="15.75" customHeight="1">
      <c r="B200" s="46"/>
      <c r="C200" s="46"/>
      <c r="D200" s="46"/>
    </row>
    <row r="201" spans="2:4" ht="15.75" customHeight="1">
      <c r="B201" s="46"/>
      <c r="C201" s="46"/>
      <c r="D201" s="46"/>
    </row>
    <row r="202" spans="2:4" ht="15.75" customHeight="1">
      <c r="B202" s="46"/>
      <c r="C202" s="46"/>
      <c r="D202" s="46"/>
    </row>
    <row r="203" spans="2:4" ht="15.75" customHeight="1">
      <c r="B203" s="46"/>
      <c r="C203" s="46"/>
      <c r="D203" s="46"/>
    </row>
    <row r="204" spans="2:4" ht="15.75" customHeight="1">
      <c r="B204" s="46"/>
      <c r="C204" s="46"/>
      <c r="D204" s="46"/>
    </row>
    <row r="205" spans="2:4" ht="15.75" customHeight="1">
      <c r="B205" s="46"/>
      <c r="C205" s="46"/>
      <c r="D205" s="46"/>
    </row>
    <row r="206" spans="2:4" ht="15.75" customHeight="1">
      <c r="B206" s="46"/>
      <c r="C206" s="46"/>
      <c r="D206" s="46"/>
    </row>
    <row r="207" spans="2:4" ht="15.75" customHeight="1">
      <c r="B207" s="46"/>
      <c r="C207" s="46"/>
      <c r="D207" s="46"/>
    </row>
    <row r="208" spans="2:4" ht="15.75" customHeight="1">
      <c r="B208" s="46"/>
      <c r="C208" s="46"/>
      <c r="D208" s="46"/>
    </row>
    <row r="209" spans="2:4" ht="15.75" customHeight="1">
      <c r="B209" s="46"/>
      <c r="C209" s="46"/>
      <c r="D209" s="46"/>
    </row>
    <row r="210" spans="2:4" ht="15.75" customHeight="1">
      <c r="B210" s="46"/>
      <c r="C210" s="46"/>
      <c r="D210" s="46"/>
    </row>
    <row r="211" spans="2:4" ht="15.75" customHeight="1">
      <c r="B211" s="46"/>
      <c r="C211" s="46"/>
      <c r="D211" s="46"/>
    </row>
    <row r="212" spans="2:4" ht="15.75" customHeight="1">
      <c r="B212" s="46"/>
      <c r="C212" s="46"/>
      <c r="D212" s="46"/>
    </row>
    <row r="213" spans="2:4" ht="15.75" customHeight="1">
      <c r="B213" s="46"/>
      <c r="C213" s="46"/>
      <c r="D213" s="46"/>
    </row>
    <row r="214" spans="2:4" ht="15.75" customHeight="1">
      <c r="B214" s="46"/>
      <c r="C214" s="46"/>
      <c r="D214" s="46"/>
    </row>
    <row r="215" spans="2:4" ht="15.75" customHeight="1">
      <c r="B215" s="46"/>
      <c r="C215" s="46"/>
      <c r="D215" s="46"/>
    </row>
    <row r="216" spans="2:4" ht="15.75" customHeight="1">
      <c r="B216" s="46"/>
      <c r="C216" s="46"/>
      <c r="D216" s="46"/>
    </row>
    <row r="217" spans="2:4" ht="15.75" customHeight="1">
      <c r="B217" s="46"/>
      <c r="C217" s="46"/>
      <c r="D217" s="46"/>
    </row>
    <row r="218" spans="2:4" ht="15.75" customHeight="1">
      <c r="B218" s="46"/>
      <c r="C218" s="46"/>
      <c r="D218" s="46"/>
    </row>
    <row r="219" spans="2:4" ht="15.75" customHeight="1">
      <c r="B219" s="46"/>
      <c r="C219" s="46"/>
      <c r="D219" s="46"/>
    </row>
    <row r="220" spans="2:4" ht="15.75" customHeight="1">
      <c r="B220" s="46"/>
      <c r="C220" s="46"/>
      <c r="D220" s="46"/>
    </row>
    <row r="221" spans="2:4" ht="15.75" customHeight="1">
      <c r="B221" s="46"/>
      <c r="C221" s="46"/>
      <c r="D221" s="46"/>
    </row>
    <row r="222" spans="2:4" ht="15.75" customHeight="1">
      <c r="B222" s="46"/>
      <c r="C222" s="46"/>
      <c r="D222" s="46"/>
    </row>
    <row r="223" spans="2:4" ht="15.75" customHeight="1">
      <c r="B223" s="46"/>
      <c r="C223" s="46"/>
      <c r="D223" s="46"/>
    </row>
    <row r="224" spans="2:4" ht="15.75" customHeight="1">
      <c r="B224" s="46"/>
      <c r="C224" s="46"/>
      <c r="D224" s="46"/>
    </row>
    <row r="225" spans="2:4" ht="15.75" customHeight="1">
      <c r="B225" s="46"/>
      <c r="C225" s="46"/>
      <c r="D225" s="46"/>
    </row>
    <row r="226" spans="2:4" ht="15.75" customHeight="1">
      <c r="B226" s="46"/>
      <c r="C226" s="46"/>
      <c r="D226" s="46"/>
    </row>
    <row r="227" spans="2:4" ht="15.75" customHeight="1">
      <c r="B227" s="46"/>
      <c r="C227" s="46"/>
      <c r="D227" s="46"/>
    </row>
    <row r="228" spans="2:4" ht="15.75" customHeight="1">
      <c r="B228" s="46"/>
      <c r="C228" s="46"/>
      <c r="D228" s="46"/>
    </row>
    <row r="229" spans="2:4" ht="15.75" customHeight="1">
      <c r="B229" s="46"/>
      <c r="C229" s="46"/>
      <c r="D229" s="46"/>
    </row>
    <row r="230" spans="2:4" ht="15.75" customHeight="1">
      <c r="B230" s="46"/>
      <c r="C230" s="46"/>
      <c r="D230" s="46"/>
    </row>
    <row r="231" spans="2:4" ht="15.75" customHeight="1">
      <c r="B231" s="46"/>
      <c r="C231" s="46"/>
      <c r="D231" s="46"/>
    </row>
    <row r="232" spans="2:4" ht="15.75" customHeight="1">
      <c r="B232" s="46"/>
      <c r="C232" s="46"/>
      <c r="D232" s="46"/>
    </row>
    <row r="233" spans="2:4" ht="15.75" customHeight="1">
      <c r="B233" s="46"/>
      <c r="C233" s="46"/>
      <c r="D233" s="46"/>
    </row>
    <row r="234" spans="2:4" ht="15.75" customHeight="1">
      <c r="B234" s="46"/>
      <c r="C234" s="46"/>
      <c r="D234" s="46"/>
    </row>
    <row r="235" spans="2:4" ht="15.75" customHeight="1">
      <c r="B235" s="46"/>
      <c r="C235" s="46"/>
      <c r="D235" s="46"/>
    </row>
    <row r="236" spans="2:4" ht="15.75" customHeight="1">
      <c r="B236" s="46"/>
      <c r="C236" s="46"/>
      <c r="D236" s="46"/>
    </row>
    <row r="237" spans="2:4" ht="15.75" customHeight="1">
      <c r="B237" s="46"/>
      <c r="C237" s="46"/>
      <c r="D237" s="46"/>
    </row>
    <row r="238" spans="2:4" ht="15.75" customHeight="1">
      <c r="B238" s="46"/>
      <c r="C238" s="46"/>
      <c r="D238" s="46"/>
    </row>
    <row r="239" spans="2:4" ht="15.75" customHeight="1">
      <c r="B239" s="46"/>
      <c r="C239" s="46"/>
      <c r="D239" s="46"/>
    </row>
    <row r="240" spans="2:4" ht="15.75" customHeight="1">
      <c r="B240" s="46"/>
      <c r="C240" s="46"/>
      <c r="D240" s="46"/>
    </row>
    <row r="241" spans="2:4" ht="15.75" customHeight="1">
      <c r="B241" s="46"/>
      <c r="C241" s="46"/>
      <c r="D241" s="46"/>
    </row>
    <row r="242" spans="2:4" ht="15.75" customHeight="1">
      <c r="B242" s="46"/>
      <c r="C242" s="46"/>
      <c r="D242" s="46"/>
    </row>
    <row r="243" spans="2:4" ht="15.75" customHeight="1">
      <c r="B243" s="46"/>
      <c r="C243" s="46"/>
      <c r="D243" s="46"/>
    </row>
    <row r="244" spans="2:4" ht="15.75" customHeight="1">
      <c r="B244" s="46"/>
      <c r="C244" s="46"/>
      <c r="D244" s="46"/>
    </row>
    <row r="245" spans="2:4" ht="15.75" customHeight="1">
      <c r="B245" s="46"/>
      <c r="C245" s="46"/>
      <c r="D245" s="46"/>
    </row>
    <row r="246" spans="2:4" ht="15.75" customHeight="1">
      <c r="B246" s="46"/>
      <c r="C246" s="46"/>
      <c r="D246" s="46"/>
    </row>
    <row r="247" spans="2:4" ht="15.75" customHeight="1">
      <c r="B247" s="46"/>
      <c r="C247" s="46"/>
      <c r="D247" s="46"/>
    </row>
    <row r="248" spans="2:4" ht="15.75" customHeight="1">
      <c r="B248" s="46"/>
      <c r="C248" s="46"/>
      <c r="D248" s="46"/>
    </row>
    <row r="249" spans="2:4" ht="15.75" customHeight="1">
      <c r="B249" s="46"/>
      <c r="C249" s="46"/>
      <c r="D249" s="46"/>
    </row>
    <row r="250" spans="2:4" ht="15.75" customHeight="1">
      <c r="B250" s="46"/>
      <c r="C250" s="46"/>
      <c r="D250" s="46"/>
    </row>
    <row r="251" spans="2:4" ht="15.75" customHeight="1">
      <c r="B251" s="46"/>
      <c r="C251" s="46"/>
      <c r="D251" s="46"/>
    </row>
    <row r="252" spans="2:4" ht="15.75" customHeight="1">
      <c r="B252" s="46"/>
      <c r="C252" s="46"/>
      <c r="D252" s="46"/>
    </row>
    <row r="253" spans="2:4" ht="15.75" customHeight="1">
      <c r="B253" s="46"/>
      <c r="C253" s="46"/>
      <c r="D253" s="46"/>
    </row>
    <row r="254" spans="2:4" ht="15.75" customHeight="1">
      <c r="B254" s="46"/>
      <c r="C254" s="46"/>
      <c r="D254" s="46"/>
    </row>
    <row r="255" spans="2:4" ht="15.75" customHeight="1">
      <c r="B255" s="46"/>
      <c r="C255" s="46"/>
      <c r="D255" s="46"/>
    </row>
    <row r="256" spans="2:4" ht="15.75" customHeight="1">
      <c r="B256" s="46"/>
      <c r="C256" s="46"/>
      <c r="D256" s="46"/>
    </row>
    <row r="257" spans="2:4" ht="15.75" customHeight="1">
      <c r="B257" s="46"/>
      <c r="C257" s="46"/>
      <c r="D257" s="46"/>
    </row>
    <row r="258" spans="2:4" ht="15.75" customHeight="1">
      <c r="B258" s="46"/>
      <c r="C258" s="46"/>
      <c r="D258" s="46"/>
    </row>
    <row r="259" spans="2:4" ht="15.75" customHeight="1">
      <c r="B259" s="46"/>
      <c r="C259" s="46"/>
      <c r="D259" s="46"/>
    </row>
    <row r="260" spans="2:4" ht="15.75" customHeight="1">
      <c r="B260" s="46"/>
      <c r="C260" s="46"/>
      <c r="D260" s="46"/>
    </row>
    <row r="261" spans="2:4" ht="15.75" customHeight="1">
      <c r="B261" s="46"/>
      <c r="C261" s="46"/>
      <c r="D261" s="46"/>
    </row>
    <row r="262" spans="2:4" ht="15.75" customHeight="1">
      <c r="B262" s="46"/>
      <c r="C262" s="46"/>
      <c r="D262" s="46"/>
    </row>
    <row r="263" spans="2:4" ht="15.75" customHeight="1">
      <c r="B263" s="46"/>
      <c r="C263" s="46"/>
      <c r="D263" s="46"/>
    </row>
    <row r="264" spans="2:4" ht="15.75" customHeight="1">
      <c r="B264" s="46"/>
      <c r="C264" s="46"/>
      <c r="D264" s="46"/>
    </row>
    <row r="265" spans="2:4" ht="15.75" customHeight="1">
      <c r="B265" s="46"/>
      <c r="C265" s="46"/>
      <c r="D265" s="46"/>
    </row>
    <row r="266" spans="2:4" ht="15.75" customHeight="1">
      <c r="B266" s="46"/>
      <c r="C266" s="46"/>
      <c r="D266" s="46"/>
    </row>
    <row r="267" spans="2:4" ht="15.75" customHeight="1">
      <c r="B267" s="46"/>
      <c r="C267" s="46"/>
      <c r="D267" s="46"/>
    </row>
    <row r="268" spans="2:4" ht="15.75" customHeight="1">
      <c r="B268" s="46"/>
      <c r="C268" s="46"/>
      <c r="D268" s="46"/>
    </row>
    <row r="269" spans="2:4" ht="15.75" customHeight="1">
      <c r="B269" s="46"/>
      <c r="C269" s="46"/>
      <c r="D269" s="46"/>
    </row>
    <row r="270" spans="2:4" ht="15.75" customHeight="1">
      <c r="B270" s="46"/>
      <c r="C270" s="46"/>
      <c r="D270" s="46"/>
    </row>
    <row r="271" spans="2:4" ht="15.75" customHeight="1">
      <c r="B271" s="46"/>
      <c r="C271" s="46"/>
      <c r="D271" s="46"/>
    </row>
    <row r="272" spans="2:4" ht="15.75" customHeight="1">
      <c r="B272" s="46"/>
      <c r="C272" s="46"/>
      <c r="D272" s="46"/>
    </row>
    <row r="273" spans="2:4" ht="15.75" customHeight="1">
      <c r="B273" s="46"/>
      <c r="C273" s="46"/>
      <c r="D273" s="46"/>
    </row>
    <row r="274" spans="2:4" ht="15.75" customHeight="1">
      <c r="B274" s="46"/>
      <c r="C274" s="46"/>
      <c r="D274" s="46"/>
    </row>
    <row r="275" spans="2:4" ht="15.75" customHeight="1">
      <c r="B275" s="46"/>
      <c r="C275" s="46"/>
      <c r="D275" s="46"/>
    </row>
    <row r="276" spans="2:4" ht="15.75" customHeight="1">
      <c r="B276" s="46"/>
      <c r="C276" s="46"/>
      <c r="D276" s="46"/>
    </row>
    <row r="277" spans="2:4" ht="15.75" customHeight="1">
      <c r="B277" s="46"/>
      <c r="C277" s="46"/>
      <c r="D277" s="46"/>
    </row>
    <row r="278" spans="2:4" ht="15.75" customHeight="1">
      <c r="B278" s="46"/>
      <c r="C278" s="46"/>
      <c r="D278" s="46"/>
    </row>
    <row r="279" spans="2:4" ht="15.75" customHeight="1">
      <c r="B279" s="46"/>
      <c r="C279" s="46"/>
      <c r="D279" s="46"/>
    </row>
    <row r="280" spans="2:4" ht="15.75" customHeight="1">
      <c r="B280" s="46"/>
      <c r="C280" s="46"/>
      <c r="D280" s="46"/>
    </row>
    <row r="281" spans="2:4" ht="15.75" customHeight="1">
      <c r="B281" s="46"/>
      <c r="C281" s="46"/>
      <c r="D281" s="46"/>
    </row>
    <row r="282" spans="2:4" ht="15.75" customHeight="1">
      <c r="B282" s="46"/>
      <c r="C282" s="46"/>
      <c r="D282" s="46"/>
    </row>
    <row r="283" spans="2:4" ht="15.75" customHeight="1">
      <c r="B283" s="46"/>
      <c r="C283" s="46"/>
      <c r="D283" s="46"/>
    </row>
    <row r="284" spans="2:4" ht="15.75" customHeight="1">
      <c r="B284" s="46"/>
      <c r="C284" s="46"/>
      <c r="D284" s="46"/>
    </row>
    <row r="285" spans="2:4" ht="15.75" customHeight="1">
      <c r="B285" s="46"/>
      <c r="C285" s="46"/>
      <c r="D285" s="46"/>
    </row>
    <row r="286" spans="2:4" ht="15.75" customHeight="1">
      <c r="B286" s="46"/>
      <c r="C286" s="46"/>
      <c r="D286" s="46"/>
    </row>
    <row r="287" spans="2:4" ht="15.75" customHeight="1">
      <c r="B287" s="46"/>
      <c r="C287" s="46"/>
      <c r="D287" s="46"/>
    </row>
    <row r="288" spans="2:4" ht="15.75" customHeight="1">
      <c r="B288" s="46"/>
      <c r="C288" s="46"/>
      <c r="D288" s="46"/>
    </row>
    <row r="289" spans="2:4" ht="15.75" customHeight="1">
      <c r="B289" s="46"/>
      <c r="C289" s="46"/>
      <c r="D289" s="46"/>
    </row>
    <row r="290" spans="2:4" ht="15.75" customHeight="1">
      <c r="B290" s="46"/>
      <c r="C290" s="46"/>
      <c r="D290" s="46"/>
    </row>
    <row r="291" spans="2:4" ht="15.75" customHeight="1">
      <c r="B291" s="46"/>
      <c r="C291" s="46"/>
      <c r="D291" s="46"/>
    </row>
    <row r="292" spans="2:4" ht="15.75" customHeight="1">
      <c r="B292" s="46"/>
      <c r="C292" s="46"/>
      <c r="D292" s="46"/>
    </row>
    <row r="293" spans="2:4" ht="15.75" customHeight="1">
      <c r="B293" s="46"/>
      <c r="C293" s="46"/>
      <c r="D293" s="46"/>
    </row>
    <row r="294" spans="2:4" ht="15.75" customHeight="1">
      <c r="B294" s="46"/>
      <c r="C294" s="46"/>
      <c r="D294" s="46"/>
    </row>
    <row r="295" spans="2:4" ht="15.75" customHeight="1">
      <c r="B295" s="46"/>
      <c r="C295" s="46"/>
      <c r="D295" s="46"/>
    </row>
    <row r="296" spans="2:4" ht="15.75" customHeight="1">
      <c r="B296" s="46"/>
      <c r="C296" s="46"/>
      <c r="D296" s="46"/>
    </row>
    <row r="297" spans="2:4" ht="15.75" customHeight="1">
      <c r="B297" s="46"/>
      <c r="C297" s="46"/>
      <c r="D297" s="46"/>
    </row>
    <row r="298" spans="2:4" ht="15.75" customHeight="1">
      <c r="B298" s="46"/>
      <c r="C298" s="46"/>
      <c r="D298" s="46"/>
    </row>
    <row r="299" spans="2:4" ht="15.75" customHeight="1">
      <c r="B299" s="46"/>
      <c r="C299" s="46"/>
      <c r="D299" s="46"/>
    </row>
    <row r="300" spans="2:4" ht="15.75" customHeight="1">
      <c r="B300" s="46"/>
      <c r="C300" s="46"/>
      <c r="D300" s="46"/>
    </row>
    <row r="301" spans="2:4" ht="15.75" customHeight="1">
      <c r="B301" s="46"/>
      <c r="C301" s="46"/>
      <c r="D301" s="46"/>
    </row>
    <row r="302" spans="2:4" ht="15.75" customHeight="1">
      <c r="B302" s="46"/>
      <c r="C302" s="46"/>
      <c r="D302" s="46"/>
    </row>
    <row r="303" spans="2:4" ht="15.75" customHeight="1">
      <c r="B303" s="46"/>
      <c r="C303" s="46"/>
      <c r="D303" s="46"/>
    </row>
    <row r="304" spans="2:4" ht="15.75" customHeight="1">
      <c r="B304" s="46"/>
      <c r="C304" s="46"/>
      <c r="D304" s="46"/>
    </row>
    <row r="305" spans="2:4" ht="15.75" customHeight="1">
      <c r="B305" s="46"/>
      <c r="C305" s="46"/>
      <c r="D305" s="46"/>
    </row>
    <row r="306" spans="2:4" ht="15.75" customHeight="1">
      <c r="B306" s="46"/>
      <c r="C306" s="46"/>
      <c r="D306" s="46"/>
    </row>
    <row r="307" spans="2:4" ht="15.75" customHeight="1">
      <c r="B307" s="46"/>
      <c r="C307" s="46"/>
      <c r="D307" s="46"/>
    </row>
    <row r="308" spans="2:4" ht="15.75" customHeight="1">
      <c r="B308" s="46"/>
      <c r="C308" s="46"/>
      <c r="D308" s="46"/>
    </row>
    <row r="309" spans="2:4" ht="15.75" customHeight="1">
      <c r="B309" s="46"/>
      <c r="C309" s="46"/>
      <c r="D309" s="46"/>
    </row>
    <row r="310" spans="2:4" ht="15.75" customHeight="1">
      <c r="B310" s="46"/>
      <c r="C310" s="46"/>
      <c r="D310" s="46"/>
    </row>
    <row r="311" spans="2:4" ht="15.75" customHeight="1">
      <c r="B311" s="46"/>
      <c r="C311" s="46"/>
      <c r="D311" s="46"/>
    </row>
    <row r="312" spans="2:4" ht="15.75" customHeight="1">
      <c r="B312" s="46"/>
      <c r="C312" s="46"/>
      <c r="D312" s="46"/>
    </row>
    <row r="313" spans="2:4" ht="15.75" customHeight="1">
      <c r="B313" s="46"/>
      <c r="C313" s="46"/>
      <c r="D313" s="46"/>
    </row>
    <row r="314" spans="2:4" ht="15.75" customHeight="1">
      <c r="B314" s="46"/>
      <c r="C314" s="46"/>
      <c r="D314" s="46"/>
    </row>
    <row r="315" spans="2:4" ht="15.75" customHeight="1">
      <c r="B315" s="46"/>
      <c r="C315" s="46"/>
      <c r="D315" s="46"/>
    </row>
    <row r="316" spans="2:4" ht="15.75" customHeight="1">
      <c r="B316" s="46"/>
      <c r="C316" s="46"/>
      <c r="D316" s="46"/>
    </row>
    <row r="317" spans="2:4" ht="15.75" customHeight="1">
      <c r="B317" s="46"/>
      <c r="C317" s="46"/>
      <c r="D317" s="46"/>
    </row>
    <row r="318" spans="2:4" ht="15.75" customHeight="1">
      <c r="B318" s="46"/>
      <c r="C318" s="46"/>
      <c r="D318" s="46"/>
    </row>
    <row r="319" spans="2:4" ht="15.75" customHeight="1">
      <c r="B319" s="46"/>
      <c r="C319" s="46"/>
      <c r="D319" s="46"/>
    </row>
    <row r="320" spans="2:4" ht="15.75" customHeight="1">
      <c r="B320" s="46"/>
      <c r="C320" s="46"/>
      <c r="D320" s="46"/>
    </row>
    <row r="321" spans="2:4" ht="15.75" customHeight="1">
      <c r="B321" s="46"/>
      <c r="C321" s="46"/>
      <c r="D321" s="46"/>
    </row>
    <row r="322" spans="2:4" ht="15.75" customHeight="1">
      <c r="B322" s="46"/>
      <c r="C322" s="46"/>
      <c r="D322" s="46"/>
    </row>
    <row r="323" spans="2:4" ht="15.75" customHeight="1">
      <c r="B323" s="46"/>
      <c r="C323" s="46"/>
      <c r="D323" s="46"/>
    </row>
    <row r="324" spans="2:4" ht="15.75" customHeight="1">
      <c r="B324" s="46"/>
      <c r="C324" s="46"/>
      <c r="D324" s="46"/>
    </row>
    <row r="325" spans="2:4" ht="15.75" customHeight="1">
      <c r="B325" s="46"/>
      <c r="C325" s="46"/>
      <c r="D325" s="46"/>
    </row>
    <row r="326" spans="2:4" ht="15.75" customHeight="1">
      <c r="B326" s="46"/>
      <c r="C326" s="46"/>
      <c r="D326" s="46"/>
    </row>
    <row r="327" spans="2:4" ht="15.75" customHeight="1">
      <c r="B327" s="46"/>
      <c r="C327" s="46"/>
      <c r="D327" s="46"/>
    </row>
    <row r="328" spans="2:4" ht="15.75" customHeight="1">
      <c r="B328" s="46"/>
      <c r="C328" s="46"/>
      <c r="D328" s="46"/>
    </row>
    <row r="329" spans="2:4" ht="15.75" customHeight="1">
      <c r="B329" s="46"/>
      <c r="C329" s="46"/>
      <c r="D329" s="46"/>
    </row>
    <row r="330" spans="2:4" ht="15.75" customHeight="1">
      <c r="B330" s="46"/>
      <c r="C330" s="46"/>
      <c r="D330" s="46"/>
    </row>
    <row r="331" spans="2:4" ht="15.75" customHeight="1">
      <c r="B331" s="46"/>
      <c r="C331" s="46"/>
      <c r="D331" s="46"/>
    </row>
    <row r="332" spans="2:4" ht="15.75" customHeight="1">
      <c r="B332" s="46"/>
      <c r="C332" s="46"/>
      <c r="D332" s="46"/>
    </row>
    <row r="333" spans="2:4" ht="15.75" customHeight="1">
      <c r="B333" s="46"/>
      <c r="C333" s="46"/>
      <c r="D333" s="46"/>
    </row>
    <row r="334" spans="2:4" ht="15.75" customHeight="1">
      <c r="B334" s="46"/>
      <c r="C334" s="46"/>
      <c r="D334" s="46"/>
    </row>
    <row r="335" spans="2:4" ht="15.75" customHeight="1">
      <c r="B335" s="46"/>
      <c r="C335" s="46"/>
      <c r="D335" s="46"/>
    </row>
    <row r="336" spans="2:4" ht="15.75" customHeight="1">
      <c r="B336" s="46"/>
      <c r="C336" s="46"/>
      <c r="D336" s="46"/>
    </row>
    <row r="337" spans="2:4" ht="15.75" customHeight="1">
      <c r="B337" s="46"/>
      <c r="C337" s="46"/>
      <c r="D337" s="46"/>
    </row>
    <row r="338" spans="2:4" ht="15.75" customHeight="1">
      <c r="B338" s="46"/>
      <c r="C338" s="46"/>
      <c r="D338" s="46"/>
    </row>
    <row r="339" spans="2:4" ht="15.75" customHeight="1">
      <c r="B339" s="46"/>
      <c r="C339" s="46"/>
      <c r="D339" s="46"/>
    </row>
    <row r="340" spans="2:4" ht="15.75" customHeight="1">
      <c r="B340" s="46"/>
      <c r="C340" s="46"/>
      <c r="D340" s="46"/>
    </row>
    <row r="341" spans="2:4" ht="15.75" customHeight="1">
      <c r="B341" s="46"/>
      <c r="C341" s="46"/>
      <c r="D341" s="46"/>
    </row>
    <row r="342" spans="2:4" ht="15.75" customHeight="1">
      <c r="B342" s="46"/>
      <c r="C342" s="46"/>
      <c r="D342" s="46"/>
    </row>
    <row r="343" spans="2:4" ht="15.75" customHeight="1">
      <c r="B343" s="46"/>
      <c r="C343" s="46"/>
      <c r="D343" s="46"/>
    </row>
    <row r="344" spans="2:4" ht="15.75" customHeight="1">
      <c r="B344" s="46"/>
      <c r="C344" s="46"/>
      <c r="D344" s="46"/>
    </row>
    <row r="345" spans="2:4" ht="15.75" customHeight="1">
      <c r="B345" s="46"/>
      <c r="C345" s="46"/>
      <c r="D345" s="46"/>
    </row>
    <row r="346" spans="2:4" ht="15.75" customHeight="1">
      <c r="B346" s="46"/>
      <c r="C346" s="46"/>
      <c r="D346" s="46"/>
    </row>
    <row r="347" spans="2:4" ht="15.75" customHeight="1">
      <c r="B347" s="46"/>
      <c r="C347" s="46"/>
      <c r="D347" s="46"/>
    </row>
    <row r="348" spans="2:4" ht="15.75" customHeight="1">
      <c r="B348" s="46"/>
      <c r="C348" s="46"/>
      <c r="D348" s="46"/>
    </row>
    <row r="349" spans="2:4" ht="15.75" customHeight="1">
      <c r="B349" s="46"/>
      <c r="C349" s="46"/>
      <c r="D349" s="46"/>
    </row>
    <row r="350" spans="2:4" ht="15.75" customHeight="1">
      <c r="B350" s="46"/>
      <c r="C350" s="46"/>
      <c r="D350" s="46"/>
    </row>
    <row r="351" spans="2:4" ht="15.75" customHeight="1">
      <c r="B351" s="46"/>
      <c r="C351" s="46"/>
      <c r="D351" s="46"/>
    </row>
    <row r="352" spans="2:4" ht="15.75" customHeight="1">
      <c r="B352" s="46"/>
      <c r="C352" s="46"/>
      <c r="D352" s="46"/>
    </row>
    <row r="353" spans="2:4" ht="15.75" customHeight="1">
      <c r="B353" s="46"/>
      <c r="C353" s="46"/>
      <c r="D353" s="46"/>
    </row>
    <row r="354" spans="2:4" ht="15.75" customHeight="1">
      <c r="B354" s="46"/>
      <c r="C354" s="46"/>
      <c r="D354" s="46"/>
    </row>
    <row r="355" spans="2:4" ht="15.75" customHeight="1">
      <c r="B355" s="46"/>
      <c r="C355" s="46"/>
      <c r="D355" s="46"/>
    </row>
    <row r="356" spans="2:4" ht="15.75" customHeight="1">
      <c r="B356" s="46"/>
      <c r="C356" s="46"/>
      <c r="D356" s="46"/>
    </row>
    <row r="357" spans="2:4" ht="15.75" customHeight="1">
      <c r="B357" s="46"/>
      <c r="C357" s="46"/>
      <c r="D357" s="46"/>
    </row>
    <row r="358" spans="2:4" ht="15.75" customHeight="1">
      <c r="B358" s="46"/>
      <c r="C358" s="46"/>
      <c r="D358" s="46"/>
    </row>
    <row r="359" spans="2:4" ht="15.75" customHeight="1">
      <c r="B359" s="46"/>
      <c r="C359" s="46"/>
      <c r="D359" s="46"/>
    </row>
    <row r="360" spans="2:4" ht="15.75" customHeight="1">
      <c r="B360" s="46"/>
      <c r="C360" s="46"/>
      <c r="D360" s="46"/>
    </row>
    <row r="361" spans="2:4" ht="15.75" customHeight="1">
      <c r="B361" s="46"/>
      <c r="C361" s="46"/>
      <c r="D361" s="46"/>
    </row>
    <row r="362" spans="2:4" ht="15.75" customHeight="1">
      <c r="B362" s="46"/>
      <c r="C362" s="46"/>
      <c r="D362" s="46"/>
    </row>
    <row r="363" spans="2:4" ht="15.75" customHeight="1">
      <c r="B363" s="46"/>
      <c r="C363" s="46"/>
      <c r="D363" s="46"/>
    </row>
    <row r="364" spans="2:4" ht="15.75" customHeight="1">
      <c r="B364" s="46"/>
      <c r="C364" s="46"/>
      <c r="D364" s="46"/>
    </row>
    <row r="365" spans="2:4" ht="15.75" customHeight="1">
      <c r="B365" s="46"/>
      <c r="C365" s="46"/>
      <c r="D365" s="46"/>
    </row>
    <row r="366" spans="2:4" ht="15.75" customHeight="1">
      <c r="B366" s="46"/>
      <c r="C366" s="46"/>
      <c r="D366" s="46"/>
    </row>
    <row r="367" spans="2:4" ht="15.75" customHeight="1">
      <c r="B367" s="46"/>
      <c r="C367" s="46"/>
      <c r="D367" s="46"/>
    </row>
    <row r="368" spans="2:4" ht="15.75" customHeight="1">
      <c r="B368" s="46"/>
      <c r="C368" s="46"/>
      <c r="D368" s="46"/>
    </row>
    <row r="369" spans="2:4" ht="15.75" customHeight="1">
      <c r="B369" s="46"/>
      <c r="C369" s="46"/>
      <c r="D369" s="46"/>
    </row>
    <row r="370" spans="2:4" ht="15.75" customHeight="1">
      <c r="B370" s="46"/>
      <c r="C370" s="46"/>
      <c r="D370" s="46"/>
    </row>
    <row r="371" spans="2:4" ht="15.75" customHeight="1">
      <c r="B371" s="46"/>
      <c r="C371" s="46"/>
      <c r="D371" s="46"/>
    </row>
    <row r="372" spans="2:4" ht="15.75" customHeight="1">
      <c r="B372" s="46"/>
      <c r="C372" s="46"/>
      <c r="D372" s="46"/>
    </row>
    <row r="373" spans="2:4" ht="15.75" customHeight="1">
      <c r="B373" s="46"/>
      <c r="C373" s="46"/>
      <c r="D373" s="46"/>
    </row>
    <row r="374" spans="2:4" ht="15.75" customHeight="1">
      <c r="B374" s="46"/>
      <c r="C374" s="46"/>
      <c r="D374" s="46"/>
    </row>
    <row r="375" spans="2:4" ht="15.75" customHeight="1">
      <c r="B375" s="46"/>
      <c r="C375" s="46"/>
      <c r="D375" s="46"/>
    </row>
    <row r="376" spans="2:4" ht="15.75" customHeight="1">
      <c r="B376" s="46"/>
      <c r="C376" s="46"/>
      <c r="D376" s="46"/>
    </row>
    <row r="377" spans="2:4" ht="15.75" customHeight="1">
      <c r="B377" s="46"/>
      <c r="C377" s="46"/>
      <c r="D377" s="46"/>
    </row>
    <row r="378" spans="2:4" ht="15.75" customHeight="1">
      <c r="B378" s="46"/>
      <c r="C378" s="46"/>
      <c r="D378" s="46"/>
    </row>
    <row r="379" spans="2:4" ht="15.75" customHeight="1">
      <c r="B379" s="46"/>
      <c r="C379" s="46"/>
      <c r="D379" s="46"/>
    </row>
    <row r="380" spans="2:4" ht="15.75" customHeight="1">
      <c r="B380" s="46"/>
      <c r="C380" s="46"/>
      <c r="D380" s="46"/>
    </row>
    <row r="381" spans="2:4" ht="15.75" customHeight="1">
      <c r="B381" s="46"/>
      <c r="C381" s="46"/>
      <c r="D381" s="46"/>
    </row>
    <row r="382" spans="2:4" ht="15.75" customHeight="1">
      <c r="B382" s="46"/>
      <c r="C382" s="46"/>
      <c r="D382" s="46"/>
    </row>
    <row r="383" spans="2:4" ht="15.75" customHeight="1">
      <c r="B383" s="46"/>
      <c r="C383" s="46"/>
      <c r="D383" s="46"/>
    </row>
    <row r="384" spans="2:4" ht="15.75" customHeight="1">
      <c r="B384" s="46"/>
      <c r="C384" s="46"/>
      <c r="D384" s="46"/>
    </row>
    <row r="385" spans="2:4" ht="15.75" customHeight="1">
      <c r="B385" s="46"/>
      <c r="C385" s="46"/>
      <c r="D385" s="46"/>
    </row>
    <row r="386" spans="2:4" ht="15.75" customHeight="1">
      <c r="B386" s="46"/>
      <c r="C386" s="46"/>
      <c r="D386" s="46"/>
    </row>
    <row r="387" spans="2:4" ht="15.75" customHeight="1">
      <c r="B387" s="46"/>
      <c r="C387" s="46"/>
      <c r="D387" s="46"/>
    </row>
    <row r="388" spans="2:4" ht="15.75" customHeight="1">
      <c r="B388" s="46"/>
      <c r="C388" s="46"/>
      <c r="D388" s="46"/>
    </row>
    <row r="389" spans="2:4" ht="15.75" customHeight="1">
      <c r="B389" s="46"/>
      <c r="C389" s="46"/>
      <c r="D389" s="46"/>
    </row>
    <row r="390" spans="2:4" ht="15.75" customHeight="1">
      <c r="B390" s="46"/>
      <c r="C390" s="46"/>
      <c r="D390" s="46"/>
    </row>
    <row r="391" spans="2:4" ht="15.75" customHeight="1">
      <c r="B391" s="46"/>
      <c r="C391" s="46"/>
      <c r="D391" s="46"/>
    </row>
    <row r="392" spans="2:4" ht="15.75" customHeight="1">
      <c r="B392" s="46"/>
      <c r="C392" s="46"/>
      <c r="D392" s="46"/>
    </row>
    <row r="393" spans="2:4" ht="15.75" customHeight="1">
      <c r="B393" s="46"/>
      <c r="C393" s="46"/>
      <c r="D393" s="46"/>
    </row>
    <row r="394" spans="2:4" ht="15.75" customHeight="1">
      <c r="B394" s="46"/>
      <c r="C394" s="46"/>
      <c r="D394" s="46"/>
    </row>
    <row r="395" spans="2:4" ht="15.75" customHeight="1">
      <c r="B395" s="46"/>
      <c r="C395" s="46"/>
      <c r="D395" s="46"/>
    </row>
    <row r="396" spans="2:4" ht="15.75" customHeight="1">
      <c r="B396" s="46"/>
      <c r="C396" s="46"/>
      <c r="D396" s="46"/>
    </row>
    <row r="397" spans="2:4" ht="15.75" customHeight="1">
      <c r="B397" s="46"/>
      <c r="C397" s="46"/>
      <c r="D397" s="46"/>
    </row>
    <row r="398" spans="2:4" ht="15.75" customHeight="1">
      <c r="B398" s="46"/>
      <c r="C398" s="46"/>
      <c r="D398" s="46"/>
    </row>
    <row r="399" spans="2:4" ht="15.75" customHeight="1">
      <c r="B399" s="46"/>
      <c r="C399" s="46"/>
      <c r="D399" s="46"/>
    </row>
    <row r="400" spans="2:4" ht="15.75" customHeight="1">
      <c r="B400" s="46"/>
      <c r="C400" s="46"/>
      <c r="D400" s="46"/>
    </row>
    <row r="401" spans="2:4" ht="15.75" customHeight="1">
      <c r="B401" s="46"/>
      <c r="C401" s="46"/>
      <c r="D401" s="46"/>
    </row>
    <row r="402" spans="2:4" ht="15.75" customHeight="1">
      <c r="B402" s="46"/>
      <c r="C402" s="46"/>
      <c r="D402" s="46"/>
    </row>
    <row r="403" spans="2:4" ht="15.75" customHeight="1">
      <c r="B403" s="46"/>
      <c r="C403" s="46"/>
      <c r="D403" s="46"/>
    </row>
    <row r="404" spans="2:4" ht="15.75" customHeight="1">
      <c r="B404" s="46"/>
      <c r="C404" s="46"/>
      <c r="D404" s="46"/>
    </row>
    <row r="405" spans="2:4" ht="15.75" customHeight="1">
      <c r="B405" s="46"/>
      <c r="C405" s="46"/>
      <c r="D405" s="46"/>
    </row>
    <row r="406" spans="2:4" ht="15.75" customHeight="1">
      <c r="B406" s="46"/>
      <c r="C406" s="46"/>
      <c r="D406" s="46"/>
    </row>
    <row r="407" spans="2:4" ht="15.75" customHeight="1">
      <c r="B407" s="46"/>
      <c r="C407" s="46"/>
      <c r="D407" s="46"/>
    </row>
    <row r="408" spans="2:4" ht="15.75" customHeight="1">
      <c r="B408" s="46"/>
      <c r="C408" s="46"/>
      <c r="D408" s="46"/>
    </row>
    <row r="409" spans="2:4" ht="15.75" customHeight="1">
      <c r="B409" s="46"/>
      <c r="C409" s="46"/>
      <c r="D409" s="46"/>
    </row>
    <row r="410" spans="2:4" ht="15.75" customHeight="1">
      <c r="B410" s="46"/>
      <c r="C410" s="46"/>
      <c r="D410" s="46"/>
    </row>
    <row r="411" spans="2:4" ht="15.75" customHeight="1">
      <c r="B411" s="46"/>
      <c r="C411" s="46"/>
      <c r="D411" s="46"/>
    </row>
    <row r="412" spans="2:4" ht="15.75" customHeight="1">
      <c r="B412" s="46"/>
      <c r="C412" s="46"/>
      <c r="D412" s="46"/>
    </row>
    <row r="413" spans="2:4" ht="15.75" customHeight="1">
      <c r="B413" s="46"/>
      <c r="C413" s="46"/>
      <c r="D413" s="46"/>
    </row>
    <row r="414" spans="2:4" ht="15.75" customHeight="1">
      <c r="B414" s="46"/>
      <c r="C414" s="46"/>
      <c r="D414" s="46"/>
    </row>
    <row r="415" spans="2:4" ht="15.75" customHeight="1">
      <c r="B415" s="46"/>
      <c r="C415" s="46"/>
      <c r="D415" s="46"/>
    </row>
    <row r="416" spans="2:4" ht="15.75" customHeight="1">
      <c r="B416" s="46"/>
      <c r="C416" s="46"/>
      <c r="D416" s="46"/>
    </row>
    <row r="417" spans="2:4" ht="15.75" customHeight="1">
      <c r="B417" s="46"/>
      <c r="C417" s="46"/>
      <c r="D417" s="46"/>
    </row>
    <row r="418" spans="2:4" ht="15.75" customHeight="1">
      <c r="B418" s="46"/>
      <c r="C418" s="46"/>
      <c r="D418" s="46"/>
    </row>
    <row r="419" spans="2:4" ht="15.75" customHeight="1">
      <c r="B419" s="46"/>
      <c r="C419" s="46"/>
      <c r="D419" s="46"/>
    </row>
    <row r="420" spans="2:4" ht="15.75" customHeight="1">
      <c r="B420" s="46"/>
      <c r="C420" s="46"/>
      <c r="D420" s="46"/>
    </row>
    <row r="421" spans="2:4" ht="15.75" customHeight="1">
      <c r="B421" s="46"/>
      <c r="C421" s="46"/>
      <c r="D421" s="46"/>
    </row>
    <row r="422" spans="2:4" ht="15.75" customHeight="1">
      <c r="B422" s="46"/>
      <c r="C422" s="46"/>
      <c r="D422" s="46"/>
    </row>
    <row r="423" spans="2:4" ht="15.75" customHeight="1">
      <c r="B423" s="46"/>
      <c r="C423" s="46"/>
      <c r="D423" s="46"/>
    </row>
    <row r="424" spans="2:4" ht="15.75" customHeight="1">
      <c r="B424" s="46"/>
      <c r="C424" s="46"/>
      <c r="D424" s="46"/>
    </row>
    <row r="425" spans="2:4" ht="15.75" customHeight="1">
      <c r="B425" s="46"/>
      <c r="C425" s="46"/>
      <c r="D425" s="46"/>
    </row>
    <row r="426" spans="2:4" ht="15.75" customHeight="1">
      <c r="B426" s="46"/>
      <c r="C426" s="46"/>
      <c r="D426" s="46"/>
    </row>
    <row r="427" spans="2:4" ht="15.75" customHeight="1">
      <c r="B427" s="46"/>
      <c r="C427" s="46"/>
      <c r="D427" s="46"/>
    </row>
    <row r="428" spans="2:4" ht="15.75" customHeight="1">
      <c r="B428" s="46"/>
      <c r="C428" s="46"/>
      <c r="D428" s="46"/>
    </row>
    <row r="429" spans="2:4" ht="15.75" customHeight="1">
      <c r="B429" s="46"/>
      <c r="C429" s="46"/>
      <c r="D429" s="46"/>
    </row>
    <row r="430" spans="2:4" ht="15.75" customHeight="1">
      <c r="B430" s="46"/>
      <c r="C430" s="46"/>
      <c r="D430" s="46"/>
    </row>
    <row r="431" spans="2:4" ht="15.75" customHeight="1">
      <c r="B431" s="46"/>
      <c r="C431" s="46"/>
      <c r="D431" s="46"/>
    </row>
    <row r="432" spans="2:4" ht="15.75" customHeight="1">
      <c r="B432" s="46"/>
      <c r="C432" s="46"/>
      <c r="D432" s="46"/>
    </row>
    <row r="433" spans="2:4" ht="15.75" customHeight="1">
      <c r="B433" s="46"/>
      <c r="C433" s="46"/>
      <c r="D433" s="46"/>
    </row>
    <row r="434" spans="2:4" ht="15.75" customHeight="1">
      <c r="B434" s="46"/>
      <c r="C434" s="46"/>
      <c r="D434" s="46"/>
    </row>
    <row r="435" spans="2:4" ht="15.75" customHeight="1">
      <c r="B435" s="46"/>
      <c r="C435" s="46"/>
      <c r="D435" s="46"/>
    </row>
    <row r="436" spans="2:4" ht="15.75" customHeight="1">
      <c r="B436" s="46"/>
      <c r="C436" s="46"/>
      <c r="D436" s="46"/>
    </row>
    <row r="437" spans="2:4" ht="15.75" customHeight="1">
      <c r="B437" s="46"/>
      <c r="C437" s="46"/>
      <c r="D437" s="46"/>
    </row>
    <row r="438" spans="2:4" ht="15.75" customHeight="1">
      <c r="B438" s="46"/>
      <c r="C438" s="46"/>
      <c r="D438" s="46"/>
    </row>
    <row r="439" spans="2:4" ht="15.75" customHeight="1">
      <c r="B439" s="46"/>
      <c r="C439" s="46"/>
      <c r="D439" s="46"/>
    </row>
    <row r="440" spans="2:4" ht="15.75" customHeight="1">
      <c r="B440" s="46"/>
      <c r="C440" s="46"/>
      <c r="D440" s="46"/>
    </row>
    <row r="441" spans="2:4" ht="15.75" customHeight="1">
      <c r="B441" s="46"/>
      <c r="C441" s="46"/>
      <c r="D441" s="46"/>
    </row>
    <row r="442" spans="2:4" ht="15.75" customHeight="1">
      <c r="B442" s="46"/>
      <c r="C442" s="46"/>
      <c r="D442" s="46"/>
    </row>
    <row r="443" spans="2:4" ht="15.75" customHeight="1">
      <c r="B443" s="46"/>
      <c r="C443" s="46"/>
      <c r="D443" s="46"/>
    </row>
    <row r="444" spans="2:4" ht="15.75" customHeight="1">
      <c r="B444" s="46"/>
      <c r="C444" s="46"/>
      <c r="D444" s="46"/>
    </row>
    <row r="445" spans="2:4" ht="15.75" customHeight="1">
      <c r="B445" s="46"/>
      <c r="C445" s="46"/>
      <c r="D445" s="46"/>
    </row>
    <row r="446" spans="2:4" ht="15.75" customHeight="1">
      <c r="B446" s="46"/>
      <c r="C446" s="46"/>
      <c r="D446" s="46"/>
    </row>
    <row r="447" spans="2:4" ht="15.75" customHeight="1">
      <c r="B447" s="46"/>
      <c r="C447" s="46"/>
      <c r="D447" s="46"/>
    </row>
    <row r="448" spans="2:4" ht="15.75" customHeight="1">
      <c r="B448" s="46"/>
      <c r="C448" s="46"/>
      <c r="D448" s="46"/>
    </row>
    <row r="449" spans="2:4" ht="15.75" customHeight="1">
      <c r="B449" s="46"/>
      <c r="C449" s="46"/>
      <c r="D449" s="46"/>
    </row>
    <row r="450" spans="2:4" ht="15.75" customHeight="1">
      <c r="B450" s="46"/>
      <c r="C450" s="46"/>
      <c r="D450" s="46"/>
    </row>
    <row r="451" spans="2:4" ht="15.75" customHeight="1">
      <c r="B451" s="46"/>
      <c r="C451" s="46"/>
      <c r="D451" s="46"/>
    </row>
    <row r="452" spans="2:4" ht="15.75" customHeight="1">
      <c r="B452" s="46"/>
      <c r="C452" s="46"/>
      <c r="D452" s="46"/>
    </row>
    <row r="453" spans="2:4" ht="15.75" customHeight="1">
      <c r="B453" s="46"/>
      <c r="C453" s="46"/>
      <c r="D453" s="46"/>
    </row>
    <row r="454" spans="2:4" ht="15.75" customHeight="1">
      <c r="B454" s="46"/>
      <c r="C454" s="46"/>
      <c r="D454" s="46"/>
    </row>
    <row r="455" spans="2:4" ht="15.75" customHeight="1">
      <c r="B455" s="46"/>
      <c r="C455" s="46"/>
      <c r="D455" s="46"/>
    </row>
    <row r="456" spans="2:4" ht="15.75" customHeight="1">
      <c r="B456" s="46"/>
      <c r="C456" s="46"/>
      <c r="D456" s="46"/>
    </row>
    <row r="457" spans="2:4" ht="15.75" customHeight="1">
      <c r="B457" s="46"/>
      <c r="C457" s="46"/>
      <c r="D457" s="46"/>
    </row>
    <row r="458" spans="2:4" ht="15.75" customHeight="1">
      <c r="B458" s="46"/>
      <c r="C458" s="46"/>
      <c r="D458" s="46"/>
    </row>
    <row r="459" spans="2:4" ht="15.75" customHeight="1">
      <c r="B459" s="46"/>
      <c r="C459" s="46"/>
      <c r="D459" s="46"/>
    </row>
    <row r="460" spans="2:4" ht="15.75" customHeight="1">
      <c r="B460" s="46"/>
      <c r="C460" s="46"/>
      <c r="D460" s="46"/>
    </row>
    <row r="461" spans="2:4" ht="15.75" customHeight="1">
      <c r="B461" s="46"/>
      <c r="C461" s="46"/>
      <c r="D461" s="46"/>
    </row>
    <row r="462" spans="2:4" ht="15.75" customHeight="1">
      <c r="B462" s="46"/>
      <c r="C462" s="46"/>
      <c r="D462" s="46"/>
    </row>
    <row r="463" spans="2:4" ht="15.75" customHeight="1">
      <c r="B463" s="46"/>
      <c r="C463" s="46"/>
      <c r="D463" s="46"/>
    </row>
    <row r="464" spans="2:4" ht="15.75" customHeight="1">
      <c r="B464" s="46"/>
      <c r="C464" s="46"/>
      <c r="D464" s="46"/>
    </row>
    <row r="465" spans="2:4" ht="15.75" customHeight="1">
      <c r="B465" s="46"/>
      <c r="C465" s="46"/>
      <c r="D465" s="46"/>
    </row>
    <row r="466" spans="2:4" ht="15.75" customHeight="1">
      <c r="B466" s="46"/>
      <c r="C466" s="46"/>
      <c r="D466" s="46"/>
    </row>
    <row r="467" spans="2:4" ht="15.75" customHeight="1">
      <c r="B467" s="46"/>
      <c r="C467" s="46"/>
      <c r="D467" s="46"/>
    </row>
    <row r="468" spans="2:4" ht="15.75" customHeight="1">
      <c r="B468" s="46"/>
      <c r="C468" s="46"/>
      <c r="D468" s="46"/>
    </row>
    <row r="469" spans="2:4" ht="15.75" customHeight="1">
      <c r="B469" s="46"/>
      <c r="C469" s="46"/>
      <c r="D469" s="46"/>
    </row>
    <row r="470" spans="2:4" ht="15.75" customHeight="1">
      <c r="B470" s="46"/>
      <c r="C470" s="46"/>
      <c r="D470" s="46"/>
    </row>
    <row r="471" spans="2:4" ht="15.75" customHeight="1">
      <c r="B471" s="46"/>
      <c r="C471" s="46"/>
      <c r="D471" s="46"/>
    </row>
    <row r="472" spans="2:4" ht="15.75" customHeight="1">
      <c r="B472" s="46"/>
      <c r="C472" s="46"/>
      <c r="D472" s="46"/>
    </row>
    <row r="473" spans="2:4" ht="15.75" customHeight="1">
      <c r="B473" s="46"/>
      <c r="C473" s="46"/>
      <c r="D473" s="46"/>
    </row>
    <row r="474" spans="2:4" ht="15.75" customHeight="1">
      <c r="B474" s="46"/>
      <c r="C474" s="46"/>
      <c r="D474" s="46"/>
    </row>
    <row r="475" spans="2:4" ht="15.75" customHeight="1">
      <c r="B475" s="46"/>
      <c r="C475" s="46"/>
      <c r="D475" s="46"/>
    </row>
    <row r="476" spans="2:4" ht="15.75" customHeight="1">
      <c r="B476" s="46"/>
      <c r="C476" s="46"/>
      <c r="D476" s="46"/>
    </row>
    <row r="477" spans="2:4" ht="15.75" customHeight="1">
      <c r="B477" s="46"/>
      <c r="C477" s="46"/>
      <c r="D477" s="46"/>
    </row>
    <row r="478" spans="2:4" ht="15.75" customHeight="1">
      <c r="B478" s="46"/>
      <c r="C478" s="46"/>
      <c r="D478" s="46"/>
    </row>
    <row r="479" spans="2:4" ht="15.75" customHeight="1">
      <c r="B479" s="46"/>
      <c r="C479" s="46"/>
      <c r="D479" s="46"/>
    </row>
    <row r="480" spans="2:4" ht="15.75" customHeight="1">
      <c r="B480" s="46"/>
      <c r="C480" s="46"/>
      <c r="D480" s="46"/>
    </row>
    <row r="481" spans="2:4" ht="15.75" customHeight="1">
      <c r="B481" s="46"/>
      <c r="C481" s="46"/>
      <c r="D481" s="46"/>
    </row>
    <row r="482" spans="2:4" ht="15.75" customHeight="1">
      <c r="B482" s="46"/>
      <c r="C482" s="46"/>
      <c r="D482" s="46"/>
    </row>
    <row r="483" spans="2:4" ht="15.75" customHeight="1">
      <c r="B483" s="46"/>
      <c r="C483" s="46"/>
      <c r="D483" s="46"/>
    </row>
    <row r="484" spans="2:4" ht="15.75" customHeight="1">
      <c r="B484" s="46"/>
      <c r="C484" s="46"/>
      <c r="D484" s="46"/>
    </row>
    <row r="485" spans="2:4" ht="15.75" customHeight="1">
      <c r="B485" s="46"/>
      <c r="C485" s="46"/>
      <c r="D485" s="46"/>
    </row>
    <row r="486" spans="2:4" ht="15.75" customHeight="1">
      <c r="B486" s="46"/>
      <c r="C486" s="46"/>
      <c r="D486" s="46"/>
    </row>
    <row r="487" spans="2:4" ht="15.75" customHeight="1">
      <c r="B487" s="46"/>
      <c r="C487" s="46"/>
      <c r="D487" s="46"/>
    </row>
    <row r="488" spans="2:4" ht="15.75" customHeight="1">
      <c r="B488" s="46"/>
      <c r="C488" s="46"/>
      <c r="D488" s="46"/>
    </row>
    <row r="489" spans="2:4" ht="15.75" customHeight="1">
      <c r="B489" s="46"/>
      <c r="C489" s="46"/>
      <c r="D489" s="46"/>
    </row>
    <row r="490" spans="2:4" ht="15.75" customHeight="1">
      <c r="B490" s="46"/>
      <c r="C490" s="46"/>
      <c r="D490" s="46"/>
    </row>
    <row r="491" spans="2:4" ht="15.75" customHeight="1">
      <c r="B491" s="46"/>
      <c r="C491" s="46"/>
      <c r="D491" s="46"/>
    </row>
    <row r="492" spans="2:4" ht="15.75" customHeight="1">
      <c r="B492" s="46"/>
      <c r="C492" s="46"/>
      <c r="D492" s="46"/>
    </row>
    <row r="493" spans="2:4" ht="15.75" customHeight="1">
      <c r="B493" s="46"/>
      <c r="C493" s="46"/>
      <c r="D493" s="46"/>
    </row>
    <row r="494" spans="2:4" ht="15.75" customHeight="1">
      <c r="B494" s="46"/>
      <c r="C494" s="46"/>
      <c r="D494" s="46"/>
    </row>
    <row r="495" spans="2:4" ht="15.75" customHeight="1">
      <c r="B495" s="46"/>
      <c r="C495" s="46"/>
      <c r="D495" s="46"/>
    </row>
    <row r="496" spans="2:4" ht="15.75" customHeight="1">
      <c r="B496" s="46"/>
      <c r="C496" s="46"/>
      <c r="D496" s="46"/>
    </row>
    <row r="497" spans="2:4" ht="15.75" customHeight="1">
      <c r="B497" s="46"/>
      <c r="C497" s="46"/>
      <c r="D497" s="46"/>
    </row>
    <row r="498" spans="2:4" ht="15.75" customHeight="1">
      <c r="B498" s="46"/>
      <c r="C498" s="46"/>
      <c r="D498" s="46"/>
    </row>
    <row r="499" spans="2:4" ht="15.75" customHeight="1">
      <c r="B499" s="46"/>
      <c r="C499" s="46"/>
      <c r="D499" s="46"/>
    </row>
    <row r="500" spans="2:4" ht="15.75" customHeight="1">
      <c r="B500" s="46"/>
      <c r="C500" s="46"/>
      <c r="D500" s="46"/>
    </row>
    <row r="501" spans="2:4" ht="15.75" customHeight="1">
      <c r="B501" s="46"/>
      <c r="C501" s="46"/>
      <c r="D501" s="46"/>
    </row>
    <row r="502" spans="2:4" ht="15.75" customHeight="1">
      <c r="B502" s="46"/>
      <c r="C502" s="46"/>
      <c r="D502" s="46"/>
    </row>
    <row r="503" spans="2:4" ht="15.75" customHeight="1">
      <c r="B503" s="46"/>
      <c r="C503" s="46"/>
      <c r="D503" s="46"/>
    </row>
    <row r="504" spans="2:4" ht="15.75" customHeight="1">
      <c r="B504" s="46"/>
      <c r="C504" s="46"/>
      <c r="D504" s="46"/>
    </row>
    <row r="505" spans="2:4" ht="15.75" customHeight="1">
      <c r="B505" s="46"/>
      <c r="C505" s="46"/>
      <c r="D505" s="46"/>
    </row>
    <row r="506" spans="2:4" ht="15.75" customHeight="1">
      <c r="B506" s="46"/>
      <c r="C506" s="46"/>
      <c r="D506" s="46"/>
    </row>
    <row r="507" spans="2:4" ht="15.75" customHeight="1">
      <c r="B507" s="46"/>
      <c r="C507" s="46"/>
      <c r="D507" s="46"/>
    </row>
    <row r="508" spans="2:4" ht="15.75" customHeight="1">
      <c r="B508" s="46"/>
      <c r="C508" s="46"/>
      <c r="D508" s="46"/>
    </row>
    <row r="509" spans="2:4" ht="15.75" customHeight="1">
      <c r="B509" s="46"/>
      <c r="C509" s="46"/>
      <c r="D509" s="46"/>
    </row>
    <row r="510" spans="2:4" ht="15.75" customHeight="1">
      <c r="B510" s="46"/>
      <c r="C510" s="46"/>
      <c r="D510" s="46"/>
    </row>
    <row r="511" spans="2:4" ht="15.75" customHeight="1">
      <c r="B511" s="46"/>
      <c r="C511" s="46"/>
      <c r="D511" s="46"/>
    </row>
    <row r="512" spans="2:4" ht="15.75" customHeight="1">
      <c r="B512" s="46"/>
      <c r="C512" s="46"/>
      <c r="D512" s="46"/>
    </row>
    <row r="513" spans="2:4" ht="15.75" customHeight="1">
      <c r="B513" s="46"/>
      <c r="C513" s="46"/>
      <c r="D513" s="46"/>
    </row>
    <row r="514" spans="2:4" ht="15.75" customHeight="1">
      <c r="B514" s="46"/>
      <c r="C514" s="46"/>
      <c r="D514" s="46"/>
    </row>
    <row r="515" spans="2:4" ht="15.75" customHeight="1">
      <c r="B515" s="46"/>
      <c r="C515" s="46"/>
      <c r="D515" s="46"/>
    </row>
    <row r="516" spans="2:4" ht="15.75" customHeight="1">
      <c r="B516" s="46"/>
      <c r="C516" s="46"/>
      <c r="D516" s="46"/>
    </row>
    <row r="517" spans="2:4" ht="15.75" customHeight="1">
      <c r="B517" s="46"/>
      <c r="C517" s="46"/>
      <c r="D517" s="46"/>
    </row>
    <row r="518" spans="2:4" ht="15.75" customHeight="1">
      <c r="B518" s="46"/>
      <c r="C518" s="46"/>
      <c r="D518" s="46"/>
    </row>
    <row r="519" spans="2:4" ht="15.75" customHeight="1">
      <c r="B519" s="46"/>
      <c r="C519" s="46"/>
      <c r="D519" s="46"/>
    </row>
    <row r="520" spans="2:4" ht="15.75" customHeight="1">
      <c r="B520" s="46"/>
      <c r="C520" s="46"/>
      <c r="D520" s="46"/>
    </row>
    <row r="521" spans="2:4" ht="15.75" customHeight="1">
      <c r="B521" s="46"/>
      <c r="C521" s="46"/>
      <c r="D521" s="46"/>
    </row>
    <row r="522" spans="2:4" ht="15.75" customHeight="1">
      <c r="B522" s="46"/>
      <c r="C522" s="46"/>
      <c r="D522" s="46"/>
    </row>
    <row r="523" spans="2:4" ht="15.75" customHeight="1">
      <c r="B523" s="46"/>
      <c r="C523" s="46"/>
      <c r="D523" s="46"/>
    </row>
    <row r="524" spans="2:4" ht="15.75" customHeight="1">
      <c r="B524" s="46"/>
      <c r="C524" s="46"/>
      <c r="D524" s="46"/>
    </row>
    <row r="525" spans="2:4" ht="15.75" customHeight="1">
      <c r="B525" s="46"/>
      <c r="C525" s="46"/>
      <c r="D525" s="46"/>
    </row>
    <row r="526" spans="2:4" ht="15.75" customHeight="1">
      <c r="B526" s="46"/>
      <c r="C526" s="46"/>
      <c r="D526" s="46"/>
    </row>
    <row r="527" spans="2:4" ht="15.75" customHeight="1">
      <c r="B527" s="46"/>
      <c r="C527" s="46"/>
      <c r="D527" s="46"/>
    </row>
    <row r="528" spans="2:4" ht="15.75" customHeight="1">
      <c r="B528" s="46"/>
      <c r="C528" s="46"/>
      <c r="D528" s="46"/>
    </row>
    <row r="529" spans="2:4" ht="15.75" customHeight="1">
      <c r="B529" s="46"/>
      <c r="C529" s="46"/>
      <c r="D529" s="46"/>
    </row>
    <row r="530" spans="2:4" ht="15.75" customHeight="1">
      <c r="B530" s="46"/>
      <c r="C530" s="46"/>
      <c r="D530" s="46"/>
    </row>
    <row r="531" spans="2:4" ht="15.75" customHeight="1">
      <c r="B531" s="46"/>
      <c r="C531" s="46"/>
      <c r="D531" s="46"/>
    </row>
    <row r="532" spans="2:4" ht="15.75" customHeight="1">
      <c r="B532" s="46"/>
      <c r="C532" s="46"/>
      <c r="D532" s="46"/>
    </row>
    <row r="533" spans="2:4" ht="15.75" customHeight="1">
      <c r="B533" s="46"/>
      <c r="C533" s="46"/>
      <c r="D533" s="46"/>
    </row>
    <row r="534" spans="2:4" ht="15.75" customHeight="1">
      <c r="B534" s="46"/>
      <c r="C534" s="46"/>
      <c r="D534" s="46"/>
    </row>
    <row r="535" spans="2:4" ht="15.75" customHeight="1">
      <c r="B535" s="46"/>
      <c r="C535" s="46"/>
      <c r="D535" s="46"/>
    </row>
    <row r="536" spans="2:4" ht="15.75" customHeight="1">
      <c r="B536" s="46"/>
      <c r="C536" s="46"/>
      <c r="D536" s="46"/>
    </row>
    <row r="537" spans="2:4" ht="15.75" customHeight="1">
      <c r="B537" s="46"/>
      <c r="C537" s="46"/>
      <c r="D537" s="46"/>
    </row>
    <row r="538" spans="2:4" ht="15.75" customHeight="1">
      <c r="B538" s="46"/>
      <c r="C538" s="46"/>
      <c r="D538" s="46"/>
    </row>
    <row r="539" spans="2:4" ht="15.75" customHeight="1">
      <c r="B539" s="46"/>
      <c r="C539" s="46"/>
      <c r="D539" s="46"/>
    </row>
    <row r="540" spans="2:4" ht="15.75" customHeight="1">
      <c r="B540" s="46"/>
      <c r="C540" s="46"/>
      <c r="D540" s="46"/>
    </row>
    <row r="541" spans="2:4" ht="15.75" customHeight="1">
      <c r="B541" s="46"/>
      <c r="C541" s="46"/>
      <c r="D541" s="46"/>
    </row>
    <row r="542" spans="2:4" ht="15.75" customHeight="1">
      <c r="B542" s="46"/>
      <c r="C542" s="46"/>
      <c r="D542" s="46"/>
    </row>
    <row r="543" spans="2:4" ht="15.75" customHeight="1">
      <c r="B543" s="46"/>
      <c r="C543" s="46"/>
      <c r="D543" s="46"/>
    </row>
    <row r="544" spans="2:4" ht="15.75" customHeight="1">
      <c r="B544" s="46"/>
      <c r="C544" s="46"/>
      <c r="D544" s="46"/>
    </row>
    <row r="545" spans="2:4" ht="15.75" customHeight="1">
      <c r="B545" s="46"/>
      <c r="C545" s="46"/>
      <c r="D545" s="46"/>
    </row>
    <row r="546" spans="2:4" ht="15.75" customHeight="1">
      <c r="B546" s="46"/>
      <c r="C546" s="46"/>
      <c r="D546" s="46"/>
    </row>
    <row r="547" spans="2:4" ht="15.75" customHeight="1">
      <c r="B547" s="46"/>
      <c r="C547" s="46"/>
      <c r="D547" s="46"/>
    </row>
    <row r="548" spans="2:4" ht="15.75" customHeight="1">
      <c r="B548" s="46"/>
      <c r="C548" s="46"/>
      <c r="D548" s="46"/>
    </row>
    <row r="549" spans="2:4" ht="15.75" customHeight="1">
      <c r="B549" s="46"/>
      <c r="C549" s="46"/>
      <c r="D549" s="46"/>
    </row>
    <row r="550" spans="2:4" ht="15.75" customHeight="1">
      <c r="B550" s="46"/>
      <c r="C550" s="46"/>
      <c r="D550" s="46"/>
    </row>
    <row r="551" spans="2:4" ht="15.75" customHeight="1">
      <c r="B551" s="46"/>
      <c r="C551" s="46"/>
      <c r="D551" s="46"/>
    </row>
    <row r="552" spans="2:4" ht="15.75" customHeight="1">
      <c r="B552" s="46"/>
      <c r="C552" s="46"/>
      <c r="D552" s="46"/>
    </row>
    <row r="553" spans="2:4" ht="15.75" customHeight="1">
      <c r="B553" s="46"/>
      <c r="C553" s="46"/>
      <c r="D553" s="46"/>
    </row>
    <row r="554" spans="2:4" ht="15.75" customHeight="1">
      <c r="B554" s="46"/>
      <c r="C554" s="46"/>
      <c r="D554" s="46"/>
    </row>
    <row r="555" spans="2:4" ht="15.75" customHeight="1">
      <c r="B555" s="46"/>
      <c r="C555" s="46"/>
      <c r="D555" s="46"/>
    </row>
    <row r="556" spans="2:4" ht="15.75" customHeight="1">
      <c r="B556" s="46"/>
      <c r="C556" s="46"/>
      <c r="D556" s="46"/>
    </row>
    <row r="557" spans="2:4" ht="15.75" customHeight="1">
      <c r="B557" s="46"/>
      <c r="C557" s="46"/>
      <c r="D557" s="46"/>
    </row>
    <row r="558" spans="2:4" ht="15.75" customHeight="1">
      <c r="B558" s="46"/>
      <c r="C558" s="46"/>
      <c r="D558" s="46"/>
    </row>
    <row r="559" spans="2:4" ht="15.75" customHeight="1">
      <c r="B559" s="46"/>
      <c r="C559" s="46"/>
      <c r="D559" s="46"/>
    </row>
    <row r="560" spans="2:4" ht="15.75" customHeight="1">
      <c r="B560" s="46"/>
      <c r="C560" s="46"/>
      <c r="D560" s="46"/>
    </row>
    <row r="561" spans="2:4" ht="15.75" customHeight="1">
      <c r="B561" s="46"/>
      <c r="C561" s="46"/>
      <c r="D561" s="46"/>
    </row>
    <row r="562" spans="2:4" ht="15.75" customHeight="1">
      <c r="B562" s="46"/>
      <c r="C562" s="46"/>
      <c r="D562" s="46"/>
    </row>
    <row r="563" spans="2:4" ht="15.75" customHeight="1">
      <c r="B563" s="46"/>
      <c r="C563" s="46"/>
      <c r="D563" s="46"/>
    </row>
    <row r="564" spans="2:4" ht="15.75" customHeight="1">
      <c r="B564" s="46"/>
      <c r="C564" s="46"/>
      <c r="D564" s="46"/>
    </row>
    <row r="565" spans="2:4" ht="15.75" customHeight="1">
      <c r="B565" s="46"/>
      <c r="C565" s="46"/>
      <c r="D565" s="46"/>
    </row>
    <row r="566" spans="2:4" ht="15.75" customHeight="1">
      <c r="B566" s="46"/>
      <c r="C566" s="46"/>
      <c r="D566" s="46"/>
    </row>
    <row r="567" spans="2:4" ht="15.75" customHeight="1">
      <c r="B567" s="46"/>
      <c r="C567" s="46"/>
      <c r="D567" s="46"/>
    </row>
    <row r="568" spans="2:4" ht="15.75" customHeight="1">
      <c r="B568" s="46"/>
      <c r="C568" s="46"/>
      <c r="D568" s="46"/>
    </row>
    <row r="569" spans="2:4" ht="15.75" customHeight="1">
      <c r="B569" s="46"/>
      <c r="C569" s="46"/>
      <c r="D569" s="46"/>
    </row>
    <row r="570" spans="2:4" ht="15.75" customHeight="1">
      <c r="B570" s="46"/>
      <c r="C570" s="46"/>
      <c r="D570" s="46"/>
    </row>
    <row r="571" spans="2:4" ht="15.75" customHeight="1">
      <c r="B571" s="46"/>
      <c r="C571" s="46"/>
      <c r="D571" s="46"/>
    </row>
    <row r="572" spans="2:4" ht="15.75" customHeight="1">
      <c r="B572" s="46"/>
      <c r="C572" s="46"/>
      <c r="D572" s="46"/>
    </row>
    <row r="573" spans="2:4" ht="15.75" customHeight="1">
      <c r="B573" s="46"/>
      <c r="C573" s="46"/>
      <c r="D573" s="46"/>
    </row>
    <row r="574" spans="2:4" ht="15.75" customHeight="1">
      <c r="B574" s="46"/>
      <c r="C574" s="46"/>
      <c r="D574" s="46"/>
    </row>
    <row r="575" spans="2:4" ht="15.75" customHeight="1">
      <c r="B575" s="46"/>
      <c r="C575" s="46"/>
      <c r="D575" s="46"/>
    </row>
    <row r="576" spans="2:4" ht="15.75" customHeight="1">
      <c r="B576" s="46"/>
      <c r="C576" s="46"/>
      <c r="D576" s="46"/>
    </row>
    <row r="577" spans="2:4" ht="15.75" customHeight="1">
      <c r="B577" s="46"/>
      <c r="C577" s="46"/>
      <c r="D577" s="46"/>
    </row>
    <row r="578" spans="2:4" ht="15.75" customHeight="1">
      <c r="B578" s="46"/>
      <c r="C578" s="46"/>
      <c r="D578" s="46"/>
    </row>
    <row r="579" spans="2:4" ht="15.75" customHeight="1">
      <c r="B579" s="46"/>
      <c r="C579" s="46"/>
      <c r="D579" s="46"/>
    </row>
    <row r="580" spans="2:4" ht="15.75" customHeight="1">
      <c r="B580" s="46"/>
      <c r="C580" s="46"/>
      <c r="D580" s="46"/>
    </row>
    <row r="581" spans="2:4" ht="15.75" customHeight="1">
      <c r="B581" s="46"/>
      <c r="C581" s="46"/>
      <c r="D581" s="46"/>
    </row>
    <row r="582" spans="2:4" ht="15.75" customHeight="1">
      <c r="B582" s="46"/>
      <c r="C582" s="46"/>
      <c r="D582" s="46"/>
    </row>
    <row r="583" spans="2:4" ht="15.75" customHeight="1">
      <c r="B583" s="46"/>
      <c r="C583" s="46"/>
      <c r="D583" s="46"/>
    </row>
    <row r="584" spans="2:4" ht="15.75" customHeight="1">
      <c r="B584" s="46"/>
      <c r="C584" s="46"/>
      <c r="D584" s="46"/>
    </row>
    <row r="585" spans="2:4" ht="15.75" customHeight="1">
      <c r="B585" s="46"/>
      <c r="C585" s="46"/>
      <c r="D585" s="46"/>
    </row>
    <row r="586" spans="2:4" ht="15.75" customHeight="1">
      <c r="B586" s="46"/>
      <c r="C586" s="46"/>
      <c r="D586" s="46"/>
    </row>
    <row r="587" spans="2:4" ht="15.75" customHeight="1">
      <c r="B587" s="46"/>
      <c r="C587" s="46"/>
      <c r="D587" s="46"/>
    </row>
    <row r="588" spans="2:4" ht="15.75" customHeight="1">
      <c r="B588" s="46"/>
      <c r="C588" s="46"/>
      <c r="D588" s="46"/>
    </row>
    <row r="589" spans="2:4" ht="15.75" customHeight="1">
      <c r="B589" s="46"/>
      <c r="C589" s="46"/>
      <c r="D589" s="46"/>
    </row>
    <row r="590" spans="2:4" ht="15.75" customHeight="1">
      <c r="B590" s="46"/>
      <c r="C590" s="46"/>
      <c r="D590" s="46"/>
    </row>
    <row r="591" spans="2:4" ht="15.75" customHeight="1">
      <c r="B591" s="46"/>
      <c r="C591" s="46"/>
      <c r="D591" s="46"/>
    </row>
    <row r="592" spans="2:4" ht="15.75" customHeight="1">
      <c r="B592" s="46"/>
      <c r="C592" s="46"/>
      <c r="D592" s="46"/>
    </row>
    <row r="593" spans="2:4" ht="15.75" customHeight="1">
      <c r="B593" s="46"/>
      <c r="C593" s="46"/>
      <c r="D593" s="46"/>
    </row>
    <row r="594" spans="2:4" ht="15.75" customHeight="1">
      <c r="B594" s="46"/>
      <c r="C594" s="46"/>
      <c r="D594" s="46"/>
    </row>
    <row r="595" spans="2:4" ht="15.75" customHeight="1">
      <c r="B595" s="46"/>
      <c r="C595" s="46"/>
      <c r="D595" s="46"/>
    </row>
    <row r="596" spans="2:4" ht="15.75" customHeight="1">
      <c r="B596" s="46"/>
      <c r="C596" s="46"/>
      <c r="D596" s="46"/>
    </row>
    <row r="597" spans="2:4" ht="15.75" customHeight="1">
      <c r="B597" s="46"/>
      <c r="C597" s="46"/>
      <c r="D597" s="46"/>
    </row>
    <row r="598" spans="2:4" ht="15.75" customHeight="1">
      <c r="B598" s="46"/>
      <c r="C598" s="46"/>
      <c r="D598" s="46"/>
    </row>
    <row r="599" spans="2:4" ht="15.75" customHeight="1">
      <c r="B599" s="46"/>
      <c r="C599" s="46"/>
      <c r="D599" s="46"/>
    </row>
    <row r="600" spans="2:4" ht="15.75" customHeight="1">
      <c r="B600" s="46"/>
      <c r="C600" s="46"/>
      <c r="D600" s="46"/>
    </row>
    <row r="601" spans="2:4" ht="15.75" customHeight="1">
      <c r="B601" s="46"/>
      <c r="C601" s="46"/>
      <c r="D601" s="46"/>
    </row>
    <row r="602" spans="2:4" ht="15.75" customHeight="1">
      <c r="B602" s="46"/>
      <c r="C602" s="46"/>
      <c r="D602" s="46"/>
    </row>
    <row r="603" spans="2:4" ht="15.75" customHeight="1">
      <c r="B603" s="46"/>
      <c r="C603" s="46"/>
      <c r="D603" s="46"/>
    </row>
    <row r="604" spans="2:4" ht="15.75" customHeight="1">
      <c r="B604" s="46"/>
      <c r="C604" s="46"/>
      <c r="D604" s="46"/>
    </row>
    <row r="605" spans="2:4" ht="15.75" customHeight="1">
      <c r="B605" s="46"/>
      <c r="C605" s="46"/>
      <c r="D605" s="46"/>
    </row>
    <row r="606" spans="2:4" ht="15.75" customHeight="1">
      <c r="B606" s="46"/>
      <c r="C606" s="46"/>
      <c r="D606" s="46"/>
    </row>
    <row r="607" spans="2:4" ht="15.75" customHeight="1">
      <c r="B607" s="46"/>
      <c r="C607" s="46"/>
      <c r="D607" s="46"/>
    </row>
    <row r="608" spans="2:4" ht="15.75" customHeight="1">
      <c r="B608" s="46"/>
      <c r="C608" s="46"/>
      <c r="D608" s="46"/>
    </row>
    <row r="609" spans="2:4" ht="15.75" customHeight="1">
      <c r="B609" s="46"/>
      <c r="C609" s="46"/>
      <c r="D609" s="46"/>
    </row>
    <row r="610" spans="2:4" ht="15.75" customHeight="1">
      <c r="B610" s="46"/>
      <c r="C610" s="46"/>
      <c r="D610" s="46"/>
    </row>
    <row r="611" spans="2:4" ht="15.75" customHeight="1">
      <c r="B611" s="46"/>
      <c r="C611" s="46"/>
      <c r="D611" s="46"/>
    </row>
    <row r="612" spans="2:4" ht="15.75" customHeight="1">
      <c r="B612" s="46"/>
      <c r="C612" s="46"/>
      <c r="D612" s="46"/>
    </row>
    <row r="613" spans="2:4" ht="15.75" customHeight="1">
      <c r="B613" s="46"/>
      <c r="C613" s="46"/>
      <c r="D613" s="46"/>
    </row>
    <row r="614" spans="2:4" ht="15.75" customHeight="1">
      <c r="B614" s="46"/>
      <c r="C614" s="46"/>
      <c r="D614" s="46"/>
    </row>
    <row r="615" spans="2:4" ht="15.75" customHeight="1">
      <c r="B615" s="46"/>
      <c r="C615" s="46"/>
      <c r="D615" s="46"/>
    </row>
    <row r="616" spans="2:4" ht="15.75" customHeight="1">
      <c r="B616" s="46"/>
      <c r="C616" s="46"/>
      <c r="D616" s="46"/>
    </row>
    <row r="617" spans="2:4" ht="15.75" customHeight="1">
      <c r="B617" s="46"/>
      <c r="C617" s="46"/>
      <c r="D617" s="46"/>
    </row>
    <row r="618" spans="2:4" ht="15.75" customHeight="1">
      <c r="B618" s="46"/>
      <c r="C618" s="46"/>
      <c r="D618" s="46"/>
    </row>
    <row r="619" spans="2:4" ht="15.75" customHeight="1">
      <c r="B619" s="46"/>
      <c r="C619" s="46"/>
      <c r="D619" s="46"/>
    </row>
    <row r="620" spans="2:4" ht="15.75" customHeight="1">
      <c r="B620" s="46"/>
      <c r="C620" s="46"/>
      <c r="D620" s="46"/>
    </row>
    <row r="621" spans="2:4" ht="15.75" customHeight="1">
      <c r="B621" s="46"/>
      <c r="C621" s="46"/>
      <c r="D621" s="46"/>
    </row>
    <row r="622" spans="2:4" ht="15.75" customHeight="1">
      <c r="B622" s="46"/>
      <c r="C622" s="46"/>
      <c r="D622" s="46"/>
    </row>
    <row r="623" spans="2:4" ht="15.75" customHeight="1">
      <c r="B623" s="46"/>
      <c r="C623" s="46"/>
      <c r="D623" s="46"/>
    </row>
    <row r="624" spans="2:4" ht="15.75" customHeight="1">
      <c r="B624" s="46"/>
      <c r="C624" s="46"/>
      <c r="D624" s="46"/>
    </row>
    <row r="625" spans="2:4" ht="15.75" customHeight="1">
      <c r="B625" s="46"/>
      <c r="C625" s="46"/>
      <c r="D625" s="46"/>
    </row>
    <row r="626" spans="2:4" ht="15.75" customHeight="1">
      <c r="B626" s="46"/>
      <c r="C626" s="46"/>
      <c r="D626" s="46"/>
    </row>
    <row r="627" spans="2:4" ht="15.75" customHeight="1">
      <c r="B627" s="46"/>
      <c r="C627" s="46"/>
      <c r="D627" s="46"/>
    </row>
    <row r="628" spans="2:4" ht="15.75" customHeight="1">
      <c r="B628" s="46"/>
      <c r="C628" s="46"/>
      <c r="D628" s="46"/>
    </row>
    <row r="629" spans="2:4" ht="15.75" customHeight="1">
      <c r="B629" s="46"/>
      <c r="C629" s="46"/>
      <c r="D629" s="46"/>
    </row>
    <row r="630" spans="2:4" ht="15.75" customHeight="1">
      <c r="B630" s="46"/>
      <c r="C630" s="46"/>
      <c r="D630" s="46"/>
    </row>
    <row r="631" spans="2:4" ht="15.75" customHeight="1">
      <c r="B631" s="46"/>
      <c r="C631" s="46"/>
      <c r="D631" s="46"/>
    </row>
    <row r="632" spans="2:4" ht="15.75" customHeight="1">
      <c r="B632" s="46"/>
      <c r="C632" s="46"/>
      <c r="D632" s="46"/>
    </row>
    <row r="633" spans="2:4" ht="15.75" customHeight="1">
      <c r="B633" s="46"/>
      <c r="C633" s="46"/>
      <c r="D633" s="46"/>
    </row>
    <row r="634" spans="2:4" ht="15.75" customHeight="1">
      <c r="B634" s="46"/>
      <c r="C634" s="46"/>
      <c r="D634" s="46"/>
    </row>
    <row r="635" spans="2:4" ht="15.75" customHeight="1">
      <c r="B635" s="46"/>
      <c r="C635" s="46"/>
      <c r="D635" s="46"/>
    </row>
    <row r="636" spans="2:4" ht="15.75" customHeight="1">
      <c r="B636" s="46"/>
      <c r="C636" s="46"/>
      <c r="D636" s="46"/>
    </row>
    <row r="637" spans="2:4" ht="15.75" customHeight="1">
      <c r="B637" s="46"/>
      <c r="C637" s="46"/>
      <c r="D637" s="46"/>
    </row>
    <row r="638" spans="2:4" ht="15.75" customHeight="1">
      <c r="B638" s="46"/>
      <c r="C638" s="46"/>
      <c r="D638" s="46"/>
    </row>
    <row r="639" spans="2:4" ht="15.75" customHeight="1">
      <c r="B639" s="46"/>
      <c r="C639" s="46"/>
      <c r="D639" s="46"/>
    </row>
    <row r="640" spans="2:4" ht="15.75" customHeight="1">
      <c r="B640" s="46"/>
      <c r="C640" s="46"/>
      <c r="D640" s="46"/>
    </row>
    <row r="641" spans="2:4" ht="15.75" customHeight="1">
      <c r="B641" s="46"/>
      <c r="C641" s="46"/>
      <c r="D641" s="46"/>
    </row>
    <row r="642" spans="2:4" ht="15.75" customHeight="1">
      <c r="B642" s="46"/>
      <c r="C642" s="46"/>
      <c r="D642" s="46"/>
    </row>
    <row r="643" spans="2:4" ht="15.75" customHeight="1">
      <c r="B643" s="46"/>
      <c r="C643" s="46"/>
      <c r="D643" s="46"/>
    </row>
    <row r="644" spans="2:4" ht="15.75" customHeight="1">
      <c r="B644" s="46"/>
      <c r="C644" s="46"/>
      <c r="D644" s="46"/>
    </row>
    <row r="645" spans="2:4" ht="15.75" customHeight="1">
      <c r="B645" s="46"/>
      <c r="C645" s="46"/>
      <c r="D645" s="46"/>
    </row>
    <row r="646" spans="2:4" ht="15.75" customHeight="1">
      <c r="B646" s="46"/>
      <c r="C646" s="46"/>
      <c r="D646" s="46"/>
    </row>
    <row r="647" spans="2:4" ht="15.75" customHeight="1">
      <c r="B647" s="46"/>
      <c r="C647" s="46"/>
      <c r="D647" s="46"/>
    </row>
    <row r="648" spans="2:4" ht="15.75" customHeight="1">
      <c r="B648" s="46"/>
      <c r="C648" s="46"/>
      <c r="D648" s="46"/>
    </row>
    <row r="649" spans="2:4" ht="15.75" customHeight="1">
      <c r="B649" s="46"/>
      <c r="C649" s="46"/>
      <c r="D649" s="46"/>
    </row>
    <row r="650" spans="2:4" ht="15.75" customHeight="1">
      <c r="B650" s="46"/>
      <c r="C650" s="46"/>
      <c r="D650" s="46"/>
    </row>
    <row r="651" spans="2:4" ht="15.75" customHeight="1">
      <c r="B651" s="46"/>
      <c r="C651" s="46"/>
      <c r="D651" s="46"/>
    </row>
    <row r="652" spans="2:4" ht="15.75" customHeight="1">
      <c r="B652" s="46"/>
      <c r="C652" s="46"/>
      <c r="D652" s="46"/>
    </row>
    <row r="653" spans="2:4" ht="15.75" customHeight="1">
      <c r="B653" s="46"/>
      <c r="C653" s="46"/>
      <c r="D653" s="46"/>
    </row>
    <row r="654" spans="2:4" ht="15.75" customHeight="1">
      <c r="B654" s="46"/>
      <c r="C654" s="46"/>
      <c r="D654" s="46"/>
    </row>
    <row r="655" spans="2:4" ht="15.75" customHeight="1">
      <c r="B655" s="46"/>
      <c r="C655" s="46"/>
      <c r="D655" s="46"/>
    </row>
    <row r="656" spans="2:4" ht="15.75" customHeight="1">
      <c r="B656" s="46"/>
      <c r="C656" s="46"/>
      <c r="D656" s="46"/>
    </row>
    <row r="657" spans="2:4" ht="15.75" customHeight="1">
      <c r="B657" s="46"/>
      <c r="C657" s="46"/>
      <c r="D657" s="46"/>
    </row>
    <row r="658" spans="2:4" ht="15.75" customHeight="1">
      <c r="B658" s="46"/>
      <c r="C658" s="46"/>
      <c r="D658" s="46"/>
    </row>
    <row r="659" spans="2:4" ht="15.75" customHeight="1">
      <c r="B659" s="46"/>
      <c r="C659" s="46"/>
      <c r="D659" s="46"/>
    </row>
    <row r="660" spans="2:4" ht="15.75" customHeight="1">
      <c r="B660" s="46"/>
      <c r="C660" s="46"/>
      <c r="D660" s="46"/>
    </row>
    <row r="661" spans="2:4" ht="15.75" customHeight="1">
      <c r="B661" s="46"/>
      <c r="C661" s="46"/>
      <c r="D661" s="46"/>
    </row>
    <row r="662" spans="2:4" ht="15.75" customHeight="1">
      <c r="B662" s="46"/>
      <c r="C662" s="46"/>
      <c r="D662" s="46"/>
    </row>
    <row r="663" spans="2:4" ht="15.75" customHeight="1">
      <c r="B663" s="46"/>
      <c r="C663" s="46"/>
      <c r="D663" s="46"/>
    </row>
    <row r="664" spans="2:4" ht="15.75" customHeight="1">
      <c r="B664" s="46"/>
      <c r="C664" s="46"/>
      <c r="D664" s="46"/>
    </row>
    <row r="665" spans="2:4" ht="15.75" customHeight="1">
      <c r="B665" s="46"/>
      <c r="C665" s="46"/>
      <c r="D665" s="46"/>
    </row>
    <row r="666" spans="2:4" ht="15.75" customHeight="1">
      <c r="B666" s="46"/>
      <c r="C666" s="46"/>
      <c r="D666" s="46"/>
    </row>
    <row r="667" spans="2:4" ht="15.75" customHeight="1">
      <c r="B667" s="46"/>
      <c r="C667" s="46"/>
      <c r="D667" s="46"/>
    </row>
    <row r="668" spans="2:4" ht="15.75" customHeight="1">
      <c r="B668" s="46"/>
      <c r="C668" s="46"/>
      <c r="D668" s="46"/>
    </row>
    <row r="669" spans="2:4" ht="15.75" customHeight="1">
      <c r="B669" s="46"/>
      <c r="C669" s="46"/>
      <c r="D669" s="46"/>
    </row>
    <row r="670" spans="2:4" ht="15.75" customHeight="1">
      <c r="B670" s="46"/>
      <c r="C670" s="46"/>
      <c r="D670" s="46"/>
    </row>
    <row r="671" spans="2:4" ht="15.75" customHeight="1">
      <c r="B671" s="46"/>
      <c r="C671" s="46"/>
      <c r="D671" s="46"/>
    </row>
    <row r="672" spans="2:4" ht="15.75" customHeight="1">
      <c r="B672" s="46"/>
      <c r="C672" s="46"/>
      <c r="D672" s="46"/>
    </row>
    <row r="673" spans="2:4" ht="15.75" customHeight="1">
      <c r="B673" s="46"/>
      <c r="C673" s="46"/>
      <c r="D673" s="46"/>
    </row>
    <row r="674" spans="2:4" ht="15.75" customHeight="1">
      <c r="B674" s="46"/>
      <c r="C674" s="46"/>
      <c r="D674" s="46"/>
    </row>
    <row r="675" spans="2:4" ht="15.75" customHeight="1">
      <c r="B675" s="46"/>
      <c r="C675" s="46"/>
      <c r="D675" s="46"/>
    </row>
    <row r="676" spans="2:4" ht="15.75" customHeight="1">
      <c r="B676" s="46"/>
      <c r="C676" s="46"/>
      <c r="D676" s="46"/>
    </row>
    <row r="677" spans="2:4" ht="15.75" customHeight="1">
      <c r="B677" s="46"/>
      <c r="C677" s="46"/>
      <c r="D677" s="46"/>
    </row>
    <row r="678" spans="2:4" ht="15.75" customHeight="1">
      <c r="B678" s="46"/>
      <c r="C678" s="46"/>
      <c r="D678" s="46"/>
    </row>
    <row r="679" spans="2:4" ht="15.75" customHeight="1">
      <c r="B679" s="46"/>
      <c r="C679" s="46"/>
      <c r="D679" s="46"/>
    </row>
    <row r="680" spans="2:4" ht="15.75" customHeight="1">
      <c r="B680" s="46"/>
      <c r="C680" s="46"/>
      <c r="D680" s="46"/>
    </row>
    <row r="681" spans="2:4" ht="15.75" customHeight="1">
      <c r="B681" s="46"/>
      <c r="C681" s="46"/>
      <c r="D681" s="46"/>
    </row>
    <row r="682" spans="2:4" ht="15.75" customHeight="1">
      <c r="B682" s="46"/>
      <c r="C682" s="46"/>
      <c r="D682" s="46"/>
    </row>
    <row r="683" spans="2:4" ht="15.75" customHeight="1">
      <c r="B683" s="46"/>
      <c r="C683" s="46"/>
      <c r="D683" s="46"/>
    </row>
    <row r="684" spans="2:4" ht="15.75" customHeight="1">
      <c r="B684" s="46"/>
      <c r="C684" s="46"/>
      <c r="D684" s="46"/>
    </row>
    <row r="685" spans="2:4" ht="15.75" customHeight="1">
      <c r="B685" s="46"/>
      <c r="C685" s="46"/>
      <c r="D685" s="46"/>
    </row>
    <row r="686" spans="2:4" ht="15.75" customHeight="1">
      <c r="B686" s="46"/>
      <c r="C686" s="46"/>
      <c r="D686" s="46"/>
    </row>
    <row r="687" spans="2:4" ht="15.75" customHeight="1">
      <c r="B687" s="46"/>
      <c r="C687" s="46"/>
      <c r="D687" s="46"/>
    </row>
    <row r="688" spans="2:4" ht="15.75" customHeight="1">
      <c r="B688" s="46"/>
      <c r="C688" s="46"/>
      <c r="D688" s="46"/>
    </row>
    <row r="689" spans="2:4" ht="15.75" customHeight="1">
      <c r="B689" s="46"/>
      <c r="C689" s="46"/>
      <c r="D689" s="46"/>
    </row>
    <row r="690" spans="2:4" ht="15.75" customHeight="1">
      <c r="B690" s="46"/>
      <c r="C690" s="46"/>
      <c r="D690" s="46"/>
    </row>
    <row r="691" spans="2:4" ht="15.75" customHeight="1">
      <c r="B691" s="46"/>
      <c r="C691" s="46"/>
      <c r="D691" s="46"/>
    </row>
    <row r="692" spans="2:4" ht="15.75" customHeight="1">
      <c r="B692" s="46"/>
      <c r="C692" s="46"/>
      <c r="D692" s="46"/>
    </row>
    <row r="693" spans="2:4" ht="15.75" customHeight="1">
      <c r="B693" s="46"/>
      <c r="C693" s="46"/>
      <c r="D693" s="46"/>
    </row>
    <row r="694" spans="2:4" ht="15.75" customHeight="1">
      <c r="B694" s="46"/>
      <c r="C694" s="46"/>
      <c r="D694" s="46"/>
    </row>
    <row r="695" spans="2:4" ht="15.75" customHeight="1">
      <c r="B695" s="46"/>
      <c r="C695" s="46"/>
      <c r="D695" s="46"/>
    </row>
    <row r="696" spans="2:4" ht="15.75" customHeight="1">
      <c r="B696" s="46"/>
      <c r="C696" s="46"/>
      <c r="D696" s="46"/>
    </row>
    <row r="697" spans="2:4" ht="15.75" customHeight="1">
      <c r="B697" s="46"/>
      <c r="C697" s="46"/>
      <c r="D697" s="46"/>
    </row>
    <row r="698" spans="2:4" ht="15.75" customHeight="1">
      <c r="B698" s="46"/>
      <c r="C698" s="46"/>
      <c r="D698" s="46"/>
    </row>
    <row r="699" spans="2:4" ht="15.75" customHeight="1">
      <c r="B699" s="46"/>
      <c r="C699" s="46"/>
      <c r="D699" s="46"/>
    </row>
    <row r="700" spans="2:4" ht="15.75" customHeight="1">
      <c r="B700" s="46"/>
      <c r="C700" s="46"/>
      <c r="D700" s="46"/>
    </row>
    <row r="701" spans="2:4" ht="15.75" customHeight="1">
      <c r="B701" s="46"/>
      <c r="C701" s="46"/>
      <c r="D701" s="46"/>
    </row>
    <row r="702" spans="2:4" ht="15.75" customHeight="1">
      <c r="B702" s="46"/>
      <c r="C702" s="46"/>
      <c r="D702" s="46"/>
    </row>
    <row r="703" spans="2:4" ht="15.75" customHeight="1">
      <c r="B703" s="46"/>
      <c r="C703" s="46"/>
      <c r="D703" s="46"/>
    </row>
    <row r="704" spans="2:4" ht="15.75" customHeight="1">
      <c r="B704" s="46"/>
      <c r="C704" s="46"/>
      <c r="D704" s="46"/>
    </row>
    <row r="705" spans="2:4" ht="15.75" customHeight="1">
      <c r="B705" s="46"/>
      <c r="C705" s="46"/>
      <c r="D705" s="46"/>
    </row>
    <row r="706" spans="2:4" ht="15.75" customHeight="1">
      <c r="B706" s="46"/>
      <c r="C706" s="46"/>
      <c r="D706" s="46"/>
    </row>
    <row r="707" spans="2:4" ht="15.75" customHeight="1">
      <c r="B707" s="46"/>
      <c r="C707" s="46"/>
      <c r="D707" s="46"/>
    </row>
    <row r="708" spans="2:4" ht="15.75" customHeight="1">
      <c r="B708" s="46"/>
      <c r="C708" s="46"/>
      <c r="D708" s="46"/>
    </row>
    <row r="709" spans="2:4" ht="15.75" customHeight="1">
      <c r="B709" s="46"/>
      <c r="C709" s="46"/>
      <c r="D709" s="46"/>
    </row>
    <row r="710" spans="2:4" ht="15.75" customHeight="1">
      <c r="B710" s="46"/>
      <c r="C710" s="46"/>
      <c r="D710" s="46"/>
    </row>
    <row r="711" spans="2:4" ht="15.75" customHeight="1">
      <c r="B711" s="46"/>
      <c r="C711" s="46"/>
      <c r="D711" s="46"/>
    </row>
    <row r="712" spans="2:4" ht="15.75" customHeight="1">
      <c r="B712" s="46"/>
      <c r="C712" s="46"/>
      <c r="D712" s="46"/>
    </row>
    <row r="713" spans="2:4" ht="15.75" customHeight="1">
      <c r="B713" s="46"/>
      <c r="C713" s="46"/>
      <c r="D713" s="46"/>
    </row>
    <row r="714" spans="2:4" ht="15.75" customHeight="1">
      <c r="B714" s="46"/>
      <c r="C714" s="46"/>
      <c r="D714" s="46"/>
    </row>
    <row r="715" spans="2:4" ht="15.75" customHeight="1">
      <c r="B715" s="46"/>
      <c r="C715" s="46"/>
      <c r="D715" s="46"/>
    </row>
    <row r="716" spans="2:4" ht="15.75" customHeight="1">
      <c r="B716" s="46"/>
      <c r="C716" s="46"/>
      <c r="D716" s="46"/>
    </row>
    <row r="717" spans="2:4" ht="15.75" customHeight="1">
      <c r="B717" s="46"/>
      <c r="C717" s="46"/>
      <c r="D717" s="46"/>
    </row>
    <row r="718" spans="2:4" ht="15.75" customHeight="1">
      <c r="B718" s="46"/>
      <c r="C718" s="46"/>
      <c r="D718" s="46"/>
    </row>
    <row r="719" spans="2:4" ht="15.75" customHeight="1">
      <c r="B719" s="46"/>
      <c r="C719" s="46"/>
      <c r="D719" s="46"/>
    </row>
    <row r="720" spans="2:4" ht="15.75" customHeight="1">
      <c r="B720" s="46"/>
      <c r="C720" s="46"/>
      <c r="D720" s="46"/>
    </row>
    <row r="721" spans="2:4" ht="15.75" customHeight="1">
      <c r="B721" s="46"/>
      <c r="C721" s="46"/>
      <c r="D721" s="46"/>
    </row>
    <row r="722" spans="2:4" ht="15.75" customHeight="1">
      <c r="B722" s="46"/>
      <c r="C722" s="46"/>
      <c r="D722" s="46"/>
    </row>
    <row r="723" spans="2:4" ht="15.75" customHeight="1">
      <c r="B723" s="46"/>
      <c r="C723" s="46"/>
      <c r="D723" s="46"/>
    </row>
    <row r="724" spans="2:4" ht="15.75" customHeight="1">
      <c r="B724" s="46"/>
      <c r="C724" s="46"/>
      <c r="D724" s="46"/>
    </row>
    <row r="725" spans="2:4" ht="15.75" customHeight="1">
      <c r="B725" s="46"/>
      <c r="C725" s="46"/>
      <c r="D725" s="46"/>
    </row>
    <row r="726" spans="2:4" ht="15.75" customHeight="1">
      <c r="B726" s="46"/>
      <c r="C726" s="46"/>
      <c r="D726" s="46"/>
    </row>
    <row r="727" spans="2:4" ht="15.75" customHeight="1">
      <c r="B727" s="46"/>
      <c r="C727" s="46"/>
      <c r="D727" s="46"/>
    </row>
    <row r="728" spans="2:4" ht="15.75" customHeight="1">
      <c r="B728" s="46"/>
      <c r="C728" s="46"/>
      <c r="D728" s="46"/>
    </row>
    <row r="729" spans="2:4" ht="15.75" customHeight="1">
      <c r="B729" s="46"/>
      <c r="C729" s="46"/>
      <c r="D729" s="46"/>
    </row>
    <row r="730" spans="2:4" ht="15.75" customHeight="1">
      <c r="B730" s="46"/>
      <c r="C730" s="46"/>
      <c r="D730" s="46"/>
    </row>
    <row r="731" spans="2:4" ht="15.75" customHeight="1">
      <c r="B731" s="46"/>
      <c r="C731" s="46"/>
      <c r="D731" s="46"/>
    </row>
    <row r="732" spans="2:4" ht="15.75" customHeight="1">
      <c r="B732" s="46"/>
      <c r="C732" s="46"/>
      <c r="D732" s="46"/>
    </row>
    <row r="733" spans="2:4" ht="15.75" customHeight="1">
      <c r="B733" s="46"/>
      <c r="C733" s="46"/>
      <c r="D733" s="46"/>
    </row>
    <row r="734" spans="2:4" ht="15.75" customHeight="1">
      <c r="B734" s="46"/>
      <c r="C734" s="46"/>
      <c r="D734" s="46"/>
    </row>
    <row r="735" spans="2:4" ht="15.75" customHeight="1">
      <c r="B735" s="46"/>
      <c r="C735" s="46"/>
      <c r="D735" s="46"/>
    </row>
    <row r="736" spans="2:4" ht="15.75" customHeight="1">
      <c r="B736" s="46"/>
      <c r="C736" s="46"/>
      <c r="D736" s="46"/>
    </row>
    <row r="737" spans="2:4" ht="15.75" customHeight="1">
      <c r="B737" s="46"/>
      <c r="C737" s="46"/>
      <c r="D737" s="46"/>
    </row>
    <row r="738" spans="2:4" ht="15.75" customHeight="1">
      <c r="B738" s="46"/>
      <c r="C738" s="46"/>
      <c r="D738" s="46"/>
    </row>
    <row r="739" spans="2:4" ht="15.75" customHeight="1">
      <c r="B739" s="46"/>
      <c r="C739" s="46"/>
      <c r="D739" s="46"/>
    </row>
    <row r="740" spans="2:4" ht="15.75" customHeight="1">
      <c r="B740" s="46"/>
      <c r="C740" s="46"/>
      <c r="D740" s="46"/>
    </row>
    <row r="741" spans="2:4" ht="15.75" customHeight="1">
      <c r="B741" s="46"/>
      <c r="C741" s="46"/>
      <c r="D741" s="46"/>
    </row>
    <row r="742" spans="2:4" ht="15.75" customHeight="1">
      <c r="B742" s="46"/>
      <c r="C742" s="46"/>
      <c r="D742" s="46"/>
    </row>
    <row r="743" spans="2:4" ht="15.75" customHeight="1">
      <c r="B743" s="46"/>
      <c r="C743" s="46"/>
      <c r="D743" s="46"/>
    </row>
    <row r="744" spans="2:4" ht="15.75" customHeight="1">
      <c r="B744" s="46"/>
      <c r="C744" s="46"/>
      <c r="D744" s="46"/>
    </row>
    <row r="745" spans="2:4" ht="15.75" customHeight="1">
      <c r="B745" s="46"/>
      <c r="C745" s="46"/>
      <c r="D745" s="46"/>
    </row>
    <row r="746" spans="2:4" ht="15.75" customHeight="1">
      <c r="B746" s="46"/>
      <c r="C746" s="46"/>
      <c r="D746" s="46"/>
    </row>
    <row r="747" spans="2:4" ht="15.75" customHeight="1">
      <c r="B747" s="46"/>
      <c r="C747" s="46"/>
      <c r="D747" s="46"/>
    </row>
    <row r="748" spans="2:4" ht="15.75" customHeight="1">
      <c r="B748" s="46"/>
      <c r="C748" s="46"/>
      <c r="D748" s="46"/>
    </row>
    <row r="749" spans="2:4" ht="15.75" customHeight="1">
      <c r="B749" s="46"/>
      <c r="C749" s="46"/>
      <c r="D749" s="46"/>
    </row>
    <row r="750" spans="2:4" ht="15.75" customHeight="1">
      <c r="B750" s="46"/>
      <c r="C750" s="46"/>
      <c r="D750" s="46"/>
    </row>
    <row r="751" spans="2:4" ht="15.75" customHeight="1">
      <c r="B751" s="46"/>
      <c r="C751" s="46"/>
      <c r="D751" s="46"/>
    </row>
    <row r="752" spans="2:4" ht="15.75" customHeight="1">
      <c r="B752" s="46"/>
      <c r="C752" s="46"/>
      <c r="D752" s="46"/>
    </row>
    <row r="753" spans="2:4" ht="15.75" customHeight="1">
      <c r="B753" s="46"/>
      <c r="C753" s="46"/>
      <c r="D753" s="46"/>
    </row>
    <row r="754" spans="2:4" ht="15.75" customHeight="1">
      <c r="B754" s="46"/>
      <c r="C754" s="46"/>
      <c r="D754" s="46"/>
    </row>
    <row r="755" spans="2:4" ht="15.75" customHeight="1">
      <c r="B755" s="46"/>
      <c r="C755" s="46"/>
      <c r="D755" s="46"/>
    </row>
    <row r="756" spans="2:4" ht="15.75" customHeight="1">
      <c r="B756" s="46"/>
      <c r="C756" s="46"/>
      <c r="D756" s="46"/>
    </row>
    <row r="757" spans="2:4" ht="15.75" customHeight="1">
      <c r="B757" s="46"/>
      <c r="C757" s="46"/>
      <c r="D757" s="46"/>
    </row>
    <row r="758" spans="2:4" ht="15.75" customHeight="1">
      <c r="B758" s="46"/>
      <c r="C758" s="46"/>
      <c r="D758" s="46"/>
    </row>
    <row r="759" spans="2:4" ht="15.75" customHeight="1">
      <c r="B759" s="46"/>
      <c r="C759" s="46"/>
      <c r="D759" s="46"/>
    </row>
    <row r="760" spans="2:4" ht="15.75" customHeight="1">
      <c r="B760" s="46"/>
      <c r="C760" s="46"/>
      <c r="D760" s="46"/>
    </row>
    <row r="761" spans="2:4" ht="15.75" customHeight="1">
      <c r="B761" s="46"/>
      <c r="C761" s="46"/>
      <c r="D761" s="46"/>
    </row>
    <row r="762" spans="2:4" ht="15.75" customHeight="1">
      <c r="B762" s="46"/>
      <c r="C762" s="46"/>
      <c r="D762" s="46"/>
    </row>
    <row r="763" spans="2:4" ht="15.75" customHeight="1">
      <c r="B763" s="46"/>
      <c r="C763" s="46"/>
      <c r="D763" s="46"/>
    </row>
    <row r="764" spans="2:4" ht="15.75" customHeight="1">
      <c r="B764" s="46"/>
      <c r="C764" s="46"/>
      <c r="D764" s="46"/>
    </row>
    <row r="765" spans="2:4" ht="15.75" customHeight="1">
      <c r="B765" s="46"/>
      <c r="C765" s="46"/>
      <c r="D765" s="46"/>
    </row>
    <row r="766" spans="2:4" ht="15.75" customHeight="1">
      <c r="B766" s="46"/>
      <c r="C766" s="46"/>
      <c r="D766" s="46"/>
    </row>
    <row r="767" spans="2:4" ht="15.75" customHeight="1">
      <c r="B767" s="46"/>
      <c r="C767" s="46"/>
      <c r="D767" s="46"/>
    </row>
    <row r="768" spans="2:4" ht="15.75" customHeight="1">
      <c r="B768" s="46"/>
      <c r="C768" s="46"/>
      <c r="D768" s="46"/>
    </row>
    <row r="769" spans="2:4" ht="15.75" customHeight="1">
      <c r="B769" s="46"/>
      <c r="C769" s="46"/>
      <c r="D769" s="46"/>
    </row>
    <row r="770" spans="2:4" ht="15.75" customHeight="1">
      <c r="B770" s="46"/>
      <c r="C770" s="46"/>
      <c r="D770" s="46"/>
    </row>
    <row r="771" spans="2:4" ht="15.75" customHeight="1">
      <c r="B771" s="46"/>
      <c r="C771" s="46"/>
      <c r="D771" s="46"/>
    </row>
    <row r="772" spans="2:4" ht="15.75" customHeight="1">
      <c r="B772" s="46"/>
      <c r="C772" s="46"/>
      <c r="D772" s="46"/>
    </row>
    <row r="773" spans="2:4" ht="15.75" customHeight="1">
      <c r="B773" s="46"/>
      <c r="C773" s="46"/>
      <c r="D773" s="46"/>
    </row>
    <row r="774" spans="2:4" ht="15.75" customHeight="1">
      <c r="B774" s="46"/>
      <c r="C774" s="46"/>
      <c r="D774" s="46"/>
    </row>
    <row r="775" spans="2:4" ht="15.75" customHeight="1">
      <c r="B775" s="46"/>
      <c r="C775" s="46"/>
      <c r="D775" s="46"/>
    </row>
    <row r="776" spans="2:4" ht="15.75" customHeight="1">
      <c r="B776" s="46"/>
      <c r="C776" s="46"/>
      <c r="D776" s="46"/>
    </row>
    <row r="777" spans="2:4" ht="15.75" customHeight="1">
      <c r="B777" s="46"/>
      <c r="C777" s="46"/>
      <c r="D777" s="46"/>
    </row>
    <row r="778" spans="2:4" ht="15.75" customHeight="1">
      <c r="B778" s="46"/>
      <c r="C778" s="46"/>
      <c r="D778" s="46"/>
    </row>
    <row r="779" spans="2:4" ht="15.75" customHeight="1">
      <c r="B779" s="46"/>
      <c r="C779" s="46"/>
      <c r="D779" s="46"/>
    </row>
    <row r="780" spans="2:4" ht="15.75" customHeight="1">
      <c r="B780" s="46"/>
      <c r="C780" s="46"/>
      <c r="D780" s="46"/>
    </row>
    <row r="781" spans="2:4" ht="15.75" customHeight="1">
      <c r="B781" s="46"/>
      <c r="C781" s="46"/>
      <c r="D781" s="46"/>
    </row>
    <row r="782" spans="2:4" ht="15.75" customHeight="1">
      <c r="B782" s="46"/>
      <c r="C782" s="46"/>
      <c r="D782" s="46"/>
    </row>
    <row r="783" spans="2:4" ht="15.75" customHeight="1">
      <c r="B783" s="46"/>
      <c r="C783" s="46"/>
      <c r="D783" s="46"/>
    </row>
    <row r="784" spans="2:4" ht="15.75" customHeight="1">
      <c r="B784" s="46"/>
      <c r="C784" s="46"/>
      <c r="D784" s="46"/>
    </row>
    <row r="785" spans="2:4" ht="15.75" customHeight="1">
      <c r="B785" s="46"/>
      <c r="C785" s="46"/>
      <c r="D785" s="46"/>
    </row>
    <row r="786" spans="2:4" ht="15.75" customHeight="1">
      <c r="B786" s="46"/>
      <c r="C786" s="46"/>
      <c r="D786" s="46"/>
    </row>
    <row r="787" spans="2:4" ht="15.75" customHeight="1">
      <c r="B787" s="46"/>
      <c r="C787" s="46"/>
      <c r="D787" s="46"/>
    </row>
    <row r="788" spans="2:4" ht="15.75" customHeight="1">
      <c r="B788" s="46"/>
      <c r="C788" s="46"/>
      <c r="D788" s="46"/>
    </row>
    <row r="789" spans="2:4" ht="15.75" customHeight="1">
      <c r="B789" s="46"/>
      <c r="C789" s="46"/>
      <c r="D789" s="46"/>
    </row>
    <row r="790" spans="2:4" ht="15.75" customHeight="1">
      <c r="B790" s="46"/>
      <c r="C790" s="46"/>
      <c r="D790" s="46"/>
    </row>
    <row r="791" spans="2:4" ht="15.75" customHeight="1">
      <c r="B791" s="46"/>
      <c r="C791" s="46"/>
      <c r="D791" s="46"/>
    </row>
    <row r="792" spans="2:4" ht="15.75" customHeight="1">
      <c r="B792" s="46"/>
      <c r="C792" s="46"/>
      <c r="D792" s="46"/>
    </row>
    <row r="793" spans="2:4" ht="15.75" customHeight="1">
      <c r="B793" s="46"/>
      <c r="C793" s="46"/>
      <c r="D793" s="46"/>
    </row>
    <row r="794" spans="2:4" ht="15.75" customHeight="1">
      <c r="B794" s="46"/>
      <c r="C794" s="46"/>
      <c r="D794" s="46"/>
    </row>
    <row r="795" spans="2:4" ht="15.75" customHeight="1">
      <c r="B795" s="46"/>
      <c r="C795" s="46"/>
      <c r="D795" s="46"/>
    </row>
    <row r="796" spans="2:4" ht="15.75" customHeight="1">
      <c r="B796" s="46"/>
      <c r="C796" s="46"/>
      <c r="D796" s="46"/>
    </row>
    <row r="797" spans="2:4" ht="15.75" customHeight="1">
      <c r="B797" s="46"/>
      <c r="C797" s="46"/>
      <c r="D797" s="46"/>
    </row>
    <row r="798" spans="2:4" ht="15.75" customHeight="1">
      <c r="B798" s="46"/>
      <c r="C798" s="46"/>
      <c r="D798" s="46"/>
    </row>
    <row r="799" spans="2:4" ht="15.75" customHeight="1">
      <c r="B799" s="46"/>
      <c r="C799" s="46"/>
      <c r="D799" s="46"/>
    </row>
    <row r="800" spans="2:4" ht="15.75" customHeight="1">
      <c r="B800" s="46"/>
      <c r="C800" s="46"/>
      <c r="D800" s="46"/>
    </row>
    <row r="801" spans="2:4" ht="15.75" customHeight="1">
      <c r="B801" s="46"/>
      <c r="C801" s="46"/>
      <c r="D801" s="46"/>
    </row>
    <row r="802" spans="2:4" ht="15.75" customHeight="1">
      <c r="B802" s="46"/>
      <c r="C802" s="46"/>
      <c r="D802" s="46"/>
    </row>
    <row r="803" spans="2:4" ht="15.75" customHeight="1">
      <c r="B803" s="46"/>
      <c r="C803" s="46"/>
      <c r="D803" s="46"/>
    </row>
    <row r="804" spans="2:4" ht="15.75" customHeight="1">
      <c r="B804" s="46"/>
      <c r="C804" s="46"/>
      <c r="D804" s="46"/>
    </row>
    <row r="805" spans="2:4" ht="15.75" customHeight="1">
      <c r="B805" s="46"/>
      <c r="C805" s="46"/>
      <c r="D805" s="46"/>
    </row>
    <row r="806" spans="2:4" ht="15.75" customHeight="1">
      <c r="B806" s="46"/>
      <c r="C806" s="46"/>
      <c r="D806" s="46"/>
    </row>
    <row r="807" spans="2:4" ht="15.75" customHeight="1">
      <c r="B807" s="46"/>
      <c r="C807" s="46"/>
      <c r="D807" s="46"/>
    </row>
    <row r="808" spans="2:4" ht="15.75" customHeight="1">
      <c r="B808" s="46"/>
      <c r="C808" s="46"/>
      <c r="D808" s="46"/>
    </row>
    <row r="809" spans="2:4" ht="15.75" customHeight="1">
      <c r="B809" s="46"/>
      <c r="C809" s="46"/>
      <c r="D809" s="46"/>
    </row>
    <row r="810" spans="2:4" ht="15.75" customHeight="1">
      <c r="B810" s="46"/>
      <c r="C810" s="46"/>
      <c r="D810" s="46"/>
    </row>
    <row r="811" spans="2:4" ht="15.75" customHeight="1">
      <c r="B811" s="46"/>
      <c r="C811" s="46"/>
      <c r="D811" s="46"/>
    </row>
    <row r="812" spans="2:4" ht="15.75" customHeight="1">
      <c r="B812" s="46"/>
      <c r="C812" s="46"/>
      <c r="D812" s="46"/>
    </row>
    <row r="813" spans="2:4" ht="15.75" customHeight="1">
      <c r="B813" s="46"/>
      <c r="C813" s="46"/>
      <c r="D813" s="46"/>
    </row>
    <row r="814" spans="2:4" ht="15.75" customHeight="1">
      <c r="B814" s="46"/>
      <c r="C814" s="46"/>
      <c r="D814" s="46"/>
    </row>
    <row r="815" spans="2:4" ht="15.75" customHeight="1">
      <c r="B815" s="46"/>
      <c r="C815" s="46"/>
      <c r="D815" s="46"/>
    </row>
    <row r="816" spans="2:4" ht="15.75" customHeight="1">
      <c r="B816" s="46"/>
      <c r="C816" s="46"/>
      <c r="D816" s="46"/>
    </row>
    <row r="817" spans="2:4" ht="15.75" customHeight="1">
      <c r="B817" s="46"/>
      <c r="C817" s="46"/>
      <c r="D817" s="46"/>
    </row>
    <row r="818" spans="2:4" ht="15.75" customHeight="1">
      <c r="B818" s="46"/>
      <c r="C818" s="46"/>
      <c r="D818" s="46"/>
    </row>
    <row r="819" spans="2:4" ht="15.75" customHeight="1">
      <c r="B819" s="46"/>
      <c r="C819" s="46"/>
      <c r="D819" s="46"/>
    </row>
    <row r="820" spans="2:4" ht="15.75" customHeight="1">
      <c r="B820" s="46"/>
      <c r="C820" s="46"/>
      <c r="D820" s="46"/>
    </row>
    <row r="821" spans="2:4" ht="15.75" customHeight="1">
      <c r="B821" s="46"/>
      <c r="C821" s="46"/>
      <c r="D821" s="46"/>
    </row>
    <row r="822" spans="2:4" ht="15.75" customHeight="1">
      <c r="B822" s="46"/>
      <c r="C822" s="46"/>
      <c r="D822" s="46"/>
    </row>
    <row r="823" spans="2:4" ht="15.75" customHeight="1">
      <c r="B823" s="46"/>
      <c r="C823" s="46"/>
      <c r="D823" s="46"/>
    </row>
    <row r="824" spans="2:4" ht="15.75" customHeight="1">
      <c r="B824" s="46"/>
      <c r="C824" s="46"/>
      <c r="D824" s="46"/>
    </row>
    <row r="825" spans="2:4" ht="15.75" customHeight="1">
      <c r="B825" s="46"/>
      <c r="C825" s="46"/>
      <c r="D825" s="46"/>
    </row>
    <row r="826" spans="2:4" ht="15.75" customHeight="1">
      <c r="B826" s="46"/>
      <c r="C826" s="46"/>
      <c r="D826" s="46"/>
    </row>
    <row r="827" spans="2:4" ht="15.75" customHeight="1">
      <c r="B827" s="46"/>
      <c r="C827" s="46"/>
      <c r="D827" s="46"/>
    </row>
    <row r="828" spans="2:4" ht="15.75" customHeight="1">
      <c r="B828" s="46"/>
      <c r="C828" s="46"/>
      <c r="D828" s="46"/>
    </row>
    <row r="829" spans="2:4" ht="15.75" customHeight="1">
      <c r="B829" s="46"/>
      <c r="C829" s="46"/>
      <c r="D829" s="46"/>
    </row>
    <row r="830" spans="2:4" ht="15.75" customHeight="1">
      <c r="B830" s="46"/>
      <c r="C830" s="46"/>
      <c r="D830" s="46"/>
    </row>
    <row r="831" spans="2:4" ht="15.75" customHeight="1">
      <c r="B831" s="46"/>
      <c r="C831" s="46"/>
      <c r="D831" s="46"/>
    </row>
    <row r="832" spans="2:4" ht="15.75" customHeight="1">
      <c r="B832" s="46"/>
      <c r="C832" s="46"/>
      <c r="D832" s="46"/>
    </row>
    <row r="833" spans="2:4" ht="15.75" customHeight="1">
      <c r="B833" s="46"/>
      <c r="C833" s="46"/>
      <c r="D833" s="46"/>
    </row>
    <row r="834" spans="2:4" ht="15.75" customHeight="1">
      <c r="B834" s="46"/>
      <c r="C834" s="46"/>
      <c r="D834" s="46"/>
    </row>
    <row r="835" spans="2:4" ht="15.75" customHeight="1">
      <c r="B835" s="46"/>
      <c r="C835" s="46"/>
      <c r="D835" s="46"/>
    </row>
    <row r="836" spans="2:4" ht="15.75" customHeight="1">
      <c r="B836" s="46"/>
      <c r="C836" s="46"/>
      <c r="D836" s="46"/>
    </row>
    <row r="837" spans="2:4" ht="15.75" customHeight="1">
      <c r="B837" s="46"/>
      <c r="C837" s="46"/>
      <c r="D837" s="46"/>
    </row>
    <row r="838" spans="2:4" ht="15.75" customHeight="1">
      <c r="B838" s="46"/>
      <c r="C838" s="46"/>
      <c r="D838" s="46"/>
    </row>
    <row r="839" spans="2:4" ht="15.75" customHeight="1">
      <c r="B839" s="46"/>
      <c r="C839" s="46"/>
      <c r="D839" s="46"/>
    </row>
    <row r="840" spans="2:4" ht="15.75" customHeight="1">
      <c r="B840" s="46"/>
      <c r="C840" s="46"/>
      <c r="D840" s="46"/>
    </row>
    <row r="841" spans="2:4" ht="15.75" customHeight="1">
      <c r="B841" s="46"/>
      <c r="C841" s="46"/>
      <c r="D841" s="46"/>
    </row>
    <row r="842" spans="2:4" ht="15.75" customHeight="1">
      <c r="B842" s="46"/>
      <c r="C842" s="46"/>
      <c r="D842" s="46"/>
    </row>
    <row r="843" spans="2:4" ht="15.75" customHeight="1">
      <c r="B843" s="46"/>
      <c r="C843" s="46"/>
      <c r="D843" s="46"/>
    </row>
    <row r="844" spans="2:4" ht="15.75" customHeight="1">
      <c r="B844" s="46"/>
      <c r="C844" s="46"/>
      <c r="D844" s="46"/>
    </row>
    <row r="845" spans="2:4" ht="15.75" customHeight="1">
      <c r="B845" s="46"/>
      <c r="C845" s="46"/>
      <c r="D845" s="46"/>
    </row>
    <row r="846" spans="2:4" ht="15.75" customHeight="1">
      <c r="B846" s="46"/>
      <c r="C846" s="46"/>
      <c r="D846" s="46"/>
    </row>
    <row r="847" spans="2:4" ht="15.75" customHeight="1">
      <c r="B847" s="46"/>
      <c r="C847" s="46"/>
      <c r="D847" s="46"/>
    </row>
    <row r="848" spans="2:4" ht="15.75" customHeight="1">
      <c r="B848" s="46"/>
      <c r="C848" s="46"/>
      <c r="D848" s="46"/>
    </row>
    <row r="849" spans="2:4" ht="15.75" customHeight="1">
      <c r="B849" s="46"/>
      <c r="C849" s="46"/>
      <c r="D849" s="46"/>
    </row>
    <row r="850" spans="2:4" ht="15.75" customHeight="1">
      <c r="B850" s="46"/>
      <c r="C850" s="46"/>
      <c r="D850" s="46"/>
    </row>
    <row r="851" spans="2:4" ht="15.75" customHeight="1">
      <c r="B851" s="46"/>
      <c r="C851" s="46"/>
      <c r="D851" s="46"/>
    </row>
    <row r="852" spans="2:4" ht="15.75" customHeight="1">
      <c r="B852" s="46"/>
      <c r="C852" s="46"/>
      <c r="D852" s="46"/>
    </row>
    <row r="853" spans="2:4" ht="15.75" customHeight="1">
      <c r="B853" s="46"/>
      <c r="C853" s="46"/>
      <c r="D853" s="46"/>
    </row>
    <row r="854" spans="2:4" ht="15.75" customHeight="1">
      <c r="B854" s="46"/>
      <c r="C854" s="46"/>
      <c r="D854" s="46"/>
    </row>
    <row r="855" spans="2:4" ht="15.75" customHeight="1">
      <c r="B855" s="46"/>
      <c r="C855" s="46"/>
      <c r="D855" s="46"/>
    </row>
    <row r="856" spans="2:4" ht="15.75" customHeight="1">
      <c r="B856" s="46"/>
      <c r="C856" s="46"/>
      <c r="D856" s="46"/>
    </row>
    <row r="857" spans="2:4" ht="15.75" customHeight="1">
      <c r="B857" s="46"/>
      <c r="C857" s="46"/>
      <c r="D857" s="46"/>
    </row>
    <row r="858" spans="2:4" ht="15.75" customHeight="1">
      <c r="B858" s="46"/>
      <c r="C858" s="46"/>
      <c r="D858" s="46"/>
    </row>
    <row r="859" spans="2:4" ht="15.75" customHeight="1">
      <c r="B859" s="46"/>
      <c r="C859" s="46"/>
      <c r="D859" s="46"/>
    </row>
    <row r="860" spans="2:4" ht="15.75" customHeight="1">
      <c r="B860" s="46"/>
      <c r="C860" s="46"/>
      <c r="D860" s="46"/>
    </row>
    <row r="861" spans="2:4" ht="15.75" customHeight="1">
      <c r="B861" s="46"/>
      <c r="C861" s="46"/>
      <c r="D861" s="46"/>
    </row>
    <row r="862" spans="2:4" ht="15.75" customHeight="1">
      <c r="B862" s="46"/>
      <c r="C862" s="46"/>
      <c r="D862" s="46"/>
    </row>
    <row r="863" spans="2:4" ht="15.75" customHeight="1">
      <c r="B863" s="46"/>
      <c r="C863" s="46"/>
      <c r="D863" s="46"/>
    </row>
    <row r="864" spans="2:4" ht="15.75" customHeight="1">
      <c r="B864" s="46"/>
      <c r="C864" s="46"/>
      <c r="D864" s="46"/>
    </row>
    <row r="865" spans="2:4" ht="15.75" customHeight="1">
      <c r="B865" s="46"/>
      <c r="C865" s="46"/>
      <c r="D865" s="46"/>
    </row>
    <row r="866" spans="2:4" ht="15.75" customHeight="1">
      <c r="B866" s="46"/>
      <c r="C866" s="46"/>
      <c r="D866" s="46"/>
    </row>
    <row r="867" spans="2:4" ht="15.75" customHeight="1">
      <c r="B867" s="46"/>
      <c r="C867" s="46"/>
      <c r="D867" s="46"/>
    </row>
    <row r="868" spans="2:4" ht="15.75" customHeight="1">
      <c r="B868" s="46"/>
      <c r="C868" s="46"/>
      <c r="D868" s="46"/>
    </row>
    <row r="869" spans="2:4" ht="15.75" customHeight="1">
      <c r="B869" s="46"/>
      <c r="C869" s="46"/>
      <c r="D869" s="46"/>
    </row>
    <row r="870" spans="2:4" ht="15.75" customHeight="1">
      <c r="B870" s="46"/>
      <c r="C870" s="46"/>
      <c r="D870" s="46"/>
    </row>
    <row r="871" spans="2:4" ht="15.75" customHeight="1">
      <c r="B871" s="46"/>
      <c r="C871" s="46"/>
      <c r="D871" s="46"/>
    </row>
    <row r="872" spans="2:4" ht="15.75" customHeight="1">
      <c r="B872" s="46"/>
      <c r="C872" s="46"/>
      <c r="D872" s="46"/>
    </row>
    <row r="873" spans="2:4" ht="15.75" customHeight="1">
      <c r="B873" s="46"/>
      <c r="C873" s="46"/>
      <c r="D873" s="46"/>
    </row>
    <row r="874" spans="2:4" ht="15.75" customHeight="1">
      <c r="B874" s="46"/>
      <c r="C874" s="46"/>
      <c r="D874" s="46"/>
    </row>
    <row r="875" spans="2:4" ht="15.75" customHeight="1">
      <c r="B875" s="46"/>
      <c r="C875" s="46"/>
      <c r="D875" s="46"/>
    </row>
    <row r="876" spans="2:4" ht="15.75" customHeight="1">
      <c r="B876" s="46"/>
      <c r="C876" s="46"/>
      <c r="D876" s="46"/>
    </row>
    <row r="877" spans="2:4" ht="15.75" customHeight="1">
      <c r="B877" s="46"/>
      <c r="C877" s="46"/>
      <c r="D877" s="46"/>
    </row>
    <row r="878" spans="2:4" ht="15.75" customHeight="1">
      <c r="B878" s="46"/>
      <c r="C878" s="46"/>
      <c r="D878" s="46"/>
    </row>
    <row r="879" spans="2:4" ht="15.75" customHeight="1">
      <c r="B879" s="46"/>
      <c r="C879" s="46"/>
      <c r="D879" s="46"/>
    </row>
    <row r="880" spans="2:4" ht="15.75" customHeight="1">
      <c r="B880" s="46"/>
      <c r="C880" s="46"/>
      <c r="D880" s="46"/>
    </row>
    <row r="881" spans="2:4" ht="15.75" customHeight="1">
      <c r="B881" s="46"/>
      <c r="C881" s="46"/>
      <c r="D881" s="46"/>
    </row>
    <row r="882" spans="2:4" ht="15.75" customHeight="1">
      <c r="B882" s="46"/>
      <c r="C882" s="46"/>
      <c r="D882" s="46"/>
    </row>
    <row r="883" spans="2:4" ht="15.75" customHeight="1">
      <c r="B883" s="46"/>
      <c r="C883" s="46"/>
      <c r="D883" s="46"/>
    </row>
    <row r="884" spans="2:4" ht="15.75" customHeight="1">
      <c r="B884" s="46"/>
      <c r="C884" s="46"/>
      <c r="D884" s="46"/>
    </row>
    <row r="885" spans="2:4" ht="15.75" customHeight="1">
      <c r="B885" s="46"/>
      <c r="C885" s="46"/>
      <c r="D885" s="46"/>
    </row>
    <row r="886" spans="2:4" ht="15.75" customHeight="1">
      <c r="B886" s="46"/>
      <c r="C886" s="46"/>
      <c r="D886" s="46"/>
    </row>
    <row r="887" spans="2:4" ht="15.75" customHeight="1">
      <c r="B887" s="46"/>
      <c r="C887" s="46"/>
      <c r="D887" s="46"/>
    </row>
    <row r="888" spans="2:4" ht="15.75" customHeight="1">
      <c r="B888" s="46"/>
      <c r="C888" s="46"/>
      <c r="D888" s="46"/>
    </row>
    <row r="889" spans="2:4" ht="15.75" customHeight="1">
      <c r="B889" s="46"/>
      <c r="C889" s="46"/>
      <c r="D889" s="46"/>
    </row>
    <row r="890" spans="2:4" ht="15.75" customHeight="1">
      <c r="B890" s="46"/>
      <c r="C890" s="46"/>
      <c r="D890" s="46"/>
    </row>
    <row r="891" spans="2:4" ht="15.75" customHeight="1">
      <c r="B891" s="46"/>
      <c r="C891" s="46"/>
      <c r="D891" s="46"/>
    </row>
    <row r="892" spans="2:4" ht="15.75" customHeight="1">
      <c r="B892" s="46"/>
      <c r="C892" s="46"/>
      <c r="D892" s="46"/>
    </row>
    <row r="893" spans="2:4" ht="15.75" customHeight="1">
      <c r="B893" s="46"/>
      <c r="C893" s="46"/>
      <c r="D893" s="46"/>
    </row>
    <row r="894" spans="2:4" ht="15.75" customHeight="1">
      <c r="B894" s="46"/>
      <c r="C894" s="46"/>
      <c r="D894" s="46"/>
    </row>
    <row r="895" spans="2:4" ht="15.75" customHeight="1">
      <c r="B895" s="46"/>
      <c r="C895" s="46"/>
      <c r="D895" s="46"/>
    </row>
    <row r="896" spans="2:4" ht="15.75" customHeight="1">
      <c r="B896" s="46"/>
      <c r="C896" s="46"/>
      <c r="D896" s="46"/>
    </row>
    <row r="897" spans="2:4" ht="15.75" customHeight="1">
      <c r="B897" s="46"/>
      <c r="C897" s="46"/>
      <c r="D897" s="46"/>
    </row>
    <row r="898" spans="2:4" ht="15.75" customHeight="1">
      <c r="B898" s="46"/>
      <c r="C898" s="46"/>
      <c r="D898" s="46"/>
    </row>
    <row r="899" spans="2:4" ht="15.75" customHeight="1">
      <c r="B899" s="46"/>
      <c r="C899" s="46"/>
      <c r="D899" s="46"/>
    </row>
    <row r="900" spans="2:4" ht="15.75" customHeight="1">
      <c r="B900" s="46"/>
      <c r="C900" s="46"/>
      <c r="D900" s="46"/>
    </row>
    <row r="901" spans="2:4" ht="15.75" customHeight="1">
      <c r="B901" s="46"/>
      <c r="C901" s="46"/>
      <c r="D901" s="46"/>
    </row>
    <row r="902" spans="2:4" ht="15.75" customHeight="1">
      <c r="B902" s="46"/>
      <c r="C902" s="46"/>
      <c r="D902" s="46"/>
    </row>
    <row r="903" spans="2:4" ht="15.75" customHeight="1">
      <c r="B903" s="46"/>
      <c r="C903" s="46"/>
      <c r="D903" s="46"/>
    </row>
    <row r="904" spans="2:4" ht="15.75" customHeight="1">
      <c r="B904" s="46"/>
      <c r="C904" s="46"/>
      <c r="D904" s="46"/>
    </row>
    <row r="905" spans="2:4" ht="15.75" customHeight="1">
      <c r="B905" s="46"/>
      <c r="C905" s="46"/>
      <c r="D905" s="46"/>
    </row>
    <row r="906" spans="2:4" ht="15.75" customHeight="1">
      <c r="B906" s="46"/>
      <c r="C906" s="46"/>
      <c r="D906" s="46"/>
    </row>
    <row r="907" spans="2:4" ht="15.75" customHeight="1">
      <c r="B907" s="46"/>
      <c r="C907" s="46"/>
      <c r="D907" s="46"/>
    </row>
    <row r="908" spans="2:4" ht="15.75" customHeight="1">
      <c r="B908" s="46"/>
      <c r="C908" s="46"/>
      <c r="D908" s="46"/>
    </row>
    <row r="909" spans="2:4" ht="15.75" customHeight="1">
      <c r="B909" s="46"/>
      <c r="C909" s="46"/>
      <c r="D909" s="46"/>
    </row>
    <row r="910" spans="2:4" ht="15.75" customHeight="1">
      <c r="B910" s="46"/>
      <c r="C910" s="46"/>
      <c r="D910" s="46"/>
    </row>
    <row r="911" spans="2:4" ht="15.75" customHeight="1">
      <c r="B911" s="46"/>
      <c r="C911" s="46"/>
      <c r="D911" s="46"/>
    </row>
    <row r="912" spans="2:4" ht="15.75" customHeight="1">
      <c r="B912" s="46"/>
      <c r="C912" s="46"/>
      <c r="D912" s="46"/>
    </row>
    <row r="913" spans="2:4" ht="15.75" customHeight="1">
      <c r="B913" s="46"/>
      <c r="C913" s="46"/>
      <c r="D913" s="46"/>
    </row>
    <row r="914" spans="2:4" ht="15.75" customHeight="1">
      <c r="B914" s="46"/>
      <c r="C914" s="46"/>
      <c r="D914" s="46"/>
    </row>
    <row r="915" spans="2:4" ht="15.75" customHeight="1">
      <c r="B915" s="46"/>
      <c r="C915" s="46"/>
      <c r="D915" s="46"/>
    </row>
    <row r="916" spans="2:4" ht="15.75" customHeight="1">
      <c r="B916" s="46"/>
      <c r="C916" s="46"/>
      <c r="D916" s="46"/>
    </row>
    <row r="917" spans="2:4" ht="15.75" customHeight="1">
      <c r="B917" s="46"/>
      <c r="C917" s="46"/>
      <c r="D917" s="46"/>
    </row>
    <row r="918" spans="2:4" ht="15.75" customHeight="1">
      <c r="B918" s="46"/>
      <c r="C918" s="46"/>
      <c r="D918" s="46"/>
    </row>
    <row r="919" spans="2:4" ht="15.75" customHeight="1">
      <c r="B919" s="46"/>
      <c r="C919" s="46"/>
      <c r="D919" s="46"/>
    </row>
    <row r="920" spans="2:4" ht="15.75" customHeight="1">
      <c r="B920" s="46"/>
      <c r="C920" s="46"/>
      <c r="D920" s="46"/>
    </row>
    <row r="921" spans="2:4" ht="15.75" customHeight="1">
      <c r="B921" s="46"/>
      <c r="C921" s="46"/>
      <c r="D921" s="46"/>
    </row>
    <row r="922" spans="2:4" ht="15.75" customHeight="1">
      <c r="B922" s="46"/>
      <c r="C922" s="46"/>
      <c r="D922" s="46"/>
    </row>
    <row r="923" spans="2:4" ht="15.75" customHeight="1">
      <c r="B923" s="46"/>
      <c r="C923" s="46"/>
      <c r="D923" s="46"/>
    </row>
    <row r="924" spans="2:4" ht="15.75" customHeight="1">
      <c r="B924" s="46"/>
      <c r="C924" s="46"/>
      <c r="D924" s="46"/>
    </row>
    <row r="925" spans="2:4" ht="15.75" customHeight="1">
      <c r="B925" s="46"/>
      <c r="C925" s="46"/>
      <c r="D925" s="46"/>
    </row>
    <row r="926" spans="2:4" ht="15.75" customHeight="1">
      <c r="B926" s="46"/>
      <c r="C926" s="46"/>
      <c r="D926" s="46"/>
    </row>
    <row r="927" spans="2:4" ht="15.75" customHeight="1">
      <c r="B927" s="46"/>
      <c r="C927" s="46"/>
      <c r="D927" s="46"/>
    </row>
    <row r="928" spans="2:4" ht="15.75" customHeight="1">
      <c r="B928" s="46"/>
      <c r="C928" s="46"/>
      <c r="D928" s="46"/>
    </row>
    <row r="929" spans="2:4" ht="15.75" customHeight="1">
      <c r="B929" s="46"/>
      <c r="C929" s="46"/>
      <c r="D929" s="46"/>
    </row>
    <row r="930" spans="2:4" ht="15.75" customHeight="1">
      <c r="B930" s="46"/>
      <c r="C930" s="46"/>
      <c r="D930" s="46"/>
    </row>
    <row r="931" spans="2:4" ht="15.75" customHeight="1">
      <c r="B931" s="46"/>
      <c r="C931" s="46"/>
      <c r="D931" s="46"/>
    </row>
    <row r="932" spans="2:4" ht="15.75" customHeight="1">
      <c r="B932" s="46"/>
      <c r="C932" s="46"/>
      <c r="D932" s="46"/>
    </row>
    <row r="933" spans="2:4" ht="15.75" customHeight="1">
      <c r="B933" s="46"/>
      <c r="C933" s="46"/>
      <c r="D933" s="46"/>
    </row>
    <row r="934" spans="2:4" ht="15.75" customHeight="1">
      <c r="B934" s="46"/>
      <c r="C934" s="46"/>
      <c r="D934" s="46"/>
    </row>
    <row r="935" spans="2:4" ht="15.75" customHeight="1">
      <c r="B935" s="46"/>
      <c r="C935" s="46"/>
      <c r="D935" s="46"/>
    </row>
    <row r="936" spans="2:4" ht="15.75" customHeight="1">
      <c r="B936" s="46"/>
      <c r="C936" s="46"/>
      <c r="D936" s="46"/>
    </row>
    <row r="937" spans="2:4" ht="15.75" customHeight="1">
      <c r="B937" s="46"/>
      <c r="C937" s="46"/>
      <c r="D937" s="46"/>
    </row>
    <row r="938" spans="2:4" ht="15.75" customHeight="1">
      <c r="B938" s="46"/>
      <c r="C938" s="46"/>
      <c r="D938" s="46"/>
    </row>
    <row r="939" spans="2:4" ht="15.75" customHeight="1">
      <c r="B939" s="46"/>
      <c r="C939" s="46"/>
      <c r="D939" s="46"/>
    </row>
    <row r="940" spans="2:4" ht="15.75" customHeight="1">
      <c r="B940" s="46"/>
      <c r="C940" s="46"/>
      <c r="D940" s="46"/>
    </row>
    <row r="941" spans="2:4" ht="15.75" customHeight="1">
      <c r="B941" s="46"/>
      <c r="C941" s="46"/>
      <c r="D941" s="46"/>
    </row>
    <row r="942" spans="2:4" ht="15.75" customHeight="1">
      <c r="B942" s="46"/>
      <c r="C942" s="46"/>
      <c r="D942" s="46"/>
    </row>
    <row r="943" spans="2:4" ht="15.75" customHeight="1">
      <c r="B943" s="46"/>
      <c r="C943" s="46"/>
      <c r="D943" s="46"/>
    </row>
    <row r="944" spans="2:4" ht="15.75" customHeight="1">
      <c r="B944" s="46"/>
      <c r="C944" s="46"/>
      <c r="D944" s="46"/>
    </row>
    <row r="945" spans="2:4" ht="15.75" customHeight="1">
      <c r="B945" s="46"/>
      <c r="C945" s="46"/>
      <c r="D945" s="46"/>
    </row>
    <row r="946" spans="2:4" ht="15.75" customHeight="1">
      <c r="B946" s="46"/>
      <c r="C946" s="46"/>
      <c r="D946" s="46"/>
    </row>
    <row r="947" spans="2:4" ht="15.75" customHeight="1">
      <c r="B947" s="46"/>
      <c r="C947" s="46"/>
      <c r="D947" s="46"/>
    </row>
    <row r="948" spans="2:4" ht="15.75" customHeight="1">
      <c r="B948" s="46"/>
      <c r="C948" s="46"/>
      <c r="D948" s="46"/>
    </row>
    <row r="949" spans="2:4" ht="15.75" customHeight="1">
      <c r="B949" s="46"/>
      <c r="C949" s="46"/>
      <c r="D949" s="46"/>
    </row>
    <row r="950" spans="2:4" ht="15.75" customHeight="1">
      <c r="B950" s="46"/>
      <c r="C950" s="46"/>
      <c r="D950" s="46"/>
    </row>
    <row r="951" spans="2:4" ht="15.75" customHeight="1">
      <c r="B951" s="46"/>
      <c r="C951" s="46"/>
      <c r="D951" s="46"/>
    </row>
    <row r="952" spans="2:4" ht="15.75" customHeight="1">
      <c r="B952" s="46"/>
      <c r="C952" s="46"/>
      <c r="D952" s="46"/>
    </row>
    <row r="953" spans="2:4" ht="15.75" customHeight="1">
      <c r="B953" s="46"/>
      <c r="C953" s="46"/>
      <c r="D953" s="46"/>
    </row>
    <row r="954" spans="2:4" ht="15.75" customHeight="1">
      <c r="B954" s="46"/>
      <c r="C954" s="46"/>
      <c r="D954" s="46"/>
    </row>
    <row r="955" spans="2:4" ht="15.75" customHeight="1">
      <c r="B955" s="46"/>
      <c r="C955" s="46"/>
      <c r="D955" s="46"/>
    </row>
    <row r="956" spans="2:4" ht="15.75" customHeight="1">
      <c r="B956" s="46"/>
      <c r="C956" s="46"/>
      <c r="D956" s="46"/>
    </row>
    <row r="957" spans="2:4" ht="15.75" customHeight="1">
      <c r="B957" s="46"/>
      <c r="C957" s="46"/>
      <c r="D957" s="46"/>
    </row>
    <row r="958" spans="2:4" ht="15.75" customHeight="1">
      <c r="B958" s="46"/>
      <c r="C958" s="46"/>
      <c r="D958" s="46"/>
    </row>
    <row r="959" spans="2:4" ht="15.75" customHeight="1">
      <c r="B959" s="46"/>
      <c r="C959" s="46"/>
      <c r="D959" s="46"/>
    </row>
    <row r="960" spans="2:4" ht="15.75" customHeight="1">
      <c r="B960" s="46"/>
      <c r="C960" s="46"/>
      <c r="D960" s="46"/>
    </row>
    <row r="961" spans="2:4" ht="15.75" customHeight="1">
      <c r="B961" s="46"/>
      <c r="C961" s="46"/>
      <c r="D961" s="46"/>
    </row>
    <row r="962" spans="2:4" ht="15.75" customHeight="1">
      <c r="B962" s="46"/>
      <c r="C962" s="46"/>
      <c r="D962" s="46"/>
    </row>
    <row r="963" spans="2:4" ht="15.75" customHeight="1">
      <c r="B963" s="46"/>
      <c r="C963" s="46"/>
      <c r="D963" s="46"/>
    </row>
    <row r="964" spans="2:4" ht="15.75" customHeight="1">
      <c r="B964" s="46"/>
      <c r="C964" s="46"/>
      <c r="D964" s="46"/>
    </row>
    <row r="965" spans="2:4" ht="15.75" customHeight="1">
      <c r="B965" s="46"/>
      <c r="C965" s="46"/>
      <c r="D965" s="46"/>
    </row>
    <row r="966" spans="2:4" ht="15.75" customHeight="1">
      <c r="B966" s="46"/>
      <c r="C966" s="46"/>
      <c r="D966" s="46"/>
    </row>
    <row r="967" spans="2:4" ht="15.75" customHeight="1">
      <c r="B967" s="46"/>
      <c r="C967" s="46"/>
      <c r="D967" s="46"/>
    </row>
    <row r="968" spans="2:4" ht="15.75" customHeight="1">
      <c r="B968" s="46"/>
      <c r="C968" s="46"/>
      <c r="D968" s="46"/>
    </row>
    <row r="969" spans="2:4" ht="15.75" customHeight="1">
      <c r="B969" s="46"/>
      <c r="C969" s="46"/>
      <c r="D969" s="46"/>
    </row>
    <row r="970" spans="2:4" ht="15.75" customHeight="1">
      <c r="B970" s="46"/>
      <c r="C970" s="46"/>
      <c r="D970" s="46"/>
    </row>
    <row r="971" spans="2:4" ht="15.75" customHeight="1">
      <c r="B971" s="46"/>
      <c r="C971" s="46"/>
      <c r="D971" s="46"/>
    </row>
    <row r="972" spans="2:4" ht="15.75" customHeight="1">
      <c r="B972" s="46"/>
      <c r="C972" s="46"/>
      <c r="D972" s="46"/>
    </row>
    <row r="973" spans="2:4" ht="15.75" customHeight="1">
      <c r="B973" s="46"/>
      <c r="C973" s="46"/>
      <c r="D973" s="46"/>
    </row>
    <row r="974" spans="2:4" ht="15.75" customHeight="1">
      <c r="B974" s="46"/>
      <c r="C974" s="46"/>
      <c r="D974" s="46"/>
    </row>
    <row r="975" spans="2:4" ht="15.75" customHeight="1">
      <c r="B975" s="46"/>
      <c r="C975" s="46"/>
      <c r="D975" s="46"/>
    </row>
    <row r="976" spans="2:4" ht="15.75" customHeight="1">
      <c r="B976" s="46"/>
      <c r="C976" s="46"/>
      <c r="D976" s="46"/>
    </row>
    <row r="977" spans="2:4" ht="15.75" customHeight="1">
      <c r="B977" s="46"/>
      <c r="C977" s="46"/>
      <c r="D977" s="46"/>
    </row>
    <row r="978" spans="2:4" ht="15.75" customHeight="1">
      <c r="B978" s="46"/>
      <c r="C978" s="46"/>
      <c r="D978" s="46"/>
    </row>
    <row r="979" spans="2:4" ht="15.75" customHeight="1">
      <c r="B979" s="46"/>
      <c r="C979" s="46"/>
      <c r="D979" s="46"/>
    </row>
    <row r="980" spans="2:4" ht="15.75" customHeight="1">
      <c r="B980" s="46"/>
      <c r="C980" s="46"/>
      <c r="D980" s="46"/>
    </row>
    <row r="981" spans="2:4" ht="15.75" customHeight="1">
      <c r="B981" s="46"/>
      <c r="C981" s="46"/>
      <c r="D981" s="46"/>
    </row>
    <row r="982" spans="2:4" ht="15.75" customHeight="1">
      <c r="B982" s="46"/>
      <c r="C982" s="46"/>
      <c r="D982" s="46"/>
    </row>
    <row r="983" spans="2:4" ht="15.75" customHeight="1">
      <c r="B983" s="46"/>
      <c r="C983" s="46"/>
      <c r="D983" s="46"/>
    </row>
    <row r="984" spans="2:4" ht="15.75" customHeight="1">
      <c r="B984" s="46"/>
      <c r="C984" s="46"/>
      <c r="D984" s="46"/>
    </row>
    <row r="985" spans="2:4" ht="15.75" customHeight="1">
      <c r="B985" s="46"/>
      <c r="C985" s="46"/>
      <c r="D985" s="46"/>
    </row>
    <row r="986" spans="2:4" ht="15.75" customHeight="1">
      <c r="B986" s="46"/>
      <c r="C986" s="46"/>
      <c r="D986" s="46"/>
    </row>
    <row r="987" spans="2:4" ht="15.75" customHeight="1">
      <c r="B987" s="46"/>
      <c r="C987" s="46"/>
      <c r="D987" s="46"/>
    </row>
    <row r="988" spans="2:4" ht="15.75" customHeight="1">
      <c r="B988" s="46"/>
      <c r="C988" s="46"/>
      <c r="D988" s="46"/>
    </row>
    <row r="989" spans="2:4" ht="15.75" customHeight="1">
      <c r="B989" s="46"/>
      <c r="C989" s="46"/>
      <c r="D989" s="46"/>
    </row>
    <row r="990" spans="2:4" ht="15.75" customHeight="1">
      <c r="B990" s="46"/>
      <c r="C990" s="46"/>
      <c r="D990" s="46"/>
    </row>
  </sheetData>
  <hyperlinks>
    <hyperlink ref="B183" r:id="rId1" xr:uid="{00000000-0004-0000-2300-000000000000}"/>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N1015"/>
  <sheetViews>
    <sheetView workbookViewId="0"/>
  </sheetViews>
  <sheetFormatPr defaultColWidth="12.5703125" defaultRowHeight="15.75" customHeight="1"/>
  <cols>
    <col min="1" max="1" width="27.7109375" customWidth="1"/>
    <col min="2" max="2" width="31.140625" customWidth="1"/>
    <col min="3" max="3" width="15.5703125" customWidth="1"/>
    <col min="4" max="5" width="21" customWidth="1"/>
    <col min="7" max="7" width="13.85546875" customWidth="1"/>
  </cols>
  <sheetData>
    <row r="1" spans="1:14" ht="15.75" customHeight="1">
      <c r="A1" s="74" t="s">
        <v>6818</v>
      </c>
      <c r="B1" s="74" t="s">
        <v>6819</v>
      </c>
      <c r="C1" s="74" t="s">
        <v>70</v>
      </c>
      <c r="D1" s="74" t="s">
        <v>6820</v>
      </c>
      <c r="E1" s="74" t="s">
        <v>4979</v>
      </c>
      <c r="F1" s="74" t="s">
        <v>6821</v>
      </c>
      <c r="G1" s="74" t="s">
        <v>6822</v>
      </c>
      <c r="H1" s="74" t="s">
        <v>6823</v>
      </c>
      <c r="I1" s="20" t="s">
        <v>4039</v>
      </c>
    </row>
    <row r="2" spans="1:14">
      <c r="B2" s="20"/>
      <c r="D2" s="20"/>
      <c r="E2" s="20"/>
      <c r="G2" s="20"/>
      <c r="N2" s="160" t="s">
        <v>72</v>
      </c>
    </row>
    <row r="3" spans="1:14">
      <c r="A3" s="160" t="s">
        <v>72</v>
      </c>
      <c r="B3" s="20">
        <v>476</v>
      </c>
      <c r="C3" s="20">
        <v>800</v>
      </c>
      <c r="D3" s="20">
        <v>500</v>
      </c>
      <c r="E3" s="20">
        <v>480</v>
      </c>
      <c r="G3" s="20" t="s">
        <v>4002</v>
      </c>
      <c r="H3" s="47" t="s">
        <v>6824</v>
      </c>
      <c r="I3" s="20">
        <v>21</v>
      </c>
      <c r="N3" s="160" t="s">
        <v>172</v>
      </c>
    </row>
    <row r="4" spans="1:14">
      <c r="B4" s="20" t="s">
        <v>6825</v>
      </c>
      <c r="G4" s="20" t="s">
        <v>4002</v>
      </c>
      <c r="N4" s="160" t="s">
        <v>184</v>
      </c>
    </row>
    <row r="5" spans="1:14">
      <c r="B5" s="20" t="s">
        <v>6826</v>
      </c>
      <c r="G5" s="20" t="s">
        <v>4002</v>
      </c>
      <c r="N5" s="160" t="s">
        <v>184</v>
      </c>
    </row>
    <row r="6" spans="1:14">
      <c r="B6" s="20" t="s">
        <v>6827</v>
      </c>
      <c r="G6" s="20" t="s">
        <v>4002</v>
      </c>
      <c r="N6" s="160"/>
    </row>
    <row r="7" spans="1:14">
      <c r="B7" s="20" t="s">
        <v>6828</v>
      </c>
      <c r="G7" s="20" t="s">
        <v>4002</v>
      </c>
      <c r="N7" s="160"/>
    </row>
    <row r="8" spans="1:14">
      <c r="B8" s="20" t="s">
        <v>6829</v>
      </c>
      <c r="C8" s="20" t="s">
        <v>35</v>
      </c>
      <c r="G8" s="20" t="s">
        <v>4002</v>
      </c>
      <c r="N8" s="160" t="s">
        <v>73</v>
      </c>
    </row>
    <row r="9" spans="1:14">
      <c r="B9" s="20" t="s">
        <v>6830</v>
      </c>
      <c r="G9" s="20" t="s">
        <v>4002</v>
      </c>
      <c r="N9" s="160"/>
    </row>
    <row r="10" spans="1:14">
      <c r="A10" s="20" t="s">
        <v>172</v>
      </c>
      <c r="B10" s="20">
        <v>995</v>
      </c>
      <c r="C10" s="20">
        <v>3100</v>
      </c>
      <c r="D10" s="20">
        <v>2900</v>
      </c>
      <c r="E10" s="20">
        <v>990</v>
      </c>
      <c r="G10" s="20" t="s">
        <v>4002</v>
      </c>
      <c r="H10" s="20" t="s">
        <v>6824</v>
      </c>
      <c r="I10" s="20">
        <v>55</v>
      </c>
      <c r="N10" s="160" t="s">
        <v>178</v>
      </c>
    </row>
    <row r="11" spans="1:14">
      <c r="B11" s="20" t="s">
        <v>6831</v>
      </c>
      <c r="C11" s="20" t="s">
        <v>6815</v>
      </c>
      <c r="G11" s="20" t="s">
        <v>4002</v>
      </c>
      <c r="N11" s="160" t="s">
        <v>100</v>
      </c>
    </row>
    <row r="12" spans="1:14">
      <c r="B12" s="20" t="s">
        <v>6832</v>
      </c>
      <c r="D12" s="20" t="s">
        <v>4288</v>
      </c>
      <c r="G12" s="20" t="s">
        <v>4002</v>
      </c>
      <c r="N12" s="160" t="s">
        <v>178</v>
      </c>
    </row>
    <row r="13" spans="1:14" ht="15.75" customHeight="1">
      <c r="B13" s="20" t="s">
        <v>5665</v>
      </c>
      <c r="G13" s="20" t="s">
        <v>4002</v>
      </c>
      <c r="N13" s="20" t="s">
        <v>76</v>
      </c>
    </row>
    <row r="14" spans="1:14" ht="15.75" customHeight="1">
      <c r="B14" s="20" t="s">
        <v>6833</v>
      </c>
      <c r="G14" s="20" t="s">
        <v>4002</v>
      </c>
      <c r="N14" s="20"/>
    </row>
    <row r="15" spans="1:14" ht="15.75" customHeight="1">
      <c r="B15" s="20" t="s">
        <v>6834</v>
      </c>
      <c r="G15" s="20" t="s">
        <v>4002</v>
      </c>
      <c r="N15" s="20"/>
    </row>
    <row r="16" spans="1:14" ht="15.75" customHeight="1">
      <c r="B16" s="20" t="s">
        <v>6835</v>
      </c>
      <c r="G16" s="20" t="s">
        <v>4002</v>
      </c>
      <c r="N16" s="20"/>
    </row>
    <row r="17" spans="1:14">
      <c r="A17" s="20" t="s">
        <v>73</v>
      </c>
      <c r="B17" s="20">
        <v>444</v>
      </c>
      <c r="C17" s="20">
        <v>1200</v>
      </c>
      <c r="D17" s="20">
        <v>1000</v>
      </c>
      <c r="E17" s="20">
        <v>440</v>
      </c>
      <c r="G17" s="20" t="s">
        <v>4002</v>
      </c>
      <c r="H17" s="199" t="s">
        <v>5019</v>
      </c>
      <c r="I17" s="20">
        <v>23</v>
      </c>
      <c r="N17" s="35"/>
    </row>
    <row r="18" spans="1:14">
      <c r="B18" s="20" t="s">
        <v>6836</v>
      </c>
      <c r="G18" s="20" t="s">
        <v>4002</v>
      </c>
      <c r="N18" s="35"/>
    </row>
    <row r="19" spans="1:14">
      <c r="B19" s="20" t="s">
        <v>81</v>
      </c>
      <c r="G19" s="20" t="s">
        <v>4002</v>
      </c>
      <c r="N19" s="35"/>
    </row>
    <row r="20" spans="1:14">
      <c r="B20" s="20" t="s">
        <v>6837</v>
      </c>
      <c r="G20" s="20" t="s">
        <v>4002</v>
      </c>
      <c r="N20" s="35"/>
    </row>
    <row r="21" spans="1:14" ht="15.75" customHeight="1">
      <c r="B21" s="20" t="s">
        <v>6838</v>
      </c>
      <c r="G21" s="20" t="s">
        <v>4002</v>
      </c>
    </row>
    <row r="22" spans="1:14" ht="15.75" customHeight="1">
      <c r="B22" s="20" t="s">
        <v>6839</v>
      </c>
      <c r="C22" s="20" t="s">
        <v>6815</v>
      </c>
      <c r="G22" s="20" t="s">
        <v>4002</v>
      </c>
    </row>
    <row r="23" spans="1:14" ht="15.75" customHeight="1">
      <c r="B23" s="20" t="s">
        <v>72</v>
      </c>
      <c r="G23" s="20" t="s">
        <v>4002</v>
      </c>
    </row>
    <row r="24" spans="1:14" ht="15.75" customHeight="1">
      <c r="A24" s="20"/>
      <c r="B24" s="20" t="s">
        <v>6840</v>
      </c>
      <c r="C24" s="20"/>
      <c r="D24" s="20"/>
      <c r="E24" s="20"/>
      <c r="G24" s="20" t="s">
        <v>4002</v>
      </c>
    </row>
    <row r="25" spans="1:14" ht="15.75" customHeight="1">
      <c r="A25" s="20"/>
      <c r="B25" s="20" t="s">
        <v>6841</v>
      </c>
      <c r="C25" s="20"/>
      <c r="D25" s="20"/>
      <c r="E25" s="20"/>
      <c r="G25" s="20" t="s">
        <v>4002</v>
      </c>
    </row>
    <row r="26" spans="1:14" ht="15.75" customHeight="1">
      <c r="A26" s="20" t="s">
        <v>178</v>
      </c>
      <c r="B26" s="20">
        <v>958</v>
      </c>
      <c r="C26" s="20">
        <v>600</v>
      </c>
      <c r="D26" s="20">
        <v>600</v>
      </c>
      <c r="E26" s="20">
        <v>770</v>
      </c>
      <c r="H26" s="199" t="s">
        <v>6842</v>
      </c>
      <c r="I26" s="20">
        <v>5</v>
      </c>
    </row>
    <row r="27" spans="1:14" ht="15.75" customHeight="1">
      <c r="B27" s="20" t="s">
        <v>6843</v>
      </c>
    </row>
    <row r="28" spans="1:14" ht="15.75" customHeight="1">
      <c r="B28" s="20" t="s">
        <v>6844</v>
      </c>
    </row>
    <row r="29" spans="1:14" ht="15.75" customHeight="1">
      <c r="B29" s="20" t="s">
        <v>6845</v>
      </c>
    </row>
    <row r="30" spans="1:14" ht="15.75" customHeight="1">
      <c r="A30" s="20"/>
      <c r="B30" s="20" t="s">
        <v>6846</v>
      </c>
      <c r="C30" s="20" t="s">
        <v>6815</v>
      </c>
      <c r="D30" s="20"/>
      <c r="E30" s="20"/>
    </row>
    <row r="31" spans="1:14" ht="15.75" customHeight="1">
      <c r="A31" s="20" t="s">
        <v>76</v>
      </c>
      <c r="B31" s="20">
        <v>79</v>
      </c>
      <c r="C31" s="20">
        <v>70</v>
      </c>
      <c r="D31" s="20">
        <v>70</v>
      </c>
      <c r="E31" s="20">
        <v>60</v>
      </c>
      <c r="H31" s="199" t="s">
        <v>6847</v>
      </c>
      <c r="I31" s="20">
        <v>9</v>
      </c>
    </row>
    <row r="32" spans="1:14" ht="15.75" customHeight="1">
      <c r="A32" s="20"/>
      <c r="B32" s="20" t="s">
        <v>6827</v>
      </c>
      <c r="C32" s="20"/>
      <c r="D32" s="20"/>
      <c r="E32" s="20"/>
    </row>
    <row r="33" spans="1:9" ht="15.75" customHeight="1">
      <c r="B33" s="20" t="s">
        <v>6848</v>
      </c>
    </row>
    <row r="34" spans="1:9" ht="15.75" customHeight="1">
      <c r="B34" s="20" t="s">
        <v>6849</v>
      </c>
    </row>
    <row r="35" spans="1:9" ht="15.75" customHeight="1">
      <c r="B35" s="20" t="s">
        <v>6850</v>
      </c>
    </row>
    <row r="36" spans="1:9" ht="15.75" customHeight="1">
      <c r="A36" s="20" t="s">
        <v>162</v>
      </c>
      <c r="B36" s="20">
        <v>24</v>
      </c>
      <c r="C36" s="20">
        <v>50</v>
      </c>
      <c r="D36" s="20">
        <v>20</v>
      </c>
      <c r="E36" s="20">
        <v>16</v>
      </c>
      <c r="I36" s="20">
        <v>2</v>
      </c>
    </row>
    <row r="37" spans="1:9" ht="15.75" customHeight="1">
      <c r="B37" s="20" t="s">
        <v>6851</v>
      </c>
    </row>
    <row r="38" spans="1:9" ht="12.75">
      <c r="B38" s="20"/>
    </row>
    <row r="39" spans="1:9" ht="12.75">
      <c r="A39" s="20" t="s">
        <v>184</v>
      </c>
      <c r="B39" s="20">
        <v>61</v>
      </c>
      <c r="C39" s="20">
        <v>150</v>
      </c>
      <c r="D39" s="20">
        <v>60</v>
      </c>
      <c r="E39" s="20">
        <v>50</v>
      </c>
      <c r="H39" s="199" t="s">
        <v>6852</v>
      </c>
      <c r="I39" s="20">
        <v>10</v>
      </c>
    </row>
    <row r="40" spans="1:9" ht="12.75">
      <c r="B40" s="20" t="s">
        <v>6853</v>
      </c>
    </row>
    <row r="41" spans="1:9" ht="12.75">
      <c r="B41" s="20" t="s">
        <v>3989</v>
      </c>
    </row>
    <row r="42" spans="1:9" ht="12.75">
      <c r="B42" s="20" t="s">
        <v>6854</v>
      </c>
      <c r="C42" s="20" t="s">
        <v>6815</v>
      </c>
    </row>
    <row r="43" spans="1:9" ht="12.75">
      <c r="B43" s="20" t="s">
        <v>6855</v>
      </c>
    </row>
    <row r="44" spans="1:9" ht="12.75">
      <c r="A44" s="20" t="s">
        <v>100</v>
      </c>
      <c r="B44" s="20">
        <v>17</v>
      </c>
      <c r="C44" s="20">
        <v>50</v>
      </c>
      <c r="D44" s="20">
        <v>90</v>
      </c>
      <c r="E44" s="20">
        <v>20</v>
      </c>
      <c r="H44" s="199" t="s">
        <v>5019</v>
      </c>
      <c r="I44" s="20">
        <v>8</v>
      </c>
    </row>
    <row r="45" spans="1:9" ht="12.75">
      <c r="B45" s="20" t="s">
        <v>6856</v>
      </c>
    </row>
    <row r="46" spans="1:9" ht="12.75">
      <c r="B46" s="20"/>
    </row>
    <row r="47" spans="1:9" ht="12.75">
      <c r="A47" s="20" t="s">
        <v>3984</v>
      </c>
      <c r="B47" s="20">
        <v>1400</v>
      </c>
      <c r="C47" s="20">
        <v>1100</v>
      </c>
      <c r="D47" s="20">
        <v>1200</v>
      </c>
      <c r="E47" s="20">
        <v>1000</v>
      </c>
      <c r="H47" s="20" t="s">
        <v>6824</v>
      </c>
      <c r="I47" s="20">
        <v>5</v>
      </c>
    </row>
    <row r="48" spans="1:9" ht="12.75">
      <c r="B48" s="20" t="s">
        <v>6857</v>
      </c>
    </row>
    <row r="49" spans="1:10" ht="12.75">
      <c r="B49" s="20" t="s">
        <v>6858</v>
      </c>
    </row>
    <row r="50" spans="1:10" ht="12.75">
      <c r="B50" s="20" t="s">
        <v>6859</v>
      </c>
    </row>
    <row r="51" spans="1:10" ht="12.75">
      <c r="A51" s="20" t="s">
        <v>181</v>
      </c>
      <c r="B51" s="20">
        <v>35</v>
      </c>
      <c r="C51" s="20">
        <v>200</v>
      </c>
      <c r="D51" s="20">
        <v>90</v>
      </c>
      <c r="E51" s="20">
        <v>30</v>
      </c>
      <c r="I51" s="20">
        <v>3</v>
      </c>
      <c r="J51" s="20">
        <f>SUM(I3:I51)</f>
        <v>141</v>
      </c>
    </row>
    <row r="52" spans="1:10" ht="12.75">
      <c r="B52" s="20" t="s">
        <v>6860</v>
      </c>
    </row>
    <row r="53" spans="1:10" ht="12.75">
      <c r="B53" s="20"/>
    </row>
    <row r="54" spans="1:10" ht="12.75">
      <c r="B54" s="20"/>
    </row>
    <row r="55" spans="1:10" ht="12.75">
      <c r="B55" s="20"/>
    </row>
    <row r="56" spans="1:10" ht="12.75">
      <c r="B56" s="20"/>
    </row>
    <row r="57" spans="1:10" ht="12.75">
      <c r="B57" s="20"/>
    </row>
    <row r="58" spans="1:10" ht="12.75">
      <c r="B58" s="20"/>
    </row>
    <row r="59" spans="1:10" ht="12.75">
      <c r="B59" s="20"/>
    </row>
    <row r="60" spans="1:10" ht="12.75">
      <c r="B60" s="20"/>
    </row>
    <row r="61" spans="1:10" ht="12.75">
      <c r="B61" s="20"/>
    </row>
    <row r="62" spans="1:10" ht="12.75">
      <c r="B62" s="20"/>
    </row>
    <row r="63" spans="1:10" ht="12.75">
      <c r="B63" s="20"/>
    </row>
    <row r="64" spans="1:10" ht="12.75">
      <c r="B64" s="20"/>
    </row>
    <row r="65" spans="2:2" ht="12.75">
      <c r="B65" s="20"/>
    </row>
    <row r="66" spans="2:2" ht="12.75">
      <c r="B66" s="20"/>
    </row>
    <row r="67" spans="2:2" ht="12.75">
      <c r="B67" s="20"/>
    </row>
    <row r="68" spans="2:2" ht="12.75">
      <c r="B68" s="20"/>
    </row>
    <row r="69" spans="2:2" ht="12.75">
      <c r="B69" s="20"/>
    </row>
    <row r="70" spans="2:2" ht="12.75">
      <c r="B70" s="20"/>
    </row>
    <row r="71" spans="2:2" ht="12.75">
      <c r="B71" s="20"/>
    </row>
    <row r="72" spans="2:2" ht="12.75">
      <c r="B72" s="20"/>
    </row>
    <row r="73" spans="2:2" ht="12.75">
      <c r="B73" s="20"/>
    </row>
    <row r="74" spans="2:2" ht="12.75">
      <c r="B74" s="20"/>
    </row>
    <row r="75" spans="2:2" ht="12.75">
      <c r="B75" s="20"/>
    </row>
    <row r="76" spans="2:2" ht="12.75">
      <c r="B76" s="20"/>
    </row>
    <row r="77" spans="2:2" ht="12.75">
      <c r="B77" s="20"/>
    </row>
    <row r="78" spans="2:2" ht="12.75">
      <c r="B78" s="20"/>
    </row>
    <row r="79" spans="2:2" ht="12.75">
      <c r="B79" s="20"/>
    </row>
    <row r="80" spans="2:2" ht="12.75">
      <c r="B80" s="20"/>
    </row>
    <row r="81" spans="2:2" ht="12.75">
      <c r="B81" s="20"/>
    </row>
    <row r="82" spans="2:2" ht="12.75">
      <c r="B82" s="20"/>
    </row>
    <row r="83" spans="2:2" ht="12.75">
      <c r="B83" s="20"/>
    </row>
    <row r="84" spans="2:2" ht="12.75">
      <c r="B84" s="20"/>
    </row>
    <row r="85" spans="2:2" ht="12.75">
      <c r="B85" s="20"/>
    </row>
    <row r="86" spans="2:2" ht="12.75">
      <c r="B86" s="20"/>
    </row>
    <row r="87" spans="2:2" ht="12.75">
      <c r="B87" s="20"/>
    </row>
    <row r="88" spans="2:2" ht="12.75">
      <c r="B88" s="20"/>
    </row>
    <row r="89" spans="2:2" ht="12.75">
      <c r="B89" s="20"/>
    </row>
    <row r="90" spans="2:2" ht="12.75">
      <c r="B90" s="20"/>
    </row>
    <row r="91" spans="2:2" ht="12.75">
      <c r="B91" s="20"/>
    </row>
    <row r="92" spans="2:2" ht="12.75">
      <c r="B92" s="20"/>
    </row>
    <row r="93" spans="2:2" ht="12.75">
      <c r="B93" s="20"/>
    </row>
    <row r="94" spans="2:2" ht="12.75">
      <c r="B94" s="20"/>
    </row>
    <row r="95" spans="2:2" ht="12.75">
      <c r="B95" s="20"/>
    </row>
    <row r="96" spans="2:2" ht="12.75">
      <c r="B96" s="20"/>
    </row>
    <row r="97" spans="2:2" ht="12.75">
      <c r="B97" s="20"/>
    </row>
    <row r="98" spans="2:2" ht="12.75">
      <c r="B98" s="20"/>
    </row>
    <row r="99" spans="2:2" ht="12.75">
      <c r="B99" s="20"/>
    </row>
    <row r="100" spans="2:2" ht="12.75">
      <c r="B100" s="20"/>
    </row>
    <row r="101" spans="2:2" ht="12.75">
      <c r="B101" s="20"/>
    </row>
    <row r="102" spans="2:2" ht="12.75">
      <c r="B102" s="20"/>
    </row>
    <row r="103" spans="2:2" ht="12.75">
      <c r="B103" s="20"/>
    </row>
    <row r="104" spans="2:2" ht="12.75">
      <c r="B104" s="20"/>
    </row>
    <row r="105" spans="2:2" ht="12.75">
      <c r="B105" s="20"/>
    </row>
    <row r="106" spans="2:2" ht="12.75">
      <c r="B106" s="20"/>
    </row>
    <row r="107" spans="2:2" ht="12.75">
      <c r="B107" s="20"/>
    </row>
    <row r="108" spans="2:2" ht="12.75">
      <c r="B108" s="20"/>
    </row>
    <row r="109" spans="2:2" ht="12.75">
      <c r="B109" s="20"/>
    </row>
    <row r="110" spans="2:2" ht="12.75">
      <c r="B110" s="20"/>
    </row>
    <row r="111" spans="2:2" ht="12.75">
      <c r="B111" s="20"/>
    </row>
    <row r="112" spans="2:2" ht="12.75">
      <c r="B112" s="20"/>
    </row>
    <row r="113" spans="2:2" ht="12.75">
      <c r="B113" s="20"/>
    </row>
    <row r="114" spans="2:2" ht="12.75">
      <c r="B114" s="20"/>
    </row>
    <row r="115" spans="2:2" ht="12.75">
      <c r="B115" s="20"/>
    </row>
    <row r="116" spans="2:2" ht="12.75">
      <c r="B116" s="20"/>
    </row>
    <row r="117" spans="2:2" ht="12.75">
      <c r="B117" s="20"/>
    </row>
    <row r="118" spans="2:2" ht="12.75">
      <c r="B118" s="20"/>
    </row>
    <row r="119" spans="2:2" ht="12.75">
      <c r="B119" s="20"/>
    </row>
    <row r="120" spans="2:2" ht="12.75">
      <c r="B120" s="20"/>
    </row>
    <row r="121" spans="2:2" ht="12.75">
      <c r="B121" s="20"/>
    </row>
    <row r="122" spans="2:2" ht="12.75">
      <c r="B122" s="20"/>
    </row>
    <row r="123" spans="2:2" ht="12.75">
      <c r="B123" s="20"/>
    </row>
    <row r="124" spans="2:2" ht="12.75">
      <c r="B124" s="20"/>
    </row>
    <row r="125" spans="2:2" ht="12.75">
      <c r="B125" s="20"/>
    </row>
    <row r="126" spans="2:2" ht="12.75">
      <c r="B126" s="20"/>
    </row>
    <row r="127" spans="2:2" ht="12.75">
      <c r="B127" s="20"/>
    </row>
    <row r="128" spans="2:2" ht="12.75">
      <c r="B128" s="20"/>
    </row>
    <row r="129" spans="2:2" ht="12.75">
      <c r="B129" s="20"/>
    </row>
    <row r="130" spans="2:2" ht="12.75">
      <c r="B130" s="20"/>
    </row>
    <row r="131" spans="2:2" ht="12.75">
      <c r="B131" s="20"/>
    </row>
    <row r="132" spans="2:2" ht="12.75">
      <c r="B132" s="20"/>
    </row>
    <row r="133" spans="2:2" ht="12.75">
      <c r="B133" s="20"/>
    </row>
    <row r="134" spans="2:2" ht="12.75">
      <c r="B134" s="20"/>
    </row>
    <row r="135" spans="2:2" ht="12.75">
      <c r="B135" s="20"/>
    </row>
    <row r="136" spans="2:2" ht="12.75">
      <c r="B136" s="20"/>
    </row>
    <row r="137" spans="2:2" ht="12.75">
      <c r="B137" s="20"/>
    </row>
    <row r="138" spans="2:2" ht="12.75">
      <c r="B138" s="20"/>
    </row>
    <row r="139" spans="2:2" ht="12.75">
      <c r="B139" s="20"/>
    </row>
    <row r="140" spans="2:2" ht="12.75">
      <c r="B140" s="20"/>
    </row>
    <row r="141" spans="2:2" ht="12.75">
      <c r="B141" s="20"/>
    </row>
    <row r="142" spans="2:2" ht="12.75">
      <c r="B142" s="20"/>
    </row>
    <row r="143" spans="2:2" ht="12.75">
      <c r="B143" s="20"/>
    </row>
    <row r="144" spans="2:2" ht="12.75">
      <c r="B144" s="20"/>
    </row>
    <row r="145" spans="2:2" ht="12.75">
      <c r="B145" s="20"/>
    </row>
    <row r="146" spans="2:2" ht="12.75">
      <c r="B146" s="20"/>
    </row>
    <row r="147" spans="2:2" ht="12.75">
      <c r="B147" s="20"/>
    </row>
    <row r="148" spans="2:2" ht="12.75">
      <c r="B148" s="20"/>
    </row>
    <row r="149" spans="2:2" ht="12.75">
      <c r="B149" s="20"/>
    </row>
    <row r="150" spans="2:2" ht="12.75">
      <c r="B150" s="20"/>
    </row>
    <row r="151" spans="2:2" ht="12.75">
      <c r="B151" s="20"/>
    </row>
    <row r="152" spans="2:2" ht="12.75">
      <c r="B152" s="20"/>
    </row>
    <row r="153" spans="2:2" ht="12.75">
      <c r="B153" s="20"/>
    </row>
    <row r="154" spans="2:2" ht="12.75">
      <c r="B154" s="20"/>
    </row>
    <row r="155" spans="2:2" ht="12.75">
      <c r="B155" s="20"/>
    </row>
    <row r="156" spans="2:2" ht="12.75">
      <c r="B156" s="20"/>
    </row>
    <row r="157" spans="2:2" ht="12.75">
      <c r="B157" s="20"/>
    </row>
    <row r="158" spans="2:2" ht="12.75">
      <c r="B158" s="20"/>
    </row>
    <row r="159" spans="2:2" ht="12.75">
      <c r="B159" s="20"/>
    </row>
    <row r="160" spans="2:2" ht="12.75">
      <c r="B160" s="20"/>
    </row>
    <row r="161" spans="2:2" ht="12.75">
      <c r="B161" s="20"/>
    </row>
    <row r="162" spans="2:2" ht="12.75">
      <c r="B162" s="20"/>
    </row>
    <row r="163" spans="2:2" ht="12.75">
      <c r="B163" s="20"/>
    </row>
    <row r="164" spans="2:2" ht="12.75">
      <c r="B164" s="20"/>
    </row>
    <row r="165" spans="2:2" ht="12.75">
      <c r="B165" s="20"/>
    </row>
    <row r="166" spans="2:2" ht="12.75">
      <c r="B166" s="20"/>
    </row>
    <row r="167" spans="2:2" ht="12.75">
      <c r="B167" s="20"/>
    </row>
    <row r="168" spans="2:2" ht="12.75">
      <c r="B168" s="20"/>
    </row>
    <row r="169" spans="2:2" ht="12.75">
      <c r="B169" s="20"/>
    </row>
    <row r="170" spans="2:2" ht="12.75">
      <c r="B170" s="20"/>
    </row>
    <row r="171" spans="2:2" ht="12.75">
      <c r="B171" s="20"/>
    </row>
    <row r="172" spans="2:2" ht="12.75">
      <c r="B172" s="20"/>
    </row>
    <row r="173" spans="2:2" ht="12.75">
      <c r="B173" s="20"/>
    </row>
    <row r="174" spans="2:2" ht="12.75">
      <c r="B174" s="20"/>
    </row>
    <row r="175" spans="2:2" ht="12.75">
      <c r="B175" s="20"/>
    </row>
    <row r="176" spans="2:2" ht="12.75">
      <c r="B176" s="20"/>
    </row>
    <row r="177" spans="2:2" ht="12.75">
      <c r="B177" s="20"/>
    </row>
    <row r="178" spans="2:2" ht="12.75">
      <c r="B178" s="20"/>
    </row>
    <row r="179" spans="2:2" ht="12.75">
      <c r="B179" s="20"/>
    </row>
    <row r="180" spans="2:2" ht="12.75">
      <c r="B180" s="20"/>
    </row>
    <row r="181" spans="2:2" ht="12.75">
      <c r="B181" s="20"/>
    </row>
    <row r="182" spans="2:2" ht="12.75">
      <c r="B182" s="20"/>
    </row>
    <row r="183" spans="2:2" ht="12.75">
      <c r="B183" s="20"/>
    </row>
    <row r="184" spans="2:2" ht="12.75">
      <c r="B184" s="20"/>
    </row>
    <row r="185" spans="2:2" ht="12.75">
      <c r="B185" s="20"/>
    </row>
    <row r="186" spans="2:2" ht="12.75">
      <c r="B186" s="20"/>
    </row>
    <row r="187" spans="2:2" ht="12.75">
      <c r="B187" s="20"/>
    </row>
    <row r="188" spans="2:2" ht="12.75">
      <c r="B188" s="20"/>
    </row>
    <row r="189" spans="2:2" ht="12.75">
      <c r="B189" s="20"/>
    </row>
    <row r="190" spans="2:2" ht="12.75">
      <c r="B190" s="20"/>
    </row>
    <row r="191" spans="2:2" ht="12.75">
      <c r="B191" s="20"/>
    </row>
    <row r="192" spans="2:2" ht="12.75">
      <c r="B192" s="20"/>
    </row>
    <row r="193" spans="2:2" ht="12.75">
      <c r="B193" s="20"/>
    </row>
    <row r="194" spans="2:2" ht="12.75">
      <c r="B194" s="20"/>
    </row>
    <row r="195" spans="2:2" ht="12.75">
      <c r="B195" s="20"/>
    </row>
    <row r="196" spans="2:2" ht="12.75">
      <c r="B196" s="20"/>
    </row>
    <row r="197" spans="2:2" ht="12.75">
      <c r="B197" s="20"/>
    </row>
    <row r="198" spans="2:2" ht="12.75">
      <c r="B198" s="20"/>
    </row>
    <row r="199" spans="2:2" ht="12.75">
      <c r="B199" s="20"/>
    </row>
    <row r="200" spans="2:2" ht="12.75">
      <c r="B200" s="20"/>
    </row>
    <row r="201" spans="2:2" ht="12.75">
      <c r="B201" s="20"/>
    </row>
    <row r="202" spans="2:2" ht="12.75">
      <c r="B202" s="20"/>
    </row>
    <row r="203" spans="2:2" ht="12.75">
      <c r="B203" s="20"/>
    </row>
    <row r="204" spans="2:2" ht="12.75">
      <c r="B204" s="20"/>
    </row>
    <row r="205" spans="2:2" ht="12.75">
      <c r="B205" s="20"/>
    </row>
    <row r="206" spans="2:2" ht="12.75">
      <c r="B206" s="20"/>
    </row>
    <row r="207" spans="2:2" ht="12.75">
      <c r="B207" s="20"/>
    </row>
    <row r="208" spans="2:2" ht="12.75">
      <c r="B208" s="20"/>
    </row>
    <row r="209" spans="2:2" ht="12.75">
      <c r="B209" s="20"/>
    </row>
    <row r="210" spans="2:2" ht="12.75">
      <c r="B210" s="20"/>
    </row>
    <row r="211" spans="2:2" ht="12.75">
      <c r="B211" s="20"/>
    </row>
    <row r="212" spans="2:2" ht="12.75">
      <c r="B212" s="20"/>
    </row>
    <row r="213" spans="2:2" ht="12.75">
      <c r="B213" s="20"/>
    </row>
    <row r="214" spans="2:2" ht="12.75">
      <c r="B214" s="20"/>
    </row>
    <row r="215" spans="2:2" ht="12.75">
      <c r="B215" s="20"/>
    </row>
    <row r="216" spans="2:2" ht="12.75">
      <c r="B216" s="20"/>
    </row>
    <row r="217" spans="2:2" ht="12.75">
      <c r="B217" s="20"/>
    </row>
    <row r="218" spans="2:2" ht="12.75">
      <c r="B218" s="20"/>
    </row>
    <row r="219" spans="2:2" ht="12.75">
      <c r="B219" s="20"/>
    </row>
    <row r="220" spans="2:2" ht="12.75">
      <c r="B220" s="20"/>
    </row>
    <row r="221" spans="2:2" ht="12.75">
      <c r="B221" s="20"/>
    </row>
    <row r="222" spans="2:2" ht="12.75">
      <c r="B222" s="20"/>
    </row>
    <row r="223" spans="2:2" ht="12.75">
      <c r="B223" s="20"/>
    </row>
    <row r="224" spans="2:2" ht="12.75">
      <c r="B224" s="20"/>
    </row>
    <row r="225" spans="2:2" ht="12.75">
      <c r="B225" s="20"/>
    </row>
    <row r="226" spans="2:2" ht="12.75">
      <c r="B226" s="20"/>
    </row>
    <row r="227" spans="2:2" ht="12.75">
      <c r="B227" s="20"/>
    </row>
    <row r="228" spans="2:2" ht="12.75">
      <c r="B228" s="20"/>
    </row>
    <row r="229" spans="2:2" ht="12.75">
      <c r="B229" s="20"/>
    </row>
    <row r="230" spans="2:2" ht="12.75">
      <c r="B230" s="20"/>
    </row>
    <row r="231" spans="2:2" ht="12.75">
      <c r="B231" s="20"/>
    </row>
    <row r="232" spans="2:2" ht="12.75">
      <c r="B232" s="20"/>
    </row>
    <row r="233" spans="2:2" ht="12.75">
      <c r="B233" s="20"/>
    </row>
    <row r="234" spans="2:2" ht="12.75">
      <c r="B234" s="20"/>
    </row>
    <row r="235" spans="2:2" ht="12.75">
      <c r="B235" s="20"/>
    </row>
    <row r="236" spans="2:2" ht="12.75">
      <c r="B236" s="20"/>
    </row>
    <row r="237" spans="2:2" ht="12.75">
      <c r="B237" s="20"/>
    </row>
    <row r="238" spans="2:2" ht="12.75">
      <c r="B238" s="20"/>
    </row>
    <row r="239" spans="2:2" ht="12.75">
      <c r="B239" s="20"/>
    </row>
    <row r="240" spans="2:2" ht="12.75">
      <c r="B240" s="20"/>
    </row>
    <row r="241" spans="2:2" ht="12.75">
      <c r="B241" s="20"/>
    </row>
    <row r="242" spans="2:2" ht="12.75">
      <c r="B242" s="20"/>
    </row>
    <row r="243" spans="2:2" ht="12.75">
      <c r="B243" s="20"/>
    </row>
    <row r="244" spans="2:2" ht="12.75">
      <c r="B244" s="20"/>
    </row>
    <row r="245" spans="2:2" ht="12.75">
      <c r="B245" s="20"/>
    </row>
    <row r="246" spans="2:2" ht="12.75">
      <c r="B246" s="20"/>
    </row>
    <row r="247" spans="2:2" ht="12.75">
      <c r="B247" s="20"/>
    </row>
    <row r="248" spans="2:2" ht="12.75">
      <c r="B248" s="20"/>
    </row>
    <row r="249" spans="2:2" ht="12.75">
      <c r="B249" s="20"/>
    </row>
    <row r="250" spans="2:2" ht="12.75">
      <c r="B250" s="20"/>
    </row>
    <row r="251" spans="2:2" ht="12.75">
      <c r="B251" s="20"/>
    </row>
    <row r="252" spans="2:2" ht="12.75">
      <c r="B252" s="20"/>
    </row>
    <row r="253" spans="2:2" ht="12.75">
      <c r="B253" s="20"/>
    </row>
    <row r="254" spans="2:2" ht="12.75">
      <c r="B254" s="20"/>
    </row>
    <row r="255" spans="2:2" ht="12.75">
      <c r="B255" s="20"/>
    </row>
    <row r="256" spans="2:2" ht="12.75">
      <c r="B256" s="20"/>
    </row>
    <row r="257" spans="2:2" ht="12.75">
      <c r="B257" s="20"/>
    </row>
    <row r="258" spans="2:2" ht="12.75">
      <c r="B258" s="20"/>
    </row>
    <row r="259" spans="2:2" ht="12.75">
      <c r="B259" s="20"/>
    </row>
    <row r="260" spans="2:2" ht="12.75">
      <c r="B260" s="20"/>
    </row>
    <row r="261" spans="2:2" ht="12.75">
      <c r="B261" s="20"/>
    </row>
    <row r="262" spans="2:2" ht="12.75">
      <c r="B262" s="20"/>
    </row>
    <row r="263" spans="2:2" ht="12.75">
      <c r="B263" s="20"/>
    </row>
    <row r="264" spans="2:2" ht="12.75">
      <c r="B264" s="20"/>
    </row>
    <row r="265" spans="2:2" ht="12.75">
      <c r="B265" s="20"/>
    </row>
    <row r="266" spans="2:2" ht="12.75">
      <c r="B266" s="20"/>
    </row>
    <row r="267" spans="2:2" ht="12.75">
      <c r="B267" s="20"/>
    </row>
    <row r="268" spans="2:2" ht="12.75">
      <c r="B268" s="20"/>
    </row>
    <row r="269" spans="2:2" ht="12.75">
      <c r="B269" s="20"/>
    </row>
    <row r="270" spans="2:2" ht="12.75">
      <c r="B270" s="20"/>
    </row>
    <row r="271" spans="2:2" ht="12.75">
      <c r="B271" s="20"/>
    </row>
    <row r="272" spans="2:2" ht="12.75">
      <c r="B272" s="20"/>
    </row>
    <row r="273" spans="2:2" ht="12.75">
      <c r="B273" s="20"/>
    </row>
    <row r="274" spans="2:2" ht="12.75">
      <c r="B274" s="20"/>
    </row>
    <row r="275" spans="2:2" ht="12.75">
      <c r="B275" s="20"/>
    </row>
    <row r="276" spans="2:2" ht="12.75">
      <c r="B276" s="20"/>
    </row>
    <row r="277" spans="2:2" ht="12.75">
      <c r="B277" s="20"/>
    </row>
    <row r="278" spans="2:2" ht="12.75">
      <c r="B278" s="20"/>
    </row>
    <row r="279" spans="2:2" ht="12.75">
      <c r="B279" s="20"/>
    </row>
    <row r="280" spans="2:2" ht="12.75">
      <c r="B280" s="20"/>
    </row>
    <row r="281" spans="2:2" ht="12.75">
      <c r="B281" s="20"/>
    </row>
    <row r="282" spans="2:2" ht="12.75">
      <c r="B282" s="20"/>
    </row>
    <row r="283" spans="2:2" ht="12.75">
      <c r="B283" s="20"/>
    </row>
    <row r="284" spans="2:2" ht="12.75">
      <c r="B284" s="20"/>
    </row>
    <row r="285" spans="2:2" ht="12.75">
      <c r="B285" s="20"/>
    </row>
    <row r="286" spans="2:2" ht="12.75">
      <c r="B286" s="20"/>
    </row>
    <row r="287" spans="2:2" ht="12.75">
      <c r="B287" s="20"/>
    </row>
    <row r="288" spans="2:2" ht="12.75">
      <c r="B288" s="20"/>
    </row>
    <row r="289" spans="2:2" ht="12.75">
      <c r="B289" s="20"/>
    </row>
    <row r="290" spans="2:2" ht="12.75">
      <c r="B290" s="20"/>
    </row>
    <row r="291" spans="2:2" ht="12.75">
      <c r="B291" s="20"/>
    </row>
    <row r="292" spans="2:2" ht="12.75">
      <c r="B292" s="20"/>
    </row>
    <row r="293" spans="2:2" ht="12.75">
      <c r="B293" s="20"/>
    </row>
    <row r="294" spans="2:2" ht="12.75">
      <c r="B294" s="20"/>
    </row>
    <row r="295" spans="2:2" ht="12.75">
      <c r="B295" s="20"/>
    </row>
    <row r="296" spans="2:2" ht="12.75">
      <c r="B296" s="20"/>
    </row>
    <row r="297" spans="2:2" ht="12.75">
      <c r="B297" s="20"/>
    </row>
    <row r="298" spans="2:2" ht="12.75">
      <c r="B298" s="20"/>
    </row>
    <row r="299" spans="2:2" ht="12.75">
      <c r="B299" s="20"/>
    </row>
    <row r="300" spans="2:2" ht="12.75">
      <c r="B300" s="20"/>
    </row>
    <row r="301" spans="2:2" ht="12.75">
      <c r="B301" s="20"/>
    </row>
    <row r="302" spans="2:2" ht="12.75">
      <c r="B302" s="20"/>
    </row>
    <row r="303" spans="2:2" ht="12.75">
      <c r="B303" s="20"/>
    </row>
    <row r="304" spans="2:2" ht="12.75">
      <c r="B304" s="20"/>
    </row>
    <row r="305" spans="2:2" ht="12.75">
      <c r="B305" s="20"/>
    </row>
    <row r="306" spans="2:2" ht="12.75">
      <c r="B306" s="20"/>
    </row>
    <row r="307" spans="2:2" ht="12.75">
      <c r="B307" s="20"/>
    </row>
    <row r="308" spans="2:2" ht="12.75">
      <c r="B308" s="20"/>
    </row>
    <row r="309" spans="2:2" ht="12.75">
      <c r="B309" s="20"/>
    </row>
    <row r="310" spans="2:2" ht="12.75">
      <c r="B310" s="20"/>
    </row>
    <row r="311" spans="2:2" ht="12.75">
      <c r="B311" s="20"/>
    </row>
    <row r="312" spans="2:2" ht="12.75">
      <c r="B312" s="20"/>
    </row>
    <row r="313" spans="2:2" ht="12.75">
      <c r="B313" s="20"/>
    </row>
    <row r="314" spans="2:2" ht="12.75">
      <c r="B314" s="20"/>
    </row>
    <row r="315" spans="2:2" ht="12.75">
      <c r="B315" s="20"/>
    </row>
    <row r="316" spans="2:2" ht="12.75">
      <c r="B316" s="20"/>
    </row>
    <row r="317" spans="2:2" ht="12.75">
      <c r="B317" s="20"/>
    </row>
    <row r="318" spans="2:2" ht="12.75">
      <c r="B318" s="20"/>
    </row>
    <row r="319" spans="2:2" ht="12.75">
      <c r="B319" s="20"/>
    </row>
    <row r="320" spans="2:2" ht="12.75">
      <c r="B320" s="20"/>
    </row>
    <row r="321" spans="2:2" ht="12.75">
      <c r="B321" s="20"/>
    </row>
    <row r="322" spans="2:2" ht="12.75">
      <c r="B322" s="20"/>
    </row>
    <row r="323" spans="2:2" ht="12.75">
      <c r="B323" s="20"/>
    </row>
    <row r="324" spans="2:2" ht="12.75">
      <c r="B324" s="20"/>
    </row>
    <row r="325" spans="2:2" ht="12.75">
      <c r="B325" s="20"/>
    </row>
    <row r="326" spans="2:2" ht="12.75">
      <c r="B326" s="20"/>
    </row>
    <row r="327" spans="2:2" ht="12.75">
      <c r="B327" s="20"/>
    </row>
    <row r="328" spans="2:2" ht="12.75">
      <c r="B328" s="20"/>
    </row>
    <row r="329" spans="2:2" ht="12.75">
      <c r="B329" s="20"/>
    </row>
    <row r="330" spans="2:2" ht="12.75">
      <c r="B330" s="20"/>
    </row>
    <row r="331" spans="2:2" ht="12.75">
      <c r="B331" s="20"/>
    </row>
    <row r="332" spans="2:2" ht="12.75">
      <c r="B332" s="20"/>
    </row>
    <row r="333" spans="2:2" ht="12.75">
      <c r="B333" s="20"/>
    </row>
    <row r="334" spans="2:2" ht="12.75">
      <c r="B334" s="20"/>
    </row>
    <row r="335" spans="2:2" ht="12.75">
      <c r="B335" s="20"/>
    </row>
    <row r="336" spans="2:2" ht="12.75">
      <c r="B336" s="20"/>
    </row>
    <row r="337" spans="2:2" ht="12.75">
      <c r="B337" s="20"/>
    </row>
    <row r="338" spans="2:2" ht="12.75">
      <c r="B338" s="20"/>
    </row>
    <row r="339" spans="2:2" ht="12.75">
      <c r="B339" s="20"/>
    </row>
    <row r="340" spans="2:2" ht="12.75">
      <c r="B340" s="20"/>
    </row>
    <row r="341" spans="2:2" ht="12.75">
      <c r="B341" s="20"/>
    </row>
    <row r="342" spans="2:2" ht="12.75">
      <c r="B342" s="20"/>
    </row>
    <row r="343" spans="2:2" ht="12.75">
      <c r="B343" s="20"/>
    </row>
    <row r="344" spans="2:2" ht="12.75">
      <c r="B344" s="20"/>
    </row>
    <row r="345" spans="2:2" ht="12.75">
      <c r="B345" s="20"/>
    </row>
    <row r="346" spans="2:2" ht="12.75">
      <c r="B346" s="20"/>
    </row>
    <row r="347" spans="2:2" ht="12.75">
      <c r="B347" s="20"/>
    </row>
    <row r="348" spans="2:2" ht="12.75">
      <c r="B348" s="20"/>
    </row>
    <row r="349" spans="2:2" ht="12.75">
      <c r="B349" s="20"/>
    </row>
    <row r="350" spans="2:2" ht="12.75">
      <c r="B350" s="20"/>
    </row>
    <row r="351" spans="2:2" ht="12.75">
      <c r="B351" s="20"/>
    </row>
    <row r="352" spans="2:2" ht="12.75">
      <c r="B352" s="20"/>
    </row>
    <row r="353" spans="2:2" ht="12.75">
      <c r="B353" s="20"/>
    </row>
    <row r="354" spans="2:2" ht="12.75">
      <c r="B354" s="20"/>
    </row>
    <row r="355" spans="2:2" ht="12.75">
      <c r="B355" s="20"/>
    </row>
    <row r="356" spans="2:2" ht="12.75">
      <c r="B356" s="20"/>
    </row>
    <row r="357" spans="2:2" ht="12.75">
      <c r="B357" s="20"/>
    </row>
    <row r="358" spans="2:2" ht="12.75">
      <c r="B358" s="20"/>
    </row>
    <row r="359" spans="2:2" ht="12.75">
      <c r="B359" s="20"/>
    </row>
    <row r="360" spans="2:2" ht="12.75">
      <c r="B360" s="20"/>
    </row>
    <row r="361" spans="2:2" ht="12.75">
      <c r="B361" s="20"/>
    </row>
    <row r="362" spans="2:2" ht="12.75">
      <c r="B362" s="20"/>
    </row>
    <row r="363" spans="2:2" ht="12.75">
      <c r="B363" s="20"/>
    </row>
    <row r="364" spans="2:2" ht="12.75">
      <c r="B364" s="20"/>
    </row>
    <row r="365" spans="2:2" ht="12.75">
      <c r="B365" s="20"/>
    </row>
    <row r="366" spans="2:2" ht="12.75">
      <c r="B366" s="20"/>
    </row>
    <row r="367" spans="2:2" ht="12.75">
      <c r="B367" s="20"/>
    </row>
    <row r="368" spans="2:2" ht="12.75">
      <c r="B368" s="20"/>
    </row>
    <row r="369" spans="2:2" ht="12.75">
      <c r="B369" s="20"/>
    </row>
    <row r="370" spans="2:2" ht="12.75">
      <c r="B370" s="20"/>
    </row>
    <row r="371" spans="2:2" ht="12.75">
      <c r="B371" s="20"/>
    </row>
    <row r="372" spans="2:2" ht="12.75">
      <c r="B372" s="20"/>
    </row>
    <row r="373" spans="2:2" ht="12.75">
      <c r="B373" s="20"/>
    </row>
    <row r="374" spans="2:2" ht="12.75">
      <c r="B374" s="20"/>
    </row>
    <row r="375" spans="2:2" ht="12.75">
      <c r="B375" s="20"/>
    </row>
    <row r="376" spans="2:2" ht="12.75">
      <c r="B376" s="20"/>
    </row>
    <row r="377" spans="2:2" ht="12.75">
      <c r="B377" s="20"/>
    </row>
    <row r="378" spans="2:2" ht="12.75">
      <c r="B378" s="20"/>
    </row>
    <row r="379" spans="2:2" ht="12.75">
      <c r="B379" s="20"/>
    </row>
    <row r="380" spans="2:2" ht="12.75">
      <c r="B380" s="20"/>
    </row>
    <row r="381" spans="2:2" ht="12.75">
      <c r="B381" s="20"/>
    </row>
    <row r="382" spans="2:2" ht="12.75">
      <c r="B382" s="20"/>
    </row>
    <row r="383" spans="2:2" ht="12.75">
      <c r="B383" s="20"/>
    </row>
    <row r="384" spans="2:2" ht="12.75">
      <c r="B384" s="20"/>
    </row>
    <row r="385" spans="2:2" ht="12.75">
      <c r="B385" s="20"/>
    </row>
    <row r="386" spans="2:2" ht="12.75">
      <c r="B386" s="20"/>
    </row>
    <row r="387" spans="2:2" ht="12.75">
      <c r="B387" s="20"/>
    </row>
    <row r="388" spans="2:2" ht="12.75">
      <c r="B388" s="20"/>
    </row>
    <row r="389" spans="2:2" ht="12.75">
      <c r="B389" s="20"/>
    </row>
    <row r="390" spans="2:2" ht="12.75">
      <c r="B390" s="20"/>
    </row>
    <row r="391" spans="2:2" ht="12.75">
      <c r="B391" s="20"/>
    </row>
    <row r="392" spans="2:2" ht="12.75">
      <c r="B392" s="20"/>
    </row>
    <row r="393" spans="2:2" ht="12.75">
      <c r="B393" s="20"/>
    </row>
    <row r="394" spans="2:2" ht="12.75">
      <c r="B394" s="20"/>
    </row>
    <row r="395" spans="2:2" ht="12.75">
      <c r="B395" s="20"/>
    </row>
    <row r="396" spans="2:2" ht="12.75">
      <c r="B396" s="20"/>
    </row>
    <row r="397" spans="2:2" ht="12.75">
      <c r="B397" s="20"/>
    </row>
    <row r="398" spans="2:2" ht="12.75">
      <c r="B398" s="20"/>
    </row>
    <row r="399" spans="2:2" ht="12.75">
      <c r="B399" s="20"/>
    </row>
    <row r="400" spans="2:2" ht="12.75">
      <c r="B400" s="20"/>
    </row>
    <row r="401" spans="2:2" ht="12.75">
      <c r="B401" s="20"/>
    </row>
    <row r="402" spans="2:2" ht="12.75">
      <c r="B402" s="20"/>
    </row>
    <row r="403" spans="2:2" ht="12.75">
      <c r="B403" s="20"/>
    </row>
    <row r="404" spans="2:2" ht="12.75">
      <c r="B404" s="20"/>
    </row>
    <row r="405" spans="2:2" ht="12.75">
      <c r="B405" s="20"/>
    </row>
    <row r="406" spans="2:2" ht="12.75">
      <c r="B406" s="20"/>
    </row>
    <row r="407" spans="2:2" ht="12.75">
      <c r="B407" s="20"/>
    </row>
    <row r="408" spans="2:2" ht="12.75">
      <c r="B408" s="20"/>
    </row>
    <row r="409" spans="2:2" ht="12.75">
      <c r="B409" s="20"/>
    </row>
    <row r="410" spans="2:2" ht="12.75">
      <c r="B410" s="20"/>
    </row>
    <row r="411" spans="2:2" ht="12.75">
      <c r="B411" s="20"/>
    </row>
    <row r="412" spans="2:2" ht="12.75">
      <c r="B412" s="20"/>
    </row>
    <row r="413" spans="2:2" ht="12.75">
      <c r="B413" s="20"/>
    </row>
    <row r="414" spans="2:2" ht="12.75">
      <c r="B414" s="20"/>
    </row>
    <row r="415" spans="2:2" ht="12.75">
      <c r="B415" s="20"/>
    </row>
    <row r="416" spans="2:2" ht="12.75">
      <c r="B416" s="20"/>
    </row>
    <row r="417" spans="2:2" ht="12.75">
      <c r="B417" s="20"/>
    </row>
    <row r="418" spans="2:2" ht="12.75">
      <c r="B418" s="20"/>
    </row>
    <row r="419" spans="2:2" ht="12.75">
      <c r="B419" s="20"/>
    </row>
    <row r="420" spans="2:2" ht="12.75">
      <c r="B420" s="20"/>
    </row>
    <row r="421" spans="2:2" ht="12.75">
      <c r="B421" s="20"/>
    </row>
    <row r="422" spans="2:2" ht="12.75">
      <c r="B422" s="20"/>
    </row>
    <row r="423" spans="2:2" ht="12.75">
      <c r="B423" s="20"/>
    </row>
    <row r="424" spans="2:2" ht="12.75">
      <c r="B424" s="20"/>
    </row>
    <row r="425" spans="2:2" ht="12.75">
      <c r="B425" s="20"/>
    </row>
    <row r="426" spans="2:2" ht="12.75">
      <c r="B426" s="20"/>
    </row>
    <row r="427" spans="2:2" ht="12.75">
      <c r="B427" s="20"/>
    </row>
    <row r="428" spans="2:2" ht="12.75">
      <c r="B428" s="20"/>
    </row>
    <row r="429" spans="2:2" ht="12.75">
      <c r="B429" s="20"/>
    </row>
    <row r="430" spans="2:2" ht="12.75">
      <c r="B430" s="20"/>
    </row>
    <row r="431" spans="2:2" ht="12.75">
      <c r="B431" s="20"/>
    </row>
    <row r="432" spans="2:2" ht="12.75">
      <c r="B432" s="20"/>
    </row>
    <row r="433" spans="2:2" ht="12.75">
      <c r="B433" s="20"/>
    </row>
    <row r="434" spans="2:2" ht="12.75">
      <c r="B434" s="20"/>
    </row>
    <row r="435" spans="2:2" ht="12.75">
      <c r="B435" s="20"/>
    </row>
    <row r="436" spans="2:2" ht="12.75">
      <c r="B436" s="20"/>
    </row>
    <row r="437" spans="2:2" ht="12.75">
      <c r="B437" s="20"/>
    </row>
    <row r="438" spans="2:2" ht="12.75">
      <c r="B438" s="20"/>
    </row>
    <row r="439" spans="2:2" ht="12.75">
      <c r="B439" s="20"/>
    </row>
    <row r="440" spans="2:2" ht="12.75">
      <c r="B440" s="20"/>
    </row>
    <row r="441" spans="2:2" ht="12.75">
      <c r="B441" s="20"/>
    </row>
    <row r="442" spans="2:2" ht="12.75">
      <c r="B442" s="20"/>
    </row>
    <row r="443" spans="2:2" ht="12.75">
      <c r="B443" s="20"/>
    </row>
    <row r="444" spans="2:2" ht="12.75">
      <c r="B444" s="20"/>
    </row>
    <row r="445" spans="2:2" ht="12.75">
      <c r="B445" s="20"/>
    </row>
    <row r="446" spans="2:2" ht="12.75">
      <c r="B446" s="20"/>
    </row>
    <row r="447" spans="2:2" ht="12.75">
      <c r="B447" s="20"/>
    </row>
    <row r="448" spans="2:2" ht="12.75">
      <c r="B448" s="20"/>
    </row>
    <row r="449" spans="2:2" ht="12.75">
      <c r="B449" s="20"/>
    </row>
    <row r="450" spans="2:2" ht="12.75">
      <c r="B450" s="20"/>
    </row>
    <row r="451" spans="2:2" ht="12.75">
      <c r="B451" s="20"/>
    </row>
    <row r="452" spans="2:2" ht="12.75">
      <c r="B452" s="20"/>
    </row>
    <row r="453" spans="2:2" ht="12.75">
      <c r="B453" s="20"/>
    </row>
    <row r="454" spans="2:2" ht="12.75">
      <c r="B454" s="20"/>
    </row>
    <row r="455" spans="2:2" ht="12.75">
      <c r="B455" s="20"/>
    </row>
    <row r="456" spans="2:2" ht="12.75">
      <c r="B456" s="20"/>
    </row>
    <row r="457" spans="2:2" ht="12.75">
      <c r="B457" s="20"/>
    </row>
    <row r="458" spans="2:2" ht="12.75">
      <c r="B458" s="20"/>
    </row>
    <row r="459" spans="2:2" ht="12.75">
      <c r="B459" s="20"/>
    </row>
    <row r="460" spans="2:2" ht="12.75">
      <c r="B460" s="20"/>
    </row>
    <row r="461" spans="2:2" ht="12.75">
      <c r="B461" s="20"/>
    </row>
    <row r="462" spans="2:2" ht="12.75">
      <c r="B462" s="20"/>
    </row>
    <row r="463" spans="2:2" ht="12.75">
      <c r="B463" s="20"/>
    </row>
    <row r="464" spans="2:2" ht="12.75">
      <c r="B464" s="20"/>
    </row>
    <row r="465" spans="2:2" ht="12.75">
      <c r="B465" s="20"/>
    </row>
    <row r="466" spans="2:2" ht="12.75">
      <c r="B466" s="20"/>
    </row>
    <row r="467" spans="2:2" ht="12.75">
      <c r="B467" s="20"/>
    </row>
    <row r="468" spans="2:2" ht="12.75">
      <c r="B468" s="20"/>
    </row>
    <row r="469" spans="2:2" ht="12.75">
      <c r="B469" s="20"/>
    </row>
    <row r="470" spans="2:2" ht="12.75">
      <c r="B470" s="20"/>
    </row>
    <row r="471" spans="2:2" ht="12.75">
      <c r="B471" s="20"/>
    </row>
    <row r="472" spans="2:2" ht="12.75">
      <c r="B472" s="20"/>
    </row>
    <row r="473" spans="2:2" ht="12.75">
      <c r="B473" s="20"/>
    </row>
    <row r="474" spans="2:2" ht="12.75">
      <c r="B474" s="20"/>
    </row>
    <row r="475" spans="2:2" ht="12.75">
      <c r="B475" s="20"/>
    </row>
    <row r="476" spans="2:2" ht="12.75">
      <c r="B476" s="20"/>
    </row>
    <row r="477" spans="2:2" ht="12.75">
      <c r="B477" s="20"/>
    </row>
    <row r="478" spans="2:2" ht="12.75">
      <c r="B478" s="20"/>
    </row>
    <row r="479" spans="2:2" ht="12.75">
      <c r="B479" s="20"/>
    </row>
    <row r="480" spans="2:2" ht="12.75">
      <c r="B480" s="20"/>
    </row>
    <row r="481" spans="2:2" ht="12.75">
      <c r="B481" s="20"/>
    </row>
    <row r="482" spans="2:2" ht="12.75">
      <c r="B482" s="20"/>
    </row>
    <row r="483" spans="2:2" ht="12.75">
      <c r="B483" s="20"/>
    </row>
    <row r="484" spans="2:2" ht="12.75">
      <c r="B484" s="20"/>
    </row>
    <row r="485" spans="2:2" ht="12.75">
      <c r="B485" s="20"/>
    </row>
    <row r="486" spans="2:2" ht="12.75">
      <c r="B486" s="20"/>
    </row>
    <row r="487" spans="2:2" ht="12.75">
      <c r="B487" s="20"/>
    </row>
    <row r="488" spans="2:2" ht="12.75">
      <c r="B488" s="20"/>
    </row>
    <row r="489" spans="2:2" ht="12.75">
      <c r="B489" s="20"/>
    </row>
    <row r="490" spans="2:2" ht="12.75">
      <c r="B490" s="20"/>
    </row>
    <row r="491" spans="2:2" ht="12.75">
      <c r="B491" s="20"/>
    </row>
    <row r="492" spans="2:2" ht="12.75">
      <c r="B492" s="20"/>
    </row>
    <row r="493" spans="2:2" ht="12.75">
      <c r="B493" s="20"/>
    </row>
    <row r="494" spans="2:2" ht="12.75">
      <c r="B494" s="20"/>
    </row>
    <row r="495" spans="2:2" ht="12.75">
      <c r="B495" s="20"/>
    </row>
    <row r="496" spans="2:2" ht="12.75">
      <c r="B496" s="20"/>
    </row>
    <row r="497" spans="2:2" ht="12.75">
      <c r="B497" s="20"/>
    </row>
    <row r="498" spans="2:2" ht="12.75">
      <c r="B498" s="20"/>
    </row>
    <row r="499" spans="2:2" ht="12.75">
      <c r="B499" s="20"/>
    </row>
    <row r="500" spans="2:2" ht="12.75">
      <c r="B500" s="20"/>
    </row>
    <row r="501" spans="2:2" ht="12.75">
      <c r="B501" s="20"/>
    </row>
    <row r="502" spans="2:2" ht="12.75">
      <c r="B502" s="20"/>
    </row>
    <row r="503" spans="2:2" ht="12.75">
      <c r="B503" s="20"/>
    </row>
    <row r="504" spans="2:2" ht="12.75">
      <c r="B504" s="20"/>
    </row>
    <row r="505" spans="2:2" ht="12.75">
      <c r="B505" s="20"/>
    </row>
    <row r="506" spans="2:2" ht="12.75">
      <c r="B506" s="20"/>
    </row>
    <row r="507" spans="2:2" ht="12.75">
      <c r="B507" s="20"/>
    </row>
    <row r="508" spans="2:2" ht="12.75">
      <c r="B508" s="20"/>
    </row>
    <row r="509" spans="2:2" ht="12.75">
      <c r="B509" s="20"/>
    </row>
    <row r="510" spans="2:2" ht="12.75">
      <c r="B510" s="20"/>
    </row>
    <row r="511" spans="2:2" ht="12.75">
      <c r="B511" s="20"/>
    </row>
    <row r="512" spans="2:2" ht="12.75">
      <c r="B512" s="20"/>
    </row>
    <row r="513" spans="2:2" ht="12.75">
      <c r="B513" s="20"/>
    </row>
    <row r="514" spans="2:2" ht="12.75">
      <c r="B514" s="20"/>
    </row>
    <row r="515" spans="2:2" ht="12.75">
      <c r="B515" s="20"/>
    </row>
    <row r="516" spans="2:2" ht="12.75">
      <c r="B516" s="20"/>
    </row>
    <row r="517" spans="2:2" ht="12.75">
      <c r="B517" s="20"/>
    </row>
    <row r="518" spans="2:2" ht="12.75">
      <c r="B518" s="20"/>
    </row>
    <row r="519" spans="2:2" ht="12.75">
      <c r="B519" s="20"/>
    </row>
    <row r="520" spans="2:2" ht="12.75">
      <c r="B520" s="20"/>
    </row>
    <row r="521" spans="2:2" ht="12.75">
      <c r="B521" s="20"/>
    </row>
    <row r="522" spans="2:2" ht="12.75">
      <c r="B522" s="20"/>
    </row>
    <row r="523" spans="2:2" ht="12.75">
      <c r="B523" s="20"/>
    </row>
    <row r="524" spans="2:2" ht="12.75">
      <c r="B524" s="20"/>
    </row>
    <row r="525" spans="2:2" ht="12.75">
      <c r="B525" s="20"/>
    </row>
    <row r="526" spans="2:2" ht="12.75">
      <c r="B526" s="20"/>
    </row>
    <row r="527" spans="2:2" ht="12.75">
      <c r="B527" s="20"/>
    </row>
    <row r="528" spans="2:2" ht="12.75">
      <c r="B528" s="20"/>
    </row>
    <row r="529" spans="2:2" ht="12.75">
      <c r="B529" s="20"/>
    </row>
    <row r="530" spans="2:2" ht="12.75">
      <c r="B530" s="20"/>
    </row>
    <row r="531" spans="2:2" ht="12.75">
      <c r="B531" s="20"/>
    </row>
    <row r="532" spans="2:2" ht="12.75">
      <c r="B532" s="20"/>
    </row>
    <row r="533" spans="2:2" ht="12.75">
      <c r="B533" s="20"/>
    </row>
    <row r="534" spans="2:2" ht="12.75">
      <c r="B534" s="20"/>
    </row>
    <row r="535" spans="2:2" ht="12.75">
      <c r="B535" s="20"/>
    </row>
    <row r="536" spans="2:2" ht="12.75">
      <c r="B536" s="20"/>
    </row>
    <row r="537" spans="2:2" ht="12.75">
      <c r="B537" s="20"/>
    </row>
    <row r="538" spans="2:2" ht="12.75">
      <c r="B538" s="20"/>
    </row>
    <row r="539" spans="2:2" ht="12.75">
      <c r="B539" s="20"/>
    </row>
    <row r="540" spans="2:2" ht="12.75">
      <c r="B540" s="20"/>
    </row>
    <row r="541" spans="2:2" ht="12.75">
      <c r="B541" s="20"/>
    </row>
    <row r="542" spans="2:2" ht="12.75">
      <c r="B542" s="20"/>
    </row>
    <row r="543" spans="2:2" ht="12.75">
      <c r="B543" s="20"/>
    </row>
    <row r="544" spans="2:2" ht="12.75">
      <c r="B544" s="20"/>
    </row>
    <row r="545" spans="2:2" ht="12.75">
      <c r="B545" s="20"/>
    </row>
    <row r="546" spans="2:2" ht="12.75">
      <c r="B546" s="20"/>
    </row>
    <row r="547" spans="2:2" ht="12.75">
      <c r="B547" s="20"/>
    </row>
    <row r="548" spans="2:2" ht="12.75">
      <c r="B548" s="20"/>
    </row>
    <row r="549" spans="2:2" ht="12.75">
      <c r="B549" s="20"/>
    </row>
    <row r="550" spans="2:2" ht="12.75">
      <c r="B550" s="20"/>
    </row>
    <row r="551" spans="2:2" ht="12.75">
      <c r="B551" s="20"/>
    </row>
    <row r="552" spans="2:2" ht="12.75">
      <c r="B552" s="20"/>
    </row>
    <row r="553" spans="2:2" ht="12.75">
      <c r="B553" s="20"/>
    </row>
    <row r="554" spans="2:2" ht="12.75">
      <c r="B554" s="20"/>
    </row>
    <row r="555" spans="2:2" ht="12.75">
      <c r="B555" s="20"/>
    </row>
    <row r="556" spans="2:2" ht="12.75">
      <c r="B556" s="20"/>
    </row>
    <row r="557" spans="2:2" ht="12.75">
      <c r="B557" s="20"/>
    </row>
    <row r="558" spans="2:2" ht="12.75">
      <c r="B558" s="20"/>
    </row>
    <row r="559" spans="2:2" ht="12.75">
      <c r="B559" s="20"/>
    </row>
    <row r="560" spans="2:2" ht="12.75">
      <c r="B560" s="20"/>
    </row>
    <row r="561" spans="2:2" ht="12.75">
      <c r="B561" s="20"/>
    </row>
    <row r="562" spans="2:2" ht="12.75">
      <c r="B562" s="20"/>
    </row>
    <row r="563" spans="2:2" ht="12.75">
      <c r="B563" s="20"/>
    </row>
    <row r="564" spans="2:2" ht="12.75">
      <c r="B564" s="20"/>
    </row>
    <row r="565" spans="2:2" ht="12.75">
      <c r="B565" s="20"/>
    </row>
    <row r="566" spans="2:2" ht="12.75">
      <c r="B566" s="20"/>
    </row>
    <row r="567" spans="2:2" ht="12.75">
      <c r="B567" s="20"/>
    </row>
    <row r="568" spans="2:2" ht="12.75">
      <c r="B568" s="20"/>
    </row>
    <row r="569" spans="2:2" ht="12.75">
      <c r="B569" s="20"/>
    </row>
    <row r="570" spans="2:2" ht="12.75">
      <c r="B570" s="20"/>
    </row>
    <row r="571" spans="2:2" ht="12.75">
      <c r="B571" s="20"/>
    </row>
    <row r="572" spans="2:2" ht="12.75">
      <c r="B572" s="20"/>
    </row>
    <row r="573" spans="2:2" ht="12.75">
      <c r="B573" s="20"/>
    </row>
    <row r="574" spans="2:2" ht="12.75">
      <c r="B574" s="20"/>
    </row>
    <row r="575" spans="2:2" ht="12.75">
      <c r="B575" s="20"/>
    </row>
    <row r="576" spans="2:2" ht="12.75">
      <c r="B576" s="20"/>
    </row>
    <row r="577" spans="2:2" ht="12.75">
      <c r="B577" s="20"/>
    </row>
    <row r="578" spans="2:2" ht="12.75">
      <c r="B578" s="20"/>
    </row>
    <row r="579" spans="2:2" ht="12.75">
      <c r="B579" s="20"/>
    </row>
    <row r="580" spans="2:2" ht="12.75">
      <c r="B580" s="20"/>
    </row>
    <row r="581" spans="2:2" ht="12.75">
      <c r="B581" s="20"/>
    </row>
    <row r="582" spans="2:2" ht="12.75">
      <c r="B582" s="20"/>
    </row>
    <row r="583" spans="2:2" ht="12.75">
      <c r="B583" s="20"/>
    </row>
    <row r="584" spans="2:2" ht="12.75">
      <c r="B584" s="20"/>
    </row>
    <row r="585" spans="2:2" ht="12.75">
      <c r="B585" s="20"/>
    </row>
    <row r="586" spans="2:2" ht="12.75">
      <c r="B586" s="20"/>
    </row>
    <row r="587" spans="2:2" ht="12.75">
      <c r="B587" s="20"/>
    </row>
    <row r="588" spans="2:2" ht="12.75">
      <c r="B588" s="20"/>
    </row>
    <row r="589" spans="2:2" ht="12.75">
      <c r="B589" s="20"/>
    </row>
    <row r="590" spans="2:2" ht="12.75">
      <c r="B590" s="20"/>
    </row>
    <row r="591" spans="2:2" ht="12.75">
      <c r="B591" s="20"/>
    </row>
    <row r="592" spans="2:2" ht="12.75">
      <c r="B592" s="20"/>
    </row>
    <row r="593" spans="2:2" ht="12.75">
      <c r="B593" s="20"/>
    </row>
    <row r="594" spans="2:2" ht="12.75">
      <c r="B594" s="20"/>
    </row>
    <row r="595" spans="2:2" ht="12.75">
      <c r="B595" s="20"/>
    </row>
    <row r="596" spans="2:2" ht="12.75">
      <c r="B596" s="20"/>
    </row>
    <row r="597" spans="2:2" ht="12.75">
      <c r="B597" s="20"/>
    </row>
    <row r="598" spans="2:2" ht="12.75">
      <c r="B598" s="20"/>
    </row>
    <row r="599" spans="2:2" ht="12.75">
      <c r="B599" s="20"/>
    </row>
    <row r="600" spans="2:2" ht="12.75">
      <c r="B600" s="20"/>
    </row>
    <row r="601" spans="2:2" ht="12.75">
      <c r="B601" s="20"/>
    </row>
    <row r="602" spans="2:2" ht="12.75">
      <c r="B602" s="20"/>
    </row>
    <row r="603" spans="2:2" ht="12.75">
      <c r="B603" s="20"/>
    </row>
    <row r="604" spans="2:2" ht="12.75">
      <c r="B604" s="20"/>
    </row>
    <row r="605" spans="2:2" ht="12.75">
      <c r="B605" s="20"/>
    </row>
    <row r="606" spans="2:2" ht="12.75">
      <c r="B606" s="20"/>
    </row>
    <row r="607" spans="2:2" ht="12.75">
      <c r="B607" s="20"/>
    </row>
    <row r="608" spans="2:2" ht="12.75">
      <c r="B608" s="20"/>
    </row>
    <row r="609" spans="2:2" ht="12.75">
      <c r="B609" s="20"/>
    </row>
    <row r="610" spans="2:2" ht="12.75">
      <c r="B610" s="20"/>
    </row>
    <row r="611" spans="2:2" ht="12.75">
      <c r="B611" s="20"/>
    </row>
    <row r="612" spans="2:2" ht="12.75">
      <c r="B612" s="20"/>
    </row>
    <row r="613" spans="2:2" ht="12.75">
      <c r="B613" s="20"/>
    </row>
    <row r="614" spans="2:2" ht="12.75">
      <c r="B614" s="20"/>
    </row>
    <row r="615" spans="2:2" ht="12.75">
      <c r="B615" s="20"/>
    </row>
    <row r="616" spans="2:2" ht="12.75">
      <c r="B616" s="20"/>
    </row>
    <row r="617" spans="2:2" ht="12.75">
      <c r="B617" s="20"/>
    </row>
    <row r="618" spans="2:2" ht="12.75">
      <c r="B618" s="20"/>
    </row>
    <row r="619" spans="2:2" ht="12.75">
      <c r="B619" s="20"/>
    </row>
    <row r="620" spans="2:2" ht="12.75">
      <c r="B620" s="20"/>
    </row>
    <row r="621" spans="2:2" ht="12.75">
      <c r="B621" s="20"/>
    </row>
    <row r="622" spans="2:2" ht="12.75">
      <c r="B622" s="20"/>
    </row>
    <row r="623" spans="2:2" ht="12.75">
      <c r="B623" s="20"/>
    </row>
    <row r="624" spans="2:2" ht="12.75">
      <c r="B624" s="20"/>
    </row>
    <row r="625" spans="2:2" ht="12.75">
      <c r="B625" s="20"/>
    </row>
    <row r="626" spans="2:2" ht="12.75">
      <c r="B626" s="20"/>
    </row>
    <row r="627" spans="2:2" ht="12.75">
      <c r="B627" s="20"/>
    </row>
    <row r="628" spans="2:2" ht="12.75">
      <c r="B628" s="20"/>
    </row>
    <row r="629" spans="2:2" ht="12.75">
      <c r="B629" s="20"/>
    </row>
    <row r="630" spans="2:2" ht="12.75">
      <c r="B630" s="20"/>
    </row>
    <row r="631" spans="2:2" ht="12.75">
      <c r="B631" s="20"/>
    </row>
    <row r="632" spans="2:2" ht="12.75">
      <c r="B632" s="20"/>
    </row>
    <row r="633" spans="2:2" ht="12.75">
      <c r="B633" s="20"/>
    </row>
    <row r="634" spans="2:2" ht="12.75">
      <c r="B634" s="20"/>
    </row>
    <row r="635" spans="2:2" ht="12.75">
      <c r="B635" s="20"/>
    </row>
    <row r="636" spans="2:2" ht="12.75">
      <c r="B636" s="20"/>
    </row>
    <row r="637" spans="2:2" ht="12.75">
      <c r="B637" s="20"/>
    </row>
    <row r="638" spans="2:2" ht="12.75">
      <c r="B638" s="20"/>
    </row>
    <row r="639" spans="2:2" ht="12.75">
      <c r="B639" s="20"/>
    </row>
    <row r="640" spans="2:2" ht="12.75">
      <c r="B640" s="20"/>
    </row>
    <row r="641" spans="2:2" ht="12.75">
      <c r="B641" s="20"/>
    </row>
    <row r="642" spans="2:2" ht="12.75">
      <c r="B642" s="20"/>
    </row>
    <row r="643" spans="2:2" ht="12.75">
      <c r="B643" s="20"/>
    </row>
    <row r="644" spans="2:2" ht="12.75">
      <c r="B644" s="20"/>
    </row>
    <row r="645" spans="2:2" ht="12.75">
      <c r="B645" s="20"/>
    </row>
    <row r="646" spans="2:2" ht="12.75">
      <c r="B646" s="20"/>
    </row>
    <row r="647" spans="2:2" ht="12.75">
      <c r="B647" s="20"/>
    </row>
    <row r="648" spans="2:2" ht="12.75">
      <c r="B648" s="20"/>
    </row>
    <row r="649" spans="2:2" ht="12.75">
      <c r="B649" s="20"/>
    </row>
    <row r="650" spans="2:2" ht="12.75">
      <c r="B650" s="20"/>
    </row>
    <row r="651" spans="2:2" ht="12.75">
      <c r="B651" s="20"/>
    </row>
    <row r="652" spans="2:2" ht="12.75">
      <c r="B652" s="20"/>
    </row>
    <row r="653" spans="2:2" ht="12.75">
      <c r="B653" s="20"/>
    </row>
    <row r="654" spans="2:2" ht="12.75">
      <c r="B654" s="20"/>
    </row>
    <row r="655" spans="2:2" ht="12.75">
      <c r="B655" s="20"/>
    </row>
    <row r="656" spans="2:2" ht="12.75">
      <c r="B656" s="20"/>
    </row>
    <row r="657" spans="2:2" ht="12.75">
      <c r="B657" s="20"/>
    </row>
    <row r="658" spans="2:2" ht="12.75">
      <c r="B658" s="20"/>
    </row>
    <row r="659" spans="2:2" ht="12.75">
      <c r="B659" s="20"/>
    </row>
    <row r="660" spans="2:2" ht="12.75">
      <c r="B660" s="20"/>
    </row>
    <row r="661" spans="2:2" ht="12.75">
      <c r="B661" s="20"/>
    </row>
    <row r="662" spans="2:2" ht="12.75">
      <c r="B662" s="20"/>
    </row>
    <row r="663" spans="2:2" ht="12.75">
      <c r="B663" s="20"/>
    </row>
    <row r="664" spans="2:2" ht="12.75">
      <c r="B664" s="20"/>
    </row>
    <row r="665" spans="2:2" ht="12.75">
      <c r="B665" s="20"/>
    </row>
    <row r="666" spans="2:2" ht="12.75">
      <c r="B666" s="20"/>
    </row>
    <row r="667" spans="2:2" ht="12.75">
      <c r="B667" s="20"/>
    </row>
    <row r="668" spans="2:2" ht="12.75">
      <c r="B668" s="20"/>
    </row>
    <row r="669" spans="2:2" ht="12.75">
      <c r="B669" s="20"/>
    </row>
    <row r="670" spans="2:2" ht="12.75">
      <c r="B670" s="20"/>
    </row>
    <row r="671" spans="2:2" ht="12.75">
      <c r="B671" s="20"/>
    </row>
    <row r="672" spans="2:2" ht="12.75">
      <c r="B672" s="20"/>
    </row>
    <row r="673" spans="2:2" ht="12.75">
      <c r="B673" s="20"/>
    </row>
    <row r="674" spans="2:2" ht="12.75">
      <c r="B674" s="20"/>
    </row>
    <row r="675" spans="2:2" ht="12.75">
      <c r="B675" s="20"/>
    </row>
    <row r="676" spans="2:2" ht="12.75">
      <c r="B676" s="20"/>
    </row>
    <row r="677" spans="2:2" ht="12.75">
      <c r="B677" s="20"/>
    </row>
    <row r="678" spans="2:2" ht="12.75">
      <c r="B678" s="20"/>
    </row>
    <row r="679" spans="2:2" ht="12.75">
      <c r="B679" s="20"/>
    </row>
    <row r="680" spans="2:2" ht="12.75">
      <c r="B680" s="20"/>
    </row>
    <row r="681" spans="2:2" ht="12.75">
      <c r="B681" s="20"/>
    </row>
    <row r="682" spans="2:2" ht="12.75">
      <c r="B682" s="20"/>
    </row>
    <row r="683" spans="2:2" ht="12.75">
      <c r="B683" s="20"/>
    </row>
    <row r="684" spans="2:2" ht="12.75">
      <c r="B684" s="20"/>
    </row>
    <row r="685" spans="2:2" ht="12.75">
      <c r="B685" s="20"/>
    </row>
    <row r="686" spans="2:2" ht="12.75">
      <c r="B686" s="20"/>
    </row>
    <row r="687" spans="2:2" ht="12.75">
      <c r="B687" s="20"/>
    </row>
    <row r="688" spans="2:2" ht="12.75">
      <c r="B688" s="20"/>
    </row>
    <row r="689" spans="2:2" ht="12.75">
      <c r="B689" s="20"/>
    </row>
    <row r="690" spans="2:2" ht="12.75">
      <c r="B690" s="20"/>
    </row>
    <row r="691" spans="2:2" ht="12.75">
      <c r="B691" s="20"/>
    </row>
    <row r="692" spans="2:2" ht="12.75">
      <c r="B692" s="20"/>
    </row>
    <row r="693" spans="2:2" ht="12.75">
      <c r="B693" s="20"/>
    </row>
    <row r="694" spans="2:2" ht="12.75">
      <c r="B694" s="20"/>
    </row>
    <row r="695" spans="2:2" ht="12.75">
      <c r="B695" s="20"/>
    </row>
    <row r="696" spans="2:2" ht="12.75">
      <c r="B696" s="20"/>
    </row>
    <row r="697" spans="2:2" ht="12.75">
      <c r="B697" s="20"/>
    </row>
    <row r="698" spans="2:2" ht="12.75">
      <c r="B698" s="20"/>
    </row>
    <row r="699" spans="2:2" ht="12.75">
      <c r="B699" s="20"/>
    </row>
    <row r="700" spans="2:2" ht="12.75">
      <c r="B700" s="20"/>
    </row>
    <row r="701" spans="2:2" ht="12.75">
      <c r="B701" s="20"/>
    </row>
    <row r="702" spans="2:2" ht="12.75">
      <c r="B702" s="20"/>
    </row>
    <row r="703" spans="2:2" ht="12.75">
      <c r="B703" s="20"/>
    </row>
    <row r="704" spans="2:2" ht="12.75">
      <c r="B704" s="20"/>
    </row>
    <row r="705" spans="2:2" ht="12.75">
      <c r="B705" s="20"/>
    </row>
    <row r="706" spans="2:2" ht="12.75">
      <c r="B706" s="20"/>
    </row>
    <row r="707" spans="2:2" ht="12.75">
      <c r="B707" s="20"/>
    </row>
    <row r="708" spans="2:2" ht="12.75">
      <c r="B708" s="20"/>
    </row>
    <row r="709" spans="2:2" ht="12.75">
      <c r="B709" s="20"/>
    </row>
    <row r="710" spans="2:2" ht="12.75">
      <c r="B710" s="20"/>
    </row>
    <row r="711" spans="2:2" ht="12.75">
      <c r="B711" s="20"/>
    </row>
    <row r="712" spans="2:2" ht="12.75">
      <c r="B712" s="20"/>
    </row>
    <row r="713" spans="2:2" ht="12.75">
      <c r="B713" s="20"/>
    </row>
    <row r="714" spans="2:2" ht="12.75">
      <c r="B714" s="20"/>
    </row>
    <row r="715" spans="2:2" ht="12.75">
      <c r="B715" s="20"/>
    </row>
    <row r="716" spans="2:2" ht="12.75">
      <c r="B716" s="20"/>
    </row>
    <row r="717" spans="2:2" ht="12.75">
      <c r="B717" s="20"/>
    </row>
    <row r="718" spans="2:2" ht="12.75">
      <c r="B718" s="20"/>
    </row>
    <row r="719" spans="2:2" ht="12.75">
      <c r="B719" s="20"/>
    </row>
    <row r="720" spans="2:2" ht="12.75">
      <c r="B720" s="20"/>
    </row>
    <row r="721" spans="2:2" ht="12.75">
      <c r="B721" s="20"/>
    </row>
    <row r="722" spans="2:2" ht="12.75">
      <c r="B722" s="20"/>
    </row>
    <row r="723" spans="2:2" ht="12.75">
      <c r="B723" s="20"/>
    </row>
    <row r="724" spans="2:2" ht="12.75">
      <c r="B724" s="20"/>
    </row>
    <row r="725" spans="2:2" ht="12.75">
      <c r="B725" s="20"/>
    </row>
    <row r="726" spans="2:2" ht="12.75">
      <c r="B726" s="20"/>
    </row>
    <row r="727" spans="2:2" ht="12.75">
      <c r="B727" s="20"/>
    </row>
    <row r="728" spans="2:2" ht="12.75">
      <c r="B728" s="20"/>
    </row>
    <row r="729" spans="2:2" ht="12.75">
      <c r="B729" s="20"/>
    </row>
    <row r="730" spans="2:2" ht="12.75">
      <c r="B730" s="20"/>
    </row>
    <row r="731" spans="2:2" ht="12.75">
      <c r="B731" s="20"/>
    </row>
    <row r="732" spans="2:2" ht="12.75">
      <c r="B732" s="20"/>
    </row>
    <row r="733" spans="2:2" ht="12.75">
      <c r="B733" s="20"/>
    </row>
    <row r="734" spans="2:2" ht="12.75">
      <c r="B734" s="20"/>
    </row>
    <row r="735" spans="2:2" ht="12.75">
      <c r="B735" s="20"/>
    </row>
    <row r="736" spans="2:2" ht="12.75">
      <c r="B736" s="20"/>
    </row>
    <row r="737" spans="2:2" ht="12.75">
      <c r="B737" s="20"/>
    </row>
    <row r="738" spans="2:2" ht="12.75">
      <c r="B738" s="20"/>
    </row>
    <row r="739" spans="2:2" ht="12.75">
      <c r="B739" s="20"/>
    </row>
    <row r="740" spans="2:2" ht="12.75">
      <c r="B740" s="20"/>
    </row>
    <row r="741" spans="2:2" ht="12.75">
      <c r="B741" s="20"/>
    </row>
    <row r="742" spans="2:2" ht="12.75">
      <c r="B742" s="20"/>
    </row>
    <row r="743" spans="2:2" ht="12.75">
      <c r="B743" s="20"/>
    </row>
    <row r="744" spans="2:2" ht="12.75">
      <c r="B744" s="20"/>
    </row>
    <row r="745" spans="2:2" ht="12.75">
      <c r="B745" s="20"/>
    </row>
    <row r="746" spans="2:2" ht="12.75">
      <c r="B746" s="20"/>
    </row>
    <row r="747" spans="2:2" ht="12.75">
      <c r="B747" s="20"/>
    </row>
    <row r="748" spans="2:2" ht="12.75">
      <c r="B748" s="20"/>
    </row>
    <row r="749" spans="2:2" ht="12.75">
      <c r="B749" s="20"/>
    </row>
    <row r="750" spans="2:2" ht="12.75">
      <c r="B750" s="20"/>
    </row>
    <row r="751" spans="2:2" ht="12.75">
      <c r="B751" s="20"/>
    </row>
    <row r="752" spans="2:2" ht="12.75">
      <c r="B752" s="20"/>
    </row>
    <row r="753" spans="2:2" ht="12.75">
      <c r="B753" s="20"/>
    </row>
    <row r="754" spans="2:2" ht="12.75">
      <c r="B754" s="20"/>
    </row>
    <row r="755" spans="2:2" ht="12.75">
      <c r="B755" s="20"/>
    </row>
    <row r="756" spans="2:2" ht="12.75">
      <c r="B756" s="20"/>
    </row>
    <row r="757" spans="2:2" ht="12.75">
      <c r="B757" s="20"/>
    </row>
    <row r="758" spans="2:2" ht="12.75">
      <c r="B758" s="20"/>
    </row>
    <row r="759" spans="2:2" ht="12.75">
      <c r="B759" s="20"/>
    </row>
    <row r="760" spans="2:2" ht="12.75">
      <c r="B760" s="20"/>
    </row>
    <row r="761" spans="2:2" ht="12.75">
      <c r="B761" s="20"/>
    </row>
    <row r="762" spans="2:2" ht="12.75">
      <c r="B762" s="20"/>
    </row>
    <row r="763" spans="2:2" ht="12.75">
      <c r="B763" s="20"/>
    </row>
    <row r="764" spans="2:2" ht="12.75">
      <c r="B764" s="20"/>
    </row>
    <row r="765" spans="2:2" ht="12.75">
      <c r="B765" s="20"/>
    </row>
    <row r="766" spans="2:2" ht="12.75">
      <c r="B766" s="20"/>
    </row>
    <row r="767" spans="2:2" ht="12.75">
      <c r="B767" s="20"/>
    </row>
    <row r="768" spans="2:2" ht="12.75">
      <c r="B768" s="20"/>
    </row>
    <row r="769" spans="2:2" ht="12.75">
      <c r="B769" s="20"/>
    </row>
    <row r="770" spans="2:2" ht="12.75">
      <c r="B770" s="20"/>
    </row>
    <row r="771" spans="2:2" ht="12.75">
      <c r="B771" s="20"/>
    </row>
    <row r="772" spans="2:2" ht="12.75">
      <c r="B772" s="20"/>
    </row>
    <row r="773" spans="2:2" ht="12.75">
      <c r="B773" s="20"/>
    </row>
    <row r="774" spans="2:2" ht="12.75">
      <c r="B774" s="20"/>
    </row>
    <row r="775" spans="2:2" ht="12.75">
      <c r="B775" s="20"/>
    </row>
    <row r="776" spans="2:2" ht="12.75">
      <c r="B776" s="20"/>
    </row>
    <row r="777" spans="2:2" ht="12.75">
      <c r="B777" s="20"/>
    </row>
    <row r="778" spans="2:2" ht="12.75">
      <c r="B778" s="20"/>
    </row>
    <row r="779" spans="2:2" ht="12.75">
      <c r="B779" s="20"/>
    </row>
    <row r="780" spans="2:2" ht="12.75">
      <c r="B780" s="20"/>
    </row>
    <row r="781" spans="2:2" ht="12.75">
      <c r="B781" s="20"/>
    </row>
    <row r="782" spans="2:2" ht="12.75">
      <c r="B782" s="20"/>
    </row>
    <row r="783" spans="2:2" ht="12.75">
      <c r="B783" s="20"/>
    </row>
    <row r="784" spans="2:2" ht="12.75">
      <c r="B784" s="20"/>
    </row>
    <row r="785" spans="2:2" ht="12.75">
      <c r="B785" s="20"/>
    </row>
    <row r="786" spans="2:2" ht="12.75">
      <c r="B786" s="20"/>
    </row>
    <row r="787" spans="2:2" ht="12.75">
      <c r="B787" s="20"/>
    </row>
    <row r="788" spans="2:2" ht="12.75">
      <c r="B788" s="20"/>
    </row>
    <row r="789" spans="2:2" ht="12.75">
      <c r="B789" s="20"/>
    </row>
    <row r="790" spans="2:2" ht="12.75">
      <c r="B790" s="20"/>
    </row>
    <row r="791" spans="2:2" ht="12.75">
      <c r="B791" s="20"/>
    </row>
    <row r="792" spans="2:2" ht="12.75">
      <c r="B792" s="20"/>
    </row>
    <row r="793" spans="2:2" ht="12.75">
      <c r="B793" s="20"/>
    </row>
    <row r="794" spans="2:2" ht="12.75">
      <c r="B794" s="20"/>
    </row>
    <row r="795" spans="2:2" ht="12.75">
      <c r="B795" s="20"/>
    </row>
    <row r="796" spans="2:2" ht="12.75">
      <c r="B796" s="20"/>
    </row>
    <row r="797" spans="2:2" ht="12.75">
      <c r="B797" s="20"/>
    </row>
    <row r="798" spans="2:2" ht="12.75">
      <c r="B798" s="20"/>
    </row>
    <row r="799" spans="2:2" ht="12.75">
      <c r="B799" s="20"/>
    </row>
    <row r="800" spans="2:2" ht="12.75">
      <c r="B800" s="20"/>
    </row>
    <row r="801" spans="2:2" ht="12.75">
      <c r="B801" s="20"/>
    </row>
    <row r="802" spans="2:2" ht="12.75">
      <c r="B802" s="20"/>
    </row>
    <row r="803" spans="2:2" ht="12.75">
      <c r="B803" s="20"/>
    </row>
    <row r="804" spans="2:2" ht="12.75">
      <c r="B804" s="20"/>
    </row>
    <row r="805" spans="2:2" ht="12.75">
      <c r="B805" s="20"/>
    </row>
    <row r="806" spans="2:2" ht="12.75">
      <c r="B806" s="20"/>
    </row>
    <row r="807" spans="2:2" ht="12.75">
      <c r="B807" s="20"/>
    </row>
    <row r="808" spans="2:2" ht="12.75">
      <c r="B808" s="20"/>
    </row>
    <row r="809" spans="2:2" ht="12.75">
      <c r="B809" s="20"/>
    </row>
    <row r="810" spans="2:2" ht="12.75">
      <c r="B810" s="20"/>
    </row>
    <row r="811" spans="2:2" ht="12.75">
      <c r="B811" s="20"/>
    </row>
    <row r="812" spans="2:2" ht="12.75">
      <c r="B812" s="20"/>
    </row>
    <row r="813" spans="2:2" ht="12.75">
      <c r="B813" s="20"/>
    </row>
    <row r="814" spans="2:2" ht="12.75">
      <c r="B814" s="20"/>
    </row>
    <row r="815" spans="2:2" ht="12.75">
      <c r="B815" s="20"/>
    </row>
    <row r="816" spans="2:2" ht="12.75">
      <c r="B816" s="20"/>
    </row>
    <row r="817" spans="2:2" ht="12.75">
      <c r="B817" s="20"/>
    </row>
    <row r="818" spans="2:2" ht="12.75">
      <c r="B818" s="20"/>
    </row>
    <row r="819" spans="2:2" ht="12.75">
      <c r="B819" s="20"/>
    </row>
    <row r="820" spans="2:2" ht="12.75">
      <c r="B820" s="20"/>
    </row>
    <row r="821" spans="2:2" ht="12.75">
      <c r="B821" s="20"/>
    </row>
    <row r="822" spans="2:2" ht="12.75">
      <c r="B822" s="20"/>
    </row>
    <row r="823" spans="2:2" ht="12.75">
      <c r="B823" s="20"/>
    </row>
    <row r="824" spans="2:2" ht="12.75">
      <c r="B824" s="20"/>
    </row>
    <row r="825" spans="2:2" ht="12.75">
      <c r="B825" s="20"/>
    </row>
    <row r="826" spans="2:2" ht="12.75">
      <c r="B826" s="20"/>
    </row>
    <row r="827" spans="2:2" ht="12.75">
      <c r="B827" s="20"/>
    </row>
    <row r="828" spans="2:2" ht="12.75">
      <c r="B828" s="20"/>
    </row>
    <row r="829" spans="2:2" ht="12.75">
      <c r="B829" s="20"/>
    </row>
    <row r="830" spans="2:2" ht="12.75">
      <c r="B830" s="20"/>
    </row>
    <row r="831" spans="2:2" ht="12.75">
      <c r="B831" s="20"/>
    </row>
    <row r="832" spans="2:2" ht="12.75">
      <c r="B832" s="20"/>
    </row>
    <row r="833" spans="2:2" ht="12.75">
      <c r="B833" s="20"/>
    </row>
    <row r="834" spans="2:2" ht="12.75">
      <c r="B834" s="20"/>
    </row>
    <row r="835" spans="2:2" ht="12.75">
      <c r="B835" s="20"/>
    </row>
    <row r="836" spans="2:2" ht="12.75">
      <c r="B836" s="20"/>
    </row>
    <row r="837" spans="2:2" ht="12.75">
      <c r="B837" s="20"/>
    </row>
    <row r="838" spans="2:2" ht="12.75">
      <c r="B838" s="20"/>
    </row>
    <row r="839" spans="2:2" ht="12.75">
      <c r="B839" s="20"/>
    </row>
    <row r="840" spans="2:2" ht="12.75">
      <c r="B840" s="20"/>
    </row>
    <row r="841" spans="2:2" ht="12.75">
      <c r="B841" s="20"/>
    </row>
    <row r="842" spans="2:2" ht="12.75">
      <c r="B842" s="20"/>
    </row>
    <row r="843" spans="2:2" ht="12.75">
      <c r="B843" s="20"/>
    </row>
    <row r="844" spans="2:2" ht="12.75">
      <c r="B844" s="20"/>
    </row>
    <row r="845" spans="2:2" ht="12.75">
      <c r="B845" s="20"/>
    </row>
    <row r="846" spans="2:2" ht="12.75">
      <c r="B846" s="20"/>
    </row>
    <row r="847" spans="2:2" ht="12.75">
      <c r="B847" s="20"/>
    </row>
    <row r="848" spans="2:2" ht="12.75">
      <c r="B848" s="20"/>
    </row>
    <row r="849" spans="2:2" ht="12.75">
      <c r="B849" s="20"/>
    </row>
    <row r="850" spans="2:2" ht="12.75">
      <c r="B850" s="20"/>
    </row>
    <row r="851" spans="2:2" ht="12.75">
      <c r="B851" s="20"/>
    </row>
    <row r="852" spans="2:2" ht="12.75">
      <c r="B852" s="20"/>
    </row>
    <row r="853" spans="2:2" ht="12.75">
      <c r="B853" s="20"/>
    </row>
    <row r="854" spans="2:2" ht="12.75">
      <c r="B854" s="20"/>
    </row>
    <row r="855" spans="2:2" ht="12.75">
      <c r="B855" s="20"/>
    </row>
    <row r="856" spans="2:2" ht="12.75">
      <c r="B856" s="20"/>
    </row>
    <row r="857" spans="2:2" ht="12.75">
      <c r="B857" s="20"/>
    </row>
    <row r="858" spans="2:2" ht="12.75">
      <c r="B858" s="20"/>
    </row>
    <row r="859" spans="2:2" ht="12.75">
      <c r="B859" s="20"/>
    </row>
    <row r="860" spans="2:2" ht="12.75">
      <c r="B860" s="20"/>
    </row>
    <row r="861" spans="2:2" ht="12.75">
      <c r="B861" s="20"/>
    </row>
    <row r="862" spans="2:2" ht="12.75">
      <c r="B862" s="20"/>
    </row>
    <row r="863" spans="2:2" ht="12.75">
      <c r="B863" s="20"/>
    </row>
    <row r="864" spans="2:2" ht="12.75">
      <c r="B864" s="20"/>
    </row>
    <row r="865" spans="2:2" ht="12.75">
      <c r="B865" s="20"/>
    </row>
    <row r="866" spans="2:2" ht="12.75">
      <c r="B866" s="20"/>
    </row>
    <row r="867" spans="2:2" ht="12.75">
      <c r="B867" s="20"/>
    </row>
    <row r="868" spans="2:2" ht="12.75">
      <c r="B868" s="20"/>
    </row>
    <row r="869" spans="2:2" ht="12.75">
      <c r="B869" s="20"/>
    </row>
    <row r="870" spans="2:2" ht="12.75">
      <c r="B870" s="20"/>
    </row>
    <row r="871" spans="2:2" ht="12.75">
      <c r="B871" s="20"/>
    </row>
    <row r="872" spans="2:2" ht="12.75">
      <c r="B872" s="20"/>
    </row>
    <row r="873" spans="2:2" ht="12.75">
      <c r="B873" s="20"/>
    </row>
    <row r="874" spans="2:2" ht="12.75">
      <c r="B874" s="20"/>
    </row>
    <row r="875" spans="2:2" ht="12.75">
      <c r="B875" s="20"/>
    </row>
    <row r="876" spans="2:2" ht="12.75">
      <c r="B876" s="20"/>
    </row>
    <row r="877" spans="2:2" ht="12.75">
      <c r="B877" s="20"/>
    </row>
    <row r="878" spans="2:2" ht="12.75">
      <c r="B878" s="20"/>
    </row>
    <row r="879" spans="2:2" ht="12.75">
      <c r="B879" s="20"/>
    </row>
    <row r="880" spans="2:2" ht="12.75">
      <c r="B880" s="20"/>
    </row>
    <row r="881" spans="2:2" ht="12.75">
      <c r="B881" s="20"/>
    </row>
    <row r="882" spans="2:2" ht="12.75">
      <c r="B882" s="20"/>
    </row>
    <row r="883" spans="2:2" ht="12.75">
      <c r="B883" s="20"/>
    </row>
    <row r="884" spans="2:2" ht="12.75">
      <c r="B884" s="20"/>
    </row>
    <row r="885" spans="2:2" ht="12.75">
      <c r="B885" s="20"/>
    </row>
    <row r="886" spans="2:2" ht="12.75">
      <c r="B886" s="20"/>
    </row>
    <row r="887" spans="2:2" ht="12.75">
      <c r="B887" s="20"/>
    </row>
    <row r="888" spans="2:2" ht="12.75">
      <c r="B888" s="20"/>
    </row>
    <row r="889" spans="2:2" ht="12.75">
      <c r="B889" s="20"/>
    </row>
    <row r="890" spans="2:2" ht="12.75">
      <c r="B890" s="20"/>
    </row>
    <row r="891" spans="2:2" ht="12.75">
      <c r="B891" s="20"/>
    </row>
    <row r="892" spans="2:2" ht="12.75">
      <c r="B892" s="20"/>
    </row>
    <row r="893" spans="2:2" ht="12.75">
      <c r="B893" s="20"/>
    </row>
    <row r="894" spans="2:2" ht="12.75">
      <c r="B894" s="20"/>
    </row>
    <row r="895" spans="2:2" ht="12.75">
      <c r="B895" s="20"/>
    </row>
    <row r="896" spans="2:2" ht="12.75">
      <c r="B896" s="20"/>
    </row>
    <row r="897" spans="2:2" ht="12.75">
      <c r="B897" s="20"/>
    </row>
    <row r="898" spans="2:2" ht="12.75">
      <c r="B898" s="20"/>
    </row>
    <row r="899" spans="2:2" ht="12.75">
      <c r="B899" s="20"/>
    </row>
    <row r="900" spans="2:2" ht="12.75">
      <c r="B900" s="20"/>
    </row>
    <row r="901" spans="2:2" ht="12.75">
      <c r="B901" s="20"/>
    </row>
    <row r="902" spans="2:2" ht="12.75">
      <c r="B902" s="20"/>
    </row>
    <row r="903" spans="2:2" ht="12.75">
      <c r="B903" s="20"/>
    </row>
    <row r="904" spans="2:2" ht="12.75">
      <c r="B904" s="20"/>
    </row>
    <row r="905" spans="2:2" ht="12.75">
      <c r="B905" s="20"/>
    </row>
    <row r="906" spans="2:2" ht="12.75">
      <c r="B906" s="20"/>
    </row>
    <row r="907" spans="2:2" ht="12.75">
      <c r="B907" s="20"/>
    </row>
    <row r="908" spans="2:2" ht="12.75">
      <c r="B908" s="20"/>
    </row>
    <row r="909" spans="2:2" ht="12.75">
      <c r="B909" s="20"/>
    </row>
    <row r="910" spans="2:2" ht="12.75">
      <c r="B910" s="20"/>
    </row>
    <row r="911" spans="2:2" ht="12.75">
      <c r="B911" s="20"/>
    </row>
    <row r="912" spans="2:2" ht="12.75">
      <c r="B912" s="20"/>
    </row>
    <row r="913" spans="2:2" ht="12.75">
      <c r="B913" s="20"/>
    </row>
    <row r="914" spans="2:2" ht="12.75">
      <c r="B914" s="20"/>
    </row>
    <row r="915" spans="2:2" ht="12.75">
      <c r="B915" s="20"/>
    </row>
    <row r="916" spans="2:2" ht="12.75">
      <c r="B916" s="20"/>
    </row>
    <row r="917" spans="2:2" ht="12.75">
      <c r="B917" s="20"/>
    </row>
    <row r="918" spans="2:2" ht="12.75">
      <c r="B918" s="20"/>
    </row>
    <row r="919" spans="2:2" ht="12.75">
      <c r="B919" s="20"/>
    </row>
    <row r="920" spans="2:2" ht="12.75">
      <c r="B920" s="20"/>
    </row>
    <row r="921" spans="2:2" ht="12.75">
      <c r="B921" s="20"/>
    </row>
    <row r="922" spans="2:2" ht="12.75">
      <c r="B922" s="20"/>
    </row>
    <row r="923" spans="2:2" ht="12.75">
      <c r="B923" s="20"/>
    </row>
    <row r="924" spans="2:2" ht="12.75">
      <c r="B924" s="20"/>
    </row>
    <row r="925" spans="2:2" ht="12.75">
      <c r="B925" s="20"/>
    </row>
    <row r="926" spans="2:2" ht="12.75">
      <c r="B926" s="20"/>
    </row>
    <row r="927" spans="2:2" ht="12.75">
      <c r="B927" s="20"/>
    </row>
    <row r="928" spans="2:2" ht="12.75">
      <c r="B928" s="20"/>
    </row>
    <row r="929" spans="2:2" ht="12.75">
      <c r="B929" s="20"/>
    </row>
    <row r="930" spans="2:2" ht="12.75">
      <c r="B930" s="20"/>
    </row>
    <row r="931" spans="2:2" ht="12.75">
      <c r="B931" s="20"/>
    </row>
    <row r="932" spans="2:2" ht="12.75">
      <c r="B932" s="20"/>
    </row>
    <row r="933" spans="2:2" ht="12.75">
      <c r="B933" s="20"/>
    </row>
    <row r="934" spans="2:2" ht="12.75">
      <c r="B934" s="20"/>
    </row>
    <row r="935" spans="2:2" ht="12.75">
      <c r="B935" s="20"/>
    </row>
    <row r="936" spans="2:2" ht="12.75">
      <c r="B936" s="20"/>
    </row>
    <row r="937" spans="2:2" ht="12.75">
      <c r="B937" s="20"/>
    </row>
    <row r="938" spans="2:2" ht="12.75">
      <c r="B938" s="20"/>
    </row>
    <row r="939" spans="2:2" ht="12.75">
      <c r="B939" s="20"/>
    </row>
    <row r="940" spans="2:2" ht="12.75">
      <c r="B940" s="20"/>
    </row>
    <row r="941" spans="2:2" ht="12.75">
      <c r="B941" s="20"/>
    </row>
    <row r="942" spans="2:2" ht="12.75">
      <c r="B942" s="20"/>
    </row>
    <row r="943" spans="2:2" ht="12.75">
      <c r="B943" s="20"/>
    </row>
    <row r="944" spans="2:2" ht="12.75">
      <c r="B944" s="20"/>
    </row>
    <row r="945" spans="2:2" ht="12.75">
      <c r="B945" s="20"/>
    </row>
    <row r="946" spans="2:2" ht="12.75">
      <c r="B946" s="20"/>
    </row>
    <row r="947" spans="2:2" ht="12.75">
      <c r="B947" s="20"/>
    </row>
    <row r="948" spans="2:2" ht="12.75">
      <c r="B948" s="20"/>
    </row>
    <row r="949" spans="2:2" ht="12.75">
      <c r="B949" s="20"/>
    </row>
    <row r="950" spans="2:2" ht="12.75">
      <c r="B950" s="20"/>
    </row>
    <row r="951" spans="2:2" ht="12.75">
      <c r="B951" s="20"/>
    </row>
    <row r="952" spans="2:2" ht="12.75">
      <c r="B952" s="20"/>
    </row>
    <row r="953" spans="2:2" ht="12.75">
      <c r="B953" s="20"/>
    </row>
    <row r="954" spans="2:2" ht="12.75">
      <c r="B954" s="20"/>
    </row>
    <row r="955" spans="2:2" ht="12.75">
      <c r="B955" s="20"/>
    </row>
    <row r="956" spans="2:2" ht="12.75">
      <c r="B956" s="20"/>
    </row>
    <row r="957" spans="2:2" ht="12.75">
      <c r="B957" s="20"/>
    </row>
    <row r="958" spans="2:2" ht="12.75">
      <c r="B958" s="20"/>
    </row>
    <row r="959" spans="2:2" ht="12.75">
      <c r="B959" s="20"/>
    </row>
    <row r="960" spans="2:2" ht="12.75">
      <c r="B960" s="20"/>
    </row>
    <row r="961" spans="2:2" ht="12.75">
      <c r="B961" s="20"/>
    </row>
    <row r="962" spans="2:2" ht="12.75">
      <c r="B962" s="20"/>
    </row>
    <row r="963" spans="2:2" ht="12.75">
      <c r="B963" s="20"/>
    </row>
    <row r="964" spans="2:2" ht="12.75">
      <c r="B964" s="20"/>
    </row>
    <row r="965" spans="2:2" ht="12.75">
      <c r="B965" s="20"/>
    </row>
    <row r="966" spans="2:2" ht="12.75">
      <c r="B966" s="20"/>
    </row>
    <row r="967" spans="2:2" ht="12.75">
      <c r="B967" s="20"/>
    </row>
    <row r="968" spans="2:2" ht="12.75">
      <c r="B968" s="20"/>
    </row>
    <row r="969" spans="2:2" ht="12.75">
      <c r="B969" s="20"/>
    </row>
    <row r="970" spans="2:2" ht="12.75">
      <c r="B970" s="20"/>
    </row>
    <row r="971" spans="2:2" ht="12.75">
      <c r="B971" s="20"/>
    </row>
    <row r="972" spans="2:2" ht="12.75">
      <c r="B972" s="20"/>
    </row>
    <row r="973" spans="2:2" ht="12.75">
      <c r="B973" s="20"/>
    </row>
    <row r="974" spans="2:2" ht="12.75">
      <c r="B974" s="20"/>
    </row>
    <row r="975" spans="2:2" ht="12.75">
      <c r="B975" s="20"/>
    </row>
    <row r="976" spans="2:2" ht="12.75">
      <c r="B976" s="20"/>
    </row>
    <row r="977" spans="2:2" ht="12.75">
      <c r="B977" s="20"/>
    </row>
    <row r="978" spans="2:2" ht="12.75">
      <c r="B978" s="20"/>
    </row>
    <row r="979" spans="2:2" ht="12.75">
      <c r="B979" s="20"/>
    </row>
    <row r="980" spans="2:2" ht="12.75">
      <c r="B980" s="20"/>
    </row>
    <row r="981" spans="2:2" ht="12.75">
      <c r="B981" s="20"/>
    </row>
    <row r="982" spans="2:2" ht="12.75">
      <c r="B982" s="20"/>
    </row>
    <row r="983" spans="2:2" ht="12.75">
      <c r="B983" s="20"/>
    </row>
    <row r="984" spans="2:2" ht="12.75">
      <c r="B984" s="20"/>
    </row>
    <row r="985" spans="2:2" ht="12.75">
      <c r="B985" s="20"/>
    </row>
    <row r="986" spans="2:2" ht="12.75">
      <c r="B986" s="20"/>
    </row>
    <row r="987" spans="2:2" ht="12.75">
      <c r="B987" s="20"/>
    </row>
    <row r="988" spans="2:2" ht="12.75">
      <c r="B988" s="20"/>
    </row>
    <row r="989" spans="2:2" ht="12.75">
      <c r="B989" s="20"/>
    </row>
    <row r="990" spans="2:2" ht="12.75">
      <c r="B990" s="20"/>
    </row>
    <row r="991" spans="2:2" ht="12.75">
      <c r="B991" s="20"/>
    </row>
    <row r="992" spans="2:2" ht="12.75">
      <c r="B992" s="20"/>
    </row>
    <row r="993" spans="2:2" ht="12.75">
      <c r="B993" s="20"/>
    </row>
    <row r="994" spans="2:2" ht="12.75">
      <c r="B994" s="20"/>
    </row>
    <row r="995" spans="2:2" ht="12.75">
      <c r="B995" s="20"/>
    </row>
    <row r="996" spans="2:2" ht="12.75">
      <c r="B996" s="20"/>
    </row>
    <row r="997" spans="2:2" ht="12.75">
      <c r="B997" s="20"/>
    </row>
    <row r="998" spans="2:2" ht="12.75">
      <c r="B998" s="20"/>
    </row>
    <row r="999" spans="2:2" ht="12.75">
      <c r="B999" s="20"/>
    </row>
    <row r="1000" spans="2:2" ht="12.75">
      <c r="B1000" s="20"/>
    </row>
    <row r="1001" spans="2:2" ht="12.75">
      <c r="B1001" s="20"/>
    </row>
    <row r="1002" spans="2:2" ht="12.75">
      <c r="B1002" s="20"/>
    </row>
    <row r="1003" spans="2:2" ht="12.75">
      <c r="B1003" s="20"/>
    </row>
    <row r="1004" spans="2:2" ht="12.75">
      <c r="B1004" s="20"/>
    </row>
    <row r="1005" spans="2:2" ht="12.75">
      <c r="B1005" s="20"/>
    </row>
    <row r="1006" spans="2:2" ht="12.75">
      <c r="B1006" s="20"/>
    </row>
    <row r="1007" spans="2:2" ht="12.75">
      <c r="B1007" s="20"/>
    </row>
    <row r="1008" spans="2:2" ht="12.75">
      <c r="B1008" s="20"/>
    </row>
    <row r="1009" spans="2:2" ht="12.75">
      <c r="B1009" s="20"/>
    </row>
    <row r="1010" spans="2:2" ht="12.75">
      <c r="B1010" s="20"/>
    </row>
    <row r="1011" spans="2:2" ht="12.75">
      <c r="B1011" s="20"/>
    </row>
    <row r="1012" spans="2:2" ht="12.75">
      <c r="B1012" s="20"/>
    </row>
    <row r="1013" spans="2:2" ht="12.75">
      <c r="B1013" s="20"/>
    </row>
    <row r="1014" spans="2:2" ht="12.75">
      <c r="B1014" s="20"/>
    </row>
    <row r="1015" spans="2:2" ht="12.75">
      <c r="B1015" s="20"/>
    </row>
  </sheetData>
  <hyperlinks>
    <hyperlink ref="H3" r:id="rId1" xr:uid="{00000000-0004-0000-2400-000000000000}"/>
    <hyperlink ref="H17" r:id="rId2" xr:uid="{00000000-0004-0000-2400-000001000000}"/>
    <hyperlink ref="H26" r:id="rId3" xr:uid="{00000000-0004-0000-2400-000002000000}"/>
    <hyperlink ref="H31" r:id="rId4" xr:uid="{00000000-0004-0000-2400-000003000000}"/>
    <hyperlink ref="H39" r:id="rId5" xr:uid="{00000000-0004-0000-2400-000004000000}"/>
    <hyperlink ref="H44" r:id="rId6" xr:uid="{00000000-0004-0000-2400-000005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AH1016"/>
  <sheetViews>
    <sheetView workbookViewId="0"/>
  </sheetViews>
  <sheetFormatPr defaultColWidth="12.5703125" defaultRowHeight="15.75" customHeight="1"/>
  <cols>
    <col min="1" max="1" width="19.42578125" customWidth="1"/>
    <col min="2" max="2" width="21.5703125" customWidth="1"/>
    <col min="3" max="3" width="18.140625" customWidth="1"/>
    <col min="6" max="6" width="27.5703125" customWidth="1"/>
    <col min="7" max="7" width="35.140625" customWidth="1"/>
    <col min="8" max="8" width="21.5703125" customWidth="1"/>
    <col min="9" max="9" width="16.5703125" customWidth="1"/>
    <col min="10" max="10" width="22.28515625" customWidth="1"/>
    <col min="16" max="16" width="23.5703125" customWidth="1"/>
    <col min="21" max="21" width="22.5703125" customWidth="1"/>
    <col min="22" max="22" width="34" customWidth="1"/>
    <col min="26" max="26" width="19.140625" customWidth="1"/>
    <col min="27" max="27" width="22.28515625" customWidth="1"/>
  </cols>
  <sheetData>
    <row r="1" spans="1:34" ht="27" customHeight="1">
      <c r="A1" s="459" t="s">
        <v>6861</v>
      </c>
      <c r="B1" s="456"/>
      <c r="C1" s="456"/>
      <c r="D1" s="450"/>
      <c r="E1" s="284"/>
      <c r="F1" s="459" t="s">
        <v>6862</v>
      </c>
      <c r="G1" s="456"/>
      <c r="H1" s="456"/>
      <c r="I1" s="456"/>
      <c r="J1" s="450"/>
      <c r="K1" s="20"/>
      <c r="L1" s="460" t="s">
        <v>6863</v>
      </c>
      <c r="M1" s="456"/>
      <c r="N1" s="450"/>
      <c r="O1" s="56"/>
      <c r="P1" s="461" t="s">
        <v>6864</v>
      </c>
      <c r="Q1" s="456"/>
      <c r="R1" s="450"/>
      <c r="S1" s="56"/>
      <c r="T1" s="154"/>
      <c r="U1" s="462" t="s">
        <v>6865</v>
      </c>
      <c r="V1" s="456"/>
      <c r="W1" s="450"/>
      <c r="X1" s="56"/>
      <c r="Y1" s="56"/>
      <c r="Z1" s="463" t="s">
        <v>6861</v>
      </c>
      <c r="AA1" s="456"/>
      <c r="AB1" s="450"/>
      <c r="AC1" s="56" t="s">
        <v>3899</v>
      </c>
      <c r="AD1" s="56"/>
      <c r="AE1" s="56"/>
      <c r="AF1" s="56"/>
      <c r="AG1" s="56"/>
      <c r="AH1" s="56"/>
    </row>
    <row r="2" spans="1:34" ht="12.75">
      <c r="A2" s="285" t="s">
        <v>4977</v>
      </c>
      <c r="B2" s="285" t="s">
        <v>4980</v>
      </c>
      <c r="C2" s="285" t="s">
        <v>6866</v>
      </c>
      <c r="D2" s="285" t="s">
        <v>4603</v>
      </c>
      <c r="E2" s="286"/>
      <c r="F2" s="88"/>
      <c r="G2" s="285" t="s">
        <v>4977</v>
      </c>
      <c r="H2" s="285" t="s">
        <v>4980</v>
      </c>
      <c r="I2" s="285" t="s">
        <v>6866</v>
      </c>
      <c r="J2" s="154" t="s">
        <v>4603</v>
      </c>
      <c r="K2" s="20"/>
      <c r="L2" s="287" t="s">
        <v>4977</v>
      </c>
      <c r="M2" s="287" t="s">
        <v>4980</v>
      </c>
      <c r="N2" s="287" t="s">
        <v>6866</v>
      </c>
      <c r="O2" s="56"/>
      <c r="P2" s="287" t="s">
        <v>4977</v>
      </c>
      <c r="Q2" s="287" t="s">
        <v>4980</v>
      </c>
      <c r="R2" s="287" t="s">
        <v>6866</v>
      </c>
      <c r="S2" s="56"/>
      <c r="T2" s="154"/>
      <c r="U2" s="287" t="s">
        <v>4977</v>
      </c>
      <c r="V2" s="287" t="s">
        <v>4980</v>
      </c>
      <c r="W2" s="287" t="s">
        <v>6866</v>
      </c>
      <c r="X2" s="56"/>
      <c r="Y2" s="56"/>
      <c r="Z2" s="287" t="s">
        <v>4977</v>
      </c>
      <c r="AA2" s="287" t="s">
        <v>4980</v>
      </c>
      <c r="AB2" s="287" t="s">
        <v>6866</v>
      </c>
      <c r="AC2" s="56"/>
      <c r="AD2" s="56"/>
      <c r="AE2" s="56"/>
      <c r="AF2" s="56"/>
      <c r="AG2" s="56"/>
      <c r="AH2" s="56"/>
    </row>
    <row r="3" spans="1:34" ht="12.75">
      <c r="A3" s="285" t="s">
        <v>6867</v>
      </c>
      <c r="B3" s="285"/>
      <c r="C3" s="285"/>
      <c r="D3" s="285"/>
      <c r="E3" s="286"/>
      <c r="F3" s="88" t="s">
        <v>6868</v>
      </c>
      <c r="G3" s="288" t="s">
        <v>6869</v>
      </c>
      <c r="H3" s="285"/>
      <c r="I3" s="285"/>
      <c r="J3" s="88"/>
      <c r="K3" s="20"/>
      <c r="L3" s="154" t="s">
        <v>6870</v>
      </c>
      <c r="M3" s="154"/>
      <c r="N3" s="154"/>
      <c r="O3" s="56" t="s">
        <v>6871</v>
      </c>
      <c r="P3" s="154" t="s">
        <v>6872</v>
      </c>
      <c r="Q3" s="154"/>
      <c r="R3" s="154"/>
      <c r="S3" s="56"/>
      <c r="T3" s="154" t="s">
        <v>6873</v>
      </c>
      <c r="U3" s="154" t="s">
        <v>6874</v>
      </c>
      <c r="V3" s="154"/>
      <c r="W3" s="154"/>
      <c r="X3" s="56"/>
      <c r="Y3" s="56"/>
      <c r="Z3" s="287" t="s">
        <v>6875</v>
      </c>
      <c r="AA3" s="287"/>
      <c r="AB3" s="287"/>
      <c r="AC3" s="289" t="s">
        <v>1935</v>
      </c>
      <c r="AD3" s="56"/>
      <c r="AE3" s="56"/>
      <c r="AF3" s="56"/>
      <c r="AG3" s="56"/>
      <c r="AH3" s="56"/>
    </row>
    <row r="4" spans="1:34" ht="12.75">
      <c r="A4" s="285"/>
      <c r="B4" s="285" t="s">
        <v>6876</v>
      </c>
      <c r="C4" s="285"/>
      <c r="D4" s="285"/>
      <c r="E4" s="286"/>
      <c r="F4" s="88"/>
      <c r="G4" s="285"/>
      <c r="H4" s="285" t="s">
        <v>6877</v>
      </c>
      <c r="I4" s="285"/>
      <c r="J4" s="88"/>
      <c r="L4" s="154"/>
      <c r="M4" s="154" t="s">
        <v>6878</v>
      </c>
      <c r="N4" s="154"/>
      <c r="O4" s="56"/>
      <c r="P4" s="154" t="s">
        <v>6879</v>
      </c>
      <c r="Q4" s="154"/>
      <c r="R4" s="154"/>
      <c r="S4" s="56"/>
      <c r="T4" s="154"/>
      <c r="U4" s="154"/>
      <c r="V4" s="154" t="s">
        <v>6880</v>
      </c>
      <c r="W4" s="154"/>
      <c r="X4" s="56"/>
      <c r="Y4" s="56"/>
      <c r="Z4" s="287"/>
      <c r="AA4" s="287" t="s">
        <v>6876</v>
      </c>
      <c r="AB4" s="287"/>
      <c r="AC4" s="290" t="s">
        <v>465</v>
      </c>
      <c r="AD4" s="56"/>
      <c r="AE4" s="56"/>
      <c r="AF4" s="56"/>
      <c r="AG4" s="56"/>
      <c r="AH4" s="56"/>
    </row>
    <row r="5" spans="1:34" ht="12.75">
      <c r="A5" s="285"/>
      <c r="B5" s="285" t="s">
        <v>6881</v>
      </c>
      <c r="C5" s="285"/>
      <c r="D5" s="285"/>
      <c r="E5" s="286"/>
      <c r="F5" s="88"/>
      <c r="G5" s="285"/>
      <c r="H5" s="285" t="s">
        <v>6882</v>
      </c>
      <c r="I5" s="285"/>
      <c r="J5" s="88"/>
      <c r="L5" s="154"/>
      <c r="M5" s="154" t="s">
        <v>6883</v>
      </c>
      <c r="N5" s="154"/>
      <c r="O5" s="56"/>
      <c r="P5" s="154" t="s">
        <v>6884</v>
      </c>
      <c r="Q5" s="154"/>
      <c r="R5" s="154"/>
      <c r="S5" s="56"/>
      <c r="T5" s="154"/>
      <c r="U5" s="154"/>
      <c r="V5" s="154" t="s">
        <v>6885</v>
      </c>
      <c r="W5" s="154"/>
      <c r="X5" s="56"/>
      <c r="Y5" s="56"/>
      <c r="Z5" s="287"/>
      <c r="AA5" s="287" t="s">
        <v>6881</v>
      </c>
      <c r="AB5" s="287"/>
      <c r="AC5" s="290" t="s">
        <v>401</v>
      </c>
      <c r="AD5" s="56"/>
      <c r="AE5" s="56"/>
      <c r="AF5" s="56"/>
      <c r="AG5" s="56"/>
      <c r="AH5" s="56"/>
    </row>
    <row r="6" spans="1:34" ht="12.75">
      <c r="A6" s="285"/>
      <c r="B6" s="285" t="s">
        <v>6886</v>
      </c>
      <c r="C6" s="285"/>
      <c r="D6" s="285"/>
      <c r="E6" s="286"/>
      <c r="F6" s="88"/>
      <c r="G6" s="285" t="s">
        <v>2012</v>
      </c>
      <c r="H6" s="285"/>
      <c r="I6" s="285"/>
      <c r="J6" s="88"/>
      <c r="L6" s="154"/>
      <c r="M6" s="154" t="s">
        <v>6887</v>
      </c>
      <c r="N6" s="154"/>
      <c r="O6" s="56"/>
      <c r="P6" s="154" t="s">
        <v>6888</v>
      </c>
      <c r="Q6" s="154"/>
      <c r="R6" s="154"/>
      <c r="S6" s="56"/>
      <c r="T6" s="154"/>
      <c r="U6" s="154"/>
      <c r="V6" s="154" t="s">
        <v>6889</v>
      </c>
      <c r="W6" s="154"/>
      <c r="X6" s="56"/>
      <c r="Y6" s="56"/>
      <c r="Z6" s="287"/>
      <c r="AA6" s="287" t="s">
        <v>6886</v>
      </c>
      <c r="AB6" s="287"/>
      <c r="AC6" s="290" t="s">
        <v>607</v>
      </c>
      <c r="AE6" s="56"/>
      <c r="AF6" s="56"/>
      <c r="AG6" s="56"/>
      <c r="AH6" s="56"/>
    </row>
    <row r="7" spans="1:34" ht="12.75">
      <c r="A7" s="285"/>
      <c r="B7" s="285" t="s">
        <v>6890</v>
      </c>
      <c r="C7" s="285"/>
      <c r="D7" s="285"/>
      <c r="E7" s="286"/>
      <c r="F7" s="88"/>
      <c r="G7" s="285"/>
      <c r="H7" s="285" t="s">
        <v>6891</v>
      </c>
      <c r="I7" s="285"/>
      <c r="J7" s="88"/>
      <c r="K7" s="20"/>
      <c r="L7" s="154" t="s">
        <v>3985</v>
      </c>
      <c r="M7" s="154"/>
      <c r="N7" s="154"/>
      <c r="O7" s="56"/>
      <c r="P7" s="154" t="s">
        <v>6892</v>
      </c>
      <c r="Q7" s="154"/>
      <c r="R7" s="154"/>
      <c r="S7" s="56"/>
      <c r="T7" s="154"/>
      <c r="U7" s="154" t="s">
        <v>6893</v>
      </c>
      <c r="V7" s="154"/>
      <c r="W7" s="154"/>
      <c r="X7" s="56"/>
      <c r="Y7" s="56"/>
      <c r="Z7" s="287"/>
      <c r="AA7" s="287" t="s">
        <v>6890</v>
      </c>
      <c r="AB7" s="287"/>
      <c r="AC7" s="289" t="s">
        <v>414</v>
      </c>
      <c r="AD7" s="56"/>
      <c r="AE7" s="56"/>
      <c r="AF7" s="56"/>
      <c r="AG7" s="56"/>
      <c r="AH7" s="56"/>
    </row>
    <row r="8" spans="1:34" ht="12.75">
      <c r="A8" s="285"/>
      <c r="B8" s="285" t="s">
        <v>6894</v>
      </c>
      <c r="C8" s="285" t="s">
        <v>6895</v>
      </c>
      <c r="D8" s="285"/>
      <c r="E8" s="286"/>
      <c r="F8" s="88"/>
      <c r="G8" s="285"/>
      <c r="H8" s="285"/>
      <c r="I8" s="285" t="s">
        <v>6896</v>
      </c>
      <c r="J8" s="88"/>
      <c r="L8" s="154"/>
      <c r="M8" s="154" t="s">
        <v>6897</v>
      </c>
      <c r="N8" s="154"/>
      <c r="O8" s="56"/>
      <c r="P8" s="154" t="s">
        <v>6898</v>
      </c>
      <c r="Q8" s="154"/>
      <c r="R8" s="154"/>
      <c r="S8" s="56"/>
      <c r="T8" s="154"/>
      <c r="U8" s="154"/>
      <c r="V8" s="154" t="s">
        <v>6899</v>
      </c>
      <c r="W8" s="154"/>
      <c r="X8" s="56"/>
      <c r="Y8" s="56"/>
      <c r="Z8" s="287"/>
      <c r="AA8" s="287" t="s">
        <v>6894</v>
      </c>
      <c r="AB8" s="287" t="s">
        <v>6895</v>
      </c>
      <c r="AC8" s="289" t="s">
        <v>724</v>
      </c>
      <c r="AD8" s="56"/>
      <c r="AE8" s="56"/>
      <c r="AF8" s="56"/>
      <c r="AG8" s="56"/>
      <c r="AH8" s="56"/>
    </row>
    <row r="9" spans="1:34" ht="12.75">
      <c r="A9" s="285"/>
      <c r="B9" s="285" t="s">
        <v>6900</v>
      </c>
      <c r="C9" s="285" t="s">
        <v>6901</v>
      </c>
      <c r="D9" s="285"/>
      <c r="E9" s="286"/>
      <c r="F9" s="88"/>
      <c r="G9" s="285"/>
      <c r="H9" s="285"/>
      <c r="I9" s="285" t="s">
        <v>6902</v>
      </c>
      <c r="J9" s="88"/>
      <c r="L9" s="154"/>
      <c r="M9" s="154" t="s">
        <v>6903</v>
      </c>
      <c r="N9" s="154"/>
      <c r="O9" s="56"/>
      <c r="P9" s="154" t="s">
        <v>6904</v>
      </c>
      <c r="Q9" s="154"/>
      <c r="R9" s="154"/>
      <c r="S9" s="56"/>
      <c r="T9" s="154"/>
      <c r="U9" s="154"/>
      <c r="V9" s="154" t="s">
        <v>6905</v>
      </c>
      <c r="W9" s="154"/>
      <c r="X9" s="56"/>
      <c r="Y9" s="56"/>
      <c r="Z9" s="287"/>
      <c r="AA9" s="287" t="s">
        <v>6900</v>
      </c>
      <c r="AB9" s="287" t="s">
        <v>6901</v>
      </c>
      <c r="AC9" s="290" t="s">
        <v>492</v>
      </c>
      <c r="AD9" s="56"/>
      <c r="AE9" s="56"/>
      <c r="AF9" s="56"/>
      <c r="AG9" s="56"/>
      <c r="AH9" s="56"/>
    </row>
    <row r="10" spans="1:34" ht="12.75">
      <c r="A10" s="285"/>
      <c r="B10" s="285" t="s">
        <v>6906</v>
      </c>
      <c r="C10" s="285"/>
      <c r="D10" s="285"/>
      <c r="E10" s="286"/>
      <c r="F10" s="88"/>
      <c r="G10" s="285"/>
      <c r="H10" s="285" t="s">
        <v>6907</v>
      </c>
      <c r="I10" s="285"/>
      <c r="J10" s="88"/>
      <c r="L10" s="154"/>
      <c r="M10" s="154"/>
      <c r="N10" s="154"/>
      <c r="O10" s="56"/>
      <c r="P10" s="154" t="s">
        <v>6908</v>
      </c>
      <c r="Q10" s="154"/>
      <c r="R10" s="154"/>
      <c r="S10" s="56"/>
      <c r="T10" s="154"/>
      <c r="U10" s="154"/>
      <c r="V10" s="154" t="s">
        <v>6909</v>
      </c>
      <c r="W10" s="154"/>
      <c r="X10" s="56"/>
      <c r="Y10" s="56"/>
      <c r="Z10" s="287"/>
      <c r="AA10" s="287" t="s">
        <v>6906</v>
      </c>
      <c r="AB10" s="287"/>
      <c r="AC10" s="290" t="s">
        <v>440</v>
      </c>
      <c r="AD10" s="56"/>
      <c r="AE10" s="56"/>
      <c r="AF10" s="56"/>
      <c r="AG10" s="56"/>
      <c r="AH10" s="56"/>
    </row>
    <row r="11" spans="1:34" ht="12.75">
      <c r="A11" s="285"/>
      <c r="B11" s="285" t="s">
        <v>6910</v>
      </c>
      <c r="C11" s="285" t="s">
        <v>6911</v>
      </c>
      <c r="D11" s="285"/>
      <c r="E11" s="286"/>
      <c r="F11" s="88"/>
      <c r="G11" s="285"/>
      <c r="H11" s="285" t="s">
        <v>6912</v>
      </c>
      <c r="I11" s="285"/>
      <c r="J11" s="88"/>
      <c r="K11" s="20"/>
      <c r="L11" s="154" t="s">
        <v>6913</v>
      </c>
      <c r="M11" s="154"/>
      <c r="N11" s="154"/>
      <c r="O11" s="56"/>
      <c r="P11" s="154" t="s">
        <v>3985</v>
      </c>
      <c r="Q11" s="154"/>
      <c r="R11" s="154"/>
      <c r="S11" s="56"/>
      <c r="T11" s="154"/>
      <c r="U11" s="154"/>
      <c r="V11" s="154" t="s">
        <v>6914</v>
      </c>
      <c r="W11" s="154"/>
      <c r="X11" s="56"/>
      <c r="Y11" s="56"/>
      <c r="Z11" s="287"/>
      <c r="AA11" s="287" t="s">
        <v>6910</v>
      </c>
      <c r="AB11" s="287" t="s">
        <v>6911</v>
      </c>
      <c r="AC11" s="290" t="s">
        <v>785</v>
      </c>
      <c r="AD11" s="56"/>
      <c r="AE11" s="56"/>
      <c r="AF11" s="56"/>
      <c r="AG11" s="56"/>
      <c r="AH11" s="56"/>
    </row>
    <row r="12" spans="1:34" ht="12.75">
      <c r="A12" s="285"/>
      <c r="B12" s="285" t="s">
        <v>6915</v>
      </c>
      <c r="C12" s="285" t="s">
        <v>6916</v>
      </c>
      <c r="D12" s="285"/>
      <c r="E12" s="286"/>
      <c r="F12" s="88"/>
      <c r="G12" s="285"/>
      <c r="H12" s="285"/>
      <c r="I12" s="285" t="s">
        <v>6917</v>
      </c>
      <c r="J12" s="88"/>
      <c r="L12" s="56"/>
      <c r="M12" s="56"/>
      <c r="N12" s="56"/>
      <c r="O12" s="56"/>
      <c r="P12" s="154" t="s">
        <v>6918</v>
      </c>
      <c r="Q12" s="154"/>
      <c r="R12" s="154"/>
      <c r="S12" s="56"/>
      <c r="T12" s="154"/>
      <c r="U12" s="154" t="s">
        <v>6919</v>
      </c>
      <c r="V12" s="154"/>
      <c r="W12" s="154"/>
      <c r="X12" s="56"/>
      <c r="Y12" s="56"/>
      <c r="Z12" s="287"/>
      <c r="AA12" s="287" t="s">
        <v>6915</v>
      </c>
      <c r="AB12" s="287" t="s">
        <v>6916</v>
      </c>
      <c r="AC12" s="290" t="s">
        <v>752</v>
      </c>
      <c r="AD12" s="56"/>
      <c r="AE12" s="56"/>
      <c r="AF12" s="56"/>
      <c r="AG12" s="56"/>
      <c r="AH12" s="56"/>
    </row>
    <row r="13" spans="1:34" ht="12.75">
      <c r="A13" s="285"/>
      <c r="B13" s="285"/>
      <c r="C13" s="285" t="s">
        <v>6920</v>
      </c>
      <c r="D13" s="285"/>
      <c r="E13" s="286"/>
      <c r="F13" s="88"/>
      <c r="G13" s="285"/>
      <c r="H13" s="285"/>
      <c r="I13" s="285" t="s">
        <v>6921</v>
      </c>
      <c r="J13" s="88"/>
      <c r="K13" s="20"/>
      <c r="L13" s="464" t="s">
        <v>5020</v>
      </c>
      <c r="M13" s="456"/>
      <c r="N13" s="450"/>
      <c r="O13" s="56"/>
      <c r="P13" s="154" t="s">
        <v>6922</v>
      </c>
      <c r="Q13" s="154"/>
      <c r="R13" s="154"/>
      <c r="S13" s="56"/>
      <c r="T13" s="154"/>
      <c r="U13" s="154"/>
      <c r="V13" s="154" t="s">
        <v>6923</v>
      </c>
      <c r="W13" s="154"/>
      <c r="X13" s="56"/>
      <c r="Y13" s="56"/>
      <c r="Z13" s="287"/>
      <c r="AA13" s="287"/>
      <c r="AB13" s="287" t="s">
        <v>6920</v>
      </c>
      <c r="AC13" s="56"/>
      <c r="AD13" s="56"/>
      <c r="AE13" s="56"/>
      <c r="AF13" s="56"/>
      <c r="AG13" s="56"/>
      <c r="AH13" s="56"/>
    </row>
    <row r="14" spans="1:34" ht="12.75">
      <c r="A14" s="285" t="s">
        <v>6924</v>
      </c>
      <c r="B14" s="285"/>
      <c r="C14" s="285" t="s">
        <v>6925</v>
      </c>
      <c r="D14" s="285"/>
      <c r="E14" s="286"/>
      <c r="F14" s="88"/>
      <c r="G14" s="285"/>
      <c r="H14" s="285"/>
      <c r="I14" s="285" t="s">
        <v>6926</v>
      </c>
      <c r="J14" s="88"/>
      <c r="K14" s="20"/>
      <c r="L14" s="287" t="s">
        <v>4977</v>
      </c>
      <c r="M14" s="287" t="s">
        <v>4980</v>
      </c>
      <c r="N14" s="287" t="s">
        <v>6866</v>
      </c>
      <c r="O14" s="56"/>
      <c r="P14" s="154" t="s">
        <v>6927</v>
      </c>
      <c r="Q14" s="154"/>
      <c r="R14" s="154"/>
      <c r="S14" s="56"/>
      <c r="T14" s="154"/>
      <c r="U14" s="154" t="s">
        <v>6928</v>
      </c>
      <c r="V14" s="154"/>
      <c r="W14" s="154"/>
      <c r="X14" s="56"/>
      <c r="Y14" s="56"/>
      <c r="Z14" s="287" t="s">
        <v>6924</v>
      </c>
      <c r="AA14" s="287"/>
      <c r="AB14" s="287" t="s">
        <v>6925</v>
      </c>
      <c r="AC14" s="56"/>
      <c r="AD14" s="56"/>
      <c r="AE14" s="56"/>
      <c r="AF14" s="56"/>
      <c r="AG14" s="56"/>
      <c r="AH14" s="56"/>
    </row>
    <row r="15" spans="1:34" ht="12.75">
      <c r="A15" s="285"/>
      <c r="B15" s="285" t="s">
        <v>6929</v>
      </c>
      <c r="C15" s="285"/>
      <c r="D15" s="285"/>
      <c r="E15" s="286"/>
      <c r="F15" s="88"/>
      <c r="G15" s="285"/>
      <c r="H15" s="285"/>
      <c r="I15" s="285" t="s">
        <v>6930</v>
      </c>
      <c r="J15" s="88"/>
      <c r="K15" s="20"/>
      <c r="L15" s="154" t="s">
        <v>6931</v>
      </c>
      <c r="M15" s="154"/>
      <c r="N15" s="154"/>
      <c r="O15" s="56"/>
      <c r="P15" s="154"/>
      <c r="Q15" s="154"/>
      <c r="R15" s="154"/>
      <c r="S15" s="56"/>
      <c r="T15" s="154"/>
      <c r="U15" s="154" t="s">
        <v>6932</v>
      </c>
      <c r="V15" s="154"/>
      <c r="W15" s="154"/>
      <c r="X15" s="56"/>
      <c r="Y15" s="56"/>
      <c r="Z15" s="287"/>
      <c r="AA15" s="287" t="s">
        <v>6929</v>
      </c>
      <c r="AB15" s="287"/>
      <c r="AC15" s="289" t="s">
        <v>407</v>
      </c>
      <c r="AD15" s="56"/>
      <c r="AE15" s="56"/>
      <c r="AF15" s="56"/>
      <c r="AG15" s="56"/>
      <c r="AH15" s="56"/>
    </row>
    <row r="16" spans="1:34" ht="12.75">
      <c r="A16" s="285"/>
      <c r="B16" s="285" t="s">
        <v>1940</v>
      </c>
      <c r="C16" s="285"/>
      <c r="D16" s="285"/>
      <c r="E16" s="286"/>
      <c r="F16" s="88"/>
      <c r="G16" s="285"/>
      <c r="H16" s="285"/>
      <c r="I16" s="285" t="s">
        <v>6933</v>
      </c>
      <c r="J16" s="88"/>
      <c r="K16" s="20"/>
      <c r="L16" s="154" t="s">
        <v>6873</v>
      </c>
      <c r="M16" s="154"/>
      <c r="N16" s="154"/>
      <c r="O16" s="56"/>
      <c r="P16" s="154"/>
      <c r="Q16" s="154"/>
      <c r="R16" s="154"/>
      <c r="S16" s="56"/>
      <c r="T16" s="154"/>
      <c r="U16" s="154" t="s">
        <v>6934</v>
      </c>
      <c r="V16" s="154"/>
      <c r="W16" s="154"/>
      <c r="X16" s="56"/>
      <c r="Y16" s="56"/>
      <c r="Z16" s="287"/>
      <c r="AA16" s="287" t="s">
        <v>1940</v>
      </c>
      <c r="AB16" s="287"/>
      <c r="AC16" s="290" t="s">
        <v>365</v>
      </c>
      <c r="AD16" s="56"/>
      <c r="AE16" s="56"/>
      <c r="AF16" s="56"/>
      <c r="AG16" s="56"/>
      <c r="AH16" s="56"/>
    </row>
    <row r="17" spans="1:34" ht="12.75">
      <c r="A17" s="285"/>
      <c r="B17" s="285" t="s">
        <v>1959</v>
      </c>
      <c r="C17" s="285"/>
      <c r="D17" s="285"/>
      <c r="E17" s="286"/>
      <c r="F17" s="88"/>
      <c r="G17" s="285" t="s">
        <v>6935</v>
      </c>
      <c r="H17" s="285"/>
      <c r="I17" s="285"/>
      <c r="J17" s="88"/>
      <c r="L17" s="154"/>
      <c r="M17" s="154" t="s">
        <v>6936</v>
      </c>
      <c r="N17" s="154" t="s">
        <v>6937</v>
      </c>
      <c r="O17" s="56"/>
      <c r="P17" s="154"/>
      <c r="Q17" s="154"/>
      <c r="R17" s="154"/>
      <c r="S17" s="56"/>
      <c r="T17" s="154"/>
      <c r="U17" s="154"/>
      <c r="V17" s="154"/>
      <c r="W17" s="154"/>
      <c r="X17" s="56"/>
      <c r="Y17" s="56"/>
      <c r="Z17" s="287"/>
      <c r="AA17" s="287" t="s">
        <v>1959</v>
      </c>
      <c r="AB17" s="287"/>
      <c r="AC17" s="289" t="s">
        <v>349</v>
      </c>
      <c r="AD17" s="56"/>
      <c r="AE17" s="56"/>
      <c r="AF17" s="56"/>
      <c r="AG17" s="56"/>
      <c r="AH17" s="56"/>
    </row>
    <row r="18" spans="1:34" ht="12.75">
      <c r="A18" s="285"/>
      <c r="B18" s="285" t="s">
        <v>1956</v>
      </c>
      <c r="C18" s="285"/>
      <c r="D18" s="285"/>
      <c r="E18" s="286"/>
      <c r="F18" s="88"/>
      <c r="G18" s="285"/>
      <c r="H18" s="285" t="s">
        <v>6938</v>
      </c>
      <c r="I18" s="285"/>
      <c r="J18" s="88"/>
      <c r="L18" s="154"/>
      <c r="M18" s="154" t="s">
        <v>6939</v>
      </c>
      <c r="N18" s="154" t="s">
        <v>6940</v>
      </c>
      <c r="O18" s="56" t="s">
        <v>6868</v>
      </c>
      <c r="P18" s="154"/>
      <c r="Q18" s="154"/>
      <c r="R18" s="154"/>
      <c r="S18" s="56"/>
      <c r="T18" s="154" t="s">
        <v>1956</v>
      </c>
      <c r="U18" s="154"/>
      <c r="V18" s="154"/>
      <c r="W18" s="154"/>
      <c r="X18" s="56"/>
      <c r="Y18" s="56"/>
      <c r="Z18" s="287"/>
      <c r="AA18" s="287" t="s">
        <v>1956</v>
      </c>
      <c r="AB18" s="287"/>
      <c r="AC18" s="290" t="s">
        <v>482</v>
      </c>
      <c r="AD18" s="56"/>
      <c r="AE18" s="56"/>
      <c r="AF18" s="56"/>
      <c r="AG18" s="56"/>
      <c r="AH18" s="56"/>
    </row>
    <row r="19" spans="1:34" ht="33.75" customHeight="1">
      <c r="A19" s="285"/>
      <c r="B19" s="285"/>
      <c r="C19" s="285"/>
      <c r="D19" s="285"/>
      <c r="E19" s="286"/>
      <c r="F19" s="88"/>
      <c r="G19" s="285"/>
      <c r="H19" s="285" t="s">
        <v>6941</v>
      </c>
      <c r="I19" s="285"/>
      <c r="J19" s="88"/>
      <c r="L19" s="154"/>
      <c r="M19" s="154" t="s">
        <v>6942</v>
      </c>
      <c r="N19" s="154" t="s">
        <v>6943</v>
      </c>
      <c r="O19" s="56">
        <v>1</v>
      </c>
      <c r="P19" s="154" t="s">
        <v>6944</v>
      </c>
      <c r="Q19" s="154"/>
      <c r="R19" s="154"/>
      <c r="S19" s="56"/>
      <c r="T19" s="154"/>
      <c r="U19" s="154" t="s">
        <v>6945</v>
      </c>
      <c r="V19" s="154"/>
      <c r="W19" s="154"/>
      <c r="X19" s="56"/>
      <c r="Y19" s="56"/>
      <c r="Z19" s="287"/>
      <c r="AA19" s="287"/>
      <c r="AB19" s="287"/>
      <c r="AC19" s="289" t="s">
        <v>1935</v>
      </c>
      <c r="AD19" s="56"/>
      <c r="AE19" s="56"/>
      <c r="AF19" s="56"/>
      <c r="AG19" s="56"/>
      <c r="AH19" s="56"/>
    </row>
    <row r="20" spans="1:34" ht="12.75">
      <c r="A20" s="285" t="s">
        <v>6868</v>
      </c>
      <c r="B20" s="285"/>
      <c r="C20" s="285"/>
      <c r="D20" s="285"/>
      <c r="E20" s="286"/>
      <c r="F20" s="88"/>
      <c r="G20" s="285"/>
      <c r="H20" s="285" t="s">
        <v>6946</v>
      </c>
      <c r="I20" s="285"/>
      <c r="J20" s="88"/>
      <c r="L20" s="154"/>
      <c r="M20" s="154" t="s">
        <v>6947</v>
      </c>
      <c r="N20" s="154" t="s">
        <v>6948</v>
      </c>
      <c r="O20" s="56">
        <v>2</v>
      </c>
      <c r="P20" s="154" t="s">
        <v>6949</v>
      </c>
      <c r="Q20" s="154"/>
      <c r="R20" s="154"/>
      <c r="S20" s="56"/>
      <c r="T20" s="154"/>
      <c r="U20" s="154" t="s">
        <v>6950</v>
      </c>
      <c r="V20" s="154"/>
      <c r="W20" s="154"/>
      <c r="X20" s="56"/>
      <c r="Y20" s="56"/>
      <c r="Z20" s="287" t="s">
        <v>6868</v>
      </c>
      <c r="AA20" s="287"/>
      <c r="AB20" s="287"/>
      <c r="AC20" s="56"/>
      <c r="AD20" s="56"/>
      <c r="AE20" s="56"/>
      <c r="AF20" s="56"/>
      <c r="AG20" s="56"/>
      <c r="AH20" s="56"/>
    </row>
    <row r="21" spans="1:34" ht="12.75">
      <c r="A21" s="285"/>
      <c r="B21" s="285" t="s">
        <v>6951</v>
      </c>
      <c r="C21" s="285"/>
      <c r="D21" s="285"/>
      <c r="E21" s="286"/>
      <c r="F21" s="88"/>
      <c r="G21" s="285" t="s">
        <v>2052</v>
      </c>
      <c r="H21" s="285"/>
      <c r="I21" s="285"/>
      <c r="J21" s="88"/>
      <c r="K21" s="20"/>
      <c r="L21" s="154" t="s">
        <v>6868</v>
      </c>
      <c r="M21" s="154"/>
      <c r="N21" s="154"/>
      <c r="O21" s="56">
        <v>3</v>
      </c>
      <c r="P21" s="154" t="s">
        <v>6952</v>
      </c>
      <c r="Q21" s="154"/>
      <c r="R21" s="154"/>
      <c r="S21" s="56"/>
      <c r="T21" s="154"/>
      <c r="U21" s="154" t="s">
        <v>6953</v>
      </c>
      <c r="V21" s="154"/>
      <c r="W21" s="154"/>
      <c r="X21" s="56"/>
      <c r="Y21" s="56"/>
      <c r="Z21" s="287"/>
      <c r="AA21" s="287" t="s">
        <v>6951</v>
      </c>
      <c r="AB21" s="287"/>
      <c r="AC21" s="290" t="s">
        <v>402</v>
      </c>
      <c r="AD21" s="56"/>
      <c r="AE21" s="56"/>
      <c r="AF21" s="56"/>
      <c r="AG21" s="56"/>
      <c r="AH21" s="56"/>
    </row>
    <row r="22" spans="1:34" ht="12.75">
      <c r="A22" s="285"/>
      <c r="B22" s="285" t="s">
        <v>6954</v>
      </c>
      <c r="C22" s="285"/>
      <c r="D22" s="285"/>
      <c r="E22" s="286"/>
      <c r="F22" s="88"/>
      <c r="G22" s="285"/>
      <c r="H22" s="285" t="s">
        <v>6955</v>
      </c>
      <c r="I22" s="285"/>
      <c r="J22" s="88"/>
      <c r="K22" s="20"/>
      <c r="L22" s="154" t="s">
        <v>6956</v>
      </c>
      <c r="M22" s="154"/>
      <c r="N22" s="154"/>
      <c r="O22" s="56">
        <v>4</v>
      </c>
      <c r="P22" s="154" t="s">
        <v>6957</v>
      </c>
      <c r="Q22" s="154"/>
      <c r="R22" s="154"/>
      <c r="S22" s="56"/>
      <c r="T22" s="154"/>
      <c r="U22" s="154" t="s">
        <v>6958</v>
      </c>
      <c r="V22" s="154"/>
      <c r="W22" s="154"/>
      <c r="X22" s="56"/>
      <c r="Y22" s="56"/>
      <c r="Z22" s="287"/>
      <c r="AA22" s="287" t="s">
        <v>6954</v>
      </c>
      <c r="AB22" s="287"/>
      <c r="AC22" s="289" t="s">
        <v>377</v>
      </c>
      <c r="AD22" s="56"/>
      <c r="AE22" s="56"/>
      <c r="AF22" s="56"/>
      <c r="AG22" s="56"/>
      <c r="AH22" s="56"/>
    </row>
    <row r="23" spans="1:34" ht="12.75">
      <c r="A23" s="285"/>
      <c r="B23" s="288" t="s">
        <v>3985</v>
      </c>
      <c r="C23" s="285"/>
      <c r="D23" s="285"/>
      <c r="E23" s="286"/>
      <c r="F23" s="88"/>
      <c r="G23" s="285" t="s">
        <v>2651</v>
      </c>
      <c r="H23" s="285"/>
      <c r="I23" s="285"/>
      <c r="J23" s="88"/>
      <c r="K23" s="20"/>
      <c r="L23" s="154" t="s">
        <v>6959</v>
      </c>
      <c r="M23" s="154"/>
      <c r="N23" s="154"/>
      <c r="O23" s="56"/>
      <c r="P23" s="154"/>
      <c r="Q23" s="154"/>
      <c r="R23" s="154"/>
      <c r="S23" s="56"/>
      <c r="T23" s="154"/>
      <c r="U23" s="154"/>
      <c r="V23" s="154"/>
      <c r="W23" s="154"/>
      <c r="X23" s="56"/>
      <c r="Y23" s="56"/>
      <c r="Z23" s="287"/>
      <c r="AA23" s="291" t="s">
        <v>3985</v>
      </c>
      <c r="AB23" s="287"/>
      <c r="AC23" s="56"/>
      <c r="AD23" s="56"/>
      <c r="AE23" s="56"/>
      <c r="AF23" s="56"/>
      <c r="AG23" s="56"/>
      <c r="AH23" s="56"/>
    </row>
    <row r="24" spans="1:34" ht="12.75">
      <c r="A24" s="285"/>
      <c r="B24" s="285"/>
      <c r="C24" s="285" t="s">
        <v>6960</v>
      </c>
      <c r="D24" s="285" t="s">
        <v>6877</v>
      </c>
      <c r="E24" s="286"/>
      <c r="F24" s="88"/>
      <c r="G24" s="285"/>
      <c r="H24" s="285" t="s">
        <v>6961</v>
      </c>
      <c r="I24" s="285"/>
      <c r="J24" s="88"/>
      <c r="K24" s="20"/>
      <c r="L24" s="154" t="s">
        <v>6962</v>
      </c>
      <c r="M24" s="154"/>
      <c r="N24" s="154"/>
      <c r="O24" s="56">
        <v>5</v>
      </c>
      <c r="P24" s="154" t="s">
        <v>6963</v>
      </c>
      <c r="Q24" s="154"/>
      <c r="R24" s="154"/>
      <c r="S24" s="56"/>
      <c r="T24" s="56"/>
      <c r="U24" s="56"/>
      <c r="V24" s="56"/>
      <c r="W24" s="56"/>
      <c r="X24" s="56"/>
      <c r="Y24" s="56"/>
      <c r="Z24" s="287"/>
      <c r="AA24" s="287"/>
      <c r="AB24" s="287" t="s">
        <v>6960</v>
      </c>
      <c r="AC24" s="289" t="s">
        <v>405</v>
      </c>
      <c r="AD24" s="56"/>
      <c r="AE24" s="56"/>
      <c r="AF24" s="56"/>
      <c r="AG24" s="56"/>
      <c r="AH24" s="56"/>
    </row>
    <row r="25" spans="1:34" ht="12.75">
      <c r="A25" s="285"/>
      <c r="B25" s="285"/>
      <c r="C25" s="285" t="s">
        <v>6388</v>
      </c>
      <c r="D25" s="285" t="s">
        <v>6882</v>
      </c>
      <c r="E25" s="286"/>
      <c r="F25" s="88"/>
      <c r="G25" s="285"/>
      <c r="H25" s="285" t="s">
        <v>6964</v>
      </c>
      <c r="I25" s="285"/>
      <c r="J25" s="88"/>
      <c r="K25" s="20"/>
      <c r="L25" s="154" t="s">
        <v>6965</v>
      </c>
      <c r="M25" s="154"/>
      <c r="N25" s="154"/>
      <c r="O25" s="56">
        <v>6</v>
      </c>
      <c r="P25" s="154" t="s">
        <v>6966</v>
      </c>
      <c r="Q25" s="154"/>
      <c r="R25" s="154"/>
      <c r="S25" s="56"/>
      <c r="T25" s="56"/>
      <c r="U25" s="56"/>
      <c r="V25" s="56"/>
      <c r="W25" s="56"/>
      <c r="X25" s="56"/>
      <c r="Y25" s="56"/>
      <c r="Z25" s="287"/>
      <c r="AA25" s="287"/>
      <c r="AB25" s="287" t="s">
        <v>6388</v>
      </c>
      <c r="AC25" s="289" t="s">
        <v>493</v>
      </c>
      <c r="AD25" s="56"/>
      <c r="AE25" s="56"/>
      <c r="AF25" s="56"/>
      <c r="AG25" s="56"/>
      <c r="AH25" s="56"/>
    </row>
    <row r="26" spans="1:34" ht="12.75">
      <c r="A26" s="285"/>
      <c r="B26" s="285"/>
      <c r="C26" s="288" t="s">
        <v>6967</v>
      </c>
      <c r="D26" s="285"/>
      <c r="E26" s="286"/>
      <c r="F26" s="88"/>
      <c r="G26" s="285"/>
      <c r="H26" s="285" t="s">
        <v>6968</v>
      </c>
      <c r="I26" s="285"/>
      <c r="J26" s="88"/>
      <c r="L26" s="56"/>
      <c r="M26" s="56"/>
      <c r="N26" s="56"/>
      <c r="O26" s="56"/>
      <c r="P26" s="154"/>
      <c r="Q26" s="154"/>
      <c r="R26" s="154"/>
      <c r="S26" s="56"/>
      <c r="T26" s="56"/>
      <c r="U26" s="56"/>
      <c r="V26" s="56"/>
      <c r="W26" s="56"/>
      <c r="X26" s="56"/>
      <c r="Y26" s="56"/>
      <c r="Z26" s="287"/>
      <c r="AA26" s="287"/>
      <c r="AB26" s="291" t="s">
        <v>6967</v>
      </c>
      <c r="AC26" s="56"/>
      <c r="AD26" s="56"/>
      <c r="AE26" s="56"/>
      <c r="AF26" s="56"/>
      <c r="AG26" s="56"/>
      <c r="AH26" s="56"/>
    </row>
    <row r="27" spans="1:34" ht="12.75">
      <c r="A27" s="285"/>
      <c r="B27" s="285" t="s">
        <v>2012</v>
      </c>
      <c r="C27" s="285"/>
      <c r="D27" s="285"/>
      <c r="E27" s="286"/>
      <c r="F27" s="88"/>
      <c r="G27" s="285"/>
      <c r="H27" s="285" t="s">
        <v>6969</v>
      </c>
      <c r="I27" s="285"/>
      <c r="J27" s="88"/>
      <c r="K27" s="20"/>
      <c r="L27" s="457" t="s">
        <v>6970</v>
      </c>
      <c r="M27" s="453"/>
      <c r="N27" s="453"/>
      <c r="O27" s="56">
        <v>7</v>
      </c>
      <c r="P27" s="154" t="s">
        <v>6971</v>
      </c>
      <c r="Q27" s="154"/>
      <c r="R27" s="154"/>
      <c r="S27" s="56"/>
      <c r="T27" s="56"/>
      <c r="U27" s="56"/>
      <c r="V27" s="56"/>
      <c r="W27" s="56"/>
      <c r="X27" s="56"/>
      <c r="Y27" s="56"/>
      <c r="Z27" s="287"/>
      <c r="AA27" s="287" t="s">
        <v>2012</v>
      </c>
      <c r="AB27" s="287"/>
      <c r="AC27" s="289" t="s">
        <v>331</v>
      </c>
      <c r="AD27" s="56"/>
      <c r="AE27" s="56"/>
      <c r="AF27" s="56"/>
      <c r="AG27" s="56"/>
      <c r="AH27" s="56"/>
    </row>
    <row r="28" spans="1:34" ht="12.75">
      <c r="A28" s="285"/>
      <c r="B28" s="285"/>
      <c r="C28" s="285" t="s">
        <v>6891</v>
      </c>
      <c r="D28" s="285"/>
      <c r="E28" s="286"/>
      <c r="F28" s="88"/>
      <c r="G28" s="285"/>
      <c r="H28" s="285" t="s">
        <v>6972</v>
      </c>
      <c r="I28" s="285"/>
      <c r="J28" s="88"/>
      <c r="K28" s="20"/>
      <c r="L28" s="287" t="s">
        <v>4977</v>
      </c>
      <c r="M28" s="287" t="s">
        <v>4980</v>
      </c>
      <c r="N28" s="287" t="s">
        <v>6866</v>
      </c>
      <c r="O28" s="56">
        <v>8</v>
      </c>
      <c r="P28" s="154" t="s">
        <v>6881</v>
      </c>
      <c r="Q28" s="154"/>
      <c r="R28" s="154"/>
      <c r="S28" s="56"/>
      <c r="T28" s="56"/>
      <c r="U28" s="56"/>
      <c r="V28" s="56"/>
      <c r="W28" s="56"/>
      <c r="X28" s="56"/>
      <c r="Y28" s="56"/>
      <c r="Z28" s="287"/>
      <c r="AA28" s="287"/>
      <c r="AB28" s="287" t="s">
        <v>6891</v>
      </c>
      <c r="AC28" s="290" t="s">
        <v>432</v>
      </c>
      <c r="AD28" s="56"/>
      <c r="AE28" s="56"/>
      <c r="AF28" s="56"/>
      <c r="AG28" s="56"/>
      <c r="AH28" s="56"/>
    </row>
    <row r="29" spans="1:34" ht="12.75">
      <c r="A29" s="285"/>
      <c r="B29" s="285"/>
      <c r="C29" s="285" t="s">
        <v>6973</v>
      </c>
      <c r="D29" s="285"/>
      <c r="E29" s="286"/>
      <c r="F29" s="88"/>
      <c r="G29" s="285"/>
      <c r="H29" s="285" t="s">
        <v>6974</v>
      </c>
      <c r="I29" s="285"/>
      <c r="J29" s="88"/>
      <c r="K29" s="20"/>
      <c r="L29" s="154" t="s">
        <v>6871</v>
      </c>
      <c r="M29" s="154"/>
      <c r="N29" s="154"/>
      <c r="O29" s="56">
        <v>9</v>
      </c>
      <c r="P29" s="154" t="s">
        <v>6895</v>
      </c>
      <c r="Q29" s="154"/>
      <c r="R29" s="154"/>
      <c r="S29" s="56"/>
      <c r="T29" s="56"/>
      <c r="U29" s="56"/>
      <c r="V29" s="56"/>
      <c r="W29" s="56"/>
      <c r="X29" s="56"/>
      <c r="Y29" s="56"/>
      <c r="Z29" s="287"/>
      <c r="AA29" s="287"/>
      <c r="AB29" s="287" t="s">
        <v>6973</v>
      </c>
      <c r="AC29" s="289" t="s">
        <v>451</v>
      </c>
      <c r="AD29" s="56"/>
      <c r="AE29" s="56"/>
      <c r="AF29" s="56"/>
      <c r="AG29" s="56"/>
      <c r="AH29" s="56"/>
    </row>
    <row r="30" spans="1:34" ht="12.75">
      <c r="A30" s="285"/>
      <c r="B30" s="285"/>
      <c r="C30" s="285"/>
      <c r="D30" s="285" t="s">
        <v>6907</v>
      </c>
      <c r="E30" s="285"/>
      <c r="F30" s="88"/>
      <c r="G30" s="285"/>
      <c r="H30" s="285" t="s">
        <v>6975</v>
      </c>
      <c r="I30" s="285"/>
      <c r="J30" s="88"/>
      <c r="L30" s="154"/>
      <c r="M30" s="154" t="s">
        <v>6976</v>
      </c>
      <c r="N30" s="154" t="s">
        <v>6977</v>
      </c>
      <c r="O30" s="56">
        <v>10</v>
      </c>
      <c r="P30" s="154" t="s">
        <v>6978</v>
      </c>
      <c r="Q30" s="154"/>
      <c r="R30" s="154"/>
      <c r="S30" s="56"/>
      <c r="T30" s="56"/>
      <c r="U30" s="56"/>
      <c r="V30" s="56"/>
      <c r="W30" s="56"/>
      <c r="X30" s="56"/>
      <c r="Y30" s="56"/>
      <c r="Z30" s="287"/>
      <c r="AA30" s="287"/>
      <c r="AB30" s="56"/>
      <c r="AC30" s="56"/>
      <c r="AD30" s="56"/>
      <c r="AE30" s="56"/>
      <c r="AF30" s="56"/>
      <c r="AG30" s="56"/>
      <c r="AH30" s="56"/>
    </row>
    <row r="31" spans="1:34" ht="12.75">
      <c r="A31" s="285"/>
      <c r="B31" s="285"/>
      <c r="C31" s="285" t="s">
        <v>1973</v>
      </c>
      <c r="D31" s="285"/>
      <c r="E31" s="286"/>
      <c r="F31" s="88"/>
      <c r="G31" s="285"/>
      <c r="H31" s="285"/>
      <c r="I31" s="285"/>
      <c r="J31" s="88"/>
      <c r="L31" s="154"/>
      <c r="M31" s="154" t="s">
        <v>6979</v>
      </c>
      <c r="N31" s="154" t="s">
        <v>6977</v>
      </c>
      <c r="O31" s="56">
        <v>11</v>
      </c>
      <c r="P31" s="154" t="s">
        <v>6980</v>
      </c>
      <c r="Q31" s="154"/>
      <c r="R31" s="154"/>
      <c r="S31" s="56"/>
      <c r="T31" s="56"/>
      <c r="U31" s="56"/>
      <c r="V31" s="56"/>
      <c r="W31" s="56"/>
      <c r="X31" s="56"/>
      <c r="Y31" s="56"/>
      <c r="Z31" s="287"/>
      <c r="AA31" s="287"/>
      <c r="AB31" s="287" t="s">
        <v>1973</v>
      </c>
      <c r="AC31" s="290" t="s">
        <v>382</v>
      </c>
      <c r="AD31" s="56"/>
      <c r="AE31" s="56"/>
      <c r="AF31" s="56"/>
      <c r="AG31" s="56"/>
      <c r="AH31" s="56"/>
    </row>
    <row r="32" spans="1:34" ht="12.75">
      <c r="A32" s="285"/>
      <c r="B32" s="285"/>
      <c r="C32" s="285"/>
      <c r="D32" s="285" t="s">
        <v>6981</v>
      </c>
      <c r="E32" s="285"/>
      <c r="F32" s="88"/>
      <c r="G32" s="285" t="s">
        <v>6875</v>
      </c>
      <c r="H32" s="285"/>
      <c r="I32" s="285"/>
      <c r="J32" s="154" t="s">
        <v>6944</v>
      </c>
      <c r="L32" s="154"/>
      <c r="M32" s="88" t="s">
        <v>6982</v>
      </c>
      <c r="N32" s="154" t="s">
        <v>6977</v>
      </c>
      <c r="O32" s="56">
        <v>12</v>
      </c>
      <c r="P32" s="154" t="s">
        <v>6983</v>
      </c>
      <c r="Q32" s="154"/>
      <c r="R32" s="154"/>
      <c r="S32" s="56"/>
      <c r="T32" s="56"/>
      <c r="U32" s="56"/>
      <c r="V32" s="56"/>
      <c r="W32" s="56"/>
      <c r="X32" s="56"/>
      <c r="Y32" s="56"/>
      <c r="Z32" s="287"/>
      <c r="AA32" s="287"/>
      <c r="AB32" s="56"/>
      <c r="AC32" s="56"/>
      <c r="AD32" s="56"/>
      <c r="AE32" s="56"/>
      <c r="AF32" s="56"/>
      <c r="AG32" s="56"/>
      <c r="AH32" s="56"/>
    </row>
    <row r="33" spans="1:34" ht="12.75">
      <c r="A33" s="285"/>
      <c r="B33" s="285"/>
      <c r="C33" s="285"/>
      <c r="D33" s="285" t="s">
        <v>6984</v>
      </c>
      <c r="E33" s="286"/>
      <c r="F33" s="88"/>
      <c r="G33" s="285"/>
      <c r="H33" s="285" t="s">
        <v>6876</v>
      </c>
      <c r="I33" s="285"/>
      <c r="J33" s="154" t="s">
        <v>6949</v>
      </c>
      <c r="L33" s="154"/>
      <c r="M33" s="154" t="s">
        <v>6985</v>
      </c>
      <c r="N33" s="154"/>
      <c r="O33" s="56">
        <v>13</v>
      </c>
      <c r="P33" s="154" t="s">
        <v>6986</v>
      </c>
      <c r="Q33" s="154"/>
      <c r="R33" s="154"/>
      <c r="S33" s="56"/>
      <c r="T33" s="56"/>
      <c r="U33" s="56"/>
      <c r="V33" s="56"/>
      <c r="W33" s="56"/>
      <c r="X33" s="56"/>
      <c r="Y33" s="56"/>
      <c r="Z33" s="287"/>
      <c r="AA33" s="287"/>
      <c r="AB33" s="287"/>
      <c r="AC33" s="56"/>
      <c r="AD33" s="56"/>
      <c r="AE33" s="56"/>
      <c r="AF33" s="56"/>
      <c r="AG33" s="56"/>
      <c r="AH33" s="56"/>
    </row>
    <row r="34" spans="1:34" ht="12.75">
      <c r="A34" s="285"/>
      <c r="B34" s="285"/>
      <c r="C34" s="285"/>
      <c r="D34" s="285" t="s">
        <v>6987</v>
      </c>
      <c r="E34" s="286"/>
      <c r="F34" s="88"/>
      <c r="G34" s="285"/>
      <c r="H34" s="285" t="s">
        <v>6881</v>
      </c>
      <c r="I34" s="285"/>
      <c r="J34" s="154" t="s">
        <v>6952</v>
      </c>
      <c r="K34" s="20"/>
      <c r="L34" s="154" t="s">
        <v>6988</v>
      </c>
      <c r="M34" s="88"/>
      <c r="N34" s="154"/>
      <c r="O34" s="56">
        <v>14</v>
      </c>
      <c r="P34" s="154" t="s">
        <v>6911</v>
      </c>
      <c r="Q34" s="154"/>
      <c r="R34" s="154"/>
      <c r="S34" s="56"/>
      <c r="T34" s="56"/>
      <c r="U34" s="56"/>
      <c r="V34" s="56"/>
      <c r="W34" s="56"/>
      <c r="X34" s="56"/>
      <c r="Y34" s="56"/>
      <c r="Z34" s="287"/>
      <c r="AA34" s="287"/>
      <c r="AB34" s="287"/>
      <c r="AC34" s="56"/>
      <c r="AD34" s="56"/>
      <c r="AE34" s="56"/>
      <c r="AF34" s="56"/>
      <c r="AG34" s="56"/>
      <c r="AH34" s="56"/>
    </row>
    <row r="35" spans="1:34" ht="12.75">
      <c r="A35" s="285"/>
      <c r="B35" s="285" t="s">
        <v>2743</v>
      </c>
      <c r="C35" s="285"/>
      <c r="D35" s="285" t="s">
        <v>6938</v>
      </c>
      <c r="E35" s="286"/>
      <c r="F35" s="88"/>
      <c r="G35" s="285"/>
      <c r="H35" s="288" t="s">
        <v>6952</v>
      </c>
      <c r="I35" s="285"/>
      <c r="J35" s="154" t="s">
        <v>6957</v>
      </c>
      <c r="L35" s="154"/>
      <c r="M35" s="154" t="s">
        <v>6989</v>
      </c>
      <c r="N35" s="154"/>
      <c r="O35" s="56">
        <v>15</v>
      </c>
      <c r="P35" s="154" t="s">
        <v>6990</v>
      </c>
      <c r="Q35" s="154"/>
      <c r="R35" s="154"/>
      <c r="S35" s="56"/>
      <c r="T35" s="56"/>
      <c r="U35" s="56"/>
      <c r="V35" s="56"/>
      <c r="W35" s="56"/>
      <c r="X35" s="56"/>
      <c r="Y35" s="56"/>
      <c r="Z35" s="287"/>
      <c r="AA35" s="287" t="s">
        <v>2743</v>
      </c>
      <c r="AB35" s="287"/>
      <c r="AC35" s="290" t="s">
        <v>325</v>
      </c>
      <c r="AD35" s="56"/>
      <c r="AE35" s="56"/>
      <c r="AF35" s="56"/>
      <c r="AG35" s="56"/>
      <c r="AH35" s="56"/>
    </row>
    <row r="36" spans="1:34" ht="12.75">
      <c r="A36" s="285"/>
      <c r="B36" s="285"/>
      <c r="C36" s="285" t="s">
        <v>6991</v>
      </c>
      <c r="D36" s="285" t="s">
        <v>6941</v>
      </c>
      <c r="E36" s="286"/>
      <c r="F36" s="88"/>
      <c r="G36" s="285"/>
      <c r="H36" s="288" t="s">
        <v>6957</v>
      </c>
      <c r="I36" s="285"/>
      <c r="J36" s="154" t="s">
        <v>6963</v>
      </c>
      <c r="L36" s="154"/>
      <c r="M36" s="154" t="s">
        <v>6992</v>
      </c>
      <c r="N36" s="154"/>
      <c r="O36" s="56"/>
      <c r="P36" s="56"/>
      <c r="Q36" s="56"/>
      <c r="R36" s="56"/>
      <c r="S36" s="56"/>
      <c r="T36" s="56"/>
      <c r="U36" s="56"/>
      <c r="V36" s="56"/>
      <c r="W36" s="56"/>
      <c r="X36" s="56"/>
      <c r="Y36" s="56"/>
      <c r="Z36" s="287"/>
      <c r="AA36" s="287"/>
      <c r="AB36" s="287" t="s">
        <v>6993</v>
      </c>
      <c r="AC36" s="56"/>
      <c r="AD36" s="56"/>
      <c r="AE36" s="56"/>
      <c r="AF36" s="56"/>
      <c r="AG36" s="56"/>
      <c r="AH36" s="56"/>
    </row>
    <row r="37" spans="1:34" ht="12.75">
      <c r="A37" s="285"/>
      <c r="B37" s="285"/>
      <c r="C37" s="285" t="s">
        <v>6994</v>
      </c>
      <c r="D37" s="285" t="s">
        <v>6946</v>
      </c>
      <c r="E37" s="286"/>
      <c r="F37" s="88"/>
      <c r="G37" s="285"/>
      <c r="H37" s="285" t="s">
        <v>6890</v>
      </c>
      <c r="I37" s="285"/>
      <c r="J37" s="154" t="s">
        <v>6966</v>
      </c>
      <c r="L37" s="88"/>
      <c r="M37" s="154" t="s">
        <v>6995</v>
      </c>
      <c r="N37" s="154"/>
      <c r="O37" s="56"/>
      <c r="P37" s="56"/>
      <c r="Q37" s="56"/>
      <c r="R37" s="56"/>
      <c r="S37" s="56"/>
      <c r="T37" s="56"/>
      <c r="U37" s="56"/>
      <c r="V37" s="56"/>
      <c r="W37" s="56"/>
      <c r="X37" s="56"/>
      <c r="Y37" s="56"/>
      <c r="Z37" s="287"/>
      <c r="AA37" s="287"/>
      <c r="AB37" s="287" t="s">
        <v>6996</v>
      </c>
      <c r="AC37" s="56"/>
      <c r="AD37" s="56"/>
      <c r="AE37" s="56"/>
      <c r="AF37" s="56"/>
      <c r="AG37" s="56"/>
      <c r="AH37" s="56"/>
    </row>
    <row r="38" spans="1:34" ht="12.75">
      <c r="A38" s="285"/>
      <c r="B38" s="285"/>
      <c r="C38" s="285"/>
      <c r="D38" s="285"/>
      <c r="E38" s="286"/>
      <c r="F38" s="88"/>
      <c r="G38" s="285"/>
      <c r="H38" s="285" t="s">
        <v>6895</v>
      </c>
      <c r="I38" s="285"/>
      <c r="J38" s="154" t="s">
        <v>6971</v>
      </c>
      <c r="K38" s="20"/>
      <c r="L38" s="154" t="s">
        <v>6956</v>
      </c>
      <c r="M38" s="154"/>
      <c r="N38" s="154"/>
      <c r="O38" s="56"/>
      <c r="P38" s="56"/>
      <c r="Q38" s="56"/>
      <c r="R38" s="56"/>
      <c r="S38" s="56"/>
      <c r="T38" s="56"/>
      <c r="U38" s="56"/>
      <c r="V38" s="56"/>
      <c r="W38" s="56"/>
      <c r="X38" s="56"/>
      <c r="Y38" s="56"/>
      <c r="Z38" s="287"/>
      <c r="AA38" s="56"/>
      <c r="AB38" s="56"/>
      <c r="AC38" s="56"/>
      <c r="AD38" s="56"/>
      <c r="AE38" s="56"/>
      <c r="AF38" s="56"/>
      <c r="AG38" s="56"/>
      <c r="AH38" s="56"/>
    </row>
    <row r="39" spans="1:34" ht="12.75">
      <c r="A39" s="285"/>
      <c r="B39" s="285" t="s">
        <v>2052</v>
      </c>
      <c r="C39" s="288" t="s">
        <v>6997</v>
      </c>
      <c r="D39" s="285" t="s">
        <v>6955</v>
      </c>
      <c r="E39" s="286"/>
      <c r="F39" s="88"/>
      <c r="G39" s="285"/>
      <c r="H39" s="285" t="s">
        <v>6901</v>
      </c>
      <c r="I39" s="285"/>
      <c r="J39" s="154" t="s">
        <v>6881</v>
      </c>
      <c r="K39" s="20"/>
      <c r="L39" s="154" t="s">
        <v>6998</v>
      </c>
      <c r="M39" s="154"/>
      <c r="N39" s="154"/>
      <c r="O39" s="56"/>
      <c r="P39" s="56"/>
      <c r="Q39" s="56"/>
      <c r="R39" s="56"/>
      <c r="S39" s="56"/>
      <c r="T39" s="56"/>
      <c r="U39" s="56"/>
      <c r="V39" s="56"/>
      <c r="W39" s="56"/>
      <c r="X39" s="56"/>
      <c r="Y39" s="56"/>
      <c r="Z39" s="287"/>
      <c r="AA39" s="287" t="s">
        <v>2052</v>
      </c>
      <c r="AB39" s="291" t="s">
        <v>6997</v>
      </c>
      <c r="AC39" s="290" t="s">
        <v>422</v>
      </c>
      <c r="AD39" s="56"/>
      <c r="AE39" s="56"/>
      <c r="AF39" s="56"/>
      <c r="AG39" s="56"/>
      <c r="AH39" s="56"/>
    </row>
    <row r="40" spans="1:34" ht="12.75">
      <c r="A40" s="285"/>
      <c r="B40" s="285" t="s">
        <v>2651</v>
      </c>
      <c r="C40" s="285"/>
      <c r="D40" s="285"/>
      <c r="E40" s="286"/>
      <c r="F40" s="88"/>
      <c r="G40" s="285"/>
      <c r="H40" s="285" t="s">
        <v>6900</v>
      </c>
      <c r="I40" s="285"/>
      <c r="J40" s="154" t="s">
        <v>6895</v>
      </c>
      <c r="L40" s="154"/>
      <c r="M40" s="154" t="s">
        <v>6999</v>
      </c>
      <c r="N40" s="154"/>
      <c r="O40" s="56"/>
      <c r="P40" s="56"/>
      <c r="Q40" s="56"/>
      <c r="R40" s="56"/>
      <c r="S40" s="56"/>
      <c r="T40" s="56"/>
      <c r="U40" s="56"/>
      <c r="V40" s="56"/>
      <c r="W40" s="56"/>
      <c r="X40" s="56"/>
      <c r="Y40" s="56"/>
      <c r="Z40" s="287"/>
      <c r="AA40" s="287" t="s">
        <v>2651</v>
      </c>
      <c r="AB40" s="287"/>
      <c r="AC40" s="289" t="s">
        <v>408</v>
      </c>
      <c r="AD40" s="56"/>
      <c r="AE40" s="56"/>
      <c r="AF40" s="56"/>
      <c r="AG40" s="56"/>
      <c r="AH40" s="56"/>
    </row>
    <row r="41" spans="1:34" ht="12.75">
      <c r="A41" s="285"/>
      <c r="B41" s="285" t="s">
        <v>7000</v>
      </c>
      <c r="C41" s="285"/>
      <c r="D41" s="285"/>
      <c r="E41" s="286"/>
      <c r="F41" s="88"/>
      <c r="G41" s="285"/>
      <c r="H41" s="285" t="s">
        <v>6906</v>
      </c>
      <c r="I41" s="285"/>
      <c r="J41" s="154" t="s">
        <v>6978</v>
      </c>
      <c r="L41" s="154"/>
      <c r="M41" s="154" t="s">
        <v>7001</v>
      </c>
      <c r="N41" s="154"/>
      <c r="O41" s="56"/>
      <c r="P41" s="56"/>
      <c r="Q41" s="56"/>
      <c r="R41" s="56"/>
      <c r="S41" s="56"/>
      <c r="T41" s="56"/>
      <c r="U41" s="56"/>
      <c r="V41" s="56"/>
      <c r="W41" s="56"/>
      <c r="X41" s="56"/>
      <c r="Y41" s="56"/>
      <c r="Z41" s="287"/>
      <c r="AA41" s="287" t="s">
        <v>7000</v>
      </c>
      <c r="AB41" s="287"/>
      <c r="AC41" s="290" t="s">
        <v>344</v>
      </c>
      <c r="AD41" s="56"/>
      <c r="AE41" s="56"/>
      <c r="AF41" s="56"/>
      <c r="AG41" s="56"/>
      <c r="AH41" s="56"/>
    </row>
    <row r="42" spans="1:34" ht="12.75">
      <c r="A42" s="154"/>
      <c r="B42" s="154"/>
      <c r="C42" s="154" t="s">
        <v>7002</v>
      </c>
      <c r="D42" s="285"/>
      <c r="E42" s="286"/>
      <c r="F42" s="88"/>
      <c r="G42" s="285"/>
      <c r="H42" s="285" t="s">
        <v>6911</v>
      </c>
      <c r="I42" s="285"/>
      <c r="J42" s="154" t="s">
        <v>6980</v>
      </c>
      <c r="K42" s="20"/>
      <c r="L42" s="154" t="s">
        <v>4705</v>
      </c>
      <c r="M42" s="154"/>
      <c r="N42" s="154"/>
      <c r="O42" s="56"/>
      <c r="P42" s="56"/>
      <c r="Q42" s="56"/>
      <c r="R42" s="56"/>
      <c r="S42" s="56"/>
      <c r="T42" s="56"/>
      <c r="U42" s="56"/>
      <c r="V42" s="56"/>
      <c r="W42" s="56"/>
      <c r="X42" s="56"/>
      <c r="Y42" s="56"/>
      <c r="Z42" s="56"/>
      <c r="AA42" s="56"/>
      <c r="AB42" s="56"/>
      <c r="AC42" s="56"/>
      <c r="AD42" s="56"/>
      <c r="AE42" s="56"/>
      <c r="AF42" s="56"/>
      <c r="AG42" s="56"/>
      <c r="AH42" s="56"/>
    </row>
    <row r="43" spans="1:34" ht="12.75">
      <c r="A43" s="154"/>
      <c r="B43" s="154"/>
      <c r="C43" s="154" t="s">
        <v>7003</v>
      </c>
      <c r="D43" s="285"/>
      <c r="E43" s="286"/>
      <c r="F43" s="88"/>
      <c r="G43" s="285"/>
      <c r="H43" s="285" t="s">
        <v>6916</v>
      </c>
      <c r="I43" s="285"/>
      <c r="J43" s="154" t="s">
        <v>6983</v>
      </c>
      <c r="L43" s="154"/>
      <c r="M43" s="154" t="s">
        <v>6913</v>
      </c>
      <c r="N43" s="154"/>
      <c r="O43" s="56"/>
      <c r="P43" s="56"/>
      <c r="Q43" s="56"/>
      <c r="R43" s="56"/>
      <c r="S43" s="56"/>
      <c r="T43" s="56"/>
      <c r="U43" s="56"/>
      <c r="V43" s="56"/>
      <c r="W43" s="56"/>
      <c r="X43" s="56"/>
      <c r="Y43" s="56"/>
      <c r="Z43" s="56"/>
      <c r="AA43" s="56"/>
      <c r="AB43" s="56"/>
      <c r="AC43" s="56"/>
      <c r="AD43" s="56"/>
      <c r="AE43" s="56"/>
      <c r="AF43" s="56"/>
      <c r="AG43" s="56"/>
      <c r="AH43" s="56"/>
    </row>
    <row r="44" spans="1:34" ht="12.75">
      <c r="A44" s="56"/>
      <c r="B44" s="56"/>
      <c r="C44" s="56"/>
      <c r="D44" s="286"/>
      <c r="E44" s="286"/>
      <c r="F44" s="88"/>
      <c r="G44" s="285"/>
      <c r="H44" s="288" t="s">
        <v>6971</v>
      </c>
      <c r="I44" s="285"/>
      <c r="J44" s="154" t="s">
        <v>6986</v>
      </c>
      <c r="L44" s="154"/>
      <c r="M44" s="154" t="s">
        <v>7004</v>
      </c>
      <c r="N44" s="154"/>
      <c r="O44" s="56"/>
      <c r="P44" s="56"/>
      <c r="Q44" s="56"/>
      <c r="R44" s="56"/>
      <c r="S44" s="56"/>
      <c r="T44" s="56"/>
      <c r="U44" s="56"/>
      <c r="V44" s="56"/>
      <c r="W44" s="56"/>
      <c r="X44" s="56"/>
      <c r="Y44" s="56"/>
      <c r="Z44" s="56"/>
      <c r="AA44" s="56"/>
      <c r="AB44" s="56"/>
      <c r="AC44" s="56"/>
      <c r="AD44" s="56"/>
      <c r="AE44" s="56"/>
      <c r="AF44" s="56"/>
      <c r="AG44" s="56"/>
      <c r="AH44" s="56"/>
    </row>
    <row r="45" spans="1:34" ht="12.75">
      <c r="A45" s="56"/>
      <c r="B45" s="56"/>
      <c r="C45" s="56"/>
      <c r="D45" s="286"/>
      <c r="E45" s="286"/>
      <c r="F45" s="88"/>
      <c r="G45" s="285"/>
      <c r="H45" s="288" t="s">
        <v>6978</v>
      </c>
      <c r="I45" s="285"/>
      <c r="J45" s="154" t="s">
        <v>6911</v>
      </c>
      <c r="K45" s="20"/>
      <c r="L45" s="154" t="s">
        <v>7005</v>
      </c>
      <c r="M45" s="154"/>
      <c r="N45" s="154"/>
      <c r="O45" s="56"/>
      <c r="P45" s="56"/>
      <c r="Q45" s="56"/>
      <c r="R45" s="56"/>
      <c r="S45" s="56"/>
      <c r="T45" s="56"/>
      <c r="U45" s="56"/>
      <c r="V45" s="56"/>
      <c r="W45" s="56"/>
      <c r="X45" s="56"/>
      <c r="Y45" s="56"/>
      <c r="Z45" s="56"/>
      <c r="AA45" s="56"/>
      <c r="AB45" s="56"/>
      <c r="AC45" s="56"/>
      <c r="AD45" s="56"/>
      <c r="AE45" s="56"/>
      <c r="AF45" s="56"/>
      <c r="AG45" s="56"/>
      <c r="AH45" s="56"/>
    </row>
    <row r="46" spans="1:34" ht="12.75">
      <c r="A46" s="56"/>
      <c r="B46" s="56"/>
      <c r="C46" s="56"/>
      <c r="D46" s="286"/>
      <c r="E46" s="286"/>
      <c r="F46" s="88"/>
      <c r="G46" s="285"/>
      <c r="H46" s="288" t="s">
        <v>6963</v>
      </c>
      <c r="I46" s="285"/>
      <c r="J46" s="154" t="s">
        <v>6990</v>
      </c>
      <c r="L46" s="56"/>
      <c r="M46" s="56"/>
      <c r="N46" s="56"/>
      <c r="O46" s="56"/>
      <c r="P46" s="56"/>
      <c r="Q46" s="56"/>
      <c r="R46" s="56"/>
      <c r="S46" s="56"/>
      <c r="T46" s="56"/>
      <c r="U46" s="56"/>
      <c r="V46" s="56"/>
      <c r="W46" s="56"/>
      <c r="X46" s="56"/>
      <c r="Y46" s="56"/>
      <c r="Z46" s="56"/>
      <c r="AA46" s="56"/>
      <c r="AB46" s="56"/>
      <c r="AC46" s="56"/>
      <c r="AD46" s="56"/>
      <c r="AE46" s="56"/>
      <c r="AF46" s="56"/>
      <c r="AG46" s="56"/>
      <c r="AH46" s="56"/>
    </row>
    <row r="47" spans="1:34" ht="12.75">
      <c r="A47" s="56"/>
      <c r="B47" s="56"/>
      <c r="C47" s="56"/>
      <c r="D47" s="286"/>
      <c r="E47" s="286"/>
      <c r="F47" s="88"/>
      <c r="G47" s="285"/>
      <c r="H47" s="288" t="s">
        <v>6990</v>
      </c>
      <c r="I47" s="285"/>
      <c r="J47" s="154"/>
      <c r="K47" s="20"/>
      <c r="L47" s="458" t="s">
        <v>7006</v>
      </c>
      <c r="M47" s="453"/>
      <c r="N47" s="453"/>
      <c r="O47" s="56"/>
      <c r="P47" s="56"/>
      <c r="Q47" s="56"/>
      <c r="R47" s="56"/>
      <c r="S47" s="56"/>
      <c r="T47" s="56"/>
      <c r="U47" s="56"/>
      <c r="V47" s="56"/>
      <c r="W47" s="56"/>
      <c r="X47" s="56"/>
      <c r="Y47" s="56"/>
      <c r="Z47" s="56"/>
      <c r="AA47" s="56"/>
      <c r="AB47" s="56"/>
      <c r="AC47" s="56"/>
      <c r="AD47" s="56"/>
      <c r="AE47" s="56"/>
      <c r="AF47" s="56"/>
      <c r="AG47" s="56"/>
      <c r="AH47" s="56"/>
    </row>
    <row r="48" spans="1:34" ht="12.75">
      <c r="A48" s="56"/>
      <c r="B48" s="56"/>
      <c r="C48" s="56"/>
      <c r="D48" s="286"/>
      <c r="E48" s="286"/>
      <c r="F48" s="88"/>
      <c r="G48" s="88"/>
      <c r="H48" s="88"/>
      <c r="I48" s="88"/>
      <c r="J48" s="88"/>
      <c r="K48" s="20"/>
      <c r="L48" s="287" t="s">
        <v>4977</v>
      </c>
      <c r="M48" s="287" t="s">
        <v>4980</v>
      </c>
      <c r="N48" s="287" t="s">
        <v>6866</v>
      </c>
      <c r="O48" s="56"/>
      <c r="P48" s="56"/>
      <c r="Q48" s="56"/>
      <c r="R48" s="56"/>
      <c r="S48" s="56"/>
      <c r="T48" s="56"/>
      <c r="U48" s="56"/>
      <c r="V48" s="56"/>
      <c r="W48" s="56"/>
      <c r="X48" s="56"/>
      <c r="Y48" s="56"/>
      <c r="Z48" s="56"/>
      <c r="AA48" s="56"/>
      <c r="AB48" s="56"/>
      <c r="AC48" s="56"/>
      <c r="AD48" s="56"/>
      <c r="AE48" s="56"/>
      <c r="AF48" s="56"/>
      <c r="AG48" s="56"/>
      <c r="AH48" s="56"/>
    </row>
    <row r="49" spans="1:34" ht="12.75">
      <c r="A49" s="56"/>
      <c r="B49" s="56"/>
      <c r="C49" s="56"/>
      <c r="D49" s="286"/>
      <c r="E49" s="286"/>
      <c r="F49" s="88"/>
      <c r="G49" s="88" t="s">
        <v>1940</v>
      </c>
      <c r="H49" s="88"/>
      <c r="I49" s="88"/>
      <c r="J49" s="88"/>
      <c r="K49" s="20"/>
      <c r="L49" s="88" t="s">
        <v>7007</v>
      </c>
      <c r="M49" s="88"/>
      <c r="N49" s="88"/>
      <c r="O49" s="56"/>
      <c r="P49" s="56"/>
      <c r="Q49" s="56"/>
      <c r="R49" s="56"/>
      <c r="S49" s="56"/>
      <c r="T49" s="56"/>
      <c r="U49" s="56"/>
      <c r="V49" s="56"/>
      <c r="W49" s="56"/>
      <c r="X49" s="56"/>
      <c r="Y49" s="56"/>
      <c r="Z49" s="56"/>
      <c r="AA49" s="56"/>
      <c r="AB49" s="56"/>
      <c r="AC49" s="56"/>
      <c r="AD49" s="56"/>
      <c r="AE49" s="56"/>
      <c r="AF49" s="56"/>
      <c r="AG49" s="56"/>
      <c r="AH49" s="56"/>
    </row>
    <row r="50" spans="1:34" ht="12.75">
      <c r="A50" s="56"/>
      <c r="B50" s="56"/>
      <c r="C50" s="56"/>
      <c r="D50" s="286"/>
      <c r="E50" s="286"/>
      <c r="F50" s="88"/>
      <c r="G50" s="88"/>
      <c r="H50" s="88"/>
      <c r="I50" s="88"/>
      <c r="J50" s="88"/>
      <c r="L50" s="88"/>
      <c r="M50" s="88" t="s">
        <v>7008</v>
      </c>
      <c r="N50" s="88"/>
      <c r="O50" s="56"/>
      <c r="P50" s="56"/>
      <c r="Q50" s="56"/>
      <c r="R50" s="56"/>
      <c r="S50" s="56"/>
      <c r="T50" s="56"/>
      <c r="U50" s="56"/>
      <c r="V50" s="56"/>
      <c r="W50" s="56"/>
      <c r="X50" s="56"/>
      <c r="Y50" s="56"/>
      <c r="Z50" s="56"/>
      <c r="AA50" s="56"/>
      <c r="AB50" s="56"/>
      <c r="AC50" s="56"/>
      <c r="AD50" s="56"/>
      <c r="AE50" s="56"/>
      <c r="AF50" s="56"/>
      <c r="AG50" s="56"/>
      <c r="AH50" s="56"/>
    </row>
    <row r="51" spans="1:34" ht="12.75">
      <c r="A51" s="56"/>
      <c r="B51" s="56"/>
      <c r="C51" s="56"/>
      <c r="D51" s="286"/>
      <c r="E51" s="286"/>
      <c r="F51" s="88"/>
      <c r="G51" s="88" t="s">
        <v>7009</v>
      </c>
      <c r="H51" s="88"/>
      <c r="I51" s="88"/>
      <c r="J51" s="88"/>
      <c r="L51" s="88"/>
      <c r="M51" s="88" t="s">
        <v>7010</v>
      </c>
      <c r="N51" s="88"/>
      <c r="O51" s="56"/>
      <c r="P51" s="56"/>
      <c r="Q51" s="56"/>
      <c r="R51" s="56"/>
      <c r="S51" s="56"/>
      <c r="T51" s="56"/>
      <c r="U51" s="56"/>
      <c r="V51" s="56"/>
      <c r="W51" s="56"/>
      <c r="X51" s="56"/>
      <c r="Y51" s="56"/>
      <c r="Z51" s="56"/>
      <c r="AA51" s="56"/>
      <c r="AB51" s="56"/>
      <c r="AC51" s="56"/>
      <c r="AD51" s="56"/>
      <c r="AE51" s="56"/>
      <c r="AF51" s="56"/>
      <c r="AG51" s="56"/>
      <c r="AH51" s="56"/>
    </row>
    <row r="52" spans="1:34" ht="12.75">
      <c r="A52" s="56"/>
      <c r="B52" s="56"/>
      <c r="C52" s="56"/>
      <c r="D52" s="56"/>
      <c r="E52" s="56"/>
      <c r="F52" s="88"/>
      <c r="G52" s="88"/>
      <c r="H52" s="88" t="s">
        <v>7011</v>
      </c>
      <c r="I52" s="88"/>
      <c r="J52" s="88"/>
      <c r="L52" s="88"/>
      <c r="M52" s="88" t="s">
        <v>7012</v>
      </c>
      <c r="N52" s="88"/>
      <c r="O52" s="56"/>
      <c r="P52" s="56"/>
      <c r="Q52" s="56"/>
      <c r="R52" s="56"/>
      <c r="S52" s="56"/>
      <c r="T52" s="56"/>
      <c r="U52" s="56"/>
      <c r="V52" s="56"/>
      <c r="W52" s="56"/>
      <c r="X52" s="56"/>
      <c r="Y52" s="56"/>
      <c r="Z52" s="56"/>
      <c r="AA52" s="56"/>
      <c r="AB52" s="56"/>
      <c r="AC52" s="56"/>
      <c r="AD52" s="56"/>
      <c r="AE52" s="56"/>
      <c r="AF52" s="56"/>
      <c r="AG52" s="56"/>
      <c r="AH52" s="56"/>
    </row>
    <row r="53" spans="1:34" ht="12.75">
      <c r="A53" s="56"/>
      <c r="B53" s="56"/>
      <c r="C53" s="56"/>
      <c r="D53" s="56"/>
      <c r="E53" s="56"/>
      <c r="F53" s="88"/>
      <c r="G53" s="88"/>
      <c r="H53" s="88" t="s">
        <v>1959</v>
      </c>
      <c r="I53" s="88"/>
      <c r="J53" s="88"/>
      <c r="K53" s="20"/>
      <c r="L53" s="88" t="s">
        <v>7013</v>
      </c>
      <c r="M53" s="88"/>
      <c r="N53" s="88"/>
      <c r="O53" s="56"/>
      <c r="P53" s="56"/>
      <c r="Q53" s="56"/>
      <c r="R53" s="56"/>
      <c r="S53" s="56"/>
      <c r="T53" s="56"/>
      <c r="U53" s="56"/>
      <c r="V53" s="56"/>
      <c r="W53" s="56"/>
      <c r="X53" s="56"/>
      <c r="Y53" s="56"/>
      <c r="Z53" s="56"/>
      <c r="AA53" s="56"/>
      <c r="AB53" s="56"/>
      <c r="AC53" s="56"/>
      <c r="AD53" s="56"/>
      <c r="AE53" s="56"/>
      <c r="AF53" s="56"/>
      <c r="AG53" s="56"/>
      <c r="AH53" s="56"/>
    </row>
    <row r="54" spans="1:34" ht="12.75">
      <c r="A54" s="56"/>
      <c r="B54" s="56"/>
      <c r="C54" s="56"/>
      <c r="D54" s="56"/>
      <c r="E54" s="56"/>
      <c r="F54" s="88"/>
      <c r="G54" s="88"/>
      <c r="H54" s="88" t="s">
        <v>1956</v>
      </c>
      <c r="I54" s="88"/>
      <c r="J54" s="88"/>
      <c r="L54" s="88"/>
      <c r="M54" s="88" t="s">
        <v>7014</v>
      </c>
      <c r="N54" s="88"/>
      <c r="O54" s="56"/>
      <c r="P54" s="56"/>
      <c r="Q54" s="56"/>
      <c r="R54" s="56"/>
      <c r="S54" s="56"/>
      <c r="T54" s="56"/>
      <c r="U54" s="56"/>
      <c r="V54" s="56"/>
      <c r="W54" s="56"/>
      <c r="X54" s="56"/>
      <c r="Y54" s="56"/>
      <c r="Z54" s="56"/>
      <c r="AA54" s="56"/>
      <c r="AB54" s="56"/>
      <c r="AC54" s="56"/>
      <c r="AD54" s="56"/>
      <c r="AE54" s="56"/>
      <c r="AF54" s="56"/>
      <c r="AG54" s="56"/>
      <c r="AH54" s="56"/>
    </row>
    <row r="55" spans="1:34" ht="12.75">
      <c r="A55" s="56"/>
      <c r="B55" s="56"/>
      <c r="C55" s="56"/>
      <c r="D55" s="56"/>
      <c r="E55" s="56"/>
      <c r="F55" s="88"/>
      <c r="G55" s="88"/>
      <c r="H55" s="88"/>
      <c r="I55" s="88"/>
      <c r="J55" s="88"/>
      <c r="L55" s="88"/>
      <c r="M55" s="88" t="s">
        <v>7015</v>
      </c>
      <c r="N55" s="88"/>
      <c r="O55" s="56"/>
      <c r="P55" s="56"/>
      <c r="Q55" s="56"/>
      <c r="R55" s="56"/>
      <c r="S55" s="56"/>
      <c r="T55" s="56"/>
      <c r="U55" s="56"/>
      <c r="V55" s="56"/>
      <c r="W55" s="56"/>
      <c r="X55" s="56"/>
      <c r="Y55" s="56"/>
      <c r="Z55" s="56"/>
      <c r="AA55" s="56"/>
      <c r="AB55" s="56"/>
      <c r="AC55" s="56"/>
      <c r="AD55" s="56"/>
      <c r="AE55" s="56"/>
      <c r="AF55" s="56"/>
      <c r="AG55" s="56"/>
      <c r="AH55" s="56"/>
    </row>
    <row r="56" spans="1:34" ht="12.75">
      <c r="A56" s="56"/>
      <c r="B56" s="56"/>
      <c r="C56" s="56"/>
      <c r="D56" s="56"/>
      <c r="E56" s="56"/>
      <c r="F56" s="88"/>
      <c r="G56" s="88" t="s">
        <v>6956</v>
      </c>
      <c r="H56" s="88"/>
      <c r="I56" s="88"/>
      <c r="J56" s="88"/>
      <c r="L56" s="88"/>
      <c r="M56" s="88" t="s">
        <v>7016</v>
      </c>
      <c r="N56" s="88"/>
      <c r="O56" s="56"/>
      <c r="P56" s="56"/>
      <c r="Q56" s="56"/>
      <c r="R56" s="56"/>
      <c r="S56" s="56"/>
      <c r="T56" s="56"/>
      <c r="U56" s="56"/>
      <c r="V56" s="56"/>
      <c r="W56" s="56"/>
      <c r="X56" s="56"/>
      <c r="Y56" s="56"/>
      <c r="Z56" s="56"/>
      <c r="AA56" s="56"/>
      <c r="AB56" s="56"/>
      <c r="AC56" s="56"/>
      <c r="AD56" s="56"/>
      <c r="AE56" s="56"/>
      <c r="AF56" s="56"/>
      <c r="AG56" s="56"/>
      <c r="AH56" s="56"/>
    </row>
    <row r="57" spans="1:34" ht="12.75">
      <c r="A57" s="56"/>
      <c r="B57" s="56"/>
      <c r="C57" s="56"/>
      <c r="D57" s="56"/>
      <c r="E57" s="56"/>
      <c r="F57" s="88"/>
      <c r="G57" s="88"/>
      <c r="H57" s="88" t="s">
        <v>1930</v>
      </c>
      <c r="I57" s="88"/>
      <c r="J57" s="88"/>
      <c r="L57" s="88"/>
      <c r="M57" s="88" t="s">
        <v>7017</v>
      </c>
      <c r="N57" s="88"/>
      <c r="O57" s="56"/>
      <c r="P57" s="56"/>
      <c r="Q57" s="56"/>
      <c r="R57" s="56"/>
      <c r="S57" s="56"/>
      <c r="T57" s="56"/>
      <c r="U57" s="56"/>
      <c r="V57" s="56"/>
      <c r="W57" s="56"/>
      <c r="X57" s="56"/>
      <c r="Y57" s="56"/>
      <c r="Z57" s="56"/>
      <c r="AA57" s="56"/>
      <c r="AB57" s="56"/>
      <c r="AC57" s="56"/>
      <c r="AD57" s="56"/>
      <c r="AE57" s="56"/>
      <c r="AF57" s="56"/>
      <c r="AG57" s="56"/>
      <c r="AH57" s="56"/>
    </row>
    <row r="58" spans="1:34" ht="12.75">
      <c r="A58" s="56"/>
      <c r="B58" s="56"/>
      <c r="C58" s="56"/>
      <c r="D58" s="56"/>
      <c r="E58" s="56"/>
      <c r="F58" s="88"/>
      <c r="G58" s="88"/>
      <c r="H58" s="88" t="s">
        <v>7018</v>
      </c>
      <c r="I58" s="88"/>
      <c r="J58" s="88"/>
      <c r="L58" s="88"/>
      <c r="M58" s="88" t="s">
        <v>7019</v>
      </c>
      <c r="N58" s="88"/>
      <c r="O58" s="56"/>
      <c r="P58" s="56"/>
      <c r="Q58" s="56"/>
      <c r="R58" s="56"/>
      <c r="S58" s="56"/>
      <c r="T58" s="56"/>
      <c r="U58" s="56"/>
      <c r="V58" s="56"/>
      <c r="W58" s="56"/>
      <c r="X58" s="56"/>
      <c r="Y58" s="56"/>
      <c r="Z58" s="56"/>
      <c r="AA58" s="56"/>
      <c r="AB58" s="56"/>
      <c r="AC58" s="56"/>
      <c r="AD58" s="56"/>
      <c r="AE58" s="56"/>
      <c r="AF58" s="56"/>
      <c r="AG58" s="56"/>
      <c r="AH58" s="56"/>
    </row>
    <row r="59" spans="1:34" ht="12.75">
      <c r="A59" s="56"/>
      <c r="B59" s="56"/>
      <c r="C59" s="56"/>
      <c r="D59" s="56"/>
      <c r="E59" s="56"/>
      <c r="F59" s="88"/>
      <c r="G59" s="88"/>
      <c r="H59" s="88" t="s">
        <v>7020</v>
      </c>
      <c r="I59" s="88"/>
      <c r="J59" s="88"/>
      <c r="L59" s="88"/>
      <c r="M59" s="88" t="s">
        <v>7021</v>
      </c>
      <c r="N59" s="88"/>
      <c r="O59" s="56"/>
      <c r="P59" s="56"/>
      <c r="Q59" s="56"/>
      <c r="R59" s="56"/>
      <c r="S59" s="56"/>
      <c r="T59" s="56"/>
      <c r="U59" s="56"/>
      <c r="V59" s="56"/>
      <c r="W59" s="56"/>
      <c r="X59" s="56"/>
      <c r="Y59" s="56"/>
      <c r="Z59" s="56"/>
      <c r="AA59" s="56"/>
      <c r="AB59" s="56"/>
      <c r="AC59" s="56"/>
      <c r="AD59" s="56"/>
      <c r="AE59" s="56"/>
      <c r="AF59" s="56"/>
      <c r="AG59" s="56"/>
      <c r="AH59" s="56"/>
    </row>
    <row r="60" spans="1:34" ht="12.75">
      <c r="A60" s="56"/>
      <c r="B60" s="56"/>
      <c r="C60" s="56"/>
      <c r="D60" s="56"/>
      <c r="E60" s="56"/>
      <c r="F60" s="88"/>
      <c r="G60" s="88"/>
      <c r="H60" s="88"/>
      <c r="I60" s="88"/>
      <c r="J60" s="88"/>
      <c r="L60" s="88"/>
      <c r="M60" s="88" t="s">
        <v>7022</v>
      </c>
      <c r="N60" s="88"/>
      <c r="O60" s="56"/>
      <c r="P60" s="56"/>
      <c r="Q60" s="56"/>
      <c r="R60" s="56"/>
      <c r="S60" s="56"/>
      <c r="T60" s="56"/>
      <c r="U60" s="56"/>
      <c r="V60" s="56"/>
      <c r="W60" s="56"/>
      <c r="X60" s="56"/>
      <c r="Y60" s="56"/>
      <c r="Z60" s="56"/>
      <c r="AA60" s="56"/>
      <c r="AB60" s="56"/>
      <c r="AC60" s="56"/>
      <c r="AD60" s="56"/>
      <c r="AE60" s="56"/>
      <c r="AF60" s="56"/>
      <c r="AG60" s="56"/>
      <c r="AH60" s="56"/>
    </row>
    <row r="61" spans="1:34" ht="12.75">
      <c r="A61" s="56"/>
      <c r="B61" s="56"/>
      <c r="C61" s="56"/>
      <c r="D61" s="56"/>
      <c r="E61" s="56"/>
      <c r="F61" s="88"/>
      <c r="G61" s="88" t="s">
        <v>7023</v>
      </c>
      <c r="H61" s="88"/>
      <c r="I61" s="88"/>
      <c r="J61" s="88"/>
      <c r="L61" s="88"/>
      <c r="M61" s="88" t="s">
        <v>7024</v>
      </c>
      <c r="N61" s="88"/>
      <c r="O61" s="56"/>
      <c r="P61" s="56"/>
      <c r="Q61" s="56"/>
      <c r="R61" s="56"/>
      <c r="S61" s="56"/>
      <c r="T61" s="56"/>
      <c r="U61" s="56"/>
      <c r="V61" s="56"/>
      <c r="W61" s="56"/>
      <c r="X61" s="56"/>
      <c r="Y61" s="56"/>
      <c r="Z61" s="56"/>
      <c r="AA61" s="56"/>
      <c r="AB61" s="56"/>
      <c r="AC61" s="56"/>
      <c r="AD61" s="56"/>
      <c r="AE61" s="56"/>
      <c r="AF61" s="56"/>
      <c r="AG61" s="56"/>
      <c r="AH61" s="56"/>
    </row>
    <row r="62" spans="1:34" ht="12.75">
      <c r="A62" s="56"/>
      <c r="B62" s="56"/>
      <c r="C62" s="56"/>
      <c r="D62" s="56"/>
      <c r="E62" s="56"/>
      <c r="F62" s="88"/>
      <c r="G62" s="88"/>
      <c r="H62" s="88" t="s">
        <v>7025</v>
      </c>
      <c r="I62" s="88"/>
      <c r="J62" s="88"/>
      <c r="K62" s="20"/>
      <c r="L62" s="88" t="s">
        <v>7026</v>
      </c>
      <c r="M62" s="88"/>
      <c r="N62" s="88"/>
      <c r="O62" s="56"/>
      <c r="P62" s="56"/>
      <c r="Q62" s="56"/>
      <c r="R62" s="56"/>
      <c r="S62" s="56"/>
      <c r="T62" s="56"/>
      <c r="U62" s="56"/>
      <c r="V62" s="56"/>
      <c r="W62" s="56"/>
      <c r="X62" s="56"/>
      <c r="Y62" s="56"/>
      <c r="Z62" s="56"/>
      <c r="AA62" s="56"/>
      <c r="AB62" s="56"/>
      <c r="AC62" s="56"/>
      <c r="AD62" s="56"/>
      <c r="AE62" s="56"/>
      <c r="AF62" s="56"/>
      <c r="AG62" s="56"/>
      <c r="AH62" s="56"/>
    </row>
    <row r="63" spans="1:34" ht="12.75">
      <c r="A63" s="56"/>
      <c r="B63" s="56"/>
      <c r="C63" s="56"/>
      <c r="D63" s="56"/>
      <c r="E63" s="56"/>
      <c r="F63" s="88"/>
      <c r="G63" s="88"/>
      <c r="H63" s="88" t="s">
        <v>7027</v>
      </c>
      <c r="I63" s="88"/>
      <c r="J63" s="88"/>
      <c r="L63" s="88"/>
      <c r="M63" s="88" t="s">
        <v>7028</v>
      </c>
      <c r="N63" s="88" t="s">
        <v>7029</v>
      </c>
      <c r="O63" s="56"/>
      <c r="P63" s="56"/>
      <c r="Q63" s="56"/>
      <c r="R63" s="56"/>
      <c r="S63" s="56"/>
      <c r="T63" s="56"/>
      <c r="U63" s="56"/>
      <c r="V63" s="56"/>
      <c r="W63" s="56"/>
      <c r="X63" s="56"/>
      <c r="Y63" s="56"/>
      <c r="Z63" s="56"/>
      <c r="AA63" s="56"/>
      <c r="AB63" s="56"/>
      <c r="AC63" s="56"/>
      <c r="AD63" s="56"/>
      <c r="AE63" s="56"/>
      <c r="AF63" s="56"/>
      <c r="AG63" s="56"/>
      <c r="AH63" s="56"/>
    </row>
    <row r="64" spans="1:34" ht="12.75">
      <c r="A64" s="56"/>
      <c r="B64" s="56"/>
      <c r="C64" s="56"/>
      <c r="D64" s="56"/>
      <c r="E64" s="56"/>
      <c r="F64" s="88"/>
      <c r="G64" s="88"/>
      <c r="H64" s="88" t="s">
        <v>1933</v>
      </c>
      <c r="I64" s="88"/>
      <c r="J64" s="88"/>
      <c r="L64" s="88"/>
      <c r="M64" s="88"/>
      <c r="N64" s="88" t="s">
        <v>7030</v>
      </c>
      <c r="O64" s="56"/>
      <c r="P64" s="56"/>
      <c r="Q64" s="56"/>
      <c r="R64" s="56"/>
      <c r="S64" s="56"/>
      <c r="T64" s="56"/>
      <c r="U64" s="56"/>
      <c r="V64" s="56"/>
      <c r="W64" s="56"/>
      <c r="X64" s="56"/>
      <c r="Y64" s="56"/>
      <c r="Z64" s="56"/>
      <c r="AA64" s="56"/>
      <c r="AB64" s="56"/>
      <c r="AC64" s="56"/>
      <c r="AD64" s="56"/>
      <c r="AE64" s="56"/>
      <c r="AF64" s="56"/>
      <c r="AG64" s="56"/>
      <c r="AH64" s="56"/>
    </row>
    <row r="65" spans="1:34" ht="12.75">
      <c r="A65" s="56"/>
      <c r="B65" s="56"/>
      <c r="C65" s="56"/>
      <c r="D65" s="56"/>
      <c r="E65" s="56"/>
      <c r="F65" s="88"/>
      <c r="G65" s="88"/>
      <c r="H65" s="292" t="s">
        <v>7031</v>
      </c>
      <c r="I65" s="88"/>
      <c r="J65" s="88"/>
      <c r="L65" s="88"/>
      <c r="M65" s="88"/>
      <c r="N65" s="88" t="s">
        <v>7032</v>
      </c>
      <c r="O65" s="56"/>
      <c r="P65" s="56"/>
      <c r="Q65" s="56"/>
      <c r="R65" s="56"/>
      <c r="S65" s="56"/>
      <c r="T65" s="56"/>
      <c r="U65" s="56"/>
      <c r="V65" s="56"/>
      <c r="W65" s="56"/>
      <c r="X65" s="56"/>
      <c r="Y65" s="56"/>
      <c r="Z65" s="56"/>
      <c r="AA65" s="56"/>
      <c r="AB65" s="56"/>
      <c r="AC65" s="56"/>
      <c r="AD65" s="56"/>
      <c r="AE65" s="56"/>
      <c r="AF65" s="56"/>
      <c r="AG65" s="56"/>
      <c r="AH65" s="56"/>
    </row>
    <row r="66" spans="1:34" ht="12.75">
      <c r="A66" s="56"/>
      <c r="B66" s="56"/>
      <c r="C66" s="56"/>
      <c r="D66" s="56"/>
      <c r="E66" s="56"/>
      <c r="F66" s="56"/>
      <c r="G66" s="56"/>
      <c r="H66" s="56"/>
      <c r="I66" s="56"/>
      <c r="J66" s="56"/>
      <c r="L66" s="88"/>
      <c r="M66" s="88"/>
      <c r="N66" s="88" t="s">
        <v>7033</v>
      </c>
      <c r="O66" s="56"/>
      <c r="P66" s="56"/>
      <c r="Q66" s="56"/>
      <c r="R66" s="56"/>
      <c r="S66" s="56"/>
      <c r="T66" s="56"/>
      <c r="U66" s="56"/>
      <c r="V66" s="56"/>
      <c r="W66" s="56"/>
      <c r="X66" s="56"/>
      <c r="Y66" s="56"/>
      <c r="Z66" s="56"/>
      <c r="AA66" s="56"/>
      <c r="AB66" s="56"/>
      <c r="AC66" s="56"/>
      <c r="AD66" s="56"/>
      <c r="AE66" s="56"/>
      <c r="AF66" s="56"/>
      <c r="AG66" s="56"/>
      <c r="AH66" s="56"/>
    </row>
    <row r="67" spans="1:34" ht="12.75">
      <c r="A67" s="56"/>
      <c r="B67" s="56"/>
      <c r="C67" s="56"/>
      <c r="D67" s="56"/>
      <c r="E67" s="56"/>
      <c r="F67" s="56"/>
      <c r="G67" s="56"/>
      <c r="H67" s="56"/>
      <c r="I67" s="56"/>
      <c r="J67" s="56"/>
      <c r="L67" s="88"/>
      <c r="M67" s="88"/>
      <c r="N67" s="88" t="s">
        <v>7034</v>
      </c>
      <c r="O67" s="56"/>
      <c r="P67" s="56"/>
      <c r="Q67" s="56"/>
      <c r="R67" s="56"/>
      <c r="S67" s="56"/>
      <c r="T67" s="56"/>
      <c r="U67" s="56"/>
      <c r="V67" s="56"/>
      <c r="W67" s="56"/>
      <c r="X67" s="56"/>
      <c r="Y67" s="56"/>
      <c r="Z67" s="56"/>
      <c r="AA67" s="56"/>
      <c r="AB67" s="56"/>
      <c r="AC67" s="56"/>
      <c r="AD67" s="56"/>
      <c r="AE67" s="56"/>
      <c r="AF67" s="56"/>
      <c r="AG67" s="56"/>
      <c r="AH67" s="56"/>
    </row>
    <row r="68" spans="1:34" ht="12.75">
      <c r="A68" s="56"/>
      <c r="B68" s="56"/>
      <c r="C68" s="56"/>
      <c r="D68" s="56"/>
      <c r="E68" s="56"/>
      <c r="F68" s="56"/>
      <c r="G68" s="56"/>
      <c r="H68" s="56"/>
      <c r="I68" s="56"/>
      <c r="J68" s="56"/>
      <c r="L68" s="88"/>
      <c r="M68" s="88"/>
      <c r="N68" s="88" t="s">
        <v>7035</v>
      </c>
      <c r="O68" s="56"/>
      <c r="P68" s="56"/>
      <c r="Q68" s="56"/>
      <c r="R68" s="56"/>
      <c r="S68" s="56"/>
      <c r="T68" s="56"/>
      <c r="U68" s="56"/>
      <c r="V68" s="56"/>
      <c r="W68" s="56"/>
      <c r="X68" s="56"/>
      <c r="Y68" s="56"/>
      <c r="Z68" s="56"/>
      <c r="AA68" s="56"/>
      <c r="AB68" s="56"/>
      <c r="AC68" s="56"/>
      <c r="AD68" s="56"/>
      <c r="AE68" s="56"/>
      <c r="AF68" s="56"/>
      <c r="AG68" s="56"/>
      <c r="AH68" s="56"/>
    </row>
    <row r="69" spans="1:34" ht="12.75">
      <c r="A69" s="56"/>
      <c r="B69" s="56"/>
      <c r="C69" s="56"/>
      <c r="D69" s="56"/>
      <c r="E69" s="56"/>
      <c r="F69" s="56"/>
      <c r="G69" s="56"/>
      <c r="H69" s="56"/>
      <c r="I69" s="56"/>
      <c r="J69" s="56"/>
      <c r="L69" s="88"/>
      <c r="M69" s="88"/>
      <c r="N69" s="88" t="s">
        <v>7036</v>
      </c>
      <c r="O69" s="56"/>
      <c r="P69" s="56"/>
      <c r="Q69" s="56"/>
      <c r="R69" s="56"/>
      <c r="S69" s="56"/>
      <c r="T69" s="56"/>
      <c r="U69" s="56"/>
      <c r="V69" s="56"/>
      <c r="W69" s="56"/>
      <c r="X69" s="56"/>
      <c r="Y69" s="56"/>
      <c r="Z69" s="56"/>
      <c r="AA69" s="56"/>
      <c r="AB69" s="56"/>
      <c r="AC69" s="56"/>
      <c r="AD69" s="56"/>
      <c r="AE69" s="56"/>
      <c r="AF69" s="56"/>
      <c r="AG69" s="56"/>
      <c r="AH69" s="56"/>
    </row>
    <row r="70" spans="1:34" ht="12.75">
      <c r="A70" s="56"/>
      <c r="B70" s="56"/>
      <c r="C70" s="56"/>
      <c r="D70" s="56"/>
      <c r="E70" s="56"/>
      <c r="F70" s="56"/>
      <c r="G70" s="56"/>
      <c r="H70" s="56"/>
      <c r="I70" s="56"/>
      <c r="J70" s="56"/>
      <c r="L70" s="88"/>
      <c r="M70" s="88"/>
      <c r="N70" s="88" t="s">
        <v>7037</v>
      </c>
      <c r="O70" s="56"/>
      <c r="P70" s="56"/>
      <c r="Q70" s="56"/>
      <c r="R70" s="56"/>
      <c r="S70" s="56"/>
      <c r="T70" s="56"/>
      <c r="U70" s="56"/>
      <c r="V70" s="56"/>
      <c r="W70" s="56"/>
      <c r="X70" s="56"/>
      <c r="Y70" s="56"/>
      <c r="Z70" s="56"/>
      <c r="AA70" s="56"/>
      <c r="AB70" s="56"/>
      <c r="AC70" s="56"/>
      <c r="AD70" s="56"/>
      <c r="AE70" s="56"/>
      <c r="AF70" s="56"/>
      <c r="AG70" s="56"/>
      <c r="AH70" s="56"/>
    </row>
    <row r="71" spans="1:34" ht="12.75">
      <c r="A71" s="56"/>
      <c r="B71" s="56"/>
      <c r="C71" s="56"/>
      <c r="D71" s="56"/>
      <c r="E71" s="56"/>
      <c r="F71" s="56"/>
      <c r="G71" s="56"/>
      <c r="H71" s="56"/>
      <c r="I71" s="56"/>
      <c r="J71" s="56"/>
      <c r="L71" s="88"/>
      <c r="M71" s="88"/>
      <c r="N71" s="88" t="s">
        <v>7038</v>
      </c>
      <c r="O71" s="56"/>
      <c r="P71" s="56"/>
      <c r="Q71" s="56"/>
      <c r="R71" s="56"/>
      <c r="S71" s="56"/>
      <c r="T71" s="56"/>
      <c r="U71" s="56"/>
      <c r="V71" s="56"/>
      <c r="W71" s="56"/>
      <c r="X71" s="56"/>
      <c r="Y71" s="56"/>
      <c r="Z71" s="56"/>
      <c r="AA71" s="56"/>
      <c r="AB71" s="56"/>
      <c r="AC71" s="56"/>
      <c r="AD71" s="56"/>
      <c r="AE71" s="56"/>
      <c r="AF71" s="56"/>
      <c r="AG71" s="56"/>
      <c r="AH71" s="56"/>
    </row>
    <row r="72" spans="1:34" ht="12.75">
      <c r="A72" s="56"/>
      <c r="B72" s="56"/>
      <c r="C72" s="56"/>
      <c r="D72" s="56"/>
      <c r="E72" s="56"/>
      <c r="F72" s="56"/>
      <c r="G72" s="56"/>
      <c r="H72" s="56"/>
      <c r="I72" s="56"/>
      <c r="J72" s="56"/>
      <c r="L72" s="88"/>
      <c r="M72" s="88"/>
      <c r="N72" s="88" t="s">
        <v>7039</v>
      </c>
      <c r="O72" s="56"/>
      <c r="P72" s="56"/>
      <c r="Q72" s="56"/>
      <c r="R72" s="56"/>
      <c r="S72" s="56"/>
      <c r="T72" s="56"/>
      <c r="U72" s="56"/>
      <c r="V72" s="56"/>
      <c r="W72" s="56"/>
      <c r="X72" s="56"/>
      <c r="Y72" s="56"/>
      <c r="Z72" s="56"/>
      <c r="AA72" s="56"/>
      <c r="AB72" s="56"/>
      <c r="AC72" s="56"/>
      <c r="AD72" s="56"/>
      <c r="AE72" s="56"/>
      <c r="AF72" s="56"/>
      <c r="AG72" s="56"/>
      <c r="AH72" s="56"/>
    </row>
    <row r="73" spans="1:34" ht="12.75">
      <c r="A73" s="56"/>
      <c r="B73" s="56"/>
      <c r="C73" s="56"/>
      <c r="D73" s="56"/>
      <c r="E73" s="56"/>
      <c r="F73" s="56"/>
      <c r="G73" s="56"/>
      <c r="H73" s="56"/>
      <c r="I73" s="56"/>
      <c r="J73" s="56"/>
      <c r="L73" s="88"/>
      <c r="M73" s="88"/>
      <c r="N73" s="88" t="s">
        <v>7040</v>
      </c>
      <c r="O73" s="56"/>
      <c r="P73" s="56"/>
      <c r="Q73" s="56"/>
      <c r="R73" s="56"/>
      <c r="S73" s="56"/>
      <c r="T73" s="56"/>
      <c r="U73" s="56"/>
      <c r="V73" s="56"/>
      <c r="W73" s="56"/>
      <c r="X73" s="56"/>
      <c r="Y73" s="56"/>
      <c r="Z73" s="56"/>
      <c r="AA73" s="56"/>
      <c r="AB73" s="56"/>
      <c r="AC73" s="56"/>
      <c r="AD73" s="56"/>
      <c r="AE73" s="56"/>
      <c r="AF73" s="56"/>
      <c r="AG73" s="56"/>
      <c r="AH73" s="56"/>
    </row>
    <row r="74" spans="1:34" ht="12.75">
      <c r="A74" s="56"/>
      <c r="B74" s="56"/>
      <c r="C74" s="56"/>
      <c r="D74" s="56"/>
      <c r="E74" s="56"/>
      <c r="F74" s="56"/>
      <c r="G74" s="56"/>
      <c r="H74" s="56"/>
      <c r="I74" s="56"/>
      <c r="J74" s="56"/>
      <c r="L74" s="88"/>
      <c r="M74" s="88"/>
      <c r="N74" s="88" t="s">
        <v>7041</v>
      </c>
      <c r="O74" s="56"/>
      <c r="P74" s="56"/>
      <c r="Q74" s="56"/>
      <c r="R74" s="56"/>
      <c r="S74" s="56"/>
      <c r="T74" s="56"/>
      <c r="U74" s="56"/>
      <c r="V74" s="56"/>
      <c r="W74" s="56"/>
      <c r="X74" s="56"/>
      <c r="Y74" s="56"/>
      <c r="Z74" s="56"/>
      <c r="AA74" s="56"/>
      <c r="AB74" s="56"/>
      <c r="AC74" s="56"/>
      <c r="AD74" s="56"/>
      <c r="AE74" s="56"/>
      <c r="AF74" s="56"/>
      <c r="AG74" s="56"/>
      <c r="AH74" s="56"/>
    </row>
    <row r="75" spans="1:34" ht="12.75">
      <c r="A75" s="56"/>
      <c r="B75" s="56"/>
      <c r="C75" s="56"/>
      <c r="D75" s="56"/>
      <c r="E75" s="56"/>
      <c r="F75" s="56"/>
      <c r="G75" s="56"/>
      <c r="H75" s="56"/>
      <c r="I75" s="56"/>
      <c r="J75" s="56"/>
      <c r="L75" s="88"/>
      <c r="M75" s="88"/>
      <c r="N75" s="88" t="s">
        <v>7042</v>
      </c>
      <c r="O75" s="56"/>
      <c r="P75" s="56"/>
      <c r="Q75" s="56"/>
      <c r="R75" s="56"/>
      <c r="S75" s="56"/>
      <c r="T75" s="56"/>
      <c r="U75" s="56"/>
      <c r="V75" s="56"/>
      <c r="W75" s="56"/>
      <c r="X75" s="56"/>
      <c r="Y75" s="56"/>
      <c r="Z75" s="56"/>
      <c r="AA75" s="56"/>
      <c r="AB75" s="56"/>
      <c r="AC75" s="56"/>
      <c r="AD75" s="56"/>
      <c r="AE75" s="56"/>
      <c r="AF75" s="56"/>
      <c r="AG75" s="56"/>
      <c r="AH75" s="56"/>
    </row>
    <row r="76" spans="1:34" ht="12.75">
      <c r="A76" s="56"/>
      <c r="B76" s="56"/>
      <c r="C76" s="56"/>
      <c r="D76" s="56"/>
      <c r="E76" s="56"/>
      <c r="F76" s="56"/>
      <c r="G76" s="56"/>
      <c r="H76" s="56"/>
      <c r="I76" s="56"/>
      <c r="J76" s="56"/>
      <c r="L76" s="88"/>
      <c r="M76" s="88"/>
      <c r="N76" s="88" t="s">
        <v>7043</v>
      </c>
      <c r="O76" s="56"/>
      <c r="P76" s="56"/>
      <c r="Q76" s="56"/>
      <c r="R76" s="56"/>
      <c r="S76" s="56"/>
      <c r="T76" s="56"/>
      <c r="U76" s="56"/>
      <c r="V76" s="56"/>
      <c r="W76" s="56"/>
      <c r="X76" s="56"/>
      <c r="Y76" s="56"/>
      <c r="Z76" s="56"/>
      <c r="AA76" s="56"/>
      <c r="AB76" s="56"/>
      <c r="AC76" s="56"/>
      <c r="AD76" s="56"/>
      <c r="AE76" s="56"/>
      <c r="AF76" s="56"/>
      <c r="AG76" s="56"/>
      <c r="AH76" s="56"/>
    </row>
    <row r="77" spans="1:34" ht="12.75">
      <c r="A77" s="56"/>
      <c r="B77" s="56"/>
      <c r="C77" s="56"/>
      <c r="D77" s="56"/>
      <c r="E77" s="56"/>
      <c r="F77" s="56"/>
      <c r="G77" s="56"/>
      <c r="H77" s="56"/>
      <c r="I77" s="56"/>
      <c r="J77" s="56"/>
      <c r="L77" s="88"/>
      <c r="M77" s="88" t="s">
        <v>7044</v>
      </c>
      <c r="N77" s="88" t="s">
        <v>7045</v>
      </c>
      <c r="O77" s="56"/>
      <c r="P77" s="56"/>
      <c r="Q77" s="56"/>
      <c r="R77" s="56"/>
      <c r="S77" s="56"/>
      <c r="T77" s="56"/>
      <c r="U77" s="56"/>
      <c r="V77" s="56"/>
      <c r="W77" s="56"/>
      <c r="X77" s="56"/>
      <c r="Y77" s="56"/>
      <c r="Z77" s="56"/>
      <c r="AA77" s="56"/>
      <c r="AB77" s="56"/>
      <c r="AC77" s="56"/>
      <c r="AD77" s="56"/>
      <c r="AE77" s="56"/>
      <c r="AF77" s="56"/>
      <c r="AG77" s="56"/>
      <c r="AH77" s="56"/>
    </row>
    <row r="78" spans="1:34" ht="12.75">
      <c r="A78" s="56"/>
      <c r="B78" s="56"/>
      <c r="C78" s="56"/>
      <c r="D78" s="56"/>
      <c r="E78" s="56"/>
      <c r="F78" s="56"/>
      <c r="G78" s="56"/>
      <c r="H78" s="56"/>
      <c r="I78" s="56"/>
      <c r="J78" s="56"/>
      <c r="L78" s="88"/>
      <c r="M78" s="88"/>
      <c r="N78" s="88" t="s">
        <v>7046</v>
      </c>
      <c r="O78" s="56"/>
      <c r="P78" s="56"/>
      <c r="Q78" s="56"/>
      <c r="R78" s="56"/>
      <c r="S78" s="56"/>
      <c r="T78" s="56"/>
      <c r="U78" s="56"/>
      <c r="V78" s="56"/>
      <c r="W78" s="56"/>
      <c r="X78" s="56"/>
      <c r="Y78" s="56"/>
      <c r="Z78" s="56"/>
      <c r="AA78" s="56"/>
      <c r="AB78" s="56"/>
      <c r="AC78" s="56"/>
      <c r="AD78" s="56"/>
      <c r="AE78" s="56"/>
      <c r="AF78" s="56"/>
      <c r="AG78" s="56"/>
      <c r="AH78" s="56"/>
    </row>
    <row r="79" spans="1:34" ht="12.75">
      <c r="A79" s="56"/>
      <c r="B79" s="56"/>
      <c r="C79" s="56"/>
      <c r="D79" s="56"/>
      <c r="E79" s="56"/>
      <c r="F79" s="56"/>
      <c r="G79" s="56"/>
      <c r="H79" s="56"/>
      <c r="I79" s="56"/>
      <c r="J79" s="56"/>
      <c r="L79" s="88"/>
      <c r="M79" s="88" t="s">
        <v>7047</v>
      </c>
      <c r="N79" s="88" t="s">
        <v>7048</v>
      </c>
      <c r="O79" s="56"/>
      <c r="P79" s="56"/>
      <c r="Q79" s="56"/>
      <c r="R79" s="56"/>
      <c r="S79" s="56"/>
      <c r="T79" s="56"/>
      <c r="U79" s="56"/>
      <c r="V79" s="56"/>
      <c r="W79" s="56"/>
      <c r="X79" s="56"/>
      <c r="Y79" s="56"/>
      <c r="Z79" s="56"/>
      <c r="AA79" s="56"/>
      <c r="AB79" s="56"/>
      <c r="AC79" s="56"/>
      <c r="AD79" s="56"/>
      <c r="AE79" s="56"/>
      <c r="AF79" s="56"/>
      <c r="AG79" s="56"/>
      <c r="AH79" s="56"/>
    </row>
    <row r="80" spans="1:34" ht="12.75">
      <c r="A80" s="56"/>
      <c r="B80" s="56"/>
      <c r="C80" s="56"/>
      <c r="D80" s="56"/>
      <c r="E80" s="56"/>
      <c r="F80" s="56"/>
      <c r="G80" s="56"/>
      <c r="H80" s="56"/>
      <c r="I80" s="56"/>
      <c r="J80" s="56"/>
      <c r="L80" s="88"/>
      <c r="M80" s="88"/>
      <c r="N80" s="88" t="s">
        <v>7049</v>
      </c>
      <c r="O80" s="56"/>
      <c r="P80" s="56"/>
      <c r="Q80" s="56"/>
      <c r="R80" s="56"/>
      <c r="S80" s="56"/>
      <c r="T80" s="56"/>
      <c r="U80" s="56"/>
      <c r="V80" s="56"/>
      <c r="W80" s="56"/>
      <c r="X80" s="56"/>
      <c r="Y80" s="56"/>
      <c r="Z80" s="56"/>
      <c r="AA80" s="56"/>
      <c r="AB80" s="56"/>
      <c r="AC80" s="56"/>
      <c r="AD80" s="56"/>
      <c r="AE80" s="56"/>
      <c r="AF80" s="56"/>
      <c r="AG80" s="56"/>
      <c r="AH80" s="56"/>
    </row>
    <row r="81" spans="1:34" ht="12.75">
      <c r="A81" s="56"/>
      <c r="B81" s="56"/>
      <c r="C81" s="56"/>
      <c r="D81" s="56"/>
      <c r="E81" s="56"/>
      <c r="F81" s="56"/>
      <c r="G81" s="56"/>
      <c r="H81" s="56"/>
      <c r="I81" s="56"/>
      <c r="J81" s="56"/>
      <c r="L81" s="88"/>
      <c r="M81" s="88" t="s">
        <v>7050</v>
      </c>
      <c r="N81" s="88" t="s">
        <v>7051</v>
      </c>
      <c r="O81" s="56"/>
      <c r="P81" s="56"/>
      <c r="Q81" s="56"/>
      <c r="R81" s="56"/>
      <c r="S81" s="56"/>
      <c r="T81" s="56"/>
      <c r="U81" s="56"/>
      <c r="V81" s="56"/>
      <c r="W81" s="56"/>
      <c r="X81" s="56"/>
      <c r="Y81" s="56"/>
      <c r="Z81" s="56"/>
      <c r="AA81" s="56"/>
      <c r="AB81" s="56"/>
      <c r="AC81" s="56"/>
      <c r="AD81" s="56"/>
      <c r="AE81" s="56"/>
      <c r="AF81" s="56"/>
      <c r="AG81" s="56"/>
      <c r="AH81" s="56"/>
    </row>
    <row r="82" spans="1:34" ht="12.75">
      <c r="A82" s="56"/>
      <c r="B82" s="56"/>
      <c r="C82" s="56"/>
      <c r="D82" s="56"/>
      <c r="E82" s="56"/>
      <c r="F82" s="56"/>
      <c r="G82" s="56"/>
      <c r="H82" s="56"/>
      <c r="I82" s="56"/>
      <c r="J82" s="56"/>
      <c r="L82" s="154"/>
      <c r="M82" s="154"/>
      <c r="N82" s="154" t="s">
        <v>7052</v>
      </c>
      <c r="O82" s="56"/>
      <c r="P82" s="56"/>
      <c r="Q82" s="56"/>
      <c r="R82" s="56"/>
      <c r="S82" s="56"/>
      <c r="T82" s="56"/>
      <c r="U82" s="56"/>
      <c r="V82" s="56"/>
      <c r="W82" s="56"/>
      <c r="X82" s="56"/>
      <c r="Y82" s="56"/>
      <c r="Z82" s="56"/>
      <c r="AA82" s="56"/>
      <c r="AB82" s="56"/>
      <c r="AC82" s="56"/>
      <c r="AD82" s="56"/>
      <c r="AE82" s="56"/>
      <c r="AF82" s="56"/>
      <c r="AG82" s="56"/>
      <c r="AH82" s="56"/>
    </row>
    <row r="83" spans="1:34" ht="12.75">
      <c r="A83" s="56"/>
      <c r="B83" s="56"/>
      <c r="C83" s="56"/>
      <c r="D83" s="56"/>
      <c r="E83" s="56"/>
      <c r="F83" s="56"/>
      <c r="G83" s="56"/>
      <c r="H83" s="56"/>
      <c r="I83" s="56"/>
      <c r="J83" s="56"/>
      <c r="L83" s="154"/>
      <c r="M83" s="154"/>
      <c r="N83" s="154" t="s">
        <v>7053</v>
      </c>
      <c r="O83" s="56"/>
      <c r="P83" s="56"/>
      <c r="Q83" s="56"/>
      <c r="R83" s="56"/>
      <c r="S83" s="56"/>
      <c r="T83" s="56"/>
      <c r="U83" s="56"/>
      <c r="V83" s="56"/>
      <c r="W83" s="56"/>
      <c r="X83" s="56"/>
      <c r="Y83" s="56"/>
      <c r="Z83" s="56"/>
      <c r="AA83" s="56"/>
      <c r="AB83" s="56"/>
      <c r="AC83" s="56"/>
      <c r="AD83" s="56"/>
      <c r="AE83" s="56"/>
      <c r="AF83" s="56"/>
      <c r="AG83" s="56"/>
      <c r="AH83" s="56"/>
    </row>
    <row r="84" spans="1:34" ht="12.75">
      <c r="A84" s="56"/>
      <c r="B84" s="56"/>
      <c r="C84" s="56"/>
      <c r="D84" s="56"/>
      <c r="E84" s="56"/>
      <c r="F84" s="56"/>
      <c r="G84" s="56"/>
      <c r="H84" s="56"/>
      <c r="I84" s="56"/>
      <c r="J84" s="56"/>
      <c r="K84" s="20"/>
      <c r="L84" s="154" t="s">
        <v>7054</v>
      </c>
      <c r="M84" s="154"/>
      <c r="N84" s="154"/>
      <c r="O84" s="56"/>
      <c r="P84" s="56"/>
      <c r="Q84" s="56"/>
      <c r="R84" s="56"/>
      <c r="S84" s="56"/>
      <c r="T84" s="56"/>
      <c r="U84" s="56"/>
      <c r="V84" s="56"/>
      <c r="W84" s="56"/>
      <c r="X84" s="56"/>
      <c r="Y84" s="56"/>
      <c r="Z84" s="56"/>
      <c r="AA84" s="56"/>
      <c r="AB84" s="56"/>
      <c r="AC84" s="56"/>
      <c r="AD84" s="56"/>
      <c r="AE84" s="56"/>
      <c r="AF84" s="56"/>
      <c r="AG84" s="56"/>
      <c r="AH84" s="56"/>
    </row>
    <row r="85" spans="1:34" ht="12.75">
      <c r="A85" s="56"/>
      <c r="B85" s="56"/>
      <c r="C85" s="56"/>
      <c r="D85" s="56"/>
      <c r="E85" s="56"/>
      <c r="F85" s="56"/>
      <c r="G85" s="56"/>
      <c r="H85" s="56"/>
      <c r="I85" s="56"/>
      <c r="J85" s="56"/>
      <c r="L85" s="154"/>
      <c r="M85" s="154" t="s">
        <v>7055</v>
      </c>
      <c r="N85" s="154"/>
      <c r="O85" s="56"/>
      <c r="P85" s="56"/>
      <c r="Q85" s="56"/>
      <c r="R85" s="56"/>
      <c r="S85" s="56"/>
      <c r="T85" s="56"/>
      <c r="U85" s="56"/>
      <c r="V85" s="56"/>
      <c r="W85" s="56"/>
      <c r="X85" s="56"/>
      <c r="Y85" s="56"/>
      <c r="Z85" s="56"/>
      <c r="AA85" s="56"/>
      <c r="AB85" s="56"/>
      <c r="AC85" s="56"/>
      <c r="AD85" s="56"/>
      <c r="AE85" s="56"/>
      <c r="AF85" s="56"/>
      <c r="AG85" s="56"/>
      <c r="AH85" s="56"/>
    </row>
    <row r="86" spans="1:34" ht="12.75">
      <c r="A86" s="56"/>
      <c r="B86" s="56"/>
      <c r="C86" s="56"/>
      <c r="D86" s="56"/>
      <c r="E86" s="56"/>
      <c r="F86" s="56"/>
      <c r="G86" s="56"/>
      <c r="H86" s="56"/>
      <c r="I86" s="56"/>
      <c r="J86" s="56"/>
      <c r="L86" s="154"/>
      <c r="M86" s="154" t="s">
        <v>7056</v>
      </c>
      <c r="N86" s="154"/>
      <c r="O86" s="56"/>
      <c r="P86" s="56"/>
      <c r="Q86" s="56"/>
      <c r="R86" s="56"/>
      <c r="S86" s="56"/>
      <c r="T86" s="56"/>
      <c r="U86" s="56"/>
      <c r="V86" s="56"/>
      <c r="W86" s="56"/>
      <c r="X86" s="56"/>
      <c r="Y86" s="56"/>
      <c r="Z86" s="56"/>
      <c r="AA86" s="56"/>
      <c r="AB86" s="56"/>
      <c r="AC86" s="56"/>
      <c r="AD86" s="56"/>
      <c r="AE86" s="56"/>
      <c r="AF86" s="56"/>
      <c r="AG86" s="56"/>
      <c r="AH86" s="56"/>
    </row>
    <row r="87" spans="1:34" ht="12.75">
      <c r="A87" s="56"/>
      <c r="B87" s="56"/>
      <c r="C87" s="56"/>
      <c r="D87" s="56"/>
      <c r="E87" s="56"/>
      <c r="F87" s="56"/>
      <c r="G87" s="56"/>
      <c r="H87" s="56"/>
      <c r="I87" s="56"/>
      <c r="J87" s="56"/>
      <c r="L87" s="154"/>
      <c r="M87" s="154" t="s">
        <v>7057</v>
      </c>
      <c r="N87" s="154"/>
      <c r="O87" s="56"/>
      <c r="P87" s="56"/>
      <c r="Q87" s="56"/>
      <c r="R87" s="56"/>
      <c r="S87" s="56"/>
      <c r="T87" s="56"/>
      <c r="U87" s="56"/>
      <c r="V87" s="56"/>
      <c r="W87" s="56"/>
      <c r="X87" s="56"/>
      <c r="Y87" s="56"/>
      <c r="Z87" s="56"/>
      <c r="AA87" s="56"/>
      <c r="AB87" s="56"/>
      <c r="AC87" s="56"/>
      <c r="AD87" s="56"/>
      <c r="AE87" s="56"/>
      <c r="AF87" s="56"/>
      <c r="AG87" s="56"/>
      <c r="AH87" s="56"/>
    </row>
    <row r="88" spans="1:34" ht="12.75">
      <c r="A88" s="56"/>
      <c r="B88" s="56"/>
      <c r="C88" s="56"/>
      <c r="D88" s="56"/>
      <c r="E88" s="56"/>
      <c r="F88" s="56"/>
      <c r="G88" s="56"/>
      <c r="H88" s="56"/>
      <c r="I88" s="56"/>
      <c r="J88" s="56"/>
      <c r="L88" s="154"/>
      <c r="M88" s="154" t="s">
        <v>7058</v>
      </c>
      <c r="N88" s="154"/>
      <c r="O88" s="56"/>
      <c r="P88" s="56"/>
      <c r="Q88" s="56"/>
      <c r="R88" s="56"/>
      <c r="S88" s="56"/>
      <c r="T88" s="56"/>
      <c r="U88" s="56"/>
      <c r="V88" s="56"/>
      <c r="W88" s="56"/>
      <c r="X88" s="56"/>
      <c r="Y88" s="56"/>
      <c r="Z88" s="56"/>
      <c r="AA88" s="56"/>
      <c r="AB88" s="56"/>
      <c r="AC88" s="56"/>
      <c r="AD88" s="56"/>
      <c r="AE88" s="56"/>
      <c r="AF88" s="56"/>
      <c r="AG88" s="56"/>
      <c r="AH88" s="56"/>
    </row>
    <row r="89" spans="1:34" ht="12.75">
      <c r="A89" s="56"/>
      <c r="B89" s="56"/>
      <c r="C89" s="56"/>
      <c r="D89" s="56"/>
      <c r="E89" s="56"/>
      <c r="F89" s="56"/>
      <c r="G89" s="56"/>
      <c r="H89" s="56"/>
      <c r="I89" s="56"/>
      <c r="J89" s="56"/>
      <c r="L89" s="154"/>
      <c r="M89" s="154" t="s">
        <v>7059</v>
      </c>
      <c r="N89" s="154"/>
      <c r="O89" s="56"/>
      <c r="P89" s="56"/>
      <c r="Q89" s="56"/>
      <c r="R89" s="56"/>
      <c r="S89" s="56"/>
      <c r="T89" s="56"/>
      <c r="U89" s="56"/>
      <c r="V89" s="56"/>
      <c r="W89" s="56"/>
      <c r="X89" s="56"/>
      <c r="Y89" s="56"/>
      <c r="Z89" s="56"/>
      <c r="AA89" s="56"/>
      <c r="AB89" s="56"/>
      <c r="AC89" s="56"/>
      <c r="AD89" s="56"/>
      <c r="AE89" s="56"/>
      <c r="AF89" s="56"/>
      <c r="AG89" s="56"/>
      <c r="AH89" s="56"/>
    </row>
    <row r="90" spans="1:34" ht="12.75">
      <c r="A90" s="56"/>
      <c r="B90" s="56"/>
      <c r="C90" s="56"/>
      <c r="D90" s="56"/>
      <c r="E90" s="56"/>
      <c r="F90" s="56"/>
      <c r="G90" s="56"/>
      <c r="H90" s="56"/>
      <c r="I90" s="56"/>
      <c r="J90" s="56"/>
      <c r="L90" s="154"/>
      <c r="M90" s="154" t="s">
        <v>7060</v>
      </c>
      <c r="N90" s="154"/>
      <c r="O90" s="56"/>
      <c r="P90" s="56"/>
      <c r="Q90" s="56"/>
      <c r="R90" s="56"/>
      <c r="S90" s="56"/>
      <c r="T90" s="56"/>
      <c r="U90" s="56"/>
      <c r="V90" s="56"/>
      <c r="W90" s="56"/>
      <c r="X90" s="56"/>
      <c r="Y90" s="56"/>
      <c r="Z90" s="56"/>
      <c r="AA90" s="56"/>
      <c r="AB90" s="56"/>
      <c r="AC90" s="56"/>
      <c r="AD90" s="56"/>
      <c r="AE90" s="56"/>
      <c r="AF90" s="56"/>
      <c r="AG90" s="56"/>
      <c r="AH90" s="56"/>
    </row>
    <row r="91" spans="1:34" ht="12.75">
      <c r="A91" s="56"/>
      <c r="B91" s="56"/>
      <c r="C91" s="56"/>
      <c r="D91" s="56"/>
      <c r="E91" s="56"/>
      <c r="F91" s="56"/>
      <c r="G91" s="56"/>
      <c r="H91" s="56"/>
      <c r="I91" s="56"/>
      <c r="J91" s="56"/>
      <c r="K91" s="20"/>
      <c r="L91" s="154" t="s">
        <v>7061</v>
      </c>
      <c r="M91" s="154"/>
      <c r="N91" s="154"/>
      <c r="O91" s="56"/>
      <c r="P91" s="56"/>
      <c r="Q91" s="56"/>
      <c r="R91" s="56"/>
      <c r="S91" s="56"/>
      <c r="T91" s="56"/>
      <c r="U91" s="56"/>
      <c r="V91" s="56"/>
      <c r="W91" s="56"/>
      <c r="X91" s="56"/>
      <c r="Y91" s="56"/>
      <c r="Z91" s="56"/>
      <c r="AA91" s="56"/>
      <c r="AB91" s="56"/>
      <c r="AC91" s="56"/>
      <c r="AD91" s="56"/>
      <c r="AE91" s="56"/>
      <c r="AF91" s="56"/>
      <c r="AG91" s="56"/>
      <c r="AH91" s="56"/>
    </row>
    <row r="92" spans="1:34" ht="12.75">
      <c r="A92" s="56"/>
      <c r="B92" s="56"/>
      <c r="C92" s="56"/>
      <c r="D92" s="56"/>
      <c r="E92" s="56"/>
      <c r="F92" s="56"/>
      <c r="G92" s="56"/>
      <c r="H92" s="56"/>
      <c r="I92" s="56"/>
      <c r="J92" s="56"/>
      <c r="L92" s="154"/>
      <c r="M92" s="154" t="s">
        <v>7062</v>
      </c>
      <c r="N92" s="154"/>
      <c r="O92" s="56"/>
      <c r="P92" s="56"/>
      <c r="Q92" s="56"/>
      <c r="R92" s="56"/>
      <c r="S92" s="56"/>
      <c r="T92" s="56"/>
      <c r="U92" s="56"/>
      <c r="V92" s="56"/>
      <c r="W92" s="56"/>
      <c r="X92" s="56"/>
      <c r="Y92" s="56"/>
      <c r="Z92" s="56"/>
      <c r="AA92" s="56"/>
      <c r="AB92" s="56"/>
      <c r="AC92" s="56"/>
      <c r="AD92" s="56"/>
      <c r="AE92" s="56"/>
      <c r="AF92" s="56"/>
      <c r="AG92" s="56"/>
      <c r="AH92" s="56"/>
    </row>
    <row r="93" spans="1:34" ht="12.75">
      <c r="A93" s="56"/>
      <c r="B93" s="56"/>
      <c r="C93" s="56"/>
      <c r="D93" s="56"/>
      <c r="E93" s="56"/>
      <c r="F93" s="56"/>
      <c r="G93" s="56"/>
      <c r="H93" s="56"/>
      <c r="I93" s="56"/>
      <c r="J93" s="56"/>
      <c r="L93" s="154"/>
      <c r="M93" s="154" t="s">
        <v>7063</v>
      </c>
      <c r="N93" s="154"/>
      <c r="O93" s="56"/>
      <c r="P93" s="56"/>
      <c r="Q93" s="56"/>
      <c r="R93" s="56"/>
      <c r="S93" s="56"/>
      <c r="T93" s="56"/>
      <c r="U93" s="56"/>
      <c r="V93" s="56"/>
      <c r="W93" s="56"/>
      <c r="X93" s="56"/>
      <c r="Y93" s="56"/>
      <c r="Z93" s="56"/>
      <c r="AA93" s="56"/>
      <c r="AB93" s="56"/>
      <c r="AC93" s="56"/>
      <c r="AD93" s="56"/>
      <c r="AE93" s="56"/>
      <c r="AF93" s="56"/>
      <c r="AG93" s="56"/>
      <c r="AH93" s="56"/>
    </row>
    <row r="94" spans="1:34" ht="12.75">
      <c r="A94" s="56"/>
      <c r="B94" s="56"/>
      <c r="C94" s="56"/>
      <c r="D94" s="56"/>
      <c r="E94" s="56"/>
      <c r="F94" s="56"/>
      <c r="G94" s="56"/>
      <c r="H94" s="56"/>
      <c r="I94" s="56"/>
      <c r="J94" s="56"/>
      <c r="L94" s="154"/>
      <c r="M94" s="154" t="s">
        <v>7051</v>
      </c>
      <c r="N94" s="154"/>
      <c r="O94" s="56"/>
      <c r="P94" s="56"/>
      <c r="Q94" s="56"/>
      <c r="R94" s="56"/>
      <c r="S94" s="56"/>
      <c r="T94" s="56"/>
      <c r="U94" s="56"/>
      <c r="V94" s="56"/>
      <c r="W94" s="56"/>
      <c r="X94" s="56"/>
      <c r="Y94" s="56"/>
      <c r="Z94" s="56"/>
      <c r="AA94" s="56"/>
      <c r="AB94" s="56"/>
      <c r="AC94" s="56"/>
      <c r="AD94" s="56"/>
      <c r="AE94" s="56"/>
      <c r="AF94" s="56"/>
      <c r="AG94" s="56"/>
      <c r="AH94" s="56"/>
    </row>
    <row r="95" spans="1:34" ht="12.75">
      <c r="A95" s="56"/>
      <c r="B95" s="56"/>
      <c r="C95" s="56"/>
      <c r="D95" s="56"/>
      <c r="E95" s="56"/>
      <c r="F95" s="56"/>
      <c r="G95" s="56"/>
      <c r="H95" s="56"/>
      <c r="I95" s="56"/>
      <c r="J95" s="56"/>
      <c r="L95" s="88"/>
      <c r="M95" s="154" t="s">
        <v>7064</v>
      </c>
      <c r="N95" s="154"/>
      <c r="O95" s="56"/>
      <c r="P95" s="56"/>
      <c r="Q95" s="56"/>
      <c r="R95" s="56"/>
      <c r="S95" s="56"/>
      <c r="T95" s="56"/>
      <c r="U95" s="56"/>
      <c r="V95" s="56"/>
      <c r="W95" s="56"/>
      <c r="X95" s="56"/>
      <c r="Y95" s="56"/>
      <c r="Z95" s="56"/>
      <c r="AA95" s="56"/>
      <c r="AB95" s="56"/>
      <c r="AC95" s="56"/>
      <c r="AD95" s="56"/>
      <c r="AE95" s="56"/>
      <c r="AF95" s="56"/>
      <c r="AG95" s="56"/>
      <c r="AH95" s="56"/>
    </row>
    <row r="96" spans="1:34" ht="12.75">
      <c r="A96" s="56"/>
      <c r="B96" s="56"/>
      <c r="C96" s="56"/>
      <c r="D96" s="56"/>
      <c r="E96" s="56"/>
      <c r="F96" s="56"/>
      <c r="G96" s="56"/>
      <c r="H96" s="56"/>
      <c r="I96" s="56"/>
      <c r="J96" s="56"/>
      <c r="L96" s="154"/>
      <c r="M96" s="154" t="s">
        <v>7065</v>
      </c>
      <c r="N96" s="154"/>
      <c r="O96" s="56"/>
      <c r="P96" s="56"/>
      <c r="Q96" s="56"/>
      <c r="R96" s="56"/>
      <c r="S96" s="56"/>
      <c r="T96" s="56"/>
      <c r="U96" s="56"/>
      <c r="V96" s="56"/>
      <c r="W96" s="56"/>
      <c r="X96" s="56"/>
      <c r="Y96" s="56"/>
      <c r="Z96" s="56"/>
      <c r="AA96" s="56"/>
      <c r="AB96" s="56"/>
      <c r="AC96" s="56"/>
      <c r="AD96" s="56"/>
      <c r="AE96" s="56"/>
      <c r="AF96" s="56"/>
      <c r="AG96" s="56"/>
      <c r="AH96" s="56"/>
    </row>
    <row r="97" spans="1:34" ht="12.75">
      <c r="A97" s="56"/>
      <c r="B97" s="56"/>
      <c r="C97" s="56"/>
      <c r="D97" s="56"/>
      <c r="E97" s="56"/>
      <c r="F97" s="56"/>
      <c r="G97" s="56"/>
      <c r="H97" s="56"/>
      <c r="I97" s="56"/>
      <c r="J97" s="56"/>
      <c r="L97" s="154"/>
      <c r="M97" s="154" t="s">
        <v>7066</v>
      </c>
      <c r="N97" s="154"/>
      <c r="O97" s="56"/>
      <c r="P97" s="56"/>
      <c r="Q97" s="56"/>
      <c r="R97" s="56"/>
      <c r="S97" s="56"/>
      <c r="T97" s="56"/>
      <c r="U97" s="56"/>
      <c r="V97" s="56"/>
      <c r="W97" s="56"/>
      <c r="X97" s="56"/>
      <c r="Y97" s="56"/>
      <c r="Z97" s="56"/>
      <c r="AA97" s="56"/>
      <c r="AB97" s="56"/>
      <c r="AC97" s="56"/>
      <c r="AD97" s="56"/>
      <c r="AE97" s="56"/>
      <c r="AF97" s="56"/>
      <c r="AG97" s="56"/>
      <c r="AH97" s="56"/>
    </row>
    <row r="98" spans="1:34" ht="12.75">
      <c r="A98" s="56"/>
      <c r="B98" s="56"/>
      <c r="C98" s="56"/>
      <c r="D98" s="56"/>
      <c r="E98" s="56"/>
      <c r="F98" s="56"/>
      <c r="G98" s="56"/>
      <c r="H98" s="56"/>
      <c r="I98" s="56"/>
      <c r="J98" s="56"/>
      <c r="L98" s="154"/>
      <c r="M98" s="154" t="s">
        <v>7017</v>
      </c>
      <c r="N98" s="154"/>
      <c r="O98" s="56"/>
      <c r="P98" s="56"/>
      <c r="Q98" s="56"/>
      <c r="R98" s="56"/>
      <c r="S98" s="56"/>
      <c r="T98" s="56"/>
      <c r="U98" s="56"/>
      <c r="V98" s="56"/>
      <c r="W98" s="56"/>
      <c r="X98" s="56"/>
      <c r="Y98" s="56"/>
      <c r="Z98" s="56"/>
      <c r="AA98" s="56"/>
      <c r="AB98" s="56"/>
      <c r="AC98" s="56"/>
      <c r="AD98" s="56"/>
      <c r="AE98" s="56"/>
      <c r="AF98" s="56"/>
      <c r="AG98" s="56"/>
      <c r="AH98" s="56"/>
    </row>
    <row r="99" spans="1:34" ht="12.75">
      <c r="A99" s="56"/>
      <c r="B99" s="56"/>
      <c r="C99" s="56"/>
      <c r="D99" s="56"/>
      <c r="E99" s="56"/>
      <c r="F99" s="56"/>
      <c r="G99" s="56"/>
      <c r="H99" s="56"/>
      <c r="I99" s="56"/>
      <c r="J99" s="56"/>
      <c r="L99" s="154"/>
      <c r="M99" s="154" t="s">
        <v>7067</v>
      </c>
      <c r="N99" s="154"/>
      <c r="O99" s="56"/>
      <c r="P99" s="56"/>
      <c r="Q99" s="56"/>
      <c r="R99" s="56"/>
      <c r="S99" s="56"/>
      <c r="T99" s="56"/>
      <c r="U99" s="56"/>
      <c r="V99" s="56"/>
      <c r="W99" s="56"/>
      <c r="X99" s="56"/>
      <c r="Y99" s="56"/>
      <c r="Z99" s="56"/>
      <c r="AA99" s="56"/>
      <c r="AB99" s="56"/>
      <c r="AC99" s="56"/>
      <c r="AD99" s="56"/>
      <c r="AE99" s="56"/>
      <c r="AF99" s="56"/>
      <c r="AG99" s="56"/>
      <c r="AH99" s="56"/>
    </row>
    <row r="100" spans="1:34" ht="12.75">
      <c r="A100" s="56"/>
      <c r="B100" s="56"/>
      <c r="C100" s="56"/>
      <c r="D100" s="56"/>
      <c r="E100" s="56"/>
      <c r="F100" s="56"/>
      <c r="G100" s="56"/>
      <c r="H100" s="56"/>
      <c r="I100" s="56"/>
      <c r="J100" s="56"/>
      <c r="L100" s="88"/>
      <c r="M100" s="154" t="s">
        <v>7043</v>
      </c>
      <c r="N100" s="154"/>
      <c r="O100" s="56"/>
      <c r="P100" s="56"/>
      <c r="Q100" s="56"/>
      <c r="R100" s="56"/>
      <c r="S100" s="56"/>
      <c r="T100" s="56"/>
      <c r="U100" s="56"/>
      <c r="V100" s="56"/>
      <c r="W100" s="56"/>
      <c r="X100" s="56"/>
      <c r="Y100" s="56"/>
      <c r="Z100" s="56"/>
      <c r="AA100" s="56"/>
      <c r="AB100" s="56"/>
      <c r="AC100" s="56"/>
      <c r="AD100" s="56"/>
      <c r="AE100" s="56"/>
      <c r="AF100" s="56"/>
      <c r="AG100" s="56"/>
      <c r="AH100" s="56"/>
    </row>
    <row r="101" spans="1:34" ht="12.75">
      <c r="A101" s="56"/>
      <c r="B101" s="56"/>
      <c r="C101" s="56"/>
      <c r="D101" s="56"/>
      <c r="E101" s="56"/>
      <c r="F101" s="56"/>
      <c r="G101" s="56"/>
      <c r="H101" s="56"/>
      <c r="I101" s="56"/>
      <c r="J101" s="56"/>
      <c r="L101" s="154"/>
      <c r="M101" s="154" t="s">
        <v>7068</v>
      </c>
      <c r="N101" s="154"/>
      <c r="O101" s="56"/>
      <c r="P101" s="56"/>
      <c r="Q101" s="56"/>
      <c r="R101" s="56"/>
      <c r="S101" s="56"/>
      <c r="T101" s="56"/>
      <c r="U101" s="56"/>
      <c r="V101" s="56"/>
      <c r="W101" s="56"/>
      <c r="X101" s="56"/>
      <c r="Y101" s="56"/>
      <c r="Z101" s="56"/>
      <c r="AA101" s="56"/>
      <c r="AB101" s="56"/>
      <c r="AC101" s="56"/>
      <c r="AD101" s="56"/>
      <c r="AE101" s="56"/>
      <c r="AF101" s="56"/>
      <c r="AG101" s="56"/>
      <c r="AH101" s="56"/>
    </row>
    <row r="102" spans="1:34" ht="12.75">
      <c r="A102" s="56"/>
      <c r="B102" s="56"/>
      <c r="C102" s="56"/>
      <c r="D102" s="56"/>
      <c r="E102" s="56"/>
      <c r="F102" s="56"/>
      <c r="G102" s="56"/>
      <c r="H102" s="56"/>
      <c r="I102" s="56"/>
      <c r="J102" s="56"/>
      <c r="K102" s="20"/>
      <c r="L102" s="154" t="s">
        <v>7069</v>
      </c>
      <c r="M102" s="154"/>
      <c r="N102" s="154"/>
      <c r="O102" s="56"/>
      <c r="P102" s="56"/>
      <c r="Q102" s="56"/>
      <c r="R102" s="56"/>
      <c r="S102" s="56"/>
      <c r="T102" s="56"/>
      <c r="U102" s="56"/>
      <c r="V102" s="56"/>
      <c r="W102" s="56"/>
      <c r="X102" s="56"/>
      <c r="Y102" s="56"/>
      <c r="Z102" s="56"/>
      <c r="AA102" s="56"/>
      <c r="AB102" s="56"/>
      <c r="AC102" s="56"/>
      <c r="AD102" s="56"/>
      <c r="AE102" s="56"/>
      <c r="AF102" s="56"/>
      <c r="AG102" s="56"/>
      <c r="AH102" s="56"/>
    </row>
    <row r="103" spans="1:34" ht="12.75">
      <c r="A103" s="56"/>
      <c r="B103" s="56"/>
      <c r="C103" s="56"/>
      <c r="D103" s="56"/>
      <c r="E103" s="56"/>
      <c r="F103" s="56"/>
      <c r="G103" s="56"/>
      <c r="H103" s="56"/>
      <c r="I103" s="56"/>
      <c r="J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row>
    <row r="104" spans="1:34" ht="12.75">
      <c r="A104" s="56"/>
      <c r="B104" s="56"/>
      <c r="C104" s="56"/>
      <c r="D104" s="56"/>
      <c r="E104" s="56"/>
      <c r="F104" s="56"/>
      <c r="G104" s="56"/>
      <c r="H104" s="56"/>
      <c r="I104" s="56"/>
      <c r="J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row>
    <row r="105" spans="1:34" ht="12.75">
      <c r="A105" s="56"/>
      <c r="B105" s="56"/>
      <c r="C105" s="56"/>
      <c r="D105" s="56"/>
      <c r="E105" s="56"/>
      <c r="F105" s="56"/>
      <c r="G105" s="56"/>
      <c r="H105" s="56"/>
      <c r="I105" s="56"/>
      <c r="J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row>
    <row r="106" spans="1:34" ht="12.75">
      <c r="A106" s="56"/>
      <c r="B106" s="56"/>
      <c r="C106" s="56"/>
      <c r="D106" s="56"/>
      <c r="E106" s="56"/>
      <c r="F106" s="56"/>
      <c r="G106" s="56"/>
      <c r="H106" s="56"/>
      <c r="I106" s="56"/>
      <c r="J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row>
    <row r="107" spans="1:34" ht="12.75">
      <c r="A107" s="56"/>
      <c r="B107" s="56"/>
      <c r="C107" s="56"/>
      <c r="D107" s="56"/>
      <c r="E107" s="56"/>
      <c r="F107" s="56"/>
      <c r="G107" s="56"/>
      <c r="H107" s="56"/>
      <c r="I107" s="56"/>
      <c r="J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row>
    <row r="108" spans="1:34" ht="12.75">
      <c r="A108" s="56"/>
      <c r="B108" s="56"/>
      <c r="C108" s="56"/>
      <c r="D108" s="56"/>
      <c r="E108" s="56"/>
      <c r="F108" s="56"/>
      <c r="G108" s="56"/>
      <c r="H108" s="56"/>
      <c r="I108" s="56"/>
      <c r="J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row>
    <row r="109" spans="1:34" ht="12.75">
      <c r="A109" s="56"/>
      <c r="B109" s="56"/>
      <c r="C109" s="56"/>
      <c r="D109" s="56"/>
      <c r="E109" s="56"/>
      <c r="F109" s="56"/>
      <c r="G109" s="56"/>
      <c r="H109" s="56"/>
      <c r="I109" s="56"/>
      <c r="J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row>
    <row r="110" spans="1:34" ht="12.75">
      <c r="A110" s="56"/>
      <c r="B110" s="56"/>
      <c r="C110" s="56"/>
      <c r="D110" s="56"/>
      <c r="E110" s="56"/>
      <c r="F110" s="56"/>
      <c r="G110" s="56"/>
      <c r="H110" s="56"/>
      <c r="I110" s="56"/>
      <c r="J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row>
    <row r="111" spans="1:34" ht="12.75">
      <c r="A111" s="56"/>
      <c r="B111" s="56"/>
      <c r="C111" s="56"/>
      <c r="D111" s="56"/>
      <c r="E111" s="56"/>
      <c r="F111" s="56"/>
      <c r="G111" s="56"/>
      <c r="H111" s="56"/>
      <c r="I111" s="56"/>
      <c r="J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row>
    <row r="112" spans="1:34" ht="12.75">
      <c r="A112" s="56"/>
      <c r="B112" s="56"/>
      <c r="C112" s="56"/>
      <c r="D112" s="56"/>
      <c r="E112" s="56"/>
      <c r="F112" s="56"/>
      <c r="G112" s="56"/>
      <c r="H112" s="56"/>
      <c r="I112" s="56"/>
      <c r="J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row>
    <row r="113" spans="1:34" ht="12.75">
      <c r="A113" s="56"/>
      <c r="B113" s="56"/>
      <c r="C113" s="56"/>
      <c r="D113" s="56"/>
      <c r="E113" s="56"/>
      <c r="F113" s="56"/>
      <c r="G113" s="56"/>
      <c r="H113" s="56"/>
      <c r="I113" s="56"/>
      <c r="J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row>
    <row r="114" spans="1:34" ht="12.75">
      <c r="A114" s="56"/>
      <c r="B114" s="56"/>
      <c r="C114" s="56"/>
      <c r="D114" s="56"/>
      <c r="E114" s="56"/>
      <c r="F114" s="56"/>
      <c r="G114" s="56"/>
      <c r="H114" s="56"/>
      <c r="I114" s="56"/>
      <c r="J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row>
    <row r="115" spans="1:34" ht="12.75">
      <c r="A115" s="56"/>
      <c r="B115" s="56"/>
      <c r="C115" s="56"/>
      <c r="D115" s="56"/>
      <c r="E115" s="56"/>
      <c r="F115" s="56"/>
      <c r="G115" s="56"/>
      <c r="H115" s="56"/>
      <c r="I115" s="56"/>
      <c r="J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row>
    <row r="116" spans="1:34" ht="12.75">
      <c r="A116" s="56"/>
      <c r="B116" s="56"/>
      <c r="C116" s="56"/>
      <c r="D116" s="56"/>
      <c r="E116" s="56"/>
      <c r="F116" s="56"/>
      <c r="G116" s="56"/>
      <c r="H116" s="56"/>
      <c r="I116" s="56"/>
      <c r="J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row>
    <row r="117" spans="1:34" ht="12.75">
      <c r="A117" s="56"/>
      <c r="B117" s="56"/>
      <c r="C117" s="56"/>
      <c r="D117" s="56"/>
      <c r="E117" s="56"/>
      <c r="F117" s="56"/>
      <c r="G117" s="56"/>
      <c r="H117" s="56"/>
      <c r="I117" s="56"/>
      <c r="J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row>
    <row r="118" spans="1:34" ht="12.75">
      <c r="A118" s="56"/>
      <c r="B118" s="56"/>
      <c r="C118" s="56"/>
      <c r="D118" s="56"/>
      <c r="E118" s="56"/>
      <c r="F118" s="56"/>
      <c r="G118" s="56"/>
      <c r="H118" s="56"/>
      <c r="I118" s="56"/>
      <c r="J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row>
    <row r="119" spans="1:34" ht="12.75">
      <c r="A119" s="56"/>
      <c r="B119" s="56"/>
      <c r="C119" s="56"/>
      <c r="D119" s="56"/>
      <c r="E119" s="56"/>
      <c r="F119" s="56"/>
      <c r="G119" s="56"/>
      <c r="H119" s="56"/>
      <c r="I119" s="56"/>
      <c r="J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row>
    <row r="120" spans="1:34" ht="12.75">
      <c r="A120" s="56"/>
      <c r="B120" s="56"/>
      <c r="C120" s="56"/>
      <c r="D120" s="56"/>
      <c r="E120" s="56"/>
      <c r="F120" s="56"/>
      <c r="G120" s="56"/>
      <c r="H120" s="56"/>
      <c r="I120" s="56"/>
      <c r="J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row>
    <row r="121" spans="1:34" ht="12.75">
      <c r="A121" s="56"/>
      <c r="B121" s="56"/>
      <c r="C121" s="56"/>
      <c r="D121" s="56"/>
      <c r="E121" s="56"/>
      <c r="F121" s="56"/>
      <c r="G121" s="56"/>
      <c r="H121" s="56"/>
      <c r="I121" s="56"/>
      <c r="J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row>
    <row r="122" spans="1:34" ht="12.75">
      <c r="A122" s="56"/>
      <c r="B122" s="56"/>
      <c r="C122" s="56"/>
      <c r="D122" s="56"/>
      <c r="E122" s="56"/>
      <c r="F122" s="56"/>
      <c r="G122" s="56"/>
      <c r="H122" s="56"/>
      <c r="I122" s="56"/>
      <c r="J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row>
    <row r="123" spans="1:34" ht="12.75">
      <c r="A123" s="56"/>
      <c r="B123" s="56"/>
      <c r="C123" s="56"/>
      <c r="D123" s="56"/>
      <c r="E123" s="56"/>
      <c r="F123" s="56"/>
      <c r="G123" s="56"/>
      <c r="H123" s="56"/>
      <c r="I123" s="56"/>
      <c r="J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row>
    <row r="124" spans="1:34" ht="12.75">
      <c r="A124" s="56"/>
      <c r="B124" s="56"/>
      <c r="C124" s="56"/>
      <c r="D124" s="56"/>
      <c r="E124" s="56"/>
      <c r="F124" s="56"/>
      <c r="G124" s="56"/>
      <c r="H124" s="56"/>
      <c r="I124" s="56"/>
      <c r="J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row>
    <row r="125" spans="1:34" ht="12.75">
      <c r="A125" s="56"/>
      <c r="B125" s="56"/>
      <c r="C125" s="56"/>
      <c r="D125" s="56"/>
      <c r="E125" s="56"/>
      <c r="F125" s="56"/>
      <c r="G125" s="56"/>
      <c r="H125" s="56"/>
      <c r="I125" s="56"/>
      <c r="J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row>
    <row r="126" spans="1:34" ht="12.75">
      <c r="A126" s="56"/>
      <c r="B126" s="56"/>
      <c r="C126" s="56"/>
      <c r="D126" s="56"/>
      <c r="E126" s="56"/>
      <c r="F126" s="56"/>
      <c r="G126" s="56"/>
      <c r="H126" s="56"/>
      <c r="I126" s="56"/>
      <c r="J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row>
    <row r="127" spans="1:34" ht="12.75">
      <c r="A127" s="56"/>
      <c r="B127" s="56"/>
      <c r="C127" s="56"/>
      <c r="D127" s="56"/>
      <c r="E127" s="56"/>
      <c r="F127" s="56"/>
      <c r="G127" s="56"/>
      <c r="H127" s="56"/>
      <c r="I127" s="56"/>
      <c r="J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row>
    <row r="128" spans="1:34" ht="12.75">
      <c r="A128" s="56"/>
      <c r="B128" s="56"/>
      <c r="C128" s="56"/>
      <c r="D128" s="56"/>
      <c r="E128" s="56"/>
      <c r="F128" s="56"/>
      <c r="G128" s="56"/>
      <c r="H128" s="56"/>
      <c r="I128" s="56"/>
      <c r="J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row>
    <row r="129" spans="1:34" ht="12.75">
      <c r="A129" s="56"/>
      <c r="B129" s="56"/>
      <c r="C129" s="56"/>
      <c r="D129" s="56"/>
      <c r="E129" s="56"/>
      <c r="F129" s="56"/>
      <c r="G129" s="56"/>
      <c r="H129" s="56"/>
      <c r="I129" s="56"/>
      <c r="J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row>
    <row r="130" spans="1:34" ht="12.75">
      <c r="A130" s="56"/>
      <c r="B130" s="56"/>
      <c r="C130" s="56"/>
      <c r="D130" s="56"/>
      <c r="E130" s="56"/>
      <c r="F130" s="56"/>
      <c r="G130" s="56"/>
      <c r="H130" s="56"/>
      <c r="I130" s="56"/>
      <c r="J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row>
    <row r="131" spans="1:34" ht="12.75">
      <c r="A131" s="56"/>
      <c r="B131" s="56"/>
      <c r="C131" s="56"/>
      <c r="D131" s="56"/>
      <c r="E131" s="56"/>
      <c r="F131" s="56"/>
      <c r="G131" s="56"/>
      <c r="H131" s="56"/>
      <c r="I131" s="56"/>
      <c r="J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row>
    <row r="132" spans="1:34" ht="12.75">
      <c r="A132" s="56"/>
      <c r="B132" s="56"/>
      <c r="C132" s="56"/>
      <c r="D132" s="56"/>
      <c r="E132" s="56"/>
      <c r="F132" s="56"/>
      <c r="G132" s="56"/>
      <c r="H132" s="56"/>
      <c r="I132" s="56"/>
      <c r="J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row>
    <row r="133" spans="1:34" ht="12.75">
      <c r="A133" s="56"/>
      <c r="B133" s="56"/>
      <c r="C133" s="56"/>
      <c r="D133" s="56"/>
      <c r="E133" s="56"/>
      <c r="F133" s="56"/>
      <c r="G133" s="56"/>
      <c r="H133" s="56"/>
      <c r="I133" s="56"/>
      <c r="J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row>
    <row r="134" spans="1:34" ht="12.75">
      <c r="A134" s="56"/>
      <c r="B134" s="56"/>
      <c r="C134" s="56"/>
      <c r="D134" s="56"/>
      <c r="E134" s="56"/>
      <c r="F134" s="56"/>
      <c r="G134" s="56"/>
      <c r="H134" s="56"/>
      <c r="I134" s="56"/>
      <c r="J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row>
    <row r="135" spans="1:34" ht="12.75">
      <c r="A135" s="56"/>
      <c r="B135" s="56"/>
      <c r="C135" s="56"/>
      <c r="D135" s="56"/>
      <c r="E135" s="56"/>
      <c r="F135" s="56"/>
      <c r="G135" s="56"/>
      <c r="H135" s="56"/>
      <c r="I135" s="56"/>
      <c r="J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row>
    <row r="136" spans="1:34" ht="12.75">
      <c r="A136" s="56"/>
      <c r="B136" s="56"/>
      <c r="C136" s="56"/>
      <c r="D136" s="56"/>
      <c r="E136" s="56"/>
      <c r="F136" s="56"/>
      <c r="G136" s="56"/>
      <c r="H136" s="56"/>
      <c r="I136" s="56"/>
      <c r="J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row>
    <row r="137" spans="1:34" ht="12.75">
      <c r="A137" s="56"/>
      <c r="B137" s="56"/>
      <c r="C137" s="56"/>
      <c r="D137" s="56"/>
      <c r="E137" s="56"/>
      <c r="F137" s="56"/>
      <c r="G137" s="56"/>
      <c r="H137" s="56"/>
      <c r="I137" s="56"/>
      <c r="J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row>
    <row r="138" spans="1:34" ht="12.75">
      <c r="A138" s="56"/>
      <c r="B138" s="56"/>
      <c r="C138" s="56"/>
      <c r="D138" s="56"/>
      <c r="E138" s="56"/>
      <c r="F138" s="56"/>
      <c r="G138" s="56"/>
      <c r="H138" s="56"/>
      <c r="I138" s="56"/>
      <c r="J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row>
    <row r="139" spans="1:34" ht="12.75">
      <c r="A139" s="56"/>
      <c r="B139" s="56"/>
      <c r="C139" s="56"/>
      <c r="D139" s="56"/>
      <c r="E139" s="56"/>
      <c r="F139" s="56"/>
      <c r="G139" s="56"/>
      <c r="H139" s="56"/>
      <c r="I139" s="56"/>
      <c r="J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row>
    <row r="140" spans="1:34" ht="12.75">
      <c r="A140" s="56"/>
      <c r="B140" s="56"/>
      <c r="C140" s="56"/>
      <c r="D140" s="56"/>
      <c r="E140" s="56"/>
      <c r="F140" s="56"/>
      <c r="G140" s="56"/>
      <c r="H140" s="56"/>
      <c r="I140" s="56"/>
      <c r="J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row>
    <row r="141" spans="1:34" ht="12.75">
      <c r="A141" s="56"/>
      <c r="B141" s="56"/>
      <c r="C141" s="56"/>
      <c r="D141" s="56"/>
      <c r="E141" s="56"/>
      <c r="F141" s="56"/>
      <c r="G141" s="56"/>
      <c r="H141" s="56"/>
      <c r="I141" s="56"/>
      <c r="J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row>
    <row r="142" spans="1:34" ht="12.75">
      <c r="A142" s="56"/>
      <c r="B142" s="56"/>
      <c r="C142" s="56"/>
      <c r="D142" s="56"/>
      <c r="E142" s="56"/>
      <c r="F142" s="56"/>
      <c r="G142" s="56"/>
      <c r="H142" s="56"/>
      <c r="I142" s="56"/>
      <c r="J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row>
    <row r="143" spans="1:34" ht="12.75">
      <c r="A143" s="56"/>
      <c r="B143" s="56"/>
      <c r="C143" s="56"/>
      <c r="D143" s="56"/>
      <c r="E143" s="56"/>
      <c r="F143" s="56"/>
      <c r="G143" s="56"/>
      <c r="H143" s="56"/>
      <c r="I143" s="56"/>
      <c r="J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row>
    <row r="144" spans="1:34" ht="12.75">
      <c r="A144" s="56"/>
      <c r="B144" s="56"/>
      <c r="C144" s="56"/>
      <c r="D144" s="56"/>
      <c r="E144" s="56"/>
      <c r="F144" s="56"/>
      <c r="G144" s="56"/>
      <c r="H144" s="56"/>
      <c r="I144" s="56"/>
      <c r="J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row>
    <row r="145" spans="1:34" ht="12.75">
      <c r="A145" s="56"/>
      <c r="B145" s="56"/>
      <c r="C145" s="56"/>
      <c r="D145" s="56"/>
      <c r="E145" s="56"/>
      <c r="F145" s="56"/>
      <c r="G145" s="56"/>
      <c r="H145" s="56"/>
      <c r="I145" s="56"/>
      <c r="J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row>
    <row r="146" spans="1:34" ht="12.75">
      <c r="A146" s="56"/>
      <c r="B146" s="56"/>
      <c r="C146" s="56"/>
      <c r="D146" s="56"/>
      <c r="E146" s="56"/>
      <c r="F146" s="56"/>
      <c r="G146" s="56"/>
      <c r="H146" s="56"/>
      <c r="I146" s="56"/>
      <c r="J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row>
    <row r="147" spans="1:34" ht="12.75">
      <c r="A147" s="56"/>
      <c r="B147" s="56"/>
      <c r="C147" s="56"/>
      <c r="D147" s="56"/>
      <c r="E147" s="56"/>
      <c r="F147" s="56"/>
      <c r="G147" s="56"/>
      <c r="H147" s="56"/>
      <c r="I147" s="56"/>
      <c r="J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row>
    <row r="148" spans="1:34" ht="12.75">
      <c r="A148" s="56"/>
      <c r="B148" s="56"/>
      <c r="C148" s="56"/>
      <c r="D148" s="56"/>
      <c r="E148" s="56"/>
      <c r="F148" s="56"/>
      <c r="G148" s="56"/>
      <c r="H148" s="56"/>
      <c r="I148" s="56"/>
      <c r="J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row>
    <row r="149" spans="1:34" ht="12.75">
      <c r="A149" s="56"/>
      <c r="B149" s="56"/>
      <c r="C149" s="56"/>
      <c r="D149" s="56"/>
      <c r="E149" s="56"/>
      <c r="F149" s="56"/>
      <c r="G149" s="56"/>
      <c r="H149" s="56"/>
      <c r="I149" s="56"/>
      <c r="J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row>
    <row r="150" spans="1:34" ht="12.75">
      <c r="A150" s="56"/>
      <c r="B150" s="56"/>
      <c r="C150" s="56"/>
      <c r="D150" s="56"/>
      <c r="E150" s="56"/>
      <c r="F150" s="56"/>
      <c r="G150" s="56"/>
      <c r="H150" s="56"/>
      <c r="I150" s="56"/>
      <c r="J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row>
    <row r="151" spans="1:34" ht="12.75">
      <c r="A151" s="56"/>
      <c r="B151" s="56"/>
      <c r="C151" s="56"/>
      <c r="D151" s="56"/>
      <c r="E151" s="56"/>
      <c r="F151" s="56"/>
      <c r="G151" s="56"/>
      <c r="H151" s="56"/>
      <c r="I151" s="56"/>
      <c r="J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row>
    <row r="152" spans="1:34" ht="12.75">
      <c r="A152" s="56"/>
      <c r="B152" s="56"/>
      <c r="C152" s="56"/>
      <c r="D152" s="56"/>
      <c r="E152" s="56"/>
      <c r="F152" s="56"/>
      <c r="G152" s="56"/>
      <c r="H152" s="56"/>
      <c r="I152" s="56"/>
      <c r="J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row>
    <row r="153" spans="1:34" ht="12.75">
      <c r="A153" s="56"/>
      <c r="B153" s="56"/>
      <c r="C153" s="56"/>
      <c r="D153" s="56"/>
      <c r="E153" s="56"/>
      <c r="F153" s="56"/>
      <c r="G153" s="56"/>
      <c r="H153" s="56"/>
      <c r="I153" s="56"/>
      <c r="J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row>
    <row r="154" spans="1:34" ht="12.75">
      <c r="A154" s="56"/>
      <c r="B154" s="56"/>
      <c r="C154" s="56"/>
      <c r="D154" s="56"/>
      <c r="E154" s="56"/>
      <c r="F154" s="56"/>
      <c r="G154" s="56"/>
      <c r="H154" s="56"/>
      <c r="I154" s="56"/>
      <c r="J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row>
    <row r="155" spans="1:34" ht="12.75">
      <c r="A155" s="56"/>
      <c r="B155" s="56"/>
      <c r="C155" s="56"/>
      <c r="D155" s="56"/>
      <c r="E155" s="56"/>
      <c r="F155" s="56"/>
      <c r="G155" s="56"/>
      <c r="H155" s="56"/>
      <c r="I155" s="56"/>
      <c r="J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row>
    <row r="156" spans="1:34" ht="12.75">
      <c r="A156" s="56"/>
      <c r="B156" s="56"/>
      <c r="C156" s="56"/>
      <c r="D156" s="56"/>
      <c r="E156" s="56"/>
      <c r="F156" s="56"/>
      <c r="G156" s="56"/>
      <c r="H156" s="56"/>
      <c r="I156" s="56"/>
      <c r="J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row>
    <row r="157" spans="1:34" ht="12.75">
      <c r="A157" s="56"/>
      <c r="B157" s="56"/>
      <c r="C157" s="56"/>
      <c r="D157" s="56"/>
      <c r="E157" s="56"/>
      <c r="F157" s="56"/>
      <c r="G157" s="56"/>
      <c r="H157" s="56"/>
      <c r="I157" s="56"/>
      <c r="J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row>
    <row r="158" spans="1:34" ht="12.75">
      <c r="A158" s="56"/>
      <c r="B158" s="56"/>
      <c r="C158" s="56"/>
      <c r="D158" s="56"/>
      <c r="E158" s="56"/>
      <c r="F158" s="56"/>
      <c r="G158" s="56"/>
      <c r="H158" s="56"/>
      <c r="I158" s="56"/>
      <c r="J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row>
    <row r="159" spans="1:34" ht="12.75">
      <c r="A159" s="56"/>
      <c r="B159" s="56"/>
      <c r="C159" s="56"/>
      <c r="D159" s="56"/>
      <c r="E159" s="56"/>
      <c r="F159" s="56"/>
      <c r="G159" s="56"/>
      <c r="H159" s="56"/>
      <c r="I159" s="56"/>
      <c r="J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row>
    <row r="160" spans="1:34" ht="12.75">
      <c r="A160" s="56"/>
      <c r="B160" s="56"/>
      <c r="C160" s="56"/>
      <c r="D160" s="56"/>
      <c r="E160" s="56"/>
      <c r="F160" s="56"/>
      <c r="G160" s="56"/>
      <c r="H160" s="56"/>
      <c r="I160" s="56"/>
      <c r="J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row>
    <row r="161" spans="1:34" ht="12.75">
      <c r="A161" s="56"/>
      <c r="B161" s="56"/>
      <c r="C161" s="56"/>
      <c r="D161" s="56"/>
      <c r="E161" s="56"/>
      <c r="F161" s="56"/>
      <c r="G161" s="56"/>
      <c r="H161" s="56"/>
      <c r="I161" s="56"/>
      <c r="J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row>
    <row r="162" spans="1:34" ht="12.75">
      <c r="A162" s="56"/>
      <c r="B162" s="56"/>
      <c r="C162" s="56"/>
      <c r="D162" s="56"/>
      <c r="E162" s="56"/>
      <c r="F162" s="56"/>
      <c r="G162" s="56"/>
      <c r="H162" s="56"/>
      <c r="I162" s="56"/>
      <c r="J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row>
    <row r="163" spans="1:34" ht="12.75">
      <c r="A163" s="56"/>
      <c r="B163" s="56"/>
      <c r="C163" s="56"/>
      <c r="D163" s="56"/>
      <c r="E163" s="56"/>
      <c r="F163" s="56"/>
      <c r="G163" s="56"/>
      <c r="H163" s="56"/>
      <c r="I163" s="56"/>
      <c r="J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row>
    <row r="164" spans="1:34" ht="12.75">
      <c r="A164" s="56"/>
      <c r="B164" s="56"/>
      <c r="C164" s="56"/>
      <c r="D164" s="56"/>
      <c r="E164" s="56"/>
      <c r="F164" s="56"/>
      <c r="G164" s="56"/>
      <c r="H164" s="56"/>
      <c r="I164" s="56"/>
      <c r="J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row>
    <row r="165" spans="1:34" ht="12.75">
      <c r="A165" s="56"/>
      <c r="B165" s="56"/>
      <c r="C165" s="56"/>
      <c r="D165" s="56"/>
      <c r="E165" s="56"/>
      <c r="F165" s="56"/>
      <c r="G165" s="56"/>
      <c r="H165" s="56"/>
      <c r="I165" s="56"/>
      <c r="J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row>
    <row r="166" spans="1:34" ht="12.75">
      <c r="A166" s="56"/>
      <c r="B166" s="56"/>
      <c r="C166" s="56"/>
      <c r="D166" s="56"/>
      <c r="E166" s="56"/>
      <c r="F166" s="56"/>
      <c r="G166" s="56"/>
      <c r="H166" s="56"/>
      <c r="I166" s="56"/>
      <c r="J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row>
    <row r="167" spans="1:34" ht="12.75">
      <c r="A167" s="56"/>
      <c r="B167" s="56"/>
      <c r="C167" s="56"/>
      <c r="D167" s="56"/>
      <c r="E167" s="56"/>
      <c r="F167" s="56"/>
      <c r="G167" s="56"/>
      <c r="H167" s="56"/>
      <c r="I167" s="56"/>
      <c r="J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row>
    <row r="168" spans="1:34" ht="12.75">
      <c r="A168" s="56"/>
      <c r="B168" s="56"/>
      <c r="C168" s="56"/>
      <c r="D168" s="56"/>
      <c r="E168" s="56"/>
      <c r="F168" s="56"/>
      <c r="G168" s="56"/>
      <c r="H168" s="56"/>
      <c r="I168" s="56"/>
      <c r="J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row>
    <row r="169" spans="1:34" ht="12.75">
      <c r="A169" s="56"/>
      <c r="B169" s="56"/>
      <c r="C169" s="56"/>
      <c r="D169" s="56"/>
      <c r="E169" s="56"/>
      <c r="F169" s="56"/>
      <c r="G169" s="56"/>
      <c r="H169" s="56"/>
      <c r="I169" s="56"/>
      <c r="J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row>
    <row r="170" spans="1:34" ht="12.75">
      <c r="A170" s="56"/>
      <c r="B170" s="56"/>
      <c r="C170" s="56"/>
      <c r="D170" s="56"/>
      <c r="E170" s="56"/>
      <c r="F170" s="56"/>
      <c r="G170" s="56"/>
      <c r="H170" s="56"/>
      <c r="I170" s="56"/>
      <c r="J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row>
    <row r="171" spans="1:34" ht="12.75">
      <c r="A171" s="56"/>
      <c r="B171" s="56"/>
      <c r="C171" s="56"/>
      <c r="D171" s="56"/>
      <c r="E171" s="56"/>
      <c r="F171" s="56"/>
      <c r="G171" s="56"/>
      <c r="H171" s="56"/>
      <c r="I171" s="56"/>
      <c r="J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row>
    <row r="172" spans="1:34" ht="12.75">
      <c r="A172" s="56"/>
      <c r="B172" s="56"/>
      <c r="C172" s="56"/>
      <c r="D172" s="56"/>
      <c r="E172" s="56"/>
      <c r="F172" s="56"/>
      <c r="G172" s="56"/>
      <c r="H172" s="56"/>
      <c r="I172" s="56"/>
      <c r="J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row>
    <row r="173" spans="1:34" ht="12.75">
      <c r="A173" s="56"/>
      <c r="B173" s="56"/>
      <c r="C173" s="56"/>
      <c r="D173" s="56"/>
      <c r="E173" s="56"/>
      <c r="F173" s="56"/>
      <c r="G173" s="56"/>
      <c r="H173" s="56"/>
      <c r="I173" s="56"/>
      <c r="J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row>
    <row r="174" spans="1:34" ht="12.75">
      <c r="A174" s="56"/>
      <c r="B174" s="56"/>
      <c r="C174" s="56"/>
      <c r="D174" s="56"/>
      <c r="E174" s="56"/>
      <c r="F174" s="56"/>
      <c r="G174" s="56"/>
      <c r="H174" s="56"/>
      <c r="I174" s="56"/>
      <c r="J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row>
    <row r="175" spans="1:34" ht="12.75">
      <c r="A175" s="56"/>
      <c r="B175" s="56"/>
      <c r="C175" s="56"/>
      <c r="D175" s="56"/>
      <c r="E175" s="56"/>
      <c r="F175" s="56"/>
      <c r="G175" s="56"/>
      <c r="H175" s="56"/>
      <c r="I175" s="56"/>
      <c r="J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row>
    <row r="176" spans="1:34" ht="12.75">
      <c r="A176" s="56"/>
      <c r="B176" s="56"/>
      <c r="C176" s="56"/>
      <c r="D176" s="56"/>
      <c r="E176" s="56"/>
      <c r="F176" s="56"/>
      <c r="G176" s="56"/>
      <c r="H176" s="56"/>
      <c r="I176" s="56"/>
      <c r="J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row>
    <row r="177" spans="1:34" ht="12.75">
      <c r="A177" s="56"/>
      <c r="B177" s="56"/>
      <c r="C177" s="56"/>
      <c r="D177" s="56"/>
      <c r="E177" s="56"/>
      <c r="F177" s="56"/>
      <c r="G177" s="56"/>
      <c r="H177" s="56"/>
      <c r="I177" s="56"/>
      <c r="J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row>
    <row r="178" spans="1:34" ht="12.75">
      <c r="A178" s="56"/>
      <c r="B178" s="56"/>
      <c r="C178" s="56"/>
      <c r="D178" s="56"/>
      <c r="E178" s="56"/>
      <c r="F178" s="56"/>
      <c r="G178" s="56"/>
      <c r="H178" s="56"/>
      <c r="I178" s="56"/>
      <c r="J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row>
    <row r="179" spans="1:34" ht="12.75">
      <c r="A179" s="56"/>
      <c r="B179" s="56"/>
      <c r="C179" s="56"/>
      <c r="D179" s="56"/>
      <c r="E179" s="56"/>
      <c r="F179" s="56"/>
      <c r="G179" s="56"/>
      <c r="H179" s="56"/>
      <c r="I179" s="56"/>
      <c r="J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row>
    <row r="180" spans="1:34" ht="12.75">
      <c r="A180" s="56"/>
      <c r="B180" s="56"/>
      <c r="C180" s="56"/>
      <c r="D180" s="56"/>
      <c r="E180" s="56"/>
      <c r="F180" s="56"/>
      <c r="G180" s="56"/>
      <c r="H180" s="56"/>
      <c r="I180" s="56"/>
      <c r="J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row>
    <row r="181" spans="1:34" ht="12.75">
      <c r="A181" s="56"/>
      <c r="B181" s="56"/>
      <c r="C181" s="56"/>
      <c r="D181" s="56"/>
      <c r="E181" s="56"/>
      <c r="F181" s="56"/>
      <c r="G181" s="56"/>
      <c r="H181" s="56"/>
      <c r="I181" s="56"/>
      <c r="J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row>
    <row r="182" spans="1:34" ht="12.75">
      <c r="A182" s="56"/>
      <c r="B182" s="56"/>
      <c r="C182" s="56"/>
      <c r="D182" s="56"/>
      <c r="E182" s="56"/>
      <c r="F182" s="56"/>
      <c r="G182" s="56"/>
      <c r="H182" s="56"/>
      <c r="I182" s="56"/>
      <c r="J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row>
    <row r="183" spans="1:34" ht="12.75">
      <c r="A183" s="56"/>
      <c r="B183" s="56"/>
      <c r="C183" s="56"/>
      <c r="D183" s="56"/>
      <c r="E183" s="56"/>
      <c r="F183" s="56"/>
      <c r="G183" s="56"/>
      <c r="H183" s="56"/>
      <c r="I183" s="56"/>
      <c r="J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row>
    <row r="184" spans="1:34" ht="12.75">
      <c r="A184" s="56"/>
      <c r="B184" s="56"/>
      <c r="C184" s="56"/>
      <c r="D184" s="56"/>
      <c r="E184" s="56"/>
      <c r="F184" s="56"/>
      <c r="G184" s="56"/>
      <c r="H184" s="56"/>
      <c r="I184" s="56"/>
      <c r="J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row>
    <row r="185" spans="1:34" ht="12.75">
      <c r="A185" s="56"/>
      <c r="B185" s="56"/>
      <c r="C185" s="56"/>
      <c r="D185" s="56"/>
      <c r="E185" s="56"/>
      <c r="F185" s="56"/>
      <c r="G185" s="56"/>
      <c r="H185" s="56"/>
      <c r="I185" s="56"/>
      <c r="J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row>
    <row r="186" spans="1:34" ht="12.75">
      <c r="A186" s="56"/>
      <c r="B186" s="56"/>
      <c r="C186" s="56"/>
      <c r="D186" s="56"/>
      <c r="E186" s="56"/>
      <c r="F186" s="56"/>
      <c r="G186" s="56"/>
      <c r="H186" s="56"/>
      <c r="I186" s="56"/>
      <c r="J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row>
    <row r="187" spans="1:34" ht="12.75">
      <c r="A187" s="56"/>
      <c r="B187" s="56"/>
      <c r="C187" s="56"/>
      <c r="D187" s="56"/>
      <c r="E187" s="56"/>
      <c r="F187" s="56"/>
      <c r="G187" s="56"/>
      <c r="H187" s="56"/>
      <c r="I187" s="56"/>
      <c r="J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row>
    <row r="188" spans="1:34" ht="12.75">
      <c r="A188" s="56"/>
      <c r="B188" s="56"/>
      <c r="C188" s="56"/>
      <c r="D188" s="56"/>
      <c r="E188" s="56"/>
      <c r="F188" s="56"/>
      <c r="G188" s="56"/>
      <c r="H188" s="56"/>
      <c r="I188" s="56"/>
      <c r="J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row>
    <row r="189" spans="1:34" ht="12.75">
      <c r="A189" s="56"/>
      <c r="B189" s="56"/>
      <c r="C189" s="56"/>
      <c r="D189" s="56"/>
      <c r="E189" s="56"/>
      <c r="F189" s="56"/>
      <c r="G189" s="56"/>
      <c r="H189" s="56"/>
      <c r="I189" s="56"/>
      <c r="J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row>
    <row r="190" spans="1:34" ht="12.75">
      <c r="A190" s="56"/>
      <c r="B190" s="56"/>
      <c r="C190" s="56"/>
      <c r="D190" s="56"/>
      <c r="E190" s="56"/>
      <c r="F190" s="56"/>
      <c r="G190" s="56"/>
      <c r="H190" s="56"/>
      <c r="I190" s="56"/>
      <c r="J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row>
    <row r="191" spans="1:34" ht="12.75">
      <c r="A191" s="56"/>
      <c r="B191" s="56"/>
      <c r="C191" s="56"/>
      <c r="D191" s="56"/>
      <c r="E191" s="56"/>
      <c r="F191" s="56"/>
      <c r="G191" s="56"/>
      <c r="H191" s="56"/>
      <c r="I191" s="56"/>
      <c r="J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row>
    <row r="192" spans="1:34" ht="12.75">
      <c r="A192" s="56"/>
      <c r="B192" s="56"/>
      <c r="C192" s="56"/>
      <c r="D192" s="56"/>
      <c r="E192" s="56"/>
      <c r="F192" s="56"/>
      <c r="G192" s="56"/>
      <c r="H192" s="56"/>
      <c r="I192" s="56"/>
      <c r="J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row>
    <row r="193" spans="1:34" ht="12.75">
      <c r="A193" s="56"/>
      <c r="B193" s="56"/>
      <c r="C193" s="56"/>
      <c r="D193" s="56"/>
      <c r="E193" s="56"/>
      <c r="F193" s="56"/>
      <c r="G193" s="56"/>
      <c r="H193" s="56"/>
      <c r="I193" s="56"/>
      <c r="J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row>
    <row r="194" spans="1:34" ht="12.75">
      <c r="A194" s="56"/>
      <c r="B194" s="56"/>
      <c r="C194" s="56"/>
      <c r="D194" s="56"/>
      <c r="E194" s="56"/>
      <c r="F194" s="56"/>
      <c r="G194" s="56"/>
      <c r="H194" s="56"/>
      <c r="I194" s="56"/>
      <c r="J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row>
    <row r="195" spans="1:34" ht="12.75">
      <c r="A195" s="56"/>
      <c r="B195" s="56"/>
      <c r="C195" s="56"/>
      <c r="D195" s="56"/>
      <c r="E195" s="56"/>
      <c r="F195" s="56"/>
      <c r="G195" s="56"/>
      <c r="H195" s="56"/>
      <c r="I195" s="56"/>
      <c r="J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row>
    <row r="196" spans="1:34" ht="12.75">
      <c r="A196" s="56"/>
      <c r="B196" s="56"/>
      <c r="C196" s="56"/>
      <c r="D196" s="56"/>
      <c r="E196" s="56"/>
      <c r="F196" s="56"/>
      <c r="G196" s="56"/>
      <c r="H196" s="56"/>
      <c r="I196" s="56"/>
      <c r="J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row>
    <row r="197" spans="1:34" ht="12.75">
      <c r="A197" s="56"/>
      <c r="B197" s="56"/>
      <c r="C197" s="56"/>
      <c r="D197" s="56"/>
      <c r="E197" s="56"/>
      <c r="F197" s="56"/>
      <c r="G197" s="56"/>
      <c r="H197" s="56"/>
      <c r="I197" s="56"/>
      <c r="J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row>
    <row r="198" spans="1:34" ht="12.75">
      <c r="A198" s="56"/>
      <c r="B198" s="56"/>
      <c r="C198" s="56"/>
      <c r="D198" s="56"/>
      <c r="E198" s="56"/>
      <c r="F198" s="56"/>
      <c r="G198" s="56"/>
      <c r="H198" s="56"/>
      <c r="I198" s="56"/>
      <c r="J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row>
    <row r="199" spans="1:34" ht="12.75">
      <c r="A199" s="56"/>
      <c r="B199" s="56"/>
      <c r="C199" s="56"/>
      <c r="D199" s="56"/>
      <c r="E199" s="56"/>
      <c r="F199" s="56"/>
      <c r="G199" s="56"/>
      <c r="H199" s="56"/>
      <c r="I199" s="56"/>
      <c r="J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row>
    <row r="200" spans="1:34" ht="12.75">
      <c r="A200" s="56"/>
      <c r="B200" s="56"/>
      <c r="C200" s="56"/>
      <c r="D200" s="56"/>
      <c r="E200" s="56"/>
      <c r="F200" s="56"/>
      <c r="G200" s="56"/>
      <c r="H200" s="56"/>
      <c r="I200" s="56"/>
      <c r="J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row>
    <row r="201" spans="1:34" ht="12.75">
      <c r="A201" s="56"/>
      <c r="B201" s="56"/>
      <c r="C201" s="56"/>
      <c r="D201" s="56"/>
      <c r="E201" s="56"/>
      <c r="F201" s="56"/>
      <c r="G201" s="56"/>
      <c r="H201" s="56"/>
      <c r="I201" s="56"/>
      <c r="J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row>
    <row r="202" spans="1:34" ht="12.75">
      <c r="A202" s="56"/>
      <c r="B202" s="56"/>
      <c r="C202" s="56"/>
      <c r="D202" s="56"/>
      <c r="E202" s="56"/>
      <c r="F202" s="56"/>
      <c r="G202" s="56"/>
      <c r="H202" s="56"/>
      <c r="I202" s="56"/>
      <c r="J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row>
    <row r="203" spans="1:34" ht="12.75">
      <c r="A203" s="56"/>
      <c r="B203" s="56"/>
      <c r="C203" s="56"/>
      <c r="D203" s="56"/>
      <c r="E203" s="56"/>
      <c r="F203" s="56"/>
      <c r="G203" s="56"/>
      <c r="H203" s="56"/>
      <c r="I203" s="56"/>
      <c r="J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row>
    <row r="204" spans="1:34" ht="12.75">
      <c r="A204" s="56"/>
      <c r="B204" s="56"/>
      <c r="C204" s="56"/>
      <c r="D204" s="56"/>
      <c r="E204" s="56"/>
      <c r="F204" s="56"/>
      <c r="G204" s="56"/>
      <c r="H204" s="56"/>
      <c r="I204" s="56"/>
      <c r="J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row>
    <row r="205" spans="1:34" ht="12.75">
      <c r="A205" s="56"/>
      <c r="B205" s="56"/>
      <c r="C205" s="56"/>
      <c r="D205" s="56"/>
      <c r="E205" s="56"/>
      <c r="F205" s="56"/>
      <c r="G205" s="56"/>
      <c r="H205" s="56"/>
      <c r="I205" s="56"/>
      <c r="J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row>
    <row r="206" spans="1:34" ht="12.75">
      <c r="A206" s="56"/>
      <c r="B206" s="56"/>
      <c r="C206" s="56"/>
      <c r="D206" s="56"/>
      <c r="E206" s="56"/>
      <c r="F206" s="56"/>
      <c r="G206" s="56"/>
      <c r="H206" s="56"/>
      <c r="I206" s="56"/>
      <c r="J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row>
    <row r="207" spans="1:34" ht="12.75">
      <c r="A207" s="56"/>
      <c r="B207" s="56"/>
      <c r="C207" s="56"/>
      <c r="D207" s="56"/>
      <c r="E207" s="56"/>
      <c r="F207" s="56"/>
      <c r="G207" s="56"/>
      <c r="H207" s="56"/>
      <c r="I207" s="56"/>
      <c r="J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row>
    <row r="208" spans="1:34" ht="12.75">
      <c r="A208" s="56"/>
      <c r="B208" s="56"/>
      <c r="C208" s="56"/>
      <c r="D208" s="56"/>
      <c r="E208" s="56"/>
      <c r="F208" s="56"/>
      <c r="G208" s="56"/>
      <c r="H208" s="56"/>
      <c r="I208" s="56"/>
      <c r="J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row>
    <row r="209" spans="1:34" ht="12.75">
      <c r="A209" s="56"/>
      <c r="B209" s="56"/>
      <c r="C209" s="56"/>
      <c r="D209" s="56"/>
      <c r="E209" s="56"/>
      <c r="F209" s="56"/>
      <c r="G209" s="56"/>
      <c r="H209" s="56"/>
      <c r="I209" s="56"/>
      <c r="J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row>
    <row r="210" spans="1:34" ht="12.75">
      <c r="A210" s="56"/>
      <c r="B210" s="56"/>
      <c r="C210" s="56"/>
      <c r="D210" s="56"/>
      <c r="E210" s="56"/>
      <c r="F210" s="56"/>
      <c r="G210" s="56"/>
      <c r="H210" s="56"/>
      <c r="I210" s="56"/>
      <c r="J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row>
    <row r="211" spans="1:34" ht="12.75">
      <c r="A211" s="56"/>
      <c r="B211" s="56"/>
      <c r="C211" s="56"/>
      <c r="D211" s="56"/>
      <c r="E211" s="56"/>
      <c r="F211" s="56"/>
      <c r="G211" s="56"/>
      <c r="H211" s="56"/>
      <c r="I211" s="56"/>
      <c r="J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row>
    <row r="212" spans="1:34" ht="12.75">
      <c r="A212" s="56"/>
      <c r="B212" s="56"/>
      <c r="C212" s="56"/>
      <c r="D212" s="56"/>
      <c r="E212" s="56"/>
      <c r="F212" s="56"/>
      <c r="G212" s="56"/>
      <c r="H212" s="56"/>
      <c r="I212" s="56"/>
      <c r="J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row>
    <row r="213" spans="1:34" ht="12.75">
      <c r="A213" s="56"/>
      <c r="B213" s="56"/>
      <c r="C213" s="56"/>
      <c r="D213" s="56"/>
      <c r="E213" s="56"/>
      <c r="F213" s="56"/>
      <c r="G213" s="56"/>
      <c r="H213" s="56"/>
      <c r="I213" s="56"/>
      <c r="J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row>
    <row r="214" spans="1:34" ht="12.75">
      <c r="A214" s="56"/>
      <c r="B214" s="56"/>
      <c r="C214" s="56"/>
      <c r="D214" s="56"/>
      <c r="E214" s="56"/>
      <c r="F214" s="56"/>
      <c r="G214" s="56"/>
      <c r="H214" s="56"/>
      <c r="I214" s="56"/>
      <c r="J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row>
    <row r="215" spans="1:34" ht="12.75">
      <c r="A215" s="56"/>
      <c r="B215" s="56"/>
      <c r="C215" s="56"/>
      <c r="D215" s="56"/>
      <c r="E215" s="56"/>
      <c r="F215" s="56"/>
      <c r="G215" s="56"/>
      <c r="H215" s="56"/>
      <c r="I215" s="56"/>
      <c r="J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row>
    <row r="216" spans="1:34" ht="12.75">
      <c r="A216" s="56"/>
      <c r="B216" s="56"/>
      <c r="C216" s="56"/>
      <c r="D216" s="56"/>
      <c r="E216" s="56"/>
      <c r="F216" s="56"/>
      <c r="G216" s="56"/>
      <c r="H216" s="56"/>
      <c r="I216" s="56"/>
      <c r="J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row>
    <row r="217" spans="1:34" ht="12.75">
      <c r="A217" s="56"/>
      <c r="B217" s="56"/>
      <c r="C217" s="56"/>
      <c r="D217" s="56"/>
      <c r="E217" s="56"/>
      <c r="F217" s="56"/>
      <c r="G217" s="56"/>
      <c r="H217" s="56"/>
      <c r="I217" s="56"/>
      <c r="J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row>
    <row r="218" spans="1:34" ht="12.75">
      <c r="A218" s="56"/>
      <c r="B218" s="56"/>
      <c r="C218" s="56"/>
      <c r="D218" s="56"/>
      <c r="E218" s="56"/>
      <c r="F218" s="56"/>
      <c r="G218" s="56"/>
      <c r="H218" s="56"/>
      <c r="I218" s="56"/>
      <c r="J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row>
    <row r="219" spans="1:34" ht="12.75">
      <c r="A219" s="56"/>
      <c r="B219" s="56"/>
      <c r="C219" s="56"/>
      <c r="D219" s="56"/>
      <c r="E219" s="56"/>
      <c r="F219" s="56"/>
      <c r="G219" s="56"/>
      <c r="H219" s="56"/>
      <c r="I219" s="56"/>
      <c r="J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row>
    <row r="220" spans="1:34" ht="12.75">
      <c r="A220" s="56"/>
      <c r="B220" s="56"/>
      <c r="C220" s="56"/>
      <c r="D220" s="56"/>
      <c r="E220" s="56"/>
      <c r="F220" s="56"/>
      <c r="G220" s="56"/>
      <c r="H220" s="56"/>
      <c r="I220" s="56"/>
      <c r="J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row>
    <row r="221" spans="1:34" ht="12.75">
      <c r="A221" s="56"/>
      <c r="B221" s="56"/>
      <c r="C221" s="56"/>
      <c r="D221" s="56"/>
      <c r="E221" s="56"/>
      <c r="F221" s="56"/>
      <c r="G221" s="56"/>
      <c r="H221" s="56"/>
      <c r="I221" s="56"/>
      <c r="J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row>
    <row r="222" spans="1:34" ht="12.75">
      <c r="A222" s="56"/>
      <c r="B222" s="56"/>
      <c r="C222" s="56"/>
      <c r="D222" s="56"/>
      <c r="E222" s="56"/>
      <c r="F222" s="56"/>
      <c r="G222" s="56"/>
      <c r="H222" s="56"/>
      <c r="I222" s="56"/>
      <c r="J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row>
    <row r="223" spans="1:34" ht="12.75">
      <c r="A223" s="56"/>
      <c r="B223" s="56"/>
      <c r="C223" s="56"/>
      <c r="D223" s="56"/>
      <c r="E223" s="56"/>
      <c r="F223" s="56"/>
      <c r="G223" s="56"/>
      <c r="H223" s="56"/>
      <c r="I223" s="56"/>
      <c r="J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row>
    <row r="224" spans="1:34" ht="12.75">
      <c r="A224" s="56"/>
      <c r="B224" s="56"/>
      <c r="C224" s="56"/>
      <c r="D224" s="56"/>
      <c r="E224" s="56"/>
      <c r="F224" s="56"/>
      <c r="G224" s="56"/>
      <c r="H224" s="56"/>
      <c r="I224" s="56"/>
      <c r="J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row>
    <row r="225" spans="1:34" ht="12.75">
      <c r="A225" s="56"/>
      <c r="B225" s="56"/>
      <c r="C225" s="56"/>
      <c r="D225" s="56"/>
      <c r="E225" s="56"/>
      <c r="F225" s="56"/>
      <c r="G225" s="56"/>
      <c r="H225" s="56"/>
      <c r="I225" s="56"/>
      <c r="J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row>
    <row r="226" spans="1:34" ht="12.75">
      <c r="A226" s="56"/>
      <c r="B226" s="56"/>
      <c r="C226" s="56"/>
      <c r="D226" s="56"/>
      <c r="E226" s="56"/>
      <c r="F226" s="56"/>
      <c r="G226" s="56"/>
      <c r="H226" s="56"/>
      <c r="I226" s="56"/>
      <c r="J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row>
    <row r="227" spans="1:34" ht="12.75">
      <c r="A227" s="56"/>
      <c r="B227" s="56"/>
      <c r="C227" s="56"/>
      <c r="D227" s="56"/>
      <c r="E227" s="56"/>
      <c r="F227" s="56"/>
      <c r="G227" s="56"/>
      <c r="H227" s="56"/>
      <c r="I227" s="56"/>
      <c r="J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row>
    <row r="228" spans="1:34" ht="12.75">
      <c r="A228" s="56"/>
      <c r="B228" s="56"/>
      <c r="C228" s="56"/>
      <c r="D228" s="56"/>
      <c r="E228" s="56"/>
      <c r="F228" s="56"/>
      <c r="G228" s="56"/>
      <c r="H228" s="56"/>
      <c r="I228" s="56"/>
      <c r="J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row>
    <row r="229" spans="1:34" ht="12.75">
      <c r="A229" s="56"/>
      <c r="B229" s="56"/>
      <c r="C229" s="56"/>
      <c r="D229" s="56"/>
      <c r="E229" s="56"/>
      <c r="F229" s="56"/>
      <c r="G229" s="56"/>
      <c r="H229" s="56"/>
      <c r="I229" s="56"/>
      <c r="J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row>
    <row r="230" spans="1:34" ht="12.75">
      <c r="A230" s="56"/>
      <c r="B230" s="56"/>
      <c r="C230" s="56"/>
      <c r="D230" s="56"/>
      <c r="E230" s="56"/>
      <c r="F230" s="56"/>
      <c r="G230" s="56"/>
      <c r="H230" s="56"/>
      <c r="I230" s="56"/>
      <c r="J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row>
    <row r="231" spans="1:34" ht="12.75">
      <c r="A231" s="56"/>
      <c r="B231" s="56"/>
      <c r="C231" s="56"/>
      <c r="D231" s="56"/>
      <c r="E231" s="56"/>
      <c r="F231" s="56"/>
      <c r="G231" s="56"/>
      <c r="H231" s="56"/>
      <c r="I231" s="56"/>
      <c r="J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row>
    <row r="232" spans="1:34" ht="12.75">
      <c r="A232" s="56"/>
      <c r="B232" s="56"/>
      <c r="C232" s="56"/>
      <c r="D232" s="56"/>
      <c r="E232" s="56"/>
      <c r="F232" s="56"/>
      <c r="G232" s="56"/>
      <c r="H232" s="56"/>
      <c r="I232" s="56"/>
      <c r="J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row>
    <row r="233" spans="1:34" ht="12.75">
      <c r="A233" s="56"/>
      <c r="B233" s="56"/>
      <c r="C233" s="56"/>
      <c r="D233" s="56"/>
      <c r="E233" s="56"/>
      <c r="F233" s="56"/>
      <c r="G233" s="56"/>
      <c r="H233" s="56"/>
      <c r="I233" s="56"/>
      <c r="J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row>
    <row r="234" spans="1:34" ht="12.75">
      <c r="A234" s="56"/>
      <c r="B234" s="56"/>
      <c r="C234" s="56"/>
      <c r="D234" s="56"/>
      <c r="E234" s="56"/>
      <c r="F234" s="56"/>
      <c r="G234" s="56"/>
      <c r="H234" s="56"/>
      <c r="I234" s="56"/>
      <c r="J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row>
    <row r="235" spans="1:34" ht="12.75">
      <c r="A235" s="56"/>
      <c r="B235" s="56"/>
      <c r="C235" s="56"/>
      <c r="D235" s="56"/>
      <c r="E235" s="56"/>
      <c r="F235" s="56"/>
      <c r="G235" s="56"/>
      <c r="H235" s="56"/>
      <c r="I235" s="56"/>
      <c r="J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row>
    <row r="236" spans="1:34" ht="12.75">
      <c r="A236" s="56"/>
      <c r="B236" s="56"/>
      <c r="C236" s="56"/>
      <c r="D236" s="56"/>
      <c r="E236" s="56"/>
      <c r="F236" s="56"/>
      <c r="G236" s="56"/>
      <c r="H236" s="56"/>
      <c r="I236" s="56"/>
      <c r="J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row>
    <row r="237" spans="1:34" ht="12.75">
      <c r="A237" s="56"/>
      <c r="B237" s="56"/>
      <c r="C237" s="56"/>
      <c r="D237" s="56"/>
      <c r="E237" s="56"/>
      <c r="F237" s="56"/>
      <c r="G237" s="56"/>
      <c r="H237" s="56"/>
      <c r="I237" s="56"/>
      <c r="J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row>
    <row r="238" spans="1:34" ht="12.75">
      <c r="A238" s="56"/>
      <c r="B238" s="56"/>
      <c r="C238" s="56"/>
      <c r="D238" s="56"/>
      <c r="E238" s="56"/>
      <c r="F238" s="56"/>
      <c r="G238" s="56"/>
      <c r="H238" s="56"/>
      <c r="I238" s="56"/>
      <c r="J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row>
    <row r="239" spans="1:34" ht="12.75">
      <c r="A239" s="56"/>
      <c r="B239" s="56"/>
      <c r="C239" s="56"/>
      <c r="D239" s="56"/>
      <c r="E239" s="56"/>
      <c r="F239" s="56"/>
      <c r="G239" s="56"/>
      <c r="H239" s="56"/>
      <c r="I239" s="56"/>
      <c r="J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row>
    <row r="240" spans="1:34" ht="12.75">
      <c r="A240" s="56"/>
      <c r="B240" s="56"/>
      <c r="C240" s="56"/>
      <c r="D240" s="56"/>
      <c r="E240" s="56"/>
      <c r="F240" s="56"/>
      <c r="G240" s="56"/>
      <c r="H240" s="56"/>
      <c r="I240" s="56"/>
      <c r="J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row>
    <row r="241" spans="1:34" ht="12.75">
      <c r="A241" s="56"/>
      <c r="B241" s="56"/>
      <c r="C241" s="56"/>
      <c r="D241" s="56"/>
      <c r="E241" s="56"/>
      <c r="F241" s="56"/>
      <c r="G241" s="56"/>
      <c r="H241" s="56"/>
      <c r="I241" s="56"/>
      <c r="J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row>
    <row r="242" spans="1:34" ht="12.75">
      <c r="A242" s="56"/>
      <c r="B242" s="56"/>
      <c r="C242" s="56"/>
      <c r="D242" s="56"/>
      <c r="E242" s="56"/>
      <c r="F242" s="56"/>
      <c r="G242" s="56"/>
      <c r="H242" s="56"/>
      <c r="I242" s="56"/>
      <c r="J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row>
    <row r="243" spans="1:34" ht="12.75">
      <c r="A243" s="56"/>
      <c r="B243" s="56"/>
      <c r="C243" s="56"/>
      <c r="D243" s="56"/>
      <c r="E243" s="56"/>
      <c r="F243" s="56"/>
      <c r="G243" s="56"/>
      <c r="H243" s="56"/>
      <c r="I243" s="56"/>
      <c r="J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row>
    <row r="244" spans="1:34" ht="12.75">
      <c r="A244" s="56"/>
      <c r="B244" s="56"/>
      <c r="C244" s="56"/>
      <c r="D244" s="56"/>
      <c r="E244" s="56"/>
      <c r="F244" s="56"/>
      <c r="G244" s="56"/>
      <c r="H244" s="56"/>
      <c r="I244" s="56"/>
      <c r="J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row>
    <row r="245" spans="1:34" ht="12.75">
      <c r="A245" s="56"/>
      <c r="B245" s="56"/>
      <c r="C245" s="56"/>
      <c r="D245" s="56"/>
      <c r="E245" s="56"/>
      <c r="F245" s="56"/>
      <c r="G245" s="56"/>
      <c r="H245" s="56"/>
      <c r="I245" s="56"/>
      <c r="J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row>
    <row r="246" spans="1:34" ht="12.75">
      <c r="A246" s="56"/>
      <c r="B246" s="56"/>
      <c r="C246" s="56"/>
      <c r="D246" s="56"/>
      <c r="E246" s="56"/>
      <c r="F246" s="56"/>
      <c r="G246" s="56"/>
      <c r="H246" s="56"/>
      <c r="I246" s="56"/>
      <c r="J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row>
    <row r="247" spans="1:34" ht="12.75">
      <c r="A247" s="56"/>
      <c r="B247" s="56"/>
      <c r="C247" s="56"/>
      <c r="D247" s="56"/>
      <c r="E247" s="56"/>
      <c r="F247" s="56"/>
      <c r="G247" s="56"/>
      <c r="H247" s="56"/>
      <c r="I247" s="56"/>
      <c r="J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row>
    <row r="248" spans="1:34" ht="12.75">
      <c r="A248" s="56"/>
      <c r="B248" s="56"/>
      <c r="C248" s="56"/>
      <c r="D248" s="56"/>
      <c r="E248" s="56"/>
      <c r="F248" s="56"/>
      <c r="G248" s="56"/>
      <c r="H248" s="56"/>
      <c r="I248" s="56"/>
      <c r="J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row>
    <row r="249" spans="1:34" ht="12.75">
      <c r="A249" s="56"/>
      <c r="B249" s="56"/>
      <c r="C249" s="56"/>
      <c r="D249" s="56"/>
      <c r="E249" s="56"/>
      <c r="F249" s="56"/>
      <c r="G249" s="56"/>
      <c r="H249" s="56"/>
      <c r="I249" s="56"/>
      <c r="J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row>
    <row r="250" spans="1:34" ht="12.75">
      <c r="A250" s="56"/>
      <c r="B250" s="56"/>
      <c r="C250" s="56"/>
      <c r="D250" s="56"/>
      <c r="E250" s="56"/>
      <c r="F250" s="56"/>
      <c r="G250" s="56"/>
      <c r="H250" s="56"/>
      <c r="I250" s="56"/>
      <c r="J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row>
    <row r="251" spans="1:34" ht="12.75">
      <c r="A251" s="56"/>
      <c r="B251" s="56"/>
      <c r="C251" s="56"/>
      <c r="D251" s="56"/>
      <c r="E251" s="56"/>
      <c r="F251" s="56"/>
      <c r="G251" s="56"/>
      <c r="H251" s="56"/>
      <c r="I251" s="56"/>
      <c r="J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row>
    <row r="252" spans="1:34" ht="12.75">
      <c r="A252" s="56"/>
      <c r="B252" s="56"/>
      <c r="C252" s="56"/>
      <c r="D252" s="56"/>
      <c r="E252" s="56"/>
      <c r="F252" s="56"/>
      <c r="G252" s="56"/>
      <c r="H252" s="56"/>
      <c r="I252" s="56"/>
      <c r="J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row>
    <row r="253" spans="1:34" ht="12.75">
      <c r="A253" s="56"/>
      <c r="B253" s="56"/>
      <c r="C253" s="56"/>
      <c r="D253" s="56"/>
      <c r="E253" s="56"/>
      <c r="F253" s="56"/>
      <c r="G253" s="56"/>
      <c r="H253" s="56"/>
      <c r="I253" s="56"/>
      <c r="J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row>
    <row r="254" spans="1:34" ht="12.75">
      <c r="A254" s="56"/>
      <c r="B254" s="56"/>
      <c r="C254" s="56"/>
      <c r="D254" s="56"/>
      <c r="E254" s="56"/>
      <c r="F254" s="56"/>
      <c r="G254" s="56"/>
      <c r="H254" s="56"/>
      <c r="I254" s="56"/>
      <c r="J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row>
    <row r="255" spans="1:34" ht="12.75">
      <c r="A255" s="56"/>
      <c r="B255" s="56"/>
      <c r="C255" s="56"/>
      <c r="D255" s="56"/>
      <c r="E255" s="56"/>
      <c r="F255" s="56"/>
      <c r="G255" s="56"/>
      <c r="H255" s="56"/>
      <c r="I255" s="56"/>
      <c r="J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row>
    <row r="256" spans="1:34" ht="12.75">
      <c r="A256" s="56"/>
      <c r="B256" s="56"/>
      <c r="C256" s="56"/>
      <c r="D256" s="56"/>
      <c r="E256" s="56"/>
      <c r="F256" s="56"/>
      <c r="G256" s="56"/>
      <c r="H256" s="56"/>
      <c r="I256" s="56"/>
      <c r="J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row>
    <row r="257" spans="1:34" ht="12.75">
      <c r="A257" s="56"/>
      <c r="B257" s="56"/>
      <c r="C257" s="56"/>
      <c r="D257" s="56"/>
      <c r="E257" s="56"/>
      <c r="F257" s="56"/>
      <c r="G257" s="56"/>
      <c r="H257" s="56"/>
      <c r="I257" s="56"/>
      <c r="J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row>
    <row r="258" spans="1:34" ht="12.75">
      <c r="A258" s="56"/>
      <c r="B258" s="56"/>
      <c r="C258" s="56"/>
      <c r="D258" s="56"/>
      <c r="E258" s="56"/>
      <c r="F258" s="56"/>
      <c r="G258" s="56"/>
      <c r="H258" s="56"/>
      <c r="I258" s="56"/>
      <c r="J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row>
    <row r="259" spans="1:34" ht="12.75">
      <c r="A259" s="56"/>
      <c r="B259" s="56"/>
      <c r="C259" s="56"/>
      <c r="D259" s="56"/>
      <c r="E259" s="56"/>
      <c r="F259" s="56"/>
      <c r="G259" s="56"/>
      <c r="H259" s="56"/>
      <c r="I259" s="56"/>
      <c r="J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row>
    <row r="260" spans="1:34" ht="12.75">
      <c r="A260" s="56"/>
      <c r="B260" s="56"/>
      <c r="C260" s="56"/>
      <c r="D260" s="56"/>
      <c r="E260" s="56"/>
      <c r="F260" s="56"/>
      <c r="G260" s="56"/>
      <c r="H260" s="56"/>
      <c r="I260" s="56"/>
      <c r="J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row>
    <row r="261" spans="1:34" ht="12.75">
      <c r="A261" s="56"/>
      <c r="B261" s="56"/>
      <c r="C261" s="56"/>
      <c r="D261" s="56"/>
      <c r="E261" s="56"/>
      <c r="F261" s="56"/>
      <c r="G261" s="56"/>
      <c r="H261" s="56"/>
      <c r="I261" s="56"/>
      <c r="J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row>
    <row r="262" spans="1:34" ht="12.75">
      <c r="A262" s="56"/>
      <c r="B262" s="56"/>
      <c r="C262" s="56"/>
      <c r="D262" s="56"/>
      <c r="E262" s="56"/>
      <c r="F262" s="56"/>
      <c r="G262" s="56"/>
      <c r="H262" s="56"/>
      <c r="I262" s="56"/>
      <c r="J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row>
    <row r="263" spans="1:34" ht="12.75">
      <c r="A263" s="56"/>
      <c r="B263" s="56"/>
      <c r="C263" s="56"/>
      <c r="D263" s="56"/>
      <c r="E263" s="56"/>
      <c r="F263" s="56"/>
      <c r="G263" s="56"/>
      <c r="H263" s="56"/>
      <c r="I263" s="56"/>
      <c r="J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row>
    <row r="264" spans="1:34" ht="12.75">
      <c r="A264" s="56"/>
      <c r="B264" s="56"/>
      <c r="C264" s="56"/>
      <c r="D264" s="56"/>
      <c r="E264" s="56"/>
      <c r="F264" s="56"/>
      <c r="G264" s="56"/>
      <c r="H264" s="56"/>
      <c r="I264" s="56"/>
      <c r="J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row>
    <row r="265" spans="1:34" ht="12.75">
      <c r="A265" s="56"/>
      <c r="B265" s="56"/>
      <c r="C265" s="56"/>
      <c r="D265" s="56"/>
      <c r="E265" s="56"/>
      <c r="F265" s="56"/>
      <c r="G265" s="56"/>
      <c r="H265" s="56"/>
      <c r="I265" s="56"/>
      <c r="J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row>
    <row r="266" spans="1:34" ht="12.75">
      <c r="A266" s="56"/>
      <c r="B266" s="56"/>
      <c r="C266" s="56"/>
      <c r="D266" s="56"/>
      <c r="E266" s="56"/>
      <c r="F266" s="56"/>
      <c r="G266" s="56"/>
      <c r="H266" s="56"/>
      <c r="I266" s="56"/>
      <c r="J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row>
    <row r="267" spans="1:34" ht="12.75">
      <c r="A267" s="56"/>
      <c r="B267" s="56"/>
      <c r="C267" s="56"/>
      <c r="D267" s="56"/>
      <c r="E267" s="56"/>
      <c r="F267" s="56"/>
      <c r="G267" s="56"/>
      <c r="H267" s="56"/>
      <c r="I267" s="56"/>
      <c r="J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row>
    <row r="268" spans="1:34" ht="12.75">
      <c r="A268" s="56"/>
      <c r="B268" s="56"/>
      <c r="C268" s="56"/>
      <c r="D268" s="56"/>
      <c r="E268" s="56"/>
      <c r="F268" s="56"/>
      <c r="G268" s="56"/>
      <c r="H268" s="56"/>
      <c r="I268" s="56"/>
      <c r="J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row>
    <row r="269" spans="1:34" ht="12.75">
      <c r="A269" s="56"/>
      <c r="B269" s="56"/>
      <c r="C269" s="56"/>
      <c r="D269" s="56"/>
      <c r="E269" s="56"/>
      <c r="F269" s="56"/>
      <c r="G269" s="56"/>
      <c r="H269" s="56"/>
      <c r="I269" s="56"/>
      <c r="J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row>
    <row r="270" spans="1:34" ht="12.75">
      <c r="A270" s="56"/>
      <c r="B270" s="56"/>
      <c r="C270" s="56"/>
      <c r="D270" s="56"/>
      <c r="E270" s="56"/>
      <c r="F270" s="56"/>
      <c r="G270" s="56"/>
      <c r="H270" s="56"/>
      <c r="I270" s="56"/>
      <c r="J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row>
    <row r="271" spans="1:34" ht="12.75">
      <c r="A271" s="56"/>
      <c r="B271" s="56"/>
      <c r="C271" s="56"/>
      <c r="D271" s="56"/>
      <c r="E271" s="56"/>
      <c r="F271" s="56"/>
      <c r="G271" s="56"/>
      <c r="H271" s="56"/>
      <c r="I271" s="56"/>
      <c r="J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row>
    <row r="272" spans="1:34" ht="12.75">
      <c r="A272" s="56"/>
      <c r="B272" s="56"/>
      <c r="C272" s="56"/>
      <c r="D272" s="56"/>
      <c r="E272" s="56"/>
      <c r="F272" s="56"/>
      <c r="G272" s="56"/>
      <c r="H272" s="56"/>
      <c r="I272" s="56"/>
      <c r="J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row>
    <row r="273" spans="1:34" ht="12.75">
      <c r="A273" s="56"/>
      <c r="B273" s="56"/>
      <c r="C273" s="56"/>
      <c r="D273" s="56"/>
      <c r="E273" s="56"/>
      <c r="F273" s="56"/>
      <c r="G273" s="56"/>
      <c r="H273" s="56"/>
      <c r="I273" s="56"/>
      <c r="J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row>
    <row r="274" spans="1:34" ht="12.75">
      <c r="A274" s="56"/>
      <c r="B274" s="56"/>
      <c r="C274" s="56"/>
      <c r="D274" s="56"/>
      <c r="E274" s="56"/>
      <c r="F274" s="56"/>
      <c r="G274" s="56"/>
      <c r="H274" s="56"/>
      <c r="I274" s="56"/>
      <c r="J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row>
    <row r="275" spans="1:34" ht="12.75">
      <c r="A275" s="56"/>
      <c r="B275" s="56"/>
      <c r="C275" s="56"/>
      <c r="D275" s="56"/>
      <c r="E275" s="56"/>
      <c r="F275" s="56"/>
      <c r="G275" s="56"/>
      <c r="H275" s="56"/>
      <c r="I275" s="56"/>
      <c r="J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row>
    <row r="276" spans="1:34" ht="12.75">
      <c r="A276" s="56"/>
      <c r="B276" s="56"/>
      <c r="C276" s="56"/>
      <c r="D276" s="56"/>
      <c r="E276" s="56"/>
      <c r="F276" s="56"/>
      <c r="G276" s="56"/>
      <c r="H276" s="56"/>
      <c r="I276" s="56"/>
      <c r="J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row>
    <row r="277" spans="1:34" ht="12.75">
      <c r="A277" s="56"/>
      <c r="B277" s="56"/>
      <c r="C277" s="56"/>
      <c r="D277" s="56"/>
      <c r="E277" s="56"/>
      <c r="F277" s="56"/>
      <c r="G277" s="56"/>
      <c r="H277" s="56"/>
      <c r="I277" s="56"/>
      <c r="J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row>
    <row r="278" spans="1:34" ht="12.75">
      <c r="A278" s="56"/>
      <c r="B278" s="56"/>
      <c r="C278" s="56"/>
      <c r="D278" s="56"/>
      <c r="E278" s="56"/>
      <c r="F278" s="56"/>
      <c r="G278" s="56"/>
      <c r="H278" s="56"/>
      <c r="I278" s="56"/>
      <c r="J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row>
    <row r="279" spans="1:34" ht="12.75">
      <c r="A279" s="56"/>
      <c r="B279" s="56"/>
      <c r="C279" s="56"/>
      <c r="D279" s="56"/>
      <c r="E279" s="56"/>
      <c r="F279" s="56"/>
      <c r="G279" s="56"/>
      <c r="H279" s="56"/>
      <c r="I279" s="56"/>
      <c r="J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row>
    <row r="280" spans="1:34" ht="12.75">
      <c r="A280" s="56"/>
      <c r="B280" s="56"/>
      <c r="C280" s="56"/>
      <c r="D280" s="56"/>
      <c r="E280" s="56"/>
      <c r="F280" s="56"/>
      <c r="G280" s="56"/>
      <c r="H280" s="56"/>
      <c r="I280" s="56"/>
      <c r="J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row>
    <row r="281" spans="1:34" ht="12.75">
      <c r="A281" s="56"/>
      <c r="B281" s="56"/>
      <c r="C281" s="56"/>
      <c r="D281" s="56"/>
      <c r="E281" s="56"/>
      <c r="F281" s="56"/>
      <c r="G281" s="56"/>
      <c r="H281" s="56"/>
      <c r="I281" s="56"/>
      <c r="J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row>
    <row r="282" spans="1:34" ht="12.75">
      <c r="A282" s="56"/>
      <c r="B282" s="56"/>
      <c r="C282" s="56"/>
      <c r="D282" s="56"/>
      <c r="E282" s="56"/>
      <c r="F282" s="56"/>
      <c r="G282" s="56"/>
      <c r="H282" s="56"/>
      <c r="I282" s="56"/>
      <c r="J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row>
    <row r="283" spans="1:34" ht="12.75">
      <c r="A283" s="56"/>
      <c r="B283" s="56"/>
      <c r="C283" s="56"/>
      <c r="D283" s="56"/>
      <c r="E283" s="56"/>
      <c r="F283" s="56"/>
      <c r="G283" s="56"/>
      <c r="H283" s="56"/>
      <c r="I283" s="56"/>
      <c r="J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row>
    <row r="284" spans="1:34" ht="12.75">
      <c r="A284" s="56"/>
      <c r="B284" s="56"/>
      <c r="C284" s="56"/>
      <c r="D284" s="56"/>
      <c r="E284" s="56"/>
      <c r="F284" s="56"/>
      <c r="G284" s="56"/>
      <c r="H284" s="56"/>
      <c r="I284" s="56"/>
      <c r="J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row>
    <row r="285" spans="1:34" ht="12.75">
      <c r="A285" s="56"/>
      <c r="B285" s="56"/>
      <c r="C285" s="56"/>
      <c r="D285" s="56"/>
      <c r="E285" s="56"/>
      <c r="F285" s="56"/>
      <c r="G285" s="56"/>
      <c r="H285" s="56"/>
      <c r="I285" s="56"/>
      <c r="J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row>
    <row r="286" spans="1:34" ht="12.75">
      <c r="A286" s="56"/>
      <c r="B286" s="56"/>
      <c r="C286" s="56"/>
      <c r="D286" s="56"/>
      <c r="E286" s="56"/>
      <c r="F286" s="56"/>
      <c r="G286" s="56"/>
      <c r="H286" s="56"/>
      <c r="I286" s="56"/>
      <c r="J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row>
    <row r="287" spans="1:34" ht="12.75">
      <c r="A287" s="56"/>
      <c r="B287" s="56"/>
      <c r="C287" s="56"/>
      <c r="D287" s="56"/>
      <c r="E287" s="56"/>
      <c r="F287" s="56"/>
      <c r="G287" s="56"/>
      <c r="H287" s="56"/>
      <c r="I287" s="56"/>
      <c r="J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row>
    <row r="288" spans="1:34" ht="12.75">
      <c r="A288" s="56"/>
      <c r="B288" s="56"/>
      <c r="C288" s="56"/>
      <c r="D288" s="56"/>
      <c r="E288" s="56"/>
      <c r="F288" s="56"/>
      <c r="G288" s="56"/>
      <c r="H288" s="56"/>
      <c r="I288" s="56"/>
      <c r="J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row>
    <row r="289" spans="1:34" ht="12.75">
      <c r="A289" s="56"/>
      <c r="B289" s="56"/>
      <c r="C289" s="56"/>
      <c r="D289" s="56"/>
      <c r="E289" s="56"/>
      <c r="F289" s="56"/>
      <c r="G289" s="56"/>
      <c r="H289" s="56"/>
      <c r="I289" s="56"/>
      <c r="J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row>
    <row r="290" spans="1:34" ht="12.75">
      <c r="A290" s="56"/>
      <c r="B290" s="56"/>
      <c r="C290" s="56"/>
      <c r="D290" s="56"/>
      <c r="E290" s="56"/>
      <c r="F290" s="56"/>
      <c r="G290" s="56"/>
      <c r="H290" s="56"/>
      <c r="I290" s="56"/>
      <c r="J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row>
    <row r="291" spans="1:34" ht="12.75">
      <c r="A291" s="56"/>
      <c r="B291" s="56"/>
      <c r="C291" s="56"/>
      <c r="D291" s="56"/>
      <c r="E291" s="56"/>
      <c r="F291" s="56"/>
      <c r="G291" s="56"/>
      <c r="H291" s="56"/>
      <c r="I291" s="56"/>
      <c r="J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row>
    <row r="292" spans="1:34" ht="12.75">
      <c r="A292" s="56"/>
      <c r="B292" s="56"/>
      <c r="C292" s="56"/>
      <c r="D292" s="56"/>
      <c r="E292" s="56"/>
      <c r="F292" s="56"/>
      <c r="G292" s="56"/>
      <c r="H292" s="56"/>
      <c r="I292" s="56"/>
      <c r="J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row>
    <row r="293" spans="1:34" ht="12.75">
      <c r="A293" s="56"/>
      <c r="B293" s="56"/>
      <c r="C293" s="56"/>
      <c r="D293" s="56"/>
      <c r="E293" s="56"/>
      <c r="F293" s="56"/>
      <c r="G293" s="56"/>
      <c r="H293" s="56"/>
      <c r="I293" s="56"/>
      <c r="J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row>
    <row r="294" spans="1:34" ht="12.75">
      <c r="A294" s="56"/>
      <c r="B294" s="56"/>
      <c r="C294" s="56"/>
      <c r="D294" s="56"/>
      <c r="E294" s="56"/>
      <c r="F294" s="56"/>
      <c r="G294" s="56"/>
      <c r="H294" s="56"/>
      <c r="I294" s="56"/>
      <c r="J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row>
    <row r="295" spans="1:34" ht="12.75">
      <c r="A295" s="56"/>
      <c r="B295" s="56"/>
      <c r="C295" s="56"/>
      <c r="D295" s="56"/>
      <c r="E295" s="56"/>
      <c r="F295" s="56"/>
      <c r="G295" s="56"/>
      <c r="H295" s="56"/>
      <c r="I295" s="56"/>
      <c r="J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row>
    <row r="296" spans="1:34" ht="12.75">
      <c r="A296" s="56"/>
      <c r="B296" s="56"/>
      <c r="C296" s="56"/>
      <c r="D296" s="56"/>
      <c r="E296" s="56"/>
      <c r="F296" s="56"/>
      <c r="G296" s="56"/>
      <c r="H296" s="56"/>
      <c r="I296" s="56"/>
      <c r="J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row>
    <row r="297" spans="1:34" ht="12.75">
      <c r="A297" s="56"/>
      <c r="B297" s="56"/>
      <c r="C297" s="56"/>
      <c r="D297" s="56"/>
      <c r="E297" s="56"/>
      <c r="F297" s="56"/>
      <c r="G297" s="56"/>
      <c r="H297" s="56"/>
      <c r="I297" s="56"/>
      <c r="J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row>
    <row r="298" spans="1:34" ht="12.75">
      <c r="A298" s="56"/>
      <c r="B298" s="56"/>
      <c r="C298" s="56"/>
      <c r="D298" s="56"/>
      <c r="E298" s="56"/>
      <c r="F298" s="56"/>
      <c r="G298" s="56"/>
      <c r="H298" s="56"/>
      <c r="I298" s="56"/>
      <c r="J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row>
    <row r="299" spans="1:34" ht="12.75">
      <c r="A299" s="56"/>
      <c r="B299" s="56"/>
      <c r="C299" s="56"/>
      <c r="D299" s="56"/>
      <c r="E299" s="56"/>
      <c r="F299" s="56"/>
      <c r="G299" s="56"/>
      <c r="H299" s="56"/>
      <c r="I299" s="56"/>
      <c r="J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row>
    <row r="300" spans="1:34" ht="12.75">
      <c r="A300" s="56"/>
      <c r="B300" s="56"/>
      <c r="C300" s="56"/>
      <c r="D300" s="56"/>
      <c r="E300" s="56"/>
      <c r="F300" s="56"/>
      <c r="G300" s="56"/>
      <c r="H300" s="56"/>
      <c r="I300" s="56"/>
      <c r="J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row>
    <row r="301" spans="1:34" ht="12.75">
      <c r="A301" s="56"/>
      <c r="B301" s="56"/>
      <c r="C301" s="56"/>
      <c r="D301" s="56"/>
      <c r="E301" s="56"/>
      <c r="F301" s="56"/>
      <c r="G301" s="56"/>
      <c r="H301" s="56"/>
      <c r="I301" s="56"/>
      <c r="J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row>
    <row r="302" spans="1:34" ht="12.75">
      <c r="A302" s="56"/>
      <c r="B302" s="56"/>
      <c r="C302" s="56"/>
      <c r="D302" s="56"/>
      <c r="E302" s="56"/>
      <c r="F302" s="56"/>
      <c r="G302" s="56"/>
      <c r="H302" s="56"/>
      <c r="I302" s="56"/>
      <c r="J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row>
    <row r="303" spans="1:34" ht="12.75">
      <c r="A303" s="56"/>
      <c r="B303" s="56"/>
      <c r="C303" s="56"/>
      <c r="D303" s="56"/>
      <c r="E303" s="56"/>
      <c r="F303" s="56"/>
      <c r="G303" s="56"/>
      <c r="H303" s="56"/>
      <c r="I303" s="56"/>
      <c r="J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row>
    <row r="304" spans="1:34" ht="12.75">
      <c r="A304" s="56"/>
      <c r="B304" s="56"/>
      <c r="C304" s="56"/>
      <c r="D304" s="56"/>
      <c r="E304" s="56"/>
      <c r="F304" s="56"/>
      <c r="G304" s="56"/>
      <c r="H304" s="56"/>
      <c r="I304" s="56"/>
      <c r="J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row>
    <row r="305" spans="1:34" ht="12.75">
      <c r="A305" s="56"/>
      <c r="B305" s="56"/>
      <c r="C305" s="56"/>
      <c r="D305" s="56"/>
      <c r="E305" s="56"/>
      <c r="F305" s="56"/>
      <c r="G305" s="56"/>
      <c r="H305" s="56"/>
      <c r="I305" s="56"/>
      <c r="J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row>
    <row r="306" spans="1:34" ht="12.75">
      <c r="A306" s="56"/>
      <c r="B306" s="56"/>
      <c r="C306" s="56"/>
      <c r="D306" s="56"/>
      <c r="E306" s="56"/>
      <c r="F306" s="56"/>
      <c r="G306" s="56"/>
      <c r="H306" s="56"/>
      <c r="I306" s="56"/>
      <c r="J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row>
    <row r="307" spans="1:34" ht="12.75">
      <c r="A307" s="56"/>
      <c r="B307" s="56"/>
      <c r="C307" s="56"/>
      <c r="D307" s="56"/>
      <c r="E307" s="56"/>
      <c r="F307" s="56"/>
      <c r="G307" s="56"/>
      <c r="H307" s="56"/>
      <c r="I307" s="56"/>
      <c r="J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row>
    <row r="308" spans="1:34" ht="12.75">
      <c r="A308" s="56"/>
      <c r="B308" s="56"/>
      <c r="C308" s="56"/>
      <c r="D308" s="56"/>
      <c r="E308" s="56"/>
      <c r="F308" s="56"/>
      <c r="G308" s="56"/>
      <c r="H308" s="56"/>
      <c r="I308" s="56"/>
      <c r="J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row>
    <row r="309" spans="1:34" ht="12.75">
      <c r="A309" s="56"/>
      <c r="B309" s="56"/>
      <c r="C309" s="56"/>
      <c r="D309" s="56"/>
      <c r="E309" s="56"/>
      <c r="F309" s="56"/>
      <c r="G309" s="56"/>
      <c r="H309" s="56"/>
      <c r="I309" s="56"/>
      <c r="J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row>
    <row r="310" spans="1:34" ht="12.75">
      <c r="A310" s="56"/>
      <c r="B310" s="56"/>
      <c r="C310" s="56"/>
      <c r="D310" s="56"/>
      <c r="E310" s="56"/>
      <c r="F310" s="56"/>
      <c r="G310" s="56"/>
      <c r="H310" s="56"/>
      <c r="I310" s="56"/>
      <c r="J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row>
    <row r="311" spans="1:34" ht="12.75">
      <c r="A311" s="56"/>
      <c r="B311" s="56"/>
      <c r="C311" s="56"/>
      <c r="D311" s="56"/>
      <c r="E311" s="56"/>
      <c r="F311" s="56"/>
      <c r="G311" s="56"/>
      <c r="H311" s="56"/>
      <c r="I311" s="56"/>
      <c r="J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row>
    <row r="312" spans="1:34" ht="12.75">
      <c r="A312" s="56"/>
      <c r="B312" s="56"/>
      <c r="C312" s="56"/>
      <c r="D312" s="56"/>
      <c r="E312" s="56"/>
      <c r="F312" s="56"/>
      <c r="G312" s="56"/>
      <c r="H312" s="56"/>
      <c r="I312" s="56"/>
      <c r="J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row>
    <row r="313" spans="1:34" ht="12.75">
      <c r="A313" s="56"/>
      <c r="B313" s="56"/>
      <c r="C313" s="56"/>
      <c r="D313" s="56"/>
      <c r="E313" s="56"/>
      <c r="F313" s="56"/>
      <c r="G313" s="56"/>
      <c r="H313" s="56"/>
      <c r="I313" s="56"/>
      <c r="J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row>
    <row r="314" spans="1:34" ht="12.75">
      <c r="A314" s="56"/>
      <c r="B314" s="56"/>
      <c r="C314" s="56"/>
      <c r="D314" s="56"/>
      <c r="E314" s="56"/>
      <c r="F314" s="56"/>
      <c r="G314" s="56"/>
      <c r="H314" s="56"/>
      <c r="I314" s="56"/>
      <c r="J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row>
    <row r="315" spans="1:34" ht="12.75">
      <c r="A315" s="56"/>
      <c r="B315" s="56"/>
      <c r="C315" s="56"/>
      <c r="D315" s="56"/>
      <c r="E315" s="56"/>
      <c r="F315" s="56"/>
      <c r="G315" s="56"/>
      <c r="H315" s="56"/>
      <c r="I315" s="56"/>
      <c r="J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row>
    <row r="316" spans="1:34" ht="12.75">
      <c r="A316" s="56"/>
      <c r="B316" s="56"/>
      <c r="C316" s="56"/>
      <c r="D316" s="56"/>
      <c r="E316" s="56"/>
      <c r="F316" s="56"/>
      <c r="G316" s="56"/>
      <c r="H316" s="56"/>
      <c r="I316" s="56"/>
      <c r="J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row>
    <row r="317" spans="1:34" ht="12.75">
      <c r="A317" s="56"/>
      <c r="B317" s="56"/>
      <c r="C317" s="56"/>
      <c r="D317" s="56"/>
      <c r="E317" s="56"/>
      <c r="F317" s="56"/>
      <c r="G317" s="56"/>
      <c r="H317" s="56"/>
      <c r="I317" s="56"/>
      <c r="J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row>
    <row r="318" spans="1:34" ht="12.75">
      <c r="A318" s="56"/>
      <c r="B318" s="56"/>
      <c r="C318" s="56"/>
      <c r="D318" s="56"/>
      <c r="E318" s="56"/>
      <c r="F318" s="56"/>
      <c r="G318" s="56"/>
      <c r="H318" s="56"/>
      <c r="I318" s="56"/>
      <c r="J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row>
    <row r="319" spans="1:34" ht="12.75">
      <c r="A319" s="56"/>
      <c r="B319" s="56"/>
      <c r="C319" s="56"/>
      <c r="D319" s="56"/>
      <c r="E319" s="56"/>
      <c r="F319" s="56"/>
      <c r="G319" s="56"/>
      <c r="H319" s="56"/>
      <c r="I319" s="56"/>
      <c r="J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row>
    <row r="320" spans="1:34" ht="12.75">
      <c r="A320" s="56"/>
      <c r="B320" s="56"/>
      <c r="C320" s="56"/>
      <c r="D320" s="56"/>
      <c r="E320" s="56"/>
      <c r="F320" s="56"/>
      <c r="G320" s="56"/>
      <c r="H320" s="56"/>
      <c r="I320" s="56"/>
      <c r="J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row>
    <row r="321" spans="1:34" ht="12.75">
      <c r="A321" s="56"/>
      <c r="B321" s="56"/>
      <c r="C321" s="56"/>
      <c r="D321" s="56"/>
      <c r="E321" s="56"/>
      <c r="F321" s="56"/>
      <c r="G321" s="56"/>
      <c r="H321" s="56"/>
      <c r="I321" s="56"/>
      <c r="J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row>
    <row r="322" spans="1:34" ht="12.75">
      <c r="A322" s="56"/>
      <c r="B322" s="56"/>
      <c r="C322" s="56"/>
      <c r="D322" s="56"/>
      <c r="E322" s="56"/>
      <c r="F322" s="56"/>
      <c r="G322" s="56"/>
      <c r="H322" s="56"/>
      <c r="I322" s="56"/>
      <c r="J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row>
    <row r="323" spans="1:34" ht="12.75">
      <c r="A323" s="56"/>
      <c r="B323" s="56"/>
      <c r="C323" s="56"/>
      <c r="D323" s="56"/>
      <c r="E323" s="56"/>
      <c r="F323" s="56"/>
      <c r="G323" s="56"/>
      <c r="H323" s="56"/>
      <c r="I323" s="56"/>
      <c r="J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row>
    <row r="324" spans="1:34" ht="12.75">
      <c r="A324" s="56"/>
      <c r="B324" s="56"/>
      <c r="C324" s="56"/>
      <c r="D324" s="56"/>
      <c r="E324" s="56"/>
      <c r="F324" s="56"/>
      <c r="G324" s="56"/>
      <c r="H324" s="56"/>
      <c r="I324" s="56"/>
      <c r="J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row>
    <row r="325" spans="1:34" ht="12.75">
      <c r="A325" s="56"/>
      <c r="B325" s="56"/>
      <c r="C325" s="56"/>
      <c r="D325" s="56"/>
      <c r="E325" s="56"/>
      <c r="F325" s="56"/>
      <c r="G325" s="56"/>
      <c r="H325" s="56"/>
      <c r="I325" s="56"/>
      <c r="J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row>
    <row r="326" spans="1:34" ht="12.75">
      <c r="A326" s="56"/>
      <c r="B326" s="56"/>
      <c r="C326" s="56"/>
      <c r="D326" s="56"/>
      <c r="E326" s="56"/>
      <c r="F326" s="56"/>
      <c r="G326" s="56"/>
      <c r="H326" s="56"/>
      <c r="I326" s="56"/>
      <c r="J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row>
    <row r="327" spans="1:34" ht="12.75">
      <c r="A327" s="56"/>
      <c r="B327" s="56"/>
      <c r="C327" s="56"/>
      <c r="D327" s="56"/>
      <c r="E327" s="56"/>
      <c r="F327" s="56"/>
      <c r="G327" s="56"/>
      <c r="H327" s="56"/>
      <c r="I327" s="56"/>
      <c r="J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row>
    <row r="328" spans="1:34" ht="12.75">
      <c r="A328" s="56"/>
      <c r="B328" s="56"/>
      <c r="C328" s="56"/>
      <c r="D328" s="56"/>
      <c r="E328" s="56"/>
      <c r="F328" s="56"/>
      <c r="G328" s="56"/>
      <c r="H328" s="56"/>
      <c r="I328" s="56"/>
      <c r="J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row>
    <row r="329" spans="1:34" ht="12.75">
      <c r="A329" s="56"/>
      <c r="B329" s="56"/>
      <c r="C329" s="56"/>
      <c r="D329" s="56"/>
      <c r="E329" s="56"/>
      <c r="F329" s="56"/>
      <c r="G329" s="56"/>
      <c r="H329" s="56"/>
      <c r="I329" s="56"/>
      <c r="J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row>
    <row r="330" spans="1:34" ht="12.75">
      <c r="A330" s="56"/>
      <c r="B330" s="56"/>
      <c r="C330" s="56"/>
      <c r="D330" s="56"/>
      <c r="E330" s="56"/>
      <c r="F330" s="56"/>
      <c r="G330" s="56"/>
      <c r="H330" s="56"/>
      <c r="I330" s="56"/>
      <c r="J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row>
    <row r="331" spans="1:34" ht="12.75">
      <c r="A331" s="56"/>
      <c r="B331" s="56"/>
      <c r="C331" s="56"/>
      <c r="D331" s="56"/>
      <c r="E331" s="56"/>
      <c r="F331" s="56"/>
      <c r="G331" s="56"/>
      <c r="H331" s="56"/>
      <c r="I331" s="56"/>
      <c r="J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row>
    <row r="332" spans="1:34" ht="12.75">
      <c r="A332" s="56"/>
      <c r="B332" s="56"/>
      <c r="C332" s="56"/>
      <c r="D332" s="56"/>
      <c r="E332" s="56"/>
      <c r="F332" s="56"/>
      <c r="G332" s="56"/>
      <c r="H332" s="56"/>
      <c r="I332" s="56"/>
      <c r="J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row>
    <row r="333" spans="1:34" ht="12.75">
      <c r="A333" s="56"/>
      <c r="B333" s="56"/>
      <c r="C333" s="56"/>
      <c r="D333" s="56"/>
      <c r="E333" s="56"/>
      <c r="F333" s="56"/>
      <c r="G333" s="56"/>
      <c r="H333" s="56"/>
      <c r="I333" s="56"/>
      <c r="J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row>
    <row r="334" spans="1:34" ht="12.75">
      <c r="A334" s="56"/>
      <c r="B334" s="56"/>
      <c r="C334" s="56"/>
      <c r="D334" s="56"/>
      <c r="E334" s="56"/>
      <c r="F334" s="56"/>
      <c r="G334" s="56"/>
      <c r="H334" s="56"/>
      <c r="I334" s="56"/>
      <c r="J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row>
    <row r="335" spans="1:34" ht="12.75">
      <c r="A335" s="56"/>
      <c r="B335" s="56"/>
      <c r="C335" s="56"/>
      <c r="D335" s="56"/>
      <c r="E335" s="56"/>
      <c r="F335" s="56"/>
      <c r="G335" s="56"/>
      <c r="H335" s="56"/>
      <c r="I335" s="56"/>
      <c r="J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row>
    <row r="336" spans="1:34" ht="12.75">
      <c r="A336" s="56"/>
      <c r="B336" s="56"/>
      <c r="C336" s="56"/>
      <c r="D336" s="56"/>
      <c r="E336" s="56"/>
      <c r="F336" s="56"/>
      <c r="G336" s="56"/>
      <c r="H336" s="56"/>
      <c r="I336" s="56"/>
      <c r="J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row>
    <row r="337" spans="1:34" ht="12.75">
      <c r="A337" s="56"/>
      <c r="B337" s="56"/>
      <c r="C337" s="56"/>
      <c r="D337" s="56"/>
      <c r="E337" s="56"/>
      <c r="F337" s="56"/>
      <c r="G337" s="56"/>
      <c r="H337" s="56"/>
      <c r="I337" s="56"/>
      <c r="J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row>
    <row r="338" spans="1:34" ht="12.75">
      <c r="A338" s="56"/>
      <c r="B338" s="56"/>
      <c r="C338" s="56"/>
      <c r="D338" s="56"/>
      <c r="E338" s="56"/>
      <c r="F338" s="56"/>
      <c r="G338" s="56"/>
      <c r="H338" s="56"/>
      <c r="I338" s="56"/>
      <c r="J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row>
    <row r="339" spans="1:34" ht="12.75">
      <c r="A339" s="56"/>
      <c r="B339" s="56"/>
      <c r="C339" s="56"/>
      <c r="D339" s="56"/>
      <c r="E339" s="56"/>
      <c r="F339" s="56"/>
      <c r="G339" s="56"/>
      <c r="H339" s="56"/>
      <c r="I339" s="56"/>
      <c r="J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row>
    <row r="340" spans="1:34" ht="12.75">
      <c r="A340" s="56"/>
      <c r="B340" s="56"/>
      <c r="C340" s="56"/>
      <c r="D340" s="56"/>
      <c r="E340" s="56"/>
      <c r="F340" s="56"/>
      <c r="G340" s="56"/>
      <c r="H340" s="56"/>
      <c r="I340" s="56"/>
      <c r="J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row>
    <row r="341" spans="1:34" ht="12.75">
      <c r="A341" s="56"/>
      <c r="B341" s="56"/>
      <c r="C341" s="56"/>
      <c r="D341" s="56"/>
      <c r="E341" s="56"/>
      <c r="F341" s="56"/>
      <c r="G341" s="56"/>
      <c r="H341" s="56"/>
      <c r="I341" s="56"/>
      <c r="J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row>
    <row r="342" spans="1:34" ht="12.75">
      <c r="A342" s="56"/>
      <c r="B342" s="56"/>
      <c r="C342" s="56"/>
      <c r="D342" s="56"/>
      <c r="E342" s="56"/>
      <c r="F342" s="56"/>
      <c r="G342" s="56"/>
      <c r="H342" s="56"/>
      <c r="I342" s="56"/>
      <c r="J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row>
    <row r="343" spans="1:34" ht="12.75">
      <c r="A343" s="56"/>
      <c r="B343" s="56"/>
      <c r="C343" s="56"/>
      <c r="D343" s="56"/>
      <c r="E343" s="56"/>
      <c r="F343" s="56"/>
      <c r="G343" s="56"/>
      <c r="H343" s="56"/>
      <c r="I343" s="56"/>
      <c r="J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row>
    <row r="344" spans="1:34" ht="12.75">
      <c r="A344" s="56"/>
      <c r="B344" s="56"/>
      <c r="C344" s="56"/>
      <c r="D344" s="56"/>
      <c r="E344" s="56"/>
      <c r="F344" s="56"/>
      <c r="G344" s="56"/>
      <c r="H344" s="56"/>
      <c r="I344" s="56"/>
      <c r="J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row>
    <row r="345" spans="1:34" ht="12.75">
      <c r="A345" s="56"/>
      <c r="B345" s="56"/>
      <c r="C345" s="56"/>
      <c r="D345" s="56"/>
      <c r="E345" s="56"/>
      <c r="F345" s="56"/>
      <c r="G345" s="56"/>
      <c r="H345" s="56"/>
      <c r="I345" s="56"/>
      <c r="J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row>
    <row r="346" spans="1:34" ht="12.75">
      <c r="A346" s="56"/>
      <c r="B346" s="56"/>
      <c r="C346" s="56"/>
      <c r="D346" s="56"/>
      <c r="E346" s="56"/>
      <c r="F346" s="56"/>
      <c r="G346" s="56"/>
      <c r="H346" s="56"/>
      <c r="I346" s="56"/>
      <c r="J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row>
    <row r="347" spans="1:34" ht="12.75">
      <c r="A347" s="56"/>
      <c r="B347" s="56"/>
      <c r="C347" s="56"/>
      <c r="D347" s="56"/>
      <c r="E347" s="56"/>
      <c r="F347" s="56"/>
      <c r="G347" s="56"/>
      <c r="H347" s="56"/>
      <c r="I347" s="56"/>
      <c r="J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row>
    <row r="348" spans="1:34" ht="12.75">
      <c r="A348" s="56"/>
      <c r="B348" s="56"/>
      <c r="C348" s="56"/>
      <c r="D348" s="56"/>
      <c r="E348" s="56"/>
      <c r="F348" s="56"/>
      <c r="G348" s="56"/>
      <c r="H348" s="56"/>
      <c r="I348" s="56"/>
      <c r="J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row>
    <row r="349" spans="1:34" ht="12.75">
      <c r="A349" s="56"/>
      <c r="B349" s="56"/>
      <c r="C349" s="56"/>
      <c r="D349" s="56"/>
      <c r="E349" s="56"/>
      <c r="F349" s="56"/>
      <c r="G349" s="56"/>
      <c r="H349" s="56"/>
      <c r="I349" s="56"/>
      <c r="J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row>
    <row r="350" spans="1:34" ht="12.75">
      <c r="A350" s="56"/>
      <c r="B350" s="56"/>
      <c r="C350" s="56"/>
      <c r="D350" s="56"/>
      <c r="E350" s="56"/>
      <c r="F350" s="56"/>
      <c r="G350" s="56"/>
      <c r="H350" s="56"/>
      <c r="I350" s="56"/>
      <c r="J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row>
    <row r="351" spans="1:34" ht="12.75">
      <c r="A351" s="56"/>
      <c r="B351" s="56"/>
      <c r="C351" s="56"/>
      <c r="D351" s="56"/>
      <c r="E351" s="56"/>
      <c r="F351" s="56"/>
      <c r="G351" s="56"/>
      <c r="H351" s="56"/>
      <c r="I351" s="56"/>
      <c r="J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row>
    <row r="352" spans="1:34" ht="12.75">
      <c r="A352" s="56"/>
      <c r="B352" s="56"/>
      <c r="C352" s="56"/>
      <c r="D352" s="56"/>
      <c r="E352" s="56"/>
      <c r="F352" s="56"/>
      <c r="G352" s="56"/>
      <c r="H352" s="56"/>
      <c r="I352" s="56"/>
      <c r="J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row>
    <row r="353" spans="1:34" ht="12.75">
      <c r="A353" s="56"/>
      <c r="B353" s="56"/>
      <c r="C353" s="56"/>
      <c r="D353" s="56"/>
      <c r="E353" s="56"/>
      <c r="F353" s="56"/>
      <c r="G353" s="56"/>
      <c r="H353" s="56"/>
      <c r="I353" s="56"/>
      <c r="J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row>
    <row r="354" spans="1:34" ht="12.75">
      <c r="A354" s="56"/>
      <c r="B354" s="56"/>
      <c r="C354" s="56"/>
      <c r="D354" s="56"/>
      <c r="E354" s="56"/>
      <c r="F354" s="56"/>
      <c r="G354" s="56"/>
      <c r="H354" s="56"/>
      <c r="I354" s="56"/>
      <c r="J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row>
    <row r="355" spans="1:34" ht="12.75">
      <c r="A355" s="56"/>
      <c r="B355" s="56"/>
      <c r="C355" s="56"/>
      <c r="D355" s="56"/>
      <c r="E355" s="56"/>
      <c r="F355" s="56"/>
      <c r="G355" s="56"/>
      <c r="H355" s="56"/>
      <c r="I355" s="56"/>
      <c r="J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row>
    <row r="356" spans="1:34" ht="12.75">
      <c r="A356" s="56"/>
      <c r="B356" s="56"/>
      <c r="C356" s="56"/>
      <c r="D356" s="56"/>
      <c r="E356" s="56"/>
      <c r="F356" s="56"/>
      <c r="G356" s="56"/>
      <c r="H356" s="56"/>
      <c r="I356" s="56"/>
      <c r="J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row>
    <row r="357" spans="1:34" ht="12.75">
      <c r="A357" s="56"/>
      <c r="B357" s="56"/>
      <c r="C357" s="56"/>
      <c r="D357" s="56"/>
      <c r="E357" s="56"/>
      <c r="F357" s="56"/>
      <c r="G357" s="56"/>
      <c r="H357" s="56"/>
      <c r="I357" s="56"/>
      <c r="J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row>
    <row r="358" spans="1:34" ht="12.75">
      <c r="A358" s="56"/>
      <c r="B358" s="56"/>
      <c r="C358" s="56"/>
      <c r="D358" s="56"/>
      <c r="E358" s="56"/>
      <c r="F358" s="56"/>
      <c r="G358" s="56"/>
      <c r="H358" s="56"/>
      <c r="I358" s="56"/>
      <c r="J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row>
    <row r="359" spans="1:34" ht="12.75">
      <c r="A359" s="56"/>
      <c r="B359" s="56"/>
      <c r="C359" s="56"/>
      <c r="D359" s="56"/>
      <c r="E359" s="56"/>
      <c r="F359" s="56"/>
      <c r="G359" s="56"/>
      <c r="H359" s="56"/>
      <c r="I359" s="56"/>
      <c r="J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row>
    <row r="360" spans="1:34" ht="12.75">
      <c r="A360" s="56"/>
      <c r="B360" s="56"/>
      <c r="C360" s="56"/>
      <c r="D360" s="56"/>
      <c r="E360" s="56"/>
      <c r="F360" s="56"/>
      <c r="G360" s="56"/>
      <c r="H360" s="56"/>
      <c r="I360" s="56"/>
      <c r="J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row>
    <row r="361" spans="1:34" ht="12.75">
      <c r="A361" s="56"/>
      <c r="B361" s="56"/>
      <c r="C361" s="56"/>
      <c r="D361" s="56"/>
      <c r="E361" s="56"/>
      <c r="F361" s="56"/>
      <c r="G361" s="56"/>
      <c r="H361" s="56"/>
      <c r="I361" s="56"/>
      <c r="J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row>
    <row r="362" spans="1:34" ht="12.75">
      <c r="A362" s="56"/>
      <c r="B362" s="56"/>
      <c r="C362" s="56"/>
      <c r="D362" s="56"/>
      <c r="E362" s="56"/>
      <c r="F362" s="56"/>
      <c r="G362" s="56"/>
      <c r="H362" s="56"/>
      <c r="I362" s="56"/>
      <c r="J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row>
    <row r="363" spans="1:34" ht="12.75">
      <c r="A363" s="56"/>
      <c r="B363" s="56"/>
      <c r="C363" s="56"/>
      <c r="D363" s="56"/>
      <c r="E363" s="56"/>
      <c r="F363" s="56"/>
      <c r="G363" s="56"/>
      <c r="H363" s="56"/>
      <c r="I363" s="56"/>
      <c r="J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row>
    <row r="364" spans="1:34" ht="12.75">
      <c r="A364" s="56"/>
      <c r="B364" s="56"/>
      <c r="C364" s="56"/>
      <c r="D364" s="56"/>
      <c r="E364" s="56"/>
      <c r="F364" s="56"/>
      <c r="G364" s="56"/>
      <c r="H364" s="56"/>
      <c r="I364" s="56"/>
      <c r="J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row>
    <row r="365" spans="1:34" ht="12.75">
      <c r="A365" s="56"/>
      <c r="B365" s="56"/>
      <c r="C365" s="56"/>
      <c r="D365" s="56"/>
      <c r="E365" s="56"/>
      <c r="F365" s="56"/>
      <c r="G365" s="56"/>
      <c r="H365" s="56"/>
      <c r="I365" s="56"/>
      <c r="J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row>
    <row r="366" spans="1:34" ht="12.75">
      <c r="A366" s="56"/>
      <c r="B366" s="56"/>
      <c r="C366" s="56"/>
      <c r="D366" s="56"/>
      <c r="E366" s="56"/>
      <c r="F366" s="56"/>
      <c r="G366" s="56"/>
      <c r="H366" s="56"/>
      <c r="I366" s="56"/>
      <c r="J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row>
    <row r="367" spans="1:34" ht="12.75">
      <c r="A367" s="56"/>
      <c r="B367" s="56"/>
      <c r="C367" s="56"/>
      <c r="D367" s="56"/>
      <c r="E367" s="56"/>
      <c r="F367" s="56"/>
      <c r="G367" s="56"/>
      <c r="H367" s="56"/>
      <c r="I367" s="56"/>
      <c r="J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row>
    <row r="368" spans="1:34" ht="12.75">
      <c r="A368" s="56"/>
      <c r="B368" s="56"/>
      <c r="C368" s="56"/>
      <c r="D368" s="56"/>
      <c r="E368" s="56"/>
      <c r="F368" s="56"/>
      <c r="G368" s="56"/>
      <c r="H368" s="56"/>
      <c r="I368" s="56"/>
      <c r="J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row>
    <row r="369" spans="1:34" ht="12.75">
      <c r="A369" s="56"/>
      <c r="B369" s="56"/>
      <c r="C369" s="56"/>
      <c r="D369" s="56"/>
      <c r="E369" s="56"/>
      <c r="F369" s="56"/>
      <c r="G369" s="56"/>
      <c r="H369" s="56"/>
      <c r="I369" s="56"/>
      <c r="J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row>
    <row r="370" spans="1:34" ht="12.75">
      <c r="A370" s="56"/>
      <c r="B370" s="56"/>
      <c r="C370" s="56"/>
      <c r="D370" s="56"/>
      <c r="E370" s="56"/>
      <c r="F370" s="56"/>
      <c r="G370" s="56"/>
      <c r="H370" s="56"/>
      <c r="I370" s="56"/>
      <c r="J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row>
    <row r="371" spans="1:34" ht="12.75">
      <c r="A371" s="56"/>
      <c r="B371" s="56"/>
      <c r="C371" s="56"/>
      <c r="D371" s="56"/>
      <c r="E371" s="56"/>
      <c r="F371" s="56"/>
      <c r="G371" s="56"/>
      <c r="H371" s="56"/>
      <c r="I371" s="56"/>
      <c r="J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row>
    <row r="372" spans="1:34" ht="12.75">
      <c r="A372" s="56"/>
      <c r="B372" s="56"/>
      <c r="C372" s="56"/>
      <c r="D372" s="56"/>
      <c r="E372" s="56"/>
      <c r="F372" s="56"/>
      <c r="G372" s="56"/>
      <c r="H372" s="56"/>
      <c r="I372" s="56"/>
      <c r="J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row>
    <row r="373" spans="1:34" ht="12.75">
      <c r="A373" s="56"/>
      <c r="B373" s="56"/>
      <c r="C373" s="56"/>
      <c r="D373" s="56"/>
      <c r="E373" s="56"/>
      <c r="F373" s="56"/>
      <c r="G373" s="56"/>
      <c r="H373" s="56"/>
      <c r="I373" s="56"/>
      <c r="J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row>
    <row r="374" spans="1:34" ht="12.75">
      <c r="A374" s="56"/>
      <c r="B374" s="56"/>
      <c r="C374" s="56"/>
      <c r="D374" s="56"/>
      <c r="E374" s="56"/>
      <c r="F374" s="56"/>
      <c r="G374" s="56"/>
      <c r="H374" s="56"/>
      <c r="I374" s="56"/>
      <c r="J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row>
    <row r="375" spans="1:34" ht="12.75">
      <c r="A375" s="56"/>
      <c r="B375" s="56"/>
      <c r="C375" s="56"/>
      <c r="D375" s="56"/>
      <c r="E375" s="56"/>
      <c r="F375" s="56"/>
      <c r="G375" s="56"/>
      <c r="H375" s="56"/>
      <c r="I375" s="56"/>
      <c r="J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row>
    <row r="376" spans="1:34" ht="12.75">
      <c r="A376" s="56"/>
      <c r="B376" s="56"/>
      <c r="C376" s="56"/>
      <c r="D376" s="56"/>
      <c r="E376" s="56"/>
      <c r="F376" s="56"/>
      <c r="G376" s="56"/>
      <c r="H376" s="56"/>
      <c r="I376" s="56"/>
      <c r="J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row>
    <row r="377" spans="1:34" ht="12.75">
      <c r="A377" s="56"/>
      <c r="B377" s="56"/>
      <c r="C377" s="56"/>
      <c r="D377" s="56"/>
      <c r="E377" s="56"/>
      <c r="F377" s="56"/>
      <c r="G377" s="56"/>
      <c r="H377" s="56"/>
      <c r="I377" s="56"/>
      <c r="J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row>
    <row r="378" spans="1:34" ht="12.75">
      <c r="A378" s="56"/>
      <c r="B378" s="56"/>
      <c r="C378" s="56"/>
      <c r="D378" s="56"/>
      <c r="E378" s="56"/>
      <c r="F378" s="56"/>
      <c r="G378" s="56"/>
      <c r="H378" s="56"/>
      <c r="I378" s="56"/>
      <c r="J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row>
    <row r="379" spans="1:34" ht="12.75">
      <c r="A379" s="56"/>
      <c r="B379" s="56"/>
      <c r="C379" s="56"/>
      <c r="D379" s="56"/>
      <c r="E379" s="56"/>
      <c r="F379" s="56"/>
      <c r="G379" s="56"/>
      <c r="H379" s="56"/>
      <c r="I379" s="56"/>
      <c r="J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row>
    <row r="380" spans="1:34" ht="12.75">
      <c r="A380" s="56"/>
      <c r="B380" s="56"/>
      <c r="C380" s="56"/>
      <c r="D380" s="56"/>
      <c r="E380" s="56"/>
      <c r="F380" s="56"/>
      <c r="G380" s="56"/>
      <c r="H380" s="56"/>
      <c r="I380" s="56"/>
      <c r="J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row>
    <row r="381" spans="1:34" ht="12.75">
      <c r="A381" s="56"/>
      <c r="B381" s="56"/>
      <c r="C381" s="56"/>
      <c r="D381" s="56"/>
      <c r="E381" s="56"/>
      <c r="F381" s="56"/>
      <c r="G381" s="56"/>
      <c r="H381" s="56"/>
      <c r="I381" s="56"/>
      <c r="J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row>
    <row r="382" spans="1:34" ht="12.75">
      <c r="A382" s="56"/>
      <c r="B382" s="56"/>
      <c r="C382" s="56"/>
      <c r="D382" s="56"/>
      <c r="E382" s="56"/>
      <c r="F382" s="56"/>
      <c r="G382" s="56"/>
      <c r="H382" s="56"/>
      <c r="I382" s="56"/>
      <c r="J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row>
    <row r="383" spans="1:34" ht="12.75">
      <c r="A383" s="56"/>
      <c r="B383" s="56"/>
      <c r="C383" s="56"/>
      <c r="D383" s="56"/>
      <c r="E383" s="56"/>
      <c r="F383" s="56"/>
      <c r="G383" s="56"/>
      <c r="H383" s="56"/>
      <c r="I383" s="56"/>
      <c r="J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row>
    <row r="384" spans="1:34" ht="12.75">
      <c r="A384" s="56"/>
      <c r="B384" s="56"/>
      <c r="C384" s="56"/>
      <c r="D384" s="56"/>
      <c r="E384" s="56"/>
      <c r="F384" s="56"/>
      <c r="G384" s="56"/>
      <c r="H384" s="56"/>
      <c r="I384" s="56"/>
      <c r="J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row>
    <row r="385" spans="1:34" ht="12.75">
      <c r="A385" s="56"/>
      <c r="B385" s="56"/>
      <c r="C385" s="56"/>
      <c r="D385" s="56"/>
      <c r="E385" s="56"/>
      <c r="F385" s="56"/>
      <c r="G385" s="56"/>
      <c r="H385" s="56"/>
      <c r="I385" s="56"/>
      <c r="J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row>
    <row r="386" spans="1:34" ht="12.75">
      <c r="A386" s="56"/>
      <c r="B386" s="56"/>
      <c r="C386" s="56"/>
      <c r="D386" s="56"/>
      <c r="E386" s="56"/>
      <c r="F386" s="56"/>
      <c r="G386" s="56"/>
      <c r="H386" s="56"/>
      <c r="I386" s="56"/>
      <c r="J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row>
    <row r="387" spans="1:34" ht="12.75">
      <c r="A387" s="56"/>
      <c r="B387" s="56"/>
      <c r="C387" s="56"/>
      <c r="D387" s="56"/>
      <c r="E387" s="56"/>
      <c r="F387" s="56"/>
      <c r="G387" s="56"/>
      <c r="H387" s="56"/>
      <c r="I387" s="56"/>
      <c r="J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row>
    <row r="388" spans="1:34" ht="12.75">
      <c r="A388" s="56"/>
      <c r="B388" s="56"/>
      <c r="C388" s="56"/>
      <c r="D388" s="56"/>
      <c r="E388" s="56"/>
      <c r="F388" s="56"/>
      <c r="G388" s="56"/>
      <c r="H388" s="56"/>
      <c r="I388" s="56"/>
      <c r="J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row>
    <row r="389" spans="1:34" ht="12.75">
      <c r="A389" s="56"/>
      <c r="B389" s="56"/>
      <c r="C389" s="56"/>
      <c r="D389" s="56"/>
      <c r="E389" s="56"/>
      <c r="F389" s="56"/>
      <c r="G389" s="56"/>
      <c r="H389" s="56"/>
      <c r="I389" s="56"/>
      <c r="J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row>
    <row r="390" spans="1:34" ht="12.75">
      <c r="A390" s="56"/>
      <c r="B390" s="56"/>
      <c r="C390" s="56"/>
      <c r="D390" s="56"/>
      <c r="E390" s="56"/>
      <c r="F390" s="56"/>
      <c r="G390" s="56"/>
      <c r="H390" s="56"/>
      <c r="I390" s="56"/>
      <c r="J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row>
    <row r="391" spans="1:34" ht="12.75">
      <c r="A391" s="56"/>
      <c r="B391" s="56"/>
      <c r="C391" s="56"/>
      <c r="D391" s="56"/>
      <c r="E391" s="56"/>
      <c r="F391" s="56"/>
      <c r="G391" s="56"/>
      <c r="H391" s="56"/>
      <c r="I391" s="56"/>
      <c r="J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row>
    <row r="392" spans="1:34" ht="12.75">
      <c r="A392" s="56"/>
      <c r="B392" s="56"/>
      <c r="C392" s="56"/>
      <c r="D392" s="56"/>
      <c r="E392" s="56"/>
      <c r="F392" s="56"/>
      <c r="G392" s="56"/>
      <c r="H392" s="56"/>
      <c r="I392" s="56"/>
      <c r="J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row>
    <row r="393" spans="1:34" ht="12.75">
      <c r="A393" s="56"/>
      <c r="B393" s="56"/>
      <c r="C393" s="56"/>
      <c r="D393" s="56"/>
      <c r="E393" s="56"/>
      <c r="F393" s="56"/>
      <c r="G393" s="56"/>
      <c r="H393" s="56"/>
      <c r="I393" s="56"/>
      <c r="J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row>
    <row r="394" spans="1:34" ht="12.75">
      <c r="A394" s="56"/>
      <c r="B394" s="56"/>
      <c r="C394" s="56"/>
      <c r="D394" s="56"/>
      <c r="E394" s="56"/>
      <c r="F394" s="56"/>
      <c r="G394" s="56"/>
      <c r="H394" s="56"/>
      <c r="I394" s="56"/>
      <c r="J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row>
    <row r="395" spans="1:34" ht="12.75">
      <c r="A395" s="56"/>
      <c r="B395" s="56"/>
      <c r="C395" s="56"/>
      <c r="D395" s="56"/>
      <c r="E395" s="56"/>
      <c r="F395" s="56"/>
      <c r="G395" s="56"/>
      <c r="H395" s="56"/>
      <c r="I395" s="56"/>
      <c r="J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row>
    <row r="396" spans="1:34" ht="12.75">
      <c r="A396" s="56"/>
      <c r="B396" s="56"/>
      <c r="C396" s="56"/>
      <c r="D396" s="56"/>
      <c r="E396" s="56"/>
      <c r="F396" s="56"/>
      <c r="G396" s="56"/>
      <c r="H396" s="56"/>
      <c r="I396" s="56"/>
      <c r="J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row>
    <row r="397" spans="1:34" ht="12.75">
      <c r="A397" s="56"/>
      <c r="B397" s="56"/>
      <c r="C397" s="56"/>
      <c r="D397" s="56"/>
      <c r="E397" s="56"/>
      <c r="F397" s="56"/>
      <c r="G397" s="56"/>
      <c r="H397" s="56"/>
      <c r="I397" s="56"/>
      <c r="J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row>
    <row r="398" spans="1:34" ht="12.75">
      <c r="A398" s="56"/>
      <c r="B398" s="56"/>
      <c r="C398" s="56"/>
      <c r="D398" s="56"/>
      <c r="E398" s="56"/>
      <c r="F398" s="56"/>
      <c r="G398" s="56"/>
      <c r="H398" s="56"/>
      <c r="I398" s="56"/>
      <c r="J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row>
    <row r="399" spans="1:34" ht="12.75">
      <c r="A399" s="56"/>
      <c r="B399" s="56"/>
      <c r="C399" s="56"/>
      <c r="D399" s="56"/>
      <c r="E399" s="56"/>
      <c r="F399" s="56"/>
      <c r="G399" s="56"/>
      <c r="H399" s="56"/>
      <c r="I399" s="56"/>
      <c r="J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row>
    <row r="400" spans="1:34" ht="12.75">
      <c r="A400" s="56"/>
      <c r="B400" s="56"/>
      <c r="C400" s="56"/>
      <c r="D400" s="56"/>
      <c r="E400" s="56"/>
      <c r="F400" s="56"/>
      <c r="G400" s="56"/>
      <c r="H400" s="56"/>
      <c r="I400" s="56"/>
      <c r="J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row>
    <row r="401" spans="1:34" ht="12.75">
      <c r="A401" s="56"/>
      <c r="B401" s="56"/>
      <c r="C401" s="56"/>
      <c r="D401" s="56"/>
      <c r="E401" s="56"/>
      <c r="F401" s="56"/>
      <c r="G401" s="56"/>
      <c r="H401" s="56"/>
      <c r="I401" s="56"/>
      <c r="J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row>
    <row r="402" spans="1:34" ht="12.75">
      <c r="A402" s="56"/>
      <c r="B402" s="56"/>
      <c r="C402" s="56"/>
      <c r="D402" s="56"/>
      <c r="E402" s="56"/>
      <c r="F402" s="56"/>
      <c r="G402" s="56"/>
      <c r="H402" s="56"/>
      <c r="I402" s="56"/>
      <c r="J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row>
    <row r="403" spans="1:34" ht="12.75">
      <c r="A403" s="56"/>
      <c r="B403" s="56"/>
      <c r="C403" s="56"/>
      <c r="D403" s="56"/>
      <c r="E403" s="56"/>
      <c r="F403" s="56"/>
      <c r="G403" s="56"/>
      <c r="H403" s="56"/>
      <c r="I403" s="56"/>
      <c r="J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row>
    <row r="404" spans="1:34" ht="12.75">
      <c r="A404" s="56"/>
      <c r="B404" s="56"/>
      <c r="C404" s="56"/>
      <c r="D404" s="56"/>
      <c r="E404" s="56"/>
      <c r="F404" s="56"/>
      <c r="G404" s="56"/>
      <c r="H404" s="56"/>
      <c r="I404" s="56"/>
      <c r="J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row>
    <row r="405" spans="1:34" ht="12.75">
      <c r="A405" s="56"/>
      <c r="B405" s="56"/>
      <c r="C405" s="56"/>
      <c r="D405" s="56"/>
      <c r="E405" s="56"/>
      <c r="F405" s="56"/>
      <c r="G405" s="56"/>
      <c r="H405" s="56"/>
      <c r="I405" s="56"/>
      <c r="J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row>
    <row r="406" spans="1:34" ht="12.75">
      <c r="A406" s="56"/>
      <c r="B406" s="56"/>
      <c r="C406" s="56"/>
      <c r="D406" s="56"/>
      <c r="E406" s="56"/>
      <c r="F406" s="56"/>
      <c r="G406" s="56"/>
      <c r="H406" s="56"/>
      <c r="I406" s="56"/>
      <c r="J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row>
    <row r="407" spans="1:34" ht="12.75">
      <c r="A407" s="56"/>
      <c r="B407" s="56"/>
      <c r="C407" s="56"/>
      <c r="D407" s="56"/>
      <c r="E407" s="56"/>
      <c r="F407" s="56"/>
      <c r="G407" s="56"/>
      <c r="H407" s="56"/>
      <c r="I407" s="56"/>
      <c r="J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row>
    <row r="408" spans="1:34" ht="12.75">
      <c r="A408" s="56"/>
      <c r="B408" s="56"/>
      <c r="C408" s="56"/>
      <c r="D408" s="56"/>
      <c r="E408" s="56"/>
      <c r="F408" s="56"/>
      <c r="G408" s="56"/>
      <c r="H408" s="56"/>
      <c r="I408" s="56"/>
      <c r="J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row>
    <row r="409" spans="1:34" ht="12.75">
      <c r="A409" s="56"/>
      <c r="B409" s="56"/>
      <c r="C409" s="56"/>
      <c r="D409" s="56"/>
      <c r="E409" s="56"/>
      <c r="F409" s="56"/>
      <c r="G409" s="56"/>
      <c r="H409" s="56"/>
      <c r="I409" s="56"/>
      <c r="J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row>
    <row r="410" spans="1:34" ht="12.75">
      <c r="A410" s="56"/>
      <c r="B410" s="56"/>
      <c r="C410" s="56"/>
      <c r="D410" s="56"/>
      <c r="E410" s="56"/>
      <c r="F410" s="56"/>
      <c r="G410" s="56"/>
      <c r="H410" s="56"/>
      <c r="I410" s="56"/>
      <c r="J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row>
    <row r="411" spans="1:34" ht="12.75">
      <c r="A411" s="56"/>
      <c r="B411" s="56"/>
      <c r="C411" s="56"/>
      <c r="D411" s="56"/>
      <c r="E411" s="56"/>
      <c r="F411" s="56"/>
      <c r="G411" s="56"/>
      <c r="H411" s="56"/>
      <c r="I411" s="56"/>
      <c r="J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row>
    <row r="412" spans="1:34" ht="12.75">
      <c r="A412" s="56"/>
      <c r="B412" s="56"/>
      <c r="C412" s="56"/>
      <c r="D412" s="56"/>
      <c r="E412" s="56"/>
      <c r="F412" s="56"/>
      <c r="G412" s="56"/>
      <c r="H412" s="56"/>
      <c r="I412" s="56"/>
      <c r="J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row>
    <row r="413" spans="1:34" ht="12.75">
      <c r="A413" s="56"/>
      <c r="B413" s="56"/>
      <c r="C413" s="56"/>
      <c r="D413" s="56"/>
      <c r="E413" s="56"/>
      <c r="F413" s="56"/>
      <c r="G413" s="56"/>
      <c r="H413" s="56"/>
      <c r="I413" s="56"/>
      <c r="J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row>
    <row r="414" spans="1:34" ht="12.75">
      <c r="A414" s="56"/>
      <c r="B414" s="56"/>
      <c r="C414" s="56"/>
      <c r="D414" s="56"/>
      <c r="E414" s="56"/>
      <c r="F414" s="56"/>
      <c r="G414" s="56"/>
      <c r="H414" s="56"/>
      <c r="I414" s="56"/>
      <c r="J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row>
    <row r="415" spans="1:34" ht="12.75">
      <c r="A415" s="56"/>
      <c r="B415" s="56"/>
      <c r="C415" s="56"/>
      <c r="D415" s="56"/>
      <c r="E415" s="56"/>
      <c r="F415" s="56"/>
      <c r="G415" s="56"/>
      <c r="H415" s="56"/>
      <c r="I415" s="56"/>
      <c r="J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row>
    <row r="416" spans="1:34" ht="12.75">
      <c r="A416" s="56"/>
      <c r="B416" s="56"/>
      <c r="C416" s="56"/>
      <c r="D416" s="56"/>
      <c r="E416" s="56"/>
      <c r="F416" s="56"/>
      <c r="G416" s="56"/>
      <c r="H416" s="56"/>
      <c r="I416" s="56"/>
      <c r="J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row>
    <row r="417" spans="1:34" ht="12.75">
      <c r="A417" s="56"/>
      <c r="B417" s="56"/>
      <c r="C417" s="56"/>
      <c r="D417" s="56"/>
      <c r="E417" s="56"/>
      <c r="F417" s="56"/>
      <c r="G417" s="56"/>
      <c r="H417" s="56"/>
      <c r="I417" s="56"/>
      <c r="J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row>
    <row r="418" spans="1:34" ht="12.75">
      <c r="A418" s="56"/>
      <c r="B418" s="56"/>
      <c r="C418" s="56"/>
      <c r="D418" s="56"/>
      <c r="E418" s="56"/>
      <c r="F418" s="56"/>
      <c r="G418" s="56"/>
      <c r="H418" s="56"/>
      <c r="I418" s="56"/>
      <c r="J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row>
    <row r="419" spans="1:34" ht="12.75">
      <c r="A419" s="56"/>
      <c r="B419" s="56"/>
      <c r="C419" s="56"/>
      <c r="D419" s="56"/>
      <c r="E419" s="56"/>
      <c r="F419" s="56"/>
      <c r="G419" s="56"/>
      <c r="H419" s="56"/>
      <c r="I419" s="56"/>
      <c r="J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row>
    <row r="420" spans="1:34" ht="12.75">
      <c r="A420" s="56"/>
      <c r="B420" s="56"/>
      <c r="C420" s="56"/>
      <c r="D420" s="56"/>
      <c r="E420" s="56"/>
      <c r="F420" s="56"/>
      <c r="G420" s="56"/>
      <c r="H420" s="56"/>
      <c r="I420" s="56"/>
      <c r="J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row>
    <row r="421" spans="1:34" ht="12.75">
      <c r="A421" s="56"/>
      <c r="B421" s="56"/>
      <c r="C421" s="56"/>
      <c r="D421" s="56"/>
      <c r="E421" s="56"/>
      <c r="F421" s="56"/>
      <c r="G421" s="56"/>
      <c r="H421" s="56"/>
      <c r="I421" s="56"/>
      <c r="J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row>
    <row r="422" spans="1:34" ht="12.75">
      <c r="A422" s="56"/>
      <c r="B422" s="56"/>
      <c r="C422" s="56"/>
      <c r="D422" s="56"/>
      <c r="E422" s="56"/>
      <c r="F422" s="56"/>
      <c r="G422" s="56"/>
      <c r="H422" s="56"/>
      <c r="I422" s="56"/>
      <c r="J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row>
    <row r="423" spans="1:34" ht="12.75">
      <c r="A423" s="56"/>
      <c r="B423" s="56"/>
      <c r="C423" s="56"/>
      <c r="D423" s="56"/>
      <c r="E423" s="56"/>
      <c r="F423" s="56"/>
      <c r="G423" s="56"/>
      <c r="H423" s="56"/>
      <c r="I423" s="56"/>
      <c r="J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row>
    <row r="424" spans="1:34" ht="12.75">
      <c r="A424" s="56"/>
      <c r="B424" s="56"/>
      <c r="C424" s="56"/>
      <c r="D424" s="56"/>
      <c r="E424" s="56"/>
      <c r="F424" s="56"/>
      <c r="G424" s="56"/>
      <c r="H424" s="56"/>
      <c r="I424" s="56"/>
      <c r="J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row>
    <row r="425" spans="1:34" ht="12.75">
      <c r="A425" s="56"/>
      <c r="B425" s="56"/>
      <c r="C425" s="56"/>
      <c r="D425" s="56"/>
      <c r="E425" s="56"/>
      <c r="F425" s="56"/>
      <c r="G425" s="56"/>
      <c r="H425" s="56"/>
      <c r="I425" s="56"/>
      <c r="J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row>
    <row r="426" spans="1:34" ht="12.75">
      <c r="A426" s="56"/>
      <c r="B426" s="56"/>
      <c r="C426" s="56"/>
      <c r="D426" s="56"/>
      <c r="E426" s="56"/>
      <c r="F426" s="56"/>
      <c r="G426" s="56"/>
      <c r="H426" s="56"/>
      <c r="I426" s="56"/>
      <c r="J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row>
    <row r="427" spans="1:34" ht="12.75">
      <c r="A427" s="56"/>
      <c r="B427" s="56"/>
      <c r="C427" s="56"/>
      <c r="D427" s="56"/>
      <c r="E427" s="56"/>
      <c r="F427" s="56"/>
      <c r="G427" s="56"/>
      <c r="H427" s="56"/>
      <c r="I427" s="56"/>
      <c r="J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row>
    <row r="428" spans="1:34" ht="12.75">
      <c r="A428" s="56"/>
      <c r="B428" s="56"/>
      <c r="C428" s="56"/>
      <c r="D428" s="56"/>
      <c r="E428" s="56"/>
      <c r="F428" s="56"/>
      <c r="G428" s="56"/>
      <c r="H428" s="56"/>
      <c r="I428" s="56"/>
      <c r="J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row>
    <row r="429" spans="1:34" ht="12.75">
      <c r="A429" s="56"/>
      <c r="B429" s="56"/>
      <c r="C429" s="56"/>
      <c r="D429" s="56"/>
      <c r="E429" s="56"/>
      <c r="F429" s="56"/>
      <c r="G429" s="56"/>
      <c r="H429" s="56"/>
      <c r="I429" s="56"/>
      <c r="J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row>
    <row r="430" spans="1:34" ht="12.75">
      <c r="A430" s="56"/>
      <c r="B430" s="56"/>
      <c r="C430" s="56"/>
      <c r="D430" s="56"/>
      <c r="E430" s="56"/>
      <c r="F430" s="56"/>
      <c r="G430" s="56"/>
      <c r="H430" s="56"/>
      <c r="I430" s="56"/>
      <c r="J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row>
    <row r="431" spans="1:34" ht="12.75">
      <c r="A431" s="56"/>
      <c r="B431" s="56"/>
      <c r="C431" s="56"/>
      <c r="D431" s="56"/>
      <c r="E431" s="56"/>
      <c r="F431" s="56"/>
      <c r="G431" s="56"/>
      <c r="H431" s="56"/>
      <c r="I431" s="56"/>
      <c r="J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row>
    <row r="432" spans="1:34" ht="12.75">
      <c r="A432" s="56"/>
      <c r="B432" s="56"/>
      <c r="C432" s="56"/>
      <c r="D432" s="56"/>
      <c r="E432" s="56"/>
      <c r="F432" s="56"/>
      <c r="G432" s="56"/>
      <c r="H432" s="56"/>
      <c r="I432" s="56"/>
      <c r="J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row>
    <row r="433" spans="1:34" ht="12.75">
      <c r="A433" s="56"/>
      <c r="B433" s="56"/>
      <c r="C433" s="56"/>
      <c r="D433" s="56"/>
      <c r="E433" s="56"/>
      <c r="F433" s="56"/>
      <c r="G433" s="56"/>
      <c r="H433" s="56"/>
      <c r="I433" s="56"/>
      <c r="J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row>
    <row r="434" spans="1:34" ht="12.75">
      <c r="A434" s="56"/>
      <c r="B434" s="56"/>
      <c r="C434" s="56"/>
      <c r="D434" s="56"/>
      <c r="E434" s="56"/>
      <c r="F434" s="56"/>
      <c r="G434" s="56"/>
      <c r="H434" s="56"/>
      <c r="I434" s="56"/>
      <c r="J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row>
    <row r="435" spans="1:34" ht="12.75">
      <c r="A435" s="56"/>
      <c r="B435" s="56"/>
      <c r="C435" s="56"/>
      <c r="D435" s="56"/>
      <c r="E435" s="56"/>
      <c r="F435" s="56"/>
      <c r="G435" s="56"/>
      <c r="H435" s="56"/>
      <c r="I435" s="56"/>
      <c r="J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row>
    <row r="436" spans="1:34" ht="12.75">
      <c r="A436" s="56"/>
      <c r="B436" s="56"/>
      <c r="C436" s="56"/>
      <c r="D436" s="56"/>
      <c r="E436" s="56"/>
      <c r="F436" s="56"/>
      <c r="G436" s="56"/>
      <c r="H436" s="56"/>
      <c r="I436" s="56"/>
      <c r="J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row>
    <row r="437" spans="1:34" ht="12.75">
      <c r="A437" s="56"/>
      <c r="B437" s="56"/>
      <c r="C437" s="56"/>
      <c r="D437" s="56"/>
      <c r="E437" s="56"/>
      <c r="F437" s="56"/>
      <c r="G437" s="56"/>
      <c r="H437" s="56"/>
      <c r="I437" s="56"/>
      <c r="J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row>
    <row r="438" spans="1:34" ht="12.75">
      <c r="A438" s="56"/>
      <c r="B438" s="56"/>
      <c r="C438" s="56"/>
      <c r="D438" s="56"/>
      <c r="E438" s="56"/>
      <c r="F438" s="56"/>
      <c r="G438" s="56"/>
      <c r="H438" s="56"/>
      <c r="I438" s="56"/>
      <c r="J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row>
    <row r="439" spans="1:34" ht="12.75">
      <c r="A439" s="56"/>
      <c r="B439" s="56"/>
      <c r="C439" s="56"/>
      <c r="D439" s="56"/>
      <c r="E439" s="56"/>
      <c r="F439" s="56"/>
      <c r="G439" s="56"/>
      <c r="H439" s="56"/>
      <c r="I439" s="56"/>
      <c r="J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row>
    <row r="440" spans="1:34" ht="12.75">
      <c r="A440" s="56"/>
      <c r="B440" s="56"/>
      <c r="C440" s="56"/>
      <c r="D440" s="56"/>
      <c r="E440" s="56"/>
      <c r="F440" s="56"/>
      <c r="G440" s="56"/>
      <c r="H440" s="56"/>
      <c r="I440" s="56"/>
      <c r="J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row>
    <row r="441" spans="1:34" ht="12.75">
      <c r="A441" s="56"/>
      <c r="B441" s="56"/>
      <c r="C441" s="56"/>
      <c r="D441" s="56"/>
      <c r="E441" s="56"/>
      <c r="F441" s="56"/>
      <c r="G441" s="56"/>
      <c r="H441" s="56"/>
      <c r="I441" s="56"/>
      <c r="J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row>
    <row r="442" spans="1:34" ht="12.75">
      <c r="A442" s="56"/>
      <c r="B442" s="56"/>
      <c r="C442" s="56"/>
      <c r="D442" s="56"/>
      <c r="E442" s="56"/>
      <c r="F442" s="56"/>
      <c r="G442" s="56"/>
      <c r="H442" s="56"/>
      <c r="I442" s="56"/>
      <c r="J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row>
    <row r="443" spans="1:34" ht="12.75">
      <c r="A443" s="56"/>
      <c r="B443" s="56"/>
      <c r="C443" s="56"/>
      <c r="D443" s="56"/>
      <c r="E443" s="56"/>
      <c r="F443" s="56"/>
      <c r="G443" s="56"/>
      <c r="H443" s="56"/>
      <c r="I443" s="56"/>
      <c r="J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row>
    <row r="444" spans="1:34" ht="12.75">
      <c r="A444" s="56"/>
      <c r="B444" s="56"/>
      <c r="C444" s="56"/>
      <c r="D444" s="56"/>
      <c r="E444" s="56"/>
      <c r="F444" s="56"/>
      <c r="G444" s="56"/>
      <c r="H444" s="56"/>
      <c r="I444" s="56"/>
      <c r="J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row>
    <row r="445" spans="1:34" ht="12.75">
      <c r="A445" s="56"/>
      <c r="B445" s="56"/>
      <c r="C445" s="56"/>
      <c r="D445" s="56"/>
      <c r="E445" s="56"/>
      <c r="F445" s="56"/>
      <c r="G445" s="56"/>
      <c r="H445" s="56"/>
      <c r="I445" s="56"/>
      <c r="J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row>
    <row r="446" spans="1:34" ht="12.75">
      <c r="A446" s="56"/>
      <c r="B446" s="56"/>
      <c r="C446" s="56"/>
      <c r="D446" s="56"/>
      <c r="E446" s="56"/>
      <c r="F446" s="56"/>
      <c r="G446" s="56"/>
      <c r="H446" s="56"/>
      <c r="I446" s="56"/>
      <c r="J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row>
    <row r="447" spans="1:34" ht="12.75">
      <c r="A447" s="56"/>
      <c r="B447" s="56"/>
      <c r="C447" s="56"/>
      <c r="D447" s="56"/>
      <c r="E447" s="56"/>
      <c r="F447" s="56"/>
      <c r="G447" s="56"/>
      <c r="H447" s="56"/>
      <c r="I447" s="56"/>
      <c r="J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row>
    <row r="448" spans="1:34" ht="12.75">
      <c r="A448" s="56"/>
      <c r="B448" s="56"/>
      <c r="C448" s="56"/>
      <c r="D448" s="56"/>
      <c r="E448" s="56"/>
      <c r="F448" s="56"/>
      <c r="G448" s="56"/>
      <c r="H448" s="56"/>
      <c r="I448" s="56"/>
      <c r="J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row>
    <row r="449" spans="1:34" ht="12.75">
      <c r="A449" s="56"/>
      <c r="B449" s="56"/>
      <c r="C449" s="56"/>
      <c r="D449" s="56"/>
      <c r="E449" s="56"/>
      <c r="F449" s="56"/>
      <c r="G449" s="56"/>
      <c r="H449" s="56"/>
      <c r="I449" s="56"/>
      <c r="J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row>
    <row r="450" spans="1:34" ht="12.75">
      <c r="A450" s="56"/>
      <c r="B450" s="56"/>
      <c r="C450" s="56"/>
      <c r="D450" s="56"/>
      <c r="E450" s="56"/>
      <c r="F450" s="56"/>
      <c r="G450" s="56"/>
      <c r="H450" s="56"/>
      <c r="I450" s="56"/>
      <c r="J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row>
    <row r="451" spans="1:34" ht="12.75">
      <c r="A451" s="56"/>
      <c r="B451" s="56"/>
      <c r="C451" s="56"/>
      <c r="D451" s="56"/>
      <c r="E451" s="56"/>
      <c r="F451" s="56"/>
      <c r="G451" s="56"/>
      <c r="H451" s="56"/>
      <c r="I451" s="56"/>
      <c r="J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row>
    <row r="452" spans="1:34" ht="12.75">
      <c r="A452" s="56"/>
      <c r="B452" s="56"/>
      <c r="C452" s="56"/>
      <c r="D452" s="56"/>
      <c r="E452" s="56"/>
      <c r="F452" s="56"/>
      <c r="G452" s="56"/>
      <c r="H452" s="56"/>
      <c r="I452" s="56"/>
      <c r="J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row>
    <row r="453" spans="1:34" ht="12.75">
      <c r="A453" s="56"/>
      <c r="B453" s="56"/>
      <c r="C453" s="56"/>
      <c r="D453" s="56"/>
      <c r="E453" s="56"/>
      <c r="F453" s="56"/>
      <c r="G453" s="56"/>
      <c r="H453" s="56"/>
      <c r="I453" s="56"/>
      <c r="J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row>
    <row r="454" spans="1:34" ht="12.75">
      <c r="A454" s="56"/>
      <c r="B454" s="56"/>
      <c r="C454" s="56"/>
      <c r="D454" s="56"/>
      <c r="E454" s="56"/>
      <c r="F454" s="56"/>
      <c r="G454" s="56"/>
      <c r="H454" s="56"/>
      <c r="I454" s="56"/>
      <c r="J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row>
    <row r="455" spans="1:34" ht="12.75">
      <c r="A455" s="56"/>
      <c r="B455" s="56"/>
      <c r="C455" s="56"/>
      <c r="D455" s="56"/>
      <c r="E455" s="56"/>
      <c r="F455" s="56"/>
      <c r="G455" s="56"/>
      <c r="H455" s="56"/>
      <c r="I455" s="56"/>
      <c r="J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row>
    <row r="456" spans="1:34" ht="12.75">
      <c r="A456" s="56"/>
      <c r="B456" s="56"/>
      <c r="C456" s="56"/>
      <c r="D456" s="56"/>
      <c r="E456" s="56"/>
      <c r="F456" s="56"/>
      <c r="G456" s="56"/>
      <c r="H456" s="56"/>
      <c r="I456" s="56"/>
      <c r="J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row>
    <row r="457" spans="1:34" ht="12.75">
      <c r="A457" s="56"/>
      <c r="B457" s="56"/>
      <c r="C457" s="56"/>
      <c r="D457" s="56"/>
      <c r="E457" s="56"/>
      <c r="F457" s="56"/>
      <c r="G457" s="56"/>
      <c r="H457" s="56"/>
      <c r="I457" s="56"/>
      <c r="J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row>
    <row r="458" spans="1:34" ht="12.75">
      <c r="A458" s="56"/>
      <c r="B458" s="56"/>
      <c r="C458" s="56"/>
      <c r="D458" s="56"/>
      <c r="E458" s="56"/>
      <c r="F458" s="56"/>
      <c r="G458" s="56"/>
      <c r="H458" s="56"/>
      <c r="I458" s="56"/>
      <c r="J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row>
    <row r="459" spans="1:34" ht="12.75">
      <c r="A459" s="56"/>
      <c r="B459" s="56"/>
      <c r="C459" s="56"/>
      <c r="D459" s="56"/>
      <c r="E459" s="56"/>
      <c r="F459" s="56"/>
      <c r="G459" s="56"/>
      <c r="H459" s="56"/>
      <c r="I459" s="56"/>
      <c r="J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row>
    <row r="460" spans="1:34" ht="12.75">
      <c r="A460" s="56"/>
      <c r="B460" s="56"/>
      <c r="C460" s="56"/>
      <c r="D460" s="56"/>
      <c r="E460" s="56"/>
      <c r="F460" s="56"/>
      <c r="G460" s="56"/>
      <c r="H460" s="56"/>
      <c r="I460" s="56"/>
      <c r="J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row>
    <row r="461" spans="1:34" ht="12.75">
      <c r="A461" s="56"/>
      <c r="B461" s="56"/>
      <c r="C461" s="56"/>
      <c r="D461" s="56"/>
      <c r="E461" s="56"/>
      <c r="F461" s="56"/>
      <c r="G461" s="56"/>
      <c r="H461" s="56"/>
      <c r="I461" s="56"/>
      <c r="J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row>
    <row r="462" spans="1:34" ht="12.75">
      <c r="A462" s="56"/>
      <c r="B462" s="56"/>
      <c r="C462" s="56"/>
      <c r="D462" s="56"/>
      <c r="E462" s="56"/>
      <c r="F462" s="56"/>
      <c r="G462" s="56"/>
      <c r="H462" s="56"/>
      <c r="I462" s="56"/>
      <c r="J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row>
    <row r="463" spans="1:34" ht="12.75">
      <c r="A463" s="56"/>
      <c r="B463" s="56"/>
      <c r="C463" s="56"/>
      <c r="D463" s="56"/>
      <c r="E463" s="56"/>
      <c r="F463" s="56"/>
      <c r="G463" s="56"/>
      <c r="H463" s="56"/>
      <c r="I463" s="56"/>
      <c r="J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row>
    <row r="464" spans="1:34" ht="12.75">
      <c r="A464" s="56"/>
      <c r="B464" s="56"/>
      <c r="C464" s="56"/>
      <c r="D464" s="56"/>
      <c r="E464" s="56"/>
      <c r="F464" s="56"/>
      <c r="G464" s="56"/>
      <c r="H464" s="56"/>
      <c r="I464" s="56"/>
      <c r="J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row>
    <row r="465" spans="1:34" ht="12.75">
      <c r="A465" s="56"/>
      <c r="B465" s="56"/>
      <c r="C465" s="56"/>
      <c r="D465" s="56"/>
      <c r="E465" s="56"/>
      <c r="F465" s="56"/>
      <c r="G465" s="56"/>
      <c r="H465" s="56"/>
      <c r="I465" s="56"/>
      <c r="J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row>
    <row r="466" spans="1:34" ht="12.75">
      <c r="A466" s="56"/>
      <c r="B466" s="56"/>
      <c r="C466" s="56"/>
      <c r="D466" s="56"/>
      <c r="E466" s="56"/>
      <c r="F466" s="56"/>
      <c r="G466" s="56"/>
      <c r="H466" s="56"/>
      <c r="I466" s="56"/>
      <c r="J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row>
    <row r="467" spans="1:34" ht="12.75">
      <c r="A467" s="56"/>
      <c r="B467" s="56"/>
      <c r="C467" s="56"/>
      <c r="D467" s="56"/>
      <c r="E467" s="56"/>
      <c r="F467" s="56"/>
      <c r="G467" s="56"/>
      <c r="H467" s="56"/>
      <c r="I467" s="56"/>
      <c r="J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row>
    <row r="468" spans="1:34" ht="12.75">
      <c r="A468" s="56"/>
      <c r="B468" s="56"/>
      <c r="C468" s="56"/>
      <c r="D468" s="56"/>
      <c r="E468" s="56"/>
      <c r="F468" s="56"/>
      <c r="G468" s="56"/>
      <c r="H468" s="56"/>
      <c r="I468" s="56"/>
      <c r="J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row>
    <row r="469" spans="1:34" ht="12.75">
      <c r="A469" s="56"/>
      <c r="B469" s="56"/>
      <c r="C469" s="56"/>
      <c r="D469" s="56"/>
      <c r="E469" s="56"/>
      <c r="F469" s="56"/>
      <c r="G469" s="56"/>
      <c r="H469" s="56"/>
      <c r="I469" s="56"/>
      <c r="J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row>
    <row r="470" spans="1:34" ht="12.75">
      <c r="A470" s="56"/>
      <c r="B470" s="56"/>
      <c r="C470" s="56"/>
      <c r="D470" s="56"/>
      <c r="E470" s="56"/>
      <c r="F470" s="56"/>
      <c r="G470" s="56"/>
      <c r="H470" s="56"/>
      <c r="I470" s="56"/>
      <c r="J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row>
    <row r="471" spans="1:34" ht="12.75">
      <c r="A471" s="56"/>
      <c r="B471" s="56"/>
      <c r="C471" s="56"/>
      <c r="D471" s="56"/>
      <c r="E471" s="56"/>
      <c r="F471" s="56"/>
      <c r="G471" s="56"/>
      <c r="H471" s="56"/>
      <c r="I471" s="56"/>
      <c r="J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row>
    <row r="472" spans="1:34" ht="12.75">
      <c r="A472" s="56"/>
      <c r="B472" s="56"/>
      <c r="C472" s="56"/>
      <c r="D472" s="56"/>
      <c r="E472" s="56"/>
      <c r="F472" s="56"/>
      <c r="G472" s="56"/>
      <c r="H472" s="56"/>
      <c r="I472" s="56"/>
      <c r="J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row>
    <row r="473" spans="1:34" ht="12.75">
      <c r="A473" s="56"/>
      <c r="B473" s="56"/>
      <c r="C473" s="56"/>
      <c r="D473" s="56"/>
      <c r="E473" s="56"/>
      <c r="F473" s="56"/>
      <c r="G473" s="56"/>
      <c r="H473" s="56"/>
      <c r="I473" s="56"/>
      <c r="J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row>
    <row r="474" spans="1:34" ht="12.75">
      <c r="A474" s="56"/>
      <c r="B474" s="56"/>
      <c r="C474" s="56"/>
      <c r="D474" s="56"/>
      <c r="E474" s="56"/>
      <c r="F474" s="56"/>
      <c r="G474" s="56"/>
      <c r="H474" s="56"/>
      <c r="I474" s="56"/>
      <c r="J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row>
    <row r="475" spans="1:34" ht="12.75">
      <c r="A475" s="56"/>
      <c r="B475" s="56"/>
      <c r="C475" s="56"/>
      <c r="D475" s="56"/>
      <c r="E475" s="56"/>
      <c r="F475" s="56"/>
      <c r="G475" s="56"/>
      <c r="H475" s="56"/>
      <c r="I475" s="56"/>
      <c r="J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row>
    <row r="476" spans="1:34" ht="12.75">
      <c r="A476" s="56"/>
      <c r="B476" s="56"/>
      <c r="C476" s="56"/>
      <c r="D476" s="56"/>
      <c r="E476" s="56"/>
      <c r="F476" s="56"/>
      <c r="G476" s="56"/>
      <c r="H476" s="56"/>
      <c r="I476" s="56"/>
      <c r="J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row>
    <row r="477" spans="1:34" ht="12.75">
      <c r="A477" s="56"/>
      <c r="B477" s="56"/>
      <c r="C477" s="56"/>
      <c r="D477" s="56"/>
      <c r="E477" s="56"/>
      <c r="F477" s="56"/>
      <c r="G477" s="56"/>
      <c r="H477" s="56"/>
      <c r="I477" s="56"/>
      <c r="J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row>
    <row r="478" spans="1:34" ht="12.75">
      <c r="A478" s="56"/>
      <c r="B478" s="56"/>
      <c r="C478" s="56"/>
      <c r="D478" s="56"/>
      <c r="E478" s="56"/>
      <c r="F478" s="56"/>
      <c r="G478" s="56"/>
      <c r="H478" s="56"/>
      <c r="I478" s="56"/>
      <c r="J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row>
    <row r="479" spans="1:34" ht="12.75">
      <c r="A479" s="56"/>
      <c r="B479" s="56"/>
      <c r="C479" s="56"/>
      <c r="D479" s="56"/>
      <c r="E479" s="56"/>
      <c r="F479" s="56"/>
      <c r="G479" s="56"/>
      <c r="H479" s="56"/>
      <c r="I479" s="56"/>
      <c r="J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row>
    <row r="480" spans="1:34" ht="12.75">
      <c r="A480" s="56"/>
      <c r="B480" s="56"/>
      <c r="C480" s="56"/>
      <c r="D480" s="56"/>
      <c r="E480" s="56"/>
      <c r="F480" s="56"/>
      <c r="G480" s="56"/>
      <c r="H480" s="56"/>
      <c r="I480" s="56"/>
      <c r="J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row>
    <row r="481" spans="1:34" ht="12.75">
      <c r="A481" s="56"/>
      <c r="B481" s="56"/>
      <c r="C481" s="56"/>
      <c r="D481" s="56"/>
      <c r="E481" s="56"/>
      <c r="F481" s="56"/>
      <c r="G481" s="56"/>
      <c r="H481" s="56"/>
      <c r="I481" s="56"/>
      <c r="J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row>
    <row r="482" spans="1:34" ht="12.75">
      <c r="A482" s="56"/>
      <c r="B482" s="56"/>
      <c r="C482" s="56"/>
      <c r="D482" s="56"/>
      <c r="E482" s="56"/>
      <c r="F482" s="56"/>
      <c r="G482" s="56"/>
      <c r="H482" s="56"/>
      <c r="I482" s="56"/>
      <c r="J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row>
    <row r="483" spans="1:34" ht="12.75">
      <c r="A483" s="56"/>
      <c r="B483" s="56"/>
      <c r="C483" s="56"/>
      <c r="D483" s="56"/>
      <c r="E483" s="56"/>
      <c r="F483" s="56"/>
      <c r="G483" s="56"/>
      <c r="H483" s="56"/>
      <c r="I483" s="56"/>
      <c r="J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row>
    <row r="484" spans="1:34" ht="12.75">
      <c r="A484" s="56"/>
      <c r="B484" s="56"/>
      <c r="C484" s="56"/>
      <c r="D484" s="56"/>
      <c r="E484" s="56"/>
      <c r="F484" s="56"/>
      <c r="G484" s="56"/>
      <c r="H484" s="56"/>
      <c r="I484" s="56"/>
      <c r="J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row>
    <row r="485" spans="1:34" ht="12.75">
      <c r="A485" s="56"/>
      <c r="B485" s="56"/>
      <c r="C485" s="56"/>
      <c r="D485" s="56"/>
      <c r="E485" s="56"/>
      <c r="F485" s="56"/>
      <c r="G485" s="56"/>
      <c r="H485" s="56"/>
      <c r="I485" s="56"/>
      <c r="J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row>
    <row r="486" spans="1:34" ht="12.75">
      <c r="A486" s="56"/>
      <c r="B486" s="56"/>
      <c r="C486" s="56"/>
      <c r="D486" s="56"/>
      <c r="E486" s="56"/>
      <c r="F486" s="56"/>
      <c r="G486" s="56"/>
      <c r="H486" s="56"/>
      <c r="I486" s="56"/>
      <c r="J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row>
    <row r="487" spans="1:34" ht="12.75">
      <c r="A487" s="56"/>
      <c r="B487" s="56"/>
      <c r="C487" s="56"/>
      <c r="D487" s="56"/>
      <c r="E487" s="56"/>
      <c r="F487" s="56"/>
      <c r="G487" s="56"/>
      <c r="H487" s="56"/>
      <c r="I487" s="56"/>
      <c r="J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row>
    <row r="488" spans="1:34" ht="12.75">
      <c r="A488" s="56"/>
      <c r="B488" s="56"/>
      <c r="C488" s="56"/>
      <c r="D488" s="56"/>
      <c r="E488" s="56"/>
      <c r="F488" s="56"/>
      <c r="G488" s="56"/>
      <c r="H488" s="56"/>
      <c r="I488" s="56"/>
      <c r="J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row>
    <row r="489" spans="1:34" ht="12.75">
      <c r="A489" s="56"/>
      <c r="B489" s="56"/>
      <c r="C489" s="56"/>
      <c r="D489" s="56"/>
      <c r="E489" s="56"/>
      <c r="F489" s="56"/>
      <c r="G489" s="56"/>
      <c r="H489" s="56"/>
      <c r="I489" s="56"/>
      <c r="J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row>
    <row r="490" spans="1:34" ht="12.75">
      <c r="A490" s="56"/>
      <c r="B490" s="56"/>
      <c r="C490" s="56"/>
      <c r="D490" s="56"/>
      <c r="E490" s="56"/>
      <c r="F490" s="56"/>
      <c r="G490" s="56"/>
      <c r="H490" s="56"/>
      <c r="I490" s="56"/>
      <c r="J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row>
    <row r="491" spans="1:34" ht="12.75">
      <c r="A491" s="56"/>
      <c r="B491" s="56"/>
      <c r="C491" s="56"/>
      <c r="D491" s="56"/>
      <c r="E491" s="56"/>
      <c r="F491" s="56"/>
      <c r="G491" s="56"/>
      <c r="H491" s="56"/>
      <c r="I491" s="56"/>
      <c r="J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row>
    <row r="492" spans="1:34" ht="12.75">
      <c r="A492" s="56"/>
      <c r="B492" s="56"/>
      <c r="C492" s="56"/>
      <c r="D492" s="56"/>
      <c r="E492" s="56"/>
      <c r="F492" s="56"/>
      <c r="G492" s="56"/>
      <c r="H492" s="56"/>
      <c r="I492" s="56"/>
      <c r="J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row>
    <row r="493" spans="1:34" ht="12.75">
      <c r="A493" s="56"/>
      <c r="B493" s="56"/>
      <c r="C493" s="56"/>
      <c r="D493" s="56"/>
      <c r="E493" s="56"/>
      <c r="F493" s="56"/>
      <c r="G493" s="56"/>
      <c r="H493" s="56"/>
      <c r="I493" s="56"/>
      <c r="J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row>
    <row r="494" spans="1:34" ht="12.75">
      <c r="A494" s="56"/>
      <c r="B494" s="56"/>
      <c r="C494" s="56"/>
      <c r="D494" s="56"/>
      <c r="E494" s="56"/>
      <c r="F494" s="56"/>
      <c r="G494" s="56"/>
      <c r="H494" s="56"/>
      <c r="I494" s="56"/>
      <c r="J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row>
    <row r="495" spans="1:34" ht="12.75">
      <c r="A495" s="56"/>
      <c r="B495" s="56"/>
      <c r="C495" s="56"/>
      <c r="D495" s="56"/>
      <c r="E495" s="56"/>
      <c r="F495" s="56"/>
      <c r="G495" s="56"/>
      <c r="H495" s="56"/>
      <c r="I495" s="56"/>
      <c r="J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row>
    <row r="496" spans="1:34" ht="12.75">
      <c r="A496" s="56"/>
      <c r="B496" s="56"/>
      <c r="C496" s="56"/>
      <c r="D496" s="56"/>
      <c r="E496" s="56"/>
      <c r="F496" s="56"/>
      <c r="G496" s="56"/>
      <c r="H496" s="56"/>
      <c r="I496" s="56"/>
      <c r="J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row>
    <row r="497" spans="1:34" ht="12.75">
      <c r="A497" s="56"/>
      <c r="B497" s="56"/>
      <c r="C497" s="56"/>
      <c r="D497" s="56"/>
      <c r="E497" s="56"/>
      <c r="F497" s="56"/>
      <c r="G497" s="56"/>
      <c r="H497" s="56"/>
      <c r="I497" s="56"/>
      <c r="J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row>
    <row r="498" spans="1:34" ht="12.75">
      <c r="A498" s="56"/>
      <c r="B498" s="56"/>
      <c r="C498" s="56"/>
      <c r="D498" s="56"/>
      <c r="E498" s="56"/>
      <c r="F498" s="56"/>
      <c r="G498" s="56"/>
      <c r="H498" s="56"/>
      <c r="I498" s="56"/>
      <c r="J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row>
    <row r="499" spans="1:34" ht="12.75">
      <c r="A499" s="56"/>
      <c r="B499" s="56"/>
      <c r="C499" s="56"/>
      <c r="D499" s="56"/>
      <c r="E499" s="56"/>
      <c r="F499" s="56"/>
      <c r="G499" s="56"/>
      <c r="H499" s="56"/>
      <c r="I499" s="56"/>
      <c r="J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row>
    <row r="500" spans="1:34" ht="12.75">
      <c r="A500" s="56"/>
      <c r="B500" s="56"/>
      <c r="C500" s="56"/>
      <c r="D500" s="56"/>
      <c r="E500" s="56"/>
      <c r="F500" s="56"/>
      <c r="G500" s="56"/>
      <c r="H500" s="56"/>
      <c r="I500" s="56"/>
      <c r="J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row>
    <row r="501" spans="1:34" ht="12.75">
      <c r="A501" s="56"/>
      <c r="B501" s="56"/>
      <c r="C501" s="56"/>
      <c r="D501" s="56"/>
      <c r="E501" s="56"/>
      <c r="F501" s="56"/>
      <c r="G501" s="56"/>
      <c r="H501" s="56"/>
      <c r="I501" s="56"/>
      <c r="J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row>
    <row r="502" spans="1:34" ht="12.75">
      <c r="A502" s="56"/>
      <c r="B502" s="56"/>
      <c r="C502" s="56"/>
      <c r="D502" s="56"/>
      <c r="E502" s="56"/>
      <c r="F502" s="56"/>
      <c r="G502" s="56"/>
      <c r="H502" s="56"/>
      <c r="I502" s="56"/>
      <c r="J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row>
    <row r="503" spans="1:34" ht="12.75">
      <c r="A503" s="56"/>
      <c r="B503" s="56"/>
      <c r="C503" s="56"/>
      <c r="D503" s="56"/>
      <c r="E503" s="56"/>
      <c r="F503" s="56"/>
      <c r="G503" s="56"/>
      <c r="H503" s="56"/>
      <c r="I503" s="56"/>
      <c r="J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row>
    <row r="504" spans="1:34" ht="12.75">
      <c r="A504" s="56"/>
      <c r="B504" s="56"/>
      <c r="C504" s="56"/>
      <c r="D504" s="56"/>
      <c r="E504" s="56"/>
      <c r="F504" s="56"/>
      <c r="G504" s="56"/>
      <c r="H504" s="56"/>
      <c r="I504" s="56"/>
      <c r="J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row>
    <row r="505" spans="1:34" ht="12.75">
      <c r="A505" s="56"/>
      <c r="B505" s="56"/>
      <c r="C505" s="56"/>
      <c r="D505" s="56"/>
      <c r="E505" s="56"/>
      <c r="F505" s="56"/>
      <c r="G505" s="56"/>
      <c r="H505" s="56"/>
      <c r="I505" s="56"/>
      <c r="J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row>
    <row r="506" spans="1:34" ht="12.75">
      <c r="A506" s="56"/>
      <c r="B506" s="56"/>
      <c r="C506" s="56"/>
      <c r="D506" s="56"/>
      <c r="E506" s="56"/>
      <c r="F506" s="56"/>
      <c r="G506" s="56"/>
      <c r="H506" s="56"/>
      <c r="I506" s="56"/>
      <c r="J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row>
    <row r="507" spans="1:34" ht="12.75">
      <c r="A507" s="56"/>
      <c r="B507" s="56"/>
      <c r="C507" s="56"/>
      <c r="D507" s="56"/>
      <c r="E507" s="56"/>
      <c r="F507" s="56"/>
      <c r="G507" s="56"/>
      <c r="H507" s="56"/>
      <c r="I507" s="56"/>
      <c r="J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row>
    <row r="508" spans="1:34" ht="12.75">
      <c r="A508" s="56"/>
      <c r="B508" s="56"/>
      <c r="C508" s="56"/>
      <c r="D508" s="56"/>
      <c r="E508" s="56"/>
      <c r="F508" s="56"/>
      <c r="G508" s="56"/>
      <c r="H508" s="56"/>
      <c r="I508" s="56"/>
      <c r="J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row>
    <row r="509" spans="1:34" ht="12.75">
      <c r="A509" s="56"/>
      <c r="B509" s="56"/>
      <c r="C509" s="56"/>
      <c r="D509" s="56"/>
      <c r="E509" s="56"/>
      <c r="F509" s="56"/>
      <c r="G509" s="56"/>
      <c r="H509" s="56"/>
      <c r="I509" s="56"/>
      <c r="J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row>
    <row r="510" spans="1:34" ht="12.75">
      <c r="A510" s="56"/>
      <c r="B510" s="56"/>
      <c r="C510" s="56"/>
      <c r="D510" s="56"/>
      <c r="E510" s="56"/>
      <c r="F510" s="56"/>
      <c r="G510" s="56"/>
      <c r="H510" s="56"/>
      <c r="I510" s="56"/>
      <c r="J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row>
    <row r="511" spans="1:34" ht="12.75">
      <c r="A511" s="56"/>
      <c r="B511" s="56"/>
      <c r="C511" s="56"/>
      <c r="D511" s="56"/>
      <c r="E511" s="56"/>
      <c r="F511" s="56"/>
      <c r="G511" s="56"/>
      <c r="H511" s="56"/>
      <c r="I511" s="56"/>
      <c r="J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row>
    <row r="512" spans="1:34" ht="12.75">
      <c r="A512" s="56"/>
      <c r="B512" s="56"/>
      <c r="C512" s="56"/>
      <c r="D512" s="56"/>
      <c r="E512" s="56"/>
      <c r="F512" s="56"/>
      <c r="G512" s="56"/>
      <c r="H512" s="56"/>
      <c r="I512" s="56"/>
      <c r="J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row>
    <row r="513" spans="1:34" ht="12.75">
      <c r="A513" s="56"/>
      <c r="B513" s="56"/>
      <c r="C513" s="56"/>
      <c r="D513" s="56"/>
      <c r="E513" s="56"/>
      <c r="F513" s="56"/>
      <c r="G513" s="56"/>
      <c r="H513" s="56"/>
      <c r="I513" s="56"/>
      <c r="J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row>
    <row r="514" spans="1:34" ht="12.75">
      <c r="A514" s="56"/>
      <c r="B514" s="56"/>
      <c r="C514" s="56"/>
      <c r="D514" s="56"/>
      <c r="E514" s="56"/>
      <c r="F514" s="56"/>
      <c r="G514" s="56"/>
      <c r="H514" s="56"/>
      <c r="I514" s="56"/>
      <c r="J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row>
    <row r="515" spans="1:34" ht="12.75">
      <c r="A515" s="56"/>
      <c r="B515" s="56"/>
      <c r="C515" s="56"/>
      <c r="D515" s="56"/>
      <c r="E515" s="56"/>
      <c r="F515" s="56"/>
      <c r="G515" s="56"/>
      <c r="H515" s="56"/>
      <c r="I515" s="56"/>
      <c r="J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row>
    <row r="516" spans="1:34" ht="12.75">
      <c r="A516" s="56"/>
      <c r="B516" s="56"/>
      <c r="C516" s="56"/>
      <c r="D516" s="56"/>
      <c r="E516" s="56"/>
      <c r="F516" s="56"/>
      <c r="G516" s="56"/>
      <c r="H516" s="56"/>
      <c r="I516" s="56"/>
      <c r="J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row>
    <row r="517" spans="1:34" ht="12.75">
      <c r="A517" s="56"/>
      <c r="B517" s="56"/>
      <c r="C517" s="56"/>
      <c r="D517" s="56"/>
      <c r="E517" s="56"/>
      <c r="F517" s="56"/>
      <c r="G517" s="56"/>
      <c r="H517" s="56"/>
      <c r="I517" s="56"/>
      <c r="J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row>
    <row r="518" spans="1:34" ht="12.75">
      <c r="A518" s="56"/>
      <c r="B518" s="56"/>
      <c r="C518" s="56"/>
      <c r="D518" s="56"/>
      <c r="E518" s="56"/>
      <c r="F518" s="56"/>
      <c r="G518" s="56"/>
      <c r="H518" s="56"/>
      <c r="I518" s="56"/>
      <c r="J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row>
    <row r="519" spans="1:34" ht="12.75">
      <c r="A519" s="56"/>
      <c r="B519" s="56"/>
      <c r="C519" s="56"/>
      <c r="D519" s="56"/>
      <c r="E519" s="56"/>
      <c r="F519" s="56"/>
      <c r="G519" s="56"/>
      <c r="H519" s="56"/>
      <c r="I519" s="56"/>
      <c r="J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row>
    <row r="520" spans="1:34" ht="12.75">
      <c r="A520" s="56"/>
      <c r="B520" s="56"/>
      <c r="C520" s="56"/>
      <c r="D520" s="56"/>
      <c r="E520" s="56"/>
      <c r="F520" s="56"/>
      <c r="G520" s="56"/>
      <c r="H520" s="56"/>
      <c r="I520" s="56"/>
      <c r="J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row>
    <row r="521" spans="1:34" ht="12.75">
      <c r="A521" s="56"/>
      <c r="B521" s="56"/>
      <c r="C521" s="56"/>
      <c r="D521" s="56"/>
      <c r="E521" s="56"/>
      <c r="F521" s="56"/>
      <c r="G521" s="56"/>
      <c r="H521" s="56"/>
      <c r="I521" s="56"/>
      <c r="J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row>
    <row r="522" spans="1:34" ht="12.75">
      <c r="A522" s="56"/>
      <c r="B522" s="56"/>
      <c r="C522" s="56"/>
      <c r="D522" s="56"/>
      <c r="E522" s="56"/>
      <c r="F522" s="56"/>
      <c r="G522" s="56"/>
      <c r="H522" s="56"/>
      <c r="I522" s="56"/>
      <c r="J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row>
    <row r="523" spans="1:34" ht="12.75">
      <c r="A523" s="56"/>
      <c r="B523" s="56"/>
      <c r="C523" s="56"/>
      <c r="D523" s="56"/>
      <c r="E523" s="56"/>
      <c r="F523" s="56"/>
      <c r="G523" s="56"/>
      <c r="H523" s="56"/>
      <c r="I523" s="56"/>
      <c r="J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row>
    <row r="524" spans="1:34" ht="12.75">
      <c r="A524" s="56"/>
      <c r="B524" s="56"/>
      <c r="C524" s="56"/>
      <c r="D524" s="56"/>
      <c r="E524" s="56"/>
      <c r="F524" s="56"/>
      <c r="G524" s="56"/>
      <c r="H524" s="56"/>
      <c r="I524" s="56"/>
      <c r="J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row>
    <row r="525" spans="1:34" ht="12.75">
      <c r="A525" s="56"/>
      <c r="B525" s="56"/>
      <c r="C525" s="56"/>
      <c r="D525" s="56"/>
      <c r="E525" s="56"/>
      <c r="F525" s="56"/>
      <c r="G525" s="56"/>
      <c r="H525" s="56"/>
      <c r="I525" s="56"/>
      <c r="J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row>
    <row r="526" spans="1:34" ht="12.75">
      <c r="A526" s="56"/>
      <c r="B526" s="56"/>
      <c r="C526" s="56"/>
      <c r="D526" s="56"/>
      <c r="E526" s="56"/>
      <c r="F526" s="56"/>
      <c r="G526" s="56"/>
      <c r="H526" s="56"/>
      <c r="I526" s="56"/>
      <c r="J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row>
    <row r="527" spans="1:34" ht="12.75">
      <c r="A527" s="56"/>
      <c r="B527" s="56"/>
      <c r="C527" s="56"/>
      <c r="D527" s="56"/>
      <c r="E527" s="56"/>
      <c r="F527" s="56"/>
      <c r="G527" s="56"/>
      <c r="H527" s="56"/>
      <c r="I527" s="56"/>
      <c r="J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row>
    <row r="528" spans="1:34" ht="12.75">
      <c r="A528" s="56"/>
      <c r="B528" s="56"/>
      <c r="C528" s="56"/>
      <c r="D528" s="56"/>
      <c r="E528" s="56"/>
      <c r="F528" s="56"/>
      <c r="G528" s="56"/>
      <c r="H528" s="56"/>
      <c r="I528" s="56"/>
      <c r="J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row>
    <row r="529" spans="1:34" ht="12.75">
      <c r="A529" s="56"/>
      <c r="B529" s="56"/>
      <c r="C529" s="56"/>
      <c r="D529" s="56"/>
      <c r="E529" s="56"/>
      <c r="F529" s="56"/>
      <c r="G529" s="56"/>
      <c r="H529" s="56"/>
      <c r="I529" s="56"/>
      <c r="J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row>
    <row r="530" spans="1:34" ht="12.75">
      <c r="A530" s="56"/>
      <c r="B530" s="56"/>
      <c r="C530" s="56"/>
      <c r="D530" s="56"/>
      <c r="E530" s="56"/>
      <c r="F530" s="56"/>
      <c r="G530" s="56"/>
      <c r="H530" s="56"/>
      <c r="I530" s="56"/>
      <c r="J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row>
    <row r="531" spans="1:34" ht="12.75">
      <c r="A531" s="56"/>
      <c r="B531" s="56"/>
      <c r="C531" s="56"/>
      <c r="D531" s="56"/>
      <c r="E531" s="56"/>
      <c r="F531" s="56"/>
      <c r="G531" s="56"/>
      <c r="H531" s="56"/>
      <c r="I531" s="56"/>
      <c r="J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row>
    <row r="532" spans="1:34" ht="12.75">
      <c r="A532" s="56"/>
      <c r="B532" s="56"/>
      <c r="C532" s="56"/>
      <c r="D532" s="56"/>
      <c r="E532" s="56"/>
      <c r="F532" s="56"/>
      <c r="G532" s="56"/>
      <c r="H532" s="56"/>
      <c r="I532" s="56"/>
      <c r="J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row>
    <row r="533" spans="1:34" ht="12.75">
      <c r="A533" s="56"/>
      <c r="B533" s="56"/>
      <c r="C533" s="56"/>
      <c r="D533" s="56"/>
      <c r="E533" s="56"/>
      <c r="F533" s="56"/>
      <c r="G533" s="56"/>
      <c r="H533" s="56"/>
      <c r="I533" s="56"/>
      <c r="J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row>
    <row r="534" spans="1:34" ht="12.75">
      <c r="A534" s="56"/>
      <c r="B534" s="56"/>
      <c r="C534" s="56"/>
      <c r="D534" s="56"/>
      <c r="E534" s="56"/>
      <c r="F534" s="56"/>
      <c r="G534" s="56"/>
      <c r="H534" s="56"/>
      <c r="I534" s="56"/>
      <c r="J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row>
    <row r="535" spans="1:34" ht="12.75">
      <c r="A535" s="56"/>
      <c r="B535" s="56"/>
      <c r="C535" s="56"/>
      <c r="D535" s="56"/>
      <c r="E535" s="56"/>
      <c r="F535" s="56"/>
      <c r="G535" s="56"/>
      <c r="H535" s="56"/>
      <c r="I535" s="56"/>
      <c r="J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row>
    <row r="536" spans="1:34" ht="12.75">
      <c r="A536" s="56"/>
      <c r="B536" s="56"/>
      <c r="C536" s="56"/>
      <c r="D536" s="56"/>
      <c r="E536" s="56"/>
      <c r="F536" s="56"/>
      <c r="G536" s="56"/>
      <c r="H536" s="56"/>
      <c r="I536" s="56"/>
      <c r="J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row>
    <row r="537" spans="1:34" ht="12.75">
      <c r="A537" s="56"/>
      <c r="B537" s="56"/>
      <c r="C537" s="56"/>
      <c r="D537" s="56"/>
      <c r="E537" s="56"/>
      <c r="F537" s="56"/>
      <c r="G537" s="56"/>
      <c r="H537" s="56"/>
      <c r="I537" s="56"/>
      <c r="J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row>
    <row r="538" spans="1:34" ht="12.75">
      <c r="A538" s="56"/>
      <c r="B538" s="56"/>
      <c r="C538" s="56"/>
      <c r="D538" s="56"/>
      <c r="E538" s="56"/>
      <c r="F538" s="56"/>
      <c r="G538" s="56"/>
      <c r="H538" s="56"/>
      <c r="I538" s="56"/>
      <c r="J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row>
    <row r="539" spans="1:34" ht="12.75">
      <c r="A539" s="56"/>
      <c r="B539" s="56"/>
      <c r="C539" s="56"/>
      <c r="D539" s="56"/>
      <c r="E539" s="56"/>
      <c r="F539" s="56"/>
      <c r="G539" s="56"/>
      <c r="H539" s="56"/>
      <c r="I539" s="56"/>
      <c r="J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row>
    <row r="540" spans="1:34" ht="12.75">
      <c r="A540" s="56"/>
      <c r="B540" s="56"/>
      <c r="C540" s="56"/>
      <c r="D540" s="56"/>
      <c r="E540" s="56"/>
      <c r="F540" s="56"/>
      <c r="G540" s="56"/>
      <c r="H540" s="56"/>
      <c r="I540" s="56"/>
      <c r="J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row>
    <row r="541" spans="1:34" ht="12.75">
      <c r="A541" s="56"/>
      <c r="B541" s="56"/>
      <c r="C541" s="56"/>
      <c r="D541" s="56"/>
      <c r="E541" s="56"/>
      <c r="F541" s="56"/>
      <c r="G541" s="56"/>
      <c r="H541" s="56"/>
      <c r="I541" s="56"/>
      <c r="J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row>
    <row r="542" spans="1:34" ht="12.75">
      <c r="A542" s="56"/>
      <c r="B542" s="56"/>
      <c r="C542" s="56"/>
      <c r="D542" s="56"/>
      <c r="E542" s="56"/>
      <c r="F542" s="56"/>
      <c r="G542" s="56"/>
      <c r="H542" s="56"/>
      <c r="I542" s="56"/>
      <c r="J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row>
    <row r="543" spans="1:34" ht="12.75">
      <c r="A543" s="56"/>
      <c r="B543" s="56"/>
      <c r="C543" s="56"/>
      <c r="D543" s="56"/>
      <c r="E543" s="56"/>
      <c r="F543" s="56"/>
      <c r="G543" s="56"/>
      <c r="H543" s="56"/>
      <c r="I543" s="56"/>
      <c r="J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row>
    <row r="544" spans="1:34" ht="12.75">
      <c r="A544" s="56"/>
      <c r="B544" s="56"/>
      <c r="C544" s="56"/>
      <c r="D544" s="56"/>
      <c r="E544" s="56"/>
      <c r="F544" s="56"/>
      <c r="G544" s="56"/>
      <c r="H544" s="56"/>
      <c r="I544" s="56"/>
      <c r="J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row>
    <row r="545" spans="1:34" ht="12.75">
      <c r="A545" s="56"/>
      <c r="B545" s="56"/>
      <c r="C545" s="56"/>
      <c r="D545" s="56"/>
      <c r="E545" s="56"/>
      <c r="F545" s="56"/>
      <c r="G545" s="56"/>
      <c r="H545" s="56"/>
      <c r="I545" s="56"/>
      <c r="J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row>
    <row r="546" spans="1:34" ht="12.75">
      <c r="A546" s="56"/>
      <c r="B546" s="56"/>
      <c r="C546" s="56"/>
      <c r="D546" s="56"/>
      <c r="E546" s="56"/>
      <c r="F546" s="56"/>
      <c r="G546" s="56"/>
      <c r="H546" s="56"/>
      <c r="I546" s="56"/>
      <c r="J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row>
    <row r="547" spans="1:34" ht="12.75">
      <c r="A547" s="56"/>
      <c r="B547" s="56"/>
      <c r="C547" s="56"/>
      <c r="D547" s="56"/>
      <c r="E547" s="56"/>
      <c r="F547" s="56"/>
      <c r="G547" s="56"/>
      <c r="H547" s="56"/>
      <c r="I547" s="56"/>
      <c r="J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row>
    <row r="548" spans="1:34" ht="12.75">
      <c r="A548" s="56"/>
      <c r="B548" s="56"/>
      <c r="C548" s="56"/>
      <c r="D548" s="56"/>
      <c r="E548" s="56"/>
      <c r="F548" s="56"/>
      <c r="G548" s="56"/>
      <c r="H548" s="56"/>
      <c r="I548" s="56"/>
      <c r="J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row>
    <row r="549" spans="1:34" ht="12.75">
      <c r="A549" s="56"/>
      <c r="B549" s="56"/>
      <c r="C549" s="56"/>
      <c r="D549" s="56"/>
      <c r="E549" s="56"/>
      <c r="F549" s="56"/>
      <c r="G549" s="56"/>
      <c r="H549" s="56"/>
      <c r="I549" s="56"/>
      <c r="J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row>
    <row r="550" spans="1:34" ht="12.75">
      <c r="A550" s="56"/>
      <c r="B550" s="56"/>
      <c r="C550" s="56"/>
      <c r="D550" s="56"/>
      <c r="E550" s="56"/>
      <c r="F550" s="56"/>
      <c r="G550" s="56"/>
      <c r="H550" s="56"/>
      <c r="I550" s="56"/>
      <c r="J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row>
    <row r="551" spans="1:34" ht="12.75">
      <c r="A551" s="56"/>
      <c r="B551" s="56"/>
      <c r="C551" s="56"/>
      <c r="D551" s="56"/>
      <c r="E551" s="56"/>
      <c r="F551" s="56"/>
      <c r="G551" s="56"/>
      <c r="H551" s="56"/>
      <c r="I551" s="56"/>
      <c r="J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row>
    <row r="552" spans="1:34" ht="12.75">
      <c r="A552" s="56"/>
      <c r="B552" s="56"/>
      <c r="C552" s="56"/>
      <c r="D552" s="56"/>
      <c r="E552" s="56"/>
      <c r="F552" s="56"/>
      <c r="G552" s="56"/>
      <c r="H552" s="56"/>
      <c r="I552" s="56"/>
      <c r="J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row>
    <row r="553" spans="1:34" ht="12.75">
      <c r="A553" s="56"/>
      <c r="B553" s="56"/>
      <c r="C553" s="56"/>
      <c r="D553" s="56"/>
      <c r="E553" s="56"/>
      <c r="F553" s="56"/>
      <c r="G553" s="56"/>
      <c r="H553" s="56"/>
      <c r="I553" s="56"/>
      <c r="J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row>
    <row r="554" spans="1:34" ht="12.75">
      <c r="A554" s="56"/>
      <c r="B554" s="56"/>
      <c r="C554" s="56"/>
      <c r="D554" s="56"/>
      <c r="E554" s="56"/>
      <c r="F554" s="56"/>
      <c r="G554" s="56"/>
      <c r="H554" s="56"/>
      <c r="I554" s="56"/>
      <c r="J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row>
    <row r="555" spans="1:34" ht="12.75">
      <c r="A555" s="56"/>
      <c r="B555" s="56"/>
      <c r="C555" s="56"/>
      <c r="D555" s="56"/>
      <c r="E555" s="56"/>
      <c r="F555" s="56"/>
      <c r="G555" s="56"/>
      <c r="H555" s="56"/>
      <c r="I555" s="56"/>
      <c r="J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row>
    <row r="556" spans="1:34" ht="12.75">
      <c r="A556" s="56"/>
      <c r="B556" s="56"/>
      <c r="C556" s="56"/>
      <c r="D556" s="56"/>
      <c r="E556" s="56"/>
      <c r="F556" s="56"/>
      <c r="G556" s="56"/>
      <c r="H556" s="56"/>
      <c r="I556" s="56"/>
      <c r="J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row>
    <row r="557" spans="1:34" ht="12.75">
      <c r="A557" s="56"/>
      <c r="B557" s="56"/>
      <c r="C557" s="56"/>
      <c r="D557" s="56"/>
      <c r="E557" s="56"/>
      <c r="F557" s="56"/>
      <c r="G557" s="56"/>
      <c r="H557" s="56"/>
      <c r="I557" s="56"/>
      <c r="J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row>
    <row r="558" spans="1:34" ht="12.75">
      <c r="A558" s="56"/>
      <c r="B558" s="56"/>
      <c r="C558" s="56"/>
      <c r="D558" s="56"/>
      <c r="E558" s="56"/>
      <c r="F558" s="56"/>
      <c r="G558" s="56"/>
      <c r="H558" s="56"/>
      <c r="I558" s="56"/>
      <c r="J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row>
    <row r="559" spans="1:34" ht="12.75">
      <c r="A559" s="56"/>
      <c r="B559" s="56"/>
      <c r="C559" s="56"/>
      <c r="D559" s="56"/>
      <c r="E559" s="56"/>
      <c r="F559" s="56"/>
      <c r="G559" s="56"/>
      <c r="H559" s="56"/>
      <c r="I559" s="56"/>
      <c r="J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row>
    <row r="560" spans="1:34" ht="12.75">
      <c r="A560" s="56"/>
      <c r="B560" s="56"/>
      <c r="C560" s="56"/>
      <c r="D560" s="56"/>
      <c r="E560" s="56"/>
      <c r="F560" s="56"/>
      <c r="G560" s="56"/>
      <c r="H560" s="56"/>
      <c r="I560" s="56"/>
      <c r="J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row>
    <row r="561" spans="1:34" ht="12.75">
      <c r="A561" s="56"/>
      <c r="B561" s="56"/>
      <c r="C561" s="56"/>
      <c r="D561" s="56"/>
      <c r="E561" s="56"/>
      <c r="F561" s="56"/>
      <c r="G561" s="56"/>
      <c r="H561" s="56"/>
      <c r="I561" s="56"/>
      <c r="J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row>
    <row r="562" spans="1:34" ht="12.75">
      <c r="A562" s="56"/>
      <c r="B562" s="56"/>
      <c r="C562" s="56"/>
      <c r="D562" s="56"/>
      <c r="E562" s="56"/>
      <c r="F562" s="56"/>
      <c r="G562" s="56"/>
      <c r="H562" s="56"/>
      <c r="I562" s="56"/>
      <c r="J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row>
    <row r="563" spans="1:34" ht="12.75">
      <c r="A563" s="56"/>
      <c r="B563" s="56"/>
      <c r="C563" s="56"/>
      <c r="D563" s="56"/>
      <c r="E563" s="56"/>
      <c r="F563" s="56"/>
      <c r="G563" s="56"/>
      <c r="H563" s="56"/>
      <c r="I563" s="56"/>
      <c r="J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row>
    <row r="564" spans="1:34" ht="12.75">
      <c r="A564" s="56"/>
      <c r="B564" s="56"/>
      <c r="C564" s="56"/>
      <c r="D564" s="56"/>
      <c r="E564" s="56"/>
      <c r="F564" s="56"/>
      <c r="G564" s="56"/>
      <c r="H564" s="56"/>
      <c r="I564" s="56"/>
      <c r="J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row>
    <row r="565" spans="1:34" ht="12.75">
      <c r="A565" s="56"/>
      <c r="B565" s="56"/>
      <c r="C565" s="56"/>
      <c r="D565" s="56"/>
      <c r="E565" s="56"/>
      <c r="F565" s="56"/>
      <c r="G565" s="56"/>
      <c r="H565" s="56"/>
      <c r="I565" s="56"/>
      <c r="J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row>
    <row r="566" spans="1:34" ht="12.75">
      <c r="A566" s="56"/>
      <c r="B566" s="56"/>
      <c r="C566" s="56"/>
      <c r="D566" s="56"/>
      <c r="E566" s="56"/>
      <c r="F566" s="56"/>
      <c r="G566" s="56"/>
      <c r="H566" s="56"/>
      <c r="I566" s="56"/>
      <c r="J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row>
    <row r="567" spans="1:34" ht="12.75">
      <c r="A567" s="56"/>
      <c r="B567" s="56"/>
      <c r="C567" s="56"/>
      <c r="D567" s="56"/>
      <c r="E567" s="56"/>
      <c r="F567" s="56"/>
      <c r="G567" s="56"/>
      <c r="H567" s="56"/>
      <c r="I567" s="56"/>
      <c r="J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row>
    <row r="568" spans="1:34" ht="12.75">
      <c r="A568" s="56"/>
      <c r="B568" s="56"/>
      <c r="C568" s="56"/>
      <c r="D568" s="56"/>
      <c r="E568" s="56"/>
      <c r="F568" s="56"/>
      <c r="G568" s="56"/>
      <c r="H568" s="56"/>
      <c r="I568" s="56"/>
      <c r="J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row>
    <row r="569" spans="1:34" ht="12.75">
      <c r="A569" s="56"/>
      <c r="B569" s="56"/>
      <c r="C569" s="56"/>
      <c r="D569" s="56"/>
      <c r="E569" s="56"/>
      <c r="F569" s="56"/>
      <c r="G569" s="56"/>
      <c r="H569" s="56"/>
      <c r="I569" s="56"/>
      <c r="J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row>
    <row r="570" spans="1:34" ht="12.75">
      <c r="A570" s="56"/>
      <c r="B570" s="56"/>
      <c r="C570" s="56"/>
      <c r="D570" s="56"/>
      <c r="E570" s="56"/>
      <c r="F570" s="56"/>
      <c r="G570" s="56"/>
      <c r="H570" s="56"/>
      <c r="I570" s="56"/>
      <c r="J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row>
    <row r="571" spans="1:34" ht="12.75">
      <c r="A571" s="56"/>
      <c r="B571" s="56"/>
      <c r="C571" s="56"/>
      <c r="D571" s="56"/>
      <c r="E571" s="56"/>
      <c r="F571" s="56"/>
      <c r="G571" s="56"/>
      <c r="H571" s="56"/>
      <c r="I571" s="56"/>
      <c r="J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row>
    <row r="572" spans="1:34" ht="12.75">
      <c r="A572" s="56"/>
      <c r="B572" s="56"/>
      <c r="C572" s="56"/>
      <c r="D572" s="56"/>
      <c r="E572" s="56"/>
      <c r="F572" s="56"/>
      <c r="G572" s="56"/>
      <c r="H572" s="56"/>
      <c r="I572" s="56"/>
      <c r="J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row>
    <row r="573" spans="1:34" ht="12.75">
      <c r="A573" s="56"/>
      <c r="B573" s="56"/>
      <c r="C573" s="56"/>
      <c r="D573" s="56"/>
      <c r="E573" s="56"/>
      <c r="F573" s="56"/>
      <c r="G573" s="56"/>
      <c r="H573" s="56"/>
      <c r="I573" s="56"/>
      <c r="J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row>
    <row r="574" spans="1:34" ht="12.75">
      <c r="A574" s="56"/>
      <c r="B574" s="56"/>
      <c r="C574" s="56"/>
      <c r="D574" s="56"/>
      <c r="E574" s="56"/>
      <c r="F574" s="56"/>
      <c r="G574" s="56"/>
      <c r="H574" s="56"/>
      <c r="I574" s="56"/>
      <c r="J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row>
    <row r="575" spans="1:34" ht="12.75">
      <c r="A575" s="56"/>
      <c r="B575" s="56"/>
      <c r="C575" s="56"/>
      <c r="D575" s="56"/>
      <c r="E575" s="56"/>
      <c r="F575" s="56"/>
      <c r="G575" s="56"/>
      <c r="H575" s="56"/>
      <c r="I575" s="56"/>
      <c r="J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row>
    <row r="576" spans="1:34" ht="12.75">
      <c r="A576" s="56"/>
      <c r="B576" s="56"/>
      <c r="C576" s="56"/>
      <c r="D576" s="56"/>
      <c r="E576" s="56"/>
      <c r="F576" s="56"/>
      <c r="G576" s="56"/>
      <c r="H576" s="56"/>
      <c r="I576" s="56"/>
      <c r="J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row>
    <row r="577" spans="1:34" ht="12.75">
      <c r="A577" s="56"/>
      <c r="B577" s="56"/>
      <c r="C577" s="56"/>
      <c r="D577" s="56"/>
      <c r="E577" s="56"/>
      <c r="F577" s="56"/>
      <c r="G577" s="56"/>
      <c r="H577" s="56"/>
      <c r="I577" s="56"/>
      <c r="J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row>
    <row r="578" spans="1:34" ht="12.75">
      <c r="A578" s="56"/>
      <c r="B578" s="56"/>
      <c r="C578" s="56"/>
      <c r="D578" s="56"/>
      <c r="E578" s="56"/>
      <c r="F578" s="56"/>
      <c r="G578" s="56"/>
      <c r="H578" s="56"/>
      <c r="I578" s="56"/>
      <c r="J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row>
    <row r="579" spans="1:34" ht="12.75">
      <c r="A579" s="56"/>
      <c r="B579" s="56"/>
      <c r="C579" s="56"/>
      <c r="D579" s="56"/>
      <c r="E579" s="56"/>
      <c r="F579" s="56"/>
      <c r="G579" s="56"/>
      <c r="H579" s="56"/>
      <c r="I579" s="56"/>
      <c r="J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row>
    <row r="580" spans="1:34" ht="12.75">
      <c r="A580" s="56"/>
      <c r="B580" s="56"/>
      <c r="C580" s="56"/>
      <c r="D580" s="56"/>
      <c r="E580" s="56"/>
      <c r="F580" s="56"/>
      <c r="G580" s="56"/>
      <c r="H580" s="56"/>
      <c r="I580" s="56"/>
      <c r="J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row>
    <row r="581" spans="1:34" ht="12.75">
      <c r="A581" s="56"/>
      <c r="B581" s="56"/>
      <c r="C581" s="56"/>
      <c r="D581" s="56"/>
      <c r="E581" s="56"/>
      <c r="F581" s="56"/>
      <c r="G581" s="56"/>
      <c r="H581" s="56"/>
      <c r="I581" s="56"/>
      <c r="J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row>
    <row r="582" spans="1:34" ht="12.75">
      <c r="A582" s="56"/>
      <c r="B582" s="56"/>
      <c r="C582" s="56"/>
      <c r="D582" s="56"/>
      <c r="E582" s="56"/>
      <c r="F582" s="56"/>
      <c r="G582" s="56"/>
      <c r="H582" s="56"/>
      <c r="I582" s="56"/>
      <c r="J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row>
    <row r="583" spans="1:34" ht="12.75">
      <c r="A583" s="56"/>
      <c r="B583" s="56"/>
      <c r="C583" s="56"/>
      <c r="D583" s="56"/>
      <c r="E583" s="56"/>
      <c r="F583" s="56"/>
      <c r="G583" s="56"/>
      <c r="H583" s="56"/>
      <c r="I583" s="56"/>
      <c r="J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row>
    <row r="584" spans="1:34" ht="12.75">
      <c r="A584" s="56"/>
      <c r="B584" s="56"/>
      <c r="C584" s="56"/>
      <c r="D584" s="56"/>
      <c r="E584" s="56"/>
      <c r="F584" s="56"/>
      <c r="G584" s="56"/>
      <c r="H584" s="56"/>
      <c r="I584" s="56"/>
      <c r="J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row>
    <row r="585" spans="1:34" ht="12.75">
      <c r="A585" s="56"/>
      <c r="B585" s="56"/>
      <c r="C585" s="56"/>
      <c r="D585" s="56"/>
      <c r="E585" s="56"/>
      <c r="F585" s="56"/>
      <c r="G585" s="56"/>
      <c r="H585" s="56"/>
      <c r="I585" s="56"/>
      <c r="J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row>
    <row r="586" spans="1:34" ht="12.75">
      <c r="A586" s="56"/>
      <c r="B586" s="56"/>
      <c r="C586" s="56"/>
      <c r="D586" s="56"/>
      <c r="E586" s="56"/>
      <c r="F586" s="56"/>
      <c r="G586" s="56"/>
      <c r="H586" s="56"/>
      <c r="I586" s="56"/>
      <c r="J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row>
    <row r="587" spans="1:34" ht="12.75">
      <c r="A587" s="56"/>
      <c r="B587" s="56"/>
      <c r="C587" s="56"/>
      <c r="D587" s="56"/>
      <c r="E587" s="56"/>
      <c r="F587" s="56"/>
      <c r="G587" s="56"/>
      <c r="H587" s="56"/>
      <c r="I587" s="56"/>
      <c r="J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row>
    <row r="588" spans="1:34" ht="12.75">
      <c r="A588" s="56"/>
      <c r="B588" s="56"/>
      <c r="C588" s="56"/>
      <c r="D588" s="56"/>
      <c r="E588" s="56"/>
      <c r="F588" s="56"/>
      <c r="G588" s="56"/>
      <c r="H588" s="56"/>
      <c r="I588" s="56"/>
      <c r="J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row>
    <row r="589" spans="1:34" ht="12.75">
      <c r="A589" s="56"/>
      <c r="B589" s="56"/>
      <c r="C589" s="56"/>
      <c r="D589" s="56"/>
      <c r="E589" s="56"/>
      <c r="F589" s="56"/>
      <c r="G589" s="56"/>
      <c r="H589" s="56"/>
      <c r="I589" s="56"/>
      <c r="J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row>
    <row r="590" spans="1:34" ht="12.75">
      <c r="A590" s="56"/>
      <c r="B590" s="56"/>
      <c r="C590" s="56"/>
      <c r="D590" s="56"/>
      <c r="E590" s="56"/>
      <c r="F590" s="56"/>
      <c r="G590" s="56"/>
      <c r="H590" s="56"/>
      <c r="I590" s="56"/>
      <c r="J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row>
    <row r="591" spans="1:34" ht="12.75">
      <c r="A591" s="56"/>
      <c r="B591" s="56"/>
      <c r="C591" s="56"/>
      <c r="D591" s="56"/>
      <c r="E591" s="56"/>
      <c r="F591" s="56"/>
      <c r="G591" s="56"/>
      <c r="H591" s="56"/>
      <c r="I591" s="56"/>
      <c r="J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row>
    <row r="592" spans="1:34" ht="12.75">
      <c r="A592" s="56"/>
      <c r="B592" s="56"/>
      <c r="C592" s="56"/>
      <c r="D592" s="56"/>
      <c r="E592" s="56"/>
      <c r="F592" s="56"/>
      <c r="G592" s="56"/>
      <c r="H592" s="56"/>
      <c r="I592" s="56"/>
      <c r="J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row>
    <row r="593" spans="1:34" ht="12.75">
      <c r="A593" s="56"/>
      <c r="B593" s="56"/>
      <c r="C593" s="56"/>
      <c r="D593" s="56"/>
      <c r="E593" s="56"/>
      <c r="F593" s="56"/>
      <c r="G593" s="56"/>
      <c r="H593" s="56"/>
      <c r="I593" s="56"/>
      <c r="J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row>
    <row r="594" spans="1:34" ht="12.75">
      <c r="A594" s="56"/>
      <c r="B594" s="56"/>
      <c r="C594" s="56"/>
      <c r="D594" s="56"/>
      <c r="E594" s="56"/>
      <c r="F594" s="56"/>
      <c r="G594" s="56"/>
      <c r="H594" s="56"/>
      <c r="I594" s="56"/>
      <c r="J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row>
    <row r="595" spans="1:34" ht="12.75">
      <c r="A595" s="56"/>
      <c r="B595" s="56"/>
      <c r="C595" s="56"/>
      <c r="D595" s="56"/>
      <c r="E595" s="56"/>
      <c r="F595" s="56"/>
      <c r="G595" s="56"/>
      <c r="H595" s="56"/>
      <c r="I595" s="56"/>
      <c r="J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row>
    <row r="596" spans="1:34" ht="12.75">
      <c r="A596" s="56"/>
      <c r="B596" s="56"/>
      <c r="C596" s="56"/>
      <c r="D596" s="56"/>
      <c r="E596" s="56"/>
      <c r="F596" s="56"/>
      <c r="G596" s="56"/>
      <c r="H596" s="56"/>
      <c r="I596" s="56"/>
      <c r="J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row>
    <row r="597" spans="1:34" ht="12.75">
      <c r="A597" s="56"/>
      <c r="B597" s="56"/>
      <c r="C597" s="56"/>
      <c r="D597" s="56"/>
      <c r="E597" s="56"/>
      <c r="F597" s="56"/>
      <c r="G597" s="56"/>
      <c r="H597" s="56"/>
      <c r="I597" s="56"/>
      <c r="J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row>
    <row r="598" spans="1:34" ht="12.75">
      <c r="A598" s="56"/>
      <c r="B598" s="56"/>
      <c r="C598" s="56"/>
      <c r="D598" s="56"/>
      <c r="E598" s="56"/>
      <c r="F598" s="56"/>
      <c r="G598" s="56"/>
      <c r="H598" s="56"/>
      <c r="I598" s="56"/>
      <c r="J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row>
    <row r="599" spans="1:34" ht="12.75">
      <c r="A599" s="56"/>
      <c r="B599" s="56"/>
      <c r="C599" s="56"/>
      <c r="D599" s="56"/>
      <c r="E599" s="56"/>
      <c r="F599" s="56"/>
      <c r="G599" s="56"/>
      <c r="H599" s="56"/>
      <c r="I599" s="56"/>
      <c r="J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row>
    <row r="600" spans="1:34" ht="12.75">
      <c r="A600" s="56"/>
      <c r="B600" s="56"/>
      <c r="C600" s="56"/>
      <c r="D600" s="56"/>
      <c r="E600" s="56"/>
      <c r="F600" s="56"/>
      <c r="G600" s="56"/>
      <c r="H600" s="56"/>
      <c r="I600" s="56"/>
      <c r="J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row>
    <row r="601" spans="1:34" ht="12.75">
      <c r="A601" s="56"/>
      <c r="B601" s="56"/>
      <c r="C601" s="56"/>
      <c r="D601" s="56"/>
      <c r="E601" s="56"/>
      <c r="F601" s="56"/>
      <c r="G601" s="56"/>
      <c r="H601" s="56"/>
      <c r="I601" s="56"/>
      <c r="J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row>
    <row r="602" spans="1:34" ht="12.75">
      <c r="A602" s="56"/>
      <c r="B602" s="56"/>
      <c r="C602" s="56"/>
      <c r="D602" s="56"/>
      <c r="E602" s="56"/>
      <c r="F602" s="56"/>
      <c r="G602" s="56"/>
      <c r="H602" s="56"/>
      <c r="I602" s="56"/>
      <c r="J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row>
    <row r="603" spans="1:34" ht="12.75">
      <c r="A603" s="56"/>
      <c r="B603" s="56"/>
      <c r="C603" s="56"/>
      <c r="D603" s="56"/>
      <c r="E603" s="56"/>
      <c r="F603" s="56"/>
      <c r="G603" s="56"/>
      <c r="H603" s="56"/>
      <c r="I603" s="56"/>
      <c r="J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row>
    <row r="604" spans="1:34" ht="12.75">
      <c r="A604" s="56"/>
      <c r="B604" s="56"/>
      <c r="C604" s="56"/>
      <c r="D604" s="56"/>
      <c r="E604" s="56"/>
      <c r="F604" s="56"/>
      <c r="G604" s="56"/>
      <c r="H604" s="56"/>
      <c r="I604" s="56"/>
      <c r="J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row>
    <row r="605" spans="1:34" ht="12.75">
      <c r="A605" s="56"/>
      <c r="B605" s="56"/>
      <c r="C605" s="56"/>
      <c r="D605" s="56"/>
      <c r="E605" s="56"/>
      <c r="F605" s="56"/>
      <c r="G605" s="56"/>
      <c r="H605" s="56"/>
      <c r="I605" s="56"/>
      <c r="J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row>
    <row r="606" spans="1:34" ht="12.75">
      <c r="A606" s="56"/>
      <c r="B606" s="56"/>
      <c r="C606" s="56"/>
      <c r="D606" s="56"/>
      <c r="E606" s="56"/>
      <c r="F606" s="56"/>
      <c r="G606" s="56"/>
      <c r="H606" s="56"/>
      <c r="I606" s="56"/>
      <c r="J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row>
    <row r="607" spans="1:34" ht="12.75">
      <c r="A607" s="56"/>
      <c r="B607" s="56"/>
      <c r="C607" s="56"/>
      <c r="D607" s="56"/>
      <c r="E607" s="56"/>
      <c r="F607" s="56"/>
      <c r="G607" s="56"/>
      <c r="H607" s="56"/>
      <c r="I607" s="56"/>
      <c r="J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row>
    <row r="608" spans="1:34" ht="12.75">
      <c r="A608" s="56"/>
      <c r="B608" s="56"/>
      <c r="C608" s="56"/>
      <c r="D608" s="56"/>
      <c r="E608" s="56"/>
      <c r="F608" s="56"/>
      <c r="G608" s="56"/>
      <c r="H608" s="56"/>
      <c r="I608" s="56"/>
      <c r="J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row>
    <row r="609" spans="1:34" ht="12.75">
      <c r="A609" s="56"/>
      <c r="B609" s="56"/>
      <c r="C609" s="56"/>
      <c r="D609" s="56"/>
      <c r="E609" s="56"/>
      <c r="F609" s="56"/>
      <c r="G609" s="56"/>
      <c r="H609" s="56"/>
      <c r="I609" s="56"/>
      <c r="J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row>
    <row r="610" spans="1:34" ht="12.75">
      <c r="A610" s="56"/>
      <c r="B610" s="56"/>
      <c r="C610" s="56"/>
      <c r="D610" s="56"/>
      <c r="E610" s="56"/>
      <c r="F610" s="56"/>
      <c r="G610" s="56"/>
      <c r="H610" s="56"/>
      <c r="I610" s="56"/>
      <c r="J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row>
    <row r="611" spans="1:34" ht="12.75">
      <c r="A611" s="56"/>
      <c r="B611" s="56"/>
      <c r="C611" s="56"/>
      <c r="D611" s="56"/>
      <c r="E611" s="56"/>
      <c r="F611" s="56"/>
      <c r="G611" s="56"/>
      <c r="H611" s="56"/>
      <c r="I611" s="56"/>
      <c r="J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row>
    <row r="612" spans="1:34" ht="12.75">
      <c r="A612" s="56"/>
      <c r="B612" s="56"/>
      <c r="C612" s="56"/>
      <c r="D612" s="56"/>
      <c r="E612" s="56"/>
      <c r="F612" s="56"/>
      <c r="G612" s="56"/>
      <c r="H612" s="56"/>
      <c r="I612" s="56"/>
      <c r="J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row>
    <row r="613" spans="1:34" ht="12.75">
      <c r="A613" s="56"/>
      <c r="B613" s="56"/>
      <c r="C613" s="56"/>
      <c r="D613" s="56"/>
      <c r="E613" s="56"/>
      <c r="F613" s="56"/>
      <c r="G613" s="56"/>
      <c r="H613" s="56"/>
      <c r="I613" s="56"/>
      <c r="J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row>
    <row r="614" spans="1:34" ht="12.75">
      <c r="A614" s="56"/>
      <c r="B614" s="56"/>
      <c r="C614" s="56"/>
      <c r="D614" s="56"/>
      <c r="E614" s="56"/>
      <c r="F614" s="56"/>
      <c r="G614" s="56"/>
      <c r="H614" s="56"/>
      <c r="I614" s="56"/>
      <c r="J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row>
    <row r="615" spans="1:34" ht="12.75">
      <c r="A615" s="56"/>
      <c r="B615" s="56"/>
      <c r="C615" s="56"/>
      <c r="D615" s="56"/>
      <c r="E615" s="56"/>
      <c r="F615" s="56"/>
      <c r="G615" s="56"/>
      <c r="H615" s="56"/>
      <c r="I615" s="56"/>
      <c r="J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row>
    <row r="616" spans="1:34" ht="12.75">
      <c r="A616" s="56"/>
      <c r="B616" s="56"/>
      <c r="C616" s="56"/>
      <c r="D616" s="56"/>
      <c r="E616" s="56"/>
      <c r="F616" s="56"/>
      <c r="G616" s="56"/>
      <c r="H616" s="56"/>
      <c r="I616" s="56"/>
      <c r="J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row>
    <row r="617" spans="1:34" ht="12.75">
      <c r="A617" s="56"/>
      <c r="B617" s="56"/>
      <c r="C617" s="56"/>
      <c r="D617" s="56"/>
      <c r="E617" s="56"/>
      <c r="F617" s="56"/>
      <c r="G617" s="56"/>
      <c r="H617" s="56"/>
      <c r="I617" s="56"/>
      <c r="J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row>
    <row r="618" spans="1:34" ht="12.75">
      <c r="A618" s="56"/>
      <c r="B618" s="56"/>
      <c r="C618" s="56"/>
      <c r="D618" s="56"/>
      <c r="E618" s="56"/>
      <c r="F618" s="56"/>
      <c r="G618" s="56"/>
      <c r="H618" s="56"/>
      <c r="I618" s="56"/>
      <c r="J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row>
    <row r="619" spans="1:34" ht="12.75">
      <c r="A619" s="56"/>
      <c r="B619" s="56"/>
      <c r="C619" s="56"/>
      <c r="D619" s="56"/>
      <c r="E619" s="56"/>
      <c r="F619" s="56"/>
      <c r="G619" s="56"/>
      <c r="H619" s="56"/>
      <c r="I619" s="56"/>
      <c r="J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row>
    <row r="620" spans="1:34" ht="12.75">
      <c r="A620" s="56"/>
      <c r="B620" s="56"/>
      <c r="C620" s="56"/>
      <c r="D620" s="56"/>
      <c r="E620" s="56"/>
      <c r="F620" s="56"/>
      <c r="G620" s="56"/>
      <c r="H620" s="56"/>
      <c r="I620" s="56"/>
      <c r="J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row>
    <row r="621" spans="1:34" ht="12.75">
      <c r="A621" s="56"/>
      <c r="B621" s="56"/>
      <c r="C621" s="56"/>
      <c r="D621" s="56"/>
      <c r="E621" s="56"/>
      <c r="F621" s="56"/>
      <c r="G621" s="56"/>
      <c r="H621" s="56"/>
      <c r="I621" s="56"/>
      <c r="J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row>
    <row r="622" spans="1:34" ht="12.75">
      <c r="A622" s="56"/>
      <c r="B622" s="56"/>
      <c r="C622" s="56"/>
      <c r="D622" s="56"/>
      <c r="E622" s="56"/>
      <c r="F622" s="56"/>
      <c r="G622" s="56"/>
      <c r="H622" s="56"/>
      <c r="I622" s="56"/>
      <c r="J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row>
    <row r="623" spans="1:34" ht="12.75">
      <c r="A623" s="56"/>
      <c r="B623" s="56"/>
      <c r="C623" s="56"/>
      <c r="D623" s="56"/>
      <c r="E623" s="56"/>
      <c r="F623" s="56"/>
      <c r="G623" s="56"/>
      <c r="H623" s="56"/>
      <c r="I623" s="56"/>
      <c r="J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row>
    <row r="624" spans="1:34" ht="12.75">
      <c r="A624" s="56"/>
      <c r="B624" s="56"/>
      <c r="C624" s="56"/>
      <c r="D624" s="56"/>
      <c r="E624" s="56"/>
      <c r="F624" s="56"/>
      <c r="G624" s="56"/>
      <c r="H624" s="56"/>
      <c r="I624" s="56"/>
      <c r="J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row>
    <row r="625" spans="1:34" ht="12.75">
      <c r="A625" s="56"/>
      <c r="B625" s="56"/>
      <c r="C625" s="56"/>
      <c r="D625" s="56"/>
      <c r="E625" s="56"/>
      <c r="F625" s="56"/>
      <c r="G625" s="56"/>
      <c r="H625" s="56"/>
      <c r="I625" s="56"/>
      <c r="J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row>
    <row r="626" spans="1:34" ht="12.75">
      <c r="A626" s="56"/>
      <c r="B626" s="56"/>
      <c r="C626" s="56"/>
      <c r="D626" s="56"/>
      <c r="E626" s="56"/>
      <c r="F626" s="56"/>
      <c r="G626" s="56"/>
      <c r="H626" s="56"/>
      <c r="I626" s="56"/>
      <c r="J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row>
    <row r="627" spans="1:34" ht="12.75">
      <c r="A627" s="56"/>
      <c r="B627" s="56"/>
      <c r="C627" s="56"/>
      <c r="D627" s="56"/>
      <c r="E627" s="56"/>
      <c r="F627" s="56"/>
      <c r="G627" s="56"/>
      <c r="H627" s="56"/>
      <c r="I627" s="56"/>
      <c r="J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row>
    <row r="628" spans="1:34" ht="12.75">
      <c r="A628" s="56"/>
      <c r="B628" s="56"/>
      <c r="C628" s="56"/>
      <c r="D628" s="56"/>
      <c r="E628" s="56"/>
      <c r="F628" s="56"/>
      <c r="G628" s="56"/>
      <c r="H628" s="56"/>
      <c r="I628" s="56"/>
      <c r="J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row>
    <row r="629" spans="1:34" ht="12.75">
      <c r="A629" s="56"/>
      <c r="B629" s="56"/>
      <c r="C629" s="56"/>
      <c r="D629" s="56"/>
      <c r="E629" s="56"/>
      <c r="F629" s="56"/>
      <c r="G629" s="56"/>
      <c r="H629" s="56"/>
      <c r="I629" s="56"/>
      <c r="J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row>
    <row r="630" spans="1:34" ht="12.75">
      <c r="A630" s="56"/>
      <c r="B630" s="56"/>
      <c r="C630" s="56"/>
      <c r="D630" s="56"/>
      <c r="E630" s="56"/>
      <c r="F630" s="56"/>
      <c r="G630" s="56"/>
      <c r="H630" s="56"/>
      <c r="I630" s="56"/>
      <c r="J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row>
    <row r="631" spans="1:34" ht="12.75">
      <c r="A631" s="56"/>
      <c r="B631" s="56"/>
      <c r="C631" s="56"/>
      <c r="D631" s="56"/>
      <c r="E631" s="56"/>
      <c r="F631" s="56"/>
      <c r="G631" s="56"/>
      <c r="H631" s="56"/>
      <c r="I631" s="56"/>
      <c r="J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row>
    <row r="632" spans="1:34" ht="12.75">
      <c r="A632" s="56"/>
      <c r="B632" s="56"/>
      <c r="C632" s="56"/>
      <c r="D632" s="56"/>
      <c r="E632" s="56"/>
      <c r="F632" s="56"/>
      <c r="G632" s="56"/>
      <c r="H632" s="56"/>
      <c r="I632" s="56"/>
      <c r="J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row>
    <row r="633" spans="1:34" ht="12.75">
      <c r="A633" s="56"/>
      <c r="B633" s="56"/>
      <c r="C633" s="56"/>
      <c r="D633" s="56"/>
      <c r="E633" s="56"/>
      <c r="F633" s="56"/>
      <c r="G633" s="56"/>
      <c r="H633" s="56"/>
      <c r="I633" s="56"/>
      <c r="J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row>
    <row r="634" spans="1:34" ht="12.75">
      <c r="A634" s="56"/>
      <c r="B634" s="56"/>
      <c r="C634" s="56"/>
      <c r="D634" s="56"/>
      <c r="E634" s="56"/>
      <c r="F634" s="56"/>
      <c r="G634" s="56"/>
      <c r="H634" s="56"/>
      <c r="I634" s="56"/>
      <c r="J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row>
    <row r="635" spans="1:34" ht="12.75">
      <c r="A635" s="56"/>
      <c r="B635" s="56"/>
      <c r="C635" s="56"/>
      <c r="D635" s="56"/>
      <c r="E635" s="56"/>
      <c r="F635" s="56"/>
      <c r="G635" s="56"/>
      <c r="H635" s="56"/>
      <c r="I635" s="56"/>
      <c r="J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row>
    <row r="636" spans="1:34" ht="12.75">
      <c r="A636" s="56"/>
      <c r="B636" s="56"/>
      <c r="C636" s="56"/>
      <c r="D636" s="56"/>
      <c r="E636" s="56"/>
      <c r="F636" s="56"/>
      <c r="G636" s="56"/>
      <c r="H636" s="56"/>
      <c r="I636" s="56"/>
      <c r="J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row>
    <row r="637" spans="1:34" ht="12.75">
      <c r="A637" s="56"/>
      <c r="B637" s="56"/>
      <c r="C637" s="56"/>
      <c r="D637" s="56"/>
      <c r="E637" s="56"/>
      <c r="F637" s="56"/>
      <c r="G637" s="56"/>
      <c r="H637" s="56"/>
      <c r="I637" s="56"/>
      <c r="J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row>
    <row r="638" spans="1:34" ht="12.75">
      <c r="A638" s="56"/>
      <c r="B638" s="56"/>
      <c r="C638" s="56"/>
      <c r="D638" s="56"/>
      <c r="E638" s="56"/>
      <c r="F638" s="56"/>
      <c r="G638" s="56"/>
      <c r="H638" s="56"/>
      <c r="I638" s="56"/>
      <c r="J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row>
    <row r="639" spans="1:34" ht="12.75">
      <c r="A639" s="56"/>
      <c r="B639" s="56"/>
      <c r="C639" s="56"/>
      <c r="D639" s="56"/>
      <c r="E639" s="56"/>
      <c r="F639" s="56"/>
      <c r="G639" s="56"/>
      <c r="H639" s="56"/>
      <c r="I639" s="56"/>
      <c r="J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row>
    <row r="640" spans="1:34" ht="12.75">
      <c r="A640" s="56"/>
      <c r="B640" s="56"/>
      <c r="C640" s="56"/>
      <c r="D640" s="56"/>
      <c r="E640" s="56"/>
      <c r="F640" s="56"/>
      <c r="G640" s="56"/>
      <c r="H640" s="56"/>
      <c r="I640" s="56"/>
      <c r="J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row>
    <row r="641" spans="1:34" ht="12.75">
      <c r="A641" s="56"/>
      <c r="B641" s="56"/>
      <c r="C641" s="56"/>
      <c r="D641" s="56"/>
      <c r="E641" s="56"/>
      <c r="F641" s="56"/>
      <c r="G641" s="56"/>
      <c r="H641" s="56"/>
      <c r="I641" s="56"/>
      <c r="J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row>
    <row r="642" spans="1:34" ht="12.75">
      <c r="A642" s="56"/>
      <c r="B642" s="56"/>
      <c r="C642" s="56"/>
      <c r="D642" s="56"/>
      <c r="E642" s="56"/>
      <c r="F642" s="56"/>
      <c r="G642" s="56"/>
      <c r="H642" s="56"/>
      <c r="I642" s="56"/>
      <c r="J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row>
    <row r="643" spans="1:34" ht="12.75">
      <c r="A643" s="56"/>
      <c r="B643" s="56"/>
      <c r="C643" s="56"/>
      <c r="D643" s="56"/>
      <c r="E643" s="56"/>
      <c r="F643" s="56"/>
      <c r="G643" s="56"/>
      <c r="H643" s="56"/>
      <c r="I643" s="56"/>
      <c r="J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row>
    <row r="644" spans="1:34" ht="12.75">
      <c r="A644" s="56"/>
      <c r="B644" s="56"/>
      <c r="C644" s="56"/>
      <c r="D644" s="56"/>
      <c r="E644" s="56"/>
      <c r="F644" s="56"/>
      <c r="G644" s="56"/>
      <c r="H644" s="56"/>
      <c r="I644" s="56"/>
      <c r="J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row>
    <row r="645" spans="1:34" ht="12.75">
      <c r="A645" s="56"/>
      <c r="B645" s="56"/>
      <c r="C645" s="56"/>
      <c r="D645" s="56"/>
      <c r="E645" s="56"/>
      <c r="F645" s="56"/>
      <c r="G645" s="56"/>
      <c r="H645" s="56"/>
      <c r="I645" s="56"/>
      <c r="J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row>
    <row r="646" spans="1:34" ht="12.75">
      <c r="A646" s="56"/>
      <c r="B646" s="56"/>
      <c r="C646" s="56"/>
      <c r="D646" s="56"/>
      <c r="E646" s="56"/>
      <c r="F646" s="56"/>
      <c r="G646" s="56"/>
      <c r="H646" s="56"/>
      <c r="I646" s="56"/>
      <c r="J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row>
    <row r="647" spans="1:34" ht="12.75">
      <c r="A647" s="56"/>
      <c r="B647" s="56"/>
      <c r="C647" s="56"/>
      <c r="D647" s="56"/>
      <c r="E647" s="56"/>
      <c r="F647" s="56"/>
      <c r="G647" s="56"/>
      <c r="H647" s="56"/>
      <c r="I647" s="56"/>
      <c r="J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row>
    <row r="648" spans="1:34" ht="12.75">
      <c r="A648" s="56"/>
      <c r="B648" s="56"/>
      <c r="C648" s="56"/>
      <c r="D648" s="56"/>
      <c r="E648" s="56"/>
      <c r="F648" s="56"/>
      <c r="G648" s="56"/>
      <c r="H648" s="56"/>
      <c r="I648" s="56"/>
      <c r="J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row>
    <row r="649" spans="1:34" ht="12.75">
      <c r="A649" s="56"/>
      <c r="B649" s="56"/>
      <c r="C649" s="56"/>
      <c r="D649" s="56"/>
      <c r="E649" s="56"/>
      <c r="F649" s="56"/>
      <c r="G649" s="56"/>
      <c r="H649" s="56"/>
      <c r="I649" s="56"/>
      <c r="J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row>
    <row r="650" spans="1:34" ht="12.75">
      <c r="A650" s="56"/>
      <c r="B650" s="56"/>
      <c r="C650" s="56"/>
      <c r="D650" s="56"/>
      <c r="E650" s="56"/>
      <c r="F650" s="56"/>
      <c r="G650" s="56"/>
      <c r="H650" s="56"/>
      <c r="I650" s="56"/>
      <c r="J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row>
    <row r="651" spans="1:34" ht="12.75">
      <c r="A651" s="56"/>
      <c r="B651" s="56"/>
      <c r="C651" s="56"/>
      <c r="D651" s="56"/>
      <c r="E651" s="56"/>
      <c r="F651" s="56"/>
      <c r="G651" s="56"/>
      <c r="H651" s="56"/>
      <c r="I651" s="56"/>
      <c r="J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row>
    <row r="652" spans="1:34" ht="12.75">
      <c r="A652" s="56"/>
      <c r="B652" s="56"/>
      <c r="C652" s="56"/>
      <c r="D652" s="56"/>
      <c r="E652" s="56"/>
      <c r="F652" s="56"/>
      <c r="G652" s="56"/>
      <c r="H652" s="56"/>
      <c r="I652" s="56"/>
      <c r="J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row>
    <row r="653" spans="1:34" ht="12.75">
      <c r="A653" s="56"/>
      <c r="B653" s="56"/>
      <c r="C653" s="56"/>
      <c r="D653" s="56"/>
      <c r="E653" s="56"/>
      <c r="F653" s="56"/>
      <c r="G653" s="56"/>
      <c r="H653" s="56"/>
      <c r="I653" s="56"/>
      <c r="J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row>
    <row r="654" spans="1:34" ht="12.75">
      <c r="A654" s="56"/>
      <c r="B654" s="56"/>
      <c r="C654" s="56"/>
      <c r="D654" s="56"/>
      <c r="E654" s="56"/>
      <c r="F654" s="56"/>
      <c r="G654" s="56"/>
      <c r="H654" s="56"/>
      <c r="I654" s="56"/>
      <c r="J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row>
    <row r="655" spans="1:34" ht="12.75">
      <c r="A655" s="56"/>
      <c r="B655" s="56"/>
      <c r="C655" s="56"/>
      <c r="D655" s="56"/>
      <c r="E655" s="56"/>
      <c r="F655" s="56"/>
      <c r="G655" s="56"/>
      <c r="H655" s="56"/>
      <c r="I655" s="56"/>
      <c r="J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row>
    <row r="656" spans="1:34" ht="12.75">
      <c r="A656" s="56"/>
      <c r="B656" s="56"/>
      <c r="C656" s="56"/>
      <c r="D656" s="56"/>
      <c r="E656" s="56"/>
      <c r="F656" s="56"/>
      <c r="G656" s="56"/>
      <c r="H656" s="56"/>
      <c r="I656" s="56"/>
      <c r="J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row>
    <row r="657" spans="1:34" ht="12.75">
      <c r="A657" s="56"/>
      <c r="B657" s="56"/>
      <c r="C657" s="56"/>
      <c r="D657" s="56"/>
      <c r="E657" s="56"/>
      <c r="F657" s="56"/>
      <c r="G657" s="56"/>
      <c r="H657" s="56"/>
      <c r="I657" s="56"/>
      <c r="J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row>
    <row r="658" spans="1:34" ht="12.75">
      <c r="A658" s="56"/>
      <c r="B658" s="56"/>
      <c r="C658" s="56"/>
      <c r="D658" s="56"/>
      <c r="E658" s="56"/>
      <c r="F658" s="56"/>
      <c r="G658" s="56"/>
      <c r="H658" s="56"/>
      <c r="I658" s="56"/>
      <c r="J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row>
    <row r="659" spans="1:34" ht="12.75">
      <c r="A659" s="56"/>
      <c r="B659" s="56"/>
      <c r="C659" s="56"/>
      <c r="D659" s="56"/>
      <c r="E659" s="56"/>
      <c r="F659" s="56"/>
      <c r="G659" s="56"/>
      <c r="H659" s="56"/>
      <c r="I659" s="56"/>
      <c r="J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row>
    <row r="660" spans="1:34" ht="12.75">
      <c r="A660" s="56"/>
      <c r="B660" s="56"/>
      <c r="C660" s="56"/>
      <c r="D660" s="56"/>
      <c r="E660" s="56"/>
      <c r="F660" s="56"/>
      <c r="G660" s="56"/>
      <c r="H660" s="56"/>
      <c r="I660" s="56"/>
      <c r="J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row>
    <row r="661" spans="1:34" ht="12.75">
      <c r="A661" s="56"/>
      <c r="B661" s="56"/>
      <c r="C661" s="56"/>
      <c r="D661" s="56"/>
      <c r="E661" s="56"/>
      <c r="F661" s="56"/>
      <c r="G661" s="56"/>
      <c r="H661" s="56"/>
      <c r="I661" s="56"/>
      <c r="J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row>
    <row r="662" spans="1:34" ht="12.75">
      <c r="A662" s="56"/>
      <c r="B662" s="56"/>
      <c r="C662" s="56"/>
      <c r="D662" s="56"/>
      <c r="E662" s="56"/>
      <c r="F662" s="56"/>
      <c r="G662" s="56"/>
      <c r="H662" s="56"/>
      <c r="I662" s="56"/>
      <c r="J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row>
    <row r="663" spans="1:34" ht="12.75">
      <c r="A663" s="56"/>
      <c r="B663" s="56"/>
      <c r="C663" s="56"/>
      <c r="D663" s="56"/>
      <c r="E663" s="56"/>
      <c r="F663" s="56"/>
      <c r="G663" s="56"/>
      <c r="H663" s="56"/>
      <c r="I663" s="56"/>
      <c r="J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row>
    <row r="664" spans="1:34" ht="12.75">
      <c r="A664" s="56"/>
      <c r="B664" s="56"/>
      <c r="C664" s="56"/>
      <c r="D664" s="56"/>
      <c r="E664" s="56"/>
      <c r="F664" s="56"/>
      <c r="G664" s="56"/>
      <c r="H664" s="56"/>
      <c r="I664" s="56"/>
      <c r="J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row>
    <row r="665" spans="1:34" ht="12.75">
      <c r="A665" s="56"/>
      <c r="B665" s="56"/>
      <c r="C665" s="56"/>
      <c r="D665" s="56"/>
      <c r="E665" s="56"/>
      <c r="F665" s="56"/>
      <c r="G665" s="56"/>
      <c r="H665" s="56"/>
      <c r="I665" s="56"/>
      <c r="J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row>
    <row r="666" spans="1:34" ht="12.75">
      <c r="A666" s="56"/>
      <c r="B666" s="56"/>
      <c r="C666" s="56"/>
      <c r="D666" s="56"/>
      <c r="E666" s="56"/>
      <c r="F666" s="56"/>
      <c r="G666" s="56"/>
      <c r="H666" s="56"/>
      <c r="I666" s="56"/>
      <c r="J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row>
    <row r="667" spans="1:34" ht="12.75">
      <c r="A667" s="56"/>
      <c r="B667" s="56"/>
      <c r="C667" s="56"/>
      <c r="D667" s="56"/>
      <c r="E667" s="56"/>
      <c r="F667" s="56"/>
      <c r="G667" s="56"/>
      <c r="H667" s="56"/>
      <c r="I667" s="56"/>
      <c r="J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row>
    <row r="668" spans="1:34" ht="12.75">
      <c r="A668" s="56"/>
      <c r="B668" s="56"/>
      <c r="C668" s="56"/>
      <c r="D668" s="56"/>
      <c r="E668" s="56"/>
      <c r="F668" s="56"/>
      <c r="G668" s="56"/>
      <c r="H668" s="56"/>
      <c r="I668" s="56"/>
      <c r="J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row>
    <row r="669" spans="1:34" ht="12.75">
      <c r="A669" s="56"/>
      <c r="B669" s="56"/>
      <c r="C669" s="56"/>
      <c r="D669" s="56"/>
      <c r="E669" s="56"/>
      <c r="F669" s="56"/>
      <c r="G669" s="56"/>
      <c r="H669" s="56"/>
      <c r="I669" s="56"/>
      <c r="J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row>
    <row r="670" spans="1:34" ht="12.75">
      <c r="A670" s="56"/>
      <c r="B670" s="56"/>
      <c r="C670" s="56"/>
      <c r="D670" s="56"/>
      <c r="E670" s="56"/>
      <c r="F670" s="56"/>
      <c r="G670" s="56"/>
      <c r="H670" s="56"/>
      <c r="I670" s="56"/>
      <c r="J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row>
    <row r="671" spans="1:34" ht="12.75">
      <c r="A671" s="56"/>
      <c r="B671" s="56"/>
      <c r="C671" s="56"/>
      <c r="D671" s="56"/>
      <c r="E671" s="56"/>
      <c r="F671" s="56"/>
      <c r="G671" s="56"/>
      <c r="H671" s="56"/>
      <c r="I671" s="56"/>
      <c r="J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row>
    <row r="672" spans="1:34" ht="12.75">
      <c r="A672" s="56"/>
      <c r="B672" s="56"/>
      <c r="C672" s="56"/>
      <c r="D672" s="56"/>
      <c r="E672" s="56"/>
      <c r="F672" s="56"/>
      <c r="G672" s="56"/>
      <c r="H672" s="56"/>
      <c r="I672" s="56"/>
      <c r="J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row>
    <row r="673" spans="1:34" ht="12.75">
      <c r="A673" s="56"/>
      <c r="B673" s="56"/>
      <c r="C673" s="56"/>
      <c r="D673" s="56"/>
      <c r="E673" s="56"/>
      <c r="F673" s="56"/>
      <c r="G673" s="56"/>
      <c r="H673" s="56"/>
      <c r="I673" s="56"/>
      <c r="J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row>
    <row r="674" spans="1:34" ht="12.75">
      <c r="A674" s="56"/>
      <c r="B674" s="56"/>
      <c r="C674" s="56"/>
      <c r="D674" s="56"/>
      <c r="E674" s="56"/>
      <c r="F674" s="56"/>
      <c r="G674" s="56"/>
      <c r="H674" s="56"/>
      <c r="I674" s="56"/>
      <c r="J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row>
    <row r="675" spans="1:34" ht="12.75">
      <c r="A675" s="56"/>
      <c r="B675" s="56"/>
      <c r="C675" s="56"/>
      <c r="D675" s="56"/>
      <c r="E675" s="56"/>
      <c r="F675" s="56"/>
      <c r="G675" s="56"/>
      <c r="H675" s="56"/>
      <c r="I675" s="56"/>
      <c r="J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row>
    <row r="676" spans="1:34" ht="12.75">
      <c r="A676" s="56"/>
      <c r="B676" s="56"/>
      <c r="C676" s="56"/>
      <c r="D676" s="56"/>
      <c r="E676" s="56"/>
      <c r="F676" s="56"/>
      <c r="G676" s="56"/>
      <c r="H676" s="56"/>
      <c r="I676" s="56"/>
      <c r="J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row>
    <row r="677" spans="1:34" ht="12.75">
      <c r="A677" s="56"/>
      <c r="B677" s="56"/>
      <c r="C677" s="56"/>
      <c r="D677" s="56"/>
      <c r="E677" s="56"/>
      <c r="F677" s="56"/>
      <c r="G677" s="56"/>
      <c r="H677" s="56"/>
      <c r="I677" s="56"/>
      <c r="J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row>
    <row r="678" spans="1:34" ht="12.75">
      <c r="A678" s="56"/>
      <c r="B678" s="56"/>
      <c r="C678" s="56"/>
      <c r="D678" s="56"/>
      <c r="E678" s="56"/>
      <c r="F678" s="56"/>
      <c r="G678" s="56"/>
      <c r="H678" s="56"/>
      <c r="I678" s="56"/>
      <c r="J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row>
    <row r="679" spans="1:34" ht="12.75">
      <c r="A679" s="56"/>
      <c r="B679" s="56"/>
      <c r="C679" s="56"/>
      <c r="D679" s="56"/>
      <c r="E679" s="56"/>
      <c r="F679" s="56"/>
      <c r="G679" s="56"/>
      <c r="H679" s="56"/>
      <c r="I679" s="56"/>
      <c r="J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row>
    <row r="680" spans="1:34" ht="12.75">
      <c r="A680" s="56"/>
      <c r="B680" s="56"/>
      <c r="C680" s="56"/>
      <c r="D680" s="56"/>
      <c r="E680" s="56"/>
      <c r="F680" s="56"/>
      <c r="G680" s="56"/>
      <c r="H680" s="56"/>
      <c r="I680" s="56"/>
      <c r="J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row>
    <row r="681" spans="1:34" ht="12.75">
      <c r="A681" s="56"/>
      <c r="B681" s="56"/>
      <c r="C681" s="56"/>
      <c r="D681" s="56"/>
      <c r="E681" s="56"/>
      <c r="F681" s="56"/>
      <c r="G681" s="56"/>
      <c r="H681" s="56"/>
      <c r="I681" s="56"/>
      <c r="J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row>
    <row r="682" spans="1:34" ht="12.75">
      <c r="A682" s="56"/>
      <c r="B682" s="56"/>
      <c r="C682" s="56"/>
      <c r="D682" s="56"/>
      <c r="E682" s="56"/>
      <c r="F682" s="56"/>
      <c r="G682" s="56"/>
      <c r="H682" s="56"/>
      <c r="I682" s="56"/>
      <c r="J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row>
    <row r="683" spans="1:34" ht="12.75">
      <c r="A683" s="56"/>
      <c r="B683" s="56"/>
      <c r="C683" s="56"/>
      <c r="D683" s="56"/>
      <c r="E683" s="56"/>
      <c r="F683" s="56"/>
      <c r="G683" s="56"/>
      <c r="H683" s="56"/>
      <c r="I683" s="56"/>
      <c r="J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row>
    <row r="684" spans="1:34" ht="12.75">
      <c r="A684" s="56"/>
      <c r="B684" s="56"/>
      <c r="C684" s="56"/>
      <c r="D684" s="56"/>
      <c r="E684" s="56"/>
      <c r="F684" s="56"/>
      <c r="G684" s="56"/>
      <c r="H684" s="56"/>
      <c r="I684" s="56"/>
      <c r="J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row>
    <row r="685" spans="1:34" ht="12.75">
      <c r="A685" s="56"/>
      <c r="B685" s="56"/>
      <c r="C685" s="56"/>
      <c r="D685" s="56"/>
      <c r="E685" s="56"/>
      <c r="F685" s="56"/>
      <c r="G685" s="56"/>
      <c r="H685" s="56"/>
      <c r="I685" s="56"/>
      <c r="J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row>
    <row r="686" spans="1:34" ht="12.75">
      <c r="A686" s="56"/>
      <c r="B686" s="56"/>
      <c r="C686" s="56"/>
      <c r="D686" s="56"/>
      <c r="E686" s="56"/>
      <c r="F686" s="56"/>
      <c r="G686" s="56"/>
      <c r="H686" s="56"/>
      <c r="I686" s="56"/>
      <c r="J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row>
    <row r="687" spans="1:34" ht="12.75">
      <c r="A687" s="56"/>
      <c r="B687" s="56"/>
      <c r="C687" s="56"/>
      <c r="D687" s="56"/>
      <c r="E687" s="56"/>
      <c r="F687" s="56"/>
      <c r="G687" s="56"/>
      <c r="H687" s="56"/>
      <c r="I687" s="56"/>
      <c r="J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row>
    <row r="688" spans="1:34" ht="12.75">
      <c r="A688" s="56"/>
      <c r="B688" s="56"/>
      <c r="C688" s="56"/>
      <c r="D688" s="56"/>
      <c r="E688" s="56"/>
      <c r="F688" s="56"/>
      <c r="G688" s="56"/>
      <c r="H688" s="56"/>
      <c r="I688" s="56"/>
      <c r="J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row>
    <row r="689" spans="1:34" ht="12.75">
      <c r="A689" s="56"/>
      <c r="B689" s="56"/>
      <c r="C689" s="56"/>
      <c r="D689" s="56"/>
      <c r="E689" s="56"/>
      <c r="F689" s="56"/>
      <c r="G689" s="56"/>
      <c r="H689" s="56"/>
      <c r="I689" s="56"/>
      <c r="J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row>
    <row r="690" spans="1:34" ht="12.75">
      <c r="A690" s="56"/>
      <c r="B690" s="56"/>
      <c r="C690" s="56"/>
      <c r="D690" s="56"/>
      <c r="E690" s="56"/>
      <c r="F690" s="56"/>
      <c r="G690" s="56"/>
      <c r="H690" s="56"/>
      <c r="I690" s="56"/>
      <c r="J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row>
    <row r="691" spans="1:34" ht="12.75">
      <c r="A691" s="56"/>
      <c r="B691" s="56"/>
      <c r="C691" s="56"/>
      <c r="D691" s="56"/>
      <c r="E691" s="56"/>
      <c r="F691" s="56"/>
      <c r="G691" s="56"/>
      <c r="H691" s="56"/>
      <c r="I691" s="56"/>
      <c r="J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row>
    <row r="692" spans="1:34" ht="12.75">
      <c r="A692" s="56"/>
      <c r="B692" s="56"/>
      <c r="C692" s="56"/>
      <c r="D692" s="56"/>
      <c r="E692" s="56"/>
      <c r="F692" s="56"/>
      <c r="G692" s="56"/>
      <c r="H692" s="56"/>
      <c r="I692" s="56"/>
      <c r="J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row>
    <row r="693" spans="1:34" ht="12.75">
      <c r="A693" s="56"/>
      <c r="B693" s="56"/>
      <c r="C693" s="56"/>
      <c r="D693" s="56"/>
      <c r="E693" s="56"/>
      <c r="F693" s="56"/>
      <c r="G693" s="56"/>
      <c r="H693" s="56"/>
      <c r="I693" s="56"/>
      <c r="J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row>
    <row r="694" spans="1:34" ht="12.75">
      <c r="A694" s="56"/>
      <c r="B694" s="56"/>
      <c r="C694" s="56"/>
      <c r="D694" s="56"/>
      <c r="E694" s="56"/>
      <c r="F694" s="56"/>
      <c r="G694" s="56"/>
      <c r="H694" s="56"/>
      <c r="I694" s="56"/>
      <c r="J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row>
    <row r="695" spans="1:34" ht="12.75">
      <c r="A695" s="56"/>
      <c r="B695" s="56"/>
      <c r="C695" s="56"/>
      <c r="D695" s="56"/>
      <c r="E695" s="56"/>
      <c r="F695" s="56"/>
      <c r="G695" s="56"/>
      <c r="H695" s="56"/>
      <c r="I695" s="56"/>
      <c r="J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row>
    <row r="696" spans="1:34" ht="12.75">
      <c r="A696" s="56"/>
      <c r="B696" s="56"/>
      <c r="C696" s="56"/>
      <c r="D696" s="56"/>
      <c r="E696" s="56"/>
      <c r="F696" s="56"/>
      <c r="G696" s="56"/>
      <c r="H696" s="56"/>
      <c r="I696" s="56"/>
      <c r="J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row>
    <row r="697" spans="1:34" ht="12.75">
      <c r="A697" s="56"/>
      <c r="B697" s="56"/>
      <c r="C697" s="56"/>
      <c r="D697" s="56"/>
      <c r="E697" s="56"/>
      <c r="F697" s="56"/>
      <c r="G697" s="56"/>
      <c r="H697" s="56"/>
      <c r="I697" s="56"/>
      <c r="J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row>
    <row r="698" spans="1:34" ht="12.75">
      <c r="A698" s="56"/>
      <c r="B698" s="56"/>
      <c r="C698" s="56"/>
      <c r="D698" s="56"/>
      <c r="E698" s="56"/>
      <c r="F698" s="56"/>
      <c r="G698" s="56"/>
      <c r="H698" s="56"/>
      <c r="I698" s="56"/>
      <c r="J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row>
    <row r="699" spans="1:34" ht="12.75">
      <c r="A699" s="56"/>
      <c r="B699" s="56"/>
      <c r="C699" s="56"/>
      <c r="D699" s="56"/>
      <c r="E699" s="56"/>
      <c r="F699" s="56"/>
      <c r="G699" s="56"/>
      <c r="H699" s="56"/>
      <c r="I699" s="56"/>
      <c r="J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row>
    <row r="700" spans="1:34" ht="12.75">
      <c r="A700" s="56"/>
      <c r="B700" s="56"/>
      <c r="C700" s="56"/>
      <c r="D700" s="56"/>
      <c r="E700" s="56"/>
      <c r="F700" s="56"/>
      <c r="G700" s="56"/>
      <c r="H700" s="56"/>
      <c r="I700" s="56"/>
      <c r="J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row>
    <row r="701" spans="1:34" ht="12.75">
      <c r="A701" s="56"/>
      <c r="B701" s="56"/>
      <c r="C701" s="56"/>
      <c r="D701" s="56"/>
      <c r="E701" s="56"/>
      <c r="F701" s="56"/>
      <c r="G701" s="56"/>
      <c r="H701" s="56"/>
      <c r="I701" s="56"/>
      <c r="J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row>
    <row r="702" spans="1:34" ht="12.75">
      <c r="A702" s="56"/>
      <c r="B702" s="56"/>
      <c r="C702" s="56"/>
      <c r="D702" s="56"/>
      <c r="E702" s="56"/>
      <c r="F702" s="56"/>
      <c r="G702" s="56"/>
      <c r="H702" s="56"/>
      <c r="I702" s="56"/>
      <c r="J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row>
    <row r="703" spans="1:34" ht="12.75">
      <c r="A703" s="56"/>
      <c r="B703" s="56"/>
      <c r="C703" s="56"/>
      <c r="D703" s="56"/>
      <c r="E703" s="56"/>
      <c r="F703" s="56"/>
      <c r="G703" s="56"/>
      <c r="H703" s="56"/>
      <c r="I703" s="56"/>
      <c r="J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row>
    <row r="704" spans="1:34" ht="12.75">
      <c r="A704" s="56"/>
      <c r="B704" s="56"/>
      <c r="C704" s="56"/>
      <c r="D704" s="56"/>
      <c r="E704" s="56"/>
      <c r="F704" s="56"/>
      <c r="G704" s="56"/>
      <c r="H704" s="56"/>
      <c r="I704" s="56"/>
      <c r="J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row>
    <row r="705" spans="1:34" ht="12.75">
      <c r="A705" s="56"/>
      <c r="B705" s="56"/>
      <c r="C705" s="56"/>
      <c r="D705" s="56"/>
      <c r="E705" s="56"/>
      <c r="F705" s="56"/>
      <c r="G705" s="56"/>
      <c r="H705" s="56"/>
      <c r="I705" s="56"/>
      <c r="J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row>
    <row r="706" spans="1:34" ht="12.75">
      <c r="A706" s="56"/>
      <c r="B706" s="56"/>
      <c r="C706" s="56"/>
      <c r="D706" s="56"/>
      <c r="E706" s="56"/>
      <c r="F706" s="56"/>
      <c r="G706" s="56"/>
      <c r="H706" s="56"/>
      <c r="I706" s="56"/>
      <c r="J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row>
    <row r="707" spans="1:34" ht="12.75">
      <c r="A707" s="56"/>
      <c r="B707" s="56"/>
      <c r="C707" s="56"/>
      <c r="D707" s="56"/>
      <c r="E707" s="56"/>
      <c r="F707" s="56"/>
      <c r="G707" s="56"/>
      <c r="H707" s="56"/>
      <c r="I707" s="56"/>
      <c r="J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row>
    <row r="708" spans="1:34" ht="12.75">
      <c r="A708" s="56"/>
      <c r="B708" s="56"/>
      <c r="C708" s="56"/>
      <c r="D708" s="56"/>
      <c r="E708" s="56"/>
      <c r="F708" s="56"/>
      <c r="G708" s="56"/>
      <c r="H708" s="56"/>
      <c r="I708" s="56"/>
      <c r="J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row>
    <row r="709" spans="1:34" ht="12.75">
      <c r="A709" s="56"/>
      <c r="B709" s="56"/>
      <c r="C709" s="56"/>
      <c r="D709" s="56"/>
      <c r="E709" s="56"/>
      <c r="F709" s="56"/>
      <c r="G709" s="56"/>
      <c r="H709" s="56"/>
      <c r="I709" s="56"/>
      <c r="J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row>
    <row r="710" spans="1:34" ht="12.75">
      <c r="A710" s="56"/>
      <c r="B710" s="56"/>
      <c r="C710" s="56"/>
      <c r="D710" s="56"/>
      <c r="E710" s="56"/>
      <c r="F710" s="56"/>
      <c r="G710" s="56"/>
      <c r="H710" s="56"/>
      <c r="I710" s="56"/>
      <c r="J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row>
    <row r="711" spans="1:34" ht="12.75">
      <c r="A711" s="56"/>
      <c r="B711" s="56"/>
      <c r="C711" s="56"/>
      <c r="D711" s="56"/>
      <c r="E711" s="56"/>
      <c r="F711" s="56"/>
      <c r="G711" s="56"/>
      <c r="H711" s="56"/>
      <c r="I711" s="56"/>
      <c r="J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row>
    <row r="712" spans="1:34" ht="12.75">
      <c r="A712" s="56"/>
      <c r="B712" s="56"/>
      <c r="C712" s="56"/>
      <c r="D712" s="56"/>
      <c r="E712" s="56"/>
      <c r="F712" s="56"/>
      <c r="G712" s="56"/>
      <c r="H712" s="56"/>
      <c r="I712" s="56"/>
      <c r="J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row>
    <row r="713" spans="1:34" ht="12.75">
      <c r="A713" s="56"/>
      <c r="B713" s="56"/>
      <c r="C713" s="56"/>
      <c r="D713" s="56"/>
      <c r="E713" s="56"/>
      <c r="F713" s="56"/>
      <c r="G713" s="56"/>
      <c r="H713" s="56"/>
      <c r="I713" s="56"/>
      <c r="J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row>
    <row r="714" spans="1:34" ht="12.75">
      <c r="A714" s="56"/>
      <c r="B714" s="56"/>
      <c r="C714" s="56"/>
      <c r="D714" s="56"/>
      <c r="E714" s="56"/>
      <c r="F714" s="56"/>
      <c r="G714" s="56"/>
      <c r="H714" s="56"/>
      <c r="I714" s="56"/>
      <c r="J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row>
    <row r="715" spans="1:34" ht="12.75">
      <c r="A715" s="56"/>
      <c r="B715" s="56"/>
      <c r="C715" s="56"/>
      <c r="D715" s="56"/>
      <c r="E715" s="56"/>
      <c r="F715" s="56"/>
      <c r="G715" s="56"/>
      <c r="H715" s="56"/>
      <c r="I715" s="56"/>
      <c r="J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row>
    <row r="716" spans="1:34" ht="12.75">
      <c r="A716" s="56"/>
      <c r="B716" s="56"/>
      <c r="C716" s="56"/>
      <c r="D716" s="56"/>
      <c r="E716" s="56"/>
      <c r="F716" s="56"/>
      <c r="G716" s="56"/>
      <c r="H716" s="56"/>
      <c r="I716" s="56"/>
      <c r="J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row>
    <row r="717" spans="1:34" ht="12.75">
      <c r="A717" s="56"/>
      <c r="B717" s="56"/>
      <c r="C717" s="56"/>
      <c r="D717" s="56"/>
      <c r="E717" s="56"/>
      <c r="F717" s="56"/>
      <c r="G717" s="56"/>
      <c r="H717" s="56"/>
      <c r="I717" s="56"/>
      <c r="J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row>
    <row r="718" spans="1:34" ht="12.75">
      <c r="A718" s="56"/>
      <c r="B718" s="56"/>
      <c r="C718" s="56"/>
      <c r="D718" s="56"/>
      <c r="E718" s="56"/>
      <c r="F718" s="56"/>
      <c r="G718" s="56"/>
      <c r="H718" s="56"/>
      <c r="I718" s="56"/>
      <c r="J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row>
    <row r="719" spans="1:34" ht="12.75">
      <c r="A719" s="56"/>
      <c r="B719" s="56"/>
      <c r="C719" s="56"/>
      <c r="D719" s="56"/>
      <c r="E719" s="56"/>
      <c r="F719" s="56"/>
      <c r="G719" s="56"/>
      <c r="H719" s="56"/>
      <c r="I719" s="56"/>
      <c r="J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row>
    <row r="720" spans="1:34" ht="12.75">
      <c r="A720" s="56"/>
      <c r="B720" s="56"/>
      <c r="C720" s="56"/>
      <c r="D720" s="56"/>
      <c r="E720" s="56"/>
      <c r="F720" s="56"/>
      <c r="G720" s="56"/>
      <c r="H720" s="56"/>
      <c r="I720" s="56"/>
      <c r="J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row>
    <row r="721" spans="1:34" ht="12.75">
      <c r="A721" s="56"/>
      <c r="B721" s="56"/>
      <c r="C721" s="56"/>
      <c r="D721" s="56"/>
      <c r="E721" s="56"/>
      <c r="F721" s="56"/>
      <c r="G721" s="56"/>
      <c r="H721" s="56"/>
      <c r="I721" s="56"/>
      <c r="J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row>
    <row r="722" spans="1:34" ht="12.75">
      <c r="A722" s="56"/>
      <c r="B722" s="56"/>
      <c r="C722" s="56"/>
      <c r="D722" s="56"/>
      <c r="E722" s="56"/>
      <c r="F722" s="56"/>
      <c r="G722" s="56"/>
      <c r="H722" s="56"/>
      <c r="I722" s="56"/>
      <c r="J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row>
    <row r="723" spans="1:34" ht="12.75">
      <c r="A723" s="56"/>
      <c r="B723" s="56"/>
      <c r="C723" s="56"/>
      <c r="D723" s="56"/>
      <c r="E723" s="56"/>
      <c r="F723" s="56"/>
      <c r="G723" s="56"/>
      <c r="H723" s="56"/>
      <c r="I723" s="56"/>
      <c r="J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row>
    <row r="724" spans="1:34" ht="12.75">
      <c r="A724" s="56"/>
      <c r="B724" s="56"/>
      <c r="C724" s="56"/>
      <c r="D724" s="56"/>
      <c r="E724" s="56"/>
      <c r="F724" s="56"/>
      <c r="G724" s="56"/>
      <c r="H724" s="56"/>
      <c r="I724" s="56"/>
      <c r="J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row>
    <row r="725" spans="1:34" ht="12.75">
      <c r="A725" s="56"/>
      <c r="B725" s="56"/>
      <c r="C725" s="56"/>
      <c r="D725" s="56"/>
      <c r="E725" s="56"/>
      <c r="F725" s="56"/>
      <c r="G725" s="56"/>
      <c r="H725" s="56"/>
      <c r="I725" s="56"/>
      <c r="J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row>
    <row r="726" spans="1:34" ht="12.75">
      <c r="A726" s="56"/>
      <c r="B726" s="56"/>
      <c r="C726" s="56"/>
      <c r="D726" s="56"/>
      <c r="E726" s="56"/>
      <c r="F726" s="56"/>
      <c r="G726" s="56"/>
      <c r="H726" s="56"/>
      <c r="I726" s="56"/>
      <c r="J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row>
    <row r="727" spans="1:34" ht="12.75">
      <c r="A727" s="56"/>
      <c r="B727" s="56"/>
      <c r="C727" s="56"/>
      <c r="D727" s="56"/>
      <c r="E727" s="56"/>
      <c r="F727" s="56"/>
      <c r="G727" s="56"/>
      <c r="H727" s="56"/>
      <c r="I727" s="56"/>
      <c r="J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row>
    <row r="728" spans="1:34" ht="12.75">
      <c r="A728" s="56"/>
      <c r="B728" s="56"/>
      <c r="C728" s="56"/>
      <c r="D728" s="56"/>
      <c r="E728" s="56"/>
      <c r="F728" s="56"/>
      <c r="G728" s="56"/>
      <c r="H728" s="56"/>
      <c r="I728" s="56"/>
      <c r="J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row>
    <row r="729" spans="1:34" ht="12.75">
      <c r="A729" s="56"/>
      <c r="B729" s="56"/>
      <c r="C729" s="56"/>
      <c r="D729" s="56"/>
      <c r="E729" s="56"/>
      <c r="F729" s="56"/>
      <c r="G729" s="56"/>
      <c r="H729" s="56"/>
      <c r="I729" s="56"/>
      <c r="J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row>
    <row r="730" spans="1:34" ht="12.75">
      <c r="A730" s="56"/>
      <c r="B730" s="56"/>
      <c r="C730" s="56"/>
      <c r="D730" s="56"/>
      <c r="E730" s="56"/>
      <c r="F730" s="56"/>
      <c r="G730" s="56"/>
      <c r="H730" s="56"/>
      <c r="I730" s="56"/>
      <c r="J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row>
    <row r="731" spans="1:34" ht="12.75">
      <c r="A731" s="56"/>
      <c r="B731" s="56"/>
      <c r="C731" s="56"/>
      <c r="D731" s="56"/>
      <c r="E731" s="56"/>
      <c r="F731" s="56"/>
      <c r="G731" s="56"/>
      <c r="H731" s="56"/>
      <c r="I731" s="56"/>
      <c r="J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row>
    <row r="732" spans="1:34" ht="12.75">
      <c r="A732" s="56"/>
      <c r="B732" s="56"/>
      <c r="C732" s="56"/>
      <c r="D732" s="56"/>
      <c r="E732" s="56"/>
      <c r="F732" s="56"/>
      <c r="G732" s="56"/>
      <c r="H732" s="56"/>
      <c r="I732" s="56"/>
      <c r="J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row>
    <row r="733" spans="1:34" ht="12.75">
      <c r="A733" s="56"/>
      <c r="B733" s="56"/>
      <c r="C733" s="56"/>
      <c r="D733" s="56"/>
      <c r="E733" s="56"/>
      <c r="F733" s="56"/>
      <c r="G733" s="56"/>
      <c r="H733" s="56"/>
      <c r="I733" s="56"/>
      <c r="J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row>
    <row r="734" spans="1:34" ht="12.75">
      <c r="A734" s="56"/>
      <c r="B734" s="56"/>
      <c r="C734" s="56"/>
      <c r="D734" s="56"/>
      <c r="E734" s="56"/>
      <c r="F734" s="56"/>
      <c r="G734" s="56"/>
      <c r="H734" s="56"/>
      <c r="I734" s="56"/>
      <c r="J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row>
    <row r="735" spans="1:34" ht="12.75">
      <c r="A735" s="56"/>
      <c r="B735" s="56"/>
      <c r="C735" s="56"/>
      <c r="D735" s="56"/>
      <c r="E735" s="56"/>
      <c r="F735" s="56"/>
      <c r="G735" s="56"/>
      <c r="H735" s="56"/>
      <c r="I735" s="56"/>
      <c r="J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row>
    <row r="736" spans="1:34" ht="12.75">
      <c r="A736" s="56"/>
      <c r="B736" s="56"/>
      <c r="C736" s="56"/>
      <c r="D736" s="56"/>
      <c r="E736" s="56"/>
      <c r="F736" s="56"/>
      <c r="G736" s="56"/>
      <c r="H736" s="56"/>
      <c r="I736" s="56"/>
      <c r="J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row>
    <row r="737" spans="1:34" ht="12.75">
      <c r="A737" s="56"/>
      <c r="B737" s="56"/>
      <c r="C737" s="56"/>
      <c r="D737" s="56"/>
      <c r="E737" s="56"/>
      <c r="F737" s="56"/>
      <c r="G737" s="56"/>
      <c r="H737" s="56"/>
      <c r="I737" s="56"/>
      <c r="J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row>
    <row r="738" spans="1:34" ht="12.75">
      <c r="A738" s="56"/>
      <c r="B738" s="56"/>
      <c r="C738" s="56"/>
      <c r="D738" s="56"/>
      <c r="E738" s="56"/>
      <c r="F738" s="56"/>
      <c r="G738" s="56"/>
      <c r="H738" s="56"/>
      <c r="I738" s="56"/>
      <c r="J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row>
    <row r="739" spans="1:34" ht="12.75">
      <c r="A739" s="56"/>
      <c r="B739" s="56"/>
      <c r="C739" s="56"/>
      <c r="D739" s="56"/>
      <c r="E739" s="56"/>
      <c r="F739" s="56"/>
      <c r="G739" s="56"/>
      <c r="H739" s="56"/>
      <c r="I739" s="56"/>
      <c r="J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row>
    <row r="740" spans="1:34" ht="12.75">
      <c r="A740" s="56"/>
      <c r="B740" s="56"/>
      <c r="C740" s="56"/>
      <c r="D740" s="56"/>
      <c r="E740" s="56"/>
      <c r="F740" s="56"/>
      <c r="G740" s="56"/>
      <c r="H740" s="56"/>
      <c r="I740" s="56"/>
      <c r="J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row>
    <row r="741" spans="1:34" ht="12.75">
      <c r="A741" s="56"/>
      <c r="B741" s="56"/>
      <c r="C741" s="56"/>
      <c r="D741" s="56"/>
      <c r="E741" s="56"/>
      <c r="F741" s="56"/>
      <c r="G741" s="56"/>
      <c r="H741" s="56"/>
      <c r="I741" s="56"/>
      <c r="J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row>
    <row r="742" spans="1:34" ht="12.75">
      <c r="A742" s="56"/>
      <c r="B742" s="56"/>
      <c r="C742" s="56"/>
      <c r="D742" s="56"/>
      <c r="E742" s="56"/>
      <c r="F742" s="56"/>
      <c r="G742" s="56"/>
      <c r="H742" s="56"/>
      <c r="I742" s="56"/>
      <c r="J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row>
    <row r="743" spans="1:34" ht="12.75">
      <c r="A743" s="56"/>
      <c r="B743" s="56"/>
      <c r="C743" s="56"/>
      <c r="D743" s="56"/>
      <c r="E743" s="56"/>
      <c r="F743" s="56"/>
      <c r="G743" s="56"/>
      <c r="H743" s="56"/>
      <c r="I743" s="56"/>
      <c r="J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row>
    <row r="744" spans="1:34" ht="12.75">
      <c r="A744" s="56"/>
      <c r="B744" s="56"/>
      <c r="C744" s="56"/>
      <c r="D744" s="56"/>
      <c r="E744" s="56"/>
      <c r="F744" s="56"/>
      <c r="G744" s="56"/>
      <c r="H744" s="56"/>
      <c r="I744" s="56"/>
      <c r="J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row>
    <row r="745" spans="1:34" ht="12.75">
      <c r="A745" s="56"/>
      <c r="B745" s="56"/>
      <c r="C745" s="56"/>
      <c r="D745" s="56"/>
      <c r="E745" s="56"/>
      <c r="F745" s="56"/>
      <c r="G745" s="56"/>
      <c r="H745" s="56"/>
      <c r="I745" s="56"/>
      <c r="J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row>
    <row r="746" spans="1:34" ht="12.75">
      <c r="A746" s="56"/>
      <c r="B746" s="56"/>
      <c r="C746" s="56"/>
      <c r="D746" s="56"/>
      <c r="E746" s="56"/>
      <c r="F746" s="56"/>
      <c r="G746" s="56"/>
      <c r="H746" s="56"/>
      <c r="I746" s="56"/>
      <c r="J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row>
    <row r="747" spans="1:34" ht="12.75">
      <c r="A747" s="56"/>
      <c r="B747" s="56"/>
      <c r="C747" s="56"/>
      <c r="D747" s="56"/>
      <c r="E747" s="56"/>
      <c r="F747" s="56"/>
      <c r="G747" s="56"/>
      <c r="H747" s="56"/>
      <c r="I747" s="56"/>
      <c r="J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row>
    <row r="748" spans="1:34" ht="12.75">
      <c r="A748" s="56"/>
      <c r="B748" s="56"/>
      <c r="C748" s="56"/>
      <c r="D748" s="56"/>
      <c r="E748" s="56"/>
      <c r="F748" s="56"/>
      <c r="G748" s="56"/>
      <c r="H748" s="56"/>
      <c r="I748" s="56"/>
      <c r="J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row>
    <row r="749" spans="1:34" ht="12.75">
      <c r="A749" s="56"/>
      <c r="B749" s="56"/>
      <c r="C749" s="56"/>
      <c r="D749" s="56"/>
      <c r="E749" s="56"/>
      <c r="F749" s="56"/>
      <c r="G749" s="56"/>
      <c r="H749" s="56"/>
      <c r="I749" s="56"/>
      <c r="J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row>
    <row r="750" spans="1:34" ht="12.75">
      <c r="A750" s="56"/>
      <c r="B750" s="56"/>
      <c r="C750" s="56"/>
      <c r="D750" s="56"/>
      <c r="E750" s="56"/>
      <c r="F750" s="56"/>
      <c r="G750" s="56"/>
      <c r="H750" s="56"/>
      <c r="I750" s="56"/>
      <c r="J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row>
    <row r="751" spans="1:34" ht="12.75">
      <c r="A751" s="56"/>
      <c r="B751" s="56"/>
      <c r="C751" s="56"/>
      <c r="D751" s="56"/>
      <c r="E751" s="56"/>
      <c r="F751" s="56"/>
      <c r="G751" s="56"/>
      <c r="H751" s="56"/>
      <c r="I751" s="56"/>
      <c r="J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row>
    <row r="752" spans="1:34" ht="12.75">
      <c r="A752" s="56"/>
      <c r="B752" s="56"/>
      <c r="C752" s="56"/>
      <c r="D752" s="56"/>
      <c r="E752" s="56"/>
      <c r="F752" s="56"/>
      <c r="G752" s="56"/>
      <c r="H752" s="56"/>
      <c r="I752" s="56"/>
      <c r="J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row>
    <row r="753" spans="1:34" ht="12.75">
      <c r="A753" s="56"/>
      <c r="B753" s="56"/>
      <c r="C753" s="56"/>
      <c r="D753" s="56"/>
      <c r="E753" s="56"/>
      <c r="F753" s="56"/>
      <c r="G753" s="56"/>
      <c r="H753" s="56"/>
      <c r="I753" s="56"/>
      <c r="J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row>
    <row r="754" spans="1:34" ht="12.75">
      <c r="A754" s="56"/>
      <c r="B754" s="56"/>
      <c r="C754" s="56"/>
      <c r="D754" s="56"/>
      <c r="E754" s="56"/>
      <c r="F754" s="56"/>
      <c r="G754" s="56"/>
      <c r="H754" s="56"/>
      <c r="I754" s="56"/>
      <c r="J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row>
    <row r="755" spans="1:34" ht="12.75">
      <c r="A755" s="56"/>
      <c r="B755" s="56"/>
      <c r="C755" s="56"/>
      <c r="D755" s="56"/>
      <c r="E755" s="56"/>
      <c r="F755" s="56"/>
      <c r="G755" s="56"/>
      <c r="H755" s="56"/>
      <c r="I755" s="56"/>
      <c r="J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row>
    <row r="756" spans="1:34" ht="12.75">
      <c r="A756" s="56"/>
      <c r="B756" s="56"/>
      <c r="C756" s="56"/>
      <c r="D756" s="56"/>
      <c r="E756" s="56"/>
      <c r="F756" s="56"/>
      <c r="G756" s="56"/>
      <c r="H756" s="56"/>
      <c r="I756" s="56"/>
      <c r="J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row>
    <row r="757" spans="1:34" ht="12.75">
      <c r="A757" s="56"/>
      <c r="B757" s="56"/>
      <c r="C757" s="56"/>
      <c r="D757" s="56"/>
      <c r="E757" s="56"/>
      <c r="F757" s="56"/>
      <c r="G757" s="56"/>
      <c r="H757" s="56"/>
      <c r="I757" s="56"/>
      <c r="J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row>
    <row r="758" spans="1:34" ht="12.75">
      <c r="A758" s="56"/>
      <c r="B758" s="56"/>
      <c r="C758" s="56"/>
      <c r="D758" s="56"/>
      <c r="E758" s="56"/>
      <c r="F758" s="56"/>
      <c r="G758" s="56"/>
      <c r="H758" s="56"/>
      <c r="I758" s="56"/>
      <c r="J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row>
    <row r="759" spans="1:34" ht="12.75">
      <c r="A759" s="56"/>
      <c r="B759" s="56"/>
      <c r="C759" s="56"/>
      <c r="D759" s="56"/>
      <c r="E759" s="56"/>
      <c r="F759" s="56"/>
      <c r="G759" s="56"/>
      <c r="H759" s="56"/>
      <c r="I759" s="56"/>
      <c r="J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row>
    <row r="760" spans="1:34" ht="12.75">
      <c r="A760" s="56"/>
      <c r="B760" s="56"/>
      <c r="C760" s="56"/>
      <c r="D760" s="56"/>
      <c r="E760" s="56"/>
      <c r="F760" s="56"/>
      <c r="G760" s="56"/>
      <c r="H760" s="56"/>
      <c r="I760" s="56"/>
      <c r="J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row>
    <row r="761" spans="1:34" ht="12.75">
      <c r="A761" s="56"/>
      <c r="B761" s="56"/>
      <c r="C761" s="56"/>
      <c r="D761" s="56"/>
      <c r="E761" s="56"/>
      <c r="F761" s="56"/>
      <c r="G761" s="56"/>
      <c r="H761" s="56"/>
      <c r="I761" s="56"/>
      <c r="J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row>
    <row r="762" spans="1:34" ht="12.75">
      <c r="A762" s="56"/>
      <c r="B762" s="56"/>
      <c r="C762" s="56"/>
      <c r="D762" s="56"/>
      <c r="E762" s="56"/>
      <c r="F762" s="56"/>
      <c r="G762" s="56"/>
      <c r="H762" s="56"/>
      <c r="I762" s="56"/>
      <c r="J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row>
    <row r="763" spans="1:34" ht="12.75">
      <c r="A763" s="56"/>
      <c r="B763" s="56"/>
      <c r="C763" s="56"/>
      <c r="D763" s="56"/>
      <c r="E763" s="56"/>
      <c r="F763" s="56"/>
      <c r="G763" s="56"/>
      <c r="H763" s="56"/>
      <c r="I763" s="56"/>
      <c r="J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row>
    <row r="764" spans="1:34" ht="12.75">
      <c r="A764" s="56"/>
      <c r="B764" s="56"/>
      <c r="C764" s="56"/>
      <c r="D764" s="56"/>
      <c r="E764" s="56"/>
      <c r="F764" s="56"/>
      <c r="G764" s="56"/>
      <c r="H764" s="56"/>
      <c r="I764" s="56"/>
      <c r="J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row>
    <row r="765" spans="1:34" ht="12.75">
      <c r="A765" s="56"/>
      <c r="B765" s="56"/>
      <c r="C765" s="56"/>
      <c r="D765" s="56"/>
      <c r="E765" s="56"/>
      <c r="F765" s="56"/>
      <c r="G765" s="56"/>
      <c r="H765" s="56"/>
      <c r="I765" s="56"/>
      <c r="J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row>
    <row r="766" spans="1:34" ht="12.75">
      <c r="A766" s="56"/>
      <c r="B766" s="56"/>
      <c r="C766" s="56"/>
      <c r="D766" s="56"/>
      <c r="E766" s="56"/>
      <c r="F766" s="56"/>
      <c r="G766" s="56"/>
      <c r="H766" s="56"/>
      <c r="I766" s="56"/>
      <c r="J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row>
    <row r="767" spans="1:34" ht="12.75">
      <c r="A767" s="56"/>
      <c r="B767" s="56"/>
      <c r="C767" s="56"/>
      <c r="D767" s="56"/>
      <c r="E767" s="56"/>
      <c r="F767" s="56"/>
      <c r="G767" s="56"/>
      <c r="H767" s="56"/>
      <c r="I767" s="56"/>
      <c r="J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row>
    <row r="768" spans="1:34" ht="12.75">
      <c r="A768" s="56"/>
      <c r="B768" s="56"/>
      <c r="C768" s="56"/>
      <c r="D768" s="56"/>
      <c r="E768" s="56"/>
      <c r="F768" s="56"/>
      <c r="G768" s="56"/>
      <c r="H768" s="56"/>
      <c r="I768" s="56"/>
      <c r="J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row>
    <row r="769" spans="1:34" ht="12.75">
      <c r="A769" s="56"/>
      <c r="B769" s="56"/>
      <c r="C769" s="56"/>
      <c r="D769" s="56"/>
      <c r="E769" s="56"/>
      <c r="F769" s="56"/>
      <c r="G769" s="56"/>
      <c r="H769" s="56"/>
      <c r="I769" s="56"/>
      <c r="J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row>
    <row r="770" spans="1:34" ht="12.75">
      <c r="A770" s="56"/>
      <c r="B770" s="56"/>
      <c r="C770" s="56"/>
      <c r="D770" s="56"/>
      <c r="E770" s="56"/>
      <c r="F770" s="56"/>
      <c r="G770" s="56"/>
      <c r="H770" s="56"/>
      <c r="I770" s="56"/>
      <c r="J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row>
    <row r="771" spans="1:34" ht="12.75">
      <c r="A771" s="56"/>
      <c r="B771" s="56"/>
      <c r="C771" s="56"/>
      <c r="D771" s="56"/>
      <c r="E771" s="56"/>
      <c r="F771" s="56"/>
      <c r="G771" s="56"/>
      <c r="H771" s="56"/>
      <c r="I771" s="56"/>
      <c r="J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row>
    <row r="772" spans="1:34" ht="12.75">
      <c r="A772" s="56"/>
      <c r="B772" s="56"/>
      <c r="C772" s="56"/>
      <c r="D772" s="56"/>
      <c r="E772" s="56"/>
      <c r="F772" s="56"/>
      <c r="G772" s="56"/>
      <c r="H772" s="56"/>
      <c r="I772" s="56"/>
      <c r="J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row>
    <row r="773" spans="1:34" ht="12.75">
      <c r="A773" s="56"/>
      <c r="B773" s="56"/>
      <c r="C773" s="56"/>
      <c r="D773" s="56"/>
      <c r="E773" s="56"/>
      <c r="F773" s="56"/>
      <c r="G773" s="56"/>
      <c r="H773" s="56"/>
      <c r="I773" s="56"/>
      <c r="J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row>
    <row r="774" spans="1:34" ht="12.75">
      <c r="A774" s="56"/>
      <c r="B774" s="56"/>
      <c r="C774" s="56"/>
      <c r="D774" s="56"/>
      <c r="E774" s="56"/>
      <c r="F774" s="56"/>
      <c r="G774" s="56"/>
      <c r="H774" s="56"/>
      <c r="I774" s="56"/>
      <c r="J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row>
    <row r="775" spans="1:34" ht="12.75">
      <c r="A775" s="56"/>
      <c r="B775" s="56"/>
      <c r="C775" s="56"/>
      <c r="D775" s="56"/>
      <c r="E775" s="56"/>
      <c r="F775" s="56"/>
      <c r="G775" s="56"/>
      <c r="H775" s="56"/>
      <c r="I775" s="56"/>
      <c r="J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row>
    <row r="776" spans="1:34" ht="12.75">
      <c r="A776" s="56"/>
      <c r="B776" s="56"/>
      <c r="C776" s="56"/>
      <c r="D776" s="56"/>
      <c r="E776" s="56"/>
      <c r="F776" s="56"/>
      <c r="G776" s="56"/>
      <c r="H776" s="56"/>
      <c r="I776" s="56"/>
      <c r="J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row>
    <row r="777" spans="1:34" ht="12.75">
      <c r="A777" s="56"/>
      <c r="B777" s="56"/>
      <c r="C777" s="56"/>
      <c r="D777" s="56"/>
      <c r="E777" s="56"/>
      <c r="F777" s="56"/>
      <c r="G777" s="56"/>
      <c r="H777" s="56"/>
      <c r="I777" s="56"/>
      <c r="J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row>
    <row r="778" spans="1:34" ht="12.75">
      <c r="A778" s="56"/>
      <c r="B778" s="56"/>
      <c r="C778" s="56"/>
      <c r="D778" s="56"/>
      <c r="E778" s="56"/>
      <c r="F778" s="56"/>
      <c r="G778" s="56"/>
      <c r="H778" s="56"/>
      <c r="I778" s="56"/>
      <c r="J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row>
    <row r="779" spans="1:34" ht="12.75">
      <c r="A779" s="56"/>
      <c r="B779" s="56"/>
      <c r="C779" s="56"/>
      <c r="D779" s="56"/>
      <c r="E779" s="56"/>
      <c r="F779" s="56"/>
      <c r="G779" s="56"/>
      <c r="H779" s="56"/>
      <c r="I779" s="56"/>
      <c r="J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row>
    <row r="780" spans="1:34" ht="12.75">
      <c r="A780" s="56"/>
      <c r="B780" s="56"/>
      <c r="C780" s="56"/>
      <c r="D780" s="56"/>
      <c r="E780" s="56"/>
      <c r="F780" s="56"/>
      <c r="G780" s="56"/>
      <c r="H780" s="56"/>
      <c r="I780" s="56"/>
      <c r="J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row>
    <row r="781" spans="1:34" ht="12.75">
      <c r="A781" s="56"/>
      <c r="B781" s="56"/>
      <c r="C781" s="56"/>
      <c r="D781" s="56"/>
      <c r="E781" s="56"/>
      <c r="F781" s="56"/>
      <c r="G781" s="56"/>
      <c r="H781" s="56"/>
      <c r="I781" s="56"/>
      <c r="J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row>
    <row r="782" spans="1:34" ht="12.75">
      <c r="A782" s="56"/>
      <c r="B782" s="56"/>
      <c r="C782" s="56"/>
      <c r="D782" s="56"/>
      <c r="E782" s="56"/>
      <c r="F782" s="56"/>
      <c r="G782" s="56"/>
      <c r="H782" s="56"/>
      <c r="I782" s="56"/>
      <c r="J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row>
    <row r="783" spans="1:34" ht="12.75">
      <c r="A783" s="56"/>
      <c r="B783" s="56"/>
      <c r="C783" s="56"/>
      <c r="D783" s="56"/>
      <c r="E783" s="56"/>
      <c r="F783" s="56"/>
      <c r="G783" s="56"/>
      <c r="H783" s="56"/>
      <c r="I783" s="56"/>
      <c r="J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row>
    <row r="784" spans="1:34" ht="12.75">
      <c r="A784" s="56"/>
      <c r="B784" s="56"/>
      <c r="C784" s="56"/>
      <c r="D784" s="56"/>
      <c r="E784" s="56"/>
      <c r="F784" s="56"/>
      <c r="G784" s="56"/>
      <c r="H784" s="56"/>
      <c r="I784" s="56"/>
      <c r="J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row>
    <row r="785" spans="1:34" ht="12.75">
      <c r="A785" s="56"/>
      <c r="B785" s="56"/>
      <c r="C785" s="56"/>
      <c r="D785" s="56"/>
      <c r="E785" s="56"/>
      <c r="F785" s="56"/>
      <c r="G785" s="56"/>
      <c r="H785" s="56"/>
      <c r="I785" s="56"/>
      <c r="J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row>
    <row r="786" spans="1:34" ht="12.75">
      <c r="A786" s="56"/>
      <c r="B786" s="56"/>
      <c r="C786" s="56"/>
      <c r="D786" s="56"/>
      <c r="E786" s="56"/>
      <c r="F786" s="56"/>
      <c r="G786" s="56"/>
      <c r="H786" s="56"/>
      <c r="I786" s="56"/>
      <c r="J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row>
    <row r="787" spans="1:34" ht="12.75">
      <c r="A787" s="56"/>
      <c r="B787" s="56"/>
      <c r="C787" s="56"/>
      <c r="D787" s="56"/>
      <c r="E787" s="56"/>
      <c r="F787" s="56"/>
      <c r="G787" s="56"/>
      <c r="H787" s="56"/>
      <c r="I787" s="56"/>
      <c r="J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row>
    <row r="788" spans="1:34" ht="12.75">
      <c r="A788" s="56"/>
      <c r="B788" s="56"/>
      <c r="C788" s="56"/>
      <c r="D788" s="56"/>
      <c r="E788" s="56"/>
      <c r="F788" s="56"/>
      <c r="G788" s="56"/>
      <c r="H788" s="56"/>
      <c r="I788" s="56"/>
      <c r="J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row>
    <row r="789" spans="1:34" ht="12.75">
      <c r="A789" s="56"/>
      <c r="B789" s="56"/>
      <c r="C789" s="56"/>
      <c r="D789" s="56"/>
      <c r="E789" s="56"/>
      <c r="F789" s="56"/>
      <c r="G789" s="56"/>
      <c r="H789" s="56"/>
      <c r="I789" s="56"/>
      <c r="J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row>
    <row r="790" spans="1:34" ht="12.75">
      <c r="A790" s="56"/>
      <c r="B790" s="56"/>
      <c r="C790" s="56"/>
      <c r="D790" s="56"/>
      <c r="E790" s="56"/>
      <c r="F790" s="56"/>
      <c r="G790" s="56"/>
      <c r="H790" s="56"/>
      <c r="I790" s="56"/>
      <c r="J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row>
    <row r="791" spans="1:34" ht="12.75">
      <c r="A791" s="56"/>
      <c r="B791" s="56"/>
      <c r="C791" s="56"/>
      <c r="D791" s="56"/>
      <c r="E791" s="56"/>
      <c r="F791" s="56"/>
      <c r="G791" s="56"/>
      <c r="H791" s="56"/>
      <c r="I791" s="56"/>
      <c r="J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row>
    <row r="792" spans="1:34" ht="12.75">
      <c r="A792" s="56"/>
      <c r="B792" s="56"/>
      <c r="C792" s="56"/>
      <c r="D792" s="56"/>
      <c r="E792" s="56"/>
      <c r="F792" s="56"/>
      <c r="G792" s="56"/>
      <c r="H792" s="56"/>
      <c r="I792" s="56"/>
      <c r="J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row>
    <row r="793" spans="1:34" ht="12.75">
      <c r="A793" s="56"/>
      <c r="B793" s="56"/>
      <c r="C793" s="56"/>
      <c r="D793" s="56"/>
      <c r="E793" s="56"/>
      <c r="F793" s="56"/>
      <c r="G793" s="56"/>
      <c r="H793" s="56"/>
      <c r="I793" s="56"/>
      <c r="J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row>
    <row r="794" spans="1:34" ht="12.75">
      <c r="A794" s="56"/>
      <c r="B794" s="56"/>
      <c r="C794" s="56"/>
      <c r="D794" s="56"/>
      <c r="E794" s="56"/>
      <c r="F794" s="56"/>
      <c r="G794" s="56"/>
      <c r="H794" s="56"/>
      <c r="I794" s="56"/>
      <c r="J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row>
    <row r="795" spans="1:34" ht="12.75">
      <c r="A795" s="56"/>
      <c r="B795" s="56"/>
      <c r="C795" s="56"/>
      <c r="D795" s="56"/>
      <c r="E795" s="56"/>
      <c r="F795" s="56"/>
      <c r="G795" s="56"/>
      <c r="H795" s="56"/>
      <c r="I795" s="56"/>
      <c r="J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row>
    <row r="796" spans="1:34" ht="12.75">
      <c r="A796" s="56"/>
      <c r="B796" s="56"/>
      <c r="C796" s="56"/>
      <c r="D796" s="56"/>
      <c r="E796" s="56"/>
      <c r="F796" s="56"/>
      <c r="G796" s="56"/>
      <c r="H796" s="56"/>
      <c r="I796" s="56"/>
      <c r="J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row>
    <row r="797" spans="1:34" ht="12.75">
      <c r="A797" s="56"/>
      <c r="B797" s="56"/>
      <c r="C797" s="56"/>
      <c r="D797" s="56"/>
      <c r="E797" s="56"/>
      <c r="F797" s="56"/>
      <c r="G797" s="56"/>
      <c r="H797" s="56"/>
      <c r="I797" s="56"/>
      <c r="J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row>
    <row r="798" spans="1:34" ht="12.75">
      <c r="A798" s="56"/>
      <c r="B798" s="56"/>
      <c r="C798" s="56"/>
      <c r="D798" s="56"/>
      <c r="E798" s="56"/>
      <c r="F798" s="56"/>
      <c r="G798" s="56"/>
      <c r="H798" s="56"/>
      <c r="I798" s="56"/>
      <c r="J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row>
    <row r="799" spans="1:34" ht="12.75">
      <c r="A799" s="56"/>
      <c r="B799" s="56"/>
      <c r="C799" s="56"/>
      <c r="D799" s="56"/>
      <c r="E799" s="56"/>
      <c r="F799" s="56"/>
      <c r="G799" s="56"/>
      <c r="H799" s="56"/>
      <c r="I799" s="56"/>
      <c r="J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row>
    <row r="800" spans="1:34" ht="12.75">
      <c r="A800" s="56"/>
      <c r="B800" s="56"/>
      <c r="C800" s="56"/>
      <c r="D800" s="56"/>
      <c r="E800" s="56"/>
      <c r="F800" s="56"/>
      <c r="G800" s="56"/>
      <c r="H800" s="56"/>
      <c r="I800" s="56"/>
      <c r="J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row>
    <row r="801" spans="1:34" ht="12.75">
      <c r="A801" s="56"/>
      <c r="B801" s="56"/>
      <c r="C801" s="56"/>
      <c r="D801" s="56"/>
      <c r="E801" s="56"/>
      <c r="F801" s="56"/>
      <c r="G801" s="56"/>
      <c r="H801" s="56"/>
      <c r="I801" s="56"/>
      <c r="J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row>
    <row r="802" spans="1:34" ht="12.75">
      <c r="A802" s="56"/>
      <c r="B802" s="56"/>
      <c r="C802" s="56"/>
      <c r="D802" s="56"/>
      <c r="E802" s="56"/>
      <c r="F802" s="56"/>
      <c r="G802" s="56"/>
      <c r="H802" s="56"/>
      <c r="I802" s="56"/>
      <c r="J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row>
    <row r="803" spans="1:34" ht="12.75">
      <c r="A803" s="56"/>
      <c r="B803" s="56"/>
      <c r="C803" s="56"/>
      <c r="D803" s="56"/>
      <c r="E803" s="56"/>
      <c r="F803" s="56"/>
      <c r="G803" s="56"/>
      <c r="H803" s="56"/>
      <c r="I803" s="56"/>
      <c r="J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row>
    <row r="804" spans="1:34" ht="12.75">
      <c r="A804" s="56"/>
      <c r="B804" s="56"/>
      <c r="C804" s="56"/>
      <c r="D804" s="56"/>
      <c r="E804" s="56"/>
      <c r="F804" s="56"/>
      <c r="G804" s="56"/>
      <c r="H804" s="56"/>
      <c r="I804" s="56"/>
      <c r="J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row>
    <row r="805" spans="1:34" ht="12.75">
      <c r="A805" s="56"/>
      <c r="B805" s="56"/>
      <c r="C805" s="56"/>
      <c r="D805" s="56"/>
      <c r="E805" s="56"/>
      <c r="F805" s="56"/>
      <c r="G805" s="56"/>
      <c r="H805" s="56"/>
      <c r="I805" s="56"/>
      <c r="J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row>
    <row r="806" spans="1:34" ht="12.75">
      <c r="A806" s="56"/>
      <c r="B806" s="56"/>
      <c r="C806" s="56"/>
      <c r="D806" s="56"/>
      <c r="E806" s="56"/>
      <c r="F806" s="56"/>
      <c r="G806" s="56"/>
      <c r="H806" s="56"/>
      <c r="I806" s="56"/>
      <c r="J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row>
    <row r="807" spans="1:34" ht="12.75">
      <c r="A807" s="56"/>
      <c r="B807" s="56"/>
      <c r="C807" s="56"/>
      <c r="D807" s="56"/>
      <c r="E807" s="56"/>
      <c r="F807" s="56"/>
      <c r="G807" s="56"/>
      <c r="H807" s="56"/>
      <c r="I807" s="56"/>
      <c r="J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row>
    <row r="808" spans="1:34" ht="12.75">
      <c r="A808" s="56"/>
      <c r="B808" s="56"/>
      <c r="C808" s="56"/>
      <c r="D808" s="56"/>
      <c r="E808" s="56"/>
      <c r="F808" s="56"/>
      <c r="G808" s="56"/>
      <c r="H808" s="56"/>
      <c r="I808" s="56"/>
      <c r="J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row>
    <row r="809" spans="1:34" ht="12.75">
      <c r="A809" s="56"/>
      <c r="B809" s="56"/>
      <c r="C809" s="56"/>
      <c r="D809" s="56"/>
      <c r="E809" s="56"/>
      <c r="F809" s="56"/>
      <c r="G809" s="56"/>
      <c r="H809" s="56"/>
      <c r="I809" s="56"/>
      <c r="J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row>
    <row r="810" spans="1:34" ht="12.75">
      <c r="A810" s="56"/>
      <c r="B810" s="56"/>
      <c r="C810" s="56"/>
      <c r="D810" s="56"/>
      <c r="E810" s="56"/>
      <c r="F810" s="56"/>
      <c r="G810" s="56"/>
      <c r="H810" s="56"/>
      <c r="I810" s="56"/>
      <c r="J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row>
    <row r="811" spans="1:34" ht="12.75">
      <c r="A811" s="56"/>
      <c r="B811" s="56"/>
      <c r="C811" s="56"/>
      <c r="D811" s="56"/>
      <c r="E811" s="56"/>
      <c r="F811" s="56"/>
      <c r="G811" s="56"/>
      <c r="H811" s="56"/>
      <c r="I811" s="56"/>
      <c r="J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row>
    <row r="812" spans="1:34" ht="12.75">
      <c r="A812" s="56"/>
      <c r="B812" s="56"/>
      <c r="C812" s="56"/>
      <c r="D812" s="56"/>
      <c r="E812" s="56"/>
      <c r="F812" s="56"/>
      <c r="G812" s="56"/>
      <c r="H812" s="56"/>
      <c r="I812" s="56"/>
      <c r="J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row>
    <row r="813" spans="1:34" ht="12.75">
      <c r="A813" s="56"/>
      <c r="B813" s="56"/>
      <c r="C813" s="56"/>
      <c r="D813" s="56"/>
      <c r="E813" s="56"/>
      <c r="F813" s="56"/>
      <c r="G813" s="56"/>
      <c r="H813" s="56"/>
      <c r="I813" s="56"/>
      <c r="J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row>
    <row r="814" spans="1:34" ht="12.75">
      <c r="A814" s="56"/>
      <c r="B814" s="56"/>
      <c r="C814" s="56"/>
      <c r="D814" s="56"/>
      <c r="E814" s="56"/>
      <c r="F814" s="56"/>
      <c r="G814" s="56"/>
      <c r="H814" s="56"/>
      <c r="I814" s="56"/>
      <c r="J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row>
    <row r="815" spans="1:34" ht="12.75">
      <c r="A815" s="56"/>
      <c r="B815" s="56"/>
      <c r="C815" s="56"/>
      <c r="D815" s="56"/>
      <c r="E815" s="56"/>
      <c r="F815" s="56"/>
      <c r="G815" s="56"/>
      <c r="H815" s="56"/>
      <c r="I815" s="56"/>
      <c r="J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row>
    <row r="816" spans="1:34" ht="12.75">
      <c r="A816" s="56"/>
      <c r="B816" s="56"/>
      <c r="C816" s="56"/>
      <c r="D816" s="56"/>
      <c r="E816" s="56"/>
      <c r="F816" s="56"/>
      <c r="G816" s="56"/>
      <c r="H816" s="56"/>
      <c r="I816" s="56"/>
      <c r="J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row>
    <row r="817" spans="1:34" ht="12.75">
      <c r="A817" s="56"/>
      <c r="B817" s="56"/>
      <c r="C817" s="56"/>
      <c r="D817" s="56"/>
      <c r="E817" s="56"/>
      <c r="F817" s="56"/>
      <c r="G817" s="56"/>
      <c r="H817" s="56"/>
      <c r="I817" s="56"/>
      <c r="J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row>
    <row r="818" spans="1:34" ht="12.75">
      <c r="A818" s="56"/>
      <c r="B818" s="56"/>
      <c r="C818" s="56"/>
      <c r="D818" s="56"/>
      <c r="E818" s="56"/>
      <c r="F818" s="56"/>
      <c r="G818" s="56"/>
      <c r="H818" s="56"/>
      <c r="I818" s="56"/>
      <c r="J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row>
    <row r="819" spans="1:34" ht="12.75">
      <c r="A819" s="56"/>
      <c r="B819" s="56"/>
      <c r="C819" s="56"/>
      <c r="D819" s="56"/>
      <c r="E819" s="56"/>
      <c r="F819" s="56"/>
      <c r="G819" s="56"/>
      <c r="H819" s="56"/>
      <c r="I819" s="56"/>
      <c r="J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row>
    <row r="820" spans="1:34" ht="12.75">
      <c r="A820" s="56"/>
      <c r="B820" s="56"/>
      <c r="C820" s="56"/>
      <c r="D820" s="56"/>
      <c r="E820" s="56"/>
      <c r="F820" s="56"/>
      <c r="G820" s="56"/>
      <c r="H820" s="56"/>
      <c r="I820" s="56"/>
      <c r="J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row>
    <row r="821" spans="1:34" ht="12.75">
      <c r="A821" s="56"/>
      <c r="B821" s="56"/>
      <c r="C821" s="56"/>
      <c r="D821" s="56"/>
      <c r="E821" s="56"/>
      <c r="F821" s="56"/>
      <c r="G821" s="56"/>
      <c r="H821" s="56"/>
      <c r="I821" s="56"/>
      <c r="J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row>
    <row r="822" spans="1:34" ht="12.75">
      <c r="A822" s="56"/>
      <c r="B822" s="56"/>
      <c r="C822" s="56"/>
      <c r="D822" s="56"/>
      <c r="E822" s="56"/>
      <c r="F822" s="56"/>
      <c r="G822" s="56"/>
      <c r="H822" s="56"/>
      <c r="I822" s="56"/>
      <c r="J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row>
    <row r="823" spans="1:34" ht="12.75">
      <c r="A823" s="56"/>
      <c r="B823" s="56"/>
      <c r="C823" s="56"/>
      <c r="D823" s="56"/>
      <c r="E823" s="56"/>
      <c r="F823" s="56"/>
      <c r="G823" s="56"/>
      <c r="H823" s="56"/>
      <c r="I823" s="56"/>
      <c r="J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row>
    <row r="824" spans="1:34" ht="12.75">
      <c r="A824" s="56"/>
      <c r="B824" s="56"/>
      <c r="C824" s="56"/>
      <c r="D824" s="56"/>
      <c r="E824" s="56"/>
      <c r="F824" s="56"/>
      <c r="G824" s="56"/>
      <c r="H824" s="56"/>
      <c r="I824" s="56"/>
      <c r="J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row>
    <row r="825" spans="1:34" ht="12.75">
      <c r="A825" s="56"/>
      <c r="B825" s="56"/>
      <c r="C825" s="56"/>
      <c r="D825" s="56"/>
      <c r="E825" s="56"/>
      <c r="F825" s="56"/>
      <c r="G825" s="56"/>
      <c r="H825" s="56"/>
      <c r="I825" s="56"/>
      <c r="J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row>
    <row r="826" spans="1:34" ht="12.75">
      <c r="A826" s="56"/>
      <c r="B826" s="56"/>
      <c r="C826" s="56"/>
      <c r="D826" s="56"/>
      <c r="E826" s="56"/>
      <c r="F826" s="56"/>
      <c r="G826" s="56"/>
      <c r="H826" s="56"/>
      <c r="I826" s="56"/>
      <c r="J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row>
    <row r="827" spans="1:34" ht="12.75">
      <c r="A827" s="56"/>
      <c r="B827" s="56"/>
      <c r="C827" s="56"/>
      <c r="D827" s="56"/>
      <c r="E827" s="56"/>
      <c r="F827" s="56"/>
      <c r="G827" s="56"/>
      <c r="H827" s="56"/>
      <c r="I827" s="56"/>
      <c r="J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row>
    <row r="828" spans="1:34" ht="12.75">
      <c r="A828" s="56"/>
      <c r="B828" s="56"/>
      <c r="C828" s="56"/>
      <c r="D828" s="56"/>
      <c r="E828" s="56"/>
      <c r="F828" s="56"/>
      <c r="G828" s="56"/>
      <c r="H828" s="56"/>
      <c r="I828" s="56"/>
      <c r="J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row>
    <row r="829" spans="1:34" ht="12.75">
      <c r="A829" s="56"/>
      <c r="B829" s="56"/>
      <c r="C829" s="56"/>
      <c r="D829" s="56"/>
      <c r="E829" s="56"/>
      <c r="F829" s="56"/>
      <c r="G829" s="56"/>
      <c r="H829" s="56"/>
      <c r="I829" s="56"/>
      <c r="J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row>
    <row r="830" spans="1:34" ht="12.75">
      <c r="A830" s="56"/>
      <c r="B830" s="56"/>
      <c r="C830" s="56"/>
      <c r="D830" s="56"/>
      <c r="E830" s="56"/>
      <c r="F830" s="56"/>
      <c r="G830" s="56"/>
      <c r="H830" s="56"/>
      <c r="I830" s="56"/>
      <c r="J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row>
    <row r="831" spans="1:34" ht="12.75">
      <c r="A831" s="56"/>
      <c r="B831" s="56"/>
      <c r="C831" s="56"/>
      <c r="D831" s="56"/>
      <c r="E831" s="56"/>
      <c r="F831" s="56"/>
      <c r="G831" s="56"/>
      <c r="H831" s="56"/>
      <c r="I831" s="56"/>
      <c r="J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row>
    <row r="832" spans="1:34" ht="12.75">
      <c r="A832" s="56"/>
      <c r="B832" s="56"/>
      <c r="C832" s="56"/>
      <c r="D832" s="56"/>
      <c r="E832" s="56"/>
      <c r="F832" s="56"/>
      <c r="G832" s="56"/>
      <c r="H832" s="56"/>
      <c r="I832" s="56"/>
      <c r="J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row>
    <row r="833" spans="1:34" ht="12.75">
      <c r="A833" s="56"/>
      <c r="B833" s="56"/>
      <c r="C833" s="56"/>
      <c r="D833" s="56"/>
      <c r="E833" s="56"/>
      <c r="F833" s="56"/>
      <c r="G833" s="56"/>
      <c r="H833" s="56"/>
      <c r="I833" s="56"/>
      <c r="J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row>
    <row r="834" spans="1:34" ht="12.75">
      <c r="A834" s="56"/>
      <c r="B834" s="56"/>
      <c r="C834" s="56"/>
      <c r="D834" s="56"/>
      <c r="E834" s="56"/>
      <c r="F834" s="56"/>
      <c r="G834" s="56"/>
      <c r="H834" s="56"/>
      <c r="I834" s="56"/>
      <c r="J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row>
    <row r="835" spans="1:34" ht="12.75">
      <c r="A835" s="56"/>
      <c r="B835" s="56"/>
      <c r="C835" s="56"/>
      <c r="D835" s="56"/>
      <c r="E835" s="56"/>
      <c r="F835" s="56"/>
      <c r="G835" s="56"/>
      <c r="H835" s="56"/>
      <c r="I835" s="56"/>
      <c r="J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row>
    <row r="836" spans="1:34" ht="12.75">
      <c r="A836" s="56"/>
      <c r="B836" s="56"/>
      <c r="C836" s="56"/>
      <c r="D836" s="56"/>
      <c r="E836" s="56"/>
      <c r="F836" s="56"/>
      <c r="G836" s="56"/>
      <c r="H836" s="56"/>
      <c r="I836" s="56"/>
      <c r="J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row>
    <row r="837" spans="1:34" ht="12.75">
      <c r="A837" s="56"/>
      <c r="B837" s="56"/>
      <c r="C837" s="56"/>
      <c r="D837" s="56"/>
      <c r="E837" s="56"/>
      <c r="F837" s="56"/>
      <c r="G837" s="56"/>
      <c r="H837" s="56"/>
      <c r="I837" s="56"/>
      <c r="J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row>
    <row r="838" spans="1:34" ht="12.75">
      <c r="A838" s="56"/>
      <c r="B838" s="56"/>
      <c r="C838" s="56"/>
      <c r="D838" s="56"/>
      <c r="E838" s="56"/>
      <c r="F838" s="56"/>
      <c r="G838" s="56"/>
      <c r="H838" s="56"/>
      <c r="I838" s="56"/>
      <c r="J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row>
    <row r="839" spans="1:34" ht="12.75">
      <c r="A839" s="56"/>
      <c r="B839" s="56"/>
      <c r="C839" s="56"/>
      <c r="D839" s="56"/>
      <c r="E839" s="56"/>
      <c r="F839" s="56"/>
      <c r="G839" s="56"/>
      <c r="H839" s="56"/>
      <c r="I839" s="56"/>
      <c r="J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row>
    <row r="840" spans="1:34" ht="12.75">
      <c r="A840" s="56"/>
      <c r="B840" s="56"/>
      <c r="C840" s="56"/>
      <c r="D840" s="56"/>
      <c r="E840" s="56"/>
      <c r="F840" s="56"/>
      <c r="G840" s="56"/>
      <c r="H840" s="56"/>
      <c r="I840" s="56"/>
      <c r="J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row>
    <row r="841" spans="1:34" ht="12.75">
      <c r="A841" s="56"/>
      <c r="B841" s="56"/>
      <c r="C841" s="56"/>
      <c r="D841" s="56"/>
      <c r="E841" s="56"/>
      <c r="F841" s="56"/>
      <c r="G841" s="56"/>
      <c r="H841" s="56"/>
      <c r="I841" s="56"/>
      <c r="J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row>
    <row r="842" spans="1:34" ht="12.75">
      <c r="A842" s="56"/>
      <c r="B842" s="56"/>
      <c r="C842" s="56"/>
      <c r="D842" s="56"/>
      <c r="E842" s="56"/>
      <c r="F842" s="56"/>
      <c r="G842" s="56"/>
      <c r="H842" s="56"/>
      <c r="I842" s="56"/>
      <c r="J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row>
    <row r="843" spans="1:34" ht="12.75">
      <c r="A843" s="56"/>
      <c r="B843" s="56"/>
      <c r="C843" s="56"/>
      <c r="D843" s="56"/>
      <c r="E843" s="56"/>
      <c r="F843" s="56"/>
      <c r="G843" s="56"/>
      <c r="H843" s="56"/>
      <c r="I843" s="56"/>
      <c r="J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row>
    <row r="844" spans="1:34" ht="12.75">
      <c r="A844" s="56"/>
      <c r="B844" s="56"/>
      <c r="C844" s="56"/>
      <c r="D844" s="56"/>
      <c r="E844" s="56"/>
      <c r="F844" s="56"/>
      <c r="G844" s="56"/>
      <c r="H844" s="56"/>
      <c r="I844" s="56"/>
      <c r="J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row>
    <row r="845" spans="1:34" ht="12.75">
      <c r="A845" s="56"/>
      <c r="B845" s="56"/>
      <c r="C845" s="56"/>
      <c r="D845" s="56"/>
      <c r="E845" s="56"/>
      <c r="F845" s="56"/>
      <c r="G845" s="56"/>
      <c r="H845" s="56"/>
      <c r="I845" s="56"/>
      <c r="J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row>
    <row r="846" spans="1:34" ht="12.75">
      <c r="A846" s="56"/>
      <c r="B846" s="56"/>
      <c r="C846" s="56"/>
      <c r="D846" s="56"/>
      <c r="E846" s="56"/>
      <c r="F846" s="56"/>
      <c r="G846" s="56"/>
      <c r="H846" s="56"/>
      <c r="I846" s="56"/>
      <c r="J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row>
    <row r="847" spans="1:34" ht="12.75">
      <c r="A847" s="56"/>
      <c r="B847" s="56"/>
      <c r="C847" s="56"/>
      <c r="D847" s="56"/>
      <c r="E847" s="56"/>
      <c r="F847" s="56"/>
      <c r="G847" s="56"/>
      <c r="H847" s="56"/>
      <c r="I847" s="56"/>
      <c r="J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row>
    <row r="848" spans="1:34" ht="12.75">
      <c r="A848" s="56"/>
      <c r="B848" s="56"/>
      <c r="C848" s="56"/>
      <c r="D848" s="56"/>
      <c r="E848" s="56"/>
      <c r="F848" s="56"/>
      <c r="G848" s="56"/>
      <c r="H848" s="56"/>
      <c r="I848" s="56"/>
      <c r="J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row>
    <row r="849" spans="1:34" ht="12.75">
      <c r="A849" s="56"/>
      <c r="B849" s="56"/>
      <c r="C849" s="56"/>
      <c r="D849" s="56"/>
      <c r="E849" s="56"/>
      <c r="F849" s="56"/>
      <c r="G849" s="56"/>
      <c r="H849" s="56"/>
      <c r="I849" s="56"/>
      <c r="J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row>
    <row r="850" spans="1:34" ht="12.75">
      <c r="A850" s="56"/>
      <c r="B850" s="56"/>
      <c r="C850" s="56"/>
      <c r="D850" s="56"/>
      <c r="E850" s="56"/>
      <c r="F850" s="56"/>
      <c r="G850" s="56"/>
      <c r="H850" s="56"/>
      <c r="I850" s="56"/>
      <c r="J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row>
    <row r="851" spans="1:34" ht="12.75">
      <c r="A851" s="56"/>
      <c r="B851" s="56"/>
      <c r="C851" s="56"/>
      <c r="D851" s="56"/>
      <c r="E851" s="56"/>
      <c r="F851" s="56"/>
      <c r="G851" s="56"/>
      <c r="H851" s="56"/>
      <c r="I851" s="56"/>
      <c r="J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row>
    <row r="852" spans="1:34" ht="12.75">
      <c r="A852" s="56"/>
      <c r="B852" s="56"/>
      <c r="C852" s="56"/>
      <c r="D852" s="56"/>
      <c r="E852" s="56"/>
      <c r="F852" s="56"/>
      <c r="G852" s="56"/>
      <c r="H852" s="56"/>
      <c r="I852" s="56"/>
      <c r="J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row>
    <row r="853" spans="1:34" ht="12.75">
      <c r="A853" s="56"/>
      <c r="B853" s="56"/>
      <c r="C853" s="56"/>
      <c r="D853" s="56"/>
      <c r="E853" s="56"/>
      <c r="F853" s="56"/>
      <c r="G853" s="56"/>
      <c r="H853" s="56"/>
      <c r="I853" s="56"/>
      <c r="J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row>
    <row r="854" spans="1:34" ht="12.75">
      <c r="A854" s="56"/>
      <c r="B854" s="56"/>
      <c r="C854" s="56"/>
      <c r="D854" s="56"/>
      <c r="E854" s="56"/>
      <c r="F854" s="56"/>
      <c r="G854" s="56"/>
      <c r="H854" s="56"/>
      <c r="I854" s="56"/>
      <c r="J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row>
    <row r="855" spans="1:34" ht="12.75">
      <c r="A855" s="56"/>
      <c r="B855" s="56"/>
      <c r="C855" s="56"/>
      <c r="D855" s="56"/>
      <c r="E855" s="56"/>
      <c r="F855" s="56"/>
      <c r="G855" s="56"/>
      <c r="H855" s="56"/>
      <c r="I855" s="56"/>
      <c r="J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row>
    <row r="856" spans="1:34" ht="12.75">
      <c r="A856" s="56"/>
      <c r="B856" s="56"/>
      <c r="C856" s="56"/>
      <c r="D856" s="56"/>
      <c r="E856" s="56"/>
      <c r="F856" s="56"/>
      <c r="G856" s="56"/>
      <c r="H856" s="56"/>
      <c r="I856" s="56"/>
      <c r="J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row>
    <row r="857" spans="1:34" ht="12.75">
      <c r="A857" s="56"/>
      <c r="B857" s="56"/>
      <c r="C857" s="56"/>
      <c r="D857" s="56"/>
      <c r="E857" s="56"/>
      <c r="F857" s="56"/>
      <c r="G857" s="56"/>
      <c r="H857" s="56"/>
      <c r="I857" s="56"/>
      <c r="J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row>
    <row r="858" spans="1:34" ht="12.75">
      <c r="A858" s="56"/>
      <c r="B858" s="56"/>
      <c r="C858" s="56"/>
      <c r="D858" s="56"/>
      <c r="E858" s="56"/>
      <c r="F858" s="56"/>
      <c r="G858" s="56"/>
      <c r="H858" s="56"/>
      <c r="I858" s="56"/>
      <c r="J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row>
    <row r="859" spans="1:34" ht="12.75">
      <c r="A859" s="56"/>
      <c r="B859" s="56"/>
      <c r="C859" s="56"/>
      <c r="D859" s="56"/>
      <c r="E859" s="56"/>
      <c r="F859" s="56"/>
      <c r="G859" s="56"/>
      <c r="H859" s="56"/>
      <c r="I859" s="56"/>
      <c r="J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row>
    <row r="860" spans="1:34" ht="12.75">
      <c r="A860" s="56"/>
      <c r="B860" s="56"/>
      <c r="C860" s="56"/>
      <c r="D860" s="56"/>
      <c r="E860" s="56"/>
      <c r="F860" s="56"/>
      <c r="G860" s="56"/>
      <c r="H860" s="56"/>
      <c r="I860" s="56"/>
      <c r="J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row>
    <row r="861" spans="1:34" ht="12.75">
      <c r="A861" s="56"/>
      <c r="B861" s="56"/>
      <c r="C861" s="56"/>
      <c r="D861" s="56"/>
      <c r="E861" s="56"/>
      <c r="F861" s="56"/>
      <c r="G861" s="56"/>
      <c r="H861" s="56"/>
      <c r="I861" s="56"/>
      <c r="J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row>
    <row r="862" spans="1:34" ht="12.75">
      <c r="A862" s="56"/>
      <c r="B862" s="56"/>
      <c r="C862" s="56"/>
      <c r="D862" s="56"/>
      <c r="E862" s="56"/>
      <c r="F862" s="56"/>
      <c r="G862" s="56"/>
      <c r="H862" s="56"/>
      <c r="I862" s="56"/>
      <c r="J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row>
    <row r="863" spans="1:34" ht="12.75">
      <c r="A863" s="56"/>
      <c r="B863" s="56"/>
      <c r="C863" s="56"/>
      <c r="D863" s="56"/>
      <c r="E863" s="56"/>
      <c r="F863" s="56"/>
      <c r="G863" s="56"/>
      <c r="H863" s="56"/>
      <c r="I863" s="56"/>
      <c r="J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row>
    <row r="864" spans="1:34" ht="12.75">
      <c r="A864" s="56"/>
      <c r="B864" s="56"/>
      <c r="C864" s="56"/>
      <c r="D864" s="56"/>
      <c r="E864" s="56"/>
      <c r="F864" s="56"/>
      <c r="G864" s="56"/>
      <c r="H864" s="56"/>
      <c r="I864" s="56"/>
      <c r="J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row>
    <row r="865" spans="1:34" ht="12.75">
      <c r="A865" s="56"/>
      <c r="B865" s="56"/>
      <c r="C865" s="56"/>
      <c r="D865" s="56"/>
      <c r="E865" s="56"/>
      <c r="F865" s="56"/>
      <c r="G865" s="56"/>
      <c r="H865" s="56"/>
      <c r="I865" s="56"/>
      <c r="J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row>
    <row r="866" spans="1:34" ht="12.75">
      <c r="A866" s="56"/>
      <c r="B866" s="56"/>
      <c r="C866" s="56"/>
      <c r="D866" s="56"/>
      <c r="E866" s="56"/>
      <c r="F866" s="56"/>
      <c r="G866" s="56"/>
      <c r="H866" s="56"/>
      <c r="I866" s="56"/>
      <c r="J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row>
    <row r="867" spans="1:34" ht="12.75">
      <c r="A867" s="56"/>
      <c r="B867" s="56"/>
      <c r="C867" s="56"/>
      <c r="D867" s="56"/>
      <c r="E867" s="56"/>
      <c r="F867" s="56"/>
      <c r="G867" s="56"/>
      <c r="H867" s="56"/>
      <c r="I867" s="56"/>
      <c r="J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row>
    <row r="868" spans="1:34" ht="12.75">
      <c r="A868" s="56"/>
      <c r="B868" s="56"/>
      <c r="C868" s="56"/>
      <c r="D868" s="56"/>
      <c r="E868" s="56"/>
      <c r="F868" s="56"/>
      <c r="G868" s="56"/>
      <c r="H868" s="56"/>
      <c r="I868" s="56"/>
      <c r="J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row>
    <row r="869" spans="1:34" ht="12.75">
      <c r="A869" s="56"/>
      <c r="B869" s="56"/>
      <c r="C869" s="56"/>
      <c r="D869" s="56"/>
      <c r="E869" s="56"/>
      <c r="F869" s="56"/>
      <c r="G869" s="56"/>
      <c r="H869" s="56"/>
      <c r="I869" s="56"/>
      <c r="J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row>
    <row r="870" spans="1:34" ht="12.75">
      <c r="A870" s="56"/>
      <c r="B870" s="56"/>
      <c r="C870" s="56"/>
      <c r="D870" s="56"/>
      <c r="E870" s="56"/>
      <c r="F870" s="56"/>
      <c r="G870" s="56"/>
      <c r="H870" s="56"/>
      <c r="I870" s="56"/>
      <c r="J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row>
    <row r="871" spans="1:34" ht="12.75">
      <c r="A871" s="56"/>
      <c r="B871" s="56"/>
      <c r="C871" s="56"/>
      <c r="D871" s="56"/>
      <c r="E871" s="56"/>
      <c r="F871" s="56"/>
      <c r="G871" s="56"/>
      <c r="H871" s="56"/>
      <c r="I871" s="56"/>
      <c r="J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row>
    <row r="872" spans="1:34" ht="12.75">
      <c r="A872" s="56"/>
      <c r="B872" s="56"/>
      <c r="C872" s="56"/>
      <c r="D872" s="56"/>
      <c r="E872" s="56"/>
      <c r="F872" s="56"/>
      <c r="G872" s="56"/>
      <c r="H872" s="56"/>
      <c r="I872" s="56"/>
      <c r="J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row>
    <row r="873" spans="1:34" ht="12.75">
      <c r="A873" s="56"/>
      <c r="B873" s="56"/>
      <c r="C873" s="56"/>
      <c r="D873" s="56"/>
      <c r="E873" s="56"/>
      <c r="F873" s="56"/>
      <c r="G873" s="56"/>
      <c r="H873" s="56"/>
      <c r="I873" s="56"/>
      <c r="J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row>
    <row r="874" spans="1:34" ht="12.75">
      <c r="A874" s="56"/>
      <c r="B874" s="56"/>
      <c r="C874" s="56"/>
      <c r="D874" s="56"/>
      <c r="E874" s="56"/>
      <c r="F874" s="56"/>
      <c r="G874" s="56"/>
      <c r="H874" s="56"/>
      <c r="I874" s="56"/>
      <c r="J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row>
    <row r="875" spans="1:34" ht="12.75">
      <c r="A875" s="56"/>
      <c r="B875" s="56"/>
      <c r="C875" s="56"/>
      <c r="D875" s="56"/>
      <c r="E875" s="56"/>
      <c r="F875" s="56"/>
      <c r="G875" s="56"/>
      <c r="H875" s="56"/>
      <c r="I875" s="56"/>
      <c r="J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row>
    <row r="876" spans="1:34" ht="12.75">
      <c r="A876" s="56"/>
      <c r="B876" s="56"/>
      <c r="C876" s="56"/>
      <c r="D876" s="56"/>
      <c r="E876" s="56"/>
      <c r="F876" s="56"/>
      <c r="G876" s="56"/>
      <c r="H876" s="56"/>
      <c r="I876" s="56"/>
      <c r="J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row>
    <row r="877" spans="1:34" ht="12.75">
      <c r="A877" s="56"/>
      <c r="B877" s="56"/>
      <c r="C877" s="56"/>
      <c r="D877" s="56"/>
      <c r="E877" s="56"/>
      <c r="F877" s="56"/>
      <c r="G877" s="56"/>
      <c r="H877" s="56"/>
      <c r="I877" s="56"/>
      <c r="J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row>
    <row r="878" spans="1:34" ht="12.75">
      <c r="A878" s="56"/>
      <c r="B878" s="56"/>
      <c r="C878" s="56"/>
      <c r="D878" s="56"/>
      <c r="E878" s="56"/>
      <c r="F878" s="56"/>
      <c r="G878" s="56"/>
      <c r="H878" s="56"/>
      <c r="I878" s="56"/>
      <c r="J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row>
    <row r="879" spans="1:34" ht="12.75">
      <c r="A879" s="56"/>
      <c r="B879" s="56"/>
      <c r="C879" s="56"/>
      <c r="D879" s="56"/>
      <c r="E879" s="56"/>
      <c r="F879" s="56"/>
      <c r="G879" s="56"/>
      <c r="H879" s="56"/>
      <c r="I879" s="56"/>
      <c r="J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row>
    <row r="880" spans="1:34" ht="12.75">
      <c r="A880" s="56"/>
      <c r="B880" s="56"/>
      <c r="C880" s="56"/>
      <c r="D880" s="56"/>
      <c r="E880" s="56"/>
      <c r="F880" s="56"/>
      <c r="G880" s="56"/>
      <c r="H880" s="56"/>
      <c r="I880" s="56"/>
      <c r="J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row>
    <row r="881" spans="1:34" ht="12.75">
      <c r="A881" s="56"/>
      <c r="B881" s="56"/>
      <c r="C881" s="56"/>
      <c r="D881" s="56"/>
      <c r="E881" s="56"/>
      <c r="F881" s="56"/>
      <c r="G881" s="56"/>
      <c r="H881" s="56"/>
      <c r="I881" s="56"/>
      <c r="J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row>
    <row r="882" spans="1:34" ht="12.75">
      <c r="A882" s="56"/>
      <c r="B882" s="56"/>
      <c r="C882" s="56"/>
      <c r="D882" s="56"/>
      <c r="E882" s="56"/>
      <c r="F882" s="56"/>
      <c r="G882" s="56"/>
      <c r="H882" s="56"/>
      <c r="I882" s="56"/>
      <c r="J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row>
    <row r="883" spans="1:34" ht="12.75">
      <c r="A883" s="56"/>
      <c r="B883" s="56"/>
      <c r="C883" s="56"/>
      <c r="D883" s="56"/>
      <c r="E883" s="56"/>
      <c r="F883" s="56"/>
      <c r="G883" s="56"/>
      <c r="H883" s="56"/>
      <c r="I883" s="56"/>
      <c r="J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row>
    <row r="884" spans="1:34" ht="12.75">
      <c r="A884" s="56"/>
      <c r="B884" s="56"/>
      <c r="C884" s="56"/>
      <c r="D884" s="56"/>
      <c r="E884" s="56"/>
      <c r="F884" s="56"/>
      <c r="G884" s="56"/>
      <c r="H884" s="56"/>
      <c r="I884" s="56"/>
      <c r="J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row>
    <row r="885" spans="1:34" ht="12.75">
      <c r="A885" s="56"/>
      <c r="B885" s="56"/>
      <c r="C885" s="56"/>
      <c r="D885" s="56"/>
      <c r="E885" s="56"/>
      <c r="F885" s="56"/>
      <c r="G885" s="56"/>
      <c r="H885" s="56"/>
      <c r="I885" s="56"/>
      <c r="J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row>
    <row r="886" spans="1:34" ht="12.75">
      <c r="A886" s="56"/>
      <c r="B886" s="56"/>
      <c r="C886" s="56"/>
      <c r="D886" s="56"/>
      <c r="E886" s="56"/>
      <c r="F886" s="56"/>
      <c r="G886" s="56"/>
      <c r="H886" s="56"/>
      <c r="I886" s="56"/>
      <c r="J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row>
    <row r="887" spans="1:34" ht="12.75">
      <c r="A887" s="56"/>
      <c r="B887" s="56"/>
      <c r="C887" s="56"/>
      <c r="D887" s="56"/>
      <c r="E887" s="56"/>
      <c r="F887" s="56"/>
      <c r="G887" s="56"/>
      <c r="H887" s="56"/>
      <c r="I887" s="56"/>
      <c r="J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row>
    <row r="888" spans="1:34" ht="12.75">
      <c r="A888" s="56"/>
      <c r="B888" s="56"/>
      <c r="C888" s="56"/>
      <c r="D888" s="56"/>
      <c r="E888" s="56"/>
      <c r="F888" s="56"/>
      <c r="G888" s="56"/>
      <c r="H888" s="56"/>
      <c r="I888" s="56"/>
      <c r="J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row>
    <row r="889" spans="1:34" ht="12.75">
      <c r="A889" s="56"/>
      <c r="B889" s="56"/>
      <c r="C889" s="56"/>
      <c r="D889" s="56"/>
      <c r="E889" s="56"/>
      <c r="F889" s="56"/>
      <c r="G889" s="56"/>
      <c r="H889" s="56"/>
      <c r="I889" s="56"/>
      <c r="J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row>
    <row r="890" spans="1:34" ht="12.75">
      <c r="A890" s="56"/>
      <c r="B890" s="56"/>
      <c r="C890" s="56"/>
      <c r="D890" s="56"/>
      <c r="E890" s="56"/>
      <c r="F890" s="56"/>
      <c r="G890" s="56"/>
      <c r="H890" s="56"/>
      <c r="I890" s="56"/>
      <c r="J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row>
    <row r="891" spans="1:34" ht="12.75">
      <c r="A891" s="56"/>
      <c r="B891" s="56"/>
      <c r="C891" s="56"/>
      <c r="D891" s="56"/>
      <c r="E891" s="56"/>
      <c r="F891" s="56"/>
      <c r="G891" s="56"/>
      <c r="H891" s="56"/>
      <c r="I891" s="56"/>
      <c r="J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row>
    <row r="892" spans="1:34" ht="12.75">
      <c r="A892" s="56"/>
      <c r="B892" s="56"/>
      <c r="C892" s="56"/>
      <c r="D892" s="56"/>
      <c r="E892" s="56"/>
      <c r="F892" s="56"/>
      <c r="G892" s="56"/>
      <c r="H892" s="56"/>
      <c r="I892" s="56"/>
      <c r="J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row>
    <row r="893" spans="1:34" ht="12.75">
      <c r="A893" s="56"/>
      <c r="B893" s="56"/>
      <c r="C893" s="56"/>
      <c r="D893" s="56"/>
      <c r="E893" s="56"/>
      <c r="F893" s="56"/>
      <c r="G893" s="56"/>
      <c r="H893" s="56"/>
      <c r="I893" s="56"/>
      <c r="J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row>
    <row r="894" spans="1:34" ht="12.75">
      <c r="A894" s="56"/>
      <c r="B894" s="56"/>
      <c r="C894" s="56"/>
      <c r="D894" s="56"/>
      <c r="E894" s="56"/>
      <c r="F894" s="56"/>
      <c r="G894" s="56"/>
      <c r="H894" s="56"/>
      <c r="I894" s="56"/>
      <c r="J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row>
    <row r="895" spans="1:34" ht="12.75">
      <c r="A895" s="56"/>
      <c r="B895" s="56"/>
      <c r="C895" s="56"/>
      <c r="D895" s="56"/>
      <c r="E895" s="56"/>
      <c r="F895" s="56"/>
      <c r="G895" s="56"/>
      <c r="H895" s="56"/>
      <c r="I895" s="56"/>
      <c r="J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row>
    <row r="896" spans="1:34" ht="12.75">
      <c r="A896" s="56"/>
      <c r="B896" s="56"/>
      <c r="C896" s="56"/>
      <c r="D896" s="56"/>
      <c r="E896" s="56"/>
      <c r="F896" s="56"/>
      <c r="G896" s="56"/>
      <c r="H896" s="56"/>
      <c r="I896" s="56"/>
      <c r="J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row>
    <row r="897" spans="1:34" ht="12.75">
      <c r="A897" s="56"/>
      <c r="B897" s="56"/>
      <c r="C897" s="56"/>
      <c r="D897" s="56"/>
      <c r="E897" s="56"/>
      <c r="F897" s="56"/>
      <c r="G897" s="56"/>
      <c r="H897" s="56"/>
      <c r="I897" s="56"/>
      <c r="J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row>
    <row r="898" spans="1:34" ht="12.75">
      <c r="A898" s="56"/>
      <c r="B898" s="56"/>
      <c r="C898" s="56"/>
      <c r="D898" s="56"/>
      <c r="E898" s="56"/>
      <c r="F898" s="56"/>
      <c r="G898" s="56"/>
      <c r="H898" s="56"/>
      <c r="I898" s="56"/>
      <c r="J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row>
    <row r="899" spans="1:34" ht="12.75">
      <c r="A899" s="56"/>
      <c r="B899" s="56"/>
      <c r="C899" s="56"/>
      <c r="D899" s="56"/>
      <c r="E899" s="56"/>
      <c r="F899" s="56"/>
      <c r="G899" s="56"/>
      <c r="H899" s="56"/>
      <c r="I899" s="56"/>
      <c r="J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row>
    <row r="900" spans="1:34" ht="12.75">
      <c r="A900" s="56"/>
      <c r="B900" s="56"/>
      <c r="C900" s="56"/>
      <c r="D900" s="56"/>
      <c r="E900" s="56"/>
      <c r="F900" s="56"/>
      <c r="G900" s="56"/>
      <c r="H900" s="56"/>
      <c r="I900" s="56"/>
      <c r="J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row>
    <row r="901" spans="1:34" ht="12.75">
      <c r="A901" s="56"/>
      <c r="B901" s="56"/>
      <c r="C901" s="56"/>
      <c r="D901" s="56"/>
      <c r="E901" s="56"/>
      <c r="F901" s="56"/>
      <c r="G901" s="56"/>
      <c r="H901" s="56"/>
      <c r="I901" s="56"/>
      <c r="J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row>
    <row r="902" spans="1:34" ht="12.75">
      <c r="A902" s="56"/>
      <c r="B902" s="56"/>
      <c r="C902" s="56"/>
      <c r="D902" s="56"/>
      <c r="E902" s="56"/>
      <c r="F902" s="56"/>
      <c r="G902" s="56"/>
      <c r="H902" s="56"/>
      <c r="I902" s="56"/>
      <c r="J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row>
    <row r="903" spans="1:34" ht="12.75">
      <c r="A903" s="56"/>
      <c r="B903" s="56"/>
      <c r="C903" s="56"/>
      <c r="D903" s="56"/>
      <c r="E903" s="56"/>
      <c r="F903" s="56"/>
      <c r="G903" s="56"/>
      <c r="H903" s="56"/>
      <c r="I903" s="56"/>
      <c r="J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row>
    <row r="904" spans="1:34" ht="12.75">
      <c r="A904" s="56"/>
      <c r="B904" s="56"/>
      <c r="C904" s="56"/>
      <c r="D904" s="56"/>
      <c r="E904" s="56"/>
      <c r="F904" s="56"/>
      <c r="G904" s="56"/>
      <c r="H904" s="56"/>
      <c r="I904" s="56"/>
      <c r="J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row>
    <row r="905" spans="1:34" ht="12.75">
      <c r="A905" s="56"/>
      <c r="B905" s="56"/>
      <c r="C905" s="56"/>
      <c r="D905" s="56"/>
      <c r="E905" s="56"/>
      <c r="F905" s="56"/>
      <c r="G905" s="56"/>
      <c r="H905" s="56"/>
      <c r="I905" s="56"/>
      <c r="J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row>
    <row r="906" spans="1:34" ht="12.75">
      <c r="A906" s="56"/>
      <c r="B906" s="56"/>
      <c r="C906" s="56"/>
      <c r="D906" s="56"/>
      <c r="E906" s="56"/>
      <c r="F906" s="56"/>
      <c r="G906" s="56"/>
      <c r="H906" s="56"/>
      <c r="I906" s="56"/>
      <c r="J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row>
    <row r="907" spans="1:34" ht="12.75">
      <c r="A907" s="56"/>
      <c r="B907" s="56"/>
      <c r="C907" s="56"/>
      <c r="D907" s="56"/>
      <c r="E907" s="56"/>
      <c r="F907" s="56"/>
      <c r="G907" s="56"/>
      <c r="H907" s="56"/>
      <c r="I907" s="56"/>
      <c r="J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row>
    <row r="908" spans="1:34" ht="12.75">
      <c r="A908" s="56"/>
      <c r="B908" s="56"/>
      <c r="C908" s="56"/>
      <c r="D908" s="56"/>
      <c r="E908" s="56"/>
      <c r="F908" s="56"/>
      <c r="G908" s="56"/>
      <c r="H908" s="56"/>
      <c r="I908" s="56"/>
      <c r="J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row>
    <row r="909" spans="1:34" ht="12.75">
      <c r="A909" s="56"/>
      <c r="B909" s="56"/>
      <c r="C909" s="56"/>
      <c r="D909" s="56"/>
      <c r="E909" s="56"/>
      <c r="F909" s="56"/>
      <c r="G909" s="56"/>
      <c r="H909" s="56"/>
      <c r="I909" s="56"/>
      <c r="J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row>
    <row r="910" spans="1:34" ht="12.75">
      <c r="A910" s="56"/>
      <c r="B910" s="56"/>
      <c r="C910" s="56"/>
      <c r="D910" s="56"/>
      <c r="E910" s="56"/>
      <c r="F910" s="56"/>
      <c r="G910" s="56"/>
      <c r="H910" s="56"/>
      <c r="I910" s="56"/>
      <c r="J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row>
    <row r="911" spans="1:34" ht="12.75">
      <c r="A911" s="56"/>
      <c r="B911" s="56"/>
      <c r="C911" s="56"/>
      <c r="D911" s="56"/>
      <c r="E911" s="56"/>
      <c r="F911" s="56"/>
      <c r="G911" s="56"/>
      <c r="H911" s="56"/>
      <c r="I911" s="56"/>
      <c r="J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row>
    <row r="912" spans="1:34" ht="12.75">
      <c r="A912" s="56"/>
      <c r="B912" s="56"/>
      <c r="C912" s="56"/>
      <c r="D912" s="56"/>
      <c r="E912" s="56"/>
      <c r="F912" s="56"/>
      <c r="G912" s="56"/>
      <c r="H912" s="56"/>
      <c r="I912" s="56"/>
      <c r="J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row>
    <row r="913" spans="1:34" ht="12.75">
      <c r="A913" s="56"/>
      <c r="B913" s="56"/>
      <c r="C913" s="56"/>
      <c r="D913" s="56"/>
      <c r="E913" s="56"/>
      <c r="F913" s="56"/>
      <c r="G913" s="56"/>
      <c r="H913" s="56"/>
      <c r="I913" s="56"/>
      <c r="J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row>
    <row r="914" spans="1:34" ht="12.75">
      <c r="A914" s="56"/>
      <c r="B914" s="56"/>
      <c r="C914" s="56"/>
      <c r="D914" s="56"/>
      <c r="E914" s="56"/>
      <c r="F914" s="56"/>
      <c r="G914" s="56"/>
      <c r="H914" s="56"/>
      <c r="I914" s="56"/>
      <c r="J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row>
    <row r="915" spans="1:34" ht="12.75">
      <c r="A915" s="56"/>
      <c r="B915" s="56"/>
      <c r="C915" s="56"/>
      <c r="D915" s="56"/>
      <c r="E915" s="56"/>
      <c r="F915" s="56"/>
      <c r="G915" s="56"/>
      <c r="H915" s="56"/>
      <c r="I915" s="56"/>
      <c r="J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row>
    <row r="916" spans="1:34" ht="12.75">
      <c r="A916" s="56"/>
      <c r="B916" s="56"/>
      <c r="C916" s="56"/>
      <c r="D916" s="56"/>
      <c r="E916" s="56"/>
      <c r="F916" s="56"/>
      <c r="G916" s="56"/>
      <c r="H916" s="56"/>
      <c r="I916" s="56"/>
      <c r="J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row>
    <row r="917" spans="1:34" ht="12.75">
      <c r="A917" s="56"/>
      <c r="B917" s="56"/>
      <c r="C917" s="56"/>
      <c r="D917" s="56"/>
      <c r="E917" s="56"/>
      <c r="F917" s="56"/>
      <c r="G917" s="56"/>
      <c r="H917" s="56"/>
      <c r="I917" s="56"/>
      <c r="J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row>
    <row r="918" spans="1:34" ht="12.75">
      <c r="A918" s="56"/>
      <c r="B918" s="56"/>
      <c r="C918" s="56"/>
      <c r="D918" s="56"/>
      <c r="E918" s="56"/>
      <c r="F918" s="56"/>
      <c r="G918" s="56"/>
      <c r="H918" s="56"/>
      <c r="I918" s="56"/>
      <c r="J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row>
    <row r="919" spans="1:34" ht="12.75">
      <c r="A919" s="56"/>
      <c r="B919" s="56"/>
      <c r="C919" s="56"/>
      <c r="D919" s="56"/>
      <c r="E919" s="56"/>
      <c r="F919" s="56"/>
      <c r="G919" s="56"/>
      <c r="H919" s="56"/>
      <c r="I919" s="56"/>
      <c r="J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row>
    <row r="920" spans="1:34" ht="12.75">
      <c r="A920" s="56"/>
      <c r="B920" s="56"/>
      <c r="C920" s="56"/>
      <c r="D920" s="56"/>
      <c r="E920" s="56"/>
      <c r="F920" s="56"/>
      <c r="G920" s="56"/>
      <c r="H920" s="56"/>
      <c r="I920" s="56"/>
      <c r="J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row>
    <row r="921" spans="1:34" ht="12.75">
      <c r="A921" s="56"/>
      <c r="B921" s="56"/>
      <c r="C921" s="56"/>
      <c r="D921" s="56"/>
      <c r="E921" s="56"/>
      <c r="F921" s="56"/>
      <c r="G921" s="56"/>
      <c r="H921" s="56"/>
      <c r="I921" s="56"/>
      <c r="J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row>
    <row r="922" spans="1:34" ht="12.75">
      <c r="A922" s="56"/>
      <c r="B922" s="56"/>
      <c r="C922" s="56"/>
      <c r="D922" s="56"/>
      <c r="E922" s="56"/>
      <c r="F922" s="56"/>
      <c r="G922" s="56"/>
      <c r="H922" s="56"/>
      <c r="I922" s="56"/>
      <c r="J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row>
    <row r="923" spans="1:34" ht="12.75">
      <c r="A923" s="56"/>
      <c r="B923" s="56"/>
      <c r="C923" s="56"/>
      <c r="D923" s="56"/>
      <c r="E923" s="56"/>
      <c r="F923" s="56"/>
      <c r="G923" s="56"/>
      <c r="H923" s="56"/>
      <c r="I923" s="56"/>
      <c r="J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row>
    <row r="924" spans="1:34" ht="12.75">
      <c r="A924" s="56"/>
      <c r="B924" s="56"/>
      <c r="C924" s="56"/>
      <c r="D924" s="56"/>
      <c r="E924" s="56"/>
      <c r="F924" s="56"/>
      <c r="G924" s="56"/>
      <c r="H924" s="56"/>
      <c r="I924" s="56"/>
      <c r="J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row>
    <row r="925" spans="1:34" ht="12.75">
      <c r="A925" s="56"/>
      <c r="B925" s="56"/>
      <c r="C925" s="56"/>
      <c r="D925" s="56"/>
      <c r="E925" s="56"/>
      <c r="F925" s="56"/>
      <c r="G925" s="56"/>
      <c r="H925" s="56"/>
      <c r="I925" s="56"/>
      <c r="J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row>
    <row r="926" spans="1:34" ht="12.75">
      <c r="A926" s="56"/>
      <c r="B926" s="56"/>
      <c r="C926" s="56"/>
      <c r="D926" s="56"/>
      <c r="E926" s="56"/>
      <c r="F926" s="56"/>
      <c r="G926" s="56"/>
      <c r="H926" s="56"/>
      <c r="I926" s="56"/>
      <c r="J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row>
    <row r="927" spans="1:34" ht="12.75">
      <c r="A927" s="56"/>
      <c r="B927" s="56"/>
      <c r="C927" s="56"/>
      <c r="D927" s="56"/>
      <c r="E927" s="56"/>
      <c r="F927" s="56"/>
      <c r="G927" s="56"/>
      <c r="H927" s="56"/>
      <c r="I927" s="56"/>
      <c r="J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row>
    <row r="928" spans="1:34" ht="12.75">
      <c r="A928" s="56"/>
      <c r="B928" s="56"/>
      <c r="C928" s="56"/>
      <c r="D928" s="56"/>
      <c r="E928" s="56"/>
      <c r="F928" s="56"/>
      <c r="G928" s="56"/>
      <c r="H928" s="56"/>
      <c r="I928" s="56"/>
      <c r="J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row>
    <row r="929" spans="1:34" ht="12.75">
      <c r="A929" s="56"/>
      <c r="B929" s="56"/>
      <c r="C929" s="56"/>
      <c r="D929" s="56"/>
      <c r="E929" s="56"/>
      <c r="F929" s="56"/>
      <c r="G929" s="56"/>
      <c r="H929" s="56"/>
      <c r="I929" s="56"/>
      <c r="J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row>
    <row r="930" spans="1:34" ht="12.75">
      <c r="A930" s="56"/>
      <c r="B930" s="56"/>
      <c r="C930" s="56"/>
      <c r="D930" s="56"/>
      <c r="E930" s="56"/>
      <c r="F930" s="56"/>
      <c r="G930" s="56"/>
      <c r="H930" s="56"/>
      <c r="I930" s="56"/>
      <c r="J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row>
    <row r="931" spans="1:34" ht="12.75">
      <c r="A931" s="56"/>
      <c r="B931" s="56"/>
      <c r="C931" s="56"/>
      <c r="D931" s="56"/>
      <c r="E931" s="56"/>
      <c r="F931" s="56"/>
      <c r="G931" s="56"/>
      <c r="H931" s="56"/>
      <c r="I931" s="56"/>
      <c r="J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row>
    <row r="932" spans="1:34" ht="12.75">
      <c r="A932" s="56"/>
      <c r="B932" s="56"/>
      <c r="C932" s="56"/>
      <c r="D932" s="56"/>
      <c r="E932" s="56"/>
      <c r="F932" s="56"/>
      <c r="G932" s="56"/>
      <c r="H932" s="56"/>
      <c r="I932" s="56"/>
      <c r="J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row>
    <row r="933" spans="1:34" ht="12.75">
      <c r="A933" s="56"/>
      <c r="B933" s="56"/>
      <c r="C933" s="56"/>
      <c r="D933" s="56"/>
      <c r="E933" s="56"/>
      <c r="F933" s="56"/>
      <c r="G933" s="56"/>
      <c r="H933" s="56"/>
      <c r="I933" s="56"/>
      <c r="J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row>
    <row r="934" spans="1:34" ht="12.75">
      <c r="A934" s="56"/>
      <c r="B934" s="56"/>
      <c r="C934" s="56"/>
      <c r="D934" s="56"/>
      <c r="E934" s="56"/>
      <c r="F934" s="56"/>
      <c r="G934" s="56"/>
      <c r="H934" s="56"/>
      <c r="I934" s="56"/>
      <c r="J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row>
    <row r="935" spans="1:34" ht="12.75">
      <c r="A935" s="56"/>
      <c r="B935" s="56"/>
      <c r="C935" s="56"/>
      <c r="D935" s="56"/>
      <c r="E935" s="56"/>
      <c r="F935" s="56"/>
      <c r="G935" s="56"/>
      <c r="H935" s="56"/>
      <c r="I935" s="56"/>
      <c r="J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row>
    <row r="936" spans="1:34" ht="12.75">
      <c r="A936" s="56"/>
      <c r="B936" s="56"/>
      <c r="C936" s="56"/>
      <c r="D936" s="56"/>
      <c r="E936" s="56"/>
      <c r="F936" s="56"/>
      <c r="G936" s="56"/>
      <c r="H936" s="56"/>
      <c r="I936" s="56"/>
      <c r="J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row>
    <row r="937" spans="1:34" ht="12.75">
      <c r="A937" s="56"/>
      <c r="B937" s="56"/>
      <c r="C937" s="56"/>
      <c r="D937" s="56"/>
      <c r="E937" s="56"/>
      <c r="F937" s="56"/>
      <c r="G937" s="56"/>
      <c r="H937" s="56"/>
      <c r="I937" s="56"/>
      <c r="J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row>
    <row r="938" spans="1:34" ht="12.75">
      <c r="A938" s="56"/>
      <c r="B938" s="56"/>
      <c r="C938" s="56"/>
      <c r="D938" s="56"/>
      <c r="E938" s="56"/>
      <c r="F938" s="56"/>
      <c r="G938" s="56"/>
      <c r="H938" s="56"/>
      <c r="I938" s="56"/>
      <c r="J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row>
    <row r="939" spans="1:34" ht="12.75">
      <c r="A939" s="56"/>
      <c r="B939" s="56"/>
      <c r="C939" s="56"/>
      <c r="D939" s="56"/>
      <c r="E939" s="56"/>
      <c r="F939" s="56"/>
      <c r="G939" s="56"/>
      <c r="H939" s="56"/>
      <c r="I939" s="56"/>
      <c r="J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row>
    <row r="940" spans="1:34" ht="12.75">
      <c r="A940" s="56"/>
      <c r="B940" s="56"/>
      <c r="C940" s="56"/>
      <c r="D940" s="56"/>
      <c r="E940" s="56"/>
      <c r="F940" s="56"/>
      <c r="G940" s="56"/>
      <c r="H940" s="56"/>
      <c r="I940" s="56"/>
      <c r="J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row>
    <row r="941" spans="1:34" ht="12.75">
      <c r="A941" s="56"/>
      <c r="B941" s="56"/>
      <c r="C941" s="56"/>
      <c r="D941" s="56"/>
      <c r="E941" s="56"/>
      <c r="F941" s="56"/>
      <c r="G941" s="56"/>
      <c r="H941" s="56"/>
      <c r="I941" s="56"/>
      <c r="J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row>
    <row r="942" spans="1:34" ht="12.75">
      <c r="A942" s="56"/>
      <c r="B942" s="56"/>
      <c r="C942" s="56"/>
      <c r="D942" s="56"/>
      <c r="E942" s="56"/>
      <c r="F942" s="56"/>
      <c r="G942" s="56"/>
      <c r="H942" s="56"/>
      <c r="I942" s="56"/>
      <c r="J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row>
    <row r="943" spans="1:34" ht="12.75">
      <c r="A943" s="56"/>
      <c r="B943" s="56"/>
      <c r="C943" s="56"/>
      <c r="D943" s="56"/>
      <c r="E943" s="56"/>
      <c r="F943" s="56"/>
      <c r="G943" s="56"/>
      <c r="H943" s="56"/>
      <c r="I943" s="56"/>
      <c r="J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row>
    <row r="944" spans="1:34" ht="12.75">
      <c r="A944" s="56"/>
      <c r="B944" s="56"/>
      <c r="C944" s="56"/>
      <c r="D944" s="56"/>
      <c r="E944" s="56"/>
      <c r="F944" s="56"/>
      <c r="G944" s="56"/>
      <c r="H944" s="56"/>
      <c r="I944" s="56"/>
      <c r="J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row>
    <row r="945" spans="1:34" ht="12.75">
      <c r="A945" s="56"/>
      <c r="B945" s="56"/>
      <c r="C945" s="56"/>
      <c r="D945" s="56"/>
      <c r="E945" s="56"/>
      <c r="F945" s="56"/>
      <c r="G945" s="56"/>
      <c r="H945" s="56"/>
      <c r="I945" s="56"/>
      <c r="J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row>
    <row r="946" spans="1:34" ht="12.75">
      <c r="A946" s="56"/>
      <c r="B946" s="56"/>
      <c r="C946" s="56"/>
      <c r="D946" s="56"/>
      <c r="E946" s="56"/>
      <c r="F946" s="56"/>
      <c r="G946" s="56"/>
      <c r="H946" s="56"/>
      <c r="I946" s="56"/>
      <c r="J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row>
    <row r="947" spans="1:34" ht="12.75">
      <c r="A947" s="56"/>
      <c r="B947" s="56"/>
      <c r="C947" s="56"/>
      <c r="D947" s="56"/>
      <c r="E947" s="56"/>
      <c r="F947" s="56"/>
      <c r="G947" s="56"/>
      <c r="H947" s="56"/>
      <c r="I947" s="56"/>
      <c r="J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row>
    <row r="948" spans="1:34" ht="12.75">
      <c r="A948" s="56"/>
      <c r="B948" s="56"/>
      <c r="C948" s="56"/>
      <c r="D948" s="56"/>
      <c r="E948" s="56"/>
      <c r="F948" s="56"/>
      <c r="G948" s="56"/>
      <c r="H948" s="56"/>
      <c r="I948" s="56"/>
      <c r="J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row>
    <row r="949" spans="1:34" ht="12.75">
      <c r="A949" s="56"/>
      <c r="B949" s="56"/>
      <c r="C949" s="56"/>
      <c r="D949" s="56"/>
      <c r="E949" s="56"/>
      <c r="F949" s="56"/>
      <c r="G949" s="56"/>
      <c r="H949" s="56"/>
      <c r="I949" s="56"/>
      <c r="J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row>
    <row r="950" spans="1:34" ht="12.75">
      <c r="A950" s="56"/>
      <c r="B950" s="56"/>
      <c r="C950" s="56"/>
      <c r="D950" s="56"/>
      <c r="E950" s="56"/>
      <c r="F950" s="56"/>
      <c r="G950" s="56"/>
      <c r="H950" s="56"/>
      <c r="I950" s="56"/>
      <c r="J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row>
    <row r="951" spans="1:34" ht="12.75">
      <c r="A951" s="56"/>
      <c r="B951" s="56"/>
      <c r="C951" s="56"/>
      <c r="D951" s="56"/>
      <c r="E951" s="56"/>
      <c r="F951" s="56"/>
      <c r="G951" s="56"/>
      <c r="H951" s="56"/>
      <c r="I951" s="56"/>
      <c r="J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row>
    <row r="952" spans="1:34" ht="12.75">
      <c r="A952" s="56"/>
      <c r="B952" s="56"/>
      <c r="C952" s="56"/>
      <c r="D952" s="56"/>
      <c r="E952" s="56"/>
      <c r="F952" s="56"/>
      <c r="G952" s="56"/>
      <c r="H952" s="56"/>
      <c r="I952" s="56"/>
      <c r="J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row>
    <row r="953" spans="1:34" ht="12.75">
      <c r="A953" s="56"/>
      <c r="B953" s="56"/>
      <c r="C953" s="56"/>
      <c r="D953" s="56"/>
      <c r="E953" s="56"/>
      <c r="F953" s="56"/>
      <c r="G953" s="56"/>
      <c r="H953" s="56"/>
      <c r="I953" s="56"/>
      <c r="J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row>
    <row r="954" spans="1:34" ht="12.75">
      <c r="A954" s="56"/>
      <c r="B954" s="56"/>
      <c r="C954" s="56"/>
      <c r="D954" s="56"/>
      <c r="E954" s="56"/>
      <c r="F954" s="56"/>
      <c r="G954" s="56"/>
      <c r="H954" s="56"/>
      <c r="I954" s="56"/>
      <c r="J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row>
    <row r="955" spans="1:34" ht="12.75">
      <c r="A955" s="56"/>
      <c r="B955" s="56"/>
      <c r="C955" s="56"/>
      <c r="D955" s="56"/>
      <c r="E955" s="56"/>
      <c r="F955" s="56"/>
      <c r="G955" s="56"/>
      <c r="H955" s="56"/>
      <c r="I955" s="56"/>
      <c r="J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row>
    <row r="956" spans="1:34" ht="12.75">
      <c r="A956" s="56"/>
      <c r="B956" s="56"/>
      <c r="C956" s="56"/>
      <c r="D956" s="56"/>
      <c r="E956" s="56"/>
      <c r="F956" s="56"/>
      <c r="G956" s="56"/>
      <c r="H956" s="56"/>
      <c r="I956" s="56"/>
      <c r="J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row>
    <row r="957" spans="1:34" ht="12.75">
      <c r="A957" s="56"/>
      <c r="B957" s="56"/>
      <c r="C957" s="56"/>
      <c r="D957" s="56"/>
      <c r="E957" s="56"/>
      <c r="F957" s="56"/>
      <c r="G957" s="56"/>
      <c r="H957" s="56"/>
      <c r="I957" s="56"/>
      <c r="J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row>
    <row r="958" spans="1:34" ht="12.75">
      <c r="A958" s="56"/>
      <c r="B958" s="56"/>
      <c r="C958" s="56"/>
      <c r="D958" s="56"/>
      <c r="E958" s="56"/>
      <c r="F958" s="56"/>
      <c r="G958" s="56"/>
      <c r="H958" s="56"/>
      <c r="I958" s="56"/>
      <c r="J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row>
    <row r="959" spans="1:34" ht="12.75">
      <c r="A959" s="56"/>
      <c r="B959" s="56"/>
      <c r="C959" s="56"/>
      <c r="D959" s="56"/>
      <c r="E959" s="56"/>
      <c r="F959" s="56"/>
      <c r="G959" s="56"/>
      <c r="H959" s="56"/>
      <c r="I959" s="56"/>
      <c r="J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row>
    <row r="960" spans="1:34" ht="12.75">
      <c r="A960" s="56"/>
      <c r="B960" s="56"/>
      <c r="C960" s="56"/>
      <c r="D960" s="56"/>
      <c r="E960" s="56"/>
      <c r="F960" s="56"/>
      <c r="G960" s="56"/>
      <c r="H960" s="56"/>
      <c r="I960" s="56"/>
      <c r="J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row>
    <row r="961" spans="1:34" ht="12.75">
      <c r="A961" s="56"/>
      <c r="B961" s="56"/>
      <c r="C961" s="56"/>
      <c r="D961" s="56"/>
      <c r="E961" s="56"/>
      <c r="F961" s="56"/>
      <c r="G961" s="56"/>
      <c r="H961" s="56"/>
      <c r="I961" s="56"/>
      <c r="J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row>
    <row r="962" spans="1:34" ht="12.75">
      <c r="A962" s="56"/>
      <c r="B962" s="56"/>
      <c r="C962" s="56"/>
      <c r="D962" s="56"/>
      <c r="E962" s="56"/>
      <c r="F962" s="56"/>
      <c r="G962" s="56"/>
      <c r="H962" s="56"/>
      <c r="I962" s="56"/>
      <c r="J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row>
    <row r="963" spans="1:34" ht="12.75">
      <c r="A963" s="56"/>
      <c r="B963" s="56"/>
      <c r="C963" s="56"/>
      <c r="D963" s="56"/>
      <c r="E963" s="56"/>
      <c r="F963" s="56"/>
      <c r="G963" s="56"/>
      <c r="H963" s="56"/>
      <c r="I963" s="56"/>
      <c r="J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row>
    <row r="964" spans="1:34" ht="12.75">
      <c r="A964" s="56"/>
      <c r="B964" s="56"/>
      <c r="C964" s="56"/>
      <c r="D964" s="56"/>
      <c r="E964" s="56"/>
      <c r="F964" s="56"/>
      <c r="G964" s="56"/>
      <c r="H964" s="56"/>
      <c r="I964" s="56"/>
      <c r="J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row>
    <row r="965" spans="1:34" ht="12.75">
      <c r="A965" s="56"/>
      <c r="B965" s="56"/>
      <c r="C965" s="56"/>
      <c r="D965" s="56"/>
      <c r="E965" s="56"/>
      <c r="F965" s="56"/>
      <c r="G965" s="56"/>
      <c r="H965" s="56"/>
      <c r="I965" s="56"/>
      <c r="J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row>
    <row r="966" spans="1:34" ht="12.75">
      <c r="A966" s="56"/>
      <c r="B966" s="56"/>
      <c r="C966" s="56"/>
      <c r="D966" s="56"/>
      <c r="E966" s="56"/>
      <c r="F966" s="56"/>
      <c r="G966" s="56"/>
      <c r="H966" s="56"/>
      <c r="I966" s="56"/>
      <c r="J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row>
    <row r="967" spans="1:34" ht="12.75">
      <c r="A967" s="56"/>
      <c r="B967" s="56"/>
      <c r="C967" s="56"/>
      <c r="D967" s="56"/>
      <c r="E967" s="56"/>
      <c r="F967" s="56"/>
      <c r="G967" s="56"/>
      <c r="H967" s="56"/>
      <c r="I967" s="56"/>
      <c r="J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row>
    <row r="968" spans="1:34" ht="12.75">
      <c r="A968" s="56"/>
      <c r="B968" s="56"/>
      <c r="C968" s="56"/>
      <c r="D968" s="56"/>
      <c r="E968" s="56"/>
      <c r="F968" s="56"/>
      <c r="G968" s="56"/>
      <c r="H968" s="56"/>
      <c r="I968" s="56"/>
      <c r="J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row>
    <row r="969" spans="1:34" ht="12.75">
      <c r="A969" s="56"/>
      <c r="B969" s="56"/>
      <c r="C969" s="56"/>
      <c r="D969" s="56"/>
      <c r="E969" s="56"/>
      <c r="F969" s="56"/>
      <c r="G969" s="56"/>
      <c r="H969" s="56"/>
      <c r="I969" s="56"/>
      <c r="J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row>
    <row r="970" spans="1:34" ht="12.75">
      <c r="A970" s="56"/>
      <c r="B970" s="56"/>
      <c r="C970" s="56"/>
      <c r="D970" s="56"/>
      <c r="E970" s="56"/>
      <c r="F970" s="56"/>
      <c r="G970" s="56"/>
      <c r="H970" s="56"/>
      <c r="I970" s="56"/>
      <c r="J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row>
    <row r="971" spans="1:34" ht="12.75">
      <c r="A971" s="56"/>
      <c r="B971" s="56"/>
      <c r="C971" s="56"/>
      <c r="D971" s="56"/>
      <c r="E971" s="56"/>
      <c r="F971" s="56"/>
      <c r="G971" s="56"/>
      <c r="H971" s="56"/>
      <c r="I971" s="56"/>
      <c r="J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row>
    <row r="972" spans="1:34" ht="12.75">
      <c r="A972" s="56"/>
      <c r="B972" s="56"/>
      <c r="C972" s="56"/>
      <c r="D972" s="56"/>
      <c r="E972" s="56"/>
      <c r="F972" s="56"/>
      <c r="G972" s="56"/>
      <c r="H972" s="56"/>
      <c r="I972" s="56"/>
      <c r="J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row>
    <row r="973" spans="1:34" ht="12.75">
      <c r="A973" s="56"/>
      <c r="B973" s="56"/>
      <c r="C973" s="56"/>
      <c r="D973" s="56"/>
      <c r="E973" s="56"/>
      <c r="F973" s="56"/>
      <c r="G973" s="56"/>
      <c r="H973" s="56"/>
      <c r="I973" s="56"/>
      <c r="J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row>
    <row r="974" spans="1:34" ht="12.75">
      <c r="A974" s="56"/>
      <c r="B974" s="56"/>
      <c r="C974" s="56"/>
      <c r="D974" s="56"/>
      <c r="E974" s="56"/>
      <c r="F974" s="56"/>
      <c r="G974" s="56"/>
      <c r="H974" s="56"/>
      <c r="I974" s="56"/>
      <c r="J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row>
    <row r="975" spans="1:34" ht="12.75">
      <c r="A975" s="56"/>
      <c r="B975" s="56"/>
      <c r="C975" s="56"/>
      <c r="D975" s="56"/>
      <c r="E975" s="56"/>
      <c r="F975" s="56"/>
      <c r="G975" s="56"/>
      <c r="H975" s="56"/>
      <c r="I975" s="56"/>
      <c r="J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row>
    <row r="976" spans="1:34" ht="12.75">
      <c r="A976" s="56"/>
      <c r="B976" s="56"/>
      <c r="C976" s="56"/>
      <c r="D976" s="56"/>
      <c r="E976" s="56"/>
      <c r="F976" s="56"/>
      <c r="G976" s="56"/>
      <c r="H976" s="56"/>
      <c r="I976" s="56"/>
      <c r="J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row>
    <row r="977" spans="1:34" ht="12.75">
      <c r="A977" s="56"/>
      <c r="B977" s="56"/>
      <c r="C977" s="56"/>
      <c r="D977" s="56"/>
      <c r="E977" s="56"/>
      <c r="F977" s="56"/>
      <c r="G977" s="56"/>
      <c r="H977" s="56"/>
      <c r="I977" s="56"/>
      <c r="J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row>
    <row r="978" spans="1:34" ht="12.75">
      <c r="A978" s="56"/>
      <c r="B978" s="56"/>
      <c r="C978" s="56"/>
      <c r="D978" s="56"/>
      <c r="E978" s="56"/>
      <c r="F978" s="56"/>
      <c r="G978" s="56"/>
      <c r="H978" s="56"/>
      <c r="I978" s="56"/>
      <c r="J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row>
    <row r="979" spans="1:34" ht="12.75">
      <c r="A979" s="56"/>
      <c r="B979" s="56"/>
      <c r="C979" s="56"/>
      <c r="D979" s="56"/>
      <c r="E979" s="56"/>
      <c r="F979" s="56"/>
      <c r="G979" s="56"/>
      <c r="H979" s="56"/>
      <c r="I979" s="56"/>
      <c r="J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row>
    <row r="980" spans="1:34" ht="12.75">
      <c r="A980" s="56"/>
      <c r="B980" s="56"/>
      <c r="C980" s="56"/>
      <c r="D980" s="56"/>
      <c r="E980" s="56"/>
      <c r="F980" s="56"/>
      <c r="G980" s="56"/>
      <c r="H980" s="56"/>
      <c r="I980" s="56"/>
      <c r="J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row>
    <row r="981" spans="1:34" ht="12.75">
      <c r="A981" s="56"/>
      <c r="B981" s="56"/>
      <c r="C981" s="56"/>
      <c r="D981" s="56"/>
      <c r="E981" s="56"/>
      <c r="F981" s="56"/>
      <c r="G981" s="56"/>
      <c r="H981" s="56"/>
      <c r="I981" s="56"/>
      <c r="J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row>
    <row r="982" spans="1:34" ht="12.75">
      <c r="A982" s="56"/>
      <c r="B982" s="56"/>
      <c r="C982" s="56"/>
      <c r="D982" s="56"/>
      <c r="E982" s="56"/>
      <c r="F982" s="56"/>
      <c r="G982" s="56"/>
      <c r="H982" s="56"/>
      <c r="I982" s="56"/>
      <c r="J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row>
    <row r="983" spans="1:34" ht="12.75">
      <c r="A983" s="56"/>
      <c r="B983" s="56"/>
      <c r="C983" s="56"/>
      <c r="D983" s="56"/>
      <c r="E983" s="56"/>
      <c r="F983" s="56"/>
      <c r="G983" s="56"/>
      <c r="H983" s="56"/>
      <c r="I983" s="56"/>
      <c r="J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row>
    <row r="984" spans="1:34" ht="12.75">
      <c r="A984" s="56"/>
      <c r="B984" s="56"/>
      <c r="C984" s="56"/>
      <c r="D984" s="56"/>
      <c r="E984" s="56"/>
      <c r="F984" s="56"/>
      <c r="G984" s="56"/>
      <c r="H984" s="56"/>
      <c r="I984" s="56"/>
      <c r="J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row>
    <row r="985" spans="1:34" ht="12.75">
      <c r="A985" s="56"/>
      <c r="B985" s="56"/>
      <c r="C985" s="56"/>
      <c r="D985" s="56"/>
      <c r="E985" s="56"/>
      <c r="F985" s="56"/>
      <c r="G985" s="56"/>
      <c r="H985" s="56"/>
      <c r="I985" s="56"/>
      <c r="J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row>
    <row r="986" spans="1:34" ht="12.75">
      <c r="A986" s="56"/>
      <c r="B986" s="56"/>
      <c r="C986" s="56"/>
      <c r="D986" s="56"/>
      <c r="E986" s="56"/>
      <c r="F986" s="56"/>
      <c r="G986" s="56"/>
      <c r="H986" s="56"/>
      <c r="I986" s="56"/>
      <c r="J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row>
    <row r="987" spans="1:34" ht="12.75">
      <c r="A987" s="56"/>
      <c r="B987" s="56"/>
      <c r="C987" s="56"/>
      <c r="D987" s="56"/>
      <c r="E987" s="56"/>
      <c r="F987" s="56"/>
      <c r="G987" s="56"/>
      <c r="H987" s="56"/>
      <c r="I987" s="56"/>
      <c r="J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row>
    <row r="988" spans="1:34" ht="12.75">
      <c r="A988" s="56"/>
      <c r="B988" s="56"/>
      <c r="C988" s="56"/>
      <c r="D988" s="56"/>
      <c r="E988" s="56"/>
      <c r="F988" s="56"/>
      <c r="G988" s="56"/>
      <c r="H988" s="56"/>
      <c r="I988" s="56"/>
      <c r="J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row>
    <row r="989" spans="1:34" ht="12.75">
      <c r="A989" s="56"/>
      <c r="B989" s="56"/>
      <c r="C989" s="56"/>
      <c r="D989" s="56"/>
      <c r="E989" s="56"/>
      <c r="F989" s="56"/>
      <c r="G989" s="56"/>
      <c r="H989" s="56"/>
      <c r="I989" s="56"/>
      <c r="J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row>
    <row r="990" spans="1:34" ht="12.75">
      <c r="A990" s="56"/>
      <c r="B990" s="56"/>
      <c r="C990" s="56"/>
      <c r="D990" s="56"/>
      <c r="E990" s="56"/>
      <c r="F990" s="56"/>
      <c r="G990" s="56"/>
      <c r="H990" s="56"/>
      <c r="I990" s="56"/>
      <c r="J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row>
    <row r="991" spans="1:34" ht="12.75">
      <c r="A991" s="56"/>
      <c r="B991" s="56"/>
      <c r="C991" s="56"/>
      <c r="D991" s="56"/>
      <c r="E991" s="56"/>
      <c r="F991" s="56"/>
      <c r="G991" s="56"/>
      <c r="H991" s="56"/>
      <c r="I991" s="56"/>
      <c r="J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row>
    <row r="992" spans="1:34" ht="12.75">
      <c r="A992" s="56"/>
      <c r="B992" s="56"/>
      <c r="C992" s="56"/>
      <c r="D992" s="56"/>
      <c r="E992" s="56"/>
      <c r="F992" s="56"/>
      <c r="G992" s="56"/>
      <c r="H992" s="56"/>
      <c r="I992" s="56"/>
      <c r="J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row>
    <row r="993" spans="1:34" ht="12.75">
      <c r="A993" s="56"/>
      <c r="B993" s="56"/>
      <c r="C993" s="56"/>
      <c r="D993" s="56"/>
      <c r="E993" s="56"/>
      <c r="F993" s="56"/>
      <c r="G993" s="56"/>
      <c r="H993" s="56"/>
      <c r="I993" s="56"/>
      <c r="J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row>
    <row r="994" spans="1:34" ht="12.75">
      <c r="A994" s="56"/>
      <c r="B994" s="56"/>
      <c r="C994" s="56"/>
      <c r="D994" s="56"/>
      <c r="E994" s="56"/>
      <c r="F994" s="56"/>
      <c r="G994" s="56"/>
      <c r="H994" s="56"/>
      <c r="I994" s="56"/>
      <c r="J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row>
    <row r="995" spans="1:34" ht="12.75">
      <c r="A995" s="56"/>
      <c r="B995" s="56"/>
      <c r="C995" s="56"/>
      <c r="D995" s="56"/>
      <c r="E995" s="56"/>
      <c r="F995" s="56"/>
      <c r="G995" s="56"/>
      <c r="H995" s="56"/>
      <c r="I995" s="56"/>
      <c r="J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row>
    <row r="996" spans="1:34" ht="12.75">
      <c r="A996" s="56"/>
      <c r="B996" s="56"/>
      <c r="C996" s="56"/>
      <c r="D996" s="56"/>
      <c r="E996" s="56"/>
      <c r="F996" s="56"/>
      <c r="G996" s="56"/>
      <c r="H996" s="56"/>
      <c r="I996" s="56"/>
      <c r="J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row>
    <row r="997" spans="1:34" ht="12.75">
      <c r="A997" s="56"/>
      <c r="B997" s="56"/>
      <c r="C997" s="56"/>
      <c r="D997" s="56"/>
      <c r="E997" s="56"/>
      <c r="F997" s="56"/>
      <c r="G997" s="56"/>
      <c r="H997" s="56"/>
      <c r="I997" s="56"/>
      <c r="J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row>
    <row r="998" spans="1:34" ht="12.75">
      <c r="A998" s="56"/>
      <c r="B998" s="56"/>
      <c r="C998" s="56"/>
      <c r="D998" s="56"/>
      <c r="E998" s="56"/>
      <c r="F998" s="56"/>
      <c r="G998" s="56"/>
      <c r="H998" s="56"/>
      <c r="I998" s="56"/>
      <c r="J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row>
    <row r="999" spans="1:34" ht="12.75">
      <c r="A999" s="56"/>
      <c r="B999" s="56"/>
      <c r="C999" s="56"/>
      <c r="D999" s="56"/>
      <c r="E999" s="56"/>
      <c r="F999" s="56"/>
      <c r="G999" s="56"/>
      <c r="H999" s="56"/>
      <c r="I999" s="56"/>
      <c r="J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row>
    <row r="1000" spans="1:34" ht="12.75">
      <c r="A1000" s="56"/>
      <c r="B1000" s="56"/>
      <c r="C1000" s="56"/>
      <c r="D1000" s="56"/>
      <c r="E1000" s="56"/>
      <c r="F1000" s="56"/>
      <c r="G1000" s="56"/>
      <c r="H1000" s="56"/>
      <c r="I1000" s="56"/>
      <c r="J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row>
    <row r="1001" spans="1:34" ht="12.75">
      <c r="A1001" s="56"/>
      <c r="B1001" s="56"/>
      <c r="C1001" s="56"/>
      <c r="D1001" s="56"/>
      <c r="E1001" s="56"/>
      <c r="F1001" s="56"/>
      <c r="G1001" s="56"/>
      <c r="H1001" s="56"/>
      <c r="I1001" s="56"/>
      <c r="J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row>
    <row r="1002" spans="1:34" ht="12.75">
      <c r="A1002" s="56"/>
      <c r="B1002" s="56"/>
      <c r="C1002" s="56"/>
      <c r="D1002" s="56"/>
      <c r="E1002" s="56"/>
      <c r="F1002" s="56"/>
      <c r="G1002" s="56"/>
      <c r="H1002" s="56"/>
      <c r="I1002" s="56"/>
      <c r="J1002" s="56"/>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c r="AH1002" s="56"/>
    </row>
    <row r="1003" spans="1:34" ht="12.75">
      <c r="A1003" s="56"/>
      <c r="B1003" s="56"/>
      <c r="C1003" s="56"/>
      <c r="D1003" s="56"/>
      <c r="E1003" s="56"/>
      <c r="F1003" s="56"/>
      <c r="G1003" s="56"/>
      <c r="H1003" s="56"/>
      <c r="I1003" s="56"/>
      <c r="J1003" s="56"/>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c r="AH1003" s="56"/>
    </row>
    <row r="1004" spans="1:34" ht="12.75">
      <c r="A1004" s="56"/>
      <c r="B1004" s="56"/>
      <c r="C1004" s="56"/>
      <c r="D1004" s="56"/>
      <c r="E1004" s="56"/>
      <c r="F1004" s="56"/>
      <c r="G1004" s="56"/>
      <c r="H1004" s="56"/>
      <c r="I1004" s="56"/>
      <c r="J1004" s="56"/>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c r="AH1004" s="56"/>
    </row>
    <row r="1005" spans="1:34" ht="12.75">
      <c r="A1005" s="56"/>
      <c r="B1005" s="56"/>
      <c r="C1005" s="56"/>
      <c r="D1005" s="56"/>
      <c r="E1005" s="56"/>
      <c r="F1005" s="56"/>
      <c r="G1005" s="56"/>
      <c r="H1005" s="56"/>
      <c r="I1005" s="56"/>
      <c r="J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row>
    <row r="1006" spans="1:34" ht="12.75">
      <c r="A1006" s="56"/>
      <c r="B1006" s="56"/>
      <c r="C1006" s="56"/>
      <c r="D1006" s="56"/>
      <c r="E1006" s="56"/>
      <c r="F1006" s="56"/>
      <c r="G1006" s="56"/>
      <c r="H1006" s="56"/>
      <c r="I1006" s="56"/>
      <c r="J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row>
    <row r="1007" spans="1:34" ht="12.75">
      <c r="A1007" s="56"/>
      <c r="B1007" s="56"/>
      <c r="C1007" s="56"/>
      <c r="D1007" s="56"/>
      <c r="E1007" s="56"/>
      <c r="F1007" s="56"/>
      <c r="G1007" s="56"/>
      <c r="H1007" s="56"/>
      <c r="I1007" s="56"/>
      <c r="J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row>
    <row r="1008" spans="1:34" ht="12.75">
      <c r="A1008" s="56"/>
      <c r="B1008" s="56"/>
      <c r="C1008" s="56"/>
      <c r="D1008" s="56"/>
      <c r="E1008" s="56"/>
      <c r="F1008" s="56"/>
      <c r="G1008" s="56"/>
      <c r="H1008" s="56"/>
      <c r="I1008" s="56"/>
      <c r="J1008" s="56"/>
      <c r="L1008" s="56"/>
      <c r="M1008" s="56"/>
      <c r="N1008" s="56"/>
      <c r="O1008" s="56"/>
      <c r="P1008" s="56"/>
      <c r="Q1008" s="56"/>
      <c r="R1008" s="56"/>
      <c r="S1008" s="56"/>
      <c r="T1008" s="56"/>
      <c r="U1008" s="56"/>
      <c r="V1008" s="56"/>
      <c r="W1008" s="56"/>
      <c r="X1008" s="56"/>
      <c r="Y1008" s="56"/>
      <c r="Z1008" s="56"/>
      <c r="AA1008" s="56"/>
      <c r="AB1008" s="56"/>
      <c r="AC1008" s="56"/>
      <c r="AD1008" s="56"/>
      <c r="AE1008" s="56"/>
      <c r="AF1008" s="56"/>
      <c r="AG1008" s="56"/>
      <c r="AH1008" s="56"/>
    </row>
    <row r="1009" spans="1:34" ht="12.75">
      <c r="A1009" s="56"/>
      <c r="B1009" s="56"/>
      <c r="C1009" s="56"/>
      <c r="D1009" s="56"/>
      <c r="E1009" s="56"/>
      <c r="F1009" s="56"/>
      <c r="G1009" s="56"/>
      <c r="H1009" s="56"/>
      <c r="I1009" s="56"/>
      <c r="J1009" s="56"/>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c r="AH1009" s="56"/>
    </row>
    <row r="1010" spans="1:34" ht="12.75">
      <c r="A1010" s="56"/>
      <c r="B1010" s="56"/>
      <c r="C1010" s="56"/>
      <c r="D1010" s="56"/>
      <c r="E1010" s="56"/>
      <c r="F1010" s="56"/>
      <c r="G1010" s="56"/>
      <c r="H1010" s="56"/>
      <c r="I1010" s="56"/>
      <c r="J1010" s="56"/>
      <c r="L1010" s="56"/>
      <c r="M1010" s="56"/>
      <c r="N1010" s="56"/>
      <c r="O1010" s="56"/>
      <c r="P1010" s="56"/>
      <c r="Q1010" s="56"/>
      <c r="R1010" s="56"/>
      <c r="S1010" s="56"/>
      <c r="T1010" s="56"/>
      <c r="U1010" s="56"/>
      <c r="V1010" s="56"/>
      <c r="W1010" s="56"/>
      <c r="X1010" s="56"/>
      <c r="Y1010" s="56"/>
      <c r="Z1010" s="56"/>
      <c r="AA1010" s="56"/>
      <c r="AB1010" s="56"/>
      <c r="AC1010" s="56"/>
      <c r="AD1010" s="56"/>
      <c r="AE1010" s="56"/>
      <c r="AF1010" s="56"/>
      <c r="AG1010" s="56"/>
      <c r="AH1010" s="56"/>
    </row>
    <row r="1011" spans="1:34" ht="12.75">
      <c r="A1011" s="56"/>
      <c r="B1011" s="56"/>
      <c r="C1011" s="56"/>
      <c r="D1011" s="56"/>
      <c r="E1011" s="56"/>
      <c r="F1011" s="56"/>
      <c r="G1011" s="56"/>
      <c r="H1011" s="56"/>
      <c r="I1011" s="56"/>
      <c r="J1011" s="56"/>
      <c r="L1011" s="56"/>
      <c r="M1011" s="56"/>
      <c r="N1011" s="56"/>
      <c r="O1011" s="56"/>
      <c r="P1011" s="56"/>
      <c r="Q1011" s="56"/>
      <c r="R1011" s="56"/>
      <c r="S1011" s="56"/>
      <c r="T1011" s="56"/>
      <c r="U1011" s="56"/>
      <c r="V1011" s="56"/>
      <c r="W1011" s="56"/>
      <c r="X1011" s="56"/>
      <c r="Y1011" s="56"/>
      <c r="Z1011" s="56"/>
      <c r="AA1011" s="56"/>
      <c r="AB1011" s="56"/>
      <c r="AC1011" s="56"/>
      <c r="AD1011" s="56"/>
      <c r="AE1011" s="56"/>
      <c r="AF1011" s="56"/>
      <c r="AG1011" s="56"/>
      <c r="AH1011" s="56"/>
    </row>
    <row r="1012" spans="1:34" ht="12.75">
      <c r="A1012" s="56"/>
      <c r="B1012" s="56"/>
      <c r="C1012" s="56"/>
      <c r="D1012" s="56"/>
      <c r="E1012" s="56"/>
      <c r="F1012" s="56"/>
      <c r="G1012" s="56"/>
      <c r="H1012" s="56"/>
      <c r="I1012" s="56"/>
      <c r="J1012" s="56"/>
      <c r="L1012" s="56"/>
      <c r="M1012" s="56"/>
      <c r="N1012" s="56"/>
      <c r="O1012" s="56"/>
      <c r="P1012" s="56"/>
      <c r="Q1012" s="56"/>
      <c r="R1012" s="56"/>
      <c r="S1012" s="56"/>
      <c r="T1012" s="56"/>
      <c r="U1012" s="56"/>
      <c r="V1012" s="56"/>
      <c r="W1012" s="56"/>
      <c r="X1012" s="56"/>
      <c r="Y1012" s="56"/>
      <c r="Z1012" s="56"/>
      <c r="AA1012" s="56"/>
      <c r="AB1012" s="56"/>
      <c r="AC1012" s="56"/>
      <c r="AD1012" s="56"/>
      <c r="AE1012" s="56"/>
      <c r="AF1012" s="56"/>
      <c r="AG1012" s="56"/>
      <c r="AH1012" s="56"/>
    </row>
    <row r="1013" spans="1:34" ht="12.75">
      <c r="A1013" s="56"/>
      <c r="B1013" s="56"/>
      <c r="C1013" s="56"/>
      <c r="D1013" s="56"/>
      <c r="E1013" s="56"/>
      <c r="F1013" s="56"/>
      <c r="G1013" s="56"/>
      <c r="H1013" s="56"/>
      <c r="I1013" s="56"/>
      <c r="J1013" s="56"/>
      <c r="L1013" s="56"/>
      <c r="M1013" s="56"/>
      <c r="N1013" s="56"/>
      <c r="O1013" s="56"/>
      <c r="P1013" s="56"/>
      <c r="Q1013" s="56"/>
      <c r="R1013" s="56"/>
      <c r="S1013" s="56"/>
      <c r="T1013" s="56"/>
      <c r="U1013" s="56"/>
      <c r="V1013" s="56"/>
      <c r="W1013" s="56"/>
      <c r="X1013" s="56"/>
      <c r="Y1013" s="56"/>
      <c r="Z1013" s="56"/>
      <c r="AA1013" s="56"/>
      <c r="AB1013" s="56"/>
      <c r="AC1013" s="56"/>
      <c r="AD1013" s="56"/>
      <c r="AE1013" s="56"/>
      <c r="AF1013" s="56"/>
      <c r="AG1013" s="56"/>
      <c r="AH1013" s="56"/>
    </row>
    <row r="1014" spans="1:34" ht="12.75">
      <c r="A1014" s="56"/>
      <c r="B1014" s="56"/>
      <c r="C1014" s="56"/>
      <c r="D1014" s="56"/>
      <c r="E1014" s="56"/>
      <c r="F1014" s="56"/>
      <c r="G1014" s="56"/>
      <c r="H1014" s="56"/>
      <c r="I1014" s="56"/>
      <c r="J1014" s="56"/>
      <c r="L1014" s="56"/>
      <c r="M1014" s="56"/>
      <c r="N1014" s="56"/>
      <c r="O1014" s="56"/>
      <c r="P1014" s="56"/>
      <c r="Q1014" s="56"/>
      <c r="R1014" s="56"/>
      <c r="S1014" s="56"/>
      <c r="T1014" s="56"/>
      <c r="U1014" s="56"/>
      <c r="V1014" s="56"/>
      <c r="W1014" s="56"/>
      <c r="X1014" s="56"/>
      <c r="Y1014" s="56"/>
      <c r="Z1014" s="56"/>
      <c r="AA1014" s="56"/>
      <c r="AB1014" s="56"/>
      <c r="AC1014" s="56"/>
      <c r="AD1014" s="56"/>
      <c r="AE1014" s="56"/>
      <c r="AF1014" s="56"/>
      <c r="AG1014" s="56"/>
      <c r="AH1014" s="56"/>
    </row>
    <row r="1015" spans="1:34" ht="12.75">
      <c r="A1015" s="56"/>
      <c r="B1015" s="56"/>
      <c r="C1015" s="56"/>
      <c r="D1015" s="56"/>
      <c r="E1015" s="56"/>
      <c r="F1015" s="56"/>
      <c r="G1015" s="56"/>
      <c r="H1015" s="56"/>
      <c r="I1015" s="56"/>
      <c r="J1015" s="56"/>
      <c r="L1015" s="56"/>
      <c r="M1015" s="56"/>
      <c r="N1015" s="56"/>
      <c r="O1015" s="56"/>
      <c r="P1015" s="56"/>
      <c r="Q1015" s="56"/>
      <c r="R1015" s="56"/>
      <c r="S1015" s="56"/>
      <c r="T1015" s="56"/>
      <c r="U1015" s="56"/>
      <c r="V1015" s="56"/>
      <c r="W1015" s="56"/>
      <c r="X1015" s="56"/>
      <c r="Y1015" s="56"/>
      <c r="Z1015" s="56"/>
      <c r="AA1015" s="56"/>
      <c r="AB1015" s="56"/>
      <c r="AC1015" s="56"/>
      <c r="AD1015" s="56"/>
      <c r="AE1015" s="56"/>
      <c r="AF1015" s="56"/>
      <c r="AG1015" s="56"/>
      <c r="AH1015" s="56"/>
    </row>
    <row r="1016" spans="1:34" ht="12.75">
      <c r="A1016" s="56"/>
      <c r="B1016" s="56"/>
      <c r="C1016" s="56"/>
      <c r="D1016" s="56"/>
      <c r="E1016" s="56"/>
      <c r="F1016" s="56"/>
      <c r="G1016" s="56"/>
      <c r="H1016" s="56"/>
      <c r="I1016" s="56"/>
      <c r="J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row>
  </sheetData>
  <mergeCells count="9">
    <mergeCell ref="P1:R1"/>
    <mergeCell ref="U1:W1"/>
    <mergeCell ref="Z1:AB1"/>
    <mergeCell ref="L13:N13"/>
    <mergeCell ref="L27:N27"/>
    <mergeCell ref="L47:N47"/>
    <mergeCell ref="A1:D1"/>
    <mergeCell ref="F1:J1"/>
    <mergeCell ref="L1:N1"/>
  </mergeCells>
  <hyperlinks>
    <hyperlink ref="L1" r:id="rId1" xr:uid="{00000000-0004-0000-2500-000000000000}"/>
    <hyperlink ref="P1" r:id="rId2" xr:uid="{00000000-0004-0000-2500-000001000000}"/>
    <hyperlink ref="AC3" r:id="rId3" xr:uid="{00000000-0004-0000-2500-000002000000}"/>
    <hyperlink ref="AC4" r:id="rId4" xr:uid="{00000000-0004-0000-2500-000003000000}"/>
    <hyperlink ref="AC5" r:id="rId5" xr:uid="{00000000-0004-0000-2500-000004000000}"/>
    <hyperlink ref="AC6" r:id="rId6" xr:uid="{00000000-0004-0000-2500-000005000000}"/>
    <hyperlink ref="AC7" r:id="rId7" xr:uid="{00000000-0004-0000-2500-000006000000}"/>
    <hyperlink ref="AC8" r:id="rId8" xr:uid="{00000000-0004-0000-2500-000007000000}"/>
    <hyperlink ref="AC9" r:id="rId9" xr:uid="{00000000-0004-0000-2500-000008000000}"/>
    <hyperlink ref="AC10" r:id="rId10" xr:uid="{00000000-0004-0000-2500-000009000000}"/>
    <hyperlink ref="AC11" r:id="rId11" xr:uid="{00000000-0004-0000-2500-00000A000000}"/>
    <hyperlink ref="AC12" r:id="rId12" xr:uid="{00000000-0004-0000-2500-00000B000000}"/>
    <hyperlink ref="L13" r:id="rId13" xr:uid="{00000000-0004-0000-2500-00000C000000}"/>
    <hyperlink ref="AC15" r:id="rId14" xr:uid="{00000000-0004-0000-2500-00000D000000}"/>
    <hyperlink ref="AC16" r:id="rId15" xr:uid="{00000000-0004-0000-2500-00000E000000}"/>
    <hyperlink ref="AC17" r:id="rId16" xr:uid="{00000000-0004-0000-2500-00000F000000}"/>
    <hyperlink ref="AC18" r:id="rId17" xr:uid="{00000000-0004-0000-2500-000010000000}"/>
    <hyperlink ref="AC19" r:id="rId18" xr:uid="{00000000-0004-0000-2500-000011000000}"/>
    <hyperlink ref="AC21" r:id="rId19" xr:uid="{00000000-0004-0000-2500-000012000000}"/>
    <hyperlink ref="AC22" r:id="rId20" xr:uid="{00000000-0004-0000-2500-000013000000}"/>
    <hyperlink ref="AC24" r:id="rId21" xr:uid="{00000000-0004-0000-2500-000014000000}"/>
    <hyperlink ref="AC25" r:id="rId22" xr:uid="{00000000-0004-0000-2500-000015000000}"/>
    <hyperlink ref="L27" r:id="rId23" xr:uid="{00000000-0004-0000-2500-000016000000}"/>
    <hyperlink ref="AC27" r:id="rId24" xr:uid="{00000000-0004-0000-2500-000017000000}"/>
    <hyperlink ref="AC28" r:id="rId25" xr:uid="{00000000-0004-0000-2500-000018000000}"/>
    <hyperlink ref="AC29" r:id="rId26" xr:uid="{00000000-0004-0000-2500-000019000000}"/>
    <hyperlink ref="AC31" r:id="rId27" xr:uid="{00000000-0004-0000-2500-00001A000000}"/>
    <hyperlink ref="AC35" r:id="rId28" xr:uid="{00000000-0004-0000-2500-00001B000000}"/>
    <hyperlink ref="AC39" r:id="rId29" xr:uid="{00000000-0004-0000-2500-00001C000000}"/>
    <hyperlink ref="AC40" r:id="rId30" xr:uid="{00000000-0004-0000-2500-00001D000000}"/>
    <hyperlink ref="AC41" r:id="rId31" xr:uid="{00000000-0004-0000-2500-00001E000000}"/>
    <hyperlink ref="L47" r:id="rId32" xr:uid="{00000000-0004-0000-2500-00001F000000}"/>
  </hyperlinks>
  <pageMargins left="0.7" right="0.7" top="0.75" bottom="0.75" header="0.3" footer="0.3"/>
  <legacyDrawing r:id="rId3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AB1004"/>
  <sheetViews>
    <sheetView workbookViewId="0">
      <pane ySplit="1" topLeftCell="A2" activePane="bottomLeft" state="frozen"/>
      <selection pane="bottomLeft" activeCell="B3" sqref="B3"/>
    </sheetView>
  </sheetViews>
  <sheetFormatPr defaultColWidth="12.5703125" defaultRowHeight="15.75" customHeight="1"/>
  <cols>
    <col min="1" max="1" width="30.85546875" customWidth="1"/>
    <col min="2" max="2" width="26.85546875" customWidth="1"/>
    <col min="3" max="3" width="22.42578125" customWidth="1"/>
    <col min="4" max="4" width="52.42578125" customWidth="1"/>
  </cols>
  <sheetData>
    <row r="1" spans="1:10" ht="22.5" customHeight="1">
      <c r="A1" s="293" t="s">
        <v>7070</v>
      </c>
      <c r="B1" s="293" t="s">
        <v>7071</v>
      </c>
      <c r="C1" s="293" t="s">
        <v>7072</v>
      </c>
      <c r="D1" s="293" t="s">
        <v>7073</v>
      </c>
      <c r="E1" s="293" t="s">
        <v>5775</v>
      </c>
      <c r="F1" s="293" t="s">
        <v>7074</v>
      </c>
      <c r="G1" s="293" t="s">
        <v>7075</v>
      </c>
      <c r="H1" s="293" t="s">
        <v>4605</v>
      </c>
      <c r="I1" s="293" t="s">
        <v>7076</v>
      </c>
      <c r="J1" s="293" t="s">
        <v>4603</v>
      </c>
    </row>
    <row r="2" spans="1:10" ht="38.25">
      <c r="A2" s="472" t="s">
        <v>7077</v>
      </c>
      <c r="B2" s="470" t="s">
        <v>7078</v>
      </c>
      <c r="C2" s="154" t="s">
        <v>7079</v>
      </c>
      <c r="D2" s="294" t="s">
        <v>7080</v>
      </c>
      <c r="E2" s="154" t="s">
        <v>7081</v>
      </c>
      <c r="F2" s="224" t="s">
        <v>7082</v>
      </c>
      <c r="G2" s="224">
        <v>1</v>
      </c>
      <c r="H2" s="154" t="s">
        <v>7083</v>
      </c>
      <c r="I2" s="154"/>
      <c r="J2" s="154"/>
    </row>
    <row r="3" spans="1:10" ht="51">
      <c r="A3" s="444"/>
      <c r="B3" s="444"/>
      <c r="C3" s="154" t="s">
        <v>7084</v>
      </c>
      <c r="D3" s="294" t="s">
        <v>7085</v>
      </c>
      <c r="E3" s="295" t="s">
        <v>7086</v>
      </c>
      <c r="F3" s="224" t="s">
        <v>7087</v>
      </c>
      <c r="G3" s="224">
        <v>1</v>
      </c>
      <c r="H3" s="154" t="s">
        <v>7083</v>
      </c>
      <c r="I3" s="154"/>
      <c r="J3" s="154"/>
    </row>
    <row r="4" spans="1:10" ht="38.25">
      <c r="A4" s="444"/>
      <c r="B4" s="444"/>
      <c r="C4" s="154" t="s">
        <v>7088</v>
      </c>
      <c r="D4" s="294" t="s">
        <v>7089</v>
      </c>
      <c r="E4" s="154" t="s">
        <v>7081</v>
      </c>
      <c r="F4" s="224" t="s">
        <v>7090</v>
      </c>
      <c r="G4" s="224" t="s">
        <v>7081</v>
      </c>
      <c r="H4" s="154" t="s">
        <v>7083</v>
      </c>
      <c r="I4" s="154"/>
      <c r="J4" s="154"/>
    </row>
    <row r="5" spans="1:10" ht="25.5">
      <c r="A5" s="444"/>
      <c r="B5" s="444"/>
      <c r="C5" s="154" t="s">
        <v>7091</v>
      </c>
      <c r="D5" s="294" t="s">
        <v>7092</v>
      </c>
      <c r="E5" s="295" t="s">
        <v>7093</v>
      </c>
      <c r="F5" s="224" t="s">
        <v>7094</v>
      </c>
      <c r="G5" s="224">
        <v>1</v>
      </c>
      <c r="H5" s="154" t="s">
        <v>7095</v>
      </c>
      <c r="I5" s="154"/>
      <c r="J5" s="154"/>
    </row>
    <row r="6" spans="1:10" ht="25.5" customHeight="1">
      <c r="A6" s="444"/>
      <c r="B6" s="444"/>
      <c r="C6" s="154" t="s">
        <v>7096</v>
      </c>
      <c r="D6" s="294" t="s">
        <v>7097</v>
      </c>
      <c r="E6" s="154" t="s">
        <v>7081</v>
      </c>
      <c r="F6" s="224" t="s">
        <v>7098</v>
      </c>
      <c r="G6" s="224"/>
      <c r="H6" s="154" t="s">
        <v>7099</v>
      </c>
      <c r="I6" s="154"/>
      <c r="J6" s="154"/>
    </row>
    <row r="7" spans="1:10" ht="27" customHeight="1">
      <c r="A7" s="444"/>
      <c r="B7" s="444"/>
      <c r="C7" s="154" t="s">
        <v>7100</v>
      </c>
      <c r="D7" s="294" t="s">
        <v>7101</v>
      </c>
      <c r="E7" s="154" t="s">
        <v>7081</v>
      </c>
      <c r="F7" s="224" t="s">
        <v>7102</v>
      </c>
      <c r="G7" s="224" t="s">
        <v>7103</v>
      </c>
      <c r="H7" s="154" t="s">
        <v>7104</v>
      </c>
      <c r="I7" s="154"/>
      <c r="J7" s="154"/>
    </row>
    <row r="8" spans="1:10" ht="27" customHeight="1">
      <c r="A8" s="445"/>
      <c r="B8" s="445"/>
      <c r="C8" s="154" t="s">
        <v>7105</v>
      </c>
      <c r="D8" s="294" t="s">
        <v>7106</v>
      </c>
      <c r="E8" s="154" t="s">
        <v>7081</v>
      </c>
      <c r="F8" s="224" t="s">
        <v>7107</v>
      </c>
      <c r="G8" s="224">
        <v>1</v>
      </c>
      <c r="H8" s="154" t="s">
        <v>7095</v>
      </c>
      <c r="I8" s="154"/>
      <c r="J8" s="154"/>
    </row>
    <row r="9" spans="1:10" ht="41.25" customHeight="1">
      <c r="A9" s="465" t="s">
        <v>7108</v>
      </c>
      <c r="B9" s="473" t="s">
        <v>7109</v>
      </c>
      <c r="C9" s="287" t="s">
        <v>7079</v>
      </c>
      <c r="D9" s="296" t="s">
        <v>7110</v>
      </c>
      <c r="E9" s="287" t="s">
        <v>7081</v>
      </c>
      <c r="F9" s="297" t="s">
        <v>7111</v>
      </c>
      <c r="G9" s="297"/>
      <c r="H9" s="287" t="s">
        <v>7083</v>
      </c>
      <c r="I9" s="287"/>
      <c r="J9" s="287"/>
    </row>
    <row r="10" spans="1:10" ht="41.25" customHeight="1">
      <c r="A10" s="444"/>
      <c r="B10" s="474"/>
      <c r="C10" s="287" t="s">
        <v>7084</v>
      </c>
      <c r="D10" s="296" t="s">
        <v>7112</v>
      </c>
      <c r="E10" s="287" t="s">
        <v>7081</v>
      </c>
      <c r="F10" s="297" t="s">
        <v>7113</v>
      </c>
      <c r="G10" s="297"/>
      <c r="H10" s="287" t="s">
        <v>7083</v>
      </c>
      <c r="I10" s="287"/>
      <c r="J10" s="287"/>
    </row>
    <row r="11" spans="1:10" ht="41.25" customHeight="1">
      <c r="A11" s="444"/>
      <c r="B11" s="448"/>
      <c r="C11" s="287" t="s">
        <v>7088</v>
      </c>
      <c r="D11" s="296" t="s">
        <v>7114</v>
      </c>
      <c r="E11" s="287" t="s">
        <v>7081</v>
      </c>
      <c r="F11" s="297" t="s">
        <v>7115</v>
      </c>
      <c r="G11" s="297" t="s">
        <v>7081</v>
      </c>
      <c r="H11" s="287" t="s">
        <v>7083</v>
      </c>
      <c r="I11" s="287"/>
      <c r="J11" s="287"/>
    </row>
    <row r="12" spans="1:10" ht="41.25" customHeight="1">
      <c r="A12" s="444"/>
      <c r="B12" s="475" t="s">
        <v>7116</v>
      </c>
      <c r="C12" s="287" t="s">
        <v>7105</v>
      </c>
      <c r="D12" s="296" t="s">
        <v>7117</v>
      </c>
      <c r="E12" s="287" t="s">
        <v>7081</v>
      </c>
      <c r="F12" s="297" t="s">
        <v>7118</v>
      </c>
      <c r="G12" s="297">
        <v>1</v>
      </c>
      <c r="H12" s="287" t="s">
        <v>7095</v>
      </c>
      <c r="I12" s="287"/>
      <c r="J12" s="287"/>
    </row>
    <row r="13" spans="1:10" ht="51">
      <c r="A13" s="444"/>
      <c r="B13" s="444"/>
      <c r="C13" s="287" t="s">
        <v>7119</v>
      </c>
      <c r="D13" s="296" t="s">
        <v>7120</v>
      </c>
      <c r="E13" s="287" t="s">
        <v>7081</v>
      </c>
      <c r="F13" s="297" t="s">
        <v>7121</v>
      </c>
      <c r="G13" s="297">
        <v>400</v>
      </c>
      <c r="H13" s="287" t="s">
        <v>7095</v>
      </c>
      <c r="I13" s="287"/>
      <c r="J13" s="287"/>
    </row>
    <row r="14" spans="1:10" ht="76.5">
      <c r="A14" s="444"/>
      <c r="B14" s="445"/>
      <c r="C14" s="287" t="s">
        <v>7122</v>
      </c>
      <c r="D14" s="296" t="s">
        <v>7123</v>
      </c>
      <c r="E14" s="287" t="s">
        <v>7081</v>
      </c>
      <c r="F14" s="297" t="s">
        <v>7121</v>
      </c>
      <c r="G14" s="297" t="s">
        <v>7081</v>
      </c>
      <c r="H14" s="287" t="s">
        <v>7104</v>
      </c>
      <c r="I14" s="287"/>
      <c r="J14" s="287"/>
    </row>
    <row r="15" spans="1:10" ht="24.75" customHeight="1">
      <c r="A15" s="444"/>
      <c r="B15" s="476" t="s">
        <v>7124</v>
      </c>
      <c r="C15" s="475" t="s">
        <v>7125</v>
      </c>
      <c r="D15" s="296" t="s">
        <v>7126</v>
      </c>
      <c r="E15" s="287" t="s">
        <v>7081</v>
      </c>
      <c r="F15" s="297" t="s">
        <v>7121</v>
      </c>
      <c r="G15" s="298" t="s">
        <v>7127</v>
      </c>
      <c r="H15" s="287" t="s">
        <v>7128</v>
      </c>
      <c r="I15" s="287"/>
      <c r="J15" s="287"/>
    </row>
    <row r="16" spans="1:10" ht="24.75" customHeight="1">
      <c r="A16" s="444"/>
      <c r="B16" s="444"/>
      <c r="C16" s="445"/>
      <c r="D16" s="296" t="s">
        <v>7129</v>
      </c>
      <c r="E16" s="287" t="s">
        <v>7081</v>
      </c>
      <c r="F16" s="297" t="s">
        <v>7121</v>
      </c>
      <c r="G16" s="297">
        <v>10</v>
      </c>
      <c r="H16" s="287" t="s">
        <v>7128</v>
      </c>
      <c r="I16" s="287"/>
      <c r="J16" s="287"/>
    </row>
    <row r="17" spans="1:28" ht="12.75">
      <c r="A17" s="444"/>
      <c r="B17" s="444"/>
      <c r="C17" s="475" t="s">
        <v>7130</v>
      </c>
      <c r="D17" s="299" t="s">
        <v>7131</v>
      </c>
      <c r="E17" s="287" t="s">
        <v>7081</v>
      </c>
      <c r="F17" s="297" t="s">
        <v>7121</v>
      </c>
      <c r="G17" s="297">
        <v>25</v>
      </c>
      <c r="H17" s="287" t="s">
        <v>7128</v>
      </c>
      <c r="I17" s="287"/>
      <c r="J17" s="287"/>
    </row>
    <row r="18" spans="1:28" ht="26.25" customHeight="1">
      <c r="A18" s="444"/>
      <c r="B18" s="444"/>
      <c r="C18" s="445"/>
      <c r="D18" s="299" t="s">
        <v>7132</v>
      </c>
      <c r="E18" s="287" t="s">
        <v>7081</v>
      </c>
      <c r="F18" s="297" t="s">
        <v>7121</v>
      </c>
      <c r="G18" s="297">
        <v>25</v>
      </c>
      <c r="H18" s="287" t="s">
        <v>7128</v>
      </c>
      <c r="I18" s="287"/>
      <c r="J18" s="287"/>
    </row>
    <row r="19" spans="1:28" ht="26.25" customHeight="1">
      <c r="A19" s="444"/>
      <c r="B19" s="444"/>
      <c r="C19" s="287" t="s">
        <v>7133</v>
      </c>
      <c r="D19" s="299" t="s">
        <v>7134</v>
      </c>
      <c r="E19" s="287" t="s">
        <v>7081</v>
      </c>
      <c r="F19" s="297" t="s">
        <v>7121</v>
      </c>
      <c r="G19" s="297" t="s">
        <v>7081</v>
      </c>
      <c r="H19" s="287" t="s">
        <v>7128</v>
      </c>
      <c r="I19" s="287"/>
      <c r="J19" s="287"/>
    </row>
    <row r="20" spans="1:28" ht="38.25">
      <c r="A20" s="444"/>
      <c r="B20" s="444"/>
      <c r="C20" s="287" t="s">
        <v>7135</v>
      </c>
      <c r="D20" s="296" t="s">
        <v>7136</v>
      </c>
      <c r="E20" s="287" t="s">
        <v>7081</v>
      </c>
      <c r="F20" s="297" t="s">
        <v>7137</v>
      </c>
      <c r="G20" s="297">
        <v>8</v>
      </c>
      <c r="H20" s="287" t="s">
        <v>7095</v>
      </c>
      <c r="I20" s="287"/>
      <c r="J20" s="287"/>
    </row>
    <row r="21" spans="1:28" ht="23.25" customHeight="1">
      <c r="A21" s="445"/>
      <c r="B21" s="445"/>
      <c r="C21" s="287" t="s">
        <v>7138</v>
      </c>
      <c r="D21" s="299" t="s">
        <v>7139</v>
      </c>
      <c r="E21" s="287" t="s">
        <v>7081</v>
      </c>
      <c r="F21" s="297" t="s">
        <v>7140</v>
      </c>
      <c r="G21" s="297">
        <v>4</v>
      </c>
      <c r="H21" s="287" t="s">
        <v>7095</v>
      </c>
      <c r="I21" s="287"/>
      <c r="J21" s="287"/>
    </row>
    <row r="22" spans="1:28" ht="25.5">
      <c r="A22" s="466" t="s">
        <v>7141</v>
      </c>
      <c r="B22" s="468" t="s">
        <v>7116</v>
      </c>
      <c r="C22" s="300" t="s">
        <v>7105</v>
      </c>
      <c r="D22" s="301" t="s">
        <v>7142</v>
      </c>
      <c r="E22" s="300" t="s">
        <v>7081</v>
      </c>
      <c r="F22" s="302" t="s">
        <v>7143</v>
      </c>
      <c r="G22" s="302">
        <v>1</v>
      </c>
      <c r="H22" s="300" t="s">
        <v>7095</v>
      </c>
      <c r="I22" s="300"/>
      <c r="J22" s="300"/>
    </row>
    <row r="23" spans="1:28" ht="38.25">
      <c r="A23" s="444"/>
      <c r="B23" s="444"/>
      <c r="C23" s="300" t="s">
        <v>7119</v>
      </c>
      <c r="D23" s="301" t="s">
        <v>7144</v>
      </c>
      <c r="E23" s="300" t="s">
        <v>7081</v>
      </c>
      <c r="F23" s="302" t="s">
        <v>7145</v>
      </c>
      <c r="G23" s="302">
        <v>400</v>
      </c>
      <c r="H23" s="300" t="s">
        <v>7095</v>
      </c>
      <c r="I23" s="300"/>
      <c r="J23" s="300"/>
    </row>
    <row r="24" spans="1:28" ht="76.5">
      <c r="A24" s="444"/>
      <c r="B24" s="445"/>
      <c r="C24" s="300" t="s">
        <v>7122</v>
      </c>
      <c r="D24" s="301" t="s">
        <v>7146</v>
      </c>
      <c r="E24" s="300" t="s">
        <v>7081</v>
      </c>
      <c r="F24" s="302" t="s">
        <v>7147</v>
      </c>
      <c r="G24" s="302">
        <v>4</v>
      </c>
      <c r="H24" s="300" t="s">
        <v>7104</v>
      </c>
      <c r="I24" s="300"/>
      <c r="J24" s="300"/>
    </row>
    <row r="25" spans="1:28" ht="29.25" customHeight="1">
      <c r="A25" s="444"/>
      <c r="B25" s="469" t="s">
        <v>7148</v>
      </c>
      <c r="C25" s="468" t="s">
        <v>7130</v>
      </c>
      <c r="D25" s="303" t="s">
        <v>7149</v>
      </c>
      <c r="E25" s="300" t="s">
        <v>7081</v>
      </c>
      <c r="F25" s="302" t="s">
        <v>7150</v>
      </c>
      <c r="G25" s="302">
        <v>25</v>
      </c>
      <c r="H25" s="300" t="s">
        <v>7128</v>
      </c>
      <c r="I25" s="300"/>
      <c r="J25" s="300"/>
      <c r="K25" s="56"/>
      <c r="L25" s="56"/>
      <c r="M25" s="56"/>
      <c r="N25" s="56"/>
      <c r="O25" s="56"/>
      <c r="P25" s="56"/>
      <c r="Q25" s="56"/>
      <c r="R25" s="56"/>
      <c r="S25" s="56"/>
      <c r="T25" s="56"/>
      <c r="U25" s="56"/>
      <c r="V25" s="56"/>
      <c r="W25" s="56"/>
      <c r="X25" s="56"/>
      <c r="Y25" s="56"/>
      <c r="Z25" s="56"/>
      <c r="AA25" s="56"/>
      <c r="AB25" s="56"/>
    </row>
    <row r="26" spans="1:28" ht="29.25" customHeight="1">
      <c r="A26" s="444"/>
      <c r="B26" s="444"/>
      <c r="C26" s="445"/>
      <c r="D26" s="303" t="s">
        <v>7132</v>
      </c>
      <c r="E26" s="300" t="s">
        <v>7081</v>
      </c>
      <c r="F26" s="302" t="s">
        <v>7151</v>
      </c>
      <c r="G26" s="302">
        <v>25</v>
      </c>
      <c r="H26" s="300" t="s">
        <v>7128</v>
      </c>
      <c r="I26" s="300"/>
      <c r="J26" s="300"/>
      <c r="K26" s="56"/>
      <c r="L26" s="56"/>
      <c r="M26" s="56"/>
      <c r="N26" s="56"/>
      <c r="O26" s="56"/>
      <c r="P26" s="56"/>
      <c r="Q26" s="56"/>
      <c r="R26" s="56"/>
      <c r="S26" s="56"/>
      <c r="T26" s="56"/>
      <c r="U26" s="56"/>
      <c r="V26" s="56"/>
      <c r="W26" s="56"/>
      <c r="X26" s="56"/>
      <c r="Y26" s="56"/>
      <c r="Z26" s="56"/>
      <c r="AA26" s="56"/>
      <c r="AB26" s="56"/>
    </row>
    <row r="27" spans="1:28" ht="29.25" customHeight="1">
      <c r="A27" s="444"/>
      <c r="B27" s="444"/>
      <c r="C27" s="300" t="s">
        <v>7152</v>
      </c>
      <c r="D27" s="303" t="s">
        <v>7153</v>
      </c>
      <c r="E27" s="300" t="s">
        <v>7081</v>
      </c>
      <c r="F27" s="302" t="s">
        <v>7154</v>
      </c>
      <c r="G27" s="302" t="s">
        <v>7127</v>
      </c>
      <c r="H27" s="300" t="s">
        <v>7128</v>
      </c>
      <c r="I27" s="300"/>
      <c r="J27" s="300"/>
      <c r="K27" s="56"/>
      <c r="L27" s="56"/>
      <c r="M27" s="56"/>
      <c r="N27" s="56"/>
      <c r="O27" s="56"/>
      <c r="P27" s="56"/>
      <c r="Q27" s="56"/>
      <c r="R27" s="56"/>
      <c r="S27" s="56"/>
      <c r="T27" s="56"/>
      <c r="U27" s="56"/>
      <c r="V27" s="56"/>
      <c r="W27" s="56"/>
      <c r="X27" s="56"/>
      <c r="Y27" s="56"/>
      <c r="Z27" s="56"/>
      <c r="AA27" s="56"/>
      <c r="AB27" s="56"/>
    </row>
    <row r="28" spans="1:28" ht="29.25" customHeight="1">
      <c r="A28" s="444"/>
      <c r="B28" s="444"/>
      <c r="C28" s="300" t="s">
        <v>7135</v>
      </c>
      <c r="D28" s="301" t="s">
        <v>7155</v>
      </c>
      <c r="E28" s="300" t="s">
        <v>7081</v>
      </c>
      <c r="F28" s="302" t="s">
        <v>7156</v>
      </c>
      <c r="G28" s="302">
        <v>23</v>
      </c>
      <c r="H28" s="300" t="s">
        <v>7095</v>
      </c>
      <c r="I28" s="300"/>
      <c r="J28" s="300"/>
      <c r="K28" s="56"/>
      <c r="L28" s="56"/>
      <c r="M28" s="56"/>
      <c r="N28" s="56"/>
      <c r="O28" s="56"/>
      <c r="P28" s="56"/>
      <c r="Q28" s="56"/>
      <c r="R28" s="56"/>
      <c r="S28" s="56"/>
      <c r="T28" s="56"/>
      <c r="U28" s="56"/>
      <c r="V28" s="56"/>
      <c r="W28" s="56"/>
      <c r="X28" s="56"/>
      <c r="Y28" s="56"/>
      <c r="Z28" s="56"/>
      <c r="AA28" s="56"/>
      <c r="AB28" s="56"/>
    </row>
    <row r="29" spans="1:28" ht="29.25" customHeight="1">
      <c r="A29" s="444"/>
      <c r="B29" s="444"/>
      <c r="C29" s="468" t="s">
        <v>7138</v>
      </c>
      <c r="D29" s="303" t="s">
        <v>7157</v>
      </c>
      <c r="E29" s="300" t="s">
        <v>7081</v>
      </c>
      <c r="F29" s="302" t="s">
        <v>7158</v>
      </c>
      <c r="G29" s="302">
        <v>3</v>
      </c>
      <c r="H29" s="300" t="s">
        <v>7095</v>
      </c>
      <c r="I29" s="300"/>
      <c r="J29" s="300"/>
      <c r="K29" s="56"/>
      <c r="L29" s="56"/>
      <c r="M29" s="56"/>
      <c r="N29" s="56"/>
      <c r="O29" s="56"/>
      <c r="P29" s="56"/>
      <c r="Q29" s="56"/>
      <c r="R29" s="56"/>
      <c r="S29" s="56"/>
      <c r="T29" s="56"/>
      <c r="U29" s="56"/>
      <c r="V29" s="56"/>
      <c r="W29" s="56"/>
      <c r="X29" s="56"/>
      <c r="Y29" s="56"/>
      <c r="Z29" s="56"/>
      <c r="AA29" s="56"/>
      <c r="AB29" s="56"/>
    </row>
    <row r="30" spans="1:28" ht="29.25" customHeight="1">
      <c r="A30" s="445"/>
      <c r="B30" s="445"/>
      <c r="C30" s="445"/>
      <c r="D30" s="303" t="s">
        <v>7159</v>
      </c>
      <c r="E30" s="300" t="s">
        <v>7081</v>
      </c>
      <c r="F30" s="302" t="s">
        <v>7150</v>
      </c>
      <c r="G30" s="302">
        <v>3</v>
      </c>
      <c r="H30" s="300" t="s">
        <v>7095</v>
      </c>
      <c r="I30" s="300"/>
      <c r="J30" s="300"/>
      <c r="K30" s="56"/>
      <c r="L30" s="56"/>
      <c r="M30" s="56"/>
      <c r="N30" s="56"/>
      <c r="O30" s="56"/>
      <c r="P30" s="56"/>
      <c r="Q30" s="56"/>
      <c r="R30" s="56"/>
      <c r="S30" s="56"/>
      <c r="T30" s="56"/>
      <c r="U30" s="56"/>
      <c r="V30" s="56"/>
      <c r="W30" s="56"/>
      <c r="X30" s="56"/>
      <c r="Y30" s="56"/>
      <c r="Z30" s="56"/>
      <c r="AA30" s="56"/>
      <c r="AB30" s="56"/>
    </row>
    <row r="31" spans="1:28" ht="22.5" customHeight="1">
      <c r="A31" s="467" t="s">
        <v>7160</v>
      </c>
      <c r="B31" s="470" t="s">
        <v>7116</v>
      </c>
      <c r="C31" s="154" t="s">
        <v>7161</v>
      </c>
      <c r="D31" s="304" t="s">
        <v>7162</v>
      </c>
      <c r="E31" s="154" t="s">
        <v>7081</v>
      </c>
      <c r="F31" s="224" t="s">
        <v>7163</v>
      </c>
      <c r="G31" s="224"/>
      <c r="H31" s="154" t="s">
        <v>7095</v>
      </c>
      <c r="I31" s="154"/>
      <c r="J31" s="154"/>
    </row>
    <row r="32" spans="1:28" ht="39" customHeight="1">
      <c r="A32" s="444"/>
      <c r="B32" s="444"/>
      <c r="C32" s="154" t="s">
        <v>7164</v>
      </c>
      <c r="D32" s="304" t="s">
        <v>7165</v>
      </c>
      <c r="E32" s="154" t="s">
        <v>7081</v>
      </c>
      <c r="F32" s="224" t="s">
        <v>7166</v>
      </c>
      <c r="G32" s="224" t="s">
        <v>7167</v>
      </c>
      <c r="H32" s="154" t="s">
        <v>7095</v>
      </c>
      <c r="I32" s="154"/>
      <c r="J32" s="154"/>
    </row>
    <row r="33" spans="1:10" ht="39" customHeight="1">
      <c r="A33" s="444"/>
      <c r="B33" s="444"/>
      <c r="C33" s="154" t="s">
        <v>7168</v>
      </c>
      <c r="D33" s="304"/>
      <c r="E33" s="154"/>
      <c r="F33" s="224"/>
      <c r="G33" s="224"/>
      <c r="H33" s="154"/>
      <c r="I33" s="154"/>
      <c r="J33" s="154"/>
    </row>
    <row r="34" spans="1:10" ht="39" customHeight="1">
      <c r="A34" s="444"/>
      <c r="B34" s="444"/>
      <c r="C34" s="154" t="s">
        <v>7105</v>
      </c>
      <c r="D34" s="304" t="s">
        <v>7169</v>
      </c>
      <c r="E34" s="154" t="s">
        <v>7081</v>
      </c>
      <c r="F34" s="224" t="s">
        <v>7170</v>
      </c>
      <c r="G34" s="154" t="s">
        <v>7081</v>
      </c>
      <c r="H34" s="154" t="s">
        <v>7095</v>
      </c>
      <c r="I34" s="154"/>
      <c r="J34" s="154"/>
    </row>
    <row r="35" spans="1:10" ht="39" customHeight="1">
      <c r="A35" s="444"/>
      <c r="B35" s="445"/>
      <c r="C35" s="154" t="s">
        <v>7171</v>
      </c>
      <c r="D35" s="304" t="s">
        <v>7172</v>
      </c>
      <c r="E35" s="154" t="s">
        <v>7081</v>
      </c>
      <c r="F35" s="224" t="s">
        <v>7166</v>
      </c>
      <c r="G35" s="224">
        <v>1</v>
      </c>
      <c r="H35" s="305" t="s">
        <v>7095</v>
      </c>
      <c r="I35" s="154"/>
      <c r="J35" s="154"/>
    </row>
    <row r="36" spans="1:10" ht="25.5">
      <c r="A36" s="444"/>
      <c r="B36" s="471" t="s">
        <v>7173</v>
      </c>
      <c r="C36" s="470" t="s">
        <v>7152</v>
      </c>
      <c r="D36" s="294" t="s">
        <v>7174</v>
      </c>
      <c r="E36" s="154" t="s">
        <v>7081</v>
      </c>
      <c r="F36" s="224" t="s">
        <v>7175</v>
      </c>
      <c r="G36" s="224">
        <v>25</v>
      </c>
      <c r="H36" s="300" t="s">
        <v>7128</v>
      </c>
      <c r="I36" s="154"/>
      <c r="J36" s="154"/>
    </row>
    <row r="37" spans="1:10" ht="12.75">
      <c r="A37" s="444"/>
      <c r="B37" s="444"/>
      <c r="C37" s="445"/>
      <c r="D37" s="294" t="s">
        <v>7176</v>
      </c>
      <c r="E37" s="154" t="s">
        <v>7081</v>
      </c>
      <c r="F37" s="224" t="s">
        <v>7175</v>
      </c>
      <c r="G37" s="224">
        <v>25</v>
      </c>
      <c r="H37" s="300" t="s">
        <v>7128</v>
      </c>
      <c r="I37" s="154"/>
      <c r="J37" s="154"/>
    </row>
    <row r="38" spans="1:10" ht="12.75">
      <c r="A38" s="444"/>
      <c r="B38" s="444"/>
      <c r="C38" s="154" t="s">
        <v>7177</v>
      </c>
      <c r="D38" s="304" t="s">
        <v>7178</v>
      </c>
      <c r="E38" s="154" t="s">
        <v>7081</v>
      </c>
      <c r="F38" s="224" t="s">
        <v>7179</v>
      </c>
      <c r="G38" s="224">
        <v>1</v>
      </c>
      <c r="H38" s="300" t="s">
        <v>7128</v>
      </c>
      <c r="I38" s="154"/>
      <c r="J38" s="154"/>
    </row>
    <row r="39" spans="1:10" ht="51">
      <c r="A39" s="445"/>
      <c r="B39" s="445"/>
      <c r="C39" s="154" t="s">
        <v>7135</v>
      </c>
      <c r="D39" s="294" t="s">
        <v>7180</v>
      </c>
      <c r="E39" s="154" t="s">
        <v>7081</v>
      </c>
      <c r="F39" s="224" t="s">
        <v>7181</v>
      </c>
      <c r="G39" s="306">
        <v>30</v>
      </c>
      <c r="H39" s="154" t="s">
        <v>7095</v>
      </c>
      <c r="I39" s="154"/>
      <c r="J39" s="154"/>
    </row>
    <row r="40" spans="1:10" ht="12.75">
      <c r="A40" s="74"/>
      <c r="F40" s="44"/>
      <c r="G40" s="63"/>
    </row>
    <row r="41" spans="1:10" ht="12.75">
      <c r="A41" s="74"/>
      <c r="D41" s="20" t="s">
        <v>7182</v>
      </c>
      <c r="F41" s="44"/>
      <c r="G41" s="63"/>
    </row>
    <row r="42" spans="1:10" ht="12.75">
      <c r="A42" s="74"/>
      <c r="B42" s="20" t="s">
        <v>7183</v>
      </c>
      <c r="C42" s="307">
        <v>44595</v>
      </c>
      <c r="D42" s="20" t="s">
        <v>7184</v>
      </c>
      <c r="F42" s="44"/>
      <c r="G42" s="63"/>
    </row>
    <row r="43" spans="1:10" ht="12.75">
      <c r="A43" s="74"/>
      <c r="B43" s="20" t="s">
        <v>7185</v>
      </c>
      <c r="C43" s="20" t="s">
        <v>7186</v>
      </c>
      <c r="F43" s="44"/>
      <c r="G43" s="63"/>
    </row>
    <row r="44" spans="1:10" ht="12.75">
      <c r="A44" s="74"/>
      <c r="C44" s="20" t="s">
        <v>7187</v>
      </c>
      <c r="F44" s="44"/>
      <c r="G44" s="63"/>
    </row>
    <row r="45" spans="1:10" ht="12.75">
      <c r="A45" s="74"/>
      <c r="C45" s="20" t="s">
        <v>7188</v>
      </c>
      <c r="F45" s="44"/>
      <c r="G45" s="63"/>
    </row>
    <row r="46" spans="1:10" ht="12.75">
      <c r="A46" s="74"/>
      <c r="F46" s="44"/>
      <c r="G46" s="63"/>
    </row>
    <row r="47" spans="1:10" ht="12.75">
      <c r="A47" s="74"/>
      <c r="F47" s="44"/>
      <c r="G47" s="63"/>
    </row>
    <row r="48" spans="1:10" ht="12.75">
      <c r="A48" s="74"/>
      <c r="F48" s="44"/>
      <c r="G48" s="63"/>
    </row>
    <row r="49" spans="1:7" ht="12.75">
      <c r="A49" s="74"/>
      <c r="F49" s="44"/>
      <c r="G49" s="63"/>
    </row>
    <row r="50" spans="1:7" ht="12.75">
      <c r="A50" s="74"/>
      <c r="F50" s="44"/>
      <c r="G50" s="63"/>
    </row>
    <row r="51" spans="1:7" ht="12.75">
      <c r="A51" s="74"/>
      <c r="F51" s="44"/>
      <c r="G51" s="63"/>
    </row>
    <row r="52" spans="1:7" ht="12.75">
      <c r="A52" s="74"/>
      <c r="F52" s="44"/>
      <c r="G52" s="63"/>
    </row>
    <row r="53" spans="1:7" ht="12.75">
      <c r="A53" s="74"/>
      <c r="F53" s="44"/>
      <c r="G53" s="63"/>
    </row>
    <row r="54" spans="1:7" ht="12.75">
      <c r="A54" s="74"/>
      <c r="F54" s="44"/>
      <c r="G54" s="63"/>
    </row>
    <row r="55" spans="1:7" ht="12.75">
      <c r="A55" s="74"/>
      <c r="F55" s="44"/>
      <c r="G55" s="63"/>
    </row>
    <row r="56" spans="1:7" ht="12.75">
      <c r="A56" s="74"/>
      <c r="F56" s="44"/>
      <c r="G56" s="63"/>
    </row>
    <row r="57" spans="1:7" ht="12.75">
      <c r="A57" s="74"/>
      <c r="F57" s="44"/>
      <c r="G57" s="63"/>
    </row>
    <row r="58" spans="1:7" ht="12.75">
      <c r="A58" s="74"/>
      <c r="F58" s="44"/>
      <c r="G58" s="63"/>
    </row>
    <row r="59" spans="1:7" ht="12.75">
      <c r="A59" s="74"/>
      <c r="F59" s="44"/>
      <c r="G59" s="63"/>
    </row>
    <row r="60" spans="1:7" ht="12.75">
      <c r="A60" s="74"/>
      <c r="F60" s="44"/>
      <c r="G60" s="63"/>
    </row>
    <row r="61" spans="1:7" ht="12.75">
      <c r="A61" s="74"/>
      <c r="F61" s="44"/>
      <c r="G61" s="63"/>
    </row>
    <row r="62" spans="1:7" ht="12.75">
      <c r="A62" s="74"/>
      <c r="F62" s="44"/>
      <c r="G62" s="63"/>
    </row>
    <row r="63" spans="1:7" ht="12.75">
      <c r="A63" s="74"/>
      <c r="F63" s="44"/>
      <c r="G63" s="63"/>
    </row>
    <row r="64" spans="1:7" ht="12.75">
      <c r="A64" s="74"/>
      <c r="F64" s="44"/>
      <c r="G64" s="63"/>
    </row>
    <row r="65" spans="1:7" ht="12.75">
      <c r="A65" s="74"/>
      <c r="F65" s="44"/>
      <c r="G65" s="63"/>
    </row>
    <row r="66" spans="1:7" ht="12.75">
      <c r="A66" s="74"/>
      <c r="F66" s="44"/>
      <c r="G66" s="63"/>
    </row>
    <row r="67" spans="1:7" ht="12.75">
      <c r="A67" s="74"/>
      <c r="F67" s="44"/>
      <c r="G67" s="63"/>
    </row>
    <row r="68" spans="1:7" ht="12.75">
      <c r="A68" s="74"/>
      <c r="F68" s="44"/>
      <c r="G68" s="63"/>
    </row>
    <row r="69" spans="1:7" ht="12.75">
      <c r="A69" s="74"/>
      <c r="F69" s="44"/>
      <c r="G69" s="63"/>
    </row>
    <row r="70" spans="1:7" ht="12.75">
      <c r="A70" s="74"/>
      <c r="F70" s="44"/>
      <c r="G70" s="63"/>
    </row>
    <row r="71" spans="1:7" ht="12.75">
      <c r="A71" s="74"/>
      <c r="F71" s="44"/>
      <c r="G71" s="63"/>
    </row>
    <row r="72" spans="1:7" ht="12.75">
      <c r="A72" s="74"/>
      <c r="F72" s="44"/>
      <c r="G72" s="63"/>
    </row>
    <row r="73" spans="1:7" ht="12.75">
      <c r="A73" s="74"/>
      <c r="F73" s="44"/>
      <c r="G73" s="63"/>
    </row>
    <row r="74" spans="1:7" ht="12.75">
      <c r="A74" s="74"/>
      <c r="F74" s="44"/>
      <c r="G74" s="63"/>
    </row>
    <row r="75" spans="1:7" ht="12.75">
      <c r="A75" s="74"/>
      <c r="F75" s="44"/>
      <c r="G75" s="63"/>
    </row>
    <row r="76" spans="1:7" ht="12.75">
      <c r="A76" s="74"/>
      <c r="F76" s="44"/>
      <c r="G76" s="63"/>
    </row>
    <row r="77" spans="1:7" ht="12.75">
      <c r="A77" s="74"/>
      <c r="F77" s="44"/>
      <c r="G77" s="63"/>
    </row>
    <row r="78" spans="1:7" ht="12.75">
      <c r="A78" s="74"/>
      <c r="F78" s="44"/>
      <c r="G78" s="63"/>
    </row>
    <row r="79" spans="1:7" ht="12.75">
      <c r="A79" s="74"/>
      <c r="F79" s="44"/>
      <c r="G79" s="63"/>
    </row>
    <row r="80" spans="1:7" ht="12.75">
      <c r="A80" s="74"/>
      <c r="F80" s="44"/>
      <c r="G80" s="63"/>
    </row>
    <row r="81" spans="1:7" ht="12.75">
      <c r="A81" s="74"/>
      <c r="F81" s="44"/>
      <c r="G81" s="63"/>
    </row>
    <row r="82" spans="1:7" ht="12.75">
      <c r="A82" s="74"/>
      <c r="F82" s="44"/>
      <c r="G82" s="63"/>
    </row>
    <row r="83" spans="1:7" ht="12.75">
      <c r="A83" s="74"/>
      <c r="F83" s="44"/>
      <c r="G83" s="63"/>
    </row>
    <row r="84" spans="1:7" ht="12.75">
      <c r="A84" s="74"/>
      <c r="F84" s="44"/>
      <c r="G84" s="63"/>
    </row>
    <row r="85" spans="1:7" ht="12.75">
      <c r="A85" s="74"/>
      <c r="F85" s="44"/>
      <c r="G85" s="63"/>
    </row>
    <row r="86" spans="1:7" ht="12.75">
      <c r="A86" s="74"/>
      <c r="F86" s="44"/>
      <c r="G86" s="63"/>
    </row>
    <row r="87" spans="1:7" ht="12.75">
      <c r="A87" s="74"/>
      <c r="F87" s="44"/>
      <c r="G87" s="63"/>
    </row>
    <row r="88" spans="1:7" ht="12.75">
      <c r="A88" s="74"/>
      <c r="F88" s="44"/>
      <c r="G88" s="63"/>
    </row>
    <row r="89" spans="1:7" ht="12.75">
      <c r="A89" s="74"/>
      <c r="F89" s="44"/>
      <c r="G89" s="63"/>
    </row>
    <row r="90" spans="1:7" ht="12.75">
      <c r="A90" s="74"/>
      <c r="F90" s="44"/>
      <c r="G90" s="63"/>
    </row>
    <row r="91" spans="1:7" ht="12.75">
      <c r="A91" s="74"/>
      <c r="F91" s="44"/>
      <c r="G91" s="63"/>
    </row>
    <row r="92" spans="1:7" ht="12.75">
      <c r="A92" s="74"/>
      <c r="F92" s="44"/>
      <c r="G92" s="63"/>
    </row>
    <row r="93" spans="1:7" ht="12.75">
      <c r="A93" s="74"/>
      <c r="F93" s="44"/>
      <c r="G93" s="63"/>
    </row>
    <row r="94" spans="1:7" ht="12.75">
      <c r="A94" s="74"/>
      <c r="F94" s="44"/>
      <c r="G94" s="63"/>
    </row>
    <row r="95" spans="1:7" ht="12.75">
      <c r="A95" s="74"/>
      <c r="F95" s="44"/>
      <c r="G95" s="63"/>
    </row>
    <row r="96" spans="1:7" ht="12.75">
      <c r="A96" s="74"/>
      <c r="F96" s="44"/>
      <c r="G96" s="63"/>
    </row>
    <row r="97" spans="1:7" ht="12.75">
      <c r="A97" s="74"/>
      <c r="F97" s="44"/>
      <c r="G97" s="63"/>
    </row>
    <row r="98" spans="1:7" ht="12.75">
      <c r="A98" s="74"/>
      <c r="F98" s="44"/>
      <c r="G98" s="63"/>
    </row>
    <row r="99" spans="1:7" ht="12.75">
      <c r="A99" s="74"/>
      <c r="F99" s="44"/>
      <c r="G99" s="63"/>
    </row>
    <row r="100" spans="1:7" ht="12.75">
      <c r="A100" s="74"/>
      <c r="F100" s="44"/>
      <c r="G100" s="63"/>
    </row>
    <row r="101" spans="1:7" ht="12.75">
      <c r="A101" s="74"/>
      <c r="F101" s="44"/>
      <c r="G101" s="63"/>
    </row>
    <row r="102" spans="1:7" ht="12.75">
      <c r="A102" s="74"/>
      <c r="F102" s="44"/>
      <c r="G102" s="63"/>
    </row>
    <row r="103" spans="1:7" ht="12.75">
      <c r="A103" s="74"/>
      <c r="F103" s="44"/>
      <c r="G103" s="63"/>
    </row>
    <row r="104" spans="1:7" ht="12.75">
      <c r="A104" s="74"/>
      <c r="F104" s="44"/>
      <c r="G104" s="63"/>
    </row>
    <row r="105" spans="1:7" ht="12.75">
      <c r="A105" s="74"/>
      <c r="F105" s="44"/>
      <c r="G105" s="63"/>
    </row>
    <row r="106" spans="1:7" ht="12.75">
      <c r="A106" s="74"/>
      <c r="F106" s="44"/>
      <c r="G106" s="63"/>
    </row>
    <row r="107" spans="1:7" ht="12.75">
      <c r="A107" s="74"/>
      <c r="F107" s="44"/>
      <c r="G107" s="63"/>
    </row>
    <row r="108" spans="1:7" ht="12.75">
      <c r="A108" s="74"/>
      <c r="F108" s="44"/>
      <c r="G108" s="63"/>
    </row>
    <row r="109" spans="1:7" ht="12.75">
      <c r="A109" s="74"/>
      <c r="F109" s="44"/>
      <c r="G109" s="63"/>
    </row>
    <row r="110" spans="1:7" ht="12.75">
      <c r="A110" s="74"/>
      <c r="F110" s="44"/>
      <c r="G110" s="63"/>
    </row>
    <row r="111" spans="1:7" ht="12.75">
      <c r="A111" s="74"/>
      <c r="F111" s="44"/>
      <c r="G111" s="63"/>
    </row>
    <row r="112" spans="1:7" ht="12.75">
      <c r="A112" s="74"/>
      <c r="F112" s="44"/>
      <c r="G112" s="63"/>
    </row>
    <row r="113" spans="1:7" ht="12.75">
      <c r="A113" s="74"/>
      <c r="F113" s="44"/>
      <c r="G113" s="63"/>
    </row>
    <row r="114" spans="1:7" ht="12.75">
      <c r="A114" s="74"/>
      <c r="F114" s="44"/>
      <c r="G114" s="63"/>
    </row>
    <row r="115" spans="1:7" ht="12.75">
      <c r="A115" s="74"/>
      <c r="F115" s="44"/>
      <c r="G115" s="63"/>
    </row>
    <row r="116" spans="1:7" ht="12.75">
      <c r="A116" s="74"/>
      <c r="F116" s="44"/>
      <c r="G116" s="63"/>
    </row>
    <row r="117" spans="1:7" ht="12.75">
      <c r="A117" s="74"/>
      <c r="F117" s="44"/>
      <c r="G117" s="63"/>
    </row>
    <row r="118" spans="1:7" ht="12.75">
      <c r="A118" s="74"/>
      <c r="F118" s="44"/>
      <c r="G118" s="63"/>
    </row>
    <row r="119" spans="1:7" ht="12.75">
      <c r="A119" s="74"/>
      <c r="F119" s="44"/>
      <c r="G119" s="63"/>
    </row>
    <row r="120" spans="1:7" ht="12.75">
      <c r="A120" s="74"/>
      <c r="F120" s="44"/>
      <c r="G120" s="63"/>
    </row>
    <row r="121" spans="1:7" ht="12.75">
      <c r="A121" s="74"/>
      <c r="F121" s="44"/>
      <c r="G121" s="63"/>
    </row>
    <row r="122" spans="1:7" ht="12.75">
      <c r="A122" s="74"/>
      <c r="F122" s="44"/>
      <c r="G122" s="63"/>
    </row>
    <row r="123" spans="1:7" ht="12.75">
      <c r="A123" s="74"/>
      <c r="F123" s="44"/>
      <c r="G123" s="63"/>
    </row>
    <row r="124" spans="1:7" ht="12.75">
      <c r="A124" s="74"/>
      <c r="F124" s="44"/>
      <c r="G124" s="63"/>
    </row>
    <row r="125" spans="1:7" ht="12.75">
      <c r="A125" s="74"/>
      <c r="F125" s="44"/>
      <c r="G125" s="63"/>
    </row>
    <row r="126" spans="1:7" ht="12.75">
      <c r="A126" s="74"/>
      <c r="F126" s="44"/>
      <c r="G126" s="63"/>
    </row>
    <row r="127" spans="1:7" ht="12.75">
      <c r="A127" s="74"/>
      <c r="F127" s="44"/>
      <c r="G127" s="63"/>
    </row>
    <row r="128" spans="1:7" ht="12.75">
      <c r="A128" s="74"/>
      <c r="F128" s="44"/>
      <c r="G128" s="63"/>
    </row>
    <row r="129" spans="1:7" ht="12.75">
      <c r="A129" s="74"/>
      <c r="F129" s="44"/>
      <c r="G129" s="63"/>
    </row>
    <row r="130" spans="1:7" ht="12.75">
      <c r="A130" s="74"/>
      <c r="F130" s="44"/>
      <c r="G130" s="63"/>
    </row>
    <row r="131" spans="1:7" ht="12.75">
      <c r="A131" s="74"/>
      <c r="F131" s="44"/>
      <c r="G131" s="63"/>
    </row>
    <row r="132" spans="1:7" ht="12.75">
      <c r="A132" s="74"/>
      <c r="F132" s="44"/>
      <c r="G132" s="63"/>
    </row>
    <row r="133" spans="1:7" ht="12.75">
      <c r="A133" s="74"/>
      <c r="F133" s="44"/>
      <c r="G133" s="63"/>
    </row>
    <row r="134" spans="1:7" ht="12.75">
      <c r="A134" s="74"/>
      <c r="F134" s="44"/>
      <c r="G134" s="63"/>
    </row>
    <row r="135" spans="1:7" ht="12.75">
      <c r="A135" s="74"/>
      <c r="F135" s="44"/>
      <c r="G135" s="63"/>
    </row>
    <row r="136" spans="1:7" ht="12.75">
      <c r="A136" s="74"/>
      <c r="F136" s="44"/>
      <c r="G136" s="63"/>
    </row>
    <row r="137" spans="1:7" ht="12.75">
      <c r="A137" s="74"/>
      <c r="F137" s="44"/>
      <c r="G137" s="63"/>
    </row>
    <row r="138" spans="1:7" ht="12.75">
      <c r="A138" s="74"/>
      <c r="F138" s="44"/>
      <c r="G138" s="63"/>
    </row>
    <row r="139" spans="1:7" ht="12.75">
      <c r="A139" s="74"/>
      <c r="F139" s="44"/>
      <c r="G139" s="63"/>
    </row>
    <row r="140" spans="1:7" ht="12.75">
      <c r="A140" s="74"/>
      <c r="F140" s="44"/>
      <c r="G140" s="63"/>
    </row>
    <row r="141" spans="1:7" ht="12.75">
      <c r="A141" s="74"/>
      <c r="F141" s="44"/>
      <c r="G141" s="63"/>
    </row>
    <row r="142" spans="1:7" ht="12.75">
      <c r="A142" s="74"/>
      <c r="F142" s="44"/>
      <c r="G142" s="63"/>
    </row>
    <row r="143" spans="1:7" ht="12.75">
      <c r="A143" s="74"/>
      <c r="F143" s="44"/>
      <c r="G143" s="63"/>
    </row>
    <row r="144" spans="1:7" ht="12.75">
      <c r="A144" s="74"/>
      <c r="F144" s="44"/>
      <c r="G144" s="63"/>
    </row>
    <row r="145" spans="1:7" ht="12.75">
      <c r="A145" s="74"/>
      <c r="F145" s="44"/>
      <c r="G145" s="63"/>
    </row>
    <row r="146" spans="1:7" ht="12.75">
      <c r="A146" s="74"/>
      <c r="F146" s="44"/>
      <c r="G146" s="63"/>
    </row>
    <row r="147" spans="1:7" ht="12.75">
      <c r="A147" s="74"/>
      <c r="F147" s="44"/>
      <c r="G147" s="63"/>
    </row>
    <row r="148" spans="1:7" ht="12.75">
      <c r="A148" s="74"/>
      <c r="F148" s="44"/>
      <c r="G148" s="63"/>
    </row>
    <row r="149" spans="1:7" ht="12.75">
      <c r="A149" s="74"/>
      <c r="F149" s="44"/>
      <c r="G149" s="63"/>
    </row>
    <row r="150" spans="1:7" ht="12.75">
      <c r="A150" s="74"/>
      <c r="F150" s="44"/>
      <c r="G150" s="63"/>
    </row>
    <row r="151" spans="1:7" ht="12.75">
      <c r="A151" s="74"/>
      <c r="F151" s="44"/>
      <c r="G151" s="63"/>
    </row>
    <row r="152" spans="1:7" ht="12.75">
      <c r="A152" s="74"/>
      <c r="F152" s="44"/>
      <c r="G152" s="63"/>
    </row>
    <row r="153" spans="1:7" ht="12.75">
      <c r="A153" s="74"/>
      <c r="F153" s="44"/>
      <c r="G153" s="63"/>
    </row>
    <row r="154" spans="1:7" ht="12.75">
      <c r="A154" s="74"/>
      <c r="F154" s="44"/>
      <c r="G154" s="63"/>
    </row>
    <row r="155" spans="1:7" ht="12.75">
      <c r="A155" s="74"/>
      <c r="F155" s="44"/>
      <c r="G155" s="63"/>
    </row>
    <row r="156" spans="1:7" ht="12.75">
      <c r="A156" s="74"/>
      <c r="F156" s="44"/>
      <c r="G156" s="63"/>
    </row>
    <row r="157" spans="1:7" ht="12.75">
      <c r="A157" s="74"/>
      <c r="F157" s="44"/>
      <c r="G157" s="63"/>
    </row>
    <row r="158" spans="1:7" ht="12.75">
      <c r="A158" s="74"/>
      <c r="F158" s="44"/>
      <c r="G158" s="63"/>
    </row>
    <row r="159" spans="1:7" ht="12.75">
      <c r="A159" s="74"/>
      <c r="F159" s="44"/>
      <c r="G159" s="63"/>
    </row>
    <row r="160" spans="1:7" ht="12.75">
      <c r="A160" s="74"/>
      <c r="F160" s="44"/>
      <c r="G160" s="63"/>
    </row>
    <row r="161" spans="1:7" ht="12.75">
      <c r="A161" s="74"/>
      <c r="F161" s="44"/>
      <c r="G161" s="63"/>
    </row>
    <row r="162" spans="1:7" ht="12.75">
      <c r="A162" s="74"/>
      <c r="F162" s="44"/>
      <c r="G162" s="63"/>
    </row>
    <row r="163" spans="1:7" ht="12.75">
      <c r="A163" s="74"/>
      <c r="F163" s="44"/>
      <c r="G163" s="63"/>
    </row>
    <row r="164" spans="1:7" ht="12.75">
      <c r="A164" s="74"/>
      <c r="F164" s="44"/>
      <c r="G164" s="63"/>
    </row>
    <row r="165" spans="1:7" ht="12.75">
      <c r="A165" s="74"/>
      <c r="F165" s="44"/>
      <c r="G165" s="63"/>
    </row>
    <row r="166" spans="1:7" ht="12.75">
      <c r="A166" s="74"/>
      <c r="F166" s="44"/>
      <c r="G166" s="63"/>
    </row>
    <row r="167" spans="1:7" ht="12.75">
      <c r="A167" s="74"/>
      <c r="F167" s="44"/>
      <c r="G167" s="63"/>
    </row>
    <row r="168" spans="1:7" ht="12.75">
      <c r="A168" s="74"/>
      <c r="F168" s="44"/>
      <c r="G168" s="63"/>
    </row>
    <row r="169" spans="1:7" ht="12.75">
      <c r="A169" s="74"/>
      <c r="F169" s="44"/>
      <c r="G169" s="63"/>
    </row>
    <row r="170" spans="1:7" ht="12.75">
      <c r="A170" s="74"/>
      <c r="F170" s="44"/>
      <c r="G170" s="63"/>
    </row>
    <row r="171" spans="1:7" ht="12.75">
      <c r="A171" s="74"/>
      <c r="F171" s="44"/>
      <c r="G171" s="63"/>
    </row>
    <row r="172" spans="1:7" ht="12.75">
      <c r="A172" s="74"/>
      <c r="F172" s="44"/>
      <c r="G172" s="63"/>
    </row>
    <row r="173" spans="1:7" ht="12.75">
      <c r="A173" s="74"/>
      <c r="F173" s="44"/>
      <c r="G173" s="63"/>
    </row>
    <row r="174" spans="1:7" ht="12.75">
      <c r="A174" s="74"/>
      <c r="F174" s="44"/>
      <c r="G174" s="63"/>
    </row>
    <row r="175" spans="1:7" ht="12.75">
      <c r="A175" s="74"/>
      <c r="F175" s="44"/>
      <c r="G175" s="63"/>
    </row>
    <row r="176" spans="1:7" ht="12.75">
      <c r="A176" s="74"/>
      <c r="F176" s="44"/>
      <c r="G176" s="63"/>
    </row>
    <row r="177" spans="1:7" ht="12.75">
      <c r="A177" s="74"/>
      <c r="F177" s="44"/>
      <c r="G177" s="63"/>
    </row>
    <row r="178" spans="1:7" ht="12.75">
      <c r="A178" s="74"/>
      <c r="F178" s="44"/>
      <c r="G178" s="63"/>
    </row>
    <row r="179" spans="1:7" ht="12.75">
      <c r="A179" s="74"/>
      <c r="F179" s="44"/>
      <c r="G179" s="63"/>
    </row>
    <row r="180" spans="1:7" ht="12.75">
      <c r="A180" s="74"/>
      <c r="F180" s="44"/>
      <c r="G180" s="63"/>
    </row>
    <row r="181" spans="1:7" ht="12.75">
      <c r="A181" s="74"/>
      <c r="F181" s="44"/>
      <c r="G181" s="63"/>
    </row>
    <row r="182" spans="1:7" ht="12.75">
      <c r="A182" s="74"/>
      <c r="F182" s="44"/>
      <c r="G182" s="63"/>
    </row>
    <row r="183" spans="1:7" ht="12.75">
      <c r="A183" s="74"/>
      <c r="F183" s="44"/>
      <c r="G183" s="63"/>
    </row>
    <row r="184" spans="1:7" ht="12.75">
      <c r="A184" s="74"/>
      <c r="F184" s="44"/>
      <c r="G184" s="63"/>
    </row>
    <row r="185" spans="1:7" ht="12.75">
      <c r="A185" s="74"/>
      <c r="F185" s="44"/>
      <c r="G185" s="63"/>
    </row>
    <row r="186" spans="1:7" ht="12.75">
      <c r="A186" s="74"/>
      <c r="F186" s="44"/>
      <c r="G186" s="63"/>
    </row>
    <row r="187" spans="1:7" ht="12.75">
      <c r="A187" s="74"/>
      <c r="F187" s="44"/>
      <c r="G187" s="63"/>
    </row>
    <row r="188" spans="1:7" ht="12.75">
      <c r="A188" s="74"/>
      <c r="F188" s="44"/>
      <c r="G188" s="63"/>
    </row>
    <row r="189" spans="1:7" ht="12.75">
      <c r="A189" s="74"/>
      <c r="F189" s="44"/>
      <c r="G189" s="63"/>
    </row>
    <row r="190" spans="1:7" ht="12.75">
      <c r="A190" s="74"/>
      <c r="F190" s="44"/>
      <c r="G190" s="63"/>
    </row>
    <row r="191" spans="1:7" ht="12.75">
      <c r="A191" s="74"/>
      <c r="F191" s="44"/>
      <c r="G191" s="63"/>
    </row>
    <row r="192" spans="1:7" ht="12.75">
      <c r="A192" s="74"/>
      <c r="F192" s="44"/>
      <c r="G192" s="63"/>
    </row>
    <row r="193" spans="1:7" ht="12.75">
      <c r="A193" s="74"/>
      <c r="F193" s="44"/>
      <c r="G193" s="63"/>
    </row>
    <row r="194" spans="1:7" ht="12.75">
      <c r="A194" s="74"/>
      <c r="F194" s="44"/>
      <c r="G194" s="63"/>
    </row>
    <row r="195" spans="1:7" ht="12.75">
      <c r="A195" s="74"/>
      <c r="F195" s="44"/>
      <c r="G195" s="63"/>
    </row>
    <row r="196" spans="1:7" ht="12.75">
      <c r="A196" s="74"/>
      <c r="F196" s="44"/>
      <c r="G196" s="63"/>
    </row>
    <row r="197" spans="1:7" ht="12.75">
      <c r="A197" s="74"/>
      <c r="F197" s="44"/>
      <c r="G197" s="63"/>
    </row>
    <row r="198" spans="1:7" ht="12.75">
      <c r="A198" s="74"/>
      <c r="F198" s="44"/>
      <c r="G198" s="63"/>
    </row>
    <row r="199" spans="1:7" ht="12.75">
      <c r="A199" s="74"/>
      <c r="F199" s="44"/>
      <c r="G199" s="63"/>
    </row>
    <row r="200" spans="1:7" ht="12.75">
      <c r="A200" s="74"/>
      <c r="F200" s="44"/>
      <c r="G200" s="63"/>
    </row>
    <row r="201" spans="1:7" ht="12.75">
      <c r="A201" s="74"/>
      <c r="F201" s="44"/>
      <c r="G201" s="63"/>
    </row>
    <row r="202" spans="1:7" ht="12.75">
      <c r="A202" s="74"/>
      <c r="F202" s="44"/>
      <c r="G202" s="63"/>
    </row>
    <row r="203" spans="1:7" ht="12.75">
      <c r="A203" s="74"/>
      <c r="F203" s="44"/>
      <c r="G203" s="63"/>
    </row>
    <row r="204" spans="1:7" ht="12.75">
      <c r="A204" s="74"/>
      <c r="F204" s="44"/>
      <c r="G204" s="63"/>
    </row>
    <row r="205" spans="1:7" ht="12.75">
      <c r="A205" s="74"/>
      <c r="F205" s="44"/>
      <c r="G205" s="63"/>
    </row>
    <row r="206" spans="1:7" ht="12.75">
      <c r="A206" s="74"/>
      <c r="F206" s="44"/>
      <c r="G206" s="63"/>
    </row>
    <row r="207" spans="1:7" ht="12.75">
      <c r="A207" s="74"/>
      <c r="F207" s="44"/>
      <c r="G207" s="63"/>
    </row>
    <row r="208" spans="1:7" ht="12.75">
      <c r="A208" s="74"/>
      <c r="F208" s="44"/>
      <c r="G208" s="63"/>
    </row>
    <row r="209" spans="1:7" ht="12.75">
      <c r="A209" s="74"/>
      <c r="F209" s="44"/>
      <c r="G209" s="63"/>
    </row>
    <row r="210" spans="1:7" ht="12.75">
      <c r="A210" s="74"/>
      <c r="F210" s="44"/>
      <c r="G210" s="63"/>
    </row>
    <row r="211" spans="1:7" ht="12.75">
      <c r="A211" s="74"/>
      <c r="F211" s="44"/>
      <c r="G211" s="63"/>
    </row>
    <row r="212" spans="1:7" ht="12.75">
      <c r="A212" s="74"/>
      <c r="F212" s="44"/>
      <c r="G212" s="63"/>
    </row>
    <row r="213" spans="1:7" ht="12.75">
      <c r="A213" s="74"/>
      <c r="F213" s="44"/>
      <c r="G213" s="63"/>
    </row>
    <row r="214" spans="1:7" ht="12.75">
      <c r="A214" s="74"/>
      <c r="F214" s="44"/>
      <c r="G214" s="63"/>
    </row>
    <row r="215" spans="1:7" ht="12.75">
      <c r="A215" s="74"/>
      <c r="F215" s="44"/>
      <c r="G215" s="63"/>
    </row>
    <row r="216" spans="1:7" ht="12.75">
      <c r="A216" s="74"/>
      <c r="F216" s="44"/>
      <c r="G216" s="63"/>
    </row>
    <row r="217" spans="1:7" ht="12.75">
      <c r="A217" s="74"/>
      <c r="F217" s="44"/>
      <c r="G217" s="63"/>
    </row>
    <row r="218" spans="1:7" ht="12.75">
      <c r="A218" s="74"/>
      <c r="F218" s="44"/>
      <c r="G218" s="63"/>
    </row>
    <row r="219" spans="1:7" ht="12.75">
      <c r="A219" s="74"/>
      <c r="F219" s="44"/>
      <c r="G219" s="63"/>
    </row>
    <row r="220" spans="1:7" ht="12.75">
      <c r="A220" s="74"/>
      <c r="F220" s="44"/>
      <c r="G220" s="63"/>
    </row>
    <row r="221" spans="1:7" ht="12.75">
      <c r="A221" s="74"/>
      <c r="F221" s="44"/>
      <c r="G221" s="63"/>
    </row>
    <row r="222" spans="1:7" ht="12.75">
      <c r="A222" s="74"/>
      <c r="F222" s="44"/>
      <c r="G222" s="63"/>
    </row>
    <row r="223" spans="1:7" ht="12.75">
      <c r="A223" s="74"/>
      <c r="F223" s="44"/>
      <c r="G223" s="63"/>
    </row>
    <row r="224" spans="1:7" ht="12.75">
      <c r="A224" s="74"/>
      <c r="F224" s="44"/>
      <c r="G224" s="63"/>
    </row>
    <row r="225" spans="1:7" ht="12.75">
      <c r="A225" s="74"/>
      <c r="F225" s="44"/>
      <c r="G225" s="63"/>
    </row>
    <row r="226" spans="1:7" ht="12.75">
      <c r="A226" s="74"/>
      <c r="F226" s="44"/>
      <c r="G226" s="63"/>
    </row>
    <row r="227" spans="1:7" ht="12.75">
      <c r="A227" s="74"/>
      <c r="F227" s="44"/>
      <c r="G227" s="63"/>
    </row>
    <row r="228" spans="1:7" ht="12.75">
      <c r="A228" s="74"/>
      <c r="F228" s="44"/>
      <c r="G228" s="63"/>
    </row>
    <row r="229" spans="1:7" ht="12.75">
      <c r="A229" s="74"/>
      <c r="F229" s="44"/>
      <c r="G229" s="63"/>
    </row>
    <row r="230" spans="1:7" ht="12.75">
      <c r="A230" s="74"/>
      <c r="F230" s="44"/>
      <c r="G230" s="63"/>
    </row>
    <row r="231" spans="1:7" ht="12.75">
      <c r="A231" s="74"/>
      <c r="F231" s="44"/>
      <c r="G231" s="63"/>
    </row>
    <row r="232" spans="1:7" ht="12.75">
      <c r="A232" s="74"/>
      <c r="F232" s="44"/>
      <c r="G232" s="63"/>
    </row>
    <row r="233" spans="1:7" ht="12.75">
      <c r="A233" s="74"/>
      <c r="F233" s="44"/>
      <c r="G233" s="63"/>
    </row>
    <row r="234" spans="1:7" ht="12.75">
      <c r="A234" s="74"/>
      <c r="F234" s="44"/>
      <c r="G234" s="63"/>
    </row>
    <row r="235" spans="1:7" ht="12.75">
      <c r="A235" s="74"/>
      <c r="F235" s="44"/>
      <c r="G235" s="63"/>
    </row>
    <row r="236" spans="1:7" ht="12.75">
      <c r="A236" s="74"/>
      <c r="F236" s="44"/>
      <c r="G236" s="63"/>
    </row>
    <row r="237" spans="1:7" ht="12.75">
      <c r="A237" s="74"/>
      <c r="F237" s="44"/>
      <c r="G237" s="63"/>
    </row>
    <row r="238" spans="1:7" ht="12.75">
      <c r="A238" s="74"/>
      <c r="F238" s="44"/>
      <c r="G238" s="63"/>
    </row>
    <row r="239" spans="1:7" ht="12.75">
      <c r="A239" s="74"/>
      <c r="F239" s="44"/>
      <c r="G239" s="63"/>
    </row>
    <row r="240" spans="1:7" ht="12.75">
      <c r="A240" s="74"/>
      <c r="F240" s="44"/>
      <c r="G240" s="63"/>
    </row>
    <row r="241" spans="1:7" ht="12.75">
      <c r="A241" s="74"/>
      <c r="F241" s="44"/>
      <c r="G241" s="63"/>
    </row>
    <row r="242" spans="1:7" ht="12.75">
      <c r="A242" s="74"/>
      <c r="F242" s="44"/>
      <c r="G242" s="63"/>
    </row>
    <row r="243" spans="1:7" ht="12.75">
      <c r="A243" s="74"/>
      <c r="F243" s="44"/>
      <c r="G243" s="63"/>
    </row>
    <row r="244" spans="1:7" ht="12.75">
      <c r="A244" s="74"/>
      <c r="F244" s="44"/>
      <c r="G244" s="63"/>
    </row>
    <row r="245" spans="1:7" ht="12.75">
      <c r="A245" s="74"/>
      <c r="F245" s="44"/>
      <c r="G245" s="63"/>
    </row>
    <row r="246" spans="1:7" ht="12.75">
      <c r="A246" s="74"/>
      <c r="F246" s="44"/>
      <c r="G246" s="63"/>
    </row>
    <row r="247" spans="1:7" ht="12.75">
      <c r="A247" s="74"/>
      <c r="F247" s="44"/>
      <c r="G247" s="63"/>
    </row>
    <row r="248" spans="1:7" ht="12.75">
      <c r="A248" s="74"/>
      <c r="F248" s="44"/>
      <c r="G248" s="63"/>
    </row>
    <row r="249" spans="1:7" ht="12.75">
      <c r="A249" s="74"/>
      <c r="F249" s="44"/>
      <c r="G249" s="63"/>
    </row>
    <row r="250" spans="1:7" ht="12.75">
      <c r="A250" s="74"/>
      <c r="F250" s="44"/>
      <c r="G250" s="63"/>
    </row>
    <row r="251" spans="1:7" ht="12.75">
      <c r="A251" s="74"/>
      <c r="F251" s="44"/>
      <c r="G251" s="63"/>
    </row>
    <row r="252" spans="1:7" ht="12.75">
      <c r="A252" s="74"/>
      <c r="F252" s="44"/>
      <c r="G252" s="63"/>
    </row>
    <row r="253" spans="1:7" ht="12.75">
      <c r="A253" s="74"/>
      <c r="F253" s="44"/>
      <c r="G253" s="63"/>
    </row>
    <row r="254" spans="1:7" ht="12.75">
      <c r="A254" s="74"/>
      <c r="F254" s="44"/>
      <c r="G254" s="63"/>
    </row>
    <row r="255" spans="1:7" ht="12.75">
      <c r="A255" s="74"/>
      <c r="F255" s="44"/>
      <c r="G255" s="63"/>
    </row>
    <row r="256" spans="1:7" ht="12.75">
      <c r="A256" s="74"/>
      <c r="F256" s="44"/>
      <c r="G256" s="63"/>
    </row>
    <row r="257" spans="1:7" ht="12.75">
      <c r="A257" s="74"/>
      <c r="F257" s="44"/>
      <c r="G257" s="63"/>
    </row>
    <row r="258" spans="1:7" ht="12.75">
      <c r="A258" s="74"/>
      <c r="F258" s="44"/>
      <c r="G258" s="63"/>
    </row>
    <row r="259" spans="1:7" ht="12.75">
      <c r="A259" s="74"/>
      <c r="F259" s="44"/>
      <c r="G259" s="63"/>
    </row>
    <row r="260" spans="1:7" ht="12.75">
      <c r="A260" s="74"/>
      <c r="F260" s="44"/>
      <c r="G260" s="63"/>
    </row>
    <row r="261" spans="1:7" ht="12.75">
      <c r="A261" s="74"/>
      <c r="F261" s="44"/>
      <c r="G261" s="63"/>
    </row>
    <row r="262" spans="1:7" ht="12.75">
      <c r="A262" s="74"/>
      <c r="F262" s="44"/>
      <c r="G262" s="63"/>
    </row>
    <row r="263" spans="1:7" ht="12.75">
      <c r="A263" s="74"/>
      <c r="F263" s="44"/>
      <c r="G263" s="63"/>
    </row>
    <row r="264" spans="1:7" ht="12.75">
      <c r="A264" s="74"/>
      <c r="F264" s="44"/>
      <c r="G264" s="63"/>
    </row>
    <row r="265" spans="1:7" ht="12.75">
      <c r="A265" s="74"/>
      <c r="F265" s="44"/>
      <c r="G265" s="63"/>
    </row>
    <row r="266" spans="1:7" ht="12.75">
      <c r="A266" s="74"/>
      <c r="F266" s="44"/>
      <c r="G266" s="63"/>
    </row>
    <row r="267" spans="1:7" ht="12.75">
      <c r="A267" s="74"/>
      <c r="F267" s="44"/>
      <c r="G267" s="63"/>
    </row>
    <row r="268" spans="1:7" ht="12.75">
      <c r="A268" s="74"/>
      <c r="F268" s="44"/>
      <c r="G268" s="63"/>
    </row>
    <row r="269" spans="1:7" ht="12.75">
      <c r="A269" s="74"/>
      <c r="F269" s="44"/>
      <c r="G269" s="63"/>
    </row>
    <row r="270" spans="1:7" ht="12.75">
      <c r="A270" s="74"/>
      <c r="F270" s="44"/>
      <c r="G270" s="63"/>
    </row>
    <row r="271" spans="1:7" ht="12.75">
      <c r="A271" s="74"/>
      <c r="F271" s="44"/>
      <c r="G271" s="63"/>
    </row>
    <row r="272" spans="1:7" ht="12.75">
      <c r="A272" s="74"/>
      <c r="F272" s="44"/>
      <c r="G272" s="63"/>
    </row>
    <row r="273" spans="1:7" ht="12.75">
      <c r="A273" s="74"/>
      <c r="F273" s="44"/>
      <c r="G273" s="63"/>
    </row>
    <row r="274" spans="1:7" ht="12.75">
      <c r="A274" s="74"/>
      <c r="F274" s="44"/>
      <c r="G274" s="63"/>
    </row>
    <row r="275" spans="1:7" ht="12.75">
      <c r="A275" s="74"/>
      <c r="F275" s="44"/>
      <c r="G275" s="63"/>
    </row>
    <row r="276" spans="1:7" ht="12.75">
      <c r="A276" s="74"/>
      <c r="F276" s="44"/>
      <c r="G276" s="63"/>
    </row>
    <row r="277" spans="1:7" ht="12.75">
      <c r="A277" s="74"/>
      <c r="F277" s="44"/>
      <c r="G277" s="63"/>
    </row>
    <row r="278" spans="1:7" ht="12.75">
      <c r="A278" s="74"/>
      <c r="F278" s="44"/>
      <c r="G278" s="63"/>
    </row>
    <row r="279" spans="1:7" ht="12.75">
      <c r="A279" s="74"/>
      <c r="F279" s="44"/>
      <c r="G279" s="63"/>
    </row>
    <row r="280" spans="1:7" ht="12.75">
      <c r="A280" s="74"/>
      <c r="F280" s="44"/>
      <c r="G280" s="63"/>
    </row>
    <row r="281" spans="1:7" ht="12.75">
      <c r="A281" s="74"/>
      <c r="F281" s="44"/>
      <c r="G281" s="63"/>
    </row>
    <row r="282" spans="1:7" ht="12.75">
      <c r="A282" s="74"/>
      <c r="F282" s="44"/>
      <c r="G282" s="63"/>
    </row>
    <row r="283" spans="1:7" ht="12.75">
      <c r="A283" s="74"/>
      <c r="F283" s="44"/>
      <c r="G283" s="63"/>
    </row>
    <row r="284" spans="1:7" ht="12.75">
      <c r="A284" s="74"/>
      <c r="F284" s="44"/>
      <c r="G284" s="63"/>
    </row>
    <row r="285" spans="1:7" ht="12.75">
      <c r="A285" s="74"/>
      <c r="F285" s="44"/>
      <c r="G285" s="63"/>
    </row>
    <row r="286" spans="1:7" ht="12.75">
      <c r="A286" s="74"/>
      <c r="F286" s="44"/>
      <c r="G286" s="63"/>
    </row>
    <row r="287" spans="1:7" ht="12.75">
      <c r="A287" s="74"/>
      <c r="F287" s="44"/>
      <c r="G287" s="63"/>
    </row>
    <row r="288" spans="1:7" ht="12.75">
      <c r="A288" s="74"/>
      <c r="F288" s="44"/>
      <c r="G288" s="63"/>
    </row>
    <row r="289" spans="1:7" ht="12.75">
      <c r="A289" s="74"/>
      <c r="F289" s="44"/>
      <c r="G289" s="63"/>
    </row>
    <row r="290" spans="1:7" ht="12.75">
      <c r="A290" s="74"/>
      <c r="F290" s="44"/>
      <c r="G290" s="63"/>
    </row>
    <row r="291" spans="1:7" ht="12.75">
      <c r="A291" s="74"/>
      <c r="F291" s="44"/>
      <c r="G291" s="63"/>
    </row>
    <row r="292" spans="1:7" ht="12.75">
      <c r="A292" s="74"/>
      <c r="F292" s="44"/>
      <c r="G292" s="63"/>
    </row>
    <row r="293" spans="1:7" ht="12.75">
      <c r="A293" s="74"/>
      <c r="F293" s="44"/>
      <c r="G293" s="63"/>
    </row>
    <row r="294" spans="1:7" ht="12.75">
      <c r="A294" s="74"/>
      <c r="F294" s="44"/>
      <c r="G294" s="63"/>
    </row>
    <row r="295" spans="1:7" ht="12.75">
      <c r="A295" s="74"/>
      <c r="F295" s="44"/>
      <c r="G295" s="63"/>
    </row>
    <row r="296" spans="1:7" ht="12.75">
      <c r="A296" s="74"/>
      <c r="F296" s="44"/>
      <c r="G296" s="63"/>
    </row>
    <row r="297" spans="1:7" ht="12.75">
      <c r="A297" s="74"/>
      <c r="F297" s="44"/>
      <c r="G297" s="63"/>
    </row>
    <row r="298" spans="1:7" ht="12.75">
      <c r="A298" s="74"/>
      <c r="F298" s="44"/>
      <c r="G298" s="63"/>
    </row>
    <row r="299" spans="1:7" ht="12.75">
      <c r="A299" s="74"/>
      <c r="F299" s="44"/>
      <c r="G299" s="63"/>
    </row>
    <row r="300" spans="1:7" ht="12.75">
      <c r="A300" s="74"/>
      <c r="F300" s="44"/>
      <c r="G300" s="63"/>
    </row>
    <row r="301" spans="1:7" ht="12.75">
      <c r="A301" s="74"/>
      <c r="F301" s="44"/>
      <c r="G301" s="63"/>
    </row>
    <row r="302" spans="1:7" ht="12.75">
      <c r="A302" s="74"/>
      <c r="F302" s="44"/>
      <c r="G302" s="63"/>
    </row>
    <row r="303" spans="1:7" ht="12.75">
      <c r="A303" s="74"/>
      <c r="F303" s="44"/>
      <c r="G303" s="63"/>
    </row>
    <row r="304" spans="1:7" ht="12.75">
      <c r="A304" s="74"/>
      <c r="F304" s="44"/>
      <c r="G304" s="63"/>
    </row>
    <row r="305" spans="1:7" ht="12.75">
      <c r="A305" s="74"/>
      <c r="F305" s="44"/>
      <c r="G305" s="63"/>
    </row>
    <row r="306" spans="1:7" ht="12.75">
      <c r="A306" s="74"/>
      <c r="F306" s="44"/>
      <c r="G306" s="63"/>
    </row>
    <row r="307" spans="1:7" ht="12.75">
      <c r="A307" s="74"/>
      <c r="F307" s="44"/>
      <c r="G307" s="63"/>
    </row>
    <row r="308" spans="1:7" ht="12.75">
      <c r="A308" s="74"/>
      <c r="F308" s="44"/>
      <c r="G308" s="63"/>
    </row>
    <row r="309" spans="1:7" ht="12.75">
      <c r="A309" s="74"/>
      <c r="F309" s="44"/>
      <c r="G309" s="63"/>
    </row>
    <row r="310" spans="1:7" ht="12.75">
      <c r="A310" s="74"/>
      <c r="F310" s="44"/>
      <c r="G310" s="63"/>
    </row>
    <row r="311" spans="1:7" ht="12.75">
      <c r="A311" s="74"/>
      <c r="F311" s="44"/>
      <c r="G311" s="63"/>
    </row>
    <row r="312" spans="1:7" ht="12.75">
      <c r="A312" s="74"/>
      <c r="F312" s="44"/>
      <c r="G312" s="63"/>
    </row>
    <row r="313" spans="1:7" ht="12.75">
      <c r="A313" s="74"/>
      <c r="F313" s="44"/>
      <c r="G313" s="63"/>
    </row>
    <row r="314" spans="1:7" ht="12.75">
      <c r="A314" s="74"/>
      <c r="F314" s="44"/>
      <c r="G314" s="63"/>
    </row>
    <row r="315" spans="1:7" ht="12.75">
      <c r="A315" s="74"/>
      <c r="F315" s="44"/>
      <c r="G315" s="63"/>
    </row>
    <row r="316" spans="1:7" ht="12.75">
      <c r="A316" s="74"/>
      <c r="F316" s="44"/>
      <c r="G316" s="63"/>
    </row>
    <row r="317" spans="1:7" ht="12.75">
      <c r="A317" s="74"/>
      <c r="F317" s="44"/>
      <c r="G317" s="63"/>
    </row>
    <row r="318" spans="1:7" ht="12.75">
      <c r="A318" s="74"/>
      <c r="F318" s="44"/>
      <c r="G318" s="63"/>
    </row>
    <row r="319" spans="1:7" ht="12.75">
      <c r="A319" s="74"/>
      <c r="F319" s="44"/>
      <c r="G319" s="63"/>
    </row>
    <row r="320" spans="1:7" ht="12.75">
      <c r="A320" s="74"/>
      <c r="F320" s="44"/>
      <c r="G320" s="63"/>
    </row>
    <row r="321" spans="1:7" ht="12.75">
      <c r="A321" s="74"/>
      <c r="F321" s="44"/>
      <c r="G321" s="63"/>
    </row>
    <row r="322" spans="1:7" ht="12.75">
      <c r="A322" s="74"/>
      <c r="F322" s="44"/>
      <c r="G322" s="63"/>
    </row>
    <row r="323" spans="1:7" ht="12.75">
      <c r="A323" s="74"/>
      <c r="F323" s="44"/>
      <c r="G323" s="63"/>
    </row>
    <row r="324" spans="1:7" ht="12.75">
      <c r="A324" s="74"/>
      <c r="F324" s="44"/>
      <c r="G324" s="63"/>
    </row>
    <row r="325" spans="1:7" ht="12.75">
      <c r="A325" s="74"/>
      <c r="F325" s="44"/>
      <c r="G325" s="63"/>
    </row>
    <row r="326" spans="1:7" ht="12.75">
      <c r="A326" s="74"/>
      <c r="F326" s="44"/>
      <c r="G326" s="63"/>
    </row>
    <row r="327" spans="1:7" ht="12.75">
      <c r="A327" s="74"/>
      <c r="F327" s="44"/>
      <c r="G327" s="63"/>
    </row>
    <row r="328" spans="1:7" ht="12.75">
      <c r="A328" s="74"/>
      <c r="F328" s="44"/>
      <c r="G328" s="63"/>
    </row>
    <row r="329" spans="1:7" ht="12.75">
      <c r="A329" s="74"/>
      <c r="F329" s="44"/>
      <c r="G329" s="63"/>
    </row>
    <row r="330" spans="1:7" ht="12.75">
      <c r="A330" s="74"/>
      <c r="F330" s="44"/>
      <c r="G330" s="63"/>
    </row>
    <row r="331" spans="1:7" ht="12.75">
      <c r="A331" s="74"/>
      <c r="F331" s="44"/>
      <c r="G331" s="63"/>
    </row>
    <row r="332" spans="1:7" ht="12.75">
      <c r="A332" s="74"/>
      <c r="F332" s="44"/>
      <c r="G332" s="63"/>
    </row>
    <row r="333" spans="1:7" ht="12.75">
      <c r="A333" s="74"/>
      <c r="F333" s="44"/>
      <c r="G333" s="63"/>
    </row>
    <row r="334" spans="1:7" ht="12.75">
      <c r="A334" s="74"/>
      <c r="F334" s="44"/>
      <c r="G334" s="63"/>
    </row>
    <row r="335" spans="1:7" ht="12.75">
      <c r="A335" s="74"/>
      <c r="F335" s="44"/>
      <c r="G335" s="63"/>
    </row>
    <row r="336" spans="1:7" ht="12.75">
      <c r="A336" s="74"/>
      <c r="F336" s="44"/>
      <c r="G336" s="63"/>
    </row>
    <row r="337" spans="1:7" ht="12.75">
      <c r="A337" s="74"/>
      <c r="F337" s="44"/>
      <c r="G337" s="63"/>
    </row>
    <row r="338" spans="1:7" ht="12.75">
      <c r="A338" s="74"/>
      <c r="F338" s="44"/>
      <c r="G338" s="63"/>
    </row>
    <row r="339" spans="1:7" ht="12.75">
      <c r="A339" s="74"/>
      <c r="F339" s="44"/>
      <c r="G339" s="63"/>
    </row>
    <row r="340" spans="1:7" ht="12.75">
      <c r="A340" s="74"/>
      <c r="F340" s="44"/>
      <c r="G340" s="63"/>
    </row>
    <row r="341" spans="1:7" ht="12.75">
      <c r="A341" s="74"/>
      <c r="F341" s="44"/>
      <c r="G341" s="63"/>
    </row>
    <row r="342" spans="1:7" ht="12.75">
      <c r="A342" s="74"/>
      <c r="F342" s="44"/>
      <c r="G342" s="63"/>
    </row>
    <row r="343" spans="1:7" ht="12.75">
      <c r="A343" s="74"/>
      <c r="F343" s="44"/>
      <c r="G343" s="63"/>
    </row>
    <row r="344" spans="1:7" ht="12.75">
      <c r="A344" s="74"/>
      <c r="F344" s="44"/>
      <c r="G344" s="63"/>
    </row>
    <row r="345" spans="1:7" ht="12.75">
      <c r="A345" s="74"/>
      <c r="F345" s="44"/>
      <c r="G345" s="63"/>
    </row>
    <row r="346" spans="1:7" ht="12.75">
      <c r="A346" s="74"/>
      <c r="F346" s="44"/>
      <c r="G346" s="63"/>
    </row>
    <row r="347" spans="1:7" ht="12.75">
      <c r="A347" s="74"/>
      <c r="F347" s="44"/>
      <c r="G347" s="63"/>
    </row>
    <row r="348" spans="1:7" ht="12.75">
      <c r="A348" s="74"/>
      <c r="F348" s="44"/>
      <c r="G348" s="63"/>
    </row>
    <row r="349" spans="1:7" ht="12.75">
      <c r="A349" s="74"/>
      <c r="F349" s="44"/>
      <c r="G349" s="63"/>
    </row>
    <row r="350" spans="1:7" ht="12.75">
      <c r="A350" s="74"/>
      <c r="F350" s="44"/>
      <c r="G350" s="63"/>
    </row>
    <row r="351" spans="1:7" ht="12.75">
      <c r="A351" s="74"/>
      <c r="F351" s="44"/>
      <c r="G351" s="63"/>
    </row>
    <row r="352" spans="1:7" ht="12.75">
      <c r="A352" s="74"/>
      <c r="F352" s="44"/>
      <c r="G352" s="63"/>
    </row>
    <row r="353" spans="1:7" ht="12.75">
      <c r="A353" s="74"/>
      <c r="F353" s="44"/>
      <c r="G353" s="63"/>
    </row>
    <row r="354" spans="1:7" ht="12.75">
      <c r="A354" s="74"/>
      <c r="F354" s="44"/>
      <c r="G354" s="63"/>
    </row>
    <row r="355" spans="1:7" ht="12.75">
      <c r="A355" s="74"/>
      <c r="F355" s="44"/>
      <c r="G355" s="63"/>
    </row>
    <row r="356" spans="1:7" ht="12.75">
      <c r="A356" s="74"/>
      <c r="F356" s="44"/>
      <c r="G356" s="63"/>
    </row>
    <row r="357" spans="1:7" ht="12.75">
      <c r="A357" s="74"/>
      <c r="F357" s="44"/>
      <c r="G357" s="63"/>
    </row>
    <row r="358" spans="1:7" ht="12.75">
      <c r="A358" s="74"/>
      <c r="F358" s="44"/>
      <c r="G358" s="63"/>
    </row>
    <row r="359" spans="1:7" ht="12.75">
      <c r="A359" s="74"/>
      <c r="F359" s="44"/>
      <c r="G359" s="63"/>
    </row>
    <row r="360" spans="1:7" ht="12.75">
      <c r="A360" s="74"/>
      <c r="F360" s="44"/>
      <c r="G360" s="63"/>
    </row>
    <row r="361" spans="1:7" ht="12.75">
      <c r="A361" s="74"/>
      <c r="F361" s="44"/>
      <c r="G361" s="63"/>
    </row>
    <row r="362" spans="1:7" ht="12.75">
      <c r="A362" s="74"/>
      <c r="F362" s="44"/>
      <c r="G362" s="63"/>
    </row>
    <row r="363" spans="1:7" ht="12.75">
      <c r="A363" s="74"/>
      <c r="F363" s="44"/>
      <c r="G363" s="63"/>
    </row>
    <row r="364" spans="1:7" ht="12.75">
      <c r="A364" s="74"/>
      <c r="F364" s="44"/>
      <c r="G364" s="63"/>
    </row>
    <row r="365" spans="1:7" ht="12.75">
      <c r="A365" s="74"/>
      <c r="F365" s="44"/>
      <c r="G365" s="63"/>
    </row>
    <row r="366" spans="1:7" ht="12.75">
      <c r="A366" s="74"/>
      <c r="F366" s="44"/>
      <c r="G366" s="63"/>
    </row>
    <row r="367" spans="1:7" ht="12.75">
      <c r="A367" s="74"/>
      <c r="F367" s="44"/>
      <c r="G367" s="63"/>
    </row>
    <row r="368" spans="1:7" ht="12.75">
      <c r="A368" s="74"/>
      <c r="F368" s="44"/>
      <c r="G368" s="63"/>
    </row>
    <row r="369" spans="1:7" ht="12.75">
      <c r="A369" s="74"/>
      <c r="F369" s="44"/>
      <c r="G369" s="63"/>
    </row>
    <row r="370" spans="1:7" ht="12.75">
      <c r="A370" s="74"/>
      <c r="F370" s="44"/>
      <c r="G370" s="63"/>
    </row>
    <row r="371" spans="1:7" ht="12.75">
      <c r="A371" s="74"/>
      <c r="F371" s="44"/>
      <c r="G371" s="63"/>
    </row>
    <row r="372" spans="1:7" ht="12.75">
      <c r="A372" s="74"/>
      <c r="F372" s="44"/>
      <c r="G372" s="63"/>
    </row>
    <row r="373" spans="1:7" ht="12.75">
      <c r="A373" s="74"/>
      <c r="F373" s="44"/>
      <c r="G373" s="63"/>
    </row>
    <row r="374" spans="1:7" ht="12.75">
      <c r="A374" s="74"/>
      <c r="F374" s="44"/>
      <c r="G374" s="63"/>
    </row>
    <row r="375" spans="1:7" ht="12.75">
      <c r="A375" s="74"/>
      <c r="F375" s="44"/>
      <c r="G375" s="63"/>
    </row>
    <row r="376" spans="1:7" ht="12.75">
      <c r="A376" s="74"/>
      <c r="F376" s="44"/>
      <c r="G376" s="63"/>
    </row>
    <row r="377" spans="1:7" ht="12.75">
      <c r="A377" s="74"/>
      <c r="F377" s="44"/>
      <c r="G377" s="63"/>
    </row>
    <row r="378" spans="1:7" ht="12.75">
      <c r="A378" s="74"/>
      <c r="F378" s="44"/>
      <c r="G378" s="63"/>
    </row>
    <row r="379" spans="1:7" ht="12.75">
      <c r="A379" s="74"/>
      <c r="F379" s="44"/>
      <c r="G379" s="63"/>
    </row>
    <row r="380" spans="1:7" ht="12.75">
      <c r="A380" s="74"/>
      <c r="F380" s="44"/>
      <c r="G380" s="63"/>
    </row>
    <row r="381" spans="1:7" ht="12.75">
      <c r="A381" s="74"/>
      <c r="F381" s="44"/>
      <c r="G381" s="63"/>
    </row>
    <row r="382" spans="1:7" ht="12.75">
      <c r="A382" s="74"/>
      <c r="F382" s="44"/>
      <c r="G382" s="63"/>
    </row>
    <row r="383" spans="1:7" ht="12.75">
      <c r="A383" s="74"/>
      <c r="F383" s="44"/>
      <c r="G383" s="63"/>
    </row>
    <row r="384" spans="1:7" ht="12.75">
      <c r="A384" s="74"/>
      <c r="F384" s="44"/>
      <c r="G384" s="63"/>
    </row>
    <row r="385" spans="1:7" ht="12.75">
      <c r="A385" s="74"/>
      <c r="F385" s="44"/>
      <c r="G385" s="63"/>
    </row>
    <row r="386" spans="1:7" ht="12.75">
      <c r="A386" s="74"/>
      <c r="F386" s="44"/>
      <c r="G386" s="63"/>
    </row>
    <row r="387" spans="1:7" ht="12.75">
      <c r="A387" s="74"/>
      <c r="F387" s="44"/>
      <c r="G387" s="63"/>
    </row>
    <row r="388" spans="1:7" ht="12.75">
      <c r="A388" s="74"/>
      <c r="F388" s="44"/>
      <c r="G388" s="63"/>
    </row>
    <row r="389" spans="1:7" ht="12.75">
      <c r="A389" s="74"/>
      <c r="F389" s="44"/>
      <c r="G389" s="63"/>
    </row>
    <row r="390" spans="1:7" ht="12.75">
      <c r="A390" s="74"/>
      <c r="F390" s="44"/>
      <c r="G390" s="63"/>
    </row>
    <row r="391" spans="1:7" ht="12.75">
      <c r="A391" s="74"/>
      <c r="F391" s="44"/>
      <c r="G391" s="63"/>
    </row>
    <row r="392" spans="1:7" ht="12.75">
      <c r="A392" s="74"/>
      <c r="F392" s="44"/>
      <c r="G392" s="63"/>
    </row>
    <row r="393" spans="1:7" ht="12.75">
      <c r="A393" s="74"/>
      <c r="F393" s="44"/>
      <c r="G393" s="63"/>
    </row>
    <row r="394" spans="1:7" ht="12.75">
      <c r="A394" s="74"/>
      <c r="F394" s="44"/>
      <c r="G394" s="63"/>
    </row>
    <row r="395" spans="1:7" ht="12.75">
      <c r="A395" s="74"/>
      <c r="F395" s="44"/>
      <c r="G395" s="63"/>
    </row>
    <row r="396" spans="1:7" ht="12.75">
      <c r="A396" s="74"/>
      <c r="F396" s="44"/>
      <c r="G396" s="63"/>
    </row>
    <row r="397" spans="1:7" ht="12.75">
      <c r="A397" s="74"/>
      <c r="F397" s="44"/>
      <c r="G397" s="63"/>
    </row>
    <row r="398" spans="1:7" ht="12.75">
      <c r="A398" s="74"/>
      <c r="F398" s="44"/>
      <c r="G398" s="63"/>
    </row>
    <row r="399" spans="1:7" ht="12.75">
      <c r="A399" s="74"/>
      <c r="F399" s="44"/>
      <c r="G399" s="63"/>
    </row>
    <row r="400" spans="1:7" ht="12.75">
      <c r="A400" s="74"/>
      <c r="F400" s="44"/>
      <c r="G400" s="63"/>
    </row>
    <row r="401" spans="1:7" ht="12.75">
      <c r="A401" s="74"/>
      <c r="F401" s="44"/>
      <c r="G401" s="63"/>
    </row>
    <row r="402" spans="1:7" ht="12.75">
      <c r="A402" s="74"/>
      <c r="F402" s="44"/>
      <c r="G402" s="63"/>
    </row>
    <row r="403" spans="1:7" ht="12.75">
      <c r="A403" s="74"/>
      <c r="F403" s="44"/>
      <c r="G403" s="63"/>
    </row>
    <row r="404" spans="1:7" ht="12.75">
      <c r="A404" s="74"/>
      <c r="F404" s="44"/>
      <c r="G404" s="63"/>
    </row>
    <row r="405" spans="1:7" ht="12.75">
      <c r="A405" s="74"/>
      <c r="F405" s="44"/>
      <c r="G405" s="63"/>
    </row>
    <row r="406" spans="1:7" ht="12.75">
      <c r="A406" s="74"/>
      <c r="F406" s="44"/>
      <c r="G406" s="63"/>
    </row>
    <row r="407" spans="1:7" ht="12.75">
      <c r="A407" s="74"/>
      <c r="F407" s="44"/>
      <c r="G407" s="63"/>
    </row>
    <row r="408" spans="1:7" ht="12.75">
      <c r="A408" s="74"/>
      <c r="F408" s="44"/>
      <c r="G408" s="63"/>
    </row>
    <row r="409" spans="1:7" ht="12.75">
      <c r="A409" s="74"/>
      <c r="F409" s="44"/>
      <c r="G409" s="63"/>
    </row>
    <row r="410" spans="1:7" ht="12.75">
      <c r="A410" s="74"/>
      <c r="F410" s="44"/>
      <c r="G410" s="63"/>
    </row>
    <row r="411" spans="1:7" ht="12.75">
      <c r="A411" s="74"/>
      <c r="F411" s="44"/>
      <c r="G411" s="63"/>
    </row>
    <row r="412" spans="1:7" ht="12.75">
      <c r="A412" s="74"/>
      <c r="F412" s="44"/>
      <c r="G412" s="63"/>
    </row>
    <row r="413" spans="1:7" ht="12.75">
      <c r="A413" s="74"/>
      <c r="F413" s="44"/>
      <c r="G413" s="63"/>
    </row>
    <row r="414" spans="1:7" ht="12.75">
      <c r="A414" s="74"/>
      <c r="F414" s="44"/>
      <c r="G414" s="63"/>
    </row>
    <row r="415" spans="1:7" ht="12.75">
      <c r="A415" s="74"/>
      <c r="F415" s="44"/>
      <c r="G415" s="63"/>
    </row>
    <row r="416" spans="1:7" ht="12.75">
      <c r="A416" s="74"/>
      <c r="F416" s="44"/>
      <c r="G416" s="63"/>
    </row>
    <row r="417" spans="1:7" ht="12.75">
      <c r="A417" s="74"/>
      <c r="F417" s="44"/>
      <c r="G417" s="63"/>
    </row>
    <row r="418" spans="1:7" ht="12.75">
      <c r="A418" s="74"/>
      <c r="F418" s="44"/>
      <c r="G418" s="63"/>
    </row>
    <row r="419" spans="1:7" ht="12.75">
      <c r="A419" s="74"/>
      <c r="F419" s="44"/>
      <c r="G419" s="63"/>
    </row>
    <row r="420" spans="1:7" ht="12.75">
      <c r="A420" s="74"/>
      <c r="F420" s="44"/>
      <c r="G420" s="63"/>
    </row>
    <row r="421" spans="1:7" ht="12.75">
      <c r="A421" s="74"/>
      <c r="F421" s="44"/>
      <c r="G421" s="63"/>
    </row>
    <row r="422" spans="1:7" ht="12.75">
      <c r="A422" s="74"/>
      <c r="F422" s="44"/>
      <c r="G422" s="63"/>
    </row>
    <row r="423" spans="1:7" ht="12.75">
      <c r="A423" s="74"/>
      <c r="F423" s="44"/>
      <c r="G423" s="63"/>
    </row>
    <row r="424" spans="1:7" ht="12.75">
      <c r="A424" s="74"/>
      <c r="F424" s="44"/>
      <c r="G424" s="63"/>
    </row>
    <row r="425" spans="1:7" ht="12.75">
      <c r="A425" s="74"/>
      <c r="F425" s="44"/>
      <c r="G425" s="63"/>
    </row>
    <row r="426" spans="1:7" ht="12.75">
      <c r="A426" s="74"/>
      <c r="F426" s="44"/>
      <c r="G426" s="63"/>
    </row>
    <row r="427" spans="1:7" ht="12.75">
      <c r="A427" s="74"/>
      <c r="F427" s="44"/>
      <c r="G427" s="63"/>
    </row>
    <row r="428" spans="1:7" ht="12.75">
      <c r="A428" s="74"/>
      <c r="F428" s="44"/>
      <c r="G428" s="63"/>
    </row>
    <row r="429" spans="1:7" ht="12.75">
      <c r="A429" s="74"/>
      <c r="F429" s="44"/>
      <c r="G429" s="63"/>
    </row>
    <row r="430" spans="1:7" ht="12.75">
      <c r="A430" s="74"/>
      <c r="F430" s="44"/>
      <c r="G430" s="63"/>
    </row>
    <row r="431" spans="1:7" ht="12.75">
      <c r="A431" s="74"/>
      <c r="F431" s="44"/>
      <c r="G431" s="63"/>
    </row>
    <row r="432" spans="1:7" ht="12.75">
      <c r="A432" s="74"/>
      <c r="F432" s="44"/>
      <c r="G432" s="63"/>
    </row>
    <row r="433" spans="1:7" ht="12.75">
      <c r="A433" s="74"/>
      <c r="F433" s="44"/>
      <c r="G433" s="63"/>
    </row>
    <row r="434" spans="1:7" ht="12.75">
      <c r="A434" s="74"/>
      <c r="F434" s="44"/>
      <c r="G434" s="63"/>
    </row>
    <row r="435" spans="1:7" ht="12.75">
      <c r="A435" s="74"/>
      <c r="F435" s="44"/>
      <c r="G435" s="63"/>
    </row>
    <row r="436" spans="1:7" ht="12.75">
      <c r="A436" s="74"/>
      <c r="F436" s="44"/>
      <c r="G436" s="63"/>
    </row>
    <row r="437" spans="1:7" ht="12.75">
      <c r="A437" s="74"/>
      <c r="F437" s="44"/>
      <c r="G437" s="63"/>
    </row>
    <row r="438" spans="1:7" ht="12.75">
      <c r="A438" s="74"/>
      <c r="F438" s="44"/>
      <c r="G438" s="63"/>
    </row>
    <row r="439" spans="1:7" ht="12.75">
      <c r="A439" s="74"/>
      <c r="F439" s="44"/>
      <c r="G439" s="63"/>
    </row>
    <row r="440" spans="1:7" ht="12.75">
      <c r="A440" s="74"/>
      <c r="F440" s="44"/>
      <c r="G440" s="63"/>
    </row>
    <row r="441" spans="1:7" ht="12.75">
      <c r="A441" s="74"/>
      <c r="F441" s="44"/>
      <c r="G441" s="63"/>
    </row>
    <row r="442" spans="1:7" ht="12.75">
      <c r="A442" s="74"/>
      <c r="F442" s="44"/>
      <c r="G442" s="63"/>
    </row>
    <row r="443" spans="1:7" ht="12.75">
      <c r="A443" s="74"/>
      <c r="F443" s="44"/>
      <c r="G443" s="63"/>
    </row>
    <row r="444" spans="1:7" ht="12.75">
      <c r="A444" s="74"/>
      <c r="F444" s="44"/>
      <c r="G444" s="63"/>
    </row>
    <row r="445" spans="1:7" ht="12.75">
      <c r="A445" s="74"/>
      <c r="F445" s="44"/>
      <c r="G445" s="63"/>
    </row>
    <row r="446" spans="1:7" ht="12.75">
      <c r="A446" s="74"/>
      <c r="F446" s="44"/>
      <c r="G446" s="63"/>
    </row>
    <row r="447" spans="1:7" ht="12.75">
      <c r="A447" s="74"/>
      <c r="F447" s="44"/>
      <c r="G447" s="63"/>
    </row>
    <row r="448" spans="1:7" ht="12.75">
      <c r="A448" s="74"/>
      <c r="F448" s="44"/>
      <c r="G448" s="63"/>
    </row>
    <row r="449" spans="1:7" ht="12.75">
      <c r="A449" s="74"/>
      <c r="F449" s="44"/>
      <c r="G449" s="63"/>
    </row>
    <row r="450" spans="1:7" ht="12.75">
      <c r="A450" s="74"/>
      <c r="F450" s="44"/>
      <c r="G450" s="63"/>
    </row>
    <row r="451" spans="1:7" ht="12.75">
      <c r="A451" s="74"/>
      <c r="F451" s="44"/>
      <c r="G451" s="63"/>
    </row>
    <row r="452" spans="1:7" ht="12.75">
      <c r="A452" s="74"/>
      <c r="F452" s="44"/>
      <c r="G452" s="63"/>
    </row>
    <row r="453" spans="1:7" ht="12.75">
      <c r="A453" s="74"/>
      <c r="F453" s="44"/>
      <c r="G453" s="63"/>
    </row>
    <row r="454" spans="1:7" ht="12.75">
      <c r="A454" s="74"/>
      <c r="F454" s="44"/>
      <c r="G454" s="63"/>
    </row>
    <row r="455" spans="1:7" ht="12.75">
      <c r="A455" s="74"/>
      <c r="F455" s="44"/>
      <c r="G455" s="63"/>
    </row>
    <row r="456" spans="1:7" ht="12.75">
      <c r="A456" s="74"/>
      <c r="F456" s="44"/>
      <c r="G456" s="63"/>
    </row>
    <row r="457" spans="1:7" ht="12.75">
      <c r="A457" s="74"/>
      <c r="F457" s="44"/>
      <c r="G457" s="63"/>
    </row>
    <row r="458" spans="1:7" ht="12.75">
      <c r="A458" s="74"/>
      <c r="F458" s="44"/>
      <c r="G458" s="63"/>
    </row>
    <row r="459" spans="1:7" ht="12.75">
      <c r="A459" s="74"/>
      <c r="F459" s="44"/>
      <c r="G459" s="63"/>
    </row>
    <row r="460" spans="1:7" ht="12.75">
      <c r="A460" s="74"/>
      <c r="F460" s="44"/>
      <c r="G460" s="63"/>
    </row>
    <row r="461" spans="1:7" ht="12.75">
      <c r="A461" s="74"/>
      <c r="F461" s="44"/>
      <c r="G461" s="63"/>
    </row>
    <row r="462" spans="1:7" ht="12.75">
      <c r="A462" s="74"/>
      <c r="F462" s="44"/>
      <c r="G462" s="63"/>
    </row>
    <row r="463" spans="1:7" ht="12.75">
      <c r="A463" s="74"/>
      <c r="F463" s="44"/>
      <c r="G463" s="63"/>
    </row>
    <row r="464" spans="1:7" ht="12.75">
      <c r="A464" s="74"/>
      <c r="F464" s="44"/>
      <c r="G464" s="63"/>
    </row>
    <row r="465" spans="1:7" ht="12.75">
      <c r="A465" s="74"/>
      <c r="F465" s="44"/>
      <c r="G465" s="63"/>
    </row>
    <row r="466" spans="1:7" ht="12.75">
      <c r="A466" s="74"/>
      <c r="F466" s="44"/>
      <c r="G466" s="63"/>
    </row>
    <row r="467" spans="1:7" ht="12.75">
      <c r="A467" s="74"/>
      <c r="F467" s="44"/>
      <c r="G467" s="63"/>
    </row>
    <row r="468" spans="1:7" ht="12.75">
      <c r="A468" s="74"/>
      <c r="F468" s="44"/>
      <c r="G468" s="63"/>
    </row>
    <row r="469" spans="1:7" ht="12.75">
      <c r="A469" s="74"/>
      <c r="F469" s="44"/>
      <c r="G469" s="63"/>
    </row>
    <row r="470" spans="1:7" ht="12.75">
      <c r="A470" s="74"/>
      <c r="F470" s="44"/>
      <c r="G470" s="63"/>
    </row>
    <row r="471" spans="1:7" ht="12.75">
      <c r="A471" s="74"/>
      <c r="F471" s="44"/>
      <c r="G471" s="63"/>
    </row>
    <row r="472" spans="1:7" ht="12.75">
      <c r="A472" s="74"/>
      <c r="F472" s="44"/>
      <c r="G472" s="63"/>
    </row>
    <row r="473" spans="1:7" ht="12.75">
      <c r="A473" s="74"/>
      <c r="F473" s="44"/>
      <c r="G473" s="63"/>
    </row>
    <row r="474" spans="1:7" ht="12.75">
      <c r="A474" s="74"/>
      <c r="F474" s="44"/>
      <c r="G474" s="63"/>
    </row>
    <row r="475" spans="1:7" ht="12.75">
      <c r="A475" s="74"/>
      <c r="F475" s="44"/>
      <c r="G475" s="63"/>
    </row>
    <row r="476" spans="1:7" ht="12.75">
      <c r="A476" s="74"/>
      <c r="F476" s="44"/>
      <c r="G476" s="63"/>
    </row>
    <row r="477" spans="1:7" ht="12.75">
      <c r="A477" s="74"/>
      <c r="F477" s="44"/>
      <c r="G477" s="63"/>
    </row>
    <row r="478" spans="1:7" ht="12.75">
      <c r="A478" s="74"/>
      <c r="F478" s="44"/>
      <c r="G478" s="63"/>
    </row>
    <row r="479" spans="1:7" ht="12.75">
      <c r="A479" s="74"/>
      <c r="F479" s="44"/>
      <c r="G479" s="63"/>
    </row>
    <row r="480" spans="1:7" ht="12.75">
      <c r="A480" s="74"/>
      <c r="F480" s="44"/>
      <c r="G480" s="63"/>
    </row>
    <row r="481" spans="1:7" ht="12.75">
      <c r="A481" s="74"/>
      <c r="F481" s="44"/>
      <c r="G481" s="63"/>
    </row>
    <row r="482" spans="1:7" ht="12.75">
      <c r="A482" s="74"/>
      <c r="F482" s="44"/>
      <c r="G482" s="63"/>
    </row>
    <row r="483" spans="1:7" ht="12.75">
      <c r="A483" s="74"/>
      <c r="F483" s="44"/>
      <c r="G483" s="63"/>
    </row>
    <row r="484" spans="1:7" ht="12.75">
      <c r="A484" s="74"/>
      <c r="F484" s="44"/>
      <c r="G484" s="63"/>
    </row>
    <row r="485" spans="1:7" ht="12.75">
      <c r="A485" s="74"/>
      <c r="F485" s="44"/>
      <c r="G485" s="63"/>
    </row>
    <row r="486" spans="1:7" ht="12.75">
      <c r="A486" s="74"/>
      <c r="F486" s="44"/>
      <c r="G486" s="63"/>
    </row>
    <row r="487" spans="1:7" ht="12.75">
      <c r="A487" s="74"/>
      <c r="F487" s="44"/>
      <c r="G487" s="63"/>
    </row>
    <row r="488" spans="1:7" ht="12.75">
      <c r="A488" s="74"/>
      <c r="F488" s="44"/>
      <c r="G488" s="63"/>
    </row>
    <row r="489" spans="1:7" ht="12.75">
      <c r="A489" s="74"/>
      <c r="F489" s="44"/>
      <c r="G489" s="63"/>
    </row>
    <row r="490" spans="1:7" ht="12.75">
      <c r="A490" s="74"/>
      <c r="F490" s="44"/>
      <c r="G490" s="63"/>
    </row>
    <row r="491" spans="1:7" ht="12.75">
      <c r="A491" s="74"/>
      <c r="F491" s="44"/>
      <c r="G491" s="63"/>
    </row>
    <row r="492" spans="1:7" ht="12.75">
      <c r="A492" s="74"/>
      <c r="F492" s="44"/>
      <c r="G492" s="63"/>
    </row>
    <row r="493" spans="1:7" ht="12.75">
      <c r="A493" s="74"/>
      <c r="F493" s="44"/>
      <c r="G493" s="63"/>
    </row>
    <row r="494" spans="1:7" ht="12.75">
      <c r="A494" s="74"/>
      <c r="F494" s="44"/>
      <c r="G494" s="63"/>
    </row>
    <row r="495" spans="1:7" ht="12.75">
      <c r="A495" s="74"/>
      <c r="F495" s="44"/>
      <c r="G495" s="63"/>
    </row>
    <row r="496" spans="1:7" ht="12.75">
      <c r="A496" s="74"/>
      <c r="F496" s="44"/>
      <c r="G496" s="63"/>
    </row>
    <row r="497" spans="1:7" ht="12.75">
      <c r="A497" s="74"/>
      <c r="F497" s="44"/>
      <c r="G497" s="63"/>
    </row>
    <row r="498" spans="1:7" ht="12.75">
      <c r="A498" s="74"/>
      <c r="F498" s="44"/>
      <c r="G498" s="63"/>
    </row>
    <row r="499" spans="1:7" ht="12.75">
      <c r="A499" s="74"/>
      <c r="F499" s="44"/>
      <c r="G499" s="63"/>
    </row>
    <row r="500" spans="1:7" ht="12.75">
      <c r="A500" s="74"/>
      <c r="F500" s="44"/>
      <c r="G500" s="63"/>
    </row>
    <row r="501" spans="1:7" ht="12.75">
      <c r="A501" s="74"/>
      <c r="F501" s="44"/>
      <c r="G501" s="63"/>
    </row>
    <row r="502" spans="1:7" ht="12.75">
      <c r="A502" s="74"/>
      <c r="F502" s="44"/>
      <c r="G502" s="63"/>
    </row>
    <row r="503" spans="1:7" ht="12.75">
      <c r="A503" s="74"/>
      <c r="F503" s="44"/>
      <c r="G503" s="63"/>
    </row>
    <row r="504" spans="1:7" ht="12.75">
      <c r="A504" s="74"/>
      <c r="F504" s="44"/>
      <c r="G504" s="63"/>
    </row>
    <row r="505" spans="1:7" ht="12.75">
      <c r="A505" s="74"/>
      <c r="F505" s="44"/>
      <c r="G505" s="63"/>
    </row>
    <row r="506" spans="1:7" ht="12.75">
      <c r="A506" s="74"/>
      <c r="F506" s="44"/>
      <c r="G506" s="63"/>
    </row>
    <row r="507" spans="1:7" ht="12.75">
      <c r="A507" s="74"/>
      <c r="F507" s="44"/>
      <c r="G507" s="63"/>
    </row>
    <row r="508" spans="1:7" ht="12.75">
      <c r="A508" s="74"/>
      <c r="F508" s="44"/>
      <c r="G508" s="63"/>
    </row>
    <row r="509" spans="1:7" ht="12.75">
      <c r="A509" s="74"/>
      <c r="F509" s="44"/>
      <c r="G509" s="63"/>
    </row>
    <row r="510" spans="1:7" ht="12.75">
      <c r="A510" s="74"/>
      <c r="F510" s="44"/>
      <c r="G510" s="63"/>
    </row>
    <row r="511" spans="1:7" ht="12.75">
      <c r="A511" s="74"/>
      <c r="F511" s="44"/>
      <c r="G511" s="63"/>
    </row>
    <row r="512" spans="1:7" ht="12.75">
      <c r="A512" s="74"/>
      <c r="F512" s="44"/>
      <c r="G512" s="63"/>
    </row>
    <row r="513" spans="1:7" ht="12.75">
      <c r="A513" s="74"/>
      <c r="F513" s="44"/>
      <c r="G513" s="63"/>
    </row>
    <row r="514" spans="1:7" ht="12.75">
      <c r="A514" s="74"/>
      <c r="F514" s="44"/>
      <c r="G514" s="63"/>
    </row>
    <row r="515" spans="1:7" ht="12.75">
      <c r="A515" s="74"/>
      <c r="F515" s="44"/>
      <c r="G515" s="63"/>
    </row>
    <row r="516" spans="1:7" ht="12.75">
      <c r="A516" s="74"/>
      <c r="F516" s="44"/>
      <c r="G516" s="63"/>
    </row>
    <row r="517" spans="1:7" ht="12.75">
      <c r="A517" s="74"/>
      <c r="F517" s="44"/>
      <c r="G517" s="63"/>
    </row>
    <row r="518" spans="1:7" ht="12.75">
      <c r="A518" s="74"/>
      <c r="F518" s="44"/>
      <c r="G518" s="63"/>
    </row>
    <row r="519" spans="1:7" ht="12.75">
      <c r="A519" s="74"/>
      <c r="F519" s="44"/>
      <c r="G519" s="63"/>
    </row>
    <row r="520" spans="1:7" ht="12.75">
      <c r="A520" s="74"/>
      <c r="F520" s="44"/>
      <c r="G520" s="63"/>
    </row>
    <row r="521" spans="1:7" ht="12.75">
      <c r="A521" s="74"/>
      <c r="F521" s="44"/>
      <c r="G521" s="63"/>
    </row>
    <row r="522" spans="1:7" ht="12.75">
      <c r="A522" s="74"/>
      <c r="F522" s="44"/>
      <c r="G522" s="63"/>
    </row>
    <row r="523" spans="1:7" ht="12.75">
      <c r="A523" s="74"/>
      <c r="F523" s="44"/>
      <c r="G523" s="63"/>
    </row>
    <row r="524" spans="1:7" ht="12.75">
      <c r="A524" s="74"/>
      <c r="F524" s="44"/>
      <c r="G524" s="63"/>
    </row>
    <row r="525" spans="1:7" ht="12.75">
      <c r="A525" s="74"/>
      <c r="F525" s="44"/>
      <c r="G525" s="63"/>
    </row>
    <row r="526" spans="1:7" ht="12.75">
      <c r="A526" s="74"/>
      <c r="F526" s="44"/>
      <c r="G526" s="63"/>
    </row>
    <row r="527" spans="1:7" ht="12.75">
      <c r="A527" s="74"/>
      <c r="F527" s="44"/>
      <c r="G527" s="63"/>
    </row>
    <row r="528" spans="1:7" ht="12.75">
      <c r="A528" s="74"/>
      <c r="F528" s="44"/>
      <c r="G528" s="63"/>
    </row>
    <row r="529" spans="1:7" ht="12.75">
      <c r="A529" s="74"/>
      <c r="F529" s="44"/>
      <c r="G529" s="63"/>
    </row>
    <row r="530" spans="1:7" ht="12.75">
      <c r="A530" s="74"/>
      <c r="F530" s="44"/>
      <c r="G530" s="63"/>
    </row>
    <row r="531" spans="1:7" ht="12.75">
      <c r="A531" s="74"/>
      <c r="F531" s="44"/>
      <c r="G531" s="63"/>
    </row>
    <row r="532" spans="1:7" ht="12.75">
      <c r="A532" s="74"/>
      <c r="F532" s="44"/>
      <c r="G532" s="63"/>
    </row>
    <row r="533" spans="1:7" ht="12.75">
      <c r="A533" s="74"/>
      <c r="F533" s="44"/>
      <c r="G533" s="63"/>
    </row>
    <row r="534" spans="1:7" ht="12.75">
      <c r="A534" s="74"/>
      <c r="F534" s="44"/>
      <c r="G534" s="63"/>
    </row>
    <row r="535" spans="1:7" ht="12.75">
      <c r="A535" s="74"/>
      <c r="F535" s="44"/>
      <c r="G535" s="63"/>
    </row>
    <row r="536" spans="1:7" ht="12.75">
      <c r="A536" s="74"/>
      <c r="F536" s="44"/>
      <c r="G536" s="63"/>
    </row>
    <row r="537" spans="1:7" ht="12.75">
      <c r="A537" s="74"/>
      <c r="F537" s="44"/>
      <c r="G537" s="63"/>
    </row>
    <row r="538" spans="1:7" ht="12.75">
      <c r="A538" s="74"/>
      <c r="F538" s="44"/>
      <c r="G538" s="63"/>
    </row>
    <row r="539" spans="1:7" ht="12.75">
      <c r="A539" s="74"/>
      <c r="F539" s="44"/>
      <c r="G539" s="63"/>
    </row>
    <row r="540" spans="1:7" ht="12.75">
      <c r="A540" s="74"/>
      <c r="F540" s="44"/>
      <c r="G540" s="63"/>
    </row>
    <row r="541" spans="1:7" ht="12.75">
      <c r="A541" s="74"/>
      <c r="F541" s="44"/>
      <c r="G541" s="63"/>
    </row>
    <row r="542" spans="1:7" ht="12.75">
      <c r="A542" s="74"/>
      <c r="F542" s="44"/>
      <c r="G542" s="63"/>
    </row>
    <row r="543" spans="1:7" ht="12.75">
      <c r="A543" s="74"/>
      <c r="F543" s="44"/>
      <c r="G543" s="63"/>
    </row>
    <row r="544" spans="1:7" ht="12.75">
      <c r="A544" s="74"/>
      <c r="F544" s="44"/>
      <c r="G544" s="63"/>
    </row>
    <row r="545" spans="1:7" ht="12.75">
      <c r="A545" s="74"/>
      <c r="F545" s="44"/>
      <c r="G545" s="63"/>
    </row>
    <row r="546" spans="1:7" ht="12.75">
      <c r="A546" s="74"/>
      <c r="F546" s="44"/>
      <c r="G546" s="63"/>
    </row>
    <row r="547" spans="1:7" ht="12.75">
      <c r="A547" s="74"/>
      <c r="F547" s="44"/>
      <c r="G547" s="63"/>
    </row>
    <row r="548" spans="1:7" ht="12.75">
      <c r="A548" s="74"/>
      <c r="F548" s="44"/>
      <c r="G548" s="63"/>
    </row>
    <row r="549" spans="1:7" ht="12.75">
      <c r="A549" s="74"/>
      <c r="F549" s="44"/>
      <c r="G549" s="63"/>
    </row>
    <row r="550" spans="1:7" ht="12.75">
      <c r="A550" s="74"/>
      <c r="F550" s="44"/>
      <c r="G550" s="63"/>
    </row>
    <row r="551" spans="1:7" ht="12.75">
      <c r="A551" s="74"/>
      <c r="F551" s="44"/>
      <c r="G551" s="63"/>
    </row>
    <row r="552" spans="1:7" ht="12.75">
      <c r="A552" s="74"/>
      <c r="F552" s="44"/>
      <c r="G552" s="63"/>
    </row>
    <row r="553" spans="1:7" ht="12.75">
      <c r="A553" s="74"/>
      <c r="F553" s="44"/>
      <c r="G553" s="63"/>
    </row>
    <row r="554" spans="1:7" ht="12.75">
      <c r="A554" s="74"/>
      <c r="F554" s="44"/>
      <c r="G554" s="63"/>
    </row>
    <row r="555" spans="1:7" ht="12.75">
      <c r="A555" s="74"/>
      <c r="F555" s="44"/>
      <c r="G555" s="63"/>
    </row>
    <row r="556" spans="1:7" ht="12.75">
      <c r="A556" s="74"/>
      <c r="F556" s="44"/>
      <c r="G556" s="63"/>
    </row>
    <row r="557" spans="1:7" ht="12.75">
      <c r="A557" s="74"/>
      <c r="F557" s="44"/>
      <c r="G557" s="63"/>
    </row>
    <row r="558" spans="1:7" ht="12.75">
      <c r="A558" s="74"/>
      <c r="F558" s="44"/>
      <c r="G558" s="63"/>
    </row>
    <row r="559" spans="1:7" ht="12.75">
      <c r="A559" s="74"/>
      <c r="F559" s="44"/>
      <c r="G559" s="63"/>
    </row>
    <row r="560" spans="1:7" ht="12.75">
      <c r="A560" s="74"/>
      <c r="F560" s="44"/>
      <c r="G560" s="63"/>
    </row>
    <row r="561" spans="1:7" ht="12.75">
      <c r="A561" s="74"/>
      <c r="F561" s="44"/>
      <c r="G561" s="63"/>
    </row>
    <row r="562" spans="1:7" ht="12.75">
      <c r="A562" s="74"/>
      <c r="F562" s="44"/>
      <c r="G562" s="63"/>
    </row>
    <row r="563" spans="1:7" ht="12.75">
      <c r="A563" s="74"/>
      <c r="F563" s="44"/>
      <c r="G563" s="63"/>
    </row>
    <row r="564" spans="1:7" ht="12.75">
      <c r="A564" s="74"/>
      <c r="F564" s="44"/>
      <c r="G564" s="63"/>
    </row>
    <row r="565" spans="1:7" ht="12.75">
      <c r="A565" s="74"/>
      <c r="F565" s="44"/>
      <c r="G565" s="63"/>
    </row>
    <row r="566" spans="1:7" ht="12.75">
      <c r="A566" s="74"/>
      <c r="F566" s="44"/>
      <c r="G566" s="63"/>
    </row>
    <row r="567" spans="1:7" ht="12.75">
      <c r="A567" s="74"/>
      <c r="F567" s="44"/>
      <c r="G567" s="63"/>
    </row>
    <row r="568" spans="1:7" ht="12.75">
      <c r="A568" s="74"/>
      <c r="F568" s="44"/>
      <c r="G568" s="63"/>
    </row>
    <row r="569" spans="1:7" ht="12.75">
      <c r="A569" s="74"/>
      <c r="F569" s="44"/>
      <c r="G569" s="63"/>
    </row>
    <row r="570" spans="1:7" ht="12.75">
      <c r="A570" s="74"/>
      <c r="F570" s="44"/>
      <c r="G570" s="63"/>
    </row>
    <row r="571" spans="1:7" ht="12.75">
      <c r="A571" s="74"/>
      <c r="F571" s="44"/>
      <c r="G571" s="63"/>
    </row>
    <row r="572" spans="1:7" ht="12.75">
      <c r="A572" s="74"/>
      <c r="F572" s="44"/>
      <c r="G572" s="63"/>
    </row>
    <row r="573" spans="1:7" ht="12.75">
      <c r="A573" s="74"/>
      <c r="F573" s="44"/>
      <c r="G573" s="63"/>
    </row>
    <row r="574" spans="1:7" ht="12.75">
      <c r="A574" s="74"/>
      <c r="F574" s="44"/>
      <c r="G574" s="63"/>
    </row>
    <row r="575" spans="1:7" ht="12.75">
      <c r="A575" s="74"/>
      <c r="F575" s="44"/>
      <c r="G575" s="63"/>
    </row>
    <row r="576" spans="1:7" ht="12.75">
      <c r="A576" s="74"/>
      <c r="F576" s="44"/>
      <c r="G576" s="63"/>
    </row>
    <row r="577" spans="1:7" ht="12.75">
      <c r="A577" s="74"/>
      <c r="F577" s="44"/>
      <c r="G577" s="63"/>
    </row>
    <row r="578" spans="1:7" ht="12.75">
      <c r="A578" s="74"/>
      <c r="F578" s="44"/>
      <c r="G578" s="63"/>
    </row>
    <row r="579" spans="1:7" ht="12.75">
      <c r="A579" s="74"/>
      <c r="F579" s="44"/>
      <c r="G579" s="63"/>
    </row>
    <row r="580" spans="1:7" ht="12.75">
      <c r="A580" s="74"/>
      <c r="F580" s="44"/>
      <c r="G580" s="63"/>
    </row>
    <row r="581" spans="1:7" ht="12.75">
      <c r="A581" s="74"/>
      <c r="F581" s="44"/>
      <c r="G581" s="63"/>
    </row>
    <row r="582" spans="1:7" ht="12.75">
      <c r="A582" s="74"/>
      <c r="F582" s="44"/>
      <c r="G582" s="63"/>
    </row>
    <row r="583" spans="1:7" ht="12.75">
      <c r="A583" s="74"/>
      <c r="F583" s="44"/>
      <c r="G583" s="63"/>
    </row>
    <row r="584" spans="1:7" ht="12.75">
      <c r="A584" s="74"/>
      <c r="F584" s="44"/>
      <c r="G584" s="63"/>
    </row>
    <row r="585" spans="1:7" ht="12.75">
      <c r="A585" s="74"/>
      <c r="F585" s="44"/>
      <c r="G585" s="63"/>
    </row>
    <row r="586" spans="1:7" ht="12.75">
      <c r="A586" s="74"/>
      <c r="F586" s="44"/>
      <c r="G586" s="63"/>
    </row>
    <row r="587" spans="1:7" ht="12.75">
      <c r="A587" s="74"/>
      <c r="F587" s="44"/>
      <c r="G587" s="63"/>
    </row>
    <row r="588" spans="1:7" ht="12.75">
      <c r="A588" s="74"/>
      <c r="F588" s="44"/>
      <c r="G588" s="63"/>
    </row>
    <row r="589" spans="1:7" ht="12.75">
      <c r="A589" s="74"/>
      <c r="F589" s="44"/>
      <c r="G589" s="63"/>
    </row>
    <row r="590" spans="1:7" ht="12.75">
      <c r="A590" s="74"/>
      <c r="F590" s="44"/>
      <c r="G590" s="63"/>
    </row>
    <row r="591" spans="1:7" ht="12.75">
      <c r="A591" s="74"/>
      <c r="F591" s="44"/>
      <c r="G591" s="63"/>
    </row>
    <row r="592" spans="1:7" ht="12.75">
      <c r="A592" s="74"/>
      <c r="F592" s="44"/>
      <c r="G592" s="63"/>
    </row>
    <row r="593" spans="1:7" ht="12.75">
      <c r="A593" s="74"/>
      <c r="F593" s="44"/>
      <c r="G593" s="63"/>
    </row>
    <row r="594" spans="1:7" ht="12.75">
      <c r="A594" s="74"/>
      <c r="F594" s="44"/>
      <c r="G594" s="63"/>
    </row>
    <row r="595" spans="1:7" ht="12.75">
      <c r="A595" s="74"/>
      <c r="F595" s="44"/>
      <c r="G595" s="63"/>
    </row>
    <row r="596" spans="1:7" ht="12.75">
      <c r="A596" s="74"/>
      <c r="F596" s="44"/>
      <c r="G596" s="63"/>
    </row>
    <row r="597" spans="1:7" ht="12.75">
      <c r="A597" s="74"/>
      <c r="F597" s="44"/>
      <c r="G597" s="63"/>
    </row>
    <row r="598" spans="1:7" ht="12.75">
      <c r="A598" s="74"/>
      <c r="F598" s="44"/>
      <c r="G598" s="63"/>
    </row>
    <row r="599" spans="1:7" ht="12.75">
      <c r="A599" s="74"/>
      <c r="F599" s="44"/>
      <c r="G599" s="63"/>
    </row>
    <row r="600" spans="1:7" ht="12.75">
      <c r="A600" s="74"/>
      <c r="F600" s="44"/>
      <c r="G600" s="63"/>
    </row>
    <row r="601" spans="1:7" ht="12.75">
      <c r="A601" s="74"/>
      <c r="F601" s="44"/>
      <c r="G601" s="63"/>
    </row>
    <row r="602" spans="1:7" ht="12.75">
      <c r="A602" s="74"/>
      <c r="F602" s="44"/>
      <c r="G602" s="63"/>
    </row>
    <row r="603" spans="1:7" ht="12.75">
      <c r="A603" s="74"/>
      <c r="F603" s="44"/>
      <c r="G603" s="63"/>
    </row>
    <row r="604" spans="1:7" ht="12.75">
      <c r="A604" s="74"/>
      <c r="F604" s="44"/>
      <c r="G604" s="63"/>
    </row>
    <row r="605" spans="1:7" ht="12.75">
      <c r="A605" s="74"/>
      <c r="F605" s="44"/>
      <c r="G605" s="63"/>
    </row>
    <row r="606" spans="1:7" ht="12.75">
      <c r="A606" s="74"/>
      <c r="F606" s="44"/>
      <c r="G606" s="63"/>
    </row>
    <row r="607" spans="1:7" ht="12.75">
      <c r="A607" s="74"/>
      <c r="F607" s="44"/>
      <c r="G607" s="63"/>
    </row>
    <row r="608" spans="1:7" ht="12.75">
      <c r="A608" s="74"/>
      <c r="F608" s="44"/>
      <c r="G608" s="63"/>
    </row>
    <row r="609" spans="1:7" ht="12.75">
      <c r="A609" s="74"/>
      <c r="F609" s="44"/>
      <c r="G609" s="63"/>
    </row>
    <row r="610" spans="1:7" ht="12.75">
      <c r="A610" s="74"/>
      <c r="F610" s="44"/>
      <c r="G610" s="63"/>
    </row>
    <row r="611" spans="1:7" ht="12.75">
      <c r="A611" s="74"/>
      <c r="F611" s="44"/>
      <c r="G611" s="63"/>
    </row>
    <row r="612" spans="1:7" ht="12.75">
      <c r="A612" s="74"/>
      <c r="F612" s="44"/>
      <c r="G612" s="63"/>
    </row>
    <row r="613" spans="1:7" ht="12.75">
      <c r="A613" s="74"/>
      <c r="F613" s="44"/>
      <c r="G613" s="63"/>
    </row>
    <row r="614" spans="1:7" ht="12.75">
      <c r="A614" s="74"/>
      <c r="F614" s="44"/>
      <c r="G614" s="63"/>
    </row>
    <row r="615" spans="1:7" ht="12.75">
      <c r="A615" s="74"/>
      <c r="F615" s="44"/>
      <c r="G615" s="63"/>
    </row>
    <row r="616" spans="1:7" ht="12.75">
      <c r="A616" s="74"/>
      <c r="F616" s="44"/>
      <c r="G616" s="63"/>
    </row>
    <row r="617" spans="1:7" ht="12.75">
      <c r="A617" s="74"/>
      <c r="F617" s="44"/>
      <c r="G617" s="63"/>
    </row>
    <row r="618" spans="1:7" ht="12.75">
      <c r="A618" s="74"/>
      <c r="F618" s="44"/>
      <c r="G618" s="63"/>
    </row>
    <row r="619" spans="1:7" ht="12.75">
      <c r="A619" s="74"/>
      <c r="F619" s="44"/>
      <c r="G619" s="63"/>
    </row>
    <row r="620" spans="1:7" ht="12.75">
      <c r="A620" s="74"/>
      <c r="F620" s="44"/>
      <c r="G620" s="63"/>
    </row>
    <row r="621" spans="1:7" ht="12.75">
      <c r="A621" s="74"/>
      <c r="F621" s="44"/>
      <c r="G621" s="63"/>
    </row>
    <row r="622" spans="1:7" ht="12.75">
      <c r="A622" s="74"/>
      <c r="F622" s="44"/>
      <c r="G622" s="63"/>
    </row>
    <row r="623" spans="1:7" ht="12.75">
      <c r="A623" s="74"/>
      <c r="F623" s="44"/>
      <c r="G623" s="63"/>
    </row>
    <row r="624" spans="1:7" ht="12.75">
      <c r="A624" s="74"/>
      <c r="F624" s="44"/>
      <c r="G624" s="63"/>
    </row>
    <row r="625" spans="1:7" ht="12.75">
      <c r="A625" s="74"/>
      <c r="F625" s="44"/>
      <c r="G625" s="63"/>
    </row>
    <row r="626" spans="1:7" ht="12.75">
      <c r="A626" s="74"/>
      <c r="F626" s="44"/>
      <c r="G626" s="63"/>
    </row>
    <row r="627" spans="1:7" ht="12.75">
      <c r="A627" s="74"/>
      <c r="F627" s="44"/>
      <c r="G627" s="63"/>
    </row>
    <row r="628" spans="1:7" ht="12.75">
      <c r="A628" s="74"/>
      <c r="F628" s="44"/>
      <c r="G628" s="63"/>
    </row>
    <row r="629" spans="1:7" ht="12.75">
      <c r="A629" s="74"/>
      <c r="F629" s="44"/>
      <c r="G629" s="63"/>
    </row>
    <row r="630" spans="1:7" ht="12.75">
      <c r="A630" s="74"/>
      <c r="F630" s="44"/>
      <c r="G630" s="63"/>
    </row>
    <row r="631" spans="1:7" ht="12.75">
      <c r="A631" s="74"/>
      <c r="F631" s="44"/>
      <c r="G631" s="63"/>
    </row>
    <row r="632" spans="1:7" ht="12.75">
      <c r="A632" s="74"/>
      <c r="F632" s="44"/>
      <c r="G632" s="63"/>
    </row>
    <row r="633" spans="1:7" ht="12.75">
      <c r="A633" s="74"/>
      <c r="F633" s="44"/>
      <c r="G633" s="63"/>
    </row>
    <row r="634" spans="1:7" ht="12.75">
      <c r="A634" s="74"/>
      <c r="F634" s="44"/>
      <c r="G634" s="63"/>
    </row>
    <row r="635" spans="1:7" ht="12.75">
      <c r="A635" s="74"/>
      <c r="F635" s="44"/>
      <c r="G635" s="63"/>
    </row>
    <row r="636" spans="1:7" ht="12.75">
      <c r="A636" s="74"/>
      <c r="F636" s="44"/>
      <c r="G636" s="63"/>
    </row>
    <row r="637" spans="1:7" ht="12.75">
      <c r="A637" s="74"/>
      <c r="F637" s="44"/>
      <c r="G637" s="63"/>
    </row>
    <row r="638" spans="1:7" ht="12.75">
      <c r="A638" s="74"/>
      <c r="F638" s="44"/>
      <c r="G638" s="63"/>
    </row>
    <row r="639" spans="1:7" ht="12.75">
      <c r="A639" s="74"/>
      <c r="F639" s="44"/>
      <c r="G639" s="63"/>
    </row>
    <row r="640" spans="1:7" ht="12.75">
      <c r="A640" s="74"/>
      <c r="F640" s="44"/>
      <c r="G640" s="63"/>
    </row>
    <row r="641" spans="1:7" ht="12.75">
      <c r="A641" s="74"/>
      <c r="F641" s="44"/>
      <c r="G641" s="63"/>
    </row>
    <row r="642" spans="1:7" ht="12.75">
      <c r="A642" s="74"/>
      <c r="F642" s="44"/>
      <c r="G642" s="63"/>
    </row>
    <row r="643" spans="1:7" ht="12.75">
      <c r="A643" s="74"/>
      <c r="F643" s="44"/>
      <c r="G643" s="63"/>
    </row>
    <row r="644" spans="1:7" ht="12.75">
      <c r="A644" s="74"/>
      <c r="F644" s="44"/>
      <c r="G644" s="63"/>
    </row>
    <row r="645" spans="1:7" ht="12.75">
      <c r="A645" s="74"/>
      <c r="F645" s="44"/>
      <c r="G645" s="63"/>
    </row>
    <row r="646" spans="1:7" ht="12.75">
      <c r="A646" s="74"/>
      <c r="F646" s="44"/>
      <c r="G646" s="63"/>
    </row>
    <row r="647" spans="1:7" ht="12.75">
      <c r="A647" s="74"/>
      <c r="F647" s="44"/>
      <c r="G647" s="63"/>
    </row>
    <row r="648" spans="1:7" ht="12.75">
      <c r="A648" s="74"/>
      <c r="F648" s="44"/>
      <c r="G648" s="63"/>
    </row>
    <row r="649" spans="1:7" ht="12.75">
      <c r="A649" s="74"/>
      <c r="F649" s="44"/>
      <c r="G649" s="63"/>
    </row>
    <row r="650" spans="1:7" ht="12.75">
      <c r="A650" s="74"/>
      <c r="F650" s="44"/>
      <c r="G650" s="63"/>
    </row>
    <row r="651" spans="1:7" ht="12.75">
      <c r="A651" s="74"/>
      <c r="F651" s="44"/>
      <c r="G651" s="63"/>
    </row>
    <row r="652" spans="1:7" ht="12.75">
      <c r="A652" s="74"/>
      <c r="F652" s="44"/>
      <c r="G652" s="63"/>
    </row>
    <row r="653" spans="1:7" ht="12.75">
      <c r="A653" s="74"/>
      <c r="F653" s="44"/>
      <c r="G653" s="63"/>
    </row>
    <row r="654" spans="1:7" ht="12.75">
      <c r="A654" s="74"/>
      <c r="F654" s="44"/>
      <c r="G654" s="63"/>
    </row>
    <row r="655" spans="1:7" ht="12.75">
      <c r="A655" s="74"/>
      <c r="F655" s="44"/>
      <c r="G655" s="63"/>
    </row>
    <row r="656" spans="1:7" ht="12.75">
      <c r="A656" s="74"/>
      <c r="F656" s="44"/>
      <c r="G656" s="63"/>
    </row>
    <row r="657" spans="1:7" ht="12.75">
      <c r="A657" s="74"/>
      <c r="F657" s="44"/>
      <c r="G657" s="63"/>
    </row>
    <row r="658" spans="1:7" ht="12.75">
      <c r="A658" s="74"/>
      <c r="F658" s="44"/>
      <c r="G658" s="63"/>
    </row>
    <row r="659" spans="1:7" ht="12.75">
      <c r="A659" s="74"/>
      <c r="F659" s="44"/>
      <c r="G659" s="63"/>
    </row>
    <row r="660" spans="1:7" ht="12.75">
      <c r="A660" s="74"/>
      <c r="F660" s="44"/>
      <c r="G660" s="63"/>
    </row>
    <row r="661" spans="1:7" ht="12.75">
      <c r="A661" s="74"/>
      <c r="F661" s="44"/>
      <c r="G661" s="63"/>
    </row>
    <row r="662" spans="1:7" ht="12.75">
      <c r="A662" s="74"/>
      <c r="F662" s="44"/>
      <c r="G662" s="63"/>
    </row>
    <row r="663" spans="1:7" ht="12.75">
      <c r="A663" s="74"/>
      <c r="F663" s="44"/>
      <c r="G663" s="63"/>
    </row>
    <row r="664" spans="1:7" ht="12.75">
      <c r="A664" s="74"/>
      <c r="F664" s="44"/>
      <c r="G664" s="63"/>
    </row>
    <row r="665" spans="1:7" ht="12.75">
      <c r="A665" s="74"/>
      <c r="F665" s="44"/>
      <c r="G665" s="63"/>
    </row>
    <row r="666" spans="1:7" ht="12.75">
      <c r="A666" s="74"/>
      <c r="F666" s="44"/>
      <c r="G666" s="63"/>
    </row>
    <row r="667" spans="1:7" ht="12.75">
      <c r="A667" s="74"/>
      <c r="F667" s="44"/>
      <c r="G667" s="63"/>
    </row>
    <row r="668" spans="1:7" ht="12.75">
      <c r="A668" s="74"/>
      <c r="F668" s="44"/>
      <c r="G668" s="63"/>
    </row>
    <row r="669" spans="1:7" ht="12.75">
      <c r="A669" s="74"/>
      <c r="F669" s="44"/>
      <c r="G669" s="63"/>
    </row>
    <row r="670" spans="1:7" ht="12.75">
      <c r="A670" s="74"/>
      <c r="F670" s="44"/>
      <c r="G670" s="63"/>
    </row>
    <row r="671" spans="1:7" ht="12.75">
      <c r="A671" s="74"/>
      <c r="F671" s="44"/>
      <c r="G671" s="63"/>
    </row>
    <row r="672" spans="1:7" ht="12.75">
      <c r="A672" s="74"/>
      <c r="F672" s="44"/>
      <c r="G672" s="63"/>
    </row>
    <row r="673" spans="1:7" ht="12.75">
      <c r="A673" s="74"/>
      <c r="F673" s="44"/>
      <c r="G673" s="63"/>
    </row>
    <row r="674" spans="1:7" ht="12.75">
      <c r="A674" s="74"/>
      <c r="F674" s="44"/>
      <c r="G674" s="63"/>
    </row>
    <row r="675" spans="1:7" ht="12.75">
      <c r="A675" s="74"/>
      <c r="F675" s="44"/>
      <c r="G675" s="63"/>
    </row>
    <row r="676" spans="1:7" ht="12.75">
      <c r="A676" s="74"/>
      <c r="F676" s="44"/>
      <c r="G676" s="63"/>
    </row>
    <row r="677" spans="1:7" ht="12.75">
      <c r="A677" s="74"/>
      <c r="F677" s="44"/>
      <c r="G677" s="63"/>
    </row>
    <row r="678" spans="1:7" ht="12.75">
      <c r="A678" s="74"/>
      <c r="F678" s="44"/>
      <c r="G678" s="63"/>
    </row>
    <row r="679" spans="1:7" ht="12.75">
      <c r="A679" s="74"/>
      <c r="F679" s="44"/>
      <c r="G679" s="63"/>
    </row>
    <row r="680" spans="1:7" ht="12.75">
      <c r="A680" s="74"/>
      <c r="F680" s="44"/>
      <c r="G680" s="63"/>
    </row>
    <row r="681" spans="1:7" ht="12.75">
      <c r="A681" s="74"/>
      <c r="F681" s="44"/>
      <c r="G681" s="63"/>
    </row>
    <row r="682" spans="1:7" ht="12.75">
      <c r="A682" s="74"/>
      <c r="F682" s="44"/>
      <c r="G682" s="63"/>
    </row>
    <row r="683" spans="1:7" ht="12.75">
      <c r="A683" s="74"/>
      <c r="F683" s="44"/>
      <c r="G683" s="63"/>
    </row>
    <row r="684" spans="1:7" ht="12.75">
      <c r="A684" s="74"/>
      <c r="F684" s="44"/>
      <c r="G684" s="63"/>
    </row>
    <row r="685" spans="1:7" ht="12.75">
      <c r="A685" s="74"/>
      <c r="F685" s="44"/>
      <c r="G685" s="63"/>
    </row>
    <row r="686" spans="1:7" ht="12.75">
      <c r="A686" s="74"/>
      <c r="F686" s="44"/>
      <c r="G686" s="63"/>
    </row>
    <row r="687" spans="1:7" ht="12.75">
      <c r="A687" s="74"/>
      <c r="F687" s="44"/>
      <c r="G687" s="63"/>
    </row>
    <row r="688" spans="1:7" ht="12.75">
      <c r="A688" s="74"/>
      <c r="F688" s="44"/>
      <c r="G688" s="63"/>
    </row>
    <row r="689" spans="1:7" ht="12.75">
      <c r="A689" s="74"/>
      <c r="F689" s="44"/>
      <c r="G689" s="63"/>
    </row>
    <row r="690" spans="1:7" ht="12.75">
      <c r="A690" s="74"/>
      <c r="F690" s="44"/>
      <c r="G690" s="63"/>
    </row>
    <row r="691" spans="1:7" ht="12.75">
      <c r="A691" s="74"/>
      <c r="F691" s="44"/>
      <c r="G691" s="63"/>
    </row>
    <row r="692" spans="1:7" ht="12.75">
      <c r="A692" s="74"/>
      <c r="F692" s="44"/>
      <c r="G692" s="63"/>
    </row>
    <row r="693" spans="1:7" ht="12.75">
      <c r="A693" s="74"/>
      <c r="F693" s="44"/>
      <c r="G693" s="63"/>
    </row>
    <row r="694" spans="1:7" ht="12.75">
      <c r="A694" s="74"/>
      <c r="F694" s="44"/>
      <c r="G694" s="63"/>
    </row>
    <row r="695" spans="1:7" ht="12.75">
      <c r="A695" s="74"/>
      <c r="F695" s="44"/>
      <c r="G695" s="63"/>
    </row>
    <row r="696" spans="1:7" ht="12.75">
      <c r="A696" s="74"/>
      <c r="F696" s="44"/>
      <c r="G696" s="63"/>
    </row>
    <row r="697" spans="1:7" ht="12.75">
      <c r="A697" s="74"/>
      <c r="F697" s="44"/>
      <c r="G697" s="63"/>
    </row>
    <row r="698" spans="1:7" ht="12.75">
      <c r="A698" s="74"/>
      <c r="F698" s="44"/>
      <c r="G698" s="63"/>
    </row>
    <row r="699" spans="1:7" ht="12.75">
      <c r="A699" s="74"/>
      <c r="F699" s="44"/>
      <c r="G699" s="63"/>
    </row>
    <row r="700" spans="1:7" ht="12.75">
      <c r="A700" s="74"/>
      <c r="F700" s="44"/>
      <c r="G700" s="63"/>
    </row>
    <row r="701" spans="1:7" ht="12.75">
      <c r="A701" s="74"/>
      <c r="F701" s="44"/>
      <c r="G701" s="63"/>
    </row>
    <row r="702" spans="1:7" ht="12.75">
      <c r="A702" s="74"/>
      <c r="F702" s="44"/>
      <c r="G702" s="63"/>
    </row>
    <row r="703" spans="1:7" ht="12.75">
      <c r="A703" s="74"/>
      <c r="F703" s="44"/>
      <c r="G703" s="63"/>
    </row>
    <row r="704" spans="1:7" ht="12.75">
      <c r="A704" s="74"/>
      <c r="F704" s="44"/>
      <c r="G704" s="63"/>
    </row>
    <row r="705" spans="1:7" ht="12.75">
      <c r="A705" s="74"/>
      <c r="F705" s="44"/>
      <c r="G705" s="63"/>
    </row>
    <row r="706" spans="1:7" ht="12.75">
      <c r="A706" s="74"/>
      <c r="F706" s="44"/>
      <c r="G706" s="63"/>
    </row>
    <row r="707" spans="1:7" ht="12.75">
      <c r="A707" s="74"/>
      <c r="F707" s="44"/>
      <c r="G707" s="63"/>
    </row>
    <row r="708" spans="1:7" ht="12.75">
      <c r="A708" s="74"/>
      <c r="F708" s="44"/>
      <c r="G708" s="63"/>
    </row>
    <row r="709" spans="1:7" ht="12.75">
      <c r="A709" s="74"/>
      <c r="F709" s="44"/>
      <c r="G709" s="63"/>
    </row>
    <row r="710" spans="1:7" ht="12.75">
      <c r="A710" s="74"/>
      <c r="F710" s="44"/>
      <c r="G710" s="63"/>
    </row>
    <row r="711" spans="1:7" ht="12.75">
      <c r="A711" s="74"/>
      <c r="F711" s="44"/>
      <c r="G711" s="63"/>
    </row>
    <row r="712" spans="1:7" ht="12.75">
      <c r="A712" s="74"/>
      <c r="F712" s="44"/>
      <c r="G712" s="63"/>
    </row>
    <row r="713" spans="1:7" ht="12.75">
      <c r="A713" s="74"/>
      <c r="F713" s="44"/>
      <c r="G713" s="63"/>
    </row>
    <row r="714" spans="1:7" ht="12.75">
      <c r="A714" s="74"/>
      <c r="F714" s="44"/>
      <c r="G714" s="63"/>
    </row>
    <row r="715" spans="1:7" ht="12.75">
      <c r="A715" s="74"/>
      <c r="F715" s="44"/>
      <c r="G715" s="63"/>
    </row>
    <row r="716" spans="1:7" ht="12.75">
      <c r="A716" s="74"/>
      <c r="F716" s="44"/>
      <c r="G716" s="63"/>
    </row>
    <row r="717" spans="1:7" ht="12.75">
      <c r="A717" s="74"/>
      <c r="F717" s="44"/>
      <c r="G717" s="63"/>
    </row>
    <row r="718" spans="1:7" ht="12.75">
      <c r="A718" s="74"/>
      <c r="F718" s="44"/>
      <c r="G718" s="63"/>
    </row>
    <row r="719" spans="1:7" ht="12.75">
      <c r="A719" s="74"/>
      <c r="F719" s="44"/>
      <c r="G719" s="63"/>
    </row>
    <row r="720" spans="1:7" ht="12.75">
      <c r="A720" s="74"/>
      <c r="F720" s="44"/>
      <c r="G720" s="63"/>
    </row>
    <row r="721" spans="1:7" ht="12.75">
      <c r="A721" s="74"/>
      <c r="F721" s="44"/>
      <c r="G721" s="63"/>
    </row>
    <row r="722" spans="1:7" ht="12.75">
      <c r="A722" s="74"/>
      <c r="F722" s="44"/>
      <c r="G722" s="63"/>
    </row>
    <row r="723" spans="1:7" ht="12.75">
      <c r="A723" s="74"/>
      <c r="F723" s="44"/>
      <c r="G723" s="63"/>
    </row>
    <row r="724" spans="1:7" ht="12.75">
      <c r="A724" s="74"/>
      <c r="F724" s="44"/>
      <c r="G724" s="63"/>
    </row>
    <row r="725" spans="1:7" ht="12.75">
      <c r="A725" s="74"/>
      <c r="F725" s="44"/>
      <c r="G725" s="63"/>
    </row>
    <row r="726" spans="1:7" ht="12.75">
      <c r="A726" s="74"/>
      <c r="F726" s="44"/>
      <c r="G726" s="63"/>
    </row>
    <row r="727" spans="1:7" ht="12.75">
      <c r="A727" s="74"/>
      <c r="F727" s="44"/>
      <c r="G727" s="63"/>
    </row>
    <row r="728" spans="1:7" ht="12.75">
      <c r="A728" s="74"/>
      <c r="F728" s="44"/>
      <c r="G728" s="63"/>
    </row>
    <row r="729" spans="1:7" ht="12.75">
      <c r="A729" s="74"/>
      <c r="F729" s="44"/>
      <c r="G729" s="63"/>
    </row>
    <row r="730" spans="1:7" ht="12.75">
      <c r="A730" s="74"/>
      <c r="F730" s="44"/>
      <c r="G730" s="63"/>
    </row>
    <row r="731" spans="1:7" ht="12.75">
      <c r="A731" s="74"/>
      <c r="F731" s="44"/>
      <c r="G731" s="63"/>
    </row>
    <row r="732" spans="1:7" ht="12.75">
      <c r="A732" s="74"/>
      <c r="F732" s="44"/>
      <c r="G732" s="63"/>
    </row>
    <row r="733" spans="1:7" ht="12.75">
      <c r="A733" s="74"/>
      <c r="F733" s="44"/>
      <c r="G733" s="63"/>
    </row>
    <row r="734" spans="1:7" ht="12.75">
      <c r="A734" s="74"/>
      <c r="F734" s="44"/>
      <c r="G734" s="63"/>
    </row>
    <row r="735" spans="1:7" ht="12.75">
      <c r="A735" s="74"/>
      <c r="F735" s="44"/>
      <c r="G735" s="63"/>
    </row>
    <row r="736" spans="1:7" ht="12.75">
      <c r="A736" s="74"/>
      <c r="F736" s="44"/>
      <c r="G736" s="63"/>
    </row>
    <row r="737" spans="1:7" ht="12.75">
      <c r="A737" s="74"/>
      <c r="F737" s="44"/>
      <c r="G737" s="63"/>
    </row>
    <row r="738" spans="1:7" ht="12.75">
      <c r="A738" s="74"/>
      <c r="F738" s="44"/>
      <c r="G738" s="63"/>
    </row>
    <row r="739" spans="1:7" ht="12.75">
      <c r="A739" s="74"/>
      <c r="F739" s="44"/>
      <c r="G739" s="63"/>
    </row>
    <row r="740" spans="1:7" ht="12.75">
      <c r="A740" s="74"/>
      <c r="F740" s="44"/>
      <c r="G740" s="63"/>
    </row>
    <row r="741" spans="1:7" ht="12.75">
      <c r="A741" s="74"/>
      <c r="F741" s="44"/>
      <c r="G741" s="63"/>
    </row>
    <row r="742" spans="1:7" ht="12.75">
      <c r="A742" s="74"/>
      <c r="F742" s="44"/>
      <c r="G742" s="63"/>
    </row>
    <row r="743" spans="1:7" ht="12.75">
      <c r="A743" s="74"/>
      <c r="F743" s="44"/>
      <c r="G743" s="63"/>
    </row>
    <row r="744" spans="1:7" ht="12.75">
      <c r="A744" s="74"/>
      <c r="F744" s="44"/>
      <c r="G744" s="63"/>
    </row>
    <row r="745" spans="1:7" ht="12.75">
      <c r="A745" s="74"/>
      <c r="F745" s="44"/>
      <c r="G745" s="63"/>
    </row>
    <row r="746" spans="1:7" ht="12.75">
      <c r="A746" s="74"/>
      <c r="F746" s="44"/>
      <c r="G746" s="63"/>
    </row>
    <row r="747" spans="1:7" ht="12.75">
      <c r="A747" s="74"/>
      <c r="F747" s="44"/>
      <c r="G747" s="63"/>
    </row>
    <row r="748" spans="1:7" ht="12.75">
      <c r="A748" s="74"/>
      <c r="F748" s="44"/>
      <c r="G748" s="63"/>
    </row>
    <row r="749" spans="1:7" ht="12.75">
      <c r="A749" s="74"/>
      <c r="F749" s="44"/>
      <c r="G749" s="63"/>
    </row>
    <row r="750" spans="1:7" ht="12.75">
      <c r="A750" s="74"/>
      <c r="F750" s="44"/>
      <c r="G750" s="63"/>
    </row>
    <row r="751" spans="1:7" ht="12.75">
      <c r="A751" s="74"/>
      <c r="F751" s="44"/>
      <c r="G751" s="63"/>
    </row>
    <row r="752" spans="1:7" ht="12.75">
      <c r="A752" s="74"/>
      <c r="F752" s="44"/>
      <c r="G752" s="63"/>
    </row>
    <row r="753" spans="1:7" ht="12.75">
      <c r="A753" s="74"/>
      <c r="F753" s="44"/>
      <c r="G753" s="63"/>
    </row>
    <row r="754" spans="1:7" ht="12.75">
      <c r="A754" s="74"/>
      <c r="F754" s="44"/>
      <c r="G754" s="63"/>
    </row>
    <row r="755" spans="1:7" ht="12.75">
      <c r="A755" s="74"/>
      <c r="F755" s="44"/>
      <c r="G755" s="63"/>
    </row>
    <row r="756" spans="1:7" ht="12.75">
      <c r="A756" s="74"/>
      <c r="F756" s="44"/>
      <c r="G756" s="63"/>
    </row>
    <row r="757" spans="1:7" ht="12.75">
      <c r="A757" s="74"/>
      <c r="F757" s="44"/>
      <c r="G757" s="63"/>
    </row>
    <row r="758" spans="1:7" ht="12.75">
      <c r="A758" s="74"/>
      <c r="F758" s="44"/>
      <c r="G758" s="63"/>
    </row>
    <row r="759" spans="1:7" ht="12.75">
      <c r="A759" s="74"/>
      <c r="F759" s="44"/>
      <c r="G759" s="63"/>
    </row>
    <row r="760" spans="1:7" ht="12.75">
      <c r="A760" s="74"/>
      <c r="F760" s="44"/>
      <c r="G760" s="63"/>
    </row>
    <row r="761" spans="1:7" ht="12.75">
      <c r="A761" s="74"/>
      <c r="F761" s="44"/>
      <c r="G761" s="63"/>
    </row>
    <row r="762" spans="1:7" ht="12.75">
      <c r="A762" s="74"/>
      <c r="F762" s="44"/>
      <c r="G762" s="63"/>
    </row>
    <row r="763" spans="1:7" ht="12.75">
      <c r="A763" s="74"/>
      <c r="F763" s="44"/>
      <c r="G763" s="63"/>
    </row>
    <row r="764" spans="1:7" ht="12.75">
      <c r="A764" s="74"/>
      <c r="F764" s="44"/>
      <c r="G764" s="63"/>
    </row>
    <row r="765" spans="1:7" ht="12.75">
      <c r="A765" s="74"/>
      <c r="F765" s="44"/>
      <c r="G765" s="63"/>
    </row>
    <row r="766" spans="1:7" ht="12.75">
      <c r="A766" s="74"/>
      <c r="F766" s="44"/>
      <c r="G766" s="63"/>
    </row>
    <row r="767" spans="1:7" ht="12.75">
      <c r="A767" s="74"/>
      <c r="F767" s="44"/>
      <c r="G767" s="63"/>
    </row>
    <row r="768" spans="1:7" ht="12.75">
      <c r="A768" s="74"/>
      <c r="F768" s="44"/>
      <c r="G768" s="63"/>
    </row>
    <row r="769" spans="1:7" ht="12.75">
      <c r="A769" s="74"/>
      <c r="F769" s="44"/>
      <c r="G769" s="63"/>
    </row>
    <row r="770" spans="1:7" ht="12.75">
      <c r="A770" s="74"/>
      <c r="F770" s="44"/>
      <c r="G770" s="63"/>
    </row>
    <row r="771" spans="1:7" ht="12.75">
      <c r="A771" s="74"/>
      <c r="F771" s="44"/>
      <c r="G771" s="63"/>
    </row>
    <row r="772" spans="1:7" ht="12.75">
      <c r="A772" s="74"/>
      <c r="F772" s="44"/>
      <c r="G772" s="63"/>
    </row>
    <row r="773" spans="1:7" ht="12.75">
      <c r="A773" s="74"/>
      <c r="F773" s="44"/>
      <c r="G773" s="63"/>
    </row>
    <row r="774" spans="1:7" ht="12.75">
      <c r="A774" s="74"/>
      <c r="F774" s="44"/>
      <c r="G774" s="63"/>
    </row>
    <row r="775" spans="1:7" ht="12.75">
      <c r="A775" s="74"/>
      <c r="F775" s="44"/>
      <c r="G775" s="63"/>
    </row>
    <row r="776" spans="1:7" ht="12.75">
      <c r="A776" s="74"/>
      <c r="F776" s="44"/>
      <c r="G776" s="63"/>
    </row>
    <row r="777" spans="1:7" ht="12.75">
      <c r="A777" s="74"/>
      <c r="F777" s="44"/>
      <c r="G777" s="63"/>
    </row>
    <row r="778" spans="1:7" ht="12.75">
      <c r="A778" s="74"/>
      <c r="F778" s="44"/>
      <c r="G778" s="63"/>
    </row>
    <row r="779" spans="1:7" ht="12.75">
      <c r="A779" s="74"/>
      <c r="F779" s="44"/>
      <c r="G779" s="63"/>
    </row>
    <row r="780" spans="1:7" ht="12.75">
      <c r="A780" s="74"/>
      <c r="F780" s="44"/>
      <c r="G780" s="63"/>
    </row>
    <row r="781" spans="1:7" ht="12.75">
      <c r="A781" s="74"/>
      <c r="F781" s="44"/>
      <c r="G781" s="63"/>
    </row>
    <row r="782" spans="1:7" ht="12.75">
      <c r="A782" s="74"/>
      <c r="F782" s="44"/>
      <c r="G782" s="63"/>
    </row>
    <row r="783" spans="1:7" ht="12.75">
      <c r="A783" s="74"/>
      <c r="F783" s="44"/>
      <c r="G783" s="63"/>
    </row>
    <row r="784" spans="1:7" ht="12.75">
      <c r="A784" s="74"/>
      <c r="F784" s="44"/>
      <c r="G784" s="63"/>
    </row>
    <row r="785" spans="1:7" ht="12.75">
      <c r="A785" s="74"/>
      <c r="F785" s="44"/>
      <c r="G785" s="63"/>
    </row>
    <row r="786" spans="1:7" ht="12.75">
      <c r="A786" s="74"/>
      <c r="F786" s="44"/>
      <c r="G786" s="63"/>
    </row>
    <row r="787" spans="1:7" ht="12.75">
      <c r="A787" s="74"/>
      <c r="F787" s="44"/>
      <c r="G787" s="63"/>
    </row>
    <row r="788" spans="1:7" ht="12.75">
      <c r="A788" s="74"/>
      <c r="F788" s="44"/>
      <c r="G788" s="63"/>
    </row>
    <row r="789" spans="1:7" ht="12.75">
      <c r="A789" s="74"/>
      <c r="F789" s="44"/>
      <c r="G789" s="63"/>
    </row>
    <row r="790" spans="1:7" ht="12.75">
      <c r="A790" s="74"/>
      <c r="F790" s="44"/>
      <c r="G790" s="63"/>
    </row>
    <row r="791" spans="1:7" ht="12.75">
      <c r="A791" s="74"/>
      <c r="F791" s="44"/>
      <c r="G791" s="63"/>
    </row>
    <row r="792" spans="1:7" ht="12.75">
      <c r="A792" s="74"/>
      <c r="F792" s="44"/>
      <c r="G792" s="63"/>
    </row>
    <row r="793" spans="1:7" ht="12.75">
      <c r="A793" s="74"/>
      <c r="F793" s="44"/>
      <c r="G793" s="63"/>
    </row>
    <row r="794" spans="1:7" ht="12.75">
      <c r="A794" s="74"/>
      <c r="F794" s="44"/>
      <c r="G794" s="63"/>
    </row>
    <row r="795" spans="1:7" ht="12.75">
      <c r="A795" s="74"/>
      <c r="F795" s="44"/>
      <c r="G795" s="63"/>
    </row>
    <row r="796" spans="1:7" ht="12.75">
      <c r="A796" s="74"/>
      <c r="F796" s="44"/>
      <c r="G796" s="63"/>
    </row>
    <row r="797" spans="1:7" ht="12.75">
      <c r="A797" s="74"/>
      <c r="F797" s="44"/>
      <c r="G797" s="63"/>
    </row>
    <row r="798" spans="1:7" ht="12.75">
      <c r="A798" s="74"/>
      <c r="F798" s="44"/>
      <c r="G798" s="63"/>
    </row>
    <row r="799" spans="1:7" ht="12.75">
      <c r="A799" s="74"/>
      <c r="F799" s="44"/>
      <c r="G799" s="63"/>
    </row>
    <row r="800" spans="1:7" ht="12.75">
      <c r="A800" s="74"/>
      <c r="F800" s="44"/>
      <c r="G800" s="63"/>
    </row>
    <row r="801" spans="1:7" ht="12.75">
      <c r="A801" s="74"/>
      <c r="F801" s="44"/>
      <c r="G801" s="63"/>
    </row>
    <row r="802" spans="1:7" ht="12.75">
      <c r="A802" s="74"/>
      <c r="F802" s="44"/>
      <c r="G802" s="63"/>
    </row>
    <row r="803" spans="1:7" ht="12.75">
      <c r="A803" s="74"/>
      <c r="F803" s="44"/>
      <c r="G803" s="63"/>
    </row>
    <row r="804" spans="1:7" ht="12.75">
      <c r="A804" s="74"/>
      <c r="F804" s="44"/>
      <c r="G804" s="63"/>
    </row>
    <row r="805" spans="1:7" ht="12.75">
      <c r="A805" s="74"/>
      <c r="F805" s="44"/>
      <c r="G805" s="63"/>
    </row>
    <row r="806" spans="1:7" ht="12.75">
      <c r="A806" s="74"/>
      <c r="F806" s="44"/>
      <c r="G806" s="63"/>
    </row>
    <row r="807" spans="1:7" ht="12.75">
      <c r="A807" s="74"/>
      <c r="F807" s="44"/>
      <c r="G807" s="63"/>
    </row>
    <row r="808" spans="1:7" ht="12.75">
      <c r="A808" s="74"/>
      <c r="F808" s="44"/>
      <c r="G808" s="63"/>
    </row>
    <row r="809" spans="1:7" ht="12.75">
      <c r="A809" s="74"/>
      <c r="F809" s="44"/>
      <c r="G809" s="63"/>
    </row>
    <row r="810" spans="1:7" ht="12.75">
      <c r="A810" s="74"/>
      <c r="F810" s="44"/>
      <c r="G810" s="63"/>
    </row>
    <row r="811" spans="1:7" ht="12.75">
      <c r="A811" s="74"/>
      <c r="F811" s="44"/>
      <c r="G811" s="63"/>
    </row>
    <row r="812" spans="1:7" ht="12.75">
      <c r="A812" s="74"/>
      <c r="F812" s="44"/>
      <c r="G812" s="63"/>
    </row>
    <row r="813" spans="1:7" ht="12.75">
      <c r="A813" s="74"/>
      <c r="F813" s="44"/>
      <c r="G813" s="63"/>
    </row>
    <row r="814" spans="1:7" ht="12.75">
      <c r="A814" s="74"/>
      <c r="F814" s="44"/>
      <c r="G814" s="63"/>
    </row>
    <row r="815" spans="1:7" ht="12.75">
      <c r="A815" s="74"/>
      <c r="F815" s="44"/>
      <c r="G815" s="63"/>
    </row>
    <row r="816" spans="1:7" ht="12.75">
      <c r="A816" s="74"/>
      <c r="F816" s="44"/>
      <c r="G816" s="63"/>
    </row>
    <row r="817" spans="1:7" ht="12.75">
      <c r="A817" s="74"/>
      <c r="F817" s="44"/>
      <c r="G817" s="63"/>
    </row>
    <row r="818" spans="1:7" ht="12.75">
      <c r="A818" s="74"/>
      <c r="F818" s="44"/>
      <c r="G818" s="63"/>
    </row>
    <row r="819" spans="1:7" ht="12.75">
      <c r="A819" s="74"/>
      <c r="F819" s="44"/>
      <c r="G819" s="63"/>
    </row>
    <row r="820" spans="1:7" ht="12.75">
      <c r="A820" s="74"/>
      <c r="F820" s="44"/>
      <c r="G820" s="63"/>
    </row>
    <row r="821" spans="1:7" ht="12.75">
      <c r="A821" s="74"/>
      <c r="F821" s="44"/>
      <c r="G821" s="63"/>
    </row>
    <row r="822" spans="1:7" ht="12.75">
      <c r="A822" s="74"/>
      <c r="F822" s="44"/>
      <c r="G822" s="63"/>
    </row>
    <row r="823" spans="1:7" ht="12.75">
      <c r="A823" s="74"/>
      <c r="F823" s="44"/>
      <c r="G823" s="63"/>
    </row>
    <row r="824" spans="1:7" ht="12.75">
      <c r="A824" s="74"/>
      <c r="F824" s="44"/>
      <c r="G824" s="63"/>
    </row>
    <row r="825" spans="1:7" ht="12.75">
      <c r="A825" s="74"/>
      <c r="F825" s="44"/>
      <c r="G825" s="63"/>
    </row>
    <row r="826" spans="1:7" ht="12.75">
      <c r="A826" s="74"/>
      <c r="F826" s="44"/>
      <c r="G826" s="63"/>
    </row>
    <row r="827" spans="1:7" ht="12.75">
      <c r="A827" s="74"/>
      <c r="F827" s="44"/>
      <c r="G827" s="63"/>
    </row>
    <row r="828" spans="1:7" ht="12.75">
      <c r="A828" s="74"/>
      <c r="F828" s="44"/>
      <c r="G828" s="63"/>
    </row>
    <row r="829" spans="1:7" ht="12.75">
      <c r="A829" s="74"/>
      <c r="F829" s="44"/>
      <c r="G829" s="63"/>
    </row>
    <row r="830" spans="1:7" ht="12.75">
      <c r="A830" s="74"/>
      <c r="F830" s="44"/>
      <c r="G830" s="63"/>
    </row>
    <row r="831" spans="1:7" ht="12.75">
      <c r="A831" s="74"/>
      <c r="F831" s="44"/>
      <c r="G831" s="63"/>
    </row>
    <row r="832" spans="1:7" ht="12.75">
      <c r="A832" s="74"/>
      <c r="F832" s="44"/>
      <c r="G832" s="63"/>
    </row>
    <row r="833" spans="1:7" ht="12.75">
      <c r="A833" s="74"/>
      <c r="F833" s="44"/>
      <c r="G833" s="63"/>
    </row>
    <row r="834" spans="1:7" ht="12.75">
      <c r="A834" s="74"/>
      <c r="F834" s="44"/>
      <c r="G834" s="63"/>
    </row>
    <row r="835" spans="1:7" ht="12.75">
      <c r="A835" s="74"/>
      <c r="F835" s="44"/>
      <c r="G835" s="63"/>
    </row>
    <row r="836" spans="1:7" ht="12.75">
      <c r="A836" s="74"/>
      <c r="F836" s="44"/>
      <c r="G836" s="63"/>
    </row>
    <row r="837" spans="1:7" ht="12.75">
      <c r="A837" s="74"/>
      <c r="F837" s="44"/>
      <c r="G837" s="63"/>
    </row>
    <row r="838" spans="1:7" ht="12.75">
      <c r="A838" s="74"/>
      <c r="F838" s="44"/>
      <c r="G838" s="63"/>
    </row>
    <row r="839" spans="1:7" ht="12.75">
      <c r="A839" s="74"/>
      <c r="F839" s="44"/>
      <c r="G839" s="63"/>
    </row>
    <row r="840" spans="1:7" ht="12.75">
      <c r="A840" s="74"/>
      <c r="F840" s="44"/>
      <c r="G840" s="63"/>
    </row>
    <row r="841" spans="1:7" ht="12.75">
      <c r="A841" s="74"/>
      <c r="F841" s="44"/>
      <c r="G841" s="63"/>
    </row>
    <row r="842" spans="1:7" ht="12.75">
      <c r="A842" s="74"/>
      <c r="F842" s="44"/>
      <c r="G842" s="63"/>
    </row>
    <row r="843" spans="1:7" ht="12.75">
      <c r="A843" s="74"/>
      <c r="F843" s="44"/>
      <c r="G843" s="63"/>
    </row>
    <row r="844" spans="1:7" ht="12.75">
      <c r="A844" s="74"/>
      <c r="F844" s="44"/>
      <c r="G844" s="63"/>
    </row>
    <row r="845" spans="1:7" ht="12.75">
      <c r="A845" s="74"/>
      <c r="F845" s="44"/>
      <c r="G845" s="63"/>
    </row>
    <row r="846" spans="1:7" ht="12.75">
      <c r="A846" s="74"/>
      <c r="F846" s="44"/>
      <c r="G846" s="63"/>
    </row>
    <row r="847" spans="1:7" ht="12.75">
      <c r="A847" s="74"/>
      <c r="F847" s="44"/>
      <c r="G847" s="63"/>
    </row>
    <row r="848" spans="1:7" ht="12.75">
      <c r="A848" s="74"/>
      <c r="F848" s="44"/>
      <c r="G848" s="63"/>
    </row>
    <row r="849" spans="1:7" ht="12.75">
      <c r="A849" s="74"/>
      <c r="F849" s="44"/>
      <c r="G849" s="63"/>
    </row>
    <row r="850" spans="1:7" ht="12.75">
      <c r="A850" s="74"/>
      <c r="F850" s="44"/>
      <c r="G850" s="63"/>
    </row>
    <row r="851" spans="1:7" ht="12.75">
      <c r="A851" s="74"/>
      <c r="F851" s="44"/>
      <c r="G851" s="63"/>
    </row>
    <row r="852" spans="1:7" ht="12.75">
      <c r="A852" s="74"/>
      <c r="F852" s="44"/>
      <c r="G852" s="63"/>
    </row>
    <row r="853" spans="1:7" ht="12.75">
      <c r="A853" s="74"/>
      <c r="F853" s="44"/>
      <c r="G853" s="63"/>
    </row>
    <row r="854" spans="1:7" ht="12.75">
      <c r="A854" s="74"/>
      <c r="F854" s="44"/>
      <c r="G854" s="63"/>
    </row>
    <row r="855" spans="1:7" ht="12.75">
      <c r="A855" s="74"/>
      <c r="F855" s="44"/>
      <c r="G855" s="63"/>
    </row>
    <row r="856" spans="1:7" ht="12.75">
      <c r="A856" s="74"/>
      <c r="F856" s="44"/>
      <c r="G856" s="63"/>
    </row>
    <row r="857" spans="1:7" ht="12.75">
      <c r="A857" s="74"/>
      <c r="F857" s="44"/>
      <c r="G857" s="63"/>
    </row>
    <row r="858" spans="1:7" ht="12.75">
      <c r="A858" s="74"/>
      <c r="F858" s="44"/>
      <c r="G858" s="63"/>
    </row>
    <row r="859" spans="1:7" ht="12.75">
      <c r="A859" s="74"/>
      <c r="F859" s="44"/>
      <c r="G859" s="63"/>
    </row>
    <row r="860" spans="1:7" ht="12.75">
      <c r="A860" s="74"/>
      <c r="F860" s="44"/>
      <c r="G860" s="63"/>
    </row>
    <row r="861" spans="1:7" ht="12.75">
      <c r="A861" s="74"/>
      <c r="F861" s="44"/>
      <c r="G861" s="63"/>
    </row>
    <row r="862" spans="1:7" ht="12.75">
      <c r="A862" s="74"/>
      <c r="F862" s="44"/>
      <c r="G862" s="63"/>
    </row>
    <row r="863" spans="1:7" ht="12.75">
      <c r="A863" s="74"/>
      <c r="F863" s="44"/>
      <c r="G863" s="63"/>
    </row>
    <row r="864" spans="1:7" ht="12.75">
      <c r="A864" s="74"/>
      <c r="F864" s="44"/>
      <c r="G864" s="63"/>
    </row>
    <row r="865" spans="1:7" ht="12.75">
      <c r="A865" s="74"/>
      <c r="F865" s="44"/>
      <c r="G865" s="63"/>
    </row>
    <row r="866" spans="1:7" ht="12.75">
      <c r="A866" s="74"/>
      <c r="F866" s="44"/>
      <c r="G866" s="63"/>
    </row>
    <row r="867" spans="1:7" ht="12.75">
      <c r="A867" s="74"/>
      <c r="F867" s="44"/>
      <c r="G867" s="63"/>
    </row>
    <row r="868" spans="1:7" ht="12.75">
      <c r="A868" s="74"/>
      <c r="F868" s="44"/>
      <c r="G868" s="63"/>
    </row>
    <row r="869" spans="1:7" ht="12.75">
      <c r="A869" s="74"/>
      <c r="F869" s="44"/>
      <c r="G869" s="63"/>
    </row>
    <row r="870" spans="1:7" ht="12.75">
      <c r="A870" s="74"/>
      <c r="F870" s="44"/>
      <c r="G870" s="63"/>
    </row>
    <row r="871" spans="1:7" ht="12.75">
      <c r="A871" s="74"/>
      <c r="F871" s="44"/>
      <c r="G871" s="63"/>
    </row>
    <row r="872" spans="1:7" ht="12.75">
      <c r="A872" s="74"/>
      <c r="F872" s="44"/>
      <c r="G872" s="63"/>
    </row>
    <row r="873" spans="1:7" ht="12.75">
      <c r="A873" s="74"/>
      <c r="F873" s="44"/>
      <c r="G873" s="63"/>
    </row>
    <row r="874" spans="1:7" ht="12.75">
      <c r="A874" s="74"/>
      <c r="F874" s="44"/>
      <c r="G874" s="63"/>
    </row>
    <row r="875" spans="1:7" ht="12.75">
      <c r="A875" s="74"/>
      <c r="F875" s="44"/>
      <c r="G875" s="63"/>
    </row>
    <row r="876" spans="1:7" ht="12.75">
      <c r="A876" s="74"/>
      <c r="F876" s="44"/>
      <c r="G876" s="63"/>
    </row>
    <row r="877" spans="1:7" ht="12.75">
      <c r="A877" s="74"/>
      <c r="F877" s="44"/>
      <c r="G877" s="63"/>
    </row>
    <row r="878" spans="1:7" ht="12.75">
      <c r="A878" s="74"/>
      <c r="F878" s="44"/>
      <c r="G878" s="63"/>
    </row>
    <row r="879" spans="1:7" ht="12.75">
      <c r="A879" s="74"/>
      <c r="F879" s="44"/>
      <c r="G879" s="63"/>
    </row>
    <row r="880" spans="1:7" ht="12.75">
      <c r="A880" s="74"/>
      <c r="F880" s="44"/>
      <c r="G880" s="63"/>
    </row>
    <row r="881" spans="1:7" ht="12.75">
      <c r="A881" s="74"/>
      <c r="F881" s="44"/>
      <c r="G881" s="63"/>
    </row>
    <row r="882" spans="1:7" ht="12.75">
      <c r="A882" s="74"/>
      <c r="F882" s="44"/>
      <c r="G882" s="63"/>
    </row>
    <row r="883" spans="1:7" ht="12.75">
      <c r="A883" s="74"/>
      <c r="F883" s="44"/>
      <c r="G883" s="63"/>
    </row>
    <row r="884" spans="1:7" ht="12.75">
      <c r="A884" s="74"/>
      <c r="F884" s="44"/>
      <c r="G884" s="63"/>
    </row>
    <row r="885" spans="1:7" ht="12.75">
      <c r="A885" s="74"/>
      <c r="F885" s="44"/>
      <c r="G885" s="63"/>
    </row>
    <row r="886" spans="1:7" ht="12.75">
      <c r="A886" s="74"/>
      <c r="F886" s="44"/>
      <c r="G886" s="63"/>
    </row>
    <row r="887" spans="1:7" ht="12.75">
      <c r="A887" s="74"/>
      <c r="F887" s="44"/>
      <c r="G887" s="63"/>
    </row>
    <row r="888" spans="1:7" ht="12.75">
      <c r="A888" s="74"/>
      <c r="F888" s="44"/>
      <c r="G888" s="63"/>
    </row>
    <row r="889" spans="1:7" ht="12.75">
      <c r="A889" s="74"/>
      <c r="F889" s="44"/>
      <c r="G889" s="63"/>
    </row>
    <row r="890" spans="1:7" ht="12.75">
      <c r="A890" s="74"/>
      <c r="F890" s="44"/>
      <c r="G890" s="63"/>
    </row>
    <row r="891" spans="1:7" ht="12.75">
      <c r="A891" s="74"/>
      <c r="F891" s="44"/>
      <c r="G891" s="63"/>
    </row>
    <row r="892" spans="1:7" ht="12.75">
      <c r="A892" s="74"/>
      <c r="F892" s="44"/>
      <c r="G892" s="63"/>
    </row>
    <row r="893" spans="1:7" ht="12.75">
      <c r="A893" s="74"/>
      <c r="F893" s="44"/>
      <c r="G893" s="63"/>
    </row>
    <row r="894" spans="1:7" ht="12.75">
      <c r="A894" s="74"/>
      <c r="F894" s="44"/>
      <c r="G894" s="63"/>
    </row>
    <row r="895" spans="1:7" ht="12.75">
      <c r="A895" s="74"/>
      <c r="F895" s="44"/>
      <c r="G895" s="63"/>
    </row>
    <row r="896" spans="1:7" ht="12.75">
      <c r="A896" s="74"/>
      <c r="F896" s="44"/>
      <c r="G896" s="63"/>
    </row>
    <row r="897" spans="1:7" ht="12.75">
      <c r="A897" s="74"/>
      <c r="F897" s="44"/>
      <c r="G897" s="63"/>
    </row>
    <row r="898" spans="1:7" ht="12.75">
      <c r="A898" s="74"/>
      <c r="F898" s="44"/>
      <c r="G898" s="63"/>
    </row>
    <row r="899" spans="1:7" ht="12.75">
      <c r="A899" s="74"/>
      <c r="F899" s="44"/>
      <c r="G899" s="63"/>
    </row>
    <row r="900" spans="1:7" ht="12.75">
      <c r="A900" s="74"/>
      <c r="F900" s="44"/>
      <c r="G900" s="63"/>
    </row>
    <row r="901" spans="1:7" ht="12.75">
      <c r="A901" s="74"/>
      <c r="F901" s="44"/>
      <c r="G901" s="63"/>
    </row>
    <row r="902" spans="1:7" ht="12.75">
      <c r="A902" s="74"/>
      <c r="F902" s="44"/>
      <c r="G902" s="63"/>
    </row>
    <row r="903" spans="1:7" ht="12.75">
      <c r="A903" s="74"/>
      <c r="F903" s="44"/>
      <c r="G903" s="63"/>
    </row>
    <row r="904" spans="1:7" ht="12.75">
      <c r="A904" s="74"/>
      <c r="F904" s="44"/>
      <c r="G904" s="63"/>
    </row>
    <row r="905" spans="1:7" ht="12.75">
      <c r="A905" s="74"/>
      <c r="F905" s="44"/>
      <c r="G905" s="63"/>
    </row>
    <row r="906" spans="1:7" ht="12.75">
      <c r="A906" s="74"/>
      <c r="F906" s="44"/>
      <c r="G906" s="63"/>
    </row>
    <row r="907" spans="1:7" ht="12.75">
      <c r="A907" s="74"/>
      <c r="F907" s="44"/>
      <c r="G907" s="63"/>
    </row>
    <row r="908" spans="1:7" ht="12.75">
      <c r="A908" s="74"/>
      <c r="F908" s="44"/>
      <c r="G908" s="63"/>
    </row>
    <row r="909" spans="1:7" ht="12.75">
      <c r="A909" s="74"/>
      <c r="F909" s="44"/>
      <c r="G909" s="63"/>
    </row>
    <row r="910" spans="1:7" ht="12.75">
      <c r="A910" s="74"/>
      <c r="F910" s="44"/>
      <c r="G910" s="63"/>
    </row>
    <row r="911" spans="1:7" ht="12.75">
      <c r="A911" s="74"/>
      <c r="F911" s="44"/>
      <c r="G911" s="63"/>
    </row>
    <row r="912" spans="1:7" ht="12.75">
      <c r="A912" s="74"/>
      <c r="F912" s="44"/>
      <c r="G912" s="63"/>
    </row>
    <row r="913" spans="1:7" ht="12.75">
      <c r="A913" s="74"/>
      <c r="F913" s="44"/>
      <c r="G913" s="63"/>
    </row>
    <row r="914" spans="1:7" ht="12.75">
      <c r="A914" s="74"/>
      <c r="F914" s="44"/>
      <c r="G914" s="63"/>
    </row>
    <row r="915" spans="1:7" ht="12.75">
      <c r="A915" s="74"/>
      <c r="F915" s="44"/>
      <c r="G915" s="63"/>
    </row>
    <row r="916" spans="1:7" ht="12.75">
      <c r="A916" s="74"/>
      <c r="F916" s="44"/>
      <c r="G916" s="63"/>
    </row>
    <row r="917" spans="1:7" ht="12.75">
      <c r="A917" s="74"/>
      <c r="F917" s="44"/>
      <c r="G917" s="63"/>
    </row>
    <row r="918" spans="1:7" ht="12.75">
      <c r="A918" s="74"/>
      <c r="F918" s="44"/>
      <c r="G918" s="63"/>
    </row>
    <row r="919" spans="1:7" ht="12.75">
      <c r="A919" s="74"/>
      <c r="F919" s="44"/>
      <c r="G919" s="63"/>
    </row>
    <row r="920" spans="1:7" ht="12.75">
      <c r="A920" s="74"/>
      <c r="F920" s="44"/>
      <c r="G920" s="63"/>
    </row>
    <row r="921" spans="1:7" ht="12.75">
      <c r="A921" s="74"/>
      <c r="F921" s="44"/>
      <c r="G921" s="63"/>
    </row>
    <row r="922" spans="1:7" ht="12.75">
      <c r="A922" s="74"/>
      <c r="F922" s="44"/>
      <c r="G922" s="63"/>
    </row>
    <row r="923" spans="1:7" ht="12.75">
      <c r="A923" s="74"/>
      <c r="F923" s="44"/>
      <c r="G923" s="63"/>
    </row>
    <row r="924" spans="1:7" ht="12.75">
      <c r="A924" s="74"/>
      <c r="F924" s="44"/>
      <c r="G924" s="63"/>
    </row>
    <row r="925" spans="1:7" ht="12.75">
      <c r="A925" s="74"/>
      <c r="F925" s="44"/>
      <c r="G925" s="63"/>
    </row>
    <row r="926" spans="1:7" ht="12.75">
      <c r="A926" s="74"/>
      <c r="F926" s="44"/>
      <c r="G926" s="63"/>
    </row>
    <row r="927" spans="1:7" ht="12.75">
      <c r="A927" s="74"/>
      <c r="F927" s="44"/>
      <c r="G927" s="63"/>
    </row>
    <row r="928" spans="1:7" ht="12.75">
      <c r="A928" s="74"/>
      <c r="F928" s="44"/>
      <c r="G928" s="63"/>
    </row>
    <row r="929" spans="1:7" ht="12.75">
      <c r="A929" s="74"/>
      <c r="F929" s="44"/>
      <c r="G929" s="63"/>
    </row>
    <row r="930" spans="1:7" ht="12.75">
      <c r="A930" s="74"/>
      <c r="F930" s="44"/>
      <c r="G930" s="63"/>
    </row>
    <row r="931" spans="1:7" ht="12.75">
      <c r="A931" s="74"/>
      <c r="F931" s="44"/>
      <c r="G931" s="63"/>
    </row>
    <row r="932" spans="1:7" ht="12.75">
      <c r="A932" s="74"/>
      <c r="F932" s="44"/>
      <c r="G932" s="63"/>
    </row>
    <row r="933" spans="1:7" ht="12.75">
      <c r="A933" s="74"/>
      <c r="F933" s="44"/>
      <c r="G933" s="63"/>
    </row>
    <row r="934" spans="1:7" ht="12.75">
      <c r="A934" s="74"/>
      <c r="F934" s="44"/>
      <c r="G934" s="63"/>
    </row>
    <row r="935" spans="1:7" ht="12.75">
      <c r="A935" s="74"/>
      <c r="F935" s="44"/>
      <c r="G935" s="63"/>
    </row>
    <row r="936" spans="1:7" ht="12.75">
      <c r="A936" s="74"/>
      <c r="F936" s="44"/>
      <c r="G936" s="63"/>
    </row>
    <row r="937" spans="1:7" ht="12.75">
      <c r="A937" s="74"/>
      <c r="F937" s="44"/>
      <c r="G937" s="63"/>
    </row>
    <row r="938" spans="1:7" ht="12.75">
      <c r="A938" s="74"/>
      <c r="F938" s="44"/>
      <c r="G938" s="63"/>
    </row>
    <row r="939" spans="1:7" ht="12.75">
      <c r="A939" s="74"/>
      <c r="F939" s="44"/>
      <c r="G939" s="63"/>
    </row>
    <row r="940" spans="1:7" ht="12.75">
      <c r="A940" s="74"/>
      <c r="F940" s="44"/>
      <c r="G940" s="63"/>
    </row>
    <row r="941" spans="1:7" ht="12.75">
      <c r="A941" s="74"/>
      <c r="F941" s="44"/>
      <c r="G941" s="63"/>
    </row>
    <row r="942" spans="1:7" ht="12.75">
      <c r="A942" s="74"/>
      <c r="F942" s="44"/>
      <c r="G942" s="63"/>
    </row>
    <row r="943" spans="1:7" ht="12.75">
      <c r="A943" s="74"/>
      <c r="F943" s="44"/>
      <c r="G943" s="63"/>
    </row>
    <row r="944" spans="1:7" ht="12.75">
      <c r="A944" s="74"/>
      <c r="F944" s="44"/>
      <c r="G944" s="63"/>
    </row>
    <row r="945" spans="1:7" ht="12.75">
      <c r="A945" s="74"/>
      <c r="F945" s="44"/>
      <c r="G945" s="63"/>
    </row>
    <row r="946" spans="1:7" ht="12.75">
      <c r="A946" s="74"/>
      <c r="F946" s="44"/>
      <c r="G946" s="63"/>
    </row>
    <row r="947" spans="1:7" ht="12.75">
      <c r="A947" s="74"/>
      <c r="F947" s="44"/>
      <c r="G947" s="63"/>
    </row>
    <row r="948" spans="1:7" ht="12.75">
      <c r="A948" s="74"/>
      <c r="F948" s="44"/>
      <c r="G948" s="63"/>
    </row>
    <row r="949" spans="1:7" ht="12.75">
      <c r="A949" s="74"/>
      <c r="F949" s="44"/>
      <c r="G949" s="63"/>
    </row>
    <row r="950" spans="1:7" ht="12.75">
      <c r="A950" s="74"/>
      <c r="F950" s="44"/>
      <c r="G950" s="63"/>
    </row>
    <row r="951" spans="1:7" ht="12.75">
      <c r="A951" s="74"/>
      <c r="F951" s="44"/>
      <c r="G951" s="63"/>
    </row>
    <row r="952" spans="1:7" ht="12.75">
      <c r="A952" s="74"/>
      <c r="F952" s="44"/>
      <c r="G952" s="63"/>
    </row>
    <row r="953" spans="1:7" ht="12.75">
      <c r="A953" s="74"/>
      <c r="F953" s="44"/>
      <c r="G953" s="63"/>
    </row>
    <row r="954" spans="1:7" ht="12.75">
      <c r="A954" s="74"/>
      <c r="F954" s="44"/>
      <c r="G954" s="63"/>
    </row>
    <row r="955" spans="1:7" ht="12.75">
      <c r="A955" s="74"/>
      <c r="F955" s="44"/>
      <c r="G955" s="63"/>
    </row>
    <row r="956" spans="1:7" ht="12.75">
      <c r="A956" s="74"/>
      <c r="F956" s="44"/>
      <c r="G956" s="63"/>
    </row>
    <row r="957" spans="1:7" ht="12.75">
      <c r="A957" s="74"/>
      <c r="F957" s="44"/>
      <c r="G957" s="63"/>
    </row>
    <row r="958" spans="1:7" ht="12.75">
      <c r="A958" s="74"/>
      <c r="F958" s="44"/>
      <c r="G958" s="63"/>
    </row>
    <row r="959" spans="1:7" ht="12.75">
      <c r="A959" s="74"/>
      <c r="F959" s="44"/>
      <c r="G959" s="63"/>
    </row>
    <row r="960" spans="1:7" ht="12.75">
      <c r="A960" s="74"/>
      <c r="F960" s="44"/>
      <c r="G960" s="63"/>
    </row>
    <row r="961" spans="1:7" ht="12.75">
      <c r="A961" s="74"/>
      <c r="F961" s="44"/>
      <c r="G961" s="63"/>
    </row>
    <row r="962" spans="1:7" ht="12.75">
      <c r="A962" s="74"/>
      <c r="F962" s="44"/>
      <c r="G962" s="63"/>
    </row>
    <row r="963" spans="1:7" ht="12.75">
      <c r="A963" s="74"/>
      <c r="F963" s="44"/>
      <c r="G963" s="63"/>
    </row>
    <row r="964" spans="1:7" ht="12.75">
      <c r="A964" s="74"/>
      <c r="F964" s="44"/>
      <c r="G964" s="63"/>
    </row>
    <row r="965" spans="1:7" ht="12.75">
      <c r="A965" s="74"/>
      <c r="F965" s="44"/>
      <c r="G965" s="63"/>
    </row>
    <row r="966" spans="1:7" ht="12.75">
      <c r="A966" s="74"/>
      <c r="F966" s="44"/>
      <c r="G966" s="63"/>
    </row>
    <row r="967" spans="1:7" ht="12.75">
      <c r="A967" s="74"/>
      <c r="F967" s="44"/>
      <c r="G967" s="63"/>
    </row>
    <row r="968" spans="1:7" ht="12.75">
      <c r="A968" s="74"/>
      <c r="F968" s="44"/>
      <c r="G968" s="63"/>
    </row>
    <row r="969" spans="1:7" ht="12.75">
      <c r="A969" s="74"/>
      <c r="F969" s="44"/>
      <c r="G969" s="63"/>
    </row>
    <row r="970" spans="1:7" ht="12.75">
      <c r="A970" s="74"/>
      <c r="F970" s="44"/>
      <c r="G970" s="63"/>
    </row>
    <row r="971" spans="1:7" ht="12.75">
      <c r="A971" s="74"/>
      <c r="F971" s="44"/>
      <c r="G971" s="63"/>
    </row>
    <row r="972" spans="1:7" ht="12.75">
      <c r="A972" s="74"/>
      <c r="F972" s="44"/>
      <c r="G972" s="63"/>
    </row>
    <row r="973" spans="1:7" ht="12.75">
      <c r="A973" s="74"/>
      <c r="F973" s="44"/>
      <c r="G973" s="63"/>
    </row>
    <row r="974" spans="1:7" ht="12.75">
      <c r="A974" s="74"/>
      <c r="F974" s="44"/>
      <c r="G974" s="63"/>
    </row>
    <row r="975" spans="1:7" ht="12.75">
      <c r="A975" s="74"/>
      <c r="F975" s="44"/>
      <c r="G975" s="63"/>
    </row>
    <row r="976" spans="1:7" ht="12.75">
      <c r="A976" s="74"/>
      <c r="F976" s="44"/>
      <c r="G976" s="63"/>
    </row>
    <row r="977" spans="1:7" ht="12.75">
      <c r="A977" s="74"/>
      <c r="F977" s="44"/>
      <c r="G977" s="63"/>
    </row>
    <row r="978" spans="1:7" ht="12.75">
      <c r="A978" s="74"/>
      <c r="F978" s="44"/>
      <c r="G978" s="63"/>
    </row>
    <row r="979" spans="1:7" ht="12.75">
      <c r="A979" s="74"/>
      <c r="F979" s="44"/>
      <c r="G979" s="63"/>
    </row>
    <row r="980" spans="1:7" ht="12.75">
      <c r="A980" s="74"/>
      <c r="F980" s="44"/>
      <c r="G980" s="63"/>
    </row>
    <row r="981" spans="1:7" ht="12.75">
      <c r="A981" s="74"/>
      <c r="F981" s="44"/>
      <c r="G981" s="63"/>
    </row>
    <row r="982" spans="1:7" ht="12.75">
      <c r="A982" s="74"/>
      <c r="F982" s="44"/>
      <c r="G982" s="63"/>
    </row>
    <row r="983" spans="1:7" ht="12.75">
      <c r="A983" s="74"/>
      <c r="F983" s="44"/>
      <c r="G983" s="63"/>
    </row>
    <row r="984" spans="1:7" ht="12.75">
      <c r="A984" s="74"/>
      <c r="F984" s="44"/>
      <c r="G984" s="63"/>
    </row>
    <row r="985" spans="1:7" ht="12.75">
      <c r="A985" s="74"/>
      <c r="F985" s="44"/>
      <c r="G985" s="63"/>
    </row>
    <row r="986" spans="1:7" ht="12.75">
      <c r="A986" s="74"/>
      <c r="F986" s="44"/>
      <c r="G986" s="63"/>
    </row>
    <row r="987" spans="1:7" ht="12.75">
      <c r="A987" s="74"/>
      <c r="F987" s="44"/>
      <c r="G987" s="63"/>
    </row>
    <row r="988" spans="1:7" ht="12.75">
      <c r="A988" s="74"/>
      <c r="F988" s="44"/>
      <c r="G988" s="63"/>
    </row>
    <row r="989" spans="1:7" ht="12.75">
      <c r="A989" s="74"/>
      <c r="F989" s="44"/>
      <c r="G989" s="63"/>
    </row>
    <row r="990" spans="1:7" ht="12.75">
      <c r="A990" s="74"/>
      <c r="F990" s="44"/>
      <c r="G990" s="63"/>
    </row>
    <row r="991" spans="1:7" ht="12.75">
      <c r="A991" s="74"/>
      <c r="F991" s="44"/>
      <c r="G991" s="63"/>
    </row>
    <row r="992" spans="1:7" ht="12.75">
      <c r="A992" s="74"/>
      <c r="F992" s="44"/>
      <c r="G992" s="63"/>
    </row>
    <row r="993" spans="1:7" ht="12.75">
      <c r="A993" s="74"/>
      <c r="F993" s="44"/>
      <c r="G993" s="63"/>
    </row>
    <row r="994" spans="1:7" ht="12.75">
      <c r="A994" s="74"/>
      <c r="F994" s="44"/>
      <c r="G994" s="63"/>
    </row>
    <row r="995" spans="1:7" ht="12.75">
      <c r="A995" s="74"/>
      <c r="F995" s="44"/>
      <c r="G995" s="63"/>
    </row>
    <row r="996" spans="1:7" ht="12.75">
      <c r="A996" s="74"/>
      <c r="F996" s="44"/>
      <c r="G996" s="63"/>
    </row>
    <row r="997" spans="1:7" ht="12.75">
      <c r="A997" s="74"/>
      <c r="F997" s="44"/>
      <c r="G997" s="63"/>
    </row>
    <row r="998" spans="1:7" ht="12.75">
      <c r="A998" s="74"/>
      <c r="F998" s="44"/>
      <c r="G998" s="63"/>
    </row>
    <row r="999" spans="1:7" ht="12.75">
      <c r="A999" s="74"/>
      <c r="F999" s="44"/>
      <c r="G999" s="63"/>
    </row>
    <row r="1000" spans="1:7" ht="12.75">
      <c r="A1000" s="74"/>
      <c r="F1000" s="44"/>
      <c r="G1000" s="63"/>
    </row>
    <row r="1001" spans="1:7" ht="12.75">
      <c r="A1001" s="74"/>
      <c r="F1001" s="44"/>
      <c r="G1001" s="63"/>
    </row>
    <row r="1002" spans="1:7" ht="12.75">
      <c r="A1002" s="74"/>
      <c r="F1002" s="44"/>
      <c r="G1002" s="63"/>
    </row>
    <row r="1003" spans="1:7" ht="12.75">
      <c r="A1003" s="74"/>
      <c r="F1003" s="44"/>
      <c r="G1003" s="63"/>
    </row>
    <row r="1004" spans="1:7" ht="12.75">
      <c r="A1004" s="74"/>
      <c r="F1004" s="44"/>
      <c r="G1004" s="63"/>
    </row>
  </sheetData>
  <mergeCells count="17">
    <mergeCell ref="C15:C16"/>
    <mergeCell ref="C17:C18"/>
    <mergeCell ref="A2:A8"/>
    <mergeCell ref="B2:B8"/>
    <mergeCell ref="B9:B11"/>
    <mergeCell ref="B12:B14"/>
    <mergeCell ref="B15:B21"/>
    <mergeCell ref="C25:C26"/>
    <mergeCell ref="C29:C30"/>
    <mergeCell ref="B31:B35"/>
    <mergeCell ref="B36:B39"/>
    <mergeCell ref="C36:C37"/>
    <mergeCell ref="A9:A21"/>
    <mergeCell ref="A22:A30"/>
    <mergeCell ref="A31:A39"/>
    <mergeCell ref="B22:B24"/>
    <mergeCell ref="B25:B30"/>
  </mergeCells>
  <hyperlinks>
    <hyperlink ref="E3" r:id="rId1" location="gid=1518576181" xr:uid="{00000000-0004-0000-2600-000000000000}"/>
    <hyperlink ref="E5" r:id="rId2" location="slide=id.p1" xr:uid="{00000000-0004-0000-26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outlinePr summaryBelow="0" summaryRight="0"/>
  </sheetPr>
  <dimension ref="A1:J1417"/>
  <sheetViews>
    <sheetView workbookViewId="0"/>
  </sheetViews>
  <sheetFormatPr defaultColWidth="12.5703125" defaultRowHeight="15.75" customHeight="1"/>
  <cols>
    <col min="1" max="1" width="56" customWidth="1"/>
  </cols>
  <sheetData>
    <row r="1" spans="1:10" ht="12.75">
      <c r="A1" s="20" t="s">
        <v>303</v>
      </c>
      <c r="B1" s="20" t="s">
        <v>304</v>
      </c>
      <c r="C1" s="20" t="s">
        <v>305</v>
      </c>
      <c r="D1" s="20" t="s">
        <v>306</v>
      </c>
      <c r="E1" s="20" t="s">
        <v>307</v>
      </c>
      <c r="F1" s="20" t="s">
        <v>308</v>
      </c>
      <c r="G1" s="20" t="s">
        <v>309</v>
      </c>
      <c r="H1" s="20" t="s">
        <v>310</v>
      </c>
      <c r="I1" s="20" t="s">
        <v>311</v>
      </c>
      <c r="J1" s="20" t="s">
        <v>312</v>
      </c>
    </row>
    <row r="2" spans="1:10" ht="12.75" hidden="1">
      <c r="A2" s="47" t="s">
        <v>313</v>
      </c>
      <c r="B2" s="20" t="s">
        <v>314</v>
      </c>
      <c r="C2" s="20">
        <v>200</v>
      </c>
      <c r="D2" s="20" t="s">
        <v>315</v>
      </c>
      <c r="E2" s="20" t="s">
        <v>316</v>
      </c>
      <c r="G2" s="20">
        <v>560</v>
      </c>
      <c r="H2" s="20">
        <v>6.8000000000000005E-2</v>
      </c>
    </row>
    <row r="3" spans="1:10" ht="12.75" hidden="1">
      <c r="A3" s="47" t="s">
        <v>317</v>
      </c>
      <c r="B3" s="20" t="s">
        <v>318</v>
      </c>
      <c r="C3" s="20">
        <v>200</v>
      </c>
      <c r="D3" s="20" t="s">
        <v>315</v>
      </c>
      <c r="E3" s="20" t="s">
        <v>316</v>
      </c>
      <c r="G3" s="20">
        <v>0</v>
      </c>
      <c r="H3" s="20">
        <v>4.3999999999999997E-2</v>
      </c>
    </row>
    <row r="4" spans="1:10" ht="12.75" hidden="1">
      <c r="A4" s="47" t="s">
        <v>319</v>
      </c>
      <c r="B4" s="20" t="s">
        <v>318</v>
      </c>
      <c r="C4" s="20">
        <v>200</v>
      </c>
      <c r="D4" s="20" t="s">
        <v>315</v>
      </c>
      <c r="E4" s="20" t="s">
        <v>316</v>
      </c>
      <c r="G4" s="20">
        <v>0</v>
      </c>
      <c r="H4" s="20">
        <v>0.14699999999999999</v>
      </c>
    </row>
    <row r="5" spans="1:10" ht="12.75" hidden="1">
      <c r="A5" s="47" t="s">
        <v>320</v>
      </c>
      <c r="B5" s="20" t="s">
        <v>321</v>
      </c>
      <c r="C5" s="20">
        <v>200</v>
      </c>
      <c r="D5" s="20" t="s">
        <v>315</v>
      </c>
      <c r="E5" s="20" t="s">
        <v>316</v>
      </c>
      <c r="G5" s="20">
        <v>0</v>
      </c>
      <c r="H5" s="20">
        <v>0.15</v>
      </c>
    </row>
    <row r="6" spans="1:10" ht="12.75" hidden="1">
      <c r="A6" s="47" t="s">
        <v>322</v>
      </c>
      <c r="B6" s="20" t="s">
        <v>314</v>
      </c>
      <c r="C6" s="20">
        <v>200</v>
      </c>
      <c r="D6" s="20" t="s">
        <v>315</v>
      </c>
      <c r="E6" s="20" t="s">
        <v>316</v>
      </c>
      <c r="G6" s="20">
        <v>619</v>
      </c>
      <c r="H6" s="20">
        <v>0.13800000000000001</v>
      </c>
    </row>
    <row r="7" spans="1:10" ht="12.75" hidden="1">
      <c r="A7" s="47" t="s">
        <v>323</v>
      </c>
      <c r="B7" s="20" t="s">
        <v>318</v>
      </c>
      <c r="C7" s="20">
        <v>200</v>
      </c>
      <c r="D7" s="20" t="s">
        <v>315</v>
      </c>
      <c r="E7" s="20" t="s">
        <v>316</v>
      </c>
      <c r="G7" s="20">
        <v>0</v>
      </c>
      <c r="H7" s="20">
        <v>0.108</v>
      </c>
    </row>
    <row r="8" spans="1:10" ht="12.75" hidden="1">
      <c r="A8" s="47" t="s">
        <v>324</v>
      </c>
      <c r="B8" s="20" t="s">
        <v>314</v>
      </c>
      <c r="C8" s="20">
        <v>200</v>
      </c>
      <c r="D8" s="20" t="s">
        <v>315</v>
      </c>
      <c r="E8" s="20" t="s">
        <v>316</v>
      </c>
      <c r="G8" s="20">
        <v>212</v>
      </c>
      <c r="H8" s="20">
        <v>0.28299999999999997</v>
      </c>
    </row>
    <row r="9" spans="1:10" ht="12.75" hidden="1">
      <c r="A9" s="47" t="s">
        <v>325</v>
      </c>
      <c r="B9" s="20" t="s">
        <v>314</v>
      </c>
      <c r="C9" s="20">
        <v>200</v>
      </c>
      <c r="D9" s="20" t="s">
        <v>315</v>
      </c>
      <c r="E9" s="20" t="s">
        <v>316</v>
      </c>
      <c r="G9" s="20">
        <v>637</v>
      </c>
      <c r="H9" s="20">
        <v>4.5999999999999999E-2</v>
      </c>
    </row>
    <row r="10" spans="1:10" ht="12.75" hidden="1">
      <c r="A10" s="47" t="s">
        <v>326</v>
      </c>
      <c r="B10" s="20" t="s">
        <v>318</v>
      </c>
      <c r="C10" s="20">
        <v>200</v>
      </c>
      <c r="D10" s="20" t="s">
        <v>315</v>
      </c>
      <c r="E10" s="20" t="s">
        <v>316</v>
      </c>
      <c r="G10" s="20">
        <v>0</v>
      </c>
      <c r="H10" s="20">
        <v>0.14299999999999999</v>
      </c>
    </row>
    <row r="11" spans="1:10" ht="12.75" hidden="1">
      <c r="A11" s="47" t="s">
        <v>327</v>
      </c>
      <c r="B11" s="20" t="s">
        <v>321</v>
      </c>
      <c r="C11" s="20">
        <v>200</v>
      </c>
      <c r="D11" s="20" t="s">
        <v>315</v>
      </c>
      <c r="E11" s="20" t="s">
        <v>316</v>
      </c>
      <c r="G11" s="20">
        <v>0</v>
      </c>
      <c r="H11" s="20">
        <v>1.137</v>
      </c>
    </row>
    <row r="12" spans="1:10" ht="12.75" hidden="1">
      <c r="A12" s="47" t="s">
        <v>328</v>
      </c>
      <c r="B12" s="20" t="s">
        <v>321</v>
      </c>
      <c r="C12" s="20">
        <v>200</v>
      </c>
      <c r="D12" s="20" t="s">
        <v>315</v>
      </c>
      <c r="E12" s="20" t="s">
        <v>316</v>
      </c>
      <c r="G12" s="20">
        <v>0</v>
      </c>
      <c r="H12" s="20">
        <v>1.357</v>
      </c>
    </row>
    <row r="13" spans="1:10" ht="12.75" hidden="1">
      <c r="A13" s="47" t="s">
        <v>329</v>
      </c>
      <c r="B13" s="20" t="s">
        <v>318</v>
      </c>
      <c r="C13" s="20">
        <v>200</v>
      </c>
      <c r="D13" s="20" t="s">
        <v>315</v>
      </c>
      <c r="E13" s="20" t="s">
        <v>316</v>
      </c>
      <c r="G13" s="20">
        <v>0</v>
      </c>
      <c r="H13" s="20">
        <v>0.23899999999999999</v>
      </c>
    </row>
    <row r="14" spans="1:10" ht="12.75" hidden="1">
      <c r="A14" s="47" t="s">
        <v>330</v>
      </c>
      <c r="B14" s="20" t="s">
        <v>318</v>
      </c>
      <c r="C14" s="20">
        <v>200</v>
      </c>
      <c r="D14" s="20" t="s">
        <v>315</v>
      </c>
      <c r="E14" s="20" t="s">
        <v>316</v>
      </c>
      <c r="G14" s="20">
        <v>0</v>
      </c>
      <c r="H14" s="20">
        <v>3.7999999999999999E-2</v>
      </c>
    </row>
    <row r="15" spans="1:10" ht="12.75" hidden="1">
      <c r="A15" s="47" t="s">
        <v>331</v>
      </c>
      <c r="B15" s="20" t="s">
        <v>314</v>
      </c>
      <c r="C15" s="20">
        <v>200</v>
      </c>
      <c r="D15" s="20" t="s">
        <v>315</v>
      </c>
      <c r="E15" s="20" t="s">
        <v>316</v>
      </c>
      <c r="G15" s="20">
        <v>641</v>
      </c>
      <c r="H15" s="20">
        <v>1.24</v>
      </c>
    </row>
    <row r="16" spans="1:10" ht="12.75" hidden="1">
      <c r="A16" s="47" t="s">
        <v>332</v>
      </c>
      <c r="B16" s="20" t="s">
        <v>333</v>
      </c>
      <c r="C16" s="20">
        <v>200</v>
      </c>
      <c r="D16" s="20" t="s">
        <v>315</v>
      </c>
      <c r="E16" s="20" t="s">
        <v>316</v>
      </c>
      <c r="G16" s="20">
        <v>0</v>
      </c>
      <c r="H16" s="20">
        <v>3.4000000000000002E-2</v>
      </c>
    </row>
    <row r="17" spans="1:8" ht="12.75" hidden="1">
      <c r="A17" s="47" t="s">
        <v>334</v>
      </c>
      <c r="B17" s="20" t="s">
        <v>321</v>
      </c>
      <c r="C17" s="20">
        <v>200</v>
      </c>
      <c r="D17" s="20" t="s">
        <v>315</v>
      </c>
      <c r="E17" s="20" t="s">
        <v>316</v>
      </c>
      <c r="G17" s="20">
        <v>0</v>
      </c>
      <c r="H17" s="20">
        <v>3.3000000000000002E-2</v>
      </c>
    </row>
    <row r="18" spans="1:8" ht="12.75" hidden="1">
      <c r="A18" s="47" t="s">
        <v>335</v>
      </c>
      <c r="B18" s="20" t="s">
        <v>314</v>
      </c>
      <c r="C18" s="20">
        <v>200</v>
      </c>
      <c r="D18" s="20" t="s">
        <v>315</v>
      </c>
      <c r="E18" s="20" t="s">
        <v>316</v>
      </c>
      <c r="G18" s="20">
        <v>218</v>
      </c>
      <c r="H18" s="20">
        <v>6.5000000000000002E-2</v>
      </c>
    </row>
    <row r="19" spans="1:8" ht="12.75" hidden="1">
      <c r="A19" s="47" t="s">
        <v>336</v>
      </c>
      <c r="B19" s="20" t="s">
        <v>314</v>
      </c>
      <c r="C19" s="20">
        <v>200</v>
      </c>
      <c r="D19" s="20" t="s">
        <v>315</v>
      </c>
      <c r="E19" s="20" t="s">
        <v>316</v>
      </c>
      <c r="G19" s="20">
        <v>411</v>
      </c>
      <c r="H19" s="20">
        <v>7.3999999999999996E-2</v>
      </c>
    </row>
    <row r="20" spans="1:8" ht="12.75" hidden="1">
      <c r="A20" s="47" t="s">
        <v>337</v>
      </c>
      <c r="B20" s="20" t="s">
        <v>321</v>
      </c>
      <c r="C20" s="20">
        <v>200</v>
      </c>
      <c r="D20" s="20" t="s">
        <v>315</v>
      </c>
      <c r="E20" s="20" t="s">
        <v>316</v>
      </c>
      <c r="G20" s="20">
        <v>0</v>
      </c>
      <c r="H20" s="20">
        <v>0.16400000000000001</v>
      </c>
    </row>
    <row r="21" spans="1:8" ht="12.75" hidden="1">
      <c r="A21" s="47" t="s">
        <v>338</v>
      </c>
      <c r="B21" s="20" t="s">
        <v>318</v>
      </c>
      <c r="C21" s="20">
        <v>200</v>
      </c>
      <c r="D21" s="20" t="s">
        <v>315</v>
      </c>
      <c r="E21" s="20" t="s">
        <v>316</v>
      </c>
      <c r="G21" s="20">
        <v>0</v>
      </c>
      <c r="H21" s="20">
        <v>0.121</v>
      </c>
    </row>
    <row r="22" spans="1:8" ht="12.75" hidden="1">
      <c r="A22" s="47" t="s">
        <v>339</v>
      </c>
      <c r="B22" s="20" t="s">
        <v>314</v>
      </c>
      <c r="C22" s="20">
        <v>200</v>
      </c>
      <c r="D22" s="20" t="s">
        <v>315</v>
      </c>
      <c r="E22" s="20" t="s">
        <v>316</v>
      </c>
      <c r="G22" s="20">
        <v>215</v>
      </c>
      <c r="H22" s="20">
        <v>4.7E-2</v>
      </c>
    </row>
    <row r="23" spans="1:8" ht="12.75" hidden="1">
      <c r="A23" s="47" t="s">
        <v>340</v>
      </c>
      <c r="B23" s="20" t="s">
        <v>321</v>
      </c>
      <c r="C23" s="20">
        <v>200</v>
      </c>
      <c r="D23" s="20" t="s">
        <v>315</v>
      </c>
      <c r="E23" s="20" t="s">
        <v>316</v>
      </c>
      <c r="G23" s="20">
        <v>0</v>
      </c>
      <c r="H23" s="20">
        <v>0.13300000000000001</v>
      </c>
    </row>
    <row r="24" spans="1:8" ht="12.75" hidden="1">
      <c r="A24" s="47" t="s">
        <v>341</v>
      </c>
      <c r="B24" s="20" t="s">
        <v>318</v>
      </c>
      <c r="C24" s="20">
        <v>200</v>
      </c>
      <c r="D24" s="20" t="s">
        <v>315</v>
      </c>
      <c r="E24" s="20" t="s">
        <v>316</v>
      </c>
      <c r="G24" s="20">
        <v>0</v>
      </c>
      <c r="H24" s="20">
        <v>0.14199999999999999</v>
      </c>
    </row>
    <row r="25" spans="1:8" ht="12.75" hidden="1">
      <c r="A25" s="47" t="s">
        <v>342</v>
      </c>
      <c r="B25" s="20" t="s">
        <v>318</v>
      </c>
      <c r="C25" s="20">
        <v>200</v>
      </c>
      <c r="D25" s="20" t="s">
        <v>315</v>
      </c>
      <c r="E25" s="20" t="s">
        <v>316</v>
      </c>
      <c r="G25" s="20">
        <v>0</v>
      </c>
      <c r="H25" s="20">
        <v>3.4000000000000002E-2</v>
      </c>
    </row>
    <row r="26" spans="1:8" ht="12.75" hidden="1">
      <c r="A26" s="47" t="s">
        <v>343</v>
      </c>
      <c r="B26" s="20" t="s">
        <v>318</v>
      </c>
      <c r="C26" s="20">
        <v>200</v>
      </c>
      <c r="D26" s="20" t="s">
        <v>315</v>
      </c>
      <c r="E26" s="20" t="s">
        <v>316</v>
      </c>
      <c r="G26" s="20">
        <v>0</v>
      </c>
      <c r="H26" s="20">
        <v>0.154</v>
      </c>
    </row>
    <row r="27" spans="1:8" ht="12.75" hidden="1">
      <c r="A27" s="47" t="s">
        <v>344</v>
      </c>
      <c r="B27" s="20" t="s">
        <v>314</v>
      </c>
      <c r="C27" s="20">
        <v>200</v>
      </c>
      <c r="D27" s="20" t="s">
        <v>315</v>
      </c>
      <c r="E27" s="20" t="s">
        <v>316</v>
      </c>
      <c r="G27" s="20">
        <v>221</v>
      </c>
      <c r="H27" s="20">
        <v>0.13100000000000001</v>
      </c>
    </row>
    <row r="28" spans="1:8" ht="12.75" hidden="1">
      <c r="A28" s="47" t="s">
        <v>345</v>
      </c>
      <c r="B28" s="20" t="s">
        <v>321</v>
      </c>
      <c r="C28" s="20">
        <v>200</v>
      </c>
      <c r="D28" s="20" t="s">
        <v>315</v>
      </c>
      <c r="E28" s="20" t="s">
        <v>316</v>
      </c>
      <c r="G28" s="20">
        <v>0</v>
      </c>
      <c r="H28" s="20">
        <v>3.9E-2</v>
      </c>
    </row>
    <row r="29" spans="1:8" ht="12.75" hidden="1">
      <c r="A29" s="47" t="s">
        <v>346</v>
      </c>
      <c r="B29" s="20" t="s">
        <v>314</v>
      </c>
      <c r="C29" s="20">
        <v>200</v>
      </c>
      <c r="D29" s="20" t="s">
        <v>315</v>
      </c>
      <c r="E29" s="20" t="s">
        <v>347</v>
      </c>
      <c r="F29" s="20" t="s">
        <v>348</v>
      </c>
      <c r="G29" s="20">
        <v>14</v>
      </c>
      <c r="H29" s="20">
        <v>0.14199999999999999</v>
      </c>
    </row>
    <row r="30" spans="1:8" ht="12.75" hidden="1">
      <c r="A30" s="47" t="s">
        <v>349</v>
      </c>
      <c r="B30" s="20" t="s">
        <v>314</v>
      </c>
      <c r="C30" s="20">
        <v>200</v>
      </c>
      <c r="D30" s="20" t="s">
        <v>315</v>
      </c>
      <c r="E30" s="20" t="s">
        <v>316</v>
      </c>
      <c r="G30" s="20">
        <v>622</v>
      </c>
      <c r="H30" s="20">
        <v>0.13900000000000001</v>
      </c>
    </row>
    <row r="31" spans="1:8" ht="12.75" hidden="1">
      <c r="A31" s="47" t="s">
        <v>350</v>
      </c>
      <c r="B31" s="20" t="s">
        <v>333</v>
      </c>
      <c r="C31" s="20">
        <v>200</v>
      </c>
      <c r="D31" s="20" t="s">
        <v>315</v>
      </c>
      <c r="E31" s="20" t="s">
        <v>316</v>
      </c>
      <c r="G31" s="20">
        <v>0</v>
      </c>
      <c r="H31" s="20">
        <v>0.13100000000000001</v>
      </c>
    </row>
    <row r="32" spans="1:8" ht="12.75" hidden="1">
      <c r="A32" s="47" t="s">
        <v>351</v>
      </c>
      <c r="B32" s="20" t="s">
        <v>321</v>
      </c>
      <c r="C32" s="20">
        <v>200</v>
      </c>
      <c r="D32" s="20" t="s">
        <v>315</v>
      </c>
      <c r="E32" s="20" t="s">
        <v>316</v>
      </c>
      <c r="G32" s="20">
        <v>0</v>
      </c>
      <c r="H32" s="20">
        <v>3.5999999999999997E-2</v>
      </c>
    </row>
    <row r="33" spans="1:8" ht="12.75" hidden="1">
      <c r="A33" s="47" t="s">
        <v>352</v>
      </c>
      <c r="B33" s="20" t="s">
        <v>318</v>
      </c>
      <c r="C33" s="20">
        <v>200</v>
      </c>
      <c r="D33" s="20" t="s">
        <v>315</v>
      </c>
      <c r="E33" s="20" t="s">
        <v>316</v>
      </c>
      <c r="G33" s="20">
        <v>0</v>
      </c>
      <c r="H33" s="20">
        <v>0.125</v>
      </c>
    </row>
    <row r="34" spans="1:8" ht="12.75" hidden="1">
      <c r="A34" s="47" t="s">
        <v>353</v>
      </c>
      <c r="B34" s="20" t="s">
        <v>314</v>
      </c>
      <c r="C34" s="20">
        <v>200</v>
      </c>
      <c r="D34" s="20" t="s">
        <v>315</v>
      </c>
      <c r="E34" s="20" t="s">
        <v>316</v>
      </c>
      <c r="G34" s="20">
        <v>0</v>
      </c>
      <c r="H34" s="20">
        <v>0.161</v>
      </c>
    </row>
    <row r="35" spans="1:8" ht="12.75" hidden="1">
      <c r="A35" s="47" t="s">
        <v>354</v>
      </c>
      <c r="B35" s="20" t="s">
        <v>318</v>
      </c>
      <c r="C35" s="20">
        <v>200</v>
      </c>
      <c r="D35" s="20" t="s">
        <v>315</v>
      </c>
      <c r="E35" s="20" t="s">
        <v>316</v>
      </c>
      <c r="G35" s="20">
        <v>0</v>
      </c>
      <c r="H35" s="20">
        <v>0.13600000000000001</v>
      </c>
    </row>
    <row r="36" spans="1:8" ht="12.75" hidden="1">
      <c r="A36" s="47" t="s">
        <v>355</v>
      </c>
      <c r="B36" s="20" t="s">
        <v>314</v>
      </c>
      <c r="C36" s="20">
        <v>200</v>
      </c>
      <c r="D36" s="20" t="s">
        <v>315</v>
      </c>
      <c r="E36" s="20" t="s">
        <v>316</v>
      </c>
      <c r="G36" s="20">
        <v>26</v>
      </c>
      <c r="H36" s="20">
        <v>5.2999999999999999E-2</v>
      </c>
    </row>
    <row r="37" spans="1:8" ht="12.75" hidden="1">
      <c r="A37" s="47" t="s">
        <v>356</v>
      </c>
      <c r="B37" s="20" t="s">
        <v>318</v>
      </c>
      <c r="C37" s="20">
        <v>200</v>
      </c>
      <c r="D37" s="20" t="s">
        <v>315</v>
      </c>
      <c r="E37" s="20" t="s">
        <v>316</v>
      </c>
      <c r="G37" s="20">
        <v>0</v>
      </c>
      <c r="H37" s="20">
        <v>0.16</v>
      </c>
    </row>
    <row r="38" spans="1:8" ht="12.75" hidden="1">
      <c r="A38" s="47" t="s">
        <v>357</v>
      </c>
      <c r="B38" s="20" t="s">
        <v>318</v>
      </c>
      <c r="C38" s="20">
        <v>200</v>
      </c>
      <c r="D38" s="20" t="s">
        <v>315</v>
      </c>
      <c r="E38" s="20" t="s">
        <v>316</v>
      </c>
      <c r="G38" s="20">
        <v>0</v>
      </c>
      <c r="H38" s="20">
        <v>0.17299999999999999</v>
      </c>
    </row>
    <row r="39" spans="1:8" ht="12.75" hidden="1">
      <c r="A39" s="47" t="s">
        <v>358</v>
      </c>
      <c r="B39" s="20" t="s">
        <v>314</v>
      </c>
      <c r="C39" s="20">
        <v>200</v>
      </c>
      <c r="D39" s="20" t="s">
        <v>315</v>
      </c>
      <c r="E39" s="20" t="s">
        <v>316</v>
      </c>
      <c r="G39" s="20">
        <v>32</v>
      </c>
      <c r="H39" s="20">
        <v>0.16600000000000001</v>
      </c>
    </row>
    <row r="40" spans="1:8" ht="12.75" hidden="1">
      <c r="A40" s="47" t="s">
        <v>359</v>
      </c>
      <c r="B40" s="20" t="s">
        <v>360</v>
      </c>
      <c r="C40" s="20">
        <v>200</v>
      </c>
      <c r="D40" s="20" t="s">
        <v>315</v>
      </c>
      <c r="E40" s="20" t="s">
        <v>316</v>
      </c>
      <c r="G40" s="20">
        <v>199</v>
      </c>
      <c r="H40" s="20">
        <v>2.0049999999999999</v>
      </c>
    </row>
    <row r="41" spans="1:8" ht="12.75" hidden="1">
      <c r="A41" s="47" t="s">
        <v>361</v>
      </c>
      <c r="B41" s="20" t="s">
        <v>318</v>
      </c>
      <c r="C41" s="20">
        <v>200</v>
      </c>
      <c r="D41" s="20" t="s">
        <v>315</v>
      </c>
      <c r="E41" s="20" t="s">
        <v>316</v>
      </c>
      <c r="G41" s="20">
        <v>0</v>
      </c>
      <c r="H41" s="20">
        <v>4.1000000000000002E-2</v>
      </c>
    </row>
    <row r="42" spans="1:8" ht="12.75" hidden="1">
      <c r="A42" s="47" t="s">
        <v>362</v>
      </c>
      <c r="B42" s="20" t="s">
        <v>318</v>
      </c>
      <c r="C42" s="20">
        <v>200</v>
      </c>
      <c r="D42" s="20" t="s">
        <v>315</v>
      </c>
      <c r="E42" s="20" t="s">
        <v>316</v>
      </c>
      <c r="G42" s="20">
        <v>0</v>
      </c>
      <c r="H42" s="20">
        <v>0.13200000000000001</v>
      </c>
    </row>
    <row r="43" spans="1:8" ht="12.75" hidden="1">
      <c r="A43" s="47" t="s">
        <v>363</v>
      </c>
      <c r="B43" s="20" t="s">
        <v>314</v>
      </c>
      <c r="C43" s="20">
        <v>200</v>
      </c>
      <c r="D43" s="20" t="s">
        <v>315</v>
      </c>
      <c r="E43" s="20" t="s">
        <v>316</v>
      </c>
      <c r="G43" s="20">
        <v>412</v>
      </c>
      <c r="H43" s="20">
        <v>8.3000000000000004E-2</v>
      </c>
    </row>
    <row r="44" spans="1:8" ht="12.75" hidden="1">
      <c r="A44" s="47" t="s">
        <v>364</v>
      </c>
      <c r="B44" s="20" t="s">
        <v>321</v>
      </c>
      <c r="C44" s="20">
        <v>200</v>
      </c>
      <c r="D44" s="20" t="s">
        <v>315</v>
      </c>
      <c r="E44" s="20" t="s">
        <v>316</v>
      </c>
      <c r="G44" s="20">
        <v>0</v>
      </c>
      <c r="H44" s="20">
        <v>0.30599999999999999</v>
      </c>
    </row>
    <row r="45" spans="1:8" ht="12.75" hidden="1">
      <c r="A45" s="47" t="s">
        <v>365</v>
      </c>
      <c r="B45" s="20" t="s">
        <v>314</v>
      </c>
      <c r="C45" s="20">
        <v>200</v>
      </c>
      <c r="D45" s="20" t="s">
        <v>315</v>
      </c>
      <c r="E45" s="20" t="s">
        <v>316</v>
      </c>
      <c r="G45" s="20">
        <v>710</v>
      </c>
      <c r="H45" s="20">
        <v>0.23699999999999999</v>
      </c>
    </row>
    <row r="46" spans="1:8" ht="12.75" hidden="1">
      <c r="A46" s="47" t="s">
        <v>366</v>
      </c>
      <c r="B46" s="20" t="s">
        <v>318</v>
      </c>
      <c r="C46" s="20">
        <v>200</v>
      </c>
      <c r="D46" s="20" t="s">
        <v>315</v>
      </c>
      <c r="E46" s="20" t="s">
        <v>316</v>
      </c>
      <c r="G46" s="20">
        <v>0</v>
      </c>
      <c r="H46" s="20">
        <v>7.0000000000000007E-2</v>
      </c>
    </row>
    <row r="47" spans="1:8" ht="12.75" hidden="1">
      <c r="A47" s="47" t="s">
        <v>367</v>
      </c>
      <c r="B47" s="20" t="s">
        <v>314</v>
      </c>
      <c r="C47" s="20">
        <v>200</v>
      </c>
      <c r="D47" s="20" t="s">
        <v>315</v>
      </c>
      <c r="E47" s="20" t="s">
        <v>316</v>
      </c>
      <c r="G47" s="20">
        <v>32</v>
      </c>
      <c r="H47" s="20">
        <v>0.16700000000000001</v>
      </c>
    </row>
    <row r="48" spans="1:8" ht="12.75" hidden="1">
      <c r="A48" s="47" t="s">
        <v>368</v>
      </c>
      <c r="B48" s="20" t="s">
        <v>321</v>
      </c>
      <c r="C48" s="20">
        <v>200</v>
      </c>
      <c r="D48" s="20" t="s">
        <v>315</v>
      </c>
      <c r="E48" s="20" t="s">
        <v>316</v>
      </c>
      <c r="G48" s="20">
        <v>0</v>
      </c>
      <c r="H48" s="20">
        <v>3.3000000000000002E-2</v>
      </c>
    </row>
    <row r="49" spans="1:10" ht="12.75" hidden="1">
      <c r="A49" s="47" t="s">
        <v>369</v>
      </c>
      <c r="B49" s="20" t="s">
        <v>314</v>
      </c>
      <c r="C49" s="20">
        <v>301</v>
      </c>
      <c r="D49" s="20" t="s">
        <v>370</v>
      </c>
      <c r="E49" s="20" t="s">
        <v>347</v>
      </c>
      <c r="F49" s="20" t="s">
        <v>371</v>
      </c>
      <c r="G49" s="20">
        <v>199</v>
      </c>
      <c r="H49" s="20">
        <v>0.21199999999999999</v>
      </c>
      <c r="I49" s="47" t="s">
        <v>363</v>
      </c>
      <c r="J49" s="20" t="s">
        <v>372</v>
      </c>
    </row>
    <row r="50" spans="1:10" ht="12.75" hidden="1">
      <c r="A50" s="47" t="s">
        <v>373</v>
      </c>
      <c r="B50" s="20" t="s">
        <v>374</v>
      </c>
      <c r="C50" s="20">
        <v>200</v>
      </c>
      <c r="D50" s="20" t="s">
        <v>315</v>
      </c>
      <c r="E50" s="20" t="s">
        <v>316</v>
      </c>
      <c r="G50" s="20">
        <v>199</v>
      </c>
      <c r="H50" s="20">
        <v>2.843</v>
      </c>
    </row>
    <row r="51" spans="1:10" ht="12.75" hidden="1">
      <c r="A51" s="47" t="s">
        <v>375</v>
      </c>
      <c r="B51" s="20" t="s">
        <v>321</v>
      </c>
      <c r="C51" s="20">
        <v>200</v>
      </c>
      <c r="D51" s="20" t="s">
        <v>315</v>
      </c>
      <c r="E51" s="20" t="s">
        <v>316</v>
      </c>
      <c r="G51" s="20">
        <v>0</v>
      </c>
      <c r="H51" s="20">
        <v>9.8000000000000004E-2</v>
      </c>
    </row>
    <row r="52" spans="1:10" ht="12.75" hidden="1">
      <c r="A52" s="47" t="s">
        <v>376</v>
      </c>
      <c r="B52" s="20" t="s">
        <v>321</v>
      </c>
      <c r="C52" s="20">
        <v>200</v>
      </c>
      <c r="D52" s="20" t="s">
        <v>315</v>
      </c>
      <c r="E52" s="20" t="s">
        <v>316</v>
      </c>
      <c r="G52" s="20">
        <v>0</v>
      </c>
      <c r="H52" s="20">
        <v>4.2999999999999997E-2</v>
      </c>
    </row>
    <row r="53" spans="1:10" ht="12.75" hidden="1">
      <c r="A53" s="47" t="s">
        <v>377</v>
      </c>
      <c r="B53" s="20" t="s">
        <v>314</v>
      </c>
      <c r="C53" s="20">
        <v>200</v>
      </c>
      <c r="D53" s="20" t="s">
        <v>315</v>
      </c>
      <c r="E53" s="20" t="s">
        <v>316</v>
      </c>
      <c r="G53" s="20">
        <v>632</v>
      </c>
      <c r="H53" s="20">
        <v>4.7E-2</v>
      </c>
    </row>
    <row r="54" spans="1:10" ht="12.75" hidden="1">
      <c r="A54" s="47" t="s">
        <v>378</v>
      </c>
      <c r="B54" s="20" t="s">
        <v>318</v>
      </c>
      <c r="C54" s="20">
        <v>200</v>
      </c>
      <c r="D54" s="20" t="s">
        <v>315</v>
      </c>
      <c r="E54" s="20" t="s">
        <v>316</v>
      </c>
      <c r="G54" s="20">
        <v>0</v>
      </c>
      <c r="H54" s="20">
        <v>0.104</v>
      </c>
    </row>
    <row r="55" spans="1:10" ht="12.75" hidden="1">
      <c r="A55" s="47" t="s">
        <v>379</v>
      </c>
      <c r="B55" s="20" t="s">
        <v>374</v>
      </c>
      <c r="C55" s="20">
        <v>200</v>
      </c>
      <c r="D55" s="20" t="s">
        <v>315</v>
      </c>
      <c r="E55" s="20" t="s">
        <v>316</v>
      </c>
      <c r="G55" s="20">
        <v>199</v>
      </c>
      <c r="H55" s="20">
        <v>2.3839999999999999</v>
      </c>
    </row>
    <row r="56" spans="1:10" ht="12.75" hidden="1">
      <c r="A56" s="47" t="s">
        <v>380</v>
      </c>
      <c r="B56" s="20" t="s">
        <v>321</v>
      </c>
      <c r="C56" s="20">
        <v>200</v>
      </c>
      <c r="D56" s="20" t="s">
        <v>315</v>
      </c>
      <c r="E56" s="20" t="s">
        <v>316</v>
      </c>
      <c r="G56" s="20">
        <v>0</v>
      </c>
      <c r="H56" s="20">
        <v>3.9E-2</v>
      </c>
    </row>
    <row r="57" spans="1:10" ht="12.75" hidden="1">
      <c r="A57" s="47" t="s">
        <v>381</v>
      </c>
      <c r="B57" s="20" t="s">
        <v>318</v>
      </c>
      <c r="C57" s="20">
        <v>200</v>
      </c>
      <c r="D57" s="20" t="s">
        <v>315</v>
      </c>
      <c r="E57" s="20" t="s">
        <v>316</v>
      </c>
      <c r="G57" s="20">
        <v>0</v>
      </c>
      <c r="H57" s="20">
        <v>0.121</v>
      </c>
    </row>
    <row r="58" spans="1:10" ht="12.75" hidden="1">
      <c r="A58" s="47" t="s">
        <v>382</v>
      </c>
      <c r="B58" s="20" t="s">
        <v>314</v>
      </c>
      <c r="C58" s="20">
        <v>200</v>
      </c>
      <c r="D58" s="20" t="s">
        <v>315</v>
      </c>
      <c r="E58" s="20" t="s">
        <v>316</v>
      </c>
      <c r="G58" s="20">
        <v>219</v>
      </c>
      <c r="H58" s="20">
        <v>0.121</v>
      </c>
    </row>
    <row r="59" spans="1:10" ht="12.75" hidden="1">
      <c r="A59" s="47" t="s">
        <v>383</v>
      </c>
      <c r="B59" s="20" t="s">
        <v>314</v>
      </c>
      <c r="C59" s="20">
        <v>200</v>
      </c>
      <c r="D59" s="20" t="s">
        <v>315</v>
      </c>
      <c r="E59" s="20" t="s">
        <v>316</v>
      </c>
      <c r="G59" s="20">
        <v>33</v>
      </c>
      <c r="H59" s="20">
        <v>0.16300000000000001</v>
      </c>
    </row>
    <row r="60" spans="1:10" ht="12.75" hidden="1">
      <c r="A60" s="47" t="s">
        <v>384</v>
      </c>
      <c r="B60" s="20" t="s">
        <v>321</v>
      </c>
      <c r="C60" s="20">
        <v>200</v>
      </c>
      <c r="D60" s="20" t="s">
        <v>315</v>
      </c>
      <c r="E60" s="20" t="s">
        <v>316</v>
      </c>
      <c r="G60" s="20">
        <v>0</v>
      </c>
      <c r="H60" s="20">
        <v>0.14199999999999999</v>
      </c>
    </row>
    <row r="61" spans="1:10" ht="12.75" hidden="1">
      <c r="A61" s="47" t="s">
        <v>385</v>
      </c>
      <c r="C61" s="20">
        <v>0</v>
      </c>
      <c r="D61" s="20" t="s">
        <v>386</v>
      </c>
      <c r="E61" s="20" t="s">
        <v>347</v>
      </c>
      <c r="F61" s="20" t="s">
        <v>386</v>
      </c>
      <c r="G61" s="20">
        <v>2</v>
      </c>
    </row>
    <row r="62" spans="1:10" ht="12.75" hidden="1">
      <c r="A62" s="47" t="s">
        <v>387</v>
      </c>
      <c r="B62" s="20" t="s">
        <v>314</v>
      </c>
      <c r="C62" s="20">
        <v>200</v>
      </c>
      <c r="D62" s="20" t="s">
        <v>315</v>
      </c>
      <c r="E62" s="20" t="s">
        <v>316</v>
      </c>
      <c r="G62" s="20">
        <v>39</v>
      </c>
      <c r="H62" s="20">
        <v>0.126</v>
      </c>
    </row>
    <row r="63" spans="1:10" ht="12.75" hidden="1">
      <c r="A63" s="47" t="s">
        <v>388</v>
      </c>
      <c r="B63" s="20" t="s">
        <v>314</v>
      </c>
      <c r="C63" s="20">
        <v>200</v>
      </c>
      <c r="D63" s="20" t="s">
        <v>315</v>
      </c>
      <c r="E63" s="20" t="s">
        <v>316</v>
      </c>
      <c r="G63" s="20">
        <v>612</v>
      </c>
      <c r="H63" s="20">
        <v>0.16800000000000001</v>
      </c>
    </row>
    <row r="64" spans="1:10" ht="12.75" hidden="1">
      <c r="A64" s="47" t="s">
        <v>389</v>
      </c>
      <c r="B64" s="20" t="s">
        <v>390</v>
      </c>
      <c r="C64" s="20">
        <v>200</v>
      </c>
      <c r="D64" s="20" t="s">
        <v>315</v>
      </c>
      <c r="E64" s="20" t="s">
        <v>316</v>
      </c>
      <c r="G64" s="20">
        <v>0</v>
      </c>
      <c r="H64" s="20">
        <v>0.13600000000000001</v>
      </c>
    </row>
    <row r="65" spans="1:8" ht="12.75" hidden="1">
      <c r="A65" s="47" t="s">
        <v>391</v>
      </c>
      <c r="B65" s="20" t="s">
        <v>321</v>
      </c>
      <c r="C65" s="20">
        <v>200</v>
      </c>
      <c r="D65" s="20" t="s">
        <v>315</v>
      </c>
      <c r="E65" s="20" t="s">
        <v>316</v>
      </c>
      <c r="G65" s="20">
        <v>0</v>
      </c>
      <c r="H65" s="20">
        <v>0.13200000000000001</v>
      </c>
    </row>
    <row r="66" spans="1:8" ht="12.75" hidden="1">
      <c r="A66" s="47" t="s">
        <v>392</v>
      </c>
      <c r="B66" s="20" t="s">
        <v>318</v>
      </c>
      <c r="C66" s="20">
        <v>200</v>
      </c>
      <c r="D66" s="20" t="s">
        <v>315</v>
      </c>
      <c r="E66" s="20" t="s">
        <v>316</v>
      </c>
      <c r="G66" s="20">
        <v>0</v>
      </c>
      <c r="H66" s="20">
        <v>0.115</v>
      </c>
    </row>
    <row r="67" spans="1:8" ht="12.75" hidden="1">
      <c r="A67" s="47" t="s">
        <v>393</v>
      </c>
      <c r="B67" s="20" t="s">
        <v>321</v>
      </c>
      <c r="C67" s="20">
        <v>200</v>
      </c>
      <c r="D67" s="20" t="s">
        <v>315</v>
      </c>
      <c r="E67" s="20" t="s">
        <v>316</v>
      </c>
      <c r="G67" s="20">
        <v>0</v>
      </c>
      <c r="H67" s="20">
        <v>9.7000000000000003E-2</v>
      </c>
    </row>
    <row r="68" spans="1:8" ht="12.75" hidden="1">
      <c r="A68" s="47" t="s">
        <v>394</v>
      </c>
      <c r="B68" s="20" t="s">
        <v>318</v>
      </c>
      <c r="C68" s="20">
        <v>200</v>
      </c>
      <c r="D68" s="20" t="s">
        <v>315</v>
      </c>
      <c r="E68" s="20" t="s">
        <v>316</v>
      </c>
      <c r="G68" s="20">
        <v>0</v>
      </c>
      <c r="H68" s="20">
        <v>0.14799999999999999</v>
      </c>
    </row>
    <row r="69" spans="1:8" ht="12.75" hidden="1">
      <c r="A69" s="47" t="s">
        <v>395</v>
      </c>
      <c r="B69" s="20" t="s">
        <v>321</v>
      </c>
      <c r="C69" s="20">
        <v>200</v>
      </c>
      <c r="D69" s="20" t="s">
        <v>315</v>
      </c>
      <c r="E69" s="20" t="s">
        <v>316</v>
      </c>
      <c r="G69" s="20">
        <v>0</v>
      </c>
      <c r="H69" s="20">
        <v>0.123</v>
      </c>
    </row>
    <row r="70" spans="1:8" ht="12.75" hidden="1">
      <c r="A70" s="47" t="s">
        <v>396</v>
      </c>
      <c r="B70" s="20" t="s">
        <v>314</v>
      </c>
      <c r="C70" s="20">
        <v>200</v>
      </c>
      <c r="D70" s="20" t="s">
        <v>315</v>
      </c>
      <c r="E70" s="20" t="s">
        <v>316</v>
      </c>
      <c r="G70" s="20">
        <v>225</v>
      </c>
      <c r="H70" s="20">
        <v>0.16400000000000001</v>
      </c>
    </row>
    <row r="71" spans="1:8" ht="12.75" hidden="1">
      <c r="A71" s="47" t="s">
        <v>397</v>
      </c>
      <c r="B71" s="20" t="s">
        <v>318</v>
      </c>
      <c r="C71" s="20">
        <v>200</v>
      </c>
      <c r="D71" s="20" t="s">
        <v>315</v>
      </c>
      <c r="E71" s="20" t="s">
        <v>316</v>
      </c>
      <c r="G71" s="20">
        <v>0</v>
      </c>
      <c r="H71" s="20">
        <v>3.7999999999999999E-2</v>
      </c>
    </row>
    <row r="72" spans="1:8" ht="12.75">
      <c r="A72" s="47" t="s">
        <v>398</v>
      </c>
      <c r="B72" s="20" t="s">
        <v>314</v>
      </c>
      <c r="C72" s="20">
        <v>404</v>
      </c>
      <c r="D72" s="20" t="s">
        <v>399</v>
      </c>
      <c r="E72" s="20" t="s">
        <v>347</v>
      </c>
      <c r="F72" s="20" t="s">
        <v>400</v>
      </c>
      <c r="G72" s="20">
        <v>199</v>
      </c>
      <c r="H72" s="20">
        <v>2.82</v>
      </c>
    </row>
    <row r="73" spans="1:8" ht="12.75" hidden="1">
      <c r="A73" s="47" t="s">
        <v>401</v>
      </c>
      <c r="B73" s="20" t="s">
        <v>314</v>
      </c>
      <c r="C73" s="20">
        <v>200</v>
      </c>
      <c r="D73" s="20" t="s">
        <v>315</v>
      </c>
      <c r="E73" s="20" t="s">
        <v>316</v>
      </c>
      <c r="G73" s="20">
        <v>630</v>
      </c>
      <c r="H73" s="20">
        <v>0.16200000000000001</v>
      </c>
    </row>
    <row r="74" spans="1:8" ht="12.75" hidden="1">
      <c r="A74" s="47" t="s">
        <v>402</v>
      </c>
      <c r="B74" s="20" t="s">
        <v>314</v>
      </c>
      <c r="C74" s="20">
        <v>200</v>
      </c>
      <c r="D74" s="20" t="s">
        <v>315</v>
      </c>
      <c r="E74" s="20" t="s">
        <v>316</v>
      </c>
      <c r="G74" s="20">
        <v>612</v>
      </c>
      <c r="H74" s="20">
        <v>7.1999999999999995E-2</v>
      </c>
    </row>
    <row r="75" spans="1:8" ht="12.75" hidden="1">
      <c r="A75" s="47" t="s">
        <v>403</v>
      </c>
      <c r="B75" s="20" t="s">
        <v>374</v>
      </c>
      <c r="C75" s="20">
        <v>200</v>
      </c>
      <c r="D75" s="20" t="s">
        <v>315</v>
      </c>
      <c r="E75" s="20" t="s">
        <v>316</v>
      </c>
      <c r="G75" s="20">
        <v>199</v>
      </c>
      <c r="H75" s="20">
        <v>0.62</v>
      </c>
    </row>
    <row r="76" spans="1:8" ht="12.75" hidden="1">
      <c r="A76" s="47" t="s">
        <v>404</v>
      </c>
      <c r="B76" s="20" t="s">
        <v>321</v>
      </c>
      <c r="C76" s="20">
        <v>200</v>
      </c>
      <c r="D76" s="20" t="s">
        <v>315</v>
      </c>
      <c r="E76" s="20" t="s">
        <v>316</v>
      </c>
      <c r="G76" s="20">
        <v>0</v>
      </c>
      <c r="H76" s="20">
        <v>0.129</v>
      </c>
    </row>
    <row r="77" spans="1:8" ht="12.75" hidden="1">
      <c r="A77" s="47" t="s">
        <v>405</v>
      </c>
      <c r="B77" s="20" t="s">
        <v>314</v>
      </c>
      <c r="C77" s="20">
        <v>200</v>
      </c>
      <c r="D77" s="20" t="s">
        <v>315</v>
      </c>
      <c r="E77" s="20" t="s">
        <v>316</v>
      </c>
      <c r="G77" s="20">
        <v>223</v>
      </c>
      <c r="H77" s="20">
        <v>0.16500000000000001</v>
      </c>
    </row>
    <row r="78" spans="1:8" ht="12.75" hidden="1">
      <c r="A78" s="47" t="s">
        <v>406</v>
      </c>
      <c r="B78" s="20" t="s">
        <v>321</v>
      </c>
      <c r="C78" s="20">
        <v>200</v>
      </c>
      <c r="D78" s="20" t="s">
        <v>315</v>
      </c>
      <c r="E78" s="20" t="s">
        <v>316</v>
      </c>
      <c r="G78" s="20">
        <v>0</v>
      </c>
      <c r="H78" s="20">
        <v>4.4999999999999998E-2</v>
      </c>
    </row>
    <row r="79" spans="1:8" ht="12.75" hidden="1">
      <c r="A79" s="47" t="s">
        <v>407</v>
      </c>
      <c r="B79" s="20" t="s">
        <v>314</v>
      </c>
      <c r="C79" s="20">
        <v>200</v>
      </c>
      <c r="D79" s="20" t="s">
        <v>315</v>
      </c>
      <c r="E79" s="20" t="s">
        <v>316</v>
      </c>
      <c r="G79" s="20">
        <v>645</v>
      </c>
      <c r="H79" s="20">
        <v>6.4000000000000001E-2</v>
      </c>
    </row>
    <row r="80" spans="1:8" ht="12.75" hidden="1">
      <c r="A80" s="47" t="s">
        <v>408</v>
      </c>
      <c r="B80" s="20" t="s">
        <v>314</v>
      </c>
      <c r="C80" s="20">
        <v>200</v>
      </c>
      <c r="D80" s="20" t="s">
        <v>315</v>
      </c>
      <c r="E80" s="20" t="s">
        <v>316</v>
      </c>
      <c r="G80" s="20">
        <v>231</v>
      </c>
      <c r="H80" s="20">
        <v>5.8010000000000002</v>
      </c>
    </row>
    <row r="81" spans="1:8" ht="12.75" hidden="1">
      <c r="A81" s="47" t="s">
        <v>409</v>
      </c>
      <c r="B81" s="20" t="s">
        <v>318</v>
      </c>
      <c r="C81" s="20">
        <v>200</v>
      </c>
      <c r="D81" s="20" t="s">
        <v>315</v>
      </c>
      <c r="E81" s="20" t="s">
        <v>316</v>
      </c>
      <c r="G81" s="20">
        <v>0</v>
      </c>
      <c r="H81" s="20">
        <v>0.112</v>
      </c>
    </row>
    <row r="82" spans="1:8" ht="12.75" hidden="1">
      <c r="A82" s="47" t="s">
        <v>410</v>
      </c>
      <c r="B82" s="20" t="s">
        <v>321</v>
      </c>
      <c r="C82" s="20">
        <v>200</v>
      </c>
      <c r="D82" s="20" t="s">
        <v>315</v>
      </c>
      <c r="E82" s="20" t="s">
        <v>316</v>
      </c>
      <c r="G82" s="20">
        <v>0</v>
      </c>
      <c r="H82" s="20">
        <v>0.23200000000000001</v>
      </c>
    </row>
    <row r="83" spans="1:8" ht="12.75" hidden="1">
      <c r="A83" s="47" t="s">
        <v>411</v>
      </c>
      <c r="B83" s="20" t="s">
        <v>374</v>
      </c>
      <c r="C83" s="20">
        <v>200</v>
      </c>
      <c r="D83" s="20" t="s">
        <v>315</v>
      </c>
      <c r="E83" s="20" t="s">
        <v>316</v>
      </c>
      <c r="G83" s="20">
        <v>199</v>
      </c>
      <c r="H83" s="20">
        <v>0.29199999999999998</v>
      </c>
    </row>
    <row r="84" spans="1:8" ht="12.75" hidden="1">
      <c r="A84" s="47" t="s">
        <v>412</v>
      </c>
      <c r="B84" s="20" t="s">
        <v>321</v>
      </c>
      <c r="C84" s="20">
        <v>200</v>
      </c>
      <c r="D84" s="20" t="s">
        <v>315</v>
      </c>
      <c r="E84" s="20" t="s">
        <v>316</v>
      </c>
      <c r="G84" s="20">
        <v>0</v>
      </c>
      <c r="H84" s="20">
        <v>0.13400000000000001</v>
      </c>
    </row>
    <row r="85" spans="1:8" ht="12.75" hidden="1">
      <c r="A85" s="47" t="s">
        <v>413</v>
      </c>
      <c r="B85" s="20" t="s">
        <v>314</v>
      </c>
      <c r="C85" s="20">
        <v>200</v>
      </c>
      <c r="D85" s="20" t="s">
        <v>315</v>
      </c>
      <c r="E85" s="20" t="s">
        <v>316</v>
      </c>
      <c r="G85" s="20">
        <v>614</v>
      </c>
      <c r="H85" s="20">
        <v>0.11899999999999999</v>
      </c>
    </row>
    <row r="86" spans="1:8" ht="12.75" hidden="1">
      <c r="A86" s="47" t="s">
        <v>414</v>
      </c>
      <c r="B86" s="20" t="s">
        <v>314</v>
      </c>
      <c r="C86" s="20">
        <v>200</v>
      </c>
      <c r="D86" s="20" t="s">
        <v>315</v>
      </c>
      <c r="E86" s="20" t="s">
        <v>316</v>
      </c>
      <c r="G86" s="20">
        <v>630</v>
      </c>
      <c r="H86" s="20">
        <v>0.14499999999999999</v>
      </c>
    </row>
    <row r="87" spans="1:8" ht="12.75" hidden="1">
      <c r="A87" s="47" t="s">
        <v>415</v>
      </c>
      <c r="B87" s="20" t="s">
        <v>321</v>
      </c>
      <c r="C87" s="20">
        <v>200</v>
      </c>
      <c r="D87" s="20" t="s">
        <v>315</v>
      </c>
      <c r="E87" s="20" t="s">
        <v>316</v>
      </c>
      <c r="G87" s="20">
        <v>0</v>
      </c>
      <c r="H87" s="20">
        <v>0.128</v>
      </c>
    </row>
    <row r="88" spans="1:8" ht="12.75" hidden="1">
      <c r="A88" s="47" t="s">
        <v>416</v>
      </c>
      <c r="B88" s="20" t="s">
        <v>333</v>
      </c>
      <c r="C88" s="20">
        <v>200</v>
      </c>
      <c r="D88" s="20" t="s">
        <v>315</v>
      </c>
      <c r="E88" s="20" t="s">
        <v>316</v>
      </c>
      <c r="G88" s="20">
        <v>0</v>
      </c>
      <c r="H88" s="20">
        <v>0.112</v>
      </c>
    </row>
    <row r="89" spans="1:8" ht="12.75" hidden="1">
      <c r="A89" s="47" t="s">
        <v>417</v>
      </c>
      <c r="B89" s="20" t="s">
        <v>314</v>
      </c>
      <c r="C89" s="20">
        <v>200</v>
      </c>
      <c r="D89" s="20" t="s">
        <v>315</v>
      </c>
      <c r="E89" s="20" t="s">
        <v>347</v>
      </c>
      <c r="F89" s="20" t="s">
        <v>348</v>
      </c>
      <c r="G89" s="20">
        <v>14</v>
      </c>
      <c r="H89" s="20">
        <v>8.6210000000000004</v>
      </c>
    </row>
    <row r="90" spans="1:8" ht="12.75" hidden="1">
      <c r="A90" s="47" t="s">
        <v>418</v>
      </c>
      <c r="B90" s="20" t="s">
        <v>318</v>
      </c>
      <c r="C90" s="20">
        <v>200</v>
      </c>
      <c r="D90" s="20" t="s">
        <v>315</v>
      </c>
      <c r="E90" s="20" t="s">
        <v>316</v>
      </c>
      <c r="G90" s="20">
        <v>0</v>
      </c>
      <c r="H90" s="20">
        <v>3.4000000000000002E-2</v>
      </c>
    </row>
    <row r="91" spans="1:8" ht="12.75" hidden="1">
      <c r="A91" s="47" t="s">
        <v>419</v>
      </c>
      <c r="B91" s="20" t="s">
        <v>314</v>
      </c>
      <c r="C91" s="20">
        <v>200</v>
      </c>
      <c r="D91" s="20" t="s">
        <v>315</v>
      </c>
      <c r="E91" s="20" t="s">
        <v>316</v>
      </c>
      <c r="G91" s="20">
        <v>411</v>
      </c>
      <c r="H91" s="20">
        <v>5.6589999999999998</v>
      </c>
    </row>
    <row r="92" spans="1:8" ht="12.75" hidden="1">
      <c r="A92" s="47" t="s">
        <v>420</v>
      </c>
      <c r="B92" s="20" t="s">
        <v>314</v>
      </c>
      <c r="C92" s="20">
        <v>200</v>
      </c>
      <c r="D92" s="20" t="s">
        <v>315</v>
      </c>
      <c r="E92" s="20" t="s">
        <v>316</v>
      </c>
      <c r="G92" s="20">
        <v>39</v>
      </c>
      <c r="H92" s="20">
        <v>8.8999999999999996E-2</v>
      </c>
    </row>
    <row r="93" spans="1:8" ht="12.75" hidden="1">
      <c r="A93" s="47" t="s">
        <v>421</v>
      </c>
      <c r="B93" s="20" t="s">
        <v>314</v>
      </c>
      <c r="C93" s="20">
        <v>200</v>
      </c>
      <c r="D93" s="20" t="s">
        <v>315</v>
      </c>
      <c r="E93" s="20" t="s">
        <v>347</v>
      </c>
      <c r="F93" s="20" t="s">
        <v>348</v>
      </c>
      <c r="G93" s="20">
        <v>14</v>
      </c>
      <c r="H93" s="20">
        <v>6.1180000000000003</v>
      </c>
    </row>
    <row r="94" spans="1:8" ht="12.75" hidden="1">
      <c r="A94" s="47" t="s">
        <v>422</v>
      </c>
      <c r="B94" s="20" t="s">
        <v>314</v>
      </c>
      <c r="C94" s="20">
        <v>200</v>
      </c>
      <c r="D94" s="20" t="s">
        <v>315</v>
      </c>
      <c r="E94" s="20" t="s">
        <v>316</v>
      </c>
      <c r="G94" s="20">
        <v>636</v>
      </c>
      <c r="H94" s="20">
        <v>0.04</v>
      </c>
    </row>
    <row r="95" spans="1:8" ht="12.75" hidden="1">
      <c r="A95" s="47" t="s">
        <v>423</v>
      </c>
      <c r="B95" s="20" t="s">
        <v>321</v>
      </c>
      <c r="C95" s="20">
        <v>200</v>
      </c>
      <c r="D95" s="20" t="s">
        <v>315</v>
      </c>
      <c r="E95" s="20" t="s">
        <v>316</v>
      </c>
      <c r="G95" s="20">
        <v>0</v>
      </c>
      <c r="H95" s="20">
        <v>0.13800000000000001</v>
      </c>
    </row>
    <row r="96" spans="1:8" ht="12.75" hidden="1">
      <c r="A96" s="47" t="s">
        <v>424</v>
      </c>
      <c r="B96" s="20" t="s">
        <v>318</v>
      </c>
      <c r="C96" s="20">
        <v>200</v>
      </c>
      <c r="D96" s="20" t="s">
        <v>315</v>
      </c>
      <c r="E96" s="20" t="s">
        <v>316</v>
      </c>
      <c r="G96" s="20">
        <v>0</v>
      </c>
      <c r="H96" s="20">
        <v>0.108</v>
      </c>
    </row>
    <row r="97" spans="1:8" ht="12.75" hidden="1">
      <c r="A97" s="47" t="s">
        <v>425</v>
      </c>
      <c r="B97" s="20" t="s">
        <v>314</v>
      </c>
      <c r="C97" s="20">
        <v>200</v>
      </c>
      <c r="D97" s="20" t="s">
        <v>315</v>
      </c>
      <c r="E97" s="20" t="s">
        <v>316</v>
      </c>
      <c r="G97" s="20">
        <v>610</v>
      </c>
      <c r="H97" s="20">
        <v>0.14499999999999999</v>
      </c>
    </row>
    <row r="98" spans="1:8" ht="12.75" hidden="1">
      <c r="A98" s="47" t="s">
        <v>426</v>
      </c>
      <c r="B98" s="20" t="s">
        <v>321</v>
      </c>
      <c r="C98" s="20">
        <v>200</v>
      </c>
      <c r="D98" s="20" t="s">
        <v>315</v>
      </c>
      <c r="E98" s="20" t="s">
        <v>316</v>
      </c>
      <c r="G98" s="20">
        <v>0</v>
      </c>
      <c r="H98" s="20">
        <v>0.14299999999999999</v>
      </c>
    </row>
    <row r="99" spans="1:8" ht="12.75" hidden="1">
      <c r="A99" s="47" t="s">
        <v>427</v>
      </c>
      <c r="B99" s="20" t="s">
        <v>314</v>
      </c>
      <c r="C99" s="20">
        <v>200</v>
      </c>
      <c r="D99" s="20" t="s">
        <v>315</v>
      </c>
      <c r="E99" s="20" t="s">
        <v>316</v>
      </c>
      <c r="G99" s="20">
        <v>610</v>
      </c>
      <c r="H99" s="20">
        <v>0.125</v>
      </c>
    </row>
    <row r="100" spans="1:8" ht="12.75" hidden="1">
      <c r="A100" s="47" t="s">
        <v>428</v>
      </c>
      <c r="B100" s="20" t="s">
        <v>318</v>
      </c>
      <c r="C100" s="20">
        <v>200</v>
      </c>
      <c r="D100" s="20" t="s">
        <v>315</v>
      </c>
      <c r="E100" s="20" t="s">
        <v>316</v>
      </c>
      <c r="G100" s="20">
        <v>0</v>
      </c>
      <c r="H100" s="20">
        <v>0.113</v>
      </c>
    </row>
    <row r="101" spans="1:8" ht="12.75" hidden="1">
      <c r="A101" s="47" t="s">
        <v>429</v>
      </c>
      <c r="B101" s="20" t="s">
        <v>318</v>
      </c>
      <c r="C101" s="20">
        <v>200</v>
      </c>
      <c r="D101" s="20" t="s">
        <v>315</v>
      </c>
      <c r="E101" s="20" t="s">
        <v>316</v>
      </c>
      <c r="G101" s="20">
        <v>0</v>
      </c>
      <c r="H101" s="20">
        <v>0.11600000000000001</v>
      </c>
    </row>
    <row r="102" spans="1:8" ht="12.75" hidden="1">
      <c r="A102" s="47" t="s">
        <v>430</v>
      </c>
      <c r="B102" s="20" t="s">
        <v>321</v>
      </c>
      <c r="C102" s="20">
        <v>200</v>
      </c>
      <c r="D102" s="20" t="s">
        <v>315</v>
      </c>
      <c r="E102" s="20" t="s">
        <v>316</v>
      </c>
      <c r="G102" s="20">
        <v>0</v>
      </c>
      <c r="H102" s="20">
        <v>0.17399999999999999</v>
      </c>
    </row>
    <row r="103" spans="1:8" ht="12.75" hidden="1">
      <c r="A103" s="47" t="s">
        <v>431</v>
      </c>
      <c r="B103" s="20" t="s">
        <v>318</v>
      </c>
      <c r="C103" s="20">
        <v>200</v>
      </c>
      <c r="D103" s="20" t="s">
        <v>315</v>
      </c>
      <c r="E103" s="20" t="s">
        <v>316</v>
      </c>
      <c r="G103" s="20">
        <v>0</v>
      </c>
      <c r="H103" s="20">
        <v>0.126</v>
      </c>
    </row>
    <row r="104" spans="1:8" ht="12.75" hidden="1">
      <c r="A104" s="47" t="s">
        <v>432</v>
      </c>
      <c r="B104" s="20" t="s">
        <v>314</v>
      </c>
      <c r="C104" s="20">
        <v>200</v>
      </c>
      <c r="D104" s="20" t="s">
        <v>315</v>
      </c>
      <c r="E104" s="20" t="s">
        <v>316</v>
      </c>
      <c r="G104" s="20">
        <v>223</v>
      </c>
      <c r="H104" s="20">
        <v>0.14499999999999999</v>
      </c>
    </row>
    <row r="105" spans="1:8" ht="12.75" hidden="1">
      <c r="A105" s="47" t="s">
        <v>433</v>
      </c>
      <c r="B105" s="20" t="s">
        <v>321</v>
      </c>
      <c r="C105" s="20">
        <v>200</v>
      </c>
      <c r="D105" s="20" t="s">
        <v>315</v>
      </c>
      <c r="E105" s="20" t="s">
        <v>316</v>
      </c>
      <c r="G105" s="20">
        <v>0</v>
      </c>
      <c r="H105" s="20">
        <v>0.14399999999999999</v>
      </c>
    </row>
    <row r="106" spans="1:8" ht="12.75" hidden="1">
      <c r="A106" s="47" t="s">
        <v>434</v>
      </c>
      <c r="B106" s="20" t="s">
        <v>318</v>
      </c>
      <c r="C106" s="20">
        <v>200</v>
      </c>
      <c r="D106" s="20" t="s">
        <v>315</v>
      </c>
      <c r="E106" s="20" t="s">
        <v>316</v>
      </c>
      <c r="G106" s="20">
        <v>0</v>
      </c>
      <c r="H106" s="20">
        <v>0.123</v>
      </c>
    </row>
    <row r="107" spans="1:8" ht="12.75" hidden="1">
      <c r="A107" s="47" t="s">
        <v>435</v>
      </c>
      <c r="B107" s="20" t="s">
        <v>321</v>
      </c>
      <c r="C107" s="20">
        <v>200</v>
      </c>
      <c r="D107" s="20" t="s">
        <v>315</v>
      </c>
      <c r="E107" s="20" t="s">
        <v>316</v>
      </c>
      <c r="G107" s="20">
        <v>0</v>
      </c>
      <c r="H107" s="20">
        <v>0.104</v>
      </c>
    </row>
    <row r="108" spans="1:8" ht="12.75" hidden="1">
      <c r="A108" s="47" t="s">
        <v>436</v>
      </c>
      <c r="B108" s="20" t="s">
        <v>318</v>
      </c>
      <c r="C108" s="20">
        <v>200</v>
      </c>
      <c r="D108" s="20" t="s">
        <v>315</v>
      </c>
      <c r="E108" s="20" t="s">
        <v>316</v>
      </c>
      <c r="G108" s="20">
        <v>0</v>
      </c>
      <c r="H108" s="20">
        <v>0.111</v>
      </c>
    </row>
    <row r="109" spans="1:8" ht="12.75" hidden="1">
      <c r="A109" s="47" t="s">
        <v>437</v>
      </c>
      <c r="B109" s="20" t="s">
        <v>314</v>
      </c>
      <c r="C109" s="20">
        <v>200</v>
      </c>
      <c r="D109" s="20" t="s">
        <v>315</v>
      </c>
      <c r="E109" s="20" t="s">
        <v>316</v>
      </c>
      <c r="G109" s="20">
        <v>37</v>
      </c>
      <c r="H109" s="20">
        <v>8.64</v>
      </c>
    </row>
    <row r="110" spans="1:8" ht="12.75" hidden="1">
      <c r="A110" s="47" t="s">
        <v>438</v>
      </c>
      <c r="B110" s="20" t="s">
        <v>318</v>
      </c>
      <c r="C110" s="20">
        <v>200</v>
      </c>
      <c r="D110" s="20" t="s">
        <v>315</v>
      </c>
      <c r="E110" s="20" t="s">
        <v>316</v>
      </c>
      <c r="G110" s="20">
        <v>0</v>
      </c>
      <c r="H110" s="20">
        <v>0.129</v>
      </c>
    </row>
    <row r="111" spans="1:8" ht="12.75" hidden="1">
      <c r="A111" s="47" t="s">
        <v>439</v>
      </c>
      <c r="B111" s="20" t="s">
        <v>318</v>
      </c>
      <c r="C111" s="20">
        <v>200</v>
      </c>
      <c r="D111" s="20" t="s">
        <v>315</v>
      </c>
      <c r="E111" s="20" t="s">
        <v>316</v>
      </c>
      <c r="G111" s="20">
        <v>0</v>
      </c>
      <c r="H111" s="20">
        <v>0.111</v>
      </c>
    </row>
    <row r="112" spans="1:8" ht="12.75" hidden="1">
      <c r="A112" s="47" t="s">
        <v>440</v>
      </c>
      <c r="B112" s="20" t="s">
        <v>314</v>
      </c>
      <c r="C112" s="20">
        <v>200</v>
      </c>
      <c r="D112" s="20" t="s">
        <v>315</v>
      </c>
      <c r="E112" s="20" t="s">
        <v>316</v>
      </c>
      <c r="G112" s="20">
        <v>235</v>
      </c>
      <c r="H112" s="20">
        <v>12.773</v>
      </c>
    </row>
    <row r="113" spans="1:10" ht="12.75" hidden="1">
      <c r="A113" s="47" t="s">
        <v>441</v>
      </c>
      <c r="B113" s="20" t="s">
        <v>318</v>
      </c>
      <c r="C113" s="20">
        <v>200</v>
      </c>
      <c r="D113" s="20" t="s">
        <v>315</v>
      </c>
      <c r="E113" s="20" t="s">
        <v>316</v>
      </c>
      <c r="G113" s="20">
        <v>0</v>
      </c>
      <c r="H113" s="20">
        <v>0.10299999999999999</v>
      </c>
    </row>
    <row r="114" spans="1:10" ht="12.75" hidden="1">
      <c r="A114" s="47" t="s">
        <v>442</v>
      </c>
      <c r="B114" s="20" t="s">
        <v>321</v>
      </c>
      <c r="C114" s="20">
        <v>200</v>
      </c>
      <c r="D114" s="20" t="s">
        <v>315</v>
      </c>
      <c r="E114" s="20" t="s">
        <v>316</v>
      </c>
      <c r="G114" s="20">
        <v>0</v>
      </c>
      <c r="H114" s="20">
        <v>0.11899999999999999</v>
      </c>
    </row>
    <row r="115" spans="1:10" ht="12.75" hidden="1">
      <c r="A115" s="47" t="s">
        <v>443</v>
      </c>
      <c r="B115" s="20" t="s">
        <v>333</v>
      </c>
      <c r="C115" s="20">
        <v>200</v>
      </c>
      <c r="D115" s="20" t="s">
        <v>315</v>
      </c>
      <c r="E115" s="20" t="s">
        <v>316</v>
      </c>
      <c r="G115" s="20">
        <v>0</v>
      </c>
      <c r="H115" s="20">
        <v>0.14199999999999999</v>
      </c>
    </row>
    <row r="116" spans="1:10" ht="12.75" hidden="1">
      <c r="A116" s="47" t="s">
        <v>444</v>
      </c>
      <c r="B116" s="20" t="s">
        <v>333</v>
      </c>
      <c r="C116" s="20">
        <v>200</v>
      </c>
      <c r="D116" s="20" t="s">
        <v>315</v>
      </c>
      <c r="E116" s="20" t="s">
        <v>316</v>
      </c>
      <c r="G116" s="20">
        <v>0</v>
      </c>
      <c r="H116" s="20">
        <v>0.13900000000000001</v>
      </c>
    </row>
    <row r="117" spans="1:10" ht="12.75" hidden="1">
      <c r="A117" s="47" t="s">
        <v>445</v>
      </c>
      <c r="B117" s="20" t="s">
        <v>314</v>
      </c>
      <c r="C117" s="20">
        <v>200</v>
      </c>
      <c r="D117" s="20" t="s">
        <v>315</v>
      </c>
      <c r="E117" s="20" t="s">
        <v>347</v>
      </c>
      <c r="F117" s="20" t="s">
        <v>348</v>
      </c>
      <c r="G117" s="20">
        <v>16</v>
      </c>
      <c r="H117" s="20">
        <v>9.1639999999999997</v>
      </c>
    </row>
    <row r="118" spans="1:10" ht="12.75" hidden="1">
      <c r="A118" s="47" t="s">
        <v>446</v>
      </c>
      <c r="B118" s="20" t="s">
        <v>321</v>
      </c>
      <c r="C118" s="20">
        <v>200</v>
      </c>
      <c r="D118" s="20" t="s">
        <v>315</v>
      </c>
      <c r="E118" s="20" t="s">
        <v>316</v>
      </c>
      <c r="G118" s="20">
        <v>0</v>
      </c>
      <c r="H118" s="20">
        <v>0.23799999999999999</v>
      </c>
    </row>
    <row r="119" spans="1:10" ht="12.75" hidden="1">
      <c r="A119" s="47" t="s">
        <v>447</v>
      </c>
      <c r="B119" s="20" t="s">
        <v>318</v>
      </c>
      <c r="C119" s="20">
        <v>200</v>
      </c>
      <c r="D119" s="20" t="s">
        <v>315</v>
      </c>
      <c r="E119" s="20" t="s">
        <v>316</v>
      </c>
      <c r="G119" s="20">
        <v>0</v>
      </c>
      <c r="H119" s="20">
        <v>1.105</v>
      </c>
    </row>
    <row r="120" spans="1:10" ht="12.75" hidden="1">
      <c r="A120" s="47" t="s">
        <v>448</v>
      </c>
      <c r="B120" s="20" t="s">
        <v>449</v>
      </c>
      <c r="C120" s="20">
        <v>200</v>
      </c>
      <c r="D120" s="20" t="s">
        <v>315</v>
      </c>
      <c r="E120" s="20" t="s">
        <v>316</v>
      </c>
      <c r="G120" s="20">
        <v>199</v>
      </c>
      <c r="H120" s="20">
        <v>0.03</v>
      </c>
    </row>
    <row r="121" spans="1:10" ht="12.75" hidden="1">
      <c r="A121" s="47" t="s">
        <v>450</v>
      </c>
      <c r="B121" s="20" t="s">
        <v>333</v>
      </c>
      <c r="C121" s="20">
        <v>200</v>
      </c>
      <c r="D121" s="20" t="s">
        <v>315</v>
      </c>
      <c r="E121" s="20" t="s">
        <v>316</v>
      </c>
      <c r="G121" s="20">
        <v>0</v>
      </c>
      <c r="H121" s="20">
        <v>0.156</v>
      </c>
    </row>
    <row r="122" spans="1:10" ht="12.75" hidden="1">
      <c r="A122" s="47" t="s">
        <v>451</v>
      </c>
      <c r="B122" s="20" t="s">
        <v>314</v>
      </c>
      <c r="C122" s="20">
        <v>200</v>
      </c>
      <c r="D122" s="20" t="s">
        <v>315</v>
      </c>
      <c r="E122" s="20" t="s">
        <v>316</v>
      </c>
      <c r="G122" s="20">
        <v>216</v>
      </c>
      <c r="H122" s="20">
        <v>0.14899999999999999</v>
      </c>
    </row>
    <row r="123" spans="1:10" ht="12.75" hidden="1">
      <c r="A123" s="47" t="s">
        <v>452</v>
      </c>
      <c r="B123" s="20" t="s">
        <v>374</v>
      </c>
      <c r="C123" s="20">
        <v>200</v>
      </c>
      <c r="D123" s="20" t="s">
        <v>315</v>
      </c>
      <c r="E123" s="20" t="s">
        <v>316</v>
      </c>
      <c r="G123" s="20">
        <v>199</v>
      </c>
      <c r="H123" s="20">
        <v>1.3819999999999999</v>
      </c>
    </row>
    <row r="124" spans="1:10" ht="12.75" hidden="1">
      <c r="A124" s="47" t="s">
        <v>453</v>
      </c>
      <c r="B124" s="20" t="s">
        <v>314</v>
      </c>
      <c r="C124" s="20">
        <v>200</v>
      </c>
      <c r="D124" s="20" t="s">
        <v>315</v>
      </c>
      <c r="E124" s="20" t="s">
        <v>347</v>
      </c>
      <c r="F124" s="20" t="s">
        <v>348</v>
      </c>
      <c r="G124" s="20">
        <v>14</v>
      </c>
      <c r="H124" s="20">
        <v>9.7200000000000006</v>
      </c>
    </row>
    <row r="125" spans="1:10" ht="12.75" hidden="1">
      <c r="A125" s="47" t="s">
        <v>454</v>
      </c>
      <c r="B125" s="20" t="s">
        <v>455</v>
      </c>
      <c r="C125" s="20">
        <v>999</v>
      </c>
      <c r="D125" s="20" t="s">
        <v>456</v>
      </c>
      <c r="E125" s="20" t="s">
        <v>316</v>
      </c>
      <c r="G125" s="20">
        <v>199</v>
      </c>
      <c r="H125" s="20">
        <v>0.88</v>
      </c>
    </row>
    <row r="126" spans="1:10" ht="12.75" hidden="1">
      <c r="A126" s="47" t="s">
        <v>457</v>
      </c>
      <c r="B126" s="20" t="s">
        <v>321</v>
      </c>
      <c r="C126" s="20">
        <v>200</v>
      </c>
      <c r="D126" s="20" t="s">
        <v>315</v>
      </c>
      <c r="E126" s="20" t="s">
        <v>316</v>
      </c>
      <c r="G126" s="20">
        <v>0</v>
      </c>
      <c r="H126" s="20">
        <v>0.13900000000000001</v>
      </c>
    </row>
    <row r="127" spans="1:10" ht="12.75" hidden="1">
      <c r="A127" s="47" t="s">
        <v>458</v>
      </c>
      <c r="B127" s="20" t="s">
        <v>374</v>
      </c>
      <c r="C127" s="20">
        <v>302</v>
      </c>
      <c r="D127" s="20" t="s">
        <v>459</v>
      </c>
      <c r="E127" s="20" t="s">
        <v>347</v>
      </c>
      <c r="F127" s="20" t="s">
        <v>371</v>
      </c>
      <c r="G127" s="20">
        <v>199</v>
      </c>
      <c r="H127" s="20">
        <v>0.252</v>
      </c>
      <c r="I127" s="47" t="s">
        <v>460</v>
      </c>
      <c r="J127" s="20" t="s">
        <v>372</v>
      </c>
    </row>
    <row r="128" spans="1:10" ht="12.75" hidden="1">
      <c r="A128" s="47" t="s">
        <v>461</v>
      </c>
      <c r="B128" s="20" t="s">
        <v>314</v>
      </c>
      <c r="C128" s="20">
        <v>200</v>
      </c>
      <c r="D128" s="20" t="s">
        <v>315</v>
      </c>
      <c r="E128" s="20" t="s">
        <v>316</v>
      </c>
      <c r="G128" s="20">
        <v>700</v>
      </c>
      <c r="H128" s="20">
        <v>12.61</v>
      </c>
    </row>
    <row r="129" spans="1:8" ht="12.75" hidden="1">
      <c r="A129" s="47" t="s">
        <v>462</v>
      </c>
      <c r="B129" s="20" t="s">
        <v>314</v>
      </c>
      <c r="C129" s="20">
        <v>200</v>
      </c>
      <c r="D129" s="20" t="s">
        <v>315</v>
      </c>
      <c r="E129" s="20" t="s">
        <v>316</v>
      </c>
      <c r="G129" s="20">
        <v>613</v>
      </c>
      <c r="H129" s="20">
        <v>4.5999999999999999E-2</v>
      </c>
    </row>
    <row r="130" spans="1:8" ht="12.75" hidden="1">
      <c r="A130" s="47" t="s">
        <v>463</v>
      </c>
      <c r="B130" s="20" t="s">
        <v>318</v>
      </c>
      <c r="C130" s="20">
        <v>200</v>
      </c>
      <c r="D130" s="20" t="s">
        <v>315</v>
      </c>
      <c r="E130" s="20" t="s">
        <v>316</v>
      </c>
      <c r="G130" s="20">
        <v>0</v>
      </c>
      <c r="H130" s="20">
        <v>4.1000000000000002E-2</v>
      </c>
    </row>
    <row r="131" spans="1:8" ht="12.75" hidden="1">
      <c r="A131" s="47" t="s">
        <v>464</v>
      </c>
      <c r="B131" s="20" t="s">
        <v>318</v>
      </c>
      <c r="C131" s="20">
        <v>200</v>
      </c>
      <c r="D131" s="20" t="s">
        <v>315</v>
      </c>
      <c r="E131" s="20" t="s">
        <v>316</v>
      </c>
      <c r="G131" s="20">
        <v>0</v>
      </c>
      <c r="H131" s="20">
        <v>9.7000000000000003E-2</v>
      </c>
    </row>
    <row r="132" spans="1:8" ht="12.75" hidden="1">
      <c r="A132" s="47" t="s">
        <v>465</v>
      </c>
      <c r="B132" s="20" t="s">
        <v>314</v>
      </c>
      <c r="C132" s="20">
        <v>200</v>
      </c>
      <c r="D132" s="20" t="s">
        <v>315</v>
      </c>
      <c r="E132" s="20" t="s">
        <v>316</v>
      </c>
      <c r="G132" s="20">
        <v>632</v>
      </c>
      <c r="H132" s="20">
        <v>15.042</v>
      </c>
    </row>
    <row r="133" spans="1:8" ht="12.75" hidden="1">
      <c r="A133" s="47" t="s">
        <v>466</v>
      </c>
      <c r="B133" s="20" t="s">
        <v>321</v>
      </c>
      <c r="C133" s="20">
        <v>200</v>
      </c>
      <c r="D133" s="20" t="s">
        <v>315</v>
      </c>
      <c r="E133" s="20" t="s">
        <v>316</v>
      </c>
      <c r="G133" s="20">
        <v>0</v>
      </c>
      <c r="H133" s="20">
        <v>0.109</v>
      </c>
    </row>
    <row r="134" spans="1:8" ht="12.75" hidden="1">
      <c r="A134" s="47" t="s">
        <v>467</v>
      </c>
      <c r="B134" s="20" t="s">
        <v>321</v>
      </c>
      <c r="C134" s="20">
        <v>200</v>
      </c>
      <c r="D134" s="20" t="s">
        <v>315</v>
      </c>
      <c r="E134" s="20" t="s">
        <v>316</v>
      </c>
      <c r="G134" s="20">
        <v>0</v>
      </c>
      <c r="H134" s="20">
        <v>0.152</v>
      </c>
    </row>
    <row r="135" spans="1:8" ht="12.75" hidden="1">
      <c r="A135" s="47" t="s">
        <v>468</v>
      </c>
      <c r="B135" s="20" t="s">
        <v>318</v>
      </c>
      <c r="C135" s="20">
        <v>200</v>
      </c>
      <c r="D135" s="20" t="s">
        <v>315</v>
      </c>
      <c r="E135" s="20" t="s">
        <v>316</v>
      </c>
      <c r="G135" s="20">
        <v>0</v>
      </c>
      <c r="H135" s="20">
        <v>0.14099999999999999</v>
      </c>
    </row>
    <row r="136" spans="1:8" ht="12.75" hidden="1">
      <c r="A136" s="47" t="s">
        <v>469</v>
      </c>
      <c r="B136" s="20" t="s">
        <v>321</v>
      </c>
      <c r="C136" s="20">
        <v>200</v>
      </c>
      <c r="D136" s="20" t="s">
        <v>315</v>
      </c>
      <c r="E136" s="20" t="s">
        <v>316</v>
      </c>
      <c r="G136" s="20">
        <v>0</v>
      </c>
      <c r="H136" s="20">
        <v>0.107</v>
      </c>
    </row>
    <row r="137" spans="1:8" ht="12.75" hidden="1">
      <c r="A137" s="47" t="s">
        <v>470</v>
      </c>
      <c r="B137" s="20" t="s">
        <v>318</v>
      </c>
      <c r="C137" s="20">
        <v>200</v>
      </c>
      <c r="D137" s="20" t="s">
        <v>315</v>
      </c>
      <c r="E137" s="20" t="s">
        <v>316</v>
      </c>
      <c r="G137" s="20">
        <v>0</v>
      </c>
      <c r="H137" s="20">
        <v>0.129</v>
      </c>
    </row>
    <row r="138" spans="1:8" ht="12.75" hidden="1">
      <c r="A138" s="47" t="s">
        <v>471</v>
      </c>
      <c r="B138" s="20" t="s">
        <v>321</v>
      </c>
      <c r="C138" s="20">
        <v>200</v>
      </c>
      <c r="D138" s="20" t="s">
        <v>315</v>
      </c>
      <c r="E138" s="20" t="s">
        <v>316</v>
      </c>
      <c r="G138" s="20">
        <v>0</v>
      </c>
      <c r="H138" s="20">
        <v>9.8000000000000004E-2</v>
      </c>
    </row>
    <row r="139" spans="1:8" ht="12.75" hidden="1">
      <c r="A139" s="47" t="s">
        <v>472</v>
      </c>
      <c r="B139" s="20" t="s">
        <v>321</v>
      </c>
      <c r="C139" s="20">
        <v>200</v>
      </c>
      <c r="D139" s="20" t="s">
        <v>315</v>
      </c>
      <c r="E139" s="20" t="s">
        <v>316</v>
      </c>
      <c r="G139" s="20">
        <v>0</v>
      </c>
      <c r="H139" s="20">
        <v>0.13300000000000001</v>
      </c>
    </row>
    <row r="140" spans="1:8" ht="12.75" hidden="1">
      <c r="A140" s="47" t="s">
        <v>473</v>
      </c>
      <c r="B140" s="20" t="s">
        <v>321</v>
      </c>
      <c r="C140" s="20">
        <v>200</v>
      </c>
      <c r="D140" s="20" t="s">
        <v>315</v>
      </c>
      <c r="E140" s="20" t="s">
        <v>316</v>
      </c>
      <c r="G140" s="20">
        <v>0</v>
      </c>
      <c r="H140" s="20">
        <v>0.115</v>
      </c>
    </row>
    <row r="141" spans="1:8" ht="12.75" hidden="1">
      <c r="A141" s="47" t="s">
        <v>474</v>
      </c>
      <c r="B141" s="20" t="s">
        <v>475</v>
      </c>
      <c r="C141" s="20">
        <v>200</v>
      </c>
      <c r="D141" s="20" t="s">
        <v>315</v>
      </c>
      <c r="E141" s="20" t="s">
        <v>316</v>
      </c>
      <c r="G141" s="20">
        <v>0</v>
      </c>
      <c r="H141" s="20">
        <v>0.13700000000000001</v>
      </c>
    </row>
    <row r="142" spans="1:8" ht="12.75" hidden="1">
      <c r="A142" s="47" t="s">
        <v>476</v>
      </c>
      <c r="B142" s="20" t="s">
        <v>477</v>
      </c>
      <c r="C142" s="20">
        <v>200</v>
      </c>
      <c r="D142" s="20" t="s">
        <v>315</v>
      </c>
      <c r="E142" s="20" t="s">
        <v>316</v>
      </c>
      <c r="G142" s="20">
        <v>0</v>
      </c>
      <c r="H142" s="20">
        <v>0.04</v>
      </c>
    </row>
    <row r="143" spans="1:8" ht="12.75" hidden="1">
      <c r="A143" s="47" t="s">
        <v>478</v>
      </c>
      <c r="B143" s="20" t="s">
        <v>321</v>
      </c>
      <c r="C143" s="20">
        <v>200</v>
      </c>
      <c r="D143" s="20" t="s">
        <v>315</v>
      </c>
      <c r="E143" s="20" t="s">
        <v>316</v>
      </c>
      <c r="G143" s="20">
        <v>0</v>
      </c>
      <c r="H143" s="20">
        <v>0.13500000000000001</v>
      </c>
    </row>
    <row r="144" spans="1:8" ht="12.75" hidden="1">
      <c r="A144" s="47" t="s">
        <v>479</v>
      </c>
      <c r="B144" s="20" t="s">
        <v>321</v>
      </c>
      <c r="C144" s="20">
        <v>200</v>
      </c>
      <c r="D144" s="20" t="s">
        <v>315</v>
      </c>
      <c r="E144" s="20" t="s">
        <v>316</v>
      </c>
      <c r="G144" s="20">
        <v>0</v>
      </c>
      <c r="H144" s="20">
        <v>0.11600000000000001</v>
      </c>
    </row>
    <row r="145" spans="1:8" ht="12.75" hidden="1">
      <c r="A145" s="47" t="s">
        <v>480</v>
      </c>
      <c r="B145" s="20" t="s">
        <v>333</v>
      </c>
      <c r="C145" s="20">
        <v>200</v>
      </c>
      <c r="D145" s="20" t="s">
        <v>315</v>
      </c>
      <c r="E145" s="20" t="s">
        <v>316</v>
      </c>
      <c r="G145" s="20">
        <v>0</v>
      </c>
      <c r="H145" s="20">
        <v>0.155</v>
      </c>
    </row>
    <row r="146" spans="1:8" ht="12.75" hidden="1">
      <c r="A146" s="47" t="s">
        <v>481</v>
      </c>
      <c r="B146" s="20" t="s">
        <v>318</v>
      </c>
      <c r="C146" s="20">
        <v>200</v>
      </c>
      <c r="D146" s="20" t="s">
        <v>315</v>
      </c>
      <c r="E146" s="20" t="s">
        <v>316</v>
      </c>
      <c r="G146" s="20">
        <v>0</v>
      </c>
      <c r="H146" s="20">
        <v>0.123</v>
      </c>
    </row>
    <row r="147" spans="1:8" ht="12.75" hidden="1">
      <c r="A147" s="47" t="s">
        <v>482</v>
      </c>
      <c r="B147" s="20" t="s">
        <v>314</v>
      </c>
      <c r="C147" s="20">
        <v>200</v>
      </c>
      <c r="D147" s="20" t="s">
        <v>315</v>
      </c>
      <c r="E147" s="20" t="s">
        <v>316</v>
      </c>
      <c r="G147" s="20">
        <v>610</v>
      </c>
      <c r="H147" s="20">
        <v>0.11600000000000001</v>
      </c>
    </row>
    <row r="148" spans="1:8" ht="12.75" hidden="1">
      <c r="A148" s="47" t="s">
        <v>483</v>
      </c>
      <c r="B148" s="20" t="s">
        <v>314</v>
      </c>
      <c r="C148" s="20">
        <v>200</v>
      </c>
      <c r="D148" s="20" t="s">
        <v>315</v>
      </c>
      <c r="E148" s="20" t="s">
        <v>316</v>
      </c>
      <c r="G148" s="20">
        <v>212</v>
      </c>
      <c r="H148" s="20">
        <v>0.11600000000000001</v>
      </c>
    </row>
    <row r="149" spans="1:8" ht="12.75" hidden="1">
      <c r="A149" s="47" t="s">
        <v>484</v>
      </c>
      <c r="B149" s="20" t="s">
        <v>314</v>
      </c>
      <c r="C149" s="20">
        <v>200</v>
      </c>
      <c r="D149" s="20" t="s">
        <v>315</v>
      </c>
      <c r="E149" s="20" t="s">
        <v>347</v>
      </c>
      <c r="F149" s="20" t="s">
        <v>348</v>
      </c>
      <c r="G149" s="20">
        <v>14</v>
      </c>
      <c r="H149" s="20">
        <v>10.066000000000001</v>
      </c>
    </row>
    <row r="150" spans="1:8" ht="12.75" hidden="1">
      <c r="A150" s="47" t="s">
        <v>485</v>
      </c>
      <c r="B150" s="20" t="s">
        <v>318</v>
      </c>
      <c r="C150" s="20">
        <v>200</v>
      </c>
      <c r="D150" s="20" t="s">
        <v>315</v>
      </c>
      <c r="E150" s="20" t="s">
        <v>316</v>
      </c>
      <c r="G150" s="20">
        <v>0</v>
      </c>
      <c r="H150" s="20">
        <v>3.5999999999999997E-2</v>
      </c>
    </row>
    <row r="151" spans="1:8" ht="12.75" hidden="1">
      <c r="A151" s="47" t="s">
        <v>486</v>
      </c>
      <c r="B151" s="20" t="s">
        <v>321</v>
      </c>
      <c r="C151" s="20">
        <v>200</v>
      </c>
      <c r="D151" s="20" t="s">
        <v>315</v>
      </c>
      <c r="E151" s="20" t="s">
        <v>316</v>
      </c>
      <c r="G151" s="20">
        <v>0</v>
      </c>
      <c r="H151" s="20">
        <v>0.123</v>
      </c>
    </row>
    <row r="152" spans="1:8" ht="12.75" hidden="1">
      <c r="A152" s="47" t="s">
        <v>487</v>
      </c>
      <c r="B152" s="20" t="s">
        <v>318</v>
      </c>
      <c r="C152" s="20">
        <v>200</v>
      </c>
      <c r="D152" s="20" t="s">
        <v>315</v>
      </c>
      <c r="E152" s="20" t="s">
        <v>316</v>
      </c>
      <c r="G152" s="20">
        <v>0</v>
      </c>
      <c r="H152" s="20">
        <v>0.114</v>
      </c>
    </row>
    <row r="153" spans="1:8" ht="12.75" hidden="1">
      <c r="A153" s="47" t="s">
        <v>488</v>
      </c>
      <c r="B153" s="20" t="s">
        <v>374</v>
      </c>
      <c r="C153" s="20">
        <v>200</v>
      </c>
      <c r="D153" s="20" t="s">
        <v>315</v>
      </c>
      <c r="E153" s="20" t="s">
        <v>316</v>
      </c>
      <c r="G153" s="20">
        <v>199</v>
      </c>
      <c r="H153" s="20">
        <v>9.7000000000000003E-2</v>
      </c>
    </row>
    <row r="154" spans="1:8" ht="12.75" hidden="1">
      <c r="A154" s="47" t="s">
        <v>489</v>
      </c>
      <c r="B154" s="20" t="s">
        <v>318</v>
      </c>
      <c r="C154" s="20">
        <v>200</v>
      </c>
      <c r="D154" s="20" t="s">
        <v>315</v>
      </c>
      <c r="E154" s="20" t="s">
        <v>316</v>
      </c>
      <c r="G154" s="20">
        <v>0</v>
      </c>
      <c r="H154" s="20">
        <v>0.152</v>
      </c>
    </row>
    <row r="155" spans="1:8" ht="12.75" hidden="1">
      <c r="A155" s="47" t="s">
        <v>490</v>
      </c>
      <c r="B155" s="20" t="s">
        <v>321</v>
      </c>
      <c r="C155" s="20">
        <v>200</v>
      </c>
      <c r="D155" s="20" t="s">
        <v>315</v>
      </c>
      <c r="E155" s="20" t="s">
        <v>316</v>
      </c>
      <c r="G155" s="20">
        <v>0</v>
      </c>
      <c r="H155" s="20">
        <v>0.127</v>
      </c>
    </row>
    <row r="156" spans="1:8" ht="12.75" hidden="1">
      <c r="A156" s="47" t="s">
        <v>491</v>
      </c>
      <c r="B156" s="20" t="s">
        <v>314</v>
      </c>
      <c r="C156" s="20">
        <v>200</v>
      </c>
      <c r="D156" s="20" t="s">
        <v>315</v>
      </c>
      <c r="E156" s="20" t="s">
        <v>316</v>
      </c>
      <c r="G156" s="20">
        <v>212</v>
      </c>
      <c r="H156" s="20">
        <v>15.786</v>
      </c>
    </row>
    <row r="157" spans="1:8" ht="12.75" hidden="1">
      <c r="A157" s="47" t="s">
        <v>492</v>
      </c>
      <c r="B157" s="20" t="s">
        <v>314</v>
      </c>
      <c r="C157" s="20">
        <v>200</v>
      </c>
      <c r="D157" s="20" t="s">
        <v>315</v>
      </c>
      <c r="E157" s="20" t="s">
        <v>316</v>
      </c>
      <c r="G157" s="20">
        <v>630</v>
      </c>
      <c r="H157" s="20">
        <v>0.30299999999999999</v>
      </c>
    </row>
    <row r="158" spans="1:8" ht="12.75" hidden="1">
      <c r="A158" s="47" t="s">
        <v>493</v>
      </c>
      <c r="B158" s="20" t="s">
        <v>314</v>
      </c>
      <c r="C158" s="20">
        <v>200</v>
      </c>
      <c r="D158" s="20" t="s">
        <v>315</v>
      </c>
      <c r="E158" s="20" t="s">
        <v>316</v>
      </c>
      <c r="G158" s="20">
        <v>219</v>
      </c>
      <c r="H158" s="20">
        <v>0.11600000000000001</v>
      </c>
    </row>
    <row r="159" spans="1:8" ht="12.75" hidden="1">
      <c r="A159" s="47" t="s">
        <v>494</v>
      </c>
      <c r="B159" s="20" t="s">
        <v>318</v>
      </c>
      <c r="C159" s="20">
        <v>200</v>
      </c>
      <c r="D159" s="20" t="s">
        <v>315</v>
      </c>
      <c r="E159" s="20" t="s">
        <v>316</v>
      </c>
      <c r="G159" s="20">
        <v>0</v>
      </c>
      <c r="H159" s="20">
        <v>4.2999999999999997E-2</v>
      </c>
    </row>
    <row r="160" spans="1:8" ht="12.75" hidden="1">
      <c r="A160" s="47" t="s">
        <v>495</v>
      </c>
      <c r="B160" s="20" t="s">
        <v>314</v>
      </c>
      <c r="C160" s="20">
        <v>200</v>
      </c>
      <c r="D160" s="20" t="s">
        <v>315</v>
      </c>
      <c r="E160" s="20" t="s">
        <v>316</v>
      </c>
      <c r="G160" s="20">
        <v>28</v>
      </c>
      <c r="H160" s="20">
        <v>15.218</v>
      </c>
    </row>
    <row r="161" spans="1:8" ht="12.75" hidden="1">
      <c r="A161" s="47" t="s">
        <v>496</v>
      </c>
      <c r="B161" s="20" t="s">
        <v>318</v>
      </c>
      <c r="C161" s="20">
        <v>200</v>
      </c>
      <c r="D161" s="20" t="s">
        <v>315</v>
      </c>
      <c r="E161" s="20" t="s">
        <v>316</v>
      </c>
      <c r="G161" s="20">
        <v>0</v>
      </c>
      <c r="H161" s="20">
        <v>0.14399999999999999</v>
      </c>
    </row>
    <row r="162" spans="1:8" ht="12.75" hidden="1">
      <c r="A162" s="47" t="s">
        <v>497</v>
      </c>
      <c r="B162" s="20" t="s">
        <v>318</v>
      </c>
      <c r="C162" s="20">
        <v>200</v>
      </c>
      <c r="D162" s="20" t="s">
        <v>315</v>
      </c>
      <c r="E162" s="20" t="s">
        <v>316</v>
      </c>
      <c r="G162" s="20">
        <v>0</v>
      </c>
      <c r="H162" s="20">
        <v>0.115</v>
      </c>
    </row>
    <row r="163" spans="1:8" ht="12.75" hidden="1">
      <c r="A163" s="47" t="s">
        <v>498</v>
      </c>
      <c r="B163" s="20" t="s">
        <v>318</v>
      </c>
      <c r="C163" s="20">
        <v>200</v>
      </c>
      <c r="D163" s="20" t="s">
        <v>315</v>
      </c>
      <c r="E163" s="20" t="s">
        <v>316</v>
      </c>
      <c r="G163" s="20">
        <v>0</v>
      </c>
      <c r="H163" s="20">
        <v>0.114</v>
      </c>
    </row>
    <row r="164" spans="1:8" ht="12.75" hidden="1">
      <c r="A164" s="47" t="s">
        <v>499</v>
      </c>
      <c r="B164" s="20" t="s">
        <v>333</v>
      </c>
      <c r="C164" s="20">
        <v>200</v>
      </c>
      <c r="D164" s="20" t="s">
        <v>315</v>
      </c>
      <c r="E164" s="20" t="s">
        <v>316</v>
      </c>
      <c r="G164" s="20">
        <v>0</v>
      </c>
      <c r="H164" s="20">
        <v>0.16800000000000001</v>
      </c>
    </row>
    <row r="165" spans="1:8" ht="12.75" hidden="1">
      <c r="A165" s="47" t="s">
        <v>500</v>
      </c>
      <c r="B165" s="20" t="s">
        <v>314</v>
      </c>
      <c r="C165" s="20">
        <v>200</v>
      </c>
      <c r="D165" s="20" t="s">
        <v>315</v>
      </c>
      <c r="E165" s="20" t="s">
        <v>347</v>
      </c>
      <c r="F165" s="20" t="s">
        <v>348</v>
      </c>
      <c r="G165" s="20">
        <v>14</v>
      </c>
      <c r="H165" s="20">
        <v>9.8539999999999992</v>
      </c>
    </row>
    <row r="166" spans="1:8" ht="12.75" hidden="1">
      <c r="A166" s="47" t="s">
        <v>501</v>
      </c>
      <c r="B166" s="20" t="s">
        <v>318</v>
      </c>
      <c r="C166" s="20">
        <v>200</v>
      </c>
      <c r="D166" s="20" t="s">
        <v>315</v>
      </c>
      <c r="E166" s="20" t="s">
        <v>316</v>
      </c>
      <c r="G166" s="20">
        <v>0</v>
      </c>
      <c r="H166" s="20">
        <v>0.105</v>
      </c>
    </row>
    <row r="167" spans="1:8" ht="12.75" hidden="1">
      <c r="A167" s="47" t="s">
        <v>502</v>
      </c>
      <c r="B167" s="20" t="s">
        <v>333</v>
      </c>
      <c r="C167" s="20">
        <v>200</v>
      </c>
      <c r="D167" s="20" t="s">
        <v>315</v>
      </c>
      <c r="E167" s="20" t="s">
        <v>316</v>
      </c>
      <c r="G167" s="20">
        <v>0</v>
      </c>
      <c r="H167" s="20">
        <v>0.114</v>
      </c>
    </row>
    <row r="168" spans="1:8" ht="12.75" hidden="1">
      <c r="A168" s="47" t="s">
        <v>503</v>
      </c>
      <c r="B168" s="20" t="s">
        <v>318</v>
      </c>
      <c r="C168" s="20">
        <v>200</v>
      </c>
      <c r="D168" s="20" t="s">
        <v>315</v>
      </c>
      <c r="E168" s="20" t="s">
        <v>316</v>
      </c>
      <c r="G168" s="20">
        <v>0</v>
      </c>
      <c r="H168" s="20">
        <v>0.14799999999999999</v>
      </c>
    </row>
    <row r="169" spans="1:8" ht="12.75" hidden="1">
      <c r="A169" s="47" t="s">
        <v>504</v>
      </c>
      <c r="C169" s="20">
        <v>0</v>
      </c>
      <c r="D169" s="20" t="s">
        <v>386</v>
      </c>
      <c r="E169" s="20" t="s">
        <v>347</v>
      </c>
      <c r="F169" s="20" t="s">
        <v>386</v>
      </c>
      <c r="G169" s="20">
        <v>2</v>
      </c>
    </row>
    <row r="170" spans="1:8" ht="12.75" hidden="1">
      <c r="A170" s="47" t="s">
        <v>505</v>
      </c>
      <c r="B170" s="20" t="s">
        <v>314</v>
      </c>
      <c r="C170" s="20">
        <v>200</v>
      </c>
      <c r="D170" s="20" t="s">
        <v>315</v>
      </c>
      <c r="E170" s="20" t="s">
        <v>316</v>
      </c>
      <c r="G170" s="20">
        <v>17</v>
      </c>
      <c r="H170" s="20">
        <v>4.1000000000000002E-2</v>
      </c>
    </row>
    <row r="171" spans="1:8" ht="12.75" hidden="1">
      <c r="A171" s="47" t="s">
        <v>506</v>
      </c>
      <c r="C171" s="20">
        <v>0</v>
      </c>
      <c r="D171" s="20" t="s">
        <v>386</v>
      </c>
      <c r="E171" s="20" t="s">
        <v>347</v>
      </c>
      <c r="F171" s="20" t="s">
        <v>386</v>
      </c>
      <c r="G171" s="20">
        <v>2</v>
      </c>
    </row>
    <row r="172" spans="1:8" ht="12.75" hidden="1">
      <c r="A172" s="47" t="s">
        <v>507</v>
      </c>
      <c r="B172" s="20" t="s">
        <v>318</v>
      </c>
      <c r="C172" s="20">
        <v>200</v>
      </c>
      <c r="D172" s="20" t="s">
        <v>315</v>
      </c>
      <c r="E172" s="20" t="s">
        <v>316</v>
      </c>
      <c r="G172" s="20">
        <v>0</v>
      </c>
      <c r="H172" s="20">
        <v>0.106</v>
      </c>
    </row>
    <row r="173" spans="1:8" ht="12.75" hidden="1">
      <c r="A173" s="47" t="s">
        <v>508</v>
      </c>
      <c r="B173" s="20" t="s">
        <v>333</v>
      </c>
      <c r="C173" s="20">
        <v>200</v>
      </c>
      <c r="D173" s="20" t="s">
        <v>315</v>
      </c>
      <c r="E173" s="20" t="s">
        <v>316</v>
      </c>
      <c r="G173" s="20">
        <v>0</v>
      </c>
      <c r="H173" s="20">
        <v>0.122</v>
      </c>
    </row>
    <row r="174" spans="1:8" ht="12.75" hidden="1">
      <c r="A174" s="47" t="s">
        <v>509</v>
      </c>
      <c r="C174" s="20">
        <v>0</v>
      </c>
      <c r="D174" s="20" t="s">
        <v>386</v>
      </c>
      <c r="E174" s="20" t="s">
        <v>347</v>
      </c>
      <c r="F174" s="20" t="s">
        <v>386</v>
      </c>
      <c r="G174" s="20">
        <v>2</v>
      </c>
    </row>
    <row r="175" spans="1:8" ht="12.75" hidden="1">
      <c r="A175" s="47" t="s">
        <v>510</v>
      </c>
      <c r="B175" s="20" t="s">
        <v>318</v>
      </c>
      <c r="C175" s="20">
        <v>200</v>
      </c>
      <c r="D175" s="20" t="s">
        <v>315</v>
      </c>
      <c r="E175" s="20" t="s">
        <v>316</v>
      </c>
      <c r="G175" s="20">
        <v>0</v>
      </c>
      <c r="H175" s="20">
        <v>0.114</v>
      </c>
    </row>
    <row r="176" spans="1:8" ht="12.75" hidden="1">
      <c r="A176" s="47" t="s">
        <v>511</v>
      </c>
      <c r="C176" s="20">
        <v>0</v>
      </c>
      <c r="D176" s="20" t="s">
        <v>386</v>
      </c>
      <c r="E176" s="20" t="s">
        <v>347</v>
      </c>
      <c r="F176" s="20" t="s">
        <v>386</v>
      </c>
      <c r="G176" s="20">
        <v>2</v>
      </c>
    </row>
    <row r="177" spans="1:8" ht="12.75" hidden="1">
      <c r="A177" s="47" t="s">
        <v>512</v>
      </c>
      <c r="B177" s="20" t="s">
        <v>314</v>
      </c>
      <c r="C177" s="20">
        <v>200</v>
      </c>
      <c r="D177" s="20" t="s">
        <v>315</v>
      </c>
      <c r="E177" s="20" t="s">
        <v>316</v>
      </c>
      <c r="G177" s="20">
        <v>354</v>
      </c>
      <c r="H177" s="20">
        <v>0.154</v>
      </c>
    </row>
    <row r="178" spans="1:8" ht="12.75" hidden="1">
      <c r="A178" s="47" t="s">
        <v>513</v>
      </c>
      <c r="B178" s="20" t="s">
        <v>318</v>
      </c>
      <c r="C178" s="20">
        <v>200</v>
      </c>
      <c r="D178" s="20" t="s">
        <v>315</v>
      </c>
      <c r="E178" s="20" t="s">
        <v>316</v>
      </c>
      <c r="G178" s="20">
        <v>0</v>
      </c>
      <c r="H178" s="20">
        <v>0.111</v>
      </c>
    </row>
    <row r="179" spans="1:8" ht="12.75" hidden="1">
      <c r="A179" s="47" t="s">
        <v>514</v>
      </c>
      <c r="B179" s="20" t="s">
        <v>333</v>
      </c>
      <c r="C179" s="20">
        <v>200</v>
      </c>
      <c r="D179" s="20" t="s">
        <v>315</v>
      </c>
      <c r="E179" s="20" t="s">
        <v>316</v>
      </c>
      <c r="G179" s="20">
        <v>0</v>
      </c>
      <c r="H179" s="20">
        <v>1.1200000000000001</v>
      </c>
    </row>
    <row r="180" spans="1:8" ht="12.75" hidden="1">
      <c r="A180" s="47" t="s">
        <v>515</v>
      </c>
      <c r="B180" s="20" t="s">
        <v>318</v>
      </c>
      <c r="C180" s="20">
        <v>200</v>
      </c>
      <c r="D180" s="20" t="s">
        <v>315</v>
      </c>
      <c r="E180" s="20" t="s">
        <v>316</v>
      </c>
      <c r="G180" s="20">
        <v>0</v>
      </c>
      <c r="H180" s="20">
        <v>0.12</v>
      </c>
    </row>
    <row r="181" spans="1:8" ht="12.75" hidden="1">
      <c r="A181" s="47" t="s">
        <v>516</v>
      </c>
      <c r="B181" s="20" t="s">
        <v>321</v>
      </c>
      <c r="C181" s="20">
        <v>200</v>
      </c>
      <c r="D181" s="20" t="s">
        <v>315</v>
      </c>
      <c r="E181" s="20" t="s">
        <v>316</v>
      </c>
      <c r="G181" s="20">
        <v>0</v>
      </c>
      <c r="H181" s="20">
        <v>0.112</v>
      </c>
    </row>
    <row r="182" spans="1:8" ht="12.75" hidden="1">
      <c r="A182" s="47" t="s">
        <v>517</v>
      </c>
      <c r="B182" s="20" t="s">
        <v>333</v>
      </c>
      <c r="C182" s="20">
        <v>200</v>
      </c>
      <c r="D182" s="20" t="s">
        <v>315</v>
      </c>
      <c r="E182" s="20" t="s">
        <v>316</v>
      </c>
      <c r="G182" s="20">
        <v>0</v>
      </c>
      <c r="H182" s="20">
        <v>0.128</v>
      </c>
    </row>
    <row r="183" spans="1:8" ht="12.75" hidden="1">
      <c r="A183" s="47" t="s">
        <v>518</v>
      </c>
      <c r="B183" s="20" t="s">
        <v>318</v>
      </c>
      <c r="C183" s="20">
        <v>200</v>
      </c>
      <c r="D183" s="20" t="s">
        <v>315</v>
      </c>
      <c r="E183" s="20" t="s">
        <v>316</v>
      </c>
      <c r="G183" s="20">
        <v>0</v>
      </c>
      <c r="H183" s="20">
        <v>0.126</v>
      </c>
    </row>
    <row r="184" spans="1:8" ht="12.75" hidden="1">
      <c r="A184" s="47" t="s">
        <v>519</v>
      </c>
      <c r="B184" s="20" t="s">
        <v>318</v>
      </c>
      <c r="C184" s="20">
        <v>200</v>
      </c>
      <c r="D184" s="20" t="s">
        <v>315</v>
      </c>
      <c r="E184" s="20" t="s">
        <v>316</v>
      </c>
      <c r="G184" s="20">
        <v>0</v>
      </c>
      <c r="H184" s="20">
        <v>0.121</v>
      </c>
    </row>
    <row r="185" spans="1:8" ht="12.75" hidden="1">
      <c r="A185" s="47" t="s">
        <v>520</v>
      </c>
      <c r="C185" s="20">
        <v>0</v>
      </c>
      <c r="D185" s="20" t="s">
        <v>386</v>
      </c>
      <c r="E185" s="20" t="s">
        <v>347</v>
      </c>
      <c r="F185" s="20" t="s">
        <v>386</v>
      </c>
      <c r="G185" s="20">
        <v>2</v>
      </c>
    </row>
    <row r="186" spans="1:8" ht="12.75" hidden="1">
      <c r="A186" s="47" t="s">
        <v>521</v>
      </c>
      <c r="C186" s="20">
        <v>0</v>
      </c>
      <c r="D186" s="20" t="s">
        <v>386</v>
      </c>
      <c r="E186" s="20" t="s">
        <v>347</v>
      </c>
      <c r="F186" s="20" t="s">
        <v>386</v>
      </c>
      <c r="G186" s="20">
        <v>2</v>
      </c>
    </row>
    <row r="187" spans="1:8" ht="12.75" hidden="1">
      <c r="A187" s="47" t="s">
        <v>522</v>
      </c>
      <c r="B187" s="20" t="s">
        <v>318</v>
      </c>
      <c r="C187" s="20">
        <v>200</v>
      </c>
      <c r="D187" s="20" t="s">
        <v>315</v>
      </c>
      <c r="E187" s="20" t="s">
        <v>316</v>
      </c>
      <c r="G187" s="20">
        <v>0</v>
      </c>
      <c r="H187" s="20">
        <v>0.13300000000000001</v>
      </c>
    </row>
    <row r="188" spans="1:8" ht="12.75" hidden="1">
      <c r="A188" s="47" t="s">
        <v>523</v>
      </c>
      <c r="B188" s="20" t="s">
        <v>524</v>
      </c>
      <c r="C188" s="20">
        <v>200</v>
      </c>
      <c r="D188" s="20" t="s">
        <v>315</v>
      </c>
      <c r="E188" s="20" t="s">
        <v>316</v>
      </c>
      <c r="G188" s="20">
        <v>3</v>
      </c>
      <c r="H188" s="20">
        <v>0.11700000000000001</v>
      </c>
    </row>
    <row r="189" spans="1:8" ht="12.75" hidden="1">
      <c r="A189" s="47" t="s">
        <v>525</v>
      </c>
      <c r="B189" s="20" t="s">
        <v>333</v>
      </c>
      <c r="C189" s="20">
        <v>200</v>
      </c>
      <c r="D189" s="20" t="s">
        <v>315</v>
      </c>
      <c r="E189" s="20" t="s">
        <v>316</v>
      </c>
      <c r="G189" s="20">
        <v>0</v>
      </c>
      <c r="H189" s="20">
        <v>0.17799999999999999</v>
      </c>
    </row>
    <row r="190" spans="1:8" ht="12.75" hidden="1">
      <c r="A190" s="47" t="s">
        <v>526</v>
      </c>
      <c r="B190" s="20" t="s">
        <v>333</v>
      </c>
      <c r="C190" s="20">
        <v>200</v>
      </c>
      <c r="D190" s="20" t="s">
        <v>315</v>
      </c>
      <c r="E190" s="20" t="s">
        <v>316</v>
      </c>
      <c r="G190" s="20">
        <v>0</v>
      </c>
      <c r="H190" s="20">
        <v>0.11899999999999999</v>
      </c>
    </row>
    <row r="191" spans="1:8" ht="12.75" hidden="1">
      <c r="A191" s="47" t="s">
        <v>527</v>
      </c>
      <c r="B191" s="20" t="s">
        <v>333</v>
      </c>
      <c r="C191" s="20">
        <v>200</v>
      </c>
      <c r="D191" s="20" t="s">
        <v>315</v>
      </c>
      <c r="E191" s="20" t="s">
        <v>316</v>
      </c>
      <c r="G191" s="20">
        <v>0</v>
      </c>
      <c r="H191" s="20">
        <v>0.122</v>
      </c>
    </row>
    <row r="192" spans="1:8" ht="12.75" hidden="1">
      <c r="A192" s="47" t="s">
        <v>528</v>
      </c>
      <c r="B192" s="20" t="s">
        <v>318</v>
      </c>
      <c r="C192" s="20">
        <v>200</v>
      </c>
      <c r="D192" s="20" t="s">
        <v>315</v>
      </c>
      <c r="E192" s="20" t="s">
        <v>316</v>
      </c>
      <c r="G192" s="20">
        <v>1</v>
      </c>
      <c r="H192" s="20">
        <v>0.13</v>
      </c>
    </row>
    <row r="193" spans="1:8" ht="12.75" hidden="1">
      <c r="A193" s="47" t="s">
        <v>529</v>
      </c>
      <c r="B193" s="20" t="s">
        <v>314</v>
      </c>
      <c r="C193" s="20">
        <v>200</v>
      </c>
      <c r="D193" s="20" t="s">
        <v>315</v>
      </c>
      <c r="E193" s="20" t="s">
        <v>316</v>
      </c>
      <c r="G193" s="20">
        <v>23</v>
      </c>
      <c r="H193" s="20">
        <v>14.069000000000001</v>
      </c>
    </row>
    <row r="194" spans="1:8" ht="12.75" hidden="1">
      <c r="A194" s="47" t="s">
        <v>530</v>
      </c>
      <c r="B194" s="20" t="s">
        <v>318</v>
      </c>
      <c r="C194" s="20">
        <v>200</v>
      </c>
      <c r="D194" s="20" t="s">
        <v>315</v>
      </c>
      <c r="E194" s="20" t="s">
        <v>316</v>
      </c>
      <c r="G194" s="20">
        <v>1</v>
      </c>
      <c r="H194" s="20">
        <v>4.5999999999999999E-2</v>
      </c>
    </row>
    <row r="195" spans="1:8" ht="12.75" hidden="1">
      <c r="A195" s="47" t="s">
        <v>531</v>
      </c>
      <c r="B195" s="20" t="s">
        <v>333</v>
      </c>
      <c r="C195" s="20">
        <v>200</v>
      </c>
      <c r="D195" s="20" t="s">
        <v>315</v>
      </c>
      <c r="E195" s="20" t="s">
        <v>316</v>
      </c>
      <c r="G195" s="20">
        <v>0</v>
      </c>
      <c r="H195" s="20">
        <v>0.115</v>
      </c>
    </row>
    <row r="196" spans="1:8" ht="12.75" hidden="1">
      <c r="A196" s="47" t="s">
        <v>532</v>
      </c>
      <c r="B196" s="20" t="s">
        <v>318</v>
      </c>
      <c r="C196" s="20">
        <v>200</v>
      </c>
      <c r="D196" s="20" t="s">
        <v>315</v>
      </c>
      <c r="E196" s="20" t="s">
        <v>316</v>
      </c>
      <c r="G196" s="20">
        <v>0</v>
      </c>
      <c r="H196" s="20">
        <v>0.124</v>
      </c>
    </row>
    <row r="197" spans="1:8" ht="12.75" hidden="1">
      <c r="A197" s="47" t="s">
        <v>533</v>
      </c>
      <c r="B197" s="20" t="s">
        <v>318</v>
      </c>
      <c r="C197" s="20">
        <v>200</v>
      </c>
      <c r="D197" s="20" t="s">
        <v>315</v>
      </c>
      <c r="E197" s="20" t="s">
        <v>316</v>
      </c>
      <c r="G197" s="20">
        <v>0</v>
      </c>
      <c r="H197" s="20">
        <v>0.104</v>
      </c>
    </row>
    <row r="198" spans="1:8" ht="12.75" hidden="1">
      <c r="A198" s="47" t="s">
        <v>534</v>
      </c>
      <c r="B198" s="20" t="s">
        <v>318</v>
      </c>
      <c r="C198" s="20">
        <v>200</v>
      </c>
      <c r="D198" s="20" t="s">
        <v>315</v>
      </c>
      <c r="E198" s="20" t="s">
        <v>316</v>
      </c>
      <c r="G198" s="20">
        <v>0</v>
      </c>
      <c r="H198" s="20">
        <v>0.113</v>
      </c>
    </row>
    <row r="199" spans="1:8" ht="12.75" hidden="1">
      <c r="A199" s="47" t="s">
        <v>535</v>
      </c>
      <c r="B199" s="20" t="s">
        <v>318</v>
      </c>
      <c r="C199" s="20">
        <v>200</v>
      </c>
      <c r="D199" s="20" t="s">
        <v>315</v>
      </c>
      <c r="E199" s="20" t="s">
        <v>316</v>
      </c>
      <c r="G199" s="20">
        <v>0</v>
      </c>
      <c r="H199" s="20">
        <v>0.107</v>
      </c>
    </row>
    <row r="200" spans="1:8" ht="12.75" hidden="1">
      <c r="A200" s="47" t="s">
        <v>536</v>
      </c>
      <c r="B200" s="20" t="s">
        <v>333</v>
      </c>
      <c r="C200" s="20">
        <v>200</v>
      </c>
      <c r="D200" s="20" t="s">
        <v>315</v>
      </c>
      <c r="E200" s="20" t="s">
        <v>316</v>
      </c>
      <c r="G200" s="20">
        <v>0</v>
      </c>
      <c r="H200" s="20">
        <v>0.124</v>
      </c>
    </row>
    <row r="201" spans="1:8" ht="12.75" hidden="1">
      <c r="A201" s="47" t="s">
        <v>537</v>
      </c>
      <c r="B201" s="20" t="s">
        <v>318</v>
      </c>
      <c r="C201" s="20">
        <v>200</v>
      </c>
      <c r="D201" s="20" t="s">
        <v>315</v>
      </c>
      <c r="E201" s="20" t="s">
        <v>316</v>
      </c>
      <c r="G201" s="20">
        <v>0</v>
      </c>
      <c r="H201" s="20">
        <v>0.112</v>
      </c>
    </row>
    <row r="202" spans="1:8" ht="12.75" hidden="1">
      <c r="A202" s="47" t="s">
        <v>538</v>
      </c>
      <c r="C202" s="20">
        <v>0</v>
      </c>
      <c r="D202" s="20" t="s">
        <v>386</v>
      </c>
      <c r="E202" s="20" t="s">
        <v>347</v>
      </c>
      <c r="F202" s="20" t="s">
        <v>386</v>
      </c>
      <c r="G202" s="20">
        <v>2</v>
      </c>
    </row>
    <row r="203" spans="1:8" ht="12.75" hidden="1">
      <c r="A203" s="47" t="s">
        <v>539</v>
      </c>
      <c r="B203" s="20" t="s">
        <v>333</v>
      </c>
      <c r="C203" s="20">
        <v>200</v>
      </c>
      <c r="D203" s="20" t="s">
        <v>315</v>
      </c>
      <c r="E203" s="20" t="s">
        <v>316</v>
      </c>
      <c r="G203" s="20">
        <v>0</v>
      </c>
      <c r="H203" s="20">
        <v>0.11600000000000001</v>
      </c>
    </row>
    <row r="204" spans="1:8" ht="12.75" hidden="1">
      <c r="A204" s="47" t="s">
        <v>540</v>
      </c>
      <c r="B204" s="20" t="s">
        <v>318</v>
      </c>
      <c r="C204" s="20">
        <v>200</v>
      </c>
      <c r="D204" s="20" t="s">
        <v>315</v>
      </c>
      <c r="E204" s="20" t="s">
        <v>316</v>
      </c>
      <c r="G204" s="20">
        <v>1</v>
      </c>
      <c r="H204" s="20">
        <v>0.11600000000000001</v>
      </c>
    </row>
    <row r="205" spans="1:8" ht="12.75" hidden="1">
      <c r="A205" s="47" t="s">
        <v>541</v>
      </c>
      <c r="B205" s="20" t="s">
        <v>333</v>
      </c>
      <c r="C205" s="20">
        <v>200</v>
      </c>
      <c r="D205" s="20" t="s">
        <v>315</v>
      </c>
      <c r="E205" s="20" t="s">
        <v>316</v>
      </c>
      <c r="G205" s="20">
        <v>0</v>
      </c>
      <c r="H205" s="20">
        <v>0.12</v>
      </c>
    </row>
    <row r="206" spans="1:8" ht="12.75" hidden="1">
      <c r="A206" s="47" t="s">
        <v>542</v>
      </c>
      <c r="B206" s="20" t="s">
        <v>318</v>
      </c>
      <c r="C206" s="20">
        <v>200</v>
      </c>
      <c r="D206" s="20" t="s">
        <v>315</v>
      </c>
      <c r="E206" s="20" t="s">
        <v>316</v>
      </c>
      <c r="G206" s="20">
        <v>0</v>
      </c>
      <c r="H206" s="20">
        <v>0.11</v>
      </c>
    </row>
    <row r="207" spans="1:8" ht="12.75" hidden="1">
      <c r="A207" s="47" t="s">
        <v>543</v>
      </c>
      <c r="C207" s="20">
        <v>0</v>
      </c>
      <c r="D207" s="20" t="s">
        <v>386</v>
      </c>
      <c r="E207" s="20" t="s">
        <v>347</v>
      </c>
      <c r="F207" s="20" t="s">
        <v>386</v>
      </c>
      <c r="G207" s="20">
        <v>2</v>
      </c>
    </row>
    <row r="208" spans="1:8" ht="12.75" hidden="1">
      <c r="A208" s="47" t="s">
        <v>544</v>
      </c>
      <c r="B208" s="20" t="s">
        <v>333</v>
      </c>
      <c r="C208" s="20">
        <v>200</v>
      </c>
      <c r="D208" s="20" t="s">
        <v>315</v>
      </c>
      <c r="E208" s="20" t="s">
        <v>316</v>
      </c>
      <c r="G208" s="20">
        <v>0</v>
      </c>
      <c r="H208" s="20">
        <v>0.128</v>
      </c>
    </row>
    <row r="209" spans="1:10" ht="12.75" hidden="1">
      <c r="A209" s="47" t="s">
        <v>545</v>
      </c>
      <c r="B209" s="20" t="s">
        <v>318</v>
      </c>
      <c r="C209" s="20">
        <v>200</v>
      </c>
      <c r="D209" s="20" t="s">
        <v>315</v>
      </c>
      <c r="E209" s="20" t="s">
        <v>316</v>
      </c>
      <c r="G209" s="20">
        <v>0</v>
      </c>
      <c r="H209" s="20">
        <v>0.14299999999999999</v>
      </c>
    </row>
    <row r="210" spans="1:10" ht="12.75" hidden="1">
      <c r="A210" s="47" t="s">
        <v>546</v>
      </c>
      <c r="B210" s="20" t="s">
        <v>333</v>
      </c>
      <c r="C210" s="20">
        <v>200</v>
      </c>
      <c r="D210" s="20" t="s">
        <v>315</v>
      </c>
      <c r="E210" s="20" t="s">
        <v>316</v>
      </c>
      <c r="G210" s="20">
        <v>0</v>
      </c>
      <c r="H210" s="20">
        <v>0.111</v>
      </c>
    </row>
    <row r="211" spans="1:10" ht="12.75" hidden="1">
      <c r="A211" s="47" t="s">
        <v>547</v>
      </c>
      <c r="C211" s="20">
        <v>0</v>
      </c>
      <c r="D211" s="20" t="s">
        <v>386</v>
      </c>
      <c r="E211" s="20" t="s">
        <v>347</v>
      </c>
      <c r="F211" s="20" t="s">
        <v>386</v>
      </c>
      <c r="G211" s="20">
        <v>2</v>
      </c>
    </row>
    <row r="212" spans="1:10" ht="12.75" hidden="1">
      <c r="A212" s="47" t="s">
        <v>548</v>
      </c>
      <c r="C212" s="20">
        <v>0</v>
      </c>
      <c r="D212" s="20" t="s">
        <v>386</v>
      </c>
      <c r="E212" s="20" t="s">
        <v>347</v>
      </c>
      <c r="F212" s="20" t="s">
        <v>386</v>
      </c>
      <c r="G212" s="20">
        <v>2</v>
      </c>
    </row>
    <row r="213" spans="1:10" ht="12.75" hidden="1">
      <c r="A213" s="47" t="s">
        <v>549</v>
      </c>
      <c r="B213" s="20" t="s">
        <v>314</v>
      </c>
      <c r="C213" s="20">
        <v>200</v>
      </c>
      <c r="D213" s="20" t="s">
        <v>315</v>
      </c>
      <c r="E213" s="20" t="s">
        <v>316</v>
      </c>
      <c r="G213" s="20">
        <v>46</v>
      </c>
      <c r="H213" s="20">
        <v>0.125</v>
      </c>
    </row>
    <row r="214" spans="1:10" ht="12.75" hidden="1">
      <c r="A214" s="47" t="s">
        <v>550</v>
      </c>
      <c r="B214" s="20" t="s">
        <v>333</v>
      </c>
      <c r="C214" s="20">
        <v>200</v>
      </c>
      <c r="D214" s="20" t="s">
        <v>315</v>
      </c>
      <c r="E214" s="20" t="s">
        <v>316</v>
      </c>
      <c r="G214" s="20">
        <v>0</v>
      </c>
      <c r="H214" s="20">
        <v>0.13400000000000001</v>
      </c>
    </row>
    <row r="215" spans="1:10" ht="12.75" hidden="1">
      <c r="A215" s="47" t="s">
        <v>551</v>
      </c>
      <c r="C215" s="20">
        <v>0</v>
      </c>
      <c r="D215" s="20" t="s">
        <v>386</v>
      </c>
      <c r="E215" s="20" t="s">
        <v>347</v>
      </c>
      <c r="F215" s="20" t="s">
        <v>386</v>
      </c>
      <c r="G215" s="20">
        <v>2</v>
      </c>
    </row>
    <row r="216" spans="1:10" ht="12.75" hidden="1">
      <c r="A216" s="47" t="s">
        <v>552</v>
      </c>
      <c r="B216" s="20" t="s">
        <v>333</v>
      </c>
      <c r="C216" s="20">
        <v>200</v>
      </c>
      <c r="D216" s="20" t="s">
        <v>315</v>
      </c>
      <c r="E216" s="20" t="s">
        <v>316</v>
      </c>
      <c r="G216" s="20">
        <v>0</v>
      </c>
      <c r="H216" s="20">
        <v>0.121</v>
      </c>
    </row>
    <row r="217" spans="1:10" ht="12.75">
      <c r="A217" s="20" t="s">
        <v>553</v>
      </c>
      <c r="B217" s="20" t="s">
        <v>314</v>
      </c>
      <c r="C217" s="20">
        <v>404</v>
      </c>
      <c r="D217" s="20" t="s">
        <v>399</v>
      </c>
      <c r="E217" s="20" t="s">
        <v>347</v>
      </c>
      <c r="F217" s="20" t="s">
        <v>400</v>
      </c>
      <c r="G217" s="20">
        <v>1</v>
      </c>
      <c r="H217" s="20">
        <v>9.4329999999999998</v>
      </c>
    </row>
    <row r="218" spans="1:10" ht="12.75" hidden="1">
      <c r="A218" s="47" t="s">
        <v>554</v>
      </c>
      <c r="C218" s="20">
        <v>0</v>
      </c>
      <c r="D218" s="20" t="s">
        <v>386</v>
      </c>
      <c r="E218" s="20" t="s">
        <v>347</v>
      </c>
      <c r="F218" s="20" t="s">
        <v>386</v>
      </c>
      <c r="G218" s="20">
        <v>2</v>
      </c>
    </row>
    <row r="219" spans="1:10" ht="12.75" hidden="1">
      <c r="A219" s="47" t="s">
        <v>555</v>
      </c>
      <c r="B219" s="20" t="s">
        <v>318</v>
      </c>
      <c r="C219" s="20">
        <v>200</v>
      </c>
      <c r="D219" s="20" t="s">
        <v>315</v>
      </c>
      <c r="E219" s="20" t="s">
        <v>316</v>
      </c>
      <c r="G219" s="20">
        <v>0</v>
      </c>
      <c r="H219" s="20">
        <v>0.10199999999999999</v>
      </c>
    </row>
    <row r="220" spans="1:10" ht="12.75" hidden="1">
      <c r="A220" s="47" t="s">
        <v>556</v>
      </c>
      <c r="B220" s="20" t="s">
        <v>318</v>
      </c>
      <c r="C220" s="20">
        <v>200</v>
      </c>
      <c r="D220" s="20" t="s">
        <v>315</v>
      </c>
      <c r="E220" s="20" t="s">
        <v>316</v>
      </c>
      <c r="G220" s="20">
        <v>0</v>
      </c>
      <c r="H220" s="20">
        <v>0.113</v>
      </c>
    </row>
    <row r="221" spans="1:10" ht="12.75" hidden="1">
      <c r="A221" s="47" t="s">
        <v>557</v>
      </c>
      <c r="C221" s="20">
        <v>0</v>
      </c>
      <c r="D221" s="20" t="s">
        <v>386</v>
      </c>
      <c r="E221" s="20" t="s">
        <v>347</v>
      </c>
      <c r="F221" s="20" t="s">
        <v>386</v>
      </c>
      <c r="G221" s="20">
        <v>2</v>
      </c>
    </row>
    <row r="222" spans="1:10" ht="12.75" hidden="1">
      <c r="A222" s="47" t="s">
        <v>558</v>
      </c>
      <c r="C222" s="20">
        <v>301</v>
      </c>
      <c r="D222" s="20" t="s">
        <v>370</v>
      </c>
      <c r="E222" s="20" t="s">
        <v>347</v>
      </c>
      <c r="F222" s="20" t="s">
        <v>371</v>
      </c>
      <c r="G222" s="20">
        <v>137</v>
      </c>
      <c r="H222" s="20">
        <v>0.443</v>
      </c>
      <c r="I222" s="47" t="s">
        <v>559</v>
      </c>
      <c r="J222" s="20" t="s">
        <v>372</v>
      </c>
    </row>
    <row r="223" spans="1:10" ht="12.75" hidden="1">
      <c r="A223" s="47" t="s">
        <v>560</v>
      </c>
      <c r="B223" s="20" t="s">
        <v>318</v>
      </c>
      <c r="C223" s="20">
        <v>200</v>
      </c>
      <c r="D223" s="20" t="s">
        <v>315</v>
      </c>
      <c r="E223" s="20" t="s">
        <v>316</v>
      </c>
      <c r="G223" s="20">
        <v>0</v>
      </c>
      <c r="H223" s="20">
        <v>0.14000000000000001</v>
      </c>
    </row>
    <row r="224" spans="1:10" ht="12.75" hidden="1">
      <c r="A224" s="47" t="s">
        <v>561</v>
      </c>
      <c r="B224" s="20" t="s">
        <v>333</v>
      </c>
      <c r="C224" s="20">
        <v>200</v>
      </c>
      <c r="D224" s="20" t="s">
        <v>315</v>
      </c>
      <c r="E224" s="20" t="s">
        <v>316</v>
      </c>
      <c r="G224" s="20">
        <v>0</v>
      </c>
      <c r="H224" s="20">
        <v>0.11899999999999999</v>
      </c>
    </row>
    <row r="225" spans="1:8" ht="12.75" hidden="1">
      <c r="A225" s="47" t="s">
        <v>562</v>
      </c>
      <c r="C225" s="20">
        <v>0</v>
      </c>
      <c r="D225" s="20" t="s">
        <v>386</v>
      </c>
      <c r="E225" s="20" t="s">
        <v>347</v>
      </c>
      <c r="F225" s="20" t="s">
        <v>386</v>
      </c>
      <c r="G225" s="20">
        <v>2</v>
      </c>
    </row>
    <row r="226" spans="1:8" ht="12.75" hidden="1">
      <c r="A226" s="47" t="s">
        <v>563</v>
      </c>
      <c r="B226" s="20" t="s">
        <v>314</v>
      </c>
      <c r="C226" s="20">
        <v>200</v>
      </c>
      <c r="D226" s="20" t="s">
        <v>315</v>
      </c>
      <c r="E226" s="20" t="s">
        <v>316</v>
      </c>
      <c r="G226" s="20">
        <v>215</v>
      </c>
      <c r="H226" s="20">
        <v>19.931999999999999</v>
      </c>
    </row>
    <row r="227" spans="1:8" ht="12.75" hidden="1">
      <c r="A227" s="47" t="s">
        <v>564</v>
      </c>
      <c r="B227" s="20" t="s">
        <v>333</v>
      </c>
      <c r="C227" s="20">
        <v>200</v>
      </c>
      <c r="D227" s="20" t="s">
        <v>315</v>
      </c>
      <c r="E227" s="20" t="s">
        <v>316</v>
      </c>
      <c r="G227" s="20">
        <v>0</v>
      </c>
      <c r="H227" s="20">
        <v>0.159</v>
      </c>
    </row>
    <row r="228" spans="1:8" ht="12.75" hidden="1">
      <c r="A228" s="47" t="s">
        <v>565</v>
      </c>
      <c r="B228" s="20" t="s">
        <v>318</v>
      </c>
      <c r="C228" s="20">
        <v>200</v>
      </c>
      <c r="D228" s="20" t="s">
        <v>315</v>
      </c>
      <c r="E228" s="20" t="s">
        <v>316</v>
      </c>
      <c r="G228" s="20">
        <v>0</v>
      </c>
      <c r="H228" s="20">
        <v>0.115</v>
      </c>
    </row>
    <row r="229" spans="1:8" ht="12.75" hidden="1">
      <c r="A229" s="47" t="s">
        <v>566</v>
      </c>
      <c r="B229" s="20" t="s">
        <v>318</v>
      </c>
      <c r="C229" s="20">
        <v>200</v>
      </c>
      <c r="D229" s="20" t="s">
        <v>315</v>
      </c>
      <c r="E229" s="20" t="s">
        <v>316</v>
      </c>
      <c r="G229" s="20">
        <v>0</v>
      </c>
      <c r="H229" s="20">
        <v>0.10199999999999999</v>
      </c>
    </row>
    <row r="230" spans="1:8" ht="12.75" hidden="1">
      <c r="A230" s="47" t="s">
        <v>567</v>
      </c>
      <c r="B230" s="20" t="s">
        <v>318</v>
      </c>
      <c r="C230" s="20">
        <v>200</v>
      </c>
      <c r="D230" s="20" t="s">
        <v>315</v>
      </c>
      <c r="E230" s="20" t="s">
        <v>316</v>
      </c>
      <c r="G230" s="20">
        <v>0</v>
      </c>
      <c r="H230" s="20">
        <v>0.10100000000000001</v>
      </c>
    </row>
    <row r="231" spans="1:8" ht="12.75" hidden="1">
      <c r="A231" s="47" t="s">
        <v>568</v>
      </c>
      <c r="B231" s="20" t="s">
        <v>333</v>
      </c>
      <c r="C231" s="20">
        <v>200</v>
      </c>
      <c r="D231" s="20" t="s">
        <v>315</v>
      </c>
      <c r="E231" s="20" t="s">
        <v>316</v>
      </c>
      <c r="G231" s="20">
        <v>0</v>
      </c>
      <c r="H231" s="20">
        <v>0.36</v>
      </c>
    </row>
    <row r="232" spans="1:8" ht="12.75" hidden="1">
      <c r="A232" s="47" t="s">
        <v>569</v>
      </c>
      <c r="B232" s="20" t="s">
        <v>333</v>
      </c>
      <c r="C232" s="20">
        <v>200</v>
      </c>
      <c r="D232" s="20" t="s">
        <v>315</v>
      </c>
      <c r="E232" s="20" t="s">
        <v>316</v>
      </c>
      <c r="G232" s="20">
        <v>0</v>
      </c>
      <c r="H232" s="20">
        <v>0.10100000000000001</v>
      </c>
    </row>
    <row r="233" spans="1:8" ht="12.75" hidden="1">
      <c r="A233" s="47" t="s">
        <v>570</v>
      </c>
      <c r="B233" s="20" t="s">
        <v>318</v>
      </c>
      <c r="C233" s="20">
        <v>200</v>
      </c>
      <c r="D233" s="20" t="s">
        <v>315</v>
      </c>
      <c r="E233" s="20" t="s">
        <v>316</v>
      </c>
      <c r="G233" s="20">
        <v>1</v>
      </c>
      <c r="H233" s="20">
        <v>0.115</v>
      </c>
    </row>
    <row r="234" spans="1:8" ht="12.75" hidden="1">
      <c r="A234" s="47" t="s">
        <v>571</v>
      </c>
      <c r="B234" s="20" t="s">
        <v>333</v>
      </c>
      <c r="C234" s="20">
        <v>200</v>
      </c>
      <c r="D234" s="20" t="s">
        <v>315</v>
      </c>
      <c r="E234" s="20" t="s">
        <v>316</v>
      </c>
      <c r="G234" s="20">
        <v>0</v>
      </c>
      <c r="H234" s="20">
        <v>0.114</v>
      </c>
    </row>
    <row r="235" spans="1:8" ht="12.75" hidden="1">
      <c r="A235" s="47" t="s">
        <v>572</v>
      </c>
      <c r="B235" s="20" t="s">
        <v>333</v>
      </c>
      <c r="C235" s="20">
        <v>200</v>
      </c>
      <c r="D235" s="20" t="s">
        <v>315</v>
      </c>
      <c r="E235" s="20" t="s">
        <v>316</v>
      </c>
      <c r="G235" s="20">
        <v>0</v>
      </c>
      <c r="H235" s="20">
        <v>1.1299999999999999</v>
      </c>
    </row>
    <row r="236" spans="1:8" ht="12.75" hidden="1">
      <c r="A236" s="47" t="s">
        <v>573</v>
      </c>
      <c r="B236" s="20" t="s">
        <v>318</v>
      </c>
      <c r="C236" s="20">
        <v>200</v>
      </c>
      <c r="D236" s="20" t="s">
        <v>315</v>
      </c>
      <c r="E236" s="20" t="s">
        <v>316</v>
      </c>
      <c r="G236" s="20">
        <v>1</v>
      </c>
      <c r="H236" s="20">
        <v>3.2000000000000001E-2</v>
      </c>
    </row>
    <row r="237" spans="1:8" ht="12.75" hidden="1">
      <c r="A237" s="47" t="s">
        <v>574</v>
      </c>
      <c r="B237" s="20" t="s">
        <v>333</v>
      </c>
      <c r="C237" s="20">
        <v>200</v>
      </c>
      <c r="D237" s="20" t="s">
        <v>315</v>
      </c>
      <c r="E237" s="20" t="s">
        <v>316</v>
      </c>
      <c r="G237" s="20">
        <v>0</v>
      </c>
      <c r="H237" s="20">
        <v>0.13600000000000001</v>
      </c>
    </row>
    <row r="238" spans="1:8" ht="12.75" hidden="1">
      <c r="A238" s="47" t="s">
        <v>575</v>
      </c>
      <c r="B238" s="20" t="s">
        <v>314</v>
      </c>
      <c r="C238" s="20">
        <v>200</v>
      </c>
      <c r="D238" s="20" t="s">
        <v>315</v>
      </c>
      <c r="E238" s="20" t="s">
        <v>316</v>
      </c>
      <c r="G238" s="20">
        <v>618</v>
      </c>
      <c r="H238" s="20">
        <v>0.14000000000000001</v>
      </c>
    </row>
    <row r="239" spans="1:8" ht="12.75" hidden="1">
      <c r="A239" s="47" t="s">
        <v>576</v>
      </c>
      <c r="B239" s="20" t="s">
        <v>314</v>
      </c>
      <c r="C239" s="20">
        <v>200</v>
      </c>
      <c r="D239" s="20" t="s">
        <v>315</v>
      </c>
      <c r="E239" s="20" t="s">
        <v>316</v>
      </c>
      <c r="G239" s="20">
        <v>22</v>
      </c>
      <c r="H239" s="20">
        <v>0.127</v>
      </c>
    </row>
    <row r="240" spans="1:8" ht="12.75" hidden="1">
      <c r="A240" s="47" t="s">
        <v>577</v>
      </c>
      <c r="C240" s="20">
        <v>0</v>
      </c>
      <c r="D240" s="20" t="s">
        <v>386</v>
      </c>
      <c r="E240" s="20" t="s">
        <v>347</v>
      </c>
      <c r="F240" s="20" t="s">
        <v>386</v>
      </c>
      <c r="G240" s="20">
        <v>2</v>
      </c>
    </row>
    <row r="241" spans="1:8" ht="12.75" hidden="1">
      <c r="A241" s="47" t="s">
        <v>578</v>
      </c>
      <c r="C241" s="20">
        <v>0</v>
      </c>
      <c r="D241" s="20" t="s">
        <v>386</v>
      </c>
      <c r="E241" s="20" t="s">
        <v>347</v>
      </c>
      <c r="F241" s="20" t="s">
        <v>386</v>
      </c>
      <c r="G241" s="20">
        <v>2</v>
      </c>
    </row>
    <row r="242" spans="1:8" ht="12.75" hidden="1">
      <c r="A242" s="47" t="s">
        <v>579</v>
      </c>
      <c r="B242" s="20" t="s">
        <v>333</v>
      </c>
      <c r="C242" s="20">
        <v>200</v>
      </c>
      <c r="D242" s="20" t="s">
        <v>315</v>
      </c>
      <c r="E242" s="20" t="s">
        <v>316</v>
      </c>
      <c r="G242" s="20">
        <v>0</v>
      </c>
      <c r="H242" s="20">
        <v>0.1</v>
      </c>
    </row>
    <row r="243" spans="1:8" ht="12.75" hidden="1">
      <c r="A243" s="47" t="s">
        <v>580</v>
      </c>
      <c r="B243" s="20" t="s">
        <v>314</v>
      </c>
      <c r="C243" s="20">
        <v>200</v>
      </c>
      <c r="D243" s="20" t="s">
        <v>315</v>
      </c>
      <c r="E243" s="20" t="s">
        <v>316</v>
      </c>
      <c r="G243" s="20">
        <v>20</v>
      </c>
      <c r="H243" s="20">
        <v>0.19900000000000001</v>
      </c>
    </row>
    <row r="244" spans="1:8" ht="12.75" hidden="1">
      <c r="A244" s="47" t="s">
        <v>581</v>
      </c>
      <c r="B244" s="20" t="s">
        <v>314</v>
      </c>
      <c r="C244" s="20">
        <v>200</v>
      </c>
      <c r="D244" s="20" t="s">
        <v>315</v>
      </c>
      <c r="E244" s="20" t="s">
        <v>316</v>
      </c>
      <c r="G244" s="20">
        <v>30</v>
      </c>
      <c r="H244" s="20">
        <v>0.161</v>
      </c>
    </row>
    <row r="245" spans="1:8" ht="12.75" hidden="1">
      <c r="A245" s="47" t="s">
        <v>582</v>
      </c>
      <c r="B245" s="20" t="s">
        <v>318</v>
      </c>
      <c r="C245" s="20">
        <v>200</v>
      </c>
      <c r="D245" s="20" t="s">
        <v>315</v>
      </c>
      <c r="E245" s="20" t="s">
        <v>316</v>
      </c>
      <c r="G245" s="20">
        <v>0</v>
      </c>
      <c r="H245" s="20">
        <v>0.127</v>
      </c>
    </row>
    <row r="246" spans="1:8" ht="12.75" hidden="1">
      <c r="A246" s="47" t="s">
        <v>583</v>
      </c>
      <c r="C246" s="20">
        <v>0</v>
      </c>
      <c r="D246" s="20" t="s">
        <v>386</v>
      </c>
      <c r="E246" s="20" t="s">
        <v>347</v>
      </c>
      <c r="F246" s="20" t="s">
        <v>386</v>
      </c>
      <c r="G246" s="20">
        <v>2</v>
      </c>
    </row>
    <row r="247" spans="1:8" ht="12.75" hidden="1">
      <c r="A247" s="47" t="s">
        <v>584</v>
      </c>
      <c r="B247" s="20" t="s">
        <v>318</v>
      </c>
      <c r="C247" s="20">
        <v>200</v>
      </c>
      <c r="D247" s="20" t="s">
        <v>315</v>
      </c>
      <c r="E247" s="20" t="s">
        <v>316</v>
      </c>
      <c r="G247" s="20">
        <v>0</v>
      </c>
      <c r="H247" s="20">
        <v>0.14000000000000001</v>
      </c>
    </row>
    <row r="248" spans="1:8" ht="12.75" hidden="1">
      <c r="A248" s="47" t="s">
        <v>585</v>
      </c>
      <c r="C248" s="20">
        <v>0</v>
      </c>
      <c r="D248" s="20" t="s">
        <v>386</v>
      </c>
      <c r="E248" s="20" t="s">
        <v>347</v>
      </c>
      <c r="F248" s="20" t="s">
        <v>386</v>
      </c>
      <c r="G248" s="20">
        <v>2</v>
      </c>
    </row>
    <row r="249" spans="1:8" ht="12.75" hidden="1">
      <c r="A249" s="47" t="s">
        <v>586</v>
      </c>
      <c r="C249" s="20">
        <v>0</v>
      </c>
      <c r="D249" s="20" t="s">
        <v>386</v>
      </c>
      <c r="E249" s="20" t="s">
        <v>347</v>
      </c>
      <c r="F249" s="20" t="s">
        <v>386</v>
      </c>
      <c r="G249" s="20">
        <v>2</v>
      </c>
    </row>
    <row r="250" spans="1:8" ht="12.75" hidden="1">
      <c r="A250" s="47" t="s">
        <v>587</v>
      </c>
      <c r="C250" s="20">
        <v>0</v>
      </c>
      <c r="D250" s="20" t="s">
        <v>386</v>
      </c>
      <c r="E250" s="20" t="s">
        <v>347</v>
      </c>
      <c r="F250" s="20" t="s">
        <v>386</v>
      </c>
      <c r="G250" s="20">
        <v>2</v>
      </c>
    </row>
    <row r="251" spans="1:8" ht="12.75" hidden="1">
      <c r="A251" s="47" t="s">
        <v>588</v>
      </c>
      <c r="C251" s="20">
        <v>0</v>
      </c>
      <c r="D251" s="20" t="s">
        <v>386</v>
      </c>
      <c r="E251" s="20" t="s">
        <v>347</v>
      </c>
      <c r="F251" s="20" t="s">
        <v>386</v>
      </c>
      <c r="G251" s="20">
        <v>2</v>
      </c>
    </row>
    <row r="252" spans="1:8" ht="12.75" hidden="1">
      <c r="A252" s="47" t="s">
        <v>589</v>
      </c>
      <c r="C252" s="20">
        <v>0</v>
      </c>
      <c r="D252" s="20" t="s">
        <v>386</v>
      </c>
      <c r="E252" s="20" t="s">
        <v>347</v>
      </c>
      <c r="F252" s="20" t="s">
        <v>386</v>
      </c>
      <c r="G252" s="20">
        <v>2</v>
      </c>
    </row>
    <row r="253" spans="1:8" ht="12.75" hidden="1">
      <c r="A253" s="47" t="s">
        <v>590</v>
      </c>
      <c r="B253" s="20" t="s">
        <v>318</v>
      </c>
      <c r="C253" s="20">
        <v>200</v>
      </c>
      <c r="D253" s="20" t="s">
        <v>315</v>
      </c>
      <c r="E253" s="20" t="s">
        <v>316</v>
      </c>
      <c r="G253" s="20">
        <v>1</v>
      </c>
      <c r="H253" s="20">
        <v>0.13200000000000001</v>
      </c>
    </row>
    <row r="254" spans="1:8" ht="12.75" hidden="1">
      <c r="A254" s="47" t="s">
        <v>591</v>
      </c>
      <c r="B254" s="20" t="s">
        <v>333</v>
      </c>
      <c r="C254" s="20">
        <v>200</v>
      </c>
      <c r="D254" s="20" t="s">
        <v>315</v>
      </c>
      <c r="E254" s="20" t="s">
        <v>316</v>
      </c>
      <c r="G254" s="20">
        <v>0</v>
      </c>
      <c r="H254" s="20">
        <v>0.13500000000000001</v>
      </c>
    </row>
    <row r="255" spans="1:8" ht="12.75" hidden="1">
      <c r="A255" s="47" t="s">
        <v>592</v>
      </c>
      <c r="B255" s="20" t="s">
        <v>318</v>
      </c>
      <c r="C255" s="20">
        <v>200</v>
      </c>
      <c r="D255" s="20" t="s">
        <v>315</v>
      </c>
      <c r="E255" s="20" t="s">
        <v>316</v>
      </c>
      <c r="G255" s="20">
        <v>0</v>
      </c>
      <c r="H255" s="20">
        <v>4.1000000000000002E-2</v>
      </c>
    </row>
    <row r="256" spans="1:8" ht="12.75" hidden="1">
      <c r="A256" s="47" t="s">
        <v>593</v>
      </c>
      <c r="B256" s="20" t="s">
        <v>314</v>
      </c>
      <c r="C256" s="20">
        <v>200</v>
      </c>
      <c r="D256" s="20" t="s">
        <v>315</v>
      </c>
      <c r="E256" s="20" t="s">
        <v>316</v>
      </c>
      <c r="G256" s="20">
        <v>20</v>
      </c>
      <c r="H256" s="20">
        <v>16.632000000000001</v>
      </c>
    </row>
    <row r="257" spans="1:10" ht="12.75" hidden="1">
      <c r="A257" s="47" t="s">
        <v>594</v>
      </c>
      <c r="C257" s="20">
        <v>0</v>
      </c>
      <c r="D257" s="20" t="s">
        <v>386</v>
      </c>
      <c r="E257" s="20" t="s">
        <v>347</v>
      </c>
      <c r="F257" s="20" t="s">
        <v>386</v>
      </c>
      <c r="G257" s="20">
        <v>2</v>
      </c>
    </row>
    <row r="258" spans="1:10" ht="12.75" hidden="1">
      <c r="A258" s="47" t="s">
        <v>595</v>
      </c>
      <c r="B258" s="20" t="s">
        <v>318</v>
      </c>
      <c r="C258" s="20">
        <v>200</v>
      </c>
      <c r="D258" s="20" t="s">
        <v>315</v>
      </c>
      <c r="E258" s="20" t="s">
        <v>316</v>
      </c>
      <c r="G258" s="20">
        <v>0</v>
      </c>
      <c r="H258" s="20">
        <v>0.159</v>
      </c>
    </row>
    <row r="259" spans="1:10" ht="12.75" hidden="1">
      <c r="A259" s="47" t="s">
        <v>596</v>
      </c>
      <c r="B259" s="20" t="s">
        <v>314</v>
      </c>
      <c r="C259" s="20">
        <v>200</v>
      </c>
      <c r="D259" s="20" t="s">
        <v>315</v>
      </c>
      <c r="E259" s="20" t="s">
        <v>316</v>
      </c>
      <c r="G259" s="20">
        <v>22</v>
      </c>
      <c r="H259" s="20">
        <v>16.710999999999999</v>
      </c>
    </row>
    <row r="260" spans="1:10" ht="12.75" hidden="1">
      <c r="A260" s="47" t="s">
        <v>597</v>
      </c>
      <c r="C260" s="20">
        <v>0</v>
      </c>
      <c r="D260" s="20" t="s">
        <v>386</v>
      </c>
      <c r="E260" s="20" t="s">
        <v>347</v>
      </c>
      <c r="F260" s="20" t="s">
        <v>386</v>
      </c>
      <c r="G260" s="20">
        <v>2</v>
      </c>
    </row>
    <row r="261" spans="1:10" ht="12.75" hidden="1">
      <c r="A261" s="47" t="s">
        <v>598</v>
      </c>
      <c r="C261" s="20">
        <v>0</v>
      </c>
      <c r="D261" s="20" t="s">
        <v>386</v>
      </c>
      <c r="E261" s="20" t="s">
        <v>347</v>
      </c>
      <c r="F261" s="20" t="s">
        <v>386</v>
      </c>
      <c r="G261" s="20">
        <v>2</v>
      </c>
    </row>
    <row r="262" spans="1:10" ht="12.75" hidden="1">
      <c r="A262" s="47" t="s">
        <v>599</v>
      </c>
      <c r="B262" s="20" t="s">
        <v>318</v>
      </c>
      <c r="C262" s="20">
        <v>200</v>
      </c>
      <c r="D262" s="20" t="s">
        <v>315</v>
      </c>
      <c r="E262" s="20" t="s">
        <v>316</v>
      </c>
      <c r="G262" s="20">
        <v>0</v>
      </c>
      <c r="H262" s="20">
        <v>0.127</v>
      </c>
    </row>
    <row r="263" spans="1:10" ht="12.75" hidden="1">
      <c r="A263" s="47" t="s">
        <v>600</v>
      </c>
      <c r="B263" s="20" t="s">
        <v>318</v>
      </c>
      <c r="C263" s="20">
        <v>200</v>
      </c>
      <c r="D263" s="20" t="s">
        <v>315</v>
      </c>
      <c r="E263" s="20" t="s">
        <v>316</v>
      </c>
      <c r="G263" s="20">
        <v>1</v>
      </c>
      <c r="H263" s="20">
        <v>0.114</v>
      </c>
    </row>
    <row r="264" spans="1:10" ht="12.75" hidden="1">
      <c r="A264" s="47" t="s">
        <v>601</v>
      </c>
      <c r="B264" s="20" t="s">
        <v>318</v>
      </c>
      <c r="C264" s="20">
        <v>200</v>
      </c>
      <c r="D264" s="20" t="s">
        <v>315</v>
      </c>
      <c r="E264" s="20" t="s">
        <v>316</v>
      </c>
      <c r="G264" s="20">
        <v>1</v>
      </c>
      <c r="H264" s="20">
        <v>0.12</v>
      </c>
    </row>
    <row r="265" spans="1:10" ht="12.75" hidden="1">
      <c r="A265" s="47" t="s">
        <v>602</v>
      </c>
      <c r="B265" s="20" t="s">
        <v>318</v>
      </c>
      <c r="C265" s="20">
        <v>200</v>
      </c>
      <c r="D265" s="20" t="s">
        <v>315</v>
      </c>
      <c r="E265" s="20" t="s">
        <v>316</v>
      </c>
      <c r="G265" s="20">
        <v>0</v>
      </c>
      <c r="H265" s="20">
        <v>0.13200000000000001</v>
      </c>
    </row>
    <row r="266" spans="1:10" ht="12.75" hidden="1">
      <c r="A266" s="47" t="s">
        <v>603</v>
      </c>
      <c r="B266" s="20" t="s">
        <v>314</v>
      </c>
      <c r="C266" s="20">
        <v>200</v>
      </c>
      <c r="D266" s="20" t="s">
        <v>315</v>
      </c>
      <c r="E266" s="20" t="s">
        <v>316</v>
      </c>
      <c r="G266" s="20">
        <v>22</v>
      </c>
      <c r="H266" s="20">
        <v>0.125</v>
      </c>
    </row>
    <row r="267" spans="1:10" ht="12.75" hidden="1">
      <c r="A267" s="47" t="s">
        <v>604</v>
      </c>
      <c r="B267" s="20" t="s">
        <v>318</v>
      </c>
      <c r="C267" s="20">
        <v>200</v>
      </c>
      <c r="D267" s="20" t="s">
        <v>315</v>
      </c>
      <c r="E267" s="20" t="s">
        <v>316</v>
      </c>
      <c r="G267" s="20">
        <v>0</v>
      </c>
      <c r="H267" s="20">
        <v>0.13</v>
      </c>
    </row>
    <row r="268" spans="1:10" ht="12.75" hidden="1">
      <c r="A268" s="47" t="s">
        <v>605</v>
      </c>
      <c r="B268" s="20" t="s">
        <v>318</v>
      </c>
      <c r="C268" s="20">
        <v>200</v>
      </c>
      <c r="D268" s="20" t="s">
        <v>315</v>
      </c>
      <c r="E268" s="20" t="s">
        <v>316</v>
      </c>
      <c r="G268" s="20">
        <v>0</v>
      </c>
      <c r="H268" s="20">
        <v>0.11</v>
      </c>
    </row>
    <row r="269" spans="1:10" ht="12.75" hidden="1">
      <c r="A269" s="47" t="s">
        <v>606</v>
      </c>
      <c r="B269" s="20" t="s">
        <v>333</v>
      </c>
      <c r="C269" s="20">
        <v>200</v>
      </c>
      <c r="D269" s="20" t="s">
        <v>315</v>
      </c>
      <c r="E269" s="20" t="s">
        <v>316</v>
      </c>
      <c r="G269" s="20">
        <v>0</v>
      </c>
      <c r="H269" s="20">
        <v>9.6000000000000002E-2</v>
      </c>
    </row>
    <row r="270" spans="1:10" ht="12.75" hidden="1">
      <c r="A270" s="47" t="s">
        <v>607</v>
      </c>
      <c r="B270" s="20" t="s">
        <v>314</v>
      </c>
      <c r="C270" s="20">
        <v>301</v>
      </c>
      <c r="D270" s="20" t="s">
        <v>370</v>
      </c>
      <c r="E270" s="20" t="s">
        <v>347</v>
      </c>
      <c r="F270" s="20" t="s">
        <v>371</v>
      </c>
      <c r="G270" s="20">
        <v>18</v>
      </c>
      <c r="H270" s="20">
        <v>0.45300000000000001</v>
      </c>
      <c r="I270" s="47" t="s">
        <v>413</v>
      </c>
      <c r="J270" s="20" t="s">
        <v>372</v>
      </c>
    </row>
    <row r="271" spans="1:10" ht="12.75" hidden="1">
      <c r="A271" s="47" t="s">
        <v>608</v>
      </c>
      <c r="B271" s="20" t="s">
        <v>318</v>
      </c>
      <c r="C271" s="20">
        <v>200</v>
      </c>
      <c r="D271" s="20" t="s">
        <v>315</v>
      </c>
      <c r="E271" s="20" t="s">
        <v>316</v>
      </c>
      <c r="G271" s="20">
        <v>0</v>
      </c>
      <c r="H271" s="20">
        <v>4.2999999999999997E-2</v>
      </c>
    </row>
    <row r="272" spans="1:10" ht="12.75" hidden="1">
      <c r="A272" s="47" t="s">
        <v>609</v>
      </c>
      <c r="B272" s="20" t="s">
        <v>333</v>
      </c>
      <c r="C272" s="20">
        <v>200</v>
      </c>
      <c r="D272" s="20" t="s">
        <v>315</v>
      </c>
      <c r="E272" s="20" t="s">
        <v>316</v>
      </c>
      <c r="G272" s="20">
        <v>0</v>
      </c>
      <c r="H272" s="20">
        <v>1.0960000000000001</v>
      </c>
    </row>
    <row r="273" spans="1:8" ht="12.75" hidden="1">
      <c r="A273" s="47" t="s">
        <v>610</v>
      </c>
      <c r="B273" s="20" t="s">
        <v>318</v>
      </c>
      <c r="C273" s="20">
        <v>200</v>
      </c>
      <c r="D273" s="20" t="s">
        <v>315</v>
      </c>
      <c r="E273" s="20" t="s">
        <v>316</v>
      </c>
      <c r="G273" s="20">
        <v>0</v>
      </c>
      <c r="H273" s="20">
        <v>0.112</v>
      </c>
    </row>
    <row r="274" spans="1:8" ht="12.75" hidden="1">
      <c r="A274" s="47" t="s">
        <v>611</v>
      </c>
      <c r="B274" s="20" t="s">
        <v>318</v>
      </c>
      <c r="C274" s="20">
        <v>200</v>
      </c>
      <c r="D274" s="20" t="s">
        <v>315</v>
      </c>
      <c r="E274" s="20" t="s">
        <v>316</v>
      </c>
      <c r="G274" s="20">
        <v>0</v>
      </c>
      <c r="H274" s="20">
        <v>0.11899999999999999</v>
      </c>
    </row>
    <row r="275" spans="1:8" ht="12.75" hidden="1">
      <c r="A275" s="47" t="s">
        <v>612</v>
      </c>
      <c r="B275" s="20" t="s">
        <v>318</v>
      </c>
      <c r="C275" s="20">
        <v>200</v>
      </c>
      <c r="D275" s="20" t="s">
        <v>315</v>
      </c>
      <c r="E275" s="20" t="s">
        <v>316</v>
      </c>
      <c r="G275" s="20">
        <v>0</v>
      </c>
      <c r="H275" s="20">
        <v>0.109</v>
      </c>
    </row>
    <row r="276" spans="1:8" ht="12.75" hidden="1">
      <c r="A276" s="47" t="s">
        <v>613</v>
      </c>
      <c r="B276" s="20" t="s">
        <v>333</v>
      </c>
      <c r="C276" s="20">
        <v>200</v>
      </c>
      <c r="D276" s="20" t="s">
        <v>315</v>
      </c>
      <c r="E276" s="20" t="s">
        <v>316</v>
      </c>
      <c r="G276" s="20">
        <v>0</v>
      </c>
      <c r="H276" s="20">
        <v>0.111</v>
      </c>
    </row>
    <row r="277" spans="1:8" ht="12.75" hidden="1">
      <c r="A277" s="47" t="s">
        <v>614</v>
      </c>
      <c r="B277" s="20" t="s">
        <v>314</v>
      </c>
      <c r="C277" s="20">
        <v>200</v>
      </c>
      <c r="D277" s="20" t="s">
        <v>315</v>
      </c>
      <c r="E277" s="20" t="s">
        <v>316</v>
      </c>
      <c r="G277" s="20">
        <v>615</v>
      </c>
      <c r="H277" s="20">
        <v>9.8000000000000004E-2</v>
      </c>
    </row>
    <row r="278" spans="1:8" ht="12.75" hidden="1">
      <c r="A278" s="47" t="s">
        <v>615</v>
      </c>
      <c r="B278" s="20" t="s">
        <v>314</v>
      </c>
      <c r="C278" s="20">
        <v>200</v>
      </c>
      <c r="D278" s="20" t="s">
        <v>315</v>
      </c>
      <c r="E278" s="20" t="s">
        <v>347</v>
      </c>
      <c r="F278" s="20" t="s">
        <v>616</v>
      </c>
      <c r="G278" s="20">
        <v>16</v>
      </c>
      <c r="H278" s="20">
        <v>13.868</v>
      </c>
    </row>
    <row r="279" spans="1:8" ht="12.75" hidden="1">
      <c r="A279" s="47" t="s">
        <v>617</v>
      </c>
      <c r="B279" s="20" t="s">
        <v>333</v>
      </c>
      <c r="C279" s="20">
        <v>200</v>
      </c>
      <c r="D279" s="20" t="s">
        <v>315</v>
      </c>
      <c r="E279" s="20" t="s">
        <v>316</v>
      </c>
      <c r="G279" s="20">
        <v>0</v>
      </c>
      <c r="H279" s="20">
        <v>0.123</v>
      </c>
    </row>
    <row r="280" spans="1:8" ht="12.75" hidden="1">
      <c r="A280" s="47" t="s">
        <v>618</v>
      </c>
      <c r="B280" s="20" t="s">
        <v>333</v>
      </c>
      <c r="C280" s="20">
        <v>200</v>
      </c>
      <c r="D280" s="20" t="s">
        <v>315</v>
      </c>
      <c r="E280" s="20" t="s">
        <v>316</v>
      </c>
      <c r="G280" s="20">
        <v>0</v>
      </c>
      <c r="H280" s="20">
        <v>0.105</v>
      </c>
    </row>
    <row r="281" spans="1:8" ht="12.75" hidden="1">
      <c r="A281" s="47" t="s">
        <v>619</v>
      </c>
      <c r="B281" s="20" t="s">
        <v>318</v>
      </c>
      <c r="C281" s="20">
        <v>200</v>
      </c>
      <c r="D281" s="20" t="s">
        <v>315</v>
      </c>
      <c r="E281" s="20" t="s">
        <v>316</v>
      </c>
      <c r="G281" s="20">
        <v>0</v>
      </c>
      <c r="H281" s="20">
        <v>0.122</v>
      </c>
    </row>
    <row r="282" spans="1:8" ht="12.75" hidden="1">
      <c r="A282" s="47" t="s">
        <v>620</v>
      </c>
      <c r="B282" s="20" t="s">
        <v>318</v>
      </c>
      <c r="C282" s="20">
        <v>200</v>
      </c>
      <c r="D282" s="20" t="s">
        <v>315</v>
      </c>
      <c r="E282" s="20" t="s">
        <v>316</v>
      </c>
      <c r="G282" s="20">
        <v>0</v>
      </c>
      <c r="H282" s="20">
        <v>0.11899999999999999</v>
      </c>
    </row>
    <row r="283" spans="1:8" ht="12.75" hidden="1">
      <c r="A283" s="47" t="s">
        <v>621</v>
      </c>
      <c r="B283" s="20" t="s">
        <v>318</v>
      </c>
      <c r="C283" s="20">
        <v>200</v>
      </c>
      <c r="D283" s="20" t="s">
        <v>315</v>
      </c>
      <c r="E283" s="20" t="s">
        <v>316</v>
      </c>
      <c r="G283" s="20">
        <v>0</v>
      </c>
      <c r="H283" s="20">
        <v>9.9000000000000005E-2</v>
      </c>
    </row>
    <row r="284" spans="1:8" ht="12.75" hidden="1">
      <c r="A284" s="47" t="s">
        <v>622</v>
      </c>
      <c r="B284" s="20" t="s">
        <v>314</v>
      </c>
      <c r="C284" s="20">
        <v>200</v>
      </c>
      <c r="D284" s="20" t="s">
        <v>315</v>
      </c>
      <c r="E284" s="20" t="s">
        <v>347</v>
      </c>
      <c r="F284" s="20" t="s">
        <v>616</v>
      </c>
      <c r="G284" s="20">
        <v>16</v>
      </c>
      <c r="H284" s="20">
        <v>13.805</v>
      </c>
    </row>
    <row r="285" spans="1:8" ht="12.75" hidden="1">
      <c r="A285" s="47" t="s">
        <v>623</v>
      </c>
      <c r="B285" s="20" t="s">
        <v>318</v>
      </c>
      <c r="C285" s="20">
        <v>200</v>
      </c>
      <c r="D285" s="20" t="s">
        <v>315</v>
      </c>
      <c r="E285" s="20" t="s">
        <v>316</v>
      </c>
      <c r="G285" s="20">
        <v>0</v>
      </c>
      <c r="H285" s="20">
        <v>0.10100000000000001</v>
      </c>
    </row>
    <row r="286" spans="1:8" ht="12.75" hidden="1">
      <c r="A286" s="47" t="s">
        <v>624</v>
      </c>
      <c r="B286" s="20" t="s">
        <v>318</v>
      </c>
      <c r="C286" s="20">
        <v>200</v>
      </c>
      <c r="D286" s="20" t="s">
        <v>315</v>
      </c>
      <c r="E286" s="20" t="s">
        <v>316</v>
      </c>
      <c r="G286" s="20">
        <v>0</v>
      </c>
      <c r="H286" s="20">
        <v>0.11799999999999999</v>
      </c>
    </row>
    <row r="287" spans="1:8" ht="12.75" hidden="1">
      <c r="A287" s="47" t="s">
        <v>625</v>
      </c>
      <c r="B287" s="20" t="s">
        <v>318</v>
      </c>
      <c r="C287" s="20">
        <v>200</v>
      </c>
      <c r="D287" s="20" t="s">
        <v>315</v>
      </c>
      <c r="E287" s="20" t="s">
        <v>316</v>
      </c>
      <c r="G287" s="20">
        <v>0</v>
      </c>
      <c r="H287" s="20">
        <v>0.113</v>
      </c>
    </row>
    <row r="288" spans="1:8" ht="12.75" hidden="1">
      <c r="A288" s="47" t="s">
        <v>626</v>
      </c>
      <c r="C288" s="20">
        <v>0</v>
      </c>
      <c r="D288" s="20" t="s">
        <v>386</v>
      </c>
      <c r="E288" s="20" t="s">
        <v>347</v>
      </c>
      <c r="F288" s="20" t="s">
        <v>386</v>
      </c>
      <c r="G288" s="20">
        <v>2</v>
      </c>
    </row>
    <row r="289" spans="1:8" ht="12.75" hidden="1">
      <c r="A289" s="47" t="s">
        <v>627</v>
      </c>
      <c r="B289" s="20" t="s">
        <v>333</v>
      </c>
      <c r="C289" s="20">
        <v>200</v>
      </c>
      <c r="D289" s="20" t="s">
        <v>315</v>
      </c>
      <c r="E289" s="20" t="s">
        <v>316</v>
      </c>
      <c r="G289" s="20">
        <v>0</v>
      </c>
      <c r="H289" s="20">
        <v>0.14000000000000001</v>
      </c>
    </row>
    <row r="290" spans="1:8" ht="12.75" hidden="1">
      <c r="A290" s="47" t="s">
        <v>628</v>
      </c>
      <c r="B290" s="20" t="s">
        <v>318</v>
      </c>
      <c r="C290" s="20">
        <v>200</v>
      </c>
      <c r="D290" s="20" t="s">
        <v>315</v>
      </c>
      <c r="E290" s="20" t="s">
        <v>316</v>
      </c>
      <c r="G290" s="20">
        <v>0</v>
      </c>
      <c r="H290" s="20">
        <v>0.20499999999999999</v>
      </c>
    </row>
    <row r="291" spans="1:8" ht="12.75" hidden="1">
      <c r="A291" s="47" t="s">
        <v>629</v>
      </c>
      <c r="B291" s="20" t="s">
        <v>333</v>
      </c>
      <c r="C291" s="20">
        <v>200</v>
      </c>
      <c r="D291" s="20" t="s">
        <v>315</v>
      </c>
      <c r="E291" s="20" t="s">
        <v>316</v>
      </c>
      <c r="G291" s="20">
        <v>0</v>
      </c>
      <c r="H291" s="20">
        <v>0.1</v>
      </c>
    </row>
    <row r="292" spans="1:8" ht="12.75" hidden="1">
      <c r="A292" s="47" t="s">
        <v>630</v>
      </c>
      <c r="B292" s="20" t="s">
        <v>333</v>
      </c>
      <c r="C292" s="20">
        <v>200</v>
      </c>
      <c r="D292" s="20" t="s">
        <v>315</v>
      </c>
      <c r="E292" s="20" t="s">
        <v>316</v>
      </c>
      <c r="G292" s="20">
        <v>0</v>
      </c>
      <c r="H292" s="20">
        <v>0.10299999999999999</v>
      </c>
    </row>
    <row r="293" spans="1:8" ht="12.75" hidden="1">
      <c r="A293" s="47" t="s">
        <v>631</v>
      </c>
      <c r="B293" s="20" t="s">
        <v>318</v>
      </c>
      <c r="C293" s="20">
        <v>200</v>
      </c>
      <c r="D293" s="20" t="s">
        <v>315</v>
      </c>
      <c r="E293" s="20" t="s">
        <v>316</v>
      </c>
      <c r="G293" s="20">
        <v>0</v>
      </c>
      <c r="H293" s="20">
        <v>0.13100000000000001</v>
      </c>
    </row>
    <row r="294" spans="1:8" ht="12.75" hidden="1">
      <c r="A294" s="47" t="s">
        <v>632</v>
      </c>
      <c r="B294" s="20" t="s">
        <v>314</v>
      </c>
      <c r="C294" s="20">
        <v>200</v>
      </c>
      <c r="D294" s="20" t="s">
        <v>315</v>
      </c>
      <c r="E294" s="20" t="s">
        <v>316</v>
      </c>
      <c r="G294" s="20">
        <v>70</v>
      </c>
      <c r="H294" s="20">
        <v>0.13700000000000001</v>
      </c>
    </row>
    <row r="295" spans="1:8" ht="12.75" hidden="1">
      <c r="A295" s="47" t="s">
        <v>633</v>
      </c>
      <c r="B295" s="20" t="s">
        <v>314</v>
      </c>
      <c r="C295" s="20">
        <v>200</v>
      </c>
      <c r="D295" s="20" t="s">
        <v>315</v>
      </c>
      <c r="E295" s="20" t="s">
        <v>316</v>
      </c>
      <c r="G295" s="20">
        <v>25</v>
      </c>
      <c r="H295" s="20">
        <v>14.343</v>
      </c>
    </row>
    <row r="296" spans="1:8" ht="12.75" hidden="1">
      <c r="A296" s="47" t="s">
        <v>634</v>
      </c>
      <c r="B296" s="20" t="s">
        <v>318</v>
      </c>
      <c r="C296" s="20">
        <v>200</v>
      </c>
      <c r="D296" s="20" t="s">
        <v>315</v>
      </c>
      <c r="E296" s="20" t="s">
        <v>316</v>
      </c>
      <c r="G296" s="20">
        <v>0</v>
      </c>
      <c r="H296" s="20">
        <v>0.111</v>
      </c>
    </row>
    <row r="297" spans="1:8" ht="12.75" hidden="1">
      <c r="A297" s="47" t="s">
        <v>635</v>
      </c>
      <c r="B297" s="20" t="s">
        <v>333</v>
      </c>
      <c r="C297" s="20">
        <v>200</v>
      </c>
      <c r="D297" s="20" t="s">
        <v>315</v>
      </c>
      <c r="E297" s="20" t="s">
        <v>316</v>
      </c>
      <c r="G297" s="20">
        <v>0</v>
      </c>
      <c r="H297" s="20">
        <v>0.17</v>
      </c>
    </row>
    <row r="298" spans="1:8" ht="12.75" hidden="1">
      <c r="A298" s="47" t="s">
        <v>636</v>
      </c>
      <c r="B298" s="20" t="s">
        <v>318</v>
      </c>
      <c r="C298" s="20">
        <v>200</v>
      </c>
      <c r="D298" s="20" t="s">
        <v>315</v>
      </c>
      <c r="E298" s="20" t="s">
        <v>316</v>
      </c>
      <c r="G298" s="20">
        <v>1</v>
      </c>
      <c r="H298" s="20">
        <v>0.115</v>
      </c>
    </row>
    <row r="299" spans="1:8" ht="12.75" hidden="1">
      <c r="A299" s="47" t="s">
        <v>637</v>
      </c>
      <c r="B299" s="20" t="s">
        <v>318</v>
      </c>
      <c r="C299" s="20">
        <v>200</v>
      </c>
      <c r="D299" s="20" t="s">
        <v>315</v>
      </c>
      <c r="E299" s="20" t="s">
        <v>316</v>
      </c>
      <c r="G299" s="20">
        <v>0</v>
      </c>
      <c r="H299" s="20">
        <v>0.1</v>
      </c>
    </row>
    <row r="300" spans="1:8" ht="12.75" hidden="1">
      <c r="A300" s="47" t="s">
        <v>638</v>
      </c>
      <c r="C300" s="20">
        <v>0</v>
      </c>
      <c r="D300" s="20" t="s">
        <v>386</v>
      </c>
      <c r="E300" s="20" t="s">
        <v>347</v>
      </c>
      <c r="F300" s="20" t="s">
        <v>386</v>
      </c>
      <c r="G300" s="20">
        <v>2</v>
      </c>
    </row>
    <row r="301" spans="1:8" ht="12.75" hidden="1">
      <c r="A301" s="47" t="s">
        <v>639</v>
      </c>
      <c r="B301" s="20" t="s">
        <v>333</v>
      </c>
      <c r="C301" s="20">
        <v>200</v>
      </c>
      <c r="D301" s="20" t="s">
        <v>315</v>
      </c>
      <c r="E301" s="20" t="s">
        <v>316</v>
      </c>
      <c r="G301" s="20">
        <v>0</v>
      </c>
      <c r="H301" s="20">
        <v>0.13400000000000001</v>
      </c>
    </row>
    <row r="302" spans="1:8" ht="12.75" hidden="1">
      <c r="A302" s="47" t="s">
        <v>640</v>
      </c>
      <c r="B302" s="20" t="s">
        <v>314</v>
      </c>
      <c r="C302" s="20">
        <v>200</v>
      </c>
      <c r="D302" s="20" t="s">
        <v>315</v>
      </c>
      <c r="E302" s="20" t="s">
        <v>316</v>
      </c>
      <c r="G302" s="20">
        <v>17</v>
      </c>
      <c r="H302" s="20">
        <v>0.13300000000000001</v>
      </c>
    </row>
    <row r="303" spans="1:8" ht="12.75" hidden="1">
      <c r="A303" s="47" t="s">
        <v>641</v>
      </c>
      <c r="B303" s="20" t="s">
        <v>314</v>
      </c>
      <c r="C303" s="20">
        <v>200</v>
      </c>
      <c r="D303" s="20" t="s">
        <v>315</v>
      </c>
      <c r="E303" s="20" t="s">
        <v>316</v>
      </c>
      <c r="G303" s="20">
        <v>26</v>
      </c>
      <c r="H303" s="20">
        <v>0.122</v>
      </c>
    </row>
    <row r="304" spans="1:8" ht="12.75" hidden="1">
      <c r="A304" s="47" t="s">
        <v>642</v>
      </c>
      <c r="B304" s="20" t="s">
        <v>318</v>
      </c>
      <c r="C304" s="20">
        <v>200</v>
      </c>
      <c r="D304" s="20" t="s">
        <v>315</v>
      </c>
      <c r="E304" s="20" t="s">
        <v>316</v>
      </c>
      <c r="G304" s="20">
        <v>0</v>
      </c>
      <c r="H304" s="20">
        <v>0.11899999999999999</v>
      </c>
    </row>
    <row r="305" spans="1:8" ht="12.75" hidden="1">
      <c r="A305" s="47" t="s">
        <v>643</v>
      </c>
      <c r="B305" s="20" t="s">
        <v>318</v>
      </c>
      <c r="C305" s="20">
        <v>200</v>
      </c>
      <c r="D305" s="20" t="s">
        <v>315</v>
      </c>
      <c r="E305" s="20" t="s">
        <v>316</v>
      </c>
      <c r="G305" s="20">
        <v>1</v>
      </c>
      <c r="H305" s="20">
        <v>0.11899999999999999</v>
      </c>
    </row>
    <row r="306" spans="1:8" ht="12.75" hidden="1">
      <c r="A306" s="47" t="s">
        <v>644</v>
      </c>
      <c r="C306" s="20">
        <v>0</v>
      </c>
      <c r="D306" s="20" t="s">
        <v>386</v>
      </c>
      <c r="E306" s="20" t="s">
        <v>347</v>
      </c>
      <c r="F306" s="20" t="s">
        <v>386</v>
      </c>
      <c r="G306" s="20">
        <v>2</v>
      </c>
    </row>
    <row r="307" spans="1:8" ht="12.75" hidden="1">
      <c r="A307" s="47" t="s">
        <v>645</v>
      </c>
      <c r="B307" s="20" t="s">
        <v>333</v>
      </c>
      <c r="C307" s="20">
        <v>200</v>
      </c>
      <c r="D307" s="20" t="s">
        <v>315</v>
      </c>
      <c r="E307" s="20" t="s">
        <v>316</v>
      </c>
      <c r="G307" s="20">
        <v>0</v>
      </c>
      <c r="H307" s="20">
        <v>0.12</v>
      </c>
    </row>
    <row r="308" spans="1:8" ht="12.75" hidden="1">
      <c r="A308" s="47" t="s">
        <v>646</v>
      </c>
      <c r="B308" s="20" t="s">
        <v>314</v>
      </c>
      <c r="C308" s="20">
        <v>200</v>
      </c>
      <c r="D308" s="20" t="s">
        <v>315</v>
      </c>
      <c r="E308" s="20" t="s">
        <v>316</v>
      </c>
      <c r="G308" s="20">
        <v>370</v>
      </c>
      <c r="H308" s="20">
        <v>0.186</v>
      </c>
    </row>
    <row r="309" spans="1:8" ht="12.75" hidden="1">
      <c r="A309" s="47" t="s">
        <v>647</v>
      </c>
      <c r="B309" s="20" t="s">
        <v>333</v>
      </c>
      <c r="C309" s="20">
        <v>200</v>
      </c>
      <c r="D309" s="20" t="s">
        <v>315</v>
      </c>
      <c r="E309" s="20" t="s">
        <v>316</v>
      </c>
      <c r="G309" s="20">
        <v>0</v>
      </c>
      <c r="H309" s="20">
        <v>4.2999999999999997E-2</v>
      </c>
    </row>
    <row r="310" spans="1:8" ht="12.75" hidden="1">
      <c r="A310" s="47" t="s">
        <v>648</v>
      </c>
      <c r="C310" s="20">
        <v>0</v>
      </c>
      <c r="D310" s="20" t="s">
        <v>386</v>
      </c>
      <c r="E310" s="20" t="s">
        <v>347</v>
      </c>
      <c r="F310" s="20" t="s">
        <v>386</v>
      </c>
      <c r="G310" s="20">
        <v>2</v>
      </c>
    </row>
    <row r="311" spans="1:8" ht="12.75" hidden="1">
      <c r="A311" s="47" t="s">
        <v>649</v>
      </c>
      <c r="B311" s="20" t="s">
        <v>314</v>
      </c>
      <c r="C311" s="20">
        <v>200</v>
      </c>
      <c r="D311" s="20" t="s">
        <v>315</v>
      </c>
      <c r="E311" s="20" t="s">
        <v>347</v>
      </c>
      <c r="F311" s="20" t="s">
        <v>616</v>
      </c>
      <c r="G311" s="20">
        <v>16</v>
      </c>
      <c r="H311" s="20">
        <v>17.204999999999998</v>
      </c>
    </row>
    <row r="312" spans="1:8" ht="12.75" hidden="1">
      <c r="A312" s="47" t="s">
        <v>650</v>
      </c>
      <c r="B312" s="20" t="s">
        <v>333</v>
      </c>
      <c r="C312" s="20">
        <v>200</v>
      </c>
      <c r="D312" s="20" t="s">
        <v>315</v>
      </c>
      <c r="E312" s="20" t="s">
        <v>316</v>
      </c>
      <c r="G312" s="20">
        <v>0</v>
      </c>
      <c r="H312" s="20">
        <v>0.11700000000000001</v>
      </c>
    </row>
    <row r="313" spans="1:8" ht="12.75" hidden="1">
      <c r="A313" s="47" t="s">
        <v>651</v>
      </c>
      <c r="B313" s="20" t="s">
        <v>318</v>
      </c>
      <c r="C313" s="20">
        <v>200</v>
      </c>
      <c r="D313" s="20" t="s">
        <v>315</v>
      </c>
      <c r="E313" s="20" t="s">
        <v>316</v>
      </c>
      <c r="G313" s="20">
        <v>0</v>
      </c>
      <c r="H313" s="20">
        <v>0.115</v>
      </c>
    </row>
    <row r="314" spans="1:8" ht="12.75" hidden="1">
      <c r="A314" s="47" t="s">
        <v>652</v>
      </c>
      <c r="C314" s="20">
        <v>0</v>
      </c>
      <c r="D314" s="20" t="s">
        <v>386</v>
      </c>
      <c r="E314" s="20" t="s">
        <v>347</v>
      </c>
      <c r="F314" s="20" t="s">
        <v>386</v>
      </c>
      <c r="G314" s="20">
        <v>2</v>
      </c>
    </row>
    <row r="315" spans="1:8" ht="12.75" hidden="1">
      <c r="A315" s="47" t="s">
        <v>653</v>
      </c>
      <c r="C315" s="20">
        <v>0</v>
      </c>
      <c r="D315" s="20" t="s">
        <v>386</v>
      </c>
      <c r="E315" s="20" t="s">
        <v>347</v>
      </c>
      <c r="F315" s="20" t="s">
        <v>386</v>
      </c>
      <c r="G315" s="20">
        <v>2</v>
      </c>
    </row>
    <row r="316" spans="1:8" ht="12.75" hidden="1">
      <c r="A316" s="47" t="s">
        <v>654</v>
      </c>
      <c r="B316" s="20" t="s">
        <v>318</v>
      </c>
      <c r="C316" s="20">
        <v>200</v>
      </c>
      <c r="D316" s="20" t="s">
        <v>315</v>
      </c>
      <c r="E316" s="20" t="s">
        <v>316</v>
      </c>
      <c r="G316" s="20">
        <v>0</v>
      </c>
      <c r="H316" s="20">
        <v>0.124</v>
      </c>
    </row>
    <row r="317" spans="1:8" ht="12.75" hidden="1">
      <c r="A317" s="47" t="s">
        <v>655</v>
      </c>
      <c r="B317" s="20" t="s">
        <v>318</v>
      </c>
      <c r="C317" s="20">
        <v>200</v>
      </c>
      <c r="D317" s="20" t="s">
        <v>315</v>
      </c>
      <c r="E317" s="20" t="s">
        <v>316</v>
      </c>
      <c r="G317" s="20">
        <v>1</v>
      </c>
      <c r="H317" s="20">
        <v>0.114</v>
      </c>
    </row>
    <row r="318" spans="1:8" ht="12.75" hidden="1">
      <c r="A318" s="47" t="s">
        <v>656</v>
      </c>
      <c r="B318" s="20" t="s">
        <v>333</v>
      </c>
      <c r="C318" s="20">
        <v>200</v>
      </c>
      <c r="D318" s="20" t="s">
        <v>315</v>
      </c>
      <c r="E318" s="20" t="s">
        <v>316</v>
      </c>
      <c r="G318" s="20">
        <v>0</v>
      </c>
      <c r="H318" s="20">
        <v>0.16500000000000001</v>
      </c>
    </row>
    <row r="319" spans="1:8" ht="12.75" hidden="1">
      <c r="A319" s="47" t="s">
        <v>657</v>
      </c>
      <c r="B319" s="20" t="s">
        <v>318</v>
      </c>
      <c r="C319" s="20">
        <v>200</v>
      </c>
      <c r="D319" s="20" t="s">
        <v>315</v>
      </c>
      <c r="E319" s="20" t="s">
        <v>316</v>
      </c>
      <c r="G319" s="20">
        <v>0</v>
      </c>
      <c r="H319" s="20">
        <v>0.11600000000000001</v>
      </c>
    </row>
    <row r="320" spans="1:8" ht="12.75" hidden="1">
      <c r="A320" s="47" t="s">
        <v>658</v>
      </c>
      <c r="C320" s="20">
        <v>0</v>
      </c>
      <c r="D320" s="20" t="s">
        <v>386</v>
      </c>
      <c r="E320" s="20" t="s">
        <v>347</v>
      </c>
      <c r="F320" s="20" t="s">
        <v>386</v>
      </c>
      <c r="G320" s="20">
        <v>2</v>
      </c>
    </row>
    <row r="321" spans="1:8" ht="12.75" hidden="1">
      <c r="A321" s="47" t="s">
        <v>659</v>
      </c>
      <c r="B321" s="20" t="s">
        <v>318</v>
      </c>
      <c r="C321" s="20">
        <v>200</v>
      </c>
      <c r="D321" s="20" t="s">
        <v>315</v>
      </c>
      <c r="E321" s="20" t="s">
        <v>316</v>
      </c>
      <c r="G321" s="20">
        <v>0</v>
      </c>
      <c r="H321" s="20">
        <v>0.11899999999999999</v>
      </c>
    </row>
    <row r="322" spans="1:8" ht="12.75" hidden="1">
      <c r="A322" s="47" t="s">
        <v>660</v>
      </c>
      <c r="B322" s="20" t="s">
        <v>314</v>
      </c>
      <c r="C322" s="20">
        <v>200</v>
      </c>
      <c r="D322" s="20" t="s">
        <v>315</v>
      </c>
      <c r="E322" s="20" t="s">
        <v>316</v>
      </c>
      <c r="G322" s="20">
        <v>46</v>
      </c>
      <c r="H322" s="20">
        <v>0.14599999999999999</v>
      </c>
    </row>
    <row r="323" spans="1:8" ht="12.75" hidden="1">
      <c r="A323" s="47" t="s">
        <v>661</v>
      </c>
      <c r="B323" s="20" t="s">
        <v>333</v>
      </c>
      <c r="C323" s="20">
        <v>200</v>
      </c>
      <c r="D323" s="20" t="s">
        <v>315</v>
      </c>
      <c r="E323" s="20" t="s">
        <v>316</v>
      </c>
      <c r="G323" s="20">
        <v>0</v>
      </c>
      <c r="H323" s="20">
        <v>0.13600000000000001</v>
      </c>
    </row>
    <row r="324" spans="1:8" ht="12.75" hidden="1">
      <c r="A324" s="47" t="s">
        <v>662</v>
      </c>
      <c r="B324" s="20" t="s">
        <v>314</v>
      </c>
      <c r="C324" s="20">
        <v>200</v>
      </c>
      <c r="D324" s="20" t="s">
        <v>315</v>
      </c>
      <c r="E324" s="20" t="s">
        <v>316</v>
      </c>
      <c r="G324" s="20">
        <v>21</v>
      </c>
      <c r="H324" s="20">
        <v>13.715999999999999</v>
      </c>
    </row>
    <row r="325" spans="1:8" ht="12.75" hidden="1">
      <c r="A325" s="47" t="s">
        <v>663</v>
      </c>
      <c r="B325" s="20" t="s">
        <v>318</v>
      </c>
      <c r="C325" s="20">
        <v>200</v>
      </c>
      <c r="D325" s="20" t="s">
        <v>315</v>
      </c>
      <c r="E325" s="20" t="s">
        <v>316</v>
      </c>
      <c r="G325" s="20">
        <v>0</v>
      </c>
      <c r="H325" s="20">
        <v>0.161</v>
      </c>
    </row>
    <row r="326" spans="1:8" ht="12.75" hidden="1">
      <c r="A326" s="47" t="s">
        <v>664</v>
      </c>
      <c r="B326" s="20" t="s">
        <v>333</v>
      </c>
      <c r="C326" s="20">
        <v>200</v>
      </c>
      <c r="D326" s="20" t="s">
        <v>315</v>
      </c>
      <c r="E326" s="20" t="s">
        <v>316</v>
      </c>
      <c r="G326" s="20">
        <v>0</v>
      </c>
      <c r="H326" s="20">
        <v>0.14599999999999999</v>
      </c>
    </row>
    <row r="327" spans="1:8" ht="12.75" hidden="1">
      <c r="A327" s="47" t="s">
        <v>665</v>
      </c>
      <c r="B327" s="20" t="s">
        <v>333</v>
      </c>
      <c r="C327" s="20">
        <v>200</v>
      </c>
      <c r="D327" s="20" t="s">
        <v>315</v>
      </c>
      <c r="E327" s="20" t="s">
        <v>316</v>
      </c>
      <c r="G327" s="20">
        <v>0</v>
      </c>
      <c r="H327" s="20">
        <v>0.114</v>
      </c>
    </row>
    <row r="328" spans="1:8" ht="12.75" hidden="1">
      <c r="A328" s="47" t="s">
        <v>666</v>
      </c>
      <c r="B328" s="20" t="s">
        <v>333</v>
      </c>
      <c r="C328" s="20">
        <v>200</v>
      </c>
      <c r="D328" s="20" t="s">
        <v>315</v>
      </c>
      <c r="E328" s="20" t="s">
        <v>316</v>
      </c>
      <c r="G328" s="20">
        <v>0</v>
      </c>
      <c r="H328" s="20">
        <v>0.129</v>
      </c>
    </row>
    <row r="329" spans="1:8" ht="12.75" hidden="1">
      <c r="A329" s="47" t="s">
        <v>667</v>
      </c>
      <c r="B329" s="20" t="s">
        <v>318</v>
      </c>
      <c r="C329" s="20">
        <v>200</v>
      </c>
      <c r="D329" s="20" t="s">
        <v>315</v>
      </c>
      <c r="E329" s="20" t="s">
        <v>316</v>
      </c>
      <c r="G329" s="20">
        <v>1</v>
      </c>
      <c r="H329" s="20">
        <v>0.13600000000000001</v>
      </c>
    </row>
    <row r="330" spans="1:8" ht="12.75" hidden="1">
      <c r="A330" s="47" t="s">
        <v>668</v>
      </c>
      <c r="C330" s="20">
        <v>0</v>
      </c>
      <c r="D330" s="20" t="s">
        <v>386</v>
      </c>
      <c r="E330" s="20" t="s">
        <v>347</v>
      </c>
      <c r="F330" s="20" t="s">
        <v>386</v>
      </c>
      <c r="G330" s="20">
        <v>2</v>
      </c>
    </row>
    <row r="331" spans="1:8" ht="12.75" hidden="1">
      <c r="A331" s="47" t="s">
        <v>669</v>
      </c>
      <c r="B331" s="20" t="s">
        <v>314</v>
      </c>
      <c r="C331" s="20">
        <v>200</v>
      </c>
      <c r="D331" s="20" t="s">
        <v>315</v>
      </c>
      <c r="E331" s="20" t="s">
        <v>316</v>
      </c>
      <c r="G331" s="20">
        <v>368</v>
      </c>
      <c r="H331" s="20">
        <v>0.16400000000000001</v>
      </c>
    </row>
    <row r="332" spans="1:8" ht="12.75" hidden="1">
      <c r="A332" s="47" t="s">
        <v>670</v>
      </c>
      <c r="B332" s="20" t="s">
        <v>333</v>
      </c>
      <c r="C332" s="20">
        <v>200</v>
      </c>
      <c r="D332" s="20" t="s">
        <v>315</v>
      </c>
      <c r="E332" s="20" t="s">
        <v>316</v>
      </c>
      <c r="G332" s="20">
        <v>0</v>
      </c>
      <c r="H332" s="20">
        <v>3.2000000000000001E-2</v>
      </c>
    </row>
    <row r="333" spans="1:8" ht="12.75" hidden="1">
      <c r="A333" s="47" t="s">
        <v>671</v>
      </c>
      <c r="B333" s="20" t="s">
        <v>318</v>
      </c>
      <c r="C333" s="20">
        <v>200</v>
      </c>
      <c r="D333" s="20" t="s">
        <v>315</v>
      </c>
      <c r="E333" s="20" t="s">
        <v>316</v>
      </c>
      <c r="G333" s="20">
        <v>0</v>
      </c>
      <c r="H333" s="20">
        <v>0.11700000000000001</v>
      </c>
    </row>
    <row r="334" spans="1:8" ht="12.75" hidden="1">
      <c r="A334" s="47" t="s">
        <v>672</v>
      </c>
      <c r="B334" s="20" t="s">
        <v>333</v>
      </c>
      <c r="C334" s="20">
        <v>200</v>
      </c>
      <c r="D334" s="20" t="s">
        <v>315</v>
      </c>
      <c r="E334" s="20" t="s">
        <v>316</v>
      </c>
      <c r="G334" s="20">
        <v>0</v>
      </c>
      <c r="H334" s="20">
        <v>0.14299999999999999</v>
      </c>
    </row>
    <row r="335" spans="1:8" ht="12.75" hidden="1">
      <c r="A335" s="47" t="s">
        <v>673</v>
      </c>
      <c r="B335" s="20" t="s">
        <v>333</v>
      </c>
      <c r="C335" s="20">
        <v>200</v>
      </c>
      <c r="D335" s="20" t="s">
        <v>315</v>
      </c>
      <c r="E335" s="20" t="s">
        <v>316</v>
      </c>
      <c r="G335" s="20">
        <v>0</v>
      </c>
      <c r="H335" s="20">
        <v>0.1</v>
      </c>
    </row>
    <row r="336" spans="1:8" ht="12.75" hidden="1">
      <c r="A336" s="47" t="s">
        <v>674</v>
      </c>
      <c r="B336" s="20" t="s">
        <v>333</v>
      </c>
      <c r="C336" s="20">
        <v>200</v>
      </c>
      <c r="D336" s="20" t="s">
        <v>315</v>
      </c>
      <c r="E336" s="20" t="s">
        <v>316</v>
      </c>
      <c r="G336" s="20">
        <v>0</v>
      </c>
      <c r="H336" s="20">
        <v>0.10199999999999999</v>
      </c>
    </row>
    <row r="337" spans="1:10" ht="12.75" hidden="1">
      <c r="A337" s="47" t="s">
        <v>675</v>
      </c>
      <c r="B337" s="20" t="s">
        <v>314</v>
      </c>
      <c r="C337" s="20">
        <v>200</v>
      </c>
      <c r="D337" s="20" t="s">
        <v>315</v>
      </c>
      <c r="E337" s="20" t="s">
        <v>316</v>
      </c>
      <c r="G337" s="20">
        <v>356</v>
      </c>
      <c r="H337" s="20">
        <v>0.15</v>
      </c>
    </row>
    <row r="338" spans="1:10" ht="12.75" hidden="1">
      <c r="A338" s="47" t="s">
        <v>676</v>
      </c>
      <c r="B338" s="20" t="s">
        <v>333</v>
      </c>
      <c r="C338" s="20">
        <v>200</v>
      </c>
      <c r="D338" s="20" t="s">
        <v>315</v>
      </c>
      <c r="E338" s="20" t="s">
        <v>316</v>
      </c>
      <c r="G338" s="20">
        <v>0</v>
      </c>
      <c r="H338" s="20">
        <v>0.14000000000000001</v>
      </c>
    </row>
    <row r="339" spans="1:10" ht="12.75" hidden="1">
      <c r="A339" s="47" t="s">
        <v>677</v>
      </c>
      <c r="B339" s="20" t="s">
        <v>318</v>
      </c>
      <c r="C339" s="20">
        <v>200</v>
      </c>
      <c r="D339" s="20" t="s">
        <v>315</v>
      </c>
      <c r="E339" s="20" t="s">
        <v>316</v>
      </c>
      <c r="G339" s="20">
        <v>0</v>
      </c>
      <c r="H339" s="20">
        <v>0.10299999999999999</v>
      </c>
    </row>
    <row r="340" spans="1:10" ht="12.75" hidden="1">
      <c r="A340" s="47" t="s">
        <v>678</v>
      </c>
      <c r="B340" s="20" t="s">
        <v>314</v>
      </c>
      <c r="C340" s="20">
        <v>200</v>
      </c>
      <c r="D340" s="20" t="s">
        <v>315</v>
      </c>
      <c r="E340" s="20" t="s">
        <v>316</v>
      </c>
      <c r="G340" s="20">
        <v>355</v>
      </c>
      <c r="H340" s="20">
        <v>0.124</v>
      </c>
    </row>
    <row r="341" spans="1:10" ht="12.75" hidden="1">
      <c r="A341" s="47" t="s">
        <v>679</v>
      </c>
      <c r="B341" s="20" t="s">
        <v>333</v>
      </c>
      <c r="C341" s="20">
        <v>200</v>
      </c>
      <c r="D341" s="20" t="s">
        <v>315</v>
      </c>
      <c r="E341" s="20" t="s">
        <v>316</v>
      </c>
      <c r="G341" s="20">
        <v>0</v>
      </c>
      <c r="H341" s="20">
        <v>0.1</v>
      </c>
    </row>
    <row r="342" spans="1:10" ht="12.75" hidden="1">
      <c r="A342" s="47" t="s">
        <v>680</v>
      </c>
      <c r="B342" s="20" t="s">
        <v>318</v>
      </c>
      <c r="C342" s="20">
        <v>200</v>
      </c>
      <c r="D342" s="20" t="s">
        <v>315</v>
      </c>
      <c r="E342" s="20" t="s">
        <v>316</v>
      </c>
      <c r="G342" s="20">
        <v>0</v>
      </c>
      <c r="H342" s="20">
        <v>0.11700000000000001</v>
      </c>
    </row>
    <row r="343" spans="1:10" ht="12.75" hidden="1">
      <c r="A343" s="47" t="s">
        <v>681</v>
      </c>
      <c r="C343" s="20">
        <v>0</v>
      </c>
      <c r="D343" s="20" t="s">
        <v>386</v>
      </c>
      <c r="E343" s="20" t="s">
        <v>347</v>
      </c>
      <c r="F343" s="20" t="s">
        <v>386</v>
      </c>
      <c r="G343" s="20">
        <v>2</v>
      </c>
    </row>
    <row r="344" spans="1:10" ht="12.75" hidden="1">
      <c r="A344" s="47" t="s">
        <v>682</v>
      </c>
      <c r="B344" s="20" t="s">
        <v>333</v>
      </c>
      <c r="C344" s="20">
        <v>200</v>
      </c>
      <c r="D344" s="20" t="s">
        <v>315</v>
      </c>
      <c r="E344" s="20" t="s">
        <v>316</v>
      </c>
      <c r="G344" s="20">
        <v>0</v>
      </c>
      <c r="H344" s="20">
        <v>0.125</v>
      </c>
    </row>
    <row r="345" spans="1:10" ht="12.75" hidden="1">
      <c r="A345" s="47" t="s">
        <v>683</v>
      </c>
      <c r="B345" s="20" t="s">
        <v>333</v>
      </c>
      <c r="C345" s="20">
        <v>200</v>
      </c>
      <c r="D345" s="20" t="s">
        <v>315</v>
      </c>
      <c r="E345" s="20" t="s">
        <v>316</v>
      </c>
      <c r="G345" s="20">
        <v>0</v>
      </c>
      <c r="H345" s="20">
        <v>0.15</v>
      </c>
    </row>
    <row r="346" spans="1:10" ht="12.75" hidden="1">
      <c r="A346" s="47" t="s">
        <v>684</v>
      </c>
      <c r="B346" s="20" t="s">
        <v>314</v>
      </c>
      <c r="C346" s="20">
        <v>200</v>
      </c>
      <c r="D346" s="20" t="s">
        <v>315</v>
      </c>
      <c r="E346" s="20" t="s">
        <v>316</v>
      </c>
      <c r="G346" s="20">
        <v>38</v>
      </c>
      <c r="H346" s="20">
        <v>11.757999999999999</v>
      </c>
    </row>
    <row r="347" spans="1:10" ht="12.75" hidden="1">
      <c r="A347" s="47" t="s">
        <v>685</v>
      </c>
      <c r="B347" s="20" t="s">
        <v>314</v>
      </c>
      <c r="C347" s="20">
        <v>301</v>
      </c>
      <c r="D347" s="20" t="s">
        <v>370</v>
      </c>
      <c r="E347" s="20" t="s">
        <v>347</v>
      </c>
      <c r="F347" s="20" t="s">
        <v>371</v>
      </c>
      <c r="G347" s="20">
        <v>2</v>
      </c>
      <c r="H347" s="20">
        <v>0.52700000000000002</v>
      </c>
      <c r="I347" s="47" t="s">
        <v>491</v>
      </c>
      <c r="J347" s="20" t="s">
        <v>372</v>
      </c>
    </row>
    <row r="348" spans="1:10" ht="12.75" hidden="1">
      <c r="A348" s="47" t="s">
        <v>686</v>
      </c>
      <c r="B348" s="20" t="s">
        <v>390</v>
      </c>
      <c r="C348" s="20">
        <v>200</v>
      </c>
      <c r="D348" s="20" t="s">
        <v>315</v>
      </c>
      <c r="E348" s="20" t="s">
        <v>316</v>
      </c>
      <c r="G348" s="20">
        <v>0</v>
      </c>
      <c r="H348" s="20">
        <v>0.106</v>
      </c>
    </row>
    <row r="349" spans="1:10" ht="12.75" hidden="1">
      <c r="A349" s="47" t="s">
        <v>687</v>
      </c>
      <c r="B349" s="20" t="s">
        <v>318</v>
      </c>
      <c r="C349" s="20">
        <v>200</v>
      </c>
      <c r="D349" s="20" t="s">
        <v>315</v>
      </c>
      <c r="E349" s="20" t="s">
        <v>316</v>
      </c>
      <c r="G349" s="20">
        <v>0</v>
      </c>
      <c r="H349" s="20">
        <v>3.9E-2</v>
      </c>
    </row>
    <row r="350" spans="1:10" ht="12.75" hidden="1">
      <c r="A350" s="47" t="s">
        <v>688</v>
      </c>
      <c r="C350" s="20">
        <v>0</v>
      </c>
      <c r="D350" s="20" t="s">
        <v>386</v>
      </c>
      <c r="E350" s="20" t="s">
        <v>347</v>
      </c>
      <c r="F350" s="20" t="s">
        <v>386</v>
      </c>
      <c r="G350" s="20">
        <v>2</v>
      </c>
    </row>
    <row r="351" spans="1:10" ht="12.75" hidden="1">
      <c r="A351" s="47" t="s">
        <v>689</v>
      </c>
      <c r="B351" s="20" t="s">
        <v>318</v>
      </c>
      <c r="C351" s="20">
        <v>200</v>
      </c>
      <c r="D351" s="20" t="s">
        <v>315</v>
      </c>
      <c r="E351" s="20" t="s">
        <v>316</v>
      </c>
      <c r="G351" s="20">
        <v>0</v>
      </c>
      <c r="H351" s="20">
        <v>0.13100000000000001</v>
      </c>
    </row>
    <row r="352" spans="1:10" ht="12.75" hidden="1">
      <c r="A352" s="47" t="s">
        <v>690</v>
      </c>
      <c r="B352" s="20" t="s">
        <v>360</v>
      </c>
      <c r="C352" s="20">
        <v>200</v>
      </c>
      <c r="D352" s="20" t="s">
        <v>315</v>
      </c>
      <c r="E352" s="20" t="s">
        <v>316</v>
      </c>
      <c r="G352" s="20">
        <v>137</v>
      </c>
      <c r="H352" s="20">
        <v>0.56599999999999995</v>
      </c>
    </row>
    <row r="353" spans="1:8" ht="12.75" hidden="1">
      <c r="A353" s="47" t="s">
        <v>691</v>
      </c>
      <c r="B353" s="20" t="s">
        <v>333</v>
      </c>
      <c r="C353" s="20">
        <v>200</v>
      </c>
      <c r="D353" s="20" t="s">
        <v>315</v>
      </c>
      <c r="E353" s="20" t="s">
        <v>316</v>
      </c>
      <c r="G353" s="20">
        <v>0</v>
      </c>
      <c r="H353" s="20">
        <v>0.59799999999999998</v>
      </c>
    </row>
    <row r="354" spans="1:8" ht="12.75" hidden="1">
      <c r="A354" s="47" t="s">
        <v>692</v>
      </c>
      <c r="C354" s="20">
        <v>0</v>
      </c>
      <c r="D354" s="20" t="s">
        <v>386</v>
      </c>
      <c r="E354" s="20" t="s">
        <v>347</v>
      </c>
      <c r="F354" s="20" t="s">
        <v>386</v>
      </c>
      <c r="G354" s="20">
        <v>2</v>
      </c>
    </row>
    <row r="355" spans="1:8" ht="12.75" hidden="1">
      <c r="A355" s="47" t="s">
        <v>693</v>
      </c>
      <c r="B355" s="20" t="s">
        <v>333</v>
      </c>
      <c r="C355" s="20">
        <v>200</v>
      </c>
      <c r="D355" s="20" t="s">
        <v>315</v>
      </c>
      <c r="E355" s="20" t="s">
        <v>316</v>
      </c>
      <c r="G355" s="20">
        <v>0</v>
      </c>
      <c r="H355" s="20">
        <v>9.8000000000000004E-2</v>
      </c>
    </row>
    <row r="356" spans="1:8" ht="12.75" hidden="1">
      <c r="A356" s="47" t="s">
        <v>694</v>
      </c>
      <c r="B356" s="20" t="s">
        <v>333</v>
      </c>
      <c r="C356" s="20">
        <v>200</v>
      </c>
      <c r="D356" s="20" t="s">
        <v>315</v>
      </c>
      <c r="E356" s="20" t="s">
        <v>316</v>
      </c>
      <c r="G356" s="20">
        <v>0</v>
      </c>
      <c r="H356" s="20">
        <v>0.10299999999999999</v>
      </c>
    </row>
    <row r="357" spans="1:8" ht="12.75" hidden="1">
      <c r="A357" s="47" t="s">
        <v>695</v>
      </c>
      <c r="B357" s="20" t="s">
        <v>333</v>
      </c>
      <c r="C357" s="20">
        <v>200</v>
      </c>
      <c r="D357" s="20" t="s">
        <v>315</v>
      </c>
      <c r="E357" s="20" t="s">
        <v>316</v>
      </c>
      <c r="G357" s="20">
        <v>0</v>
      </c>
      <c r="H357" s="20">
        <v>0.112</v>
      </c>
    </row>
    <row r="358" spans="1:8" ht="12.75" hidden="1">
      <c r="A358" s="47" t="s">
        <v>696</v>
      </c>
      <c r="B358" s="20" t="s">
        <v>333</v>
      </c>
      <c r="C358" s="20">
        <v>200</v>
      </c>
      <c r="D358" s="20" t="s">
        <v>315</v>
      </c>
      <c r="E358" s="20" t="s">
        <v>316</v>
      </c>
      <c r="G358" s="20">
        <v>0</v>
      </c>
      <c r="H358" s="20">
        <v>0.13500000000000001</v>
      </c>
    </row>
    <row r="359" spans="1:8" ht="12.75" hidden="1">
      <c r="A359" s="47" t="s">
        <v>697</v>
      </c>
      <c r="C359" s="20">
        <v>0</v>
      </c>
      <c r="D359" s="20" t="s">
        <v>386</v>
      </c>
      <c r="E359" s="20" t="s">
        <v>347</v>
      </c>
      <c r="F359" s="20" t="s">
        <v>386</v>
      </c>
      <c r="G359" s="20">
        <v>2</v>
      </c>
    </row>
    <row r="360" spans="1:8" ht="12.75" hidden="1">
      <c r="A360" s="47" t="s">
        <v>698</v>
      </c>
      <c r="B360" s="20" t="s">
        <v>318</v>
      </c>
      <c r="C360" s="20">
        <v>200</v>
      </c>
      <c r="D360" s="20" t="s">
        <v>315</v>
      </c>
      <c r="E360" s="20" t="s">
        <v>316</v>
      </c>
      <c r="G360" s="20">
        <v>0</v>
      </c>
      <c r="H360" s="20">
        <v>0.11700000000000001</v>
      </c>
    </row>
    <row r="361" spans="1:8" ht="12.75" hidden="1">
      <c r="A361" s="47" t="s">
        <v>699</v>
      </c>
      <c r="B361" s="20" t="s">
        <v>318</v>
      </c>
      <c r="C361" s="20">
        <v>200</v>
      </c>
      <c r="D361" s="20" t="s">
        <v>315</v>
      </c>
      <c r="E361" s="20" t="s">
        <v>316</v>
      </c>
      <c r="G361" s="20">
        <v>0</v>
      </c>
      <c r="H361" s="20">
        <v>0.114</v>
      </c>
    </row>
    <row r="362" spans="1:8" ht="12.75" hidden="1">
      <c r="A362" s="47" t="s">
        <v>700</v>
      </c>
      <c r="B362" s="20" t="s">
        <v>333</v>
      </c>
      <c r="C362" s="20">
        <v>200</v>
      </c>
      <c r="D362" s="20" t="s">
        <v>315</v>
      </c>
      <c r="E362" s="20" t="s">
        <v>316</v>
      </c>
      <c r="G362" s="20">
        <v>0</v>
      </c>
      <c r="H362" s="20">
        <v>0.113</v>
      </c>
    </row>
    <row r="363" spans="1:8" ht="12.75" hidden="1">
      <c r="A363" s="47" t="s">
        <v>701</v>
      </c>
      <c r="B363" s="20" t="s">
        <v>333</v>
      </c>
      <c r="C363" s="20">
        <v>200</v>
      </c>
      <c r="D363" s="20" t="s">
        <v>315</v>
      </c>
      <c r="E363" s="20" t="s">
        <v>316</v>
      </c>
      <c r="G363" s="20">
        <v>0</v>
      </c>
      <c r="H363" s="20">
        <v>0.1</v>
      </c>
    </row>
    <row r="364" spans="1:8" ht="12.75" hidden="1">
      <c r="A364" s="47" t="s">
        <v>702</v>
      </c>
      <c r="B364" s="20" t="s">
        <v>321</v>
      </c>
      <c r="C364" s="20">
        <v>200</v>
      </c>
      <c r="D364" s="20" t="s">
        <v>315</v>
      </c>
      <c r="E364" s="20" t="s">
        <v>316</v>
      </c>
      <c r="G364" s="20">
        <v>0</v>
      </c>
      <c r="H364" s="20">
        <v>0.122</v>
      </c>
    </row>
    <row r="365" spans="1:8" ht="12.75" hidden="1">
      <c r="A365" s="47" t="s">
        <v>703</v>
      </c>
      <c r="B365" s="20" t="s">
        <v>333</v>
      </c>
      <c r="C365" s="20">
        <v>200</v>
      </c>
      <c r="D365" s="20" t="s">
        <v>315</v>
      </c>
      <c r="E365" s="20" t="s">
        <v>316</v>
      </c>
      <c r="G365" s="20">
        <v>0</v>
      </c>
      <c r="H365" s="20">
        <v>0.122</v>
      </c>
    </row>
    <row r="366" spans="1:8" ht="12.75" hidden="1">
      <c r="A366" s="47" t="s">
        <v>704</v>
      </c>
      <c r="B366" s="20" t="s">
        <v>333</v>
      </c>
      <c r="C366" s="20">
        <v>200</v>
      </c>
      <c r="D366" s="20" t="s">
        <v>315</v>
      </c>
      <c r="E366" s="20" t="s">
        <v>316</v>
      </c>
      <c r="G366" s="20">
        <v>0</v>
      </c>
      <c r="H366" s="20">
        <v>0.11700000000000001</v>
      </c>
    </row>
    <row r="367" spans="1:8" ht="12.75" hidden="1">
      <c r="A367" s="47" t="s">
        <v>705</v>
      </c>
      <c r="B367" s="20" t="s">
        <v>314</v>
      </c>
      <c r="C367" s="20">
        <v>200</v>
      </c>
      <c r="D367" s="20" t="s">
        <v>315</v>
      </c>
      <c r="E367" s="20" t="s">
        <v>316</v>
      </c>
      <c r="G367" s="20">
        <v>25</v>
      </c>
      <c r="H367" s="20">
        <v>0.19600000000000001</v>
      </c>
    </row>
    <row r="368" spans="1:8" ht="12.75" hidden="1">
      <c r="A368" s="47" t="s">
        <v>706</v>
      </c>
      <c r="B368" s="20" t="s">
        <v>333</v>
      </c>
      <c r="C368" s="20">
        <v>200</v>
      </c>
      <c r="D368" s="20" t="s">
        <v>315</v>
      </c>
      <c r="E368" s="20" t="s">
        <v>316</v>
      </c>
      <c r="G368" s="20">
        <v>0</v>
      </c>
      <c r="H368" s="20">
        <v>1.119</v>
      </c>
    </row>
    <row r="369" spans="1:8" ht="12.75" hidden="1">
      <c r="A369" s="47" t="s">
        <v>707</v>
      </c>
      <c r="C369" s="20">
        <v>0</v>
      </c>
      <c r="D369" s="20" t="s">
        <v>386</v>
      </c>
      <c r="E369" s="20" t="s">
        <v>347</v>
      </c>
      <c r="F369" s="20" t="s">
        <v>386</v>
      </c>
      <c r="G369" s="20">
        <v>2</v>
      </c>
    </row>
    <row r="370" spans="1:8" ht="12.75" hidden="1">
      <c r="A370" s="47" t="s">
        <v>708</v>
      </c>
      <c r="B370" s="20" t="s">
        <v>314</v>
      </c>
      <c r="C370" s="20">
        <v>200</v>
      </c>
      <c r="D370" s="20" t="s">
        <v>315</v>
      </c>
      <c r="E370" s="20" t="s">
        <v>347</v>
      </c>
      <c r="F370" s="20" t="s">
        <v>616</v>
      </c>
      <c r="G370" s="20">
        <v>22</v>
      </c>
      <c r="H370" s="20">
        <v>9.2230000000000008</v>
      </c>
    </row>
    <row r="371" spans="1:8" ht="12.75" hidden="1">
      <c r="A371" s="47" t="s">
        <v>709</v>
      </c>
      <c r="B371" s="20" t="s">
        <v>318</v>
      </c>
      <c r="C371" s="20">
        <v>200</v>
      </c>
      <c r="D371" s="20" t="s">
        <v>315</v>
      </c>
      <c r="E371" s="20" t="s">
        <v>316</v>
      </c>
      <c r="G371" s="20">
        <v>0</v>
      </c>
      <c r="H371" s="20">
        <v>0.13900000000000001</v>
      </c>
    </row>
    <row r="372" spans="1:8" ht="12.75" hidden="1">
      <c r="A372" s="47" t="s">
        <v>710</v>
      </c>
      <c r="B372" s="20" t="s">
        <v>314</v>
      </c>
      <c r="C372" s="20">
        <v>200</v>
      </c>
      <c r="D372" s="20" t="s">
        <v>315</v>
      </c>
      <c r="E372" s="20" t="s">
        <v>316</v>
      </c>
      <c r="G372" s="20">
        <v>28</v>
      </c>
      <c r="H372" s="20">
        <v>15.323</v>
      </c>
    </row>
    <row r="373" spans="1:8" ht="12.75" hidden="1">
      <c r="A373" s="47" t="s">
        <v>711</v>
      </c>
      <c r="B373" s="20" t="s">
        <v>318</v>
      </c>
      <c r="C373" s="20">
        <v>200</v>
      </c>
      <c r="D373" s="20" t="s">
        <v>315</v>
      </c>
      <c r="E373" s="20" t="s">
        <v>316</v>
      </c>
      <c r="G373" s="20">
        <v>0</v>
      </c>
      <c r="H373" s="20">
        <v>4.1000000000000002E-2</v>
      </c>
    </row>
    <row r="374" spans="1:8" ht="12.75" hidden="1">
      <c r="A374" s="47" t="s">
        <v>712</v>
      </c>
      <c r="B374" s="20" t="s">
        <v>524</v>
      </c>
      <c r="C374" s="20">
        <v>200</v>
      </c>
      <c r="D374" s="20" t="s">
        <v>315</v>
      </c>
      <c r="E374" s="20" t="s">
        <v>316</v>
      </c>
      <c r="G374" s="20">
        <v>2</v>
      </c>
      <c r="H374" s="20">
        <v>0.12</v>
      </c>
    </row>
    <row r="375" spans="1:8" ht="12.75" hidden="1">
      <c r="A375" s="47" t="s">
        <v>713</v>
      </c>
      <c r="B375" s="20" t="s">
        <v>314</v>
      </c>
      <c r="C375" s="20">
        <v>200</v>
      </c>
      <c r="D375" s="20" t="s">
        <v>315</v>
      </c>
      <c r="E375" s="20" t="s">
        <v>316</v>
      </c>
      <c r="G375" s="20">
        <v>620</v>
      </c>
      <c r="H375" s="20">
        <v>0.439</v>
      </c>
    </row>
    <row r="376" spans="1:8" ht="12.75" hidden="1">
      <c r="A376" s="47" t="s">
        <v>714</v>
      </c>
      <c r="B376" s="20" t="s">
        <v>333</v>
      </c>
      <c r="C376" s="20">
        <v>200</v>
      </c>
      <c r="D376" s="20" t="s">
        <v>315</v>
      </c>
      <c r="E376" s="20" t="s">
        <v>316</v>
      </c>
      <c r="G376" s="20">
        <v>0</v>
      </c>
      <c r="H376" s="20">
        <v>0.111</v>
      </c>
    </row>
    <row r="377" spans="1:8" ht="12.75" hidden="1">
      <c r="A377" s="47" t="s">
        <v>715</v>
      </c>
      <c r="B377" s="20" t="s">
        <v>318</v>
      </c>
      <c r="C377" s="20">
        <v>200</v>
      </c>
      <c r="D377" s="20" t="s">
        <v>315</v>
      </c>
      <c r="E377" s="20" t="s">
        <v>316</v>
      </c>
      <c r="G377" s="20">
        <v>0</v>
      </c>
      <c r="H377" s="20">
        <v>0.35899999999999999</v>
      </c>
    </row>
    <row r="378" spans="1:8" ht="12.75" hidden="1">
      <c r="A378" s="47" t="s">
        <v>716</v>
      </c>
      <c r="C378" s="20">
        <v>0</v>
      </c>
      <c r="D378" s="20" t="s">
        <v>386</v>
      </c>
      <c r="E378" s="20" t="s">
        <v>347</v>
      </c>
      <c r="F378" s="20" t="s">
        <v>386</v>
      </c>
      <c r="G378" s="20">
        <v>2</v>
      </c>
    </row>
    <row r="379" spans="1:8" ht="12.75" hidden="1">
      <c r="A379" s="47" t="s">
        <v>717</v>
      </c>
      <c r="B379" s="20" t="s">
        <v>318</v>
      </c>
      <c r="C379" s="20">
        <v>200</v>
      </c>
      <c r="D379" s="20" t="s">
        <v>315</v>
      </c>
      <c r="E379" s="20" t="s">
        <v>316</v>
      </c>
      <c r="G379" s="20">
        <v>1</v>
      </c>
      <c r="H379" s="20">
        <v>0.11799999999999999</v>
      </c>
    </row>
    <row r="380" spans="1:8" ht="12.75" hidden="1">
      <c r="A380" s="47" t="s">
        <v>718</v>
      </c>
      <c r="C380" s="20">
        <v>0</v>
      </c>
      <c r="D380" s="20" t="s">
        <v>386</v>
      </c>
      <c r="E380" s="20" t="s">
        <v>347</v>
      </c>
      <c r="F380" s="20" t="s">
        <v>386</v>
      </c>
      <c r="G380" s="20">
        <v>2</v>
      </c>
    </row>
    <row r="381" spans="1:8" ht="12.75" hidden="1">
      <c r="A381" s="47" t="s">
        <v>719</v>
      </c>
      <c r="B381" s="20" t="s">
        <v>318</v>
      </c>
      <c r="C381" s="20">
        <v>200</v>
      </c>
      <c r="D381" s="20" t="s">
        <v>315</v>
      </c>
      <c r="E381" s="20" t="s">
        <v>316</v>
      </c>
      <c r="G381" s="20">
        <v>0</v>
      </c>
      <c r="H381" s="20">
        <v>0.125</v>
      </c>
    </row>
    <row r="382" spans="1:8" ht="12.75" hidden="1">
      <c r="A382" s="47" t="s">
        <v>720</v>
      </c>
      <c r="B382" s="20" t="s">
        <v>314</v>
      </c>
      <c r="C382" s="20">
        <v>200</v>
      </c>
      <c r="D382" s="20" t="s">
        <v>315</v>
      </c>
      <c r="E382" s="20" t="s">
        <v>316</v>
      </c>
      <c r="G382" s="20">
        <v>21</v>
      </c>
      <c r="H382" s="20">
        <v>9.8439999999999994</v>
      </c>
    </row>
    <row r="383" spans="1:8" ht="12.75" hidden="1">
      <c r="A383" s="47" t="s">
        <v>721</v>
      </c>
      <c r="B383" s="20" t="s">
        <v>318</v>
      </c>
      <c r="C383" s="20">
        <v>200</v>
      </c>
      <c r="D383" s="20" t="s">
        <v>315</v>
      </c>
      <c r="E383" s="20" t="s">
        <v>316</v>
      </c>
      <c r="G383" s="20">
        <v>1</v>
      </c>
      <c r="H383" s="20">
        <v>0.187</v>
      </c>
    </row>
    <row r="384" spans="1:8" ht="12.75" hidden="1">
      <c r="A384" s="47" t="s">
        <v>722</v>
      </c>
      <c r="B384" s="20" t="s">
        <v>333</v>
      </c>
      <c r="C384" s="20">
        <v>200</v>
      </c>
      <c r="D384" s="20" t="s">
        <v>315</v>
      </c>
      <c r="E384" s="20" t="s">
        <v>316</v>
      </c>
      <c r="G384" s="20">
        <v>0</v>
      </c>
      <c r="H384" s="20">
        <v>0.13600000000000001</v>
      </c>
    </row>
    <row r="385" spans="1:10" ht="12.75" hidden="1">
      <c r="A385" s="47" t="s">
        <v>723</v>
      </c>
      <c r="C385" s="20">
        <v>0</v>
      </c>
      <c r="D385" s="20" t="s">
        <v>386</v>
      </c>
      <c r="E385" s="20" t="s">
        <v>347</v>
      </c>
      <c r="F385" s="20" t="s">
        <v>386</v>
      </c>
      <c r="G385" s="20">
        <v>2</v>
      </c>
    </row>
    <row r="386" spans="1:10" ht="12.75" hidden="1">
      <c r="A386" s="47" t="s">
        <v>724</v>
      </c>
      <c r="B386" s="20" t="s">
        <v>314</v>
      </c>
      <c r="C386" s="20">
        <v>301</v>
      </c>
      <c r="D386" s="20" t="s">
        <v>370</v>
      </c>
      <c r="E386" s="20" t="s">
        <v>347</v>
      </c>
      <c r="F386" s="20" t="s">
        <v>371</v>
      </c>
      <c r="G386" s="20">
        <v>18</v>
      </c>
      <c r="H386" s="20">
        <v>0.106</v>
      </c>
      <c r="I386" s="47" t="s">
        <v>388</v>
      </c>
      <c r="J386" s="20" t="s">
        <v>372</v>
      </c>
    </row>
    <row r="387" spans="1:10" ht="12.75" hidden="1">
      <c r="A387" s="47" t="s">
        <v>725</v>
      </c>
      <c r="B387" s="20" t="s">
        <v>314</v>
      </c>
      <c r="C387" s="20">
        <v>200</v>
      </c>
      <c r="D387" s="20" t="s">
        <v>315</v>
      </c>
      <c r="E387" s="20" t="s">
        <v>316</v>
      </c>
      <c r="G387" s="20">
        <v>352</v>
      </c>
      <c r="H387" s="20">
        <v>0.189</v>
      </c>
    </row>
    <row r="388" spans="1:10" ht="12.75" hidden="1">
      <c r="A388" s="47" t="s">
        <v>726</v>
      </c>
      <c r="B388" s="20" t="s">
        <v>333</v>
      </c>
      <c r="C388" s="20">
        <v>200</v>
      </c>
      <c r="D388" s="20" t="s">
        <v>315</v>
      </c>
      <c r="E388" s="20" t="s">
        <v>316</v>
      </c>
      <c r="G388" s="20">
        <v>0</v>
      </c>
      <c r="H388" s="20">
        <v>3.6999999999999998E-2</v>
      </c>
    </row>
    <row r="389" spans="1:10" ht="12.75" hidden="1">
      <c r="A389" s="47" t="s">
        <v>727</v>
      </c>
      <c r="C389" s="20">
        <v>0</v>
      </c>
      <c r="D389" s="20" t="s">
        <v>386</v>
      </c>
      <c r="E389" s="20" t="s">
        <v>347</v>
      </c>
      <c r="F389" s="20" t="s">
        <v>386</v>
      </c>
      <c r="G389" s="20">
        <v>2</v>
      </c>
    </row>
    <row r="390" spans="1:10" ht="12.75" hidden="1">
      <c r="A390" s="47" t="s">
        <v>728</v>
      </c>
      <c r="B390" s="20" t="s">
        <v>333</v>
      </c>
      <c r="C390" s="20">
        <v>200</v>
      </c>
      <c r="D390" s="20" t="s">
        <v>315</v>
      </c>
      <c r="E390" s="20" t="s">
        <v>316</v>
      </c>
      <c r="G390" s="20">
        <v>0</v>
      </c>
      <c r="H390" s="20">
        <v>3.9E-2</v>
      </c>
    </row>
    <row r="391" spans="1:10" ht="12.75" hidden="1">
      <c r="A391" s="47" t="s">
        <v>729</v>
      </c>
      <c r="C391" s="20">
        <v>0</v>
      </c>
      <c r="D391" s="20" t="s">
        <v>386</v>
      </c>
      <c r="E391" s="20" t="s">
        <v>347</v>
      </c>
      <c r="F391" s="20" t="s">
        <v>386</v>
      </c>
      <c r="G391" s="20">
        <v>2</v>
      </c>
    </row>
    <row r="392" spans="1:10" ht="12.75" hidden="1">
      <c r="A392" s="47" t="s">
        <v>730</v>
      </c>
      <c r="B392" s="20" t="s">
        <v>314</v>
      </c>
      <c r="C392" s="20">
        <v>200</v>
      </c>
      <c r="D392" s="20" t="s">
        <v>315</v>
      </c>
      <c r="E392" s="20" t="s">
        <v>316</v>
      </c>
      <c r="G392" s="20">
        <v>352</v>
      </c>
      <c r="H392" s="20">
        <v>0.184</v>
      </c>
    </row>
    <row r="393" spans="1:10" ht="12.75" hidden="1">
      <c r="A393" s="47" t="s">
        <v>731</v>
      </c>
      <c r="C393" s="20">
        <v>0</v>
      </c>
      <c r="D393" s="20" t="s">
        <v>386</v>
      </c>
      <c r="E393" s="20" t="s">
        <v>347</v>
      </c>
      <c r="F393" s="20" t="s">
        <v>386</v>
      </c>
      <c r="G393" s="20">
        <v>2</v>
      </c>
    </row>
    <row r="394" spans="1:10" ht="12.75" hidden="1">
      <c r="A394" s="47" t="s">
        <v>732</v>
      </c>
      <c r="B394" s="20" t="s">
        <v>333</v>
      </c>
      <c r="C394" s="20">
        <v>200</v>
      </c>
      <c r="D394" s="20" t="s">
        <v>315</v>
      </c>
      <c r="E394" s="20" t="s">
        <v>316</v>
      </c>
      <c r="G394" s="20">
        <v>0</v>
      </c>
      <c r="H394" s="20">
        <v>0.11799999999999999</v>
      </c>
    </row>
    <row r="395" spans="1:10" ht="12.75" hidden="1">
      <c r="A395" s="47" t="s">
        <v>733</v>
      </c>
      <c r="C395" s="20">
        <v>0</v>
      </c>
      <c r="D395" s="20" t="s">
        <v>386</v>
      </c>
      <c r="E395" s="20" t="s">
        <v>347</v>
      </c>
      <c r="F395" s="20" t="s">
        <v>386</v>
      </c>
      <c r="G395" s="20">
        <v>2</v>
      </c>
    </row>
    <row r="396" spans="1:10" ht="12.75" hidden="1">
      <c r="A396" s="47" t="s">
        <v>734</v>
      </c>
      <c r="B396" s="20" t="s">
        <v>333</v>
      </c>
      <c r="C396" s="20">
        <v>200</v>
      </c>
      <c r="D396" s="20" t="s">
        <v>315</v>
      </c>
      <c r="E396" s="20" t="s">
        <v>316</v>
      </c>
      <c r="G396" s="20">
        <v>0</v>
      </c>
      <c r="H396" s="20">
        <v>0.129</v>
      </c>
    </row>
    <row r="397" spans="1:10" ht="12.75" hidden="1">
      <c r="A397" s="47" t="s">
        <v>735</v>
      </c>
      <c r="B397" s="20" t="s">
        <v>318</v>
      </c>
      <c r="C397" s="20">
        <v>200</v>
      </c>
      <c r="D397" s="20" t="s">
        <v>315</v>
      </c>
      <c r="E397" s="20" t="s">
        <v>316</v>
      </c>
      <c r="G397" s="20">
        <v>0</v>
      </c>
      <c r="H397" s="20">
        <v>0.121</v>
      </c>
    </row>
    <row r="398" spans="1:10" ht="12.75" hidden="1">
      <c r="A398" s="47" t="s">
        <v>736</v>
      </c>
      <c r="B398" s="20" t="s">
        <v>318</v>
      </c>
      <c r="C398" s="20">
        <v>200</v>
      </c>
      <c r="D398" s="20" t="s">
        <v>315</v>
      </c>
      <c r="E398" s="20" t="s">
        <v>316</v>
      </c>
      <c r="G398" s="20">
        <v>0</v>
      </c>
      <c r="H398" s="20">
        <v>0.124</v>
      </c>
    </row>
    <row r="399" spans="1:10" ht="12.75" hidden="1">
      <c r="A399" s="47" t="s">
        <v>737</v>
      </c>
      <c r="B399" s="20" t="s">
        <v>333</v>
      </c>
      <c r="C399" s="20">
        <v>200</v>
      </c>
      <c r="D399" s="20" t="s">
        <v>315</v>
      </c>
      <c r="E399" s="20" t="s">
        <v>316</v>
      </c>
      <c r="G399" s="20">
        <v>0</v>
      </c>
      <c r="H399" s="20">
        <v>0.13200000000000001</v>
      </c>
    </row>
    <row r="400" spans="1:10" ht="12.75" hidden="1">
      <c r="A400" s="47" t="s">
        <v>738</v>
      </c>
      <c r="B400" s="20" t="s">
        <v>314</v>
      </c>
      <c r="C400" s="20">
        <v>200</v>
      </c>
      <c r="D400" s="20" t="s">
        <v>315</v>
      </c>
      <c r="E400" s="20" t="s">
        <v>316</v>
      </c>
      <c r="G400" s="20">
        <v>46</v>
      </c>
      <c r="H400" s="20">
        <v>0.123</v>
      </c>
    </row>
    <row r="401" spans="1:10" ht="12.75" hidden="1">
      <c r="A401" s="47" t="s">
        <v>739</v>
      </c>
      <c r="B401" s="20" t="s">
        <v>333</v>
      </c>
      <c r="C401" s="20">
        <v>200</v>
      </c>
      <c r="D401" s="20" t="s">
        <v>315</v>
      </c>
      <c r="E401" s="20" t="s">
        <v>316</v>
      </c>
      <c r="G401" s="20">
        <v>0</v>
      </c>
      <c r="H401" s="20">
        <v>0.13900000000000001</v>
      </c>
    </row>
    <row r="402" spans="1:10" ht="12.75" hidden="1">
      <c r="A402" s="47" t="s">
        <v>740</v>
      </c>
      <c r="B402" s="20" t="s">
        <v>314</v>
      </c>
      <c r="C402" s="20">
        <v>200</v>
      </c>
      <c r="D402" s="20" t="s">
        <v>315</v>
      </c>
      <c r="E402" s="20" t="s">
        <v>316</v>
      </c>
      <c r="G402" s="20">
        <v>361</v>
      </c>
      <c r="H402" s="20">
        <v>0.14499999999999999</v>
      </c>
    </row>
    <row r="403" spans="1:10" ht="12.75" hidden="1">
      <c r="A403" s="47" t="s">
        <v>741</v>
      </c>
      <c r="B403" s="20" t="s">
        <v>318</v>
      </c>
      <c r="C403" s="20">
        <v>200</v>
      </c>
      <c r="D403" s="20" t="s">
        <v>315</v>
      </c>
      <c r="E403" s="20" t="s">
        <v>316</v>
      </c>
      <c r="G403" s="20">
        <v>0</v>
      </c>
      <c r="H403" s="20">
        <v>9.6000000000000002E-2</v>
      </c>
    </row>
    <row r="404" spans="1:10" ht="12.75" hidden="1">
      <c r="A404" s="47" t="s">
        <v>742</v>
      </c>
      <c r="B404" s="20" t="s">
        <v>318</v>
      </c>
      <c r="C404" s="20">
        <v>200</v>
      </c>
      <c r="D404" s="20" t="s">
        <v>315</v>
      </c>
      <c r="E404" s="20" t="s">
        <v>316</v>
      </c>
      <c r="G404" s="20">
        <v>0</v>
      </c>
      <c r="H404" s="20">
        <v>0.34</v>
      </c>
    </row>
    <row r="405" spans="1:10" ht="12.75" hidden="1">
      <c r="A405" s="47" t="s">
        <v>743</v>
      </c>
      <c r="C405" s="20">
        <v>0</v>
      </c>
      <c r="D405" s="20" t="s">
        <v>386</v>
      </c>
      <c r="E405" s="20" t="s">
        <v>347</v>
      </c>
      <c r="F405" s="20" t="s">
        <v>386</v>
      </c>
      <c r="G405" s="20">
        <v>2</v>
      </c>
    </row>
    <row r="406" spans="1:10" ht="12.75" hidden="1">
      <c r="A406" s="47" t="s">
        <v>744</v>
      </c>
      <c r="C406" s="20">
        <v>0</v>
      </c>
      <c r="D406" s="20" t="s">
        <v>386</v>
      </c>
      <c r="E406" s="20" t="s">
        <v>347</v>
      </c>
      <c r="F406" s="20" t="s">
        <v>386</v>
      </c>
      <c r="G406" s="20">
        <v>2</v>
      </c>
    </row>
    <row r="407" spans="1:10" ht="12.75" hidden="1">
      <c r="A407" s="47" t="s">
        <v>745</v>
      </c>
      <c r="B407" s="20" t="s">
        <v>318</v>
      </c>
      <c r="C407" s="20">
        <v>200</v>
      </c>
      <c r="D407" s="20" t="s">
        <v>315</v>
      </c>
      <c r="E407" s="20" t="s">
        <v>316</v>
      </c>
      <c r="G407" s="20">
        <v>0</v>
      </c>
      <c r="H407" s="20">
        <v>0.11700000000000001</v>
      </c>
    </row>
    <row r="408" spans="1:10" ht="12.75" hidden="1">
      <c r="A408" s="47" t="s">
        <v>746</v>
      </c>
      <c r="B408" s="20" t="s">
        <v>333</v>
      </c>
      <c r="C408" s="20">
        <v>200</v>
      </c>
      <c r="D408" s="20" t="s">
        <v>315</v>
      </c>
      <c r="E408" s="20" t="s">
        <v>316</v>
      </c>
      <c r="G408" s="20">
        <v>0</v>
      </c>
      <c r="H408" s="20">
        <v>0.122</v>
      </c>
    </row>
    <row r="409" spans="1:10" ht="12.75" hidden="1">
      <c r="A409" s="47" t="s">
        <v>747</v>
      </c>
      <c r="B409" s="20" t="s">
        <v>318</v>
      </c>
      <c r="C409" s="20">
        <v>200</v>
      </c>
      <c r="D409" s="20" t="s">
        <v>315</v>
      </c>
      <c r="E409" s="20" t="s">
        <v>316</v>
      </c>
      <c r="G409" s="20">
        <v>0</v>
      </c>
      <c r="H409" s="20">
        <v>0.111</v>
      </c>
    </row>
    <row r="410" spans="1:10" ht="12.75" hidden="1">
      <c r="A410" s="47" t="s">
        <v>748</v>
      </c>
      <c r="B410" s="20" t="s">
        <v>321</v>
      </c>
      <c r="C410" s="20">
        <v>200</v>
      </c>
      <c r="D410" s="20" t="s">
        <v>315</v>
      </c>
      <c r="E410" s="20" t="s">
        <v>316</v>
      </c>
      <c r="G410" s="20">
        <v>0</v>
      </c>
      <c r="H410" s="20">
        <v>0.129</v>
      </c>
    </row>
    <row r="411" spans="1:10" ht="12.75" hidden="1">
      <c r="A411" s="47" t="s">
        <v>749</v>
      </c>
      <c r="B411" s="20" t="s">
        <v>314</v>
      </c>
      <c r="C411" s="20">
        <v>200</v>
      </c>
      <c r="D411" s="20" t="s">
        <v>315</v>
      </c>
      <c r="E411" s="20" t="s">
        <v>316</v>
      </c>
      <c r="G411" s="20">
        <v>101</v>
      </c>
      <c r="H411" s="20">
        <v>0.155</v>
      </c>
    </row>
    <row r="412" spans="1:10" ht="12.75" hidden="1">
      <c r="A412" s="47" t="s">
        <v>750</v>
      </c>
      <c r="B412" s="20" t="s">
        <v>318</v>
      </c>
      <c r="C412" s="20">
        <v>200</v>
      </c>
      <c r="D412" s="20" t="s">
        <v>315</v>
      </c>
      <c r="E412" s="20" t="s">
        <v>316</v>
      </c>
      <c r="G412" s="20">
        <v>0</v>
      </c>
      <c r="H412" s="20">
        <v>3.1E-2</v>
      </c>
    </row>
    <row r="413" spans="1:10" ht="12.75" hidden="1">
      <c r="A413" s="47" t="s">
        <v>751</v>
      </c>
      <c r="B413" s="20" t="s">
        <v>318</v>
      </c>
      <c r="C413" s="20">
        <v>200</v>
      </c>
      <c r="D413" s="20" t="s">
        <v>315</v>
      </c>
      <c r="E413" s="20" t="s">
        <v>316</v>
      </c>
      <c r="G413" s="20">
        <v>0</v>
      </c>
      <c r="H413" s="20">
        <v>0.16</v>
      </c>
    </row>
    <row r="414" spans="1:10" ht="12.75" hidden="1">
      <c r="A414" s="47" t="s">
        <v>752</v>
      </c>
      <c r="B414" s="20" t="s">
        <v>314</v>
      </c>
      <c r="C414" s="20">
        <v>301</v>
      </c>
      <c r="D414" s="20" t="s">
        <v>370</v>
      </c>
      <c r="E414" s="20" t="s">
        <v>347</v>
      </c>
      <c r="F414" s="20" t="s">
        <v>371</v>
      </c>
      <c r="G414" s="20">
        <v>20</v>
      </c>
      <c r="H414" s="20">
        <v>0.20699999999999999</v>
      </c>
      <c r="I414" s="47" t="s">
        <v>753</v>
      </c>
      <c r="J414" s="20" t="s">
        <v>372</v>
      </c>
    </row>
    <row r="415" spans="1:10" ht="12.75" hidden="1">
      <c r="A415" s="47" t="s">
        <v>754</v>
      </c>
      <c r="C415" s="20">
        <v>0</v>
      </c>
      <c r="D415" s="20" t="s">
        <v>386</v>
      </c>
      <c r="E415" s="20" t="s">
        <v>347</v>
      </c>
      <c r="F415" s="20" t="s">
        <v>386</v>
      </c>
      <c r="G415" s="20">
        <v>2</v>
      </c>
    </row>
    <row r="416" spans="1:10" ht="12.75" hidden="1">
      <c r="A416" s="47" t="s">
        <v>755</v>
      </c>
      <c r="B416" s="20" t="s">
        <v>318</v>
      </c>
      <c r="C416" s="20">
        <v>200</v>
      </c>
      <c r="D416" s="20" t="s">
        <v>315</v>
      </c>
      <c r="E416" s="20" t="s">
        <v>316</v>
      </c>
      <c r="G416" s="20">
        <v>0</v>
      </c>
      <c r="H416" s="20">
        <v>3.5000000000000003E-2</v>
      </c>
    </row>
    <row r="417" spans="1:8" ht="12.75" hidden="1">
      <c r="A417" s="47" t="s">
        <v>756</v>
      </c>
      <c r="B417" s="20" t="s">
        <v>314</v>
      </c>
      <c r="C417" s="20">
        <v>200</v>
      </c>
      <c r="D417" s="20" t="s">
        <v>315</v>
      </c>
      <c r="E417" s="20" t="s">
        <v>316</v>
      </c>
      <c r="G417" s="20">
        <v>30</v>
      </c>
      <c r="H417" s="20">
        <v>0.114</v>
      </c>
    </row>
    <row r="418" spans="1:8" ht="12.75" hidden="1">
      <c r="A418" s="47" t="s">
        <v>757</v>
      </c>
      <c r="B418" s="20" t="s">
        <v>318</v>
      </c>
      <c r="C418" s="20">
        <v>200</v>
      </c>
      <c r="D418" s="20" t="s">
        <v>315</v>
      </c>
      <c r="E418" s="20" t="s">
        <v>316</v>
      </c>
      <c r="G418" s="20">
        <v>0</v>
      </c>
      <c r="H418" s="20">
        <v>9.6000000000000002E-2</v>
      </c>
    </row>
    <row r="419" spans="1:8" ht="12.75" hidden="1">
      <c r="A419" s="47" t="s">
        <v>758</v>
      </c>
      <c r="B419" s="20" t="s">
        <v>333</v>
      </c>
      <c r="C419" s="20">
        <v>200</v>
      </c>
      <c r="D419" s="20" t="s">
        <v>315</v>
      </c>
      <c r="E419" s="20" t="s">
        <v>316</v>
      </c>
      <c r="G419" s="20">
        <v>0</v>
      </c>
      <c r="H419" s="20">
        <v>0.113</v>
      </c>
    </row>
    <row r="420" spans="1:8" ht="12.75" hidden="1">
      <c r="A420" s="47" t="s">
        <v>759</v>
      </c>
      <c r="C420" s="20">
        <v>0</v>
      </c>
      <c r="D420" s="20" t="s">
        <v>386</v>
      </c>
      <c r="E420" s="20" t="s">
        <v>347</v>
      </c>
      <c r="F420" s="20" t="s">
        <v>386</v>
      </c>
      <c r="G420" s="20">
        <v>2</v>
      </c>
    </row>
    <row r="421" spans="1:8" ht="12.75" hidden="1">
      <c r="A421" s="47" t="s">
        <v>760</v>
      </c>
      <c r="B421" s="20" t="s">
        <v>333</v>
      </c>
      <c r="C421" s="20">
        <v>200</v>
      </c>
      <c r="D421" s="20" t="s">
        <v>315</v>
      </c>
      <c r="E421" s="20" t="s">
        <v>316</v>
      </c>
      <c r="G421" s="20">
        <v>0</v>
      </c>
      <c r="H421" s="20">
        <v>0.126</v>
      </c>
    </row>
    <row r="422" spans="1:8" ht="12.75" hidden="1">
      <c r="A422" s="47" t="s">
        <v>761</v>
      </c>
      <c r="B422" s="20" t="s">
        <v>318</v>
      </c>
      <c r="C422" s="20">
        <v>200</v>
      </c>
      <c r="D422" s="20" t="s">
        <v>315</v>
      </c>
      <c r="E422" s="20" t="s">
        <v>316</v>
      </c>
      <c r="G422" s="20">
        <v>0</v>
      </c>
      <c r="H422" s="20">
        <v>0.126</v>
      </c>
    </row>
    <row r="423" spans="1:8" ht="12.75" hidden="1">
      <c r="A423" s="47" t="s">
        <v>762</v>
      </c>
      <c r="B423" s="20" t="s">
        <v>321</v>
      </c>
      <c r="C423" s="20">
        <v>200</v>
      </c>
      <c r="D423" s="20" t="s">
        <v>315</v>
      </c>
      <c r="E423" s="20" t="s">
        <v>316</v>
      </c>
      <c r="G423" s="20">
        <v>0</v>
      </c>
      <c r="H423" s="20">
        <v>0.16400000000000001</v>
      </c>
    </row>
    <row r="424" spans="1:8" ht="12.75" hidden="1">
      <c r="A424" s="47" t="s">
        <v>763</v>
      </c>
      <c r="B424" s="20" t="s">
        <v>318</v>
      </c>
      <c r="C424" s="20">
        <v>200</v>
      </c>
      <c r="D424" s="20" t="s">
        <v>315</v>
      </c>
      <c r="E424" s="20" t="s">
        <v>316</v>
      </c>
      <c r="G424" s="20">
        <v>0</v>
      </c>
      <c r="H424" s="20">
        <v>9.7000000000000003E-2</v>
      </c>
    </row>
    <row r="425" spans="1:8" ht="12.75" hidden="1">
      <c r="A425" s="47" t="s">
        <v>764</v>
      </c>
      <c r="B425" s="20" t="s">
        <v>333</v>
      </c>
      <c r="C425" s="20">
        <v>200</v>
      </c>
      <c r="D425" s="20" t="s">
        <v>315</v>
      </c>
      <c r="E425" s="20" t="s">
        <v>316</v>
      </c>
      <c r="G425" s="20">
        <v>0</v>
      </c>
      <c r="H425" s="20">
        <v>0.11799999999999999</v>
      </c>
    </row>
    <row r="426" spans="1:8" ht="12.75" hidden="1">
      <c r="A426" s="47" t="s">
        <v>765</v>
      </c>
      <c r="B426" s="20" t="s">
        <v>314</v>
      </c>
      <c r="C426" s="20">
        <v>200</v>
      </c>
      <c r="D426" s="20" t="s">
        <v>315</v>
      </c>
      <c r="E426" s="20" t="s">
        <v>316</v>
      </c>
      <c r="G426" s="20">
        <v>363</v>
      </c>
      <c r="H426" s="20">
        <v>0.1</v>
      </c>
    </row>
    <row r="427" spans="1:8" ht="12.75" hidden="1">
      <c r="A427" s="47" t="s">
        <v>766</v>
      </c>
      <c r="C427" s="20">
        <v>0</v>
      </c>
      <c r="D427" s="20" t="s">
        <v>386</v>
      </c>
      <c r="E427" s="20" t="s">
        <v>347</v>
      </c>
      <c r="F427" s="20" t="s">
        <v>386</v>
      </c>
      <c r="G427" s="20">
        <v>2</v>
      </c>
    </row>
    <row r="428" spans="1:8" ht="12.75" hidden="1">
      <c r="A428" s="47" t="s">
        <v>767</v>
      </c>
      <c r="B428" s="20" t="s">
        <v>333</v>
      </c>
      <c r="C428" s="20">
        <v>200</v>
      </c>
      <c r="D428" s="20" t="s">
        <v>315</v>
      </c>
      <c r="E428" s="20" t="s">
        <v>316</v>
      </c>
      <c r="G428" s="20">
        <v>0</v>
      </c>
      <c r="H428" s="20">
        <v>0.13100000000000001</v>
      </c>
    </row>
    <row r="429" spans="1:8" ht="12.75" hidden="1">
      <c r="A429" s="47" t="s">
        <v>768</v>
      </c>
      <c r="B429" s="20" t="s">
        <v>318</v>
      </c>
      <c r="C429" s="20">
        <v>200</v>
      </c>
      <c r="D429" s="20" t="s">
        <v>315</v>
      </c>
      <c r="E429" s="20" t="s">
        <v>316</v>
      </c>
      <c r="G429" s="20">
        <v>0</v>
      </c>
      <c r="H429" s="20">
        <v>0.151</v>
      </c>
    </row>
    <row r="430" spans="1:8" ht="12.75" hidden="1">
      <c r="A430" s="47" t="s">
        <v>769</v>
      </c>
      <c r="B430" s="20" t="s">
        <v>318</v>
      </c>
      <c r="C430" s="20">
        <v>200</v>
      </c>
      <c r="D430" s="20" t="s">
        <v>315</v>
      </c>
      <c r="E430" s="20" t="s">
        <v>316</v>
      </c>
      <c r="G430" s="20">
        <v>0</v>
      </c>
      <c r="H430" s="20">
        <v>0.13</v>
      </c>
    </row>
    <row r="431" spans="1:8" ht="12.75" hidden="1">
      <c r="A431" s="47" t="s">
        <v>770</v>
      </c>
      <c r="B431" s="20" t="s">
        <v>318</v>
      </c>
      <c r="C431" s="20">
        <v>200</v>
      </c>
      <c r="D431" s="20" t="s">
        <v>315</v>
      </c>
      <c r="E431" s="20" t="s">
        <v>316</v>
      </c>
      <c r="G431" s="20">
        <v>0</v>
      </c>
      <c r="H431" s="20">
        <v>0.114</v>
      </c>
    </row>
    <row r="432" spans="1:8" ht="12.75" hidden="1">
      <c r="A432" s="47" t="s">
        <v>771</v>
      </c>
      <c r="B432" s="20" t="s">
        <v>318</v>
      </c>
      <c r="C432" s="20">
        <v>200</v>
      </c>
      <c r="D432" s="20" t="s">
        <v>315</v>
      </c>
      <c r="E432" s="20" t="s">
        <v>316</v>
      </c>
      <c r="G432" s="20">
        <v>0</v>
      </c>
      <c r="H432" s="20">
        <v>0.109</v>
      </c>
    </row>
    <row r="433" spans="1:10" ht="12.75" hidden="1">
      <c r="A433" s="47" t="s">
        <v>772</v>
      </c>
      <c r="B433" s="20" t="s">
        <v>333</v>
      </c>
      <c r="C433" s="20">
        <v>200</v>
      </c>
      <c r="D433" s="20" t="s">
        <v>315</v>
      </c>
      <c r="E433" s="20" t="s">
        <v>316</v>
      </c>
      <c r="G433" s="20">
        <v>0</v>
      </c>
      <c r="H433" s="20">
        <v>0.114</v>
      </c>
    </row>
    <row r="434" spans="1:10" ht="12.75" hidden="1">
      <c r="A434" s="47" t="s">
        <v>773</v>
      </c>
      <c r="B434" s="20" t="s">
        <v>333</v>
      </c>
      <c r="C434" s="20">
        <v>200</v>
      </c>
      <c r="D434" s="20" t="s">
        <v>315</v>
      </c>
      <c r="E434" s="20" t="s">
        <v>316</v>
      </c>
      <c r="G434" s="20">
        <v>0</v>
      </c>
      <c r="H434" s="20">
        <v>4.3999999999999997E-2</v>
      </c>
    </row>
    <row r="435" spans="1:10" ht="12.75" hidden="1">
      <c r="A435" s="47" t="s">
        <v>774</v>
      </c>
      <c r="C435" s="20">
        <v>0</v>
      </c>
      <c r="D435" s="20" t="s">
        <v>386</v>
      </c>
      <c r="E435" s="20" t="s">
        <v>347</v>
      </c>
      <c r="F435" s="20" t="s">
        <v>386</v>
      </c>
      <c r="G435" s="20">
        <v>2</v>
      </c>
    </row>
    <row r="436" spans="1:10" ht="12.75" hidden="1">
      <c r="A436" s="47" t="s">
        <v>775</v>
      </c>
      <c r="B436" s="20" t="s">
        <v>318</v>
      </c>
      <c r="C436" s="20">
        <v>200</v>
      </c>
      <c r="D436" s="20" t="s">
        <v>315</v>
      </c>
      <c r="E436" s="20" t="s">
        <v>316</v>
      </c>
      <c r="G436" s="20">
        <v>0</v>
      </c>
      <c r="H436" s="20">
        <v>0.13500000000000001</v>
      </c>
    </row>
    <row r="437" spans="1:10" ht="12.75" hidden="1">
      <c r="A437" s="47" t="s">
        <v>776</v>
      </c>
      <c r="B437" s="20" t="s">
        <v>314</v>
      </c>
      <c r="C437" s="20">
        <v>200</v>
      </c>
      <c r="D437" s="20" t="s">
        <v>315</v>
      </c>
      <c r="E437" s="20" t="s">
        <v>316</v>
      </c>
      <c r="G437" s="20">
        <v>56</v>
      </c>
      <c r="H437" s="20">
        <v>10.930999999999999</v>
      </c>
    </row>
    <row r="438" spans="1:10" ht="12.75" hidden="1">
      <c r="A438" s="47" t="s">
        <v>777</v>
      </c>
      <c r="B438" s="20" t="s">
        <v>318</v>
      </c>
      <c r="C438" s="20">
        <v>200</v>
      </c>
      <c r="D438" s="20" t="s">
        <v>315</v>
      </c>
      <c r="E438" s="20" t="s">
        <v>316</v>
      </c>
      <c r="G438" s="20">
        <v>0</v>
      </c>
      <c r="H438" s="20">
        <v>9.8000000000000004E-2</v>
      </c>
    </row>
    <row r="439" spans="1:10" ht="12.75" hidden="1">
      <c r="A439" s="47" t="s">
        <v>778</v>
      </c>
      <c r="B439" s="20" t="s">
        <v>318</v>
      </c>
      <c r="C439" s="20">
        <v>200</v>
      </c>
      <c r="D439" s="20" t="s">
        <v>315</v>
      </c>
      <c r="E439" s="20" t="s">
        <v>316</v>
      </c>
      <c r="G439" s="20">
        <v>1</v>
      </c>
      <c r="H439" s="20">
        <v>0.11600000000000001</v>
      </c>
    </row>
    <row r="440" spans="1:10" ht="12.75" hidden="1">
      <c r="A440" s="47" t="s">
        <v>779</v>
      </c>
      <c r="B440" s="20" t="s">
        <v>333</v>
      </c>
      <c r="C440" s="20">
        <v>200</v>
      </c>
      <c r="D440" s="20" t="s">
        <v>315</v>
      </c>
      <c r="E440" s="20" t="s">
        <v>316</v>
      </c>
      <c r="G440" s="20">
        <v>0</v>
      </c>
      <c r="H440" s="20">
        <v>0.113</v>
      </c>
    </row>
    <row r="441" spans="1:10" ht="12.75" hidden="1">
      <c r="A441" s="47" t="s">
        <v>780</v>
      </c>
      <c r="B441" s="20" t="s">
        <v>314</v>
      </c>
      <c r="C441" s="20">
        <v>200</v>
      </c>
      <c r="D441" s="20" t="s">
        <v>315</v>
      </c>
      <c r="E441" s="20" t="s">
        <v>316</v>
      </c>
      <c r="G441" s="20">
        <v>22</v>
      </c>
      <c r="H441" s="20">
        <v>0.127</v>
      </c>
    </row>
    <row r="442" spans="1:10" ht="12.75" hidden="1">
      <c r="A442" s="47" t="s">
        <v>781</v>
      </c>
      <c r="B442" s="20" t="s">
        <v>318</v>
      </c>
      <c r="C442" s="20">
        <v>200</v>
      </c>
      <c r="D442" s="20" t="s">
        <v>315</v>
      </c>
      <c r="E442" s="20" t="s">
        <v>316</v>
      </c>
      <c r="G442" s="20">
        <v>0</v>
      </c>
      <c r="H442" s="20">
        <v>0.13400000000000001</v>
      </c>
    </row>
    <row r="443" spans="1:10" ht="12.75" hidden="1">
      <c r="A443" s="47" t="s">
        <v>782</v>
      </c>
      <c r="B443" s="20" t="s">
        <v>318</v>
      </c>
      <c r="C443" s="20">
        <v>200</v>
      </c>
      <c r="D443" s="20" t="s">
        <v>315</v>
      </c>
      <c r="E443" s="20" t="s">
        <v>316</v>
      </c>
      <c r="G443" s="20">
        <v>0</v>
      </c>
      <c r="H443" s="20">
        <v>9.6000000000000002E-2</v>
      </c>
    </row>
    <row r="444" spans="1:10" ht="12.75" hidden="1">
      <c r="A444" s="47" t="s">
        <v>783</v>
      </c>
      <c r="B444" s="20" t="s">
        <v>333</v>
      </c>
      <c r="C444" s="20">
        <v>200</v>
      </c>
      <c r="D444" s="20" t="s">
        <v>315</v>
      </c>
      <c r="E444" s="20" t="s">
        <v>316</v>
      </c>
      <c r="G444" s="20">
        <v>0</v>
      </c>
      <c r="H444" s="20">
        <v>0.187</v>
      </c>
    </row>
    <row r="445" spans="1:10" ht="12.75" hidden="1">
      <c r="A445" s="47" t="s">
        <v>784</v>
      </c>
      <c r="B445" s="20" t="s">
        <v>314</v>
      </c>
      <c r="C445" s="20">
        <v>200</v>
      </c>
      <c r="D445" s="20" t="s">
        <v>315</v>
      </c>
      <c r="E445" s="20" t="s">
        <v>316</v>
      </c>
      <c r="G445" s="20">
        <v>24</v>
      </c>
      <c r="H445" s="20">
        <v>14.464</v>
      </c>
    </row>
    <row r="446" spans="1:10" ht="12.75" hidden="1">
      <c r="A446" s="47" t="s">
        <v>785</v>
      </c>
      <c r="B446" s="20" t="s">
        <v>314</v>
      </c>
      <c r="C446" s="20">
        <v>301</v>
      </c>
      <c r="D446" s="20" t="s">
        <v>370</v>
      </c>
      <c r="E446" s="20" t="s">
        <v>347</v>
      </c>
      <c r="F446" s="20" t="s">
        <v>371</v>
      </c>
      <c r="G446" s="20">
        <v>16</v>
      </c>
      <c r="H446" s="20">
        <v>0.24299999999999999</v>
      </c>
      <c r="I446" s="47" t="s">
        <v>483</v>
      </c>
      <c r="J446" s="20" t="s">
        <v>372</v>
      </c>
    </row>
    <row r="447" spans="1:10" ht="12.75" hidden="1">
      <c r="A447" s="47" t="s">
        <v>786</v>
      </c>
      <c r="B447" s="20" t="s">
        <v>318</v>
      </c>
      <c r="C447" s="20">
        <v>200</v>
      </c>
      <c r="D447" s="20" t="s">
        <v>315</v>
      </c>
      <c r="E447" s="20" t="s">
        <v>316</v>
      </c>
      <c r="G447" s="20">
        <v>0</v>
      </c>
      <c r="H447" s="20">
        <v>3.3000000000000002E-2</v>
      </c>
    </row>
    <row r="448" spans="1:10" ht="12.75" hidden="1">
      <c r="A448" s="47" t="s">
        <v>787</v>
      </c>
      <c r="B448" s="20" t="s">
        <v>314</v>
      </c>
      <c r="C448" s="20">
        <v>200</v>
      </c>
      <c r="D448" s="20" t="s">
        <v>315</v>
      </c>
      <c r="E448" s="20" t="s">
        <v>347</v>
      </c>
      <c r="F448" s="20" t="s">
        <v>616</v>
      </c>
      <c r="G448" s="20">
        <v>17</v>
      </c>
      <c r="H448" s="20">
        <v>0.128</v>
      </c>
    </row>
    <row r="449" spans="1:8" ht="12.75" hidden="1">
      <c r="A449" s="47" t="s">
        <v>788</v>
      </c>
      <c r="B449" s="20" t="s">
        <v>314</v>
      </c>
      <c r="C449" s="20">
        <v>200</v>
      </c>
      <c r="D449" s="20" t="s">
        <v>315</v>
      </c>
      <c r="E449" s="20" t="s">
        <v>316</v>
      </c>
      <c r="G449" s="20">
        <v>23</v>
      </c>
      <c r="H449" s="20">
        <v>10.367000000000001</v>
      </c>
    </row>
    <row r="450" spans="1:8" ht="12.75" hidden="1">
      <c r="A450" s="47" t="s">
        <v>789</v>
      </c>
      <c r="B450" s="20" t="s">
        <v>333</v>
      </c>
      <c r="C450" s="20">
        <v>200</v>
      </c>
      <c r="D450" s="20" t="s">
        <v>315</v>
      </c>
      <c r="E450" s="20" t="s">
        <v>316</v>
      </c>
      <c r="G450" s="20">
        <v>0</v>
      </c>
      <c r="H450" s="20">
        <v>0.13500000000000001</v>
      </c>
    </row>
    <row r="451" spans="1:8" ht="12.75" hidden="1">
      <c r="A451" s="47" t="s">
        <v>790</v>
      </c>
      <c r="B451" s="20" t="s">
        <v>318</v>
      </c>
      <c r="C451" s="20">
        <v>200</v>
      </c>
      <c r="D451" s="20" t="s">
        <v>315</v>
      </c>
      <c r="E451" s="20" t="s">
        <v>316</v>
      </c>
      <c r="G451" s="20">
        <v>0</v>
      </c>
      <c r="H451" s="20">
        <v>0.123</v>
      </c>
    </row>
    <row r="452" spans="1:8" ht="12.75" hidden="1">
      <c r="A452" s="47" t="s">
        <v>791</v>
      </c>
      <c r="B452" s="20" t="s">
        <v>318</v>
      </c>
      <c r="C452" s="20">
        <v>200</v>
      </c>
      <c r="D452" s="20" t="s">
        <v>315</v>
      </c>
      <c r="E452" s="20" t="s">
        <v>316</v>
      </c>
      <c r="G452" s="20">
        <v>1</v>
      </c>
      <c r="H452" s="20">
        <v>9.9000000000000005E-2</v>
      </c>
    </row>
    <row r="453" spans="1:8" ht="12.75" hidden="1">
      <c r="A453" s="47" t="s">
        <v>792</v>
      </c>
      <c r="B453" s="20" t="s">
        <v>318</v>
      </c>
      <c r="C453" s="20">
        <v>200</v>
      </c>
      <c r="D453" s="20" t="s">
        <v>315</v>
      </c>
      <c r="E453" s="20" t="s">
        <v>316</v>
      </c>
      <c r="G453" s="20">
        <v>0</v>
      </c>
      <c r="H453" s="20">
        <v>0.114</v>
      </c>
    </row>
    <row r="454" spans="1:8" ht="12.75" hidden="1">
      <c r="A454" s="47" t="s">
        <v>793</v>
      </c>
      <c r="B454" s="20" t="s">
        <v>318</v>
      </c>
      <c r="C454" s="20">
        <v>200</v>
      </c>
      <c r="D454" s="20" t="s">
        <v>315</v>
      </c>
      <c r="E454" s="20" t="s">
        <v>316</v>
      </c>
      <c r="G454" s="20">
        <v>0</v>
      </c>
      <c r="H454" s="20">
        <v>0.13</v>
      </c>
    </row>
    <row r="455" spans="1:8" ht="12.75" hidden="1">
      <c r="A455" s="47" t="s">
        <v>794</v>
      </c>
      <c r="B455" s="20" t="s">
        <v>314</v>
      </c>
      <c r="C455" s="20">
        <v>200</v>
      </c>
      <c r="D455" s="20" t="s">
        <v>315</v>
      </c>
      <c r="E455" s="20" t="s">
        <v>316</v>
      </c>
      <c r="G455" s="20">
        <v>350</v>
      </c>
      <c r="H455" s="20">
        <v>0.14499999999999999</v>
      </c>
    </row>
    <row r="456" spans="1:8" ht="12.75" hidden="1">
      <c r="A456" s="47" t="s">
        <v>795</v>
      </c>
      <c r="B456" s="20" t="s">
        <v>333</v>
      </c>
      <c r="C456" s="20">
        <v>200</v>
      </c>
      <c r="D456" s="20" t="s">
        <v>315</v>
      </c>
      <c r="E456" s="20" t="s">
        <v>316</v>
      </c>
      <c r="G456" s="20">
        <v>0</v>
      </c>
      <c r="H456" s="20">
        <v>0.114</v>
      </c>
    </row>
    <row r="457" spans="1:8" ht="12.75" hidden="1">
      <c r="A457" s="47" t="s">
        <v>796</v>
      </c>
      <c r="C457" s="20">
        <v>0</v>
      </c>
      <c r="D457" s="20" t="s">
        <v>386</v>
      </c>
      <c r="E457" s="20" t="s">
        <v>347</v>
      </c>
      <c r="F457" s="20" t="s">
        <v>386</v>
      </c>
      <c r="G457" s="20">
        <v>2</v>
      </c>
    </row>
    <row r="458" spans="1:8" ht="12.75" hidden="1">
      <c r="A458" s="47" t="s">
        <v>797</v>
      </c>
      <c r="B458" s="20" t="s">
        <v>314</v>
      </c>
      <c r="C458" s="20">
        <v>200</v>
      </c>
      <c r="D458" s="20" t="s">
        <v>315</v>
      </c>
      <c r="E458" s="20" t="s">
        <v>316</v>
      </c>
      <c r="G458" s="20">
        <v>358</v>
      </c>
      <c r="H458" s="20">
        <v>0.13600000000000001</v>
      </c>
    </row>
    <row r="459" spans="1:8" ht="12.75" hidden="1">
      <c r="A459" s="47" t="s">
        <v>798</v>
      </c>
      <c r="B459" s="20" t="s">
        <v>318</v>
      </c>
      <c r="C459" s="20">
        <v>200</v>
      </c>
      <c r="D459" s="20" t="s">
        <v>315</v>
      </c>
      <c r="E459" s="20" t="s">
        <v>316</v>
      </c>
      <c r="G459" s="20">
        <v>0</v>
      </c>
      <c r="H459" s="20">
        <v>0.11899999999999999</v>
      </c>
    </row>
    <row r="460" spans="1:8" ht="12.75" hidden="1">
      <c r="A460" s="47" t="s">
        <v>799</v>
      </c>
      <c r="B460" s="20" t="s">
        <v>318</v>
      </c>
      <c r="C460" s="20">
        <v>200</v>
      </c>
      <c r="D460" s="20" t="s">
        <v>315</v>
      </c>
      <c r="E460" s="20" t="s">
        <v>316</v>
      </c>
      <c r="G460" s="20">
        <v>0</v>
      </c>
      <c r="H460" s="20">
        <v>0.39200000000000002</v>
      </c>
    </row>
    <row r="461" spans="1:8" ht="12.75" hidden="1">
      <c r="A461" s="47" t="s">
        <v>800</v>
      </c>
      <c r="B461" s="20" t="s">
        <v>314</v>
      </c>
      <c r="C461" s="20">
        <v>200</v>
      </c>
      <c r="D461" s="20" t="s">
        <v>315</v>
      </c>
      <c r="E461" s="20" t="s">
        <v>316</v>
      </c>
      <c r="G461" s="20">
        <v>42</v>
      </c>
      <c r="H461" s="20">
        <v>10.414</v>
      </c>
    </row>
    <row r="462" spans="1:8" ht="12.75" hidden="1">
      <c r="A462" s="47" t="s">
        <v>801</v>
      </c>
      <c r="B462" s="20" t="s">
        <v>333</v>
      </c>
      <c r="C462" s="20">
        <v>200</v>
      </c>
      <c r="D462" s="20" t="s">
        <v>315</v>
      </c>
      <c r="E462" s="20" t="s">
        <v>316</v>
      </c>
      <c r="G462" s="20">
        <v>0</v>
      </c>
      <c r="H462" s="20">
        <v>3.4000000000000002E-2</v>
      </c>
    </row>
    <row r="463" spans="1:8" ht="12.75" hidden="1">
      <c r="A463" s="47" t="s">
        <v>802</v>
      </c>
      <c r="B463" s="20" t="s">
        <v>314</v>
      </c>
      <c r="C463" s="20">
        <v>200</v>
      </c>
      <c r="D463" s="20" t="s">
        <v>315</v>
      </c>
      <c r="E463" s="20" t="s">
        <v>347</v>
      </c>
      <c r="F463" s="20" t="s">
        <v>616</v>
      </c>
      <c r="G463" s="20">
        <v>16</v>
      </c>
      <c r="H463" s="20">
        <v>0.13700000000000001</v>
      </c>
    </row>
    <row r="464" spans="1:8" ht="12.75" hidden="1">
      <c r="A464" s="47" t="s">
        <v>803</v>
      </c>
      <c r="C464" s="20">
        <v>0</v>
      </c>
      <c r="D464" s="20" t="s">
        <v>386</v>
      </c>
      <c r="E464" s="20" t="s">
        <v>347</v>
      </c>
      <c r="F464" s="20" t="s">
        <v>386</v>
      </c>
      <c r="G464" s="20">
        <v>2</v>
      </c>
    </row>
    <row r="465" spans="1:8" ht="12.75" hidden="1">
      <c r="A465" s="47" t="s">
        <v>804</v>
      </c>
      <c r="B465" s="20" t="s">
        <v>314</v>
      </c>
      <c r="C465" s="20">
        <v>200</v>
      </c>
      <c r="D465" s="20" t="s">
        <v>315</v>
      </c>
      <c r="E465" s="20" t="s">
        <v>316</v>
      </c>
      <c r="G465" s="20">
        <v>352</v>
      </c>
      <c r="H465" s="20">
        <v>1.552</v>
      </c>
    </row>
    <row r="466" spans="1:8" ht="12.75" hidden="1">
      <c r="A466" s="47" t="s">
        <v>805</v>
      </c>
      <c r="B466" s="20" t="s">
        <v>333</v>
      </c>
      <c r="C466" s="20">
        <v>200</v>
      </c>
      <c r="D466" s="20" t="s">
        <v>315</v>
      </c>
      <c r="E466" s="20" t="s">
        <v>316</v>
      </c>
      <c r="G466" s="20">
        <v>0</v>
      </c>
      <c r="H466" s="20">
        <v>9.5000000000000001E-2</v>
      </c>
    </row>
    <row r="467" spans="1:8" ht="12.75" hidden="1">
      <c r="A467" s="47" t="s">
        <v>806</v>
      </c>
      <c r="B467" s="20" t="s">
        <v>314</v>
      </c>
      <c r="C467" s="20">
        <v>200</v>
      </c>
      <c r="D467" s="20" t="s">
        <v>315</v>
      </c>
      <c r="E467" s="20" t="s">
        <v>316</v>
      </c>
      <c r="G467" s="20">
        <v>26</v>
      </c>
      <c r="H467" s="20">
        <v>14.847</v>
      </c>
    </row>
    <row r="468" spans="1:8" ht="12.75" hidden="1">
      <c r="A468" s="47" t="s">
        <v>807</v>
      </c>
      <c r="B468" s="20" t="s">
        <v>333</v>
      </c>
      <c r="C468" s="20">
        <v>200</v>
      </c>
      <c r="D468" s="20" t="s">
        <v>315</v>
      </c>
      <c r="E468" s="20" t="s">
        <v>316</v>
      </c>
      <c r="G468" s="20">
        <v>0</v>
      </c>
      <c r="H468" s="20">
        <v>0.125</v>
      </c>
    </row>
    <row r="469" spans="1:8" ht="12.75" hidden="1">
      <c r="A469" s="47" t="s">
        <v>808</v>
      </c>
      <c r="C469" s="20">
        <v>0</v>
      </c>
      <c r="D469" s="20" t="s">
        <v>386</v>
      </c>
      <c r="E469" s="20" t="s">
        <v>347</v>
      </c>
      <c r="F469" s="20" t="s">
        <v>386</v>
      </c>
      <c r="G469" s="20">
        <v>2</v>
      </c>
    </row>
    <row r="470" spans="1:8" ht="12.75" hidden="1">
      <c r="A470" s="47" t="s">
        <v>809</v>
      </c>
      <c r="B470" s="20" t="s">
        <v>318</v>
      </c>
      <c r="C470" s="20">
        <v>200</v>
      </c>
      <c r="D470" s="20" t="s">
        <v>315</v>
      </c>
      <c r="E470" s="20" t="s">
        <v>316</v>
      </c>
      <c r="G470" s="20">
        <v>0</v>
      </c>
      <c r="H470" s="20">
        <v>0.112</v>
      </c>
    </row>
    <row r="471" spans="1:8" ht="12.75" hidden="1">
      <c r="A471" s="47" t="s">
        <v>810</v>
      </c>
      <c r="B471" s="20" t="s">
        <v>333</v>
      </c>
      <c r="C471" s="20">
        <v>200</v>
      </c>
      <c r="D471" s="20" t="s">
        <v>315</v>
      </c>
      <c r="E471" s="20" t="s">
        <v>316</v>
      </c>
      <c r="G471" s="20">
        <v>0</v>
      </c>
      <c r="H471" s="20">
        <v>0.11700000000000001</v>
      </c>
    </row>
    <row r="472" spans="1:8" ht="12.75" hidden="1">
      <c r="A472" s="47" t="s">
        <v>811</v>
      </c>
      <c r="B472" s="20" t="s">
        <v>333</v>
      </c>
      <c r="C472" s="20">
        <v>200</v>
      </c>
      <c r="D472" s="20" t="s">
        <v>315</v>
      </c>
      <c r="E472" s="20" t="s">
        <v>316</v>
      </c>
      <c r="G472" s="20">
        <v>0</v>
      </c>
      <c r="H472" s="20">
        <v>0.127</v>
      </c>
    </row>
    <row r="473" spans="1:8" ht="12.75" hidden="1">
      <c r="A473" s="47" t="s">
        <v>812</v>
      </c>
      <c r="C473" s="20">
        <v>0</v>
      </c>
      <c r="D473" s="20" t="s">
        <v>386</v>
      </c>
      <c r="E473" s="20" t="s">
        <v>347</v>
      </c>
      <c r="F473" s="20" t="s">
        <v>386</v>
      </c>
      <c r="G473" s="20">
        <v>2</v>
      </c>
    </row>
    <row r="474" spans="1:8" ht="12.75" hidden="1">
      <c r="A474" s="47" t="s">
        <v>813</v>
      </c>
      <c r="B474" s="20" t="s">
        <v>333</v>
      </c>
      <c r="C474" s="20">
        <v>200</v>
      </c>
      <c r="D474" s="20" t="s">
        <v>315</v>
      </c>
      <c r="E474" s="20" t="s">
        <v>316</v>
      </c>
      <c r="G474" s="20">
        <v>0</v>
      </c>
      <c r="H474" s="20">
        <v>0.13500000000000001</v>
      </c>
    </row>
    <row r="475" spans="1:8" ht="12.75" hidden="1">
      <c r="A475" s="47" t="s">
        <v>814</v>
      </c>
      <c r="B475" s="20" t="s">
        <v>333</v>
      </c>
      <c r="C475" s="20">
        <v>200</v>
      </c>
      <c r="D475" s="20" t="s">
        <v>315</v>
      </c>
      <c r="E475" s="20" t="s">
        <v>316</v>
      </c>
      <c r="G475" s="20">
        <v>0</v>
      </c>
      <c r="H475" s="20">
        <v>0.11</v>
      </c>
    </row>
    <row r="476" spans="1:8" ht="12.75" hidden="1">
      <c r="A476" s="47" t="s">
        <v>815</v>
      </c>
      <c r="B476" s="20" t="s">
        <v>333</v>
      </c>
      <c r="C476" s="20">
        <v>200</v>
      </c>
      <c r="D476" s="20" t="s">
        <v>315</v>
      </c>
      <c r="E476" s="20" t="s">
        <v>316</v>
      </c>
      <c r="G476" s="20">
        <v>0</v>
      </c>
      <c r="H476" s="20">
        <v>0.11700000000000001</v>
      </c>
    </row>
    <row r="477" spans="1:8" ht="12.75" hidden="1">
      <c r="A477" s="47" t="s">
        <v>816</v>
      </c>
      <c r="B477" s="20" t="s">
        <v>333</v>
      </c>
      <c r="C477" s="20">
        <v>200</v>
      </c>
      <c r="D477" s="20" t="s">
        <v>315</v>
      </c>
      <c r="E477" s="20" t="s">
        <v>316</v>
      </c>
      <c r="G477" s="20">
        <v>0</v>
      </c>
      <c r="H477" s="20">
        <v>0.115</v>
      </c>
    </row>
    <row r="478" spans="1:8" ht="12.75" hidden="1">
      <c r="A478" s="47" t="s">
        <v>817</v>
      </c>
      <c r="C478" s="20">
        <v>0</v>
      </c>
      <c r="D478" s="20" t="s">
        <v>386</v>
      </c>
      <c r="E478" s="20" t="s">
        <v>347</v>
      </c>
      <c r="F478" s="20" t="s">
        <v>386</v>
      </c>
      <c r="G478" s="20">
        <v>2</v>
      </c>
    </row>
    <row r="479" spans="1:8" ht="12.75" hidden="1">
      <c r="A479" s="47" t="s">
        <v>818</v>
      </c>
      <c r="C479" s="20">
        <v>0</v>
      </c>
      <c r="D479" s="20" t="s">
        <v>386</v>
      </c>
      <c r="E479" s="20" t="s">
        <v>347</v>
      </c>
      <c r="F479" s="20" t="s">
        <v>386</v>
      </c>
      <c r="G479" s="20">
        <v>2</v>
      </c>
    </row>
    <row r="480" spans="1:8" ht="12.75" hidden="1">
      <c r="A480" s="47" t="s">
        <v>819</v>
      </c>
      <c r="C480" s="20">
        <v>0</v>
      </c>
      <c r="D480" s="20" t="s">
        <v>386</v>
      </c>
      <c r="E480" s="20" t="s">
        <v>347</v>
      </c>
      <c r="F480" s="20" t="s">
        <v>386</v>
      </c>
      <c r="G480" s="20">
        <v>2</v>
      </c>
    </row>
    <row r="481" spans="1:8" ht="12.75" hidden="1">
      <c r="A481" s="47" t="s">
        <v>820</v>
      </c>
      <c r="B481" s="20" t="s">
        <v>333</v>
      </c>
      <c r="C481" s="20">
        <v>200</v>
      </c>
      <c r="D481" s="20" t="s">
        <v>315</v>
      </c>
      <c r="E481" s="20" t="s">
        <v>316</v>
      </c>
      <c r="G481" s="20">
        <v>0</v>
      </c>
      <c r="H481" s="20">
        <v>0.125</v>
      </c>
    </row>
    <row r="482" spans="1:8" ht="12.75" hidden="1">
      <c r="A482" s="47" t="s">
        <v>821</v>
      </c>
      <c r="B482" s="20" t="s">
        <v>318</v>
      </c>
      <c r="C482" s="20">
        <v>200</v>
      </c>
      <c r="D482" s="20" t="s">
        <v>315</v>
      </c>
      <c r="E482" s="20" t="s">
        <v>316</v>
      </c>
      <c r="G482" s="20">
        <v>0</v>
      </c>
      <c r="H482" s="20">
        <v>0.114</v>
      </c>
    </row>
    <row r="483" spans="1:8" ht="12.75" hidden="1">
      <c r="A483" s="47" t="s">
        <v>822</v>
      </c>
      <c r="B483" s="20" t="s">
        <v>333</v>
      </c>
      <c r="C483" s="20">
        <v>200</v>
      </c>
      <c r="D483" s="20" t="s">
        <v>315</v>
      </c>
      <c r="E483" s="20" t="s">
        <v>316</v>
      </c>
      <c r="G483" s="20">
        <v>0</v>
      </c>
      <c r="H483" s="20">
        <v>0.10299999999999999</v>
      </c>
    </row>
    <row r="484" spans="1:8" ht="12.75" hidden="1">
      <c r="A484" s="47" t="s">
        <v>823</v>
      </c>
      <c r="B484" s="20" t="s">
        <v>333</v>
      </c>
      <c r="C484" s="20">
        <v>200</v>
      </c>
      <c r="D484" s="20" t="s">
        <v>315</v>
      </c>
      <c r="E484" s="20" t="s">
        <v>316</v>
      </c>
      <c r="G484" s="20">
        <v>0</v>
      </c>
      <c r="H484" s="20">
        <v>0.114</v>
      </c>
    </row>
    <row r="485" spans="1:8" ht="12.75" hidden="1">
      <c r="A485" s="47" t="s">
        <v>824</v>
      </c>
      <c r="B485" s="20" t="s">
        <v>333</v>
      </c>
      <c r="C485" s="20">
        <v>200</v>
      </c>
      <c r="D485" s="20" t="s">
        <v>315</v>
      </c>
      <c r="E485" s="20" t="s">
        <v>316</v>
      </c>
      <c r="G485" s="20">
        <v>0</v>
      </c>
      <c r="H485" s="20">
        <v>0.13</v>
      </c>
    </row>
    <row r="486" spans="1:8" ht="12.75" hidden="1">
      <c r="A486" s="47" t="s">
        <v>825</v>
      </c>
      <c r="B486" s="20" t="s">
        <v>333</v>
      </c>
      <c r="C486" s="20">
        <v>200</v>
      </c>
      <c r="D486" s="20" t="s">
        <v>315</v>
      </c>
      <c r="E486" s="20" t="s">
        <v>316</v>
      </c>
      <c r="G486" s="20">
        <v>0</v>
      </c>
      <c r="H486" s="20">
        <v>0.106</v>
      </c>
    </row>
    <row r="487" spans="1:8" ht="12.75" hidden="1">
      <c r="A487" s="47" t="s">
        <v>826</v>
      </c>
      <c r="C487" s="20">
        <v>0</v>
      </c>
      <c r="D487" s="20" t="s">
        <v>386</v>
      </c>
      <c r="E487" s="20" t="s">
        <v>347</v>
      </c>
      <c r="F487" s="20" t="s">
        <v>386</v>
      </c>
      <c r="G487" s="20">
        <v>2</v>
      </c>
    </row>
    <row r="488" spans="1:8" ht="12.75" hidden="1">
      <c r="A488" s="47" t="s">
        <v>827</v>
      </c>
      <c r="B488" s="20" t="s">
        <v>333</v>
      </c>
      <c r="C488" s="20">
        <v>200</v>
      </c>
      <c r="D488" s="20" t="s">
        <v>315</v>
      </c>
      <c r="E488" s="20" t="s">
        <v>316</v>
      </c>
      <c r="G488" s="20">
        <v>0</v>
      </c>
      <c r="H488" s="20">
        <v>0.13400000000000001</v>
      </c>
    </row>
    <row r="489" spans="1:8" ht="12.75" hidden="1">
      <c r="A489" s="47" t="s">
        <v>828</v>
      </c>
      <c r="B489" s="20" t="s">
        <v>333</v>
      </c>
      <c r="C489" s="20">
        <v>200</v>
      </c>
      <c r="D489" s="20" t="s">
        <v>315</v>
      </c>
      <c r="E489" s="20" t="s">
        <v>316</v>
      </c>
      <c r="G489" s="20">
        <v>0</v>
      </c>
      <c r="H489" s="20">
        <v>0.11600000000000001</v>
      </c>
    </row>
    <row r="490" spans="1:8" ht="12.75" hidden="1">
      <c r="A490" s="47" t="s">
        <v>829</v>
      </c>
      <c r="B490" s="20" t="s">
        <v>333</v>
      </c>
      <c r="C490" s="20">
        <v>200</v>
      </c>
      <c r="D490" s="20" t="s">
        <v>315</v>
      </c>
      <c r="E490" s="20" t="s">
        <v>316</v>
      </c>
      <c r="G490" s="20">
        <v>0</v>
      </c>
      <c r="H490" s="20">
        <v>0.11600000000000001</v>
      </c>
    </row>
    <row r="491" spans="1:8" ht="12.75" hidden="1">
      <c r="A491" s="47" t="s">
        <v>830</v>
      </c>
      <c r="B491" s="20" t="s">
        <v>333</v>
      </c>
      <c r="C491" s="20">
        <v>200</v>
      </c>
      <c r="D491" s="20" t="s">
        <v>315</v>
      </c>
      <c r="E491" s="20" t="s">
        <v>316</v>
      </c>
      <c r="G491" s="20">
        <v>0</v>
      </c>
      <c r="H491" s="20">
        <v>9.8000000000000004E-2</v>
      </c>
    </row>
    <row r="492" spans="1:8" ht="12.75" hidden="1">
      <c r="A492" s="47" t="s">
        <v>831</v>
      </c>
      <c r="B492" s="20" t="s">
        <v>374</v>
      </c>
      <c r="C492" s="20">
        <v>200</v>
      </c>
      <c r="D492" s="20" t="s">
        <v>315</v>
      </c>
      <c r="E492" s="20" t="s">
        <v>316</v>
      </c>
      <c r="G492" s="20">
        <v>1</v>
      </c>
      <c r="H492" s="20">
        <v>0.10199999999999999</v>
      </c>
    </row>
    <row r="493" spans="1:8" ht="12.75" hidden="1">
      <c r="A493" s="47" t="s">
        <v>832</v>
      </c>
      <c r="B493" s="20" t="s">
        <v>333</v>
      </c>
      <c r="C493" s="20">
        <v>200</v>
      </c>
      <c r="D493" s="20" t="s">
        <v>315</v>
      </c>
      <c r="E493" s="20" t="s">
        <v>316</v>
      </c>
      <c r="G493" s="20">
        <v>0</v>
      </c>
      <c r="H493" s="20">
        <v>0.11899999999999999</v>
      </c>
    </row>
    <row r="494" spans="1:8" ht="12.75" hidden="1">
      <c r="A494" s="47" t="s">
        <v>833</v>
      </c>
      <c r="C494" s="20">
        <v>0</v>
      </c>
      <c r="D494" s="20" t="s">
        <v>386</v>
      </c>
      <c r="E494" s="20" t="s">
        <v>347</v>
      </c>
      <c r="F494" s="20" t="s">
        <v>386</v>
      </c>
      <c r="G494" s="20">
        <v>2</v>
      </c>
    </row>
    <row r="495" spans="1:8" ht="12.75" hidden="1">
      <c r="A495" s="47" t="s">
        <v>834</v>
      </c>
      <c r="B495" s="20" t="s">
        <v>333</v>
      </c>
      <c r="C495" s="20">
        <v>200</v>
      </c>
      <c r="D495" s="20" t="s">
        <v>315</v>
      </c>
      <c r="E495" s="20" t="s">
        <v>316</v>
      </c>
      <c r="G495" s="20">
        <v>0</v>
      </c>
      <c r="H495" s="20">
        <v>0.13200000000000001</v>
      </c>
    </row>
    <row r="496" spans="1:8" ht="12.75" hidden="1">
      <c r="A496" s="47" t="s">
        <v>835</v>
      </c>
      <c r="B496" s="20" t="s">
        <v>333</v>
      </c>
      <c r="C496" s="20">
        <v>200</v>
      </c>
      <c r="D496" s="20" t="s">
        <v>315</v>
      </c>
      <c r="E496" s="20" t="s">
        <v>316</v>
      </c>
      <c r="G496" s="20">
        <v>0</v>
      </c>
      <c r="H496" s="20">
        <v>9.7000000000000003E-2</v>
      </c>
    </row>
    <row r="497" spans="1:8" ht="12.75" hidden="1">
      <c r="A497" s="47" t="s">
        <v>836</v>
      </c>
      <c r="B497" s="20" t="s">
        <v>333</v>
      </c>
      <c r="C497" s="20">
        <v>200</v>
      </c>
      <c r="D497" s="20" t="s">
        <v>315</v>
      </c>
      <c r="E497" s="20" t="s">
        <v>316</v>
      </c>
      <c r="G497" s="20">
        <v>0</v>
      </c>
      <c r="H497" s="20">
        <v>9.9000000000000005E-2</v>
      </c>
    </row>
    <row r="498" spans="1:8" ht="12.75" hidden="1">
      <c r="A498" s="47" t="s">
        <v>837</v>
      </c>
      <c r="C498" s="20">
        <v>0</v>
      </c>
      <c r="D498" s="20" t="s">
        <v>386</v>
      </c>
      <c r="E498" s="20" t="s">
        <v>347</v>
      </c>
      <c r="F498" s="20" t="s">
        <v>386</v>
      </c>
      <c r="G498" s="20">
        <v>2</v>
      </c>
    </row>
    <row r="499" spans="1:8" ht="12.75" hidden="1">
      <c r="A499" s="47" t="s">
        <v>838</v>
      </c>
      <c r="B499" s="20" t="s">
        <v>318</v>
      </c>
      <c r="C499" s="20">
        <v>200</v>
      </c>
      <c r="D499" s="20" t="s">
        <v>315</v>
      </c>
      <c r="E499" s="20" t="s">
        <v>316</v>
      </c>
      <c r="G499" s="20">
        <v>0</v>
      </c>
      <c r="H499" s="20">
        <v>0.114</v>
      </c>
    </row>
    <row r="500" spans="1:8" ht="12.75" hidden="1">
      <c r="A500" s="47" t="s">
        <v>839</v>
      </c>
      <c r="B500" s="20" t="s">
        <v>318</v>
      </c>
      <c r="C500" s="20">
        <v>200</v>
      </c>
      <c r="D500" s="20" t="s">
        <v>315</v>
      </c>
      <c r="E500" s="20" t="s">
        <v>316</v>
      </c>
      <c r="G500" s="20">
        <v>0</v>
      </c>
      <c r="H500" s="20">
        <v>0.11600000000000001</v>
      </c>
    </row>
    <row r="501" spans="1:8" ht="12.75" hidden="1">
      <c r="A501" s="47" t="s">
        <v>840</v>
      </c>
      <c r="B501" s="20" t="s">
        <v>333</v>
      </c>
      <c r="C501" s="20">
        <v>200</v>
      </c>
      <c r="D501" s="20" t="s">
        <v>315</v>
      </c>
      <c r="E501" s="20" t="s">
        <v>316</v>
      </c>
      <c r="G501" s="20">
        <v>0</v>
      </c>
      <c r="H501" s="20">
        <v>0.122</v>
      </c>
    </row>
    <row r="502" spans="1:8" ht="12.75" hidden="1">
      <c r="A502" s="47" t="s">
        <v>841</v>
      </c>
      <c r="B502" s="20" t="s">
        <v>333</v>
      </c>
      <c r="C502" s="20">
        <v>200</v>
      </c>
      <c r="D502" s="20" t="s">
        <v>315</v>
      </c>
      <c r="E502" s="20" t="s">
        <v>316</v>
      </c>
      <c r="G502" s="20">
        <v>0</v>
      </c>
      <c r="H502" s="20">
        <v>0.11700000000000001</v>
      </c>
    </row>
    <row r="503" spans="1:8" ht="12.75" hidden="1">
      <c r="A503" s="47" t="s">
        <v>842</v>
      </c>
      <c r="B503" s="20" t="s">
        <v>333</v>
      </c>
      <c r="C503" s="20">
        <v>200</v>
      </c>
      <c r="D503" s="20" t="s">
        <v>315</v>
      </c>
      <c r="E503" s="20" t="s">
        <v>316</v>
      </c>
      <c r="G503" s="20">
        <v>0</v>
      </c>
      <c r="H503" s="20">
        <v>0.13500000000000001</v>
      </c>
    </row>
    <row r="504" spans="1:8" ht="12.75" hidden="1">
      <c r="A504" s="47" t="s">
        <v>843</v>
      </c>
      <c r="B504" s="20" t="s">
        <v>333</v>
      </c>
      <c r="C504" s="20">
        <v>200</v>
      </c>
      <c r="D504" s="20" t="s">
        <v>315</v>
      </c>
      <c r="E504" s="20" t="s">
        <v>316</v>
      </c>
      <c r="G504" s="20">
        <v>0</v>
      </c>
      <c r="H504" s="20">
        <v>0.11799999999999999</v>
      </c>
    </row>
    <row r="505" spans="1:8" ht="12.75" hidden="1">
      <c r="A505" s="47" t="s">
        <v>844</v>
      </c>
      <c r="C505" s="20">
        <v>0</v>
      </c>
      <c r="D505" s="20" t="s">
        <v>845</v>
      </c>
      <c r="E505" s="20" t="s">
        <v>347</v>
      </c>
      <c r="F505" s="20" t="s">
        <v>846</v>
      </c>
      <c r="G505" s="20">
        <v>87</v>
      </c>
    </row>
    <row r="506" spans="1:8" ht="12.75" hidden="1">
      <c r="A506" s="47" t="s">
        <v>847</v>
      </c>
      <c r="B506" s="20" t="s">
        <v>333</v>
      </c>
      <c r="C506" s="20">
        <v>200</v>
      </c>
      <c r="D506" s="20" t="s">
        <v>315</v>
      </c>
      <c r="E506" s="20" t="s">
        <v>316</v>
      </c>
      <c r="G506" s="20">
        <v>0</v>
      </c>
      <c r="H506" s="20">
        <v>0.184</v>
      </c>
    </row>
    <row r="507" spans="1:8" ht="12.75" hidden="1">
      <c r="A507" s="47" t="s">
        <v>848</v>
      </c>
      <c r="C507" s="20">
        <v>0</v>
      </c>
      <c r="D507" s="20" t="s">
        <v>386</v>
      </c>
      <c r="E507" s="20" t="s">
        <v>347</v>
      </c>
      <c r="F507" s="20" t="s">
        <v>386</v>
      </c>
      <c r="G507" s="20">
        <v>2</v>
      </c>
    </row>
    <row r="508" spans="1:8" ht="12.75" hidden="1">
      <c r="A508" s="47" t="s">
        <v>849</v>
      </c>
      <c r="B508" s="20" t="s">
        <v>314</v>
      </c>
      <c r="C508" s="20">
        <v>200</v>
      </c>
      <c r="D508" s="20" t="s">
        <v>315</v>
      </c>
      <c r="E508" s="20" t="s">
        <v>316</v>
      </c>
      <c r="G508" s="20">
        <v>24</v>
      </c>
      <c r="H508" s="20">
        <v>0.114</v>
      </c>
    </row>
    <row r="509" spans="1:8" ht="12.75" hidden="1">
      <c r="A509" s="47" t="s">
        <v>850</v>
      </c>
      <c r="B509" s="20" t="s">
        <v>333</v>
      </c>
      <c r="C509" s="20">
        <v>200</v>
      </c>
      <c r="D509" s="20" t="s">
        <v>315</v>
      </c>
      <c r="E509" s="20" t="s">
        <v>316</v>
      </c>
      <c r="G509" s="20">
        <v>0</v>
      </c>
      <c r="H509" s="20">
        <v>0.11700000000000001</v>
      </c>
    </row>
    <row r="510" spans="1:8" ht="12.75" hidden="1">
      <c r="A510" s="47" t="s">
        <v>851</v>
      </c>
      <c r="C510" s="20">
        <v>0</v>
      </c>
      <c r="D510" s="20" t="s">
        <v>386</v>
      </c>
      <c r="E510" s="20" t="s">
        <v>347</v>
      </c>
      <c r="F510" s="20" t="s">
        <v>386</v>
      </c>
      <c r="G510" s="20">
        <v>2</v>
      </c>
    </row>
    <row r="511" spans="1:8" ht="12.75" hidden="1">
      <c r="A511" s="47" t="s">
        <v>852</v>
      </c>
      <c r="C511" s="20">
        <v>0</v>
      </c>
      <c r="D511" s="20" t="s">
        <v>386</v>
      </c>
      <c r="E511" s="20" t="s">
        <v>347</v>
      </c>
      <c r="F511" s="20" t="s">
        <v>386</v>
      </c>
      <c r="G511" s="20">
        <v>2</v>
      </c>
    </row>
    <row r="512" spans="1:8" ht="12.75" hidden="1">
      <c r="A512" s="47" t="s">
        <v>853</v>
      </c>
      <c r="B512" s="20" t="s">
        <v>314</v>
      </c>
      <c r="C512" s="20">
        <v>200</v>
      </c>
      <c r="D512" s="20" t="s">
        <v>315</v>
      </c>
      <c r="E512" s="20" t="s">
        <v>316</v>
      </c>
      <c r="G512" s="20">
        <v>103</v>
      </c>
      <c r="H512" s="20">
        <v>12.986000000000001</v>
      </c>
    </row>
    <row r="513" spans="1:8" ht="12.75" hidden="1">
      <c r="A513" s="47" t="s">
        <v>854</v>
      </c>
      <c r="B513" s="20" t="s">
        <v>333</v>
      </c>
      <c r="C513" s="20">
        <v>200</v>
      </c>
      <c r="D513" s="20" t="s">
        <v>315</v>
      </c>
      <c r="E513" s="20" t="s">
        <v>316</v>
      </c>
      <c r="G513" s="20">
        <v>0</v>
      </c>
      <c r="H513" s="20">
        <v>0.13</v>
      </c>
    </row>
    <row r="514" spans="1:8" ht="12.75" hidden="1">
      <c r="A514" s="47" t="s">
        <v>855</v>
      </c>
      <c r="B514" s="20" t="s">
        <v>333</v>
      </c>
      <c r="C514" s="20">
        <v>200</v>
      </c>
      <c r="D514" s="20" t="s">
        <v>315</v>
      </c>
      <c r="E514" s="20" t="s">
        <v>316</v>
      </c>
      <c r="G514" s="20">
        <v>0</v>
      </c>
      <c r="H514" s="20">
        <v>0.113</v>
      </c>
    </row>
    <row r="515" spans="1:8" ht="12.75" hidden="1">
      <c r="A515" s="47" t="s">
        <v>856</v>
      </c>
      <c r="B515" s="20" t="s">
        <v>333</v>
      </c>
      <c r="C515" s="20">
        <v>200</v>
      </c>
      <c r="D515" s="20" t="s">
        <v>315</v>
      </c>
      <c r="E515" s="20" t="s">
        <v>316</v>
      </c>
      <c r="G515" s="20">
        <v>0</v>
      </c>
      <c r="H515" s="20">
        <v>0.104</v>
      </c>
    </row>
    <row r="516" spans="1:8" ht="12.75" hidden="1">
      <c r="A516" s="47" t="s">
        <v>857</v>
      </c>
      <c r="B516" s="20" t="s">
        <v>333</v>
      </c>
      <c r="C516" s="20">
        <v>200</v>
      </c>
      <c r="D516" s="20" t="s">
        <v>315</v>
      </c>
      <c r="E516" s="20" t="s">
        <v>316</v>
      </c>
      <c r="G516" s="20">
        <v>0</v>
      </c>
      <c r="H516" s="20">
        <v>0.182</v>
      </c>
    </row>
    <row r="517" spans="1:8" ht="12.75" hidden="1">
      <c r="A517" s="47" t="s">
        <v>858</v>
      </c>
      <c r="C517" s="20">
        <v>0</v>
      </c>
      <c r="D517" s="20" t="s">
        <v>386</v>
      </c>
      <c r="E517" s="20" t="s">
        <v>347</v>
      </c>
      <c r="F517" s="20" t="s">
        <v>386</v>
      </c>
      <c r="G517" s="20">
        <v>2</v>
      </c>
    </row>
    <row r="518" spans="1:8" ht="12.75" hidden="1">
      <c r="A518" s="47" t="s">
        <v>859</v>
      </c>
      <c r="B518" s="20" t="s">
        <v>333</v>
      </c>
      <c r="C518" s="20">
        <v>200</v>
      </c>
      <c r="D518" s="20" t="s">
        <v>315</v>
      </c>
      <c r="E518" s="20" t="s">
        <v>316</v>
      </c>
      <c r="G518" s="20">
        <v>0</v>
      </c>
      <c r="H518" s="20">
        <v>0.11799999999999999</v>
      </c>
    </row>
    <row r="519" spans="1:8" ht="12.75" hidden="1">
      <c r="A519" s="47" t="s">
        <v>860</v>
      </c>
      <c r="B519" s="20" t="s">
        <v>318</v>
      </c>
      <c r="C519" s="20">
        <v>200</v>
      </c>
      <c r="D519" s="20" t="s">
        <v>315</v>
      </c>
      <c r="E519" s="20" t="s">
        <v>316</v>
      </c>
      <c r="G519" s="20">
        <v>0</v>
      </c>
      <c r="H519" s="20">
        <v>0.14699999999999999</v>
      </c>
    </row>
    <row r="520" spans="1:8" ht="12.75" hidden="1">
      <c r="A520" s="47" t="s">
        <v>861</v>
      </c>
      <c r="C520" s="20">
        <v>0</v>
      </c>
      <c r="D520" s="20" t="s">
        <v>386</v>
      </c>
      <c r="E520" s="20" t="s">
        <v>347</v>
      </c>
      <c r="F520" s="20" t="s">
        <v>386</v>
      </c>
      <c r="G520" s="20">
        <v>2</v>
      </c>
    </row>
    <row r="521" spans="1:8" ht="12.75">
      <c r="A521" s="47" t="s">
        <v>862</v>
      </c>
      <c r="B521" s="20" t="s">
        <v>314</v>
      </c>
      <c r="C521" s="20">
        <v>404</v>
      </c>
      <c r="D521" s="20" t="s">
        <v>399</v>
      </c>
      <c r="E521" s="20" t="s">
        <v>347</v>
      </c>
      <c r="F521" s="20" t="s">
        <v>400</v>
      </c>
      <c r="G521" s="20">
        <v>3</v>
      </c>
      <c r="H521" s="20">
        <v>7.867</v>
      </c>
    </row>
    <row r="522" spans="1:8" ht="12.75" hidden="1">
      <c r="A522" s="47" t="s">
        <v>863</v>
      </c>
      <c r="B522" s="20" t="s">
        <v>314</v>
      </c>
      <c r="C522" s="20">
        <v>200</v>
      </c>
      <c r="D522" s="20" t="s">
        <v>315</v>
      </c>
      <c r="E522" s="20" t="s">
        <v>316</v>
      </c>
      <c r="G522" s="20">
        <v>34</v>
      </c>
      <c r="H522" s="20">
        <v>0.20200000000000001</v>
      </c>
    </row>
    <row r="523" spans="1:8" ht="12.75" hidden="1">
      <c r="A523" s="47" t="s">
        <v>864</v>
      </c>
      <c r="C523" s="20">
        <v>0</v>
      </c>
      <c r="D523" s="20" t="s">
        <v>386</v>
      </c>
      <c r="E523" s="20" t="s">
        <v>347</v>
      </c>
      <c r="F523" s="20" t="s">
        <v>386</v>
      </c>
      <c r="G523" s="20">
        <v>2</v>
      </c>
    </row>
    <row r="524" spans="1:8" ht="12.75" hidden="1">
      <c r="A524" s="47" t="s">
        <v>865</v>
      </c>
      <c r="B524" s="20" t="s">
        <v>333</v>
      </c>
      <c r="C524" s="20">
        <v>200</v>
      </c>
      <c r="D524" s="20" t="s">
        <v>315</v>
      </c>
      <c r="E524" s="20" t="s">
        <v>316</v>
      </c>
      <c r="G524" s="20">
        <v>0</v>
      </c>
      <c r="H524" s="20">
        <v>0.16300000000000001</v>
      </c>
    </row>
    <row r="525" spans="1:8" ht="12.75" hidden="1">
      <c r="A525" s="47" t="s">
        <v>866</v>
      </c>
      <c r="C525" s="20">
        <v>0</v>
      </c>
      <c r="D525" s="20" t="s">
        <v>386</v>
      </c>
      <c r="E525" s="20" t="s">
        <v>347</v>
      </c>
      <c r="F525" s="20" t="s">
        <v>386</v>
      </c>
      <c r="G525" s="20">
        <v>2</v>
      </c>
    </row>
    <row r="526" spans="1:8" ht="12.75" hidden="1">
      <c r="A526" s="47" t="s">
        <v>867</v>
      </c>
      <c r="C526" s="20">
        <v>0</v>
      </c>
      <c r="D526" s="20" t="s">
        <v>386</v>
      </c>
      <c r="E526" s="20" t="s">
        <v>347</v>
      </c>
      <c r="F526" s="20" t="s">
        <v>386</v>
      </c>
      <c r="G526" s="20">
        <v>2</v>
      </c>
    </row>
    <row r="527" spans="1:8" ht="12.75" hidden="1">
      <c r="A527" s="47" t="s">
        <v>868</v>
      </c>
      <c r="B527" s="20" t="s">
        <v>333</v>
      </c>
      <c r="C527" s="20">
        <v>200</v>
      </c>
      <c r="D527" s="20" t="s">
        <v>315</v>
      </c>
      <c r="E527" s="20" t="s">
        <v>316</v>
      </c>
      <c r="G527" s="20">
        <v>0</v>
      </c>
      <c r="H527" s="20">
        <v>0.123</v>
      </c>
    </row>
    <row r="528" spans="1:8" ht="12.75" hidden="1">
      <c r="A528" s="47" t="s">
        <v>869</v>
      </c>
      <c r="B528" s="20" t="s">
        <v>333</v>
      </c>
      <c r="C528" s="20">
        <v>200</v>
      </c>
      <c r="D528" s="20" t="s">
        <v>315</v>
      </c>
      <c r="E528" s="20" t="s">
        <v>316</v>
      </c>
      <c r="G528" s="20">
        <v>0</v>
      </c>
      <c r="H528" s="20">
        <v>4.8000000000000001E-2</v>
      </c>
    </row>
    <row r="529" spans="1:8" ht="12.75" hidden="1">
      <c r="A529" s="47" t="s">
        <v>870</v>
      </c>
      <c r="B529" s="20" t="s">
        <v>333</v>
      </c>
      <c r="C529" s="20">
        <v>200</v>
      </c>
      <c r="D529" s="20" t="s">
        <v>315</v>
      </c>
      <c r="E529" s="20" t="s">
        <v>316</v>
      </c>
      <c r="G529" s="20">
        <v>0</v>
      </c>
      <c r="H529" s="20">
        <v>0.05</v>
      </c>
    </row>
    <row r="530" spans="1:8" ht="12.75" hidden="1">
      <c r="A530" s="47" t="s">
        <v>871</v>
      </c>
      <c r="B530" s="20" t="s">
        <v>333</v>
      </c>
      <c r="C530" s="20">
        <v>200</v>
      </c>
      <c r="D530" s="20" t="s">
        <v>315</v>
      </c>
      <c r="E530" s="20" t="s">
        <v>316</v>
      </c>
      <c r="G530" s="20">
        <v>0</v>
      </c>
      <c r="H530" s="20">
        <v>4.1000000000000002E-2</v>
      </c>
    </row>
    <row r="531" spans="1:8" ht="12.75" hidden="1">
      <c r="A531" s="47" t="s">
        <v>872</v>
      </c>
      <c r="B531" s="20" t="s">
        <v>314</v>
      </c>
      <c r="C531" s="20">
        <v>200</v>
      </c>
      <c r="D531" s="20" t="s">
        <v>315</v>
      </c>
      <c r="E531" s="20" t="s">
        <v>316</v>
      </c>
      <c r="G531" s="20">
        <v>424</v>
      </c>
      <c r="H531" s="20">
        <v>11.285</v>
      </c>
    </row>
    <row r="532" spans="1:8" ht="12.75" hidden="1">
      <c r="A532" s="47" t="s">
        <v>873</v>
      </c>
      <c r="B532" s="20" t="s">
        <v>314</v>
      </c>
      <c r="C532" s="20">
        <v>200</v>
      </c>
      <c r="D532" s="20" t="s">
        <v>315</v>
      </c>
      <c r="E532" s="20" t="s">
        <v>316</v>
      </c>
      <c r="G532" s="20">
        <v>17</v>
      </c>
      <c r="H532" s="20">
        <v>1.1779999999999999</v>
      </c>
    </row>
    <row r="533" spans="1:8" ht="12.75" hidden="1">
      <c r="A533" s="47" t="s">
        <v>874</v>
      </c>
      <c r="B533" s="20" t="s">
        <v>314</v>
      </c>
      <c r="C533" s="20">
        <v>200</v>
      </c>
      <c r="D533" s="20" t="s">
        <v>315</v>
      </c>
      <c r="E533" s="20" t="s">
        <v>316</v>
      </c>
      <c r="G533" s="20">
        <v>17</v>
      </c>
      <c r="H533" s="20">
        <v>0.20699999999999999</v>
      </c>
    </row>
    <row r="534" spans="1:8" ht="12.75" hidden="1">
      <c r="A534" s="47" t="s">
        <v>875</v>
      </c>
      <c r="B534" s="20" t="s">
        <v>333</v>
      </c>
      <c r="C534" s="20">
        <v>200</v>
      </c>
      <c r="D534" s="20" t="s">
        <v>315</v>
      </c>
      <c r="E534" s="20" t="s">
        <v>316</v>
      </c>
      <c r="G534" s="20">
        <v>0</v>
      </c>
      <c r="H534" s="20">
        <v>0.16</v>
      </c>
    </row>
    <row r="535" spans="1:8" ht="12.75" hidden="1">
      <c r="A535" s="47" t="s">
        <v>876</v>
      </c>
      <c r="B535" s="20" t="s">
        <v>333</v>
      </c>
      <c r="C535" s="20">
        <v>200</v>
      </c>
      <c r="D535" s="20" t="s">
        <v>315</v>
      </c>
      <c r="E535" s="20" t="s">
        <v>316</v>
      </c>
      <c r="G535" s="20">
        <v>0</v>
      </c>
      <c r="H535" s="20">
        <v>0.21</v>
      </c>
    </row>
    <row r="536" spans="1:8" ht="12.75" hidden="1">
      <c r="A536" s="47" t="s">
        <v>877</v>
      </c>
      <c r="B536" s="20" t="s">
        <v>333</v>
      </c>
      <c r="C536" s="20">
        <v>200</v>
      </c>
      <c r="D536" s="20" t="s">
        <v>315</v>
      </c>
      <c r="E536" s="20" t="s">
        <v>316</v>
      </c>
      <c r="G536" s="20">
        <v>0</v>
      </c>
      <c r="H536" s="20">
        <v>0.19600000000000001</v>
      </c>
    </row>
    <row r="537" spans="1:8" ht="12.75" hidden="1">
      <c r="A537" s="47" t="s">
        <v>878</v>
      </c>
      <c r="B537" s="20" t="s">
        <v>333</v>
      </c>
      <c r="C537" s="20">
        <v>200</v>
      </c>
      <c r="D537" s="20" t="s">
        <v>315</v>
      </c>
      <c r="E537" s="20" t="s">
        <v>316</v>
      </c>
      <c r="G537" s="20">
        <v>0</v>
      </c>
      <c r="H537" s="20">
        <v>0.218</v>
      </c>
    </row>
    <row r="538" spans="1:8" ht="12.75" hidden="1">
      <c r="A538" s="47" t="s">
        <v>879</v>
      </c>
      <c r="B538" s="20" t="s">
        <v>333</v>
      </c>
      <c r="C538" s="20">
        <v>200</v>
      </c>
      <c r="D538" s="20" t="s">
        <v>315</v>
      </c>
      <c r="E538" s="20" t="s">
        <v>316</v>
      </c>
      <c r="G538" s="20">
        <v>0</v>
      </c>
      <c r="H538" s="20">
        <v>0.17</v>
      </c>
    </row>
    <row r="539" spans="1:8" ht="12.75" hidden="1">
      <c r="A539" s="47" t="s">
        <v>880</v>
      </c>
      <c r="B539" s="20" t="s">
        <v>333</v>
      </c>
      <c r="C539" s="20">
        <v>200</v>
      </c>
      <c r="D539" s="20" t="s">
        <v>315</v>
      </c>
      <c r="E539" s="20" t="s">
        <v>316</v>
      </c>
      <c r="G539" s="20">
        <v>0</v>
      </c>
      <c r="H539" s="20">
        <v>0.192</v>
      </c>
    </row>
    <row r="540" spans="1:8" ht="12.75" hidden="1">
      <c r="A540" s="47" t="s">
        <v>881</v>
      </c>
      <c r="B540" s="20" t="s">
        <v>333</v>
      </c>
      <c r="C540" s="20">
        <v>200</v>
      </c>
      <c r="D540" s="20" t="s">
        <v>315</v>
      </c>
      <c r="E540" s="20" t="s">
        <v>316</v>
      </c>
      <c r="G540" s="20">
        <v>0</v>
      </c>
      <c r="H540" s="20">
        <v>0.23499999999999999</v>
      </c>
    </row>
    <row r="541" spans="1:8" ht="12.75" hidden="1">
      <c r="A541" s="47" t="s">
        <v>882</v>
      </c>
      <c r="B541" s="20" t="s">
        <v>314</v>
      </c>
      <c r="C541" s="20">
        <v>200</v>
      </c>
      <c r="D541" s="20" t="s">
        <v>315</v>
      </c>
      <c r="E541" s="20" t="s">
        <v>316</v>
      </c>
      <c r="G541" s="20">
        <v>25</v>
      </c>
      <c r="H541" s="20">
        <v>0.111</v>
      </c>
    </row>
    <row r="542" spans="1:8" ht="12.75" hidden="1">
      <c r="A542" s="47" t="s">
        <v>883</v>
      </c>
      <c r="B542" s="20" t="s">
        <v>333</v>
      </c>
      <c r="C542" s="20">
        <v>200</v>
      </c>
      <c r="D542" s="20" t="s">
        <v>315</v>
      </c>
      <c r="E542" s="20" t="s">
        <v>316</v>
      </c>
      <c r="G542" s="20">
        <v>0</v>
      </c>
      <c r="H542" s="20">
        <v>0.121</v>
      </c>
    </row>
    <row r="543" spans="1:8" ht="12.75" hidden="1">
      <c r="A543" s="47" t="s">
        <v>884</v>
      </c>
      <c r="B543" s="20" t="s">
        <v>360</v>
      </c>
      <c r="C543" s="20">
        <v>200</v>
      </c>
      <c r="D543" s="20" t="s">
        <v>315</v>
      </c>
      <c r="E543" s="20" t="s">
        <v>316</v>
      </c>
      <c r="G543" s="20">
        <v>1</v>
      </c>
      <c r="H543" s="20">
        <v>0.70599999999999996</v>
      </c>
    </row>
    <row r="544" spans="1:8" ht="12.75" hidden="1">
      <c r="A544" s="47" t="s">
        <v>885</v>
      </c>
      <c r="B544" s="20" t="s">
        <v>314</v>
      </c>
      <c r="C544" s="20">
        <v>200</v>
      </c>
      <c r="D544" s="20" t="s">
        <v>315</v>
      </c>
      <c r="E544" s="20" t="s">
        <v>316</v>
      </c>
      <c r="G544" s="20">
        <v>35</v>
      </c>
      <c r="H544" s="20">
        <v>0.14699999999999999</v>
      </c>
    </row>
    <row r="545" spans="1:8" ht="12.75" hidden="1">
      <c r="A545" s="47" t="s">
        <v>886</v>
      </c>
      <c r="B545" s="20" t="s">
        <v>333</v>
      </c>
      <c r="C545" s="20">
        <v>200</v>
      </c>
      <c r="D545" s="20" t="s">
        <v>315</v>
      </c>
      <c r="E545" s="20" t="s">
        <v>316</v>
      </c>
      <c r="G545" s="20">
        <v>0</v>
      </c>
      <c r="H545" s="20">
        <v>0.254</v>
      </c>
    </row>
    <row r="546" spans="1:8" ht="12.75" hidden="1">
      <c r="A546" s="47" t="s">
        <v>887</v>
      </c>
      <c r="C546" s="20">
        <v>0</v>
      </c>
      <c r="D546" s="20" t="s">
        <v>386</v>
      </c>
      <c r="E546" s="20" t="s">
        <v>347</v>
      </c>
      <c r="F546" s="20" t="s">
        <v>386</v>
      </c>
      <c r="G546" s="20">
        <v>2</v>
      </c>
    </row>
    <row r="547" spans="1:8" ht="12.75" hidden="1">
      <c r="A547" s="47" t="s">
        <v>888</v>
      </c>
      <c r="B547" s="20" t="s">
        <v>318</v>
      </c>
      <c r="C547" s="20">
        <v>200</v>
      </c>
      <c r="D547" s="20" t="s">
        <v>315</v>
      </c>
      <c r="E547" s="20" t="s">
        <v>316</v>
      </c>
      <c r="G547" s="20">
        <v>0</v>
      </c>
      <c r="H547" s="20">
        <v>0.17499999999999999</v>
      </c>
    </row>
    <row r="548" spans="1:8" ht="12.75" hidden="1">
      <c r="A548" s="47" t="s">
        <v>889</v>
      </c>
      <c r="B548" s="20" t="s">
        <v>333</v>
      </c>
      <c r="C548" s="20">
        <v>200</v>
      </c>
      <c r="D548" s="20" t="s">
        <v>315</v>
      </c>
      <c r="E548" s="20" t="s">
        <v>316</v>
      </c>
      <c r="G548" s="20">
        <v>0</v>
      </c>
      <c r="H548" s="20">
        <v>0.36599999999999999</v>
      </c>
    </row>
    <row r="549" spans="1:8" ht="12.75" hidden="1">
      <c r="A549" s="47" t="s">
        <v>890</v>
      </c>
      <c r="C549" s="20">
        <v>0</v>
      </c>
      <c r="D549" s="20" t="s">
        <v>386</v>
      </c>
      <c r="E549" s="20" t="s">
        <v>347</v>
      </c>
      <c r="F549" s="20" t="s">
        <v>386</v>
      </c>
      <c r="G549" s="20">
        <v>2</v>
      </c>
    </row>
    <row r="550" spans="1:8" ht="12.75" hidden="1">
      <c r="A550" s="47" t="s">
        <v>891</v>
      </c>
      <c r="B550" s="20" t="s">
        <v>333</v>
      </c>
      <c r="C550" s="20">
        <v>200</v>
      </c>
      <c r="D550" s="20" t="s">
        <v>315</v>
      </c>
      <c r="E550" s="20" t="s">
        <v>316</v>
      </c>
      <c r="G550" s="20">
        <v>0</v>
      </c>
      <c r="H550" s="20">
        <v>0.124</v>
      </c>
    </row>
    <row r="551" spans="1:8" ht="12.75" hidden="1">
      <c r="A551" s="47" t="s">
        <v>892</v>
      </c>
      <c r="B551" s="20" t="s">
        <v>314</v>
      </c>
      <c r="C551" s="20">
        <v>200</v>
      </c>
      <c r="D551" s="20" t="s">
        <v>315</v>
      </c>
      <c r="E551" s="20" t="s">
        <v>316</v>
      </c>
      <c r="G551" s="20">
        <v>28</v>
      </c>
      <c r="H551" s="20">
        <v>0.248</v>
      </c>
    </row>
    <row r="552" spans="1:8" ht="12.75" hidden="1">
      <c r="A552" s="47" t="s">
        <v>893</v>
      </c>
      <c r="B552" s="20" t="s">
        <v>333</v>
      </c>
      <c r="C552" s="20">
        <v>200</v>
      </c>
      <c r="D552" s="20" t="s">
        <v>315</v>
      </c>
      <c r="E552" s="20" t="s">
        <v>316</v>
      </c>
      <c r="G552" s="20">
        <v>0</v>
      </c>
      <c r="H552" s="20">
        <v>0.26500000000000001</v>
      </c>
    </row>
    <row r="553" spans="1:8" ht="12.75" hidden="1">
      <c r="A553" s="47" t="s">
        <v>894</v>
      </c>
      <c r="C553" s="20">
        <v>0</v>
      </c>
      <c r="D553" s="20" t="s">
        <v>386</v>
      </c>
      <c r="E553" s="20" t="s">
        <v>347</v>
      </c>
      <c r="F553" s="20" t="s">
        <v>386</v>
      </c>
      <c r="G553" s="20">
        <v>2</v>
      </c>
    </row>
    <row r="554" spans="1:8" ht="12.75" hidden="1">
      <c r="A554" s="47" t="s">
        <v>895</v>
      </c>
      <c r="B554" s="20" t="s">
        <v>390</v>
      </c>
      <c r="C554" s="20">
        <v>200</v>
      </c>
      <c r="D554" s="20" t="s">
        <v>315</v>
      </c>
      <c r="E554" s="20" t="s">
        <v>316</v>
      </c>
      <c r="G554" s="20">
        <v>0</v>
      </c>
      <c r="H554" s="20">
        <v>0.39600000000000002</v>
      </c>
    </row>
    <row r="555" spans="1:8" ht="12.75" hidden="1">
      <c r="A555" s="47" t="s">
        <v>896</v>
      </c>
      <c r="B555" s="20" t="s">
        <v>333</v>
      </c>
      <c r="C555" s="20">
        <v>200</v>
      </c>
      <c r="D555" s="20" t="s">
        <v>315</v>
      </c>
      <c r="E555" s="20" t="s">
        <v>316</v>
      </c>
      <c r="G555" s="20">
        <v>0</v>
      </c>
      <c r="H555" s="20">
        <v>0.20799999999999999</v>
      </c>
    </row>
    <row r="556" spans="1:8" ht="12.75" hidden="1">
      <c r="A556" s="47" t="s">
        <v>897</v>
      </c>
      <c r="B556" s="20" t="s">
        <v>333</v>
      </c>
      <c r="C556" s="20">
        <v>200</v>
      </c>
      <c r="D556" s="20" t="s">
        <v>315</v>
      </c>
      <c r="E556" s="20" t="s">
        <v>316</v>
      </c>
      <c r="G556" s="20">
        <v>0</v>
      </c>
      <c r="H556" s="20">
        <v>0.14499999999999999</v>
      </c>
    </row>
    <row r="557" spans="1:8" ht="12.75" hidden="1">
      <c r="A557" s="47" t="s">
        <v>898</v>
      </c>
      <c r="C557" s="20">
        <v>0</v>
      </c>
      <c r="D557" s="20" t="s">
        <v>386</v>
      </c>
      <c r="E557" s="20" t="s">
        <v>347</v>
      </c>
      <c r="F557" s="20" t="s">
        <v>386</v>
      </c>
      <c r="G557" s="20">
        <v>2</v>
      </c>
    </row>
    <row r="558" spans="1:8" ht="12.75" hidden="1">
      <c r="A558" s="47" t="s">
        <v>899</v>
      </c>
      <c r="B558" s="20" t="s">
        <v>333</v>
      </c>
      <c r="C558" s="20">
        <v>200</v>
      </c>
      <c r="D558" s="20" t="s">
        <v>315</v>
      </c>
      <c r="E558" s="20" t="s">
        <v>316</v>
      </c>
      <c r="G558" s="20">
        <v>0</v>
      </c>
      <c r="H558" s="20">
        <v>0.127</v>
      </c>
    </row>
    <row r="559" spans="1:8" ht="12.75" hidden="1">
      <c r="A559" s="47" t="s">
        <v>900</v>
      </c>
      <c r="B559" s="20" t="s">
        <v>314</v>
      </c>
      <c r="C559" s="20">
        <v>200</v>
      </c>
      <c r="D559" s="20" t="s">
        <v>315</v>
      </c>
      <c r="E559" s="20" t="s">
        <v>316</v>
      </c>
      <c r="G559" s="20">
        <v>38</v>
      </c>
      <c r="H559" s="20">
        <v>0.13700000000000001</v>
      </c>
    </row>
    <row r="560" spans="1:8" ht="12.75" hidden="1">
      <c r="A560" s="47" t="s">
        <v>901</v>
      </c>
      <c r="B560" s="20" t="s">
        <v>333</v>
      </c>
      <c r="C560" s="20">
        <v>200</v>
      </c>
      <c r="D560" s="20" t="s">
        <v>315</v>
      </c>
      <c r="E560" s="20" t="s">
        <v>316</v>
      </c>
      <c r="G560" s="20">
        <v>0</v>
      </c>
      <c r="H560" s="20">
        <v>3.7999999999999999E-2</v>
      </c>
    </row>
    <row r="561" spans="1:8" ht="12.75" hidden="1">
      <c r="A561" s="47" t="s">
        <v>902</v>
      </c>
      <c r="B561" s="20" t="s">
        <v>333</v>
      </c>
      <c r="C561" s="20">
        <v>200</v>
      </c>
      <c r="D561" s="20" t="s">
        <v>315</v>
      </c>
      <c r="E561" s="20" t="s">
        <v>316</v>
      </c>
      <c r="G561" s="20">
        <v>0</v>
      </c>
      <c r="H561" s="20">
        <v>0.111</v>
      </c>
    </row>
    <row r="562" spans="1:8" ht="12.75" hidden="1">
      <c r="A562" s="47" t="s">
        <v>903</v>
      </c>
      <c r="C562" s="20">
        <v>0</v>
      </c>
      <c r="D562" s="20" t="s">
        <v>386</v>
      </c>
      <c r="E562" s="20" t="s">
        <v>347</v>
      </c>
      <c r="F562" s="20" t="s">
        <v>386</v>
      </c>
      <c r="G562" s="20">
        <v>2</v>
      </c>
    </row>
    <row r="563" spans="1:8" ht="12.75" hidden="1">
      <c r="A563" s="47" t="s">
        <v>904</v>
      </c>
      <c r="B563" s="20" t="s">
        <v>314</v>
      </c>
      <c r="C563" s="20">
        <v>200</v>
      </c>
      <c r="D563" s="20" t="s">
        <v>315</v>
      </c>
      <c r="E563" s="20" t="s">
        <v>316</v>
      </c>
      <c r="G563" s="20">
        <v>17</v>
      </c>
      <c r="H563" s="20">
        <v>0.182</v>
      </c>
    </row>
    <row r="564" spans="1:8" ht="12.75" hidden="1">
      <c r="A564" s="47" t="s">
        <v>905</v>
      </c>
      <c r="B564" s="20" t="s">
        <v>333</v>
      </c>
      <c r="C564" s="20">
        <v>200</v>
      </c>
      <c r="D564" s="20" t="s">
        <v>315</v>
      </c>
      <c r="E564" s="20" t="s">
        <v>316</v>
      </c>
      <c r="G564" s="20">
        <v>0</v>
      </c>
      <c r="H564" s="20">
        <v>0.13</v>
      </c>
    </row>
    <row r="565" spans="1:8" ht="12.75" hidden="1">
      <c r="A565" s="47" t="s">
        <v>906</v>
      </c>
      <c r="B565" s="20" t="s">
        <v>333</v>
      </c>
      <c r="C565" s="20">
        <v>200</v>
      </c>
      <c r="D565" s="20" t="s">
        <v>315</v>
      </c>
      <c r="E565" s="20" t="s">
        <v>316</v>
      </c>
      <c r="G565" s="20">
        <v>0</v>
      </c>
      <c r="H565" s="20">
        <v>0.14899999999999999</v>
      </c>
    </row>
    <row r="566" spans="1:8" ht="12.75" hidden="1">
      <c r="A566" s="47" t="s">
        <v>907</v>
      </c>
      <c r="B566" s="20" t="s">
        <v>333</v>
      </c>
      <c r="C566" s="20">
        <v>200</v>
      </c>
      <c r="D566" s="20" t="s">
        <v>315</v>
      </c>
      <c r="E566" s="20" t="s">
        <v>316</v>
      </c>
      <c r="G566" s="20">
        <v>0</v>
      </c>
      <c r="H566" s="20">
        <v>0.161</v>
      </c>
    </row>
    <row r="567" spans="1:8" ht="12.75" hidden="1">
      <c r="A567" s="47" t="s">
        <v>908</v>
      </c>
      <c r="B567" s="20" t="s">
        <v>333</v>
      </c>
      <c r="C567" s="20">
        <v>200</v>
      </c>
      <c r="D567" s="20" t="s">
        <v>315</v>
      </c>
      <c r="E567" s="20" t="s">
        <v>316</v>
      </c>
      <c r="G567" s="20">
        <v>0</v>
      </c>
      <c r="H567" s="20">
        <v>0.125</v>
      </c>
    </row>
    <row r="568" spans="1:8" ht="12.75" hidden="1">
      <c r="A568" s="47" t="s">
        <v>909</v>
      </c>
      <c r="B568" s="20" t="s">
        <v>333</v>
      </c>
      <c r="C568" s="20">
        <v>200</v>
      </c>
      <c r="D568" s="20" t="s">
        <v>315</v>
      </c>
      <c r="E568" s="20" t="s">
        <v>316</v>
      </c>
      <c r="G568" s="20">
        <v>0</v>
      </c>
      <c r="H568" s="20">
        <v>0.14199999999999999</v>
      </c>
    </row>
    <row r="569" spans="1:8" ht="12.75" hidden="1">
      <c r="A569" s="47" t="s">
        <v>910</v>
      </c>
      <c r="B569" s="20" t="s">
        <v>333</v>
      </c>
      <c r="C569" s="20">
        <v>200</v>
      </c>
      <c r="D569" s="20" t="s">
        <v>315</v>
      </c>
      <c r="E569" s="20" t="s">
        <v>316</v>
      </c>
      <c r="G569" s="20">
        <v>0</v>
      </c>
      <c r="H569" s="20">
        <v>0.14799999999999999</v>
      </c>
    </row>
    <row r="570" spans="1:8" ht="12.75" hidden="1">
      <c r="A570" s="47" t="s">
        <v>911</v>
      </c>
      <c r="B570" s="20" t="s">
        <v>333</v>
      </c>
      <c r="C570" s="20">
        <v>200</v>
      </c>
      <c r="D570" s="20" t="s">
        <v>315</v>
      </c>
      <c r="E570" s="20" t="s">
        <v>316</v>
      </c>
      <c r="G570" s="20">
        <v>0</v>
      </c>
      <c r="H570" s="20">
        <v>0.192</v>
      </c>
    </row>
    <row r="571" spans="1:8" ht="12.75" hidden="1">
      <c r="A571" s="47" t="s">
        <v>912</v>
      </c>
      <c r="B571" s="20" t="s">
        <v>333</v>
      </c>
      <c r="C571" s="20">
        <v>200</v>
      </c>
      <c r="D571" s="20" t="s">
        <v>315</v>
      </c>
      <c r="E571" s="20" t="s">
        <v>316</v>
      </c>
      <c r="G571" s="20">
        <v>0</v>
      </c>
      <c r="H571" s="20">
        <v>0.224</v>
      </c>
    </row>
    <row r="572" spans="1:8" ht="12.75" hidden="1">
      <c r="A572" s="47" t="s">
        <v>913</v>
      </c>
      <c r="B572" s="20" t="s">
        <v>314</v>
      </c>
      <c r="C572" s="20">
        <v>200</v>
      </c>
      <c r="D572" s="20" t="s">
        <v>315</v>
      </c>
      <c r="E572" s="20" t="s">
        <v>316</v>
      </c>
      <c r="G572" s="20">
        <v>27</v>
      </c>
      <c r="H572" s="20">
        <v>0.113</v>
      </c>
    </row>
    <row r="573" spans="1:8" ht="12.75" hidden="1">
      <c r="A573" s="47" t="s">
        <v>914</v>
      </c>
      <c r="C573" s="20">
        <v>0</v>
      </c>
      <c r="D573" s="20" t="s">
        <v>386</v>
      </c>
      <c r="E573" s="20" t="s">
        <v>347</v>
      </c>
      <c r="F573" s="20" t="s">
        <v>386</v>
      </c>
      <c r="G573" s="20">
        <v>2</v>
      </c>
    </row>
    <row r="574" spans="1:8" ht="12.75" hidden="1">
      <c r="A574" s="47" t="s">
        <v>915</v>
      </c>
      <c r="B574" s="20" t="s">
        <v>314</v>
      </c>
      <c r="C574" s="20">
        <v>200</v>
      </c>
      <c r="D574" s="20" t="s">
        <v>315</v>
      </c>
      <c r="E574" s="20" t="s">
        <v>316</v>
      </c>
      <c r="G574" s="20">
        <v>23</v>
      </c>
      <c r="H574" s="20">
        <v>0.17699999999999999</v>
      </c>
    </row>
    <row r="575" spans="1:8" ht="12.75" hidden="1">
      <c r="A575" s="47" t="s">
        <v>916</v>
      </c>
      <c r="B575" s="20" t="s">
        <v>314</v>
      </c>
      <c r="C575" s="20">
        <v>200</v>
      </c>
      <c r="D575" s="20" t="s">
        <v>315</v>
      </c>
      <c r="E575" s="20" t="s">
        <v>316</v>
      </c>
      <c r="G575" s="20">
        <v>17</v>
      </c>
      <c r="H575" s="20">
        <v>0.19700000000000001</v>
      </c>
    </row>
    <row r="576" spans="1:8" ht="12.75" hidden="1">
      <c r="A576" s="47" t="s">
        <v>917</v>
      </c>
      <c r="B576" s="20" t="s">
        <v>333</v>
      </c>
      <c r="C576" s="20">
        <v>200</v>
      </c>
      <c r="D576" s="20" t="s">
        <v>315</v>
      </c>
      <c r="E576" s="20" t="s">
        <v>316</v>
      </c>
      <c r="G576" s="20">
        <v>0</v>
      </c>
      <c r="H576" s="20">
        <v>0.13700000000000001</v>
      </c>
    </row>
    <row r="577" spans="1:8" ht="12.75" hidden="1">
      <c r="A577" s="47" t="s">
        <v>918</v>
      </c>
      <c r="C577" s="20">
        <v>0</v>
      </c>
      <c r="D577" s="20" t="s">
        <v>386</v>
      </c>
      <c r="E577" s="20" t="s">
        <v>347</v>
      </c>
      <c r="F577" s="20" t="s">
        <v>386</v>
      </c>
      <c r="G577" s="20">
        <v>2</v>
      </c>
    </row>
    <row r="578" spans="1:8" ht="12.75" hidden="1">
      <c r="A578" s="47" t="s">
        <v>919</v>
      </c>
      <c r="B578" s="20" t="s">
        <v>314</v>
      </c>
      <c r="C578" s="20">
        <v>200</v>
      </c>
      <c r="D578" s="20" t="s">
        <v>315</v>
      </c>
      <c r="E578" s="20" t="s">
        <v>316</v>
      </c>
      <c r="G578" s="20">
        <v>43</v>
      </c>
      <c r="H578" s="20">
        <v>0.13500000000000001</v>
      </c>
    </row>
    <row r="579" spans="1:8" ht="12.75" hidden="1">
      <c r="A579" s="47" t="s">
        <v>920</v>
      </c>
      <c r="B579" s="20" t="s">
        <v>318</v>
      </c>
      <c r="C579" s="20">
        <v>200</v>
      </c>
      <c r="D579" s="20" t="s">
        <v>315</v>
      </c>
      <c r="E579" s="20" t="s">
        <v>316</v>
      </c>
      <c r="G579" s="20">
        <v>0</v>
      </c>
      <c r="H579" s="20">
        <v>0.24399999999999999</v>
      </c>
    </row>
    <row r="580" spans="1:8" ht="12.75" hidden="1">
      <c r="A580" s="47" t="s">
        <v>921</v>
      </c>
      <c r="B580" s="20" t="s">
        <v>333</v>
      </c>
      <c r="C580" s="20">
        <v>200</v>
      </c>
      <c r="D580" s="20" t="s">
        <v>315</v>
      </c>
      <c r="E580" s="20" t="s">
        <v>316</v>
      </c>
      <c r="G580" s="20">
        <v>0</v>
      </c>
      <c r="H580" s="20">
        <v>0.127</v>
      </c>
    </row>
    <row r="581" spans="1:8" ht="12.75" hidden="1">
      <c r="A581" s="47" t="s">
        <v>922</v>
      </c>
      <c r="B581" s="20" t="s">
        <v>333</v>
      </c>
      <c r="C581" s="20">
        <v>200</v>
      </c>
      <c r="D581" s="20" t="s">
        <v>315</v>
      </c>
      <c r="E581" s="20" t="s">
        <v>316</v>
      </c>
      <c r="G581" s="20">
        <v>0</v>
      </c>
      <c r="H581" s="20">
        <v>0.115</v>
      </c>
    </row>
    <row r="582" spans="1:8" ht="12.75" hidden="1">
      <c r="A582" s="47" t="s">
        <v>923</v>
      </c>
      <c r="C582" s="20">
        <v>0</v>
      </c>
      <c r="D582" s="20" t="s">
        <v>386</v>
      </c>
      <c r="E582" s="20" t="s">
        <v>347</v>
      </c>
      <c r="F582" s="20" t="s">
        <v>386</v>
      </c>
      <c r="G582" s="20">
        <v>2</v>
      </c>
    </row>
    <row r="583" spans="1:8" ht="12.75" hidden="1">
      <c r="A583" s="47" t="s">
        <v>924</v>
      </c>
      <c r="B583" s="20" t="s">
        <v>333</v>
      </c>
      <c r="C583" s="20">
        <v>200</v>
      </c>
      <c r="D583" s="20" t="s">
        <v>315</v>
      </c>
      <c r="E583" s="20" t="s">
        <v>316</v>
      </c>
      <c r="G583" s="20">
        <v>0</v>
      </c>
      <c r="H583" s="20">
        <v>3.2000000000000001E-2</v>
      </c>
    </row>
    <row r="584" spans="1:8" ht="12.75" hidden="1">
      <c r="A584" s="47" t="s">
        <v>925</v>
      </c>
      <c r="B584" s="20" t="s">
        <v>314</v>
      </c>
      <c r="C584" s="20">
        <v>200</v>
      </c>
      <c r="D584" s="20" t="s">
        <v>315</v>
      </c>
      <c r="E584" s="20" t="s">
        <v>316</v>
      </c>
      <c r="G584" s="20">
        <v>44</v>
      </c>
      <c r="H584" s="20">
        <v>0.2</v>
      </c>
    </row>
    <row r="585" spans="1:8" ht="12.75" hidden="1">
      <c r="A585" s="47" t="s">
        <v>926</v>
      </c>
      <c r="B585" s="20" t="s">
        <v>333</v>
      </c>
      <c r="C585" s="20">
        <v>200</v>
      </c>
      <c r="D585" s="20" t="s">
        <v>315</v>
      </c>
      <c r="E585" s="20" t="s">
        <v>316</v>
      </c>
      <c r="G585" s="20">
        <v>0</v>
      </c>
      <c r="H585" s="20">
        <v>0.13700000000000001</v>
      </c>
    </row>
    <row r="586" spans="1:8" ht="12.75" hidden="1">
      <c r="A586" s="47" t="s">
        <v>927</v>
      </c>
      <c r="C586" s="20">
        <v>0</v>
      </c>
      <c r="D586" s="20" t="s">
        <v>386</v>
      </c>
      <c r="E586" s="20" t="s">
        <v>347</v>
      </c>
      <c r="F586" s="20" t="s">
        <v>386</v>
      </c>
      <c r="G586" s="20">
        <v>2</v>
      </c>
    </row>
    <row r="587" spans="1:8" ht="12.75" hidden="1">
      <c r="A587" s="47" t="s">
        <v>928</v>
      </c>
      <c r="B587" s="20" t="s">
        <v>333</v>
      </c>
      <c r="C587" s="20">
        <v>200</v>
      </c>
      <c r="D587" s="20" t="s">
        <v>315</v>
      </c>
      <c r="E587" s="20" t="s">
        <v>316</v>
      </c>
      <c r="G587" s="20">
        <v>0</v>
      </c>
      <c r="H587" s="20">
        <v>0.114</v>
      </c>
    </row>
    <row r="588" spans="1:8" ht="12.75" hidden="1">
      <c r="A588" s="47" t="s">
        <v>929</v>
      </c>
      <c r="B588" s="20" t="s">
        <v>333</v>
      </c>
      <c r="C588" s="20">
        <v>200</v>
      </c>
      <c r="D588" s="20" t="s">
        <v>315</v>
      </c>
      <c r="E588" s="20" t="s">
        <v>316</v>
      </c>
      <c r="G588" s="20">
        <v>0</v>
      </c>
      <c r="H588" s="20">
        <v>0.17299999999999999</v>
      </c>
    </row>
    <row r="589" spans="1:8" ht="12.75" hidden="1">
      <c r="A589" s="47" t="s">
        <v>930</v>
      </c>
      <c r="B589" s="20" t="s">
        <v>333</v>
      </c>
      <c r="C589" s="20">
        <v>200</v>
      </c>
      <c r="D589" s="20" t="s">
        <v>315</v>
      </c>
      <c r="E589" s="20" t="s">
        <v>316</v>
      </c>
      <c r="G589" s="20">
        <v>0</v>
      </c>
      <c r="H589" s="20">
        <v>0.14599999999999999</v>
      </c>
    </row>
    <row r="590" spans="1:8" ht="12.75" hidden="1">
      <c r="A590" s="47" t="s">
        <v>931</v>
      </c>
      <c r="B590" s="20" t="s">
        <v>333</v>
      </c>
      <c r="C590" s="20">
        <v>200</v>
      </c>
      <c r="D590" s="20" t="s">
        <v>315</v>
      </c>
      <c r="E590" s="20" t="s">
        <v>316</v>
      </c>
      <c r="G590" s="20">
        <v>0</v>
      </c>
      <c r="H590" s="20">
        <v>0.18099999999999999</v>
      </c>
    </row>
    <row r="591" spans="1:8" ht="12.75" hidden="1">
      <c r="A591" s="47" t="s">
        <v>932</v>
      </c>
      <c r="C591" s="20">
        <v>0</v>
      </c>
      <c r="D591" s="20" t="s">
        <v>386</v>
      </c>
      <c r="E591" s="20" t="s">
        <v>347</v>
      </c>
      <c r="F591" s="20" t="s">
        <v>386</v>
      </c>
      <c r="G591" s="20">
        <v>2</v>
      </c>
    </row>
    <row r="592" spans="1:8" ht="12.75" hidden="1">
      <c r="A592" s="47" t="s">
        <v>933</v>
      </c>
      <c r="B592" s="20" t="s">
        <v>333</v>
      </c>
      <c r="C592" s="20">
        <v>200</v>
      </c>
      <c r="D592" s="20" t="s">
        <v>315</v>
      </c>
      <c r="E592" s="20" t="s">
        <v>316</v>
      </c>
      <c r="G592" s="20">
        <v>0</v>
      </c>
      <c r="H592" s="20">
        <v>0.128</v>
      </c>
    </row>
    <row r="593" spans="1:8" ht="12.75" hidden="1">
      <c r="A593" s="47" t="s">
        <v>934</v>
      </c>
      <c r="B593" s="20" t="s">
        <v>333</v>
      </c>
      <c r="C593" s="20">
        <v>200</v>
      </c>
      <c r="D593" s="20" t="s">
        <v>315</v>
      </c>
      <c r="E593" s="20" t="s">
        <v>316</v>
      </c>
      <c r="G593" s="20">
        <v>0</v>
      </c>
      <c r="H593" s="20">
        <v>0.14199999999999999</v>
      </c>
    </row>
    <row r="594" spans="1:8" ht="12.75" hidden="1">
      <c r="A594" s="47" t="s">
        <v>935</v>
      </c>
      <c r="B594" s="20" t="s">
        <v>333</v>
      </c>
      <c r="C594" s="20">
        <v>200</v>
      </c>
      <c r="D594" s="20" t="s">
        <v>315</v>
      </c>
      <c r="E594" s="20" t="s">
        <v>316</v>
      </c>
      <c r="G594" s="20">
        <v>0</v>
      </c>
      <c r="H594" s="20">
        <v>0.11700000000000001</v>
      </c>
    </row>
    <row r="595" spans="1:8" ht="12.75" hidden="1">
      <c r="A595" s="47" t="s">
        <v>936</v>
      </c>
      <c r="C595" s="20">
        <v>0</v>
      </c>
      <c r="D595" s="20" t="s">
        <v>386</v>
      </c>
      <c r="E595" s="20" t="s">
        <v>347</v>
      </c>
      <c r="F595" s="20" t="s">
        <v>386</v>
      </c>
      <c r="G595" s="20">
        <v>2</v>
      </c>
    </row>
    <row r="596" spans="1:8" ht="12.75" hidden="1">
      <c r="A596" s="47" t="s">
        <v>937</v>
      </c>
      <c r="B596" s="20" t="s">
        <v>314</v>
      </c>
      <c r="C596" s="20">
        <v>200</v>
      </c>
      <c r="D596" s="20" t="s">
        <v>315</v>
      </c>
      <c r="E596" s="20" t="s">
        <v>316</v>
      </c>
      <c r="G596" s="20">
        <v>22</v>
      </c>
      <c r="H596" s="20">
        <v>0.182</v>
      </c>
    </row>
    <row r="597" spans="1:8" ht="12.75" hidden="1">
      <c r="A597" s="47" t="s">
        <v>938</v>
      </c>
      <c r="B597" s="20" t="s">
        <v>333</v>
      </c>
      <c r="C597" s="20">
        <v>200</v>
      </c>
      <c r="D597" s="20" t="s">
        <v>315</v>
      </c>
      <c r="E597" s="20" t="s">
        <v>316</v>
      </c>
      <c r="G597" s="20">
        <v>0</v>
      </c>
      <c r="H597" s="20">
        <v>0.115</v>
      </c>
    </row>
    <row r="598" spans="1:8" ht="12.75" hidden="1">
      <c r="A598" s="47" t="s">
        <v>939</v>
      </c>
      <c r="B598" s="20" t="s">
        <v>333</v>
      </c>
      <c r="C598" s="20">
        <v>200</v>
      </c>
      <c r="D598" s="20" t="s">
        <v>315</v>
      </c>
      <c r="E598" s="20" t="s">
        <v>316</v>
      </c>
      <c r="G598" s="20">
        <v>0</v>
      </c>
      <c r="H598" s="20">
        <v>0.218</v>
      </c>
    </row>
    <row r="599" spans="1:8" ht="12.75" hidden="1">
      <c r="A599" s="47" t="s">
        <v>940</v>
      </c>
      <c r="B599" s="20" t="s">
        <v>333</v>
      </c>
      <c r="C599" s="20">
        <v>200</v>
      </c>
      <c r="D599" s="20" t="s">
        <v>315</v>
      </c>
      <c r="E599" s="20" t="s">
        <v>316</v>
      </c>
      <c r="G599" s="20">
        <v>0</v>
      </c>
      <c r="H599" s="20">
        <v>0.221</v>
      </c>
    </row>
    <row r="600" spans="1:8" ht="12.75" hidden="1">
      <c r="A600" s="47" t="s">
        <v>941</v>
      </c>
      <c r="B600" s="20" t="s">
        <v>333</v>
      </c>
      <c r="C600" s="20">
        <v>200</v>
      </c>
      <c r="D600" s="20" t="s">
        <v>315</v>
      </c>
      <c r="E600" s="20" t="s">
        <v>316</v>
      </c>
      <c r="G600" s="20">
        <v>0</v>
      </c>
      <c r="H600" s="20">
        <v>0.10199999999999999</v>
      </c>
    </row>
    <row r="601" spans="1:8" ht="12.75" hidden="1">
      <c r="A601" s="47" t="s">
        <v>942</v>
      </c>
      <c r="C601" s="20">
        <v>0</v>
      </c>
      <c r="D601" s="20" t="s">
        <v>386</v>
      </c>
      <c r="E601" s="20" t="s">
        <v>347</v>
      </c>
      <c r="F601" s="20" t="s">
        <v>386</v>
      </c>
      <c r="G601" s="20">
        <v>2</v>
      </c>
    </row>
    <row r="602" spans="1:8" ht="12.75" hidden="1">
      <c r="A602" s="47" t="s">
        <v>943</v>
      </c>
      <c r="B602" s="20" t="s">
        <v>333</v>
      </c>
      <c r="C602" s="20">
        <v>200</v>
      </c>
      <c r="D602" s="20" t="s">
        <v>315</v>
      </c>
      <c r="E602" s="20" t="s">
        <v>316</v>
      </c>
      <c r="G602" s="20">
        <v>0</v>
      </c>
      <c r="H602" s="20">
        <v>0.184</v>
      </c>
    </row>
    <row r="603" spans="1:8" ht="12.75" hidden="1">
      <c r="A603" s="47" t="s">
        <v>944</v>
      </c>
      <c r="B603" s="20" t="s">
        <v>333</v>
      </c>
      <c r="C603" s="20">
        <v>200</v>
      </c>
      <c r="D603" s="20" t="s">
        <v>315</v>
      </c>
      <c r="E603" s="20" t="s">
        <v>316</v>
      </c>
      <c r="G603" s="20">
        <v>0</v>
      </c>
      <c r="H603" s="20">
        <v>0.105</v>
      </c>
    </row>
    <row r="604" spans="1:8" ht="12.75" hidden="1">
      <c r="A604" s="47" t="s">
        <v>945</v>
      </c>
      <c r="B604" s="20" t="s">
        <v>333</v>
      </c>
      <c r="C604" s="20">
        <v>200</v>
      </c>
      <c r="D604" s="20" t="s">
        <v>315</v>
      </c>
      <c r="E604" s="20" t="s">
        <v>316</v>
      </c>
      <c r="G604" s="20">
        <v>0</v>
      </c>
      <c r="H604" s="20">
        <v>0.36399999999999999</v>
      </c>
    </row>
    <row r="605" spans="1:8" ht="12.75" hidden="1">
      <c r="A605" s="47" t="s">
        <v>946</v>
      </c>
      <c r="B605" s="20" t="s">
        <v>333</v>
      </c>
      <c r="C605" s="20">
        <v>200</v>
      </c>
      <c r="D605" s="20" t="s">
        <v>315</v>
      </c>
      <c r="E605" s="20" t="s">
        <v>316</v>
      </c>
      <c r="G605" s="20">
        <v>0</v>
      </c>
      <c r="H605" s="20">
        <v>0.126</v>
      </c>
    </row>
    <row r="606" spans="1:8" ht="12.75" hidden="1">
      <c r="A606" s="47" t="s">
        <v>947</v>
      </c>
      <c r="B606" s="20" t="s">
        <v>333</v>
      </c>
      <c r="C606" s="20">
        <v>200</v>
      </c>
      <c r="D606" s="20" t="s">
        <v>315</v>
      </c>
      <c r="E606" s="20" t="s">
        <v>316</v>
      </c>
      <c r="G606" s="20">
        <v>0</v>
      </c>
      <c r="H606" s="20">
        <v>0.16</v>
      </c>
    </row>
    <row r="607" spans="1:8" ht="12.75" hidden="1">
      <c r="A607" s="47" t="s">
        <v>948</v>
      </c>
      <c r="B607" s="20" t="s">
        <v>333</v>
      </c>
      <c r="C607" s="20">
        <v>200</v>
      </c>
      <c r="D607" s="20" t="s">
        <v>315</v>
      </c>
      <c r="E607" s="20" t="s">
        <v>316</v>
      </c>
      <c r="G607" s="20">
        <v>0</v>
      </c>
      <c r="H607" s="20">
        <v>0.14799999999999999</v>
      </c>
    </row>
    <row r="608" spans="1:8" ht="12.75" hidden="1">
      <c r="A608" s="47" t="s">
        <v>949</v>
      </c>
      <c r="B608" s="20" t="s">
        <v>333</v>
      </c>
      <c r="C608" s="20">
        <v>200</v>
      </c>
      <c r="D608" s="20" t="s">
        <v>315</v>
      </c>
      <c r="E608" s="20" t="s">
        <v>316</v>
      </c>
      <c r="G608" s="20">
        <v>0</v>
      </c>
      <c r="H608" s="20">
        <v>0.106</v>
      </c>
    </row>
    <row r="609" spans="1:8" ht="12.75" hidden="1">
      <c r="A609" s="47" t="s">
        <v>950</v>
      </c>
      <c r="B609" s="20" t="s">
        <v>333</v>
      </c>
      <c r="C609" s="20">
        <v>200</v>
      </c>
      <c r="D609" s="20" t="s">
        <v>315</v>
      </c>
      <c r="E609" s="20" t="s">
        <v>316</v>
      </c>
      <c r="G609" s="20">
        <v>0</v>
      </c>
      <c r="H609" s="20">
        <v>0.127</v>
      </c>
    </row>
    <row r="610" spans="1:8" ht="12.75" hidden="1">
      <c r="A610" s="47" t="s">
        <v>951</v>
      </c>
      <c r="B610" s="20" t="s">
        <v>314</v>
      </c>
      <c r="C610" s="20">
        <v>200</v>
      </c>
      <c r="D610" s="20" t="s">
        <v>315</v>
      </c>
      <c r="E610" s="20" t="s">
        <v>316</v>
      </c>
      <c r="G610" s="20">
        <v>17</v>
      </c>
      <c r="H610" s="20">
        <v>0.17100000000000001</v>
      </c>
    </row>
    <row r="611" spans="1:8" ht="12.75" hidden="1">
      <c r="A611" s="47" t="s">
        <v>952</v>
      </c>
      <c r="B611" s="20" t="s">
        <v>333</v>
      </c>
      <c r="C611" s="20">
        <v>200</v>
      </c>
      <c r="D611" s="20" t="s">
        <v>315</v>
      </c>
      <c r="E611" s="20" t="s">
        <v>316</v>
      </c>
      <c r="G611" s="20">
        <v>0</v>
      </c>
      <c r="H611" s="20">
        <v>0.111</v>
      </c>
    </row>
    <row r="612" spans="1:8" ht="12.75" hidden="1">
      <c r="A612" s="47" t="s">
        <v>953</v>
      </c>
      <c r="B612" s="20" t="s">
        <v>333</v>
      </c>
      <c r="C612" s="20">
        <v>200</v>
      </c>
      <c r="D612" s="20" t="s">
        <v>315</v>
      </c>
      <c r="E612" s="20" t="s">
        <v>316</v>
      </c>
      <c r="G612" s="20">
        <v>0</v>
      </c>
      <c r="H612" s="20">
        <v>0.12</v>
      </c>
    </row>
    <row r="613" spans="1:8" ht="12.75" hidden="1">
      <c r="A613" s="47" t="s">
        <v>954</v>
      </c>
      <c r="B613" s="20" t="s">
        <v>333</v>
      </c>
      <c r="C613" s="20">
        <v>200</v>
      </c>
      <c r="D613" s="20" t="s">
        <v>315</v>
      </c>
      <c r="E613" s="20" t="s">
        <v>316</v>
      </c>
      <c r="G613" s="20">
        <v>0</v>
      </c>
      <c r="H613" s="20">
        <v>0.13800000000000001</v>
      </c>
    </row>
    <row r="614" spans="1:8" ht="12.75" hidden="1">
      <c r="A614" s="47" t="s">
        <v>955</v>
      </c>
      <c r="B614" s="20" t="s">
        <v>333</v>
      </c>
      <c r="C614" s="20">
        <v>200</v>
      </c>
      <c r="D614" s="20" t="s">
        <v>315</v>
      </c>
      <c r="E614" s="20" t="s">
        <v>316</v>
      </c>
      <c r="G614" s="20">
        <v>0</v>
      </c>
      <c r="H614" s="20">
        <v>0.11799999999999999</v>
      </c>
    </row>
    <row r="615" spans="1:8" ht="12.75" hidden="1">
      <c r="A615" s="47" t="s">
        <v>956</v>
      </c>
      <c r="B615" s="20" t="s">
        <v>333</v>
      </c>
      <c r="C615" s="20">
        <v>200</v>
      </c>
      <c r="D615" s="20" t="s">
        <v>315</v>
      </c>
      <c r="E615" s="20" t="s">
        <v>316</v>
      </c>
      <c r="G615" s="20">
        <v>0</v>
      </c>
      <c r="H615" s="20">
        <v>0.107</v>
      </c>
    </row>
    <row r="616" spans="1:8" ht="12.75" hidden="1">
      <c r="A616" s="47" t="s">
        <v>957</v>
      </c>
      <c r="B616" s="20" t="s">
        <v>333</v>
      </c>
      <c r="C616" s="20">
        <v>200</v>
      </c>
      <c r="D616" s="20" t="s">
        <v>315</v>
      </c>
      <c r="E616" s="20" t="s">
        <v>316</v>
      </c>
      <c r="G616" s="20">
        <v>0</v>
      </c>
      <c r="H616" s="20">
        <v>0.11899999999999999</v>
      </c>
    </row>
    <row r="617" spans="1:8" ht="12.75" hidden="1">
      <c r="A617" s="47" t="s">
        <v>958</v>
      </c>
      <c r="B617" s="20" t="s">
        <v>333</v>
      </c>
      <c r="C617" s="20">
        <v>200</v>
      </c>
      <c r="D617" s="20" t="s">
        <v>315</v>
      </c>
      <c r="E617" s="20" t="s">
        <v>316</v>
      </c>
      <c r="G617" s="20">
        <v>0</v>
      </c>
      <c r="H617" s="20">
        <v>0.14000000000000001</v>
      </c>
    </row>
    <row r="618" spans="1:8" ht="12.75" hidden="1">
      <c r="A618" s="47" t="s">
        <v>959</v>
      </c>
      <c r="B618" s="20" t="s">
        <v>333</v>
      </c>
      <c r="C618" s="20">
        <v>200</v>
      </c>
      <c r="D618" s="20" t="s">
        <v>315</v>
      </c>
      <c r="E618" s="20" t="s">
        <v>316</v>
      </c>
      <c r="G618" s="20">
        <v>0</v>
      </c>
      <c r="H618" s="20">
        <v>0.109</v>
      </c>
    </row>
    <row r="619" spans="1:8" ht="12.75" hidden="1">
      <c r="A619" s="47" t="s">
        <v>960</v>
      </c>
      <c r="B619" s="20" t="s">
        <v>333</v>
      </c>
      <c r="C619" s="20">
        <v>200</v>
      </c>
      <c r="D619" s="20" t="s">
        <v>315</v>
      </c>
      <c r="E619" s="20" t="s">
        <v>316</v>
      </c>
      <c r="G619" s="20">
        <v>0</v>
      </c>
      <c r="H619" s="20">
        <v>0.129</v>
      </c>
    </row>
    <row r="620" spans="1:8" ht="12.75" hidden="1">
      <c r="A620" s="47" t="s">
        <v>961</v>
      </c>
      <c r="B620" s="20" t="s">
        <v>333</v>
      </c>
      <c r="C620" s="20">
        <v>200</v>
      </c>
      <c r="D620" s="20" t="s">
        <v>315</v>
      </c>
      <c r="E620" s="20" t="s">
        <v>316</v>
      </c>
      <c r="G620" s="20">
        <v>0</v>
      </c>
      <c r="H620" s="20">
        <v>0.13100000000000001</v>
      </c>
    </row>
    <row r="621" spans="1:8" ht="12.75" hidden="1">
      <c r="A621" s="47" t="s">
        <v>962</v>
      </c>
      <c r="B621" s="20" t="s">
        <v>333</v>
      </c>
      <c r="C621" s="20">
        <v>200</v>
      </c>
      <c r="D621" s="20" t="s">
        <v>315</v>
      </c>
      <c r="E621" s="20" t="s">
        <v>316</v>
      </c>
      <c r="G621" s="20">
        <v>0</v>
      </c>
      <c r="H621" s="20">
        <v>0.115</v>
      </c>
    </row>
    <row r="622" spans="1:8" ht="12.75" hidden="1">
      <c r="A622" s="47" t="s">
        <v>963</v>
      </c>
      <c r="B622" s="20" t="s">
        <v>333</v>
      </c>
      <c r="C622" s="20">
        <v>200</v>
      </c>
      <c r="D622" s="20" t="s">
        <v>315</v>
      </c>
      <c r="E622" s="20" t="s">
        <v>316</v>
      </c>
      <c r="G622" s="20">
        <v>0</v>
      </c>
      <c r="H622" s="20">
        <v>9.9000000000000005E-2</v>
      </c>
    </row>
    <row r="623" spans="1:8" ht="12.75" hidden="1">
      <c r="A623" s="47" t="s">
        <v>964</v>
      </c>
      <c r="B623" s="20" t="s">
        <v>333</v>
      </c>
      <c r="C623" s="20">
        <v>200</v>
      </c>
      <c r="D623" s="20" t="s">
        <v>315</v>
      </c>
      <c r="E623" s="20" t="s">
        <v>316</v>
      </c>
      <c r="G623" s="20">
        <v>0</v>
      </c>
      <c r="H623" s="20">
        <v>0.109</v>
      </c>
    </row>
    <row r="624" spans="1:8" ht="12.75" hidden="1">
      <c r="A624" s="47" t="s">
        <v>965</v>
      </c>
      <c r="B624" s="20" t="s">
        <v>333</v>
      </c>
      <c r="C624" s="20">
        <v>200</v>
      </c>
      <c r="D624" s="20" t="s">
        <v>315</v>
      </c>
      <c r="E624" s="20" t="s">
        <v>316</v>
      </c>
      <c r="G624" s="20">
        <v>0</v>
      </c>
      <c r="H624" s="20">
        <v>0.11600000000000001</v>
      </c>
    </row>
    <row r="625" spans="1:10" ht="12.75" hidden="1">
      <c r="A625" s="47" t="s">
        <v>966</v>
      </c>
      <c r="B625" s="20" t="s">
        <v>333</v>
      </c>
      <c r="C625" s="20">
        <v>200</v>
      </c>
      <c r="D625" s="20" t="s">
        <v>315</v>
      </c>
      <c r="E625" s="20" t="s">
        <v>316</v>
      </c>
      <c r="G625" s="20">
        <v>0</v>
      </c>
      <c r="H625" s="20">
        <v>0.158</v>
      </c>
    </row>
    <row r="626" spans="1:10" ht="12.75" hidden="1">
      <c r="A626" s="47" t="s">
        <v>753</v>
      </c>
      <c r="B626" s="20" t="s">
        <v>314</v>
      </c>
      <c r="C626" s="20">
        <v>301</v>
      </c>
      <c r="D626" s="20" t="s">
        <v>370</v>
      </c>
      <c r="E626" s="20" t="s">
        <v>347</v>
      </c>
      <c r="F626" s="20" t="s">
        <v>371</v>
      </c>
      <c r="G626" s="20">
        <v>0</v>
      </c>
      <c r="H626" s="20">
        <v>0.27600000000000002</v>
      </c>
      <c r="I626" s="47" t="s">
        <v>685</v>
      </c>
      <c r="J626" s="20" t="s">
        <v>372</v>
      </c>
    </row>
    <row r="627" spans="1:10" ht="12.75" hidden="1">
      <c r="A627" s="47" t="s">
        <v>967</v>
      </c>
      <c r="B627" s="20" t="s">
        <v>333</v>
      </c>
      <c r="C627" s="20">
        <v>200</v>
      </c>
      <c r="D627" s="20" t="s">
        <v>315</v>
      </c>
      <c r="E627" s="20" t="s">
        <v>316</v>
      </c>
      <c r="G627" s="20">
        <v>0</v>
      </c>
      <c r="H627" s="20">
        <v>5.8000000000000003E-2</v>
      </c>
    </row>
    <row r="628" spans="1:10" ht="12.75" hidden="1">
      <c r="A628" s="47" t="s">
        <v>968</v>
      </c>
      <c r="C628" s="20">
        <v>0</v>
      </c>
      <c r="D628" s="20" t="s">
        <v>386</v>
      </c>
      <c r="E628" s="20" t="s">
        <v>347</v>
      </c>
      <c r="F628" s="20" t="s">
        <v>386</v>
      </c>
      <c r="G628" s="20">
        <v>2</v>
      </c>
    </row>
    <row r="629" spans="1:10" ht="12.75" hidden="1">
      <c r="A629" s="47" t="s">
        <v>969</v>
      </c>
      <c r="B629" s="20" t="s">
        <v>333</v>
      </c>
      <c r="C629" s="20">
        <v>200</v>
      </c>
      <c r="D629" s="20" t="s">
        <v>315</v>
      </c>
      <c r="E629" s="20" t="s">
        <v>316</v>
      </c>
      <c r="G629" s="20">
        <v>0</v>
      </c>
      <c r="H629" s="20">
        <v>0.184</v>
      </c>
    </row>
    <row r="630" spans="1:10" ht="12.75" hidden="1">
      <c r="A630" s="47" t="s">
        <v>970</v>
      </c>
      <c r="B630" s="20" t="s">
        <v>333</v>
      </c>
      <c r="C630" s="20">
        <v>200</v>
      </c>
      <c r="D630" s="20" t="s">
        <v>315</v>
      </c>
      <c r="E630" s="20" t="s">
        <v>316</v>
      </c>
      <c r="G630" s="20">
        <v>0</v>
      </c>
      <c r="H630" s="20">
        <v>0.151</v>
      </c>
    </row>
    <row r="631" spans="1:10" ht="12.75" hidden="1">
      <c r="A631" s="47" t="s">
        <v>971</v>
      </c>
      <c r="B631" s="20" t="s">
        <v>333</v>
      </c>
      <c r="C631" s="20">
        <v>200</v>
      </c>
      <c r="D631" s="20" t="s">
        <v>315</v>
      </c>
      <c r="E631" s="20" t="s">
        <v>316</v>
      </c>
      <c r="G631" s="20">
        <v>0</v>
      </c>
      <c r="H631" s="20">
        <v>0.156</v>
      </c>
    </row>
    <row r="632" spans="1:10" ht="12.75" hidden="1">
      <c r="A632" s="47" t="s">
        <v>972</v>
      </c>
      <c r="B632" s="20" t="s">
        <v>333</v>
      </c>
      <c r="C632" s="20">
        <v>200</v>
      </c>
      <c r="D632" s="20" t="s">
        <v>315</v>
      </c>
      <c r="E632" s="20" t="s">
        <v>316</v>
      </c>
      <c r="G632" s="20">
        <v>0</v>
      </c>
      <c r="H632" s="20">
        <v>0.16</v>
      </c>
    </row>
    <row r="633" spans="1:10" ht="12.75" hidden="1">
      <c r="A633" s="47" t="s">
        <v>973</v>
      </c>
      <c r="B633" s="20" t="s">
        <v>333</v>
      </c>
      <c r="C633" s="20">
        <v>200</v>
      </c>
      <c r="D633" s="20" t="s">
        <v>315</v>
      </c>
      <c r="E633" s="20" t="s">
        <v>316</v>
      </c>
      <c r="G633" s="20">
        <v>0</v>
      </c>
      <c r="H633" s="20">
        <v>0.16400000000000001</v>
      </c>
    </row>
    <row r="634" spans="1:10" ht="12.75" hidden="1">
      <c r="A634" s="47" t="s">
        <v>974</v>
      </c>
      <c r="B634" s="20" t="s">
        <v>333</v>
      </c>
      <c r="C634" s="20">
        <v>200</v>
      </c>
      <c r="D634" s="20" t="s">
        <v>315</v>
      </c>
      <c r="E634" s="20" t="s">
        <v>316</v>
      </c>
      <c r="G634" s="20">
        <v>0</v>
      </c>
      <c r="H634" s="20">
        <v>0.17299999999999999</v>
      </c>
    </row>
    <row r="635" spans="1:10" ht="12.75" hidden="1">
      <c r="A635" s="47" t="s">
        <v>975</v>
      </c>
      <c r="B635" s="20" t="s">
        <v>455</v>
      </c>
      <c r="C635" s="20">
        <v>999</v>
      </c>
      <c r="D635" s="20" t="s">
        <v>456</v>
      </c>
      <c r="E635" s="20" t="s">
        <v>316</v>
      </c>
      <c r="G635" s="20">
        <v>1</v>
      </c>
      <c r="H635" s="20">
        <v>0.48299999999999998</v>
      </c>
    </row>
    <row r="636" spans="1:10" ht="12.75" hidden="1">
      <c r="A636" s="47" t="s">
        <v>976</v>
      </c>
      <c r="B636" s="20" t="s">
        <v>314</v>
      </c>
      <c r="C636" s="20">
        <v>200</v>
      </c>
      <c r="D636" s="20" t="s">
        <v>315</v>
      </c>
      <c r="E636" s="20" t="s">
        <v>316</v>
      </c>
      <c r="G636" s="20">
        <v>42</v>
      </c>
      <c r="H636" s="20">
        <v>0.17899999999999999</v>
      </c>
    </row>
    <row r="637" spans="1:10" ht="12.75" hidden="1">
      <c r="A637" s="47" t="s">
        <v>977</v>
      </c>
      <c r="B637" s="20" t="s">
        <v>333</v>
      </c>
      <c r="C637" s="20">
        <v>200</v>
      </c>
      <c r="D637" s="20" t="s">
        <v>315</v>
      </c>
      <c r="E637" s="20" t="s">
        <v>316</v>
      </c>
      <c r="G637" s="20">
        <v>0</v>
      </c>
      <c r="H637" s="20">
        <v>0.20599999999999999</v>
      </c>
    </row>
    <row r="638" spans="1:10" ht="12.75" hidden="1">
      <c r="A638" s="47" t="s">
        <v>978</v>
      </c>
      <c r="B638" s="20" t="s">
        <v>333</v>
      </c>
      <c r="C638" s="20">
        <v>200</v>
      </c>
      <c r="D638" s="20" t="s">
        <v>315</v>
      </c>
      <c r="E638" s="20" t="s">
        <v>316</v>
      </c>
      <c r="G638" s="20">
        <v>0</v>
      </c>
      <c r="H638" s="20">
        <v>0.20200000000000001</v>
      </c>
    </row>
    <row r="639" spans="1:10" ht="12.75" hidden="1">
      <c r="A639" s="47" t="s">
        <v>979</v>
      </c>
      <c r="B639" s="20" t="s">
        <v>333</v>
      </c>
      <c r="C639" s="20">
        <v>200</v>
      </c>
      <c r="D639" s="20" t="s">
        <v>315</v>
      </c>
      <c r="E639" s="20" t="s">
        <v>316</v>
      </c>
      <c r="G639" s="20">
        <v>0</v>
      </c>
      <c r="H639" s="20">
        <v>0.20300000000000001</v>
      </c>
    </row>
    <row r="640" spans="1:10" ht="12.75" hidden="1">
      <c r="A640" s="47" t="s">
        <v>980</v>
      </c>
      <c r="B640" s="20" t="s">
        <v>333</v>
      </c>
      <c r="C640" s="20">
        <v>200</v>
      </c>
      <c r="D640" s="20" t="s">
        <v>315</v>
      </c>
      <c r="E640" s="20" t="s">
        <v>316</v>
      </c>
      <c r="G640" s="20">
        <v>0</v>
      </c>
      <c r="H640" s="20">
        <v>0.20499999999999999</v>
      </c>
    </row>
    <row r="641" spans="1:8" ht="12.75" hidden="1">
      <c r="A641" s="47" t="s">
        <v>981</v>
      </c>
      <c r="B641" s="20" t="s">
        <v>318</v>
      </c>
      <c r="C641" s="20">
        <v>200</v>
      </c>
      <c r="D641" s="20" t="s">
        <v>315</v>
      </c>
      <c r="E641" s="20" t="s">
        <v>316</v>
      </c>
      <c r="G641" s="20">
        <v>0</v>
      </c>
      <c r="H641" s="20">
        <v>0.17699999999999999</v>
      </c>
    </row>
    <row r="642" spans="1:8" ht="12.75" hidden="1">
      <c r="A642" s="47" t="s">
        <v>982</v>
      </c>
      <c r="B642" s="20" t="s">
        <v>333</v>
      </c>
      <c r="C642" s="20">
        <v>200</v>
      </c>
      <c r="D642" s="20" t="s">
        <v>315</v>
      </c>
      <c r="E642" s="20" t="s">
        <v>316</v>
      </c>
      <c r="G642" s="20">
        <v>0</v>
      </c>
      <c r="H642" s="20">
        <v>0.13300000000000001</v>
      </c>
    </row>
    <row r="643" spans="1:8" ht="12.75" hidden="1">
      <c r="A643" s="47" t="s">
        <v>983</v>
      </c>
      <c r="B643" s="20" t="s">
        <v>333</v>
      </c>
      <c r="C643" s="20">
        <v>200</v>
      </c>
      <c r="D643" s="20" t="s">
        <v>315</v>
      </c>
      <c r="E643" s="20" t="s">
        <v>316</v>
      </c>
      <c r="G643" s="20">
        <v>0</v>
      </c>
      <c r="H643" s="20">
        <v>0.13400000000000001</v>
      </c>
    </row>
    <row r="644" spans="1:8" ht="12.75" hidden="1">
      <c r="A644" s="47" t="s">
        <v>984</v>
      </c>
      <c r="B644" s="20" t="s">
        <v>333</v>
      </c>
      <c r="C644" s="20">
        <v>200</v>
      </c>
      <c r="D644" s="20" t="s">
        <v>315</v>
      </c>
      <c r="E644" s="20" t="s">
        <v>316</v>
      </c>
      <c r="G644" s="20">
        <v>0</v>
      </c>
      <c r="H644" s="20">
        <v>0.159</v>
      </c>
    </row>
    <row r="645" spans="1:8" ht="12.75" hidden="1">
      <c r="A645" s="47" t="s">
        <v>985</v>
      </c>
      <c r="C645" s="20">
        <v>0</v>
      </c>
      <c r="D645" s="20" t="s">
        <v>386</v>
      </c>
      <c r="E645" s="20" t="s">
        <v>347</v>
      </c>
      <c r="F645" s="20" t="s">
        <v>386</v>
      </c>
      <c r="G645" s="20">
        <v>2</v>
      </c>
    </row>
    <row r="646" spans="1:8" ht="12.75" hidden="1">
      <c r="A646" s="47" t="s">
        <v>986</v>
      </c>
      <c r="B646" s="20" t="s">
        <v>333</v>
      </c>
      <c r="C646" s="20">
        <v>200</v>
      </c>
      <c r="D646" s="20" t="s">
        <v>315</v>
      </c>
      <c r="E646" s="20" t="s">
        <v>316</v>
      </c>
      <c r="G646" s="20">
        <v>0</v>
      </c>
      <c r="H646" s="20">
        <v>0.20399999999999999</v>
      </c>
    </row>
    <row r="647" spans="1:8" ht="12.75" hidden="1">
      <c r="A647" s="47" t="s">
        <v>987</v>
      </c>
      <c r="B647" s="20" t="s">
        <v>333</v>
      </c>
      <c r="C647" s="20">
        <v>200</v>
      </c>
      <c r="D647" s="20" t="s">
        <v>315</v>
      </c>
      <c r="E647" s="20" t="s">
        <v>316</v>
      </c>
      <c r="G647" s="20">
        <v>0</v>
      </c>
      <c r="H647" s="20">
        <v>0.20799999999999999</v>
      </c>
    </row>
    <row r="648" spans="1:8" ht="12.75" hidden="1">
      <c r="A648" s="47" t="s">
        <v>988</v>
      </c>
      <c r="B648" s="20" t="s">
        <v>333</v>
      </c>
      <c r="C648" s="20">
        <v>200</v>
      </c>
      <c r="D648" s="20" t="s">
        <v>315</v>
      </c>
      <c r="E648" s="20" t="s">
        <v>316</v>
      </c>
      <c r="G648" s="20">
        <v>0</v>
      </c>
      <c r="H648" s="20">
        <v>0.20499999999999999</v>
      </c>
    </row>
    <row r="649" spans="1:8" ht="12.75" hidden="1">
      <c r="A649" s="47" t="s">
        <v>989</v>
      </c>
      <c r="C649" s="20">
        <v>0</v>
      </c>
      <c r="D649" s="20" t="s">
        <v>386</v>
      </c>
      <c r="E649" s="20" t="s">
        <v>347</v>
      </c>
      <c r="F649" s="20" t="s">
        <v>386</v>
      </c>
      <c r="G649" s="20">
        <v>2</v>
      </c>
    </row>
    <row r="650" spans="1:8" ht="12.75" hidden="1">
      <c r="A650" s="47" t="s">
        <v>990</v>
      </c>
      <c r="B650" s="20" t="s">
        <v>333</v>
      </c>
      <c r="C650" s="20">
        <v>200</v>
      </c>
      <c r="D650" s="20" t="s">
        <v>315</v>
      </c>
      <c r="E650" s="20" t="s">
        <v>316</v>
      </c>
      <c r="G650" s="20">
        <v>0</v>
      </c>
      <c r="H650" s="20">
        <v>0.189</v>
      </c>
    </row>
    <row r="651" spans="1:8" ht="12.75" hidden="1">
      <c r="A651" s="47" t="s">
        <v>991</v>
      </c>
      <c r="B651" s="20" t="s">
        <v>333</v>
      </c>
      <c r="C651" s="20">
        <v>200</v>
      </c>
      <c r="D651" s="20" t="s">
        <v>315</v>
      </c>
      <c r="E651" s="20" t="s">
        <v>316</v>
      </c>
      <c r="G651" s="20">
        <v>0</v>
      </c>
      <c r="H651" s="20">
        <v>0.193</v>
      </c>
    </row>
    <row r="652" spans="1:8" ht="12.75" hidden="1">
      <c r="A652" s="47" t="s">
        <v>992</v>
      </c>
      <c r="B652" s="20" t="s">
        <v>314</v>
      </c>
      <c r="C652" s="20">
        <v>200</v>
      </c>
      <c r="D652" s="20" t="s">
        <v>315</v>
      </c>
      <c r="E652" s="20" t="s">
        <v>316</v>
      </c>
      <c r="G652" s="20">
        <v>19</v>
      </c>
      <c r="H652" s="20">
        <v>12.242000000000001</v>
      </c>
    </row>
    <row r="653" spans="1:8" ht="12.75" hidden="1">
      <c r="A653" s="47" t="s">
        <v>993</v>
      </c>
      <c r="C653" s="20">
        <v>0</v>
      </c>
      <c r="D653" s="20" t="s">
        <v>386</v>
      </c>
      <c r="E653" s="20" t="s">
        <v>347</v>
      </c>
      <c r="F653" s="20" t="s">
        <v>386</v>
      </c>
      <c r="G653" s="20">
        <v>2</v>
      </c>
    </row>
    <row r="654" spans="1:8" ht="12.75" hidden="1">
      <c r="A654" s="47" t="s">
        <v>994</v>
      </c>
      <c r="C654" s="20">
        <v>0</v>
      </c>
      <c r="D654" s="20" t="s">
        <v>386</v>
      </c>
      <c r="E654" s="20" t="s">
        <v>347</v>
      </c>
      <c r="F654" s="20" t="s">
        <v>386</v>
      </c>
      <c r="G654" s="20">
        <v>2</v>
      </c>
    </row>
    <row r="655" spans="1:8" ht="12.75" hidden="1">
      <c r="A655" s="47" t="s">
        <v>995</v>
      </c>
      <c r="B655" s="20" t="s">
        <v>318</v>
      </c>
      <c r="C655" s="20">
        <v>200</v>
      </c>
      <c r="D655" s="20" t="s">
        <v>315</v>
      </c>
      <c r="E655" s="20" t="s">
        <v>316</v>
      </c>
      <c r="G655" s="20">
        <v>0</v>
      </c>
      <c r="H655" s="20">
        <v>0.17</v>
      </c>
    </row>
    <row r="656" spans="1:8" ht="12.75" hidden="1">
      <c r="A656" s="47" t="s">
        <v>996</v>
      </c>
      <c r="B656" s="20" t="s">
        <v>333</v>
      </c>
      <c r="C656" s="20">
        <v>200</v>
      </c>
      <c r="D656" s="20" t="s">
        <v>315</v>
      </c>
      <c r="E656" s="20" t="s">
        <v>316</v>
      </c>
      <c r="G656" s="20">
        <v>0</v>
      </c>
      <c r="H656" s="20">
        <v>0.18</v>
      </c>
    </row>
    <row r="657" spans="1:10" ht="12.75" hidden="1">
      <c r="A657" s="47" t="s">
        <v>997</v>
      </c>
      <c r="B657" s="20" t="s">
        <v>333</v>
      </c>
      <c r="C657" s="20">
        <v>200</v>
      </c>
      <c r="D657" s="20" t="s">
        <v>315</v>
      </c>
      <c r="E657" s="20" t="s">
        <v>316</v>
      </c>
      <c r="G657" s="20">
        <v>0</v>
      </c>
      <c r="H657" s="20">
        <v>0.189</v>
      </c>
    </row>
    <row r="658" spans="1:10" ht="12.75" hidden="1">
      <c r="A658" s="47" t="s">
        <v>998</v>
      </c>
      <c r="B658" s="20" t="s">
        <v>333</v>
      </c>
      <c r="C658" s="20">
        <v>200</v>
      </c>
      <c r="D658" s="20" t="s">
        <v>315</v>
      </c>
      <c r="E658" s="20" t="s">
        <v>316</v>
      </c>
      <c r="G658" s="20">
        <v>0</v>
      </c>
      <c r="H658" s="20">
        <v>0.20499999999999999</v>
      </c>
    </row>
    <row r="659" spans="1:10" ht="12.75" hidden="1">
      <c r="A659" s="47" t="s">
        <v>999</v>
      </c>
      <c r="B659" s="20" t="s">
        <v>333</v>
      </c>
      <c r="C659" s="20">
        <v>200</v>
      </c>
      <c r="D659" s="20" t="s">
        <v>315</v>
      </c>
      <c r="E659" s="20" t="s">
        <v>316</v>
      </c>
      <c r="G659" s="20">
        <v>0</v>
      </c>
      <c r="H659" s="20">
        <v>0.20699999999999999</v>
      </c>
    </row>
    <row r="660" spans="1:10" ht="12.75" hidden="1">
      <c r="A660" s="47" t="s">
        <v>1000</v>
      </c>
      <c r="B660" s="20" t="s">
        <v>333</v>
      </c>
      <c r="C660" s="20">
        <v>200</v>
      </c>
      <c r="D660" s="20" t="s">
        <v>315</v>
      </c>
      <c r="E660" s="20" t="s">
        <v>316</v>
      </c>
      <c r="G660" s="20">
        <v>0</v>
      </c>
      <c r="H660" s="20">
        <v>0.157</v>
      </c>
    </row>
    <row r="661" spans="1:10" ht="12.75" hidden="1">
      <c r="A661" s="47" t="s">
        <v>1001</v>
      </c>
      <c r="C661" s="20">
        <v>0</v>
      </c>
      <c r="D661" s="20" t="s">
        <v>386</v>
      </c>
      <c r="E661" s="20" t="s">
        <v>347</v>
      </c>
      <c r="F661" s="20" t="s">
        <v>386</v>
      </c>
      <c r="G661" s="20">
        <v>2</v>
      </c>
    </row>
    <row r="662" spans="1:10" ht="12.75" hidden="1">
      <c r="A662" s="47" t="s">
        <v>1002</v>
      </c>
      <c r="B662" s="20" t="s">
        <v>314</v>
      </c>
      <c r="C662" s="20">
        <v>200</v>
      </c>
      <c r="D662" s="20" t="s">
        <v>315</v>
      </c>
      <c r="E662" s="20" t="s">
        <v>316</v>
      </c>
      <c r="G662" s="20">
        <v>22</v>
      </c>
      <c r="H662" s="20">
        <v>0.127</v>
      </c>
    </row>
    <row r="663" spans="1:10" ht="12.75" hidden="1">
      <c r="A663" s="47" t="s">
        <v>1003</v>
      </c>
      <c r="C663" s="20">
        <v>0</v>
      </c>
      <c r="D663" s="20" t="s">
        <v>386</v>
      </c>
      <c r="E663" s="20" t="s">
        <v>347</v>
      </c>
      <c r="F663" s="20" t="s">
        <v>386</v>
      </c>
      <c r="G663" s="20">
        <v>2</v>
      </c>
    </row>
    <row r="664" spans="1:10" ht="12.75" hidden="1">
      <c r="A664" s="47" t="s">
        <v>1004</v>
      </c>
      <c r="B664" s="20" t="s">
        <v>314</v>
      </c>
      <c r="C664" s="20">
        <v>200</v>
      </c>
      <c r="D664" s="20" t="s">
        <v>315</v>
      </c>
      <c r="E664" s="20" t="s">
        <v>316</v>
      </c>
      <c r="G664" s="20">
        <v>17</v>
      </c>
      <c r="H664" s="20">
        <v>0.151</v>
      </c>
    </row>
    <row r="665" spans="1:10" ht="12.75" hidden="1">
      <c r="A665" s="47" t="s">
        <v>1005</v>
      </c>
      <c r="B665" s="20" t="s">
        <v>333</v>
      </c>
      <c r="C665" s="20">
        <v>200</v>
      </c>
      <c r="D665" s="20" t="s">
        <v>315</v>
      </c>
      <c r="E665" s="20" t="s">
        <v>316</v>
      </c>
      <c r="G665" s="20">
        <v>0</v>
      </c>
      <c r="H665" s="20">
        <v>0.127</v>
      </c>
    </row>
    <row r="666" spans="1:10" ht="12.75" hidden="1">
      <c r="A666" s="47" t="s">
        <v>1006</v>
      </c>
      <c r="B666" s="20" t="s">
        <v>333</v>
      </c>
      <c r="C666" s="20">
        <v>200</v>
      </c>
      <c r="D666" s="20" t="s">
        <v>315</v>
      </c>
      <c r="E666" s="20" t="s">
        <v>316</v>
      </c>
      <c r="G666" s="20">
        <v>0</v>
      </c>
      <c r="H666" s="20">
        <v>0.109</v>
      </c>
    </row>
    <row r="667" spans="1:10" ht="12.75" hidden="1">
      <c r="A667" s="47" t="s">
        <v>1007</v>
      </c>
      <c r="C667" s="20">
        <v>0</v>
      </c>
      <c r="D667" s="20" t="s">
        <v>386</v>
      </c>
      <c r="E667" s="20" t="s">
        <v>347</v>
      </c>
      <c r="F667" s="20" t="s">
        <v>386</v>
      </c>
      <c r="G667" s="20">
        <v>2</v>
      </c>
    </row>
    <row r="668" spans="1:10" ht="12.75" hidden="1">
      <c r="A668" s="47" t="s">
        <v>1008</v>
      </c>
      <c r="B668" s="20" t="s">
        <v>333</v>
      </c>
      <c r="C668" s="20">
        <v>200</v>
      </c>
      <c r="D668" s="20" t="s">
        <v>315</v>
      </c>
      <c r="E668" s="20" t="s">
        <v>316</v>
      </c>
      <c r="G668" s="20">
        <v>0</v>
      </c>
      <c r="H668" s="20">
        <v>3.5999999999999997E-2</v>
      </c>
    </row>
    <row r="669" spans="1:10" ht="12.75" hidden="1">
      <c r="A669" s="47" t="s">
        <v>1009</v>
      </c>
      <c r="B669" s="20" t="s">
        <v>318</v>
      </c>
      <c r="C669" s="20">
        <v>200</v>
      </c>
      <c r="D669" s="20" t="s">
        <v>315</v>
      </c>
      <c r="E669" s="20" t="s">
        <v>316</v>
      </c>
      <c r="G669" s="20">
        <v>0</v>
      </c>
      <c r="H669" s="20">
        <v>0.112</v>
      </c>
    </row>
    <row r="670" spans="1:10" ht="12.75" hidden="1">
      <c r="A670" s="47" t="s">
        <v>1010</v>
      </c>
      <c r="B670" s="20" t="s">
        <v>314</v>
      </c>
      <c r="C670" s="20">
        <v>301</v>
      </c>
      <c r="D670" s="20" t="s">
        <v>370</v>
      </c>
      <c r="E670" s="20" t="s">
        <v>347</v>
      </c>
      <c r="F670" s="20" t="s">
        <v>371</v>
      </c>
      <c r="G670" s="20">
        <v>4</v>
      </c>
      <c r="H670" s="20">
        <v>0.316</v>
      </c>
      <c r="I670" s="47" t="s">
        <v>885</v>
      </c>
      <c r="J670" s="20" t="s">
        <v>372</v>
      </c>
    </row>
    <row r="671" spans="1:10" ht="12.75" hidden="1">
      <c r="A671" s="47" t="s">
        <v>1011</v>
      </c>
      <c r="B671" s="20" t="s">
        <v>333</v>
      </c>
      <c r="C671" s="20">
        <v>200</v>
      </c>
      <c r="D671" s="20" t="s">
        <v>315</v>
      </c>
      <c r="E671" s="20" t="s">
        <v>316</v>
      </c>
      <c r="G671" s="20">
        <v>0</v>
      </c>
      <c r="H671" s="20">
        <v>0.04</v>
      </c>
    </row>
    <row r="672" spans="1:10" ht="12.75" hidden="1">
      <c r="A672" s="47" t="s">
        <v>1012</v>
      </c>
      <c r="C672" s="20">
        <v>0</v>
      </c>
      <c r="D672" s="20" t="s">
        <v>386</v>
      </c>
      <c r="E672" s="20" t="s">
        <v>347</v>
      </c>
      <c r="F672" s="20" t="s">
        <v>386</v>
      </c>
      <c r="G672" s="20">
        <v>2</v>
      </c>
    </row>
    <row r="673" spans="1:8" ht="12.75" hidden="1">
      <c r="A673" s="47" t="s">
        <v>1013</v>
      </c>
      <c r="B673" s="20" t="s">
        <v>360</v>
      </c>
      <c r="C673" s="20">
        <v>200</v>
      </c>
      <c r="D673" s="20" t="s">
        <v>315</v>
      </c>
      <c r="E673" s="20" t="s">
        <v>316</v>
      </c>
      <c r="G673" s="20">
        <v>93</v>
      </c>
      <c r="H673" s="20">
        <v>0.38400000000000001</v>
      </c>
    </row>
    <row r="674" spans="1:8" ht="12.75" hidden="1">
      <c r="A674" s="47" t="s">
        <v>1014</v>
      </c>
      <c r="C674" s="20">
        <v>0</v>
      </c>
      <c r="D674" s="20" t="s">
        <v>386</v>
      </c>
      <c r="E674" s="20" t="s">
        <v>347</v>
      </c>
      <c r="F674" s="20" t="s">
        <v>386</v>
      </c>
      <c r="G674" s="20">
        <v>2</v>
      </c>
    </row>
    <row r="675" spans="1:8" ht="12.75" hidden="1">
      <c r="A675" s="47" t="s">
        <v>1015</v>
      </c>
      <c r="B675" s="20" t="s">
        <v>333</v>
      </c>
      <c r="C675" s="20">
        <v>200</v>
      </c>
      <c r="D675" s="20" t="s">
        <v>315</v>
      </c>
      <c r="E675" s="20" t="s">
        <v>316</v>
      </c>
      <c r="G675" s="20">
        <v>0</v>
      </c>
      <c r="H675" s="20">
        <v>0.1</v>
      </c>
    </row>
    <row r="676" spans="1:8" ht="12.75" hidden="1">
      <c r="A676" s="47" t="s">
        <v>1016</v>
      </c>
      <c r="B676" s="20" t="s">
        <v>333</v>
      </c>
      <c r="C676" s="20">
        <v>200</v>
      </c>
      <c r="D676" s="20" t="s">
        <v>315</v>
      </c>
      <c r="E676" s="20" t="s">
        <v>316</v>
      </c>
      <c r="G676" s="20">
        <v>0</v>
      </c>
      <c r="H676" s="20">
        <v>0.10299999999999999</v>
      </c>
    </row>
    <row r="677" spans="1:8" ht="12.75" hidden="1">
      <c r="A677" s="47" t="s">
        <v>1017</v>
      </c>
      <c r="C677" s="20">
        <v>0</v>
      </c>
      <c r="D677" s="20" t="s">
        <v>386</v>
      </c>
      <c r="E677" s="20" t="s">
        <v>347</v>
      </c>
      <c r="F677" s="20" t="s">
        <v>386</v>
      </c>
      <c r="G677" s="20">
        <v>2</v>
      </c>
    </row>
    <row r="678" spans="1:8" ht="12.75" hidden="1">
      <c r="A678" s="47" t="s">
        <v>1018</v>
      </c>
      <c r="B678" s="20" t="s">
        <v>333</v>
      </c>
      <c r="C678" s="20">
        <v>200</v>
      </c>
      <c r="D678" s="20" t="s">
        <v>315</v>
      </c>
      <c r="E678" s="20" t="s">
        <v>316</v>
      </c>
      <c r="G678" s="20">
        <v>0</v>
      </c>
      <c r="H678" s="20">
        <v>0.156</v>
      </c>
    </row>
    <row r="679" spans="1:8" ht="12.75" hidden="1">
      <c r="A679" s="47" t="s">
        <v>1019</v>
      </c>
      <c r="B679" s="20" t="s">
        <v>333</v>
      </c>
      <c r="C679" s="20">
        <v>200</v>
      </c>
      <c r="D679" s="20" t="s">
        <v>315</v>
      </c>
      <c r="E679" s="20" t="s">
        <v>316</v>
      </c>
      <c r="G679" s="20">
        <v>0</v>
      </c>
      <c r="H679" s="20">
        <v>0.126</v>
      </c>
    </row>
    <row r="680" spans="1:8" ht="12.75" hidden="1">
      <c r="A680" s="47" t="s">
        <v>1020</v>
      </c>
      <c r="B680" s="20" t="s">
        <v>333</v>
      </c>
      <c r="C680" s="20">
        <v>200</v>
      </c>
      <c r="D680" s="20" t="s">
        <v>315</v>
      </c>
      <c r="E680" s="20" t="s">
        <v>316</v>
      </c>
      <c r="G680" s="20">
        <v>0</v>
      </c>
      <c r="H680" s="20">
        <v>0.124</v>
      </c>
    </row>
    <row r="681" spans="1:8" ht="12.75" hidden="1">
      <c r="A681" s="47" t="s">
        <v>1021</v>
      </c>
      <c r="B681" s="20" t="s">
        <v>333</v>
      </c>
      <c r="C681" s="20">
        <v>200</v>
      </c>
      <c r="D681" s="20" t="s">
        <v>315</v>
      </c>
      <c r="E681" s="20" t="s">
        <v>316</v>
      </c>
      <c r="G681" s="20">
        <v>0</v>
      </c>
      <c r="H681" s="20">
        <v>0.11799999999999999</v>
      </c>
    </row>
    <row r="682" spans="1:8" ht="12.75" hidden="1">
      <c r="A682" s="47" t="s">
        <v>1022</v>
      </c>
      <c r="B682" s="20" t="s">
        <v>314</v>
      </c>
      <c r="C682" s="20">
        <v>200</v>
      </c>
      <c r="D682" s="20" t="s">
        <v>315</v>
      </c>
      <c r="E682" s="20" t="s">
        <v>316</v>
      </c>
      <c r="G682" s="20">
        <v>30</v>
      </c>
      <c r="H682" s="20">
        <v>0.113</v>
      </c>
    </row>
    <row r="683" spans="1:8" ht="12.75" hidden="1">
      <c r="A683" s="47" t="s">
        <v>1023</v>
      </c>
      <c r="C683" s="20">
        <v>0</v>
      </c>
      <c r="D683" s="20" t="s">
        <v>386</v>
      </c>
      <c r="E683" s="20" t="s">
        <v>347</v>
      </c>
      <c r="F683" s="20" t="s">
        <v>386</v>
      </c>
      <c r="G683" s="20">
        <v>2</v>
      </c>
    </row>
    <row r="684" spans="1:8" ht="12.75" hidden="1">
      <c r="A684" s="47" t="s">
        <v>1024</v>
      </c>
      <c r="B684" s="20" t="s">
        <v>333</v>
      </c>
      <c r="C684" s="20">
        <v>200</v>
      </c>
      <c r="D684" s="20" t="s">
        <v>315</v>
      </c>
      <c r="E684" s="20" t="s">
        <v>316</v>
      </c>
      <c r="G684" s="20">
        <v>0</v>
      </c>
      <c r="H684" s="20">
        <v>0.124</v>
      </c>
    </row>
    <row r="685" spans="1:8" ht="12.75" hidden="1">
      <c r="A685" s="47" t="s">
        <v>1025</v>
      </c>
      <c r="B685" s="20" t="s">
        <v>333</v>
      </c>
      <c r="C685" s="20">
        <v>200</v>
      </c>
      <c r="D685" s="20" t="s">
        <v>315</v>
      </c>
      <c r="E685" s="20" t="s">
        <v>316</v>
      </c>
      <c r="G685" s="20">
        <v>0</v>
      </c>
      <c r="H685" s="20">
        <v>0.10299999999999999</v>
      </c>
    </row>
    <row r="686" spans="1:8" ht="12.75" hidden="1">
      <c r="A686" s="47" t="s">
        <v>1026</v>
      </c>
      <c r="B686" s="20" t="s">
        <v>314</v>
      </c>
      <c r="C686" s="20">
        <v>200</v>
      </c>
      <c r="D686" s="20" t="s">
        <v>315</v>
      </c>
      <c r="E686" s="20" t="s">
        <v>347</v>
      </c>
      <c r="F686" s="20" t="s">
        <v>616</v>
      </c>
      <c r="G686" s="20">
        <v>16</v>
      </c>
      <c r="H686" s="20">
        <v>8.1880000000000006</v>
      </c>
    </row>
    <row r="687" spans="1:8" ht="12.75" hidden="1">
      <c r="A687" s="47" t="s">
        <v>1027</v>
      </c>
      <c r="B687" s="20" t="s">
        <v>333</v>
      </c>
      <c r="C687" s="20">
        <v>200</v>
      </c>
      <c r="D687" s="20" t="s">
        <v>315</v>
      </c>
      <c r="E687" s="20" t="s">
        <v>316</v>
      </c>
      <c r="G687" s="20">
        <v>0</v>
      </c>
      <c r="H687" s="20">
        <v>0.20100000000000001</v>
      </c>
    </row>
    <row r="688" spans="1:8" ht="12.75" hidden="1">
      <c r="A688" s="47" t="s">
        <v>1028</v>
      </c>
      <c r="B688" s="20" t="s">
        <v>333</v>
      </c>
      <c r="C688" s="20">
        <v>200</v>
      </c>
      <c r="D688" s="20" t="s">
        <v>315</v>
      </c>
      <c r="E688" s="20" t="s">
        <v>316</v>
      </c>
      <c r="G688" s="20">
        <v>0</v>
      </c>
      <c r="H688" s="20">
        <v>0.113</v>
      </c>
    </row>
    <row r="689" spans="1:8" ht="12.75" hidden="1">
      <c r="A689" s="47" t="s">
        <v>1029</v>
      </c>
      <c r="B689" s="20" t="s">
        <v>333</v>
      </c>
      <c r="C689" s="20">
        <v>200</v>
      </c>
      <c r="D689" s="20" t="s">
        <v>315</v>
      </c>
      <c r="E689" s="20" t="s">
        <v>316</v>
      </c>
      <c r="G689" s="20">
        <v>0</v>
      </c>
      <c r="H689" s="20">
        <v>3.4000000000000002E-2</v>
      </c>
    </row>
    <row r="690" spans="1:8" ht="12.75" hidden="1">
      <c r="A690" s="47" t="s">
        <v>1030</v>
      </c>
      <c r="B690" s="20" t="s">
        <v>314</v>
      </c>
      <c r="C690" s="20">
        <v>200</v>
      </c>
      <c r="D690" s="20" t="s">
        <v>315</v>
      </c>
      <c r="E690" s="20" t="s">
        <v>316</v>
      </c>
      <c r="G690" s="20">
        <v>17</v>
      </c>
      <c r="H690" s="20">
        <v>13.31</v>
      </c>
    </row>
    <row r="691" spans="1:8" ht="12.75" hidden="1">
      <c r="A691" s="47" t="s">
        <v>1031</v>
      </c>
      <c r="C691" s="20">
        <v>0</v>
      </c>
      <c r="D691" s="20" t="s">
        <v>386</v>
      </c>
      <c r="E691" s="20" t="s">
        <v>347</v>
      </c>
      <c r="F691" s="20" t="s">
        <v>386</v>
      </c>
      <c r="G691" s="20">
        <v>2</v>
      </c>
    </row>
    <row r="692" spans="1:8" ht="12.75" hidden="1">
      <c r="A692" s="47" t="s">
        <v>1032</v>
      </c>
      <c r="C692" s="20">
        <v>0</v>
      </c>
      <c r="D692" s="20" t="s">
        <v>386</v>
      </c>
      <c r="E692" s="20" t="s">
        <v>347</v>
      </c>
      <c r="F692" s="20" t="s">
        <v>386</v>
      </c>
      <c r="G692" s="20">
        <v>2</v>
      </c>
    </row>
    <row r="693" spans="1:8" ht="12.75" hidden="1">
      <c r="A693" s="47" t="s">
        <v>1033</v>
      </c>
      <c r="B693" s="20" t="s">
        <v>333</v>
      </c>
      <c r="C693" s="20">
        <v>200</v>
      </c>
      <c r="D693" s="20" t="s">
        <v>315</v>
      </c>
      <c r="E693" s="20" t="s">
        <v>316</v>
      </c>
      <c r="G693" s="20">
        <v>0</v>
      </c>
      <c r="H693" s="20">
        <v>0.13600000000000001</v>
      </c>
    </row>
    <row r="694" spans="1:8" ht="12.75" hidden="1">
      <c r="A694" s="47" t="s">
        <v>1034</v>
      </c>
      <c r="B694" s="20" t="s">
        <v>333</v>
      </c>
      <c r="C694" s="20">
        <v>200</v>
      </c>
      <c r="D694" s="20" t="s">
        <v>315</v>
      </c>
      <c r="E694" s="20" t="s">
        <v>316</v>
      </c>
      <c r="G694" s="20">
        <v>0</v>
      </c>
      <c r="H694" s="20">
        <v>0.1</v>
      </c>
    </row>
    <row r="695" spans="1:8" ht="12.75" hidden="1">
      <c r="A695" s="47" t="s">
        <v>1035</v>
      </c>
      <c r="B695" s="20" t="s">
        <v>333</v>
      </c>
      <c r="C695" s="20">
        <v>200</v>
      </c>
      <c r="D695" s="20" t="s">
        <v>315</v>
      </c>
      <c r="E695" s="20" t="s">
        <v>316</v>
      </c>
      <c r="G695" s="20">
        <v>0</v>
      </c>
      <c r="H695" s="20">
        <v>0.13100000000000001</v>
      </c>
    </row>
    <row r="696" spans="1:8" ht="12.75" hidden="1">
      <c r="A696" s="47" t="s">
        <v>1036</v>
      </c>
      <c r="B696" s="20" t="s">
        <v>333</v>
      </c>
      <c r="C696" s="20">
        <v>200</v>
      </c>
      <c r="D696" s="20" t="s">
        <v>315</v>
      </c>
      <c r="E696" s="20" t="s">
        <v>316</v>
      </c>
      <c r="G696" s="20">
        <v>0</v>
      </c>
      <c r="H696" s="20">
        <v>0.13</v>
      </c>
    </row>
    <row r="697" spans="1:8" ht="12.75" hidden="1">
      <c r="A697" s="20" t="s">
        <v>1037</v>
      </c>
      <c r="B697" s="20" t="s">
        <v>1038</v>
      </c>
      <c r="C697" s="20">
        <v>200</v>
      </c>
      <c r="D697" s="20" t="s">
        <v>315</v>
      </c>
      <c r="E697" s="20" t="s">
        <v>316</v>
      </c>
      <c r="G697" s="20">
        <v>0</v>
      </c>
      <c r="H697" s="20">
        <v>0.109</v>
      </c>
    </row>
    <row r="698" spans="1:8" ht="12.75" hidden="1">
      <c r="A698" s="47" t="s">
        <v>1039</v>
      </c>
      <c r="B698" s="20" t="s">
        <v>333</v>
      </c>
      <c r="C698" s="20">
        <v>200</v>
      </c>
      <c r="D698" s="20" t="s">
        <v>315</v>
      </c>
      <c r="E698" s="20" t="s">
        <v>316</v>
      </c>
      <c r="G698" s="20">
        <v>0</v>
      </c>
      <c r="H698" s="20">
        <v>9.7000000000000003E-2</v>
      </c>
    </row>
    <row r="699" spans="1:8" ht="12.75" hidden="1">
      <c r="A699" s="47" t="s">
        <v>1040</v>
      </c>
      <c r="B699" s="20" t="s">
        <v>333</v>
      </c>
      <c r="C699" s="20">
        <v>200</v>
      </c>
      <c r="D699" s="20" t="s">
        <v>315</v>
      </c>
      <c r="E699" s="20" t="s">
        <v>316</v>
      </c>
      <c r="G699" s="20">
        <v>0</v>
      </c>
      <c r="H699" s="20">
        <v>0.35599999999999998</v>
      </c>
    </row>
    <row r="700" spans="1:8" ht="12.75" hidden="1">
      <c r="A700" s="47" t="s">
        <v>1041</v>
      </c>
      <c r="B700" s="20" t="s">
        <v>318</v>
      </c>
      <c r="C700" s="20">
        <v>200</v>
      </c>
      <c r="D700" s="20" t="s">
        <v>315</v>
      </c>
      <c r="E700" s="20" t="s">
        <v>316</v>
      </c>
      <c r="G700" s="20">
        <v>0</v>
      </c>
      <c r="H700" s="20">
        <v>0.10199999999999999</v>
      </c>
    </row>
    <row r="701" spans="1:8" ht="12.75" hidden="1">
      <c r="A701" s="47" t="s">
        <v>1042</v>
      </c>
      <c r="B701" s="20" t="s">
        <v>333</v>
      </c>
      <c r="C701" s="20">
        <v>200</v>
      </c>
      <c r="D701" s="20" t="s">
        <v>315</v>
      </c>
      <c r="E701" s="20" t="s">
        <v>316</v>
      </c>
      <c r="G701" s="20">
        <v>0</v>
      </c>
      <c r="H701" s="20">
        <v>0.115</v>
      </c>
    </row>
    <row r="702" spans="1:8" ht="12.75" hidden="1">
      <c r="A702" s="47" t="s">
        <v>1043</v>
      </c>
      <c r="B702" s="20" t="s">
        <v>333</v>
      </c>
      <c r="C702" s="20">
        <v>200</v>
      </c>
      <c r="D702" s="20" t="s">
        <v>315</v>
      </c>
      <c r="E702" s="20" t="s">
        <v>316</v>
      </c>
      <c r="G702" s="20">
        <v>0</v>
      </c>
      <c r="H702" s="20">
        <v>0.115</v>
      </c>
    </row>
    <row r="703" spans="1:8" ht="12.75" hidden="1">
      <c r="A703" s="47" t="s">
        <v>1044</v>
      </c>
      <c r="B703" s="20" t="s">
        <v>333</v>
      </c>
      <c r="C703" s="20">
        <v>200</v>
      </c>
      <c r="D703" s="20" t="s">
        <v>315</v>
      </c>
      <c r="E703" s="20" t="s">
        <v>316</v>
      </c>
      <c r="G703" s="20">
        <v>0</v>
      </c>
      <c r="H703" s="20">
        <v>0.14299999999999999</v>
      </c>
    </row>
    <row r="704" spans="1:8" ht="12.75" hidden="1">
      <c r="A704" s="47" t="s">
        <v>1045</v>
      </c>
      <c r="B704" s="20" t="s">
        <v>318</v>
      </c>
      <c r="C704" s="20">
        <v>200</v>
      </c>
      <c r="D704" s="20" t="s">
        <v>315</v>
      </c>
      <c r="E704" s="20" t="s">
        <v>316</v>
      </c>
      <c r="G704" s="20">
        <v>0</v>
      </c>
      <c r="H704" s="20">
        <v>0.121</v>
      </c>
    </row>
    <row r="705" spans="1:8" ht="12.75" hidden="1">
      <c r="A705" s="47" t="s">
        <v>1046</v>
      </c>
      <c r="B705" s="20" t="s">
        <v>333</v>
      </c>
      <c r="C705" s="20">
        <v>200</v>
      </c>
      <c r="D705" s="20" t="s">
        <v>315</v>
      </c>
      <c r="E705" s="20" t="s">
        <v>316</v>
      </c>
      <c r="G705" s="20">
        <v>0</v>
      </c>
      <c r="H705" s="20">
        <v>0.10199999999999999</v>
      </c>
    </row>
    <row r="706" spans="1:8" ht="12.75" hidden="1">
      <c r="A706" s="47" t="s">
        <v>1047</v>
      </c>
      <c r="B706" s="20" t="s">
        <v>333</v>
      </c>
      <c r="C706" s="20">
        <v>200</v>
      </c>
      <c r="D706" s="20" t="s">
        <v>315</v>
      </c>
      <c r="E706" s="20" t="s">
        <v>316</v>
      </c>
      <c r="G706" s="20">
        <v>0</v>
      </c>
      <c r="H706" s="20">
        <v>9.4E-2</v>
      </c>
    </row>
    <row r="707" spans="1:8" ht="12.75" hidden="1">
      <c r="A707" s="47" t="s">
        <v>1048</v>
      </c>
      <c r="B707" s="20" t="s">
        <v>333</v>
      </c>
      <c r="C707" s="20">
        <v>200</v>
      </c>
      <c r="D707" s="20" t="s">
        <v>315</v>
      </c>
      <c r="E707" s="20" t="s">
        <v>316</v>
      </c>
      <c r="G707" s="20">
        <v>0</v>
      </c>
      <c r="H707" s="20">
        <v>0.125</v>
      </c>
    </row>
    <row r="708" spans="1:8" ht="12.75" hidden="1">
      <c r="A708" s="47" t="s">
        <v>1049</v>
      </c>
      <c r="B708" s="20" t="s">
        <v>333</v>
      </c>
      <c r="C708" s="20">
        <v>200</v>
      </c>
      <c r="D708" s="20" t="s">
        <v>315</v>
      </c>
      <c r="E708" s="20" t="s">
        <v>316</v>
      </c>
      <c r="G708" s="20">
        <v>0</v>
      </c>
      <c r="H708" s="20">
        <v>0.114</v>
      </c>
    </row>
    <row r="709" spans="1:8" ht="12.75" hidden="1">
      <c r="A709" s="47" t="s">
        <v>1050</v>
      </c>
      <c r="B709" s="20" t="s">
        <v>333</v>
      </c>
      <c r="C709" s="20">
        <v>200</v>
      </c>
      <c r="D709" s="20" t="s">
        <v>315</v>
      </c>
      <c r="E709" s="20" t="s">
        <v>316</v>
      </c>
      <c r="G709" s="20">
        <v>0</v>
      </c>
      <c r="H709" s="20">
        <v>0.124</v>
      </c>
    </row>
    <row r="710" spans="1:8" ht="12.75" hidden="1">
      <c r="A710" s="47" t="s">
        <v>1051</v>
      </c>
      <c r="B710" s="20" t="s">
        <v>333</v>
      </c>
      <c r="C710" s="20">
        <v>200</v>
      </c>
      <c r="D710" s="20" t="s">
        <v>315</v>
      </c>
      <c r="E710" s="20" t="s">
        <v>316</v>
      </c>
      <c r="G710" s="20">
        <v>0</v>
      </c>
      <c r="H710" s="20">
        <v>9.8000000000000004E-2</v>
      </c>
    </row>
    <row r="711" spans="1:8" ht="12.75" hidden="1">
      <c r="A711" s="47" t="s">
        <v>1052</v>
      </c>
      <c r="C711" s="20">
        <v>0</v>
      </c>
      <c r="D711" s="20" t="s">
        <v>386</v>
      </c>
      <c r="E711" s="20" t="s">
        <v>347</v>
      </c>
      <c r="F711" s="20" t="s">
        <v>386</v>
      </c>
      <c r="G711" s="20">
        <v>2</v>
      </c>
    </row>
    <row r="712" spans="1:8" ht="12.75" hidden="1">
      <c r="A712" s="47" t="s">
        <v>1053</v>
      </c>
      <c r="B712" s="20" t="s">
        <v>314</v>
      </c>
      <c r="C712" s="20">
        <v>200</v>
      </c>
      <c r="D712" s="20" t="s">
        <v>315</v>
      </c>
      <c r="E712" s="20" t="s">
        <v>316</v>
      </c>
      <c r="G712" s="20">
        <v>17</v>
      </c>
      <c r="H712" s="20">
        <v>0.104</v>
      </c>
    </row>
    <row r="713" spans="1:8" ht="12.75" hidden="1">
      <c r="A713" s="47" t="s">
        <v>1054</v>
      </c>
      <c r="B713" s="20" t="s">
        <v>314</v>
      </c>
      <c r="C713" s="20">
        <v>200</v>
      </c>
      <c r="D713" s="20" t="s">
        <v>315</v>
      </c>
      <c r="E713" s="20" t="s">
        <v>316</v>
      </c>
      <c r="G713" s="20">
        <v>20</v>
      </c>
      <c r="H713" s="20">
        <v>0.12</v>
      </c>
    </row>
    <row r="714" spans="1:8" ht="12.75" hidden="1">
      <c r="A714" s="47" t="s">
        <v>1055</v>
      </c>
      <c r="C714" s="20">
        <v>0</v>
      </c>
      <c r="D714" s="20" t="s">
        <v>386</v>
      </c>
      <c r="E714" s="20" t="s">
        <v>347</v>
      </c>
      <c r="F714" s="20" t="s">
        <v>386</v>
      </c>
      <c r="G714" s="20">
        <v>2</v>
      </c>
    </row>
    <row r="715" spans="1:8" ht="12.75" hidden="1">
      <c r="A715" s="47" t="s">
        <v>1056</v>
      </c>
      <c r="B715" s="20" t="s">
        <v>333</v>
      </c>
      <c r="C715" s="20">
        <v>200</v>
      </c>
      <c r="D715" s="20" t="s">
        <v>315</v>
      </c>
      <c r="E715" s="20" t="s">
        <v>316</v>
      </c>
      <c r="G715" s="20">
        <v>0</v>
      </c>
      <c r="H715" s="20">
        <v>0.18099999999999999</v>
      </c>
    </row>
    <row r="716" spans="1:8" ht="12.75" hidden="1">
      <c r="A716" s="47" t="s">
        <v>1057</v>
      </c>
      <c r="B716" s="20" t="s">
        <v>333</v>
      </c>
      <c r="C716" s="20">
        <v>200</v>
      </c>
      <c r="D716" s="20" t="s">
        <v>315</v>
      </c>
      <c r="E716" s="20" t="s">
        <v>316</v>
      </c>
      <c r="G716" s="20">
        <v>0</v>
      </c>
      <c r="H716" s="20">
        <v>0.1</v>
      </c>
    </row>
    <row r="717" spans="1:8" ht="12.75" hidden="1">
      <c r="A717" s="47" t="s">
        <v>1058</v>
      </c>
      <c r="B717" s="20" t="s">
        <v>333</v>
      </c>
      <c r="C717" s="20">
        <v>200</v>
      </c>
      <c r="D717" s="20" t="s">
        <v>315</v>
      </c>
      <c r="E717" s="20" t="s">
        <v>316</v>
      </c>
      <c r="G717" s="20">
        <v>0</v>
      </c>
      <c r="H717" s="20">
        <v>0.13300000000000001</v>
      </c>
    </row>
    <row r="718" spans="1:8" ht="12.75" hidden="1">
      <c r="A718" s="47" t="s">
        <v>1059</v>
      </c>
      <c r="B718" s="20" t="s">
        <v>314</v>
      </c>
      <c r="C718" s="20">
        <v>200</v>
      </c>
      <c r="D718" s="20" t="s">
        <v>315</v>
      </c>
      <c r="E718" s="20" t="s">
        <v>347</v>
      </c>
      <c r="F718" s="20" t="s">
        <v>616</v>
      </c>
      <c r="G718" s="20">
        <v>17</v>
      </c>
      <c r="H718" s="20">
        <v>8.7759999999999998</v>
      </c>
    </row>
    <row r="719" spans="1:8" ht="12.75" hidden="1">
      <c r="A719" s="47" t="s">
        <v>1060</v>
      </c>
      <c r="B719" s="20" t="s">
        <v>318</v>
      </c>
      <c r="C719" s="20">
        <v>200</v>
      </c>
      <c r="D719" s="20" t="s">
        <v>315</v>
      </c>
      <c r="E719" s="20" t="s">
        <v>316</v>
      </c>
      <c r="G719" s="20">
        <v>0</v>
      </c>
      <c r="H719" s="20">
        <v>4.2999999999999997E-2</v>
      </c>
    </row>
    <row r="720" spans="1:8" ht="12.75" hidden="1">
      <c r="A720" s="47" t="s">
        <v>1061</v>
      </c>
      <c r="B720" s="20" t="s">
        <v>333</v>
      </c>
      <c r="C720" s="20">
        <v>200</v>
      </c>
      <c r="D720" s="20" t="s">
        <v>315</v>
      </c>
      <c r="E720" s="20" t="s">
        <v>316</v>
      </c>
      <c r="G720" s="20">
        <v>0</v>
      </c>
      <c r="H720" s="20">
        <v>0.10100000000000001</v>
      </c>
    </row>
    <row r="721" spans="1:10" ht="12.75" hidden="1">
      <c r="A721" s="47" t="s">
        <v>1062</v>
      </c>
      <c r="B721" s="20" t="s">
        <v>318</v>
      </c>
      <c r="C721" s="20">
        <v>200</v>
      </c>
      <c r="D721" s="20" t="s">
        <v>315</v>
      </c>
      <c r="E721" s="20" t="s">
        <v>316</v>
      </c>
      <c r="G721" s="20">
        <v>0</v>
      </c>
      <c r="H721" s="20">
        <v>0.10100000000000001</v>
      </c>
    </row>
    <row r="722" spans="1:10" ht="12.75" hidden="1">
      <c r="A722" s="47" t="s">
        <v>1063</v>
      </c>
      <c r="B722" s="20" t="s">
        <v>333</v>
      </c>
      <c r="C722" s="20">
        <v>200</v>
      </c>
      <c r="D722" s="20" t="s">
        <v>315</v>
      </c>
      <c r="E722" s="20" t="s">
        <v>316</v>
      </c>
      <c r="G722" s="20">
        <v>0</v>
      </c>
      <c r="H722" s="20">
        <v>0.13200000000000001</v>
      </c>
    </row>
    <row r="723" spans="1:10" ht="12.75" hidden="1">
      <c r="A723" s="47" t="s">
        <v>1064</v>
      </c>
      <c r="B723" s="20" t="s">
        <v>314</v>
      </c>
      <c r="C723" s="20">
        <v>301</v>
      </c>
      <c r="D723" s="20" t="s">
        <v>370</v>
      </c>
      <c r="E723" s="20" t="s">
        <v>347</v>
      </c>
      <c r="F723" s="20" t="s">
        <v>371</v>
      </c>
      <c r="G723" s="20">
        <v>1</v>
      </c>
      <c r="H723" s="20">
        <v>0.20399999999999999</v>
      </c>
      <c r="I723" s="47" t="s">
        <v>710</v>
      </c>
      <c r="J723" s="20" t="s">
        <v>372</v>
      </c>
    </row>
    <row r="724" spans="1:10" ht="12.75" hidden="1">
      <c r="A724" s="47" t="s">
        <v>1065</v>
      </c>
      <c r="B724" s="20" t="s">
        <v>333</v>
      </c>
      <c r="C724" s="20">
        <v>200</v>
      </c>
      <c r="D724" s="20" t="s">
        <v>315</v>
      </c>
      <c r="E724" s="20" t="s">
        <v>316</v>
      </c>
      <c r="G724" s="20">
        <v>0</v>
      </c>
      <c r="H724" s="20">
        <v>3.5000000000000003E-2</v>
      </c>
    </row>
    <row r="725" spans="1:10" ht="12.75" hidden="1">
      <c r="A725" s="47" t="s">
        <v>1066</v>
      </c>
      <c r="B725" s="20" t="s">
        <v>333</v>
      </c>
      <c r="C725" s="20">
        <v>200</v>
      </c>
      <c r="D725" s="20" t="s">
        <v>315</v>
      </c>
      <c r="E725" s="20" t="s">
        <v>316</v>
      </c>
      <c r="G725" s="20">
        <v>0</v>
      </c>
      <c r="H725" s="20">
        <v>0.122</v>
      </c>
    </row>
    <row r="726" spans="1:10" ht="12.75" hidden="1">
      <c r="A726" s="47" t="s">
        <v>1067</v>
      </c>
      <c r="B726" s="20" t="s">
        <v>314</v>
      </c>
      <c r="C726" s="20">
        <v>200</v>
      </c>
      <c r="D726" s="20" t="s">
        <v>315</v>
      </c>
      <c r="E726" s="20" t="s">
        <v>347</v>
      </c>
      <c r="F726" s="20" t="s">
        <v>616</v>
      </c>
      <c r="G726" s="20">
        <v>17</v>
      </c>
      <c r="H726" s="20">
        <v>0.121</v>
      </c>
    </row>
    <row r="727" spans="1:10" ht="12.75" hidden="1">
      <c r="A727" s="47" t="s">
        <v>1068</v>
      </c>
      <c r="B727" s="20" t="s">
        <v>314</v>
      </c>
      <c r="C727" s="20">
        <v>200</v>
      </c>
      <c r="D727" s="20" t="s">
        <v>315</v>
      </c>
      <c r="E727" s="20" t="s">
        <v>316</v>
      </c>
      <c r="G727" s="20">
        <v>44</v>
      </c>
      <c r="H727" s="20">
        <v>0.14599999999999999</v>
      </c>
    </row>
    <row r="728" spans="1:10" ht="12.75" hidden="1">
      <c r="A728" s="47" t="s">
        <v>1069</v>
      </c>
      <c r="B728" s="20" t="s">
        <v>333</v>
      </c>
      <c r="C728" s="20">
        <v>200</v>
      </c>
      <c r="D728" s="20" t="s">
        <v>315</v>
      </c>
      <c r="E728" s="20" t="s">
        <v>316</v>
      </c>
      <c r="G728" s="20">
        <v>0</v>
      </c>
      <c r="H728" s="20">
        <v>0.115</v>
      </c>
    </row>
    <row r="729" spans="1:10" ht="12.75" hidden="1">
      <c r="A729" s="47" t="s">
        <v>1070</v>
      </c>
      <c r="B729" s="20" t="s">
        <v>318</v>
      </c>
      <c r="C729" s="20">
        <v>200</v>
      </c>
      <c r="D729" s="20" t="s">
        <v>315</v>
      </c>
      <c r="E729" s="20" t="s">
        <v>316</v>
      </c>
      <c r="G729" s="20">
        <v>0</v>
      </c>
      <c r="H729" s="20">
        <v>0.152</v>
      </c>
    </row>
    <row r="730" spans="1:10" ht="12.75" hidden="1">
      <c r="A730" s="47" t="s">
        <v>1071</v>
      </c>
      <c r="B730" s="20" t="s">
        <v>333</v>
      </c>
      <c r="C730" s="20">
        <v>200</v>
      </c>
      <c r="D730" s="20" t="s">
        <v>315</v>
      </c>
      <c r="E730" s="20" t="s">
        <v>316</v>
      </c>
      <c r="G730" s="20">
        <v>0</v>
      </c>
      <c r="H730" s="20">
        <v>9.8000000000000004E-2</v>
      </c>
    </row>
    <row r="731" spans="1:10" ht="12.75" hidden="1">
      <c r="A731" s="47" t="s">
        <v>1072</v>
      </c>
      <c r="B731" s="20" t="s">
        <v>333</v>
      </c>
      <c r="C731" s="20">
        <v>200</v>
      </c>
      <c r="D731" s="20" t="s">
        <v>315</v>
      </c>
      <c r="E731" s="20" t="s">
        <v>316</v>
      </c>
      <c r="G731" s="20">
        <v>0</v>
      </c>
      <c r="H731" s="20">
        <v>0.106</v>
      </c>
    </row>
    <row r="732" spans="1:10" ht="12.75" hidden="1">
      <c r="A732" s="47" t="s">
        <v>1073</v>
      </c>
      <c r="B732" s="20" t="s">
        <v>333</v>
      </c>
      <c r="C732" s="20">
        <v>200</v>
      </c>
      <c r="D732" s="20" t="s">
        <v>315</v>
      </c>
      <c r="E732" s="20" t="s">
        <v>316</v>
      </c>
      <c r="G732" s="20">
        <v>0</v>
      </c>
      <c r="H732" s="20">
        <v>0.13500000000000001</v>
      </c>
    </row>
    <row r="733" spans="1:10" ht="12.75" hidden="1">
      <c r="A733" s="47" t="s">
        <v>1074</v>
      </c>
      <c r="B733" s="20" t="s">
        <v>333</v>
      </c>
      <c r="C733" s="20">
        <v>200</v>
      </c>
      <c r="D733" s="20" t="s">
        <v>315</v>
      </c>
      <c r="E733" s="20" t="s">
        <v>316</v>
      </c>
      <c r="G733" s="20">
        <v>0</v>
      </c>
      <c r="H733" s="20">
        <v>0.11600000000000001</v>
      </c>
    </row>
    <row r="734" spans="1:10" ht="12.75" hidden="1">
      <c r="A734" s="47" t="s">
        <v>1075</v>
      </c>
      <c r="B734" s="20" t="s">
        <v>333</v>
      </c>
      <c r="C734" s="20">
        <v>200</v>
      </c>
      <c r="D734" s="20" t="s">
        <v>315</v>
      </c>
      <c r="E734" s="20" t="s">
        <v>316</v>
      </c>
      <c r="G734" s="20">
        <v>0</v>
      </c>
      <c r="H734" s="20">
        <v>9.9000000000000005E-2</v>
      </c>
    </row>
    <row r="735" spans="1:10" ht="12.75" hidden="1">
      <c r="A735" s="47" t="s">
        <v>1076</v>
      </c>
      <c r="C735" s="20">
        <v>0</v>
      </c>
      <c r="D735" s="20" t="s">
        <v>386</v>
      </c>
      <c r="E735" s="20" t="s">
        <v>347</v>
      </c>
      <c r="F735" s="20" t="s">
        <v>386</v>
      </c>
      <c r="G735" s="20">
        <v>2</v>
      </c>
    </row>
    <row r="736" spans="1:10" ht="12.75" hidden="1">
      <c r="A736" s="47" t="s">
        <v>1077</v>
      </c>
      <c r="B736" s="20" t="s">
        <v>333</v>
      </c>
      <c r="C736" s="20">
        <v>200</v>
      </c>
      <c r="D736" s="20" t="s">
        <v>315</v>
      </c>
      <c r="E736" s="20" t="s">
        <v>316</v>
      </c>
      <c r="G736" s="20">
        <v>1</v>
      </c>
      <c r="H736" s="20">
        <v>0.13</v>
      </c>
    </row>
    <row r="737" spans="1:8" ht="12.75" hidden="1">
      <c r="A737" s="47" t="s">
        <v>1078</v>
      </c>
      <c r="B737" s="20" t="s">
        <v>333</v>
      </c>
      <c r="C737" s="20">
        <v>200</v>
      </c>
      <c r="D737" s="20" t="s">
        <v>315</v>
      </c>
      <c r="E737" s="20" t="s">
        <v>316</v>
      </c>
      <c r="G737" s="20">
        <v>0</v>
      </c>
      <c r="H737" s="20">
        <v>0.111</v>
      </c>
    </row>
    <row r="738" spans="1:8" ht="12.75" hidden="1">
      <c r="A738" s="47" t="s">
        <v>1079</v>
      </c>
      <c r="B738" s="20" t="s">
        <v>333</v>
      </c>
      <c r="C738" s="20">
        <v>200</v>
      </c>
      <c r="D738" s="20" t="s">
        <v>315</v>
      </c>
      <c r="E738" s="20" t="s">
        <v>316</v>
      </c>
      <c r="G738" s="20">
        <v>0</v>
      </c>
      <c r="H738" s="20">
        <v>9.9000000000000005E-2</v>
      </c>
    </row>
    <row r="739" spans="1:8" ht="12.75" hidden="1">
      <c r="A739" s="47" t="s">
        <v>1080</v>
      </c>
      <c r="B739" s="20" t="s">
        <v>333</v>
      </c>
      <c r="C739" s="20">
        <v>200</v>
      </c>
      <c r="D739" s="20" t="s">
        <v>315</v>
      </c>
      <c r="E739" s="20" t="s">
        <v>316</v>
      </c>
      <c r="G739" s="20">
        <v>0</v>
      </c>
      <c r="H739" s="20">
        <v>0.124</v>
      </c>
    </row>
    <row r="740" spans="1:8" ht="12.75" hidden="1">
      <c r="A740" s="47" t="s">
        <v>1081</v>
      </c>
      <c r="B740" s="20" t="s">
        <v>333</v>
      </c>
      <c r="C740" s="20">
        <v>200</v>
      </c>
      <c r="D740" s="20" t="s">
        <v>315</v>
      </c>
      <c r="E740" s="20" t="s">
        <v>316</v>
      </c>
      <c r="G740" s="20">
        <v>0</v>
      </c>
      <c r="H740" s="20">
        <v>0.126</v>
      </c>
    </row>
    <row r="741" spans="1:8" ht="12.75" hidden="1">
      <c r="A741" s="47" t="s">
        <v>1082</v>
      </c>
      <c r="B741" s="20" t="s">
        <v>314</v>
      </c>
      <c r="C741" s="20">
        <v>200</v>
      </c>
      <c r="D741" s="20" t="s">
        <v>315</v>
      </c>
      <c r="E741" s="20" t="s">
        <v>316</v>
      </c>
      <c r="G741" s="20">
        <v>19</v>
      </c>
      <c r="H741" s="20">
        <v>8.3970000000000002</v>
      </c>
    </row>
    <row r="742" spans="1:8" ht="12.75" hidden="1">
      <c r="A742" s="47" t="s">
        <v>1083</v>
      </c>
      <c r="B742" s="20" t="s">
        <v>333</v>
      </c>
      <c r="C742" s="20">
        <v>200</v>
      </c>
      <c r="D742" s="20" t="s">
        <v>315</v>
      </c>
      <c r="E742" s="20" t="s">
        <v>316</v>
      </c>
      <c r="G742" s="20">
        <v>0</v>
      </c>
      <c r="H742" s="20">
        <v>0.113</v>
      </c>
    </row>
    <row r="743" spans="1:8" ht="12.75" hidden="1">
      <c r="A743" s="47" t="s">
        <v>1084</v>
      </c>
      <c r="B743" s="20" t="s">
        <v>314</v>
      </c>
      <c r="C743" s="20">
        <v>200</v>
      </c>
      <c r="D743" s="20" t="s">
        <v>315</v>
      </c>
      <c r="E743" s="20" t="s">
        <v>316</v>
      </c>
      <c r="G743" s="20">
        <v>17</v>
      </c>
      <c r="H743" s="20">
        <v>21.678999999999998</v>
      </c>
    </row>
    <row r="744" spans="1:8" ht="12.75" hidden="1">
      <c r="A744" s="47" t="s">
        <v>1085</v>
      </c>
      <c r="B744" s="20" t="s">
        <v>333</v>
      </c>
      <c r="C744" s="20">
        <v>200</v>
      </c>
      <c r="D744" s="20" t="s">
        <v>315</v>
      </c>
      <c r="E744" s="20" t="s">
        <v>316</v>
      </c>
      <c r="G744" s="20">
        <v>0</v>
      </c>
      <c r="H744" s="20">
        <v>0.107</v>
      </c>
    </row>
    <row r="745" spans="1:8" ht="12.75" hidden="1">
      <c r="A745" s="47" t="s">
        <v>1086</v>
      </c>
      <c r="B745" s="20" t="s">
        <v>333</v>
      </c>
      <c r="C745" s="20">
        <v>200</v>
      </c>
      <c r="D745" s="20" t="s">
        <v>315</v>
      </c>
      <c r="E745" s="20" t="s">
        <v>316</v>
      </c>
      <c r="G745" s="20">
        <v>0</v>
      </c>
      <c r="H745" s="20">
        <v>0.13200000000000001</v>
      </c>
    </row>
    <row r="746" spans="1:8" ht="12.75" hidden="1">
      <c r="A746" s="47" t="s">
        <v>1087</v>
      </c>
      <c r="B746" s="20" t="s">
        <v>333</v>
      </c>
      <c r="C746" s="20">
        <v>200</v>
      </c>
      <c r="D746" s="20" t="s">
        <v>315</v>
      </c>
      <c r="E746" s="20" t="s">
        <v>316</v>
      </c>
      <c r="G746" s="20">
        <v>0</v>
      </c>
      <c r="H746" s="20">
        <v>0.13200000000000001</v>
      </c>
    </row>
    <row r="747" spans="1:8" ht="12.75" hidden="1">
      <c r="A747" s="47" t="s">
        <v>1088</v>
      </c>
      <c r="C747" s="20">
        <v>0</v>
      </c>
      <c r="D747" s="20" t="s">
        <v>386</v>
      </c>
      <c r="E747" s="20" t="s">
        <v>347</v>
      </c>
      <c r="F747" s="20" t="s">
        <v>386</v>
      </c>
      <c r="G747" s="20">
        <v>2</v>
      </c>
    </row>
    <row r="748" spans="1:8" ht="12.75" hidden="1">
      <c r="A748" s="47" t="s">
        <v>1089</v>
      </c>
      <c r="C748" s="20">
        <v>0</v>
      </c>
      <c r="D748" s="20" t="s">
        <v>386</v>
      </c>
      <c r="E748" s="20" t="s">
        <v>347</v>
      </c>
      <c r="F748" s="20" t="s">
        <v>386</v>
      </c>
      <c r="G748" s="20">
        <v>2</v>
      </c>
    </row>
    <row r="749" spans="1:8" ht="12.75" hidden="1">
      <c r="A749" s="47" t="s">
        <v>1090</v>
      </c>
      <c r="C749" s="20">
        <v>0</v>
      </c>
      <c r="D749" s="20" t="s">
        <v>386</v>
      </c>
      <c r="E749" s="20" t="s">
        <v>347</v>
      </c>
      <c r="F749" s="20" t="s">
        <v>386</v>
      </c>
      <c r="G749" s="20">
        <v>2</v>
      </c>
    </row>
    <row r="750" spans="1:8" ht="12.75" hidden="1">
      <c r="A750" s="47" t="s">
        <v>1091</v>
      </c>
      <c r="B750" s="20" t="s">
        <v>314</v>
      </c>
      <c r="C750" s="20">
        <v>200</v>
      </c>
      <c r="D750" s="20" t="s">
        <v>315</v>
      </c>
      <c r="E750" s="20" t="s">
        <v>316</v>
      </c>
      <c r="G750" s="20">
        <v>36</v>
      </c>
      <c r="H750" s="20">
        <v>9.8000000000000004E-2</v>
      </c>
    </row>
    <row r="751" spans="1:8" ht="12.75" hidden="1">
      <c r="A751" s="47" t="s">
        <v>1092</v>
      </c>
      <c r="B751" s="20" t="s">
        <v>333</v>
      </c>
      <c r="C751" s="20">
        <v>200</v>
      </c>
      <c r="D751" s="20" t="s">
        <v>315</v>
      </c>
      <c r="E751" s="20" t="s">
        <v>316</v>
      </c>
      <c r="G751" s="20">
        <v>0</v>
      </c>
      <c r="H751" s="20">
        <v>0.104</v>
      </c>
    </row>
    <row r="752" spans="1:8" ht="12.75" hidden="1">
      <c r="A752" s="47" t="s">
        <v>1093</v>
      </c>
      <c r="B752" s="20" t="s">
        <v>314</v>
      </c>
      <c r="C752" s="20">
        <v>200</v>
      </c>
      <c r="D752" s="20" t="s">
        <v>315</v>
      </c>
      <c r="E752" s="20" t="s">
        <v>347</v>
      </c>
      <c r="F752" s="20" t="s">
        <v>616</v>
      </c>
      <c r="G752" s="20">
        <v>17</v>
      </c>
      <c r="H752" s="20">
        <v>12.382</v>
      </c>
    </row>
    <row r="753" spans="1:8" ht="12.75" hidden="1">
      <c r="A753" s="47" t="s">
        <v>1094</v>
      </c>
      <c r="B753" s="20" t="s">
        <v>333</v>
      </c>
      <c r="C753" s="20">
        <v>200</v>
      </c>
      <c r="D753" s="20" t="s">
        <v>315</v>
      </c>
      <c r="E753" s="20" t="s">
        <v>316</v>
      </c>
      <c r="G753" s="20">
        <v>0</v>
      </c>
      <c r="H753" s="20">
        <v>0.111</v>
      </c>
    </row>
    <row r="754" spans="1:8" ht="12.75" hidden="1">
      <c r="A754" s="47" t="s">
        <v>1095</v>
      </c>
      <c r="B754" s="20" t="s">
        <v>314</v>
      </c>
      <c r="C754" s="20">
        <v>200</v>
      </c>
      <c r="D754" s="20" t="s">
        <v>315</v>
      </c>
      <c r="E754" s="20" t="s">
        <v>316</v>
      </c>
      <c r="G754" s="20">
        <v>17</v>
      </c>
      <c r="H754" s="20">
        <v>10.154999999999999</v>
      </c>
    </row>
    <row r="755" spans="1:8" ht="12.75" hidden="1">
      <c r="A755" s="47" t="s">
        <v>1096</v>
      </c>
      <c r="B755" s="20" t="s">
        <v>333</v>
      </c>
      <c r="C755" s="20">
        <v>200</v>
      </c>
      <c r="D755" s="20" t="s">
        <v>315</v>
      </c>
      <c r="E755" s="20" t="s">
        <v>316</v>
      </c>
      <c r="G755" s="20">
        <v>0</v>
      </c>
      <c r="H755" s="20">
        <v>0.127</v>
      </c>
    </row>
    <row r="756" spans="1:8" ht="12.75" hidden="1">
      <c r="A756" s="47" t="s">
        <v>1097</v>
      </c>
      <c r="B756" s="20" t="s">
        <v>333</v>
      </c>
      <c r="C756" s="20">
        <v>200</v>
      </c>
      <c r="D756" s="20" t="s">
        <v>315</v>
      </c>
      <c r="E756" s="20" t="s">
        <v>316</v>
      </c>
      <c r="G756" s="20">
        <v>0</v>
      </c>
      <c r="H756" s="20">
        <v>0.17199999999999999</v>
      </c>
    </row>
    <row r="757" spans="1:8" ht="12.75" hidden="1">
      <c r="A757" s="47" t="s">
        <v>1098</v>
      </c>
      <c r="B757" s="20" t="s">
        <v>333</v>
      </c>
      <c r="C757" s="20">
        <v>200</v>
      </c>
      <c r="D757" s="20" t="s">
        <v>315</v>
      </c>
      <c r="E757" s="20" t="s">
        <v>316</v>
      </c>
      <c r="G757" s="20">
        <v>0</v>
      </c>
      <c r="H757" s="20">
        <v>0.11899999999999999</v>
      </c>
    </row>
    <row r="758" spans="1:8" ht="12.75" hidden="1">
      <c r="A758" s="47" t="s">
        <v>1099</v>
      </c>
      <c r="B758" s="20" t="s">
        <v>318</v>
      </c>
      <c r="C758" s="20">
        <v>200</v>
      </c>
      <c r="D758" s="20" t="s">
        <v>315</v>
      </c>
      <c r="E758" s="20" t="s">
        <v>316</v>
      </c>
      <c r="G758" s="20">
        <v>0</v>
      </c>
      <c r="H758" s="20">
        <v>9.5000000000000001E-2</v>
      </c>
    </row>
    <row r="759" spans="1:8" ht="12.75" hidden="1">
      <c r="A759" s="47" t="s">
        <v>1100</v>
      </c>
      <c r="C759" s="20">
        <v>0</v>
      </c>
      <c r="D759" s="20" t="s">
        <v>386</v>
      </c>
      <c r="E759" s="20" t="s">
        <v>347</v>
      </c>
      <c r="F759" s="20" t="s">
        <v>386</v>
      </c>
      <c r="G759" s="20">
        <v>2</v>
      </c>
    </row>
    <row r="760" spans="1:8" ht="12.75" hidden="1">
      <c r="A760" s="47" t="s">
        <v>1101</v>
      </c>
      <c r="B760" s="20" t="s">
        <v>314</v>
      </c>
      <c r="C760" s="20">
        <v>200</v>
      </c>
      <c r="D760" s="20" t="s">
        <v>315</v>
      </c>
      <c r="E760" s="20" t="s">
        <v>316</v>
      </c>
      <c r="G760" s="20">
        <v>31</v>
      </c>
      <c r="H760" s="20">
        <v>0.157</v>
      </c>
    </row>
    <row r="761" spans="1:8" ht="12.75" hidden="1">
      <c r="A761" s="47" t="s">
        <v>1102</v>
      </c>
      <c r="B761" s="20" t="s">
        <v>333</v>
      </c>
      <c r="C761" s="20">
        <v>200</v>
      </c>
      <c r="D761" s="20" t="s">
        <v>315</v>
      </c>
      <c r="E761" s="20" t="s">
        <v>316</v>
      </c>
      <c r="G761" s="20">
        <v>0</v>
      </c>
      <c r="H761" s="20">
        <v>0.112</v>
      </c>
    </row>
    <row r="762" spans="1:8" ht="12.75" hidden="1">
      <c r="A762" s="47" t="s">
        <v>1103</v>
      </c>
      <c r="B762" s="20" t="s">
        <v>333</v>
      </c>
      <c r="C762" s="20">
        <v>200</v>
      </c>
      <c r="D762" s="20" t="s">
        <v>315</v>
      </c>
      <c r="E762" s="20" t="s">
        <v>316</v>
      </c>
      <c r="G762" s="20">
        <v>0</v>
      </c>
      <c r="H762" s="20">
        <v>0.13400000000000001</v>
      </c>
    </row>
    <row r="763" spans="1:8" ht="12.75" hidden="1">
      <c r="A763" s="47" t="s">
        <v>1104</v>
      </c>
      <c r="B763" s="20" t="s">
        <v>333</v>
      </c>
      <c r="C763" s="20">
        <v>200</v>
      </c>
      <c r="D763" s="20" t="s">
        <v>315</v>
      </c>
      <c r="E763" s="20" t="s">
        <v>316</v>
      </c>
      <c r="G763" s="20">
        <v>0</v>
      </c>
      <c r="H763" s="20">
        <v>0.11700000000000001</v>
      </c>
    </row>
    <row r="764" spans="1:8" ht="12.75" hidden="1">
      <c r="A764" s="47" t="s">
        <v>1105</v>
      </c>
      <c r="C764" s="20">
        <v>0</v>
      </c>
      <c r="D764" s="20" t="s">
        <v>386</v>
      </c>
      <c r="E764" s="20" t="s">
        <v>347</v>
      </c>
      <c r="F764" s="20" t="s">
        <v>386</v>
      </c>
      <c r="G764" s="20">
        <v>2</v>
      </c>
    </row>
    <row r="765" spans="1:8" ht="12.75" hidden="1">
      <c r="A765" s="47" t="s">
        <v>1106</v>
      </c>
      <c r="B765" s="20" t="s">
        <v>314</v>
      </c>
      <c r="C765" s="20">
        <v>200</v>
      </c>
      <c r="D765" s="20" t="s">
        <v>315</v>
      </c>
      <c r="E765" s="20" t="s">
        <v>316</v>
      </c>
      <c r="G765" s="20">
        <v>46</v>
      </c>
      <c r="H765" s="20">
        <v>0.156</v>
      </c>
    </row>
    <row r="766" spans="1:8" ht="12.75" hidden="1">
      <c r="A766" s="47" t="s">
        <v>1107</v>
      </c>
      <c r="B766" s="20" t="s">
        <v>333</v>
      </c>
      <c r="C766" s="20">
        <v>200</v>
      </c>
      <c r="D766" s="20" t="s">
        <v>315</v>
      </c>
      <c r="E766" s="20" t="s">
        <v>316</v>
      </c>
      <c r="G766" s="20">
        <v>0</v>
      </c>
      <c r="H766" s="20">
        <v>1.111</v>
      </c>
    </row>
    <row r="767" spans="1:8" ht="12.75" hidden="1">
      <c r="A767" s="47" t="s">
        <v>1108</v>
      </c>
      <c r="B767" s="20" t="s">
        <v>333</v>
      </c>
      <c r="C767" s="20">
        <v>200</v>
      </c>
      <c r="D767" s="20" t="s">
        <v>315</v>
      </c>
      <c r="E767" s="20" t="s">
        <v>316</v>
      </c>
      <c r="G767" s="20">
        <v>0</v>
      </c>
      <c r="H767" s="20">
        <v>0.111</v>
      </c>
    </row>
    <row r="768" spans="1:8" ht="12.75" hidden="1">
      <c r="A768" s="47" t="s">
        <v>1109</v>
      </c>
      <c r="B768" s="20" t="s">
        <v>333</v>
      </c>
      <c r="C768" s="20">
        <v>200</v>
      </c>
      <c r="D768" s="20" t="s">
        <v>315</v>
      </c>
      <c r="E768" s="20" t="s">
        <v>316</v>
      </c>
      <c r="G768" s="20">
        <v>0</v>
      </c>
      <c r="H768" s="20">
        <v>0.107</v>
      </c>
    </row>
    <row r="769" spans="1:8" ht="12.75" hidden="1">
      <c r="A769" s="47" t="s">
        <v>1110</v>
      </c>
      <c r="B769" s="20" t="s">
        <v>333</v>
      </c>
      <c r="C769" s="20">
        <v>200</v>
      </c>
      <c r="D769" s="20" t="s">
        <v>315</v>
      </c>
      <c r="E769" s="20" t="s">
        <v>316</v>
      </c>
      <c r="G769" s="20">
        <v>0</v>
      </c>
      <c r="H769" s="20">
        <v>9.6000000000000002E-2</v>
      </c>
    </row>
    <row r="770" spans="1:8" ht="12.75" hidden="1">
      <c r="A770" s="47" t="s">
        <v>1111</v>
      </c>
      <c r="B770" s="20" t="s">
        <v>333</v>
      </c>
      <c r="C770" s="20">
        <v>200</v>
      </c>
      <c r="D770" s="20" t="s">
        <v>315</v>
      </c>
      <c r="E770" s="20" t="s">
        <v>316</v>
      </c>
      <c r="G770" s="20">
        <v>0</v>
      </c>
      <c r="H770" s="20">
        <v>0.111</v>
      </c>
    </row>
    <row r="771" spans="1:8" ht="12.75" hidden="1">
      <c r="A771" s="47" t="s">
        <v>1112</v>
      </c>
      <c r="B771" s="20" t="s">
        <v>374</v>
      </c>
      <c r="C771" s="20">
        <v>200</v>
      </c>
      <c r="D771" s="20" t="s">
        <v>315</v>
      </c>
      <c r="E771" s="20" t="s">
        <v>316</v>
      </c>
      <c r="G771" s="20">
        <v>0</v>
      </c>
      <c r="H771" s="20">
        <v>0.25700000000000001</v>
      </c>
    </row>
    <row r="772" spans="1:8" ht="12.75" hidden="1">
      <c r="A772" s="47" t="s">
        <v>1113</v>
      </c>
      <c r="B772" s="20" t="s">
        <v>333</v>
      </c>
      <c r="C772" s="20">
        <v>200</v>
      </c>
      <c r="D772" s="20" t="s">
        <v>315</v>
      </c>
      <c r="E772" s="20" t="s">
        <v>316</v>
      </c>
      <c r="G772" s="20">
        <v>0</v>
      </c>
      <c r="H772" s="20">
        <v>0.20599999999999999</v>
      </c>
    </row>
    <row r="773" spans="1:8" ht="12.75" hidden="1">
      <c r="A773" s="47" t="s">
        <v>1114</v>
      </c>
      <c r="B773" s="20" t="s">
        <v>314</v>
      </c>
      <c r="C773" s="20">
        <v>200</v>
      </c>
      <c r="D773" s="20" t="s">
        <v>315</v>
      </c>
      <c r="E773" s="20" t="s">
        <v>316</v>
      </c>
      <c r="G773" s="20">
        <v>17</v>
      </c>
      <c r="H773" s="20">
        <v>10.603</v>
      </c>
    </row>
    <row r="774" spans="1:8" ht="12.75" hidden="1">
      <c r="A774" s="47" t="s">
        <v>1115</v>
      </c>
      <c r="B774" s="20" t="s">
        <v>314</v>
      </c>
      <c r="C774" s="20">
        <v>200</v>
      </c>
      <c r="D774" s="20" t="s">
        <v>315</v>
      </c>
      <c r="E774" s="20" t="s">
        <v>316</v>
      </c>
      <c r="G774" s="20">
        <v>33</v>
      </c>
      <c r="H774" s="20">
        <v>0.13900000000000001</v>
      </c>
    </row>
    <row r="775" spans="1:8" ht="12.75" hidden="1">
      <c r="A775" s="47" t="s">
        <v>1116</v>
      </c>
      <c r="B775" s="20" t="s">
        <v>333</v>
      </c>
      <c r="C775" s="20">
        <v>200</v>
      </c>
      <c r="D775" s="20" t="s">
        <v>315</v>
      </c>
      <c r="E775" s="20" t="s">
        <v>316</v>
      </c>
      <c r="G775" s="20">
        <v>0</v>
      </c>
      <c r="H775" s="20">
        <v>0.17899999999999999</v>
      </c>
    </row>
    <row r="776" spans="1:8" ht="12.75" hidden="1">
      <c r="A776" s="47" t="s">
        <v>1117</v>
      </c>
      <c r="B776" s="20" t="s">
        <v>333</v>
      </c>
      <c r="C776" s="20">
        <v>200</v>
      </c>
      <c r="D776" s="20" t="s">
        <v>315</v>
      </c>
      <c r="E776" s="20" t="s">
        <v>316</v>
      </c>
      <c r="G776" s="20">
        <v>0</v>
      </c>
      <c r="H776" s="20">
        <v>0.114</v>
      </c>
    </row>
    <row r="777" spans="1:8" ht="12.75" hidden="1">
      <c r="A777" s="47" t="s">
        <v>1118</v>
      </c>
      <c r="C777" s="20">
        <v>0</v>
      </c>
      <c r="D777" s="20" t="s">
        <v>386</v>
      </c>
      <c r="E777" s="20" t="s">
        <v>347</v>
      </c>
      <c r="F777" s="20" t="s">
        <v>386</v>
      </c>
      <c r="G777" s="20">
        <v>2</v>
      </c>
    </row>
    <row r="778" spans="1:8" ht="12.75" hidden="1">
      <c r="A778" s="47" t="s">
        <v>1119</v>
      </c>
      <c r="B778" s="20" t="s">
        <v>314</v>
      </c>
      <c r="C778" s="20">
        <v>200</v>
      </c>
      <c r="D778" s="20" t="s">
        <v>315</v>
      </c>
      <c r="E778" s="20" t="s">
        <v>316</v>
      </c>
      <c r="G778" s="20">
        <v>21</v>
      </c>
      <c r="H778" s="20">
        <v>0.11899999999999999</v>
      </c>
    </row>
    <row r="779" spans="1:8" ht="12.75" hidden="1">
      <c r="A779" s="47" t="s">
        <v>1120</v>
      </c>
      <c r="B779" s="20" t="s">
        <v>333</v>
      </c>
      <c r="C779" s="20">
        <v>200</v>
      </c>
      <c r="D779" s="20" t="s">
        <v>315</v>
      </c>
      <c r="E779" s="20" t="s">
        <v>316</v>
      </c>
      <c r="G779" s="20">
        <v>0</v>
      </c>
      <c r="H779" s="20">
        <v>0.111</v>
      </c>
    </row>
    <row r="780" spans="1:8" ht="12.75" hidden="1">
      <c r="A780" s="47" t="s">
        <v>1121</v>
      </c>
      <c r="B780" s="20" t="s">
        <v>318</v>
      </c>
      <c r="C780" s="20">
        <v>200</v>
      </c>
      <c r="D780" s="20" t="s">
        <v>315</v>
      </c>
      <c r="E780" s="20" t="s">
        <v>316</v>
      </c>
      <c r="G780" s="20">
        <v>0</v>
      </c>
      <c r="H780" s="20">
        <v>0.11</v>
      </c>
    </row>
    <row r="781" spans="1:8" ht="12.75" hidden="1">
      <c r="A781" s="47" t="s">
        <v>1122</v>
      </c>
      <c r="B781" s="20" t="s">
        <v>333</v>
      </c>
      <c r="C781" s="20">
        <v>200</v>
      </c>
      <c r="D781" s="20" t="s">
        <v>315</v>
      </c>
      <c r="E781" s="20" t="s">
        <v>316</v>
      </c>
      <c r="G781" s="20">
        <v>0</v>
      </c>
      <c r="H781" s="20">
        <v>0.11</v>
      </c>
    </row>
    <row r="782" spans="1:8" ht="12.75" hidden="1">
      <c r="A782" s="47" t="s">
        <v>1123</v>
      </c>
      <c r="B782" s="20" t="s">
        <v>333</v>
      </c>
      <c r="C782" s="20">
        <v>200</v>
      </c>
      <c r="D782" s="20" t="s">
        <v>315</v>
      </c>
      <c r="E782" s="20" t="s">
        <v>316</v>
      </c>
      <c r="G782" s="20">
        <v>0</v>
      </c>
      <c r="H782" s="20">
        <v>9.7000000000000003E-2</v>
      </c>
    </row>
    <row r="783" spans="1:8" ht="12.75" hidden="1">
      <c r="A783" s="47" t="s">
        <v>1124</v>
      </c>
      <c r="B783" s="20" t="s">
        <v>333</v>
      </c>
      <c r="C783" s="20">
        <v>200</v>
      </c>
      <c r="D783" s="20" t="s">
        <v>315</v>
      </c>
      <c r="E783" s="20" t="s">
        <v>316</v>
      </c>
      <c r="G783" s="20">
        <v>0</v>
      </c>
      <c r="H783" s="20">
        <v>9.9000000000000005E-2</v>
      </c>
    </row>
    <row r="784" spans="1:8" ht="12.75" hidden="1">
      <c r="A784" s="47" t="s">
        <v>1125</v>
      </c>
      <c r="C784" s="20">
        <v>0</v>
      </c>
      <c r="D784" s="20" t="s">
        <v>386</v>
      </c>
      <c r="E784" s="20" t="s">
        <v>347</v>
      </c>
      <c r="F784" s="20" t="s">
        <v>386</v>
      </c>
      <c r="G784" s="20">
        <v>2</v>
      </c>
    </row>
    <row r="785" spans="1:8" ht="12.75" hidden="1">
      <c r="A785" s="47" t="s">
        <v>1126</v>
      </c>
      <c r="B785" s="20" t="s">
        <v>333</v>
      </c>
      <c r="C785" s="20">
        <v>200</v>
      </c>
      <c r="D785" s="20" t="s">
        <v>315</v>
      </c>
      <c r="E785" s="20" t="s">
        <v>316</v>
      </c>
      <c r="G785" s="20">
        <v>0</v>
      </c>
      <c r="H785" s="20">
        <v>0.1</v>
      </c>
    </row>
    <row r="786" spans="1:8" ht="12.75" hidden="1">
      <c r="A786" s="47" t="s">
        <v>1127</v>
      </c>
      <c r="B786" s="20" t="s">
        <v>333</v>
      </c>
      <c r="C786" s="20">
        <v>200</v>
      </c>
      <c r="D786" s="20" t="s">
        <v>315</v>
      </c>
      <c r="E786" s="20" t="s">
        <v>316</v>
      </c>
      <c r="G786" s="20">
        <v>0</v>
      </c>
      <c r="H786" s="20">
        <v>0.11899999999999999</v>
      </c>
    </row>
    <row r="787" spans="1:8" ht="12.75" hidden="1">
      <c r="A787" s="47" t="s">
        <v>1128</v>
      </c>
      <c r="B787" s="20" t="s">
        <v>333</v>
      </c>
      <c r="C787" s="20">
        <v>200</v>
      </c>
      <c r="D787" s="20" t="s">
        <v>315</v>
      </c>
      <c r="E787" s="20" t="s">
        <v>316</v>
      </c>
      <c r="G787" s="20">
        <v>0</v>
      </c>
      <c r="H787" s="20">
        <v>0.17299999999999999</v>
      </c>
    </row>
    <row r="788" spans="1:8" ht="12.75" hidden="1">
      <c r="A788" s="47" t="s">
        <v>1129</v>
      </c>
      <c r="B788" s="20" t="s">
        <v>333</v>
      </c>
      <c r="C788" s="20">
        <v>200</v>
      </c>
      <c r="D788" s="20" t="s">
        <v>315</v>
      </c>
      <c r="E788" s="20" t="s">
        <v>316</v>
      </c>
      <c r="G788" s="20">
        <v>0</v>
      </c>
      <c r="H788" s="20">
        <v>0.16800000000000001</v>
      </c>
    </row>
    <row r="789" spans="1:8" ht="12.75" hidden="1">
      <c r="A789" s="47" t="s">
        <v>1130</v>
      </c>
      <c r="B789" s="20" t="s">
        <v>318</v>
      </c>
      <c r="C789" s="20">
        <v>200</v>
      </c>
      <c r="D789" s="20" t="s">
        <v>315</v>
      </c>
      <c r="E789" s="20" t="s">
        <v>316</v>
      </c>
      <c r="G789" s="20">
        <v>0</v>
      </c>
      <c r="H789" s="20">
        <v>0.125</v>
      </c>
    </row>
    <row r="790" spans="1:8" ht="12.75" hidden="1">
      <c r="A790" s="47" t="s">
        <v>1131</v>
      </c>
      <c r="C790" s="20">
        <v>0</v>
      </c>
      <c r="D790" s="20" t="s">
        <v>386</v>
      </c>
      <c r="E790" s="20" t="s">
        <v>347</v>
      </c>
      <c r="F790" s="20" t="s">
        <v>386</v>
      </c>
      <c r="G790" s="20">
        <v>2</v>
      </c>
    </row>
    <row r="791" spans="1:8" ht="12.75" hidden="1">
      <c r="A791" s="47" t="s">
        <v>1132</v>
      </c>
      <c r="B791" s="20" t="s">
        <v>333</v>
      </c>
      <c r="C791" s="20">
        <v>200</v>
      </c>
      <c r="D791" s="20" t="s">
        <v>315</v>
      </c>
      <c r="E791" s="20" t="s">
        <v>316</v>
      </c>
      <c r="G791" s="20">
        <v>0</v>
      </c>
      <c r="H791" s="20">
        <v>0.14000000000000001</v>
      </c>
    </row>
    <row r="792" spans="1:8" ht="12.75" hidden="1">
      <c r="A792" s="47" t="s">
        <v>1133</v>
      </c>
      <c r="B792" s="20" t="s">
        <v>333</v>
      </c>
      <c r="C792" s="20">
        <v>200</v>
      </c>
      <c r="D792" s="20" t="s">
        <v>315</v>
      </c>
      <c r="E792" s="20" t="s">
        <v>316</v>
      </c>
      <c r="G792" s="20">
        <v>0</v>
      </c>
      <c r="H792" s="20">
        <v>3.5999999999999997E-2</v>
      </c>
    </row>
    <row r="793" spans="1:8" ht="12.75" hidden="1">
      <c r="A793" s="47" t="s">
        <v>1134</v>
      </c>
      <c r="B793" s="20" t="s">
        <v>314</v>
      </c>
      <c r="C793" s="20">
        <v>200</v>
      </c>
      <c r="D793" s="20" t="s">
        <v>315</v>
      </c>
      <c r="E793" s="20" t="s">
        <v>316</v>
      </c>
      <c r="G793" s="20">
        <v>27</v>
      </c>
      <c r="H793" s="20">
        <v>0.11899999999999999</v>
      </c>
    </row>
    <row r="794" spans="1:8" ht="12.75" hidden="1">
      <c r="A794" s="47" t="s">
        <v>1135</v>
      </c>
      <c r="B794" s="20" t="s">
        <v>333</v>
      </c>
      <c r="C794" s="20">
        <v>200</v>
      </c>
      <c r="D794" s="20" t="s">
        <v>315</v>
      </c>
      <c r="E794" s="20" t="s">
        <v>316</v>
      </c>
      <c r="G794" s="20">
        <v>0</v>
      </c>
      <c r="H794" s="20">
        <v>0.112</v>
      </c>
    </row>
    <row r="795" spans="1:8" ht="12.75" hidden="1">
      <c r="A795" s="47" t="s">
        <v>1136</v>
      </c>
      <c r="B795" s="20" t="s">
        <v>333</v>
      </c>
      <c r="C795" s="20">
        <v>200</v>
      </c>
      <c r="D795" s="20" t="s">
        <v>315</v>
      </c>
      <c r="E795" s="20" t="s">
        <v>316</v>
      </c>
      <c r="G795" s="20">
        <v>0</v>
      </c>
      <c r="H795" s="20">
        <v>0.128</v>
      </c>
    </row>
    <row r="796" spans="1:8" ht="12.75" hidden="1">
      <c r="A796" s="47" t="s">
        <v>1137</v>
      </c>
      <c r="B796" s="20" t="s">
        <v>333</v>
      </c>
      <c r="C796" s="20">
        <v>200</v>
      </c>
      <c r="D796" s="20" t="s">
        <v>315</v>
      </c>
      <c r="E796" s="20" t="s">
        <v>316</v>
      </c>
      <c r="G796" s="20">
        <v>0</v>
      </c>
      <c r="H796" s="20">
        <v>0.115</v>
      </c>
    </row>
    <row r="797" spans="1:8" ht="12.75" hidden="1">
      <c r="A797" s="47" t="s">
        <v>1138</v>
      </c>
      <c r="B797" s="20" t="s">
        <v>333</v>
      </c>
      <c r="C797" s="20">
        <v>200</v>
      </c>
      <c r="D797" s="20" t="s">
        <v>315</v>
      </c>
      <c r="E797" s="20" t="s">
        <v>316</v>
      </c>
      <c r="G797" s="20">
        <v>0</v>
      </c>
      <c r="H797" s="20">
        <v>9.8000000000000004E-2</v>
      </c>
    </row>
    <row r="798" spans="1:8" ht="12.75" hidden="1">
      <c r="A798" s="47" t="s">
        <v>1139</v>
      </c>
      <c r="B798" s="20" t="s">
        <v>333</v>
      </c>
      <c r="C798" s="20">
        <v>200</v>
      </c>
      <c r="D798" s="20" t="s">
        <v>315</v>
      </c>
      <c r="E798" s="20" t="s">
        <v>316</v>
      </c>
      <c r="G798" s="20">
        <v>0</v>
      </c>
      <c r="H798" s="20">
        <v>0.113</v>
      </c>
    </row>
    <row r="799" spans="1:8" ht="12.75" hidden="1">
      <c r="A799" s="47" t="s">
        <v>1140</v>
      </c>
      <c r="B799" s="20" t="s">
        <v>333</v>
      </c>
      <c r="C799" s="20">
        <v>200</v>
      </c>
      <c r="D799" s="20" t="s">
        <v>315</v>
      </c>
      <c r="E799" s="20" t="s">
        <v>316</v>
      </c>
      <c r="G799" s="20">
        <v>0</v>
      </c>
      <c r="H799" s="20">
        <v>0.129</v>
      </c>
    </row>
    <row r="800" spans="1:8" ht="12.75" hidden="1">
      <c r="A800" s="47" t="s">
        <v>1141</v>
      </c>
      <c r="B800" s="20" t="s">
        <v>333</v>
      </c>
      <c r="C800" s="20">
        <v>200</v>
      </c>
      <c r="D800" s="20" t="s">
        <v>315</v>
      </c>
      <c r="E800" s="20" t="s">
        <v>316</v>
      </c>
      <c r="G800" s="20">
        <v>0</v>
      </c>
      <c r="H800" s="20">
        <v>0.112</v>
      </c>
    </row>
    <row r="801" spans="1:8" ht="12.75" hidden="1">
      <c r="A801" s="47" t="s">
        <v>1142</v>
      </c>
      <c r="B801" s="20" t="s">
        <v>333</v>
      </c>
      <c r="C801" s="20">
        <v>200</v>
      </c>
      <c r="D801" s="20" t="s">
        <v>315</v>
      </c>
      <c r="E801" s="20" t="s">
        <v>316</v>
      </c>
      <c r="G801" s="20">
        <v>0</v>
      </c>
      <c r="H801" s="20">
        <v>0.114</v>
      </c>
    </row>
    <row r="802" spans="1:8" ht="12.75" hidden="1">
      <c r="A802" s="47" t="s">
        <v>1143</v>
      </c>
      <c r="B802" s="20" t="s">
        <v>333</v>
      </c>
      <c r="C802" s="20">
        <v>200</v>
      </c>
      <c r="D802" s="20" t="s">
        <v>315</v>
      </c>
      <c r="E802" s="20" t="s">
        <v>316</v>
      </c>
      <c r="G802" s="20">
        <v>0</v>
      </c>
      <c r="H802" s="20">
        <v>0.129</v>
      </c>
    </row>
    <row r="803" spans="1:8" ht="12.75" hidden="1">
      <c r="A803" s="47" t="s">
        <v>1144</v>
      </c>
      <c r="B803" s="20" t="s">
        <v>333</v>
      </c>
      <c r="C803" s="20">
        <v>200</v>
      </c>
      <c r="D803" s="20" t="s">
        <v>315</v>
      </c>
      <c r="E803" s="20" t="s">
        <v>316</v>
      </c>
      <c r="G803" s="20">
        <v>0</v>
      </c>
      <c r="H803" s="20">
        <v>0.109</v>
      </c>
    </row>
    <row r="804" spans="1:8" ht="12.75" hidden="1">
      <c r="A804" s="47" t="s">
        <v>1145</v>
      </c>
      <c r="B804" s="20" t="s">
        <v>314</v>
      </c>
      <c r="C804" s="20">
        <v>200</v>
      </c>
      <c r="D804" s="20" t="s">
        <v>315</v>
      </c>
      <c r="E804" s="20" t="s">
        <v>316</v>
      </c>
      <c r="G804" s="20">
        <v>23</v>
      </c>
      <c r="H804" s="20">
        <v>9.8000000000000004E-2</v>
      </c>
    </row>
    <row r="805" spans="1:8" ht="12.75" hidden="1">
      <c r="A805" s="47" t="s">
        <v>1146</v>
      </c>
      <c r="C805" s="20">
        <v>0</v>
      </c>
      <c r="D805" s="20" t="s">
        <v>386</v>
      </c>
      <c r="E805" s="20" t="s">
        <v>347</v>
      </c>
      <c r="F805" s="20" t="s">
        <v>386</v>
      </c>
      <c r="G805" s="20">
        <v>2</v>
      </c>
    </row>
    <row r="806" spans="1:8" ht="12.75" hidden="1">
      <c r="A806" s="47" t="s">
        <v>1147</v>
      </c>
      <c r="B806" s="20" t="s">
        <v>333</v>
      </c>
      <c r="C806" s="20">
        <v>200</v>
      </c>
      <c r="D806" s="20" t="s">
        <v>315</v>
      </c>
      <c r="E806" s="20" t="s">
        <v>316</v>
      </c>
      <c r="G806" s="20">
        <v>0</v>
      </c>
      <c r="H806" s="20">
        <v>0.16800000000000001</v>
      </c>
    </row>
    <row r="807" spans="1:8" ht="12.75" hidden="1">
      <c r="A807" s="47" t="s">
        <v>1148</v>
      </c>
      <c r="B807" s="20" t="s">
        <v>333</v>
      </c>
      <c r="C807" s="20">
        <v>200</v>
      </c>
      <c r="D807" s="20" t="s">
        <v>315</v>
      </c>
      <c r="E807" s="20" t="s">
        <v>316</v>
      </c>
      <c r="G807" s="20">
        <v>0</v>
      </c>
      <c r="H807" s="20">
        <v>0.16500000000000001</v>
      </c>
    </row>
    <row r="808" spans="1:8" ht="12.75" hidden="1">
      <c r="A808" s="47" t="s">
        <v>1149</v>
      </c>
      <c r="C808" s="20">
        <v>0</v>
      </c>
      <c r="D808" s="20" t="s">
        <v>386</v>
      </c>
      <c r="E808" s="20" t="s">
        <v>347</v>
      </c>
      <c r="F808" s="20" t="s">
        <v>386</v>
      </c>
      <c r="G808" s="20">
        <v>2</v>
      </c>
    </row>
    <row r="809" spans="1:8" ht="12.75" hidden="1">
      <c r="A809" s="47" t="s">
        <v>1150</v>
      </c>
      <c r="C809" s="20">
        <v>0</v>
      </c>
      <c r="D809" s="20" t="s">
        <v>386</v>
      </c>
      <c r="E809" s="20" t="s">
        <v>347</v>
      </c>
      <c r="F809" s="20" t="s">
        <v>386</v>
      </c>
      <c r="G809" s="20">
        <v>2</v>
      </c>
    </row>
    <row r="810" spans="1:8" ht="12.75" hidden="1">
      <c r="A810" s="47" t="s">
        <v>1151</v>
      </c>
      <c r="B810" s="20" t="s">
        <v>333</v>
      </c>
      <c r="C810" s="20">
        <v>200</v>
      </c>
      <c r="D810" s="20" t="s">
        <v>315</v>
      </c>
      <c r="E810" s="20" t="s">
        <v>316</v>
      </c>
      <c r="G810" s="20">
        <v>0</v>
      </c>
      <c r="H810" s="20">
        <v>0.11600000000000001</v>
      </c>
    </row>
    <row r="811" spans="1:8" ht="12.75" hidden="1">
      <c r="A811" s="47" t="s">
        <v>1152</v>
      </c>
      <c r="B811" s="20" t="s">
        <v>318</v>
      </c>
      <c r="C811" s="20">
        <v>200</v>
      </c>
      <c r="D811" s="20" t="s">
        <v>315</v>
      </c>
      <c r="E811" s="20" t="s">
        <v>316</v>
      </c>
      <c r="G811" s="20">
        <v>0</v>
      </c>
      <c r="H811" s="20">
        <v>0.107</v>
      </c>
    </row>
    <row r="812" spans="1:8" ht="12.75" hidden="1">
      <c r="A812" s="47" t="s">
        <v>1153</v>
      </c>
      <c r="B812" s="20" t="s">
        <v>333</v>
      </c>
      <c r="C812" s="20">
        <v>200</v>
      </c>
      <c r="D812" s="20" t="s">
        <v>315</v>
      </c>
      <c r="E812" s="20" t="s">
        <v>316</v>
      </c>
      <c r="G812" s="20">
        <v>0</v>
      </c>
      <c r="H812" s="20">
        <v>0.121</v>
      </c>
    </row>
    <row r="813" spans="1:8" ht="12.75" hidden="1">
      <c r="A813" s="47" t="s">
        <v>1154</v>
      </c>
      <c r="B813" s="20" t="s">
        <v>333</v>
      </c>
      <c r="C813" s="20">
        <v>200</v>
      </c>
      <c r="D813" s="20" t="s">
        <v>315</v>
      </c>
      <c r="E813" s="20" t="s">
        <v>316</v>
      </c>
      <c r="G813" s="20">
        <v>0</v>
      </c>
      <c r="H813" s="20">
        <v>0.104</v>
      </c>
    </row>
    <row r="814" spans="1:8" ht="12.75" hidden="1">
      <c r="A814" s="47" t="s">
        <v>1155</v>
      </c>
      <c r="C814" s="20">
        <v>0</v>
      </c>
      <c r="D814" s="20" t="s">
        <v>386</v>
      </c>
      <c r="E814" s="20" t="s">
        <v>347</v>
      </c>
      <c r="F814" s="20" t="s">
        <v>386</v>
      </c>
      <c r="G814" s="20">
        <v>2</v>
      </c>
    </row>
    <row r="815" spans="1:8" ht="12.75" hidden="1">
      <c r="A815" s="20" t="s">
        <v>1156</v>
      </c>
      <c r="B815" s="20" t="s">
        <v>333</v>
      </c>
      <c r="C815" s="20">
        <v>200</v>
      </c>
      <c r="D815" s="20" t="s">
        <v>315</v>
      </c>
      <c r="E815" s="20" t="s">
        <v>316</v>
      </c>
      <c r="G815" s="20">
        <v>0</v>
      </c>
      <c r="H815" s="20">
        <v>0.11899999999999999</v>
      </c>
    </row>
    <row r="816" spans="1:8" ht="12.75" hidden="1">
      <c r="A816" s="47" t="s">
        <v>1157</v>
      </c>
      <c r="B816" s="20" t="s">
        <v>333</v>
      </c>
      <c r="C816" s="20">
        <v>200</v>
      </c>
      <c r="D816" s="20" t="s">
        <v>315</v>
      </c>
      <c r="E816" s="20" t="s">
        <v>316</v>
      </c>
      <c r="G816" s="20">
        <v>0</v>
      </c>
      <c r="H816" s="20">
        <v>0.11600000000000001</v>
      </c>
    </row>
    <row r="817" spans="1:8" ht="12.75" hidden="1">
      <c r="A817" s="47" t="s">
        <v>1158</v>
      </c>
      <c r="B817" s="20" t="s">
        <v>333</v>
      </c>
      <c r="C817" s="20">
        <v>200</v>
      </c>
      <c r="D817" s="20" t="s">
        <v>315</v>
      </c>
      <c r="E817" s="20" t="s">
        <v>316</v>
      </c>
      <c r="G817" s="20">
        <v>0</v>
      </c>
      <c r="H817" s="20">
        <v>0.13</v>
      </c>
    </row>
    <row r="818" spans="1:8" ht="12.75" hidden="1">
      <c r="A818" s="47" t="s">
        <v>1159</v>
      </c>
      <c r="B818" s="20" t="s">
        <v>318</v>
      </c>
      <c r="C818" s="20">
        <v>200</v>
      </c>
      <c r="D818" s="20" t="s">
        <v>315</v>
      </c>
      <c r="E818" s="20" t="s">
        <v>316</v>
      </c>
      <c r="G818" s="20">
        <v>0</v>
      </c>
      <c r="H818" s="20">
        <v>0.13700000000000001</v>
      </c>
    </row>
    <row r="819" spans="1:8" ht="12.75" hidden="1">
      <c r="A819" s="47" t="s">
        <v>1160</v>
      </c>
      <c r="B819" s="20" t="s">
        <v>333</v>
      </c>
      <c r="C819" s="20">
        <v>200</v>
      </c>
      <c r="D819" s="20" t="s">
        <v>315</v>
      </c>
      <c r="E819" s="20" t="s">
        <v>316</v>
      </c>
      <c r="G819" s="20">
        <v>0</v>
      </c>
      <c r="H819" s="20">
        <v>0.113</v>
      </c>
    </row>
    <row r="820" spans="1:8" ht="12.75" hidden="1">
      <c r="A820" s="47" t="s">
        <v>1161</v>
      </c>
      <c r="B820" s="20" t="s">
        <v>333</v>
      </c>
      <c r="C820" s="20">
        <v>200</v>
      </c>
      <c r="D820" s="20" t="s">
        <v>315</v>
      </c>
      <c r="E820" s="20" t="s">
        <v>316</v>
      </c>
      <c r="G820" s="20">
        <v>0</v>
      </c>
      <c r="H820" s="20">
        <v>9.9000000000000005E-2</v>
      </c>
    </row>
    <row r="821" spans="1:8" ht="12.75" hidden="1">
      <c r="A821" s="47" t="s">
        <v>1162</v>
      </c>
      <c r="B821" s="20" t="s">
        <v>333</v>
      </c>
      <c r="C821" s="20">
        <v>200</v>
      </c>
      <c r="D821" s="20" t="s">
        <v>315</v>
      </c>
      <c r="E821" s="20" t="s">
        <v>316</v>
      </c>
      <c r="G821" s="20">
        <v>0</v>
      </c>
      <c r="H821" s="20">
        <v>0.104</v>
      </c>
    </row>
    <row r="822" spans="1:8" ht="12.75" hidden="1">
      <c r="A822" s="47" t="s">
        <v>1163</v>
      </c>
      <c r="C822" s="20">
        <v>0</v>
      </c>
      <c r="D822" s="20" t="s">
        <v>386</v>
      </c>
      <c r="E822" s="20" t="s">
        <v>347</v>
      </c>
      <c r="F822" s="20" t="s">
        <v>386</v>
      </c>
      <c r="G822" s="20">
        <v>2</v>
      </c>
    </row>
    <row r="823" spans="1:8" ht="12.75" hidden="1">
      <c r="A823" s="47" t="s">
        <v>1164</v>
      </c>
      <c r="B823" s="20" t="s">
        <v>318</v>
      </c>
      <c r="C823" s="20">
        <v>200</v>
      </c>
      <c r="D823" s="20" t="s">
        <v>315</v>
      </c>
      <c r="E823" s="20" t="s">
        <v>316</v>
      </c>
      <c r="G823" s="20">
        <v>0</v>
      </c>
      <c r="H823" s="20">
        <v>0.36899999999999999</v>
      </c>
    </row>
    <row r="824" spans="1:8" ht="12.75" hidden="1">
      <c r="A824" s="47" t="s">
        <v>1165</v>
      </c>
      <c r="B824" s="20" t="s">
        <v>333</v>
      </c>
      <c r="C824" s="20">
        <v>200</v>
      </c>
      <c r="D824" s="20" t="s">
        <v>315</v>
      </c>
      <c r="E824" s="20" t="s">
        <v>316</v>
      </c>
      <c r="G824" s="20">
        <v>0</v>
      </c>
      <c r="H824" s="20">
        <v>0.11899999999999999</v>
      </c>
    </row>
    <row r="825" spans="1:8" ht="12.75" hidden="1">
      <c r="A825" s="47" t="s">
        <v>1166</v>
      </c>
      <c r="B825" s="20" t="s">
        <v>333</v>
      </c>
      <c r="C825" s="20">
        <v>200</v>
      </c>
      <c r="D825" s="20" t="s">
        <v>315</v>
      </c>
      <c r="E825" s="20" t="s">
        <v>316</v>
      </c>
      <c r="G825" s="20">
        <v>0</v>
      </c>
      <c r="H825" s="20">
        <v>0.22600000000000001</v>
      </c>
    </row>
    <row r="826" spans="1:8" ht="12.75" hidden="1">
      <c r="A826" s="47" t="s">
        <v>1167</v>
      </c>
      <c r="B826" s="20" t="s">
        <v>333</v>
      </c>
      <c r="C826" s="20">
        <v>200</v>
      </c>
      <c r="D826" s="20" t="s">
        <v>315</v>
      </c>
      <c r="E826" s="20" t="s">
        <v>316</v>
      </c>
      <c r="G826" s="20">
        <v>0</v>
      </c>
      <c r="H826" s="20">
        <v>0.23400000000000001</v>
      </c>
    </row>
    <row r="827" spans="1:8" ht="12.75" hidden="1">
      <c r="A827" s="47" t="s">
        <v>1168</v>
      </c>
      <c r="B827" s="20" t="s">
        <v>318</v>
      </c>
      <c r="C827" s="20">
        <v>200</v>
      </c>
      <c r="D827" s="20" t="s">
        <v>315</v>
      </c>
      <c r="E827" s="20" t="s">
        <v>316</v>
      </c>
      <c r="G827" s="20">
        <v>0</v>
      </c>
      <c r="H827" s="20">
        <v>0.214</v>
      </c>
    </row>
    <row r="828" spans="1:8" ht="12.75" hidden="1">
      <c r="A828" s="47" t="s">
        <v>1169</v>
      </c>
      <c r="B828" s="20" t="s">
        <v>333</v>
      </c>
      <c r="C828" s="20">
        <v>200</v>
      </c>
      <c r="D828" s="20" t="s">
        <v>315</v>
      </c>
      <c r="E828" s="20" t="s">
        <v>316</v>
      </c>
      <c r="G828" s="20">
        <v>0</v>
      </c>
      <c r="H828" s="20">
        <v>0.10100000000000001</v>
      </c>
    </row>
    <row r="829" spans="1:8" ht="12.75" hidden="1">
      <c r="A829" s="47" t="s">
        <v>1170</v>
      </c>
      <c r="B829" s="20" t="s">
        <v>333</v>
      </c>
      <c r="C829" s="20">
        <v>200</v>
      </c>
      <c r="D829" s="20" t="s">
        <v>315</v>
      </c>
      <c r="E829" s="20" t="s">
        <v>316</v>
      </c>
      <c r="G829" s="20">
        <v>0</v>
      </c>
      <c r="H829" s="20">
        <v>0.14399999999999999</v>
      </c>
    </row>
    <row r="830" spans="1:8" ht="12.75" hidden="1">
      <c r="A830" s="47" t="s">
        <v>1171</v>
      </c>
      <c r="C830" s="20">
        <v>0</v>
      </c>
      <c r="D830" s="20" t="s">
        <v>386</v>
      </c>
      <c r="E830" s="20" t="s">
        <v>347</v>
      </c>
      <c r="F830" s="20" t="s">
        <v>386</v>
      </c>
      <c r="G830" s="20">
        <v>2</v>
      </c>
    </row>
    <row r="831" spans="1:8" ht="12.75" hidden="1">
      <c r="A831" s="47" t="s">
        <v>1172</v>
      </c>
      <c r="B831" s="20" t="s">
        <v>318</v>
      </c>
      <c r="C831" s="20">
        <v>200</v>
      </c>
      <c r="D831" s="20" t="s">
        <v>315</v>
      </c>
      <c r="E831" s="20" t="s">
        <v>316</v>
      </c>
      <c r="G831" s="20">
        <v>0</v>
      </c>
      <c r="H831" s="20">
        <v>0.151</v>
      </c>
    </row>
    <row r="832" spans="1:8" ht="12.75" hidden="1">
      <c r="A832" s="47" t="s">
        <v>1173</v>
      </c>
      <c r="B832" s="20" t="s">
        <v>333</v>
      </c>
      <c r="C832" s="20">
        <v>200</v>
      </c>
      <c r="D832" s="20" t="s">
        <v>315</v>
      </c>
      <c r="E832" s="20" t="s">
        <v>316</v>
      </c>
      <c r="G832" s="20">
        <v>0</v>
      </c>
      <c r="H832" s="20">
        <v>0.13700000000000001</v>
      </c>
    </row>
    <row r="833" spans="1:8" ht="12.75" hidden="1">
      <c r="A833" s="47" t="s">
        <v>1174</v>
      </c>
      <c r="B833" s="20" t="s">
        <v>333</v>
      </c>
      <c r="C833" s="20">
        <v>200</v>
      </c>
      <c r="D833" s="20" t="s">
        <v>315</v>
      </c>
      <c r="E833" s="20" t="s">
        <v>316</v>
      </c>
      <c r="G833" s="20">
        <v>0</v>
      </c>
      <c r="H833" s="20">
        <v>0.11700000000000001</v>
      </c>
    </row>
    <row r="834" spans="1:8" ht="12.75" hidden="1">
      <c r="A834" s="47" t="s">
        <v>1175</v>
      </c>
      <c r="B834" s="20" t="s">
        <v>333</v>
      </c>
      <c r="C834" s="20">
        <v>200</v>
      </c>
      <c r="D834" s="20" t="s">
        <v>315</v>
      </c>
      <c r="E834" s="20" t="s">
        <v>316</v>
      </c>
      <c r="G834" s="20">
        <v>0</v>
      </c>
      <c r="H834" s="20">
        <v>0.151</v>
      </c>
    </row>
    <row r="835" spans="1:8" ht="12.75" hidden="1">
      <c r="A835" s="47" t="s">
        <v>1176</v>
      </c>
      <c r="C835" s="20">
        <v>0</v>
      </c>
      <c r="D835" s="20" t="s">
        <v>386</v>
      </c>
      <c r="E835" s="20" t="s">
        <v>347</v>
      </c>
      <c r="F835" s="20" t="s">
        <v>386</v>
      </c>
      <c r="G835" s="20">
        <v>2</v>
      </c>
    </row>
    <row r="836" spans="1:8" ht="12.75" hidden="1">
      <c r="A836" s="47" t="s">
        <v>1177</v>
      </c>
      <c r="B836" s="20" t="s">
        <v>318</v>
      </c>
      <c r="C836" s="20">
        <v>200</v>
      </c>
      <c r="D836" s="20" t="s">
        <v>315</v>
      </c>
      <c r="E836" s="20" t="s">
        <v>316</v>
      </c>
      <c r="G836" s="20">
        <v>0</v>
      </c>
      <c r="H836" s="20">
        <v>0.128</v>
      </c>
    </row>
    <row r="837" spans="1:8" ht="12.75" hidden="1">
      <c r="A837" s="47" t="s">
        <v>1178</v>
      </c>
      <c r="C837" s="20">
        <v>0</v>
      </c>
      <c r="D837" s="20" t="s">
        <v>386</v>
      </c>
      <c r="E837" s="20" t="s">
        <v>347</v>
      </c>
      <c r="F837" s="20" t="s">
        <v>386</v>
      </c>
      <c r="G837" s="20">
        <v>2</v>
      </c>
    </row>
    <row r="838" spans="1:8" ht="12.75" hidden="1">
      <c r="A838" s="47" t="s">
        <v>1179</v>
      </c>
      <c r="B838" s="20" t="s">
        <v>333</v>
      </c>
      <c r="C838" s="20">
        <v>200</v>
      </c>
      <c r="D838" s="20" t="s">
        <v>315</v>
      </c>
      <c r="E838" s="20" t="s">
        <v>316</v>
      </c>
      <c r="G838" s="20">
        <v>0</v>
      </c>
      <c r="H838" s="20">
        <v>0.14099999999999999</v>
      </c>
    </row>
    <row r="839" spans="1:8" ht="12.75" hidden="1">
      <c r="A839" s="47" t="s">
        <v>1180</v>
      </c>
      <c r="C839" s="20">
        <v>0</v>
      </c>
      <c r="D839" s="20" t="s">
        <v>386</v>
      </c>
      <c r="E839" s="20" t="s">
        <v>347</v>
      </c>
      <c r="F839" s="20" t="s">
        <v>386</v>
      </c>
      <c r="G839" s="20">
        <v>2</v>
      </c>
    </row>
    <row r="840" spans="1:8" ht="12.75" hidden="1">
      <c r="A840" s="47" t="s">
        <v>1181</v>
      </c>
      <c r="C840" s="20">
        <v>0</v>
      </c>
      <c r="D840" s="20" t="s">
        <v>386</v>
      </c>
      <c r="E840" s="20" t="s">
        <v>347</v>
      </c>
      <c r="F840" s="20" t="s">
        <v>386</v>
      </c>
      <c r="G840" s="20">
        <v>2</v>
      </c>
    </row>
    <row r="841" spans="1:8" ht="12.75" hidden="1">
      <c r="A841" s="47" t="s">
        <v>1182</v>
      </c>
      <c r="B841" s="20" t="s">
        <v>333</v>
      </c>
      <c r="C841" s="20">
        <v>200</v>
      </c>
      <c r="D841" s="20" t="s">
        <v>315</v>
      </c>
      <c r="E841" s="20" t="s">
        <v>316</v>
      </c>
      <c r="G841" s="20">
        <v>0</v>
      </c>
      <c r="H841" s="20">
        <v>0.16600000000000001</v>
      </c>
    </row>
    <row r="842" spans="1:8" ht="12.75" hidden="1">
      <c r="A842" s="47" t="s">
        <v>1183</v>
      </c>
      <c r="B842" s="20" t="s">
        <v>314</v>
      </c>
      <c r="C842" s="20">
        <v>200</v>
      </c>
      <c r="D842" s="20" t="s">
        <v>315</v>
      </c>
      <c r="E842" s="20" t="s">
        <v>316</v>
      </c>
      <c r="G842" s="20">
        <v>22</v>
      </c>
      <c r="H842" s="20">
        <v>0.11700000000000001</v>
      </c>
    </row>
    <row r="843" spans="1:8" ht="12.75" hidden="1">
      <c r="A843" s="47" t="s">
        <v>1184</v>
      </c>
      <c r="B843" s="20" t="s">
        <v>333</v>
      </c>
      <c r="C843" s="20">
        <v>200</v>
      </c>
      <c r="D843" s="20" t="s">
        <v>315</v>
      </c>
      <c r="E843" s="20" t="s">
        <v>316</v>
      </c>
      <c r="G843" s="20">
        <v>0</v>
      </c>
      <c r="H843" s="20">
        <v>0.11600000000000001</v>
      </c>
    </row>
    <row r="844" spans="1:8" ht="12.75" hidden="1">
      <c r="A844" s="47" t="s">
        <v>1185</v>
      </c>
      <c r="B844" s="20" t="s">
        <v>333</v>
      </c>
      <c r="C844" s="20">
        <v>200</v>
      </c>
      <c r="D844" s="20" t="s">
        <v>315</v>
      </c>
      <c r="E844" s="20" t="s">
        <v>316</v>
      </c>
      <c r="G844" s="20">
        <v>0</v>
      </c>
      <c r="H844" s="20">
        <v>0.248</v>
      </c>
    </row>
    <row r="845" spans="1:8" ht="12.75" hidden="1">
      <c r="A845" s="47" t="s">
        <v>1186</v>
      </c>
      <c r="B845" s="20" t="s">
        <v>333</v>
      </c>
      <c r="C845" s="20">
        <v>200</v>
      </c>
      <c r="D845" s="20" t="s">
        <v>315</v>
      </c>
      <c r="E845" s="20" t="s">
        <v>316</v>
      </c>
      <c r="G845" s="20">
        <v>0</v>
      </c>
      <c r="H845" s="20">
        <v>4.3999999999999997E-2</v>
      </c>
    </row>
    <row r="846" spans="1:8" ht="12.75" hidden="1">
      <c r="A846" s="47" t="s">
        <v>1187</v>
      </c>
      <c r="B846" s="20" t="s">
        <v>314</v>
      </c>
      <c r="C846" s="20">
        <v>200</v>
      </c>
      <c r="D846" s="20" t="s">
        <v>315</v>
      </c>
      <c r="E846" s="20" t="s">
        <v>316</v>
      </c>
      <c r="G846" s="20">
        <v>62</v>
      </c>
      <c r="H846" s="20">
        <v>0.20399999999999999</v>
      </c>
    </row>
    <row r="847" spans="1:8" ht="12.75" hidden="1">
      <c r="A847" s="47" t="s">
        <v>1188</v>
      </c>
      <c r="B847" s="20" t="s">
        <v>333</v>
      </c>
      <c r="C847" s="20">
        <v>200</v>
      </c>
      <c r="D847" s="20" t="s">
        <v>315</v>
      </c>
      <c r="E847" s="20" t="s">
        <v>316</v>
      </c>
      <c r="G847" s="20">
        <v>0</v>
      </c>
      <c r="H847" s="20">
        <v>0.13300000000000001</v>
      </c>
    </row>
    <row r="848" spans="1:8" ht="12.75" hidden="1">
      <c r="A848" s="47" t="s">
        <v>1189</v>
      </c>
      <c r="B848" s="20" t="s">
        <v>333</v>
      </c>
      <c r="C848" s="20">
        <v>200</v>
      </c>
      <c r="D848" s="20" t="s">
        <v>315</v>
      </c>
      <c r="E848" s="20" t="s">
        <v>316</v>
      </c>
      <c r="G848" s="20">
        <v>0</v>
      </c>
      <c r="H848" s="20">
        <v>0.11700000000000001</v>
      </c>
    </row>
    <row r="849" spans="1:8" ht="12.75" hidden="1">
      <c r="A849" s="47" t="s">
        <v>1190</v>
      </c>
      <c r="B849" s="20" t="s">
        <v>333</v>
      </c>
      <c r="C849" s="20">
        <v>200</v>
      </c>
      <c r="D849" s="20" t="s">
        <v>315</v>
      </c>
      <c r="E849" s="20" t="s">
        <v>316</v>
      </c>
      <c r="G849" s="20">
        <v>0</v>
      </c>
      <c r="H849" s="20">
        <v>0.13700000000000001</v>
      </c>
    </row>
    <row r="850" spans="1:8" ht="12.75" hidden="1">
      <c r="A850" s="47" t="s">
        <v>1191</v>
      </c>
      <c r="B850" s="20" t="s">
        <v>314</v>
      </c>
      <c r="C850" s="20">
        <v>200</v>
      </c>
      <c r="D850" s="20" t="s">
        <v>315</v>
      </c>
      <c r="E850" s="20" t="s">
        <v>316</v>
      </c>
      <c r="G850" s="20">
        <v>28</v>
      </c>
      <c r="H850" s="20">
        <v>0.19600000000000001</v>
      </c>
    </row>
    <row r="851" spans="1:8" ht="12.75" hidden="1">
      <c r="A851" s="47" t="s">
        <v>1192</v>
      </c>
      <c r="B851" s="20" t="s">
        <v>314</v>
      </c>
      <c r="C851" s="20">
        <v>200</v>
      </c>
      <c r="D851" s="20" t="s">
        <v>315</v>
      </c>
      <c r="E851" s="20" t="s">
        <v>316</v>
      </c>
      <c r="G851" s="20">
        <v>27</v>
      </c>
      <c r="H851" s="20">
        <v>0.11</v>
      </c>
    </row>
    <row r="852" spans="1:8" ht="12.75" hidden="1">
      <c r="A852" s="47" t="s">
        <v>1193</v>
      </c>
      <c r="C852" s="20">
        <v>0</v>
      </c>
      <c r="D852" s="20" t="s">
        <v>386</v>
      </c>
      <c r="E852" s="20" t="s">
        <v>347</v>
      </c>
      <c r="F852" s="20" t="s">
        <v>386</v>
      </c>
      <c r="G852" s="20">
        <v>2</v>
      </c>
    </row>
    <row r="853" spans="1:8" ht="12.75" hidden="1">
      <c r="A853" s="47" t="s">
        <v>1194</v>
      </c>
      <c r="B853" s="20" t="s">
        <v>333</v>
      </c>
      <c r="C853" s="20">
        <v>200</v>
      </c>
      <c r="D853" s="20" t="s">
        <v>315</v>
      </c>
      <c r="E853" s="20" t="s">
        <v>316</v>
      </c>
      <c r="G853" s="20">
        <v>0</v>
      </c>
      <c r="H853" s="20">
        <v>0.12</v>
      </c>
    </row>
    <row r="854" spans="1:8" ht="12.75" hidden="1">
      <c r="A854" s="47" t="s">
        <v>1195</v>
      </c>
      <c r="B854" s="20" t="s">
        <v>314</v>
      </c>
      <c r="C854" s="20">
        <v>403</v>
      </c>
      <c r="D854" s="20" t="s">
        <v>1196</v>
      </c>
      <c r="E854" s="20" t="s">
        <v>347</v>
      </c>
      <c r="F854" s="20" t="s">
        <v>400</v>
      </c>
      <c r="G854" s="20">
        <v>1</v>
      </c>
      <c r="H854" s="20">
        <v>0.123</v>
      </c>
    </row>
    <row r="855" spans="1:8" ht="12.75" hidden="1">
      <c r="A855" s="47" t="s">
        <v>1197</v>
      </c>
      <c r="B855" s="20" t="s">
        <v>333</v>
      </c>
      <c r="C855" s="20">
        <v>200</v>
      </c>
      <c r="D855" s="20" t="s">
        <v>315</v>
      </c>
      <c r="E855" s="20" t="s">
        <v>316</v>
      </c>
      <c r="G855" s="20">
        <v>0</v>
      </c>
      <c r="H855" s="20">
        <v>0.11799999999999999</v>
      </c>
    </row>
    <row r="856" spans="1:8" ht="12.75" hidden="1">
      <c r="A856" s="47" t="s">
        <v>1198</v>
      </c>
      <c r="B856" s="20" t="s">
        <v>314</v>
      </c>
      <c r="C856" s="20">
        <v>200</v>
      </c>
      <c r="D856" s="20" t="s">
        <v>315</v>
      </c>
      <c r="E856" s="20" t="s">
        <v>316</v>
      </c>
      <c r="G856" s="20">
        <v>37</v>
      </c>
      <c r="H856" s="20">
        <v>5.8999999999999997E-2</v>
      </c>
    </row>
    <row r="857" spans="1:8" ht="12.75" hidden="1">
      <c r="A857" s="47" t="s">
        <v>1199</v>
      </c>
      <c r="B857" s="20" t="s">
        <v>333</v>
      </c>
      <c r="C857" s="20">
        <v>200</v>
      </c>
      <c r="D857" s="20" t="s">
        <v>315</v>
      </c>
      <c r="E857" s="20" t="s">
        <v>316</v>
      </c>
      <c r="G857" s="20">
        <v>0</v>
      </c>
      <c r="H857" s="20">
        <v>3.3000000000000002E-2</v>
      </c>
    </row>
    <row r="858" spans="1:8" ht="12.75" hidden="1">
      <c r="A858" s="47" t="s">
        <v>1200</v>
      </c>
      <c r="B858" s="20" t="s">
        <v>318</v>
      </c>
      <c r="C858" s="20">
        <v>200</v>
      </c>
      <c r="D858" s="20" t="s">
        <v>315</v>
      </c>
      <c r="E858" s="20" t="s">
        <v>316</v>
      </c>
      <c r="G858" s="20">
        <v>0</v>
      </c>
      <c r="H858" s="20">
        <v>0.121</v>
      </c>
    </row>
    <row r="859" spans="1:8" ht="12.75" hidden="1">
      <c r="A859" s="47" t="s">
        <v>1201</v>
      </c>
      <c r="B859" s="20" t="s">
        <v>333</v>
      </c>
      <c r="C859" s="20">
        <v>200</v>
      </c>
      <c r="D859" s="20" t="s">
        <v>315</v>
      </c>
      <c r="E859" s="20" t="s">
        <v>316</v>
      </c>
      <c r="G859" s="20">
        <v>0</v>
      </c>
      <c r="H859" s="20">
        <v>0.10299999999999999</v>
      </c>
    </row>
    <row r="860" spans="1:8" ht="12.75" hidden="1">
      <c r="A860" s="47" t="s">
        <v>1202</v>
      </c>
      <c r="B860" s="20" t="s">
        <v>314</v>
      </c>
      <c r="C860" s="20">
        <v>200</v>
      </c>
      <c r="D860" s="20" t="s">
        <v>315</v>
      </c>
      <c r="E860" s="20" t="s">
        <v>316</v>
      </c>
      <c r="G860" s="20">
        <v>26</v>
      </c>
      <c r="H860" s="20">
        <v>0.13200000000000001</v>
      </c>
    </row>
    <row r="861" spans="1:8" ht="12.75" hidden="1">
      <c r="A861" s="47" t="s">
        <v>1203</v>
      </c>
      <c r="B861" s="20" t="s">
        <v>333</v>
      </c>
      <c r="C861" s="20">
        <v>200</v>
      </c>
      <c r="D861" s="20" t="s">
        <v>315</v>
      </c>
      <c r="E861" s="20" t="s">
        <v>316</v>
      </c>
      <c r="G861" s="20">
        <v>0</v>
      </c>
      <c r="H861" s="20">
        <v>0.14399999999999999</v>
      </c>
    </row>
    <row r="862" spans="1:8" ht="12.75" hidden="1">
      <c r="A862" s="47" t="s">
        <v>1204</v>
      </c>
      <c r="B862" s="20" t="s">
        <v>333</v>
      </c>
      <c r="C862" s="20">
        <v>200</v>
      </c>
      <c r="D862" s="20" t="s">
        <v>315</v>
      </c>
      <c r="E862" s="20" t="s">
        <v>316</v>
      </c>
      <c r="G862" s="20">
        <v>0</v>
      </c>
      <c r="H862" s="20">
        <v>0.159</v>
      </c>
    </row>
    <row r="863" spans="1:8" ht="12.75" hidden="1">
      <c r="A863" s="47" t="s">
        <v>1205</v>
      </c>
      <c r="B863" s="20" t="s">
        <v>314</v>
      </c>
      <c r="C863" s="20">
        <v>200</v>
      </c>
      <c r="D863" s="20" t="s">
        <v>315</v>
      </c>
      <c r="E863" s="20" t="s">
        <v>316</v>
      </c>
      <c r="G863" s="20">
        <v>33</v>
      </c>
      <c r="H863" s="20">
        <v>0.106</v>
      </c>
    </row>
    <row r="864" spans="1:8" ht="12.75" hidden="1">
      <c r="A864" s="47" t="s">
        <v>1206</v>
      </c>
      <c r="B864" s="20" t="s">
        <v>333</v>
      </c>
      <c r="C864" s="20">
        <v>200</v>
      </c>
      <c r="D864" s="20" t="s">
        <v>315</v>
      </c>
      <c r="E864" s="20" t="s">
        <v>316</v>
      </c>
      <c r="G864" s="20">
        <v>0</v>
      </c>
      <c r="H864" s="20">
        <v>0.34300000000000003</v>
      </c>
    </row>
    <row r="865" spans="1:8" ht="12.75" hidden="1">
      <c r="A865" s="47" t="s">
        <v>1207</v>
      </c>
      <c r="B865" s="20" t="s">
        <v>333</v>
      </c>
      <c r="C865" s="20">
        <v>200</v>
      </c>
      <c r="D865" s="20" t="s">
        <v>315</v>
      </c>
      <c r="E865" s="20" t="s">
        <v>316</v>
      </c>
      <c r="G865" s="20">
        <v>0</v>
      </c>
      <c r="H865" s="20">
        <v>0.16500000000000001</v>
      </c>
    </row>
    <row r="866" spans="1:8" ht="12.75" hidden="1">
      <c r="A866" s="47" t="s">
        <v>1208</v>
      </c>
      <c r="B866" s="20" t="s">
        <v>333</v>
      </c>
      <c r="C866" s="20">
        <v>200</v>
      </c>
      <c r="D866" s="20" t="s">
        <v>315</v>
      </c>
      <c r="E866" s="20" t="s">
        <v>316</v>
      </c>
      <c r="G866" s="20">
        <v>0</v>
      </c>
      <c r="H866" s="20">
        <v>0.15</v>
      </c>
    </row>
    <row r="867" spans="1:8" ht="12.75" hidden="1">
      <c r="A867" s="47" t="s">
        <v>1209</v>
      </c>
      <c r="B867" s="20" t="s">
        <v>333</v>
      </c>
      <c r="C867" s="20">
        <v>200</v>
      </c>
      <c r="D867" s="20" t="s">
        <v>315</v>
      </c>
      <c r="E867" s="20" t="s">
        <v>316</v>
      </c>
      <c r="G867" s="20">
        <v>0</v>
      </c>
      <c r="H867" s="20">
        <v>4.5999999999999999E-2</v>
      </c>
    </row>
    <row r="868" spans="1:8" ht="12.75" hidden="1">
      <c r="A868" s="47" t="s">
        <v>1210</v>
      </c>
      <c r="C868" s="20">
        <v>0</v>
      </c>
      <c r="D868" s="20" t="s">
        <v>386</v>
      </c>
      <c r="E868" s="20" t="s">
        <v>347</v>
      </c>
      <c r="F868" s="20" t="s">
        <v>386</v>
      </c>
      <c r="G868" s="20">
        <v>2</v>
      </c>
    </row>
    <row r="869" spans="1:8" ht="12.75" hidden="1">
      <c r="A869" s="47" t="s">
        <v>1211</v>
      </c>
      <c r="B869" s="20" t="s">
        <v>314</v>
      </c>
      <c r="C869" s="20">
        <v>200</v>
      </c>
      <c r="D869" s="20" t="s">
        <v>315</v>
      </c>
      <c r="E869" s="20" t="s">
        <v>316</v>
      </c>
      <c r="G869" s="20">
        <v>34</v>
      </c>
      <c r="H869" s="20">
        <v>0.16300000000000001</v>
      </c>
    </row>
    <row r="870" spans="1:8" ht="12.75" hidden="1">
      <c r="A870" s="47" t="s">
        <v>1212</v>
      </c>
      <c r="B870" s="20" t="s">
        <v>333</v>
      </c>
      <c r="C870" s="20">
        <v>200</v>
      </c>
      <c r="D870" s="20" t="s">
        <v>315</v>
      </c>
      <c r="E870" s="20" t="s">
        <v>316</v>
      </c>
      <c r="G870" s="20">
        <v>0</v>
      </c>
      <c r="H870" s="20">
        <v>0.13100000000000001</v>
      </c>
    </row>
    <row r="871" spans="1:8" ht="12.75" hidden="1">
      <c r="A871" s="47" t="s">
        <v>1213</v>
      </c>
      <c r="B871" s="20" t="s">
        <v>333</v>
      </c>
      <c r="C871" s="20">
        <v>200</v>
      </c>
      <c r="D871" s="20" t="s">
        <v>315</v>
      </c>
      <c r="E871" s="20" t="s">
        <v>316</v>
      </c>
      <c r="G871" s="20">
        <v>0</v>
      </c>
      <c r="H871" s="20">
        <v>0.129</v>
      </c>
    </row>
    <row r="872" spans="1:8" ht="12.75" hidden="1">
      <c r="A872" s="47" t="s">
        <v>1214</v>
      </c>
      <c r="B872" s="20" t="s">
        <v>333</v>
      </c>
      <c r="C872" s="20">
        <v>200</v>
      </c>
      <c r="D872" s="20" t="s">
        <v>315</v>
      </c>
      <c r="E872" s="20" t="s">
        <v>316</v>
      </c>
      <c r="G872" s="20">
        <v>0</v>
      </c>
      <c r="H872" s="20">
        <v>0.03</v>
      </c>
    </row>
    <row r="873" spans="1:8" ht="12.75" hidden="1">
      <c r="A873" s="47" t="s">
        <v>1215</v>
      </c>
      <c r="B873" s="20" t="s">
        <v>314</v>
      </c>
      <c r="C873" s="20">
        <v>200</v>
      </c>
      <c r="D873" s="20" t="s">
        <v>315</v>
      </c>
      <c r="E873" s="20" t="s">
        <v>316</v>
      </c>
      <c r="G873" s="20">
        <v>21</v>
      </c>
      <c r="H873" s="20">
        <v>14.614000000000001</v>
      </c>
    </row>
    <row r="874" spans="1:8" ht="12.75" hidden="1">
      <c r="A874" s="47" t="s">
        <v>1216</v>
      </c>
      <c r="C874" s="20">
        <v>0</v>
      </c>
      <c r="D874" s="20" t="s">
        <v>386</v>
      </c>
      <c r="E874" s="20" t="s">
        <v>347</v>
      </c>
      <c r="F874" s="20" t="s">
        <v>386</v>
      </c>
      <c r="G874" s="20">
        <v>2</v>
      </c>
    </row>
    <row r="875" spans="1:8" ht="12.75" hidden="1">
      <c r="A875" s="47" t="s">
        <v>1217</v>
      </c>
      <c r="B875" s="20" t="s">
        <v>318</v>
      </c>
      <c r="C875" s="20">
        <v>200</v>
      </c>
      <c r="D875" s="20" t="s">
        <v>315</v>
      </c>
      <c r="E875" s="20" t="s">
        <v>316</v>
      </c>
      <c r="G875" s="20">
        <v>0</v>
      </c>
      <c r="H875" s="20">
        <v>0.121</v>
      </c>
    </row>
    <row r="876" spans="1:8" ht="12.75" hidden="1">
      <c r="A876" s="47" t="s">
        <v>1218</v>
      </c>
      <c r="B876" s="20" t="s">
        <v>314</v>
      </c>
      <c r="C876" s="20">
        <v>200</v>
      </c>
      <c r="D876" s="20" t="s">
        <v>315</v>
      </c>
      <c r="E876" s="20" t="s">
        <v>316</v>
      </c>
      <c r="G876" s="20">
        <v>16</v>
      </c>
      <c r="H876" s="20">
        <v>12.442</v>
      </c>
    </row>
    <row r="877" spans="1:8" ht="12.75" hidden="1">
      <c r="A877" s="47" t="s">
        <v>1219</v>
      </c>
      <c r="B877" s="20" t="s">
        <v>1038</v>
      </c>
      <c r="C877" s="20">
        <v>200</v>
      </c>
      <c r="D877" s="20" t="s">
        <v>315</v>
      </c>
      <c r="E877" s="20" t="s">
        <v>316</v>
      </c>
      <c r="G877" s="20">
        <v>0</v>
      </c>
      <c r="H877" s="20">
        <v>0.122</v>
      </c>
    </row>
    <row r="878" spans="1:8" ht="12.75" hidden="1">
      <c r="A878" s="47" t="s">
        <v>1220</v>
      </c>
      <c r="B878" s="20" t="s">
        <v>314</v>
      </c>
      <c r="C878" s="20">
        <v>200</v>
      </c>
      <c r="D878" s="20" t="s">
        <v>315</v>
      </c>
      <c r="E878" s="20" t="s">
        <v>316</v>
      </c>
      <c r="G878" s="20">
        <v>19</v>
      </c>
      <c r="H878" s="20">
        <v>3.4000000000000002E-2</v>
      </c>
    </row>
    <row r="879" spans="1:8" ht="12.75" hidden="1">
      <c r="A879" s="47" t="s">
        <v>1221</v>
      </c>
      <c r="B879" s="20" t="s">
        <v>333</v>
      </c>
      <c r="C879" s="20">
        <v>200</v>
      </c>
      <c r="D879" s="20" t="s">
        <v>315</v>
      </c>
      <c r="E879" s="20" t="s">
        <v>316</v>
      </c>
      <c r="G879" s="20">
        <v>0</v>
      </c>
      <c r="H879" s="20">
        <v>0.112</v>
      </c>
    </row>
    <row r="880" spans="1:8" ht="12.75" hidden="1">
      <c r="A880" s="47" t="s">
        <v>1222</v>
      </c>
      <c r="B880" s="20" t="s">
        <v>333</v>
      </c>
      <c r="C880" s="20">
        <v>200</v>
      </c>
      <c r="D880" s="20" t="s">
        <v>315</v>
      </c>
      <c r="E880" s="20" t="s">
        <v>316</v>
      </c>
      <c r="G880" s="20">
        <v>0</v>
      </c>
      <c r="H880" s="20">
        <v>0.13300000000000001</v>
      </c>
    </row>
    <row r="881" spans="1:8" ht="12.75" hidden="1">
      <c r="A881" s="47" t="s">
        <v>1223</v>
      </c>
      <c r="B881" s="20" t="s">
        <v>333</v>
      </c>
      <c r="C881" s="20">
        <v>200</v>
      </c>
      <c r="D881" s="20" t="s">
        <v>315</v>
      </c>
      <c r="E881" s="20" t="s">
        <v>316</v>
      </c>
      <c r="G881" s="20">
        <v>0</v>
      </c>
      <c r="H881" s="20">
        <v>0.11899999999999999</v>
      </c>
    </row>
    <row r="882" spans="1:8" ht="12.75" hidden="1">
      <c r="A882" s="47" t="s">
        <v>1224</v>
      </c>
      <c r="C882" s="20">
        <v>0</v>
      </c>
      <c r="D882" s="20" t="s">
        <v>386</v>
      </c>
      <c r="E882" s="20" t="s">
        <v>347</v>
      </c>
      <c r="F882" s="20" t="s">
        <v>386</v>
      </c>
      <c r="G882" s="20">
        <v>2</v>
      </c>
    </row>
    <row r="883" spans="1:8" ht="12.75" hidden="1">
      <c r="A883" s="47" t="s">
        <v>1225</v>
      </c>
      <c r="B883" s="20" t="s">
        <v>333</v>
      </c>
      <c r="C883" s="20">
        <v>200</v>
      </c>
      <c r="D883" s="20" t="s">
        <v>315</v>
      </c>
      <c r="E883" s="20" t="s">
        <v>316</v>
      </c>
      <c r="G883" s="20">
        <v>0</v>
      </c>
      <c r="H883" s="20">
        <v>0.14000000000000001</v>
      </c>
    </row>
    <row r="884" spans="1:8" ht="12.75" hidden="1">
      <c r="A884" s="47" t="s">
        <v>1226</v>
      </c>
      <c r="B884" s="20" t="s">
        <v>333</v>
      </c>
      <c r="C884" s="20">
        <v>200</v>
      </c>
      <c r="D884" s="20" t="s">
        <v>315</v>
      </c>
      <c r="E884" s="20" t="s">
        <v>316</v>
      </c>
      <c r="G884" s="20">
        <v>0</v>
      </c>
      <c r="H884" s="20">
        <v>0.105</v>
      </c>
    </row>
    <row r="885" spans="1:8" ht="12.75" hidden="1">
      <c r="A885" s="47" t="s">
        <v>1227</v>
      </c>
      <c r="C885" s="20">
        <v>0</v>
      </c>
      <c r="D885" s="20" t="s">
        <v>386</v>
      </c>
      <c r="E885" s="20" t="s">
        <v>347</v>
      </c>
      <c r="F885" s="20" t="s">
        <v>386</v>
      </c>
      <c r="G885" s="20">
        <v>2</v>
      </c>
    </row>
    <row r="886" spans="1:8" ht="12.75" hidden="1">
      <c r="A886" s="47" t="s">
        <v>1228</v>
      </c>
      <c r="B886" s="20" t="s">
        <v>333</v>
      </c>
      <c r="C886" s="20">
        <v>200</v>
      </c>
      <c r="D886" s="20" t="s">
        <v>315</v>
      </c>
      <c r="E886" s="20" t="s">
        <v>316</v>
      </c>
      <c r="G886" s="20">
        <v>0</v>
      </c>
      <c r="H886" s="20">
        <v>3.3000000000000002E-2</v>
      </c>
    </row>
    <row r="887" spans="1:8" ht="12.75" hidden="1">
      <c r="A887" s="47" t="s">
        <v>1229</v>
      </c>
      <c r="B887" s="20" t="s">
        <v>333</v>
      </c>
      <c r="C887" s="20">
        <v>200</v>
      </c>
      <c r="D887" s="20" t="s">
        <v>315</v>
      </c>
      <c r="E887" s="20" t="s">
        <v>316</v>
      </c>
      <c r="G887" s="20">
        <v>0</v>
      </c>
      <c r="H887" s="20">
        <v>0.13</v>
      </c>
    </row>
    <row r="888" spans="1:8" ht="12.75" hidden="1">
      <c r="A888" s="47" t="s">
        <v>1230</v>
      </c>
      <c r="B888" s="20" t="s">
        <v>333</v>
      </c>
      <c r="C888" s="20">
        <v>200</v>
      </c>
      <c r="D888" s="20" t="s">
        <v>315</v>
      </c>
      <c r="E888" s="20" t="s">
        <v>316</v>
      </c>
      <c r="G888" s="20">
        <v>0</v>
      </c>
      <c r="H888" s="20">
        <v>0.10100000000000001</v>
      </c>
    </row>
    <row r="889" spans="1:8" ht="12.75" hidden="1">
      <c r="A889" s="47" t="s">
        <v>1231</v>
      </c>
      <c r="B889" s="20" t="s">
        <v>333</v>
      </c>
      <c r="C889" s="20">
        <v>200</v>
      </c>
      <c r="D889" s="20" t="s">
        <v>315</v>
      </c>
      <c r="E889" s="20" t="s">
        <v>316</v>
      </c>
      <c r="G889" s="20">
        <v>0</v>
      </c>
      <c r="H889" s="20">
        <v>0.12</v>
      </c>
    </row>
    <row r="890" spans="1:8" ht="12.75" hidden="1">
      <c r="A890" s="47" t="s">
        <v>1232</v>
      </c>
      <c r="B890" s="20" t="s">
        <v>314</v>
      </c>
      <c r="C890" s="20">
        <v>200</v>
      </c>
      <c r="D890" s="20" t="s">
        <v>315</v>
      </c>
      <c r="E890" s="20" t="s">
        <v>316</v>
      </c>
      <c r="G890" s="20">
        <v>23</v>
      </c>
      <c r="H890" s="20">
        <v>0.121</v>
      </c>
    </row>
    <row r="891" spans="1:8" ht="12.75" hidden="1">
      <c r="A891" s="47" t="s">
        <v>1233</v>
      </c>
      <c r="B891" s="20" t="s">
        <v>318</v>
      </c>
      <c r="C891" s="20">
        <v>200</v>
      </c>
      <c r="D891" s="20" t="s">
        <v>315</v>
      </c>
      <c r="E891" s="20" t="s">
        <v>316</v>
      </c>
      <c r="G891" s="20">
        <v>0</v>
      </c>
      <c r="H891" s="20">
        <v>0.128</v>
      </c>
    </row>
    <row r="892" spans="1:8" ht="12.75" hidden="1">
      <c r="A892" s="47" t="s">
        <v>1234</v>
      </c>
      <c r="B892" s="20" t="s">
        <v>333</v>
      </c>
      <c r="C892" s="20">
        <v>200</v>
      </c>
      <c r="D892" s="20" t="s">
        <v>315</v>
      </c>
      <c r="E892" s="20" t="s">
        <v>316</v>
      </c>
      <c r="G892" s="20">
        <v>0</v>
      </c>
      <c r="H892" s="20">
        <v>0.14699999999999999</v>
      </c>
    </row>
    <row r="893" spans="1:8" ht="12.75" hidden="1">
      <c r="A893" s="47" t="s">
        <v>1235</v>
      </c>
      <c r="B893" s="20" t="s">
        <v>333</v>
      </c>
      <c r="C893" s="20">
        <v>200</v>
      </c>
      <c r="D893" s="20" t="s">
        <v>315</v>
      </c>
      <c r="E893" s="20" t="s">
        <v>316</v>
      </c>
      <c r="G893" s="20">
        <v>0</v>
      </c>
      <c r="H893" s="20">
        <v>0.11700000000000001</v>
      </c>
    </row>
    <row r="894" spans="1:8" ht="12.75" hidden="1">
      <c r="A894" s="47" t="s">
        <v>1236</v>
      </c>
      <c r="B894" s="20" t="s">
        <v>333</v>
      </c>
      <c r="C894" s="20">
        <v>200</v>
      </c>
      <c r="D894" s="20" t="s">
        <v>315</v>
      </c>
      <c r="E894" s="20" t="s">
        <v>316</v>
      </c>
      <c r="G894" s="20">
        <v>0</v>
      </c>
      <c r="H894" s="20">
        <v>0.10299999999999999</v>
      </c>
    </row>
    <row r="895" spans="1:8" ht="12.75" hidden="1">
      <c r="A895" s="47" t="s">
        <v>1237</v>
      </c>
      <c r="B895" s="20" t="s">
        <v>333</v>
      </c>
      <c r="C895" s="20">
        <v>200</v>
      </c>
      <c r="D895" s="20" t="s">
        <v>315</v>
      </c>
      <c r="E895" s="20" t="s">
        <v>316</v>
      </c>
      <c r="G895" s="20">
        <v>0</v>
      </c>
      <c r="H895" s="20">
        <v>4.1000000000000002E-2</v>
      </c>
    </row>
    <row r="896" spans="1:8" ht="12.75" hidden="1">
      <c r="A896" s="47" t="s">
        <v>1238</v>
      </c>
      <c r="B896" s="20" t="s">
        <v>314</v>
      </c>
      <c r="C896" s="20">
        <v>200</v>
      </c>
      <c r="D896" s="20" t="s">
        <v>315</v>
      </c>
      <c r="E896" s="20" t="s">
        <v>316</v>
      </c>
      <c r="G896" s="20">
        <v>23</v>
      </c>
      <c r="H896" s="20">
        <v>0.14299999999999999</v>
      </c>
    </row>
    <row r="897" spans="1:8" ht="12.75" hidden="1">
      <c r="A897" s="47" t="s">
        <v>1239</v>
      </c>
      <c r="B897" s="20" t="s">
        <v>333</v>
      </c>
      <c r="C897" s="20">
        <v>200</v>
      </c>
      <c r="D897" s="20" t="s">
        <v>315</v>
      </c>
      <c r="E897" s="20" t="s">
        <v>316</v>
      </c>
      <c r="G897" s="20">
        <v>0</v>
      </c>
      <c r="H897" s="20">
        <v>0.122</v>
      </c>
    </row>
    <row r="898" spans="1:8" ht="12.75" hidden="1">
      <c r="A898" s="20" t="s">
        <v>1240</v>
      </c>
      <c r="B898" s="20" t="s">
        <v>333</v>
      </c>
      <c r="C898" s="20">
        <v>200</v>
      </c>
      <c r="D898" s="20" t="s">
        <v>315</v>
      </c>
      <c r="E898" s="20" t="s">
        <v>316</v>
      </c>
      <c r="G898" s="20">
        <v>0</v>
      </c>
      <c r="H898" s="20">
        <v>0.11899999999999999</v>
      </c>
    </row>
    <row r="899" spans="1:8" ht="12.75" hidden="1">
      <c r="A899" s="47" t="s">
        <v>1241</v>
      </c>
      <c r="B899" s="20" t="s">
        <v>333</v>
      </c>
      <c r="C899" s="20">
        <v>200</v>
      </c>
      <c r="D899" s="20" t="s">
        <v>315</v>
      </c>
      <c r="E899" s="20" t="s">
        <v>316</v>
      </c>
      <c r="G899" s="20">
        <v>0</v>
      </c>
      <c r="H899" s="20">
        <v>0.14599999999999999</v>
      </c>
    </row>
    <row r="900" spans="1:8" ht="12.75" hidden="1">
      <c r="A900" s="47" t="s">
        <v>1242</v>
      </c>
      <c r="B900" s="20" t="s">
        <v>333</v>
      </c>
      <c r="C900" s="20">
        <v>200</v>
      </c>
      <c r="D900" s="20" t="s">
        <v>315</v>
      </c>
      <c r="E900" s="20" t="s">
        <v>316</v>
      </c>
      <c r="G900" s="20">
        <v>0</v>
      </c>
      <c r="H900" s="20">
        <v>0.10100000000000001</v>
      </c>
    </row>
    <row r="901" spans="1:8" ht="12.75" hidden="1">
      <c r="A901" s="47" t="s">
        <v>1243</v>
      </c>
      <c r="B901" s="20" t="s">
        <v>333</v>
      </c>
      <c r="C901" s="20">
        <v>200</v>
      </c>
      <c r="D901" s="20" t="s">
        <v>315</v>
      </c>
      <c r="E901" s="20" t="s">
        <v>316</v>
      </c>
      <c r="G901" s="20">
        <v>0</v>
      </c>
      <c r="H901" s="20">
        <v>0.113</v>
      </c>
    </row>
    <row r="902" spans="1:8" ht="12.75" hidden="1">
      <c r="A902" s="47" t="s">
        <v>1244</v>
      </c>
      <c r="C902" s="20">
        <v>0</v>
      </c>
      <c r="D902" s="20" t="s">
        <v>386</v>
      </c>
      <c r="E902" s="20" t="s">
        <v>347</v>
      </c>
      <c r="F902" s="20" t="s">
        <v>386</v>
      </c>
      <c r="G902" s="20">
        <v>2</v>
      </c>
    </row>
    <row r="903" spans="1:8" ht="12.75" hidden="1">
      <c r="A903" s="47" t="s">
        <v>1245</v>
      </c>
      <c r="B903" s="20" t="s">
        <v>333</v>
      </c>
      <c r="C903" s="20">
        <v>200</v>
      </c>
      <c r="D903" s="20" t="s">
        <v>315</v>
      </c>
      <c r="E903" s="20" t="s">
        <v>316</v>
      </c>
      <c r="G903" s="20">
        <v>0</v>
      </c>
      <c r="H903" s="20">
        <v>0.11700000000000001</v>
      </c>
    </row>
    <row r="904" spans="1:8" ht="12.75" hidden="1">
      <c r="A904" s="47" t="s">
        <v>1246</v>
      </c>
      <c r="C904" s="20">
        <v>0</v>
      </c>
      <c r="D904" s="20" t="s">
        <v>386</v>
      </c>
      <c r="E904" s="20" t="s">
        <v>347</v>
      </c>
      <c r="F904" s="20" t="s">
        <v>386</v>
      </c>
      <c r="G904" s="20">
        <v>4</v>
      </c>
    </row>
    <row r="905" spans="1:8" ht="12.75" hidden="1">
      <c r="A905" s="47" t="s">
        <v>1247</v>
      </c>
      <c r="B905" s="20" t="s">
        <v>314</v>
      </c>
      <c r="C905" s="20">
        <v>200</v>
      </c>
      <c r="D905" s="20" t="s">
        <v>315</v>
      </c>
      <c r="E905" s="20" t="s">
        <v>316</v>
      </c>
      <c r="G905" s="20">
        <v>21</v>
      </c>
      <c r="H905" s="20">
        <v>0.109</v>
      </c>
    </row>
    <row r="906" spans="1:8" ht="12.75" hidden="1">
      <c r="A906" s="47" t="s">
        <v>1248</v>
      </c>
      <c r="B906" s="20" t="s">
        <v>333</v>
      </c>
      <c r="C906" s="20">
        <v>200</v>
      </c>
      <c r="D906" s="20" t="s">
        <v>315</v>
      </c>
      <c r="E906" s="20" t="s">
        <v>316</v>
      </c>
      <c r="G906" s="20">
        <v>0</v>
      </c>
      <c r="H906" s="20">
        <v>0.10100000000000001</v>
      </c>
    </row>
    <row r="907" spans="1:8" ht="12.75" hidden="1">
      <c r="A907" s="47" t="s">
        <v>1249</v>
      </c>
      <c r="B907" s="20" t="s">
        <v>333</v>
      </c>
      <c r="C907" s="20">
        <v>200</v>
      </c>
      <c r="D907" s="20" t="s">
        <v>315</v>
      </c>
      <c r="E907" s="20" t="s">
        <v>316</v>
      </c>
      <c r="G907" s="20">
        <v>0</v>
      </c>
      <c r="H907" s="20">
        <v>0.113</v>
      </c>
    </row>
    <row r="908" spans="1:8" ht="12.75" hidden="1">
      <c r="A908" s="47" t="s">
        <v>1250</v>
      </c>
      <c r="B908" s="20" t="s">
        <v>333</v>
      </c>
      <c r="C908" s="20">
        <v>200</v>
      </c>
      <c r="D908" s="20" t="s">
        <v>315</v>
      </c>
      <c r="E908" s="20" t="s">
        <v>316</v>
      </c>
      <c r="G908" s="20">
        <v>0</v>
      </c>
      <c r="H908" s="20">
        <v>0.13500000000000001</v>
      </c>
    </row>
    <row r="909" spans="1:8" ht="12.75" hidden="1">
      <c r="A909" s="47" t="s">
        <v>1251</v>
      </c>
      <c r="B909" s="20" t="s">
        <v>333</v>
      </c>
      <c r="C909" s="20">
        <v>200</v>
      </c>
      <c r="D909" s="20" t="s">
        <v>315</v>
      </c>
      <c r="E909" s="20" t="s">
        <v>316</v>
      </c>
      <c r="G909" s="20">
        <v>0</v>
      </c>
      <c r="H909" s="20">
        <v>0.124</v>
      </c>
    </row>
    <row r="910" spans="1:8" ht="12.75" hidden="1">
      <c r="A910" s="47" t="s">
        <v>1252</v>
      </c>
      <c r="B910" s="20" t="s">
        <v>333</v>
      </c>
      <c r="C910" s="20">
        <v>200</v>
      </c>
      <c r="D910" s="20" t="s">
        <v>315</v>
      </c>
      <c r="E910" s="20" t="s">
        <v>316</v>
      </c>
      <c r="G910" s="20">
        <v>0</v>
      </c>
      <c r="H910" s="20">
        <v>0.10199999999999999</v>
      </c>
    </row>
    <row r="911" spans="1:8" ht="12.75" hidden="1">
      <c r="A911" s="47" t="s">
        <v>1253</v>
      </c>
      <c r="B911" s="20" t="s">
        <v>333</v>
      </c>
      <c r="C911" s="20">
        <v>200</v>
      </c>
      <c r="D911" s="20" t="s">
        <v>315</v>
      </c>
      <c r="E911" s="20" t="s">
        <v>316</v>
      </c>
      <c r="G911" s="20">
        <v>0</v>
      </c>
      <c r="H911" s="20">
        <v>0.11700000000000001</v>
      </c>
    </row>
    <row r="912" spans="1:8" ht="12.75" hidden="1">
      <c r="A912" s="47" t="s">
        <v>1254</v>
      </c>
      <c r="B912" s="20" t="s">
        <v>333</v>
      </c>
      <c r="C912" s="20">
        <v>200</v>
      </c>
      <c r="D912" s="20" t="s">
        <v>315</v>
      </c>
      <c r="E912" s="20" t="s">
        <v>316</v>
      </c>
      <c r="G912" s="20">
        <v>0</v>
      </c>
      <c r="H912" s="20">
        <v>0.245</v>
      </c>
    </row>
    <row r="913" spans="1:8" ht="12.75" hidden="1">
      <c r="A913" s="47" t="s">
        <v>1255</v>
      </c>
      <c r="B913" s="20" t="s">
        <v>333</v>
      </c>
      <c r="C913" s="20">
        <v>200</v>
      </c>
      <c r="D913" s="20" t="s">
        <v>315</v>
      </c>
      <c r="E913" s="20" t="s">
        <v>316</v>
      </c>
      <c r="G913" s="20">
        <v>0</v>
      </c>
      <c r="H913" s="20">
        <v>9.9000000000000005E-2</v>
      </c>
    </row>
    <row r="914" spans="1:8" ht="12.75" hidden="1">
      <c r="A914" s="47" t="s">
        <v>1256</v>
      </c>
      <c r="B914" s="20" t="s">
        <v>333</v>
      </c>
      <c r="C914" s="20">
        <v>200</v>
      </c>
      <c r="D914" s="20" t="s">
        <v>315</v>
      </c>
      <c r="E914" s="20" t="s">
        <v>316</v>
      </c>
      <c r="G914" s="20">
        <v>0</v>
      </c>
      <c r="H914" s="20">
        <v>0.17399999999999999</v>
      </c>
    </row>
    <row r="915" spans="1:8" ht="12.75" hidden="1">
      <c r="A915" s="47" t="s">
        <v>1257</v>
      </c>
      <c r="B915" s="20" t="s">
        <v>318</v>
      </c>
      <c r="C915" s="20">
        <v>200</v>
      </c>
      <c r="D915" s="20" t="s">
        <v>315</v>
      </c>
      <c r="E915" s="20" t="s">
        <v>316</v>
      </c>
      <c r="G915" s="20">
        <v>0</v>
      </c>
      <c r="H915" s="20">
        <v>0.182</v>
      </c>
    </row>
    <row r="916" spans="1:8" ht="12.75" hidden="1">
      <c r="A916" s="47" t="s">
        <v>1258</v>
      </c>
      <c r="B916" s="20" t="s">
        <v>333</v>
      </c>
      <c r="C916" s="20">
        <v>200</v>
      </c>
      <c r="D916" s="20" t="s">
        <v>315</v>
      </c>
      <c r="E916" s="20" t="s">
        <v>316</v>
      </c>
      <c r="G916" s="20">
        <v>0</v>
      </c>
      <c r="H916" s="20">
        <v>0.20300000000000001</v>
      </c>
    </row>
    <row r="917" spans="1:8" ht="12.75" hidden="1">
      <c r="A917" s="47" t="s">
        <v>1259</v>
      </c>
      <c r="C917" s="20">
        <v>0</v>
      </c>
      <c r="D917" s="20" t="s">
        <v>386</v>
      </c>
      <c r="E917" s="20" t="s">
        <v>347</v>
      </c>
      <c r="F917" s="20" t="s">
        <v>386</v>
      </c>
      <c r="G917" s="20">
        <v>2</v>
      </c>
    </row>
    <row r="918" spans="1:8" ht="12.75" hidden="1">
      <c r="A918" s="47" t="s">
        <v>1260</v>
      </c>
      <c r="B918" s="20" t="s">
        <v>314</v>
      </c>
      <c r="C918" s="20">
        <v>200</v>
      </c>
      <c r="D918" s="20" t="s">
        <v>315</v>
      </c>
      <c r="E918" s="20" t="s">
        <v>316</v>
      </c>
      <c r="G918" s="20">
        <v>22</v>
      </c>
      <c r="H918" s="20">
        <v>0.17799999999999999</v>
      </c>
    </row>
    <row r="919" spans="1:8" ht="12.75" hidden="1">
      <c r="A919" s="47" t="s">
        <v>1261</v>
      </c>
      <c r="B919" s="20" t="s">
        <v>333</v>
      </c>
      <c r="C919" s="20">
        <v>200</v>
      </c>
      <c r="D919" s="20" t="s">
        <v>315</v>
      </c>
      <c r="E919" s="20" t="s">
        <v>316</v>
      </c>
      <c r="G919" s="20">
        <v>0</v>
      </c>
      <c r="H919" s="20">
        <v>0.20200000000000001</v>
      </c>
    </row>
    <row r="920" spans="1:8" ht="12.75" hidden="1">
      <c r="A920" s="47" t="s">
        <v>1262</v>
      </c>
      <c r="B920" s="20" t="s">
        <v>333</v>
      </c>
      <c r="C920" s="20">
        <v>200</v>
      </c>
      <c r="D920" s="20" t="s">
        <v>315</v>
      </c>
      <c r="E920" s="20" t="s">
        <v>316</v>
      </c>
      <c r="G920" s="20">
        <v>0</v>
      </c>
      <c r="H920" s="20">
        <v>0.18099999999999999</v>
      </c>
    </row>
    <row r="921" spans="1:8" ht="12.75" hidden="1">
      <c r="A921" s="47" t="s">
        <v>1263</v>
      </c>
      <c r="C921" s="20">
        <v>0</v>
      </c>
      <c r="D921" s="20" t="s">
        <v>386</v>
      </c>
      <c r="E921" s="20" t="s">
        <v>347</v>
      </c>
      <c r="F921" s="20" t="s">
        <v>386</v>
      </c>
      <c r="G921" s="20">
        <v>2</v>
      </c>
    </row>
    <row r="922" spans="1:8" ht="12.75" hidden="1">
      <c r="A922" s="47" t="s">
        <v>1264</v>
      </c>
      <c r="B922" s="20" t="s">
        <v>314</v>
      </c>
      <c r="C922" s="20">
        <v>200</v>
      </c>
      <c r="D922" s="20" t="s">
        <v>315</v>
      </c>
      <c r="E922" s="20" t="s">
        <v>316</v>
      </c>
      <c r="G922" s="20">
        <v>23</v>
      </c>
      <c r="H922" s="20">
        <v>0.18099999999999999</v>
      </c>
    </row>
    <row r="923" spans="1:8" ht="12.75" hidden="1">
      <c r="A923" s="47" t="s">
        <v>1265</v>
      </c>
      <c r="B923" s="20" t="s">
        <v>333</v>
      </c>
      <c r="C923" s="20">
        <v>200</v>
      </c>
      <c r="D923" s="20" t="s">
        <v>315</v>
      </c>
      <c r="E923" s="20" t="s">
        <v>316</v>
      </c>
      <c r="G923" s="20">
        <v>0</v>
      </c>
      <c r="H923" s="20">
        <v>0.54400000000000004</v>
      </c>
    </row>
    <row r="924" spans="1:8" ht="12.75" hidden="1">
      <c r="A924" s="47" t="s">
        <v>1266</v>
      </c>
      <c r="B924" s="20" t="s">
        <v>333</v>
      </c>
      <c r="C924" s="20">
        <v>200</v>
      </c>
      <c r="D924" s="20" t="s">
        <v>315</v>
      </c>
      <c r="E924" s="20" t="s">
        <v>316</v>
      </c>
      <c r="G924" s="20">
        <v>0</v>
      </c>
      <c r="H924" s="20">
        <v>0.104</v>
      </c>
    </row>
    <row r="925" spans="1:8" ht="12.75" hidden="1">
      <c r="A925" s="47" t="s">
        <v>1267</v>
      </c>
      <c r="B925" s="20" t="s">
        <v>333</v>
      </c>
      <c r="C925" s="20">
        <v>200</v>
      </c>
      <c r="D925" s="20" t="s">
        <v>315</v>
      </c>
      <c r="E925" s="20" t="s">
        <v>316</v>
      </c>
      <c r="G925" s="20">
        <v>0</v>
      </c>
      <c r="H925" s="20">
        <v>0.42899999999999999</v>
      </c>
    </row>
    <row r="926" spans="1:8" ht="12.75" hidden="1">
      <c r="A926" s="47" t="s">
        <v>1268</v>
      </c>
      <c r="B926" s="20" t="s">
        <v>333</v>
      </c>
      <c r="C926" s="20">
        <v>200</v>
      </c>
      <c r="D926" s="20" t="s">
        <v>315</v>
      </c>
      <c r="E926" s="20" t="s">
        <v>316</v>
      </c>
      <c r="G926" s="20">
        <v>0</v>
      </c>
      <c r="H926" s="20">
        <v>0.28499999999999998</v>
      </c>
    </row>
    <row r="927" spans="1:8" ht="12.75" hidden="1">
      <c r="A927" s="47" t="s">
        <v>1269</v>
      </c>
      <c r="C927" s="20">
        <v>0</v>
      </c>
      <c r="D927" s="20" t="s">
        <v>386</v>
      </c>
      <c r="E927" s="20" t="s">
        <v>347</v>
      </c>
      <c r="F927" s="20" t="s">
        <v>386</v>
      </c>
      <c r="G927" s="20">
        <v>2</v>
      </c>
    </row>
    <row r="928" spans="1:8" ht="12.75" hidden="1">
      <c r="A928" s="47" t="s">
        <v>1270</v>
      </c>
      <c r="C928" s="20">
        <v>0</v>
      </c>
      <c r="D928" s="20" t="s">
        <v>386</v>
      </c>
      <c r="E928" s="20" t="s">
        <v>347</v>
      </c>
      <c r="F928" s="20" t="s">
        <v>386</v>
      </c>
      <c r="G928" s="20">
        <v>2</v>
      </c>
    </row>
    <row r="929" spans="1:8" ht="12.75" hidden="1">
      <c r="A929" s="47" t="s">
        <v>1271</v>
      </c>
      <c r="B929" s="20" t="s">
        <v>333</v>
      </c>
      <c r="C929" s="20">
        <v>200</v>
      </c>
      <c r="D929" s="20" t="s">
        <v>315</v>
      </c>
      <c r="E929" s="20" t="s">
        <v>316</v>
      </c>
      <c r="G929" s="20">
        <v>0</v>
      </c>
      <c r="H929" s="20">
        <v>0.189</v>
      </c>
    </row>
    <row r="930" spans="1:8" ht="12.75" hidden="1">
      <c r="A930" s="47" t="s">
        <v>1272</v>
      </c>
      <c r="B930" s="20" t="s">
        <v>333</v>
      </c>
      <c r="C930" s="20">
        <v>200</v>
      </c>
      <c r="D930" s="20" t="s">
        <v>315</v>
      </c>
      <c r="E930" s="20" t="s">
        <v>316</v>
      </c>
      <c r="G930" s="20">
        <v>0</v>
      </c>
      <c r="H930" s="20">
        <v>0.13500000000000001</v>
      </c>
    </row>
    <row r="931" spans="1:8" ht="12.75" hidden="1">
      <c r="A931" s="47" t="s">
        <v>1273</v>
      </c>
      <c r="B931" s="20" t="s">
        <v>333</v>
      </c>
      <c r="C931" s="20">
        <v>200</v>
      </c>
      <c r="D931" s="20" t="s">
        <v>315</v>
      </c>
      <c r="E931" s="20" t="s">
        <v>316</v>
      </c>
      <c r="G931" s="20">
        <v>0</v>
      </c>
      <c r="H931" s="20">
        <v>0.123</v>
      </c>
    </row>
    <row r="932" spans="1:8" ht="12.75" hidden="1">
      <c r="A932" s="47" t="s">
        <v>1274</v>
      </c>
      <c r="B932" s="20" t="s">
        <v>314</v>
      </c>
      <c r="C932" s="20">
        <v>200</v>
      </c>
      <c r="D932" s="20" t="s">
        <v>315</v>
      </c>
      <c r="E932" s="20" t="s">
        <v>316</v>
      </c>
      <c r="G932" s="20">
        <v>20</v>
      </c>
      <c r="H932" s="20">
        <v>0.20699999999999999</v>
      </c>
    </row>
    <row r="933" spans="1:8" ht="12.75" hidden="1">
      <c r="A933" s="47" t="s">
        <v>1275</v>
      </c>
      <c r="C933" s="20">
        <v>0</v>
      </c>
      <c r="D933" s="20" t="s">
        <v>386</v>
      </c>
      <c r="E933" s="20" t="s">
        <v>347</v>
      </c>
      <c r="F933" s="20" t="s">
        <v>386</v>
      </c>
      <c r="G933" s="20">
        <v>2</v>
      </c>
    </row>
    <row r="934" spans="1:8" ht="12.75" hidden="1">
      <c r="A934" s="47" t="s">
        <v>1276</v>
      </c>
      <c r="B934" s="20" t="s">
        <v>333</v>
      </c>
      <c r="C934" s="20">
        <v>200</v>
      </c>
      <c r="D934" s="20" t="s">
        <v>315</v>
      </c>
      <c r="E934" s="20" t="s">
        <v>316</v>
      </c>
      <c r="G934" s="20">
        <v>0</v>
      </c>
      <c r="H934" s="20">
        <v>0.13</v>
      </c>
    </row>
    <row r="935" spans="1:8" ht="12.75" hidden="1">
      <c r="A935" s="47" t="s">
        <v>1277</v>
      </c>
      <c r="C935" s="20">
        <v>0</v>
      </c>
      <c r="D935" s="20" t="s">
        <v>386</v>
      </c>
      <c r="E935" s="20" t="s">
        <v>347</v>
      </c>
      <c r="F935" s="20" t="s">
        <v>386</v>
      </c>
      <c r="G935" s="20">
        <v>2</v>
      </c>
    </row>
    <row r="936" spans="1:8" ht="12.75" hidden="1">
      <c r="A936" s="47" t="s">
        <v>1278</v>
      </c>
      <c r="B936" s="20" t="s">
        <v>374</v>
      </c>
      <c r="C936" s="20">
        <v>200</v>
      </c>
      <c r="D936" s="20" t="s">
        <v>315</v>
      </c>
      <c r="E936" s="20" t="s">
        <v>316</v>
      </c>
      <c r="G936" s="20">
        <v>0</v>
      </c>
      <c r="H936" s="20">
        <v>0.21</v>
      </c>
    </row>
    <row r="937" spans="1:8" ht="12.75" hidden="1">
      <c r="A937" s="47" t="s">
        <v>1279</v>
      </c>
      <c r="B937" s="20" t="s">
        <v>333</v>
      </c>
      <c r="C937" s="20">
        <v>200</v>
      </c>
      <c r="D937" s="20" t="s">
        <v>315</v>
      </c>
      <c r="E937" s="20" t="s">
        <v>316</v>
      </c>
      <c r="G937" s="20">
        <v>0</v>
      </c>
      <c r="H937" s="20">
        <v>0.14399999999999999</v>
      </c>
    </row>
    <row r="938" spans="1:8" ht="12.75" hidden="1">
      <c r="A938" s="47" t="s">
        <v>1280</v>
      </c>
      <c r="B938" s="20" t="s">
        <v>333</v>
      </c>
      <c r="C938" s="20">
        <v>200</v>
      </c>
      <c r="D938" s="20" t="s">
        <v>315</v>
      </c>
      <c r="E938" s="20" t="s">
        <v>316</v>
      </c>
      <c r="G938" s="20">
        <v>0</v>
      </c>
      <c r="H938" s="20">
        <v>0.13200000000000001</v>
      </c>
    </row>
    <row r="939" spans="1:8" ht="12.75" hidden="1">
      <c r="A939" s="47" t="s">
        <v>1281</v>
      </c>
      <c r="B939" s="20" t="s">
        <v>333</v>
      </c>
      <c r="C939" s="20">
        <v>200</v>
      </c>
      <c r="D939" s="20" t="s">
        <v>315</v>
      </c>
      <c r="E939" s="20" t="s">
        <v>316</v>
      </c>
      <c r="G939" s="20">
        <v>0</v>
      </c>
      <c r="H939" s="20">
        <v>0.105</v>
      </c>
    </row>
    <row r="940" spans="1:8" ht="12.75" hidden="1">
      <c r="A940" s="47" t="s">
        <v>1282</v>
      </c>
      <c r="B940" s="20" t="s">
        <v>333</v>
      </c>
      <c r="C940" s="20">
        <v>200</v>
      </c>
      <c r="D940" s="20" t="s">
        <v>315</v>
      </c>
      <c r="E940" s="20" t="s">
        <v>316</v>
      </c>
      <c r="G940" s="20">
        <v>0</v>
      </c>
      <c r="H940" s="20">
        <v>4.2999999999999997E-2</v>
      </c>
    </row>
    <row r="941" spans="1:8" ht="12.75" hidden="1">
      <c r="A941" s="47" t="s">
        <v>1283</v>
      </c>
      <c r="B941" s="20" t="s">
        <v>314</v>
      </c>
      <c r="C941" s="20">
        <v>200</v>
      </c>
      <c r="D941" s="20" t="s">
        <v>315</v>
      </c>
      <c r="E941" s="20" t="s">
        <v>316</v>
      </c>
      <c r="G941" s="20">
        <v>39</v>
      </c>
      <c r="H941" s="20">
        <v>0.14399999999999999</v>
      </c>
    </row>
    <row r="942" spans="1:8" ht="12.75" hidden="1">
      <c r="A942" s="47" t="s">
        <v>1284</v>
      </c>
      <c r="B942" s="20" t="s">
        <v>333</v>
      </c>
      <c r="C942" s="20">
        <v>200</v>
      </c>
      <c r="D942" s="20" t="s">
        <v>315</v>
      </c>
      <c r="E942" s="20" t="s">
        <v>316</v>
      </c>
      <c r="G942" s="20">
        <v>0</v>
      </c>
      <c r="H942" s="20">
        <v>0.13400000000000001</v>
      </c>
    </row>
    <row r="943" spans="1:8" ht="12.75" hidden="1">
      <c r="A943" s="47" t="s">
        <v>1285</v>
      </c>
      <c r="B943" s="20" t="s">
        <v>333</v>
      </c>
      <c r="C943" s="20">
        <v>200</v>
      </c>
      <c r="D943" s="20" t="s">
        <v>315</v>
      </c>
      <c r="E943" s="20" t="s">
        <v>316</v>
      </c>
      <c r="G943" s="20">
        <v>0</v>
      </c>
      <c r="H943" s="20">
        <v>3.2000000000000001E-2</v>
      </c>
    </row>
    <row r="944" spans="1:8" ht="12.75" hidden="1">
      <c r="A944" s="47" t="s">
        <v>1286</v>
      </c>
      <c r="C944" s="20">
        <v>0</v>
      </c>
      <c r="D944" s="20" t="s">
        <v>386</v>
      </c>
      <c r="E944" s="20" t="s">
        <v>347</v>
      </c>
      <c r="F944" s="20" t="s">
        <v>386</v>
      </c>
      <c r="G944" s="20">
        <v>2</v>
      </c>
    </row>
    <row r="945" spans="1:8" ht="12.75" hidden="1">
      <c r="A945" s="47" t="s">
        <v>1287</v>
      </c>
      <c r="B945" s="20" t="s">
        <v>314</v>
      </c>
      <c r="C945" s="20">
        <v>200</v>
      </c>
      <c r="D945" s="20" t="s">
        <v>315</v>
      </c>
      <c r="E945" s="20" t="s">
        <v>316</v>
      </c>
      <c r="G945" s="20">
        <v>19</v>
      </c>
      <c r="H945" s="20">
        <v>0.151</v>
      </c>
    </row>
    <row r="946" spans="1:8" ht="12.75" hidden="1">
      <c r="A946" s="47" t="s">
        <v>1288</v>
      </c>
      <c r="B946" s="20" t="s">
        <v>333</v>
      </c>
      <c r="C946" s="20">
        <v>200</v>
      </c>
      <c r="D946" s="20" t="s">
        <v>315</v>
      </c>
      <c r="E946" s="20" t="s">
        <v>316</v>
      </c>
      <c r="G946" s="20">
        <v>0</v>
      </c>
      <c r="H946" s="20">
        <v>0.126</v>
      </c>
    </row>
    <row r="947" spans="1:8" ht="12.75" hidden="1">
      <c r="A947" s="47" t="s">
        <v>1289</v>
      </c>
      <c r="B947" s="20" t="s">
        <v>333</v>
      </c>
      <c r="C947" s="20">
        <v>200</v>
      </c>
      <c r="D947" s="20" t="s">
        <v>315</v>
      </c>
      <c r="E947" s="20" t="s">
        <v>316</v>
      </c>
      <c r="G947" s="20">
        <v>0</v>
      </c>
      <c r="H947" s="20">
        <v>3.5999999999999997E-2</v>
      </c>
    </row>
    <row r="948" spans="1:8" ht="12.75" hidden="1">
      <c r="A948" s="47" t="s">
        <v>1290</v>
      </c>
      <c r="B948" s="20" t="s">
        <v>333</v>
      </c>
      <c r="C948" s="20">
        <v>200</v>
      </c>
      <c r="D948" s="20" t="s">
        <v>315</v>
      </c>
      <c r="E948" s="20" t="s">
        <v>316</v>
      </c>
      <c r="G948" s="20">
        <v>0</v>
      </c>
      <c r="H948" s="20">
        <v>3.5999999999999997E-2</v>
      </c>
    </row>
    <row r="949" spans="1:8" ht="12.75" hidden="1">
      <c r="A949" s="47" t="s">
        <v>1291</v>
      </c>
      <c r="B949" s="20" t="s">
        <v>333</v>
      </c>
      <c r="C949" s="20">
        <v>200</v>
      </c>
      <c r="D949" s="20" t="s">
        <v>315</v>
      </c>
      <c r="E949" s="20" t="s">
        <v>316</v>
      </c>
      <c r="G949" s="20">
        <v>0</v>
      </c>
      <c r="H949" s="20">
        <v>0.115</v>
      </c>
    </row>
    <row r="950" spans="1:8" ht="12.75" hidden="1">
      <c r="A950" s="47" t="s">
        <v>1292</v>
      </c>
      <c r="C950" s="20">
        <v>0</v>
      </c>
      <c r="D950" s="20" t="s">
        <v>386</v>
      </c>
      <c r="E950" s="20" t="s">
        <v>347</v>
      </c>
      <c r="F950" s="20" t="s">
        <v>386</v>
      </c>
      <c r="G950" s="20">
        <v>2</v>
      </c>
    </row>
    <row r="951" spans="1:8" ht="12.75" hidden="1">
      <c r="A951" s="47" t="s">
        <v>1293</v>
      </c>
      <c r="B951" s="20" t="s">
        <v>314</v>
      </c>
      <c r="C951" s="20">
        <v>200</v>
      </c>
      <c r="D951" s="20" t="s">
        <v>315</v>
      </c>
      <c r="E951" s="20" t="s">
        <v>316</v>
      </c>
      <c r="G951" s="20">
        <v>20</v>
      </c>
      <c r="H951" s="20">
        <v>0.124</v>
      </c>
    </row>
    <row r="952" spans="1:8" ht="12.75" hidden="1">
      <c r="A952" s="47" t="s">
        <v>1294</v>
      </c>
      <c r="B952" s="20" t="s">
        <v>333</v>
      </c>
      <c r="C952" s="20">
        <v>200</v>
      </c>
      <c r="D952" s="20" t="s">
        <v>315</v>
      </c>
      <c r="E952" s="20" t="s">
        <v>316</v>
      </c>
      <c r="G952" s="20">
        <v>0</v>
      </c>
      <c r="H952" s="20">
        <v>0.106</v>
      </c>
    </row>
    <row r="953" spans="1:8" ht="12.75" hidden="1">
      <c r="A953" s="47" t="s">
        <v>1295</v>
      </c>
      <c r="B953" s="20" t="s">
        <v>318</v>
      </c>
      <c r="C953" s="20">
        <v>200</v>
      </c>
      <c r="D953" s="20" t="s">
        <v>315</v>
      </c>
      <c r="E953" s="20" t="s">
        <v>316</v>
      </c>
      <c r="G953" s="20">
        <v>0</v>
      </c>
      <c r="H953" s="20">
        <v>0.12</v>
      </c>
    </row>
    <row r="954" spans="1:8" ht="12.75" hidden="1">
      <c r="A954" s="47" t="s">
        <v>1296</v>
      </c>
      <c r="B954" s="20" t="s">
        <v>333</v>
      </c>
      <c r="C954" s="20">
        <v>200</v>
      </c>
      <c r="D954" s="20" t="s">
        <v>315</v>
      </c>
      <c r="E954" s="20" t="s">
        <v>316</v>
      </c>
      <c r="G954" s="20">
        <v>0</v>
      </c>
      <c r="H954" s="20">
        <v>0.13</v>
      </c>
    </row>
    <row r="955" spans="1:8" ht="12.75" hidden="1">
      <c r="A955" s="47" t="s">
        <v>1297</v>
      </c>
      <c r="B955" s="20" t="s">
        <v>314</v>
      </c>
      <c r="C955" s="20">
        <v>200</v>
      </c>
      <c r="D955" s="20" t="s">
        <v>315</v>
      </c>
      <c r="E955" s="20" t="s">
        <v>316</v>
      </c>
      <c r="G955" s="20">
        <v>56</v>
      </c>
      <c r="H955" s="20">
        <v>0.14499999999999999</v>
      </c>
    </row>
    <row r="956" spans="1:8" ht="12.75" hidden="1">
      <c r="A956" s="47" t="s">
        <v>1298</v>
      </c>
      <c r="B956" s="20" t="s">
        <v>333</v>
      </c>
      <c r="C956" s="20">
        <v>200</v>
      </c>
      <c r="D956" s="20" t="s">
        <v>315</v>
      </c>
      <c r="E956" s="20" t="s">
        <v>316</v>
      </c>
      <c r="G956" s="20">
        <v>0</v>
      </c>
      <c r="H956" s="20">
        <v>0.126</v>
      </c>
    </row>
    <row r="957" spans="1:8" ht="12.75" hidden="1">
      <c r="A957" s="47" t="s">
        <v>1299</v>
      </c>
      <c r="B957" s="20" t="s">
        <v>318</v>
      </c>
      <c r="C957" s="20">
        <v>200</v>
      </c>
      <c r="D957" s="20" t="s">
        <v>315</v>
      </c>
      <c r="E957" s="20" t="s">
        <v>316</v>
      </c>
      <c r="G957" s="20">
        <v>0</v>
      </c>
      <c r="H957" s="20">
        <v>0.11</v>
      </c>
    </row>
    <row r="958" spans="1:8" ht="12.75" hidden="1">
      <c r="A958" s="47" t="s">
        <v>1300</v>
      </c>
      <c r="B958" s="20" t="s">
        <v>333</v>
      </c>
      <c r="C958" s="20">
        <v>200</v>
      </c>
      <c r="D958" s="20" t="s">
        <v>315</v>
      </c>
      <c r="E958" s="20" t="s">
        <v>316</v>
      </c>
      <c r="G958" s="20">
        <v>0</v>
      </c>
      <c r="H958" s="20">
        <v>3.7999999999999999E-2</v>
      </c>
    </row>
    <row r="959" spans="1:8" ht="12.75" hidden="1">
      <c r="A959" s="47" t="s">
        <v>1301</v>
      </c>
      <c r="B959" s="20" t="s">
        <v>333</v>
      </c>
      <c r="C959" s="20">
        <v>200</v>
      </c>
      <c r="D959" s="20" t="s">
        <v>315</v>
      </c>
      <c r="E959" s="20" t="s">
        <v>316</v>
      </c>
      <c r="G959" s="20">
        <v>0</v>
      </c>
      <c r="H959" s="20">
        <v>0.11799999999999999</v>
      </c>
    </row>
    <row r="960" spans="1:8" ht="12.75" hidden="1">
      <c r="A960" s="47" t="s">
        <v>1302</v>
      </c>
      <c r="B960" s="20" t="s">
        <v>333</v>
      </c>
      <c r="C960" s="20">
        <v>200</v>
      </c>
      <c r="D960" s="20" t="s">
        <v>315</v>
      </c>
      <c r="E960" s="20" t="s">
        <v>316</v>
      </c>
      <c r="G960" s="20">
        <v>0</v>
      </c>
      <c r="H960" s="20">
        <v>0.106</v>
      </c>
    </row>
    <row r="961" spans="1:8" ht="12.75" hidden="1">
      <c r="A961" s="47" t="s">
        <v>1303</v>
      </c>
      <c r="B961" s="20" t="s">
        <v>314</v>
      </c>
      <c r="C961" s="20">
        <v>200</v>
      </c>
      <c r="D961" s="20" t="s">
        <v>315</v>
      </c>
      <c r="E961" s="20" t="s">
        <v>316</v>
      </c>
      <c r="G961" s="20">
        <v>35</v>
      </c>
      <c r="H961" s="20">
        <v>0.13700000000000001</v>
      </c>
    </row>
    <row r="962" spans="1:8" ht="12.75" hidden="1">
      <c r="A962" s="47" t="s">
        <v>1304</v>
      </c>
      <c r="B962" s="20" t="s">
        <v>333</v>
      </c>
      <c r="C962" s="20">
        <v>200</v>
      </c>
      <c r="D962" s="20" t="s">
        <v>315</v>
      </c>
      <c r="E962" s="20" t="s">
        <v>316</v>
      </c>
      <c r="G962" s="20">
        <v>0</v>
      </c>
      <c r="H962" s="20">
        <v>9.7000000000000003E-2</v>
      </c>
    </row>
    <row r="963" spans="1:8" ht="12.75" hidden="1">
      <c r="A963" s="47" t="s">
        <v>1305</v>
      </c>
      <c r="B963" s="20" t="s">
        <v>333</v>
      </c>
      <c r="C963" s="20">
        <v>200</v>
      </c>
      <c r="D963" s="20" t="s">
        <v>315</v>
      </c>
      <c r="E963" s="20" t="s">
        <v>316</v>
      </c>
      <c r="G963" s="20">
        <v>0</v>
      </c>
      <c r="H963" s="20">
        <v>0.14599999999999999</v>
      </c>
    </row>
    <row r="964" spans="1:8" ht="12.75" hidden="1">
      <c r="A964" s="47" t="s">
        <v>1306</v>
      </c>
      <c r="B964" s="20" t="s">
        <v>318</v>
      </c>
      <c r="C964" s="20">
        <v>200</v>
      </c>
      <c r="D964" s="20" t="s">
        <v>315</v>
      </c>
      <c r="E964" s="20" t="s">
        <v>316</v>
      </c>
      <c r="G964" s="20">
        <v>0</v>
      </c>
      <c r="H964" s="20">
        <v>0.11899999999999999</v>
      </c>
    </row>
    <row r="965" spans="1:8" ht="12.75" hidden="1">
      <c r="A965" s="47" t="s">
        <v>1307</v>
      </c>
      <c r="B965" s="20" t="s">
        <v>333</v>
      </c>
      <c r="C965" s="20">
        <v>200</v>
      </c>
      <c r="D965" s="20" t="s">
        <v>315</v>
      </c>
      <c r="E965" s="20" t="s">
        <v>316</v>
      </c>
      <c r="G965" s="20">
        <v>0</v>
      </c>
      <c r="H965" s="20">
        <v>0.122</v>
      </c>
    </row>
    <row r="966" spans="1:8" ht="12.75" hidden="1">
      <c r="A966" s="47" t="s">
        <v>1308</v>
      </c>
      <c r="B966" s="20" t="s">
        <v>333</v>
      </c>
      <c r="C966" s="20">
        <v>200</v>
      </c>
      <c r="D966" s="20" t="s">
        <v>315</v>
      </c>
      <c r="E966" s="20" t="s">
        <v>316</v>
      </c>
      <c r="G966" s="20">
        <v>0</v>
      </c>
      <c r="H966" s="20">
        <v>4.5999999999999999E-2</v>
      </c>
    </row>
    <row r="967" spans="1:8" ht="12.75" hidden="1">
      <c r="A967" s="47" t="s">
        <v>1309</v>
      </c>
      <c r="B967" s="20" t="s">
        <v>333</v>
      </c>
      <c r="C967" s="20">
        <v>200</v>
      </c>
      <c r="D967" s="20" t="s">
        <v>315</v>
      </c>
      <c r="E967" s="20" t="s">
        <v>316</v>
      </c>
      <c r="G967" s="20">
        <v>0</v>
      </c>
      <c r="H967" s="20">
        <v>0.108</v>
      </c>
    </row>
    <row r="968" spans="1:8" ht="12.75" hidden="1">
      <c r="A968" s="47" t="s">
        <v>1310</v>
      </c>
      <c r="B968" s="20" t="s">
        <v>333</v>
      </c>
      <c r="C968" s="20">
        <v>200</v>
      </c>
      <c r="D968" s="20" t="s">
        <v>315</v>
      </c>
      <c r="E968" s="20" t="s">
        <v>316</v>
      </c>
      <c r="G968" s="20">
        <v>0</v>
      </c>
      <c r="H968" s="20">
        <v>0.1</v>
      </c>
    </row>
    <row r="969" spans="1:8" ht="12.75" hidden="1">
      <c r="A969" s="47" t="s">
        <v>1311</v>
      </c>
      <c r="B969" s="20" t="s">
        <v>333</v>
      </c>
      <c r="C969" s="20">
        <v>200</v>
      </c>
      <c r="D969" s="20" t="s">
        <v>315</v>
      </c>
      <c r="E969" s="20" t="s">
        <v>316</v>
      </c>
      <c r="G969" s="20">
        <v>0</v>
      </c>
      <c r="H969" s="20">
        <v>0.13800000000000001</v>
      </c>
    </row>
    <row r="970" spans="1:8" ht="12.75" hidden="1">
      <c r="A970" s="47" t="s">
        <v>1312</v>
      </c>
      <c r="B970" s="20" t="s">
        <v>314</v>
      </c>
      <c r="C970" s="20">
        <v>200</v>
      </c>
      <c r="D970" s="20" t="s">
        <v>315</v>
      </c>
      <c r="E970" s="20" t="s">
        <v>316</v>
      </c>
      <c r="G970" s="20">
        <v>32</v>
      </c>
      <c r="H970" s="20">
        <v>0.128</v>
      </c>
    </row>
    <row r="971" spans="1:8" ht="12.75" hidden="1">
      <c r="A971" s="47" t="s">
        <v>1313</v>
      </c>
      <c r="B971" s="20" t="s">
        <v>314</v>
      </c>
      <c r="C971" s="20">
        <v>200</v>
      </c>
      <c r="D971" s="20" t="s">
        <v>315</v>
      </c>
      <c r="E971" s="20" t="s">
        <v>316</v>
      </c>
      <c r="G971" s="20">
        <v>37</v>
      </c>
      <c r="H971" s="20">
        <v>0.154</v>
      </c>
    </row>
    <row r="972" spans="1:8" ht="12.75" hidden="1">
      <c r="A972" s="47" t="s">
        <v>1314</v>
      </c>
      <c r="B972" s="20" t="s">
        <v>318</v>
      </c>
      <c r="C972" s="20">
        <v>200</v>
      </c>
      <c r="D972" s="20" t="s">
        <v>315</v>
      </c>
      <c r="E972" s="20" t="s">
        <v>316</v>
      </c>
      <c r="G972" s="20">
        <v>0</v>
      </c>
      <c r="H972" s="20">
        <v>0.11</v>
      </c>
    </row>
    <row r="973" spans="1:8" ht="12.75" hidden="1">
      <c r="A973" s="47" t="s">
        <v>1315</v>
      </c>
      <c r="B973" s="20" t="s">
        <v>318</v>
      </c>
      <c r="C973" s="20">
        <v>200</v>
      </c>
      <c r="D973" s="20" t="s">
        <v>315</v>
      </c>
      <c r="E973" s="20" t="s">
        <v>316</v>
      </c>
      <c r="G973" s="20">
        <v>0</v>
      </c>
      <c r="H973" s="20">
        <v>0.36599999999999999</v>
      </c>
    </row>
    <row r="974" spans="1:8" ht="12.75" hidden="1">
      <c r="A974" s="47" t="s">
        <v>1316</v>
      </c>
      <c r="B974" s="20" t="s">
        <v>314</v>
      </c>
      <c r="C974" s="20">
        <v>200</v>
      </c>
      <c r="D974" s="20" t="s">
        <v>315</v>
      </c>
      <c r="E974" s="20" t="s">
        <v>316</v>
      </c>
      <c r="G974" s="20">
        <v>30</v>
      </c>
      <c r="H974" s="20">
        <v>0.122</v>
      </c>
    </row>
    <row r="975" spans="1:8" ht="12.75" hidden="1">
      <c r="A975" s="47" t="s">
        <v>1317</v>
      </c>
      <c r="B975" s="20" t="s">
        <v>314</v>
      </c>
      <c r="C975" s="20">
        <v>200</v>
      </c>
      <c r="D975" s="20" t="s">
        <v>315</v>
      </c>
      <c r="E975" s="20" t="s">
        <v>316</v>
      </c>
      <c r="G975" s="20">
        <v>24</v>
      </c>
      <c r="H975" s="20">
        <v>0.16900000000000001</v>
      </c>
    </row>
    <row r="976" spans="1:8" ht="12.75" hidden="1">
      <c r="A976" s="47" t="s">
        <v>1318</v>
      </c>
      <c r="B976" s="20" t="s">
        <v>333</v>
      </c>
      <c r="C976" s="20">
        <v>200</v>
      </c>
      <c r="D976" s="20" t="s">
        <v>315</v>
      </c>
      <c r="E976" s="20" t="s">
        <v>316</v>
      </c>
      <c r="G976" s="20">
        <v>0</v>
      </c>
      <c r="H976" s="20">
        <v>0.51300000000000001</v>
      </c>
    </row>
    <row r="977" spans="1:8" ht="12.75" hidden="1">
      <c r="A977" s="47" t="s">
        <v>1319</v>
      </c>
      <c r="B977" s="20" t="s">
        <v>333</v>
      </c>
      <c r="C977" s="20">
        <v>200</v>
      </c>
      <c r="D977" s="20" t="s">
        <v>315</v>
      </c>
      <c r="E977" s="20" t="s">
        <v>316</v>
      </c>
      <c r="G977" s="20">
        <v>0</v>
      </c>
      <c r="H977" s="20">
        <v>3.4000000000000002E-2</v>
      </c>
    </row>
    <row r="978" spans="1:8" ht="12.75" hidden="1">
      <c r="A978" s="47" t="s">
        <v>1320</v>
      </c>
      <c r="B978" s="20" t="s">
        <v>333</v>
      </c>
      <c r="C978" s="20">
        <v>200</v>
      </c>
      <c r="D978" s="20" t="s">
        <v>315</v>
      </c>
      <c r="E978" s="20" t="s">
        <v>316</v>
      </c>
      <c r="G978" s="20">
        <v>0</v>
      </c>
      <c r="H978" s="20">
        <v>9.8000000000000004E-2</v>
      </c>
    </row>
    <row r="979" spans="1:8" ht="12.75" hidden="1">
      <c r="A979" s="47" t="s">
        <v>1321</v>
      </c>
      <c r="B979" s="20" t="s">
        <v>333</v>
      </c>
      <c r="C979" s="20">
        <v>200</v>
      </c>
      <c r="D979" s="20" t="s">
        <v>315</v>
      </c>
      <c r="E979" s="20" t="s">
        <v>316</v>
      </c>
      <c r="G979" s="20">
        <v>0</v>
      </c>
      <c r="H979" s="20">
        <v>0.115</v>
      </c>
    </row>
    <row r="980" spans="1:8" ht="12.75" hidden="1">
      <c r="A980" s="47" t="s">
        <v>1322</v>
      </c>
      <c r="C980" s="20">
        <v>0</v>
      </c>
      <c r="D980" s="20" t="s">
        <v>386</v>
      </c>
      <c r="E980" s="20" t="s">
        <v>347</v>
      </c>
      <c r="F980" s="20" t="s">
        <v>386</v>
      </c>
      <c r="G980" s="20">
        <v>2</v>
      </c>
    </row>
    <row r="981" spans="1:8" ht="12.75" hidden="1">
      <c r="A981" s="47" t="s">
        <v>1323</v>
      </c>
      <c r="B981" s="20" t="s">
        <v>333</v>
      </c>
      <c r="C981" s="20">
        <v>200</v>
      </c>
      <c r="D981" s="20" t="s">
        <v>315</v>
      </c>
      <c r="E981" s="20" t="s">
        <v>316</v>
      </c>
      <c r="G981" s="20">
        <v>0</v>
      </c>
      <c r="H981" s="20">
        <v>0.13300000000000001</v>
      </c>
    </row>
    <row r="982" spans="1:8" ht="12.75" hidden="1">
      <c r="A982" s="47" t="s">
        <v>1324</v>
      </c>
      <c r="B982" s="20" t="s">
        <v>318</v>
      </c>
      <c r="C982" s="20">
        <v>200</v>
      </c>
      <c r="D982" s="20" t="s">
        <v>315</v>
      </c>
      <c r="E982" s="20" t="s">
        <v>316</v>
      </c>
      <c r="G982" s="20">
        <v>0</v>
      </c>
      <c r="H982" s="20">
        <v>0.124</v>
      </c>
    </row>
    <row r="983" spans="1:8" ht="12.75" hidden="1">
      <c r="A983" s="47" t="s">
        <v>1325</v>
      </c>
      <c r="B983" s="20" t="s">
        <v>333</v>
      </c>
      <c r="C983" s="20">
        <v>200</v>
      </c>
      <c r="D983" s="20" t="s">
        <v>315</v>
      </c>
      <c r="E983" s="20" t="s">
        <v>316</v>
      </c>
      <c r="G983" s="20">
        <v>0</v>
      </c>
      <c r="H983" s="20">
        <v>0.13500000000000001</v>
      </c>
    </row>
    <row r="984" spans="1:8" ht="12.75" hidden="1">
      <c r="A984" s="47" t="s">
        <v>1326</v>
      </c>
      <c r="B984" s="20" t="s">
        <v>333</v>
      </c>
      <c r="C984" s="20">
        <v>200</v>
      </c>
      <c r="D984" s="20" t="s">
        <v>315</v>
      </c>
      <c r="E984" s="20" t="s">
        <v>316</v>
      </c>
      <c r="G984" s="20">
        <v>0</v>
      </c>
      <c r="H984" s="20">
        <v>0.121</v>
      </c>
    </row>
    <row r="985" spans="1:8" ht="12.75" hidden="1">
      <c r="A985" s="47" t="s">
        <v>1327</v>
      </c>
      <c r="B985" s="20" t="s">
        <v>333</v>
      </c>
      <c r="C985" s="20">
        <v>200</v>
      </c>
      <c r="D985" s="20" t="s">
        <v>315</v>
      </c>
      <c r="E985" s="20" t="s">
        <v>316</v>
      </c>
      <c r="G985" s="20">
        <v>0</v>
      </c>
      <c r="H985" s="20">
        <v>0.10299999999999999</v>
      </c>
    </row>
    <row r="986" spans="1:8" ht="12.75" hidden="1">
      <c r="A986" s="47" t="s">
        <v>1328</v>
      </c>
      <c r="B986" s="20" t="s">
        <v>333</v>
      </c>
      <c r="C986" s="20">
        <v>200</v>
      </c>
      <c r="D986" s="20" t="s">
        <v>315</v>
      </c>
      <c r="E986" s="20" t="s">
        <v>316</v>
      </c>
      <c r="G986" s="20">
        <v>0</v>
      </c>
      <c r="H986" s="20">
        <v>0.14599999999999999</v>
      </c>
    </row>
    <row r="987" spans="1:8" ht="12.75" hidden="1">
      <c r="A987" s="47" t="s">
        <v>1329</v>
      </c>
      <c r="B987" s="20" t="s">
        <v>333</v>
      </c>
      <c r="C987" s="20">
        <v>200</v>
      </c>
      <c r="D987" s="20" t="s">
        <v>315</v>
      </c>
      <c r="E987" s="20" t="s">
        <v>316</v>
      </c>
      <c r="G987" s="20">
        <v>0</v>
      </c>
      <c r="H987" s="20">
        <v>0.14199999999999999</v>
      </c>
    </row>
    <row r="988" spans="1:8" ht="12.75" hidden="1">
      <c r="A988" s="47" t="s">
        <v>1330</v>
      </c>
      <c r="B988" s="20" t="s">
        <v>314</v>
      </c>
      <c r="C988" s="20">
        <v>200</v>
      </c>
      <c r="D988" s="20" t="s">
        <v>315</v>
      </c>
      <c r="E988" s="20" t="s">
        <v>316</v>
      </c>
      <c r="G988" s="20">
        <v>38</v>
      </c>
      <c r="H988" s="20">
        <v>4.3999999999999997E-2</v>
      </c>
    </row>
    <row r="989" spans="1:8" ht="12.75" hidden="1">
      <c r="A989" s="47" t="s">
        <v>1331</v>
      </c>
      <c r="B989" s="20" t="s">
        <v>333</v>
      </c>
      <c r="C989" s="20">
        <v>200</v>
      </c>
      <c r="D989" s="20" t="s">
        <v>315</v>
      </c>
      <c r="E989" s="20" t="s">
        <v>316</v>
      </c>
      <c r="G989" s="20">
        <v>0</v>
      </c>
      <c r="H989" s="20">
        <v>0.109</v>
      </c>
    </row>
    <row r="990" spans="1:8" ht="12.75" hidden="1">
      <c r="A990" s="47" t="s">
        <v>1332</v>
      </c>
      <c r="B990" s="20" t="s">
        <v>333</v>
      </c>
      <c r="C990" s="20">
        <v>200</v>
      </c>
      <c r="D990" s="20" t="s">
        <v>315</v>
      </c>
      <c r="E990" s="20" t="s">
        <v>316</v>
      </c>
      <c r="G990" s="20">
        <v>0</v>
      </c>
      <c r="H990" s="20">
        <v>0.14299999999999999</v>
      </c>
    </row>
    <row r="991" spans="1:8" ht="12.75" hidden="1">
      <c r="A991" s="47" t="s">
        <v>1333</v>
      </c>
      <c r="B991" s="20" t="s">
        <v>333</v>
      </c>
      <c r="C991" s="20">
        <v>200</v>
      </c>
      <c r="D991" s="20" t="s">
        <v>315</v>
      </c>
      <c r="E991" s="20" t="s">
        <v>316</v>
      </c>
      <c r="G991" s="20">
        <v>0</v>
      </c>
      <c r="H991" s="20">
        <v>0.121</v>
      </c>
    </row>
    <row r="992" spans="1:8" ht="12.75" hidden="1">
      <c r="A992" s="47" t="s">
        <v>1334</v>
      </c>
      <c r="C992" s="20">
        <v>0</v>
      </c>
      <c r="D992" s="20" t="s">
        <v>386</v>
      </c>
      <c r="E992" s="20" t="s">
        <v>347</v>
      </c>
      <c r="F992" s="20" t="s">
        <v>386</v>
      </c>
      <c r="G992" s="20">
        <v>2</v>
      </c>
    </row>
    <row r="993" spans="1:8" ht="12.75" hidden="1">
      <c r="A993" s="47" t="s">
        <v>1335</v>
      </c>
      <c r="B993" s="20" t="s">
        <v>333</v>
      </c>
      <c r="C993" s="20">
        <v>200</v>
      </c>
      <c r="D993" s="20" t="s">
        <v>315</v>
      </c>
      <c r="E993" s="20" t="s">
        <v>316</v>
      </c>
      <c r="G993" s="20">
        <v>0</v>
      </c>
      <c r="H993" s="20">
        <v>0.12</v>
      </c>
    </row>
    <row r="994" spans="1:8" ht="12.75" hidden="1">
      <c r="A994" s="47" t="s">
        <v>1336</v>
      </c>
      <c r="B994" s="20" t="s">
        <v>333</v>
      </c>
      <c r="C994" s="20">
        <v>200</v>
      </c>
      <c r="D994" s="20" t="s">
        <v>315</v>
      </c>
      <c r="E994" s="20" t="s">
        <v>316</v>
      </c>
      <c r="G994" s="20">
        <v>0</v>
      </c>
      <c r="H994" s="20">
        <v>9.9000000000000005E-2</v>
      </c>
    </row>
    <row r="995" spans="1:8" ht="12.75" hidden="1">
      <c r="A995" s="47" t="s">
        <v>1337</v>
      </c>
      <c r="B995" s="20" t="s">
        <v>333</v>
      </c>
      <c r="C995" s="20">
        <v>200</v>
      </c>
      <c r="D995" s="20" t="s">
        <v>315</v>
      </c>
      <c r="E995" s="20" t="s">
        <v>316</v>
      </c>
      <c r="G995" s="20">
        <v>0</v>
      </c>
      <c r="H995" s="20">
        <v>0.13400000000000001</v>
      </c>
    </row>
    <row r="996" spans="1:8" ht="12.75" hidden="1">
      <c r="A996" s="47" t="s">
        <v>1338</v>
      </c>
      <c r="B996" s="20" t="s">
        <v>314</v>
      </c>
      <c r="C996" s="20">
        <v>200</v>
      </c>
      <c r="D996" s="20" t="s">
        <v>315</v>
      </c>
      <c r="E996" s="20" t="s">
        <v>347</v>
      </c>
      <c r="F996" s="20" t="s">
        <v>616</v>
      </c>
      <c r="G996" s="20">
        <v>19</v>
      </c>
      <c r="H996" s="20">
        <v>0.125</v>
      </c>
    </row>
    <row r="997" spans="1:8" ht="12.75" hidden="1">
      <c r="A997" s="47" t="s">
        <v>1339</v>
      </c>
      <c r="B997" s="20" t="s">
        <v>333</v>
      </c>
      <c r="C997" s="20">
        <v>200</v>
      </c>
      <c r="D997" s="20" t="s">
        <v>315</v>
      </c>
      <c r="E997" s="20" t="s">
        <v>316</v>
      </c>
      <c r="G997" s="20">
        <v>0</v>
      </c>
      <c r="H997" s="20">
        <v>0.14599999999999999</v>
      </c>
    </row>
    <row r="998" spans="1:8" ht="12.75" hidden="1">
      <c r="A998" s="47" t="s">
        <v>1340</v>
      </c>
      <c r="B998" s="20" t="s">
        <v>333</v>
      </c>
      <c r="C998" s="20">
        <v>200</v>
      </c>
      <c r="D998" s="20" t="s">
        <v>315</v>
      </c>
      <c r="E998" s="20" t="s">
        <v>316</v>
      </c>
      <c r="G998" s="20">
        <v>0</v>
      </c>
      <c r="H998" s="20">
        <v>0.11799999999999999</v>
      </c>
    </row>
    <row r="999" spans="1:8" ht="12.75" hidden="1">
      <c r="A999" s="47" t="s">
        <v>1341</v>
      </c>
      <c r="C999" s="20">
        <v>0</v>
      </c>
      <c r="D999" s="20" t="s">
        <v>386</v>
      </c>
      <c r="E999" s="20" t="s">
        <v>347</v>
      </c>
      <c r="F999" s="20" t="s">
        <v>386</v>
      </c>
      <c r="G999" s="20">
        <v>2</v>
      </c>
    </row>
    <row r="1000" spans="1:8" ht="12.75" hidden="1">
      <c r="A1000" s="47" t="s">
        <v>1342</v>
      </c>
      <c r="B1000" s="20" t="s">
        <v>314</v>
      </c>
      <c r="C1000" s="20">
        <v>200</v>
      </c>
      <c r="D1000" s="20" t="s">
        <v>315</v>
      </c>
      <c r="E1000" s="20" t="s">
        <v>316</v>
      </c>
      <c r="G1000" s="20">
        <v>33</v>
      </c>
      <c r="H1000" s="20">
        <v>0.14399999999999999</v>
      </c>
    </row>
    <row r="1001" spans="1:8" ht="12.75" hidden="1">
      <c r="A1001" s="47" t="s">
        <v>1343</v>
      </c>
      <c r="B1001" s="20" t="s">
        <v>333</v>
      </c>
      <c r="C1001" s="20">
        <v>200</v>
      </c>
      <c r="D1001" s="20" t="s">
        <v>315</v>
      </c>
      <c r="E1001" s="20" t="s">
        <v>316</v>
      </c>
      <c r="G1001" s="20">
        <v>0</v>
      </c>
      <c r="H1001" s="20">
        <v>0.115</v>
      </c>
    </row>
    <row r="1002" spans="1:8" ht="12.75" hidden="1">
      <c r="A1002" s="47" t="s">
        <v>1344</v>
      </c>
      <c r="C1002" s="20">
        <v>0</v>
      </c>
      <c r="D1002" s="20" t="s">
        <v>386</v>
      </c>
      <c r="E1002" s="20" t="s">
        <v>347</v>
      </c>
      <c r="F1002" s="20" t="s">
        <v>386</v>
      </c>
      <c r="G1002" s="20">
        <v>2</v>
      </c>
    </row>
    <row r="1003" spans="1:8" ht="12.75" hidden="1">
      <c r="A1003" s="47" t="s">
        <v>1345</v>
      </c>
      <c r="B1003" s="20" t="s">
        <v>333</v>
      </c>
      <c r="C1003" s="20">
        <v>200</v>
      </c>
      <c r="D1003" s="20" t="s">
        <v>315</v>
      </c>
      <c r="E1003" s="20" t="s">
        <v>316</v>
      </c>
      <c r="G1003" s="20">
        <v>0</v>
      </c>
      <c r="H1003" s="20">
        <v>0.1</v>
      </c>
    </row>
    <row r="1004" spans="1:8" ht="12.75" hidden="1">
      <c r="A1004" s="47" t="s">
        <v>1346</v>
      </c>
      <c r="B1004" s="20" t="s">
        <v>333</v>
      </c>
      <c r="C1004" s="20">
        <v>200</v>
      </c>
      <c r="D1004" s="20" t="s">
        <v>315</v>
      </c>
      <c r="E1004" s="20" t="s">
        <v>316</v>
      </c>
      <c r="G1004" s="20">
        <v>0</v>
      </c>
      <c r="H1004" s="20">
        <v>0.11700000000000001</v>
      </c>
    </row>
    <row r="1005" spans="1:8" ht="12.75" hidden="1">
      <c r="A1005" s="47" t="s">
        <v>1347</v>
      </c>
      <c r="B1005" s="20" t="s">
        <v>333</v>
      </c>
      <c r="C1005" s="20">
        <v>200</v>
      </c>
      <c r="D1005" s="20" t="s">
        <v>315</v>
      </c>
      <c r="E1005" s="20" t="s">
        <v>316</v>
      </c>
      <c r="G1005" s="20">
        <v>0</v>
      </c>
      <c r="H1005" s="20">
        <v>0.11899999999999999</v>
      </c>
    </row>
    <row r="1006" spans="1:8" ht="12.75" hidden="1">
      <c r="A1006" s="47" t="s">
        <v>1348</v>
      </c>
      <c r="B1006" s="20" t="s">
        <v>333</v>
      </c>
      <c r="C1006" s="20">
        <v>200</v>
      </c>
      <c r="D1006" s="20" t="s">
        <v>315</v>
      </c>
      <c r="E1006" s="20" t="s">
        <v>316</v>
      </c>
      <c r="G1006" s="20">
        <v>0</v>
      </c>
      <c r="H1006" s="20">
        <v>0.11600000000000001</v>
      </c>
    </row>
    <row r="1007" spans="1:8" ht="12.75" hidden="1">
      <c r="A1007" s="47" t="s">
        <v>1349</v>
      </c>
      <c r="B1007" s="20" t="s">
        <v>333</v>
      </c>
      <c r="C1007" s="20">
        <v>200</v>
      </c>
      <c r="D1007" s="20" t="s">
        <v>315</v>
      </c>
      <c r="E1007" s="20" t="s">
        <v>316</v>
      </c>
      <c r="G1007" s="20">
        <v>0</v>
      </c>
      <c r="H1007" s="20">
        <v>9.9000000000000005E-2</v>
      </c>
    </row>
    <row r="1008" spans="1:8" ht="12.75" hidden="1">
      <c r="A1008" s="47" t="s">
        <v>1350</v>
      </c>
      <c r="C1008" s="20">
        <v>0</v>
      </c>
      <c r="D1008" s="20" t="s">
        <v>386</v>
      </c>
      <c r="E1008" s="20" t="s">
        <v>347</v>
      </c>
      <c r="F1008" s="20" t="s">
        <v>386</v>
      </c>
      <c r="G1008" s="20">
        <v>2</v>
      </c>
    </row>
    <row r="1009" spans="1:8" ht="12.75" hidden="1">
      <c r="A1009" s="47" t="s">
        <v>1351</v>
      </c>
      <c r="B1009" s="20" t="s">
        <v>333</v>
      </c>
      <c r="C1009" s="20">
        <v>200</v>
      </c>
      <c r="D1009" s="20" t="s">
        <v>315</v>
      </c>
      <c r="E1009" s="20" t="s">
        <v>316</v>
      </c>
      <c r="G1009" s="20">
        <v>0</v>
      </c>
      <c r="H1009" s="20">
        <v>0.113</v>
      </c>
    </row>
    <row r="1010" spans="1:8" ht="12.75" hidden="1">
      <c r="A1010" s="47" t="s">
        <v>1352</v>
      </c>
      <c r="B1010" s="20" t="s">
        <v>333</v>
      </c>
      <c r="C1010" s="20">
        <v>200</v>
      </c>
      <c r="D1010" s="20" t="s">
        <v>315</v>
      </c>
      <c r="E1010" s="20" t="s">
        <v>316</v>
      </c>
      <c r="G1010" s="20">
        <v>0</v>
      </c>
      <c r="H1010" s="20">
        <v>0.13100000000000001</v>
      </c>
    </row>
    <row r="1011" spans="1:8" ht="12.75" hidden="1">
      <c r="A1011" s="47" t="s">
        <v>1353</v>
      </c>
      <c r="B1011" s="20" t="s">
        <v>333</v>
      </c>
      <c r="C1011" s="20">
        <v>200</v>
      </c>
      <c r="D1011" s="20" t="s">
        <v>315</v>
      </c>
      <c r="E1011" s="20" t="s">
        <v>316</v>
      </c>
      <c r="G1011" s="20">
        <v>0</v>
      </c>
      <c r="H1011" s="20">
        <v>0.12</v>
      </c>
    </row>
    <row r="1012" spans="1:8" ht="12.75" hidden="1">
      <c r="A1012" s="47" t="s">
        <v>1354</v>
      </c>
      <c r="B1012" s="20" t="s">
        <v>333</v>
      </c>
      <c r="C1012" s="20">
        <v>200</v>
      </c>
      <c r="D1012" s="20" t="s">
        <v>315</v>
      </c>
      <c r="E1012" s="20" t="s">
        <v>316</v>
      </c>
      <c r="G1012" s="20">
        <v>0</v>
      </c>
      <c r="H1012" s="20">
        <v>0.113</v>
      </c>
    </row>
    <row r="1013" spans="1:8" ht="12.75" hidden="1">
      <c r="A1013" s="47" t="s">
        <v>1355</v>
      </c>
      <c r="B1013" s="20" t="s">
        <v>333</v>
      </c>
      <c r="C1013" s="20">
        <v>200</v>
      </c>
      <c r="D1013" s="20" t="s">
        <v>315</v>
      </c>
      <c r="E1013" s="20" t="s">
        <v>316</v>
      </c>
      <c r="G1013" s="20">
        <v>0</v>
      </c>
      <c r="H1013" s="20">
        <v>0.13100000000000001</v>
      </c>
    </row>
    <row r="1014" spans="1:8" ht="12.75" hidden="1">
      <c r="A1014" s="47" t="s">
        <v>1356</v>
      </c>
      <c r="B1014" s="20" t="s">
        <v>333</v>
      </c>
      <c r="C1014" s="20">
        <v>200</v>
      </c>
      <c r="D1014" s="20" t="s">
        <v>315</v>
      </c>
      <c r="E1014" s="20" t="s">
        <v>316</v>
      </c>
      <c r="G1014" s="20">
        <v>0</v>
      </c>
      <c r="H1014" s="20">
        <v>0.1</v>
      </c>
    </row>
    <row r="1015" spans="1:8" ht="12.75" hidden="1">
      <c r="A1015" s="47" t="s">
        <v>1357</v>
      </c>
      <c r="B1015" s="20" t="s">
        <v>333</v>
      </c>
      <c r="C1015" s="20">
        <v>200</v>
      </c>
      <c r="D1015" s="20" t="s">
        <v>315</v>
      </c>
      <c r="E1015" s="20" t="s">
        <v>316</v>
      </c>
      <c r="G1015" s="20">
        <v>0</v>
      </c>
      <c r="H1015" s="20">
        <v>0.121</v>
      </c>
    </row>
    <row r="1016" spans="1:8" ht="12.75" hidden="1">
      <c r="A1016" s="47" t="s">
        <v>1358</v>
      </c>
      <c r="B1016" s="20" t="s">
        <v>314</v>
      </c>
      <c r="C1016" s="20">
        <v>200</v>
      </c>
      <c r="D1016" s="20" t="s">
        <v>315</v>
      </c>
      <c r="E1016" s="20" t="s">
        <v>316</v>
      </c>
      <c r="G1016" s="20">
        <v>1</v>
      </c>
      <c r="H1016" s="20">
        <v>4.4999999999999998E-2</v>
      </c>
    </row>
    <row r="1017" spans="1:8" ht="12.75" hidden="1">
      <c r="A1017" s="47" t="s">
        <v>1359</v>
      </c>
      <c r="B1017" s="20" t="s">
        <v>333</v>
      </c>
      <c r="C1017" s="20">
        <v>200</v>
      </c>
      <c r="D1017" s="20" t="s">
        <v>315</v>
      </c>
      <c r="E1017" s="20" t="s">
        <v>316</v>
      </c>
      <c r="G1017" s="20">
        <v>0</v>
      </c>
      <c r="H1017" s="20">
        <v>0.125</v>
      </c>
    </row>
    <row r="1018" spans="1:8" ht="12.75" hidden="1">
      <c r="A1018" s="47" t="s">
        <v>1360</v>
      </c>
      <c r="B1018" s="20" t="s">
        <v>333</v>
      </c>
      <c r="C1018" s="20">
        <v>200</v>
      </c>
      <c r="D1018" s="20" t="s">
        <v>315</v>
      </c>
      <c r="E1018" s="20" t="s">
        <v>316</v>
      </c>
      <c r="G1018" s="20">
        <v>0</v>
      </c>
      <c r="H1018" s="20">
        <v>0.104</v>
      </c>
    </row>
    <row r="1019" spans="1:8" ht="12.75" hidden="1">
      <c r="A1019" s="47" t="s">
        <v>1361</v>
      </c>
      <c r="B1019" s="20" t="s">
        <v>333</v>
      </c>
      <c r="C1019" s="20">
        <v>200</v>
      </c>
      <c r="D1019" s="20" t="s">
        <v>315</v>
      </c>
      <c r="E1019" s="20" t="s">
        <v>316</v>
      </c>
      <c r="G1019" s="20">
        <v>0</v>
      </c>
      <c r="H1019" s="20">
        <v>0.123</v>
      </c>
    </row>
    <row r="1020" spans="1:8" ht="12.75" hidden="1">
      <c r="A1020" s="47" t="s">
        <v>1362</v>
      </c>
      <c r="C1020" s="20">
        <v>0</v>
      </c>
      <c r="D1020" s="20" t="s">
        <v>386</v>
      </c>
      <c r="E1020" s="20" t="s">
        <v>347</v>
      </c>
      <c r="F1020" s="20" t="s">
        <v>386</v>
      </c>
      <c r="G1020" s="20">
        <v>2</v>
      </c>
    </row>
    <row r="1021" spans="1:8" ht="12.75" hidden="1">
      <c r="A1021" s="47" t="s">
        <v>1363</v>
      </c>
      <c r="B1021" s="20" t="s">
        <v>333</v>
      </c>
      <c r="C1021" s="20">
        <v>200</v>
      </c>
      <c r="D1021" s="20" t="s">
        <v>315</v>
      </c>
      <c r="E1021" s="20" t="s">
        <v>316</v>
      </c>
      <c r="G1021" s="20">
        <v>0</v>
      </c>
      <c r="H1021" s="20">
        <v>0.124</v>
      </c>
    </row>
    <row r="1022" spans="1:8" ht="12.75" hidden="1">
      <c r="A1022" s="47" t="s">
        <v>1364</v>
      </c>
      <c r="B1022" s="20" t="s">
        <v>333</v>
      </c>
      <c r="C1022" s="20">
        <v>200</v>
      </c>
      <c r="D1022" s="20" t="s">
        <v>315</v>
      </c>
      <c r="E1022" s="20" t="s">
        <v>316</v>
      </c>
      <c r="G1022" s="20">
        <v>0</v>
      </c>
      <c r="H1022" s="20">
        <v>9.8000000000000004E-2</v>
      </c>
    </row>
    <row r="1023" spans="1:8" ht="12.75" hidden="1">
      <c r="A1023" s="20" t="s">
        <v>1365</v>
      </c>
      <c r="B1023" s="20" t="s">
        <v>333</v>
      </c>
      <c r="C1023" s="20">
        <v>200</v>
      </c>
      <c r="D1023" s="20" t="s">
        <v>315</v>
      </c>
      <c r="E1023" s="20" t="s">
        <v>316</v>
      </c>
      <c r="G1023" s="20">
        <v>0</v>
      </c>
      <c r="H1023" s="20">
        <v>0.155</v>
      </c>
    </row>
    <row r="1024" spans="1:8" ht="12.75" hidden="1">
      <c r="A1024" s="47" t="s">
        <v>1366</v>
      </c>
      <c r="B1024" s="20" t="s">
        <v>318</v>
      </c>
      <c r="C1024" s="20">
        <v>200</v>
      </c>
      <c r="D1024" s="20" t="s">
        <v>315</v>
      </c>
      <c r="E1024" s="20" t="s">
        <v>316</v>
      </c>
      <c r="G1024" s="20">
        <v>0</v>
      </c>
      <c r="H1024" s="20">
        <v>0.11600000000000001</v>
      </c>
    </row>
    <row r="1025" spans="1:8" ht="12.75" hidden="1">
      <c r="A1025" s="47" t="s">
        <v>1367</v>
      </c>
      <c r="B1025" s="20" t="s">
        <v>333</v>
      </c>
      <c r="C1025" s="20">
        <v>200</v>
      </c>
      <c r="D1025" s="20" t="s">
        <v>315</v>
      </c>
      <c r="E1025" s="20" t="s">
        <v>316</v>
      </c>
      <c r="G1025" s="20">
        <v>0</v>
      </c>
      <c r="H1025" s="20">
        <v>0.10100000000000001</v>
      </c>
    </row>
    <row r="1026" spans="1:8" ht="12.75" hidden="1">
      <c r="A1026" s="47" t="s">
        <v>1368</v>
      </c>
      <c r="B1026" s="20" t="s">
        <v>314</v>
      </c>
      <c r="C1026" s="20">
        <v>200</v>
      </c>
      <c r="D1026" s="20" t="s">
        <v>315</v>
      </c>
      <c r="E1026" s="20" t="s">
        <v>316</v>
      </c>
      <c r="G1026" s="20">
        <v>25</v>
      </c>
      <c r="H1026" s="20">
        <v>0.14199999999999999</v>
      </c>
    </row>
    <row r="1027" spans="1:8" ht="12.75" hidden="1">
      <c r="A1027" s="47" t="s">
        <v>1369</v>
      </c>
      <c r="B1027" s="20" t="s">
        <v>333</v>
      </c>
      <c r="C1027" s="20">
        <v>200</v>
      </c>
      <c r="D1027" s="20" t="s">
        <v>315</v>
      </c>
      <c r="E1027" s="20" t="s">
        <v>316</v>
      </c>
      <c r="G1027" s="20">
        <v>0</v>
      </c>
      <c r="H1027" s="20">
        <v>0.127</v>
      </c>
    </row>
    <row r="1028" spans="1:8" ht="12.75" hidden="1">
      <c r="A1028" s="47" t="s">
        <v>1370</v>
      </c>
      <c r="B1028" s="20" t="s">
        <v>333</v>
      </c>
      <c r="C1028" s="20">
        <v>200</v>
      </c>
      <c r="D1028" s="20" t="s">
        <v>315</v>
      </c>
      <c r="E1028" s="20" t="s">
        <v>316</v>
      </c>
      <c r="G1028" s="20">
        <v>0</v>
      </c>
      <c r="H1028" s="20">
        <v>9.7000000000000003E-2</v>
      </c>
    </row>
    <row r="1029" spans="1:8" ht="12.75" hidden="1">
      <c r="A1029" s="47" t="s">
        <v>1371</v>
      </c>
      <c r="B1029" s="20" t="s">
        <v>333</v>
      </c>
      <c r="C1029" s="20">
        <v>200</v>
      </c>
      <c r="D1029" s="20" t="s">
        <v>315</v>
      </c>
      <c r="E1029" s="20" t="s">
        <v>316</v>
      </c>
      <c r="G1029" s="20">
        <v>0</v>
      </c>
      <c r="H1029" s="20">
        <v>0.115</v>
      </c>
    </row>
    <row r="1030" spans="1:8" ht="12.75" hidden="1">
      <c r="A1030" s="47" t="s">
        <v>1372</v>
      </c>
      <c r="B1030" s="20" t="s">
        <v>333</v>
      </c>
      <c r="C1030" s="20">
        <v>200</v>
      </c>
      <c r="D1030" s="20" t="s">
        <v>315</v>
      </c>
      <c r="E1030" s="20" t="s">
        <v>316</v>
      </c>
      <c r="G1030" s="20">
        <v>0</v>
      </c>
      <c r="H1030" s="20">
        <v>0.114</v>
      </c>
    </row>
    <row r="1031" spans="1:8" ht="12.75" hidden="1">
      <c r="A1031" s="47" t="s">
        <v>1373</v>
      </c>
      <c r="C1031" s="20">
        <v>0</v>
      </c>
      <c r="D1031" s="20" t="s">
        <v>386</v>
      </c>
      <c r="E1031" s="20" t="s">
        <v>347</v>
      </c>
      <c r="F1031" s="20" t="s">
        <v>386</v>
      </c>
      <c r="G1031" s="20">
        <v>2</v>
      </c>
    </row>
    <row r="1032" spans="1:8" ht="12.75" hidden="1">
      <c r="A1032" s="47" t="s">
        <v>1374</v>
      </c>
      <c r="B1032" s="20" t="s">
        <v>333</v>
      </c>
      <c r="C1032" s="20">
        <v>200</v>
      </c>
      <c r="D1032" s="20" t="s">
        <v>315</v>
      </c>
      <c r="E1032" s="20" t="s">
        <v>316</v>
      </c>
      <c r="G1032" s="20">
        <v>0</v>
      </c>
      <c r="H1032" s="20">
        <v>9.8000000000000004E-2</v>
      </c>
    </row>
    <row r="1033" spans="1:8" ht="12.75" hidden="1">
      <c r="A1033" s="47" t="s">
        <v>1375</v>
      </c>
      <c r="B1033" s="20" t="s">
        <v>333</v>
      </c>
      <c r="C1033" s="20">
        <v>200</v>
      </c>
      <c r="D1033" s="20" t="s">
        <v>315</v>
      </c>
      <c r="E1033" s="20" t="s">
        <v>316</v>
      </c>
      <c r="G1033" s="20">
        <v>0</v>
      </c>
      <c r="H1033" s="20">
        <v>9.9000000000000005E-2</v>
      </c>
    </row>
    <row r="1034" spans="1:8" ht="12.75" hidden="1">
      <c r="A1034" s="47" t="s">
        <v>1376</v>
      </c>
      <c r="B1034" s="20" t="s">
        <v>333</v>
      </c>
      <c r="C1034" s="20">
        <v>200</v>
      </c>
      <c r="D1034" s="20" t="s">
        <v>315</v>
      </c>
      <c r="E1034" s="20" t="s">
        <v>316</v>
      </c>
      <c r="G1034" s="20">
        <v>0</v>
      </c>
      <c r="H1034" s="20">
        <v>0.13500000000000001</v>
      </c>
    </row>
    <row r="1035" spans="1:8" ht="12.75" hidden="1">
      <c r="A1035" s="47" t="s">
        <v>1377</v>
      </c>
      <c r="B1035" s="20" t="s">
        <v>333</v>
      </c>
      <c r="C1035" s="20">
        <v>200</v>
      </c>
      <c r="D1035" s="20" t="s">
        <v>315</v>
      </c>
      <c r="E1035" s="20" t="s">
        <v>316</v>
      </c>
      <c r="G1035" s="20">
        <v>0</v>
      </c>
      <c r="H1035" s="20">
        <v>0.11799999999999999</v>
      </c>
    </row>
    <row r="1036" spans="1:8" ht="12.75" hidden="1">
      <c r="A1036" s="47" t="s">
        <v>1378</v>
      </c>
      <c r="C1036" s="20">
        <v>0</v>
      </c>
      <c r="D1036" s="20" t="s">
        <v>386</v>
      </c>
      <c r="E1036" s="20" t="s">
        <v>347</v>
      </c>
      <c r="F1036" s="20" t="s">
        <v>386</v>
      </c>
      <c r="G1036" s="20">
        <v>2</v>
      </c>
    </row>
    <row r="1037" spans="1:8" ht="12.75" hidden="1">
      <c r="A1037" s="47" t="s">
        <v>1379</v>
      </c>
      <c r="B1037" s="20" t="s">
        <v>333</v>
      </c>
      <c r="C1037" s="20">
        <v>200</v>
      </c>
      <c r="D1037" s="20" t="s">
        <v>315</v>
      </c>
      <c r="E1037" s="20" t="s">
        <v>316</v>
      </c>
      <c r="G1037" s="20">
        <v>0</v>
      </c>
      <c r="H1037" s="20">
        <v>0.111</v>
      </c>
    </row>
    <row r="1038" spans="1:8" ht="12.75" hidden="1">
      <c r="A1038" s="47" t="s">
        <v>1380</v>
      </c>
      <c r="B1038" s="20" t="s">
        <v>333</v>
      </c>
      <c r="C1038" s="20">
        <v>200</v>
      </c>
      <c r="D1038" s="20" t="s">
        <v>315</v>
      </c>
      <c r="E1038" s="20" t="s">
        <v>316</v>
      </c>
      <c r="G1038" s="20">
        <v>0</v>
      </c>
      <c r="H1038" s="20">
        <v>9.6000000000000002E-2</v>
      </c>
    </row>
    <row r="1039" spans="1:8" ht="12.75" hidden="1">
      <c r="A1039" s="47" t="s">
        <v>1381</v>
      </c>
      <c r="B1039" s="20" t="s">
        <v>333</v>
      </c>
      <c r="C1039" s="20">
        <v>200</v>
      </c>
      <c r="D1039" s="20" t="s">
        <v>315</v>
      </c>
      <c r="E1039" s="20" t="s">
        <v>316</v>
      </c>
      <c r="G1039" s="20">
        <v>0</v>
      </c>
      <c r="H1039" s="20">
        <v>0.112</v>
      </c>
    </row>
    <row r="1040" spans="1:8" ht="12.75" hidden="1">
      <c r="A1040" s="47" t="s">
        <v>1382</v>
      </c>
      <c r="B1040" s="20" t="s">
        <v>333</v>
      </c>
      <c r="C1040" s="20">
        <v>200</v>
      </c>
      <c r="D1040" s="20" t="s">
        <v>315</v>
      </c>
      <c r="E1040" s="20" t="s">
        <v>316</v>
      </c>
      <c r="G1040" s="20">
        <v>0</v>
      </c>
      <c r="H1040" s="20">
        <v>0.129</v>
      </c>
    </row>
    <row r="1041" spans="1:8" ht="12.75" hidden="1">
      <c r="A1041" s="47" t="s">
        <v>1383</v>
      </c>
      <c r="B1041" s="20" t="s">
        <v>333</v>
      </c>
      <c r="C1041" s="20">
        <v>200</v>
      </c>
      <c r="D1041" s="20" t="s">
        <v>315</v>
      </c>
      <c r="E1041" s="20" t="s">
        <v>316</v>
      </c>
      <c r="G1041" s="20">
        <v>0</v>
      </c>
      <c r="H1041" s="20">
        <v>0.109</v>
      </c>
    </row>
    <row r="1042" spans="1:8" ht="12.75" hidden="1">
      <c r="A1042" s="47" t="s">
        <v>1384</v>
      </c>
      <c r="B1042" s="20" t="s">
        <v>333</v>
      </c>
      <c r="C1042" s="20">
        <v>200</v>
      </c>
      <c r="D1042" s="20" t="s">
        <v>315</v>
      </c>
      <c r="E1042" s="20" t="s">
        <v>316</v>
      </c>
      <c r="G1042" s="20">
        <v>0</v>
      </c>
      <c r="H1042" s="20">
        <v>9.7000000000000003E-2</v>
      </c>
    </row>
    <row r="1043" spans="1:8" ht="12.75" hidden="1">
      <c r="A1043" s="47" t="s">
        <v>1385</v>
      </c>
      <c r="B1043" s="20" t="s">
        <v>333</v>
      </c>
      <c r="C1043" s="20">
        <v>200</v>
      </c>
      <c r="D1043" s="20" t="s">
        <v>315</v>
      </c>
      <c r="E1043" s="20" t="s">
        <v>316</v>
      </c>
      <c r="G1043" s="20">
        <v>0</v>
      </c>
      <c r="H1043" s="20">
        <v>9.7000000000000003E-2</v>
      </c>
    </row>
    <row r="1044" spans="1:8" ht="12.75" hidden="1">
      <c r="A1044" s="47" t="s">
        <v>1386</v>
      </c>
      <c r="B1044" s="20" t="s">
        <v>333</v>
      </c>
      <c r="C1044" s="20">
        <v>200</v>
      </c>
      <c r="D1044" s="20" t="s">
        <v>315</v>
      </c>
      <c r="E1044" s="20" t="s">
        <v>316</v>
      </c>
      <c r="G1044" s="20">
        <v>0</v>
      </c>
      <c r="H1044" s="20">
        <v>0.113</v>
      </c>
    </row>
    <row r="1045" spans="1:8" ht="12.75" hidden="1">
      <c r="A1045" s="47" t="s">
        <v>1387</v>
      </c>
      <c r="B1045" s="20" t="s">
        <v>318</v>
      </c>
      <c r="C1045" s="20">
        <v>200</v>
      </c>
      <c r="D1045" s="20" t="s">
        <v>315</v>
      </c>
      <c r="E1045" s="20" t="s">
        <v>316</v>
      </c>
      <c r="G1045" s="20">
        <v>0</v>
      </c>
      <c r="H1045" s="20">
        <v>0.13100000000000001</v>
      </c>
    </row>
    <row r="1046" spans="1:8" ht="12.75" hidden="1">
      <c r="A1046" s="47" t="s">
        <v>1388</v>
      </c>
      <c r="B1046" s="20" t="s">
        <v>314</v>
      </c>
      <c r="C1046" s="20">
        <v>200</v>
      </c>
      <c r="D1046" s="20" t="s">
        <v>315</v>
      </c>
      <c r="E1046" s="20" t="s">
        <v>316</v>
      </c>
      <c r="G1046" s="20">
        <v>30</v>
      </c>
      <c r="H1046" s="20">
        <v>0.11899999999999999</v>
      </c>
    </row>
    <row r="1047" spans="1:8" ht="12.75" hidden="1">
      <c r="A1047" s="20" t="s">
        <v>1389</v>
      </c>
      <c r="B1047" s="20" t="s">
        <v>333</v>
      </c>
      <c r="C1047" s="20">
        <v>200</v>
      </c>
      <c r="D1047" s="20" t="s">
        <v>315</v>
      </c>
      <c r="E1047" s="20" t="s">
        <v>316</v>
      </c>
      <c r="G1047" s="20">
        <v>0</v>
      </c>
      <c r="H1047" s="20">
        <v>0.114</v>
      </c>
    </row>
    <row r="1048" spans="1:8" ht="12.75" hidden="1">
      <c r="A1048" s="47" t="s">
        <v>1390</v>
      </c>
      <c r="B1048" s="20" t="s">
        <v>314</v>
      </c>
      <c r="C1048" s="20">
        <v>200</v>
      </c>
      <c r="D1048" s="20" t="s">
        <v>315</v>
      </c>
      <c r="E1048" s="20" t="s">
        <v>316</v>
      </c>
      <c r="G1048" s="20">
        <v>26</v>
      </c>
      <c r="H1048" s="20">
        <v>0.13300000000000001</v>
      </c>
    </row>
    <row r="1049" spans="1:8" ht="12.75" hidden="1">
      <c r="A1049" s="47" t="s">
        <v>1391</v>
      </c>
      <c r="B1049" s="20" t="s">
        <v>333</v>
      </c>
      <c r="C1049" s="20">
        <v>200</v>
      </c>
      <c r="D1049" s="20" t="s">
        <v>315</v>
      </c>
      <c r="E1049" s="20" t="s">
        <v>316</v>
      </c>
      <c r="G1049" s="20">
        <v>0</v>
      </c>
      <c r="H1049" s="20">
        <v>0.112</v>
      </c>
    </row>
    <row r="1050" spans="1:8" ht="12.75" hidden="1">
      <c r="A1050" s="47" t="s">
        <v>1392</v>
      </c>
      <c r="B1050" s="20" t="s">
        <v>333</v>
      </c>
      <c r="C1050" s="20">
        <v>200</v>
      </c>
      <c r="D1050" s="20" t="s">
        <v>315</v>
      </c>
      <c r="E1050" s="20" t="s">
        <v>316</v>
      </c>
      <c r="G1050" s="20">
        <v>0</v>
      </c>
      <c r="H1050" s="20">
        <v>0.109</v>
      </c>
    </row>
    <row r="1051" spans="1:8" ht="12.75" hidden="1">
      <c r="A1051" s="47" t="s">
        <v>1393</v>
      </c>
      <c r="B1051" s="20" t="s">
        <v>333</v>
      </c>
      <c r="C1051" s="20">
        <v>200</v>
      </c>
      <c r="D1051" s="20" t="s">
        <v>315</v>
      </c>
      <c r="E1051" s="20" t="s">
        <v>316</v>
      </c>
      <c r="G1051" s="20">
        <v>0</v>
      </c>
      <c r="H1051" s="20">
        <v>9.7000000000000003E-2</v>
      </c>
    </row>
    <row r="1052" spans="1:8" ht="12.75" hidden="1">
      <c r="A1052" s="47" t="s">
        <v>1394</v>
      </c>
      <c r="C1052" s="20">
        <v>0</v>
      </c>
      <c r="D1052" s="20" t="s">
        <v>386</v>
      </c>
      <c r="E1052" s="20" t="s">
        <v>347</v>
      </c>
      <c r="F1052" s="20" t="s">
        <v>386</v>
      </c>
      <c r="G1052" s="20">
        <v>2</v>
      </c>
    </row>
    <row r="1053" spans="1:8" ht="12.75" hidden="1">
      <c r="A1053" s="47" t="s">
        <v>1395</v>
      </c>
      <c r="B1053" s="20" t="s">
        <v>318</v>
      </c>
      <c r="C1053" s="20">
        <v>200</v>
      </c>
      <c r="D1053" s="20" t="s">
        <v>315</v>
      </c>
      <c r="E1053" s="20" t="s">
        <v>316</v>
      </c>
      <c r="G1053" s="20">
        <v>0</v>
      </c>
      <c r="H1053" s="20">
        <v>0.125</v>
      </c>
    </row>
    <row r="1054" spans="1:8" ht="12.75" hidden="1">
      <c r="A1054" s="47" t="s">
        <v>1396</v>
      </c>
      <c r="B1054" s="20" t="s">
        <v>333</v>
      </c>
      <c r="C1054" s="20">
        <v>200</v>
      </c>
      <c r="D1054" s="20" t="s">
        <v>315</v>
      </c>
      <c r="E1054" s="20" t="s">
        <v>316</v>
      </c>
      <c r="G1054" s="20">
        <v>0</v>
      </c>
      <c r="H1054" s="20">
        <v>0.113</v>
      </c>
    </row>
    <row r="1055" spans="1:8" ht="12.75" hidden="1">
      <c r="A1055" s="47" t="s">
        <v>1397</v>
      </c>
      <c r="B1055" s="20" t="s">
        <v>318</v>
      </c>
      <c r="C1055" s="20">
        <v>200</v>
      </c>
      <c r="D1055" s="20" t="s">
        <v>315</v>
      </c>
      <c r="E1055" s="20" t="s">
        <v>316</v>
      </c>
      <c r="G1055" s="20">
        <v>0</v>
      </c>
      <c r="H1055" s="20">
        <v>9.8000000000000004E-2</v>
      </c>
    </row>
    <row r="1056" spans="1:8" ht="12.75" hidden="1">
      <c r="A1056" s="47" t="s">
        <v>1398</v>
      </c>
      <c r="C1056" s="20">
        <v>0</v>
      </c>
      <c r="D1056" s="20" t="s">
        <v>386</v>
      </c>
      <c r="E1056" s="20" t="s">
        <v>347</v>
      </c>
      <c r="F1056" s="20" t="s">
        <v>386</v>
      </c>
      <c r="G1056" s="20">
        <v>2</v>
      </c>
    </row>
    <row r="1057" spans="1:8" ht="12.75" hidden="1">
      <c r="A1057" s="47" t="s">
        <v>1399</v>
      </c>
      <c r="B1057" s="20" t="s">
        <v>333</v>
      </c>
      <c r="C1057" s="20">
        <v>200</v>
      </c>
      <c r="D1057" s="20" t="s">
        <v>315</v>
      </c>
      <c r="E1057" s="20" t="s">
        <v>316</v>
      </c>
      <c r="G1057" s="20">
        <v>0</v>
      </c>
      <c r="H1057" s="20">
        <v>0.11</v>
      </c>
    </row>
    <row r="1058" spans="1:8" ht="12.75" hidden="1">
      <c r="A1058" s="47" t="s">
        <v>1400</v>
      </c>
      <c r="B1058" s="20" t="s">
        <v>333</v>
      </c>
      <c r="C1058" s="20">
        <v>200</v>
      </c>
      <c r="D1058" s="20" t="s">
        <v>315</v>
      </c>
      <c r="E1058" s="20" t="s">
        <v>316</v>
      </c>
      <c r="G1058" s="20">
        <v>0</v>
      </c>
      <c r="H1058" s="20">
        <v>0.13100000000000001</v>
      </c>
    </row>
    <row r="1059" spans="1:8" ht="12.75" hidden="1">
      <c r="A1059" s="47" t="s">
        <v>1401</v>
      </c>
      <c r="B1059" s="20" t="s">
        <v>333</v>
      </c>
      <c r="C1059" s="20">
        <v>200</v>
      </c>
      <c r="D1059" s="20" t="s">
        <v>315</v>
      </c>
      <c r="E1059" s="20" t="s">
        <v>316</v>
      </c>
      <c r="G1059" s="20">
        <v>0</v>
      </c>
      <c r="H1059" s="20">
        <v>0.125</v>
      </c>
    </row>
    <row r="1060" spans="1:8" ht="12.75" hidden="1">
      <c r="A1060" s="47" t="s">
        <v>1402</v>
      </c>
      <c r="B1060" s="20" t="s">
        <v>333</v>
      </c>
      <c r="C1060" s="20">
        <v>200</v>
      </c>
      <c r="D1060" s="20" t="s">
        <v>315</v>
      </c>
      <c r="E1060" s="20" t="s">
        <v>316</v>
      </c>
      <c r="G1060" s="20">
        <v>0</v>
      </c>
      <c r="H1060" s="20">
        <v>0.126</v>
      </c>
    </row>
    <row r="1061" spans="1:8" ht="12.75" hidden="1">
      <c r="A1061" s="47" t="s">
        <v>1403</v>
      </c>
      <c r="B1061" s="20" t="s">
        <v>333</v>
      </c>
      <c r="C1061" s="20">
        <v>200</v>
      </c>
      <c r="D1061" s="20" t="s">
        <v>315</v>
      </c>
      <c r="E1061" s="20" t="s">
        <v>316</v>
      </c>
      <c r="G1061" s="20">
        <v>0</v>
      </c>
      <c r="H1061" s="20">
        <v>9.7000000000000003E-2</v>
      </c>
    </row>
    <row r="1062" spans="1:8" ht="12.75" hidden="1">
      <c r="A1062" s="47" t="s">
        <v>1404</v>
      </c>
      <c r="C1062" s="20">
        <v>0</v>
      </c>
      <c r="D1062" s="20" t="s">
        <v>386</v>
      </c>
      <c r="E1062" s="20" t="s">
        <v>347</v>
      </c>
      <c r="F1062" s="20" t="s">
        <v>386</v>
      </c>
      <c r="G1062" s="20">
        <v>2</v>
      </c>
    </row>
    <row r="1063" spans="1:8" ht="12.75" hidden="1">
      <c r="A1063" s="47" t="s">
        <v>1405</v>
      </c>
      <c r="C1063" s="20">
        <v>0</v>
      </c>
      <c r="D1063" s="20" t="s">
        <v>386</v>
      </c>
      <c r="E1063" s="20" t="s">
        <v>347</v>
      </c>
      <c r="F1063" s="20" t="s">
        <v>386</v>
      </c>
      <c r="G1063" s="20">
        <v>2</v>
      </c>
    </row>
    <row r="1064" spans="1:8" ht="12.75" hidden="1">
      <c r="A1064" s="47" t="s">
        <v>1406</v>
      </c>
      <c r="B1064" s="20" t="s">
        <v>333</v>
      </c>
      <c r="C1064" s="20">
        <v>200</v>
      </c>
      <c r="D1064" s="20" t="s">
        <v>315</v>
      </c>
      <c r="E1064" s="20" t="s">
        <v>316</v>
      </c>
      <c r="G1064" s="20">
        <v>0</v>
      </c>
      <c r="H1064" s="20">
        <v>0.10199999999999999</v>
      </c>
    </row>
    <row r="1065" spans="1:8" ht="12.75" hidden="1">
      <c r="A1065" s="47" t="s">
        <v>1407</v>
      </c>
      <c r="B1065" s="20" t="s">
        <v>333</v>
      </c>
      <c r="C1065" s="20">
        <v>200</v>
      </c>
      <c r="D1065" s="20" t="s">
        <v>315</v>
      </c>
      <c r="E1065" s="20" t="s">
        <v>316</v>
      </c>
      <c r="G1065" s="20">
        <v>0</v>
      </c>
      <c r="H1065" s="20">
        <v>0.115</v>
      </c>
    </row>
    <row r="1066" spans="1:8" ht="12.75" hidden="1">
      <c r="A1066" s="47" t="s">
        <v>1408</v>
      </c>
      <c r="B1066" s="20" t="s">
        <v>333</v>
      </c>
      <c r="C1066" s="20">
        <v>200</v>
      </c>
      <c r="D1066" s="20" t="s">
        <v>315</v>
      </c>
      <c r="E1066" s="20" t="s">
        <v>316</v>
      </c>
      <c r="G1066" s="20">
        <v>0</v>
      </c>
      <c r="H1066" s="20">
        <v>0.111</v>
      </c>
    </row>
    <row r="1067" spans="1:8" ht="12.75" hidden="1">
      <c r="A1067" s="47" t="s">
        <v>1409</v>
      </c>
      <c r="B1067" s="20" t="s">
        <v>333</v>
      </c>
      <c r="C1067" s="20">
        <v>200</v>
      </c>
      <c r="D1067" s="20" t="s">
        <v>315</v>
      </c>
      <c r="E1067" s="20" t="s">
        <v>316</v>
      </c>
      <c r="G1067" s="20">
        <v>0</v>
      </c>
      <c r="H1067" s="20">
        <v>0.112</v>
      </c>
    </row>
    <row r="1068" spans="1:8" ht="12.75" hidden="1">
      <c r="A1068" s="47" t="s">
        <v>1410</v>
      </c>
      <c r="B1068" s="20" t="s">
        <v>333</v>
      </c>
      <c r="C1068" s="20">
        <v>200</v>
      </c>
      <c r="D1068" s="20" t="s">
        <v>315</v>
      </c>
      <c r="E1068" s="20" t="s">
        <v>316</v>
      </c>
      <c r="G1068" s="20">
        <v>0</v>
      </c>
      <c r="H1068" s="20">
        <v>0.10299999999999999</v>
      </c>
    </row>
    <row r="1069" spans="1:8" ht="12.75" hidden="1">
      <c r="A1069" s="47" t="s">
        <v>1411</v>
      </c>
      <c r="B1069" s="20" t="s">
        <v>333</v>
      </c>
      <c r="C1069" s="20">
        <v>200</v>
      </c>
      <c r="D1069" s="20" t="s">
        <v>315</v>
      </c>
      <c r="E1069" s="20" t="s">
        <v>316</v>
      </c>
      <c r="G1069" s="20">
        <v>0</v>
      </c>
      <c r="H1069" s="20">
        <v>0.14399999999999999</v>
      </c>
    </row>
    <row r="1070" spans="1:8" ht="12.75" hidden="1">
      <c r="A1070" s="47" t="s">
        <v>1412</v>
      </c>
      <c r="C1070" s="20">
        <v>0</v>
      </c>
      <c r="D1070" s="20" t="s">
        <v>386</v>
      </c>
      <c r="E1070" s="20" t="s">
        <v>347</v>
      </c>
      <c r="F1070" s="20" t="s">
        <v>386</v>
      </c>
      <c r="G1070" s="20">
        <v>2</v>
      </c>
    </row>
    <row r="1071" spans="1:8" ht="12.75" hidden="1">
      <c r="A1071" s="47" t="s">
        <v>1413</v>
      </c>
      <c r="B1071" s="20" t="s">
        <v>333</v>
      </c>
      <c r="C1071" s="20">
        <v>200</v>
      </c>
      <c r="D1071" s="20" t="s">
        <v>315</v>
      </c>
      <c r="E1071" s="20" t="s">
        <v>316</v>
      </c>
      <c r="G1071" s="20">
        <v>0</v>
      </c>
      <c r="H1071" s="20">
        <v>0.11600000000000001</v>
      </c>
    </row>
    <row r="1072" spans="1:8" ht="12.75" hidden="1">
      <c r="A1072" s="47" t="s">
        <v>1414</v>
      </c>
      <c r="B1072" s="20" t="s">
        <v>318</v>
      </c>
      <c r="C1072" s="20">
        <v>200</v>
      </c>
      <c r="D1072" s="20" t="s">
        <v>315</v>
      </c>
      <c r="E1072" s="20" t="s">
        <v>316</v>
      </c>
      <c r="G1072" s="20">
        <v>0</v>
      </c>
      <c r="H1072" s="20">
        <v>0.10299999999999999</v>
      </c>
    </row>
    <row r="1073" spans="1:8" ht="12.75" hidden="1">
      <c r="A1073" s="47" t="s">
        <v>1415</v>
      </c>
      <c r="B1073" s="20" t="s">
        <v>333</v>
      </c>
      <c r="C1073" s="20">
        <v>200</v>
      </c>
      <c r="D1073" s="20" t="s">
        <v>315</v>
      </c>
      <c r="E1073" s="20" t="s">
        <v>316</v>
      </c>
      <c r="G1073" s="20">
        <v>0</v>
      </c>
      <c r="H1073" s="20">
        <v>3.7999999999999999E-2</v>
      </c>
    </row>
    <row r="1074" spans="1:8" ht="12.75" hidden="1">
      <c r="A1074" s="47" t="s">
        <v>1416</v>
      </c>
      <c r="B1074" s="20" t="s">
        <v>314</v>
      </c>
      <c r="C1074" s="20">
        <v>200</v>
      </c>
      <c r="D1074" s="20" t="s">
        <v>315</v>
      </c>
      <c r="E1074" s="20" t="s">
        <v>316</v>
      </c>
      <c r="G1074" s="20">
        <v>40</v>
      </c>
      <c r="H1074" s="20">
        <v>0.14799999999999999</v>
      </c>
    </row>
    <row r="1075" spans="1:8" ht="12.75" hidden="1">
      <c r="A1075" s="47" t="s">
        <v>1417</v>
      </c>
      <c r="B1075" s="20" t="s">
        <v>314</v>
      </c>
      <c r="C1075" s="20">
        <v>200</v>
      </c>
      <c r="D1075" s="20" t="s">
        <v>315</v>
      </c>
      <c r="E1075" s="20" t="s">
        <v>347</v>
      </c>
      <c r="F1075" s="20" t="s">
        <v>616</v>
      </c>
      <c r="G1075" s="20">
        <v>17</v>
      </c>
      <c r="H1075" s="20">
        <v>5.6660000000000004</v>
      </c>
    </row>
    <row r="1076" spans="1:8" ht="12.75" hidden="1">
      <c r="A1076" s="47" t="s">
        <v>1418</v>
      </c>
      <c r="B1076" s="20" t="s">
        <v>333</v>
      </c>
      <c r="C1076" s="20">
        <v>200</v>
      </c>
      <c r="D1076" s="20" t="s">
        <v>315</v>
      </c>
      <c r="E1076" s="20" t="s">
        <v>316</v>
      </c>
      <c r="G1076" s="20">
        <v>0</v>
      </c>
      <c r="H1076" s="20">
        <v>0.127</v>
      </c>
    </row>
    <row r="1077" spans="1:8" ht="12.75" hidden="1">
      <c r="A1077" s="47" t="s">
        <v>1419</v>
      </c>
      <c r="B1077" s="20" t="s">
        <v>333</v>
      </c>
      <c r="C1077" s="20">
        <v>200</v>
      </c>
      <c r="D1077" s="20" t="s">
        <v>315</v>
      </c>
      <c r="E1077" s="20" t="s">
        <v>316</v>
      </c>
      <c r="G1077" s="20">
        <v>0</v>
      </c>
      <c r="H1077" s="20">
        <v>0.10100000000000001</v>
      </c>
    </row>
    <row r="1078" spans="1:8" ht="12.75" hidden="1">
      <c r="A1078" s="47" t="s">
        <v>1420</v>
      </c>
      <c r="B1078" s="20" t="s">
        <v>333</v>
      </c>
      <c r="C1078" s="20">
        <v>200</v>
      </c>
      <c r="D1078" s="20" t="s">
        <v>315</v>
      </c>
      <c r="E1078" s="20" t="s">
        <v>316</v>
      </c>
      <c r="G1078" s="20">
        <v>0</v>
      </c>
      <c r="H1078" s="20">
        <v>0.13300000000000001</v>
      </c>
    </row>
    <row r="1079" spans="1:8" ht="12.75" hidden="1">
      <c r="A1079" s="47" t="s">
        <v>1421</v>
      </c>
      <c r="B1079" s="20" t="s">
        <v>333</v>
      </c>
      <c r="C1079" s="20">
        <v>200</v>
      </c>
      <c r="D1079" s="20" t="s">
        <v>315</v>
      </c>
      <c r="E1079" s="20" t="s">
        <v>316</v>
      </c>
      <c r="G1079" s="20">
        <v>0</v>
      </c>
      <c r="H1079" s="20">
        <v>0.11799999999999999</v>
      </c>
    </row>
    <row r="1080" spans="1:8" ht="12.75" hidden="1">
      <c r="A1080" s="47" t="s">
        <v>1422</v>
      </c>
      <c r="B1080" s="20" t="s">
        <v>333</v>
      </c>
      <c r="C1080" s="20">
        <v>200</v>
      </c>
      <c r="D1080" s="20" t="s">
        <v>315</v>
      </c>
      <c r="E1080" s="20" t="s">
        <v>316</v>
      </c>
      <c r="G1080" s="20">
        <v>0</v>
      </c>
      <c r="H1080" s="20">
        <v>0.125</v>
      </c>
    </row>
    <row r="1081" spans="1:8" ht="12.75" hidden="1">
      <c r="A1081" s="47" t="s">
        <v>1423</v>
      </c>
      <c r="B1081" s="20" t="s">
        <v>333</v>
      </c>
      <c r="C1081" s="20">
        <v>200</v>
      </c>
      <c r="D1081" s="20" t="s">
        <v>315</v>
      </c>
      <c r="E1081" s="20" t="s">
        <v>316</v>
      </c>
      <c r="G1081" s="20">
        <v>0</v>
      </c>
      <c r="H1081" s="20">
        <v>0.11600000000000001</v>
      </c>
    </row>
    <row r="1082" spans="1:8" ht="12.75" hidden="1">
      <c r="A1082" s="47" t="s">
        <v>1424</v>
      </c>
      <c r="B1082" s="20" t="s">
        <v>318</v>
      </c>
      <c r="C1082" s="20">
        <v>200</v>
      </c>
      <c r="D1082" s="20" t="s">
        <v>315</v>
      </c>
      <c r="E1082" s="20" t="s">
        <v>316</v>
      </c>
      <c r="G1082" s="20">
        <v>0</v>
      </c>
      <c r="H1082" s="20">
        <v>0.11600000000000001</v>
      </c>
    </row>
    <row r="1083" spans="1:8" ht="12.75" hidden="1">
      <c r="A1083" s="47" t="s">
        <v>1425</v>
      </c>
      <c r="B1083" s="20" t="s">
        <v>333</v>
      </c>
      <c r="C1083" s="20">
        <v>200</v>
      </c>
      <c r="D1083" s="20" t="s">
        <v>315</v>
      </c>
      <c r="E1083" s="20" t="s">
        <v>316</v>
      </c>
      <c r="G1083" s="20">
        <v>0</v>
      </c>
      <c r="H1083" s="20">
        <v>0.10100000000000001</v>
      </c>
    </row>
    <row r="1084" spans="1:8" ht="12.75" hidden="1">
      <c r="A1084" s="47" t="s">
        <v>1426</v>
      </c>
      <c r="B1084" s="20" t="s">
        <v>333</v>
      </c>
      <c r="C1084" s="20">
        <v>200</v>
      </c>
      <c r="D1084" s="20" t="s">
        <v>315</v>
      </c>
      <c r="E1084" s="20" t="s">
        <v>316</v>
      </c>
      <c r="G1084" s="20">
        <v>0</v>
      </c>
      <c r="H1084" s="20">
        <v>0.13200000000000001</v>
      </c>
    </row>
    <row r="1085" spans="1:8" ht="12.75" hidden="1">
      <c r="A1085" s="47" t="s">
        <v>1427</v>
      </c>
      <c r="B1085" s="20" t="s">
        <v>333</v>
      </c>
      <c r="C1085" s="20">
        <v>200</v>
      </c>
      <c r="D1085" s="20" t="s">
        <v>315</v>
      </c>
      <c r="E1085" s="20" t="s">
        <v>316</v>
      </c>
      <c r="G1085" s="20">
        <v>0</v>
      </c>
      <c r="H1085" s="20">
        <v>0.114</v>
      </c>
    </row>
    <row r="1086" spans="1:8" ht="12.75" hidden="1">
      <c r="A1086" s="47" t="s">
        <v>1428</v>
      </c>
      <c r="B1086" s="20" t="s">
        <v>333</v>
      </c>
      <c r="C1086" s="20">
        <v>200</v>
      </c>
      <c r="D1086" s="20" t="s">
        <v>315</v>
      </c>
      <c r="E1086" s="20" t="s">
        <v>316</v>
      </c>
      <c r="G1086" s="20">
        <v>0</v>
      </c>
      <c r="H1086" s="20">
        <v>3.1E-2</v>
      </c>
    </row>
    <row r="1087" spans="1:8" ht="12.75" hidden="1">
      <c r="A1087" s="47" t="s">
        <v>1429</v>
      </c>
      <c r="B1087" s="20" t="s">
        <v>333</v>
      </c>
      <c r="C1087" s="20">
        <v>200</v>
      </c>
      <c r="D1087" s="20" t="s">
        <v>315</v>
      </c>
      <c r="E1087" s="20" t="s">
        <v>316</v>
      </c>
      <c r="G1087" s="20">
        <v>0</v>
      </c>
      <c r="H1087" s="20">
        <v>9.8000000000000004E-2</v>
      </c>
    </row>
    <row r="1088" spans="1:8" ht="12.75" hidden="1">
      <c r="A1088" s="47" t="s">
        <v>1430</v>
      </c>
      <c r="B1088" s="20" t="s">
        <v>314</v>
      </c>
      <c r="C1088" s="20">
        <v>200</v>
      </c>
      <c r="D1088" s="20" t="s">
        <v>315</v>
      </c>
      <c r="E1088" s="20" t="s">
        <v>316</v>
      </c>
      <c r="G1088" s="20">
        <v>32</v>
      </c>
      <c r="H1088" s="20">
        <v>0.11</v>
      </c>
    </row>
    <row r="1089" spans="1:10" ht="12.75" hidden="1">
      <c r="A1089" s="47" t="s">
        <v>1431</v>
      </c>
      <c r="B1089" s="20" t="s">
        <v>333</v>
      </c>
      <c r="C1089" s="20">
        <v>200</v>
      </c>
      <c r="D1089" s="20" t="s">
        <v>315</v>
      </c>
      <c r="E1089" s="20" t="s">
        <v>316</v>
      </c>
      <c r="G1089" s="20">
        <v>0</v>
      </c>
      <c r="H1089" s="20">
        <v>0.17699999999999999</v>
      </c>
    </row>
    <row r="1090" spans="1:10" ht="12.75" hidden="1">
      <c r="A1090" s="47" t="s">
        <v>1432</v>
      </c>
      <c r="B1090" s="20" t="s">
        <v>333</v>
      </c>
      <c r="C1090" s="20">
        <v>200</v>
      </c>
      <c r="D1090" s="20" t="s">
        <v>315</v>
      </c>
      <c r="E1090" s="20" t="s">
        <v>316</v>
      </c>
      <c r="G1090" s="20">
        <v>0</v>
      </c>
      <c r="H1090" s="20">
        <v>0.13</v>
      </c>
    </row>
    <row r="1091" spans="1:10" ht="12.75" hidden="1">
      <c r="A1091" s="47" t="s">
        <v>1433</v>
      </c>
      <c r="B1091" s="20" t="s">
        <v>314</v>
      </c>
      <c r="C1091" s="20">
        <v>200</v>
      </c>
      <c r="D1091" s="20" t="s">
        <v>315</v>
      </c>
      <c r="E1091" s="20" t="s">
        <v>316</v>
      </c>
      <c r="G1091" s="20">
        <v>32</v>
      </c>
      <c r="H1091" s="20">
        <v>0.14099999999999999</v>
      </c>
    </row>
    <row r="1092" spans="1:10" ht="12.75" hidden="1">
      <c r="A1092" s="47" t="s">
        <v>1434</v>
      </c>
      <c r="B1092" s="20" t="s">
        <v>333</v>
      </c>
      <c r="C1092" s="20">
        <v>200</v>
      </c>
      <c r="D1092" s="20" t="s">
        <v>315</v>
      </c>
      <c r="E1092" s="20" t="s">
        <v>316</v>
      </c>
      <c r="G1092" s="20">
        <v>0</v>
      </c>
      <c r="H1092" s="20">
        <v>3.7999999999999999E-2</v>
      </c>
    </row>
    <row r="1093" spans="1:10" ht="12.75" hidden="1">
      <c r="A1093" s="47" t="s">
        <v>1435</v>
      </c>
      <c r="C1093" s="20">
        <v>0</v>
      </c>
      <c r="D1093" s="20" t="s">
        <v>386</v>
      </c>
      <c r="E1093" s="20" t="s">
        <v>347</v>
      </c>
      <c r="F1093" s="20" t="s">
        <v>386</v>
      </c>
      <c r="G1093" s="20">
        <v>2</v>
      </c>
    </row>
    <row r="1094" spans="1:10" ht="12.75" hidden="1">
      <c r="A1094" s="47" t="s">
        <v>1436</v>
      </c>
      <c r="B1094" s="20" t="s">
        <v>318</v>
      </c>
      <c r="C1094" s="20">
        <v>200</v>
      </c>
      <c r="D1094" s="20" t="s">
        <v>315</v>
      </c>
      <c r="E1094" s="20" t="s">
        <v>316</v>
      </c>
      <c r="G1094" s="20">
        <v>0</v>
      </c>
      <c r="H1094" s="20">
        <v>0.113</v>
      </c>
    </row>
    <row r="1095" spans="1:10" ht="12.75" hidden="1">
      <c r="A1095" s="47" t="s">
        <v>1437</v>
      </c>
      <c r="B1095" s="20" t="s">
        <v>374</v>
      </c>
      <c r="C1095" s="20">
        <v>200</v>
      </c>
      <c r="D1095" s="20" t="s">
        <v>315</v>
      </c>
      <c r="E1095" s="20" t="s">
        <v>316</v>
      </c>
      <c r="G1095" s="20">
        <v>0</v>
      </c>
      <c r="H1095" s="20">
        <v>0.46600000000000003</v>
      </c>
    </row>
    <row r="1096" spans="1:10" ht="12.75" hidden="1">
      <c r="A1096" s="20" t="s">
        <v>1438</v>
      </c>
      <c r="B1096" s="20" t="s">
        <v>333</v>
      </c>
      <c r="C1096" s="20">
        <v>200</v>
      </c>
      <c r="D1096" s="20" t="s">
        <v>315</v>
      </c>
      <c r="E1096" s="20" t="s">
        <v>316</v>
      </c>
      <c r="G1096" s="20">
        <v>0</v>
      </c>
      <c r="H1096" s="20">
        <v>0.124</v>
      </c>
    </row>
    <row r="1097" spans="1:10" ht="12.75" hidden="1">
      <c r="A1097" s="47" t="s">
        <v>1439</v>
      </c>
      <c r="B1097" s="20" t="s">
        <v>314</v>
      </c>
      <c r="C1097" s="20">
        <v>200</v>
      </c>
      <c r="D1097" s="20" t="s">
        <v>315</v>
      </c>
      <c r="E1097" s="20" t="s">
        <v>316</v>
      </c>
      <c r="G1097" s="20">
        <v>2</v>
      </c>
      <c r="H1097" s="20">
        <v>0.107</v>
      </c>
    </row>
    <row r="1098" spans="1:10" ht="12.75" hidden="1">
      <c r="A1098" s="47" t="s">
        <v>1440</v>
      </c>
      <c r="B1098" s="20" t="s">
        <v>314</v>
      </c>
      <c r="C1098" s="20">
        <v>301</v>
      </c>
      <c r="D1098" s="20" t="s">
        <v>370</v>
      </c>
      <c r="E1098" s="20" t="s">
        <v>347</v>
      </c>
      <c r="F1098" s="20" t="s">
        <v>371</v>
      </c>
      <c r="G1098" s="20">
        <v>1</v>
      </c>
      <c r="H1098" s="20">
        <v>0.27300000000000002</v>
      </c>
      <c r="I1098" s="47" t="s">
        <v>1441</v>
      </c>
      <c r="J1098" s="20" t="s">
        <v>372</v>
      </c>
    </row>
    <row r="1099" spans="1:10" ht="12.75" hidden="1">
      <c r="A1099" s="47" t="s">
        <v>1442</v>
      </c>
      <c r="C1099" s="20">
        <v>0</v>
      </c>
      <c r="D1099" s="20" t="s">
        <v>386</v>
      </c>
      <c r="E1099" s="20" t="s">
        <v>347</v>
      </c>
      <c r="F1099" s="20" t="s">
        <v>386</v>
      </c>
      <c r="G1099" s="20">
        <v>2</v>
      </c>
    </row>
    <row r="1100" spans="1:10" ht="12.75" hidden="1">
      <c r="A1100" s="47" t="s">
        <v>1443</v>
      </c>
      <c r="B1100" s="20" t="s">
        <v>333</v>
      </c>
      <c r="C1100" s="20">
        <v>200</v>
      </c>
      <c r="D1100" s="20" t="s">
        <v>315</v>
      </c>
      <c r="E1100" s="20" t="s">
        <v>316</v>
      </c>
      <c r="G1100" s="20">
        <v>0</v>
      </c>
      <c r="H1100" s="20">
        <v>0.13300000000000001</v>
      </c>
    </row>
    <row r="1101" spans="1:10" ht="12.75" hidden="1">
      <c r="A1101" s="20" t="s">
        <v>1444</v>
      </c>
      <c r="B1101" s="20" t="s">
        <v>333</v>
      </c>
      <c r="C1101" s="20">
        <v>200</v>
      </c>
      <c r="D1101" s="20" t="s">
        <v>315</v>
      </c>
      <c r="E1101" s="20" t="s">
        <v>316</v>
      </c>
      <c r="G1101" s="20">
        <v>0</v>
      </c>
      <c r="H1101" s="20">
        <v>4.2999999999999997E-2</v>
      </c>
    </row>
    <row r="1102" spans="1:10" ht="12.75" hidden="1">
      <c r="A1102" s="47" t="s">
        <v>1445</v>
      </c>
      <c r="B1102" s="20" t="s">
        <v>333</v>
      </c>
      <c r="C1102" s="20">
        <v>200</v>
      </c>
      <c r="D1102" s="20" t="s">
        <v>315</v>
      </c>
      <c r="E1102" s="20" t="s">
        <v>316</v>
      </c>
      <c r="G1102" s="20">
        <v>0</v>
      </c>
      <c r="H1102" s="20">
        <v>0.11600000000000001</v>
      </c>
    </row>
    <row r="1103" spans="1:10" ht="12.75" hidden="1">
      <c r="A1103" s="47" t="s">
        <v>1446</v>
      </c>
      <c r="C1103" s="20">
        <v>0</v>
      </c>
      <c r="D1103" s="20" t="s">
        <v>386</v>
      </c>
      <c r="E1103" s="20" t="s">
        <v>347</v>
      </c>
      <c r="F1103" s="20" t="s">
        <v>386</v>
      </c>
      <c r="G1103" s="20">
        <v>2</v>
      </c>
    </row>
    <row r="1104" spans="1:10" ht="12.75" hidden="1">
      <c r="A1104" s="47" t="s">
        <v>1447</v>
      </c>
      <c r="B1104" s="20" t="s">
        <v>333</v>
      </c>
      <c r="C1104" s="20">
        <v>200</v>
      </c>
      <c r="D1104" s="20" t="s">
        <v>315</v>
      </c>
      <c r="E1104" s="20" t="s">
        <v>316</v>
      </c>
      <c r="G1104" s="20">
        <v>0</v>
      </c>
      <c r="H1104" s="20">
        <v>0.1</v>
      </c>
    </row>
    <row r="1105" spans="1:10" ht="12.75" hidden="1">
      <c r="A1105" s="47" t="s">
        <v>1448</v>
      </c>
      <c r="B1105" s="20" t="s">
        <v>333</v>
      </c>
      <c r="C1105" s="20">
        <v>200</v>
      </c>
      <c r="D1105" s="20" t="s">
        <v>315</v>
      </c>
      <c r="E1105" s="20" t="s">
        <v>316</v>
      </c>
      <c r="G1105" s="20">
        <v>0</v>
      </c>
      <c r="H1105" s="20">
        <v>0.125</v>
      </c>
    </row>
    <row r="1106" spans="1:10" ht="12.75" hidden="1">
      <c r="A1106" s="47" t="s">
        <v>1449</v>
      </c>
      <c r="C1106" s="20">
        <v>0</v>
      </c>
      <c r="D1106" s="20" t="s">
        <v>386</v>
      </c>
      <c r="E1106" s="20" t="s">
        <v>347</v>
      </c>
      <c r="F1106" s="20" t="s">
        <v>386</v>
      </c>
      <c r="G1106" s="20">
        <v>2</v>
      </c>
    </row>
    <row r="1107" spans="1:10" ht="12.75" hidden="1">
      <c r="A1107" s="47" t="s">
        <v>1450</v>
      </c>
      <c r="B1107" s="20" t="s">
        <v>333</v>
      </c>
      <c r="C1107" s="20">
        <v>200</v>
      </c>
      <c r="D1107" s="20" t="s">
        <v>315</v>
      </c>
      <c r="E1107" s="20" t="s">
        <v>316</v>
      </c>
      <c r="G1107" s="20">
        <v>0</v>
      </c>
      <c r="H1107" s="20">
        <v>0.122</v>
      </c>
    </row>
    <row r="1108" spans="1:10" ht="12.75" hidden="1">
      <c r="A1108" s="47" t="s">
        <v>1451</v>
      </c>
      <c r="B1108" s="20" t="s">
        <v>333</v>
      </c>
      <c r="C1108" s="20">
        <v>200</v>
      </c>
      <c r="D1108" s="20" t="s">
        <v>315</v>
      </c>
      <c r="E1108" s="20" t="s">
        <v>316</v>
      </c>
      <c r="G1108" s="20">
        <v>0</v>
      </c>
      <c r="H1108" s="20">
        <v>9.5000000000000001E-2</v>
      </c>
    </row>
    <row r="1109" spans="1:10" ht="12.75" hidden="1">
      <c r="A1109" s="47" t="s">
        <v>1452</v>
      </c>
      <c r="B1109" s="20" t="s">
        <v>314</v>
      </c>
      <c r="C1109" s="20">
        <v>301</v>
      </c>
      <c r="D1109" s="20" t="s">
        <v>370</v>
      </c>
      <c r="E1109" s="20" t="s">
        <v>347</v>
      </c>
      <c r="F1109" s="20" t="s">
        <v>371</v>
      </c>
      <c r="G1109" s="20">
        <v>2</v>
      </c>
      <c r="H1109" s="20">
        <v>0.20699999999999999</v>
      </c>
      <c r="I1109" s="47" t="s">
        <v>1453</v>
      </c>
      <c r="J1109" s="20" t="s">
        <v>372</v>
      </c>
    </row>
    <row r="1110" spans="1:10" ht="12.75" hidden="1">
      <c r="A1110" s="20" t="s">
        <v>1454</v>
      </c>
      <c r="B1110" s="20" t="s">
        <v>333</v>
      </c>
      <c r="C1110" s="20">
        <v>200</v>
      </c>
      <c r="D1110" s="20" t="s">
        <v>315</v>
      </c>
      <c r="E1110" s="20" t="s">
        <v>316</v>
      </c>
      <c r="G1110" s="20">
        <v>0</v>
      </c>
      <c r="H1110" s="20">
        <v>0.124</v>
      </c>
    </row>
    <row r="1111" spans="1:10" ht="12.75" hidden="1">
      <c r="A1111" s="47" t="s">
        <v>1455</v>
      </c>
      <c r="B1111" s="20" t="s">
        <v>318</v>
      </c>
      <c r="C1111" s="20">
        <v>200</v>
      </c>
      <c r="D1111" s="20" t="s">
        <v>315</v>
      </c>
      <c r="E1111" s="20" t="s">
        <v>316</v>
      </c>
      <c r="G1111" s="20">
        <v>0</v>
      </c>
      <c r="H1111" s="20">
        <v>3.5999999999999997E-2</v>
      </c>
    </row>
    <row r="1112" spans="1:10" ht="12.75" hidden="1">
      <c r="A1112" s="47" t="s">
        <v>1456</v>
      </c>
      <c r="B1112" s="20" t="s">
        <v>333</v>
      </c>
      <c r="C1112" s="20">
        <v>200</v>
      </c>
      <c r="D1112" s="20" t="s">
        <v>315</v>
      </c>
      <c r="E1112" s="20" t="s">
        <v>316</v>
      </c>
      <c r="G1112" s="20">
        <v>0</v>
      </c>
      <c r="H1112" s="20">
        <v>0.13800000000000001</v>
      </c>
    </row>
    <row r="1113" spans="1:10" ht="12.75" hidden="1">
      <c r="A1113" s="47" t="s">
        <v>1457</v>
      </c>
      <c r="B1113" s="20" t="s">
        <v>318</v>
      </c>
      <c r="C1113" s="20">
        <v>200</v>
      </c>
      <c r="D1113" s="20" t="s">
        <v>315</v>
      </c>
      <c r="E1113" s="20" t="s">
        <v>316</v>
      </c>
      <c r="G1113" s="20">
        <v>0</v>
      </c>
      <c r="H1113" s="20">
        <v>0.123</v>
      </c>
    </row>
    <row r="1114" spans="1:10" ht="12.75" hidden="1">
      <c r="A1114" s="47" t="s">
        <v>1458</v>
      </c>
      <c r="C1114" s="20">
        <v>0</v>
      </c>
      <c r="D1114" s="20" t="s">
        <v>386</v>
      </c>
      <c r="E1114" s="20" t="s">
        <v>347</v>
      </c>
      <c r="F1114" s="20" t="s">
        <v>386</v>
      </c>
      <c r="G1114" s="20">
        <v>2</v>
      </c>
    </row>
    <row r="1115" spans="1:10" ht="12.75" hidden="1">
      <c r="A1115" s="47" t="s">
        <v>1459</v>
      </c>
      <c r="B1115" s="20" t="s">
        <v>318</v>
      </c>
      <c r="C1115" s="20">
        <v>200</v>
      </c>
      <c r="D1115" s="20" t="s">
        <v>315</v>
      </c>
      <c r="E1115" s="20" t="s">
        <v>316</v>
      </c>
      <c r="G1115" s="20">
        <v>0</v>
      </c>
      <c r="H1115" s="20">
        <v>0.11799999999999999</v>
      </c>
    </row>
    <row r="1116" spans="1:10" ht="12.75" hidden="1">
      <c r="A1116" s="47" t="s">
        <v>1460</v>
      </c>
      <c r="B1116" s="20" t="s">
        <v>333</v>
      </c>
      <c r="C1116" s="20">
        <v>200</v>
      </c>
      <c r="D1116" s="20" t="s">
        <v>315</v>
      </c>
      <c r="E1116" s="20" t="s">
        <v>316</v>
      </c>
      <c r="G1116" s="20">
        <v>0</v>
      </c>
      <c r="H1116" s="20">
        <v>0.13100000000000001</v>
      </c>
    </row>
    <row r="1117" spans="1:10" ht="12.75" hidden="1">
      <c r="A1117" s="47" t="s">
        <v>1461</v>
      </c>
      <c r="B1117" s="20" t="s">
        <v>314</v>
      </c>
      <c r="C1117" s="20">
        <v>200</v>
      </c>
      <c r="D1117" s="20" t="s">
        <v>315</v>
      </c>
      <c r="E1117" s="20" t="s">
        <v>316</v>
      </c>
      <c r="G1117" s="20">
        <v>1</v>
      </c>
      <c r="H1117" s="20">
        <v>1.3640000000000001</v>
      </c>
    </row>
    <row r="1118" spans="1:10" ht="12.75" hidden="1">
      <c r="A1118" s="47" t="s">
        <v>1462</v>
      </c>
      <c r="B1118" s="20" t="s">
        <v>333</v>
      </c>
      <c r="C1118" s="20">
        <v>200</v>
      </c>
      <c r="D1118" s="20" t="s">
        <v>315</v>
      </c>
      <c r="E1118" s="20" t="s">
        <v>316</v>
      </c>
      <c r="G1118" s="20">
        <v>0</v>
      </c>
      <c r="H1118" s="20">
        <v>0.192</v>
      </c>
    </row>
    <row r="1119" spans="1:10" ht="12.75" hidden="1">
      <c r="A1119" s="47" t="s">
        <v>1463</v>
      </c>
      <c r="B1119" s="20" t="s">
        <v>333</v>
      </c>
      <c r="C1119" s="20">
        <v>200</v>
      </c>
      <c r="D1119" s="20" t="s">
        <v>315</v>
      </c>
      <c r="E1119" s="20" t="s">
        <v>316</v>
      </c>
      <c r="G1119" s="20">
        <v>0</v>
      </c>
      <c r="H1119" s="20">
        <v>0.17799999999999999</v>
      </c>
    </row>
    <row r="1120" spans="1:10" ht="12.75" hidden="1">
      <c r="A1120" s="47" t="s">
        <v>1464</v>
      </c>
      <c r="C1120" s="20">
        <v>0</v>
      </c>
      <c r="D1120" s="20" t="s">
        <v>386</v>
      </c>
      <c r="E1120" s="20" t="s">
        <v>347</v>
      </c>
      <c r="F1120" s="20" t="s">
        <v>386</v>
      </c>
      <c r="G1120" s="20">
        <v>2</v>
      </c>
    </row>
    <row r="1121" spans="1:8" ht="12.75" hidden="1">
      <c r="A1121" s="47" t="s">
        <v>1465</v>
      </c>
      <c r="B1121" s="20" t="s">
        <v>333</v>
      </c>
      <c r="C1121" s="20">
        <v>200</v>
      </c>
      <c r="D1121" s="20" t="s">
        <v>315</v>
      </c>
      <c r="E1121" s="20" t="s">
        <v>316</v>
      </c>
      <c r="G1121" s="20">
        <v>0</v>
      </c>
      <c r="H1121" s="20">
        <v>0.18099999999999999</v>
      </c>
    </row>
    <row r="1122" spans="1:8" ht="12.75" hidden="1">
      <c r="A1122" s="47" t="s">
        <v>1466</v>
      </c>
      <c r="B1122" s="20" t="s">
        <v>333</v>
      </c>
      <c r="C1122" s="20">
        <v>200</v>
      </c>
      <c r="D1122" s="20" t="s">
        <v>315</v>
      </c>
      <c r="E1122" s="20" t="s">
        <v>316</v>
      </c>
      <c r="G1122" s="20">
        <v>0</v>
      </c>
      <c r="H1122" s="20">
        <v>3.1E-2</v>
      </c>
    </row>
    <row r="1123" spans="1:8" ht="12.75" hidden="1">
      <c r="A1123" s="47" t="s">
        <v>1467</v>
      </c>
      <c r="B1123" s="20" t="s">
        <v>333</v>
      </c>
      <c r="C1123" s="20">
        <v>200</v>
      </c>
      <c r="D1123" s="20" t="s">
        <v>315</v>
      </c>
      <c r="E1123" s="20" t="s">
        <v>316</v>
      </c>
      <c r="G1123" s="20">
        <v>0</v>
      </c>
      <c r="H1123" s="20">
        <v>0.13100000000000001</v>
      </c>
    </row>
    <row r="1124" spans="1:8" ht="12.75" hidden="1">
      <c r="A1124" s="47" t="s">
        <v>1468</v>
      </c>
      <c r="B1124" s="20" t="s">
        <v>333</v>
      </c>
      <c r="C1124" s="20">
        <v>200</v>
      </c>
      <c r="D1124" s="20" t="s">
        <v>315</v>
      </c>
      <c r="E1124" s="20" t="s">
        <v>316</v>
      </c>
      <c r="G1124" s="20">
        <v>0</v>
      </c>
      <c r="H1124" s="20">
        <v>9.8000000000000004E-2</v>
      </c>
    </row>
    <row r="1125" spans="1:8" ht="12.75" hidden="1">
      <c r="A1125" s="47" t="s">
        <v>1469</v>
      </c>
      <c r="C1125" s="20">
        <v>0</v>
      </c>
      <c r="D1125" s="20" t="s">
        <v>386</v>
      </c>
      <c r="E1125" s="20" t="s">
        <v>347</v>
      </c>
      <c r="F1125" s="20" t="s">
        <v>386</v>
      </c>
      <c r="G1125" s="20">
        <v>2</v>
      </c>
    </row>
    <row r="1126" spans="1:8" ht="12.75" hidden="1">
      <c r="A1126" s="47" t="s">
        <v>1470</v>
      </c>
      <c r="B1126" s="20" t="s">
        <v>314</v>
      </c>
      <c r="C1126" s="20">
        <v>200</v>
      </c>
      <c r="D1126" s="20" t="s">
        <v>315</v>
      </c>
      <c r="E1126" s="20" t="s">
        <v>347</v>
      </c>
      <c r="F1126" s="20" t="s">
        <v>616</v>
      </c>
      <c r="G1126" s="20">
        <v>27</v>
      </c>
      <c r="H1126" s="20">
        <v>0.17599999999999999</v>
      </c>
    </row>
    <row r="1127" spans="1:8" ht="12.75" hidden="1">
      <c r="A1127" s="47" t="s">
        <v>1471</v>
      </c>
      <c r="B1127" s="20" t="s">
        <v>333</v>
      </c>
      <c r="C1127" s="20">
        <v>200</v>
      </c>
      <c r="D1127" s="20" t="s">
        <v>315</v>
      </c>
      <c r="E1127" s="20" t="s">
        <v>316</v>
      </c>
      <c r="G1127" s="20">
        <v>0</v>
      </c>
      <c r="H1127" s="20">
        <v>0.107</v>
      </c>
    </row>
    <row r="1128" spans="1:8" ht="12.75" hidden="1">
      <c r="A1128" s="47" t="s">
        <v>1472</v>
      </c>
      <c r="C1128" s="20">
        <v>0</v>
      </c>
      <c r="D1128" s="20" t="s">
        <v>386</v>
      </c>
      <c r="E1128" s="20" t="s">
        <v>347</v>
      </c>
      <c r="F1128" s="20" t="s">
        <v>386</v>
      </c>
      <c r="G1128" s="20">
        <v>2</v>
      </c>
    </row>
    <row r="1129" spans="1:8" ht="12.75" hidden="1">
      <c r="A1129" s="47" t="s">
        <v>1473</v>
      </c>
      <c r="B1129" s="20" t="s">
        <v>333</v>
      </c>
      <c r="C1129" s="20">
        <v>200</v>
      </c>
      <c r="D1129" s="20" t="s">
        <v>315</v>
      </c>
      <c r="E1129" s="20" t="s">
        <v>316</v>
      </c>
      <c r="G1129" s="20">
        <v>0</v>
      </c>
      <c r="H1129" s="20">
        <v>0.13200000000000001</v>
      </c>
    </row>
    <row r="1130" spans="1:8" ht="12.75" hidden="1">
      <c r="A1130" s="47" t="s">
        <v>1474</v>
      </c>
      <c r="B1130" s="20" t="s">
        <v>314</v>
      </c>
      <c r="C1130" s="20">
        <v>200</v>
      </c>
      <c r="D1130" s="20" t="s">
        <v>315</v>
      </c>
      <c r="E1130" s="20" t="s">
        <v>316</v>
      </c>
      <c r="G1130" s="20">
        <v>38</v>
      </c>
      <c r="H1130" s="20">
        <v>7.867</v>
      </c>
    </row>
    <row r="1131" spans="1:8" ht="12.75" hidden="1">
      <c r="A1131" s="47" t="s">
        <v>1475</v>
      </c>
      <c r="B1131" s="20" t="s">
        <v>318</v>
      </c>
      <c r="C1131" s="20">
        <v>200</v>
      </c>
      <c r="D1131" s="20" t="s">
        <v>315</v>
      </c>
      <c r="E1131" s="20" t="s">
        <v>316</v>
      </c>
      <c r="G1131" s="20">
        <v>0</v>
      </c>
      <c r="H1131" s="20">
        <v>0.122</v>
      </c>
    </row>
    <row r="1132" spans="1:8" ht="12.75" hidden="1">
      <c r="A1132" s="47" t="s">
        <v>1476</v>
      </c>
      <c r="B1132" s="20" t="s">
        <v>333</v>
      </c>
      <c r="C1132" s="20">
        <v>200</v>
      </c>
      <c r="D1132" s="20" t="s">
        <v>315</v>
      </c>
      <c r="E1132" s="20" t="s">
        <v>316</v>
      </c>
      <c r="G1132" s="20">
        <v>0</v>
      </c>
      <c r="H1132" s="20">
        <v>0.108</v>
      </c>
    </row>
    <row r="1133" spans="1:8" ht="12.75" hidden="1">
      <c r="A1133" s="47" t="s">
        <v>1477</v>
      </c>
      <c r="B1133" s="20" t="s">
        <v>318</v>
      </c>
      <c r="C1133" s="20">
        <v>200</v>
      </c>
      <c r="D1133" s="20" t="s">
        <v>315</v>
      </c>
      <c r="E1133" s="20" t="s">
        <v>316</v>
      </c>
      <c r="G1133" s="20">
        <v>0</v>
      </c>
      <c r="H1133" s="20">
        <v>0.105</v>
      </c>
    </row>
    <row r="1134" spans="1:8" ht="12.75" hidden="1">
      <c r="A1134" s="47" t="s">
        <v>1478</v>
      </c>
      <c r="B1134" s="20" t="s">
        <v>318</v>
      </c>
      <c r="C1134" s="20">
        <v>200</v>
      </c>
      <c r="D1134" s="20" t="s">
        <v>315</v>
      </c>
      <c r="E1134" s="20" t="s">
        <v>316</v>
      </c>
      <c r="G1134" s="20">
        <v>0</v>
      </c>
      <c r="H1134" s="20">
        <v>0.123</v>
      </c>
    </row>
    <row r="1135" spans="1:8" ht="12.75" hidden="1">
      <c r="A1135" s="47" t="s">
        <v>1479</v>
      </c>
      <c r="B1135" s="20" t="s">
        <v>333</v>
      </c>
      <c r="C1135" s="20">
        <v>200</v>
      </c>
      <c r="D1135" s="20" t="s">
        <v>315</v>
      </c>
      <c r="E1135" s="20" t="s">
        <v>316</v>
      </c>
      <c r="G1135" s="20">
        <v>0</v>
      </c>
      <c r="H1135" s="20">
        <v>0.123</v>
      </c>
    </row>
    <row r="1136" spans="1:8" ht="12.75" hidden="1">
      <c r="A1136" s="47" t="s">
        <v>1480</v>
      </c>
      <c r="B1136" s="20" t="s">
        <v>333</v>
      </c>
      <c r="C1136" s="20">
        <v>200</v>
      </c>
      <c r="D1136" s="20" t="s">
        <v>315</v>
      </c>
      <c r="E1136" s="20" t="s">
        <v>316</v>
      </c>
      <c r="G1136" s="20">
        <v>0</v>
      </c>
      <c r="H1136" s="20">
        <v>0.128</v>
      </c>
    </row>
    <row r="1137" spans="1:8" ht="12.75" hidden="1">
      <c r="A1137" s="47" t="s">
        <v>1481</v>
      </c>
      <c r="C1137" s="20">
        <v>0</v>
      </c>
      <c r="D1137" s="20" t="s">
        <v>386</v>
      </c>
      <c r="E1137" s="20" t="s">
        <v>347</v>
      </c>
      <c r="F1137" s="20" t="s">
        <v>386</v>
      </c>
      <c r="G1137" s="20">
        <v>2</v>
      </c>
    </row>
    <row r="1138" spans="1:8" ht="12.75" hidden="1">
      <c r="A1138" s="47" t="s">
        <v>1482</v>
      </c>
      <c r="B1138" s="20" t="s">
        <v>333</v>
      </c>
      <c r="C1138" s="20">
        <v>200</v>
      </c>
      <c r="D1138" s="20" t="s">
        <v>315</v>
      </c>
      <c r="E1138" s="20" t="s">
        <v>316</v>
      </c>
      <c r="G1138" s="20">
        <v>0</v>
      </c>
      <c r="H1138" s="20">
        <v>0.154</v>
      </c>
    </row>
    <row r="1139" spans="1:8" ht="12.75" hidden="1">
      <c r="A1139" s="47" t="s">
        <v>1483</v>
      </c>
      <c r="B1139" s="20" t="s">
        <v>333</v>
      </c>
      <c r="C1139" s="20">
        <v>200</v>
      </c>
      <c r="D1139" s="20" t="s">
        <v>315</v>
      </c>
      <c r="E1139" s="20" t="s">
        <v>316</v>
      </c>
      <c r="G1139" s="20">
        <v>0</v>
      </c>
      <c r="H1139" s="20">
        <v>0.156</v>
      </c>
    </row>
    <row r="1140" spans="1:8" ht="12.75" hidden="1">
      <c r="A1140" s="47" t="s">
        <v>1484</v>
      </c>
      <c r="B1140" s="20" t="s">
        <v>333</v>
      </c>
      <c r="C1140" s="20">
        <v>200</v>
      </c>
      <c r="D1140" s="20" t="s">
        <v>315</v>
      </c>
      <c r="E1140" s="20" t="s">
        <v>316</v>
      </c>
      <c r="G1140" s="20">
        <v>0</v>
      </c>
      <c r="H1140" s="20">
        <v>0.189</v>
      </c>
    </row>
    <row r="1141" spans="1:8" ht="12.75" hidden="1">
      <c r="A1141" s="47" t="s">
        <v>1485</v>
      </c>
      <c r="B1141" s="20" t="s">
        <v>333</v>
      </c>
      <c r="C1141" s="20">
        <v>200</v>
      </c>
      <c r="D1141" s="20" t="s">
        <v>315</v>
      </c>
      <c r="E1141" s="20" t="s">
        <v>316</v>
      </c>
      <c r="G1141" s="20">
        <v>0</v>
      </c>
      <c r="H1141" s="20">
        <v>0.104</v>
      </c>
    </row>
    <row r="1142" spans="1:8" ht="12.75" hidden="1">
      <c r="A1142" s="47" t="s">
        <v>1486</v>
      </c>
      <c r="B1142" s="20" t="s">
        <v>333</v>
      </c>
      <c r="C1142" s="20">
        <v>200</v>
      </c>
      <c r="D1142" s="20" t="s">
        <v>315</v>
      </c>
      <c r="E1142" s="20" t="s">
        <v>316</v>
      </c>
      <c r="G1142" s="20">
        <v>0</v>
      </c>
      <c r="H1142" s="20">
        <v>0.12</v>
      </c>
    </row>
    <row r="1143" spans="1:8" ht="12.75" hidden="1">
      <c r="A1143" s="20" t="s">
        <v>1487</v>
      </c>
      <c r="B1143" s="20" t="s">
        <v>333</v>
      </c>
      <c r="C1143" s="20">
        <v>200</v>
      </c>
      <c r="D1143" s="20" t="s">
        <v>315</v>
      </c>
      <c r="E1143" s="20" t="s">
        <v>316</v>
      </c>
      <c r="G1143" s="20">
        <v>0</v>
      </c>
      <c r="H1143" s="20">
        <v>0.17399999999999999</v>
      </c>
    </row>
    <row r="1144" spans="1:8" ht="12.75" hidden="1">
      <c r="A1144" s="47" t="s">
        <v>1488</v>
      </c>
      <c r="B1144" s="20" t="s">
        <v>318</v>
      </c>
      <c r="C1144" s="20">
        <v>200</v>
      </c>
      <c r="D1144" s="20" t="s">
        <v>315</v>
      </c>
      <c r="E1144" s="20" t="s">
        <v>316</v>
      </c>
      <c r="G1144" s="20">
        <v>0</v>
      </c>
      <c r="H1144" s="20">
        <v>0.13100000000000001</v>
      </c>
    </row>
    <row r="1145" spans="1:8" ht="12.75" hidden="1">
      <c r="A1145" s="47" t="s">
        <v>1489</v>
      </c>
      <c r="B1145" s="20" t="s">
        <v>314</v>
      </c>
      <c r="C1145" s="20">
        <v>200</v>
      </c>
      <c r="D1145" s="20" t="s">
        <v>315</v>
      </c>
      <c r="E1145" s="20" t="s">
        <v>316</v>
      </c>
      <c r="G1145" s="20">
        <v>26</v>
      </c>
      <c r="H1145" s="20">
        <v>0.124</v>
      </c>
    </row>
    <row r="1146" spans="1:8" ht="12.75" hidden="1">
      <c r="A1146" s="47" t="s">
        <v>1490</v>
      </c>
      <c r="B1146" s="20" t="s">
        <v>333</v>
      </c>
      <c r="C1146" s="20">
        <v>200</v>
      </c>
      <c r="D1146" s="20" t="s">
        <v>315</v>
      </c>
      <c r="E1146" s="20" t="s">
        <v>316</v>
      </c>
      <c r="G1146" s="20">
        <v>0</v>
      </c>
      <c r="H1146" s="20">
        <v>0.113</v>
      </c>
    </row>
    <row r="1147" spans="1:8" ht="12.75" hidden="1">
      <c r="A1147" s="47" t="s">
        <v>1491</v>
      </c>
      <c r="C1147" s="20">
        <v>0</v>
      </c>
      <c r="D1147" s="20" t="s">
        <v>386</v>
      </c>
      <c r="E1147" s="20" t="s">
        <v>347</v>
      </c>
      <c r="F1147" s="20" t="s">
        <v>386</v>
      </c>
      <c r="G1147" s="20">
        <v>2</v>
      </c>
    </row>
    <row r="1148" spans="1:8" ht="12.75" hidden="1">
      <c r="A1148" s="47" t="s">
        <v>1492</v>
      </c>
      <c r="B1148" s="20" t="s">
        <v>333</v>
      </c>
      <c r="C1148" s="20">
        <v>200</v>
      </c>
      <c r="D1148" s="20" t="s">
        <v>315</v>
      </c>
      <c r="E1148" s="20" t="s">
        <v>316</v>
      </c>
      <c r="G1148" s="20">
        <v>0</v>
      </c>
      <c r="H1148" s="20">
        <v>0.11700000000000001</v>
      </c>
    </row>
    <row r="1149" spans="1:8" ht="12.75" hidden="1">
      <c r="A1149" s="20" t="s">
        <v>1493</v>
      </c>
      <c r="B1149" s="20" t="s">
        <v>333</v>
      </c>
      <c r="C1149" s="20">
        <v>200</v>
      </c>
      <c r="D1149" s="20" t="s">
        <v>315</v>
      </c>
      <c r="E1149" s="20" t="s">
        <v>316</v>
      </c>
      <c r="G1149" s="20">
        <v>0</v>
      </c>
      <c r="H1149" s="20">
        <v>0.122</v>
      </c>
    </row>
    <row r="1150" spans="1:8" ht="12.75" hidden="1">
      <c r="A1150" s="47" t="s">
        <v>1494</v>
      </c>
      <c r="B1150" s="20" t="s">
        <v>314</v>
      </c>
      <c r="C1150" s="20">
        <v>200</v>
      </c>
      <c r="D1150" s="20" t="s">
        <v>315</v>
      </c>
      <c r="E1150" s="20" t="s">
        <v>316</v>
      </c>
      <c r="G1150" s="20">
        <v>21</v>
      </c>
      <c r="H1150" s="20">
        <v>0.14299999999999999</v>
      </c>
    </row>
    <row r="1151" spans="1:8" ht="12.75" hidden="1">
      <c r="A1151" s="47" t="s">
        <v>1495</v>
      </c>
      <c r="B1151" s="20" t="s">
        <v>318</v>
      </c>
      <c r="C1151" s="20">
        <v>200</v>
      </c>
      <c r="D1151" s="20" t="s">
        <v>315</v>
      </c>
      <c r="E1151" s="20" t="s">
        <v>316</v>
      </c>
      <c r="G1151" s="20">
        <v>0</v>
      </c>
      <c r="H1151" s="20">
        <v>0.11700000000000001</v>
      </c>
    </row>
    <row r="1152" spans="1:8" ht="12.75" hidden="1">
      <c r="A1152" s="47" t="s">
        <v>1496</v>
      </c>
      <c r="B1152" s="20" t="s">
        <v>318</v>
      </c>
      <c r="C1152" s="20">
        <v>200</v>
      </c>
      <c r="D1152" s="20" t="s">
        <v>315</v>
      </c>
      <c r="E1152" s="20" t="s">
        <v>316</v>
      </c>
      <c r="G1152" s="20">
        <v>0</v>
      </c>
      <c r="H1152" s="20">
        <v>0.127</v>
      </c>
    </row>
    <row r="1153" spans="1:8" ht="12.75" hidden="1">
      <c r="A1153" s="20" t="s">
        <v>1497</v>
      </c>
      <c r="B1153" s="20" t="s">
        <v>333</v>
      </c>
      <c r="C1153" s="20">
        <v>200</v>
      </c>
      <c r="D1153" s="20" t="s">
        <v>315</v>
      </c>
      <c r="E1153" s="20" t="s">
        <v>316</v>
      </c>
      <c r="G1153" s="20">
        <v>0</v>
      </c>
      <c r="H1153" s="20">
        <v>0.13400000000000001</v>
      </c>
    </row>
    <row r="1154" spans="1:8" ht="12.75" hidden="1">
      <c r="A1154" s="47" t="s">
        <v>1498</v>
      </c>
      <c r="B1154" s="20" t="s">
        <v>333</v>
      </c>
      <c r="C1154" s="20">
        <v>200</v>
      </c>
      <c r="D1154" s="20" t="s">
        <v>315</v>
      </c>
      <c r="E1154" s="20" t="s">
        <v>316</v>
      </c>
      <c r="G1154" s="20">
        <v>0</v>
      </c>
      <c r="H1154" s="20">
        <v>0.10100000000000001</v>
      </c>
    </row>
    <row r="1155" spans="1:8" ht="12.75" hidden="1">
      <c r="A1155" s="47" t="s">
        <v>1499</v>
      </c>
      <c r="B1155" s="20" t="s">
        <v>1038</v>
      </c>
      <c r="C1155" s="20">
        <v>200</v>
      </c>
      <c r="D1155" s="20" t="s">
        <v>315</v>
      </c>
      <c r="E1155" s="20" t="s">
        <v>316</v>
      </c>
      <c r="G1155" s="20">
        <v>0</v>
      </c>
      <c r="H1155" s="20">
        <v>0.111</v>
      </c>
    </row>
    <row r="1156" spans="1:8" ht="12.75" hidden="1">
      <c r="A1156" s="47" t="s">
        <v>1500</v>
      </c>
      <c r="B1156" s="20" t="s">
        <v>333</v>
      </c>
      <c r="C1156" s="20">
        <v>200</v>
      </c>
      <c r="D1156" s="20" t="s">
        <v>315</v>
      </c>
      <c r="E1156" s="20" t="s">
        <v>316</v>
      </c>
      <c r="G1156" s="20">
        <v>0</v>
      </c>
      <c r="H1156" s="20">
        <v>0.114</v>
      </c>
    </row>
    <row r="1157" spans="1:8" ht="12.75" hidden="1">
      <c r="A1157" s="47" t="s">
        <v>1501</v>
      </c>
      <c r="B1157" s="20" t="s">
        <v>333</v>
      </c>
      <c r="C1157" s="20">
        <v>200</v>
      </c>
      <c r="D1157" s="20" t="s">
        <v>315</v>
      </c>
      <c r="E1157" s="20" t="s">
        <v>316</v>
      </c>
      <c r="G1157" s="20">
        <v>0</v>
      </c>
      <c r="H1157" s="20">
        <v>0.13200000000000001</v>
      </c>
    </row>
    <row r="1158" spans="1:8" ht="12.75" hidden="1">
      <c r="A1158" s="47" t="s">
        <v>1502</v>
      </c>
      <c r="B1158" s="20" t="s">
        <v>333</v>
      </c>
      <c r="C1158" s="20">
        <v>200</v>
      </c>
      <c r="D1158" s="20" t="s">
        <v>315</v>
      </c>
      <c r="E1158" s="20" t="s">
        <v>316</v>
      </c>
      <c r="G1158" s="20">
        <v>0</v>
      </c>
      <c r="H1158" s="20">
        <v>0.114</v>
      </c>
    </row>
    <row r="1159" spans="1:8" ht="12.75" hidden="1">
      <c r="A1159" s="47" t="s">
        <v>1503</v>
      </c>
      <c r="B1159" s="20" t="s">
        <v>333</v>
      </c>
      <c r="C1159" s="20">
        <v>200</v>
      </c>
      <c r="D1159" s="20" t="s">
        <v>315</v>
      </c>
      <c r="E1159" s="20" t="s">
        <v>316</v>
      </c>
      <c r="G1159" s="20">
        <v>0</v>
      </c>
      <c r="H1159" s="20">
        <v>0.11600000000000001</v>
      </c>
    </row>
    <row r="1160" spans="1:8" ht="12.75" hidden="1">
      <c r="A1160" s="47" t="s">
        <v>1504</v>
      </c>
      <c r="B1160" s="20" t="s">
        <v>333</v>
      </c>
      <c r="C1160" s="20">
        <v>200</v>
      </c>
      <c r="D1160" s="20" t="s">
        <v>315</v>
      </c>
      <c r="E1160" s="20" t="s">
        <v>316</v>
      </c>
      <c r="G1160" s="20">
        <v>0</v>
      </c>
      <c r="H1160" s="20">
        <v>0.128</v>
      </c>
    </row>
    <row r="1161" spans="1:8" ht="12.75" hidden="1">
      <c r="A1161" s="47" t="s">
        <v>1505</v>
      </c>
      <c r="B1161" s="20" t="s">
        <v>333</v>
      </c>
      <c r="C1161" s="20">
        <v>200</v>
      </c>
      <c r="D1161" s="20" t="s">
        <v>315</v>
      </c>
      <c r="E1161" s="20" t="s">
        <v>316</v>
      </c>
      <c r="G1161" s="20">
        <v>0</v>
      </c>
      <c r="H1161" s="20">
        <v>0.13500000000000001</v>
      </c>
    </row>
    <row r="1162" spans="1:8" ht="12.75" hidden="1">
      <c r="A1162" s="47" t="s">
        <v>1506</v>
      </c>
      <c r="B1162" s="20" t="s">
        <v>333</v>
      </c>
      <c r="C1162" s="20">
        <v>200</v>
      </c>
      <c r="D1162" s="20" t="s">
        <v>315</v>
      </c>
      <c r="E1162" s="20" t="s">
        <v>316</v>
      </c>
      <c r="G1162" s="20">
        <v>0</v>
      </c>
      <c r="H1162" s="20">
        <v>0.127</v>
      </c>
    </row>
    <row r="1163" spans="1:8" ht="12.75" hidden="1">
      <c r="A1163" s="47" t="s">
        <v>1507</v>
      </c>
      <c r="C1163" s="20">
        <v>0</v>
      </c>
      <c r="D1163" s="20" t="s">
        <v>386</v>
      </c>
      <c r="E1163" s="20" t="s">
        <v>347</v>
      </c>
      <c r="F1163" s="20" t="s">
        <v>386</v>
      </c>
      <c r="G1163" s="20">
        <v>2</v>
      </c>
    </row>
    <row r="1164" spans="1:8" ht="12.75" hidden="1">
      <c r="A1164" s="47" t="s">
        <v>1508</v>
      </c>
      <c r="B1164" s="20" t="s">
        <v>333</v>
      </c>
      <c r="C1164" s="20">
        <v>200</v>
      </c>
      <c r="D1164" s="20" t="s">
        <v>315</v>
      </c>
      <c r="E1164" s="20" t="s">
        <v>316</v>
      </c>
      <c r="G1164" s="20">
        <v>0</v>
      </c>
      <c r="H1164" s="20">
        <v>0.113</v>
      </c>
    </row>
    <row r="1165" spans="1:8" ht="12.75" hidden="1">
      <c r="A1165" s="47" t="s">
        <v>1509</v>
      </c>
      <c r="B1165" s="20" t="s">
        <v>333</v>
      </c>
      <c r="C1165" s="20">
        <v>200</v>
      </c>
      <c r="D1165" s="20" t="s">
        <v>315</v>
      </c>
      <c r="E1165" s="20" t="s">
        <v>316</v>
      </c>
      <c r="G1165" s="20">
        <v>0</v>
      </c>
      <c r="H1165" s="20">
        <v>0.11899999999999999</v>
      </c>
    </row>
    <row r="1166" spans="1:8" ht="12.75" hidden="1">
      <c r="A1166" s="47" t="s">
        <v>1510</v>
      </c>
      <c r="B1166" s="20" t="s">
        <v>333</v>
      </c>
      <c r="C1166" s="20">
        <v>200</v>
      </c>
      <c r="D1166" s="20" t="s">
        <v>315</v>
      </c>
      <c r="E1166" s="20" t="s">
        <v>316</v>
      </c>
      <c r="G1166" s="20">
        <v>0</v>
      </c>
      <c r="H1166" s="20">
        <v>0.114</v>
      </c>
    </row>
    <row r="1167" spans="1:8" ht="12.75" hidden="1">
      <c r="A1167" s="47" t="s">
        <v>1511</v>
      </c>
      <c r="B1167" s="20" t="s">
        <v>314</v>
      </c>
      <c r="C1167" s="20">
        <v>200</v>
      </c>
      <c r="D1167" s="20" t="s">
        <v>315</v>
      </c>
      <c r="E1167" s="20" t="s">
        <v>316</v>
      </c>
      <c r="G1167" s="20">
        <v>25</v>
      </c>
      <c r="H1167" s="20">
        <v>0.11600000000000001</v>
      </c>
    </row>
    <row r="1168" spans="1:8" ht="12.75" hidden="1">
      <c r="A1168" s="47" t="s">
        <v>1512</v>
      </c>
      <c r="B1168" s="20" t="s">
        <v>333</v>
      </c>
      <c r="C1168" s="20">
        <v>200</v>
      </c>
      <c r="D1168" s="20" t="s">
        <v>315</v>
      </c>
      <c r="E1168" s="20" t="s">
        <v>316</v>
      </c>
      <c r="G1168" s="20">
        <v>0</v>
      </c>
      <c r="H1168" s="20">
        <v>0.112</v>
      </c>
    </row>
    <row r="1169" spans="1:10" ht="12.75" hidden="1">
      <c r="A1169" s="47" t="s">
        <v>1513</v>
      </c>
      <c r="B1169" s="20" t="s">
        <v>314</v>
      </c>
      <c r="C1169" s="20">
        <v>301</v>
      </c>
      <c r="D1169" s="20" t="s">
        <v>370</v>
      </c>
      <c r="E1169" s="20" t="s">
        <v>347</v>
      </c>
      <c r="F1169" s="20" t="s">
        <v>371</v>
      </c>
      <c r="G1169" s="20">
        <v>1</v>
      </c>
      <c r="H1169" s="20">
        <v>0.252</v>
      </c>
      <c r="I1169" s="47" t="s">
        <v>1316</v>
      </c>
      <c r="J1169" s="20" t="s">
        <v>372</v>
      </c>
    </row>
    <row r="1170" spans="1:10" ht="12.75" hidden="1">
      <c r="A1170" s="47" t="s">
        <v>1514</v>
      </c>
      <c r="B1170" s="20" t="s">
        <v>333</v>
      </c>
      <c r="C1170" s="20">
        <v>200</v>
      </c>
      <c r="D1170" s="20" t="s">
        <v>315</v>
      </c>
      <c r="E1170" s="20" t="s">
        <v>316</v>
      </c>
      <c r="G1170" s="20">
        <v>0</v>
      </c>
      <c r="H1170" s="20">
        <v>0.04</v>
      </c>
    </row>
    <row r="1171" spans="1:10" ht="12.75" hidden="1">
      <c r="A1171" s="47" t="s">
        <v>1515</v>
      </c>
      <c r="B1171" s="20" t="s">
        <v>333</v>
      </c>
      <c r="C1171" s="20">
        <v>200</v>
      </c>
      <c r="D1171" s="20" t="s">
        <v>315</v>
      </c>
      <c r="E1171" s="20" t="s">
        <v>316</v>
      </c>
      <c r="G1171" s="20">
        <v>0</v>
      </c>
      <c r="H1171" s="20">
        <v>0.125</v>
      </c>
    </row>
    <row r="1172" spans="1:10" ht="12.75" hidden="1">
      <c r="A1172" s="47" t="s">
        <v>1516</v>
      </c>
      <c r="B1172" s="20" t="s">
        <v>333</v>
      </c>
      <c r="C1172" s="20">
        <v>200</v>
      </c>
      <c r="D1172" s="20" t="s">
        <v>315</v>
      </c>
      <c r="E1172" s="20" t="s">
        <v>316</v>
      </c>
      <c r="G1172" s="20">
        <v>0</v>
      </c>
      <c r="H1172" s="20">
        <v>0.1</v>
      </c>
    </row>
    <row r="1173" spans="1:10" ht="12.75" hidden="1">
      <c r="A1173" s="47" t="s">
        <v>1517</v>
      </c>
      <c r="B1173" s="20" t="s">
        <v>333</v>
      </c>
      <c r="C1173" s="20">
        <v>200</v>
      </c>
      <c r="D1173" s="20" t="s">
        <v>315</v>
      </c>
      <c r="E1173" s="20" t="s">
        <v>316</v>
      </c>
      <c r="G1173" s="20">
        <v>0</v>
      </c>
      <c r="H1173" s="20">
        <v>9.9000000000000005E-2</v>
      </c>
    </row>
    <row r="1174" spans="1:10" ht="12.75" hidden="1">
      <c r="A1174" s="47" t="s">
        <v>1518</v>
      </c>
      <c r="B1174" s="20" t="s">
        <v>333</v>
      </c>
      <c r="C1174" s="20">
        <v>200</v>
      </c>
      <c r="D1174" s="20" t="s">
        <v>315</v>
      </c>
      <c r="E1174" s="20" t="s">
        <v>316</v>
      </c>
      <c r="G1174" s="20">
        <v>0</v>
      </c>
      <c r="H1174" s="20">
        <v>9.9000000000000005E-2</v>
      </c>
    </row>
    <row r="1175" spans="1:10" ht="12.75" hidden="1">
      <c r="A1175" s="47" t="s">
        <v>1519</v>
      </c>
      <c r="B1175" s="20" t="s">
        <v>333</v>
      </c>
      <c r="C1175" s="20">
        <v>200</v>
      </c>
      <c r="D1175" s="20" t="s">
        <v>315</v>
      </c>
      <c r="E1175" s="20" t="s">
        <v>316</v>
      </c>
      <c r="G1175" s="20">
        <v>0</v>
      </c>
      <c r="H1175" s="20">
        <v>0.124</v>
      </c>
    </row>
    <row r="1176" spans="1:10" ht="12.75" hidden="1">
      <c r="A1176" s="47" t="s">
        <v>1520</v>
      </c>
      <c r="B1176" s="20" t="s">
        <v>333</v>
      </c>
      <c r="C1176" s="20">
        <v>200</v>
      </c>
      <c r="D1176" s="20" t="s">
        <v>315</v>
      </c>
      <c r="E1176" s="20" t="s">
        <v>316</v>
      </c>
      <c r="G1176" s="20">
        <v>0</v>
      </c>
      <c r="H1176" s="20">
        <v>0.11700000000000001</v>
      </c>
    </row>
    <row r="1177" spans="1:10" ht="12.75" hidden="1">
      <c r="A1177" s="47" t="s">
        <v>1521</v>
      </c>
      <c r="B1177" s="20" t="s">
        <v>333</v>
      </c>
      <c r="C1177" s="20">
        <v>200</v>
      </c>
      <c r="D1177" s="20" t="s">
        <v>315</v>
      </c>
      <c r="E1177" s="20" t="s">
        <v>316</v>
      </c>
      <c r="G1177" s="20">
        <v>0</v>
      </c>
      <c r="H1177" s="20">
        <v>9.7000000000000003E-2</v>
      </c>
    </row>
    <row r="1178" spans="1:10" ht="12.75" hidden="1">
      <c r="A1178" s="47" t="s">
        <v>1522</v>
      </c>
      <c r="B1178" s="20" t="s">
        <v>314</v>
      </c>
      <c r="C1178" s="20">
        <v>301</v>
      </c>
      <c r="D1178" s="20" t="s">
        <v>370</v>
      </c>
      <c r="E1178" s="20" t="s">
        <v>347</v>
      </c>
      <c r="F1178" s="20" t="s">
        <v>371</v>
      </c>
      <c r="G1178" s="20">
        <v>1</v>
      </c>
      <c r="H1178" s="20">
        <v>0.218</v>
      </c>
      <c r="I1178" s="47" t="s">
        <v>1511</v>
      </c>
      <c r="J1178" s="20" t="s">
        <v>372</v>
      </c>
    </row>
    <row r="1179" spans="1:10" ht="12.75" hidden="1">
      <c r="A1179" s="47" t="s">
        <v>1523</v>
      </c>
      <c r="B1179" s="20" t="s">
        <v>333</v>
      </c>
      <c r="C1179" s="20">
        <v>200</v>
      </c>
      <c r="D1179" s="20" t="s">
        <v>315</v>
      </c>
      <c r="E1179" s="20" t="s">
        <v>316</v>
      </c>
      <c r="G1179" s="20">
        <v>0</v>
      </c>
      <c r="H1179" s="20">
        <v>9.6000000000000002E-2</v>
      </c>
    </row>
    <row r="1180" spans="1:10" ht="12.75" hidden="1">
      <c r="A1180" s="47" t="s">
        <v>1524</v>
      </c>
      <c r="B1180" s="20" t="s">
        <v>333</v>
      </c>
      <c r="C1180" s="20">
        <v>200</v>
      </c>
      <c r="D1180" s="20" t="s">
        <v>315</v>
      </c>
      <c r="E1180" s="20" t="s">
        <v>316</v>
      </c>
      <c r="G1180" s="20">
        <v>0</v>
      </c>
      <c r="H1180" s="20">
        <v>4.2000000000000003E-2</v>
      </c>
    </row>
    <row r="1181" spans="1:10" ht="12.75" hidden="1">
      <c r="A1181" s="47" t="s">
        <v>1525</v>
      </c>
      <c r="B1181" s="20" t="s">
        <v>333</v>
      </c>
      <c r="C1181" s="20">
        <v>200</v>
      </c>
      <c r="D1181" s="20" t="s">
        <v>315</v>
      </c>
      <c r="E1181" s="20" t="s">
        <v>316</v>
      </c>
      <c r="G1181" s="20">
        <v>0</v>
      </c>
      <c r="H1181" s="20">
        <v>0.124</v>
      </c>
    </row>
    <row r="1182" spans="1:10" ht="12.75" hidden="1">
      <c r="A1182" s="47" t="s">
        <v>1526</v>
      </c>
      <c r="C1182" s="20">
        <v>0</v>
      </c>
      <c r="D1182" s="20" t="s">
        <v>386</v>
      </c>
      <c r="E1182" s="20" t="s">
        <v>347</v>
      </c>
      <c r="F1182" s="20" t="s">
        <v>386</v>
      </c>
      <c r="G1182" s="20">
        <v>2</v>
      </c>
    </row>
    <row r="1183" spans="1:10" ht="12.75" hidden="1">
      <c r="A1183" s="20" t="s">
        <v>1527</v>
      </c>
      <c r="B1183" s="20" t="s">
        <v>333</v>
      </c>
      <c r="C1183" s="20">
        <v>200</v>
      </c>
      <c r="D1183" s="20" t="s">
        <v>315</v>
      </c>
      <c r="E1183" s="20" t="s">
        <v>316</v>
      </c>
      <c r="G1183" s="20">
        <v>0</v>
      </c>
      <c r="H1183" s="20">
        <v>9.7000000000000003E-2</v>
      </c>
    </row>
    <row r="1184" spans="1:10" ht="12.75" hidden="1">
      <c r="A1184" s="47" t="s">
        <v>1528</v>
      </c>
      <c r="C1184" s="20">
        <v>0</v>
      </c>
      <c r="D1184" s="20" t="s">
        <v>386</v>
      </c>
      <c r="E1184" s="20" t="s">
        <v>347</v>
      </c>
      <c r="F1184" s="20" t="s">
        <v>386</v>
      </c>
      <c r="G1184" s="20">
        <v>2</v>
      </c>
    </row>
    <row r="1185" spans="1:8" ht="12.75" hidden="1">
      <c r="A1185" s="20" t="s">
        <v>1529</v>
      </c>
      <c r="B1185" s="20" t="s">
        <v>333</v>
      </c>
      <c r="C1185" s="20">
        <v>200</v>
      </c>
      <c r="D1185" s="20" t="s">
        <v>315</v>
      </c>
      <c r="E1185" s="20" t="s">
        <v>316</v>
      </c>
      <c r="G1185" s="20">
        <v>0</v>
      </c>
      <c r="H1185" s="20">
        <v>0.115</v>
      </c>
    </row>
    <row r="1186" spans="1:8" ht="12.75" hidden="1">
      <c r="A1186" s="47" t="s">
        <v>1530</v>
      </c>
      <c r="C1186" s="20">
        <v>0</v>
      </c>
      <c r="D1186" s="20" t="s">
        <v>386</v>
      </c>
      <c r="E1186" s="20" t="s">
        <v>347</v>
      </c>
      <c r="F1186" s="20" t="s">
        <v>386</v>
      </c>
      <c r="G1186" s="20">
        <v>2</v>
      </c>
    </row>
    <row r="1187" spans="1:8" ht="12.75" hidden="1">
      <c r="A1187" s="47" t="s">
        <v>1531</v>
      </c>
      <c r="B1187" s="20" t="s">
        <v>333</v>
      </c>
      <c r="C1187" s="20">
        <v>200</v>
      </c>
      <c r="D1187" s="20" t="s">
        <v>315</v>
      </c>
      <c r="E1187" s="20" t="s">
        <v>316</v>
      </c>
      <c r="G1187" s="20">
        <v>0</v>
      </c>
      <c r="H1187" s="20">
        <v>0.112</v>
      </c>
    </row>
    <row r="1188" spans="1:8" ht="12.75" hidden="1">
      <c r="A1188" s="47" t="s">
        <v>1532</v>
      </c>
      <c r="C1188" s="20">
        <v>0</v>
      </c>
      <c r="D1188" s="20" t="s">
        <v>386</v>
      </c>
      <c r="E1188" s="20" t="s">
        <v>347</v>
      </c>
      <c r="F1188" s="20" t="s">
        <v>386</v>
      </c>
      <c r="G1188" s="20">
        <v>2</v>
      </c>
    </row>
    <row r="1189" spans="1:8" ht="12.75" hidden="1">
      <c r="A1189" s="47" t="s">
        <v>1533</v>
      </c>
      <c r="B1189" s="20" t="s">
        <v>333</v>
      </c>
      <c r="C1189" s="20">
        <v>200</v>
      </c>
      <c r="D1189" s="20" t="s">
        <v>315</v>
      </c>
      <c r="E1189" s="20" t="s">
        <v>316</v>
      </c>
      <c r="G1189" s="20">
        <v>0</v>
      </c>
      <c r="H1189" s="20">
        <v>0.13</v>
      </c>
    </row>
    <row r="1190" spans="1:8" ht="12.75" hidden="1">
      <c r="A1190" s="47" t="s">
        <v>1534</v>
      </c>
      <c r="C1190" s="20">
        <v>0</v>
      </c>
      <c r="D1190" s="20" t="s">
        <v>386</v>
      </c>
      <c r="E1190" s="20" t="s">
        <v>347</v>
      </c>
      <c r="F1190" s="20" t="s">
        <v>386</v>
      </c>
      <c r="G1190" s="20">
        <v>2</v>
      </c>
    </row>
    <row r="1191" spans="1:8" ht="12.75" hidden="1">
      <c r="A1191" s="47" t="s">
        <v>1535</v>
      </c>
      <c r="B1191" s="20" t="s">
        <v>333</v>
      </c>
      <c r="C1191" s="20">
        <v>200</v>
      </c>
      <c r="D1191" s="20" t="s">
        <v>315</v>
      </c>
      <c r="E1191" s="20" t="s">
        <v>316</v>
      </c>
      <c r="G1191" s="20">
        <v>0</v>
      </c>
      <c r="H1191" s="20">
        <v>9.8000000000000004E-2</v>
      </c>
    </row>
    <row r="1192" spans="1:8" ht="12.75" hidden="1">
      <c r="A1192" s="47" t="s">
        <v>1536</v>
      </c>
      <c r="B1192" s="20" t="s">
        <v>333</v>
      </c>
      <c r="C1192" s="20">
        <v>200</v>
      </c>
      <c r="D1192" s="20" t="s">
        <v>315</v>
      </c>
      <c r="E1192" s="20" t="s">
        <v>316</v>
      </c>
      <c r="G1192" s="20">
        <v>0</v>
      </c>
      <c r="H1192" s="20">
        <v>0.10199999999999999</v>
      </c>
    </row>
    <row r="1193" spans="1:8" ht="12.75" hidden="1">
      <c r="A1193" s="47" t="s">
        <v>1537</v>
      </c>
      <c r="B1193" s="20" t="s">
        <v>333</v>
      </c>
      <c r="C1193" s="20">
        <v>200</v>
      </c>
      <c r="D1193" s="20" t="s">
        <v>315</v>
      </c>
      <c r="E1193" s="20" t="s">
        <v>316</v>
      </c>
      <c r="G1193" s="20">
        <v>0</v>
      </c>
      <c r="H1193" s="20">
        <v>0.125</v>
      </c>
    </row>
    <row r="1194" spans="1:8" ht="12.75" hidden="1">
      <c r="A1194" s="47" t="s">
        <v>1538</v>
      </c>
      <c r="B1194" s="20" t="s">
        <v>333</v>
      </c>
      <c r="C1194" s="20">
        <v>200</v>
      </c>
      <c r="D1194" s="20" t="s">
        <v>315</v>
      </c>
      <c r="E1194" s="20" t="s">
        <v>316</v>
      </c>
      <c r="G1194" s="20">
        <v>0</v>
      </c>
      <c r="H1194" s="20">
        <v>0.11799999999999999</v>
      </c>
    </row>
    <row r="1195" spans="1:8" ht="12.75" hidden="1">
      <c r="A1195" s="20" t="s">
        <v>1539</v>
      </c>
      <c r="B1195" s="20" t="s">
        <v>333</v>
      </c>
      <c r="C1195" s="20">
        <v>200</v>
      </c>
      <c r="D1195" s="20" t="s">
        <v>315</v>
      </c>
      <c r="E1195" s="20" t="s">
        <v>316</v>
      </c>
      <c r="G1195" s="20">
        <v>0</v>
      </c>
      <c r="H1195" s="20">
        <v>0.115</v>
      </c>
    </row>
    <row r="1196" spans="1:8" ht="12.75" hidden="1">
      <c r="A1196" s="47" t="s">
        <v>1540</v>
      </c>
      <c r="B1196" s="20" t="s">
        <v>333</v>
      </c>
      <c r="C1196" s="20">
        <v>200</v>
      </c>
      <c r="D1196" s="20" t="s">
        <v>315</v>
      </c>
      <c r="E1196" s="20" t="s">
        <v>316</v>
      </c>
      <c r="G1196" s="20">
        <v>0</v>
      </c>
      <c r="H1196" s="20">
        <v>0.104</v>
      </c>
    </row>
    <row r="1197" spans="1:8" ht="12.75" hidden="1">
      <c r="A1197" s="47" t="s">
        <v>1541</v>
      </c>
      <c r="B1197" s="20" t="s">
        <v>333</v>
      </c>
      <c r="C1197" s="20">
        <v>200</v>
      </c>
      <c r="D1197" s="20" t="s">
        <v>315</v>
      </c>
      <c r="E1197" s="20" t="s">
        <v>316</v>
      </c>
      <c r="G1197" s="20">
        <v>0</v>
      </c>
      <c r="H1197" s="20">
        <v>0.11700000000000001</v>
      </c>
    </row>
    <row r="1198" spans="1:8" ht="12.75" hidden="1">
      <c r="A1198" s="47" t="s">
        <v>1542</v>
      </c>
      <c r="C1198" s="20">
        <v>0</v>
      </c>
      <c r="D1198" s="20" t="s">
        <v>386</v>
      </c>
      <c r="E1198" s="20" t="s">
        <v>347</v>
      </c>
      <c r="F1198" s="20" t="s">
        <v>386</v>
      </c>
      <c r="G1198" s="20">
        <v>2</v>
      </c>
    </row>
    <row r="1199" spans="1:8" ht="12.75" hidden="1">
      <c r="A1199" s="47" t="s">
        <v>1543</v>
      </c>
      <c r="B1199" s="20" t="s">
        <v>333</v>
      </c>
      <c r="C1199" s="20">
        <v>200</v>
      </c>
      <c r="D1199" s="20" t="s">
        <v>315</v>
      </c>
      <c r="E1199" s="20" t="s">
        <v>316</v>
      </c>
      <c r="G1199" s="20">
        <v>0</v>
      </c>
      <c r="H1199" s="20">
        <v>0.115</v>
      </c>
    </row>
    <row r="1200" spans="1:8" ht="12.75" hidden="1">
      <c r="A1200" s="47" t="s">
        <v>1544</v>
      </c>
      <c r="B1200" s="20" t="s">
        <v>333</v>
      </c>
      <c r="C1200" s="20">
        <v>200</v>
      </c>
      <c r="D1200" s="20" t="s">
        <v>315</v>
      </c>
      <c r="E1200" s="20" t="s">
        <v>316</v>
      </c>
      <c r="G1200" s="20">
        <v>0</v>
      </c>
      <c r="H1200" s="20">
        <v>0.13400000000000001</v>
      </c>
    </row>
    <row r="1201" spans="1:8" ht="12.75" hidden="1">
      <c r="A1201" s="47" t="s">
        <v>1545</v>
      </c>
      <c r="B1201" s="20" t="s">
        <v>333</v>
      </c>
      <c r="C1201" s="20">
        <v>200</v>
      </c>
      <c r="D1201" s="20" t="s">
        <v>315</v>
      </c>
      <c r="E1201" s="20" t="s">
        <v>316</v>
      </c>
      <c r="G1201" s="20">
        <v>0</v>
      </c>
      <c r="H1201" s="20">
        <v>0.12</v>
      </c>
    </row>
    <row r="1202" spans="1:8" ht="12.75" hidden="1">
      <c r="A1202" s="20" t="s">
        <v>1546</v>
      </c>
      <c r="B1202" s="20" t="s">
        <v>333</v>
      </c>
      <c r="C1202" s="20">
        <v>200</v>
      </c>
      <c r="D1202" s="20" t="s">
        <v>315</v>
      </c>
      <c r="E1202" s="20" t="s">
        <v>316</v>
      </c>
      <c r="G1202" s="20">
        <v>0</v>
      </c>
      <c r="H1202" s="20">
        <v>0.13900000000000001</v>
      </c>
    </row>
    <row r="1203" spans="1:8" ht="12.75" hidden="1">
      <c r="A1203" s="20" t="s">
        <v>1547</v>
      </c>
      <c r="B1203" s="20" t="s">
        <v>333</v>
      </c>
      <c r="C1203" s="20">
        <v>200</v>
      </c>
      <c r="D1203" s="20" t="s">
        <v>315</v>
      </c>
      <c r="E1203" s="20" t="s">
        <v>316</v>
      </c>
      <c r="G1203" s="20">
        <v>0</v>
      </c>
      <c r="H1203" s="20">
        <v>0.11700000000000001</v>
      </c>
    </row>
    <row r="1204" spans="1:8" ht="12.75" hidden="1">
      <c r="A1204" s="47" t="s">
        <v>1548</v>
      </c>
      <c r="C1204" s="20">
        <v>0</v>
      </c>
      <c r="D1204" s="20" t="s">
        <v>386</v>
      </c>
      <c r="E1204" s="20" t="s">
        <v>347</v>
      </c>
      <c r="F1204" s="20" t="s">
        <v>386</v>
      </c>
      <c r="G1204" s="20">
        <v>2</v>
      </c>
    </row>
    <row r="1205" spans="1:8" ht="12.75" hidden="1">
      <c r="A1205" s="47" t="s">
        <v>1549</v>
      </c>
      <c r="B1205" s="20" t="s">
        <v>333</v>
      </c>
      <c r="C1205" s="20">
        <v>200</v>
      </c>
      <c r="D1205" s="20" t="s">
        <v>315</v>
      </c>
      <c r="E1205" s="20" t="s">
        <v>316</v>
      </c>
      <c r="G1205" s="20">
        <v>0</v>
      </c>
      <c r="H1205" s="20">
        <v>0.109</v>
      </c>
    </row>
    <row r="1206" spans="1:8" ht="12.75" hidden="1">
      <c r="A1206" s="47" t="s">
        <v>1550</v>
      </c>
      <c r="C1206" s="20">
        <v>0</v>
      </c>
      <c r="D1206" s="20" t="s">
        <v>386</v>
      </c>
      <c r="E1206" s="20" t="s">
        <v>347</v>
      </c>
      <c r="F1206" s="20" t="s">
        <v>386</v>
      </c>
      <c r="G1206" s="20">
        <v>2</v>
      </c>
    </row>
    <row r="1207" spans="1:8" ht="12.75" hidden="1">
      <c r="A1207" s="47" t="s">
        <v>1551</v>
      </c>
      <c r="B1207" s="20" t="s">
        <v>318</v>
      </c>
      <c r="C1207" s="20">
        <v>200</v>
      </c>
      <c r="D1207" s="20" t="s">
        <v>315</v>
      </c>
      <c r="E1207" s="20" t="s">
        <v>316</v>
      </c>
      <c r="G1207" s="20">
        <v>0</v>
      </c>
      <c r="H1207" s="20">
        <v>0.111</v>
      </c>
    </row>
    <row r="1208" spans="1:8" ht="12.75" hidden="1">
      <c r="A1208" s="47" t="s">
        <v>1552</v>
      </c>
      <c r="B1208" s="20" t="s">
        <v>333</v>
      </c>
      <c r="C1208" s="20">
        <v>200</v>
      </c>
      <c r="D1208" s="20" t="s">
        <v>315</v>
      </c>
      <c r="E1208" s="20" t="s">
        <v>316</v>
      </c>
      <c r="G1208" s="20">
        <v>0</v>
      </c>
      <c r="H1208" s="20">
        <v>0.121</v>
      </c>
    </row>
    <row r="1209" spans="1:8" ht="12.75" hidden="1">
      <c r="A1209" s="47" t="s">
        <v>1553</v>
      </c>
      <c r="B1209" s="20" t="s">
        <v>318</v>
      </c>
      <c r="C1209" s="20">
        <v>200</v>
      </c>
      <c r="D1209" s="20" t="s">
        <v>315</v>
      </c>
      <c r="E1209" s="20" t="s">
        <v>316</v>
      </c>
      <c r="G1209" s="20">
        <v>0</v>
      </c>
      <c r="H1209" s="20">
        <v>0.14099999999999999</v>
      </c>
    </row>
    <row r="1210" spans="1:8" ht="12.75" hidden="1">
      <c r="A1210" s="47" t="s">
        <v>1554</v>
      </c>
      <c r="B1210" s="20" t="s">
        <v>333</v>
      </c>
      <c r="C1210" s="20">
        <v>200</v>
      </c>
      <c r="D1210" s="20" t="s">
        <v>315</v>
      </c>
      <c r="E1210" s="20" t="s">
        <v>316</v>
      </c>
      <c r="G1210" s="20">
        <v>0</v>
      </c>
      <c r="H1210" s="20">
        <v>9.7000000000000003E-2</v>
      </c>
    </row>
    <row r="1211" spans="1:8" ht="12.75" hidden="1">
      <c r="A1211" s="47" t="s">
        <v>1555</v>
      </c>
      <c r="B1211" s="20" t="s">
        <v>333</v>
      </c>
      <c r="C1211" s="20">
        <v>200</v>
      </c>
      <c r="D1211" s="20" t="s">
        <v>315</v>
      </c>
      <c r="E1211" s="20" t="s">
        <v>316</v>
      </c>
      <c r="G1211" s="20">
        <v>0</v>
      </c>
      <c r="H1211" s="20">
        <v>0.114</v>
      </c>
    </row>
    <row r="1212" spans="1:8" ht="12.75" hidden="1">
      <c r="A1212" s="47" t="s">
        <v>1556</v>
      </c>
      <c r="B1212" s="20" t="s">
        <v>333</v>
      </c>
      <c r="C1212" s="20">
        <v>200</v>
      </c>
      <c r="D1212" s="20" t="s">
        <v>315</v>
      </c>
      <c r="E1212" s="20" t="s">
        <v>316</v>
      </c>
      <c r="G1212" s="20">
        <v>0</v>
      </c>
      <c r="H1212" s="20">
        <v>0.13300000000000001</v>
      </c>
    </row>
    <row r="1213" spans="1:8" ht="12.75" hidden="1">
      <c r="A1213" s="47" t="s">
        <v>1557</v>
      </c>
      <c r="B1213" s="20" t="s">
        <v>318</v>
      </c>
      <c r="C1213" s="20">
        <v>200</v>
      </c>
      <c r="D1213" s="20" t="s">
        <v>315</v>
      </c>
      <c r="E1213" s="20" t="s">
        <v>316</v>
      </c>
      <c r="G1213" s="20">
        <v>0</v>
      </c>
      <c r="H1213" s="20">
        <v>0.13100000000000001</v>
      </c>
    </row>
    <row r="1214" spans="1:8" ht="12.75" hidden="1">
      <c r="A1214" s="47" t="s">
        <v>1558</v>
      </c>
      <c r="B1214" s="20" t="s">
        <v>318</v>
      </c>
      <c r="C1214" s="20">
        <v>200</v>
      </c>
      <c r="D1214" s="20" t="s">
        <v>315</v>
      </c>
      <c r="E1214" s="20" t="s">
        <v>316</v>
      </c>
      <c r="G1214" s="20">
        <v>0</v>
      </c>
      <c r="H1214" s="20">
        <v>0.11799999999999999</v>
      </c>
    </row>
    <row r="1215" spans="1:8" ht="12.75" hidden="1">
      <c r="A1215" s="47" t="s">
        <v>1559</v>
      </c>
      <c r="B1215" s="20" t="s">
        <v>333</v>
      </c>
      <c r="C1215" s="20">
        <v>200</v>
      </c>
      <c r="D1215" s="20" t="s">
        <v>315</v>
      </c>
      <c r="E1215" s="20" t="s">
        <v>316</v>
      </c>
      <c r="G1215" s="20">
        <v>0</v>
      </c>
      <c r="H1215" s="20">
        <v>0.13</v>
      </c>
    </row>
    <row r="1216" spans="1:8" ht="12.75" hidden="1">
      <c r="A1216" s="47" t="s">
        <v>1560</v>
      </c>
      <c r="B1216" s="20" t="s">
        <v>333</v>
      </c>
      <c r="C1216" s="20">
        <v>200</v>
      </c>
      <c r="D1216" s="20" t="s">
        <v>315</v>
      </c>
      <c r="E1216" s="20" t="s">
        <v>316</v>
      </c>
      <c r="G1216" s="20">
        <v>0</v>
      </c>
      <c r="H1216" s="20">
        <v>0.111</v>
      </c>
    </row>
    <row r="1217" spans="1:8" ht="12.75" hidden="1">
      <c r="A1217" s="47" t="s">
        <v>1561</v>
      </c>
      <c r="B1217" s="20" t="s">
        <v>333</v>
      </c>
      <c r="C1217" s="20">
        <v>200</v>
      </c>
      <c r="D1217" s="20" t="s">
        <v>315</v>
      </c>
      <c r="E1217" s="20" t="s">
        <v>316</v>
      </c>
      <c r="G1217" s="20">
        <v>0</v>
      </c>
      <c r="H1217" s="20">
        <v>0.11799999999999999</v>
      </c>
    </row>
    <row r="1218" spans="1:8" ht="12.75" hidden="1">
      <c r="A1218" s="47" t="s">
        <v>1562</v>
      </c>
      <c r="C1218" s="20">
        <v>0</v>
      </c>
      <c r="D1218" s="20" t="s">
        <v>386</v>
      </c>
      <c r="E1218" s="20" t="s">
        <v>347</v>
      </c>
      <c r="F1218" s="20" t="s">
        <v>386</v>
      </c>
      <c r="G1218" s="20">
        <v>2</v>
      </c>
    </row>
    <row r="1219" spans="1:8" ht="12.75" hidden="1">
      <c r="A1219" s="20" t="s">
        <v>1563</v>
      </c>
      <c r="B1219" s="20" t="s">
        <v>333</v>
      </c>
      <c r="C1219" s="20">
        <v>200</v>
      </c>
      <c r="D1219" s="20" t="s">
        <v>315</v>
      </c>
      <c r="E1219" s="20" t="s">
        <v>316</v>
      </c>
      <c r="G1219" s="20">
        <v>0</v>
      </c>
      <c r="H1219" s="20">
        <v>0.11799999999999999</v>
      </c>
    </row>
    <row r="1220" spans="1:8" ht="12.75" hidden="1">
      <c r="A1220" s="47" t="s">
        <v>1564</v>
      </c>
      <c r="B1220" s="20" t="s">
        <v>318</v>
      </c>
      <c r="C1220" s="20">
        <v>200</v>
      </c>
      <c r="D1220" s="20" t="s">
        <v>315</v>
      </c>
      <c r="E1220" s="20" t="s">
        <v>316</v>
      </c>
      <c r="G1220" s="20">
        <v>0</v>
      </c>
      <c r="H1220" s="20">
        <v>0.14000000000000001</v>
      </c>
    </row>
    <row r="1221" spans="1:8" ht="12.75" hidden="1">
      <c r="A1221" s="47" t="s">
        <v>1565</v>
      </c>
      <c r="B1221" s="20" t="s">
        <v>318</v>
      </c>
      <c r="C1221" s="20">
        <v>200</v>
      </c>
      <c r="D1221" s="20" t="s">
        <v>315</v>
      </c>
      <c r="E1221" s="20" t="s">
        <v>316</v>
      </c>
      <c r="G1221" s="20">
        <v>0</v>
      </c>
      <c r="H1221" s="20">
        <v>0.13200000000000001</v>
      </c>
    </row>
    <row r="1222" spans="1:8" ht="12.75" hidden="1">
      <c r="A1222" s="47" t="s">
        <v>1566</v>
      </c>
      <c r="B1222" s="20" t="s">
        <v>333</v>
      </c>
      <c r="C1222" s="20">
        <v>200</v>
      </c>
      <c r="D1222" s="20" t="s">
        <v>315</v>
      </c>
      <c r="E1222" s="20" t="s">
        <v>316</v>
      </c>
      <c r="G1222" s="20">
        <v>0</v>
      </c>
      <c r="H1222" s="20">
        <v>0.156</v>
      </c>
    </row>
    <row r="1223" spans="1:8" ht="12.75" hidden="1">
      <c r="A1223" s="47" t="s">
        <v>1567</v>
      </c>
      <c r="B1223" s="20" t="s">
        <v>333</v>
      </c>
      <c r="C1223" s="20">
        <v>200</v>
      </c>
      <c r="D1223" s="20" t="s">
        <v>315</v>
      </c>
      <c r="E1223" s="20" t="s">
        <v>316</v>
      </c>
      <c r="G1223" s="20">
        <v>0</v>
      </c>
      <c r="H1223" s="20">
        <v>0.13</v>
      </c>
    </row>
    <row r="1224" spans="1:8" ht="12.75" hidden="1">
      <c r="A1224" s="47" t="s">
        <v>1568</v>
      </c>
      <c r="B1224" s="20" t="s">
        <v>333</v>
      </c>
      <c r="C1224" s="20">
        <v>200</v>
      </c>
      <c r="D1224" s="20" t="s">
        <v>315</v>
      </c>
      <c r="E1224" s="20" t="s">
        <v>316</v>
      </c>
      <c r="G1224" s="20">
        <v>0</v>
      </c>
      <c r="H1224" s="20">
        <v>0.123</v>
      </c>
    </row>
    <row r="1225" spans="1:8" ht="12.75" hidden="1">
      <c r="A1225" s="47" t="s">
        <v>1569</v>
      </c>
      <c r="B1225" s="20" t="s">
        <v>314</v>
      </c>
      <c r="C1225" s="20">
        <v>200</v>
      </c>
      <c r="D1225" s="20" t="s">
        <v>315</v>
      </c>
      <c r="E1225" s="20" t="s">
        <v>347</v>
      </c>
      <c r="F1225" s="20" t="s">
        <v>616</v>
      </c>
      <c r="G1225" s="20">
        <v>17</v>
      </c>
      <c r="H1225" s="20">
        <v>11.214</v>
      </c>
    </row>
    <row r="1226" spans="1:8" ht="12.75" hidden="1">
      <c r="A1226" s="47" t="s">
        <v>1570</v>
      </c>
      <c r="B1226" s="20" t="s">
        <v>314</v>
      </c>
      <c r="C1226" s="20">
        <v>200</v>
      </c>
      <c r="D1226" s="20" t="s">
        <v>315</v>
      </c>
      <c r="E1226" s="20" t="s">
        <v>316</v>
      </c>
      <c r="G1226" s="20">
        <v>27</v>
      </c>
      <c r="H1226" s="20">
        <v>0.13500000000000001</v>
      </c>
    </row>
    <row r="1227" spans="1:8" ht="12.75" hidden="1">
      <c r="A1227" s="20" t="s">
        <v>1571</v>
      </c>
      <c r="B1227" s="20" t="s">
        <v>333</v>
      </c>
      <c r="C1227" s="20">
        <v>200</v>
      </c>
      <c r="D1227" s="20" t="s">
        <v>315</v>
      </c>
      <c r="E1227" s="20" t="s">
        <v>316</v>
      </c>
      <c r="G1227" s="20">
        <v>0</v>
      </c>
      <c r="H1227" s="20">
        <v>0.112</v>
      </c>
    </row>
    <row r="1228" spans="1:8" ht="12.75" hidden="1">
      <c r="A1228" s="47" t="s">
        <v>1572</v>
      </c>
      <c r="B1228" s="20" t="s">
        <v>333</v>
      </c>
      <c r="C1228" s="20">
        <v>200</v>
      </c>
      <c r="D1228" s="20" t="s">
        <v>315</v>
      </c>
      <c r="E1228" s="20" t="s">
        <v>316</v>
      </c>
      <c r="G1228" s="20">
        <v>0</v>
      </c>
      <c r="H1228" s="20">
        <v>0.124</v>
      </c>
    </row>
    <row r="1229" spans="1:8" ht="12.75" hidden="1">
      <c r="A1229" s="47" t="s">
        <v>1573</v>
      </c>
      <c r="B1229" s="20" t="s">
        <v>333</v>
      </c>
      <c r="C1229" s="20">
        <v>200</v>
      </c>
      <c r="D1229" s="20" t="s">
        <v>315</v>
      </c>
      <c r="E1229" s="20" t="s">
        <v>316</v>
      </c>
      <c r="G1229" s="20">
        <v>0</v>
      </c>
      <c r="H1229" s="20">
        <v>0.11</v>
      </c>
    </row>
    <row r="1230" spans="1:8" ht="12.75" hidden="1">
      <c r="A1230" s="47" t="s">
        <v>1574</v>
      </c>
      <c r="C1230" s="20">
        <v>0</v>
      </c>
      <c r="D1230" s="20" t="s">
        <v>386</v>
      </c>
      <c r="E1230" s="20" t="s">
        <v>347</v>
      </c>
      <c r="F1230" s="20" t="s">
        <v>386</v>
      </c>
      <c r="G1230" s="20">
        <v>2</v>
      </c>
    </row>
    <row r="1231" spans="1:8" ht="12.75" hidden="1">
      <c r="A1231" s="47" t="s">
        <v>1575</v>
      </c>
      <c r="B1231" s="20" t="s">
        <v>318</v>
      </c>
      <c r="C1231" s="20">
        <v>200</v>
      </c>
      <c r="D1231" s="20" t="s">
        <v>315</v>
      </c>
      <c r="E1231" s="20" t="s">
        <v>316</v>
      </c>
      <c r="G1231" s="20">
        <v>0</v>
      </c>
      <c r="H1231" s="20">
        <v>0.16</v>
      </c>
    </row>
    <row r="1232" spans="1:8" ht="12.75" hidden="1">
      <c r="A1232" s="47" t="s">
        <v>1576</v>
      </c>
      <c r="B1232" s="20" t="s">
        <v>314</v>
      </c>
      <c r="C1232" s="20">
        <v>200</v>
      </c>
      <c r="D1232" s="20" t="s">
        <v>315</v>
      </c>
      <c r="E1232" s="20" t="s">
        <v>316</v>
      </c>
      <c r="G1232" s="20">
        <v>27</v>
      </c>
      <c r="H1232" s="20">
        <v>0.13700000000000001</v>
      </c>
    </row>
    <row r="1233" spans="1:8" ht="12.75" hidden="1">
      <c r="A1233" s="47" t="s">
        <v>1577</v>
      </c>
      <c r="B1233" s="20" t="s">
        <v>333</v>
      </c>
      <c r="C1233" s="20">
        <v>200</v>
      </c>
      <c r="D1233" s="20" t="s">
        <v>315</v>
      </c>
      <c r="E1233" s="20" t="s">
        <v>316</v>
      </c>
      <c r="G1233" s="20">
        <v>0</v>
      </c>
      <c r="H1233" s="20">
        <v>0.10199999999999999</v>
      </c>
    </row>
    <row r="1234" spans="1:8" ht="12.75" hidden="1">
      <c r="A1234" s="47" t="s">
        <v>1578</v>
      </c>
      <c r="B1234" s="20" t="s">
        <v>333</v>
      </c>
      <c r="C1234" s="20">
        <v>200</v>
      </c>
      <c r="D1234" s="20" t="s">
        <v>315</v>
      </c>
      <c r="E1234" s="20" t="s">
        <v>316</v>
      </c>
      <c r="G1234" s="20">
        <v>0</v>
      </c>
      <c r="H1234" s="20">
        <v>0.121</v>
      </c>
    </row>
    <row r="1235" spans="1:8" ht="12.75" hidden="1">
      <c r="A1235" s="47" t="s">
        <v>1579</v>
      </c>
      <c r="B1235" s="20" t="s">
        <v>333</v>
      </c>
      <c r="C1235" s="20">
        <v>200</v>
      </c>
      <c r="D1235" s="20" t="s">
        <v>315</v>
      </c>
      <c r="E1235" s="20" t="s">
        <v>316</v>
      </c>
      <c r="G1235" s="20">
        <v>0</v>
      </c>
      <c r="H1235" s="20">
        <v>4.1000000000000002E-2</v>
      </c>
    </row>
    <row r="1236" spans="1:8" ht="12.75" hidden="1">
      <c r="A1236" s="20" t="s">
        <v>1580</v>
      </c>
      <c r="B1236" s="20" t="s">
        <v>333</v>
      </c>
      <c r="C1236" s="20">
        <v>200</v>
      </c>
      <c r="D1236" s="20" t="s">
        <v>315</v>
      </c>
      <c r="E1236" s="20" t="s">
        <v>316</v>
      </c>
      <c r="G1236" s="20">
        <v>0</v>
      </c>
      <c r="H1236" s="20">
        <v>0.218</v>
      </c>
    </row>
    <row r="1237" spans="1:8" ht="12.75" hidden="1">
      <c r="A1237" s="47" t="s">
        <v>1453</v>
      </c>
      <c r="B1237" s="20" t="s">
        <v>314</v>
      </c>
      <c r="C1237" s="20">
        <v>200</v>
      </c>
      <c r="D1237" s="20" t="s">
        <v>315</v>
      </c>
      <c r="E1237" s="20" t="s">
        <v>316</v>
      </c>
      <c r="G1237" s="20">
        <v>34</v>
      </c>
      <c r="H1237" s="20">
        <v>0.13500000000000001</v>
      </c>
    </row>
    <row r="1238" spans="1:8" ht="12.75" hidden="1">
      <c r="A1238" s="47" t="s">
        <v>1581</v>
      </c>
      <c r="B1238" s="20" t="s">
        <v>314</v>
      </c>
      <c r="C1238" s="20">
        <v>200</v>
      </c>
      <c r="D1238" s="20" t="s">
        <v>315</v>
      </c>
      <c r="E1238" s="20" t="s">
        <v>316</v>
      </c>
      <c r="G1238" s="20">
        <v>47</v>
      </c>
      <c r="H1238" s="20">
        <v>0.124</v>
      </c>
    </row>
    <row r="1239" spans="1:8" ht="12.75" hidden="1">
      <c r="A1239" s="47" t="s">
        <v>1582</v>
      </c>
      <c r="C1239" s="20">
        <v>0</v>
      </c>
      <c r="D1239" s="20" t="s">
        <v>386</v>
      </c>
      <c r="E1239" s="20" t="s">
        <v>347</v>
      </c>
      <c r="F1239" s="20" t="s">
        <v>386</v>
      </c>
      <c r="G1239" s="20">
        <v>2</v>
      </c>
    </row>
    <row r="1240" spans="1:8" ht="12.75" hidden="1">
      <c r="A1240" s="47" t="s">
        <v>1583</v>
      </c>
      <c r="B1240" s="20" t="s">
        <v>333</v>
      </c>
      <c r="C1240" s="20">
        <v>200</v>
      </c>
      <c r="D1240" s="20" t="s">
        <v>315</v>
      </c>
      <c r="E1240" s="20" t="s">
        <v>316</v>
      </c>
      <c r="G1240" s="20">
        <v>0</v>
      </c>
      <c r="H1240" s="20">
        <v>0.11</v>
      </c>
    </row>
    <row r="1241" spans="1:8" ht="12.75" hidden="1">
      <c r="A1241" s="47" t="s">
        <v>1584</v>
      </c>
      <c r="B1241" s="20" t="s">
        <v>333</v>
      </c>
      <c r="C1241" s="20">
        <v>200</v>
      </c>
      <c r="D1241" s="20" t="s">
        <v>315</v>
      </c>
      <c r="E1241" s="20" t="s">
        <v>316</v>
      </c>
      <c r="G1241" s="20">
        <v>0</v>
      </c>
      <c r="H1241" s="20">
        <v>0.16500000000000001</v>
      </c>
    </row>
    <row r="1242" spans="1:8" ht="12.75" hidden="1">
      <c r="A1242" s="47" t="s">
        <v>1585</v>
      </c>
      <c r="C1242" s="20">
        <v>0</v>
      </c>
      <c r="D1242" s="20" t="s">
        <v>386</v>
      </c>
      <c r="E1242" s="20" t="s">
        <v>347</v>
      </c>
      <c r="F1242" s="20" t="s">
        <v>386</v>
      </c>
      <c r="G1242" s="20">
        <v>2</v>
      </c>
    </row>
    <row r="1243" spans="1:8" ht="12.75" hidden="1">
      <c r="A1243" s="47" t="s">
        <v>1586</v>
      </c>
      <c r="B1243" s="20" t="s">
        <v>333</v>
      </c>
      <c r="C1243" s="20">
        <v>200</v>
      </c>
      <c r="D1243" s="20" t="s">
        <v>315</v>
      </c>
      <c r="E1243" s="20" t="s">
        <v>316</v>
      </c>
      <c r="G1243" s="20">
        <v>0</v>
      </c>
      <c r="H1243" s="20">
        <v>0.13400000000000001</v>
      </c>
    </row>
    <row r="1244" spans="1:8" ht="12.75" hidden="1">
      <c r="A1244" s="47" t="s">
        <v>1587</v>
      </c>
      <c r="B1244" s="20" t="s">
        <v>333</v>
      </c>
      <c r="C1244" s="20">
        <v>200</v>
      </c>
      <c r="D1244" s="20" t="s">
        <v>315</v>
      </c>
      <c r="E1244" s="20" t="s">
        <v>316</v>
      </c>
      <c r="G1244" s="20">
        <v>0</v>
      </c>
      <c r="H1244" s="20">
        <v>0.13700000000000001</v>
      </c>
    </row>
    <row r="1245" spans="1:8" ht="12.75" hidden="1">
      <c r="A1245" s="47" t="s">
        <v>1588</v>
      </c>
      <c r="C1245" s="20">
        <v>0</v>
      </c>
      <c r="D1245" s="20" t="s">
        <v>386</v>
      </c>
      <c r="E1245" s="20" t="s">
        <v>347</v>
      </c>
      <c r="F1245" s="20" t="s">
        <v>386</v>
      </c>
      <c r="G1245" s="20">
        <v>2</v>
      </c>
    </row>
    <row r="1246" spans="1:8" ht="12.75">
      <c r="A1246" s="47" t="s">
        <v>1589</v>
      </c>
      <c r="B1246" s="20" t="s">
        <v>314</v>
      </c>
      <c r="C1246" s="20">
        <v>404</v>
      </c>
      <c r="D1246" s="20" t="s">
        <v>399</v>
      </c>
      <c r="E1246" s="20" t="s">
        <v>347</v>
      </c>
      <c r="F1246" s="20" t="s">
        <v>400</v>
      </c>
      <c r="G1246" s="20">
        <v>0</v>
      </c>
      <c r="H1246" s="20">
        <v>1.135</v>
      </c>
    </row>
    <row r="1247" spans="1:8" ht="12.75" hidden="1">
      <c r="A1247" s="47" t="s">
        <v>1590</v>
      </c>
      <c r="B1247" s="20" t="s">
        <v>333</v>
      </c>
      <c r="C1247" s="20">
        <v>200</v>
      </c>
      <c r="D1247" s="20" t="s">
        <v>315</v>
      </c>
      <c r="E1247" s="20" t="s">
        <v>316</v>
      </c>
      <c r="G1247" s="20">
        <v>0</v>
      </c>
      <c r="H1247" s="20">
        <v>0.129</v>
      </c>
    </row>
    <row r="1248" spans="1:8" ht="12.75" hidden="1">
      <c r="A1248" s="47" t="s">
        <v>1591</v>
      </c>
      <c r="B1248" s="20" t="s">
        <v>318</v>
      </c>
      <c r="C1248" s="20">
        <v>200</v>
      </c>
      <c r="D1248" s="20" t="s">
        <v>315</v>
      </c>
      <c r="E1248" s="20" t="s">
        <v>316</v>
      </c>
      <c r="G1248" s="20">
        <v>0</v>
      </c>
      <c r="H1248" s="20">
        <v>0.128</v>
      </c>
    </row>
    <row r="1249" spans="1:10" ht="12.75" hidden="1">
      <c r="A1249" s="47" t="s">
        <v>1592</v>
      </c>
      <c r="B1249" s="20" t="s">
        <v>318</v>
      </c>
      <c r="C1249" s="20">
        <v>200</v>
      </c>
      <c r="D1249" s="20" t="s">
        <v>315</v>
      </c>
      <c r="E1249" s="20" t="s">
        <v>316</v>
      </c>
      <c r="G1249" s="20">
        <v>0</v>
      </c>
      <c r="H1249" s="20">
        <v>0.13800000000000001</v>
      </c>
    </row>
    <row r="1250" spans="1:10" ht="12.75" hidden="1">
      <c r="A1250" s="47" t="s">
        <v>1593</v>
      </c>
      <c r="B1250" s="20" t="s">
        <v>333</v>
      </c>
      <c r="C1250" s="20">
        <v>200</v>
      </c>
      <c r="D1250" s="20" t="s">
        <v>315</v>
      </c>
      <c r="E1250" s="20" t="s">
        <v>316</v>
      </c>
      <c r="G1250" s="20">
        <v>0</v>
      </c>
      <c r="H1250" s="20">
        <v>0.19800000000000001</v>
      </c>
    </row>
    <row r="1251" spans="1:10" ht="12.75" hidden="1">
      <c r="A1251" s="47" t="s">
        <v>1594</v>
      </c>
      <c r="B1251" s="20" t="s">
        <v>333</v>
      </c>
      <c r="C1251" s="20">
        <v>200</v>
      </c>
      <c r="D1251" s="20" t="s">
        <v>315</v>
      </c>
      <c r="E1251" s="20" t="s">
        <v>316</v>
      </c>
      <c r="G1251" s="20">
        <v>0</v>
      </c>
      <c r="H1251" s="20">
        <v>0.19500000000000001</v>
      </c>
    </row>
    <row r="1252" spans="1:10" ht="12.75" hidden="1">
      <c r="A1252" s="47" t="s">
        <v>1595</v>
      </c>
      <c r="B1252" s="20" t="s">
        <v>314</v>
      </c>
      <c r="C1252" s="20">
        <v>301</v>
      </c>
      <c r="D1252" s="20" t="s">
        <v>370</v>
      </c>
      <c r="E1252" s="20" t="s">
        <v>347</v>
      </c>
      <c r="F1252" s="20" t="s">
        <v>371</v>
      </c>
      <c r="G1252" s="20">
        <v>1</v>
      </c>
      <c r="H1252" s="20">
        <v>0.159</v>
      </c>
      <c r="I1252" s="47" t="s">
        <v>1596</v>
      </c>
      <c r="J1252" s="20" t="s">
        <v>372</v>
      </c>
    </row>
    <row r="1253" spans="1:10" ht="12.75" hidden="1">
      <c r="A1253" s="47" t="s">
        <v>1597</v>
      </c>
      <c r="B1253" s="20" t="s">
        <v>333</v>
      </c>
      <c r="C1253" s="20">
        <v>200</v>
      </c>
      <c r="D1253" s="20" t="s">
        <v>315</v>
      </c>
      <c r="E1253" s="20" t="s">
        <v>316</v>
      </c>
      <c r="G1253" s="20">
        <v>0</v>
      </c>
      <c r="H1253" s="20">
        <v>0.04</v>
      </c>
    </row>
    <row r="1254" spans="1:10" ht="12.75">
      <c r="A1254" s="47" t="s">
        <v>1598</v>
      </c>
      <c r="B1254" s="20" t="s">
        <v>455</v>
      </c>
      <c r="C1254" s="20">
        <v>404</v>
      </c>
      <c r="D1254" s="20" t="s">
        <v>399</v>
      </c>
      <c r="E1254" s="20" t="s">
        <v>347</v>
      </c>
      <c r="F1254" s="20" t="s">
        <v>400</v>
      </c>
      <c r="G1254" s="20">
        <v>1</v>
      </c>
      <c r="H1254" s="20">
        <v>8.6999999999999994E-2</v>
      </c>
    </row>
    <row r="1255" spans="1:10" ht="12.75" hidden="1">
      <c r="A1255" s="47" t="s">
        <v>1599</v>
      </c>
      <c r="B1255" s="20" t="s">
        <v>333</v>
      </c>
      <c r="C1255" s="20">
        <v>200</v>
      </c>
      <c r="D1255" s="20" t="s">
        <v>315</v>
      </c>
      <c r="E1255" s="20" t="s">
        <v>316</v>
      </c>
      <c r="G1255" s="20">
        <v>0</v>
      </c>
      <c r="H1255" s="20">
        <v>4.2000000000000003E-2</v>
      </c>
    </row>
    <row r="1256" spans="1:10" ht="12.75" hidden="1">
      <c r="A1256" s="47" t="s">
        <v>1600</v>
      </c>
      <c r="C1256" s="20">
        <v>0</v>
      </c>
      <c r="D1256" s="20" t="s">
        <v>386</v>
      </c>
      <c r="E1256" s="20" t="s">
        <v>347</v>
      </c>
      <c r="F1256" s="20" t="s">
        <v>386</v>
      </c>
      <c r="G1256" s="20">
        <v>2</v>
      </c>
    </row>
    <row r="1257" spans="1:10" ht="12.75" hidden="1">
      <c r="A1257" s="47" t="s">
        <v>1601</v>
      </c>
      <c r="B1257" s="20" t="s">
        <v>333</v>
      </c>
      <c r="C1257" s="20">
        <v>200</v>
      </c>
      <c r="D1257" s="20" t="s">
        <v>315</v>
      </c>
      <c r="E1257" s="20" t="s">
        <v>316</v>
      </c>
      <c r="G1257" s="20">
        <v>0</v>
      </c>
      <c r="H1257" s="20">
        <v>0.121</v>
      </c>
    </row>
    <row r="1258" spans="1:10" ht="12.75" hidden="1">
      <c r="A1258" s="47" t="s">
        <v>1602</v>
      </c>
      <c r="B1258" s="20" t="s">
        <v>314</v>
      </c>
      <c r="C1258" s="20">
        <v>200</v>
      </c>
      <c r="D1258" s="20" t="s">
        <v>315</v>
      </c>
      <c r="E1258" s="20" t="s">
        <v>316</v>
      </c>
      <c r="G1258" s="20">
        <v>23</v>
      </c>
      <c r="H1258" s="20">
        <v>0.182</v>
      </c>
    </row>
    <row r="1259" spans="1:10" ht="12.75" hidden="1">
      <c r="A1259" s="47" t="s">
        <v>1603</v>
      </c>
      <c r="B1259" s="20" t="s">
        <v>333</v>
      </c>
      <c r="C1259" s="20">
        <v>200</v>
      </c>
      <c r="D1259" s="20" t="s">
        <v>315</v>
      </c>
      <c r="E1259" s="20" t="s">
        <v>316</v>
      </c>
      <c r="G1259" s="20">
        <v>0</v>
      </c>
      <c r="H1259" s="20">
        <v>0.13</v>
      </c>
    </row>
    <row r="1260" spans="1:10" ht="12.75" hidden="1">
      <c r="A1260" s="20" t="s">
        <v>1604</v>
      </c>
      <c r="B1260" s="20" t="s">
        <v>333</v>
      </c>
      <c r="C1260" s="20">
        <v>200</v>
      </c>
      <c r="D1260" s="20" t="s">
        <v>315</v>
      </c>
      <c r="E1260" s="20" t="s">
        <v>316</v>
      </c>
      <c r="G1260" s="20">
        <v>0</v>
      </c>
      <c r="H1260" s="20">
        <v>0.11899999999999999</v>
      </c>
    </row>
    <row r="1261" spans="1:10" ht="12.75" hidden="1">
      <c r="A1261" s="47" t="s">
        <v>1605</v>
      </c>
      <c r="B1261" s="20" t="s">
        <v>333</v>
      </c>
      <c r="C1261" s="20">
        <v>200</v>
      </c>
      <c r="D1261" s="20" t="s">
        <v>315</v>
      </c>
      <c r="E1261" s="20" t="s">
        <v>316</v>
      </c>
      <c r="G1261" s="20">
        <v>0</v>
      </c>
      <c r="H1261" s="20">
        <v>9.6000000000000002E-2</v>
      </c>
    </row>
    <row r="1262" spans="1:10" ht="12.75" hidden="1">
      <c r="A1262" s="47" t="s">
        <v>1606</v>
      </c>
      <c r="B1262" s="20" t="s">
        <v>333</v>
      </c>
      <c r="C1262" s="20">
        <v>200</v>
      </c>
      <c r="D1262" s="20" t="s">
        <v>315</v>
      </c>
      <c r="E1262" s="20" t="s">
        <v>316</v>
      </c>
      <c r="G1262" s="20">
        <v>0</v>
      </c>
      <c r="H1262" s="20">
        <v>0.113</v>
      </c>
    </row>
    <row r="1263" spans="1:10" ht="12.75" hidden="1">
      <c r="A1263" s="47" t="s">
        <v>1607</v>
      </c>
      <c r="B1263" s="20" t="s">
        <v>333</v>
      </c>
      <c r="C1263" s="20">
        <v>200</v>
      </c>
      <c r="D1263" s="20" t="s">
        <v>315</v>
      </c>
      <c r="E1263" s="20" t="s">
        <v>316</v>
      </c>
      <c r="G1263" s="20">
        <v>0</v>
      </c>
      <c r="H1263" s="20">
        <v>0.11700000000000001</v>
      </c>
    </row>
    <row r="1264" spans="1:10" ht="12.75" hidden="1">
      <c r="A1264" s="47" t="s">
        <v>1608</v>
      </c>
      <c r="B1264" s="20" t="s">
        <v>333</v>
      </c>
      <c r="C1264" s="20">
        <v>200</v>
      </c>
      <c r="D1264" s="20" t="s">
        <v>315</v>
      </c>
      <c r="E1264" s="20" t="s">
        <v>316</v>
      </c>
      <c r="G1264" s="20">
        <v>0</v>
      </c>
      <c r="H1264" s="20">
        <v>0.115</v>
      </c>
    </row>
    <row r="1265" spans="1:10" ht="12.75" hidden="1">
      <c r="A1265" s="47" t="s">
        <v>1609</v>
      </c>
      <c r="B1265" s="20" t="s">
        <v>333</v>
      </c>
      <c r="C1265" s="20">
        <v>200</v>
      </c>
      <c r="D1265" s="20" t="s">
        <v>315</v>
      </c>
      <c r="E1265" s="20" t="s">
        <v>316</v>
      </c>
      <c r="G1265" s="20">
        <v>0</v>
      </c>
      <c r="H1265" s="20">
        <v>0.11700000000000001</v>
      </c>
    </row>
    <row r="1266" spans="1:10" ht="12.75" hidden="1">
      <c r="A1266" s="47" t="s">
        <v>1610</v>
      </c>
      <c r="B1266" s="20" t="s">
        <v>314</v>
      </c>
      <c r="C1266" s="20">
        <v>301</v>
      </c>
      <c r="D1266" s="20" t="s">
        <v>370</v>
      </c>
      <c r="E1266" s="20" t="s">
        <v>347</v>
      </c>
      <c r="F1266" s="20" t="s">
        <v>371</v>
      </c>
      <c r="G1266" s="20">
        <v>1</v>
      </c>
      <c r="H1266" s="20">
        <v>0.16600000000000001</v>
      </c>
      <c r="I1266" s="47" t="s">
        <v>1611</v>
      </c>
      <c r="J1266" s="20" t="s">
        <v>372</v>
      </c>
    </row>
    <row r="1267" spans="1:10" ht="12.75" hidden="1">
      <c r="A1267" s="47" t="s">
        <v>1612</v>
      </c>
      <c r="C1267" s="20">
        <v>0</v>
      </c>
      <c r="D1267" s="20" t="s">
        <v>386</v>
      </c>
      <c r="E1267" s="20" t="s">
        <v>347</v>
      </c>
      <c r="F1267" s="20" t="s">
        <v>386</v>
      </c>
      <c r="G1267" s="20">
        <v>2</v>
      </c>
    </row>
    <row r="1268" spans="1:10" ht="12.75" hidden="1">
      <c r="A1268" s="47" t="s">
        <v>1613</v>
      </c>
      <c r="C1268" s="20">
        <v>0</v>
      </c>
      <c r="D1268" s="20" t="s">
        <v>386</v>
      </c>
      <c r="E1268" s="20" t="s">
        <v>347</v>
      </c>
      <c r="F1268" s="20" t="s">
        <v>386</v>
      </c>
      <c r="G1268" s="20">
        <v>2</v>
      </c>
    </row>
    <row r="1269" spans="1:10" ht="12.75" hidden="1">
      <c r="A1269" s="47" t="s">
        <v>1614</v>
      </c>
      <c r="B1269" s="20" t="s">
        <v>333</v>
      </c>
      <c r="C1269" s="20">
        <v>200</v>
      </c>
      <c r="D1269" s="20" t="s">
        <v>315</v>
      </c>
      <c r="E1269" s="20" t="s">
        <v>316</v>
      </c>
      <c r="G1269" s="20">
        <v>0</v>
      </c>
      <c r="H1269" s="20">
        <v>1.1339999999999999</v>
      </c>
    </row>
    <row r="1270" spans="1:10" ht="12.75" hidden="1">
      <c r="A1270" s="47" t="s">
        <v>1615</v>
      </c>
      <c r="B1270" s="20" t="s">
        <v>333</v>
      </c>
      <c r="C1270" s="20">
        <v>200</v>
      </c>
      <c r="D1270" s="20" t="s">
        <v>315</v>
      </c>
      <c r="E1270" s="20" t="s">
        <v>316</v>
      </c>
      <c r="G1270" s="20">
        <v>0</v>
      </c>
      <c r="H1270" s="20">
        <v>1.1419999999999999</v>
      </c>
    </row>
    <row r="1271" spans="1:10" ht="12.75" hidden="1">
      <c r="A1271" s="20" t="s">
        <v>1616</v>
      </c>
      <c r="B1271" s="20" t="s">
        <v>333</v>
      </c>
      <c r="C1271" s="20">
        <v>200</v>
      </c>
      <c r="D1271" s="20" t="s">
        <v>315</v>
      </c>
      <c r="E1271" s="20" t="s">
        <v>316</v>
      </c>
      <c r="G1271" s="20">
        <v>0</v>
      </c>
      <c r="H1271" s="20">
        <v>4.3999999999999997E-2</v>
      </c>
    </row>
    <row r="1272" spans="1:10" ht="12.75" hidden="1">
      <c r="A1272" s="47" t="s">
        <v>1617</v>
      </c>
      <c r="C1272" s="20">
        <v>0</v>
      </c>
      <c r="D1272" s="20" t="s">
        <v>386</v>
      </c>
      <c r="E1272" s="20" t="s">
        <v>347</v>
      </c>
      <c r="F1272" s="20" t="s">
        <v>386</v>
      </c>
      <c r="G1272" s="20">
        <v>2</v>
      </c>
    </row>
    <row r="1273" spans="1:10" ht="12.75" hidden="1">
      <c r="A1273" s="47" t="s">
        <v>1618</v>
      </c>
      <c r="B1273" s="20" t="s">
        <v>333</v>
      </c>
      <c r="C1273" s="20">
        <v>200</v>
      </c>
      <c r="D1273" s="20" t="s">
        <v>315</v>
      </c>
      <c r="E1273" s="20" t="s">
        <v>316</v>
      </c>
      <c r="G1273" s="20">
        <v>0</v>
      </c>
      <c r="H1273" s="20">
        <v>0.13200000000000001</v>
      </c>
    </row>
    <row r="1274" spans="1:10" ht="12.75" hidden="1">
      <c r="A1274" s="47" t="s">
        <v>1619</v>
      </c>
      <c r="B1274" s="20" t="s">
        <v>318</v>
      </c>
      <c r="C1274" s="20">
        <v>200</v>
      </c>
      <c r="D1274" s="20" t="s">
        <v>315</v>
      </c>
      <c r="E1274" s="20" t="s">
        <v>316</v>
      </c>
      <c r="G1274" s="20">
        <v>0</v>
      </c>
      <c r="H1274" s="20">
        <v>0.109</v>
      </c>
    </row>
    <row r="1275" spans="1:10" ht="12.75" hidden="1">
      <c r="A1275" s="47" t="s">
        <v>1620</v>
      </c>
      <c r="C1275" s="20">
        <v>0</v>
      </c>
      <c r="D1275" s="20" t="s">
        <v>386</v>
      </c>
      <c r="E1275" s="20" t="s">
        <v>347</v>
      </c>
      <c r="F1275" s="20" t="s">
        <v>386</v>
      </c>
      <c r="G1275" s="20">
        <v>2</v>
      </c>
    </row>
    <row r="1276" spans="1:10" ht="12.75" hidden="1">
      <c r="A1276" s="47" t="s">
        <v>1621</v>
      </c>
      <c r="B1276" s="20" t="s">
        <v>333</v>
      </c>
      <c r="C1276" s="20">
        <v>200</v>
      </c>
      <c r="D1276" s="20" t="s">
        <v>315</v>
      </c>
      <c r="E1276" s="20" t="s">
        <v>316</v>
      </c>
      <c r="G1276" s="20">
        <v>0</v>
      </c>
      <c r="H1276" s="20">
        <v>0.108</v>
      </c>
    </row>
    <row r="1277" spans="1:10" ht="12.75" hidden="1">
      <c r="A1277" s="47" t="s">
        <v>1622</v>
      </c>
      <c r="B1277" s="20" t="s">
        <v>333</v>
      </c>
      <c r="C1277" s="20">
        <v>200</v>
      </c>
      <c r="D1277" s="20" t="s">
        <v>315</v>
      </c>
      <c r="E1277" s="20" t="s">
        <v>316</v>
      </c>
      <c r="G1277" s="20">
        <v>0</v>
      </c>
      <c r="H1277" s="20">
        <v>0.152</v>
      </c>
    </row>
    <row r="1278" spans="1:10" ht="12.75" hidden="1">
      <c r="A1278" s="47" t="s">
        <v>1623</v>
      </c>
      <c r="B1278" s="20" t="s">
        <v>333</v>
      </c>
      <c r="C1278" s="20">
        <v>200</v>
      </c>
      <c r="D1278" s="20" t="s">
        <v>315</v>
      </c>
      <c r="E1278" s="20" t="s">
        <v>316</v>
      </c>
      <c r="G1278" s="20">
        <v>0</v>
      </c>
      <c r="H1278" s="20">
        <v>0.21299999999999999</v>
      </c>
    </row>
    <row r="1279" spans="1:10" ht="12.75" hidden="1">
      <c r="A1279" s="47" t="s">
        <v>1624</v>
      </c>
      <c r="B1279" s="20" t="s">
        <v>333</v>
      </c>
      <c r="C1279" s="20">
        <v>200</v>
      </c>
      <c r="D1279" s="20" t="s">
        <v>315</v>
      </c>
      <c r="E1279" s="20" t="s">
        <v>316</v>
      </c>
      <c r="G1279" s="20">
        <v>0</v>
      </c>
      <c r="H1279" s="20">
        <v>0.189</v>
      </c>
    </row>
    <row r="1280" spans="1:10" ht="12.75" hidden="1">
      <c r="A1280" s="47" t="s">
        <v>1625</v>
      </c>
      <c r="C1280" s="20">
        <v>0</v>
      </c>
      <c r="D1280" s="20" t="s">
        <v>386</v>
      </c>
      <c r="E1280" s="20" t="s">
        <v>347</v>
      </c>
      <c r="F1280" s="20" t="s">
        <v>386</v>
      </c>
      <c r="G1280" s="20">
        <v>2</v>
      </c>
    </row>
    <row r="1281" spans="1:8" ht="12.75" hidden="1">
      <c r="A1281" s="47" t="s">
        <v>1626</v>
      </c>
      <c r="C1281" s="20">
        <v>0</v>
      </c>
      <c r="D1281" s="20" t="s">
        <v>386</v>
      </c>
      <c r="E1281" s="20" t="s">
        <v>347</v>
      </c>
      <c r="F1281" s="20" t="s">
        <v>386</v>
      </c>
      <c r="G1281" s="20">
        <v>2</v>
      </c>
    </row>
    <row r="1282" spans="1:8" ht="12.75" hidden="1">
      <c r="A1282" s="47" t="s">
        <v>1627</v>
      </c>
      <c r="B1282" s="20" t="s">
        <v>333</v>
      </c>
      <c r="C1282" s="20">
        <v>200</v>
      </c>
      <c r="D1282" s="20" t="s">
        <v>315</v>
      </c>
      <c r="E1282" s="20" t="s">
        <v>316</v>
      </c>
      <c r="G1282" s="20">
        <v>0</v>
      </c>
      <c r="H1282" s="20">
        <v>0.20200000000000001</v>
      </c>
    </row>
    <row r="1283" spans="1:8" ht="12.75" hidden="1">
      <c r="A1283" s="47" t="s">
        <v>1628</v>
      </c>
      <c r="B1283" s="20" t="s">
        <v>333</v>
      </c>
      <c r="C1283" s="20">
        <v>200</v>
      </c>
      <c r="D1283" s="20" t="s">
        <v>315</v>
      </c>
      <c r="E1283" s="20" t="s">
        <v>316</v>
      </c>
      <c r="G1283" s="20">
        <v>0</v>
      </c>
      <c r="H1283" s="20">
        <v>0.19</v>
      </c>
    </row>
    <row r="1284" spans="1:8" ht="12.75" hidden="1">
      <c r="A1284" s="20" t="s">
        <v>1629</v>
      </c>
      <c r="B1284" s="20" t="s">
        <v>333</v>
      </c>
      <c r="C1284" s="20">
        <v>200</v>
      </c>
      <c r="D1284" s="20" t="s">
        <v>315</v>
      </c>
      <c r="E1284" s="20" t="s">
        <v>316</v>
      </c>
      <c r="G1284" s="20">
        <v>0</v>
      </c>
      <c r="H1284" s="20">
        <v>0.11799999999999999</v>
      </c>
    </row>
    <row r="1285" spans="1:8" ht="12.75" hidden="1">
      <c r="A1285" s="47" t="s">
        <v>1630</v>
      </c>
      <c r="B1285" s="20" t="s">
        <v>333</v>
      </c>
      <c r="C1285" s="20">
        <v>200</v>
      </c>
      <c r="D1285" s="20" t="s">
        <v>315</v>
      </c>
      <c r="E1285" s="20" t="s">
        <v>316</v>
      </c>
      <c r="G1285" s="20">
        <v>0</v>
      </c>
      <c r="H1285" s="20">
        <v>0.129</v>
      </c>
    </row>
    <row r="1286" spans="1:8" ht="12.75" hidden="1">
      <c r="A1286" s="47" t="s">
        <v>1631</v>
      </c>
      <c r="B1286" s="20" t="s">
        <v>333</v>
      </c>
      <c r="C1286" s="20">
        <v>200</v>
      </c>
      <c r="D1286" s="20" t="s">
        <v>315</v>
      </c>
      <c r="E1286" s="20" t="s">
        <v>316</v>
      </c>
      <c r="G1286" s="20">
        <v>0</v>
      </c>
      <c r="H1286" s="20">
        <v>9.7000000000000003E-2</v>
      </c>
    </row>
    <row r="1287" spans="1:8" ht="12.75" hidden="1">
      <c r="A1287" s="47" t="s">
        <v>1632</v>
      </c>
      <c r="B1287" s="20" t="s">
        <v>333</v>
      </c>
      <c r="C1287" s="20">
        <v>200</v>
      </c>
      <c r="D1287" s="20" t="s">
        <v>315</v>
      </c>
      <c r="E1287" s="20" t="s">
        <v>316</v>
      </c>
      <c r="G1287" s="20">
        <v>0</v>
      </c>
      <c r="H1287" s="20">
        <v>0.11799999999999999</v>
      </c>
    </row>
    <row r="1288" spans="1:8" ht="12.75" hidden="1">
      <c r="A1288" s="47" t="s">
        <v>1633</v>
      </c>
      <c r="C1288" s="20">
        <v>0</v>
      </c>
      <c r="D1288" s="20" t="s">
        <v>386</v>
      </c>
      <c r="E1288" s="20" t="s">
        <v>347</v>
      </c>
      <c r="F1288" s="20" t="s">
        <v>386</v>
      </c>
      <c r="G1288" s="20">
        <v>2</v>
      </c>
    </row>
    <row r="1289" spans="1:8" ht="12.75" hidden="1">
      <c r="A1289" s="20" t="s">
        <v>1634</v>
      </c>
      <c r="B1289" s="20" t="s">
        <v>333</v>
      </c>
      <c r="C1289" s="20">
        <v>200</v>
      </c>
      <c r="D1289" s="20" t="s">
        <v>315</v>
      </c>
      <c r="E1289" s="20" t="s">
        <v>316</v>
      </c>
      <c r="G1289" s="20">
        <v>0</v>
      </c>
      <c r="H1289" s="20">
        <v>0.121</v>
      </c>
    </row>
    <row r="1290" spans="1:8" ht="12.75" hidden="1">
      <c r="A1290" s="20" t="s">
        <v>1635</v>
      </c>
      <c r="B1290" s="20" t="s">
        <v>333</v>
      </c>
      <c r="C1290" s="20">
        <v>200</v>
      </c>
      <c r="D1290" s="20" t="s">
        <v>315</v>
      </c>
      <c r="E1290" s="20" t="s">
        <v>316</v>
      </c>
      <c r="G1290" s="20">
        <v>0</v>
      </c>
      <c r="H1290" s="20">
        <v>0.13600000000000001</v>
      </c>
    </row>
    <row r="1291" spans="1:8" ht="12.75" hidden="1">
      <c r="A1291" s="47" t="s">
        <v>1636</v>
      </c>
      <c r="B1291" s="20" t="s">
        <v>333</v>
      </c>
      <c r="C1291" s="20">
        <v>200</v>
      </c>
      <c r="D1291" s="20" t="s">
        <v>315</v>
      </c>
      <c r="E1291" s="20" t="s">
        <v>316</v>
      </c>
      <c r="G1291" s="20">
        <v>0</v>
      </c>
      <c r="H1291" s="20">
        <v>0.14799999999999999</v>
      </c>
    </row>
    <row r="1292" spans="1:8" ht="12.75" hidden="1">
      <c r="A1292" s="20" t="s">
        <v>1637</v>
      </c>
      <c r="B1292" s="20" t="s">
        <v>333</v>
      </c>
      <c r="C1292" s="20">
        <v>200</v>
      </c>
      <c r="D1292" s="20" t="s">
        <v>315</v>
      </c>
      <c r="E1292" s="20" t="s">
        <v>316</v>
      </c>
      <c r="G1292" s="20">
        <v>0</v>
      </c>
      <c r="H1292" s="20">
        <v>0.114</v>
      </c>
    </row>
    <row r="1293" spans="1:8" ht="12.75" hidden="1">
      <c r="A1293" s="47" t="s">
        <v>1638</v>
      </c>
      <c r="B1293" s="20" t="s">
        <v>318</v>
      </c>
      <c r="C1293" s="20">
        <v>200</v>
      </c>
      <c r="D1293" s="20" t="s">
        <v>315</v>
      </c>
      <c r="E1293" s="20" t="s">
        <v>316</v>
      </c>
      <c r="G1293" s="20">
        <v>0</v>
      </c>
      <c r="H1293" s="20">
        <v>0.104</v>
      </c>
    </row>
    <row r="1294" spans="1:8" ht="12.75" hidden="1">
      <c r="A1294" s="47" t="s">
        <v>1639</v>
      </c>
      <c r="B1294" s="20" t="s">
        <v>333</v>
      </c>
      <c r="C1294" s="20">
        <v>200</v>
      </c>
      <c r="D1294" s="20" t="s">
        <v>315</v>
      </c>
      <c r="E1294" s="20" t="s">
        <v>316</v>
      </c>
      <c r="G1294" s="20">
        <v>0</v>
      </c>
      <c r="H1294" s="20">
        <v>0.115</v>
      </c>
    </row>
    <row r="1295" spans="1:8" ht="12.75" hidden="1">
      <c r="A1295" s="20" t="s">
        <v>1640</v>
      </c>
      <c r="B1295" s="20" t="s">
        <v>333</v>
      </c>
      <c r="C1295" s="20">
        <v>200</v>
      </c>
      <c r="D1295" s="20" t="s">
        <v>315</v>
      </c>
      <c r="E1295" s="20" t="s">
        <v>316</v>
      </c>
      <c r="G1295" s="20">
        <v>0</v>
      </c>
      <c r="H1295" s="20">
        <v>0.13</v>
      </c>
    </row>
    <row r="1296" spans="1:8" ht="12.75" hidden="1">
      <c r="A1296" s="47" t="s">
        <v>1641</v>
      </c>
      <c r="B1296" s="20" t="s">
        <v>333</v>
      </c>
      <c r="C1296" s="20">
        <v>200</v>
      </c>
      <c r="D1296" s="20" t="s">
        <v>315</v>
      </c>
      <c r="E1296" s="20" t="s">
        <v>316</v>
      </c>
      <c r="G1296" s="20">
        <v>0</v>
      </c>
      <c r="H1296" s="20">
        <v>0.124</v>
      </c>
    </row>
    <row r="1297" spans="1:8" ht="12.75" hidden="1">
      <c r="A1297" s="47" t="s">
        <v>1642</v>
      </c>
      <c r="B1297" s="20" t="s">
        <v>333</v>
      </c>
      <c r="C1297" s="20">
        <v>200</v>
      </c>
      <c r="D1297" s="20" t="s">
        <v>315</v>
      </c>
      <c r="E1297" s="20" t="s">
        <v>316</v>
      </c>
      <c r="G1297" s="20">
        <v>0</v>
      </c>
      <c r="H1297" s="20">
        <v>0.125</v>
      </c>
    </row>
    <row r="1298" spans="1:8" ht="12.75" hidden="1">
      <c r="A1298" s="47" t="s">
        <v>1643</v>
      </c>
      <c r="B1298" s="20" t="s">
        <v>318</v>
      </c>
      <c r="C1298" s="20">
        <v>200</v>
      </c>
      <c r="D1298" s="20" t="s">
        <v>315</v>
      </c>
      <c r="E1298" s="20" t="s">
        <v>316</v>
      </c>
      <c r="G1298" s="20">
        <v>0</v>
      </c>
      <c r="H1298" s="20">
        <v>0.13700000000000001</v>
      </c>
    </row>
    <row r="1299" spans="1:8" ht="12.75" hidden="1">
      <c r="A1299" s="47" t="s">
        <v>1644</v>
      </c>
      <c r="B1299" s="20" t="s">
        <v>333</v>
      </c>
      <c r="C1299" s="20">
        <v>200</v>
      </c>
      <c r="D1299" s="20" t="s">
        <v>315</v>
      </c>
      <c r="E1299" s="20" t="s">
        <v>316</v>
      </c>
      <c r="G1299" s="20">
        <v>0</v>
      </c>
      <c r="H1299" s="20">
        <v>0.122</v>
      </c>
    </row>
    <row r="1300" spans="1:8" ht="12.75" hidden="1">
      <c r="A1300" s="47" t="s">
        <v>1645</v>
      </c>
      <c r="B1300" s="20" t="s">
        <v>333</v>
      </c>
      <c r="C1300" s="20">
        <v>200</v>
      </c>
      <c r="D1300" s="20" t="s">
        <v>315</v>
      </c>
      <c r="E1300" s="20" t="s">
        <v>316</v>
      </c>
      <c r="G1300" s="20">
        <v>0</v>
      </c>
      <c r="H1300" s="20">
        <v>0.129</v>
      </c>
    </row>
    <row r="1301" spans="1:8" ht="12.75" hidden="1">
      <c r="A1301" s="47" t="s">
        <v>1646</v>
      </c>
      <c r="C1301" s="20">
        <v>0</v>
      </c>
      <c r="D1301" s="20" t="s">
        <v>386</v>
      </c>
      <c r="E1301" s="20" t="s">
        <v>347</v>
      </c>
      <c r="F1301" s="20" t="s">
        <v>386</v>
      </c>
      <c r="G1301" s="20">
        <v>2</v>
      </c>
    </row>
    <row r="1302" spans="1:8" ht="12.75" hidden="1">
      <c r="A1302" s="47" t="s">
        <v>1647</v>
      </c>
      <c r="B1302" s="20" t="s">
        <v>333</v>
      </c>
      <c r="C1302" s="20">
        <v>200</v>
      </c>
      <c r="D1302" s="20" t="s">
        <v>315</v>
      </c>
      <c r="E1302" s="20" t="s">
        <v>316</v>
      </c>
      <c r="G1302" s="20">
        <v>0</v>
      </c>
      <c r="H1302" s="20">
        <v>0.11600000000000001</v>
      </c>
    </row>
    <row r="1303" spans="1:8" ht="12.75" hidden="1">
      <c r="A1303" s="47" t="s">
        <v>1648</v>
      </c>
      <c r="B1303" s="20" t="s">
        <v>318</v>
      </c>
      <c r="C1303" s="20">
        <v>200</v>
      </c>
      <c r="D1303" s="20" t="s">
        <v>315</v>
      </c>
      <c r="E1303" s="20" t="s">
        <v>316</v>
      </c>
      <c r="G1303" s="20">
        <v>0</v>
      </c>
      <c r="H1303" s="20">
        <v>0.128</v>
      </c>
    </row>
    <row r="1304" spans="1:8" ht="12.75" hidden="1">
      <c r="A1304" s="47" t="s">
        <v>1649</v>
      </c>
      <c r="B1304" s="20" t="s">
        <v>333</v>
      </c>
      <c r="C1304" s="20">
        <v>200</v>
      </c>
      <c r="D1304" s="20" t="s">
        <v>315</v>
      </c>
      <c r="E1304" s="20" t="s">
        <v>316</v>
      </c>
      <c r="G1304" s="20">
        <v>0</v>
      </c>
      <c r="H1304" s="20">
        <v>0.13800000000000001</v>
      </c>
    </row>
    <row r="1305" spans="1:8" ht="12.75" hidden="1">
      <c r="A1305" s="20" t="s">
        <v>1650</v>
      </c>
      <c r="B1305" s="20" t="s">
        <v>333</v>
      </c>
      <c r="C1305" s="20">
        <v>200</v>
      </c>
      <c r="D1305" s="20" t="s">
        <v>315</v>
      </c>
      <c r="E1305" s="20" t="s">
        <v>316</v>
      </c>
      <c r="G1305" s="20">
        <v>0</v>
      </c>
      <c r="H1305" s="20">
        <v>0.126</v>
      </c>
    </row>
    <row r="1306" spans="1:8" ht="12.75" hidden="1">
      <c r="A1306" s="47" t="s">
        <v>1651</v>
      </c>
      <c r="B1306" s="20" t="s">
        <v>314</v>
      </c>
      <c r="C1306" s="20">
        <v>200</v>
      </c>
      <c r="D1306" s="20" t="s">
        <v>315</v>
      </c>
      <c r="E1306" s="20" t="s">
        <v>316</v>
      </c>
      <c r="G1306" s="20">
        <v>25</v>
      </c>
      <c r="H1306" s="20">
        <v>0.14000000000000001</v>
      </c>
    </row>
    <row r="1307" spans="1:8" ht="12.75" hidden="1">
      <c r="A1307" s="47" t="s">
        <v>1652</v>
      </c>
      <c r="B1307" s="20" t="s">
        <v>333</v>
      </c>
      <c r="C1307" s="20">
        <v>200</v>
      </c>
      <c r="D1307" s="20" t="s">
        <v>315</v>
      </c>
      <c r="E1307" s="20" t="s">
        <v>316</v>
      </c>
      <c r="G1307" s="20">
        <v>0</v>
      </c>
      <c r="H1307" s="20">
        <v>3.9E-2</v>
      </c>
    </row>
    <row r="1308" spans="1:8" ht="12.75" hidden="1">
      <c r="A1308" s="47" t="s">
        <v>1653</v>
      </c>
      <c r="B1308" s="20" t="s">
        <v>318</v>
      </c>
      <c r="C1308" s="20">
        <v>200</v>
      </c>
      <c r="D1308" s="20" t="s">
        <v>315</v>
      </c>
      <c r="E1308" s="20" t="s">
        <v>316</v>
      </c>
      <c r="G1308" s="20">
        <v>0</v>
      </c>
      <c r="H1308" s="20">
        <v>0.13500000000000001</v>
      </c>
    </row>
    <row r="1309" spans="1:8" ht="12.75" hidden="1">
      <c r="A1309" s="47" t="s">
        <v>1654</v>
      </c>
      <c r="B1309" s="20" t="s">
        <v>333</v>
      </c>
      <c r="C1309" s="20">
        <v>200</v>
      </c>
      <c r="D1309" s="20" t="s">
        <v>315</v>
      </c>
      <c r="E1309" s="20" t="s">
        <v>316</v>
      </c>
      <c r="G1309" s="20">
        <v>0</v>
      </c>
      <c r="H1309" s="20">
        <v>3.5999999999999997E-2</v>
      </c>
    </row>
    <row r="1310" spans="1:8" ht="12.75" hidden="1">
      <c r="A1310" s="47" t="s">
        <v>1611</v>
      </c>
      <c r="B1310" s="20" t="s">
        <v>314</v>
      </c>
      <c r="C1310" s="20">
        <v>200</v>
      </c>
      <c r="D1310" s="20" t="s">
        <v>315</v>
      </c>
      <c r="E1310" s="20" t="s">
        <v>316</v>
      </c>
      <c r="G1310" s="20">
        <v>22</v>
      </c>
      <c r="H1310" s="20">
        <v>0.13900000000000001</v>
      </c>
    </row>
    <row r="1311" spans="1:8" ht="12.75" hidden="1">
      <c r="A1311" s="47" t="s">
        <v>1655</v>
      </c>
      <c r="B1311" s="20" t="s">
        <v>333</v>
      </c>
      <c r="C1311" s="20">
        <v>200</v>
      </c>
      <c r="D1311" s="20" t="s">
        <v>315</v>
      </c>
      <c r="E1311" s="20" t="s">
        <v>316</v>
      </c>
      <c r="G1311" s="20">
        <v>0</v>
      </c>
      <c r="H1311" s="20">
        <v>0.11799999999999999</v>
      </c>
    </row>
    <row r="1312" spans="1:8" ht="12.75" hidden="1">
      <c r="A1312" s="47" t="s">
        <v>1656</v>
      </c>
      <c r="B1312" s="20" t="s">
        <v>333</v>
      </c>
      <c r="C1312" s="20">
        <v>200</v>
      </c>
      <c r="D1312" s="20" t="s">
        <v>315</v>
      </c>
      <c r="E1312" s="20" t="s">
        <v>316</v>
      </c>
      <c r="G1312" s="20">
        <v>0</v>
      </c>
      <c r="H1312" s="20">
        <v>9.8000000000000004E-2</v>
      </c>
    </row>
    <row r="1313" spans="1:8" ht="12.75" hidden="1">
      <c r="A1313" s="47" t="s">
        <v>1657</v>
      </c>
      <c r="B1313" s="20" t="s">
        <v>333</v>
      </c>
      <c r="C1313" s="20">
        <v>200</v>
      </c>
      <c r="D1313" s="20" t="s">
        <v>315</v>
      </c>
      <c r="E1313" s="20" t="s">
        <v>316</v>
      </c>
      <c r="G1313" s="20">
        <v>0</v>
      </c>
      <c r="H1313" s="20">
        <v>0.13200000000000001</v>
      </c>
    </row>
    <row r="1314" spans="1:8" ht="12.75" hidden="1">
      <c r="A1314" s="47" t="s">
        <v>1658</v>
      </c>
      <c r="B1314" s="20" t="s">
        <v>333</v>
      </c>
      <c r="C1314" s="20">
        <v>200</v>
      </c>
      <c r="D1314" s="20" t="s">
        <v>315</v>
      </c>
      <c r="E1314" s="20" t="s">
        <v>316</v>
      </c>
      <c r="G1314" s="20">
        <v>0</v>
      </c>
      <c r="H1314" s="20">
        <v>0.13600000000000001</v>
      </c>
    </row>
    <row r="1315" spans="1:8" ht="12.75" hidden="1">
      <c r="A1315" s="47" t="s">
        <v>1659</v>
      </c>
      <c r="B1315" s="20" t="s">
        <v>318</v>
      </c>
      <c r="C1315" s="20">
        <v>200</v>
      </c>
      <c r="D1315" s="20" t="s">
        <v>315</v>
      </c>
      <c r="E1315" s="20" t="s">
        <v>316</v>
      </c>
      <c r="G1315" s="20">
        <v>0</v>
      </c>
      <c r="H1315" s="20">
        <v>0.124</v>
      </c>
    </row>
    <row r="1316" spans="1:8" ht="12.75">
      <c r="A1316" s="47" t="s">
        <v>1660</v>
      </c>
      <c r="B1316" s="20" t="s">
        <v>314</v>
      </c>
      <c r="C1316" s="20">
        <v>404</v>
      </c>
      <c r="D1316" s="20" t="s">
        <v>399</v>
      </c>
      <c r="E1316" s="20" t="s">
        <v>347</v>
      </c>
      <c r="F1316" s="20" t="s">
        <v>400</v>
      </c>
      <c r="G1316" s="20">
        <v>2</v>
      </c>
      <c r="H1316" s="20">
        <v>0.97299999999999998</v>
      </c>
    </row>
    <row r="1317" spans="1:8" ht="12.75" hidden="1">
      <c r="A1317" s="47" t="s">
        <v>1661</v>
      </c>
      <c r="B1317" s="20" t="s">
        <v>333</v>
      </c>
      <c r="C1317" s="20">
        <v>200</v>
      </c>
      <c r="D1317" s="20" t="s">
        <v>315</v>
      </c>
      <c r="E1317" s="20" t="s">
        <v>316</v>
      </c>
      <c r="G1317" s="20">
        <v>0</v>
      </c>
      <c r="H1317" s="20">
        <v>0.10199999999999999</v>
      </c>
    </row>
    <row r="1318" spans="1:8" ht="12.75" hidden="1">
      <c r="A1318" s="47" t="s">
        <v>1662</v>
      </c>
      <c r="B1318" s="20" t="s">
        <v>318</v>
      </c>
      <c r="C1318" s="20">
        <v>200</v>
      </c>
      <c r="D1318" s="20" t="s">
        <v>315</v>
      </c>
      <c r="E1318" s="20" t="s">
        <v>316</v>
      </c>
      <c r="G1318" s="20">
        <v>0</v>
      </c>
      <c r="H1318" s="20">
        <v>0.114</v>
      </c>
    </row>
    <row r="1319" spans="1:8" ht="12.75" hidden="1">
      <c r="A1319" s="47" t="s">
        <v>1663</v>
      </c>
      <c r="B1319" s="20" t="s">
        <v>318</v>
      </c>
      <c r="C1319" s="20">
        <v>200</v>
      </c>
      <c r="D1319" s="20" t="s">
        <v>315</v>
      </c>
      <c r="E1319" s="20" t="s">
        <v>316</v>
      </c>
      <c r="G1319" s="20">
        <v>0</v>
      </c>
      <c r="H1319" s="20">
        <v>0.129</v>
      </c>
    </row>
    <row r="1320" spans="1:8" ht="12.75" hidden="1">
      <c r="A1320" s="47" t="s">
        <v>1664</v>
      </c>
      <c r="B1320" s="20" t="s">
        <v>314</v>
      </c>
      <c r="C1320" s="20">
        <v>200</v>
      </c>
      <c r="D1320" s="20" t="s">
        <v>315</v>
      </c>
      <c r="E1320" s="20" t="s">
        <v>316</v>
      </c>
      <c r="G1320" s="20">
        <v>47</v>
      </c>
      <c r="H1320" s="20">
        <v>0.12</v>
      </c>
    </row>
    <row r="1321" spans="1:8" ht="12.75" hidden="1">
      <c r="A1321" s="47" t="s">
        <v>1665</v>
      </c>
      <c r="B1321" s="20" t="s">
        <v>333</v>
      </c>
      <c r="C1321" s="20">
        <v>200</v>
      </c>
      <c r="D1321" s="20" t="s">
        <v>315</v>
      </c>
      <c r="E1321" s="20" t="s">
        <v>316</v>
      </c>
      <c r="G1321" s="20">
        <v>0</v>
      </c>
      <c r="H1321" s="20">
        <v>9.7000000000000003E-2</v>
      </c>
    </row>
    <row r="1322" spans="1:8" ht="12.75" hidden="1">
      <c r="A1322" s="47" t="s">
        <v>1666</v>
      </c>
      <c r="B1322" s="20" t="s">
        <v>333</v>
      </c>
      <c r="C1322" s="20">
        <v>200</v>
      </c>
      <c r="D1322" s="20" t="s">
        <v>315</v>
      </c>
      <c r="E1322" s="20" t="s">
        <v>316</v>
      </c>
      <c r="G1322" s="20">
        <v>0</v>
      </c>
      <c r="H1322" s="20">
        <v>0.126</v>
      </c>
    </row>
    <row r="1323" spans="1:8" ht="12.75" hidden="1">
      <c r="A1323" s="47" t="s">
        <v>1667</v>
      </c>
      <c r="B1323" s="20" t="s">
        <v>333</v>
      </c>
      <c r="C1323" s="20">
        <v>200</v>
      </c>
      <c r="D1323" s="20" t="s">
        <v>315</v>
      </c>
      <c r="E1323" s="20" t="s">
        <v>316</v>
      </c>
      <c r="G1323" s="20">
        <v>0</v>
      </c>
      <c r="H1323" s="20">
        <v>0.1</v>
      </c>
    </row>
    <row r="1324" spans="1:8" ht="12.75" hidden="1">
      <c r="A1324" s="47" t="s">
        <v>1668</v>
      </c>
      <c r="C1324" s="20">
        <v>0</v>
      </c>
      <c r="D1324" s="20" t="s">
        <v>386</v>
      </c>
      <c r="E1324" s="20" t="s">
        <v>347</v>
      </c>
      <c r="F1324" s="20" t="s">
        <v>386</v>
      </c>
      <c r="G1324" s="20">
        <v>2</v>
      </c>
    </row>
    <row r="1325" spans="1:8" ht="12.75" hidden="1">
      <c r="A1325" s="20" t="s">
        <v>1669</v>
      </c>
      <c r="B1325" s="20" t="s">
        <v>333</v>
      </c>
      <c r="C1325" s="20">
        <v>200</v>
      </c>
      <c r="D1325" s="20" t="s">
        <v>315</v>
      </c>
      <c r="E1325" s="20" t="s">
        <v>316</v>
      </c>
      <c r="G1325" s="20">
        <v>0</v>
      </c>
      <c r="H1325" s="20">
        <v>0.113</v>
      </c>
    </row>
    <row r="1326" spans="1:8" ht="12.75" hidden="1">
      <c r="A1326" s="47" t="s">
        <v>1670</v>
      </c>
      <c r="B1326" s="20" t="s">
        <v>333</v>
      </c>
      <c r="C1326" s="20">
        <v>200</v>
      </c>
      <c r="D1326" s="20" t="s">
        <v>315</v>
      </c>
      <c r="E1326" s="20" t="s">
        <v>316</v>
      </c>
      <c r="G1326" s="20">
        <v>0</v>
      </c>
      <c r="H1326" s="20">
        <v>0.13200000000000001</v>
      </c>
    </row>
    <row r="1327" spans="1:8" ht="12.75" hidden="1">
      <c r="A1327" s="47" t="s">
        <v>1671</v>
      </c>
      <c r="C1327" s="20">
        <v>0</v>
      </c>
      <c r="D1327" s="20" t="s">
        <v>386</v>
      </c>
      <c r="E1327" s="20" t="s">
        <v>347</v>
      </c>
      <c r="F1327" s="20" t="s">
        <v>386</v>
      </c>
      <c r="G1327" s="20">
        <v>2</v>
      </c>
    </row>
    <row r="1328" spans="1:8" ht="12.75" hidden="1">
      <c r="A1328" s="47" t="s">
        <v>1672</v>
      </c>
      <c r="B1328" s="20" t="s">
        <v>333</v>
      </c>
      <c r="C1328" s="20">
        <v>200</v>
      </c>
      <c r="D1328" s="20" t="s">
        <v>315</v>
      </c>
      <c r="E1328" s="20" t="s">
        <v>316</v>
      </c>
      <c r="G1328" s="20">
        <v>0</v>
      </c>
      <c r="H1328" s="20">
        <v>0.113</v>
      </c>
    </row>
    <row r="1329" spans="1:8" ht="12.75" hidden="1">
      <c r="A1329" s="47" t="s">
        <v>1673</v>
      </c>
      <c r="B1329" s="20" t="s">
        <v>333</v>
      </c>
      <c r="C1329" s="20">
        <v>200</v>
      </c>
      <c r="D1329" s="20" t="s">
        <v>315</v>
      </c>
      <c r="E1329" s="20" t="s">
        <v>316</v>
      </c>
      <c r="G1329" s="20">
        <v>0</v>
      </c>
      <c r="H1329" s="20">
        <v>0.12</v>
      </c>
    </row>
    <row r="1330" spans="1:8" ht="12.75" hidden="1">
      <c r="A1330" s="47" t="s">
        <v>1674</v>
      </c>
      <c r="B1330" s="20" t="s">
        <v>333</v>
      </c>
      <c r="C1330" s="20">
        <v>200</v>
      </c>
      <c r="D1330" s="20" t="s">
        <v>315</v>
      </c>
      <c r="E1330" s="20" t="s">
        <v>316</v>
      </c>
      <c r="G1330" s="20">
        <v>0</v>
      </c>
      <c r="H1330" s="20">
        <v>0.11899999999999999</v>
      </c>
    </row>
    <row r="1331" spans="1:8" ht="12.75" hidden="1">
      <c r="A1331" s="47" t="s">
        <v>1675</v>
      </c>
      <c r="B1331" s="20" t="s">
        <v>318</v>
      </c>
      <c r="C1331" s="20">
        <v>200</v>
      </c>
      <c r="D1331" s="20" t="s">
        <v>315</v>
      </c>
      <c r="E1331" s="20" t="s">
        <v>316</v>
      </c>
      <c r="G1331" s="20">
        <v>0</v>
      </c>
      <c r="H1331" s="20">
        <v>0.115</v>
      </c>
    </row>
    <row r="1332" spans="1:8" ht="12.75" hidden="1">
      <c r="A1332" s="47" t="s">
        <v>1676</v>
      </c>
      <c r="B1332" s="20" t="s">
        <v>333</v>
      </c>
      <c r="C1332" s="20">
        <v>200</v>
      </c>
      <c r="D1332" s="20" t="s">
        <v>315</v>
      </c>
      <c r="E1332" s="20" t="s">
        <v>316</v>
      </c>
      <c r="G1332" s="20">
        <v>0</v>
      </c>
      <c r="H1332" s="20">
        <v>0.48399999999999999</v>
      </c>
    </row>
    <row r="1333" spans="1:8" ht="12.75" hidden="1">
      <c r="A1333" s="20" t="s">
        <v>1677</v>
      </c>
      <c r="B1333" s="20" t="s">
        <v>333</v>
      </c>
      <c r="C1333" s="20">
        <v>200</v>
      </c>
      <c r="D1333" s="20" t="s">
        <v>315</v>
      </c>
      <c r="E1333" s="20" t="s">
        <v>316</v>
      </c>
      <c r="G1333" s="20">
        <v>0</v>
      </c>
      <c r="H1333" s="20">
        <v>0.123</v>
      </c>
    </row>
    <row r="1334" spans="1:8" ht="12.75" hidden="1">
      <c r="A1334" s="47" t="s">
        <v>1678</v>
      </c>
      <c r="B1334" s="20" t="s">
        <v>333</v>
      </c>
      <c r="C1334" s="20">
        <v>200</v>
      </c>
      <c r="D1334" s="20" t="s">
        <v>315</v>
      </c>
      <c r="E1334" s="20" t="s">
        <v>316</v>
      </c>
      <c r="G1334" s="20">
        <v>0</v>
      </c>
      <c r="H1334" s="20">
        <v>0.124</v>
      </c>
    </row>
    <row r="1335" spans="1:8" ht="12.75" hidden="1">
      <c r="A1335" s="47" t="s">
        <v>1679</v>
      </c>
      <c r="B1335" s="20" t="s">
        <v>314</v>
      </c>
      <c r="C1335" s="20">
        <v>200</v>
      </c>
      <c r="D1335" s="20" t="s">
        <v>315</v>
      </c>
      <c r="E1335" s="20" t="s">
        <v>316</v>
      </c>
      <c r="G1335" s="20">
        <v>1</v>
      </c>
      <c r="H1335" s="20">
        <v>1.609</v>
      </c>
    </row>
    <row r="1336" spans="1:8" ht="12.75" hidden="1">
      <c r="A1336" s="20" t="s">
        <v>1680</v>
      </c>
      <c r="B1336" s="20" t="s">
        <v>333</v>
      </c>
      <c r="C1336" s="20">
        <v>200</v>
      </c>
      <c r="D1336" s="20" t="s">
        <v>315</v>
      </c>
      <c r="E1336" s="20" t="s">
        <v>316</v>
      </c>
      <c r="G1336" s="20">
        <v>0</v>
      </c>
      <c r="H1336" s="20">
        <v>0.10199999999999999</v>
      </c>
    </row>
    <row r="1337" spans="1:8" ht="12.75" hidden="1">
      <c r="A1337" s="47" t="s">
        <v>1681</v>
      </c>
      <c r="C1337" s="20">
        <v>0</v>
      </c>
      <c r="D1337" s="20" t="s">
        <v>386</v>
      </c>
      <c r="E1337" s="20" t="s">
        <v>347</v>
      </c>
      <c r="F1337" s="20" t="s">
        <v>386</v>
      </c>
      <c r="G1337" s="20">
        <v>4</v>
      </c>
    </row>
    <row r="1338" spans="1:8" ht="12.75" hidden="1">
      <c r="A1338" s="47" t="s">
        <v>1682</v>
      </c>
      <c r="B1338" s="20" t="s">
        <v>333</v>
      </c>
      <c r="C1338" s="20">
        <v>200</v>
      </c>
      <c r="D1338" s="20" t="s">
        <v>315</v>
      </c>
      <c r="E1338" s="20" t="s">
        <v>316</v>
      </c>
      <c r="G1338" s="20">
        <v>0</v>
      </c>
      <c r="H1338" s="20">
        <v>4.2999999999999997E-2</v>
      </c>
    </row>
    <row r="1339" spans="1:8" ht="12.75" hidden="1">
      <c r="A1339" s="47" t="s">
        <v>1683</v>
      </c>
      <c r="B1339" s="20" t="s">
        <v>333</v>
      </c>
      <c r="C1339" s="20">
        <v>200</v>
      </c>
      <c r="D1339" s="20" t="s">
        <v>315</v>
      </c>
      <c r="E1339" s="20" t="s">
        <v>316</v>
      </c>
      <c r="G1339" s="20">
        <v>0</v>
      </c>
      <c r="H1339" s="20">
        <v>0.11700000000000001</v>
      </c>
    </row>
    <row r="1340" spans="1:8" ht="12.75" hidden="1">
      <c r="A1340" s="47" t="s">
        <v>1684</v>
      </c>
      <c r="B1340" s="20" t="s">
        <v>318</v>
      </c>
      <c r="C1340" s="20">
        <v>200</v>
      </c>
      <c r="D1340" s="20" t="s">
        <v>315</v>
      </c>
      <c r="E1340" s="20" t="s">
        <v>316</v>
      </c>
      <c r="G1340" s="20">
        <v>0</v>
      </c>
      <c r="H1340" s="20">
        <v>0.129</v>
      </c>
    </row>
    <row r="1341" spans="1:8" ht="12.75" hidden="1">
      <c r="A1341" s="20" t="s">
        <v>1685</v>
      </c>
      <c r="B1341" s="20" t="s">
        <v>333</v>
      </c>
      <c r="C1341" s="20">
        <v>200</v>
      </c>
      <c r="D1341" s="20" t="s">
        <v>315</v>
      </c>
      <c r="E1341" s="20" t="s">
        <v>316</v>
      </c>
      <c r="G1341" s="20">
        <v>0</v>
      </c>
      <c r="H1341" s="20">
        <v>0.121</v>
      </c>
    </row>
    <row r="1342" spans="1:8" ht="12.75" hidden="1">
      <c r="A1342" s="47" t="s">
        <v>1686</v>
      </c>
      <c r="B1342" s="20" t="s">
        <v>314</v>
      </c>
      <c r="C1342" s="20">
        <v>200</v>
      </c>
      <c r="D1342" s="20" t="s">
        <v>315</v>
      </c>
      <c r="E1342" s="20" t="s">
        <v>316</v>
      </c>
      <c r="G1342" s="20">
        <v>37</v>
      </c>
      <c r="H1342" s="20">
        <v>0.152</v>
      </c>
    </row>
    <row r="1343" spans="1:8" ht="12.75" hidden="1">
      <c r="A1343" s="47" t="s">
        <v>1687</v>
      </c>
      <c r="B1343" s="20" t="s">
        <v>333</v>
      </c>
      <c r="C1343" s="20">
        <v>200</v>
      </c>
      <c r="D1343" s="20" t="s">
        <v>315</v>
      </c>
      <c r="E1343" s="20" t="s">
        <v>316</v>
      </c>
      <c r="G1343" s="20">
        <v>0</v>
      </c>
      <c r="H1343" s="20">
        <v>0.11899999999999999</v>
      </c>
    </row>
    <row r="1344" spans="1:8" ht="12.75" hidden="1">
      <c r="A1344" s="20" t="s">
        <v>1688</v>
      </c>
      <c r="B1344" s="20" t="s">
        <v>333</v>
      </c>
      <c r="C1344" s="20">
        <v>200</v>
      </c>
      <c r="D1344" s="20" t="s">
        <v>315</v>
      </c>
      <c r="E1344" s="20" t="s">
        <v>316</v>
      </c>
      <c r="G1344" s="20">
        <v>0</v>
      </c>
      <c r="H1344" s="20">
        <v>0.12</v>
      </c>
    </row>
    <row r="1345" spans="1:8" ht="12.75" hidden="1">
      <c r="A1345" s="47" t="s">
        <v>1689</v>
      </c>
      <c r="B1345" s="20" t="s">
        <v>333</v>
      </c>
      <c r="C1345" s="20">
        <v>200</v>
      </c>
      <c r="D1345" s="20" t="s">
        <v>315</v>
      </c>
      <c r="E1345" s="20" t="s">
        <v>316</v>
      </c>
      <c r="G1345" s="20">
        <v>0</v>
      </c>
      <c r="H1345" s="20">
        <v>0.1</v>
      </c>
    </row>
    <row r="1346" spans="1:8" ht="12.75" hidden="1">
      <c r="A1346" s="20" t="s">
        <v>1690</v>
      </c>
      <c r="B1346" s="20" t="s">
        <v>333</v>
      </c>
      <c r="C1346" s="20">
        <v>200</v>
      </c>
      <c r="D1346" s="20" t="s">
        <v>315</v>
      </c>
      <c r="E1346" s="20" t="s">
        <v>316</v>
      </c>
      <c r="G1346" s="20">
        <v>0</v>
      </c>
      <c r="H1346" s="20">
        <v>0.13200000000000001</v>
      </c>
    </row>
    <row r="1347" spans="1:8" ht="12.75" hidden="1">
      <c r="A1347" s="20" t="s">
        <v>1691</v>
      </c>
      <c r="B1347" s="20" t="s">
        <v>333</v>
      </c>
      <c r="C1347" s="20">
        <v>200</v>
      </c>
      <c r="D1347" s="20" t="s">
        <v>315</v>
      </c>
      <c r="E1347" s="20" t="s">
        <v>316</v>
      </c>
      <c r="G1347" s="20">
        <v>0</v>
      </c>
      <c r="H1347" s="20">
        <v>0.14000000000000001</v>
      </c>
    </row>
    <row r="1348" spans="1:8" ht="12.75" hidden="1">
      <c r="A1348" s="47" t="s">
        <v>1692</v>
      </c>
      <c r="B1348" s="20" t="s">
        <v>333</v>
      </c>
      <c r="C1348" s="20">
        <v>200</v>
      </c>
      <c r="D1348" s="20" t="s">
        <v>315</v>
      </c>
      <c r="E1348" s="20" t="s">
        <v>316</v>
      </c>
      <c r="G1348" s="20">
        <v>0</v>
      </c>
      <c r="H1348" s="20">
        <v>0.121</v>
      </c>
    </row>
    <row r="1349" spans="1:8" ht="12.75" hidden="1">
      <c r="A1349" s="47" t="s">
        <v>1693</v>
      </c>
      <c r="B1349" s="20" t="s">
        <v>333</v>
      </c>
      <c r="C1349" s="20">
        <v>200</v>
      </c>
      <c r="D1349" s="20" t="s">
        <v>315</v>
      </c>
      <c r="E1349" s="20" t="s">
        <v>316</v>
      </c>
      <c r="G1349" s="20">
        <v>0</v>
      </c>
      <c r="H1349" s="20">
        <v>0.13700000000000001</v>
      </c>
    </row>
    <row r="1350" spans="1:8" ht="12.75" hidden="1">
      <c r="A1350" s="47" t="s">
        <v>1694</v>
      </c>
      <c r="B1350" s="20" t="s">
        <v>314</v>
      </c>
      <c r="C1350" s="20">
        <v>200</v>
      </c>
      <c r="D1350" s="20" t="s">
        <v>315</v>
      </c>
      <c r="E1350" s="20" t="s">
        <v>316</v>
      </c>
      <c r="G1350" s="20">
        <v>25</v>
      </c>
      <c r="H1350" s="20">
        <v>0.14399999999999999</v>
      </c>
    </row>
    <row r="1351" spans="1:8" ht="12.75" hidden="1">
      <c r="A1351" s="47" t="s">
        <v>1695</v>
      </c>
      <c r="C1351" s="20">
        <v>0</v>
      </c>
      <c r="D1351" s="20" t="s">
        <v>386</v>
      </c>
      <c r="E1351" s="20" t="s">
        <v>347</v>
      </c>
      <c r="F1351" s="20" t="s">
        <v>386</v>
      </c>
      <c r="G1351" s="20">
        <v>2</v>
      </c>
    </row>
    <row r="1352" spans="1:8" ht="12.75" hidden="1">
      <c r="A1352" s="47" t="s">
        <v>1696</v>
      </c>
      <c r="B1352" s="20" t="s">
        <v>333</v>
      </c>
      <c r="C1352" s="20">
        <v>200</v>
      </c>
      <c r="D1352" s="20" t="s">
        <v>315</v>
      </c>
      <c r="E1352" s="20" t="s">
        <v>316</v>
      </c>
      <c r="G1352" s="20">
        <v>0</v>
      </c>
      <c r="H1352" s="20">
        <v>0.11600000000000001</v>
      </c>
    </row>
    <row r="1353" spans="1:8" ht="12.75" hidden="1">
      <c r="A1353" s="47" t="s">
        <v>1697</v>
      </c>
      <c r="B1353" s="20" t="s">
        <v>333</v>
      </c>
      <c r="C1353" s="20">
        <v>200</v>
      </c>
      <c r="D1353" s="20" t="s">
        <v>315</v>
      </c>
      <c r="E1353" s="20" t="s">
        <v>316</v>
      </c>
      <c r="G1353" s="20">
        <v>0</v>
      </c>
      <c r="H1353" s="20">
        <v>0.114</v>
      </c>
    </row>
    <row r="1354" spans="1:8" ht="12.75" hidden="1">
      <c r="A1354" s="47" t="s">
        <v>1698</v>
      </c>
      <c r="B1354" s="20" t="s">
        <v>333</v>
      </c>
      <c r="C1354" s="20">
        <v>200</v>
      </c>
      <c r="D1354" s="20" t="s">
        <v>315</v>
      </c>
      <c r="E1354" s="20" t="s">
        <v>316</v>
      </c>
      <c r="G1354" s="20">
        <v>0</v>
      </c>
      <c r="H1354" s="20">
        <v>0.11799999999999999</v>
      </c>
    </row>
    <row r="1355" spans="1:8" ht="12.75" hidden="1">
      <c r="A1355" s="47" t="s">
        <v>1699</v>
      </c>
      <c r="B1355" s="20" t="s">
        <v>333</v>
      </c>
      <c r="C1355" s="20">
        <v>200</v>
      </c>
      <c r="D1355" s="20" t="s">
        <v>315</v>
      </c>
      <c r="E1355" s="20" t="s">
        <v>316</v>
      </c>
      <c r="G1355" s="20">
        <v>0</v>
      </c>
      <c r="H1355" s="20">
        <v>0.11899999999999999</v>
      </c>
    </row>
    <row r="1356" spans="1:8" ht="12.75" hidden="1">
      <c r="A1356" s="47" t="s">
        <v>1700</v>
      </c>
      <c r="B1356" s="20" t="s">
        <v>333</v>
      </c>
      <c r="C1356" s="20">
        <v>200</v>
      </c>
      <c r="D1356" s="20" t="s">
        <v>315</v>
      </c>
      <c r="E1356" s="20" t="s">
        <v>316</v>
      </c>
      <c r="G1356" s="20">
        <v>0</v>
      </c>
      <c r="H1356" s="20">
        <v>0.13300000000000001</v>
      </c>
    </row>
    <row r="1357" spans="1:8" ht="12.75" hidden="1">
      <c r="A1357" s="47" t="s">
        <v>1701</v>
      </c>
      <c r="C1357" s="20">
        <v>0</v>
      </c>
      <c r="D1357" s="20" t="s">
        <v>386</v>
      </c>
      <c r="E1357" s="20" t="s">
        <v>347</v>
      </c>
      <c r="F1357" s="20" t="s">
        <v>386</v>
      </c>
      <c r="G1357" s="20">
        <v>2</v>
      </c>
    </row>
    <row r="1358" spans="1:8" ht="12.75" hidden="1">
      <c r="A1358" s="47" t="s">
        <v>1702</v>
      </c>
      <c r="C1358" s="20">
        <v>0</v>
      </c>
      <c r="D1358" s="20" t="s">
        <v>386</v>
      </c>
      <c r="E1358" s="20" t="s">
        <v>347</v>
      </c>
      <c r="F1358" s="20" t="s">
        <v>386</v>
      </c>
      <c r="G1358" s="20">
        <v>2</v>
      </c>
    </row>
    <row r="1359" spans="1:8" ht="12.75" hidden="1">
      <c r="A1359" s="47" t="s">
        <v>1703</v>
      </c>
      <c r="B1359" s="20" t="s">
        <v>314</v>
      </c>
      <c r="C1359" s="20">
        <v>200</v>
      </c>
      <c r="D1359" s="20" t="s">
        <v>315</v>
      </c>
      <c r="E1359" s="20" t="s">
        <v>316</v>
      </c>
      <c r="G1359" s="20">
        <v>30</v>
      </c>
      <c r="H1359" s="20">
        <v>0.11600000000000001</v>
      </c>
    </row>
    <row r="1360" spans="1:8" ht="12.75" hidden="1">
      <c r="A1360" s="47" t="s">
        <v>1704</v>
      </c>
      <c r="B1360" s="20" t="s">
        <v>333</v>
      </c>
      <c r="C1360" s="20">
        <v>200</v>
      </c>
      <c r="D1360" s="20" t="s">
        <v>315</v>
      </c>
      <c r="E1360" s="20" t="s">
        <v>316</v>
      </c>
      <c r="G1360" s="20">
        <v>0</v>
      </c>
      <c r="H1360" s="20">
        <v>0.16900000000000001</v>
      </c>
    </row>
    <row r="1361" spans="1:10" ht="12.75" hidden="1">
      <c r="A1361" s="47" t="s">
        <v>1705</v>
      </c>
      <c r="B1361" s="20" t="s">
        <v>333</v>
      </c>
      <c r="C1361" s="20">
        <v>200</v>
      </c>
      <c r="D1361" s="20" t="s">
        <v>315</v>
      </c>
      <c r="E1361" s="20" t="s">
        <v>316</v>
      </c>
      <c r="G1361" s="20">
        <v>0</v>
      </c>
      <c r="H1361" s="20">
        <v>0.113</v>
      </c>
    </row>
    <row r="1362" spans="1:10" ht="12.75" hidden="1">
      <c r="A1362" s="47" t="s">
        <v>1706</v>
      </c>
      <c r="B1362" s="20" t="s">
        <v>333</v>
      </c>
      <c r="C1362" s="20">
        <v>200</v>
      </c>
      <c r="D1362" s="20" t="s">
        <v>315</v>
      </c>
      <c r="E1362" s="20" t="s">
        <v>316</v>
      </c>
      <c r="G1362" s="20">
        <v>0</v>
      </c>
      <c r="H1362" s="20">
        <v>0.11700000000000001</v>
      </c>
    </row>
    <row r="1363" spans="1:10" ht="12.75" hidden="1">
      <c r="A1363" s="47" t="s">
        <v>1707</v>
      </c>
      <c r="C1363" s="20">
        <v>0</v>
      </c>
      <c r="D1363" s="20" t="s">
        <v>386</v>
      </c>
      <c r="E1363" s="20" t="s">
        <v>347</v>
      </c>
      <c r="F1363" s="20" t="s">
        <v>386</v>
      </c>
      <c r="G1363" s="20">
        <v>2</v>
      </c>
    </row>
    <row r="1364" spans="1:10" ht="12.75" hidden="1">
      <c r="A1364" s="47" t="s">
        <v>1708</v>
      </c>
      <c r="B1364" s="20" t="s">
        <v>333</v>
      </c>
      <c r="C1364" s="20">
        <v>200</v>
      </c>
      <c r="D1364" s="20" t="s">
        <v>315</v>
      </c>
      <c r="E1364" s="20" t="s">
        <v>316</v>
      </c>
      <c r="G1364" s="20">
        <v>0</v>
      </c>
      <c r="H1364" s="20">
        <v>0.11899999999999999</v>
      </c>
    </row>
    <row r="1365" spans="1:10" ht="12.75" hidden="1">
      <c r="A1365" s="47" t="s">
        <v>1596</v>
      </c>
      <c r="B1365" s="20" t="s">
        <v>314</v>
      </c>
      <c r="C1365" s="20">
        <v>301</v>
      </c>
      <c r="D1365" s="20" t="s">
        <v>370</v>
      </c>
      <c r="E1365" s="20" t="s">
        <v>347</v>
      </c>
      <c r="F1365" s="20" t="s">
        <v>371</v>
      </c>
      <c r="G1365" s="20">
        <v>0</v>
      </c>
      <c r="H1365" s="20">
        <v>0.158</v>
      </c>
      <c r="I1365" s="47" t="s">
        <v>1293</v>
      </c>
      <c r="J1365" s="20" t="s">
        <v>372</v>
      </c>
    </row>
    <row r="1366" spans="1:10" ht="12.75" hidden="1">
      <c r="A1366" s="47" t="s">
        <v>1709</v>
      </c>
      <c r="C1366" s="20">
        <v>0</v>
      </c>
      <c r="D1366" s="20" t="s">
        <v>386</v>
      </c>
      <c r="E1366" s="20" t="s">
        <v>347</v>
      </c>
      <c r="F1366" s="20" t="s">
        <v>386</v>
      </c>
      <c r="G1366" s="20">
        <v>2</v>
      </c>
    </row>
    <row r="1367" spans="1:10" ht="12.75" hidden="1">
      <c r="A1367" s="47" t="s">
        <v>1710</v>
      </c>
      <c r="B1367" s="20" t="s">
        <v>318</v>
      </c>
      <c r="C1367" s="20">
        <v>200</v>
      </c>
      <c r="D1367" s="20" t="s">
        <v>315</v>
      </c>
      <c r="E1367" s="20" t="s">
        <v>316</v>
      </c>
      <c r="G1367" s="20">
        <v>0</v>
      </c>
      <c r="H1367" s="20">
        <v>3.7999999999999999E-2</v>
      </c>
    </row>
    <row r="1368" spans="1:10" ht="12.75" hidden="1">
      <c r="A1368" s="47" t="s">
        <v>1711</v>
      </c>
      <c r="C1368" s="20">
        <v>0</v>
      </c>
      <c r="D1368" s="20" t="s">
        <v>386</v>
      </c>
      <c r="E1368" s="20" t="s">
        <v>347</v>
      </c>
      <c r="F1368" s="20" t="s">
        <v>386</v>
      </c>
      <c r="G1368" s="20">
        <v>2</v>
      </c>
    </row>
    <row r="1369" spans="1:10" ht="12.75" hidden="1">
      <c r="A1369" s="47" t="s">
        <v>1712</v>
      </c>
      <c r="C1369" s="20">
        <v>0</v>
      </c>
      <c r="D1369" s="20" t="s">
        <v>386</v>
      </c>
      <c r="E1369" s="20" t="s">
        <v>347</v>
      </c>
      <c r="F1369" s="20" t="s">
        <v>386</v>
      </c>
      <c r="G1369" s="20">
        <v>2</v>
      </c>
    </row>
    <row r="1370" spans="1:10" ht="12.75" hidden="1">
      <c r="A1370" s="47" t="s">
        <v>1713</v>
      </c>
      <c r="C1370" s="20">
        <v>0</v>
      </c>
      <c r="D1370" s="20" t="s">
        <v>386</v>
      </c>
      <c r="E1370" s="20" t="s">
        <v>347</v>
      </c>
      <c r="F1370" s="20" t="s">
        <v>386</v>
      </c>
      <c r="G1370" s="20">
        <v>2</v>
      </c>
    </row>
    <row r="1371" spans="1:10" ht="12.75" hidden="1">
      <c r="A1371" s="47" t="s">
        <v>1714</v>
      </c>
      <c r="C1371" s="20">
        <v>0</v>
      </c>
      <c r="D1371" s="20" t="s">
        <v>386</v>
      </c>
      <c r="E1371" s="20" t="s">
        <v>347</v>
      </c>
      <c r="F1371" s="20" t="s">
        <v>386</v>
      </c>
      <c r="G1371" s="20">
        <v>2</v>
      </c>
    </row>
    <row r="1372" spans="1:10" ht="12.75" hidden="1">
      <c r="A1372" s="47" t="s">
        <v>1715</v>
      </c>
      <c r="B1372" s="20" t="s">
        <v>333</v>
      </c>
      <c r="C1372" s="20">
        <v>200</v>
      </c>
      <c r="D1372" s="20" t="s">
        <v>315</v>
      </c>
      <c r="E1372" s="20" t="s">
        <v>316</v>
      </c>
      <c r="G1372" s="20">
        <v>0</v>
      </c>
      <c r="H1372" s="20">
        <v>0.125</v>
      </c>
    </row>
    <row r="1373" spans="1:10" ht="12.75" hidden="1">
      <c r="A1373" s="47" t="s">
        <v>1716</v>
      </c>
      <c r="C1373" s="20">
        <v>0</v>
      </c>
      <c r="D1373" s="20" t="s">
        <v>386</v>
      </c>
      <c r="E1373" s="20" t="s">
        <v>347</v>
      </c>
      <c r="F1373" s="20" t="s">
        <v>386</v>
      </c>
      <c r="G1373" s="20">
        <v>2</v>
      </c>
    </row>
    <row r="1374" spans="1:10" ht="12.75" hidden="1">
      <c r="A1374" s="47" t="s">
        <v>1717</v>
      </c>
      <c r="B1374" s="20" t="s">
        <v>318</v>
      </c>
      <c r="C1374" s="20">
        <v>200</v>
      </c>
      <c r="D1374" s="20" t="s">
        <v>315</v>
      </c>
      <c r="E1374" s="20" t="s">
        <v>316</v>
      </c>
      <c r="G1374" s="20">
        <v>0</v>
      </c>
      <c r="H1374" s="20">
        <v>9.4E-2</v>
      </c>
    </row>
    <row r="1375" spans="1:10" ht="12.75" hidden="1">
      <c r="A1375" s="47" t="s">
        <v>1718</v>
      </c>
      <c r="B1375" s="20" t="s">
        <v>333</v>
      </c>
      <c r="C1375" s="20">
        <v>200</v>
      </c>
      <c r="D1375" s="20" t="s">
        <v>315</v>
      </c>
      <c r="E1375" s="20" t="s">
        <v>316</v>
      </c>
      <c r="G1375" s="20">
        <v>0</v>
      </c>
      <c r="H1375" s="20">
        <v>0.114</v>
      </c>
    </row>
    <row r="1376" spans="1:10" ht="12.75">
      <c r="A1376" s="47" t="s">
        <v>1719</v>
      </c>
      <c r="B1376" s="20" t="s">
        <v>314</v>
      </c>
      <c r="C1376" s="20">
        <v>404</v>
      </c>
      <c r="D1376" s="20" t="s">
        <v>399</v>
      </c>
      <c r="E1376" s="20" t="s">
        <v>347</v>
      </c>
      <c r="F1376" s="20" t="s">
        <v>400</v>
      </c>
      <c r="G1376" s="20">
        <v>1</v>
      </c>
      <c r="H1376" s="20">
        <v>1.1679999999999999</v>
      </c>
    </row>
    <row r="1377" spans="1:8" ht="12.75" hidden="1">
      <c r="A1377" s="47" t="s">
        <v>1720</v>
      </c>
      <c r="C1377" s="20">
        <v>0</v>
      </c>
      <c r="D1377" s="20" t="s">
        <v>386</v>
      </c>
      <c r="E1377" s="20" t="s">
        <v>347</v>
      </c>
      <c r="F1377" s="20" t="s">
        <v>386</v>
      </c>
      <c r="G1377" s="20">
        <v>2</v>
      </c>
    </row>
    <row r="1378" spans="1:8" ht="12.75" hidden="1">
      <c r="A1378" s="47" t="s">
        <v>1721</v>
      </c>
      <c r="B1378" s="20" t="s">
        <v>333</v>
      </c>
      <c r="C1378" s="20">
        <v>200</v>
      </c>
      <c r="D1378" s="20" t="s">
        <v>315</v>
      </c>
      <c r="E1378" s="20" t="s">
        <v>316</v>
      </c>
      <c r="G1378" s="20">
        <v>0</v>
      </c>
      <c r="H1378" s="20">
        <v>0.111</v>
      </c>
    </row>
    <row r="1379" spans="1:8" ht="12.75" hidden="1">
      <c r="A1379" s="47" t="s">
        <v>1722</v>
      </c>
      <c r="B1379" s="20" t="s">
        <v>333</v>
      </c>
      <c r="C1379" s="20">
        <v>200</v>
      </c>
      <c r="D1379" s="20" t="s">
        <v>315</v>
      </c>
      <c r="E1379" s="20" t="s">
        <v>316</v>
      </c>
      <c r="G1379" s="20">
        <v>0</v>
      </c>
      <c r="H1379" s="20">
        <v>0.114</v>
      </c>
    </row>
    <row r="1380" spans="1:8" ht="12.75" hidden="1">
      <c r="A1380" s="47" t="s">
        <v>1723</v>
      </c>
      <c r="B1380" s="20" t="s">
        <v>318</v>
      </c>
      <c r="C1380" s="20">
        <v>200</v>
      </c>
      <c r="D1380" s="20" t="s">
        <v>315</v>
      </c>
      <c r="E1380" s="20" t="s">
        <v>316</v>
      </c>
      <c r="G1380" s="20">
        <v>0</v>
      </c>
      <c r="H1380" s="20">
        <v>0.127</v>
      </c>
    </row>
    <row r="1381" spans="1:8" ht="12.75" hidden="1">
      <c r="A1381" s="47" t="s">
        <v>1724</v>
      </c>
      <c r="B1381" s="20" t="s">
        <v>333</v>
      </c>
      <c r="C1381" s="20">
        <v>200</v>
      </c>
      <c r="D1381" s="20" t="s">
        <v>315</v>
      </c>
      <c r="E1381" s="20" t="s">
        <v>316</v>
      </c>
      <c r="G1381" s="20">
        <v>0</v>
      </c>
      <c r="H1381" s="20">
        <v>0.11700000000000001</v>
      </c>
    </row>
    <row r="1382" spans="1:8" ht="12.75" hidden="1">
      <c r="A1382" s="47" t="s">
        <v>1725</v>
      </c>
      <c r="B1382" s="20" t="s">
        <v>333</v>
      </c>
      <c r="C1382" s="20">
        <v>200</v>
      </c>
      <c r="D1382" s="20" t="s">
        <v>315</v>
      </c>
      <c r="E1382" s="20" t="s">
        <v>316</v>
      </c>
      <c r="G1382" s="20">
        <v>0</v>
      </c>
      <c r="H1382" s="20">
        <v>1.1240000000000001</v>
      </c>
    </row>
    <row r="1383" spans="1:8" ht="12.75" hidden="1">
      <c r="A1383" s="47" t="s">
        <v>1726</v>
      </c>
      <c r="B1383" s="20" t="s">
        <v>333</v>
      </c>
      <c r="C1383" s="20">
        <v>200</v>
      </c>
      <c r="D1383" s="20" t="s">
        <v>315</v>
      </c>
      <c r="E1383" s="20" t="s">
        <v>316</v>
      </c>
      <c r="G1383" s="20">
        <v>0</v>
      </c>
      <c r="H1383" s="20">
        <v>0.13900000000000001</v>
      </c>
    </row>
    <row r="1384" spans="1:8" ht="12.75" hidden="1">
      <c r="A1384" s="47" t="s">
        <v>1727</v>
      </c>
      <c r="B1384" s="20" t="s">
        <v>333</v>
      </c>
      <c r="C1384" s="20">
        <v>200</v>
      </c>
      <c r="D1384" s="20" t="s">
        <v>315</v>
      </c>
      <c r="E1384" s="20" t="s">
        <v>316</v>
      </c>
      <c r="G1384" s="20">
        <v>0</v>
      </c>
      <c r="H1384" s="20">
        <v>0.11600000000000001</v>
      </c>
    </row>
    <row r="1385" spans="1:8" ht="12.75" hidden="1">
      <c r="A1385" s="47" t="s">
        <v>1728</v>
      </c>
      <c r="B1385" s="20" t="s">
        <v>333</v>
      </c>
      <c r="C1385" s="20">
        <v>200</v>
      </c>
      <c r="D1385" s="20" t="s">
        <v>315</v>
      </c>
      <c r="E1385" s="20" t="s">
        <v>316</v>
      </c>
      <c r="G1385" s="20">
        <v>0</v>
      </c>
      <c r="H1385" s="20">
        <v>0.126</v>
      </c>
    </row>
    <row r="1386" spans="1:8" ht="12.75" hidden="1">
      <c r="A1386" s="47" t="s">
        <v>1729</v>
      </c>
      <c r="B1386" s="20" t="s">
        <v>318</v>
      </c>
      <c r="C1386" s="20">
        <v>200</v>
      </c>
      <c r="D1386" s="20" t="s">
        <v>315</v>
      </c>
      <c r="E1386" s="20" t="s">
        <v>316</v>
      </c>
      <c r="G1386" s="20">
        <v>0</v>
      </c>
      <c r="H1386" s="20">
        <v>9.9000000000000005E-2</v>
      </c>
    </row>
    <row r="1387" spans="1:8" ht="12.75" hidden="1">
      <c r="A1387" s="47" t="s">
        <v>1730</v>
      </c>
      <c r="B1387" s="20" t="s">
        <v>333</v>
      </c>
      <c r="C1387" s="20">
        <v>200</v>
      </c>
      <c r="D1387" s="20" t="s">
        <v>315</v>
      </c>
      <c r="E1387" s="20" t="s">
        <v>316</v>
      </c>
      <c r="G1387" s="20">
        <v>0</v>
      </c>
      <c r="H1387" s="20">
        <v>0.10199999999999999</v>
      </c>
    </row>
    <row r="1388" spans="1:8" ht="12.75" hidden="1">
      <c r="A1388" s="47" t="s">
        <v>1731</v>
      </c>
      <c r="B1388" s="20" t="s">
        <v>318</v>
      </c>
      <c r="C1388" s="20">
        <v>200</v>
      </c>
      <c r="D1388" s="20" t="s">
        <v>315</v>
      </c>
      <c r="E1388" s="20" t="s">
        <v>316</v>
      </c>
      <c r="G1388" s="20">
        <v>0</v>
      </c>
      <c r="H1388" s="20">
        <v>0.11799999999999999</v>
      </c>
    </row>
    <row r="1389" spans="1:8" ht="12.75" hidden="1">
      <c r="A1389" s="47" t="s">
        <v>1732</v>
      </c>
      <c r="B1389" s="20" t="s">
        <v>333</v>
      </c>
      <c r="C1389" s="20">
        <v>200</v>
      </c>
      <c r="D1389" s="20" t="s">
        <v>315</v>
      </c>
      <c r="E1389" s="20" t="s">
        <v>316</v>
      </c>
      <c r="G1389" s="20">
        <v>0</v>
      </c>
      <c r="H1389" s="20">
        <v>0.114</v>
      </c>
    </row>
    <row r="1390" spans="1:8" ht="12.75" hidden="1">
      <c r="A1390" s="47" t="s">
        <v>1733</v>
      </c>
      <c r="B1390" s="20" t="s">
        <v>333</v>
      </c>
      <c r="C1390" s="20">
        <v>200</v>
      </c>
      <c r="D1390" s="20" t="s">
        <v>315</v>
      </c>
      <c r="E1390" s="20" t="s">
        <v>316</v>
      </c>
      <c r="G1390" s="20">
        <v>0</v>
      </c>
      <c r="H1390" s="20">
        <v>9.8000000000000004E-2</v>
      </c>
    </row>
    <row r="1391" spans="1:8" ht="12.75" hidden="1">
      <c r="A1391" s="47" t="s">
        <v>1734</v>
      </c>
      <c r="C1391" s="20">
        <v>0</v>
      </c>
      <c r="D1391" s="20" t="s">
        <v>386</v>
      </c>
      <c r="E1391" s="20" t="s">
        <v>347</v>
      </c>
      <c r="F1391" s="20" t="s">
        <v>386</v>
      </c>
      <c r="G1391" s="20">
        <v>2</v>
      </c>
    </row>
    <row r="1392" spans="1:8" ht="12.75" hidden="1">
      <c r="A1392" s="47" t="s">
        <v>1735</v>
      </c>
      <c r="C1392" s="20">
        <v>0</v>
      </c>
      <c r="D1392" s="20" t="s">
        <v>386</v>
      </c>
      <c r="E1392" s="20" t="s">
        <v>347</v>
      </c>
      <c r="F1392" s="20" t="s">
        <v>386</v>
      </c>
      <c r="G1392" s="20">
        <v>2</v>
      </c>
    </row>
    <row r="1393" spans="1:10" ht="12.75" hidden="1">
      <c r="A1393" s="47" t="s">
        <v>1736</v>
      </c>
      <c r="B1393" s="20" t="s">
        <v>333</v>
      </c>
      <c r="C1393" s="20">
        <v>200</v>
      </c>
      <c r="D1393" s="20" t="s">
        <v>315</v>
      </c>
      <c r="E1393" s="20" t="s">
        <v>316</v>
      </c>
      <c r="G1393" s="20">
        <v>0</v>
      </c>
      <c r="H1393" s="20">
        <v>0.13400000000000001</v>
      </c>
    </row>
    <row r="1394" spans="1:10" ht="12.75" hidden="1">
      <c r="A1394" s="47" t="s">
        <v>1737</v>
      </c>
      <c r="C1394" s="20">
        <v>0</v>
      </c>
      <c r="D1394" s="20" t="s">
        <v>386</v>
      </c>
      <c r="E1394" s="20" t="s">
        <v>347</v>
      </c>
      <c r="F1394" s="20" t="s">
        <v>386</v>
      </c>
      <c r="G1394" s="20">
        <v>2</v>
      </c>
    </row>
    <row r="1395" spans="1:10" ht="12.75" hidden="1">
      <c r="A1395" s="47" t="s">
        <v>1441</v>
      </c>
      <c r="B1395" s="20" t="s">
        <v>314</v>
      </c>
      <c r="C1395" s="20">
        <v>301</v>
      </c>
      <c r="D1395" s="20" t="s">
        <v>370</v>
      </c>
      <c r="E1395" s="20" t="s">
        <v>347</v>
      </c>
      <c r="F1395" s="20" t="s">
        <v>371</v>
      </c>
      <c r="G1395" s="20">
        <v>0</v>
      </c>
      <c r="H1395" s="20">
        <v>0.17799999999999999</v>
      </c>
      <c r="I1395" s="47" t="s">
        <v>1330</v>
      </c>
      <c r="J1395" s="20" t="s">
        <v>372</v>
      </c>
    </row>
    <row r="1396" spans="1:10" ht="12.75" hidden="1">
      <c r="A1396" s="47" t="s">
        <v>1738</v>
      </c>
      <c r="B1396" s="20" t="s">
        <v>1038</v>
      </c>
      <c r="C1396" s="20">
        <v>200</v>
      </c>
      <c r="D1396" s="20" t="s">
        <v>315</v>
      </c>
      <c r="E1396" s="20" t="s">
        <v>316</v>
      </c>
      <c r="G1396" s="20">
        <v>1</v>
      </c>
      <c r="H1396" s="20">
        <v>0.111</v>
      </c>
    </row>
    <row r="1397" spans="1:10" ht="12.75" hidden="1">
      <c r="A1397" s="47" t="s">
        <v>1739</v>
      </c>
      <c r="C1397" s="20">
        <v>0</v>
      </c>
      <c r="D1397" s="20" t="s">
        <v>386</v>
      </c>
      <c r="E1397" s="20" t="s">
        <v>347</v>
      </c>
      <c r="F1397" s="20" t="s">
        <v>386</v>
      </c>
      <c r="G1397" s="20">
        <v>2</v>
      </c>
    </row>
    <row r="1398" spans="1:10" ht="12.75" hidden="1">
      <c r="A1398" s="47" t="s">
        <v>1740</v>
      </c>
      <c r="B1398" s="20" t="s">
        <v>314</v>
      </c>
      <c r="C1398" s="20">
        <v>301</v>
      </c>
      <c r="D1398" s="20" t="s">
        <v>370</v>
      </c>
      <c r="E1398" s="20" t="s">
        <v>347</v>
      </c>
      <c r="F1398" s="20" t="s">
        <v>371</v>
      </c>
      <c r="G1398" s="20">
        <v>1</v>
      </c>
      <c r="H1398" s="20">
        <v>6.8000000000000005E-2</v>
      </c>
      <c r="I1398" s="47" t="s">
        <v>1703</v>
      </c>
      <c r="J1398" s="20" t="s">
        <v>372</v>
      </c>
    </row>
    <row r="1399" spans="1:10" ht="12.75" hidden="1">
      <c r="A1399" s="47" t="s">
        <v>1741</v>
      </c>
      <c r="B1399" s="20" t="s">
        <v>333</v>
      </c>
      <c r="C1399" s="20">
        <v>200</v>
      </c>
      <c r="D1399" s="20" t="s">
        <v>315</v>
      </c>
      <c r="E1399" s="20" t="s">
        <v>316</v>
      </c>
      <c r="G1399" s="20">
        <v>0</v>
      </c>
      <c r="H1399" s="20">
        <v>3.5000000000000003E-2</v>
      </c>
    </row>
    <row r="1400" spans="1:10" ht="12.75" hidden="1">
      <c r="A1400" s="47" t="s">
        <v>1742</v>
      </c>
      <c r="B1400" s="20" t="s">
        <v>333</v>
      </c>
      <c r="C1400" s="20">
        <v>200</v>
      </c>
      <c r="D1400" s="20" t="s">
        <v>315</v>
      </c>
      <c r="E1400" s="20" t="s">
        <v>316</v>
      </c>
      <c r="G1400" s="20">
        <v>0</v>
      </c>
      <c r="H1400" s="20">
        <v>0.11899999999999999</v>
      </c>
    </row>
    <row r="1401" spans="1:10" ht="12.75" hidden="1">
      <c r="A1401" s="47" t="s">
        <v>1743</v>
      </c>
      <c r="B1401" s="20" t="s">
        <v>333</v>
      </c>
      <c r="C1401" s="20">
        <v>200</v>
      </c>
      <c r="D1401" s="20" t="s">
        <v>315</v>
      </c>
      <c r="E1401" s="20" t="s">
        <v>316</v>
      </c>
      <c r="G1401" s="20">
        <v>0</v>
      </c>
      <c r="H1401" s="20">
        <v>0.1</v>
      </c>
    </row>
    <row r="1402" spans="1:10" ht="12.75" hidden="1">
      <c r="A1402" s="47" t="s">
        <v>1744</v>
      </c>
      <c r="B1402" s="20" t="s">
        <v>318</v>
      </c>
      <c r="C1402" s="20">
        <v>200</v>
      </c>
      <c r="D1402" s="20" t="s">
        <v>315</v>
      </c>
      <c r="E1402" s="20" t="s">
        <v>316</v>
      </c>
      <c r="G1402" s="20">
        <v>0</v>
      </c>
      <c r="H1402" s="20">
        <v>9.9000000000000005E-2</v>
      </c>
    </row>
    <row r="1403" spans="1:10" ht="12.75" hidden="1">
      <c r="A1403" s="47" t="s">
        <v>1745</v>
      </c>
      <c r="B1403" s="20" t="s">
        <v>318</v>
      </c>
      <c r="C1403" s="20">
        <v>200</v>
      </c>
      <c r="D1403" s="20" t="s">
        <v>315</v>
      </c>
      <c r="E1403" s="20" t="s">
        <v>316</v>
      </c>
      <c r="G1403" s="20">
        <v>0</v>
      </c>
      <c r="H1403" s="20">
        <v>0.13</v>
      </c>
    </row>
    <row r="1404" spans="1:10" ht="12.75" hidden="1">
      <c r="A1404" s="47" t="s">
        <v>1746</v>
      </c>
      <c r="B1404" s="20" t="s">
        <v>318</v>
      </c>
      <c r="C1404" s="20">
        <v>200</v>
      </c>
      <c r="D1404" s="20" t="s">
        <v>315</v>
      </c>
      <c r="E1404" s="20" t="s">
        <v>316</v>
      </c>
      <c r="G1404" s="20">
        <v>0</v>
      </c>
      <c r="H1404" s="20">
        <v>0.13200000000000001</v>
      </c>
    </row>
    <row r="1405" spans="1:10" ht="12.75" hidden="1">
      <c r="A1405" s="47" t="s">
        <v>1747</v>
      </c>
      <c r="B1405" s="20" t="s">
        <v>333</v>
      </c>
      <c r="C1405" s="20">
        <v>200</v>
      </c>
      <c r="D1405" s="20" t="s">
        <v>315</v>
      </c>
      <c r="E1405" s="20" t="s">
        <v>316</v>
      </c>
      <c r="G1405" s="20">
        <v>0</v>
      </c>
      <c r="H1405" s="20">
        <v>0.121</v>
      </c>
    </row>
    <row r="1406" spans="1:10" ht="12.75" hidden="1">
      <c r="A1406" s="47" t="s">
        <v>1748</v>
      </c>
      <c r="B1406" s="20" t="s">
        <v>333</v>
      </c>
      <c r="C1406" s="20">
        <v>200</v>
      </c>
      <c r="D1406" s="20" t="s">
        <v>315</v>
      </c>
      <c r="E1406" s="20" t="s">
        <v>316</v>
      </c>
      <c r="G1406" s="20">
        <v>0</v>
      </c>
      <c r="H1406" s="20">
        <v>0.1</v>
      </c>
    </row>
    <row r="1407" spans="1:10" ht="12.75" hidden="1">
      <c r="A1407" s="47" t="s">
        <v>1749</v>
      </c>
      <c r="B1407" s="20" t="s">
        <v>333</v>
      </c>
      <c r="C1407" s="20">
        <v>200</v>
      </c>
      <c r="D1407" s="20" t="s">
        <v>315</v>
      </c>
      <c r="E1407" s="20" t="s">
        <v>316</v>
      </c>
      <c r="G1407" s="20">
        <v>0</v>
      </c>
      <c r="H1407" s="20">
        <v>0.113</v>
      </c>
    </row>
    <row r="1408" spans="1:10" ht="12.75" hidden="1">
      <c r="A1408" s="47" t="s">
        <v>1750</v>
      </c>
      <c r="B1408" s="20" t="s">
        <v>333</v>
      </c>
      <c r="C1408" s="20">
        <v>200</v>
      </c>
      <c r="D1408" s="20" t="s">
        <v>315</v>
      </c>
      <c r="E1408" s="20" t="s">
        <v>316</v>
      </c>
      <c r="G1408" s="20">
        <v>0</v>
      </c>
      <c r="H1408" s="20">
        <v>0.14099999999999999</v>
      </c>
    </row>
    <row r="1409" spans="1:8" ht="12.75" hidden="1">
      <c r="A1409" s="47" t="s">
        <v>1751</v>
      </c>
      <c r="B1409" s="20" t="s">
        <v>333</v>
      </c>
      <c r="C1409" s="20">
        <v>200</v>
      </c>
      <c r="D1409" s="20" t="s">
        <v>315</v>
      </c>
      <c r="E1409" s="20" t="s">
        <v>316</v>
      </c>
      <c r="G1409" s="20">
        <v>0</v>
      </c>
      <c r="H1409" s="20">
        <v>0.15</v>
      </c>
    </row>
    <row r="1410" spans="1:8" ht="12.75" hidden="1">
      <c r="A1410" s="47" t="s">
        <v>1752</v>
      </c>
      <c r="B1410" s="20" t="s">
        <v>333</v>
      </c>
      <c r="C1410" s="20">
        <v>200</v>
      </c>
      <c r="D1410" s="20" t="s">
        <v>315</v>
      </c>
      <c r="E1410" s="20" t="s">
        <v>316</v>
      </c>
      <c r="G1410" s="20">
        <v>0</v>
      </c>
      <c r="H1410" s="20">
        <v>0.11600000000000001</v>
      </c>
    </row>
    <row r="1411" spans="1:8" ht="12.75" hidden="1">
      <c r="A1411" s="47" t="s">
        <v>1753</v>
      </c>
      <c r="B1411" s="20" t="s">
        <v>333</v>
      </c>
      <c r="C1411" s="20">
        <v>200</v>
      </c>
      <c r="D1411" s="20" t="s">
        <v>315</v>
      </c>
      <c r="E1411" s="20" t="s">
        <v>316</v>
      </c>
      <c r="G1411" s="20">
        <v>0</v>
      </c>
      <c r="H1411" s="20">
        <v>0.11799999999999999</v>
      </c>
    </row>
    <row r="1412" spans="1:8" ht="12.75" hidden="1">
      <c r="A1412" s="47" t="s">
        <v>1754</v>
      </c>
      <c r="B1412" s="20" t="s">
        <v>333</v>
      </c>
      <c r="C1412" s="20">
        <v>200</v>
      </c>
      <c r="D1412" s="20" t="s">
        <v>315</v>
      </c>
      <c r="E1412" s="20" t="s">
        <v>316</v>
      </c>
      <c r="G1412" s="20">
        <v>0</v>
      </c>
      <c r="H1412" s="20">
        <v>0.125</v>
      </c>
    </row>
    <row r="1413" spans="1:8" ht="12.75" hidden="1">
      <c r="A1413" s="47" t="s">
        <v>1755</v>
      </c>
      <c r="B1413" s="20" t="s">
        <v>333</v>
      </c>
      <c r="C1413" s="20">
        <v>200</v>
      </c>
      <c r="D1413" s="20" t="s">
        <v>315</v>
      </c>
      <c r="E1413" s="20" t="s">
        <v>316</v>
      </c>
      <c r="G1413" s="20">
        <v>0</v>
      </c>
      <c r="H1413" s="20">
        <v>0.14699999999999999</v>
      </c>
    </row>
    <row r="1414" spans="1:8" ht="12.75">
      <c r="A1414" s="47" t="s">
        <v>1756</v>
      </c>
      <c r="B1414" s="20" t="s">
        <v>314</v>
      </c>
      <c r="C1414" s="20">
        <v>404</v>
      </c>
      <c r="D1414" s="20" t="s">
        <v>399</v>
      </c>
      <c r="E1414" s="20" t="s">
        <v>347</v>
      </c>
      <c r="F1414" s="20" t="s">
        <v>400</v>
      </c>
      <c r="G1414" s="20">
        <v>1</v>
      </c>
      <c r="H1414" s="20">
        <v>1.2330000000000001</v>
      </c>
    </row>
    <row r="1415" spans="1:8" ht="12.75" hidden="1">
      <c r="A1415" s="47" t="s">
        <v>1757</v>
      </c>
      <c r="B1415" s="20" t="s">
        <v>314</v>
      </c>
      <c r="C1415" s="20">
        <v>200</v>
      </c>
      <c r="D1415" s="20" t="s">
        <v>315</v>
      </c>
      <c r="E1415" s="20" t="s">
        <v>316</v>
      </c>
      <c r="G1415" s="20">
        <v>24</v>
      </c>
      <c r="H1415" s="20">
        <v>0.14299999999999999</v>
      </c>
    </row>
    <row r="1416" spans="1:8" ht="12.75" hidden="1">
      <c r="A1416" s="47" t="s">
        <v>1758</v>
      </c>
      <c r="C1416" s="20">
        <v>0</v>
      </c>
      <c r="D1416" s="20" t="s">
        <v>386</v>
      </c>
      <c r="E1416" s="20" t="s">
        <v>347</v>
      </c>
      <c r="F1416" s="20" t="s">
        <v>386</v>
      </c>
      <c r="G1416" s="20">
        <v>2</v>
      </c>
    </row>
    <row r="1417" spans="1:8" ht="12.75" hidden="1">
      <c r="A1417" s="47" t="s">
        <v>1759</v>
      </c>
      <c r="B1417" s="20" t="s">
        <v>314</v>
      </c>
      <c r="C1417" s="20">
        <v>200</v>
      </c>
      <c r="D1417" s="20" t="s">
        <v>315</v>
      </c>
      <c r="E1417" s="20" t="s">
        <v>316</v>
      </c>
      <c r="G1417" s="20">
        <v>1</v>
      </c>
      <c r="H1417" s="20">
        <v>0.91300000000000003</v>
      </c>
    </row>
  </sheetData>
  <autoFilter ref="A1:L1417" xr:uid="{00000000-0009-0000-0000-000003000000}">
    <filterColumn colId="2">
      <filters>
        <filter val="404"/>
      </filters>
    </filterColumn>
  </autoFilter>
  <hyperlinks>
    <hyperlink ref="A2" r:id="rId1" xr:uid="{00000000-0004-0000-0300-000000000000}"/>
    <hyperlink ref="A3" r:id="rId2" xr:uid="{00000000-0004-0000-0300-000001000000}"/>
    <hyperlink ref="A4" r:id="rId3" xr:uid="{00000000-0004-0000-0300-000002000000}"/>
    <hyperlink ref="A5" r:id="rId4" xr:uid="{00000000-0004-0000-0300-000003000000}"/>
    <hyperlink ref="A6" r:id="rId5" xr:uid="{00000000-0004-0000-0300-000004000000}"/>
    <hyperlink ref="A7" r:id="rId6" xr:uid="{00000000-0004-0000-0300-000005000000}"/>
    <hyperlink ref="A8" r:id="rId7" xr:uid="{00000000-0004-0000-0300-000006000000}"/>
    <hyperlink ref="A9" r:id="rId8" xr:uid="{00000000-0004-0000-0300-000007000000}"/>
    <hyperlink ref="A10" r:id="rId9" xr:uid="{00000000-0004-0000-0300-000008000000}"/>
    <hyperlink ref="A11" r:id="rId10" xr:uid="{00000000-0004-0000-0300-000009000000}"/>
    <hyperlink ref="A12" r:id="rId11" xr:uid="{00000000-0004-0000-0300-00000A000000}"/>
    <hyperlink ref="A13" r:id="rId12" xr:uid="{00000000-0004-0000-0300-00000B000000}"/>
    <hyperlink ref="A14" r:id="rId13" xr:uid="{00000000-0004-0000-0300-00000C000000}"/>
    <hyperlink ref="A15" r:id="rId14" xr:uid="{00000000-0004-0000-0300-00000D000000}"/>
    <hyperlink ref="A16" r:id="rId15" xr:uid="{00000000-0004-0000-0300-00000E000000}"/>
    <hyperlink ref="A17" r:id="rId16" xr:uid="{00000000-0004-0000-0300-00000F000000}"/>
    <hyperlink ref="A18" r:id="rId17" xr:uid="{00000000-0004-0000-0300-000010000000}"/>
    <hyperlink ref="A19" r:id="rId18" xr:uid="{00000000-0004-0000-0300-000011000000}"/>
    <hyperlink ref="A20" r:id="rId19" xr:uid="{00000000-0004-0000-0300-000012000000}"/>
    <hyperlink ref="A21" r:id="rId20" xr:uid="{00000000-0004-0000-0300-000013000000}"/>
    <hyperlink ref="A22" r:id="rId21" xr:uid="{00000000-0004-0000-0300-000014000000}"/>
    <hyperlink ref="A23" r:id="rId22" xr:uid="{00000000-0004-0000-0300-000015000000}"/>
    <hyperlink ref="A24" r:id="rId23" xr:uid="{00000000-0004-0000-0300-000016000000}"/>
    <hyperlink ref="A25" r:id="rId24" xr:uid="{00000000-0004-0000-0300-000017000000}"/>
    <hyperlink ref="A26" r:id="rId25" xr:uid="{00000000-0004-0000-0300-000018000000}"/>
    <hyperlink ref="A27" r:id="rId26" xr:uid="{00000000-0004-0000-0300-000019000000}"/>
    <hyperlink ref="A28" r:id="rId27" xr:uid="{00000000-0004-0000-0300-00001A000000}"/>
    <hyperlink ref="A29" r:id="rId28" xr:uid="{00000000-0004-0000-0300-00001B000000}"/>
    <hyperlink ref="A30" r:id="rId29" xr:uid="{00000000-0004-0000-0300-00001C000000}"/>
    <hyperlink ref="A31" r:id="rId30" xr:uid="{00000000-0004-0000-0300-00001D000000}"/>
    <hyperlink ref="A32" r:id="rId31" xr:uid="{00000000-0004-0000-0300-00001E000000}"/>
    <hyperlink ref="A33" r:id="rId32" xr:uid="{00000000-0004-0000-0300-00001F000000}"/>
    <hyperlink ref="A34" r:id="rId33" xr:uid="{00000000-0004-0000-0300-000020000000}"/>
    <hyperlink ref="A35" r:id="rId34" xr:uid="{00000000-0004-0000-0300-000021000000}"/>
    <hyperlink ref="A36" r:id="rId35" xr:uid="{00000000-0004-0000-0300-000022000000}"/>
    <hyperlink ref="A37" r:id="rId36" xr:uid="{00000000-0004-0000-0300-000023000000}"/>
    <hyperlink ref="A38" r:id="rId37" xr:uid="{00000000-0004-0000-0300-000024000000}"/>
    <hyperlink ref="A39" r:id="rId38" xr:uid="{00000000-0004-0000-0300-000025000000}"/>
    <hyperlink ref="A40" r:id="rId39" xr:uid="{00000000-0004-0000-0300-000026000000}"/>
    <hyperlink ref="A41" r:id="rId40" xr:uid="{00000000-0004-0000-0300-000027000000}"/>
    <hyperlink ref="A42" r:id="rId41" xr:uid="{00000000-0004-0000-0300-000028000000}"/>
    <hyperlink ref="A43" r:id="rId42" xr:uid="{00000000-0004-0000-0300-000029000000}"/>
    <hyperlink ref="A44" r:id="rId43" xr:uid="{00000000-0004-0000-0300-00002A000000}"/>
    <hyperlink ref="A45" r:id="rId44" xr:uid="{00000000-0004-0000-0300-00002B000000}"/>
    <hyperlink ref="A46" r:id="rId45" xr:uid="{00000000-0004-0000-0300-00002C000000}"/>
    <hyperlink ref="A47" r:id="rId46" xr:uid="{00000000-0004-0000-0300-00002D000000}"/>
    <hyperlink ref="A48" r:id="rId47" xr:uid="{00000000-0004-0000-0300-00002E000000}"/>
    <hyperlink ref="A49" r:id="rId48" xr:uid="{00000000-0004-0000-0300-00002F000000}"/>
    <hyperlink ref="I49" r:id="rId49" xr:uid="{00000000-0004-0000-0300-000030000000}"/>
    <hyperlink ref="A50" r:id="rId50" xr:uid="{00000000-0004-0000-0300-000031000000}"/>
    <hyperlink ref="A51" r:id="rId51" xr:uid="{00000000-0004-0000-0300-000032000000}"/>
    <hyperlink ref="A52" r:id="rId52" xr:uid="{00000000-0004-0000-0300-000033000000}"/>
    <hyperlink ref="A53" r:id="rId53" xr:uid="{00000000-0004-0000-0300-000034000000}"/>
    <hyperlink ref="A54" r:id="rId54" xr:uid="{00000000-0004-0000-0300-000035000000}"/>
    <hyperlink ref="A55" r:id="rId55" xr:uid="{00000000-0004-0000-0300-000036000000}"/>
    <hyperlink ref="A56" r:id="rId56" xr:uid="{00000000-0004-0000-0300-000037000000}"/>
    <hyperlink ref="A57" r:id="rId57" xr:uid="{00000000-0004-0000-0300-000038000000}"/>
    <hyperlink ref="A58" r:id="rId58" xr:uid="{00000000-0004-0000-0300-000039000000}"/>
    <hyperlink ref="A59" r:id="rId59" xr:uid="{00000000-0004-0000-0300-00003A000000}"/>
    <hyperlink ref="A60" r:id="rId60" xr:uid="{00000000-0004-0000-0300-00003B000000}"/>
    <hyperlink ref="A61" r:id="rId61" xr:uid="{00000000-0004-0000-0300-00003C000000}"/>
    <hyperlink ref="A62" r:id="rId62" xr:uid="{00000000-0004-0000-0300-00003D000000}"/>
    <hyperlink ref="A63" r:id="rId63" xr:uid="{00000000-0004-0000-0300-00003E000000}"/>
    <hyperlink ref="A64" r:id="rId64" xr:uid="{00000000-0004-0000-0300-00003F000000}"/>
    <hyperlink ref="A65" r:id="rId65" xr:uid="{00000000-0004-0000-0300-000040000000}"/>
    <hyperlink ref="A66" r:id="rId66" xr:uid="{00000000-0004-0000-0300-000041000000}"/>
    <hyperlink ref="A67" r:id="rId67" xr:uid="{00000000-0004-0000-0300-000042000000}"/>
    <hyperlink ref="A68" r:id="rId68" xr:uid="{00000000-0004-0000-0300-000043000000}"/>
    <hyperlink ref="A69" r:id="rId69" xr:uid="{00000000-0004-0000-0300-000044000000}"/>
    <hyperlink ref="A70" r:id="rId70" xr:uid="{00000000-0004-0000-0300-000045000000}"/>
    <hyperlink ref="A71" r:id="rId71" xr:uid="{00000000-0004-0000-0300-000046000000}"/>
    <hyperlink ref="A72" r:id="rId72" xr:uid="{00000000-0004-0000-0300-000047000000}"/>
    <hyperlink ref="A73" r:id="rId73" xr:uid="{00000000-0004-0000-0300-000048000000}"/>
    <hyperlink ref="A74" r:id="rId74" xr:uid="{00000000-0004-0000-0300-000049000000}"/>
    <hyperlink ref="A75" r:id="rId75" xr:uid="{00000000-0004-0000-0300-00004A000000}"/>
    <hyperlink ref="A76" r:id="rId76" xr:uid="{00000000-0004-0000-0300-00004B000000}"/>
    <hyperlink ref="A77" r:id="rId77" xr:uid="{00000000-0004-0000-0300-00004C000000}"/>
    <hyperlink ref="A78" r:id="rId78" xr:uid="{00000000-0004-0000-0300-00004D000000}"/>
    <hyperlink ref="A79" r:id="rId79" xr:uid="{00000000-0004-0000-0300-00004E000000}"/>
    <hyperlink ref="A80" r:id="rId80" xr:uid="{00000000-0004-0000-0300-00004F000000}"/>
    <hyperlink ref="A81" r:id="rId81" xr:uid="{00000000-0004-0000-0300-000050000000}"/>
    <hyperlink ref="A82" r:id="rId82" xr:uid="{00000000-0004-0000-0300-000051000000}"/>
    <hyperlink ref="A83" r:id="rId83" xr:uid="{00000000-0004-0000-0300-000052000000}"/>
    <hyperlink ref="A84" r:id="rId84" xr:uid="{00000000-0004-0000-0300-000053000000}"/>
    <hyperlink ref="A85" r:id="rId85" xr:uid="{00000000-0004-0000-0300-000054000000}"/>
    <hyperlink ref="A86" r:id="rId86" xr:uid="{00000000-0004-0000-0300-000055000000}"/>
    <hyperlink ref="A87" r:id="rId87" xr:uid="{00000000-0004-0000-0300-000056000000}"/>
    <hyperlink ref="A88" r:id="rId88" xr:uid="{00000000-0004-0000-0300-000057000000}"/>
    <hyperlink ref="A89" r:id="rId89" xr:uid="{00000000-0004-0000-0300-000058000000}"/>
    <hyperlink ref="A90" r:id="rId90" xr:uid="{00000000-0004-0000-0300-000059000000}"/>
    <hyperlink ref="A91" r:id="rId91" xr:uid="{00000000-0004-0000-0300-00005A000000}"/>
    <hyperlink ref="A92" r:id="rId92" xr:uid="{00000000-0004-0000-0300-00005B000000}"/>
    <hyperlink ref="A93" r:id="rId93" xr:uid="{00000000-0004-0000-0300-00005C000000}"/>
    <hyperlink ref="A94" r:id="rId94" xr:uid="{00000000-0004-0000-0300-00005D000000}"/>
    <hyperlink ref="A95" r:id="rId95" xr:uid="{00000000-0004-0000-0300-00005E000000}"/>
    <hyperlink ref="A96" r:id="rId96" xr:uid="{00000000-0004-0000-0300-00005F000000}"/>
    <hyperlink ref="A97" r:id="rId97" xr:uid="{00000000-0004-0000-0300-000060000000}"/>
    <hyperlink ref="A98" r:id="rId98" xr:uid="{00000000-0004-0000-0300-000061000000}"/>
    <hyperlink ref="A99" r:id="rId99" xr:uid="{00000000-0004-0000-0300-000062000000}"/>
    <hyperlink ref="A100" r:id="rId100" xr:uid="{00000000-0004-0000-0300-000063000000}"/>
    <hyperlink ref="A101" r:id="rId101" xr:uid="{00000000-0004-0000-0300-000064000000}"/>
    <hyperlink ref="A102" r:id="rId102" xr:uid="{00000000-0004-0000-0300-000065000000}"/>
    <hyperlink ref="A103" r:id="rId103" xr:uid="{00000000-0004-0000-0300-000066000000}"/>
    <hyperlink ref="A104" r:id="rId104" xr:uid="{00000000-0004-0000-0300-000067000000}"/>
    <hyperlink ref="A105" r:id="rId105" xr:uid="{00000000-0004-0000-0300-000068000000}"/>
    <hyperlink ref="A106" r:id="rId106" xr:uid="{00000000-0004-0000-0300-000069000000}"/>
    <hyperlink ref="A107" r:id="rId107" xr:uid="{00000000-0004-0000-0300-00006A000000}"/>
    <hyperlink ref="A108" r:id="rId108" xr:uid="{00000000-0004-0000-0300-00006B000000}"/>
    <hyperlink ref="A109" r:id="rId109" xr:uid="{00000000-0004-0000-0300-00006C000000}"/>
    <hyperlink ref="A110" r:id="rId110" xr:uid="{00000000-0004-0000-0300-00006D000000}"/>
    <hyperlink ref="A111" r:id="rId111" xr:uid="{00000000-0004-0000-0300-00006E000000}"/>
    <hyperlink ref="A112" r:id="rId112" xr:uid="{00000000-0004-0000-0300-00006F000000}"/>
    <hyperlink ref="A113" r:id="rId113" xr:uid="{00000000-0004-0000-0300-000070000000}"/>
    <hyperlink ref="A114" r:id="rId114" xr:uid="{00000000-0004-0000-0300-000071000000}"/>
    <hyperlink ref="A115" r:id="rId115" xr:uid="{00000000-0004-0000-0300-000072000000}"/>
    <hyperlink ref="A116" r:id="rId116" xr:uid="{00000000-0004-0000-0300-000073000000}"/>
    <hyperlink ref="A117" r:id="rId117" xr:uid="{00000000-0004-0000-0300-000074000000}"/>
    <hyperlink ref="A118" r:id="rId118" xr:uid="{00000000-0004-0000-0300-000075000000}"/>
    <hyperlink ref="A119" r:id="rId119" xr:uid="{00000000-0004-0000-0300-000076000000}"/>
    <hyperlink ref="A120" r:id="rId120" xr:uid="{00000000-0004-0000-0300-000077000000}"/>
    <hyperlink ref="A121" r:id="rId121" xr:uid="{00000000-0004-0000-0300-000078000000}"/>
    <hyperlink ref="A122" r:id="rId122" xr:uid="{00000000-0004-0000-0300-000079000000}"/>
    <hyperlink ref="A123" r:id="rId123" xr:uid="{00000000-0004-0000-0300-00007A000000}"/>
    <hyperlink ref="A124" r:id="rId124" xr:uid="{00000000-0004-0000-0300-00007B000000}"/>
    <hyperlink ref="A125" r:id="rId125" xr:uid="{00000000-0004-0000-0300-00007C000000}"/>
    <hyperlink ref="A126" r:id="rId126" xr:uid="{00000000-0004-0000-0300-00007D000000}"/>
    <hyperlink ref="A127" r:id="rId127" xr:uid="{00000000-0004-0000-0300-00007E000000}"/>
    <hyperlink ref="I127" r:id="rId128" xr:uid="{00000000-0004-0000-0300-00007F000000}"/>
    <hyperlink ref="A128" r:id="rId129" xr:uid="{00000000-0004-0000-0300-000080000000}"/>
    <hyperlink ref="A129" r:id="rId130" xr:uid="{00000000-0004-0000-0300-000081000000}"/>
    <hyperlink ref="A130" r:id="rId131" xr:uid="{00000000-0004-0000-0300-000082000000}"/>
    <hyperlink ref="A131" r:id="rId132" xr:uid="{00000000-0004-0000-0300-000083000000}"/>
    <hyperlink ref="A132" r:id="rId133" xr:uid="{00000000-0004-0000-0300-000084000000}"/>
    <hyperlink ref="A133" r:id="rId134" xr:uid="{00000000-0004-0000-0300-000085000000}"/>
    <hyperlink ref="A134" r:id="rId135" xr:uid="{00000000-0004-0000-0300-000086000000}"/>
    <hyperlink ref="A135" r:id="rId136" xr:uid="{00000000-0004-0000-0300-000087000000}"/>
    <hyperlink ref="A136" r:id="rId137" xr:uid="{00000000-0004-0000-0300-000088000000}"/>
    <hyperlink ref="A137" r:id="rId138" xr:uid="{00000000-0004-0000-0300-000089000000}"/>
    <hyperlink ref="A138" r:id="rId139" xr:uid="{00000000-0004-0000-0300-00008A000000}"/>
    <hyperlink ref="A139" r:id="rId140" xr:uid="{00000000-0004-0000-0300-00008B000000}"/>
    <hyperlink ref="A140" r:id="rId141" xr:uid="{00000000-0004-0000-0300-00008C000000}"/>
    <hyperlink ref="A141" r:id="rId142" xr:uid="{00000000-0004-0000-0300-00008D000000}"/>
    <hyperlink ref="A142" r:id="rId143" xr:uid="{00000000-0004-0000-0300-00008E000000}"/>
    <hyperlink ref="A143" r:id="rId144" xr:uid="{00000000-0004-0000-0300-00008F000000}"/>
    <hyperlink ref="A144" r:id="rId145" xr:uid="{00000000-0004-0000-0300-000090000000}"/>
    <hyperlink ref="A145" r:id="rId146" xr:uid="{00000000-0004-0000-0300-000091000000}"/>
    <hyperlink ref="A146" r:id="rId147" xr:uid="{00000000-0004-0000-0300-000092000000}"/>
    <hyperlink ref="A147" r:id="rId148" xr:uid="{00000000-0004-0000-0300-000093000000}"/>
    <hyperlink ref="A148" r:id="rId149" xr:uid="{00000000-0004-0000-0300-000094000000}"/>
    <hyperlink ref="A149" r:id="rId150" xr:uid="{00000000-0004-0000-0300-000095000000}"/>
    <hyperlink ref="A150" r:id="rId151" xr:uid="{00000000-0004-0000-0300-000096000000}"/>
    <hyperlink ref="A151" r:id="rId152" xr:uid="{00000000-0004-0000-0300-000097000000}"/>
    <hyperlink ref="A152" r:id="rId153" xr:uid="{00000000-0004-0000-0300-000098000000}"/>
    <hyperlink ref="A153" r:id="rId154" xr:uid="{00000000-0004-0000-0300-000099000000}"/>
    <hyperlink ref="A154" r:id="rId155" xr:uid="{00000000-0004-0000-0300-00009A000000}"/>
    <hyperlink ref="A155" r:id="rId156" xr:uid="{00000000-0004-0000-0300-00009B000000}"/>
    <hyperlink ref="A156" r:id="rId157" xr:uid="{00000000-0004-0000-0300-00009C000000}"/>
    <hyperlink ref="A157" r:id="rId158" xr:uid="{00000000-0004-0000-0300-00009D000000}"/>
    <hyperlink ref="A158" r:id="rId159" xr:uid="{00000000-0004-0000-0300-00009E000000}"/>
    <hyperlink ref="A159" r:id="rId160" xr:uid="{00000000-0004-0000-0300-00009F000000}"/>
    <hyperlink ref="A160" r:id="rId161" xr:uid="{00000000-0004-0000-0300-0000A0000000}"/>
    <hyperlink ref="A161" r:id="rId162" xr:uid="{00000000-0004-0000-0300-0000A1000000}"/>
    <hyperlink ref="A162" r:id="rId163" xr:uid="{00000000-0004-0000-0300-0000A2000000}"/>
    <hyperlink ref="A163" r:id="rId164" xr:uid="{00000000-0004-0000-0300-0000A3000000}"/>
    <hyperlink ref="A164" r:id="rId165" xr:uid="{00000000-0004-0000-0300-0000A4000000}"/>
    <hyperlink ref="A165" r:id="rId166" xr:uid="{00000000-0004-0000-0300-0000A5000000}"/>
    <hyperlink ref="A166" r:id="rId167" xr:uid="{00000000-0004-0000-0300-0000A6000000}"/>
    <hyperlink ref="A167" r:id="rId168" xr:uid="{00000000-0004-0000-0300-0000A7000000}"/>
    <hyperlink ref="A168" r:id="rId169" xr:uid="{00000000-0004-0000-0300-0000A8000000}"/>
    <hyperlink ref="A169" r:id="rId170" xr:uid="{00000000-0004-0000-0300-0000A9000000}"/>
    <hyperlink ref="A170" r:id="rId171" xr:uid="{00000000-0004-0000-0300-0000AA000000}"/>
    <hyperlink ref="A171" r:id="rId172" xr:uid="{00000000-0004-0000-0300-0000AB000000}"/>
    <hyperlink ref="A172" r:id="rId173" xr:uid="{00000000-0004-0000-0300-0000AC000000}"/>
    <hyperlink ref="A173" r:id="rId174" xr:uid="{00000000-0004-0000-0300-0000AD000000}"/>
    <hyperlink ref="A174" r:id="rId175" xr:uid="{00000000-0004-0000-0300-0000AE000000}"/>
    <hyperlink ref="A175" r:id="rId176" xr:uid="{00000000-0004-0000-0300-0000AF000000}"/>
    <hyperlink ref="A176" r:id="rId177" xr:uid="{00000000-0004-0000-0300-0000B0000000}"/>
    <hyperlink ref="A177" r:id="rId178" xr:uid="{00000000-0004-0000-0300-0000B1000000}"/>
    <hyperlink ref="A178" r:id="rId179" xr:uid="{00000000-0004-0000-0300-0000B2000000}"/>
    <hyperlink ref="A179" r:id="rId180" xr:uid="{00000000-0004-0000-0300-0000B3000000}"/>
    <hyperlink ref="A180" r:id="rId181" xr:uid="{00000000-0004-0000-0300-0000B4000000}"/>
    <hyperlink ref="A181" r:id="rId182" xr:uid="{00000000-0004-0000-0300-0000B5000000}"/>
    <hyperlink ref="A182" r:id="rId183" xr:uid="{00000000-0004-0000-0300-0000B6000000}"/>
    <hyperlink ref="A183" r:id="rId184" xr:uid="{00000000-0004-0000-0300-0000B7000000}"/>
    <hyperlink ref="A184" r:id="rId185" xr:uid="{00000000-0004-0000-0300-0000B8000000}"/>
    <hyperlink ref="A185" r:id="rId186" xr:uid="{00000000-0004-0000-0300-0000B9000000}"/>
    <hyperlink ref="A186" r:id="rId187" xr:uid="{00000000-0004-0000-0300-0000BA000000}"/>
    <hyperlink ref="A187" r:id="rId188" xr:uid="{00000000-0004-0000-0300-0000BB000000}"/>
    <hyperlink ref="A188" r:id="rId189" xr:uid="{00000000-0004-0000-0300-0000BC000000}"/>
    <hyperlink ref="A189" r:id="rId190" xr:uid="{00000000-0004-0000-0300-0000BD000000}"/>
    <hyperlink ref="A190" r:id="rId191" xr:uid="{00000000-0004-0000-0300-0000BE000000}"/>
    <hyperlink ref="A191" r:id="rId192" xr:uid="{00000000-0004-0000-0300-0000BF000000}"/>
    <hyperlink ref="A192" r:id="rId193" xr:uid="{00000000-0004-0000-0300-0000C0000000}"/>
    <hyperlink ref="A193" r:id="rId194" xr:uid="{00000000-0004-0000-0300-0000C1000000}"/>
    <hyperlink ref="A194" r:id="rId195" xr:uid="{00000000-0004-0000-0300-0000C2000000}"/>
    <hyperlink ref="A195" r:id="rId196" xr:uid="{00000000-0004-0000-0300-0000C3000000}"/>
    <hyperlink ref="A196" r:id="rId197" xr:uid="{00000000-0004-0000-0300-0000C4000000}"/>
    <hyperlink ref="A197" r:id="rId198" xr:uid="{00000000-0004-0000-0300-0000C5000000}"/>
    <hyperlink ref="A198" r:id="rId199" xr:uid="{00000000-0004-0000-0300-0000C6000000}"/>
    <hyperlink ref="A199" r:id="rId200" xr:uid="{00000000-0004-0000-0300-0000C7000000}"/>
    <hyperlink ref="A200" r:id="rId201" xr:uid="{00000000-0004-0000-0300-0000C8000000}"/>
    <hyperlink ref="A201" r:id="rId202" xr:uid="{00000000-0004-0000-0300-0000C9000000}"/>
    <hyperlink ref="A202" r:id="rId203" xr:uid="{00000000-0004-0000-0300-0000CA000000}"/>
    <hyperlink ref="A203" r:id="rId204" xr:uid="{00000000-0004-0000-0300-0000CB000000}"/>
    <hyperlink ref="A204" r:id="rId205" xr:uid="{00000000-0004-0000-0300-0000CC000000}"/>
    <hyperlink ref="A205" r:id="rId206" xr:uid="{00000000-0004-0000-0300-0000CD000000}"/>
    <hyperlink ref="A206" r:id="rId207" xr:uid="{00000000-0004-0000-0300-0000CE000000}"/>
    <hyperlink ref="A207" r:id="rId208" xr:uid="{00000000-0004-0000-0300-0000CF000000}"/>
    <hyperlink ref="A208" r:id="rId209" xr:uid="{00000000-0004-0000-0300-0000D0000000}"/>
    <hyperlink ref="A209" r:id="rId210" xr:uid="{00000000-0004-0000-0300-0000D1000000}"/>
    <hyperlink ref="A210" r:id="rId211" xr:uid="{00000000-0004-0000-0300-0000D2000000}"/>
    <hyperlink ref="A211" r:id="rId212" xr:uid="{00000000-0004-0000-0300-0000D3000000}"/>
    <hyperlink ref="A212" r:id="rId213" xr:uid="{00000000-0004-0000-0300-0000D4000000}"/>
    <hyperlink ref="A213" r:id="rId214" xr:uid="{00000000-0004-0000-0300-0000D5000000}"/>
    <hyperlink ref="A214" r:id="rId215" xr:uid="{00000000-0004-0000-0300-0000D6000000}"/>
    <hyperlink ref="A215" r:id="rId216" xr:uid="{00000000-0004-0000-0300-0000D7000000}"/>
    <hyperlink ref="A216" r:id="rId217" xr:uid="{00000000-0004-0000-0300-0000D8000000}"/>
    <hyperlink ref="A218" r:id="rId218" xr:uid="{00000000-0004-0000-0300-0000D9000000}"/>
    <hyperlink ref="A219" r:id="rId219" xr:uid="{00000000-0004-0000-0300-0000DA000000}"/>
    <hyperlink ref="A220" r:id="rId220" xr:uid="{00000000-0004-0000-0300-0000DB000000}"/>
    <hyperlink ref="A221" r:id="rId221" xr:uid="{00000000-0004-0000-0300-0000DC000000}"/>
    <hyperlink ref="A222" r:id="rId222" xr:uid="{00000000-0004-0000-0300-0000DD000000}"/>
    <hyperlink ref="I222" r:id="rId223" xr:uid="{00000000-0004-0000-0300-0000DE000000}"/>
    <hyperlink ref="A223" r:id="rId224" xr:uid="{00000000-0004-0000-0300-0000DF000000}"/>
    <hyperlink ref="A224" r:id="rId225" xr:uid="{00000000-0004-0000-0300-0000E0000000}"/>
    <hyperlink ref="A225" r:id="rId226" xr:uid="{00000000-0004-0000-0300-0000E1000000}"/>
    <hyperlink ref="A226" r:id="rId227" xr:uid="{00000000-0004-0000-0300-0000E2000000}"/>
    <hyperlink ref="A227" r:id="rId228" xr:uid="{00000000-0004-0000-0300-0000E3000000}"/>
    <hyperlink ref="A228" r:id="rId229" xr:uid="{00000000-0004-0000-0300-0000E4000000}"/>
    <hyperlink ref="A229" r:id="rId230" xr:uid="{00000000-0004-0000-0300-0000E5000000}"/>
    <hyperlink ref="A230" r:id="rId231" xr:uid="{00000000-0004-0000-0300-0000E6000000}"/>
    <hyperlink ref="A231" r:id="rId232" xr:uid="{00000000-0004-0000-0300-0000E7000000}"/>
    <hyperlink ref="A232" r:id="rId233" xr:uid="{00000000-0004-0000-0300-0000E8000000}"/>
    <hyperlink ref="A233" r:id="rId234" xr:uid="{00000000-0004-0000-0300-0000E9000000}"/>
    <hyperlink ref="A234" r:id="rId235" xr:uid="{00000000-0004-0000-0300-0000EA000000}"/>
    <hyperlink ref="A235" r:id="rId236" xr:uid="{00000000-0004-0000-0300-0000EB000000}"/>
    <hyperlink ref="A236" r:id="rId237" xr:uid="{00000000-0004-0000-0300-0000EC000000}"/>
    <hyperlink ref="A237" r:id="rId238" xr:uid="{00000000-0004-0000-0300-0000ED000000}"/>
    <hyperlink ref="A238" r:id="rId239" xr:uid="{00000000-0004-0000-0300-0000EE000000}"/>
    <hyperlink ref="A239" r:id="rId240" xr:uid="{00000000-0004-0000-0300-0000EF000000}"/>
    <hyperlink ref="A240" r:id="rId241" xr:uid="{00000000-0004-0000-0300-0000F0000000}"/>
    <hyperlink ref="A241" r:id="rId242" xr:uid="{00000000-0004-0000-0300-0000F1000000}"/>
    <hyperlink ref="A242" r:id="rId243" xr:uid="{00000000-0004-0000-0300-0000F2000000}"/>
    <hyperlink ref="A243" r:id="rId244" xr:uid="{00000000-0004-0000-0300-0000F3000000}"/>
    <hyperlink ref="A244" r:id="rId245" xr:uid="{00000000-0004-0000-0300-0000F4000000}"/>
    <hyperlink ref="A245" r:id="rId246" xr:uid="{00000000-0004-0000-0300-0000F5000000}"/>
    <hyperlink ref="A246" r:id="rId247" xr:uid="{00000000-0004-0000-0300-0000F6000000}"/>
    <hyperlink ref="A247" r:id="rId248" xr:uid="{00000000-0004-0000-0300-0000F7000000}"/>
    <hyperlink ref="A248" r:id="rId249" xr:uid="{00000000-0004-0000-0300-0000F8000000}"/>
    <hyperlink ref="A249" r:id="rId250" xr:uid="{00000000-0004-0000-0300-0000F9000000}"/>
    <hyperlink ref="A250" r:id="rId251" xr:uid="{00000000-0004-0000-0300-0000FA000000}"/>
    <hyperlink ref="A251" r:id="rId252" xr:uid="{00000000-0004-0000-0300-0000FB000000}"/>
    <hyperlink ref="A252" r:id="rId253" xr:uid="{00000000-0004-0000-0300-0000FC000000}"/>
    <hyperlink ref="A253" r:id="rId254" xr:uid="{00000000-0004-0000-0300-0000FD000000}"/>
    <hyperlink ref="A254" r:id="rId255" xr:uid="{00000000-0004-0000-0300-0000FE000000}"/>
    <hyperlink ref="A255" r:id="rId256" xr:uid="{00000000-0004-0000-0300-0000FF000000}"/>
    <hyperlink ref="A256" r:id="rId257" xr:uid="{00000000-0004-0000-0300-000000010000}"/>
    <hyperlink ref="A257" r:id="rId258" xr:uid="{00000000-0004-0000-0300-000001010000}"/>
    <hyperlink ref="A258" r:id="rId259" xr:uid="{00000000-0004-0000-0300-000002010000}"/>
    <hyperlink ref="A259" r:id="rId260" xr:uid="{00000000-0004-0000-0300-000003010000}"/>
    <hyperlink ref="A260" r:id="rId261" xr:uid="{00000000-0004-0000-0300-000004010000}"/>
    <hyperlink ref="A261" r:id="rId262" xr:uid="{00000000-0004-0000-0300-000005010000}"/>
    <hyperlink ref="A262" r:id="rId263" xr:uid="{00000000-0004-0000-0300-000006010000}"/>
    <hyperlink ref="A263" r:id="rId264" xr:uid="{00000000-0004-0000-0300-000007010000}"/>
    <hyperlink ref="A264" r:id="rId265" xr:uid="{00000000-0004-0000-0300-000008010000}"/>
    <hyperlink ref="A265" r:id="rId266" xr:uid="{00000000-0004-0000-0300-000009010000}"/>
    <hyperlink ref="A266" r:id="rId267" xr:uid="{00000000-0004-0000-0300-00000A010000}"/>
    <hyperlink ref="A267" r:id="rId268" xr:uid="{00000000-0004-0000-0300-00000B010000}"/>
    <hyperlink ref="A268" r:id="rId269" xr:uid="{00000000-0004-0000-0300-00000C010000}"/>
    <hyperlink ref="A269" r:id="rId270" xr:uid="{00000000-0004-0000-0300-00000D010000}"/>
    <hyperlink ref="A270" r:id="rId271" xr:uid="{00000000-0004-0000-0300-00000E010000}"/>
    <hyperlink ref="I270" r:id="rId272" xr:uid="{00000000-0004-0000-0300-00000F010000}"/>
    <hyperlink ref="A271" r:id="rId273" xr:uid="{00000000-0004-0000-0300-000010010000}"/>
    <hyperlink ref="A272" r:id="rId274" xr:uid="{00000000-0004-0000-0300-000011010000}"/>
    <hyperlink ref="A273" r:id="rId275" xr:uid="{00000000-0004-0000-0300-000012010000}"/>
    <hyperlink ref="A274" r:id="rId276" xr:uid="{00000000-0004-0000-0300-000013010000}"/>
    <hyperlink ref="A275" r:id="rId277" xr:uid="{00000000-0004-0000-0300-000014010000}"/>
    <hyperlink ref="A276" r:id="rId278" xr:uid="{00000000-0004-0000-0300-000015010000}"/>
    <hyperlink ref="A277" r:id="rId279" xr:uid="{00000000-0004-0000-0300-000016010000}"/>
    <hyperlink ref="A278" r:id="rId280" xr:uid="{00000000-0004-0000-0300-000017010000}"/>
    <hyperlink ref="A279" r:id="rId281" xr:uid="{00000000-0004-0000-0300-000018010000}"/>
    <hyperlink ref="A280" r:id="rId282" xr:uid="{00000000-0004-0000-0300-000019010000}"/>
    <hyperlink ref="A281" r:id="rId283" xr:uid="{00000000-0004-0000-0300-00001A010000}"/>
    <hyperlink ref="A282" r:id="rId284" xr:uid="{00000000-0004-0000-0300-00001B010000}"/>
    <hyperlink ref="A283" r:id="rId285" xr:uid="{00000000-0004-0000-0300-00001C010000}"/>
    <hyperlink ref="A284" r:id="rId286" xr:uid="{00000000-0004-0000-0300-00001D010000}"/>
    <hyperlink ref="A285" r:id="rId287" xr:uid="{00000000-0004-0000-0300-00001E010000}"/>
    <hyperlink ref="A286" r:id="rId288" xr:uid="{00000000-0004-0000-0300-00001F010000}"/>
    <hyperlink ref="A287" r:id="rId289" xr:uid="{00000000-0004-0000-0300-000020010000}"/>
    <hyperlink ref="A288" r:id="rId290" xr:uid="{00000000-0004-0000-0300-000021010000}"/>
    <hyperlink ref="A289" r:id="rId291" xr:uid="{00000000-0004-0000-0300-000022010000}"/>
    <hyperlink ref="A290" r:id="rId292" xr:uid="{00000000-0004-0000-0300-000023010000}"/>
    <hyperlink ref="A291" r:id="rId293" xr:uid="{00000000-0004-0000-0300-000024010000}"/>
    <hyperlink ref="A292" r:id="rId294" xr:uid="{00000000-0004-0000-0300-000025010000}"/>
    <hyperlink ref="A293" r:id="rId295" xr:uid="{00000000-0004-0000-0300-000026010000}"/>
    <hyperlink ref="A294" r:id="rId296" xr:uid="{00000000-0004-0000-0300-000027010000}"/>
    <hyperlink ref="A295" r:id="rId297" xr:uid="{00000000-0004-0000-0300-000028010000}"/>
    <hyperlink ref="A296" r:id="rId298" xr:uid="{00000000-0004-0000-0300-000029010000}"/>
    <hyperlink ref="A297" r:id="rId299" xr:uid="{00000000-0004-0000-0300-00002A010000}"/>
    <hyperlink ref="A298" r:id="rId300" xr:uid="{00000000-0004-0000-0300-00002B010000}"/>
    <hyperlink ref="A299" r:id="rId301" xr:uid="{00000000-0004-0000-0300-00002C010000}"/>
    <hyperlink ref="A300" r:id="rId302" xr:uid="{00000000-0004-0000-0300-00002D010000}"/>
    <hyperlink ref="A301" r:id="rId303" xr:uid="{00000000-0004-0000-0300-00002E010000}"/>
    <hyperlink ref="A302" r:id="rId304" xr:uid="{00000000-0004-0000-0300-00002F010000}"/>
    <hyperlink ref="A303" r:id="rId305" xr:uid="{00000000-0004-0000-0300-000030010000}"/>
    <hyperlink ref="A304" r:id="rId306" xr:uid="{00000000-0004-0000-0300-000031010000}"/>
    <hyperlink ref="A305" r:id="rId307" xr:uid="{00000000-0004-0000-0300-000032010000}"/>
    <hyperlink ref="A306" r:id="rId308" xr:uid="{00000000-0004-0000-0300-000033010000}"/>
    <hyperlink ref="A307" r:id="rId309" xr:uid="{00000000-0004-0000-0300-000034010000}"/>
    <hyperlink ref="A308" r:id="rId310" xr:uid="{00000000-0004-0000-0300-000035010000}"/>
    <hyperlink ref="A309" r:id="rId311" xr:uid="{00000000-0004-0000-0300-000036010000}"/>
    <hyperlink ref="A310" r:id="rId312" xr:uid="{00000000-0004-0000-0300-000037010000}"/>
    <hyperlink ref="A311" r:id="rId313" xr:uid="{00000000-0004-0000-0300-000038010000}"/>
    <hyperlink ref="A312" r:id="rId314" xr:uid="{00000000-0004-0000-0300-000039010000}"/>
    <hyperlink ref="A313" r:id="rId315" xr:uid="{00000000-0004-0000-0300-00003A010000}"/>
    <hyperlink ref="A314" r:id="rId316" xr:uid="{00000000-0004-0000-0300-00003B010000}"/>
    <hyperlink ref="A315" r:id="rId317" xr:uid="{00000000-0004-0000-0300-00003C010000}"/>
    <hyperlink ref="A316" r:id="rId318" xr:uid="{00000000-0004-0000-0300-00003D010000}"/>
    <hyperlink ref="A317" r:id="rId319" xr:uid="{00000000-0004-0000-0300-00003E010000}"/>
    <hyperlink ref="A318" r:id="rId320" xr:uid="{00000000-0004-0000-0300-00003F010000}"/>
    <hyperlink ref="A319" r:id="rId321" xr:uid="{00000000-0004-0000-0300-000040010000}"/>
    <hyperlink ref="A320" r:id="rId322" xr:uid="{00000000-0004-0000-0300-000041010000}"/>
    <hyperlink ref="A321" r:id="rId323" xr:uid="{00000000-0004-0000-0300-000042010000}"/>
    <hyperlink ref="A322" r:id="rId324" xr:uid="{00000000-0004-0000-0300-000043010000}"/>
    <hyperlink ref="A323" r:id="rId325" xr:uid="{00000000-0004-0000-0300-000044010000}"/>
    <hyperlink ref="A324" r:id="rId326" xr:uid="{00000000-0004-0000-0300-000045010000}"/>
    <hyperlink ref="A325" r:id="rId327" xr:uid="{00000000-0004-0000-0300-000046010000}"/>
    <hyperlink ref="A326" r:id="rId328" xr:uid="{00000000-0004-0000-0300-000047010000}"/>
    <hyperlink ref="A327" r:id="rId329" xr:uid="{00000000-0004-0000-0300-000048010000}"/>
    <hyperlink ref="A328" r:id="rId330" xr:uid="{00000000-0004-0000-0300-000049010000}"/>
    <hyperlink ref="A329" r:id="rId331" xr:uid="{00000000-0004-0000-0300-00004A010000}"/>
    <hyperlink ref="A330" r:id="rId332" xr:uid="{00000000-0004-0000-0300-00004B010000}"/>
    <hyperlink ref="A331" r:id="rId333" xr:uid="{00000000-0004-0000-0300-00004C010000}"/>
    <hyperlink ref="A332" r:id="rId334" xr:uid="{00000000-0004-0000-0300-00004D010000}"/>
    <hyperlink ref="A333" r:id="rId335" xr:uid="{00000000-0004-0000-0300-00004E010000}"/>
    <hyperlink ref="A334" r:id="rId336" xr:uid="{00000000-0004-0000-0300-00004F010000}"/>
    <hyperlink ref="A335" r:id="rId337" xr:uid="{00000000-0004-0000-0300-000050010000}"/>
    <hyperlink ref="A336" r:id="rId338" xr:uid="{00000000-0004-0000-0300-000051010000}"/>
    <hyperlink ref="A337" r:id="rId339" xr:uid="{00000000-0004-0000-0300-000052010000}"/>
    <hyperlink ref="A338" r:id="rId340" xr:uid="{00000000-0004-0000-0300-000053010000}"/>
    <hyperlink ref="A339" r:id="rId341" xr:uid="{00000000-0004-0000-0300-000054010000}"/>
    <hyperlink ref="A340" r:id="rId342" xr:uid="{00000000-0004-0000-0300-000055010000}"/>
    <hyperlink ref="A341" r:id="rId343" xr:uid="{00000000-0004-0000-0300-000056010000}"/>
    <hyperlink ref="A342" r:id="rId344" xr:uid="{00000000-0004-0000-0300-000057010000}"/>
    <hyperlink ref="A343" r:id="rId345" xr:uid="{00000000-0004-0000-0300-000058010000}"/>
    <hyperlink ref="A344" r:id="rId346" xr:uid="{00000000-0004-0000-0300-000059010000}"/>
    <hyperlink ref="A345" r:id="rId347" xr:uid="{00000000-0004-0000-0300-00005A010000}"/>
    <hyperlink ref="A346" r:id="rId348" xr:uid="{00000000-0004-0000-0300-00005B010000}"/>
    <hyperlink ref="A347" r:id="rId349" xr:uid="{00000000-0004-0000-0300-00005C010000}"/>
    <hyperlink ref="I347" r:id="rId350" xr:uid="{00000000-0004-0000-0300-00005D010000}"/>
    <hyperlink ref="A348" r:id="rId351" xr:uid="{00000000-0004-0000-0300-00005E010000}"/>
    <hyperlink ref="A349" r:id="rId352" xr:uid="{00000000-0004-0000-0300-00005F010000}"/>
    <hyperlink ref="A350" r:id="rId353" xr:uid="{00000000-0004-0000-0300-000060010000}"/>
    <hyperlink ref="A351" r:id="rId354" xr:uid="{00000000-0004-0000-0300-000061010000}"/>
    <hyperlink ref="A352" r:id="rId355" xr:uid="{00000000-0004-0000-0300-000062010000}"/>
    <hyperlink ref="A353" r:id="rId356" xr:uid="{00000000-0004-0000-0300-000063010000}"/>
    <hyperlink ref="A354" r:id="rId357" xr:uid="{00000000-0004-0000-0300-000064010000}"/>
    <hyperlink ref="A355" r:id="rId358" xr:uid="{00000000-0004-0000-0300-000065010000}"/>
    <hyperlink ref="A356" r:id="rId359" xr:uid="{00000000-0004-0000-0300-000066010000}"/>
    <hyperlink ref="A357" r:id="rId360" xr:uid="{00000000-0004-0000-0300-000067010000}"/>
    <hyperlink ref="A358" r:id="rId361" xr:uid="{00000000-0004-0000-0300-000068010000}"/>
    <hyperlink ref="A359" r:id="rId362" xr:uid="{00000000-0004-0000-0300-000069010000}"/>
    <hyperlink ref="A360" r:id="rId363" xr:uid="{00000000-0004-0000-0300-00006A010000}"/>
    <hyperlink ref="A361" r:id="rId364" xr:uid="{00000000-0004-0000-0300-00006B010000}"/>
    <hyperlink ref="A362" r:id="rId365" xr:uid="{00000000-0004-0000-0300-00006C010000}"/>
    <hyperlink ref="A363" r:id="rId366" xr:uid="{00000000-0004-0000-0300-00006D010000}"/>
    <hyperlink ref="A364" r:id="rId367" xr:uid="{00000000-0004-0000-0300-00006E010000}"/>
    <hyperlink ref="A365" r:id="rId368" xr:uid="{00000000-0004-0000-0300-00006F010000}"/>
    <hyperlink ref="A366" r:id="rId369" xr:uid="{00000000-0004-0000-0300-000070010000}"/>
    <hyperlink ref="A367" r:id="rId370" xr:uid="{00000000-0004-0000-0300-000071010000}"/>
    <hyperlink ref="A368" r:id="rId371" xr:uid="{00000000-0004-0000-0300-000072010000}"/>
    <hyperlink ref="A369" r:id="rId372" xr:uid="{00000000-0004-0000-0300-000073010000}"/>
    <hyperlink ref="A370" r:id="rId373" xr:uid="{00000000-0004-0000-0300-000074010000}"/>
    <hyperlink ref="A371" r:id="rId374" xr:uid="{00000000-0004-0000-0300-000075010000}"/>
    <hyperlink ref="A372" r:id="rId375" xr:uid="{00000000-0004-0000-0300-000076010000}"/>
    <hyperlink ref="A373" r:id="rId376" xr:uid="{00000000-0004-0000-0300-000077010000}"/>
    <hyperlink ref="A374" r:id="rId377" xr:uid="{00000000-0004-0000-0300-000078010000}"/>
    <hyperlink ref="A375" r:id="rId378" xr:uid="{00000000-0004-0000-0300-000079010000}"/>
    <hyperlink ref="A376" r:id="rId379" xr:uid="{00000000-0004-0000-0300-00007A010000}"/>
    <hyperlink ref="A377" r:id="rId380" xr:uid="{00000000-0004-0000-0300-00007B010000}"/>
    <hyperlink ref="A378" r:id="rId381" xr:uid="{00000000-0004-0000-0300-00007C010000}"/>
    <hyperlink ref="A379" r:id="rId382" xr:uid="{00000000-0004-0000-0300-00007D010000}"/>
    <hyperlink ref="A380" r:id="rId383" xr:uid="{00000000-0004-0000-0300-00007E010000}"/>
    <hyperlink ref="A381" r:id="rId384" xr:uid="{00000000-0004-0000-0300-00007F010000}"/>
    <hyperlink ref="A382" r:id="rId385" xr:uid="{00000000-0004-0000-0300-000080010000}"/>
    <hyperlink ref="A383" r:id="rId386" xr:uid="{00000000-0004-0000-0300-000081010000}"/>
    <hyperlink ref="A384" r:id="rId387" xr:uid="{00000000-0004-0000-0300-000082010000}"/>
    <hyperlink ref="A385" r:id="rId388" xr:uid="{00000000-0004-0000-0300-000083010000}"/>
    <hyperlink ref="A386" r:id="rId389" xr:uid="{00000000-0004-0000-0300-000084010000}"/>
    <hyperlink ref="I386" r:id="rId390" xr:uid="{00000000-0004-0000-0300-000085010000}"/>
    <hyperlink ref="A387" r:id="rId391" xr:uid="{00000000-0004-0000-0300-000086010000}"/>
    <hyperlink ref="A388" r:id="rId392" xr:uid="{00000000-0004-0000-0300-000087010000}"/>
    <hyperlink ref="A389" r:id="rId393" xr:uid="{00000000-0004-0000-0300-000088010000}"/>
    <hyperlink ref="A390" r:id="rId394" xr:uid="{00000000-0004-0000-0300-000089010000}"/>
    <hyperlink ref="A391" r:id="rId395" xr:uid="{00000000-0004-0000-0300-00008A010000}"/>
    <hyperlink ref="A392" r:id="rId396" xr:uid="{00000000-0004-0000-0300-00008B010000}"/>
    <hyperlink ref="A393" r:id="rId397" xr:uid="{00000000-0004-0000-0300-00008C010000}"/>
    <hyperlink ref="A394" r:id="rId398" xr:uid="{00000000-0004-0000-0300-00008D010000}"/>
    <hyperlink ref="A395" r:id="rId399" xr:uid="{00000000-0004-0000-0300-00008E010000}"/>
    <hyperlink ref="A396" r:id="rId400" xr:uid="{00000000-0004-0000-0300-00008F010000}"/>
    <hyperlink ref="A397" r:id="rId401" xr:uid="{00000000-0004-0000-0300-000090010000}"/>
    <hyperlink ref="A398" r:id="rId402" xr:uid="{00000000-0004-0000-0300-000091010000}"/>
    <hyperlink ref="A399" r:id="rId403" xr:uid="{00000000-0004-0000-0300-000092010000}"/>
    <hyperlink ref="A400" r:id="rId404" xr:uid="{00000000-0004-0000-0300-000093010000}"/>
    <hyperlink ref="A401" r:id="rId405" xr:uid="{00000000-0004-0000-0300-000094010000}"/>
    <hyperlink ref="A402" r:id="rId406" xr:uid="{00000000-0004-0000-0300-000095010000}"/>
    <hyperlink ref="A403" r:id="rId407" xr:uid="{00000000-0004-0000-0300-000096010000}"/>
    <hyperlink ref="A404" r:id="rId408" xr:uid="{00000000-0004-0000-0300-000097010000}"/>
    <hyperlink ref="A405" r:id="rId409" xr:uid="{00000000-0004-0000-0300-000098010000}"/>
    <hyperlink ref="A406" r:id="rId410" xr:uid="{00000000-0004-0000-0300-000099010000}"/>
    <hyperlink ref="A407" r:id="rId411" xr:uid="{00000000-0004-0000-0300-00009A010000}"/>
    <hyperlink ref="A408" r:id="rId412" xr:uid="{00000000-0004-0000-0300-00009B010000}"/>
    <hyperlink ref="A409" r:id="rId413" xr:uid="{00000000-0004-0000-0300-00009C010000}"/>
    <hyperlink ref="A410" r:id="rId414" xr:uid="{00000000-0004-0000-0300-00009D010000}"/>
    <hyperlink ref="A411" r:id="rId415" xr:uid="{00000000-0004-0000-0300-00009E010000}"/>
    <hyperlink ref="A412" r:id="rId416" xr:uid="{00000000-0004-0000-0300-00009F010000}"/>
    <hyperlink ref="A413" r:id="rId417" xr:uid="{00000000-0004-0000-0300-0000A0010000}"/>
    <hyperlink ref="A414" r:id="rId418" xr:uid="{00000000-0004-0000-0300-0000A1010000}"/>
    <hyperlink ref="I414" r:id="rId419" xr:uid="{00000000-0004-0000-0300-0000A2010000}"/>
    <hyperlink ref="A415" r:id="rId420" xr:uid="{00000000-0004-0000-0300-0000A3010000}"/>
    <hyperlink ref="A416" r:id="rId421" xr:uid="{00000000-0004-0000-0300-0000A4010000}"/>
    <hyperlink ref="A417" r:id="rId422" xr:uid="{00000000-0004-0000-0300-0000A5010000}"/>
    <hyperlink ref="A418" r:id="rId423" xr:uid="{00000000-0004-0000-0300-0000A6010000}"/>
    <hyperlink ref="A419" r:id="rId424" xr:uid="{00000000-0004-0000-0300-0000A7010000}"/>
    <hyperlink ref="A420" r:id="rId425" xr:uid="{00000000-0004-0000-0300-0000A8010000}"/>
    <hyperlink ref="A421" r:id="rId426" xr:uid="{00000000-0004-0000-0300-0000A9010000}"/>
    <hyperlink ref="A422" r:id="rId427" xr:uid="{00000000-0004-0000-0300-0000AA010000}"/>
    <hyperlink ref="A423" r:id="rId428" xr:uid="{00000000-0004-0000-0300-0000AB010000}"/>
    <hyperlink ref="A424" r:id="rId429" xr:uid="{00000000-0004-0000-0300-0000AC010000}"/>
    <hyperlink ref="A425" r:id="rId430" xr:uid="{00000000-0004-0000-0300-0000AD010000}"/>
    <hyperlink ref="A426" r:id="rId431" xr:uid="{00000000-0004-0000-0300-0000AE010000}"/>
    <hyperlink ref="A427" r:id="rId432" xr:uid="{00000000-0004-0000-0300-0000AF010000}"/>
    <hyperlink ref="A428" r:id="rId433" xr:uid="{00000000-0004-0000-0300-0000B0010000}"/>
    <hyperlink ref="A429" r:id="rId434" xr:uid="{00000000-0004-0000-0300-0000B1010000}"/>
    <hyperlink ref="A430" r:id="rId435" xr:uid="{00000000-0004-0000-0300-0000B2010000}"/>
    <hyperlink ref="A431" r:id="rId436" xr:uid="{00000000-0004-0000-0300-0000B3010000}"/>
    <hyperlink ref="A432" r:id="rId437" xr:uid="{00000000-0004-0000-0300-0000B4010000}"/>
    <hyperlink ref="A433" r:id="rId438" xr:uid="{00000000-0004-0000-0300-0000B5010000}"/>
    <hyperlink ref="A434" r:id="rId439" xr:uid="{00000000-0004-0000-0300-0000B6010000}"/>
    <hyperlink ref="A435" r:id="rId440" xr:uid="{00000000-0004-0000-0300-0000B7010000}"/>
    <hyperlink ref="A436" r:id="rId441" xr:uid="{00000000-0004-0000-0300-0000B8010000}"/>
    <hyperlink ref="A437" r:id="rId442" xr:uid="{00000000-0004-0000-0300-0000B9010000}"/>
    <hyperlink ref="A438" r:id="rId443" xr:uid="{00000000-0004-0000-0300-0000BA010000}"/>
    <hyperlink ref="A439" r:id="rId444" xr:uid="{00000000-0004-0000-0300-0000BB010000}"/>
    <hyperlink ref="A440" r:id="rId445" xr:uid="{00000000-0004-0000-0300-0000BC010000}"/>
    <hyperlink ref="A441" r:id="rId446" xr:uid="{00000000-0004-0000-0300-0000BD010000}"/>
    <hyperlink ref="A442" r:id="rId447" xr:uid="{00000000-0004-0000-0300-0000BE010000}"/>
    <hyperlink ref="A443" r:id="rId448" xr:uid="{00000000-0004-0000-0300-0000BF010000}"/>
    <hyperlink ref="A444" r:id="rId449" xr:uid="{00000000-0004-0000-0300-0000C0010000}"/>
    <hyperlink ref="A445" r:id="rId450" xr:uid="{00000000-0004-0000-0300-0000C1010000}"/>
    <hyperlink ref="A446" r:id="rId451" xr:uid="{00000000-0004-0000-0300-0000C2010000}"/>
    <hyperlink ref="I446" r:id="rId452" xr:uid="{00000000-0004-0000-0300-0000C3010000}"/>
    <hyperlink ref="A447" r:id="rId453" xr:uid="{00000000-0004-0000-0300-0000C4010000}"/>
    <hyperlink ref="A448" r:id="rId454" xr:uid="{00000000-0004-0000-0300-0000C5010000}"/>
    <hyperlink ref="A449" r:id="rId455" xr:uid="{00000000-0004-0000-0300-0000C6010000}"/>
    <hyperlink ref="A450" r:id="rId456" xr:uid="{00000000-0004-0000-0300-0000C7010000}"/>
    <hyperlink ref="A451" r:id="rId457" xr:uid="{00000000-0004-0000-0300-0000C8010000}"/>
    <hyperlink ref="A452" r:id="rId458" xr:uid="{00000000-0004-0000-0300-0000C9010000}"/>
    <hyperlink ref="A453" r:id="rId459" xr:uid="{00000000-0004-0000-0300-0000CA010000}"/>
    <hyperlink ref="A454" r:id="rId460" xr:uid="{00000000-0004-0000-0300-0000CB010000}"/>
    <hyperlink ref="A455" r:id="rId461" xr:uid="{00000000-0004-0000-0300-0000CC010000}"/>
    <hyperlink ref="A456" r:id="rId462" xr:uid="{00000000-0004-0000-0300-0000CD010000}"/>
    <hyperlink ref="A457" r:id="rId463" xr:uid="{00000000-0004-0000-0300-0000CE010000}"/>
    <hyperlink ref="A458" r:id="rId464" xr:uid="{00000000-0004-0000-0300-0000CF010000}"/>
    <hyperlink ref="A459" r:id="rId465" xr:uid="{00000000-0004-0000-0300-0000D0010000}"/>
    <hyperlink ref="A460" r:id="rId466" xr:uid="{00000000-0004-0000-0300-0000D1010000}"/>
    <hyperlink ref="A461" r:id="rId467" xr:uid="{00000000-0004-0000-0300-0000D2010000}"/>
    <hyperlink ref="A462" r:id="rId468" xr:uid="{00000000-0004-0000-0300-0000D3010000}"/>
    <hyperlink ref="A463" r:id="rId469" xr:uid="{00000000-0004-0000-0300-0000D4010000}"/>
    <hyperlink ref="A464" r:id="rId470" xr:uid="{00000000-0004-0000-0300-0000D5010000}"/>
    <hyperlink ref="A465" r:id="rId471" xr:uid="{00000000-0004-0000-0300-0000D6010000}"/>
    <hyperlink ref="A466" r:id="rId472" xr:uid="{00000000-0004-0000-0300-0000D7010000}"/>
    <hyperlink ref="A467" r:id="rId473" xr:uid="{00000000-0004-0000-0300-0000D8010000}"/>
    <hyperlink ref="A468" r:id="rId474" xr:uid="{00000000-0004-0000-0300-0000D9010000}"/>
    <hyperlink ref="A469" r:id="rId475" xr:uid="{00000000-0004-0000-0300-0000DA010000}"/>
    <hyperlink ref="A470" r:id="rId476" xr:uid="{00000000-0004-0000-0300-0000DB010000}"/>
    <hyperlink ref="A471" r:id="rId477" xr:uid="{00000000-0004-0000-0300-0000DC010000}"/>
    <hyperlink ref="A472" r:id="rId478" xr:uid="{00000000-0004-0000-0300-0000DD010000}"/>
    <hyperlink ref="A473" r:id="rId479" xr:uid="{00000000-0004-0000-0300-0000DE010000}"/>
    <hyperlink ref="A474" r:id="rId480" xr:uid="{00000000-0004-0000-0300-0000DF010000}"/>
    <hyperlink ref="A475" r:id="rId481" xr:uid="{00000000-0004-0000-0300-0000E0010000}"/>
    <hyperlink ref="A476" r:id="rId482" xr:uid="{00000000-0004-0000-0300-0000E1010000}"/>
    <hyperlink ref="A477" r:id="rId483" xr:uid="{00000000-0004-0000-0300-0000E2010000}"/>
    <hyperlink ref="A478" r:id="rId484" xr:uid="{00000000-0004-0000-0300-0000E3010000}"/>
    <hyperlink ref="A479" r:id="rId485" xr:uid="{00000000-0004-0000-0300-0000E4010000}"/>
    <hyperlink ref="A480" r:id="rId486" xr:uid="{00000000-0004-0000-0300-0000E5010000}"/>
    <hyperlink ref="A481" r:id="rId487" xr:uid="{00000000-0004-0000-0300-0000E6010000}"/>
    <hyperlink ref="A482" r:id="rId488" xr:uid="{00000000-0004-0000-0300-0000E7010000}"/>
    <hyperlink ref="A483" r:id="rId489" xr:uid="{00000000-0004-0000-0300-0000E8010000}"/>
    <hyperlink ref="A484" r:id="rId490" xr:uid="{00000000-0004-0000-0300-0000E9010000}"/>
    <hyperlink ref="A485" r:id="rId491" xr:uid="{00000000-0004-0000-0300-0000EA010000}"/>
    <hyperlink ref="A486" r:id="rId492" xr:uid="{00000000-0004-0000-0300-0000EB010000}"/>
    <hyperlink ref="A487" r:id="rId493" xr:uid="{00000000-0004-0000-0300-0000EC010000}"/>
    <hyperlink ref="A488" r:id="rId494" xr:uid="{00000000-0004-0000-0300-0000ED010000}"/>
    <hyperlink ref="A489" r:id="rId495" xr:uid="{00000000-0004-0000-0300-0000EE010000}"/>
    <hyperlink ref="A490" r:id="rId496" xr:uid="{00000000-0004-0000-0300-0000EF010000}"/>
    <hyperlink ref="A491" r:id="rId497" xr:uid="{00000000-0004-0000-0300-0000F0010000}"/>
    <hyperlink ref="A492" r:id="rId498" xr:uid="{00000000-0004-0000-0300-0000F1010000}"/>
    <hyperlink ref="A493" r:id="rId499" xr:uid="{00000000-0004-0000-0300-0000F2010000}"/>
    <hyperlink ref="A494" r:id="rId500" xr:uid="{00000000-0004-0000-0300-0000F3010000}"/>
    <hyperlink ref="A495" r:id="rId501" xr:uid="{00000000-0004-0000-0300-0000F4010000}"/>
    <hyperlink ref="A496" r:id="rId502" xr:uid="{00000000-0004-0000-0300-0000F5010000}"/>
    <hyperlink ref="A497" r:id="rId503" xr:uid="{00000000-0004-0000-0300-0000F6010000}"/>
    <hyperlink ref="A498" r:id="rId504" xr:uid="{00000000-0004-0000-0300-0000F7010000}"/>
    <hyperlink ref="A499" r:id="rId505" xr:uid="{00000000-0004-0000-0300-0000F8010000}"/>
    <hyperlink ref="A500" r:id="rId506" xr:uid="{00000000-0004-0000-0300-0000F9010000}"/>
    <hyperlink ref="A501" r:id="rId507" xr:uid="{00000000-0004-0000-0300-0000FA010000}"/>
    <hyperlink ref="A502" r:id="rId508" xr:uid="{00000000-0004-0000-0300-0000FB010000}"/>
    <hyperlink ref="A503" r:id="rId509" xr:uid="{00000000-0004-0000-0300-0000FC010000}"/>
    <hyperlink ref="A504" r:id="rId510" xr:uid="{00000000-0004-0000-0300-0000FD010000}"/>
    <hyperlink ref="A505" r:id="rId511" xr:uid="{00000000-0004-0000-0300-0000FE010000}"/>
    <hyperlink ref="A506" r:id="rId512" xr:uid="{00000000-0004-0000-0300-0000FF010000}"/>
    <hyperlink ref="A507" r:id="rId513" xr:uid="{00000000-0004-0000-0300-000000020000}"/>
    <hyperlink ref="A508" r:id="rId514" xr:uid="{00000000-0004-0000-0300-000001020000}"/>
    <hyperlink ref="A509" r:id="rId515" xr:uid="{00000000-0004-0000-0300-000002020000}"/>
    <hyperlink ref="A510" r:id="rId516" xr:uid="{00000000-0004-0000-0300-000003020000}"/>
    <hyperlink ref="A511" r:id="rId517" xr:uid="{00000000-0004-0000-0300-000004020000}"/>
    <hyperlink ref="A512" r:id="rId518" xr:uid="{00000000-0004-0000-0300-000005020000}"/>
    <hyperlink ref="A513" r:id="rId519" xr:uid="{00000000-0004-0000-0300-000006020000}"/>
    <hyperlink ref="A514" r:id="rId520" xr:uid="{00000000-0004-0000-0300-000007020000}"/>
    <hyperlink ref="A515" r:id="rId521" xr:uid="{00000000-0004-0000-0300-000008020000}"/>
    <hyperlink ref="A516" r:id="rId522" xr:uid="{00000000-0004-0000-0300-000009020000}"/>
    <hyperlink ref="A517" r:id="rId523" xr:uid="{00000000-0004-0000-0300-00000A020000}"/>
    <hyperlink ref="A518" r:id="rId524" xr:uid="{00000000-0004-0000-0300-00000B020000}"/>
    <hyperlink ref="A519" r:id="rId525" xr:uid="{00000000-0004-0000-0300-00000C020000}"/>
    <hyperlink ref="A520" r:id="rId526" xr:uid="{00000000-0004-0000-0300-00000D020000}"/>
    <hyperlink ref="A521" r:id="rId527" xr:uid="{00000000-0004-0000-0300-00000E020000}"/>
    <hyperlink ref="A522" r:id="rId528" xr:uid="{00000000-0004-0000-0300-00000F020000}"/>
    <hyperlink ref="A523" r:id="rId529" xr:uid="{00000000-0004-0000-0300-000010020000}"/>
    <hyperlink ref="A524" r:id="rId530" xr:uid="{00000000-0004-0000-0300-000011020000}"/>
    <hyperlink ref="A525" r:id="rId531" xr:uid="{00000000-0004-0000-0300-000012020000}"/>
    <hyperlink ref="A526" r:id="rId532" xr:uid="{00000000-0004-0000-0300-000013020000}"/>
    <hyperlink ref="A527" r:id="rId533" xr:uid="{00000000-0004-0000-0300-000014020000}"/>
    <hyperlink ref="A528" r:id="rId534" xr:uid="{00000000-0004-0000-0300-000015020000}"/>
    <hyperlink ref="A529" r:id="rId535" xr:uid="{00000000-0004-0000-0300-000016020000}"/>
    <hyperlink ref="A530" r:id="rId536" xr:uid="{00000000-0004-0000-0300-000017020000}"/>
    <hyperlink ref="A531" r:id="rId537" xr:uid="{00000000-0004-0000-0300-000018020000}"/>
    <hyperlink ref="A532" r:id="rId538" xr:uid="{00000000-0004-0000-0300-000019020000}"/>
    <hyperlink ref="A533" r:id="rId539" xr:uid="{00000000-0004-0000-0300-00001A020000}"/>
    <hyperlink ref="A534" r:id="rId540" xr:uid="{00000000-0004-0000-0300-00001B020000}"/>
    <hyperlink ref="A535" r:id="rId541" xr:uid="{00000000-0004-0000-0300-00001C020000}"/>
    <hyperlink ref="A536" r:id="rId542" xr:uid="{00000000-0004-0000-0300-00001D020000}"/>
    <hyperlink ref="A537" r:id="rId543" xr:uid="{00000000-0004-0000-0300-00001E020000}"/>
    <hyperlink ref="A538" r:id="rId544" xr:uid="{00000000-0004-0000-0300-00001F020000}"/>
    <hyperlink ref="A539" r:id="rId545" xr:uid="{00000000-0004-0000-0300-000020020000}"/>
    <hyperlink ref="A540" r:id="rId546" xr:uid="{00000000-0004-0000-0300-000021020000}"/>
    <hyperlink ref="A541" r:id="rId547" xr:uid="{00000000-0004-0000-0300-000022020000}"/>
    <hyperlink ref="A542" r:id="rId548" xr:uid="{00000000-0004-0000-0300-000023020000}"/>
    <hyperlink ref="A543" r:id="rId549" xr:uid="{00000000-0004-0000-0300-000024020000}"/>
    <hyperlink ref="A544" r:id="rId550" xr:uid="{00000000-0004-0000-0300-000025020000}"/>
    <hyperlink ref="A545" r:id="rId551" xr:uid="{00000000-0004-0000-0300-000026020000}"/>
    <hyperlink ref="A546" r:id="rId552" xr:uid="{00000000-0004-0000-0300-000027020000}"/>
    <hyperlink ref="A547" r:id="rId553" xr:uid="{00000000-0004-0000-0300-000028020000}"/>
    <hyperlink ref="A548" r:id="rId554" xr:uid="{00000000-0004-0000-0300-000029020000}"/>
    <hyperlink ref="A549" r:id="rId555" xr:uid="{00000000-0004-0000-0300-00002A020000}"/>
    <hyperlink ref="A550" r:id="rId556" xr:uid="{00000000-0004-0000-0300-00002B020000}"/>
    <hyperlink ref="A551" r:id="rId557" xr:uid="{00000000-0004-0000-0300-00002C020000}"/>
    <hyperlink ref="A552" r:id="rId558" xr:uid="{00000000-0004-0000-0300-00002D020000}"/>
    <hyperlink ref="A553" r:id="rId559" xr:uid="{00000000-0004-0000-0300-00002E020000}"/>
    <hyperlink ref="A554" r:id="rId560" xr:uid="{00000000-0004-0000-0300-00002F020000}"/>
    <hyperlink ref="A555" r:id="rId561" xr:uid="{00000000-0004-0000-0300-000030020000}"/>
    <hyperlink ref="A556" r:id="rId562" xr:uid="{00000000-0004-0000-0300-000031020000}"/>
    <hyperlink ref="A557" r:id="rId563" xr:uid="{00000000-0004-0000-0300-000032020000}"/>
    <hyperlink ref="A558" r:id="rId564" xr:uid="{00000000-0004-0000-0300-000033020000}"/>
    <hyperlink ref="A559" r:id="rId565" xr:uid="{00000000-0004-0000-0300-000034020000}"/>
    <hyperlink ref="A560" r:id="rId566" xr:uid="{00000000-0004-0000-0300-000035020000}"/>
    <hyperlink ref="A561" r:id="rId567" xr:uid="{00000000-0004-0000-0300-000036020000}"/>
    <hyperlink ref="A562" r:id="rId568" xr:uid="{00000000-0004-0000-0300-000037020000}"/>
    <hyperlink ref="A563" r:id="rId569" xr:uid="{00000000-0004-0000-0300-000038020000}"/>
    <hyperlink ref="A564" r:id="rId570" xr:uid="{00000000-0004-0000-0300-000039020000}"/>
    <hyperlink ref="A565" r:id="rId571" xr:uid="{00000000-0004-0000-0300-00003A020000}"/>
    <hyperlink ref="A566" r:id="rId572" xr:uid="{00000000-0004-0000-0300-00003B020000}"/>
    <hyperlink ref="A567" r:id="rId573" xr:uid="{00000000-0004-0000-0300-00003C020000}"/>
    <hyperlink ref="A568" r:id="rId574" xr:uid="{00000000-0004-0000-0300-00003D020000}"/>
    <hyperlink ref="A569" r:id="rId575" xr:uid="{00000000-0004-0000-0300-00003E020000}"/>
    <hyperlink ref="A570" r:id="rId576" xr:uid="{00000000-0004-0000-0300-00003F020000}"/>
    <hyperlink ref="A571" r:id="rId577" xr:uid="{00000000-0004-0000-0300-000040020000}"/>
    <hyperlink ref="A572" r:id="rId578" xr:uid="{00000000-0004-0000-0300-000041020000}"/>
    <hyperlink ref="A573" r:id="rId579" xr:uid="{00000000-0004-0000-0300-000042020000}"/>
    <hyperlink ref="A574" r:id="rId580" xr:uid="{00000000-0004-0000-0300-000043020000}"/>
    <hyperlink ref="A575" r:id="rId581" xr:uid="{00000000-0004-0000-0300-000044020000}"/>
    <hyperlink ref="A576" r:id="rId582" xr:uid="{00000000-0004-0000-0300-000045020000}"/>
    <hyperlink ref="A577" r:id="rId583" xr:uid="{00000000-0004-0000-0300-000046020000}"/>
    <hyperlink ref="A578" r:id="rId584" xr:uid="{00000000-0004-0000-0300-000047020000}"/>
    <hyperlink ref="A579" r:id="rId585" xr:uid="{00000000-0004-0000-0300-000048020000}"/>
    <hyperlink ref="A580" r:id="rId586" xr:uid="{00000000-0004-0000-0300-000049020000}"/>
    <hyperlink ref="A581" r:id="rId587" xr:uid="{00000000-0004-0000-0300-00004A020000}"/>
    <hyperlink ref="A582" r:id="rId588" xr:uid="{00000000-0004-0000-0300-00004B020000}"/>
    <hyperlink ref="A583" r:id="rId589" xr:uid="{00000000-0004-0000-0300-00004C020000}"/>
    <hyperlink ref="A584" r:id="rId590" xr:uid="{00000000-0004-0000-0300-00004D020000}"/>
    <hyperlink ref="A585" r:id="rId591" xr:uid="{00000000-0004-0000-0300-00004E020000}"/>
    <hyperlink ref="A586" r:id="rId592" xr:uid="{00000000-0004-0000-0300-00004F020000}"/>
    <hyperlink ref="A587" r:id="rId593" xr:uid="{00000000-0004-0000-0300-000050020000}"/>
    <hyperlink ref="A588" r:id="rId594" xr:uid="{00000000-0004-0000-0300-000051020000}"/>
    <hyperlink ref="A589" r:id="rId595" xr:uid="{00000000-0004-0000-0300-000052020000}"/>
    <hyperlink ref="A590" r:id="rId596" xr:uid="{00000000-0004-0000-0300-000053020000}"/>
    <hyperlink ref="A591" r:id="rId597" xr:uid="{00000000-0004-0000-0300-000054020000}"/>
    <hyperlink ref="A592" r:id="rId598" xr:uid="{00000000-0004-0000-0300-000055020000}"/>
    <hyperlink ref="A593" r:id="rId599" xr:uid="{00000000-0004-0000-0300-000056020000}"/>
    <hyperlink ref="A594" r:id="rId600" xr:uid="{00000000-0004-0000-0300-000057020000}"/>
    <hyperlink ref="A595" r:id="rId601" xr:uid="{00000000-0004-0000-0300-000058020000}"/>
    <hyperlink ref="A596" r:id="rId602" xr:uid="{00000000-0004-0000-0300-000059020000}"/>
    <hyperlink ref="A597" r:id="rId603" xr:uid="{00000000-0004-0000-0300-00005A020000}"/>
    <hyperlink ref="A598" r:id="rId604" xr:uid="{00000000-0004-0000-0300-00005B020000}"/>
    <hyperlink ref="A599" r:id="rId605" xr:uid="{00000000-0004-0000-0300-00005C020000}"/>
    <hyperlink ref="A600" r:id="rId606" xr:uid="{00000000-0004-0000-0300-00005D020000}"/>
    <hyperlink ref="A601" r:id="rId607" xr:uid="{00000000-0004-0000-0300-00005E020000}"/>
    <hyperlink ref="A602" r:id="rId608" xr:uid="{00000000-0004-0000-0300-00005F020000}"/>
    <hyperlink ref="A603" r:id="rId609" xr:uid="{00000000-0004-0000-0300-000060020000}"/>
    <hyperlink ref="A604" r:id="rId610" xr:uid="{00000000-0004-0000-0300-000061020000}"/>
    <hyperlink ref="A605" r:id="rId611" xr:uid="{00000000-0004-0000-0300-000062020000}"/>
    <hyperlink ref="A606" r:id="rId612" xr:uid="{00000000-0004-0000-0300-000063020000}"/>
    <hyperlink ref="A607" r:id="rId613" xr:uid="{00000000-0004-0000-0300-000064020000}"/>
    <hyperlink ref="A608" r:id="rId614" xr:uid="{00000000-0004-0000-0300-000065020000}"/>
    <hyperlink ref="A609" r:id="rId615" xr:uid="{00000000-0004-0000-0300-000066020000}"/>
    <hyperlink ref="A610" r:id="rId616" xr:uid="{00000000-0004-0000-0300-000067020000}"/>
    <hyperlink ref="A611" r:id="rId617" xr:uid="{00000000-0004-0000-0300-000068020000}"/>
    <hyperlink ref="A612" r:id="rId618" xr:uid="{00000000-0004-0000-0300-000069020000}"/>
    <hyperlink ref="A613" r:id="rId619" xr:uid="{00000000-0004-0000-0300-00006A020000}"/>
    <hyperlink ref="A614" r:id="rId620" xr:uid="{00000000-0004-0000-0300-00006B020000}"/>
    <hyperlink ref="A615" r:id="rId621" xr:uid="{00000000-0004-0000-0300-00006C020000}"/>
    <hyperlink ref="A616" r:id="rId622" xr:uid="{00000000-0004-0000-0300-00006D020000}"/>
    <hyperlink ref="A617" r:id="rId623" xr:uid="{00000000-0004-0000-0300-00006E020000}"/>
    <hyperlink ref="A618" r:id="rId624" xr:uid="{00000000-0004-0000-0300-00006F020000}"/>
    <hyperlink ref="A619" r:id="rId625" xr:uid="{00000000-0004-0000-0300-000070020000}"/>
    <hyperlink ref="A620" r:id="rId626" xr:uid="{00000000-0004-0000-0300-000071020000}"/>
    <hyperlink ref="A621" r:id="rId627" xr:uid="{00000000-0004-0000-0300-000072020000}"/>
    <hyperlink ref="A622" r:id="rId628" xr:uid="{00000000-0004-0000-0300-000073020000}"/>
    <hyperlink ref="A623" r:id="rId629" xr:uid="{00000000-0004-0000-0300-000074020000}"/>
    <hyperlink ref="A624" r:id="rId630" xr:uid="{00000000-0004-0000-0300-000075020000}"/>
    <hyperlink ref="A625" r:id="rId631" xr:uid="{00000000-0004-0000-0300-000076020000}"/>
    <hyperlink ref="A626" r:id="rId632" xr:uid="{00000000-0004-0000-0300-000077020000}"/>
    <hyperlink ref="I626" r:id="rId633" xr:uid="{00000000-0004-0000-0300-000078020000}"/>
    <hyperlink ref="A627" r:id="rId634" xr:uid="{00000000-0004-0000-0300-000079020000}"/>
    <hyperlink ref="A628" r:id="rId635" xr:uid="{00000000-0004-0000-0300-00007A020000}"/>
    <hyperlink ref="A629" r:id="rId636" xr:uid="{00000000-0004-0000-0300-00007B020000}"/>
    <hyperlink ref="A630" r:id="rId637" xr:uid="{00000000-0004-0000-0300-00007C020000}"/>
    <hyperlink ref="A631" r:id="rId638" xr:uid="{00000000-0004-0000-0300-00007D020000}"/>
    <hyperlink ref="A632" r:id="rId639" xr:uid="{00000000-0004-0000-0300-00007E020000}"/>
    <hyperlink ref="A633" r:id="rId640" xr:uid="{00000000-0004-0000-0300-00007F020000}"/>
    <hyperlink ref="A634" r:id="rId641" xr:uid="{00000000-0004-0000-0300-000080020000}"/>
    <hyperlink ref="A635" r:id="rId642" xr:uid="{00000000-0004-0000-0300-000081020000}"/>
    <hyperlink ref="A636" r:id="rId643" xr:uid="{00000000-0004-0000-0300-000082020000}"/>
    <hyperlink ref="A637" r:id="rId644" xr:uid="{00000000-0004-0000-0300-000083020000}"/>
    <hyperlink ref="A638" r:id="rId645" xr:uid="{00000000-0004-0000-0300-000084020000}"/>
    <hyperlink ref="A639" r:id="rId646" xr:uid="{00000000-0004-0000-0300-000085020000}"/>
    <hyperlink ref="A640" r:id="rId647" xr:uid="{00000000-0004-0000-0300-000086020000}"/>
    <hyperlink ref="A641" r:id="rId648" xr:uid="{00000000-0004-0000-0300-000087020000}"/>
    <hyperlink ref="A642" r:id="rId649" xr:uid="{00000000-0004-0000-0300-000088020000}"/>
    <hyperlink ref="A643" r:id="rId650" xr:uid="{00000000-0004-0000-0300-000089020000}"/>
    <hyperlink ref="A644" r:id="rId651" xr:uid="{00000000-0004-0000-0300-00008A020000}"/>
    <hyperlink ref="A645" r:id="rId652" xr:uid="{00000000-0004-0000-0300-00008B020000}"/>
    <hyperlink ref="A646" r:id="rId653" xr:uid="{00000000-0004-0000-0300-00008C020000}"/>
    <hyperlink ref="A647" r:id="rId654" xr:uid="{00000000-0004-0000-0300-00008D020000}"/>
    <hyperlink ref="A648" r:id="rId655" xr:uid="{00000000-0004-0000-0300-00008E020000}"/>
    <hyperlink ref="A649" r:id="rId656" xr:uid="{00000000-0004-0000-0300-00008F020000}"/>
    <hyperlink ref="A650" r:id="rId657" xr:uid="{00000000-0004-0000-0300-000090020000}"/>
    <hyperlink ref="A651" r:id="rId658" xr:uid="{00000000-0004-0000-0300-000091020000}"/>
    <hyperlink ref="A652" r:id="rId659" xr:uid="{00000000-0004-0000-0300-000092020000}"/>
    <hyperlink ref="A653" r:id="rId660" xr:uid="{00000000-0004-0000-0300-000093020000}"/>
    <hyperlink ref="A654" r:id="rId661" xr:uid="{00000000-0004-0000-0300-000094020000}"/>
    <hyperlink ref="A655" r:id="rId662" xr:uid="{00000000-0004-0000-0300-000095020000}"/>
    <hyperlink ref="A656" r:id="rId663" xr:uid="{00000000-0004-0000-0300-000096020000}"/>
    <hyperlink ref="A657" r:id="rId664" xr:uid="{00000000-0004-0000-0300-000097020000}"/>
    <hyperlink ref="A658" r:id="rId665" xr:uid="{00000000-0004-0000-0300-000098020000}"/>
    <hyperlink ref="A659" r:id="rId666" xr:uid="{00000000-0004-0000-0300-000099020000}"/>
    <hyperlink ref="A660" r:id="rId667" xr:uid="{00000000-0004-0000-0300-00009A020000}"/>
    <hyperlink ref="A661" r:id="rId668" xr:uid="{00000000-0004-0000-0300-00009B020000}"/>
    <hyperlink ref="A662" r:id="rId669" xr:uid="{00000000-0004-0000-0300-00009C020000}"/>
    <hyperlink ref="A663" r:id="rId670" xr:uid="{00000000-0004-0000-0300-00009D020000}"/>
    <hyperlink ref="A664" r:id="rId671" xr:uid="{00000000-0004-0000-0300-00009E020000}"/>
    <hyperlink ref="A665" r:id="rId672" xr:uid="{00000000-0004-0000-0300-00009F020000}"/>
    <hyperlink ref="A666" r:id="rId673" xr:uid="{00000000-0004-0000-0300-0000A0020000}"/>
    <hyperlink ref="A667" r:id="rId674" xr:uid="{00000000-0004-0000-0300-0000A1020000}"/>
    <hyperlink ref="A668" r:id="rId675" xr:uid="{00000000-0004-0000-0300-0000A2020000}"/>
    <hyperlink ref="A669" r:id="rId676" xr:uid="{00000000-0004-0000-0300-0000A3020000}"/>
    <hyperlink ref="A670" r:id="rId677" xr:uid="{00000000-0004-0000-0300-0000A4020000}"/>
    <hyperlink ref="I670" r:id="rId678" xr:uid="{00000000-0004-0000-0300-0000A5020000}"/>
    <hyperlink ref="A671" r:id="rId679" xr:uid="{00000000-0004-0000-0300-0000A6020000}"/>
    <hyperlink ref="A672" r:id="rId680" xr:uid="{00000000-0004-0000-0300-0000A7020000}"/>
    <hyperlink ref="A673" r:id="rId681" xr:uid="{00000000-0004-0000-0300-0000A8020000}"/>
    <hyperlink ref="A674" r:id="rId682" xr:uid="{00000000-0004-0000-0300-0000A9020000}"/>
    <hyperlink ref="A675" r:id="rId683" xr:uid="{00000000-0004-0000-0300-0000AA020000}"/>
    <hyperlink ref="A676" r:id="rId684" xr:uid="{00000000-0004-0000-0300-0000AB020000}"/>
    <hyperlink ref="A677" r:id="rId685" xr:uid="{00000000-0004-0000-0300-0000AC020000}"/>
    <hyperlink ref="A678" r:id="rId686" xr:uid="{00000000-0004-0000-0300-0000AD020000}"/>
    <hyperlink ref="A679" r:id="rId687" xr:uid="{00000000-0004-0000-0300-0000AE020000}"/>
    <hyperlink ref="A680" r:id="rId688" xr:uid="{00000000-0004-0000-0300-0000AF020000}"/>
    <hyperlink ref="A681" r:id="rId689" xr:uid="{00000000-0004-0000-0300-0000B0020000}"/>
    <hyperlink ref="A682" r:id="rId690" xr:uid="{00000000-0004-0000-0300-0000B1020000}"/>
    <hyperlink ref="A683" r:id="rId691" xr:uid="{00000000-0004-0000-0300-0000B2020000}"/>
    <hyperlink ref="A684" r:id="rId692" xr:uid="{00000000-0004-0000-0300-0000B3020000}"/>
    <hyperlink ref="A685" r:id="rId693" xr:uid="{00000000-0004-0000-0300-0000B4020000}"/>
    <hyperlink ref="A686" r:id="rId694" xr:uid="{00000000-0004-0000-0300-0000B5020000}"/>
    <hyperlink ref="A687" r:id="rId695" xr:uid="{00000000-0004-0000-0300-0000B6020000}"/>
    <hyperlink ref="A688" r:id="rId696" xr:uid="{00000000-0004-0000-0300-0000B7020000}"/>
    <hyperlink ref="A689" r:id="rId697" xr:uid="{00000000-0004-0000-0300-0000B8020000}"/>
    <hyperlink ref="A690" r:id="rId698" xr:uid="{00000000-0004-0000-0300-0000B9020000}"/>
    <hyperlink ref="A691" r:id="rId699" xr:uid="{00000000-0004-0000-0300-0000BA020000}"/>
    <hyperlink ref="A692" r:id="rId700" xr:uid="{00000000-0004-0000-0300-0000BB020000}"/>
    <hyperlink ref="A693" r:id="rId701" xr:uid="{00000000-0004-0000-0300-0000BC020000}"/>
    <hyperlink ref="A694" r:id="rId702" xr:uid="{00000000-0004-0000-0300-0000BD020000}"/>
    <hyperlink ref="A695" r:id="rId703" xr:uid="{00000000-0004-0000-0300-0000BE020000}"/>
    <hyperlink ref="A696" r:id="rId704" xr:uid="{00000000-0004-0000-0300-0000BF020000}"/>
    <hyperlink ref="A698" r:id="rId705" xr:uid="{00000000-0004-0000-0300-0000C0020000}"/>
    <hyperlink ref="A699" r:id="rId706" xr:uid="{00000000-0004-0000-0300-0000C1020000}"/>
    <hyperlink ref="A700" r:id="rId707" xr:uid="{00000000-0004-0000-0300-0000C2020000}"/>
    <hyperlink ref="A701" r:id="rId708" xr:uid="{00000000-0004-0000-0300-0000C3020000}"/>
    <hyperlink ref="A702" r:id="rId709" xr:uid="{00000000-0004-0000-0300-0000C4020000}"/>
    <hyperlink ref="A703" r:id="rId710" xr:uid="{00000000-0004-0000-0300-0000C5020000}"/>
    <hyperlink ref="A704" r:id="rId711" xr:uid="{00000000-0004-0000-0300-0000C6020000}"/>
    <hyperlink ref="A705" r:id="rId712" xr:uid="{00000000-0004-0000-0300-0000C7020000}"/>
    <hyperlink ref="A706" r:id="rId713" xr:uid="{00000000-0004-0000-0300-0000C8020000}"/>
    <hyperlink ref="A707" r:id="rId714" xr:uid="{00000000-0004-0000-0300-0000C9020000}"/>
    <hyperlink ref="A708" r:id="rId715" xr:uid="{00000000-0004-0000-0300-0000CA020000}"/>
    <hyperlink ref="A709" r:id="rId716" xr:uid="{00000000-0004-0000-0300-0000CB020000}"/>
    <hyperlink ref="A710" r:id="rId717" xr:uid="{00000000-0004-0000-0300-0000CC020000}"/>
    <hyperlink ref="A711" r:id="rId718" xr:uid="{00000000-0004-0000-0300-0000CD020000}"/>
    <hyperlink ref="A712" r:id="rId719" xr:uid="{00000000-0004-0000-0300-0000CE020000}"/>
    <hyperlink ref="A713" r:id="rId720" xr:uid="{00000000-0004-0000-0300-0000CF020000}"/>
    <hyperlink ref="A714" r:id="rId721" xr:uid="{00000000-0004-0000-0300-0000D0020000}"/>
    <hyperlink ref="A715" r:id="rId722" xr:uid="{00000000-0004-0000-0300-0000D1020000}"/>
    <hyperlink ref="A716" r:id="rId723" xr:uid="{00000000-0004-0000-0300-0000D2020000}"/>
    <hyperlink ref="A717" r:id="rId724" xr:uid="{00000000-0004-0000-0300-0000D3020000}"/>
    <hyperlink ref="A718" r:id="rId725" xr:uid="{00000000-0004-0000-0300-0000D4020000}"/>
    <hyperlink ref="A719" r:id="rId726" xr:uid="{00000000-0004-0000-0300-0000D5020000}"/>
    <hyperlink ref="A720" r:id="rId727" xr:uid="{00000000-0004-0000-0300-0000D6020000}"/>
    <hyperlink ref="A721" r:id="rId728" xr:uid="{00000000-0004-0000-0300-0000D7020000}"/>
    <hyperlink ref="A722" r:id="rId729" xr:uid="{00000000-0004-0000-0300-0000D8020000}"/>
    <hyperlink ref="A723" r:id="rId730" xr:uid="{00000000-0004-0000-0300-0000D9020000}"/>
    <hyperlink ref="I723" r:id="rId731" xr:uid="{00000000-0004-0000-0300-0000DA020000}"/>
    <hyperlink ref="A724" r:id="rId732" xr:uid="{00000000-0004-0000-0300-0000DB020000}"/>
    <hyperlink ref="A725" r:id="rId733" xr:uid="{00000000-0004-0000-0300-0000DC020000}"/>
    <hyperlink ref="A726" r:id="rId734" xr:uid="{00000000-0004-0000-0300-0000DD020000}"/>
    <hyperlink ref="A727" r:id="rId735" xr:uid="{00000000-0004-0000-0300-0000DE020000}"/>
    <hyperlink ref="A728" r:id="rId736" xr:uid="{00000000-0004-0000-0300-0000DF020000}"/>
    <hyperlink ref="A729" r:id="rId737" xr:uid="{00000000-0004-0000-0300-0000E0020000}"/>
    <hyperlink ref="A730" r:id="rId738" xr:uid="{00000000-0004-0000-0300-0000E1020000}"/>
    <hyperlink ref="A731" r:id="rId739" xr:uid="{00000000-0004-0000-0300-0000E2020000}"/>
    <hyperlink ref="A732" r:id="rId740" xr:uid="{00000000-0004-0000-0300-0000E3020000}"/>
    <hyperlink ref="A733" r:id="rId741" xr:uid="{00000000-0004-0000-0300-0000E4020000}"/>
    <hyperlink ref="A734" r:id="rId742" xr:uid="{00000000-0004-0000-0300-0000E5020000}"/>
    <hyperlink ref="A735" r:id="rId743" xr:uid="{00000000-0004-0000-0300-0000E6020000}"/>
    <hyperlink ref="A736" r:id="rId744" xr:uid="{00000000-0004-0000-0300-0000E7020000}"/>
    <hyperlink ref="A737" r:id="rId745" xr:uid="{00000000-0004-0000-0300-0000E8020000}"/>
    <hyperlink ref="A738" r:id="rId746" xr:uid="{00000000-0004-0000-0300-0000E9020000}"/>
    <hyperlink ref="A739" r:id="rId747" xr:uid="{00000000-0004-0000-0300-0000EA020000}"/>
    <hyperlink ref="A740" r:id="rId748" xr:uid="{00000000-0004-0000-0300-0000EB020000}"/>
    <hyperlink ref="A741" r:id="rId749" xr:uid="{00000000-0004-0000-0300-0000EC020000}"/>
    <hyperlink ref="A742" r:id="rId750" xr:uid="{00000000-0004-0000-0300-0000ED020000}"/>
    <hyperlink ref="A743" r:id="rId751" xr:uid="{00000000-0004-0000-0300-0000EE020000}"/>
    <hyperlink ref="A744" r:id="rId752" xr:uid="{00000000-0004-0000-0300-0000EF020000}"/>
    <hyperlink ref="A745" r:id="rId753" xr:uid="{00000000-0004-0000-0300-0000F0020000}"/>
    <hyperlink ref="A746" r:id="rId754" xr:uid="{00000000-0004-0000-0300-0000F1020000}"/>
    <hyperlink ref="A747" r:id="rId755" xr:uid="{00000000-0004-0000-0300-0000F2020000}"/>
    <hyperlink ref="A748" r:id="rId756" xr:uid="{00000000-0004-0000-0300-0000F3020000}"/>
    <hyperlink ref="A749" r:id="rId757" xr:uid="{00000000-0004-0000-0300-0000F4020000}"/>
    <hyperlink ref="A750" r:id="rId758" xr:uid="{00000000-0004-0000-0300-0000F5020000}"/>
    <hyperlink ref="A751" r:id="rId759" xr:uid="{00000000-0004-0000-0300-0000F6020000}"/>
    <hyperlink ref="A752" r:id="rId760" xr:uid="{00000000-0004-0000-0300-0000F7020000}"/>
    <hyperlink ref="A753" r:id="rId761" xr:uid="{00000000-0004-0000-0300-0000F8020000}"/>
    <hyperlink ref="A754" r:id="rId762" xr:uid="{00000000-0004-0000-0300-0000F9020000}"/>
    <hyperlink ref="A755" r:id="rId763" xr:uid="{00000000-0004-0000-0300-0000FA020000}"/>
    <hyperlink ref="A756" r:id="rId764" xr:uid="{00000000-0004-0000-0300-0000FB020000}"/>
    <hyperlink ref="A757" r:id="rId765" xr:uid="{00000000-0004-0000-0300-0000FC020000}"/>
    <hyperlink ref="A758" r:id="rId766" xr:uid="{00000000-0004-0000-0300-0000FD020000}"/>
    <hyperlink ref="A759" r:id="rId767" xr:uid="{00000000-0004-0000-0300-0000FE020000}"/>
    <hyperlink ref="A760" r:id="rId768" xr:uid="{00000000-0004-0000-0300-0000FF020000}"/>
    <hyperlink ref="A761" r:id="rId769" xr:uid="{00000000-0004-0000-0300-000000030000}"/>
    <hyperlink ref="A762" r:id="rId770" xr:uid="{00000000-0004-0000-0300-000001030000}"/>
    <hyperlink ref="A763" r:id="rId771" xr:uid="{00000000-0004-0000-0300-000002030000}"/>
    <hyperlink ref="A764" r:id="rId772" xr:uid="{00000000-0004-0000-0300-000003030000}"/>
    <hyperlink ref="A765" r:id="rId773" xr:uid="{00000000-0004-0000-0300-000004030000}"/>
    <hyperlink ref="A766" r:id="rId774" xr:uid="{00000000-0004-0000-0300-000005030000}"/>
    <hyperlink ref="A767" r:id="rId775" xr:uid="{00000000-0004-0000-0300-000006030000}"/>
    <hyperlink ref="A768" r:id="rId776" xr:uid="{00000000-0004-0000-0300-000007030000}"/>
    <hyperlink ref="A769" r:id="rId777" xr:uid="{00000000-0004-0000-0300-000008030000}"/>
    <hyperlink ref="A770" r:id="rId778" xr:uid="{00000000-0004-0000-0300-000009030000}"/>
    <hyperlink ref="A771" r:id="rId779" xr:uid="{00000000-0004-0000-0300-00000A030000}"/>
    <hyperlink ref="A772" r:id="rId780" xr:uid="{00000000-0004-0000-0300-00000B030000}"/>
    <hyperlink ref="A773" r:id="rId781" xr:uid="{00000000-0004-0000-0300-00000C030000}"/>
    <hyperlink ref="A774" r:id="rId782" xr:uid="{00000000-0004-0000-0300-00000D030000}"/>
    <hyperlink ref="A775" r:id="rId783" xr:uid="{00000000-0004-0000-0300-00000E030000}"/>
    <hyperlink ref="A776" r:id="rId784" xr:uid="{00000000-0004-0000-0300-00000F030000}"/>
    <hyperlink ref="A777" r:id="rId785" xr:uid="{00000000-0004-0000-0300-000010030000}"/>
    <hyperlink ref="A778" r:id="rId786" xr:uid="{00000000-0004-0000-0300-000011030000}"/>
    <hyperlink ref="A779" r:id="rId787" xr:uid="{00000000-0004-0000-0300-000012030000}"/>
    <hyperlink ref="A780" r:id="rId788" xr:uid="{00000000-0004-0000-0300-000013030000}"/>
    <hyperlink ref="A781" r:id="rId789" xr:uid="{00000000-0004-0000-0300-000014030000}"/>
    <hyperlink ref="A782" r:id="rId790" xr:uid="{00000000-0004-0000-0300-000015030000}"/>
    <hyperlink ref="A783" r:id="rId791" xr:uid="{00000000-0004-0000-0300-000016030000}"/>
    <hyperlink ref="A784" r:id="rId792" xr:uid="{00000000-0004-0000-0300-000017030000}"/>
    <hyperlink ref="A785" r:id="rId793" xr:uid="{00000000-0004-0000-0300-000018030000}"/>
    <hyperlink ref="A786" r:id="rId794" xr:uid="{00000000-0004-0000-0300-000019030000}"/>
    <hyperlink ref="A787" r:id="rId795" xr:uid="{00000000-0004-0000-0300-00001A030000}"/>
    <hyperlink ref="A788" r:id="rId796" xr:uid="{00000000-0004-0000-0300-00001B030000}"/>
    <hyperlink ref="A789" r:id="rId797" xr:uid="{00000000-0004-0000-0300-00001C030000}"/>
    <hyperlink ref="A790" r:id="rId798" xr:uid="{00000000-0004-0000-0300-00001D030000}"/>
    <hyperlink ref="A791" r:id="rId799" xr:uid="{00000000-0004-0000-0300-00001E030000}"/>
    <hyperlink ref="A792" r:id="rId800" xr:uid="{00000000-0004-0000-0300-00001F030000}"/>
    <hyperlink ref="A793" r:id="rId801" xr:uid="{00000000-0004-0000-0300-000020030000}"/>
    <hyperlink ref="A794" r:id="rId802" xr:uid="{00000000-0004-0000-0300-000021030000}"/>
    <hyperlink ref="A795" r:id="rId803" xr:uid="{00000000-0004-0000-0300-000022030000}"/>
    <hyperlink ref="A796" r:id="rId804" xr:uid="{00000000-0004-0000-0300-000023030000}"/>
    <hyperlink ref="A797" r:id="rId805" xr:uid="{00000000-0004-0000-0300-000024030000}"/>
    <hyperlink ref="A798" r:id="rId806" xr:uid="{00000000-0004-0000-0300-000025030000}"/>
    <hyperlink ref="A799" r:id="rId807" xr:uid="{00000000-0004-0000-0300-000026030000}"/>
    <hyperlink ref="A800" r:id="rId808" xr:uid="{00000000-0004-0000-0300-000027030000}"/>
    <hyperlink ref="A801" r:id="rId809" xr:uid="{00000000-0004-0000-0300-000028030000}"/>
    <hyperlink ref="A802" r:id="rId810" xr:uid="{00000000-0004-0000-0300-000029030000}"/>
    <hyperlink ref="A803" r:id="rId811" xr:uid="{00000000-0004-0000-0300-00002A030000}"/>
    <hyperlink ref="A804" r:id="rId812" xr:uid="{00000000-0004-0000-0300-00002B030000}"/>
    <hyperlink ref="A805" r:id="rId813" xr:uid="{00000000-0004-0000-0300-00002C030000}"/>
    <hyperlink ref="A806" r:id="rId814" xr:uid="{00000000-0004-0000-0300-00002D030000}"/>
    <hyperlink ref="A807" r:id="rId815" xr:uid="{00000000-0004-0000-0300-00002E030000}"/>
    <hyperlink ref="A808" r:id="rId816" xr:uid="{00000000-0004-0000-0300-00002F030000}"/>
    <hyperlink ref="A809" r:id="rId817" xr:uid="{00000000-0004-0000-0300-000030030000}"/>
    <hyperlink ref="A810" r:id="rId818" xr:uid="{00000000-0004-0000-0300-000031030000}"/>
    <hyperlink ref="A811" r:id="rId819" xr:uid="{00000000-0004-0000-0300-000032030000}"/>
    <hyperlink ref="A812" r:id="rId820" xr:uid="{00000000-0004-0000-0300-000033030000}"/>
    <hyperlink ref="A813" r:id="rId821" xr:uid="{00000000-0004-0000-0300-000034030000}"/>
    <hyperlink ref="A814" r:id="rId822" xr:uid="{00000000-0004-0000-0300-000035030000}"/>
    <hyperlink ref="A816" r:id="rId823" xr:uid="{00000000-0004-0000-0300-000036030000}"/>
    <hyperlink ref="A817" r:id="rId824" xr:uid="{00000000-0004-0000-0300-000037030000}"/>
    <hyperlink ref="A818" r:id="rId825" xr:uid="{00000000-0004-0000-0300-000038030000}"/>
    <hyperlink ref="A819" r:id="rId826" xr:uid="{00000000-0004-0000-0300-000039030000}"/>
    <hyperlink ref="A820" r:id="rId827" xr:uid="{00000000-0004-0000-0300-00003A030000}"/>
    <hyperlink ref="A821" r:id="rId828" xr:uid="{00000000-0004-0000-0300-00003B030000}"/>
    <hyperlink ref="A822" r:id="rId829" xr:uid="{00000000-0004-0000-0300-00003C030000}"/>
    <hyperlink ref="A823" r:id="rId830" xr:uid="{00000000-0004-0000-0300-00003D030000}"/>
    <hyperlink ref="A824" r:id="rId831" xr:uid="{00000000-0004-0000-0300-00003E030000}"/>
    <hyperlink ref="A825" r:id="rId832" xr:uid="{00000000-0004-0000-0300-00003F030000}"/>
    <hyperlink ref="A826" r:id="rId833" xr:uid="{00000000-0004-0000-0300-000040030000}"/>
    <hyperlink ref="A827" r:id="rId834" xr:uid="{00000000-0004-0000-0300-000041030000}"/>
    <hyperlink ref="A828" r:id="rId835" xr:uid="{00000000-0004-0000-0300-000042030000}"/>
    <hyperlink ref="A829" r:id="rId836" xr:uid="{00000000-0004-0000-0300-000043030000}"/>
    <hyperlink ref="A830" r:id="rId837" xr:uid="{00000000-0004-0000-0300-000044030000}"/>
    <hyperlink ref="A831" r:id="rId838" xr:uid="{00000000-0004-0000-0300-000045030000}"/>
    <hyperlink ref="A832" r:id="rId839" xr:uid="{00000000-0004-0000-0300-000046030000}"/>
    <hyperlink ref="A833" r:id="rId840" xr:uid="{00000000-0004-0000-0300-000047030000}"/>
    <hyperlink ref="A834" r:id="rId841" xr:uid="{00000000-0004-0000-0300-000048030000}"/>
    <hyperlink ref="A835" r:id="rId842" xr:uid="{00000000-0004-0000-0300-000049030000}"/>
    <hyperlink ref="A836" r:id="rId843" xr:uid="{00000000-0004-0000-0300-00004A030000}"/>
    <hyperlink ref="A837" r:id="rId844" xr:uid="{00000000-0004-0000-0300-00004B030000}"/>
    <hyperlink ref="A838" r:id="rId845" xr:uid="{00000000-0004-0000-0300-00004C030000}"/>
    <hyperlink ref="A839" r:id="rId846" xr:uid="{00000000-0004-0000-0300-00004D030000}"/>
    <hyperlink ref="A840" r:id="rId847" xr:uid="{00000000-0004-0000-0300-00004E030000}"/>
    <hyperlink ref="A841" r:id="rId848" xr:uid="{00000000-0004-0000-0300-00004F030000}"/>
    <hyperlink ref="A842" r:id="rId849" xr:uid="{00000000-0004-0000-0300-000050030000}"/>
    <hyperlink ref="A843" r:id="rId850" xr:uid="{00000000-0004-0000-0300-000051030000}"/>
    <hyperlink ref="A844" r:id="rId851" xr:uid="{00000000-0004-0000-0300-000052030000}"/>
    <hyperlink ref="A845" r:id="rId852" xr:uid="{00000000-0004-0000-0300-000053030000}"/>
    <hyperlink ref="A846" r:id="rId853" xr:uid="{00000000-0004-0000-0300-000054030000}"/>
    <hyperlink ref="A847" r:id="rId854" xr:uid="{00000000-0004-0000-0300-000055030000}"/>
    <hyperlink ref="A848" r:id="rId855" xr:uid="{00000000-0004-0000-0300-000056030000}"/>
    <hyperlink ref="A849" r:id="rId856" xr:uid="{00000000-0004-0000-0300-000057030000}"/>
    <hyperlink ref="A850" r:id="rId857" xr:uid="{00000000-0004-0000-0300-000058030000}"/>
    <hyperlink ref="A851" r:id="rId858" xr:uid="{00000000-0004-0000-0300-000059030000}"/>
    <hyperlink ref="A852" r:id="rId859" xr:uid="{00000000-0004-0000-0300-00005A030000}"/>
    <hyperlink ref="A853" r:id="rId860" xr:uid="{00000000-0004-0000-0300-00005B030000}"/>
    <hyperlink ref="A854" r:id="rId861" xr:uid="{00000000-0004-0000-0300-00005C030000}"/>
    <hyperlink ref="A855" r:id="rId862" xr:uid="{00000000-0004-0000-0300-00005D030000}"/>
    <hyperlink ref="A856" r:id="rId863" xr:uid="{00000000-0004-0000-0300-00005E030000}"/>
    <hyperlink ref="A857" r:id="rId864" xr:uid="{00000000-0004-0000-0300-00005F030000}"/>
    <hyperlink ref="A858" r:id="rId865" xr:uid="{00000000-0004-0000-0300-000060030000}"/>
    <hyperlink ref="A859" r:id="rId866" xr:uid="{00000000-0004-0000-0300-000061030000}"/>
    <hyperlink ref="A860" r:id="rId867" xr:uid="{00000000-0004-0000-0300-000062030000}"/>
    <hyperlink ref="A861" r:id="rId868" xr:uid="{00000000-0004-0000-0300-000063030000}"/>
    <hyperlink ref="A862" r:id="rId869" xr:uid="{00000000-0004-0000-0300-000064030000}"/>
    <hyperlink ref="A863" r:id="rId870" xr:uid="{00000000-0004-0000-0300-000065030000}"/>
    <hyperlink ref="A864" r:id="rId871" xr:uid="{00000000-0004-0000-0300-000066030000}"/>
    <hyperlink ref="A865" r:id="rId872" xr:uid="{00000000-0004-0000-0300-000067030000}"/>
    <hyperlink ref="A866" r:id="rId873" xr:uid="{00000000-0004-0000-0300-000068030000}"/>
    <hyperlink ref="A867" r:id="rId874" xr:uid="{00000000-0004-0000-0300-000069030000}"/>
    <hyperlink ref="A868" r:id="rId875" xr:uid="{00000000-0004-0000-0300-00006A030000}"/>
    <hyperlink ref="A869" r:id="rId876" xr:uid="{00000000-0004-0000-0300-00006B030000}"/>
    <hyperlink ref="A870" r:id="rId877" xr:uid="{00000000-0004-0000-0300-00006C030000}"/>
    <hyperlink ref="A871" r:id="rId878" xr:uid="{00000000-0004-0000-0300-00006D030000}"/>
    <hyperlink ref="A872" r:id="rId879" xr:uid="{00000000-0004-0000-0300-00006E030000}"/>
    <hyperlink ref="A873" r:id="rId880" xr:uid="{00000000-0004-0000-0300-00006F030000}"/>
    <hyperlink ref="A874" r:id="rId881" xr:uid="{00000000-0004-0000-0300-000070030000}"/>
    <hyperlink ref="A875" r:id="rId882" xr:uid="{00000000-0004-0000-0300-000071030000}"/>
    <hyperlink ref="A876" r:id="rId883" xr:uid="{00000000-0004-0000-0300-000072030000}"/>
    <hyperlink ref="A877" r:id="rId884" xr:uid="{00000000-0004-0000-0300-000073030000}"/>
    <hyperlink ref="A878" r:id="rId885" xr:uid="{00000000-0004-0000-0300-000074030000}"/>
    <hyperlink ref="A879" r:id="rId886" xr:uid="{00000000-0004-0000-0300-000075030000}"/>
    <hyperlink ref="A880" r:id="rId887" xr:uid="{00000000-0004-0000-0300-000076030000}"/>
    <hyperlink ref="A881" r:id="rId888" xr:uid="{00000000-0004-0000-0300-000077030000}"/>
    <hyperlink ref="A882" r:id="rId889" xr:uid="{00000000-0004-0000-0300-000078030000}"/>
    <hyperlink ref="A883" r:id="rId890" xr:uid="{00000000-0004-0000-0300-000079030000}"/>
    <hyperlink ref="A884" r:id="rId891" xr:uid="{00000000-0004-0000-0300-00007A030000}"/>
    <hyperlink ref="A885" r:id="rId892" xr:uid="{00000000-0004-0000-0300-00007B030000}"/>
    <hyperlink ref="A886" r:id="rId893" xr:uid="{00000000-0004-0000-0300-00007C030000}"/>
    <hyperlink ref="A887" r:id="rId894" xr:uid="{00000000-0004-0000-0300-00007D030000}"/>
    <hyperlink ref="A888" r:id="rId895" xr:uid="{00000000-0004-0000-0300-00007E030000}"/>
    <hyperlink ref="A889" r:id="rId896" xr:uid="{00000000-0004-0000-0300-00007F030000}"/>
    <hyperlink ref="A890" r:id="rId897" xr:uid="{00000000-0004-0000-0300-000080030000}"/>
    <hyperlink ref="A891" r:id="rId898" xr:uid="{00000000-0004-0000-0300-000081030000}"/>
    <hyperlink ref="A892" r:id="rId899" xr:uid="{00000000-0004-0000-0300-000082030000}"/>
    <hyperlink ref="A893" r:id="rId900" xr:uid="{00000000-0004-0000-0300-000083030000}"/>
    <hyperlink ref="A894" r:id="rId901" xr:uid="{00000000-0004-0000-0300-000084030000}"/>
    <hyperlink ref="A895" r:id="rId902" xr:uid="{00000000-0004-0000-0300-000085030000}"/>
    <hyperlink ref="A896" r:id="rId903" xr:uid="{00000000-0004-0000-0300-000086030000}"/>
    <hyperlink ref="A897" r:id="rId904" xr:uid="{00000000-0004-0000-0300-000087030000}"/>
    <hyperlink ref="A899" r:id="rId905" xr:uid="{00000000-0004-0000-0300-000088030000}"/>
    <hyperlink ref="A900" r:id="rId906" xr:uid="{00000000-0004-0000-0300-000089030000}"/>
    <hyperlink ref="A901" r:id="rId907" xr:uid="{00000000-0004-0000-0300-00008A030000}"/>
    <hyperlink ref="A902" r:id="rId908" xr:uid="{00000000-0004-0000-0300-00008B030000}"/>
    <hyperlink ref="A903" r:id="rId909" xr:uid="{00000000-0004-0000-0300-00008C030000}"/>
    <hyperlink ref="A904" r:id="rId910" xr:uid="{00000000-0004-0000-0300-00008D030000}"/>
    <hyperlink ref="A905" r:id="rId911" xr:uid="{00000000-0004-0000-0300-00008E030000}"/>
    <hyperlink ref="A906" r:id="rId912" xr:uid="{00000000-0004-0000-0300-00008F030000}"/>
    <hyperlink ref="A907" r:id="rId913" xr:uid="{00000000-0004-0000-0300-000090030000}"/>
    <hyperlink ref="A908" r:id="rId914" xr:uid="{00000000-0004-0000-0300-000091030000}"/>
    <hyperlink ref="A909" r:id="rId915" xr:uid="{00000000-0004-0000-0300-000092030000}"/>
    <hyperlink ref="A910" r:id="rId916" xr:uid="{00000000-0004-0000-0300-000093030000}"/>
    <hyperlink ref="A911" r:id="rId917" xr:uid="{00000000-0004-0000-0300-000094030000}"/>
    <hyperlink ref="A912" r:id="rId918" xr:uid="{00000000-0004-0000-0300-000095030000}"/>
    <hyperlink ref="A913" r:id="rId919" xr:uid="{00000000-0004-0000-0300-000096030000}"/>
    <hyperlink ref="A914" r:id="rId920" xr:uid="{00000000-0004-0000-0300-000097030000}"/>
    <hyperlink ref="A915" r:id="rId921" xr:uid="{00000000-0004-0000-0300-000098030000}"/>
    <hyperlink ref="A916" r:id="rId922" xr:uid="{00000000-0004-0000-0300-000099030000}"/>
    <hyperlink ref="A917" r:id="rId923" xr:uid="{00000000-0004-0000-0300-00009A030000}"/>
    <hyperlink ref="A918" r:id="rId924" xr:uid="{00000000-0004-0000-0300-00009B030000}"/>
    <hyperlink ref="A919" r:id="rId925" xr:uid="{00000000-0004-0000-0300-00009C030000}"/>
    <hyperlink ref="A920" r:id="rId926" xr:uid="{00000000-0004-0000-0300-00009D030000}"/>
    <hyperlink ref="A921" r:id="rId927" xr:uid="{00000000-0004-0000-0300-00009E030000}"/>
    <hyperlink ref="A922" r:id="rId928" xr:uid="{00000000-0004-0000-0300-00009F030000}"/>
    <hyperlink ref="A923" r:id="rId929" xr:uid="{00000000-0004-0000-0300-0000A0030000}"/>
    <hyperlink ref="A924" r:id="rId930" xr:uid="{00000000-0004-0000-0300-0000A1030000}"/>
    <hyperlink ref="A925" r:id="rId931" xr:uid="{00000000-0004-0000-0300-0000A2030000}"/>
    <hyperlink ref="A926" r:id="rId932" xr:uid="{00000000-0004-0000-0300-0000A3030000}"/>
    <hyperlink ref="A927" r:id="rId933" xr:uid="{00000000-0004-0000-0300-0000A4030000}"/>
    <hyperlink ref="A928" r:id="rId934" xr:uid="{00000000-0004-0000-0300-0000A5030000}"/>
    <hyperlink ref="A929" r:id="rId935" xr:uid="{00000000-0004-0000-0300-0000A6030000}"/>
    <hyperlink ref="A930" r:id="rId936" xr:uid="{00000000-0004-0000-0300-0000A7030000}"/>
    <hyperlink ref="A931" r:id="rId937" xr:uid="{00000000-0004-0000-0300-0000A8030000}"/>
    <hyperlink ref="A932" r:id="rId938" xr:uid="{00000000-0004-0000-0300-0000A9030000}"/>
    <hyperlink ref="A933" r:id="rId939" xr:uid="{00000000-0004-0000-0300-0000AA030000}"/>
    <hyperlink ref="A934" r:id="rId940" xr:uid="{00000000-0004-0000-0300-0000AB030000}"/>
    <hyperlink ref="A935" r:id="rId941" xr:uid="{00000000-0004-0000-0300-0000AC030000}"/>
    <hyperlink ref="A936" r:id="rId942" xr:uid="{00000000-0004-0000-0300-0000AD030000}"/>
    <hyperlink ref="A937" r:id="rId943" xr:uid="{00000000-0004-0000-0300-0000AE030000}"/>
    <hyperlink ref="A938" r:id="rId944" xr:uid="{00000000-0004-0000-0300-0000AF030000}"/>
    <hyperlink ref="A939" r:id="rId945" xr:uid="{00000000-0004-0000-0300-0000B0030000}"/>
    <hyperlink ref="A940" r:id="rId946" xr:uid="{00000000-0004-0000-0300-0000B1030000}"/>
    <hyperlink ref="A941" r:id="rId947" xr:uid="{00000000-0004-0000-0300-0000B2030000}"/>
    <hyperlink ref="A942" r:id="rId948" xr:uid="{00000000-0004-0000-0300-0000B3030000}"/>
    <hyperlink ref="A943" r:id="rId949" xr:uid="{00000000-0004-0000-0300-0000B4030000}"/>
    <hyperlink ref="A944" r:id="rId950" xr:uid="{00000000-0004-0000-0300-0000B5030000}"/>
    <hyperlink ref="A945" r:id="rId951" xr:uid="{00000000-0004-0000-0300-0000B6030000}"/>
    <hyperlink ref="A946" r:id="rId952" xr:uid="{00000000-0004-0000-0300-0000B7030000}"/>
    <hyperlink ref="A947" r:id="rId953" xr:uid="{00000000-0004-0000-0300-0000B8030000}"/>
    <hyperlink ref="A948" r:id="rId954" xr:uid="{00000000-0004-0000-0300-0000B9030000}"/>
    <hyperlink ref="A949" r:id="rId955" xr:uid="{00000000-0004-0000-0300-0000BA030000}"/>
    <hyperlink ref="A950" r:id="rId956" xr:uid="{00000000-0004-0000-0300-0000BB030000}"/>
    <hyperlink ref="A951" r:id="rId957" xr:uid="{00000000-0004-0000-0300-0000BC030000}"/>
    <hyperlink ref="A952" r:id="rId958" xr:uid="{00000000-0004-0000-0300-0000BD030000}"/>
    <hyperlink ref="A953" r:id="rId959" xr:uid="{00000000-0004-0000-0300-0000BE030000}"/>
    <hyperlink ref="A954" r:id="rId960" xr:uid="{00000000-0004-0000-0300-0000BF030000}"/>
    <hyperlink ref="A955" r:id="rId961" xr:uid="{00000000-0004-0000-0300-0000C0030000}"/>
    <hyperlink ref="A956" r:id="rId962" xr:uid="{00000000-0004-0000-0300-0000C1030000}"/>
    <hyperlink ref="A957" r:id="rId963" xr:uid="{00000000-0004-0000-0300-0000C2030000}"/>
    <hyperlink ref="A958" r:id="rId964" xr:uid="{00000000-0004-0000-0300-0000C3030000}"/>
    <hyperlink ref="A959" r:id="rId965" xr:uid="{00000000-0004-0000-0300-0000C4030000}"/>
    <hyperlink ref="A960" r:id="rId966" xr:uid="{00000000-0004-0000-0300-0000C5030000}"/>
    <hyperlink ref="A961" r:id="rId967" xr:uid="{00000000-0004-0000-0300-0000C6030000}"/>
    <hyperlink ref="A962" r:id="rId968" xr:uid="{00000000-0004-0000-0300-0000C7030000}"/>
    <hyperlink ref="A963" r:id="rId969" xr:uid="{00000000-0004-0000-0300-0000C8030000}"/>
    <hyperlink ref="A964" r:id="rId970" xr:uid="{00000000-0004-0000-0300-0000C9030000}"/>
    <hyperlink ref="A965" r:id="rId971" xr:uid="{00000000-0004-0000-0300-0000CA030000}"/>
    <hyperlink ref="A966" r:id="rId972" xr:uid="{00000000-0004-0000-0300-0000CB030000}"/>
    <hyperlink ref="A967" r:id="rId973" xr:uid="{00000000-0004-0000-0300-0000CC030000}"/>
    <hyperlink ref="A968" r:id="rId974" xr:uid="{00000000-0004-0000-0300-0000CD030000}"/>
    <hyperlink ref="A969" r:id="rId975" xr:uid="{00000000-0004-0000-0300-0000CE030000}"/>
    <hyperlink ref="A970" r:id="rId976" xr:uid="{00000000-0004-0000-0300-0000CF030000}"/>
    <hyperlink ref="A971" r:id="rId977" xr:uid="{00000000-0004-0000-0300-0000D0030000}"/>
    <hyperlink ref="A972" r:id="rId978" xr:uid="{00000000-0004-0000-0300-0000D1030000}"/>
    <hyperlink ref="A973" r:id="rId979" xr:uid="{00000000-0004-0000-0300-0000D2030000}"/>
    <hyperlink ref="A974" r:id="rId980" xr:uid="{00000000-0004-0000-0300-0000D3030000}"/>
    <hyperlink ref="A975" r:id="rId981" xr:uid="{00000000-0004-0000-0300-0000D4030000}"/>
    <hyperlink ref="A976" r:id="rId982" xr:uid="{00000000-0004-0000-0300-0000D5030000}"/>
    <hyperlink ref="A977" r:id="rId983" xr:uid="{00000000-0004-0000-0300-0000D6030000}"/>
    <hyperlink ref="A978" r:id="rId984" xr:uid="{00000000-0004-0000-0300-0000D7030000}"/>
    <hyperlink ref="A979" r:id="rId985" xr:uid="{00000000-0004-0000-0300-0000D8030000}"/>
    <hyperlink ref="A980" r:id="rId986" xr:uid="{00000000-0004-0000-0300-0000D9030000}"/>
    <hyperlink ref="A981" r:id="rId987" xr:uid="{00000000-0004-0000-0300-0000DA030000}"/>
    <hyperlink ref="A982" r:id="rId988" xr:uid="{00000000-0004-0000-0300-0000DB030000}"/>
    <hyperlink ref="A983" r:id="rId989" xr:uid="{00000000-0004-0000-0300-0000DC030000}"/>
    <hyperlink ref="A984" r:id="rId990" xr:uid="{00000000-0004-0000-0300-0000DD030000}"/>
    <hyperlink ref="A985" r:id="rId991" xr:uid="{00000000-0004-0000-0300-0000DE030000}"/>
    <hyperlink ref="A986" r:id="rId992" xr:uid="{00000000-0004-0000-0300-0000DF030000}"/>
    <hyperlink ref="A987" r:id="rId993" xr:uid="{00000000-0004-0000-0300-0000E0030000}"/>
    <hyperlink ref="A988" r:id="rId994" xr:uid="{00000000-0004-0000-0300-0000E1030000}"/>
    <hyperlink ref="A989" r:id="rId995" xr:uid="{00000000-0004-0000-0300-0000E2030000}"/>
    <hyperlink ref="A990" r:id="rId996" xr:uid="{00000000-0004-0000-0300-0000E3030000}"/>
    <hyperlink ref="A991" r:id="rId997" xr:uid="{00000000-0004-0000-0300-0000E4030000}"/>
    <hyperlink ref="A992" r:id="rId998" xr:uid="{00000000-0004-0000-0300-0000E5030000}"/>
    <hyperlink ref="A993" r:id="rId999" xr:uid="{00000000-0004-0000-0300-0000E6030000}"/>
    <hyperlink ref="A994" r:id="rId1000" xr:uid="{00000000-0004-0000-0300-0000E7030000}"/>
    <hyperlink ref="A995" r:id="rId1001" xr:uid="{00000000-0004-0000-0300-0000E8030000}"/>
    <hyperlink ref="A996" r:id="rId1002" xr:uid="{00000000-0004-0000-0300-0000E9030000}"/>
    <hyperlink ref="A997" r:id="rId1003" xr:uid="{00000000-0004-0000-0300-0000EA030000}"/>
    <hyperlink ref="A998" r:id="rId1004" xr:uid="{00000000-0004-0000-0300-0000EB030000}"/>
    <hyperlink ref="A999" r:id="rId1005" xr:uid="{00000000-0004-0000-0300-0000EC030000}"/>
    <hyperlink ref="A1000" r:id="rId1006" xr:uid="{00000000-0004-0000-0300-0000ED030000}"/>
    <hyperlink ref="A1001" r:id="rId1007" xr:uid="{00000000-0004-0000-0300-0000EE030000}"/>
    <hyperlink ref="A1002" r:id="rId1008" xr:uid="{00000000-0004-0000-0300-0000EF030000}"/>
    <hyperlink ref="A1003" r:id="rId1009" xr:uid="{00000000-0004-0000-0300-0000F0030000}"/>
    <hyperlink ref="A1004" r:id="rId1010" xr:uid="{00000000-0004-0000-0300-0000F1030000}"/>
    <hyperlink ref="A1005" r:id="rId1011" xr:uid="{00000000-0004-0000-0300-0000F2030000}"/>
    <hyperlink ref="A1006" r:id="rId1012" xr:uid="{00000000-0004-0000-0300-0000F3030000}"/>
    <hyperlink ref="A1007" r:id="rId1013" xr:uid="{00000000-0004-0000-0300-0000F4030000}"/>
    <hyperlink ref="A1008" r:id="rId1014" xr:uid="{00000000-0004-0000-0300-0000F5030000}"/>
    <hyperlink ref="A1009" r:id="rId1015" xr:uid="{00000000-0004-0000-0300-0000F6030000}"/>
    <hyperlink ref="A1010" r:id="rId1016" xr:uid="{00000000-0004-0000-0300-0000F7030000}"/>
    <hyperlink ref="A1011" r:id="rId1017" xr:uid="{00000000-0004-0000-0300-0000F8030000}"/>
    <hyperlink ref="A1012" r:id="rId1018" xr:uid="{00000000-0004-0000-0300-0000F9030000}"/>
    <hyperlink ref="A1013" r:id="rId1019" xr:uid="{00000000-0004-0000-0300-0000FA030000}"/>
    <hyperlink ref="A1014" r:id="rId1020" xr:uid="{00000000-0004-0000-0300-0000FB030000}"/>
    <hyperlink ref="A1015" r:id="rId1021" xr:uid="{00000000-0004-0000-0300-0000FC030000}"/>
    <hyperlink ref="A1016" r:id="rId1022" xr:uid="{00000000-0004-0000-0300-0000FD030000}"/>
    <hyperlink ref="A1017" r:id="rId1023" xr:uid="{00000000-0004-0000-0300-0000FE030000}"/>
    <hyperlink ref="A1018" r:id="rId1024" xr:uid="{00000000-0004-0000-0300-0000FF030000}"/>
    <hyperlink ref="A1019" r:id="rId1025" xr:uid="{00000000-0004-0000-0300-000000040000}"/>
    <hyperlink ref="A1020" r:id="rId1026" xr:uid="{00000000-0004-0000-0300-000001040000}"/>
    <hyperlink ref="A1021" r:id="rId1027" xr:uid="{00000000-0004-0000-0300-000002040000}"/>
    <hyperlink ref="A1022" r:id="rId1028" xr:uid="{00000000-0004-0000-0300-000003040000}"/>
    <hyperlink ref="A1024" r:id="rId1029" xr:uid="{00000000-0004-0000-0300-000004040000}"/>
    <hyperlink ref="A1025" r:id="rId1030" xr:uid="{00000000-0004-0000-0300-000005040000}"/>
    <hyperlink ref="A1026" r:id="rId1031" xr:uid="{00000000-0004-0000-0300-000006040000}"/>
    <hyperlink ref="A1027" r:id="rId1032" xr:uid="{00000000-0004-0000-0300-000007040000}"/>
    <hyperlink ref="A1028" r:id="rId1033" xr:uid="{00000000-0004-0000-0300-000008040000}"/>
    <hyperlink ref="A1029" r:id="rId1034" xr:uid="{00000000-0004-0000-0300-000009040000}"/>
    <hyperlink ref="A1030" r:id="rId1035" xr:uid="{00000000-0004-0000-0300-00000A040000}"/>
    <hyperlink ref="A1031" r:id="rId1036" xr:uid="{00000000-0004-0000-0300-00000B040000}"/>
    <hyperlink ref="A1032" r:id="rId1037" xr:uid="{00000000-0004-0000-0300-00000C040000}"/>
    <hyperlink ref="A1033" r:id="rId1038" xr:uid="{00000000-0004-0000-0300-00000D040000}"/>
    <hyperlink ref="A1034" r:id="rId1039" xr:uid="{00000000-0004-0000-0300-00000E040000}"/>
    <hyperlink ref="A1035" r:id="rId1040" xr:uid="{00000000-0004-0000-0300-00000F040000}"/>
    <hyperlink ref="A1036" r:id="rId1041" xr:uid="{00000000-0004-0000-0300-000010040000}"/>
    <hyperlink ref="A1037" r:id="rId1042" xr:uid="{00000000-0004-0000-0300-000011040000}"/>
    <hyperlink ref="A1038" r:id="rId1043" xr:uid="{00000000-0004-0000-0300-000012040000}"/>
    <hyperlink ref="A1039" r:id="rId1044" xr:uid="{00000000-0004-0000-0300-000013040000}"/>
    <hyperlink ref="A1040" r:id="rId1045" xr:uid="{00000000-0004-0000-0300-000014040000}"/>
    <hyperlink ref="A1041" r:id="rId1046" xr:uid="{00000000-0004-0000-0300-000015040000}"/>
    <hyperlink ref="A1042" r:id="rId1047" xr:uid="{00000000-0004-0000-0300-000016040000}"/>
    <hyperlink ref="A1043" r:id="rId1048" xr:uid="{00000000-0004-0000-0300-000017040000}"/>
    <hyperlink ref="A1044" r:id="rId1049" xr:uid="{00000000-0004-0000-0300-000018040000}"/>
    <hyperlink ref="A1045" r:id="rId1050" xr:uid="{00000000-0004-0000-0300-000019040000}"/>
    <hyperlink ref="A1046" r:id="rId1051" xr:uid="{00000000-0004-0000-0300-00001A040000}"/>
    <hyperlink ref="A1048" r:id="rId1052" xr:uid="{00000000-0004-0000-0300-00001B040000}"/>
    <hyperlink ref="A1049" r:id="rId1053" xr:uid="{00000000-0004-0000-0300-00001C040000}"/>
    <hyperlink ref="A1050" r:id="rId1054" xr:uid="{00000000-0004-0000-0300-00001D040000}"/>
    <hyperlink ref="A1051" r:id="rId1055" xr:uid="{00000000-0004-0000-0300-00001E040000}"/>
    <hyperlink ref="A1052" r:id="rId1056" xr:uid="{00000000-0004-0000-0300-00001F040000}"/>
    <hyperlink ref="A1053" r:id="rId1057" xr:uid="{00000000-0004-0000-0300-000020040000}"/>
    <hyperlink ref="A1054" r:id="rId1058" xr:uid="{00000000-0004-0000-0300-000021040000}"/>
    <hyperlink ref="A1055" r:id="rId1059" xr:uid="{00000000-0004-0000-0300-000022040000}"/>
    <hyperlink ref="A1056" r:id="rId1060" xr:uid="{00000000-0004-0000-0300-000023040000}"/>
    <hyperlink ref="A1057" r:id="rId1061" xr:uid="{00000000-0004-0000-0300-000024040000}"/>
    <hyperlink ref="A1058" r:id="rId1062" xr:uid="{00000000-0004-0000-0300-000025040000}"/>
    <hyperlink ref="A1059" r:id="rId1063" xr:uid="{00000000-0004-0000-0300-000026040000}"/>
    <hyperlink ref="A1060" r:id="rId1064" xr:uid="{00000000-0004-0000-0300-000027040000}"/>
    <hyperlink ref="A1061" r:id="rId1065" xr:uid="{00000000-0004-0000-0300-000028040000}"/>
    <hyperlink ref="A1062" r:id="rId1066" xr:uid="{00000000-0004-0000-0300-000029040000}"/>
    <hyperlink ref="A1063" r:id="rId1067" xr:uid="{00000000-0004-0000-0300-00002A040000}"/>
    <hyperlink ref="A1064" r:id="rId1068" xr:uid="{00000000-0004-0000-0300-00002B040000}"/>
    <hyperlink ref="A1065" r:id="rId1069" xr:uid="{00000000-0004-0000-0300-00002C040000}"/>
    <hyperlink ref="A1066" r:id="rId1070" xr:uid="{00000000-0004-0000-0300-00002D040000}"/>
    <hyperlink ref="A1067" r:id="rId1071" xr:uid="{00000000-0004-0000-0300-00002E040000}"/>
    <hyperlink ref="A1068" r:id="rId1072" xr:uid="{00000000-0004-0000-0300-00002F040000}"/>
    <hyperlink ref="A1069" r:id="rId1073" xr:uid="{00000000-0004-0000-0300-000030040000}"/>
    <hyperlink ref="A1070" r:id="rId1074" xr:uid="{00000000-0004-0000-0300-000031040000}"/>
    <hyperlink ref="A1071" r:id="rId1075" xr:uid="{00000000-0004-0000-0300-000032040000}"/>
    <hyperlink ref="A1072" r:id="rId1076" xr:uid="{00000000-0004-0000-0300-000033040000}"/>
    <hyperlink ref="A1073" r:id="rId1077" xr:uid="{00000000-0004-0000-0300-000034040000}"/>
    <hyperlink ref="A1074" r:id="rId1078" xr:uid="{00000000-0004-0000-0300-000035040000}"/>
    <hyperlink ref="A1075" r:id="rId1079" xr:uid="{00000000-0004-0000-0300-000036040000}"/>
    <hyperlink ref="A1076" r:id="rId1080" xr:uid="{00000000-0004-0000-0300-000037040000}"/>
    <hyperlink ref="A1077" r:id="rId1081" xr:uid="{00000000-0004-0000-0300-000038040000}"/>
    <hyperlink ref="A1078" r:id="rId1082" xr:uid="{00000000-0004-0000-0300-000039040000}"/>
    <hyperlink ref="A1079" r:id="rId1083" xr:uid="{00000000-0004-0000-0300-00003A040000}"/>
    <hyperlink ref="A1080" r:id="rId1084" xr:uid="{00000000-0004-0000-0300-00003B040000}"/>
    <hyperlink ref="A1081" r:id="rId1085" xr:uid="{00000000-0004-0000-0300-00003C040000}"/>
    <hyperlink ref="A1082" r:id="rId1086" xr:uid="{00000000-0004-0000-0300-00003D040000}"/>
    <hyperlink ref="A1083" r:id="rId1087" xr:uid="{00000000-0004-0000-0300-00003E040000}"/>
    <hyperlink ref="A1084" r:id="rId1088" xr:uid="{00000000-0004-0000-0300-00003F040000}"/>
    <hyperlink ref="A1085" r:id="rId1089" xr:uid="{00000000-0004-0000-0300-000040040000}"/>
    <hyperlink ref="A1086" r:id="rId1090" xr:uid="{00000000-0004-0000-0300-000041040000}"/>
    <hyperlink ref="A1087" r:id="rId1091" xr:uid="{00000000-0004-0000-0300-000042040000}"/>
    <hyperlink ref="A1088" r:id="rId1092" xr:uid="{00000000-0004-0000-0300-000043040000}"/>
    <hyperlink ref="A1089" r:id="rId1093" xr:uid="{00000000-0004-0000-0300-000044040000}"/>
    <hyperlink ref="A1090" r:id="rId1094" xr:uid="{00000000-0004-0000-0300-000045040000}"/>
    <hyperlink ref="A1091" r:id="rId1095" xr:uid="{00000000-0004-0000-0300-000046040000}"/>
    <hyperlink ref="A1092" r:id="rId1096" xr:uid="{00000000-0004-0000-0300-000047040000}"/>
    <hyperlink ref="A1093" r:id="rId1097" xr:uid="{00000000-0004-0000-0300-000048040000}"/>
    <hyperlink ref="A1094" r:id="rId1098" xr:uid="{00000000-0004-0000-0300-000049040000}"/>
    <hyperlink ref="A1095" r:id="rId1099" xr:uid="{00000000-0004-0000-0300-00004A040000}"/>
    <hyperlink ref="A1097" r:id="rId1100" xr:uid="{00000000-0004-0000-0300-00004B040000}"/>
    <hyperlink ref="A1098" r:id="rId1101" xr:uid="{00000000-0004-0000-0300-00004C040000}"/>
    <hyperlink ref="I1098" r:id="rId1102" xr:uid="{00000000-0004-0000-0300-00004D040000}"/>
    <hyperlink ref="A1099" r:id="rId1103" xr:uid="{00000000-0004-0000-0300-00004E040000}"/>
    <hyperlink ref="A1100" r:id="rId1104" xr:uid="{00000000-0004-0000-0300-00004F040000}"/>
    <hyperlink ref="A1102" r:id="rId1105" xr:uid="{00000000-0004-0000-0300-000050040000}"/>
    <hyperlink ref="A1103" r:id="rId1106" xr:uid="{00000000-0004-0000-0300-000051040000}"/>
    <hyperlink ref="A1104" r:id="rId1107" xr:uid="{00000000-0004-0000-0300-000052040000}"/>
    <hyperlink ref="A1105" r:id="rId1108" xr:uid="{00000000-0004-0000-0300-000053040000}"/>
    <hyperlink ref="A1106" r:id="rId1109" xr:uid="{00000000-0004-0000-0300-000054040000}"/>
    <hyperlink ref="A1107" r:id="rId1110" xr:uid="{00000000-0004-0000-0300-000055040000}"/>
    <hyperlink ref="A1108" r:id="rId1111" xr:uid="{00000000-0004-0000-0300-000056040000}"/>
    <hyperlink ref="A1109" r:id="rId1112" xr:uid="{00000000-0004-0000-0300-000057040000}"/>
    <hyperlink ref="I1109" r:id="rId1113" xr:uid="{00000000-0004-0000-0300-000058040000}"/>
    <hyperlink ref="A1111" r:id="rId1114" xr:uid="{00000000-0004-0000-0300-000059040000}"/>
    <hyperlink ref="A1112" r:id="rId1115" xr:uid="{00000000-0004-0000-0300-00005A040000}"/>
    <hyperlink ref="A1113" r:id="rId1116" xr:uid="{00000000-0004-0000-0300-00005B040000}"/>
    <hyperlink ref="A1114" r:id="rId1117" xr:uid="{00000000-0004-0000-0300-00005C040000}"/>
    <hyperlink ref="A1115" r:id="rId1118" xr:uid="{00000000-0004-0000-0300-00005D040000}"/>
    <hyperlink ref="A1116" r:id="rId1119" xr:uid="{00000000-0004-0000-0300-00005E040000}"/>
    <hyperlink ref="A1117" r:id="rId1120" xr:uid="{00000000-0004-0000-0300-00005F040000}"/>
    <hyperlink ref="A1118" r:id="rId1121" xr:uid="{00000000-0004-0000-0300-000060040000}"/>
    <hyperlink ref="A1119" r:id="rId1122" xr:uid="{00000000-0004-0000-0300-000061040000}"/>
    <hyperlink ref="A1120" r:id="rId1123" xr:uid="{00000000-0004-0000-0300-000062040000}"/>
    <hyperlink ref="A1121" r:id="rId1124" xr:uid="{00000000-0004-0000-0300-000063040000}"/>
    <hyperlink ref="A1122" r:id="rId1125" xr:uid="{00000000-0004-0000-0300-000064040000}"/>
    <hyperlink ref="A1123" r:id="rId1126" xr:uid="{00000000-0004-0000-0300-000065040000}"/>
    <hyperlink ref="A1124" r:id="rId1127" xr:uid="{00000000-0004-0000-0300-000066040000}"/>
    <hyperlink ref="A1125" r:id="rId1128" xr:uid="{00000000-0004-0000-0300-000067040000}"/>
    <hyperlink ref="A1126" r:id="rId1129" xr:uid="{00000000-0004-0000-0300-000068040000}"/>
    <hyperlink ref="A1127" r:id="rId1130" xr:uid="{00000000-0004-0000-0300-000069040000}"/>
    <hyperlink ref="A1128" r:id="rId1131" xr:uid="{00000000-0004-0000-0300-00006A040000}"/>
    <hyperlink ref="A1129" r:id="rId1132" xr:uid="{00000000-0004-0000-0300-00006B040000}"/>
    <hyperlink ref="A1130" r:id="rId1133" xr:uid="{00000000-0004-0000-0300-00006C040000}"/>
    <hyperlink ref="A1131" r:id="rId1134" xr:uid="{00000000-0004-0000-0300-00006D040000}"/>
    <hyperlink ref="A1132" r:id="rId1135" xr:uid="{00000000-0004-0000-0300-00006E040000}"/>
    <hyperlink ref="A1133" r:id="rId1136" xr:uid="{00000000-0004-0000-0300-00006F040000}"/>
    <hyperlink ref="A1134" r:id="rId1137" xr:uid="{00000000-0004-0000-0300-000070040000}"/>
    <hyperlink ref="A1135" r:id="rId1138" xr:uid="{00000000-0004-0000-0300-000071040000}"/>
    <hyperlink ref="A1136" r:id="rId1139" xr:uid="{00000000-0004-0000-0300-000072040000}"/>
    <hyperlink ref="A1137" r:id="rId1140" xr:uid="{00000000-0004-0000-0300-000073040000}"/>
    <hyperlink ref="A1138" r:id="rId1141" xr:uid="{00000000-0004-0000-0300-000074040000}"/>
    <hyperlink ref="A1139" r:id="rId1142" xr:uid="{00000000-0004-0000-0300-000075040000}"/>
    <hyperlink ref="A1140" r:id="rId1143" xr:uid="{00000000-0004-0000-0300-000076040000}"/>
    <hyperlink ref="A1141" r:id="rId1144" xr:uid="{00000000-0004-0000-0300-000077040000}"/>
    <hyperlink ref="A1142" r:id="rId1145" xr:uid="{00000000-0004-0000-0300-000078040000}"/>
    <hyperlink ref="A1144" r:id="rId1146" xr:uid="{00000000-0004-0000-0300-000079040000}"/>
    <hyperlink ref="A1145" r:id="rId1147" xr:uid="{00000000-0004-0000-0300-00007A040000}"/>
    <hyperlink ref="A1146" r:id="rId1148" xr:uid="{00000000-0004-0000-0300-00007B040000}"/>
    <hyperlink ref="A1147" r:id="rId1149" xr:uid="{00000000-0004-0000-0300-00007C040000}"/>
    <hyperlink ref="A1148" r:id="rId1150" xr:uid="{00000000-0004-0000-0300-00007D040000}"/>
    <hyperlink ref="A1150" r:id="rId1151" xr:uid="{00000000-0004-0000-0300-00007E040000}"/>
    <hyperlink ref="A1151" r:id="rId1152" xr:uid="{00000000-0004-0000-0300-00007F040000}"/>
    <hyperlink ref="A1152" r:id="rId1153" xr:uid="{00000000-0004-0000-0300-000080040000}"/>
    <hyperlink ref="A1154" r:id="rId1154" xr:uid="{00000000-0004-0000-0300-000081040000}"/>
    <hyperlink ref="A1155" r:id="rId1155" xr:uid="{00000000-0004-0000-0300-000082040000}"/>
    <hyperlink ref="A1156" r:id="rId1156" xr:uid="{00000000-0004-0000-0300-000083040000}"/>
    <hyperlink ref="A1157" r:id="rId1157" xr:uid="{00000000-0004-0000-0300-000084040000}"/>
    <hyperlink ref="A1158" r:id="rId1158" xr:uid="{00000000-0004-0000-0300-000085040000}"/>
    <hyperlink ref="A1159" r:id="rId1159" xr:uid="{00000000-0004-0000-0300-000086040000}"/>
    <hyperlink ref="A1160" r:id="rId1160" xr:uid="{00000000-0004-0000-0300-000087040000}"/>
    <hyperlink ref="A1161" r:id="rId1161" xr:uid="{00000000-0004-0000-0300-000088040000}"/>
    <hyperlink ref="A1162" r:id="rId1162" xr:uid="{00000000-0004-0000-0300-000089040000}"/>
    <hyperlink ref="A1163" r:id="rId1163" xr:uid="{00000000-0004-0000-0300-00008A040000}"/>
    <hyperlink ref="A1164" r:id="rId1164" xr:uid="{00000000-0004-0000-0300-00008B040000}"/>
    <hyperlink ref="A1165" r:id="rId1165" xr:uid="{00000000-0004-0000-0300-00008C040000}"/>
    <hyperlink ref="A1166" r:id="rId1166" xr:uid="{00000000-0004-0000-0300-00008D040000}"/>
    <hyperlink ref="A1167" r:id="rId1167" xr:uid="{00000000-0004-0000-0300-00008E040000}"/>
    <hyperlink ref="A1168" r:id="rId1168" xr:uid="{00000000-0004-0000-0300-00008F040000}"/>
    <hyperlink ref="A1169" r:id="rId1169" xr:uid="{00000000-0004-0000-0300-000090040000}"/>
    <hyperlink ref="I1169" r:id="rId1170" xr:uid="{00000000-0004-0000-0300-000091040000}"/>
    <hyperlink ref="A1170" r:id="rId1171" xr:uid="{00000000-0004-0000-0300-000092040000}"/>
    <hyperlink ref="A1171" r:id="rId1172" xr:uid="{00000000-0004-0000-0300-000093040000}"/>
    <hyperlink ref="A1172" r:id="rId1173" xr:uid="{00000000-0004-0000-0300-000094040000}"/>
    <hyperlink ref="A1173" r:id="rId1174" xr:uid="{00000000-0004-0000-0300-000095040000}"/>
    <hyperlink ref="A1174" r:id="rId1175" xr:uid="{00000000-0004-0000-0300-000096040000}"/>
    <hyperlink ref="A1175" r:id="rId1176" xr:uid="{00000000-0004-0000-0300-000097040000}"/>
    <hyperlink ref="A1176" r:id="rId1177" xr:uid="{00000000-0004-0000-0300-000098040000}"/>
    <hyperlink ref="A1177" r:id="rId1178" xr:uid="{00000000-0004-0000-0300-000099040000}"/>
    <hyperlink ref="A1178" r:id="rId1179" xr:uid="{00000000-0004-0000-0300-00009A040000}"/>
    <hyperlink ref="I1178" r:id="rId1180" xr:uid="{00000000-0004-0000-0300-00009B040000}"/>
    <hyperlink ref="A1179" r:id="rId1181" xr:uid="{00000000-0004-0000-0300-00009C040000}"/>
    <hyperlink ref="A1180" r:id="rId1182" xr:uid="{00000000-0004-0000-0300-00009D040000}"/>
    <hyperlink ref="A1181" r:id="rId1183" xr:uid="{00000000-0004-0000-0300-00009E040000}"/>
    <hyperlink ref="A1182" r:id="rId1184" xr:uid="{00000000-0004-0000-0300-00009F040000}"/>
    <hyperlink ref="A1184" r:id="rId1185" xr:uid="{00000000-0004-0000-0300-0000A0040000}"/>
    <hyperlink ref="A1186" r:id="rId1186" xr:uid="{00000000-0004-0000-0300-0000A1040000}"/>
    <hyperlink ref="A1187" r:id="rId1187" xr:uid="{00000000-0004-0000-0300-0000A2040000}"/>
    <hyperlink ref="A1188" r:id="rId1188" xr:uid="{00000000-0004-0000-0300-0000A3040000}"/>
    <hyperlink ref="A1189" r:id="rId1189" xr:uid="{00000000-0004-0000-0300-0000A4040000}"/>
    <hyperlink ref="A1190" r:id="rId1190" xr:uid="{00000000-0004-0000-0300-0000A5040000}"/>
    <hyperlink ref="A1191" r:id="rId1191" xr:uid="{00000000-0004-0000-0300-0000A6040000}"/>
    <hyperlink ref="A1192" r:id="rId1192" xr:uid="{00000000-0004-0000-0300-0000A7040000}"/>
    <hyperlink ref="A1193" r:id="rId1193" xr:uid="{00000000-0004-0000-0300-0000A8040000}"/>
    <hyperlink ref="A1194" r:id="rId1194" xr:uid="{00000000-0004-0000-0300-0000A9040000}"/>
    <hyperlink ref="A1196" r:id="rId1195" xr:uid="{00000000-0004-0000-0300-0000AA040000}"/>
    <hyperlink ref="A1197" r:id="rId1196" xr:uid="{00000000-0004-0000-0300-0000AB040000}"/>
    <hyperlink ref="A1198" r:id="rId1197" xr:uid="{00000000-0004-0000-0300-0000AC040000}"/>
    <hyperlink ref="A1199" r:id="rId1198" xr:uid="{00000000-0004-0000-0300-0000AD040000}"/>
    <hyperlink ref="A1200" r:id="rId1199" xr:uid="{00000000-0004-0000-0300-0000AE040000}"/>
    <hyperlink ref="A1201" r:id="rId1200" xr:uid="{00000000-0004-0000-0300-0000AF040000}"/>
    <hyperlink ref="A1204" r:id="rId1201" xr:uid="{00000000-0004-0000-0300-0000B0040000}"/>
    <hyperlink ref="A1205" r:id="rId1202" xr:uid="{00000000-0004-0000-0300-0000B1040000}"/>
    <hyperlink ref="A1206" r:id="rId1203" xr:uid="{00000000-0004-0000-0300-0000B2040000}"/>
    <hyperlink ref="A1207" r:id="rId1204" xr:uid="{00000000-0004-0000-0300-0000B3040000}"/>
    <hyperlink ref="A1208" r:id="rId1205" xr:uid="{00000000-0004-0000-0300-0000B4040000}"/>
    <hyperlink ref="A1209" r:id="rId1206" xr:uid="{00000000-0004-0000-0300-0000B5040000}"/>
    <hyperlink ref="A1210" r:id="rId1207" xr:uid="{00000000-0004-0000-0300-0000B6040000}"/>
    <hyperlink ref="A1211" r:id="rId1208" xr:uid="{00000000-0004-0000-0300-0000B7040000}"/>
    <hyperlink ref="A1212" r:id="rId1209" xr:uid="{00000000-0004-0000-0300-0000B8040000}"/>
    <hyperlink ref="A1213" r:id="rId1210" xr:uid="{00000000-0004-0000-0300-0000B9040000}"/>
    <hyperlink ref="A1214" r:id="rId1211" xr:uid="{00000000-0004-0000-0300-0000BA040000}"/>
    <hyperlink ref="A1215" r:id="rId1212" xr:uid="{00000000-0004-0000-0300-0000BB040000}"/>
    <hyperlink ref="A1216" r:id="rId1213" xr:uid="{00000000-0004-0000-0300-0000BC040000}"/>
    <hyperlink ref="A1217" r:id="rId1214" xr:uid="{00000000-0004-0000-0300-0000BD040000}"/>
    <hyperlink ref="A1218" r:id="rId1215" xr:uid="{00000000-0004-0000-0300-0000BE040000}"/>
    <hyperlink ref="A1220" r:id="rId1216" xr:uid="{00000000-0004-0000-0300-0000BF040000}"/>
    <hyperlink ref="A1221" r:id="rId1217" xr:uid="{00000000-0004-0000-0300-0000C0040000}"/>
    <hyperlink ref="A1222" r:id="rId1218" xr:uid="{00000000-0004-0000-0300-0000C1040000}"/>
    <hyperlink ref="A1223" r:id="rId1219" xr:uid="{00000000-0004-0000-0300-0000C2040000}"/>
    <hyperlink ref="A1224" r:id="rId1220" xr:uid="{00000000-0004-0000-0300-0000C3040000}"/>
    <hyperlink ref="A1225" r:id="rId1221" xr:uid="{00000000-0004-0000-0300-0000C4040000}"/>
    <hyperlink ref="A1226" r:id="rId1222" xr:uid="{00000000-0004-0000-0300-0000C5040000}"/>
    <hyperlink ref="A1228" r:id="rId1223" xr:uid="{00000000-0004-0000-0300-0000C6040000}"/>
    <hyperlink ref="A1229" r:id="rId1224" xr:uid="{00000000-0004-0000-0300-0000C7040000}"/>
    <hyperlink ref="A1230" r:id="rId1225" xr:uid="{00000000-0004-0000-0300-0000C8040000}"/>
    <hyperlink ref="A1231" r:id="rId1226" xr:uid="{00000000-0004-0000-0300-0000C9040000}"/>
    <hyperlink ref="A1232" r:id="rId1227" xr:uid="{00000000-0004-0000-0300-0000CA040000}"/>
    <hyperlink ref="A1233" r:id="rId1228" xr:uid="{00000000-0004-0000-0300-0000CB040000}"/>
    <hyperlink ref="A1234" r:id="rId1229" xr:uid="{00000000-0004-0000-0300-0000CC040000}"/>
    <hyperlink ref="A1235" r:id="rId1230" xr:uid="{00000000-0004-0000-0300-0000CD040000}"/>
    <hyperlink ref="A1237" r:id="rId1231" xr:uid="{00000000-0004-0000-0300-0000CE040000}"/>
    <hyperlink ref="A1238" r:id="rId1232" xr:uid="{00000000-0004-0000-0300-0000CF040000}"/>
    <hyperlink ref="A1239" r:id="rId1233" xr:uid="{00000000-0004-0000-0300-0000D0040000}"/>
    <hyperlink ref="A1240" r:id="rId1234" xr:uid="{00000000-0004-0000-0300-0000D1040000}"/>
    <hyperlink ref="A1241" r:id="rId1235" xr:uid="{00000000-0004-0000-0300-0000D2040000}"/>
    <hyperlink ref="A1242" r:id="rId1236" xr:uid="{00000000-0004-0000-0300-0000D3040000}"/>
    <hyperlink ref="A1243" r:id="rId1237" xr:uid="{00000000-0004-0000-0300-0000D4040000}"/>
    <hyperlink ref="A1244" r:id="rId1238" xr:uid="{00000000-0004-0000-0300-0000D5040000}"/>
    <hyperlink ref="A1245" r:id="rId1239" xr:uid="{00000000-0004-0000-0300-0000D6040000}"/>
    <hyperlink ref="A1246" r:id="rId1240" xr:uid="{00000000-0004-0000-0300-0000D7040000}"/>
    <hyperlink ref="A1247" r:id="rId1241" xr:uid="{00000000-0004-0000-0300-0000D8040000}"/>
    <hyperlink ref="A1248" r:id="rId1242" xr:uid="{00000000-0004-0000-0300-0000D9040000}"/>
    <hyperlink ref="A1249" r:id="rId1243" xr:uid="{00000000-0004-0000-0300-0000DA040000}"/>
    <hyperlink ref="A1250" r:id="rId1244" xr:uid="{00000000-0004-0000-0300-0000DB040000}"/>
    <hyperlink ref="A1251" r:id="rId1245" xr:uid="{00000000-0004-0000-0300-0000DC040000}"/>
    <hyperlink ref="A1252" r:id="rId1246" xr:uid="{00000000-0004-0000-0300-0000DD040000}"/>
    <hyperlink ref="I1252" r:id="rId1247" xr:uid="{00000000-0004-0000-0300-0000DE040000}"/>
    <hyperlink ref="A1253" r:id="rId1248" xr:uid="{00000000-0004-0000-0300-0000DF040000}"/>
    <hyperlink ref="A1254" r:id="rId1249" xr:uid="{00000000-0004-0000-0300-0000E0040000}"/>
    <hyperlink ref="A1255" r:id="rId1250" xr:uid="{00000000-0004-0000-0300-0000E1040000}"/>
    <hyperlink ref="A1256" r:id="rId1251" xr:uid="{00000000-0004-0000-0300-0000E2040000}"/>
    <hyperlink ref="A1257" r:id="rId1252" xr:uid="{00000000-0004-0000-0300-0000E3040000}"/>
    <hyperlink ref="A1258" r:id="rId1253" xr:uid="{00000000-0004-0000-0300-0000E4040000}"/>
    <hyperlink ref="A1259" r:id="rId1254" xr:uid="{00000000-0004-0000-0300-0000E5040000}"/>
    <hyperlink ref="A1261" r:id="rId1255" xr:uid="{00000000-0004-0000-0300-0000E6040000}"/>
    <hyperlink ref="A1262" r:id="rId1256" xr:uid="{00000000-0004-0000-0300-0000E7040000}"/>
    <hyperlink ref="A1263" r:id="rId1257" xr:uid="{00000000-0004-0000-0300-0000E8040000}"/>
    <hyperlink ref="A1264" r:id="rId1258" xr:uid="{00000000-0004-0000-0300-0000E9040000}"/>
    <hyperlink ref="A1265" r:id="rId1259" xr:uid="{00000000-0004-0000-0300-0000EA040000}"/>
    <hyperlink ref="A1266" r:id="rId1260" xr:uid="{00000000-0004-0000-0300-0000EB040000}"/>
    <hyperlink ref="I1266" r:id="rId1261" xr:uid="{00000000-0004-0000-0300-0000EC040000}"/>
    <hyperlink ref="A1267" r:id="rId1262" xr:uid="{00000000-0004-0000-0300-0000ED040000}"/>
    <hyperlink ref="A1268" r:id="rId1263" xr:uid="{00000000-0004-0000-0300-0000EE040000}"/>
    <hyperlink ref="A1269" r:id="rId1264" xr:uid="{00000000-0004-0000-0300-0000EF040000}"/>
    <hyperlink ref="A1270" r:id="rId1265" xr:uid="{00000000-0004-0000-0300-0000F0040000}"/>
    <hyperlink ref="A1272" r:id="rId1266" xr:uid="{00000000-0004-0000-0300-0000F1040000}"/>
    <hyperlink ref="A1273" r:id="rId1267" xr:uid="{00000000-0004-0000-0300-0000F2040000}"/>
    <hyperlink ref="A1274" r:id="rId1268" xr:uid="{00000000-0004-0000-0300-0000F3040000}"/>
    <hyperlink ref="A1275" r:id="rId1269" xr:uid="{00000000-0004-0000-0300-0000F4040000}"/>
    <hyperlink ref="A1276" r:id="rId1270" xr:uid="{00000000-0004-0000-0300-0000F5040000}"/>
    <hyperlink ref="A1277" r:id="rId1271" xr:uid="{00000000-0004-0000-0300-0000F6040000}"/>
    <hyperlink ref="A1278" r:id="rId1272" xr:uid="{00000000-0004-0000-0300-0000F7040000}"/>
    <hyperlink ref="A1279" r:id="rId1273" xr:uid="{00000000-0004-0000-0300-0000F8040000}"/>
    <hyperlink ref="A1280" r:id="rId1274" xr:uid="{00000000-0004-0000-0300-0000F9040000}"/>
    <hyperlink ref="A1281" r:id="rId1275" xr:uid="{00000000-0004-0000-0300-0000FA040000}"/>
    <hyperlink ref="A1282" r:id="rId1276" xr:uid="{00000000-0004-0000-0300-0000FB040000}"/>
    <hyperlink ref="A1283" r:id="rId1277" xr:uid="{00000000-0004-0000-0300-0000FC040000}"/>
    <hyperlink ref="A1285" r:id="rId1278" xr:uid="{00000000-0004-0000-0300-0000FD040000}"/>
    <hyperlink ref="A1286" r:id="rId1279" xr:uid="{00000000-0004-0000-0300-0000FE040000}"/>
    <hyperlink ref="A1287" r:id="rId1280" xr:uid="{00000000-0004-0000-0300-0000FF040000}"/>
    <hyperlink ref="A1288" r:id="rId1281" xr:uid="{00000000-0004-0000-0300-000000050000}"/>
    <hyperlink ref="A1291" r:id="rId1282" xr:uid="{00000000-0004-0000-0300-000001050000}"/>
    <hyperlink ref="A1293" r:id="rId1283" xr:uid="{00000000-0004-0000-0300-000002050000}"/>
    <hyperlink ref="A1294" r:id="rId1284" xr:uid="{00000000-0004-0000-0300-000003050000}"/>
    <hyperlink ref="A1296" r:id="rId1285" xr:uid="{00000000-0004-0000-0300-000004050000}"/>
    <hyperlink ref="A1297" r:id="rId1286" xr:uid="{00000000-0004-0000-0300-000005050000}"/>
    <hyperlink ref="A1298" r:id="rId1287" xr:uid="{00000000-0004-0000-0300-000006050000}"/>
    <hyperlink ref="A1299" r:id="rId1288" xr:uid="{00000000-0004-0000-0300-000007050000}"/>
    <hyperlink ref="A1300" r:id="rId1289" xr:uid="{00000000-0004-0000-0300-000008050000}"/>
    <hyperlink ref="A1301" r:id="rId1290" xr:uid="{00000000-0004-0000-0300-000009050000}"/>
    <hyperlink ref="A1302" r:id="rId1291" xr:uid="{00000000-0004-0000-0300-00000A050000}"/>
    <hyperlink ref="A1303" r:id="rId1292" xr:uid="{00000000-0004-0000-0300-00000B050000}"/>
    <hyperlink ref="A1304" r:id="rId1293" xr:uid="{00000000-0004-0000-0300-00000C050000}"/>
    <hyperlink ref="A1306" r:id="rId1294" xr:uid="{00000000-0004-0000-0300-00000D050000}"/>
    <hyperlink ref="A1307" r:id="rId1295" xr:uid="{00000000-0004-0000-0300-00000E050000}"/>
    <hyperlink ref="A1308" r:id="rId1296" xr:uid="{00000000-0004-0000-0300-00000F050000}"/>
    <hyperlink ref="A1309" r:id="rId1297" xr:uid="{00000000-0004-0000-0300-000010050000}"/>
    <hyperlink ref="A1310" r:id="rId1298" xr:uid="{00000000-0004-0000-0300-000011050000}"/>
    <hyperlink ref="A1311" r:id="rId1299" xr:uid="{00000000-0004-0000-0300-000012050000}"/>
    <hyperlink ref="A1312" r:id="rId1300" xr:uid="{00000000-0004-0000-0300-000013050000}"/>
    <hyperlink ref="A1313" r:id="rId1301" xr:uid="{00000000-0004-0000-0300-000014050000}"/>
    <hyperlink ref="A1314" r:id="rId1302" xr:uid="{00000000-0004-0000-0300-000015050000}"/>
    <hyperlink ref="A1315" r:id="rId1303" xr:uid="{00000000-0004-0000-0300-000016050000}"/>
    <hyperlink ref="A1316" r:id="rId1304" xr:uid="{00000000-0004-0000-0300-000017050000}"/>
    <hyperlink ref="A1317" r:id="rId1305" xr:uid="{00000000-0004-0000-0300-000018050000}"/>
    <hyperlink ref="A1318" r:id="rId1306" xr:uid="{00000000-0004-0000-0300-000019050000}"/>
    <hyperlink ref="A1319" r:id="rId1307" xr:uid="{00000000-0004-0000-0300-00001A050000}"/>
    <hyperlink ref="A1320" r:id="rId1308" xr:uid="{00000000-0004-0000-0300-00001B050000}"/>
    <hyperlink ref="A1321" r:id="rId1309" xr:uid="{00000000-0004-0000-0300-00001C050000}"/>
    <hyperlink ref="A1322" r:id="rId1310" xr:uid="{00000000-0004-0000-0300-00001D050000}"/>
    <hyperlink ref="A1323" r:id="rId1311" xr:uid="{00000000-0004-0000-0300-00001E050000}"/>
    <hyperlink ref="A1324" r:id="rId1312" xr:uid="{00000000-0004-0000-0300-00001F050000}"/>
    <hyperlink ref="A1326" r:id="rId1313" xr:uid="{00000000-0004-0000-0300-000020050000}"/>
    <hyperlink ref="A1327" r:id="rId1314" xr:uid="{00000000-0004-0000-0300-000021050000}"/>
    <hyperlink ref="A1328" r:id="rId1315" xr:uid="{00000000-0004-0000-0300-000022050000}"/>
    <hyperlink ref="A1329" r:id="rId1316" xr:uid="{00000000-0004-0000-0300-000023050000}"/>
    <hyperlink ref="A1330" r:id="rId1317" xr:uid="{00000000-0004-0000-0300-000024050000}"/>
    <hyperlink ref="A1331" r:id="rId1318" xr:uid="{00000000-0004-0000-0300-000025050000}"/>
    <hyperlink ref="A1332" r:id="rId1319" xr:uid="{00000000-0004-0000-0300-000026050000}"/>
    <hyperlink ref="A1334" r:id="rId1320" xr:uid="{00000000-0004-0000-0300-000027050000}"/>
    <hyperlink ref="A1335" r:id="rId1321" xr:uid="{00000000-0004-0000-0300-000028050000}"/>
    <hyperlink ref="A1337" r:id="rId1322" xr:uid="{00000000-0004-0000-0300-000029050000}"/>
    <hyperlink ref="A1338" r:id="rId1323" xr:uid="{00000000-0004-0000-0300-00002A050000}"/>
    <hyperlink ref="A1339" r:id="rId1324" xr:uid="{00000000-0004-0000-0300-00002B050000}"/>
    <hyperlink ref="A1340" r:id="rId1325" xr:uid="{00000000-0004-0000-0300-00002C050000}"/>
    <hyperlink ref="A1342" r:id="rId1326" xr:uid="{00000000-0004-0000-0300-00002D050000}"/>
    <hyperlink ref="A1343" r:id="rId1327" xr:uid="{00000000-0004-0000-0300-00002E050000}"/>
    <hyperlink ref="A1345" r:id="rId1328" xr:uid="{00000000-0004-0000-0300-00002F050000}"/>
    <hyperlink ref="A1348" r:id="rId1329" xr:uid="{00000000-0004-0000-0300-000030050000}"/>
    <hyperlink ref="A1349" r:id="rId1330" xr:uid="{00000000-0004-0000-0300-000031050000}"/>
    <hyperlink ref="A1350" r:id="rId1331" xr:uid="{00000000-0004-0000-0300-000032050000}"/>
    <hyperlink ref="A1351" r:id="rId1332" xr:uid="{00000000-0004-0000-0300-000033050000}"/>
    <hyperlink ref="A1352" r:id="rId1333" xr:uid="{00000000-0004-0000-0300-000034050000}"/>
    <hyperlink ref="A1353" r:id="rId1334" xr:uid="{00000000-0004-0000-0300-000035050000}"/>
    <hyperlink ref="A1354" r:id="rId1335" xr:uid="{00000000-0004-0000-0300-000036050000}"/>
    <hyperlink ref="A1355" r:id="rId1336" xr:uid="{00000000-0004-0000-0300-000037050000}"/>
    <hyperlink ref="A1356" r:id="rId1337" xr:uid="{00000000-0004-0000-0300-000038050000}"/>
    <hyperlink ref="A1357" r:id="rId1338" xr:uid="{00000000-0004-0000-0300-000039050000}"/>
    <hyperlink ref="A1358" r:id="rId1339" xr:uid="{00000000-0004-0000-0300-00003A050000}"/>
    <hyperlink ref="A1359" r:id="rId1340" xr:uid="{00000000-0004-0000-0300-00003B050000}"/>
    <hyperlink ref="A1360" r:id="rId1341" xr:uid="{00000000-0004-0000-0300-00003C050000}"/>
    <hyperlink ref="A1361" r:id="rId1342" xr:uid="{00000000-0004-0000-0300-00003D050000}"/>
    <hyperlink ref="A1362" r:id="rId1343" xr:uid="{00000000-0004-0000-0300-00003E050000}"/>
    <hyperlink ref="A1363" r:id="rId1344" xr:uid="{00000000-0004-0000-0300-00003F050000}"/>
    <hyperlink ref="A1364" r:id="rId1345" xr:uid="{00000000-0004-0000-0300-000040050000}"/>
    <hyperlink ref="A1365" r:id="rId1346" xr:uid="{00000000-0004-0000-0300-000041050000}"/>
    <hyperlink ref="I1365" r:id="rId1347" xr:uid="{00000000-0004-0000-0300-000042050000}"/>
    <hyperlink ref="A1366" r:id="rId1348" xr:uid="{00000000-0004-0000-0300-000043050000}"/>
    <hyperlink ref="A1367" r:id="rId1349" xr:uid="{00000000-0004-0000-0300-000044050000}"/>
    <hyperlink ref="A1368" r:id="rId1350" xr:uid="{00000000-0004-0000-0300-000045050000}"/>
    <hyperlink ref="A1369" r:id="rId1351" xr:uid="{00000000-0004-0000-0300-000046050000}"/>
    <hyperlink ref="A1370" r:id="rId1352" xr:uid="{00000000-0004-0000-0300-000047050000}"/>
    <hyperlink ref="A1371" r:id="rId1353" xr:uid="{00000000-0004-0000-0300-000048050000}"/>
    <hyperlink ref="A1372" r:id="rId1354" xr:uid="{00000000-0004-0000-0300-000049050000}"/>
    <hyperlink ref="A1373" r:id="rId1355" xr:uid="{00000000-0004-0000-0300-00004A050000}"/>
    <hyperlink ref="A1374" r:id="rId1356" xr:uid="{00000000-0004-0000-0300-00004B050000}"/>
    <hyperlink ref="A1375" r:id="rId1357" xr:uid="{00000000-0004-0000-0300-00004C050000}"/>
    <hyperlink ref="A1376" r:id="rId1358" xr:uid="{00000000-0004-0000-0300-00004D050000}"/>
    <hyperlink ref="A1377" r:id="rId1359" xr:uid="{00000000-0004-0000-0300-00004E050000}"/>
    <hyperlink ref="A1378" r:id="rId1360" xr:uid="{00000000-0004-0000-0300-00004F050000}"/>
    <hyperlink ref="A1379" r:id="rId1361" xr:uid="{00000000-0004-0000-0300-000050050000}"/>
    <hyperlink ref="A1380" r:id="rId1362" xr:uid="{00000000-0004-0000-0300-000051050000}"/>
    <hyperlink ref="A1381" r:id="rId1363" xr:uid="{00000000-0004-0000-0300-000052050000}"/>
    <hyperlink ref="A1382" r:id="rId1364" xr:uid="{00000000-0004-0000-0300-000053050000}"/>
    <hyperlink ref="A1383" r:id="rId1365" xr:uid="{00000000-0004-0000-0300-000054050000}"/>
    <hyperlink ref="A1384" r:id="rId1366" xr:uid="{00000000-0004-0000-0300-000055050000}"/>
    <hyperlink ref="A1385" r:id="rId1367" xr:uid="{00000000-0004-0000-0300-000056050000}"/>
    <hyperlink ref="A1386" r:id="rId1368" xr:uid="{00000000-0004-0000-0300-000057050000}"/>
    <hyperlink ref="A1387" r:id="rId1369" xr:uid="{00000000-0004-0000-0300-000058050000}"/>
    <hyperlink ref="A1388" r:id="rId1370" xr:uid="{00000000-0004-0000-0300-000059050000}"/>
    <hyperlink ref="A1389" r:id="rId1371" xr:uid="{00000000-0004-0000-0300-00005A050000}"/>
    <hyperlink ref="A1390" r:id="rId1372" xr:uid="{00000000-0004-0000-0300-00005B050000}"/>
    <hyperlink ref="A1391" r:id="rId1373" xr:uid="{00000000-0004-0000-0300-00005C050000}"/>
    <hyperlink ref="A1392" r:id="rId1374" xr:uid="{00000000-0004-0000-0300-00005D050000}"/>
    <hyperlink ref="A1393" r:id="rId1375" xr:uid="{00000000-0004-0000-0300-00005E050000}"/>
    <hyperlink ref="A1394" r:id="rId1376" xr:uid="{00000000-0004-0000-0300-00005F050000}"/>
    <hyperlink ref="A1395" r:id="rId1377" xr:uid="{00000000-0004-0000-0300-000060050000}"/>
    <hyperlink ref="I1395" r:id="rId1378" xr:uid="{00000000-0004-0000-0300-000061050000}"/>
    <hyperlink ref="A1396" r:id="rId1379" xr:uid="{00000000-0004-0000-0300-000062050000}"/>
    <hyperlink ref="A1397" r:id="rId1380" xr:uid="{00000000-0004-0000-0300-000063050000}"/>
    <hyperlink ref="A1398" r:id="rId1381" xr:uid="{00000000-0004-0000-0300-000064050000}"/>
    <hyperlink ref="I1398" r:id="rId1382" xr:uid="{00000000-0004-0000-0300-000065050000}"/>
    <hyperlink ref="A1399" r:id="rId1383" xr:uid="{00000000-0004-0000-0300-000066050000}"/>
    <hyperlink ref="A1400" r:id="rId1384" xr:uid="{00000000-0004-0000-0300-000067050000}"/>
    <hyperlink ref="A1401" r:id="rId1385" xr:uid="{00000000-0004-0000-0300-000068050000}"/>
    <hyperlink ref="A1402" r:id="rId1386" xr:uid="{00000000-0004-0000-0300-000069050000}"/>
    <hyperlink ref="A1403" r:id="rId1387" xr:uid="{00000000-0004-0000-0300-00006A050000}"/>
    <hyperlink ref="A1404" r:id="rId1388" xr:uid="{00000000-0004-0000-0300-00006B050000}"/>
    <hyperlink ref="A1405" r:id="rId1389" xr:uid="{00000000-0004-0000-0300-00006C050000}"/>
    <hyperlink ref="A1406" r:id="rId1390" xr:uid="{00000000-0004-0000-0300-00006D050000}"/>
    <hyperlink ref="A1407" r:id="rId1391" xr:uid="{00000000-0004-0000-0300-00006E050000}"/>
    <hyperlink ref="A1408" r:id="rId1392" xr:uid="{00000000-0004-0000-0300-00006F050000}"/>
    <hyperlink ref="A1409" r:id="rId1393" xr:uid="{00000000-0004-0000-0300-000070050000}"/>
    <hyperlink ref="A1410" r:id="rId1394" xr:uid="{00000000-0004-0000-0300-000071050000}"/>
    <hyperlink ref="A1411" r:id="rId1395" xr:uid="{00000000-0004-0000-0300-000072050000}"/>
    <hyperlink ref="A1412" r:id="rId1396" xr:uid="{00000000-0004-0000-0300-000073050000}"/>
    <hyperlink ref="A1413" r:id="rId1397" xr:uid="{00000000-0004-0000-0300-000074050000}"/>
    <hyperlink ref="A1414" r:id="rId1398" xr:uid="{00000000-0004-0000-0300-000075050000}"/>
    <hyperlink ref="A1415" r:id="rId1399" xr:uid="{00000000-0004-0000-0300-000076050000}"/>
    <hyperlink ref="A1416" r:id="rId1400" xr:uid="{00000000-0004-0000-0300-000077050000}"/>
    <hyperlink ref="A1417" r:id="rId1401" xr:uid="{00000000-0004-0000-0300-00007805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AF31"/>
  <sheetViews>
    <sheetView workbookViewId="0"/>
  </sheetViews>
  <sheetFormatPr defaultColWidth="12.5703125" defaultRowHeight="15.75" customHeight="1"/>
  <cols>
    <col min="3" max="3" width="22.42578125" customWidth="1"/>
    <col min="4" max="4" width="31" customWidth="1"/>
    <col min="5" max="5" width="23.28515625" customWidth="1"/>
    <col min="7" max="7" width="17.42578125" customWidth="1"/>
    <col min="9" max="9" width="21.140625" customWidth="1"/>
    <col min="15" max="15" width="19.42578125" customWidth="1"/>
    <col min="16" max="16" width="23.85546875" customWidth="1"/>
    <col min="17" max="17" width="25.140625" customWidth="1"/>
    <col min="18" max="18" width="23.140625" customWidth="1"/>
    <col min="19" max="19" width="19" customWidth="1"/>
  </cols>
  <sheetData>
    <row r="1" spans="1:32" ht="12.75">
      <c r="A1" s="44"/>
      <c r="B1" s="44"/>
      <c r="C1" s="308" t="s">
        <v>7072</v>
      </c>
      <c r="D1" s="308" t="s">
        <v>7189</v>
      </c>
      <c r="E1" s="308" t="s">
        <v>7190</v>
      </c>
      <c r="F1" s="309" t="s">
        <v>6868</v>
      </c>
      <c r="G1" s="310" t="s">
        <v>4605</v>
      </c>
      <c r="H1" s="310" t="s">
        <v>4603</v>
      </c>
      <c r="I1" s="44"/>
      <c r="J1" s="44"/>
      <c r="K1" s="44"/>
      <c r="L1" s="44"/>
      <c r="M1" s="44"/>
      <c r="N1" s="44"/>
      <c r="O1" s="44"/>
      <c r="P1" s="44"/>
      <c r="Q1" s="44"/>
      <c r="R1" s="44"/>
      <c r="S1" s="44"/>
      <c r="T1" s="44"/>
      <c r="U1" s="44"/>
      <c r="V1" s="44"/>
      <c r="W1" s="44"/>
      <c r="X1" s="44"/>
      <c r="Y1" s="44"/>
      <c r="Z1" s="44"/>
      <c r="AA1" s="44"/>
      <c r="AB1" s="44"/>
      <c r="AC1" s="44"/>
      <c r="AD1" s="44"/>
      <c r="AE1" s="44"/>
      <c r="AF1" s="44"/>
    </row>
    <row r="2" spans="1:32" ht="12.75">
      <c r="C2" s="477" t="s">
        <v>7191</v>
      </c>
      <c r="D2" s="311" t="s">
        <v>7192</v>
      </c>
      <c r="E2" s="305" t="s">
        <v>7193</v>
      </c>
      <c r="F2" s="305" t="s">
        <v>7194</v>
      </c>
      <c r="G2" s="154" t="s">
        <v>7083</v>
      </c>
      <c r="H2" s="154"/>
      <c r="J2" s="20"/>
    </row>
    <row r="3" spans="1:32" ht="12.75">
      <c r="B3" s="312"/>
      <c r="C3" s="444"/>
      <c r="D3" s="311" t="s">
        <v>7195</v>
      </c>
      <c r="E3" s="305" t="s">
        <v>7196</v>
      </c>
      <c r="F3" s="305" t="s">
        <v>7197</v>
      </c>
      <c r="G3" s="154" t="s">
        <v>7083</v>
      </c>
      <c r="H3" s="154"/>
      <c r="I3" s="20"/>
      <c r="J3" s="20"/>
      <c r="K3" s="20"/>
      <c r="M3" s="20"/>
      <c r="N3" s="20"/>
      <c r="O3" s="20"/>
      <c r="P3" s="20"/>
      <c r="Q3" s="20"/>
      <c r="R3" s="20"/>
      <c r="S3" s="20"/>
    </row>
    <row r="4" spans="1:32" ht="12.75">
      <c r="B4" s="312"/>
      <c r="C4" s="444"/>
      <c r="D4" s="311" t="s">
        <v>7198</v>
      </c>
      <c r="E4" s="313" t="s">
        <v>7199</v>
      </c>
      <c r="F4" s="313" t="s">
        <v>7200</v>
      </c>
      <c r="G4" s="154" t="s">
        <v>7083</v>
      </c>
      <c r="H4" s="154" t="s">
        <v>7201</v>
      </c>
      <c r="I4" s="20"/>
      <c r="N4" s="20"/>
      <c r="O4" s="20"/>
      <c r="Q4" s="20"/>
      <c r="R4" s="20"/>
      <c r="S4" s="20"/>
    </row>
    <row r="5" spans="1:32" ht="47.25" customHeight="1">
      <c r="C5" s="445"/>
      <c r="D5" s="311" t="s">
        <v>7202</v>
      </c>
      <c r="E5" s="305" t="s">
        <v>7203</v>
      </c>
      <c r="F5" s="313" t="s">
        <v>7204</v>
      </c>
      <c r="G5" s="154" t="s">
        <v>7083</v>
      </c>
      <c r="H5" s="154"/>
      <c r="I5" s="20"/>
      <c r="N5" s="20"/>
      <c r="O5" s="20"/>
      <c r="Q5" s="20"/>
      <c r="R5" s="20"/>
      <c r="S5" s="20"/>
    </row>
    <row r="6" spans="1:32" ht="12.75">
      <c r="C6" s="477" t="s">
        <v>7128</v>
      </c>
      <c r="D6" s="311" t="s">
        <v>7205</v>
      </c>
      <c r="E6" s="305" t="s">
        <v>315</v>
      </c>
      <c r="F6" s="305"/>
      <c r="G6" s="88" t="s">
        <v>7206</v>
      </c>
      <c r="H6" s="88"/>
      <c r="I6" s="20"/>
      <c r="J6" s="20"/>
      <c r="Q6" s="20"/>
      <c r="R6" s="20"/>
      <c r="S6" s="20"/>
    </row>
    <row r="7" spans="1:32" ht="12.75">
      <c r="C7" s="444"/>
      <c r="D7" s="311" t="s">
        <v>7207</v>
      </c>
      <c r="E7" s="305" t="s">
        <v>315</v>
      </c>
      <c r="F7" s="305"/>
      <c r="G7" s="88" t="s">
        <v>7206</v>
      </c>
      <c r="H7" s="88"/>
      <c r="I7" s="20"/>
      <c r="J7" s="20"/>
      <c r="Q7" s="20"/>
      <c r="R7" s="20"/>
      <c r="S7" s="20"/>
    </row>
    <row r="8" spans="1:32" ht="12.75">
      <c r="C8" s="445"/>
      <c r="D8" s="311" t="s">
        <v>7208</v>
      </c>
      <c r="E8" s="305" t="s">
        <v>7209</v>
      </c>
      <c r="F8" s="305" t="s">
        <v>7210</v>
      </c>
      <c r="G8" s="88" t="s">
        <v>7206</v>
      </c>
      <c r="H8" s="88"/>
      <c r="I8" s="20"/>
      <c r="J8" s="20"/>
      <c r="S8" s="20"/>
    </row>
    <row r="9" spans="1:32" ht="12.75">
      <c r="C9" s="477" t="s">
        <v>7211</v>
      </c>
      <c r="D9" s="311" t="s">
        <v>7212</v>
      </c>
      <c r="E9" s="478" t="s">
        <v>7213</v>
      </c>
      <c r="F9" s="305"/>
      <c r="G9" s="88" t="s">
        <v>7083</v>
      </c>
      <c r="H9" s="88"/>
      <c r="I9" s="20"/>
    </row>
    <row r="10" spans="1:32" ht="12.75">
      <c r="C10" s="444"/>
      <c r="D10" s="311" t="s">
        <v>7214</v>
      </c>
      <c r="E10" s="444"/>
      <c r="F10" s="305"/>
      <c r="G10" s="88" t="s">
        <v>7083</v>
      </c>
      <c r="H10" s="88"/>
      <c r="I10" s="20"/>
    </row>
    <row r="11" spans="1:32" ht="12.75">
      <c r="C11" s="444"/>
      <c r="D11" s="311" t="s">
        <v>7215</v>
      </c>
      <c r="E11" s="444"/>
      <c r="F11" s="305"/>
      <c r="G11" s="88" t="s">
        <v>7083</v>
      </c>
      <c r="H11" s="88"/>
      <c r="I11" s="20"/>
    </row>
    <row r="12" spans="1:32" ht="12.75">
      <c r="C12" s="444"/>
      <c r="D12" s="311" t="s">
        <v>7216</v>
      </c>
      <c r="E12" s="444"/>
      <c r="F12" s="305"/>
      <c r="G12" s="88" t="s">
        <v>7083</v>
      </c>
      <c r="H12" s="88"/>
    </row>
    <row r="13" spans="1:32" ht="12.75">
      <c r="C13" s="445"/>
      <c r="D13" s="311" t="s">
        <v>7217</v>
      </c>
      <c r="E13" s="445"/>
      <c r="F13" s="305"/>
      <c r="G13" s="88" t="s">
        <v>7083</v>
      </c>
      <c r="H13" s="88"/>
      <c r="I13" s="20"/>
    </row>
    <row r="14" spans="1:32" ht="12.75">
      <c r="C14" s="477" t="s">
        <v>7218</v>
      </c>
      <c r="D14" s="311" t="s">
        <v>7219</v>
      </c>
      <c r="E14" s="305" t="s">
        <v>7220</v>
      </c>
      <c r="F14" s="305" t="s">
        <v>7221</v>
      </c>
      <c r="G14" s="88" t="s">
        <v>7222</v>
      </c>
      <c r="H14" s="88"/>
      <c r="I14" s="20"/>
      <c r="K14" s="20"/>
    </row>
    <row r="15" spans="1:32" ht="12.75">
      <c r="C15" s="444"/>
      <c r="D15" s="311" t="s">
        <v>7223</v>
      </c>
      <c r="E15" s="305" t="s">
        <v>7224</v>
      </c>
      <c r="F15" s="305" t="s">
        <v>7225</v>
      </c>
      <c r="G15" s="314" t="s">
        <v>7095</v>
      </c>
      <c r="H15" s="88"/>
      <c r="I15" s="20"/>
      <c r="K15" s="20"/>
    </row>
    <row r="16" spans="1:32" ht="12.75">
      <c r="C16" s="444"/>
      <c r="D16" s="311" t="s">
        <v>7226</v>
      </c>
      <c r="E16" s="313" t="s">
        <v>7227</v>
      </c>
      <c r="F16" s="313" t="s">
        <v>7228</v>
      </c>
      <c r="G16" s="314" t="s">
        <v>7095</v>
      </c>
      <c r="H16" s="88"/>
      <c r="I16" s="20"/>
      <c r="K16" s="20"/>
    </row>
    <row r="17" spans="3:11" ht="12.75">
      <c r="C17" s="444"/>
      <c r="D17" s="311" t="s">
        <v>7229</v>
      </c>
      <c r="E17" s="305" t="s">
        <v>7224</v>
      </c>
      <c r="F17" s="305" t="s">
        <v>7230</v>
      </c>
      <c r="G17" s="314" t="s">
        <v>7095</v>
      </c>
      <c r="H17" s="88"/>
      <c r="I17" s="20"/>
      <c r="K17" s="20"/>
    </row>
    <row r="18" spans="3:11" ht="12.75">
      <c r="C18" s="444"/>
      <c r="D18" s="311" t="s">
        <v>7231</v>
      </c>
      <c r="E18" s="305" t="s">
        <v>7224</v>
      </c>
      <c r="F18" s="305"/>
      <c r="G18" s="314" t="s">
        <v>7095</v>
      </c>
      <c r="H18" s="88"/>
      <c r="I18" s="20"/>
      <c r="K18" s="20"/>
    </row>
    <row r="19" spans="3:11" ht="12.75">
      <c r="C19" s="445"/>
      <c r="D19" s="311" t="s">
        <v>7232</v>
      </c>
      <c r="E19" s="305" t="s">
        <v>7233</v>
      </c>
      <c r="F19" s="305"/>
      <c r="G19" s="154" t="s">
        <v>7222</v>
      </c>
      <c r="H19" s="88"/>
      <c r="I19" s="20"/>
      <c r="K19" s="20"/>
    </row>
    <row r="20" spans="3:11" ht="12.75">
      <c r="D20" s="20"/>
      <c r="I20" s="20"/>
    </row>
    <row r="21" spans="3:11" ht="12.75">
      <c r="D21" s="20"/>
    </row>
    <row r="22" spans="3:11" ht="12.75">
      <c r="C22" s="20"/>
      <c r="D22" s="20"/>
      <c r="F22" s="20"/>
      <c r="G22" s="20"/>
    </row>
    <row r="23" spans="3:11" ht="12.75">
      <c r="D23" s="20"/>
      <c r="I23" s="20"/>
    </row>
    <row r="24" spans="3:11" ht="12.75">
      <c r="D24" s="20"/>
      <c r="I24" s="20"/>
    </row>
    <row r="25" spans="3:11" ht="12.75">
      <c r="D25" s="20"/>
      <c r="I25" s="20"/>
    </row>
    <row r="26" spans="3:11" ht="12.75">
      <c r="C26" s="20"/>
    </row>
    <row r="27" spans="3:11" ht="12.75">
      <c r="D27" s="20"/>
      <c r="G27" s="20"/>
    </row>
    <row r="28" spans="3:11" ht="12.75">
      <c r="D28" s="20"/>
      <c r="I28" s="20"/>
    </row>
    <row r="29" spans="3:11" ht="12.75">
      <c r="D29" s="20"/>
      <c r="I29" s="20"/>
    </row>
    <row r="30" spans="3:11" ht="12.75">
      <c r="D30" s="20"/>
      <c r="I30" s="20"/>
    </row>
    <row r="31" spans="3:11" ht="12.75">
      <c r="I31" s="20"/>
    </row>
  </sheetData>
  <mergeCells count="5">
    <mergeCell ref="C2:C5"/>
    <mergeCell ref="C6:C8"/>
    <mergeCell ref="C9:C13"/>
    <mergeCell ref="E9:E13"/>
    <mergeCell ref="C14:C19"/>
  </mergeCells>
  <hyperlinks>
    <hyperlink ref="E4" r:id="rId1" xr:uid="{00000000-0004-0000-2700-000000000000}"/>
    <hyperlink ref="F4" r:id="rId2" xr:uid="{00000000-0004-0000-2700-000001000000}"/>
    <hyperlink ref="F5" r:id="rId3" xr:uid="{00000000-0004-0000-2700-000002000000}"/>
    <hyperlink ref="E16" r:id="rId4" xr:uid="{00000000-0004-0000-2700-000003000000}"/>
    <hyperlink ref="F16" r:id="rId5" xr:uid="{00000000-0004-0000-2700-000004000000}"/>
  </hyperlinks>
  <pageMargins left="0.7" right="0.7" top="0.75" bottom="0.75" header="0.3" footer="0.3"/>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E1000"/>
  <sheetViews>
    <sheetView workbookViewId="0"/>
  </sheetViews>
  <sheetFormatPr defaultColWidth="12.5703125" defaultRowHeight="15.75" customHeight="1"/>
  <cols>
    <col min="1" max="1" width="31.7109375" customWidth="1"/>
  </cols>
  <sheetData>
    <row r="1" spans="1:5" ht="15.75" customHeight="1">
      <c r="A1" s="201" t="s">
        <v>7234</v>
      </c>
      <c r="B1" s="201" t="s">
        <v>7235</v>
      </c>
    </row>
    <row r="2" spans="1:5" ht="15.75" customHeight="1">
      <c r="A2" s="187" t="s">
        <v>7236</v>
      </c>
      <c r="B2" s="187" t="s">
        <v>7237</v>
      </c>
      <c r="E2" s="47" t="s">
        <v>7238</v>
      </c>
    </row>
    <row r="3" spans="1:5" ht="15.75" customHeight="1">
      <c r="A3" s="187" t="s">
        <v>7239</v>
      </c>
      <c r="B3" s="20"/>
      <c r="E3" s="47" t="s">
        <v>7240</v>
      </c>
    </row>
    <row r="4" spans="1:5" ht="15.75" customHeight="1">
      <c r="A4" s="187" t="s">
        <v>7241</v>
      </c>
      <c r="B4" s="187" t="s">
        <v>7242</v>
      </c>
      <c r="E4" s="47" t="s">
        <v>7243</v>
      </c>
    </row>
    <row r="5" spans="1:5" ht="15.75" customHeight="1">
      <c r="A5" s="20"/>
      <c r="B5" s="20"/>
      <c r="E5" s="47" t="s">
        <v>7244</v>
      </c>
    </row>
    <row r="6" spans="1:5" ht="15.75" customHeight="1">
      <c r="A6" s="187" t="s">
        <v>7245</v>
      </c>
      <c r="B6" s="187" t="s">
        <v>7246</v>
      </c>
    </row>
    <row r="7" spans="1:5" ht="15.75" customHeight="1">
      <c r="A7" s="187" t="s">
        <v>7247</v>
      </c>
      <c r="B7" s="187" t="s">
        <v>7248</v>
      </c>
    </row>
    <row r="8" spans="1:5" ht="15.75" customHeight="1">
      <c r="A8" s="20"/>
      <c r="B8" s="20"/>
    </row>
    <row r="9" spans="1:5" ht="15.75" customHeight="1">
      <c r="A9" s="20"/>
      <c r="B9" s="20"/>
    </row>
    <row r="10" spans="1:5" ht="15.75" customHeight="1">
      <c r="A10" s="20"/>
      <c r="B10" s="20"/>
    </row>
    <row r="11" spans="1:5" ht="15.75" customHeight="1">
      <c r="A11" s="20"/>
      <c r="B11" s="20"/>
    </row>
    <row r="12" spans="1:5" ht="15.75" customHeight="1">
      <c r="A12" s="20"/>
      <c r="B12" s="20"/>
    </row>
    <row r="13" spans="1:5" ht="15.75" customHeight="1">
      <c r="A13" s="20"/>
      <c r="B13" s="20"/>
    </row>
    <row r="14" spans="1:5" ht="15.75" customHeight="1">
      <c r="A14" s="20"/>
      <c r="B14" s="20"/>
    </row>
    <row r="15" spans="1:5" ht="15.75" customHeight="1">
      <c r="A15" s="20"/>
      <c r="B15" s="20"/>
    </row>
    <row r="16" spans="1:5" ht="15.75" customHeight="1">
      <c r="A16" s="20"/>
      <c r="B16" s="20"/>
    </row>
    <row r="17" spans="1:2" ht="15.75" customHeight="1">
      <c r="A17" s="20"/>
      <c r="B17" s="20"/>
    </row>
    <row r="18" spans="1:2" ht="15.75" customHeight="1">
      <c r="A18" s="20"/>
      <c r="B18" s="20"/>
    </row>
    <row r="19" spans="1:2" ht="15.75" customHeight="1">
      <c r="A19" s="20"/>
      <c r="B19" s="20"/>
    </row>
    <row r="20" spans="1:2" ht="15.75" customHeight="1">
      <c r="A20" s="20"/>
      <c r="B20" s="20"/>
    </row>
    <row r="21" spans="1:2" ht="15.75" customHeight="1">
      <c r="A21" s="20"/>
      <c r="B21" s="20"/>
    </row>
    <row r="22" spans="1:2" ht="15.75" customHeight="1">
      <c r="A22" s="20"/>
      <c r="B22" s="20"/>
    </row>
    <row r="23" spans="1:2" ht="15.75" customHeight="1">
      <c r="A23" s="20"/>
      <c r="B23" s="20"/>
    </row>
    <row r="24" spans="1:2" ht="15.75" customHeight="1">
      <c r="A24" s="20"/>
      <c r="B24" s="20"/>
    </row>
    <row r="25" spans="1:2" ht="15.75" customHeight="1">
      <c r="A25" s="20"/>
      <c r="B25" s="20"/>
    </row>
    <row r="26" spans="1:2" ht="15.75" customHeight="1">
      <c r="A26" s="20"/>
      <c r="B26" s="20"/>
    </row>
    <row r="27" spans="1:2" ht="15.75" customHeight="1">
      <c r="A27" s="20"/>
      <c r="B27" s="20"/>
    </row>
    <row r="28" spans="1:2" ht="15.75" customHeight="1">
      <c r="A28" s="20"/>
      <c r="B28" s="20"/>
    </row>
    <row r="29" spans="1:2" ht="15.75" customHeight="1">
      <c r="A29" s="20"/>
      <c r="B29" s="20"/>
    </row>
    <row r="30" spans="1:2" ht="15.75" customHeight="1">
      <c r="A30" s="20"/>
      <c r="B30" s="20"/>
    </row>
    <row r="31" spans="1:2" ht="15.75" customHeight="1">
      <c r="A31" s="20"/>
      <c r="B31" s="20"/>
    </row>
    <row r="32" spans="1:2" ht="15.75" customHeight="1">
      <c r="A32" s="20"/>
      <c r="B32" s="20"/>
    </row>
    <row r="33" spans="1:2" ht="15.75" customHeight="1">
      <c r="A33" s="20"/>
      <c r="B33" s="20"/>
    </row>
    <row r="34" spans="1:2" ht="15.75" customHeight="1">
      <c r="A34" s="20"/>
      <c r="B34" s="20"/>
    </row>
    <row r="35" spans="1:2" ht="15.75" customHeight="1">
      <c r="A35" s="20"/>
      <c r="B35" s="20"/>
    </row>
    <row r="36" spans="1:2" ht="15.75" customHeight="1">
      <c r="A36" s="20"/>
      <c r="B36" s="20"/>
    </row>
    <row r="37" spans="1:2" ht="15.75" customHeight="1">
      <c r="A37" s="20"/>
      <c r="B37" s="20"/>
    </row>
    <row r="38" spans="1:2" ht="12.75">
      <c r="A38" s="20"/>
      <c r="B38" s="20"/>
    </row>
    <row r="39" spans="1:2" ht="12.75">
      <c r="A39" s="20"/>
      <c r="B39" s="20"/>
    </row>
    <row r="40" spans="1:2" ht="12.75">
      <c r="A40" s="20"/>
      <c r="B40" s="20"/>
    </row>
    <row r="41" spans="1:2" ht="12.75">
      <c r="A41" s="20"/>
      <c r="B41" s="20"/>
    </row>
    <row r="42" spans="1:2" ht="12.75">
      <c r="A42" s="20"/>
      <c r="B42" s="20"/>
    </row>
    <row r="43" spans="1:2" ht="12.75">
      <c r="A43" s="20"/>
      <c r="B43" s="20"/>
    </row>
    <row r="44" spans="1:2" ht="12.75">
      <c r="A44" s="20"/>
      <c r="B44" s="20"/>
    </row>
    <row r="45" spans="1:2" ht="12.75">
      <c r="A45" s="20"/>
      <c r="B45" s="20"/>
    </row>
    <row r="46" spans="1:2" ht="12.75">
      <c r="A46" s="20"/>
      <c r="B46" s="20"/>
    </row>
    <row r="47" spans="1:2" ht="12.75">
      <c r="A47" s="20"/>
      <c r="B47" s="20"/>
    </row>
    <row r="48" spans="1:2" ht="12.75">
      <c r="A48" s="20"/>
      <c r="B48" s="20"/>
    </row>
    <row r="49" spans="1:2" ht="12.75">
      <c r="A49" s="20"/>
      <c r="B49" s="20"/>
    </row>
    <row r="50" spans="1:2" ht="12.75">
      <c r="A50" s="20"/>
      <c r="B50" s="20"/>
    </row>
    <row r="51" spans="1:2" ht="12.75">
      <c r="A51" s="20"/>
      <c r="B51" s="20"/>
    </row>
    <row r="52" spans="1:2" ht="12.75">
      <c r="A52" s="20"/>
      <c r="B52" s="20"/>
    </row>
    <row r="53" spans="1:2" ht="12.75">
      <c r="A53" s="20"/>
      <c r="B53" s="20"/>
    </row>
    <row r="54" spans="1:2" ht="12.75">
      <c r="A54" s="20"/>
      <c r="B54" s="20"/>
    </row>
    <row r="55" spans="1:2" ht="12.75">
      <c r="A55" s="20"/>
      <c r="B55" s="20"/>
    </row>
    <row r="56" spans="1:2" ht="12.75">
      <c r="A56" s="20"/>
      <c r="B56" s="20"/>
    </row>
    <row r="57" spans="1:2" ht="12.75">
      <c r="A57" s="20"/>
      <c r="B57" s="20"/>
    </row>
    <row r="58" spans="1:2" ht="12.75">
      <c r="A58" s="20"/>
      <c r="B58" s="20"/>
    </row>
    <row r="59" spans="1:2" ht="12.75">
      <c r="A59" s="20"/>
      <c r="B59" s="20"/>
    </row>
    <row r="60" spans="1:2" ht="12.75">
      <c r="A60" s="20"/>
      <c r="B60" s="20"/>
    </row>
    <row r="61" spans="1:2" ht="12.75">
      <c r="A61" s="20"/>
      <c r="B61" s="20"/>
    </row>
    <row r="62" spans="1:2" ht="12.75">
      <c r="A62" s="20"/>
      <c r="B62" s="20"/>
    </row>
    <row r="63" spans="1:2" ht="12.75">
      <c r="A63" s="20"/>
      <c r="B63" s="20"/>
    </row>
    <row r="64" spans="1:2" ht="12.75">
      <c r="A64" s="20"/>
      <c r="B64" s="20"/>
    </row>
    <row r="65" spans="1:2" ht="12.75">
      <c r="A65" s="20"/>
      <c r="B65" s="20"/>
    </row>
    <row r="66" spans="1:2" ht="12.75">
      <c r="A66" s="20"/>
      <c r="B66" s="20"/>
    </row>
    <row r="67" spans="1:2" ht="12.75">
      <c r="A67" s="20"/>
      <c r="B67" s="20"/>
    </row>
    <row r="68" spans="1:2" ht="12.75">
      <c r="A68" s="20"/>
      <c r="B68" s="20"/>
    </row>
    <row r="69" spans="1:2" ht="12.75">
      <c r="A69" s="20"/>
      <c r="B69" s="20"/>
    </row>
    <row r="70" spans="1:2" ht="12.75">
      <c r="A70" s="20"/>
      <c r="B70" s="20"/>
    </row>
    <row r="71" spans="1:2" ht="12.75">
      <c r="A71" s="20"/>
      <c r="B71" s="20"/>
    </row>
    <row r="72" spans="1:2" ht="12.75">
      <c r="A72" s="20"/>
      <c r="B72" s="20"/>
    </row>
    <row r="73" spans="1:2" ht="12.75">
      <c r="A73" s="20"/>
      <c r="B73" s="20"/>
    </row>
    <row r="74" spans="1:2" ht="12.75">
      <c r="A74" s="20"/>
      <c r="B74" s="20"/>
    </row>
    <row r="75" spans="1:2" ht="12.75">
      <c r="A75" s="20"/>
      <c r="B75" s="20"/>
    </row>
    <row r="76" spans="1:2" ht="12.75">
      <c r="A76" s="20"/>
      <c r="B76" s="20"/>
    </row>
    <row r="77" spans="1:2" ht="12.75">
      <c r="A77" s="20"/>
      <c r="B77" s="20"/>
    </row>
    <row r="78" spans="1:2" ht="12.75">
      <c r="A78" s="20"/>
      <c r="B78" s="20"/>
    </row>
    <row r="79" spans="1:2" ht="12.75">
      <c r="A79" s="20"/>
      <c r="B79" s="20"/>
    </row>
    <row r="80" spans="1:2" ht="12.75">
      <c r="A80" s="20"/>
      <c r="B80" s="20"/>
    </row>
    <row r="81" spans="1:2" ht="12.75">
      <c r="A81" s="20"/>
      <c r="B81" s="20"/>
    </row>
    <row r="82" spans="1:2" ht="12.75">
      <c r="A82" s="20"/>
      <c r="B82" s="20"/>
    </row>
    <row r="83" spans="1:2" ht="12.75">
      <c r="A83" s="20"/>
      <c r="B83" s="20"/>
    </row>
    <row r="84" spans="1:2" ht="12.75">
      <c r="A84" s="20"/>
      <c r="B84" s="20"/>
    </row>
    <row r="85" spans="1:2" ht="12.75">
      <c r="A85" s="20"/>
      <c r="B85" s="20"/>
    </row>
    <row r="86" spans="1:2" ht="12.75">
      <c r="A86" s="20"/>
      <c r="B86" s="20"/>
    </row>
    <row r="87" spans="1:2" ht="12.75">
      <c r="A87" s="20"/>
      <c r="B87" s="20"/>
    </row>
    <row r="88" spans="1:2" ht="12.75">
      <c r="A88" s="20"/>
      <c r="B88" s="20"/>
    </row>
    <row r="89" spans="1:2" ht="12.75">
      <c r="A89" s="20"/>
      <c r="B89" s="20"/>
    </row>
    <row r="90" spans="1:2" ht="12.75">
      <c r="A90" s="20"/>
      <c r="B90" s="20"/>
    </row>
    <row r="91" spans="1:2" ht="12.75">
      <c r="A91" s="20"/>
      <c r="B91" s="20"/>
    </row>
    <row r="92" spans="1:2" ht="12.75">
      <c r="A92" s="20"/>
      <c r="B92" s="20"/>
    </row>
    <row r="93" spans="1:2" ht="12.75">
      <c r="A93" s="20"/>
      <c r="B93" s="20"/>
    </row>
    <row r="94" spans="1:2" ht="12.75">
      <c r="A94" s="20"/>
      <c r="B94" s="20"/>
    </row>
    <row r="95" spans="1:2" ht="12.75">
      <c r="A95" s="20"/>
      <c r="B95" s="20"/>
    </row>
    <row r="96" spans="1:2" ht="12.75">
      <c r="A96" s="20"/>
      <c r="B96" s="20"/>
    </row>
    <row r="97" spans="1:2" ht="12.75">
      <c r="A97" s="20"/>
      <c r="B97" s="20"/>
    </row>
    <row r="98" spans="1:2" ht="12.75">
      <c r="A98" s="20"/>
      <c r="B98" s="20"/>
    </row>
    <row r="99" spans="1:2" ht="12.75">
      <c r="A99" s="20"/>
      <c r="B99" s="20"/>
    </row>
    <row r="100" spans="1:2" ht="12.75">
      <c r="A100" s="20"/>
      <c r="B100" s="20"/>
    </row>
    <row r="101" spans="1:2" ht="12.75">
      <c r="A101" s="20"/>
      <c r="B101" s="20"/>
    </row>
    <row r="102" spans="1:2" ht="12.75">
      <c r="A102" s="20"/>
      <c r="B102" s="20"/>
    </row>
    <row r="103" spans="1:2" ht="12.75">
      <c r="A103" s="20"/>
      <c r="B103" s="20"/>
    </row>
    <row r="104" spans="1:2" ht="12.75">
      <c r="A104" s="20"/>
      <c r="B104" s="20"/>
    </row>
    <row r="105" spans="1:2" ht="12.75">
      <c r="A105" s="20"/>
      <c r="B105" s="20"/>
    </row>
    <row r="106" spans="1:2" ht="12.75">
      <c r="A106" s="20"/>
      <c r="B106" s="20"/>
    </row>
    <row r="107" spans="1:2" ht="12.75">
      <c r="A107" s="20"/>
      <c r="B107" s="20"/>
    </row>
    <row r="108" spans="1:2" ht="12.75">
      <c r="A108" s="20"/>
      <c r="B108" s="20"/>
    </row>
    <row r="109" spans="1:2" ht="12.75">
      <c r="A109" s="20"/>
      <c r="B109" s="20"/>
    </row>
    <row r="110" spans="1:2" ht="12.75">
      <c r="A110" s="20"/>
      <c r="B110" s="20"/>
    </row>
    <row r="111" spans="1:2" ht="12.75">
      <c r="A111" s="20"/>
      <c r="B111" s="20"/>
    </row>
    <row r="112" spans="1:2" ht="12.75">
      <c r="A112" s="20"/>
      <c r="B112" s="20"/>
    </row>
    <row r="113" spans="1:2" ht="12.75">
      <c r="A113" s="20"/>
      <c r="B113" s="20"/>
    </row>
    <row r="114" spans="1:2" ht="12.75">
      <c r="A114" s="20"/>
      <c r="B114" s="20"/>
    </row>
    <row r="115" spans="1:2" ht="12.75">
      <c r="A115" s="20"/>
      <c r="B115" s="20"/>
    </row>
    <row r="116" spans="1:2" ht="12.75">
      <c r="A116" s="20"/>
      <c r="B116" s="20"/>
    </row>
    <row r="117" spans="1:2" ht="12.75">
      <c r="A117" s="20"/>
      <c r="B117" s="20"/>
    </row>
    <row r="118" spans="1:2" ht="12.75">
      <c r="A118" s="20"/>
      <c r="B118" s="20"/>
    </row>
    <row r="119" spans="1:2" ht="12.75">
      <c r="A119" s="20"/>
      <c r="B119" s="20"/>
    </row>
    <row r="120" spans="1:2" ht="12.75">
      <c r="A120" s="20"/>
      <c r="B120" s="20"/>
    </row>
    <row r="121" spans="1:2" ht="12.75">
      <c r="A121" s="20"/>
      <c r="B121" s="20"/>
    </row>
    <row r="122" spans="1:2" ht="12.75">
      <c r="A122" s="20"/>
      <c r="B122" s="20"/>
    </row>
    <row r="123" spans="1:2" ht="12.75">
      <c r="A123" s="20"/>
      <c r="B123" s="20"/>
    </row>
    <row r="124" spans="1:2" ht="12.75">
      <c r="A124" s="20"/>
      <c r="B124" s="20"/>
    </row>
    <row r="125" spans="1:2" ht="12.75">
      <c r="A125" s="20"/>
      <c r="B125" s="20"/>
    </row>
    <row r="126" spans="1:2" ht="12.75">
      <c r="A126" s="20"/>
      <c r="B126" s="20"/>
    </row>
    <row r="127" spans="1:2" ht="12.75">
      <c r="A127" s="20"/>
      <c r="B127" s="20"/>
    </row>
    <row r="128" spans="1:2" ht="12.75">
      <c r="A128" s="20"/>
      <c r="B128" s="20"/>
    </row>
    <row r="129" spans="1:2" ht="12.75">
      <c r="A129" s="20"/>
      <c r="B129" s="20"/>
    </row>
    <row r="130" spans="1:2" ht="12.75">
      <c r="A130" s="20"/>
      <c r="B130" s="20"/>
    </row>
    <row r="131" spans="1:2" ht="12.75">
      <c r="A131" s="20"/>
      <c r="B131" s="20"/>
    </row>
    <row r="132" spans="1:2" ht="12.75">
      <c r="A132" s="20"/>
      <c r="B132" s="20"/>
    </row>
    <row r="133" spans="1:2" ht="12.75">
      <c r="A133" s="20"/>
      <c r="B133" s="20"/>
    </row>
    <row r="134" spans="1:2" ht="12.75">
      <c r="A134" s="20"/>
      <c r="B134" s="20"/>
    </row>
    <row r="135" spans="1:2" ht="12.75">
      <c r="A135" s="20"/>
      <c r="B135" s="20"/>
    </row>
    <row r="136" spans="1:2" ht="12.75">
      <c r="A136" s="20"/>
      <c r="B136" s="20"/>
    </row>
    <row r="137" spans="1:2" ht="12.75">
      <c r="A137" s="20"/>
      <c r="B137" s="20"/>
    </row>
    <row r="138" spans="1:2" ht="12.75">
      <c r="A138" s="20"/>
      <c r="B138" s="20"/>
    </row>
    <row r="139" spans="1:2" ht="12.75">
      <c r="A139" s="20"/>
      <c r="B139" s="20"/>
    </row>
    <row r="140" spans="1:2" ht="12.75">
      <c r="A140" s="20"/>
      <c r="B140" s="20"/>
    </row>
    <row r="141" spans="1:2" ht="12.75">
      <c r="A141" s="20"/>
      <c r="B141" s="20"/>
    </row>
    <row r="142" spans="1:2" ht="12.75">
      <c r="A142" s="20"/>
      <c r="B142" s="20"/>
    </row>
    <row r="143" spans="1:2" ht="12.75">
      <c r="A143" s="20"/>
      <c r="B143" s="20"/>
    </row>
    <row r="144" spans="1:2" ht="12.75">
      <c r="A144" s="20"/>
      <c r="B144" s="20"/>
    </row>
    <row r="145" spans="1:2" ht="12.75">
      <c r="A145" s="20"/>
      <c r="B145" s="20"/>
    </row>
    <row r="146" spans="1:2" ht="12.75">
      <c r="A146" s="20"/>
      <c r="B146" s="20"/>
    </row>
    <row r="147" spans="1:2" ht="12.75">
      <c r="A147" s="20"/>
      <c r="B147" s="20"/>
    </row>
    <row r="148" spans="1:2" ht="12.75">
      <c r="A148" s="20"/>
      <c r="B148" s="20"/>
    </row>
    <row r="149" spans="1:2" ht="12.75">
      <c r="A149" s="20"/>
      <c r="B149" s="20"/>
    </row>
    <row r="150" spans="1:2" ht="12.75">
      <c r="A150" s="20"/>
      <c r="B150" s="20"/>
    </row>
    <row r="151" spans="1:2" ht="12.75">
      <c r="A151" s="20"/>
      <c r="B151" s="20"/>
    </row>
    <row r="152" spans="1:2" ht="12.75">
      <c r="A152" s="20"/>
      <c r="B152" s="20"/>
    </row>
    <row r="153" spans="1:2" ht="12.75">
      <c r="A153" s="20"/>
      <c r="B153" s="20"/>
    </row>
    <row r="154" spans="1:2" ht="12.75">
      <c r="A154" s="20"/>
      <c r="B154" s="20"/>
    </row>
    <row r="155" spans="1:2" ht="12.75">
      <c r="A155" s="20"/>
      <c r="B155" s="20"/>
    </row>
    <row r="156" spans="1:2" ht="12.75">
      <c r="A156" s="20"/>
      <c r="B156" s="20"/>
    </row>
    <row r="157" spans="1:2" ht="12.75">
      <c r="A157" s="20"/>
      <c r="B157" s="20"/>
    </row>
    <row r="158" spans="1:2" ht="12.75">
      <c r="A158" s="20"/>
      <c r="B158" s="20"/>
    </row>
    <row r="159" spans="1:2" ht="12.75">
      <c r="A159" s="20"/>
      <c r="B159" s="20"/>
    </row>
    <row r="160" spans="1:2" ht="12.75">
      <c r="A160" s="20"/>
      <c r="B160" s="20"/>
    </row>
    <row r="161" spans="1:2" ht="12.75">
      <c r="A161" s="20"/>
      <c r="B161" s="20"/>
    </row>
    <row r="162" spans="1:2" ht="12.75">
      <c r="A162" s="20"/>
      <c r="B162" s="20"/>
    </row>
    <row r="163" spans="1:2" ht="12.75">
      <c r="A163" s="20"/>
      <c r="B163" s="20"/>
    </row>
    <row r="164" spans="1:2" ht="12.75">
      <c r="A164" s="20"/>
      <c r="B164" s="20"/>
    </row>
    <row r="165" spans="1:2" ht="12.75">
      <c r="A165" s="20"/>
      <c r="B165" s="20"/>
    </row>
    <row r="166" spans="1:2" ht="12.75">
      <c r="A166" s="20"/>
      <c r="B166" s="20"/>
    </row>
    <row r="167" spans="1:2" ht="12.75">
      <c r="A167" s="20"/>
      <c r="B167" s="20"/>
    </row>
    <row r="168" spans="1:2" ht="12.75">
      <c r="A168" s="20"/>
      <c r="B168" s="20"/>
    </row>
    <row r="169" spans="1:2" ht="12.75">
      <c r="A169" s="20"/>
      <c r="B169" s="20"/>
    </row>
    <row r="170" spans="1:2" ht="12.75">
      <c r="A170" s="20"/>
      <c r="B170" s="20"/>
    </row>
    <row r="171" spans="1:2" ht="12.75">
      <c r="A171" s="20"/>
      <c r="B171" s="20"/>
    </row>
    <row r="172" spans="1:2" ht="12.75">
      <c r="A172" s="20"/>
      <c r="B172" s="20"/>
    </row>
    <row r="173" spans="1:2" ht="12.75">
      <c r="A173" s="20"/>
      <c r="B173" s="20"/>
    </row>
    <row r="174" spans="1:2" ht="12.75">
      <c r="A174" s="20"/>
      <c r="B174" s="20"/>
    </row>
    <row r="175" spans="1:2" ht="12.75">
      <c r="A175" s="20"/>
      <c r="B175" s="20"/>
    </row>
    <row r="176" spans="1:2" ht="12.75">
      <c r="A176" s="20"/>
      <c r="B176" s="20"/>
    </row>
    <row r="177" spans="1:2" ht="12.75">
      <c r="A177" s="20"/>
      <c r="B177" s="20"/>
    </row>
    <row r="178" spans="1:2" ht="12.75">
      <c r="A178" s="20"/>
      <c r="B178" s="20"/>
    </row>
    <row r="179" spans="1:2" ht="12.75">
      <c r="A179" s="20"/>
      <c r="B179" s="20"/>
    </row>
    <row r="180" spans="1:2" ht="12.75">
      <c r="A180" s="20"/>
      <c r="B180" s="20"/>
    </row>
    <row r="181" spans="1:2" ht="12.75">
      <c r="A181" s="20"/>
      <c r="B181" s="20"/>
    </row>
    <row r="182" spans="1:2" ht="12.75">
      <c r="A182" s="20"/>
      <c r="B182" s="20"/>
    </row>
    <row r="183" spans="1:2" ht="12.75">
      <c r="A183" s="20"/>
      <c r="B183" s="20"/>
    </row>
    <row r="184" spans="1:2" ht="12.75">
      <c r="A184" s="20"/>
      <c r="B184" s="20"/>
    </row>
    <row r="185" spans="1:2" ht="12.75">
      <c r="A185" s="20"/>
      <c r="B185" s="20"/>
    </row>
    <row r="186" spans="1:2" ht="12.75">
      <c r="A186" s="20"/>
      <c r="B186" s="20"/>
    </row>
    <row r="187" spans="1:2" ht="12.75">
      <c r="A187" s="20"/>
      <c r="B187" s="20"/>
    </row>
    <row r="188" spans="1:2" ht="12.75">
      <c r="A188" s="20"/>
      <c r="B188" s="20"/>
    </row>
    <row r="189" spans="1:2" ht="12.75">
      <c r="A189" s="20"/>
      <c r="B189" s="20"/>
    </row>
    <row r="190" spans="1:2" ht="12.75">
      <c r="A190" s="20"/>
      <c r="B190" s="20"/>
    </row>
    <row r="191" spans="1:2" ht="12.75">
      <c r="A191" s="20"/>
      <c r="B191" s="20"/>
    </row>
    <row r="192" spans="1:2" ht="12.75">
      <c r="A192" s="20"/>
      <c r="B192" s="20"/>
    </row>
    <row r="193" spans="1:2" ht="12.75">
      <c r="A193" s="20"/>
      <c r="B193" s="20"/>
    </row>
    <row r="194" spans="1:2" ht="12.75">
      <c r="A194" s="20"/>
      <c r="B194" s="20"/>
    </row>
    <row r="195" spans="1:2" ht="12.75">
      <c r="A195" s="20"/>
      <c r="B195" s="20"/>
    </row>
    <row r="196" spans="1:2" ht="12.75">
      <c r="A196" s="20"/>
      <c r="B196" s="20"/>
    </row>
    <row r="197" spans="1:2" ht="12.75">
      <c r="A197" s="20"/>
      <c r="B197" s="20"/>
    </row>
    <row r="198" spans="1:2" ht="12.75">
      <c r="A198" s="20"/>
      <c r="B198" s="20"/>
    </row>
    <row r="199" spans="1:2" ht="12.75">
      <c r="A199" s="20"/>
      <c r="B199" s="20"/>
    </row>
    <row r="200" spans="1:2" ht="12.75">
      <c r="A200" s="20"/>
      <c r="B200" s="20"/>
    </row>
    <row r="201" spans="1:2" ht="12.75">
      <c r="A201" s="20"/>
      <c r="B201" s="20"/>
    </row>
    <row r="202" spans="1:2" ht="12.75">
      <c r="A202" s="20"/>
      <c r="B202" s="20"/>
    </row>
    <row r="203" spans="1:2" ht="12.75">
      <c r="A203" s="20"/>
      <c r="B203" s="20"/>
    </row>
    <row r="204" spans="1:2" ht="12.75">
      <c r="A204" s="20"/>
      <c r="B204" s="20"/>
    </row>
    <row r="205" spans="1:2" ht="12.75">
      <c r="A205" s="20"/>
      <c r="B205" s="20"/>
    </row>
    <row r="206" spans="1:2" ht="12.75">
      <c r="A206" s="20"/>
      <c r="B206" s="20"/>
    </row>
    <row r="207" spans="1:2" ht="12.75">
      <c r="A207" s="20"/>
      <c r="B207" s="20"/>
    </row>
    <row r="208" spans="1:2" ht="12.75">
      <c r="A208" s="20"/>
      <c r="B208" s="20"/>
    </row>
    <row r="209" spans="1:2" ht="12.75">
      <c r="A209" s="20"/>
      <c r="B209" s="20"/>
    </row>
    <row r="210" spans="1:2" ht="12.75">
      <c r="A210" s="20"/>
      <c r="B210" s="20"/>
    </row>
    <row r="211" spans="1:2" ht="12.75">
      <c r="A211" s="20"/>
      <c r="B211" s="20"/>
    </row>
    <row r="212" spans="1:2" ht="12.75">
      <c r="A212" s="20"/>
      <c r="B212" s="20"/>
    </row>
    <row r="213" spans="1:2" ht="12.75">
      <c r="A213" s="20"/>
      <c r="B213" s="20"/>
    </row>
    <row r="214" spans="1:2" ht="12.75">
      <c r="A214" s="20"/>
      <c r="B214" s="20"/>
    </row>
    <row r="215" spans="1:2" ht="12.75">
      <c r="A215" s="20"/>
      <c r="B215" s="20"/>
    </row>
    <row r="216" spans="1:2" ht="12.75">
      <c r="A216" s="20"/>
      <c r="B216" s="20"/>
    </row>
    <row r="217" spans="1:2" ht="12.75">
      <c r="A217" s="20"/>
      <c r="B217" s="20"/>
    </row>
    <row r="218" spans="1:2" ht="12.75">
      <c r="A218" s="20"/>
      <c r="B218" s="20"/>
    </row>
    <row r="219" spans="1:2" ht="12.75">
      <c r="A219" s="20"/>
      <c r="B219" s="20"/>
    </row>
    <row r="220" spans="1:2" ht="12.75">
      <c r="A220" s="20"/>
      <c r="B220" s="20"/>
    </row>
    <row r="221" spans="1:2" ht="12.75">
      <c r="A221" s="20"/>
      <c r="B221" s="20"/>
    </row>
    <row r="222" spans="1:2" ht="12.75">
      <c r="A222" s="20"/>
      <c r="B222" s="20"/>
    </row>
    <row r="223" spans="1:2" ht="12.75">
      <c r="A223" s="20"/>
      <c r="B223" s="20"/>
    </row>
    <row r="224" spans="1:2" ht="12.75">
      <c r="A224" s="20"/>
      <c r="B224" s="20"/>
    </row>
    <row r="225" spans="1:2" ht="12.75">
      <c r="A225" s="20"/>
      <c r="B225" s="20"/>
    </row>
    <row r="226" spans="1:2" ht="12.75">
      <c r="A226" s="20"/>
      <c r="B226" s="20"/>
    </row>
    <row r="227" spans="1:2" ht="12.75">
      <c r="A227" s="20"/>
      <c r="B227" s="20"/>
    </row>
    <row r="228" spans="1:2" ht="12.75">
      <c r="A228" s="20"/>
      <c r="B228" s="20"/>
    </row>
    <row r="229" spans="1:2" ht="12.75">
      <c r="A229" s="20"/>
      <c r="B229" s="20"/>
    </row>
    <row r="230" spans="1:2" ht="12.75">
      <c r="A230" s="20"/>
      <c r="B230" s="20"/>
    </row>
    <row r="231" spans="1:2" ht="12.75">
      <c r="A231" s="20"/>
      <c r="B231" s="20"/>
    </row>
    <row r="232" spans="1:2" ht="12.75">
      <c r="A232" s="20"/>
      <c r="B232" s="20"/>
    </row>
    <row r="233" spans="1:2" ht="12.75">
      <c r="A233" s="20"/>
      <c r="B233" s="20"/>
    </row>
    <row r="234" spans="1:2" ht="12.75">
      <c r="A234" s="20"/>
      <c r="B234" s="20"/>
    </row>
    <row r="235" spans="1:2" ht="12.75">
      <c r="A235" s="20"/>
      <c r="B235" s="20"/>
    </row>
    <row r="236" spans="1:2" ht="12.75">
      <c r="A236" s="20"/>
      <c r="B236" s="20"/>
    </row>
    <row r="237" spans="1:2" ht="12.75">
      <c r="A237" s="20"/>
      <c r="B237" s="20"/>
    </row>
    <row r="238" spans="1:2" ht="12.75">
      <c r="A238" s="20"/>
      <c r="B238" s="20"/>
    </row>
    <row r="239" spans="1:2" ht="12.75">
      <c r="A239" s="20"/>
      <c r="B239" s="20"/>
    </row>
    <row r="240" spans="1:2" ht="12.75">
      <c r="A240" s="20"/>
      <c r="B240" s="20"/>
    </row>
    <row r="241" spans="1:2" ht="12.75">
      <c r="A241" s="20"/>
      <c r="B241" s="20"/>
    </row>
    <row r="242" spans="1:2" ht="12.75">
      <c r="A242" s="20"/>
      <c r="B242" s="20"/>
    </row>
    <row r="243" spans="1:2" ht="12.75">
      <c r="A243" s="20"/>
      <c r="B243" s="20"/>
    </row>
    <row r="244" spans="1:2" ht="12.75">
      <c r="A244" s="20"/>
      <c r="B244" s="20"/>
    </row>
    <row r="245" spans="1:2" ht="12.75">
      <c r="A245" s="20"/>
      <c r="B245" s="20"/>
    </row>
    <row r="246" spans="1:2" ht="12.75">
      <c r="A246" s="20"/>
      <c r="B246" s="20"/>
    </row>
    <row r="247" spans="1:2" ht="12.75">
      <c r="A247" s="20"/>
      <c r="B247" s="20"/>
    </row>
    <row r="248" spans="1:2" ht="12.75">
      <c r="A248" s="20"/>
      <c r="B248" s="20"/>
    </row>
    <row r="249" spans="1:2" ht="12.75">
      <c r="A249" s="20"/>
      <c r="B249" s="20"/>
    </row>
    <row r="250" spans="1:2" ht="12.75">
      <c r="A250" s="20"/>
      <c r="B250" s="20"/>
    </row>
    <row r="251" spans="1:2" ht="12.75">
      <c r="A251" s="20"/>
      <c r="B251" s="20"/>
    </row>
    <row r="252" spans="1:2" ht="12.75">
      <c r="A252" s="20"/>
      <c r="B252" s="20"/>
    </row>
    <row r="253" spans="1:2" ht="12.75">
      <c r="A253" s="20"/>
      <c r="B253" s="20"/>
    </row>
    <row r="254" spans="1:2" ht="12.75">
      <c r="A254" s="20"/>
      <c r="B254" s="20"/>
    </row>
    <row r="255" spans="1:2" ht="12.75">
      <c r="A255" s="20"/>
      <c r="B255" s="20"/>
    </row>
    <row r="256" spans="1:2" ht="12.75">
      <c r="A256" s="20"/>
      <c r="B256" s="20"/>
    </row>
    <row r="257" spans="1:2" ht="12.75">
      <c r="A257" s="20"/>
      <c r="B257" s="20"/>
    </row>
    <row r="258" spans="1:2" ht="12.75">
      <c r="A258" s="20"/>
      <c r="B258" s="20"/>
    </row>
    <row r="259" spans="1:2" ht="12.75">
      <c r="A259" s="20"/>
      <c r="B259" s="20"/>
    </row>
    <row r="260" spans="1:2" ht="12.75">
      <c r="A260" s="20"/>
      <c r="B260" s="20"/>
    </row>
    <row r="261" spans="1:2" ht="12.75">
      <c r="A261" s="20"/>
      <c r="B261" s="20"/>
    </row>
    <row r="262" spans="1:2" ht="12.75">
      <c r="A262" s="20"/>
      <c r="B262" s="20"/>
    </row>
    <row r="263" spans="1:2" ht="12.75">
      <c r="A263" s="20"/>
      <c r="B263" s="20"/>
    </row>
    <row r="264" spans="1:2" ht="12.75">
      <c r="A264" s="20"/>
      <c r="B264" s="20"/>
    </row>
    <row r="265" spans="1:2" ht="12.75">
      <c r="A265" s="20"/>
      <c r="B265" s="20"/>
    </row>
    <row r="266" spans="1:2" ht="12.75">
      <c r="A266" s="20"/>
      <c r="B266" s="20"/>
    </row>
    <row r="267" spans="1:2" ht="12.75">
      <c r="A267" s="20"/>
      <c r="B267" s="20"/>
    </row>
    <row r="268" spans="1:2" ht="12.75">
      <c r="A268" s="20"/>
      <c r="B268" s="20"/>
    </row>
    <row r="269" spans="1:2" ht="12.75">
      <c r="A269" s="20"/>
      <c r="B269" s="20"/>
    </row>
    <row r="270" spans="1:2" ht="12.75">
      <c r="A270" s="20"/>
      <c r="B270" s="20"/>
    </row>
    <row r="271" spans="1:2" ht="12.75">
      <c r="A271" s="20"/>
      <c r="B271" s="20"/>
    </row>
    <row r="272" spans="1:2" ht="12.75">
      <c r="A272" s="20"/>
      <c r="B272" s="20"/>
    </row>
    <row r="273" spans="1:2" ht="12.75">
      <c r="A273" s="20"/>
      <c r="B273" s="20"/>
    </row>
    <row r="274" spans="1:2" ht="12.75">
      <c r="A274" s="20"/>
      <c r="B274" s="20"/>
    </row>
    <row r="275" spans="1:2" ht="12.75">
      <c r="A275" s="20"/>
      <c r="B275" s="20"/>
    </row>
    <row r="276" spans="1:2" ht="12.75">
      <c r="A276" s="20"/>
      <c r="B276" s="20"/>
    </row>
    <row r="277" spans="1:2" ht="12.75">
      <c r="A277" s="20"/>
      <c r="B277" s="20"/>
    </row>
    <row r="278" spans="1:2" ht="12.75">
      <c r="A278" s="20"/>
      <c r="B278" s="20"/>
    </row>
    <row r="279" spans="1:2" ht="12.75">
      <c r="A279" s="20"/>
      <c r="B279" s="20"/>
    </row>
    <row r="280" spans="1:2" ht="12.75">
      <c r="A280" s="20"/>
      <c r="B280" s="20"/>
    </row>
    <row r="281" spans="1:2" ht="12.75">
      <c r="A281" s="20"/>
      <c r="B281" s="20"/>
    </row>
    <row r="282" spans="1:2" ht="12.75">
      <c r="A282" s="20"/>
      <c r="B282" s="20"/>
    </row>
    <row r="283" spans="1:2" ht="12.75">
      <c r="A283" s="20"/>
      <c r="B283" s="20"/>
    </row>
    <row r="284" spans="1:2" ht="12.75">
      <c r="A284" s="20"/>
      <c r="B284" s="20"/>
    </row>
    <row r="285" spans="1:2" ht="12.75">
      <c r="A285" s="20"/>
      <c r="B285" s="20"/>
    </row>
    <row r="286" spans="1:2" ht="12.75">
      <c r="A286" s="20"/>
      <c r="B286" s="20"/>
    </row>
    <row r="287" spans="1:2" ht="12.75">
      <c r="A287" s="20"/>
      <c r="B287" s="20"/>
    </row>
    <row r="288" spans="1:2" ht="12.75">
      <c r="A288" s="20"/>
      <c r="B288" s="20"/>
    </row>
    <row r="289" spans="1:2" ht="12.75">
      <c r="A289" s="20"/>
      <c r="B289" s="20"/>
    </row>
    <row r="290" spans="1:2" ht="12.75">
      <c r="A290" s="20"/>
      <c r="B290" s="20"/>
    </row>
    <row r="291" spans="1:2" ht="12.75">
      <c r="A291" s="20"/>
      <c r="B291" s="20"/>
    </row>
    <row r="292" spans="1:2" ht="12.75">
      <c r="A292" s="20"/>
      <c r="B292" s="20"/>
    </row>
    <row r="293" spans="1:2" ht="12.75">
      <c r="A293" s="20"/>
      <c r="B293" s="20"/>
    </row>
    <row r="294" spans="1:2" ht="12.75">
      <c r="A294" s="20"/>
      <c r="B294" s="20"/>
    </row>
    <row r="295" spans="1:2" ht="12.75">
      <c r="A295" s="20"/>
      <c r="B295" s="20"/>
    </row>
    <row r="296" spans="1:2" ht="12.75">
      <c r="A296" s="20"/>
      <c r="B296" s="20"/>
    </row>
    <row r="297" spans="1:2" ht="12.75">
      <c r="A297" s="20"/>
      <c r="B297" s="20"/>
    </row>
    <row r="298" spans="1:2" ht="12.75">
      <c r="A298" s="20"/>
      <c r="B298" s="20"/>
    </row>
    <row r="299" spans="1:2" ht="12.75">
      <c r="A299" s="20"/>
      <c r="B299" s="20"/>
    </row>
    <row r="300" spans="1:2" ht="12.75">
      <c r="A300" s="20"/>
      <c r="B300" s="20"/>
    </row>
    <row r="301" spans="1:2" ht="12.75">
      <c r="A301" s="20"/>
      <c r="B301" s="20"/>
    </row>
    <row r="302" spans="1:2" ht="12.75">
      <c r="A302" s="20"/>
      <c r="B302" s="20"/>
    </row>
    <row r="303" spans="1:2" ht="12.75">
      <c r="A303" s="20"/>
      <c r="B303" s="20"/>
    </row>
    <row r="304" spans="1:2" ht="12.75">
      <c r="A304" s="20"/>
      <c r="B304" s="20"/>
    </row>
    <row r="305" spans="1:2" ht="12.75">
      <c r="A305" s="20"/>
      <c r="B305" s="20"/>
    </row>
    <row r="306" spans="1:2" ht="12.75">
      <c r="A306" s="20"/>
      <c r="B306" s="20"/>
    </row>
    <row r="307" spans="1:2" ht="12.75">
      <c r="A307" s="20"/>
      <c r="B307" s="20"/>
    </row>
    <row r="308" spans="1:2" ht="12.75">
      <c r="A308" s="20"/>
      <c r="B308" s="20"/>
    </row>
    <row r="309" spans="1:2" ht="12.75">
      <c r="A309" s="20"/>
      <c r="B309" s="20"/>
    </row>
    <row r="310" spans="1:2" ht="12.75">
      <c r="A310" s="20"/>
      <c r="B310" s="20"/>
    </row>
    <row r="311" spans="1:2" ht="12.75">
      <c r="A311" s="20"/>
      <c r="B311" s="20"/>
    </row>
    <row r="312" spans="1:2" ht="12.75">
      <c r="A312" s="20"/>
      <c r="B312" s="20"/>
    </row>
    <row r="313" spans="1:2" ht="12.75">
      <c r="A313" s="20"/>
      <c r="B313" s="20"/>
    </row>
    <row r="314" spans="1:2" ht="12.75">
      <c r="A314" s="20"/>
      <c r="B314" s="20"/>
    </row>
    <row r="315" spans="1:2" ht="12.75">
      <c r="A315" s="20"/>
      <c r="B315" s="20"/>
    </row>
    <row r="316" spans="1:2" ht="12.75">
      <c r="A316" s="20"/>
      <c r="B316" s="20"/>
    </row>
    <row r="317" spans="1:2" ht="12.75">
      <c r="A317" s="20"/>
      <c r="B317" s="20"/>
    </row>
    <row r="318" spans="1:2" ht="12.75">
      <c r="A318" s="20"/>
      <c r="B318" s="20"/>
    </row>
    <row r="319" spans="1:2" ht="12.75">
      <c r="A319" s="20"/>
      <c r="B319" s="20"/>
    </row>
    <row r="320" spans="1:2" ht="12.75">
      <c r="A320" s="20"/>
      <c r="B320" s="20"/>
    </row>
    <row r="321" spans="1:2" ht="12.75">
      <c r="A321" s="20"/>
      <c r="B321" s="20"/>
    </row>
    <row r="322" spans="1:2" ht="12.75">
      <c r="A322" s="20"/>
      <c r="B322" s="20"/>
    </row>
    <row r="323" spans="1:2" ht="12.75">
      <c r="A323" s="20"/>
      <c r="B323" s="20"/>
    </row>
    <row r="324" spans="1:2" ht="12.75">
      <c r="A324" s="20"/>
      <c r="B324" s="20"/>
    </row>
    <row r="325" spans="1:2" ht="12.75">
      <c r="A325" s="20"/>
      <c r="B325" s="20"/>
    </row>
    <row r="326" spans="1:2" ht="12.75">
      <c r="A326" s="20"/>
      <c r="B326" s="20"/>
    </row>
    <row r="327" spans="1:2" ht="12.75">
      <c r="A327" s="20"/>
      <c r="B327" s="20"/>
    </row>
    <row r="328" spans="1:2" ht="12.75">
      <c r="A328" s="20"/>
      <c r="B328" s="20"/>
    </row>
    <row r="329" spans="1:2" ht="12.75">
      <c r="A329" s="20"/>
      <c r="B329" s="20"/>
    </row>
    <row r="330" spans="1:2" ht="12.75">
      <c r="A330" s="20"/>
      <c r="B330" s="20"/>
    </row>
    <row r="331" spans="1:2" ht="12.75">
      <c r="A331" s="20"/>
      <c r="B331" s="20"/>
    </row>
    <row r="332" spans="1:2" ht="12.75">
      <c r="A332" s="20"/>
      <c r="B332" s="20"/>
    </row>
    <row r="333" spans="1:2" ht="12.75">
      <c r="A333" s="20"/>
      <c r="B333" s="20"/>
    </row>
    <row r="334" spans="1:2" ht="12.75">
      <c r="A334" s="20"/>
      <c r="B334" s="20"/>
    </row>
    <row r="335" spans="1:2" ht="12.75">
      <c r="A335" s="20"/>
      <c r="B335" s="20"/>
    </row>
    <row r="336" spans="1:2" ht="12.75">
      <c r="A336" s="20"/>
      <c r="B336" s="20"/>
    </row>
    <row r="337" spans="1:2" ht="12.75">
      <c r="A337" s="20"/>
      <c r="B337" s="20"/>
    </row>
    <row r="338" spans="1:2" ht="12.75">
      <c r="A338" s="20"/>
      <c r="B338" s="20"/>
    </row>
    <row r="339" spans="1:2" ht="12.75">
      <c r="A339" s="20"/>
      <c r="B339" s="20"/>
    </row>
    <row r="340" spans="1:2" ht="12.75">
      <c r="A340" s="20"/>
      <c r="B340" s="20"/>
    </row>
    <row r="341" spans="1:2" ht="12.75">
      <c r="A341" s="20"/>
      <c r="B341" s="20"/>
    </row>
    <row r="342" spans="1:2" ht="12.75">
      <c r="A342" s="20"/>
      <c r="B342" s="20"/>
    </row>
    <row r="343" spans="1:2" ht="12.75">
      <c r="A343" s="20"/>
      <c r="B343" s="20"/>
    </row>
    <row r="344" spans="1:2" ht="12.75">
      <c r="A344" s="20"/>
      <c r="B344" s="20"/>
    </row>
    <row r="345" spans="1:2" ht="12.75">
      <c r="A345" s="20"/>
      <c r="B345" s="20"/>
    </row>
    <row r="346" spans="1:2" ht="12.75">
      <c r="A346" s="20"/>
      <c r="B346" s="20"/>
    </row>
    <row r="347" spans="1:2" ht="12.75">
      <c r="A347" s="20"/>
      <c r="B347" s="20"/>
    </row>
    <row r="348" spans="1:2" ht="12.75">
      <c r="A348" s="20"/>
      <c r="B348" s="20"/>
    </row>
    <row r="349" spans="1:2" ht="12.75">
      <c r="A349" s="20"/>
      <c r="B349" s="20"/>
    </row>
    <row r="350" spans="1:2" ht="12.75">
      <c r="A350" s="20"/>
      <c r="B350" s="20"/>
    </row>
    <row r="351" spans="1:2" ht="12.75">
      <c r="A351" s="20"/>
      <c r="B351" s="20"/>
    </row>
    <row r="352" spans="1:2" ht="12.75">
      <c r="A352" s="20"/>
      <c r="B352" s="20"/>
    </row>
    <row r="353" spans="1:2" ht="12.75">
      <c r="A353" s="20"/>
      <c r="B353" s="20"/>
    </row>
    <row r="354" spans="1:2" ht="12.75">
      <c r="A354" s="20"/>
      <c r="B354" s="20"/>
    </row>
    <row r="355" spans="1:2" ht="12.75">
      <c r="A355" s="20"/>
      <c r="B355" s="20"/>
    </row>
    <row r="356" spans="1:2" ht="12.75">
      <c r="A356" s="20"/>
      <c r="B356" s="20"/>
    </row>
    <row r="357" spans="1:2" ht="12.75">
      <c r="A357" s="20"/>
      <c r="B357" s="20"/>
    </row>
    <row r="358" spans="1:2" ht="12.75">
      <c r="A358" s="20"/>
      <c r="B358" s="20"/>
    </row>
    <row r="359" spans="1:2" ht="12.75">
      <c r="A359" s="20"/>
      <c r="B359" s="20"/>
    </row>
    <row r="360" spans="1:2" ht="12.75">
      <c r="A360" s="20"/>
      <c r="B360" s="20"/>
    </row>
    <row r="361" spans="1:2" ht="12.75">
      <c r="A361" s="20"/>
      <c r="B361" s="20"/>
    </row>
    <row r="362" spans="1:2" ht="12.75">
      <c r="A362" s="20"/>
      <c r="B362" s="20"/>
    </row>
    <row r="363" spans="1:2" ht="12.75">
      <c r="A363" s="20"/>
      <c r="B363" s="20"/>
    </row>
    <row r="364" spans="1:2" ht="12.75">
      <c r="A364" s="20"/>
      <c r="B364" s="20"/>
    </row>
    <row r="365" spans="1:2" ht="12.75">
      <c r="A365" s="20"/>
      <c r="B365" s="20"/>
    </row>
    <row r="366" spans="1:2" ht="12.75">
      <c r="A366" s="20"/>
      <c r="B366" s="20"/>
    </row>
    <row r="367" spans="1:2" ht="12.75">
      <c r="A367" s="20"/>
      <c r="B367" s="20"/>
    </row>
    <row r="368" spans="1:2" ht="12.75">
      <c r="A368" s="20"/>
      <c r="B368" s="20"/>
    </row>
    <row r="369" spans="1:2" ht="12.75">
      <c r="A369" s="20"/>
      <c r="B369" s="20"/>
    </row>
    <row r="370" spans="1:2" ht="12.75">
      <c r="A370" s="20"/>
      <c r="B370" s="20"/>
    </row>
    <row r="371" spans="1:2" ht="12.75">
      <c r="A371" s="20"/>
      <c r="B371" s="20"/>
    </row>
    <row r="372" spans="1:2" ht="12.75">
      <c r="A372" s="20"/>
      <c r="B372" s="20"/>
    </row>
    <row r="373" spans="1:2" ht="12.75">
      <c r="A373" s="20"/>
      <c r="B373" s="20"/>
    </row>
    <row r="374" spans="1:2" ht="12.75">
      <c r="A374" s="20"/>
      <c r="B374" s="20"/>
    </row>
    <row r="375" spans="1:2" ht="12.75">
      <c r="A375" s="20"/>
      <c r="B375" s="20"/>
    </row>
    <row r="376" spans="1:2" ht="12.75">
      <c r="A376" s="20"/>
      <c r="B376" s="20"/>
    </row>
    <row r="377" spans="1:2" ht="12.75">
      <c r="A377" s="20"/>
      <c r="B377" s="20"/>
    </row>
    <row r="378" spans="1:2" ht="12.75">
      <c r="A378" s="20"/>
      <c r="B378" s="20"/>
    </row>
    <row r="379" spans="1:2" ht="12.75">
      <c r="A379" s="20"/>
      <c r="B379" s="20"/>
    </row>
    <row r="380" spans="1:2" ht="12.75">
      <c r="A380" s="20"/>
      <c r="B380" s="20"/>
    </row>
    <row r="381" spans="1:2" ht="12.75">
      <c r="A381" s="20"/>
      <c r="B381" s="20"/>
    </row>
    <row r="382" spans="1:2" ht="12.75">
      <c r="A382" s="20"/>
      <c r="B382" s="20"/>
    </row>
    <row r="383" spans="1:2" ht="12.75">
      <c r="A383" s="20"/>
      <c r="B383" s="20"/>
    </row>
    <row r="384" spans="1:2" ht="12.75">
      <c r="A384" s="20"/>
      <c r="B384" s="20"/>
    </row>
    <row r="385" spans="1:2" ht="12.75">
      <c r="A385" s="20"/>
      <c r="B385" s="20"/>
    </row>
    <row r="386" spans="1:2" ht="12.75">
      <c r="A386" s="20"/>
      <c r="B386" s="20"/>
    </row>
    <row r="387" spans="1:2" ht="12.75">
      <c r="A387" s="20"/>
      <c r="B387" s="20"/>
    </row>
    <row r="388" spans="1:2" ht="12.75">
      <c r="A388" s="20"/>
      <c r="B388" s="20"/>
    </row>
    <row r="389" spans="1:2" ht="12.75">
      <c r="A389" s="20"/>
      <c r="B389" s="20"/>
    </row>
    <row r="390" spans="1:2" ht="12.75">
      <c r="A390" s="20"/>
      <c r="B390" s="20"/>
    </row>
    <row r="391" spans="1:2" ht="12.75">
      <c r="A391" s="20"/>
      <c r="B391" s="20"/>
    </row>
    <row r="392" spans="1:2" ht="12.75">
      <c r="A392" s="20"/>
      <c r="B392" s="20"/>
    </row>
    <row r="393" spans="1:2" ht="12.75">
      <c r="A393" s="20"/>
      <c r="B393" s="20"/>
    </row>
    <row r="394" spans="1:2" ht="12.75">
      <c r="A394" s="20"/>
      <c r="B394" s="20"/>
    </row>
    <row r="395" spans="1:2" ht="12.75">
      <c r="A395" s="20"/>
      <c r="B395" s="20"/>
    </row>
    <row r="396" spans="1:2" ht="12.75">
      <c r="A396" s="20"/>
      <c r="B396" s="20"/>
    </row>
    <row r="397" spans="1:2" ht="12.75">
      <c r="A397" s="20"/>
      <c r="B397" s="20"/>
    </row>
    <row r="398" spans="1:2" ht="12.75">
      <c r="A398" s="20"/>
      <c r="B398" s="20"/>
    </row>
    <row r="399" spans="1:2" ht="12.75">
      <c r="A399" s="20"/>
      <c r="B399" s="20"/>
    </row>
    <row r="400" spans="1:2" ht="12.75">
      <c r="A400" s="20"/>
      <c r="B400" s="20"/>
    </row>
    <row r="401" spans="1:2" ht="12.75">
      <c r="A401" s="20"/>
      <c r="B401" s="20"/>
    </row>
    <row r="402" spans="1:2" ht="12.75">
      <c r="A402" s="20"/>
      <c r="B402" s="20"/>
    </row>
    <row r="403" spans="1:2" ht="12.75">
      <c r="A403" s="20"/>
      <c r="B403" s="20"/>
    </row>
    <row r="404" spans="1:2" ht="12.75">
      <c r="A404" s="20"/>
      <c r="B404" s="20"/>
    </row>
    <row r="405" spans="1:2" ht="12.75">
      <c r="A405" s="20"/>
      <c r="B405" s="20"/>
    </row>
    <row r="406" spans="1:2" ht="12.75">
      <c r="A406" s="20"/>
      <c r="B406" s="20"/>
    </row>
    <row r="407" spans="1:2" ht="12.75">
      <c r="A407" s="20"/>
      <c r="B407" s="20"/>
    </row>
    <row r="408" spans="1:2" ht="12.75">
      <c r="A408" s="20"/>
      <c r="B408" s="20"/>
    </row>
    <row r="409" spans="1:2" ht="12.75">
      <c r="A409" s="20"/>
      <c r="B409" s="20"/>
    </row>
    <row r="410" spans="1:2" ht="12.75">
      <c r="A410" s="20"/>
      <c r="B410" s="20"/>
    </row>
    <row r="411" spans="1:2" ht="12.75">
      <c r="A411" s="20"/>
      <c r="B411" s="20"/>
    </row>
    <row r="412" spans="1:2" ht="12.75">
      <c r="A412" s="20"/>
      <c r="B412" s="20"/>
    </row>
    <row r="413" spans="1:2" ht="12.75">
      <c r="A413" s="20"/>
      <c r="B413" s="20"/>
    </row>
    <row r="414" spans="1:2" ht="12.75">
      <c r="A414" s="20"/>
      <c r="B414" s="20"/>
    </row>
    <row r="415" spans="1:2" ht="12.75">
      <c r="A415" s="20"/>
      <c r="B415" s="20"/>
    </row>
    <row r="416" spans="1:2" ht="12.75">
      <c r="A416" s="20"/>
      <c r="B416" s="20"/>
    </row>
    <row r="417" spans="1:2" ht="12.75">
      <c r="A417" s="20"/>
      <c r="B417" s="20"/>
    </row>
    <row r="418" spans="1:2" ht="12.75">
      <c r="A418" s="20"/>
      <c r="B418" s="20"/>
    </row>
    <row r="419" spans="1:2" ht="12.75">
      <c r="A419" s="20"/>
      <c r="B419" s="20"/>
    </row>
    <row r="420" spans="1:2" ht="12.75">
      <c r="A420" s="20"/>
      <c r="B420" s="20"/>
    </row>
    <row r="421" spans="1:2" ht="12.75">
      <c r="A421" s="20"/>
      <c r="B421" s="20"/>
    </row>
    <row r="422" spans="1:2" ht="12.75">
      <c r="A422" s="20"/>
      <c r="B422" s="20"/>
    </row>
    <row r="423" spans="1:2" ht="12.75">
      <c r="A423" s="20"/>
      <c r="B423" s="20"/>
    </row>
    <row r="424" spans="1:2" ht="12.75">
      <c r="A424" s="20"/>
      <c r="B424" s="20"/>
    </row>
    <row r="425" spans="1:2" ht="12.75">
      <c r="A425" s="20"/>
      <c r="B425" s="20"/>
    </row>
    <row r="426" spans="1:2" ht="12.75">
      <c r="A426" s="20"/>
      <c r="B426" s="20"/>
    </row>
    <row r="427" spans="1:2" ht="12.75">
      <c r="A427" s="20"/>
      <c r="B427" s="20"/>
    </row>
    <row r="428" spans="1:2" ht="12.75">
      <c r="A428" s="20"/>
      <c r="B428" s="20"/>
    </row>
    <row r="429" spans="1:2" ht="12.75">
      <c r="A429" s="20"/>
      <c r="B429" s="20"/>
    </row>
    <row r="430" spans="1:2" ht="12.75">
      <c r="A430" s="20"/>
      <c r="B430" s="20"/>
    </row>
    <row r="431" spans="1:2" ht="12.75">
      <c r="A431" s="20"/>
      <c r="B431" s="20"/>
    </row>
    <row r="432" spans="1:2" ht="12.75">
      <c r="A432" s="20"/>
      <c r="B432" s="20"/>
    </row>
    <row r="433" spans="1:2" ht="12.75">
      <c r="A433" s="20"/>
      <c r="B433" s="20"/>
    </row>
    <row r="434" spans="1:2" ht="12.75">
      <c r="A434" s="20"/>
      <c r="B434" s="20"/>
    </row>
    <row r="435" spans="1:2" ht="12.75">
      <c r="A435" s="20"/>
      <c r="B435" s="20"/>
    </row>
    <row r="436" spans="1:2" ht="12.75">
      <c r="A436" s="20"/>
      <c r="B436" s="20"/>
    </row>
    <row r="437" spans="1:2" ht="12.75">
      <c r="A437" s="20"/>
      <c r="B437" s="20"/>
    </row>
    <row r="438" spans="1:2" ht="12.75">
      <c r="A438" s="20"/>
      <c r="B438" s="20"/>
    </row>
    <row r="439" spans="1:2" ht="12.75">
      <c r="A439" s="20"/>
      <c r="B439" s="20"/>
    </row>
    <row r="440" spans="1:2" ht="12.75">
      <c r="A440" s="20"/>
      <c r="B440" s="20"/>
    </row>
    <row r="441" spans="1:2" ht="12.75">
      <c r="A441" s="20"/>
      <c r="B441" s="20"/>
    </row>
    <row r="442" spans="1:2" ht="12.75">
      <c r="A442" s="20"/>
      <c r="B442" s="20"/>
    </row>
    <row r="443" spans="1:2" ht="12.75">
      <c r="A443" s="20"/>
      <c r="B443" s="20"/>
    </row>
    <row r="444" spans="1:2" ht="12.75">
      <c r="A444" s="20"/>
      <c r="B444" s="20"/>
    </row>
    <row r="445" spans="1:2" ht="12.75">
      <c r="A445" s="20"/>
      <c r="B445" s="20"/>
    </row>
    <row r="446" spans="1:2" ht="12.75">
      <c r="A446" s="20"/>
      <c r="B446" s="20"/>
    </row>
    <row r="447" spans="1:2" ht="12.75">
      <c r="A447" s="20"/>
      <c r="B447" s="20"/>
    </row>
    <row r="448" spans="1:2" ht="12.75">
      <c r="A448" s="20"/>
      <c r="B448" s="20"/>
    </row>
    <row r="449" spans="1:2" ht="12.75">
      <c r="A449" s="20"/>
      <c r="B449" s="20"/>
    </row>
    <row r="450" spans="1:2" ht="12.75">
      <c r="A450" s="20"/>
      <c r="B450" s="20"/>
    </row>
    <row r="451" spans="1:2" ht="12.75">
      <c r="A451" s="20"/>
      <c r="B451" s="20"/>
    </row>
    <row r="452" spans="1:2" ht="12.75">
      <c r="A452" s="20"/>
      <c r="B452" s="20"/>
    </row>
    <row r="453" spans="1:2" ht="12.75">
      <c r="A453" s="20"/>
      <c r="B453" s="20"/>
    </row>
    <row r="454" spans="1:2" ht="12.75">
      <c r="A454" s="20"/>
      <c r="B454" s="20"/>
    </row>
    <row r="455" spans="1:2" ht="12.75">
      <c r="A455" s="20"/>
      <c r="B455" s="20"/>
    </row>
    <row r="456" spans="1:2" ht="12.75">
      <c r="A456" s="20"/>
      <c r="B456" s="20"/>
    </row>
    <row r="457" spans="1:2" ht="12.75">
      <c r="A457" s="20"/>
      <c r="B457" s="20"/>
    </row>
    <row r="458" spans="1:2" ht="12.75">
      <c r="A458" s="20"/>
      <c r="B458" s="20"/>
    </row>
    <row r="459" spans="1:2" ht="12.75">
      <c r="A459" s="20"/>
      <c r="B459" s="20"/>
    </row>
    <row r="460" spans="1:2" ht="12.75">
      <c r="A460" s="20"/>
      <c r="B460" s="20"/>
    </row>
    <row r="461" spans="1:2" ht="12.75">
      <c r="A461" s="20"/>
      <c r="B461" s="20"/>
    </row>
    <row r="462" spans="1:2" ht="12.75">
      <c r="A462" s="20"/>
      <c r="B462" s="20"/>
    </row>
    <row r="463" spans="1:2" ht="12.75">
      <c r="A463" s="20"/>
      <c r="B463" s="20"/>
    </row>
    <row r="464" spans="1:2" ht="12.75">
      <c r="A464" s="20"/>
      <c r="B464" s="20"/>
    </row>
    <row r="465" spans="1:2" ht="12.75">
      <c r="A465" s="20"/>
      <c r="B465" s="20"/>
    </row>
    <row r="466" spans="1:2" ht="12.75">
      <c r="A466" s="20"/>
      <c r="B466" s="20"/>
    </row>
    <row r="467" spans="1:2" ht="12.75">
      <c r="A467" s="20"/>
      <c r="B467" s="20"/>
    </row>
    <row r="468" spans="1:2" ht="12.75">
      <c r="A468" s="20"/>
      <c r="B468" s="20"/>
    </row>
    <row r="469" spans="1:2" ht="12.75">
      <c r="A469" s="20"/>
      <c r="B469" s="20"/>
    </row>
    <row r="470" spans="1:2" ht="12.75">
      <c r="A470" s="20"/>
      <c r="B470" s="20"/>
    </row>
    <row r="471" spans="1:2" ht="12.75">
      <c r="A471" s="20"/>
      <c r="B471" s="20"/>
    </row>
    <row r="472" spans="1:2" ht="12.75">
      <c r="A472" s="20"/>
      <c r="B472" s="20"/>
    </row>
    <row r="473" spans="1:2" ht="12.75">
      <c r="A473" s="20"/>
      <c r="B473" s="20"/>
    </row>
    <row r="474" spans="1:2" ht="12.75">
      <c r="A474" s="20"/>
      <c r="B474" s="20"/>
    </row>
    <row r="475" spans="1:2" ht="12.75">
      <c r="A475" s="20"/>
      <c r="B475" s="20"/>
    </row>
    <row r="476" spans="1:2" ht="12.75">
      <c r="A476" s="20"/>
      <c r="B476" s="20"/>
    </row>
    <row r="477" spans="1:2" ht="12.75">
      <c r="A477" s="20"/>
      <c r="B477" s="20"/>
    </row>
    <row r="478" spans="1:2" ht="12.75">
      <c r="A478" s="20"/>
      <c r="B478" s="20"/>
    </row>
    <row r="479" spans="1:2" ht="12.75">
      <c r="A479" s="20"/>
      <c r="B479" s="20"/>
    </row>
    <row r="480" spans="1:2" ht="12.75">
      <c r="A480" s="20"/>
      <c r="B480" s="20"/>
    </row>
    <row r="481" spans="1:2" ht="12.75">
      <c r="A481" s="20"/>
      <c r="B481" s="20"/>
    </row>
    <row r="482" spans="1:2" ht="12.75">
      <c r="A482" s="20"/>
      <c r="B482" s="20"/>
    </row>
    <row r="483" spans="1:2" ht="12.75">
      <c r="A483" s="20"/>
      <c r="B483" s="20"/>
    </row>
    <row r="484" spans="1:2" ht="12.75">
      <c r="A484" s="20"/>
      <c r="B484" s="20"/>
    </row>
    <row r="485" spans="1:2" ht="12.75">
      <c r="A485" s="20"/>
      <c r="B485" s="20"/>
    </row>
    <row r="486" spans="1:2" ht="12.75">
      <c r="A486" s="20"/>
      <c r="B486" s="20"/>
    </row>
    <row r="487" spans="1:2" ht="12.75">
      <c r="A487" s="20"/>
      <c r="B487" s="20"/>
    </row>
    <row r="488" spans="1:2" ht="12.75">
      <c r="A488" s="20"/>
      <c r="B488" s="20"/>
    </row>
    <row r="489" spans="1:2" ht="12.75">
      <c r="A489" s="20"/>
      <c r="B489" s="20"/>
    </row>
    <row r="490" spans="1:2" ht="12.75">
      <c r="A490" s="20"/>
      <c r="B490" s="20"/>
    </row>
    <row r="491" spans="1:2" ht="12.75">
      <c r="A491" s="20"/>
      <c r="B491" s="20"/>
    </row>
    <row r="492" spans="1:2" ht="12.75">
      <c r="A492" s="20"/>
      <c r="B492" s="20"/>
    </row>
    <row r="493" spans="1:2" ht="12.75">
      <c r="A493" s="20"/>
      <c r="B493" s="20"/>
    </row>
    <row r="494" spans="1:2" ht="12.75">
      <c r="A494" s="20"/>
      <c r="B494" s="20"/>
    </row>
    <row r="495" spans="1:2" ht="12.75">
      <c r="A495" s="20"/>
      <c r="B495" s="20"/>
    </row>
    <row r="496" spans="1:2" ht="12.75">
      <c r="A496" s="20"/>
      <c r="B496" s="20"/>
    </row>
    <row r="497" spans="1:2" ht="12.75">
      <c r="A497" s="20"/>
      <c r="B497" s="20"/>
    </row>
    <row r="498" spans="1:2" ht="12.75">
      <c r="A498" s="20"/>
      <c r="B498" s="20"/>
    </row>
    <row r="499" spans="1:2" ht="12.75">
      <c r="A499" s="20"/>
      <c r="B499" s="20"/>
    </row>
    <row r="500" spans="1:2" ht="12.75">
      <c r="A500" s="20"/>
      <c r="B500" s="20"/>
    </row>
    <row r="501" spans="1:2" ht="12.75">
      <c r="A501" s="20"/>
      <c r="B501" s="20"/>
    </row>
    <row r="502" spans="1:2" ht="12.75">
      <c r="A502" s="20"/>
      <c r="B502" s="20"/>
    </row>
    <row r="503" spans="1:2" ht="12.75">
      <c r="A503" s="20"/>
      <c r="B503" s="20"/>
    </row>
    <row r="504" spans="1:2" ht="12.75">
      <c r="A504" s="20"/>
      <c r="B504" s="20"/>
    </row>
    <row r="505" spans="1:2" ht="12.75">
      <c r="A505" s="20"/>
      <c r="B505" s="20"/>
    </row>
    <row r="506" spans="1:2" ht="12.75">
      <c r="A506" s="20"/>
      <c r="B506" s="20"/>
    </row>
    <row r="507" spans="1:2" ht="12.75">
      <c r="A507" s="20"/>
      <c r="B507" s="20"/>
    </row>
    <row r="508" spans="1:2" ht="12.75">
      <c r="A508" s="20"/>
      <c r="B508" s="20"/>
    </row>
    <row r="509" spans="1:2" ht="12.75">
      <c r="A509" s="20"/>
      <c r="B509" s="20"/>
    </row>
    <row r="510" spans="1:2" ht="12.75">
      <c r="A510" s="20"/>
      <c r="B510" s="20"/>
    </row>
    <row r="511" spans="1:2" ht="12.75">
      <c r="A511" s="20"/>
      <c r="B511" s="20"/>
    </row>
    <row r="512" spans="1:2" ht="12.75">
      <c r="A512" s="20"/>
      <c r="B512" s="20"/>
    </row>
    <row r="513" spans="1:2" ht="12.75">
      <c r="A513" s="20"/>
      <c r="B513" s="20"/>
    </row>
    <row r="514" spans="1:2" ht="12.75">
      <c r="A514" s="20"/>
      <c r="B514" s="20"/>
    </row>
    <row r="515" spans="1:2" ht="12.75">
      <c r="A515" s="20"/>
      <c r="B515" s="20"/>
    </row>
    <row r="516" spans="1:2" ht="12.75">
      <c r="A516" s="20"/>
      <c r="B516" s="20"/>
    </row>
    <row r="517" spans="1:2" ht="12.75">
      <c r="A517" s="20"/>
      <c r="B517" s="20"/>
    </row>
    <row r="518" spans="1:2" ht="12.75">
      <c r="A518" s="20"/>
      <c r="B518" s="20"/>
    </row>
    <row r="519" spans="1:2" ht="12.75">
      <c r="A519" s="20"/>
      <c r="B519" s="20"/>
    </row>
    <row r="520" spans="1:2" ht="12.75">
      <c r="A520" s="20"/>
      <c r="B520" s="20"/>
    </row>
    <row r="521" spans="1:2" ht="12.75">
      <c r="A521" s="20"/>
      <c r="B521" s="20"/>
    </row>
    <row r="522" spans="1:2" ht="12.75">
      <c r="A522" s="20"/>
      <c r="B522" s="20"/>
    </row>
    <row r="523" spans="1:2" ht="12.75">
      <c r="A523" s="20"/>
      <c r="B523" s="20"/>
    </row>
    <row r="524" spans="1:2" ht="12.75">
      <c r="A524" s="20"/>
      <c r="B524" s="20"/>
    </row>
    <row r="525" spans="1:2" ht="12.75">
      <c r="A525" s="20"/>
      <c r="B525" s="20"/>
    </row>
    <row r="526" spans="1:2" ht="12.75">
      <c r="A526" s="20"/>
      <c r="B526" s="20"/>
    </row>
    <row r="527" spans="1:2" ht="12.75">
      <c r="A527" s="20"/>
      <c r="B527" s="20"/>
    </row>
    <row r="528" spans="1:2" ht="12.75">
      <c r="A528" s="20"/>
      <c r="B528" s="20"/>
    </row>
    <row r="529" spans="1:2" ht="12.75">
      <c r="A529" s="20"/>
      <c r="B529" s="20"/>
    </row>
    <row r="530" spans="1:2" ht="12.75">
      <c r="A530" s="20"/>
      <c r="B530" s="20"/>
    </row>
    <row r="531" spans="1:2" ht="12.75">
      <c r="A531" s="20"/>
      <c r="B531" s="20"/>
    </row>
    <row r="532" spans="1:2" ht="12.75">
      <c r="A532" s="20"/>
      <c r="B532" s="20"/>
    </row>
    <row r="533" spans="1:2" ht="12.75">
      <c r="A533" s="20"/>
      <c r="B533" s="20"/>
    </row>
    <row r="534" spans="1:2" ht="12.75">
      <c r="A534" s="20"/>
      <c r="B534" s="20"/>
    </row>
    <row r="535" spans="1:2" ht="12.75">
      <c r="A535" s="20"/>
      <c r="B535" s="20"/>
    </row>
    <row r="536" spans="1:2" ht="12.75">
      <c r="A536" s="20"/>
      <c r="B536" s="20"/>
    </row>
    <row r="537" spans="1:2" ht="12.75">
      <c r="A537" s="20"/>
      <c r="B537" s="20"/>
    </row>
    <row r="538" spans="1:2" ht="12.75">
      <c r="A538" s="20"/>
      <c r="B538" s="20"/>
    </row>
    <row r="539" spans="1:2" ht="12.75">
      <c r="A539" s="20"/>
      <c r="B539" s="20"/>
    </row>
    <row r="540" spans="1:2" ht="12.75">
      <c r="A540" s="20"/>
      <c r="B540" s="20"/>
    </row>
    <row r="541" spans="1:2" ht="12.75">
      <c r="A541" s="20"/>
      <c r="B541" s="20"/>
    </row>
    <row r="542" spans="1:2" ht="12.75">
      <c r="A542" s="20"/>
      <c r="B542" s="20"/>
    </row>
    <row r="543" spans="1:2" ht="12.75">
      <c r="A543" s="20"/>
      <c r="B543" s="20"/>
    </row>
    <row r="544" spans="1:2" ht="12.75">
      <c r="A544" s="20"/>
      <c r="B544" s="20"/>
    </row>
    <row r="545" spans="1:2" ht="12.75">
      <c r="A545" s="20"/>
      <c r="B545" s="20"/>
    </row>
    <row r="546" spans="1:2" ht="12.75">
      <c r="A546" s="20"/>
      <c r="B546" s="20"/>
    </row>
    <row r="547" spans="1:2" ht="12.75">
      <c r="A547" s="20"/>
      <c r="B547" s="20"/>
    </row>
    <row r="548" spans="1:2" ht="12.75">
      <c r="A548" s="20"/>
      <c r="B548" s="20"/>
    </row>
    <row r="549" spans="1:2" ht="12.75">
      <c r="A549" s="20"/>
      <c r="B549" s="20"/>
    </row>
    <row r="550" spans="1:2" ht="12.75">
      <c r="A550" s="20"/>
      <c r="B550" s="20"/>
    </row>
    <row r="551" spans="1:2" ht="12.75">
      <c r="A551" s="20"/>
      <c r="B551" s="20"/>
    </row>
    <row r="552" spans="1:2" ht="12.75">
      <c r="A552" s="20"/>
      <c r="B552" s="20"/>
    </row>
    <row r="553" spans="1:2" ht="12.75">
      <c r="A553" s="20"/>
      <c r="B553" s="20"/>
    </row>
    <row r="554" spans="1:2" ht="12.75">
      <c r="A554" s="20"/>
      <c r="B554" s="20"/>
    </row>
    <row r="555" spans="1:2" ht="12.75">
      <c r="A555" s="20"/>
      <c r="B555" s="20"/>
    </row>
    <row r="556" spans="1:2" ht="12.75">
      <c r="A556" s="20"/>
      <c r="B556" s="20"/>
    </row>
    <row r="557" spans="1:2" ht="12.75">
      <c r="A557" s="20"/>
      <c r="B557" s="20"/>
    </row>
    <row r="558" spans="1:2" ht="12.75">
      <c r="A558" s="20"/>
      <c r="B558" s="20"/>
    </row>
    <row r="559" spans="1:2" ht="12.75">
      <c r="A559" s="20"/>
      <c r="B559" s="20"/>
    </row>
    <row r="560" spans="1:2" ht="12.75">
      <c r="A560" s="20"/>
      <c r="B560" s="20"/>
    </row>
    <row r="561" spans="1:2" ht="12.75">
      <c r="A561" s="20"/>
      <c r="B561" s="20"/>
    </row>
    <row r="562" spans="1:2" ht="12.75">
      <c r="A562" s="20"/>
      <c r="B562" s="20"/>
    </row>
    <row r="563" spans="1:2" ht="12.75">
      <c r="A563" s="20"/>
      <c r="B563" s="20"/>
    </row>
    <row r="564" spans="1:2" ht="12.75">
      <c r="A564" s="20"/>
      <c r="B564" s="20"/>
    </row>
    <row r="565" spans="1:2" ht="12.75">
      <c r="A565" s="20"/>
      <c r="B565" s="20"/>
    </row>
    <row r="566" spans="1:2" ht="12.75">
      <c r="A566" s="20"/>
      <c r="B566" s="20"/>
    </row>
    <row r="567" spans="1:2" ht="12.75">
      <c r="A567" s="20"/>
      <c r="B567" s="20"/>
    </row>
    <row r="568" spans="1:2" ht="12.75">
      <c r="A568" s="20"/>
      <c r="B568" s="20"/>
    </row>
    <row r="569" spans="1:2" ht="12.75">
      <c r="A569" s="20"/>
      <c r="B569" s="20"/>
    </row>
    <row r="570" spans="1:2" ht="12.75">
      <c r="A570" s="20"/>
      <c r="B570" s="20"/>
    </row>
    <row r="571" spans="1:2" ht="12.75">
      <c r="A571" s="20"/>
      <c r="B571" s="20"/>
    </row>
    <row r="572" spans="1:2" ht="12.75">
      <c r="A572" s="20"/>
      <c r="B572" s="20"/>
    </row>
    <row r="573" spans="1:2" ht="12.75">
      <c r="A573" s="20"/>
      <c r="B573" s="20"/>
    </row>
    <row r="574" spans="1:2" ht="12.75">
      <c r="A574" s="20"/>
      <c r="B574" s="20"/>
    </row>
    <row r="575" spans="1:2" ht="12.75">
      <c r="A575" s="20"/>
      <c r="B575" s="20"/>
    </row>
    <row r="576" spans="1:2" ht="12.75">
      <c r="A576" s="20"/>
      <c r="B576" s="20"/>
    </row>
    <row r="577" spans="1:2" ht="12.75">
      <c r="A577" s="20"/>
      <c r="B577" s="20"/>
    </row>
    <row r="578" spans="1:2" ht="12.75">
      <c r="A578" s="20"/>
      <c r="B578" s="20"/>
    </row>
    <row r="579" spans="1:2" ht="12.75">
      <c r="A579" s="20"/>
      <c r="B579" s="20"/>
    </row>
    <row r="580" spans="1:2" ht="12.75">
      <c r="A580" s="20"/>
      <c r="B580" s="20"/>
    </row>
    <row r="581" spans="1:2" ht="12.75">
      <c r="A581" s="20"/>
      <c r="B581" s="20"/>
    </row>
    <row r="582" spans="1:2" ht="12.75">
      <c r="A582" s="20"/>
      <c r="B582" s="20"/>
    </row>
    <row r="583" spans="1:2" ht="12.75">
      <c r="A583" s="20"/>
      <c r="B583" s="20"/>
    </row>
    <row r="584" spans="1:2" ht="12.75">
      <c r="A584" s="20"/>
      <c r="B584" s="20"/>
    </row>
    <row r="585" spans="1:2" ht="12.75">
      <c r="A585" s="20"/>
      <c r="B585" s="20"/>
    </row>
    <row r="586" spans="1:2" ht="12.75">
      <c r="A586" s="20"/>
      <c r="B586" s="20"/>
    </row>
    <row r="587" spans="1:2" ht="12.75">
      <c r="A587" s="20"/>
      <c r="B587" s="20"/>
    </row>
    <row r="588" spans="1:2" ht="12.75">
      <c r="A588" s="20"/>
      <c r="B588" s="20"/>
    </row>
    <row r="589" spans="1:2" ht="12.75">
      <c r="A589" s="20"/>
      <c r="B589" s="20"/>
    </row>
    <row r="590" spans="1:2" ht="12.75">
      <c r="A590" s="20"/>
      <c r="B590" s="20"/>
    </row>
    <row r="591" spans="1:2" ht="12.75">
      <c r="A591" s="20"/>
      <c r="B591" s="20"/>
    </row>
    <row r="592" spans="1:2" ht="12.75">
      <c r="A592" s="20"/>
      <c r="B592" s="20"/>
    </row>
    <row r="593" spans="1:2" ht="12.75">
      <c r="A593" s="20"/>
      <c r="B593" s="20"/>
    </row>
    <row r="594" spans="1:2" ht="12.75">
      <c r="A594" s="20"/>
      <c r="B594" s="20"/>
    </row>
    <row r="595" spans="1:2" ht="12.75">
      <c r="A595" s="20"/>
      <c r="B595" s="20"/>
    </row>
    <row r="596" spans="1:2" ht="12.75">
      <c r="A596" s="20"/>
      <c r="B596" s="20"/>
    </row>
    <row r="597" spans="1:2" ht="12.75">
      <c r="A597" s="20"/>
      <c r="B597" s="20"/>
    </row>
    <row r="598" spans="1:2" ht="12.75">
      <c r="A598" s="20"/>
      <c r="B598" s="20"/>
    </row>
    <row r="599" spans="1:2" ht="12.75">
      <c r="A599" s="20"/>
      <c r="B599" s="20"/>
    </row>
    <row r="600" spans="1:2" ht="12.75">
      <c r="A600" s="20"/>
      <c r="B600" s="20"/>
    </row>
    <row r="601" spans="1:2" ht="12.75">
      <c r="A601" s="20"/>
      <c r="B601" s="20"/>
    </row>
    <row r="602" spans="1:2" ht="12.75">
      <c r="A602" s="20"/>
      <c r="B602" s="20"/>
    </row>
    <row r="603" spans="1:2" ht="12.75">
      <c r="A603" s="20"/>
      <c r="B603" s="20"/>
    </row>
    <row r="604" spans="1:2" ht="12.75">
      <c r="A604" s="20"/>
      <c r="B604" s="20"/>
    </row>
    <row r="605" spans="1:2" ht="12.75">
      <c r="A605" s="20"/>
      <c r="B605" s="20"/>
    </row>
    <row r="606" spans="1:2" ht="12.75">
      <c r="A606" s="20"/>
      <c r="B606" s="20"/>
    </row>
    <row r="607" spans="1:2" ht="12.75">
      <c r="A607" s="20"/>
      <c r="B607" s="20"/>
    </row>
    <row r="608" spans="1:2" ht="12.75">
      <c r="A608" s="20"/>
      <c r="B608" s="20"/>
    </row>
    <row r="609" spans="1:2" ht="12.75">
      <c r="A609" s="20"/>
      <c r="B609" s="20"/>
    </row>
    <row r="610" spans="1:2" ht="12.75">
      <c r="A610" s="20"/>
      <c r="B610" s="20"/>
    </row>
    <row r="611" spans="1:2" ht="12.75">
      <c r="A611" s="20"/>
      <c r="B611" s="20"/>
    </row>
    <row r="612" spans="1:2" ht="12.75">
      <c r="A612" s="20"/>
      <c r="B612" s="20"/>
    </row>
    <row r="613" spans="1:2" ht="12.75">
      <c r="A613" s="20"/>
      <c r="B613" s="20"/>
    </row>
    <row r="614" spans="1:2" ht="12.75">
      <c r="A614" s="20"/>
      <c r="B614" s="20"/>
    </row>
    <row r="615" spans="1:2" ht="12.75">
      <c r="A615" s="20"/>
      <c r="B615" s="20"/>
    </row>
    <row r="616" spans="1:2" ht="12.75">
      <c r="A616" s="20"/>
      <c r="B616" s="20"/>
    </row>
    <row r="617" spans="1:2" ht="12.75">
      <c r="A617" s="20"/>
      <c r="B617" s="20"/>
    </row>
    <row r="618" spans="1:2" ht="12.75">
      <c r="A618" s="20"/>
      <c r="B618" s="20"/>
    </row>
    <row r="619" spans="1:2" ht="12.75">
      <c r="A619" s="20"/>
      <c r="B619" s="20"/>
    </row>
    <row r="620" spans="1:2" ht="12.75">
      <c r="A620" s="20"/>
      <c r="B620" s="20"/>
    </row>
    <row r="621" spans="1:2" ht="12.75">
      <c r="A621" s="20"/>
      <c r="B621" s="20"/>
    </row>
    <row r="622" spans="1:2" ht="12.75">
      <c r="A622" s="20"/>
      <c r="B622" s="20"/>
    </row>
    <row r="623" spans="1:2" ht="12.75">
      <c r="A623" s="20"/>
      <c r="B623" s="20"/>
    </row>
    <row r="624" spans="1:2" ht="12.75">
      <c r="A624" s="20"/>
      <c r="B624" s="20"/>
    </row>
    <row r="625" spans="1:2" ht="12.75">
      <c r="A625" s="20"/>
      <c r="B625" s="20"/>
    </row>
    <row r="626" spans="1:2" ht="12.75">
      <c r="A626" s="20"/>
      <c r="B626" s="20"/>
    </row>
    <row r="627" spans="1:2" ht="12.75">
      <c r="A627" s="20"/>
      <c r="B627" s="20"/>
    </row>
    <row r="628" spans="1:2" ht="12.75">
      <c r="A628" s="20"/>
      <c r="B628" s="20"/>
    </row>
    <row r="629" spans="1:2" ht="12.75">
      <c r="A629" s="20"/>
      <c r="B629" s="20"/>
    </row>
    <row r="630" spans="1:2" ht="12.75">
      <c r="A630" s="20"/>
      <c r="B630" s="20"/>
    </row>
    <row r="631" spans="1:2" ht="12.75">
      <c r="A631" s="20"/>
      <c r="B631" s="20"/>
    </row>
    <row r="632" spans="1:2" ht="12.75">
      <c r="A632" s="20"/>
      <c r="B632" s="20"/>
    </row>
    <row r="633" spans="1:2" ht="12.75">
      <c r="A633" s="20"/>
      <c r="B633" s="20"/>
    </row>
    <row r="634" spans="1:2" ht="12.75">
      <c r="A634" s="20"/>
      <c r="B634" s="20"/>
    </row>
    <row r="635" spans="1:2" ht="12.75">
      <c r="A635" s="20"/>
      <c r="B635" s="20"/>
    </row>
    <row r="636" spans="1:2" ht="12.75">
      <c r="A636" s="20"/>
      <c r="B636" s="20"/>
    </row>
    <row r="637" spans="1:2" ht="12.75">
      <c r="A637" s="20"/>
      <c r="B637" s="20"/>
    </row>
    <row r="638" spans="1:2" ht="12.75">
      <c r="A638" s="20"/>
      <c r="B638" s="20"/>
    </row>
    <row r="639" spans="1:2" ht="12.75">
      <c r="A639" s="20"/>
      <c r="B639" s="20"/>
    </row>
    <row r="640" spans="1:2" ht="12.75">
      <c r="A640" s="20"/>
      <c r="B640" s="20"/>
    </row>
    <row r="641" spans="1:2" ht="12.75">
      <c r="A641" s="20"/>
      <c r="B641" s="20"/>
    </row>
    <row r="642" spans="1:2" ht="12.75">
      <c r="A642" s="20"/>
      <c r="B642" s="20"/>
    </row>
    <row r="643" spans="1:2" ht="12.75">
      <c r="A643" s="20"/>
      <c r="B643" s="20"/>
    </row>
    <row r="644" spans="1:2" ht="12.75">
      <c r="A644" s="20"/>
      <c r="B644" s="20"/>
    </row>
    <row r="645" spans="1:2" ht="12.75">
      <c r="A645" s="20"/>
      <c r="B645" s="20"/>
    </row>
    <row r="646" spans="1:2" ht="12.75">
      <c r="A646" s="20"/>
      <c r="B646" s="20"/>
    </row>
    <row r="647" spans="1:2" ht="12.75">
      <c r="A647" s="20"/>
      <c r="B647" s="20"/>
    </row>
    <row r="648" spans="1:2" ht="12.75">
      <c r="A648" s="20"/>
      <c r="B648" s="20"/>
    </row>
    <row r="649" spans="1:2" ht="12.75">
      <c r="A649" s="20"/>
      <c r="B649" s="20"/>
    </row>
    <row r="650" spans="1:2" ht="12.75">
      <c r="A650" s="20"/>
      <c r="B650" s="20"/>
    </row>
    <row r="651" spans="1:2" ht="12.75">
      <c r="A651" s="20"/>
      <c r="B651" s="20"/>
    </row>
    <row r="652" spans="1:2" ht="12.75">
      <c r="A652" s="20"/>
      <c r="B652" s="20"/>
    </row>
    <row r="653" spans="1:2" ht="12.75">
      <c r="A653" s="20"/>
      <c r="B653" s="20"/>
    </row>
    <row r="654" spans="1:2" ht="12.75">
      <c r="A654" s="20"/>
      <c r="B654" s="20"/>
    </row>
    <row r="655" spans="1:2" ht="12.75">
      <c r="A655" s="20"/>
      <c r="B655" s="20"/>
    </row>
    <row r="656" spans="1:2" ht="12.75">
      <c r="A656" s="20"/>
      <c r="B656" s="20"/>
    </row>
    <row r="657" spans="1:2" ht="12.75">
      <c r="A657" s="20"/>
      <c r="B657" s="20"/>
    </row>
    <row r="658" spans="1:2" ht="12.75">
      <c r="A658" s="20"/>
      <c r="B658" s="20"/>
    </row>
    <row r="659" spans="1:2" ht="12.75">
      <c r="A659" s="20"/>
      <c r="B659" s="20"/>
    </row>
    <row r="660" spans="1:2" ht="12.75">
      <c r="A660" s="20"/>
      <c r="B660" s="20"/>
    </row>
    <row r="661" spans="1:2" ht="12.75">
      <c r="A661" s="20"/>
      <c r="B661" s="20"/>
    </row>
    <row r="662" spans="1:2" ht="12.75">
      <c r="A662" s="20"/>
      <c r="B662" s="20"/>
    </row>
    <row r="663" spans="1:2" ht="12.75">
      <c r="A663" s="20"/>
      <c r="B663" s="20"/>
    </row>
    <row r="664" spans="1:2" ht="12.75">
      <c r="A664" s="20"/>
      <c r="B664" s="20"/>
    </row>
    <row r="665" spans="1:2" ht="12.75">
      <c r="A665" s="20"/>
      <c r="B665" s="20"/>
    </row>
    <row r="666" spans="1:2" ht="12.75">
      <c r="A666" s="20"/>
      <c r="B666" s="20"/>
    </row>
    <row r="667" spans="1:2" ht="12.75">
      <c r="A667" s="20"/>
      <c r="B667" s="20"/>
    </row>
    <row r="668" spans="1:2" ht="12.75">
      <c r="A668" s="20"/>
      <c r="B668" s="20"/>
    </row>
    <row r="669" spans="1:2" ht="12.75">
      <c r="A669" s="20"/>
      <c r="B669" s="20"/>
    </row>
    <row r="670" spans="1:2" ht="12.75">
      <c r="A670" s="20"/>
      <c r="B670" s="20"/>
    </row>
    <row r="671" spans="1:2" ht="12.75">
      <c r="A671" s="20"/>
      <c r="B671" s="20"/>
    </row>
    <row r="672" spans="1:2" ht="12.75">
      <c r="A672" s="20"/>
      <c r="B672" s="20"/>
    </row>
    <row r="673" spans="1:2" ht="12.75">
      <c r="A673" s="20"/>
      <c r="B673" s="20"/>
    </row>
    <row r="674" spans="1:2" ht="12.75">
      <c r="A674" s="20"/>
      <c r="B674" s="20"/>
    </row>
    <row r="675" spans="1:2" ht="12.75">
      <c r="A675" s="20"/>
      <c r="B675" s="20"/>
    </row>
    <row r="676" spans="1:2" ht="12.75">
      <c r="A676" s="20"/>
      <c r="B676" s="20"/>
    </row>
    <row r="677" spans="1:2" ht="12.75">
      <c r="A677" s="20"/>
      <c r="B677" s="20"/>
    </row>
    <row r="678" spans="1:2" ht="12.75">
      <c r="A678" s="20"/>
      <c r="B678" s="20"/>
    </row>
    <row r="679" spans="1:2" ht="12.75">
      <c r="A679" s="20"/>
      <c r="B679" s="20"/>
    </row>
    <row r="680" spans="1:2" ht="12.75">
      <c r="A680" s="20"/>
      <c r="B680" s="20"/>
    </row>
    <row r="681" spans="1:2" ht="12.75">
      <c r="A681" s="20"/>
      <c r="B681" s="20"/>
    </row>
    <row r="682" spans="1:2" ht="12.75">
      <c r="A682" s="20"/>
      <c r="B682" s="20"/>
    </row>
    <row r="683" spans="1:2" ht="12.75">
      <c r="A683" s="20"/>
      <c r="B683" s="20"/>
    </row>
    <row r="684" spans="1:2" ht="12.75">
      <c r="A684" s="20"/>
      <c r="B684" s="20"/>
    </row>
    <row r="685" spans="1:2" ht="12.75">
      <c r="A685" s="20"/>
      <c r="B685" s="20"/>
    </row>
    <row r="686" spans="1:2" ht="12.75">
      <c r="A686" s="20"/>
      <c r="B686" s="20"/>
    </row>
    <row r="687" spans="1:2" ht="12.75">
      <c r="A687" s="20"/>
      <c r="B687" s="20"/>
    </row>
    <row r="688" spans="1:2" ht="12.75">
      <c r="A688" s="20"/>
      <c r="B688" s="20"/>
    </row>
    <row r="689" spans="1:2" ht="12.75">
      <c r="A689" s="20"/>
      <c r="B689" s="20"/>
    </row>
    <row r="690" spans="1:2" ht="12.75">
      <c r="A690" s="20"/>
      <c r="B690" s="20"/>
    </row>
    <row r="691" spans="1:2" ht="12.75">
      <c r="A691" s="20"/>
      <c r="B691" s="20"/>
    </row>
    <row r="692" spans="1:2" ht="12.75">
      <c r="A692" s="20"/>
      <c r="B692" s="20"/>
    </row>
    <row r="693" spans="1:2" ht="12.75">
      <c r="A693" s="20"/>
      <c r="B693" s="20"/>
    </row>
    <row r="694" spans="1:2" ht="12.75">
      <c r="A694" s="20"/>
      <c r="B694" s="20"/>
    </row>
    <row r="695" spans="1:2" ht="12.75">
      <c r="A695" s="20"/>
      <c r="B695" s="20"/>
    </row>
    <row r="696" spans="1:2" ht="12.75">
      <c r="A696" s="20"/>
      <c r="B696" s="20"/>
    </row>
    <row r="697" spans="1:2" ht="12.75">
      <c r="A697" s="20"/>
      <c r="B697" s="20"/>
    </row>
    <row r="698" spans="1:2" ht="12.75">
      <c r="A698" s="20"/>
      <c r="B698" s="20"/>
    </row>
    <row r="699" spans="1:2" ht="12.75">
      <c r="A699" s="20"/>
      <c r="B699" s="20"/>
    </row>
    <row r="700" spans="1:2" ht="12.75">
      <c r="A700" s="20"/>
      <c r="B700" s="20"/>
    </row>
    <row r="701" spans="1:2" ht="12.75">
      <c r="A701" s="20"/>
      <c r="B701" s="20"/>
    </row>
    <row r="702" spans="1:2" ht="12.75">
      <c r="A702" s="20"/>
      <c r="B702" s="20"/>
    </row>
    <row r="703" spans="1:2" ht="12.75">
      <c r="A703" s="20"/>
      <c r="B703" s="20"/>
    </row>
    <row r="704" spans="1:2" ht="12.75">
      <c r="A704" s="20"/>
      <c r="B704" s="20"/>
    </row>
    <row r="705" spans="1:2" ht="12.75">
      <c r="A705" s="20"/>
      <c r="B705" s="20"/>
    </row>
    <row r="706" spans="1:2" ht="12.75">
      <c r="A706" s="20"/>
      <c r="B706" s="20"/>
    </row>
    <row r="707" spans="1:2" ht="12.75">
      <c r="A707" s="20"/>
      <c r="B707" s="20"/>
    </row>
    <row r="708" spans="1:2" ht="12.75">
      <c r="A708" s="20"/>
      <c r="B708" s="20"/>
    </row>
    <row r="709" spans="1:2" ht="12.75">
      <c r="A709" s="20"/>
      <c r="B709" s="20"/>
    </row>
    <row r="710" spans="1:2" ht="12.75">
      <c r="A710" s="20"/>
      <c r="B710" s="20"/>
    </row>
    <row r="711" spans="1:2" ht="12.75">
      <c r="A711" s="20"/>
      <c r="B711" s="20"/>
    </row>
    <row r="712" spans="1:2" ht="12.75">
      <c r="A712" s="20"/>
      <c r="B712" s="20"/>
    </row>
    <row r="713" spans="1:2" ht="12.75">
      <c r="A713" s="20"/>
      <c r="B713" s="20"/>
    </row>
    <row r="714" spans="1:2" ht="12.75">
      <c r="A714" s="20"/>
      <c r="B714" s="20"/>
    </row>
    <row r="715" spans="1:2" ht="12.75">
      <c r="A715" s="20"/>
      <c r="B715" s="20"/>
    </row>
    <row r="716" spans="1:2" ht="12.75">
      <c r="A716" s="20"/>
      <c r="B716" s="20"/>
    </row>
    <row r="717" spans="1:2" ht="12.75">
      <c r="A717" s="20"/>
      <c r="B717" s="20"/>
    </row>
    <row r="718" spans="1:2" ht="12.75">
      <c r="A718" s="20"/>
      <c r="B718" s="20"/>
    </row>
    <row r="719" spans="1:2" ht="12.75">
      <c r="A719" s="20"/>
      <c r="B719" s="20"/>
    </row>
    <row r="720" spans="1:2" ht="12.75">
      <c r="A720" s="20"/>
      <c r="B720" s="20"/>
    </row>
    <row r="721" spans="1:2" ht="12.75">
      <c r="A721" s="20"/>
      <c r="B721" s="20"/>
    </row>
    <row r="722" spans="1:2" ht="12.75">
      <c r="A722" s="20"/>
      <c r="B722" s="20"/>
    </row>
    <row r="723" spans="1:2" ht="12.75">
      <c r="A723" s="20"/>
      <c r="B723" s="20"/>
    </row>
    <row r="724" spans="1:2" ht="12.75">
      <c r="A724" s="20"/>
      <c r="B724" s="20"/>
    </row>
    <row r="725" spans="1:2" ht="12.75">
      <c r="A725" s="20"/>
      <c r="B725" s="20"/>
    </row>
    <row r="726" spans="1:2" ht="12.75">
      <c r="A726" s="20"/>
      <c r="B726" s="20"/>
    </row>
    <row r="727" spans="1:2" ht="12.75">
      <c r="A727" s="20"/>
      <c r="B727" s="20"/>
    </row>
    <row r="728" spans="1:2" ht="12.75">
      <c r="A728" s="20"/>
      <c r="B728" s="20"/>
    </row>
    <row r="729" spans="1:2" ht="12.75">
      <c r="A729" s="20"/>
      <c r="B729" s="20"/>
    </row>
    <row r="730" spans="1:2" ht="12.75">
      <c r="A730" s="20"/>
      <c r="B730" s="20"/>
    </row>
    <row r="731" spans="1:2" ht="12.75">
      <c r="A731" s="20"/>
      <c r="B731" s="20"/>
    </row>
    <row r="732" spans="1:2" ht="12.75">
      <c r="A732" s="20"/>
      <c r="B732" s="20"/>
    </row>
    <row r="733" spans="1:2" ht="12.75">
      <c r="A733" s="20"/>
      <c r="B733" s="20"/>
    </row>
    <row r="734" spans="1:2" ht="12.75">
      <c r="A734" s="20"/>
      <c r="B734" s="20"/>
    </row>
    <row r="735" spans="1:2" ht="12.75">
      <c r="A735" s="20"/>
      <c r="B735" s="20"/>
    </row>
    <row r="736" spans="1:2" ht="12.75">
      <c r="A736" s="20"/>
      <c r="B736" s="20"/>
    </row>
    <row r="737" spans="1:2" ht="12.75">
      <c r="A737" s="20"/>
      <c r="B737" s="20"/>
    </row>
    <row r="738" spans="1:2" ht="12.75">
      <c r="A738" s="20"/>
      <c r="B738" s="20"/>
    </row>
    <row r="739" spans="1:2" ht="12.75">
      <c r="A739" s="20"/>
      <c r="B739" s="20"/>
    </row>
    <row r="740" spans="1:2" ht="12.75">
      <c r="A740" s="20"/>
      <c r="B740" s="20"/>
    </row>
    <row r="741" spans="1:2" ht="12.75">
      <c r="A741" s="20"/>
      <c r="B741" s="20"/>
    </row>
    <row r="742" spans="1:2" ht="12.75">
      <c r="A742" s="20"/>
      <c r="B742" s="20"/>
    </row>
    <row r="743" spans="1:2" ht="12.75">
      <c r="A743" s="20"/>
      <c r="B743" s="20"/>
    </row>
    <row r="744" spans="1:2" ht="12.75">
      <c r="A744" s="20"/>
      <c r="B744" s="20"/>
    </row>
    <row r="745" spans="1:2" ht="12.75">
      <c r="A745" s="20"/>
      <c r="B745" s="20"/>
    </row>
    <row r="746" spans="1:2" ht="12.75">
      <c r="A746" s="20"/>
      <c r="B746" s="20"/>
    </row>
    <row r="747" spans="1:2" ht="12.75">
      <c r="A747" s="20"/>
      <c r="B747" s="20"/>
    </row>
    <row r="748" spans="1:2" ht="12.75">
      <c r="A748" s="20"/>
      <c r="B748" s="20"/>
    </row>
    <row r="749" spans="1:2" ht="12.75">
      <c r="A749" s="20"/>
      <c r="B749" s="20"/>
    </row>
    <row r="750" spans="1:2" ht="12.75">
      <c r="A750" s="20"/>
      <c r="B750" s="20"/>
    </row>
    <row r="751" spans="1:2" ht="12.75">
      <c r="A751" s="20"/>
      <c r="B751" s="20"/>
    </row>
    <row r="752" spans="1:2" ht="12.75">
      <c r="A752" s="20"/>
      <c r="B752" s="20"/>
    </row>
    <row r="753" spans="1:2" ht="12.75">
      <c r="A753" s="20"/>
      <c r="B753" s="20"/>
    </row>
    <row r="754" spans="1:2" ht="12.75">
      <c r="A754" s="20"/>
      <c r="B754" s="20"/>
    </row>
    <row r="755" spans="1:2" ht="12.75">
      <c r="A755" s="20"/>
      <c r="B755" s="20"/>
    </row>
    <row r="756" spans="1:2" ht="12.75">
      <c r="A756" s="20"/>
      <c r="B756" s="20"/>
    </row>
    <row r="757" spans="1:2" ht="12.75">
      <c r="A757" s="20"/>
      <c r="B757" s="20"/>
    </row>
    <row r="758" spans="1:2" ht="12.75">
      <c r="A758" s="20"/>
      <c r="B758" s="20"/>
    </row>
    <row r="759" spans="1:2" ht="12.75">
      <c r="A759" s="20"/>
      <c r="B759" s="20"/>
    </row>
    <row r="760" spans="1:2" ht="12.75">
      <c r="A760" s="20"/>
      <c r="B760" s="20"/>
    </row>
    <row r="761" spans="1:2" ht="12.75">
      <c r="A761" s="20"/>
      <c r="B761" s="20"/>
    </row>
    <row r="762" spans="1:2" ht="12.75">
      <c r="A762" s="20"/>
      <c r="B762" s="20"/>
    </row>
    <row r="763" spans="1:2" ht="12.75">
      <c r="A763" s="20"/>
      <c r="B763" s="20"/>
    </row>
    <row r="764" spans="1:2" ht="12.75">
      <c r="A764" s="20"/>
      <c r="B764" s="20"/>
    </row>
    <row r="765" spans="1:2" ht="12.75">
      <c r="A765" s="20"/>
      <c r="B765" s="20"/>
    </row>
    <row r="766" spans="1:2" ht="12.75">
      <c r="A766" s="20"/>
      <c r="B766" s="20"/>
    </row>
    <row r="767" spans="1:2" ht="12.75">
      <c r="A767" s="20"/>
      <c r="B767" s="20"/>
    </row>
    <row r="768" spans="1:2" ht="12.75">
      <c r="A768" s="20"/>
      <c r="B768" s="20"/>
    </row>
    <row r="769" spans="1:2" ht="12.75">
      <c r="A769" s="20"/>
      <c r="B769" s="20"/>
    </row>
    <row r="770" spans="1:2" ht="12.75">
      <c r="A770" s="20"/>
      <c r="B770" s="20"/>
    </row>
    <row r="771" spans="1:2" ht="12.75">
      <c r="A771" s="20"/>
      <c r="B771" s="20"/>
    </row>
    <row r="772" spans="1:2" ht="12.75">
      <c r="A772" s="20"/>
      <c r="B772" s="20"/>
    </row>
    <row r="773" spans="1:2" ht="12.75">
      <c r="A773" s="20"/>
      <c r="B773" s="20"/>
    </row>
    <row r="774" spans="1:2" ht="12.75">
      <c r="A774" s="20"/>
      <c r="B774" s="20"/>
    </row>
    <row r="775" spans="1:2" ht="12.75">
      <c r="A775" s="20"/>
      <c r="B775" s="20"/>
    </row>
    <row r="776" spans="1:2" ht="12.75">
      <c r="A776" s="20"/>
      <c r="B776" s="20"/>
    </row>
    <row r="777" spans="1:2" ht="12.75">
      <c r="A777" s="20"/>
      <c r="B777" s="20"/>
    </row>
    <row r="778" spans="1:2" ht="12.75">
      <c r="A778" s="20"/>
      <c r="B778" s="20"/>
    </row>
    <row r="779" spans="1:2" ht="12.75">
      <c r="A779" s="20"/>
      <c r="B779" s="20"/>
    </row>
    <row r="780" spans="1:2" ht="12.75">
      <c r="A780" s="20"/>
      <c r="B780" s="20"/>
    </row>
    <row r="781" spans="1:2" ht="12.75">
      <c r="A781" s="20"/>
      <c r="B781" s="20"/>
    </row>
    <row r="782" spans="1:2" ht="12.75">
      <c r="A782" s="20"/>
      <c r="B782" s="20"/>
    </row>
    <row r="783" spans="1:2" ht="12.75">
      <c r="A783" s="20"/>
      <c r="B783" s="20"/>
    </row>
    <row r="784" spans="1:2" ht="12.75">
      <c r="A784" s="20"/>
      <c r="B784" s="20"/>
    </row>
    <row r="785" spans="1:2" ht="12.75">
      <c r="A785" s="20"/>
      <c r="B785" s="20"/>
    </row>
    <row r="786" spans="1:2" ht="12.75">
      <c r="A786" s="20"/>
      <c r="B786" s="20"/>
    </row>
    <row r="787" spans="1:2" ht="12.75">
      <c r="A787" s="20"/>
      <c r="B787" s="20"/>
    </row>
    <row r="788" spans="1:2" ht="12.75">
      <c r="A788" s="20"/>
      <c r="B788" s="20"/>
    </row>
    <row r="789" spans="1:2" ht="12.75">
      <c r="A789" s="20"/>
      <c r="B789" s="20"/>
    </row>
    <row r="790" spans="1:2" ht="12.75">
      <c r="A790" s="20"/>
      <c r="B790" s="20"/>
    </row>
    <row r="791" spans="1:2" ht="12.75">
      <c r="A791" s="20"/>
      <c r="B791" s="20"/>
    </row>
    <row r="792" spans="1:2" ht="12.75">
      <c r="A792" s="20"/>
      <c r="B792" s="20"/>
    </row>
    <row r="793" spans="1:2" ht="12.75">
      <c r="A793" s="20"/>
      <c r="B793" s="20"/>
    </row>
    <row r="794" spans="1:2" ht="12.75">
      <c r="A794" s="20"/>
      <c r="B794" s="20"/>
    </row>
    <row r="795" spans="1:2" ht="12.75">
      <c r="A795" s="20"/>
      <c r="B795" s="20"/>
    </row>
    <row r="796" spans="1:2" ht="12.75">
      <c r="A796" s="20"/>
      <c r="B796" s="20"/>
    </row>
    <row r="797" spans="1:2" ht="12.75">
      <c r="A797" s="20"/>
      <c r="B797" s="20"/>
    </row>
    <row r="798" spans="1:2" ht="12.75">
      <c r="A798" s="20"/>
      <c r="B798" s="20"/>
    </row>
    <row r="799" spans="1:2" ht="12.75">
      <c r="A799" s="20"/>
      <c r="B799" s="20"/>
    </row>
    <row r="800" spans="1:2" ht="12.75">
      <c r="A800" s="20"/>
      <c r="B800" s="20"/>
    </row>
    <row r="801" spans="1:2" ht="12.75">
      <c r="A801" s="20"/>
      <c r="B801" s="20"/>
    </row>
    <row r="802" spans="1:2" ht="12.75">
      <c r="A802" s="20"/>
      <c r="B802" s="20"/>
    </row>
    <row r="803" spans="1:2" ht="12.75">
      <c r="A803" s="20"/>
      <c r="B803" s="20"/>
    </row>
    <row r="804" spans="1:2" ht="12.75">
      <c r="A804" s="20"/>
      <c r="B804" s="20"/>
    </row>
    <row r="805" spans="1:2" ht="12.75">
      <c r="A805" s="20"/>
      <c r="B805" s="20"/>
    </row>
    <row r="806" spans="1:2" ht="12.75">
      <c r="A806" s="20"/>
      <c r="B806" s="20"/>
    </row>
    <row r="807" spans="1:2" ht="12.75">
      <c r="A807" s="20"/>
      <c r="B807" s="20"/>
    </row>
    <row r="808" spans="1:2" ht="12.75">
      <c r="A808" s="20"/>
      <c r="B808" s="20"/>
    </row>
    <row r="809" spans="1:2" ht="12.75">
      <c r="A809" s="20"/>
      <c r="B809" s="20"/>
    </row>
    <row r="810" spans="1:2" ht="12.75">
      <c r="A810" s="20"/>
      <c r="B810" s="20"/>
    </row>
    <row r="811" spans="1:2" ht="12.75">
      <c r="A811" s="20"/>
      <c r="B811" s="20"/>
    </row>
    <row r="812" spans="1:2" ht="12.75">
      <c r="A812" s="20"/>
      <c r="B812" s="20"/>
    </row>
    <row r="813" spans="1:2" ht="12.75">
      <c r="A813" s="20"/>
      <c r="B813" s="20"/>
    </row>
    <row r="814" spans="1:2" ht="12.75">
      <c r="A814" s="20"/>
      <c r="B814" s="20"/>
    </row>
    <row r="815" spans="1:2" ht="12.75">
      <c r="A815" s="20"/>
      <c r="B815" s="20"/>
    </row>
    <row r="816" spans="1:2" ht="12.75">
      <c r="A816" s="20"/>
      <c r="B816" s="20"/>
    </row>
    <row r="817" spans="1:2" ht="12.75">
      <c r="A817" s="20"/>
      <c r="B817" s="20"/>
    </row>
    <row r="818" spans="1:2" ht="12.75">
      <c r="A818" s="20"/>
      <c r="B818" s="20"/>
    </row>
    <row r="819" spans="1:2" ht="12.75">
      <c r="A819" s="20"/>
      <c r="B819" s="20"/>
    </row>
    <row r="820" spans="1:2" ht="12.75">
      <c r="A820" s="20"/>
      <c r="B820" s="20"/>
    </row>
    <row r="821" spans="1:2" ht="12.75">
      <c r="A821" s="20"/>
      <c r="B821" s="20"/>
    </row>
    <row r="822" spans="1:2" ht="12.75">
      <c r="A822" s="20"/>
      <c r="B822" s="20"/>
    </row>
    <row r="823" spans="1:2" ht="12.75">
      <c r="A823" s="20"/>
      <c r="B823" s="20"/>
    </row>
    <row r="824" spans="1:2" ht="12.75">
      <c r="A824" s="20"/>
      <c r="B824" s="20"/>
    </row>
    <row r="825" spans="1:2" ht="12.75">
      <c r="A825" s="20"/>
      <c r="B825" s="20"/>
    </row>
    <row r="826" spans="1:2" ht="12.75">
      <c r="A826" s="20"/>
      <c r="B826" s="20"/>
    </row>
    <row r="827" spans="1:2" ht="12.75">
      <c r="A827" s="20"/>
      <c r="B827" s="20"/>
    </row>
    <row r="828" spans="1:2" ht="12.75">
      <c r="A828" s="20"/>
      <c r="B828" s="20"/>
    </row>
    <row r="829" spans="1:2" ht="12.75">
      <c r="A829" s="20"/>
      <c r="B829" s="20"/>
    </row>
    <row r="830" spans="1:2" ht="12.75">
      <c r="A830" s="20"/>
      <c r="B830" s="20"/>
    </row>
    <row r="831" spans="1:2" ht="12.75">
      <c r="A831" s="20"/>
      <c r="B831" s="20"/>
    </row>
    <row r="832" spans="1:2" ht="12.75">
      <c r="A832" s="20"/>
      <c r="B832" s="20"/>
    </row>
    <row r="833" spans="1:2" ht="12.75">
      <c r="A833" s="20"/>
      <c r="B833" s="20"/>
    </row>
    <row r="834" spans="1:2" ht="12.75">
      <c r="A834" s="20"/>
      <c r="B834" s="20"/>
    </row>
    <row r="835" spans="1:2" ht="12.75">
      <c r="A835" s="20"/>
      <c r="B835" s="20"/>
    </row>
    <row r="836" spans="1:2" ht="12.75">
      <c r="A836" s="20"/>
      <c r="B836" s="20"/>
    </row>
    <row r="837" spans="1:2" ht="12.75">
      <c r="A837" s="20"/>
      <c r="B837" s="20"/>
    </row>
    <row r="838" spans="1:2" ht="12.75">
      <c r="A838" s="20"/>
      <c r="B838" s="20"/>
    </row>
    <row r="839" spans="1:2" ht="12.75">
      <c r="A839" s="20"/>
      <c r="B839" s="20"/>
    </row>
    <row r="840" spans="1:2" ht="12.75">
      <c r="A840" s="20"/>
      <c r="B840" s="20"/>
    </row>
    <row r="841" spans="1:2" ht="12.75">
      <c r="A841" s="20"/>
      <c r="B841" s="20"/>
    </row>
    <row r="842" spans="1:2" ht="12.75">
      <c r="A842" s="20"/>
      <c r="B842" s="20"/>
    </row>
    <row r="843" spans="1:2" ht="12.75">
      <c r="A843" s="20"/>
      <c r="B843" s="20"/>
    </row>
    <row r="844" spans="1:2" ht="12.75">
      <c r="A844" s="20"/>
      <c r="B844" s="20"/>
    </row>
    <row r="845" spans="1:2" ht="12.75">
      <c r="A845" s="20"/>
      <c r="B845" s="20"/>
    </row>
    <row r="846" spans="1:2" ht="12.75">
      <c r="A846" s="20"/>
      <c r="B846" s="20"/>
    </row>
    <row r="847" spans="1:2" ht="12.75">
      <c r="A847" s="20"/>
      <c r="B847" s="20"/>
    </row>
    <row r="848" spans="1:2" ht="12.75">
      <c r="A848" s="20"/>
      <c r="B848" s="20"/>
    </row>
    <row r="849" spans="1:2" ht="12.75">
      <c r="A849" s="20"/>
      <c r="B849" s="20"/>
    </row>
    <row r="850" spans="1:2" ht="12.75">
      <c r="A850" s="20"/>
      <c r="B850" s="20"/>
    </row>
    <row r="851" spans="1:2" ht="12.75">
      <c r="A851" s="20"/>
      <c r="B851" s="20"/>
    </row>
    <row r="852" spans="1:2" ht="12.75">
      <c r="A852" s="20"/>
      <c r="B852" s="20"/>
    </row>
    <row r="853" spans="1:2" ht="12.75">
      <c r="A853" s="20"/>
      <c r="B853" s="20"/>
    </row>
    <row r="854" spans="1:2" ht="12.75">
      <c r="A854" s="20"/>
      <c r="B854" s="20"/>
    </row>
    <row r="855" spans="1:2" ht="12.75">
      <c r="A855" s="20"/>
      <c r="B855" s="20"/>
    </row>
    <row r="856" spans="1:2" ht="12.75">
      <c r="A856" s="20"/>
      <c r="B856" s="20"/>
    </row>
    <row r="857" spans="1:2" ht="12.75">
      <c r="A857" s="20"/>
      <c r="B857" s="20"/>
    </row>
    <row r="858" spans="1:2" ht="12.75">
      <c r="A858" s="20"/>
      <c r="B858" s="20"/>
    </row>
    <row r="859" spans="1:2" ht="12.75">
      <c r="A859" s="20"/>
      <c r="B859" s="20"/>
    </row>
    <row r="860" spans="1:2" ht="12.75">
      <c r="A860" s="20"/>
      <c r="B860" s="20"/>
    </row>
    <row r="861" spans="1:2" ht="12.75">
      <c r="A861" s="20"/>
      <c r="B861" s="20"/>
    </row>
    <row r="862" spans="1:2" ht="12.75">
      <c r="A862" s="20"/>
      <c r="B862" s="20"/>
    </row>
    <row r="863" spans="1:2" ht="12.75">
      <c r="A863" s="20"/>
      <c r="B863" s="20"/>
    </row>
    <row r="864" spans="1:2" ht="12.75">
      <c r="A864" s="20"/>
      <c r="B864" s="20"/>
    </row>
    <row r="865" spans="1:2" ht="12.75">
      <c r="A865" s="20"/>
      <c r="B865" s="20"/>
    </row>
    <row r="866" spans="1:2" ht="12.75">
      <c r="A866" s="20"/>
      <c r="B866" s="20"/>
    </row>
    <row r="867" spans="1:2" ht="12.75">
      <c r="A867" s="20"/>
      <c r="B867" s="20"/>
    </row>
    <row r="868" spans="1:2" ht="12.75">
      <c r="A868" s="20"/>
      <c r="B868" s="20"/>
    </row>
    <row r="869" spans="1:2" ht="12.75">
      <c r="A869" s="20"/>
      <c r="B869" s="20"/>
    </row>
    <row r="870" spans="1:2" ht="12.75">
      <c r="A870" s="20"/>
      <c r="B870" s="20"/>
    </row>
    <row r="871" spans="1:2" ht="12.75">
      <c r="A871" s="20"/>
      <c r="B871" s="20"/>
    </row>
    <row r="872" spans="1:2" ht="12.75">
      <c r="A872" s="20"/>
      <c r="B872" s="20"/>
    </row>
    <row r="873" spans="1:2" ht="12.75">
      <c r="A873" s="20"/>
      <c r="B873" s="20"/>
    </row>
    <row r="874" spans="1:2" ht="12.75">
      <c r="A874" s="20"/>
      <c r="B874" s="20"/>
    </row>
    <row r="875" spans="1:2" ht="12.75">
      <c r="A875" s="20"/>
      <c r="B875" s="20"/>
    </row>
    <row r="876" spans="1:2" ht="12.75">
      <c r="A876" s="20"/>
      <c r="B876" s="20"/>
    </row>
    <row r="877" spans="1:2" ht="12.75">
      <c r="A877" s="20"/>
      <c r="B877" s="20"/>
    </row>
    <row r="878" spans="1:2" ht="12.75">
      <c r="A878" s="20"/>
      <c r="B878" s="20"/>
    </row>
    <row r="879" spans="1:2" ht="12.75">
      <c r="A879" s="20"/>
      <c r="B879" s="20"/>
    </row>
    <row r="880" spans="1:2" ht="12.75">
      <c r="A880" s="20"/>
      <c r="B880" s="20"/>
    </row>
    <row r="881" spans="1:2" ht="12.75">
      <c r="A881" s="20"/>
      <c r="B881" s="20"/>
    </row>
    <row r="882" spans="1:2" ht="12.75">
      <c r="A882" s="20"/>
      <c r="B882" s="20"/>
    </row>
    <row r="883" spans="1:2" ht="12.75">
      <c r="A883" s="20"/>
      <c r="B883" s="20"/>
    </row>
    <row r="884" spans="1:2" ht="12.75">
      <c r="A884" s="20"/>
      <c r="B884" s="20"/>
    </row>
    <row r="885" spans="1:2" ht="12.75">
      <c r="A885" s="20"/>
      <c r="B885" s="20"/>
    </row>
    <row r="886" spans="1:2" ht="12.75">
      <c r="A886" s="20"/>
      <c r="B886" s="20"/>
    </row>
    <row r="887" spans="1:2" ht="12.75">
      <c r="A887" s="20"/>
      <c r="B887" s="20"/>
    </row>
    <row r="888" spans="1:2" ht="12.75">
      <c r="A888" s="20"/>
      <c r="B888" s="20"/>
    </row>
    <row r="889" spans="1:2" ht="12.75">
      <c r="A889" s="20"/>
      <c r="B889" s="20"/>
    </row>
    <row r="890" spans="1:2" ht="12.75">
      <c r="A890" s="20"/>
      <c r="B890" s="20"/>
    </row>
    <row r="891" spans="1:2" ht="12.75">
      <c r="A891" s="20"/>
      <c r="B891" s="20"/>
    </row>
    <row r="892" spans="1:2" ht="12.75">
      <c r="A892" s="20"/>
      <c r="B892" s="20"/>
    </row>
    <row r="893" spans="1:2" ht="12.75">
      <c r="A893" s="20"/>
      <c r="B893" s="20"/>
    </row>
    <row r="894" spans="1:2" ht="12.75">
      <c r="A894" s="20"/>
      <c r="B894" s="20"/>
    </row>
    <row r="895" spans="1:2" ht="12.75">
      <c r="A895" s="20"/>
      <c r="B895" s="20"/>
    </row>
    <row r="896" spans="1:2" ht="12.75">
      <c r="A896" s="20"/>
      <c r="B896" s="20"/>
    </row>
    <row r="897" spans="1:2" ht="12.75">
      <c r="A897" s="20"/>
      <c r="B897" s="20"/>
    </row>
    <row r="898" spans="1:2" ht="12.75">
      <c r="A898" s="20"/>
      <c r="B898" s="20"/>
    </row>
    <row r="899" spans="1:2" ht="12.75">
      <c r="A899" s="20"/>
      <c r="B899" s="20"/>
    </row>
    <row r="900" spans="1:2" ht="12.75">
      <c r="A900" s="20"/>
      <c r="B900" s="20"/>
    </row>
    <row r="901" spans="1:2" ht="12.75">
      <c r="A901" s="20"/>
      <c r="B901" s="20"/>
    </row>
    <row r="902" spans="1:2" ht="12.75">
      <c r="A902" s="20"/>
      <c r="B902" s="20"/>
    </row>
    <row r="903" spans="1:2" ht="12.75">
      <c r="A903" s="20"/>
      <c r="B903" s="20"/>
    </row>
    <row r="904" spans="1:2" ht="12.75">
      <c r="A904" s="20"/>
      <c r="B904" s="20"/>
    </row>
    <row r="905" spans="1:2" ht="12.75">
      <c r="A905" s="20"/>
      <c r="B905" s="20"/>
    </row>
    <row r="906" spans="1:2" ht="12.75">
      <c r="A906" s="20"/>
      <c r="B906" s="20"/>
    </row>
    <row r="907" spans="1:2" ht="12.75">
      <c r="A907" s="20"/>
      <c r="B907" s="20"/>
    </row>
    <row r="908" spans="1:2" ht="12.75">
      <c r="A908" s="20"/>
      <c r="B908" s="20"/>
    </row>
    <row r="909" spans="1:2" ht="12.75">
      <c r="A909" s="20"/>
      <c r="B909" s="20"/>
    </row>
    <row r="910" spans="1:2" ht="12.75">
      <c r="A910" s="20"/>
      <c r="B910" s="20"/>
    </row>
    <row r="911" spans="1:2" ht="12.75">
      <c r="A911" s="20"/>
      <c r="B911" s="20"/>
    </row>
    <row r="912" spans="1:2" ht="12.75">
      <c r="A912" s="20"/>
      <c r="B912" s="20"/>
    </row>
    <row r="913" spans="1:2" ht="12.75">
      <c r="A913" s="20"/>
      <c r="B913" s="20"/>
    </row>
    <row r="914" spans="1:2" ht="12.75">
      <c r="A914" s="20"/>
      <c r="B914" s="20"/>
    </row>
    <row r="915" spans="1:2" ht="12.75">
      <c r="A915" s="20"/>
      <c r="B915" s="20"/>
    </row>
    <row r="916" spans="1:2" ht="12.75">
      <c r="A916" s="20"/>
      <c r="B916" s="20"/>
    </row>
    <row r="917" spans="1:2" ht="12.75">
      <c r="A917" s="20"/>
      <c r="B917" s="20"/>
    </row>
    <row r="918" spans="1:2" ht="12.75">
      <c r="A918" s="20"/>
      <c r="B918" s="20"/>
    </row>
    <row r="919" spans="1:2" ht="12.75">
      <c r="A919" s="20"/>
      <c r="B919" s="20"/>
    </row>
    <row r="920" spans="1:2" ht="12.75">
      <c r="A920" s="20"/>
      <c r="B920" s="20"/>
    </row>
    <row r="921" spans="1:2" ht="12.75">
      <c r="A921" s="20"/>
      <c r="B921" s="20"/>
    </row>
    <row r="922" spans="1:2" ht="12.75">
      <c r="A922" s="20"/>
      <c r="B922" s="20"/>
    </row>
    <row r="923" spans="1:2" ht="12.75">
      <c r="A923" s="20"/>
      <c r="B923" s="20"/>
    </row>
    <row r="924" spans="1:2" ht="12.75">
      <c r="A924" s="20"/>
      <c r="B924" s="20"/>
    </row>
    <row r="925" spans="1:2" ht="12.75">
      <c r="A925" s="20"/>
      <c r="B925" s="20"/>
    </row>
    <row r="926" spans="1:2" ht="12.75">
      <c r="A926" s="20"/>
      <c r="B926" s="20"/>
    </row>
    <row r="927" spans="1:2" ht="12.75">
      <c r="A927" s="20"/>
      <c r="B927" s="20"/>
    </row>
    <row r="928" spans="1:2" ht="12.75">
      <c r="A928" s="20"/>
      <c r="B928" s="20"/>
    </row>
    <row r="929" spans="1:2" ht="12.75">
      <c r="A929" s="20"/>
      <c r="B929" s="20"/>
    </row>
    <row r="930" spans="1:2" ht="12.75">
      <c r="A930" s="20"/>
      <c r="B930" s="20"/>
    </row>
    <row r="931" spans="1:2" ht="12.75">
      <c r="A931" s="20"/>
      <c r="B931" s="20"/>
    </row>
    <row r="932" spans="1:2" ht="12.75">
      <c r="A932" s="20"/>
      <c r="B932" s="20"/>
    </row>
    <row r="933" spans="1:2" ht="12.75">
      <c r="A933" s="20"/>
      <c r="B933" s="20"/>
    </row>
    <row r="934" spans="1:2" ht="12.75">
      <c r="A934" s="20"/>
      <c r="B934" s="20"/>
    </row>
    <row r="935" spans="1:2" ht="12.75">
      <c r="A935" s="20"/>
      <c r="B935" s="20"/>
    </row>
    <row r="936" spans="1:2" ht="12.75">
      <c r="A936" s="20"/>
      <c r="B936" s="20"/>
    </row>
    <row r="937" spans="1:2" ht="12.75">
      <c r="A937" s="20"/>
      <c r="B937" s="20"/>
    </row>
    <row r="938" spans="1:2" ht="12.75">
      <c r="A938" s="20"/>
      <c r="B938" s="20"/>
    </row>
    <row r="939" spans="1:2" ht="12.75">
      <c r="A939" s="20"/>
      <c r="B939" s="20"/>
    </row>
    <row r="940" spans="1:2" ht="12.75">
      <c r="A940" s="20"/>
      <c r="B940" s="20"/>
    </row>
    <row r="941" spans="1:2" ht="12.75">
      <c r="A941" s="20"/>
      <c r="B941" s="20"/>
    </row>
    <row r="942" spans="1:2" ht="12.75">
      <c r="A942" s="20"/>
      <c r="B942" s="20"/>
    </row>
    <row r="943" spans="1:2" ht="12.75">
      <c r="A943" s="20"/>
      <c r="B943" s="20"/>
    </row>
    <row r="944" spans="1:2" ht="12.75">
      <c r="A944" s="20"/>
      <c r="B944" s="20"/>
    </row>
    <row r="945" spans="1:2" ht="12.75">
      <c r="A945" s="20"/>
      <c r="B945" s="20"/>
    </row>
    <row r="946" spans="1:2" ht="12.75">
      <c r="A946" s="20"/>
      <c r="B946" s="20"/>
    </row>
    <row r="947" spans="1:2" ht="12.75">
      <c r="A947" s="20"/>
      <c r="B947" s="20"/>
    </row>
    <row r="948" spans="1:2" ht="12.75">
      <c r="A948" s="20"/>
      <c r="B948" s="20"/>
    </row>
    <row r="949" spans="1:2" ht="12.75">
      <c r="A949" s="20"/>
      <c r="B949" s="20"/>
    </row>
    <row r="950" spans="1:2" ht="12.75">
      <c r="A950" s="20"/>
      <c r="B950" s="20"/>
    </row>
    <row r="951" spans="1:2" ht="12.75">
      <c r="A951" s="20"/>
      <c r="B951" s="20"/>
    </row>
    <row r="952" spans="1:2" ht="12.75">
      <c r="A952" s="20"/>
      <c r="B952" s="20"/>
    </row>
    <row r="953" spans="1:2" ht="12.75">
      <c r="A953" s="20"/>
      <c r="B953" s="20"/>
    </row>
    <row r="954" spans="1:2" ht="12.75">
      <c r="A954" s="20"/>
      <c r="B954" s="20"/>
    </row>
    <row r="955" spans="1:2" ht="12.75">
      <c r="A955" s="20"/>
      <c r="B955" s="20"/>
    </row>
    <row r="956" spans="1:2" ht="12.75">
      <c r="A956" s="20"/>
      <c r="B956" s="20"/>
    </row>
    <row r="957" spans="1:2" ht="12.75">
      <c r="A957" s="20"/>
      <c r="B957" s="20"/>
    </row>
    <row r="958" spans="1:2" ht="12.75">
      <c r="A958" s="20"/>
      <c r="B958" s="20"/>
    </row>
    <row r="959" spans="1:2" ht="12.75">
      <c r="A959" s="20"/>
      <c r="B959" s="20"/>
    </row>
    <row r="960" spans="1:2" ht="12.75">
      <c r="A960" s="20"/>
      <c r="B960" s="20"/>
    </row>
    <row r="961" spans="1:2" ht="12.75">
      <c r="A961" s="20"/>
      <c r="B961" s="20"/>
    </row>
    <row r="962" spans="1:2" ht="12.75">
      <c r="A962" s="20"/>
      <c r="B962" s="20"/>
    </row>
    <row r="963" spans="1:2" ht="12.75">
      <c r="A963" s="20"/>
      <c r="B963" s="20"/>
    </row>
    <row r="964" spans="1:2" ht="12.75">
      <c r="A964" s="20"/>
      <c r="B964" s="20"/>
    </row>
    <row r="965" spans="1:2" ht="12.75">
      <c r="A965" s="20"/>
      <c r="B965" s="20"/>
    </row>
    <row r="966" spans="1:2" ht="12.75">
      <c r="A966" s="20"/>
      <c r="B966" s="20"/>
    </row>
    <row r="967" spans="1:2" ht="12.75">
      <c r="A967" s="20"/>
      <c r="B967" s="20"/>
    </row>
    <row r="968" spans="1:2" ht="12.75">
      <c r="A968" s="20"/>
      <c r="B968" s="20"/>
    </row>
    <row r="969" spans="1:2" ht="12.75">
      <c r="A969" s="20"/>
      <c r="B969" s="20"/>
    </row>
    <row r="970" spans="1:2" ht="12.75">
      <c r="A970" s="20"/>
      <c r="B970" s="20"/>
    </row>
    <row r="971" spans="1:2" ht="12.75">
      <c r="A971" s="20"/>
      <c r="B971" s="20"/>
    </row>
    <row r="972" spans="1:2" ht="12.75">
      <c r="A972" s="20"/>
      <c r="B972" s="20"/>
    </row>
    <row r="973" spans="1:2" ht="12.75">
      <c r="A973" s="20"/>
      <c r="B973" s="20"/>
    </row>
    <row r="974" spans="1:2" ht="12.75">
      <c r="A974" s="20"/>
      <c r="B974" s="20"/>
    </row>
    <row r="975" spans="1:2" ht="12.75">
      <c r="A975" s="20"/>
      <c r="B975" s="20"/>
    </row>
    <row r="976" spans="1:2" ht="12.75">
      <c r="A976" s="20"/>
      <c r="B976" s="20"/>
    </row>
    <row r="977" spans="1:2" ht="12.75">
      <c r="A977" s="20"/>
      <c r="B977" s="20"/>
    </row>
    <row r="978" spans="1:2" ht="12.75">
      <c r="A978" s="20"/>
      <c r="B978" s="20"/>
    </row>
    <row r="979" spans="1:2" ht="12.75">
      <c r="A979" s="20"/>
      <c r="B979" s="20"/>
    </row>
    <row r="980" spans="1:2" ht="12.75">
      <c r="A980" s="20"/>
      <c r="B980" s="20"/>
    </row>
    <row r="981" spans="1:2" ht="12.75">
      <c r="A981" s="20"/>
      <c r="B981" s="20"/>
    </row>
    <row r="982" spans="1:2" ht="12.75">
      <c r="A982" s="20"/>
      <c r="B982" s="20"/>
    </row>
    <row r="983" spans="1:2" ht="12.75">
      <c r="A983" s="20"/>
      <c r="B983" s="20"/>
    </row>
    <row r="984" spans="1:2" ht="12.75">
      <c r="A984" s="20"/>
      <c r="B984" s="20"/>
    </row>
    <row r="985" spans="1:2" ht="12.75">
      <c r="A985" s="20"/>
      <c r="B985" s="20"/>
    </row>
    <row r="986" spans="1:2" ht="12.75">
      <c r="A986" s="20"/>
      <c r="B986" s="20"/>
    </row>
    <row r="987" spans="1:2" ht="12.75">
      <c r="A987" s="20"/>
      <c r="B987" s="20"/>
    </row>
    <row r="988" spans="1:2" ht="12.75">
      <c r="A988" s="20"/>
      <c r="B988" s="20"/>
    </row>
    <row r="989" spans="1:2" ht="12.75">
      <c r="A989" s="20"/>
      <c r="B989" s="20"/>
    </row>
    <row r="990" spans="1:2" ht="12.75">
      <c r="A990" s="20"/>
      <c r="B990" s="20"/>
    </row>
    <row r="991" spans="1:2" ht="12.75">
      <c r="A991" s="20"/>
      <c r="B991" s="20"/>
    </row>
    <row r="992" spans="1:2" ht="12.75">
      <c r="A992" s="20"/>
      <c r="B992" s="20"/>
    </row>
    <row r="993" spans="1:2" ht="12.75">
      <c r="A993" s="20"/>
      <c r="B993" s="20"/>
    </row>
    <row r="994" spans="1:2" ht="12.75">
      <c r="A994" s="20"/>
      <c r="B994" s="20"/>
    </row>
    <row r="995" spans="1:2" ht="12.75">
      <c r="A995" s="20"/>
      <c r="B995" s="20"/>
    </row>
    <row r="996" spans="1:2" ht="12.75">
      <c r="A996" s="20"/>
      <c r="B996" s="20"/>
    </row>
    <row r="997" spans="1:2" ht="12.75">
      <c r="A997" s="20"/>
      <c r="B997" s="20"/>
    </row>
    <row r="998" spans="1:2" ht="12.75">
      <c r="A998" s="20"/>
      <c r="B998" s="20"/>
    </row>
    <row r="999" spans="1:2" ht="12.75">
      <c r="A999" s="20"/>
      <c r="B999" s="20"/>
    </row>
    <row r="1000" spans="1:2" ht="12.75">
      <c r="A1000" s="20"/>
      <c r="B1000" s="20"/>
    </row>
  </sheetData>
  <hyperlinks>
    <hyperlink ref="A2" r:id="rId1" location="gid=1353647857" xr:uid="{00000000-0004-0000-2800-000000000000}"/>
    <hyperlink ref="B2" r:id="rId2" xr:uid="{00000000-0004-0000-2800-000001000000}"/>
    <hyperlink ref="E2" r:id="rId3" xr:uid="{00000000-0004-0000-2800-000002000000}"/>
    <hyperlink ref="A3" r:id="rId4" location="gid=0" xr:uid="{00000000-0004-0000-2800-000003000000}"/>
    <hyperlink ref="E3" r:id="rId5" xr:uid="{00000000-0004-0000-2800-000004000000}"/>
    <hyperlink ref="A4" r:id="rId6" location="gid=692935492" xr:uid="{00000000-0004-0000-2800-000005000000}"/>
    <hyperlink ref="B4" r:id="rId7" xr:uid="{00000000-0004-0000-2800-000006000000}"/>
    <hyperlink ref="E4" r:id="rId8" xr:uid="{00000000-0004-0000-2800-000007000000}"/>
    <hyperlink ref="E5" r:id="rId9" xr:uid="{00000000-0004-0000-2800-000008000000}"/>
    <hyperlink ref="A6" r:id="rId10" location="gid=619764012" xr:uid="{00000000-0004-0000-2800-000009000000}"/>
    <hyperlink ref="B6" r:id="rId11" xr:uid="{00000000-0004-0000-2800-00000A000000}"/>
    <hyperlink ref="A7" r:id="rId12" location="gid=55297679" xr:uid="{00000000-0004-0000-2800-00000B000000}"/>
    <hyperlink ref="B7" r:id="rId13" xr:uid="{00000000-0004-0000-2800-00000C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AG1016"/>
  <sheetViews>
    <sheetView workbookViewId="0"/>
  </sheetViews>
  <sheetFormatPr defaultColWidth="12.5703125" defaultRowHeight="15.75" customHeight="1"/>
  <cols>
    <col min="1" max="1" width="19.42578125" customWidth="1"/>
    <col min="2" max="2" width="21.5703125" customWidth="1"/>
    <col min="3" max="3" width="18.140625" customWidth="1"/>
    <col min="6" max="6" width="27.5703125" customWidth="1"/>
    <col min="7" max="7" width="35.140625" customWidth="1"/>
    <col min="8" max="8" width="21.5703125" customWidth="1"/>
    <col min="9" max="9" width="16.5703125" customWidth="1"/>
    <col min="10" max="10" width="22.28515625" customWidth="1"/>
    <col min="15" max="15" width="23.5703125" customWidth="1"/>
    <col min="20" max="20" width="22.5703125" customWidth="1"/>
    <col min="21" max="21" width="34" customWidth="1"/>
    <col min="25" max="25" width="19.140625" customWidth="1"/>
    <col min="26" max="26" width="22.28515625" customWidth="1"/>
  </cols>
  <sheetData>
    <row r="1" spans="1:33" ht="27" customHeight="1">
      <c r="A1" s="459" t="s">
        <v>6861</v>
      </c>
      <c r="B1" s="456"/>
      <c r="C1" s="450"/>
      <c r="D1" s="284"/>
      <c r="E1" s="284"/>
      <c r="F1" s="459" t="s">
        <v>6862</v>
      </c>
      <c r="G1" s="456"/>
      <c r="H1" s="450"/>
      <c r="I1" s="154"/>
      <c r="J1" s="56"/>
      <c r="K1" s="461" t="s">
        <v>6863</v>
      </c>
      <c r="L1" s="456"/>
      <c r="M1" s="450"/>
      <c r="N1" s="56"/>
      <c r="O1" s="461" t="s">
        <v>6864</v>
      </c>
      <c r="P1" s="456"/>
      <c r="Q1" s="450"/>
      <c r="R1" s="56"/>
      <c r="S1" s="154"/>
      <c r="T1" s="462" t="s">
        <v>6865</v>
      </c>
      <c r="U1" s="456"/>
      <c r="V1" s="450"/>
      <c r="W1" s="56"/>
      <c r="X1" s="56"/>
      <c r="Y1" s="480" t="s">
        <v>7249</v>
      </c>
      <c r="Z1" s="456"/>
      <c r="AA1" s="450"/>
      <c r="AB1" s="56"/>
      <c r="AC1" s="56"/>
      <c r="AD1" s="56"/>
      <c r="AE1" s="56"/>
      <c r="AF1" s="56"/>
      <c r="AG1" s="56"/>
    </row>
    <row r="2" spans="1:33" ht="12.75">
      <c r="A2" s="285" t="s">
        <v>4977</v>
      </c>
      <c r="B2" s="285" t="s">
        <v>4980</v>
      </c>
      <c r="C2" s="285" t="s">
        <v>6866</v>
      </c>
      <c r="D2" s="286"/>
      <c r="E2" s="286"/>
      <c r="F2" s="285" t="s">
        <v>4977</v>
      </c>
      <c r="G2" s="285" t="s">
        <v>4980</v>
      </c>
      <c r="H2" s="285" t="s">
        <v>6866</v>
      </c>
      <c r="I2" s="154" t="s">
        <v>4603</v>
      </c>
      <c r="J2" s="56"/>
      <c r="K2" s="287" t="s">
        <v>4977</v>
      </c>
      <c r="L2" s="287" t="s">
        <v>4980</v>
      </c>
      <c r="M2" s="287" t="s">
        <v>6866</v>
      </c>
      <c r="N2" s="56"/>
      <c r="O2" s="287" t="s">
        <v>4977</v>
      </c>
      <c r="P2" s="287" t="s">
        <v>4980</v>
      </c>
      <c r="Q2" s="287" t="s">
        <v>6866</v>
      </c>
      <c r="R2" s="56"/>
      <c r="S2" s="154"/>
      <c r="T2" s="287" t="s">
        <v>4977</v>
      </c>
      <c r="U2" s="287" t="s">
        <v>4980</v>
      </c>
      <c r="V2" s="287" t="s">
        <v>6866</v>
      </c>
      <c r="W2" s="56"/>
      <c r="X2" s="56"/>
      <c r="Y2" s="287" t="s">
        <v>4977</v>
      </c>
      <c r="Z2" s="287" t="s">
        <v>4980</v>
      </c>
      <c r="AA2" s="287" t="s">
        <v>6866</v>
      </c>
      <c r="AB2" s="56"/>
      <c r="AC2" s="56"/>
      <c r="AD2" s="56"/>
      <c r="AE2" s="56"/>
      <c r="AF2" s="56"/>
      <c r="AG2" s="56"/>
    </row>
    <row r="3" spans="1:33" ht="12.75">
      <c r="A3" s="285" t="s">
        <v>6868</v>
      </c>
      <c r="B3" s="285"/>
      <c r="C3" s="285"/>
      <c r="D3" s="286"/>
      <c r="E3" s="286"/>
      <c r="F3" s="285" t="s">
        <v>6873</v>
      </c>
      <c r="G3" s="285" t="s">
        <v>7250</v>
      </c>
      <c r="H3" s="285"/>
      <c r="I3" s="154"/>
      <c r="K3" s="88" t="s">
        <v>6931</v>
      </c>
      <c r="L3" s="88"/>
      <c r="M3" s="154"/>
      <c r="O3" s="154" t="s">
        <v>6871</v>
      </c>
      <c r="P3" s="154" t="s">
        <v>6872</v>
      </c>
      <c r="Q3" s="154"/>
      <c r="R3" s="56"/>
      <c r="S3" s="154" t="s">
        <v>6873</v>
      </c>
      <c r="T3" s="154" t="s">
        <v>6874</v>
      </c>
      <c r="U3" s="154"/>
      <c r="V3" s="154"/>
      <c r="W3" s="56"/>
      <c r="X3" s="56"/>
      <c r="Y3" s="154" t="s">
        <v>7251</v>
      </c>
      <c r="Z3" s="154"/>
      <c r="AA3" s="154"/>
      <c r="AB3" s="315"/>
      <c r="AC3" s="56"/>
      <c r="AD3" s="56"/>
      <c r="AE3" s="56"/>
      <c r="AF3" s="56"/>
      <c r="AG3" s="56"/>
    </row>
    <row r="4" spans="1:33" ht="12.75">
      <c r="A4" s="285"/>
      <c r="B4" s="285" t="s">
        <v>6951</v>
      </c>
      <c r="C4" s="285"/>
      <c r="D4" s="286"/>
      <c r="E4" s="286"/>
      <c r="F4" s="88"/>
      <c r="G4" s="20" t="s">
        <v>7252</v>
      </c>
      <c r="H4" s="285"/>
      <c r="I4" s="154"/>
      <c r="K4" s="154" t="s">
        <v>6873</v>
      </c>
      <c r="L4" s="154" t="s">
        <v>6870</v>
      </c>
      <c r="M4" s="154"/>
      <c r="O4" s="154"/>
      <c r="P4" s="154" t="s">
        <v>6879</v>
      </c>
      <c r="Q4" s="154"/>
      <c r="R4" s="56"/>
      <c r="S4" s="154"/>
      <c r="T4" s="154"/>
      <c r="U4" s="154" t="s">
        <v>6880</v>
      </c>
      <c r="V4" s="154"/>
      <c r="W4" s="56"/>
      <c r="X4" s="56"/>
      <c r="Y4" s="154"/>
      <c r="Z4" s="154" t="s">
        <v>7055</v>
      </c>
      <c r="AA4" s="154"/>
      <c r="AB4" s="56"/>
      <c r="AC4" s="56"/>
      <c r="AD4" s="56"/>
      <c r="AE4" s="56"/>
      <c r="AF4" s="56"/>
      <c r="AG4" s="56"/>
    </row>
    <row r="5" spans="1:33" ht="12.75">
      <c r="A5" s="285"/>
      <c r="B5" s="285" t="s">
        <v>6954</v>
      </c>
      <c r="C5" s="285" t="s">
        <v>6954</v>
      </c>
      <c r="D5" s="286"/>
      <c r="E5" s="286"/>
      <c r="F5" s="285" t="s">
        <v>7253</v>
      </c>
      <c r="G5" s="285"/>
      <c r="H5" s="285"/>
      <c r="I5" s="154"/>
      <c r="K5" s="154"/>
      <c r="L5" s="154"/>
      <c r="M5" s="154" t="s">
        <v>6878</v>
      </c>
      <c r="O5" s="154"/>
      <c r="P5" s="154" t="s">
        <v>6884</v>
      </c>
      <c r="Q5" s="154"/>
      <c r="R5" s="56"/>
      <c r="S5" s="154"/>
      <c r="T5" s="154"/>
      <c r="U5" s="154" t="s">
        <v>6885</v>
      </c>
      <c r="V5" s="154"/>
      <c r="W5" s="56"/>
      <c r="X5" s="56"/>
      <c r="Y5" s="154"/>
      <c r="Z5" s="154" t="s">
        <v>7254</v>
      </c>
      <c r="AA5" s="154" t="s">
        <v>7255</v>
      </c>
      <c r="AB5" s="56"/>
      <c r="AC5" s="56"/>
      <c r="AD5" s="56"/>
      <c r="AE5" s="56"/>
      <c r="AF5" s="56"/>
      <c r="AG5" s="56"/>
    </row>
    <row r="6" spans="1:33" ht="12.75">
      <c r="A6" s="285"/>
      <c r="B6" s="285"/>
      <c r="C6" s="285" t="s">
        <v>7256</v>
      </c>
      <c r="D6" s="286"/>
      <c r="E6" s="286"/>
      <c r="F6" s="285" t="s">
        <v>6868</v>
      </c>
      <c r="G6" s="285"/>
      <c r="H6" s="285"/>
      <c r="I6" s="154"/>
      <c r="K6" s="154"/>
      <c r="L6" s="154"/>
      <c r="M6" s="154" t="s">
        <v>6883</v>
      </c>
      <c r="O6" s="154"/>
      <c r="P6" s="154" t="s">
        <v>6888</v>
      </c>
      <c r="Q6" s="154"/>
      <c r="R6" s="56"/>
      <c r="S6" s="154"/>
      <c r="T6" s="154"/>
      <c r="U6" s="154" t="s">
        <v>6889</v>
      </c>
      <c r="V6" s="154"/>
      <c r="W6" s="56"/>
      <c r="X6" s="56"/>
      <c r="Y6" s="154"/>
      <c r="Z6" s="154"/>
      <c r="AA6" s="154" t="s">
        <v>7257</v>
      </c>
      <c r="AB6" s="56"/>
      <c r="AD6" s="56"/>
      <c r="AE6" s="56"/>
      <c r="AF6" s="56"/>
      <c r="AG6" s="56"/>
    </row>
    <row r="7" spans="1:33" ht="12.75">
      <c r="A7" s="285"/>
      <c r="B7" s="285" t="s">
        <v>7258</v>
      </c>
      <c r="C7" s="285" t="s">
        <v>6891</v>
      </c>
      <c r="D7" s="286"/>
      <c r="E7" s="286"/>
      <c r="F7" s="285"/>
      <c r="G7" s="285" t="s">
        <v>6876</v>
      </c>
      <c r="H7" s="285"/>
      <c r="I7" s="154"/>
      <c r="K7" s="154"/>
      <c r="L7" s="154"/>
      <c r="M7" s="154" t="s">
        <v>6887</v>
      </c>
      <c r="O7" s="154"/>
      <c r="P7" s="154" t="s">
        <v>6892</v>
      </c>
      <c r="Q7" s="154"/>
      <c r="R7" s="56"/>
      <c r="S7" s="154"/>
      <c r="T7" s="154" t="s">
        <v>6893</v>
      </c>
      <c r="U7" s="154"/>
      <c r="V7" s="154"/>
      <c r="W7" s="56"/>
      <c r="X7" s="56"/>
      <c r="Y7" s="154"/>
      <c r="Z7" s="154"/>
      <c r="AA7" s="154" t="s">
        <v>7259</v>
      </c>
      <c r="AB7" s="315"/>
      <c r="AC7" s="56"/>
      <c r="AD7" s="56"/>
      <c r="AE7" s="56"/>
      <c r="AF7" s="56"/>
      <c r="AG7" s="56"/>
    </row>
    <row r="8" spans="1:33" ht="12.75">
      <c r="A8" s="285"/>
      <c r="B8" s="285"/>
      <c r="C8" s="285" t="s">
        <v>6973</v>
      </c>
      <c r="D8" s="286"/>
      <c r="E8" s="286"/>
      <c r="F8" s="285"/>
      <c r="G8" s="285" t="s">
        <v>6881</v>
      </c>
      <c r="H8" s="285"/>
      <c r="I8" s="154"/>
      <c r="K8" s="154"/>
      <c r="L8" s="154" t="s">
        <v>3985</v>
      </c>
      <c r="M8" s="154"/>
      <c r="O8" s="154"/>
      <c r="P8" s="154" t="s">
        <v>6898</v>
      </c>
      <c r="Q8" s="154"/>
      <c r="R8" s="56"/>
      <c r="S8" s="154"/>
      <c r="T8" s="154"/>
      <c r="U8" s="154" t="s">
        <v>6899</v>
      </c>
      <c r="V8" s="154"/>
      <c r="W8" s="56"/>
      <c r="X8" s="56"/>
      <c r="Y8" s="154"/>
      <c r="Z8" s="154"/>
      <c r="AA8" s="154" t="s">
        <v>6968</v>
      </c>
      <c r="AB8" s="315"/>
      <c r="AC8" s="56"/>
      <c r="AD8" s="56"/>
      <c r="AE8" s="56"/>
      <c r="AF8" s="56"/>
      <c r="AG8" s="56"/>
    </row>
    <row r="9" spans="1:33" ht="12.75">
      <c r="A9" s="285"/>
      <c r="B9" s="285"/>
      <c r="C9" s="285" t="s">
        <v>1973</v>
      </c>
      <c r="D9" s="286"/>
      <c r="E9" s="286"/>
      <c r="F9" s="285"/>
      <c r="G9" s="285" t="s">
        <v>6886</v>
      </c>
      <c r="H9" s="285"/>
      <c r="I9" s="154"/>
      <c r="K9" s="154"/>
      <c r="L9" s="154"/>
      <c r="M9" s="154" t="s">
        <v>6897</v>
      </c>
      <c r="O9" s="154"/>
      <c r="P9" s="154" t="s">
        <v>6904</v>
      </c>
      <c r="Q9" s="154"/>
      <c r="R9" s="56"/>
      <c r="S9" s="154"/>
      <c r="T9" s="154"/>
      <c r="U9" s="154" t="s">
        <v>6905</v>
      </c>
      <c r="V9" s="154"/>
      <c r="W9" s="56"/>
      <c r="X9" s="56"/>
      <c r="Y9" s="154"/>
      <c r="Z9" s="154" t="s">
        <v>7260</v>
      </c>
      <c r="AA9" s="154" t="s">
        <v>7261</v>
      </c>
      <c r="AB9" s="56"/>
      <c r="AC9" s="56"/>
      <c r="AD9" s="56"/>
      <c r="AE9" s="56"/>
      <c r="AF9" s="56"/>
      <c r="AG9" s="56"/>
    </row>
    <row r="10" spans="1:33" ht="12.75">
      <c r="A10" s="285"/>
      <c r="B10" s="285" t="s">
        <v>7262</v>
      </c>
      <c r="C10" s="20" t="s">
        <v>7263</v>
      </c>
      <c r="D10" s="286"/>
      <c r="E10" s="286"/>
      <c r="F10" s="285"/>
      <c r="G10" s="285" t="s">
        <v>6890</v>
      </c>
      <c r="H10" s="285"/>
      <c r="I10" s="154"/>
      <c r="K10" s="154"/>
      <c r="L10" s="154"/>
      <c r="M10" s="154" t="s">
        <v>6903</v>
      </c>
      <c r="O10" s="154"/>
      <c r="P10" s="154" t="s">
        <v>6908</v>
      </c>
      <c r="Q10" s="154"/>
      <c r="R10" s="56"/>
      <c r="S10" s="154"/>
      <c r="T10" s="154"/>
      <c r="U10" s="154" t="s">
        <v>6909</v>
      </c>
      <c r="V10" s="154"/>
      <c r="W10" s="56"/>
      <c r="X10" s="56"/>
      <c r="Y10" s="154"/>
      <c r="Z10" s="154"/>
      <c r="AA10" s="20" t="s">
        <v>7264</v>
      </c>
      <c r="AB10" s="56"/>
      <c r="AC10" s="56"/>
      <c r="AD10" s="56"/>
      <c r="AE10" s="56"/>
      <c r="AF10" s="56"/>
      <c r="AG10" s="56"/>
    </row>
    <row r="11" spans="1:33" ht="12.75">
      <c r="A11" s="285"/>
      <c r="B11" s="285"/>
      <c r="C11" s="285" t="s">
        <v>6624</v>
      </c>
      <c r="D11" s="286"/>
      <c r="E11" s="286"/>
      <c r="F11" s="285"/>
      <c r="G11" s="285" t="s">
        <v>6894</v>
      </c>
      <c r="H11" s="285"/>
      <c r="I11" s="154"/>
      <c r="K11" s="154" t="s">
        <v>7265</v>
      </c>
      <c r="L11" s="154"/>
      <c r="M11" s="154"/>
      <c r="O11" s="154"/>
      <c r="P11" s="154" t="s">
        <v>3985</v>
      </c>
      <c r="Q11" s="154"/>
      <c r="R11" s="56"/>
      <c r="S11" s="154"/>
      <c r="T11" s="154"/>
      <c r="U11" s="154" t="s">
        <v>6914</v>
      </c>
      <c r="V11" s="154"/>
      <c r="W11" s="56"/>
      <c r="X11" s="56"/>
      <c r="Y11" s="154"/>
      <c r="Z11" s="154" t="s">
        <v>7256</v>
      </c>
      <c r="AA11" s="154" t="s">
        <v>7266</v>
      </c>
      <c r="AB11" s="56"/>
      <c r="AC11" s="56"/>
      <c r="AD11" s="56"/>
      <c r="AE11" s="56"/>
      <c r="AF11" s="56"/>
      <c r="AG11" s="56"/>
    </row>
    <row r="12" spans="1:33" ht="12.75">
      <c r="A12" s="285"/>
      <c r="B12" s="285" t="s">
        <v>7267</v>
      </c>
      <c r="C12" s="285"/>
      <c r="D12" s="286"/>
      <c r="E12" s="286"/>
      <c r="F12" s="285"/>
      <c r="G12" s="285" t="s">
        <v>6900</v>
      </c>
      <c r="H12" s="285"/>
      <c r="I12" s="154"/>
      <c r="J12" s="56"/>
      <c r="K12" s="154" t="s">
        <v>6913</v>
      </c>
      <c r="L12" s="154"/>
      <c r="M12" s="154"/>
      <c r="O12" s="154"/>
      <c r="P12" s="154" t="s">
        <v>6918</v>
      </c>
      <c r="Q12" s="154"/>
      <c r="R12" s="56"/>
      <c r="S12" s="154"/>
      <c r="T12" s="154" t="s">
        <v>6919</v>
      </c>
      <c r="U12" s="154"/>
      <c r="V12" s="154"/>
      <c r="W12" s="56"/>
      <c r="X12" s="56"/>
      <c r="Y12" s="154"/>
      <c r="Z12" s="154"/>
      <c r="AA12" s="154" t="s">
        <v>7268</v>
      </c>
      <c r="AB12" s="56"/>
      <c r="AC12" s="56"/>
      <c r="AD12" s="56"/>
      <c r="AE12" s="56"/>
      <c r="AF12" s="56"/>
      <c r="AG12" s="56"/>
    </row>
    <row r="13" spans="1:33" ht="12.75">
      <c r="A13" s="285"/>
      <c r="B13" s="285" t="s">
        <v>7269</v>
      </c>
      <c r="C13" s="285"/>
      <c r="D13" s="286"/>
      <c r="E13" s="286"/>
      <c r="F13" s="285"/>
      <c r="G13" s="285" t="s">
        <v>6906</v>
      </c>
      <c r="H13" s="285"/>
      <c r="I13" s="154"/>
      <c r="J13" s="56"/>
      <c r="K13" s="88" t="s">
        <v>7031</v>
      </c>
      <c r="L13" s="88"/>
      <c r="M13" s="88"/>
      <c r="O13" s="154"/>
      <c r="P13" s="154" t="s">
        <v>6922</v>
      </c>
      <c r="Q13" s="154"/>
      <c r="R13" s="56"/>
      <c r="S13" s="154"/>
      <c r="T13" s="154"/>
      <c r="U13" s="154" t="s">
        <v>6923</v>
      </c>
      <c r="V13" s="154"/>
      <c r="W13" s="56"/>
      <c r="X13" s="56"/>
      <c r="Y13" s="154"/>
      <c r="Z13" s="154"/>
      <c r="AA13" s="154" t="s">
        <v>7270</v>
      </c>
      <c r="AB13" s="56"/>
      <c r="AC13" s="56"/>
      <c r="AD13" s="56"/>
      <c r="AE13" s="56"/>
      <c r="AF13" s="56"/>
      <c r="AG13" s="56"/>
    </row>
    <row r="14" spans="1:33" ht="12.75">
      <c r="A14" s="285"/>
      <c r="B14" s="285" t="s">
        <v>7000</v>
      </c>
      <c r="C14" s="285"/>
      <c r="D14" s="286"/>
      <c r="E14" s="286"/>
      <c r="F14" s="285"/>
      <c r="G14" s="285" t="s">
        <v>6910</v>
      </c>
      <c r="H14" s="285"/>
      <c r="I14" s="154"/>
      <c r="J14" s="56"/>
      <c r="K14" s="88" t="s">
        <v>1956</v>
      </c>
      <c r="L14" s="88"/>
      <c r="M14" s="88"/>
      <c r="O14" s="154"/>
      <c r="P14" s="154" t="s">
        <v>6927</v>
      </c>
      <c r="Q14" s="154"/>
      <c r="R14" s="56"/>
      <c r="S14" s="154"/>
      <c r="T14" s="154" t="s">
        <v>6928</v>
      </c>
      <c r="U14" s="154"/>
      <c r="V14" s="154"/>
      <c r="W14" s="56"/>
      <c r="X14" s="56"/>
      <c r="Y14" s="154"/>
      <c r="Z14" s="154" t="s">
        <v>7271</v>
      </c>
      <c r="AA14" s="154" t="s">
        <v>7272</v>
      </c>
      <c r="AB14" s="56"/>
      <c r="AC14" s="56"/>
      <c r="AD14" s="56"/>
      <c r="AE14" s="56"/>
      <c r="AF14" s="56"/>
      <c r="AG14" s="56"/>
    </row>
    <row r="15" spans="1:33" ht="12.75">
      <c r="A15" s="285" t="s">
        <v>6956</v>
      </c>
      <c r="B15" s="285"/>
      <c r="C15" s="285"/>
      <c r="D15" s="286"/>
      <c r="E15" s="286"/>
      <c r="F15" s="285"/>
      <c r="G15" s="285" t="s">
        <v>6915</v>
      </c>
      <c r="H15" s="285"/>
      <c r="I15" s="154"/>
      <c r="J15" s="56"/>
      <c r="L15" s="20"/>
      <c r="M15" s="20"/>
      <c r="N15" s="56"/>
      <c r="O15" s="154" t="s">
        <v>6868</v>
      </c>
      <c r="P15" s="154"/>
      <c r="Q15" s="154"/>
      <c r="R15" s="56"/>
      <c r="S15" s="154"/>
      <c r="T15" s="154" t="s">
        <v>6932</v>
      </c>
      <c r="U15" s="154"/>
      <c r="V15" s="154"/>
      <c r="W15" s="56"/>
      <c r="X15" s="56"/>
      <c r="Y15" s="154"/>
      <c r="Z15" s="154"/>
      <c r="AA15" s="154" t="s">
        <v>7273</v>
      </c>
      <c r="AB15" s="315"/>
      <c r="AC15" s="56"/>
      <c r="AD15" s="56"/>
      <c r="AE15" s="56"/>
      <c r="AF15" s="56"/>
      <c r="AG15" s="56"/>
    </row>
    <row r="16" spans="1:33" ht="12.75">
      <c r="A16" s="285"/>
      <c r="B16" s="285" t="s">
        <v>1930</v>
      </c>
      <c r="C16" s="285"/>
      <c r="D16" s="286"/>
      <c r="E16" s="286"/>
      <c r="F16" s="285" t="s">
        <v>6998</v>
      </c>
      <c r="G16" s="288"/>
      <c r="H16" s="285"/>
      <c r="I16" s="154" t="s">
        <v>7274</v>
      </c>
      <c r="J16" s="56"/>
      <c r="K16" s="464" t="s">
        <v>5020</v>
      </c>
      <c r="L16" s="456"/>
      <c r="M16" s="450"/>
      <c r="N16" s="56"/>
      <c r="O16" s="154"/>
      <c r="P16" s="154" t="s">
        <v>6944</v>
      </c>
      <c r="Q16" s="154"/>
      <c r="R16" s="56"/>
      <c r="S16" s="154"/>
      <c r="T16" s="154" t="s">
        <v>6934</v>
      </c>
      <c r="U16" s="154"/>
      <c r="V16" s="154"/>
      <c r="W16" s="56"/>
      <c r="X16" s="56"/>
      <c r="Y16" s="154"/>
      <c r="Z16" s="154"/>
      <c r="AA16" s="154" t="s">
        <v>7065</v>
      </c>
      <c r="AB16" s="56"/>
      <c r="AC16" s="56"/>
      <c r="AD16" s="56"/>
      <c r="AE16" s="56"/>
      <c r="AF16" s="56"/>
      <c r="AG16" s="56"/>
    </row>
    <row r="17" spans="1:33" ht="12.75">
      <c r="A17" s="285"/>
      <c r="B17" s="285" t="s">
        <v>7018</v>
      </c>
      <c r="C17" s="285"/>
      <c r="D17" s="286"/>
      <c r="E17" s="286"/>
      <c r="F17" s="285"/>
      <c r="G17" s="285" t="s">
        <v>7275</v>
      </c>
      <c r="H17" s="285"/>
      <c r="I17" s="154"/>
      <c r="J17" s="56"/>
      <c r="K17" s="287" t="s">
        <v>4977</v>
      </c>
      <c r="L17" s="287" t="s">
        <v>4980</v>
      </c>
      <c r="M17" s="287" t="s">
        <v>6866</v>
      </c>
      <c r="N17" s="56"/>
      <c r="O17" s="154"/>
      <c r="P17" s="154" t="s">
        <v>6949</v>
      </c>
      <c r="Q17" s="154"/>
      <c r="R17" s="56"/>
      <c r="S17" s="154"/>
      <c r="T17" s="154"/>
      <c r="U17" s="154"/>
      <c r="V17" s="154"/>
      <c r="W17" s="56"/>
      <c r="X17" s="56"/>
      <c r="Y17" s="154"/>
      <c r="Z17" s="154" t="s">
        <v>7276</v>
      </c>
      <c r="AA17" s="154" t="s">
        <v>7277</v>
      </c>
      <c r="AB17" s="315"/>
      <c r="AC17" s="56"/>
      <c r="AD17" s="56"/>
      <c r="AE17" s="56"/>
      <c r="AF17" s="56"/>
      <c r="AG17" s="56"/>
    </row>
    <row r="18" spans="1:33" ht="12.75">
      <c r="A18" s="285" t="s">
        <v>7278</v>
      </c>
      <c r="B18" s="285"/>
      <c r="C18" s="285"/>
      <c r="D18" s="286"/>
      <c r="E18" s="286"/>
      <c r="F18" s="285"/>
      <c r="G18" s="285" t="s">
        <v>7279</v>
      </c>
      <c r="H18" s="285"/>
      <c r="I18" s="154"/>
      <c r="J18" s="56"/>
      <c r="K18" s="154" t="s">
        <v>6931</v>
      </c>
      <c r="L18" s="154"/>
      <c r="M18" s="154"/>
      <c r="O18" s="154"/>
      <c r="P18" s="154" t="s">
        <v>6952</v>
      </c>
      <c r="Q18" s="154"/>
      <c r="R18" s="56"/>
      <c r="S18" s="154" t="s">
        <v>1956</v>
      </c>
      <c r="T18" s="154"/>
      <c r="U18" s="154"/>
      <c r="V18" s="154"/>
      <c r="W18" s="56"/>
      <c r="X18" s="56"/>
      <c r="Y18" s="154"/>
      <c r="Z18" s="154"/>
      <c r="AA18" s="154" t="s">
        <v>7280</v>
      </c>
      <c r="AB18" s="56"/>
      <c r="AC18" s="56"/>
      <c r="AD18" s="56"/>
      <c r="AE18" s="56"/>
      <c r="AF18" s="56"/>
      <c r="AG18" s="56"/>
    </row>
    <row r="19" spans="1:33" ht="21.75" customHeight="1">
      <c r="A19" s="285" t="s">
        <v>7281</v>
      </c>
      <c r="B19" s="285"/>
      <c r="C19" s="285"/>
      <c r="D19" s="286"/>
      <c r="E19" s="286"/>
      <c r="F19" s="285" t="s">
        <v>6924</v>
      </c>
      <c r="H19" s="285"/>
      <c r="I19" s="154"/>
      <c r="J19" s="56"/>
      <c r="K19" s="154" t="s">
        <v>6873</v>
      </c>
      <c r="L19" s="154"/>
      <c r="M19" s="154"/>
      <c r="O19" s="154"/>
      <c r="P19" s="154" t="s">
        <v>6957</v>
      </c>
      <c r="Q19" s="154"/>
      <c r="R19" s="56"/>
      <c r="S19" s="154"/>
      <c r="T19" s="154" t="s">
        <v>6945</v>
      </c>
      <c r="U19" s="154"/>
      <c r="V19" s="154"/>
      <c r="W19" s="56"/>
      <c r="X19" s="56"/>
      <c r="Y19" s="154"/>
      <c r="Z19" s="154" t="s">
        <v>7282</v>
      </c>
      <c r="AA19" s="154"/>
      <c r="AB19" s="315"/>
      <c r="AC19" s="56"/>
      <c r="AD19" s="56"/>
      <c r="AE19" s="56"/>
      <c r="AF19" s="56"/>
      <c r="AG19" s="56"/>
    </row>
    <row r="20" spans="1:33" ht="12.75">
      <c r="A20" s="285"/>
      <c r="B20" s="285" t="s">
        <v>6876</v>
      </c>
      <c r="C20" s="285"/>
      <c r="D20" s="286"/>
      <c r="E20" s="286"/>
      <c r="F20" s="285"/>
      <c r="G20" s="285" t="s">
        <v>6913</v>
      </c>
      <c r="H20" s="285"/>
      <c r="I20" s="154"/>
      <c r="J20" s="56"/>
      <c r="K20" s="154"/>
      <c r="L20" s="154" t="s">
        <v>6936</v>
      </c>
      <c r="M20" s="154" t="s">
        <v>6937</v>
      </c>
      <c r="O20" s="154"/>
      <c r="P20" s="154" t="s">
        <v>6963</v>
      </c>
      <c r="Q20" s="154"/>
      <c r="R20" s="56"/>
      <c r="S20" s="154"/>
      <c r="T20" s="154" t="s">
        <v>6950</v>
      </c>
      <c r="U20" s="154"/>
      <c r="V20" s="154"/>
      <c r="W20" s="56"/>
      <c r="X20" s="56"/>
      <c r="Y20" s="154" t="s">
        <v>7283</v>
      </c>
      <c r="Z20" s="154"/>
      <c r="AA20" s="154"/>
      <c r="AB20" s="56"/>
      <c r="AC20" s="56"/>
      <c r="AD20" s="56"/>
      <c r="AE20" s="56"/>
      <c r="AF20" s="56"/>
      <c r="AG20" s="56"/>
    </row>
    <row r="21" spans="1:33" ht="12.75">
      <c r="A21" s="285"/>
      <c r="B21" s="285" t="s">
        <v>6881</v>
      </c>
      <c r="C21" s="285"/>
      <c r="D21" s="286"/>
      <c r="E21" s="286"/>
      <c r="F21" s="285"/>
      <c r="G21" s="285" t="s">
        <v>1959</v>
      </c>
      <c r="H21" s="285"/>
      <c r="I21" s="154"/>
      <c r="J21" s="56"/>
      <c r="K21" s="154"/>
      <c r="L21" s="154" t="s">
        <v>6939</v>
      </c>
      <c r="M21" s="154" t="s">
        <v>6940</v>
      </c>
      <c r="O21" s="154"/>
      <c r="P21" s="154" t="s">
        <v>6966</v>
      </c>
      <c r="Q21" s="154"/>
      <c r="R21" s="56"/>
      <c r="S21" s="154"/>
      <c r="T21" s="154" t="s">
        <v>6953</v>
      </c>
      <c r="U21" s="154"/>
      <c r="V21" s="154"/>
      <c r="W21" s="56"/>
      <c r="X21" s="56"/>
      <c r="Y21" s="154"/>
      <c r="Z21" s="154" t="s">
        <v>7284</v>
      </c>
      <c r="AA21" s="154"/>
      <c r="AB21" s="56"/>
      <c r="AC21" s="56"/>
      <c r="AD21" s="56"/>
      <c r="AE21" s="56"/>
      <c r="AF21" s="56"/>
      <c r="AG21" s="56"/>
    </row>
    <row r="22" spans="1:33" ht="12.75">
      <c r="A22" s="285"/>
      <c r="B22" s="285" t="s">
        <v>6886</v>
      </c>
      <c r="C22" s="285"/>
      <c r="D22" s="286"/>
      <c r="E22" s="286"/>
      <c r="F22" s="285"/>
      <c r="G22" s="285" t="s">
        <v>1956</v>
      </c>
      <c r="H22" s="285"/>
      <c r="I22" s="154"/>
      <c r="J22" s="56"/>
      <c r="K22" s="154"/>
      <c r="L22" s="154" t="s">
        <v>6942</v>
      </c>
      <c r="M22" s="154" t="s">
        <v>6943</v>
      </c>
      <c r="O22" s="154"/>
      <c r="P22" s="154" t="s">
        <v>6971</v>
      </c>
      <c r="Q22" s="154"/>
      <c r="R22" s="56"/>
      <c r="S22" s="154"/>
      <c r="T22" s="154" t="s">
        <v>6958</v>
      </c>
      <c r="U22" s="154"/>
      <c r="V22" s="154"/>
      <c r="W22" s="56"/>
      <c r="X22" s="56"/>
      <c r="Y22" s="154"/>
      <c r="Z22" s="154" t="s">
        <v>7285</v>
      </c>
      <c r="AA22" s="154"/>
      <c r="AB22" s="315"/>
      <c r="AC22" s="56"/>
      <c r="AD22" s="56"/>
      <c r="AE22" s="56"/>
      <c r="AF22" s="56"/>
      <c r="AG22" s="56"/>
    </row>
    <row r="23" spans="1:33" ht="12.75">
      <c r="A23" s="285"/>
      <c r="B23" s="285" t="s">
        <v>6890</v>
      </c>
      <c r="C23" s="285"/>
      <c r="D23" s="286"/>
      <c r="E23" s="286"/>
      <c r="F23" s="285" t="s">
        <v>7286</v>
      </c>
      <c r="G23" s="285"/>
      <c r="H23" s="285"/>
      <c r="I23" s="154"/>
      <c r="J23" s="56"/>
      <c r="K23" s="154"/>
      <c r="L23" s="154" t="s">
        <v>6947</v>
      </c>
      <c r="M23" s="154" t="s">
        <v>6948</v>
      </c>
      <c r="O23" s="154"/>
      <c r="P23" s="154" t="s">
        <v>6881</v>
      </c>
      <c r="Q23" s="154"/>
      <c r="R23" s="56"/>
      <c r="S23" s="154"/>
      <c r="T23" s="154"/>
      <c r="U23" s="154"/>
      <c r="V23" s="154"/>
      <c r="W23" s="56"/>
      <c r="X23" s="56"/>
      <c r="Y23" s="154"/>
      <c r="Z23" s="154" t="s">
        <v>7287</v>
      </c>
      <c r="AA23" s="154" t="s">
        <v>7288</v>
      </c>
      <c r="AB23" s="56"/>
      <c r="AC23" s="56"/>
      <c r="AD23" s="56"/>
      <c r="AE23" s="56"/>
      <c r="AF23" s="56"/>
      <c r="AG23" s="56"/>
    </row>
    <row r="24" spans="1:33" ht="12.75">
      <c r="A24" s="285"/>
      <c r="B24" s="285" t="s">
        <v>6894</v>
      </c>
      <c r="C24" s="285"/>
      <c r="D24" s="286"/>
      <c r="E24" s="286"/>
      <c r="F24" s="285" t="s">
        <v>7031</v>
      </c>
      <c r="G24" s="285"/>
      <c r="H24" s="285"/>
      <c r="I24" s="154"/>
      <c r="J24" s="56"/>
      <c r="K24" s="154" t="s">
        <v>6868</v>
      </c>
      <c r="L24" s="154"/>
      <c r="M24" s="154"/>
      <c r="O24" s="154"/>
      <c r="P24" s="154" t="s">
        <v>6895</v>
      </c>
      <c r="Q24" s="154"/>
      <c r="R24" s="56"/>
      <c r="S24" s="56"/>
      <c r="T24" s="56"/>
      <c r="U24" s="56"/>
      <c r="V24" s="56"/>
      <c r="W24" s="56"/>
      <c r="X24" s="56"/>
      <c r="Y24" s="154"/>
      <c r="Z24" s="154"/>
      <c r="AA24" s="154" t="s">
        <v>7051</v>
      </c>
      <c r="AB24" s="315"/>
      <c r="AC24" s="56"/>
      <c r="AD24" s="56"/>
      <c r="AE24" s="56"/>
      <c r="AF24" s="56"/>
      <c r="AG24" s="56"/>
    </row>
    <row r="25" spans="1:33" ht="12.75">
      <c r="A25" s="285"/>
      <c r="B25" s="285" t="s">
        <v>6900</v>
      </c>
      <c r="C25" s="285"/>
      <c r="D25" s="286"/>
      <c r="E25" s="286"/>
      <c r="F25" s="285"/>
      <c r="G25" s="285"/>
      <c r="H25" s="285"/>
      <c r="I25" s="154"/>
      <c r="J25" s="56"/>
      <c r="K25" s="154" t="s">
        <v>6956</v>
      </c>
      <c r="L25" s="154"/>
      <c r="M25" s="154"/>
      <c r="O25" s="154"/>
      <c r="P25" s="154" t="s">
        <v>6978</v>
      </c>
      <c r="Q25" s="154"/>
      <c r="R25" s="56"/>
      <c r="S25" s="56"/>
      <c r="T25" s="56"/>
      <c r="U25" s="56"/>
      <c r="V25" s="56"/>
      <c r="W25" s="56"/>
      <c r="X25" s="56"/>
      <c r="Y25" s="154"/>
      <c r="Z25" s="154"/>
      <c r="AA25" s="154" t="s">
        <v>7034</v>
      </c>
      <c r="AB25" s="315"/>
      <c r="AC25" s="56"/>
      <c r="AD25" s="56"/>
      <c r="AE25" s="56"/>
      <c r="AF25" s="56"/>
      <c r="AG25" s="56"/>
    </row>
    <row r="26" spans="1:33" ht="12.75">
      <c r="A26" s="285"/>
      <c r="B26" s="285" t="s">
        <v>6906</v>
      </c>
      <c r="C26" s="288"/>
      <c r="D26" s="286"/>
      <c r="E26" s="286"/>
      <c r="F26" s="285"/>
      <c r="G26" s="285"/>
      <c r="H26" s="285"/>
      <c r="I26" s="154"/>
      <c r="J26" s="56"/>
      <c r="K26" s="154" t="s">
        <v>6959</v>
      </c>
      <c r="L26" s="154"/>
      <c r="M26" s="154"/>
      <c r="O26" s="154"/>
      <c r="P26" s="154" t="s">
        <v>6980</v>
      </c>
      <c r="Q26" s="154"/>
      <c r="R26" s="56"/>
      <c r="S26" s="56"/>
      <c r="T26" s="56"/>
      <c r="U26" s="56"/>
      <c r="V26" s="56"/>
      <c r="W26" s="56"/>
      <c r="X26" s="56"/>
      <c r="Y26" s="154"/>
      <c r="Z26" s="154"/>
      <c r="AA26" s="154" t="s">
        <v>7043</v>
      </c>
      <c r="AB26" s="56"/>
      <c r="AC26" s="56"/>
      <c r="AD26" s="56"/>
      <c r="AE26" s="56"/>
      <c r="AF26" s="56"/>
      <c r="AG26" s="56"/>
    </row>
    <row r="27" spans="1:33" ht="12.75">
      <c r="A27" s="285"/>
      <c r="B27" s="285" t="s">
        <v>6910</v>
      </c>
      <c r="C27" s="285"/>
      <c r="D27" s="286"/>
      <c r="E27" s="286"/>
      <c r="F27" s="285"/>
      <c r="G27" s="285"/>
      <c r="H27" s="285"/>
      <c r="I27" s="154"/>
      <c r="J27" s="56"/>
      <c r="K27" s="154" t="s">
        <v>6962</v>
      </c>
      <c r="L27" s="154"/>
      <c r="M27" s="154"/>
      <c r="O27" s="154"/>
      <c r="P27" s="154" t="s">
        <v>6983</v>
      </c>
      <c r="Q27" s="154"/>
      <c r="R27" s="56"/>
      <c r="S27" s="56"/>
      <c r="T27" s="56"/>
      <c r="U27" s="56"/>
      <c r="V27" s="56"/>
      <c r="W27" s="56"/>
      <c r="X27" s="56"/>
      <c r="Y27" s="154"/>
      <c r="Z27" s="154" t="s">
        <v>7289</v>
      </c>
      <c r="AA27" s="154"/>
      <c r="AB27" s="315"/>
      <c r="AC27" s="56"/>
      <c r="AD27" s="56"/>
      <c r="AE27" s="56"/>
      <c r="AF27" s="56"/>
      <c r="AG27" s="56"/>
    </row>
    <row r="28" spans="1:33" ht="12.75">
      <c r="A28" s="285"/>
      <c r="B28" s="285" t="s">
        <v>6915</v>
      </c>
      <c r="C28" s="285"/>
      <c r="D28" s="286"/>
      <c r="E28" s="286"/>
      <c r="F28" s="285"/>
      <c r="G28" s="285"/>
      <c r="H28" s="285"/>
      <c r="I28" s="154"/>
      <c r="J28" s="56"/>
      <c r="K28" s="154" t="s">
        <v>6965</v>
      </c>
      <c r="L28" s="154"/>
      <c r="M28" s="154"/>
      <c r="O28" s="154"/>
      <c r="P28" s="154" t="s">
        <v>6986</v>
      </c>
      <c r="Q28" s="154"/>
      <c r="R28" s="56"/>
      <c r="S28" s="56"/>
      <c r="T28" s="56"/>
      <c r="U28" s="56"/>
      <c r="V28" s="56"/>
      <c r="W28" s="56"/>
      <c r="X28" s="56"/>
      <c r="Y28" s="154"/>
      <c r="Z28" s="154" t="s">
        <v>7290</v>
      </c>
      <c r="AA28" s="154"/>
      <c r="AB28" s="56"/>
      <c r="AC28" s="56"/>
      <c r="AD28" s="56"/>
      <c r="AE28" s="56"/>
      <c r="AF28" s="56"/>
      <c r="AG28" s="56"/>
    </row>
    <row r="29" spans="1:33" ht="12.75">
      <c r="A29" s="285" t="s">
        <v>6924</v>
      </c>
      <c r="B29" s="285"/>
      <c r="C29" s="285"/>
      <c r="D29" s="286"/>
      <c r="E29" s="286"/>
      <c r="F29" s="285"/>
      <c r="G29" s="285"/>
      <c r="H29" s="285"/>
      <c r="I29" s="154"/>
      <c r="J29" s="56"/>
      <c r="K29" s="56"/>
      <c r="L29" s="56"/>
      <c r="M29" s="56"/>
      <c r="O29" s="154"/>
      <c r="P29" s="154" t="s">
        <v>6911</v>
      </c>
      <c r="Q29" s="154"/>
      <c r="R29" s="56"/>
      <c r="S29" s="56"/>
      <c r="T29" s="56"/>
      <c r="U29" s="56"/>
      <c r="V29" s="56"/>
      <c r="W29" s="56"/>
      <c r="X29" s="56"/>
      <c r="Y29" s="154" t="s">
        <v>6965</v>
      </c>
      <c r="Z29" s="154"/>
      <c r="AA29" s="154"/>
      <c r="AB29" s="315"/>
      <c r="AC29" s="56"/>
      <c r="AD29" s="56"/>
      <c r="AE29" s="56"/>
      <c r="AF29" s="56"/>
      <c r="AG29" s="56"/>
    </row>
    <row r="30" spans="1:33" ht="12.75">
      <c r="A30" s="285"/>
      <c r="B30" s="285" t="s">
        <v>7291</v>
      </c>
      <c r="C30" s="285"/>
      <c r="D30" s="286"/>
      <c r="E30" s="286"/>
      <c r="F30" s="285"/>
      <c r="G30" s="285"/>
      <c r="H30" s="285"/>
      <c r="I30" s="316"/>
      <c r="J30" s="56"/>
      <c r="K30" s="457" t="s">
        <v>6970</v>
      </c>
      <c r="L30" s="453"/>
      <c r="M30" s="453"/>
      <c r="O30" s="154"/>
      <c r="P30" s="154" t="s">
        <v>6990</v>
      </c>
      <c r="Q30" s="154"/>
      <c r="R30" s="56"/>
      <c r="S30" s="56"/>
      <c r="T30" s="56"/>
      <c r="U30" s="56"/>
      <c r="V30" s="56"/>
      <c r="W30" s="56"/>
      <c r="X30" s="56"/>
      <c r="Y30" s="154"/>
      <c r="Z30" s="154" t="s">
        <v>4705</v>
      </c>
      <c r="AA30" s="154"/>
      <c r="AB30" s="56"/>
      <c r="AC30" s="56"/>
      <c r="AD30" s="56"/>
      <c r="AE30" s="56"/>
      <c r="AF30" s="56"/>
      <c r="AG30" s="56"/>
    </row>
    <row r="31" spans="1:33" ht="12.75">
      <c r="A31" s="285"/>
      <c r="B31" s="285" t="s">
        <v>1940</v>
      </c>
      <c r="C31" s="285"/>
      <c r="D31" s="286"/>
      <c r="E31" s="286"/>
      <c r="F31" s="285"/>
      <c r="G31" s="285"/>
      <c r="H31" s="285"/>
      <c r="I31" s="316"/>
      <c r="J31" s="56"/>
      <c r="K31" s="287" t="s">
        <v>4977</v>
      </c>
      <c r="L31" s="287" t="s">
        <v>4980</v>
      </c>
      <c r="M31" s="287" t="s">
        <v>6866</v>
      </c>
      <c r="O31" s="154" t="s">
        <v>7292</v>
      </c>
      <c r="P31" s="20"/>
      <c r="Q31" s="154"/>
      <c r="R31" s="56"/>
      <c r="S31" s="56"/>
      <c r="T31" s="56"/>
      <c r="U31" s="56"/>
      <c r="V31" s="56"/>
      <c r="W31" s="56"/>
      <c r="X31" s="56"/>
      <c r="Y31" s="154"/>
      <c r="Z31" s="154" t="s">
        <v>7293</v>
      </c>
      <c r="AA31" s="154"/>
      <c r="AB31" s="56"/>
      <c r="AC31" s="56"/>
      <c r="AD31" s="56"/>
      <c r="AE31" s="56"/>
      <c r="AF31" s="56"/>
      <c r="AG31" s="56"/>
    </row>
    <row r="32" spans="1:33" ht="12.75">
      <c r="A32" s="285"/>
      <c r="B32" s="285" t="s">
        <v>1959</v>
      </c>
      <c r="C32" s="285"/>
      <c r="D32" s="286"/>
      <c r="E32" s="286"/>
      <c r="F32" s="285"/>
      <c r="G32" s="285"/>
      <c r="H32" s="285"/>
      <c r="I32" s="316"/>
      <c r="J32" s="56"/>
      <c r="K32" s="154" t="s">
        <v>6871</v>
      </c>
      <c r="L32" s="154"/>
      <c r="M32" s="154"/>
      <c r="O32" s="88"/>
      <c r="P32" s="88" t="s">
        <v>7294</v>
      </c>
      <c r="Q32" s="154"/>
      <c r="R32" s="56"/>
      <c r="S32" s="56"/>
      <c r="T32" s="56"/>
      <c r="U32" s="56"/>
      <c r="V32" s="56"/>
      <c r="W32" s="56"/>
      <c r="X32" s="56"/>
      <c r="Y32" s="154"/>
      <c r="Z32" s="154" t="s">
        <v>7295</v>
      </c>
      <c r="AA32" s="154"/>
      <c r="AB32" s="56"/>
      <c r="AC32" s="56"/>
      <c r="AD32" s="56"/>
      <c r="AE32" s="56"/>
      <c r="AF32" s="56"/>
      <c r="AG32" s="56"/>
    </row>
    <row r="33" spans="1:33" ht="12.75">
      <c r="A33" s="285"/>
      <c r="B33" s="285" t="s">
        <v>1956</v>
      </c>
      <c r="C33" s="285"/>
      <c r="D33" s="286"/>
      <c r="E33" s="286"/>
      <c r="F33" s="285"/>
      <c r="G33" s="285"/>
      <c r="H33" s="285"/>
      <c r="I33" s="154"/>
      <c r="J33" s="56"/>
      <c r="K33" s="154"/>
      <c r="L33" s="154" t="s">
        <v>6976</v>
      </c>
      <c r="M33" s="154" t="s">
        <v>6977</v>
      </c>
      <c r="O33" s="88"/>
      <c r="P33" s="88" t="s">
        <v>1930</v>
      </c>
      <c r="Q33" s="154"/>
      <c r="R33" s="56"/>
      <c r="S33" s="56"/>
      <c r="T33" s="56"/>
      <c r="U33" s="56"/>
      <c r="V33" s="56"/>
      <c r="W33" s="56"/>
      <c r="X33" s="56"/>
      <c r="Y33" s="154"/>
      <c r="Z33" s="154" t="s">
        <v>7296</v>
      </c>
      <c r="AA33" s="154"/>
      <c r="AB33" s="56"/>
      <c r="AC33" s="56"/>
      <c r="AD33" s="56"/>
      <c r="AE33" s="56"/>
      <c r="AF33" s="56"/>
      <c r="AG33" s="56"/>
    </row>
    <row r="34" spans="1:33" ht="12.75">
      <c r="A34" s="285"/>
      <c r="B34" s="285"/>
      <c r="C34" s="285"/>
      <c r="D34" s="286"/>
      <c r="E34" s="286"/>
      <c r="F34" s="285"/>
      <c r="G34" s="285"/>
      <c r="H34" s="285"/>
      <c r="I34" s="154"/>
      <c r="J34" s="56"/>
      <c r="K34" s="154"/>
      <c r="L34" s="154" t="s">
        <v>6979</v>
      </c>
      <c r="M34" s="154" t="s">
        <v>6977</v>
      </c>
      <c r="O34" s="88"/>
      <c r="P34" s="88" t="s">
        <v>7297</v>
      </c>
      <c r="Q34" s="154"/>
      <c r="R34" s="56"/>
      <c r="S34" s="56"/>
      <c r="T34" s="56"/>
      <c r="U34" s="56"/>
      <c r="V34" s="56"/>
      <c r="W34" s="56"/>
      <c r="X34" s="56"/>
      <c r="Y34" s="154"/>
      <c r="Z34" s="154" t="s">
        <v>7298</v>
      </c>
      <c r="AA34" s="154"/>
      <c r="AB34" s="56"/>
      <c r="AC34" s="56"/>
      <c r="AD34" s="56"/>
      <c r="AE34" s="56"/>
      <c r="AF34" s="56"/>
      <c r="AG34" s="56"/>
    </row>
    <row r="35" spans="1:33" ht="12.75">
      <c r="A35" s="285"/>
      <c r="B35" s="285"/>
      <c r="C35" s="285"/>
      <c r="D35" s="286"/>
      <c r="E35" s="286"/>
      <c r="F35" s="285"/>
      <c r="G35" s="285"/>
      <c r="H35" s="285"/>
      <c r="I35" s="154"/>
      <c r="J35" s="56"/>
      <c r="K35" s="154"/>
      <c r="L35" s="88" t="s">
        <v>6982</v>
      </c>
      <c r="M35" s="154" t="s">
        <v>6977</v>
      </c>
      <c r="O35" s="154"/>
      <c r="P35" s="88" t="s">
        <v>7299</v>
      </c>
      <c r="Q35" s="154"/>
      <c r="R35" s="56"/>
      <c r="S35" s="56"/>
      <c r="T35" s="56"/>
      <c r="U35" s="56"/>
      <c r="V35" s="56"/>
      <c r="W35" s="56"/>
      <c r="X35" s="56"/>
      <c r="Y35" s="154"/>
      <c r="Z35" s="154" t="s">
        <v>7300</v>
      </c>
      <c r="AA35" s="154"/>
      <c r="AB35" s="56"/>
      <c r="AC35" s="56"/>
      <c r="AD35" s="56"/>
      <c r="AE35" s="56"/>
      <c r="AF35" s="56"/>
      <c r="AG35" s="56"/>
    </row>
    <row r="36" spans="1:33" ht="12.75">
      <c r="A36" s="285"/>
      <c r="B36" s="285"/>
      <c r="C36" s="285"/>
      <c r="D36" s="286"/>
      <c r="E36" s="286"/>
      <c r="F36" s="285"/>
      <c r="G36" s="285"/>
      <c r="H36" s="285"/>
      <c r="I36" s="154"/>
      <c r="J36" s="56"/>
      <c r="K36" s="154"/>
      <c r="L36" s="154" t="s">
        <v>6985</v>
      </c>
      <c r="M36" s="154"/>
      <c r="N36" s="56"/>
      <c r="O36" s="154"/>
      <c r="P36" s="154" t="s">
        <v>7301</v>
      </c>
      <c r="Q36" s="154"/>
      <c r="R36" s="56"/>
      <c r="S36" s="56"/>
      <c r="T36" s="56"/>
      <c r="U36" s="56"/>
      <c r="V36" s="56"/>
      <c r="W36" s="56"/>
      <c r="X36" s="56"/>
      <c r="Y36" s="154"/>
      <c r="Z36" s="154" t="s">
        <v>7302</v>
      </c>
      <c r="AA36" s="154"/>
      <c r="AB36" s="56"/>
      <c r="AC36" s="56"/>
      <c r="AD36" s="56"/>
      <c r="AE36" s="56"/>
      <c r="AF36" s="56"/>
      <c r="AG36" s="56"/>
    </row>
    <row r="37" spans="1:33" ht="12.75">
      <c r="A37" s="285"/>
      <c r="B37" s="285"/>
      <c r="C37" s="285"/>
      <c r="D37" s="286"/>
      <c r="E37" s="286"/>
      <c r="F37" s="285"/>
      <c r="G37" s="285"/>
      <c r="H37" s="285"/>
      <c r="I37" s="154"/>
      <c r="J37" s="56"/>
      <c r="K37" s="154" t="s">
        <v>6988</v>
      </c>
      <c r="L37" s="88"/>
      <c r="M37" s="154"/>
      <c r="N37" s="56"/>
      <c r="O37" s="56"/>
      <c r="P37" s="56"/>
      <c r="Q37" s="56"/>
      <c r="R37" s="56"/>
      <c r="S37" s="56"/>
      <c r="T37" s="56"/>
      <c r="U37" s="56"/>
      <c r="V37" s="56"/>
      <c r="W37" s="56"/>
      <c r="X37" s="56"/>
      <c r="Y37" s="154"/>
      <c r="Z37" s="154" t="s">
        <v>7303</v>
      </c>
      <c r="AA37" s="154"/>
      <c r="AB37" s="56"/>
      <c r="AC37" s="56"/>
      <c r="AD37" s="56"/>
      <c r="AE37" s="56"/>
      <c r="AF37" s="56"/>
      <c r="AG37" s="56"/>
    </row>
    <row r="38" spans="1:33" ht="12.75">
      <c r="A38" s="286"/>
      <c r="B38" s="286"/>
      <c r="C38" s="286"/>
      <c r="D38" s="286"/>
      <c r="E38" s="286"/>
      <c r="F38" s="285"/>
      <c r="G38" s="285"/>
      <c r="H38" s="285"/>
      <c r="I38" s="154"/>
      <c r="J38" s="56"/>
      <c r="K38" s="154"/>
      <c r="L38" s="154" t="s">
        <v>6989</v>
      </c>
      <c r="M38" s="154"/>
      <c r="N38" s="56"/>
      <c r="O38" s="56"/>
      <c r="P38" s="56"/>
      <c r="Q38" s="56"/>
      <c r="R38" s="56"/>
      <c r="S38" s="56"/>
      <c r="T38" s="56"/>
      <c r="U38" s="56"/>
      <c r="V38" s="56"/>
      <c r="W38" s="56"/>
      <c r="X38" s="56"/>
      <c r="Y38" s="154"/>
      <c r="Z38" s="154" t="s">
        <v>7304</v>
      </c>
      <c r="AA38" s="154"/>
      <c r="AB38" s="56"/>
      <c r="AC38" s="56"/>
      <c r="AD38" s="56"/>
      <c r="AE38" s="56"/>
      <c r="AF38" s="56"/>
      <c r="AG38" s="56"/>
    </row>
    <row r="39" spans="1:33" ht="12.75">
      <c r="A39" s="286"/>
      <c r="B39" s="286"/>
      <c r="C39" s="317"/>
      <c r="D39" s="286"/>
      <c r="E39" s="286"/>
      <c r="F39" s="285"/>
      <c r="G39" s="285"/>
      <c r="H39" s="285"/>
      <c r="I39" s="154"/>
      <c r="J39" s="56"/>
      <c r="K39" s="154"/>
      <c r="L39" s="154" t="s">
        <v>6992</v>
      </c>
      <c r="M39" s="154"/>
      <c r="N39" s="56"/>
      <c r="O39" s="56"/>
      <c r="P39" s="56"/>
      <c r="Q39" s="56"/>
      <c r="R39" s="56"/>
      <c r="S39" s="56"/>
      <c r="T39" s="56"/>
      <c r="U39" s="56"/>
      <c r="V39" s="56"/>
      <c r="W39" s="56"/>
      <c r="X39" s="56"/>
      <c r="Y39" s="154" t="s">
        <v>7305</v>
      </c>
      <c r="Z39" s="154" t="s">
        <v>7306</v>
      </c>
      <c r="AA39" s="318"/>
      <c r="AB39" s="56"/>
      <c r="AC39" s="56"/>
      <c r="AD39" s="56"/>
      <c r="AE39" s="56"/>
      <c r="AF39" s="56"/>
      <c r="AG39" s="56"/>
    </row>
    <row r="40" spans="1:33" ht="12.75">
      <c r="A40" s="286"/>
      <c r="B40" s="286"/>
      <c r="C40" s="286"/>
      <c r="D40" s="286"/>
      <c r="E40" s="286"/>
      <c r="F40" s="285"/>
      <c r="G40" s="285"/>
      <c r="H40" s="285"/>
      <c r="I40" s="154"/>
      <c r="J40" s="56"/>
      <c r="K40" s="88"/>
      <c r="L40" s="154" t="s">
        <v>6995</v>
      </c>
      <c r="M40" s="154"/>
      <c r="N40" s="56"/>
      <c r="O40" s="56"/>
      <c r="P40" s="56"/>
      <c r="Q40" s="56"/>
      <c r="R40" s="56"/>
      <c r="S40" s="56"/>
      <c r="T40" s="56"/>
      <c r="U40" s="56"/>
      <c r="V40" s="56"/>
      <c r="W40" s="56"/>
      <c r="X40" s="56"/>
      <c r="Y40" s="154"/>
      <c r="Z40" s="154" t="s">
        <v>7307</v>
      </c>
      <c r="AA40" s="154"/>
      <c r="AB40" s="315"/>
      <c r="AC40" s="56"/>
      <c r="AD40" s="56"/>
      <c r="AE40" s="56"/>
      <c r="AF40" s="56"/>
      <c r="AG40" s="56"/>
    </row>
    <row r="41" spans="1:33" ht="12.75">
      <c r="A41" s="286"/>
      <c r="B41" s="286"/>
      <c r="C41" s="286"/>
      <c r="D41" s="286"/>
      <c r="E41" s="286"/>
      <c r="F41" s="285"/>
      <c r="G41" s="285"/>
      <c r="H41" s="285"/>
      <c r="I41" s="154"/>
      <c r="J41" s="56"/>
      <c r="K41" s="154" t="s">
        <v>6956</v>
      </c>
      <c r="L41" s="154"/>
      <c r="M41" s="154"/>
      <c r="N41" s="56"/>
      <c r="O41" s="56"/>
      <c r="P41" s="56"/>
      <c r="Q41" s="56"/>
      <c r="R41" s="56"/>
      <c r="S41" s="56"/>
      <c r="T41" s="56"/>
      <c r="U41" s="56"/>
      <c r="V41" s="56"/>
      <c r="W41" s="56"/>
      <c r="X41" s="56"/>
      <c r="Y41" s="154"/>
      <c r="Z41" s="154" t="s">
        <v>7308</v>
      </c>
      <c r="AA41" s="154"/>
      <c r="AB41" s="56"/>
      <c r="AC41" s="56"/>
      <c r="AD41" s="56"/>
      <c r="AE41" s="56"/>
      <c r="AF41" s="56"/>
      <c r="AG41" s="56"/>
    </row>
    <row r="42" spans="1:33" ht="12.75">
      <c r="A42" s="56"/>
      <c r="B42" s="56"/>
      <c r="C42" s="56"/>
      <c r="D42" s="286"/>
      <c r="E42" s="286"/>
      <c r="F42" s="285"/>
      <c r="G42" s="285"/>
      <c r="H42" s="285"/>
      <c r="I42" s="154"/>
      <c r="J42" s="56"/>
      <c r="K42" s="154" t="s">
        <v>6998</v>
      </c>
      <c r="L42" s="154"/>
      <c r="M42" s="154"/>
      <c r="N42" s="56"/>
      <c r="O42" s="56"/>
      <c r="P42" s="56"/>
      <c r="Q42" s="56"/>
      <c r="R42" s="56"/>
      <c r="S42" s="56"/>
      <c r="T42" s="56"/>
      <c r="U42" s="56"/>
      <c r="V42" s="56"/>
      <c r="W42" s="56"/>
      <c r="X42" s="56"/>
      <c r="Y42" s="154"/>
      <c r="Z42" s="154" t="s">
        <v>7309</v>
      </c>
      <c r="AA42" s="154"/>
      <c r="AB42" s="56"/>
      <c r="AC42" s="56"/>
      <c r="AD42" s="56"/>
      <c r="AE42" s="56"/>
      <c r="AF42" s="56"/>
      <c r="AG42" s="56"/>
    </row>
    <row r="43" spans="1:33" ht="12.75">
      <c r="A43" s="56"/>
      <c r="B43" s="56"/>
      <c r="C43" s="56"/>
      <c r="D43" s="286"/>
      <c r="E43" s="286"/>
      <c r="F43" s="285"/>
      <c r="G43" s="285"/>
      <c r="H43" s="285"/>
      <c r="I43" s="154"/>
      <c r="J43" s="56"/>
      <c r="K43" s="154"/>
      <c r="L43" s="154" t="s">
        <v>6999</v>
      </c>
      <c r="M43" s="154"/>
      <c r="N43" s="56"/>
      <c r="O43" s="56"/>
      <c r="P43" s="56"/>
      <c r="Q43" s="56"/>
      <c r="R43" s="56"/>
      <c r="S43" s="56"/>
      <c r="T43" s="56"/>
      <c r="U43" s="56"/>
      <c r="V43" s="56"/>
      <c r="W43" s="56"/>
      <c r="X43" s="56"/>
      <c r="Y43" s="154"/>
      <c r="Z43" s="154" t="s">
        <v>7310</v>
      </c>
      <c r="AA43" s="154"/>
      <c r="AB43" s="56"/>
      <c r="AC43" s="56"/>
      <c r="AD43" s="56"/>
      <c r="AE43" s="56"/>
      <c r="AF43" s="56"/>
      <c r="AG43" s="56"/>
    </row>
    <row r="44" spans="1:33" ht="12.75">
      <c r="A44" s="56"/>
      <c r="B44" s="56"/>
      <c r="C44" s="56"/>
      <c r="D44" s="286"/>
      <c r="E44" s="286"/>
      <c r="F44" s="285"/>
      <c r="G44" s="285"/>
      <c r="H44" s="285"/>
      <c r="I44" s="154"/>
      <c r="J44" s="56"/>
      <c r="K44" s="154"/>
      <c r="L44" s="154" t="s">
        <v>7001</v>
      </c>
      <c r="M44" s="154"/>
      <c r="N44" s="56"/>
      <c r="O44" s="56"/>
      <c r="P44" s="56"/>
      <c r="Q44" s="56"/>
      <c r="R44" s="56"/>
      <c r="S44" s="56"/>
      <c r="T44" s="56"/>
      <c r="U44" s="56"/>
      <c r="V44" s="56"/>
      <c r="W44" s="56"/>
      <c r="X44" s="56"/>
      <c r="Y44" s="154"/>
      <c r="Z44" s="154" t="s">
        <v>7311</v>
      </c>
      <c r="AA44" s="154"/>
      <c r="AB44" s="56"/>
      <c r="AC44" s="56"/>
      <c r="AD44" s="56"/>
      <c r="AE44" s="56"/>
      <c r="AF44" s="56"/>
      <c r="AG44" s="56"/>
    </row>
    <row r="45" spans="1:33" ht="12.75">
      <c r="A45" s="56"/>
      <c r="B45" s="56"/>
      <c r="C45" s="56"/>
      <c r="D45" s="286"/>
      <c r="E45" s="286"/>
      <c r="F45" s="285"/>
      <c r="G45" s="285"/>
      <c r="H45" s="285"/>
      <c r="I45" s="154"/>
      <c r="J45" s="56"/>
      <c r="K45" s="154" t="s">
        <v>4705</v>
      </c>
      <c r="L45" s="154"/>
      <c r="M45" s="154"/>
      <c r="N45" s="56"/>
      <c r="O45" s="56"/>
      <c r="P45" s="56"/>
      <c r="Q45" s="56"/>
      <c r="R45" s="56"/>
      <c r="S45" s="56"/>
      <c r="T45" s="56"/>
      <c r="U45" s="56"/>
      <c r="V45" s="56"/>
      <c r="W45" s="56"/>
      <c r="X45" s="56"/>
      <c r="Y45" s="56"/>
      <c r="Z45" s="56"/>
      <c r="AA45" s="56"/>
      <c r="AB45" s="56"/>
      <c r="AC45" s="56"/>
      <c r="AD45" s="56"/>
      <c r="AE45" s="56"/>
      <c r="AF45" s="56"/>
      <c r="AG45" s="56"/>
    </row>
    <row r="46" spans="1:33" ht="12.75">
      <c r="A46" s="56"/>
      <c r="B46" s="56"/>
      <c r="C46" s="56"/>
      <c r="D46" s="286"/>
      <c r="E46" s="286"/>
      <c r="F46" s="285"/>
      <c r="G46" s="285"/>
      <c r="H46" s="285"/>
      <c r="I46" s="154"/>
      <c r="J46" s="56"/>
      <c r="K46" s="154"/>
      <c r="L46" s="154" t="s">
        <v>6913</v>
      </c>
      <c r="M46" s="154"/>
      <c r="N46" s="56"/>
      <c r="O46" s="56"/>
      <c r="P46" s="56"/>
      <c r="Q46" s="56"/>
      <c r="R46" s="56"/>
      <c r="S46" s="56"/>
      <c r="T46" s="56"/>
      <c r="U46" s="56"/>
      <c r="V46" s="56"/>
      <c r="W46" s="56"/>
      <c r="X46" s="56"/>
      <c r="Y46" s="56"/>
      <c r="Z46" s="56"/>
      <c r="AA46" s="56"/>
      <c r="AB46" s="56"/>
      <c r="AC46" s="56"/>
      <c r="AD46" s="56"/>
      <c r="AE46" s="56"/>
      <c r="AF46" s="56"/>
      <c r="AG46" s="56"/>
    </row>
    <row r="47" spans="1:33" ht="12.75">
      <c r="A47" s="56"/>
      <c r="B47" s="56"/>
      <c r="C47" s="56"/>
      <c r="D47" s="286"/>
      <c r="E47" s="286"/>
      <c r="F47" s="285"/>
      <c r="G47" s="285"/>
      <c r="H47" s="285"/>
      <c r="I47" s="154"/>
      <c r="J47" s="56"/>
      <c r="K47" s="154"/>
      <c r="L47" s="154" t="s">
        <v>7004</v>
      </c>
      <c r="M47" s="154"/>
      <c r="N47" s="56"/>
      <c r="O47" s="56"/>
      <c r="P47" s="56"/>
      <c r="Q47" s="56"/>
      <c r="R47" s="56"/>
      <c r="S47" s="56"/>
      <c r="T47" s="56"/>
      <c r="U47" s="56"/>
      <c r="V47" s="56"/>
      <c r="W47" s="56"/>
      <c r="X47" s="56"/>
      <c r="Y47" s="56"/>
      <c r="Z47" s="56"/>
      <c r="AA47" s="56"/>
      <c r="AB47" s="56"/>
      <c r="AC47" s="56"/>
      <c r="AD47" s="56"/>
      <c r="AE47" s="56"/>
      <c r="AF47" s="56"/>
      <c r="AG47" s="56"/>
    </row>
    <row r="48" spans="1:33" ht="12.75">
      <c r="A48" s="56"/>
      <c r="B48" s="56"/>
      <c r="C48" s="56"/>
      <c r="D48" s="286"/>
      <c r="E48" s="286"/>
      <c r="F48" s="285"/>
      <c r="G48" s="285"/>
      <c r="H48" s="285"/>
      <c r="I48" s="154"/>
      <c r="J48" s="56"/>
      <c r="K48" s="154" t="s">
        <v>7005</v>
      </c>
      <c r="L48" s="154"/>
      <c r="M48" s="154"/>
      <c r="N48" s="56"/>
      <c r="O48" s="56"/>
      <c r="P48" s="56"/>
      <c r="Q48" s="56"/>
      <c r="R48" s="56"/>
      <c r="S48" s="56"/>
      <c r="T48" s="56"/>
      <c r="U48" s="56"/>
      <c r="V48" s="56"/>
      <c r="W48" s="56"/>
      <c r="X48" s="56"/>
      <c r="Y48" s="56"/>
      <c r="Z48" s="56"/>
      <c r="AA48" s="56"/>
      <c r="AB48" s="56"/>
      <c r="AC48" s="56"/>
      <c r="AD48" s="56"/>
      <c r="AE48" s="56"/>
      <c r="AF48" s="56"/>
      <c r="AG48" s="56"/>
    </row>
    <row r="49" spans="1:33" ht="12.75">
      <c r="A49" s="56"/>
      <c r="B49" s="56"/>
      <c r="C49" s="56"/>
      <c r="D49" s="286"/>
      <c r="E49" s="286"/>
      <c r="F49" s="285"/>
      <c r="G49" s="285"/>
      <c r="H49" s="285"/>
      <c r="I49" s="154"/>
      <c r="J49" s="56"/>
      <c r="K49" s="56"/>
      <c r="L49" s="56"/>
      <c r="M49" s="56"/>
      <c r="N49" s="56"/>
      <c r="O49" s="56"/>
      <c r="P49" s="56"/>
      <c r="Q49" s="56"/>
      <c r="R49" s="56"/>
      <c r="S49" s="56"/>
      <c r="T49" s="56"/>
      <c r="U49" s="56"/>
      <c r="V49" s="56"/>
      <c r="W49" s="56"/>
      <c r="X49" s="56"/>
      <c r="Y49" s="56"/>
      <c r="Z49" s="56"/>
      <c r="AA49" s="56"/>
      <c r="AB49" s="56"/>
      <c r="AC49" s="56"/>
      <c r="AD49" s="56"/>
      <c r="AE49" s="56"/>
      <c r="AF49" s="56"/>
      <c r="AG49" s="56"/>
    </row>
    <row r="50" spans="1:33" ht="12.75">
      <c r="A50" s="56"/>
      <c r="B50" s="56"/>
      <c r="C50" s="56"/>
      <c r="D50" s="286"/>
      <c r="E50" s="286"/>
      <c r="F50" s="285"/>
      <c r="G50" s="285"/>
      <c r="H50" s="285"/>
      <c r="I50" s="154"/>
      <c r="J50" s="56"/>
      <c r="K50" s="479" t="s">
        <v>7312</v>
      </c>
      <c r="L50" s="453"/>
      <c r="M50" s="453"/>
      <c r="N50" s="56"/>
      <c r="O50" s="56"/>
      <c r="P50" s="56"/>
      <c r="Q50" s="56"/>
      <c r="R50" s="56"/>
      <c r="S50" s="56"/>
      <c r="T50" s="56"/>
      <c r="U50" s="56"/>
      <c r="V50" s="56"/>
      <c r="W50" s="56"/>
      <c r="X50" s="56"/>
      <c r="Y50" s="56"/>
      <c r="Z50" s="56"/>
      <c r="AA50" s="56"/>
      <c r="AB50" s="56"/>
      <c r="AC50" s="56"/>
      <c r="AD50" s="56"/>
      <c r="AE50" s="56"/>
      <c r="AF50" s="56"/>
      <c r="AG50" s="56"/>
    </row>
    <row r="51" spans="1:33" ht="12.75">
      <c r="A51" s="56"/>
      <c r="B51" s="56"/>
      <c r="C51" s="56"/>
      <c r="D51" s="286"/>
      <c r="E51" s="286"/>
      <c r="F51" s="285"/>
      <c r="G51" s="285"/>
      <c r="H51" s="285"/>
      <c r="I51" s="154"/>
      <c r="J51" s="56"/>
      <c r="K51" s="287" t="s">
        <v>4977</v>
      </c>
      <c r="L51" s="287" t="s">
        <v>4980</v>
      </c>
      <c r="M51" s="287" t="s">
        <v>6866</v>
      </c>
      <c r="N51" s="56"/>
      <c r="O51" s="56"/>
      <c r="P51" s="56"/>
      <c r="Q51" s="56"/>
      <c r="R51" s="56"/>
      <c r="S51" s="56"/>
      <c r="T51" s="56"/>
      <c r="U51" s="56"/>
      <c r="V51" s="56"/>
      <c r="W51" s="56"/>
      <c r="X51" s="56"/>
      <c r="Y51" s="56"/>
      <c r="Z51" s="56"/>
      <c r="AA51" s="56"/>
      <c r="AB51" s="56"/>
      <c r="AC51" s="56"/>
      <c r="AD51" s="56"/>
      <c r="AE51" s="56"/>
      <c r="AF51" s="56"/>
      <c r="AG51" s="56"/>
    </row>
    <row r="52" spans="1:33" ht="12.75">
      <c r="A52" s="56"/>
      <c r="B52" s="56"/>
      <c r="C52" s="56"/>
      <c r="D52" s="56"/>
      <c r="E52" s="56"/>
      <c r="F52" s="56"/>
      <c r="G52" s="56"/>
      <c r="H52" s="56"/>
      <c r="I52" s="56"/>
      <c r="J52" s="56"/>
      <c r="K52" s="88" t="s">
        <v>7007</v>
      </c>
      <c r="L52" s="88"/>
      <c r="M52" s="88"/>
      <c r="N52" s="56"/>
      <c r="O52" s="56"/>
      <c r="P52" s="56"/>
      <c r="Q52" s="56"/>
      <c r="R52" s="56"/>
      <c r="S52" s="56"/>
      <c r="T52" s="56"/>
      <c r="U52" s="56"/>
      <c r="V52" s="56"/>
      <c r="W52" s="56"/>
      <c r="X52" s="56"/>
      <c r="Y52" s="56"/>
      <c r="Z52" s="56"/>
      <c r="AA52" s="56"/>
      <c r="AB52" s="56"/>
      <c r="AC52" s="56"/>
      <c r="AD52" s="56"/>
      <c r="AE52" s="56"/>
      <c r="AF52" s="56"/>
      <c r="AG52" s="56"/>
    </row>
    <row r="53" spans="1:33" ht="12.75">
      <c r="A53" s="56"/>
      <c r="B53" s="56"/>
      <c r="C53" s="56"/>
      <c r="D53" s="56"/>
      <c r="E53" s="56"/>
      <c r="F53" s="56"/>
      <c r="G53" s="56"/>
      <c r="H53" s="56"/>
      <c r="I53" s="56"/>
      <c r="J53" s="56"/>
      <c r="K53" s="88"/>
      <c r="L53" s="88" t="s">
        <v>7008</v>
      </c>
      <c r="M53" s="88"/>
      <c r="N53" s="56"/>
      <c r="O53" s="56"/>
      <c r="P53" s="56"/>
      <c r="Q53" s="56"/>
      <c r="R53" s="56"/>
      <c r="S53" s="56"/>
      <c r="T53" s="56"/>
      <c r="U53" s="56"/>
      <c r="V53" s="56"/>
      <c r="W53" s="56"/>
      <c r="X53" s="56"/>
      <c r="Y53" s="56"/>
      <c r="Z53" s="56"/>
      <c r="AA53" s="56"/>
      <c r="AB53" s="56"/>
      <c r="AC53" s="56"/>
      <c r="AD53" s="56"/>
      <c r="AE53" s="56"/>
      <c r="AF53" s="56"/>
      <c r="AG53" s="56"/>
    </row>
    <row r="54" spans="1:33" ht="12.75">
      <c r="A54" s="56"/>
      <c r="B54" s="56"/>
      <c r="C54" s="56"/>
      <c r="D54" s="56"/>
      <c r="E54" s="56"/>
      <c r="F54" s="56"/>
      <c r="G54" s="56"/>
      <c r="H54" s="56"/>
      <c r="I54" s="56"/>
      <c r="J54" s="56"/>
      <c r="K54" s="88"/>
      <c r="L54" s="88" t="s">
        <v>7010</v>
      </c>
      <c r="M54" s="88"/>
      <c r="N54" s="56"/>
      <c r="O54" s="56"/>
      <c r="P54" s="56"/>
      <c r="Q54" s="56"/>
      <c r="R54" s="56"/>
      <c r="S54" s="56"/>
      <c r="T54" s="56"/>
      <c r="U54" s="56"/>
      <c r="V54" s="56"/>
      <c r="W54" s="56"/>
      <c r="X54" s="56"/>
      <c r="Y54" s="56"/>
      <c r="Z54" s="56"/>
      <c r="AA54" s="56"/>
      <c r="AB54" s="56"/>
      <c r="AC54" s="56"/>
      <c r="AD54" s="56"/>
      <c r="AE54" s="56"/>
      <c r="AF54" s="56"/>
      <c r="AG54" s="56"/>
    </row>
    <row r="55" spans="1:33" ht="12.75">
      <c r="A55" s="56"/>
      <c r="B55" s="56"/>
      <c r="C55" s="56"/>
      <c r="D55" s="56"/>
      <c r="E55" s="56"/>
      <c r="F55" s="56"/>
      <c r="G55" s="56"/>
      <c r="H55" s="56"/>
      <c r="I55" s="56"/>
      <c r="J55" s="56"/>
      <c r="K55" s="88"/>
      <c r="L55" s="88" t="s">
        <v>7012</v>
      </c>
      <c r="M55" s="88"/>
      <c r="N55" s="56"/>
      <c r="O55" s="56"/>
      <c r="P55" s="56"/>
      <c r="Q55" s="56"/>
      <c r="R55" s="56"/>
      <c r="S55" s="56"/>
      <c r="T55" s="56"/>
      <c r="U55" s="56"/>
      <c r="V55" s="56"/>
      <c r="W55" s="56"/>
      <c r="X55" s="56"/>
      <c r="Y55" s="56"/>
      <c r="Z55" s="56"/>
      <c r="AA55" s="56"/>
      <c r="AB55" s="56"/>
      <c r="AC55" s="56"/>
      <c r="AD55" s="56"/>
      <c r="AE55" s="56"/>
      <c r="AF55" s="56"/>
      <c r="AG55" s="56"/>
    </row>
    <row r="56" spans="1:33" ht="12.75">
      <c r="A56" s="56"/>
      <c r="B56" s="56"/>
      <c r="C56" s="56"/>
      <c r="D56" s="56"/>
      <c r="E56" s="56"/>
      <c r="F56" s="56"/>
      <c r="G56" s="56"/>
      <c r="H56" s="56"/>
      <c r="I56" s="56"/>
      <c r="J56" s="56"/>
      <c r="K56" s="88" t="s">
        <v>7013</v>
      </c>
      <c r="L56" s="88"/>
      <c r="M56" s="88"/>
      <c r="N56" s="56"/>
      <c r="O56" s="56"/>
      <c r="P56" s="56"/>
      <c r="Q56" s="56"/>
      <c r="R56" s="56"/>
      <c r="S56" s="56"/>
      <c r="T56" s="56"/>
      <c r="U56" s="56"/>
      <c r="V56" s="56"/>
      <c r="W56" s="56"/>
      <c r="X56" s="56"/>
      <c r="Y56" s="56"/>
      <c r="Z56" s="56"/>
      <c r="AA56" s="56"/>
      <c r="AB56" s="56"/>
      <c r="AC56" s="56"/>
      <c r="AD56" s="56"/>
      <c r="AE56" s="56"/>
      <c r="AF56" s="56"/>
      <c r="AG56" s="56"/>
    </row>
    <row r="57" spans="1:33" ht="12.75">
      <c r="A57" s="56"/>
      <c r="B57" s="56"/>
      <c r="C57" s="56"/>
      <c r="D57" s="56"/>
      <c r="E57" s="56"/>
      <c r="F57" s="56"/>
      <c r="G57" s="56"/>
      <c r="H57" s="56"/>
      <c r="I57" s="56"/>
      <c r="J57" s="56"/>
      <c r="K57" s="88"/>
      <c r="L57" s="88" t="s">
        <v>7014</v>
      </c>
      <c r="M57" s="88"/>
      <c r="N57" s="56"/>
      <c r="O57" s="56"/>
      <c r="P57" s="56"/>
      <c r="Q57" s="56"/>
      <c r="R57" s="56"/>
      <c r="S57" s="56"/>
      <c r="T57" s="56"/>
      <c r="U57" s="56"/>
      <c r="V57" s="56"/>
      <c r="W57" s="56"/>
      <c r="X57" s="56"/>
      <c r="Y57" s="56"/>
      <c r="Z57" s="56"/>
      <c r="AA57" s="56"/>
      <c r="AB57" s="56"/>
      <c r="AC57" s="56"/>
      <c r="AD57" s="56"/>
      <c r="AE57" s="56"/>
      <c r="AF57" s="56"/>
      <c r="AG57" s="56"/>
    </row>
    <row r="58" spans="1:33" ht="12.75">
      <c r="A58" s="56"/>
      <c r="B58" s="56"/>
      <c r="C58" s="56"/>
      <c r="D58" s="56"/>
      <c r="E58" s="56"/>
      <c r="F58" s="56"/>
      <c r="G58" s="56"/>
      <c r="H58" s="56"/>
      <c r="I58" s="56"/>
      <c r="J58" s="56"/>
      <c r="K58" s="88"/>
      <c r="L58" s="88" t="s">
        <v>7015</v>
      </c>
      <c r="M58" s="88"/>
      <c r="N58" s="56"/>
      <c r="O58" s="56"/>
      <c r="P58" s="56"/>
      <c r="Q58" s="56"/>
      <c r="R58" s="56"/>
      <c r="S58" s="56"/>
      <c r="T58" s="56"/>
      <c r="U58" s="56"/>
      <c r="V58" s="56"/>
      <c r="W58" s="56"/>
      <c r="X58" s="56"/>
      <c r="Y58" s="56"/>
      <c r="Z58" s="56"/>
      <c r="AA58" s="56"/>
      <c r="AB58" s="56"/>
      <c r="AC58" s="56"/>
      <c r="AD58" s="56"/>
      <c r="AE58" s="56"/>
      <c r="AF58" s="56"/>
      <c r="AG58" s="56"/>
    </row>
    <row r="59" spans="1:33" ht="12.75">
      <c r="A59" s="56"/>
      <c r="B59" s="56"/>
      <c r="C59" s="56"/>
      <c r="D59" s="56"/>
      <c r="E59" s="56"/>
      <c r="F59" s="56"/>
      <c r="G59" s="56"/>
      <c r="H59" s="56"/>
      <c r="I59" s="56"/>
      <c r="J59" s="56"/>
      <c r="K59" s="88"/>
      <c r="L59" s="88" t="s">
        <v>7016</v>
      </c>
      <c r="M59" s="88"/>
      <c r="N59" s="56"/>
      <c r="O59" s="56"/>
      <c r="P59" s="56"/>
      <c r="Q59" s="56"/>
      <c r="R59" s="56"/>
      <c r="S59" s="56"/>
      <c r="T59" s="56"/>
      <c r="U59" s="56"/>
      <c r="V59" s="56"/>
      <c r="W59" s="56"/>
      <c r="X59" s="56"/>
      <c r="Y59" s="56"/>
      <c r="Z59" s="56"/>
      <c r="AA59" s="56"/>
      <c r="AB59" s="56"/>
      <c r="AC59" s="56"/>
      <c r="AD59" s="56"/>
      <c r="AE59" s="56"/>
      <c r="AF59" s="56"/>
      <c r="AG59" s="56"/>
    </row>
    <row r="60" spans="1:33" ht="12.75">
      <c r="A60" s="56"/>
      <c r="B60" s="56"/>
      <c r="C60" s="56"/>
      <c r="D60" s="56"/>
      <c r="E60" s="56"/>
      <c r="F60" s="56"/>
      <c r="G60" s="56"/>
      <c r="H60" s="56"/>
      <c r="I60" s="56"/>
      <c r="J60" s="56"/>
      <c r="K60" s="88"/>
      <c r="L60" s="88" t="s">
        <v>7017</v>
      </c>
      <c r="M60" s="88"/>
      <c r="N60" s="56"/>
      <c r="O60" s="56"/>
      <c r="P60" s="56"/>
      <c r="Q60" s="56"/>
      <c r="R60" s="56"/>
      <c r="S60" s="56"/>
      <c r="T60" s="56"/>
      <c r="U60" s="56"/>
      <c r="V60" s="56"/>
      <c r="W60" s="56"/>
      <c r="X60" s="56"/>
      <c r="Y60" s="56"/>
      <c r="Z60" s="56"/>
      <c r="AA60" s="56"/>
      <c r="AB60" s="56"/>
      <c r="AC60" s="56"/>
      <c r="AD60" s="56"/>
      <c r="AE60" s="56"/>
      <c r="AF60" s="56"/>
      <c r="AG60" s="56"/>
    </row>
    <row r="61" spans="1:33" ht="12.75">
      <c r="A61" s="56"/>
      <c r="B61" s="56"/>
      <c r="C61" s="56"/>
      <c r="D61" s="56"/>
      <c r="E61" s="56"/>
      <c r="F61" s="56"/>
      <c r="G61" s="56"/>
      <c r="H61" s="56"/>
      <c r="I61" s="56"/>
      <c r="J61" s="56"/>
      <c r="K61" s="88"/>
      <c r="L61" s="88" t="s">
        <v>7019</v>
      </c>
      <c r="M61" s="88"/>
      <c r="N61" s="56"/>
      <c r="O61" s="56"/>
      <c r="P61" s="56"/>
      <c r="Q61" s="56"/>
      <c r="R61" s="56"/>
      <c r="S61" s="56"/>
      <c r="T61" s="56"/>
      <c r="U61" s="56"/>
      <c r="V61" s="56"/>
      <c r="W61" s="56"/>
      <c r="X61" s="56"/>
      <c r="Y61" s="56"/>
      <c r="Z61" s="56"/>
      <c r="AA61" s="56"/>
      <c r="AB61" s="56"/>
      <c r="AC61" s="56"/>
      <c r="AD61" s="56"/>
      <c r="AE61" s="56"/>
      <c r="AF61" s="56"/>
      <c r="AG61" s="56"/>
    </row>
    <row r="62" spans="1:33" ht="12.75">
      <c r="A62" s="56"/>
      <c r="B62" s="56"/>
      <c r="C62" s="56"/>
      <c r="D62" s="56"/>
      <c r="E62" s="56"/>
      <c r="F62" s="56"/>
      <c r="G62" s="56"/>
      <c r="H62" s="56"/>
      <c r="I62" s="56"/>
      <c r="J62" s="56"/>
      <c r="K62" s="88"/>
      <c r="L62" s="88" t="s">
        <v>7021</v>
      </c>
      <c r="M62" s="88"/>
      <c r="N62" s="56"/>
      <c r="O62" s="56"/>
      <c r="P62" s="56"/>
      <c r="Q62" s="56"/>
      <c r="R62" s="56"/>
      <c r="S62" s="56"/>
      <c r="T62" s="56"/>
      <c r="U62" s="56"/>
      <c r="V62" s="56"/>
      <c r="W62" s="56"/>
      <c r="X62" s="56"/>
      <c r="Y62" s="56"/>
      <c r="Z62" s="56"/>
      <c r="AA62" s="56"/>
      <c r="AB62" s="56"/>
      <c r="AC62" s="56"/>
      <c r="AD62" s="56"/>
      <c r="AE62" s="56"/>
      <c r="AF62" s="56"/>
      <c r="AG62" s="56"/>
    </row>
    <row r="63" spans="1:33" ht="12.75">
      <c r="A63" s="56"/>
      <c r="B63" s="56"/>
      <c r="C63" s="56"/>
      <c r="D63" s="56"/>
      <c r="E63" s="56"/>
      <c r="F63" s="56"/>
      <c r="G63" s="56"/>
      <c r="H63" s="56"/>
      <c r="I63" s="56"/>
      <c r="J63" s="56"/>
      <c r="K63" s="88"/>
      <c r="L63" s="88" t="s">
        <v>7022</v>
      </c>
      <c r="M63" s="88"/>
      <c r="N63" s="56"/>
      <c r="O63" s="56"/>
      <c r="P63" s="56"/>
      <c r="Q63" s="56"/>
      <c r="R63" s="56"/>
      <c r="S63" s="56"/>
      <c r="T63" s="56"/>
      <c r="U63" s="56"/>
      <c r="V63" s="56"/>
      <c r="W63" s="56"/>
      <c r="X63" s="56"/>
      <c r="Y63" s="56"/>
      <c r="Z63" s="56"/>
      <c r="AA63" s="56"/>
      <c r="AB63" s="56"/>
      <c r="AC63" s="56"/>
      <c r="AD63" s="56"/>
      <c r="AE63" s="56"/>
      <c r="AF63" s="56"/>
      <c r="AG63" s="56"/>
    </row>
    <row r="64" spans="1:33" ht="12.75">
      <c r="A64" s="56"/>
      <c r="B64" s="56"/>
      <c r="C64" s="56"/>
      <c r="D64" s="56"/>
      <c r="E64" s="56"/>
      <c r="F64" s="56"/>
      <c r="G64" s="56"/>
      <c r="H64" s="56"/>
      <c r="I64" s="56"/>
      <c r="J64" s="56"/>
      <c r="K64" s="88"/>
      <c r="L64" s="88" t="s">
        <v>7024</v>
      </c>
      <c r="M64" s="88"/>
      <c r="N64" s="56"/>
      <c r="O64" s="56"/>
      <c r="P64" s="56"/>
      <c r="Q64" s="56"/>
      <c r="R64" s="56"/>
      <c r="S64" s="56"/>
      <c r="T64" s="56"/>
      <c r="U64" s="56"/>
      <c r="V64" s="56"/>
      <c r="W64" s="56"/>
      <c r="X64" s="56"/>
      <c r="Y64" s="56"/>
      <c r="Z64" s="56"/>
      <c r="AA64" s="56"/>
      <c r="AB64" s="56"/>
      <c r="AC64" s="56"/>
      <c r="AD64" s="56"/>
      <c r="AE64" s="56"/>
      <c r="AF64" s="56"/>
      <c r="AG64" s="56"/>
    </row>
    <row r="65" spans="1:33" ht="12.75">
      <c r="A65" s="56"/>
      <c r="B65" s="56"/>
      <c r="C65" s="56"/>
      <c r="D65" s="56"/>
      <c r="E65" s="56"/>
      <c r="F65" s="56"/>
      <c r="G65" s="56"/>
      <c r="H65" s="56"/>
      <c r="I65" s="56"/>
      <c r="J65" s="56"/>
      <c r="K65" s="88" t="s">
        <v>7026</v>
      </c>
      <c r="L65" s="88"/>
      <c r="M65" s="88"/>
      <c r="N65" s="56"/>
      <c r="O65" s="56"/>
      <c r="P65" s="56"/>
      <c r="Q65" s="56"/>
      <c r="R65" s="56"/>
      <c r="S65" s="56"/>
      <c r="T65" s="56"/>
      <c r="U65" s="56"/>
      <c r="V65" s="56"/>
      <c r="W65" s="56"/>
      <c r="X65" s="56"/>
      <c r="Y65" s="56"/>
      <c r="Z65" s="56"/>
      <c r="AA65" s="56"/>
      <c r="AB65" s="56"/>
      <c r="AC65" s="56"/>
      <c r="AD65" s="56"/>
      <c r="AE65" s="56"/>
      <c r="AF65" s="56"/>
      <c r="AG65" s="56"/>
    </row>
    <row r="66" spans="1:33" ht="12.75">
      <c r="A66" s="56"/>
      <c r="B66" s="56"/>
      <c r="C66" s="56"/>
      <c r="D66" s="56"/>
      <c r="E66" s="56"/>
      <c r="F66" s="56"/>
      <c r="G66" s="56"/>
      <c r="H66" s="56"/>
      <c r="I66" s="56"/>
      <c r="J66" s="56"/>
      <c r="K66" s="88"/>
      <c r="L66" s="88" t="s">
        <v>7028</v>
      </c>
      <c r="M66" s="88" t="s">
        <v>7029</v>
      </c>
      <c r="N66" s="56"/>
      <c r="O66" s="56"/>
      <c r="P66" s="56"/>
      <c r="Q66" s="56"/>
      <c r="R66" s="56"/>
      <c r="S66" s="56"/>
      <c r="T66" s="56"/>
      <c r="U66" s="56"/>
      <c r="V66" s="56"/>
      <c r="W66" s="56"/>
      <c r="X66" s="56"/>
      <c r="Y66" s="56"/>
      <c r="Z66" s="56"/>
      <c r="AA66" s="56"/>
      <c r="AB66" s="56"/>
      <c r="AC66" s="56"/>
      <c r="AD66" s="56"/>
      <c r="AE66" s="56"/>
      <c r="AF66" s="56"/>
      <c r="AG66" s="56"/>
    </row>
    <row r="67" spans="1:33" ht="12.75">
      <c r="A67" s="56"/>
      <c r="B67" s="56"/>
      <c r="C67" s="56"/>
      <c r="D67" s="56"/>
      <c r="E67" s="56"/>
      <c r="F67" s="56"/>
      <c r="G67" s="56"/>
      <c r="H67" s="56"/>
      <c r="I67" s="56"/>
      <c r="J67" s="56"/>
      <c r="K67" s="88"/>
      <c r="L67" s="88"/>
      <c r="M67" s="88" t="s">
        <v>7030</v>
      </c>
      <c r="N67" s="56"/>
      <c r="O67" s="56"/>
      <c r="P67" s="56"/>
      <c r="Q67" s="56"/>
      <c r="R67" s="56"/>
      <c r="S67" s="56"/>
      <c r="T67" s="56"/>
      <c r="U67" s="56"/>
      <c r="V67" s="56"/>
      <c r="W67" s="56"/>
      <c r="X67" s="56"/>
      <c r="Y67" s="56"/>
      <c r="Z67" s="56"/>
      <c r="AA67" s="56"/>
      <c r="AB67" s="56"/>
      <c r="AC67" s="56"/>
      <c r="AD67" s="56"/>
      <c r="AE67" s="56"/>
      <c r="AF67" s="56"/>
      <c r="AG67" s="56"/>
    </row>
    <row r="68" spans="1:33" ht="12.75">
      <c r="A68" s="56"/>
      <c r="B68" s="56"/>
      <c r="C68" s="56"/>
      <c r="D68" s="56"/>
      <c r="E68" s="56"/>
      <c r="F68" s="56"/>
      <c r="G68" s="56"/>
      <c r="H68" s="56"/>
      <c r="I68" s="56"/>
      <c r="J68" s="56"/>
      <c r="K68" s="88"/>
      <c r="L68" s="88"/>
      <c r="M68" s="88" t="s">
        <v>7032</v>
      </c>
      <c r="N68" s="56"/>
      <c r="O68" s="56"/>
      <c r="P68" s="56"/>
      <c r="Q68" s="56"/>
      <c r="R68" s="56"/>
      <c r="S68" s="56"/>
      <c r="T68" s="56"/>
      <c r="U68" s="56"/>
      <c r="V68" s="56"/>
      <c r="W68" s="56"/>
      <c r="X68" s="56"/>
      <c r="Y68" s="56"/>
      <c r="Z68" s="56"/>
      <c r="AA68" s="56"/>
      <c r="AB68" s="56"/>
      <c r="AC68" s="56"/>
      <c r="AD68" s="56"/>
      <c r="AE68" s="56"/>
      <c r="AF68" s="56"/>
      <c r="AG68" s="56"/>
    </row>
    <row r="69" spans="1:33" ht="12.75">
      <c r="A69" s="56"/>
      <c r="B69" s="56"/>
      <c r="C69" s="56"/>
      <c r="D69" s="56"/>
      <c r="E69" s="56"/>
      <c r="F69" s="56"/>
      <c r="G69" s="56"/>
      <c r="H69" s="56"/>
      <c r="I69" s="56"/>
      <c r="J69" s="56"/>
      <c r="K69" s="88"/>
      <c r="L69" s="88"/>
      <c r="M69" s="88" t="s">
        <v>7033</v>
      </c>
      <c r="N69" s="56"/>
      <c r="O69" s="56"/>
      <c r="P69" s="56"/>
      <c r="Q69" s="56"/>
      <c r="R69" s="56"/>
      <c r="S69" s="56"/>
      <c r="T69" s="56"/>
      <c r="U69" s="56"/>
      <c r="V69" s="56"/>
      <c r="W69" s="56"/>
      <c r="X69" s="56"/>
      <c r="Y69" s="56"/>
      <c r="Z69" s="56"/>
      <c r="AA69" s="56"/>
      <c r="AB69" s="56"/>
      <c r="AC69" s="56"/>
      <c r="AD69" s="56"/>
      <c r="AE69" s="56"/>
      <c r="AF69" s="56"/>
      <c r="AG69" s="56"/>
    </row>
    <row r="70" spans="1:33" ht="12.75">
      <c r="A70" s="56"/>
      <c r="B70" s="56"/>
      <c r="C70" s="56"/>
      <c r="D70" s="56"/>
      <c r="E70" s="56"/>
      <c r="F70" s="56"/>
      <c r="G70" s="56"/>
      <c r="H70" s="56"/>
      <c r="I70" s="56"/>
      <c r="J70" s="56"/>
      <c r="K70" s="88"/>
      <c r="L70" s="88"/>
      <c r="M70" s="88" t="s">
        <v>7034</v>
      </c>
      <c r="N70" s="56"/>
      <c r="O70" s="56"/>
      <c r="P70" s="56"/>
      <c r="Q70" s="56"/>
      <c r="R70" s="56"/>
      <c r="S70" s="56"/>
      <c r="T70" s="56"/>
      <c r="U70" s="56"/>
      <c r="V70" s="56"/>
      <c r="W70" s="56"/>
      <c r="X70" s="56"/>
      <c r="Y70" s="56"/>
      <c r="Z70" s="56"/>
      <c r="AA70" s="56"/>
      <c r="AB70" s="56"/>
      <c r="AC70" s="56"/>
      <c r="AD70" s="56"/>
      <c r="AE70" s="56"/>
      <c r="AF70" s="56"/>
      <c r="AG70" s="56"/>
    </row>
    <row r="71" spans="1:33" ht="12.75">
      <c r="A71" s="56"/>
      <c r="B71" s="56"/>
      <c r="C71" s="56"/>
      <c r="D71" s="56"/>
      <c r="E71" s="56"/>
      <c r="F71" s="56"/>
      <c r="G71" s="56"/>
      <c r="H71" s="56"/>
      <c r="I71" s="56"/>
      <c r="J71" s="56"/>
      <c r="K71" s="88"/>
      <c r="L71" s="88"/>
      <c r="M71" s="88" t="s">
        <v>7035</v>
      </c>
      <c r="N71" s="56"/>
      <c r="O71" s="56"/>
      <c r="P71" s="56"/>
      <c r="Q71" s="56"/>
      <c r="R71" s="56"/>
      <c r="S71" s="56"/>
      <c r="T71" s="56"/>
      <c r="U71" s="56"/>
      <c r="V71" s="56"/>
      <c r="W71" s="56"/>
      <c r="X71" s="56"/>
      <c r="Y71" s="56"/>
      <c r="Z71" s="56"/>
      <c r="AA71" s="56"/>
      <c r="AB71" s="56"/>
      <c r="AC71" s="56"/>
      <c r="AD71" s="56"/>
      <c r="AE71" s="56"/>
      <c r="AF71" s="56"/>
      <c r="AG71" s="56"/>
    </row>
    <row r="72" spans="1:33" ht="12.75">
      <c r="A72" s="56"/>
      <c r="B72" s="56"/>
      <c r="C72" s="56"/>
      <c r="D72" s="56"/>
      <c r="E72" s="56"/>
      <c r="F72" s="56"/>
      <c r="G72" s="56"/>
      <c r="H72" s="56"/>
      <c r="I72" s="56"/>
      <c r="J72" s="56"/>
      <c r="K72" s="88"/>
      <c r="L72" s="88"/>
      <c r="M72" s="88" t="s">
        <v>7036</v>
      </c>
      <c r="N72" s="56"/>
      <c r="O72" s="56"/>
      <c r="P72" s="56"/>
      <c r="Q72" s="56"/>
      <c r="R72" s="56"/>
      <c r="S72" s="56"/>
      <c r="T72" s="56"/>
      <c r="U72" s="56"/>
      <c r="V72" s="56"/>
      <c r="W72" s="56"/>
      <c r="X72" s="56"/>
      <c r="Y72" s="56"/>
      <c r="Z72" s="56"/>
      <c r="AA72" s="56"/>
      <c r="AB72" s="56"/>
      <c r="AC72" s="56"/>
      <c r="AD72" s="56"/>
      <c r="AE72" s="56"/>
      <c r="AF72" s="56"/>
      <c r="AG72" s="56"/>
    </row>
    <row r="73" spans="1:33" ht="12.75">
      <c r="A73" s="56"/>
      <c r="B73" s="56"/>
      <c r="C73" s="56"/>
      <c r="D73" s="56"/>
      <c r="E73" s="56"/>
      <c r="F73" s="56"/>
      <c r="G73" s="56"/>
      <c r="H73" s="56"/>
      <c r="I73" s="56"/>
      <c r="J73" s="56"/>
      <c r="K73" s="88"/>
      <c r="L73" s="88"/>
      <c r="M73" s="88" t="s">
        <v>7037</v>
      </c>
      <c r="N73" s="56"/>
      <c r="O73" s="56"/>
      <c r="P73" s="56"/>
      <c r="Q73" s="56"/>
      <c r="R73" s="56"/>
      <c r="S73" s="56"/>
      <c r="T73" s="56"/>
      <c r="U73" s="56"/>
      <c r="V73" s="56"/>
      <c r="W73" s="56"/>
      <c r="X73" s="56"/>
      <c r="Y73" s="56"/>
      <c r="Z73" s="56"/>
      <c r="AA73" s="56"/>
      <c r="AB73" s="56"/>
      <c r="AC73" s="56"/>
      <c r="AD73" s="56"/>
      <c r="AE73" s="56"/>
      <c r="AF73" s="56"/>
      <c r="AG73" s="56"/>
    </row>
    <row r="74" spans="1:33" ht="12.75">
      <c r="A74" s="56"/>
      <c r="B74" s="56"/>
      <c r="C74" s="56"/>
      <c r="D74" s="56"/>
      <c r="E74" s="56"/>
      <c r="F74" s="56"/>
      <c r="G74" s="56"/>
      <c r="H74" s="56"/>
      <c r="I74" s="56"/>
      <c r="J74" s="56"/>
      <c r="K74" s="88"/>
      <c r="L74" s="88"/>
      <c r="M74" s="88" t="s">
        <v>7038</v>
      </c>
      <c r="N74" s="56"/>
      <c r="O74" s="56"/>
      <c r="P74" s="56"/>
      <c r="Q74" s="56"/>
      <c r="R74" s="56"/>
      <c r="S74" s="56"/>
      <c r="T74" s="56"/>
      <c r="U74" s="56"/>
      <c r="V74" s="56"/>
      <c r="W74" s="56"/>
      <c r="X74" s="56"/>
      <c r="Y74" s="56"/>
      <c r="Z74" s="56"/>
      <c r="AA74" s="56"/>
      <c r="AB74" s="56"/>
      <c r="AC74" s="56"/>
      <c r="AD74" s="56"/>
      <c r="AE74" s="56"/>
      <c r="AF74" s="56"/>
      <c r="AG74" s="56"/>
    </row>
    <row r="75" spans="1:33" ht="12.75">
      <c r="A75" s="56"/>
      <c r="B75" s="56"/>
      <c r="C75" s="56"/>
      <c r="D75" s="56"/>
      <c r="E75" s="56"/>
      <c r="F75" s="56"/>
      <c r="G75" s="56"/>
      <c r="H75" s="56"/>
      <c r="I75" s="56"/>
      <c r="J75" s="56"/>
      <c r="K75" s="88"/>
      <c r="L75" s="88"/>
      <c r="M75" s="88" t="s">
        <v>7039</v>
      </c>
      <c r="N75" s="56"/>
      <c r="O75" s="56"/>
      <c r="P75" s="56"/>
      <c r="Q75" s="56"/>
      <c r="R75" s="56"/>
      <c r="S75" s="56"/>
      <c r="T75" s="56"/>
      <c r="U75" s="56"/>
      <c r="V75" s="56"/>
      <c r="W75" s="56"/>
      <c r="X75" s="56"/>
      <c r="Y75" s="56"/>
      <c r="Z75" s="56"/>
      <c r="AA75" s="56"/>
      <c r="AB75" s="56"/>
      <c r="AC75" s="56"/>
      <c r="AD75" s="56"/>
      <c r="AE75" s="56"/>
      <c r="AF75" s="56"/>
      <c r="AG75" s="56"/>
    </row>
    <row r="76" spans="1:33" ht="12.75">
      <c r="A76" s="56"/>
      <c r="B76" s="56"/>
      <c r="C76" s="56"/>
      <c r="D76" s="56"/>
      <c r="E76" s="56"/>
      <c r="F76" s="56"/>
      <c r="G76" s="56"/>
      <c r="H76" s="56"/>
      <c r="I76" s="56"/>
      <c r="J76" s="56"/>
      <c r="K76" s="88"/>
      <c r="L76" s="88"/>
      <c r="M76" s="88" t="s">
        <v>7040</v>
      </c>
      <c r="N76" s="56"/>
      <c r="O76" s="56"/>
      <c r="P76" s="56"/>
      <c r="Q76" s="56"/>
      <c r="R76" s="56"/>
      <c r="S76" s="56"/>
      <c r="T76" s="56"/>
      <c r="U76" s="56"/>
      <c r="V76" s="56"/>
      <c r="W76" s="56"/>
      <c r="X76" s="56"/>
      <c r="Y76" s="56"/>
      <c r="Z76" s="56"/>
      <c r="AA76" s="56"/>
      <c r="AB76" s="56"/>
      <c r="AC76" s="56"/>
      <c r="AD76" s="56"/>
      <c r="AE76" s="56"/>
      <c r="AF76" s="56"/>
      <c r="AG76" s="56"/>
    </row>
    <row r="77" spans="1:33" ht="12.75">
      <c r="A77" s="56"/>
      <c r="B77" s="56"/>
      <c r="C77" s="56"/>
      <c r="D77" s="56"/>
      <c r="E77" s="56"/>
      <c r="F77" s="56"/>
      <c r="G77" s="56"/>
      <c r="H77" s="56"/>
      <c r="I77" s="56"/>
      <c r="J77" s="56"/>
      <c r="K77" s="88"/>
      <c r="L77" s="88"/>
      <c r="M77" s="88" t="s">
        <v>7041</v>
      </c>
      <c r="N77" s="56"/>
      <c r="O77" s="56"/>
      <c r="P77" s="56"/>
      <c r="Q77" s="56"/>
      <c r="R77" s="56"/>
      <c r="S77" s="56"/>
      <c r="T77" s="56"/>
      <c r="U77" s="56"/>
      <c r="V77" s="56"/>
      <c r="W77" s="56"/>
      <c r="X77" s="56"/>
      <c r="Y77" s="56"/>
      <c r="Z77" s="56"/>
      <c r="AA77" s="56"/>
      <c r="AB77" s="56"/>
      <c r="AC77" s="56"/>
      <c r="AD77" s="56"/>
      <c r="AE77" s="56"/>
      <c r="AF77" s="56"/>
      <c r="AG77" s="56"/>
    </row>
    <row r="78" spans="1:33" ht="12.75">
      <c r="A78" s="56"/>
      <c r="B78" s="56"/>
      <c r="C78" s="56"/>
      <c r="D78" s="56"/>
      <c r="E78" s="56"/>
      <c r="F78" s="56"/>
      <c r="G78" s="56"/>
      <c r="H78" s="56"/>
      <c r="I78" s="56"/>
      <c r="J78" s="56"/>
      <c r="K78" s="88"/>
      <c r="L78" s="88"/>
      <c r="M78" s="88" t="s">
        <v>7042</v>
      </c>
      <c r="N78" s="56"/>
      <c r="O78" s="56"/>
      <c r="P78" s="56"/>
      <c r="Q78" s="56"/>
      <c r="R78" s="56"/>
      <c r="S78" s="56"/>
      <c r="T78" s="56"/>
      <c r="U78" s="56"/>
      <c r="V78" s="56"/>
      <c r="W78" s="56"/>
      <c r="X78" s="56"/>
      <c r="Y78" s="56"/>
      <c r="Z78" s="56"/>
      <c r="AA78" s="56"/>
      <c r="AB78" s="56"/>
      <c r="AC78" s="56"/>
      <c r="AD78" s="56"/>
      <c r="AE78" s="56"/>
      <c r="AF78" s="56"/>
      <c r="AG78" s="56"/>
    </row>
    <row r="79" spans="1:33" ht="12.75">
      <c r="A79" s="56"/>
      <c r="B79" s="56"/>
      <c r="C79" s="56"/>
      <c r="D79" s="56"/>
      <c r="E79" s="56"/>
      <c r="F79" s="56"/>
      <c r="G79" s="56"/>
      <c r="H79" s="56"/>
      <c r="I79" s="56"/>
      <c r="J79" s="56"/>
      <c r="K79" s="88"/>
      <c r="L79" s="88"/>
      <c r="M79" s="88" t="s">
        <v>7043</v>
      </c>
      <c r="N79" s="56"/>
      <c r="O79" s="56"/>
      <c r="P79" s="56"/>
      <c r="Q79" s="56"/>
      <c r="R79" s="56"/>
      <c r="S79" s="56"/>
      <c r="T79" s="56"/>
      <c r="U79" s="56"/>
      <c r="V79" s="56"/>
      <c r="W79" s="56"/>
      <c r="X79" s="56"/>
      <c r="Y79" s="56"/>
      <c r="Z79" s="56"/>
      <c r="AA79" s="56"/>
      <c r="AB79" s="56"/>
      <c r="AC79" s="56"/>
      <c r="AD79" s="56"/>
      <c r="AE79" s="56"/>
      <c r="AF79" s="56"/>
      <c r="AG79" s="56"/>
    </row>
    <row r="80" spans="1:33" ht="12.75">
      <c r="A80" s="56"/>
      <c r="B80" s="56"/>
      <c r="C80" s="56"/>
      <c r="D80" s="56"/>
      <c r="E80" s="56"/>
      <c r="F80" s="56"/>
      <c r="G80" s="56"/>
      <c r="H80" s="56"/>
      <c r="I80" s="56"/>
      <c r="J80" s="56"/>
      <c r="K80" s="88"/>
      <c r="L80" s="88" t="s">
        <v>7044</v>
      </c>
      <c r="M80" s="88" t="s">
        <v>7045</v>
      </c>
      <c r="N80" s="56"/>
      <c r="O80" s="56"/>
      <c r="P80" s="56"/>
      <c r="Q80" s="56"/>
      <c r="R80" s="56"/>
      <c r="S80" s="56"/>
      <c r="T80" s="56"/>
      <c r="U80" s="56"/>
      <c r="V80" s="56"/>
      <c r="W80" s="56"/>
      <c r="X80" s="56"/>
      <c r="Y80" s="56"/>
      <c r="Z80" s="56"/>
      <c r="AA80" s="56"/>
      <c r="AB80" s="56"/>
      <c r="AC80" s="56"/>
      <c r="AD80" s="56"/>
      <c r="AE80" s="56"/>
      <c r="AF80" s="56"/>
      <c r="AG80" s="56"/>
    </row>
    <row r="81" spans="1:33" ht="12.75">
      <c r="A81" s="56"/>
      <c r="B81" s="56"/>
      <c r="C81" s="56"/>
      <c r="D81" s="56"/>
      <c r="E81" s="56"/>
      <c r="F81" s="56"/>
      <c r="G81" s="56"/>
      <c r="H81" s="56"/>
      <c r="I81" s="56"/>
      <c r="J81" s="56"/>
      <c r="K81" s="88"/>
      <c r="L81" s="88"/>
      <c r="M81" s="88" t="s">
        <v>7046</v>
      </c>
      <c r="N81" s="56"/>
      <c r="O81" s="56"/>
      <c r="P81" s="56"/>
      <c r="Q81" s="56"/>
      <c r="R81" s="56"/>
      <c r="S81" s="56"/>
      <c r="T81" s="56"/>
      <c r="U81" s="56"/>
      <c r="V81" s="56"/>
      <c r="W81" s="56"/>
      <c r="X81" s="56"/>
      <c r="Y81" s="56"/>
      <c r="Z81" s="56"/>
      <c r="AA81" s="56"/>
      <c r="AB81" s="56"/>
      <c r="AC81" s="56"/>
      <c r="AD81" s="56"/>
      <c r="AE81" s="56"/>
      <c r="AF81" s="56"/>
      <c r="AG81" s="56"/>
    </row>
    <row r="82" spans="1:33" ht="12.75">
      <c r="A82" s="56"/>
      <c r="B82" s="56"/>
      <c r="C82" s="56"/>
      <c r="D82" s="56"/>
      <c r="E82" s="56"/>
      <c r="F82" s="56"/>
      <c r="G82" s="56"/>
      <c r="H82" s="56"/>
      <c r="I82" s="56"/>
      <c r="J82" s="56"/>
      <c r="K82" s="88"/>
      <c r="L82" s="88" t="s">
        <v>7047</v>
      </c>
      <c r="M82" s="88" t="s">
        <v>7048</v>
      </c>
      <c r="N82" s="56"/>
      <c r="O82" s="56"/>
      <c r="P82" s="56"/>
      <c r="Q82" s="56"/>
      <c r="R82" s="56"/>
      <c r="S82" s="56"/>
      <c r="T82" s="56"/>
      <c r="U82" s="56"/>
      <c r="V82" s="56"/>
      <c r="W82" s="56"/>
      <c r="X82" s="56"/>
      <c r="Y82" s="56"/>
      <c r="Z82" s="56"/>
      <c r="AA82" s="56"/>
      <c r="AB82" s="56"/>
      <c r="AC82" s="56"/>
      <c r="AD82" s="56"/>
      <c r="AE82" s="56"/>
      <c r="AF82" s="56"/>
      <c r="AG82" s="56"/>
    </row>
    <row r="83" spans="1:33" ht="12.75">
      <c r="A83" s="56"/>
      <c r="B83" s="56"/>
      <c r="C83" s="56"/>
      <c r="D83" s="56"/>
      <c r="E83" s="56"/>
      <c r="F83" s="56"/>
      <c r="G83" s="56"/>
      <c r="H83" s="56"/>
      <c r="I83" s="56"/>
      <c r="J83" s="56"/>
      <c r="K83" s="88"/>
      <c r="L83" s="88"/>
      <c r="M83" s="88" t="s">
        <v>7049</v>
      </c>
      <c r="N83" s="56"/>
      <c r="O83" s="56"/>
      <c r="P83" s="56"/>
      <c r="Q83" s="56"/>
      <c r="R83" s="56"/>
      <c r="S83" s="56"/>
      <c r="T83" s="56"/>
      <c r="U83" s="56"/>
      <c r="V83" s="56"/>
      <c r="W83" s="56"/>
      <c r="X83" s="56"/>
      <c r="Y83" s="56"/>
      <c r="Z83" s="56"/>
      <c r="AA83" s="56"/>
      <c r="AB83" s="56"/>
      <c r="AC83" s="56"/>
      <c r="AD83" s="56"/>
      <c r="AE83" s="56"/>
      <c r="AF83" s="56"/>
      <c r="AG83" s="56"/>
    </row>
    <row r="84" spans="1:33" ht="12.75">
      <c r="A84" s="56"/>
      <c r="B84" s="56"/>
      <c r="C84" s="56"/>
      <c r="D84" s="56"/>
      <c r="E84" s="56"/>
      <c r="F84" s="56"/>
      <c r="G84" s="56"/>
      <c r="H84" s="56"/>
      <c r="I84" s="56"/>
      <c r="J84" s="56"/>
      <c r="K84" s="88"/>
      <c r="L84" s="88" t="s">
        <v>7050</v>
      </c>
      <c r="M84" s="88" t="s">
        <v>7051</v>
      </c>
      <c r="N84" s="56"/>
      <c r="O84" s="56"/>
      <c r="P84" s="56"/>
      <c r="Q84" s="56"/>
      <c r="R84" s="56"/>
      <c r="S84" s="56"/>
      <c r="T84" s="56"/>
      <c r="U84" s="56"/>
      <c r="V84" s="56"/>
      <c r="W84" s="56"/>
      <c r="X84" s="56"/>
      <c r="Y84" s="56"/>
      <c r="Z84" s="56"/>
      <c r="AA84" s="56"/>
      <c r="AB84" s="56"/>
      <c r="AC84" s="56"/>
      <c r="AD84" s="56"/>
      <c r="AE84" s="56"/>
      <c r="AF84" s="56"/>
      <c r="AG84" s="56"/>
    </row>
    <row r="85" spans="1:33" ht="12.75">
      <c r="A85" s="56"/>
      <c r="B85" s="56"/>
      <c r="C85" s="56"/>
      <c r="D85" s="56"/>
      <c r="E85" s="56"/>
      <c r="F85" s="56"/>
      <c r="G85" s="56"/>
      <c r="H85" s="56"/>
      <c r="I85" s="56"/>
      <c r="J85" s="56"/>
      <c r="K85" s="154"/>
      <c r="L85" s="154"/>
      <c r="M85" s="154" t="s">
        <v>7052</v>
      </c>
      <c r="N85" s="56"/>
      <c r="O85" s="56"/>
      <c r="P85" s="56"/>
      <c r="Q85" s="56"/>
      <c r="R85" s="56"/>
      <c r="S85" s="56"/>
      <c r="T85" s="56"/>
      <c r="U85" s="56"/>
      <c r="V85" s="56"/>
      <c r="W85" s="56"/>
      <c r="X85" s="56"/>
      <c r="Y85" s="56"/>
      <c r="Z85" s="56"/>
      <c r="AA85" s="56"/>
      <c r="AB85" s="56"/>
      <c r="AC85" s="56"/>
      <c r="AD85" s="56"/>
      <c r="AE85" s="56"/>
      <c r="AF85" s="56"/>
      <c r="AG85" s="56"/>
    </row>
    <row r="86" spans="1:33" ht="12.75">
      <c r="A86" s="56"/>
      <c r="B86" s="56"/>
      <c r="C86" s="56"/>
      <c r="D86" s="56"/>
      <c r="E86" s="56"/>
      <c r="F86" s="56"/>
      <c r="G86" s="56"/>
      <c r="H86" s="56"/>
      <c r="I86" s="56"/>
      <c r="J86" s="56"/>
      <c r="K86" s="154"/>
      <c r="L86" s="154"/>
      <c r="M86" s="154" t="s">
        <v>7053</v>
      </c>
      <c r="N86" s="56"/>
      <c r="O86" s="56"/>
      <c r="P86" s="56"/>
      <c r="Q86" s="56"/>
      <c r="R86" s="56"/>
      <c r="S86" s="56"/>
      <c r="T86" s="56"/>
      <c r="U86" s="56"/>
      <c r="V86" s="56"/>
      <c r="W86" s="56"/>
      <c r="X86" s="56"/>
      <c r="Y86" s="56"/>
      <c r="Z86" s="56"/>
      <c r="AA86" s="56"/>
      <c r="AB86" s="56"/>
      <c r="AC86" s="56"/>
      <c r="AD86" s="56"/>
      <c r="AE86" s="56"/>
      <c r="AF86" s="56"/>
      <c r="AG86" s="56"/>
    </row>
    <row r="87" spans="1:33" ht="12.75">
      <c r="A87" s="56"/>
      <c r="B87" s="56"/>
      <c r="C87" s="56"/>
      <c r="D87" s="56"/>
      <c r="E87" s="56"/>
      <c r="F87" s="56"/>
      <c r="G87" s="56"/>
      <c r="H87" s="56"/>
      <c r="I87" s="56"/>
      <c r="J87" s="56"/>
      <c r="K87" s="154" t="s">
        <v>7054</v>
      </c>
      <c r="L87" s="154"/>
      <c r="M87" s="154"/>
      <c r="N87" s="56"/>
      <c r="O87" s="56"/>
      <c r="P87" s="56"/>
      <c r="Q87" s="56"/>
      <c r="R87" s="56"/>
      <c r="S87" s="56"/>
      <c r="T87" s="56"/>
      <c r="U87" s="56"/>
      <c r="V87" s="56"/>
      <c r="W87" s="56"/>
      <c r="X87" s="56"/>
      <c r="Y87" s="56"/>
      <c r="Z87" s="56"/>
      <c r="AA87" s="56"/>
      <c r="AB87" s="56"/>
      <c r="AC87" s="56"/>
      <c r="AD87" s="56"/>
      <c r="AE87" s="56"/>
      <c r="AF87" s="56"/>
      <c r="AG87" s="56"/>
    </row>
    <row r="88" spans="1:33" ht="12.75">
      <c r="A88" s="56"/>
      <c r="B88" s="56"/>
      <c r="C88" s="56"/>
      <c r="D88" s="56"/>
      <c r="E88" s="56"/>
      <c r="F88" s="56"/>
      <c r="G88" s="56"/>
      <c r="H88" s="56"/>
      <c r="I88" s="56"/>
      <c r="J88" s="56"/>
      <c r="K88" s="154"/>
      <c r="L88" s="154" t="s">
        <v>7055</v>
      </c>
      <c r="M88" s="154"/>
      <c r="N88" s="56"/>
      <c r="O88" s="56"/>
      <c r="P88" s="56"/>
      <c r="Q88" s="56"/>
      <c r="R88" s="56"/>
      <c r="S88" s="56"/>
      <c r="T88" s="56"/>
      <c r="U88" s="56"/>
      <c r="V88" s="56"/>
      <c r="W88" s="56"/>
      <c r="X88" s="56"/>
      <c r="Y88" s="56"/>
      <c r="Z88" s="56"/>
      <c r="AA88" s="56"/>
      <c r="AB88" s="56"/>
      <c r="AC88" s="56"/>
      <c r="AD88" s="56"/>
      <c r="AE88" s="56"/>
      <c r="AF88" s="56"/>
      <c r="AG88" s="56"/>
    </row>
    <row r="89" spans="1:33" ht="12.75">
      <c r="A89" s="56"/>
      <c r="B89" s="56"/>
      <c r="C89" s="56"/>
      <c r="D89" s="56"/>
      <c r="E89" s="56"/>
      <c r="F89" s="56"/>
      <c r="G89" s="56"/>
      <c r="H89" s="56"/>
      <c r="I89" s="56"/>
      <c r="J89" s="56"/>
      <c r="K89" s="154"/>
      <c r="L89" s="154" t="s">
        <v>7056</v>
      </c>
      <c r="M89" s="154"/>
      <c r="N89" s="56"/>
      <c r="O89" s="56"/>
      <c r="P89" s="56"/>
      <c r="Q89" s="56"/>
      <c r="R89" s="56"/>
      <c r="S89" s="56"/>
      <c r="T89" s="56"/>
      <c r="U89" s="56"/>
      <c r="V89" s="56"/>
      <c r="W89" s="56"/>
      <c r="X89" s="56"/>
      <c r="Y89" s="56"/>
      <c r="Z89" s="56"/>
      <c r="AA89" s="56"/>
      <c r="AB89" s="56"/>
      <c r="AC89" s="56"/>
      <c r="AD89" s="56"/>
      <c r="AE89" s="56"/>
      <c r="AF89" s="56"/>
      <c r="AG89" s="56"/>
    </row>
    <row r="90" spans="1:33" ht="12.75">
      <c r="A90" s="56"/>
      <c r="B90" s="56"/>
      <c r="C90" s="56"/>
      <c r="D90" s="56"/>
      <c r="E90" s="56"/>
      <c r="F90" s="56"/>
      <c r="G90" s="56"/>
      <c r="H90" s="56"/>
      <c r="I90" s="56"/>
      <c r="J90" s="56"/>
      <c r="K90" s="154"/>
      <c r="L90" s="154" t="s">
        <v>7057</v>
      </c>
      <c r="M90" s="154"/>
      <c r="N90" s="56"/>
      <c r="O90" s="56"/>
      <c r="P90" s="56"/>
      <c r="Q90" s="56"/>
      <c r="R90" s="56"/>
      <c r="S90" s="56"/>
      <c r="T90" s="56"/>
      <c r="U90" s="56"/>
      <c r="V90" s="56"/>
      <c r="W90" s="56"/>
      <c r="X90" s="56"/>
      <c r="Y90" s="56"/>
      <c r="Z90" s="56"/>
      <c r="AA90" s="56"/>
      <c r="AB90" s="56"/>
      <c r="AC90" s="56"/>
      <c r="AD90" s="56"/>
      <c r="AE90" s="56"/>
      <c r="AF90" s="56"/>
      <c r="AG90" s="56"/>
    </row>
    <row r="91" spans="1:33" ht="12.75">
      <c r="A91" s="56"/>
      <c r="B91" s="56"/>
      <c r="C91" s="56"/>
      <c r="D91" s="56"/>
      <c r="E91" s="56"/>
      <c r="F91" s="56"/>
      <c r="G91" s="56"/>
      <c r="H91" s="56"/>
      <c r="I91" s="56"/>
      <c r="J91" s="56"/>
      <c r="K91" s="154"/>
      <c r="L91" s="154" t="s">
        <v>7058</v>
      </c>
      <c r="M91" s="154"/>
      <c r="N91" s="56"/>
      <c r="O91" s="56"/>
      <c r="P91" s="56"/>
      <c r="Q91" s="56"/>
      <c r="R91" s="56"/>
      <c r="S91" s="56"/>
      <c r="T91" s="56"/>
      <c r="U91" s="56"/>
      <c r="V91" s="56"/>
      <c r="W91" s="56"/>
      <c r="X91" s="56"/>
      <c r="Y91" s="56"/>
      <c r="Z91" s="56"/>
      <c r="AA91" s="56"/>
      <c r="AB91" s="56"/>
      <c r="AC91" s="56"/>
      <c r="AD91" s="56"/>
      <c r="AE91" s="56"/>
      <c r="AF91" s="56"/>
      <c r="AG91" s="56"/>
    </row>
    <row r="92" spans="1:33" ht="12.75">
      <c r="A92" s="56"/>
      <c r="B92" s="56"/>
      <c r="C92" s="56"/>
      <c r="D92" s="56"/>
      <c r="E92" s="56"/>
      <c r="F92" s="56"/>
      <c r="G92" s="56"/>
      <c r="H92" s="56"/>
      <c r="I92" s="56"/>
      <c r="J92" s="56"/>
      <c r="K92" s="154"/>
      <c r="L92" s="154" t="s">
        <v>7059</v>
      </c>
      <c r="M92" s="154"/>
      <c r="N92" s="56"/>
      <c r="O92" s="56"/>
      <c r="P92" s="56"/>
      <c r="Q92" s="56"/>
      <c r="R92" s="56"/>
      <c r="S92" s="56"/>
      <c r="T92" s="56"/>
      <c r="U92" s="56"/>
      <c r="V92" s="56"/>
      <c r="W92" s="56"/>
      <c r="X92" s="56"/>
      <c r="Y92" s="56"/>
      <c r="Z92" s="56"/>
      <c r="AA92" s="56"/>
      <c r="AB92" s="56"/>
      <c r="AC92" s="56"/>
      <c r="AD92" s="56"/>
      <c r="AE92" s="56"/>
      <c r="AF92" s="56"/>
      <c r="AG92" s="56"/>
    </row>
    <row r="93" spans="1:33" ht="12.75">
      <c r="A93" s="56"/>
      <c r="B93" s="56"/>
      <c r="C93" s="56"/>
      <c r="D93" s="56"/>
      <c r="E93" s="56"/>
      <c r="F93" s="56"/>
      <c r="G93" s="56"/>
      <c r="H93" s="56"/>
      <c r="I93" s="56"/>
      <c r="J93" s="56"/>
      <c r="K93" s="154"/>
      <c r="L93" s="154" t="s">
        <v>7060</v>
      </c>
      <c r="M93" s="154"/>
      <c r="N93" s="56"/>
      <c r="O93" s="56"/>
      <c r="P93" s="56"/>
      <c r="Q93" s="56"/>
      <c r="R93" s="56"/>
      <c r="S93" s="56"/>
      <c r="T93" s="56"/>
      <c r="U93" s="56"/>
      <c r="V93" s="56"/>
      <c r="W93" s="56"/>
      <c r="X93" s="56"/>
      <c r="Y93" s="56"/>
      <c r="Z93" s="56"/>
      <c r="AA93" s="56"/>
      <c r="AB93" s="56"/>
      <c r="AC93" s="56"/>
      <c r="AD93" s="56"/>
      <c r="AE93" s="56"/>
      <c r="AF93" s="56"/>
      <c r="AG93" s="56"/>
    </row>
    <row r="94" spans="1:33" ht="12.75">
      <c r="A94" s="56"/>
      <c r="B94" s="56"/>
      <c r="C94" s="56"/>
      <c r="D94" s="56"/>
      <c r="E94" s="56"/>
      <c r="F94" s="56"/>
      <c r="G94" s="56"/>
      <c r="H94" s="56"/>
      <c r="I94" s="56"/>
      <c r="J94" s="56"/>
      <c r="K94" s="154" t="s">
        <v>7061</v>
      </c>
      <c r="L94" s="154"/>
      <c r="M94" s="154"/>
      <c r="N94" s="56"/>
      <c r="O94" s="56"/>
      <c r="P94" s="56"/>
      <c r="Q94" s="56"/>
      <c r="R94" s="56"/>
      <c r="S94" s="56"/>
      <c r="T94" s="56"/>
      <c r="U94" s="56"/>
      <c r="V94" s="56"/>
      <c r="W94" s="56"/>
      <c r="X94" s="56"/>
      <c r="Y94" s="56"/>
      <c r="Z94" s="56"/>
      <c r="AA94" s="56"/>
      <c r="AB94" s="56"/>
      <c r="AC94" s="56"/>
      <c r="AD94" s="56"/>
      <c r="AE94" s="56"/>
      <c r="AF94" s="56"/>
      <c r="AG94" s="56"/>
    </row>
    <row r="95" spans="1:33" ht="12.75">
      <c r="A95" s="56"/>
      <c r="B95" s="56"/>
      <c r="C95" s="56"/>
      <c r="D95" s="56"/>
      <c r="E95" s="56"/>
      <c r="F95" s="56"/>
      <c r="G95" s="56"/>
      <c r="H95" s="56"/>
      <c r="I95" s="56"/>
      <c r="J95" s="56"/>
      <c r="K95" s="154"/>
      <c r="L95" s="154" t="s">
        <v>7062</v>
      </c>
      <c r="M95" s="154"/>
      <c r="N95" s="56"/>
      <c r="O95" s="56"/>
      <c r="P95" s="56"/>
      <c r="Q95" s="56"/>
      <c r="R95" s="56"/>
      <c r="S95" s="56"/>
      <c r="T95" s="56"/>
      <c r="U95" s="56"/>
      <c r="V95" s="56"/>
      <c r="W95" s="56"/>
      <c r="X95" s="56"/>
      <c r="Y95" s="56"/>
      <c r="Z95" s="56"/>
      <c r="AA95" s="56"/>
      <c r="AB95" s="56"/>
      <c r="AC95" s="56"/>
      <c r="AD95" s="56"/>
      <c r="AE95" s="56"/>
      <c r="AF95" s="56"/>
      <c r="AG95" s="56"/>
    </row>
    <row r="96" spans="1:33" ht="12.75">
      <c r="A96" s="56"/>
      <c r="B96" s="56"/>
      <c r="C96" s="56"/>
      <c r="D96" s="56"/>
      <c r="E96" s="56"/>
      <c r="F96" s="56"/>
      <c r="G96" s="56"/>
      <c r="H96" s="56"/>
      <c r="I96" s="56"/>
      <c r="J96" s="56"/>
      <c r="K96" s="154"/>
      <c r="L96" s="154" t="s">
        <v>7063</v>
      </c>
      <c r="M96" s="154"/>
      <c r="N96" s="56"/>
      <c r="O96" s="56"/>
      <c r="P96" s="56"/>
      <c r="Q96" s="56"/>
      <c r="R96" s="56"/>
      <c r="S96" s="56"/>
      <c r="T96" s="56"/>
      <c r="U96" s="56"/>
      <c r="V96" s="56"/>
      <c r="W96" s="56"/>
      <c r="X96" s="56"/>
      <c r="Y96" s="56"/>
      <c r="Z96" s="56"/>
      <c r="AA96" s="56"/>
      <c r="AB96" s="56"/>
      <c r="AC96" s="56"/>
      <c r="AD96" s="56"/>
      <c r="AE96" s="56"/>
      <c r="AF96" s="56"/>
      <c r="AG96" s="56"/>
    </row>
    <row r="97" spans="1:33" ht="12.75">
      <c r="A97" s="56"/>
      <c r="B97" s="56"/>
      <c r="C97" s="56"/>
      <c r="D97" s="56"/>
      <c r="E97" s="56"/>
      <c r="F97" s="56"/>
      <c r="G97" s="56"/>
      <c r="H97" s="56"/>
      <c r="I97" s="56"/>
      <c r="J97" s="56"/>
      <c r="K97" s="154"/>
      <c r="L97" s="154" t="s">
        <v>7051</v>
      </c>
      <c r="M97" s="154"/>
      <c r="N97" s="56"/>
      <c r="O97" s="56"/>
      <c r="P97" s="56"/>
      <c r="Q97" s="56"/>
      <c r="R97" s="56"/>
      <c r="S97" s="56"/>
      <c r="T97" s="56"/>
      <c r="U97" s="56"/>
      <c r="V97" s="56"/>
      <c r="W97" s="56"/>
      <c r="X97" s="56"/>
      <c r="Y97" s="56"/>
      <c r="Z97" s="56"/>
      <c r="AA97" s="56"/>
      <c r="AB97" s="56"/>
      <c r="AC97" s="56"/>
      <c r="AD97" s="56"/>
      <c r="AE97" s="56"/>
      <c r="AF97" s="56"/>
      <c r="AG97" s="56"/>
    </row>
    <row r="98" spans="1:33" ht="12.75">
      <c r="A98" s="56"/>
      <c r="B98" s="56"/>
      <c r="C98" s="56"/>
      <c r="D98" s="56"/>
      <c r="E98" s="56"/>
      <c r="F98" s="56"/>
      <c r="G98" s="56"/>
      <c r="H98" s="56"/>
      <c r="I98" s="56"/>
      <c r="J98" s="56"/>
      <c r="K98" s="88"/>
      <c r="L98" s="154" t="s">
        <v>7064</v>
      </c>
      <c r="M98" s="154"/>
      <c r="N98" s="56"/>
      <c r="O98" s="56"/>
      <c r="P98" s="56"/>
      <c r="Q98" s="56"/>
      <c r="R98" s="56"/>
      <c r="S98" s="56"/>
      <c r="T98" s="56"/>
      <c r="U98" s="56"/>
      <c r="V98" s="56"/>
      <c r="W98" s="56"/>
      <c r="X98" s="56"/>
      <c r="Y98" s="56"/>
      <c r="Z98" s="56"/>
      <c r="AA98" s="56"/>
      <c r="AB98" s="56"/>
      <c r="AC98" s="56"/>
      <c r="AD98" s="56"/>
      <c r="AE98" s="56"/>
      <c r="AF98" s="56"/>
      <c r="AG98" s="56"/>
    </row>
    <row r="99" spans="1:33" ht="12.75">
      <c r="A99" s="56"/>
      <c r="B99" s="56"/>
      <c r="C99" s="56"/>
      <c r="D99" s="56"/>
      <c r="E99" s="56"/>
      <c r="F99" s="56"/>
      <c r="G99" s="56"/>
      <c r="H99" s="56"/>
      <c r="I99" s="56"/>
      <c r="J99" s="56"/>
      <c r="K99" s="154"/>
      <c r="L99" s="154" t="s">
        <v>7065</v>
      </c>
      <c r="M99" s="154"/>
      <c r="N99" s="56"/>
      <c r="O99" s="56"/>
      <c r="P99" s="56"/>
      <c r="Q99" s="56"/>
      <c r="R99" s="56"/>
      <c r="S99" s="56"/>
      <c r="T99" s="56"/>
      <c r="U99" s="56"/>
      <c r="V99" s="56"/>
      <c r="W99" s="56"/>
      <c r="X99" s="56"/>
      <c r="Y99" s="56"/>
      <c r="Z99" s="56"/>
      <c r="AA99" s="56"/>
      <c r="AB99" s="56"/>
      <c r="AC99" s="56"/>
      <c r="AD99" s="56"/>
      <c r="AE99" s="56"/>
      <c r="AF99" s="56"/>
      <c r="AG99" s="56"/>
    </row>
    <row r="100" spans="1:33" ht="12.75">
      <c r="A100" s="56"/>
      <c r="B100" s="56"/>
      <c r="C100" s="56"/>
      <c r="D100" s="56"/>
      <c r="E100" s="56"/>
      <c r="F100" s="56"/>
      <c r="G100" s="56"/>
      <c r="H100" s="56"/>
      <c r="I100" s="56"/>
      <c r="J100" s="56"/>
      <c r="K100" s="154"/>
      <c r="L100" s="154" t="s">
        <v>7066</v>
      </c>
      <c r="M100" s="154"/>
      <c r="N100" s="56"/>
      <c r="O100" s="56"/>
      <c r="P100" s="56"/>
      <c r="Q100" s="56"/>
      <c r="R100" s="56"/>
      <c r="S100" s="56"/>
      <c r="T100" s="56"/>
      <c r="U100" s="56"/>
      <c r="V100" s="56"/>
      <c r="W100" s="56"/>
      <c r="X100" s="56"/>
      <c r="Y100" s="56"/>
      <c r="Z100" s="56"/>
      <c r="AA100" s="56"/>
      <c r="AB100" s="56"/>
      <c r="AC100" s="56"/>
      <c r="AD100" s="56"/>
      <c r="AE100" s="56"/>
      <c r="AF100" s="56"/>
      <c r="AG100" s="56"/>
    </row>
    <row r="101" spans="1:33" ht="12.75">
      <c r="A101" s="56"/>
      <c r="B101" s="56"/>
      <c r="C101" s="56"/>
      <c r="D101" s="56"/>
      <c r="E101" s="56"/>
      <c r="F101" s="56"/>
      <c r="G101" s="56"/>
      <c r="H101" s="56"/>
      <c r="I101" s="56"/>
      <c r="J101" s="56"/>
      <c r="K101" s="154"/>
      <c r="L101" s="154" t="s">
        <v>7017</v>
      </c>
      <c r="M101" s="154"/>
      <c r="N101" s="56"/>
      <c r="O101" s="56"/>
      <c r="P101" s="56"/>
      <c r="Q101" s="56"/>
      <c r="R101" s="56"/>
      <c r="S101" s="56"/>
      <c r="T101" s="56"/>
      <c r="U101" s="56"/>
      <c r="V101" s="56"/>
      <c r="W101" s="56"/>
      <c r="X101" s="56"/>
      <c r="Y101" s="56"/>
      <c r="Z101" s="56"/>
      <c r="AA101" s="56"/>
      <c r="AB101" s="56"/>
      <c r="AC101" s="56"/>
      <c r="AD101" s="56"/>
      <c r="AE101" s="56"/>
      <c r="AF101" s="56"/>
      <c r="AG101" s="56"/>
    </row>
    <row r="102" spans="1:33" ht="12.75">
      <c r="A102" s="56"/>
      <c r="B102" s="56"/>
      <c r="C102" s="56"/>
      <c r="D102" s="56"/>
      <c r="E102" s="56"/>
      <c r="F102" s="56"/>
      <c r="G102" s="56"/>
      <c r="H102" s="56"/>
      <c r="I102" s="56"/>
      <c r="J102" s="56"/>
      <c r="K102" s="154"/>
      <c r="L102" s="154" t="s">
        <v>7067</v>
      </c>
      <c r="M102" s="154"/>
      <c r="N102" s="56"/>
      <c r="O102" s="56"/>
      <c r="P102" s="56"/>
      <c r="Q102" s="56"/>
      <c r="R102" s="56"/>
      <c r="S102" s="56"/>
      <c r="T102" s="56"/>
      <c r="U102" s="56"/>
      <c r="V102" s="56"/>
      <c r="W102" s="56"/>
      <c r="X102" s="56"/>
      <c r="Y102" s="56"/>
      <c r="Z102" s="56"/>
      <c r="AA102" s="56"/>
      <c r="AB102" s="56"/>
      <c r="AC102" s="56"/>
      <c r="AD102" s="56"/>
      <c r="AE102" s="56"/>
      <c r="AF102" s="56"/>
      <c r="AG102" s="56"/>
    </row>
    <row r="103" spans="1:33" ht="12.75">
      <c r="A103" s="56"/>
      <c r="B103" s="56"/>
      <c r="C103" s="56"/>
      <c r="D103" s="56"/>
      <c r="E103" s="56"/>
      <c r="F103" s="56"/>
      <c r="G103" s="56"/>
      <c r="H103" s="56"/>
      <c r="I103" s="56"/>
      <c r="J103" s="56"/>
      <c r="K103" s="88"/>
      <c r="L103" s="154" t="s">
        <v>7043</v>
      </c>
      <c r="M103" s="154"/>
      <c r="N103" s="56"/>
      <c r="O103" s="56"/>
      <c r="P103" s="56"/>
      <c r="Q103" s="56"/>
      <c r="R103" s="56"/>
      <c r="S103" s="56"/>
      <c r="T103" s="56"/>
      <c r="U103" s="56"/>
      <c r="V103" s="56"/>
      <c r="W103" s="56"/>
      <c r="X103" s="56"/>
      <c r="Y103" s="56"/>
      <c r="Z103" s="56"/>
      <c r="AA103" s="56"/>
      <c r="AB103" s="56"/>
      <c r="AC103" s="56"/>
      <c r="AD103" s="56"/>
      <c r="AE103" s="56"/>
      <c r="AF103" s="56"/>
      <c r="AG103" s="56"/>
    </row>
    <row r="104" spans="1:33" ht="12.75">
      <c r="A104" s="56"/>
      <c r="B104" s="56"/>
      <c r="C104" s="56"/>
      <c r="D104" s="56"/>
      <c r="E104" s="56"/>
      <c r="F104" s="56"/>
      <c r="G104" s="56"/>
      <c r="H104" s="56"/>
      <c r="I104" s="56"/>
      <c r="J104" s="56"/>
      <c r="K104" s="154"/>
      <c r="L104" s="154" t="s">
        <v>7068</v>
      </c>
      <c r="M104" s="154"/>
      <c r="N104" s="56"/>
      <c r="O104" s="56"/>
      <c r="P104" s="56"/>
      <c r="Q104" s="56"/>
      <c r="R104" s="56"/>
      <c r="S104" s="56"/>
      <c r="T104" s="56"/>
      <c r="U104" s="56"/>
      <c r="V104" s="56"/>
      <c r="W104" s="56"/>
      <c r="X104" s="56"/>
      <c r="Y104" s="56"/>
      <c r="Z104" s="56"/>
      <c r="AA104" s="56"/>
      <c r="AB104" s="56"/>
      <c r="AC104" s="56"/>
      <c r="AD104" s="56"/>
      <c r="AE104" s="56"/>
      <c r="AF104" s="56"/>
      <c r="AG104" s="56"/>
    </row>
    <row r="105" spans="1:33" ht="12.75">
      <c r="A105" s="56"/>
      <c r="B105" s="56"/>
      <c r="C105" s="56"/>
      <c r="D105" s="56"/>
      <c r="E105" s="56"/>
      <c r="F105" s="56"/>
      <c r="G105" s="56"/>
      <c r="H105" s="56"/>
      <c r="I105" s="56"/>
      <c r="J105" s="56"/>
      <c r="K105" s="154" t="s">
        <v>7069</v>
      </c>
      <c r="L105" s="154"/>
      <c r="M105" s="154"/>
      <c r="N105" s="56"/>
      <c r="O105" s="56"/>
      <c r="P105" s="56"/>
      <c r="Q105" s="56"/>
      <c r="R105" s="56"/>
      <c r="S105" s="56"/>
      <c r="T105" s="56"/>
      <c r="U105" s="56"/>
      <c r="V105" s="56"/>
      <c r="W105" s="56"/>
      <c r="X105" s="56"/>
      <c r="Y105" s="56"/>
      <c r="Z105" s="56"/>
      <c r="AA105" s="56"/>
      <c r="AB105" s="56"/>
      <c r="AC105" s="56"/>
      <c r="AD105" s="56"/>
      <c r="AE105" s="56"/>
      <c r="AF105" s="56"/>
      <c r="AG105" s="56"/>
    </row>
    <row r="106" spans="1:33" ht="12.7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row>
    <row r="107" spans="1:33" ht="12.7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row>
    <row r="108" spans="1:33" ht="12.7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row>
    <row r="109" spans="1:33" ht="12.7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row>
    <row r="110" spans="1:33" ht="12.7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row>
    <row r="111" spans="1:33" ht="12.7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row>
    <row r="112" spans="1:33" ht="12.7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row>
    <row r="113" spans="1:33" ht="12.7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row>
    <row r="114" spans="1:33" ht="12.7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row>
    <row r="115" spans="1:33" ht="12.7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row>
    <row r="116" spans="1:33" ht="12.7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row>
    <row r="117" spans="1:33" ht="12.7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row>
    <row r="118" spans="1:33" ht="12.7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row>
    <row r="119" spans="1:33" ht="12.7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row>
    <row r="120" spans="1:33" ht="12.7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row>
    <row r="121" spans="1:33" ht="12.7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row>
    <row r="122" spans="1:33" ht="12.7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row>
    <row r="123" spans="1:33" ht="12.7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row>
    <row r="124" spans="1:33" ht="12.7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row>
    <row r="125" spans="1:33" ht="12.7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row>
    <row r="126" spans="1:33" ht="12.7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row>
    <row r="127" spans="1:33" ht="12.7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row>
    <row r="128" spans="1:33" ht="12.7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row>
    <row r="129" spans="1:33" ht="12.7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row>
    <row r="130" spans="1:33" ht="12.7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row>
    <row r="131" spans="1:33" ht="12.7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row>
    <row r="132" spans="1:33" ht="12.7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row>
    <row r="133" spans="1:33" ht="12.7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row>
    <row r="134" spans="1:33" ht="12.7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row>
    <row r="135" spans="1:33" ht="12.7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row>
    <row r="136" spans="1:33" ht="12.7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row>
    <row r="137" spans="1:33" ht="12.7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row>
    <row r="138" spans="1:33" ht="12.7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row>
    <row r="139" spans="1:33" ht="12.7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row>
    <row r="140" spans="1:33" ht="12.7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row>
    <row r="141" spans="1:33" ht="12.7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row>
    <row r="142" spans="1:33" ht="12.7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row>
    <row r="143" spans="1:33" ht="12.7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row>
    <row r="144" spans="1:33" ht="12.7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row>
    <row r="145" spans="1:33" ht="12.7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row>
    <row r="146" spans="1:33" ht="12.7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row>
    <row r="147" spans="1:33" ht="12.7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row>
    <row r="148" spans="1:33" ht="12.7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row>
    <row r="149" spans="1:33" ht="12.7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row>
    <row r="150" spans="1:33" ht="12.7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row>
    <row r="151" spans="1:33" ht="12.7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row>
    <row r="152" spans="1:33" ht="12.7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row>
    <row r="153" spans="1:33" ht="12.7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row>
    <row r="154" spans="1:33" ht="12.7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row>
    <row r="155" spans="1:33" ht="12.7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row>
    <row r="156" spans="1:33" ht="12.7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row>
    <row r="157" spans="1:33" ht="12.7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row>
    <row r="158" spans="1:33" ht="12.7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row>
    <row r="159" spans="1:33" ht="12.7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row>
    <row r="160" spans="1:33" ht="12.7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row>
    <row r="161" spans="1:33" ht="12.7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row>
    <row r="162" spans="1:33" ht="12.7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row>
    <row r="163" spans="1:33" ht="12.7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row>
    <row r="164" spans="1:33" ht="12.7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row>
    <row r="165" spans="1:33" ht="12.7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row>
    <row r="166" spans="1:33" ht="12.7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row>
    <row r="167" spans="1:33" ht="12.7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row>
    <row r="168" spans="1:33" ht="12.7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row>
    <row r="169" spans="1:33" ht="12.7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row>
    <row r="170" spans="1:33" ht="12.7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row>
    <row r="171" spans="1:33" ht="12.7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row>
    <row r="172" spans="1:33" ht="12.7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row>
    <row r="173" spans="1:33" ht="12.7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row>
    <row r="174" spans="1:33" ht="12.7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row>
    <row r="175" spans="1:33" ht="12.7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row>
    <row r="176" spans="1:33" ht="12.7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row>
    <row r="177" spans="1:33" ht="12.7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row>
    <row r="178" spans="1:33" ht="12.7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row>
    <row r="179" spans="1:33" ht="12.7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row>
    <row r="180" spans="1:33" ht="12.7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row>
    <row r="181" spans="1:33" ht="12.7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row>
    <row r="182" spans="1:33" ht="12.7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row>
    <row r="183" spans="1:33" ht="12.7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row>
    <row r="184" spans="1:33" ht="12.7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row>
    <row r="185" spans="1:33" ht="12.7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row>
    <row r="186" spans="1:33" ht="12.7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row>
    <row r="187" spans="1:33" ht="12.7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row>
    <row r="188" spans="1:33" ht="12.7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row>
    <row r="189" spans="1:33" ht="12.7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row>
    <row r="190" spans="1:33" ht="12.7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row>
    <row r="191" spans="1:33" ht="12.7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row>
    <row r="192" spans="1:33" ht="12.7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row>
    <row r="193" spans="1:33" ht="12.7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row>
    <row r="194" spans="1:33" ht="12.7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row>
    <row r="195" spans="1:33" ht="12.7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row>
    <row r="196" spans="1:33" ht="12.7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row>
    <row r="197" spans="1:33" ht="12.7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row>
    <row r="198" spans="1:33" ht="12.7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row>
    <row r="199" spans="1:33" ht="12.7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row>
    <row r="200" spans="1:33" ht="12.7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row>
    <row r="201" spans="1:33" ht="12.7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row>
    <row r="202" spans="1:33" ht="12.7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row>
    <row r="203" spans="1:33" ht="12.7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row>
    <row r="204" spans="1:33" ht="12.7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row>
    <row r="205" spans="1:33" ht="12.7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row>
    <row r="206" spans="1:33" ht="12.7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row>
    <row r="207" spans="1:33" ht="12.7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row>
    <row r="208" spans="1:33" ht="12.7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row>
    <row r="209" spans="1:33" ht="12.7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row>
    <row r="210" spans="1:33" ht="12.7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row>
    <row r="211" spans="1:33" ht="12.7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row>
    <row r="212" spans="1:33" ht="12.7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row>
    <row r="213" spans="1:33" ht="12.7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row>
    <row r="214" spans="1:33" ht="12.7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row>
    <row r="215" spans="1:33" ht="12.7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row>
    <row r="216" spans="1:33" ht="12.7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row>
    <row r="217" spans="1:33" ht="12.7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row>
    <row r="218" spans="1:33" ht="12.7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row>
    <row r="219" spans="1:33" ht="12.7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row>
    <row r="220" spans="1:33" ht="12.7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row>
    <row r="221" spans="1:33" ht="12.7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row>
    <row r="222" spans="1:33" ht="12.7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row>
    <row r="223" spans="1:33" ht="12.7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row>
    <row r="224" spans="1:33" ht="12.7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row>
    <row r="225" spans="1:33" ht="12.7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row>
    <row r="226" spans="1:33" ht="12.7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row>
    <row r="227" spans="1:33" ht="12.7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row>
    <row r="228" spans="1:33" ht="12.7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row>
    <row r="229" spans="1:33" ht="12.7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row>
    <row r="230" spans="1:33" ht="12.7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row>
    <row r="231" spans="1:33" ht="12.7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row>
    <row r="232" spans="1:33" ht="12.7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row>
    <row r="233" spans="1:33" ht="12.7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row>
    <row r="234" spans="1:33" ht="12.7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row>
    <row r="235" spans="1:33" ht="12.7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row>
    <row r="236" spans="1:33" ht="12.7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row>
    <row r="237" spans="1:33" ht="12.7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row>
    <row r="238" spans="1:33" ht="12.7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row>
    <row r="239" spans="1:33" ht="12.7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row>
    <row r="240" spans="1:33" ht="12.7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row>
    <row r="241" spans="1:33" ht="12.7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row>
    <row r="242" spans="1:33" ht="12.7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row>
    <row r="243" spans="1:33" ht="12.7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row>
    <row r="244" spans="1:33" ht="12.7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row>
    <row r="245" spans="1:33" ht="12.7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row>
    <row r="246" spans="1:33" ht="12.7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row>
    <row r="247" spans="1:33" ht="12.7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row>
    <row r="248" spans="1:33" ht="12.7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row>
    <row r="249" spans="1:33" ht="12.7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row>
    <row r="250" spans="1:33" ht="12.7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row>
    <row r="251" spans="1:33" ht="12.7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row>
    <row r="252" spans="1:33" ht="12.7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row>
    <row r="253" spans="1:33" ht="12.7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row>
    <row r="254" spans="1:33" ht="12.7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row>
    <row r="255" spans="1:33" ht="12.7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row>
    <row r="256" spans="1:33" ht="12.7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row>
    <row r="257" spans="1:33" ht="12.7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row>
    <row r="258" spans="1:33" ht="12.7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row>
    <row r="259" spans="1:33" ht="12.7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row>
    <row r="260" spans="1:33" ht="12.7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row>
    <row r="261" spans="1:33" ht="12.7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row>
    <row r="262" spans="1:33" ht="12.7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row>
    <row r="263" spans="1:33" ht="12.7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row>
    <row r="264" spans="1:33" ht="12.7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row>
    <row r="265" spans="1:33" ht="12.7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row>
    <row r="266" spans="1:33" ht="12.7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row>
    <row r="267" spans="1:33" ht="12.7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row>
    <row r="268" spans="1:33" ht="12.7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row>
    <row r="269" spans="1:33" ht="12.7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row>
    <row r="270" spans="1:33" ht="12.7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row>
    <row r="271" spans="1:33" ht="12.7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row>
    <row r="272" spans="1:33" ht="12.7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row>
    <row r="273" spans="1:33" ht="12.7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row>
    <row r="274" spans="1:33" ht="12.7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row>
    <row r="275" spans="1:33" ht="12.7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row>
    <row r="276" spans="1:33" ht="12.7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row>
    <row r="277" spans="1:33" ht="12.7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row>
    <row r="278" spans="1:33" ht="12.7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row>
    <row r="279" spans="1:33" ht="12.7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row>
    <row r="280" spans="1:33" ht="12.7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row>
    <row r="281" spans="1:33" ht="12.7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row>
    <row r="282" spans="1:33" ht="12.7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row>
    <row r="283" spans="1:33" ht="12.7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row>
    <row r="284" spans="1:33" ht="12.7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row>
    <row r="285" spans="1:33" ht="12.7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row>
    <row r="286" spans="1:33" ht="12.7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row>
    <row r="287" spans="1:33" ht="12.7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row>
    <row r="288" spans="1:33" ht="12.7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row>
    <row r="289" spans="1:33" ht="12.7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row>
    <row r="290" spans="1:33" ht="12.7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row>
    <row r="291" spans="1:33" ht="12.7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row>
    <row r="292" spans="1:33" ht="12.7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row>
    <row r="293" spans="1:33" ht="12.7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row>
    <row r="294" spans="1:33" ht="12.7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row>
    <row r="295" spans="1:33" ht="12.7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row>
    <row r="296" spans="1:33" ht="12.7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row>
    <row r="297" spans="1:33" ht="12.7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row>
    <row r="298" spans="1:33" ht="12.7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row>
    <row r="299" spans="1:33" ht="12.7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row>
    <row r="300" spans="1:33" ht="12.7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row>
    <row r="301" spans="1:33" ht="12.7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row>
    <row r="302" spans="1:33" ht="12.7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row>
    <row r="303" spans="1:33" ht="12.7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row>
    <row r="304" spans="1:33" ht="12.7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row>
    <row r="305" spans="1:33" ht="12.7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row>
    <row r="306" spans="1:33" ht="12.7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row>
    <row r="307" spans="1:33" ht="12.7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row>
    <row r="308" spans="1:33" ht="12.7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row>
    <row r="309" spans="1:33" ht="12.7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row>
    <row r="310" spans="1:33" ht="12.7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row>
    <row r="311" spans="1:33" ht="12.7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row>
    <row r="312" spans="1:33" ht="12.7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row>
    <row r="313" spans="1:33" ht="12.7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row>
    <row r="314" spans="1:33" ht="12.7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row>
    <row r="315" spans="1:33" ht="12.7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row>
    <row r="316" spans="1:33" ht="12.7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row>
    <row r="317" spans="1:33" ht="12.7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row>
    <row r="318" spans="1:33" ht="12.7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row>
    <row r="319" spans="1:33" ht="12.7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row>
    <row r="320" spans="1:33" ht="12.7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row>
    <row r="321" spans="1:33" ht="12.7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row>
    <row r="322" spans="1:33" ht="12.7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row>
    <row r="323" spans="1:33" ht="12.7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row>
    <row r="324" spans="1:33" ht="12.7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row>
    <row r="325" spans="1:33" ht="12.7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row>
    <row r="326" spans="1:33" ht="12.7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row>
    <row r="327" spans="1:33" ht="12.7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row>
    <row r="328" spans="1:33" ht="12.7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row>
    <row r="329" spans="1:33" ht="12.7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row>
    <row r="330" spans="1:33" ht="12.7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row>
    <row r="331" spans="1:33" ht="12.7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row>
    <row r="332" spans="1:33" ht="12.7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row>
    <row r="333" spans="1:33" ht="12.7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row>
    <row r="334" spans="1:33" ht="12.7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row>
    <row r="335" spans="1:33" ht="12.7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row>
    <row r="336" spans="1:33" ht="12.7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row>
    <row r="337" spans="1:33" ht="12.7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row>
    <row r="338" spans="1:33" ht="12.7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row>
    <row r="339" spans="1:33" ht="12.7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row>
    <row r="340" spans="1:33" ht="12.7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row>
    <row r="341" spans="1:33" ht="12.7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row>
    <row r="342" spans="1:33" ht="12.7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row>
    <row r="343" spans="1:33" ht="12.7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row>
    <row r="344" spans="1:33" ht="12.7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row>
    <row r="345" spans="1:33" ht="12.7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row>
    <row r="346" spans="1:33" ht="12.7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row>
    <row r="347" spans="1:33" ht="12.7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row>
    <row r="348" spans="1:33" ht="12.7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row>
    <row r="349" spans="1:33" ht="12.7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row>
    <row r="350" spans="1:33" ht="12.7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row>
    <row r="351" spans="1:33" ht="12.7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row>
    <row r="352" spans="1:33" ht="12.7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row>
    <row r="353" spans="1:33" ht="12.7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row>
    <row r="354" spans="1:33" ht="12.7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row>
    <row r="355" spans="1:33" ht="12.7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row>
    <row r="356" spans="1:33" ht="12.7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row>
    <row r="357" spans="1:33" ht="12.7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row>
    <row r="358" spans="1:33" ht="12.7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row>
    <row r="359" spans="1:33" ht="12.7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row>
    <row r="360" spans="1:33" ht="12.7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row>
    <row r="361" spans="1:33" ht="12.7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row>
    <row r="362" spans="1:33" ht="12.7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row>
    <row r="363" spans="1:33" ht="12.7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row>
    <row r="364" spans="1:33" ht="12.7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row>
    <row r="365" spans="1:33" ht="12.7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row>
    <row r="366" spans="1:33" ht="12.7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row>
    <row r="367" spans="1:33" ht="12.7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row>
    <row r="368" spans="1:33" ht="12.7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row>
    <row r="369" spans="1:33" ht="12.7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row>
    <row r="370" spans="1:33" ht="12.7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row>
    <row r="371" spans="1:33" ht="12.7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row>
    <row r="372" spans="1:33" ht="12.7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row>
    <row r="373" spans="1:33" ht="12.7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row>
    <row r="374" spans="1:33" ht="12.7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row>
    <row r="375" spans="1:33" ht="12.7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row>
    <row r="376" spans="1:33" ht="12.7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row>
    <row r="377" spans="1:33" ht="12.7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row>
    <row r="378" spans="1:33" ht="12.7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row>
    <row r="379" spans="1:33" ht="12.7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row>
    <row r="380" spans="1:33" ht="12.7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row>
    <row r="381" spans="1:33" ht="12.7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row>
    <row r="382" spans="1:33" ht="12.7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row>
    <row r="383" spans="1:33" ht="12.7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row>
    <row r="384" spans="1:33" ht="12.7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row>
    <row r="385" spans="1:33" ht="12.7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row>
    <row r="386" spans="1:33" ht="12.7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row>
    <row r="387" spans="1:33" ht="12.7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row>
    <row r="388" spans="1:33" ht="12.7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row>
    <row r="389" spans="1:33" ht="12.7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row>
    <row r="390" spans="1:33" ht="12.7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row>
    <row r="391" spans="1:33" ht="12.7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row>
    <row r="392" spans="1:33" ht="12.7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row>
    <row r="393" spans="1:33" ht="12.7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row>
    <row r="394" spans="1:33" ht="12.7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row>
    <row r="395" spans="1:33" ht="12.7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row>
    <row r="396" spans="1:33" ht="12.7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row>
    <row r="397" spans="1:33" ht="12.7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row>
    <row r="398" spans="1:33" ht="12.7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row>
    <row r="399" spans="1:33" ht="12.7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row>
    <row r="400" spans="1:33" ht="12.7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row>
    <row r="401" spans="1:33" ht="12.7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row>
    <row r="402" spans="1:33" ht="12.7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row>
    <row r="403" spans="1:33" ht="12.7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row>
    <row r="404" spans="1:33" ht="12.7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row>
    <row r="405" spans="1:33" ht="12.7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row>
    <row r="406" spans="1:33" ht="12.7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row>
    <row r="407" spans="1:33" ht="12.7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row>
    <row r="408" spans="1:33" ht="12.7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row>
    <row r="409" spans="1:33" ht="12.7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row>
    <row r="410" spans="1:33" ht="12.7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row>
    <row r="411" spans="1:33" ht="12.7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row>
    <row r="412" spans="1:33" ht="12.7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row>
    <row r="413" spans="1:33" ht="12.7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row>
    <row r="414" spans="1:33" ht="12.7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row>
    <row r="415" spans="1:33" ht="12.7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row>
    <row r="416" spans="1:33" ht="12.7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row>
    <row r="417" spans="1:33" ht="12.7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row>
    <row r="418" spans="1:33" ht="12.7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row>
    <row r="419" spans="1:33" ht="12.7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row>
    <row r="420" spans="1:33" ht="12.7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row>
    <row r="421" spans="1:33" ht="12.7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row>
    <row r="422" spans="1:33" ht="12.7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row>
    <row r="423" spans="1:33" ht="12.7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row>
    <row r="424" spans="1:33" ht="12.7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row>
    <row r="425" spans="1:33" ht="12.7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row>
    <row r="426" spans="1:33" ht="12.7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row>
    <row r="427" spans="1:33" ht="12.7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row>
    <row r="428" spans="1:33" ht="12.7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row>
    <row r="429" spans="1:33" ht="12.7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row>
    <row r="430" spans="1:33" ht="12.7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row>
    <row r="431" spans="1:33" ht="12.7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row>
    <row r="432" spans="1:33" ht="12.7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row>
    <row r="433" spans="1:33" ht="12.7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row>
    <row r="434" spans="1:33" ht="12.7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row>
    <row r="435" spans="1:33" ht="12.7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row>
    <row r="436" spans="1:33" ht="12.7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row>
    <row r="437" spans="1:33" ht="12.7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row>
    <row r="438" spans="1:33" ht="12.7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row>
    <row r="439" spans="1:33" ht="12.7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row>
    <row r="440" spans="1:33" ht="12.7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row>
    <row r="441" spans="1:33" ht="12.7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row>
    <row r="442" spans="1:33" ht="12.7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row>
    <row r="443" spans="1:33" ht="12.7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row>
    <row r="444" spans="1:33" ht="12.7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row>
    <row r="445" spans="1:33" ht="12.7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row>
    <row r="446" spans="1:33" ht="12.7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row>
    <row r="447" spans="1:33" ht="12.7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row>
    <row r="448" spans="1:33" ht="12.7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row>
    <row r="449" spans="1:33" ht="12.7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row>
    <row r="450" spans="1:33" ht="12.7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row>
    <row r="451" spans="1:33" ht="12.7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row>
    <row r="452" spans="1:33" ht="12.7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row>
    <row r="453" spans="1:33" ht="12.7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row>
    <row r="454" spans="1:33" ht="12.7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row>
    <row r="455" spans="1:33" ht="12.7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row>
    <row r="456" spans="1:33" ht="12.7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row>
    <row r="457" spans="1:33" ht="12.7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row>
    <row r="458" spans="1:33" ht="12.7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row>
    <row r="459" spans="1:33" ht="12.7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row>
    <row r="460" spans="1:33" ht="12.7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row>
    <row r="461" spans="1:33" ht="12.7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row>
    <row r="462" spans="1:33" ht="12.7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row>
    <row r="463" spans="1:33" ht="12.7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row>
    <row r="464" spans="1:33" ht="12.7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row>
    <row r="465" spans="1:33" ht="12.7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row>
    <row r="466" spans="1:33" ht="12.7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row>
    <row r="467" spans="1:33" ht="12.7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row>
    <row r="468" spans="1:33" ht="12.7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row>
    <row r="469" spans="1:33" ht="12.7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row>
    <row r="470" spans="1:33" ht="12.7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row>
    <row r="471" spans="1:33" ht="12.7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row>
    <row r="472" spans="1:33" ht="12.7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row>
    <row r="473" spans="1:33" ht="12.7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row>
    <row r="474" spans="1:33" ht="12.7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row>
    <row r="475" spans="1:33" ht="12.7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row>
    <row r="476" spans="1:33" ht="12.7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row>
    <row r="477" spans="1:33" ht="12.7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row>
    <row r="478" spans="1:33" ht="12.7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row>
    <row r="479" spans="1:33" ht="12.7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row>
    <row r="480" spans="1:33" ht="12.7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row>
    <row r="481" spans="1:33" ht="12.7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row>
    <row r="482" spans="1:33" ht="12.7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row>
    <row r="483" spans="1:33" ht="12.7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row>
    <row r="484" spans="1:33" ht="12.7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row>
    <row r="485" spans="1:33" ht="12.7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row>
    <row r="486" spans="1:33" ht="12.7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row>
    <row r="487" spans="1:33" ht="12.7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row>
    <row r="488" spans="1:33" ht="12.7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row>
    <row r="489" spans="1:33" ht="12.7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row>
    <row r="490" spans="1:33" ht="12.7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row>
    <row r="491" spans="1:33" ht="12.7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row>
    <row r="492" spans="1:33" ht="12.7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row>
    <row r="493" spans="1:33" ht="12.7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row>
    <row r="494" spans="1:33" ht="12.7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row>
    <row r="495" spans="1:33" ht="12.7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row>
    <row r="496" spans="1:33" ht="12.7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row>
    <row r="497" spans="1:33" ht="12.7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row>
    <row r="498" spans="1:33" ht="12.7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row>
    <row r="499" spans="1:33" ht="12.7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row>
    <row r="500" spans="1:33" ht="12.7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row>
    <row r="501" spans="1:33" ht="12.7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row>
    <row r="502" spans="1:33" ht="12.7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row>
    <row r="503" spans="1:33" ht="12.7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row>
    <row r="504" spans="1:33" ht="12.7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row>
    <row r="505" spans="1:33" ht="12.7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row>
    <row r="506" spans="1:33" ht="12.7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row>
    <row r="507" spans="1:33" ht="12.7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row>
    <row r="508" spans="1:33" ht="12.7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row>
    <row r="509" spans="1:33" ht="12.7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row>
    <row r="510" spans="1:33" ht="12.7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row>
    <row r="511" spans="1:33" ht="12.7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row>
    <row r="512" spans="1:33" ht="12.7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row>
    <row r="513" spans="1:33" ht="12.7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row>
    <row r="514" spans="1:33" ht="12.7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row>
    <row r="515" spans="1:33" ht="12.7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row>
    <row r="516" spans="1:33" ht="12.7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row>
    <row r="517" spans="1:33" ht="12.7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row>
    <row r="518" spans="1:33" ht="12.7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row>
    <row r="519" spans="1:33" ht="12.7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row>
    <row r="520" spans="1:33" ht="12.7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row>
    <row r="521" spans="1:33" ht="12.7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row>
    <row r="522" spans="1:33" ht="12.7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row>
    <row r="523" spans="1:33" ht="12.7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row>
    <row r="524" spans="1:33" ht="12.7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row>
    <row r="525" spans="1:33" ht="12.7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row>
    <row r="526" spans="1:33" ht="12.7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row>
    <row r="527" spans="1:33" ht="12.7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row>
    <row r="528" spans="1:33" ht="12.7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row>
    <row r="529" spans="1:33" ht="12.7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row>
    <row r="530" spans="1:33" ht="12.7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row>
    <row r="531" spans="1:33" ht="12.7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row>
    <row r="532" spans="1:33" ht="12.7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row>
    <row r="533" spans="1:33" ht="12.7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row>
    <row r="534" spans="1:33" ht="12.7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row>
    <row r="535" spans="1:33" ht="12.7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row>
    <row r="536" spans="1:33" ht="12.7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row>
    <row r="537" spans="1:33" ht="12.7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row>
    <row r="538" spans="1:33" ht="12.7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row>
    <row r="539" spans="1:33" ht="12.7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row>
    <row r="540" spans="1:33" ht="12.7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row>
    <row r="541" spans="1:33" ht="12.7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row>
    <row r="542" spans="1:33" ht="12.7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row>
    <row r="543" spans="1:33" ht="12.7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row>
    <row r="544" spans="1:33" ht="12.7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row>
    <row r="545" spans="1:33" ht="12.7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row>
    <row r="546" spans="1:33" ht="12.7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row>
    <row r="547" spans="1:33" ht="12.7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row>
    <row r="548" spans="1:33" ht="12.7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row>
    <row r="549" spans="1:33" ht="12.7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row>
    <row r="550" spans="1:33" ht="12.7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row>
    <row r="551" spans="1:33" ht="12.7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row>
    <row r="552" spans="1:33" ht="12.7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row>
    <row r="553" spans="1:33" ht="12.7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row>
    <row r="554" spans="1:33" ht="12.7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row>
    <row r="555" spans="1:33" ht="12.7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row>
    <row r="556" spans="1:33" ht="12.7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row>
    <row r="557" spans="1:33" ht="12.7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row>
    <row r="558" spans="1:33" ht="12.7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row>
    <row r="559" spans="1:33" ht="12.7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row>
    <row r="560" spans="1:33" ht="12.7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row>
    <row r="561" spans="1:33" ht="12.7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row>
    <row r="562" spans="1:33" ht="12.7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row>
    <row r="563" spans="1:33" ht="12.7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row>
    <row r="564" spans="1:33" ht="12.7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row>
    <row r="565" spans="1:33" ht="12.7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row>
    <row r="566" spans="1:33" ht="12.7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row>
    <row r="567" spans="1:33" ht="12.7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row>
    <row r="568" spans="1:33" ht="12.7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row>
    <row r="569" spans="1:33" ht="12.7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row>
    <row r="570" spans="1:33" ht="12.7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row>
    <row r="571" spans="1:33" ht="12.7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row>
    <row r="572" spans="1:33" ht="12.7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row>
    <row r="573" spans="1:33" ht="12.7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row>
    <row r="574" spans="1:33" ht="12.7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row>
    <row r="575" spans="1:33" ht="12.7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row>
    <row r="576" spans="1:33" ht="12.7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row>
    <row r="577" spans="1:33" ht="12.7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row>
    <row r="578" spans="1:33" ht="12.7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row>
    <row r="579" spans="1:33" ht="12.7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row>
    <row r="580" spans="1:33" ht="12.7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row>
    <row r="581" spans="1:33" ht="12.7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row>
    <row r="582" spans="1:33" ht="12.7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row>
    <row r="583" spans="1:33" ht="12.7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row>
    <row r="584" spans="1:33" ht="12.7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row>
    <row r="585" spans="1:33" ht="12.7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row>
    <row r="586" spans="1:33" ht="12.7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row>
    <row r="587" spans="1:33" ht="12.7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row>
    <row r="588" spans="1:33" ht="12.7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row>
    <row r="589" spans="1:33" ht="12.7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row>
    <row r="590" spans="1:33" ht="12.7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row>
    <row r="591" spans="1:33" ht="12.7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row>
    <row r="592" spans="1:33" ht="12.7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row>
    <row r="593" spans="1:33" ht="12.7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row>
    <row r="594" spans="1:33" ht="12.7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row>
    <row r="595" spans="1:33" ht="12.7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row>
    <row r="596" spans="1:33" ht="12.7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row>
    <row r="597" spans="1:33" ht="12.7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row>
    <row r="598" spans="1:33" ht="12.7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row>
    <row r="599" spans="1:33" ht="12.7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row>
    <row r="600" spans="1:33" ht="12.7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row>
    <row r="601" spans="1:33" ht="12.7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row>
    <row r="602" spans="1:33" ht="12.7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row>
    <row r="603" spans="1:33" ht="12.7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row>
    <row r="604" spans="1:33" ht="12.7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row>
    <row r="605" spans="1:33" ht="12.7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row>
    <row r="606" spans="1:33" ht="12.7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row>
    <row r="607" spans="1:33" ht="12.7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row>
    <row r="608" spans="1:33" ht="12.7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row>
    <row r="609" spans="1:33" ht="12.7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row>
    <row r="610" spans="1:33" ht="12.7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row>
    <row r="611" spans="1:33" ht="12.7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row>
    <row r="612" spans="1:33" ht="12.7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row>
    <row r="613" spans="1:33" ht="12.7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row>
    <row r="614" spans="1:33" ht="12.7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row>
    <row r="615" spans="1:33" ht="12.7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row>
    <row r="616" spans="1:33" ht="12.7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row>
    <row r="617" spans="1:33" ht="12.7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row>
    <row r="618" spans="1:33" ht="12.7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row>
    <row r="619" spans="1:33" ht="12.7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row>
    <row r="620" spans="1:33" ht="12.7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row>
    <row r="621" spans="1:33" ht="12.7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row>
    <row r="622" spans="1:33" ht="12.7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row>
    <row r="623" spans="1:33" ht="12.7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row>
    <row r="624" spans="1:33" ht="12.7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row>
    <row r="625" spans="1:33" ht="12.7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row>
    <row r="626" spans="1:33" ht="12.7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row>
    <row r="627" spans="1:33" ht="12.7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row>
    <row r="628" spans="1:33" ht="12.7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row>
    <row r="629" spans="1:33" ht="12.7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row>
    <row r="630" spans="1:33" ht="12.7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row>
    <row r="631" spans="1:33" ht="12.7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row>
    <row r="632" spans="1:33" ht="12.7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row>
    <row r="633" spans="1:33" ht="12.7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row>
    <row r="634" spans="1:33" ht="12.7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row>
    <row r="635" spans="1:33" ht="12.7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row>
    <row r="636" spans="1:33" ht="12.7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row>
    <row r="637" spans="1:33" ht="12.7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row>
    <row r="638" spans="1:33" ht="12.7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row>
    <row r="639" spans="1:33" ht="12.7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row>
    <row r="640" spans="1:33" ht="12.7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row>
    <row r="641" spans="1:33" ht="12.7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row>
    <row r="642" spans="1:33" ht="12.7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row>
    <row r="643" spans="1:33" ht="12.7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row>
    <row r="644" spans="1:33" ht="12.7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row>
    <row r="645" spans="1:33" ht="12.7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row>
    <row r="646" spans="1:33" ht="12.7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row>
    <row r="647" spans="1:33" ht="12.7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row>
    <row r="648" spans="1:33" ht="12.7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row>
    <row r="649" spans="1:33" ht="12.7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row>
    <row r="650" spans="1:33" ht="12.7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row>
    <row r="651" spans="1:33" ht="12.7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row>
    <row r="652" spans="1:33" ht="12.7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row>
    <row r="653" spans="1:33" ht="12.7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row>
    <row r="654" spans="1:33" ht="12.7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row>
    <row r="655" spans="1:33" ht="12.7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row>
    <row r="656" spans="1:33" ht="12.7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row>
    <row r="657" spans="1:33" ht="12.7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row>
    <row r="658" spans="1:33" ht="12.7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row>
    <row r="659" spans="1:33" ht="12.7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row>
    <row r="660" spans="1:33" ht="12.7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row>
    <row r="661" spans="1:33" ht="12.7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row>
    <row r="662" spans="1:33" ht="12.7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row>
    <row r="663" spans="1:33" ht="12.7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row>
    <row r="664" spans="1:33" ht="12.7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row>
    <row r="665" spans="1:33" ht="12.7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row>
    <row r="666" spans="1:33" ht="12.7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row>
    <row r="667" spans="1:33" ht="12.7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row>
    <row r="668" spans="1:33" ht="12.7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row>
    <row r="669" spans="1:33" ht="12.7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row>
    <row r="670" spans="1:33" ht="12.7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row>
    <row r="671" spans="1:33" ht="12.7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row>
    <row r="672" spans="1:33" ht="12.7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row>
    <row r="673" spans="1:33" ht="12.7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row>
    <row r="674" spans="1:33" ht="12.7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row>
    <row r="675" spans="1:33" ht="12.7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row>
    <row r="676" spans="1:33" ht="12.7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row>
    <row r="677" spans="1:33" ht="12.7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row>
    <row r="678" spans="1:33" ht="12.7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row>
    <row r="679" spans="1:33" ht="12.7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row>
    <row r="680" spans="1:33" ht="12.7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row>
    <row r="681" spans="1:33" ht="12.7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row>
    <row r="682" spans="1:33" ht="12.7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row>
    <row r="683" spans="1:33" ht="12.7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row>
    <row r="684" spans="1:33" ht="12.7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row>
    <row r="685" spans="1:33" ht="12.7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row>
    <row r="686" spans="1:33" ht="12.7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row>
    <row r="687" spans="1:33" ht="12.7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row>
    <row r="688" spans="1:33" ht="12.7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row>
    <row r="689" spans="1:33" ht="12.7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row>
    <row r="690" spans="1:33" ht="12.7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row>
    <row r="691" spans="1:33" ht="12.7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row>
    <row r="692" spans="1:33" ht="12.7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row>
    <row r="693" spans="1:33" ht="12.7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row>
    <row r="694" spans="1:33" ht="12.7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row>
    <row r="695" spans="1:33" ht="12.7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row>
    <row r="696" spans="1:33" ht="12.7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row>
    <row r="697" spans="1:33" ht="12.7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row>
    <row r="698" spans="1:33" ht="12.7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row>
    <row r="699" spans="1:33" ht="12.7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row>
    <row r="700" spans="1:33" ht="12.7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row>
    <row r="701" spans="1:33" ht="12.7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row>
    <row r="702" spans="1:33" ht="12.7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row>
    <row r="703" spans="1:33" ht="12.7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row>
    <row r="704" spans="1:33" ht="12.7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row>
    <row r="705" spans="1:33" ht="12.7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row>
    <row r="706" spans="1:33" ht="12.7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row>
    <row r="707" spans="1:33" ht="12.7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row>
    <row r="708" spans="1:33" ht="12.7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row>
    <row r="709" spans="1:33" ht="12.7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row>
    <row r="710" spans="1:33" ht="12.7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row>
    <row r="711" spans="1:33" ht="12.7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row>
    <row r="712" spans="1:33" ht="12.7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row>
    <row r="713" spans="1:33" ht="12.7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row>
    <row r="714" spans="1:33" ht="12.7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row>
    <row r="715" spans="1:33" ht="12.7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row>
    <row r="716" spans="1:33" ht="12.7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row>
    <row r="717" spans="1:33" ht="12.7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row>
    <row r="718" spans="1:33" ht="12.7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row>
    <row r="719" spans="1:33" ht="12.7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row>
    <row r="720" spans="1:33" ht="12.7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row>
    <row r="721" spans="1:33" ht="12.7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row>
    <row r="722" spans="1:33" ht="12.7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row>
    <row r="723" spans="1:33" ht="12.7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row>
    <row r="724" spans="1:33" ht="12.7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row>
    <row r="725" spans="1:33" ht="12.7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row>
    <row r="726" spans="1:33" ht="12.7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row>
    <row r="727" spans="1:33" ht="12.7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row>
    <row r="728" spans="1:33" ht="12.7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row>
    <row r="729" spans="1:33" ht="12.7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row>
    <row r="730" spans="1:33" ht="12.7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row>
    <row r="731" spans="1:33" ht="12.7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row>
    <row r="732" spans="1:33" ht="12.7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row>
    <row r="733" spans="1:33" ht="12.7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row>
    <row r="734" spans="1:33" ht="12.7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row>
    <row r="735" spans="1:33" ht="12.7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row>
    <row r="736" spans="1:33" ht="12.7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row>
    <row r="737" spans="1:33" ht="12.7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row>
    <row r="738" spans="1:33" ht="12.7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row>
    <row r="739" spans="1:33" ht="12.7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row>
    <row r="740" spans="1:33" ht="12.7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row>
    <row r="741" spans="1:33" ht="12.7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row>
    <row r="742" spans="1:33" ht="12.7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row>
    <row r="743" spans="1:33" ht="12.7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row>
    <row r="744" spans="1:33" ht="12.7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row>
    <row r="745" spans="1:33" ht="12.7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row>
    <row r="746" spans="1:33" ht="12.7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row>
    <row r="747" spans="1:33" ht="12.7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row>
    <row r="748" spans="1:33" ht="12.7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row>
    <row r="749" spans="1:33" ht="12.7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row>
    <row r="750" spans="1:33" ht="12.7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row>
    <row r="751" spans="1:33" ht="12.7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row>
    <row r="752" spans="1:33" ht="12.7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row>
    <row r="753" spans="1:33" ht="12.7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row>
    <row r="754" spans="1:33" ht="12.7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row>
    <row r="755" spans="1:33" ht="12.7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row>
    <row r="756" spans="1:33" ht="12.7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row>
    <row r="757" spans="1:33" ht="12.7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row>
    <row r="758" spans="1:33" ht="12.7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row>
    <row r="759" spans="1:33" ht="12.7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row>
    <row r="760" spans="1:33" ht="12.7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row>
    <row r="761" spans="1:33" ht="12.7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row>
    <row r="762" spans="1:33" ht="12.7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row>
    <row r="763" spans="1:33" ht="12.7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row>
    <row r="764" spans="1:33" ht="12.7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row>
    <row r="765" spans="1:33" ht="12.7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row>
    <row r="766" spans="1:33" ht="12.7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row>
    <row r="767" spans="1:33" ht="12.7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row>
    <row r="768" spans="1:33" ht="12.7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row>
    <row r="769" spans="1:33" ht="12.7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row>
    <row r="770" spans="1:33" ht="12.7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row>
    <row r="771" spans="1:33" ht="12.7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row>
    <row r="772" spans="1:33" ht="12.7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row>
    <row r="773" spans="1:33" ht="12.7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row>
    <row r="774" spans="1:33" ht="12.7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row>
    <row r="775" spans="1:33" ht="12.7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row>
    <row r="776" spans="1:33" ht="12.7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row>
    <row r="777" spans="1:33" ht="12.7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row>
    <row r="778" spans="1:33" ht="12.7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row>
    <row r="779" spans="1:33" ht="12.7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row>
    <row r="780" spans="1:33" ht="12.7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row>
    <row r="781" spans="1:33" ht="12.7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row>
    <row r="782" spans="1:33" ht="12.7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row>
    <row r="783" spans="1:33" ht="12.7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row>
    <row r="784" spans="1:33" ht="12.7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row>
    <row r="785" spans="1:33" ht="12.7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row>
    <row r="786" spans="1:33" ht="12.7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row>
    <row r="787" spans="1:33" ht="12.7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row>
    <row r="788" spans="1:33" ht="12.7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row>
    <row r="789" spans="1:33" ht="12.7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row>
    <row r="790" spans="1:33" ht="12.7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row>
    <row r="791" spans="1:33" ht="12.7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row>
    <row r="792" spans="1:33" ht="12.7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row>
    <row r="793" spans="1:33" ht="12.7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row>
    <row r="794" spans="1:33" ht="12.7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row>
    <row r="795" spans="1:33" ht="12.7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row>
    <row r="796" spans="1:33" ht="12.7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row>
    <row r="797" spans="1:33" ht="12.7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row>
    <row r="798" spans="1:33" ht="12.7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row>
    <row r="799" spans="1:33" ht="12.7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row>
    <row r="800" spans="1:33" ht="12.7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row>
    <row r="801" spans="1:33" ht="12.7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row>
    <row r="802" spans="1:33" ht="12.7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row>
    <row r="803" spans="1:33" ht="12.7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row>
    <row r="804" spans="1:33" ht="12.7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row>
    <row r="805" spans="1:33" ht="12.7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row>
    <row r="806" spans="1:33" ht="12.7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row>
    <row r="807" spans="1:33" ht="12.7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row>
    <row r="808" spans="1:33" ht="12.7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row>
    <row r="809" spans="1:33" ht="12.7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row>
    <row r="810" spans="1:33" ht="12.7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row>
    <row r="811" spans="1:33" ht="12.7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row>
    <row r="812" spans="1:33" ht="12.7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row>
    <row r="813" spans="1:33" ht="12.7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row>
    <row r="814" spans="1:33" ht="12.7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row>
    <row r="815" spans="1:33" ht="12.7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row>
    <row r="816" spans="1:33" ht="12.7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row>
    <row r="817" spans="1:33" ht="12.7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row>
    <row r="818" spans="1:33" ht="12.7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row>
    <row r="819" spans="1:33" ht="12.7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row>
    <row r="820" spans="1:33" ht="12.7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row>
    <row r="821" spans="1:33" ht="12.7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row>
    <row r="822" spans="1:33" ht="12.7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row>
    <row r="823" spans="1:33" ht="12.7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row>
    <row r="824" spans="1:33" ht="12.7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row>
    <row r="825" spans="1:33" ht="12.7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row>
    <row r="826" spans="1:33" ht="12.7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row>
    <row r="827" spans="1:33" ht="12.7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row>
    <row r="828" spans="1:33" ht="12.7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row>
    <row r="829" spans="1:33" ht="12.7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row>
    <row r="830" spans="1:33" ht="12.7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row>
    <row r="831" spans="1:33" ht="12.7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row>
    <row r="832" spans="1:33" ht="12.7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row>
    <row r="833" spans="1:33" ht="12.7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row>
    <row r="834" spans="1:33" ht="12.7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row>
    <row r="835" spans="1:33" ht="12.7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row>
    <row r="836" spans="1:33" ht="12.7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row>
    <row r="837" spans="1:33" ht="12.7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row>
    <row r="838" spans="1:33" ht="12.7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row>
    <row r="839" spans="1:33" ht="12.7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row>
    <row r="840" spans="1:33" ht="12.7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row>
    <row r="841" spans="1:33" ht="12.7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row>
    <row r="842" spans="1:33" ht="12.7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row>
    <row r="843" spans="1:33" ht="12.7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row>
    <row r="844" spans="1:33" ht="12.7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row>
    <row r="845" spans="1:33" ht="12.7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row>
    <row r="846" spans="1:33" ht="12.7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row>
    <row r="847" spans="1:33" ht="12.7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row>
    <row r="848" spans="1:33" ht="12.7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row>
    <row r="849" spans="1:33" ht="12.7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row>
    <row r="850" spans="1:33" ht="12.7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row>
    <row r="851" spans="1:33" ht="12.7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row>
    <row r="852" spans="1:33" ht="12.7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row>
    <row r="853" spans="1:33" ht="12.7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row>
    <row r="854" spans="1:33" ht="12.7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row>
    <row r="855" spans="1:33" ht="12.7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row>
    <row r="856" spans="1:33" ht="12.7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row>
    <row r="857" spans="1:33" ht="12.7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row>
    <row r="858" spans="1:33" ht="12.7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row>
    <row r="859" spans="1:33" ht="12.7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row>
    <row r="860" spans="1:33" ht="12.7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row>
    <row r="861" spans="1:33" ht="12.7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row>
    <row r="862" spans="1:33" ht="12.7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row>
    <row r="863" spans="1:33" ht="12.7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row>
    <row r="864" spans="1:33" ht="12.7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row>
    <row r="865" spans="1:33" ht="12.7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row>
    <row r="866" spans="1:33" ht="12.7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row>
    <row r="867" spans="1:33" ht="12.7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row>
    <row r="868" spans="1:33" ht="12.7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row>
    <row r="869" spans="1:33" ht="12.7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row>
    <row r="870" spans="1:33" ht="12.7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row>
    <row r="871" spans="1:33" ht="12.7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row>
    <row r="872" spans="1:33" ht="12.7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row>
    <row r="873" spans="1:33" ht="12.7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row>
    <row r="874" spans="1:33" ht="12.7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row>
    <row r="875" spans="1:33" ht="12.7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row>
    <row r="876" spans="1:33" ht="12.7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row>
    <row r="877" spans="1:33" ht="12.7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row>
    <row r="878" spans="1:33" ht="12.7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row>
    <row r="879" spans="1:33" ht="12.7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row>
    <row r="880" spans="1:33" ht="12.7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row>
    <row r="881" spans="1:33" ht="12.7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row>
    <row r="882" spans="1:33" ht="12.7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row>
    <row r="883" spans="1:33" ht="12.7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row>
    <row r="884" spans="1:33" ht="12.7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row>
    <row r="885" spans="1:33" ht="12.7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row>
    <row r="886" spans="1:33" ht="12.7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row>
    <row r="887" spans="1:33" ht="12.7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row>
    <row r="888" spans="1:33" ht="12.7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row>
    <row r="889" spans="1:33" ht="12.7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row>
    <row r="890" spans="1:33" ht="12.7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row>
    <row r="891" spans="1:33" ht="12.7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row>
    <row r="892" spans="1:33" ht="12.7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row>
    <row r="893" spans="1:33" ht="12.7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row>
    <row r="894" spans="1:33" ht="12.7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row>
    <row r="895" spans="1:33" ht="12.7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row>
    <row r="896" spans="1:33" ht="12.7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row>
    <row r="897" spans="1:33" ht="12.7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row>
    <row r="898" spans="1:33" ht="12.7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row>
    <row r="899" spans="1:33" ht="12.7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row>
    <row r="900" spans="1:33" ht="12.7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row>
    <row r="901" spans="1:33" ht="12.7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row>
    <row r="902" spans="1:33" ht="12.7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row>
    <row r="903" spans="1:33" ht="12.7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row>
    <row r="904" spans="1:33" ht="12.7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row>
    <row r="905" spans="1:33" ht="12.7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row>
    <row r="906" spans="1:33" ht="12.7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row>
    <row r="907" spans="1:33" ht="12.7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row>
    <row r="908" spans="1:33" ht="12.7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row>
    <row r="909" spans="1:33" ht="12.7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row>
    <row r="910" spans="1:33" ht="12.7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row>
    <row r="911" spans="1:33" ht="12.7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row>
    <row r="912" spans="1:33" ht="12.7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row>
    <row r="913" spans="1:33" ht="12.7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row>
    <row r="914" spans="1:33" ht="12.7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row>
    <row r="915" spans="1:33" ht="12.7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row>
    <row r="916" spans="1:33" ht="12.7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row>
    <row r="917" spans="1:33" ht="12.7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row>
    <row r="918" spans="1:33" ht="12.7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row>
    <row r="919" spans="1:33" ht="12.7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row>
    <row r="920" spans="1:33" ht="12.7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row>
    <row r="921" spans="1:33" ht="12.7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row>
    <row r="922" spans="1:33" ht="12.7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row>
    <row r="923" spans="1:33" ht="12.7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row>
    <row r="924" spans="1:33" ht="12.7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row>
    <row r="925" spans="1:33" ht="12.7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row>
    <row r="926" spans="1:33" ht="12.7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row>
    <row r="927" spans="1:33" ht="12.7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row>
    <row r="928" spans="1:33" ht="12.7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row>
    <row r="929" spans="1:33" ht="12.7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row>
    <row r="930" spans="1:33" ht="12.7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row>
    <row r="931" spans="1:33" ht="12.7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row>
    <row r="932" spans="1:33" ht="12.7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row>
    <row r="933" spans="1:33" ht="12.7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row>
    <row r="934" spans="1:33" ht="12.7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row>
    <row r="935" spans="1:33" ht="12.7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row>
    <row r="936" spans="1:33" ht="12.7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row>
    <row r="937" spans="1:33" ht="12.7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row>
    <row r="938" spans="1:33" ht="12.7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row>
    <row r="939" spans="1:33" ht="12.7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row>
    <row r="940" spans="1:33" ht="12.7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row>
    <row r="941" spans="1:33" ht="12.7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row>
    <row r="942" spans="1:33" ht="12.7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row>
    <row r="943" spans="1:33" ht="12.7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row>
    <row r="944" spans="1:33" ht="12.7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row>
    <row r="945" spans="1:33" ht="12.7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row>
    <row r="946" spans="1:33" ht="12.7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row>
    <row r="947" spans="1:33" ht="12.7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row>
    <row r="948" spans="1:33" ht="12.7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row>
    <row r="949" spans="1:33" ht="12.7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row>
    <row r="950" spans="1:33" ht="12.7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row>
    <row r="951" spans="1:33" ht="12.7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row>
    <row r="952" spans="1:33" ht="12.7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row>
    <row r="953" spans="1:33" ht="12.7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row>
    <row r="954" spans="1:33" ht="12.7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row>
    <row r="955" spans="1:33" ht="12.7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row>
    <row r="956" spans="1:33" ht="12.7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row>
    <row r="957" spans="1:33" ht="12.7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row>
    <row r="958" spans="1:33" ht="12.7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row>
    <row r="959" spans="1:33" ht="12.7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row>
    <row r="960" spans="1:33" ht="12.7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row>
    <row r="961" spans="1:33" ht="12.7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row>
    <row r="962" spans="1:33" ht="12.7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row>
    <row r="963" spans="1:33" ht="12.7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row>
    <row r="964" spans="1:33" ht="12.7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row>
    <row r="965" spans="1:33" ht="12.7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row>
    <row r="966" spans="1:33" ht="12.7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row>
    <row r="967" spans="1:33" ht="12.7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row>
    <row r="968" spans="1:33" ht="12.7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row>
    <row r="969" spans="1:33" ht="12.7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row>
    <row r="970" spans="1:33" ht="12.7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row>
    <row r="971" spans="1:33" ht="12.7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row>
    <row r="972" spans="1:33" ht="12.7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row>
    <row r="973" spans="1:33" ht="12.7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row>
    <row r="974" spans="1:33" ht="12.7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row>
    <row r="975" spans="1:33" ht="12.7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row>
    <row r="976" spans="1:33" ht="12.7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row>
    <row r="977" spans="1:33" ht="12.7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row>
    <row r="978" spans="1:33" ht="12.7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row>
    <row r="979" spans="1:33" ht="12.7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row>
    <row r="980" spans="1:33" ht="12.7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row>
    <row r="981" spans="1:33" ht="12.7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row>
    <row r="982" spans="1:33" ht="12.7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row>
    <row r="983" spans="1:33" ht="12.7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row>
    <row r="984" spans="1:33" ht="12.7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row>
    <row r="985" spans="1:33" ht="12.7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row>
    <row r="986" spans="1:33" ht="12.7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row>
    <row r="987" spans="1:33" ht="12.7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row>
    <row r="988" spans="1:33" ht="12.7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row>
    <row r="989" spans="1:33" ht="12.7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row>
    <row r="990" spans="1:33" ht="12.7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row>
    <row r="991" spans="1:33" ht="12.7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row>
    <row r="992" spans="1:33" ht="12.7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row>
    <row r="993" spans="1:33" ht="12.7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row>
    <row r="994" spans="1:33" ht="12.7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row>
    <row r="995" spans="1:33" ht="12.7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row>
    <row r="996" spans="1:33" ht="12.7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row>
    <row r="997" spans="1:33" ht="12.7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row>
    <row r="998" spans="1:33" ht="12.7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row>
    <row r="999" spans="1:33" ht="12.7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row>
    <row r="1000" spans="1:33" ht="12.7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row>
    <row r="1001" spans="1:33" ht="12.75">
      <c r="A1001" s="56"/>
      <c r="B1001" s="56"/>
      <c r="C1001" s="56"/>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row>
    <row r="1002" spans="1:33" ht="12.75">
      <c r="A1002" s="56"/>
      <c r="B1002" s="56"/>
      <c r="C1002" s="56"/>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row>
    <row r="1003" spans="1:33" ht="12.75">
      <c r="A1003" s="56"/>
      <c r="B1003" s="56"/>
      <c r="C1003" s="56"/>
      <c r="D1003" s="56"/>
      <c r="E1003" s="56"/>
      <c r="F1003" s="56"/>
      <c r="G1003" s="56"/>
      <c r="H1003" s="56"/>
      <c r="I1003" s="56"/>
      <c r="J1003" s="56"/>
      <c r="K1003" s="56"/>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row>
    <row r="1004" spans="1:33" ht="12.75">
      <c r="A1004" s="56"/>
      <c r="B1004" s="56"/>
      <c r="C1004" s="56"/>
      <c r="D1004" s="56"/>
      <c r="E1004" s="56"/>
      <c r="F1004" s="56"/>
      <c r="G1004" s="56"/>
      <c r="H1004" s="56"/>
      <c r="I1004" s="56"/>
      <c r="J1004" s="56"/>
      <c r="K1004" s="56"/>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row>
    <row r="1005" spans="1:33" ht="12.75">
      <c r="A1005" s="56"/>
      <c r="B1005" s="56"/>
      <c r="C1005" s="56"/>
      <c r="D1005" s="56"/>
      <c r="E1005" s="56"/>
      <c r="F1005" s="56"/>
      <c r="G1005" s="56"/>
      <c r="H1005" s="56"/>
      <c r="I1005" s="56"/>
      <c r="J1005" s="56"/>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row>
    <row r="1006" spans="1:33" ht="12.75">
      <c r="A1006" s="56"/>
      <c r="B1006" s="56"/>
      <c r="C1006" s="56"/>
      <c r="D1006" s="56"/>
      <c r="E1006" s="56"/>
      <c r="F1006" s="56"/>
      <c r="G1006" s="56"/>
      <c r="H1006" s="56"/>
      <c r="I1006" s="56"/>
      <c r="J1006" s="56"/>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row>
    <row r="1007" spans="1:33" ht="12.75">
      <c r="A1007" s="56"/>
      <c r="B1007" s="56"/>
      <c r="C1007" s="56"/>
      <c r="D1007" s="56"/>
      <c r="E1007" s="56"/>
      <c r="F1007" s="56"/>
      <c r="G1007" s="56"/>
      <c r="H1007" s="56"/>
      <c r="I1007" s="56"/>
      <c r="J1007" s="56"/>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row>
    <row r="1008" spans="1:33" ht="12.75">
      <c r="A1008" s="56"/>
      <c r="B1008" s="56"/>
      <c r="C1008" s="56"/>
      <c r="D1008" s="56"/>
      <c r="E1008" s="56"/>
      <c r="F1008" s="56"/>
      <c r="G1008" s="56"/>
      <c r="H1008" s="56"/>
      <c r="I1008" s="56"/>
      <c r="J1008" s="56"/>
      <c r="K1008" s="56"/>
      <c r="L1008" s="56"/>
      <c r="M1008" s="56"/>
      <c r="N1008" s="56"/>
      <c r="O1008" s="56"/>
      <c r="P1008" s="56"/>
      <c r="Q1008" s="56"/>
      <c r="R1008" s="56"/>
      <c r="S1008" s="56"/>
      <c r="T1008" s="56"/>
      <c r="U1008" s="56"/>
      <c r="V1008" s="56"/>
      <c r="W1008" s="56"/>
      <c r="X1008" s="56"/>
      <c r="Y1008" s="56"/>
      <c r="Z1008" s="56"/>
      <c r="AA1008" s="56"/>
      <c r="AB1008" s="56"/>
      <c r="AC1008" s="56"/>
      <c r="AD1008" s="56"/>
      <c r="AE1008" s="56"/>
      <c r="AF1008" s="56"/>
      <c r="AG1008" s="56"/>
    </row>
    <row r="1009" spans="1:33" ht="12.75">
      <c r="A1009" s="56"/>
      <c r="B1009" s="56"/>
      <c r="C1009" s="56"/>
      <c r="D1009" s="56"/>
      <c r="E1009" s="56"/>
      <c r="F1009" s="56"/>
      <c r="G1009" s="56"/>
      <c r="H1009" s="56"/>
      <c r="I1009" s="56"/>
      <c r="J1009" s="56"/>
      <c r="K1009" s="56"/>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row>
    <row r="1010" spans="1:33" ht="12.75">
      <c r="A1010" s="56"/>
      <c r="B1010" s="56"/>
      <c r="C1010" s="56"/>
      <c r="D1010" s="56"/>
      <c r="E1010" s="56"/>
      <c r="F1010" s="56"/>
      <c r="G1010" s="56"/>
      <c r="H1010" s="56"/>
      <c r="I1010" s="56"/>
      <c r="J1010" s="56"/>
      <c r="K1010" s="56"/>
      <c r="L1010" s="56"/>
      <c r="M1010" s="56"/>
      <c r="N1010" s="56"/>
      <c r="O1010" s="56"/>
      <c r="P1010" s="56"/>
      <c r="Q1010" s="56"/>
      <c r="R1010" s="56"/>
      <c r="S1010" s="56"/>
      <c r="T1010" s="56"/>
      <c r="U1010" s="56"/>
      <c r="V1010" s="56"/>
      <c r="W1010" s="56"/>
      <c r="X1010" s="56"/>
      <c r="Y1010" s="56"/>
      <c r="Z1010" s="56"/>
      <c r="AA1010" s="56"/>
      <c r="AB1010" s="56"/>
      <c r="AC1010" s="56"/>
      <c r="AD1010" s="56"/>
      <c r="AE1010" s="56"/>
      <c r="AF1010" s="56"/>
      <c r="AG1010" s="56"/>
    </row>
    <row r="1011" spans="1:33" ht="12.75">
      <c r="A1011" s="56"/>
      <c r="B1011" s="56"/>
      <c r="C1011" s="56"/>
      <c r="D1011" s="56"/>
      <c r="E1011" s="56"/>
      <c r="F1011" s="56"/>
      <c r="G1011" s="56"/>
      <c r="H1011" s="56"/>
      <c r="I1011" s="56"/>
      <c r="J1011" s="56"/>
      <c r="K1011" s="56"/>
      <c r="L1011" s="56"/>
      <c r="M1011" s="56"/>
      <c r="N1011" s="56"/>
      <c r="O1011" s="56"/>
      <c r="P1011" s="56"/>
      <c r="Q1011" s="56"/>
      <c r="R1011" s="56"/>
      <c r="S1011" s="56"/>
      <c r="T1011" s="56"/>
      <c r="U1011" s="56"/>
      <c r="V1011" s="56"/>
      <c r="W1011" s="56"/>
      <c r="X1011" s="56"/>
      <c r="Y1011" s="56"/>
      <c r="Z1011" s="56"/>
      <c r="AA1011" s="56"/>
      <c r="AB1011" s="56"/>
      <c r="AC1011" s="56"/>
      <c r="AD1011" s="56"/>
      <c r="AE1011" s="56"/>
      <c r="AF1011" s="56"/>
      <c r="AG1011" s="56"/>
    </row>
    <row r="1012" spans="1:33" ht="12.75">
      <c r="A1012" s="56"/>
      <c r="B1012" s="56"/>
      <c r="C1012" s="56"/>
      <c r="D1012" s="56"/>
      <c r="E1012" s="56"/>
      <c r="F1012" s="56"/>
      <c r="G1012" s="56"/>
      <c r="H1012" s="56"/>
      <c r="I1012" s="56"/>
      <c r="J1012" s="56"/>
      <c r="K1012" s="56"/>
      <c r="L1012" s="56"/>
      <c r="M1012" s="56"/>
      <c r="N1012" s="56"/>
      <c r="O1012" s="56"/>
      <c r="P1012" s="56"/>
      <c r="Q1012" s="56"/>
      <c r="R1012" s="56"/>
      <c r="S1012" s="56"/>
      <c r="T1012" s="56"/>
      <c r="U1012" s="56"/>
      <c r="V1012" s="56"/>
      <c r="W1012" s="56"/>
      <c r="X1012" s="56"/>
      <c r="Y1012" s="56"/>
      <c r="Z1012" s="56"/>
      <c r="AA1012" s="56"/>
      <c r="AB1012" s="56"/>
      <c r="AC1012" s="56"/>
      <c r="AD1012" s="56"/>
      <c r="AE1012" s="56"/>
      <c r="AF1012" s="56"/>
      <c r="AG1012" s="56"/>
    </row>
    <row r="1013" spans="1:33" ht="12.75">
      <c r="A1013" s="56"/>
      <c r="B1013" s="56"/>
      <c r="C1013" s="56"/>
      <c r="D1013" s="56"/>
      <c r="E1013" s="56"/>
      <c r="F1013" s="56"/>
      <c r="G1013" s="56"/>
      <c r="H1013" s="56"/>
      <c r="I1013" s="56"/>
      <c r="J1013" s="56"/>
      <c r="K1013" s="56"/>
      <c r="L1013" s="56"/>
      <c r="M1013" s="56"/>
      <c r="N1013" s="56"/>
      <c r="O1013" s="56"/>
      <c r="P1013" s="56"/>
      <c r="Q1013" s="56"/>
      <c r="R1013" s="56"/>
      <c r="S1013" s="56"/>
      <c r="T1013" s="56"/>
      <c r="U1013" s="56"/>
      <c r="V1013" s="56"/>
      <c r="W1013" s="56"/>
      <c r="X1013" s="56"/>
      <c r="Y1013" s="56"/>
      <c r="Z1013" s="56"/>
      <c r="AA1013" s="56"/>
      <c r="AB1013" s="56"/>
      <c r="AC1013" s="56"/>
      <c r="AD1013" s="56"/>
      <c r="AE1013" s="56"/>
      <c r="AF1013" s="56"/>
      <c r="AG1013" s="56"/>
    </row>
    <row r="1014" spans="1:33" ht="12.75">
      <c r="A1014" s="56"/>
      <c r="B1014" s="56"/>
      <c r="C1014" s="56"/>
      <c r="D1014" s="56"/>
      <c r="E1014" s="56"/>
      <c r="F1014" s="56"/>
      <c r="G1014" s="56"/>
      <c r="H1014" s="56"/>
      <c r="I1014" s="56"/>
      <c r="J1014" s="56"/>
      <c r="K1014" s="56"/>
      <c r="L1014" s="56"/>
      <c r="M1014" s="56"/>
      <c r="N1014" s="56"/>
      <c r="O1014" s="56"/>
      <c r="P1014" s="56"/>
      <c r="Q1014" s="56"/>
      <c r="R1014" s="56"/>
      <c r="S1014" s="56"/>
      <c r="T1014" s="56"/>
      <c r="U1014" s="56"/>
      <c r="V1014" s="56"/>
      <c r="W1014" s="56"/>
      <c r="X1014" s="56"/>
      <c r="Y1014" s="56"/>
      <c r="Z1014" s="56"/>
      <c r="AA1014" s="56"/>
      <c r="AB1014" s="56"/>
      <c r="AC1014" s="56"/>
      <c r="AD1014" s="56"/>
      <c r="AE1014" s="56"/>
      <c r="AF1014" s="56"/>
      <c r="AG1014" s="56"/>
    </row>
    <row r="1015" spans="1:33" ht="12.75">
      <c r="A1015" s="56"/>
      <c r="B1015" s="56"/>
      <c r="C1015" s="56"/>
      <c r="D1015" s="56"/>
      <c r="E1015" s="56"/>
      <c r="F1015" s="56"/>
      <c r="G1015" s="56"/>
      <c r="H1015" s="56"/>
      <c r="I1015" s="56"/>
      <c r="J1015" s="56"/>
      <c r="K1015" s="56"/>
      <c r="L1015" s="56"/>
      <c r="M1015" s="56"/>
      <c r="N1015" s="56"/>
      <c r="O1015" s="56"/>
      <c r="P1015" s="56"/>
      <c r="Q1015" s="56"/>
      <c r="R1015" s="56"/>
      <c r="S1015" s="56"/>
      <c r="T1015" s="56"/>
      <c r="U1015" s="56"/>
      <c r="V1015" s="56"/>
      <c r="W1015" s="56"/>
      <c r="X1015" s="56"/>
      <c r="Y1015" s="56"/>
      <c r="Z1015" s="56"/>
      <c r="AA1015" s="56"/>
      <c r="AB1015" s="56"/>
      <c r="AC1015" s="56"/>
      <c r="AD1015" s="56"/>
      <c r="AE1015" s="56"/>
      <c r="AF1015" s="56"/>
      <c r="AG1015" s="56"/>
    </row>
    <row r="1016" spans="1:33" ht="12.75">
      <c r="A1016" s="56"/>
      <c r="B1016" s="56"/>
      <c r="C1016" s="56"/>
      <c r="D1016" s="56"/>
      <c r="E1016" s="56"/>
      <c r="F1016" s="56"/>
      <c r="G1016" s="56"/>
      <c r="H1016" s="56"/>
      <c r="I1016" s="56"/>
      <c r="J1016" s="56"/>
      <c r="K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row>
  </sheetData>
  <mergeCells count="9">
    <mergeCell ref="O1:Q1"/>
    <mergeCell ref="T1:V1"/>
    <mergeCell ref="Y1:AA1"/>
    <mergeCell ref="K16:M16"/>
    <mergeCell ref="K30:M30"/>
    <mergeCell ref="K50:M50"/>
    <mergeCell ref="A1:C1"/>
    <mergeCell ref="F1:H1"/>
    <mergeCell ref="K1:M1"/>
  </mergeCells>
  <hyperlinks>
    <hyperlink ref="K1" r:id="rId1" xr:uid="{00000000-0004-0000-2900-000000000000}"/>
    <hyperlink ref="O1" r:id="rId2" xr:uid="{00000000-0004-0000-2900-000001000000}"/>
    <hyperlink ref="Y1" r:id="rId3" xr:uid="{00000000-0004-0000-2900-000002000000}"/>
    <hyperlink ref="K16" r:id="rId4" xr:uid="{00000000-0004-0000-2900-000003000000}"/>
    <hyperlink ref="K30" r:id="rId5" xr:uid="{00000000-0004-0000-2900-000004000000}"/>
    <hyperlink ref="K50" r:id="rId6" xr:uid="{00000000-0004-0000-2900-000005000000}"/>
  </hyperlinks>
  <pageMargins left="0.7" right="0.7" top="0.75" bottom="0.75" header="0.3" footer="0.3"/>
  <legacyDrawing r:id="rId7"/>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AK1000"/>
  <sheetViews>
    <sheetView workbookViewId="0"/>
  </sheetViews>
  <sheetFormatPr defaultColWidth="12.5703125" defaultRowHeight="15.75" customHeight="1"/>
  <sheetData>
    <row r="1" spans="1:37" ht="15.75" customHeight="1">
      <c r="A1" s="481" t="s">
        <v>6861</v>
      </c>
      <c r="B1" s="456"/>
      <c r="C1" s="450"/>
      <c r="D1" s="107"/>
      <c r="E1" s="107"/>
      <c r="F1" s="481" t="s">
        <v>6862</v>
      </c>
      <c r="G1" s="456"/>
      <c r="H1" s="456"/>
      <c r="I1" s="456"/>
      <c r="J1" s="450"/>
      <c r="K1" s="46"/>
      <c r="L1" s="319" t="s">
        <v>7313</v>
      </c>
      <c r="M1" s="319" t="s">
        <v>6868</v>
      </c>
      <c r="N1" s="319"/>
      <c r="O1" s="319" t="s">
        <v>7023</v>
      </c>
      <c r="P1" s="319" t="s">
        <v>6875</v>
      </c>
      <c r="Q1" s="319" t="s">
        <v>6924</v>
      </c>
      <c r="R1" s="319" t="s">
        <v>7286</v>
      </c>
      <c r="S1" s="319" t="s">
        <v>6956</v>
      </c>
      <c r="T1" s="46"/>
      <c r="U1" s="107"/>
      <c r="V1" s="483" t="s">
        <v>6863</v>
      </c>
      <c r="W1" s="456"/>
      <c r="X1" s="450"/>
      <c r="Y1" s="107"/>
      <c r="Z1" s="483" t="s">
        <v>6864</v>
      </c>
      <c r="AA1" s="456"/>
      <c r="AB1" s="450"/>
      <c r="AC1" s="107"/>
      <c r="AD1" s="107"/>
      <c r="AE1" s="484" t="s">
        <v>6865</v>
      </c>
      <c r="AF1" s="456"/>
      <c r="AG1" s="450"/>
      <c r="AH1" s="107"/>
      <c r="AI1" s="483" t="s">
        <v>6970</v>
      </c>
      <c r="AJ1" s="456"/>
      <c r="AK1" s="450"/>
    </row>
    <row r="2" spans="1:37" ht="15.75" customHeight="1">
      <c r="A2" s="320" t="s">
        <v>4977</v>
      </c>
      <c r="B2" s="320" t="s">
        <v>4980</v>
      </c>
      <c r="C2" s="320" t="s">
        <v>6866</v>
      </c>
      <c r="D2" s="320" t="s">
        <v>7314</v>
      </c>
      <c r="E2" s="320"/>
      <c r="F2" s="107"/>
      <c r="G2" s="320" t="s">
        <v>4977</v>
      </c>
      <c r="H2" s="320" t="s">
        <v>4980</v>
      </c>
      <c r="I2" s="320" t="s">
        <v>6866</v>
      </c>
      <c r="J2" s="107" t="s">
        <v>4603</v>
      </c>
      <c r="K2" s="107"/>
      <c r="L2" s="107"/>
      <c r="M2" s="107" t="s">
        <v>7315</v>
      </c>
      <c r="N2" s="107"/>
      <c r="O2" s="107"/>
      <c r="P2" s="107" t="s">
        <v>7316</v>
      </c>
      <c r="Q2" s="107" t="s">
        <v>7011</v>
      </c>
      <c r="R2" s="107" t="s">
        <v>7025</v>
      </c>
      <c r="S2" s="107" t="s">
        <v>1930</v>
      </c>
      <c r="T2" s="46"/>
      <c r="U2" s="107"/>
      <c r="V2" s="319" t="s">
        <v>4977</v>
      </c>
      <c r="W2" s="319" t="s">
        <v>4980</v>
      </c>
      <c r="X2" s="319" t="s">
        <v>6866</v>
      </c>
      <c r="Y2" s="107"/>
      <c r="Z2" s="319" t="s">
        <v>4977</v>
      </c>
      <c r="AA2" s="319" t="s">
        <v>4980</v>
      </c>
      <c r="AB2" s="319" t="s">
        <v>6866</v>
      </c>
      <c r="AC2" s="107"/>
      <c r="AD2" s="107"/>
      <c r="AE2" s="319" t="s">
        <v>4977</v>
      </c>
      <c r="AF2" s="319" t="s">
        <v>4980</v>
      </c>
      <c r="AG2" s="319" t="s">
        <v>6866</v>
      </c>
      <c r="AH2" s="107"/>
      <c r="AI2" s="319" t="s">
        <v>4977</v>
      </c>
      <c r="AJ2" s="319" t="s">
        <v>4980</v>
      </c>
      <c r="AK2" s="319" t="s">
        <v>6866</v>
      </c>
    </row>
    <row r="3" spans="1:37" ht="15.75" customHeight="1">
      <c r="A3" s="320" t="s">
        <v>6867</v>
      </c>
      <c r="B3" s="320"/>
      <c r="C3" s="320"/>
      <c r="D3" s="320"/>
      <c r="E3" s="320"/>
      <c r="F3" s="107" t="s">
        <v>6868</v>
      </c>
      <c r="G3" s="321" t="s">
        <v>6869</v>
      </c>
      <c r="H3" s="320"/>
      <c r="I3" s="320"/>
      <c r="J3" s="107"/>
      <c r="K3" s="107"/>
      <c r="L3" s="107"/>
      <c r="M3" s="107"/>
      <c r="N3" s="107"/>
      <c r="O3" s="107"/>
      <c r="P3" s="107"/>
      <c r="Q3" s="107" t="s">
        <v>1940</v>
      </c>
      <c r="R3" s="107" t="s">
        <v>7027</v>
      </c>
      <c r="S3" s="107" t="s">
        <v>7018</v>
      </c>
      <c r="T3" s="46"/>
      <c r="U3" s="107"/>
      <c r="V3" s="107" t="s">
        <v>6870</v>
      </c>
      <c r="W3" s="107"/>
      <c r="X3" s="107"/>
      <c r="Y3" s="107" t="s">
        <v>6871</v>
      </c>
      <c r="Z3" s="107" t="s">
        <v>6872</v>
      </c>
      <c r="AA3" s="107"/>
      <c r="AB3" s="107"/>
      <c r="AC3" s="107"/>
      <c r="AD3" s="107" t="s">
        <v>6873</v>
      </c>
      <c r="AE3" s="107" t="s">
        <v>6874</v>
      </c>
      <c r="AF3" s="107"/>
      <c r="AG3" s="107"/>
      <c r="AH3" s="46"/>
      <c r="AI3" s="46" t="s">
        <v>6988</v>
      </c>
      <c r="AJ3" s="46"/>
      <c r="AK3" s="46"/>
    </row>
    <row r="4" spans="1:37" ht="15.75" customHeight="1">
      <c r="A4" s="320"/>
      <c r="B4" s="320" t="s">
        <v>6876</v>
      </c>
      <c r="C4" s="320"/>
      <c r="D4" s="320"/>
      <c r="E4" s="320"/>
      <c r="F4" s="107"/>
      <c r="G4" s="320"/>
      <c r="H4" s="320" t="s">
        <v>6877</v>
      </c>
      <c r="I4" s="320"/>
      <c r="J4" s="107"/>
      <c r="K4" s="107"/>
      <c r="L4" s="107"/>
      <c r="M4" s="107"/>
      <c r="N4" s="107"/>
      <c r="O4" s="107"/>
      <c r="P4" s="107"/>
      <c r="Q4" s="107" t="s">
        <v>1959</v>
      </c>
      <c r="R4" s="107" t="s">
        <v>7020</v>
      </c>
      <c r="S4" s="107"/>
      <c r="T4" s="46"/>
      <c r="U4" s="107"/>
      <c r="V4" s="107"/>
      <c r="W4" s="107" t="s">
        <v>6878</v>
      </c>
      <c r="X4" s="107"/>
      <c r="Y4" s="107"/>
      <c r="Z4" s="107" t="s">
        <v>6879</v>
      </c>
      <c r="AA4" s="107"/>
      <c r="AB4" s="107"/>
      <c r="AC4" s="107"/>
      <c r="AD4" s="107"/>
      <c r="AE4" s="107"/>
      <c r="AF4" s="107" t="s">
        <v>6880</v>
      </c>
      <c r="AG4" s="107"/>
      <c r="AH4" s="46"/>
      <c r="AI4" s="46"/>
      <c r="AJ4" s="107" t="s">
        <v>7317</v>
      </c>
      <c r="AK4" s="46"/>
    </row>
    <row r="5" spans="1:37" ht="15.75" customHeight="1">
      <c r="A5" s="320"/>
      <c r="B5" s="320" t="s">
        <v>6881</v>
      </c>
      <c r="C5" s="320"/>
      <c r="D5" s="320"/>
      <c r="E5" s="320"/>
      <c r="F5" s="107"/>
      <c r="G5" s="320"/>
      <c r="H5" s="320" t="s">
        <v>6882</v>
      </c>
      <c r="I5" s="320"/>
      <c r="J5" s="107"/>
      <c r="K5" s="107"/>
      <c r="L5" s="107"/>
      <c r="M5" s="107"/>
      <c r="N5" s="107"/>
      <c r="O5" s="107"/>
      <c r="P5" s="107"/>
      <c r="Q5" s="107" t="s">
        <v>1956</v>
      </c>
      <c r="R5" s="107" t="s">
        <v>1933</v>
      </c>
      <c r="S5" s="107"/>
      <c r="T5" s="46"/>
      <c r="U5" s="107"/>
      <c r="V5" s="107"/>
      <c r="W5" s="107" t="s">
        <v>6883</v>
      </c>
      <c r="X5" s="107"/>
      <c r="Y5" s="107"/>
      <c r="Z5" s="107" t="s">
        <v>6884</v>
      </c>
      <c r="AA5" s="107"/>
      <c r="AB5" s="107"/>
      <c r="AC5" s="107"/>
      <c r="AD5" s="107"/>
      <c r="AE5" s="107"/>
      <c r="AF5" s="107" t="s">
        <v>6885</v>
      </c>
      <c r="AG5" s="107"/>
      <c r="AH5" s="46"/>
      <c r="AI5" s="46"/>
      <c r="AJ5" s="46" t="s">
        <v>7318</v>
      </c>
      <c r="AK5" s="46"/>
    </row>
    <row r="6" spans="1:37" ht="15.75" customHeight="1">
      <c r="A6" s="320"/>
      <c r="B6" s="320" t="s">
        <v>6886</v>
      </c>
      <c r="C6" s="320"/>
      <c r="D6" s="320"/>
      <c r="E6" s="320"/>
      <c r="F6" s="107"/>
      <c r="G6" s="320" t="s">
        <v>2012</v>
      </c>
      <c r="H6" s="320"/>
      <c r="I6" s="320"/>
      <c r="J6" s="107"/>
      <c r="K6" s="107"/>
      <c r="L6" s="107"/>
      <c r="M6" s="107"/>
      <c r="N6" s="107"/>
      <c r="O6" s="107"/>
      <c r="P6" s="107"/>
      <c r="Q6" s="107"/>
      <c r="R6" s="107" t="s">
        <v>7031</v>
      </c>
      <c r="S6" s="107"/>
      <c r="T6" s="46"/>
      <c r="U6" s="107"/>
      <c r="V6" s="107"/>
      <c r="W6" s="107" t="s">
        <v>6887</v>
      </c>
      <c r="X6" s="107"/>
      <c r="Y6" s="107"/>
      <c r="Z6" s="107" t="s">
        <v>6888</v>
      </c>
      <c r="AA6" s="107"/>
      <c r="AB6" s="107"/>
      <c r="AC6" s="107"/>
      <c r="AD6" s="107"/>
      <c r="AE6" s="107"/>
      <c r="AF6" s="107" t="s">
        <v>6889</v>
      </c>
      <c r="AG6" s="107"/>
      <c r="AH6" s="46"/>
      <c r="AI6" s="46"/>
      <c r="AJ6" s="46" t="s">
        <v>7319</v>
      </c>
      <c r="AK6" s="46"/>
    </row>
    <row r="7" spans="1:37" ht="15.75" customHeight="1">
      <c r="A7" s="320"/>
      <c r="B7" s="320" t="s">
        <v>6890</v>
      </c>
      <c r="C7" s="320"/>
      <c r="D7" s="320"/>
      <c r="E7" s="320"/>
      <c r="F7" s="107"/>
      <c r="G7" s="320"/>
      <c r="H7" s="320" t="s">
        <v>6891</v>
      </c>
      <c r="I7" s="320"/>
      <c r="J7" s="107"/>
      <c r="K7" s="46"/>
      <c r="L7" s="107"/>
      <c r="M7" s="107"/>
      <c r="N7" s="107"/>
      <c r="O7" s="107"/>
      <c r="P7" s="107"/>
      <c r="Q7" s="107"/>
      <c r="R7" s="107"/>
      <c r="S7" s="107"/>
      <c r="T7" s="46"/>
      <c r="U7" s="107"/>
      <c r="V7" s="107" t="s">
        <v>3985</v>
      </c>
      <c r="W7" s="107"/>
      <c r="X7" s="107"/>
      <c r="Y7" s="107"/>
      <c r="Z7" s="107" t="s">
        <v>6892</v>
      </c>
      <c r="AA7" s="107"/>
      <c r="AB7" s="107"/>
      <c r="AC7" s="107"/>
      <c r="AD7" s="107"/>
      <c r="AE7" s="107" t="s">
        <v>6893</v>
      </c>
      <c r="AF7" s="107"/>
      <c r="AG7" s="107"/>
      <c r="AH7" s="46"/>
      <c r="AI7" s="46"/>
      <c r="AJ7" s="46"/>
      <c r="AK7" s="46"/>
    </row>
    <row r="8" spans="1:37" ht="15.75" customHeight="1">
      <c r="A8" s="320"/>
      <c r="B8" s="320" t="s">
        <v>6894</v>
      </c>
      <c r="C8" s="320" t="s">
        <v>6895</v>
      </c>
      <c r="D8" s="320"/>
      <c r="E8" s="320"/>
      <c r="F8" s="107"/>
      <c r="G8" s="320"/>
      <c r="H8" s="320"/>
      <c r="I8" s="320" t="s">
        <v>6896</v>
      </c>
      <c r="J8" s="107"/>
      <c r="K8" s="107"/>
      <c r="L8" s="107"/>
      <c r="M8" s="107"/>
      <c r="N8" s="107"/>
      <c r="O8" s="107"/>
      <c r="P8" s="107"/>
      <c r="Q8" s="107"/>
      <c r="R8" s="107"/>
      <c r="S8" s="107"/>
      <c r="T8" s="46"/>
      <c r="U8" s="107"/>
      <c r="V8" s="107"/>
      <c r="W8" s="107" t="s">
        <v>6897</v>
      </c>
      <c r="X8" s="107"/>
      <c r="Y8" s="107"/>
      <c r="Z8" s="107" t="s">
        <v>6898</v>
      </c>
      <c r="AA8" s="107"/>
      <c r="AB8" s="107"/>
      <c r="AC8" s="107"/>
      <c r="AD8" s="107"/>
      <c r="AE8" s="107"/>
      <c r="AF8" s="107" t="s">
        <v>6899</v>
      </c>
      <c r="AG8" s="107"/>
      <c r="AH8" s="107"/>
      <c r="AI8" s="46"/>
      <c r="AJ8" s="46"/>
      <c r="AK8" s="46"/>
    </row>
    <row r="9" spans="1:37" ht="15.75" customHeight="1">
      <c r="A9" s="320"/>
      <c r="B9" s="320" t="s">
        <v>6900</v>
      </c>
      <c r="C9" s="320" t="s">
        <v>6901</v>
      </c>
      <c r="D9" s="320"/>
      <c r="E9" s="320"/>
      <c r="F9" s="107"/>
      <c r="G9" s="320"/>
      <c r="H9" s="320"/>
      <c r="I9" s="320" t="s">
        <v>6902</v>
      </c>
      <c r="J9" s="107"/>
      <c r="K9" s="107"/>
      <c r="L9" s="319" t="s">
        <v>7320</v>
      </c>
      <c r="M9" s="319" t="s">
        <v>6868</v>
      </c>
      <c r="N9" s="319" t="s">
        <v>6956</v>
      </c>
      <c r="O9" s="319" t="s">
        <v>6875</v>
      </c>
      <c r="P9" s="319" t="s">
        <v>7009</v>
      </c>
      <c r="Q9" s="319" t="s">
        <v>7023</v>
      </c>
      <c r="R9" s="107" t="s">
        <v>7286</v>
      </c>
      <c r="S9" s="46"/>
      <c r="T9" s="46"/>
      <c r="U9" s="107"/>
      <c r="V9" s="107"/>
      <c r="W9" s="107" t="s">
        <v>6903</v>
      </c>
      <c r="X9" s="107"/>
      <c r="Y9" s="107"/>
      <c r="Z9" s="107" t="s">
        <v>6904</v>
      </c>
      <c r="AA9" s="107"/>
      <c r="AB9" s="107"/>
      <c r="AC9" s="107"/>
      <c r="AD9" s="107"/>
      <c r="AE9" s="107"/>
      <c r="AF9" s="107" t="s">
        <v>6905</v>
      </c>
      <c r="AG9" s="107"/>
      <c r="AH9" s="107"/>
      <c r="AI9" s="46"/>
      <c r="AJ9" s="46"/>
      <c r="AK9" s="46"/>
    </row>
    <row r="10" spans="1:37" ht="15.75" customHeight="1">
      <c r="A10" s="320"/>
      <c r="B10" s="320" t="s">
        <v>6906</v>
      </c>
      <c r="C10" s="320"/>
      <c r="D10" s="320"/>
      <c r="E10" s="320"/>
      <c r="F10" s="107"/>
      <c r="G10" s="320"/>
      <c r="H10" s="320" t="s">
        <v>6907</v>
      </c>
      <c r="I10" s="320"/>
      <c r="J10" s="107"/>
      <c r="K10" s="107"/>
      <c r="L10" s="107"/>
      <c r="M10" s="107" t="s">
        <v>7315</v>
      </c>
      <c r="N10" s="107" t="s">
        <v>1930</v>
      </c>
      <c r="O10" s="107" t="s">
        <v>7316</v>
      </c>
      <c r="P10" s="107" t="s">
        <v>7011</v>
      </c>
      <c r="Q10" s="107" t="s">
        <v>7020</v>
      </c>
      <c r="R10" s="107" t="s">
        <v>7025</v>
      </c>
      <c r="S10" s="46"/>
      <c r="T10" s="46"/>
      <c r="U10" s="107"/>
      <c r="V10" s="107"/>
      <c r="W10" s="107"/>
      <c r="X10" s="107"/>
      <c r="Y10" s="107"/>
      <c r="Z10" s="107" t="s">
        <v>6908</v>
      </c>
      <c r="AA10" s="107"/>
      <c r="AB10" s="107"/>
      <c r="AC10" s="107"/>
      <c r="AD10" s="107"/>
      <c r="AE10" s="107"/>
      <c r="AF10" s="107" t="s">
        <v>6909</v>
      </c>
      <c r="AG10" s="107"/>
      <c r="AH10" s="46"/>
      <c r="AI10" s="46"/>
      <c r="AJ10" s="46"/>
      <c r="AK10" s="46"/>
    </row>
    <row r="11" spans="1:37" ht="15.75" customHeight="1">
      <c r="A11" s="320"/>
      <c r="B11" s="320" t="s">
        <v>6910</v>
      </c>
      <c r="C11" s="320" t="s">
        <v>6911</v>
      </c>
      <c r="D11" s="320"/>
      <c r="E11" s="320"/>
      <c r="F11" s="107"/>
      <c r="G11" s="320"/>
      <c r="H11" s="320" t="s">
        <v>6912</v>
      </c>
      <c r="I11" s="320"/>
      <c r="J11" s="107"/>
      <c r="K11" s="107"/>
      <c r="L11" s="107"/>
      <c r="M11" s="107"/>
      <c r="N11" s="107" t="s">
        <v>7018</v>
      </c>
      <c r="O11" s="107"/>
      <c r="P11" s="107" t="s">
        <v>1959</v>
      </c>
      <c r="Q11" s="107" t="s">
        <v>7027</v>
      </c>
      <c r="R11" s="107" t="s">
        <v>1933</v>
      </c>
      <c r="S11" s="46"/>
      <c r="T11" s="46"/>
      <c r="U11" s="107"/>
      <c r="V11" s="107" t="s">
        <v>6913</v>
      </c>
      <c r="W11" s="107"/>
      <c r="X11" s="107"/>
      <c r="Y11" s="107"/>
      <c r="Z11" s="107" t="s">
        <v>3985</v>
      </c>
      <c r="AA11" s="107"/>
      <c r="AB11" s="107"/>
      <c r="AC11" s="107"/>
      <c r="AD11" s="107"/>
      <c r="AE11" s="107"/>
      <c r="AF11" s="107" t="s">
        <v>6914</v>
      </c>
      <c r="AG11" s="107"/>
      <c r="AH11" s="46"/>
      <c r="AI11" s="46"/>
      <c r="AJ11" s="46"/>
      <c r="AK11" s="46"/>
    </row>
    <row r="12" spans="1:37" ht="15.75" customHeight="1">
      <c r="A12" s="320"/>
      <c r="B12" s="320" t="s">
        <v>6915</v>
      </c>
      <c r="C12" s="320" t="s">
        <v>6916</v>
      </c>
      <c r="D12" s="320"/>
      <c r="E12" s="320"/>
      <c r="F12" s="107"/>
      <c r="G12" s="320"/>
      <c r="H12" s="320"/>
      <c r="I12" s="320" t="s">
        <v>6917</v>
      </c>
      <c r="J12" s="107"/>
      <c r="K12" s="107"/>
      <c r="L12" s="107"/>
      <c r="M12" s="107"/>
      <c r="N12" s="107"/>
      <c r="O12" s="107"/>
      <c r="P12" s="107" t="s">
        <v>1956</v>
      </c>
      <c r="Q12" s="107"/>
      <c r="R12" s="107"/>
      <c r="S12" s="46"/>
      <c r="T12" s="46"/>
      <c r="U12" s="46"/>
      <c r="V12" s="46"/>
      <c r="W12" s="46"/>
      <c r="X12" s="107"/>
      <c r="Y12" s="107"/>
      <c r="Z12" s="107" t="s">
        <v>6918</v>
      </c>
      <c r="AA12" s="107"/>
      <c r="AB12" s="107"/>
      <c r="AC12" s="107"/>
      <c r="AD12" s="107"/>
      <c r="AE12" s="107" t="s">
        <v>6919</v>
      </c>
      <c r="AF12" s="107"/>
      <c r="AG12" s="107"/>
      <c r="AH12" s="46"/>
      <c r="AI12" s="46"/>
      <c r="AJ12" s="46"/>
      <c r="AK12" s="46"/>
    </row>
    <row r="13" spans="1:37" ht="15.75" customHeight="1">
      <c r="A13" s="320"/>
      <c r="B13" s="320"/>
      <c r="C13" s="320" t="s">
        <v>6920</v>
      </c>
      <c r="D13" s="320"/>
      <c r="E13" s="320"/>
      <c r="F13" s="107"/>
      <c r="G13" s="320"/>
      <c r="H13" s="320"/>
      <c r="I13" s="320" t="s">
        <v>6921</v>
      </c>
      <c r="J13" s="107"/>
      <c r="K13" s="107"/>
      <c r="L13" s="107"/>
      <c r="M13" s="107"/>
      <c r="N13" s="107"/>
      <c r="O13" s="107"/>
      <c r="P13" s="319" t="s">
        <v>1940</v>
      </c>
      <c r="Q13" s="107"/>
      <c r="R13" s="107"/>
      <c r="S13" s="46"/>
      <c r="T13" s="46"/>
      <c r="U13" s="46"/>
      <c r="V13" s="483" t="s">
        <v>5020</v>
      </c>
      <c r="W13" s="456"/>
      <c r="X13" s="450"/>
      <c r="Y13" s="107"/>
      <c r="Z13" s="107" t="s">
        <v>6922</v>
      </c>
      <c r="AA13" s="107"/>
      <c r="AB13" s="107"/>
      <c r="AC13" s="107"/>
      <c r="AD13" s="107"/>
      <c r="AE13" s="107"/>
      <c r="AF13" s="107" t="s">
        <v>6923</v>
      </c>
      <c r="AG13" s="107"/>
      <c r="AH13" s="46"/>
      <c r="AI13" s="46"/>
      <c r="AJ13" s="46"/>
      <c r="AK13" s="46"/>
    </row>
    <row r="14" spans="1:37" ht="15.75" customHeight="1">
      <c r="A14" s="320" t="s">
        <v>6924</v>
      </c>
      <c r="B14" s="320"/>
      <c r="C14" s="320" t="s">
        <v>6925</v>
      </c>
      <c r="D14" s="320"/>
      <c r="E14" s="320"/>
      <c r="F14" s="107"/>
      <c r="G14" s="320"/>
      <c r="H14" s="320"/>
      <c r="I14" s="320" t="s">
        <v>6926</v>
      </c>
      <c r="J14" s="107"/>
      <c r="K14" s="46"/>
      <c r="L14" s="322"/>
      <c r="M14" s="322"/>
      <c r="N14" s="322"/>
      <c r="O14" s="322"/>
      <c r="P14" s="322"/>
      <c r="Q14" s="322"/>
      <c r="R14" s="322"/>
      <c r="S14" s="322"/>
      <c r="T14" s="46"/>
      <c r="U14" s="107"/>
      <c r="V14" s="319" t="s">
        <v>4977</v>
      </c>
      <c r="W14" s="319" t="s">
        <v>4980</v>
      </c>
      <c r="X14" s="319" t="s">
        <v>6866</v>
      </c>
      <c r="Y14" s="107"/>
      <c r="Z14" s="107" t="s">
        <v>6927</v>
      </c>
      <c r="AA14" s="107"/>
      <c r="AB14" s="107"/>
      <c r="AC14" s="107"/>
      <c r="AD14" s="107"/>
      <c r="AE14" s="107" t="s">
        <v>6928</v>
      </c>
      <c r="AF14" s="107"/>
      <c r="AG14" s="107"/>
      <c r="AH14" s="46"/>
      <c r="AI14" s="46"/>
      <c r="AJ14" s="46"/>
      <c r="AK14" s="46"/>
    </row>
    <row r="15" spans="1:37" ht="15.75" customHeight="1">
      <c r="A15" s="320"/>
      <c r="B15" s="320" t="s">
        <v>6929</v>
      </c>
      <c r="C15" s="320"/>
      <c r="D15" s="320"/>
      <c r="E15" s="320"/>
      <c r="F15" s="107"/>
      <c r="G15" s="320"/>
      <c r="H15" s="320"/>
      <c r="I15" s="320" t="s">
        <v>6930</v>
      </c>
      <c r="J15" s="107"/>
      <c r="K15" s="46"/>
      <c r="L15" s="46"/>
      <c r="M15" s="46"/>
      <c r="N15" s="46"/>
      <c r="O15" s="46"/>
      <c r="P15" s="46"/>
      <c r="Q15" s="46"/>
      <c r="R15" s="46"/>
      <c r="S15" s="46"/>
      <c r="T15" s="46"/>
      <c r="U15" s="107"/>
      <c r="V15" s="107" t="s">
        <v>6931</v>
      </c>
      <c r="W15" s="107"/>
      <c r="X15" s="107"/>
      <c r="Y15" s="107"/>
      <c r="Z15" s="107"/>
      <c r="AA15" s="107"/>
      <c r="AB15" s="107"/>
      <c r="AC15" s="107"/>
      <c r="AD15" s="107"/>
      <c r="AE15" s="107" t="s">
        <v>6932</v>
      </c>
      <c r="AF15" s="107"/>
      <c r="AG15" s="107"/>
      <c r="AH15" s="46"/>
      <c r="AI15" s="46"/>
      <c r="AJ15" s="46"/>
      <c r="AK15" s="46"/>
    </row>
    <row r="16" spans="1:37" ht="15.75" customHeight="1">
      <c r="A16" s="320"/>
      <c r="B16" s="320" t="s">
        <v>1940</v>
      </c>
      <c r="C16" s="320"/>
      <c r="D16" s="320"/>
      <c r="E16" s="320"/>
      <c r="F16" s="107"/>
      <c r="G16" s="320"/>
      <c r="H16" s="320"/>
      <c r="I16" s="320" t="s">
        <v>6933</v>
      </c>
      <c r="J16" s="107"/>
      <c r="K16" s="46"/>
      <c r="L16" s="46"/>
      <c r="M16" s="46"/>
      <c r="N16" s="46"/>
      <c r="O16" s="46"/>
      <c r="P16" s="46"/>
      <c r="Q16" s="46"/>
      <c r="R16" s="46"/>
      <c r="S16" s="46"/>
      <c r="T16" s="46"/>
      <c r="U16" s="107"/>
      <c r="V16" s="107" t="s">
        <v>6873</v>
      </c>
      <c r="W16" s="107"/>
      <c r="X16" s="107"/>
      <c r="Y16" s="107"/>
      <c r="Z16" s="107"/>
      <c r="AA16" s="107"/>
      <c r="AB16" s="107"/>
      <c r="AC16" s="107"/>
      <c r="AD16" s="107"/>
      <c r="AE16" s="107" t="s">
        <v>6934</v>
      </c>
      <c r="AF16" s="107"/>
      <c r="AG16" s="107"/>
      <c r="AH16" s="46"/>
      <c r="AI16" s="46"/>
      <c r="AJ16" s="46"/>
      <c r="AK16" s="46"/>
    </row>
    <row r="17" spans="1:37" ht="15.75" customHeight="1">
      <c r="A17" s="320"/>
      <c r="B17" s="320" t="s">
        <v>1959</v>
      </c>
      <c r="C17" s="320"/>
      <c r="D17" s="320"/>
      <c r="E17" s="320"/>
      <c r="F17" s="107"/>
      <c r="G17" s="320" t="s">
        <v>6935</v>
      </c>
      <c r="H17" s="320"/>
      <c r="I17" s="320"/>
      <c r="J17" s="107"/>
      <c r="K17" s="46"/>
      <c r="L17" s="46"/>
      <c r="M17" s="46"/>
      <c r="N17" s="46"/>
      <c r="O17" s="46"/>
      <c r="P17" s="46"/>
      <c r="Q17" s="46"/>
      <c r="R17" s="46"/>
      <c r="S17" s="46"/>
      <c r="T17" s="46"/>
      <c r="U17" s="107"/>
      <c r="V17" s="107"/>
      <c r="W17" s="107" t="s">
        <v>6936</v>
      </c>
      <c r="X17" s="107" t="s">
        <v>6937</v>
      </c>
      <c r="Y17" s="107"/>
      <c r="Z17" s="107"/>
      <c r="AA17" s="107"/>
      <c r="AB17" s="107"/>
      <c r="AC17" s="107"/>
      <c r="AD17" s="107"/>
      <c r="AE17" s="107"/>
      <c r="AF17" s="107"/>
      <c r="AG17" s="107"/>
      <c r="AH17" s="46"/>
      <c r="AI17" s="46"/>
      <c r="AJ17" s="46"/>
      <c r="AK17" s="46"/>
    </row>
    <row r="18" spans="1:37" ht="15.75" customHeight="1">
      <c r="A18" s="320"/>
      <c r="B18" s="320" t="s">
        <v>1956</v>
      </c>
      <c r="C18" s="320"/>
      <c r="D18" s="320"/>
      <c r="E18" s="320"/>
      <c r="F18" s="107"/>
      <c r="G18" s="320"/>
      <c r="H18" s="320" t="s">
        <v>6938</v>
      </c>
      <c r="I18" s="320"/>
      <c r="J18" s="107"/>
      <c r="K18" s="46"/>
      <c r="L18" s="46"/>
      <c r="M18" s="46"/>
      <c r="N18" s="46"/>
      <c r="O18" s="46"/>
      <c r="P18" s="46"/>
      <c r="Q18" s="46"/>
      <c r="R18" s="46"/>
      <c r="S18" s="46"/>
      <c r="T18" s="46"/>
      <c r="U18" s="107"/>
      <c r="V18" s="107"/>
      <c r="W18" s="107" t="s">
        <v>6939</v>
      </c>
      <c r="X18" s="107" t="s">
        <v>6940</v>
      </c>
      <c r="Y18" s="107" t="s">
        <v>6868</v>
      </c>
      <c r="Z18" s="107"/>
      <c r="AA18" s="107"/>
      <c r="AB18" s="107"/>
      <c r="AC18" s="107"/>
      <c r="AD18" s="107" t="s">
        <v>1956</v>
      </c>
      <c r="AE18" s="107"/>
      <c r="AF18" s="107"/>
      <c r="AG18" s="107"/>
      <c r="AH18" s="46"/>
      <c r="AI18" s="46"/>
      <c r="AJ18" s="46"/>
      <c r="AK18" s="46"/>
    </row>
    <row r="19" spans="1:37" ht="15.75" customHeight="1">
      <c r="A19" s="320"/>
      <c r="B19" s="320"/>
      <c r="C19" s="320"/>
      <c r="D19" s="320"/>
      <c r="E19" s="320"/>
      <c r="F19" s="107"/>
      <c r="G19" s="320"/>
      <c r="H19" s="320" t="s">
        <v>6941</v>
      </c>
      <c r="I19" s="320"/>
      <c r="J19" s="107"/>
      <c r="K19" s="46"/>
      <c r="L19" s="46"/>
      <c r="M19" s="46"/>
      <c r="N19" s="46"/>
      <c r="O19" s="46"/>
      <c r="P19" s="46"/>
      <c r="Q19" s="46"/>
      <c r="R19" s="46"/>
      <c r="S19" s="46"/>
      <c r="T19" s="46"/>
      <c r="U19" s="107"/>
      <c r="V19" s="107"/>
      <c r="W19" s="107" t="s">
        <v>6942</v>
      </c>
      <c r="X19" s="107" t="s">
        <v>6943</v>
      </c>
      <c r="Y19" s="323">
        <v>1</v>
      </c>
      <c r="Z19" s="107" t="s">
        <v>6944</v>
      </c>
      <c r="AA19" s="107"/>
      <c r="AB19" s="107"/>
      <c r="AC19" s="107"/>
      <c r="AD19" s="107"/>
      <c r="AE19" s="107" t="s">
        <v>6945</v>
      </c>
      <c r="AF19" s="107"/>
      <c r="AG19" s="107"/>
      <c r="AH19" s="46"/>
      <c r="AI19" s="46"/>
      <c r="AJ19" s="46"/>
      <c r="AK19" s="46"/>
    </row>
    <row r="20" spans="1:37" ht="15.75" customHeight="1">
      <c r="A20" s="320" t="s">
        <v>6868</v>
      </c>
      <c r="B20" s="320"/>
      <c r="C20" s="320"/>
      <c r="D20" s="320"/>
      <c r="E20" s="320"/>
      <c r="F20" s="107"/>
      <c r="G20" s="320"/>
      <c r="H20" s="320" t="s">
        <v>6946</v>
      </c>
      <c r="I20" s="320"/>
      <c r="J20" s="107"/>
      <c r="K20" s="46"/>
      <c r="L20" s="46"/>
      <c r="M20" s="46"/>
      <c r="N20" s="46"/>
      <c r="O20" s="46"/>
      <c r="P20" s="46"/>
      <c r="Q20" s="46"/>
      <c r="R20" s="46"/>
      <c r="S20" s="46"/>
      <c r="T20" s="46"/>
      <c r="U20" s="107"/>
      <c r="V20" s="107"/>
      <c r="W20" s="107" t="s">
        <v>6947</v>
      </c>
      <c r="X20" s="107" t="s">
        <v>6948</v>
      </c>
      <c r="Y20" s="323">
        <v>2</v>
      </c>
      <c r="Z20" s="107" t="s">
        <v>6949</v>
      </c>
      <c r="AA20" s="107"/>
      <c r="AB20" s="107"/>
      <c r="AC20" s="107"/>
      <c r="AD20" s="107"/>
      <c r="AE20" s="107" t="s">
        <v>6950</v>
      </c>
      <c r="AF20" s="107"/>
      <c r="AG20" s="107"/>
      <c r="AH20" s="46"/>
      <c r="AI20" s="46"/>
      <c r="AJ20" s="46"/>
      <c r="AK20" s="46"/>
    </row>
    <row r="21" spans="1:37" ht="15.75" customHeight="1">
      <c r="A21" s="320"/>
      <c r="B21" s="320" t="s">
        <v>6951</v>
      </c>
      <c r="C21" s="320"/>
      <c r="D21" s="320"/>
      <c r="E21" s="320"/>
      <c r="F21" s="107"/>
      <c r="G21" s="320" t="s">
        <v>2052</v>
      </c>
      <c r="H21" s="320"/>
      <c r="I21" s="320"/>
      <c r="J21" s="107"/>
      <c r="K21" s="46"/>
      <c r="L21" s="46"/>
      <c r="M21" s="46"/>
      <c r="N21" s="46"/>
      <c r="O21" s="46"/>
      <c r="P21" s="46"/>
      <c r="Q21" s="46"/>
      <c r="R21" s="46"/>
      <c r="S21" s="46"/>
      <c r="T21" s="46"/>
      <c r="U21" s="107"/>
      <c r="V21" s="107" t="s">
        <v>6868</v>
      </c>
      <c r="W21" s="107"/>
      <c r="X21" s="107"/>
      <c r="Y21" s="323">
        <v>3</v>
      </c>
      <c r="Z21" s="107" t="s">
        <v>6952</v>
      </c>
      <c r="AA21" s="107"/>
      <c r="AB21" s="107"/>
      <c r="AC21" s="107"/>
      <c r="AD21" s="107"/>
      <c r="AE21" s="107" t="s">
        <v>6953</v>
      </c>
      <c r="AF21" s="107"/>
      <c r="AG21" s="107"/>
      <c r="AH21" s="46"/>
      <c r="AI21" s="46"/>
      <c r="AJ21" s="46"/>
      <c r="AK21" s="46"/>
    </row>
    <row r="22" spans="1:37" ht="15.75" customHeight="1">
      <c r="A22" s="320"/>
      <c r="B22" s="320" t="s">
        <v>6954</v>
      </c>
      <c r="C22" s="320"/>
      <c r="D22" s="320"/>
      <c r="E22" s="320"/>
      <c r="F22" s="107"/>
      <c r="G22" s="320"/>
      <c r="H22" s="320" t="s">
        <v>6955</v>
      </c>
      <c r="I22" s="320"/>
      <c r="J22" s="107"/>
      <c r="K22" s="46"/>
      <c r="L22" s="46"/>
      <c r="M22" s="46"/>
      <c r="N22" s="46"/>
      <c r="O22" s="46"/>
      <c r="P22" s="46"/>
      <c r="Q22" s="46"/>
      <c r="R22" s="46"/>
      <c r="S22" s="46"/>
      <c r="T22" s="46"/>
      <c r="U22" s="107"/>
      <c r="V22" s="107" t="s">
        <v>6956</v>
      </c>
      <c r="W22" s="107"/>
      <c r="X22" s="107"/>
      <c r="Y22" s="323">
        <v>4</v>
      </c>
      <c r="Z22" s="107" t="s">
        <v>6957</v>
      </c>
      <c r="AA22" s="107"/>
      <c r="AB22" s="107"/>
      <c r="AC22" s="107"/>
      <c r="AD22" s="107"/>
      <c r="AE22" s="107" t="s">
        <v>6958</v>
      </c>
      <c r="AF22" s="107"/>
      <c r="AG22" s="107"/>
      <c r="AH22" s="46"/>
      <c r="AI22" s="46"/>
      <c r="AJ22" s="46"/>
      <c r="AK22" s="46"/>
    </row>
    <row r="23" spans="1:37" ht="15.75" customHeight="1">
      <c r="A23" s="320"/>
      <c r="B23" s="321" t="s">
        <v>3985</v>
      </c>
      <c r="C23" s="320"/>
      <c r="D23" s="320"/>
      <c r="E23" s="320"/>
      <c r="F23" s="107"/>
      <c r="G23" s="320" t="s">
        <v>2651</v>
      </c>
      <c r="H23" s="320"/>
      <c r="I23" s="320"/>
      <c r="J23" s="107"/>
      <c r="K23" s="46"/>
      <c r="L23" s="46"/>
      <c r="M23" s="46"/>
      <c r="N23" s="46"/>
      <c r="O23" s="46"/>
      <c r="P23" s="46"/>
      <c r="Q23" s="46"/>
      <c r="R23" s="46"/>
      <c r="S23" s="46"/>
      <c r="T23" s="46"/>
      <c r="U23" s="107"/>
      <c r="V23" s="107" t="s">
        <v>6959</v>
      </c>
      <c r="W23" s="107"/>
      <c r="X23" s="107"/>
      <c r="Y23" s="107"/>
      <c r="Z23" s="107"/>
      <c r="AA23" s="107"/>
      <c r="AB23" s="107"/>
      <c r="AC23" s="107"/>
      <c r="AD23" s="107"/>
      <c r="AE23" s="107"/>
      <c r="AF23" s="107"/>
      <c r="AG23" s="107"/>
      <c r="AH23" s="46"/>
      <c r="AI23" s="46"/>
      <c r="AJ23" s="46"/>
      <c r="AK23" s="46"/>
    </row>
    <row r="24" spans="1:37" ht="15.75" customHeight="1">
      <c r="A24" s="320"/>
      <c r="B24" s="320"/>
      <c r="C24" s="320" t="s">
        <v>6960</v>
      </c>
      <c r="D24" s="320" t="s">
        <v>6877</v>
      </c>
      <c r="E24" s="320"/>
      <c r="F24" s="107"/>
      <c r="G24" s="320"/>
      <c r="H24" s="320" t="s">
        <v>6961</v>
      </c>
      <c r="I24" s="320"/>
      <c r="J24" s="107"/>
      <c r="K24" s="46"/>
      <c r="L24" s="46"/>
      <c r="M24" s="46"/>
      <c r="N24" s="46"/>
      <c r="O24" s="46"/>
      <c r="P24" s="46"/>
      <c r="Q24" s="46"/>
      <c r="R24" s="46"/>
      <c r="S24" s="46"/>
      <c r="T24" s="46"/>
      <c r="U24" s="107"/>
      <c r="V24" s="107" t="s">
        <v>6962</v>
      </c>
      <c r="W24" s="107"/>
      <c r="X24" s="107"/>
      <c r="Y24" s="323">
        <v>5</v>
      </c>
      <c r="Z24" s="107" t="s">
        <v>6963</v>
      </c>
      <c r="AA24" s="107"/>
      <c r="AB24" s="107"/>
      <c r="AC24" s="46"/>
      <c r="AD24" s="46"/>
      <c r="AE24" s="46"/>
      <c r="AF24" s="46"/>
      <c r="AG24" s="46"/>
      <c r="AH24" s="46"/>
      <c r="AI24" s="46"/>
      <c r="AJ24" s="46"/>
      <c r="AK24" s="46"/>
    </row>
    <row r="25" spans="1:37" ht="15.75" customHeight="1">
      <c r="A25" s="320"/>
      <c r="B25" s="320"/>
      <c r="C25" s="320" t="s">
        <v>6388</v>
      </c>
      <c r="D25" s="320" t="s">
        <v>6882</v>
      </c>
      <c r="E25" s="320"/>
      <c r="F25" s="107"/>
      <c r="G25" s="320"/>
      <c r="H25" s="320" t="s">
        <v>6964</v>
      </c>
      <c r="I25" s="320"/>
      <c r="J25" s="107"/>
      <c r="K25" s="46"/>
      <c r="L25" s="46"/>
      <c r="M25" s="46"/>
      <c r="N25" s="46"/>
      <c r="O25" s="46"/>
      <c r="P25" s="46"/>
      <c r="Q25" s="46"/>
      <c r="R25" s="46"/>
      <c r="S25" s="46"/>
      <c r="T25" s="46"/>
      <c r="U25" s="107"/>
      <c r="V25" s="107" t="s">
        <v>6965</v>
      </c>
      <c r="W25" s="107"/>
      <c r="X25" s="107"/>
      <c r="Y25" s="323">
        <v>6</v>
      </c>
      <c r="Z25" s="107" t="s">
        <v>6966</v>
      </c>
      <c r="AA25" s="107"/>
      <c r="AB25" s="107"/>
      <c r="AC25" s="46"/>
      <c r="AD25" s="46"/>
      <c r="AE25" s="46"/>
      <c r="AF25" s="46"/>
      <c r="AG25" s="46"/>
      <c r="AH25" s="46"/>
      <c r="AI25" s="46"/>
      <c r="AJ25" s="46"/>
      <c r="AK25" s="46"/>
    </row>
    <row r="26" spans="1:37" ht="15.75" customHeight="1">
      <c r="A26" s="320"/>
      <c r="B26" s="320"/>
      <c r="C26" s="321" t="s">
        <v>6967</v>
      </c>
      <c r="D26" s="320"/>
      <c r="E26" s="320"/>
      <c r="F26" s="107"/>
      <c r="G26" s="320"/>
      <c r="H26" s="320" t="s">
        <v>6968</v>
      </c>
      <c r="I26" s="320"/>
      <c r="J26" s="107"/>
      <c r="K26" s="46"/>
      <c r="L26" s="46"/>
      <c r="M26" s="46"/>
      <c r="N26" s="46"/>
      <c r="O26" s="46"/>
      <c r="P26" s="46"/>
      <c r="Q26" s="46"/>
      <c r="R26" s="46"/>
      <c r="S26" s="46"/>
      <c r="T26" s="46"/>
      <c r="U26" s="46"/>
      <c r="V26" s="107"/>
      <c r="W26" s="107"/>
      <c r="X26" s="107"/>
      <c r="Y26" s="107"/>
      <c r="Z26" s="107"/>
      <c r="AA26" s="107"/>
      <c r="AB26" s="107"/>
      <c r="AC26" s="46"/>
      <c r="AD26" s="46"/>
      <c r="AE26" s="46"/>
      <c r="AF26" s="46"/>
      <c r="AG26" s="46"/>
      <c r="AH26" s="46"/>
      <c r="AI26" s="46"/>
      <c r="AJ26" s="46"/>
      <c r="AK26" s="46"/>
    </row>
    <row r="27" spans="1:37" ht="15.75" customHeight="1">
      <c r="A27" s="320"/>
      <c r="B27" s="320" t="s">
        <v>2012</v>
      </c>
      <c r="C27" s="320"/>
      <c r="D27" s="320"/>
      <c r="E27" s="320"/>
      <c r="F27" s="107"/>
      <c r="G27" s="320"/>
      <c r="H27" s="320" t="s">
        <v>6969</v>
      </c>
      <c r="I27" s="320"/>
      <c r="J27" s="107"/>
      <c r="K27" s="46"/>
      <c r="L27" s="324"/>
      <c r="M27" s="324"/>
      <c r="N27" s="324"/>
      <c r="O27" s="324"/>
      <c r="P27" s="324"/>
      <c r="Q27" s="324"/>
      <c r="R27" s="324"/>
      <c r="S27" s="324"/>
      <c r="T27" s="324"/>
      <c r="U27" s="325"/>
      <c r="V27" s="483" t="s">
        <v>6970</v>
      </c>
      <c r="W27" s="456"/>
      <c r="X27" s="450"/>
      <c r="Y27" s="323">
        <v>7</v>
      </c>
      <c r="Z27" s="107" t="s">
        <v>6971</v>
      </c>
      <c r="AA27" s="107"/>
      <c r="AB27" s="107"/>
      <c r="AC27" s="46"/>
      <c r="AD27" s="46"/>
      <c r="AE27" s="46"/>
      <c r="AF27" s="46"/>
      <c r="AG27" s="46"/>
      <c r="AH27" s="46"/>
      <c r="AI27" s="46"/>
      <c r="AJ27" s="46"/>
      <c r="AK27" s="46"/>
    </row>
    <row r="28" spans="1:37" ht="15.75" customHeight="1">
      <c r="A28" s="320"/>
      <c r="B28" s="320"/>
      <c r="C28" s="320" t="s">
        <v>6891</v>
      </c>
      <c r="D28" s="320"/>
      <c r="E28" s="320"/>
      <c r="F28" s="107"/>
      <c r="G28" s="320"/>
      <c r="H28" s="320" t="s">
        <v>6972</v>
      </c>
      <c r="I28" s="320"/>
      <c r="J28" s="107"/>
      <c r="K28" s="46"/>
      <c r="L28" s="322"/>
      <c r="M28" s="322"/>
      <c r="N28" s="322"/>
      <c r="O28" s="322"/>
      <c r="P28" s="322"/>
      <c r="Q28" s="322"/>
      <c r="R28" s="322"/>
      <c r="S28" s="322"/>
      <c r="T28" s="322"/>
      <c r="U28" s="319"/>
      <c r="V28" s="319" t="s">
        <v>4977</v>
      </c>
      <c r="W28" s="319" t="s">
        <v>4980</v>
      </c>
      <c r="X28" s="319" t="s">
        <v>6866</v>
      </c>
      <c r="Y28" s="323">
        <v>8</v>
      </c>
      <c r="Z28" s="107" t="s">
        <v>6881</v>
      </c>
      <c r="AA28" s="107"/>
      <c r="AB28" s="107"/>
      <c r="AC28" s="46"/>
      <c r="AD28" s="46"/>
      <c r="AE28" s="46"/>
      <c r="AF28" s="46"/>
      <c r="AG28" s="46"/>
      <c r="AH28" s="46"/>
      <c r="AI28" s="46"/>
      <c r="AJ28" s="46"/>
      <c r="AK28" s="46"/>
    </row>
    <row r="29" spans="1:37" ht="15.75" customHeight="1">
      <c r="A29" s="320"/>
      <c r="B29" s="320"/>
      <c r="C29" s="320" t="s">
        <v>6973</v>
      </c>
      <c r="D29" s="320"/>
      <c r="E29" s="320"/>
      <c r="F29" s="107"/>
      <c r="G29" s="320"/>
      <c r="H29" s="320" t="s">
        <v>6974</v>
      </c>
      <c r="I29" s="320"/>
      <c r="J29" s="107"/>
      <c r="K29" s="46"/>
      <c r="L29" s="46"/>
      <c r="M29" s="46"/>
      <c r="N29" s="46"/>
      <c r="O29" s="46"/>
      <c r="P29" s="46"/>
      <c r="Q29" s="46"/>
      <c r="R29" s="46"/>
      <c r="S29" s="46"/>
      <c r="T29" s="46"/>
      <c r="U29" s="107"/>
      <c r="V29" s="107" t="s">
        <v>6871</v>
      </c>
      <c r="W29" s="107"/>
      <c r="X29" s="107"/>
      <c r="Y29" s="323">
        <v>9</v>
      </c>
      <c r="Z29" s="107" t="s">
        <v>6895</v>
      </c>
      <c r="AA29" s="107"/>
      <c r="AB29" s="107"/>
      <c r="AC29" s="46"/>
      <c r="AD29" s="46"/>
      <c r="AE29" s="46"/>
      <c r="AF29" s="46"/>
      <c r="AG29" s="46"/>
      <c r="AH29" s="46"/>
      <c r="AI29" s="46"/>
      <c r="AJ29" s="46"/>
      <c r="AK29" s="46"/>
    </row>
    <row r="30" spans="1:37" ht="15.75" customHeight="1">
      <c r="A30" s="320"/>
      <c r="B30" s="320"/>
      <c r="C30" s="320"/>
      <c r="D30" s="320" t="s">
        <v>6907</v>
      </c>
      <c r="E30" s="320"/>
      <c r="F30" s="107"/>
      <c r="G30" s="320"/>
      <c r="H30" s="320" t="s">
        <v>6975</v>
      </c>
      <c r="I30" s="320"/>
      <c r="J30" s="107"/>
      <c r="K30" s="46"/>
      <c r="L30" s="46"/>
      <c r="M30" s="46"/>
      <c r="N30" s="46"/>
      <c r="O30" s="46"/>
      <c r="P30" s="46"/>
      <c r="Q30" s="46"/>
      <c r="R30" s="46"/>
      <c r="S30" s="46"/>
      <c r="T30" s="46"/>
      <c r="U30" s="107"/>
      <c r="V30" s="107"/>
      <c r="W30" s="107" t="s">
        <v>6976</v>
      </c>
      <c r="X30" s="107" t="s">
        <v>6977</v>
      </c>
      <c r="Y30" s="323">
        <v>10</v>
      </c>
      <c r="Z30" s="107" t="s">
        <v>6978</v>
      </c>
      <c r="AA30" s="107"/>
      <c r="AB30" s="107"/>
      <c r="AC30" s="46"/>
      <c r="AD30" s="46"/>
      <c r="AE30" s="46"/>
      <c r="AF30" s="46"/>
      <c r="AG30" s="46"/>
      <c r="AH30" s="46"/>
      <c r="AI30" s="46"/>
      <c r="AJ30" s="46"/>
      <c r="AK30" s="46"/>
    </row>
    <row r="31" spans="1:37" ht="15.75" customHeight="1">
      <c r="A31" s="320"/>
      <c r="B31" s="320"/>
      <c r="C31" s="320" t="s">
        <v>1973</v>
      </c>
      <c r="D31" s="320"/>
      <c r="E31" s="320"/>
      <c r="F31" s="107"/>
      <c r="G31" s="320"/>
      <c r="H31" s="320"/>
      <c r="I31" s="320"/>
      <c r="J31" s="107"/>
      <c r="K31" s="46"/>
      <c r="L31" s="46"/>
      <c r="M31" s="46"/>
      <c r="N31" s="46"/>
      <c r="O31" s="46"/>
      <c r="P31" s="46"/>
      <c r="Q31" s="46"/>
      <c r="R31" s="46"/>
      <c r="S31" s="46"/>
      <c r="T31" s="46"/>
      <c r="U31" s="107"/>
      <c r="V31" s="107"/>
      <c r="W31" s="107" t="s">
        <v>6979</v>
      </c>
      <c r="X31" s="107" t="s">
        <v>6977</v>
      </c>
      <c r="Y31" s="323">
        <v>11</v>
      </c>
      <c r="Z31" s="107" t="s">
        <v>6980</v>
      </c>
      <c r="AA31" s="107"/>
      <c r="AB31" s="107"/>
      <c r="AC31" s="46"/>
      <c r="AD31" s="46"/>
      <c r="AE31" s="46"/>
      <c r="AF31" s="46"/>
      <c r="AG31" s="46"/>
      <c r="AH31" s="46"/>
      <c r="AI31" s="46"/>
      <c r="AJ31" s="46"/>
      <c r="AK31" s="46"/>
    </row>
    <row r="32" spans="1:37" ht="15.75" customHeight="1">
      <c r="A32" s="320"/>
      <c r="B32" s="320"/>
      <c r="C32" s="320"/>
      <c r="D32" s="320" t="s">
        <v>6981</v>
      </c>
      <c r="E32" s="320"/>
      <c r="F32" s="107"/>
      <c r="G32" s="320" t="s">
        <v>6875</v>
      </c>
      <c r="H32" s="320"/>
      <c r="I32" s="320"/>
      <c r="J32" s="107" t="s">
        <v>6944</v>
      </c>
      <c r="K32" s="46"/>
      <c r="L32" s="46"/>
      <c r="M32" s="46"/>
      <c r="N32" s="46"/>
      <c r="O32" s="46"/>
      <c r="P32" s="46"/>
      <c r="Q32" s="46"/>
      <c r="R32" s="46"/>
      <c r="S32" s="46"/>
      <c r="T32" s="46"/>
      <c r="U32" s="107"/>
      <c r="V32" s="107"/>
      <c r="W32" s="107" t="s">
        <v>6982</v>
      </c>
      <c r="X32" s="107" t="s">
        <v>6977</v>
      </c>
      <c r="Y32" s="323">
        <v>12</v>
      </c>
      <c r="Z32" s="107" t="s">
        <v>6983</v>
      </c>
      <c r="AA32" s="107"/>
      <c r="AB32" s="107"/>
      <c r="AC32" s="46"/>
      <c r="AD32" s="46"/>
      <c r="AE32" s="46"/>
      <c r="AF32" s="46"/>
      <c r="AG32" s="46"/>
      <c r="AH32" s="46"/>
      <c r="AI32" s="46"/>
      <c r="AJ32" s="46"/>
      <c r="AK32" s="46"/>
    </row>
    <row r="33" spans="1:37" ht="15.75" customHeight="1">
      <c r="A33" s="320"/>
      <c r="B33" s="320"/>
      <c r="C33" s="320"/>
      <c r="D33" s="320" t="s">
        <v>6984</v>
      </c>
      <c r="E33" s="320"/>
      <c r="F33" s="107"/>
      <c r="G33" s="320"/>
      <c r="H33" s="320" t="s">
        <v>6876</v>
      </c>
      <c r="I33" s="320"/>
      <c r="J33" s="107" t="s">
        <v>6949</v>
      </c>
      <c r="K33" s="46"/>
      <c r="L33" s="46"/>
      <c r="M33" s="46"/>
      <c r="N33" s="46"/>
      <c r="O33" s="46"/>
      <c r="P33" s="46"/>
      <c r="Q33" s="46"/>
      <c r="R33" s="46"/>
      <c r="S33" s="46"/>
      <c r="T33" s="46"/>
      <c r="U33" s="107"/>
      <c r="V33" s="107"/>
      <c r="W33" s="107" t="s">
        <v>6985</v>
      </c>
      <c r="X33" s="107"/>
      <c r="Y33" s="323">
        <v>13</v>
      </c>
      <c r="Z33" s="107" t="s">
        <v>6986</v>
      </c>
      <c r="AA33" s="107"/>
      <c r="AB33" s="107"/>
      <c r="AC33" s="46"/>
      <c r="AD33" s="46"/>
      <c r="AE33" s="46"/>
      <c r="AF33" s="46"/>
      <c r="AG33" s="46"/>
      <c r="AH33" s="46"/>
      <c r="AI33" s="46"/>
      <c r="AJ33" s="46"/>
      <c r="AK33" s="46"/>
    </row>
    <row r="34" spans="1:37" ht="15.75" customHeight="1">
      <c r="A34" s="320"/>
      <c r="B34" s="320"/>
      <c r="C34" s="320"/>
      <c r="D34" s="320" t="s">
        <v>6987</v>
      </c>
      <c r="E34" s="320"/>
      <c r="F34" s="107"/>
      <c r="G34" s="320"/>
      <c r="H34" s="320" t="s">
        <v>6881</v>
      </c>
      <c r="I34" s="320"/>
      <c r="J34" s="107" t="s">
        <v>6952</v>
      </c>
      <c r="K34" s="46"/>
      <c r="L34" s="46"/>
      <c r="M34" s="46"/>
      <c r="N34" s="46"/>
      <c r="O34" s="46"/>
      <c r="P34" s="46"/>
      <c r="Q34" s="46"/>
      <c r="R34" s="46"/>
      <c r="S34" s="46"/>
      <c r="T34" s="46"/>
      <c r="U34" s="107"/>
      <c r="V34" s="107" t="s">
        <v>6988</v>
      </c>
      <c r="W34" s="107"/>
      <c r="X34" s="107"/>
      <c r="Y34" s="323">
        <v>14</v>
      </c>
      <c r="Z34" s="107" t="s">
        <v>6911</v>
      </c>
      <c r="AA34" s="107"/>
      <c r="AB34" s="107"/>
      <c r="AC34" s="46"/>
      <c r="AD34" s="46"/>
      <c r="AE34" s="46"/>
      <c r="AF34" s="46"/>
      <c r="AG34" s="46"/>
      <c r="AH34" s="46"/>
      <c r="AI34" s="46"/>
      <c r="AJ34" s="46"/>
      <c r="AK34" s="46"/>
    </row>
    <row r="35" spans="1:37" ht="15.75" customHeight="1">
      <c r="A35" s="320"/>
      <c r="B35" s="320" t="s">
        <v>2743</v>
      </c>
      <c r="C35" s="320"/>
      <c r="D35" s="320" t="s">
        <v>6938</v>
      </c>
      <c r="E35" s="320"/>
      <c r="F35" s="107"/>
      <c r="G35" s="482" t="s">
        <v>7321</v>
      </c>
      <c r="H35" s="321" t="s">
        <v>6952</v>
      </c>
      <c r="I35" s="482" t="s">
        <v>7322</v>
      </c>
      <c r="J35" s="107" t="s">
        <v>6957</v>
      </c>
      <c r="K35" s="46"/>
      <c r="L35" s="46"/>
      <c r="M35" s="46"/>
      <c r="N35" s="46"/>
      <c r="O35" s="46"/>
      <c r="P35" s="46"/>
      <c r="Q35" s="46"/>
      <c r="R35" s="46"/>
      <c r="S35" s="46"/>
      <c r="T35" s="46"/>
      <c r="U35" s="107"/>
      <c r="V35" s="107"/>
      <c r="W35" s="107" t="s">
        <v>6989</v>
      </c>
      <c r="X35" s="107"/>
      <c r="Y35" s="323">
        <v>15</v>
      </c>
      <c r="Z35" s="107" t="s">
        <v>6990</v>
      </c>
      <c r="AA35" s="107"/>
      <c r="AB35" s="107"/>
      <c r="AC35" s="46"/>
      <c r="AD35" s="46"/>
      <c r="AE35" s="46"/>
      <c r="AF35" s="46"/>
      <c r="AG35" s="46"/>
      <c r="AH35" s="46"/>
      <c r="AI35" s="46"/>
      <c r="AJ35" s="46"/>
      <c r="AK35" s="46"/>
    </row>
    <row r="36" spans="1:37" ht="15.75" customHeight="1">
      <c r="A36" s="320"/>
      <c r="B36" s="320"/>
      <c r="C36" s="320" t="s">
        <v>7323</v>
      </c>
      <c r="D36" s="320" t="s">
        <v>6941</v>
      </c>
      <c r="E36" s="320"/>
      <c r="F36" s="107"/>
      <c r="G36" s="445"/>
      <c r="H36" s="321" t="s">
        <v>6957</v>
      </c>
      <c r="I36" s="445"/>
      <c r="J36" s="107" t="s">
        <v>6963</v>
      </c>
      <c r="K36" s="46"/>
      <c r="L36" s="46"/>
      <c r="M36" s="46"/>
      <c r="N36" s="46"/>
      <c r="O36" s="46"/>
      <c r="P36" s="46"/>
      <c r="Q36" s="46"/>
      <c r="R36" s="46"/>
      <c r="S36" s="46"/>
      <c r="T36" s="46"/>
      <c r="U36" s="107"/>
      <c r="V36" s="107"/>
      <c r="W36" s="107" t="s">
        <v>6992</v>
      </c>
      <c r="X36" s="107"/>
      <c r="Y36" s="46"/>
      <c r="Z36" s="46"/>
      <c r="AA36" s="46"/>
      <c r="AB36" s="46"/>
      <c r="AC36" s="46"/>
      <c r="AD36" s="46"/>
      <c r="AE36" s="46"/>
      <c r="AF36" s="46"/>
      <c r="AG36" s="46"/>
      <c r="AH36" s="46"/>
      <c r="AI36" s="46"/>
      <c r="AJ36" s="46"/>
      <c r="AK36" s="46"/>
    </row>
    <row r="37" spans="1:37" ht="15.75" customHeight="1">
      <c r="A37" s="320"/>
      <c r="B37" s="320"/>
      <c r="C37" s="320" t="s">
        <v>7324</v>
      </c>
      <c r="D37" s="320" t="s">
        <v>6946</v>
      </c>
      <c r="E37" s="320"/>
      <c r="F37" s="107"/>
      <c r="G37" s="320"/>
      <c r="H37" s="320" t="s">
        <v>6890</v>
      </c>
      <c r="I37" s="320"/>
      <c r="J37" s="107" t="s">
        <v>6966</v>
      </c>
      <c r="K37" s="46"/>
      <c r="L37" s="46"/>
      <c r="M37" s="46"/>
      <c r="N37" s="46"/>
      <c r="O37" s="46"/>
      <c r="P37" s="46"/>
      <c r="Q37" s="46"/>
      <c r="R37" s="46"/>
      <c r="S37" s="46"/>
      <c r="T37" s="46"/>
      <c r="U37" s="107"/>
      <c r="V37" s="107"/>
      <c r="W37" s="107" t="s">
        <v>6995</v>
      </c>
      <c r="X37" s="107"/>
      <c r="Y37" s="46"/>
      <c r="Z37" s="46"/>
      <c r="AA37" s="46"/>
      <c r="AB37" s="46"/>
      <c r="AC37" s="46"/>
      <c r="AD37" s="46"/>
      <c r="AE37" s="46"/>
      <c r="AF37" s="46"/>
      <c r="AG37" s="46"/>
      <c r="AH37" s="46"/>
      <c r="AI37" s="46"/>
      <c r="AJ37" s="46"/>
      <c r="AK37" s="46"/>
    </row>
    <row r="38" spans="1:37" ht="12.75">
      <c r="A38" s="46"/>
      <c r="B38" s="46"/>
      <c r="C38" s="46"/>
      <c r="D38" s="46"/>
      <c r="E38" s="107"/>
      <c r="F38" s="107"/>
      <c r="G38" s="320"/>
      <c r="H38" s="320" t="s">
        <v>6895</v>
      </c>
      <c r="I38" s="320"/>
      <c r="J38" s="107" t="s">
        <v>6971</v>
      </c>
      <c r="K38" s="46"/>
      <c r="L38" s="46"/>
      <c r="M38" s="46"/>
      <c r="N38" s="46"/>
      <c r="O38" s="46"/>
      <c r="P38" s="46"/>
      <c r="Q38" s="46"/>
      <c r="R38" s="46"/>
      <c r="S38" s="46"/>
      <c r="T38" s="46"/>
      <c r="U38" s="107"/>
      <c r="V38" s="107" t="s">
        <v>6956</v>
      </c>
      <c r="W38" s="107"/>
      <c r="X38" s="107"/>
      <c r="Y38" s="46"/>
      <c r="Z38" s="46"/>
      <c r="AA38" s="46"/>
      <c r="AB38" s="46"/>
      <c r="AC38" s="46"/>
      <c r="AD38" s="46"/>
      <c r="AE38" s="46"/>
      <c r="AF38" s="46"/>
      <c r="AG38" s="46"/>
      <c r="AH38" s="46"/>
      <c r="AI38" s="46"/>
      <c r="AJ38" s="46"/>
      <c r="AK38" s="46"/>
    </row>
    <row r="39" spans="1:37" ht="12.75">
      <c r="A39" s="46"/>
      <c r="B39" s="46"/>
      <c r="C39" s="46"/>
      <c r="D39" s="46"/>
      <c r="E39" s="107"/>
      <c r="F39" s="107"/>
      <c r="G39" s="320"/>
      <c r="H39" s="320" t="s">
        <v>6901</v>
      </c>
      <c r="I39" s="320"/>
      <c r="J39" s="107" t="s">
        <v>6881</v>
      </c>
      <c r="K39" s="46"/>
      <c r="L39" s="46"/>
      <c r="M39" s="46"/>
      <c r="N39" s="46"/>
      <c r="O39" s="46"/>
      <c r="P39" s="46"/>
      <c r="Q39" s="46"/>
      <c r="R39" s="46"/>
      <c r="S39" s="46"/>
      <c r="T39" s="46"/>
      <c r="U39" s="107"/>
      <c r="V39" s="107" t="s">
        <v>6998</v>
      </c>
      <c r="W39" s="107"/>
      <c r="X39" s="107"/>
      <c r="Y39" s="46"/>
      <c r="Z39" s="46"/>
      <c r="AA39" s="46"/>
      <c r="AB39" s="46"/>
      <c r="AC39" s="46"/>
      <c r="AD39" s="46"/>
      <c r="AE39" s="46"/>
      <c r="AF39" s="46"/>
      <c r="AG39" s="46"/>
      <c r="AH39" s="46"/>
      <c r="AI39" s="46"/>
      <c r="AJ39" s="46"/>
      <c r="AK39" s="46"/>
    </row>
    <row r="40" spans="1:37" ht="12.75">
      <c r="A40" s="46"/>
      <c r="B40" s="46"/>
      <c r="C40" s="46"/>
      <c r="D40" s="46"/>
      <c r="E40" s="107"/>
      <c r="F40" s="107"/>
      <c r="G40" s="320"/>
      <c r="H40" s="320" t="s">
        <v>6900</v>
      </c>
      <c r="I40" s="320"/>
      <c r="J40" s="107" t="s">
        <v>6895</v>
      </c>
      <c r="K40" s="46"/>
      <c r="L40" s="46"/>
      <c r="M40" s="46"/>
      <c r="N40" s="46"/>
      <c r="O40" s="46"/>
      <c r="P40" s="46"/>
      <c r="Q40" s="46"/>
      <c r="R40" s="46"/>
      <c r="S40" s="46"/>
      <c r="T40" s="46"/>
      <c r="U40" s="107"/>
      <c r="V40" s="107"/>
      <c r="W40" s="107" t="s">
        <v>6999</v>
      </c>
      <c r="X40" s="107"/>
      <c r="Y40" s="46"/>
      <c r="Z40" s="46"/>
      <c r="AA40" s="46"/>
      <c r="AB40" s="46"/>
      <c r="AC40" s="46"/>
      <c r="AD40" s="46"/>
      <c r="AE40" s="46"/>
      <c r="AF40" s="46"/>
      <c r="AG40" s="46"/>
      <c r="AH40" s="46"/>
      <c r="AI40" s="46"/>
      <c r="AJ40" s="46"/>
      <c r="AK40" s="46"/>
    </row>
    <row r="41" spans="1:37" ht="12.75">
      <c r="A41" s="46"/>
      <c r="B41" s="46"/>
      <c r="C41" s="46"/>
      <c r="D41" s="46"/>
      <c r="E41" s="107"/>
      <c r="F41" s="107"/>
      <c r="G41" s="320"/>
      <c r="H41" s="320" t="s">
        <v>6906</v>
      </c>
      <c r="I41" s="320"/>
      <c r="J41" s="107" t="s">
        <v>6978</v>
      </c>
      <c r="K41" s="46"/>
      <c r="L41" s="46"/>
      <c r="M41" s="46"/>
      <c r="N41" s="46"/>
      <c r="O41" s="46"/>
      <c r="P41" s="46"/>
      <c r="Q41" s="46"/>
      <c r="R41" s="46"/>
      <c r="S41" s="46"/>
      <c r="T41" s="46"/>
      <c r="U41" s="107"/>
      <c r="V41" s="107"/>
      <c r="W41" s="107" t="s">
        <v>7001</v>
      </c>
      <c r="X41" s="107"/>
      <c r="Y41" s="46"/>
      <c r="Z41" s="46"/>
      <c r="AA41" s="46"/>
      <c r="AB41" s="46"/>
      <c r="AC41" s="46"/>
      <c r="AD41" s="46"/>
      <c r="AE41" s="46"/>
      <c r="AF41" s="46"/>
      <c r="AG41" s="46"/>
      <c r="AH41" s="46"/>
      <c r="AI41" s="46"/>
      <c r="AJ41" s="46"/>
      <c r="AK41" s="46"/>
    </row>
    <row r="42" spans="1:37" ht="12.75">
      <c r="A42" s="46"/>
      <c r="B42" s="46"/>
      <c r="C42" s="46"/>
      <c r="D42" s="46"/>
      <c r="E42" s="107"/>
      <c r="F42" s="107"/>
      <c r="G42" s="320"/>
      <c r="H42" s="320" t="s">
        <v>6911</v>
      </c>
      <c r="I42" s="320"/>
      <c r="J42" s="107" t="s">
        <v>6980</v>
      </c>
      <c r="K42" s="46"/>
      <c r="L42" s="46"/>
      <c r="M42" s="46"/>
      <c r="N42" s="46"/>
      <c r="O42" s="46"/>
      <c r="P42" s="46"/>
      <c r="Q42" s="46"/>
      <c r="R42" s="46"/>
      <c r="S42" s="46"/>
      <c r="T42" s="46"/>
      <c r="U42" s="107"/>
      <c r="V42" s="107" t="s">
        <v>4705</v>
      </c>
      <c r="W42" s="107"/>
      <c r="X42" s="107"/>
      <c r="Y42" s="46"/>
      <c r="Z42" s="46"/>
      <c r="AA42" s="46"/>
      <c r="AB42" s="46"/>
      <c r="AC42" s="46"/>
      <c r="AD42" s="46"/>
      <c r="AE42" s="46"/>
      <c r="AF42" s="46"/>
      <c r="AG42" s="46"/>
      <c r="AH42" s="46"/>
      <c r="AI42" s="46"/>
      <c r="AJ42" s="46"/>
      <c r="AK42" s="46"/>
    </row>
    <row r="43" spans="1:37" ht="12.75">
      <c r="A43" s="46"/>
      <c r="B43" s="46"/>
      <c r="C43" s="46"/>
      <c r="D43" s="46"/>
      <c r="E43" s="107"/>
      <c r="F43" s="107"/>
      <c r="G43" s="320"/>
      <c r="H43" s="320" t="s">
        <v>6916</v>
      </c>
      <c r="I43" s="320"/>
      <c r="J43" s="107" t="s">
        <v>6983</v>
      </c>
      <c r="K43" s="46"/>
      <c r="L43" s="46"/>
      <c r="M43" s="46"/>
      <c r="N43" s="46"/>
      <c r="O43" s="46"/>
      <c r="P43" s="46"/>
      <c r="Q43" s="46"/>
      <c r="R43" s="46"/>
      <c r="S43" s="46"/>
      <c r="T43" s="46"/>
      <c r="U43" s="107"/>
      <c r="V43" s="107"/>
      <c r="W43" s="107" t="s">
        <v>6913</v>
      </c>
      <c r="X43" s="107"/>
      <c r="Y43" s="46"/>
      <c r="Z43" s="46"/>
      <c r="AA43" s="46"/>
      <c r="AB43" s="46"/>
      <c r="AC43" s="46"/>
      <c r="AD43" s="46"/>
      <c r="AE43" s="46"/>
      <c r="AF43" s="46"/>
      <c r="AG43" s="46"/>
      <c r="AH43" s="46"/>
      <c r="AI43" s="46"/>
      <c r="AJ43" s="46"/>
      <c r="AK43" s="46"/>
    </row>
    <row r="44" spans="1:37" ht="12.75">
      <c r="A44" s="46"/>
      <c r="B44" s="46"/>
      <c r="C44" s="46"/>
      <c r="D44" s="46"/>
      <c r="E44" s="107"/>
      <c r="F44" s="107"/>
      <c r="G44" s="320"/>
      <c r="H44" s="326" t="s">
        <v>6971</v>
      </c>
      <c r="I44" s="320"/>
      <c r="J44" s="107" t="s">
        <v>6986</v>
      </c>
      <c r="K44" s="46"/>
      <c r="L44" s="46"/>
      <c r="M44" s="46"/>
      <c r="N44" s="46"/>
      <c r="O44" s="46"/>
      <c r="P44" s="46"/>
      <c r="Q44" s="46"/>
      <c r="R44" s="46"/>
      <c r="S44" s="46"/>
      <c r="T44" s="46"/>
      <c r="U44" s="107"/>
      <c r="V44" s="107"/>
      <c r="W44" s="107" t="s">
        <v>7004</v>
      </c>
      <c r="X44" s="107"/>
      <c r="Y44" s="46"/>
      <c r="Z44" s="46"/>
      <c r="AA44" s="46"/>
      <c r="AB44" s="46"/>
      <c r="AC44" s="46"/>
      <c r="AD44" s="46"/>
      <c r="AE44" s="46"/>
      <c r="AF44" s="46"/>
      <c r="AG44" s="46"/>
      <c r="AH44" s="46"/>
      <c r="AI44" s="46"/>
      <c r="AJ44" s="46"/>
      <c r="AK44" s="46"/>
    </row>
    <row r="45" spans="1:37" ht="12.75">
      <c r="A45" s="46"/>
      <c r="B45" s="46"/>
      <c r="C45" s="46"/>
      <c r="D45" s="46"/>
      <c r="E45" s="107"/>
      <c r="F45" s="107"/>
      <c r="G45" s="320"/>
      <c r="H45" s="326" t="s">
        <v>6978</v>
      </c>
      <c r="I45" s="320"/>
      <c r="J45" s="107" t="s">
        <v>6911</v>
      </c>
      <c r="K45" s="46"/>
      <c r="L45" s="46"/>
      <c r="M45" s="46"/>
      <c r="N45" s="46"/>
      <c r="O45" s="46"/>
      <c r="P45" s="46"/>
      <c r="Q45" s="46"/>
      <c r="R45" s="46"/>
      <c r="S45" s="46"/>
      <c r="T45" s="46"/>
      <c r="U45" s="107"/>
      <c r="V45" s="107" t="s">
        <v>7005</v>
      </c>
      <c r="W45" s="107"/>
      <c r="X45" s="107"/>
      <c r="Y45" s="46"/>
      <c r="Z45" s="46"/>
      <c r="AA45" s="46"/>
      <c r="AB45" s="46"/>
      <c r="AC45" s="46"/>
      <c r="AD45" s="46"/>
      <c r="AE45" s="46"/>
      <c r="AF45" s="46"/>
      <c r="AG45" s="46"/>
      <c r="AH45" s="46"/>
      <c r="AI45" s="46"/>
      <c r="AJ45" s="46"/>
      <c r="AK45" s="46"/>
    </row>
    <row r="46" spans="1:37" ht="12.75">
      <c r="A46" s="46"/>
      <c r="B46" s="46"/>
      <c r="C46" s="46"/>
      <c r="D46" s="46"/>
      <c r="E46" s="107"/>
      <c r="F46" s="107"/>
      <c r="G46" s="320"/>
      <c r="H46" s="321" t="s">
        <v>6963</v>
      </c>
      <c r="I46" s="320" t="s">
        <v>7325</v>
      </c>
      <c r="J46" s="107" t="s">
        <v>6990</v>
      </c>
      <c r="K46" s="46"/>
      <c r="L46" s="46"/>
      <c r="M46" s="46"/>
      <c r="N46" s="46"/>
      <c r="O46" s="46"/>
      <c r="P46" s="46"/>
      <c r="Q46" s="46"/>
      <c r="R46" s="46"/>
      <c r="S46" s="46"/>
      <c r="T46" s="46"/>
      <c r="U46" s="46"/>
      <c r="V46" s="107"/>
      <c r="W46" s="107"/>
      <c r="X46" s="107"/>
      <c r="Y46" s="46"/>
      <c r="Z46" s="46"/>
      <c r="AA46" s="46"/>
      <c r="AB46" s="46"/>
      <c r="AC46" s="46"/>
      <c r="AD46" s="46"/>
      <c r="AE46" s="46"/>
      <c r="AF46" s="46"/>
      <c r="AG46" s="46"/>
      <c r="AH46" s="46"/>
      <c r="AI46" s="46"/>
      <c r="AJ46" s="46"/>
      <c r="AK46" s="46"/>
    </row>
    <row r="47" spans="1:37" ht="12.75">
      <c r="A47" s="46"/>
      <c r="B47" s="46"/>
      <c r="C47" s="46"/>
      <c r="D47" s="46"/>
      <c r="E47" s="107"/>
      <c r="F47" s="107"/>
      <c r="G47" s="320"/>
      <c r="H47" s="326" t="s">
        <v>6990</v>
      </c>
      <c r="I47" s="320"/>
      <c r="J47" s="107"/>
      <c r="K47" s="46"/>
      <c r="L47" s="324"/>
      <c r="M47" s="324"/>
      <c r="N47" s="324"/>
      <c r="O47" s="324"/>
      <c r="P47" s="324"/>
      <c r="Q47" s="324"/>
      <c r="R47" s="324"/>
      <c r="S47" s="324"/>
      <c r="T47" s="324"/>
      <c r="U47" s="325"/>
      <c r="V47" s="483" t="s">
        <v>7326</v>
      </c>
      <c r="W47" s="456"/>
      <c r="X47" s="450"/>
      <c r="Y47" s="46"/>
      <c r="Z47" s="46"/>
      <c r="AA47" s="46"/>
      <c r="AB47" s="46"/>
      <c r="AC47" s="46"/>
      <c r="AD47" s="46"/>
      <c r="AE47" s="46"/>
      <c r="AF47" s="46"/>
      <c r="AG47" s="46"/>
      <c r="AH47" s="46"/>
      <c r="AI47" s="46"/>
      <c r="AJ47" s="46"/>
      <c r="AK47" s="46"/>
    </row>
    <row r="48" spans="1:37" ht="12.75">
      <c r="A48" s="46"/>
      <c r="B48" s="46"/>
      <c r="C48" s="46"/>
      <c r="D48" s="46"/>
      <c r="E48" s="107"/>
      <c r="F48" s="107"/>
      <c r="G48" s="107"/>
      <c r="H48" s="107"/>
      <c r="I48" s="107"/>
      <c r="J48" s="107"/>
      <c r="K48" s="46"/>
      <c r="L48" s="322"/>
      <c r="M48" s="322"/>
      <c r="N48" s="322"/>
      <c r="O48" s="322"/>
      <c r="P48" s="322"/>
      <c r="Q48" s="322"/>
      <c r="R48" s="322"/>
      <c r="S48" s="322"/>
      <c r="T48" s="322"/>
      <c r="U48" s="319"/>
      <c r="V48" s="319" t="s">
        <v>4977</v>
      </c>
      <c r="W48" s="319" t="s">
        <v>4980</v>
      </c>
      <c r="X48" s="319" t="s">
        <v>6866</v>
      </c>
      <c r="Y48" s="46"/>
      <c r="Z48" s="46"/>
      <c r="AA48" s="46"/>
      <c r="AB48" s="46"/>
      <c r="AC48" s="46"/>
      <c r="AD48" s="46"/>
      <c r="AE48" s="46"/>
      <c r="AF48" s="46"/>
      <c r="AG48" s="46"/>
      <c r="AH48" s="46"/>
      <c r="AI48" s="46"/>
      <c r="AJ48" s="46"/>
      <c r="AK48" s="46"/>
    </row>
    <row r="49" spans="1:37" ht="12.75">
      <c r="A49" s="46"/>
      <c r="B49" s="46"/>
      <c r="C49" s="46"/>
      <c r="D49" s="46"/>
      <c r="E49" s="107"/>
      <c r="F49" s="107"/>
      <c r="G49" s="327" t="s">
        <v>1940</v>
      </c>
      <c r="H49" s="107"/>
      <c r="I49" s="107"/>
      <c r="J49" s="107"/>
      <c r="K49" s="46"/>
      <c r="L49" s="46"/>
      <c r="M49" s="46"/>
      <c r="N49" s="46"/>
      <c r="O49" s="46"/>
      <c r="P49" s="46"/>
      <c r="Q49" s="46"/>
      <c r="R49" s="46"/>
      <c r="S49" s="46"/>
      <c r="T49" s="46"/>
      <c r="U49" s="107"/>
      <c r="V49" s="107" t="s">
        <v>7007</v>
      </c>
      <c r="W49" s="107"/>
      <c r="X49" s="107"/>
      <c r="Y49" s="46"/>
      <c r="Z49" s="46"/>
      <c r="AA49" s="46"/>
      <c r="AB49" s="46"/>
      <c r="AC49" s="46"/>
      <c r="AD49" s="46"/>
      <c r="AE49" s="46"/>
      <c r="AF49" s="46"/>
      <c r="AG49" s="46"/>
      <c r="AH49" s="46"/>
      <c r="AI49" s="46"/>
      <c r="AJ49" s="46"/>
      <c r="AK49" s="46"/>
    </row>
    <row r="50" spans="1:37" ht="12.75">
      <c r="A50" s="46"/>
      <c r="B50" s="46"/>
      <c r="C50" s="46"/>
      <c r="D50" s="46"/>
      <c r="E50" s="107"/>
      <c r="F50" s="107"/>
      <c r="G50" s="107"/>
      <c r="H50" s="107"/>
      <c r="I50" s="107"/>
      <c r="J50" s="107"/>
      <c r="K50" s="46"/>
      <c r="L50" s="46"/>
      <c r="M50" s="46"/>
      <c r="N50" s="46"/>
      <c r="O50" s="46"/>
      <c r="P50" s="46"/>
      <c r="Q50" s="46"/>
      <c r="R50" s="46"/>
      <c r="S50" s="46"/>
      <c r="T50" s="46"/>
      <c r="U50" s="107"/>
      <c r="V50" s="107"/>
      <c r="W50" s="107" t="s">
        <v>7008</v>
      </c>
      <c r="X50" s="107"/>
      <c r="Y50" s="46"/>
      <c r="Z50" s="46"/>
      <c r="AA50" s="46"/>
      <c r="AB50" s="46"/>
      <c r="AC50" s="46"/>
      <c r="AD50" s="46"/>
      <c r="AE50" s="46"/>
      <c r="AF50" s="46"/>
      <c r="AG50" s="46"/>
      <c r="AH50" s="46"/>
      <c r="AI50" s="46"/>
      <c r="AJ50" s="46"/>
      <c r="AK50" s="46"/>
    </row>
    <row r="51" spans="1:37" ht="12.75">
      <c r="A51" s="46"/>
      <c r="B51" s="46"/>
      <c r="C51" s="46"/>
      <c r="D51" s="46"/>
      <c r="E51" s="107"/>
      <c r="F51" s="107"/>
      <c r="G51" s="107" t="s">
        <v>7009</v>
      </c>
      <c r="H51" s="107"/>
      <c r="I51" s="107"/>
      <c r="J51" s="107"/>
      <c r="K51" s="46"/>
      <c r="L51" s="46"/>
      <c r="M51" s="46"/>
      <c r="N51" s="46"/>
      <c r="O51" s="46"/>
      <c r="P51" s="46"/>
      <c r="Q51" s="46"/>
      <c r="R51" s="46"/>
      <c r="S51" s="46"/>
      <c r="T51" s="46"/>
      <c r="U51" s="107"/>
      <c r="V51" s="107"/>
      <c r="W51" s="107" t="s">
        <v>7010</v>
      </c>
      <c r="X51" s="107"/>
      <c r="Y51" s="46"/>
      <c r="Z51" s="46"/>
      <c r="AA51" s="46"/>
      <c r="AB51" s="46"/>
      <c r="AC51" s="46"/>
      <c r="AD51" s="46"/>
      <c r="AE51" s="46"/>
      <c r="AF51" s="46"/>
      <c r="AG51" s="46"/>
      <c r="AH51" s="46"/>
      <c r="AI51" s="46"/>
      <c r="AJ51" s="46"/>
      <c r="AK51" s="46"/>
    </row>
    <row r="52" spans="1:37" ht="12.75">
      <c r="A52" s="46"/>
      <c r="B52" s="46"/>
      <c r="C52" s="46"/>
      <c r="D52" s="46"/>
      <c r="E52" s="107"/>
      <c r="F52" s="107"/>
      <c r="G52" s="107"/>
      <c r="H52" s="107" t="s">
        <v>7011</v>
      </c>
      <c r="I52" s="107"/>
      <c r="J52" s="107"/>
      <c r="K52" s="46"/>
      <c r="L52" s="46"/>
      <c r="M52" s="46"/>
      <c r="N52" s="46"/>
      <c r="O52" s="46"/>
      <c r="P52" s="46"/>
      <c r="Q52" s="46"/>
      <c r="R52" s="46"/>
      <c r="S52" s="46"/>
      <c r="T52" s="46"/>
      <c r="U52" s="107"/>
      <c r="V52" s="107"/>
      <c r="W52" s="107" t="s">
        <v>7012</v>
      </c>
      <c r="X52" s="107"/>
      <c r="Y52" s="46"/>
      <c r="Z52" s="46"/>
      <c r="AA52" s="46"/>
      <c r="AB52" s="46"/>
      <c r="AC52" s="46"/>
      <c r="AD52" s="46"/>
      <c r="AE52" s="46"/>
      <c r="AF52" s="46"/>
      <c r="AG52" s="46"/>
      <c r="AH52" s="46"/>
      <c r="AI52" s="46"/>
      <c r="AJ52" s="46"/>
      <c r="AK52" s="46"/>
    </row>
    <row r="53" spans="1:37" ht="12.75">
      <c r="A53" s="46"/>
      <c r="B53" s="46"/>
      <c r="C53" s="46"/>
      <c r="D53" s="46"/>
      <c r="E53" s="107"/>
      <c r="F53" s="107"/>
      <c r="G53" s="107"/>
      <c r="H53" s="107" t="s">
        <v>1959</v>
      </c>
      <c r="I53" s="107"/>
      <c r="J53" s="107"/>
      <c r="K53" s="46"/>
      <c r="L53" s="46"/>
      <c r="M53" s="46"/>
      <c r="N53" s="46"/>
      <c r="O53" s="46"/>
      <c r="P53" s="46"/>
      <c r="Q53" s="46"/>
      <c r="R53" s="46"/>
      <c r="S53" s="46"/>
      <c r="T53" s="46"/>
      <c r="U53" s="107"/>
      <c r="V53" s="107" t="s">
        <v>7013</v>
      </c>
      <c r="W53" s="107"/>
      <c r="X53" s="107"/>
      <c r="Y53" s="46"/>
      <c r="Z53" s="46"/>
      <c r="AA53" s="46"/>
      <c r="AB53" s="46"/>
      <c r="AC53" s="46"/>
      <c r="AD53" s="46"/>
      <c r="AE53" s="46"/>
      <c r="AF53" s="46"/>
      <c r="AG53" s="46"/>
      <c r="AH53" s="46"/>
      <c r="AI53" s="46"/>
      <c r="AJ53" s="46"/>
      <c r="AK53" s="46"/>
    </row>
    <row r="54" spans="1:37" ht="12.75">
      <c r="A54" s="46"/>
      <c r="B54" s="46"/>
      <c r="C54" s="46"/>
      <c r="D54" s="46"/>
      <c r="E54" s="107"/>
      <c r="F54" s="107"/>
      <c r="G54" s="107"/>
      <c r="H54" s="107" t="s">
        <v>1956</v>
      </c>
      <c r="I54" s="107"/>
      <c r="J54" s="107"/>
      <c r="K54" s="46"/>
      <c r="L54" s="46"/>
      <c r="M54" s="46"/>
      <c r="N54" s="46"/>
      <c r="O54" s="46"/>
      <c r="P54" s="46"/>
      <c r="Q54" s="46"/>
      <c r="R54" s="46"/>
      <c r="S54" s="46"/>
      <c r="T54" s="46"/>
      <c r="U54" s="107"/>
      <c r="V54" s="107"/>
      <c r="W54" s="107" t="s">
        <v>7014</v>
      </c>
      <c r="X54" s="107"/>
      <c r="Y54" s="46"/>
      <c r="Z54" s="46"/>
      <c r="AA54" s="46"/>
      <c r="AB54" s="46"/>
      <c r="AC54" s="46"/>
      <c r="AD54" s="46"/>
      <c r="AE54" s="46"/>
      <c r="AF54" s="46"/>
      <c r="AG54" s="46"/>
      <c r="AH54" s="46"/>
      <c r="AI54" s="46"/>
      <c r="AJ54" s="46"/>
      <c r="AK54" s="46"/>
    </row>
    <row r="55" spans="1:37" ht="12.75">
      <c r="A55" s="46"/>
      <c r="B55" s="46"/>
      <c r="C55" s="46"/>
      <c r="D55" s="46"/>
      <c r="E55" s="107"/>
      <c r="F55" s="107"/>
      <c r="G55" s="107"/>
      <c r="H55" s="107"/>
      <c r="I55" s="107"/>
      <c r="J55" s="107"/>
      <c r="K55" s="46"/>
      <c r="L55" s="46"/>
      <c r="M55" s="46"/>
      <c r="N55" s="46"/>
      <c r="O55" s="46"/>
      <c r="P55" s="46"/>
      <c r="Q55" s="46"/>
      <c r="R55" s="46"/>
      <c r="S55" s="46"/>
      <c r="T55" s="46"/>
      <c r="U55" s="107"/>
      <c r="V55" s="107"/>
      <c r="W55" s="107" t="s">
        <v>7015</v>
      </c>
      <c r="X55" s="107"/>
      <c r="Y55" s="46"/>
      <c r="Z55" s="46"/>
      <c r="AA55" s="46"/>
      <c r="AB55" s="46"/>
      <c r="AC55" s="46"/>
      <c r="AD55" s="46"/>
      <c r="AE55" s="46"/>
      <c r="AF55" s="46"/>
      <c r="AG55" s="46"/>
      <c r="AH55" s="46"/>
      <c r="AI55" s="46"/>
      <c r="AJ55" s="46"/>
      <c r="AK55" s="46"/>
    </row>
    <row r="56" spans="1:37" ht="12.75">
      <c r="A56" s="46"/>
      <c r="B56" s="46"/>
      <c r="C56" s="46"/>
      <c r="D56" s="46"/>
      <c r="E56" s="107"/>
      <c r="F56" s="107"/>
      <c r="G56" s="107" t="s">
        <v>6956</v>
      </c>
      <c r="H56" s="107"/>
      <c r="I56" s="107"/>
      <c r="J56" s="107"/>
      <c r="K56" s="46"/>
      <c r="L56" s="46"/>
      <c r="M56" s="46"/>
      <c r="N56" s="46"/>
      <c r="O56" s="46"/>
      <c r="P56" s="46"/>
      <c r="Q56" s="46"/>
      <c r="R56" s="46"/>
      <c r="S56" s="46"/>
      <c r="T56" s="46"/>
      <c r="U56" s="107"/>
      <c r="V56" s="107"/>
      <c r="W56" s="107" t="s">
        <v>7016</v>
      </c>
      <c r="X56" s="107"/>
      <c r="Y56" s="46"/>
      <c r="Z56" s="46"/>
      <c r="AA56" s="46"/>
      <c r="AB56" s="46"/>
      <c r="AC56" s="46"/>
      <c r="AD56" s="46"/>
      <c r="AE56" s="46"/>
      <c r="AF56" s="46"/>
      <c r="AG56" s="46"/>
      <c r="AH56" s="46"/>
      <c r="AI56" s="46"/>
      <c r="AJ56" s="46"/>
      <c r="AK56" s="46"/>
    </row>
    <row r="57" spans="1:37" ht="12.75">
      <c r="A57" s="46"/>
      <c r="B57" s="46"/>
      <c r="C57" s="46"/>
      <c r="D57" s="46"/>
      <c r="E57" s="107"/>
      <c r="F57" s="107"/>
      <c r="G57" s="107"/>
      <c r="H57" s="107" t="s">
        <v>1930</v>
      </c>
      <c r="I57" s="107"/>
      <c r="J57" s="107"/>
      <c r="K57" s="46"/>
      <c r="L57" s="46"/>
      <c r="M57" s="46"/>
      <c r="N57" s="46"/>
      <c r="O57" s="46"/>
      <c r="P57" s="46"/>
      <c r="Q57" s="46"/>
      <c r="R57" s="46"/>
      <c r="S57" s="46"/>
      <c r="T57" s="46"/>
      <c r="U57" s="107"/>
      <c r="V57" s="107"/>
      <c r="W57" s="107" t="s">
        <v>7017</v>
      </c>
      <c r="X57" s="107"/>
      <c r="Y57" s="46"/>
      <c r="Z57" s="46"/>
      <c r="AA57" s="46"/>
      <c r="AB57" s="46"/>
      <c r="AC57" s="46"/>
      <c r="AD57" s="46"/>
      <c r="AE57" s="46"/>
      <c r="AF57" s="46"/>
      <c r="AG57" s="46"/>
      <c r="AH57" s="46"/>
      <c r="AI57" s="46"/>
      <c r="AJ57" s="46"/>
      <c r="AK57" s="46"/>
    </row>
    <row r="58" spans="1:37" ht="12.75">
      <c r="A58" s="46"/>
      <c r="B58" s="46"/>
      <c r="C58" s="46"/>
      <c r="D58" s="46"/>
      <c r="E58" s="107"/>
      <c r="F58" s="107"/>
      <c r="G58" s="107"/>
      <c r="H58" s="107" t="s">
        <v>7018</v>
      </c>
      <c r="I58" s="107"/>
      <c r="J58" s="107"/>
      <c r="K58" s="46"/>
      <c r="L58" s="46"/>
      <c r="M58" s="46"/>
      <c r="N58" s="46"/>
      <c r="O58" s="46"/>
      <c r="P58" s="46"/>
      <c r="Q58" s="46"/>
      <c r="R58" s="46"/>
      <c r="S58" s="46"/>
      <c r="T58" s="46"/>
      <c r="U58" s="107"/>
      <c r="V58" s="107"/>
      <c r="W58" s="107" t="s">
        <v>7019</v>
      </c>
      <c r="X58" s="107"/>
      <c r="Y58" s="46"/>
      <c r="Z58" s="46"/>
      <c r="AA58" s="46"/>
      <c r="AB58" s="46"/>
      <c r="AC58" s="46"/>
      <c r="AD58" s="46"/>
      <c r="AE58" s="46"/>
      <c r="AF58" s="46"/>
      <c r="AG58" s="46"/>
      <c r="AH58" s="46"/>
      <c r="AI58" s="46"/>
      <c r="AJ58" s="46"/>
      <c r="AK58" s="46"/>
    </row>
    <row r="59" spans="1:37" ht="12.75">
      <c r="A59" s="46"/>
      <c r="B59" s="46"/>
      <c r="C59" s="46"/>
      <c r="D59" s="46"/>
      <c r="E59" s="107"/>
      <c r="F59" s="107"/>
      <c r="G59" s="107"/>
      <c r="H59" s="107"/>
      <c r="I59" s="107"/>
      <c r="J59" s="107"/>
      <c r="K59" s="46"/>
      <c r="L59" s="46"/>
      <c r="M59" s="46"/>
      <c r="N59" s="46"/>
      <c r="O59" s="46"/>
      <c r="P59" s="46"/>
      <c r="Q59" s="46"/>
      <c r="R59" s="46"/>
      <c r="S59" s="46"/>
      <c r="T59" s="46"/>
      <c r="U59" s="107"/>
      <c r="V59" s="107"/>
      <c r="W59" s="107" t="s">
        <v>7021</v>
      </c>
      <c r="X59" s="107"/>
      <c r="Y59" s="46"/>
      <c r="Z59" s="46"/>
      <c r="AA59" s="46"/>
      <c r="AB59" s="46"/>
      <c r="AC59" s="46"/>
      <c r="AD59" s="46"/>
      <c r="AE59" s="46"/>
      <c r="AF59" s="46"/>
      <c r="AG59" s="46"/>
      <c r="AH59" s="46"/>
      <c r="AI59" s="46"/>
      <c r="AJ59" s="46"/>
      <c r="AK59" s="46"/>
    </row>
    <row r="60" spans="1:37" ht="12.75">
      <c r="A60" s="46"/>
      <c r="B60" s="46"/>
      <c r="C60" s="46"/>
      <c r="D60" s="46"/>
      <c r="E60" s="107"/>
      <c r="F60" s="107"/>
      <c r="G60" s="107"/>
      <c r="H60" s="107"/>
      <c r="I60" s="107"/>
      <c r="J60" s="107"/>
      <c r="K60" s="46"/>
      <c r="L60" s="46"/>
      <c r="M60" s="46"/>
      <c r="N60" s="46"/>
      <c r="O60" s="46"/>
      <c r="P60" s="46"/>
      <c r="Q60" s="46"/>
      <c r="R60" s="46"/>
      <c r="S60" s="46"/>
      <c r="T60" s="46"/>
      <c r="U60" s="107"/>
      <c r="V60" s="107"/>
      <c r="W60" s="107" t="s">
        <v>7022</v>
      </c>
      <c r="X60" s="107"/>
      <c r="Y60" s="46"/>
      <c r="Z60" s="46"/>
      <c r="AA60" s="46"/>
      <c r="AB60" s="46"/>
      <c r="AC60" s="46"/>
      <c r="AD60" s="46"/>
      <c r="AE60" s="46"/>
      <c r="AF60" s="46"/>
      <c r="AG60" s="46"/>
      <c r="AH60" s="46"/>
      <c r="AI60" s="46"/>
      <c r="AJ60" s="46"/>
      <c r="AK60" s="46"/>
    </row>
    <row r="61" spans="1:37" ht="12.75">
      <c r="A61" s="46"/>
      <c r="B61" s="46"/>
      <c r="C61" s="46"/>
      <c r="D61" s="46"/>
      <c r="E61" s="107"/>
      <c r="F61" s="107"/>
      <c r="G61" s="107" t="s">
        <v>7023</v>
      </c>
      <c r="H61" s="107"/>
      <c r="I61" s="107"/>
      <c r="J61" s="107"/>
      <c r="K61" s="46"/>
      <c r="L61" s="46"/>
      <c r="M61" s="46"/>
      <c r="N61" s="46"/>
      <c r="O61" s="46"/>
      <c r="P61" s="46"/>
      <c r="Q61" s="46"/>
      <c r="R61" s="46"/>
      <c r="S61" s="46"/>
      <c r="T61" s="46"/>
      <c r="U61" s="107"/>
      <c r="V61" s="107"/>
      <c r="W61" s="107" t="s">
        <v>7024</v>
      </c>
      <c r="X61" s="107"/>
      <c r="Y61" s="46"/>
      <c r="Z61" s="46"/>
      <c r="AA61" s="46"/>
      <c r="AB61" s="46"/>
      <c r="AC61" s="46"/>
      <c r="AD61" s="46"/>
      <c r="AE61" s="46"/>
      <c r="AF61" s="46"/>
      <c r="AG61" s="46"/>
      <c r="AH61" s="46"/>
      <c r="AI61" s="46"/>
      <c r="AJ61" s="46"/>
      <c r="AK61" s="46"/>
    </row>
    <row r="62" spans="1:37" ht="12.75">
      <c r="A62" s="46"/>
      <c r="B62" s="46"/>
      <c r="C62" s="46"/>
      <c r="D62" s="46"/>
      <c r="E62" s="107"/>
      <c r="F62" s="107"/>
      <c r="G62" s="107"/>
      <c r="H62" s="107" t="s">
        <v>7025</v>
      </c>
      <c r="I62" s="107"/>
      <c r="J62" s="107"/>
      <c r="K62" s="46"/>
      <c r="L62" s="46"/>
      <c r="M62" s="46"/>
      <c r="N62" s="46"/>
      <c r="O62" s="46"/>
      <c r="P62" s="46"/>
      <c r="Q62" s="46"/>
      <c r="R62" s="46"/>
      <c r="S62" s="46"/>
      <c r="T62" s="46"/>
      <c r="U62" s="107"/>
      <c r="V62" s="107" t="s">
        <v>7026</v>
      </c>
      <c r="W62" s="107"/>
      <c r="X62" s="107"/>
      <c r="Y62" s="46"/>
      <c r="Z62" s="46"/>
      <c r="AA62" s="46"/>
      <c r="AB62" s="46"/>
      <c r="AC62" s="46"/>
      <c r="AD62" s="46"/>
      <c r="AE62" s="46"/>
      <c r="AF62" s="46"/>
      <c r="AG62" s="46"/>
      <c r="AH62" s="46"/>
      <c r="AI62" s="46"/>
      <c r="AJ62" s="46"/>
      <c r="AK62" s="46"/>
    </row>
    <row r="63" spans="1:37" ht="12.75">
      <c r="A63" s="46"/>
      <c r="B63" s="46"/>
      <c r="C63" s="46"/>
      <c r="D63" s="46"/>
      <c r="E63" s="107"/>
      <c r="F63" s="107"/>
      <c r="G63" s="107"/>
      <c r="H63" s="107" t="s">
        <v>7027</v>
      </c>
      <c r="I63" s="107"/>
      <c r="J63" s="107"/>
      <c r="K63" s="46"/>
      <c r="L63" s="46"/>
      <c r="M63" s="46"/>
      <c r="N63" s="46"/>
      <c r="O63" s="46"/>
      <c r="P63" s="46"/>
      <c r="Q63" s="46"/>
      <c r="R63" s="46"/>
      <c r="S63" s="46"/>
      <c r="T63" s="46"/>
      <c r="U63" s="107"/>
      <c r="V63" s="107"/>
      <c r="W63" s="107" t="s">
        <v>7028</v>
      </c>
      <c r="X63" s="107" t="s">
        <v>7029</v>
      </c>
      <c r="Y63" s="46"/>
      <c r="Z63" s="46"/>
      <c r="AA63" s="46"/>
      <c r="AB63" s="46"/>
      <c r="AC63" s="46"/>
      <c r="AD63" s="46"/>
      <c r="AE63" s="46"/>
      <c r="AF63" s="46"/>
      <c r="AG63" s="46"/>
      <c r="AH63" s="46"/>
      <c r="AI63" s="46"/>
      <c r="AJ63" s="46"/>
      <c r="AK63" s="46"/>
    </row>
    <row r="64" spans="1:37" ht="12.75">
      <c r="A64" s="46"/>
      <c r="B64" s="46"/>
      <c r="C64" s="46"/>
      <c r="D64" s="46"/>
      <c r="E64" s="107"/>
      <c r="F64" s="107"/>
      <c r="G64" s="107"/>
      <c r="H64" s="107" t="s">
        <v>1933</v>
      </c>
      <c r="I64" s="107"/>
      <c r="J64" s="107"/>
      <c r="K64" s="46"/>
      <c r="L64" s="46"/>
      <c r="M64" s="46"/>
      <c r="N64" s="46"/>
      <c r="O64" s="46"/>
      <c r="P64" s="46"/>
      <c r="Q64" s="46"/>
      <c r="R64" s="46"/>
      <c r="S64" s="46"/>
      <c r="T64" s="46"/>
      <c r="U64" s="107"/>
      <c r="V64" s="107"/>
      <c r="W64" s="107"/>
      <c r="X64" s="107" t="s">
        <v>7030</v>
      </c>
      <c r="Y64" s="46"/>
      <c r="Z64" s="46"/>
      <c r="AA64" s="46"/>
      <c r="AB64" s="46"/>
      <c r="AC64" s="46"/>
      <c r="AD64" s="46"/>
      <c r="AE64" s="46"/>
      <c r="AF64" s="46"/>
      <c r="AG64" s="46"/>
      <c r="AH64" s="46"/>
      <c r="AI64" s="46"/>
      <c r="AJ64" s="46"/>
      <c r="AK64" s="46"/>
    </row>
    <row r="65" spans="1:37" ht="12.75">
      <c r="A65" s="46"/>
      <c r="B65" s="46"/>
      <c r="C65" s="46"/>
      <c r="D65" s="46"/>
      <c r="E65" s="107"/>
      <c r="F65" s="107"/>
      <c r="G65" s="107"/>
      <c r="H65" s="107" t="s">
        <v>7031</v>
      </c>
      <c r="I65" s="107"/>
      <c r="J65" s="107"/>
      <c r="K65" s="46"/>
      <c r="L65" s="46"/>
      <c r="M65" s="46"/>
      <c r="N65" s="46"/>
      <c r="O65" s="46"/>
      <c r="P65" s="46"/>
      <c r="Q65" s="46"/>
      <c r="R65" s="46"/>
      <c r="S65" s="46"/>
      <c r="T65" s="46"/>
      <c r="U65" s="107"/>
      <c r="V65" s="107"/>
      <c r="W65" s="107"/>
      <c r="X65" s="107" t="s">
        <v>7032</v>
      </c>
      <c r="Y65" s="46"/>
      <c r="Z65" s="46"/>
      <c r="AA65" s="46"/>
      <c r="AB65" s="46"/>
      <c r="AC65" s="46"/>
      <c r="AD65" s="46"/>
      <c r="AE65" s="46"/>
      <c r="AF65" s="46"/>
      <c r="AG65" s="46"/>
      <c r="AH65" s="46"/>
      <c r="AI65" s="46"/>
      <c r="AJ65" s="46"/>
      <c r="AK65" s="46"/>
    </row>
    <row r="66" spans="1:37" ht="12.75">
      <c r="A66" s="46"/>
      <c r="B66" s="46"/>
      <c r="C66" s="46"/>
      <c r="D66" s="46"/>
      <c r="E66" s="46"/>
      <c r="F66" s="46"/>
      <c r="G66" s="46"/>
      <c r="H66" s="46"/>
      <c r="I66" s="46"/>
      <c r="J66" s="46"/>
      <c r="K66" s="46"/>
      <c r="L66" s="46"/>
      <c r="M66" s="46"/>
      <c r="N66" s="46"/>
      <c r="O66" s="46"/>
      <c r="P66" s="46"/>
      <c r="Q66" s="46"/>
      <c r="R66" s="46"/>
      <c r="S66" s="46"/>
      <c r="T66" s="46"/>
      <c r="U66" s="107"/>
      <c r="V66" s="107"/>
      <c r="W66" s="107"/>
      <c r="X66" s="107" t="s">
        <v>7033</v>
      </c>
      <c r="Y66" s="46"/>
      <c r="Z66" s="46"/>
      <c r="AA66" s="46"/>
      <c r="AB66" s="46"/>
      <c r="AC66" s="46"/>
      <c r="AD66" s="46"/>
      <c r="AE66" s="46"/>
      <c r="AF66" s="46"/>
      <c r="AG66" s="46"/>
      <c r="AH66" s="46"/>
      <c r="AI66" s="46"/>
      <c r="AJ66" s="46"/>
      <c r="AK66" s="46"/>
    </row>
    <row r="67" spans="1:37" ht="12.75">
      <c r="A67" s="46"/>
      <c r="B67" s="46"/>
      <c r="C67" s="46"/>
      <c r="D67" s="46"/>
      <c r="E67" s="46"/>
      <c r="F67" s="46"/>
      <c r="G67" s="46"/>
      <c r="H67" s="46"/>
      <c r="I67" s="46"/>
      <c r="J67" s="46"/>
      <c r="K67" s="46"/>
      <c r="L67" s="46"/>
      <c r="M67" s="46"/>
      <c r="N67" s="46"/>
      <c r="O67" s="46"/>
      <c r="P67" s="46"/>
      <c r="Q67" s="46"/>
      <c r="R67" s="46"/>
      <c r="S67" s="46"/>
      <c r="T67" s="46"/>
      <c r="U67" s="107"/>
      <c r="V67" s="107"/>
      <c r="W67" s="107"/>
      <c r="X67" s="107" t="s">
        <v>7034</v>
      </c>
      <c r="Y67" s="46"/>
      <c r="Z67" s="46"/>
      <c r="AA67" s="46"/>
      <c r="AB67" s="46"/>
      <c r="AC67" s="46"/>
      <c r="AD67" s="46"/>
      <c r="AE67" s="46"/>
      <c r="AF67" s="46"/>
      <c r="AG67" s="46"/>
      <c r="AH67" s="46"/>
      <c r="AI67" s="46"/>
      <c r="AJ67" s="46"/>
      <c r="AK67" s="46"/>
    </row>
    <row r="68" spans="1:37" ht="12.75">
      <c r="A68" s="46"/>
      <c r="B68" s="46"/>
      <c r="C68" s="46"/>
      <c r="D68" s="46"/>
      <c r="E68" s="46"/>
      <c r="F68" s="46"/>
      <c r="G68" s="46"/>
      <c r="H68" s="46"/>
      <c r="I68" s="46"/>
      <c r="J68" s="46"/>
      <c r="K68" s="46"/>
      <c r="L68" s="46"/>
      <c r="M68" s="46"/>
      <c r="N68" s="46"/>
      <c r="O68" s="46"/>
      <c r="P68" s="46"/>
      <c r="Q68" s="46"/>
      <c r="R68" s="46"/>
      <c r="S68" s="46"/>
      <c r="T68" s="46"/>
      <c r="U68" s="107"/>
      <c r="V68" s="107"/>
      <c r="W68" s="107"/>
      <c r="X68" s="107" t="s">
        <v>7035</v>
      </c>
      <c r="Y68" s="46"/>
      <c r="Z68" s="46"/>
      <c r="AA68" s="46"/>
      <c r="AB68" s="46"/>
      <c r="AC68" s="46"/>
      <c r="AD68" s="46"/>
      <c r="AE68" s="46"/>
      <c r="AF68" s="46"/>
      <c r="AG68" s="46"/>
      <c r="AH68" s="46"/>
      <c r="AI68" s="46"/>
      <c r="AJ68" s="46"/>
      <c r="AK68" s="46"/>
    </row>
    <row r="69" spans="1:37" ht="12.75">
      <c r="A69" s="46"/>
      <c r="B69" s="46"/>
      <c r="C69" s="46"/>
      <c r="D69" s="46"/>
      <c r="E69" s="46"/>
      <c r="F69" s="46"/>
      <c r="G69" s="46"/>
      <c r="H69" s="46"/>
      <c r="I69" s="46"/>
      <c r="J69" s="46"/>
      <c r="K69" s="46"/>
      <c r="L69" s="46"/>
      <c r="M69" s="46"/>
      <c r="N69" s="46"/>
      <c r="O69" s="46"/>
      <c r="P69" s="46"/>
      <c r="Q69" s="46"/>
      <c r="R69" s="46"/>
      <c r="S69" s="46"/>
      <c r="T69" s="46"/>
      <c r="U69" s="107"/>
      <c r="V69" s="107"/>
      <c r="W69" s="107"/>
      <c r="X69" s="107" t="s">
        <v>7036</v>
      </c>
      <c r="Y69" s="46"/>
      <c r="Z69" s="46"/>
      <c r="AA69" s="46"/>
      <c r="AB69" s="46"/>
      <c r="AC69" s="46"/>
      <c r="AD69" s="46"/>
      <c r="AE69" s="46"/>
      <c r="AF69" s="46"/>
      <c r="AG69" s="46"/>
      <c r="AH69" s="46"/>
      <c r="AI69" s="46"/>
      <c r="AJ69" s="46"/>
      <c r="AK69" s="46"/>
    </row>
    <row r="70" spans="1:37" ht="12.75">
      <c r="A70" s="46"/>
      <c r="B70" s="46"/>
      <c r="C70" s="46"/>
      <c r="D70" s="46"/>
      <c r="E70" s="46"/>
      <c r="F70" s="46"/>
      <c r="G70" s="46"/>
      <c r="H70" s="46"/>
      <c r="I70" s="46"/>
      <c r="J70" s="46"/>
      <c r="K70" s="46"/>
      <c r="L70" s="46"/>
      <c r="M70" s="46"/>
      <c r="N70" s="46"/>
      <c r="O70" s="46"/>
      <c r="P70" s="46"/>
      <c r="Q70" s="46"/>
      <c r="R70" s="46"/>
      <c r="S70" s="46"/>
      <c r="T70" s="46"/>
      <c r="U70" s="107"/>
      <c r="V70" s="107"/>
      <c r="W70" s="107"/>
      <c r="X70" s="107" t="s">
        <v>7037</v>
      </c>
      <c r="Y70" s="46"/>
      <c r="Z70" s="46"/>
      <c r="AA70" s="46"/>
      <c r="AB70" s="46"/>
      <c r="AC70" s="46"/>
      <c r="AD70" s="46"/>
      <c r="AE70" s="46"/>
      <c r="AF70" s="46"/>
      <c r="AG70" s="46"/>
      <c r="AH70" s="46"/>
      <c r="AI70" s="46"/>
      <c r="AJ70" s="46"/>
      <c r="AK70" s="46"/>
    </row>
    <row r="71" spans="1:37" ht="12.75">
      <c r="A71" s="46"/>
      <c r="B71" s="46"/>
      <c r="C71" s="46"/>
      <c r="D71" s="46"/>
      <c r="E71" s="46"/>
      <c r="F71" s="46"/>
      <c r="G71" s="46"/>
      <c r="H71" s="46"/>
      <c r="I71" s="46"/>
      <c r="J71" s="46"/>
      <c r="K71" s="46"/>
      <c r="L71" s="46"/>
      <c r="M71" s="46"/>
      <c r="N71" s="46"/>
      <c r="O71" s="46"/>
      <c r="P71" s="46"/>
      <c r="Q71" s="46"/>
      <c r="R71" s="46"/>
      <c r="S71" s="46"/>
      <c r="T71" s="46"/>
      <c r="U71" s="107"/>
      <c r="V71" s="107"/>
      <c r="W71" s="107"/>
      <c r="X71" s="107" t="s">
        <v>7038</v>
      </c>
      <c r="Y71" s="46"/>
      <c r="Z71" s="46"/>
      <c r="AA71" s="46"/>
      <c r="AB71" s="46"/>
      <c r="AC71" s="46"/>
      <c r="AD71" s="46"/>
      <c r="AE71" s="46"/>
      <c r="AF71" s="46"/>
      <c r="AG71" s="46"/>
      <c r="AH71" s="46"/>
      <c r="AI71" s="46"/>
      <c r="AJ71" s="46"/>
      <c r="AK71" s="46"/>
    </row>
    <row r="72" spans="1:37" ht="12.75">
      <c r="A72" s="46"/>
      <c r="B72" s="46"/>
      <c r="C72" s="46"/>
      <c r="D72" s="46"/>
      <c r="E72" s="46"/>
      <c r="F72" s="46"/>
      <c r="G72" s="46"/>
      <c r="H72" s="46"/>
      <c r="I72" s="46"/>
      <c r="J72" s="46"/>
      <c r="K72" s="46"/>
      <c r="L72" s="46"/>
      <c r="M72" s="46"/>
      <c r="N72" s="46"/>
      <c r="O72" s="46"/>
      <c r="P72" s="46"/>
      <c r="Q72" s="46"/>
      <c r="R72" s="46"/>
      <c r="S72" s="46"/>
      <c r="T72" s="46"/>
      <c r="U72" s="107"/>
      <c r="V72" s="107"/>
      <c r="W72" s="107"/>
      <c r="X72" s="107" t="s">
        <v>7039</v>
      </c>
      <c r="Y72" s="46"/>
      <c r="Z72" s="46"/>
      <c r="AA72" s="46"/>
      <c r="AB72" s="46"/>
      <c r="AC72" s="46"/>
      <c r="AD72" s="46"/>
      <c r="AE72" s="46"/>
      <c r="AF72" s="46"/>
      <c r="AG72" s="46"/>
      <c r="AH72" s="46"/>
      <c r="AI72" s="46"/>
      <c r="AJ72" s="46"/>
      <c r="AK72" s="46"/>
    </row>
    <row r="73" spans="1:37" ht="12.75">
      <c r="A73" s="46"/>
      <c r="B73" s="46"/>
      <c r="C73" s="46"/>
      <c r="D73" s="46"/>
      <c r="E73" s="46"/>
      <c r="F73" s="46"/>
      <c r="G73" s="46"/>
      <c r="H73" s="46"/>
      <c r="I73" s="46"/>
      <c r="J73" s="46"/>
      <c r="K73" s="46"/>
      <c r="L73" s="46"/>
      <c r="M73" s="46"/>
      <c r="N73" s="46"/>
      <c r="O73" s="46"/>
      <c r="P73" s="46"/>
      <c r="Q73" s="46"/>
      <c r="R73" s="46"/>
      <c r="S73" s="46"/>
      <c r="T73" s="46"/>
      <c r="U73" s="107"/>
      <c r="V73" s="107"/>
      <c r="W73" s="107"/>
      <c r="X73" s="107" t="s">
        <v>7040</v>
      </c>
      <c r="Y73" s="107"/>
      <c r="Z73" s="46"/>
      <c r="AA73" s="46"/>
      <c r="AB73" s="46"/>
      <c r="AC73" s="46"/>
      <c r="AD73" s="46"/>
      <c r="AE73" s="46"/>
      <c r="AF73" s="46"/>
      <c r="AG73" s="46"/>
      <c r="AH73" s="46"/>
      <c r="AI73" s="46"/>
      <c r="AJ73" s="46"/>
      <c r="AK73" s="46"/>
    </row>
    <row r="74" spans="1:37" ht="12.75">
      <c r="A74" s="46"/>
      <c r="B74" s="46"/>
      <c r="C74" s="46"/>
      <c r="D74" s="46"/>
      <c r="E74" s="46"/>
      <c r="F74" s="46"/>
      <c r="G74" s="46"/>
      <c r="H74" s="46"/>
      <c r="I74" s="46"/>
      <c r="J74" s="46"/>
      <c r="K74" s="46"/>
      <c r="L74" s="46"/>
      <c r="M74" s="46"/>
      <c r="N74" s="46"/>
      <c r="O74" s="46"/>
      <c r="P74" s="46"/>
      <c r="Q74" s="46"/>
      <c r="R74" s="46"/>
      <c r="S74" s="46"/>
      <c r="T74" s="46"/>
      <c r="U74" s="107"/>
      <c r="V74" s="107"/>
      <c r="W74" s="107"/>
      <c r="X74" s="107" t="s">
        <v>7041</v>
      </c>
      <c r="Y74" s="46"/>
      <c r="Z74" s="46"/>
      <c r="AA74" s="46"/>
      <c r="AB74" s="46"/>
      <c r="AC74" s="46"/>
      <c r="AD74" s="46"/>
      <c r="AE74" s="46"/>
      <c r="AF74" s="46"/>
      <c r="AG74" s="46"/>
      <c r="AH74" s="46"/>
      <c r="AI74" s="46"/>
      <c r="AJ74" s="46"/>
      <c r="AK74" s="46"/>
    </row>
    <row r="75" spans="1:37" ht="12.75">
      <c r="A75" s="46"/>
      <c r="B75" s="46"/>
      <c r="C75" s="46"/>
      <c r="D75" s="46"/>
      <c r="E75" s="46"/>
      <c r="F75" s="46"/>
      <c r="G75" s="46"/>
      <c r="H75" s="46"/>
      <c r="I75" s="46"/>
      <c r="J75" s="46"/>
      <c r="K75" s="46"/>
      <c r="L75" s="46"/>
      <c r="M75" s="46"/>
      <c r="N75" s="46"/>
      <c r="O75" s="46"/>
      <c r="P75" s="46"/>
      <c r="Q75" s="46"/>
      <c r="R75" s="46"/>
      <c r="S75" s="46"/>
      <c r="T75" s="46"/>
      <c r="U75" s="107"/>
      <c r="V75" s="107"/>
      <c r="W75" s="107"/>
      <c r="X75" s="107" t="s">
        <v>7042</v>
      </c>
      <c r="Y75" s="46"/>
      <c r="Z75" s="46"/>
      <c r="AA75" s="46"/>
      <c r="AB75" s="46"/>
      <c r="AC75" s="46"/>
      <c r="AD75" s="46"/>
      <c r="AE75" s="46"/>
      <c r="AF75" s="46"/>
      <c r="AG75" s="46"/>
      <c r="AH75" s="46"/>
      <c r="AI75" s="46"/>
      <c r="AJ75" s="46"/>
      <c r="AK75" s="46"/>
    </row>
    <row r="76" spans="1:37" ht="12.75">
      <c r="A76" s="46"/>
      <c r="B76" s="46"/>
      <c r="C76" s="46"/>
      <c r="D76" s="46"/>
      <c r="E76" s="46"/>
      <c r="F76" s="46"/>
      <c r="G76" s="46"/>
      <c r="H76" s="46"/>
      <c r="I76" s="46"/>
      <c r="J76" s="46"/>
      <c r="K76" s="46"/>
      <c r="L76" s="46"/>
      <c r="M76" s="46"/>
      <c r="N76" s="46"/>
      <c r="O76" s="46"/>
      <c r="P76" s="46"/>
      <c r="Q76" s="46"/>
      <c r="R76" s="46"/>
      <c r="S76" s="46"/>
      <c r="T76" s="46"/>
      <c r="U76" s="107"/>
      <c r="V76" s="107"/>
      <c r="W76" s="107"/>
      <c r="X76" s="107" t="s">
        <v>7043</v>
      </c>
      <c r="Y76" s="46"/>
      <c r="Z76" s="46"/>
      <c r="AA76" s="46"/>
      <c r="AB76" s="46"/>
      <c r="AC76" s="46"/>
      <c r="AD76" s="46"/>
      <c r="AE76" s="46"/>
      <c r="AF76" s="46"/>
      <c r="AG76" s="46"/>
      <c r="AH76" s="46"/>
      <c r="AI76" s="46"/>
      <c r="AJ76" s="46"/>
      <c r="AK76" s="46"/>
    </row>
    <row r="77" spans="1:37" ht="12.75">
      <c r="A77" s="46"/>
      <c r="B77" s="46"/>
      <c r="C77" s="46"/>
      <c r="D77" s="46"/>
      <c r="E77" s="46"/>
      <c r="F77" s="46"/>
      <c r="G77" s="46"/>
      <c r="H77" s="46"/>
      <c r="I77" s="46"/>
      <c r="J77" s="46"/>
      <c r="K77" s="46"/>
      <c r="L77" s="46"/>
      <c r="M77" s="46"/>
      <c r="N77" s="46"/>
      <c r="O77" s="46"/>
      <c r="P77" s="46"/>
      <c r="Q77" s="46"/>
      <c r="R77" s="46"/>
      <c r="S77" s="46"/>
      <c r="T77" s="46"/>
      <c r="U77" s="107"/>
      <c r="V77" s="107"/>
      <c r="W77" s="107" t="s">
        <v>7044</v>
      </c>
      <c r="X77" s="107" t="s">
        <v>7045</v>
      </c>
      <c r="Y77" s="46"/>
      <c r="Z77" s="46"/>
      <c r="AA77" s="46"/>
      <c r="AB77" s="46"/>
      <c r="AC77" s="46"/>
      <c r="AD77" s="46"/>
      <c r="AE77" s="46"/>
      <c r="AF77" s="46"/>
      <c r="AG77" s="46"/>
      <c r="AH77" s="46"/>
      <c r="AI77" s="46"/>
      <c r="AJ77" s="46"/>
      <c r="AK77" s="46"/>
    </row>
    <row r="78" spans="1:37" ht="12.75">
      <c r="A78" s="46"/>
      <c r="B78" s="46"/>
      <c r="C78" s="46"/>
      <c r="D78" s="46"/>
      <c r="E78" s="46"/>
      <c r="F78" s="46"/>
      <c r="G78" s="46"/>
      <c r="H78" s="46"/>
      <c r="I78" s="46"/>
      <c r="J78" s="46"/>
      <c r="K78" s="46"/>
      <c r="L78" s="46"/>
      <c r="M78" s="46"/>
      <c r="N78" s="46"/>
      <c r="O78" s="46"/>
      <c r="P78" s="46"/>
      <c r="Q78" s="46"/>
      <c r="R78" s="46"/>
      <c r="S78" s="46"/>
      <c r="T78" s="46"/>
      <c r="U78" s="107"/>
      <c r="V78" s="107"/>
      <c r="W78" s="107"/>
      <c r="X78" s="107" t="s">
        <v>7046</v>
      </c>
      <c r="Y78" s="46"/>
      <c r="Z78" s="46"/>
      <c r="AA78" s="46"/>
      <c r="AB78" s="46"/>
      <c r="AC78" s="46"/>
      <c r="AD78" s="46"/>
      <c r="AE78" s="46"/>
      <c r="AF78" s="46"/>
      <c r="AG78" s="46"/>
      <c r="AH78" s="46"/>
      <c r="AI78" s="46"/>
      <c r="AJ78" s="46"/>
      <c r="AK78" s="46"/>
    </row>
    <row r="79" spans="1:37" ht="12.75">
      <c r="A79" s="46"/>
      <c r="B79" s="46"/>
      <c r="C79" s="46"/>
      <c r="D79" s="46"/>
      <c r="E79" s="46"/>
      <c r="F79" s="46"/>
      <c r="G79" s="46"/>
      <c r="H79" s="46"/>
      <c r="I79" s="46"/>
      <c r="J79" s="46"/>
      <c r="K79" s="46"/>
      <c r="L79" s="46"/>
      <c r="M79" s="46"/>
      <c r="N79" s="46"/>
      <c r="O79" s="46"/>
      <c r="P79" s="46"/>
      <c r="Q79" s="46"/>
      <c r="R79" s="46"/>
      <c r="S79" s="46"/>
      <c r="T79" s="46"/>
      <c r="U79" s="107"/>
      <c r="V79" s="107"/>
      <c r="W79" s="107" t="s">
        <v>7047</v>
      </c>
      <c r="X79" s="107" t="s">
        <v>7048</v>
      </c>
      <c r="Y79" s="46"/>
      <c r="Z79" s="46"/>
      <c r="AA79" s="46"/>
      <c r="AB79" s="46"/>
      <c r="AC79" s="46"/>
      <c r="AD79" s="46"/>
      <c r="AE79" s="46"/>
      <c r="AF79" s="46"/>
      <c r="AG79" s="46"/>
      <c r="AH79" s="46"/>
      <c r="AI79" s="46"/>
      <c r="AJ79" s="46"/>
      <c r="AK79" s="46"/>
    </row>
    <row r="80" spans="1:37" ht="12.75">
      <c r="A80" s="46"/>
      <c r="B80" s="46"/>
      <c r="C80" s="46"/>
      <c r="D80" s="46"/>
      <c r="E80" s="46"/>
      <c r="F80" s="46"/>
      <c r="G80" s="46"/>
      <c r="H80" s="46"/>
      <c r="I80" s="46"/>
      <c r="J80" s="46"/>
      <c r="K80" s="46"/>
      <c r="L80" s="46"/>
      <c r="M80" s="46"/>
      <c r="N80" s="46"/>
      <c r="O80" s="46"/>
      <c r="P80" s="46"/>
      <c r="Q80" s="46"/>
      <c r="R80" s="46"/>
      <c r="S80" s="46"/>
      <c r="T80" s="46"/>
      <c r="U80" s="107"/>
      <c r="V80" s="107"/>
      <c r="W80" s="107"/>
      <c r="X80" s="107" t="s">
        <v>7049</v>
      </c>
      <c r="Y80" s="46"/>
      <c r="Z80" s="46"/>
      <c r="AA80" s="46"/>
      <c r="AB80" s="46"/>
      <c r="AC80" s="46"/>
      <c r="AD80" s="46"/>
      <c r="AE80" s="46"/>
      <c r="AF80" s="46"/>
      <c r="AG80" s="46"/>
      <c r="AH80" s="46"/>
      <c r="AI80" s="46"/>
      <c r="AJ80" s="46"/>
      <c r="AK80" s="46"/>
    </row>
    <row r="81" spans="1:37" ht="12.75">
      <c r="A81" s="46"/>
      <c r="B81" s="46"/>
      <c r="C81" s="46"/>
      <c r="D81" s="46"/>
      <c r="E81" s="46"/>
      <c r="F81" s="46"/>
      <c r="G81" s="46"/>
      <c r="H81" s="46"/>
      <c r="I81" s="46"/>
      <c r="J81" s="46"/>
      <c r="K81" s="46"/>
      <c r="L81" s="46"/>
      <c r="M81" s="46"/>
      <c r="N81" s="46"/>
      <c r="O81" s="46"/>
      <c r="P81" s="46"/>
      <c r="Q81" s="46"/>
      <c r="R81" s="46"/>
      <c r="S81" s="46"/>
      <c r="T81" s="46"/>
      <c r="U81" s="107"/>
      <c r="V81" s="107"/>
      <c r="W81" s="107" t="s">
        <v>7050</v>
      </c>
      <c r="X81" s="107" t="s">
        <v>7051</v>
      </c>
      <c r="Y81" s="46"/>
      <c r="Z81" s="46"/>
      <c r="AA81" s="46"/>
      <c r="AB81" s="46"/>
      <c r="AC81" s="46"/>
      <c r="AD81" s="46"/>
      <c r="AE81" s="46"/>
      <c r="AF81" s="46"/>
      <c r="AG81" s="46"/>
      <c r="AH81" s="46"/>
      <c r="AI81" s="46"/>
      <c r="AJ81" s="46"/>
      <c r="AK81" s="46"/>
    </row>
    <row r="82" spans="1:37" ht="12.75">
      <c r="A82" s="46"/>
      <c r="B82" s="46"/>
      <c r="C82" s="46"/>
      <c r="D82" s="46"/>
      <c r="E82" s="46"/>
      <c r="F82" s="46"/>
      <c r="G82" s="46"/>
      <c r="H82" s="46"/>
      <c r="I82" s="46"/>
      <c r="J82" s="46"/>
      <c r="K82" s="46"/>
      <c r="L82" s="46"/>
      <c r="M82" s="46"/>
      <c r="N82" s="46"/>
      <c r="O82" s="46"/>
      <c r="P82" s="46"/>
      <c r="Q82" s="46"/>
      <c r="R82" s="46"/>
      <c r="S82" s="46"/>
      <c r="T82" s="46"/>
      <c r="U82" s="107"/>
      <c r="V82" s="107"/>
      <c r="W82" s="107"/>
      <c r="X82" s="107" t="s">
        <v>7052</v>
      </c>
      <c r="Y82" s="46"/>
      <c r="Z82" s="46"/>
      <c r="AA82" s="46"/>
      <c r="AB82" s="46"/>
      <c r="AC82" s="46"/>
      <c r="AD82" s="46"/>
      <c r="AE82" s="46"/>
      <c r="AF82" s="46"/>
      <c r="AG82" s="46"/>
      <c r="AH82" s="46"/>
      <c r="AI82" s="46"/>
      <c r="AJ82" s="46"/>
      <c r="AK82" s="46"/>
    </row>
    <row r="83" spans="1:37" ht="12.75">
      <c r="A83" s="46"/>
      <c r="B83" s="46"/>
      <c r="C83" s="46"/>
      <c r="D83" s="46"/>
      <c r="E83" s="46"/>
      <c r="F83" s="46"/>
      <c r="G83" s="46"/>
      <c r="H83" s="46"/>
      <c r="I83" s="46"/>
      <c r="J83" s="46"/>
      <c r="K83" s="46"/>
      <c r="L83" s="46"/>
      <c r="M83" s="46"/>
      <c r="N83" s="46"/>
      <c r="O83" s="46"/>
      <c r="P83" s="46"/>
      <c r="Q83" s="46"/>
      <c r="R83" s="46"/>
      <c r="S83" s="46"/>
      <c r="T83" s="46"/>
      <c r="U83" s="107"/>
      <c r="V83" s="107"/>
      <c r="W83" s="107"/>
      <c r="X83" s="107" t="s">
        <v>7053</v>
      </c>
      <c r="Y83" s="46"/>
      <c r="Z83" s="46"/>
      <c r="AA83" s="46"/>
      <c r="AB83" s="46"/>
      <c r="AC83" s="46"/>
      <c r="AD83" s="46"/>
      <c r="AE83" s="46"/>
      <c r="AF83" s="46"/>
      <c r="AG83" s="46"/>
      <c r="AH83" s="46"/>
      <c r="AI83" s="46"/>
      <c r="AJ83" s="46"/>
      <c r="AK83" s="46"/>
    </row>
    <row r="84" spans="1:37" ht="12.75">
      <c r="A84" s="46"/>
      <c r="B84" s="46"/>
      <c r="C84" s="46"/>
      <c r="D84" s="46"/>
      <c r="E84" s="46"/>
      <c r="F84" s="46"/>
      <c r="G84" s="46"/>
      <c r="H84" s="46"/>
      <c r="I84" s="46"/>
      <c r="J84" s="46"/>
      <c r="K84" s="46"/>
      <c r="L84" s="46"/>
      <c r="M84" s="46"/>
      <c r="N84" s="46"/>
      <c r="O84" s="46"/>
      <c r="P84" s="46"/>
      <c r="Q84" s="46"/>
      <c r="R84" s="46"/>
      <c r="S84" s="46"/>
      <c r="T84" s="46"/>
      <c r="U84" s="107"/>
      <c r="V84" s="107" t="s">
        <v>7054</v>
      </c>
      <c r="W84" s="107"/>
      <c r="X84" s="107"/>
      <c r="Y84" s="46"/>
      <c r="Z84" s="46"/>
      <c r="AA84" s="46"/>
      <c r="AB84" s="46"/>
      <c r="AC84" s="46"/>
      <c r="AD84" s="46"/>
      <c r="AE84" s="46"/>
      <c r="AF84" s="46"/>
      <c r="AG84" s="46"/>
      <c r="AH84" s="46"/>
      <c r="AI84" s="46"/>
      <c r="AJ84" s="46"/>
      <c r="AK84" s="46"/>
    </row>
    <row r="85" spans="1:37" ht="12.75">
      <c r="A85" s="46"/>
      <c r="B85" s="46"/>
      <c r="C85" s="46"/>
      <c r="D85" s="46"/>
      <c r="E85" s="46"/>
      <c r="F85" s="46"/>
      <c r="G85" s="46"/>
      <c r="H85" s="46"/>
      <c r="I85" s="46"/>
      <c r="J85" s="46"/>
      <c r="K85" s="46"/>
      <c r="L85" s="46"/>
      <c r="M85" s="46"/>
      <c r="N85" s="46"/>
      <c r="O85" s="46"/>
      <c r="P85" s="46"/>
      <c r="Q85" s="46"/>
      <c r="R85" s="46"/>
      <c r="S85" s="46"/>
      <c r="T85" s="46"/>
      <c r="U85" s="107"/>
      <c r="V85" s="107"/>
      <c r="W85" s="107" t="s">
        <v>7055</v>
      </c>
      <c r="X85" s="107"/>
      <c r="Y85" s="46"/>
      <c r="Z85" s="46"/>
      <c r="AA85" s="46"/>
      <c r="AB85" s="46"/>
      <c r="AC85" s="46"/>
      <c r="AD85" s="46"/>
      <c r="AE85" s="46"/>
      <c r="AF85" s="46"/>
      <c r="AG85" s="46"/>
      <c r="AH85" s="46"/>
      <c r="AI85" s="46"/>
      <c r="AJ85" s="46"/>
      <c r="AK85" s="46"/>
    </row>
    <row r="86" spans="1:37" ht="12.75">
      <c r="A86" s="46"/>
      <c r="B86" s="46"/>
      <c r="C86" s="46"/>
      <c r="D86" s="46"/>
      <c r="E86" s="46"/>
      <c r="F86" s="46"/>
      <c r="G86" s="46"/>
      <c r="H86" s="46"/>
      <c r="I86" s="46"/>
      <c r="J86" s="46"/>
      <c r="K86" s="46"/>
      <c r="L86" s="46"/>
      <c r="M86" s="46"/>
      <c r="N86" s="46"/>
      <c r="O86" s="46"/>
      <c r="P86" s="46"/>
      <c r="Q86" s="46"/>
      <c r="R86" s="46"/>
      <c r="S86" s="46"/>
      <c r="T86" s="46"/>
      <c r="U86" s="107"/>
      <c r="V86" s="107"/>
      <c r="W86" s="107" t="s">
        <v>7056</v>
      </c>
      <c r="X86" s="107"/>
      <c r="Y86" s="46"/>
      <c r="Z86" s="46"/>
      <c r="AA86" s="46"/>
      <c r="AB86" s="46"/>
      <c r="AC86" s="46"/>
      <c r="AD86" s="46"/>
      <c r="AE86" s="46"/>
      <c r="AF86" s="46"/>
      <c r="AG86" s="46"/>
      <c r="AH86" s="46"/>
      <c r="AI86" s="46"/>
      <c r="AJ86" s="46"/>
      <c r="AK86" s="46"/>
    </row>
    <row r="87" spans="1:37" ht="12.75">
      <c r="A87" s="46"/>
      <c r="B87" s="46"/>
      <c r="C87" s="46"/>
      <c r="D87" s="46"/>
      <c r="E87" s="46"/>
      <c r="F87" s="46"/>
      <c r="G87" s="46"/>
      <c r="H87" s="46"/>
      <c r="I87" s="46"/>
      <c r="J87" s="46"/>
      <c r="K87" s="46"/>
      <c r="L87" s="46"/>
      <c r="M87" s="46"/>
      <c r="N87" s="46"/>
      <c r="O87" s="46"/>
      <c r="P87" s="46"/>
      <c r="Q87" s="46"/>
      <c r="R87" s="46"/>
      <c r="S87" s="46"/>
      <c r="T87" s="46"/>
      <c r="U87" s="107"/>
      <c r="V87" s="107"/>
      <c r="W87" s="107" t="s">
        <v>7057</v>
      </c>
      <c r="X87" s="107"/>
      <c r="Y87" s="46"/>
      <c r="Z87" s="46"/>
      <c r="AA87" s="46"/>
      <c r="AB87" s="46"/>
      <c r="AC87" s="46"/>
      <c r="AD87" s="46"/>
      <c r="AE87" s="46"/>
      <c r="AF87" s="46"/>
      <c r="AG87" s="46"/>
      <c r="AH87" s="46"/>
      <c r="AI87" s="46"/>
      <c r="AJ87" s="46"/>
      <c r="AK87" s="46"/>
    </row>
    <row r="88" spans="1:37" ht="12.75">
      <c r="A88" s="46"/>
      <c r="B88" s="46"/>
      <c r="C88" s="46"/>
      <c r="D88" s="46"/>
      <c r="E88" s="46"/>
      <c r="F88" s="46"/>
      <c r="G88" s="46"/>
      <c r="H88" s="46"/>
      <c r="I88" s="46"/>
      <c r="J88" s="46"/>
      <c r="K88" s="46"/>
      <c r="L88" s="46"/>
      <c r="M88" s="46"/>
      <c r="N88" s="46"/>
      <c r="O88" s="46"/>
      <c r="P88" s="46"/>
      <c r="Q88" s="46"/>
      <c r="R88" s="46"/>
      <c r="S88" s="46"/>
      <c r="T88" s="46"/>
      <c r="U88" s="107"/>
      <c r="V88" s="107"/>
      <c r="W88" s="107" t="s">
        <v>7058</v>
      </c>
      <c r="X88" s="107"/>
      <c r="Y88" s="46"/>
      <c r="Z88" s="46"/>
      <c r="AA88" s="46"/>
      <c r="AB88" s="46"/>
      <c r="AC88" s="46"/>
      <c r="AD88" s="46"/>
      <c r="AE88" s="46"/>
      <c r="AF88" s="46"/>
      <c r="AG88" s="46"/>
      <c r="AH88" s="46"/>
      <c r="AI88" s="46"/>
      <c r="AJ88" s="46"/>
      <c r="AK88" s="46"/>
    </row>
    <row r="89" spans="1:37" ht="12.75">
      <c r="A89" s="46"/>
      <c r="B89" s="46"/>
      <c r="C89" s="46"/>
      <c r="D89" s="46"/>
      <c r="E89" s="46"/>
      <c r="F89" s="46"/>
      <c r="G89" s="46"/>
      <c r="H89" s="46"/>
      <c r="I89" s="46"/>
      <c r="J89" s="46"/>
      <c r="K89" s="46"/>
      <c r="L89" s="46"/>
      <c r="M89" s="46"/>
      <c r="N89" s="46"/>
      <c r="O89" s="46"/>
      <c r="P89" s="46"/>
      <c r="Q89" s="46"/>
      <c r="R89" s="46"/>
      <c r="S89" s="46"/>
      <c r="T89" s="46"/>
      <c r="U89" s="107"/>
      <c r="V89" s="107"/>
      <c r="W89" s="107" t="s">
        <v>7059</v>
      </c>
      <c r="X89" s="107"/>
      <c r="Y89" s="46"/>
      <c r="Z89" s="46"/>
      <c r="AA89" s="46"/>
      <c r="AB89" s="46"/>
      <c r="AC89" s="46"/>
      <c r="AD89" s="46"/>
      <c r="AE89" s="46"/>
      <c r="AF89" s="46"/>
      <c r="AG89" s="46"/>
      <c r="AH89" s="46"/>
      <c r="AI89" s="46"/>
      <c r="AJ89" s="46"/>
      <c r="AK89" s="46"/>
    </row>
    <row r="90" spans="1:37" ht="12.75">
      <c r="A90" s="46"/>
      <c r="B90" s="46"/>
      <c r="C90" s="46"/>
      <c r="D90" s="46"/>
      <c r="E90" s="46"/>
      <c r="F90" s="46"/>
      <c r="G90" s="46"/>
      <c r="H90" s="46"/>
      <c r="I90" s="46"/>
      <c r="J90" s="46"/>
      <c r="K90" s="46"/>
      <c r="L90" s="46"/>
      <c r="M90" s="46"/>
      <c r="N90" s="46"/>
      <c r="O90" s="46"/>
      <c r="P90" s="46"/>
      <c r="Q90" s="46"/>
      <c r="R90" s="46"/>
      <c r="S90" s="46"/>
      <c r="T90" s="46"/>
      <c r="U90" s="107"/>
      <c r="V90" s="107"/>
      <c r="W90" s="107" t="s">
        <v>7060</v>
      </c>
      <c r="X90" s="107"/>
      <c r="Y90" s="46"/>
      <c r="Z90" s="46"/>
      <c r="AA90" s="46"/>
      <c r="AB90" s="46"/>
      <c r="AC90" s="46"/>
      <c r="AD90" s="46"/>
      <c r="AE90" s="46"/>
      <c r="AF90" s="46"/>
      <c r="AG90" s="46"/>
      <c r="AH90" s="46"/>
      <c r="AI90" s="46"/>
      <c r="AJ90" s="46"/>
      <c r="AK90" s="46"/>
    </row>
    <row r="91" spans="1:37" ht="12.75">
      <c r="A91" s="46"/>
      <c r="B91" s="46"/>
      <c r="C91" s="46"/>
      <c r="D91" s="46"/>
      <c r="E91" s="46"/>
      <c r="F91" s="46"/>
      <c r="G91" s="46"/>
      <c r="H91" s="46"/>
      <c r="I91" s="46"/>
      <c r="J91" s="46"/>
      <c r="K91" s="46"/>
      <c r="L91" s="46"/>
      <c r="M91" s="46"/>
      <c r="N91" s="46"/>
      <c r="O91" s="46"/>
      <c r="P91" s="46"/>
      <c r="Q91" s="46"/>
      <c r="R91" s="46"/>
      <c r="S91" s="46"/>
      <c r="T91" s="46"/>
      <c r="U91" s="107"/>
      <c r="V91" s="107" t="s">
        <v>7061</v>
      </c>
      <c r="W91" s="107"/>
      <c r="X91" s="107"/>
      <c r="Y91" s="46"/>
      <c r="Z91" s="46"/>
      <c r="AA91" s="46"/>
      <c r="AB91" s="46"/>
      <c r="AC91" s="46"/>
      <c r="AD91" s="46"/>
      <c r="AE91" s="46"/>
      <c r="AF91" s="46"/>
      <c r="AG91" s="46"/>
      <c r="AH91" s="46"/>
      <c r="AI91" s="46"/>
      <c r="AJ91" s="46"/>
      <c r="AK91" s="46"/>
    </row>
    <row r="92" spans="1:37" ht="12.75">
      <c r="A92" s="46"/>
      <c r="B92" s="46"/>
      <c r="C92" s="46"/>
      <c r="D92" s="46"/>
      <c r="E92" s="46"/>
      <c r="F92" s="46"/>
      <c r="G92" s="46"/>
      <c r="H92" s="46"/>
      <c r="I92" s="46"/>
      <c r="J92" s="46"/>
      <c r="K92" s="46"/>
      <c r="L92" s="46"/>
      <c r="M92" s="46"/>
      <c r="N92" s="46"/>
      <c r="O92" s="46"/>
      <c r="P92" s="46"/>
      <c r="Q92" s="46"/>
      <c r="R92" s="46"/>
      <c r="S92" s="46"/>
      <c r="T92" s="46"/>
      <c r="U92" s="107"/>
      <c r="V92" s="107"/>
      <c r="W92" s="107" t="s">
        <v>7062</v>
      </c>
      <c r="X92" s="107"/>
      <c r="Y92" s="46"/>
      <c r="Z92" s="46"/>
      <c r="AA92" s="46"/>
      <c r="AB92" s="46"/>
      <c r="AC92" s="46"/>
      <c r="AD92" s="46"/>
      <c r="AE92" s="46"/>
      <c r="AF92" s="46"/>
      <c r="AG92" s="46"/>
      <c r="AH92" s="46"/>
      <c r="AI92" s="46"/>
      <c r="AJ92" s="46"/>
      <c r="AK92" s="46"/>
    </row>
    <row r="93" spans="1:37" ht="12.75">
      <c r="A93" s="46"/>
      <c r="B93" s="46"/>
      <c r="C93" s="46"/>
      <c r="D93" s="46"/>
      <c r="E93" s="46"/>
      <c r="F93" s="46"/>
      <c r="G93" s="46"/>
      <c r="H93" s="46"/>
      <c r="I93" s="46"/>
      <c r="J93" s="46"/>
      <c r="K93" s="46"/>
      <c r="L93" s="46"/>
      <c r="M93" s="46"/>
      <c r="N93" s="46"/>
      <c r="O93" s="46"/>
      <c r="P93" s="46"/>
      <c r="Q93" s="46"/>
      <c r="R93" s="46"/>
      <c r="S93" s="46"/>
      <c r="T93" s="46"/>
      <c r="U93" s="107"/>
      <c r="V93" s="107"/>
      <c r="W93" s="107" t="s">
        <v>7063</v>
      </c>
      <c r="X93" s="107"/>
      <c r="Y93" s="46"/>
      <c r="Z93" s="46"/>
      <c r="AA93" s="46"/>
      <c r="AB93" s="46"/>
      <c r="AC93" s="46"/>
      <c r="AD93" s="46"/>
      <c r="AE93" s="46"/>
      <c r="AF93" s="46"/>
      <c r="AG93" s="46"/>
      <c r="AH93" s="46"/>
      <c r="AI93" s="46"/>
      <c r="AJ93" s="46"/>
      <c r="AK93" s="46"/>
    </row>
    <row r="94" spans="1:37" ht="12.75">
      <c r="A94" s="46"/>
      <c r="B94" s="46"/>
      <c r="C94" s="46"/>
      <c r="D94" s="46"/>
      <c r="E94" s="46"/>
      <c r="F94" s="46"/>
      <c r="G94" s="46"/>
      <c r="H94" s="46"/>
      <c r="I94" s="46"/>
      <c r="J94" s="46"/>
      <c r="K94" s="46"/>
      <c r="L94" s="46"/>
      <c r="M94" s="46"/>
      <c r="N94" s="46"/>
      <c r="O94" s="46"/>
      <c r="P94" s="46"/>
      <c r="Q94" s="46"/>
      <c r="R94" s="46"/>
      <c r="S94" s="46"/>
      <c r="T94" s="46"/>
      <c r="U94" s="107"/>
      <c r="V94" s="107"/>
      <c r="W94" s="107" t="s">
        <v>7051</v>
      </c>
      <c r="X94" s="107"/>
      <c r="Y94" s="46"/>
      <c r="Z94" s="46"/>
      <c r="AA94" s="46"/>
      <c r="AB94" s="46"/>
      <c r="AC94" s="46"/>
      <c r="AD94" s="46"/>
      <c r="AE94" s="46"/>
      <c r="AF94" s="46"/>
      <c r="AG94" s="46"/>
      <c r="AH94" s="46"/>
      <c r="AI94" s="46"/>
      <c r="AJ94" s="46"/>
      <c r="AK94" s="46"/>
    </row>
    <row r="95" spans="1:37" ht="12.75">
      <c r="A95" s="46"/>
      <c r="B95" s="46"/>
      <c r="C95" s="46"/>
      <c r="D95" s="46"/>
      <c r="E95" s="46"/>
      <c r="F95" s="46"/>
      <c r="G95" s="46"/>
      <c r="H95" s="46"/>
      <c r="I95" s="46"/>
      <c r="J95" s="46"/>
      <c r="K95" s="46"/>
      <c r="L95" s="46"/>
      <c r="M95" s="46"/>
      <c r="N95" s="46"/>
      <c r="O95" s="46"/>
      <c r="P95" s="46"/>
      <c r="Q95" s="46"/>
      <c r="R95" s="46"/>
      <c r="S95" s="46"/>
      <c r="T95" s="46"/>
      <c r="U95" s="107"/>
      <c r="V95" s="107"/>
      <c r="W95" s="107" t="s">
        <v>7064</v>
      </c>
      <c r="X95" s="107"/>
      <c r="Y95" s="46"/>
      <c r="Z95" s="46"/>
      <c r="AA95" s="46"/>
      <c r="AB95" s="46"/>
      <c r="AC95" s="46"/>
      <c r="AD95" s="46"/>
      <c r="AE95" s="46"/>
      <c r="AF95" s="46"/>
      <c r="AG95" s="46"/>
      <c r="AH95" s="46"/>
      <c r="AI95" s="46"/>
      <c r="AJ95" s="46"/>
      <c r="AK95" s="46"/>
    </row>
    <row r="96" spans="1:37" ht="12.75">
      <c r="A96" s="46"/>
      <c r="B96" s="46"/>
      <c r="C96" s="46"/>
      <c r="D96" s="46"/>
      <c r="E96" s="46"/>
      <c r="F96" s="46"/>
      <c r="G96" s="46"/>
      <c r="H96" s="46"/>
      <c r="I96" s="46"/>
      <c r="J96" s="46"/>
      <c r="K96" s="46"/>
      <c r="L96" s="46"/>
      <c r="M96" s="46"/>
      <c r="N96" s="46"/>
      <c r="O96" s="46"/>
      <c r="P96" s="46"/>
      <c r="Q96" s="46"/>
      <c r="R96" s="46"/>
      <c r="S96" s="46"/>
      <c r="T96" s="46"/>
      <c r="U96" s="107"/>
      <c r="V96" s="107"/>
      <c r="W96" s="107" t="s">
        <v>7065</v>
      </c>
      <c r="X96" s="107"/>
      <c r="Y96" s="46"/>
      <c r="Z96" s="46"/>
      <c r="AA96" s="46"/>
      <c r="AB96" s="46"/>
      <c r="AC96" s="46"/>
      <c r="AD96" s="46"/>
      <c r="AE96" s="46"/>
      <c r="AF96" s="46"/>
      <c r="AG96" s="46"/>
      <c r="AH96" s="46"/>
      <c r="AI96" s="46"/>
      <c r="AJ96" s="46"/>
      <c r="AK96" s="46"/>
    </row>
    <row r="97" spans="1:37" ht="12.75">
      <c r="A97" s="46"/>
      <c r="B97" s="46"/>
      <c r="C97" s="46"/>
      <c r="D97" s="46"/>
      <c r="E97" s="46"/>
      <c r="F97" s="46"/>
      <c r="G97" s="46"/>
      <c r="H97" s="46"/>
      <c r="I97" s="46"/>
      <c r="J97" s="46"/>
      <c r="K97" s="46"/>
      <c r="L97" s="46"/>
      <c r="M97" s="46"/>
      <c r="N97" s="46"/>
      <c r="O97" s="46"/>
      <c r="P97" s="46"/>
      <c r="Q97" s="46"/>
      <c r="R97" s="46"/>
      <c r="S97" s="46"/>
      <c r="T97" s="46"/>
      <c r="U97" s="107"/>
      <c r="V97" s="107"/>
      <c r="W97" s="107" t="s">
        <v>7066</v>
      </c>
      <c r="X97" s="107"/>
      <c r="Y97" s="46"/>
      <c r="Z97" s="46"/>
      <c r="AA97" s="46"/>
      <c r="AB97" s="46"/>
      <c r="AC97" s="46"/>
      <c r="AD97" s="46"/>
      <c r="AE97" s="46"/>
      <c r="AF97" s="46"/>
      <c r="AG97" s="46"/>
      <c r="AH97" s="46"/>
      <c r="AI97" s="46"/>
      <c r="AJ97" s="46"/>
      <c r="AK97" s="46"/>
    </row>
    <row r="98" spans="1:37" ht="12.75">
      <c r="A98" s="46"/>
      <c r="B98" s="46"/>
      <c r="C98" s="46"/>
      <c r="D98" s="46"/>
      <c r="E98" s="46"/>
      <c r="F98" s="46"/>
      <c r="G98" s="46"/>
      <c r="H98" s="46"/>
      <c r="I98" s="46"/>
      <c r="J98" s="46"/>
      <c r="K98" s="46"/>
      <c r="L98" s="46"/>
      <c r="M98" s="46"/>
      <c r="N98" s="46"/>
      <c r="O98" s="46"/>
      <c r="P98" s="46"/>
      <c r="Q98" s="46"/>
      <c r="R98" s="46"/>
      <c r="S98" s="46"/>
      <c r="T98" s="46"/>
      <c r="U98" s="107"/>
      <c r="V98" s="107"/>
      <c r="W98" s="107" t="s">
        <v>7017</v>
      </c>
      <c r="X98" s="107"/>
      <c r="Y98" s="46"/>
      <c r="Z98" s="46"/>
      <c r="AA98" s="46"/>
      <c r="AB98" s="46"/>
      <c r="AC98" s="46"/>
      <c r="AD98" s="46"/>
      <c r="AE98" s="46"/>
      <c r="AF98" s="46"/>
      <c r="AG98" s="46"/>
      <c r="AH98" s="46"/>
      <c r="AI98" s="46"/>
      <c r="AJ98" s="46"/>
      <c r="AK98" s="46"/>
    </row>
    <row r="99" spans="1:37" ht="12.75">
      <c r="A99" s="46"/>
      <c r="B99" s="46"/>
      <c r="C99" s="46"/>
      <c r="D99" s="46"/>
      <c r="E99" s="46"/>
      <c r="F99" s="46"/>
      <c r="G99" s="46"/>
      <c r="H99" s="46"/>
      <c r="I99" s="46"/>
      <c r="J99" s="46"/>
      <c r="K99" s="46"/>
      <c r="L99" s="46"/>
      <c r="M99" s="46"/>
      <c r="N99" s="46"/>
      <c r="O99" s="46"/>
      <c r="P99" s="46"/>
      <c r="Q99" s="46"/>
      <c r="R99" s="46"/>
      <c r="S99" s="46"/>
      <c r="T99" s="46"/>
      <c r="U99" s="107"/>
      <c r="V99" s="107"/>
      <c r="W99" s="107" t="s">
        <v>7067</v>
      </c>
      <c r="X99" s="107"/>
      <c r="Y99" s="46"/>
      <c r="Z99" s="46"/>
      <c r="AA99" s="46"/>
      <c r="AB99" s="46"/>
      <c r="AC99" s="46"/>
      <c r="AD99" s="46"/>
      <c r="AE99" s="46"/>
      <c r="AF99" s="46"/>
      <c r="AG99" s="46"/>
      <c r="AH99" s="46"/>
      <c r="AI99" s="46"/>
      <c r="AJ99" s="46"/>
      <c r="AK99" s="46"/>
    </row>
    <row r="100" spans="1:37" ht="12.75">
      <c r="A100" s="46"/>
      <c r="B100" s="46"/>
      <c r="C100" s="46"/>
      <c r="D100" s="46"/>
      <c r="E100" s="46"/>
      <c r="F100" s="46"/>
      <c r="G100" s="46"/>
      <c r="H100" s="46"/>
      <c r="I100" s="46"/>
      <c r="J100" s="46"/>
      <c r="K100" s="46"/>
      <c r="L100" s="46"/>
      <c r="M100" s="46"/>
      <c r="N100" s="46"/>
      <c r="O100" s="46"/>
      <c r="P100" s="46"/>
      <c r="Q100" s="46"/>
      <c r="R100" s="46"/>
      <c r="S100" s="46"/>
      <c r="T100" s="46"/>
      <c r="U100" s="107"/>
      <c r="V100" s="107"/>
      <c r="W100" s="107" t="s">
        <v>7043</v>
      </c>
      <c r="X100" s="107"/>
      <c r="Y100" s="46"/>
      <c r="Z100" s="46"/>
      <c r="AA100" s="46"/>
      <c r="AB100" s="46"/>
      <c r="AC100" s="46"/>
      <c r="AD100" s="46"/>
      <c r="AE100" s="46"/>
      <c r="AF100" s="46"/>
      <c r="AG100" s="46"/>
      <c r="AH100" s="46"/>
      <c r="AI100" s="46"/>
      <c r="AJ100" s="46"/>
      <c r="AK100" s="46"/>
    </row>
    <row r="101" spans="1:37" ht="12.75">
      <c r="A101" s="46"/>
      <c r="B101" s="46"/>
      <c r="C101" s="46"/>
      <c r="D101" s="46"/>
      <c r="E101" s="46"/>
      <c r="F101" s="46"/>
      <c r="G101" s="46"/>
      <c r="H101" s="46"/>
      <c r="I101" s="46"/>
      <c r="J101" s="46"/>
      <c r="K101" s="46"/>
      <c r="L101" s="46"/>
      <c r="M101" s="46"/>
      <c r="N101" s="46"/>
      <c r="O101" s="46"/>
      <c r="P101" s="46"/>
      <c r="Q101" s="46"/>
      <c r="R101" s="46"/>
      <c r="S101" s="46"/>
      <c r="T101" s="46"/>
      <c r="U101" s="107"/>
      <c r="V101" s="107"/>
      <c r="W101" s="107" t="s">
        <v>7068</v>
      </c>
      <c r="X101" s="107"/>
      <c r="Y101" s="46"/>
      <c r="Z101" s="46"/>
      <c r="AA101" s="46"/>
      <c r="AB101" s="46"/>
      <c r="AC101" s="46"/>
      <c r="AD101" s="46"/>
      <c r="AE101" s="46"/>
      <c r="AF101" s="46"/>
      <c r="AG101" s="46"/>
      <c r="AH101" s="46"/>
      <c r="AI101" s="46"/>
      <c r="AJ101" s="46"/>
      <c r="AK101" s="46"/>
    </row>
    <row r="102" spans="1:37" ht="12.75">
      <c r="A102" s="46"/>
      <c r="B102" s="46"/>
      <c r="C102" s="46"/>
      <c r="D102" s="46"/>
      <c r="E102" s="46"/>
      <c r="F102" s="46"/>
      <c r="G102" s="46"/>
      <c r="H102" s="46"/>
      <c r="I102" s="46"/>
      <c r="J102" s="46"/>
      <c r="K102" s="46"/>
      <c r="L102" s="46"/>
      <c r="M102" s="46"/>
      <c r="N102" s="46"/>
      <c r="O102" s="46"/>
      <c r="P102" s="46"/>
      <c r="Q102" s="46"/>
      <c r="R102" s="46"/>
      <c r="S102" s="46"/>
      <c r="T102" s="46"/>
      <c r="U102" s="107"/>
      <c r="V102" s="107" t="s">
        <v>7069</v>
      </c>
      <c r="W102" s="107"/>
      <c r="X102" s="107"/>
      <c r="Y102" s="46"/>
      <c r="Z102" s="46"/>
      <c r="AA102" s="46"/>
      <c r="AB102" s="46"/>
      <c r="AC102" s="46"/>
      <c r="AD102" s="46"/>
      <c r="AE102" s="46"/>
      <c r="AF102" s="46"/>
      <c r="AG102" s="46"/>
      <c r="AH102" s="46"/>
      <c r="AI102" s="46"/>
      <c r="AJ102" s="46"/>
      <c r="AK102" s="46"/>
    </row>
    <row r="103" spans="1:37" ht="12.7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row>
    <row r="104" spans="1:37" ht="12.7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row>
    <row r="105" spans="1:37" ht="12.7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row>
    <row r="106" spans="1:37" ht="12.7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row>
    <row r="107" spans="1:37" ht="12.7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row>
    <row r="108" spans="1:37" ht="12.7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row>
    <row r="109" spans="1:37" ht="12.7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row>
    <row r="110" spans="1:37" ht="12.7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row>
    <row r="111" spans="1:37" ht="12.7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row>
    <row r="112" spans="1:37" ht="12.7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row>
    <row r="113" spans="1:37" ht="12.7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row>
    <row r="114" spans="1:37" ht="12.7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row>
    <row r="115" spans="1:37" ht="12.7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row>
    <row r="116" spans="1:37" ht="12.7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row>
    <row r="117" spans="1:37" ht="12.7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row>
    <row r="118" spans="1:37" ht="12.7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row>
    <row r="119" spans="1:37" ht="12.7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row>
    <row r="120" spans="1:37" ht="12.7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row>
    <row r="121" spans="1:37" ht="12.7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row>
    <row r="122" spans="1:37" ht="12.7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row>
    <row r="123" spans="1:37" ht="12.7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row>
    <row r="124" spans="1:37" ht="12.7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row>
    <row r="125" spans="1:37" ht="12.7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row>
    <row r="126" spans="1:37" ht="12.7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row>
    <row r="127" spans="1:37" ht="12.7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row>
    <row r="128" spans="1:37" ht="12.7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row>
    <row r="129" spans="1:37" ht="12.7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row>
    <row r="130" spans="1:37" ht="12.7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row>
    <row r="131" spans="1:37" ht="12.7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row>
    <row r="132" spans="1:37" ht="12.7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row>
    <row r="133" spans="1:37" ht="12.7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row>
    <row r="134" spans="1:37" ht="12.7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row>
    <row r="135" spans="1:37" ht="12.7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row>
    <row r="136" spans="1:37" ht="12.7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row>
    <row r="137" spans="1:37" ht="12.7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row>
    <row r="138" spans="1:37" ht="12.7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row>
    <row r="139" spans="1:37" ht="12.7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row>
    <row r="140" spans="1:37" ht="12.7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row>
    <row r="141" spans="1:37" ht="12.7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row>
    <row r="142" spans="1:37" ht="12.7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row>
    <row r="143" spans="1:37" ht="12.7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row>
    <row r="144" spans="1:37" ht="12.7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row>
    <row r="145" spans="1:37" ht="12.7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row>
    <row r="146" spans="1:37" ht="12.7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row>
    <row r="147" spans="1:37" ht="12.7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row>
    <row r="148" spans="1:37" ht="12.7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row>
    <row r="149" spans="1:37" ht="12.7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row>
    <row r="150" spans="1:37" ht="12.7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row>
    <row r="151" spans="1:37" ht="12.7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row>
    <row r="152" spans="1:37" ht="12.7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row>
    <row r="153" spans="1:37" ht="12.7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row>
    <row r="154" spans="1:37" ht="12.7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row>
    <row r="155" spans="1:37" ht="12.7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row>
    <row r="156" spans="1:37" ht="12.7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row>
    <row r="157" spans="1:37" ht="12.7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row>
    <row r="158" spans="1:37" ht="12.7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row>
    <row r="159" spans="1:37" ht="12.7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row>
    <row r="160" spans="1:37" ht="12.7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row>
    <row r="161" spans="1:37" ht="12.7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row>
    <row r="162" spans="1:37" ht="12.7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row>
    <row r="163" spans="1:37" ht="12.7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row>
    <row r="164" spans="1:37" ht="12.7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row>
    <row r="165" spans="1:37" ht="12.7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row>
    <row r="166" spans="1:37" ht="12.7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row>
    <row r="167" spans="1:37" ht="12.7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row>
    <row r="168" spans="1:37" ht="12.7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row>
    <row r="169" spans="1:37" ht="12.7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row>
    <row r="170" spans="1:37" ht="12.7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row>
    <row r="171" spans="1:37" ht="12.7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row>
    <row r="172" spans="1:37" ht="12.7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row>
    <row r="173" spans="1:37" ht="12.7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row>
    <row r="174" spans="1:37" ht="12.7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row>
    <row r="175" spans="1:37" ht="12.7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row>
    <row r="176" spans="1:37" ht="12.7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row>
    <row r="177" spans="1:37" ht="12.7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row>
    <row r="178" spans="1:37" ht="12.7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row>
    <row r="179" spans="1:37" ht="12.7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row>
    <row r="180" spans="1:37" ht="12.7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row>
    <row r="181" spans="1:37" ht="12.7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row>
    <row r="182" spans="1:37" ht="12.7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row>
    <row r="183" spans="1:37" ht="12.7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row>
    <row r="184" spans="1:37" ht="12.7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row>
    <row r="185" spans="1:37" ht="12.7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row>
    <row r="186" spans="1:37" ht="12.7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row>
    <row r="187" spans="1:37" ht="12.7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row>
    <row r="188" spans="1:37" ht="12.7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row>
    <row r="189" spans="1:37" ht="12.7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row>
    <row r="190" spans="1:37" ht="12.7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row>
    <row r="191" spans="1:37" ht="12.7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row>
    <row r="192" spans="1:37" ht="12.7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row>
    <row r="193" spans="1:37" ht="12.7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row>
    <row r="194" spans="1:37" ht="12.7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row>
    <row r="195" spans="1:37" ht="12.7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row>
    <row r="196" spans="1:37" ht="12.7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row>
    <row r="197" spans="1:37" ht="12.7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row>
    <row r="198" spans="1:37" ht="12.7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row>
    <row r="199" spans="1:37" ht="12.7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row>
    <row r="200" spans="1:37" ht="12.7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row>
    <row r="201" spans="1:37" ht="12.7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row>
    <row r="202" spans="1:37" ht="12.7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row>
    <row r="203" spans="1:37" ht="12.7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row>
    <row r="204" spans="1:37" ht="12.7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row>
    <row r="205" spans="1:37" ht="12.7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row>
    <row r="206" spans="1:37" ht="12.7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row>
    <row r="207" spans="1:37" ht="12.7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row>
    <row r="208" spans="1:37" ht="12.7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row>
    <row r="209" spans="1:37" ht="12.7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row>
    <row r="210" spans="1:37" ht="12.7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row>
    <row r="211" spans="1:37" ht="12.7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row>
    <row r="212" spans="1:37" ht="12.7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row>
    <row r="213" spans="1:37" ht="12.7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row>
    <row r="214" spans="1:37" ht="12.7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row>
    <row r="215" spans="1:37" ht="12.7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row>
    <row r="216" spans="1:37" ht="12.7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row>
    <row r="217" spans="1:37" ht="12.7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row>
    <row r="218" spans="1:37" ht="12.7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row>
    <row r="219" spans="1:37" ht="12.7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row>
    <row r="220" spans="1:37" ht="12.7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row>
    <row r="221" spans="1:37" ht="12.7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row>
    <row r="222" spans="1:37" ht="12.7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row>
    <row r="223" spans="1:37" ht="12.7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row>
    <row r="224" spans="1:37" ht="12.7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row>
    <row r="225" spans="1:37" ht="12.7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row>
    <row r="226" spans="1:37" ht="12.7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row>
    <row r="227" spans="1:37" ht="12.7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row>
    <row r="228" spans="1:37" ht="12.7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row>
    <row r="229" spans="1:37" ht="12.7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row>
    <row r="230" spans="1:37" ht="12.7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row>
    <row r="231" spans="1:37" ht="12.7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row>
    <row r="232" spans="1:37" ht="12.7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row>
    <row r="233" spans="1:37" ht="12.7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row>
    <row r="234" spans="1:37" ht="12.7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row>
    <row r="235" spans="1:37" ht="12.7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row>
    <row r="236" spans="1:37" ht="12.7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row>
    <row r="237" spans="1:37" ht="12.7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row>
    <row r="238" spans="1:37" ht="12.7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row>
    <row r="239" spans="1:37" ht="12.7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row>
    <row r="240" spans="1:37" ht="12.7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row>
    <row r="241" spans="1:37" ht="12.7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row>
    <row r="242" spans="1:37" ht="12.7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row>
    <row r="243" spans="1:37" ht="12.7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row>
    <row r="244" spans="1:37" ht="12.7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row>
    <row r="245" spans="1:37" ht="12.7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row>
    <row r="246" spans="1:37" ht="12.7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row>
    <row r="247" spans="1:37" ht="12.7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row>
    <row r="248" spans="1:37" ht="12.7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row>
    <row r="249" spans="1:37" ht="12.7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row>
    <row r="250" spans="1:37" ht="12.7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row>
    <row r="251" spans="1:37" ht="12.7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row>
    <row r="252" spans="1:37" ht="12.7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row>
    <row r="253" spans="1:37" ht="12.7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row>
    <row r="254" spans="1:37" ht="12.7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row>
    <row r="255" spans="1:37" ht="12.7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row>
    <row r="256" spans="1:37" ht="12.7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row>
    <row r="257" spans="1:37" ht="12.7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row>
    <row r="258" spans="1:37" ht="12.7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row>
    <row r="259" spans="1:37" ht="12.7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row>
    <row r="260" spans="1:37" ht="12.7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row>
    <row r="261" spans="1:37" ht="12.7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row>
    <row r="262" spans="1:37" ht="12.7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row>
    <row r="263" spans="1:37" ht="12.7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row>
    <row r="264" spans="1:37" ht="12.7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row>
    <row r="265" spans="1:37" ht="12.7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row>
    <row r="266" spans="1:37" ht="12.7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row>
    <row r="267" spans="1:37" ht="12.7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row>
    <row r="268" spans="1:37" ht="12.7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row>
    <row r="269" spans="1:37" ht="12.7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row>
    <row r="270" spans="1:37" ht="12.7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row>
    <row r="271" spans="1:37" ht="12.7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row>
    <row r="272" spans="1:37" ht="12.7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row>
    <row r="273" spans="1:37" ht="12.7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row>
    <row r="274" spans="1:37" ht="12.7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row>
    <row r="275" spans="1:37" ht="12.7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row>
    <row r="276" spans="1:37" ht="12.7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row>
    <row r="277" spans="1:37" ht="12.7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row>
    <row r="278" spans="1:37" ht="12.7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row>
    <row r="279" spans="1:37" ht="12.7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row>
    <row r="280" spans="1:37" ht="12.7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row>
    <row r="281" spans="1:37" ht="12.7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row>
    <row r="282" spans="1:37" ht="12.7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row>
    <row r="283" spans="1:37" ht="12.7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row>
    <row r="284" spans="1:37" ht="12.7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row>
    <row r="285" spans="1:37" ht="12.7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row>
    <row r="286" spans="1:37" ht="12.7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row>
    <row r="287" spans="1:37" ht="12.7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row>
    <row r="288" spans="1:37" ht="12.7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row>
    <row r="289" spans="1:37" ht="12.7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row>
    <row r="290" spans="1:37" ht="12.7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row>
    <row r="291" spans="1:37" ht="12.7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row>
    <row r="292" spans="1:37" ht="12.7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row>
    <row r="293" spans="1:37" ht="12.7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row>
    <row r="294" spans="1:37" ht="12.7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row>
    <row r="295" spans="1:37" ht="12.7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row>
    <row r="296" spans="1:37" ht="12.7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row>
    <row r="297" spans="1:37" ht="12.7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row>
    <row r="298" spans="1:37" ht="12.7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row>
    <row r="299" spans="1:37" ht="12.7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row>
    <row r="300" spans="1:37" ht="12.7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row>
    <row r="301" spans="1:37" ht="12.7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row>
    <row r="302" spans="1:37" ht="12.7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row>
    <row r="303" spans="1:37" ht="12.7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row>
    <row r="304" spans="1:37" ht="12.7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row>
    <row r="305" spans="1:37" ht="12.7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row>
    <row r="306" spans="1:37" ht="12.7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row>
    <row r="307" spans="1:37" ht="12.7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row>
    <row r="308" spans="1:37" ht="12.7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row>
    <row r="309" spans="1:37" ht="12.7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row>
    <row r="310" spans="1:37" ht="12.7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row>
    <row r="311" spans="1:37" ht="12.7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row>
    <row r="312" spans="1:37" ht="12.7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row>
    <row r="313" spans="1:37" ht="12.7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row>
    <row r="314" spans="1:37" ht="12.7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row>
    <row r="315" spans="1:37" ht="12.7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row>
    <row r="316" spans="1:37" ht="12.7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row>
    <row r="317" spans="1:37" ht="12.7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row>
    <row r="318" spans="1:37" ht="12.7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row>
    <row r="319" spans="1:37" ht="12.7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row>
    <row r="320" spans="1:37" ht="12.7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row>
    <row r="321" spans="1:37" ht="12.7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row>
    <row r="322" spans="1:37" ht="12.7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row>
    <row r="323" spans="1:37" ht="12.7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row>
    <row r="324" spans="1:37" ht="12.7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row>
    <row r="325" spans="1:37" ht="12.7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row>
    <row r="326" spans="1:37" ht="12.7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row>
    <row r="327" spans="1:37" ht="12.7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row>
    <row r="328" spans="1:37" ht="12.7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row>
    <row r="329" spans="1:37" ht="12.7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row>
    <row r="330" spans="1:37" ht="12.7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row>
    <row r="331" spans="1:37" ht="12.7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row>
    <row r="332" spans="1:37" ht="12.7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row>
    <row r="333" spans="1:37" ht="12.7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row>
    <row r="334" spans="1:37" ht="12.7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row>
    <row r="335" spans="1:37" ht="12.7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row>
    <row r="336" spans="1:37" ht="12.7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row>
    <row r="337" spans="1:37" ht="12.7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row>
    <row r="338" spans="1:37" ht="12.7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row>
    <row r="339" spans="1:37" ht="12.7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row>
    <row r="340" spans="1:37" ht="12.7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row>
    <row r="341" spans="1:37" ht="12.7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row>
    <row r="342" spans="1:37" ht="12.7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row>
    <row r="343" spans="1:37" ht="12.7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row>
    <row r="344" spans="1:37" ht="12.7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row>
    <row r="345" spans="1:37" ht="12.7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row>
    <row r="346" spans="1:37" ht="12.7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row>
    <row r="347" spans="1:37" ht="12.7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row>
    <row r="348" spans="1:37" ht="12.7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row>
    <row r="349" spans="1:37" ht="12.7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row>
    <row r="350" spans="1:37" ht="12.7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row>
    <row r="351" spans="1:37" ht="12.7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row>
    <row r="352" spans="1:37" ht="12.7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row>
    <row r="353" spans="1:37" ht="12.7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row>
    <row r="354" spans="1:37" ht="12.7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row>
    <row r="355" spans="1:37" ht="12.7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row>
    <row r="356" spans="1:37" ht="12.7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row>
    <row r="357" spans="1:37" ht="12.7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row>
    <row r="358" spans="1:37" ht="12.7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row>
    <row r="359" spans="1:37" ht="12.7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row>
    <row r="360" spans="1:37" ht="12.7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row>
    <row r="361" spans="1:37" ht="12.7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row>
    <row r="362" spans="1:37" ht="12.7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row>
    <row r="363" spans="1:37" ht="12.7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row>
    <row r="364" spans="1:37" ht="12.7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row>
    <row r="365" spans="1:37" ht="12.7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row>
    <row r="366" spans="1:37" ht="12.7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row>
    <row r="367" spans="1:37" ht="12.7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row>
    <row r="368" spans="1:37" ht="12.7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row>
    <row r="369" spans="1:37" ht="12.7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row>
    <row r="370" spans="1:37" ht="12.7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row>
    <row r="371" spans="1:37" ht="12.7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row>
    <row r="372" spans="1:37" ht="12.7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row>
    <row r="373" spans="1:37" ht="12.7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row>
    <row r="374" spans="1:37" ht="12.7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row>
    <row r="375" spans="1:37" ht="12.7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row>
    <row r="376" spans="1:37" ht="12.7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row>
    <row r="377" spans="1:37" ht="12.7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row>
    <row r="378" spans="1:37" ht="12.7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row>
    <row r="379" spans="1:37" ht="12.7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row>
    <row r="380" spans="1:37" ht="12.7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row>
    <row r="381" spans="1:37" ht="12.7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row>
    <row r="382" spans="1:37" ht="12.7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row>
    <row r="383" spans="1:37" ht="12.7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row>
    <row r="384" spans="1:37" ht="12.7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row>
    <row r="385" spans="1:37" ht="12.7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row>
    <row r="386" spans="1:37" ht="12.7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row>
    <row r="387" spans="1:37" ht="12.7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row>
    <row r="388" spans="1:37" ht="12.7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row>
    <row r="389" spans="1:37" ht="12.7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row>
    <row r="390" spans="1:37" ht="12.7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row>
    <row r="391" spans="1:37" ht="12.7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row>
    <row r="392" spans="1:37" ht="12.7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row>
    <row r="393" spans="1:37" ht="12.7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row>
    <row r="394" spans="1:37" ht="12.7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row>
    <row r="395" spans="1:37" ht="12.7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row>
    <row r="396" spans="1:37" ht="12.7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row>
    <row r="397" spans="1:37" ht="12.7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row>
    <row r="398" spans="1:37" ht="12.7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row>
    <row r="399" spans="1:37" ht="12.7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row>
    <row r="400" spans="1:37" ht="12.7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row>
    <row r="401" spans="1:37" ht="12.7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row>
    <row r="402" spans="1:37" ht="12.7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row>
    <row r="403" spans="1:37" ht="12.7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row>
    <row r="404" spans="1:37" ht="12.7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row>
    <row r="405" spans="1:37" ht="12.7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row>
    <row r="406" spans="1:37" ht="12.7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row>
    <row r="407" spans="1:37" ht="12.7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row>
    <row r="408" spans="1:37" ht="12.7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row>
    <row r="409" spans="1:37" ht="12.7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row>
    <row r="410" spans="1:37" ht="12.7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row>
    <row r="411" spans="1:37" ht="12.7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row>
    <row r="412" spans="1:37" ht="12.7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row>
    <row r="413" spans="1:37" ht="12.7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row>
    <row r="414" spans="1:37" ht="12.7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row>
    <row r="415" spans="1:37" ht="12.7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row>
    <row r="416" spans="1:37" ht="12.7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row>
    <row r="417" spans="1:37" ht="12.7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row>
    <row r="418" spans="1:37" ht="12.7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row>
    <row r="419" spans="1:37" ht="12.7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row>
    <row r="420" spans="1:37" ht="12.7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row>
    <row r="421" spans="1:37" ht="12.7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row>
    <row r="422" spans="1:37" ht="12.7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row>
    <row r="423" spans="1:37" ht="12.7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row>
    <row r="424" spans="1:37" ht="12.7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row>
    <row r="425" spans="1:37" ht="12.7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row>
    <row r="426" spans="1:37" ht="12.7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row>
    <row r="427" spans="1:37" ht="12.7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row>
    <row r="428" spans="1:37" ht="12.7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row>
    <row r="429" spans="1:37" ht="12.7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row>
    <row r="430" spans="1:37" ht="12.7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row>
    <row r="431" spans="1:37" ht="12.7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row>
    <row r="432" spans="1:37" ht="12.7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row>
    <row r="433" spans="1:37" ht="12.7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row>
    <row r="434" spans="1:37" ht="12.7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row>
    <row r="435" spans="1:37" ht="12.7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row>
    <row r="436" spans="1:37" ht="12.7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row>
    <row r="437" spans="1:37" ht="12.7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row>
    <row r="438" spans="1:37" ht="12.7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row>
    <row r="439" spans="1:37" ht="12.7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row>
    <row r="440" spans="1:37" ht="12.7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row>
    <row r="441" spans="1:37" ht="12.7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row>
    <row r="442" spans="1:37" ht="12.7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row>
    <row r="443" spans="1:37" ht="12.7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row>
    <row r="444" spans="1:37" ht="12.7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row>
    <row r="445" spans="1:37" ht="12.7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row>
    <row r="446" spans="1:37" ht="12.7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row>
    <row r="447" spans="1:37" ht="12.7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row>
    <row r="448" spans="1:37" ht="12.7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row>
    <row r="449" spans="1:37" ht="12.7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row>
    <row r="450" spans="1:37" ht="12.7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row>
    <row r="451" spans="1:37" ht="12.7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row>
    <row r="452" spans="1:37" ht="12.7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row>
    <row r="453" spans="1:37" ht="12.7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row>
    <row r="454" spans="1:37" ht="12.7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row>
    <row r="455" spans="1:37" ht="12.7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row>
    <row r="456" spans="1:37" ht="12.7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row>
    <row r="457" spans="1:37" ht="12.7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row>
    <row r="458" spans="1:37" ht="12.7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row>
    <row r="459" spans="1:37" ht="12.7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row>
    <row r="460" spans="1:37" ht="12.7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row>
    <row r="461" spans="1:37" ht="12.7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row>
    <row r="462" spans="1:37" ht="12.7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row>
    <row r="463" spans="1:37" ht="12.7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row>
    <row r="464" spans="1:37" ht="12.7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row>
    <row r="465" spans="1:37" ht="12.7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row>
    <row r="466" spans="1:37" ht="12.7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row>
    <row r="467" spans="1:37" ht="12.7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row>
    <row r="468" spans="1:37" ht="12.7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row>
    <row r="469" spans="1:37" ht="12.7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row>
    <row r="470" spans="1:37" ht="12.7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row>
    <row r="471" spans="1:37" ht="12.7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row>
    <row r="472" spans="1:37" ht="12.7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row>
    <row r="473" spans="1:37" ht="12.7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row>
    <row r="474" spans="1:37" ht="12.7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row>
    <row r="475" spans="1:37" ht="12.7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row>
    <row r="476" spans="1:37" ht="12.7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row>
    <row r="477" spans="1:37" ht="12.7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row>
    <row r="478" spans="1:37" ht="12.7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row>
    <row r="479" spans="1:37" ht="12.7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row>
    <row r="480" spans="1:37" ht="12.7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row>
    <row r="481" spans="1:37" ht="12.7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row>
    <row r="482" spans="1:37" ht="12.7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row>
    <row r="483" spans="1:37" ht="12.7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row>
    <row r="484" spans="1:37" ht="12.7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row>
    <row r="485" spans="1:37" ht="12.7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row>
    <row r="486" spans="1:37" ht="12.7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row>
    <row r="487" spans="1:37" ht="12.7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row>
    <row r="488" spans="1:37" ht="12.7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row>
    <row r="489" spans="1:37" ht="12.7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row>
    <row r="490" spans="1:37" ht="12.7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row>
    <row r="491" spans="1:37" ht="12.7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row>
    <row r="492" spans="1:37" ht="12.7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row>
    <row r="493" spans="1:37" ht="12.7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row>
    <row r="494" spans="1:37" ht="12.7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row>
    <row r="495" spans="1:37" ht="12.7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row>
    <row r="496" spans="1:37" ht="12.7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row>
    <row r="497" spans="1:37" ht="12.7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row>
    <row r="498" spans="1:37" ht="12.7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row>
    <row r="499" spans="1:37" ht="12.7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row>
    <row r="500" spans="1:37" ht="12.7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row>
    <row r="501" spans="1:37" ht="12.7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row>
    <row r="502" spans="1:37" ht="12.7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row>
    <row r="503" spans="1:37" ht="12.7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row>
    <row r="504" spans="1:37" ht="12.7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row>
    <row r="505" spans="1:37" ht="12.7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row>
    <row r="506" spans="1:37" ht="12.7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row>
    <row r="507" spans="1:37" ht="12.7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row>
    <row r="508" spans="1:37" ht="12.7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row>
    <row r="509" spans="1:37" ht="12.7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row>
    <row r="510" spans="1:37" ht="12.7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row>
    <row r="511" spans="1:37" ht="12.7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row>
    <row r="512" spans="1:37" ht="12.7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row>
    <row r="513" spans="1:37" ht="12.7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row>
    <row r="514" spans="1:37" ht="12.7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row>
    <row r="515" spans="1:37" ht="12.7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row>
    <row r="516" spans="1:37" ht="12.7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row>
    <row r="517" spans="1:37" ht="12.7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row>
    <row r="518" spans="1:37" ht="12.7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row>
    <row r="519" spans="1:37" ht="12.7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row>
    <row r="520" spans="1:37" ht="12.7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row>
    <row r="521" spans="1:37" ht="12.7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row>
    <row r="522" spans="1:37" ht="12.7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row>
    <row r="523" spans="1:37" ht="12.7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row>
    <row r="524" spans="1:37" ht="12.7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row>
    <row r="525" spans="1:37" ht="12.7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row>
    <row r="526" spans="1:37" ht="12.7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row>
    <row r="527" spans="1:37" ht="12.7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row>
    <row r="528" spans="1:37" ht="12.7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row>
    <row r="529" spans="1:37" ht="12.7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row>
    <row r="530" spans="1:37" ht="12.7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row>
    <row r="531" spans="1:37" ht="12.7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row>
    <row r="532" spans="1:37" ht="12.7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row>
    <row r="533" spans="1:37" ht="12.7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row>
    <row r="534" spans="1:37" ht="12.7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row>
    <row r="535" spans="1:37" ht="12.7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row>
    <row r="536" spans="1:37" ht="12.7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row>
    <row r="537" spans="1:37" ht="12.7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row>
    <row r="538" spans="1:37" ht="12.7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row>
    <row r="539" spans="1:37" ht="12.7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row>
    <row r="540" spans="1:37" ht="12.7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row>
    <row r="541" spans="1:37" ht="12.7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row>
    <row r="542" spans="1:37" ht="12.7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row>
    <row r="543" spans="1:37" ht="12.7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row>
    <row r="544" spans="1:37" ht="12.7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row>
    <row r="545" spans="1:37" ht="12.7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row>
    <row r="546" spans="1:37" ht="12.7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row>
    <row r="547" spans="1:37" ht="12.7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row>
    <row r="548" spans="1:37" ht="12.7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row>
    <row r="549" spans="1:37" ht="12.7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row>
    <row r="550" spans="1:37" ht="12.7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row>
    <row r="551" spans="1:37" ht="12.7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row>
    <row r="552" spans="1:37" ht="12.7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row>
    <row r="553" spans="1:37" ht="12.7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row>
    <row r="554" spans="1:37" ht="12.7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row>
    <row r="555" spans="1:37" ht="12.7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row>
    <row r="556" spans="1:37" ht="12.7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row>
    <row r="557" spans="1:37" ht="12.7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row>
    <row r="558" spans="1:37" ht="12.7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row>
    <row r="559" spans="1:37" ht="12.7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row>
    <row r="560" spans="1:37" ht="12.7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row>
    <row r="561" spans="1:37" ht="12.7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row>
    <row r="562" spans="1:37" ht="12.7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row>
    <row r="563" spans="1:37" ht="12.7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row>
    <row r="564" spans="1:37" ht="12.7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row>
    <row r="565" spans="1:37" ht="12.7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row>
    <row r="566" spans="1:37" ht="12.7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row>
    <row r="567" spans="1:37" ht="12.7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row>
    <row r="568" spans="1:37" ht="12.7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row>
    <row r="569" spans="1:37" ht="12.7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row>
    <row r="570" spans="1:37" ht="12.7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row>
    <row r="571" spans="1:37" ht="12.7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row>
    <row r="572" spans="1:37" ht="12.7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row>
    <row r="573" spans="1:37" ht="12.7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row>
    <row r="574" spans="1:37" ht="12.7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row>
    <row r="575" spans="1:37" ht="12.7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row>
    <row r="576" spans="1:37" ht="12.7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row>
    <row r="577" spans="1:37" ht="12.7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row>
    <row r="578" spans="1:37" ht="12.7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row>
    <row r="579" spans="1:37" ht="12.7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row>
    <row r="580" spans="1:37" ht="12.7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row>
    <row r="581" spans="1:37" ht="12.7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row>
    <row r="582" spans="1:37" ht="12.7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row>
    <row r="583" spans="1:37" ht="12.7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row>
    <row r="584" spans="1:37" ht="12.7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row>
    <row r="585" spans="1:37" ht="12.7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row>
    <row r="586" spans="1:37" ht="12.7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row>
    <row r="587" spans="1:37" ht="12.7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row>
    <row r="588" spans="1:37" ht="12.7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row>
    <row r="589" spans="1:37" ht="12.7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row>
    <row r="590" spans="1:37" ht="12.7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row>
    <row r="591" spans="1:37" ht="12.7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row>
    <row r="592" spans="1:37" ht="12.7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row>
    <row r="593" spans="1:37" ht="12.7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row>
    <row r="594" spans="1:37" ht="12.7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row>
    <row r="595" spans="1:37" ht="12.7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row>
    <row r="596" spans="1:37" ht="12.7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row>
    <row r="597" spans="1:37" ht="12.7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row>
    <row r="598" spans="1:37" ht="12.7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row>
    <row r="599" spans="1:37" ht="12.7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row>
    <row r="600" spans="1:37" ht="12.7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row>
    <row r="601" spans="1:37" ht="12.7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row>
    <row r="602" spans="1:37" ht="12.7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row>
    <row r="603" spans="1:37" ht="12.7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row>
    <row r="604" spans="1:37" ht="12.7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row>
    <row r="605" spans="1:37" ht="12.7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row>
    <row r="606" spans="1:37" ht="12.7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row>
    <row r="607" spans="1:37" ht="12.7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row>
    <row r="608" spans="1:37" ht="12.7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row>
    <row r="609" spans="1:37" ht="12.7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row>
    <row r="610" spans="1:37" ht="12.7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row>
    <row r="611" spans="1:37" ht="12.7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row>
    <row r="612" spans="1:37" ht="12.7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row>
    <row r="613" spans="1:37" ht="12.7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row>
    <row r="614" spans="1:37" ht="12.7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row>
    <row r="615" spans="1:37" ht="12.7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row>
    <row r="616" spans="1:37" ht="12.7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row>
    <row r="617" spans="1:37" ht="12.7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row>
    <row r="618" spans="1:37" ht="12.7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row>
    <row r="619" spans="1:37" ht="12.7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row>
    <row r="620" spans="1:37" ht="12.7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row>
    <row r="621" spans="1:37" ht="12.7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row>
    <row r="622" spans="1:37" ht="12.7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row>
    <row r="623" spans="1:37" ht="12.7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row>
    <row r="624" spans="1:37" ht="12.7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row>
    <row r="625" spans="1:37" ht="12.7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row>
    <row r="626" spans="1:37" ht="12.7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row>
    <row r="627" spans="1:37" ht="12.7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row>
    <row r="628" spans="1:37" ht="12.7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row>
    <row r="629" spans="1:37" ht="12.7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row>
    <row r="630" spans="1:37" ht="12.7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row>
    <row r="631" spans="1:37" ht="12.7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row>
    <row r="632" spans="1:37" ht="12.7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row>
    <row r="633" spans="1:37" ht="12.7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row>
    <row r="634" spans="1:37" ht="12.7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row>
    <row r="635" spans="1:37" ht="12.7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row>
    <row r="636" spans="1:37" ht="12.7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row>
    <row r="637" spans="1:37" ht="12.7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row>
    <row r="638" spans="1:37" ht="12.7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row>
    <row r="639" spans="1:37" ht="12.7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row>
    <row r="640" spans="1:37" ht="12.7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row>
    <row r="641" spans="1:37" ht="12.7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row>
    <row r="642" spans="1:37" ht="12.7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row>
    <row r="643" spans="1:37" ht="12.7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row>
    <row r="644" spans="1:37" ht="12.7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row>
    <row r="645" spans="1:37" ht="12.7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row>
    <row r="646" spans="1:37" ht="12.7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row>
    <row r="647" spans="1:37" ht="12.7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row>
    <row r="648" spans="1:37" ht="12.7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row>
    <row r="649" spans="1:37" ht="12.7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row>
    <row r="650" spans="1:37" ht="12.7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row>
    <row r="651" spans="1:37" ht="12.7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row>
    <row r="652" spans="1:37" ht="12.7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row>
    <row r="653" spans="1:37" ht="12.7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row>
    <row r="654" spans="1:37" ht="12.7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row>
    <row r="655" spans="1:37" ht="12.7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row>
    <row r="656" spans="1:37" ht="12.7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row>
    <row r="657" spans="1:37" ht="12.7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row>
    <row r="658" spans="1:37" ht="12.7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row>
    <row r="659" spans="1:37" ht="12.7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row>
    <row r="660" spans="1:37" ht="12.7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row>
    <row r="661" spans="1:37" ht="12.7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row>
    <row r="662" spans="1:37" ht="12.7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row>
    <row r="663" spans="1:37" ht="12.7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row>
    <row r="664" spans="1:37" ht="12.7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row>
    <row r="665" spans="1:37" ht="12.7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row>
    <row r="666" spans="1:37" ht="12.7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row>
    <row r="667" spans="1:37" ht="12.7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row>
    <row r="668" spans="1:37" ht="12.7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row>
    <row r="669" spans="1:37" ht="12.7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row>
    <row r="670" spans="1:37" ht="12.7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row>
    <row r="671" spans="1:37" ht="12.7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row>
    <row r="672" spans="1:37" ht="12.7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row>
    <row r="673" spans="1:37" ht="12.7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row>
    <row r="674" spans="1:37" ht="12.7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row>
    <row r="675" spans="1:37" ht="12.7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row>
    <row r="676" spans="1:37" ht="12.7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row>
    <row r="677" spans="1:37" ht="12.7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row>
    <row r="678" spans="1:37" ht="12.7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row>
    <row r="679" spans="1:37" ht="12.7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row>
    <row r="680" spans="1:37" ht="12.7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row>
    <row r="681" spans="1:37" ht="12.7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row>
    <row r="682" spans="1:37" ht="12.7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row>
    <row r="683" spans="1:37" ht="12.7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row>
    <row r="684" spans="1:37" ht="12.7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row>
    <row r="685" spans="1:37" ht="12.7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row>
    <row r="686" spans="1:37" ht="12.7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row>
    <row r="687" spans="1:37" ht="12.7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row>
    <row r="688" spans="1:37" ht="12.7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row>
    <row r="689" spans="1:37" ht="12.7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row>
    <row r="690" spans="1:37" ht="12.7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row>
    <row r="691" spans="1:37" ht="12.7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row>
    <row r="692" spans="1:37" ht="12.7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row>
    <row r="693" spans="1:37" ht="12.7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row>
    <row r="694" spans="1:37" ht="12.7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row>
    <row r="695" spans="1:37" ht="12.7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row>
    <row r="696" spans="1:37" ht="12.7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row>
    <row r="697" spans="1:37" ht="12.7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row>
    <row r="698" spans="1:37" ht="12.7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row>
    <row r="699" spans="1:37" ht="12.7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row>
    <row r="700" spans="1:37" ht="12.7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row>
    <row r="701" spans="1:37" ht="12.7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row>
    <row r="702" spans="1:37" ht="12.7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row>
    <row r="703" spans="1:37" ht="12.7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row>
    <row r="704" spans="1:37" ht="12.7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row>
    <row r="705" spans="1:37" ht="12.7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row>
    <row r="706" spans="1:37" ht="12.7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row>
    <row r="707" spans="1:37" ht="12.7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row>
    <row r="708" spans="1:37" ht="12.7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row>
    <row r="709" spans="1:37" ht="12.7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row>
    <row r="710" spans="1:37" ht="12.7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row>
    <row r="711" spans="1:37" ht="12.7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row>
    <row r="712" spans="1:37" ht="12.7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row>
    <row r="713" spans="1:37" ht="12.7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row>
    <row r="714" spans="1:37" ht="12.7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row>
    <row r="715" spans="1:37" ht="12.7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row>
    <row r="716" spans="1:37" ht="12.7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row>
    <row r="717" spans="1:37" ht="12.7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row>
    <row r="718" spans="1:37" ht="12.7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row>
    <row r="719" spans="1:37" ht="12.7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row>
    <row r="720" spans="1:37" ht="12.7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row>
    <row r="721" spans="1:37" ht="12.7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row>
    <row r="722" spans="1:37" ht="12.7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row>
    <row r="723" spans="1:37" ht="12.7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row>
    <row r="724" spans="1:37" ht="12.7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row>
    <row r="725" spans="1:37" ht="12.7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row>
    <row r="726" spans="1:37" ht="12.7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row>
    <row r="727" spans="1:37" ht="12.7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row>
    <row r="728" spans="1:37" ht="12.7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row>
    <row r="729" spans="1:37" ht="12.7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row>
    <row r="730" spans="1:37" ht="12.7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row>
    <row r="731" spans="1:37" ht="12.7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row>
    <row r="732" spans="1:37" ht="12.7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row>
    <row r="733" spans="1:37" ht="12.7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row>
    <row r="734" spans="1:37" ht="12.7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row>
    <row r="735" spans="1:37" ht="12.7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row>
    <row r="736" spans="1:37" ht="12.7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row>
    <row r="737" spans="1:37" ht="12.7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row>
    <row r="738" spans="1:37" ht="12.7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row>
    <row r="739" spans="1:37" ht="12.7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row>
    <row r="740" spans="1:37" ht="12.7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row>
    <row r="741" spans="1:37" ht="12.7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row>
    <row r="742" spans="1:37" ht="12.7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row>
    <row r="743" spans="1:37" ht="12.7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row>
    <row r="744" spans="1:37" ht="12.7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row>
    <row r="745" spans="1:37" ht="12.7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row>
    <row r="746" spans="1:37" ht="12.7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row>
    <row r="747" spans="1:37" ht="12.7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row>
    <row r="748" spans="1:37" ht="12.7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row>
    <row r="749" spans="1:37" ht="12.7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row>
    <row r="750" spans="1:37" ht="12.7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row>
    <row r="751" spans="1:37" ht="12.7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row>
    <row r="752" spans="1:37" ht="12.7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row>
    <row r="753" spans="1:37" ht="12.7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row>
    <row r="754" spans="1:37" ht="12.7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row>
    <row r="755" spans="1:37" ht="12.7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row>
    <row r="756" spans="1:37" ht="12.7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row>
    <row r="757" spans="1:37" ht="12.7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row>
    <row r="758" spans="1:37" ht="12.7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row>
    <row r="759" spans="1:37" ht="12.7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row>
    <row r="760" spans="1:37" ht="12.7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row>
    <row r="761" spans="1:37" ht="12.7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row>
    <row r="762" spans="1:37" ht="12.7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row>
    <row r="763" spans="1:37" ht="12.7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row>
    <row r="764" spans="1:37" ht="12.7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row>
    <row r="765" spans="1:37" ht="12.7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row>
    <row r="766" spans="1:37" ht="12.7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row>
    <row r="767" spans="1:37" ht="12.7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row>
    <row r="768" spans="1:37" ht="12.7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row>
    <row r="769" spans="1:37" ht="12.7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row>
    <row r="770" spans="1:37" ht="12.7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row>
    <row r="771" spans="1:37" ht="12.7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row>
    <row r="772" spans="1:37" ht="12.7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row>
    <row r="773" spans="1:37" ht="12.7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row>
    <row r="774" spans="1:37" ht="12.7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row>
    <row r="775" spans="1:37" ht="12.7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row>
    <row r="776" spans="1:37" ht="12.7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row>
    <row r="777" spans="1:37" ht="12.7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row>
    <row r="778" spans="1:37" ht="12.7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row>
    <row r="779" spans="1:37" ht="12.7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row>
    <row r="780" spans="1:37" ht="12.7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row>
    <row r="781" spans="1:37" ht="12.7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row>
    <row r="782" spans="1:37" ht="12.7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row>
    <row r="783" spans="1:37" ht="12.7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row>
    <row r="784" spans="1:37" ht="12.7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row>
    <row r="785" spans="1:37" ht="12.7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row>
    <row r="786" spans="1:37" ht="12.7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row>
    <row r="787" spans="1:37" ht="12.7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row>
    <row r="788" spans="1:37" ht="12.7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row>
    <row r="789" spans="1:37" ht="12.7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row>
    <row r="790" spans="1:37" ht="12.7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row>
    <row r="791" spans="1:37" ht="12.7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row>
    <row r="792" spans="1:37" ht="12.7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row>
    <row r="793" spans="1:37" ht="12.7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row>
    <row r="794" spans="1:37" ht="12.7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row>
    <row r="795" spans="1:37" ht="12.7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row>
    <row r="796" spans="1:37" ht="12.7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row>
    <row r="797" spans="1:37" ht="12.7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row>
    <row r="798" spans="1:37" ht="12.7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row>
    <row r="799" spans="1:37" ht="12.7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row>
    <row r="800" spans="1:37" ht="12.7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row>
    <row r="801" spans="1:37" ht="12.7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row>
    <row r="802" spans="1:37" ht="12.7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row>
    <row r="803" spans="1:37" ht="12.7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row>
    <row r="804" spans="1:37" ht="12.7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row>
    <row r="805" spans="1:37" ht="12.7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row>
    <row r="806" spans="1:37" ht="12.7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row>
    <row r="807" spans="1:37" ht="12.7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row>
    <row r="808" spans="1:37" ht="12.7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row>
    <row r="809" spans="1:37" ht="12.7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row>
    <row r="810" spans="1:37" ht="12.7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row>
    <row r="811" spans="1:37" ht="12.7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row>
    <row r="812" spans="1:37" ht="12.7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row>
    <row r="813" spans="1:37" ht="12.7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row>
    <row r="814" spans="1:37" ht="12.7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row>
    <row r="815" spans="1:37" ht="12.7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row>
    <row r="816" spans="1:37" ht="12.7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row>
    <row r="817" spans="1:37" ht="12.7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row>
    <row r="818" spans="1:37" ht="12.7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row>
    <row r="819" spans="1:37" ht="12.7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row>
    <row r="820" spans="1:37" ht="12.7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row>
    <row r="821" spans="1:37" ht="12.7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row>
    <row r="822" spans="1:37" ht="12.7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row>
    <row r="823" spans="1:37" ht="12.7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row>
    <row r="824" spans="1:37" ht="12.7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row>
    <row r="825" spans="1:37" ht="12.7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row>
    <row r="826" spans="1:37" ht="12.7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row>
    <row r="827" spans="1:37" ht="12.7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row>
    <row r="828" spans="1:37" ht="12.7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row>
    <row r="829" spans="1:37" ht="12.7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row>
    <row r="830" spans="1:37" ht="12.7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row>
    <row r="831" spans="1:37" ht="12.7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row>
    <row r="832" spans="1:37" ht="12.7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row>
    <row r="833" spans="1:37" ht="12.7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row>
    <row r="834" spans="1:37" ht="12.7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row>
    <row r="835" spans="1:37" ht="12.7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row>
    <row r="836" spans="1:37" ht="12.7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row>
    <row r="837" spans="1:37" ht="12.7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row>
    <row r="838" spans="1:37" ht="12.7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row>
    <row r="839" spans="1:37" ht="12.7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row>
    <row r="840" spans="1:37" ht="12.7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row>
    <row r="841" spans="1:37" ht="12.7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row>
    <row r="842" spans="1:37" ht="12.7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row>
    <row r="843" spans="1:37" ht="12.7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row>
    <row r="844" spans="1:37" ht="12.7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row>
    <row r="845" spans="1:37" ht="12.7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row>
    <row r="846" spans="1:37" ht="12.7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row>
    <row r="847" spans="1:37" ht="12.7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row>
    <row r="848" spans="1:37" ht="12.7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row>
    <row r="849" spans="1:37" ht="12.7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row>
    <row r="850" spans="1:37" ht="12.7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row>
    <row r="851" spans="1:37" ht="12.7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row>
    <row r="852" spans="1:37" ht="12.7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row>
    <row r="853" spans="1:37" ht="12.7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row>
    <row r="854" spans="1:37" ht="12.7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row>
    <row r="855" spans="1:37" ht="12.7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row>
    <row r="856" spans="1:37" ht="12.7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row>
    <row r="857" spans="1:37" ht="12.7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row>
    <row r="858" spans="1:37" ht="12.7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row>
    <row r="859" spans="1:37" ht="12.7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row>
    <row r="860" spans="1:37" ht="12.7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row>
    <row r="861" spans="1:37" ht="12.7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row>
    <row r="862" spans="1:37" ht="12.7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row>
    <row r="863" spans="1:37" ht="12.7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row>
    <row r="864" spans="1:37" ht="12.7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row>
    <row r="865" spans="1:37" ht="12.7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row>
    <row r="866" spans="1:37" ht="12.7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row>
    <row r="867" spans="1:37" ht="12.7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row>
    <row r="868" spans="1:37" ht="12.7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row>
    <row r="869" spans="1:37" ht="12.7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row>
    <row r="870" spans="1:37" ht="12.7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row>
    <row r="871" spans="1:37" ht="12.7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row>
    <row r="872" spans="1:37" ht="12.7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row>
    <row r="873" spans="1:37" ht="12.7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row>
    <row r="874" spans="1:37" ht="12.7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row>
    <row r="875" spans="1:37" ht="12.7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row>
    <row r="876" spans="1:37" ht="12.7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row>
    <row r="877" spans="1:37" ht="12.7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row>
    <row r="878" spans="1:37" ht="12.7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row>
    <row r="879" spans="1:37" ht="12.7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row>
    <row r="880" spans="1:37" ht="12.7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row>
    <row r="881" spans="1:37" ht="12.7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row>
    <row r="882" spans="1:37" ht="12.7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row>
    <row r="883" spans="1:37" ht="12.7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row>
    <row r="884" spans="1:37" ht="12.7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row>
    <row r="885" spans="1:37" ht="12.7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row>
    <row r="886" spans="1:37" ht="12.7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row>
    <row r="887" spans="1:37" ht="12.7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row>
    <row r="888" spans="1:37" ht="12.7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row>
    <row r="889" spans="1:37" ht="12.7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row>
    <row r="890" spans="1:37" ht="12.7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row>
    <row r="891" spans="1:37" ht="12.7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row>
    <row r="892" spans="1:37" ht="12.7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row>
    <row r="893" spans="1:37" ht="12.7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row>
    <row r="894" spans="1:37" ht="12.7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row>
    <row r="895" spans="1:37" ht="12.7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row>
    <row r="896" spans="1:37" ht="12.7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row>
    <row r="897" spans="1:37" ht="12.7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row>
    <row r="898" spans="1:37" ht="12.7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row>
    <row r="899" spans="1:37" ht="12.7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row>
    <row r="900" spans="1:37" ht="12.7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row>
    <row r="901" spans="1:37" ht="12.7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row>
    <row r="902" spans="1:37" ht="12.7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row>
    <row r="903" spans="1:37" ht="12.7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row>
    <row r="904" spans="1:37" ht="12.7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row>
    <row r="905" spans="1:37" ht="12.7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row>
    <row r="906" spans="1:37" ht="12.7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row>
    <row r="907" spans="1:37" ht="12.7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row>
    <row r="908" spans="1:37" ht="12.7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row>
    <row r="909" spans="1:37" ht="12.7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row>
    <row r="910" spans="1:37" ht="12.7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row>
    <row r="911" spans="1:37" ht="12.7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row>
    <row r="912" spans="1:37" ht="12.7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row>
    <row r="913" spans="1:37" ht="12.7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row>
    <row r="914" spans="1:37" ht="12.7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row>
    <row r="915" spans="1:37" ht="12.7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row>
    <row r="916" spans="1:37" ht="12.7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row>
    <row r="917" spans="1:37" ht="12.7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row>
    <row r="918" spans="1:37" ht="12.7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row>
    <row r="919" spans="1:37" ht="12.7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row>
    <row r="920" spans="1:37" ht="12.7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row>
    <row r="921" spans="1:37" ht="12.7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row>
    <row r="922" spans="1:37" ht="12.7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row>
    <row r="923" spans="1:37" ht="12.7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row>
    <row r="924" spans="1:37" ht="12.7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row>
    <row r="925" spans="1:37" ht="12.7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row>
    <row r="926" spans="1:37" ht="12.7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row>
    <row r="927" spans="1:37" ht="12.7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row>
    <row r="928" spans="1:37" ht="12.7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row>
    <row r="929" spans="1:37" ht="12.7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row>
    <row r="930" spans="1:37" ht="12.7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row>
    <row r="931" spans="1:37" ht="12.7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row>
    <row r="932" spans="1:37" ht="12.7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row>
    <row r="933" spans="1:37" ht="12.7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row>
    <row r="934" spans="1:37" ht="12.7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row>
    <row r="935" spans="1:37" ht="12.7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row>
    <row r="936" spans="1:37" ht="12.7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row>
    <row r="937" spans="1:37" ht="12.7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row>
    <row r="938" spans="1:37" ht="12.7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row>
    <row r="939" spans="1:37" ht="12.7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row>
    <row r="940" spans="1:37" ht="12.7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row>
    <row r="941" spans="1:37" ht="12.7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row>
    <row r="942" spans="1:37" ht="12.7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row>
    <row r="943" spans="1:37" ht="12.7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row>
    <row r="944" spans="1:37" ht="12.7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row>
    <row r="945" spans="1:37" ht="12.7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row>
    <row r="946" spans="1:37" ht="12.7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row>
    <row r="947" spans="1:37" ht="12.7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row>
    <row r="948" spans="1:37" ht="12.7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row>
    <row r="949" spans="1:37" ht="12.7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row>
    <row r="950" spans="1:37" ht="12.7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row>
    <row r="951" spans="1:37" ht="12.7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row>
    <row r="952" spans="1:37" ht="12.7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row>
    <row r="953" spans="1:37" ht="12.7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row>
    <row r="954" spans="1:37" ht="12.7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row>
    <row r="955" spans="1:37" ht="12.7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row>
    <row r="956" spans="1:37" ht="12.7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row>
    <row r="957" spans="1:37" ht="12.7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row>
    <row r="958" spans="1:37" ht="12.7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row>
    <row r="959" spans="1:37" ht="12.7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row>
    <row r="960" spans="1:37" ht="12.7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row>
    <row r="961" spans="1:37" ht="12.7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row>
    <row r="962" spans="1:37" ht="12.7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row>
    <row r="963" spans="1:37" ht="12.7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row>
    <row r="964" spans="1:37" ht="12.7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row>
    <row r="965" spans="1:37" ht="12.7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row>
    <row r="966" spans="1:37" ht="12.7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row>
    <row r="967" spans="1:37" ht="12.7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row>
    <row r="968" spans="1:37" ht="12.7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row>
    <row r="969" spans="1:37" ht="12.7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row>
    <row r="970" spans="1:37" ht="12.7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row>
    <row r="971" spans="1:37" ht="12.7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row>
    <row r="972" spans="1:37" ht="12.7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row>
    <row r="973" spans="1:37" ht="12.7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row>
    <row r="974" spans="1:37" ht="12.7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row>
    <row r="975" spans="1:37" ht="12.75">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row>
    <row r="976" spans="1:37" ht="12.75">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row>
    <row r="977" spans="1:37" ht="12.75">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row>
    <row r="978" spans="1:37" ht="12.75">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row>
    <row r="979" spans="1:37" ht="12.75">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row>
    <row r="980" spans="1:37" ht="12.75">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row>
    <row r="981" spans="1:37" ht="12.75">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row>
    <row r="982" spans="1:37" ht="12.75">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row>
    <row r="983" spans="1:37" ht="12.75">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row>
    <row r="984" spans="1:37" ht="12.75">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row>
    <row r="985" spans="1:37" ht="12.75">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row>
    <row r="986" spans="1:37" ht="12.75">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row>
    <row r="987" spans="1:37" ht="12.75">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row>
    <row r="988" spans="1:37" ht="12.75">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row>
    <row r="989" spans="1:37" ht="12.75">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row>
    <row r="990" spans="1:37" ht="12.75">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row>
    <row r="991" spans="1:37" ht="12.75">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row>
    <row r="992" spans="1:37" ht="12.75">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row>
    <row r="993" spans="1:37" ht="12.75">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row>
    <row r="994" spans="1:37" ht="12.75">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row>
    <row r="995" spans="1:37" ht="12.75">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row>
    <row r="996" spans="1:37" ht="12.75">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row>
    <row r="997" spans="1:37" ht="12.75">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row>
    <row r="998" spans="1:37" ht="12.75">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row>
    <row r="999" spans="1:37" ht="12.75">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row>
    <row r="1000" spans="1:37" ht="12.75">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row>
  </sheetData>
  <mergeCells count="11">
    <mergeCell ref="Z1:AB1"/>
    <mergeCell ref="AE1:AG1"/>
    <mergeCell ref="AI1:AK1"/>
    <mergeCell ref="V13:X13"/>
    <mergeCell ref="V27:X27"/>
    <mergeCell ref="F1:J1"/>
    <mergeCell ref="G35:G36"/>
    <mergeCell ref="I35:I36"/>
    <mergeCell ref="V47:X47"/>
    <mergeCell ref="A1:C1"/>
    <mergeCell ref="V1:X1"/>
  </mergeCells>
  <hyperlinks>
    <hyperlink ref="V1" r:id="rId1" xr:uid="{00000000-0004-0000-2A00-000000000000}"/>
    <hyperlink ref="Z1" r:id="rId2" xr:uid="{00000000-0004-0000-2A00-000001000000}"/>
    <hyperlink ref="AI1" r:id="rId3" xr:uid="{00000000-0004-0000-2A00-000002000000}"/>
    <hyperlink ref="V13" r:id="rId4" xr:uid="{00000000-0004-0000-2A00-000003000000}"/>
    <hyperlink ref="V27" r:id="rId5" xr:uid="{00000000-0004-0000-2A00-000004000000}"/>
    <hyperlink ref="V47" r:id="rId6" xr:uid="{00000000-0004-0000-2A00-000005000000}"/>
  </hyperlinks>
  <pageMargins left="0.7" right="0.7" top="0.75" bottom="0.75" header="0.3" footer="0.3"/>
  <legacyDrawing r:id="rId7"/>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P1001"/>
  <sheetViews>
    <sheetView workbookViewId="0"/>
  </sheetViews>
  <sheetFormatPr defaultColWidth="12.5703125" defaultRowHeight="15.75" customHeight="1"/>
  <cols>
    <col min="2" max="2" width="69" customWidth="1"/>
    <col min="5" max="5" width="46.28515625" customWidth="1"/>
    <col min="6" max="6" width="34.42578125" customWidth="1"/>
    <col min="7" max="7" width="35.140625" customWidth="1"/>
  </cols>
  <sheetData>
    <row r="1" spans="1:16">
      <c r="A1" s="328" t="s">
        <v>7327</v>
      </c>
      <c r="B1" s="329" t="s">
        <v>7328</v>
      </c>
      <c r="C1" s="330"/>
      <c r="D1" s="331" t="s">
        <v>7329</v>
      </c>
      <c r="E1" s="332" t="s">
        <v>7330</v>
      </c>
      <c r="F1" s="333" t="s">
        <v>7331</v>
      </c>
      <c r="G1" s="333" t="s">
        <v>7332</v>
      </c>
    </row>
    <row r="2" spans="1:16" ht="55.5" customHeight="1">
      <c r="A2" s="334"/>
      <c r="B2" s="335"/>
      <c r="D2" s="154" t="s">
        <v>7333</v>
      </c>
      <c r="E2" s="88" t="s">
        <v>7334</v>
      </c>
      <c r="F2" s="20" t="s">
        <v>7335</v>
      </c>
      <c r="G2" s="88" t="s">
        <v>7336</v>
      </c>
      <c r="J2" s="88" t="s">
        <v>7313</v>
      </c>
      <c r="K2" s="88" t="s">
        <v>6868</v>
      </c>
      <c r="L2" s="88" t="s">
        <v>7023</v>
      </c>
      <c r="M2" s="88" t="s">
        <v>6875</v>
      </c>
      <c r="N2" s="88" t="s">
        <v>6924</v>
      </c>
      <c r="O2" s="88" t="s">
        <v>7286</v>
      </c>
      <c r="P2" s="88" t="s">
        <v>6956</v>
      </c>
    </row>
    <row r="3" spans="1:16" ht="130.5" customHeight="1">
      <c r="A3" s="485" t="s">
        <v>7191</v>
      </c>
      <c r="B3" s="336" t="s">
        <v>7337</v>
      </c>
      <c r="D3" s="470" t="s">
        <v>6931</v>
      </c>
      <c r="E3" s="154" t="s">
        <v>7338</v>
      </c>
      <c r="F3" s="154" t="s">
        <v>7339</v>
      </c>
      <c r="G3" s="56" t="s">
        <v>7340</v>
      </c>
      <c r="H3" s="88"/>
      <c r="I3" s="88"/>
      <c r="J3" s="88"/>
      <c r="K3" s="88" t="s">
        <v>7315</v>
      </c>
      <c r="L3" s="88"/>
      <c r="M3" s="88" t="s">
        <v>7316</v>
      </c>
      <c r="N3" s="88" t="s">
        <v>7011</v>
      </c>
      <c r="O3" s="88" t="s">
        <v>7025</v>
      </c>
      <c r="P3" s="88" t="s">
        <v>1930</v>
      </c>
    </row>
    <row r="4" spans="1:16" ht="15">
      <c r="A4" s="444"/>
      <c r="B4" s="336" t="s">
        <v>7341</v>
      </c>
      <c r="D4" s="444"/>
      <c r="E4" s="337" t="s">
        <v>7342</v>
      </c>
      <c r="F4" s="88"/>
      <c r="G4" s="88"/>
      <c r="H4" s="88"/>
      <c r="I4" s="88"/>
      <c r="J4" s="88"/>
      <c r="K4" s="88"/>
      <c r="L4" s="88"/>
      <c r="M4" s="88"/>
      <c r="N4" s="88" t="s">
        <v>1940</v>
      </c>
      <c r="O4" s="88" t="s">
        <v>7027</v>
      </c>
      <c r="P4" s="88" t="s">
        <v>7018</v>
      </c>
    </row>
    <row r="5" spans="1:16" ht="15">
      <c r="A5" s="444"/>
      <c r="B5" s="336" t="s">
        <v>7343</v>
      </c>
      <c r="D5" s="444"/>
      <c r="E5" s="154" t="s">
        <v>7344</v>
      </c>
      <c r="F5" s="88"/>
      <c r="G5" s="88"/>
      <c r="H5" s="88"/>
      <c r="I5" s="88"/>
      <c r="J5" s="88"/>
      <c r="K5" s="88"/>
      <c r="L5" s="88"/>
      <c r="M5" s="88"/>
      <c r="N5" s="88" t="s">
        <v>1959</v>
      </c>
      <c r="O5" s="88" t="s">
        <v>7020</v>
      </c>
      <c r="P5" s="88"/>
    </row>
    <row r="6" spans="1:16" ht="15">
      <c r="A6" s="444"/>
      <c r="B6" s="338" t="s">
        <v>7345</v>
      </c>
      <c r="D6" s="444"/>
      <c r="E6" s="154" t="s">
        <v>7346</v>
      </c>
      <c r="F6" s="88"/>
      <c r="G6" s="88"/>
      <c r="H6" s="88"/>
      <c r="I6" s="88"/>
      <c r="J6" s="88"/>
      <c r="K6" s="88"/>
      <c r="L6" s="88"/>
      <c r="M6" s="88"/>
      <c r="N6" s="88" t="s">
        <v>1956</v>
      </c>
      <c r="O6" s="88" t="s">
        <v>1933</v>
      </c>
      <c r="P6" s="88"/>
    </row>
    <row r="7" spans="1:16" ht="15">
      <c r="A7" s="444"/>
      <c r="B7" s="338" t="s">
        <v>7347</v>
      </c>
      <c r="D7" s="445"/>
      <c r="E7" s="154" t="s">
        <v>7348</v>
      </c>
      <c r="F7" s="88"/>
      <c r="G7" s="88"/>
      <c r="H7" s="88"/>
      <c r="I7" s="88"/>
      <c r="J7" s="88"/>
      <c r="K7" s="88"/>
      <c r="L7" s="88"/>
      <c r="M7" s="88"/>
      <c r="N7" s="88"/>
      <c r="O7" s="88" t="s">
        <v>7031</v>
      </c>
      <c r="P7" s="88"/>
    </row>
    <row r="8" spans="1:16" ht="15">
      <c r="A8" s="444"/>
      <c r="B8" s="336" t="s">
        <v>7349</v>
      </c>
      <c r="D8" s="470" t="s">
        <v>7350</v>
      </c>
      <c r="E8" s="154" t="s">
        <v>7351</v>
      </c>
      <c r="F8" s="20"/>
      <c r="J8" s="88" t="s">
        <v>7320</v>
      </c>
      <c r="K8" s="88" t="s">
        <v>6868</v>
      </c>
      <c r="L8" s="88" t="s">
        <v>6875</v>
      </c>
      <c r="M8" s="88" t="s">
        <v>1940</v>
      </c>
      <c r="N8" s="88" t="s">
        <v>7009</v>
      </c>
      <c r="O8" s="88" t="s">
        <v>6956</v>
      </c>
      <c r="P8" s="88" t="s">
        <v>7023</v>
      </c>
    </row>
    <row r="9" spans="1:16" ht="15">
      <c r="A9" s="445"/>
      <c r="B9" s="338" t="s">
        <v>7352</v>
      </c>
      <c r="D9" s="444"/>
      <c r="E9" s="314" t="s">
        <v>7353</v>
      </c>
      <c r="F9" s="20"/>
      <c r="J9" s="88"/>
      <c r="K9" s="88" t="s">
        <v>7315</v>
      </c>
      <c r="L9" s="88" t="s">
        <v>7316</v>
      </c>
      <c r="M9" s="88"/>
      <c r="N9" s="88" t="s">
        <v>7011</v>
      </c>
      <c r="O9" s="88" t="s">
        <v>1930</v>
      </c>
      <c r="P9" s="88" t="s">
        <v>7025</v>
      </c>
    </row>
    <row r="10" spans="1:16" ht="15">
      <c r="B10" s="339" t="s">
        <v>7354</v>
      </c>
      <c r="D10" s="444"/>
      <c r="E10" s="154" t="s">
        <v>7355</v>
      </c>
      <c r="F10" s="20"/>
      <c r="J10" s="88"/>
      <c r="K10" s="88"/>
      <c r="L10" s="88"/>
      <c r="M10" s="88"/>
      <c r="N10" s="88" t="s">
        <v>1959</v>
      </c>
      <c r="O10" s="88" t="s">
        <v>7018</v>
      </c>
      <c r="P10" s="88" t="s">
        <v>7027</v>
      </c>
    </row>
    <row r="11" spans="1:16" ht="15">
      <c r="B11" s="340" t="s">
        <v>724</v>
      </c>
      <c r="D11" s="444"/>
      <c r="E11" s="337" t="s">
        <v>7356</v>
      </c>
      <c r="F11" s="20"/>
      <c r="J11" s="88"/>
      <c r="K11" s="88"/>
      <c r="L11" s="88"/>
      <c r="M11" s="88"/>
      <c r="N11" s="88" t="s">
        <v>1956</v>
      </c>
      <c r="O11" s="88" t="s">
        <v>7020</v>
      </c>
      <c r="P11" s="88" t="s">
        <v>1933</v>
      </c>
    </row>
    <row r="12" spans="1:16" ht="15">
      <c r="B12" s="339" t="s">
        <v>7357</v>
      </c>
      <c r="D12" s="444"/>
      <c r="E12" s="337" t="s">
        <v>7358</v>
      </c>
      <c r="F12" s="20"/>
      <c r="J12" s="88"/>
      <c r="K12" s="88"/>
      <c r="L12" s="88"/>
      <c r="M12" s="88"/>
      <c r="N12" s="88"/>
      <c r="O12" s="88"/>
      <c r="P12" s="292" t="s">
        <v>7031</v>
      </c>
    </row>
    <row r="13" spans="1:16" ht="15">
      <c r="B13" s="340" t="s">
        <v>313</v>
      </c>
      <c r="D13" s="444"/>
      <c r="E13" s="154" t="s">
        <v>7359</v>
      </c>
      <c r="F13" s="20"/>
    </row>
    <row r="14" spans="1:16" ht="15">
      <c r="B14" s="339" t="s">
        <v>7360</v>
      </c>
      <c r="D14" s="444"/>
      <c r="E14" s="154" t="s">
        <v>7361</v>
      </c>
      <c r="F14" s="20"/>
    </row>
    <row r="15" spans="1:16" ht="15">
      <c r="B15" s="340" t="s">
        <v>853</v>
      </c>
      <c r="D15" s="445"/>
      <c r="F15" s="20"/>
    </row>
    <row r="16" spans="1:16" ht="15">
      <c r="B16" s="339" t="s">
        <v>7362</v>
      </c>
      <c r="D16" s="470" t="s">
        <v>7215</v>
      </c>
      <c r="E16" s="337" t="s">
        <v>7363</v>
      </c>
      <c r="F16" s="20"/>
    </row>
    <row r="17" spans="2:6" ht="15">
      <c r="B17" s="339" t="s">
        <v>7364</v>
      </c>
      <c r="D17" s="444"/>
      <c r="E17" s="337" t="s">
        <v>7365</v>
      </c>
      <c r="F17" s="20"/>
    </row>
    <row r="18" spans="2:6" ht="15">
      <c r="B18" s="339" t="s">
        <v>7366</v>
      </c>
      <c r="D18" s="444"/>
      <c r="E18" s="337" t="s">
        <v>7367</v>
      </c>
      <c r="F18" s="20"/>
    </row>
    <row r="19" spans="2:6" ht="15">
      <c r="B19" s="339" t="s">
        <v>7368</v>
      </c>
      <c r="D19" s="444"/>
      <c r="E19" s="88" t="s">
        <v>7369</v>
      </c>
      <c r="F19" s="20"/>
    </row>
    <row r="20" spans="2:6" ht="15">
      <c r="B20" s="339" t="s">
        <v>7370</v>
      </c>
      <c r="D20" s="444"/>
      <c r="E20" s="88" t="s">
        <v>7371</v>
      </c>
      <c r="F20" s="20"/>
    </row>
    <row r="21" spans="2:6" ht="15">
      <c r="B21" s="339" t="s">
        <v>7372</v>
      </c>
      <c r="D21" s="444"/>
      <c r="E21" s="228" t="s">
        <v>7373</v>
      </c>
      <c r="F21" s="20"/>
    </row>
    <row r="22" spans="2:6" ht="15">
      <c r="B22" s="339" t="s">
        <v>7374</v>
      </c>
      <c r="D22" s="444"/>
      <c r="E22" s="228" t="s">
        <v>7375</v>
      </c>
      <c r="F22" s="20"/>
    </row>
    <row r="23" spans="2:6" ht="15">
      <c r="B23" s="339" t="s">
        <v>7376</v>
      </c>
      <c r="D23" s="444"/>
      <c r="E23" s="88" t="s">
        <v>7377</v>
      </c>
      <c r="F23" s="20"/>
    </row>
    <row r="24" spans="2:6" ht="12.75">
      <c r="B24" s="46"/>
      <c r="D24" s="470" t="s">
        <v>7378</v>
      </c>
      <c r="E24" s="341" t="s">
        <v>7379</v>
      </c>
      <c r="F24" s="20"/>
    </row>
    <row r="25" spans="2:6" ht="15">
      <c r="B25" s="339" t="s">
        <v>7380</v>
      </c>
      <c r="D25" s="444"/>
      <c r="E25" s="88" t="s">
        <v>7381</v>
      </c>
      <c r="F25" s="20"/>
    </row>
    <row r="26" spans="2:6" ht="15">
      <c r="B26" s="339" t="s">
        <v>7361</v>
      </c>
      <c r="D26" s="444"/>
      <c r="E26" s="228" t="s">
        <v>7382</v>
      </c>
      <c r="F26" s="20"/>
    </row>
    <row r="27" spans="2:6" ht="15">
      <c r="B27" s="339" t="s">
        <v>7383</v>
      </c>
      <c r="D27" s="444"/>
      <c r="E27" s="88" t="s">
        <v>7384</v>
      </c>
      <c r="F27" s="20"/>
    </row>
    <row r="28" spans="2:6" ht="15">
      <c r="B28" s="339" t="s">
        <v>7385</v>
      </c>
      <c r="D28" s="444"/>
      <c r="E28" s="88" t="s">
        <v>7386</v>
      </c>
      <c r="F28" s="20"/>
    </row>
    <row r="29" spans="2:6" ht="12.75">
      <c r="B29" s="20"/>
      <c r="D29" s="445"/>
      <c r="E29" s="228" t="s">
        <v>7387</v>
      </c>
      <c r="F29" s="20"/>
    </row>
    <row r="30" spans="2:6" ht="12.75">
      <c r="B30" s="20"/>
      <c r="D30" s="154" t="s">
        <v>7388</v>
      </c>
      <c r="E30" s="88" t="s">
        <v>7389</v>
      </c>
      <c r="F30" s="20"/>
    </row>
    <row r="31" spans="2:6" ht="12.75">
      <c r="B31" s="20"/>
      <c r="D31" s="56"/>
      <c r="E31" s="20"/>
      <c r="F31" s="20"/>
    </row>
    <row r="32" spans="2:6" ht="12.75">
      <c r="B32" s="20"/>
      <c r="D32" s="56"/>
      <c r="E32" s="20"/>
      <c r="F32" s="20"/>
    </row>
    <row r="33" spans="2:6" ht="12.75">
      <c r="B33" s="20"/>
      <c r="D33" s="56"/>
      <c r="E33" s="20"/>
      <c r="F33" s="20"/>
    </row>
    <row r="34" spans="2:6" ht="12.75">
      <c r="B34" s="20"/>
      <c r="D34" s="56"/>
      <c r="E34" s="20"/>
      <c r="F34" s="20"/>
    </row>
    <row r="35" spans="2:6" ht="12.75">
      <c r="B35" s="20"/>
      <c r="D35" s="56"/>
      <c r="E35" s="20"/>
      <c r="F35" s="20"/>
    </row>
    <row r="36" spans="2:6" ht="12.75">
      <c r="B36" s="20"/>
      <c r="D36" s="56"/>
      <c r="E36" s="20"/>
      <c r="F36" s="20"/>
    </row>
    <row r="37" spans="2:6" ht="12.75">
      <c r="B37" s="20"/>
      <c r="D37" s="56"/>
      <c r="E37" s="20"/>
      <c r="F37" s="20"/>
    </row>
    <row r="38" spans="2:6" ht="12.75">
      <c r="B38" s="20"/>
      <c r="D38" s="56"/>
      <c r="E38" s="20"/>
      <c r="F38" s="20"/>
    </row>
    <row r="39" spans="2:6" ht="12.75">
      <c r="B39" s="20"/>
      <c r="D39" s="56"/>
      <c r="E39" s="20"/>
      <c r="F39" s="20"/>
    </row>
    <row r="40" spans="2:6" ht="12.75">
      <c r="B40" s="20"/>
      <c r="D40" s="56"/>
      <c r="E40" s="20"/>
      <c r="F40" s="20"/>
    </row>
    <row r="41" spans="2:6" ht="12.75">
      <c r="B41" s="20"/>
      <c r="D41" s="56"/>
      <c r="E41" s="20"/>
      <c r="F41" s="20"/>
    </row>
    <row r="42" spans="2:6" ht="12.75">
      <c r="B42" s="20"/>
      <c r="D42" s="56"/>
      <c r="E42" s="20"/>
      <c r="F42" s="20"/>
    </row>
    <row r="43" spans="2:6" ht="12.75">
      <c r="B43" s="20"/>
      <c r="D43" s="56"/>
      <c r="E43" s="20"/>
      <c r="F43" s="20"/>
    </row>
    <row r="44" spans="2:6" ht="12.75">
      <c r="B44" s="20"/>
      <c r="D44" s="56"/>
      <c r="E44" s="20"/>
      <c r="F44" s="20"/>
    </row>
    <row r="45" spans="2:6" ht="12.75">
      <c r="B45" s="20"/>
      <c r="D45" s="56"/>
      <c r="E45" s="20"/>
      <c r="F45" s="20"/>
    </row>
    <row r="46" spans="2:6" ht="12.75">
      <c r="B46" s="20"/>
      <c r="D46" s="56"/>
      <c r="E46" s="20"/>
      <c r="F46" s="20"/>
    </row>
    <row r="47" spans="2:6" ht="12.75">
      <c r="B47" s="20"/>
      <c r="D47" s="56"/>
      <c r="E47" s="20"/>
      <c r="F47" s="20"/>
    </row>
    <row r="48" spans="2:6" ht="12.75">
      <c r="B48" s="20"/>
      <c r="D48" s="56"/>
      <c r="E48" s="20"/>
      <c r="F48" s="20"/>
    </row>
    <row r="49" spans="2:6" ht="12.75">
      <c r="B49" s="20"/>
      <c r="D49" s="56"/>
      <c r="E49" s="20"/>
      <c r="F49" s="20"/>
    </row>
    <row r="50" spans="2:6" ht="12.75">
      <c r="B50" s="20"/>
      <c r="D50" s="56"/>
      <c r="E50" s="20"/>
      <c r="F50" s="20"/>
    </row>
    <row r="51" spans="2:6" ht="12.75">
      <c r="B51" s="20"/>
      <c r="D51" s="56"/>
      <c r="E51" s="20"/>
      <c r="F51" s="20"/>
    </row>
    <row r="52" spans="2:6" ht="12.75">
      <c r="B52" s="20"/>
      <c r="D52" s="56"/>
      <c r="E52" s="20"/>
      <c r="F52" s="20"/>
    </row>
    <row r="53" spans="2:6" ht="12.75">
      <c r="B53" s="20"/>
      <c r="D53" s="56"/>
      <c r="E53" s="20"/>
      <c r="F53" s="20"/>
    </row>
    <row r="54" spans="2:6" ht="12.75">
      <c r="B54" s="20"/>
      <c r="D54" s="56"/>
      <c r="E54" s="20"/>
      <c r="F54" s="20"/>
    </row>
    <row r="55" spans="2:6" ht="12.75">
      <c r="B55" s="20"/>
      <c r="D55" s="56"/>
      <c r="E55" s="20"/>
      <c r="F55" s="20"/>
    </row>
    <row r="56" spans="2:6" ht="12.75">
      <c r="B56" s="20"/>
      <c r="D56" s="56"/>
      <c r="E56" s="20"/>
      <c r="F56" s="20"/>
    </row>
    <row r="57" spans="2:6" ht="12.75">
      <c r="B57" s="20"/>
      <c r="D57" s="56"/>
      <c r="E57" s="20"/>
      <c r="F57" s="20"/>
    </row>
    <row r="58" spans="2:6" ht="12.75">
      <c r="B58" s="20"/>
      <c r="D58" s="56"/>
      <c r="E58" s="20"/>
      <c r="F58" s="20"/>
    </row>
    <row r="59" spans="2:6" ht="12.75">
      <c r="B59" s="20"/>
      <c r="D59" s="56"/>
      <c r="E59" s="20"/>
      <c r="F59" s="20"/>
    </row>
    <row r="60" spans="2:6" ht="12.75">
      <c r="B60" s="20"/>
      <c r="D60" s="56"/>
      <c r="E60" s="20"/>
      <c r="F60" s="20"/>
    </row>
    <row r="61" spans="2:6" ht="12.75">
      <c r="B61" s="20"/>
      <c r="D61" s="56"/>
      <c r="E61" s="20"/>
      <c r="F61" s="20"/>
    </row>
    <row r="62" spans="2:6" ht="12.75">
      <c r="B62" s="20"/>
      <c r="D62" s="56"/>
      <c r="E62" s="20"/>
      <c r="F62" s="20"/>
    </row>
    <row r="63" spans="2:6" ht="12.75">
      <c r="B63" s="20"/>
      <c r="D63" s="56"/>
      <c r="E63" s="20"/>
      <c r="F63" s="20"/>
    </row>
    <row r="64" spans="2:6" ht="12.75">
      <c r="B64" s="20"/>
      <c r="D64" s="56"/>
      <c r="E64" s="20"/>
      <c r="F64" s="20"/>
    </row>
    <row r="65" spans="2:6" ht="12.75">
      <c r="B65" s="20"/>
      <c r="D65" s="56"/>
      <c r="E65" s="20"/>
      <c r="F65" s="20"/>
    </row>
    <row r="66" spans="2:6" ht="12.75">
      <c r="B66" s="20"/>
      <c r="D66" s="56"/>
      <c r="E66" s="20"/>
      <c r="F66" s="20"/>
    </row>
    <row r="67" spans="2:6" ht="12.75">
      <c r="B67" s="20"/>
      <c r="D67" s="56"/>
      <c r="E67" s="20"/>
      <c r="F67" s="20"/>
    </row>
    <row r="68" spans="2:6" ht="12.75">
      <c r="B68" s="20"/>
      <c r="D68" s="56"/>
      <c r="E68" s="20"/>
      <c r="F68" s="20"/>
    </row>
    <row r="69" spans="2:6" ht="12.75">
      <c r="B69" s="20"/>
      <c r="D69" s="56"/>
      <c r="E69" s="20"/>
      <c r="F69" s="20"/>
    </row>
    <row r="70" spans="2:6" ht="12.75">
      <c r="B70" s="20"/>
      <c r="D70" s="56"/>
      <c r="E70" s="20"/>
      <c r="F70" s="20"/>
    </row>
    <row r="71" spans="2:6" ht="12.75">
      <c r="B71" s="20"/>
      <c r="D71" s="56"/>
      <c r="E71" s="20"/>
      <c r="F71" s="20"/>
    </row>
    <row r="72" spans="2:6" ht="12.75">
      <c r="B72" s="20"/>
      <c r="D72" s="56"/>
      <c r="E72" s="20"/>
      <c r="F72" s="20"/>
    </row>
    <row r="73" spans="2:6" ht="12.75">
      <c r="B73" s="20"/>
      <c r="D73" s="56"/>
      <c r="E73" s="20"/>
      <c r="F73" s="20"/>
    </row>
    <row r="74" spans="2:6" ht="12.75">
      <c r="B74" s="20"/>
      <c r="D74" s="56"/>
      <c r="E74" s="20"/>
      <c r="F74" s="20"/>
    </row>
    <row r="75" spans="2:6" ht="12.75">
      <c r="B75" s="20"/>
      <c r="D75" s="56"/>
      <c r="E75" s="20"/>
      <c r="F75" s="20"/>
    </row>
    <row r="76" spans="2:6" ht="12.75">
      <c r="B76" s="20"/>
      <c r="D76" s="56"/>
      <c r="E76" s="20"/>
      <c r="F76" s="20"/>
    </row>
    <row r="77" spans="2:6" ht="12.75">
      <c r="B77" s="20"/>
      <c r="D77" s="56"/>
      <c r="E77" s="20"/>
      <c r="F77" s="20"/>
    </row>
    <row r="78" spans="2:6" ht="12.75">
      <c r="B78" s="20"/>
      <c r="D78" s="56"/>
      <c r="E78" s="20"/>
      <c r="F78" s="20"/>
    </row>
    <row r="79" spans="2:6" ht="12.75">
      <c r="B79" s="20"/>
      <c r="D79" s="56"/>
      <c r="E79" s="20"/>
      <c r="F79" s="20"/>
    </row>
    <row r="80" spans="2:6" ht="12.75">
      <c r="B80" s="20"/>
      <c r="D80" s="56"/>
      <c r="E80" s="20"/>
      <c r="F80" s="20"/>
    </row>
    <row r="81" spans="2:6" ht="12.75">
      <c r="B81" s="20"/>
      <c r="D81" s="56"/>
      <c r="E81" s="20"/>
      <c r="F81" s="20"/>
    </row>
    <row r="82" spans="2:6" ht="12.75">
      <c r="B82" s="20"/>
      <c r="D82" s="56"/>
      <c r="E82" s="20"/>
      <c r="F82" s="20"/>
    </row>
    <row r="83" spans="2:6" ht="12.75">
      <c r="B83" s="20"/>
      <c r="D83" s="56"/>
      <c r="E83" s="20"/>
      <c r="F83" s="20"/>
    </row>
    <row r="84" spans="2:6" ht="12.75">
      <c r="B84" s="20"/>
      <c r="D84" s="56"/>
      <c r="E84" s="20"/>
      <c r="F84" s="20"/>
    </row>
    <row r="85" spans="2:6" ht="12.75">
      <c r="B85" s="20"/>
      <c r="D85" s="56"/>
      <c r="E85" s="20"/>
      <c r="F85" s="20"/>
    </row>
    <row r="86" spans="2:6" ht="12.75">
      <c r="B86" s="20"/>
      <c r="D86" s="56"/>
      <c r="E86" s="20"/>
      <c r="F86" s="20"/>
    </row>
    <row r="87" spans="2:6" ht="12.75">
      <c r="B87" s="20"/>
      <c r="D87" s="56"/>
      <c r="E87" s="20"/>
      <c r="F87" s="20"/>
    </row>
    <row r="88" spans="2:6" ht="12.75">
      <c r="B88" s="20"/>
      <c r="D88" s="56"/>
      <c r="E88" s="20"/>
      <c r="F88" s="20"/>
    </row>
    <row r="89" spans="2:6" ht="12.75">
      <c r="B89" s="20"/>
      <c r="D89" s="56"/>
      <c r="E89" s="20"/>
      <c r="F89" s="20"/>
    </row>
    <row r="90" spans="2:6" ht="12.75">
      <c r="B90" s="20"/>
      <c r="D90" s="56"/>
      <c r="E90" s="20"/>
      <c r="F90" s="20"/>
    </row>
    <row r="91" spans="2:6" ht="12.75">
      <c r="B91" s="20"/>
      <c r="D91" s="56"/>
      <c r="E91" s="20"/>
      <c r="F91" s="20"/>
    </row>
    <row r="92" spans="2:6" ht="12.75">
      <c r="B92" s="20"/>
      <c r="D92" s="56"/>
      <c r="E92" s="20"/>
      <c r="F92" s="20"/>
    </row>
    <row r="93" spans="2:6" ht="12.75">
      <c r="B93" s="20"/>
      <c r="D93" s="56"/>
      <c r="E93" s="20"/>
      <c r="F93" s="20"/>
    </row>
    <row r="94" spans="2:6" ht="12.75">
      <c r="B94" s="20"/>
      <c r="D94" s="56"/>
      <c r="E94" s="20"/>
      <c r="F94" s="20"/>
    </row>
    <row r="95" spans="2:6" ht="12.75">
      <c r="B95" s="20"/>
      <c r="D95" s="56"/>
      <c r="E95" s="20"/>
      <c r="F95" s="20"/>
    </row>
    <row r="96" spans="2:6" ht="12.75">
      <c r="B96" s="20"/>
      <c r="D96" s="56"/>
      <c r="E96" s="20"/>
      <c r="F96" s="20"/>
    </row>
    <row r="97" spans="2:6" ht="12.75">
      <c r="B97" s="20"/>
      <c r="D97" s="56"/>
      <c r="E97" s="20"/>
      <c r="F97" s="20"/>
    </row>
    <row r="98" spans="2:6" ht="12.75">
      <c r="B98" s="20"/>
      <c r="D98" s="56"/>
      <c r="E98" s="20"/>
      <c r="F98" s="20"/>
    </row>
    <row r="99" spans="2:6" ht="12.75">
      <c r="B99" s="20"/>
      <c r="D99" s="56"/>
      <c r="E99" s="20"/>
      <c r="F99" s="20"/>
    </row>
    <row r="100" spans="2:6" ht="12.75">
      <c r="B100" s="20"/>
      <c r="D100" s="56"/>
      <c r="E100" s="20"/>
      <c r="F100" s="20"/>
    </row>
    <row r="101" spans="2:6" ht="12.75">
      <c r="B101" s="20"/>
      <c r="D101" s="56"/>
      <c r="E101" s="20"/>
      <c r="F101" s="20"/>
    </row>
    <row r="102" spans="2:6" ht="12.75">
      <c r="B102" s="20"/>
      <c r="D102" s="56"/>
      <c r="E102" s="20"/>
      <c r="F102" s="20"/>
    </row>
    <row r="103" spans="2:6" ht="12.75">
      <c r="B103" s="20"/>
      <c r="D103" s="56"/>
      <c r="E103" s="20"/>
      <c r="F103" s="20"/>
    </row>
    <row r="104" spans="2:6" ht="12.75">
      <c r="B104" s="20"/>
      <c r="D104" s="56"/>
      <c r="E104" s="20"/>
      <c r="F104" s="20"/>
    </row>
    <row r="105" spans="2:6" ht="12.75">
      <c r="B105" s="20"/>
      <c r="D105" s="56"/>
      <c r="E105" s="20"/>
      <c r="F105" s="20"/>
    </row>
    <row r="106" spans="2:6" ht="12.75">
      <c r="B106" s="20"/>
      <c r="D106" s="56"/>
      <c r="E106" s="20"/>
      <c r="F106" s="20"/>
    </row>
    <row r="107" spans="2:6" ht="12.75">
      <c r="B107" s="20"/>
      <c r="D107" s="56"/>
      <c r="E107" s="20"/>
      <c r="F107" s="20"/>
    </row>
    <row r="108" spans="2:6" ht="12.75">
      <c r="B108" s="20"/>
      <c r="D108" s="56"/>
      <c r="E108" s="20"/>
      <c r="F108" s="20"/>
    </row>
    <row r="109" spans="2:6" ht="12.75">
      <c r="B109" s="20"/>
      <c r="D109" s="56"/>
      <c r="E109" s="20"/>
      <c r="F109" s="20"/>
    </row>
    <row r="110" spans="2:6" ht="12.75">
      <c r="B110" s="20"/>
      <c r="D110" s="56"/>
      <c r="E110" s="20"/>
      <c r="F110" s="20"/>
    </row>
    <row r="111" spans="2:6" ht="12.75">
      <c r="B111" s="20"/>
      <c r="D111" s="56"/>
      <c r="E111" s="20"/>
      <c r="F111" s="20"/>
    </row>
    <row r="112" spans="2:6" ht="12.75">
      <c r="B112" s="20"/>
      <c r="D112" s="56"/>
      <c r="E112" s="20"/>
      <c r="F112" s="20"/>
    </row>
    <row r="113" spans="2:6" ht="12.75">
      <c r="B113" s="20"/>
      <c r="D113" s="56"/>
      <c r="E113" s="20"/>
      <c r="F113" s="20"/>
    </row>
    <row r="114" spans="2:6" ht="12.75">
      <c r="B114" s="20"/>
      <c r="D114" s="56"/>
      <c r="E114" s="20"/>
      <c r="F114" s="20"/>
    </row>
    <row r="115" spans="2:6" ht="12.75">
      <c r="B115" s="20"/>
      <c r="D115" s="56"/>
      <c r="E115" s="20"/>
      <c r="F115" s="20"/>
    </row>
    <row r="116" spans="2:6" ht="12.75">
      <c r="B116" s="20"/>
      <c r="D116" s="56"/>
      <c r="E116" s="20"/>
      <c r="F116" s="20"/>
    </row>
    <row r="117" spans="2:6" ht="12.75">
      <c r="B117" s="20"/>
      <c r="D117" s="56"/>
      <c r="E117" s="20"/>
      <c r="F117" s="20"/>
    </row>
    <row r="118" spans="2:6" ht="12.75">
      <c r="B118" s="20"/>
      <c r="D118" s="56"/>
      <c r="E118" s="20"/>
      <c r="F118" s="20"/>
    </row>
    <row r="119" spans="2:6" ht="12.75">
      <c r="B119" s="20"/>
      <c r="D119" s="56"/>
      <c r="E119" s="20"/>
      <c r="F119" s="20"/>
    </row>
    <row r="120" spans="2:6" ht="12.75">
      <c r="B120" s="20"/>
      <c r="D120" s="56"/>
      <c r="E120" s="20"/>
      <c r="F120" s="20"/>
    </row>
    <row r="121" spans="2:6" ht="12.75">
      <c r="B121" s="20"/>
      <c r="D121" s="56"/>
      <c r="E121" s="20"/>
      <c r="F121" s="20"/>
    </row>
    <row r="122" spans="2:6" ht="12.75">
      <c r="B122" s="20"/>
      <c r="D122" s="56"/>
      <c r="E122" s="20"/>
      <c r="F122" s="20"/>
    </row>
    <row r="123" spans="2:6" ht="12.75">
      <c r="B123" s="20"/>
      <c r="D123" s="56"/>
      <c r="E123" s="20"/>
      <c r="F123" s="20"/>
    </row>
    <row r="124" spans="2:6" ht="12.75">
      <c r="B124" s="20"/>
      <c r="D124" s="56"/>
      <c r="E124" s="20"/>
      <c r="F124" s="20"/>
    </row>
    <row r="125" spans="2:6" ht="12.75">
      <c r="B125" s="20"/>
      <c r="D125" s="56"/>
      <c r="E125" s="20"/>
      <c r="F125" s="20"/>
    </row>
    <row r="126" spans="2:6" ht="12.75">
      <c r="B126" s="20"/>
      <c r="D126" s="56"/>
      <c r="E126" s="20"/>
      <c r="F126" s="20"/>
    </row>
    <row r="127" spans="2:6" ht="12.75">
      <c r="B127" s="20"/>
      <c r="D127" s="56"/>
      <c r="E127" s="20"/>
      <c r="F127" s="20"/>
    </row>
    <row r="128" spans="2:6" ht="12.75">
      <c r="B128" s="20"/>
      <c r="D128" s="56"/>
      <c r="E128" s="20"/>
      <c r="F128" s="20"/>
    </row>
    <row r="129" spans="2:6" ht="12.75">
      <c r="B129" s="20"/>
      <c r="D129" s="56"/>
      <c r="E129" s="20"/>
      <c r="F129" s="20"/>
    </row>
    <row r="130" spans="2:6" ht="12.75">
      <c r="B130" s="20"/>
      <c r="D130" s="56"/>
      <c r="E130" s="20"/>
      <c r="F130" s="20"/>
    </row>
    <row r="131" spans="2:6" ht="12.75">
      <c r="B131" s="20"/>
      <c r="D131" s="56"/>
      <c r="E131" s="20"/>
      <c r="F131" s="20"/>
    </row>
    <row r="132" spans="2:6" ht="12.75">
      <c r="B132" s="20"/>
      <c r="D132" s="56"/>
      <c r="E132" s="20"/>
      <c r="F132" s="20"/>
    </row>
    <row r="133" spans="2:6" ht="12.75">
      <c r="B133" s="20"/>
      <c r="D133" s="56"/>
      <c r="E133" s="20"/>
      <c r="F133" s="20"/>
    </row>
    <row r="134" spans="2:6" ht="12.75">
      <c r="B134" s="20"/>
      <c r="D134" s="56"/>
      <c r="E134" s="20"/>
      <c r="F134" s="20"/>
    </row>
    <row r="135" spans="2:6" ht="12.75">
      <c r="B135" s="20"/>
      <c r="D135" s="56"/>
      <c r="E135" s="20"/>
      <c r="F135" s="20"/>
    </row>
    <row r="136" spans="2:6" ht="12.75">
      <c r="B136" s="20"/>
      <c r="D136" s="56"/>
      <c r="E136" s="20"/>
      <c r="F136" s="20"/>
    </row>
    <row r="137" spans="2:6" ht="12.75">
      <c r="B137" s="20"/>
      <c r="D137" s="56"/>
      <c r="E137" s="20"/>
      <c r="F137" s="20"/>
    </row>
    <row r="138" spans="2:6" ht="12.75">
      <c r="B138" s="20"/>
      <c r="D138" s="56"/>
      <c r="E138" s="20"/>
      <c r="F138" s="20"/>
    </row>
    <row r="139" spans="2:6" ht="12.75">
      <c r="B139" s="20"/>
      <c r="D139" s="56"/>
      <c r="E139" s="20"/>
      <c r="F139" s="20"/>
    </row>
    <row r="140" spans="2:6" ht="12.75">
      <c r="B140" s="20"/>
      <c r="D140" s="56"/>
      <c r="E140" s="20"/>
      <c r="F140" s="20"/>
    </row>
    <row r="141" spans="2:6" ht="12.75">
      <c r="B141" s="20"/>
      <c r="D141" s="56"/>
      <c r="E141" s="20"/>
      <c r="F141" s="20"/>
    </row>
    <row r="142" spans="2:6" ht="12.75">
      <c r="B142" s="20"/>
      <c r="D142" s="56"/>
      <c r="E142" s="20"/>
      <c r="F142" s="20"/>
    </row>
    <row r="143" spans="2:6" ht="12.75">
      <c r="B143" s="20"/>
      <c r="D143" s="56"/>
      <c r="E143" s="20"/>
      <c r="F143" s="20"/>
    </row>
    <row r="144" spans="2:6" ht="12.75">
      <c r="B144" s="20"/>
      <c r="D144" s="56"/>
      <c r="E144" s="20"/>
      <c r="F144" s="20"/>
    </row>
    <row r="145" spans="2:6" ht="12.75">
      <c r="B145" s="20"/>
      <c r="D145" s="56"/>
      <c r="E145" s="20"/>
      <c r="F145" s="20"/>
    </row>
    <row r="146" spans="2:6" ht="12.75">
      <c r="B146" s="20"/>
      <c r="D146" s="56"/>
      <c r="E146" s="20"/>
      <c r="F146" s="20"/>
    </row>
    <row r="147" spans="2:6" ht="12.75">
      <c r="B147" s="20"/>
      <c r="D147" s="56"/>
      <c r="E147" s="20"/>
      <c r="F147" s="20"/>
    </row>
    <row r="148" spans="2:6" ht="12.75">
      <c r="B148" s="20"/>
      <c r="D148" s="56"/>
      <c r="E148" s="20"/>
      <c r="F148" s="20"/>
    </row>
    <row r="149" spans="2:6" ht="12.75">
      <c r="B149" s="20"/>
      <c r="D149" s="56"/>
      <c r="E149" s="20"/>
      <c r="F149" s="20"/>
    </row>
    <row r="150" spans="2:6" ht="12.75">
      <c r="B150" s="20"/>
      <c r="D150" s="56"/>
      <c r="E150" s="20"/>
      <c r="F150" s="20"/>
    </row>
    <row r="151" spans="2:6" ht="12.75">
      <c r="B151" s="20"/>
      <c r="D151" s="56"/>
      <c r="E151" s="20"/>
      <c r="F151" s="20"/>
    </row>
    <row r="152" spans="2:6" ht="12.75">
      <c r="B152" s="20"/>
      <c r="D152" s="56"/>
      <c r="E152" s="20"/>
      <c r="F152" s="20"/>
    </row>
    <row r="153" spans="2:6" ht="12.75">
      <c r="B153" s="20"/>
      <c r="D153" s="56"/>
      <c r="E153" s="20"/>
      <c r="F153" s="20"/>
    </row>
    <row r="154" spans="2:6" ht="12.75">
      <c r="B154" s="20"/>
      <c r="D154" s="56"/>
      <c r="E154" s="20"/>
      <c r="F154" s="20"/>
    </row>
    <row r="155" spans="2:6" ht="12.75">
      <c r="B155" s="20"/>
      <c r="D155" s="56"/>
      <c r="E155" s="20"/>
      <c r="F155" s="20"/>
    </row>
    <row r="156" spans="2:6" ht="12.75">
      <c r="B156" s="20"/>
      <c r="D156" s="56"/>
      <c r="E156" s="20"/>
      <c r="F156" s="20"/>
    </row>
    <row r="157" spans="2:6" ht="12.75">
      <c r="B157" s="20"/>
      <c r="D157" s="56"/>
      <c r="E157" s="20"/>
      <c r="F157" s="20"/>
    </row>
    <row r="158" spans="2:6" ht="12.75">
      <c r="B158" s="20"/>
      <c r="D158" s="56"/>
      <c r="E158" s="20"/>
      <c r="F158" s="20"/>
    </row>
    <row r="159" spans="2:6" ht="12.75">
      <c r="B159" s="20"/>
      <c r="D159" s="56"/>
      <c r="E159" s="20"/>
      <c r="F159" s="20"/>
    </row>
    <row r="160" spans="2:6" ht="12.75">
      <c r="B160" s="20"/>
      <c r="D160" s="56"/>
      <c r="E160" s="20"/>
      <c r="F160" s="20"/>
    </row>
    <row r="161" spans="2:6" ht="12.75">
      <c r="B161" s="20"/>
      <c r="D161" s="56"/>
      <c r="E161" s="20"/>
      <c r="F161" s="20"/>
    </row>
    <row r="162" spans="2:6" ht="12.75">
      <c r="B162" s="20"/>
      <c r="D162" s="56"/>
      <c r="E162" s="20"/>
      <c r="F162" s="20"/>
    </row>
    <row r="163" spans="2:6" ht="12.75">
      <c r="B163" s="20"/>
      <c r="D163" s="56"/>
      <c r="E163" s="20"/>
      <c r="F163" s="20"/>
    </row>
    <row r="164" spans="2:6" ht="12.75">
      <c r="B164" s="20"/>
      <c r="D164" s="56"/>
      <c r="E164" s="20"/>
      <c r="F164" s="20"/>
    </row>
    <row r="165" spans="2:6" ht="12.75">
      <c r="B165" s="20"/>
      <c r="D165" s="56"/>
      <c r="E165" s="20"/>
      <c r="F165" s="20"/>
    </row>
    <row r="166" spans="2:6" ht="12.75">
      <c r="B166" s="20"/>
      <c r="D166" s="56"/>
      <c r="E166" s="20"/>
      <c r="F166" s="20"/>
    </row>
    <row r="167" spans="2:6" ht="12.75">
      <c r="B167" s="20"/>
      <c r="D167" s="56"/>
      <c r="E167" s="20"/>
      <c r="F167" s="20"/>
    </row>
    <row r="168" spans="2:6" ht="12.75">
      <c r="B168" s="20"/>
      <c r="D168" s="56"/>
      <c r="E168" s="20"/>
      <c r="F168" s="20"/>
    </row>
    <row r="169" spans="2:6" ht="12.75">
      <c r="B169" s="20"/>
      <c r="D169" s="56"/>
      <c r="E169" s="20"/>
      <c r="F169" s="20"/>
    </row>
    <row r="170" spans="2:6" ht="12.75">
      <c r="B170" s="20"/>
      <c r="D170" s="56"/>
      <c r="E170" s="20"/>
      <c r="F170" s="20"/>
    </row>
    <row r="171" spans="2:6" ht="12.75">
      <c r="B171" s="20"/>
      <c r="D171" s="56"/>
      <c r="E171" s="20"/>
      <c r="F171" s="20"/>
    </row>
    <row r="172" spans="2:6" ht="12.75">
      <c r="B172" s="20"/>
      <c r="D172" s="56"/>
      <c r="E172" s="20"/>
      <c r="F172" s="20"/>
    </row>
    <row r="173" spans="2:6" ht="12.75">
      <c r="B173" s="20"/>
      <c r="D173" s="56"/>
      <c r="E173" s="20"/>
      <c r="F173" s="20"/>
    </row>
    <row r="174" spans="2:6" ht="12.75">
      <c r="B174" s="20"/>
      <c r="D174" s="56"/>
      <c r="E174" s="20"/>
      <c r="F174" s="20"/>
    </row>
    <row r="175" spans="2:6" ht="12.75">
      <c r="B175" s="20"/>
      <c r="D175" s="56"/>
      <c r="E175" s="20"/>
      <c r="F175" s="20"/>
    </row>
    <row r="176" spans="2:6" ht="12.75">
      <c r="B176" s="20"/>
      <c r="D176" s="56"/>
      <c r="E176" s="20"/>
      <c r="F176" s="20"/>
    </row>
    <row r="177" spans="2:6" ht="12.75">
      <c r="B177" s="20"/>
      <c r="D177" s="56"/>
      <c r="E177" s="20"/>
      <c r="F177" s="20"/>
    </row>
    <row r="178" spans="2:6" ht="12.75">
      <c r="B178" s="20"/>
      <c r="D178" s="56"/>
      <c r="E178" s="20"/>
      <c r="F178" s="20"/>
    </row>
    <row r="179" spans="2:6" ht="12.75">
      <c r="B179" s="20"/>
      <c r="D179" s="56"/>
      <c r="E179" s="20"/>
      <c r="F179" s="20"/>
    </row>
    <row r="180" spans="2:6" ht="12.75">
      <c r="B180" s="20"/>
      <c r="D180" s="56"/>
      <c r="E180" s="20"/>
      <c r="F180" s="20"/>
    </row>
    <row r="181" spans="2:6" ht="12.75">
      <c r="B181" s="20"/>
      <c r="D181" s="56"/>
      <c r="E181" s="20"/>
      <c r="F181" s="20"/>
    </row>
    <row r="182" spans="2:6" ht="12.75">
      <c r="B182" s="20"/>
      <c r="D182" s="56"/>
      <c r="E182" s="20"/>
      <c r="F182" s="20"/>
    </row>
    <row r="183" spans="2:6" ht="12.75">
      <c r="B183" s="20"/>
      <c r="D183" s="56"/>
      <c r="E183" s="20"/>
      <c r="F183" s="20"/>
    </row>
    <row r="184" spans="2:6" ht="12.75">
      <c r="B184" s="20"/>
      <c r="D184" s="56"/>
      <c r="E184" s="20"/>
      <c r="F184" s="20"/>
    </row>
    <row r="185" spans="2:6" ht="12.75">
      <c r="B185" s="20"/>
      <c r="D185" s="56"/>
      <c r="E185" s="20"/>
      <c r="F185" s="20"/>
    </row>
    <row r="186" spans="2:6" ht="12.75">
      <c r="B186" s="20"/>
      <c r="D186" s="56"/>
      <c r="E186" s="20"/>
      <c r="F186" s="20"/>
    </row>
    <row r="187" spans="2:6" ht="12.75">
      <c r="B187" s="20"/>
      <c r="D187" s="56"/>
      <c r="E187" s="20"/>
      <c r="F187" s="20"/>
    </row>
    <row r="188" spans="2:6" ht="12.75">
      <c r="B188" s="20"/>
      <c r="D188" s="56"/>
      <c r="E188" s="20"/>
      <c r="F188" s="20"/>
    </row>
    <row r="189" spans="2:6" ht="12.75">
      <c r="B189" s="20"/>
      <c r="D189" s="56"/>
      <c r="E189" s="20"/>
      <c r="F189" s="20"/>
    </row>
    <row r="190" spans="2:6" ht="12.75">
      <c r="B190" s="20"/>
      <c r="D190" s="56"/>
      <c r="E190" s="20"/>
      <c r="F190" s="20"/>
    </row>
    <row r="191" spans="2:6" ht="12.75">
      <c r="B191" s="20"/>
      <c r="D191" s="56"/>
      <c r="E191" s="20"/>
      <c r="F191" s="20"/>
    </row>
    <row r="192" spans="2:6" ht="12.75">
      <c r="B192" s="20"/>
      <c r="D192" s="56"/>
      <c r="E192" s="20"/>
      <c r="F192" s="20"/>
    </row>
    <row r="193" spans="2:6" ht="12.75">
      <c r="B193" s="20"/>
      <c r="D193" s="56"/>
      <c r="E193" s="20"/>
      <c r="F193" s="20"/>
    </row>
    <row r="194" spans="2:6" ht="12.75">
      <c r="B194" s="20"/>
      <c r="D194" s="56"/>
      <c r="E194" s="20"/>
      <c r="F194" s="20"/>
    </row>
    <row r="195" spans="2:6" ht="12.75">
      <c r="B195" s="20"/>
      <c r="D195" s="56"/>
      <c r="E195" s="20"/>
      <c r="F195" s="20"/>
    </row>
    <row r="196" spans="2:6" ht="12.75">
      <c r="B196" s="20"/>
      <c r="D196" s="56"/>
      <c r="E196" s="20"/>
      <c r="F196" s="20"/>
    </row>
    <row r="197" spans="2:6" ht="12.75">
      <c r="B197" s="20"/>
      <c r="D197" s="56"/>
      <c r="E197" s="20"/>
      <c r="F197" s="20"/>
    </row>
    <row r="198" spans="2:6" ht="12.75">
      <c r="B198" s="20"/>
      <c r="D198" s="56"/>
      <c r="E198" s="20"/>
      <c r="F198" s="20"/>
    </row>
    <row r="199" spans="2:6" ht="12.75">
      <c r="B199" s="20"/>
      <c r="D199" s="56"/>
      <c r="E199" s="20"/>
      <c r="F199" s="20"/>
    </row>
    <row r="200" spans="2:6" ht="12.75">
      <c r="B200" s="20"/>
      <c r="D200" s="56"/>
      <c r="E200" s="20"/>
      <c r="F200" s="20"/>
    </row>
    <row r="201" spans="2:6" ht="12.75">
      <c r="B201" s="20"/>
      <c r="D201" s="56"/>
      <c r="E201" s="20"/>
      <c r="F201" s="20"/>
    </row>
    <row r="202" spans="2:6" ht="12.75">
      <c r="B202" s="20"/>
      <c r="D202" s="56"/>
      <c r="E202" s="20"/>
      <c r="F202" s="20"/>
    </row>
    <row r="203" spans="2:6" ht="12.75">
      <c r="B203" s="20"/>
      <c r="D203" s="56"/>
      <c r="E203" s="20"/>
      <c r="F203" s="20"/>
    </row>
    <row r="204" spans="2:6" ht="12.75">
      <c r="B204" s="20"/>
      <c r="D204" s="56"/>
      <c r="E204" s="20"/>
      <c r="F204" s="20"/>
    </row>
    <row r="205" spans="2:6" ht="12.75">
      <c r="B205" s="20"/>
      <c r="D205" s="56"/>
      <c r="E205" s="20"/>
      <c r="F205" s="20"/>
    </row>
    <row r="206" spans="2:6" ht="12.75">
      <c r="B206" s="20"/>
      <c r="D206" s="56"/>
      <c r="E206" s="20"/>
      <c r="F206" s="20"/>
    </row>
    <row r="207" spans="2:6" ht="12.75">
      <c r="B207" s="20"/>
      <c r="D207" s="56"/>
      <c r="E207" s="20"/>
      <c r="F207" s="20"/>
    </row>
    <row r="208" spans="2:6" ht="12.75">
      <c r="B208" s="20"/>
      <c r="D208" s="56"/>
      <c r="E208" s="20"/>
      <c r="F208" s="20"/>
    </row>
    <row r="209" spans="2:6" ht="12.75">
      <c r="B209" s="20"/>
      <c r="D209" s="56"/>
      <c r="E209" s="20"/>
      <c r="F209" s="20"/>
    </row>
    <row r="210" spans="2:6" ht="12.75">
      <c r="B210" s="20"/>
      <c r="D210" s="56"/>
      <c r="E210" s="20"/>
      <c r="F210" s="20"/>
    </row>
    <row r="211" spans="2:6" ht="12.75">
      <c r="B211" s="20"/>
      <c r="D211" s="56"/>
      <c r="E211" s="20"/>
      <c r="F211" s="20"/>
    </row>
    <row r="212" spans="2:6" ht="12.75">
      <c r="B212" s="20"/>
      <c r="D212" s="56"/>
      <c r="E212" s="20"/>
      <c r="F212" s="20"/>
    </row>
    <row r="213" spans="2:6" ht="12.75">
      <c r="B213" s="20"/>
      <c r="D213" s="56"/>
      <c r="E213" s="20"/>
      <c r="F213" s="20"/>
    </row>
    <row r="214" spans="2:6" ht="12.75">
      <c r="B214" s="20"/>
      <c r="D214" s="56"/>
      <c r="E214" s="20"/>
      <c r="F214" s="20"/>
    </row>
    <row r="215" spans="2:6" ht="12.75">
      <c r="B215" s="20"/>
      <c r="D215" s="56"/>
      <c r="E215" s="20"/>
      <c r="F215" s="20"/>
    </row>
    <row r="216" spans="2:6" ht="12.75">
      <c r="B216" s="20"/>
      <c r="D216" s="56"/>
      <c r="E216" s="20"/>
      <c r="F216" s="20"/>
    </row>
    <row r="217" spans="2:6" ht="12.75">
      <c r="B217" s="20"/>
      <c r="D217" s="56"/>
      <c r="E217" s="20"/>
      <c r="F217" s="20"/>
    </row>
    <row r="218" spans="2:6" ht="12.75">
      <c r="B218" s="20"/>
      <c r="D218" s="56"/>
      <c r="E218" s="20"/>
      <c r="F218" s="20"/>
    </row>
    <row r="219" spans="2:6" ht="12.75">
      <c r="B219" s="20"/>
      <c r="D219" s="56"/>
      <c r="E219" s="20"/>
      <c r="F219" s="20"/>
    </row>
    <row r="220" spans="2:6" ht="12.75">
      <c r="B220" s="20"/>
      <c r="D220" s="56"/>
      <c r="E220" s="20"/>
      <c r="F220" s="20"/>
    </row>
    <row r="221" spans="2:6" ht="12.75">
      <c r="B221" s="20"/>
      <c r="D221" s="56"/>
      <c r="E221" s="20"/>
      <c r="F221" s="20"/>
    </row>
    <row r="222" spans="2:6" ht="12.75">
      <c r="B222" s="20"/>
      <c r="D222" s="56"/>
      <c r="E222" s="20"/>
      <c r="F222" s="20"/>
    </row>
    <row r="223" spans="2:6" ht="12.75">
      <c r="B223" s="20"/>
      <c r="D223" s="56"/>
      <c r="E223" s="20"/>
      <c r="F223" s="20"/>
    </row>
    <row r="224" spans="2:6" ht="12.75">
      <c r="B224" s="20"/>
      <c r="D224" s="56"/>
      <c r="E224" s="20"/>
      <c r="F224" s="20"/>
    </row>
    <row r="225" spans="2:6" ht="12.75">
      <c r="B225" s="20"/>
      <c r="D225" s="56"/>
      <c r="E225" s="20"/>
      <c r="F225" s="20"/>
    </row>
    <row r="226" spans="2:6" ht="12.75">
      <c r="B226" s="20"/>
      <c r="D226" s="56"/>
      <c r="E226" s="20"/>
      <c r="F226" s="20"/>
    </row>
    <row r="227" spans="2:6" ht="12.75">
      <c r="B227" s="20"/>
      <c r="D227" s="56"/>
      <c r="E227" s="20"/>
      <c r="F227" s="20"/>
    </row>
    <row r="228" spans="2:6" ht="12.75">
      <c r="B228" s="20"/>
      <c r="D228" s="56"/>
      <c r="E228" s="20"/>
      <c r="F228" s="20"/>
    </row>
    <row r="229" spans="2:6" ht="12.75">
      <c r="B229" s="20"/>
      <c r="D229" s="56"/>
      <c r="E229" s="20"/>
      <c r="F229" s="20"/>
    </row>
    <row r="230" spans="2:6" ht="12.75">
      <c r="B230" s="20"/>
      <c r="D230" s="56"/>
      <c r="E230" s="20"/>
      <c r="F230" s="20"/>
    </row>
    <row r="231" spans="2:6" ht="12.75">
      <c r="B231" s="20"/>
      <c r="D231" s="56"/>
      <c r="E231" s="20"/>
      <c r="F231" s="20"/>
    </row>
    <row r="232" spans="2:6" ht="12.75">
      <c r="B232" s="20"/>
      <c r="D232" s="56"/>
      <c r="E232" s="20"/>
      <c r="F232" s="20"/>
    </row>
    <row r="233" spans="2:6" ht="12.75">
      <c r="B233" s="20"/>
      <c r="D233" s="56"/>
      <c r="E233" s="20"/>
      <c r="F233" s="20"/>
    </row>
    <row r="234" spans="2:6" ht="12.75">
      <c r="B234" s="20"/>
      <c r="D234" s="56"/>
      <c r="E234" s="20"/>
      <c r="F234" s="20"/>
    </row>
    <row r="235" spans="2:6" ht="12.75">
      <c r="B235" s="20"/>
      <c r="D235" s="56"/>
      <c r="E235" s="20"/>
      <c r="F235" s="20"/>
    </row>
    <row r="236" spans="2:6" ht="12.75">
      <c r="B236" s="20"/>
      <c r="D236" s="56"/>
      <c r="E236" s="20"/>
      <c r="F236" s="20"/>
    </row>
    <row r="237" spans="2:6" ht="12.75">
      <c r="B237" s="20"/>
      <c r="D237" s="56"/>
      <c r="E237" s="20"/>
      <c r="F237" s="20"/>
    </row>
    <row r="238" spans="2:6" ht="12.75">
      <c r="B238" s="20"/>
      <c r="D238" s="56"/>
      <c r="E238" s="20"/>
      <c r="F238" s="20"/>
    </row>
    <row r="239" spans="2:6" ht="12.75">
      <c r="B239" s="20"/>
      <c r="D239" s="56"/>
      <c r="E239" s="20"/>
      <c r="F239" s="20"/>
    </row>
    <row r="240" spans="2:6" ht="12.75">
      <c r="B240" s="20"/>
      <c r="D240" s="56"/>
      <c r="E240" s="20"/>
      <c r="F240" s="20"/>
    </row>
    <row r="241" spans="2:6" ht="12.75">
      <c r="B241" s="20"/>
      <c r="D241" s="56"/>
      <c r="E241" s="20"/>
      <c r="F241" s="20"/>
    </row>
    <row r="242" spans="2:6" ht="12.75">
      <c r="B242" s="20"/>
      <c r="D242" s="56"/>
      <c r="E242" s="20"/>
      <c r="F242" s="20"/>
    </row>
    <row r="243" spans="2:6" ht="12.75">
      <c r="B243" s="20"/>
      <c r="D243" s="56"/>
      <c r="E243" s="20"/>
      <c r="F243" s="20"/>
    </row>
    <row r="244" spans="2:6" ht="12.75">
      <c r="B244" s="20"/>
      <c r="D244" s="56"/>
      <c r="E244" s="20"/>
      <c r="F244" s="20"/>
    </row>
    <row r="245" spans="2:6" ht="12.75">
      <c r="B245" s="20"/>
      <c r="D245" s="56"/>
      <c r="E245" s="20"/>
      <c r="F245" s="20"/>
    </row>
    <row r="246" spans="2:6" ht="12.75">
      <c r="B246" s="20"/>
      <c r="D246" s="56"/>
      <c r="E246" s="20"/>
      <c r="F246" s="20"/>
    </row>
    <row r="247" spans="2:6" ht="12.75">
      <c r="B247" s="20"/>
      <c r="D247" s="56"/>
      <c r="E247" s="20"/>
      <c r="F247" s="20"/>
    </row>
    <row r="248" spans="2:6" ht="12.75">
      <c r="B248" s="20"/>
      <c r="D248" s="56"/>
      <c r="E248" s="20"/>
      <c r="F248" s="20"/>
    </row>
    <row r="249" spans="2:6" ht="12.75">
      <c r="B249" s="20"/>
      <c r="D249" s="56"/>
      <c r="E249" s="20"/>
      <c r="F249" s="20"/>
    </row>
    <row r="250" spans="2:6" ht="12.75">
      <c r="B250" s="20"/>
      <c r="D250" s="56"/>
      <c r="E250" s="20"/>
      <c r="F250" s="20"/>
    </row>
    <row r="251" spans="2:6" ht="12.75">
      <c r="B251" s="20"/>
      <c r="D251" s="56"/>
      <c r="E251" s="20"/>
      <c r="F251" s="20"/>
    </row>
    <row r="252" spans="2:6" ht="12.75">
      <c r="B252" s="20"/>
      <c r="D252" s="56"/>
      <c r="E252" s="20"/>
      <c r="F252" s="20"/>
    </row>
    <row r="253" spans="2:6" ht="12.75">
      <c r="B253" s="20"/>
      <c r="D253" s="56"/>
      <c r="E253" s="20"/>
      <c r="F253" s="20"/>
    </row>
    <row r="254" spans="2:6" ht="12.75">
      <c r="B254" s="20"/>
      <c r="D254" s="56"/>
      <c r="E254" s="20"/>
      <c r="F254" s="20"/>
    </row>
    <row r="255" spans="2:6" ht="12.75">
      <c r="B255" s="20"/>
      <c r="D255" s="56"/>
      <c r="E255" s="20"/>
      <c r="F255" s="20"/>
    </row>
    <row r="256" spans="2:6" ht="12.75">
      <c r="B256" s="20"/>
      <c r="D256" s="56"/>
      <c r="E256" s="20"/>
      <c r="F256" s="20"/>
    </row>
    <row r="257" spans="2:6" ht="12.75">
      <c r="B257" s="20"/>
      <c r="D257" s="56"/>
      <c r="E257" s="20"/>
      <c r="F257" s="20"/>
    </row>
    <row r="258" spans="2:6" ht="12.75">
      <c r="B258" s="20"/>
      <c r="D258" s="56"/>
      <c r="E258" s="20"/>
      <c r="F258" s="20"/>
    </row>
    <row r="259" spans="2:6" ht="12.75">
      <c r="B259" s="20"/>
      <c r="D259" s="56"/>
      <c r="E259" s="20"/>
      <c r="F259" s="20"/>
    </row>
    <row r="260" spans="2:6" ht="12.75">
      <c r="B260" s="20"/>
      <c r="D260" s="56"/>
      <c r="E260" s="20"/>
      <c r="F260" s="20"/>
    </row>
    <row r="261" spans="2:6" ht="12.75">
      <c r="B261" s="20"/>
      <c r="D261" s="56"/>
      <c r="E261" s="20"/>
      <c r="F261" s="20"/>
    </row>
    <row r="262" spans="2:6" ht="12.75">
      <c r="B262" s="20"/>
      <c r="D262" s="56"/>
      <c r="E262" s="20"/>
      <c r="F262" s="20"/>
    </row>
    <row r="263" spans="2:6" ht="12.75">
      <c r="B263" s="20"/>
      <c r="D263" s="56"/>
      <c r="E263" s="20"/>
      <c r="F263" s="20"/>
    </row>
    <row r="264" spans="2:6" ht="12.75">
      <c r="B264" s="20"/>
      <c r="D264" s="56"/>
      <c r="E264" s="20"/>
      <c r="F264" s="20"/>
    </row>
    <row r="265" spans="2:6" ht="12.75">
      <c r="B265" s="20"/>
      <c r="D265" s="56"/>
      <c r="E265" s="20"/>
      <c r="F265" s="20"/>
    </row>
    <row r="266" spans="2:6" ht="12.75">
      <c r="B266" s="20"/>
      <c r="D266" s="56"/>
      <c r="E266" s="20"/>
      <c r="F266" s="20"/>
    </row>
    <row r="267" spans="2:6" ht="12.75">
      <c r="B267" s="20"/>
      <c r="D267" s="56"/>
      <c r="E267" s="20"/>
      <c r="F267" s="20"/>
    </row>
    <row r="268" spans="2:6" ht="12.75">
      <c r="B268" s="20"/>
      <c r="D268" s="56"/>
      <c r="E268" s="20"/>
      <c r="F268" s="20"/>
    </row>
    <row r="269" spans="2:6" ht="12.75">
      <c r="B269" s="20"/>
      <c r="D269" s="56"/>
      <c r="E269" s="20"/>
      <c r="F269" s="20"/>
    </row>
    <row r="270" spans="2:6" ht="12.75">
      <c r="B270" s="20"/>
      <c r="D270" s="56"/>
      <c r="E270" s="20"/>
      <c r="F270" s="20"/>
    </row>
    <row r="271" spans="2:6" ht="12.75">
      <c r="B271" s="20"/>
      <c r="D271" s="56"/>
      <c r="E271" s="20"/>
      <c r="F271" s="20"/>
    </row>
    <row r="272" spans="2:6" ht="12.75">
      <c r="B272" s="20"/>
      <c r="D272" s="56"/>
      <c r="E272" s="20"/>
      <c r="F272" s="20"/>
    </row>
    <row r="273" spans="2:6" ht="12.75">
      <c r="B273" s="20"/>
      <c r="D273" s="56"/>
      <c r="E273" s="20"/>
      <c r="F273" s="20"/>
    </row>
    <row r="274" spans="2:6" ht="12.75">
      <c r="B274" s="20"/>
      <c r="D274" s="56"/>
      <c r="E274" s="20"/>
      <c r="F274" s="20"/>
    </row>
    <row r="275" spans="2:6" ht="12.75">
      <c r="B275" s="20"/>
      <c r="D275" s="56"/>
      <c r="E275" s="20"/>
      <c r="F275" s="20"/>
    </row>
    <row r="276" spans="2:6" ht="12.75">
      <c r="B276" s="20"/>
      <c r="D276" s="56"/>
      <c r="E276" s="20"/>
      <c r="F276" s="20"/>
    </row>
    <row r="277" spans="2:6" ht="12.75">
      <c r="B277" s="20"/>
      <c r="D277" s="56"/>
      <c r="E277" s="20"/>
      <c r="F277" s="20"/>
    </row>
    <row r="278" spans="2:6" ht="12.75">
      <c r="B278" s="20"/>
      <c r="D278" s="56"/>
      <c r="E278" s="20"/>
      <c r="F278" s="20"/>
    </row>
    <row r="279" spans="2:6" ht="12.75">
      <c r="B279" s="20"/>
      <c r="D279" s="56"/>
      <c r="E279" s="20"/>
      <c r="F279" s="20"/>
    </row>
    <row r="280" spans="2:6" ht="12.75">
      <c r="B280" s="20"/>
      <c r="D280" s="56"/>
      <c r="E280" s="20"/>
      <c r="F280" s="20"/>
    </row>
    <row r="281" spans="2:6" ht="12.75">
      <c r="B281" s="20"/>
      <c r="D281" s="56"/>
      <c r="E281" s="20"/>
      <c r="F281" s="20"/>
    </row>
    <row r="282" spans="2:6" ht="12.75">
      <c r="B282" s="20"/>
      <c r="D282" s="56"/>
      <c r="E282" s="20"/>
      <c r="F282" s="20"/>
    </row>
    <row r="283" spans="2:6" ht="12.75">
      <c r="B283" s="20"/>
      <c r="D283" s="56"/>
      <c r="E283" s="20"/>
      <c r="F283" s="20"/>
    </row>
    <row r="284" spans="2:6" ht="12.75">
      <c r="B284" s="20"/>
      <c r="D284" s="56"/>
      <c r="E284" s="20"/>
      <c r="F284" s="20"/>
    </row>
    <row r="285" spans="2:6" ht="12.75">
      <c r="B285" s="20"/>
      <c r="D285" s="56"/>
      <c r="E285" s="20"/>
      <c r="F285" s="20"/>
    </row>
    <row r="286" spans="2:6" ht="12.75">
      <c r="B286" s="20"/>
      <c r="D286" s="56"/>
      <c r="E286" s="20"/>
      <c r="F286" s="20"/>
    </row>
    <row r="287" spans="2:6" ht="12.75">
      <c r="B287" s="20"/>
      <c r="D287" s="56"/>
      <c r="E287" s="20"/>
      <c r="F287" s="20"/>
    </row>
    <row r="288" spans="2:6" ht="12.75">
      <c r="B288" s="20"/>
      <c r="D288" s="56"/>
      <c r="E288" s="20"/>
      <c r="F288" s="20"/>
    </row>
    <row r="289" spans="2:6" ht="12.75">
      <c r="B289" s="20"/>
      <c r="D289" s="56"/>
      <c r="E289" s="20"/>
      <c r="F289" s="20"/>
    </row>
    <row r="290" spans="2:6" ht="12.75">
      <c r="B290" s="20"/>
      <c r="D290" s="56"/>
      <c r="E290" s="20"/>
      <c r="F290" s="20"/>
    </row>
    <row r="291" spans="2:6" ht="12.75">
      <c r="B291" s="20"/>
      <c r="D291" s="56"/>
      <c r="E291" s="20"/>
      <c r="F291" s="20"/>
    </row>
    <row r="292" spans="2:6" ht="12.75">
      <c r="B292" s="20"/>
      <c r="D292" s="56"/>
      <c r="E292" s="20"/>
      <c r="F292" s="20"/>
    </row>
    <row r="293" spans="2:6" ht="12.75">
      <c r="B293" s="20"/>
      <c r="D293" s="56"/>
      <c r="E293" s="20"/>
      <c r="F293" s="20"/>
    </row>
    <row r="294" spans="2:6" ht="12.75">
      <c r="B294" s="20"/>
      <c r="D294" s="56"/>
      <c r="E294" s="20"/>
      <c r="F294" s="20"/>
    </row>
    <row r="295" spans="2:6" ht="12.75">
      <c r="B295" s="20"/>
      <c r="D295" s="56"/>
      <c r="E295" s="20"/>
      <c r="F295" s="20"/>
    </row>
    <row r="296" spans="2:6" ht="12.75">
      <c r="B296" s="20"/>
      <c r="D296" s="56"/>
      <c r="E296" s="20"/>
      <c r="F296" s="20"/>
    </row>
    <row r="297" spans="2:6" ht="12.75">
      <c r="B297" s="20"/>
      <c r="D297" s="56"/>
      <c r="E297" s="20"/>
      <c r="F297" s="20"/>
    </row>
    <row r="298" spans="2:6" ht="12.75">
      <c r="B298" s="20"/>
      <c r="D298" s="56"/>
      <c r="E298" s="20"/>
      <c r="F298" s="20"/>
    </row>
    <row r="299" spans="2:6" ht="12.75">
      <c r="B299" s="20"/>
      <c r="D299" s="56"/>
      <c r="E299" s="20"/>
      <c r="F299" s="20"/>
    </row>
    <row r="300" spans="2:6" ht="12.75">
      <c r="B300" s="20"/>
      <c r="D300" s="56"/>
      <c r="E300" s="20"/>
      <c r="F300" s="20"/>
    </row>
    <row r="301" spans="2:6" ht="12.75">
      <c r="B301" s="20"/>
      <c r="D301" s="56"/>
      <c r="E301" s="20"/>
      <c r="F301" s="20"/>
    </row>
    <row r="302" spans="2:6" ht="12.75">
      <c r="B302" s="20"/>
      <c r="D302" s="56"/>
      <c r="E302" s="20"/>
      <c r="F302" s="20"/>
    </row>
    <row r="303" spans="2:6" ht="12.75">
      <c r="B303" s="20"/>
      <c r="D303" s="56"/>
      <c r="E303" s="20"/>
      <c r="F303" s="20"/>
    </row>
    <row r="304" spans="2:6" ht="12.75">
      <c r="B304" s="20"/>
      <c r="D304" s="56"/>
      <c r="E304" s="20"/>
      <c r="F304" s="20"/>
    </row>
    <row r="305" spans="2:6" ht="12.75">
      <c r="B305" s="20"/>
      <c r="D305" s="56"/>
      <c r="E305" s="20"/>
      <c r="F305" s="20"/>
    </row>
    <row r="306" spans="2:6" ht="12.75">
      <c r="B306" s="20"/>
      <c r="D306" s="56"/>
      <c r="E306" s="20"/>
      <c r="F306" s="20"/>
    </row>
    <row r="307" spans="2:6" ht="12.75">
      <c r="B307" s="20"/>
      <c r="D307" s="56"/>
      <c r="E307" s="20"/>
      <c r="F307" s="20"/>
    </row>
    <row r="308" spans="2:6" ht="12.75">
      <c r="B308" s="20"/>
      <c r="D308" s="56"/>
      <c r="E308" s="20"/>
      <c r="F308" s="20"/>
    </row>
    <row r="309" spans="2:6" ht="12.75">
      <c r="B309" s="20"/>
      <c r="D309" s="56"/>
      <c r="E309" s="20"/>
      <c r="F309" s="20"/>
    </row>
    <row r="310" spans="2:6" ht="12.75">
      <c r="B310" s="20"/>
      <c r="D310" s="56"/>
      <c r="E310" s="20"/>
      <c r="F310" s="20"/>
    </row>
    <row r="311" spans="2:6" ht="12.75">
      <c r="B311" s="20"/>
      <c r="D311" s="56"/>
      <c r="E311" s="20"/>
      <c r="F311" s="20"/>
    </row>
    <row r="312" spans="2:6" ht="12.75">
      <c r="B312" s="20"/>
      <c r="D312" s="56"/>
      <c r="E312" s="20"/>
      <c r="F312" s="20"/>
    </row>
    <row r="313" spans="2:6" ht="12.75">
      <c r="B313" s="20"/>
      <c r="D313" s="56"/>
      <c r="E313" s="20"/>
      <c r="F313" s="20"/>
    </row>
    <row r="314" spans="2:6" ht="12.75">
      <c r="B314" s="20"/>
      <c r="D314" s="56"/>
      <c r="E314" s="20"/>
      <c r="F314" s="20"/>
    </row>
    <row r="315" spans="2:6" ht="12.75">
      <c r="B315" s="20"/>
      <c r="D315" s="56"/>
      <c r="E315" s="20"/>
      <c r="F315" s="20"/>
    </row>
    <row r="316" spans="2:6" ht="12.75">
      <c r="B316" s="20"/>
      <c r="D316" s="56"/>
      <c r="E316" s="20"/>
      <c r="F316" s="20"/>
    </row>
    <row r="317" spans="2:6" ht="12.75">
      <c r="B317" s="20"/>
      <c r="D317" s="56"/>
      <c r="E317" s="20"/>
      <c r="F317" s="20"/>
    </row>
    <row r="318" spans="2:6" ht="12.75">
      <c r="B318" s="20"/>
      <c r="D318" s="56"/>
      <c r="E318" s="20"/>
      <c r="F318" s="20"/>
    </row>
    <row r="319" spans="2:6" ht="12.75">
      <c r="B319" s="20"/>
      <c r="D319" s="56"/>
      <c r="E319" s="20"/>
      <c r="F319" s="20"/>
    </row>
    <row r="320" spans="2:6" ht="12.75">
      <c r="B320" s="20"/>
      <c r="D320" s="56"/>
      <c r="E320" s="20"/>
      <c r="F320" s="20"/>
    </row>
    <row r="321" spans="2:6" ht="12.75">
      <c r="B321" s="20"/>
      <c r="D321" s="56"/>
      <c r="E321" s="20"/>
      <c r="F321" s="20"/>
    </row>
    <row r="322" spans="2:6" ht="12.75">
      <c r="B322" s="20"/>
      <c r="D322" s="56"/>
      <c r="E322" s="20"/>
      <c r="F322" s="20"/>
    </row>
    <row r="323" spans="2:6" ht="12.75">
      <c r="B323" s="20"/>
      <c r="D323" s="56"/>
      <c r="E323" s="20"/>
      <c r="F323" s="20"/>
    </row>
    <row r="324" spans="2:6" ht="12.75">
      <c r="B324" s="20"/>
      <c r="D324" s="56"/>
      <c r="E324" s="20"/>
      <c r="F324" s="20"/>
    </row>
    <row r="325" spans="2:6" ht="12.75">
      <c r="B325" s="20"/>
      <c r="D325" s="56"/>
      <c r="E325" s="20"/>
      <c r="F325" s="20"/>
    </row>
    <row r="326" spans="2:6" ht="12.75">
      <c r="B326" s="20"/>
      <c r="D326" s="56"/>
      <c r="E326" s="20"/>
      <c r="F326" s="20"/>
    </row>
    <row r="327" spans="2:6" ht="12.75">
      <c r="B327" s="20"/>
      <c r="D327" s="56"/>
      <c r="E327" s="20"/>
      <c r="F327" s="20"/>
    </row>
    <row r="328" spans="2:6" ht="12.75">
      <c r="B328" s="20"/>
      <c r="D328" s="56"/>
      <c r="E328" s="20"/>
      <c r="F328" s="20"/>
    </row>
    <row r="329" spans="2:6" ht="12.75">
      <c r="B329" s="20"/>
      <c r="D329" s="56"/>
      <c r="E329" s="20"/>
      <c r="F329" s="20"/>
    </row>
    <row r="330" spans="2:6" ht="12.75">
      <c r="B330" s="20"/>
      <c r="D330" s="56"/>
      <c r="E330" s="20"/>
      <c r="F330" s="20"/>
    </row>
    <row r="331" spans="2:6" ht="12.75">
      <c r="B331" s="20"/>
      <c r="D331" s="56"/>
      <c r="E331" s="20"/>
      <c r="F331" s="20"/>
    </row>
    <row r="332" spans="2:6" ht="12.75">
      <c r="B332" s="20"/>
      <c r="D332" s="56"/>
      <c r="E332" s="20"/>
      <c r="F332" s="20"/>
    </row>
    <row r="333" spans="2:6" ht="12.75">
      <c r="B333" s="20"/>
      <c r="D333" s="56"/>
      <c r="E333" s="20"/>
      <c r="F333" s="20"/>
    </row>
    <row r="334" spans="2:6" ht="12.75">
      <c r="B334" s="20"/>
      <c r="D334" s="56"/>
      <c r="E334" s="20"/>
      <c r="F334" s="20"/>
    </row>
    <row r="335" spans="2:6" ht="12.75">
      <c r="B335" s="20"/>
      <c r="D335" s="56"/>
      <c r="E335" s="20"/>
      <c r="F335" s="20"/>
    </row>
    <row r="336" spans="2:6" ht="12.75">
      <c r="B336" s="20"/>
      <c r="D336" s="56"/>
      <c r="E336" s="20"/>
      <c r="F336" s="20"/>
    </row>
    <row r="337" spans="2:6" ht="12.75">
      <c r="B337" s="20"/>
      <c r="D337" s="56"/>
      <c r="E337" s="20"/>
      <c r="F337" s="20"/>
    </row>
    <row r="338" spans="2:6" ht="12.75">
      <c r="B338" s="20"/>
      <c r="D338" s="56"/>
      <c r="E338" s="20"/>
      <c r="F338" s="20"/>
    </row>
    <row r="339" spans="2:6" ht="12.75">
      <c r="B339" s="20"/>
      <c r="D339" s="56"/>
      <c r="E339" s="20"/>
      <c r="F339" s="20"/>
    </row>
    <row r="340" spans="2:6" ht="12.75">
      <c r="B340" s="20"/>
      <c r="D340" s="56"/>
      <c r="E340" s="20"/>
      <c r="F340" s="20"/>
    </row>
    <row r="341" spans="2:6" ht="12.75">
      <c r="B341" s="20"/>
      <c r="D341" s="56"/>
      <c r="E341" s="20"/>
      <c r="F341" s="20"/>
    </row>
    <row r="342" spans="2:6" ht="12.75">
      <c r="B342" s="20"/>
      <c r="D342" s="56"/>
      <c r="E342" s="20"/>
      <c r="F342" s="20"/>
    </row>
    <row r="343" spans="2:6" ht="12.75">
      <c r="B343" s="20"/>
      <c r="D343" s="56"/>
      <c r="E343" s="20"/>
      <c r="F343" s="20"/>
    </row>
    <row r="344" spans="2:6" ht="12.75">
      <c r="B344" s="20"/>
      <c r="D344" s="56"/>
      <c r="E344" s="20"/>
      <c r="F344" s="20"/>
    </row>
    <row r="345" spans="2:6" ht="12.75">
      <c r="B345" s="20"/>
      <c r="D345" s="56"/>
      <c r="E345" s="20"/>
      <c r="F345" s="20"/>
    </row>
    <row r="346" spans="2:6" ht="12.75">
      <c r="B346" s="20"/>
      <c r="D346" s="56"/>
      <c r="E346" s="20"/>
      <c r="F346" s="20"/>
    </row>
    <row r="347" spans="2:6" ht="12.75">
      <c r="B347" s="20"/>
      <c r="D347" s="56"/>
      <c r="E347" s="20"/>
      <c r="F347" s="20"/>
    </row>
    <row r="348" spans="2:6" ht="12.75">
      <c r="B348" s="20"/>
      <c r="D348" s="56"/>
      <c r="E348" s="20"/>
      <c r="F348" s="20"/>
    </row>
    <row r="349" spans="2:6" ht="12.75">
      <c r="B349" s="20"/>
      <c r="D349" s="56"/>
      <c r="E349" s="20"/>
      <c r="F349" s="20"/>
    </row>
    <row r="350" spans="2:6" ht="12.75">
      <c r="B350" s="20"/>
      <c r="D350" s="56"/>
      <c r="E350" s="20"/>
      <c r="F350" s="20"/>
    </row>
    <row r="351" spans="2:6" ht="12.75">
      <c r="B351" s="20"/>
      <c r="D351" s="56"/>
      <c r="E351" s="20"/>
      <c r="F351" s="20"/>
    </row>
    <row r="352" spans="2:6" ht="12.75">
      <c r="B352" s="20"/>
      <c r="D352" s="56"/>
      <c r="E352" s="20"/>
      <c r="F352" s="20"/>
    </row>
    <row r="353" spans="2:6" ht="12.75">
      <c r="B353" s="20"/>
      <c r="D353" s="56"/>
      <c r="E353" s="20"/>
      <c r="F353" s="20"/>
    </row>
    <row r="354" spans="2:6" ht="12.75">
      <c r="B354" s="20"/>
      <c r="D354" s="56"/>
      <c r="E354" s="20"/>
      <c r="F354" s="20"/>
    </row>
    <row r="355" spans="2:6" ht="12.75">
      <c r="B355" s="20"/>
      <c r="D355" s="56"/>
      <c r="E355" s="20"/>
      <c r="F355" s="20"/>
    </row>
    <row r="356" spans="2:6" ht="12.75">
      <c r="B356" s="20"/>
      <c r="D356" s="56"/>
      <c r="E356" s="20"/>
      <c r="F356" s="20"/>
    </row>
    <row r="357" spans="2:6" ht="12.75">
      <c r="B357" s="20"/>
      <c r="D357" s="56"/>
      <c r="E357" s="20"/>
      <c r="F357" s="20"/>
    </row>
    <row r="358" spans="2:6" ht="12.75">
      <c r="B358" s="20"/>
      <c r="D358" s="56"/>
      <c r="E358" s="20"/>
      <c r="F358" s="20"/>
    </row>
    <row r="359" spans="2:6" ht="12.75">
      <c r="B359" s="20"/>
      <c r="D359" s="56"/>
      <c r="E359" s="20"/>
      <c r="F359" s="20"/>
    </row>
    <row r="360" spans="2:6" ht="12.75">
      <c r="B360" s="20"/>
      <c r="D360" s="56"/>
      <c r="E360" s="20"/>
      <c r="F360" s="20"/>
    </row>
    <row r="361" spans="2:6" ht="12.75">
      <c r="B361" s="20"/>
      <c r="D361" s="56"/>
      <c r="E361" s="20"/>
      <c r="F361" s="20"/>
    </row>
    <row r="362" spans="2:6" ht="12.75">
      <c r="B362" s="20"/>
      <c r="D362" s="56"/>
      <c r="E362" s="20"/>
      <c r="F362" s="20"/>
    </row>
    <row r="363" spans="2:6" ht="12.75">
      <c r="B363" s="20"/>
      <c r="D363" s="56"/>
      <c r="E363" s="20"/>
      <c r="F363" s="20"/>
    </row>
    <row r="364" spans="2:6" ht="12.75">
      <c r="B364" s="20"/>
      <c r="D364" s="56"/>
      <c r="E364" s="20"/>
      <c r="F364" s="20"/>
    </row>
    <row r="365" spans="2:6" ht="12.75">
      <c r="B365" s="20"/>
      <c r="D365" s="56"/>
      <c r="E365" s="20"/>
      <c r="F365" s="20"/>
    </row>
    <row r="366" spans="2:6" ht="12.75">
      <c r="B366" s="20"/>
      <c r="D366" s="56"/>
      <c r="E366" s="20"/>
      <c r="F366" s="20"/>
    </row>
    <row r="367" spans="2:6" ht="12.75">
      <c r="B367" s="20"/>
      <c r="D367" s="56"/>
      <c r="E367" s="20"/>
      <c r="F367" s="20"/>
    </row>
    <row r="368" spans="2:6" ht="12.75">
      <c r="B368" s="20"/>
      <c r="D368" s="56"/>
      <c r="E368" s="20"/>
      <c r="F368" s="20"/>
    </row>
    <row r="369" spans="2:6" ht="12.75">
      <c r="B369" s="20"/>
      <c r="D369" s="56"/>
      <c r="E369" s="20"/>
      <c r="F369" s="20"/>
    </row>
    <row r="370" spans="2:6" ht="12.75">
      <c r="B370" s="20"/>
      <c r="D370" s="56"/>
      <c r="E370" s="20"/>
      <c r="F370" s="20"/>
    </row>
    <row r="371" spans="2:6" ht="12.75">
      <c r="B371" s="20"/>
      <c r="D371" s="56"/>
      <c r="E371" s="20"/>
      <c r="F371" s="20"/>
    </row>
    <row r="372" spans="2:6" ht="12.75">
      <c r="B372" s="20"/>
      <c r="D372" s="56"/>
      <c r="E372" s="20"/>
      <c r="F372" s="20"/>
    </row>
    <row r="373" spans="2:6" ht="12.75">
      <c r="B373" s="20"/>
      <c r="D373" s="56"/>
      <c r="E373" s="20"/>
      <c r="F373" s="20"/>
    </row>
    <row r="374" spans="2:6" ht="12.75">
      <c r="B374" s="20"/>
      <c r="D374" s="56"/>
      <c r="E374" s="20"/>
      <c r="F374" s="20"/>
    </row>
    <row r="375" spans="2:6" ht="12.75">
      <c r="B375" s="20"/>
      <c r="D375" s="56"/>
      <c r="E375" s="20"/>
      <c r="F375" s="20"/>
    </row>
    <row r="376" spans="2:6" ht="12.75">
      <c r="B376" s="20"/>
      <c r="D376" s="56"/>
      <c r="E376" s="20"/>
      <c r="F376" s="20"/>
    </row>
    <row r="377" spans="2:6" ht="12.75">
      <c r="B377" s="20"/>
      <c r="D377" s="56"/>
      <c r="E377" s="20"/>
      <c r="F377" s="20"/>
    </row>
    <row r="378" spans="2:6" ht="12.75">
      <c r="B378" s="20"/>
      <c r="D378" s="56"/>
      <c r="E378" s="20"/>
      <c r="F378" s="20"/>
    </row>
    <row r="379" spans="2:6" ht="12.75">
      <c r="B379" s="20"/>
      <c r="D379" s="56"/>
      <c r="E379" s="20"/>
      <c r="F379" s="20"/>
    </row>
    <row r="380" spans="2:6" ht="12.75">
      <c r="B380" s="20"/>
      <c r="D380" s="56"/>
      <c r="E380" s="20"/>
      <c r="F380" s="20"/>
    </row>
    <row r="381" spans="2:6" ht="12.75">
      <c r="B381" s="20"/>
      <c r="D381" s="56"/>
      <c r="E381" s="20"/>
      <c r="F381" s="20"/>
    </row>
    <row r="382" spans="2:6" ht="12.75">
      <c r="B382" s="20"/>
      <c r="D382" s="56"/>
      <c r="E382" s="20"/>
      <c r="F382" s="20"/>
    </row>
    <row r="383" spans="2:6" ht="12.75">
      <c r="B383" s="20"/>
      <c r="D383" s="56"/>
      <c r="E383" s="20"/>
      <c r="F383" s="20"/>
    </row>
    <row r="384" spans="2:6" ht="12.75">
      <c r="B384" s="20"/>
      <c r="D384" s="56"/>
      <c r="E384" s="20"/>
      <c r="F384" s="20"/>
    </row>
    <row r="385" spans="2:6" ht="12.75">
      <c r="B385" s="20"/>
      <c r="D385" s="56"/>
      <c r="E385" s="20"/>
      <c r="F385" s="20"/>
    </row>
    <row r="386" spans="2:6" ht="12.75">
      <c r="B386" s="20"/>
      <c r="D386" s="56"/>
      <c r="E386" s="20"/>
      <c r="F386" s="20"/>
    </row>
    <row r="387" spans="2:6" ht="12.75">
      <c r="B387" s="20"/>
      <c r="D387" s="56"/>
      <c r="E387" s="20"/>
      <c r="F387" s="20"/>
    </row>
    <row r="388" spans="2:6" ht="12.75">
      <c r="B388" s="20"/>
      <c r="D388" s="56"/>
      <c r="E388" s="20"/>
      <c r="F388" s="20"/>
    </row>
    <row r="389" spans="2:6" ht="12.75">
      <c r="B389" s="20"/>
      <c r="D389" s="56"/>
      <c r="E389" s="20"/>
      <c r="F389" s="20"/>
    </row>
    <row r="390" spans="2:6" ht="12.75">
      <c r="B390" s="20"/>
      <c r="D390" s="56"/>
      <c r="E390" s="20"/>
      <c r="F390" s="20"/>
    </row>
    <row r="391" spans="2:6" ht="12.75">
      <c r="B391" s="20"/>
      <c r="D391" s="56"/>
      <c r="E391" s="20"/>
      <c r="F391" s="20"/>
    </row>
    <row r="392" spans="2:6" ht="12.75">
      <c r="B392" s="20"/>
      <c r="D392" s="56"/>
      <c r="E392" s="20"/>
      <c r="F392" s="20"/>
    </row>
    <row r="393" spans="2:6" ht="12.75">
      <c r="B393" s="20"/>
      <c r="D393" s="56"/>
      <c r="E393" s="20"/>
      <c r="F393" s="20"/>
    </row>
    <row r="394" spans="2:6" ht="12.75">
      <c r="B394" s="20"/>
      <c r="D394" s="56"/>
      <c r="E394" s="20"/>
      <c r="F394" s="20"/>
    </row>
    <row r="395" spans="2:6" ht="12.75">
      <c r="B395" s="20"/>
      <c r="D395" s="56"/>
      <c r="E395" s="20"/>
      <c r="F395" s="20"/>
    </row>
    <row r="396" spans="2:6" ht="12.75">
      <c r="B396" s="20"/>
      <c r="D396" s="56"/>
      <c r="E396" s="20"/>
      <c r="F396" s="20"/>
    </row>
    <row r="397" spans="2:6" ht="12.75">
      <c r="B397" s="20"/>
      <c r="D397" s="56"/>
      <c r="E397" s="20"/>
      <c r="F397" s="20"/>
    </row>
    <row r="398" spans="2:6" ht="12.75">
      <c r="B398" s="20"/>
      <c r="D398" s="56"/>
      <c r="E398" s="20"/>
      <c r="F398" s="20"/>
    </row>
    <row r="399" spans="2:6" ht="12.75">
      <c r="B399" s="20"/>
      <c r="D399" s="56"/>
      <c r="E399" s="20"/>
      <c r="F399" s="20"/>
    </row>
    <row r="400" spans="2:6" ht="12.75">
      <c r="B400" s="20"/>
      <c r="D400" s="56"/>
      <c r="E400" s="20"/>
      <c r="F400" s="20"/>
    </row>
    <row r="401" spans="2:6" ht="12.75">
      <c r="B401" s="20"/>
      <c r="D401" s="56"/>
      <c r="E401" s="20"/>
      <c r="F401" s="20"/>
    </row>
    <row r="402" spans="2:6" ht="12.75">
      <c r="B402" s="20"/>
      <c r="D402" s="56"/>
      <c r="E402" s="20"/>
      <c r="F402" s="20"/>
    </row>
    <row r="403" spans="2:6" ht="12.75">
      <c r="B403" s="20"/>
      <c r="D403" s="56"/>
      <c r="E403" s="20"/>
      <c r="F403" s="20"/>
    </row>
    <row r="404" spans="2:6" ht="12.75">
      <c r="B404" s="20"/>
      <c r="D404" s="56"/>
      <c r="E404" s="20"/>
      <c r="F404" s="20"/>
    </row>
    <row r="405" spans="2:6" ht="12.75">
      <c r="B405" s="20"/>
      <c r="D405" s="56"/>
      <c r="E405" s="20"/>
      <c r="F405" s="20"/>
    </row>
    <row r="406" spans="2:6" ht="12.75">
      <c r="B406" s="20"/>
      <c r="D406" s="56"/>
      <c r="E406" s="20"/>
      <c r="F406" s="20"/>
    </row>
    <row r="407" spans="2:6" ht="12.75">
      <c r="B407" s="20"/>
      <c r="D407" s="56"/>
      <c r="E407" s="20"/>
      <c r="F407" s="20"/>
    </row>
    <row r="408" spans="2:6" ht="12.75">
      <c r="B408" s="20"/>
      <c r="D408" s="56"/>
      <c r="E408" s="20"/>
      <c r="F408" s="20"/>
    </row>
    <row r="409" spans="2:6" ht="12.75">
      <c r="B409" s="20"/>
      <c r="D409" s="56"/>
      <c r="E409" s="20"/>
      <c r="F409" s="20"/>
    </row>
    <row r="410" spans="2:6" ht="12.75">
      <c r="B410" s="20"/>
      <c r="D410" s="56"/>
      <c r="E410" s="20"/>
      <c r="F410" s="20"/>
    </row>
    <row r="411" spans="2:6" ht="12.75">
      <c r="B411" s="20"/>
      <c r="D411" s="56"/>
      <c r="E411" s="20"/>
      <c r="F411" s="20"/>
    </row>
    <row r="412" spans="2:6" ht="12.75">
      <c r="B412" s="20"/>
      <c r="D412" s="56"/>
      <c r="E412" s="20"/>
      <c r="F412" s="20"/>
    </row>
    <row r="413" spans="2:6" ht="12.75">
      <c r="B413" s="20"/>
      <c r="D413" s="56"/>
      <c r="E413" s="20"/>
      <c r="F413" s="20"/>
    </row>
    <row r="414" spans="2:6" ht="12.75">
      <c r="B414" s="20"/>
      <c r="D414" s="56"/>
      <c r="E414" s="20"/>
      <c r="F414" s="20"/>
    </row>
    <row r="415" spans="2:6" ht="12.75">
      <c r="B415" s="20"/>
      <c r="D415" s="56"/>
      <c r="E415" s="20"/>
      <c r="F415" s="20"/>
    </row>
    <row r="416" spans="2:6" ht="12.75">
      <c r="B416" s="20"/>
      <c r="D416" s="56"/>
      <c r="E416" s="20"/>
      <c r="F416" s="20"/>
    </row>
    <row r="417" spans="2:6" ht="12.75">
      <c r="B417" s="20"/>
      <c r="D417" s="56"/>
      <c r="E417" s="20"/>
      <c r="F417" s="20"/>
    </row>
    <row r="418" spans="2:6" ht="12.75">
      <c r="B418" s="20"/>
      <c r="D418" s="56"/>
      <c r="E418" s="20"/>
      <c r="F418" s="20"/>
    </row>
    <row r="419" spans="2:6" ht="12.75">
      <c r="B419" s="20"/>
      <c r="D419" s="56"/>
      <c r="E419" s="20"/>
      <c r="F419" s="20"/>
    </row>
    <row r="420" spans="2:6" ht="12.75">
      <c r="B420" s="20"/>
      <c r="D420" s="56"/>
      <c r="E420" s="20"/>
      <c r="F420" s="20"/>
    </row>
    <row r="421" spans="2:6" ht="12.75">
      <c r="B421" s="20"/>
      <c r="D421" s="56"/>
      <c r="E421" s="20"/>
      <c r="F421" s="20"/>
    </row>
    <row r="422" spans="2:6" ht="12.75">
      <c r="B422" s="20"/>
      <c r="D422" s="56"/>
      <c r="E422" s="20"/>
      <c r="F422" s="20"/>
    </row>
    <row r="423" spans="2:6" ht="12.75">
      <c r="B423" s="20"/>
      <c r="D423" s="56"/>
      <c r="E423" s="20"/>
      <c r="F423" s="20"/>
    </row>
    <row r="424" spans="2:6" ht="12.75">
      <c r="B424" s="20"/>
      <c r="D424" s="56"/>
      <c r="E424" s="20"/>
      <c r="F424" s="20"/>
    </row>
    <row r="425" spans="2:6" ht="12.75">
      <c r="B425" s="20"/>
      <c r="D425" s="56"/>
      <c r="E425" s="20"/>
      <c r="F425" s="20"/>
    </row>
    <row r="426" spans="2:6" ht="12.75">
      <c r="B426" s="20"/>
      <c r="D426" s="56"/>
      <c r="E426" s="20"/>
      <c r="F426" s="20"/>
    </row>
    <row r="427" spans="2:6" ht="12.75">
      <c r="B427" s="20"/>
      <c r="D427" s="56"/>
      <c r="E427" s="20"/>
      <c r="F427" s="20"/>
    </row>
    <row r="428" spans="2:6" ht="12.75">
      <c r="B428" s="20"/>
      <c r="D428" s="56"/>
      <c r="E428" s="20"/>
      <c r="F428" s="20"/>
    </row>
    <row r="429" spans="2:6" ht="12.75">
      <c r="B429" s="20"/>
      <c r="D429" s="56"/>
      <c r="E429" s="20"/>
      <c r="F429" s="20"/>
    </row>
    <row r="430" spans="2:6" ht="12.75">
      <c r="B430" s="20"/>
      <c r="D430" s="56"/>
      <c r="E430" s="20"/>
      <c r="F430" s="20"/>
    </row>
    <row r="431" spans="2:6" ht="12.75">
      <c r="B431" s="20"/>
      <c r="D431" s="56"/>
      <c r="E431" s="20"/>
      <c r="F431" s="20"/>
    </row>
    <row r="432" spans="2:6" ht="12.75">
      <c r="B432" s="20"/>
      <c r="D432" s="56"/>
      <c r="E432" s="20"/>
      <c r="F432" s="20"/>
    </row>
    <row r="433" spans="2:6" ht="12.75">
      <c r="B433" s="20"/>
      <c r="D433" s="56"/>
      <c r="E433" s="20"/>
      <c r="F433" s="20"/>
    </row>
    <row r="434" spans="2:6" ht="12.75">
      <c r="B434" s="20"/>
      <c r="D434" s="56"/>
      <c r="E434" s="20"/>
      <c r="F434" s="20"/>
    </row>
    <row r="435" spans="2:6" ht="12.75">
      <c r="B435" s="20"/>
      <c r="D435" s="56"/>
      <c r="E435" s="20"/>
      <c r="F435" s="20"/>
    </row>
    <row r="436" spans="2:6" ht="12.75">
      <c r="B436" s="20"/>
      <c r="D436" s="56"/>
      <c r="E436" s="20"/>
      <c r="F436" s="20"/>
    </row>
    <row r="437" spans="2:6" ht="12.75">
      <c r="B437" s="20"/>
      <c r="D437" s="56"/>
      <c r="E437" s="20"/>
      <c r="F437" s="20"/>
    </row>
    <row r="438" spans="2:6" ht="12.75">
      <c r="B438" s="20"/>
      <c r="D438" s="56"/>
      <c r="E438" s="20"/>
      <c r="F438" s="20"/>
    </row>
    <row r="439" spans="2:6" ht="12.75">
      <c r="B439" s="20"/>
      <c r="D439" s="56"/>
      <c r="E439" s="20"/>
      <c r="F439" s="20"/>
    </row>
    <row r="440" spans="2:6" ht="12.75">
      <c r="B440" s="20"/>
      <c r="D440" s="56"/>
      <c r="E440" s="20"/>
      <c r="F440" s="20"/>
    </row>
    <row r="441" spans="2:6" ht="12.75">
      <c r="B441" s="20"/>
      <c r="D441" s="56"/>
      <c r="E441" s="20"/>
      <c r="F441" s="20"/>
    </row>
    <row r="442" spans="2:6" ht="12.75">
      <c r="B442" s="20"/>
      <c r="D442" s="56"/>
      <c r="E442" s="20"/>
      <c r="F442" s="20"/>
    </row>
    <row r="443" spans="2:6" ht="12.75">
      <c r="B443" s="20"/>
      <c r="D443" s="56"/>
      <c r="E443" s="20"/>
      <c r="F443" s="20"/>
    </row>
    <row r="444" spans="2:6" ht="12.75">
      <c r="B444" s="20"/>
      <c r="D444" s="56"/>
      <c r="E444" s="20"/>
      <c r="F444" s="20"/>
    </row>
    <row r="445" spans="2:6" ht="12.75">
      <c r="B445" s="20"/>
      <c r="D445" s="56"/>
      <c r="E445" s="20"/>
      <c r="F445" s="20"/>
    </row>
    <row r="446" spans="2:6" ht="12.75">
      <c r="B446" s="20"/>
      <c r="D446" s="56"/>
      <c r="E446" s="20"/>
      <c r="F446" s="20"/>
    </row>
    <row r="447" spans="2:6" ht="12.75">
      <c r="B447" s="20"/>
      <c r="D447" s="56"/>
      <c r="E447" s="20"/>
      <c r="F447" s="20"/>
    </row>
    <row r="448" spans="2:6" ht="12.75">
      <c r="B448" s="20"/>
      <c r="D448" s="56"/>
      <c r="E448" s="20"/>
      <c r="F448" s="20"/>
    </row>
    <row r="449" spans="2:6" ht="12.75">
      <c r="B449" s="20"/>
      <c r="D449" s="56"/>
      <c r="E449" s="20"/>
      <c r="F449" s="20"/>
    </row>
    <row r="450" spans="2:6" ht="12.75">
      <c r="B450" s="20"/>
      <c r="D450" s="56"/>
      <c r="E450" s="20"/>
      <c r="F450" s="20"/>
    </row>
    <row r="451" spans="2:6" ht="12.75">
      <c r="B451" s="20"/>
      <c r="D451" s="56"/>
      <c r="E451" s="20"/>
      <c r="F451" s="20"/>
    </row>
    <row r="452" spans="2:6" ht="12.75">
      <c r="B452" s="20"/>
      <c r="D452" s="56"/>
      <c r="E452" s="20"/>
      <c r="F452" s="20"/>
    </row>
    <row r="453" spans="2:6" ht="12.75">
      <c r="B453" s="20"/>
      <c r="D453" s="56"/>
      <c r="E453" s="20"/>
      <c r="F453" s="20"/>
    </row>
    <row r="454" spans="2:6" ht="12.75">
      <c r="B454" s="20"/>
      <c r="D454" s="56"/>
      <c r="E454" s="20"/>
      <c r="F454" s="20"/>
    </row>
    <row r="455" spans="2:6" ht="12.75">
      <c r="B455" s="20"/>
      <c r="D455" s="56"/>
      <c r="E455" s="20"/>
      <c r="F455" s="20"/>
    </row>
    <row r="456" spans="2:6" ht="12.75">
      <c r="B456" s="20"/>
      <c r="D456" s="56"/>
      <c r="E456" s="20"/>
      <c r="F456" s="20"/>
    </row>
    <row r="457" spans="2:6" ht="12.75">
      <c r="B457" s="20"/>
      <c r="D457" s="56"/>
      <c r="E457" s="20"/>
      <c r="F457" s="20"/>
    </row>
    <row r="458" spans="2:6" ht="12.75">
      <c r="B458" s="20"/>
      <c r="D458" s="56"/>
      <c r="E458" s="20"/>
      <c r="F458" s="20"/>
    </row>
    <row r="459" spans="2:6" ht="12.75">
      <c r="B459" s="20"/>
      <c r="D459" s="56"/>
      <c r="E459" s="20"/>
      <c r="F459" s="20"/>
    </row>
    <row r="460" spans="2:6" ht="12.75">
      <c r="B460" s="20"/>
      <c r="D460" s="56"/>
      <c r="E460" s="20"/>
      <c r="F460" s="20"/>
    </row>
    <row r="461" spans="2:6" ht="12.75">
      <c r="B461" s="20"/>
      <c r="D461" s="56"/>
      <c r="E461" s="20"/>
      <c r="F461" s="20"/>
    </row>
    <row r="462" spans="2:6" ht="12.75">
      <c r="B462" s="20"/>
      <c r="D462" s="56"/>
      <c r="E462" s="20"/>
      <c r="F462" s="20"/>
    </row>
    <row r="463" spans="2:6" ht="12.75">
      <c r="B463" s="20"/>
      <c r="D463" s="56"/>
      <c r="E463" s="20"/>
      <c r="F463" s="20"/>
    </row>
    <row r="464" spans="2:6" ht="12.75">
      <c r="B464" s="20"/>
      <c r="D464" s="56"/>
      <c r="E464" s="20"/>
      <c r="F464" s="20"/>
    </row>
    <row r="465" spans="2:6" ht="12.75">
      <c r="B465" s="20"/>
      <c r="D465" s="56"/>
      <c r="E465" s="20"/>
      <c r="F465" s="20"/>
    </row>
    <row r="466" spans="2:6" ht="12.75">
      <c r="B466" s="20"/>
      <c r="D466" s="56"/>
      <c r="E466" s="20"/>
      <c r="F466" s="20"/>
    </row>
    <row r="467" spans="2:6" ht="12.75">
      <c r="B467" s="20"/>
      <c r="D467" s="56"/>
      <c r="E467" s="20"/>
      <c r="F467" s="20"/>
    </row>
    <row r="468" spans="2:6" ht="12.75">
      <c r="B468" s="20"/>
      <c r="D468" s="56"/>
      <c r="E468" s="20"/>
      <c r="F468" s="20"/>
    </row>
    <row r="469" spans="2:6" ht="12.75">
      <c r="B469" s="20"/>
      <c r="D469" s="56"/>
      <c r="E469" s="20"/>
      <c r="F469" s="20"/>
    </row>
    <row r="470" spans="2:6" ht="12.75">
      <c r="B470" s="20"/>
      <c r="D470" s="56"/>
      <c r="E470" s="20"/>
      <c r="F470" s="20"/>
    </row>
    <row r="471" spans="2:6" ht="12.75">
      <c r="B471" s="20"/>
      <c r="D471" s="56"/>
      <c r="E471" s="20"/>
      <c r="F471" s="20"/>
    </row>
    <row r="472" spans="2:6" ht="12.75">
      <c r="B472" s="20"/>
      <c r="D472" s="56"/>
      <c r="E472" s="20"/>
      <c r="F472" s="20"/>
    </row>
    <row r="473" spans="2:6" ht="12.75">
      <c r="B473" s="20"/>
      <c r="D473" s="56"/>
      <c r="E473" s="20"/>
      <c r="F473" s="20"/>
    </row>
    <row r="474" spans="2:6" ht="12.75">
      <c r="B474" s="20"/>
      <c r="D474" s="56"/>
      <c r="E474" s="20"/>
      <c r="F474" s="20"/>
    </row>
    <row r="475" spans="2:6" ht="12.75">
      <c r="B475" s="20"/>
      <c r="D475" s="56"/>
      <c r="E475" s="20"/>
      <c r="F475" s="20"/>
    </row>
    <row r="476" spans="2:6" ht="12.75">
      <c r="B476" s="20"/>
      <c r="D476" s="56"/>
      <c r="E476" s="20"/>
      <c r="F476" s="20"/>
    </row>
    <row r="477" spans="2:6" ht="12.75">
      <c r="B477" s="20"/>
      <c r="D477" s="56"/>
      <c r="E477" s="20"/>
      <c r="F477" s="20"/>
    </row>
    <row r="478" spans="2:6" ht="12.75">
      <c r="B478" s="20"/>
      <c r="D478" s="56"/>
      <c r="E478" s="20"/>
      <c r="F478" s="20"/>
    </row>
    <row r="479" spans="2:6" ht="12.75">
      <c r="B479" s="20"/>
      <c r="D479" s="56"/>
      <c r="E479" s="20"/>
      <c r="F479" s="20"/>
    </row>
    <row r="480" spans="2:6" ht="12.75">
      <c r="B480" s="20"/>
      <c r="D480" s="56"/>
      <c r="E480" s="20"/>
      <c r="F480" s="20"/>
    </row>
    <row r="481" spans="2:6" ht="12.75">
      <c r="B481" s="20"/>
      <c r="D481" s="56"/>
      <c r="E481" s="20"/>
      <c r="F481" s="20"/>
    </row>
    <row r="482" spans="2:6" ht="12.75">
      <c r="B482" s="20"/>
      <c r="D482" s="56"/>
      <c r="E482" s="20"/>
      <c r="F482" s="20"/>
    </row>
    <row r="483" spans="2:6" ht="12.75">
      <c r="B483" s="20"/>
      <c r="D483" s="56"/>
      <c r="E483" s="20"/>
      <c r="F483" s="20"/>
    </row>
    <row r="484" spans="2:6" ht="12.75">
      <c r="B484" s="20"/>
      <c r="D484" s="56"/>
      <c r="E484" s="20"/>
      <c r="F484" s="20"/>
    </row>
    <row r="485" spans="2:6" ht="12.75">
      <c r="B485" s="20"/>
      <c r="D485" s="56"/>
      <c r="E485" s="20"/>
      <c r="F485" s="20"/>
    </row>
    <row r="486" spans="2:6" ht="12.75">
      <c r="B486" s="20"/>
      <c r="D486" s="56"/>
      <c r="E486" s="20"/>
      <c r="F486" s="20"/>
    </row>
    <row r="487" spans="2:6" ht="12.75">
      <c r="B487" s="20"/>
      <c r="D487" s="56"/>
      <c r="E487" s="20"/>
      <c r="F487" s="20"/>
    </row>
    <row r="488" spans="2:6" ht="12.75">
      <c r="B488" s="20"/>
      <c r="D488" s="56"/>
      <c r="E488" s="20"/>
      <c r="F488" s="20"/>
    </row>
    <row r="489" spans="2:6" ht="12.75">
      <c r="B489" s="20"/>
      <c r="D489" s="56"/>
      <c r="E489" s="20"/>
      <c r="F489" s="20"/>
    </row>
    <row r="490" spans="2:6" ht="12.75">
      <c r="B490" s="20"/>
      <c r="D490" s="56"/>
      <c r="E490" s="20"/>
      <c r="F490" s="20"/>
    </row>
    <row r="491" spans="2:6" ht="12.75">
      <c r="B491" s="20"/>
      <c r="D491" s="56"/>
      <c r="E491" s="20"/>
      <c r="F491" s="20"/>
    </row>
    <row r="492" spans="2:6" ht="12.75">
      <c r="B492" s="20"/>
      <c r="D492" s="56"/>
      <c r="E492" s="20"/>
      <c r="F492" s="20"/>
    </row>
    <row r="493" spans="2:6" ht="12.75">
      <c r="B493" s="20"/>
      <c r="D493" s="56"/>
      <c r="E493" s="20"/>
      <c r="F493" s="20"/>
    </row>
    <row r="494" spans="2:6" ht="12.75">
      <c r="B494" s="20"/>
      <c r="D494" s="56"/>
      <c r="E494" s="20"/>
      <c r="F494" s="20"/>
    </row>
    <row r="495" spans="2:6" ht="12.75">
      <c r="B495" s="20"/>
      <c r="D495" s="56"/>
      <c r="E495" s="20"/>
      <c r="F495" s="20"/>
    </row>
    <row r="496" spans="2:6" ht="12.75">
      <c r="B496" s="20"/>
      <c r="D496" s="56"/>
      <c r="E496" s="20"/>
      <c r="F496" s="20"/>
    </row>
    <row r="497" spans="2:6" ht="12.75">
      <c r="B497" s="20"/>
      <c r="D497" s="56"/>
      <c r="E497" s="20"/>
      <c r="F497" s="20"/>
    </row>
    <row r="498" spans="2:6" ht="12.75">
      <c r="B498" s="20"/>
      <c r="D498" s="56"/>
      <c r="E498" s="20"/>
      <c r="F498" s="20"/>
    </row>
    <row r="499" spans="2:6" ht="12.75">
      <c r="B499" s="20"/>
      <c r="D499" s="56"/>
      <c r="E499" s="20"/>
      <c r="F499" s="20"/>
    </row>
    <row r="500" spans="2:6" ht="12.75">
      <c r="B500" s="20"/>
      <c r="D500" s="56"/>
      <c r="E500" s="20"/>
      <c r="F500" s="20"/>
    </row>
    <row r="501" spans="2:6" ht="12.75">
      <c r="B501" s="20"/>
      <c r="D501" s="56"/>
      <c r="E501" s="20"/>
      <c r="F501" s="20"/>
    </row>
    <row r="502" spans="2:6" ht="12.75">
      <c r="B502" s="20"/>
      <c r="D502" s="56"/>
      <c r="E502" s="20"/>
      <c r="F502" s="20"/>
    </row>
    <row r="503" spans="2:6" ht="12.75">
      <c r="B503" s="20"/>
      <c r="D503" s="56"/>
      <c r="E503" s="20"/>
      <c r="F503" s="20"/>
    </row>
    <row r="504" spans="2:6" ht="12.75">
      <c r="B504" s="20"/>
      <c r="D504" s="56"/>
      <c r="E504" s="20"/>
      <c r="F504" s="20"/>
    </row>
    <row r="505" spans="2:6" ht="12.75">
      <c r="B505" s="20"/>
      <c r="D505" s="56"/>
      <c r="E505" s="20"/>
      <c r="F505" s="20"/>
    </row>
    <row r="506" spans="2:6" ht="12.75">
      <c r="B506" s="20"/>
      <c r="D506" s="56"/>
      <c r="E506" s="20"/>
      <c r="F506" s="20"/>
    </row>
    <row r="507" spans="2:6" ht="12.75">
      <c r="B507" s="20"/>
      <c r="D507" s="56"/>
      <c r="E507" s="20"/>
      <c r="F507" s="20"/>
    </row>
    <row r="508" spans="2:6" ht="12.75">
      <c r="B508" s="20"/>
      <c r="D508" s="56"/>
      <c r="E508" s="20"/>
      <c r="F508" s="20"/>
    </row>
    <row r="509" spans="2:6" ht="12.75">
      <c r="B509" s="20"/>
      <c r="D509" s="56"/>
      <c r="E509" s="20"/>
      <c r="F509" s="20"/>
    </row>
    <row r="510" spans="2:6" ht="12.75">
      <c r="B510" s="20"/>
      <c r="D510" s="56"/>
      <c r="E510" s="20"/>
      <c r="F510" s="20"/>
    </row>
    <row r="511" spans="2:6" ht="12.75">
      <c r="B511" s="20"/>
      <c r="D511" s="56"/>
      <c r="E511" s="20"/>
      <c r="F511" s="20"/>
    </row>
    <row r="512" spans="2:6" ht="12.75">
      <c r="B512" s="20"/>
      <c r="D512" s="56"/>
      <c r="E512" s="20"/>
      <c r="F512" s="20"/>
    </row>
    <row r="513" spans="2:6" ht="12.75">
      <c r="B513" s="20"/>
      <c r="D513" s="56"/>
      <c r="E513" s="20"/>
      <c r="F513" s="20"/>
    </row>
    <row r="514" spans="2:6" ht="12.75">
      <c r="B514" s="20"/>
      <c r="D514" s="56"/>
      <c r="E514" s="20"/>
      <c r="F514" s="20"/>
    </row>
    <row r="515" spans="2:6" ht="12.75">
      <c r="B515" s="20"/>
      <c r="D515" s="56"/>
      <c r="E515" s="20"/>
      <c r="F515" s="20"/>
    </row>
    <row r="516" spans="2:6" ht="12.75">
      <c r="B516" s="20"/>
      <c r="D516" s="56"/>
      <c r="E516" s="20"/>
      <c r="F516" s="20"/>
    </row>
    <row r="517" spans="2:6" ht="12.75">
      <c r="B517" s="20"/>
      <c r="D517" s="56"/>
      <c r="E517" s="20"/>
      <c r="F517" s="20"/>
    </row>
    <row r="518" spans="2:6" ht="12.75">
      <c r="B518" s="20"/>
      <c r="D518" s="56"/>
      <c r="E518" s="20"/>
      <c r="F518" s="20"/>
    </row>
    <row r="519" spans="2:6" ht="12.75">
      <c r="B519" s="20"/>
      <c r="D519" s="56"/>
      <c r="E519" s="20"/>
      <c r="F519" s="20"/>
    </row>
    <row r="520" spans="2:6" ht="12.75">
      <c r="B520" s="20"/>
      <c r="D520" s="56"/>
      <c r="E520" s="20"/>
      <c r="F520" s="20"/>
    </row>
    <row r="521" spans="2:6" ht="12.75">
      <c r="B521" s="20"/>
      <c r="D521" s="56"/>
      <c r="E521" s="20"/>
      <c r="F521" s="20"/>
    </row>
    <row r="522" spans="2:6" ht="12.75">
      <c r="B522" s="20"/>
      <c r="D522" s="56"/>
      <c r="E522" s="20"/>
      <c r="F522" s="20"/>
    </row>
    <row r="523" spans="2:6" ht="12.75">
      <c r="B523" s="20"/>
      <c r="D523" s="56"/>
      <c r="E523" s="20"/>
      <c r="F523" s="20"/>
    </row>
    <row r="524" spans="2:6" ht="12.75">
      <c r="B524" s="20"/>
      <c r="D524" s="56"/>
      <c r="E524" s="20"/>
      <c r="F524" s="20"/>
    </row>
    <row r="525" spans="2:6" ht="12.75">
      <c r="B525" s="20"/>
      <c r="D525" s="56"/>
      <c r="E525" s="20"/>
      <c r="F525" s="20"/>
    </row>
    <row r="526" spans="2:6" ht="12.75">
      <c r="B526" s="20"/>
      <c r="D526" s="56"/>
      <c r="E526" s="20"/>
      <c r="F526" s="20"/>
    </row>
    <row r="527" spans="2:6" ht="12.75">
      <c r="B527" s="20"/>
      <c r="D527" s="56"/>
      <c r="E527" s="20"/>
      <c r="F527" s="20"/>
    </row>
    <row r="528" spans="2:6" ht="12.75">
      <c r="B528" s="20"/>
      <c r="D528" s="56"/>
      <c r="E528" s="20"/>
      <c r="F528" s="20"/>
    </row>
    <row r="529" spans="2:6" ht="12.75">
      <c r="B529" s="20"/>
      <c r="D529" s="56"/>
      <c r="E529" s="20"/>
      <c r="F529" s="20"/>
    </row>
    <row r="530" spans="2:6" ht="12.75">
      <c r="B530" s="20"/>
      <c r="D530" s="56"/>
      <c r="E530" s="20"/>
      <c r="F530" s="20"/>
    </row>
    <row r="531" spans="2:6" ht="12.75">
      <c r="B531" s="20"/>
      <c r="D531" s="56"/>
      <c r="E531" s="20"/>
      <c r="F531" s="20"/>
    </row>
    <row r="532" spans="2:6" ht="12.75">
      <c r="B532" s="20"/>
      <c r="D532" s="56"/>
      <c r="E532" s="20"/>
      <c r="F532" s="20"/>
    </row>
    <row r="533" spans="2:6" ht="12.75">
      <c r="B533" s="20"/>
      <c r="D533" s="56"/>
      <c r="E533" s="20"/>
      <c r="F533" s="20"/>
    </row>
    <row r="534" spans="2:6" ht="12.75">
      <c r="B534" s="20"/>
      <c r="D534" s="56"/>
      <c r="E534" s="20"/>
      <c r="F534" s="20"/>
    </row>
    <row r="535" spans="2:6" ht="12.75">
      <c r="B535" s="20"/>
      <c r="D535" s="56"/>
      <c r="E535" s="20"/>
      <c r="F535" s="20"/>
    </row>
    <row r="536" spans="2:6" ht="12.75">
      <c r="B536" s="20"/>
      <c r="D536" s="56"/>
      <c r="E536" s="20"/>
      <c r="F536" s="20"/>
    </row>
    <row r="537" spans="2:6" ht="12.75">
      <c r="B537" s="20"/>
      <c r="D537" s="56"/>
      <c r="E537" s="20"/>
      <c r="F537" s="20"/>
    </row>
    <row r="538" spans="2:6" ht="12.75">
      <c r="B538" s="20"/>
      <c r="D538" s="56"/>
      <c r="E538" s="20"/>
      <c r="F538" s="20"/>
    </row>
    <row r="539" spans="2:6" ht="12.75">
      <c r="B539" s="20"/>
      <c r="D539" s="56"/>
      <c r="E539" s="20"/>
      <c r="F539" s="20"/>
    </row>
    <row r="540" spans="2:6" ht="12.75">
      <c r="B540" s="20"/>
      <c r="D540" s="56"/>
      <c r="E540" s="20"/>
      <c r="F540" s="20"/>
    </row>
    <row r="541" spans="2:6" ht="12.75">
      <c r="B541" s="20"/>
      <c r="D541" s="56"/>
      <c r="E541" s="20"/>
      <c r="F541" s="20"/>
    </row>
    <row r="542" spans="2:6" ht="12.75">
      <c r="B542" s="20"/>
      <c r="D542" s="56"/>
      <c r="E542" s="20"/>
      <c r="F542" s="20"/>
    </row>
    <row r="543" spans="2:6" ht="12.75">
      <c r="B543" s="20"/>
      <c r="D543" s="56"/>
      <c r="E543" s="20"/>
      <c r="F543" s="20"/>
    </row>
    <row r="544" spans="2:6" ht="12.75">
      <c r="B544" s="20"/>
      <c r="D544" s="56"/>
      <c r="E544" s="20"/>
      <c r="F544" s="20"/>
    </row>
    <row r="545" spans="2:6" ht="12.75">
      <c r="B545" s="20"/>
      <c r="D545" s="56"/>
      <c r="E545" s="20"/>
      <c r="F545" s="20"/>
    </row>
    <row r="546" spans="2:6" ht="12.75">
      <c r="B546" s="20"/>
      <c r="D546" s="56"/>
      <c r="E546" s="20"/>
      <c r="F546" s="20"/>
    </row>
    <row r="547" spans="2:6" ht="12.75">
      <c r="B547" s="20"/>
      <c r="D547" s="56"/>
      <c r="E547" s="20"/>
      <c r="F547" s="20"/>
    </row>
    <row r="548" spans="2:6" ht="12.75">
      <c r="B548" s="20"/>
      <c r="D548" s="56"/>
      <c r="E548" s="20"/>
      <c r="F548" s="20"/>
    </row>
    <row r="549" spans="2:6" ht="12.75">
      <c r="B549" s="20"/>
      <c r="D549" s="56"/>
      <c r="E549" s="20"/>
      <c r="F549" s="20"/>
    </row>
    <row r="550" spans="2:6" ht="12.75">
      <c r="B550" s="20"/>
      <c r="D550" s="56"/>
      <c r="E550" s="20"/>
      <c r="F550" s="20"/>
    </row>
    <row r="551" spans="2:6" ht="12.75">
      <c r="B551" s="20"/>
      <c r="D551" s="56"/>
      <c r="E551" s="20"/>
      <c r="F551" s="20"/>
    </row>
    <row r="552" spans="2:6" ht="12.75">
      <c r="B552" s="20"/>
      <c r="D552" s="56"/>
      <c r="E552" s="20"/>
      <c r="F552" s="20"/>
    </row>
    <row r="553" spans="2:6" ht="12.75">
      <c r="B553" s="20"/>
      <c r="D553" s="56"/>
      <c r="E553" s="20"/>
      <c r="F553" s="20"/>
    </row>
    <row r="554" spans="2:6" ht="12.75">
      <c r="B554" s="20"/>
      <c r="D554" s="56"/>
      <c r="E554" s="20"/>
      <c r="F554" s="20"/>
    </row>
    <row r="555" spans="2:6" ht="12.75">
      <c r="B555" s="20"/>
      <c r="D555" s="56"/>
      <c r="E555" s="20"/>
      <c r="F555" s="20"/>
    </row>
    <row r="556" spans="2:6" ht="12.75">
      <c r="B556" s="20"/>
      <c r="D556" s="56"/>
      <c r="E556" s="20"/>
      <c r="F556" s="20"/>
    </row>
    <row r="557" spans="2:6" ht="12.75">
      <c r="B557" s="20"/>
      <c r="D557" s="56"/>
      <c r="E557" s="20"/>
      <c r="F557" s="20"/>
    </row>
    <row r="558" spans="2:6" ht="12.75">
      <c r="B558" s="20"/>
      <c r="D558" s="56"/>
      <c r="E558" s="20"/>
      <c r="F558" s="20"/>
    </row>
    <row r="559" spans="2:6" ht="12.75">
      <c r="B559" s="20"/>
      <c r="D559" s="56"/>
      <c r="E559" s="20"/>
      <c r="F559" s="20"/>
    </row>
    <row r="560" spans="2:6" ht="12.75">
      <c r="B560" s="20"/>
      <c r="D560" s="56"/>
      <c r="E560" s="20"/>
      <c r="F560" s="20"/>
    </row>
    <row r="561" spans="2:6" ht="12.75">
      <c r="B561" s="20"/>
      <c r="D561" s="56"/>
      <c r="E561" s="20"/>
      <c r="F561" s="20"/>
    </row>
    <row r="562" spans="2:6" ht="12.75">
      <c r="B562" s="20"/>
      <c r="D562" s="56"/>
      <c r="E562" s="20"/>
      <c r="F562" s="20"/>
    </row>
    <row r="563" spans="2:6" ht="12.75">
      <c r="B563" s="20"/>
      <c r="D563" s="56"/>
      <c r="E563" s="20"/>
      <c r="F563" s="20"/>
    </row>
    <row r="564" spans="2:6" ht="12.75">
      <c r="B564" s="20"/>
      <c r="D564" s="56"/>
      <c r="E564" s="20"/>
      <c r="F564" s="20"/>
    </row>
    <row r="565" spans="2:6" ht="12.75">
      <c r="B565" s="20"/>
      <c r="D565" s="56"/>
      <c r="E565" s="20"/>
      <c r="F565" s="20"/>
    </row>
    <row r="566" spans="2:6" ht="12.75">
      <c r="B566" s="20"/>
      <c r="D566" s="56"/>
      <c r="E566" s="20"/>
      <c r="F566" s="20"/>
    </row>
    <row r="567" spans="2:6" ht="12.75">
      <c r="B567" s="20"/>
      <c r="D567" s="56"/>
      <c r="E567" s="20"/>
      <c r="F567" s="20"/>
    </row>
    <row r="568" spans="2:6" ht="12.75">
      <c r="B568" s="20"/>
      <c r="D568" s="56"/>
      <c r="E568" s="20"/>
      <c r="F568" s="20"/>
    </row>
    <row r="569" spans="2:6" ht="12.75">
      <c r="B569" s="20"/>
      <c r="D569" s="56"/>
      <c r="E569" s="20"/>
      <c r="F569" s="20"/>
    </row>
    <row r="570" spans="2:6" ht="12.75">
      <c r="B570" s="20"/>
      <c r="D570" s="56"/>
      <c r="E570" s="20"/>
      <c r="F570" s="20"/>
    </row>
    <row r="571" spans="2:6" ht="12.75">
      <c r="B571" s="20"/>
      <c r="D571" s="56"/>
      <c r="E571" s="20"/>
      <c r="F571" s="20"/>
    </row>
    <row r="572" spans="2:6" ht="12.75">
      <c r="B572" s="20"/>
      <c r="D572" s="56"/>
      <c r="E572" s="20"/>
      <c r="F572" s="20"/>
    </row>
    <row r="573" spans="2:6" ht="12.75">
      <c r="B573" s="20"/>
      <c r="D573" s="56"/>
      <c r="E573" s="20"/>
      <c r="F573" s="20"/>
    </row>
    <row r="574" spans="2:6" ht="12.75">
      <c r="B574" s="20"/>
      <c r="D574" s="56"/>
      <c r="E574" s="20"/>
      <c r="F574" s="20"/>
    </row>
    <row r="575" spans="2:6" ht="12.75">
      <c r="B575" s="20"/>
      <c r="D575" s="56"/>
      <c r="E575" s="20"/>
      <c r="F575" s="20"/>
    </row>
    <row r="576" spans="2:6" ht="12.75">
      <c r="B576" s="20"/>
      <c r="D576" s="56"/>
      <c r="E576" s="20"/>
      <c r="F576" s="20"/>
    </row>
    <row r="577" spans="2:6" ht="12.75">
      <c r="B577" s="20"/>
      <c r="D577" s="56"/>
      <c r="E577" s="20"/>
      <c r="F577" s="20"/>
    </row>
    <row r="578" spans="2:6" ht="12.75">
      <c r="B578" s="20"/>
      <c r="D578" s="56"/>
      <c r="E578" s="20"/>
      <c r="F578" s="20"/>
    </row>
    <row r="579" spans="2:6" ht="12.75">
      <c r="B579" s="20"/>
      <c r="D579" s="56"/>
      <c r="E579" s="20"/>
      <c r="F579" s="20"/>
    </row>
    <row r="580" spans="2:6" ht="12.75">
      <c r="B580" s="20"/>
      <c r="D580" s="56"/>
      <c r="E580" s="20"/>
      <c r="F580" s="20"/>
    </row>
    <row r="581" spans="2:6" ht="12.75">
      <c r="B581" s="20"/>
      <c r="D581" s="56"/>
      <c r="E581" s="20"/>
      <c r="F581" s="20"/>
    </row>
    <row r="582" spans="2:6" ht="12.75">
      <c r="B582" s="20"/>
      <c r="D582" s="56"/>
      <c r="E582" s="20"/>
      <c r="F582" s="20"/>
    </row>
    <row r="583" spans="2:6" ht="12.75">
      <c r="B583" s="20"/>
      <c r="D583" s="56"/>
      <c r="E583" s="20"/>
      <c r="F583" s="20"/>
    </row>
    <row r="584" spans="2:6" ht="12.75">
      <c r="B584" s="20"/>
      <c r="D584" s="56"/>
      <c r="E584" s="20"/>
      <c r="F584" s="20"/>
    </row>
    <row r="585" spans="2:6" ht="12.75">
      <c r="B585" s="20"/>
      <c r="D585" s="56"/>
      <c r="E585" s="20"/>
      <c r="F585" s="20"/>
    </row>
    <row r="586" spans="2:6" ht="12.75">
      <c r="B586" s="20"/>
      <c r="D586" s="56"/>
      <c r="E586" s="20"/>
      <c r="F586" s="20"/>
    </row>
    <row r="587" spans="2:6" ht="12.75">
      <c r="B587" s="20"/>
      <c r="D587" s="56"/>
      <c r="E587" s="20"/>
      <c r="F587" s="20"/>
    </row>
    <row r="588" spans="2:6" ht="12.75">
      <c r="B588" s="20"/>
      <c r="D588" s="56"/>
      <c r="E588" s="20"/>
      <c r="F588" s="20"/>
    </row>
    <row r="589" spans="2:6" ht="12.75">
      <c r="B589" s="20"/>
      <c r="D589" s="56"/>
      <c r="E589" s="20"/>
      <c r="F589" s="20"/>
    </row>
    <row r="590" spans="2:6" ht="12.75">
      <c r="B590" s="20"/>
      <c r="D590" s="56"/>
      <c r="E590" s="20"/>
      <c r="F590" s="20"/>
    </row>
    <row r="591" spans="2:6" ht="12.75">
      <c r="B591" s="20"/>
      <c r="D591" s="56"/>
      <c r="E591" s="20"/>
      <c r="F591" s="20"/>
    </row>
    <row r="592" spans="2:6" ht="12.75">
      <c r="B592" s="20"/>
      <c r="D592" s="56"/>
      <c r="E592" s="20"/>
      <c r="F592" s="20"/>
    </row>
    <row r="593" spans="2:6" ht="12.75">
      <c r="B593" s="20"/>
      <c r="D593" s="56"/>
      <c r="E593" s="20"/>
      <c r="F593" s="20"/>
    </row>
    <row r="594" spans="2:6" ht="12.75">
      <c r="B594" s="20"/>
      <c r="D594" s="56"/>
      <c r="E594" s="20"/>
      <c r="F594" s="20"/>
    </row>
    <row r="595" spans="2:6" ht="12.75">
      <c r="B595" s="20"/>
      <c r="D595" s="56"/>
      <c r="E595" s="20"/>
      <c r="F595" s="20"/>
    </row>
    <row r="596" spans="2:6" ht="12.75">
      <c r="B596" s="20"/>
      <c r="D596" s="56"/>
      <c r="E596" s="20"/>
      <c r="F596" s="20"/>
    </row>
    <row r="597" spans="2:6" ht="12.75">
      <c r="B597" s="20"/>
      <c r="D597" s="56"/>
      <c r="E597" s="20"/>
      <c r="F597" s="20"/>
    </row>
    <row r="598" spans="2:6" ht="12.75">
      <c r="B598" s="20"/>
      <c r="D598" s="56"/>
      <c r="E598" s="20"/>
      <c r="F598" s="20"/>
    </row>
    <row r="599" spans="2:6" ht="12.75">
      <c r="B599" s="20"/>
      <c r="D599" s="56"/>
      <c r="E599" s="20"/>
      <c r="F599" s="20"/>
    </row>
    <row r="600" spans="2:6" ht="12.75">
      <c r="B600" s="20"/>
      <c r="D600" s="56"/>
      <c r="E600" s="20"/>
      <c r="F600" s="20"/>
    </row>
    <row r="601" spans="2:6" ht="12.75">
      <c r="B601" s="20"/>
      <c r="D601" s="56"/>
      <c r="E601" s="20"/>
      <c r="F601" s="20"/>
    </row>
    <row r="602" spans="2:6" ht="12.75">
      <c r="B602" s="20"/>
      <c r="D602" s="56"/>
      <c r="E602" s="20"/>
      <c r="F602" s="20"/>
    </row>
    <row r="603" spans="2:6" ht="12.75">
      <c r="B603" s="20"/>
      <c r="D603" s="56"/>
      <c r="E603" s="20"/>
      <c r="F603" s="20"/>
    </row>
    <row r="604" spans="2:6" ht="12.75">
      <c r="B604" s="20"/>
      <c r="D604" s="56"/>
      <c r="E604" s="20"/>
      <c r="F604" s="20"/>
    </row>
    <row r="605" spans="2:6" ht="12.75">
      <c r="B605" s="20"/>
      <c r="D605" s="56"/>
      <c r="E605" s="20"/>
      <c r="F605" s="20"/>
    </row>
    <row r="606" spans="2:6" ht="12.75">
      <c r="B606" s="20"/>
      <c r="D606" s="56"/>
      <c r="E606" s="20"/>
      <c r="F606" s="20"/>
    </row>
    <row r="607" spans="2:6" ht="12.75">
      <c r="B607" s="20"/>
      <c r="D607" s="56"/>
      <c r="E607" s="20"/>
      <c r="F607" s="20"/>
    </row>
    <row r="608" spans="2:6" ht="12.75">
      <c r="B608" s="20"/>
      <c r="D608" s="56"/>
      <c r="E608" s="20"/>
      <c r="F608" s="20"/>
    </row>
    <row r="609" spans="2:6" ht="12.75">
      <c r="B609" s="20"/>
      <c r="D609" s="56"/>
      <c r="E609" s="20"/>
      <c r="F609" s="20"/>
    </row>
    <row r="610" spans="2:6" ht="12.75">
      <c r="B610" s="20"/>
      <c r="D610" s="56"/>
      <c r="E610" s="20"/>
      <c r="F610" s="20"/>
    </row>
    <row r="611" spans="2:6" ht="12.75">
      <c r="B611" s="20"/>
      <c r="D611" s="56"/>
      <c r="E611" s="20"/>
      <c r="F611" s="20"/>
    </row>
    <row r="612" spans="2:6" ht="12.75">
      <c r="B612" s="20"/>
      <c r="D612" s="56"/>
      <c r="E612" s="20"/>
      <c r="F612" s="20"/>
    </row>
    <row r="613" spans="2:6" ht="12.75">
      <c r="B613" s="20"/>
      <c r="D613" s="56"/>
      <c r="E613" s="20"/>
      <c r="F613" s="20"/>
    </row>
    <row r="614" spans="2:6" ht="12.75">
      <c r="B614" s="20"/>
      <c r="D614" s="56"/>
      <c r="E614" s="20"/>
      <c r="F614" s="20"/>
    </row>
    <row r="615" spans="2:6" ht="12.75">
      <c r="B615" s="20"/>
      <c r="D615" s="56"/>
      <c r="E615" s="20"/>
      <c r="F615" s="20"/>
    </row>
    <row r="616" spans="2:6" ht="12.75">
      <c r="B616" s="20"/>
      <c r="D616" s="56"/>
      <c r="E616" s="20"/>
      <c r="F616" s="20"/>
    </row>
    <row r="617" spans="2:6" ht="12.75">
      <c r="B617" s="20"/>
      <c r="D617" s="56"/>
      <c r="E617" s="20"/>
      <c r="F617" s="20"/>
    </row>
    <row r="618" spans="2:6" ht="12.75">
      <c r="B618" s="20"/>
      <c r="D618" s="56"/>
      <c r="E618" s="20"/>
      <c r="F618" s="20"/>
    </row>
    <row r="619" spans="2:6" ht="12.75">
      <c r="B619" s="20"/>
      <c r="D619" s="56"/>
      <c r="E619" s="20"/>
      <c r="F619" s="20"/>
    </row>
    <row r="620" spans="2:6" ht="12.75">
      <c r="B620" s="20"/>
      <c r="D620" s="56"/>
      <c r="E620" s="20"/>
      <c r="F620" s="20"/>
    </row>
    <row r="621" spans="2:6" ht="12.75">
      <c r="B621" s="20"/>
      <c r="D621" s="56"/>
      <c r="E621" s="20"/>
      <c r="F621" s="20"/>
    </row>
    <row r="622" spans="2:6" ht="12.75">
      <c r="B622" s="20"/>
      <c r="D622" s="56"/>
      <c r="E622" s="20"/>
      <c r="F622" s="20"/>
    </row>
    <row r="623" spans="2:6" ht="12.75">
      <c r="B623" s="20"/>
      <c r="D623" s="56"/>
      <c r="E623" s="20"/>
      <c r="F623" s="20"/>
    </row>
    <row r="624" spans="2:6" ht="12.75">
      <c r="B624" s="20"/>
      <c r="D624" s="56"/>
      <c r="E624" s="20"/>
      <c r="F624" s="20"/>
    </row>
    <row r="625" spans="2:6" ht="12.75">
      <c r="B625" s="20"/>
      <c r="D625" s="56"/>
      <c r="E625" s="20"/>
      <c r="F625" s="20"/>
    </row>
    <row r="626" spans="2:6" ht="12.75">
      <c r="B626" s="20"/>
      <c r="D626" s="56"/>
      <c r="E626" s="20"/>
      <c r="F626" s="20"/>
    </row>
    <row r="627" spans="2:6" ht="12.75">
      <c r="B627" s="20"/>
      <c r="D627" s="56"/>
      <c r="E627" s="20"/>
      <c r="F627" s="20"/>
    </row>
    <row r="628" spans="2:6" ht="12.75">
      <c r="B628" s="20"/>
      <c r="D628" s="56"/>
      <c r="E628" s="20"/>
      <c r="F628" s="20"/>
    </row>
    <row r="629" spans="2:6" ht="12.75">
      <c r="B629" s="20"/>
      <c r="D629" s="56"/>
      <c r="E629" s="20"/>
      <c r="F629" s="20"/>
    </row>
    <row r="630" spans="2:6" ht="12.75">
      <c r="B630" s="20"/>
      <c r="D630" s="56"/>
      <c r="E630" s="20"/>
      <c r="F630" s="20"/>
    </row>
    <row r="631" spans="2:6" ht="12.75">
      <c r="B631" s="20"/>
      <c r="D631" s="56"/>
      <c r="E631" s="20"/>
      <c r="F631" s="20"/>
    </row>
    <row r="632" spans="2:6" ht="12.75">
      <c r="B632" s="20"/>
      <c r="D632" s="56"/>
      <c r="E632" s="20"/>
      <c r="F632" s="20"/>
    </row>
    <row r="633" spans="2:6" ht="12.75">
      <c r="B633" s="20"/>
      <c r="D633" s="56"/>
      <c r="E633" s="20"/>
      <c r="F633" s="20"/>
    </row>
    <row r="634" spans="2:6" ht="12.75">
      <c r="B634" s="20"/>
      <c r="D634" s="56"/>
      <c r="E634" s="20"/>
      <c r="F634" s="20"/>
    </row>
    <row r="635" spans="2:6" ht="12.75">
      <c r="B635" s="20"/>
      <c r="D635" s="56"/>
      <c r="E635" s="20"/>
      <c r="F635" s="20"/>
    </row>
    <row r="636" spans="2:6" ht="12.75">
      <c r="B636" s="20"/>
      <c r="D636" s="56"/>
      <c r="E636" s="20"/>
      <c r="F636" s="20"/>
    </row>
    <row r="637" spans="2:6" ht="12.75">
      <c r="B637" s="20"/>
      <c r="D637" s="56"/>
      <c r="E637" s="20"/>
      <c r="F637" s="20"/>
    </row>
    <row r="638" spans="2:6" ht="12.75">
      <c r="B638" s="20"/>
      <c r="D638" s="56"/>
      <c r="E638" s="20"/>
      <c r="F638" s="20"/>
    </row>
    <row r="639" spans="2:6" ht="12.75">
      <c r="B639" s="20"/>
      <c r="D639" s="56"/>
      <c r="E639" s="20"/>
      <c r="F639" s="20"/>
    </row>
    <row r="640" spans="2:6" ht="12.75">
      <c r="B640" s="20"/>
      <c r="D640" s="56"/>
      <c r="E640" s="20"/>
      <c r="F640" s="20"/>
    </row>
    <row r="641" spans="2:6" ht="12.75">
      <c r="B641" s="20"/>
      <c r="D641" s="56"/>
      <c r="E641" s="20"/>
      <c r="F641" s="20"/>
    </row>
    <row r="642" spans="2:6" ht="12.75">
      <c r="B642" s="20"/>
      <c r="D642" s="56"/>
      <c r="E642" s="20"/>
      <c r="F642" s="20"/>
    </row>
    <row r="643" spans="2:6" ht="12.75">
      <c r="B643" s="20"/>
      <c r="D643" s="56"/>
      <c r="E643" s="20"/>
      <c r="F643" s="20"/>
    </row>
    <row r="644" spans="2:6" ht="12.75">
      <c r="B644" s="20"/>
      <c r="D644" s="56"/>
      <c r="E644" s="20"/>
      <c r="F644" s="20"/>
    </row>
    <row r="645" spans="2:6" ht="12.75">
      <c r="B645" s="20"/>
      <c r="D645" s="56"/>
      <c r="E645" s="20"/>
      <c r="F645" s="20"/>
    </row>
    <row r="646" spans="2:6" ht="12.75">
      <c r="B646" s="20"/>
      <c r="D646" s="56"/>
      <c r="E646" s="20"/>
      <c r="F646" s="20"/>
    </row>
    <row r="647" spans="2:6" ht="12.75">
      <c r="B647" s="20"/>
      <c r="D647" s="56"/>
      <c r="E647" s="20"/>
      <c r="F647" s="20"/>
    </row>
    <row r="648" spans="2:6" ht="12.75">
      <c r="B648" s="20"/>
      <c r="D648" s="56"/>
      <c r="E648" s="20"/>
      <c r="F648" s="20"/>
    </row>
    <row r="649" spans="2:6" ht="12.75">
      <c r="B649" s="20"/>
      <c r="D649" s="56"/>
      <c r="E649" s="20"/>
      <c r="F649" s="20"/>
    </row>
    <row r="650" spans="2:6" ht="12.75">
      <c r="B650" s="20"/>
      <c r="D650" s="56"/>
      <c r="E650" s="20"/>
      <c r="F650" s="20"/>
    </row>
    <row r="651" spans="2:6" ht="12.75">
      <c r="B651" s="20"/>
      <c r="D651" s="56"/>
      <c r="E651" s="20"/>
      <c r="F651" s="20"/>
    </row>
    <row r="652" spans="2:6" ht="12.75">
      <c r="B652" s="20"/>
      <c r="D652" s="56"/>
      <c r="E652" s="20"/>
      <c r="F652" s="20"/>
    </row>
    <row r="653" spans="2:6" ht="12.75">
      <c r="B653" s="20"/>
      <c r="D653" s="56"/>
      <c r="E653" s="20"/>
      <c r="F653" s="20"/>
    </row>
    <row r="654" spans="2:6" ht="12.75">
      <c r="B654" s="20"/>
      <c r="D654" s="56"/>
      <c r="E654" s="20"/>
      <c r="F654" s="20"/>
    </row>
    <row r="655" spans="2:6" ht="12.75">
      <c r="B655" s="20"/>
      <c r="D655" s="56"/>
      <c r="E655" s="20"/>
      <c r="F655" s="20"/>
    </row>
    <row r="656" spans="2:6" ht="12.75">
      <c r="B656" s="20"/>
      <c r="D656" s="56"/>
      <c r="E656" s="20"/>
      <c r="F656" s="20"/>
    </row>
    <row r="657" spans="2:6" ht="12.75">
      <c r="B657" s="20"/>
      <c r="D657" s="56"/>
      <c r="E657" s="20"/>
      <c r="F657" s="20"/>
    </row>
    <row r="658" spans="2:6" ht="12.75">
      <c r="B658" s="20"/>
      <c r="D658" s="56"/>
      <c r="E658" s="20"/>
      <c r="F658" s="20"/>
    </row>
    <row r="659" spans="2:6" ht="12.75">
      <c r="B659" s="20"/>
      <c r="D659" s="56"/>
      <c r="E659" s="20"/>
      <c r="F659" s="20"/>
    </row>
    <row r="660" spans="2:6" ht="12.75">
      <c r="B660" s="20"/>
      <c r="D660" s="56"/>
      <c r="E660" s="20"/>
      <c r="F660" s="20"/>
    </row>
    <row r="661" spans="2:6" ht="12.75">
      <c r="B661" s="20"/>
      <c r="D661" s="56"/>
      <c r="E661" s="20"/>
      <c r="F661" s="20"/>
    </row>
    <row r="662" spans="2:6" ht="12.75">
      <c r="B662" s="20"/>
      <c r="D662" s="56"/>
      <c r="E662" s="20"/>
      <c r="F662" s="20"/>
    </row>
    <row r="663" spans="2:6" ht="12.75">
      <c r="B663" s="20"/>
      <c r="D663" s="56"/>
      <c r="E663" s="20"/>
      <c r="F663" s="20"/>
    </row>
    <row r="664" spans="2:6" ht="12.75">
      <c r="B664" s="20"/>
      <c r="D664" s="56"/>
      <c r="E664" s="20"/>
      <c r="F664" s="20"/>
    </row>
    <row r="665" spans="2:6" ht="12.75">
      <c r="B665" s="20"/>
      <c r="D665" s="56"/>
      <c r="E665" s="20"/>
      <c r="F665" s="20"/>
    </row>
    <row r="666" spans="2:6" ht="12.75">
      <c r="B666" s="20"/>
      <c r="D666" s="56"/>
      <c r="E666" s="20"/>
      <c r="F666" s="20"/>
    </row>
    <row r="667" spans="2:6" ht="12.75">
      <c r="B667" s="20"/>
      <c r="D667" s="56"/>
      <c r="E667" s="20"/>
      <c r="F667" s="20"/>
    </row>
    <row r="668" spans="2:6" ht="12.75">
      <c r="B668" s="20"/>
      <c r="D668" s="56"/>
      <c r="E668" s="20"/>
      <c r="F668" s="20"/>
    </row>
    <row r="669" spans="2:6" ht="12.75">
      <c r="B669" s="20"/>
      <c r="D669" s="56"/>
      <c r="E669" s="20"/>
      <c r="F669" s="20"/>
    </row>
    <row r="670" spans="2:6" ht="12.75">
      <c r="B670" s="20"/>
      <c r="D670" s="56"/>
      <c r="E670" s="20"/>
      <c r="F670" s="20"/>
    </row>
    <row r="671" spans="2:6" ht="12.75">
      <c r="B671" s="20"/>
      <c r="D671" s="56"/>
      <c r="E671" s="20"/>
      <c r="F671" s="20"/>
    </row>
    <row r="672" spans="2:6" ht="12.75">
      <c r="B672" s="20"/>
      <c r="D672" s="56"/>
      <c r="E672" s="20"/>
      <c r="F672" s="20"/>
    </row>
    <row r="673" spans="2:6" ht="12.75">
      <c r="B673" s="20"/>
      <c r="D673" s="56"/>
      <c r="E673" s="20"/>
      <c r="F673" s="20"/>
    </row>
    <row r="674" spans="2:6" ht="12.75">
      <c r="B674" s="20"/>
      <c r="D674" s="56"/>
      <c r="E674" s="20"/>
      <c r="F674" s="20"/>
    </row>
    <row r="675" spans="2:6" ht="12.75">
      <c r="B675" s="20"/>
      <c r="D675" s="56"/>
      <c r="E675" s="20"/>
      <c r="F675" s="20"/>
    </row>
    <row r="676" spans="2:6" ht="12.75">
      <c r="B676" s="20"/>
      <c r="D676" s="56"/>
      <c r="E676" s="20"/>
      <c r="F676" s="20"/>
    </row>
    <row r="677" spans="2:6" ht="12.75">
      <c r="B677" s="20"/>
      <c r="D677" s="56"/>
      <c r="E677" s="20"/>
      <c r="F677" s="20"/>
    </row>
    <row r="678" spans="2:6" ht="12.75">
      <c r="B678" s="20"/>
      <c r="D678" s="56"/>
      <c r="E678" s="20"/>
      <c r="F678" s="20"/>
    </row>
    <row r="679" spans="2:6" ht="12.75">
      <c r="B679" s="20"/>
      <c r="D679" s="56"/>
      <c r="E679" s="20"/>
      <c r="F679" s="20"/>
    </row>
    <row r="680" spans="2:6" ht="12.75">
      <c r="B680" s="20"/>
      <c r="D680" s="56"/>
      <c r="E680" s="20"/>
      <c r="F680" s="20"/>
    </row>
    <row r="681" spans="2:6" ht="12.75">
      <c r="B681" s="20"/>
      <c r="D681" s="56"/>
      <c r="E681" s="20"/>
      <c r="F681" s="20"/>
    </row>
    <row r="682" spans="2:6" ht="12.75">
      <c r="B682" s="20"/>
      <c r="D682" s="56"/>
      <c r="E682" s="20"/>
      <c r="F682" s="20"/>
    </row>
    <row r="683" spans="2:6" ht="12.75">
      <c r="B683" s="20"/>
      <c r="D683" s="56"/>
      <c r="E683" s="20"/>
      <c r="F683" s="20"/>
    </row>
    <row r="684" spans="2:6" ht="12.75">
      <c r="B684" s="20"/>
      <c r="D684" s="56"/>
      <c r="E684" s="20"/>
      <c r="F684" s="20"/>
    </row>
    <row r="685" spans="2:6" ht="12.75">
      <c r="B685" s="20"/>
      <c r="D685" s="56"/>
      <c r="E685" s="20"/>
      <c r="F685" s="20"/>
    </row>
    <row r="686" spans="2:6" ht="12.75">
      <c r="B686" s="20"/>
      <c r="D686" s="56"/>
      <c r="E686" s="20"/>
      <c r="F686" s="20"/>
    </row>
    <row r="687" spans="2:6" ht="12.75">
      <c r="B687" s="20"/>
      <c r="D687" s="56"/>
      <c r="E687" s="20"/>
      <c r="F687" s="20"/>
    </row>
    <row r="688" spans="2:6" ht="12.75">
      <c r="B688" s="20"/>
      <c r="D688" s="56"/>
      <c r="E688" s="20"/>
      <c r="F688" s="20"/>
    </row>
    <row r="689" spans="2:6" ht="12.75">
      <c r="B689" s="20"/>
      <c r="D689" s="56"/>
      <c r="E689" s="20"/>
      <c r="F689" s="20"/>
    </row>
    <row r="690" spans="2:6" ht="12.75">
      <c r="B690" s="20"/>
      <c r="D690" s="56"/>
      <c r="E690" s="20"/>
      <c r="F690" s="20"/>
    </row>
    <row r="691" spans="2:6" ht="12.75">
      <c r="B691" s="20"/>
      <c r="D691" s="56"/>
      <c r="E691" s="20"/>
      <c r="F691" s="20"/>
    </row>
    <row r="692" spans="2:6" ht="12.75">
      <c r="B692" s="20"/>
      <c r="D692" s="56"/>
      <c r="E692" s="20"/>
      <c r="F692" s="20"/>
    </row>
    <row r="693" spans="2:6" ht="12.75">
      <c r="B693" s="20"/>
      <c r="D693" s="56"/>
      <c r="E693" s="20"/>
      <c r="F693" s="20"/>
    </row>
    <row r="694" spans="2:6" ht="12.75">
      <c r="B694" s="20"/>
      <c r="D694" s="56"/>
      <c r="E694" s="20"/>
      <c r="F694" s="20"/>
    </row>
    <row r="695" spans="2:6" ht="12.75">
      <c r="B695" s="20"/>
      <c r="D695" s="56"/>
      <c r="E695" s="20"/>
      <c r="F695" s="20"/>
    </row>
    <row r="696" spans="2:6" ht="12.75">
      <c r="B696" s="20"/>
      <c r="D696" s="56"/>
      <c r="E696" s="20"/>
      <c r="F696" s="20"/>
    </row>
    <row r="697" spans="2:6" ht="12.75">
      <c r="B697" s="20"/>
      <c r="D697" s="56"/>
      <c r="E697" s="20"/>
      <c r="F697" s="20"/>
    </row>
    <row r="698" spans="2:6" ht="12.75">
      <c r="B698" s="20"/>
      <c r="D698" s="56"/>
      <c r="E698" s="20"/>
      <c r="F698" s="20"/>
    </row>
    <row r="699" spans="2:6" ht="12.75">
      <c r="B699" s="20"/>
      <c r="D699" s="56"/>
      <c r="E699" s="20"/>
      <c r="F699" s="20"/>
    </row>
    <row r="700" spans="2:6" ht="12.75">
      <c r="B700" s="20"/>
      <c r="D700" s="56"/>
      <c r="E700" s="20"/>
      <c r="F700" s="20"/>
    </row>
    <row r="701" spans="2:6" ht="12.75">
      <c r="B701" s="20"/>
      <c r="D701" s="56"/>
      <c r="E701" s="20"/>
      <c r="F701" s="20"/>
    </row>
    <row r="702" spans="2:6" ht="12.75">
      <c r="B702" s="20"/>
      <c r="D702" s="56"/>
      <c r="E702" s="20"/>
      <c r="F702" s="20"/>
    </row>
    <row r="703" spans="2:6" ht="12.75">
      <c r="B703" s="20"/>
      <c r="D703" s="56"/>
      <c r="E703" s="20"/>
      <c r="F703" s="20"/>
    </row>
    <row r="704" spans="2:6" ht="12.75">
      <c r="B704" s="20"/>
      <c r="D704" s="56"/>
      <c r="E704" s="20"/>
      <c r="F704" s="20"/>
    </row>
    <row r="705" spans="2:6" ht="12.75">
      <c r="B705" s="20"/>
      <c r="D705" s="56"/>
      <c r="E705" s="20"/>
      <c r="F705" s="20"/>
    </row>
    <row r="706" spans="2:6" ht="12.75">
      <c r="B706" s="20"/>
      <c r="D706" s="56"/>
      <c r="E706" s="20"/>
      <c r="F706" s="20"/>
    </row>
    <row r="707" spans="2:6" ht="12.75">
      <c r="B707" s="20"/>
      <c r="D707" s="56"/>
      <c r="E707" s="20"/>
      <c r="F707" s="20"/>
    </row>
    <row r="708" spans="2:6" ht="12.75">
      <c r="B708" s="20"/>
      <c r="D708" s="56"/>
      <c r="E708" s="20"/>
      <c r="F708" s="20"/>
    </row>
    <row r="709" spans="2:6" ht="12.75">
      <c r="B709" s="20"/>
      <c r="D709" s="56"/>
      <c r="E709" s="20"/>
      <c r="F709" s="20"/>
    </row>
    <row r="710" spans="2:6" ht="12.75">
      <c r="B710" s="20"/>
      <c r="D710" s="56"/>
      <c r="E710" s="20"/>
      <c r="F710" s="20"/>
    </row>
    <row r="711" spans="2:6" ht="12.75">
      <c r="B711" s="20"/>
      <c r="D711" s="56"/>
      <c r="E711" s="20"/>
      <c r="F711" s="20"/>
    </row>
    <row r="712" spans="2:6" ht="12.75">
      <c r="B712" s="20"/>
      <c r="D712" s="56"/>
      <c r="E712" s="20"/>
      <c r="F712" s="20"/>
    </row>
    <row r="713" spans="2:6" ht="12.75">
      <c r="B713" s="20"/>
      <c r="D713" s="56"/>
      <c r="E713" s="20"/>
      <c r="F713" s="20"/>
    </row>
    <row r="714" spans="2:6" ht="12.75">
      <c r="B714" s="20"/>
      <c r="D714" s="56"/>
      <c r="E714" s="20"/>
      <c r="F714" s="20"/>
    </row>
    <row r="715" spans="2:6" ht="12.75">
      <c r="B715" s="20"/>
      <c r="D715" s="56"/>
      <c r="E715" s="20"/>
      <c r="F715" s="20"/>
    </row>
    <row r="716" spans="2:6" ht="12.75">
      <c r="B716" s="20"/>
      <c r="D716" s="56"/>
      <c r="E716" s="20"/>
      <c r="F716" s="20"/>
    </row>
    <row r="717" spans="2:6" ht="12.75">
      <c r="B717" s="20"/>
      <c r="D717" s="56"/>
      <c r="E717" s="20"/>
      <c r="F717" s="20"/>
    </row>
    <row r="718" spans="2:6" ht="12.75">
      <c r="B718" s="20"/>
      <c r="D718" s="56"/>
      <c r="E718" s="20"/>
      <c r="F718" s="20"/>
    </row>
    <row r="719" spans="2:6" ht="12.75">
      <c r="B719" s="20"/>
      <c r="D719" s="56"/>
      <c r="E719" s="20"/>
      <c r="F719" s="20"/>
    </row>
    <row r="720" spans="2:6" ht="12.75">
      <c r="B720" s="20"/>
      <c r="D720" s="56"/>
      <c r="E720" s="20"/>
      <c r="F720" s="20"/>
    </row>
    <row r="721" spans="2:6" ht="12.75">
      <c r="B721" s="20"/>
      <c r="D721" s="56"/>
      <c r="E721" s="20"/>
      <c r="F721" s="20"/>
    </row>
    <row r="722" spans="2:6" ht="12.75">
      <c r="B722" s="20"/>
      <c r="D722" s="56"/>
      <c r="E722" s="20"/>
      <c r="F722" s="20"/>
    </row>
    <row r="723" spans="2:6" ht="12.75">
      <c r="B723" s="20"/>
      <c r="D723" s="56"/>
      <c r="E723" s="20"/>
      <c r="F723" s="20"/>
    </row>
    <row r="724" spans="2:6" ht="12.75">
      <c r="B724" s="20"/>
      <c r="D724" s="56"/>
      <c r="E724" s="20"/>
      <c r="F724" s="20"/>
    </row>
    <row r="725" spans="2:6" ht="12.75">
      <c r="B725" s="20"/>
      <c r="D725" s="56"/>
      <c r="E725" s="20"/>
      <c r="F725" s="20"/>
    </row>
    <row r="726" spans="2:6" ht="12.75">
      <c r="B726" s="20"/>
      <c r="D726" s="56"/>
      <c r="E726" s="20"/>
      <c r="F726" s="20"/>
    </row>
    <row r="727" spans="2:6" ht="12.75">
      <c r="B727" s="20"/>
      <c r="D727" s="56"/>
      <c r="E727" s="20"/>
      <c r="F727" s="20"/>
    </row>
    <row r="728" spans="2:6" ht="12.75">
      <c r="B728" s="20"/>
      <c r="D728" s="56"/>
      <c r="E728" s="20"/>
      <c r="F728" s="20"/>
    </row>
    <row r="729" spans="2:6" ht="12.75">
      <c r="B729" s="20"/>
      <c r="D729" s="56"/>
      <c r="E729" s="20"/>
      <c r="F729" s="20"/>
    </row>
    <row r="730" spans="2:6" ht="12.75">
      <c r="B730" s="20"/>
      <c r="D730" s="56"/>
      <c r="E730" s="20"/>
      <c r="F730" s="20"/>
    </row>
    <row r="731" spans="2:6" ht="12.75">
      <c r="B731" s="20"/>
      <c r="D731" s="56"/>
      <c r="E731" s="20"/>
      <c r="F731" s="20"/>
    </row>
    <row r="732" spans="2:6" ht="12.75">
      <c r="B732" s="20"/>
      <c r="D732" s="56"/>
      <c r="E732" s="20"/>
      <c r="F732" s="20"/>
    </row>
    <row r="733" spans="2:6" ht="12.75">
      <c r="B733" s="20"/>
      <c r="D733" s="56"/>
      <c r="E733" s="20"/>
      <c r="F733" s="20"/>
    </row>
    <row r="734" spans="2:6" ht="12.75">
      <c r="B734" s="20"/>
      <c r="D734" s="56"/>
      <c r="E734" s="20"/>
      <c r="F734" s="20"/>
    </row>
    <row r="735" spans="2:6" ht="12.75">
      <c r="B735" s="20"/>
      <c r="D735" s="56"/>
      <c r="E735" s="20"/>
      <c r="F735" s="20"/>
    </row>
    <row r="736" spans="2:6" ht="12.75">
      <c r="B736" s="20"/>
      <c r="D736" s="56"/>
      <c r="E736" s="20"/>
      <c r="F736" s="20"/>
    </row>
    <row r="737" spans="2:6" ht="12.75">
      <c r="B737" s="20"/>
      <c r="D737" s="56"/>
      <c r="E737" s="20"/>
      <c r="F737" s="20"/>
    </row>
    <row r="738" spans="2:6" ht="12.75">
      <c r="B738" s="20"/>
      <c r="D738" s="56"/>
      <c r="E738" s="20"/>
      <c r="F738" s="20"/>
    </row>
    <row r="739" spans="2:6" ht="12.75">
      <c r="B739" s="20"/>
      <c r="D739" s="56"/>
      <c r="E739" s="20"/>
      <c r="F739" s="20"/>
    </row>
    <row r="740" spans="2:6" ht="12.75">
      <c r="B740" s="20"/>
      <c r="D740" s="56"/>
      <c r="E740" s="20"/>
      <c r="F740" s="20"/>
    </row>
    <row r="741" spans="2:6" ht="12.75">
      <c r="B741" s="20"/>
      <c r="D741" s="56"/>
      <c r="E741" s="20"/>
      <c r="F741" s="20"/>
    </row>
    <row r="742" spans="2:6" ht="12.75">
      <c r="B742" s="20"/>
      <c r="D742" s="56"/>
      <c r="E742" s="20"/>
      <c r="F742" s="20"/>
    </row>
    <row r="743" spans="2:6" ht="12.75">
      <c r="B743" s="20"/>
      <c r="D743" s="56"/>
      <c r="E743" s="20"/>
      <c r="F743" s="20"/>
    </row>
    <row r="744" spans="2:6" ht="12.75">
      <c r="B744" s="20"/>
      <c r="D744" s="56"/>
      <c r="E744" s="20"/>
      <c r="F744" s="20"/>
    </row>
    <row r="745" spans="2:6" ht="12.75">
      <c r="B745" s="20"/>
      <c r="D745" s="56"/>
      <c r="E745" s="20"/>
      <c r="F745" s="20"/>
    </row>
    <row r="746" spans="2:6" ht="12.75">
      <c r="B746" s="20"/>
      <c r="D746" s="56"/>
      <c r="E746" s="20"/>
      <c r="F746" s="20"/>
    </row>
    <row r="747" spans="2:6" ht="12.75">
      <c r="B747" s="20"/>
      <c r="D747" s="56"/>
      <c r="E747" s="20"/>
      <c r="F747" s="20"/>
    </row>
    <row r="748" spans="2:6" ht="12.75">
      <c r="B748" s="20"/>
      <c r="D748" s="56"/>
      <c r="E748" s="20"/>
      <c r="F748" s="20"/>
    </row>
    <row r="749" spans="2:6" ht="12.75">
      <c r="B749" s="20"/>
      <c r="D749" s="56"/>
      <c r="E749" s="20"/>
      <c r="F749" s="20"/>
    </row>
    <row r="750" spans="2:6" ht="12.75">
      <c r="B750" s="20"/>
      <c r="D750" s="56"/>
      <c r="E750" s="20"/>
      <c r="F750" s="20"/>
    </row>
    <row r="751" spans="2:6" ht="12.75">
      <c r="B751" s="20"/>
      <c r="D751" s="56"/>
      <c r="E751" s="20"/>
      <c r="F751" s="20"/>
    </row>
    <row r="752" spans="2:6" ht="12.75">
      <c r="B752" s="20"/>
      <c r="D752" s="56"/>
      <c r="E752" s="20"/>
      <c r="F752" s="20"/>
    </row>
    <row r="753" spans="2:6" ht="12.75">
      <c r="B753" s="20"/>
      <c r="D753" s="56"/>
      <c r="E753" s="20"/>
      <c r="F753" s="20"/>
    </row>
    <row r="754" spans="2:6" ht="12.75">
      <c r="B754" s="20"/>
      <c r="D754" s="56"/>
      <c r="E754" s="20"/>
      <c r="F754" s="20"/>
    </row>
    <row r="755" spans="2:6" ht="12.75">
      <c r="B755" s="20"/>
      <c r="D755" s="56"/>
      <c r="E755" s="20"/>
      <c r="F755" s="20"/>
    </row>
    <row r="756" spans="2:6" ht="12.75">
      <c r="B756" s="20"/>
      <c r="D756" s="56"/>
      <c r="E756" s="20"/>
      <c r="F756" s="20"/>
    </row>
    <row r="757" spans="2:6" ht="12.75">
      <c r="B757" s="20"/>
      <c r="D757" s="56"/>
      <c r="E757" s="20"/>
      <c r="F757" s="20"/>
    </row>
    <row r="758" spans="2:6" ht="12.75">
      <c r="B758" s="20"/>
      <c r="D758" s="56"/>
      <c r="E758" s="20"/>
      <c r="F758" s="20"/>
    </row>
    <row r="759" spans="2:6" ht="12.75">
      <c r="B759" s="20"/>
      <c r="D759" s="56"/>
      <c r="E759" s="20"/>
      <c r="F759" s="20"/>
    </row>
    <row r="760" spans="2:6" ht="12.75">
      <c r="B760" s="20"/>
      <c r="D760" s="56"/>
      <c r="E760" s="20"/>
      <c r="F760" s="20"/>
    </row>
    <row r="761" spans="2:6" ht="12.75">
      <c r="B761" s="20"/>
      <c r="D761" s="56"/>
      <c r="E761" s="20"/>
      <c r="F761" s="20"/>
    </row>
    <row r="762" spans="2:6" ht="12.75">
      <c r="B762" s="20"/>
      <c r="D762" s="56"/>
      <c r="E762" s="20"/>
      <c r="F762" s="20"/>
    </row>
    <row r="763" spans="2:6" ht="12.75">
      <c r="B763" s="20"/>
      <c r="D763" s="56"/>
      <c r="E763" s="20"/>
      <c r="F763" s="20"/>
    </row>
    <row r="764" spans="2:6" ht="12.75">
      <c r="B764" s="20"/>
      <c r="D764" s="56"/>
      <c r="E764" s="20"/>
      <c r="F764" s="20"/>
    </row>
    <row r="765" spans="2:6" ht="12.75">
      <c r="B765" s="20"/>
      <c r="D765" s="56"/>
      <c r="E765" s="20"/>
      <c r="F765" s="20"/>
    </row>
    <row r="766" spans="2:6" ht="12.75">
      <c r="B766" s="20"/>
      <c r="D766" s="56"/>
      <c r="E766" s="20"/>
      <c r="F766" s="20"/>
    </row>
    <row r="767" spans="2:6" ht="12.75">
      <c r="B767" s="20"/>
      <c r="D767" s="56"/>
      <c r="E767" s="20"/>
      <c r="F767" s="20"/>
    </row>
    <row r="768" spans="2:6" ht="12.75">
      <c r="B768" s="20"/>
      <c r="D768" s="56"/>
      <c r="E768" s="20"/>
      <c r="F768" s="20"/>
    </row>
    <row r="769" spans="2:6" ht="12.75">
      <c r="B769" s="20"/>
      <c r="D769" s="56"/>
      <c r="E769" s="20"/>
      <c r="F769" s="20"/>
    </row>
    <row r="770" spans="2:6" ht="12.75">
      <c r="B770" s="20"/>
      <c r="D770" s="56"/>
      <c r="E770" s="20"/>
      <c r="F770" s="20"/>
    </row>
    <row r="771" spans="2:6" ht="12.75">
      <c r="B771" s="20"/>
      <c r="D771" s="56"/>
      <c r="E771" s="20"/>
      <c r="F771" s="20"/>
    </row>
    <row r="772" spans="2:6" ht="12.75">
      <c r="B772" s="20"/>
      <c r="D772" s="56"/>
      <c r="E772" s="20"/>
      <c r="F772" s="20"/>
    </row>
    <row r="773" spans="2:6" ht="12.75">
      <c r="B773" s="20"/>
      <c r="D773" s="56"/>
      <c r="E773" s="20"/>
      <c r="F773" s="20"/>
    </row>
    <row r="774" spans="2:6" ht="12.75">
      <c r="B774" s="20"/>
      <c r="D774" s="56"/>
      <c r="E774" s="20"/>
      <c r="F774" s="20"/>
    </row>
    <row r="775" spans="2:6" ht="12.75">
      <c r="B775" s="20"/>
      <c r="D775" s="56"/>
      <c r="E775" s="20"/>
      <c r="F775" s="20"/>
    </row>
    <row r="776" spans="2:6" ht="12.75">
      <c r="B776" s="20"/>
      <c r="D776" s="56"/>
      <c r="E776" s="20"/>
      <c r="F776" s="20"/>
    </row>
    <row r="777" spans="2:6" ht="12.75">
      <c r="B777" s="20"/>
      <c r="D777" s="56"/>
      <c r="E777" s="20"/>
      <c r="F777" s="20"/>
    </row>
    <row r="778" spans="2:6" ht="12.75">
      <c r="B778" s="20"/>
      <c r="D778" s="56"/>
      <c r="E778" s="20"/>
      <c r="F778" s="20"/>
    </row>
    <row r="779" spans="2:6" ht="12.75">
      <c r="B779" s="20"/>
      <c r="D779" s="56"/>
      <c r="E779" s="20"/>
      <c r="F779" s="20"/>
    </row>
    <row r="780" spans="2:6" ht="12.75">
      <c r="B780" s="20"/>
      <c r="D780" s="56"/>
      <c r="E780" s="20"/>
      <c r="F780" s="20"/>
    </row>
    <row r="781" spans="2:6" ht="12.75">
      <c r="B781" s="20"/>
      <c r="D781" s="56"/>
      <c r="E781" s="20"/>
      <c r="F781" s="20"/>
    </row>
    <row r="782" spans="2:6" ht="12.75">
      <c r="B782" s="20"/>
      <c r="D782" s="56"/>
      <c r="E782" s="20"/>
      <c r="F782" s="20"/>
    </row>
    <row r="783" spans="2:6" ht="12.75">
      <c r="B783" s="20"/>
      <c r="D783" s="56"/>
      <c r="E783" s="20"/>
      <c r="F783" s="20"/>
    </row>
    <row r="784" spans="2:6" ht="12.75">
      <c r="B784" s="20"/>
      <c r="D784" s="56"/>
      <c r="E784" s="20"/>
      <c r="F784" s="20"/>
    </row>
    <row r="785" spans="2:6" ht="12.75">
      <c r="B785" s="20"/>
      <c r="D785" s="56"/>
      <c r="E785" s="20"/>
      <c r="F785" s="20"/>
    </row>
    <row r="786" spans="2:6" ht="12.75">
      <c r="B786" s="20"/>
      <c r="D786" s="56"/>
      <c r="E786" s="20"/>
      <c r="F786" s="20"/>
    </row>
    <row r="787" spans="2:6" ht="12.75">
      <c r="B787" s="20"/>
      <c r="D787" s="56"/>
      <c r="E787" s="20"/>
      <c r="F787" s="20"/>
    </row>
    <row r="788" spans="2:6" ht="12.75">
      <c r="B788" s="20"/>
      <c r="D788" s="56"/>
      <c r="E788" s="20"/>
      <c r="F788" s="20"/>
    </row>
    <row r="789" spans="2:6" ht="12.75">
      <c r="B789" s="20"/>
      <c r="D789" s="56"/>
      <c r="E789" s="20"/>
      <c r="F789" s="20"/>
    </row>
    <row r="790" spans="2:6" ht="12.75">
      <c r="B790" s="20"/>
      <c r="D790" s="56"/>
      <c r="E790" s="20"/>
      <c r="F790" s="20"/>
    </row>
    <row r="791" spans="2:6" ht="12.75">
      <c r="B791" s="20"/>
      <c r="D791" s="56"/>
      <c r="E791" s="20"/>
      <c r="F791" s="20"/>
    </row>
    <row r="792" spans="2:6" ht="12.75">
      <c r="B792" s="20"/>
      <c r="D792" s="56"/>
      <c r="E792" s="20"/>
      <c r="F792" s="20"/>
    </row>
    <row r="793" spans="2:6" ht="12.75">
      <c r="B793" s="20"/>
      <c r="D793" s="56"/>
      <c r="E793" s="20"/>
      <c r="F793" s="20"/>
    </row>
    <row r="794" spans="2:6" ht="12.75">
      <c r="B794" s="20"/>
      <c r="D794" s="56"/>
      <c r="E794" s="20"/>
      <c r="F794" s="20"/>
    </row>
    <row r="795" spans="2:6" ht="12.75">
      <c r="B795" s="20"/>
      <c r="D795" s="56"/>
      <c r="E795" s="20"/>
      <c r="F795" s="20"/>
    </row>
    <row r="796" spans="2:6" ht="12.75">
      <c r="B796" s="20"/>
      <c r="D796" s="56"/>
      <c r="E796" s="20"/>
      <c r="F796" s="20"/>
    </row>
    <row r="797" spans="2:6" ht="12.75">
      <c r="B797" s="20"/>
      <c r="D797" s="56"/>
      <c r="E797" s="20"/>
      <c r="F797" s="20"/>
    </row>
    <row r="798" spans="2:6" ht="12.75">
      <c r="B798" s="20"/>
      <c r="D798" s="56"/>
      <c r="E798" s="20"/>
      <c r="F798" s="20"/>
    </row>
    <row r="799" spans="2:6" ht="12.75">
      <c r="B799" s="20"/>
      <c r="D799" s="56"/>
      <c r="E799" s="20"/>
      <c r="F799" s="20"/>
    </row>
    <row r="800" spans="2:6" ht="12.75">
      <c r="B800" s="20"/>
      <c r="D800" s="56"/>
      <c r="E800" s="20"/>
      <c r="F800" s="20"/>
    </row>
    <row r="801" spans="2:6" ht="12.75">
      <c r="B801" s="20"/>
      <c r="D801" s="56"/>
      <c r="E801" s="20"/>
      <c r="F801" s="20"/>
    </row>
    <row r="802" spans="2:6" ht="12.75">
      <c r="B802" s="20"/>
      <c r="D802" s="56"/>
      <c r="E802" s="20"/>
      <c r="F802" s="20"/>
    </row>
    <row r="803" spans="2:6" ht="12.75">
      <c r="B803" s="20"/>
      <c r="D803" s="56"/>
      <c r="E803" s="20"/>
      <c r="F803" s="20"/>
    </row>
    <row r="804" spans="2:6" ht="12.75">
      <c r="B804" s="20"/>
      <c r="D804" s="56"/>
      <c r="E804" s="20"/>
      <c r="F804" s="20"/>
    </row>
    <row r="805" spans="2:6" ht="12.75">
      <c r="B805" s="20"/>
      <c r="D805" s="56"/>
      <c r="E805" s="20"/>
      <c r="F805" s="20"/>
    </row>
    <row r="806" spans="2:6" ht="12.75">
      <c r="B806" s="20"/>
      <c r="D806" s="56"/>
      <c r="E806" s="20"/>
      <c r="F806" s="20"/>
    </row>
    <row r="807" spans="2:6" ht="12.75">
      <c r="B807" s="20"/>
      <c r="D807" s="56"/>
      <c r="E807" s="20"/>
      <c r="F807" s="20"/>
    </row>
    <row r="808" spans="2:6" ht="12.75">
      <c r="B808" s="20"/>
      <c r="D808" s="56"/>
      <c r="E808" s="20"/>
      <c r="F808" s="20"/>
    </row>
    <row r="809" spans="2:6" ht="12.75">
      <c r="B809" s="20"/>
      <c r="D809" s="56"/>
      <c r="E809" s="20"/>
      <c r="F809" s="20"/>
    </row>
    <row r="810" spans="2:6" ht="12.75">
      <c r="B810" s="20"/>
      <c r="D810" s="56"/>
      <c r="E810" s="20"/>
      <c r="F810" s="20"/>
    </row>
    <row r="811" spans="2:6" ht="12.75">
      <c r="B811" s="20"/>
      <c r="D811" s="56"/>
      <c r="E811" s="20"/>
      <c r="F811" s="20"/>
    </row>
    <row r="812" spans="2:6" ht="12.75">
      <c r="B812" s="20"/>
      <c r="D812" s="56"/>
      <c r="E812" s="20"/>
      <c r="F812" s="20"/>
    </row>
    <row r="813" spans="2:6" ht="12.75">
      <c r="B813" s="20"/>
      <c r="D813" s="56"/>
      <c r="E813" s="20"/>
      <c r="F813" s="20"/>
    </row>
    <row r="814" spans="2:6" ht="12.75">
      <c r="B814" s="20"/>
      <c r="D814" s="56"/>
      <c r="E814" s="20"/>
      <c r="F814" s="20"/>
    </row>
    <row r="815" spans="2:6" ht="12.75">
      <c r="B815" s="20"/>
      <c r="D815" s="56"/>
      <c r="E815" s="20"/>
      <c r="F815" s="20"/>
    </row>
    <row r="816" spans="2:6" ht="12.75">
      <c r="B816" s="20"/>
      <c r="D816" s="56"/>
      <c r="E816" s="20"/>
      <c r="F816" s="20"/>
    </row>
    <row r="817" spans="2:6" ht="12.75">
      <c r="B817" s="20"/>
      <c r="D817" s="56"/>
      <c r="E817" s="20"/>
      <c r="F817" s="20"/>
    </row>
    <row r="818" spans="2:6" ht="12.75">
      <c r="B818" s="20"/>
      <c r="D818" s="56"/>
      <c r="E818" s="20"/>
      <c r="F818" s="20"/>
    </row>
    <row r="819" spans="2:6" ht="12.75">
      <c r="B819" s="20"/>
      <c r="D819" s="56"/>
      <c r="E819" s="20"/>
      <c r="F819" s="20"/>
    </row>
    <row r="820" spans="2:6" ht="12.75">
      <c r="B820" s="20"/>
      <c r="D820" s="56"/>
      <c r="E820" s="20"/>
      <c r="F820" s="20"/>
    </row>
    <row r="821" spans="2:6" ht="12.75">
      <c r="B821" s="20"/>
      <c r="D821" s="56"/>
      <c r="E821" s="20"/>
      <c r="F821" s="20"/>
    </row>
    <row r="822" spans="2:6" ht="12.75">
      <c r="B822" s="20"/>
      <c r="D822" s="56"/>
      <c r="E822" s="20"/>
      <c r="F822" s="20"/>
    </row>
    <row r="823" spans="2:6" ht="12.75">
      <c r="B823" s="20"/>
      <c r="D823" s="56"/>
      <c r="E823" s="20"/>
      <c r="F823" s="20"/>
    </row>
    <row r="824" spans="2:6" ht="12.75">
      <c r="B824" s="20"/>
      <c r="D824" s="56"/>
      <c r="E824" s="20"/>
      <c r="F824" s="20"/>
    </row>
    <row r="825" spans="2:6" ht="12.75">
      <c r="B825" s="20"/>
      <c r="D825" s="56"/>
      <c r="E825" s="20"/>
      <c r="F825" s="20"/>
    </row>
    <row r="826" spans="2:6" ht="12.75">
      <c r="B826" s="20"/>
      <c r="D826" s="56"/>
      <c r="E826" s="20"/>
      <c r="F826" s="20"/>
    </row>
    <row r="827" spans="2:6" ht="12.75">
      <c r="B827" s="20"/>
      <c r="D827" s="56"/>
      <c r="E827" s="20"/>
      <c r="F827" s="20"/>
    </row>
    <row r="828" spans="2:6" ht="12.75">
      <c r="B828" s="20"/>
      <c r="D828" s="56"/>
      <c r="E828" s="20"/>
      <c r="F828" s="20"/>
    </row>
    <row r="829" spans="2:6" ht="12.75">
      <c r="B829" s="20"/>
      <c r="D829" s="56"/>
      <c r="E829" s="20"/>
      <c r="F829" s="20"/>
    </row>
    <row r="830" spans="2:6" ht="12.75">
      <c r="B830" s="20"/>
      <c r="D830" s="56"/>
      <c r="E830" s="20"/>
      <c r="F830" s="20"/>
    </row>
    <row r="831" spans="2:6" ht="12.75">
      <c r="B831" s="20"/>
      <c r="D831" s="56"/>
      <c r="E831" s="20"/>
      <c r="F831" s="20"/>
    </row>
    <row r="832" spans="2:6" ht="12.75">
      <c r="B832" s="20"/>
      <c r="D832" s="56"/>
      <c r="E832" s="20"/>
      <c r="F832" s="20"/>
    </row>
    <row r="833" spans="2:6" ht="12.75">
      <c r="B833" s="20"/>
      <c r="D833" s="56"/>
      <c r="E833" s="20"/>
      <c r="F833" s="20"/>
    </row>
    <row r="834" spans="2:6" ht="12.75">
      <c r="B834" s="20"/>
      <c r="D834" s="56"/>
      <c r="E834" s="20"/>
      <c r="F834" s="20"/>
    </row>
    <row r="835" spans="2:6" ht="12.75">
      <c r="B835" s="20"/>
      <c r="D835" s="56"/>
      <c r="E835" s="20"/>
      <c r="F835" s="20"/>
    </row>
    <row r="836" spans="2:6" ht="12.75">
      <c r="B836" s="20"/>
      <c r="D836" s="56"/>
      <c r="E836" s="20"/>
      <c r="F836" s="20"/>
    </row>
    <row r="837" spans="2:6" ht="12.75">
      <c r="B837" s="20"/>
      <c r="D837" s="56"/>
      <c r="E837" s="20"/>
      <c r="F837" s="20"/>
    </row>
    <row r="838" spans="2:6" ht="12.75">
      <c r="B838" s="20"/>
      <c r="D838" s="56"/>
      <c r="E838" s="20"/>
      <c r="F838" s="20"/>
    </row>
    <row r="839" spans="2:6" ht="12.75">
      <c r="B839" s="20"/>
      <c r="D839" s="56"/>
      <c r="E839" s="20"/>
      <c r="F839" s="20"/>
    </row>
    <row r="840" spans="2:6" ht="12.75">
      <c r="B840" s="20"/>
      <c r="D840" s="56"/>
      <c r="E840" s="20"/>
      <c r="F840" s="20"/>
    </row>
    <row r="841" spans="2:6" ht="12.75">
      <c r="B841" s="20"/>
      <c r="D841" s="56"/>
      <c r="E841" s="20"/>
      <c r="F841" s="20"/>
    </row>
    <row r="842" spans="2:6" ht="12.75">
      <c r="B842" s="20"/>
      <c r="D842" s="56"/>
      <c r="E842" s="20"/>
      <c r="F842" s="20"/>
    </row>
    <row r="843" spans="2:6" ht="12.75">
      <c r="B843" s="20"/>
      <c r="D843" s="56"/>
      <c r="E843" s="20"/>
      <c r="F843" s="20"/>
    </row>
    <row r="844" spans="2:6" ht="12.75">
      <c r="B844" s="20"/>
      <c r="D844" s="56"/>
      <c r="E844" s="20"/>
      <c r="F844" s="20"/>
    </row>
    <row r="845" spans="2:6" ht="12.75">
      <c r="B845" s="20"/>
      <c r="D845" s="56"/>
      <c r="E845" s="20"/>
      <c r="F845" s="20"/>
    </row>
    <row r="846" spans="2:6" ht="12.75">
      <c r="B846" s="20"/>
      <c r="D846" s="56"/>
      <c r="E846" s="20"/>
      <c r="F846" s="20"/>
    </row>
    <row r="847" spans="2:6" ht="12.75">
      <c r="B847" s="20"/>
      <c r="D847" s="56"/>
      <c r="E847" s="20"/>
      <c r="F847" s="20"/>
    </row>
    <row r="848" spans="2:6" ht="12.75">
      <c r="B848" s="20"/>
      <c r="D848" s="56"/>
      <c r="E848" s="20"/>
      <c r="F848" s="20"/>
    </row>
    <row r="849" spans="2:6" ht="12.75">
      <c r="B849" s="20"/>
      <c r="D849" s="56"/>
      <c r="E849" s="20"/>
      <c r="F849" s="20"/>
    </row>
    <row r="850" spans="2:6" ht="12.75">
      <c r="B850" s="20"/>
      <c r="D850" s="56"/>
      <c r="E850" s="20"/>
      <c r="F850" s="20"/>
    </row>
    <row r="851" spans="2:6" ht="12.75">
      <c r="B851" s="20"/>
      <c r="D851" s="56"/>
      <c r="E851" s="20"/>
      <c r="F851" s="20"/>
    </row>
    <row r="852" spans="2:6" ht="12.75">
      <c r="B852" s="20"/>
      <c r="D852" s="56"/>
      <c r="E852" s="20"/>
      <c r="F852" s="20"/>
    </row>
    <row r="853" spans="2:6" ht="12.75">
      <c r="B853" s="20"/>
      <c r="D853" s="56"/>
      <c r="E853" s="20"/>
      <c r="F853" s="20"/>
    </row>
    <row r="854" spans="2:6" ht="12.75">
      <c r="B854" s="20"/>
      <c r="D854" s="56"/>
      <c r="E854" s="20"/>
      <c r="F854" s="20"/>
    </row>
    <row r="855" spans="2:6" ht="12.75">
      <c r="B855" s="20"/>
      <c r="D855" s="56"/>
      <c r="E855" s="20"/>
      <c r="F855" s="20"/>
    </row>
    <row r="856" spans="2:6" ht="12.75">
      <c r="B856" s="20"/>
      <c r="D856" s="56"/>
      <c r="E856" s="20"/>
      <c r="F856" s="20"/>
    </row>
    <row r="857" spans="2:6" ht="12.75">
      <c r="B857" s="20"/>
      <c r="D857" s="56"/>
      <c r="E857" s="20"/>
      <c r="F857" s="20"/>
    </row>
    <row r="858" spans="2:6" ht="12.75">
      <c r="B858" s="20"/>
      <c r="D858" s="56"/>
      <c r="E858" s="20"/>
      <c r="F858" s="20"/>
    </row>
    <row r="859" spans="2:6" ht="12.75">
      <c r="B859" s="20"/>
      <c r="D859" s="56"/>
      <c r="E859" s="20"/>
      <c r="F859" s="20"/>
    </row>
    <row r="860" spans="2:6" ht="12.75">
      <c r="B860" s="20"/>
      <c r="D860" s="56"/>
      <c r="E860" s="20"/>
      <c r="F860" s="20"/>
    </row>
    <row r="861" spans="2:6" ht="12.75">
      <c r="B861" s="20"/>
      <c r="D861" s="56"/>
      <c r="E861" s="20"/>
      <c r="F861" s="20"/>
    </row>
    <row r="862" spans="2:6" ht="12.75">
      <c r="B862" s="20"/>
      <c r="D862" s="56"/>
      <c r="E862" s="20"/>
      <c r="F862" s="20"/>
    </row>
    <row r="863" spans="2:6" ht="12.75">
      <c r="B863" s="20"/>
      <c r="D863" s="56"/>
      <c r="E863" s="20"/>
      <c r="F863" s="20"/>
    </row>
    <row r="864" spans="2:6" ht="12.75">
      <c r="B864" s="20"/>
      <c r="D864" s="56"/>
      <c r="E864" s="20"/>
      <c r="F864" s="20"/>
    </row>
    <row r="865" spans="2:6" ht="12.75">
      <c r="B865" s="20"/>
      <c r="D865" s="56"/>
      <c r="E865" s="20"/>
      <c r="F865" s="20"/>
    </row>
    <row r="866" spans="2:6" ht="12.75">
      <c r="B866" s="20"/>
      <c r="D866" s="56"/>
      <c r="E866" s="20"/>
      <c r="F866" s="20"/>
    </row>
    <row r="867" spans="2:6" ht="12.75">
      <c r="B867" s="20"/>
      <c r="D867" s="56"/>
      <c r="E867" s="20"/>
      <c r="F867" s="20"/>
    </row>
    <row r="868" spans="2:6" ht="12.75">
      <c r="B868" s="20"/>
      <c r="D868" s="56"/>
      <c r="E868" s="20"/>
      <c r="F868" s="20"/>
    </row>
    <row r="869" spans="2:6" ht="12.75">
      <c r="B869" s="20"/>
      <c r="D869" s="56"/>
      <c r="E869" s="20"/>
      <c r="F869" s="20"/>
    </row>
    <row r="870" spans="2:6" ht="12.75">
      <c r="B870" s="20"/>
      <c r="D870" s="56"/>
      <c r="E870" s="20"/>
      <c r="F870" s="20"/>
    </row>
    <row r="871" spans="2:6" ht="12.75">
      <c r="B871" s="20"/>
      <c r="D871" s="56"/>
      <c r="E871" s="20"/>
      <c r="F871" s="20"/>
    </row>
    <row r="872" spans="2:6" ht="12.75">
      <c r="B872" s="20"/>
      <c r="D872" s="56"/>
      <c r="E872" s="20"/>
      <c r="F872" s="20"/>
    </row>
    <row r="873" spans="2:6" ht="12.75">
      <c r="B873" s="20"/>
      <c r="D873" s="56"/>
      <c r="E873" s="20"/>
      <c r="F873" s="20"/>
    </row>
    <row r="874" spans="2:6" ht="12.75">
      <c r="B874" s="20"/>
      <c r="D874" s="56"/>
      <c r="E874" s="20"/>
      <c r="F874" s="20"/>
    </row>
    <row r="875" spans="2:6" ht="12.75">
      <c r="B875" s="20"/>
      <c r="D875" s="56"/>
      <c r="E875" s="20"/>
      <c r="F875" s="20"/>
    </row>
    <row r="876" spans="2:6" ht="12.75">
      <c r="B876" s="20"/>
      <c r="D876" s="56"/>
      <c r="E876" s="20"/>
      <c r="F876" s="20"/>
    </row>
    <row r="877" spans="2:6" ht="12.75">
      <c r="B877" s="20"/>
      <c r="D877" s="56"/>
      <c r="E877" s="20"/>
      <c r="F877" s="20"/>
    </row>
    <row r="878" spans="2:6" ht="12.75">
      <c r="B878" s="20"/>
      <c r="D878" s="56"/>
      <c r="E878" s="20"/>
      <c r="F878" s="20"/>
    </row>
    <row r="879" spans="2:6" ht="12.75">
      <c r="B879" s="20"/>
      <c r="D879" s="56"/>
      <c r="E879" s="20"/>
      <c r="F879" s="20"/>
    </row>
    <row r="880" spans="2:6" ht="12.75">
      <c r="B880" s="20"/>
      <c r="D880" s="56"/>
      <c r="E880" s="20"/>
      <c r="F880" s="20"/>
    </row>
    <row r="881" spans="2:6" ht="12.75">
      <c r="B881" s="20"/>
      <c r="D881" s="56"/>
      <c r="E881" s="20"/>
      <c r="F881" s="20"/>
    </row>
    <row r="882" spans="2:6" ht="12.75">
      <c r="B882" s="20"/>
      <c r="D882" s="56"/>
      <c r="E882" s="20"/>
      <c r="F882" s="20"/>
    </row>
    <row r="883" spans="2:6" ht="12.75">
      <c r="B883" s="20"/>
      <c r="D883" s="56"/>
      <c r="E883" s="20"/>
      <c r="F883" s="20"/>
    </row>
    <row r="884" spans="2:6" ht="12.75">
      <c r="B884" s="20"/>
      <c r="D884" s="56"/>
      <c r="E884" s="20"/>
      <c r="F884" s="20"/>
    </row>
    <row r="885" spans="2:6" ht="12.75">
      <c r="B885" s="20"/>
      <c r="D885" s="56"/>
      <c r="E885" s="20"/>
      <c r="F885" s="20"/>
    </row>
    <row r="886" spans="2:6" ht="12.75">
      <c r="B886" s="20"/>
      <c r="D886" s="56"/>
      <c r="E886" s="20"/>
      <c r="F886" s="20"/>
    </row>
    <row r="887" spans="2:6" ht="12.75">
      <c r="B887" s="20"/>
      <c r="D887" s="56"/>
      <c r="E887" s="20"/>
      <c r="F887" s="20"/>
    </row>
    <row r="888" spans="2:6" ht="12.75">
      <c r="B888" s="20"/>
      <c r="D888" s="56"/>
      <c r="E888" s="20"/>
      <c r="F888" s="20"/>
    </row>
    <row r="889" spans="2:6" ht="12.75">
      <c r="B889" s="20"/>
      <c r="D889" s="56"/>
      <c r="E889" s="20"/>
      <c r="F889" s="20"/>
    </row>
    <row r="890" spans="2:6" ht="12.75">
      <c r="B890" s="20"/>
      <c r="D890" s="56"/>
      <c r="E890" s="20"/>
      <c r="F890" s="20"/>
    </row>
    <row r="891" spans="2:6" ht="12.75">
      <c r="B891" s="20"/>
      <c r="D891" s="56"/>
      <c r="E891" s="20"/>
      <c r="F891" s="20"/>
    </row>
    <row r="892" spans="2:6" ht="12.75">
      <c r="B892" s="20"/>
      <c r="D892" s="56"/>
      <c r="E892" s="20"/>
      <c r="F892" s="20"/>
    </row>
    <row r="893" spans="2:6" ht="12.75">
      <c r="B893" s="20"/>
      <c r="D893" s="56"/>
      <c r="E893" s="20"/>
      <c r="F893" s="20"/>
    </row>
    <row r="894" spans="2:6" ht="12.75">
      <c r="B894" s="20"/>
      <c r="D894" s="56"/>
      <c r="E894" s="20"/>
      <c r="F894" s="20"/>
    </row>
    <row r="895" spans="2:6" ht="12.75">
      <c r="B895" s="20"/>
      <c r="D895" s="56"/>
      <c r="E895" s="20"/>
      <c r="F895" s="20"/>
    </row>
    <row r="896" spans="2:6" ht="12.75">
      <c r="B896" s="20"/>
      <c r="D896" s="56"/>
      <c r="E896" s="20"/>
      <c r="F896" s="20"/>
    </row>
    <row r="897" spans="2:6" ht="12.75">
      <c r="B897" s="20"/>
      <c r="D897" s="56"/>
      <c r="E897" s="20"/>
      <c r="F897" s="20"/>
    </row>
    <row r="898" spans="2:6" ht="12.75">
      <c r="B898" s="20"/>
      <c r="D898" s="56"/>
      <c r="E898" s="20"/>
      <c r="F898" s="20"/>
    </row>
    <row r="899" spans="2:6" ht="12.75">
      <c r="B899" s="20"/>
      <c r="D899" s="56"/>
      <c r="E899" s="20"/>
      <c r="F899" s="20"/>
    </row>
    <row r="900" spans="2:6" ht="12.75">
      <c r="B900" s="20"/>
      <c r="D900" s="56"/>
      <c r="E900" s="20"/>
      <c r="F900" s="20"/>
    </row>
    <row r="901" spans="2:6" ht="12.75">
      <c r="B901" s="20"/>
      <c r="D901" s="56"/>
      <c r="E901" s="20"/>
      <c r="F901" s="20"/>
    </row>
    <row r="902" spans="2:6" ht="12.75">
      <c r="B902" s="20"/>
      <c r="D902" s="56"/>
      <c r="E902" s="20"/>
      <c r="F902" s="20"/>
    </row>
    <row r="903" spans="2:6" ht="12.75">
      <c r="B903" s="20"/>
      <c r="D903" s="56"/>
      <c r="E903" s="20"/>
      <c r="F903" s="20"/>
    </row>
    <row r="904" spans="2:6" ht="12.75">
      <c r="B904" s="20"/>
      <c r="D904" s="56"/>
      <c r="E904" s="20"/>
      <c r="F904" s="20"/>
    </row>
    <row r="905" spans="2:6" ht="12.75">
      <c r="B905" s="20"/>
      <c r="D905" s="56"/>
      <c r="E905" s="20"/>
      <c r="F905" s="20"/>
    </row>
    <row r="906" spans="2:6" ht="12.75">
      <c r="B906" s="20"/>
      <c r="D906" s="56"/>
      <c r="E906" s="20"/>
      <c r="F906" s="20"/>
    </row>
    <row r="907" spans="2:6" ht="12.75">
      <c r="B907" s="20"/>
      <c r="D907" s="56"/>
      <c r="E907" s="20"/>
      <c r="F907" s="20"/>
    </row>
    <row r="908" spans="2:6" ht="12.75">
      <c r="B908" s="20"/>
      <c r="D908" s="56"/>
      <c r="E908" s="20"/>
      <c r="F908" s="20"/>
    </row>
    <row r="909" spans="2:6" ht="12.75">
      <c r="B909" s="20"/>
      <c r="D909" s="56"/>
      <c r="E909" s="20"/>
      <c r="F909" s="20"/>
    </row>
    <row r="910" spans="2:6" ht="12.75">
      <c r="B910" s="20"/>
      <c r="D910" s="56"/>
      <c r="E910" s="20"/>
      <c r="F910" s="20"/>
    </row>
    <row r="911" spans="2:6" ht="12.75">
      <c r="B911" s="20"/>
      <c r="D911" s="56"/>
      <c r="E911" s="20"/>
      <c r="F911" s="20"/>
    </row>
    <row r="912" spans="2:6" ht="12.75">
      <c r="B912" s="20"/>
      <c r="D912" s="56"/>
      <c r="E912" s="20"/>
      <c r="F912" s="20"/>
    </row>
    <row r="913" spans="2:6" ht="12.75">
      <c r="B913" s="20"/>
      <c r="D913" s="56"/>
      <c r="E913" s="20"/>
      <c r="F913" s="20"/>
    </row>
    <row r="914" spans="2:6" ht="12.75">
      <c r="B914" s="20"/>
      <c r="D914" s="56"/>
      <c r="E914" s="20"/>
      <c r="F914" s="20"/>
    </row>
    <row r="915" spans="2:6" ht="12.75">
      <c r="B915" s="20"/>
      <c r="D915" s="56"/>
      <c r="E915" s="20"/>
      <c r="F915" s="20"/>
    </row>
    <row r="916" spans="2:6" ht="12.75">
      <c r="B916" s="20"/>
      <c r="D916" s="56"/>
      <c r="E916" s="20"/>
      <c r="F916" s="20"/>
    </row>
    <row r="917" spans="2:6" ht="12.75">
      <c r="B917" s="20"/>
      <c r="D917" s="56"/>
      <c r="E917" s="20"/>
      <c r="F917" s="20"/>
    </row>
    <row r="918" spans="2:6" ht="12.75">
      <c r="B918" s="20"/>
      <c r="D918" s="56"/>
      <c r="E918" s="20"/>
      <c r="F918" s="20"/>
    </row>
    <row r="919" spans="2:6" ht="12.75">
      <c r="B919" s="20"/>
      <c r="D919" s="56"/>
      <c r="E919" s="20"/>
      <c r="F919" s="20"/>
    </row>
    <row r="920" spans="2:6" ht="12.75">
      <c r="B920" s="20"/>
      <c r="D920" s="56"/>
      <c r="E920" s="20"/>
      <c r="F920" s="20"/>
    </row>
    <row r="921" spans="2:6" ht="12.75">
      <c r="B921" s="20"/>
      <c r="D921" s="56"/>
      <c r="E921" s="20"/>
      <c r="F921" s="20"/>
    </row>
    <row r="922" spans="2:6" ht="12.75">
      <c r="B922" s="20"/>
      <c r="D922" s="56"/>
      <c r="E922" s="20"/>
      <c r="F922" s="20"/>
    </row>
    <row r="923" spans="2:6" ht="12.75">
      <c r="B923" s="20"/>
      <c r="D923" s="56"/>
      <c r="E923" s="20"/>
      <c r="F923" s="20"/>
    </row>
    <row r="924" spans="2:6" ht="12.75">
      <c r="B924" s="20"/>
      <c r="D924" s="56"/>
      <c r="E924" s="20"/>
      <c r="F924" s="20"/>
    </row>
    <row r="925" spans="2:6" ht="12.75">
      <c r="B925" s="20"/>
      <c r="D925" s="56"/>
      <c r="E925" s="20"/>
      <c r="F925" s="20"/>
    </row>
    <row r="926" spans="2:6" ht="12.75">
      <c r="B926" s="20"/>
      <c r="D926" s="56"/>
      <c r="E926" s="20"/>
      <c r="F926" s="20"/>
    </row>
    <row r="927" spans="2:6" ht="12.75">
      <c r="B927" s="20"/>
      <c r="D927" s="56"/>
      <c r="E927" s="20"/>
      <c r="F927" s="20"/>
    </row>
    <row r="928" spans="2:6" ht="12.75">
      <c r="B928" s="20"/>
      <c r="D928" s="56"/>
      <c r="E928" s="20"/>
      <c r="F928" s="20"/>
    </row>
    <row r="929" spans="2:6" ht="12.75">
      <c r="B929" s="20"/>
      <c r="D929" s="56"/>
      <c r="E929" s="20"/>
      <c r="F929" s="20"/>
    </row>
    <row r="930" spans="2:6" ht="12.75">
      <c r="B930" s="20"/>
      <c r="D930" s="56"/>
      <c r="E930" s="20"/>
      <c r="F930" s="20"/>
    </row>
    <row r="931" spans="2:6" ht="12.75">
      <c r="B931" s="20"/>
      <c r="D931" s="56"/>
      <c r="E931" s="20"/>
      <c r="F931" s="20"/>
    </row>
    <row r="932" spans="2:6" ht="12.75">
      <c r="B932" s="20"/>
      <c r="D932" s="56"/>
      <c r="E932" s="20"/>
      <c r="F932" s="20"/>
    </row>
    <row r="933" spans="2:6" ht="12.75">
      <c r="B933" s="20"/>
      <c r="D933" s="56"/>
      <c r="E933" s="20"/>
      <c r="F933" s="20"/>
    </row>
    <row r="934" spans="2:6" ht="12.75">
      <c r="B934" s="20"/>
      <c r="D934" s="56"/>
      <c r="E934" s="20"/>
      <c r="F934" s="20"/>
    </row>
    <row r="935" spans="2:6" ht="12.75">
      <c r="B935" s="20"/>
      <c r="D935" s="56"/>
      <c r="E935" s="20"/>
      <c r="F935" s="20"/>
    </row>
    <row r="936" spans="2:6" ht="12.75">
      <c r="B936" s="20"/>
      <c r="D936" s="56"/>
      <c r="E936" s="20"/>
      <c r="F936" s="20"/>
    </row>
    <row r="937" spans="2:6" ht="12.75">
      <c r="B937" s="20"/>
      <c r="D937" s="56"/>
      <c r="E937" s="20"/>
      <c r="F937" s="20"/>
    </row>
    <row r="938" spans="2:6" ht="12.75">
      <c r="B938" s="20"/>
      <c r="D938" s="56"/>
      <c r="E938" s="20"/>
      <c r="F938" s="20"/>
    </row>
    <row r="939" spans="2:6" ht="12.75">
      <c r="B939" s="20"/>
      <c r="D939" s="56"/>
      <c r="E939" s="20"/>
      <c r="F939" s="20"/>
    </row>
    <row r="940" spans="2:6" ht="12.75">
      <c r="B940" s="20"/>
      <c r="D940" s="56"/>
      <c r="E940" s="20"/>
      <c r="F940" s="20"/>
    </row>
    <row r="941" spans="2:6" ht="12.75">
      <c r="B941" s="20"/>
      <c r="D941" s="56"/>
      <c r="E941" s="20"/>
      <c r="F941" s="20"/>
    </row>
    <row r="942" spans="2:6" ht="12.75">
      <c r="B942" s="20"/>
      <c r="D942" s="56"/>
      <c r="E942" s="20"/>
      <c r="F942" s="20"/>
    </row>
    <row r="943" spans="2:6" ht="12.75">
      <c r="B943" s="20"/>
      <c r="D943" s="56"/>
      <c r="E943" s="20"/>
      <c r="F943" s="20"/>
    </row>
    <row r="944" spans="2:6" ht="12.75">
      <c r="B944" s="20"/>
      <c r="D944" s="56"/>
      <c r="E944" s="20"/>
      <c r="F944" s="20"/>
    </row>
    <row r="945" spans="2:6" ht="12.75">
      <c r="B945" s="20"/>
      <c r="D945" s="56"/>
      <c r="E945" s="20"/>
      <c r="F945" s="20"/>
    </row>
    <row r="946" spans="2:6" ht="12.75">
      <c r="B946" s="20"/>
      <c r="D946" s="56"/>
      <c r="E946" s="20"/>
      <c r="F946" s="20"/>
    </row>
    <row r="947" spans="2:6" ht="12.75">
      <c r="B947" s="20"/>
      <c r="D947" s="56"/>
      <c r="E947" s="20"/>
      <c r="F947" s="20"/>
    </row>
    <row r="948" spans="2:6" ht="12.75">
      <c r="B948" s="20"/>
      <c r="D948" s="56"/>
      <c r="E948" s="20"/>
      <c r="F948" s="20"/>
    </row>
    <row r="949" spans="2:6" ht="12.75">
      <c r="B949" s="20"/>
      <c r="D949" s="56"/>
      <c r="E949" s="20"/>
      <c r="F949" s="20"/>
    </row>
    <row r="950" spans="2:6" ht="12.75">
      <c r="B950" s="20"/>
      <c r="D950" s="56"/>
      <c r="E950" s="20"/>
      <c r="F950" s="20"/>
    </row>
    <row r="951" spans="2:6" ht="12.75">
      <c r="B951" s="20"/>
      <c r="D951" s="56"/>
      <c r="E951" s="20"/>
      <c r="F951" s="20"/>
    </row>
    <row r="952" spans="2:6" ht="12.75">
      <c r="B952" s="20"/>
      <c r="D952" s="56"/>
      <c r="E952" s="20"/>
      <c r="F952" s="20"/>
    </row>
    <row r="953" spans="2:6" ht="12.75">
      <c r="B953" s="20"/>
      <c r="D953" s="56"/>
      <c r="E953" s="20"/>
      <c r="F953" s="20"/>
    </row>
    <row r="954" spans="2:6" ht="12.75">
      <c r="B954" s="20"/>
      <c r="D954" s="56"/>
      <c r="E954" s="20"/>
      <c r="F954" s="20"/>
    </row>
    <row r="955" spans="2:6" ht="12.75">
      <c r="B955" s="20"/>
      <c r="D955" s="56"/>
      <c r="E955" s="20"/>
      <c r="F955" s="20"/>
    </row>
    <row r="956" spans="2:6" ht="12.75">
      <c r="B956" s="20"/>
      <c r="D956" s="56"/>
      <c r="E956" s="20"/>
      <c r="F956" s="20"/>
    </row>
    <row r="957" spans="2:6" ht="12.75">
      <c r="B957" s="20"/>
      <c r="D957" s="56"/>
      <c r="E957" s="20"/>
      <c r="F957" s="20"/>
    </row>
    <row r="958" spans="2:6" ht="12.75">
      <c r="B958" s="20"/>
      <c r="D958" s="56"/>
      <c r="E958" s="20"/>
      <c r="F958" s="20"/>
    </row>
    <row r="959" spans="2:6" ht="12.75">
      <c r="B959" s="20"/>
      <c r="D959" s="56"/>
      <c r="E959" s="20"/>
      <c r="F959" s="20"/>
    </row>
    <row r="960" spans="2:6" ht="12.75">
      <c r="B960" s="20"/>
      <c r="D960" s="56"/>
      <c r="E960" s="20"/>
      <c r="F960" s="20"/>
    </row>
    <row r="961" spans="2:6" ht="12.75">
      <c r="B961" s="20"/>
      <c r="D961" s="56"/>
      <c r="E961" s="20"/>
      <c r="F961" s="20"/>
    </row>
    <row r="962" spans="2:6" ht="12.75">
      <c r="B962" s="20"/>
      <c r="D962" s="56"/>
      <c r="E962" s="20"/>
      <c r="F962" s="20"/>
    </row>
    <row r="963" spans="2:6" ht="12.75">
      <c r="B963" s="20"/>
      <c r="D963" s="56"/>
      <c r="E963" s="20"/>
      <c r="F963" s="20"/>
    </row>
    <row r="964" spans="2:6" ht="12.75">
      <c r="B964" s="20"/>
      <c r="D964" s="56"/>
      <c r="E964" s="20"/>
      <c r="F964" s="20"/>
    </row>
    <row r="965" spans="2:6" ht="12.75">
      <c r="B965" s="20"/>
      <c r="D965" s="56"/>
      <c r="E965" s="20"/>
      <c r="F965" s="20"/>
    </row>
    <row r="966" spans="2:6" ht="12.75">
      <c r="B966" s="20"/>
      <c r="D966" s="56"/>
      <c r="E966" s="20"/>
      <c r="F966" s="20"/>
    </row>
    <row r="967" spans="2:6" ht="12.75">
      <c r="B967" s="20"/>
      <c r="D967" s="56"/>
      <c r="E967" s="20"/>
      <c r="F967" s="20"/>
    </row>
    <row r="968" spans="2:6" ht="12.75">
      <c r="B968" s="20"/>
      <c r="D968" s="56"/>
      <c r="E968" s="20"/>
      <c r="F968" s="20"/>
    </row>
    <row r="969" spans="2:6" ht="12.75">
      <c r="B969" s="20"/>
      <c r="D969" s="56"/>
      <c r="E969" s="20"/>
      <c r="F969" s="20"/>
    </row>
    <row r="970" spans="2:6" ht="12.75">
      <c r="B970" s="20"/>
      <c r="D970" s="56"/>
      <c r="E970" s="20"/>
      <c r="F970" s="20"/>
    </row>
    <row r="971" spans="2:6" ht="12.75">
      <c r="B971" s="20"/>
      <c r="D971" s="56"/>
      <c r="E971" s="20"/>
      <c r="F971" s="20"/>
    </row>
    <row r="972" spans="2:6" ht="12.75">
      <c r="B972" s="20"/>
      <c r="D972" s="56"/>
      <c r="E972" s="20"/>
      <c r="F972" s="20"/>
    </row>
    <row r="973" spans="2:6" ht="12.75">
      <c r="B973" s="20"/>
      <c r="D973" s="56"/>
      <c r="E973" s="20"/>
      <c r="F973" s="20"/>
    </row>
    <row r="974" spans="2:6" ht="12.75">
      <c r="B974" s="20"/>
      <c r="D974" s="56"/>
      <c r="E974" s="20"/>
      <c r="F974" s="20"/>
    </row>
    <row r="975" spans="2:6" ht="12.75">
      <c r="B975" s="20"/>
      <c r="D975" s="56"/>
      <c r="E975" s="20"/>
      <c r="F975" s="20"/>
    </row>
    <row r="976" spans="2:6" ht="12.75">
      <c r="B976" s="20"/>
      <c r="D976" s="56"/>
      <c r="E976" s="20"/>
      <c r="F976" s="20"/>
    </row>
    <row r="977" spans="2:6" ht="12.75">
      <c r="B977" s="20"/>
      <c r="D977" s="56"/>
      <c r="E977" s="20"/>
      <c r="F977" s="20"/>
    </row>
    <row r="978" spans="2:6" ht="12.75">
      <c r="B978" s="20"/>
      <c r="D978" s="56"/>
      <c r="E978" s="20"/>
      <c r="F978" s="20"/>
    </row>
    <row r="979" spans="2:6" ht="12.75">
      <c r="B979" s="20"/>
      <c r="D979" s="56"/>
      <c r="E979" s="20"/>
      <c r="F979" s="20"/>
    </row>
    <row r="980" spans="2:6" ht="12.75">
      <c r="B980" s="20"/>
      <c r="D980" s="56"/>
      <c r="E980" s="20"/>
      <c r="F980" s="20"/>
    </row>
    <row r="981" spans="2:6" ht="12.75">
      <c r="B981" s="20"/>
      <c r="D981" s="56"/>
      <c r="E981" s="20"/>
      <c r="F981" s="20"/>
    </row>
    <row r="982" spans="2:6" ht="12.75">
      <c r="B982" s="20"/>
      <c r="D982" s="56"/>
      <c r="E982" s="20"/>
      <c r="F982" s="20"/>
    </row>
    <row r="983" spans="2:6" ht="12.75">
      <c r="B983" s="20"/>
      <c r="D983" s="56"/>
      <c r="E983" s="20"/>
      <c r="F983" s="20"/>
    </row>
    <row r="984" spans="2:6" ht="12.75">
      <c r="B984" s="20"/>
      <c r="D984" s="56"/>
      <c r="E984" s="20"/>
      <c r="F984" s="20"/>
    </row>
    <row r="985" spans="2:6" ht="12.75">
      <c r="B985" s="20"/>
      <c r="D985" s="56"/>
      <c r="E985" s="20"/>
      <c r="F985" s="20"/>
    </row>
    <row r="986" spans="2:6" ht="12.75">
      <c r="B986" s="20"/>
      <c r="D986" s="56"/>
      <c r="E986" s="20"/>
      <c r="F986" s="20"/>
    </row>
    <row r="987" spans="2:6" ht="12.75">
      <c r="B987" s="20"/>
      <c r="D987" s="56"/>
      <c r="E987" s="20"/>
      <c r="F987" s="20"/>
    </row>
    <row r="988" spans="2:6" ht="12.75">
      <c r="B988" s="20"/>
      <c r="D988" s="56"/>
      <c r="E988" s="20"/>
      <c r="F988" s="20"/>
    </row>
    <row r="989" spans="2:6" ht="12.75">
      <c r="B989" s="20"/>
      <c r="D989" s="56"/>
      <c r="E989" s="20"/>
      <c r="F989" s="20"/>
    </row>
    <row r="990" spans="2:6" ht="12.75">
      <c r="B990" s="20"/>
      <c r="D990" s="56"/>
      <c r="E990" s="20"/>
      <c r="F990" s="20"/>
    </row>
    <row r="991" spans="2:6" ht="12.75">
      <c r="B991" s="20"/>
      <c r="D991" s="56"/>
      <c r="E991" s="20"/>
      <c r="F991" s="20"/>
    </row>
    <row r="992" spans="2:6" ht="12.75">
      <c r="B992" s="20"/>
      <c r="D992" s="56"/>
      <c r="E992" s="20"/>
      <c r="F992" s="20"/>
    </row>
    <row r="993" spans="2:6" ht="12.75">
      <c r="B993" s="20"/>
      <c r="D993" s="56"/>
      <c r="E993" s="20"/>
      <c r="F993" s="20"/>
    </row>
    <row r="994" spans="2:6" ht="12.75">
      <c r="B994" s="20"/>
      <c r="D994" s="56"/>
      <c r="E994" s="20"/>
      <c r="F994" s="20"/>
    </row>
    <row r="995" spans="2:6" ht="12.75">
      <c r="B995" s="20"/>
      <c r="D995" s="56"/>
      <c r="E995" s="20"/>
      <c r="F995" s="20"/>
    </row>
    <row r="996" spans="2:6" ht="12.75">
      <c r="B996" s="20"/>
      <c r="D996" s="56"/>
      <c r="E996" s="20"/>
      <c r="F996" s="20"/>
    </row>
    <row r="997" spans="2:6" ht="12.75">
      <c r="B997" s="20"/>
      <c r="D997" s="56"/>
      <c r="E997" s="20"/>
      <c r="F997" s="20"/>
    </row>
    <row r="998" spans="2:6" ht="12.75">
      <c r="B998" s="20"/>
      <c r="D998" s="56"/>
      <c r="E998" s="20"/>
      <c r="F998" s="20"/>
    </row>
    <row r="999" spans="2:6" ht="12.75">
      <c r="B999" s="20"/>
      <c r="D999" s="56"/>
      <c r="E999" s="20"/>
      <c r="F999" s="20"/>
    </row>
    <row r="1000" spans="2:6" ht="12.75">
      <c r="B1000" s="20"/>
      <c r="D1000" s="56"/>
      <c r="E1000" s="20"/>
      <c r="F1000" s="20"/>
    </row>
    <row r="1001" spans="2:6" ht="12.75">
      <c r="B1001" s="20"/>
      <c r="D1001" s="56"/>
      <c r="E1001" s="20"/>
      <c r="F1001" s="20"/>
    </row>
  </sheetData>
  <mergeCells count="5">
    <mergeCell ref="A3:A9"/>
    <mergeCell ref="D3:D7"/>
    <mergeCell ref="D8:D15"/>
    <mergeCell ref="D16:D23"/>
    <mergeCell ref="D24:D29"/>
  </mergeCells>
  <hyperlinks>
    <hyperlink ref="E4" r:id="rId1" xr:uid="{00000000-0004-0000-2B00-000000000000}"/>
    <hyperlink ref="B6" r:id="rId2" xr:uid="{00000000-0004-0000-2B00-000001000000}"/>
    <hyperlink ref="B7" r:id="rId3" xr:uid="{00000000-0004-0000-2B00-000002000000}"/>
    <hyperlink ref="B9" r:id="rId4" xr:uid="{00000000-0004-0000-2B00-000003000000}"/>
    <hyperlink ref="B11" r:id="rId5" xr:uid="{00000000-0004-0000-2B00-000004000000}"/>
    <hyperlink ref="E11" r:id="rId6" xr:uid="{00000000-0004-0000-2B00-000005000000}"/>
    <hyperlink ref="E12" r:id="rId7" xr:uid="{00000000-0004-0000-2B00-000006000000}"/>
    <hyperlink ref="B13" r:id="rId8" xr:uid="{00000000-0004-0000-2B00-000007000000}"/>
    <hyperlink ref="B15" r:id="rId9" xr:uid="{00000000-0004-0000-2B00-000008000000}"/>
    <hyperlink ref="E16" r:id="rId10" xr:uid="{00000000-0004-0000-2B00-000009000000}"/>
    <hyperlink ref="E17" r:id="rId11" xr:uid="{00000000-0004-0000-2B00-00000A000000}"/>
    <hyperlink ref="E18" r:id="rId12" xr:uid="{00000000-0004-0000-2B00-00000B000000}"/>
    <hyperlink ref="E21" r:id="rId13" xr:uid="{00000000-0004-0000-2B00-00000C000000}"/>
    <hyperlink ref="E22" r:id="rId14" xr:uid="{00000000-0004-0000-2B00-00000D000000}"/>
    <hyperlink ref="E24" r:id="rId15" xr:uid="{00000000-0004-0000-2B00-00000E000000}"/>
    <hyperlink ref="E26" r:id="rId16" xr:uid="{00000000-0004-0000-2B00-00000F000000}"/>
    <hyperlink ref="E29" r:id="rId17" xr:uid="{00000000-0004-0000-2B00-000010000000}"/>
  </hyperlinks>
  <pageMargins left="0.7" right="0.7" top="0.75" bottom="0.75" header="0.3" footer="0.3"/>
  <legacyDrawing r:id="rId18"/>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J1004"/>
  <sheetViews>
    <sheetView workbookViewId="0"/>
  </sheetViews>
  <sheetFormatPr defaultColWidth="12.5703125" defaultRowHeight="15.75" customHeight="1"/>
  <cols>
    <col min="1" max="1" width="18.7109375" customWidth="1"/>
    <col min="2" max="2" width="20.140625" customWidth="1"/>
    <col min="4" max="4" width="60.42578125" customWidth="1"/>
    <col min="5" max="5" width="16.28515625" customWidth="1"/>
    <col min="6" max="6" width="48.140625" customWidth="1"/>
    <col min="9" max="9" width="16" customWidth="1"/>
    <col min="10" max="10" width="15" customWidth="1"/>
  </cols>
  <sheetData>
    <row r="1" spans="1:10" ht="15.75" customHeight="1">
      <c r="A1" s="342" t="s">
        <v>7390</v>
      </c>
      <c r="B1" s="342" t="s">
        <v>7391</v>
      </c>
      <c r="C1" s="343" t="s">
        <v>7329</v>
      </c>
      <c r="D1" s="344" t="s">
        <v>7330</v>
      </c>
      <c r="E1" s="345" t="s">
        <v>4042</v>
      </c>
      <c r="F1" s="345" t="s">
        <v>7392</v>
      </c>
      <c r="G1" s="346" t="s">
        <v>7393</v>
      </c>
      <c r="J1" s="20" t="s">
        <v>7394</v>
      </c>
    </row>
    <row r="2" spans="1:10" ht="15.75" customHeight="1">
      <c r="A2" s="347" t="s">
        <v>7395</v>
      </c>
      <c r="B2" s="348" t="s">
        <v>7396</v>
      </c>
      <c r="C2" s="487" t="s">
        <v>7333</v>
      </c>
      <c r="D2" s="349" t="s">
        <v>7397</v>
      </c>
      <c r="E2" s="350" t="s">
        <v>7398</v>
      </c>
      <c r="F2" s="351" t="s">
        <v>7399</v>
      </c>
      <c r="G2" s="349"/>
    </row>
    <row r="3" spans="1:10" ht="15.75" customHeight="1">
      <c r="A3" s="352"/>
      <c r="B3" s="352"/>
      <c r="C3" s="444"/>
      <c r="D3" s="349" t="s">
        <v>7400</v>
      </c>
      <c r="E3" s="351"/>
      <c r="F3" s="351" t="s">
        <v>7401</v>
      </c>
      <c r="G3" s="349"/>
      <c r="J3" s="20"/>
    </row>
    <row r="4" spans="1:10" ht="15.75" customHeight="1">
      <c r="A4" s="352"/>
      <c r="B4" s="352"/>
      <c r="C4" s="445"/>
      <c r="D4" s="349" t="s">
        <v>7402</v>
      </c>
      <c r="E4" s="353" t="s">
        <v>7403</v>
      </c>
      <c r="F4" s="351" t="s">
        <v>7404</v>
      </c>
      <c r="G4" s="349"/>
      <c r="J4" s="20"/>
    </row>
    <row r="5" spans="1:10" ht="15.75" customHeight="1">
      <c r="A5" s="354"/>
      <c r="B5" s="354"/>
      <c r="C5" s="488" t="s">
        <v>6931</v>
      </c>
      <c r="D5" s="107" t="s">
        <v>7405</v>
      </c>
      <c r="E5" s="355" t="s">
        <v>7406</v>
      </c>
      <c r="F5" s="356" t="s">
        <v>7407</v>
      </c>
      <c r="G5" s="107"/>
      <c r="J5" s="20"/>
    </row>
    <row r="6" spans="1:10" ht="15.75" customHeight="1">
      <c r="A6" s="354"/>
      <c r="B6" s="354"/>
      <c r="C6" s="444"/>
      <c r="D6" s="107" t="s">
        <v>7408</v>
      </c>
      <c r="E6" s="357" t="s">
        <v>7409</v>
      </c>
      <c r="F6" s="356" t="s">
        <v>7410</v>
      </c>
      <c r="G6" s="107"/>
      <c r="J6" s="20"/>
    </row>
    <row r="7" spans="1:10" ht="15.75" customHeight="1">
      <c r="A7" s="354"/>
      <c r="B7" s="354"/>
      <c r="C7" s="444"/>
      <c r="D7" s="107" t="s">
        <v>7411</v>
      </c>
      <c r="E7" s="356"/>
      <c r="F7" s="356" t="s">
        <v>7412</v>
      </c>
      <c r="G7" s="107"/>
      <c r="J7" s="20"/>
    </row>
    <row r="8" spans="1:10" ht="15.75" customHeight="1">
      <c r="A8" s="354"/>
      <c r="B8" s="354"/>
      <c r="C8" s="444"/>
      <c r="D8" s="358" t="s">
        <v>7413</v>
      </c>
      <c r="E8" s="356"/>
      <c r="F8" s="486" t="s">
        <v>7414</v>
      </c>
      <c r="G8" s="107"/>
      <c r="J8" s="20"/>
    </row>
    <row r="9" spans="1:10" ht="15.75" customHeight="1">
      <c r="A9" s="354"/>
      <c r="B9" s="354"/>
      <c r="C9" s="444"/>
      <c r="D9" s="107" t="s">
        <v>7415</v>
      </c>
      <c r="E9" s="356"/>
      <c r="F9" s="444"/>
      <c r="G9" s="107"/>
      <c r="J9" s="20"/>
    </row>
    <row r="10" spans="1:10" ht="15.75" customHeight="1">
      <c r="A10" s="354"/>
      <c r="B10" s="354"/>
      <c r="C10" s="445"/>
      <c r="D10" s="107" t="s">
        <v>7416</v>
      </c>
      <c r="E10" s="356"/>
      <c r="F10" s="445"/>
      <c r="G10" s="107"/>
      <c r="J10" s="20"/>
    </row>
    <row r="11" spans="1:10" ht="15.75" customHeight="1">
      <c r="A11" s="352"/>
      <c r="B11" s="352"/>
      <c r="C11" s="487" t="s">
        <v>7350</v>
      </c>
      <c r="D11" s="349" t="s">
        <v>7351</v>
      </c>
      <c r="E11" s="351"/>
      <c r="F11" s="351" t="s">
        <v>7417</v>
      </c>
      <c r="G11" s="349"/>
      <c r="J11" s="20"/>
    </row>
    <row r="12" spans="1:10" ht="15.75" customHeight="1">
      <c r="A12" s="352"/>
      <c r="B12" s="352"/>
      <c r="C12" s="444"/>
      <c r="D12" s="359" t="s">
        <v>7418</v>
      </c>
      <c r="E12" s="351"/>
      <c r="F12" s="351"/>
      <c r="G12" s="349"/>
      <c r="J12" s="20"/>
    </row>
    <row r="13" spans="1:10" ht="15.75" customHeight="1">
      <c r="A13" s="352"/>
      <c r="B13" s="352"/>
      <c r="C13" s="444"/>
      <c r="D13" s="349" t="s">
        <v>7355</v>
      </c>
      <c r="E13" s="351"/>
      <c r="F13" s="351"/>
      <c r="G13" s="349"/>
      <c r="J13" s="20"/>
    </row>
    <row r="14" spans="1:10" ht="15.75" customHeight="1">
      <c r="A14" s="352"/>
      <c r="B14" s="352"/>
      <c r="C14" s="444"/>
      <c r="D14" s="359" t="s">
        <v>7419</v>
      </c>
      <c r="E14" s="351"/>
      <c r="F14" s="489" t="s">
        <v>7417</v>
      </c>
      <c r="G14" s="349"/>
      <c r="J14" s="20"/>
    </row>
    <row r="15" spans="1:10" ht="15.75" customHeight="1">
      <c r="A15" s="352"/>
      <c r="B15" s="352"/>
      <c r="C15" s="444"/>
      <c r="D15" s="359" t="s">
        <v>7420</v>
      </c>
      <c r="E15" s="490" t="s">
        <v>7421</v>
      </c>
      <c r="F15" s="444"/>
      <c r="G15" s="349"/>
      <c r="J15" s="20"/>
    </row>
    <row r="16" spans="1:10" ht="15.75" customHeight="1">
      <c r="A16" s="352"/>
      <c r="B16" s="352"/>
      <c r="C16" s="444"/>
      <c r="D16" s="349" t="s">
        <v>7359</v>
      </c>
      <c r="E16" s="444"/>
      <c r="F16" s="444"/>
      <c r="G16" s="349"/>
      <c r="J16" s="20"/>
    </row>
    <row r="17" spans="1:10" ht="15.75" customHeight="1">
      <c r="A17" s="352"/>
      <c r="B17" s="352"/>
      <c r="C17" s="444"/>
      <c r="D17" s="349" t="s">
        <v>7422</v>
      </c>
      <c r="E17" s="445"/>
      <c r="F17" s="444"/>
      <c r="G17" s="349"/>
      <c r="J17" s="20"/>
    </row>
    <row r="18" spans="1:10" ht="15.75" customHeight="1">
      <c r="A18" s="352"/>
      <c r="B18" s="352"/>
      <c r="C18" s="444"/>
      <c r="D18" s="360" t="s">
        <v>7423</v>
      </c>
      <c r="E18" s="351"/>
      <c r="F18" s="444"/>
      <c r="G18" s="349"/>
      <c r="J18" s="20"/>
    </row>
    <row r="19" spans="1:10" ht="15.75" customHeight="1">
      <c r="A19" s="352"/>
      <c r="B19" s="352"/>
      <c r="C19" s="445"/>
      <c r="D19" s="349" t="s">
        <v>7424</v>
      </c>
      <c r="E19" s="351"/>
      <c r="F19" s="445"/>
      <c r="G19" s="349"/>
      <c r="J19" s="20"/>
    </row>
    <row r="20" spans="1:10" ht="15.75" customHeight="1">
      <c r="A20" s="354"/>
      <c r="B20" s="354"/>
      <c r="C20" s="488" t="s">
        <v>7215</v>
      </c>
      <c r="D20" s="358" t="s">
        <v>7425</v>
      </c>
      <c r="E20" s="361" t="s">
        <v>7426</v>
      </c>
      <c r="F20" s="356"/>
      <c r="G20" s="107"/>
      <c r="J20" s="20"/>
    </row>
    <row r="21" spans="1:10" ht="15.75" customHeight="1">
      <c r="A21" s="354"/>
      <c r="B21" s="354"/>
      <c r="C21" s="444"/>
      <c r="D21" s="362" t="s">
        <v>7427</v>
      </c>
      <c r="E21" s="356"/>
      <c r="F21" s="486" t="s">
        <v>7428</v>
      </c>
      <c r="G21" s="107"/>
      <c r="J21" s="20"/>
    </row>
    <row r="22" spans="1:10" ht="15.75" customHeight="1">
      <c r="A22" s="354"/>
      <c r="B22" s="354"/>
      <c r="C22" s="444"/>
      <c r="D22" s="107" t="s">
        <v>7429</v>
      </c>
      <c r="E22" s="356"/>
      <c r="F22" s="444"/>
      <c r="G22" s="107"/>
      <c r="J22" s="20"/>
    </row>
    <row r="23" spans="1:10" ht="15.75" customHeight="1">
      <c r="A23" s="354"/>
      <c r="B23" s="354"/>
      <c r="C23" s="444"/>
      <c r="D23" s="107" t="s">
        <v>7430</v>
      </c>
      <c r="E23" s="356"/>
      <c r="F23" s="445"/>
      <c r="G23" s="107"/>
      <c r="J23" s="20"/>
    </row>
    <row r="24" spans="1:10" ht="15.75" customHeight="1">
      <c r="A24" s="354"/>
      <c r="B24" s="354"/>
      <c r="C24" s="444"/>
      <c r="D24" s="107" t="s">
        <v>7431</v>
      </c>
      <c r="E24" s="356"/>
      <c r="F24" s="486" t="s">
        <v>7432</v>
      </c>
      <c r="G24" s="107"/>
      <c r="J24" s="20"/>
    </row>
    <row r="25" spans="1:10" ht="15.75" customHeight="1">
      <c r="A25" s="354"/>
      <c r="B25" s="354"/>
      <c r="C25" s="445"/>
      <c r="D25" s="107" t="s">
        <v>7433</v>
      </c>
      <c r="E25" s="356"/>
      <c r="F25" s="445"/>
      <c r="G25" s="107"/>
      <c r="J25" s="20"/>
    </row>
    <row r="26" spans="1:10" ht="15.75" customHeight="1">
      <c r="A26" s="352"/>
      <c r="B26" s="352"/>
      <c r="C26" s="487" t="s">
        <v>7434</v>
      </c>
      <c r="D26" s="349" t="s">
        <v>7405</v>
      </c>
      <c r="E26" s="351"/>
      <c r="F26" s="351"/>
      <c r="G26" s="349"/>
      <c r="J26" s="20"/>
    </row>
    <row r="27" spans="1:10" ht="15.75" customHeight="1">
      <c r="A27" s="352"/>
      <c r="B27" s="352"/>
      <c r="C27" s="444"/>
      <c r="D27" s="359" t="s">
        <v>7435</v>
      </c>
      <c r="E27" s="351"/>
      <c r="F27" s="351" t="s">
        <v>7436</v>
      </c>
      <c r="G27" s="349"/>
      <c r="J27" s="20"/>
    </row>
    <row r="28" spans="1:10" ht="15.75" customHeight="1">
      <c r="A28" s="352"/>
      <c r="B28" s="352"/>
      <c r="C28" s="444"/>
      <c r="D28" s="349" t="s">
        <v>7408</v>
      </c>
      <c r="E28" s="363" t="s">
        <v>7437</v>
      </c>
      <c r="F28" s="351" t="s">
        <v>7438</v>
      </c>
      <c r="G28" s="349"/>
      <c r="J28" s="20"/>
    </row>
    <row r="29" spans="1:10" ht="15.75" customHeight="1">
      <c r="A29" s="352"/>
      <c r="B29" s="352"/>
      <c r="C29" s="445"/>
      <c r="D29" s="349" t="s">
        <v>7439</v>
      </c>
      <c r="E29" s="351"/>
      <c r="F29" s="351" t="s">
        <v>7436</v>
      </c>
      <c r="G29" s="349"/>
      <c r="J29" s="20"/>
    </row>
    <row r="30" spans="1:10" ht="15.75" customHeight="1">
      <c r="A30" s="354"/>
      <c r="B30" s="354"/>
      <c r="C30" s="488" t="s">
        <v>7440</v>
      </c>
      <c r="D30" s="358" t="s">
        <v>7441</v>
      </c>
      <c r="E30" s="356"/>
      <c r="F30" s="486" t="s">
        <v>7442</v>
      </c>
      <c r="G30" s="107"/>
      <c r="J30" s="20"/>
    </row>
    <row r="31" spans="1:10" ht="15.75" customHeight="1">
      <c r="A31" s="354"/>
      <c r="B31" s="354"/>
      <c r="C31" s="444"/>
      <c r="D31" s="358" t="s">
        <v>7443</v>
      </c>
      <c r="E31" s="356"/>
      <c r="F31" s="444"/>
      <c r="G31" s="107"/>
      <c r="J31" s="20"/>
    </row>
    <row r="32" spans="1:10" ht="15.75" customHeight="1">
      <c r="A32" s="354"/>
      <c r="B32" s="354"/>
      <c r="C32" s="444"/>
      <c r="D32" s="358" t="s">
        <v>7444</v>
      </c>
      <c r="E32" s="356"/>
      <c r="F32" s="444"/>
      <c r="G32" s="107"/>
      <c r="J32" s="20"/>
    </row>
    <row r="33" spans="1:10" ht="15.75" customHeight="1">
      <c r="A33" s="354"/>
      <c r="B33" s="354"/>
      <c r="C33" s="444"/>
      <c r="D33" s="358" t="s">
        <v>7445</v>
      </c>
      <c r="E33" s="364" t="s">
        <v>7446</v>
      </c>
      <c r="F33" s="444"/>
      <c r="G33" s="107"/>
      <c r="J33" s="20"/>
    </row>
    <row r="34" spans="1:10" ht="15.75" customHeight="1">
      <c r="A34" s="354"/>
      <c r="B34" s="354"/>
      <c r="C34" s="444"/>
      <c r="D34" s="358" t="s">
        <v>7447</v>
      </c>
      <c r="E34" s="356"/>
      <c r="F34" s="444"/>
      <c r="G34" s="107"/>
      <c r="J34" s="20"/>
    </row>
    <row r="35" spans="1:10" ht="15.75" customHeight="1">
      <c r="A35" s="354"/>
      <c r="B35" s="354"/>
      <c r="C35" s="444"/>
      <c r="D35" s="358" t="s">
        <v>7448</v>
      </c>
      <c r="E35" s="356"/>
      <c r="F35" s="444"/>
      <c r="G35" s="107"/>
      <c r="J35" s="20"/>
    </row>
    <row r="36" spans="1:10" ht="15.75" customHeight="1">
      <c r="A36" s="354"/>
      <c r="B36" s="354"/>
      <c r="C36" s="444"/>
      <c r="D36" s="358" t="s">
        <v>7449</v>
      </c>
      <c r="E36" s="356"/>
      <c r="F36" s="444"/>
      <c r="G36" s="107"/>
      <c r="J36" s="20"/>
    </row>
    <row r="37" spans="1:10" ht="15.75" customHeight="1">
      <c r="A37" s="354"/>
      <c r="B37" s="354"/>
      <c r="C37" s="444"/>
      <c r="D37" s="358" t="s">
        <v>7450</v>
      </c>
      <c r="E37" s="356"/>
      <c r="F37" s="444"/>
      <c r="G37" s="107"/>
      <c r="J37" s="20"/>
    </row>
    <row r="38" spans="1:10" ht="12.75">
      <c r="A38" s="354"/>
      <c r="B38" s="354"/>
      <c r="C38" s="444"/>
      <c r="D38" s="107" t="s">
        <v>7451</v>
      </c>
      <c r="E38" s="356"/>
      <c r="F38" s="444"/>
      <c r="G38" s="107"/>
      <c r="J38" s="20"/>
    </row>
    <row r="39" spans="1:10" ht="12.75">
      <c r="A39" s="354"/>
      <c r="B39" s="354"/>
      <c r="C39" s="444"/>
      <c r="D39" s="107" t="s">
        <v>7452</v>
      </c>
      <c r="E39" s="356"/>
      <c r="F39" s="444"/>
      <c r="G39" s="107"/>
      <c r="J39" s="20"/>
    </row>
    <row r="40" spans="1:10" ht="12.75">
      <c r="A40" s="354"/>
      <c r="B40" s="354"/>
      <c r="C40" s="445"/>
      <c r="D40" s="107" t="s">
        <v>7453</v>
      </c>
      <c r="E40" s="356"/>
      <c r="F40" s="445"/>
      <c r="G40" s="107"/>
      <c r="J40" s="20"/>
    </row>
    <row r="41" spans="1:10" ht="12.75">
      <c r="A41" s="352"/>
      <c r="B41" s="352"/>
      <c r="C41" s="487" t="s">
        <v>7388</v>
      </c>
      <c r="D41" s="349" t="s">
        <v>7454</v>
      </c>
      <c r="E41" s="351"/>
      <c r="F41" s="351"/>
      <c r="G41" s="349"/>
      <c r="J41" s="20"/>
    </row>
    <row r="42" spans="1:10" ht="12.75">
      <c r="A42" s="352"/>
      <c r="B42" s="352"/>
      <c r="C42" s="445"/>
      <c r="D42" s="349" t="s">
        <v>7455</v>
      </c>
      <c r="E42" s="363" t="s">
        <v>7456</v>
      </c>
      <c r="F42" s="351"/>
      <c r="G42" s="349"/>
      <c r="J42" s="20"/>
    </row>
    <row r="43" spans="1:10" ht="12.75">
      <c r="A43" s="56"/>
      <c r="B43" s="56"/>
      <c r="C43" s="56"/>
      <c r="D43" s="20"/>
      <c r="E43" s="365"/>
      <c r="F43" s="365"/>
      <c r="J43" s="20"/>
    </row>
    <row r="44" spans="1:10" ht="12.75">
      <c r="A44" s="56"/>
      <c r="B44" s="56"/>
      <c r="C44" s="56"/>
      <c r="D44" s="20"/>
      <c r="E44" s="365"/>
      <c r="F44" s="365"/>
      <c r="J44" s="20"/>
    </row>
    <row r="45" spans="1:10" ht="12.75">
      <c r="A45" s="56"/>
      <c r="B45" s="56"/>
      <c r="C45" s="56"/>
      <c r="D45" s="20"/>
      <c r="E45" s="365"/>
      <c r="F45" s="365"/>
      <c r="J45" s="20"/>
    </row>
    <row r="46" spans="1:10" ht="12.75">
      <c r="A46" s="56"/>
      <c r="B46" s="56"/>
      <c r="C46" s="56"/>
      <c r="D46" s="20"/>
      <c r="E46" s="365"/>
      <c r="F46" s="365"/>
      <c r="J46" s="20"/>
    </row>
    <row r="47" spans="1:10" ht="12.75">
      <c r="A47" s="56"/>
      <c r="B47" s="56"/>
      <c r="C47" s="56"/>
      <c r="D47" s="20"/>
      <c r="E47" s="365"/>
      <c r="F47" s="365"/>
      <c r="J47" s="20"/>
    </row>
    <row r="48" spans="1:10" ht="12.75">
      <c r="A48" s="56"/>
      <c r="B48" s="56"/>
      <c r="C48" s="56"/>
      <c r="D48" s="20"/>
      <c r="E48" s="365"/>
      <c r="F48" s="365"/>
      <c r="J48" s="20"/>
    </row>
    <row r="49" spans="1:10" ht="12.75">
      <c r="A49" s="56"/>
      <c r="B49" s="56"/>
      <c r="C49" s="56"/>
      <c r="D49" s="20"/>
      <c r="E49" s="365"/>
      <c r="F49" s="365"/>
      <c r="J49" s="20"/>
    </row>
    <row r="50" spans="1:10" ht="12.75">
      <c r="A50" s="56"/>
      <c r="B50" s="56"/>
      <c r="C50" s="56"/>
      <c r="D50" s="20"/>
      <c r="E50" s="365"/>
      <c r="F50" s="365"/>
      <c r="J50" s="20"/>
    </row>
    <row r="51" spans="1:10" ht="12.75">
      <c r="A51" s="56"/>
      <c r="B51" s="56"/>
      <c r="C51" s="56"/>
      <c r="D51" s="20"/>
      <c r="E51" s="365"/>
      <c r="F51" s="365"/>
      <c r="J51" s="20"/>
    </row>
    <row r="52" spans="1:10" ht="12.75">
      <c r="A52" s="56"/>
      <c r="B52" s="56"/>
      <c r="C52" s="56"/>
      <c r="D52" s="20"/>
      <c r="E52" s="365"/>
      <c r="F52" s="365"/>
      <c r="J52" s="20"/>
    </row>
    <row r="53" spans="1:10" ht="12.75">
      <c r="A53" s="56"/>
      <c r="B53" s="56"/>
      <c r="C53" s="56"/>
      <c r="D53" s="20"/>
      <c r="E53" s="365"/>
      <c r="F53" s="365"/>
      <c r="J53" s="20"/>
    </row>
    <row r="54" spans="1:10" ht="12.75">
      <c r="A54" s="56"/>
      <c r="B54" s="56"/>
      <c r="C54" s="56"/>
      <c r="D54" s="20"/>
      <c r="E54" s="365"/>
      <c r="F54" s="365"/>
      <c r="J54" s="20"/>
    </row>
    <row r="55" spans="1:10" ht="12.75">
      <c r="A55" s="56"/>
      <c r="B55" s="56"/>
      <c r="C55" s="56"/>
      <c r="D55" s="20"/>
      <c r="E55" s="365"/>
      <c r="F55" s="365"/>
      <c r="J55" s="20"/>
    </row>
    <row r="56" spans="1:10" ht="12.75">
      <c r="A56" s="56"/>
      <c r="B56" s="56"/>
      <c r="C56" s="56"/>
      <c r="D56" s="20"/>
      <c r="E56" s="365"/>
      <c r="F56" s="365"/>
      <c r="J56" s="20"/>
    </row>
    <row r="57" spans="1:10" ht="12.75">
      <c r="A57" s="56"/>
      <c r="B57" s="56"/>
      <c r="C57" s="56"/>
      <c r="D57" s="20"/>
      <c r="E57" s="365"/>
      <c r="F57" s="365"/>
      <c r="J57" s="20"/>
    </row>
    <row r="58" spans="1:10" ht="12.75">
      <c r="A58" s="56"/>
      <c r="B58" s="56"/>
      <c r="C58" s="56"/>
      <c r="D58" s="20"/>
      <c r="E58" s="365"/>
      <c r="F58" s="365"/>
      <c r="J58" s="20"/>
    </row>
    <row r="59" spans="1:10" ht="12.75">
      <c r="A59" s="56"/>
      <c r="B59" s="56"/>
      <c r="C59" s="56"/>
      <c r="D59" s="20"/>
      <c r="E59" s="365"/>
      <c r="F59" s="365"/>
      <c r="J59" s="20"/>
    </row>
    <row r="60" spans="1:10" ht="12.75">
      <c r="A60" s="56"/>
      <c r="B60" s="56"/>
      <c r="C60" s="56"/>
      <c r="D60" s="20"/>
      <c r="E60" s="365"/>
      <c r="F60" s="365"/>
      <c r="J60" s="20"/>
    </row>
    <row r="61" spans="1:10" ht="12.75">
      <c r="A61" s="56"/>
      <c r="B61" s="56"/>
      <c r="C61" s="56"/>
      <c r="D61" s="20"/>
      <c r="E61" s="365"/>
      <c r="F61" s="365"/>
      <c r="J61" s="20"/>
    </row>
    <row r="62" spans="1:10" ht="12.75">
      <c r="A62" s="56"/>
      <c r="B62" s="56"/>
      <c r="C62" s="56"/>
      <c r="D62" s="20"/>
      <c r="E62" s="365"/>
      <c r="F62" s="365"/>
      <c r="J62" s="20"/>
    </row>
    <row r="63" spans="1:10" ht="12.75">
      <c r="A63" s="56"/>
      <c r="B63" s="56"/>
      <c r="C63" s="56"/>
      <c r="D63" s="20"/>
      <c r="E63" s="365"/>
      <c r="F63" s="365"/>
      <c r="J63" s="20"/>
    </row>
    <row r="64" spans="1:10" ht="12.75">
      <c r="A64" s="56"/>
      <c r="B64" s="56"/>
      <c r="C64" s="56"/>
      <c r="D64" s="20"/>
      <c r="E64" s="365"/>
      <c r="F64" s="365"/>
      <c r="J64" s="20"/>
    </row>
    <row r="65" spans="1:10" ht="12.75">
      <c r="A65" s="56"/>
      <c r="B65" s="56"/>
      <c r="C65" s="56"/>
      <c r="D65" s="20"/>
      <c r="E65" s="365"/>
      <c r="F65" s="365"/>
      <c r="J65" s="20"/>
    </row>
    <row r="66" spans="1:10" ht="12.75">
      <c r="A66" s="56"/>
      <c r="B66" s="56"/>
      <c r="C66" s="56"/>
      <c r="D66" s="20"/>
      <c r="E66" s="365"/>
      <c r="F66" s="365"/>
      <c r="J66" s="20"/>
    </row>
    <row r="67" spans="1:10" ht="12.75">
      <c r="A67" s="56"/>
      <c r="B67" s="56"/>
      <c r="C67" s="56"/>
      <c r="D67" s="20"/>
      <c r="E67" s="365"/>
      <c r="F67" s="365"/>
      <c r="J67" s="20"/>
    </row>
    <row r="68" spans="1:10" ht="12.75">
      <c r="A68" s="56"/>
      <c r="B68" s="56"/>
      <c r="C68" s="56"/>
      <c r="D68" s="20"/>
      <c r="E68" s="365"/>
      <c r="F68" s="365"/>
      <c r="J68" s="20"/>
    </row>
    <row r="69" spans="1:10" ht="12.75">
      <c r="A69" s="56"/>
      <c r="B69" s="56"/>
      <c r="C69" s="56"/>
      <c r="D69" s="20"/>
      <c r="E69" s="365"/>
      <c r="F69" s="365"/>
      <c r="J69" s="20"/>
    </row>
    <row r="70" spans="1:10" ht="12.75">
      <c r="A70" s="56"/>
      <c r="B70" s="56"/>
      <c r="C70" s="56"/>
      <c r="D70" s="20"/>
      <c r="E70" s="365"/>
      <c r="F70" s="365"/>
      <c r="J70" s="20"/>
    </row>
    <row r="71" spans="1:10" ht="12.75">
      <c r="A71" s="56"/>
      <c r="B71" s="56"/>
      <c r="C71" s="56"/>
      <c r="D71" s="20"/>
      <c r="E71" s="365"/>
      <c r="F71" s="365"/>
      <c r="J71" s="20"/>
    </row>
    <row r="72" spans="1:10" ht="12.75">
      <c r="A72" s="56"/>
      <c r="B72" s="56"/>
      <c r="C72" s="56"/>
      <c r="D72" s="20"/>
      <c r="E72" s="365"/>
      <c r="F72" s="365"/>
      <c r="J72" s="20"/>
    </row>
    <row r="73" spans="1:10" ht="12.75">
      <c r="A73" s="56"/>
      <c r="B73" s="56"/>
      <c r="C73" s="56"/>
      <c r="D73" s="20"/>
      <c r="E73" s="365"/>
      <c r="F73" s="365"/>
      <c r="J73" s="20"/>
    </row>
    <row r="74" spans="1:10" ht="12.75">
      <c r="A74" s="56"/>
      <c r="B74" s="56"/>
      <c r="C74" s="56"/>
      <c r="D74" s="20"/>
      <c r="E74" s="365"/>
      <c r="F74" s="365"/>
      <c r="J74" s="20"/>
    </row>
    <row r="75" spans="1:10" ht="12.75">
      <c r="A75" s="56"/>
      <c r="B75" s="56"/>
      <c r="C75" s="56"/>
      <c r="D75" s="20"/>
      <c r="E75" s="365"/>
      <c r="F75" s="365"/>
      <c r="J75" s="20"/>
    </row>
    <row r="76" spans="1:10" ht="12.75">
      <c r="A76" s="56"/>
      <c r="B76" s="56"/>
      <c r="C76" s="56"/>
      <c r="D76" s="20"/>
      <c r="E76" s="365"/>
      <c r="F76" s="365"/>
      <c r="J76" s="20"/>
    </row>
    <row r="77" spans="1:10" ht="12.75">
      <c r="A77" s="56"/>
      <c r="B77" s="56"/>
      <c r="C77" s="56"/>
      <c r="D77" s="20"/>
      <c r="E77" s="365"/>
      <c r="F77" s="365"/>
      <c r="J77" s="20"/>
    </row>
    <row r="78" spans="1:10" ht="12.75">
      <c r="A78" s="56"/>
      <c r="B78" s="56"/>
      <c r="C78" s="56"/>
      <c r="D78" s="20"/>
      <c r="E78" s="365"/>
      <c r="F78" s="365"/>
      <c r="J78" s="20"/>
    </row>
    <row r="79" spans="1:10" ht="12.75">
      <c r="A79" s="56"/>
      <c r="B79" s="56"/>
      <c r="C79" s="56"/>
      <c r="D79" s="20"/>
      <c r="E79" s="365"/>
      <c r="F79" s="365"/>
      <c r="J79" s="20"/>
    </row>
    <row r="80" spans="1:10" ht="12.75">
      <c r="A80" s="56"/>
      <c r="B80" s="56"/>
      <c r="C80" s="56"/>
      <c r="D80" s="20"/>
      <c r="E80" s="365"/>
      <c r="F80" s="365"/>
      <c r="J80" s="20"/>
    </row>
    <row r="81" spans="1:10" ht="12.75">
      <c r="A81" s="56"/>
      <c r="B81" s="56"/>
      <c r="C81" s="56"/>
      <c r="D81" s="20"/>
      <c r="E81" s="365"/>
      <c r="F81" s="365"/>
      <c r="J81" s="20"/>
    </row>
    <row r="82" spans="1:10" ht="12.75">
      <c r="A82" s="56"/>
      <c r="B82" s="56"/>
      <c r="C82" s="56"/>
      <c r="D82" s="20"/>
      <c r="E82" s="365"/>
      <c r="F82" s="365"/>
      <c r="J82" s="20"/>
    </row>
    <row r="83" spans="1:10" ht="12.75">
      <c r="A83" s="56"/>
      <c r="B83" s="56"/>
      <c r="C83" s="56"/>
      <c r="D83" s="20"/>
      <c r="E83" s="365"/>
      <c r="F83" s="365"/>
      <c r="J83" s="20"/>
    </row>
    <row r="84" spans="1:10" ht="12.75">
      <c r="A84" s="56"/>
      <c r="B84" s="56"/>
      <c r="C84" s="56"/>
      <c r="D84" s="20"/>
      <c r="E84" s="365"/>
      <c r="F84" s="365"/>
      <c r="J84" s="20"/>
    </row>
    <row r="85" spans="1:10" ht="12.75">
      <c r="A85" s="56"/>
      <c r="B85" s="56"/>
      <c r="C85" s="56"/>
      <c r="D85" s="20"/>
      <c r="E85" s="365"/>
      <c r="F85" s="365"/>
      <c r="J85" s="20"/>
    </row>
    <row r="86" spans="1:10" ht="12.75">
      <c r="A86" s="56"/>
      <c r="B86" s="56"/>
      <c r="C86" s="56"/>
      <c r="D86" s="20"/>
      <c r="E86" s="365"/>
      <c r="F86" s="365"/>
      <c r="J86" s="20"/>
    </row>
    <row r="87" spans="1:10" ht="12.75">
      <c r="A87" s="56"/>
      <c r="B87" s="56"/>
      <c r="C87" s="56"/>
      <c r="D87" s="20"/>
      <c r="E87" s="365"/>
      <c r="F87" s="365"/>
      <c r="J87" s="20"/>
    </row>
    <row r="88" spans="1:10" ht="12.75">
      <c r="A88" s="56"/>
      <c r="B88" s="56"/>
      <c r="C88" s="56"/>
      <c r="D88" s="20"/>
      <c r="E88" s="365"/>
      <c r="F88" s="365"/>
      <c r="J88" s="20"/>
    </row>
    <row r="89" spans="1:10" ht="12.75">
      <c r="A89" s="56"/>
      <c r="B89" s="56"/>
      <c r="C89" s="56"/>
      <c r="D89" s="20"/>
      <c r="E89" s="365"/>
      <c r="F89" s="365"/>
      <c r="J89" s="20"/>
    </row>
    <row r="90" spans="1:10" ht="12.75">
      <c r="A90" s="56"/>
      <c r="B90" s="56"/>
      <c r="C90" s="56"/>
      <c r="D90" s="20"/>
      <c r="E90" s="365"/>
      <c r="F90" s="365"/>
      <c r="J90" s="20"/>
    </row>
    <row r="91" spans="1:10" ht="12.75">
      <c r="A91" s="56"/>
      <c r="B91" s="56"/>
      <c r="C91" s="56"/>
      <c r="D91" s="20"/>
      <c r="E91" s="365"/>
      <c r="F91" s="365"/>
      <c r="J91" s="20"/>
    </row>
    <row r="92" spans="1:10" ht="12.75">
      <c r="A92" s="56"/>
      <c r="B92" s="56"/>
      <c r="C92" s="56"/>
      <c r="D92" s="20"/>
      <c r="E92" s="365"/>
      <c r="F92" s="365"/>
      <c r="J92" s="20"/>
    </row>
    <row r="93" spans="1:10" ht="12.75">
      <c r="A93" s="56"/>
      <c r="B93" s="56"/>
      <c r="C93" s="56"/>
      <c r="D93" s="20"/>
      <c r="E93" s="365"/>
      <c r="F93" s="365"/>
      <c r="J93" s="20"/>
    </row>
    <row r="94" spans="1:10" ht="12.75">
      <c r="A94" s="56"/>
      <c r="B94" s="56"/>
      <c r="C94" s="56"/>
      <c r="D94" s="20"/>
      <c r="E94" s="365"/>
      <c r="F94" s="365"/>
      <c r="J94" s="20"/>
    </row>
    <row r="95" spans="1:10" ht="12.75">
      <c r="A95" s="56"/>
      <c r="B95" s="56"/>
      <c r="C95" s="56"/>
      <c r="D95" s="20"/>
      <c r="E95" s="365"/>
      <c r="F95" s="365"/>
      <c r="J95" s="20"/>
    </row>
    <row r="96" spans="1:10" ht="12.75">
      <c r="A96" s="56"/>
      <c r="B96" s="56"/>
      <c r="C96" s="56"/>
      <c r="D96" s="20"/>
      <c r="E96" s="365"/>
      <c r="F96" s="365"/>
      <c r="J96" s="20"/>
    </row>
    <row r="97" spans="1:10" ht="12.75">
      <c r="A97" s="56"/>
      <c r="B97" s="56"/>
      <c r="C97" s="56"/>
      <c r="D97" s="20"/>
      <c r="E97" s="365"/>
      <c r="F97" s="365"/>
      <c r="J97" s="20"/>
    </row>
    <row r="98" spans="1:10" ht="12.75">
      <c r="A98" s="56"/>
      <c r="B98" s="56"/>
      <c r="C98" s="56"/>
      <c r="D98" s="20"/>
      <c r="E98" s="365"/>
      <c r="F98" s="365"/>
      <c r="J98" s="20"/>
    </row>
    <row r="99" spans="1:10" ht="12.75">
      <c r="A99" s="56"/>
      <c r="B99" s="56"/>
      <c r="C99" s="56"/>
      <c r="D99" s="20"/>
      <c r="E99" s="365"/>
      <c r="F99" s="365"/>
      <c r="J99" s="20"/>
    </row>
    <row r="100" spans="1:10" ht="12.75">
      <c r="A100" s="56"/>
      <c r="B100" s="56"/>
      <c r="C100" s="56"/>
      <c r="D100" s="20"/>
      <c r="E100" s="365"/>
      <c r="F100" s="365"/>
      <c r="J100" s="20"/>
    </row>
    <row r="101" spans="1:10" ht="12.75">
      <c r="A101" s="56"/>
      <c r="B101" s="56"/>
      <c r="C101" s="56"/>
      <c r="D101" s="20"/>
      <c r="E101" s="365"/>
      <c r="F101" s="365"/>
      <c r="J101" s="20"/>
    </row>
    <row r="102" spans="1:10" ht="12.75">
      <c r="A102" s="56"/>
      <c r="B102" s="56"/>
      <c r="C102" s="56"/>
      <c r="D102" s="20"/>
      <c r="E102" s="365"/>
      <c r="F102" s="365"/>
      <c r="J102" s="20"/>
    </row>
    <row r="103" spans="1:10" ht="12.75">
      <c r="A103" s="56"/>
      <c r="B103" s="56"/>
      <c r="C103" s="56"/>
      <c r="D103" s="20"/>
      <c r="E103" s="365"/>
      <c r="F103" s="365"/>
      <c r="J103" s="20"/>
    </row>
    <row r="104" spans="1:10" ht="12.75">
      <c r="A104" s="56"/>
      <c r="B104" s="56"/>
      <c r="C104" s="56"/>
      <c r="D104" s="20"/>
      <c r="E104" s="365"/>
      <c r="F104" s="365"/>
      <c r="J104" s="20"/>
    </row>
    <row r="105" spans="1:10" ht="12.75">
      <c r="A105" s="56"/>
      <c r="B105" s="56"/>
      <c r="C105" s="56"/>
      <c r="D105" s="20"/>
      <c r="E105" s="365"/>
      <c r="F105" s="365"/>
      <c r="J105" s="20"/>
    </row>
    <row r="106" spans="1:10" ht="12.75">
      <c r="A106" s="56"/>
      <c r="B106" s="56"/>
      <c r="C106" s="56"/>
      <c r="D106" s="20"/>
      <c r="E106" s="365"/>
      <c r="F106" s="365"/>
      <c r="J106" s="20"/>
    </row>
    <row r="107" spans="1:10" ht="12.75">
      <c r="A107" s="56"/>
      <c r="B107" s="56"/>
      <c r="C107" s="56"/>
      <c r="D107" s="20"/>
      <c r="E107" s="365"/>
      <c r="F107" s="365"/>
      <c r="J107" s="20"/>
    </row>
    <row r="108" spans="1:10" ht="12.75">
      <c r="A108" s="56"/>
      <c r="B108" s="56"/>
      <c r="C108" s="56"/>
      <c r="D108" s="20"/>
      <c r="E108" s="365"/>
      <c r="F108" s="365"/>
      <c r="J108" s="20"/>
    </row>
    <row r="109" spans="1:10" ht="12.75">
      <c r="A109" s="56"/>
      <c r="B109" s="56"/>
      <c r="C109" s="56"/>
      <c r="D109" s="20"/>
      <c r="E109" s="365"/>
      <c r="F109" s="365"/>
      <c r="J109" s="20"/>
    </row>
    <row r="110" spans="1:10" ht="12.75">
      <c r="A110" s="56"/>
      <c r="B110" s="56"/>
      <c r="C110" s="56"/>
      <c r="D110" s="20"/>
      <c r="E110" s="365"/>
      <c r="F110" s="365"/>
      <c r="J110" s="20"/>
    </row>
    <row r="111" spans="1:10" ht="12.75">
      <c r="A111" s="56"/>
      <c r="B111" s="56"/>
      <c r="C111" s="56"/>
      <c r="D111" s="20"/>
      <c r="E111" s="365"/>
      <c r="F111" s="365"/>
      <c r="J111" s="20"/>
    </row>
    <row r="112" spans="1:10" ht="12.75">
      <c r="A112" s="56"/>
      <c r="B112" s="56"/>
      <c r="C112" s="56"/>
      <c r="D112" s="20"/>
      <c r="E112" s="365"/>
      <c r="F112" s="365"/>
      <c r="J112" s="20"/>
    </row>
    <row r="113" spans="1:10" ht="12.75">
      <c r="A113" s="56"/>
      <c r="B113" s="56"/>
      <c r="C113" s="56"/>
      <c r="D113" s="20"/>
      <c r="E113" s="365"/>
      <c r="F113" s="365"/>
      <c r="J113" s="20"/>
    </row>
    <row r="114" spans="1:10" ht="12.75">
      <c r="A114" s="56"/>
      <c r="B114" s="56"/>
      <c r="C114" s="56"/>
      <c r="D114" s="20"/>
      <c r="E114" s="365"/>
      <c r="F114" s="365"/>
      <c r="J114" s="20"/>
    </row>
    <row r="115" spans="1:10" ht="12.75">
      <c r="A115" s="56"/>
      <c r="B115" s="56"/>
      <c r="C115" s="56"/>
      <c r="D115" s="20"/>
      <c r="E115" s="365"/>
      <c r="F115" s="365"/>
      <c r="J115" s="20"/>
    </row>
    <row r="116" spans="1:10" ht="12.75">
      <c r="A116" s="56"/>
      <c r="B116" s="56"/>
      <c r="C116" s="56"/>
      <c r="D116" s="20"/>
      <c r="E116" s="365"/>
      <c r="F116" s="365"/>
      <c r="J116" s="20"/>
    </row>
    <row r="117" spans="1:10" ht="12.75">
      <c r="A117" s="56"/>
      <c r="B117" s="56"/>
      <c r="C117" s="56"/>
      <c r="D117" s="20"/>
      <c r="E117" s="365"/>
      <c r="F117" s="365"/>
      <c r="J117" s="20"/>
    </row>
    <row r="118" spans="1:10" ht="12.75">
      <c r="A118" s="56"/>
      <c r="B118" s="56"/>
      <c r="C118" s="56"/>
      <c r="D118" s="20"/>
      <c r="E118" s="365"/>
      <c r="F118" s="365"/>
      <c r="J118" s="20"/>
    </row>
    <row r="119" spans="1:10" ht="12.75">
      <c r="A119" s="56"/>
      <c r="B119" s="56"/>
      <c r="C119" s="56"/>
      <c r="D119" s="20"/>
      <c r="E119" s="365"/>
      <c r="F119" s="365"/>
      <c r="J119" s="20"/>
    </row>
    <row r="120" spans="1:10" ht="12.75">
      <c r="A120" s="56"/>
      <c r="B120" s="56"/>
      <c r="C120" s="56"/>
      <c r="D120" s="20"/>
      <c r="E120" s="365"/>
      <c r="F120" s="365"/>
      <c r="J120" s="20"/>
    </row>
    <row r="121" spans="1:10" ht="12.75">
      <c r="A121" s="56"/>
      <c r="B121" s="56"/>
      <c r="C121" s="56"/>
      <c r="D121" s="20"/>
      <c r="E121" s="365"/>
      <c r="F121" s="365"/>
      <c r="J121" s="20"/>
    </row>
    <row r="122" spans="1:10" ht="12.75">
      <c r="A122" s="56"/>
      <c r="B122" s="56"/>
      <c r="C122" s="56"/>
      <c r="D122" s="20"/>
      <c r="E122" s="365"/>
      <c r="F122" s="365"/>
      <c r="J122" s="20"/>
    </row>
    <row r="123" spans="1:10" ht="12.75">
      <c r="A123" s="56"/>
      <c r="B123" s="56"/>
      <c r="C123" s="56"/>
      <c r="D123" s="20"/>
      <c r="E123" s="365"/>
      <c r="F123" s="365"/>
      <c r="J123" s="20"/>
    </row>
    <row r="124" spans="1:10" ht="12.75">
      <c r="A124" s="56"/>
      <c r="B124" s="56"/>
      <c r="C124" s="56"/>
      <c r="D124" s="20"/>
      <c r="E124" s="365"/>
      <c r="F124" s="365"/>
      <c r="J124" s="20"/>
    </row>
    <row r="125" spans="1:10" ht="12.75">
      <c r="A125" s="56"/>
      <c r="B125" s="56"/>
      <c r="C125" s="56"/>
      <c r="D125" s="20"/>
      <c r="E125" s="365"/>
      <c r="F125" s="365"/>
      <c r="J125" s="20"/>
    </row>
    <row r="126" spans="1:10" ht="12.75">
      <c r="A126" s="56"/>
      <c r="B126" s="56"/>
      <c r="C126" s="56"/>
      <c r="D126" s="20"/>
      <c r="E126" s="365"/>
      <c r="F126" s="365"/>
      <c r="J126" s="20"/>
    </row>
    <row r="127" spans="1:10" ht="12.75">
      <c r="A127" s="56"/>
      <c r="B127" s="56"/>
      <c r="C127" s="56"/>
      <c r="D127" s="20"/>
      <c r="E127" s="365"/>
      <c r="F127" s="365"/>
      <c r="J127" s="20"/>
    </row>
    <row r="128" spans="1:10" ht="12.75">
      <c r="A128" s="56"/>
      <c r="B128" s="56"/>
      <c r="C128" s="56"/>
      <c r="D128" s="20"/>
      <c r="E128" s="365"/>
      <c r="F128" s="365"/>
      <c r="J128" s="20"/>
    </row>
    <row r="129" spans="1:10" ht="12.75">
      <c r="A129" s="56"/>
      <c r="B129" s="56"/>
      <c r="C129" s="56"/>
      <c r="D129" s="20"/>
      <c r="E129" s="365"/>
      <c r="F129" s="365"/>
      <c r="J129" s="20"/>
    </row>
    <row r="130" spans="1:10" ht="12.75">
      <c r="A130" s="56"/>
      <c r="B130" s="56"/>
      <c r="C130" s="56"/>
      <c r="D130" s="20"/>
      <c r="E130" s="365"/>
      <c r="F130" s="365"/>
      <c r="J130" s="20"/>
    </row>
    <row r="131" spans="1:10" ht="12.75">
      <c r="A131" s="56"/>
      <c r="B131" s="56"/>
      <c r="C131" s="56"/>
      <c r="D131" s="20"/>
      <c r="E131" s="365"/>
      <c r="F131" s="365"/>
      <c r="J131" s="20"/>
    </row>
    <row r="132" spans="1:10" ht="12.75">
      <c r="A132" s="56"/>
      <c r="B132" s="56"/>
      <c r="C132" s="56"/>
      <c r="D132" s="20"/>
      <c r="E132" s="365"/>
      <c r="F132" s="365"/>
      <c r="J132" s="20"/>
    </row>
    <row r="133" spans="1:10" ht="12.75">
      <c r="A133" s="56"/>
      <c r="B133" s="56"/>
      <c r="C133" s="56"/>
      <c r="D133" s="20"/>
      <c r="E133" s="365"/>
      <c r="F133" s="365"/>
      <c r="J133" s="20"/>
    </row>
    <row r="134" spans="1:10" ht="12.75">
      <c r="A134" s="56"/>
      <c r="B134" s="56"/>
      <c r="C134" s="56"/>
      <c r="D134" s="20"/>
      <c r="E134" s="365"/>
      <c r="F134" s="365"/>
      <c r="J134" s="20"/>
    </row>
    <row r="135" spans="1:10" ht="12.75">
      <c r="A135" s="56"/>
      <c r="B135" s="56"/>
      <c r="C135" s="56"/>
      <c r="D135" s="20"/>
      <c r="E135" s="365"/>
      <c r="F135" s="365"/>
      <c r="J135" s="20"/>
    </row>
    <row r="136" spans="1:10" ht="12.75">
      <c r="A136" s="56"/>
      <c r="B136" s="56"/>
      <c r="C136" s="56"/>
      <c r="D136" s="20"/>
      <c r="E136" s="365"/>
      <c r="F136" s="365"/>
      <c r="J136" s="20"/>
    </row>
    <row r="137" spans="1:10" ht="12.75">
      <c r="A137" s="56"/>
      <c r="B137" s="56"/>
      <c r="C137" s="56"/>
      <c r="D137" s="20"/>
      <c r="E137" s="365"/>
      <c r="F137" s="365"/>
      <c r="J137" s="20"/>
    </row>
    <row r="138" spans="1:10" ht="12.75">
      <c r="A138" s="56"/>
      <c r="B138" s="56"/>
      <c r="C138" s="56"/>
      <c r="D138" s="20"/>
      <c r="E138" s="365"/>
      <c r="F138" s="365"/>
      <c r="J138" s="20"/>
    </row>
    <row r="139" spans="1:10" ht="12.75">
      <c r="A139" s="56"/>
      <c r="B139" s="56"/>
      <c r="C139" s="56"/>
      <c r="D139" s="20"/>
      <c r="E139" s="365"/>
      <c r="F139" s="365"/>
      <c r="J139" s="20"/>
    </row>
    <row r="140" spans="1:10" ht="12.75">
      <c r="A140" s="56"/>
      <c r="B140" s="56"/>
      <c r="C140" s="56"/>
      <c r="D140" s="20"/>
      <c r="E140" s="365"/>
      <c r="F140" s="365"/>
      <c r="J140" s="20"/>
    </row>
    <row r="141" spans="1:10" ht="12.75">
      <c r="A141" s="56"/>
      <c r="B141" s="56"/>
      <c r="C141" s="56"/>
      <c r="D141" s="20"/>
      <c r="E141" s="365"/>
      <c r="F141" s="365"/>
      <c r="J141" s="20"/>
    </row>
    <row r="142" spans="1:10" ht="12.75">
      <c r="A142" s="56"/>
      <c r="B142" s="56"/>
      <c r="C142" s="56"/>
      <c r="D142" s="20"/>
      <c r="E142" s="365"/>
      <c r="F142" s="365"/>
      <c r="J142" s="20"/>
    </row>
    <row r="143" spans="1:10" ht="12.75">
      <c r="A143" s="56"/>
      <c r="B143" s="56"/>
      <c r="C143" s="56"/>
      <c r="D143" s="20"/>
      <c r="E143" s="365"/>
      <c r="F143" s="365"/>
      <c r="J143" s="20"/>
    </row>
    <row r="144" spans="1:10" ht="12.75">
      <c r="A144" s="56"/>
      <c r="B144" s="56"/>
      <c r="C144" s="56"/>
      <c r="D144" s="20"/>
      <c r="E144" s="365"/>
      <c r="F144" s="365"/>
      <c r="J144" s="20"/>
    </row>
    <row r="145" spans="1:10" ht="12.75">
      <c r="A145" s="56"/>
      <c r="B145" s="56"/>
      <c r="C145" s="56"/>
      <c r="D145" s="20"/>
      <c r="E145" s="365"/>
      <c r="F145" s="365"/>
      <c r="J145" s="20"/>
    </row>
    <row r="146" spans="1:10" ht="12.75">
      <c r="A146" s="56"/>
      <c r="B146" s="56"/>
      <c r="C146" s="56"/>
      <c r="D146" s="20"/>
      <c r="E146" s="365"/>
      <c r="F146" s="365"/>
      <c r="J146" s="20"/>
    </row>
    <row r="147" spans="1:10" ht="12.75">
      <c r="A147" s="56"/>
      <c r="B147" s="56"/>
      <c r="C147" s="56"/>
      <c r="D147" s="20"/>
      <c r="E147" s="365"/>
      <c r="F147" s="365"/>
      <c r="J147" s="20"/>
    </row>
    <row r="148" spans="1:10" ht="12.75">
      <c r="A148" s="56"/>
      <c r="B148" s="56"/>
      <c r="C148" s="56"/>
      <c r="D148" s="20"/>
      <c r="E148" s="365"/>
      <c r="F148" s="365"/>
      <c r="J148" s="20"/>
    </row>
    <row r="149" spans="1:10" ht="12.75">
      <c r="A149" s="56"/>
      <c r="B149" s="56"/>
      <c r="C149" s="56"/>
      <c r="D149" s="20"/>
      <c r="E149" s="365"/>
      <c r="F149" s="365"/>
      <c r="J149" s="20"/>
    </row>
    <row r="150" spans="1:10" ht="12.75">
      <c r="A150" s="56"/>
      <c r="B150" s="56"/>
      <c r="C150" s="56"/>
      <c r="D150" s="20"/>
      <c r="E150" s="365"/>
      <c r="F150" s="365"/>
      <c r="J150" s="20"/>
    </row>
    <row r="151" spans="1:10" ht="12.75">
      <c r="A151" s="56"/>
      <c r="B151" s="56"/>
      <c r="C151" s="56"/>
      <c r="D151" s="20"/>
      <c r="E151" s="365"/>
      <c r="F151" s="365"/>
      <c r="J151" s="20"/>
    </row>
    <row r="152" spans="1:10" ht="12.75">
      <c r="A152" s="56"/>
      <c r="B152" s="56"/>
      <c r="C152" s="56"/>
      <c r="D152" s="20"/>
      <c r="E152" s="365"/>
      <c r="F152" s="365"/>
      <c r="J152" s="20"/>
    </row>
    <row r="153" spans="1:10" ht="12.75">
      <c r="A153" s="56"/>
      <c r="B153" s="56"/>
      <c r="C153" s="56"/>
      <c r="D153" s="20"/>
      <c r="E153" s="365"/>
      <c r="F153" s="365"/>
      <c r="J153" s="20"/>
    </row>
    <row r="154" spans="1:10" ht="12.75">
      <c r="A154" s="56"/>
      <c r="B154" s="56"/>
      <c r="C154" s="56"/>
      <c r="D154" s="20"/>
      <c r="E154" s="365"/>
      <c r="F154" s="365"/>
      <c r="J154" s="20"/>
    </row>
    <row r="155" spans="1:10" ht="12.75">
      <c r="A155" s="56"/>
      <c r="B155" s="56"/>
      <c r="C155" s="56"/>
      <c r="D155" s="20"/>
      <c r="E155" s="365"/>
      <c r="F155" s="365"/>
      <c r="J155" s="20"/>
    </row>
    <row r="156" spans="1:10" ht="12.75">
      <c r="A156" s="56"/>
      <c r="B156" s="56"/>
      <c r="C156" s="56"/>
      <c r="D156" s="20"/>
      <c r="E156" s="365"/>
      <c r="F156" s="365"/>
      <c r="J156" s="20"/>
    </row>
    <row r="157" spans="1:10" ht="12.75">
      <c r="A157" s="56"/>
      <c r="B157" s="56"/>
      <c r="C157" s="56"/>
      <c r="D157" s="20"/>
      <c r="E157" s="365"/>
      <c r="F157" s="365"/>
      <c r="J157" s="20"/>
    </row>
    <row r="158" spans="1:10" ht="12.75">
      <c r="A158" s="56"/>
      <c r="B158" s="56"/>
      <c r="C158" s="56"/>
      <c r="D158" s="20"/>
      <c r="E158" s="365"/>
      <c r="F158" s="365"/>
      <c r="J158" s="20"/>
    </row>
    <row r="159" spans="1:10" ht="12.75">
      <c r="A159" s="56"/>
      <c r="B159" s="56"/>
      <c r="C159" s="56"/>
      <c r="D159" s="20"/>
      <c r="E159" s="365"/>
      <c r="F159" s="365"/>
      <c r="J159" s="20"/>
    </row>
    <row r="160" spans="1:10" ht="12.75">
      <c r="A160" s="56"/>
      <c r="B160" s="56"/>
      <c r="C160" s="56"/>
      <c r="D160" s="20"/>
      <c r="E160" s="365"/>
      <c r="F160" s="365"/>
      <c r="J160" s="20"/>
    </row>
    <row r="161" spans="1:10" ht="12.75">
      <c r="A161" s="56"/>
      <c r="B161" s="56"/>
      <c r="C161" s="56"/>
      <c r="D161" s="20"/>
      <c r="E161" s="365"/>
      <c r="F161" s="365"/>
      <c r="J161" s="20"/>
    </row>
    <row r="162" spans="1:10" ht="12.75">
      <c r="A162" s="56"/>
      <c r="B162" s="56"/>
      <c r="C162" s="56"/>
      <c r="D162" s="20"/>
      <c r="E162" s="365"/>
      <c r="F162" s="365"/>
      <c r="J162" s="20"/>
    </row>
    <row r="163" spans="1:10" ht="12.75">
      <c r="A163" s="56"/>
      <c r="B163" s="56"/>
      <c r="C163" s="56"/>
      <c r="D163" s="20"/>
      <c r="E163" s="365"/>
      <c r="F163" s="365"/>
      <c r="J163" s="20"/>
    </row>
    <row r="164" spans="1:10" ht="12.75">
      <c r="A164" s="56"/>
      <c r="B164" s="56"/>
      <c r="C164" s="56"/>
      <c r="D164" s="20"/>
      <c r="E164" s="365"/>
      <c r="F164" s="365"/>
      <c r="J164" s="20"/>
    </row>
    <row r="165" spans="1:10" ht="12.75">
      <c r="A165" s="56"/>
      <c r="B165" s="56"/>
      <c r="C165" s="56"/>
      <c r="D165" s="20"/>
      <c r="E165" s="365"/>
      <c r="F165" s="365"/>
      <c r="J165" s="20"/>
    </row>
    <row r="166" spans="1:10" ht="12.75">
      <c r="A166" s="56"/>
      <c r="B166" s="56"/>
      <c r="C166" s="56"/>
      <c r="D166" s="20"/>
      <c r="E166" s="365"/>
      <c r="F166" s="365"/>
      <c r="J166" s="20"/>
    </row>
    <row r="167" spans="1:10" ht="12.75">
      <c r="A167" s="56"/>
      <c r="B167" s="56"/>
      <c r="C167" s="56"/>
      <c r="D167" s="20"/>
      <c r="E167" s="365"/>
      <c r="F167" s="365"/>
      <c r="J167" s="20"/>
    </row>
    <row r="168" spans="1:10" ht="12.75">
      <c r="A168" s="56"/>
      <c r="B168" s="56"/>
      <c r="C168" s="56"/>
      <c r="D168" s="20"/>
      <c r="E168" s="365"/>
      <c r="F168" s="365"/>
      <c r="J168" s="20"/>
    </row>
    <row r="169" spans="1:10" ht="12.75">
      <c r="A169" s="56"/>
      <c r="B169" s="56"/>
      <c r="C169" s="56"/>
      <c r="D169" s="20"/>
      <c r="E169" s="365"/>
      <c r="F169" s="365"/>
      <c r="J169" s="20"/>
    </row>
    <row r="170" spans="1:10" ht="12.75">
      <c r="A170" s="56"/>
      <c r="B170" s="56"/>
      <c r="C170" s="56"/>
      <c r="D170" s="20"/>
      <c r="E170" s="365"/>
      <c r="F170" s="365"/>
      <c r="J170" s="20"/>
    </row>
    <row r="171" spans="1:10" ht="12.75">
      <c r="A171" s="56"/>
      <c r="B171" s="56"/>
      <c r="C171" s="56"/>
      <c r="D171" s="20"/>
      <c r="E171" s="365"/>
      <c r="F171" s="365"/>
      <c r="J171" s="20"/>
    </row>
    <row r="172" spans="1:10" ht="12.75">
      <c r="A172" s="56"/>
      <c r="B172" s="56"/>
      <c r="C172" s="56"/>
      <c r="D172" s="20"/>
      <c r="E172" s="365"/>
      <c r="F172" s="365"/>
      <c r="J172" s="20"/>
    </row>
    <row r="173" spans="1:10" ht="12.75">
      <c r="A173" s="56"/>
      <c r="B173" s="56"/>
      <c r="C173" s="56"/>
      <c r="D173" s="20"/>
      <c r="E173" s="365"/>
      <c r="F173" s="365"/>
      <c r="J173" s="20"/>
    </row>
    <row r="174" spans="1:10" ht="12.75">
      <c r="A174" s="56"/>
      <c r="B174" s="56"/>
      <c r="C174" s="56"/>
      <c r="D174" s="20"/>
      <c r="E174" s="365"/>
      <c r="F174" s="365"/>
      <c r="J174" s="20"/>
    </row>
    <row r="175" spans="1:10" ht="12.75">
      <c r="A175" s="56"/>
      <c r="B175" s="56"/>
      <c r="C175" s="56"/>
      <c r="D175" s="20"/>
      <c r="E175" s="365"/>
      <c r="F175" s="365"/>
      <c r="J175" s="20"/>
    </row>
    <row r="176" spans="1:10" ht="12.75">
      <c r="A176" s="56"/>
      <c r="B176" s="56"/>
      <c r="C176" s="56"/>
      <c r="D176" s="20"/>
      <c r="E176" s="365"/>
      <c r="F176" s="365"/>
      <c r="J176" s="20"/>
    </row>
    <row r="177" spans="1:10" ht="12.75">
      <c r="A177" s="56"/>
      <c r="B177" s="56"/>
      <c r="C177" s="56"/>
      <c r="D177" s="20"/>
      <c r="E177" s="365"/>
      <c r="F177" s="365"/>
      <c r="J177" s="20"/>
    </row>
    <row r="178" spans="1:10" ht="12.75">
      <c r="A178" s="56"/>
      <c r="B178" s="56"/>
      <c r="C178" s="56"/>
      <c r="D178" s="20"/>
      <c r="E178" s="365"/>
      <c r="F178" s="365"/>
      <c r="J178" s="20"/>
    </row>
    <row r="179" spans="1:10" ht="12.75">
      <c r="A179" s="56"/>
      <c r="B179" s="56"/>
      <c r="C179" s="56"/>
      <c r="D179" s="20"/>
      <c r="E179" s="365"/>
      <c r="F179" s="365"/>
      <c r="J179" s="20"/>
    </row>
    <row r="180" spans="1:10" ht="12.75">
      <c r="A180" s="56"/>
      <c r="B180" s="56"/>
      <c r="C180" s="56"/>
      <c r="D180" s="20"/>
      <c r="E180" s="365"/>
      <c r="F180" s="365"/>
      <c r="J180" s="20"/>
    </row>
    <row r="181" spans="1:10" ht="12.75">
      <c r="A181" s="56"/>
      <c r="B181" s="56"/>
      <c r="C181" s="56"/>
      <c r="D181" s="20"/>
      <c r="E181" s="365"/>
      <c r="F181" s="365"/>
      <c r="J181" s="20"/>
    </row>
    <row r="182" spans="1:10" ht="12.75">
      <c r="A182" s="56"/>
      <c r="B182" s="56"/>
      <c r="C182" s="56"/>
      <c r="D182" s="20"/>
      <c r="E182" s="365"/>
      <c r="F182" s="365"/>
      <c r="J182" s="20"/>
    </row>
    <row r="183" spans="1:10" ht="12.75">
      <c r="A183" s="56"/>
      <c r="B183" s="56"/>
      <c r="C183" s="56"/>
      <c r="D183" s="20"/>
      <c r="E183" s="365"/>
      <c r="F183" s="365"/>
      <c r="J183" s="20"/>
    </row>
    <row r="184" spans="1:10" ht="12.75">
      <c r="A184" s="56"/>
      <c r="B184" s="56"/>
      <c r="C184" s="56"/>
      <c r="D184" s="20"/>
      <c r="E184" s="365"/>
      <c r="F184" s="365"/>
      <c r="J184" s="20"/>
    </row>
    <row r="185" spans="1:10" ht="12.75">
      <c r="A185" s="56"/>
      <c r="B185" s="56"/>
      <c r="C185" s="56"/>
      <c r="D185" s="20"/>
      <c r="E185" s="365"/>
      <c r="F185" s="365"/>
      <c r="J185" s="20"/>
    </row>
    <row r="186" spans="1:10" ht="12.75">
      <c r="A186" s="56"/>
      <c r="B186" s="56"/>
      <c r="C186" s="56"/>
      <c r="D186" s="20"/>
      <c r="E186" s="365"/>
      <c r="F186" s="365"/>
      <c r="J186" s="20"/>
    </row>
    <row r="187" spans="1:10" ht="12.75">
      <c r="A187" s="56"/>
      <c r="B187" s="56"/>
      <c r="C187" s="56"/>
      <c r="D187" s="20"/>
      <c r="E187" s="365"/>
      <c r="F187" s="365"/>
      <c r="J187" s="20"/>
    </row>
    <row r="188" spans="1:10" ht="12.75">
      <c r="A188" s="56"/>
      <c r="B188" s="56"/>
      <c r="C188" s="56"/>
      <c r="D188" s="20"/>
      <c r="E188" s="365"/>
      <c r="F188" s="365"/>
      <c r="J188" s="20"/>
    </row>
    <row r="189" spans="1:10" ht="12.75">
      <c r="A189" s="56"/>
      <c r="B189" s="56"/>
      <c r="C189" s="56"/>
      <c r="D189" s="20"/>
      <c r="E189" s="365"/>
      <c r="F189" s="365"/>
      <c r="J189" s="20"/>
    </row>
    <row r="190" spans="1:10" ht="12.75">
      <c r="A190" s="56"/>
      <c r="B190" s="56"/>
      <c r="C190" s="56"/>
      <c r="D190" s="20"/>
      <c r="E190" s="365"/>
      <c r="F190" s="365"/>
      <c r="J190" s="20"/>
    </row>
    <row r="191" spans="1:10" ht="12.75">
      <c r="A191" s="56"/>
      <c r="B191" s="56"/>
      <c r="C191" s="56"/>
      <c r="D191" s="20"/>
      <c r="E191" s="365"/>
      <c r="F191" s="365"/>
      <c r="J191" s="20"/>
    </row>
    <row r="192" spans="1:10" ht="12.75">
      <c r="A192" s="56"/>
      <c r="B192" s="56"/>
      <c r="C192" s="56"/>
      <c r="D192" s="20"/>
      <c r="E192" s="365"/>
      <c r="F192" s="365"/>
      <c r="J192" s="20"/>
    </row>
    <row r="193" spans="1:10" ht="12.75">
      <c r="A193" s="56"/>
      <c r="B193" s="56"/>
      <c r="C193" s="56"/>
      <c r="D193" s="20"/>
      <c r="E193" s="365"/>
      <c r="F193" s="365"/>
      <c r="J193" s="20"/>
    </row>
    <row r="194" spans="1:10" ht="12.75">
      <c r="A194" s="56"/>
      <c r="B194" s="56"/>
      <c r="C194" s="56"/>
      <c r="D194" s="20"/>
      <c r="E194" s="365"/>
      <c r="F194" s="365"/>
      <c r="J194" s="20"/>
    </row>
    <row r="195" spans="1:10" ht="12.75">
      <c r="A195" s="56"/>
      <c r="B195" s="56"/>
      <c r="C195" s="56"/>
      <c r="D195" s="20"/>
      <c r="E195" s="365"/>
      <c r="F195" s="365"/>
      <c r="J195" s="20"/>
    </row>
    <row r="196" spans="1:10" ht="12.75">
      <c r="A196" s="56"/>
      <c r="B196" s="56"/>
      <c r="C196" s="56"/>
      <c r="D196" s="20"/>
      <c r="E196" s="365"/>
      <c r="F196" s="365"/>
      <c r="J196" s="20"/>
    </row>
    <row r="197" spans="1:10" ht="12.75">
      <c r="A197" s="56"/>
      <c r="B197" s="56"/>
      <c r="C197" s="56"/>
      <c r="D197" s="20"/>
      <c r="E197" s="365"/>
      <c r="F197" s="365"/>
      <c r="J197" s="20"/>
    </row>
    <row r="198" spans="1:10" ht="12.75">
      <c r="A198" s="56"/>
      <c r="B198" s="56"/>
      <c r="C198" s="56"/>
      <c r="D198" s="20"/>
      <c r="E198" s="365"/>
      <c r="F198" s="365"/>
      <c r="J198" s="20"/>
    </row>
    <row r="199" spans="1:10" ht="12.75">
      <c r="A199" s="56"/>
      <c r="B199" s="56"/>
      <c r="C199" s="56"/>
      <c r="D199" s="20"/>
      <c r="E199" s="365"/>
      <c r="F199" s="365"/>
      <c r="J199" s="20"/>
    </row>
    <row r="200" spans="1:10" ht="12.75">
      <c r="A200" s="56"/>
      <c r="B200" s="56"/>
      <c r="C200" s="56"/>
      <c r="D200" s="20"/>
      <c r="E200" s="365"/>
      <c r="F200" s="365"/>
      <c r="J200" s="20"/>
    </row>
    <row r="201" spans="1:10" ht="12.75">
      <c r="A201" s="56"/>
      <c r="B201" s="56"/>
      <c r="C201" s="56"/>
      <c r="D201" s="20"/>
      <c r="E201" s="365"/>
      <c r="F201" s="365"/>
      <c r="J201" s="20"/>
    </row>
    <row r="202" spans="1:10" ht="12.75">
      <c r="A202" s="56"/>
      <c r="B202" s="56"/>
      <c r="C202" s="56"/>
      <c r="D202" s="20"/>
      <c r="E202" s="365"/>
      <c r="F202" s="365"/>
      <c r="J202" s="20"/>
    </row>
    <row r="203" spans="1:10" ht="12.75">
      <c r="A203" s="56"/>
      <c r="B203" s="56"/>
      <c r="C203" s="56"/>
      <c r="D203" s="20"/>
      <c r="E203" s="365"/>
      <c r="F203" s="365"/>
      <c r="J203" s="20"/>
    </row>
    <row r="204" spans="1:10" ht="12.75">
      <c r="A204" s="56"/>
      <c r="B204" s="56"/>
      <c r="C204" s="56"/>
      <c r="D204" s="20"/>
      <c r="E204" s="365"/>
      <c r="F204" s="365"/>
      <c r="J204" s="20"/>
    </row>
    <row r="205" spans="1:10" ht="12.75">
      <c r="A205" s="56"/>
      <c r="B205" s="56"/>
      <c r="C205" s="56"/>
      <c r="D205" s="20"/>
      <c r="E205" s="365"/>
      <c r="F205" s="365"/>
      <c r="J205" s="20"/>
    </row>
    <row r="206" spans="1:10" ht="12.75">
      <c r="A206" s="56"/>
      <c r="B206" s="56"/>
      <c r="C206" s="56"/>
      <c r="D206" s="20"/>
      <c r="E206" s="365"/>
      <c r="F206" s="365"/>
      <c r="J206" s="20"/>
    </row>
    <row r="207" spans="1:10" ht="12.75">
      <c r="A207" s="56"/>
      <c r="B207" s="56"/>
      <c r="C207" s="56"/>
      <c r="D207" s="20"/>
      <c r="E207" s="365"/>
      <c r="F207" s="365"/>
      <c r="J207" s="20"/>
    </row>
    <row r="208" spans="1:10" ht="12.75">
      <c r="A208" s="56"/>
      <c r="B208" s="56"/>
      <c r="C208" s="56"/>
      <c r="D208" s="20"/>
      <c r="E208" s="365"/>
      <c r="F208" s="365"/>
      <c r="J208" s="20"/>
    </row>
    <row r="209" spans="1:10" ht="12.75">
      <c r="A209" s="56"/>
      <c r="B209" s="56"/>
      <c r="C209" s="56"/>
      <c r="D209" s="20"/>
      <c r="E209" s="365"/>
      <c r="F209" s="365"/>
      <c r="J209" s="20"/>
    </row>
    <row r="210" spans="1:10" ht="12.75">
      <c r="A210" s="56"/>
      <c r="B210" s="56"/>
      <c r="C210" s="56"/>
      <c r="D210" s="20"/>
      <c r="E210" s="365"/>
      <c r="F210" s="365"/>
      <c r="J210" s="20"/>
    </row>
    <row r="211" spans="1:10" ht="12.75">
      <c r="A211" s="56"/>
      <c r="B211" s="56"/>
      <c r="C211" s="56"/>
      <c r="D211" s="20"/>
      <c r="E211" s="365"/>
      <c r="F211" s="365"/>
      <c r="J211" s="20"/>
    </row>
    <row r="212" spans="1:10" ht="12.75">
      <c r="A212" s="56"/>
      <c r="B212" s="56"/>
      <c r="C212" s="56"/>
      <c r="D212" s="20"/>
      <c r="E212" s="365"/>
      <c r="F212" s="365"/>
      <c r="J212" s="20"/>
    </row>
    <row r="213" spans="1:10" ht="12.75">
      <c r="A213" s="56"/>
      <c r="B213" s="56"/>
      <c r="C213" s="56"/>
      <c r="D213" s="20"/>
      <c r="E213" s="365"/>
      <c r="F213" s="365"/>
      <c r="J213" s="20"/>
    </row>
    <row r="214" spans="1:10" ht="12.75">
      <c r="A214" s="56"/>
      <c r="B214" s="56"/>
      <c r="C214" s="56"/>
      <c r="D214" s="20"/>
      <c r="E214" s="365"/>
      <c r="F214" s="365"/>
      <c r="J214" s="20"/>
    </row>
    <row r="215" spans="1:10" ht="12.75">
      <c r="A215" s="56"/>
      <c r="B215" s="56"/>
      <c r="C215" s="56"/>
      <c r="D215" s="20"/>
      <c r="E215" s="365"/>
      <c r="F215" s="365"/>
      <c r="J215" s="20"/>
    </row>
    <row r="216" spans="1:10" ht="12.75">
      <c r="A216" s="56"/>
      <c r="B216" s="56"/>
      <c r="C216" s="56"/>
      <c r="D216" s="20"/>
      <c r="E216" s="365"/>
      <c r="F216" s="365"/>
      <c r="J216" s="20"/>
    </row>
    <row r="217" spans="1:10" ht="12.75">
      <c r="A217" s="56"/>
      <c r="B217" s="56"/>
      <c r="C217" s="56"/>
      <c r="D217" s="20"/>
      <c r="E217" s="365"/>
      <c r="F217" s="365"/>
      <c r="J217" s="20"/>
    </row>
    <row r="218" spans="1:10" ht="12.75">
      <c r="A218" s="56"/>
      <c r="B218" s="56"/>
      <c r="C218" s="56"/>
      <c r="D218" s="20"/>
      <c r="E218" s="365"/>
      <c r="F218" s="365"/>
      <c r="J218" s="20"/>
    </row>
    <row r="219" spans="1:10" ht="12.75">
      <c r="A219" s="56"/>
      <c r="B219" s="56"/>
      <c r="C219" s="56"/>
      <c r="D219" s="20"/>
      <c r="E219" s="365"/>
      <c r="F219" s="365"/>
      <c r="J219" s="20"/>
    </row>
    <row r="220" spans="1:10" ht="12.75">
      <c r="A220" s="56"/>
      <c r="B220" s="56"/>
      <c r="C220" s="56"/>
      <c r="D220" s="20"/>
      <c r="E220" s="365"/>
      <c r="F220" s="365"/>
      <c r="J220" s="20"/>
    </row>
    <row r="221" spans="1:10" ht="12.75">
      <c r="A221" s="56"/>
      <c r="B221" s="56"/>
      <c r="C221" s="56"/>
      <c r="D221" s="20"/>
      <c r="E221" s="365"/>
      <c r="F221" s="365"/>
      <c r="J221" s="20"/>
    </row>
    <row r="222" spans="1:10" ht="12.75">
      <c r="A222" s="56"/>
      <c r="B222" s="56"/>
      <c r="C222" s="56"/>
      <c r="D222" s="20"/>
      <c r="E222" s="365"/>
      <c r="F222" s="365"/>
      <c r="J222" s="20"/>
    </row>
    <row r="223" spans="1:10" ht="12.75">
      <c r="A223" s="56"/>
      <c r="B223" s="56"/>
      <c r="C223" s="56"/>
      <c r="D223" s="20"/>
      <c r="E223" s="365"/>
      <c r="F223" s="365"/>
      <c r="J223" s="20"/>
    </row>
    <row r="224" spans="1:10" ht="12.75">
      <c r="A224" s="56"/>
      <c r="B224" s="56"/>
      <c r="C224" s="56"/>
      <c r="D224" s="20"/>
      <c r="E224" s="365"/>
      <c r="F224" s="365"/>
      <c r="J224" s="20"/>
    </row>
    <row r="225" spans="1:10" ht="12.75">
      <c r="A225" s="56"/>
      <c r="B225" s="56"/>
      <c r="C225" s="56"/>
      <c r="D225" s="20"/>
      <c r="E225" s="365"/>
      <c r="F225" s="365"/>
      <c r="J225" s="20"/>
    </row>
    <row r="226" spans="1:10" ht="12.75">
      <c r="A226" s="56"/>
      <c r="B226" s="56"/>
      <c r="C226" s="56"/>
      <c r="D226" s="20"/>
      <c r="E226" s="365"/>
      <c r="F226" s="365"/>
      <c r="J226" s="20"/>
    </row>
    <row r="227" spans="1:10" ht="12.75">
      <c r="A227" s="56"/>
      <c r="B227" s="56"/>
      <c r="C227" s="56"/>
      <c r="D227" s="20"/>
      <c r="E227" s="365"/>
      <c r="F227" s="365"/>
      <c r="J227" s="20"/>
    </row>
    <row r="228" spans="1:10" ht="12.75">
      <c r="A228" s="56"/>
      <c r="B228" s="56"/>
      <c r="C228" s="56"/>
      <c r="D228" s="20"/>
      <c r="E228" s="365"/>
      <c r="F228" s="365"/>
      <c r="J228" s="20"/>
    </row>
    <row r="229" spans="1:10" ht="12.75">
      <c r="A229" s="56"/>
      <c r="B229" s="56"/>
      <c r="C229" s="56"/>
      <c r="D229" s="20"/>
      <c r="E229" s="365"/>
      <c r="F229" s="365"/>
      <c r="J229" s="20"/>
    </row>
    <row r="230" spans="1:10" ht="12.75">
      <c r="A230" s="56"/>
      <c r="B230" s="56"/>
      <c r="C230" s="56"/>
      <c r="D230" s="20"/>
      <c r="E230" s="365"/>
      <c r="F230" s="365"/>
      <c r="J230" s="20"/>
    </row>
    <row r="231" spans="1:10" ht="12.75">
      <c r="A231" s="56"/>
      <c r="B231" s="56"/>
      <c r="C231" s="56"/>
      <c r="D231" s="20"/>
      <c r="E231" s="365"/>
      <c r="F231" s="365"/>
      <c r="J231" s="20"/>
    </row>
    <row r="232" spans="1:10" ht="12.75">
      <c r="A232" s="56"/>
      <c r="B232" s="56"/>
      <c r="C232" s="56"/>
      <c r="D232" s="20"/>
      <c r="E232" s="365"/>
      <c r="F232" s="365"/>
      <c r="J232" s="20"/>
    </row>
    <row r="233" spans="1:10" ht="12.75">
      <c r="A233" s="56"/>
      <c r="B233" s="56"/>
      <c r="C233" s="56"/>
      <c r="D233" s="20"/>
      <c r="E233" s="365"/>
      <c r="F233" s="365"/>
      <c r="J233" s="20"/>
    </row>
    <row r="234" spans="1:10" ht="12.75">
      <c r="A234" s="56"/>
      <c r="B234" s="56"/>
      <c r="C234" s="56"/>
      <c r="D234" s="20"/>
      <c r="E234" s="365"/>
      <c r="F234" s="365"/>
      <c r="J234" s="20"/>
    </row>
    <row r="235" spans="1:10" ht="12.75">
      <c r="A235" s="56"/>
      <c r="B235" s="56"/>
      <c r="C235" s="56"/>
      <c r="D235" s="20"/>
      <c r="E235" s="365"/>
      <c r="F235" s="365"/>
      <c r="J235" s="20"/>
    </row>
    <row r="236" spans="1:10" ht="12.75">
      <c r="A236" s="56"/>
      <c r="B236" s="56"/>
      <c r="C236" s="56"/>
      <c r="D236" s="20"/>
      <c r="E236" s="365"/>
      <c r="F236" s="365"/>
      <c r="J236" s="20"/>
    </row>
    <row r="237" spans="1:10" ht="12.75">
      <c r="A237" s="56"/>
      <c r="B237" s="56"/>
      <c r="C237" s="56"/>
      <c r="D237" s="20"/>
      <c r="E237" s="365"/>
      <c r="F237" s="365"/>
      <c r="J237" s="20"/>
    </row>
    <row r="238" spans="1:10" ht="12.75">
      <c r="A238" s="56"/>
      <c r="B238" s="56"/>
      <c r="C238" s="56"/>
      <c r="D238" s="20"/>
      <c r="E238" s="365"/>
      <c r="F238" s="365"/>
      <c r="J238" s="20"/>
    </row>
    <row r="239" spans="1:10" ht="12.75">
      <c r="A239" s="56"/>
      <c r="B239" s="56"/>
      <c r="C239" s="56"/>
      <c r="D239" s="20"/>
      <c r="E239" s="365"/>
      <c r="F239" s="365"/>
      <c r="J239" s="20"/>
    </row>
    <row r="240" spans="1:10" ht="12.75">
      <c r="A240" s="56"/>
      <c r="B240" s="56"/>
      <c r="C240" s="56"/>
      <c r="D240" s="20"/>
      <c r="E240" s="365"/>
      <c r="F240" s="365"/>
      <c r="J240" s="20"/>
    </row>
    <row r="241" spans="1:10" ht="12.75">
      <c r="A241" s="56"/>
      <c r="B241" s="56"/>
      <c r="C241" s="56"/>
      <c r="D241" s="20"/>
      <c r="E241" s="365"/>
      <c r="F241" s="365"/>
      <c r="J241" s="20"/>
    </row>
    <row r="242" spans="1:10" ht="12.75">
      <c r="A242" s="56"/>
      <c r="B242" s="56"/>
      <c r="C242" s="56"/>
      <c r="D242" s="20"/>
      <c r="E242" s="365"/>
      <c r="F242" s="365"/>
      <c r="J242" s="20"/>
    </row>
    <row r="243" spans="1:10" ht="12.75">
      <c r="A243" s="56"/>
      <c r="B243" s="56"/>
      <c r="C243" s="56"/>
      <c r="D243" s="20"/>
      <c r="E243" s="365"/>
      <c r="F243" s="365"/>
      <c r="J243" s="20"/>
    </row>
    <row r="244" spans="1:10" ht="12.75">
      <c r="A244" s="56"/>
      <c r="B244" s="56"/>
      <c r="C244" s="56"/>
      <c r="D244" s="20"/>
      <c r="E244" s="365"/>
      <c r="F244" s="365"/>
      <c r="J244" s="20"/>
    </row>
    <row r="245" spans="1:10" ht="12.75">
      <c r="A245" s="56"/>
      <c r="B245" s="56"/>
      <c r="C245" s="56"/>
      <c r="D245" s="20"/>
      <c r="E245" s="365"/>
      <c r="F245" s="365"/>
      <c r="J245" s="20"/>
    </row>
    <row r="246" spans="1:10" ht="12.75">
      <c r="A246" s="56"/>
      <c r="B246" s="56"/>
      <c r="C246" s="56"/>
      <c r="D246" s="20"/>
      <c r="E246" s="365"/>
      <c r="F246" s="365"/>
      <c r="J246" s="20"/>
    </row>
    <row r="247" spans="1:10" ht="12.75">
      <c r="A247" s="56"/>
      <c r="B247" s="56"/>
      <c r="C247" s="56"/>
      <c r="D247" s="20"/>
      <c r="E247" s="365"/>
      <c r="F247" s="365"/>
      <c r="J247" s="20"/>
    </row>
    <row r="248" spans="1:10" ht="12.75">
      <c r="A248" s="56"/>
      <c r="B248" s="56"/>
      <c r="C248" s="56"/>
      <c r="D248" s="20"/>
      <c r="E248" s="365"/>
      <c r="F248" s="365"/>
      <c r="J248" s="20"/>
    </row>
    <row r="249" spans="1:10" ht="12.75">
      <c r="A249" s="56"/>
      <c r="B249" s="56"/>
      <c r="C249" s="56"/>
      <c r="D249" s="20"/>
      <c r="E249" s="365"/>
      <c r="F249" s="365"/>
      <c r="J249" s="20"/>
    </row>
    <row r="250" spans="1:10" ht="12.75">
      <c r="A250" s="56"/>
      <c r="B250" s="56"/>
      <c r="C250" s="56"/>
      <c r="D250" s="20"/>
      <c r="E250" s="365"/>
      <c r="F250" s="365"/>
      <c r="J250" s="20"/>
    </row>
    <row r="251" spans="1:10" ht="12.75">
      <c r="A251" s="56"/>
      <c r="B251" s="56"/>
      <c r="C251" s="56"/>
      <c r="D251" s="20"/>
      <c r="E251" s="365"/>
      <c r="F251" s="365"/>
      <c r="J251" s="20"/>
    </row>
    <row r="252" spans="1:10" ht="12.75">
      <c r="A252" s="56"/>
      <c r="B252" s="56"/>
      <c r="C252" s="56"/>
      <c r="D252" s="20"/>
      <c r="E252" s="365"/>
      <c r="F252" s="365"/>
      <c r="J252" s="20"/>
    </row>
    <row r="253" spans="1:10" ht="12.75">
      <c r="A253" s="56"/>
      <c r="B253" s="56"/>
      <c r="C253" s="56"/>
      <c r="D253" s="20"/>
      <c r="E253" s="365"/>
      <c r="F253" s="365"/>
      <c r="J253" s="20"/>
    </row>
    <row r="254" spans="1:10" ht="12.75">
      <c r="A254" s="56"/>
      <c r="B254" s="56"/>
      <c r="C254" s="56"/>
      <c r="D254" s="20"/>
      <c r="E254" s="365"/>
      <c r="F254" s="365"/>
      <c r="J254" s="20"/>
    </row>
    <row r="255" spans="1:10" ht="12.75">
      <c r="A255" s="56"/>
      <c r="B255" s="56"/>
      <c r="C255" s="56"/>
      <c r="D255" s="20"/>
      <c r="E255" s="365"/>
      <c r="F255" s="365"/>
      <c r="J255" s="20"/>
    </row>
    <row r="256" spans="1:10" ht="12.75">
      <c r="A256" s="56"/>
      <c r="B256" s="56"/>
      <c r="C256" s="56"/>
      <c r="D256" s="20"/>
      <c r="E256" s="365"/>
      <c r="F256" s="365"/>
      <c r="J256" s="20"/>
    </row>
    <row r="257" spans="1:10" ht="12.75">
      <c r="A257" s="56"/>
      <c r="B257" s="56"/>
      <c r="C257" s="56"/>
      <c r="D257" s="20"/>
      <c r="E257" s="365"/>
      <c r="F257" s="365"/>
      <c r="J257" s="20"/>
    </row>
    <row r="258" spans="1:10" ht="12.75">
      <c r="A258" s="56"/>
      <c r="B258" s="56"/>
      <c r="C258" s="56"/>
      <c r="D258" s="20"/>
      <c r="E258" s="365"/>
      <c r="F258" s="365"/>
      <c r="J258" s="20"/>
    </row>
    <row r="259" spans="1:10" ht="12.75">
      <c r="A259" s="56"/>
      <c r="B259" s="56"/>
      <c r="C259" s="56"/>
      <c r="D259" s="20"/>
      <c r="E259" s="365"/>
      <c r="F259" s="365"/>
      <c r="J259" s="20"/>
    </row>
    <row r="260" spans="1:10" ht="12.75">
      <c r="A260" s="56"/>
      <c r="B260" s="56"/>
      <c r="C260" s="56"/>
      <c r="D260" s="20"/>
      <c r="E260" s="365"/>
      <c r="F260" s="365"/>
      <c r="J260" s="20"/>
    </row>
    <row r="261" spans="1:10" ht="12.75">
      <c r="A261" s="56"/>
      <c r="B261" s="56"/>
      <c r="C261" s="56"/>
      <c r="D261" s="20"/>
      <c r="E261" s="365"/>
      <c r="F261" s="365"/>
      <c r="J261" s="20"/>
    </row>
    <row r="262" spans="1:10" ht="12.75">
      <c r="A262" s="56"/>
      <c r="B262" s="56"/>
      <c r="C262" s="56"/>
      <c r="D262" s="20"/>
      <c r="E262" s="365"/>
      <c r="F262" s="365"/>
      <c r="J262" s="20"/>
    </row>
    <row r="263" spans="1:10" ht="12.75">
      <c r="A263" s="56"/>
      <c r="B263" s="56"/>
      <c r="C263" s="56"/>
      <c r="D263" s="20"/>
      <c r="E263" s="365"/>
      <c r="F263" s="365"/>
      <c r="J263" s="20"/>
    </row>
    <row r="264" spans="1:10" ht="12.75">
      <c r="A264" s="56"/>
      <c r="B264" s="56"/>
      <c r="C264" s="56"/>
      <c r="D264" s="20"/>
      <c r="E264" s="365"/>
      <c r="F264" s="365"/>
      <c r="J264" s="20"/>
    </row>
    <row r="265" spans="1:10" ht="12.75">
      <c r="A265" s="56"/>
      <c r="B265" s="56"/>
      <c r="C265" s="56"/>
      <c r="D265" s="20"/>
      <c r="E265" s="365"/>
      <c r="F265" s="365"/>
      <c r="J265" s="20"/>
    </row>
    <row r="266" spans="1:10" ht="12.75">
      <c r="A266" s="56"/>
      <c r="B266" s="56"/>
      <c r="C266" s="56"/>
      <c r="D266" s="20"/>
      <c r="E266" s="365"/>
      <c r="F266" s="365"/>
      <c r="J266" s="20"/>
    </row>
    <row r="267" spans="1:10" ht="12.75">
      <c r="A267" s="56"/>
      <c r="B267" s="56"/>
      <c r="C267" s="56"/>
      <c r="D267" s="20"/>
      <c r="E267" s="365"/>
      <c r="F267" s="365"/>
      <c r="J267" s="20"/>
    </row>
    <row r="268" spans="1:10" ht="12.75">
      <c r="A268" s="56"/>
      <c r="B268" s="56"/>
      <c r="C268" s="56"/>
      <c r="D268" s="20"/>
      <c r="E268" s="365"/>
      <c r="F268" s="365"/>
      <c r="J268" s="20"/>
    </row>
    <row r="269" spans="1:10" ht="12.75">
      <c r="A269" s="56"/>
      <c r="B269" s="56"/>
      <c r="C269" s="56"/>
      <c r="D269" s="20"/>
      <c r="E269" s="365"/>
      <c r="F269" s="365"/>
      <c r="J269" s="20"/>
    </row>
    <row r="270" spans="1:10" ht="12.75">
      <c r="A270" s="56"/>
      <c r="B270" s="56"/>
      <c r="C270" s="56"/>
      <c r="D270" s="20"/>
      <c r="E270" s="365"/>
      <c r="F270" s="365"/>
      <c r="J270" s="20"/>
    </row>
    <row r="271" spans="1:10" ht="12.75">
      <c r="A271" s="56"/>
      <c r="B271" s="56"/>
      <c r="C271" s="56"/>
      <c r="D271" s="20"/>
      <c r="E271" s="365"/>
      <c r="F271" s="365"/>
      <c r="J271" s="20"/>
    </row>
    <row r="272" spans="1:10" ht="12.75">
      <c r="A272" s="56"/>
      <c r="B272" s="56"/>
      <c r="C272" s="56"/>
      <c r="D272" s="20"/>
      <c r="E272" s="365"/>
      <c r="F272" s="365"/>
      <c r="J272" s="20"/>
    </row>
    <row r="273" spans="1:10" ht="12.75">
      <c r="A273" s="56"/>
      <c r="B273" s="56"/>
      <c r="C273" s="56"/>
      <c r="D273" s="20"/>
      <c r="E273" s="365"/>
      <c r="F273" s="365"/>
      <c r="J273" s="20"/>
    </row>
    <row r="274" spans="1:10" ht="12.75">
      <c r="A274" s="56"/>
      <c r="B274" s="56"/>
      <c r="C274" s="56"/>
      <c r="D274" s="20"/>
      <c r="E274" s="365"/>
      <c r="F274" s="365"/>
      <c r="J274" s="20"/>
    </row>
    <row r="275" spans="1:10" ht="12.75">
      <c r="A275" s="56"/>
      <c r="B275" s="56"/>
      <c r="C275" s="56"/>
      <c r="D275" s="20"/>
      <c r="E275" s="365"/>
      <c r="F275" s="365"/>
      <c r="J275" s="20"/>
    </row>
    <row r="276" spans="1:10" ht="12.75">
      <c r="A276" s="56"/>
      <c r="B276" s="56"/>
      <c r="C276" s="56"/>
      <c r="D276" s="20"/>
      <c r="E276" s="365"/>
      <c r="F276" s="365"/>
      <c r="J276" s="20"/>
    </row>
    <row r="277" spans="1:10" ht="12.75">
      <c r="A277" s="56"/>
      <c r="B277" s="56"/>
      <c r="C277" s="56"/>
      <c r="D277" s="20"/>
      <c r="E277" s="365"/>
      <c r="F277" s="365"/>
      <c r="J277" s="20"/>
    </row>
    <row r="278" spans="1:10" ht="12.75">
      <c r="A278" s="56"/>
      <c r="B278" s="56"/>
      <c r="C278" s="56"/>
      <c r="D278" s="20"/>
      <c r="E278" s="365"/>
      <c r="F278" s="365"/>
      <c r="J278" s="20"/>
    </row>
    <row r="279" spans="1:10" ht="12.75">
      <c r="A279" s="56"/>
      <c r="B279" s="56"/>
      <c r="C279" s="56"/>
      <c r="D279" s="20"/>
      <c r="E279" s="365"/>
      <c r="F279" s="365"/>
      <c r="J279" s="20"/>
    </row>
    <row r="280" spans="1:10" ht="12.75">
      <c r="A280" s="56"/>
      <c r="B280" s="56"/>
      <c r="C280" s="56"/>
      <c r="D280" s="20"/>
      <c r="E280" s="365"/>
      <c r="F280" s="365"/>
      <c r="J280" s="20"/>
    </row>
    <row r="281" spans="1:10" ht="12.75">
      <c r="A281" s="56"/>
      <c r="B281" s="56"/>
      <c r="C281" s="56"/>
      <c r="D281" s="20"/>
      <c r="E281" s="365"/>
      <c r="F281" s="365"/>
      <c r="J281" s="20"/>
    </row>
    <row r="282" spans="1:10" ht="12.75">
      <c r="A282" s="56"/>
      <c r="B282" s="56"/>
      <c r="C282" s="56"/>
      <c r="D282" s="20"/>
      <c r="E282" s="365"/>
      <c r="F282" s="365"/>
      <c r="J282" s="20"/>
    </row>
    <row r="283" spans="1:10" ht="12.75">
      <c r="A283" s="56"/>
      <c r="B283" s="56"/>
      <c r="C283" s="56"/>
      <c r="D283" s="20"/>
      <c r="E283" s="365"/>
      <c r="F283" s="365"/>
      <c r="J283" s="20"/>
    </row>
    <row r="284" spans="1:10" ht="12.75">
      <c r="A284" s="56"/>
      <c r="B284" s="56"/>
      <c r="C284" s="56"/>
      <c r="D284" s="20"/>
      <c r="E284" s="365"/>
      <c r="F284" s="365"/>
      <c r="J284" s="20"/>
    </row>
    <row r="285" spans="1:10" ht="12.75">
      <c r="A285" s="56"/>
      <c r="B285" s="56"/>
      <c r="C285" s="56"/>
      <c r="D285" s="20"/>
      <c r="E285" s="365"/>
      <c r="F285" s="365"/>
      <c r="J285" s="20"/>
    </row>
    <row r="286" spans="1:10" ht="12.75">
      <c r="A286" s="56"/>
      <c r="B286" s="56"/>
      <c r="C286" s="56"/>
      <c r="D286" s="20"/>
      <c r="E286" s="365"/>
      <c r="F286" s="365"/>
      <c r="J286" s="20"/>
    </row>
    <row r="287" spans="1:10" ht="12.75">
      <c r="A287" s="56"/>
      <c r="B287" s="56"/>
      <c r="C287" s="56"/>
      <c r="D287" s="20"/>
      <c r="E287" s="365"/>
      <c r="F287" s="365"/>
      <c r="J287" s="20"/>
    </row>
    <row r="288" spans="1:10" ht="12.75">
      <c r="A288" s="56"/>
      <c r="B288" s="56"/>
      <c r="C288" s="56"/>
      <c r="D288" s="20"/>
      <c r="E288" s="365"/>
      <c r="F288" s="365"/>
      <c r="J288" s="20"/>
    </row>
    <row r="289" spans="1:10" ht="12.75">
      <c r="A289" s="56"/>
      <c r="B289" s="56"/>
      <c r="C289" s="56"/>
      <c r="D289" s="20"/>
      <c r="E289" s="365"/>
      <c r="F289" s="365"/>
      <c r="J289" s="20"/>
    </row>
    <row r="290" spans="1:10" ht="12.75">
      <c r="A290" s="56"/>
      <c r="B290" s="56"/>
      <c r="C290" s="56"/>
      <c r="D290" s="20"/>
      <c r="E290" s="365"/>
      <c r="F290" s="365"/>
      <c r="J290" s="20"/>
    </row>
    <row r="291" spans="1:10" ht="12.75">
      <c r="A291" s="56"/>
      <c r="B291" s="56"/>
      <c r="C291" s="56"/>
      <c r="D291" s="20"/>
      <c r="E291" s="365"/>
      <c r="F291" s="365"/>
      <c r="J291" s="20"/>
    </row>
    <row r="292" spans="1:10" ht="12.75">
      <c r="A292" s="56"/>
      <c r="B292" s="56"/>
      <c r="C292" s="56"/>
      <c r="D292" s="20"/>
      <c r="E292" s="365"/>
      <c r="F292" s="365"/>
      <c r="J292" s="20"/>
    </row>
    <row r="293" spans="1:10" ht="12.75">
      <c r="A293" s="56"/>
      <c r="B293" s="56"/>
      <c r="C293" s="56"/>
      <c r="D293" s="20"/>
      <c r="E293" s="365"/>
      <c r="F293" s="365"/>
      <c r="J293" s="20"/>
    </row>
    <row r="294" spans="1:10" ht="12.75">
      <c r="A294" s="56"/>
      <c r="B294" s="56"/>
      <c r="C294" s="56"/>
      <c r="D294" s="20"/>
      <c r="E294" s="365"/>
      <c r="F294" s="365"/>
      <c r="J294" s="20"/>
    </row>
    <row r="295" spans="1:10" ht="12.75">
      <c r="A295" s="56"/>
      <c r="B295" s="56"/>
      <c r="C295" s="56"/>
      <c r="D295" s="20"/>
      <c r="E295" s="365"/>
      <c r="F295" s="365"/>
      <c r="J295" s="20"/>
    </row>
    <row r="296" spans="1:10" ht="12.75">
      <c r="A296" s="56"/>
      <c r="B296" s="56"/>
      <c r="C296" s="56"/>
      <c r="D296" s="20"/>
      <c r="E296" s="365"/>
      <c r="F296" s="365"/>
      <c r="J296" s="20"/>
    </row>
    <row r="297" spans="1:10" ht="12.75">
      <c r="A297" s="56"/>
      <c r="B297" s="56"/>
      <c r="C297" s="56"/>
      <c r="D297" s="20"/>
      <c r="E297" s="365"/>
      <c r="F297" s="365"/>
      <c r="J297" s="20"/>
    </row>
    <row r="298" spans="1:10" ht="12.75">
      <c r="A298" s="56"/>
      <c r="B298" s="56"/>
      <c r="C298" s="56"/>
      <c r="D298" s="20"/>
      <c r="E298" s="365"/>
      <c r="F298" s="365"/>
      <c r="J298" s="20"/>
    </row>
    <row r="299" spans="1:10" ht="12.75">
      <c r="A299" s="56"/>
      <c r="B299" s="56"/>
      <c r="C299" s="56"/>
      <c r="D299" s="20"/>
      <c r="E299" s="365"/>
      <c r="F299" s="365"/>
      <c r="J299" s="20"/>
    </row>
    <row r="300" spans="1:10" ht="12.75">
      <c r="A300" s="56"/>
      <c r="B300" s="56"/>
      <c r="C300" s="56"/>
      <c r="D300" s="20"/>
      <c r="E300" s="365"/>
      <c r="F300" s="365"/>
      <c r="J300" s="20"/>
    </row>
    <row r="301" spans="1:10" ht="12.75">
      <c r="A301" s="56"/>
      <c r="B301" s="56"/>
      <c r="C301" s="56"/>
      <c r="D301" s="20"/>
      <c r="E301" s="365"/>
      <c r="F301" s="365"/>
      <c r="J301" s="20"/>
    </row>
    <row r="302" spans="1:10" ht="12.75">
      <c r="A302" s="56"/>
      <c r="B302" s="56"/>
      <c r="C302" s="56"/>
      <c r="D302" s="20"/>
      <c r="E302" s="365"/>
      <c r="F302" s="365"/>
      <c r="J302" s="20"/>
    </row>
    <row r="303" spans="1:10" ht="12.75">
      <c r="A303" s="56"/>
      <c r="B303" s="56"/>
      <c r="C303" s="56"/>
      <c r="D303" s="20"/>
      <c r="E303" s="365"/>
      <c r="F303" s="365"/>
      <c r="J303" s="20"/>
    </row>
    <row r="304" spans="1:10" ht="12.75">
      <c r="A304" s="56"/>
      <c r="B304" s="56"/>
      <c r="C304" s="56"/>
      <c r="D304" s="20"/>
      <c r="E304" s="365"/>
      <c r="F304" s="365"/>
      <c r="J304" s="20"/>
    </row>
    <row r="305" spans="1:10" ht="12.75">
      <c r="A305" s="56"/>
      <c r="B305" s="56"/>
      <c r="C305" s="56"/>
      <c r="D305" s="20"/>
      <c r="E305" s="365"/>
      <c r="F305" s="365"/>
      <c r="J305" s="20"/>
    </row>
    <row r="306" spans="1:10" ht="12.75">
      <c r="A306" s="56"/>
      <c r="B306" s="56"/>
      <c r="C306" s="56"/>
      <c r="D306" s="20"/>
      <c r="E306" s="365"/>
      <c r="F306" s="365"/>
      <c r="J306" s="20"/>
    </row>
    <row r="307" spans="1:10" ht="12.75">
      <c r="A307" s="56"/>
      <c r="B307" s="56"/>
      <c r="C307" s="56"/>
      <c r="D307" s="20"/>
      <c r="E307" s="365"/>
      <c r="F307" s="365"/>
      <c r="J307" s="20"/>
    </row>
    <row r="308" spans="1:10" ht="12.75">
      <c r="A308" s="56"/>
      <c r="B308" s="56"/>
      <c r="C308" s="56"/>
      <c r="D308" s="20"/>
      <c r="E308" s="365"/>
      <c r="F308" s="365"/>
      <c r="J308" s="20"/>
    </row>
    <row r="309" spans="1:10" ht="12.75">
      <c r="A309" s="56"/>
      <c r="B309" s="56"/>
      <c r="C309" s="56"/>
      <c r="D309" s="20"/>
      <c r="E309" s="365"/>
      <c r="F309" s="365"/>
      <c r="J309" s="20"/>
    </row>
    <row r="310" spans="1:10" ht="12.75">
      <c r="A310" s="56"/>
      <c r="B310" s="56"/>
      <c r="C310" s="56"/>
      <c r="D310" s="20"/>
      <c r="E310" s="365"/>
      <c r="F310" s="365"/>
      <c r="J310" s="20"/>
    </row>
    <row r="311" spans="1:10" ht="12.75">
      <c r="A311" s="56"/>
      <c r="B311" s="56"/>
      <c r="C311" s="56"/>
      <c r="D311" s="20"/>
      <c r="E311" s="365"/>
      <c r="F311" s="365"/>
      <c r="J311" s="20"/>
    </row>
    <row r="312" spans="1:10" ht="12.75">
      <c r="A312" s="56"/>
      <c r="B312" s="56"/>
      <c r="C312" s="56"/>
      <c r="D312" s="20"/>
      <c r="E312" s="365"/>
      <c r="F312" s="365"/>
      <c r="J312" s="20"/>
    </row>
    <row r="313" spans="1:10" ht="12.75">
      <c r="A313" s="56"/>
      <c r="B313" s="56"/>
      <c r="C313" s="56"/>
      <c r="D313" s="20"/>
      <c r="E313" s="365"/>
      <c r="F313" s="365"/>
      <c r="J313" s="20"/>
    </row>
    <row r="314" spans="1:10" ht="12.75">
      <c r="A314" s="56"/>
      <c r="B314" s="56"/>
      <c r="C314" s="56"/>
      <c r="D314" s="20"/>
      <c r="E314" s="365"/>
      <c r="F314" s="365"/>
      <c r="J314" s="20"/>
    </row>
    <row r="315" spans="1:10" ht="12.75">
      <c r="A315" s="56"/>
      <c r="B315" s="56"/>
      <c r="C315" s="56"/>
      <c r="D315" s="20"/>
      <c r="E315" s="365"/>
      <c r="F315" s="365"/>
      <c r="J315" s="20"/>
    </row>
    <row r="316" spans="1:10" ht="12.75">
      <c r="A316" s="56"/>
      <c r="B316" s="56"/>
      <c r="C316" s="56"/>
      <c r="D316" s="20"/>
      <c r="E316" s="365"/>
      <c r="F316" s="365"/>
      <c r="J316" s="20"/>
    </row>
    <row r="317" spans="1:10" ht="12.75">
      <c r="A317" s="56"/>
      <c r="B317" s="56"/>
      <c r="C317" s="56"/>
      <c r="D317" s="20"/>
      <c r="E317" s="365"/>
      <c r="F317" s="365"/>
      <c r="J317" s="20"/>
    </row>
    <row r="318" spans="1:10" ht="12.75">
      <c r="A318" s="56"/>
      <c r="B318" s="56"/>
      <c r="C318" s="56"/>
      <c r="D318" s="20"/>
      <c r="E318" s="365"/>
      <c r="F318" s="365"/>
      <c r="J318" s="20"/>
    </row>
    <row r="319" spans="1:10" ht="12.75">
      <c r="A319" s="56"/>
      <c r="B319" s="56"/>
      <c r="C319" s="56"/>
      <c r="D319" s="20"/>
      <c r="E319" s="365"/>
      <c r="F319" s="365"/>
      <c r="J319" s="20"/>
    </row>
    <row r="320" spans="1:10" ht="12.75">
      <c r="A320" s="56"/>
      <c r="B320" s="56"/>
      <c r="C320" s="56"/>
      <c r="D320" s="20"/>
      <c r="E320" s="365"/>
      <c r="F320" s="365"/>
      <c r="J320" s="20"/>
    </row>
    <row r="321" spans="1:10" ht="12.75">
      <c r="A321" s="56"/>
      <c r="B321" s="56"/>
      <c r="C321" s="56"/>
      <c r="D321" s="20"/>
      <c r="E321" s="365"/>
      <c r="F321" s="365"/>
      <c r="J321" s="20"/>
    </row>
    <row r="322" spans="1:10" ht="12.75">
      <c r="A322" s="56"/>
      <c r="B322" s="56"/>
      <c r="C322" s="56"/>
      <c r="D322" s="20"/>
      <c r="E322" s="365"/>
      <c r="F322" s="365"/>
      <c r="J322" s="20"/>
    </row>
    <row r="323" spans="1:10" ht="12.75">
      <c r="A323" s="56"/>
      <c r="B323" s="56"/>
      <c r="C323" s="56"/>
      <c r="D323" s="20"/>
      <c r="E323" s="365"/>
      <c r="F323" s="365"/>
      <c r="J323" s="20"/>
    </row>
    <row r="324" spans="1:10" ht="12.75">
      <c r="A324" s="56"/>
      <c r="B324" s="56"/>
      <c r="C324" s="56"/>
      <c r="D324" s="20"/>
      <c r="E324" s="365"/>
      <c r="F324" s="365"/>
      <c r="J324" s="20"/>
    </row>
    <row r="325" spans="1:10" ht="12.75">
      <c r="A325" s="56"/>
      <c r="B325" s="56"/>
      <c r="C325" s="56"/>
      <c r="D325" s="20"/>
      <c r="E325" s="365"/>
      <c r="F325" s="365"/>
      <c r="J325" s="20"/>
    </row>
    <row r="326" spans="1:10" ht="12.75">
      <c r="A326" s="56"/>
      <c r="B326" s="56"/>
      <c r="C326" s="56"/>
      <c r="D326" s="20"/>
      <c r="E326" s="365"/>
      <c r="F326" s="365"/>
      <c r="J326" s="20"/>
    </row>
    <row r="327" spans="1:10" ht="12.75">
      <c r="A327" s="56"/>
      <c r="B327" s="56"/>
      <c r="C327" s="56"/>
      <c r="D327" s="20"/>
      <c r="E327" s="365"/>
      <c r="F327" s="365"/>
      <c r="J327" s="20"/>
    </row>
    <row r="328" spans="1:10" ht="12.75">
      <c r="A328" s="56"/>
      <c r="B328" s="56"/>
      <c r="C328" s="56"/>
      <c r="D328" s="20"/>
      <c r="E328" s="365"/>
      <c r="F328" s="365"/>
      <c r="J328" s="20"/>
    </row>
    <row r="329" spans="1:10" ht="12.75">
      <c r="A329" s="56"/>
      <c r="B329" s="56"/>
      <c r="C329" s="56"/>
      <c r="D329" s="20"/>
      <c r="E329" s="365"/>
      <c r="F329" s="365"/>
      <c r="J329" s="20"/>
    </row>
    <row r="330" spans="1:10" ht="12.75">
      <c r="A330" s="56"/>
      <c r="B330" s="56"/>
      <c r="C330" s="56"/>
      <c r="D330" s="20"/>
      <c r="E330" s="365"/>
      <c r="F330" s="365"/>
      <c r="J330" s="20"/>
    </row>
    <row r="331" spans="1:10" ht="12.75">
      <c r="A331" s="56"/>
      <c r="B331" s="56"/>
      <c r="C331" s="56"/>
      <c r="D331" s="20"/>
      <c r="E331" s="365"/>
      <c r="F331" s="365"/>
      <c r="J331" s="20"/>
    </row>
    <row r="332" spans="1:10" ht="12.75">
      <c r="A332" s="56"/>
      <c r="B332" s="56"/>
      <c r="C332" s="56"/>
      <c r="D332" s="20"/>
      <c r="E332" s="365"/>
      <c r="F332" s="365"/>
      <c r="J332" s="20"/>
    </row>
    <row r="333" spans="1:10" ht="12.75">
      <c r="A333" s="56"/>
      <c r="B333" s="56"/>
      <c r="C333" s="56"/>
      <c r="D333" s="20"/>
      <c r="E333" s="365"/>
      <c r="F333" s="365"/>
      <c r="J333" s="20"/>
    </row>
    <row r="334" spans="1:10" ht="12.75">
      <c r="A334" s="56"/>
      <c r="B334" s="56"/>
      <c r="C334" s="56"/>
      <c r="D334" s="20"/>
      <c r="E334" s="365"/>
      <c r="F334" s="365"/>
      <c r="J334" s="20"/>
    </row>
    <row r="335" spans="1:10" ht="12.75">
      <c r="A335" s="56"/>
      <c r="B335" s="56"/>
      <c r="C335" s="56"/>
      <c r="D335" s="20"/>
      <c r="E335" s="365"/>
      <c r="F335" s="365"/>
      <c r="J335" s="20"/>
    </row>
    <row r="336" spans="1:10" ht="12.75">
      <c r="A336" s="56"/>
      <c r="B336" s="56"/>
      <c r="C336" s="56"/>
      <c r="D336" s="20"/>
      <c r="E336" s="365"/>
      <c r="F336" s="365"/>
      <c r="J336" s="20"/>
    </row>
    <row r="337" spans="1:10" ht="12.75">
      <c r="A337" s="56"/>
      <c r="B337" s="56"/>
      <c r="C337" s="56"/>
      <c r="D337" s="20"/>
      <c r="E337" s="365"/>
      <c r="F337" s="365"/>
      <c r="J337" s="20"/>
    </row>
    <row r="338" spans="1:10" ht="12.75">
      <c r="A338" s="56"/>
      <c r="B338" s="56"/>
      <c r="C338" s="56"/>
      <c r="D338" s="20"/>
      <c r="E338" s="365"/>
      <c r="F338" s="365"/>
      <c r="J338" s="20"/>
    </row>
    <row r="339" spans="1:10" ht="12.75">
      <c r="A339" s="56"/>
      <c r="B339" s="56"/>
      <c r="C339" s="56"/>
      <c r="D339" s="20"/>
      <c r="E339" s="365"/>
      <c r="F339" s="365"/>
      <c r="J339" s="20"/>
    </row>
    <row r="340" spans="1:10" ht="12.75">
      <c r="A340" s="56"/>
      <c r="B340" s="56"/>
      <c r="C340" s="56"/>
      <c r="D340" s="20"/>
      <c r="E340" s="365"/>
      <c r="F340" s="365"/>
      <c r="J340" s="20"/>
    </row>
    <row r="341" spans="1:10" ht="12.75">
      <c r="A341" s="56"/>
      <c r="B341" s="56"/>
      <c r="C341" s="56"/>
      <c r="D341" s="20"/>
      <c r="E341" s="365"/>
      <c r="F341" s="365"/>
      <c r="J341" s="20"/>
    </row>
    <row r="342" spans="1:10" ht="12.75">
      <c r="A342" s="56"/>
      <c r="B342" s="56"/>
      <c r="C342" s="56"/>
      <c r="D342" s="20"/>
      <c r="E342" s="365"/>
      <c r="F342" s="365"/>
      <c r="J342" s="20"/>
    </row>
    <row r="343" spans="1:10" ht="12.75">
      <c r="A343" s="56"/>
      <c r="B343" s="56"/>
      <c r="C343" s="56"/>
      <c r="D343" s="20"/>
      <c r="E343" s="365"/>
      <c r="F343" s="365"/>
      <c r="J343" s="20"/>
    </row>
    <row r="344" spans="1:10" ht="12.75">
      <c r="A344" s="56"/>
      <c r="B344" s="56"/>
      <c r="C344" s="56"/>
      <c r="D344" s="20"/>
      <c r="E344" s="365"/>
      <c r="F344" s="365"/>
      <c r="J344" s="20"/>
    </row>
    <row r="345" spans="1:10" ht="12.75">
      <c r="A345" s="56"/>
      <c r="B345" s="56"/>
      <c r="C345" s="56"/>
      <c r="D345" s="20"/>
      <c r="E345" s="365"/>
      <c r="F345" s="365"/>
      <c r="J345" s="20"/>
    </row>
    <row r="346" spans="1:10" ht="12.75">
      <c r="A346" s="56"/>
      <c r="B346" s="56"/>
      <c r="C346" s="56"/>
      <c r="D346" s="20"/>
      <c r="E346" s="365"/>
      <c r="F346" s="365"/>
      <c r="J346" s="20"/>
    </row>
    <row r="347" spans="1:10" ht="12.75">
      <c r="A347" s="56"/>
      <c r="B347" s="56"/>
      <c r="C347" s="56"/>
      <c r="D347" s="20"/>
      <c r="E347" s="365"/>
      <c r="F347" s="365"/>
      <c r="J347" s="20"/>
    </row>
    <row r="348" spans="1:10" ht="12.75">
      <c r="A348" s="56"/>
      <c r="B348" s="56"/>
      <c r="C348" s="56"/>
      <c r="D348" s="20"/>
      <c r="E348" s="365"/>
      <c r="F348" s="365"/>
      <c r="J348" s="20"/>
    </row>
    <row r="349" spans="1:10" ht="12.75">
      <c r="A349" s="56"/>
      <c r="B349" s="56"/>
      <c r="C349" s="56"/>
      <c r="D349" s="20"/>
      <c r="E349" s="365"/>
      <c r="F349" s="365"/>
      <c r="J349" s="20"/>
    </row>
    <row r="350" spans="1:10" ht="12.75">
      <c r="A350" s="56"/>
      <c r="B350" s="56"/>
      <c r="C350" s="56"/>
      <c r="D350" s="20"/>
      <c r="E350" s="365"/>
      <c r="F350" s="365"/>
      <c r="J350" s="20"/>
    </row>
    <row r="351" spans="1:10" ht="12.75">
      <c r="A351" s="56"/>
      <c r="B351" s="56"/>
      <c r="C351" s="56"/>
      <c r="D351" s="20"/>
      <c r="E351" s="365"/>
      <c r="F351" s="365"/>
      <c r="J351" s="20"/>
    </row>
    <row r="352" spans="1:10" ht="12.75">
      <c r="A352" s="56"/>
      <c r="B352" s="56"/>
      <c r="C352" s="56"/>
      <c r="D352" s="20"/>
      <c r="E352" s="365"/>
      <c r="F352" s="365"/>
      <c r="J352" s="20"/>
    </row>
    <row r="353" spans="1:10" ht="12.75">
      <c r="A353" s="56"/>
      <c r="B353" s="56"/>
      <c r="C353" s="56"/>
      <c r="D353" s="20"/>
      <c r="E353" s="365"/>
      <c r="F353" s="365"/>
      <c r="J353" s="20"/>
    </row>
    <row r="354" spans="1:10" ht="12.75">
      <c r="A354" s="56"/>
      <c r="B354" s="56"/>
      <c r="C354" s="56"/>
      <c r="D354" s="20"/>
      <c r="E354" s="365"/>
      <c r="F354" s="365"/>
      <c r="J354" s="20"/>
    </row>
    <row r="355" spans="1:10" ht="12.75">
      <c r="A355" s="56"/>
      <c r="B355" s="56"/>
      <c r="C355" s="56"/>
      <c r="D355" s="20"/>
      <c r="E355" s="365"/>
      <c r="F355" s="365"/>
      <c r="J355" s="20"/>
    </row>
    <row r="356" spans="1:10" ht="12.75">
      <c r="A356" s="56"/>
      <c r="B356" s="56"/>
      <c r="C356" s="56"/>
      <c r="D356" s="20"/>
      <c r="E356" s="365"/>
      <c r="F356" s="365"/>
      <c r="J356" s="20"/>
    </row>
    <row r="357" spans="1:10" ht="12.75">
      <c r="A357" s="56"/>
      <c r="B357" s="56"/>
      <c r="C357" s="56"/>
      <c r="D357" s="20"/>
      <c r="E357" s="365"/>
      <c r="F357" s="365"/>
      <c r="J357" s="20"/>
    </row>
    <row r="358" spans="1:10" ht="12.75">
      <c r="A358" s="56"/>
      <c r="B358" s="56"/>
      <c r="C358" s="56"/>
      <c r="D358" s="20"/>
      <c r="E358" s="365"/>
      <c r="F358" s="365"/>
      <c r="J358" s="20"/>
    </row>
    <row r="359" spans="1:10" ht="12.75">
      <c r="A359" s="56"/>
      <c r="B359" s="56"/>
      <c r="C359" s="56"/>
      <c r="D359" s="20"/>
      <c r="E359" s="365"/>
      <c r="F359" s="365"/>
      <c r="J359" s="20"/>
    </row>
    <row r="360" spans="1:10" ht="12.75">
      <c r="A360" s="56"/>
      <c r="B360" s="56"/>
      <c r="C360" s="56"/>
      <c r="D360" s="20"/>
      <c r="E360" s="365"/>
      <c r="F360" s="365"/>
      <c r="J360" s="20"/>
    </row>
    <row r="361" spans="1:10" ht="12.75">
      <c r="A361" s="56"/>
      <c r="B361" s="56"/>
      <c r="C361" s="56"/>
      <c r="D361" s="20"/>
      <c r="E361" s="365"/>
      <c r="F361" s="365"/>
      <c r="J361" s="20"/>
    </row>
    <row r="362" spans="1:10" ht="12.75">
      <c r="A362" s="56"/>
      <c r="B362" s="56"/>
      <c r="C362" s="56"/>
      <c r="D362" s="20"/>
      <c r="E362" s="365"/>
      <c r="F362" s="365"/>
      <c r="J362" s="20"/>
    </row>
    <row r="363" spans="1:10" ht="12.75">
      <c r="A363" s="56"/>
      <c r="B363" s="56"/>
      <c r="C363" s="56"/>
      <c r="D363" s="20"/>
      <c r="E363" s="365"/>
      <c r="F363" s="365"/>
      <c r="J363" s="20"/>
    </row>
    <row r="364" spans="1:10" ht="12.75">
      <c r="A364" s="56"/>
      <c r="B364" s="56"/>
      <c r="C364" s="56"/>
      <c r="D364" s="20"/>
      <c r="E364" s="365"/>
      <c r="F364" s="365"/>
      <c r="J364" s="20"/>
    </row>
    <row r="365" spans="1:10" ht="12.75">
      <c r="A365" s="56"/>
      <c r="B365" s="56"/>
      <c r="C365" s="56"/>
      <c r="D365" s="20"/>
      <c r="E365" s="365"/>
      <c r="F365" s="365"/>
      <c r="J365" s="20"/>
    </row>
    <row r="366" spans="1:10" ht="12.75">
      <c r="A366" s="56"/>
      <c r="B366" s="56"/>
      <c r="C366" s="56"/>
      <c r="D366" s="20"/>
      <c r="E366" s="365"/>
      <c r="F366" s="365"/>
      <c r="J366" s="20"/>
    </row>
    <row r="367" spans="1:10" ht="12.75">
      <c r="A367" s="56"/>
      <c r="B367" s="56"/>
      <c r="C367" s="56"/>
      <c r="D367" s="20"/>
      <c r="E367" s="365"/>
      <c r="F367" s="365"/>
      <c r="J367" s="20"/>
    </row>
    <row r="368" spans="1:10" ht="12.75">
      <c r="A368" s="56"/>
      <c r="B368" s="56"/>
      <c r="C368" s="56"/>
      <c r="D368" s="20"/>
      <c r="E368" s="365"/>
      <c r="F368" s="365"/>
      <c r="J368" s="20"/>
    </row>
    <row r="369" spans="1:10" ht="12.75">
      <c r="A369" s="56"/>
      <c r="B369" s="56"/>
      <c r="C369" s="56"/>
      <c r="D369" s="20"/>
      <c r="E369" s="365"/>
      <c r="F369" s="365"/>
      <c r="J369" s="20"/>
    </row>
    <row r="370" spans="1:10" ht="12.75">
      <c r="A370" s="56"/>
      <c r="B370" s="56"/>
      <c r="C370" s="56"/>
      <c r="D370" s="20"/>
      <c r="E370" s="365"/>
      <c r="F370" s="365"/>
      <c r="J370" s="20"/>
    </row>
    <row r="371" spans="1:10" ht="12.75">
      <c r="A371" s="56"/>
      <c r="B371" s="56"/>
      <c r="C371" s="56"/>
      <c r="D371" s="20"/>
      <c r="E371" s="365"/>
      <c r="F371" s="365"/>
      <c r="J371" s="20"/>
    </row>
    <row r="372" spans="1:10" ht="12.75">
      <c r="A372" s="56"/>
      <c r="B372" s="56"/>
      <c r="C372" s="56"/>
      <c r="D372" s="20"/>
      <c r="E372" s="365"/>
      <c r="F372" s="365"/>
      <c r="J372" s="20"/>
    </row>
    <row r="373" spans="1:10" ht="12.75">
      <c r="A373" s="56"/>
      <c r="B373" s="56"/>
      <c r="C373" s="56"/>
      <c r="D373" s="20"/>
      <c r="E373" s="365"/>
      <c r="F373" s="365"/>
      <c r="J373" s="20"/>
    </row>
    <row r="374" spans="1:10" ht="12.75">
      <c r="A374" s="56"/>
      <c r="B374" s="56"/>
      <c r="C374" s="56"/>
      <c r="D374" s="20"/>
      <c r="E374" s="365"/>
      <c r="F374" s="365"/>
      <c r="J374" s="20"/>
    </row>
    <row r="375" spans="1:10" ht="12.75">
      <c r="A375" s="56"/>
      <c r="B375" s="56"/>
      <c r="C375" s="56"/>
      <c r="D375" s="20"/>
      <c r="E375" s="365"/>
      <c r="F375" s="365"/>
      <c r="J375" s="20"/>
    </row>
    <row r="376" spans="1:10" ht="12.75">
      <c r="A376" s="56"/>
      <c r="B376" s="56"/>
      <c r="C376" s="56"/>
      <c r="D376" s="20"/>
      <c r="E376" s="365"/>
      <c r="F376" s="365"/>
      <c r="J376" s="20"/>
    </row>
    <row r="377" spans="1:10" ht="12.75">
      <c r="A377" s="56"/>
      <c r="B377" s="56"/>
      <c r="C377" s="56"/>
      <c r="D377" s="20"/>
      <c r="E377" s="365"/>
      <c r="F377" s="365"/>
      <c r="J377" s="20"/>
    </row>
    <row r="378" spans="1:10" ht="12.75">
      <c r="A378" s="56"/>
      <c r="B378" s="56"/>
      <c r="C378" s="56"/>
      <c r="D378" s="20"/>
      <c r="E378" s="365"/>
      <c r="F378" s="365"/>
      <c r="J378" s="20"/>
    </row>
    <row r="379" spans="1:10" ht="12.75">
      <c r="A379" s="56"/>
      <c r="B379" s="56"/>
      <c r="C379" s="56"/>
      <c r="D379" s="20"/>
      <c r="E379" s="365"/>
      <c r="F379" s="365"/>
      <c r="J379" s="20"/>
    </row>
    <row r="380" spans="1:10" ht="12.75">
      <c r="A380" s="56"/>
      <c r="B380" s="56"/>
      <c r="C380" s="56"/>
      <c r="D380" s="20"/>
      <c r="E380" s="365"/>
      <c r="F380" s="365"/>
      <c r="J380" s="20"/>
    </row>
    <row r="381" spans="1:10" ht="12.75">
      <c r="A381" s="56"/>
      <c r="B381" s="56"/>
      <c r="C381" s="56"/>
      <c r="D381" s="20"/>
      <c r="E381" s="365"/>
      <c r="F381" s="365"/>
      <c r="J381" s="20"/>
    </row>
    <row r="382" spans="1:10" ht="12.75">
      <c r="A382" s="56"/>
      <c r="B382" s="56"/>
      <c r="C382" s="56"/>
      <c r="D382" s="20"/>
      <c r="E382" s="365"/>
      <c r="F382" s="365"/>
      <c r="J382" s="20"/>
    </row>
    <row r="383" spans="1:10" ht="12.75">
      <c r="A383" s="56"/>
      <c r="B383" s="56"/>
      <c r="C383" s="56"/>
      <c r="D383" s="20"/>
      <c r="E383" s="365"/>
      <c r="F383" s="365"/>
      <c r="J383" s="20"/>
    </row>
    <row r="384" spans="1:10" ht="12.75">
      <c r="A384" s="56"/>
      <c r="B384" s="56"/>
      <c r="C384" s="56"/>
      <c r="D384" s="20"/>
      <c r="E384" s="365"/>
      <c r="F384" s="365"/>
      <c r="J384" s="20"/>
    </row>
    <row r="385" spans="1:10" ht="12.75">
      <c r="A385" s="56"/>
      <c r="B385" s="56"/>
      <c r="C385" s="56"/>
      <c r="D385" s="20"/>
      <c r="E385" s="365"/>
      <c r="F385" s="365"/>
      <c r="J385" s="20"/>
    </row>
    <row r="386" spans="1:10" ht="12.75">
      <c r="A386" s="56"/>
      <c r="B386" s="56"/>
      <c r="C386" s="56"/>
      <c r="D386" s="20"/>
      <c r="E386" s="365"/>
      <c r="F386" s="365"/>
      <c r="J386" s="20"/>
    </row>
    <row r="387" spans="1:10" ht="12.75">
      <c r="A387" s="56"/>
      <c r="B387" s="56"/>
      <c r="C387" s="56"/>
      <c r="D387" s="20"/>
      <c r="E387" s="365"/>
      <c r="F387" s="365"/>
      <c r="J387" s="20"/>
    </row>
    <row r="388" spans="1:10" ht="12.75">
      <c r="A388" s="56"/>
      <c r="B388" s="56"/>
      <c r="C388" s="56"/>
      <c r="D388" s="20"/>
      <c r="E388" s="365"/>
      <c r="F388" s="365"/>
      <c r="J388" s="20"/>
    </row>
    <row r="389" spans="1:10" ht="12.75">
      <c r="A389" s="56"/>
      <c r="B389" s="56"/>
      <c r="C389" s="56"/>
      <c r="D389" s="20"/>
      <c r="E389" s="365"/>
      <c r="F389" s="365"/>
      <c r="J389" s="20"/>
    </row>
    <row r="390" spans="1:10" ht="12.75">
      <c r="A390" s="56"/>
      <c r="B390" s="56"/>
      <c r="C390" s="56"/>
      <c r="D390" s="20"/>
      <c r="E390" s="365"/>
      <c r="F390" s="365"/>
      <c r="J390" s="20"/>
    </row>
    <row r="391" spans="1:10" ht="12.75">
      <c r="A391" s="56"/>
      <c r="B391" s="56"/>
      <c r="C391" s="56"/>
      <c r="D391" s="20"/>
      <c r="E391" s="365"/>
      <c r="F391" s="365"/>
      <c r="J391" s="20"/>
    </row>
    <row r="392" spans="1:10" ht="12.75">
      <c r="A392" s="56"/>
      <c r="B392" s="56"/>
      <c r="C392" s="56"/>
      <c r="D392" s="20"/>
      <c r="E392" s="365"/>
      <c r="F392" s="365"/>
      <c r="J392" s="20"/>
    </row>
    <row r="393" spans="1:10" ht="12.75">
      <c r="A393" s="56"/>
      <c r="B393" s="56"/>
      <c r="C393" s="56"/>
      <c r="D393" s="20"/>
      <c r="E393" s="365"/>
      <c r="F393" s="365"/>
      <c r="J393" s="20"/>
    </row>
    <row r="394" spans="1:10" ht="12.75">
      <c r="A394" s="56"/>
      <c r="B394" s="56"/>
      <c r="C394" s="56"/>
      <c r="D394" s="20"/>
      <c r="E394" s="365"/>
      <c r="F394" s="365"/>
      <c r="J394" s="20"/>
    </row>
    <row r="395" spans="1:10" ht="12.75">
      <c r="A395" s="56"/>
      <c r="B395" s="56"/>
      <c r="C395" s="56"/>
      <c r="D395" s="20"/>
      <c r="E395" s="365"/>
      <c r="F395" s="365"/>
      <c r="J395" s="20"/>
    </row>
    <row r="396" spans="1:10" ht="12.75">
      <c r="A396" s="56"/>
      <c r="B396" s="56"/>
      <c r="C396" s="56"/>
      <c r="D396" s="20"/>
      <c r="E396" s="365"/>
      <c r="F396" s="365"/>
      <c r="J396" s="20"/>
    </row>
    <row r="397" spans="1:10" ht="12.75">
      <c r="A397" s="56"/>
      <c r="B397" s="56"/>
      <c r="C397" s="56"/>
      <c r="D397" s="20"/>
      <c r="E397" s="365"/>
      <c r="F397" s="365"/>
      <c r="J397" s="20"/>
    </row>
    <row r="398" spans="1:10" ht="12.75">
      <c r="A398" s="56"/>
      <c r="B398" s="56"/>
      <c r="C398" s="56"/>
      <c r="D398" s="20"/>
      <c r="E398" s="365"/>
      <c r="F398" s="365"/>
      <c r="J398" s="20"/>
    </row>
    <row r="399" spans="1:10" ht="12.75">
      <c r="A399" s="56"/>
      <c r="B399" s="56"/>
      <c r="C399" s="56"/>
      <c r="D399" s="20"/>
      <c r="E399" s="365"/>
      <c r="F399" s="365"/>
      <c r="J399" s="20"/>
    </row>
    <row r="400" spans="1:10" ht="12.75">
      <c r="A400" s="56"/>
      <c r="B400" s="56"/>
      <c r="C400" s="56"/>
      <c r="D400" s="20"/>
      <c r="E400" s="365"/>
      <c r="F400" s="365"/>
      <c r="J400" s="20"/>
    </row>
    <row r="401" spans="1:10" ht="12.75">
      <c r="A401" s="56"/>
      <c r="B401" s="56"/>
      <c r="C401" s="56"/>
      <c r="D401" s="20"/>
      <c r="E401" s="365"/>
      <c r="F401" s="365"/>
      <c r="J401" s="20"/>
    </row>
    <row r="402" spans="1:10" ht="12.75">
      <c r="A402" s="56"/>
      <c r="B402" s="56"/>
      <c r="C402" s="56"/>
      <c r="D402" s="20"/>
      <c r="E402" s="365"/>
      <c r="F402" s="365"/>
      <c r="J402" s="20"/>
    </row>
    <row r="403" spans="1:10" ht="12.75">
      <c r="A403" s="56"/>
      <c r="B403" s="56"/>
      <c r="C403" s="56"/>
      <c r="D403" s="20"/>
      <c r="E403" s="365"/>
      <c r="F403" s="365"/>
      <c r="J403" s="20"/>
    </row>
    <row r="404" spans="1:10" ht="12.75">
      <c r="A404" s="56"/>
      <c r="B404" s="56"/>
      <c r="C404" s="56"/>
      <c r="D404" s="20"/>
      <c r="E404" s="365"/>
      <c r="F404" s="365"/>
      <c r="J404" s="20"/>
    </row>
    <row r="405" spans="1:10" ht="12.75">
      <c r="A405" s="56"/>
      <c r="B405" s="56"/>
      <c r="C405" s="56"/>
      <c r="D405" s="20"/>
      <c r="E405" s="365"/>
      <c r="F405" s="365"/>
      <c r="J405" s="20"/>
    </row>
    <row r="406" spans="1:10" ht="12.75">
      <c r="A406" s="56"/>
      <c r="B406" s="56"/>
      <c r="C406" s="56"/>
      <c r="D406" s="20"/>
      <c r="E406" s="365"/>
      <c r="F406" s="365"/>
      <c r="J406" s="20"/>
    </row>
    <row r="407" spans="1:10" ht="12.75">
      <c r="A407" s="56"/>
      <c r="B407" s="56"/>
      <c r="C407" s="56"/>
      <c r="D407" s="20"/>
      <c r="E407" s="365"/>
      <c r="F407" s="365"/>
      <c r="J407" s="20"/>
    </row>
    <row r="408" spans="1:10" ht="12.75">
      <c r="A408" s="56"/>
      <c r="B408" s="56"/>
      <c r="C408" s="56"/>
      <c r="D408" s="20"/>
      <c r="E408" s="365"/>
      <c r="F408" s="365"/>
      <c r="J408" s="20"/>
    </row>
    <row r="409" spans="1:10" ht="12.75">
      <c r="A409" s="56"/>
      <c r="B409" s="56"/>
      <c r="C409" s="56"/>
      <c r="D409" s="20"/>
      <c r="E409" s="365"/>
      <c r="F409" s="365"/>
      <c r="J409" s="20"/>
    </row>
    <row r="410" spans="1:10" ht="12.75">
      <c r="A410" s="56"/>
      <c r="B410" s="56"/>
      <c r="C410" s="56"/>
      <c r="D410" s="20"/>
      <c r="E410" s="365"/>
      <c r="F410" s="365"/>
      <c r="J410" s="20"/>
    </row>
    <row r="411" spans="1:10" ht="12.75">
      <c r="A411" s="56"/>
      <c r="B411" s="56"/>
      <c r="C411" s="56"/>
      <c r="D411" s="20"/>
      <c r="E411" s="365"/>
      <c r="F411" s="365"/>
      <c r="J411" s="20"/>
    </row>
    <row r="412" spans="1:10" ht="12.75">
      <c r="A412" s="56"/>
      <c r="B412" s="56"/>
      <c r="C412" s="56"/>
      <c r="D412" s="20"/>
      <c r="E412" s="365"/>
      <c r="F412" s="365"/>
      <c r="J412" s="20"/>
    </row>
    <row r="413" spans="1:10" ht="12.75">
      <c r="A413" s="56"/>
      <c r="B413" s="56"/>
      <c r="C413" s="56"/>
      <c r="D413" s="20"/>
      <c r="E413" s="365"/>
      <c r="F413" s="365"/>
      <c r="J413" s="20"/>
    </row>
    <row r="414" spans="1:10" ht="12.75">
      <c r="A414" s="56"/>
      <c r="B414" s="56"/>
      <c r="C414" s="56"/>
      <c r="D414" s="20"/>
      <c r="E414" s="365"/>
      <c r="F414" s="365"/>
      <c r="J414" s="20"/>
    </row>
    <row r="415" spans="1:10" ht="12.75">
      <c r="A415" s="56"/>
      <c r="B415" s="56"/>
      <c r="C415" s="56"/>
      <c r="D415" s="20"/>
      <c r="E415" s="365"/>
      <c r="F415" s="365"/>
      <c r="J415" s="20"/>
    </row>
    <row r="416" spans="1:10" ht="12.75">
      <c r="A416" s="56"/>
      <c r="B416" s="56"/>
      <c r="C416" s="56"/>
      <c r="D416" s="20"/>
      <c r="E416" s="365"/>
      <c r="F416" s="365"/>
      <c r="J416" s="20"/>
    </row>
    <row r="417" spans="1:10" ht="12.75">
      <c r="A417" s="56"/>
      <c r="B417" s="56"/>
      <c r="C417" s="56"/>
      <c r="D417" s="20"/>
      <c r="E417" s="365"/>
      <c r="F417" s="365"/>
      <c r="J417" s="20"/>
    </row>
    <row r="418" spans="1:10" ht="12.75">
      <c r="A418" s="56"/>
      <c r="B418" s="56"/>
      <c r="C418" s="56"/>
      <c r="D418" s="20"/>
      <c r="E418" s="365"/>
      <c r="F418" s="365"/>
      <c r="J418" s="20"/>
    </row>
    <row r="419" spans="1:10" ht="12.75">
      <c r="A419" s="56"/>
      <c r="B419" s="56"/>
      <c r="C419" s="56"/>
      <c r="D419" s="20"/>
      <c r="E419" s="365"/>
      <c r="F419" s="365"/>
      <c r="J419" s="20"/>
    </row>
    <row r="420" spans="1:10" ht="12.75">
      <c r="A420" s="56"/>
      <c r="B420" s="56"/>
      <c r="C420" s="56"/>
      <c r="D420" s="20"/>
      <c r="E420" s="365"/>
      <c r="F420" s="365"/>
      <c r="J420" s="20"/>
    </row>
    <row r="421" spans="1:10" ht="12.75">
      <c r="A421" s="56"/>
      <c r="B421" s="56"/>
      <c r="C421" s="56"/>
      <c r="D421" s="20"/>
      <c r="E421" s="365"/>
      <c r="F421" s="365"/>
      <c r="J421" s="20"/>
    </row>
    <row r="422" spans="1:10" ht="12.75">
      <c r="A422" s="56"/>
      <c r="B422" s="56"/>
      <c r="C422" s="56"/>
      <c r="D422" s="20"/>
      <c r="E422" s="365"/>
      <c r="F422" s="365"/>
      <c r="J422" s="20"/>
    </row>
    <row r="423" spans="1:10" ht="12.75">
      <c r="A423" s="56"/>
      <c r="B423" s="56"/>
      <c r="C423" s="56"/>
      <c r="D423" s="20"/>
      <c r="E423" s="365"/>
      <c r="F423" s="365"/>
      <c r="J423" s="20"/>
    </row>
    <row r="424" spans="1:10" ht="12.75">
      <c r="A424" s="56"/>
      <c r="B424" s="56"/>
      <c r="C424" s="56"/>
      <c r="D424" s="20"/>
      <c r="E424" s="365"/>
      <c r="F424" s="365"/>
      <c r="J424" s="20"/>
    </row>
    <row r="425" spans="1:10" ht="12.75">
      <c r="A425" s="56"/>
      <c r="B425" s="56"/>
      <c r="C425" s="56"/>
      <c r="D425" s="20"/>
      <c r="E425" s="365"/>
      <c r="F425" s="365"/>
      <c r="J425" s="20"/>
    </row>
    <row r="426" spans="1:10" ht="12.75">
      <c r="A426" s="56"/>
      <c r="B426" s="56"/>
      <c r="C426" s="56"/>
      <c r="D426" s="20"/>
      <c r="E426" s="365"/>
      <c r="F426" s="365"/>
      <c r="J426" s="20"/>
    </row>
    <row r="427" spans="1:10" ht="12.75">
      <c r="A427" s="56"/>
      <c r="B427" s="56"/>
      <c r="C427" s="56"/>
      <c r="D427" s="20"/>
      <c r="E427" s="365"/>
      <c r="F427" s="365"/>
      <c r="J427" s="20"/>
    </row>
    <row r="428" spans="1:10" ht="12.75">
      <c r="A428" s="56"/>
      <c r="B428" s="56"/>
      <c r="C428" s="56"/>
      <c r="D428" s="20"/>
      <c r="E428" s="365"/>
      <c r="F428" s="365"/>
      <c r="J428" s="20"/>
    </row>
    <row r="429" spans="1:10" ht="12.75">
      <c r="A429" s="56"/>
      <c r="B429" s="56"/>
      <c r="C429" s="56"/>
      <c r="D429" s="20"/>
      <c r="E429" s="365"/>
      <c r="F429" s="365"/>
      <c r="J429" s="20"/>
    </row>
    <row r="430" spans="1:10" ht="12.75">
      <c r="A430" s="56"/>
      <c r="B430" s="56"/>
      <c r="C430" s="56"/>
      <c r="D430" s="20"/>
      <c r="E430" s="365"/>
      <c r="F430" s="365"/>
      <c r="J430" s="20"/>
    </row>
    <row r="431" spans="1:10" ht="12.75">
      <c r="A431" s="56"/>
      <c r="B431" s="56"/>
      <c r="C431" s="56"/>
      <c r="D431" s="20"/>
      <c r="E431" s="365"/>
      <c r="F431" s="365"/>
      <c r="J431" s="20"/>
    </row>
    <row r="432" spans="1:10" ht="12.75">
      <c r="A432" s="56"/>
      <c r="B432" s="56"/>
      <c r="C432" s="56"/>
      <c r="D432" s="20"/>
      <c r="E432" s="365"/>
      <c r="F432" s="365"/>
      <c r="J432" s="20"/>
    </row>
    <row r="433" spans="1:10" ht="12.75">
      <c r="A433" s="56"/>
      <c r="B433" s="56"/>
      <c r="C433" s="56"/>
      <c r="D433" s="20"/>
      <c r="E433" s="365"/>
      <c r="F433" s="365"/>
      <c r="J433" s="20"/>
    </row>
    <row r="434" spans="1:10" ht="12.75">
      <c r="A434" s="56"/>
      <c r="B434" s="56"/>
      <c r="C434" s="56"/>
      <c r="D434" s="20"/>
      <c r="E434" s="365"/>
      <c r="F434" s="365"/>
      <c r="J434" s="20"/>
    </row>
    <row r="435" spans="1:10" ht="12.75">
      <c r="A435" s="56"/>
      <c r="B435" s="56"/>
      <c r="C435" s="56"/>
      <c r="D435" s="20"/>
      <c r="E435" s="365"/>
      <c r="F435" s="365"/>
      <c r="J435" s="20"/>
    </row>
    <row r="436" spans="1:10" ht="12.75">
      <c r="A436" s="56"/>
      <c r="B436" s="56"/>
      <c r="C436" s="56"/>
      <c r="D436" s="20"/>
      <c r="E436" s="365"/>
      <c r="F436" s="365"/>
      <c r="J436" s="20"/>
    </row>
    <row r="437" spans="1:10" ht="12.75">
      <c r="A437" s="56"/>
      <c r="B437" s="56"/>
      <c r="C437" s="56"/>
      <c r="D437" s="20"/>
      <c r="E437" s="365"/>
      <c r="F437" s="365"/>
      <c r="J437" s="20"/>
    </row>
    <row r="438" spans="1:10" ht="12.75">
      <c r="A438" s="56"/>
      <c r="B438" s="56"/>
      <c r="C438" s="56"/>
      <c r="D438" s="20"/>
      <c r="E438" s="365"/>
      <c r="F438" s="365"/>
      <c r="J438" s="20"/>
    </row>
    <row r="439" spans="1:10" ht="12.75">
      <c r="A439" s="56"/>
      <c r="B439" s="56"/>
      <c r="C439" s="56"/>
      <c r="D439" s="20"/>
      <c r="E439" s="365"/>
      <c r="F439" s="365"/>
      <c r="J439" s="20"/>
    </row>
    <row r="440" spans="1:10" ht="12.75">
      <c r="A440" s="56"/>
      <c r="B440" s="56"/>
      <c r="C440" s="56"/>
      <c r="D440" s="20"/>
      <c r="E440" s="365"/>
      <c r="F440" s="365"/>
      <c r="J440" s="20"/>
    </row>
    <row r="441" spans="1:10" ht="12.75">
      <c r="A441" s="56"/>
      <c r="B441" s="56"/>
      <c r="C441" s="56"/>
      <c r="D441" s="20"/>
      <c r="E441" s="365"/>
      <c r="F441" s="365"/>
      <c r="J441" s="20"/>
    </row>
    <row r="442" spans="1:10" ht="12.75">
      <c r="A442" s="56"/>
      <c r="B442" s="56"/>
      <c r="C442" s="56"/>
      <c r="D442" s="20"/>
      <c r="E442" s="365"/>
      <c r="F442" s="365"/>
      <c r="J442" s="20"/>
    </row>
    <row r="443" spans="1:10" ht="12.75">
      <c r="A443" s="56"/>
      <c r="B443" s="56"/>
      <c r="C443" s="56"/>
      <c r="D443" s="20"/>
      <c r="E443" s="365"/>
      <c r="F443" s="365"/>
      <c r="J443" s="20"/>
    </row>
    <row r="444" spans="1:10" ht="12.75">
      <c r="A444" s="56"/>
      <c r="B444" s="56"/>
      <c r="C444" s="56"/>
      <c r="D444" s="20"/>
      <c r="E444" s="365"/>
      <c r="F444" s="365"/>
      <c r="J444" s="20"/>
    </row>
    <row r="445" spans="1:10" ht="12.75">
      <c r="A445" s="56"/>
      <c r="B445" s="56"/>
      <c r="C445" s="56"/>
      <c r="D445" s="20"/>
      <c r="E445" s="365"/>
      <c r="F445" s="365"/>
      <c r="J445" s="20"/>
    </row>
    <row r="446" spans="1:10" ht="12.75">
      <c r="A446" s="56"/>
      <c r="B446" s="56"/>
      <c r="C446" s="56"/>
      <c r="D446" s="20"/>
      <c r="E446" s="365"/>
      <c r="F446" s="365"/>
      <c r="J446" s="20"/>
    </row>
    <row r="447" spans="1:10" ht="12.75">
      <c r="A447" s="56"/>
      <c r="B447" s="56"/>
      <c r="C447" s="56"/>
      <c r="D447" s="20"/>
      <c r="E447" s="365"/>
      <c r="F447" s="365"/>
      <c r="J447" s="20"/>
    </row>
    <row r="448" spans="1:10" ht="12.75">
      <c r="A448" s="56"/>
      <c r="B448" s="56"/>
      <c r="C448" s="56"/>
      <c r="D448" s="20"/>
      <c r="E448" s="365"/>
      <c r="F448" s="365"/>
      <c r="J448" s="20"/>
    </row>
    <row r="449" spans="1:10" ht="12.75">
      <c r="A449" s="56"/>
      <c r="B449" s="56"/>
      <c r="C449" s="56"/>
      <c r="D449" s="20"/>
      <c r="E449" s="365"/>
      <c r="F449" s="365"/>
      <c r="J449" s="20"/>
    </row>
    <row r="450" spans="1:10" ht="12.75">
      <c r="A450" s="56"/>
      <c r="B450" s="56"/>
      <c r="C450" s="56"/>
      <c r="D450" s="20"/>
      <c r="E450" s="365"/>
      <c r="F450" s="365"/>
      <c r="J450" s="20"/>
    </row>
    <row r="451" spans="1:10" ht="12.75">
      <c r="A451" s="56"/>
      <c r="B451" s="56"/>
      <c r="C451" s="56"/>
      <c r="D451" s="20"/>
      <c r="E451" s="365"/>
      <c r="F451" s="365"/>
      <c r="J451" s="20"/>
    </row>
    <row r="452" spans="1:10" ht="12.75">
      <c r="A452" s="56"/>
      <c r="B452" s="56"/>
      <c r="C452" s="56"/>
      <c r="D452" s="20"/>
      <c r="E452" s="365"/>
      <c r="F452" s="365"/>
      <c r="J452" s="20"/>
    </row>
    <row r="453" spans="1:10" ht="12.75">
      <c r="A453" s="56"/>
      <c r="B453" s="56"/>
      <c r="C453" s="56"/>
      <c r="D453" s="20"/>
      <c r="E453" s="365"/>
      <c r="F453" s="365"/>
      <c r="J453" s="20"/>
    </row>
    <row r="454" spans="1:10" ht="12.75">
      <c r="A454" s="56"/>
      <c r="B454" s="56"/>
      <c r="C454" s="56"/>
      <c r="D454" s="20"/>
      <c r="E454" s="365"/>
      <c r="F454" s="365"/>
      <c r="J454" s="20"/>
    </row>
    <row r="455" spans="1:10" ht="12.75">
      <c r="A455" s="56"/>
      <c r="B455" s="56"/>
      <c r="C455" s="56"/>
      <c r="D455" s="20"/>
      <c r="E455" s="365"/>
      <c r="F455" s="365"/>
      <c r="J455" s="20"/>
    </row>
    <row r="456" spans="1:10" ht="12.75">
      <c r="A456" s="56"/>
      <c r="B456" s="56"/>
      <c r="C456" s="56"/>
      <c r="D456" s="20"/>
      <c r="E456" s="365"/>
      <c r="F456" s="365"/>
      <c r="J456" s="20"/>
    </row>
    <row r="457" spans="1:10" ht="12.75">
      <c r="A457" s="56"/>
      <c r="B457" s="56"/>
      <c r="C457" s="56"/>
      <c r="D457" s="20"/>
      <c r="E457" s="365"/>
      <c r="F457" s="365"/>
      <c r="J457" s="20"/>
    </row>
    <row r="458" spans="1:10" ht="12.75">
      <c r="A458" s="56"/>
      <c r="B458" s="56"/>
      <c r="C458" s="56"/>
      <c r="D458" s="20"/>
      <c r="E458" s="365"/>
      <c r="F458" s="365"/>
      <c r="J458" s="20"/>
    </row>
    <row r="459" spans="1:10" ht="12.75">
      <c r="A459" s="56"/>
      <c r="B459" s="56"/>
      <c r="C459" s="56"/>
      <c r="D459" s="20"/>
      <c r="E459" s="365"/>
      <c r="F459" s="365"/>
      <c r="J459" s="20"/>
    </row>
    <row r="460" spans="1:10" ht="12.75">
      <c r="A460" s="56"/>
      <c r="B460" s="56"/>
      <c r="C460" s="56"/>
      <c r="D460" s="20"/>
      <c r="E460" s="365"/>
      <c r="F460" s="365"/>
      <c r="J460" s="20"/>
    </row>
    <row r="461" spans="1:10" ht="12.75">
      <c r="A461" s="56"/>
      <c r="B461" s="56"/>
      <c r="C461" s="56"/>
      <c r="D461" s="20"/>
      <c r="E461" s="365"/>
      <c r="F461" s="365"/>
      <c r="J461" s="20"/>
    </row>
    <row r="462" spans="1:10" ht="12.75">
      <c r="A462" s="56"/>
      <c r="B462" s="56"/>
      <c r="C462" s="56"/>
      <c r="D462" s="20"/>
      <c r="E462" s="365"/>
      <c r="F462" s="365"/>
      <c r="J462" s="20"/>
    </row>
    <row r="463" spans="1:10" ht="12.75">
      <c r="A463" s="56"/>
      <c r="B463" s="56"/>
      <c r="C463" s="56"/>
      <c r="D463" s="20"/>
      <c r="E463" s="365"/>
      <c r="F463" s="365"/>
      <c r="J463" s="20"/>
    </row>
    <row r="464" spans="1:10" ht="12.75">
      <c r="A464" s="56"/>
      <c r="B464" s="56"/>
      <c r="C464" s="56"/>
      <c r="D464" s="20"/>
      <c r="E464" s="365"/>
      <c r="F464" s="365"/>
      <c r="J464" s="20"/>
    </row>
    <row r="465" spans="1:10" ht="12.75">
      <c r="A465" s="56"/>
      <c r="B465" s="56"/>
      <c r="C465" s="56"/>
      <c r="D465" s="20"/>
      <c r="E465" s="365"/>
      <c r="F465" s="365"/>
      <c r="J465" s="20"/>
    </row>
    <row r="466" spans="1:10" ht="12.75">
      <c r="A466" s="56"/>
      <c r="B466" s="56"/>
      <c r="C466" s="56"/>
      <c r="D466" s="20"/>
      <c r="E466" s="365"/>
      <c r="F466" s="365"/>
      <c r="J466" s="20"/>
    </row>
    <row r="467" spans="1:10" ht="12.75">
      <c r="A467" s="56"/>
      <c r="B467" s="56"/>
      <c r="C467" s="56"/>
      <c r="D467" s="20"/>
      <c r="E467" s="365"/>
      <c r="F467" s="365"/>
      <c r="J467" s="20"/>
    </row>
    <row r="468" spans="1:10" ht="12.75">
      <c r="A468" s="56"/>
      <c r="B468" s="56"/>
      <c r="C468" s="56"/>
      <c r="D468" s="20"/>
      <c r="E468" s="365"/>
      <c r="F468" s="365"/>
      <c r="J468" s="20"/>
    </row>
    <row r="469" spans="1:10" ht="12.75">
      <c r="A469" s="56"/>
      <c r="B469" s="56"/>
      <c r="C469" s="56"/>
      <c r="D469" s="20"/>
      <c r="E469" s="365"/>
      <c r="F469" s="365"/>
      <c r="J469" s="20"/>
    </row>
    <row r="470" spans="1:10" ht="12.75">
      <c r="A470" s="56"/>
      <c r="B470" s="56"/>
      <c r="C470" s="56"/>
      <c r="D470" s="20"/>
      <c r="E470" s="365"/>
      <c r="F470" s="365"/>
      <c r="J470" s="20"/>
    </row>
    <row r="471" spans="1:10" ht="12.75">
      <c r="A471" s="56"/>
      <c r="B471" s="56"/>
      <c r="C471" s="56"/>
      <c r="D471" s="20"/>
      <c r="E471" s="365"/>
      <c r="F471" s="365"/>
      <c r="J471" s="20"/>
    </row>
    <row r="472" spans="1:10" ht="12.75">
      <c r="A472" s="56"/>
      <c r="B472" s="56"/>
      <c r="C472" s="56"/>
      <c r="D472" s="20"/>
      <c r="E472" s="365"/>
      <c r="F472" s="365"/>
      <c r="J472" s="20"/>
    </row>
    <row r="473" spans="1:10" ht="12.75">
      <c r="A473" s="56"/>
      <c r="B473" s="56"/>
      <c r="C473" s="56"/>
      <c r="D473" s="20"/>
      <c r="E473" s="365"/>
      <c r="F473" s="365"/>
      <c r="J473" s="20"/>
    </row>
    <row r="474" spans="1:10" ht="12.75">
      <c r="A474" s="56"/>
      <c r="B474" s="56"/>
      <c r="C474" s="56"/>
      <c r="D474" s="20"/>
      <c r="E474" s="365"/>
      <c r="F474" s="365"/>
      <c r="J474" s="20"/>
    </row>
    <row r="475" spans="1:10" ht="12.75">
      <c r="A475" s="56"/>
      <c r="B475" s="56"/>
      <c r="C475" s="56"/>
      <c r="D475" s="20"/>
      <c r="E475" s="365"/>
      <c r="F475" s="365"/>
      <c r="J475" s="20"/>
    </row>
    <row r="476" spans="1:10" ht="12.75">
      <c r="A476" s="56"/>
      <c r="B476" s="56"/>
      <c r="C476" s="56"/>
      <c r="D476" s="20"/>
      <c r="E476" s="365"/>
      <c r="F476" s="365"/>
      <c r="J476" s="20"/>
    </row>
    <row r="477" spans="1:10" ht="12.75">
      <c r="A477" s="56"/>
      <c r="B477" s="56"/>
      <c r="C477" s="56"/>
      <c r="D477" s="20"/>
      <c r="E477" s="365"/>
      <c r="F477" s="365"/>
      <c r="J477" s="20"/>
    </row>
    <row r="478" spans="1:10" ht="12.75">
      <c r="A478" s="56"/>
      <c r="B478" s="56"/>
      <c r="C478" s="56"/>
      <c r="D478" s="20"/>
      <c r="E478" s="365"/>
      <c r="F478" s="365"/>
      <c r="J478" s="20"/>
    </row>
    <row r="479" spans="1:10" ht="12.75">
      <c r="A479" s="56"/>
      <c r="B479" s="56"/>
      <c r="C479" s="56"/>
      <c r="D479" s="20"/>
      <c r="E479" s="365"/>
      <c r="F479" s="365"/>
      <c r="J479" s="20"/>
    </row>
    <row r="480" spans="1:10" ht="12.75">
      <c r="A480" s="56"/>
      <c r="B480" s="56"/>
      <c r="C480" s="56"/>
      <c r="D480" s="20"/>
      <c r="E480" s="365"/>
      <c r="F480" s="365"/>
      <c r="J480" s="20"/>
    </row>
    <row r="481" spans="1:10" ht="12.75">
      <c r="A481" s="56"/>
      <c r="B481" s="56"/>
      <c r="C481" s="56"/>
      <c r="D481" s="20"/>
      <c r="E481" s="365"/>
      <c r="F481" s="365"/>
      <c r="J481" s="20"/>
    </row>
    <row r="482" spans="1:10" ht="12.75">
      <c r="A482" s="56"/>
      <c r="B482" s="56"/>
      <c r="C482" s="56"/>
      <c r="D482" s="20"/>
      <c r="E482" s="365"/>
      <c r="F482" s="365"/>
      <c r="J482" s="20"/>
    </row>
    <row r="483" spans="1:10" ht="12.75">
      <c r="A483" s="56"/>
      <c r="B483" s="56"/>
      <c r="C483" s="56"/>
      <c r="D483" s="20"/>
      <c r="E483" s="365"/>
      <c r="F483" s="365"/>
      <c r="J483" s="20"/>
    </row>
    <row r="484" spans="1:10" ht="12.75">
      <c r="A484" s="56"/>
      <c r="B484" s="56"/>
      <c r="C484" s="56"/>
      <c r="D484" s="20"/>
      <c r="E484" s="365"/>
      <c r="F484" s="365"/>
      <c r="J484" s="20"/>
    </row>
    <row r="485" spans="1:10" ht="12.75">
      <c r="A485" s="56"/>
      <c r="B485" s="56"/>
      <c r="C485" s="56"/>
      <c r="D485" s="20"/>
      <c r="E485" s="365"/>
      <c r="F485" s="365"/>
      <c r="J485" s="20"/>
    </row>
    <row r="486" spans="1:10" ht="12.75">
      <c r="A486" s="56"/>
      <c r="B486" s="56"/>
      <c r="C486" s="56"/>
      <c r="D486" s="20"/>
      <c r="E486" s="365"/>
      <c r="F486" s="365"/>
      <c r="J486" s="20"/>
    </row>
    <row r="487" spans="1:10" ht="12.75">
      <c r="A487" s="56"/>
      <c r="B487" s="56"/>
      <c r="C487" s="56"/>
      <c r="D487" s="20"/>
      <c r="E487" s="365"/>
      <c r="F487" s="365"/>
      <c r="J487" s="20"/>
    </row>
    <row r="488" spans="1:10" ht="12.75">
      <c r="A488" s="56"/>
      <c r="B488" s="56"/>
      <c r="C488" s="56"/>
      <c r="D488" s="20"/>
      <c r="E488" s="365"/>
      <c r="F488" s="365"/>
      <c r="J488" s="20"/>
    </row>
    <row r="489" spans="1:10" ht="12.75">
      <c r="A489" s="56"/>
      <c r="B489" s="56"/>
      <c r="C489" s="56"/>
      <c r="D489" s="20"/>
      <c r="E489" s="365"/>
      <c r="F489" s="365"/>
      <c r="J489" s="20"/>
    </row>
    <row r="490" spans="1:10" ht="12.75">
      <c r="A490" s="56"/>
      <c r="B490" s="56"/>
      <c r="C490" s="56"/>
      <c r="D490" s="20"/>
      <c r="E490" s="365"/>
      <c r="F490" s="365"/>
      <c r="J490" s="20"/>
    </row>
    <row r="491" spans="1:10" ht="12.75">
      <c r="A491" s="56"/>
      <c r="B491" s="56"/>
      <c r="C491" s="56"/>
      <c r="D491" s="20"/>
      <c r="E491" s="365"/>
      <c r="F491" s="365"/>
      <c r="J491" s="20"/>
    </row>
    <row r="492" spans="1:10" ht="12.75">
      <c r="A492" s="56"/>
      <c r="B492" s="56"/>
      <c r="C492" s="56"/>
      <c r="D492" s="20"/>
      <c r="E492" s="365"/>
      <c r="F492" s="365"/>
      <c r="J492" s="20"/>
    </row>
    <row r="493" spans="1:10" ht="12.75">
      <c r="A493" s="56"/>
      <c r="B493" s="56"/>
      <c r="C493" s="56"/>
      <c r="D493" s="20"/>
      <c r="E493" s="365"/>
      <c r="F493" s="365"/>
      <c r="J493" s="20"/>
    </row>
    <row r="494" spans="1:10" ht="12.75">
      <c r="A494" s="56"/>
      <c r="B494" s="56"/>
      <c r="C494" s="56"/>
      <c r="D494" s="20"/>
      <c r="E494" s="365"/>
      <c r="F494" s="365"/>
      <c r="J494" s="20"/>
    </row>
    <row r="495" spans="1:10" ht="12.75">
      <c r="A495" s="56"/>
      <c r="B495" s="56"/>
      <c r="C495" s="56"/>
      <c r="D495" s="20"/>
      <c r="E495" s="365"/>
      <c r="F495" s="365"/>
      <c r="J495" s="20"/>
    </row>
    <row r="496" spans="1:10" ht="12.75">
      <c r="A496" s="56"/>
      <c r="B496" s="56"/>
      <c r="C496" s="56"/>
      <c r="D496" s="20"/>
      <c r="E496" s="365"/>
      <c r="F496" s="365"/>
      <c r="J496" s="20"/>
    </row>
    <row r="497" spans="1:10" ht="12.75">
      <c r="A497" s="56"/>
      <c r="B497" s="56"/>
      <c r="C497" s="56"/>
      <c r="D497" s="20"/>
      <c r="E497" s="365"/>
      <c r="F497" s="365"/>
      <c r="J497" s="20"/>
    </row>
    <row r="498" spans="1:10" ht="12.75">
      <c r="A498" s="56"/>
      <c r="B498" s="56"/>
      <c r="C498" s="56"/>
      <c r="D498" s="20"/>
      <c r="E498" s="365"/>
      <c r="F498" s="365"/>
      <c r="J498" s="20"/>
    </row>
    <row r="499" spans="1:10" ht="12.75">
      <c r="A499" s="56"/>
      <c r="B499" s="56"/>
      <c r="C499" s="56"/>
      <c r="D499" s="20"/>
      <c r="E499" s="365"/>
      <c r="F499" s="365"/>
      <c r="J499" s="20"/>
    </row>
    <row r="500" spans="1:10" ht="12.75">
      <c r="A500" s="56"/>
      <c r="B500" s="56"/>
      <c r="C500" s="56"/>
      <c r="D500" s="20"/>
      <c r="E500" s="365"/>
      <c r="F500" s="365"/>
      <c r="J500" s="20"/>
    </row>
    <row r="501" spans="1:10" ht="12.75">
      <c r="A501" s="56"/>
      <c r="B501" s="56"/>
      <c r="C501" s="56"/>
      <c r="D501" s="20"/>
      <c r="E501" s="365"/>
      <c r="F501" s="365"/>
      <c r="J501" s="20"/>
    </row>
    <row r="502" spans="1:10" ht="12.75">
      <c r="A502" s="56"/>
      <c r="B502" s="56"/>
      <c r="C502" s="56"/>
      <c r="D502" s="20"/>
      <c r="E502" s="365"/>
      <c r="F502" s="365"/>
      <c r="J502" s="20"/>
    </row>
    <row r="503" spans="1:10" ht="12.75">
      <c r="A503" s="56"/>
      <c r="B503" s="56"/>
      <c r="C503" s="56"/>
      <c r="D503" s="20"/>
      <c r="E503" s="365"/>
      <c r="F503" s="365"/>
      <c r="J503" s="20"/>
    </row>
    <row r="504" spans="1:10" ht="12.75">
      <c r="A504" s="56"/>
      <c r="B504" s="56"/>
      <c r="C504" s="56"/>
      <c r="D504" s="20"/>
      <c r="E504" s="365"/>
      <c r="F504" s="365"/>
      <c r="J504" s="20"/>
    </row>
    <row r="505" spans="1:10" ht="12.75">
      <c r="A505" s="56"/>
      <c r="B505" s="56"/>
      <c r="C505" s="56"/>
      <c r="D505" s="20"/>
      <c r="E505" s="365"/>
      <c r="F505" s="365"/>
      <c r="J505" s="20"/>
    </row>
    <row r="506" spans="1:10" ht="12.75">
      <c r="A506" s="56"/>
      <c r="B506" s="56"/>
      <c r="C506" s="56"/>
      <c r="D506" s="20"/>
      <c r="E506" s="365"/>
      <c r="F506" s="365"/>
      <c r="J506" s="20"/>
    </row>
    <row r="507" spans="1:10" ht="12.75">
      <c r="A507" s="56"/>
      <c r="B507" s="56"/>
      <c r="C507" s="56"/>
      <c r="D507" s="20"/>
      <c r="E507" s="365"/>
      <c r="F507" s="365"/>
      <c r="J507" s="20"/>
    </row>
    <row r="508" spans="1:10" ht="12.75">
      <c r="A508" s="56"/>
      <c r="B508" s="56"/>
      <c r="C508" s="56"/>
      <c r="D508" s="20"/>
      <c r="E508" s="365"/>
      <c r="F508" s="365"/>
      <c r="J508" s="20"/>
    </row>
    <row r="509" spans="1:10" ht="12.75">
      <c r="A509" s="56"/>
      <c r="B509" s="56"/>
      <c r="C509" s="56"/>
      <c r="D509" s="20"/>
      <c r="E509" s="365"/>
      <c r="F509" s="365"/>
      <c r="J509" s="20"/>
    </row>
    <row r="510" spans="1:10" ht="12.75">
      <c r="A510" s="56"/>
      <c r="B510" s="56"/>
      <c r="C510" s="56"/>
      <c r="D510" s="20"/>
      <c r="E510" s="365"/>
      <c r="F510" s="365"/>
      <c r="J510" s="20"/>
    </row>
    <row r="511" spans="1:10" ht="12.75">
      <c r="A511" s="56"/>
      <c r="B511" s="56"/>
      <c r="C511" s="56"/>
      <c r="D511" s="20"/>
      <c r="E511" s="365"/>
      <c r="F511" s="365"/>
      <c r="J511" s="20"/>
    </row>
    <row r="512" spans="1:10" ht="12.75">
      <c r="A512" s="56"/>
      <c r="B512" s="56"/>
      <c r="C512" s="56"/>
      <c r="D512" s="20"/>
      <c r="E512" s="365"/>
      <c r="F512" s="365"/>
      <c r="J512" s="20"/>
    </row>
    <row r="513" spans="1:10" ht="12.75">
      <c r="A513" s="56"/>
      <c r="B513" s="56"/>
      <c r="C513" s="56"/>
      <c r="D513" s="20"/>
      <c r="E513" s="365"/>
      <c r="F513" s="365"/>
      <c r="J513" s="20"/>
    </row>
    <row r="514" spans="1:10" ht="12.75">
      <c r="A514" s="56"/>
      <c r="B514" s="56"/>
      <c r="C514" s="56"/>
      <c r="D514" s="20"/>
      <c r="E514" s="365"/>
      <c r="F514" s="365"/>
      <c r="J514" s="20"/>
    </row>
    <row r="515" spans="1:10" ht="12.75">
      <c r="A515" s="56"/>
      <c r="B515" s="56"/>
      <c r="C515" s="56"/>
      <c r="D515" s="20"/>
      <c r="E515" s="365"/>
      <c r="F515" s="365"/>
      <c r="J515" s="20"/>
    </row>
    <row r="516" spans="1:10" ht="12.75">
      <c r="A516" s="56"/>
      <c r="B516" s="56"/>
      <c r="C516" s="56"/>
      <c r="D516" s="20"/>
      <c r="E516" s="365"/>
      <c r="F516" s="365"/>
      <c r="J516" s="20"/>
    </row>
    <row r="517" spans="1:10" ht="12.75">
      <c r="A517" s="56"/>
      <c r="B517" s="56"/>
      <c r="C517" s="56"/>
      <c r="D517" s="20"/>
      <c r="E517" s="365"/>
      <c r="F517" s="365"/>
      <c r="J517" s="20"/>
    </row>
    <row r="518" spans="1:10" ht="12.75">
      <c r="A518" s="56"/>
      <c r="B518" s="56"/>
      <c r="C518" s="56"/>
      <c r="D518" s="20"/>
      <c r="E518" s="365"/>
      <c r="F518" s="365"/>
      <c r="J518" s="20"/>
    </row>
    <row r="519" spans="1:10" ht="12.75">
      <c r="A519" s="56"/>
      <c r="B519" s="56"/>
      <c r="C519" s="56"/>
      <c r="D519" s="20"/>
      <c r="E519" s="365"/>
      <c r="F519" s="365"/>
      <c r="J519" s="20"/>
    </row>
    <row r="520" spans="1:10" ht="12.75">
      <c r="A520" s="56"/>
      <c r="B520" s="56"/>
      <c r="C520" s="56"/>
      <c r="D520" s="20"/>
      <c r="E520" s="365"/>
      <c r="F520" s="365"/>
      <c r="J520" s="20"/>
    </row>
    <row r="521" spans="1:10" ht="12.75">
      <c r="A521" s="56"/>
      <c r="B521" s="56"/>
      <c r="C521" s="56"/>
      <c r="D521" s="20"/>
      <c r="E521" s="365"/>
      <c r="F521" s="365"/>
      <c r="J521" s="20"/>
    </row>
    <row r="522" spans="1:10" ht="12.75">
      <c r="A522" s="56"/>
      <c r="B522" s="56"/>
      <c r="C522" s="56"/>
      <c r="D522" s="20"/>
      <c r="E522" s="365"/>
      <c r="F522" s="365"/>
      <c r="J522" s="20"/>
    </row>
    <row r="523" spans="1:10" ht="12.75">
      <c r="A523" s="56"/>
      <c r="B523" s="56"/>
      <c r="C523" s="56"/>
      <c r="D523" s="20"/>
      <c r="E523" s="365"/>
      <c r="F523" s="365"/>
      <c r="J523" s="20"/>
    </row>
    <row r="524" spans="1:10" ht="12.75">
      <c r="A524" s="56"/>
      <c r="B524" s="56"/>
      <c r="C524" s="56"/>
      <c r="D524" s="20"/>
      <c r="E524" s="365"/>
      <c r="F524" s="365"/>
      <c r="J524" s="20"/>
    </row>
    <row r="525" spans="1:10" ht="12.75">
      <c r="A525" s="56"/>
      <c r="B525" s="56"/>
      <c r="C525" s="56"/>
      <c r="D525" s="20"/>
      <c r="E525" s="365"/>
      <c r="F525" s="365"/>
      <c r="J525" s="20"/>
    </row>
    <row r="526" spans="1:10" ht="12.75">
      <c r="A526" s="56"/>
      <c r="B526" s="56"/>
      <c r="C526" s="56"/>
      <c r="D526" s="20"/>
      <c r="E526" s="365"/>
      <c r="F526" s="365"/>
      <c r="J526" s="20"/>
    </row>
    <row r="527" spans="1:10" ht="12.75">
      <c r="A527" s="56"/>
      <c r="B527" s="56"/>
      <c r="C527" s="56"/>
      <c r="D527" s="20"/>
      <c r="E527" s="365"/>
      <c r="F527" s="365"/>
      <c r="J527" s="20"/>
    </row>
    <row r="528" spans="1:10" ht="12.75">
      <c r="A528" s="56"/>
      <c r="B528" s="56"/>
      <c r="C528" s="56"/>
      <c r="D528" s="20"/>
      <c r="E528" s="365"/>
      <c r="F528" s="365"/>
      <c r="J528" s="20"/>
    </row>
    <row r="529" spans="1:10" ht="12.75">
      <c r="A529" s="56"/>
      <c r="B529" s="56"/>
      <c r="C529" s="56"/>
      <c r="D529" s="20"/>
      <c r="E529" s="365"/>
      <c r="F529" s="365"/>
      <c r="J529" s="20"/>
    </row>
    <row r="530" spans="1:10" ht="12.75">
      <c r="A530" s="56"/>
      <c r="B530" s="56"/>
      <c r="C530" s="56"/>
      <c r="D530" s="20"/>
      <c r="E530" s="365"/>
      <c r="F530" s="365"/>
      <c r="J530" s="20"/>
    </row>
    <row r="531" spans="1:10" ht="12.75">
      <c r="A531" s="56"/>
      <c r="B531" s="56"/>
      <c r="C531" s="56"/>
      <c r="D531" s="20"/>
      <c r="E531" s="365"/>
      <c r="F531" s="365"/>
      <c r="J531" s="20"/>
    </row>
    <row r="532" spans="1:10" ht="12.75">
      <c r="A532" s="56"/>
      <c r="B532" s="56"/>
      <c r="C532" s="56"/>
      <c r="D532" s="20"/>
      <c r="E532" s="365"/>
      <c r="F532" s="365"/>
      <c r="J532" s="20"/>
    </row>
    <row r="533" spans="1:10" ht="12.75">
      <c r="A533" s="56"/>
      <c r="B533" s="56"/>
      <c r="C533" s="56"/>
      <c r="D533" s="20"/>
      <c r="E533" s="365"/>
      <c r="F533" s="365"/>
      <c r="J533" s="20"/>
    </row>
    <row r="534" spans="1:10" ht="12.75">
      <c r="A534" s="56"/>
      <c r="B534" s="56"/>
      <c r="C534" s="56"/>
      <c r="D534" s="20"/>
      <c r="E534" s="365"/>
      <c r="F534" s="365"/>
      <c r="J534" s="20"/>
    </row>
    <row r="535" spans="1:10" ht="12.75">
      <c r="A535" s="56"/>
      <c r="B535" s="56"/>
      <c r="C535" s="56"/>
      <c r="D535" s="20"/>
      <c r="E535" s="365"/>
      <c r="F535" s="365"/>
      <c r="J535" s="20"/>
    </row>
    <row r="536" spans="1:10" ht="12.75">
      <c r="A536" s="56"/>
      <c r="B536" s="56"/>
      <c r="C536" s="56"/>
      <c r="D536" s="20"/>
      <c r="E536" s="365"/>
      <c r="F536" s="365"/>
      <c r="J536" s="20"/>
    </row>
    <row r="537" spans="1:10" ht="12.75">
      <c r="A537" s="56"/>
      <c r="B537" s="56"/>
      <c r="C537" s="56"/>
      <c r="D537" s="20"/>
      <c r="E537" s="365"/>
      <c r="F537" s="365"/>
      <c r="J537" s="20"/>
    </row>
    <row r="538" spans="1:10" ht="12.75">
      <c r="A538" s="56"/>
      <c r="B538" s="56"/>
      <c r="C538" s="56"/>
      <c r="D538" s="20"/>
      <c r="E538" s="365"/>
      <c r="F538" s="365"/>
      <c r="J538" s="20"/>
    </row>
    <row r="539" spans="1:10" ht="12.75">
      <c r="A539" s="56"/>
      <c r="B539" s="56"/>
      <c r="C539" s="56"/>
      <c r="D539" s="20"/>
      <c r="E539" s="365"/>
      <c r="F539" s="365"/>
      <c r="J539" s="20"/>
    </row>
    <row r="540" spans="1:10" ht="12.75">
      <c r="A540" s="56"/>
      <c r="B540" s="56"/>
      <c r="C540" s="56"/>
      <c r="D540" s="20"/>
      <c r="E540" s="365"/>
      <c r="F540" s="365"/>
      <c r="J540" s="20"/>
    </row>
    <row r="541" spans="1:10" ht="12.75">
      <c r="A541" s="56"/>
      <c r="B541" s="56"/>
      <c r="C541" s="56"/>
      <c r="D541" s="20"/>
      <c r="E541" s="365"/>
      <c r="F541" s="365"/>
      <c r="J541" s="20"/>
    </row>
    <row r="542" spans="1:10" ht="12.75">
      <c r="A542" s="56"/>
      <c r="B542" s="56"/>
      <c r="C542" s="56"/>
      <c r="D542" s="20"/>
      <c r="E542" s="365"/>
      <c r="F542" s="365"/>
      <c r="J542" s="20"/>
    </row>
    <row r="543" spans="1:10" ht="12.75">
      <c r="A543" s="56"/>
      <c r="B543" s="56"/>
      <c r="C543" s="56"/>
      <c r="D543" s="20"/>
      <c r="E543" s="365"/>
      <c r="F543" s="365"/>
      <c r="J543" s="20"/>
    </row>
    <row r="544" spans="1:10" ht="12.75">
      <c r="A544" s="56"/>
      <c r="B544" s="56"/>
      <c r="C544" s="56"/>
      <c r="D544" s="20"/>
      <c r="E544" s="365"/>
      <c r="F544" s="365"/>
      <c r="J544" s="20"/>
    </row>
    <row r="545" spans="1:10" ht="12.75">
      <c r="A545" s="56"/>
      <c r="B545" s="56"/>
      <c r="C545" s="56"/>
      <c r="D545" s="20"/>
      <c r="E545" s="365"/>
      <c r="F545" s="365"/>
      <c r="J545" s="20"/>
    </row>
    <row r="546" spans="1:10" ht="12.75">
      <c r="A546" s="56"/>
      <c r="B546" s="56"/>
      <c r="C546" s="56"/>
      <c r="D546" s="20"/>
      <c r="E546" s="365"/>
      <c r="F546" s="365"/>
      <c r="J546" s="20"/>
    </row>
    <row r="547" spans="1:10" ht="12.75">
      <c r="A547" s="56"/>
      <c r="B547" s="56"/>
      <c r="C547" s="56"/>
      <c r="D547" s="20"/>
      <c r="E547" s="365"/>
      <c r="F547" s="365"/>
      <c r="J547" s="20"/>
    </row>
    <row r="548" spans="1:10" ht="12.75">
      <c r="A548" s="56"/>
      <c r="B548" s="56"/>
      <c r="C548" s="56"/>
      <c r="D548" s="20"/>
      <c r="E548" s="365"/>
      <c r="F548" s="365"/>
      <c r="J548" s="20"/>
    </row>
    <row r="549" spans="1:10" ht="12.75">
      <c r="A549" s="56"/>
      <c r="B549" s="56"/>
      <c r="C549" s="56"/>
      <c r="D549" s="20"/>
      <c r="E549" s="365"/>
      <c r="F549" s="365"/>
      <c r="J549" s="20"/>
    </row>
    <row r="550" spans="1:10" ht="12.75">
      <c r="A550" s="56"/>
      <c r="B550" s="56"/>
      <c r="C550" s="56"/>
      <c r="D550" s="20"/>
      <c r="E550" s="365"/>
      <c r="F550" s="365"/>
      <c r="J550" s="20"/>
    </row>
    <row r="551" spans="1:10" ht="12.75">
      <c r="A551" s="56"/>
      <c r="B551" s="56"/>
      <c r="C551" s="56"/>
      <c r="D551" s="20"/>
      <c r="E551" s="365"/>
      <c r="F551" s="365"/>
      <c r="J551" s="20"/>
    </row>
    <row r="552" spans="1:10" ht="12.75">
      <c r="A552" s="56"/>
      <c r="B552" s="56"/>
      <c r="C552" s="56"/>
      <c r="D552" s="20"/>
      <c r="E552" s="365"/>
      <c r="F552" s="365"/>
      <c r="J552" s="20"/>
    </row>
    <row r="553" spans="1:10" ht="12.75">
      <c r="A553" s="56"/>
      <c r="B553" s="56"/>
      <c r="C553" s="56"/>
      <c r="D553" s="20"/>
      <c r="E553" s="365"/>
      <c r="F553" s="365"/>
      <c r="J553" s="20"/>
    </row>
    <row r="554" spans="1:10" ht="12.75">
      <c r="A554" s="56"/>
      <c r="B554" s="56"/>
      <c r="C554" s="56"/>
      <c r="D554" s="20"/>
      <c r="E554" s="365"/>
      <c r="F554" s="365"/>
      <c r="J554" s="20"/>
    </row>
    <row r="555" spans="1:10" ht="12.75">
      <c r="A555" s="56"/>
      <c r="B555" s="56"/>
      <c r="C555" s="56"/>
      <c r="D555" s="20"/>
      <c r="E555" s="365"/>
      <c r="F555" s="365"/>
      <c r="J555" s="20"/>
    </row>
    <row r="556" spans="1:10" ht="12.75">
      <c r="A556" s="56"/>
      <c r="B556" s="56"/>
      <c r="C556" s="56"/>
      <c r="D556" s="20"/>
      <c r="E556" s="365"/>
      <c r="F556" s="365"/>
      <c r="J556" s="20"/>
    </row>
    <row r="557" spans="1:10" ht="12.75">
      <c r="A557" s="56"/>
      <c r="B557" s="56"/>
      <c r="C557" s="56"/>
      <c r="D557" s="20"/>
      <c r="E557" s="365"/>
      <c r="F557" s="365"/>
      <c r="J557" s="20"/>
    </row>
    <row r="558" spans="1:10" ht="12.75">
      <c r="A558" s="56"/>
      <c r="B558" s="56"/>
      <c r="C558" s="56"/>
      <c r="D558" s="20"/>
      <c r="E558" s="365"/>
      <c r="F558" s="365"/>
      <c r="J558" s="20"/>
    </row>
    <row r="559" spans="1:10" ht="12.75">
      <c r="A559" s="56"/>
      <c r="B559" s="56"/>
      <c r="C559" s="56"/>
      <c r="D559" s="20"/>
      <c r="E559" s="365"/>
      <c r="F559" s="365"/>
      <c r="J559" s="20"/>
    </row>
    <row r="560" spans="1:10" ht="12.75">
      <c r="A560" s="56"/>
      <c r="B560" s="56"/>
      <c r="C560" s="56"/>
      <c r="D560" s="20"/>
      <c r="E560" s="365"/>
      <c r="F560" s="365"/>
      <c r="J560" s="20"/>
    </row>
    <row r="561" spans="1:10" ht="12.75">
      <c r="A561" s="56"/>
      <c r="B561" s="56"/>
      <c r="C561" s="56"/>
      <c r="D561" s="20"/>
      <c r="E561" s="365"/>
      <c r="F561" s="365"/>
      <c r="J561" s="20"/>
    </row>
    <row r="562" spans="1:10" ht="12.75">
      <c r="A562" s="56"/>
      <c r="B562" s="56"/>
      <c r="C562" s="56"/>
      <c r="D562" s="20"/>
      <c r="E562" s="365"/>
      <c r="F562" s="365"/>
      <c r="J562" s="20"/>
    </row>
    <row r="563" spans="1:10" ht="12.75">
      <c r="A563" s="56"/>
      <c r="B563" s="56"/>
      <c r="C563" s="56"/>
      <c r="D563" s="20"/>
      <c r="E563" s="365"/>
      <c r="F563" s="365"/>
      <c r="J563" s="20"/>
    </row>
    <row r="564" spans="1:10" ht="12.75">
      <c r="A564" s="56"/>
      <c r="B564" s="56"/>
      <c r="C564" s="56"/>
      <c r="D564" s="20"/>
      <c r="E564" s="365"/>
      <c r="F564" s="365"/>
      <c r="J564" s="20"/>
    </row>
    <row r="565" spans="1:10" ht="12.75">
      <c r="A565" s="56"/>
      <c r="B565" s="56"/>
      <c r="C565" s="56"/>
      <c r="D565" s="20"/>
      <c r="E565" s="365"/>
      <c r="F565" s="365"/>
      <c r="J565" s="20"/>
    </row>
    <row r="566" spans="1:10" ht="12.75">
      <c r="A566" s="56"/>
      <c r="B566" s="56"/>
      <c r="C566" s="56"/>
      <c r="D566" s="20"/>
      <c r="E566" s="365"/>
      <c r="F566" s="365"/>
      <c r="J566" s="20"/>
    </row>
    <row r="567" spans="1:10" ht="12.75">
      <c r="A567" s="56"/>
      <c r="B567" s="56"/>
      <c r="C567" s="56"/>
      <c r="D567" s="20"/>
      <c r="E567" s="365"/>
      <c r="F567" s="365"/>
      <c r="J567" s="20"/>
    </row>
    <row r="568" spans="1:10" ht="12.75">
      <c r="A568" s="56"/>
      <c r="B568" s="56"/>
      <c r="C568" s="56"/>
      <c r="D568" s="20"/>
      <c r="E568" s="365"/>
      <c r="F568" s="365"/>
      <c r="J568" s="20"/>
    </row>
    <row r="569" spans="1:10" ht="12.75">
      <c r="A569" s="56"/>
      <c r="B569" s="56"/>
      <c r="C569" s="56"/>
      <c r="D569" s="20"/>
      <c r="E569" s="365"/>
      <c r="F569" s="365"/>
      <c r="J569" s="20"/>
    </row>
    <row r="570" spans="1:10" ht="12.75">
      <c r="A570" s="56"/>
      <c r="B570" s="56"/>
      <c r="C570" s="56"/>
      <c r="D570" s="20"/>
      <c r="E570" s="365"/>
      <c r="F570" s="365"/>
      <c r="J570" s="20"/>
    </row>
    <row r="571" spans="1:10" ht="12.75">
      <c r="A571" s="56"/>
      <c r="B571" s="56"/>
      <c r="C571" s="56"/>
      <c r="D571" s="20"/>
      <c r="E571" s="365"/>
      <c r="F571" s="365"/>
      <c r="J571" s="20"/>
    </row>
    <row r="572" spans="1:10" ht="12.75">
      <c r="A572" s="56"/>
      <c r="B572" s="56"/>
      <c r="C572" s="56"/>
      <c r="D572" s="20"/>
      <c r="E572" s="365"/>
      <c r="F572" s="365"/>
      <c r="J572" s="20"/>
    </row>
    <row r="573" spans="1:10" ht="12.75">
      <c r="A573" s="56"/>
      <c r="B573" s="56"/>
      <c r="C573" s="56"/>
      <c r="D573" s="20"/>
      <c r="E573" s="365"/>
      <c r="F573" s="365"/>
      <c r="J573" s="20"/>
    </row>
    <row r="574" spans="1:10" ht="12.75">
      <c r="A574" s="56"/>
      <c r="B574" s="56"/>
      <c r="C574" s="56"/>
      <c r="D574" s="20"/>
      <c r="E574" s="365"/>
      <c r="F574" s="365"/>
      <c r="J574" s="20"/>
    </row>
    <row r="575" spans="1:10" ht="12.75">
      <c r="A575" s="56"/>
      <c r="B575" s="56"/>
      <c r="C575" s="56"/>
      <c r="D575" s="20"/>
      <c r="E575" s="365"/>
      <c r="F575" s="365"/>
      <c r="J575" s="20"/>
    </row>
    <row r="576" spans="1:10" ht="12.75">
      <c r="A576" s="56"/>
      <c r="B576" s="56"/>
      <c r="C576" s="56"/>
      <c r="D576" s="20"/>
      <c r="E576" s="365"/>
      <c r="F576" s="365"/>
      <c r="J576" s="20"/>
    </row>
    <row r="577" spans="1:10" ht="12.75">
      <c r="A577" s="56"/>
      <c r="B577" s="56"/>
      <c r="C577" s="56"/>
      <c r="D577" s="20"/>
      <c r="E577" s="365"/>
      <c r="F577" s="365"/>
      <c r="J577" s="20"/>
    </row>
    <row r="578" spans="1:10" ht="12.75">
      <c r="A578" s="56"/>
      <c r="B578" s="56"/>
      <c r="C578" s="56"/>
      <c r="D578" s="20"/>
      <c r="E578" s="365"/>
      <c r="F578" s="365"/>
      <c r="J578" s="20"/>
    </row>
    <row r="579" spans="1:10" ht="12.75">
      <c r="A579" s="56"/>
      <c r="B579" s="56"/>
      <c r="C579" s="56"/>
      <c r="D579" s="20"/>
      <c r="E579" s="365"/>
      <c r="F579" s="365"/>
      <c r="J579" s="20"/>
    </row>
    <row r="580" spans="1:10" ht="12.75">
      <c r="A580" s="56"/>
      <c r="B580" s="56"/>
      <c r="C580" s="56"/>
      <c r="D580" s="20"/>
      <c r="E580" s="365"/>
      <c r="F580" s="365"/>
      <c r="J580" s="20"/>
    </row>
    <row r="581" spans="1:10" ht="12.75">
      <c r="A581" s="56"/>
      <c r="B581" s="56"/>
      <c r="C581" s="56"/>
      <c r="D581" s="20"/>
      <c r="E581" s="365"/>
      <c r="F581" s="365"/>
      <c r="J581" s="20"/>
    </row>
    <row r="582" spans="1:10" ht="12.75">
      <c r="A582" s="56"/>
      <c r="B582" s="56"/>
      <c r="C582" s="56"/>
      <c r="D582" s="20"/>
      <c r="E582" s="365"/>
      <c r="F582" s="365"/>
      <c r="J582" s="20"/>
    </row>
    <row r="583" spans="1:10" ht="12.75">
      <c r="A583" s="56"/>
      <c r="B583" s="56"/>
      <c r="C583" s="56"/>
      <c r="D583" s="20"/>
      <c r="E583" s="365"/>
      <c r="F583" s="365"/>
      <c r="J583" s="20"/>
    </row>
    <row r="584" spans="1:10" ht="12.75">
      <c r="A584" s="56"/>
      <c r="B584" s="56"/>
      <c r="C584" s="56"/>
      <c r="D584" s="20"/>
      <c r="E584" s="365"/>
      <c r="F584" s="365"/>
      <c r="J584" s="20"/>
    </row>
    <row r="585" spans="1:10" ht="12.75">
      <c r="A585" s="56"/>
      <c r="B585" s="56"/>
      <c r="C585" s="56"/>
      <c r="D585" s="20"/>
      <c r="E585" s="365"/>
      <c r="F585" s="365"/>
      <c r="J585" s="20"/>
    </row>
    <row r="586" spans="1:10" ht="12.75">
      <c r="A586" s="56"/>
      <c r="B586" s="56"/>
      <c r="C586" s="56"/>
      <c r="D586" s="20"/>
      <c r="E586" s="365"/>
      <c r="F586" s="365"/>
      <c r="J586" s="20"/>
    </row>
    <row r="587" spans="1:10" ht="12.75">
      <c r="A587" s="56"/>
      <c r="B587" s="56"/>
      <c r="C587" s="56"/>
      <c r="D587" s="20"/>
      <c r="E587" s="365"/>
      <c r="F587" s="365"/>
      <c r="J587" s="20"/>
    </row>
    <row r="588" spans="1:10" ht="12.75">
      <c r="A588" s="56"/>
      <c r="B588" s="56"/>
      <c r="C588" s="56"/>
      <c r="D588" s="20"/>
      <c r="E588" s="365"/>
      <c r="F588" s="365"/>
      <c r="J588" s="20"/>
    </row>
    <row r="589" spans="1:10" ht="12.75">
      <c r="A589" s="56"/>
      <c r="B589" s="56"/>
      <c r="C589" s="56"/>
      <c r="D589" s="20"/>
      <c r="E589" s="365"/>
      <c r="F589" s="365"/>
      <c r="J589" s="20"/>
    </row>
    <row r="590" spans="1:10" ht="12.75">
      <c r="A590" s="56"/>
      <c r="B590" s="56"/>
      <c r="C590" s="56"/>
      <c r="D590" s="20"/>
      <c r="E590" s="365"/>
      <c r="F590" s="365"/>
      <c r="J590" s="20"/>
    </row>
    <row r="591" spans="1:10" ht="12.75">
      <c r="A591" s="56"/>
      <c r="B591" s="56"/>
      <c r="C591" s="56"/>
      <c r="D591" s="20"/>
      <c r="E591" s="365"/>
      <c r="F591" s="365"/>
      <c r="J591" s="20"/>
    </row>
    <row r="592" spans="1:10" ht="12.75">
      <c r="A592" s="56"/>
      <c r="B592" s="56"/>
      <c r="C592" s="56"/>
      <c r="D592" s="20"/>
      <c r="E592" s="365"/>
      <c r="F592" s="365"/>
      <c r="J592" s="20"/>
    </row>
    <row r="593" spans="1:10" ht="12.75">
      <c r="A593" s="56"/>
      <c r="B593" s="56"/>
      <c r="C593" s="56"/>
      <c r="D593" s="20"/>
      <c r="E593" s="365"/>
      <c r="F593" s="365"/>
      <c r="J593" s="20"/>
    </row>
    <row r="594" spans="1:10" ht="12.75">
      <c r="A594" s="56"/>
      <c r="B594" s="56"/>
      <c r="C594" s="56"/>
      <c r="D594" s="20"/>
      <c r="E594" s="365"/>
      <c r="F594" s="365"/>
      <c r="J594" s="20"/>
    </row>
    <row r="595" spans="1:10" ht="12.75">
      <c r="A595" s="56"/>
      <c r="B595" s="56"/>
      <c r="C595" s="56"/>
      <c r="D595" s="20"/>
      <c r="E595" s="365"/>
      <c r="F595" s="365"/>
      <c r="J595" s="20"/>
    </row>
    <row r="596" spans="1:10" ht="12.75">
      <c r="A596" s="56"/>
      <c r="B596" s="56"/>
      <c r="C596" s="56"/>
      <c r="D596" s="20"/>
      <c r="E596" s="365"/>
      <c r="F596" s="365"/>
      <c r="J596" s="20"/>
    </row>
    <row r="597" spans="1:10" ht="12.75">
      <c r="A597" s="56"/>
      <c r="B597" s="56"/>
      <c r="C597" s="56"/>
      <c r="D597" s="20"/>
      <c r="E597" s="365"/>
      <c r="F597" s="365"/>
      <c r="J597" s="20"/>
    </row>
    <row r="598" spans="1:10" ht="12.75">
      <c r="A598" s="56"/>
      <c r="B598" s="56"/>
      <c r="C598" s="56"/>
      <c r="D598" s="20"/>
      <c r="E598" s="365"/>
      <c r="F598" s="365"/>
      <c r="J598" s="20"/>
    </row>
    <row r="599" spans="1:10" ht="12.75">
      <c r="A599" s="56"/>
      <c r="B599" s="56"/>
      <c r="C599" s="56"/>
      <c r="D599" s="20"/>
      <c r="E599" s="365"/>
      <c r="F599" s="365"/>
      <c r="J599" s="20"/>
    </row>
    <row r="600" spans="1:10" ht="12.75">
      <c r="A600" s="56"/>
      <c r="B600" s="56"/>
      <c r="C600" s="56"/>
      <c r="D600" s="20"/>
      <c r="E600" s="365"/>
      <c r="F600" s="365"/>
      <c r="J600" s="20"/>
    </row>
    <row r="601" spans="1:10" ht="12.75">
      <c r="A601" s="56"/>
      <c r="B601" s="56"/>
      <c r="C601" s="56"/>
      <c r="D601" s="20"/>
      <c r="E601" s="365"/>
      <c r="F601" s="365"/>
      <c r="J601" s="20"/>
    </row>
    <row r="602" spans="1:10" ht="12.75">
      <c r="A602" s="56"/>
      <c r="B602" s="56"/>
      <c r="C602" s="56"/>
      <c r="D602" s="20"/>
      <c r="E602" s="365"/>
      <c r="F602" s="365"/>
      <c r="J602" s="20"/>
    </row>
    <row r="603" spans="1:10" ht="12.75">
      <c r="A603" s="56"/>
      <c r="B603" s="56"/>
      <c r="C603" s="56"/>
      <c r="D603" s="20"/>
      <c r="E603" s="365"/>
      <c r="F603" s="365"/>
      <c r="J603" s="20"/>
    </row>
    <row r="604" spans="1:10" ht="12.75">
      <c r="A604" s="56"/>
      <c r="B604" s="56"/>
      <c r="C604" s="56"/>
      <c r="D604" s="20"/>
      <c r="E604" s="365"/>
      <c r="F604" s="365"/>
      <c r="J604" s="20"/>
    </row>
    <row r="605" spans="1:10" ht="12.75">
      <c r="A605" s="56"/>
      <c r="B605" s="56"/>
      <c r="C605" s="56"/>
      <c r="D605" s="20"/>
      <c r="E605" s="365"/>
      <c r="F605" s="365"/>
      <c r="J605" s="20"/>
    </row>
    <row r="606" spans="1:10" ht="12.75">
      <c r="A606" s="56"/>
      <c r="B606" s="56"/>
      <c r="C606" s="56"/>
      <c r="D606" s="20"/>
      <c r="E606" s="365"/>
      <c r="F606" s="365"/>
      <c r="J606" s="20"/>
    </row>
    <row r="607" spans="1:10" ht="12.75">
      <c r="A607" s="56"/>
      <c r="B607" s="56"/>
      <c r="C607" s="56"/>
      <c r="D607" s="20"/>
      <c r="E607" s="365"/>
      <c r="F607" s="365"/>
      <c r="J607" s="20"/>
    </row>
    <row r="608" spans="1:10" ht="12.75">
      <c r="A608" s="56"/>
      <c r="B608" s="56"/>
      <c r="C608" s="56"/>
      <c r="D608" s="20"/>
      <c r="E608" s="365"/>
      <c r="F608" s="365"/>
      <c r="J608" s="20"/>
    </row>
    <row r="609" spans="1:10" ht="12.75">
      <c r="A609" s="56"/>
      <c r="B609" s="56"/>
      <c r="C609" s="56"/>
      <c r="D609" s="20"/>
      <c r="E609" s="365"/>
      <c r="F609" s="365"/>
      <c r="J609" s="20"/>
    </row>
    <row r="610" spans="1:10" ht="12.75">
      <c r="A610" s="56"/>
      <c r="B610" s="56"/>
      <c r="C610" s="56"/>
      <c r="D610" s="20"/>
      <c r="E610" s="365"/>
      <c r="F610" s="365"/>
      <c r="J610" s="20"/>
    </row>
    <row r="611" spans="1:10" ht="12.75">
      <c r="A611" s="56"/>
      <c r="B611" s="56"/>
      <c r="C611" s="56"/>
      <c r="D611" s="20"/>
      <c r="E611" s="365"/>
      <c r="F611" s="365"/>
      <c r="J611" s="20"/>
    </row>
    <row r="612" spans="1:10" ht="12.75">
      <c r="A612" s="56"/>
      <c r="B612" s="56"/>
      <c r="C612" s="56"/>
      <c r="D612" s="20"/>
      <c r="E612" s="365"/>
      <c r="F612" s="365"/>
      <c r="J612" s="20"/>
    </row>
    <row r="613" spans="1:10" ht="12.75">
      <c r="A613" s="56"/>
      <c r="B613" s="56"/>
      <c r="C613" s="56"/>
      <c r="D613" s="20"/>
      <c r="E613" s="365"/>
      <c r="F613" s="365"/>
      <c r="J613" s="20"/>
    </row>
    <row r="614" spans="1:10" ht="12.75">
      <c r="A614" s="56"/>
      <c r="B614" s="56"/>
      <c r="C614" s="56"/>
      <c r="D614" s="20"/>
      <c r="E614" s="365"/>
      <c r="F614" s="365"/>
      <c r="J614" s="20"/>
    </row>
    <row r="615" spans="1:10" ht="12.75">
      <c r="A615" s="56"/>
      <c r="B615" s="56"/>
      <c r="C615" s="56"/>
      <c r="D615" s="20"/>
      <c r="E615" s="365"/>
      <c r="F615" s="365"/>
      <c r="J615" s="20"/>
    </row>
    <row r="616" spans="1:10" ht="12.75">
      <c r="A616" s="56"/>
      <c r="B616" s="56"/>
      <c r="C616" s="56"/>
      <c r="D616" s="20"/>
      <c r="E616" s="365"/>
      <c r="F616" s="365"/>
      <c r="J616" s="20"/>
    </row>
    <row r="617" spans="1:10" ht="12.75">
      <c r="A617" s="56"/>
      <c r="B617" s="56"/>
      <c r="C617" s="56"/>
      <c r="D617" s="20"/>
      <c r="E617" s="365"/>
      <c r="F617" s="365"/>
      <c r="J617" s="20"/>
    </row>
    <row r="618" spans="1:10" ht="12.75">
      <c r="A618" s="56"/>
      <c r="B618" s="56"/>
      <c r="C618" s="56"/>
      <c r="D618" s="20"/>
      <c r="E618" s="365"/>
      <c r="F618" s="365"/>
      <c r="J618" s="20"/>
    </row>
    <row r="619" spans="1:10" ht="12.75">
      <c r="A619" s="56"/>
      <c r="B619" s="56"/>
      <c r="C619" s="56"/>
      <c r="D619" s="20"/>
      <c r="E619" s="365"/>
      <c r="F619" s="365"/>
      <c r="J619" s="20"/>
    </row>
    <row r="620" spans="1:10" ht="12.75">
      <c r="A620" s="56"/>
      <c r="B620" s="56"/>
      <c r="C620" s="56"/>
      <c r="D620" s="20"/>
      <c r="E620" s="365"/>
      <c r="F620" s="365"/>
      <c r="J620" s="20"/>
    </row>
    <row r="621" spans="1:10" ht="12.75">
      <c r="A621" s="56"/>
      <c r="B621" s="56"/>
      <c r="C621" s="56"/>
      <c r="D621" s="20"/>
      <c r="E621" s="365"/>
      <c r="F621" s="365"/>
      <c r="J621" s="20"/>
    </row>
    <row r="622" spans="1:10" ht="12.75">
      <c r="A622" s="56"/>
      <c r="B622" s="56"/>
      <c r="C622" s="56"/>
      <c r="D622" s="20"/>
      <c r="E622" s="365"/>
      <c r="F622" s="365"/>
      <c r="J622" s="20"/>
    </row>
    <row r="623" spans="1:10" ht="12.75">
      <c r="A623" s="56"/>
      <c r="B623" s="56"/>
      <c r="C623" s="56"/>
      <c r="D623" s="20"/>
      <c r="E623" s="365"/>
      <c r="F623" s="365"/>
      <c r="J623" s="20"/>
    </row>
    <row r="624" spans="1:10" ht="12.75">
      <c r="A624" s="56"/>
      <c r="B624" s="56"/>
      <c r="C624" s="56"/>
      <c r="D624" s="20"/>
      <c r="E624" s="365"/>
      <c r="F624" s="365"/>
      <c r="J624" s="20"/>
    </row>
    <row r="625" spans="1:10" ht="12.75">
      <c r="A625" s="56"/>
      <c r="B625" s="56"/>
      <c r="C625" s="56"/>
      <c r="D625" s="20"/>
      <c r="E625" s="365"/>
      <c r="F625" s="365"/>
      <c r="J625" s="20"/>
    </row>
    <row r="626" spans="1:10" ht="12.75">
      <c r="A626" s="56"/>
      <c r="B626" s="56"/>
      <c r="C626" s="56"/>
      <c r="D626" s="20"/>
      <c r="E626" s="365"/>
      <c r="F626" s="365"/>
      <c r="J626" s="20"/>
    </row>
    <row r="627" spans="1:10" ht="12.75">
      <c r="A627" s="56"/>
      <c r="B627" s="56"/>
      <c r="C627" s="56"/>
      <c r="D627" s="20"/>
      <c r="E627" s="365"/>
      <c r="F627" s="365"/>
      <c r="J627" s="20"/>
    </row>
    <row r="628" spans="1:10" ht="12.75">
      <c r="A628" s="56"/>
      <c r="B628" s="56"/>
      <c r="C628" s="56"/>
      <c r="D628" s="20"/>
      <c r="E628" s="365"/>
      <c r="F628" s="365"/>
      <c r="J628" s="20"/>
    </row>
    <row r="629" spans="1:10" ht="12.75">
      <c r="A629" s="56"/>
      <c r="B629" s="56"/>
      <c r="C629" s="56"/>
      <c r="D629" s="20"/>
      <c r="E629" s="365"/>
      <c r="F629" s="365"/>
      <c r="J629" s="20"/>
    </row>
    <row r="630" spans="1:10" ht="12.75">
      <c r="A630" s="56"/>
      <c r="B630" s="56"/>
      <c r="C630" s="56"/>
      <c r="D630" s="20"/>
      <c r="E630" s="365"/>
      <c r="F630" s="365"/>
      <c r="J630" s="20"/>
    </row>
    <row r="631" spans="1:10" ht="12.75">
      <c r="A631" s="56"/>
      <c r="B631" s="56"/>
      <c r="C631" s="56"/>
      <c r="D631" s="20"/>
      <c r="E631" s="365"/>
      <c r="F631" s="365"/>
      <c r="J631" s="20"/>
    </row>
    <row r="632" spans="1:10" ht="12.75">
      <c r="A632" s="56"/>
      <c r="B632" s="56"/>
      <c r="C632" s="56"/>
      <c r="D632" s="20"/>
      <c r="E632" s="365"/>
      <c r="F632" s="365"/>
      <c r="J632" s="20"/>
    </row>
    <row r="633" spans="1:10" ht="12.75">
      <c r="A633" s="56"/>
      <c r="B633" s="56"/>
      <c r="C633" s="56"/>
      <c r="D633" s="20"/>
      <c r="E633" s="365"/>
      <c r="F633" s="365"/>
      <c r="J633" s="20"/>
    </row>
    <row r="634" spans="1:10" ht="12.75">
      <c r="A634" s="56"/>
      <c r="B634" s="56"/>
      <c r="C634" s="56"/>
      <c r="D634" s="20"/>
      <c r="E634" s="365"/>
      <c r="F634" s="365"/>
      <c r="J634" s="20"/>
    </row>
    <row r="635" spans="1:10" ht="12.75">
      <c r="A635" s="56"/>
      <c r="B635" s="56"/>
      <c r="C635" s="56"/>
      <c r="D635" s="20"/>
      <c r="E635" s="365"/>
      <c r="F635" s="365"/>
      <c r="J635" s="20"/>
    </row>
    <row r="636" spans="1:10" ht="12.75">
      <c r="A636" s="56"/>
      <c r="B636" s="56"/>
      <c r="C636" s="56"/>
      <c r="D636" s="20"/>
      <c r="E636" s="365"/>
      <c r="F636" s="365"/>
      <c r="J636" s="20"/>
    </row>
    <row r="637" spans="1:10" ht="12.75">
      <c r="A637" s="56"/>
      <c r="B637" s="56"/>
      <c r="C637" s="56"/>
      <c r="D637" s="20"/>
      <c r="E637" s="365"/>
      <c r="F637" s="365"/>
      <c r="J637" s="20"/>
    </row>
    <row r="638" spans="1:10" ht="12.75">
      <c r="A638" s="56"/>
      <c r="B638" s="56"/>
      <c r="C638" s="56"/>
      <c r="D638" s="20"/>
      <c r="E638" s="365"/>
      <c r="F638" s="365"/>
      <c r="J638" s="20"/>
    </row>
    <row r="639" spans="1:10" ht="12.75">
      <c r="A639" s="56"/>
      <c r="B639" s="56"/>
      <c r="C639" s="56"/>
      <c r="D639" s="20"/>
      <c r="E639" s="365"/>
      <c r="F639" s="365"/>
      <c r="J639" s="20"/>
    </row>
    <row r="640" spans="1:10" ht="12.75">
      <c r="A640" s="56"/>
      <c r="B640" s="56"/>
      <c r="C640" s="56"/>
      <c r="D640" s="20"/>
      <c r="E640" s="365"/>
      <c r="F640" s="365"/>
      <c r="J640" s="20"/>
    </row>
    <row r="641" spans="1:10" ht="12.75">
      <c r="A641" s="56"/>
      <c r="B641" s="56"/>
      <c r="C641" s="56"/>
      <c r="D641" s="20"/>
      <c r="E641" s="365"/>
      <c r="F641" s="365"/>
      <c r="J641" s="20"/>
    </row>
    <row r="642" spans="1:10" ht="12.75">
      <c r="A642" s="56"/>
      <c r="B642" s="56"/>
      <c r="C642" s="56"/>
      <c r="D642" s="20"/>
      <c r="E642" s="365"/>
      <c r="F642" s="365"/>
      <c r="J642" s="20"/>
    </row>
    <row r="643" spans="1:10" ht="12.75">
      <c r="A643" s="56"/>
      <c r="B643" s="56"/>
      <c r="C643" s="56"/>
      <c r="D643" s="20"/>
      <c r="E643" s="365"/>
      <c r="F643" s="365"/>
      <c r="J643" s="20"/>
    </row>
    <row r="644" spans="1:10" ht="12.75">
      <c r="A644" s="56"/>
      <c r="B644" s="56"/>
      <c r="C644" s="56"/>
      <c r="D644" s="20"/>
      <c r="E644" s="365"/>
      <c r="F644" s="365"/>
      <c r="J644" s="20"/>
    </row>
    <row r="645" spans="1:10" ht="12.75">
      <c r="A645" s="56"/>
      <c r="B645" s="56"/>
      <c r="C645" s="56"/>
      <c r="D645" s="20"/>
      <c r="E645" s="365"/>
      <c r="F645" s="365"/>
      <c r="J645" s="20"/>
    </row>
    <row r="646" spans="1:10" ht="12.75">
      <c r="A646" s="56"/>
      <c r="B646" s="56"/>
      <c r="C646" s="56"/>
      <c r="D646" s="20"/>
      <c r="E646" s="365"/>
      <c r="F646" s="365"/>
      <c r="J646" s="20"/>
    </row>
    <row r="647" spans="1:10" ht="12.75">
      <c r="A647" s="56"/>
      <c r="B647" s="56"/>
      <c r="C647" s="56"/>
      <c r="D647" s="20"/>
      <c r="E647" s="365"/>
      <c r="F647" s="365"/>
      <c r="J647" s="20"/>
    </row>
    <row r="648" spans="1:10" ht="12.75">
      <c r="A648" s="56"/>
      <c r="B648" s="56"/>
      <c r="C648" s="56"/>
      <c r="D648" s="20"/>
      <c r="E648" s="365"/>
      <c r="F648" s="365"/>
      <c r="J648" s="20"/>
    </row>
    <row r="649" spans="1:10" ht="12.75">
      <c r="A649" s="56"/>
      <c r="B649" s="56"/>
      <c r="C649" s="56"/>
      <c r="D649" s="20"/>
      <c r="E649" s="365"/>
      <c r="F649" s="365"/>
      <c r="J649" s="20"/>
    </row>
    <row r="650" spans="1:10" ht="12.75">
      <c r="A650" s="56"/>
      <c r="B650" s="56"/>
      <c r="C650" s="56"/>
      <c r="D650" s="20"/>
      <c r="E650" s="365"/>
      <c r="F650" s="365"/>
      <c r="J650" s="20"/>
    </row>
    <row r="651" spans="1:10" ht="12.75">
      <c r="A651" s="56"/>
      <c r="B651" s="56"/>
      <c r="C651" s="56"/>
      <c r="D651" s="20"/>
      <c r="E651" s="365"/>
      <c r="F651" s="365"/>
      <c r="J651" s="20"/>
    </row>
    <row r="652" spans="1:10" ht="12.75">
      <c r="A652" s="56"/>
      <c r="B652" s="56"/>
      <c r="C652" s="56"/>
      <c r="D652" s="20"/>
      <c r="E652" s="365"/>
      <c r="F652" s="365"/>
      <c r="J652" s="20"/>
    </row>
    <row r="653" spans="1:10" ht="12.75">
      <c r="A653" s="56"/>
      <c r="B653" s="56"/>
      <c r="C653" s="56"/>
      <c r="D653" s="20"/>
      <c r="E653" s="365"/>
      <c r="F653" s="365"/>
      <c r="J653" s="20"/>
    </row>
    <row r="654" spans="1:10" ht="12.75">
      <c r="A654" s="56"/>
      <c r="B654" s="56"/>
      <c r="C654" s="56"/>
      <c r="D654" s="20"/>
      <c r="E654" s="365"/>
      <c r="F654" s="365"/>
      <c r="J654" s="20"/>
    </row>
    <row r="655" spans="1:10" ht="12.75">
      <c r="A655" s="56"/>
      <c r="B655" s="56"/>
      <c r="C655" s="56"/>
      <c r="D655" s="20"/>
      <c r="E655" s="365"/>
      <c r="F655" s="365"/>
      <c r="J655" s="20"/>
    </row>
    <row r="656" spans="1:10" ht="12.75">
      <c r="A656" s="56"/>
      <c r="B656" s="56"/>
      <c r="C656" s="56"/>
      <c r="D656" s="20"/>
      <c r="E656" s="365"/>
      <c r="F656" s="365"/>
      <c r="J656" s="20"/>
    </row>
    <row r="657" spans="1:10" ht="12.75">
      <c r="A657" s="56"/>
      <c r="B657" s="56"/>
      <c r="C657" s="56"/>
      <c r="D657" s="20"/>
      <c r="E657" s="365"/>
      <c r="F657" s="365"/>
      <c r="J657" s="20"/>
    </row>
    <row r="658" spans="1:10" ht="12.75">
      <c r="A658" s="56"/>
      <c r="B658" s="56"/>
      <c r="C658" s="56"/>
      <c r="D658" s="20"/>
      <c r="E658" s="365"/>
      <c r="F658" s="365"/>
      <c r="J658" s="20"/>
    </row>
    <row r="659" spans="1:10" ht="12.75">
      <c r="A659" s="56"/>
      <c r="B659" s="56"/>
      <c r="C659" s="56"/>
      <c r="D659" s="20"/>
      <c r="E659" s="365"/>
      <c r="F659" s="365"/>
      <c r="J659" s="20"/>
    </row>
    <row r="660" spans="1:10" ht="12.75">
      <c r="A660" s="56"/>
      <c r="B660" s="56"/>
      <c r="C660" s="56"/>
      <c r="D660" s="20"/>
      <c r="E660" s="365"/>
      <c r="F660" s="365"/>
      <c r="J660" s="20"/>
    </row>
    <row r="661" spans="1:10" ht="12.75">
      <c r="A661" s="56"/>
      <c r="B661" s="56"/>
      <c r="C661" s="56"/>
      <c r="D661" s="20"/>
      <c r="E661" s="365"/>
      <c r="F661" s="365"/>
      <c r="J661" s="20"/>
    </row>
    <row r="662" spans="1:10" ht="12.75">
      <c r="A662" s="56"/>
      <c r="B662" s="56"/>
      <c r="C662" s="56"/>
      <c r="D662" s="20"/>
      <c r="E662" s="365"/>
      <c r="F662" s="365"/>
      <c r="J662" s="20"/>
    </row>
    <row r="663" spans="1:10" ht="12.75">
      <c r="A663" s="56"/>
      <c r="B663" s="56"/>
      <c r="C663" s="56"/>
      <c r="D663" s="20"/>
      <c r="E663" s="365"/>
      <c r="F663" s="365"/>
      <c r="J663" s="20"/>
    </row>
    <row r="664" spans="1:10" ht="12.75">
      <c r="A664" s="56"/>
      <c r="B664" s="56"/>
      <c r="C664" s="56"/>
      <c r="D664" s="20"/>
      <c r="E664" s="365"/>
      <c r="F664" s="365"/>
      <c r="J664" s="20"/>
    </row>
    <row r="665" spans="1:10" ht="12.75">
      <c r="A665" s="56"/>
      <c r="B665" s="56"/>
      <c r="C665" s="56"/>
      <c r="D665" s="20"/>
      <c r="E665" s="365"/>
      <c r="F665" s="365"/>
      <c r="J665" s="20"/>
    </row>
    <row r="666" spans="1:10" ht="12.75">
      <c r="A666" s="56"/>
      <c r="B666" s="56"/>
      <c r="C666" s="56"/>
      <c r="D666" s="20"/>
      <c r="E666" s="365"/>
      <c r="F666" s="365"/>
      <c r="J666" s="20"/>
    </row>
    <row r="667" spans="1:10" ht="12.75">
      <c r="A667" s="56"/>
      <c r="B667" s="56"/>
      <c r="C667" s="56"/>
      <c r="D667" s="20"/>
      <c r="E667" s="365"/>
      <c r="F667" s="365"/>
      <c r="J667" s="20"/>
    </row>
    <row r="668" spans="1:10" ht="12.75">
      <c r="A668" s="56"/>
      <c r="B668" s="56"/>
      <c r="C668" s="56"/>
      <c r="D668" s="20"/>
      <c r="E668" s="365"/>
      <c r="F668" s="365"/>
      <c r="J668" s="20"/>
    </row>
    <row r="669" spans="1:10" ht="12.75">
      <c r="A669" s="56"/>
      <c r="B669" s="56"/>
      <c r="C669" s="56"/>
      <c r="D669" s="20"/>
      <c r="E669" s="365"/>
      <c r="F669" s="365"/>
      <c r="J669" s="20"/>
    </row>
    <row r="670" spans="1:10" ht="12.75">
      <c r="A670" s="56"/>
      <c r="B670" s="56"/>
      <c r="C670" s="56"/>
      <c r="D670" s="20"/>
      <c r="E670" s="365"/>
      <c r="F670" s="365"/>
      <c r="J670" s="20"/>
    </row>
    <row r="671" spans="1:10" ht="12.75">
      <c r="A671" s="56"/>
      <c r="B671" s="56"/>
      <c r="C671" s="56"/>
      <c r="D671" s="20"/>
      <c r="E671" s="365"/>
      <c r="F671" s="365"/>
      <c r="J671" s="20"/>
    </row>
    <row r="672" spans="1:10" ht="12.75">
      <c r="A672" s="56"/>
      <c r="B672" s="56"/>
      <c r="C672" s="56"/>
      <c r="D672" s="20"/>
      <c r="E672" s="365"/>
      <c r="F672" s="365"/>
      <c r="J672" s="20"/>
    </row>
    <row r="673" spans="1:10" ht="12.75">
      <c r="A673" s="56"/>
      <c r="B673" s="56"/>
      <c r="C673" s="56"/>
      <c r="D673" s="20"/>
      <c r="E673" s="365"/>
      <c r="F673" s="365"/>
      <c r="J673" s="20"/>
    </row>
    <row r="674" spans="1:10" ht="12.75">
      <c r="A674" s="56"/>
      <c r="B674" s="56"/>
      <c r="C674" s="56"/>
      <c r="D674" s="20"/>
      <c r="E674" s="365"/>
      <c r="F674" s="365"/>
      <c r="J674" s="20"/>
    </row>
    <row r="675" spans="1:10" ht="12.75">
      <c r="A675" s="56"/>
      <c r="B675" s="56"/>
      <c r="C675" s="56"/>
      <c r="D675" s="20"/>
      <c r="E675" s="365"/>
      <c r="F675" s="365"/>
      <c r="J675" s="20"/>
    </row>
    <row r="676" spans="1:10" ht="12.75">
      <c r="A676" s="56"/>
      <c r="B676" s="56"/>
      <c r="C676" s="56"/>
      <c r="D676" s="20"/>
      <c r="E676" s="365"/>
      <c r="F676" s="365"/>
      <c r="J676" s="20"/>
    </row>
    <row r="677" spans="1:10" ht="12.75">
      <c r="A677" s="56"/>
      <c r="B677" s="56"/>
      <c r="C677" s="56"/>
      <c r="D677" s="20"/>
      <c r="E677" s="365"/>
      <c r="F677" s="365"/>
      <c r="J677" s="20"/>
    </row>
    <row r="678" spans="1:10" ht="12.75">
      <c r="A678" s="56"/>
      <c r="B678" s="56"/>
      <c r="C678" s="56"/>
      <c r="D678" s="20"/>
      <c r="E678" s="365"/>
      <c r="F678" s="365"/>
      <c r="J678" s="20"/>
    </row>
    <row r="679" spans="1:10" ht="12.75">
      <c r="A679" s="56"/>
      <c r="B679" s="56"/>
      <c r="C679" s="56"/>
      <c r="D679" s="20"/>
      <c r="E679" s="365"/>
      <c r="F679" s="365"/>
      <c r="J679" s="20"/>
    </row>
    <row r="680" spans="1:10" ht="12.75">
      <c r="A680" s="56"/>
      <c r="B680" s="56"/>
      <c r="C680" s="56"/>
      <c r="D680" s="20"/>
      <c r="E680" s="365"/>
      <c r="F680" s="365"/>
      <c r="J680" s="20"/>
    </row>
    <row r="681" spans="1:10" ht="12.75">
      <c r="A681" s="56"/>
      <c r="B681" s="56"/>
      <c r="C681" s="56"/>
      <c r="D681" s="20"/>
      <c r="E681" s="365"/>
      <c r="F681" s="365"/>
      <c r="J681" s="20"/>
    </row>
    <row r="682" spans="1:10" ht="12.75">
      <c r="A682" s="56"/>
      <c r="B682" s="56"/>
      <c r="C682" s="56"/>
      <c r="D682" s="20"/>
      <c r="E682" s="365"/>
      <c r="F682" s="365"/>
      <c r="J682" s="20"/>
    </row>
    <row r="683" spans="1:10" ht="12.75">
      <c r="A683" s="56"/>
      <c r="B683" s="56"/>
      <c r="C683" s="56"/>
      <c r="D683" s="20"/>
      <c r="E683" s="365"/>
      <c r="F683" s="365"/>
      <c r="J683" s="20"/>
    </row>
    <row r="684" spans="1:10" ht="12.75">
      <c r="A684" s="56"/>
      <c r="B684" s="56"/>
      <c r="C684" s="56"/>
      <c r="D684" s="20"/>
      <c r="E684" s="365"/>
      <c r="F684" s="365"/>
      <c r="J684" s="20"/>
    </row>
    <row r="685" spans="1:10" ht="12.75">
      <c r="A685" s="56"/>
      <c r="B685" s="56"/>
      <c r="C685" s="56"/>
      <c r="D685" s="20"/>
      <c r="E685" s="365"/>
      <c r="F685" s="365"/>
      <c r="J685" s="20"/>
    </row>
    <row r="686" spans="1:10" ht="12.75">
      <c r="A686" s="56"/>
      <c r="B686" s="56"/>
      <c r="C686" s="56"/>
      <c r="D686" s="20"/>
      <c r="E686" s="365"/>
      <c r="F686" s="365"/>
      <c r="J686" s="20"/>
    </row>
    <row r="687" spans="1:10" ht="12.75">
      <c r="A687" s="56"/>
      <c r="B687" s="56"/>
      <c r="C687" s="56"/>
      <c r="D687" s="20"/>
      <c r="E687" s="365"/>
      <c r="F687" s="365"/>
      <c r="J687" s="20"/>
    </row>
    <row r="688" spans="1:10" ht="12.75">
      <c r="A688" s="56"/>
      <c r="B688" s="56"/>
      <c r="C688" s="56"/>
      <c r="D688" s="20"/>
      <c r="E688" s="365"/>
      <c r="F688" s="365"/>
      <c r="J688" s="20"/>
    </row>
    <row r="689" spans="1:10" ht="12.75">
      <c r="A689" s="56"/>
      <c r="B689" s="56"/>
      <c r="C689" s="56"/>
      <c r="D689" s="20"/>
      <c r="E689" s="365"/>
      <c r="F689" s="365"/>
      <c r="J689" s="20"/>
    </row>
    <row r="690" spans="1:10" ht="12.75">
      <c r="A690" s="56"/>
      <c r="B690" s="56"/>
      <c r="C690" s="56"/>
      <c r="D690" s="20"/>
      <c r="E690" s="365"/>
      <c r="F690" s="365"/>
      <c r="J690" s="20"/>
    </row>
    <row r="691" spans="1:10" ht="12.75">
      <c r="A691" s="56"/>
      <c r="B691" s="56"/>
      <c r="C691" s="56"/>
      <c r="D691" s="20"/>
      <c r="E691" s="365"/>
      <c r="F691" s="365"/>
      <c r="J691" s="20"/>
    </row>
    <row r="692" spans="1:10" ht="12.75">
      <c r="A692" s="56"/>
      <c r="B692" s="56"/>
      <c r="C692" s="56"/>
      <c r="D692" s="20"/>
      <c r="E692" s="365"/>
      <c r="F692" s="365"/>
      <c r="J692" s="20"/>
    </row>
    <row r="693" spans="1:10" ht="12.75">
      <c r="A693" s="56"/>
      <c r="B693" s="56"/>
      <c r="C693" s="56"/>
      <c r="D693" s="20"/>
      <c r="E693" s="365"/>
      <c r="F693" s="365"/>
      <c r="J693" s="20"/>
    </row>
    <row r="694" spans="1:10" ht="12.75">
      <c r="A694" s="56"/>
      <c r="B694" s="56"/>
      <c r="C694" s="56"/>
      <c r="D694" s="20"/>
      <c r="E694" s="365"/>
      <c r="F694" s="365"/>
      <c r="J694" s="20"/>
    </row>
    <row r="695" spans="1:10" ht="12.75">
      <c r="A695" s="56"/>
      <c r="B695" s="56"/>
      <c r="C695" s="56"/>
      <c r="D695" s="20"/>
      <c r="E695" s="365"/>
      <c r="F695" s="365"/>
      <c r="J695" s="20"/>
    </row>
    <row r="696" spans="1:10" ht="12.75">
      <c r="A696" s="56"/>
      <c r="B696" s="56"/>
      <c r="C696" s="56"/>
      <c r="D696" s="20"/>
      <c r="E696" s="365"/>
      <c r="F696" s="365"/>
      <c r="J696" s="20"/>
    </row>
    <row r="697" spans="1:10" ht="12.75">
      <c r="A697" s="56"/>
      <c r="B697" s="56"/>
      <c r="C697" s="56"/>
      <c r="D697" s="20"/>
      <c r="E697" s="365"/>
      <c r="F697" s="365"/>
      <c r="J697" s="20"/>
    </row>
    <row r="698" spans="1:10" ht="12.75">
      <c r="A698" s="56"/>
      <c r="B698" s="56"/>
      <c r="C698" s="56"/>
      <c r="D698" s="20"/>
      <c r="E698" s="365"/>
      <c r="F698" s="365"/>
      <c r="J698" s="20"/>
    </row>
    <row r="699" spans="1:10" ht="12.75">
      <c r="A699" s="56"/>
      <c r="B699" s="56"/>
      <c r="C699" s="56"/>
      <c r="D699" s="20"/>
      <c r="E699" s="365"/>
      <c r="F699" s="365"/>
      <c r="J699" s="20"/>
    </row>
    <row r="700" spans="1:10" ht="12.75">
      <c r="A700" s="56"/>
      <c r="B700" s="56"/>
      <c r="C700" s="56"/>
      <c r="D700" s="20"/>
      <c r="E700" s="365"/>
      <c r="F700" s="365"/>
      <c r="J700" s="20"/>
    </row>
    <row r="701" spans="1:10" ht="12.75">
      <c r="A701" s="56"/>
      <c r="B701" s="56"/>
      <c r="C701" s="56"/>
      <c r="D701" s="20"/>
      <c r="E701" s="365"/>
      <c r="F701" s="365"/>
      <c r="J701" s="20"/>
    </row>
    <row r="702" spans="1:10" ht="12.75">
      <c r="A702" s="56"/>
      <c r="B702" s="56"/>
      <c r="C702" s="56"/>
      <c r="D702" s="20"/>
      <c r="E702" s="365"/>
      <c r="F702" s="365"/>
      <c r="J702" s="20"/>
    </row>
    <row r="703" spans="1:10" ht="12.75">
      <c r="A703" s="56"/>
      <c r="B703" s="56"/>
      <c r="C703" s="56"/>
      <c r="D703" s="20"/>
      <c r="E703" s="365"/>
      <c r="F703" s="365"/>
      <c r="J703" s="20"/>
    </row>
    <row r="704" spans="1:10" ht="12.75">
      <c r="A704" s="56"/>
      <c r="B704" s="56"/>
      <c r="C704" s="56"/>
      <c r="D704" s="20"/>
      <c r="E704" s="365"/>
      <c r="F704" s="365"/>
      <c r="J704" s="20"/>
    </row>
    <row r="705" spans="1:10" ht="12.75">
      <c r="A705" s="56"/>
      <c r="B705" s="56"/>
      <c r="C705" s="56"/>
      <c r="D705" s="20"/>
      <c r="E705" s="365"/>
      <c r="F705" s="365"/>
      <c r="J705" s="20"/>
    </row>
    <row r="706" spans="1:10" ht="12.75">
      <c r="A706" s="56"/>
      <c r="B706" s="56"/>
      <c r="C706" s="56"/>
      <c r="D706" s="20"/>
      <c r="E706" s="365"/>
      <c r="F706" s="365"/>
      <c r="J706" s="20"/>
    </row>
    <row r="707" spans="1:10" ht="12.75">
      <c r="A707" s="56"/>
      <c r="B707" s="56"/>
      <c r="C707" s="56"/>
      <c r="D707" s="20"/>
      <c r="E707" s="365"/>
      <c r="F707" s="365"/>
      <c r="J707" s="20"/>
    </row>
    <row r="708" spans="1:10" ht="12.75">
      <c r="A708" s="56"/>
      <c r="B708" s="56"/>
      <c r="C708" s="56"/>
      <c r="D708" s="20"/>
      <c r="E708" s="365"/>
      <c r="F708" s="365"/>
      <c r="J708" s="20"/>
    </row>
    <row r="709" spans="1:10" ht="12.75">
      <c r="A709" s="56"/>
      <c r="B709" s="56"/>
      <c r="C709" s="56"/>
      <c r="D709" s="20"/>
      <c r="E709" s="365"/>
      <c r="F709" s="365"/>
      <c r="J709" s="20"/>
    </row>
    <row r="710" spans="1:10" ht="12.75">
      <c r="A710" s="56"/>
      <c r="B710" s="56"/>
      <c r="C710" s="56"/>
      <c r="D710" s="20"/>
      <c r="E710" s="365"/>
      <c r="F710" s="365"/>
      <c r="J710" s="20"/>
    </row>
    <row r="711" spans="1:10" ht="12.75">
      <c r="A711" s="56"/>
      <c r="B711" s="56"/>
      <c r="C711" s="56"/>
      <c r="D711" s="20"/>
      <c r="E711" s="365"/>
      <c r="F711" s="365"/>
      <c r="J711" s="20"/>
    </row>
    <row r="712" spans="1:10" ht="12.75">
      <c r="A712" s="56"/>
      <c r="B712" s="56"/>
      <c r="C712" s="56"/>
      <c r="D712" s="20"/>
      <c r="E712" s="365"/>
      <c r="F712" s="365"/>
      <c r="J712" s="20"/>
    </row>
    <row r="713" spans="1:10" ht="12.75">
      <c r="A713" s="56"/>
      <c r="B713" s="56"/>
      <c r="C713" s="56"/>
      <c r="D713" s="20"/>
      <c r="E713" s="365"/>
      <c r="F713" s="365"/>
      <c r="J713" s="20"/>
    </row>
    <row r="714" spans="1:10" ht="12.75">
      <c r="A714" s="56"/>
      <c r="B714" s="56"/>
      <c r="C714" s="56"/>
      <c r="D714" s="20"/>
      <c r="E714" s="365"/>
      <c r="F714" s="365"/>
      <c r="J714" s="20"/>
    </row>
    <row r="715" spans="1:10" ht="12.75">
      <c r="A715" s="56"/>
      <c r="B715" s="56"/>
      <c r="C715" s="56"/>
      <c r="D715" s="20"/>
      <c r="E715" s="365"/>
      <c r="F715" s="365"/>
      <c r="J715" s="20"/>
    </row>
    <row r="716" spans="1:10" ht="12.75">
      <c r="A716" s="56"/>
      <c r="B716" s="56"/>
      <c r="C716" s="56"/>
      <c r="D716" s="20"/>
      <c r="E716" s="365"/>
      <c r="F716" s="365"/>
      <c r="J716" s="20"/>
    </row>
    <row r="717" spans="1:10" ht="12.75">
      <c r="A717" s="56"/>
      <c r="B717" s="56"/>
      <c r="C717" s="56"/>
      <c r="D717" s="20"/>
      <c r="E717" s="365"/>
      <c r="F717" s="365"/>
      <c r="J717" s="20"/>
    </row>
    <row r="718" spans="1:10" ht="12.75">
      <c r="A718" s="56"/>
      <c r="B718" s="56"/>
      <c r="C718" s="56"/>
      <c r="D718" s="20"/>
      <c r="E718" s="365"/>
      <c r="F718" s="365"/>
      <c r="J718" s="20"/>
    </row>
    <row r="719" spans="1:10" ht="12.75">
      <c r="A719" s="56"/>
      <c r="B719" s="56"/>
      <c r="C719" s="56"/>
      <c r="D719" s="20"/>
      <c r="E719" s="365"/>
      <c r="F719" s="365"/>
      <c r="J719" s="20"/>
    </row>
    <row r="720" spans="1:10" ht="12.75">
      <c r="A720" s="56"/>
      <c r="B720" s="56"/>
      <c r="C720" s="56"/>
      <c r="D720" s="20"/>
      <c r="E720" s="365"/>
      <c r="F720" s="365"/>
      <c r="J720" s="20"/>
    </row>
    <row r="721" spans="1:10" ht="12.75">
      <c r="A721" s="56"/>
      <c r="B721" s="56"/>
      <c r="C721" s="56"/>
      <c r="D721" s="20"/>
      <c r="E721" s="365"/>
      <c r="F721" s="365"/>
      <c r="J721" s="20"/>
    </row>
    <row r="722" spans="1:10" ht="12.75">
      <c r="A722" s="56"/>
      <c r="B722" s="56"/>
      <c r="C722" s="56"/>
      <c r="D722" s="20"/>
      <c r="E722" s="365"/>
      <c r="F722" s="365"/>
      <c r="J722" s="20"/>
    </row>
    <row r="723" spans="1:10" ht="12.75">
      <c r="A723" s="56"/>
      <c r="B723" s="56"/>
      <c r="C723" s="56"/>
      <c r="D723" s="20"/>
      <c r="E723" s="365"/>
      <c r="F723" s="365"/>
      <c r="J723" s="20"/>
    </row>
    <row r="724" spans="1:10" ht="12.75">
      <c r="A724" s="56"/>
      <c r="B724" s="56"/>
      <c r="C724" s="56"/>
      <c r="D724" s="20"/>
      <c r="E724" s="365"/>
      <c r="F724" s="365"/>
      <c r="J724" s="20"/>
    </row>
    <row r="725" spans="1:10" ht="12.75">
      <c r="A725" s="56"/>
      <c r="B725" s="56"/>
      <c r="C725" s="56"/>
      <c r="D725" s="20"/>
      <c r="E725" s="365"/>
      <c r="F725" s="365"/>
      <c r="J725" s="20"/>
    </row>
    <row r="726" spans="1:10" ht="12.75">
      <c r="A726" s="56"/>
      <c r="B726" s="56"/>
      <c r="C726" s="56"/>
      <c r="D726" s="20"/>
      <c r="E726" s="365"/>
      <c r="F726" s="365"/>
      <c r="J726" s="20"/>
    </row>
    <row r="727" spans="1:10" ht="12.75">
      <c r="A727" s="56"/>
      <c r="B727" s="56"/>
      <c r="C727" s="56"/>
      <c r="D727" s="20"/>
      <c r="E727" s="365"/>
      <c r="F727" s="365"/>
      <c r="J727" s="20"/>
    </row>
    <row r="728" spans="1:10" ht="12.75">
      <c r="A728" s="56"/>
      <c r="B728" s="56"/>
      <c r="C728" s="56"/>
      <c r="D728" s="20"/>
      <c r="E728" s="365"/>
      <c r="F728" s="365"/>
      <c r="J728" s="20"/>
    </row>
    <row r="729" spans="1:10" ht="12.75">
      <c r="A729" s="56"/>
      <c r="B729" s="56"/>
      <c r="C729" s="56"/>
      <c r="D729" s="20"/>
      <c r="E729" s="365"/>
      <c r="F729" s="365"/>
      <c r="J729" s="20"/>
    </row>
    <row r="730" spans="1:10" ht="12.75">
      <c r="A730" s="56"/>
      <c r="B730" s="56"/>
      <c r="C730" s="56"/>
      <c r="D730" s="20"/>
      <c r="E730" s="365"/>
      <c r="F730" s="365"/>
      <c r="J730" s="20"/>
    </row>
    <row r="731" spans="1:10" ht="12.75">
      <c r="A731" s="56"/>
      <c r="B731" s="56"/>
      <c r="C731" s="56"/>
      <c r="D731" s="20"/>
      <c r="E731" s="365"/>
      <c r="F731" s="365"/>
      <c r="J731" s="20"/>
    </row>
    <row r="732" spans="1:10" ht="12.75">
      <c r="A732" s="56"/>
      <c r="B732" s="56"/>
      <c r="C732" s="56"/>
      <c r="D732" s="20"/>
      <c r="E732" s="365"/>
      <c r="F732" s="365"/>
      <c r="J732" s="20"/>
    </row>
    <row r="733" spans="1:10" ht="12.75">
      <c r="A733" s="56"/>
      <c r="B733" s="56"/>
      <c r="C733" s="56"/>
      <c r="D733" s="20"/>
      <c r="E733" s="365"/>
      <c r="F733" s="365"/>
      <c r="J733" s="20"/>
    </row>
    <row r="734" spans="1:10" ht="12.75">
      <c r="A734" s="56"/>
      <c r="B734" s="56"/>
      <c r="C734" s="56"/>
      <c r="D734" s="20"/>
      <c r="E734" s="365"/>
      <c r="F734" s="365"/>
      <c r="J734" s="20"/>
    </row>
    <row r="735" spans="1:10" ht="12.75">
      <c r="A735" s="56"/>
      <c r="B735" s="56"/>
      <c r="C735" s="56"/>
      <c r="D735" s="20"/>
      <c r="E735" s="365"/>
      <c r="F735" s="365"/>
      <c r="J735" s="20"/>
    </row>
    <row r="736" spans="1:10" ht="12.75">
      <c r="A736" s="56"/>
      <c r="B736" s="56"/>
      <c r="C736" s="56"/>
      <c r="D736" s="20"/>
      <c r="E736" s="365"/>
      <c r="F736" s="365"/>
      <c r="J736" s="20"/>
    </row>
    <row r="737" spans="1:10" ht="12.75">
      <c r="A737" s="56"/>
      <c r="B737" s="56"/>
      <c r="C737" s="56"/>
      <c r="D737" s="20"/>
      <c r="E737" s="365"/>
      <c r="F737" s="365"/>
      <c r="J737" s="20"/>
    </row>
    <row r="738" spans="1:10" ht="12.75">
      <c r="A738" s="56"/>
      <c r="B738" s="56"/>
      <c r="C738" s="56"/>
      <c r="D738" s="20"/>
      <c r="E738" s="365"/>
      <c r="F738" s="365"/>
      <c r="J738" s="20"/>
    </row>
    <row r="739" spans="1:10" ht="12.75">
      <c r="A739" s="56"/>
      <c r="B739" s="56"/>
      <c r="C739" s="56"/>
      <c r="D739" s="20"/>
      <c r="E739" s="365"/>
      <c r="F739" s="365"/>
      <c r="J739" s="20"/>
    </row>
    <row r="740" spans="1:10" ht="12.75">
      <c r="A740" s="56"/>
      <c r="B740" s="56"/>
      <c r="C740" s="56"/>
      <c r="D740" s="20"/>
      <c r="E740" s="365"/>
      <c r="F740" s="365"/>
      <c r="J740" s="20"/>
    </row>
    <row r="741" spans="1:10" ht="12.75">
      <c r="A741" s="56"/>
      <c r="B741" s="56"/>
      <c r="C741" s="56"/>
      <c r="D741" s="20"/>
      <c r="E741" s="365"/>
      <c r="F741" s="365"/>
      <c r="J741" s="20"/>
    </row>
    <row r="742" spans="1:10" ht="12.75">
      <c r="A742" s="56"/>
      <c r="B742" s="56"/>
      <c r="C742" s="56"/>
      <c r="D742" s="20"/>
      <c r="E742" s="365"/>
      <c r="F742" s="365"/>
      <c r="J742" s="20"/>
    </row>
    <row r="743" spans="1:10" ht="12.75">
      <c r="A743" s="56"/>
      <c r="B743" s="56"/>
      <c r="C743" s="56"/>
      <c r="D743" s="20"/>
      <c r="E743" s="365"/>
      <c r="F743" s="365"/>
      <c r="J743" s="20"/>
    </row>
    <row r="744" spans="1:10" ht="12.75">
      <c r="A744" s="56"/>
      <c r="B744" s="56"/>
      <c r="C744" s="56"/>
      <c r="D744" s="20"/>
      <c r="E744" s="365"/>
      <c r="F744" s="365"/>
      <c r="J744" s="20"/>
    </row>
    <row r="745" spans="1:10" ht="12.75">
      <c r="A745" s="56"/>
      <c r="B745" s="56"/>
      <c r="C745" s="56"/>
      <c r="D745" s="20"/>
      <c r="E745" s="365"/>
      <c r="F745" s="365"/>
      <c r="J745" s="20"/>
    </row>
    <row r="746" spans="1:10" ht="12.75">
      <c r="A746" s="56"/>
      <c r="B746" s="56"/>
      <c r="C746" s="56"/>
      <c r="D746" s="20"/>
      <c r="E746" s="365"/>
      <c r="F746" s="365"/>
      <c r="J746" s="20"/>
    </row>
    <row r="747" spans="1:10" ht="12.75">
      <c r="A747" s="56"/>
      <c r="B747" s="56"/>
      <c r="C747" s="56"/>
      <c r="D747" s="20"/>
      <c r="E747" s="365"/>
      <c r="F747" s="365"/>
      <c r="J747" s="20"/>
    </row>
    <row r="748" spans="1:10" ht="12.75">
      <c r="A748" s="56"/>
      <c r="B748" s="56"/>
      <c r="C748" s="56"/>
      <c r="D748" s="20"/>
      <c r="E748" s="365"/>
      <c r="F748" s="365"/>
      <c r="J748" s="20"/>
    </row>
    <row r="749" spans="1:10" ht="12.75">
      <c r="A749" s="56"/>
      <c r="B749" s="56"/>
      <c r="C749" s="56"/>
      <c r="D749" s="20"/>
      <c r="E749" s="365"/>
      <c r="F749" s="365"/>
      <c r="J749" s="20"/>
    </row>
    <row r="750" spans="1:10" ht="12.75">
      <c r="A750" s="56"/>
      <c r="B750" s="56"/>
      <c r="C750" s="56"/>
      <c r="D750" s="20"/>
      <c r="E750" s="365"/>
      <c r="F750" s="365"/>
      <c r="J750" s="20"/>
    </row>
    <row r="751" spans="1:10" ht="12.75">
      <c r="A751" s="56"/>
      <c r="B751" s="56"/>
      <c r="C751" s="56"/>
      <c r="D751" s="20"/>
      <c r="E751" s="365"/>
      <c r="F751" s="365"/>
      <c r="J751" s="20"/>
    </row>
    <row r="752" spans="1:10" ht="12.75">
      <c r="A752" s="56"/>
      <c r="B752" s="56"/>
      <c r="C752" s="56"/>
      <c r="D752" s="20"/>
      <c r="E752" s="365"/>
      <c r="F752" s="365"/>
      <c r="J752" s="20"/>
    </row>
    <row r="753" spans="1:10" ht="12.75">
      <c r="A753" s="56"/>
      <c r="B753" s="56"/>
      <c r="C753" s="56"/>
      <c r="D753" s="20"/>
      <c r="E753" s="365"/>
      <c r="F753" s="365"/>
      <c r="J753" s="20"/>
    </row>
    <row r="754" spans="1:10" ht="12.75">
      <c r="A754" s="56"/>
      <c r="B754" s="56"/>
      <c r="C754" s="56"/>
      <c r="D754" s="20"/>
      <c r="E754" s="365"/>
      <c r="F754" s="365"/>
      <c r="J754" s="20"/>
    </row>
    <row r="755" spans="1:10" ht="12.75">
      <c r="A755" s="56"/>
      <c r="B755" s="56"/>
      <c r="C755" s="56"/>
      <c r="D755" s="20"/>
      <c r="E755" s="365"/>
      <c r="F755" s="365"/>
      <c r="J755" s="20"/>
    </row>
    <row r="756" spans="1:10" ht="12.75">
      <c r="A756" s="56"/>
      <c r="B756" s="56"/>
      <c r="C756" s="56"/>
      <c r="D756" s="20"/>
      <c r="E756" s="365"/>
      <c r="F756" s="365"/>
      <c r="J756" s="20"/>
    </row>
    <row r="757" spans="1:10" ht="12.75">
      <c r="A757" s="56"/>
      <c r="B757" s="56"/>
      <c r="C757" s="56"/>
      <c r="D757" s="20"/>
      <c r="E757" s="365"/>
      <c r="F757" s="365"/>
      <c r="J757" s="20"/>
    </row>
    <row r="758" spans="1:10" ht="12.75">
      <c r="A758" s="56"/>
      <c r="B758" s="56"/>
      <c r="C758" s="56"/>
      <c r="D758" s="20"/>
      <c r="E758" s="365"/>
      <c r="F758" s="365"/>
      <c r="J758" s="20"/>
    </row>
    <row r="759" spans="1:10" ht="12.75">
      <c r="A759" s="56"/>
      <c r="B759" s="56"/>
      <c r="C759" s="56"/>
      <c r="D759" s="20"/>
      <c r="E759" s="365"/>
      <c r="F759" s="365"/>
      <c r="J759" s="20"/>
    </row>
    <row r="760" spans="1:10" ht="12.75">
      <c r="A760" s="56"/>
      <c r="B760" s="56"/>
      <c r="C760" s="56"/>
      <c r="D760" s="20"/>
      <c r="E760" s="365"/>
      <c r="F760" s="365"/>
      <c r="J760" s="20"/>
    </row>
    <row r="761" spans="1:10" ht="12.75">
      <c r="A761" s="56"/>
      <c r="B761" s="56"/>
      <c r="C761" s="56"/>
      <c r="D761" s="20"/>
      <c r="E761" s="365"/>
      <c r="F761" s="365"/>
      <c r="J761" s="20"/>
    </row>
    <row r="762" spans="1:10" ht="12.75">
      <c r="A762" s="56"/>
      <c r="B762" s="56"/>
      <c r="C762" s="56"/>
      <c r="D762" s="20"/>
      <c r="E762" s="365"/>
      <c r="F762" s="365"/>
      <c r="J762" s="20"/>
    </row>
    <row r="763" spans="1:10" ht="12.75">
      <c r="A763" s="56"/>
      <c r="B763" s="56"/>
      <c r="C763" s="56"/>
      <c r="D763" s="20"/>
      <c r="E763" s="365"/>
      <c r="F763" s="365"/>
      <c r="J763" s="20"/>
    </row>
    <row r="764" spans="1:10" ht="12.75">
      <c r="A764" s="56"/>
      <c r="B764" s="56"/>
      <c r="C764" s="56"/>
      <c r="D764" s="20"/>
      <c r="E764" s="365"/>
      <c r="F764" s="365"/>
      <c r="J764" s="20"/>
    </row>
    <row r="765" spans="1:10" ht="12.75">
      <c r="A765" s="56"/>
      <c r="B765" s="56"/>
      <c r="C765" s="56"/>
      <c r="D765" s="20"/>
      <c r="E765" s="365"/>
      <c r="F765" s="365"/>
      <c r="J765" s="20"/>
    </row>
    <row r="766" spans="1:10" ht="12.75">
      <c r="A766" s="56"/>
      <c r="B766" s="56"/>
      <c r="C766" s="56"/>
      <c r="D766" s="20"/>
      <c r="E766" s="365"/>
      <c r="F766" s="365"/>
      <c r="J766" s="20"/>
    </row>
    <row r="767" spans="1:10" ht="12.75">
      <c r="A767" s="56"/>
      <c r="B767" s="56"/>
      <c r="C767" s="56"/>
      <c r="D767" s="20"/>
      <c r="E767" s="365"/>
      <c r="F767" s="365"/>
      <c r="J767" s="20"/>
    </row>
    <row r="768" spans="1:10" ht="12.75">
      <c r="A768" s="56"/>
      <c r="B768" s="56"/>
      <c r="C768" s="56"/>
      <c r="D768" s="20"/>
      <c r="E768" s="365"/>
      <c r="F768" s="365"/>
      <c r="J768" s="20"/>
    </row>
    <row r="769" spans="1:10" ht="12.75">
      <c r="A769" s="56"/>
      <c r="B769" s="56"/>
      <c r="C769" s="56"/>
      <c r="D769" s="20"/>
      <c r="E769" s="365"/>
      <c r="F769" s="365"/>
      <c r="J769" s="20"/>
    </row>
    <row r="770" spans="1:10" ht="12.75">
      <c r="A770" s="56"/>
      <c r="B770" s="56"/>
      <c r="C770" s="56"/>
      <c r="D770" s="20"/>
      <c r="E770" s="365"/>
      <c r="F770" s="365"/>
      <c r="J770" s="20"/>
    </row>
    <row r="771" spans="1:10" ht="12.75">
      <c r="A771" s="56"/>
      <c r="B771" s="56"/>
      <c r="C771" s="56"/>
      <c r="D771" s="20"/>
      <c r="E771" s="365"/>
      <c r="F771" s="365"/>
      <c r="J771" s="20"/>
    </row>
    <row r="772" spans="1:10" ht="12.75">
      <c r="A772" s="56"/>
      <c r="B772" s="56"/>
      <c r="C772" s="56"/>
      <c r="D772" s="20"/>
      <c r="E772" s="365"/>
      <c r="F772" s="365"/>
      <c r="J772" s="20"/>
    </row>
    <row r="773" spans="1:10" ht="12.75">
      <c r="A773" s="56"/>
      <c r="B773" s="56"/>
      <c r="C773" s="56"/>
      <c r="D773" s="20"/>
      <c r="E773" s="365"/>
      <c r="F773" s="365"/>
      <c r="J773" s="20"/>
    </row>
    <row r="774" spans="1:10" ht="12.75">
      <c r="A774" s="56"/>
      <c r="B774" s="56"/>
      <c r="C774" s="56"/>
      <c r="D774" s="20"/>
      <c r="E774" s="365"/>
      <c r="F774" s="365"/>
      <c r="J774" s="20"/>
    </row>
    <row r="775" spans="1:10" ht="12.75">
      <c r="A775" s="56"/>
      <c r="B775" s="56"/>
      <c r="C775" s="56"/>
      <c r="D775" s="20"/>
      <c r="E775" s="365"/>
      <c r="F775" s="365"/>
      <c r="J775" s="20"/>
    </row>
    <row r="776" spans="1:10" ht="12.75">
      <c r="A776" s="56"/>
      <c r="B776" s="56"/>
      <c r="C776" s="56"/>
      <c r="D776" s="20"/>
      <c r="E776" s="365"/>
      <c r="F776" s="365"/>
      <c r="J776" s="20"/>
    </row>
    <row r="777" spans="1:10" ht="12.75">
      <c r="A777" s="56"/>
      <c r="B777" s="56"/>
      <c r="C777" s="56"/>
      <c r="D777" s="20"/>
      <c r="E777" s="365"/>
      <c r="F777" s="365"/>
      <c r="J777" s="20"/>
    </row>
    <row r="778" spans="1:10" ht="12.75">
      <c r="A778" s="56"/>
      <c r="B778" s="56"/>
      <c r="C778" s="56"/>
      <c r="D778" s="20"/>
      <c r="E778" s="365"/>
      <c r="F778" s="365"/>
      <c r="J778" s="20"/>
    </row>
    <row r="779" spans="1:10" ht="12.75">
      <c r="A779" s="56"/>
      <c r="B779" s="56"/>
      <c r="C779" s="56"/>
      <c r="D779" s="20"/>
      <c r="E779" s="365"/>
      <c r="F779" s="365"/>
      <c r="J779" s="20"/>
    </row>
    <row r="780" spans="1:10" ht="12.75">
      <c r="A780" s="56"/>
      <c r="B780" s="56"/>
      <c r="C780" s="56"/>
      <c r="D780" s="20"/>
      <c r="E780" s="365"/>
      <c r="F780" s="365"/>
      <c r="J780" s="20"/>
    </row>
    <row r="781" spans="1:10" ht="12.75">
      <c r="A781" s="56"/>
      <c r="B781" s="56"/>
      <c r="C781" s="56"/>
      <c r="D781" s="20"/>
      <c r="E781" s="365"/>
      <c r="F781" s="365"/>
      <c r="J781" s="20"/>
    </row>
    <row r="782" spans="1:10" ht="12.75">
      <c r="A782" s="56"/>
      <c r="B782" s="56"/>
      <c r="C782" s="56"/>
      <c r="D782" s="20"/>
      <c r="E782" s="365"/>
      <c r="F782" s="365"/>
      <c r="J782" s="20"/>
    </row>
    <row r="783" spans="1:10" ht="12.75">
      <c r="A783" s="56"/>
      <c r="B783" s="56"/>
      <c r="C783" s="56"/>
      <c r="D783" s="20"/>
      <c r="E783" s="365"/>
      <c r="F783" s="365"/>
      <c r="J783" s="20"/>
    </row>
    <row r="784" spans="1:10" ht="12.75">
      <c r="A784" s="56"/>
      <c r="B784" s="56"/>
      <c r="C784" s="56"/>
      <c r="D784" s="20"/>
      <c r="E784" s="365"/>
      <c r="F784" s="365"/>
      <c r="J784" s="20"/>
    </row>
    <row r="785" spans="1:10" ht="12.75">
      <c r="A785" s="56"/>
      <c r="B785" s="56"/>
      <c r="C785" s="56"/>
      <c r="D785" s="20"/>
      <c r="E785" s="365"/>
      <c r="F785" s="365"/>
      <c r="J785" s="20"/>
    </row>
    <row r="786" spans="1:10" ht="12.75">
      <c r="A786" s="56"/>
      <c r="B786" s="56"/>
      <c r="C786" s="56"/>
      <c r="D786" s="20"/>
      <c r="E786" s="365"/>
      <c r="F786" s="365"/>
      <c r="J786" s="20"/>
    </row>
    <row r="787" spans="1:10" ht="12.75">
      <c r="A787" s="56"/>
      <c r="B787" s="56"/>
      <c r="C787" s="56"/>
      <c r="D787" s="20"/>
      <c r="E787" s="365"/>
      <c r="F787" s="365"/>
      <c r="J787" s="20"/>
    </row>
    <row r="788" spans="1:10" ht="12.75">
      <c r="A788" s="56"/>
      <c r="B788" s="56"/>
      <c r="C788" s="56"/>
      <c r="D788" s="20"/>
      <c r="E788" s="365"/>
      <c r="F788" s="365"/>
      <c r="J788" s="20"/>
    </row>
    <row r="789" spans="1:10" ht="12.75">
      <c r="A789" s="56"/>
      <c r="B789" s="56"/>
      <c r="C789" s="56"/>
      <c r="D789" s="20"/>
      <c r="E789" s="365"/>
      <c r="F789" s="365"/>
      <c r="J789" s="20"/>
    </row>
    <row r="790" spans="1:10" ht="12.75">
      <c r="A790" s="56"/>
      <c r="B790" s="56"/>
      <c r="C790" s="56"/>
      <c r="D790" s="20"/>
      <c r="E790" s="365"/>
      <c r="F790" s="365"/>
      <c r="J790" s="20"/>
    </row>
    <row r="791" spans="1:10" ht="12.75">
      <c r="A791" s="56"/>
      <c r="B791" s="56"/>
      <c r="C791" s="56"/>
      <c r="D791" s="20"/>
      <c r="E791" s="365"/>
      <c r="F791" s="365"/>
      <c r="J791" s="20"/>
    </row>
    <row r="792" spans="1:10" ht="12.75">
      <c r="A792" s="56"/>
      <c r="B792" s="56"/>
      <c r="C792" s="56"/>
      <c r="D792" s="20"/>
      <c r="E792" s="365"/>
      <c r="F792" s="365"/>
      <c r="J792" s="20"/>
    </row>
    <row r="793" spans="1:10" ht="12.75">
      <c r="A793" s="56"/>
      <c r="B793" s="56"/>
      <c r="C793" s="56"/>
      <c r="D793" s="20"/>
      <c r="E793" s="365"/>
      <c r="F793" s="365"/>
      <c r="J793" s="20"/>
    </row>
    <row r="794" spans="1:10" ht="12.75">
      <c r="A794" s="56"/>
      <c r="B794" s="56"/>
      <c r="C794" s="56"/>
      <c r="D794" s="20"/>
      <c r="E794" s="365"/>
      <c r="F794" s="365"/>
      <c r="J794" s="20"/>
    </row>
    <row r="795" spans="1:10" ht="12.75">
      <c r="A795" s="56"/>
      <c r="B795" s="56"/>
      <c r="C795" s="56"/>
      <c r="D795" s="20"/>
      <c r="E795" s="365"/>
      <c r="F795" s="365"/>
      <c r="J795" s="20"/>
    </row>
    <row r="796" spans="1:10" ht="12.75">
      <c r="A796" s="56"/>
      <c r="B796" s="56"/>
      <c r="C796" s="56"/>
      <c r="D796" s="20"/>
      <c r="E796" s="365"/>
      <c r="F796" s="365"/>
      <c r="J796" s="20"/>
    </row>
    <row r="797" spans="1:10" ht="12.75">
      <c r="A797" s="56"/>
      <c r="B797" s="56"/>
      <c r="C797" s="56"/>
      <c r="D797" s="20"/>
      <c r="E797" s="365"/>
      <c r="F797" s="365"/>
      <c r="J797" s="20"/>
    </row>
    <row r="798" spans="1:10" ht="12.75">
      <c r="A798" s="56"/>
      <c r="B798" s="56"/>
      <c r="C798" s="56"/>
      <c r="D798" s="20"/>
      <c r="E798" s="365"/>
      <c r="F798" s="365"/>
      <c r="J798" s="20"/>
    </row>
    <row r="799" spans="1:10" ht="12.75">
      <c r="A799" s="56"/>
      <c r="B799" s="56"/>
      <c r="C799" s="56"/>
      <c r="D799" s="20"/>
      <c r="E799" s="365"/>
      <c r="F799" s="365"/>
      <c r="J799" s="20"/>
    </row>
    <row r="800" spans="1:10" ht="12.75">
      <c r="A800" s="56"/>
      <c r="B800" s="56"/>
      <c r="C800" s="56"/>
      <c r="D800" s="20"/>
      <c r="E800" s="365"/>
      <c r="F800" s="365"/>
      <c r="J800" s="20"/>
    </row>
    <row r="801" spans="1:10" ht="12.75">
      <c r="A801" s="56"/>
      <c r="B801" s="56"/>
      <c r="C801" s="56"/>
      <c r="D801" s="20"/>
      <c r="E801" s="365"/>
      <c r="F801" s="365"/>
      <c r="J801" s="20"/>
    </row>
    <row r="802" spans="1:10" ht="12.75">
      <c r="A802" s="56"/>
      <c r="B802" s="56"/>
      <c r="C802" s="56"/>
      <c r="D802" s="20"/>
      <c r="E802" s="365"/>
      <c r="F802" s="365"/>
      <c r="J802" s="20"/>
    </row>
    <row r="803" spans="1:10" ht="12.75">
      <c r="A803" s="56"/>
      <c r="B803" s="56"/>
      <c r="C803" s="56"/>
      <c r="D803" s="20"/>
      <c r="E803" s="365"/>
      <c r="F803" s="365"/>
      <c r="J803" s="20"/>
    </row>
    <row r="804" spans="1:10" ht="12.75">
      <c r="A804" s="56"/>
      <c r="B804" s="56"/>
      <c r="C804" s="56"/>
      <c r="D804" s="20"/>
      <c r="E804" s="365"/>
      <c r="F804" s="365"/>
      <c r="J804" s="20"/>
    </row>
    <row r="805" spans="1:10" ht="12.75">
      <c r="A805" s="56"/>
      <c r="B805" s="56"/>
      <c r="C805" s="56"/>
      <c r="D805" s="20"/>
      <c r="E805" s="365"/>
      <c r="F805" s="365"/>
      <c r="J805" s="20"/>
    </row>
    <row r="806" spans="1:10" ht="12.75">
      <c r="A806" s="56"/>
      <c r="B806" s="56"/>
      <c r="C806" s="56"/>
      <c r="D806" s="20"/>
      <c r="E806" s="365"/>
      <c r="F806" s="365"/>
      <c r="J806" s="20"/>
    </row>
    <row r="807" spans="1:10" ht="12.75">
      <c r="A807" s="56"/>
      <c r="B807" s="56"/>
      <c r="C807" s="56"/>
      <c r="D807" s="20"/>
      <c r="E807" s="365"/>
      <c r="F807" s="365"/>
      <c r="J807" s="20"/>
    </row>
    <row r="808" spans="1:10" ht="12.75">
      <c r="A808" s="56"/>
      <c r="B808" s="56"/>
      <c r="C808" s="56"/>
      <c r="D808" s="20"/>
      <c r="E808" s="365"/>
      <c r="F808" s="365"/>
      <c r="J808" s="20"/>
    </row>
    <row r="809" spans="1:10" ht="12.75">
      <c r="A809" s="56"/>
      <c r="B809" s="56"/>
      <c r="C809" s="56"/>
      <c r="D809" s="20"/>
      <c r="E809" s="365"/>
      <c r="F809" s="365"/>
      <c r="J809" s="20"/>
    </row>
    <row r="810" spans="1:10" ht="12.75">
      <c r="A810" s="56"/>
      <c r="B810" s="56"/>
      <c r="C810" s="56"/>
      <c r="D810" s="20"/>
      <c r="E810" s="365"/>
      <c r="F810" s="365"/>
      <c r="J810" s="20"/>
    </row>
    <row r="811" spans="1:10" ht="12.75">
      <c r="A811" s="56"/>
      <c r="B811" s="56"/>
      <c r="C811" s="56"/>
      <c r="D811" s="20"/>
      <c r="E811" s="365"/>
      <c r="F811" s="365"/>
      <c r="J811" s="20"/>
    </row>
    <row r="812" spans="1:10" ht="12.75">
      <c r="A812" s="56"/>
      <c r="B812" s="56"/>
      <c r="C812" s="56"/>
      <c r="D812" s="20"/>
      <c r="E812" s="365"/>
      <c r="F812" s="365"/>
      <c r="J812" s="20"/>
    </row>
    <row r="813" spans="1:10" ht="12.75">
      <c r="A813" s="56"/>
      <c r="B813" s="56"/>
      <c r="C813" s="56"/>
      <c r="D813" s="20"/>
      <c r="E813" s="365"/>
      <c r="F813" s="365"/>
      <c r="J813" s="20"/>
    </row>
    <row r="814" spans="1:10" ht="12.75">
      <c r="A814" s="56"/>
      <c r="B814" s="56"/>
      <c r="C814" s="56"/>
      <c r="D814" s="20"/>
      <c r="E814" s="365"/>
      <c r="F814" s="365"/>
      <c r="J814" s="20"/>
    </row>
    <row r="815" spans="1:10" ht="12.75">
      <c r="A815" s="56"/>
      <c r="B815" s="56"/>
      <c r="C815" s="56"/>
      <c r="D815" s="20"/>
      <c r="E815" s="365"/>
      <c r="F815" s="365"/>
      <c r="J815" s="20"/>
    </row>
    <row r="816" spans="1:10" ht="12.75">
      <c r="A816" s="56"/>
      <c r="B816" s="56"/>
      <c r="C816" s="56"/>
      <c r="D816" s="20"/>
      <c r="E816" s="365"/>
      <c r="F816" s="365"/>
      <c r="J816" s="20"/>
    </row>
    <row r="817" spans="1:10" ht="12.75">
      <c r="A817" s="56"/>
      <c r="B817" s="56"/>
      <c r="C817" s="56"/>
      <c r="D817" s="20"/>
      <c r="E817" s="365"/>
      <c r="F817" s="365"/>
      <c r="J817" s="20"/>
    </row>
    <row r="818" spans="1:10" ht="12.75">
      <c r="A818" s="56"/>
      <c r="B818" s="56"/>
      <c r="C818" s="56"/>
      <c r="D818" s="20"/>
      <c r="E818" s="365"/>
      <c r="F818" s="365"/>
      <c r="J818" s="20"/>
    </row>
    <row r="819" spans="1:10" ht="12.75">
      <c r="A819" s="56"/>
      <c r="B819" s="56"/>
      <c r="C819" s="56"/>
      <c r="D819" s="20"/>
      <c r="E819" s="365"/>
      <c r="F819" s="365"/>
      <c r="J819" s="20"/>
    </row>
    <row r="820" spans="1:10" ht="12.75">
      <c r="A820" s="56"/>
      <c r="B820" s="56"/>
      <c r="C820" s="56"/>
      <c r="D820" s="20"/>
      <c r="E820" s="365"/>
      <c r="F820" s="365"/>
      <c r="J820" s="20"/>
    </row>
    <row r="821" spans="1:10" ht="12.75">
      <c r="A821" s="56"/>
      <c r="B821" s="56"/>
      <c r="C821" s="56"/>
      <c r="D821" s="20"/>
      <c r="E821" s="365"/>
      <c r="F821" s="365"/>
      <c r="J821" s="20"/>
    </row>
    <row r="822" spans="1:10" ht="12.75">
      <c r="A822" s="56"/>
      <c r="B822" s="56"/>
      <c r="C822" s="56"/>
      <c r="D822" s="20"/>
      <c r="E822" s="365"/>
      <c r="F822" s="365"/>
      <c r="J822" s="20"/>
    </row>
    <row r="823" spans="1:10" ht="12.75">
      <c r="A823" s="56"/>
      <c r="B823" s="56"/>
      <c r="C823" s="56"/>
      <c r="D823" s="20"/>
      <c r="E823" s="365"/>
      <c r="F823" s="365"/>
      <c r="J823" s="20"/>
    </row>
    <row r="824" spans="1:10" ht="12.75">
      <c r="A824" s="56"/>
      <c r="B824" s="56"/>
      <c r="C824" s="56"/>
      <c r="D824" s="20"/>
      <c r="E824" s="365"/>
      <c r="F824" s="365"/>
      <c r="J824" s="20"/>
    </row>
    <row r="825" spans="1:10" ht="12.75">
      <c r="A825" s="56"/>
      <c r="B825" s="56"/>
      <c r="C825" s="56"/>
      <c r="D825" s="20"/>
      <c r="E825" s="365"/>
      <c r="F825" s="365"/>
      <c r="J825" s="20"/>
    </row>
    <row r="826" spans="1:10" ht="12.75">
      <c r="A826" s="56"/>
      <c r="B826" s="56"/>
      <c r="C826" s="56"/>
      <c r="D826" s="20"/>
      <c r="E826" s="365"/>
      <c r="F826" s="365"/>
      <c r="J826" s="20"/>
    </row>
    <row r="827" spans="1:10" ht="12.75">
      <c r="A827" s="56"/>
      <c r="B827" s="56"/>
      <c r="C827" s="56"/>
      <c r="D827" s="20"/>
      <c r="E827" s="365"/>
      <c r="F827" s="365"/>
      <c r="J827" s="20"/>
    </row>
    <row r="828" spans="1:10" ht="12.75">
      <c r="A828" s="56"/>
      <c r="B828" s="56"/>
      <c r="C828" s="56"/>
      <c r="D828" s="20"/>
      <c r="E828" s="365"/>
      <c r="F828" s="365"/>
      <c r="J828" s="20"/>
    </row>
    <row r="829" spans="1:10" ht="12.75">
      <c r="A829" s="56"/>
      <c r="B829" s="56"/>
      <c r="C829" s="56"/>
      <c r="D829" s="20"/>
      <c r="E829" s="365"/>
      <c r="F829" s="365"/>
      <c r="J829" s="20"/>
    </row>
    <row r="830" spans="1:10" ht="12.75">
      <c r="A830" s="56"/>
      <c r="B830" s="56"/>
      <c r="C830" s="56"/>
      <c r="D830" s="20"/>
      <c r="E830" s="365"/>
      <c r="F830" s="365"/>
      <c r="J830" s="20"/>
    </row>
    <row r="831" spans="1:10" ht="12.75">
      <c r="A831" s="56"/>
      <c r="B831" s="56"/>
      <c r="C831" s="56"/>
      <c r="D831" s="20"/>
      <c r="E831" s="365"/>
      <c r="F831" s="365"/>
      <c r="J831" s="20"/>
    </row>
    <row r="832" spans="1:10" ht="12.75">
      <c r="A832" s="56"/>
      <c r="B832" s="56"/>
      <c r="C832" s="56"/>
      <c r="D832" s="20"/>
      <c r="E832" s="365"/>
      <c r="F832" s="365"/>
      <c r="J832" s="20"/>
    </row>
    <row r="833" spans="1:10" ht="12.75">
      <c r="A833" s="56"/>
      <c r="B833" s="56"/>
      <c r="C833" s="56"/>
      <c r="D833" s="20"/>
      <c r="E833" s="365"/>
      <c r="F833" s="365"/>
      <c r="J833" s="20"/>
    </row>
    <row r="834" spans="1:10" ht="12.75">
      <c r="A834" s="56"/>
      <c r="B834" s="56"/>
      <c r="C834" s="56"/>
      <c r="D834" s="20"/>
      <c r="E834" s="365"/>
      <c r="F834" s="365"/>
      <c r="J834" s="20"/>
    </row>
    <row r="835" spans="1:10" ht="12.75">
      <c r="A835" s="56"/>
      <c r="B835" s="56"/>
      <c r="C835" s="56"/>
      <c r="D835" s="20"/>
      <c r="E835" s="365"/>
      <c r="F835" s="365"/>
      <c r="J835" s="20"/>
    </row>
    <row r="836" spans="1:10" ht="12.75">
      <c r="A836" s="56"/>
      <c r="B836" s="56"/>
      <c r="C836" s="56"/>
      <c r="D836" s="20"/>
      <c r="E836" s="365"/>
      <c r="F836" s="365"/>
      <c r="J836" s="20"/>
    </row>
    <row r="837" spans="1:10" ht="12.75">
      <c r="A837" s="56"/>
      <c r="B837" s="56"/>
      <c r="C837" s="56"/>
      <c r="D837" s="20"/>
      <c r="E837" s="365"/>
      <c r="F837" s="365"/>
      <c r="J837" s="20"/>
    </row>
    <row r="838" spans="1:10" ht="12.75">
      <c r="A838" s="56"/>
      <c r="B838" s="56"/>
      <c r="C838" s="56"/>
      <c r="D838" s="20"/>
      <c r="E838" s="365"/>
      <c r="F838" s="365"/>
      <c r="J838" s="20"/>
    </row>
    <row r="839" spans="1:10" ht="12.75">
      <c r="A839" s="56"/>
      <c r="B839" s="56"/>
      <c r="C839" s="56"/>
      <c r="D839" s="20"/>
      <c r="E839" s="365"/>
      <c r="F839" s="365"/>
      <c r="J839" s="20"/>
    </row>
    <row r="840" spans="1:10" ht="12.75">
      <c r="A840" s="56"/>
      <c r="B840" s="56"/>
      <c r="C840" s="56"/>
      <c r="D840" s="20"/>
      <c r="E840" s="365"/>
      <c r="F840" s="365"/>
      <c r="J840" s="20"/>
    </row>
    <row r="841" spans="1:10" ht="12.75">
      <c r="A841" s="56"/>
      <c r="B841" s="56"/>
      <c r="C841" s="56"/>
      <c r="D841" s="20"/>
      <c r="E841" s="365"/>
      <c r="F841" s="365"/>
      <c r="J841" s="20"/>
    </row>
    <row r="842" spans="1:10" ht="12.75">
      <c r="A842" s="56"/>
      <c r="B842" s="56"/>
      <c r="C842" s="56"/>
      <c r="D842" s="20"/>
      <c r="E842" s="365"/>
      <c r="F842" s="365"/>
      <c r="J842" s="20"/>
    </row>
    <row r="843" spans="1:10" ht="12.75">
      <c r="A843" s="56"/>
      <c r="B843" s="56"/>
      <c r="C843" s="56"/>
      <c r="D843" s="20"/>
      <c r="E843" s="365"/>
      <c r="F843" s="365"/>
      <c r="J843" s="20"/>
    </row>
    <row r="844" spans="1:10" ht="12.75">
      <c r="A844" s="56"/>
      <c r="B844" s="56"/>
      <c r="C844" s="56"/>
      <c r="D844" s="20"/>
      <c r="E844" s="365"/>
      <c r="F844" s="365"/>
      <c r="J844" s="20"/>
    </row>
    <row r="845" spans="1:10" ht="12.75">
      <c r="A845" s="56"/>
      <c r="B845" s="56"/>
      <c r="C845" s="56"/>
      <c r="D845" s="20"/>
      <c r="E845" s="365"/>
      <c r="F845" s="365"/>
      <c r="J845" s="20"/>
    </row>
    <row r="846" spans="1:10" ht="12.75">
      <c r="A846" s="56"/>
      <c r="B846" s="56"/>
      <c r="C846" s="56"/>
      <c r="D846" s="20"/>
      <c r="E846" s="365"/>
      <c r="F846" s="365"/>
      <c r="J846" s="20"/>
    </row>
    <row r="847" spans="1:10" ht="12.75">
      <c r="A847" s="56"/>
      <c r="B847" s="56"/>
      <c r="C847" s="56"/>
      <c r="D847" s="20"/>
      <c r="E847" s="365"/>
      <c r="F847" s="365"/>
      <c r="J847" s="20"/>
    </row>
    <row r="848" spans="1:10" ht="12.75">
      <c r="A848" s="56"/>
      <c r="B848" s="56"/>
      <c r="C848" s="56"/>
      <c r="D848" s="20"/>
      <c r="E848" s="365"/>
      <c r="F848" s="365"/>
      <c r="J848" s="20"/>
    </row>
    <row r="849" spans="1:10" ht="12.75">
      <c r="A849" s="56"/>
      <c r="B849" s="56"/>
      <c r="C849" s="56"/>
      <c r="D849" s="20"/>
      <c r="E849" s="365"/>
      <c r="F849" s="365"/>
      <c r="J849" s="20"/>
    </row>
    <row r="850" spans="1:10" ht="12.75">
      <c r="A850" s="56"/>
      <c r="B850" s="56"/>
      <c r="C850" s="56"/>
      <c r="D850" s="20"/>
      <c r="E850" s="365"/>
      <c r="F850" s="365"/>
      <c r="J850" s="20"/>
    </row>
    <row r="851" spans="1:10" ht="12.75">
      <c r="A851" s="56"/>
      <c r="B851" s="56"/>
      <c r="C851" s="56"/>
      <c r="D851" s="20"/>
      <c r="E851" s="365"/>
      <c r="F851" s="365"/>
      <c r="J851" s="20"/>
    </row>
    <row r="852" spans="1:10" ht="12.75">
      <c r="A852" s="56"/>
      <c r="B852" s="56"/>
      <c r="C852" s="56"/>
      <c r="D852" s="20"/>
      <c r="E852" s="365"/>
      <c r="F852" s="365"/>
      <c r="J852" s="20"/>
    </row>
    <row r="853" spans="1:10" ht="12.75">
      <c r="A853" s="56"/>
      <c r="B853" s="56"/>
      <c r="C853" s="56"/>
      <c r="D853" s="20"/>
      <c r="E853" s="365"/>
      <c r="F853" s="365"/>
      <c r="J853" s="20"/>
    </row>
    <row r="854" spans="1:10" ht="12.75">
      <c r="A854" s="56"/>
      <c r="B854" s="56"/>
      <c r="C854" s="56"/>
      <c r="D854" s="20"/>
      <c r="E854" s="365"/>
      <c r="F854" s="365"/>
      <c r="J854" s="20"/>
    </row>
    <row r="855" spans="1:10" ht="12.75">
      <c r="A855" s="56"/>
      <c r="B855" s="56"/>
      <c r="C855" s="56"/>
      <c r="D855" s="20"/>
      <c r="E855" s="365"/>
      <c r="F855" s="365"/>
      <c r="J855" s="20"/>
    </row>
    <row r="856" spans="1:10" ht="12.75">
      <c r="A856" s="56"/>
      <c r="B856" s="56"/>
      <c r="C856" s="56"/>
      <c r="D856" s="20"/>
      <c r="E856" s="365"/>
      <c r="F856" s="365"/>
      <c r="J856" s="20"/>
    </row>
    <row r="857" spans="1:10" ht="12.75">
      <c r="A857" s="56"/>
      <c r="B857" s="56"/>
      <c r="C857" s="56"/>
      <c r="D857" s="20"/>
      <c r="E857" s="365"/>
      <c r="F857" s="365"/>
      <c r="J857" s="20"/>
    </row>
    <row r="858" spans="1:10" ht="12.75">
      <c r="A858" s="56"/>
      <c r="B858" s="56"/>
      <c r="C858" s="56"/>
      <c r="D858" s="20"/>
      <c r="E858" s="365"/>
      <c r="F858" s="365"/>
      <c r="J858" s="20"/>
    </row>
    <row r="859" spans="1:10" ht="12.75">
      <c r="A859" s="56"/>
      <c r="B859" s="56"/>
      <c r="C859" s="56"/>
      <c r="D859" s="20"/>
      <c r="E859" s="365"/>
      <c r="F859" s="365"/>
      <c r="J859" s="20"/>
    </row>
    <row r="860" spans="1:10" ht="12.75">
      <c r="A860" s="56"/>
      <c r="B860" s="56"/>
      <c r="C860" s="56"/>
      <c r="D860" s="20"/>
      <c r="E860" s="365"/>
      <c r="F860" s="365"/>
      <c r="J860" s="20"/>
    </row>
    <row r="861" spans="1:10" ht="12.75">
      <c r="A861" s="56"/>
      <c r="B861" s="56"/>
      <c r="C861" s="56"/>
      <c r="D861" s="20"/>
      <c r="E861" s="365"/>
      <c r="F861" s="365"/>
      <c r="J861" s="20"/>
    </row>
    <row r="862" spans="1:10" ht="12.75">
      <c r="A862" s="56"/>
      <c r="B862" s="56"/>
      <c r="C862" s="56"/>
      <c r="D862" s="20"/>
      <c r="E862" s="365"/>
      <c r="F862" s="365"/>
      <c r="J862" s="20"/>
    </row>
    <row r="863" spans="1:10" ht="12.75">
      <c r="A863" s="56"/>
      <c r="B863" s="56"/>
      <c r="C863" s="56"/>
      <c r="D863" s="20"/>
      <c r="E863" s="365"/>
      <c r="F863" s="365"/>
      <c r="J863" s="20"/>
    </row>
    <row r="864" spans="1:10" ht="12.75">
      <c r="A864" s="56"/>
      <c r="B864" s="56"/>
      <c r="C864" s="56"/>
      <c r="D864" s="20"/>
      <c r="E864" s="365"/>
      <c r="F864" s="365"/>
      <c r="J864" s="20"/>
    </row>
    <row r="865" spans="1:10" ht="12.75">
      <c r="A865" s="56"/>
      <c r="B865" s="56"/>
      <c r="C865" s="56"/>
      <c r="D865" s="20"/>
      <c r="E865" s="365"/>
      <c r="F865" s="365"/>
      <c r="J865" s="20"/>
    </row>
    <row r="866" spans="1:10" ht="12.75">
      <c r="A866" s="56"/>
      <c r="B866" s="56"/>
      <c r="C866" s="56"/>
      <c r="D866" s="20"/>
      <c r="E866" s="365"/>
      <c r="F866" s="365"/>
      <c r="J866" s="20"/>
    </row>
    <row r="867" spans="1:10" ht="12.75">
      <c r="A867" s="56"/>
      <c r="B867" s="56"/>
      <c r="C867" s="56"/>
      <c r="D867" s="20"/>
      <c r="E867" s="365"/>
      <c r="F867" s="365"/>
      <c r="J867" s="20"/>
    </row>
    <row r="868" spans="1:10" ht="12.75">
      <c r="A868" s="56"/>
      <c r="B868" s="56"/>
      <c r="C868" s="56"/>
      <c r="D868" s="20"/>
      <c r="E868" s="365"/>
      <c r="F868" s="365"/>
      <c r="J868" s="20"/>
    </row>
    <row r="869" spans="1:10" ht="12.75">
      <c r="A869" s="56"/>
      <c r="B869" s="56"/>
      <c r="C869" s="56"/>
      <c r="D869" s="20"/>
      <c r="E869" s="365"/>
      <c r="F869" s="365"/>
      <c r="J869" s="20"/>
    </row>
    <row r="870" spans="1:10" ht="12.75">
      <c r="A870" s="56"/>
      <c r="B870" s="56"/>
      <c r="C870" s="56"/>
      <c r="D870" s="20"/>
      <c r="E870" s="365"/>
      <c r="F870" s="365"/>
      <c r="J870" s="20"/>
    </row>
    <row r="871" spans="1:10" ht="12.75">
      <c r="A871" s="56"/>
      <c r="B871" s="56"/>
      <c r="C871" s="56"/>
      <c r="D871" s="20"/>
      <c r="E871" s="365"/>
      <c r="F871" s="365"/>
      <c r="J871" s="20"/>
    </row>
    <row r="872" spans="1:10" ht="12.75">
      <c r="A872" s="56"/>
      <c r="B872" s="56"/>
      <c r="C872" s="56"/>
      <c r="D872" s="20"/>
      <c r="E872" s="365"/>
      <c r="F872" s="365"/>
      <c r="J872" s="20"/>
    </row>
    <row r="873" spans="1:10" ht="12.75">
      <c r="A873" s="56"/>
      <c r="B873" s="56"/>
      <c r="C873" s="56"/>
      <c r="D873" s="20"/>
      <c r="E873" s="365"/>
      <c r="F873" s="365"/>
      <c r="J873" s="20"/>
    </row>
    <row r="874" spans="1:10" ht="12.75">
      <c r="A874" s="56"/>
      <c r="B874" s="56"/>
      <c r="C874" s="56"/>
      <c r="D874" s="20"/>
      <c r="E874" s="365"/>
      <c r="F874" s="365"/>
      <c r="J874" s="20"/>
    </row>
    <row r="875" spans="1:10" ht="12.75">
      <c r="A875" s="56"/>
      <c r="B875" s="56"/>
      <c r="C875" s="56"/>
      <c r="D875" s="20"/>
      <c r="E875" s="365"/>
      <c r="F875" s="365"/>
      <c r="J875" s="20"/>
    </row>
    <row r="876" spans="1:10" ht="12.75">
      <c r="A876" s="56"/>
      <c r="B876" s="56"/>
      <c r="C876" s="56"/>
      <c r="D876" s="20"/>
      <c r="E876" s="365"/>
      <c r="F876" s="365"/>
      <c r="J876" s="20"/>
    </row>
    <row r="877" spans="1:10" ht="12.75">
      <c r="A877" s="56"/>
      <c r="B877" s="56"/>
      <c r="C877" s="56"/>
      <c r="D877" s="20"/>
      <c r="E877" s="365"/>
      <c r="F877" s="365"/>
      <c r="J877" s="20"/>
    </row>
    <row r="878" spans="1:10" ht="12.75">
      <c r="A878" s="56"/>
      <c r="B878" s="56"/>
      <c r="C878" s="56"/>
      <c r="D878" s="20"/>
      <c r="E878" s="365"/>
      <c r="F878" s="365"/>
      <c r="J878" s="20"/>
    </row>
    <row r="879" spans="1:10" ht="12.75">
      <c r="A879" s="56"/>
      <c r="B879" s="56"/>
      <c r="C879" s="56"/>
      <c r="D879" s="20"/>
      <c r="E879" s="365"/>
      <c r="F879" s="365"/>
      <c r="J879" s="20"/>
    </row>
    <row r="880" spans="1:10" ht="12.75">
      <c r="A880" s="56"/>
      <c r="B880" s="56"/>
      <c r="C880" s="56"/>
      <c r="D880" s="20"/>
      <c r="E880" s="365"/>
      <c r="F880" s="365"/>
      <c r="J880" s="20"/>
    </row>
    <row r="881" spans="1:10" ht="12.75">
      <c r="A881" s="56"/>
      <c r="B881" s="56"/>
      <c r="C881" s="56"/>
      <c r="D881" s="20"/>
      <c r="E881" s="365"/>
      <c r="F881" s="365"/>
      <c r="J881" s="20"/>
    </row>
    <row r="882" spans="1:10" ht="12.75">
      <c r="A882" s="56"/>
      <c r="B882" s="56"/>
      <c r="C882" s="56"/>
      <c r="D882" s="20"/>
      <c r="E882" s="365"/>
      <c r="F882" s="365"/>
      <c r="J882" s="20"/>
    </row>
    <row r="883" spans="1:10" ht="12.75">
      <c r="A883" s="56"/>
      <c r="B883" s="56"/>
      <c r="C883" s="56"/>
      <c r="D883" s="20"/>
      <c r="E883" s="365"/>
      <c r="F883" s="365"/>
      <c r="J883" s="20"/>
    </row>
    <row r="884" spans="1:10" ht="12.75">
      <c r="A884" s="56"/>
      <c r="B884" s="56"/>
      <c r="C884" s="56"/>
      <c r="D884" s="20"/>
      <c r="E884" s="365"/>
      <c r="F884" s="365"/>
      <c r="J884" s="20"/>
    </row>
    <row r="885" spans="1:10" ht="12.75">
      <c r="A885" s="56"/>
      <c r="B885" s="56"/>
      <c r="C885" s="56"/>
      <c r="D885" s="20"/>
      <c r="E885" s="365"/>
      <c r="F885" s="365"/>
      <c r="J885" s="20"/>
    </row>
    <row r="886" spans="1:10" ht="12.75">
      <c r="A886" s="56"/>
      <c r="B886" s="56"/>
      <c r="C886" s="56"/>
      <c r="D886" s="20"/>
      <c r="E886" s="365"/>
      <c r="F886" s="365"/>
      <c r="J886" s="20"/>
    </row>
    <row r="887" spans="1:10" ht="12.75">
      <c r="A887" s="56"/>
      <c r="B887" s="56"/>
      <c r="C887" s="56"/>
      <c r="D887" s="20"/>
      <c r="E887" s="365"/>
      <c r="F887" s="365"/>
      <c r="J887" s="20"/>
    </row>
    <row r="888" spans="1:10" ht="12.75">
      <c r="A888" s="56"/>
      <c r="B888" s="56"/>
      <c r="C888" s="56"/>
      <c r="D888" s="20"/>
      <c r="E888" s="365"/>
      <c r="F888" s="365"/>
      <c r="J888" s="20"/>
    </row>
    <row r="889" spans="1:10" ht="12.75">
      <c r="A889" s="56"/>
      <c r="B889" s="56"/>
      <c r="C889" s="56"/>
      <c r="D889" s="20"/>
      <c r="E889" s="365"/>
      <c r="F889" s="365"/>
      <c r="J889" s="20"/>
    </row>
    <row r="890" spans="1:10" ht="12.75">
      <c r="A890" s="56"/>
      <c r="B890" s="56"/>
      <c r="C890" s="56"/>
      <c r="D890" s="20"/>
      <c r="E890" s="365"/>
      <c r="F890" s="365"/>
      <c r="J890" s="20"/>
    </row>
    <row r="891" spans="1:10" ht="12.75">
      <c r="A891" s="56"/>
      <c r="B891" s="56"/>
      <c r="C891" s="56"/>
      <c r="D891" s="20"/>
      <c r="E891" s="365"/>
      <c r="F891" s="365"/>
      <c r="J891" s="20"/>
    </row>
    <row r="892" spans="1:10" ht="12.75">
      <c r="A892" s="56"/>
      <c r="B892" s="56"/>
      <c r="C892" s="56"/>
      <c r="D892" s="20"/>
      <c r="E892" s="365"/>
      <c r="F892" s="365"/>
      <c r="J892" s="20"/>
    </row>
    <row r="893" spans="1:10" ht="12.75">
      <c r="A893" s="56"/>
      <c r="B893" s="56"/>
      <c r="C893" s="56"/>
      <c r="D893" s="20"/>
      <c r="E893" s="365"/>
      <c r="F893" s="365"/>
      <c r="J893" s="20"/>
    </row>
    <row r="894" spans="1:10" ht="12.75">
      <c r="A894" s="56"/>
      <c r="B894" s="56"/>
      <c r="C894" s="56"/>
      <c r="D894" s="20"/>
      <c r="E894" s="365"/>
      <c r="F894" s="365"/>
      <c r="J894" s="20"/>
    </row>
    <row r="895" spans="1:10" ht="12.75">
      <c r="A895" s="56"/>
      <c r="B895" s="56"/>
      <c r="C895" s="56"/>
      <c r="D895" s="20"/>
      <c r="E895" s="365"/>
      <c r="F895" s="365"/>
      <c r="J895" s="20"/>
    </row>
    <row r="896" spans="1:10" ht="12.75">
      <c r="A896" s="56"/>
      <c r="B896" s="56"/>
      <c r="C896" s="56"/>
      <c r="D896" s="20"/>
      <c r="E896" s="365"/>
      <c r="F896" s="365"/>
      <c r="J896" s="20"/>
    </row>
    <row r="897" spans="1:10" ht="12.75">
      <c r="A897" s="56"/>
      <c r="B897" s="56"/>
      <c r="C897" s="56"/>
      <c r="D897" s="20"/>
      <c r="E897" s="365"/>
      <c r="F897" s="365"/>
      <c r="J897" s="20"/>
    </row>
    <row r="898" spans="1:10" ht="12.75">
      <c r="A898" s="56"/>
      <c r="B898" s="56"/>
      <c r="C898" s="56"/>
      <c r="D898" s="20"/>
      <c r="E898" s="365"/>
      <c r="F898" s="365"/>
      <c r="J898" s="20"/>
    </row>
    <row r="899" spans="1:10" ht="12.75">
      <c r="A899" s="56"/>
      <c r="B899" s="56"/>
      <c r="C899" s="56"/>
      <c r="D899" s="20"/>
      <c r="E899" s="365"/>
      <c r="F899" s="365"/>
      <c r="J899" s="20"/>
    </row>
    <row r="900" spans="1:10" ht="12.75">
      <c r="A900" s="56"/>
      <c r="B900" s="56"/>
      <c r="C900" s="56"/>
      <c r="D900" s="20"/>
      <c r="E900" s="365"/>
      <c r="F900" s="365"/>
      <c r="J900" s="20"/>
    </row>
    <row r="901" spans="1:10" ht="12.75">
      <c r="A901" s="56"/>
      <c r="B901" s="56"/>
      <c r="C901" s="56"/>
      <c r="D901" s="20"/>
      <c r="E901" s="365"/>
      <c r="F901" s="365"/>
      <c r="J901" s="20"/>
    </row>
    <row r="902" spans="1:10" ht="12.75">
      <c r="A902" s="56"/>
      <c r="B902" s="56"/>
      <c r="C902" s="56"/>
      <c r="D902" s="20"/>
      <c r="E902" s="365"/>
      <c r="F902" s="365"/>
      <c r="J902" s="20"/>
    </row>
    <row r="903" spans="1:10" ht="12.75">
      <c r="A903" s="56"/>
      <c r="B903" s="56"/>
      <c r="C903" s="56"/>
      <c r="D903" s="20"/>
      <c r="E903" s="365"/>
      <c r="F903" s="365"/>
      <c r="J903" s="20"/>
    </row>
    <row r="904" spans="1:10" ht="12.75">
      <c r="A904" s="56"/>
      <c r="B904" s="56"/>
      <c r="C904" s="56"/>
      <c r="D904" s="20"/>
      <c r="E904" s="365"/>
      <c r="F904" s="365"/>
      <c r="J904" s="20"/>
    </row>
    <row r="905" spans="1:10" ht="12.75">
      <c r="A905" s="56"/>
      <c r="B905" s="56"/>
      <c r="C905" s="56"/>
      <c r="D905" s="20"/>
      <c r="E905" s="365"/>
      <c r="F905" s="365"/>
      <c r="J905" s="20"/>
    </row>
    <row r="906" spans="1:10" ht="12.75">
      <c r="A906" s="56"/>
      <c r="B906" s="56"/>
      <c r="C906" s="56"/>
      <c r="D906" s="20"/>
      <c r="E906" s="365"/>
      <c r="F906" s="365"/>
      <c r="J906" s="20"/>
    </row>
    <row r="907" spans="1:10" ht="12.75">
      <c r="A907" s="56"/>
      <c r="B907" s="56"/>
      <c r="C907" s="56"/>
      <c r="D907" s="20"/>
      <c r="E907" s="365"/>
      <c r="F907" s="365"/>
      <c r="J907" s="20"/>
    </row>
    <row r="908" spans="1:10" ht="12.75">
      <c r="A908" s="56"/>
      <c r="B908" s="56"/>
      <c r="C908" s="56"/>
      <c r="D908" s="20"/>
      <c r="E908" s="365"/>
      <c r="F908" s="365"/>
      <c r="J908" s="20"/>
    </row>
    <row r="909" spans="1:10" ht="12.75">
      <c r="A909" s="56"/>
      <c r="B909" s="56"/>
      <c r="C909" s="56"/>
      <c r="D909" s="20"/>
      <c r="E909" s="365"/>
      <c r="F909" s="365"/>
      <c r="J909" s="20"/>
    </row>
    <row r="910" spans="1:10" ht="12.75">
      <c r="A910" s="56"/>
      <c r="B910" s="56"/>
      <c r="C910" s="56"/>
      <c r="D910" s="20"/>
      <c r="E910" s="365"/>
      <c r="F910" s="365"/>
      <c r="J910" s="20"/>
    </row>
    <row r="911" spans="1:10" ht="12.75">
      <c r="A911" s="56"/>
      <c r="B911" s="56"/>
      <c r="C911" s="56"/>
      <c r="D911" s="20"/>
      <c r="E911" s="365"/>
      <c r="F911" s="365"/>
      <c r="J911" s="20"/>
    </row>
    <row r="912" spans="1:10" ht="12.75">
      <c r="A912" s="56"/>
      <c r="B912" s="56"/>
      <c r="C912" s="56"/>
      <c r="D912" s="20"/>
      <c r="E912" s="365"/>
      <c r="F912" s="365"/>
      <c r="J912" s="20"/>
    </row>
    <row r="913" spans="1:10" ht="12.75">
      <c r="A913" s="56"/>
      <c r="B913" s="56"/>
      <c r="C913" s="56"/>
      <c r="D913" s="20"/>
      <c r="E913" s="365"/>
      <c r="F913" s="365"/>
      <c r="J913" s="20"/>
    </row>
    <row r="914" spans="1:10" ht="12.75">
      <c r="A914" s="56"/>
      <c r="B914" s="56"/>
      <c r="C914" s="56"/>
      <c r="D914" s="20"/>
      <c r="E914" s="365"/>
      <c r="F914" s="365"/>
      <c r="J914" s="20"/>
    </row>
    <row r="915" spans="1:10" ht="12.75">
      <c r="A915" s="56"/>
      <c r="B915" s="56"/>
      <c r="C915" s="56"/>
      <c r="D915" s="20"/>
      <c r="E915" s="365"/>
      <c r="F915" s="365"/>
      <c r="J915" s="20"/>
    </row>
    <row r="916" spans="1:10" ht="12.75">
      <c r="A916" s="56"/>
      <c r="B916" s="56"/>
      <c r="C916" s="56"/>
      <c r="D916" s="20"/>
      <c r="E916" s="365"/>
      <c r="F916" s="365"/>
      <c r="J916" s="20"/>
    </row>
    <row r="917" spans="1:10" ht="12.75">
      <c r="A917" s="56"/>
      <c r="B917" s="56"/>
      <c r="C917" s="56"/>
      <c r="D917" s="20"/>
      <c r="E917" s="365"/>
      <c r="F917" s="365"/>
      <c r="J917" s="20"/>
    </row>
    <row r="918" spans="1:10" ht="12.75">
      <c r="A918" s="56"/>
      <c r="B918" s="56"/>
      <c r="C918" s="56"/>
      <c r="D918" s="20"/>
      <c r="E918" s="365"/>
      <c r="F918" s="365"/>
      <c r="J918" s="20"/>
    </row>
    <row r="919" spans="1:10" ht="12.75">
      <c r="A919" s="56"/>
      <c r="B919" s="56"/>
      <c r="C919" s="56"/>
      <c r="D919" s="20"/>
      <c r="E919" s="365"/>
      <c r="F919" s="365"/>
      <c r="J919" s="20"/>
    </row>
    <row r="920" spans="1:10" ht="12.75">
      <c r="A920" s="56"/>
      <c r="B920" s="56"/>
      <c r="C920" s="56"/>
      <c r="D920" s="20"/>
      <c r="E920" s="365"/>
      <c r="F920" s="365"/>
      <c r="J920" s="20"/>
    </row>
    <row r="921" spans="1:10" ht="12.75">
      <c r="A921" s="56"/>
      <c r="B921" s="56"/>
      <c r="C921" s="56"/>
      <c r="D921" s="20"/>
      <c r="E921" s="365"/>
      <c r="F921" s="365"/>
      <c r="J921" s="20"/>
    </row>
    <row r="922" spans="1:10" ht="12.75">
      <c r="A922" s="56"/>
      <c r="B922" s="56"/>
      <c r="C922" s="56"/>
      <c r="D922" s="20"/>
      <c r="E922" s="365"/>
      <c r="F922" s="365"/>
      <c r="J922" s="20"/>
    </row>
    <row r="923" spans="1:10" ht="12.75">
      <c r="A923" s="56"/>
      <c r="B923" s="56"/>
      <c r="C923" s="56"/>
      <c r="D923" s="20"/>
      <c r="E923" s="365"/>
      <c r="F923" s="365"/>
      <c r="J923" s="20"/>
    </row>
    <row r="924" spans="1:10" ht="12.75">
      <c r="A924" s="56"/>
      <c r="B924" s="56"/>
      <c r="C924" s="56"/>
      <c r="D924" s="20"/>
      <c r="E924" s="365"/>
      <c r="F924" s="365"/>
      <c r="J924" s="20"/>
    </row>
    <row r="925" spans="1:10" ht="12.75">
      <c r="A925" s="56"/>
      <c r="B925" s="56"/>
      <c r="C925" s="56"/>
      <c r="D925" s="20"/>
      <c r="E925" s="365"/>
      <c r="F925" s="365"/>
      <c r="J925" s="20"/>
    </row>
    <row r="926" spans="1:10" ht="12.75">
      <c r="A926" s="56"/>
      <c r="B926" s="56"/>
      <c r="C926" s="56"/>
      <c r="D926" s="20"/>
      <c r="E926" s="365"/>
      <c r="F926" s="365"/>
      <c r="J926" s="20"/>
    </row>
    <row r="927" spans="1:10" ht="12.75">
      <c r="A927" s="56"/>
      <c r="B927" s="56"/>
      <c r="C927" s="56"/>
      <c r="D927" s="20"/>
      <c r="E927" s="365"/>
      <c r="F927" s="365"/>
      <c r="J927" s="20"/>
    </row>
    <row r="928" spans="1:10" ht="12.75">
      <c r="A928" s="56"/>
      <c r="B928" s="56"/>
      <c r="C928" s="56"/>
      <c r="D928" s="20"/>
      <c r="E928" s="365"/>
      <c r="F928" s="365"/>
      <c r="J928" s="20"/>
    </row>
    <row r="929" spans="1:10" ht="12.75">
      <c r="A929" s="56"/>
      <c r="B929" s="56"/>
      <c r="C929" s="56"/>
      <c r="D929" s="20"/>
      <c r="E929" s="365"/>
      <c r="F929" s="365"/>
      <c r="J929" s="20"/>
    </row>
    <row r="930" spans="1:10" ht="12.75">
      <c r="A930" s="56"/>
      <c r="B930" s="56"/>
      <c r="C930" s="56"/>
      <c r="D930" s="20"/>
      <c r="E930" s="365"/>
      <c r="F930" s="365"/>
      <c r="J930" s="20"/>
    </row>
    <row r="931" spans="1:10" ht="12.75">
      <c r="A931" s="56"/>
      <c r="B931" s="56"/>
      <c r="C931" s="56"/>
      <c r="D931" s="20"/>
      <c r="E931" s="365"/>
      <c r="F931" s="365"/>
      <c r="J931" s="20"/>
    </row>
    <row r="932" spans="1:10" ht="12.75">
      <c r="A932" s="56"/>
      <c r="B932" s="56"/>
      <c r="C932" s="56"/>
      <c r="D932" s="20"/>
      <c r="E932" s="365"/>
      <c r="F932" s="365"/>
      <c r="J932" s="20"/>
    </row>
    <row r="933" spans="1:10" ht="12.75">
      <c r="A933" s="56"/>
      <c r="B933" s="56"/>
      <c r="C933" s="56"/>
      <c r="D933" s="20"/>
      <c r="E933" s="365"/>
      <c r="F933" s="365"/>
      <c r="J933" s="20"/>
    </row>
    <row r="934" spans="1:10" ht="12.75">
      <c r="A934" s="56"/>
      <c r="B934" s="56"/>
      <c r="C934" s="56"/>
      <c r="D934" s="20"/>
      <c r="E934" s="365"/>
      <c r="F934" s="365"/>
      <c r="J934" s="20"/>
    </row>
    <row r="935" spans="1:10" ht="12.75">
      <c r="A935" s="56"/>
      <c r="B935" s="56"/>
      <c r="C935" s="56"/>
      <c r="D935" s="20"/>
      <c r="E935" s="365"/>
      <c r="F935" s="365"/>
      <c r="J935" s="20"/>
    </row>
    <row r="936" spans="1:10" ht="12.75">
      <c r="A936" s="56"/>
      <c r="B936" s="56"/>
      <c r="C936" s="56"/>
      <c r="D936" s="20"/>
      <c r="E936" s="365"/>
      <c r="F936" s="365"/>
      <c r="J936" s="20"/>
    </row>
    <row r="937" spans="1:10" ht="12.75">
      <c r="A937" s="56"/>
      <c r="B937" s="56"/>
      <c r="C937" s="56"/>
      <c r="D937" s="20"/>
      <c r="E937" s="365"/>
      <c r="F937" s="365"/>
      <c r="J937" s="20"/>
    </row>
    <row r="938" spans="1:10" ht="12.75">
      <c r="A938" s="56"/>
      <c r="B938" s="56"/>
      <c r="C938" s="56"/>
      <c r="D938" s="20"/>
      <c r="E938" s="365"/>
      <c r="F938" s="365"/>
      <c r="J938" s="20"/>
    </row>
    <row r="939" spans="1:10" ht="12.75">
      <c r="A939" s="56"/>
      <c r="B939" s="56"/>
      <c r="C939" s="56"/>
      <c r="D939" s="20"/>
      <c r="E939" s="365"/>
      <c r="F939" s="365"/>
      <c r="J939" s="20"/>
    </row>
    <row r="940" spans="1:10" ht="12.75">
      <c r="A940" s="56"/>
      <c r="B940" s="56"/>
      <c r="C940" s="56"/>
      <c r="D940" s="20"/>
      <c r="E940" s="365"/>
      <c r="F940" s="365"/>
      <c r="J940" s="20"/>
    </row>
    <row r="941" spans="1:10" ht="12.75">
      <c r="A941" s="56"/>
      <c r="B941" s="56"/>
      <c r="C941" s="56"/>
      <c r="D941" s="20"/>
      <c r="E941" s="365"/>
      <c r="F941" s="365"/>
      <c r="J941" s="20"/>
    </row>
    <row r="942" spans="1:10" ht="12.75">
      <c r="A942" s="56"/>
      <c r="B942" s="56"/>
      <c r="C942" s="56"/>
      <c r="D942" s="20"/>
      <c r="E942" s="365"/>
      <c r="F942" s="365"/>
      <c r="J942" s="20"/>
    </row>
    <row r="943" spans="1:10" ht="12.75">
      <c r="A943" s="56"/>
      <c r="B943" s="56"/>
      <c r="C943" s="56"/>
      <c r="D943" s="20"/>
      <c r="E943" s="365"/>
      <c r="F943" s="365"/>
      <c r="J943" s="20"/>
    </row>
    <row r="944" spans="1:10" ht="12.75">
      <c r="A944" s="56"/>
      <c r="B944" s="56"/>
      <c r="C944" s="56"/>
      <c r="D944" s="20"/>
      <c r="E944" s="365"/>
      <c r="F944" s="365"/>
      <c r="J944" s="20"/>
    </row>
    <row r="945" spans="1:10" ht="12.75">
      <c r="A945" s="56"/>
      <c r="B945" s="56"/>
      <c r="C945" s="56"/>
      <c r="D945" s="20"/>
      <c r="E945" s="365"/>
      <c r="F945" s="365"/>
      <c r="J945" s="20"/>
    </row>
    <row r="946" spans="1:10" ht="12.75">
      <c r="A946" s="56"/>
      <c r="B946" s="56"/>
      <c r="C946" s="56"/>
      <c r="D946" s="20"/>
      <c r="E946" s="365"/>
      <c r="F946" s="365"/>
      <c r="J946" s="20"/>
    </row>
    <row r="947" spans="1:10" ht="12.75">
      <c r="A947" s="56"/>
      <c r="B947" s="56"/>
      <c r="C947" s="56"/>
      <c r="D947" s="20"/>
      <c r="E947" s="365"/>
      <c r="F947" s="365"/>
      <c r="J947" s="20"/>
    </row>
    <row r="948" spans="1:10" ht="12.75">
      <c r="A948" s="56"/>
      <c r="B948" s="56"/>
      <c r="C948" s="56"/>
      <c r="D948" s="20"/>
      <c r="E948" s="365"/>
      <c r="F948" s="365"/>
      <c r="J948" s="20"/>
    </row>
    <row r="949" spans="1:10" ht="12.75">
      <c r="A949" s="56"/>
      <c r="B949" s="56"/>
      <c r="C949" s="56"/>
      <c r="D949" s="20"/>
      <c r="E949" s="365"/>
      <c r="F949" s="365"/>
      <c r="J949" s="20"/>
    </row>
    <row r="950" spans="1:10" ht="12.75">
      <c r="A950" s="56"/>
      <c r="B950" s="56"/>
      <c r="C950" s="56"/>
      <c r="D950" s="20"/>
      <c r="E950" s="365"/>
      <c r="F950" s="365"/>
      <c r="J950" s="20"/>
    </row>
    <row r="951" spans="1:10" ht="12.75">
      <c r="A951" s="56"/>
      <c r="B951" s="56"/>
      <c r="C951" s="56"/>
      <c r="D951" s="20"/>
      <c r="E951" s="365"/>
      <c r="F951" s="365"/>
      <c r="J951" s="20"/>
    </row>
    <row r="952" spans="1:10" ht="12.75">
      <c r="A952" s="56"/>
      <c r="B952" s="56"/>
      <c r="C952" s="56"/>
      <c r="D952" s="20"/>
      <c r="E952" s="365"/>
      <c r="F952" s="365"/>
      <c r="J952" s="20"/>
    </row>
    <row r="953" spans="1:10" ht="12.75">
      <c r="A953" s="56"/>
      <c r="B953" s="56"/>
      <c r="C953" s="56"/>
      <c r="D953" s="20"/>
      <c r="E953" s="365"/>
      <c r="F953" s="365"/>
      <c r="J953" s="20"/>
    </row>
    <row r="954" spans="1:10" ht="12.75">
      <c r="A954" s="56"/>
      <c r="B954" s="56"/>
      <c r="C954" s="56"/>
      <c r="D954" s="20"/>
      <c r="E954" s="365"/>
      <c r="F954" s="365"/>
      <c r="J954" s="20"/>
    </row>
    <row r="955" spans="1:10" ht="12.75">
      <c r="A955" s="56"/>
      <c r="B955" s="56"/>
      <c r="C955" s="56"/>
      <c r="D955" s="20"/>
      <c r="E955" s="365"/>
      <c r="F955" s="365"/>
      <c r="J955" s="20"/>
    </row>
    <row r="956" spans="1:10" ht="12.75">
      <c r="A956" s="56"/>
      <c r="B956" s="56"/>
      <c r="C956" s="56"/>
      <c r="D956" s="20"/>
      <c r="E956" s="365"/>
      <c r="F956" s="365"/>
      <c r="J956" s="20"/>
    </row>
    <row r="957" spans="1:10" ht="12.75">
      <c r="A957" s="56"/>
      <c r="B957" s="56"/>
      <c r="C957" s="56"/>
      <c r="D957" s="20"/>
      <c r="E957" s="365"/>
      <c r="F957" s="365"/>
      <c r="J957" s="20"/>
    </row>
    <row r="958" spans="1:10" ht="12.75">
      <c r="A958" s="56"/>
      <c r="B958" s="56"/>
      <c r="C958" s="56"/>
      <c r="D958" s="20"/>
      <c r="E958" s="365"/>
      <c r="F958" s="365"/>
      <c r="J958" s="20"/>
    </row>
    <row r="959" spans="1:10" ht="12.75">
      <c r="A959" s="56"/>
      <c r="B959" s="56"/>
      <c r="C959" s="56"/>
      <c r="D959" s="20"/>
      <c r="E959" s="365"/>
      <c r="F959" s="365"/>
      <c r="J959" s="20"/>
    </row>
    <row r="960" spans="1:10" ht="12.75">
      <c r="A960" s="56"/>
      <c r="B960" s="56"/>
      <c r="C960" s="56"/>
      <c r="D960" s="20"/>
      <c r="E960" s="365"/>
      <c r="F960" s="365"/>
      <c r="J960" s="20"/>
    </row>
    <row r="961" spans="1:10" ht="12.75">
      <c r="A961" s="56"/>
      <c r="B961" s="56"/>
      <c r="C961" s="56"/>
      <c r="D961" s="20"/>
      <c r="E961" s="365"/>
      <c r="F961" s="365"/>
      <c r="J961" s="20"/>
    </row>
    <row r="962" spans="1:10" ht="12.75">
      <c r="A962" s="56"/>
      <c r="B962" s="56"/>
      <c r="C962" s="56"/>
      <c r="D962" s="20"/>
      <c r="E962" s="365"/>
      <c r="F962" s="365"/>
      <c r="J962" s="20"/>
    </row>
    <row r="963" spans="1:10" ht="12.75">
      <c r="A963" s="56"/>
      <c r="B963" s="56"/>
      <c r="C963" s="56"/>
      <c r="D963" s="20"/>
      <c r="E963" s="365"/>
      <c r="F963" s="365"/>
      <c r="J963" s="20"/>
    </row>
    <row r="964" spans="1:10" ht="12.75">
      <c r="A964" s="56"/>
      <c r="B964" s="56"/>
      <c r="C964" s="56"/>
      <c r="D964" s="20"/>
      <c r="E964" s="365"/>
      <c r="F964" s="365"/>
      <c r="J964" s="20"/>
    </row>
    <row r="965" spans="1:10" ht="12.75">
      <c r="A965" s="56"/>
      <c r="B965" s="56"/>
      <c r="C965" s="56"/>
      <c r="D965" s="20"/>
      <c r="E965" s="365"/>
      <c r="F965" s="365"/>
      <c r="J965" s="20"/>
    </row>
    <row r="966" spans="1:10" ht="12.75">
      <c r="A966" s="56"/>
      <c r="B966" s="56"/>
      <c r="C966" s="56"/>
      <c r="D966" s="20"/>
      <c r="E966" s="365"/>
      <c r="F966" s="365"/>
      <c r="J966" s="20"/>
    </row>
    <row r="967" spans="1:10" ht="12.75">
      <c r="A967" s="56"/>
      <c r="B967" s="56"/>
      <c r="C967" s="56"/>
      <c r="D967" s="20"/>
      <c r="E967" s="365"/>
      <c r="F967" s="365"/>
      <c r="J967" s="20"/>
    </row>
    <row r="968" spans="1:10" ht="12.75">
      <c r="A968" s="56"/>
      <c r="B968" s="56"/>
      <c r="C968" s="56"/>
      <c r="D968" s="20"/>
      <c r="E968" s="365"/>
      <c r="F968" s="365"/>
      <c r="J968" s="20"/>
    </row>
    <row r="969" spans="1:10" ht="12.75">
      <c r="A969" s="56"/>
      <c r="B969" s="56"/>
      <c r="C969" s="56"/>
      <c r="D969" s="20"/>
      <c r="E969" s="365"/>
      <c r="F969" s="365"/>
      <c r="J969" s="20"/>
    </row>
    <row r="970" spans="1:10" ht="12.75">
      <c r="A970" s="56"/>
      <c r="B970" s="56"/>
      <c r="C970" s="56"/>
      <c r="D970" s="20"/>
      <c r="E970" s="365"/>
      <c r="F970" s="365"/>
      <c r="J970" s="20"/>
    </row>
    <row r="971" spans="1:10" ht="12.75">
      <c r="A971" s="56"/>
      <c r="B971" s="56"/>
      <c r="C971" s="56"/>
      <c r="D971" s="20"/>
      <c r="E971" s="365"/>
      <c r="F971" s="365"/>
      <c r="J971" s="20"/>
    </row>
    <row r="972" spans="1:10" ht="12.75">
      <c r="A972" s="56"/>
      <c r="B972" s="56"/>
      <c r="C972" s="56"/>
      <c r="D972" s="20"/>
      <c r="E972" s="365"/>
      <c r="F972" s="365"/>
      <c r="J972" s="20"/>
    </row>
    <row r="973" spans="1:10" ht="12.75">
      <c r="A973" s="56"/>
      <c r="B973" s="56"/>
      <c r="C973" s="56"/>
      <c r="D973" s="20"/>
      <c r="E973" s="365"/>
      <c r="F973" s="365"/>
      <c r="J973" s="20"/>
    </row>
    <row r="974" spans="1:10" ht="12.75">
      <c r="A974" s="56"/>
      <c r="B974" s="56"/>
      <c r="C974" s="56"/>
      <c r="D974" s="20"/>
      <c r="E974" s="365"/>
      <c r="F974" s="365"/>
      <c r="J974" s="20"/>
    </row>
    <row r="975" spans="1:10" ht="12.75">
      <c r="A975" s="56"/>
      <c r="B975" s="56"/>
      <c r="C975" s="56"/>
      <c r="D975" s="20"/>
      <c r="E975" s="365"/>
      <c r="F975" s="365"/>
      <c r="J975" s="20"/>
    </row>
    <row r="976" spans="1:10" ht="12.75">
      <c r="A976" s="56"/>
      <c r="B976" s="56"/>
      <c r="C976" s="56"/>
      <c r="D976" s="20"/>
      <c r="E976" s="365"/>
      <c r="F976" s="365"/>
      <c r="J976" s="20"/>
    </row>
    <row r="977" spans="1:10" ht="12.75">
      <c r="A977" s="56"/>
      <c r="B977" s="56"/>
      <c r="C977" s="56"/>
      <c r="D977" s="20"/>
      <c r="E977" s="365"/>
      <c r="F977" s="365"/>
      <c r="J977" s="20"/>
    </row>
    <row r="978" spans="1:10" ht="12.75">
      <c r="A978" s="56"/>
      <c r="B978" s="56"/>
      <c r="C978" s="56"/>
      <c r="D978" s="20"/>
      <c r="E978" s="365"/>
      <c r="F978" s="365"/>
      <c r="J978" s="20"/>
    </row>
    <row r="979" spans="1:10" ht="12.75">
      <c r="A979" s="56"/>
      <c r="B979" s="56"/>
      <c r="C979" s="56"/>
      <c r="D979" s="20"/>
      <c r="E979" s="365"/>
      <c r="F979" s="365"/>
      <c r="J979" s="20"/>
    </row>
    <row r="980" spans="1:10" ht="12.75">
      <c r="A980" s="56"/>
      <c r="B980" s="56"/>
      <c r="C980" s="56"/>
      <c r="D980" s="20"/>
      <c r="E980" s="365"/>
      <c r="F980" s="365"/>
      <c r="J980" s="20"/>
    </row>
    <row r="981" spans="1:10" ht="12.75">
      <c r="A981" s="56"/>
      <c r="B981" s="56"/>
      <c r="C981" s="56"/>
      <c r="D981" s="20"/>
      <c r="E981" s="365"/>
      <c r="F981" s="365"/>
      <c r="J981" s="20"/>
    </row>
    <row r="982" spans="1:10" ht="12.75">
      <c r="A982" s="56"/>
      <c r="B982" s="56"/>
      <c r="C982" s="56"/>
      <c r="D982" s="20"/>
      <c r="E982" s="365"/>
      <c r="F982" s="365"/>
      <c r="J982" s="20"/>
    </row>
    <row r="983" spans="1:10" ht="12.75">
      <c r="A983" s="56"/>
      <c r="B983" s="56"/>
      <c r="C983" s="56"/>
      <c r="D983" s="20"/>
      <c r="E983" s="365"/>
      <c r="F983" s="365"/>
      <c r="J983" s="20"/>
    </row>
    <row r="984" spans="1:10" ht="12.75">
      <c r="A984" s="56"/>
      <c r="B984" s="56"/>
      <c r="C984" s="56"/>
      <c r="D984" s="20"/>
      <c r="E984" s="365"/>
      <c r="F984" s="365"/>
      <c r="J984" s="20"/>
    </row>
    <row r="985" spans="1:10" ht="12.75">
      <c r="A985" s="56"/>
      <c r="B985" s="56"/>
      <c r="C985" s="56"/>
      <c r="D985" s="20"/>
      <c r="E985" s="365"/>
      <c r="F985" s="365"/>
      <c r="J985" s="20"/>
    </row>
    <row r="986" spans="1:10" ht="12.75">
      <c r="A986" s="56"/>
      <c r="B986" s="56"/>
      <c r="C986" s="56"/>
      <c r="D986" s="20"/>
      <c r="E986" s="365"/>
      <c r="F986" s="365"/>
      <c r="J986" s="20"/>
    </row>
    <row r="987" spans="1:10" ht="12.75">
      <c r="A987" s="56"/>
      <c r="B987" s="56"/>
      <c r="C987" s="56"/>
      <c r="D987" s="20"/>
      <c r="E987" s="365"/>
      <c r="F987" s="365"/>
      <c r="J987" s="20"/>
    </row>
    <row r="988" spans="1:10" ht="12.75">
      <c r="A988" s="56"/>
      <c r="B988" s="56"/>
      <c r="C988" s="56"/>
      <c r="D988" s="20"/>
      <c r="E988" s="365"/>
      <c r="F988" s="365"/>
      <c r="J988" s="20"/>
    </row>
    <row r="989" spans="1:10" ht="12.75">
      <c r="A989" s="56"/>
      <c r="B989" s="56"/>
      <c r="C989" s="56"/>
      <c r="D989" s="20"/>
      <c r="E989" s="365"/>
      <c r="F989" s="365"/>
      <c r="J989" s="20"/>
    </row>
    <row r="990" spans="1:10" ht="12.75">
      <c r="A990" s="56"/>
      <c r="B990" s="56"/>
      <c r="C990" s="56"/>
      <c r="D990" s="20"/>
      <c r="E990" s="365"/>
      <c r="F990" s="365"/>
      <c r="J990" s="20"/>
    </row>
    <row r="991" spans="1:10" ht="12.75">
      <c r="A991" s="56"/>
      <c r="B991" s="56"/>
      <c r="C991" s="56"/>
      <c r="D991" s="20"/>
      <c r="E991" s="365"/>
      <c r="F991" s="365"/>
      <c r="J991" s="20"/>
    </row>
    <row r="992" spans="1:10" ht="12.75">
      <c r="A992" s="56"/>
      <c r="B992" s="56"/>
      <c r="C992" s="56"/>
      <c r="D992" s="20"/>
      <c r="E992" s="365"/>
      <c r="F992" s="365"/>
      <c r="J992" s="20"/>
    </row>
    <row r="993" spans="1:10" ht="12.75">
      <c r="A993" s="56"/>
      <c r="B993" s="56"/>
      <c r="C993" s="56"/>
      <c r="D993" s="20"/>
      <c r="E993" s="365"/>
      <c r="F993" s="365"/>
      <c r="J993" s="20"/>
    </row>
    <row r="994" spans="1:10" ht="12.75">
      <c r="A994" s="56"/>
      <c r="B994" s="56"/>
      <c r="C994" s="56"/>
      <c r="D994" s="20"/>
      <c r="E994" s="365"/>
      <c r="F994" s="365"/>
      <c r="J994" s="20"/>
    </row>
    <row r="995" spans="1:10" ht="12.75">
      <c r="A995" s="56"/>
      <c r="B995" s="56"/>
      <c r="C995" s="56"/>
      <c r="D995" s="20"/>
      <c r="E995" s="365"/>
      <c r="F995" s="365"/>
      <c r="J995" s="20"/>
    </row>
    <row r="996" spans="1:10" ht="12.75">
      <c r="A996" s="56"/>
      <c r="B996" s="56"/>
      <c r="C996" s="56"/>
      <c r="D996" s="20"/>
      <c r="E996" s="365"/>
      <c r="F996" s="365"/>
      <c r="J996" s="20"/>
    </row>
    <row r="997" spans="1:10" ht="12.75">
      <c r="A997" s="56"/>
      <c r="B997" s="56"/>
      <c r="C997" s="56"/>
      <c r="D997" s="20"/>
      <c r="E997" s="365"/>
      <c r="F997" s="365"/>
      <c r="J997" s="20"/>
    </row>
    <row r="998" spans="1:10" ht="12.75">
      <c r="A998" s="56"/>
      <c r="B998" s="56"/>
      <c r="C998" s="56"/>
      <c r="D998" s="20"/>
      <c r="E998" s="365"/>
      <c r="F998" s="365"/>
      <c r="J998" s="20"/>
    </row>
    <row r="999" spans="1:10" ht="12.75">
      <c r="A999" s="56"/>
      <c r="B999" s="56"/>
      <c r="C999" s="56"/>
      <c r="D999" s="20"/>
      <c r="E999" s="365"/>
      <c r="F999" s="365"/>
      <c r="J999" s="20"/>
    </row>
    <row r="1000" spans="1:10" ht="12.75">
      <c r="A1000" s="56"/>
      <c r="B1000" s="56"/>
      <c r="C1000" s="56"/>
      <c r="D1000" s="20"/>
      <c r="E1000" s="365"/>
      <c r="F1000" s="365"/>
      <c r="J1000" s="20"/>
    </row>
    <row r="1001" spans="1:10" ht="12.75">
      <c r="A1001" s="56"/>
      <c r="B1001" s="56"/>
      <c r="C1001" s="56"/>
      <c r="D1001" s="20"/>
      <c r="E1001" s="365"/>
      <c r="F1001" s="365"/>
      <c r="J1001" s="20"/>
    </row>
    <row r="1002" spans="1:10" ht="12.75">
      <c r="A1002" s="56"/>
      <c r="B1002" s="56"/>
      <c r="C1002" s="56"/>
      <c r="D1002" s="20"/>
      <c r="E1002" s="365"/>
      <c r="F1002" s="365"/>
      <c r="J1002" s="20"/>
    </row>
    <row r="1003" spans="1:10" ht="12.75">
      <c r="A1003" s="56"/>
      <c r="B1003" s="56"/>
      <c r="C1003" s="56"/>
      <c r="D1003" s="20"/>
      <c r="E1003" s="365"/>
      <c r="F1003" s="365"/>
      <c r="J1003" s="20"/>
    </row>
    <row r="1004" spans="1:10" ht="12.75">
      <c r="A1004" s="56"/>
      <c r="B1004" s="56"/>
      <c r="C1004" s="56"/>
      <c r="D1004" s="20"/>
      <c r="E1004" s="365"/>
      <c r="F1004" s="365"/>
      <c r="J1004" s="20"/>
    </row>
  </sheetData>
  <mergeCells count="13">
    <mergeCell ref="C41:C42"/>
    <mergeCell ref="C2:C4"/>
    <mergeCell ref="C5:C10"/>
    <mergeCell ref="F8:F10"/>
    <mergeCell ref="C11:C19"/>
    <mergeCell ref="F14:F19"/>
    <mergeCell ref="E15:E17"/>
    <mergeCell ref="C20:C25"/>
    <mergeCell ref="F21:F23"/>
    <mergeCell ref="F24:F25"/>
    <mergeCell ref="F30:F40"/>
    <mergeCell ref="C26:C29"/>
    <mergeCell ref="C30:C40"/>
  </mergeCells>
  <hyperlinks>
    <hyperlink ref="A2" r:id="rId1" xr:uid="{00000000-0004-0000-2C00-000000000000}"/>
    <hyperlink ref="B2" r:id="rId2" xr:uid="{00000000-0004-0000-2C00-000001000000}"/>
    <hyperlink ref="E2" r:id="rId3" xr:uid="{00000000-0004-0000-2C00-000002000000}"/>
    <hyperlink ref="E4" r:id="rId4" xr:uid="{00000000-0004-0000-2C00-000003000000}"/>
    <hyperlink ref="E5" r:id="rId5" xr:uid="{00000000-0004-0000-2C00-000004000000}"/>
    <hyperlink ref="E6" r:id="rId6" xr:uid="{00000000-0004-0000-2C00-000005000000}"/>
    <hyperlink ref="D8" r:id="rId7" xr:uid="{00000000-0004-0000-2C00-000006000000}"/>
    <hyperlink ref="D12" r:id="rId8" xr:uid="{00000000-0004-0000-2C00-000007000000}"/>
    <hyperlink ref="D14" r:id="rId9" xr:uid="{00000000-0004-0000-2C00-000008000000}"/>
    <hyperlink ref="D15" r:id="rId10" xr:uid="{00000000-0004-0000-2C00-000009000000}"/>
    <hyperlink ref="E15" r:id="rId11" xr:uid="{00000000-0004-0000-2C00-00000A000000}"/>
    <hyperlink ref="D18" r:id="rId12" xr:uid="{00000000-0004-0000-2C00-00000B000000}"/>
    <hyperlink ref="D20" r:id="rId13" xr:uid="{00000000-0004-0000-2C00-00000C000000}"/>
    <hyperlink ref="E20" r:id="rId14" xr:uid="{00000000-0004-0000-2C00-00000D000000}"/>
    <hyperlink ref="D21" r:id="rId15" xr:uid="{00000000-0004-0000-2C00-00000E000000}"/>
    <hyperlink ref="D27" r:id="rId16" xr:uid="{00000000-0004-0000-2C00-00000F000000}"/>
    <hyperlink ref="E28" r:id="rId17" xr:uid="{00000000-0004-0000-2C00-000010000000}"/>
    <hyperlink ref="D30" r:id="rId18" xr:uid="{00000000-0004-0000-2C00-000011000000}"/>
    <hyperlink ref="D31" r:id="rId19" xr:uid="{00000000-0004-0000-2C00-000012000000}"/>
    <hyperlink ref="D32" r:id="rId20" xr:uid="{00000000-0004-0000-2C00-000013000000}"/>
    <hyperlink ref="D33" r:id="rId21" xr:uid="{00000000-0004-0000-2C00-000014000000}"/>
    <hyperlink ref="E33" r:id="rId22" xr:uid="{00000000-0004-0000-2C00-000015000000}"/>
    <hyperlink ref="D34" r:id="rId23" xr:uid="{00000000-0004-0000-2C00-000016000000}"/>
    <hyperlink ref="D35" r:id="rId24" xr:uid="{00000000-0004-0000-2C00-000017000000}"/>
    <hyperlink ref="D36" r:id="rId25" xr:uid="{00000000-0004-0000-2C00-000018000000}"/>
    <hyperlink ref="D37" r:id="rId26" xr:uid="{00000000-0004-0000-2C00-000019000000}"/>
    <hyperlink ref="E42" r:id="rId27" xr:uid="{00000000-0004-0000-2C00-00001A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29"/>
  <sheetViews>
    <sheetView workbookViewId="0"/>
  </sheetViews>
  <sheetFormatPr defaultColWidth="12.5703125" defaultRowHeight="15.75" customHeight="1"/>
  <cols>
    <col min="3" max="3" width="47.85546875" customWidth="1"/>
    <col min="6" max="6" width="31.7109375" customWidth="1"/>
  </cols>
  <sheetData>
    <row r="1" spans="1:26" ht="30.75" customHeight="1">
      <c r="B1" s="342" t="s">
        <v>7329</v>
      </c>
      <c r="C1" s="342" t="s">
        <v>7330</v>
      </c>
      <c r="D1" s="342"/>
      <c r="E1" s="342" t="s">
        <v>7331</v>
      </c>
      <c r="F1" s="342" t="s">
        <v>7332</v>
      </c>
    </row>
    <row r="2" spans="1:26" ht="12.75">
      <c r="B2" s="154" t="s">
        <v>7333</v>
      </c>
      <c r="C2" s="154" t="s">
        <v>7334</v>
      </c>
      <c r="D2" s="154"/>
      <c r="E2" s="88"/>
      <c r="F2" s="88"/>
    </row>
    <row r="3" spans="1:26" ht="36.75" customHeight="1">
      <c r="A3" s="56"/>
      <c r="B3" s="470" t="s">
        <v>6931</v>
      </c>
      <c r="C3" s="154" t="s">
        <v>7405</v>
      </c>
      <c r="D3" s="154"/>
      <c r="E3" s="470" t="s">
        <v>7457</v>
      </c>
      <c r="F3" s="470" t="s">
        <v>7458</v>
      </c>
      <c r="G3" s="56"/>
      <c r="H3" s="56"/>
      <c r="I3" s="56"/>
      <c r="J3" s="56"/>
      <c r="K3" s="56"/>
      <c r="L3" s="56"/>
      <c r="M3" s="56"/>
      <c r="N3" s="56"/>
      <c r="O3" s="56"/>
      <c r="P3" s="56"/>
      <c r="Q3" s="56"/>
      <c r="R3" s="56"/>
      <c r="S3" s="56"/>
      <c r="T3" s="56"/>
      <c r="U3" s="56"/>
      <c r="V3" s="56"/>
      <c r="W3" s="56"/>
      <c r="X3" s="56"/>
      <c r="Y3" s="56"/>
      <c r="Z3" s="56"/>
    </row>
    <row r="4" spans="1:26" ht="36.75" customHeight="1">
      <c r="A4" s="56"/>
      <c r="B4" s="444"/>
      <c r="C4" s="154" t="s">
        <v>7343</v>
      </c>
      <c r="D4" s="154"/>
      <c r="E4" s="444"/>
      <c r="F4" s="444"/>
      <c r="G4" s="56"/>
      <c r="H4" s="56"/>
      <c r="I4" s="56"/>
      <c r="J4" s="56"/>
      <c r="K4" s="56"/>
      <c r="L4" s="56"/>
      <c r="M4" s="56"/>
      <c r="N4" s="56"/>
      <c r="O4" s="56"/>
      <c r="P4" s="56"/>
      <c r="Q4" s="56"/>
      <c r="R4" s="56"/>
      <c r="S4" s="56"/>
      <c r="T4" s="56"/>
      <c r="U4" s="56"/>
      <c r="V4" s="56"/>
      <c r="W4" s="56"/>
      <c r="X4" s="56"/>
      <c r="Y4" s="56"/>
      <c r="Z4" s="56"/>
    </row>
    <row r="5" spans="1:26" ht="36.75" customHeight="1">
      <c r="A5" s="56"/>
      <c r="B5" s="444"/>
      <c r="C5" s="366" t="s">
        <v>7459</v>
      </c>
      <c r="D5" s="154"/>
      <c r="E5" s="444"/>
      <c r="F5" s="444"/>
      <c r="G5" s="56"/>
      <c r="H5" s="56"/>
      <c r="I5" s="56"/>
      <c r="J5" s="56"/>
      <c r="K5" s="56"/>
      <c r="L5" s="56"/>
      <c r="M5" s="56"/>
      <c r="N5" s="56"/>
      <c r="O5" s="56"/>
      <c r="P5" s="56"/>
      <c r="Q5" s="56"/>
      <c r="R5" s="56"/>
      <c r="S5" s="56"/>
      <c r="T5" s="56"/>
      <c r="U5" s="56"/>
      <c r="V5" s="56"/>
      <c r="W5" s="56"/>
      <c r="X5" s="56"/>
      <c r="Y5" s="56"/>
      <c r="Z5" s="56"/>
    </row>
    <row r="6" spans="1:26" ht="36.75" customHeight="1">
      <c r="A6" s="56"/>
      <c r="B6" s="444"/>
      <c r="C6" s="154" t="s">
        <v>7346</v>
      </c>
      <c r="D6" s="154"/>
      <c r="E6" s="444"/>
      <c r="F6" s="444"/>
      <c r="G6" s="56"/>
      <c r="H6" s="56"/>
      <c r="I6" s="56"/>
      <c r="J6" s="56"/>
      <c r="K6" s="56"/>
      <c r="L6" s="56"/>
      <c r="M6" s="56"/>
      <c r="N6" s="56"/>
      <c r="O6" s="56"/>
      <c r="P6" s="56"/>
      <c r="Q6" s="56"/>
      <c r="R6" s="56"/>
      <c r="S6" s="56"/>
      <c r="T6" s="56"/>
      <c r="U6" s="56"/>
      <c r="V6" s="56"/>
      <c r="W6" s="56"/>
      <c r="X6" s="56"/>
      <c r="Y6" s="56"/>
      <c r="Z6" s="56"/>
    </row>
    <row r="7" spans="1:26" ht="36.75" customHeight="1">
      <c r="A7" s="56"/>
      <c r="B7" s="445"/>
      <c r="C7" s="154" t="s">
        <v>7415</v>
      </c>
      <c r="D7" s="154"/>
      <c r="E7" s="445"/>
      <c r="F7" s="445"/>
      <c r="G7" s="56"/>
      <c r="H7" s="56"/>
      <c r="I7" s="56"/>
      <c r="J7" s="56"/>
      <c r="K7" s="56"/>
      <c r="L7" s="56"/>
      <c r="M7" s="56"/>
      <c r="N7" s="56"/>
      <c r="O7" s="56"/>
      <c r="P7" s="56"/>
      <c r="Q7" s="56"/>
      <c r="R7" s="56"/>
      <c r="S7" s="56"/>
      <c r="T7" s="56"/>
      <c r="U7" s="56"/>
      <c r="V7" s="56"/>
      <c r="W7" s="56"/>
      <c r="X7" s="56"/>
      <c r="Y7" s="56"/>
      <c r="Z7" s="56"/>
    </row>
    <row r="8" spans="1:26" ht="12.75">
      <c r="B8" s="470" t="s">
        <v>7350</v>
      </c>
      <c r="C8" s="154" t="s">
        <v>7351</v>
      </c>
      <c r="D8" s="88"/>
      <c r="E8" s="88"/>
      <c r="F8" s="88"/>
    </row>
    <row r="9" spans="1:26" ht="12.75">
      <c r="B9" s="444"/>
      <c r="C9" s="366" t="s">
        <v>7460</v>
      </c>
      <c r="D9" s="88"/>
      <c r="E9" s="88"/>
      <c r="F9" s="88"/>
    </row>
    <row r="10" spans="1:26" ht="12.75">
      <c r="B10" s="444"/>
      <c r="C10" s="314" t="s">
        <v>7353</v>
      </c>
      <c r="D10" s="88"/>
      <c r="E10" s="88"/>
      <c r="F10" s="88"/>
    </row>
    <row r="11" spans="1:26" ht="12.75">
      <c r="B11" s="444"/>
      <c r="C11" s="154" t="s">
        <v>7355</v>
      </c>
      <c r="D11" s="88"/>
      <c r="E11" s="88"/>
      <c r="F11" s="88"/>
    </row>
    <row r="12" spans="1:26" ht="12.75">
      <c r="B12" s="444"/>
      <c r="C12" s="366" t="s">
        <v>7461</v>
      </c>
      <c r="D12" s="88"/>
      <c r="E12" s="88"/>
      <c r="F12" s="88"/>
    </row>
    <row r="13" spans="1:26" ht="12.75">
      <c r="B13" s="444"/>
      <c r="C13" s="366" t="s">
        <v>7462</v>
      </c>
      <c r="D13" s="88"/>
      <c r="E13" s="88"/>
      <c r="F13" s="88"/>
    </row>
    <row r="14" spans="1:26" ht="12.75">
      <c r="B14" s="444"/>
      <c r="C14" s="154" t="s">
        <v>7359</v>
      </c>
      <c r="D14" s="88"/>
      <c r="E14" s="88"/>
      <c r="F14" s="88"/>
    </row>
    <row r="15" spans="1:26" ht="12.75">
      <c r="B15" s="445"/>
      <c r="C15" s="154" t="s">
        <v>7422</v>
      </c>
      <c r="D15" s="88"/>
      <c r="E15" s="88"/>
      <c r="F15" s="88"/>
    </row>
    <row r="16" spans="1:26" ht="12.75">
      <c r="B16" s="470" t="s">
        <v>7215</v>
      </c>
      <c r="C16" s="154" t="s">
        <v>7463</v>
      </c>
      <c r="D16" s="88"/>
      <c r="E16" s="88"/>
      <c r="F16" s="88"/>
    </row>
    <row r="17" spans="2:6" ht="12.75">
      <c r="B17" s="444"/>
      <c r="C17" s="366" t="s">
        <v>7464</v>
      </c>
      <c r="D17" s="88"/>
      <c r="E17" s="88"/>
      <c r="F17" s="88"/>
    </row>
    <row r="18" spans="2:6" ht="12.75">
      <c r="B18" s="444"/>
      <c r="C18" s="154" t="s">
        <v>7429</v>
      </c>
      <c r="D18" s="88"/>
      <c r="E18" s="88"/>
      <c r="F18" s="88"/>
    </row>
    <row r="19" spans="2:6" ht="12.75">
      <c r="B19" s="445"/>
      <c r="C19" s="88" t="s">
        <v>7430</v>
      </c>
      <c r="D19" s="88"/>
      <c r="E19" s="88"/>
      <c r="F19" s="88"/>
    </row>
    <row r="20" spans="2:6" ht="28.5" customHeight="1">
      <c r="B20" s="470" t="s">
        <v>7434</v>
      </c>
      <c r="C20" s="88" t="s">
        <v>7405</v>
      </c>
      <c r="D20" s="88"/>
      <c r="E20" s="88"/>
      <c r="F20" s="88"/>
    </row>
    <row r="21" spans="2:6" ht="12.75">
      <c r="B21" s="444"/>
      <c r="C21" s="341" t="s">
        <v>7465</v>
      </c>
      <c r="D21" s="88"/>
      <c r="E21" s="88"/>
      <c r="F21" s="88"/>
    </row>
    <row r="22" spans="2:6" ht="12.75">
      <c r="B22" s="445"/>
      <c r="C22" s="88" t="s">
        <v>7343</v>
      </c>
      <c r="D22" s="88"/>
      <c r="E22" s="88"/>
      <c r="F22" s="88"/>
    </row>
    <row r="23" spans="2:6" ht="39" customHeight="1">
      <c r="B23" s="470" t="s">
        <v>7440</v>
      </c>
      <c r="C23" s="341" t="s">
        <v>7466</v>
      </c>
      <c r="D23" s="88"/>
      <c r="E23" s="88"/>
      <c r="F23" s="88"/>
    </row>
    <row r="24" spans="2:6" ht="12.75">
      <c r="B24" s="444"/>
      <c r="C24" s="341" t="s">
        <v>7467</v>
      </c>
      <c r="D24" s="88"/>
      <c r="E24" s="88"/>
      <c r="F24" s="88"/>
    </row>
    <row r="25" spans="2:6" ht="12.75">
      <c r="B25" s="444"/>
      <c r="C25" s="341" t="s">
        <v>7468</v>
      </c>
      <c r="D25" s="88"/>
      <c r="E25" s="88"/>
      <c r="F25" s="88"/>
    </row>
    <row r="26" spans="2:6" ht="12.75">
      <c r="B26" s="444"/>
      <c r="C26" s="341" t="s">
        <v>7469</v>
      </c>
      <c r="D26" s="88"/>
      <c r="E26" s="88"/>
      <c r="F26" s="88"/>
    </row>
    <row r="27" spans="2:6" ht="12.75">
      <c r="B27" s="444"/>
      <c r="C27" s="341" t="s">
        <v>7470</v>
      </c>
      <c r="D27" s="88"/>
      <c r="E27" s="88"/>
      <c r="F27" s="88"/>
    </row>
    <row r="28" spans="2:6" ht="12.75">
      <c r="B28" s="445"/>
      <c r="C28" s="88" t="s">
        <v>7471</v>
      </c>
      <c r="D28" s="88"/>
      <c r="E28" s="88"/>
      <c r="F28" s="88"/>
    </row>
    <row r="29" spans="2:6" ht="24" customHeight="1">
      <c r="B29" s="154" t="s">
        <v>7388</v>
      </c>
      <c r="C29" s="154" t="s">
        <v>7472</v>
      </c>
      <c r="D29" s="88"/>
      <c r="E29" s="88"/>
      <c r="F29" s="88"/>
    </row>
  </sheetData>
  <mergeCells count="7">
    <mergeCell ref="B20:B22"/>
    <mergeCell ref="B23:B28"/>
    <mergeCell ref="B3:B7"/>
    <mergeCell ref="E3:E7"/>
    <mergeCell ref="F3:F7"/>
    <mergeCell ref="B8:B15"/>
    <mergeCell ref="B16:B19"/>
  </mergeCells>
  <hyperlinks>
    <hyperlink ref="C5" r:id="rId1" xr:uid="{00000000-0004-0000-2D00-000000000000}"/>
    <hyperlink ref="C9" r:id="rId2" xr:uid="{00000000-0004-0000-2D00-000001000000}"/>
    <hyperlink ref="C12" r:id="rId3" xr:uid="{00000000-0004-0000-2D00-000002000000}"/>
    <hyperlink ref="C13" r:id="rId4" xr:uid="{00000000-0004-0000-2D00-000003000000}"/>
    <hyperlink ref="C17" r:id="rId5" xr:uid="{00000000-0004-0000-2D00-000004000000}"/>
    <hyperlink ref="C21" r:id="rId6" xr:uid="{00000000-0004-0000-2D00-000005000000}"/>
    <hyperlink ref="C23" r:id="rId7" xr:uid="{00000000-0004-0000-2D00-000006000000}"/>
    <hyperlink ref="C24" r:id="rId8" xr:uid="{00000000-0004-0000-2D00-000007000000}"/>
    <hyperlink ref="C25" r:id="rId9" xr:uid="{00000000-0004-0000-2D00-000008000000}"/>
    <hyperlink ref="C26" r:id="rId10" xr:uid="{00000000-0004-0000-2D00-000009000000}"/>
    <hyperlink ref="C27" r:id="rId11" xr:uid="{00000000-0004-0000-2D00-00000A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E5"/>
  <sheetViews>
    <sheetView workbookViewId="0"/>
  </sheetViews>
  <sheetFormatPr defaultColWidth="12.5703125" defaultRowHeight="15.75" customHeight="1"/>
  <cols>
    <col min="1" max="2" width="20.42578125" customWidth="1"/>
    <col min="4" max="4" width="26.5703125" customWidth="1"/>
    <col min="5" max="5" width="26.140625" customWidth="1"/>
  </cols>
  <sheetData>
    <row r="1" spans="1:5">
      <c r="A1" s="328" t="s">
        <v>6812</v>
      </c>
      <c r="B1" s="253" t="s">
        <v>6813</v>
      </c>
      <c r="C1" s="253" t="s">
        <v>70</v>
      </c>
      <c r="D1" s="253" t="s">
        <v>7473</v>
      </c>
      <c r="E1" s="253" t="s">
        <v>7474</v>
      </c>
    </row>
    <row r="2" spans="1:5" ht="15.75" customHeight="1">
      <c r="A2" s="336" t="s">
        <v>172</v>
      </c>
      <c r="B2" s="336" t="s">
        <v>67</v>
      </c>
      <c r="C2" s="367">
        <v>4400</v>
      </c>
      <c r="D2" s="305" t="s">
        <v>7475</v>
      </c>
      <c r="E2" s="368" t="s">
        <v>7476</v>
      </c>
    </row>
    <row r="3" spans="1:5" ht="15.75" customHeight="1">
      <c r="A3" s="336" t="s">
        <v>162</v>
      </c>
      <c r="B3" s="336" t="s">
        <v>73</v>
      </c>
      <c r="C3" s="367">
        <v>110</v>
      </c>
      <c r="D3" s="305" t="s">
        <v>7477</v>
      </c>
      <c r="E3" s="368" t="s">
        <v>7478</v>
      </c>
    </row>
    <row r="4" spans="1:5" ht="15.75" customHeight="1">
      <c r="A4" s="336" t="s">
        <v>72</v>
      </c>
      <c r="B4" s="336" t="s">
        <v>72</v>
      </c>
      <c r="C4" s="367">
        <v>720</v>
      </c>
      <c r="D4" s="305" t="s">
        <v>7477</v>
      </c>
      <c r="E4" s="368" t="s">
        <v>7479</v>
      </c>
    </row>
    <row r="5" spans="1:5" ht="15.75" customHeight="1">
      <c r="A5" s="336" t="s">
        <v>74</v>
      </c>
      <c r="B5" s="336" t="s">
        <v>75</v>
      </c>
      <c r="C5" s="367">
        <v>70</v>
      </c>
      <c r="D5" s="305" t="s">
        <v>7480</v>
      </c>
      <c r="E5" s="368" t="s">
        <v>7481</v>
      </c>
    </row>
  </sheetData>
  <hyperlinks>
    <hyperlink ref="E2" r:id="rId1" xr:uid="{00000000-0004-0000-2E00-000000000000}"/>
    <hyperlink ref="E3" r:id="rId2" xr:uid="{00000000-0004-0000-2E00-000001000000}"/>
    <hyperlink ref="E4" r:id="rId3" xr:uid="{00000000-0004-0000-2E00-000002000000}"/>
    <hyperlink ref="E5" r:id="rId4" xr:uid="{00000000-0004-0000-2E00-000003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S891"/>
  <sheetViews>
    <sheetView workbookViewId="0"/>
  </sheetViews>
  <sheetFormatPr defaultColWidth="12.5703125" defaultRowHeight="15.75" customHeight="1"/>
  <cols>
    <col min="1" max="1" width="7.28515625" customWidth="1"/>
    <col min="2" max="2" width="46.28515625" customWidth="1"/>
    <col min="3" max="3" width="10" customWidth="1"/>
    <col min="4" max="4" width="24.42578125" customWidth="1"/>
    <col min="6" max="6" width="15.28515625" customWidth="1"/>
    <col min="7" max="7" width="16.5703125" customWidth="1"/>
    <col min="8" max="8" width="23.5703125" customWidth="1"/>
  </cols>
  <sheetData>
    <row r="1" spans="1:19">
      <c r="A1" s="32" t="s">
        <v>9</v>
      </c>
      <c r="B1" s="33" t="s">
        <v>69</v>
      </c>
      <c r="C1" s="32" t="s">
        <v>70</v>
      </c>
      <c r="D1" s="34" t="s">
        <v>64</v>
      </c>
      <c r="E1" s="40" t="s">
        <v>3899</v>
      </c>
      <c r="F1" s="40" t="s">
        <v>6739</v>
      </c>
      <c r="G1" s="40" t="s">
        <v>6811</v>
      </c>
      <c r="H1" s="34" t="s">
        <v>64</v>
      </c>
      <c r="I1" s="35"/>
      <c r="J1" s="35"/>
      <c r="K1" s="35"/>
      <c r="L1" s="35"/>
      <c r="M1" s="35"/>
      <c r="N1" s="35"/>
      <c r="O1" s="35"/>
      <c r="P1" s="35"/>
      <c r="Q1" s="35"/>
      <c r="R1" s="35"/>
      <c r="S1" s="35"/>
    </row>
    <row r="2" spans="1:19">
      <c r="A2" s="37">
        <v>1</v>
      </c>
      <c r="B2" s="38" t="s">
        <v>172</v>
      </c>
      <c r="C2" s="45">
        <v>4400</v>
      </c>
      <c r="D2" s="38" t="s">
        <v>67</v>
      </c>
      <c r="E2" s="35" t="s">
        <v>6814</v>
      </c>
      <c r="F2" s="35"/>
      <c r="G2" s="35"/>
      <c r="H2" s="40" t="s">
        <v>72</v>
      </c>
      <c r="I2" s="35"/>
      <c r="J2" s="35"/>
      <c r="K2" s="35"/>
      <c r="L2" s="35"/>
      <c r="M2" s="35"/>
      <c r="N2" s="35"/>
      <c r="O2" s="35"/>
      <c r="P2" s="35"/>
      <c r="Q2" s="35"/>
      <c r="R2" s="35"/>
      <c r="S2" s="35"/>
    </row>
    <row r="3" spans="1:19">
      <c r="A3" s="37">
        <v>2</v>
      </c>
      <c r="B3" s="38" t="s">
        <v>173</v>
      </c>
      <c r="C3" s="45">
        <v>4400</v>
      </c>
      <c r="D3" s="38" t="s">
        <v>67</v>
      </c>
      <c r="E3" s="35"/>
      <c r="F3" s="35"/>
      <c r="G3" s="35"/>
      <c r="H3" s="40" t="s">
        <v>73</v>
      </c>
      <c r="I3" s="35"/>
      <c r="J3" s="35"/>
      <c r="K3" s="35"/>
      <c r="L3" s="35"/>
      <c r="M3" s="35"/>
      <c r="N3" s="35"/>
      <c r="O3" s="35"/>
      <c r="P3" s="35"/>
      <c r="Q3" s="35"/>
      <c r="R3" s="35"/>
      <c r="S3" s="35"/>
    </row>
    <row r="4" spans="1:19">
      <c r="A4" s="37">
        <v>3</v>
      </c>
      <c r="B4" s="38" t="s">
        <v>174</v>
      </c>
      <c r="C4" s="45">
        <v>4400</v>
      </c>
      <c r="D4" s="38" t="s">
        <v>67</v>
      </c>
      <c r="E4" s="35"/>
      <c r="F4" s="35"/>
      <c r="G4" s="35"/>
      <c r="H4" s="40" t="s">
        <v>75</v>
      </c>
      <c r="I4" s="35"/>
      <c r="J4" s="35"/>
      <c r="K4" s="35"/>
      <c r="L4" s="35"/>
      <c r="M4" s="35"/>
      <c r="N4" s="35"/>
      <c r="O4" s="35"/>
      <c r="P4" s="35"/>
      <c r="Q4" s="35"/>
      <c r="R4" s="35"/>
      <c r="S4" s="35"/>
    </row>
    <row r="5" spans="1:19">
      <c r="A5" s="37">
        <v>4</v>
      </c>
      <c r="B5" s="38" t="s">
        <v>176</v>
      </c>
      <c r="C5" s="45">
        <v>1600</v>
      </c>
      <c r="D5" s="38" t="s">
        <v>67</v>
      </c>
      <c r="E5" s="35"/>
      <c r="F5" s="35"/>
      <c r="G5" s="35"/>
      <c r="H5" s="40" t="s">
        <v>67</v>
      </c>
      <c r="I5" s="35"/>
      <c r="J5" s="35"/>
      <c r="K5" s="35"/>
      <c r="L5" s="35"/>
      <c r="M5" s="35"/>
      <c r="N5" s="35"/>
      <c r="O5" s="35"/>
      <c r="P5" s="35"/>
      <c r="Q5" s="35"/>
      <c r="R5" s="35"/>
      <c r="S5" s="35"/>
    </row>
    <row r="6" spans="1:19">
      <c r="A6" s="37">
        <v>5</v>
      </c>
      <c r="B6" s="38" t="s">
        <v>178</v>
      </c>
      <c r="C6" s="45">
        <v>720</v>
      </c>
      <c r="D6" s="38" t="s">
        <v>67</v>
      </c>
      <c r="E6" s="35"/>
      <c r="F6" s="35"/>
      <c r="G6" s="35"/>
      <c r="H6" s="35"/>
      <c r="I6" s="35"/>
      <c r="J6" s="35"/>
      <c r="K6" s="35"/>
      <c r="L6" s="35"/>
      <c r="M6" s="35"/>
      <c r="N6" s="35"/>
      <c r="O6" s="35"/>
      <c r="P6" s="35"/>
      <c r="Q6" s="35"/>
      <c r="R6" s="35"/>
      <c r="S6" s="35"/>
    </row>
    <row r="7" spans="1:19">
      <c r="A7" s="37">
        <v>6</v>
      </c>
      <c r="B7" s="38" t="s">
        <v>180</v>
      </c>
      <c r="C7" s="45">
        <v>480</v>
      </c>
      <c r="D7" s="38" t="s">
        <v>67</v>
      </c>
      <c r="E7" s="35"/>
      <c r="F7" s="35"/>
      <c r="G7" s="35"/>
      <c r="H7" s="35"/>
      <c r="I7" s="35"/>
      <c r="J7" s="35"/>
      <c r="K7" s="35"/>
      <c r="L7" s="35"/>
      <c r="M7" s="35"/>
      <c r="N7" s="35"/>
      <c r="O7" s="35"/>
      <c r="P7" s="35"/>
      <c r="Q7" s="35"/>
      <c r="R7" s="35"/>
      <c r="S7" s="35"/>
    </row>
    <row r="8" spans="1:19">
      <c r="A8" s="37">
        <v>7</v>
      </c>
      <c r="B8" s="38" t="s">
        <v>177</v>
      </c>
      <c r="C8" s="45">
        <v>390</v>
      </c>
      <c r="D8" s="38" t="s">
        <v>67</v>
      </c>
      <c r="E8" s="35"/>
      <c r="F8" s="35"/>
      <c r="G8" s="35"/>
      <c r="H8" s="35"/>
      <c r="I8" s="35"/>
      <c r="J8" s="35"/>
      <c r="K8" s="35"/>
      <c r="L8" s="35"/>
      <c r="M8" s="35"/>
      <c r="N8" s="35"/>
      <c r="O8" s="35"/>
      <c r="P8" s="35"/>
      <c r="Q8" s="35"/>
      <c r="R8" s="35"/>
      <c r="S8" s="35"/>
    </row>
    <row r="9" spans="1:19">
      <c r="A9" s="37">
        <v>8</v>
      </c>
      <c r="B9" s="38" t="s">
        <v>183</v>
      </c>
      <c r="C9" s="45">
        <v>320</v>
      </c>
      <c r="D9" s="38" t="s">
        <v>67</v>
      </c>
      <c r="E9" s="35"/>
      <c r="F9" s="35"/>
      <c r="G9" s="35"/>
      <c r="H9" s="35"/>
      <c r="I9" s="35"/>
      <c r="J9" s="35"/>
      <c r="K9" s="35"/>
      <c r="L9" s="35"/>
      <c r="M9" s="35"/>
      <c r="N9" s="35"/>
      <c r="O9" s="35"/>
      <c r="P9" s="35"/>
      <c r="Q9" s="35"/>
      <c r="R9" s="35"/>
      <c r="S9" s="35"/>
    </row>
    <row r="10" spans="1:19">
      <c r="A10" s="37">
        <v>9</v>
      </c>
      <c r="B10" s="38" t="s">
        <v>182</v>
      </c>
      <c r="C10" s="45">
        <v>210</v>
      </c>
      <c r="D10" s="38" t="s">
        <v>67</v>
      </c>
      <c r="E10" s="35"/>
      <c r="F10" s="35"/>
      <c r="G10" s="35"/>
      <c r="H10" s="35"/>
      <c r="I10" s="35"/>
      <c r="J10" s="35"/>
      <c r="K10" s="35"/>
      <c r="L10" s="35"/>
      <c r="M10" s="35"/>
      <c r="N10" s="35"/>
      <c r="O10" s="35"/>
      <c r="P10" s="35"/>
      <c r="Q10" s="35"/>
      <c r="R10" s="35"/>
      <c r="S10" s="35"/>
    </row>
    <row r="11" spans="1:19">
      <c r="A11" s="37">
        <v>10</v>
      </c>
      <c r="B11" s="38" t="s">
        <v>186</v>
      </c>
      <c r="C11" s="45">
        <v>210</v>
      </c>
      <c r="D11" s="38" t="s">
        <v>67</v>
      </c>
      <c r="E11" s="35"/>
      <c r="F11" s="35"/>
      <c r="G11" s="35"/>
      <c r="H11" s="35"/>
      <c r="I11" s="35"/>
      <c r="J11" s="35"/>
      <c r="K11" s="35"/>
      <c r="L11" s="35"/>
      <c r="M11" s="35"/>
      <c r="N11" s="35"/>
      <c r="O11" s="35"/>
      <c r="P11" s="35"/>
      <c r="Q11" s="35"/>
      <c r="R11" s="35"/>
      <c r="S11" s="35"/>
    </row>
    <row r="12" spans="1:19">
      <c r="A12" s="37">
        <v>11</v>
      </c>
      <c r="B12" s="38" t="s">
        <v>181</v>
      </c>
      <c r="C12" s="45">
        <v>170</v>
      </c>
      <c r="D12" s="38" t="s">
        <v>67</v>
      </c>
      <c r="E12" s="35"/>
      <c r="F12" s="35"/>
      <c r="G12" s="35"/>
      <c r="H12" s="35"/>
      <c r="I12" s="35"/>
      <c r="J12" s="35"/>
      <c r="K12" s="35"/>
      <c r="L12" s="35"/>
      <c r="M12" s="35"/>
      <c r="N12" s="35"/>
      <c r="O12" s="35"/>
      <c r="P12" s="35"/>
      <c r="Q12" s="35"/>
      <c r="R12" s="35"/>
      <c r="S12" s="35"/>
    </row>
    <row r="13" spans="1:19">
      <c r="A13" s="37">
        <v>12</v>
      </c>
      <c r="B13" s="38" t="s">
        <v>185</v>
      </c>
      <c r="C13" s="45">
        <v>150</v>
      </c>
      <c r="D13" s="38" t="s">
        <v>67</v>
      </c>
      <c r="E13" s="35"/>
      <c r="F13" s="35"/>
      <c r="G13" s="35"/>
      <c r="H13" s="35"/>
      <c r="I13" s="35"/>
      <c r="J13" s="35"/>
      <c r="K13" s="35" t="s">
        <v>35</v>
      </c>
      <c r="L13" s="35"/>
      <c r="M13" s="35"/>
      <c r="N13" s="35"/>
      <c r="O13" s="35"/>
      <c r="P13" s="35"/>
      <c r="Q13" s="35"/>
      <c r="R13" s="35"/>
      <c r="S13" s="35"/>
    </row>
    <row r="14" spans="1:19">
      <c r="A14" s="37">
        <v>13</v>
      </c>
      <c r="B14" s="38" t="s">
        <v>187</v>
      </c>
      <c r="C14" s="45">
        <v>150</v>
      </c>
      <c r="D14" s="38" t="s">
        <v>67</v>
      </c>
      <c r="E14" s="35"/>
      <c r="F14" s="35"/>
      <c r="G14" s="35"/>
      <c r="H14" s="35"/>
      <c r="I14" s="35"/>
      <c r="J14" s="35"/>
      <c r="K14" s="35"/>
      <c r="L14" s="35"/>
      <c r="M14" s="35"/>
      <c r="N14" s="35"/>
      <c r="O14" s="35"/>
      <c r="P14" s="35"/>
      <c r="Q14" s="35"/>
      <c r="R14" s="35"/>
      <c r="S14" s="35"/>
    </row>
    <row r="15" spans="1:19">
      <c r="A15" s="37">
        <v>14</v>
      </c>
      <c r="B15" s="38" t="s">
        <v>189</v>
      </c>
      <c r="C15" s="45">
        <v>150</v>
      </c>
      <c r="D15" s="38" t="s">
        <v>67</v>
      </c>
      <c r="E15" s="35"/>
      <c r="F15" s="35"/>
      <c r="G15" s="35"/>
      <c r="H15" s="35"/>
      <c r="I15" s="35"/>
      <c r="J15" s="35"/>
      <c r="K15" s="35"/>
      <c r="L15" s="35"/>
      <c r="M15" s="35"/>
      <c r="N15" s="35"/>
      <c r="O15" s="35"/>
      <c r="P15" s="35"/>
      <c r="Q15" s="35"/>
      <c r="R15" s="35"/>
      <c r="S15" s="35"/>
    </row>
    <row r="16" spans="1:19">
      <c r="A16" s="37">
        <v>15</v>
      </c>
      <c r="B16" s="38" t="s">
        <v>190</v>
      </c>
      <c r="C16" s="45">
        <v>150</v>
      </c>
      <c r="D16" s="38" t="s">
        <v>67</v>
      </c>
      <c r="E16" s="35"/>
      <c r="F16" s="35"/>
      <c r="G16" s="35"/>
      <c r="H16" s="35"/>
      <c r="I16" s="35"/>
      <c r="J16" s="35"/>
      <c r="K16" s="35"/>
      <c r="L16" s="35"/>
      <c r="M16" s="35"/>
      <c r="N16" s="35"/>
      <c r="O16" s="35"/>
      <c r="P16" s="35"/>
      <c r="Q16" s="35"/>
      <c r="R16" s="35"/>
      <c r="S16" s="35"/>
    </row>
    <row r="17" spans="1:19">
      <c r="A17" s="37">
        <v>16</v>
      </c>
      <c r="B17" s="38" t="s">
        <v>184</v>
      </c>
      <c r="C17" s="45">
        <v>140</v>
      </c>
      <c r="D17" s="38" t="s">
        <v>67</v>
      </c>
      <c r="E17" s="35"/>
      <c r="F17" s="35"/>
      <c r="G17" s="35"/>
      <c r="H17" s="35"/>
      <c r="I17" s="35"/>
      <c r="J17" s="35"/>
      <c r="K17" s="35"/>
      <c r="L17" s="35"/>
      <c r="M17" s="35"/>
      <c r="N17" s="35"/>
      <c r="O17" s="35"/>
      <c r="P17" s="35"/>
      <c r="Q17" s="35"/>
      <c r="R17" s="35"/>
      <c r="S17" s="35"/>
    </row>
    <row r="18" spans="1:19">
      <c r="A18" s="37">
        <v>17</v>
      </c>
      <c r="B18" s="38" t="s">
        <v>191</v>
      </c>
      <c r="C18" s="45">
        <v>100</v>
      </c>
      <c r="D18" s="38" t="s">
        <v>67</v>
      </c>
      <c r="E18" s="35"/>
      <c r="F18" s="35"/>
      <c r="G18" s="35"/>
      <c r="H18" s="35"/>
      <c r="I18" s="35"/>
      <c r="J18" s="35"/>
      <c r="K18" s="35"/>
      <c r="L18" s="35"/>
      <c r="M18" s="35"/>
      <c r="N18" s="35"/>
      <c r="O18" s="35"/>
      <c r="P18" s="35"/>
      <c r="Q18" s="35"/>
      <c r="R18" s="35"/>
      <c r="S18" s="35"/>
    </row>
    <row r="19" spans="1:19">
      <c r="A19" s="37">
        <v>18</v>
      </c>
      <c r="B19" s="38" t="s">
        <v>192</v>
      </c>
      <c r="C19" s="45">
        <v>100</v>
      </c>
      <c r="D19" s="38" t="s">
        <v>67</v>
      </c>
      <c r="E19" s="35"/>
      <c r="F19" s="35"/>
      <c r="G19" s="35"/>
      <c r="H19" s="35"/>
      <c r="I19" s="35"/>
      <c r="J19" s="35"/>
      <c r="K19" s="35"/>
      <c r="L19" s="35"/>
      <c r="M19" s="35"/>
      <c r="N19" s="35"/>
      <c r="O19" s="35"/>
      <c r="P19" s="35"/>
      <c r="Q19" s="35"/>
      <c r="R19" s="35"/>
      <c r="S19" s="35"/>
    </row>
    <row r="20" spans="1:19">
      <c r="A20" s="37">
        <v>19</v>
      </c>
      <c r="B20" s="38" t="s">
        <v>197</v>
      </c>
      <c r="C20" s="45">
        <v>90</v>
      </c>
      <c r="D20" s="38" t="s">
        <v>67</v>
      </c>
      <c r="E20" s="35"/>
      <c r="F20" s="35"/>
      <c r="G20" s="35"/>
      <c r="H20" s="35"/>
      <c r="I20" s="35"/>
      <c r="J20" s="35"/>
      <c r="K20" s="35"/>
      <c r="L20" s="35"/>
      <c r="M20" s="35"/>
      <c r="N20" s="35"/>
      <c r="O20" s="35"/>
      <c r="P20" s="35"/>
      <c r="Q20" s="35"/>
      <c r="R20" s="35"/>
      <c r="S20" s="35"/>
    </row>
    <row r="21" spans="1:19">
      <c r="A21" s="37">
        <v>20</v>
      </c>
      <c r="B21" s="38" t="s">
        <v>199</v>
      </c>
      <c r="C21" s="45">
        <v>90</v>
      </c>
      <c r="D21" s="38" t="s">
        <v>67</v>
      </c>
      <c r="E21" s="35"/>
      <c r="F21" s="35"/>
      <c r="G21" s="35"/>
      <c r="H21" s="35"/>
      <c r="I21" s="35"/>
      <c r="J21" s="35"/>
      <c r="K21" s="35"/>
      <c r="L21" s="35"/>
      <c r="M21" s="35"/>
      <c r="N21" s="35"/>
      <c r="O21" s="35"/>
      <c r="P21" s="35"/>
      <c r="Q21" s="35"/>
      <c r="R21" s="35"/>
      <c r="S21" s="35"/>
    </row>
    <row r="22" spans="1:19">
      <c r="A22" s="37">
        <v>21</v>
      </c>
      <c r="B22" s="38" t="s">
        <v>171</v>
      </c>
      <c r="C22" s="45">
        <v>70</v>
      </c>
      <c r="D22" s="38" t="s">
        <v>67</v>
      </c>
      <c r="E22" s="35"/>
      <c r="F22" s="35"/>
      <c r="G22" s="35"/>
      <c r="H22" s="35"/>
      <c r="I22" s="35"/>
      <c r="J22" s="35"/>
      <c r="K22" s="35"/>
      <c r="L22" s="35"/>
      <c r="M22" s="35"/>
      <c r="N22" s="35"/>
      <c r="O22" s="35"/>
      <c r="P22" s="35"/>
      <c r="Q22" s="35"/>
      <c r="R22" s="35"/>
      <c r="S22" s="35"/>
    </row>
    <row r="23" spans="1:19">
      <c r="A23" s="37">
        <v>22</v>
      </c>
      <c r="B23" s="38" t="s">
        <v>204</v>
      </c>
      <c r="C23" s="45">
        <v>70</v>
      </c>
      <c r="D23" s="38" t="s">
        <v>67</v>
      </c>
      <c r="E23" s="35"/>
      <c r="F23" s="35"/>
      <c r="G23" s="35"/>
      <c r="H23" s="35"/>
      <c r="I23" s="35"/>
      <c r="J23" s="35"/>
      <c r="K23" s="35"/>
      <c r="L23" s="35"/>
      <c r="M23" s="35"/>
      <c r="N23" s="35"/>
      <c r="O23" s="35"/>
      <c r="P23" s="35"/>
      <c r="Q23" s="35"/>
      <c r="R23" s="35"/>
      <c r="S23" s="35"/>
    </row>
    <row r="24" spans="1:19">
      <c r="A24" s="37">
        <v>23</v>
      </c>
      <c r="B24" s="38" t="s">
        <v>207</v>
      </c>
      <c r="C24" s="45">
        <v>70</v>
      </c>
      <c r="D24" s="38" t="s">
        <v>67</v>
      </c>
      <c r="E24" s="35"/>
      <c r="F24" s="35"/>
      <c r="G24" s="35"/>
      <c r="H24" s="35"/>
      <c r="I24" s="35"/>
      <c r="J24" s="35"/>
      <c r="K24" s="35"/>
      <c r="L24" s="35"/>
      <c r="M24" s="35"/>
      <c r="N24" s="35"/>
      <c r="O24" s="35"/>
      <c r="P24" s="35"/>
      <c r="Q24" s="35"/>
      <c r="R24" s="35"/>
      <c r="S24" s="35"/>
    </row>
    <row r="25" spans="1:19">
      <c r="A25" s="37">
        <v>24</v>
      </c>
      <c r="B25" s="38" t="s">
        <v>195</v>
      </c>
      <c r="C25" s="45">
        <v>70</v>
      </c>
      <c r="D25" s="38" t="s">
        <v>67</v>
      </c>
      <c r="E25" s="35"/>
      <c r="F25" s="35"/>
      <c r="G25" s="35"/>
      <c r="H25" s="35"/>
      <c r="I25" s="35"/>
      <c r="J25" s="35"/>
      <c r="K25" s="35"/>
      <c r="L25" s="35"/>
      <c r="M25" s="35"/>
      <c r="N25" s="35"/>
      <c r="O25" s="35"/>
      <c r="P25" s="35"/>
      <c r="Q25" s="35"/>
      <c r="R25" s="35"/>
      <c r="S25" s="35"/>
    </row>
    <row r="26" spans="1:19">
      <c r="A26" s="37">
        <v>25</v>
      </c>
      <c r="B26" s="38" t="s">
        <v>196</v>
      </c>
      <c r="C26" s="45">
        <v>60</v>
      </c>
      <c r="D26" s="38" t="s">
        <v>67</v>
      </c>
      <c r="E26" s="35"/>
      <c r="F26" s="35"/>
      <c r="G26" s="35"/>
      <c r="H26" s="35"/>
      <c r="I26" s="35"/>
      <c r="J26" s="35"/>
      <c r="K26" s="35"/>
      <c r="L26" s="35"/>
      <c r="M26" s="35"/>
      <c r="N26" s="35"/>
      <c r="O26" s="35"/>
      <c r="P26" s="35"/>
      <c r="Q26" s="35"/>
      <c r="R26" s="35"/>
      <c r="S26" s="35"/>
    </row>
    <row r="27" spans="1:19">
      <c r="A27" s="37">
        <v>26</v>
      </c>
      <c r="B27" s="38" t="s">
        <v>212</v>
      </c>
      <c r="C27" s="45">
        <v>50</v>
      </c>
      <c r="D27" s="38" t="s">
        <v>67</v>
      </c>
      <c r="E27" s="35"/>
      <c r="F27" s="35"/>
      <c r="G27" s="35"/>
      <c r="H27" s="35"/>
      <c r="I27" s="35"/>
      <c r="J27" s="35"/>
      <c r="K27" s="35"/>
      <c r="L27" s="35"/>
      <c r="M27" s="35"/>
      <c r="N27" s="35"/>
      <c r="O27" s="35"/>
      <c r="P27" s="35"/>
      <c r="Q27" s="35"/>
      <c r="R27" s="35"/>
      <c r="S27" s="35"/>
    </row>
    <row r="28" spans="1:19">
      <c r="A28" s="37">
        <v>27</v>
      </c>
      <c r="B28" s="38" t="s">
        <v>198</v>
      </c>
      <c r="C28" s="45">
        <v>50</v>
      </c>
      <c r="D28" s="38" t="s">
        <v>67</v>
      </c>
      <c r="E28" s="35"/>
      <c r="F28" s="35"/>
      <c r="G28" s="35"/>
      <c r="H28" s="35"/>
      <c r="I28" s="35"/>
      <c r="J28" s="35"/>
      <c r="K28" s="35"/>
      <c r="L28" s="35"/>
      <c r="M28" s="35"/>
      <c r="N28" s="35"/>
      <c r="O28" s="35"/>
      <c r="P28" s="35"/>
      <c r="Q28" s="35"/>
      <c r="R28" s="35"/>
      <c r="S28" s="35"/>
    </row>
    <row r="29" spans="1:19">
      <c r="A29" s="37">
        <v>28</v>
      </c>
      <c r="B29" s="38" t="s">
        <v>215</v>
      </c>
      <c r="C29" s="45">
        <v>50</v>
      </c>
      <c r="D29" s="38" t="s">
        <v>67</v>
      </c>
      <c r="E29" s="35"/>
      <c r="F29" s="35"/>
      <c r="G29" s="35"/>
      <c r="H29" s="35"/>
      <c r="I29" s="35"/>
      <c r="J29" s="35"/>
      <c r="K29" s="35"/>
      <c r="L29" s="35"/>
      <c r="M29" s="35"/>
      <c r="N29" s="35"/>
      <c r="O29" s="35"/>
      <c r="P29" s="35"/>
      <c r="Q29" s="35"/>
      <c r="R29" s="35"/>
      <c r="S29" s="35"/>
    </row>
    <row r="30" spans="1:19">
      <c r="A30" s="37">
        <v>29</v>
      </c>
      <c r="B30" s="38" t="s">
        <v>219</v>
      </c>
      <c r="C30" s="45">
        <v>50</v>
      </c>
      <c r="D30" s="38" t="s">
        <v>67</v>
      </c>
      <c r="E30" s="35"/>
      <c r="F30" s="35"/>
      <c r="G30" s="35"/>
      <c r="H30" s="35"/>
      <c r="I30" s="35"/>
      <c r="J30" s="35"/>
      <c r="K30" s="35"/>
      <c r="L30" s="35"/>
      <c r="M30" s="35"/>
      <c r="N30" s="35"/>
      <c r="O30" s="35"/>
      <c r="P30" s="35"/>
      <c r="Q30" s="35"/>
      <c r="R30" s="35"/>
      <c r="S30" s="35"/>
    </row>
    <row r="31" spans="1:19">
      <c r="A31" s="37">
        <v>30</v>
      </c>
      <c r="B31" s="38" t="s">
        <v>3966</v>
      </c>
      <c r="C31" s="45">
        <v>50</v>
      </c>
      <c r="D31" s="38" t="s">
        <v>67</v>
      </c>
      <c r="E31" s="35"/>
      <c r="F31" s="35"/>
      <c r="G31" s="35"/>
      <c r="H31" s="35"/>
      <c r="I31" s="35"/>
      <c r="J31" s="35"/>
      <c r="K31" s="35"/>
      <c r="L31" s="35"/>
      <c r="M31" s="35"/>
      <c r="N31" s="35"/>
      <c r="O31" s="35"/>
      <c r="P31" s="35"/>
      <c r="Q31" s="35"/>
      <c r="R31" s="35"/>
      <c r="S31" s="35"/>
    </row>
    <row r="32" spans="1:19">
      <c r="A32" s="37">
        <v>31</v>
      </c>
      <c r="B32" s="38" t="s">
        <v>221</v>
      </c>
      <c r="C32" s="45">
        <v>50</v>
      </c>
      <c r="D32" s="38" t="s">
        <v>67</v>
      </c>
      <c r="E32" s="35"/>
      <c r="F32" s="35"/>
      <c r="G32" s="35"/>
      <c r="H32" s="35"/>
      <c r="I32" s="35"/>
      <c r="J32" s="35"/>
      <c r="K32" s="35"/>
      <c r="L32" s="35"/>
      <c r="M32" s="35"/>
      <c r="N32" s="35"/>
      <c r="O32" s="35"/>
      <c r="P32" s="35"/>
      <c r="Q32" s="35"/>
      <c r="R32" s="35"/>
      <c r="S32" s="35"/>
    </row>
    <row r="33" spans="1:19">
      <c r="A33" s="37">
        <v>32</v>
      </c>
      <c r="B33" s="38" t="s">
        <v>223</v>
      </c>
      <c r="C33" s="45">
        <v>50</v>
      </c>
      <c r="D33" s="38" t="s">
        <v>67</v>
      </c>
      <c r="E33" s="35"/>
      <c r="F33" s="35"/>
      <c r="G33" s="35"/>
      <c r="H33" s="35"/>
      <c r="I33" s="35"/>
      <c r="J33" s="35"/>
      <c r="K33" s="35"/>
      <c r="L33" s="35"/>
      <c r="M33" s="35"/>
      <c r="N33" s="35"/>
      <c r="O33" s="35"/>
      <c r="P33" s="35"/>
      <c r="Q33" s="35"/>
      <c r="R33" s="35"/>
      <c r="S33" s="35"/>
    </row>
    <row r="34" spans="1:19">
      <c r="A34" s="37">
        <v>33</v>
      </c>
      <c r="B34" s="38" t="s">
        <v>202</v>
      </c>
      <c r="C34" s="45">
        <v>50</v>
      </c>
      <c r="D34" s="38" t="s">
        <v>67</v>
      </c>
      <c r="E34" s="35"/>
      <c r="F34" s="35"/>
      <c r="G34" s="35"/>
      <c r="H34" s="35"/>
      <c r="I34" s="35"/>
      <c r="J34" s="35"/>
      <c r="K34" s="35"/>
      <c r="L34" s="35"/>
      <c r="M34" s="35"/>
      <c r="N34" s="35"/>
      <c r="O34" s="35"/>
      <c r="P34" s="35"/>
      <c r="Q34" s="35"/>
      <c r="R34" s="35"/>
      <c r="S34" s="35"/>
    </row>
    <row r="35" spans="1:19">
      <c r="A35" s="37">
        <v>34</v>
      </c>
      <c r="B35" s="38" t="s">
        <v>203</v>
      </c>
      <c r="C35" s="45">
        <v>50</v>
      </c>
      <c r="D35" s="38" t="s">
        <v>67</v>
      </c>
      <c r="E35" s="35"/>
      <c r="F35" s="35"/>
      <c r="G35" s="35"/>
      <c r="H35" s="35"/>
      <c r="I35" s="35"/>
      <c r="J35" s="35"/>
      <c r="K35" s="35"/>
      <c r="L35" s="35"/>
      <c r="M35" s="35"/>
      <c r="N35" s="35"/>
      <c r="O35" s="35"/>
      <c r="P35" s="35"/>
      <c r="Q35" s="35"/>
      <c r="R35" s="35"/>
      <c r="S35" s="35"/>
    </row>
    <row r="36" spans="1:19">
      <c r="A36" s="37">
        <v>35</v>
      </c>
      <c r="B36" s="38" t="s">
        <v>201</v>
      </c>
      <c r="C36" s="45">
        <v>40</v>
      </c>
      <c r="D36" s="38" t="s">
        <v>67</v>
      </c>
      <c r="E36" s="35"/>
      <c r="F36" s="35"/>
      <c r="G36" s="35"/>
      <c r="H36" s="35"/>
      <c r="I36" s="35"/>
      <c r="J36" s="35"/>
      <c r="K36" s="35"/>
      <c r="L36" s="35"/>
      <c r="M36" s="35"/>
      <c r="N36" s="35"/>
      <c r="O36" s="35"/>
      <c r="P36" s="35"/>
      <c r="Q36" s="35"/>
      <c r="R36" s="35"/>
      <c r="S36" s="35"/>
    </row>
    <row r="37" spans="1:19">
      <c r="A37" s="37">
        <v>36</v>
      </c>
      <c r="B37" s="38" t="s">
        <v>227</v>
      </c>
      <c r="C37" s="45">
        <v>40</v>
      </c>
      <c r="D37" s="38" t="s">
        <v>67</v>
      </c>
      <c r="E37" s="35"/>
      <c r="F37" s="35"/>
      <c r="G37" s="35"/>
      <c r="H37" s="35"/>
      <c r="I37" s="35"/>
      <c r="J37" s="35"/>
      <c r="K37" s="35"/>
      <c r="L37" s="35"/>
      <c r="M37" s="35"/>
      <c r="N37" s="35"/>
      <c r="O37" s="35"/>
      <c r="P37" s="35"/>
      <c r="Q37" s="35"/>
      <c r="R37" s="35"/>
      <c r="S37" s="35"/>
    </row>
    <row r="38" spans="1:19">
      <c r="A38" s="37">
        <v>37</v>
      </c>
      <c r="B38" s="38" t="s">
        <v>229</v>
      </c>
      <c r="C38" s="45">
        <v>40</v>
      </c>
      <c r="D38" s="38" t="s">
        <v>67</v>
      </c>
      <c r="E38" s="35"/>
      <c r="F38" s="35"/>
      <c r="G38" s="35"/>
      <c r="H38" s="35"/>
      <c r="I38" s="35"/>
      <c r="J38" s="35"/>
      <c r="K38" s="35"/>
      <c r="L38" s="35"/>
      <c r="M38" s="35"/>
      <c r="N38" s="35"/>
      <c r="O38" s="35"/>
      <c r="P38" s="35"/>
      <c r="Q38" s="35"/>
      <c r="R38" s="35"/>
      <c r="S38" s="35"/>
    </row>
    <row r="39" spans="1:19">
      <c r="A39" s="37">
        <v>38</v>
      </c>
      <c r="B39" s="38" t="s">
        <v>231</v>
      </c>
      <c r="C39" s="45">
        <v>40</v>
      </c>
      <c r="D39" s="38" t="s">
        <v>67</v>
      </c>
      <c r="E39" s="35"/>
      <c r="F39" s="35"/>
      <c r="G39" s="35"/>
      <c r="H39" s="35"/>
      <c r="I39" s="35"/>
      <c r="J39" s="35"/>
      <c r="K39" s="35"/>
      <c r="L39" s="35"/>
      <c r="M39" s="35"/>
      <c r="N39" s="35"/>
      <c r="O39" s="35"/>
      <c r="P39" s="35"/>
      <c r="Q39" s="35"/>
      <c r="R39" s="35"/>
      <c r="S39" s="35"/>
    </row>
    <row r="40" spans="1:19">
      <c r="A40" s="37">
        <v>39</v>
      </c>
      <c r="B40" s="38" t="s">
        <v>233</v>
      </c>
      <c r="C40" s="45">
        <v>40</v>
      </c>
      <c r="D40" s="38" t="s">
        <v>67</v>
      </c>
      <c r="E40" s="35"/>
      <c r="F40" s="35"/>
      <c r="G40" s="35"/>
      <c r="H40" s="35"/>
      <c r="I40" s="35"/>
      <c r="J40" s="35"/>
      <c r="K40" s="35"/>
      <c r="L40" s="35"/>
      <c r="M40" s="35"/>
      <c r="N40" s="35"/>
      <c r="O40" s="35"/>
      <c r="P40" s="35"/>
      <c r="Q40" s="35"/>
      <c r="R40" s="35"/>
      <c r="S40" s="35"/>
    </row>
    <row r="41" spans="1:19">
      <c r="A41" s="37">
        <v>40</v>
      </c>
      <c r="B41" s="38" t="s">
        <v>235</v>
      </c>
      <c r="C41" s="45">
        <v>40</v>
      </c>
      <c r="D41" s="38" t="s">
        <v>67</v>
      </c>
      <c r="E41" s="35"/>
      <c r="F41" s="35"/>
      <c r="G41" s="35"/>
      <c r="H41" s="35"/>
      <c r="I41" s="35"/>
      <c r="J41" s="35"/>
      <c r="K41" s="35"/>
      <c r="L41" s="35"/>
      <c r="M41" s="35"/>
      <c r="N41" s="35"/>
      <c r="O41" s="35"/>
      <c r="P41" s="35"/>
      <c r="Q41" s="35"/>
      <c r="R41" s="35"/>
      <c r="S41" s="35"/>
    </row>
    <row r="42" spans="1:19">
      <c r="A42" s="37">
        <v>41</v>
      </c>
      <c r="B42" s="38" t="s">
        <v>175</v>
      </c>
      <c r="C42" s="45">
        <v>30</v>
      </c>
      <c r="D42" s="38" t="s">
        <v>67</v>
      </c>
      <c r="E42" s="35"/>
      <c r="F42" s="35"/>
      <c r="G42" s="35"/>
      <c r="H42" s="35"/>
      <c r="I42" s="35"/>
      <c r="J42" s="35"/>
      <c r="K42" s="35"/>
      <c r="L42" s="35"/>
      <c r="M42" s="35"/>
      <c r="N42" s="35"/>
      <c r="O42" s="35"/>
      <c r="P42" s="35"/>
      <c r="Q42" s="35"/>
      <c r="R42" s="35"/>
      <c r="S42" s="35"/>
    </row>
    <row r="43" spans="1:19">
      <c r="A43" s="37">
        <v>42</v>
      </c>
      <c r="B43" s="38" t="s">
        <v>240</v>
      </c>
      <c r="C43" s="45">
        <v>30</v>
      </c>
      <c r="D43" s="38" t="s">
        <v>67</v>
      </c>
      <c r="E43" s="35"/>
      <c r="F43" s="35"/>
      <c r="G43" s="35"/>
      <c r="H43" s="35"/>
      <c r="I43" s="35"/>
      <c r="J43" s="35"/>
      <c r="K43" s="35"/>
      <c r="L43" s="35"/>
      <c r="M43" s="35"/>
      <c r="N43" s="35"/>
      <c r="O43" s="35"/>
      <c r="P43" s="35"/>
      <c r="Q43" s="35"/>
      <c r="R43" s="35"/>
      <c r="S43" s="35"/>
    </row>
    <row r="44" spans="1:19">
      <c r="A44" s="37">
        <v>43</v>
      </c>
      <c r="B44" s="38" t="s">
        <v>210</v>
      </c>
      <c r="C44" s="45">
        <v>30</v>
      </c>
      <c r="D44" s="38" t="s">
        <v>67</v>
      </c>
      <c r="E44" s="35"/>
      <c r="F44" s="35"/>
      <c r="G44" s="35"/>
      <c r="H44" s="35"/>
      <c r="I44" s="35"/>
      <c r="J44" s="35"/>
      <c r="K44" s="35"/>
      <c r="L44" s="35"/>
      <c r="M44" s="35"/>
      <c r="N44" s="35"/>
      <c r="O44" s="35"/>
      <c r="P44" s="35"/>
      <c r="Q44" s="35"/>
      <c r="R44" s="35"/>
      <c r="S44" s="35"/>
    </row>
    <row r="45" spans="1:19">
      <c r="A45" s="37">
        <v>44</v>
      </c>
      <c r="B45" s="38" t="s">
        <v>243</v>
      </c>
      <c r="C45" s="45">
        <v>30</v>
      </c>
      <c r="D45" s="38" t="s">
        <v>67</v>
      </c>
      <c r="E45" s="35"/>
      <c r="F45" s="35"/>
      <c r="G45" s="35"/>
      <c r="H45" s="35"/>
      <c r="I45" s="35"/>
      <c r="J45" s="35"/>
      <c r="K45" s="35"/>
      <c r="L45" s="35"/>
      <c r="M45" s="35"/>
      <c r="N45" s="35"/>
      <c r="O45" s="35"/>
      <c r="P45" s="35"/>
      <c r="Q45" s="35"/>
      <c r="R45" s="35"/>
      <c r="S45" s="35"/>
    </row>
    <row r="46" spans="1:19">
      <c r="A46" s="37">
        <v>45</v>
      </c>
      <c r="B46" s="38" t="s">
        <v>245</v>
      </c>
      <c r="C46" s="45">
        <v>30</v>
      </c>
      <c r="D46" s="38" t="s">
        <v>67</v>
      </c>
      <c r="E46" s="35"/>
      <c r="F46" s="35"/>
      <c r="G46" s="35"/>
      <c r="H46" s="35"/>
      <c r="I46" s="35"/>
      <c r="J46" s="35"/>
      <c r="K46" s="35"/>
      <c r="L46" s="35"/>
      <c r="M46" s="35"/>
      <c r="N46" s="35"/>
      <c r="O46" s="35"/>
      <c r="P46" s="35"/>
      <c r="Q46" s="35"/>
      <c r="R46" s="35"/>
      <c r="S46" s="35"/>
    </row>
    <row r="47" spans="1:19">
      <c r="A47" s="37">
        <v>46</v>
      </c>
      <c r="B47" s="38" t="s">
        <v>211</v>
      </c>
      <c r="C47" s="45">
        <v>30</v>
      </c>
      <c r="D47" s="38" t="s">
        <v>67</v>
      </c>
      <c r="E47" s="35"/>
      <c r="F47" s="35"/>
      <c r="G47" s="35"/>
      <c r="H47" s="35"/>
      <c r="I47" s="35"/>
      <c r="J47" s="35"/>
      <c r="K47" s="35"/>
      <c r="L47" s="35"/>
      <c r="M47" s="35"/>
      <c r="N47" s="35"/>
      <c r="O47" s="35"/>
      <c r="P47" s="35"/>
      <c r="Q47" s="35"/>
      <c r="R47" s="35"/>
      <c r="S47" s="35"/>
    </row>
    <row r="48" spans="1:19">
      <c r="A48" s="37">
        <v>47</v>
      </c>
      <c r="B48" s="38" t="s">
        <v>213</v>
      </c>
      <c r="C48" s="45">
        <v>30</v>
      </c>
      <c r="D48" s="38" t="s">
        <v>67</v>
      </c>
      <c r="E48" s="35"/>
      <c r="F48" s="35"/>
      <c r="G48" s="35"/>
      <c r="H48" s="35"/>
      <c r="I48" s="35"/>
      <c r="J48" s="35"/>
      <c r="K48" s="35"/>
      <c r="L48" s="35"/>
      <c r="M48" s="35"/>
      <c r="N48" s="35"/>
      <c r="O48" s="35"/>
      <c r="P48" s="35"/>
      <c r="Q48" s="35"/>
      <c r="R48" s="35"/>
      <c r="S48" s="35"/>
    </row>
    <row r="49" spans="1:19">
      <c r="A49" s="37">
        <v>48</v>
      </c>
      <c r="B49" s="38" t="s">
        <v>249</v>
      </c>
      <c r="C49" s="45">
        <v>30</v>
      </c>
      <c r="D49" s="38" t="s">
        <v>67</v>
      </c>
      <c r="E49" s="35"/>
      <c r="F49" s="35"/>
      <c r="G49" s="35"/>
      <c r="H49" s="35"/>
      <c r="I49" s="35"/>
      <c r="J49" s="35"/>
      <c r="K49" s="35"/>
      <c r="L49" s="35"/>
      <c r="M49" s="35"/>
      <c r="N49" s="35"/>
      <c r="O49" s="35"/>
      <c r="P49" s="35"/>
      <c r="Q49" s="35"/>
      <c r="R49" s="35"/>
      <c r="S49" s="35"/>
    </row>
    <row r="50" spans="1:19">
      <c r="A50" s="37">
        <v>49</v>
      </c>
      <c r="B50" s="38" t="s">
        <v>179</v>
      </c>
      <c r="C50" s="45">
        <v>20</v>
      </c>
      <c r="D50" s="38" t="s">
        <v>67</v>
      </c>
      <c r="E50" s="35"/>
      <c r="F50" s="35"/>
      <c r="G50" s="35"/>
      <c r="H50" s="35"/>
      <c r="I50" s="35"/>
      <c r="J50" s="35"/>
      <c r="K50" s="35"/>
      <c r="L50" s="35"/>
      <c r="M50" s="35"/>
      <c r="N50" s="35"/>
      <c r="O50" s="35"/>
      <c r="P50" s="35"/>
      <c r="Q50" s="35"/>
      <c r="R50" s="35"/>
      <c r="S50" s="35"/>
    </row>
    <row r="51" spans="1:19">
      <c r="A51" s="37">
        <v>50</v>
      </c>
      <c r="B51" s="38" t="s">
        <v>250</v>
      </c>
      <c r="C51" s="45">
        <v>20</v>
      </c>
      <c r="D51" s="38" t="s">
        <v>67</v>
      </c>
      <c r="E51" s="35"/>
      <c r="F51" s="35"/>
      <c r="G51" s="35"/>
      <c r="H51" s="35"/>
      <c r="I51" s="35"/>
      <c r="J51" s="35"/>
      <c r="K51" s="35"/>
      <c r="L51" s="35"/>
      <c r="M51" s="35"/>
      <c r="N51" s="35"/>
      <c r="O51" s="35"/>
      <c r="P51" s="35"/>
      <c r="Q51" s="35"/>
      <c r="R51" s="35"/>
      <c r="S51" s="35"/>
    </row>
    <row r="52" spans="1:19">
      <c r="A52" s="37">
        <v>51</v>
      </c>
      <c r="B52" s="38" t="s">
        <v>200</v>
      </c>
      <c r="C52" s="45">
        <v>20</v>
      </c>
      <c r="D52" s="38" t="s">
        <v>67</v>
      </c>
      <c r="E52" s="35"/>
      <c r="F52" s="35"/>
      <c r="G52" s="35"/>
      <c r="H52" s="35"/>
      <c r="I52" s="35"/>
      <c r="J52" s="35"/>
      <c r="K52" s="35"/>
      <c r="L52" s="35"/>
      <c r="M52" s="35"/>
      <c r="N52" s="35"/>
      <c r="O52" s="35"/>
      <c r="P52" s="35"/>
      <c r="Q52" s="35"/>
      <c r="R52" s="35"/>
      <c r="S52" s="35"/>
    </row>
    <row r="53" spans="1:19">
      <c r="A53" s="37">
        <v>52</v>
      </c>
      <c r="B53" s="38" t="s">
        <v>251</v>
      </c>
      <c r="C53" s="45">
        <v>20</v>
      </c>
      <c r="D53" s="38" t="s">
        <v>67</v>
      </c>
      <c r="E53" s="35"/>
      <c r="F53" s="35"/>
      <c r="G53" s="35"/>
      <c r="H53" s="35"/>
      <c r="I53" s="35"/>
      <c r="J53" s="35"/>
      <c r="K53" s="35"/>
      <c r="L53" s="35"/>
      <c r="M53" s="35"/>
      <c r="N53" s="35"/>
      <c r="O53" s="35"/>
      <c r="P53" s="35"/>
      <c r="Q53" s="35"/>
      <c r="R53" s="35"/>
      <c r="S53" s="35"/>
    </row>
    <row r="54" spans="1:19">
      <c r="A54" s="37">
        <v>53</v>
      </c>
      <c r="B54" s="38" t="s">
        <v>252</v>
      </c>
      <c r="C54" s="45">
        <v>20</v>
      </c>
      <c r="D54" s="38" t="s">
        <v>67</v>
      </c>
      <c r="E54" s="35"/>
      <c r="F54" s="35"/>
      <c r="G54" s="35"/>
      <c r="H54" s="35"/>
      <c r="I54" s="35"/>
      <c r="J54" s="35"/>
      <c r="K54" s="35"/>
      <c r="L54" s="35"/>
      <c r="M54" s="35"/>
      <c r="N54" s="35"/>
      <c r="O54" s="35"/>
      <c r="P54" s="35"/>
      <c r="Q54" s="35"/>
      <c r="R54" s="35"/>
      <c r="S54" s="35"/>
    </row>
    <row r="55" spans="1:19">
      <c r="A55" s="37">
        <v>54</v>
      </c>
      <c r="B55" s="38" t="s">
        <v>253</v>
      </c>
      <c r="C55" s="45">
        <v>20</v>
      </c>
      <c r="D55" s="38" t="s">
        <v>67</v>
      </c>
      <c r="E55" s="35"/>
      <c r="F55" s="35"/>
      <c r="G55" s="35"/>
      <c r="H55" s="35"/>
      <c r="I55" s="35"/>
      <c r="J55" s="35"/>
      <c r="K55" s="35"/>
      <c r="L55" s="35"/>
      <c r="M55" s="35"/>
      <c r="N55" s="35"/>
      <c r="O55" s="35"/>
      <c r="P55" s="35"/>
      <c r="Q55" s="35"/>
      <c r="R55" s="35"/>
      <c r="S55" s="35"/>
    </row>
    <row r="56" spans="1:19">
      <c r="A56" s="37">
        <v>55</v>
      </c>
      <c r="B56" s="38" t="s">
        <v>254</v>
      </c>
      <c r="C56" s="45">
        <v>20</v>
      </c>
      <c r="D56" s="38" t="s">
        <v>67</v>
      </c>
      <c r="E56" s="35"/>
      <c r="F56" s="35"/>
      <c r="G56" s="35"/>
      <c r="H56" s="35"/>
      <c r="I56" s="35"/>
      <c r="J56" s="35"/>
      <c r="K56" s="35"/>
      <c r="L56" s="35"/>
      <c r="M56" s="35"/>
      <c r="N56" s="35"/>
      <c r="O56" s="35"/>
      <c r="P56" s="35"/>
      <c r="Q56" s="35"/>
      <c r="R56" s="35"/>
      <c r="S56" s="35"/>
    </row>
    <row r="57" spans="1:19">
      <c r="A57" s="37">
        <v>56</v>
      </c>
      <c r="B57" s="38" t="s">
        <v>255</v>
      </c>
      <c r="C57" s="45">
        <v>20</v>
      </c>
      <c r="D57" s="38" t="s">
        <v>67</v>
      </c>
      <c r="E57" s="35"/>
      <c r="F57" s="35"/>
      <c r="G57" s="35"/>
      <c r="H57" s="35"/>
      <c r="I57" s="35"/>
      <c r="J57" s="35"/>
      <c r="K57" s="35"/>
      <c r="L57" s="35"/>
      <c r="M57" s="35"/>
      <c r="N57" s="35"/>
      <c r="O57" s="35"/>
      <c r="P57" s="35"/>
      <c r="Q57" s="35"/>
      <c r="R57" s="35"/>
      <c r="S57" s="35"/>
    </row>
    <row r="58" spans="1:19">
      <c r="A58" s="37">
        <v>57</v>
      </c>
      <c r="B58" s="38" t="s">
        <v>256</v>
      </c>
      <c r="C58" s="45">
        <v>20</v>
      </c>
      <c r="D58" s="38" t="s">
        <v>67</v>
      </c>
      <c r="E58" s="35"/>
      <c r="F58" s="35"/>
      <c r="G58" s="35"/>
      <c r="H58" s="35"/>
      <c r="I58" s="35"/>
      <c r="J58" s="35"/>
      <c r="K58" s="35"/>
      <c r="L58" s="35"/>
      <c r="M58" s="35"/>
      <c r="N58" s="35"/>
      <c r="O58" s="35"/>
      <c r="P58" s="35"/>
      <c r="Q58" s="35"/>
      <c r="R58" s="35"/>
      <c r="S58" s="35"/>
    </row>
    <row r="59" spans="1:19">
      <c r="A59" s="37">
        <v>58</v>
      </c>
      <c r="B59" s="38" t="s">
        <v>257</v>
      </c>
      <c r="C59" s="45">
        <v>20</v>
      </c>
      <c r="D59" s="38" t="s">
        <v>67</v>
      </c>
      <c r="E59" s="35"/>
      <c r="F59" s="35"/>
      <c r="G59" s="35"/>
      <c r="H59" s="35"/>
      <c r="I59" s="35"/>
      <c r="J59" s="35"/>
      <c r="K59" s="35"/>
      <c r="L59" s="35"/>
      <c r="M59" s="35"/>
      <c r="N59" s="35"/>
      <c r="O59" s="35"/>
      <c r="P59" s="35"/>
      <c r="Q59" s="35"/>
      <c r="R59" s="35"/>
      <c r="S59" s="35"/>
    </row>
    <row r="60" spans="1:19">
      <c r="A60" s="37">
        <v>59</v>
      </c>
      <c r="B60" s="38" t="s">
        <v>258</v>
      </c>
      <c r="C60" s="45">
        <v>20</v>
      </c>
      <c r="D60" s="38" t="s">
        <v>67</v>
      </c>
      <c r="E60" s="35"/>
      <c r="F60" s="35"/>
      <c r="G60" s="35"/>
      <c r="H60" s="35"/>
      <c r="I60" s="35"/>
      <c r="J60" s="35"/>
      <c r="K60" s="35"/>
      <c r="L60" s="35"/>
      <c r="M60" s="35"/>
      <c r="N60" s="35"/>
      <c r="O60" s="35"/>
      <c r="P60" s="35"/>
      <c r="Q60" s="35"/>
      <c r="R60" s="35"/>
      <c r="S60" s="35"/>
    </row>
    <row r="61" spans="1:19">
      <c r="A61" s="37">
        <v>60</v>
      </c>
      <c r="B61" s="38" t="s">
        <v>260</v>
      </c>
      <c r="C61" s="45">
        <v>20</v>
      </c>
      <c r="D61" s="38" t="s">
        <v>67</v>
      </c>
      <c r="E61" s="35"/>
      <c r="F61" s="35"/>
      <c r="G61" s="35"/>
      <c r="H61" s="35"/>
      <c r="I61" s="35"/>
      <c r="J61" s="35"/>
      <c r="K61" s="35"/>
      <c r="L61" s="35"/>
      <c r="M61" s="35"/>
      <c r="N61" s="35"/>
      <c r="O61" s="35"/>
      <c r="P61" s="35"/>
      <c r="Q61" s="35"/>
      <c r="R61" s="35"/>
      <c r="S61" s="35"/>
    </row>
    <row r="62" spans="1:19">
      <c r="A62" s="37">
        <v>61</v>
      </c>
      <c r="B62" s="38" t="s">
        <v>208</v>
      </c>
      <c r="C62" s="45">
        <v>20</v>
      </c>
      <c r="D62" s="38" t="s">
        <v>67</v>
      </c>
      <c r="E62" s="35"/>
      <c r="F62" s="35"/>
      <c r="G62" s="35"/>
      <c r="H62" s="35"/>
      <c r="I62" s="35"/>
      <c r="J62" s="35"/>
      <c r="K62" s="35"/>
      <c r="L62" s="35"/>
      <c r="M62" s="35"/>
      <c r="N62" s="35"/>
      <c r="O62" s="35"/>
      <c r="P62" s="35"/>
      <c r="Q62" s="35"/>
      <c r="R62" s="35"/>
      <c r="S62" s="35"/>
    </row>
    <row r="63" spans="1:19">
      <c r="A63" s="37">
        <v>62</v>
      </c>
      <c r="B63" s="38" t="s">
        <v>262</v>
      </c>
      <c r="C63" s="45">
        <v>20</v>
      </c>
      <c r="D63" s="38" t="s">
        <v>67</v>
      </c>
      <c r="E63" s="35"/>
      <c r="F63" s="35"/>
      <c r="G63" s="35"/>
      <c r="H63" s="35"/>
      <c r="I63" s="35"/>
      <c r="J63" s="35"/>
      <c r="K63" s="35"/>
      <c r="L63" s="35"/>
      <c r="M63" s="35"/>
      <c r="N63" s="35"/>
      <c r="O63" s="35"/>
      <c r="P63" s="35"/>
      <c r="Q63" s="35"/>
      <c r="R63" s="35"/>
      <c r="S63" s="35"/>
    </row>
    <row r="64" spans="1:19">
      <c r="A64" s="37">
        <v>63</v>
      </c>
      <c r="B64" s="38" t="s">
        <v>263</v>
      </c>
      <c r="C64" s="45">
        <v>20</v>
      </c>
      <c r="D64" s="38" t="s">
        <v>67</v>
      </c>
      <c r="E64" s="35"/>
      <c r="F64" s="35"/>
      <c r="G64" s="35"/>
      <c r="H64" s="35"/>
      <c r="I64" s="35"/>
      <c r="J64" s="35"/>
      <c r="K64" s="35"/>
      <c r="L64" s="35"/>
      <c r="M64" s="35"/>
      <c r="N64" s="35"/>
      <c r="O64" s="35"/>
      <c r="P64" s="35"/>
      <c r="Q64" s="35"/>
      <c r="R64" s="35"/>
      <c r="S64" s="35"/>
    </row>
    <row r="65" spans="1:19">
      <c r="A65" s="37">
        <v>64</v>
      </c>
      <c r="B65" s="38" t="s">
        <v>264</v>
      </c>
      <c r="C65" s="45">
        <v>20</v>
      </c>
      <c r="D65" s="38" t="s">
        <v>67</v>
      </c>
      <c r="E65" s="35"/>
      <c r="F65" s="35"/>
      <c r="G65" s="35"/>
      <c r="H65" s="35"/>
      <c r="I65" s="35"/>
      <c r="J65" s="35"/>
      <c r="K65" s="35"/>
      <c r="L65" s="35"/>
      <c r="M65" s="35"/>
      <c r="N65" s="35"/>
      <c r="O65" s="35"/>
      <c r="P65" s="35"/>
      <c r="Q65" s="35"/>
      <c r="R65" s="35"/>
      <c r="S65" s="35"/>
    </row>
    <row r="66" spans="1:19">
      <c r="A66" s="37">
        <v>65</v>
      </c>
      <c r="B66" s="38" t="s">
        <v>267</v>
      </c>
      <c r="C66" s="45">
        <v>20</v>
      </c>
      <c r="D66" s="38" t="s">
        <v>67</v>
      </c>
      <c r="E66" s="35"/>
      <c r="F66" s="35"/>
      <c r="G66" s="35"/>
      <c r="H66" s="35"/>
      <c r="I66" s="35"/>
      <c r="J66" s="35"/>
      <c r="K66" s="35"/>
      <c r="L66" s="35"/>
      <c r="M66" s="35"/>
      <c r="N66" s="35"/>
      <c r="O66" s="35"/>
      <c r="P66" s="35"/>
      <c r="Q66" s="35"/>
      <c r="R66" s="35"/>
      <c r="S66" s="35"/>
    </row>
    <row r="67" spans="1:19">
      <c r="A67" s="37">
        <v>66</v>
      </c>
      <c r="B67" s="38" t="s">
        <v>271</v>
      </c>
      <c r="C67" s="45">
        <v>10</v>
      </c>
      <c r="D67" s="38" t="s">
        <v>67</v>
      </c>
      <c r="E67" s="35"/>
      <c r="F67" s="35"/>
      <c r="G67" s="35"/>
      <c r="H67" s="35"/>
      <c r="I67" s="35"/>
      <c r="J67" s="35"/>
      <c r="K67" s="35"/>
      <c r="L67" s="35"/>
      <c r="M67" s="35"/>
      <c r="N67" s="35"/>
      <c r="O67" s="35"/>
      <c r="P67" s="35"/>
      <c r="Q67" s="35"/>
      <c r="R67" s="35"/>
      <c r="S67" s="35"/>
    </row>
    <row r="68" spans="1:19">
      <c r="A68" s="37">
        <v>67</v>
      </c>
      <c r="B68" s="38" t="s">
        <v>273</v>
      </c>
      <c r="C68" s="45">
        <v>10</v>
      </c>
      <c r="D68" s="38" t="s">
        <v>67</v>
      </c>
      <c r="E68" s="35"/>
      <c r="F68" s="35"/>
      <c r="G68" s="35"/>
      <c r="H68" s="35"/>
      <c r="I68" s="35"/>
      <c r="J68" s="35"/>
      <c r="K68" s="35"/>
      <c r="L68" s="35"/>
      <c r="M68" s="35"/>
      <c r="N68" s="35"/>
      <c r="O68" s="35"/>
      <c r="P68" s="35"/>
      <c r="Q68" s="35"/>
      <c r="R68" s="35"/>
      <c r="S68" s="35"/>
    </row>
    <row r="69" spans="1:19">
      <c r="A69" s="37">
        <v>68</v>
      </c>
      <c r="B69" s="38" t="s">
        <v>274</v>
      </c>
      <c r="C69" s="45">
        <v>10</v>
      </c>
      <c r="D69" s="38" t="s">
        <v>67</v>
      </c>
      <c r="E69" s="35"/>
      <c r="F69" s="35"/>
      <c r="G69" s="35"/>
      <c r="H69" s="35"/>
      <c r="I69" s="35"/>
      <c r="J69" s="35"/>
      <c r="K69" s="35"/>
      <c r="L69" s="35"/>
      <c r="M69" s="35"/>
      <c r="N69" s="35"/>
      <c r="O69" s="35"/>
      <c r="P69" s="35"/>
      <c r="Q69" s="35"/>
      <c r="R69" s="35"/>
      <c r="S69" s="35"/>
    </row>
    <row r="70" spans="1:19">
      <c r="A70" s="37">
        <v>69</v>
      </c>
      <c r="B70" s="38" t="s">
        <v>276</v>
      </c>
      <c r="C70" s="45">
        <v>10</v>
      </c>
      <c r="D70" s="38" t="s">
        <v>67</v>
      </c>
      <c r="E70" s="35"/>
      <c r="F70" s="35"/>
      <c r="G70" s="35"/>
      <c r="H70" s="35"/>
      <c r="I70" s="35"/>
      <c r="J70" s="35"/>
      <c r="K70" s="35"/>
      <c r="L70" s="35"/>
      <c r="M70" s="35"/>
      <c r="N70" s="35"/>
      <c r="O70" s="35"/>
      <c r="P70" s="35"/>
      <c r="Q70" s="35"/>
      <c r="R70" s="35"/>
      <c r="S70" s="35"/>
    </row>
    <row r="71" spans="1:19">
      <c r="A71" s="37">
        <v>70</v>
      </c>
      <c r="B71" s="38" t="s">
        <v>277</v>
      </c>
      <c r="C71" s="45">
        <v>10</v>
      </c>
      <c r="D71" s="38" t="s">
        <v>67</v>
      </c>
      <c r="E71" s="35"/>
      <c r="F71" s="35"/>
      <c r="G71" s="35"/>
      <c r="H71" s="35"/>
      <c r="I71" s="35"/>
      <c r="J71" s="35"/>
      <c r="K71" s="35"/>
      <c r="L71" s="35"/>
      <c r="M71" s="35"/>
      <c r="N71" s="35"/>
      <c r="O71" s="35"/>
      <c r="P71" s="35"/>
      <c r="Q71" s="35"/>
      <c r="R71" s="35"/>
      <c r="S71" s="35"/>
    </row>
    <row r="72" spans="1:19">
      <c r="A72" s="37">
        <v>71</v>
      </c>
      <c r="B72" s="38" t="s">
        <v>278</v>
      </c>
      <c r="C72" s="45">
        <v>10</v>
      </c>
      <c r="D72" s="38" t="s">
        <v>67</v>
      </c>
      <c r="E72" s="35"/>
      <c r="F72" s="35"/>
      <c r="G72" s="35"/>
      <c r="H72" s="35"/>
      <c r="I72" s="35"/>
      <c r="J72" s="35"/>
      <c r="K72" s="35"/>
      <c r="L72" s="35"/>
      <c r="M72" s="35"/>
      <c r="N72" s="35"/>
      <c r="O72" s="35"/>
      <c r="P72" s="35"/>
      <c r="Q72" s="35"/>
      <c r="R72" s="35"/>
      <c r="S72" s="35"/>
    </row>
    <row r="73" spans="1:19">
      <c r="A73" s="37">
        <v>72</v>
      </c>
      <c r="B73" s="38" t="s">
        <v>279</v>
      </c>
      <c r="C73" s="45">
        <v>10</v>
      </c>
      <c r="D73" s="38" t="s">
        <v>67</v>
      </c>
      <c r="E73" s="35"/>
      <c r="F73" s="35"/>
      <c r="G73" s="35"/>
      <c r="H73" s="35"/>
      <c r="I73" s="35"/>
      <c r="J73" s="35"/>
      <c r="K73" s="35"/>
      <c r="L73" s="35"/>
      <c r="M73" s="35"/>
      <c r="N73" s="35"/>
      <c r="O73" s="35"/>
      <c r="P73" s="35"/>
      <c r="Q73" s="35"/>
      <c r="R73" s="35"/>
      <c r="S73" s="35"/>
    </row>
    <row r="74" spans="1:19">
      <c r="A74" s="37">
        <v>73</v>
      </c>
      <c r="B74" s="38" t="s">
        <v>280</v>
      </c>
      <c r="C74" s="45">
        <v>10</v>
      </c>
      <c r="D74" s="38" t="s">
        <v>67</v>
      </c>
      <c r="E74" s="35"/>
      <c r="F74" s="35"/>
      <c r="G74" s="35"/>
      <c r="H74" s="35"/>
      <c r="I74" s="35"/>
      <c r="J74" s="35"/>
      <c r="K74" s="35"/>
      <c r="L74" s="35"/>
      <c r="M74" s="35"/>
      <c r="N74" s="35"/>
      <c r="O74" s="35"/>
      <c r="P74" s="35"/>
      <c r="Q74" s="35"/>
      <c r="R74" s="35"/>
      <c r="S74" s="35"/>
    </row>
    <row r="75" spans="1:19">
      <c r="A75" s="37">
        <v>74</v>
      </c>
      <c r="B75" s="38" t="s">
        <v>281</v>
      </c>
      <c r="C75" s="45">
        <v>10</v>
      </c>
      <c r="D75" s="38" t="s">
        <v>67</v>
      </c>
      <c r="E75" s="35"/>
      <c r="F75" s="35"/>
      <c r="G75" s="35"/>
      <c r="H75" s="35"/>
      <c r="I75" s="35"/>
      <c r="J75" s="35"/>
      <c r="K75" s="35"/>
      <c r="L75" s="35"/>
      <c r="M75" s="35"/>
      <c r="N75" s="35"/>
      <c r="O75" s="35"/>
      <c r="P75" s="35"/>
      <c r="Q75" s="35"/>
      <c r="R75" s="35"/>
      <c r="S75" s="35"/>
    </row>
    <row r="76" spans="1:19">
      <c r="A76" s="37">
        <v>75</v>
      </c>
      <c r="B76" s="38" t="s">
        <v>284</v>
      </c>
      <c r="C76" s="45">
        <v>10</v>
      </c>
      <c r="D76" s="38" t="s">
        <v>67</v>
      </c>
      <c r="E76" s="35"/>
      <c r="F76" s="35"/>
      <c r="G76" s="35"/>
      <c r="H76" s="35"/>
      <c r="I76" s="35"/>
      <c r="J76" s="35"/>
      <c r="K76" s="35"/>
      <c r="L76" s="35"/>
      <c r="M76" s="35"/>
      <c r="N76" s="35"/>
      <c r="O76" s="35"/>
      <c r="P76" s="35"/>
      <c r="Q76" s="35"/>
      <c r="R76" s="35"/>
      <c r="S76" s="35"/>
    </row>
    <row r="77" spans="1:19">
      <c r="A77" s="37">
        <v>76</v>
      </c>
      <c r="B77" s="38" t="s">
        <v>285</v>
      </c>
      <c r="C77" s="45">
        <v>10</v>
      </c>
      <c r="D77" s="38" t="s">
        <v>67</v>
      </c>
      <c r="E77" s="35"/>
      <c r="F77" s="35"/>
      <c r="G77" s="35"/>
      <c r="H77" s="35"/>
      <c r="I77" s="35"/>
      <c r="J77" s="35"/>
      <c r="K77" s="35"/>
      <c r="L77" s="35"/>
      <c r="M77" s="35"/>
      <c r="N77" s="35"/>
      <c r="O77" s="35"/>
      <c r="P77" s="35"/>
      <c r="Q77" s="35"/>
      <c r="R77" s="35"/>
      <c r="S77" s="35"/>
    </row>
    <row r="78" spans="1:19">
      <c r="A78" s="37">
        <v>77</v>
      </c>
      <c r="B78" s="38" t="s">
        <v>286</v>
      </c>
      <c r="C78" s="45">
        <v>10</v>
      </c>
      <c r="D78" s="38" t="s">
        <v>67</v>
      </c>
      <c r="E78" s="35"/>
      <c r="F78" s="35"/>
      <c r="G78" s="35"/>
      <c r="H78" s="35"/>
      <c r="I78" s="35"/>
      <c r="J78" s="35"/>
      <c r="K78" s="35"/>
      <c r="L78" s="35"/>
      <c r="M78" s="35"/>
      <c r="N78" s="35"/>
      <c r="O78" s="35"/>
      <c r="P78" s="35"/>
      <c r="Q78" s="35"/>
      <c r="R78" s="35"/>
      <c r="S78" s="35"/>
    </row>
    <row r="79" spans="1:19">
      <c r="A79" s="37">
        <v>78</v>
      </c>
      <c r="B79" s="38" t="s">
        <v>287</v>
      </c>
      <c r="C79" s="45">
        <v>10</v>
      </c>
      <c r="D79" s="38" t="s">
        <v>67</v>
      </c>
      <c r="E79" s="35"/>
      <c r="F79" s="35"/>
      <c r="G79" s="35"/>
      <c r="H79" s="35"/>
      <c r="I79" s="35"/>
      <c r="J79" s="35"/>
      <c r="K79" s="35"/>
      <c r="L79" s="35"/>
      <c r="M79" s="35"/>
      <c r="N79" s="35"/>
      <c r="O79" s="35"/>
      <c r="P79" s="35"/>
      <c r="Q79" s="35"/>
      <c r="R79" s="35"/>
      <c r="S79" s="35"/>
    </row>
    <row r="80" spans="1:19">
      <c r="A80" s="37">
        <v>79</v>
      </c>
      <c r="B80" s="38" t="s">
        <v>220</v>
      </c>
      <c r="C80" s="45">
        <v>10</v>
      </c>
      <c r="D80" s="38" t="s">
        <v>67</v>
      </c>
      <c r="E80" s="35"/>
      <c r="F80" s="35"/>
      <c r="G80" s="35"/>
      <c r="H80" s="35"/>
      <c r="I80" s="35"/>
      <c r="J80" s="35"/>
      <c r="K80" s="35"/>
      <c r="L80" s="35"/>
      <c r="M80" s="35"/>
      <c r="N80" s="35"/>
      <c r="O80" s="35"/>
      <c r="P80" s="35"/>
      <c r="Q80" s="35"/>
      <c r="R80" s="35"/>
      <c r="S80" s="35"/>
    </row>
    <row r="81" spans="1:19">
      <c r="A81" s="37">
        <v>80</v>
      </c>
      <c r="B81" s="38" t="s">
        <v>222</v>
      </c>
      <c r="C81" s="45">
        <v>10</v>
      </c>
      <c r="D81" s="38" t="s">
        <v>67</v>
      </c>
      <c r="E81" s="35"/>
      <c r="F81" s="35"/>
      <c r="G81" s="35"/>
      <c r="H81" s="35"/>
      <c r="I81" s="35"/>
      <c r="J81" s="35"/>
      <c r="K81" s="35"/>
      <c r="L81" s="35"/>
      <c r="M81" s="35"/>
      <c r="N81" s="35"/>
      <c r="O81" s="35"/>
      <c r="P81" s="35"/>
      <c r="Q81" s="35"/>
      <c r="R81" s="35"/>
      <c r="S81" s="35"/>
    </row>
    <row r="82" spans="1:19">
      <c r="A82" s="37">
        <v>81</v>
      </c>
      <c r="B82" s="38" t="s">
        <v>289</v>
      </c>
      <c r="C82" s="45">
        <v>10</v>
      </c>
      <c r="D82" s="38" t="s">
        <v>67</v>
      </c>
      <c r="E82" s="35"/>
      <c r="F82" s="35"/>
      <c r="G82" s="35"/>
      <c r="H82" s="35"/>
      <c r="I82" s="35"/>
      <c r="J82" s="35"/>
      <c r="K82" s="35"/>
      <c r="L82" s="35"/>
      <c r="M82" s="35"/>
      <c r="N82" s="35"/>
      <c r="O82" s="35"/>
      <c r="P82" s="35"/>
      <c r="Q82" s="35"/>
      <c r="R82" s="35"/>
      <c r="S82" s="35"/>
    </row>
    <row r="83" spans="1:19">
      <c r="A83" s="37">
        <v>82</v>
      </c>
      <c r="B83" s="38" t="s">
        <v>291</v>
      </c>
      <c r="C83" s="45">
        <v>10</v>
      </c>
      <c r="D83" s="38" t="s">
        <v>67</v>
      </c>
      <c r="E83" s="35"/>
      <c r="F83" s="35"/>
      <c r="G83" s="35"/>
      <c r="H83" s="35"/>
      <c r="I83" s="35"/>
      <c r="J83" s="35"/>
      <c r="K83" s="35"/>
      <c r="L83" s="35"/>
      <c r="M83" s="35"/>
      <c r="N83" s="35"/>
      <c r="O83" s="35"/>
      <c r="P83" s="35"/>
      <c r="Q83" s="35"/>
      <c r="R83" s="35"/>
      <c r="S83" s="35"/>
    </row>
    <row r="84" spans="1:19">
      <c r="A84" s="37">
        <v>83</v>
      </c>
      <c r="B84" s="38" t="s">
        <v>292</v>
      </c>
      <c r="C84" s="45">
        <v>10</v>
      </c>
      <c r="D84" s="38" t="s">
        <v>67</v>
      </c>
      <c r="E84" s="35"/>
      <c r="F84" s="35"/>
      <c r="G84" s="35"/>
      <c r="H84" s="35"/>
      <c r="I84" s="35"/>
      <c r="J84" s="35"/>
      <c r="K84" s="35"/>
      <c r="L84" s="35"/>
      <c r="M84" s="35"/>
      <c r="N84" s="35"/>
      <c r="O84" s="35"/>
      <c r="P84" s="35"/>
      <c r="Q84" s="35"/>
      <c r="R84" s="35"/>
      <c r="S84" s="35"/>
    </row>
    <row r="85" spans="1:19">
      <c r="A85" s="37">
        <v>84</v>
      </c>
      <c r="B85" s="38" t="s">
        <v>294</v>
      </c>
      <c r="C85" s="45">
        <v>10</v>
      </c>
      <c r="D85" s="38" t="s">
        <v>67</v>
      </c>
      <c r="E85" s="35"/>
      <c r="F85" s="35"/>
      <c r="G85" s="35"/>
      <c r="H85" s="35"/>
      <c r="I85" s="35"/>
      <c r="J85" s="35"/>
      <c r="K85" s="35"/>
      <c r="L85" s="35"/>
      <c r="M85" s="35"/>
      <c r="N85" s="35"/>
      <c r="O85" s="35"/>
      <c r="P85" s="35"/>
      <c r="Q85" s="35"/>
      <c r="R85" s="35"/>
      <c r="S85" s="35"/>
    </row>
    <row r="86" spans="1:19">
      <c r="A86" s="37">
        <v>85</v>
      </c>
      <c r="B86" s="38" t="s">
        <v>296</v>
      </c>
      <c r="C86" s="45">
        <v>10</v>
      </c>
      <c r="D86" s="38" t="s">
        <v>67</v>
      </c>
      <c r="E86" s="35"/>
      <c r="F86" s="35"/>
      <c r="G86" s="35"/>
      <c r="H86" s="35"/>
      <c r="I86" s="35"/>
      <c r="J86" s="35"/>
      <c r="K86" s="35"/>
      <c r="L86" s="35"/>
      <c r="M86" s="35"/>
      <c r="N86" s="35"/>
      <c r="O86" s="35"/>
      <c r="P86" s="35"/>
      <c r="Q86" s="35"/>
      <c r="R86" s="35"/>
      <c r="S86" s="35"/>
    </row>
    <row r="87" spans="1:19">
      <c r="A87" s="37">
        <v>86</v>
      </c>
      <c r="B87" s="38" t="s">
        <v>297</v>
      </c>
      <c r="C87" s="45">
        <v>10</v>
      </c>
      <c r="D87" s="38" t="s">
        <v>67</v>
      </c>
      <c r="E87" s="35"/>
      <c r="F87" s="35"/>
      <c r="G87" s="35"/>
      <c r="H87" s="35"/>
      <c r="I87" s="35"/>
      <c r="J87" s="35"/>
      <c r="K87" s="35"/>
      <c r="L87" s="35"/>
      <c r="M87" s="35"/>
      <c r="N87" s="35"/>
      <c r="O87" s="35"/>
      <c r="P87" s="35"/>
      <c r="Q87" s="35"/>
      <c r="R87" s="35"/>
      <c r="S87" s="35"/>
    </row>
    <row r="88" spans="1:19">
      <c r="A88" s="37">
        <v>87</v>
      </c>
      <c r="B88" s="38" t="s">
        <v>299</v>
      </c>
      <c r="C88" s="45">
        <v>10</v>
      </c>
      <c r="D88" s="38" t="s">
        <v>67</v>
      </c>
      <c r="E88" s="35"/>
      <c r="F88" s="35"/>
      <c r="G88" s="35"/>
      <c r="H88" s="35"/>
      <c r="I88" s="35"/>
      <c r="J88" s="35"/>
      <c r="K88" s="35"/>
      <c r="L88" s="35"/>
      <c r="M88" s="35"/>
      <c r="N88" s="35"/>
      <c r="O88" s="35"/>
      <c r="P88" s="35"/>
      <c r="Q88" s="35"/>
      <c r="R88" s="35"/>
      <c r="S88" s="35"/>
    </row>
    <row r="89" spans="1:19">
      <c r="A89" s="37">
        <v>88</v>
      </c>
      <c r="B89" s="38" t="s">
        <v>301</v>
      </c>
      <c r="C89" s="45">
        <v>10</v>
      </c>
      <c r="D89" s="38" t="s">
        <v>67</v>
      </c>
      <c r="E89" s="35"/>
      <c r="F89" s="35"/>
      <c r="G89" s="35"/>
      <c r="H89" s="35"/>
      <c r="I89" s="35"/>
      <c r="J89" s="35"/>
      <c r="K89" s="35"/>
      <c r="L89" s="35"/>
      <c r="M89" s="35"/>
      <c r="N89" s="35"/>
      <c r="O89" s="35"/>
      <c r="P89" s="35"/>
      <c r="Q89" s="35"/>
      <c r="R89" s="35"/>
      <c r="S89" s="35"/>
    </row>
    <row r="90" spans="1:19">
      <c r="A90" s="37">
        <v>89</v>
      </c>
      <c r="B90" s="38" t="s">
        <v>302</v>
      </c>
      <c r="C90" s="45">
        <v>10</v>
      </c>
      <c r="D90" s="38" t="s">
        <v>67</v>
      </c>
      <c r="E90" s="35"/>
      <c r="F90" s="35"/>
      <c r="G90" s="35"/>
      <c r="H90" s="35"/>
      <c r="I90" s="35"/>
      <c r="J90" s="35"/>
      <c r="K90" s="35"/>
      <c r="L90" s="35"/>
      <c r="M90" s="35"/>
      <c r="N90" s="35"/>
      <c r="O90" s="35"/>
      <c r="P90" s="35"/>
      <c r="Q90" s="35"/>
      <c r="R90" s="35"/>
      <c r="S90" s="35"/>
    </row>
    <row r="91" spans="1:19">
      <c r="A91" s="37">
        <v>90</v>
      </c>
      <c r="B91" s="38" t="s">
        <v>224</v>
      </c>
      <c r="C91" s="45">
        <v>10</v>
      </c>
      <c r="D91" s="38" t="s">
        <v>67</v>
      </c>
      <c r="E91" s="35"/>
      <c r="F91" s="35"/>
      <c r="G91" s="35"/>
      <c r="H91" s="35"/>
      <c r="I91" s="35"/>
      <c r="J91" s="35"/>
      <c r="K91" s="35"/>
      <c r="L91" s="35"/>
      <c r="M91" s="35"/>
      <c r="N91" s="35"/>
      <c r="O91" s="35"/>
      <c r="P91" s="35"/>
      <c r="Q91" s="35"/>
      <c r="R91" s="35"/>
      <c r="S91" s="35"/>
    </row>
    <row r="92" spans="1:19">
      <c r="A92" s="37">
        <v>91</v>
      </c>
      <c r="B92" s="38" t="s">
        <v>225</v>
      </c>
      <c r="C92" s="45">
        <v>10</v>
      </c>
      <c r="D92" s="38" t="s">
        <v>67</v>
      </c>
      <c r="E92" s="35"/>
      <c r="F92" s="35"/>
      <c r="G92" s="35"/>
      <c r="H92" s="35"/>
      <c r="I92" s="35"/>
      <c r="J92" s="35"/>
      <c r="K92" s="35"/>
      <c r="L92" s="35"/>
      <c r="M92" s="35"/>
      <c r="N92" s="35"/>
      <c r="O92" s="35"/>
      <c r="P92" s="35"/>
      <c r="Q92" s="35"/>
      <c r="R92" s="35"/>
      <c r="S92" s="35"/>
    </row>
    <row r="93" spans="1:19">
      <c r="A93" s="37">
        <v>92</v>
      </c>
      <c r="B93" s="38" t="s">
        <v>228</v>
      </c>
      <c r="C93" s="45">
        <v>10</v>
      </c>
      <c r="D93" s="38" t="s">
        <v>67</v>
      </c>
      <c r="E93" s="35"/>
      <c r="F93" s="35"/>
      <c r="G93" s="35"/>
      <c r="H93" s="35"/>
      <c r="I93" s="35"/>
      <c r="J93" s="35"/>
      <c r="K93" s="35"/>
      <c r="L93" s="35"/>
      <c r="M93" s="35"/>
      <c r="N93" s="35"/>
      <c r="O93" s="35"/>
      <c r="P93" s="35"/>
      <c r="Q93" s="35"/>
      <c r="R93" s="35"/>
      <c r="S93" s="35"/>
    </row>
    <row r="94" spans="1:19">
      <c r="A94" s="37">
        <v>93</v>
      </c>
      <c r="B94" s="38" t="s">
        <v>232</v>
      </c>
      <c r="C94" s="45">
        <v>10</v>
      </c>
      <c r="D94" s="38" t="s">
        <v>67</v>
      </c>
      <c r="E94" s="35"/>
      <c r="F94" s="35"/>
      <c r="G94" s="35"/>
      <c r="H94" s="35"/>
      <c r="I94" s="35"/>
      <c r="J94" s="35"/>
      <c r="K94" s="35"/>
      <c r="L94" s="35"/>
      <c r="M94" s="35"/>
      <c r="N94" s="35"/>
      <c r="O94" s="35"/>
      <c r="P94" s="35"/>
      <c r="Q94" s="35"/>
      <c r="R94" s="35"/>
      <c r="S94" s="35"/>
    </row>
    <row r="95" spans="1:19">
      <c r="A95" s="37">
        <v>94</v>
      </c>
      <c r="B95" s="38" t="s">
        <v>234</v>
      </c>
      <c r="C95" s="45">
        <v>10</v>
      </c>
      <c r="D95" s="38" t="s">
        <v>67</v>
      </c>
      <c r="E95" s="35"/>
      <c r="F95" s="35"/>
      <c r="G95" s="35"/>
      <c r="H95" s="35"/>
      <c r="I95" s="35"/>
      <c r="J95" s="35"/>
      <c r="K95" s="35"/>
      <c r="L95" s="35"/>
      <c r="M95" s="35"/>
      <c r="N95" s="35"/>
      <c r="O95" s="35"/>
      <c r="P95" s="35"/>
      <c r="Q95" s="35"/>
      <c r="R95" s="35"/>
      <c r="S95" s="35"/>
    </row>
    <row r="96" spans="1:19">
      <c r="A96" s="37">
        <v>95</v>
      </c>
      <c r="B96" s="38" t="s">
        <v>244</v>
      </c>
      <c r="C96" s="45">
        <v>10</v>
      </c>
      <c r="D96" s="38" t="s">
        <v>67</v>
      </c>
      <c r="E96" s="35"/>
      <c r="F96" s="35"/>
      <c r="G96" s="35"/>
      <c r="H96" s="35"/>
      <c r="I96" s="35"/>
      <c r="J96" s="35"/>
      <c r="K96" s="35"/>
      <c r="L96" s="35"/>
      <c r="M96" s="35"/>
      <c r="N96" s="35"/>
      <c r="O96" s="35"/>
      <c r="P96" s="35"/>
      <c r="Q96" s="35"/>
      <c r="R96" s="35"/>
      <c r="S96" s="35"/>
    </row>
    <row r="97" spans="1:19">
      <c r="A97" s="37">
        <v>96</v>
      </c>
      <c r="B97" s="38" t="s">
        <v>247</v>
      </c>
      <c r="C97" s="45">
        <v>10</v>
      </c>
      <c r="D97" s="38" t="s">
        <v>67</v>
      </c>
      <c r="E97" s="35"/>
      <c r="F97" s="35"/>
      <c r="G97" s="35"/>
      <c r="H97" s="35"/>
      <c r="I97" s="35"/>
      <c r="J97" s="35"/>
      <c r="K97" s="35"/>
      <c r="L97" s="35"/>
      <c r="M97" s="35"/>
      <c r="N97" s="35"/>
      <c r="O97" s="35"/>
      <c r="P97" s="35"/>
      <c r="Q97" s="35"/>
      <c r="R97" s="35"/>
      <c r="S97" s="35"/>
    </row>
    <row r="98" spans="1:19">
      <c r="A98" s="37">
        <v>97</v>
      </c>
      <c r="B98" s="38" t="s">
        <v>248</v>
      </c>
      <c r="C98" s="45">
        <v>10</v>
      </c>
      <c r="D98" s="38" t="s">
        <v>67</v>
      </c>
      <c r="E98" s="35"/>
      <c r="F98" s="35"/>
      <c r="G98" s="35"/>
      <c r="H98" s="35"/>
      <c r="I98" s="35"/>
      <c r="J98" s="35"/>
      <c r="K98" s="35"/>
      <c r="L98" s="35"/>
      <c r="M98" s="35"/>
      <c r="N98" s="35"/>
      <c r="O98" s="35"/>
      <c r="P98" s="35"/>
      <c r="Q98" s="35"/>
      <c r="R98" s="35"/>
      <c r="S98" s="35"/>
    </row>
    <row r="99" spans="1:19">
      <c r="A99" s="37">
        <v>98</v>
      </c>
      <c r="B99" s="38" t="s">
        <v>3959</v>
      </c>
      <c r="C99" s="45">
        <v>10</v>
      </c>
      <c r="D99" s="38" t="s">
        <v>67</v>
      </c>
      <c r="E99" s="35"/>
      <c r="F99" s="35"/>
      <c r="G99" s="35"/>
      <c r="H99" s="35"/>
      <c r="I99" s="35"/>
      <c r="J99" s="35"/>
      <c r="K99" s="35"/>
      <c r="L99" s="35"/>
      <c r="M99" s="35"/>
      <c r="N99" s="35"/>
      <c r="O99" s="35"/>
      <c r="P99" s="35"/>
      <c r="Q99" s="35"/>
      <c r="R99" s="35"/>
      <c r="S99" s="35"/>
    </row>
    <row r="100" spans="1:19">
      <c r="A100" s="37">
        <v>99</v>
      </c>
      <c r="B100" s="257" t="s">
        <v>100</v>
      </c>
      <c r="C100" s="258">
        <v>50</v>
      </c>
      <c r="D100" s="38" t="s">
        <v>67</v>
      </c>
      <c r="E100" s="35"/>
      <c r="F100" s="35"/>
      <c r="G100" s="35"/>
      <c r="H100" s="35"/>
      <c r="I100" s="35"/>
      <c r="J100" s="35"/>
      <c r="K100" s="35"/>
      <c r="L100" s="35"/>
      <c r="M100" s="35"/>
      <c r="N100" s="35"/>
      <c r="O100" s="35"/>
      <c r="P100" s="35"/>
      <c r="Q100" s="35"/>
      <c r="R100" s="35"/>
      <c r="S100" s="35"/>
    </row>
    <row r="101" spans="1:19">
      <c r="A101" s="37">
        <v>100</v>
      </c>
      <c r="B101" s="257" t="s">
        <v>164</v>
      </c>
      <c r="C101" s="258">
        <v>20</v>
      </c>
      <c r="D101" s="38" t="s">
        <v>67</v>
      </c>
      <c r="E101" s="35"/>
      <c r="F101" s="35"/>
      <c r="G101" s="35"/>
      <c r="H101" s="35"/>
      <c r="I101" s="35"/>
      <c r="J101" s="35"/>
      <c r="K101" s="35"/>
      <c r="L101" s="35"/>
      <c r="M101" s="35"/>
      <c r="N101" s="35"/>
      <c r="O101" s="35"/>
      <c r="P101" s="35"/>
      <c r="Q101" s="35"/>
      <c r="R101" s="35"/>
      <c r="S101" s="35"/>
    </row>
    <row r="102" spans="1:19">
      <c r="A102" s="37">
        <v>101</v>
      </c>
      <c r="B102" s="257" t="s">
        <v>137</v>
      </c>
      <c r="C102" s="258">
        <v>10</v>
      </c>
      <c r="D102" s="38" t="s">
        <v>67</v>
      </c>
      <c r="E102" s="35"/>
      <c r="F102" s="35"/>
      <c r="G102" s="35"/>
      <c r="H102" s="35"/>
      <c r="I102" s="35"/>
      <c r="J102" s="35"/>
      <c r="K102" s="35"/>
      <c r="L102" s="35"/>
      <c r="M102" s="35"/>
      <c r="N102" s="35"/>
      <c r="O102" s="35"/>
      <c r="P102" s="35"/>
      <c r="Q102" s="35"/>
      <c r="R102" s="35"/>
      <c r="S102" s="35"/>
    </row>
    <row r="103" spans="1:19">
      <c r="A103" s="37">
        <v>102</v>
      </c>
      <c r="B103" s="257" t="s">
        <v>118</v>
      </c>
      <c r="C103" s="258">
        <v>10</v>
      </c>
      <c r="D103" s="38" t="s">
        <v>67</v>
      </c>
      <c r="E103" s="35"/>
      <c r="F103" s="35"/>
      <c r="G103" s="35"/>
      <c r="H103" s="35"/>
      <c r="I103" s="35"/>
      <c r="J103" s="35"/>
      <c r="K103" s="35"/>
      <c r="L103" s="35"/>
      <c r="M103" s="35"/>
      <c r="N103" s="35"/>
      <c r="O103" s="35"/>
      <c r="P103" s="35"/>
      <c r="Q103" s="35"/>
      <c r="R103" s="35"/>
      <c r="S103" s="35"/>
    </row>
    <row r="104" spans="1:19">
      <c r="A104" s="37">
        <v>103</v>
      </c>
      <c r="B104" s="257" t="s">
        <v>124</v>
      </c>
      <c r="C104" s="258">
        <v>10</v>
      </c>
      <c r="D104" s="38" t="s">
        <v>67</v>
      </c>
      <c r="E104" s="35"/>
      <c r="F104" s="35"/>
      <c r="G104" s="35"/>
      <c r="H104" s="35"/>
      <c r="I104" s="35"/>
      <c r="J104" s="35"/>
      <c r="K104" s="35"/>
      <c r="L104" s="35"/>
      <c r="M104" s="35"/>
      <c r="N104" s="35"/>
      <c r="O104" s="35"/>
      <c r="P104" s="35"/>
      <c r="Q104" s="35"/>
      <c r="R104" s="35"/>
      <c r="S104" s="35"/>
    </row>
    <row r="105" spans="1:19">
      <c r="A105" s="37">
        <v>104</v>
      </c>
      <c r="B105" s="257" t="s">
        <v>168</v>
      </c>
      <c r="C105" s="258">
        <v>10</v>
      </c>
      <c r="D105" s="38" t="s">
        <v>67</v>
      </c>
      <c r="E105" s="35"/>
      <c r="F105" s="35"/>
      <c r="G105" s="35"/>
      <c r="H105" s="35"/>
      <c r="I105" s="35"/>
      <c r="J105" s="35"/>
      <c r="K105" s="35"/>
      <c r="L105" s="35"/>
      <c r="M105" s="35"/>
      <c r="N105" s="35"/>
      <c r="O105" s="35"/>
      <c r="P105" s="35"/>
      <c r="Q105" s="35"/>
      <c r="R105" s="35"/>
      <c r="S105" s="35"/>
    </row>
    <row r="106" spans="1:19">
      <c r="A106" s="37">
        <v>105</v>
      </c>
      <c r="B106" s="257" t="s">
        <v>169</v>
      </c>
      <c r="C106" s="258">
        <v>10</v>
      </c>
      <c r="D106" s="38" t="s">
        <v>67</v>
      </c>
      <c r="E106" s="35"/>
      <c r="F106" s="35"/>
      <c r="G106" s="35"/>
      <c r="H106" s="35"/>
      <c r="I106" s="35"/>
      <c r="J106" s="35"/>
      <c r="K106" s="35"/>
      <c r="L106" s="35"/>
      <c r="M106" s="35"/>
      <c r="N106" s="35"/>
      <c r="O106" s="35"/>
      <c r="P106" s="35"/>
      <c r="Q106" s="35"/>
      <c r="R106" s="35"/>
      <c r="S106" s="35"/>
    </row>
    <row r="107" spans="1:19">
      <c r="A107" s="37">
        <v>106</v>
      </c>
      <c r="B107" s="257" t="s">
        <v>188</v>
      </c>
      <c r="C107" s="258">
        <v>150</v>
      </c>
      <c r="D107" s="38" t="s">
        <v>67</v>
      </c>
      <c r="E107" s="35"/>
      <c r="F107" s="35"/>
      <c r="G107" s="35"/>
      <c r="H107" s="35"/>
      <c r="I107" s="35"/>
      <c r="J107" s="35"/>
      <c r="K107" s="35"/>
      <c r="L107" s="35"/>
      <c r="M107" s="35"/>
      <c r="N107" s="35"/>
      <c r="O107" s="35"/>
      <c r="P107" s="35"/>
      <c r="Q107" s="35"/>
      <c r="R107" s="35"/>
      <c r="S107" s="35"/>
    </row>
    <row r="108" spans="1:19">
      <c r="A108" s="37">
        <v>107</v>
      </c>
      <c r="B108" s="38" t="s">
        <v>162</v>
      </c>
      <c r="C108" s="45">
        <v>110</v>
      </c>
      <c r="D108" s="38" t="s">
        <v>73</v>
      </c>
      <c r="E108" s="35" t="s">
        <v>6815</v>
      </c>
      <c r="F108" s="35"/>
      <c r="G108" s="35"/>
      <c r="H108" s="35"/>
      <c r="I108" s="35"/>
      <c r="J108" s="35"/>
      <c r="K108" s="35"/>
      <c r="L108" s="35"/>
      <c r="M108" s="35"/>
      <c r="N108" s="35"/>
      <c r="O108" s="35"/>
      <c r="P108" s="35"/>
      <c r="Q108" s="35"/>
      <c r="R108" s="35"/>
      <c r="S108" s="35"/>
    </row>
    <row r="109" spans="1:19">
      <c r="A109" s="37">
        <v>108</v>
      </c>
      <c r="B109" s="38" t="s">
        <v>121</v>
      </c>
      <c r="C109" s="45">
        <v>50</v>
      </c>
      <c r="D109" s="38" t="s">
        <v>73</v>
      </c>
      <c r="E109" s="35"/>
      <c r="F109" s="35"/>
      <c r="G109" s="35"/>
      <c r="H109" s="35"/>
      <c r="I109" s="35"/>
      <c r="J109" s="35"/>
      <c r="K109" s="35"/>
      <c r="L109" s="35"/>
      <c r="M109" s="35"/>
      <c r="N109" s="35"/>
      <c r="O109" s="35"/>
      <c r="P109" s="35"/>
      <c r="Q109" s="35"/>
      <c r="R109" s="35"/>
      <c r="S109" s="35"/>
    </row>
    <row r="110" spans="1:19">
      <c r="A110" s="37">
        <v>109</v>
      </c>
      <c r="B110" s="38" t="s">
        <v>111</v>
      </c>
      <c r="C110" s="45">
        <v>30</v>
      </c>
      <c r="D110" s="38" t="s">
        <v>73</v>
      </c>
      <c r="E110" s="35"/>
      <c r="F110" s="35"/>
      <c r="G110" s="35"/>
      <c r="H110" s="35"/>
      <c r="I110" s="35"/>
      <c r="J110" s="35"/>
      <c r="K110" s="35"/>
      <c r="L110" s="35"/>
      <c r="M110" s="35"/>
      <c r="N110" s="35"/>
      <c r="O110" s="35"/>
      <c r="P110" s="35"/>
      <c r="Q110" s="35"/>
      <c r="R110" s="35"/>
      <c r="S110" s="35"/>
    </row>
    <row r="111" spans="1:19">
      <c r="A111" s="37">
        <v>110</v>
      </c>
      <c r="B111" s="38" t="s">
        <v>120</v>
      </c>
      <c r="C111" s="45">
        <v>20</v>
      </c>
      <c r="D111" s="38" t="s">
        <v>73</v>
      </c>
      <c r="E111" s="35"/>
      <c r="F111" s="35"/>
      <c r="G111" s="35"/>
      <c r="H111" s="35"/>
      <c r="I111" s="35"/>
      <c r="J111" s="35"/>
      <c r="K111" s="35"/>
      <c r="L111" s="35"/>
      <c r="M111" s="35"/>
      <c r="N111" s="35"/>
      <c r="O111" s="35"/>
      <c r="P111" s="35"/>
      <c r="Q111" s="35"/>
      <c r="R111" s="35"/>
      <c r="S111" s="35"/>
    </row>
    <row r="112" spans="1:19">
      <c r="A112" s="37">
        <v>111</v>
      </c>
      <c r="B112" s="38" t="s">
        <v>123</v>
      </c>
      <c r="C112" s="45">
        <v>20</v>
      </c>
      <c r="D112" s="38" t="s">
        <v>73</v>
      </c>
      <c r="E112" s="35"/>
      <c r="F112" s="35"/>
      <c r="G112" s="35"/>
      <c r="H112" s="35"/>
      <c r="I112" s="35"/>
      <c r="J112" s="35"/>
      <c r="K112" s="35"/>
      <c r="L112" s="35"/>
      <c r="M112" s="35"/>
      <c r="N112" s="35"/>
      <c r="O112" s="35"/>
      <c r="P112" s="35"/>
      <c r="Q112" s="35"/>
      <c r="R112" s="35"/>
      <c r="S112" s="35"/>
    </row>
    <row r="113" spans="1:19">
      <c r="A113" s="37">
        <v>112</v>
      </c>
      <c r="B113" s="38" t="s">
        <v>126</v>
      </c>
      <c r="C113" s="45">
        <v>20</v>
      </c>
      <c r="D113" s="38" t="s">
        <v>73</v>
      </c>
      <c r="E113" s="35"/>
      <c r="F113" s="35"/>
      <c r="G113" s="35"/>
      <c r="H113" s="35"/>
      <c r="I113" s="35"/>
      <c r="J113" s="35"/>
      <c r="K113" s="35"/>
      <c r="L113" s="35"/>
      <c r="M113" s="35"/>
      <c r="N113" s="35"/>
      <c r="O113" s="35"/>
      <c r="P113" s="35"/>
      <c r="Q113" s="35"/>
      <c r="R113" s="35"/>
      <c r="S113" s="35"/>
    </row>
    <row r="114" spans="1:19">
      <c r="A114" s="37">
        <v>113</v>
      </c>
      <c r="B114" s="38" t="s">
        <v>163</v>
      </c>
      <c r="C114" s="45">
        <v>20</v>
      </c>
      <c r="D114" s="38" t="s">
        <v>73</v>
      </c>
      <c r="E114" s="35"/>
      <c r="F114" s="35"/>
      <c r="G114" s="35"/>
      <c r="H114" s="35"/>
      <c r="I114" s="35"/>
      <c r="J114" s="35"/>
      <c r="K114" s="35"/>
      <c r="L114" s="35"/>
      <c r="M114" s="35"/>
      <c r="N114" s="35"/>
      <c r="O114" s="35"/>
      <c r="P114" s="35"/>
      <c r="Q114" s="35"/>
      <c r="R114" s="35"/>
      <c r="S114" s="35"/>
    </row>
    <row r="115" spans="1:19">
      <c r="A115" s="37">
        <v>114</v>
      </c>
      <c r="B115" s="38" t="s">
        <v>88</v>
      </c>
      <c r="C115" s="45">
        <v>20</v>
      </c>
      <c r="D115" s="38" t="s">
        <v>73</v>
      </c>
      <c r="E115" s="35"/>
      <c r="F115" s="35"/>
      <c r="G115" s="35"/>
      <c r="H115" s="35"/>
      <c r="I115" s="35"/>
      <c r="J115" s="35"/>
      <c r="K115" s="35"/>
      <c r="L115" s="35"/>
      <c r="M115" s="35"/>
      <c r="N115" s="35"/>
      <c r="O115" s="35"/>
      <c r="P115" s="35"/>
      <c r="Q115" s="35"/>
      <c r="R115" s="35"/>
      <c r="S115" s="35"/>
    </row>
    <row r="116" spans="1:19">
      <c r="A116" s="37">
        <v>115</v>
      </c>
      <c r="B116" s="38" t="s">
        <v>164</v>
      </c>
      <c r="C116" s="45">
        <v>20</v>
      </c>
      <c r="D116" s="38" t="s">
        <v>73</v>
      </c>
      <c r="E116" s="35"/>
      <c r="F116" s="35"/>
      <c r="G116" s="35"/>
      <c r="H116" s="35"/>
      <c r="I116" s="35"/>
      <c r="J116" s="35"/>
      <c r="K116" s="35"/>
      <c r="L116" s="35"/>
      <c r="M116" s="35"/>
      <c r="N116" s="35"/>
      <c r="O116" s="35"/>
      <c r="P116" s="35"/>
      <c r="Q116" s="35"/>
      <c r="R116" s="35"/>
      <c r="S116" s="35"/>
    </row>
    <row r="117" spans="1:19">
      <c r="A117" s="37">
        <v>116</v>
      </c>
      <c r="B117" s="38" t="s">
        <v>129</v>
      </c>
      <c r="C117" s="45">
        <v>10</v>
      </c>
      <c r="D117" s="38" t="s">
        <v>73</v>
      </c>
      <c r="E117" s="35"/>
      <c r="F117" s="35"/>
      <c r="G117" s="35"/>
      <c r="H117" s="35"/>
      <c r="I117" s="35"/>
      <c r="J117" s="35"/>
      <c r="K117" s="35"/>
      <c r="L117" s="35"/>
      <c r="M117" s="35"/>
      <c r="N117" s="35"/>
      <c r="O117" s="35"/>
      <c r="P117" s="35"/>
      <c r="Q117" s="35"/>
      <c r="R117" s="35"/>
      <c r="S117" s="35"/>
    </row>
    <row r="118" spans="1:19">
      <c r="A118" s="37">
        <v>117</v>
      </c>
      <c r="B118" s="38" t="s">
        <v>131</v>
      </c>
      <c r="C118" s="45">
        <v>10</v>
      </c>
      <c r="D118" s="38" t="s">
        <v>73</v>
      </c>
      <c r="E118" s="35"/>
      <c r="F118" s="35"/>
      <c r="G118" s="35"/>
      <c r="H118" s="35"/>
      <c r="I118" s="35"/>
      <c r="J118" s="35"/>
      <c r="K118" s="35"/>
      <c r="L118" s="35"/>
      <c r="M118" s="35"/>
      <c r="N118" s="35"/>
      <c r="O118" s="35"/>
      <c r="P118" s="35"/>
      <c r="Q118" s="35"/>
      <c r="R118" s="35"/>
      <c r="S118" s="35"/>
    </row>
    <row r="119" spans="1:19">
      <c r="A119" s="37">
        <v>118</v>
      </c>
      <c r="B119" s="38" t="s">
        <v>133</v>
      </c>
      <c r="C119" s="45">
        <v>10</v>
      </c>
      <c r="D119" s="38" t="s">
        <v>73</v>
      </c>
      <c r="E119" s="35"/>
      <c r="F119" s="35"/>
      <c r="G119" s="35"/>
      <c r="H119" s="35"/>
      <c r="I119" s="35"/>
      <c r="J119" s="35"/>
      <c r="K119" s="35"/>
      <c r="L119" s="35"/>
      <c r="M119" s="35"/>
      <c r="N119" s="35"/>
      <c r="O119" s="35"/>
      <c r="P119" s="35"/>
      <c r="Q119" s="35"/>
      <c r="R119" s="35"/>
      <c r="S119" s="35"/>
    </row>
    <row r="120" spans="1:19">
      <c r="A120" s="37">
        <v>119</v>
      </c>
      <c r="B120" s="38" t="s">
        <v>135</v>
      </c>
      <c r="C120" s="45">
        <v>10</v>
      </c>
      <c r="D120" s="38" t="s">
        <v>73</v>
      </c>
      <c r="E120" s="35"/>
      <c r="F120" s="35"/>
      <c r="G120" s="35"/>
      <c r="H120" s="35"/>
      <c r="I120" s="35"/>
      <c r="J120" s="35"/>
      <c r="K120" s="35"/>
      <c r="L120" s="35"/>
      <c r="M120" s="35"/>
      <c r="N120" s="35"/>
      <c r="O120" s="35"/>
      <c r="P120" s="35"/>
      <c r="Q120" s="35"/>
      <c r="R120" s="35"/>
      <c r="S120" s="35"/>
    </row>
    <row r="121" spans="1:19">
      <c r="A121" s="37">
        <v>120</v>
      </c>
      <c r="B121" s="38" t="s">
        <v>137</v>
      </c>
      <c r="C121" s="45">
        <v>10</v>
      </c>
      <c r="D121" s="38" t="s">
        <v>73</v>
      </c>
      <c r="E121" s="35"/>
      <c r="F121" s="35"/>
      <c r="G121" s="35"/>
      <c r="H121" s="35"/>
      <c r="I121" s="35"/>
      <c r="J121" s="35"/>
      <c r="K121" s="35"/>
      <c r="L121" s="35"/>
      <c r="M121" s="35"/>
      <c r="N121" s="35"/>
      <c r="O121" s="35"/>
      <c r="P121" s="35"/>
      <c r="Q121" s="35"/>
      <c r="R121" s="35"/>
      <c r="S121" s="35"/>
    </row>
    <row r="122" spans="1:19">
      <c r="A122" s="37">
        <v>121</v>
      </c>
      <c r="B122" s="38" t="s">
        <v>141</v>
      </c>
      <c r="C122" s="45">
        <v>10</v>
      </c>
      <c r="D122" s="38" t="s">
        <v>73</v>
      </c>
      <c r="E122" s="35"/>
      <c r="F122" s="35"/>
      <c r="G122" s="35"/>
      <c r="H122" s="35"/>
      <c r="I122" s="35"/>
      <c r="J122" s="35"/>
      <c r="K122" s="35"/>
      <c r="L122" s="35"/>
      <c r="M122" s="35"/>
      <c r="N122" s="35"/>
      <c r="O122" s="35"/>
      <c r="P122" s="35"/>
      <c r="Q122" s="35"/>
      <c r="R122" s="35"/>
      <c r="S122" s="35"/>
    </row>
    <row r="123" spans="1:19">
      <c r="A123" s="37">
        <v>122</v>
      </c>
      <c r="B123" s="38" t="s">
        <v>143</v>
      </c>
      <c r="C123" s="45">
        <v>10</v>
      </c>
      <c r="D123" s="38" t="s">
        <v>73</v>
      </c>
      <c r="E123" s="35"/>
      <c r="F123" s="35"/>
      <c r="G123" s="35"/>
      <c r="H123" s="35"/>
      <c r="I123" s="35"/>
      <c r="J123" s="35"/>
      <c r="K123" s="35"/>
      <c r="L123" s="35"/>
      <c r="M123" s="35"/>
      <c r="N123" s="35"/>
      <c r="O123" s="35"/>
      <c r="P123" s="35"/>
      <c r="Q123" s="35"/>
      <c r="R123" s="35"/>
      <c r="S123" s="35"/>
    </row>
    <row r="124" spans="1:19">
      <c r="A124" s="37">
        <v>123</v>
      </c>
      <c r="B124" s="38" t="s">
        <v>145</v>
      </c>
      <c r="C124" s="45">
        <v>10</v>
      </c>
      <c r="D124" s="38" t="s">
        <v>73</v>
      </c>
      <c r="E124" s="35"/>
      <c r="F124" s="35"/>
      <c r="G124" s="35"/>
      <c r="H124" s="35"/>
      <c r="I124" s="35"/>
      <c r="J124" s="35"/>
      <c r="K124" s="35"/>
      <c r="L124" s="35"/>
      <c r="M124" s="35"/>
      <c r="N124" s="35"/>
      <c r="O124" s="35"/>
      <c r="P124" s="35"/>
      <c r="Q124" s="35"/>
      <c r="R124" s="35"/>
      <c r="S124" s="35"/>
    </row>
    <row r="125" spans="1:19">
      <c r="A125" s="37">
        <v>124</v>
      </c>
      <c r="B125" s="38" t="s">
        <v>147</v>
      </c>
      <c r="C125" s="45">
        <v>10</v>
      </c>
      <c r="D125" s="38" t="s">
        <v>73</v>
      </c>
      <c r="E125" s="35"/>
      <c r="F125" s="35"/>
      <c r="G125" s="35"/>
      <c r="H125" s="35"/>
      <c r="I125" s="35"/>
      <c r="J125" s="35"/>
      <c r="K125" s="35"/>
      <c r="L125" s="35"/>
      <c r="M125" s="35"/>
      <c r="N125" s="35"/>
      <c r="O125" s="35"/>
      <c r="P125" s="35"/>
      <c r="Q125" s="35"/>
      <c r="R125" s="35"/>
      <c r="S125" s="35"/>
    </row>
    <row r="126" spans="1:19">
      <c r="A126" s="37">
        <v>125</v>
      </c>
      <c r="B126" s="38" t="s">
        <v>150</v>
      </c>
      <c r="C126" s="45">
        <v>10</v>
      </c>
      <c r="D126" s="38" t="s">
        <v>73</v>
      </c>
      <c r="E126" s="35"/>
      <c r="F126" s="35"/>
      <c r="G126" s="35"/>
      <c r="H126" s="35"/>
      <c r="I126" s="35"/>
      <c r="J126" s="35"/>
      <c r="K126" s="35"/>
      <c r="L126" s="35"/>
      <c r="M126" s="35"/>
      <c r="N126" s="35"/>
      <c r="O126" s="35"/>
      <c r="P126" s="35"/>
      <c r="Q126" s="35"/>
      <c r="R126" s="35"/>
      <c r="S126" s="35"/>
    </row>
    <row r="127" spans="1:19">
      <c r="A127" s="37">
        <v>126</v>
      </c>
      <c r="B127" s="38" t="s">
        <v>151</v>
      </c>
      <c r="C127" s="45">
        <v>10</v>
      </c>
      <c r="D127" s="38" t="s">
        <v>73</v>
      </c>
      <c r="E127" s="35"/>
      <c r="F127" s="35"/>
      <c r="G127" s="35"/>
      <c r="H127" s="35"/>
      <c r="I127" s="35"/>
      <c r="J127" s="35"/>
      <c r="K127" s="35"/>
      <c r="L127" s="35"/>
      <c r="M127" s="35"/>
      <c r="N127" s="35"/>
      <c r="O127" s="35"/>
      <c r="P127" s="35"/>
      <c r="Q127" s="35"/>
      <c r="R127" s="35"/>
      <c r="S127" s="35"/>
    </row>
    <row r="128" spans="1:19">
      <c r="A128" s="37">
        <v>127</v>
      </c>
      <c r="B128" s="38" t="s">
        <v>152</v>
      </c>
      <c r="C128" s="45">
        <v>10</v>
      </c>
      <c r="D128" s="38" t="s">
        <v>73</v>
      </c>
      <c r="E128" s="35"/>
      <c r="F128" s="35"/>
      <c r="G128" s="35"/>
      <c r="H128" s="35"/>
      <c r="I128" s="35"/>
      <c r="J128" s="35"/>
      <c r="K128" s="35"/>
      <c r="L128" s="35"/>
      <c r="M128" s="35"/>
      <c r="N128" s="35"/>
      <c r="O128" s="35"/>
      <c r="P128" s="35"/>
      <c r="Q128" s="35"/>
      <c r="R128" s="35"/>
      <c r="S128" s="35"/>
    </row>
    <row r="129" spans="1:19">
      <c r="A129" s="37">
        <v>128</v>
      </c>
      <c r="B129" s="38" t="s">
        <v>153</v>
      </c>
      <c r="C129" s="45">
        <v>10</v>
      </c>
      <c r="D129" s="38" t="s">
        <v>73</v>
      </c>
      <c r="E129" s="35"/>
      <c r="F129" s="35"/>
      <c r="G129" s="35"/>
      <c r="H129" s="35"/>
      <c r="I129" s="35"/>
      <c r="J129" s="35"/>
      <c r="K129" s="35"/>
      <c r="L129" s="35"/>
      <c r="M129" s="35"/>
      <c r="N129" s="35"/>
      <c r="O129" s="35"/>
      <c r="P129" s="35"/>
      <c r="Q129" s="35"/>
      <c r="R129" s="35"/>
      <c r="S129" s="35"/>
    </row>
    <row r="130" spans="1:19">
      <c r="A130" s="37">
        <v>129</v>
      </c>
      <c r="B130" s="38" t="s">
        <v>154</v>
      </c>
      <c r="C130" s="45">
        <v>10</v>
      </c>
      <c r="D130" s="38" t="s">
        <v>73</v>
      </c>
      <c r="E130" s="35"/>
      <c r="F130" s="35"/>
      <c r="G130" s="35"/>
      <c r="H130" s="35"/>
      <c r="I130" s="35"/>
      <c r="J130" s="35"/>
      <c r="K130" s="35"/>
      <c r="L130" s="35"/>
      <c r="M130" s="35"/>
      <c r="N130" s="35"/>
      <c r="O130" s="35"/>
      <c r="P130" s="35"/>
      <c r="Q130" s="35"/>
      <c r="R130" s="35"/>
      <c r="S130" s="35"/>
    </row>
    <row r="131" spans="1:19">
      <c r="A131" s="37">
        <v>130</v>
      </c>
      <c r="B131" s="38" t="s">
        <v>155</v>
      </c>
      <c r="C131" s="45">
        <v>10</v>
      </c>
      <c r="D131" s="38" t="s">
        <v>73</v>
      </c>
      <c r="E131" s="35"/>
      <c r="F131" s="35"/>
      <c r="G131" s="35"/>
      <c r="H131" s="35"/>
      <c r="I131" s="35"/>
      <c r="J131" s="35"/>
      <c r="K131" s="35"/>
      <c r="L131" s="35"/>
      <c r="M131" s="35"/>
      <c r="N131" s="35"/>
      <c r="O131" s="35"/>
      <c r="P131" s="35"/>
      <c r="Q131" s="35"/>
      <c r="R131" s="35"/>
      <c r="S131" s="35"/>
    </row>
    <row r="132" spans="1:19">
      <c r="A132" s="37">
        <v>131</v>
      </c>
      <c r="B132" s="38" t="s">
        <v>157</v>
      </c>
      <c r="C132" s="45">
        <v>10</v>
      </c>
      <c r="D132" s="38" t="s">
        <v>73</v>
      </c>
      <c r="E132" s="35"/>
      <c r="F132" s="35"/>
      <c r="G132" s="35"/>
      <c r="H132" s="35"/>
      <c r="I132" s="35"/>
      <c r="J132" s="35"/>
      <c r="K132" s="35"/>
      <c r="L132" s="35"/>
      <c r="M132" s="35"/>
      <c r="N132" s="35"/>
      <c r="O132" s="35"/>
      <c r="P132" s="35"/>
      <c r="Q132" s="35"/>
      <c r="R132" s="35"/>
      <c r="S132" s="35"/>
    </row>
    <row r="133" spans="1:19">
      <c r="A133" s="37">
        <v>132</v>
      </c>
      <c r="B133" s="38" t="s">
        <v>158</v>
      </c>
      <c r="C133" s="45">
        <v>10</v>
      </c>
      <c r="D133" s="38" t="s">
        <v>73</v>
      </c>
      <c r="E133" s="35"/>
      <c r="F133" s="35"/>
      <c r="G133" s="35"/>
      <c r="H133" s="35"/>
      <c r="I133" s="35"/>
      <c r="J133" s="35"/>
      <c r="K133" s="35"/>
      <c r="L133" s="35"/>
      <c r="M133" s="35"/>
      <c r="N133" s="35"/>
      <c r="O133" s="35"/>
      <c r="P133" s="35"/>
      <c r="Q133" s="35"/>
      <c r="R133" s="35"/>
      <c r="S133" s="35"/>
    </row>
    <row r="134" spans="1:19">
      <c r="A134" s="37">
        <v>133</v>
      </c>
      <c r="B134" s="38" t="s">
        <v>159</v>
      </c>
      <c r="C134" s="45">
        <v>10</v>
      </c>
      <c r="D134" s="38" t="s">
        <v>73</v>
      </c>
      <c r="E134" s="35"/>
      <c r="F134" s="35"/>
      <c r="G134" s="35"/>
      <c r="H134" s="35"/>
      <c r="I134" s="35"/>
      <c r="J134" s="35"/>
      <c r="K134" s="35"/>
      <c r="L134" s="35"/>
      <c r="M134" s="35"/>
      <c r="N134" s="35"/>
      <c r="O134" s="35"/>
      <c r="P134" s="35"/>
      <c r="Q134" s="35"/>
      <c r="R134" s="35"/>
      <c r="S134" s="35"/>
    </row>
    <row r="135" spans="1:19">
      <c r="A135" s="37">
        <v>134</v>
      </c>
      <c r="B135" s="38" t="s">
        <v>160</v>
      </c>
      <c r="C135" s="45">
        <v>10</v>
      </c>
      <c r="D135" s="38" t="s">
        <v>73</v>
      </c>
      <c r="E135" s="35"/>
      <c r="F135" s="35"/>
      <c r="G135" s="35"/>
      <c r="H135" s="35"/>
      <c r="I135" s="35"/>
      <c r="J135" s="35"/>
      <c r="K135" s="35"/>
      <c r="L135" s="35"/>
      <c r="M135" s="35"/>
      <c r="N135" s="35"/>
      <c r="O135" s="35"/>
      <c r="P135" s="35"/>
      <c r="Q135" s="35"/>
      <c r="R135" s="35"/>
      <c r="S135" s="35"/>
    </row>
    <row r="136" spans="1:19">
      <c r="A136" s="37">
        <v>135</v>
      </c>
      <c r="B136" s="38" t="s">
        <v>161</v>
      </c>
      <c r="C136" s="45">
        <v>10</v>
      </c>
      <c r="D136" s="38" t="s">
        <v>73</v>
      </c>
      <c r="E136" s="35"/>
      <c r="F136" s="35"/>
      <c r="G136" s="35"/>
      <c r="H136" s="35"/>
      <c r="I136" s="35"/>
      <c r="J136" s="35"/>
      <c r="K136" s="35"/>
      <c r="L136" s="35"/>
      <c r="M136" s="35"/>
      <c r="N136" s="35"/>
      <c r="O136" s="35"/>
      <c r="P136" s="35"/>
      <c r="Q136" s="35"/>
      <c r="R136" s="35"/>
      <c r="S136" s="35"/>
    </row>
    <row r="137" spans="1:19">
      <c r="A137" s="37">
        <v>136</v>
      </c>
      <c r="B137" s="38" t="s">
        <v>170</v>
      </c>
      <c r="C137" s="45">
        <v>10</v>
      </c>
      <c r="D137" s="38" t="s">
        <v>73</v>
      </c>
      <c r="E137" s="35"/>
      <c r="F137" s="35"/>
      <c r="G137" s="35"/>
      <c r="H137" s="35"/>
      <c r="I137" s="35"/>
      <c r="J137" s="35"/>
      <c r="K137" s="35"/>
      <c r="L137" s="35"/>
      <c r="M137" s="35"/>
      <c r="N137" s="35"/>
      <c r="O137" s="35"/>
      <c r="P137" s="35"/>
      <c r="Q137" s="35"/>
      <c r="R137" s="35"/>
      <c r="S137" s="35"/>
    </row>
    <row r="138" spans="1:19">
      <c r="A138" s="37">
        <v>137</v>
      </c>
      <c r="B138" s="38" t="s">
        <v>73</v>
      </c>
      <c r="C138" s="45">
        <v>1300</v>
      </c>
      <c r="D138" s="38" t="s">
        <v>73</v>
      </c>
      <c r="E138" s="35"/>
      <c r="F138" s="35"/>
      <c r="G138" s="35"/>
      <c r="H138" s="35"/>
      <c r="I138" s="35"/>
      <c r="J138" s="35"/>
      <c r="K138" s="35"/>
      <c r="L138" s="35"/>
      <c r="M138" s="35"/>
      <c r="N138" s="35"/>
      <c r="O138" s="35"/>
      <c r="P138" s="35"/>
      <c r="Q138" s="35"/>
      <c r="R138" s="35"/>
      <c r="S138" s="35"/>
    </row>
    <row r="139" spans="1:19">
      <c r="A139" s="37">
        <v>138</v>
      </c>
      <c r="B139" s="38" t="s">
        <v>3955</v>
      </c>
      <c r="C139" s="45">
        <v>10</v>
      </c>
      <c r="D139" s="38" t="s">
        <v>73</v>
      </c>
      <c r="E139" s="35"/>
      <c r="F139" s="35"/>
      <c r="G139" s="35"/>
      <c r="H139" s="35"/>
      <c r="I139" s="35"/>
      <c r="J139" s="35"/>
      <c r="K139" s="35"/>
      <c r="L139" s="35"/>
      <c r="M139" s="35"/>
      <c r="N139" s="35"/>
      <c r="O139" s="35"/>
      <c r="P139" s="35"/>
      <c r="Q139" s="35"/>
      <c r="R139" s="35"/>
      <c r="S139" s="35"/>
    </row>
    <row r="140" spans="1:19">
      <c r="A140" s="37">
        <v>139</v>
      </c>
      <c r="B140" s="38" t="s">
        <v>3977</v>
      </c>
      <c r="C140" s="45">
        <v>10</v>
      </c>
      <c r="D140" s="38" t="s">
        <v>73</v>
      </c>
      <c r="E140" s="35"/>
      <c r="F140" s="35"/>
      <c r="G140" s="35"/>
      <c r="H140" s="35"/>
      <c r="I140" s="35"/>
      <c r="J140" s="35"/>
      <c r="K140" s="35"/>
      <c r="L140" s="35"/>
      <c r="M140" s="35"/>
      <c r="N140" s="35"/>
      <c r="O140" s="35"/>
      <c r="P140" s="35"/>
      <c r="Q140" s="35"/>
      <c r="R140" s="35"/>
      <c r="S140" s="35"/>
    </row>
    <row r="141" spans="1:19">
      <c r="A141" s="37">
        <v>140</v>
      </c>
      <c r="B141" s="38" t="s">
        <v>77</v>
      </c>
      <c r="C141" s="45">
        <v>210</v>
      </c>
      <c r="D141" s="38" t="s">
        <v>73</v>
      </c>
      <c r="E141" s="35"/>
      <c r="F141" s="35"/>
      <c r="G141" s="35"/>
      <c r="H141" s="35"/>
      <c r="I141" s="35"/>
      <c r="J141" s="35"/>
      <c r="K141" s="35"/>
      <c r="L141" s="35"/>
      <c r="M141" s="35"/>
      <c r="N141" s="35"/>
      <c r="O141" s="35"/>
      <c r="P141" s="35"/>
      <c r="Q141" s="35"/>
      <c r="R141" s="35"/>
      <c r="S141" s="35"/>
    </row>
    <row r="142" spans="1:19">
      <c r="A142" s="37">
        <v>141</v>
      </c>
      <c r="B142" s="38" t="s">
        <v>92</v>
      </c>
      <c r="C142" s="45">
        <v>70</v>
      </c>
      <c r="D142" s="38" t="s">
        <v>73</v>
      </c>
      <c r="E142" s="35"/>
      <c r="F142" s="35"/>
      <c r="G142" s="35"/>
      <c r="H142" s="35"/>
      <c r="I142" s="35"/>
      <c r="J142" s="35"/>
      <c r="K142" s="35"/>
      <c r="L142" s="35"/>
      <c r="M142" s="35"/>
      <c r="N142" s="35"/>
      <c r="O142" s="35"/>
      <c r="P142" s="35"/>
      <c r="Q142" s="35"/>
      <c r="R142" s="35"/>
      <c r="S142" s="35"/>
    </row>
    <row r="143" spans="1:19">
      <c r="A143" s="37">
        <v>142</v>
      </c>
      <c r="B143" s="38" t="s">
        <v>94</v>
      </c>
      <c r="C143" s="45">
        <v>50</v>
      </c>
      <c r="D143" s="38" t="s">
        <v>73</v>
      </c>
      <c r="E143" s="35"/>
      <c r="F143" s="35"/>
      <c r="G143" s="35"/>
      <c r="H143" s="35"/>
      <c r="I143" s="35"/>
      <c r="J143" s="35"/>
      <c r="K143" s="35"/>
      <c r="L143" s="35"/>
      <c r="M143" s="35"/>
      <c r="N143" s="35"/>
      <c r="O143" s="35"/>
      <c r="P143" s="35"/>
      <c r="Q143" s="35"/>
      <c r="R143" s="35"/>
      <c r="S143" s="35"/>
    </row>
    <row r="144" spans="1:19">
      <c r="A144" s="37">
        <v>143</v>
      </c>
      <c r="B144" s="38" t="s">
        <v>74</v>
      </c>
      <c r="C144" s="45">
        <v>70</v>
      </c>
      <c r="D144" s="38" t="s">
        <v>75</v>
      </c>
      <c r="E144" s="35" t="s">
        <v>6815</v>
      </c>
      <c r="F144" s="35"/>
      <c r="G144" s="35"/>
      <c r="H144" s="35"/>
      <c r="I144" s="35"/>
      <c r="J144" s="35"/>
      <c r="K144" s="35"/>
      <c r="L144" s="35"/>
      <c r="M144" s="35"/>
      <c r="N144" s="35"/>
      <c r="O144" s="35"/>
      <c r="P144" s="35"/>
      <c r="Q144" s="35"/>
      <c r="R144" s="35"/>
      <c r="S144" s="35"/>
    </row>
    <row r="145" spans="1:19">
      <c r="A145" s="37">
        <v>144</v>
      </c>
      <c r="B145" s="38" t="s">
        <v>78</v>
      </c>
      <c r="C145" s="45">
        <v>30</v>
      </c>
      <c r="D145" s="38" t="s">
        <v>75</v>
      </c>
      <c r="E145" s="35"/>
      <c r="F145" s="35"/>
      <c r="G145" s="35"/>
      <c r="H145" s="35"/>
      <c r="I145" s="35"/>
      <c r="J145" s="35"/>
      <c r="K145" s="35"/>
      <c r="L145" s="35"/>
      <c r="M145" s="35"/>
      <c r="N145" s="35"/>
      <c r="O145" s="35"/>
      <c r="P145" s="35"/>
      <c r="Q145" s="35"/>
      <c r="R145" s="35"/>
      <c r="S145" s="35"/>
    </row>
    <row r="146" spans="1:19">
      <c r="A146" s="37">
        <v>145</v>
      </c>
      <c r="B146" s="38" t="s">
        <v>82</v>
      </c>
      <c r="C146" s="45">
        <v>30</v>
      </c>
      <c r="D146" s="38" t="s">
        <v>75</v>
      </c>
      <c r="E146" s="35"/>
      <c r="F146" s="35"/>
      <c r="G146" s="35"/>
      <c r="H146" s="35"/>
      <c r="I146" s="35"/>
      <c r="J146" s="35"/>
      <c r="K146" s="35"/>
      <c r="L146" s="35"/>
      <c r="M146" s="35"/>
      <c r="N146" s="35"/>
      <c r="O146" s="35"/>
      <c r="P146" s="35"/>
      <c r="Q146" s="35"/>
      <c r="R146" s="35"/>
      <c r="S146" s="35"/>
    </row>
    <row r="147" spans="1:19">
      <c r="A147" s="37">
        <v>146</v>
      </c>
      <c r="B147" s="38" t="s">
        <v>84</v>
      </c>
      <c r="C147" s="45">
        <v>20</v>
      </c>
      <c r="D147" s="38" t="s">
        <v>75</v>
      </c>
      <c r="E147" s="35"/>
      <c r="F147" s="35"/>
      <c r="G147" s="35"/>
      <c r="H147" s="35"/>
      <c r="I147" s="35"/>
      <c r="J147" s="35"/>
      <c r="K147" s="35"/>
      <c r="L147" s="35"/>
      <c r="M147" s="35"/>
      <c r="N147" s="35"/>
      <c r="O147" s="35"/>
      <c r="P147" s="35"/>
      <c r="Q147" s="35"/>
      <c r="R147" s="35"/>
      <c r="S147" s="35"/>
    </row>
    <row r="148" spans="1:19">
      <c r="A148" s="37">
        <v>147</v>
      </c>
      <c r="B148" s="38" t="s">
        <v>90</v>
      </c>
      <c r="C148" s="45">
        <v>10</v>
      </c>
      <c r="D148" s="38" t="s">
        <v>75</v>
      </c>
      <c r="E148" s="35"/>
      <c r="F148" s="35"/>
      <c r="G148" s="35"/>
      <c r="H148" s="35"/>
      <c r="I148" s="35"/>
      <c r="J148" s="35"/>
      <c r="K148" s="35"/>
      <c r="L148" s="35"/>
      <c r="M148" s="35"/>
      <c r="N148" s="35"/>
      <c r="O148" s="35"/>
      <c r="P148" s="35"/>
      <c r="Q148" s="35"/>
      <c r="R148" s="35"/>
      <c r="S148" s="35"/>
    </row>
    <row r="149" spans="1:19">
      <c r="A149" s="37">
        <v>148</v>
      </c>
      <c r="B149" s="38" t="s">
        <v>95</v>
      </c>
      <c r="C149" s="45">
        <v>10</v>
      </c>
      <c r="D149" s="38" t="s">
        <v>75</v>
      </c>
      <c r="E149" s="35"/>
      <c r="F149" s="35"/>
      <c r="G149" s="35"/>
      <c r="H149" s="35"/>
      <c r="I149" s="35"/>
      <c r="J149" s="35"/>
      <c r="K149" s="35"/>
      <c r="L149" s="35"/>
      <c r="M149" s="35"/>
      <c r="N149" s="35"/>
      <c r="O149" s="35"/>
      <c r="P149" s="35"/>
      <c r="Q149" s="35"/>
      <c r="R149" s="35"/>
      <c r="S149" s="35"/>
    </row>
    <row r="150" spans="1:19">
      <c r="A150" s="37">
        <v>149</v>
      </c>
      <c r="B150" s="38" t="s">
        <v>72</v>
      </c>
      <c r="C150" s="45">
        <v>720</v>
      </c>
      <c r="D150" s="38" t="s">
        <v>72</v>
      </c>
      <c r="E150" s="35" t="s">
        <v>6815</v>
      </c>
      <c r="F150" s="35"/>
      <c r="G150" s="35"/>
      <c r="H150" s="35"/>
      <c r="I150" s="35"/>
      <c r="J150" s="35"/>
      <c r="K150" s="35"/>
      <c r="L150" s="35"/>
      <c r="M150" s="35"/>
      <c r="N150" s="35"/>
      <c r="O150" s="35"/>
      <c r="P150" s="35"/>
      <c r="Q150" s="35"/>
      <c r="R150" s="35"/>
      <c r="S150" s="35"/>
    </row>
    <row r="151" spans="1:19">
      <c r="A151" s="37">
        <v>150</v>
      </c>
      <c r="B151" s="38" t="s">
        <v>71</v>
      </c>
      <c r="C151" s="45">
        <v>110</v>
      </c>
      <c r="D151" s="38" t="s">
        <v>72</v>
      </c>
      <c r="E151" s="35"/>
      <c r="F151" s="35"/>
      <c r="G151" s="35"/>
      <c r="H151" s="35"/>
      <c r="I151" s="35"/>
      <c r="J151" s="35"/>
      <c r="K151" s="35"/>
      <c r="L151" s="35"/>
      <c r="M151" s="35"/>
      <c r="N151" s="35"/>
      <c r="O151" s="35"/>
      <c r="P151" s="35"/>
      <c r="Q151" s="35"/>
      <c r="R151" s="35"/>
      <c r="S151" s="35"/>
    </row>
    <row r="152" spans="1:19">
      <c r="A152" s="37">
        <v>151</v>
      </c>
      <c r="B152" s="38" t="s">
        <v>80</v>
      </c>
      <c r="C152" s="45">
        <v>110</v>
      </c>
      <c r="D152" s="38" t="s">
        <v>72</v>
      </c>
      <c r="E152" s="35"/>
      <c r="F152" s="35"/>
      <c r="G152" s="35"/>
      <c r="H152" s="35"/>
      <c r="I152" s="35"/>
      <c r="J152" s="35"/>
      <c r="K152" s="35"/>
      <c r="L152" s="35"/>
      <c r="M152" s="35"/>
      <c r="N152" s="35"/>
      <c r="O152" s="35"/>
      <c r="P152" s="35"/>
      <c r="Q152" s="35"/>
      <c r="R152" s="35"/>
      <c r="S152" s="35"/>
    </row>
    <row r="153" spans="1:19">
      <c r="A153" s="37">
        <v>152</v>
      </c>
      <c r="B153" s="38" t="s">
        <v>79</v>
      </c>
      <c r="C153" s="45">
        <v>90</v>
      </c>
      <c r="D153" s="38" t="s">
        <v>72</v>
      </c>
      <c r="E153" s="35"/>
      <c r="F153" s="35"/>
      <c r="G153" s="35"/>
      <c r="H153" s="35"/>
      <c r="I153" s="35"/>
      <c r="J153" s="35"/>
      <c r="K153" s="35"/>
      <c r="L153" s="35"/>
      <c r="M153" s="35"/>
      <c r="N153" s="35"/>
      <c r="O153" s="35"/>
      <c r="P153" s="35"/>
      <c r="Q153" s="35"/>
      <c r="R153" s="35"/>
      <c r="S153" s="35"/>
    </row>
    <row r="154" spans="1:19">
      <c r="A154" s="37">
        <v>153</v>
      </c>
      <c r="B154" s="38" t="s">
        <v>86</v>
      </c>
      <c r="C154" s="45">
        <v>90</v>
      </c>
      <c r="D154" s="38" t="s">
        <v>72</v>
      </c>
      <c r="E154" s="35"/>
      <c r="F154" s="35"/>
      <c r="G154" s="35"/>
      <c r="H154" s="35"/>
      <c r="I154" s="35"/>
      <c r="J154" s="35"/>
      <c r="K154" s="35"/>
      <c r="L154" s="35"/>
      <c r="M154" s="35"/>
      <c r="N154" s="35"/>
      <c r="O154" s="35"/>
      <c r="P154" s="35"/>
      <c r="Q154" s="35"/>
      <c r="R154" s="35"/>
      <c r="S154" s="35"/>
    </row>
    <row r="155" spans="1:19">
      <c r="A155" s="37">
        <v>154</v>
      </c>
      <c r="B155" s="38" t="s">
        <v>76</v>
      </c>
      <c r="C155" s="45">
        <v>70</v>
      </c>
      <c r="D155" s="38" t="s">
        <v>72</v>
      </c>
      <c r="E155" s="35"/>
      <c r="F155" s="35"/>
      <c r="G155" s="35"/>
      <c r="H155" s="35"/>
      <c r="I155" s="35"/>
      <c r="J155" s="35"/>
      <c r="K155" s="35"/>
      <c r="L155" s="35"/>
      <c r="M155" s="35"/>
      <c r="N155" s="35"/>
      <c r="O155" s="35"/>
      <c r="P155" s="35"/>
      <c r="Q155" s="35"/>
      <c r="R155" s="35"/>
      <c r="S155" s="35"/>
    </row>
    <row r="156" spans="1:19">
      <c r="A156" s="37">
        <v>155</v>
      </c>
      <c r="B156" s="38" t="s">
        <v>89</v>
      </c>
      <c r="C156" s="45">
        <v>70</v>
      </c>
      <c r="D156" s="38" t="s">
        <v>72</v>
      </c>
      <c r="E156" s="35"/>
      <c r="F156" s="35"/>
      <c r="G156" s="35"/>
      <c r="H156" s="35"/>
      <c r="I156" s="35"/>
      <c r="J156" s="35"/>
      <c r="K156" s="35"/>
      <c r="L156" s="35"/>
      <c r="M156" s="35"/>
      <c r="N156" s="35"/>
      <c r="O156" s="35"/>
      <c r="P156" s="35"/>
      <c r="Q156" s="35"/>
      <c r="R156" s="35"/>
      <c r="S156" s="35"/>
    </row>
    <row r="157" spans="1:19">
      <c r="A157" s="37">
        <v>156</v>
      </c>
      <c r="B157" s="38" t="s">
        <v>85</v>
      </c>
      <c r="C157" s="45">
        <v>40</v>
      </c>
      <c r="D157" s="38" t="s">
        <v>72</v>
      </c>
      <c r="E157" s="35"/>
      <c r="F157" s="35"/>
      <c r="G157" s="35"/>
      <c r="H157" s="35"/>
      <c r="I157" s="35"/>
      <c r="J157" s="35"/>
      <c r="K157" s="35"/>
      <c r="L157" s="35"/>
      <c r="M157" s="35"/>
      <c r="N157" s="35"/>
      <c r="O157" s="35"/>
      <c r="P157" s="35"/>
      <c r="Q157" s="35"/>
      <c r="R157" s="35"/>
      <c r="S157" s="35"/>
    </row>
    <row r="158" spans="1:19">
      <c r="A158" s="37">
        <v>157</v>
      </c>
      <c r="B158" s="38" t="s">
        <v>91</v>
      </c>
      <c r="C158" s="45">
        <v>40</v>
      </c>
      <c r="D158" s="38" t="s">
        <v>72</v>
      </c>
      <c r="E158" s="35"/>
      <c r="F158" s="35"/>
      <c r="G158" s="35"/>
      <c r="H158" s="35"/>
      <c r="I158" s="35"/>
      <c r="J158" s="35"/>
      <c r="K158" s="35"/>
      <c r="L158" s="35"/>
      <c r="M158" s="35"/>
      <c r="N158" s="35"/>
      <c r="O158" s="35"/>
      <c r="P158" s="35"/>
      <c r="Q158" s="35"/>
      <c r="R158" s="35"/>
      <c r="S158" s="35"/>
    </row>
    <row r="159" spans="1:19">
      <c r="A159" s="37">
        <v>158</v>
      </c>
      <c r="B159" s="38" t="s">
        <v>99</v>
      </c>
      <c r="C159" s="45">
        <v>40</v>
      </c>
      <c r="D159" s="38" t="s">
        <v>72</v>
      </c>
      <c r="E159" s="35"/>
      <c r="F159" s="35"/>
      <c r="G159" s="35"/>
      <c r="H159" s="35"/>
      <c r="I159" s="35"/>
      <c r="J159" s="35"/>
      <c r="K159" s="35"/>
      <c r="L159" s="35"/>
      <c r="M159" s="35"/>
      <c r="N159" s="35"/>
      <c r="O159" s="35"/>
      <c r="P159" s="35"/>
      <c r="Q159" s="35"/>
      <c r="R159" s="35"/>
      <c r="S159" s="35"/>
    </row>
    <row r="160" spans="1:19">
      <c r="A160" s="37">
        <v>159</v>
      </c>
      <c r="B160" s="38" t="s">
        <v>103</v>
      </c>
      <c r="C160" s="45">
        <v>30</v>
      </c>
      <c r="D160" s="38" t="s">
        <v>72</v>
      </c>
      <c r="E160" s="35"/>
      <c r="F160" s="35"/>
      <c r="G160" s="35"/>
      <c r="H160" s="35"/>
      <c r="I160" s="35"/>
      <c r="J160" s="35"/>
      <c r="K160" s="35"/>
      <c r="L160" s="35"/>
      <c r="M160" s="35"/>
      <c r="N160" s="35"/>
      <c r="O160" s="35"/>
      <c r="P160" s="35"/>
      <c r="Q160" s="35"/>
      <c r="R160" s="35"/>
      <c r="S160" s="35"/>
    </row>
    <row r="161" spans="1:19">
      <c r="A161" s="37">
        <v>160</v>
      </c>
      <c r="B161" s="38" t="s">
        <v>106</v>
      </c>
      <c r="C161" s="45">
        <v>20</v>
      </c>
      <c r="D161" s="38" t="s">
        <v>72</v>
      </c>
      <c r="E161" s="35"/>
      <c r="F161" s="35"/>
      <c r="G161" s="35"/>
      <c r="H161" s="35"/>
      <c r="I161" s="35"/>
      <c r="J161" s="35"/>
      <c r="K161" s="35"/>
      <c r="L161" s="35"/>
      <c r="M161" s="35"/>
      <c r="N161" s="35"/>
      <c r="O161" s="35"/>
      <c r="P161" s="35"/>
      <c r="Q161" s="35"/>
      <c r="R161" s="35"/>
      <c r="S161" s="35"/>
    </row>
    <row r="162" spans="1:19">
      <c r="A162" s="37">
        <v>161</v>
      </c>
      <c r="B162" s="38" t="s">
        <v>109</v>
      </c>
      <c r="C162" s="45">
        <v>20</v>
      </c>
      <c r="D162" s="38" t="s">
        <v>72</v>
      </c>
      <c r="E162" s="35"/>
      <c r="F162" s="35"/>
      <c r="G162" s="35"/>
      <c r="H162" s="35"/>
      <c r="I162" s="35"/>
      <c r="J162" s="35"/>
      <c r="K162" s="35"/>
      <c r="L162" s="35"/>
      <c r="M162" s="35"/>
      <c r="N162" s="35"/>
      <c r="O162" s="35"/>
      <c r="P162" s="35"/>
      <c r="Q162" s="35"/>
      <c r="R162" s="35"/>
      <c r="S162" s="35"/>
    </row>
    <row r="163" spans="1:19">
      <c r="A163" s="37">
        <v>162</v>
      </c>
      <c r="B163" s="38" t="s">
        <v>110</v>
      </c>
      <c r="C163" s="45">
        <v>20</v>
      </c>
      <c r="D163" s="38" t="s">
        <v>72</v>
      </c>
      <c r="E163" s="35"/>
      <c r="F163" s="35"/>
      <c r="G163" s="35"/>
      <c r="H163" s="35"/>
      <c r="I163" s="35"/>
      <c r="J163" s="35"/>
      <c r="K163" s="35"/>
      <c r="L163" s="35"/>
      <c r="M163" s="35"/>
      <c r="N163" s="35"/>
      <c r="O163" s="35"/>
      <c r="P163" s="35"/>
      <c r="Q163" s="35"/>
      <c r="R163" s="35"/>
      <c r="S163" s="35"/>
    </row>
    <row r="164" spans="1:19">
      <c r="A164" s="37">
        <v>163</v>
      </c>
      <c r="B164" s="38" t="s">
        <v>112</v>
      </c>
      <c r="C164" s="45">
        <v>20</v>
      </c>
      <c r="D164" s="38" t="s">
        <v>72</v>
      </c>
      <c r="E164" s="35"/>
      <c r="F164" s="35"/>
      <c r="G164" s="35"/>
      <c r="H164" s="35"/>
      <c r="I164" s="35"/>
      <c r="J164" s="35"/>
      <c r="K164" s="35"/>
      <c r="L164" s="35"/>
      <c r="M164" s="35"/>
      <c r="N164" s="35"/>
      <c r="O164" s="35"/>
      <c r="P164" s="35"/>
      <c r="Q164" s="35"/>
      <c r="R164" s="35"/>
      <c r="S164" s="35"/>
    </row>
    <row r="165" spans="1:19">
      <c r="A165" s="37">
        <v>164</v>
      </c>
      <c r="B165" s="38" t="s">
        <v>114</v>
      </c>
      <c r="C165" s="45">
        <v>20</v>
      </c>
      <c r="D165" s="38" t="s">
        <v>72</v>
      </c>
      <c r="E165" s="35"/>
      <c r="F165" s="35"/>
      <c r="G165" s="35"/>
      <c r="H165" s="35"/>
      <c r="I165" s="35"/>
      <c r="J165" s="35"/>
      <c r="K165" s="35"/>
      <c r="L165" s="35"/>
      <c r="M165" s="35"/>
      <c r="N165" s="35"/>
      <c r="O165" s="35"/>
      <c r="P165" s="35"/>
      <c r="Q165" s="35"/>
      <c r="R165" s="35"/>
      <c r="S165" s="35"/>
    </row>
    <row r="166" spans="1:19">
      <c r="A166" s="37">
        <v>165</v>
      </c>
      <c r="B166" s="38" t="s">
        <v>119</v>
      </c>
      <c r="C166" s="45">
        <v>20</v>
      </c>
      <c r="D166" s="38" t="s">
        <v>72</v>
      </c>
      <c r="E166" s="35"/>
      <c r="F166" s="35"/>
      <c r="G166" s="35"/>
      <c r="H166" s="35"/>
      <c r="I166" s="35"/>
      <c r="J166" s="35"/>
      <c r="K166" s="35"/>
      <c r="L166" s="35"/>
      <c r="M166" s="35"/>
      <c r="N166" s="35"/>
      <c r="O166" s="35"/>
      <c r="P166" s="35"/>
      <c r="Q166" s="35"/>
      <c r="R166" s="35"/>
      <c r="S166" s="35"/>
    </row>
    <row r="167" spans="1:19">
      <c r="A167" s="37">
        <v>166</v>
      </c>
      <c r="B167" s="38" t="s">
        <v>113</v>
      </c>
      <c r="C167" s="45">
        <v>20</v>
      </c>
      <c r="D167" s="38" t="s">
        <v>72</v>
      </c>
      <c r="E167" s="35"/>
      <c r="F167" s="35"/>
      <c r="G167" s="35"/>
      <c r="H167" s="35"/>
      <c r="I167" s="35"/>
      <c r="J167" s="35"/>
      <c r="K167" s="35"/>
      <c r="L167" s="35"/>
      <c r="M167" s="35"/>
      <c r="N167" s="35"/>
      <c r="O167" s="35"/>
      <c r="P167" s="35"/>
      <c r="Q167" s="35"/>
      <c r="R167" s="35"/>
      <c r="S167" s="35"/>
    </row>
    <row r="168" spans="1:19">
      <c r="A168" s="37">
        <v>167</v>
      </c>
      <c r="B168" s="38" t="s">
        <v>115</v>
      </c>
      <c r="C168" s="45">
        <v>20</v>
      </c>
      <c r="D168" s="38" t="s">
        <v>72</v>
      </c>
      <c r="E168" s="35"/>
      <c r="F168" s="35"/>
      <c r="G168" s="35"/>
      <c r="H168" s="35"/>
      <c r="I168" s="35"/>
      <c r="J168" s="35"/>
      <c r="K168" s="35"/>
      <c r="L168" s="35"/>
      <c r="M168" s="35"/>
      <c r="N168" s="35"/>
      <c r="O168" s="35"/>
      <c r="P168" s="35"/>
      <c r="Q168" s="35"/>
      <c r="R168" s="35"/>
      <c r="S168" s="35"/>
    </row>
    <row r="169" spans="1:19">
      <c r="A169" s="37">
        <v>168</v>
      </c>
      <c r="B169" s="38" t="s">
        <v>117</v>
      </c>
      <c r="C169" s="45">
        <v>20</v>
      </c>
      <c r="D169" s="38" t="s">
        <v>72</v>
      </c>
      <c r="E169" s="35"/>
      <c r="F169" s="35"/>
      <c r="G169" s="35"/>
      <c r="H169" s="35"/>
      <c r="I169" s="35"/>
      <c r="J169" s="35"/>
      <c r="K169" s="35"/>
      <c r="L169" s="35"/>
      <c r="M169" s="35"/>
      <c r="N169" s="35"/>
      <c r="O169" s="35"/>
      <c r="P169" s="35"/>
      <c r="Q169" s="35"/>
      <c r="R169" s="35"/>
      <c r="S169" s="35"/>
    </row>
    <row r="170" spans="1:19">
      <c r="A170" s="37">
        <v>169</v>
      </c>
      <c r="B170" s="38" t="s">
        <v>122</v>
      </c>
      <c r="C170" s="45">
        <v>10</v>
      </c>
      <c r="D170" s="38" t="s">
        <v>72</v>
      </c>
      <c r="E170" s="35"/>
      <c r="F170" s="35"/>
      <c r="G170" s="35"/>
      <c r="H170" s="35"/>
      <c r="I170" s="35"/>
      <c r="J170" s="35"/>
      <c r="K170" s="35"/>
      <c r="L170" s="35"/>
      <c r="M170" s="35"/>
      <c r="N170" s="35"/>
      <c r="O170" s="35"/>
      <c r="P170" s="35"/>
      <c r="Q170" s="35"/>
      <c r="R170" s="35"/>
      <c r="S170" s="35"/>
    </row>
    <row r="171" spans="1:19">
      <c r="A171" s="37">
        <v>170</v>
      </c>
      <c r="B171" s="38" t="s">
        <v>125</v>
      </c>
      <c r="C171" s="45">
        <v>10</v>
      </c>
      <c r="D171" s="38" t="s">
        <v>72</v>
      </c>
      <c r="E171" s="35"/>
      <c r="F171" s="35"/>
      <c r="G171" s="35"/>
      <c r="H171" s="35"/>
      <c r="I171" s="35"/>
      <c r="J171" s="35"/>
      <c r="K171" s="35"/>
      <c r="L171" s="35"/>
      <c r="M171" s="35"/>
      <c r="N171" s="35"/>
      <c r="O171" s="35"/>
      <c r="P171" s="35"/>
      <c r="Q171" s="35"/>
      <c r="R171" s="35"/>
      <c r="S171" s="35"/>
    </row>
    <row r="172" spans="1:19">
      <c r="A172" s="37">
        <v>171</v>
      </c>
      <c r="B172" s="38" t="s">
        <v>127</v>
      </c>
      <c r="C172" s="45">
        <v>10</v>
      </c>
      <c r="D172" s="38" t="s">
        <v>72</v>
      </c>
      <c r="E172" s="35"/>
      <c r="F172" s="35"/>
      <c r="G172" s="35"/>
      <c r="H172" s="35"/>
      <c r="I172" s="35"/>
      <c r="J172" s="35"/>
      <c r="K172" s="35"/>
      <c r="L172" s="35"/>
      <c r="M172" s="35"/>
      <c r="N172" s="35"/>
      <c r="O172" s="35"/>
      <c r="P172" s="35"/>
      <c r="Q172" s="35"/>
      <c r="R172" s="35"/>
      <c r="S172" s="35"/>
    </row>
    <row r="173" spans="1:19">
      <c r="A173" s="37">
        <v>172</v>
      </c>
      <c r="B173" s="38" t="s">
        <v>128</v>
      </c>
      <c r="C173" s="45">
        <v>10</v>
      </c>
      <c r="D173" s="38" t="s">
        <v>72</v>
      </c>
      <c r="E173" s="35"/>
      <c r="F173" s="35"/>
      <c r="G173" s="35"/>
      <c r="H173" s="35"/>
      <c r="I173" s="35"/>
      <c r="J173" s="35"/>
      <c r="K173" s="35"/>
      <c r="L173" s="35"/>
      <c r="M173" s="35"/>
      <c r="N173" s="35"/>
      <c r="O173" s="35"/>
      <c r="P173" s="35"/>
      <c r="Q173" s="35"/>
      <c r="R173" s="35"/>
      <c r="S173" s="35"/>
    </row>
    <row r="174" spans="1:19">
      <c r="A174" s="37">
        <v>173</v>
      </c>
      <c r="B174" s="38" t="s">
        <v>130</v>
      </c>
      <c r="C174" s="45">
        <v>10</v>
      </c>
      <c r="D174" s="38" t="s">
        <v>72</v>
      </c>
      <c r="E174" s="35"/>
      <c r="F174" s="35"/>
      <c r="G174" s="35"/>
      <c r="H174" s="35"/>
      <c r="I174" s="35"/>
      <c r="J174" s="35"/>
      <c r="K174" s="35"/>
      <c r="L174" s="35"/>
      <c r="M174" s="35"/>
      <c r="N174" s="35"/>
      <c r="O174" s="35"/>
      <c r="P174" s="35"/>
      <c r="Q174" s="35"/>
      <c r="R174" s="35"/>
      <c r="S174" s="35"/>
    </row>
    <row r="175" spans="1:19">
      <c r="A175" s="37">
        <v>174</v>
      </c>
      <c r="B175" s="38" t="s">
        <v>132</v>
      </c>
      <c r="C175" s="45">
        <v>10</v>
      </c>
      <c r="D175" s="38" t="s">
        <v>72</v>
      </c>
      <c r="E175" s="35"/>
      <c r="F175" s="35"/>
      <c r="G175" s="35"/>
      <c r="H175" s="35"/>
      <c r="I175" s="35"/>
      <c r="J175" s="35"/>
      <c r="K175" s="35"/>
      <c r="L175" s="35"/>
      <c r="M175" s="35"/>
      <c r="N175" s="35"/>
      <c r="O175" s="35"/>
      <c r="P175" s="35"/>
      <c r="Q175" s="35"/>
      <c r="R175" s="35"/>
      <c r="S175" s="35"/>
    </row>
    <row r="176" spans="1:19">
      <c r="A176" s="37">
        <v>175</v>
      </c>
      <c r="B176" s="38" t="s">
        <v>134</v>
      </c>
      <c r="C176" s="45">
        <v>10</v>
      </c>
      <c r="D176" s="38" t="s">
        <v>72</v>
      </c>
      <c r="E176" s="35"/>
      <c r="F176" s="35"/>
      <c r="G176" s="35"/>
      <c r="H176" s="35"/>
      <c r="I176" s="35"/>
      <c r="J176" s="35"/>
      <c r="K176" s="35"/>
      <c r="L176" s="35"/>
      <c r="M176" s="35"/>
      <c r="N176" s="35"/>
      <c r="O176" s="35"/>
      <c r="P176" s="35"/>
      <c r="Q176" s="35"/>
      <c r="R176" s="35"/>
      <c r="S176" s="35"/>
    </row>
    <row r="177" spans="1:19">
      <c r="A177" s="37">
        <v>176</v>
      </c>
      <c r="B177" s="38" t="s">
        <v>136</v>
      </c>
      <c r="C177" s="45">
        <v>10</v>
      </c>
      <c r="D177" s="38" t="s">
        <v>72</v>
      </c>
      <c r="E177" s="35"/>
      <c r="F177" s="35"/>
      <c r="G177" s="35"/>
      <c r="H177" s="35"/>
      <c r="I177" s="35"/>
      <c r="J177" s="35"/>
      <c r="K177" s="35"/>
      <c r="L177" s="35"/>
      <c r="M177" s="35"/>
      <c r="N177" s="35"/>
      <c r="O177" s="35"/>
      <c r="P177" s="35"/>
      <c r="Q177" s="35"/>
      <c r="R177" s="35"/>
      <c r="S177" s="35"/>
    </row>
    <row r="178" spans="1:19">
      <c r="A178" s="37">
        <v>177</v>
      </c>
      <c r="B178" s="38" t="s">
        <v>138</v>
      </c>
      <c r="C178" s="45">
        <v>10</v>
      </c>
      <c r="D178" s="38" t="s">
        <v>72</v>
      </c>
      <c r="E178" s="35"/>
      <c r="F178" s="35"/>
      <c r="G178" s="35"/>
      <c r="H178" s="35"/>
      <c r="I178" s="35"/>
      <c r="J178" s="35"/>
      <c r="K178" s="35"/>
      <c r="L178" s="35"/>
      <c r="M178" s="35"/>
      <c r="N178" s="35"/>
      <c r="O178" s="35"/>
      <c r="P178" s="35"/>
      <c r="Q178" s="35"/>
      <c r="R178" s="35"/>
      <c r="S178" s="35"/>
    </row>
    <row r="179" spans="1:19">
      <c r="A179" s="37">
        <v>178</v>
      </c>
      <c r="B179" s="38" t="s">
        <v>140</v>
      </c>
      <c r="C179" s="45">
        <v>10</v>
      </c>
      <c r="D179" s="38" t="s">
        <v>72</v>
      </c>
      <c r="E179" s="35"/>
      <c r="F179" s="35"/>
      <c r="G179" s="35"/>
      <c r="H179" s="35"/>
      <c r="I179" s="35"/>
      <c r="J179" s="35"/>
      <c r="K179" s="35"/>
      <c r="L179" s="35"/>
      <c r="M179" s="35"/>
      <c r="N179" s="35"/>
      <c r="O179" s="35"/>
      <c r="P179" s="35"/>
      <c r="Q179" s="35"/>
      <c r="R179" s="35"/>
      <c r="S179" s="35"/>
    </row>
    <row r="180" spans="1:19">
      <c r="A180" s="37">
        <v>179</v>
      </c>
      <c r="B180" s="38" t="s">
        <v>142</v>
      </c>
      <c r="C180" s="45">
        <v>10</v>
      </c>
      <c r="D180" s="38" t="s">
        <v>72</v>
      </c>
      <c r="E180" s="35"/>
      <c r="F180" s="35"/>
      <c r="G180" s="35"/>
      <c r="H180" s="35"/>
      <c r="I180" s="35"/>
      <c r="J180" s="35"/>
      <c r="K180" s="35"/>
      <c r="L180" s="35"/>
      <c r="M180" s="35"/>
      <c r="N180" s="35"/>
      <c r="O180" s="35"/>
      <c r="P180" s="35"/>
      <c r="Q180" s="35"/>
      <c r="R180" s="35"/>
      <c r="S180" s="35"/>
    </row>
    <row r="181" spans="1:19">
      <c r="A181" s="37">
        <v>180</v>
      </c>
      <c r="B181" s="38" t="s">
        <v>144</v>
      </c>
      <c r="C181" s="45">
        <v>10</v>
      </c>
      <c r="D181" s="38" t="s">
        <v>72</v>
      </c>
      <c r="E181" s="35"/>
      <c r="F181" s="35"/>
      <c r="G181" s="35"/>
      <c r="H181" s="35"/>
      <c r="I181" s="35"/>
      <c r="J181" s="35"/>
      <c r="K181" s="35"/>
      <c r="L181" s="35"/>
      <c r="M181" s="35"/>
      <c r="N181" s="35"/>
      <c r="O181" s="35"/>
      <c r="P181" s="35"/>
      <c r="Q181" s="35"/>
      <c r="R181" s="35"/>
      <c r="S181" s="35"/>
    </row>
    <row r="182" spans="1:19">
      <c r="A182" s="37">
        <v>181</v>
      </c>
      <c r="B182" s="38" t="s">
        <v>146</v>
      </c>
      <c r="C182" s="45">
        <v>10</v>
      </c>
      <c r="D182" s="38" t="s">
        <v>72</v>
      </c>
      <c r="E182" s="35"/>
      <c r="F182" s="35"/>
      <c r="G182" s="35"/>
      <c r="H182" s="35"/>
      <c r="I182" s="35"/>
      <c r="J182" s="35"/>
      <c r="K182" s="35"/>
      <c r="L182" s="35"/>
      <c r="M182" s="35"/>
      <c r="N182" s="35"/>
      <c r="O182" s="35"/>
      <c r="P182" s="35"/>
      <c r="Q182" s="35"/>
      <c r="R182" s="35"/>
      <c r="S182" s="35"/>
    </row>
    <row r="183" spans="1:19">
      <c r="A183" s="37">
        <v>182</v>
      </c>
      <c r="B183" s="38" t="s">
        <v>148</v>
      </c>
      <c r="C183" s="45">
        <v>10</v>
      </c>
      <c r="D183" s="38" t="s">
        <v>72</v>
      </c>
      <c r="E183" s="35"/>
      <c r="F183" s="35"/>
      <c r="G183" s="35"/>
      <c r="H183" s="35"/>
      <c r="I183" s="35"/>
      <c r="J183" s="35"/>
      <c r="K183" s="35"/>
      <c r="L183" s="35"/>
      <c r="M183" s="35"/>
      <c r="N183" s="35"/>
      <c r="O183" s="35"/>
      <c r="P183" s="35"/>
      <c r="Q183" s="35"/>
      <c r="R183" s="35"/>
      <c r="S183" s="35"/>
    </row>
    <row r="184" spans="1:19">
      <c r="A184" s="37">
        <v>183</v>
      </c>
      <c r="B184" s="38" t="s">
        <v>149</v>
      </c>
      <c r="C184" s="45">
        <v>10</v>
      </c>
      <c r="D184" s="38" t="s">
        <v>72</v>
      </c>
      <c r="E184" s="35"/>
      <c r="F184" s="35"/>
      <c r="G184" s="35"/>
      <c r="H184" s="35"/>
      <c r="I184" s="35"/>
      <c r="J184" s="35"/>
      <c r="K184" s="35"/>
      <c r="L184" s="35"/>
      <c r="M184" s="35"/>
      <c r="N184" s="35"/>
      <c r="O184" s="35"/>
      <c r="P184" s="35"/>
      <c r="Q184" s="35"/>
      <c r="R184" s="35"/>
      <c r="S184" s="35"/>
    </row>
    <row r="185" spans="1:19">
      <c r="A185" s="35"/>
      <c r="B185" s="261"/>
      <c r="C185" s="261"/>
      <c r="D185" s="261"/>
      <c r="E185" s="35"/>
      <c r="F185" s="35"/>
      <c r="G185" s="35"/>
      <c r="H185" s="35"/>
      <c r="I185" s="35"/>
      <c r="J185" s="35"/>
      <c r="K185" s="35"/>
      <c r="L185" s="35"/>
      <c r="M185" s="35"/>
      <c r="N185" s="35"/>
      <c r="O185" s="35"/>
      <c r="P185" s="35"/>
      <c r="Q185" s="35"/>
      <c r="R185" s="35"/>
      <c r="S185" s="35"/>
    </row>
    <row r="186" spans="1:19">
      <c r="A186" s="35"/>
      <c r="B186" s="261"/>
      <c r="C186" s="261"/>
      <c r="D186" s="261"/>
      <c r="E186" s="35"/>
      <c r="F186" s="35"/>
      <c r="G186" s="35"/>
      <c r="H186" s="35"/>
      <c r="I186" s="35"/>
      <c r="J186" s="35"/>
      <c r="K186" s="35"/>
      <c r="L186" s="35"/>
      <c r="M186" s="35"/>
      <c r="N186" s="35"/>
      <c r="O186" s="35"/>
      <c r="P186" s="35"/>
      <c r="Q186" s="35"/>
      <c r="R186" s="35"/>
      <c r="S186" s="35"/>
    </row>
    <row r="187" spans="1:19">
      <c r="A187" s="35"/>
      <c r="B187" s="261"/>
      <c r="C187" s="261"/>
      <c r="D187" s="261"/>
      <c r="E187" s="35"/>
      <c r="F187" s="35"/>
      <c r="G187" s="35"/>
      <c r="H187" s="35"/>
      <c r="I187" s="35"/>
      <c r="J187" s="35"/>
      <c r="K187" s="35"/>
      <c r="L187" s="35"/>
      <c r="M187" s="35"/>
      <c r="N187" s="35"/>
      <c r="O187" s="35"/>
      <c r="P187" s="35"/>
      <c r="Q187" s="35"/>
      <c r="R187" s="35"/>
      <c r="S187" s="35"/>
    </row>
    <row r="188" spans="1:19">
      <c r="A188" s="35"/>
      <c r="B188" s="261"/>
      <c r="C188" s="261"/>
      <c r="D188" s="261"/>
      <c r="E188" s="35"/>
      <c r="F188" s="35"/>
      <c r="G188" s="35"/>
      <c r="H188" s="35"/>
      <c r="I188" s="35"/>
      <c r="J188" s="35"/>
      <c r="K188" s="35"/>
      <c r="L188" s="35"/>
      <c r="M188" s="35"/>
      <c r="N188" s="35"/>
      <c r="O188" s="35"/>
      <c r="P188" s="35"/>
      <c r="Q188" s="35"/>
      <c r="R188" s="35"/>
      <c r="S188" s="35"/>
    </row>
    <row r="189" spans="1:19">
      <c r="A189" s="35"/>
      <c r="B189" s="261"/>
      <c r="C189" s="261"/>
      <c r="D189" s="261"/>
      <c r="E189" s="35"/>
      <c r="F189" s="35"/>
      <c r="G189" s="35"/>
      <c r="H189" s="35"/>
      <c r="I189" s="35"/>
      <c r="J189" s="35"/>
      <c r="K189" s="35"/>
      <c r="L189" s="35"/>
      <c r="M189" s="35"/>
      <c r="N189" s="35"/>
      <c r="O189" s="35"/>
      <c r="P189" s="35"/>
      <c r="Q189" s="35"/>
      <c r="R189" s="35"/>
      <c r="S189" s="35"/>
    </row>
    <row r="190" spans="1:19">
      <c r="A190" s="35"/>
      <c r="B190" s="261"/>
      <c r="C190" s="261"/>
      <c r="D190" s="261"/>
      <c r="E190" s="35"/>
      <c r="F190" s="35"/>
      <c r="G190" s="35"/>
      <c r="H190" s="35"/>
      <c r="I190" s="35"/>
      <c r="J190" s="35"/>
      <c r="K190" s="35"/>
      <c r="L190" s="35"/>
      <c r="M190" s="35"/>
      <c r="N190" s="35"/>
      <c r="O190" s="35"/>
      <c r="P190" s="35"/>
      <c r="Q190" s="35"/>
      <c r="R190" s="35"/>
      <c r="S190" s="35"/>
    </row>
    <row r="191" spans="1:19">
      <c r="A191" s="35"/>
      <c r="B191" s="261"/>
      <c r="C191" s="261"/>
      <c r="D191" s="261"/>
      <c r="E191" s="35"/>
      <c r="F191" s="35"/>
      <c r="G191" s="35"/>
      <c r="H191" s="35"/>
      <c r="I191" s="35"/>
      <c r="J191" s="35"/>
      <c r="K191" s="35"/>
      <c r="L191" s="35"/>
      <c r="M191" s="35"/>
      <c r="N191" s="35"/>
      <c r="O191" s="35"/>
      <c r="P191" s="35"/>
      <c r="Q191" s="35"/>
      <c r="R191" s="35"/>
      <c r="S191" s="35"/>
    </row>
    <row r="192" spans="1:19">
      <c r="A192" s="35"/>
      <c r="B192" s="261"/>
      <c r="C192" s="261"/>
      <c r="D192" s="261"/>
      <c r="E192" s="35"/>
      <c r="F192" s="35"/>
      <c r="G192" s="35"/>
      <c r="H192" s="35"/>
      <c r="I192" s="35"/>
      <c r="J192" s="35"/>
      <c r="K192" s="35"/>
      <c r="L192" s="35"/>
      <c r="M192" s="35"/>
      <c r="N192" s="35"/>
      <c r="O192" s="35"/>
      <c r="P192" s="35"/>
      <c r="Q192" s="35"/>
      <c r="R192" s="35"/>
      <c r="S192" s="35"/>
    </row>
    <row r="193" spans="1:19">
      <c r="A193" s="35"/>
      <c r="B193" s="261"/>
      <c r="C193" s="261"/>
      <c r="D193" s="261"/>
      <c r="E193" s="35"/>
      <c r="F193" s="35"/>
      <c r="G193" s="35"/>
      <c r="H193" s="35"/>
      <c r="I193" s="35"/>
      <c r="J193" s="35"/>
      <c r="K193" s="35"/>
      <c r="L193" s="35"/>
      <c r="M193" s="35"/>
      <c r="N193" s="35"/>
      <c r="O193" s="35"/>
      <c r="P193" s="35"/>
      <c r="Q193" s="35"/>
      <c r="R193" s="35"/>
      <c r="S193" s="35"/>
    </row>
    <row r="194" spans="1:19">
      <c r="A194" s="35"/>
      <c r="B194" s="261"/>
      <c r="C194" s="261"/>
      <c r="D194" s="261"/>
      <c r="E194" s="35"/>
      <c r="F194" s="35"/>
      <c r="G194" s="35"/>
      <c r="H194" s="35"/>
      <c r="I194" s="35"/>
      <c r="J194" s="35"/>
      <c r="K194" s="35"/>
      <c r="L194" s="35"/>
      <c r="M194" s="35"/>
      <c r="N194" s="35"/>
      <c r="O194" s="35"/>
      <c r="P194" s="35"/>
      <c r="Q194" s="35"/>
      <c r="R194" s="35"/>
      <c r="S194" s="35"/>
    </row>
    <row r="195" spans="1:19">
      <c r="A195" s="35"/>
      <c r="B195" s="261"/>
      <c r="C195" s="261"/>
      <c r="D195" s="261"/>
      <c r="E195" s="35"/>
      <c r="F195" s="35"/>
      <c r="G195" s="35"/>
      <c r="H195" s="35"/>
      <c r="I195" s="35"/>
      <c r="J195" s="35"/>
      <c r="K195" s="35"/>
      <c r="L195" s="35"/>
      <c r="M195" s="35"/>
      <c r="N195" s="35"/>
      <c r="O195" s="35"/>
      <c r="P195" s="35"/>
      <c r="Q195" s="35"/>
      <c r="R195" s="35"/>
      <c r="S195" s="35"/>
    </row>
    <row r="196" spans="1:19">
      <c r="A196" s="35"/>
      <c r="B196" s="261"/>
      <c r="C196" s="261"/>
      <c r="D196" s="261"/>
      <c r="E196" s="35"/>
      <c r="F196" s="35"/>
      <c r="G196" s="35"/>
      <c r="H196" s="35"/>
      <c r="I196" s="35"/>
      <c r="J196" s="35"/>
      <c r="K196" s="35"/>
      <c r="L196" s="35"/>
      <c r="M196" s="35"/>
      <c r="N196" s="35"/>
      <c r="O196" s="35"/>
      <c r="P196" s="35"/>
      <c r="Q196" s="35"/>
      <c r="R196" s="35"/>
      <c r="S196" s="35"/>
    </row>
    <row r="197" spans="1:19">
      <c r="A197" s="35"/>
      <c r="B197" s="261"/>
      <c r="C197" s="261"/>
      <c r="D197" s="261"/>
      <c r="E197" s="35"/>
      <c r="F197" s="35"/>
      <c r="G197" s="35"/>
      <c r="H197" s="35"/>
      <c r="I197" s="35"/>
      <c r="J197" s="35"/>
      <c r="K197" s="35"/>
      <c r="L197" s="35"/>
      <c r="M197" s="35"/>
      <c r="N197" s="35"/>
      <c r="O197" s="35"/>
      <c r="P197" s="35"/>
      <c r="Q197" s="35"/>
      <c r="R197" s="35"/>
      <c r="S197" s="35"/>
    </row>
    <row r="198" spans="1:19">
      <c r="A198" s="35"/>
      <c r="B198" s="261"/>
      <c r="C198" s="261"/>
      <c r="D198" s="261"/>
      <c r="E198" s="35"/>
      <c r="F198" s="35"/>
      <c r="G198" s="35"/>
      <c r="H198" s="35"/>
      <c r="I198" s="35"/>
      <c r="J198" s="35"/>
      <c r="K198" s="35"/>
      <c r="L198" s="35"/>
      <c r="M198" s="35"/>
      <c r="N198" s="35"/>
      <c r="O198" s="35"/>
      <c r="P198" s="35"/>
      <c r="Q198" s="35"/>
      <c r="R198" s="35"/>
      <c r="S198" s="35"/>
    </row>
    <row r="199" spans="1:19">
      <c r="A199" s="35"/>
      <c r="B199" s="261"/>
      <c r="C199" s="261"/>
      <c r="D199" s="261"/>
      <c r="E199" s="35"/>
      <c r="F199" s="35"/>
      <c r="G199" s="35"/>
      <c r="H199" s="35"/>
      <c r="I199" s="35"/>
      <c r="J199" s="35"/>
      <c r="K199" s="35"/>
      <c r="L199" s="35"/>
      <c r="M199" s="35"/>
      <c r="N199" s="35"/>
      <c r="O199" s="35"/>
      <c r="P199" s="35"/>
      <c r="Q199" s="35"/>
      <c r="R199" s="35"/>
      <c r="S199" s="35"/>
    </row>
    <row r="200" spans="1:19">
      <c r="A200" s="35"/>
      <c r="B200" s="261"/>
      <c r="C200" s="261"/>
      <c r="D200" s="261"/>
      <c r="E200" s="35"/>
      <c r="F200" s="35"/>
      <c r="G200" s="35"/>
      <c r="H200" s="35"/>
      <c r="I200" s="35"/>
      <c r="J200" s="35"/>
      <c r="K200" s="35"/>
      <c r="L200" s="35"/>
      <c r="M200" s="35"/>
      <c r="N200" s="35"/>
      <c r="O200" s="35"/>
      <c r="P200" s="35"/>
      <c r="Q200" s="35"/>
      <c r="R200" s="35"/>
      <c r="S200" s="35"/>
    </row>
    <row r="201" spans="1:19">
      <c r="A201" s="35"/>
      <c r="B201" s="261"/>
      <c r="C201" s="261"/>
      <c r="D201" s="261"/>
      <c r="E201" s="35"/>
      <c r="F201" s="35"/>
      <c r="G201" s="35"/>
      <c r="H201" s="35"/>
      <c r="I201" s="35"/>
      <c r="J201" s="35"/>
      <c r="K201" s="35"/>
      <c r="L201" s="35"/>
      <c r="M201" s="35"/>
      <c r="N201" s="35"/>
      <c r="O201" s="35"/>
      <c r="P201" s="35"/>
      <c r="Q201" s="35"/>
      <c r="R201" s="35"/>
      <c r="S201" s="35"/>
    </row>
    <row r="202" spans="1:19">
      <c r="A202" s="35"/>
      <c r="B202" s="261"/>
      <c r="C202" s="261"/>
      <c r="D202" s="261"/>
      <c r="E202" s="35"/>
      <c r="F202" s="35"/>
      <c r="G202" s="35"/>
      <c r="H202" s="35"/>
      <c r="I202" s="35"/>
      <c r="J202" s="35"/>
      <c r="K202" s="35"/>
      <c r="L202" s="35"/>
      <c r="M202" s="35"/>
      <c r="N202" s="35"/>
      <c r="O202" s="35"/>
      <c r="P202" s="35"/>
      <c r="Q202" s="35"/>
      <c r="R202" s="35"/>
      <c r="S202" s="35"/>
    </row>
    <row r="203" spans="1:19">
      <c r="A203" s="35"/>
      <c r="B203" s="261"/>
      <c r="C203" s="261"/>
      <c r="D203" s="261"/>
      <c r="E203" s="35"/>
      <c r="F203" s="35"/>
      <c r="G203" s="35"/>
      <c r="H203" s="35"/>
      <c r="I203" s="35"/>
      <c r="J203" s="35"/>
      <c r="K203" s="35"/>
      <c r="L203" s="35"/>
      <c r="M203" s="35"/>
      <c r="N203" s="35"/>
      <c r="O203" s="35"/>
      <c r="P203" s="35"/>
      <c r="Q203" s="35"/>
      <c r="R203" s="35"/>
      <c r="S203" s="35"/>
    </row>
    <row r="204" spans="1:19">
      <c r="A204" s="35"/>
      <c r="B204" s="261"/>
      <c r="C204" s="261"/>
      <c r="D204" s="261"/>
      <c r="E204" s="35"/>
      <c r="F204" s="35"/>
      <c r="G204" s="35"/>
      <c r="H204" s="35"/>
      <c r="I204" s="35"/>
      <c r="J204" s="35"/>
      <c r="K204" s="35"/>
      <c r="L204" s="35"/>
      <c r="M204" s="35"/>
      <c r="N204" s="35"/>
      <c r="O204" s="35"/>
      <c r="P204" s="35"/>
      <c r="Q204" s="35"/>
      <c r="R204" s="35"/>
      <c r="S204" s="35"/>
    </row>
    <row r="205" spans="1:19">
      <c r="A205" s="35"/>
      <c r="B205" s="261"/>
      <c r="C205" s="261"/>
      <c r="D205" s="261"/>
      <c r="E205" s="35"/>
      <c r="F205" s="35"/>
      <c r="G205" s="35"/>
      <c r="H205" s="35"/>
      <c r="I205" s="35"/>
      <c r="J205" s="35"/>
      <c r="K205" s="35"/>
      <c r="L205" s="35"/>
      <c r="M205" s="35"/>
      <c r="N205" s="35"/>
      <c r="O205" s="35"/>
      <c r="P205" s="35"/>
      <c r="Q205" s="35"/>
      <c r="R205" s="35"/>
      <c r="S205" s="35"/>
    </row>
    <row r="206" spans="1:19">
      <c r="A206" s="35"/>
      <c r="B206" s="261"/>
      <c r="C206" s="261"/>
      <c r="D206" s="261"/>
      <c r="E206" s="35"/>
      <c r="F206" s="35"/>
      <c r="G206" s="35"/>
      <c r="H206" s="35"/>
      <c r="I206" s="35"/>
      <c r="J206" s="35"/>
      <c r="K206" s="35"/>
      <c r="L206" s="35"/>
      <c r="M206" s="35"/>
      <c r="N206" s="35"/>
      <c r="O206" s="35"/>
      <c r="P206" s="35"/>
      <c r="Q206" s="35"/>
      <c r="R206" s="35"/>
      <c r="S206" s="35"/>
    </row>
    <row r="207" spans="1:19">
      <c r="A207" s="35"/>
      <c r="B207" s="261"/>
      <c r="C207" s="261"/>
      <c r="D207" s="261"/>
      <c r="E207" s="35"/>
      <c r="F207" s="35"/>
      <c r="G207" s="35"/>
      <c r="H207" s="35"/>
      <c r="I207" s="35"/>
      <c r="J207" s="35"/>
      <c r="K207" s="35"/>
      <c r="L207" s="35"/>
      <c r="M207" s="35"/>
      <c r="N207" s="35"/>
      <c r="O207" s="35"/>
      <c r="P207" s="35"/>
      <c r="Q207" s="35"/>
      <c r="R207" s="35"/>
      <c r="S207" s="35"/>
    </row>
    <row r="208" spans="1:19">
      <c r="A208" s="35"/>
      <c r="B208" s="261"/>
      <c r="C208" s="261"/>
      <c r="D208" s="261"/>
      <c r="E208" s="35"/>
      <c r="F208" s="35"/>
      <c r="G208" s="35"/>
      <c r="H208" s="35"/>
      <c r="I208" s="35"/>
      <c r="J208" s="35"/>
      <c r="K208" s="35"/>
      <c r="L208" s="35"/>
      <c r="M208" s="35"/>
      <c r="N208" s="35"/>
      <c r="O208" s="35"/>
      <c r="P208" s="35"/>
      <c r="Q208" s="35"/>
      <c r="R208" s="35"/>
      <c r="S208" s="35"/>
    </row>
    <row r="209" spans="1:19">
      <c r="A209" s="35"/>
      <c r="B209" s="261"/>
      <c r="C209" s="261"/>
      <c r="D209" s="261"/>
      <c r="E209" s="35"/>
      <c r="F209" s="35"/>
      <c r="G209" s="35"/>
      <c r="H209" s="35"/>
      <c r="I209" s="35"/>
      <c r="J209" s="35"/>
      <c r="K209" s="35"/>
      <c r="L209" s="35"/>
      <c r="M209" s="35"/>
      <c r="N209" s="35"/>
      <c r="O209" s="35"/>
      <c r="P209" s="35"/>
      <c r="Q209" s="35"/>
      <c r="R209" s="35"/>
      <c r="S209" s="35"/>
    </row>
    <row r="210" spans="1:19">
      <c r="A210" s="35"/>
      <c r="B210" s="261"/>
      <c r="C210" s="261"/>
      <c r="D210" s="261"/>
      <c r="E210" s="35"/>
      <c r="F210" s="35"/>
      <c r="G210" s="35"/>
      <c r="H210" s="35"/>
      <c r="I210" s="35"/>
      <c r="J210" s="35"/>
      <c r="K210" s="35"/>
      <c r="L210" s="35"/>
      <c r="M210" s="35"/>
      <c r="N210" s="35"/>
      <c r="O210" s="35"/>
      <c r="P210" s="35"/>
      <c r="Q210" s="35"/>
      <c r="R210" s="35"/>
      <c r="S210" s="35"/>
    </row>
    <row r="211" spans="1:19">
      <c r="A211" s="35"/>
      <c r="B211" s="261"/>
      <c r="C211" s="261"/>
      <c r="D211" s="261"/>
      <c r="E211" s="35"/>
      <c r="F211" s="35"/>
      <c r="G211" s="35"/>
      <c r="H211" s="35"/>
      <c r="I211" s="35"/>
      <c r="J211" s="35"/>
      <c r="K211" s="35"/>
      <c r="L211" s="35"/>
      <c r="M211" s="35"/>
      <c r="N211" s="35"/>
      <c r="O211" s="35"/>
      <c r="P211" s="35"/>
      <c r="Q211" s="35"/>
      <c r="R211" s="35"/>
      <c r="S211" s="35"/>
    </row>
    <row r="212" spans="1:19">
      <c r="A212" s="35"/>
      <c r="B212" s="261"/>
      <c r="C212" s="261"/>
      <c r="D212" s="261"/>
      <c r="E212" s="35"/>
      <c r="F212" s="35"/>
      <c r="G212" s="35"/>
      <c r="H212" s="35"/>
      <c r="I212" s="35"/>
      <c r="J212" s="35"/>
      <c r="K212" s="35"/>
      <c r="L212" s="35"/>
      <c r="M212" s="35"/>
      <c r="N212" s="35"/>
      <c r="O212" s="35"/>
      <c r="P212" s="35"/>
      <c r="Q212" s="35"/>
      <c r="R212" s="35"/>
      <c r="S212" s="35"/>
    </row>
    <row r="213" spans="1:19">
      <c r="A213" s="35"/>
      <c r="B213" s="261"/>
      <c r="C213" s="261"/>
      <c r="D213" s="261"/>
      <c r="E213" s="35"/>
      <c r="F213" s="35"/>
      <c r="G213" s="35"/>
      <c r="H213" s="35"/>
      <c r="I213" s="35"/>
      <c r="J213" s="35"/>
      <c r="K213" s="35"/>
      <c r="L213" s="35"/>
      <c r="M213" s="35"/>
      <c r="N213" s="35"/>
      <c r="O213" s="35"/>
      <c r="P213" s="35"/>
      <c r="Q213" s="35"/>
      <c r="R213" s="35"/>
      <c r="S213" s="35"/>
    </row>
    <row r="214" spans="1:19">
      <c r="A214" s="35"/>
      <c r="B214" s="261"/>
      <c r="C214" s="261"/>
      <c r="D214" s="261"/>
      <c r="E214" s="35"/>
      <c r="F214" s="35"/>
      <c r="G214" s="35"/>
      <c r="H214" s="35"/>
      <c r="I214" s="35"/>
      <c r="J214" s="35"/>
      <c r="K214" s="35"/>
      <c r="L214" s="35"/>
      <c r="M214" s="35"/>
      <c r="N214" s="35"/>
      <c r="O214" s="35"/>
      <c r="P214" s="35"/>
      <c r="Q214" s="35"/>
      <c r="R214" s="35"/>
      <c r="S214" s="35"/>
    </row>
    <row r="215" spans="1:19">
      <c r="A215" s="35"/>
      <c r="B215" s="261"/>
      <c r="C215" s="261"/>
      <c r="D215" s="261"/>
      <c r="E215" s="35"/>
      <c r="F215" s="35"/>
      <c r="G215" s="35"/>
      <c r="H215" s="35"/>
      <c r="I215" s="35"/>
      <c r="J215" s="35"/>
      <c r="K215" s="35"/>
      <c r="L215" s="35"/>
      <c r="M215" s="35"/>
      <c r="N215" s="35"/>
      <c r="O215" s="35"/>
      <c r="P215" s="35"/>
      <c r="Q215" s="35"/>
      <c r="R215" s="35"/>
      <c r="S215" s="35"/>
    </row>
    <row r="216" spans="1:19">
      <c r="A216" s="35"/>
      <c r="B216" s="261"/>
      <c r="C216" s="261"/>
      <c r="D216" s="261"/>
      <c r="E216" s="35"/>
      <c r="F216" s="35"/>
      <c r="G216" s="35"/>
      <c r="H216" s="35"/>
      <c r="I216" s="35"/>
      <c r="J216" s="35"/>
      <c r="K216" s="35"/>
      <c r="L216" s="35"/>
      <c r="M216" s="35"/>
      <c r="N216" s="35"/>
      <c r="O216" s="35"/>
      <c r="P216" s="35"/>
      <c r="Q216" s="35"/>
      <c r="R216" s="35"/>
      <c r="S216" s="35"/>
    </row>
    <row r="217" spans="1:19">
      <c r="A217" s="35"/>
      <c r="B217" s="261"/>
      <c r="C217" s="261"/>
      <c r="D217" s="261"/>
      <c r="E217" s="35"/>
      <c r="F217" s="35"/>
      <c r="G217" s="35"/>
      <c r="H217" s="35"/>
      <c r="I217" s="35"/>
      <c r="J217" s="35"/>
      <c r="K217" s="35"/>
      <c r="L217" s="35"/>
      <c r="M217" s="35"/>
      <c r="N217" s="35"/>
      <c r="O217" s="35"/>
      <c r="P217" s="35"/>
      <c r="Q217" s="35"/>
      <c r="R217" s="35"/>
      <c r="S217" s="35"/>
    </row>
    <row r="218" spans="1:19">
      <c r="A218" s="35"/>
      <c r="B218" s="261"/>
      <c r="C218" s="261"/>
      <c r="D218" s="261"/>
      <c r="E218" s="35"/>
      <c r="F218" s="35"/>
      <c r="G218" s="35"/>
      <c r="H218" s="35"/>
      <c r="I218" s="35"/>
      <c r="J218" s="35"/>
      <c r="K218" s="35"/>
      <c r="L218" s="35"/>
      <c r="M218" s="35"/>
      <c r="N218" s="35"/>
      <c r="O218" s="35"/>
      <c r="P218" s="35"/>
      <c r="Q218" s="35"/>
      <c r="R218" s="35"/>
      <c r="S218" s="35"/>
    </row>
    <row r="219" spans="1:19">
      <c r="A219" s="35"/>
      <c r="B219" s="261"/>
      <c r="C219" s="261"/>
      <c r="D219" s="261"/>
      <c r="E219" s="35"/>
      <c r="F219" s="35"/>
      <c r="G219" s="35"/>
      <c r="H219" s="35"/>
      <c r="I219" s="35"/>
      <c r="J219" s="35"/>
      <c r="K219" s="35"/>
      <c r="L219" s="35"/>
      <c r="M219" s="35"/>
      <c r="N219" s="35"/>
      <c r="O219" s="35"/>
      <c r="P219" s="35"/>
      <c r="Q219" s="35"/>
      <c r="R219" s="35"/>
      <c r="S219" s="35"/>
    </row>
    <row r="220" spans="1:19">
      <c r="A220" s="35"/>
      <c r="B220" s="261"/>
      <c r="C220" s="261"/>
      <c r="D220" s="261"/>
      <c r="E220" s="35"/>
      <c r="F220" s="35"/>
      <c r="G220" s="35"/>
      <c r="H220" s="35"/>
      <c r="I220" s="35"/>
      <c r="J220" s="35"/>
      <c r="K220" s="35"/>
      <c r="L220" s="35"/>
      <c r="M220" s="35"/>
      <c r="N220" s="35"/>
      <c r="O220" s="35"/>
      <c r="P220" s="35"/>
      <c r="Q220" s="35"/>
      <c r="R220" s="35"/>
      <c r="S220" s="35"/>
    </row>
    <row r="221" spans="1:19">
      <c r="A221" s="35"/>
      <c r="B221" s="261"/>
      <c r="C221" s="261"/>
      <c r="D221" s="261"/>
      <c r="E221" s="35"/>
      <c r="F221" s="35"/>
      <c r="G221" s="35"/>
      <c r="H221" s="35"/>
      <c r="I221" s="35"/>
      <c r="J221" s="35"/>
      <c r="K221" s="35"/>
      <c r="L221" s="35"/>
      <c r="M221" s="35"/>
      <c r="N221" s="35"/>
      <c r="O221" s="35"/>
      <c r="P221" s="35"/>
      <c r="Q221" s="35"/>
      <c r="R221" s="35"/>
      <c r="S221" s="35"/>
    </row>
    <row r="222" spans="1:19">
      <c r="A222" s="35"/>
      <c r="B222" s="261"/>
      <c r="C222" s="261"/>
      <c r="D222" s="261"/>
      <c r="E222" s="35"/>
      <c r="F222" s="35"/>
      <c r="G222" s="35"/>
      <c r="H222" s="35"/>
      <c r="I222" s="35"/>
      <c r="J222" s="35"/>
      <c r="K222" s="35"/>
      <c r="L222" s="35"/>
      <c r="M222" s="35"/>
      <c r="N222" s="35"/>
      <c r="O222" s="35"/>
      <c r="P222" s="35"/>
      <c r="Q222" s="35"/>
      <c r="R222" s="35"/>
      <c r="S222" s="35"/>
    </row>
    <row r="223" spans="1:19">
      <c r="A223" s="35"/>
      <c r="B223" s="261"/>
      <c r="C223" s="261"/>
      <c r="D223" s="261"/>
      <c r="E223" s="35"/>
      <c r="F223" s="35"/>
      <c r="G223" s="35"/>
      <c r="H223" s="35"/>
      <c r="I223" s="35"/>
      <c r="J223" s="35"/>
      <c r="K223" s="35"/>
      <c r="L223" s="35"/>
      <c r="M223" s="35"/>
      <c r="N223" s="35"/>
      <c r="O223" s="35"/>
      <c r="P223" s="35"/>
      <c r="Q223" s="35"/>
      <c r="R223" s="35"/>
      <c r="S223" s="35"/>
    </row>
    <row r="224" spans="1:19">
      <c r="A224" s="35"/>
      <c r="B224" s="261"/>
      <c r="C224" s="261"/>
      <c r="D224" s="261"/>
      <c r="E224" s="35"/>
      <c r="F224" s="35"/>
      <c r="G224" s="35"/>
      <c r="H224" s="35"/>
      <c r="I224" s="35"/>
      <c r="J224" s="35"/>
      <c r="K224" s="35"/>
      <c r="L224" s="35"/>
      <c r="M224" s="35"/>
      <c r="N224" s="35"/>
      <c r="O224" s="35"/>
      <c r="P224" s="35"/>
      <c r="Q224" s="35"/>
      <c r="R224" s="35"/>
      <c r="S224" s="35"/>
    </row>
    <row r="225" spans="1:19">
      <c r="A225" s="35"/>
      <c r="B225" s="261"/>
      <c r="C225" s="261"/>
      <c r="D225" s="261"/>
      <c r="E225" s="35"/>
      <c r="F225" s="35"/>
      <c r="G225" s="35"/>
      <c r="H225" s="35"/>
      <c r="I225" s="35"/>
      <c r="J225" s="35"/>
      <c r="K225" s="35"/>
      <c r="L225" s="35"/>
      <c r="M225" s="35"/>
      <c r="N225" s="35"/>
      <c r="O225" s="35"/>
      <c r="P225" s="35"/>
      <c r="Q225" s="35"/>
      <c r="R225" s="35"/>
      <c r="S225" s="35"/>
    </row>
    <row r="226" spans="1:19">
      <c r="A226" s="35"/>
      <c r="B226" s="261"/>
      <c r="C226" s="261"/>
      <c r="D226" s="261"/>
      <c r="E226" s="35"/>
      <c r="F226" s="35"/>
      <c r="G226" s="35"/>
      <c r="H226" s="35"/>
      <c r="I226" s="35"/>
      <c r="J226" s="35"/>
      <c r="K226" s="35"/>
      <c r="L226" s="35"/>
      <c r="M226" s="35"/>
      <c r="N226" s="35"/>
      <c r="O226" s="35"/>
      <c r="P226" s="35"/>
      <c r="Q226" s="35"/>
      <c r="R226" s="35"/>
      <c r="S226" s="35"/>
    </row>
    <row r="227" spans="1:19">
      <c r="A227" s="35"/>
      <c r="B227" s="261"/>
      <c r="C227" s="261"/>
      <c r="D227" s="261"/>
      <c r="E227" s="35"/>
      <c r="F227" s="35"/>
      <c r="G227" s="35"/>
      <c r="H227" s="35"/>
      <c r="I227" s="35"/>
      <c r="J227" s="35"/>
      <c r="K227" s="35"/>
      <c r="L227" s="35"/>
      <c r="M227" s="35"/>
      <c r="N227" s="35"/>
      <c r="O227" s="35"/>
      <c r="P227" s="35"/>
      <c r="Q227" s="35"/>
      <c r="R227" s="35"/>
      <c r="S227" s="35"/>
    </row>
    <row r="228" spans="1:19">
      <c r="A228" s="35"/>
      <c r="B228" s="261"/>
      <c r="C228" s="261"/>
      <c r="D228" s="261"/>
      <c r="E228" s="35"/>
      <c r="F228" s="35"/>
      <c r="G228" s="35"/>
      <c r="H228" s="35"/>
      <c r="I228" s="35"/>
      <c r="J228" s="35"/>
      <c r="K228" s="35"/>
      <c r="L228" s="35"/>
      <c r="M228" s="35"/>
      <c r="N228" s="35"/>
      <c r="O228" s="35"/>
      <c r="P228" s="35"/>
      <c r="Q228" s="35"/>
      <c r="R228" s="35"/>
      <c r="S228" s="35"/>
    </row>
    <row r="229" spans="1:19">
      <c r="A229" s="35"/>
      <c r="B229" s="261"/>
      <c r="C229" s="261"/>
      <c r="D229" s="261"/>
      <c r="E229" s="35"/>
      <c r="F229" s="35"/>
      <c r="G229" s="35"/>
      <c r="H229" s="35"/>
      <c r="I229" s="35"/>
      <c r="J229" s="35"/>
      <c r="K229" s="35"/>
      <c r="L229" s="35"/>
      <c r="M229" s="35"/>
      <c r="N229" s="35"/>
      <c r="O229" s="35"/>
      <c r="P229" s="35"/>
      <c r="Q229" s="35"/>
      <c r="R229" s="35"/>
      <c r="S229" s="35"/>
    </row>
    <row r="230" spans="1:19">
      <c r="A230" s="35"/>
      <c r="B230" s="261"/>
      <c r="C230" s="261"/>
      <c r="D230" s="261"/>
      <c r="E230" s="35"/>
      <c r="F230" s="35"/>
      <c r="G230" s="35"/>
      <c r="H230" s="35"/>
      <c r="I230" s="35"/>
      <c r="J230" s="35"/>
      <c r="K230" s="35"/>
      <c r="L230" s="35"/>
      <c r="M230" s="35"/>
      <c r="N230" s="35"/>
      <c r="O230" s="35"/>
      <c r="P230" s="35"/>
      <c r="Q230" s="35"/>
      <c r="R230" s="35"/>
      <c r="S230" s="35"/>
    </row>
    <row r="231" spans="1:19">
      <c r="A231" s="35"/>
      <c r="B231" s="261"/>
      <c r="C231" s="261"/>
      <c r="D231" s="261"/>
      <c r="E231" s="35"/>
      <c r="F231" s="35"/>
      <c r="G231" s="35"/>
      <c r="H231" s="35"/>
      <c r="I231" s="35"/>
      <c r="J231" s="35"/>
      <c r="K231" s="35"/>
      <c r="L231" s="35"/>
      <c r="M231" s="35"/>
      <c r="N231" s="35"/>
      <c r="O231" s="35"/>
      <c r="P231" s="35"/>
      <c r="Q231" s="35"/>
      <c r="R231" s="35"/>
      <c r="S231" s="35"/>
    </row>
    <row r="232" spans="1:19">
      <c r="A232" s="35"/>
      <c r="B232" s="261"/>
      <c r="C232" s="261"/>
      <c r="D232" s="261"/>
      <c r="E232" s="35"/>
      <c r="F232" s="35"/>
      <c r="G232" s="35"/>
      <c r="H232" s="35"/>
      <c r="I232" s="35"/>
      <c r="J232" s="35"/>
      <c r="K232" s="35"/>
      <c r="L232" s="35"/>
      <c r="M232" s="35"/>
      <c r="N232" s="35"/>
      <c r="O232" s="35"/>
      <c r="P232" s="35"/>
      <c r="Q232" s="35"/>
      <c r="R232" s="35"/>
      <c r="S232" s="35"/>
    </row>
    <row r="233" spans="1:19">
      <c r="A233" s="35"/>
      <c r="B233" s="261"/>
      <c r="C233" s="261"/>
      <c r="D233" s="261"/>
      <c r="E233" s="35"/>
      <c r="F233" s="35"/>
      <c r="G233" s="35"/>
      <c r="H233" s="35"/>
      <c r="I233" s="35"/>
      <c r="J233" s="35"/>
      <c r="K233" s="35"/>
      <c r="L233" s="35"/>
      <c r="M233" s="35"/>
      <c r="N233" s="35"/>
      <c r="O233" s="35"/>
      <c r="P233" s="35"/>
      <c r="Q233" s="35"/>
      <c r="R233" s="35"/>
      <c r="S233" s="35"/>
    </row>
    <row r="234" spans="1:19">
      <c r="A234" s="35"/>
      <c r="B234" s="261"/>
      <c r="C234" s="261"/>
      <c r="D234" s="261"/>
      <c r="E234" s="35"/>
      <c r="F234" s="35"/>
      <c r="G234" s="35"/>
      <c r="H234" s="35"/>
      <c r="I234" s="35"/>
      <c r="J234" s="35"/>
      <c r="K234" s="35"/>
      <c r="L234" s="35"/>
      <c r="M234" s="35"/>
      <c r="N234" s="35"/>
      <c r="O234" s="35"/>
      <c r="P234" s="35"/>
      <c r="Q234" s="35"/>
      <c r="R234" s="35"/>
      <c r="S234" s="35"/>
    </row>
    <row r="235" spans="1:19">
      <c r="A235" s="35"/>
      <c r="B235" s="261"/>
      <c r="C235" s="261"/>
      <c r="D235" s="261"/>
      <c r="E235" s="35"/>
      <c r="F235" s="35"/>
      <c r="G235" s="35"/>
      <c r="H235" s="35"/>
      <c r="I235" s="35"/>
      <c r="J235" s="35"/>
      <c r="K235" s="35"/>
      <c r="L235" s="35"/>
      <c r="M235" s="35"/>
      <c r="N235" s="35"/>
      <c r="O235" s="35"/>
      <c r="P235" s="35"/>
      <c r="Q235" s="35"/>
      <c r="R235" s="35"/>
      <c r="S235" s="35"/>
    </row>
    <row r="236" spans="1:19">
      <c r="A236" s="35"/>
      <c r="B236" s="261"/>
      <c r="C236" s="261"/>
      <c r="D236" s="261"/>
      <c r="E236" s="35"/>
      <c r="F236" s="35"/>
      <c r="G236" s="35"/>
      <c r="H236" s="35"/>
      <c r="I236" s="35"/>
      <c r="J236" s="35"/>
      <c r="K236" s="35"/>
      <c r="L236" s="35"/>
      <c r="M236" s="35"/>
      <c r="N236" s="35"/>
      <c r="O236" s="35"/>
      <c r="P236" s="35"/>
      <c r="Q236" s="35"/>
      <c r="R236" s="35"/>
      <c r="S236" s="35"/>
    </row>
    <row r="237" spans="1:19">
      <c r="A237" s="35"/>
      <c r="B237" s="261"/>
      <c r="C237" s="261"/>
      <c r="D237" s="261"/>
      <c r="E237" s="35"/>
      <c r="F237" s="35"/>
      <c r="G237" s="35"/>
      <c r="H237" s="35"/>
      <c r="I237" s="35"/>
      <c r="J237" s="35"/>
      <c r="K237" s="35"/>
      <c r="L237" s="35"/>
      <c r="M237" s="35"/>
      <c r="N237" s="35"/>
      <c r="O237" s="35"/>
      <c r="P237" s="35"/>
      <c r="Q237" s="35"/>
      <c r="R237" s="35"/>
      <c r="S237" s="35"/>
    </row>
    <row r="238" spans="1:19">
      <c r="A238" s="35"/>
      <c r="B238" s="261"/>
      <c r="C238" s="261"/>
      <c r="D238" s="261"/>
      <c r="E238" s="35"/>
      <c r="F238" s="35"/>
      <c r="G238" s="35"/>
      <c r="H238" s="35"/>
      <c r="I238" s="35"/>
      <c r="J238" s="35"/>
      <c r="K238" s="35"/>
      <c r="L238" s="35"/>
      <c r="M238" s="35"/>
      <c r="N238" s="35"/>
      <c r="O238" s="35"/>
      <c r="P238" s="35"/>
      <c r="Q238" s="35"/>
      <c r="R238" s="35"/>
      <c r="S238" s="35"/>
    </row>
    <row r="239" spans="1:19">
      <c r="A239" s="35"/>
      <c r="B239" s="261"/>
      <c r="C239" s="261"/>
      <c r="D239" s="261"/>
      <c r="E239" s="35"/>
      <c r="F239" s="35"/>
      <c r="G239" s="35"/>
      <c r="H239" s="35"/>
      <c r="I239" s="35"/>
      <c r="J239" s="35"/>
      <c r="K239" s="35"/>
      <c r="L239" s="35"/>
      <c r="M239" s="35"/>
      <c r="N239" s="35"/>
      <c r="O239" s="35"/>
      <c r="P239" s="35"/>
      <c r="Q239" s="35"/>
      <c r="R239" s="35"/>
      <c r="S239" s="35"/>
    </row>
    <row r="240" spans="1:19">
      <c r="A240" s="35"/>
      <c r="B240" s="261"/>
      <c r="C240" s="261"/>
      <c r="D240" s="261"/>
      <c r="E240" s="35"/>
      <c r="F240" s="35"/>
      <c r="G240" s="35"/>
      <c r="H240" s="35"/>
      <c r="I240" s="35"/>
      <c r="J240" s="35"/>
      <c r="K240" s="35"/>
      <c r="L240" s="35"/>
      <c r="M240" s="35"/>
      <c r="N240" s="35"/>
      <c r="O240" s="35"/>
      <c r="P240" s="35"/>
      <c r="Q240" s="35"/>
      <c r="R240" s="35"/>
      <c r="S240" s="35"/>
    </row>
    <row r="241" spans="1:19">
      <c r="A241" s="35"/>
      <c r="B241" s="261"/>
      <c r="C241" s="261"/>
      <c r="D241" s="261"/>
      <c r="E241" s="35"/>
      <c r="F241" s="35"/>
      <c r="G241" s="35"/>
      <c r="H241" s="35"/>
      <c r="I241" s="35"/>
      <c r="J241" s="35"/>
      <c r="K241" s="35"/>
      <c r="L241" s="35"/>
      <c r="M241" s="35"/>
      <c r="N241" s="35"/>
      <c r="O241" s="35"/>
      <c r="P241" s="35"/>
      <c r="Q241" s="35"/>
      <c r="R241" s="35"/>
      <c r="S241" s="35"/>
    </row>
    <row r="242" spans="1:19">
      <c r="A242" s="35"/>
      <c r="B242" s="261"/>
      <c r="C242" s="261"/>
      <c r="D242" s="261"/>
      <c r="E242" s="35"/>
      <c r="F242" s="35"/>
      <c r="G242" s="35"/>
      <c r="H242" s="35"/>
      <c r="I242" s="35"/>
      <c r="J242" s="35"/>
      <c r="K242" s="35"/>
      <c r="L242" s="35"/>
      <c r="M242" s="35"/>
      <c r="N242" s="35"/>
      <c r="O242" s="35"/>
      <c r="P242" s="35"/>
      <c r="Q242" s="35"/>
      <c r="R242" s="35"/>
      <c r="S242" s="35"/>
    </row>
    <row r="243" spans="1:19">
      <c r="A243" s="35"/>
      <c r="B243" s="261"/>
      <c r="C243" s="261"/>
      <c r="D243" s="261"/>
      <c r="E243" s="35"/>
      <c r="F243" s="35"/>
      <c r="G243" s="35"/>
      <c r="H243" s="35"/>
      <c r="I243" s="35"/>
      <c r="J243" s="35"/>
      <c r="K243" s="35"/>
      <c r="L243" s="35"/>
      <c r="M243" s="35"/>
      <c r="N243" s="35"/>
      <c r="O243" s="35"/>
      <c r="P243" s="35"/>
      <c r="Q243" s="35"/>
      <c r="R243" s="35"/>
      <c r="S243" s="35"/>
    </row>
    <row r="244" spans="1:19">
      <c r="A244" s="35"/>
      <c r="B244" s="261"/>
      <c r="C244" s="261"/>
      <c r="D244" s="261"/>
      <c r="E244" s="35"/>
      <c r="F244" s="35"/>
      <c r="G244" s="35"/>
      <c r="H244" s="35"/>
      <c r="I244" s="35"/>
      <c r="J244" s="35"/>
      <c r="K244" s="35"/>
      <c r="L244" s="35"/>
      <c r="M244" s="35"/>
      <c r="N244" s="35"/>
      <c r="O244" s="35"/>
      <c r="P244" s="35"/>
      <c r="Q244" s="35"/>
      <c r="R244" s="35"/>
      <c r="S244" s="35"/>
    </row>
    <row r="245" spans="1:19">
      <c r="A245" s="35"/>
      <c r="B245" s="261"/>
      <c r="C245" s="261"/>
      <c r="D245" s="261"/>
      <c r="E245" s="35"/>
      <c r="F245" s="35"/>
      <c r="G245" s="35"/>
      <c r="H245" s="35"/>
      <c r="I245" s="35"/>
      <c r="J245" s="35"/>
      <c r="K245" s="35"/>
      <c r="L245" s="35"/>
      <c r="M245" s="35"/>
      <c r="N245" s="35"/>
      <c r="O245" s="35"/>
      <c r="P245" s="35"/>
      <c r="Q245" s="35"/>
      <c r="R245" s="35"/>
      <c r="S245" s="35"/>
    </row>
    <row r="246" spans="1:19">
      <c r="A246" s="35"/>
      <c r="B246" s="261"/>
      <c r="C246" s="261"/>
      <c r="D246" s="261"/>
      <c r="E246" s="35"/>
      <c r="F246" s="35"/>
      <c r="G246" s="35"/>
      <c r="H246" s="35"/>
      <c r="I246" s="35"/>
      <c r="J246" s="35"/>
      <c r="K246" s="35"/>
      <c r="L246" s="35"/>
      <c r="M246" s="35"/>
      <c r="N246" s="35"/>
      <c r="O246" s="35"/>
      <c r="P246" s="35"/>
      <c r="Q246" s="35"/>
      <c r="R246" s="35"/>
      <c r="S246" s="35"/>
    </row>
    <row r="247" spans="1:19">
      <c r="A247" s="35"/>
      <c r="B247" s="261"/>
      <c r="C247" s="261"/>
      <c r="D247" s="261"/>
      <c r="E247" s="35"/>
      <c r="F247" s="35"/>
      <c r="G247" s="35"/>
      <c r="H247" s="35"/>
      <c r="I247" s="35"/>
      <c r="J247" s="35"/>
      <c r="K247" s="35"/>
      <c r="L247" s="35"/>
      <c r="M247" s="35"/>
      <c r="N247" s="35"/>
      <c r="O247" s="35"/>
      <c r="P247" s="35"/>
      <c r="Q247" s="35"/>
      <c r="R247" s="35"/>
      <c r="S247" s="35"/>
    </row>
    <row r="248" spans="1:19">
      <c r="A248" s="35"/>
      <c r="B248" s="261"/>
      <c r="C248" s="261"/>
      <c r="D248" s="261"/>
      <c r="E248" s="35"/>
      <c r="F248" s="35"/>
      <c r="G248" s="35"/>
      <c r="H248" s="35"/>
      <c r="I248" s="35"/>
      <c r="J248" s="35"/>
      <c r="K248" s="35"/>
      <c r="L248" s="35"/>
      <c r="M248" s="35"/>
      <c r="N248" s="35"/>
      <c r="O248" s="35"/>
      <c r="P248" s="35"/>
      <c r="Q248" s="35"/>
      <c r="R248" s="35"/>
      <c r="S248" s="35"/>
    </row>
    <row r="249" spans="1:19">
      <c r="A249" s="35"/>
      <c r="B249" s="261"/>
      <c r="C249" s="261"/>
      <c r="D249" s="261"/>
      <c r="E249" s="35"/>
      <c r="F249" s="35"/>
      <c r="G249" s="35"/>
      <c r="H249" s="35"/>
      <c r="I249" s="35"/>
      <c r="J249" s="35"/>
      <c r="K249" s="35"/>
      <c r="L249" s="35"/>
      <c r="M249" s="35"/>
      <c r="N249" s="35"/>
      <c r="O249" s="35"/>
      <c r="P249" s="35"/>
      <c r="Q249" s="35"/>
      <c r="R249" s="35"/>
      <c r="S249" s="35"/>
    </row>
    <row r="250" spans="1:19">
      <c r="A250" s="35"/>
      <c r="B250" s="261"/>
      <c r="C250" s="261"/>
      <c r="D250" s="261"/>
      <c r="E250" s="35"/>
      <c r="F250" s="35"/>
      <c r="G250" s="35"/>
      <c r="H250" s="35"/>
      <c r="I250" s="35"/>
      <c r="J250" s="35"/>
      <c r="K250" s="35"/>
      <c r="L250" s="35"/>
      <c r="M250" s="35"/>
      <c r="N250" s="35"/>
      <c r="O250" s="35"/>
      <c r="P250" s="35"/>
      <c r="Q250" s="35"/>
      <c r="R250" s="35"/>
      <c r="S250" s="35"/>
    </row>
    <row r="251" spans="1:19">
      <c r="A251" s="35"/>
      <c r="B251" s="261"/>
      <c r="C251" s="261"/>
      <c r="D251" s="261"/>
      <c r="E251" s="35"/>
      <c r="F251" s="35"/>
      <c r="G251" s="35"/>
      <c r="H251" s="35"/>
      <c r="I251" s="35"/>
      <c r="J251" s="35"/>
      <c r="K251" s="35"/>
      <c r="L251" s="35"/>
      <c r="M251" s="35"/>
      <c r="N251" s="35"/>
      <c r="O251" s="35"/>
      <c r="P251" s="35"/>
      <c r="Q251" s="35"/>
      <c r="R251" s="35"/>
      <c r="S251" s="35"/>
    </row>
    <row r="252" spans="1:19">
      <c r="A252" s="35"/>
      <c r="B252" s="261"/>
      <c r="C252" s="261"/>
      <c r="D252" s="261"/>
      <c r="E252" s="35"/>
      <c r="F252" s="35"/>
      <c r="G252" s="35"/>
      <c r="H252" s="35"/>
      <c r="I252" s="35"/>
      <c r="J252" s="35"/>
      <c r="K252" s="35"/>
      <c r="L252" s="35"/>
      <c r="M252" s="35"/>
      <c r="N252" s="35"/>
      <c r="O252" s="35"/>
      <c r="P252" s="35"/>
      <c r="Q252" s="35"/>
      <c r="R252" s="35"/>
      <c r="S252" s="35"/>
    </row>
    <row r="253" spans="1:19">
      <c r="A253" s="35"/>
      <c r="B253" s="261"/>
      <c r="C253" s="261"/>
      <c r="D253" s="261"/>
      <c r="E253" s="35"/>
      <c r="F253" s="35"/>
      <c r="G253" s="35"/>
      <c r="H253" s="35"/>
      <c r="I253" s="35"/>
      <c r="J253" s="35"/>
      <c r="K253" s="35"/>
      <c r="L253" s="35"/>
      <c r="M253" s="35"/>
      <c r="N253" s="35"/>
      <c r="O253" s="35"/>
      <c r="P253" s="35"/>
      <c r="Q253" s="35"/>
      <c r="R253" s="35"/>
      <c r="S253" s="35"/>
    </row>
    <row r="254" spans="1:19">
      <c r="A254" s="35"/>
      <c r="B254" s="261"/>
      <c r="C254" s="261"/>
      <c r="D254" s="261"/>
      <c r="E254" s="35"/>
      <c r="F254" s="35"/>
      <c r="G254" s="35"/>
      <c r="H254" s="35"/>
      <c r="I254" s="35"/>
      <c r="J254" s="35"/>
      <c r="K254" s="35"/>
      <c r="L254" s="35"/>
      <c r="M254" s="35"/>
      <c r="N254" s="35"/>
      <c r="O254" s="35"/>
      <c r="P254" s="35"/>
      <c r="Q254" s="35"/>
      <c r="R254" s="35"/>
      <c r="S254" s="35"/>
    </row>
    <row r="255" spans="1:19">
      <c r="A255" s="35"/>
      <c r="B255" s="261"/>
      <c r="C255" s="261"/>
      <c r="D255" s="261"/>
      <c r="E255" s="35"/>
      <c r="F255" s="35"/>
      <c r="G255" s="35"/>
      <c r="H255" s="35"/>
      <c r="I255" s="35"/>
      <c r="J255" s="35"/>
      <c r="K255" s="35"/>
      <c r="L255" s="35"/>
      <c r="M255" s="35"/>
      <c r="N255" s="35"/>
      <c r="O255" s="35"/>
      <c r="P255" s="35"/>
      <c r="Q255" s="35"/>
      <c r="R255" s="35"/>
      <c r="S255" s="35"/>
    </row>
    <row r="256" spans="1:19">
      <c r="A256" s="35"/>
      <c r="B256" s="261"/>
      <c r="C256" s="261"/>
      <c r="D256" s="261"/>
      <c r="E256" s="35"/>
      <c r="F256" s="35"/>
      <c r="G256" s="35"/>
      <c r="H256" s="35"/>
      <c r="I256" s="35"/>
      <c r="J256" s="35"/>
      <c r="K256" s="35"/>
      <c r="L256" s="35"/>
      <c r="M256" s="35"/>
      <c r="N256" s="35"/>
      <c r="O256" s="35"/>
      <c r="P256" s="35"/>
      <c r="Q256" s="35"/>
      <c r="R256" s="35"/>
      <c r="S256" s="35"/>
    </row>
    <row r="257" spans="1:19">
      <c r="A257" s="35"/>
      <c r="B257" s="261"/>
      <c r="C257" s="261"/>
      <c r="D257" s="261"/>
      <c r="E257" s="35"/>
      <c r="F257" s="35"/>
      <c r="G257" s="35"/>
      <c r="H257" s="35"/>
      <c r="I257" s="35"/>
      <c r="J257" s="35"/>
      <c r="K257" s="35"/>
      <c r="L257" s="35"/>
      <c r="M257" s="35"/>
      <c r="N257" s="35"/>
      <c r="O257" s="35"/>
      <c r="P257" s="35"/>
      <c r="Q257" s="35"/>
      <c r="R257" s="35"/>
      <c r="S257" s="35"/>
    </row>
    <row r="258" spans="1:19">
      <c r="A258" s="35"/>
      <c r="B258" s="261"/>
      <c r="C258" s="261"/>
      <c r="D258" s="261"/>
      <c r="E258" s="35"/>
      <c r="F258" s="35"/>
      <c r="G258" s="35"/>
      <c r="H258" s="35"/>
      <c r="I258" s="35"/>
      <c r="J258" s="35"/>
      <c r="K258" s="35"/>
      <c r="L258" s="35"/>
      <c r="M258" s="35"/>
      <c r="N258" s="35"/>
      <c r="O258" s="35"/>
      <c r="P258" s="35"/>
      <c r="Q258" s="35"/>
      <c r="R258" s="35"/>
      <c r="S258" s="35"/>
    </row>
    <row r="259" spans="1:19">
      <c r="A259" s="35"/>
      <c r="B259" s="261"/>
      <c r="C259" s="261"/>
      <c r="D259" s="261"/>
      <c r="E259" s="35"/>
      <c r="F259" s="35"/>
      <c r="G259" s="35"/>
      <c r="H259" s="35"/>
      <c r="I259" s="35"/>
      <c r="J259" s="35"/>
      <c r="K259" s="35"/>
      <c r="L259" s="35"/>
      <c r="M259" s="35"/>
      <c r="N259" s="35"/>
      <c r="O259" s="35"/>
      <c r="P259" s="35"/>
      <c r="Q259" s="35"/>
      <c r="R259" s="35"/>
      <c r="S259" s="35"/>
    </row>
    <row r="260" spans="1:19">
      <c r="A260" s="35"/>
      <c r="B260" s="261"/>
      <c r="C260" s="261"/>
      <c r="D260" s="261"/>
      <c r="E260" s="35"/>
      <c r="F260" s="35"/>
      <c r="G260" s="35"/>
      <c r="H260" s="35"/>
      <c r="I260" s="35"/>
      <c r="J260" s="35"/>
      <c r="K260" s="35"/>
      <c r="L260" s="35"/>
      <c r="M260" s="35"/>
      <c r="N260" s="35"/>
      <c r="O260" s="35"/>
      <c r="P260" s="35"/>
      <c r="Q260" s="35"/>
      <c r="R260" s="35"/>
      <c r="S260" s="35"/>
    </row>
    <row r="261" spans="1:19">
      <c r="A261" s="35"/>
      <c r="B261" s="261"/>
      <c r="C261" s="261"/>
      <c r="D261" s="261"/>
      <c r="E261" s="35"/>
      <c r="F261" s="35"/>
      <c r="G261" s="35"/>
      <c r="H261" s="35"/>
      <c r="I261" s="35"/>
      <c r="J261" s="35"/>
      <c r="K261" s="35"/>
      <c r="L261" s="35"/>
      <c r="M261" s="35"/>
      <c r="N261" s="35"/>
      <c r="O261" s="35"/>
      <c r="P261" s="35"/>
      <c r="Q261" s="35"/>
      <c r="R261" s="35"/>
      <c r="S261" s="35"/>
    </row>
    <row r="262" spans="1:19">
      <c r="A262" s="35"/>
      <c r="B262" s="261"/>
      <c r="C262" s="261"/>
      <c r="D262" s="261"/>
      <c r="E262" s="35"/>
      <c r="F262" s="35"/>
      <c r="G262" s="35"/>
      <c r="H262" s="35"/>
      <c r="I262" s="35"/>
      <c r="J262" s="35"/>
      <c r="K262" s="35"/>
      <c r="L262" s="35"/>
      <c r="M262" s="35"/>
      <c r="N262" s="35"/>
      <c r="O262" s="35"/>
      <c r="P262" s="35"/>
      <c r="Q262" s="35"/>
      <c r="R262" s="35"/>
      <c r="S262" s="35"/>
    </row>
    <row r="263" spans="1:19">
      <c r="A263" s="35"/>
      <c r="B263" s="261"/>
      <c r="C263" s="261"/>
      <c r="D263" s="261"/>
      <c r="E263" s="35"/>
      <c r="F263" s="35"/>
      <c r="G263" s="35"/>
      <c r="H263" s="35"/>
      <c r="I263" s="35"/>
      <c r="J263" s="35"/>
      <c r="K263" s="35"/>
      <c r="L263" s="35"/>
      <c r="M263" s="35"/>
      <c r="N263" s="35"/>
      <c r="O263" s="35"/>
      <c r="P263" s="35"/>
      <c r="Q263" s="35"/>
      <c r="R263" s="35"/>
      <c r="S263" s="35"/>
    </row>
    <row r="264" spans="1:19">
      <c r="A264" s="35"/>
      <c r="B264" s="261"/>
      <c r="C264" s="261"/>
      <c r="D264" s="261"/>
      <c r="E264" s="35"/>
      <c r="F264" s="35"/>
      <c r="G264" s="35"/>
      <c r="H264" s="35"/>
      <c r="I264" s="35"/>
      <c r="J264" s="35"/>
      <c r="K264" s="35"/>
      <c r="L264" s="35"/>
      <c r="M264" s="35"/>
      <c r="N264" s="35"/>
      <c r="O264" s="35"/>
      <c r="P264" s="35"/>
      <c r="Q264" s="35"/>
      <c r="R264" s="35"/>
      <c r="S264" s="35"/>
    </row>
    <row r="265" spans="1:19">
      <c r="A265" s="35"/>
      <c r="B265" s="261"/>
      <c r="C265" s="261"/>
      <c r="D265" s="261"/>
      <c r="E265" s="35"/>
      <c r="F265" s="35"/>
      <c r="G265" s="35"/>
      <c r="H265" s="35"/>
      <c r="I265" s="35"/>
      <c r="J265" s="35"/>
      <c r="K265" s="35"/>
      <c r="L265" s="35"/>
      <c r="M265" s="35"/>
      <c r="N265" s="35"/>
      <c r="O265" s="35"/>
      <c r="P265" s="35"/>
      <c r="Q265" s="35"/>
      <c r="R265" s="35"/>
      <c r="S265" s="35"/>
    </row>
    <row r="266" spans="1:19">
      <c r="A266" s="35"/>
      <c r="B266" s="261"/>
      <c r="C266" s="261"/>
      <c r="D266" s="261"/>
      <c r="E266" s="35"/>
      <c r="F266" s="35"/>
      <c r="G266" s="35"/>
      <c r="H266" s="35"/>
      <c r="I266" s="35"/>
      <c r="J266" s="35"/>
      <c r="K266" s="35"/>
      <c r="L266" s="35"/>
      <c r="M266" s="35"/>
      <c r="N266" s="35"/>
      <c r="O266" s="35"/>
      <c r="P266" s="35"/>
      <c r="Q266" s="35"/>
      <c r="R266" s="35"/>
      <c r="S266" s="35"/>
    </row>
    <row r="267" spans="1:19">
      <c r="A267" s="35"/>
      <c r="B267" s="261"/>
      <c r="C267" s="261"/>
      <c r="D267" s="261"/>
      <c r="E267" s="35"/>
      <c r="F267" s="35"/>
      <c r="G267" s="35"/>
      <c r="H267" s="35"/>
      <c r="I267" s="35"/>
      <c r="J267" s="35"/>
      <c r="K267" s="35"/>
      <c r="L267" s="35"/>
      <c r="M267" s="35"/>
      <c r="N267" s="35"/>
      <c r="O267" s="35"/>
      <c r="P267" s="35"/>
      <c r="Q267" s="35"/>
      <c r="R267" s="35"/>
      <c r="S267" s="35"/>
    </row>
    <row r="268" spans="1:19">
      <c r="A268" s="35"/>
      <c r="B268" s="261"/>
      <c r="C268" s="261"/>
      <c r="D268" s="261"/>
      <c r="E268" s="35"/>
      <c r="F268" s="35"/>
      <c r="G268" s="35"/>
      <c r="H268" s="35"/>
      <c r="I268" s="35"/>
      <c r="J268" s="35"/>
      <c r="K268" s="35"/>
      <c r="L268" s="35"/>
      <c r="M268" s="35"/>
      <c r="N268" s="35"/>
      <c r="O268" s="35"/>
      <c r="P268" s="35"/>
      <c r="Q268" s="35"/>
      <c r="R268" s="35"/>
      <c r="S268" s="35"/>
    </row>
    <row r="269" spans="1:19">
      <c r="A269" s="35"/>
      <c r="B269" s="261"/>
      <c r="C269" s="261"/>
      <c r="D269" s="261"/>
      <c r="E269" s="35"/>
      <c r="F269" s="35"/>
      <c r="G269" s="35"/>
      <c r="H269" s="35"/>
      <c r="I269" s="35"/>
      <c r="J269" s="35"/>
      <c r="K269" s="35"/>
      <c r="L269" s="35"/>
      <c r="M269" s="35"/>
      <c r="N269" s="35"/>
      <c r="O269" s="35"/>
      <c r="P269" s="35"/>
      <c r="Q269" s="35"/>
      <c r="R269" s="35"/>
      <c r="S269" s="35"/>
    </row>
    <row r="270" spans="1:19">
      <c r="A270" s="35"/>
      <c r="B270" s="261"/>
      <c r="C270" s="261"/>
      <c r="D270" s="261"/>
      <c r="E270" s="35"/>
      <c r="F270" s="35"/>
      <c r="G270" s="35"/>
      <c r="H270" s="35"/>
      <c r="I270" s="35"/>
      <c r="J270" s="35"/>
      <c r="K270" s="35"/>
      <c r="L270" s="35"/>
      <c r="M270" s="35"/>
      <c r="N270" s="35"/>
      <c r="O270" s="35"/>
      <c r="P270" s="35"/>
      <c r="Q270" s="35"/>
      <c r="R270" s="35"/>
      <c r="S270" s="35"/>
    </row>
    <row r="271" spans="1:19">
      <c r="A271" s="35"/>
      <c r="B271" s="261"/>
      <c r="C271" s="261"/>
      <c r="D271" s="261"/>
      <c r="E271" s="35"/>
      <c r="F271" s="35"/>
      <c r="G271" s="35"/>
      <c r="H271" s="35"/>
      <c r="I271" s="35"/>
      <c r="J271" s="35"/>
      <c r="K271" s="35"/>
      <c r="L271" s="35"/>
      <c r="M271" s="35"/>
      <c r="N271" s="35"/>
      <c r="O271" s="35"/>
      <c r="P271" s="35"/>
      <c r="Q271" s="35"/>
      <c r="R271" s="35"/>
      <c r="S271" s="35"/>
    </row>
    <row r="272" spans="1:19">
      <c r="A272" s="35"/>
      <c r="B272" s="261"/>
      <c r="C272" s="261"/>
      <c r="D272" s="261"/>
      <c r="E272" s="35"/>
      <c r="F272" s="35"/>
      <c r="G272" s="35"/>
      <c r="H272" s="35"/>
      <c r="I272" s="35"/>
      <c r="J272" s="35"/>
      <c r="K272" s="35"/>
      <c r="L272" s="35"/>
      <c r="M272" s="35"/>
      <c r="N272" s="35"/>
      <c r="O272" s="35"/>
      <c r="P272" s="35"/>
      <c r="Q272" s="35"/>
      <c r="R272" s="35"/>
      <c r="S272" s="35"/>
    </row>
    <row r="273" spans="1:19">
      <c r="A273" s="35"/>
      <c r="B273" s="261"/>
      <c r="C273" s="261"/>
      <c r="D273" s="261"/>
      <c r="E273" s="35"/>
      <c r="F273" s="35"/>
      <c r="G273" s="35"/>
      <c r="H273" s="35"/>
      <c r="I273" s="35"/>
      <c r="J273" s="35"/>
      <c r="K273" s="35"/>
      <c r="L273" s="35"/>
      <c r="M273" s="35"/>
      <c r="N273" s="35"/>
      <c r="O273" s="35"/>
      <c r="P273" s="35"/>
      <c r="Q273" s="35"/>
      <c r="R273" s="35"/>
      <c r="S273" s="35"/>
    </row>
    <row r="274" spans="1:19">
      <c r="A274" s="35"/>
      <c r="B274" s="261"/>
      <c r="C274" s="261"/>
      <c r="D274" s="261"/>
      <c r="E274" s="35"/>
      <c r="F274" s="35"/>
      <c r="G274" s="35"/>
      <c r="H274" s="35"/>
      <c r="I274" s="35"/>
      <c r="J274" s="35"/>
      <c r="K274" s="35"/>
      <c r="L274" s="35"/>
      <c r="M274" s="35"/>
      <c r="N274" s="35"/>
      <c r="O274" s="35"/>
      <c r="P274" s="35"/>
      <c r="Q274" s="35"/>
      <c r="R274" s="35"/>
      <c r="S274" s="35"/>
    </row>
    <row r="275" spans="1:19">
      <c r="A275" s="35"/>
      <c r="B275" s="261"/>
      <c r="C275" s="261"/>
      <c r="D275" s="261"/>
      <c r="E275" s="35"/>
      <c r="F275" s="35"/>
      <c r="G275" s="35"/>
      <c r="H275" s="35"/>
      <c r="I275" s="35"/>
      <c r="J275" s="35"/>
      <c r="K275" s="35"/>
      <c r="L275" s="35"/>
      <c r="M275" s="35"/>
      <c r="N275" s="35"/>
      <c r="O275" s="35"/>
      <c r="P275" s="35"/>
      <c r="Q275" s="35"/>
      <c r="R275" s="35"/>
      <c r="S275" s="35"/>
    </row>
    <row r="276" spans="1:19">
      <c r="A276" s="35"/>
      <c r="B276" s="261"/>
      <c r="C276" s="261"/>
      <c r="D276" s="261"/>
      <c r="E276" s="35"/>
      <c r="F276" s="35"/>
      <c r="G276" s="35"/>
      <c r="H276" s="35"/>
      <c r="I276" s="35"/>
      <c r="J276" s="35"/>
      <c r="K276" s="35"/>
      <c r="L276" s="35"/>
      <c r="M276" s="35"/>
      <c r="N276" s="35"/>
      <c r="O276" s="35"/>
      <c r="P276" s="35"/>
      <c r="Q276" s="35"/>
      <c r="R276" s="35"/>
      <c r="S276" s="35"/>
    </row>
    <row r="277" spans="1:19">
      <c r="A277" s="35"/>
      <c r="B277" s="261"/>
      <c r="C277" s="261"/>
      <c r="D277" s="261"/>
      <c r="E277" s="35"/>
      <c r="F277" s="35"/>
      <c r="G277" s="35"/>
      <c r="H277" s="35"/>
      <c r="I277" s="35"/>
      <c r="J277" s="35"/>
      <c r="K277" s="35"/>
      <c r="L277" s="35"/>
      <c r="M277" s="35"/>
      <c r="N277" s="35"/>
      <c r="O277" s="35"/>
      <c r="P277" s="35"/>
      <c r="Q277" s="35"/>
      <c r="R277" s="35"/>
      <c r="S277" s="35"/>
    </row>
    <row r="278" spans="1:19">
      <c r="A278" s="35"/>
      <c r="B278" s="261"/>
      <c r="C278" s="261"/>
      <c r="D278" s="261"/>
      <c r="E278" s="35"/>
      <c r="F278" s="35"/>
      <c r="G278" s="35"/>
      <c r="H278" s="35"/>
      <c r="I278" s="35"/>
      <c r="J278" s="35"/>
      <c r="K278" s="35"/>
      <c r="L278" s="35"/>
      <c r="M278" s="35"/>
      <c r="N278" s="35"/>
      <c r="O278" s="35"/>
      <c r="P278" s="35"/>
      <c r="Q278" s="35"/>
      <c r="R278" s="35"/>
      <c r="S278" s="35"/>
    </row>
    <row r="279" spans="1:19">
      <c r="A279" s="35"/>
      <c r="B279" s="261"/>
      <c r="C279" s="261"/>
      <c r="D279" s="261"/>
      <c r="E279" s="35"/>
      <c r="F279" s="35"/>
      <c r="G279" s="35"/>
      <c r="H279" s="35"/>
      <c r="I279" s="35"/>
      <c r="J279" s="35"/>
      <c r="K279" s="35"/>
      <c r="L279" s="35"/>
      <c r="M279" s="35"/>
      <c r="N279" s="35"/>
      <c r="O279" s="35"/>
      <c r="P279" s="35"/>
      <c r="Q279" s="35"/>
      <c r="R279" s="35"/>
      <c r="S279" s="35"/>
    </row>
    <row r="280" spans="1:19">
      <c r="A280" s="35"/>
      <c r="B280" s="261"/>
      <c r="C280" s="261"/>
      <c r="D280" s="261"/>
      <c r="E280" s="35"/>
      <c r="F280" s="35"/>
      <c r="G280" s="35"/>
      <c r="H280" s="35"/>
      <c r="I280" s="35"/>
      <c r="J280" s="35"/>
      <c r="K280" s="35"/>
      <c r="L280" s="35"/>
      <c r="M280" s="35"/>
      <c r="N280" s="35"/>
      <c r="O280" s="35"/>
      <c r="P280" s="35"/>
      <c r="Q280" s="35"/>
      <c r="R280" s="35"/>
      <c r="S280" s="35"/>
    </row>
    <row r="281" spans="1:19">
      <c r="A281" s="35"/>
      <c r="B281" s="261"/>
      <c r="C281" s="261"/>
      <c r="D281" s="261"/>
      <c r="E281" s="35"/>
      <c r="F281" s="35"/>
      <c r="G281" s="35"/>
      <c r="H281" s="35"/>
      <c r="I281" s="35"/>
      <c r="J281" s="35"/>
      <c r="K281" s="35"/>
      <c r="L281" s="35"/>
      <c r="M281" s="35"/>
      <c r="N281" s="35"/>
      <c r="O281" s="35"/>
      <c r="P281" s="35"/>
      <c r="Q281" s="35"/>
      <c r="R281" s="35"/>
      <c r="S281" s="35"/>
    </row>
    <row r="282" spans="1:19">
      <c r="A282" s="35"/>
      <c r="B282" s="261"/>
      <c r="C282" s="261"/>
      <c r="D282" s="261"/>
      <c r="E282" s="35"/>
      <c r="F282" s="35"/>
      <c r="G282" s="35"/>
      <c r="H282" s="35"/>
      <c r="I282" s="35"/>
      <c r="J282" s="35"/>
      <c r="K282" s="35"/>
      <c r="L282" s="35"/>
      <c r="M282" s="35"/>
      <c r="N282" s="35"/>
      <c r="O282" s="35"/>
      <c r="P282" s="35"/>
      <c r="Q282" s="35"/>
      <c r="R282" s="35"/>
      <c r="S282" s="35"/>
    </row>
    <row r="283" spans="1:19">
      <c r="A283" s="35"/>
      <c r="B283" s="261"/>
      <c r="C283" s="261"/>
      <c r="D283" s="261"/>
      <c r="E283" s="35"/>
      <c r="F283" s="35"/>
      <c r="G283" s="35"/>
      <c r="H283" s="35"/>
      <c r="I283" s="35"/>
      <c r="J283" s="35"/>
      <c r="K283" s="35"/>
      <c r="L283" s="35"/>
      <c r="M283" s="35"/>
      <c r="N283" s="35"/>
      <c r="O283" s="35"/>
      <c r="P283" s="35"/>
      <c r="Q283" s="35"/>
      <c r="R283" s="35"/>
      <c r="S283" s="35"/>
    </row>
    <row r="284" spans="1:19">
      <c r="A284" s="35"/>
      <c r="B284" s="261"/>
      <c r="C284" s="261"/>
      <c r="D284" s="261"/>
      <c r="E284" s="35"/>
      <c r="F284" s="35"/>
      <c r="G284" s="35"/>
      <c r="H284" s="35"/>
      <c r="I284" s="35"/>
      <c r="J284" s="35"/>
      <c r="K284" s="35"/>
      <c r="L284" s="35"/>
      <c r="M284" s="35"/>
      <c r="N284" s="35"/>
      <c r="O284" s="35"/>
      <c r="P284" s="35"/>
      <c r="Q284" s="35"/>
      <c r="R284" s="35"/>
      <c r="S284" s="35"/>
    </row>
    <row r="285" spans="1:19">
      <c r="A285" s="35"/>
      <c r="B285" s="261"/>
      <c r="C285" s="261"/>
      <c r="D285" s="261"/>
      <c r="E285" s="35"/>
      <c r="F285" s="35"/>
      <c r="G285" s="35"/>
      <c r="H285" s="35"/>
      <c r="I285" s="35"/>
      <c r="J285" s="35"/>
      <c r="K285" s="35"/>
      <c r="L285" s="35"/>
      <c r="M285" s="35"/>
      <c r="N285" s="35"/>
      <c r="O285" s="35"/>
      <c r="P285" s="35"/>
      <c r="Q285" s="35"/>
      <c r="R285" s="35"/>
      <c r="S285" s="35"/>
    </row>
    <row r="286" spans="1:19">
      <c r="A286" s="35"/>
      <c r="B286" s="261"/>
      <c r="C286" s="261"/>
      <c r="D286" s="261"/>
      <c r="E286" s="35"/>
      <c r="F286" s="35"/>
      <c r="G286" s="35"/>
      <c r="H286" s="35"/>
      <c r="I286" s="35"/>
      <c r="J286" s="35"/>
      <c r="K286" s="35"/>
      <c r="L286" s="35"/>
      <c r="M286" s="35"/>
      <c r="N286" s="35"/>
      <c r="O286" s="35"/>
      <c r="P286" s="35"/>
      <c r="Q286" s="35"/>
      <c r="R286" s="35"/>
      <c r="S286" s="35"/>
    </row>
    <row r="287" spans="1:19">
      <c r="A287" s="35"/>
      <c r="B287" s="261"/>
      <c r="C287" s="261"/>
      <c r="D287" s="261"/>
      <c r="E287" s="35"/>
      <c r="F287" s="35"/>
      <c r="G287" s="35"/>
      <c r="H287" s="35"/>
      <c r="I287" s="35"/>
      <c r="J287" s="35"/>
      <c r="K287" s="35"/>
      <c r="L287" s="35"/>
      <c r="M287" s="35"/>
      <c r="N287" s="35"/>
      <c r="O287" s="35"/>
      <c r="P287" s="35"/>
      <c r="Q287" s="35"/>
      <c r="R287" s="35"/>
      <c r="S287" s="35"/>
    </row>
    <row r="288" spans="1:19">
      <c r="A288" s="35"/>
      <c r="B288" s="261"/>
      <c r="C288" s="261"/>
      <c r="D288" s="261"/>
      <c r="E288" s="35"/>
      <c r="F288" s="35"/>
      <c r="G288" s="35"/>
      <c r="H288" s="35"/>
      <c r="I288" s="35"/>
      <c r="J288" s="35"/>
      <c r="K288" s="35"/>
      <c r="L288" s="35"/>
      <c r="M288" s="35"/>
      <c r="N288" s="35"/>
      <c r="O288" s="35"/>
      <c r="P288" s="35"/>
      <c r="Q288" s="35"/>
      <c r="R288" s="35"/>
      <c r="S288" s="35"/>
    </row>
    <row r="289" spans="1:19">
      <c r="A289" s="35"/>
      <c r="B289" s="261"/>
      <c r="C289" s="261"/>
      <c r="D289" s="261"/>
      <c r="E289" s="35"/>
      <c r="F289" s="35"/>
      <c r="G289" s="35"/>
      <c r="H289" s="35"/>
      <c r="I289" s="35"/>
      <c r="J289" s="35"/>
      <c r="K289" s="35"/>
      <c r="L289" s="35"/>
      <c r="M289" s="35"/>
      <c r="N289" s="35"/>
      <c r="O289" s="35"/>
      <c r="P289" s="35"/>
      <c r="Q289" s="35"/>
      <c r="R289" s="35"/>
      <c r="S289" s="35"/>
    </row>
    <row r="290" spans="1:19">
      <c r="A290" s="35"/>
      <c r="B290" s="261"/>
      <c r="C290" s="261"/>
      <c r="D290" s="261"/>
      <c r="E290" s="35"/>
      <c r="F290" s="35"/>
      <c r="G290" s="35"/>
      <c r="H290" s="35"/>
      <c r="I290" s="35"/>
      <c r="J290" s="35"/>
      <c r="K290" s="35"/>
      <c r="L290" s="35"/>
      <c r="M290" s="35"/>
      <c r="N290" s="35"/>
      <c r="O290" s="35"/>
      <c r="P290" s="35"/>
      <c r="Q290" s="35"/>
      <c r="R290" s="35"/>
      <c r="S290" s="35"/>
    </row>
    <row r="291" spans="1:19">
      <c r="A291" s="35"/>
      <c r="B291" s="261"/>
      <c r="C291" s="261"/>
      <c r="D291" s="261"/>
      <c r="E291" s="35"/>
      <c r="F291" s="35"/>
      <c r="G291" s="35"/>
      <c r="H291" s="35"/>
      <c r="I291" s="35"/>
      <c r="J291" s="35"/>
      <c r="K291" s="35"/>
      <c r="L291" s="35"/>
      <c r="M291" s="35"/>
      <c r="N291" s="35"/>
      <c r="O291" s="35"/>
      <c r="P291" s="35"/>
      <c r="Q291" s="35"/>
      <c r="R291" s="35"/>
      <c r="S291" s="35"/>
    </row>
    <row r="292" spans="1:19">
      <c r="A292" s="35"/>
      <c r="B292" s="261"/>
      <c r="C292" s="261"/>
      <c r="D292" s="261"/>
      <c r="E292" s="35"/>
      <c r="F292" s="35"/>
      <c r="G292" s="35"/>
      <c r="H292" s="35"/>
      <c r="I292" s="35"/>
      <c r="J292" s="35"/>
      <c r="K292" s="35"/>
      <c r="L292" s="35"/>
      <c r="M292" s="35"/>
      <c r="N292" s="35"/>
      <c r="O292" s="35"/>
      <c r="P292" s="35"/>
      <c r="Q292" s="35"/>
      <c r="R292" s="35"/>
      <c r="S292" s="35"/>
    </row>
    <row r="293" spans="1:19">
      <c r="A293" s="35"/>
      <c r="B293" s="261"/>
      <c r="C293" s="261"/>
      <c r="D293" s="261"/>
      <c r="E293" s="35"/>
      <c r="F293" s="35"/>
      <c r="G293" s="35"/>
      <c r="H293" s="35"/>
      <c r="I293" s="35"/>
      <c r="J293" s="35"/>
      <c r="K293" s="35"/>
      <c r="L293" s="35"/>
      <c r="M293" s="35"/>
      <c r="N293" s="35"/>
      <c r="O293" s="35"/>
      <c r="P293" s="35"/>
      <c r="Q293" s="35"/>
      <c r="R293" s="35"/>
      <c r="S293" s="35"/>
    </row>
    <row r="294" spans="1:19">
      <c r="A294" s="35"/>
      <c r="B294" s="261"/>
      <c r="C294" s="261"/>
      <c r="D294" s="261"/>
      <c r="E294" s="35"/>
      <c r="F294" s="35"/>
      <c r="G294" s="35"/>
      <c r="H294" s="35"/>
      <c r="I294" s="35"/>
      <c r="J294" s="35"/>
      <c r="K294" s="35"/>
      <c r="L294" s="35"/>
      <c r="M294" s="35"/>
      <c r="N294" s="35"/>
      <c r="O294" s="35"/>
      <c r="P294" s="35"/>
      <c r="Q294" s="35"/>
      <c r="R294" s="35"/>
      <c r="S294" s="35"/>
    </row>
    <row r="295" spans="1:19">
      <c r="A295" s="35"/>
      <c r="B295" s="261"/>
      <c r="C295" s="261"/>
      <c r="D295" s="261"/>
      <c r="E295" s="35"/>
      <c r="F295" s="35"/>
      <c r="G295" s="35"/>
      <c r="H295" s="35"/>
      <c r="I295" s="35"/>
      <c r="J295" s="35"/>
      <c r="K295" s="35"/>
      <c r="L295" s="35"/>
      <c r="M295" s="35"/>
      <c r="N295" s="35"/>
      <c r="O295" s="35"/>
      <c r="P295" s="35"/>
      <c r="Q295" s="35"/>
      <c r="R295" s="35"/>
      <c r="S295" s="35"/>
    </row>
    <row r="296" spans="1:19">
      <c r="A296" s="35"/>
      <c r="B296" s="261"/>
      <c r="C296" s="261"/>
      <c r="D296" s="261"/>
      <c r="E296" s="35"/>
      <c r="F296" s="35"/>
      <c r="G296" s="35"/>
      <c r="H296" s="35"/>
      <c r="I296" s="35"/>
      <c r="J296" s="35"/>
      <c r="K296" s="35"/>
      <c r="L296" s="35"/>
      <c r="M296" s="35"/>
      <c r="N296" s="35"/>
      <c r="O296" s="35"/>
      <c r="P296" s="35"/>
      <c r="Q296" s="35"/>
      <c r="R296" s="35"/>
      <c r="S296" s="35"/>
    </row>
    <row r="297" spans="1:19">
      <c r="A297" s="35"/>
      <c r="B297" s="261"/>
      <c r="C297" s="261"/>
      <c r="D297" s="261"/>
      <c r="E297" s="35"/>
      <c r="F297" s="35"/>
      <c r="G297" s="35"/>
      <c r="H297" s="35"/>
      <c r="I297" s="35"/>
      <c r="J297" s="35"/>
      <c r="K297" s="35"/>
      <c r="L297" s="35"/>
      <c r="M297" s="35"/>
      <c r="N297" s="35"/>
      <c r="O297" s="35"/>
      <c r="P297" s="35"/>
      <c r="Q297" s="35"/>
      <c r="R297" s="35"/>
      <c r="S297" s="35"/>
    </row>
    <row r="298" spans="1:19">
      <c r="A298" s="35"/>
      <c r="B298" s="261"/>
      <c r="C298" s="261"/>
      <c r="D298" s="261"/>
      <c r="E298" s="35"/>
      <c r="F298" s="35"/>
      <c r="G298" s="35"/>
      <c r="H298" s="35"/>
      <c r="I298" s="35"/>
      <c r="J298" s="35"/>
      <c r="K298" s="35"/>
      <c r="L298" s="35"/>
      <c r="M298" s="35"/>
      <c r="N298" s="35"/>
      <c r="O298" s="35"/>
      <c r="P298" s="35"/>
      <c r="Q298" s="35"/>
      <c r="R298" s="35"/>
      <c r="S298" s="35"/>
    </row>
    <row r="299" spans="1:19">
      <c r="A299" s="35"/>
      <c r="B299" s="261"/>
      <c r="C299" s="261"/>
      <c r="D299" s="261"/>
      <c r="E299" s="35"/>
      <c r="F299" s="35"/>
      <c r="G299" s="35"/>
      <c r="H299" s="35"/>
      <c r="I299" s="35"/>
      <c r="J299" s="35"/>
      <c r="K299" s="35"/>
      <c r="L299" s="35"/>
      <c r="M299" s="35"/>
      <c r="N299" s="35"/>
      <c r="O299" s="35"/>
      <c r="P299" s="35"/>
      <c r="Q299" s="35"/>
      <c r="R299" s="35"/>
      <c r="S299" s="35"/>
    </row>
    <row r="300" spans="1:19">
      <c r="A300" s="35"/>
      <c r="B300" s="261"/>
      <c r="C300" s="261"/>
      <c r="D300" s="261"/>
      <c r="E300" s="35"/>
      <c r="F300" s="35"/>
      <c r="G300" s="35"/>
      <c r="H300" s="35"/>
      <c r="I300" s="35"/>
      <c r="J300" s="35"/>
      <c r="K300" s="35"/>
      <c r="L300" s="35"/>
      <c r="M300" s="35"/>
      <c r="N300" s="35"/>
      <c r="O300" s="35"/>
      <c r="P300" s="35"/>
      <c r="Q300" s="35"/>
      <c r="R300" s="35"/>
      <c r="S300" s="35"/>
    </row>
    <row r="301" spans="1:19">
      <c r="A301" s="35"/>
      <c r="B301" s="261"/>
      <c r="C301" s="261"/>
      <c r="D301" s="261"/>
      <c r="E301" s="35"/>
      <c r="F301" s="35"/>
      <c r="G301" s="35"/>
      <c r="H301" s="35"/>
      <c r="I301" s="35"/>
      <c r="J301" s="35"/>
      <c r="K301" s="35"/>
      <c r="L301" s="35"/>
      <c r="M301" s="35"/>
      <c r="N301" s="35"/>
      <c r="O301" s="35"/>
      <c r="P301" s="35"/>
      <c r="Q301" s="35"/>
      <c r="R301" s="35"/>
      <c r="S301" s="35"/>
    </row>
    <row r="302" spans="1:19">
      <c r="A302" s="35"/>
      <c r="B302" s="261"/>
      <c r="C302" s="261"/>
      <c r="D302" s="261"/>
      <c r="E302" s="35"/>
      <c r="F302" s="35"/>
      <c r="G302" s="35"/>
      <c r="H302" s="35"/>
      <c r="I302" s="35"/>
      <c r="J302" s="35"/>
      <c r="K302" s="35"/>
      <c r="L302" s="35"/>
      <c r="M302" s="35"/>
      <c r="N302" s="35"/>
      <c r="O302" s="35"/>
      <c r="P302" s="35"/>
      <c r="Q302" s="35"/>
      <c r="R302" s="35"/>
      <c r="S302" s="35"/>
    </row>
    <row r="303" spans="1:19">
      <c r="A303" s="35"/>
      <c r="B303" s="261"/>
      <c r="C303" s="261"/>
      <c r="D303" s="261"/>
      <c r="E303" s="35"/>
      <c r="F303" s="35"/>
      <c r="G303" s="35"/>
      <c r="H303" s="35"/>
      <c r="I303" s="35"/>
      <c r="J303" s="35"/>
      <c r="K303" s="35"/>
      <c r="L303" s="35"/>
      <c r="M303" s="35"/>
      <c r="N303" s="35"/>
      <c r="O303" s="35"/>
      <c r="P303" s="35"/>
      <c r="Q303" s="35"/>
      <c r="R303" s="35"/>
      <c r="S303" s="35"/>
    </row>
    <row r="304" spans="1:19">
      <c r="A304" s="35"/>
      <c r="B304" s="261"/>
      <c r="C304" s="261"/>
      <c r="D304" s="261"/>
      <c r="E304" s="35"/>
      <c r="F304" s="35"/>
      <c r="G304" s="35"/>
      <c r="H304" s="35"/>
      <c r="I304" s="35"/>
      <c r="J304" s="35"/>
      <c r="K304" s="35"/>
      <c r="L304" s="35"/>
      <c r="M304" s="35"/>
      <c r="N304" s="35"/>
      <c r="O304" s="35"/>
      <c r="P304" s="35"/>
      <c r="Q304" s="35"/>
      <c r="R304" s="35"/>
      <c r="S304" s="35"/>
    </row>
    <row r="305" spans="1:19">
      <c r="A305" s="35"/>
      <c r="B305" s="261"/>
      <c r="C305" s="261"/>
      <c r="D305" s="261"/>
      <c r="E305" s="35"/>
      <c r="F305" s="35"/>
      <c r="G305" s="35"/>
      <c r="H305" s="35"/>
      <c r="I305" s="35"/>
      <c r="J305" s="35"/>
      <c r="K305" s="35"/>
      <c r="L305" s="35"/>
      <c r="M305" s="35"/>
      <c r="N305" s="35"/>
      <c r="O305" s="35"/>
      <c r="P305" s="35"/>
      <c r="Q305" s="35"/>
      <c r="R305" s="35"/>
      <c r="S305" s="35"/>
    </row>
    <row r="306" spans="1:19">
      <c r="A306" s="35"/>
      <c r="B306" s="261"/>
      <c r="C306" s="261"/>
      <c r="D306" s="261"/>
      <c r="E306" s="35"/>
      <c r="F306" s="35"/>
      <c r="G306" s="35"/>
      <c r="H306" s="35"/>
      <c r="I306" s="35"/>
      <c r="J306" s="35"/>
      <c r="K306" s="35"/>
      <c r="L306" s="35"/>
      <c r="M306" s="35"/>
      <c r="N306" s="35"/>
      <c r="O306" s="35"/>
      <c r="P306" s="35"/>
      <c r="Q306" s="35"/>
      <c r="R306" s="35"/>
      <c r="S306" s="35"/>
    </row>
    <row r="307" spans="1:19">
      <c r="A307" s="35"/>
      <c r="B307" s="261"/>
      <c r="C307" s="261"/>
      <c r="D307" s="261"/>
      <c r="E307" s="35"/>
      <c r="F307" s="35"/>
      <c r="G307" s="35"/>
      <c r="H307" s="35"/>
      <c r="I307" s="35"/>
      <c r="J307" s="35"/>
      <c r="K307" s="35"/>
      <c r="L307" s="35"/>
      <c r="M307" s="35"/>
      <c r="N307" s="35"/>
      <c r="O307" s="35"/>
      <c r="P307" s="35"/>
      <c r="Q307" s="35"/>
      <c r="R307" s="35"/>
      <c r="S307" s="35"/>
    </row>
    <row r="308" spans="1:19">
      <c r="A308" s="35"/>
      <c r="B308" s="261"/>
      <c r="C308" s="261"/>
      <c r="D308" s="261"/>
      <c r="E308" s="35"/>
      <c r="F308" s="35"/>
      <c r="G308" s="35"/>
      <c r="H308" s="35"/>
      <c r="I308" s="35"/>
      <c r="J308" s="35"/>
      <c r="K308" s="35"/>
      <c r="L308" s="35"/>
      <c r="M308" s="35"/>
      <c r="N308" s="35"/>
      <c r="O308" s="35"/>
      <c r="P308" s="35"/>
      <c r="Q308" s="35"/>
      <c r="R308" s="35"/>
      <c r="S308" s="35"/>
    </row>
    <row r="309" spans="1:19">
      <c r="A309" s="35"/>
      <c r="B309" s="261"/>
      <c r="C309" s="261"/>
      <c r="D309" s="261"/>
      <c r="E309" s="35"/>
      <c r="F309" s="35"/>
      <c r="G309" s="35"/>
      <c r="H309" s="35"/>
      <c r="I309" s="35"/>
      <c r="J309" s="35"/>
      <c r="K309" s="35"/>
      <c r="L309" s="35"/>
      <c r="M309" s="35"/>
      <c r="N309" s="35"/>
      <c r="O309" s="35"/>
      <c r="P309" s="35"/>
      <c r="Q309" s="35"/>
      <c r="R309" s="35"/>
      <c r="S309" s="35"/>
    </row>
    <row r="310" spans="1:19">
      <c r="A310" s="35"/>
      <c r="B310" s="261"/>
      <c r="C310" s="261"/>
      <c r="D310" s="261"/>
      <c r="E310" s="35"/>
      <c r="F310" s="35"/>
      <c r="G310" s="35"/>
      <c r="H310" s="35"/>
      <c r="I310" s="35"/>
      <c r="J310" s="35"/>
      <c r="K310" s="35"/>
      <c r="L310" s="35"/>
      <c r="M310" s="35"/>
      <c r="N310" s="35"/>
      <c r="O310" s="35"/>
      <c r="P310" s="35"/>
      <c r="Q310" s="35"/>
      <c r="R310" s="35"/>
      <c r="S310" s="35"/>
    </row>
    <row r="311" spans="1:19">
      <c r="A311" s="35"/>
      <c r="B311" s="261"/>
      <c r="C311" s="261"/>
      <c r="D311" s="261"/>
      <c r="E311" s="35"/>
      <c r="F311" s="35"/>
      <c r="G311" s="35"/>
      <c r="H311" s="35"/>
      <c r="I311" s="35"/>
      <c r="J311" s="35"/>
      <c r="K311" s="35"/>
      <c r="L311" s="35"/>
      <c r="M311" s="35"/>
      <c r="N311" s="35"/>
      <c r="O311" s="35"/>
      <c r="P311" s="35"/>
      <c r="Q311" s="35"/>
      <c r="R311" s="35"/>
      <c r="S311" s="35"/>
    </row>
    <row r="312" spans="1:19">
      <c r="A312" s="35"/>
      <c r="B312" s="261"/>
      <c r="C312" s="261"/>
      <c r="D312" s="261"/>
      <c r="E312" s="35"/>
      <c r="F312" s="35"/>
      <c r="G312" s="35"/>
      <c r="H312" s="35"/>
      <c r="I312" s="35"/>
      <c r="J312" s="35"/>
      <c r="K312" s="35"/>
      <c r="L312" s="35"/>
      <c r="M312" s="35"/>
      <c r="N312" s="35"/>
      <c r="O312" s="35"/>
      <c r="P312" s="35"/>
      <c r="Q312" s="35"/>
      <c r="R312" s="35"/>
      <c r="S312" s="35"/>
    </row>
    <row r="313" spans="1:19">
      <c r="A313" s="35"/>
      <c r="B313" s="261"/>
      <c r="C313" s="261"/>
      <c r="D313" s="261"/>
      <c r="E313" s="35"/>
      <c r="F313" s="35"/>
      <c r="G313" s="35"/>
      <c r="H313" s="35"/>
      <c r="I313" s="35"/>
      <c r="J313" s="35"/>
      <c r="K313" s="35"/>
      <c r="L313" s="35"/>
      <c r="M313" s="35"/>
      <c r="N313" s="35"/>
      <c r="O313" s="35"/>
      <c r="P313" s="35"/>
      <c r="Q313" s="35"/>
      <c r="R313" s="35"/>
      <c r="S313" s="35"/>
    </row>
    <row r="314" spans="1:19">
      <c r="A314" s="35"/>
      <c r="B314" s="261"/>
      <c r="C314" s="261"/>
      <c r="D314" s="261"/>
      <c r="E314" s="35"/>
      <c r="F314" s="35"/>
      <c r="G314" s="35"/>
      <c r="H314" s="35"/>
      <c r="I314" s="35"/>
      <c r="J314" s="35"/>
      <c r="K314" s="35"/>
      <c r="L314" s="35"/>
      <c r="M314" s="35"/>
      <c r="N314" s="35"/>
      <c r="O314" s="35"/>
      <c r="P314" s="35"/>
      <c r="Q314" s="35"/>
      <c r="R314" s="35"/>
      <c r="S314" s="35"/>
    </row>
    <row r="315" spans="1:19">
      <c r="A315" s="35"/>
      <c r="B315" s="261"/>
      <c r="C315" s="261"/>
      <c r="D315" s="261"/>
      <c r="E315" s="35"/>
      <c r="F315" s="35"/>
      <c r="G315" s="35"/>
      <c r="H315" s="35"/>
      <c r="I315" s="35"/>
      <c r="J315" s="35"/>
      <c r="K315" s="35"/>
      <c r="L315" s="35"/>
      <c r="M315" s="35"/>
      <c r="N315" s="35"/>
      <c r="O315" s="35"/>
      <c r="P315" s="35"/>
      <c r="Q315" s="35"/>
      <c r="R315" s="35"/>
      <c r="S315" s="35"/>
    </row>
    <row r="316" spans="1:19">
      <c r="A316" s="35"/>
      <c r="B316" s="261"/>
      <c r="C316" s="261"/>
      <c r="D316" s="261"/>
      <c r="E316" s="35"/>
      <c r="F316" s="35"/>
      <c r="G316" s="35"/>
      <c r="H316" s="35"/>
      <c r="I316" s="35"/>
      <c r="J316" s="35"/>
      <c r="K316" s="35"/>
      <c r="L316" s="35"/>
      <c r="M316" s="35"/>
      <c r="N316" s="35"/>
      <c r="O316" s="35"/>
      <c r="P316" s="35"/>
      <c r="Q316" s="35"/>
      <c r="R316" s="35"/>
      <c r="S316" s="35"/>
    </row>
    <row r="317" spans="1:19">
      <c r="A317" s="35"/>
      <c r="B317" s="261"/>
      <c r="C317" s="261"/>
      <c r="D317" s="261"/>
      <c r="E317" s="35"/>
      <c r="F317" s="35"/>
      <c r="G317" s="35"/>
      <c r="H317" s="35"/>
      <c r="I317" s="35"/>
      <c r="J317" s="35"/>
      <c r="K317" s="35"/>
      <c r="L317" s="35"/>
      <c r="M317" s="35"/>
      <c r="N317" s="35"/>
      <c r="O317" s="35"/>
      <c r="P317" s="35"/>
      <c r="Q317" s="35"/>
      <c r="R317" s="35"/>
      <c r="S317" s="35"/>
    </row>
    <row r="318" spans="1:19">
      <c r="A318" s="35"/>
      <c r="B318" s="261"/>
      <c r="C318" s="261"/>
      <c r="D318" s="261"/>
      <c r="E318" s="35"/>
      <c r="F318" s="35"/>
      <c r="G318" s="35"/>
      <c r="H318" s="35"/>
      <c r="I318" s="35"/>
      <c r="J318" s="35"/>
      <c r="K318" s="35"/>
      <c r="L318" s="35"/>
      <c r="M318" s="35"/>
      <c r="N318" s="35"/>
      <c r="O318" s="35"/>
      <c r="P318" s="35"/>
      <c r="Q318" s="35"/>
      <c r="R318" s="35"/>
      <c r="S318" s="35"/>
    </row>
    <row r="319" spans="1:19">
      <c r="A319" s="35"/>
      <c r="B319" s="261"/>
      <c r="C319" s="261"/>
      <c r="D319" s="261"/>
      <c r="E319" s="35"/>
      <c r="F319" s="35"/>
      <c r="G319" s="35"/>
      <c r="H319" s="35"/>
      <c r="I319" s="35"/>
      <c r="J319" s="35"/>
      <c r="K319" s="35"/>
      <c r="L319" s="35"/>
      <c r="M319" s="35"/>
      <c r="N319" s="35"/>
      <c r="O319" s="35"/>
      <c r="P319" s="35"/>
      <c r="Q319" s="35"/>
      <c r="R319" s="35"/>
      <c r="S319" s="35"/>
    </row>
    <row r="320" spans="1:19">
      <c r="A320" s="35"/>
      <c r="B320" s="261"/>
      <c r="C320" s="261"/>
      <c r="D320" s="261"/>
      <c r="E320" s="35"/>
      <c r="F320" s="35"/>
      <c r="G320" s="35"/>
      <c r="H320" s="35"/>
      <c r="I320" s="35"/>
      <c r="J320" s="35"/>
      <c r="K320" s="35"/>
      <c r="L320" s="35"/>
      <c r="M320" s="35"/>
      <c r="N320" s="35"/>
      <c r="O320" s="35"/>
      <c r="P320" s="35"/>
      <c r="Q320" s="35"/>
      <c r="R320" s="35"/>
      <c r="S320" s="35"/>
    </row>
    <row r="321" spans="1:19">
      <c r="A321" s="35"/>
      <c r="B321" s="261"/>
      <c r="C321" s="261"/>
      <c r="D321" s="261"/>
      <c r="E321" s="35"/>
      <c r="F321" s="35"/>
      <c r="G321" s="35"/>
      <c r="H321" s="35"/>
      <c r="I321" s="35"/>
      <c r="J321" s="35"/>
      <c r="K321" s="35"/>
      <c r="L321" s="35"/>
      <c r="M321" s="35"/>
      <c r="N321" s="35"/>
      <c r="O321" s="35"/>
      <c r="P321" s="35"/>
      <c r="Q321" s="35"/>
      <c r="R321" s="35"/>
      <c r="S321" s="35"/>
    </row>
    <row r="322" spans="1:19">
      <c r="A322" s="35"/>
      <c r="B322" s="261"/>
      <c r="C322" s="261"/>
      <c r="D322" s="261"/>
      <c r="E322" s="35"/>
      <c r="F322" s="35"/>
      <c r="G322" s="35"/>
      <c r="H322" s="35"/>
      <c r="I322" s="35"/>
      <c r="J322" s="35"/>
      <c r="K322" s="35"/>
      <c r="L322" s="35"/>
      <c r="M322" s="35"/>
      <c r="N322" s="35"/>
      <c r="O322" s="35"/>
      <c r="P322" s="35"/>
      <c r="Q322" s="35"/>
      <c r="R322" s="35"/>
      <c r="S322" s="35"/>
    </row>
    <row r="323" spans="1:19">
      <c r="A323" s="35"/>
      <c r="B323" s="261"/>
      <c r="C323" s="261"/>
      <c r="D323" s="261"/>
      <c r="E323" s="35"/>
      <c r="F323" s="35"/>
      <c r="G323" s="35"/>
      <c r="H323" s="35"/>
      <c r="I323" s="35"/>
      <c r="J323" s="35"/>
      <c r="K323" s="35"/>
      <c r="L323" s="35"/>
      <c r="M323" s="35"/>
      <c r="N323" s="35"/>
      <c r="O323" s="35"/>
      <c r="P323" s="35"/>
      <c r="Q323" s="35"/>
      <c r="R323" s="35"/>
      <c r="S323" s="35"/>
    </row>
    <row r="324" spans="1:19">
      <c r="A324" s="35"/>
      <c r="B324" s="261"/>
      <c r="C324" s="261"/>
      <c r="D324" s="261"/>
      <c r="E324" s="35"/>
      <c r="F324" s="35"/>
      <c r="G324" s="35"/>
      <c r="H324" s="35"/>
      <c r="I324" s="35"/>
      <c r="J324" s="35"/>
      <c r="K324" s="35"/>
      <c r="L324" s="35"/>
      <c r="M324" s="35"/>
      <c r="N324" s="35"/>
      <c r="O324" s="35"/>
      <c r="P324" s="35"/>
      <c r="Q324" s="35"/>
      <c r="R324" s="35"/>
      <c r="S324" s="35"/>
    </row>
    <row r="325" spans="1:19">
      <c r="A325" s="35"/>
      <c r="B325" s="261"/>
      <c r="C325" s="261"/>
      <c r="D325" s="261"/>
      <c r="E325" s="35"/>
      <c r="F325" s="35"/>
      <c r="G325" s="35"/>
      <c r="H325" s="35"/>
      <c r="I325" s="35"/>
      <c r="J325" s="35"/>
      <c r="K325" s="35"/>
      <c r="L325" s="35"/>
      <c r="M325" s="35"/>
      <c r="N325" s="35"/>
      <c r="O325" s="35"/>
      <c r="P325" s="35"/>
      <c r="Q325" s="35"/>
      <c r="R325" s="35"/>
      <c r="S325" s="35"/>
    </row>
    <row r="326" spans="1:19">
      <c r="A326" s="35"/>
      <c r="B326" s="261"/>
      <c r="C326" s="261"/>
      <c r="D326" s="261"/>
      <c r="E326" s="35"/>
      <c r="F326" s="35"/>
      <c r="G326" s="35"/>
      <c r="H326" s="35"/>
      <c r="I326" s="35"/>
      <c r="J326" s="35"/>
      <c r="K326" s="35"/>
      <c r="L326" s="35"/>
      <c r="M326" s="35"/>
      <c r="N326" s="35"/>
      <c r="O326" s="35"/>
      <c r="P326" s="35"/>
      <c r="Q326" s="35"/>
      <c r="R326" s="35"/>
      <c r="S326" s="35"/>
    </row>
    <row r="327" spans="1:19">
      <c r="A327" s="35"/>
      <c r="B327" s="261"/>
      <c r="C327" s="261"/>
      <c r="D327" s="261"/>
      <c r="E327" s="35"/>
      <c r="F327" s="35"/>
      <c r="G327" s="35"/>
      <c r="H327" s="35"/>
      <c r="I327" s="35"/>
      <c r="J327" s="35"/>
      <c r="K327" s="35"/>
      <c r="L327" s="35"/>
      <c r="M327" s="35"/>
      <c r="N327" s="35"/>
      <c r="O327" s="35"/>
      <c r="P327" s="35"/>
      <c r="Q327" s="35"/>
      <c r="R327" s="35"/>
      <c r="S327" s="35"/>
    </row>
    <row r="328" spans="1:19">
      <c r="A328" s="35"/>
      <c r="B328" s="261"/>
      <c r="C328" s="261"/>
      <c r="D328" s="261"/>
      <c r="E328" s="35"/>
      <c r="F328" s="35"/>
      <c r="G328" s="35"/>
      <c r="H328" s="35"/>
      <c r="I328" s="35"/>
      <c r="J328" s="35"/>
      <c r="K328" s="35"/>
      <c r="L328" s="35"/>
      <c r="M328" s="35"/>
      <c r="N328" s="35"/>
      <c r="O328" s="35"/>
      <c r="P328" s="35"/>
      <c r="Q328" s="35"/>
      <c r="R328" s="35"/>
      <c r="S328" s="35"/>
    </row>
    <row r="329" spans="1:19">
      <c r="A329" s="35"/>
      <c r="B329" s="261"/>
      <c r="C329" s="261"/>
      <c r="D329" s="261"/>
      <c r="E329" s="35"/>
      <c r="F329" s="35"/>
      <c r="G329" s="35"/>
      <c r="H329" s="35"/>
      <c r="I329" s="35"/>
      <c r="J329" s="35"/>
      <c r="K329" s="35"/>
      <c r="L329" s="35"/>
      <c r="M329" s="35"/>
      <c r="N329" s="35"/>
      <c r="O329" s="35"/>
      <c r="P329" s="35"/>
      <c r="Q329" s="35"/>
      <c r="R329" s="35"/>
      <c r="S329" s="35"/>
    </row>
    <row r="330" spans="1:19">
      <c r="A330" s="35"/>
      <c r="B330" s="261"/>
      <c r="C330" s="261"/>
      <c r="D330" s="261"/>
      <c r="E330" s="35"/>
      <c r="F330" s="35"/>
      <c r="G330" s="35"/>
      <c r="H330" s="35"/>
      <c r="I330" s="35"/>
      <c r="J330" s="35"/>
      <c r="K330" s="35"/>
      <c r="L330" s="35"/>
      <c r="M330" s="35"/>
      <c r="N330" s="35"/>
      <c r="O330" s="35"/>
      <c r="P330" s="35"/>
      <c r="Q330" s="35"/>
      <c r="R330" s="35"/>
      <c r="S330" s="35"/>
    </row>
    <row r="331" spans="1:19">
      <c r="A331" s="35"/>
      <c r="B331" s="261"/>
      <c r="C331" s="261"/>
      <c r="D331" s="261"/>
      <c r="E331" s="35"/>
      <c r="F331" s="35"/>
      <c r="G331" s="35"/>
      <c r="H331" s="35"/>
      <c r="I331" s="35"/>
      <c r="J331" s="35"/>
      <c r="K331" s="35"/>
      <c r="L331" s="35"/>
      <c r="M331" s="35"/>
      <c r="N331" s="35"/>
      <c r="O331" s="35"/>
      <c r="P331" s="35"/>
      <c r="Q331" s="35"/>
      <c r="R331" s="35"/>
      <c r="S331" s="35"/>
    </row>
    <row r="332" spans="1:19">
      <c r="A332" s="35"/>
      <c r="B332" s="261"/>
      <c r="C332" s="261"/>
      <c r="D332" s="261"/>
      <c r="E332" s="35"/>
      <c r="F332" s="35"/>
      <c r="G332" s="35"/>
      <c r="H332" s="35"/>
      <c r="I332" s="35"/>
      <c r="J332" s="35"/>
      <c r="K332" s="35"/>
      <c r="L332" s="35"/>
      <c r="M332" s="35"/>
      <c r="N332" s="35"/>
      <c r="O332" s="35"/>
      <c r="P332" s="35"/>
      <c r="Q332" s="35"/>
      <c r="R332" s="35"/>
      <c r="S332" s="35"/>
    </row>
    <row r="333" spans="1:19">
      <c r="A333" s="35"/>
      <c r="B333" s="261"/>
      <c r="C333" s="261"/>
      <c r="D333" s="261"/>
      <c r="E333" s="35"/>
      <c r="F333" s="35"/>
      <c r="G333" s="35"/>
      <c r="H333" s="35"/>
      <c r="I333" s="35"/>
      <c r="J333" s="35"/>
      <c r="K333" s="35"/>
      <c r="L333" s="35"/>
      <c r="M333" s="35"/>
      <c r="N333" s="35"/>
      <c r="O333" s="35"/>
      <c r="P333" s="35"/>
      <c r="Q333" s="35"/>
      <c r="R333" s="35"/>
      <c r="S333" s="35"/>
    </row>
    <row r="334" spans="1:19">
      <c r="A334" s="35"/>
      <c r="B334" s="261"/>
      <c r="C334" s="261"/>
      <c r="D334" s="261"/>
      <c r="E334" s="35"/>
      <c r="F334" s="35"/>
      <c r="G334" s="35"/>
      <c r="H334" s="35"/>
      <c r="I334" s="35"/>
      <c r="J334" s="35"/>
      <c r="K334" s="35"/>
      <c r="L334" s="35"/>
      <c r="M334" s="35"/>
      <c r="N334" s="35"/>
      <c r="O334" s="35"/>
      <c r="P334" s="35"/>
      <c r="Q334" s="35"/>
      <c r="R334" s="35"/>
      <c r="S334" s="35"/>
    </row>
    <row r="335" spans="1:19">
      <c r="A335" s="35"/>
      <c r="B335" s="261"/>
      <c r="C335" s="261"/>
      <c r="D335" s="261"/>
      <c r="E335" s="35"/>
      <c r="F335" s="35"/>
      <c r="G335" s="35"/>
      <c r="H335" s="35"/>
      <c r="I335" s="35"/>
      <c r="J335" s="35"/>
      <c r="K335" s="35"/>
      <c r="L335" s="35"/>
      <c r="M335" s="35"/>
      <c r="N335" s="35"/>
      <c r="O335" s="35"/>
      <c r="P335" s="35"/>
      <c r="Q335" s="35"/>
      <c r="R335" s="35"/>
      <c r="S335" s="35"/>
    </row>
    <row r="336" spans="1:19">
      <c r="A336" s="35"/>
      <c r="B336" s="261"/>
      <c r="C336" s="261"/>
      <c r="D336" s="261"/>
      <c r="E336" s="35"/>
      <c r="F336" s="35"/>
      <c r="G336" s="35"/>
      <c r="H336" s="35"/>
      <c r="I336" s="35"/>
      <c r="J336" s="35"/>
      <c r="K336" s="35"/>
      <c r="L336" s="35"/>
      <c r="M336" s="35"/>
      <c r="N336" s="35"/>
      <c r="O336" s="35"/>
      <c r="P336" s="35"/>
      <c r="Q336" s="35"/>
      <c r="R336" s="35"/>
      <c r="S336" s="35"/>
    </row>
    <row r="337" spans="1:19">
      <c r="A337" s="35"/>
      <c r="B337" s="261"/>
      <c r="C337" s="261"/>
      <c r="D337" s="261"/>
      <c r="E337" s="35"/>
      <c r="F337" s="35"/>
      <c r="G337" s="35"/>
      <c r="H337" s="35"/>
      <c r="I337" s="35"/>
      <c r="J337" s="35"/>
      <c r="K337" s="35"/>
      <c r="L337" s="35"/>
      <c r="M337" s="35"/>
      <c r="N337" s="35"/>
      <c r="O337" s="35"/>
      <c r="P337" s="35"/>
      <c r="Q337" s="35"/>
      <c r="R337" s="35"/>
      <c r="S337" s="35"/>
    </row>
    <row r="338" spans="1:19">
      <c r="A338" s="35"/>
      <c r="B338" s="261"/>
      <c r="C338" s="261"/>
      <c r="D338" s="261"/>
      <c r="E338" s="35"/>
      <c r="F338" s="35"/>
      <c r="G338" s="35"/>
      <c r="H338" s="35"/>
      <c r="I338" s="35"/>
      <c r="J338" s="35"/>
      <c r="K338" s="35"/>
      <c r="L338" s="35"/>
      <c r="M338" s="35"/>
      <c r="N338" s="35"/>
      <c r="O338" s="35"/>
      <c r="P338" s="35"/>
      <c r="Q338" s="35"/>
      <c r="R338" s="35"/>
      <c r="S338" s="35"/>
    </row>
    <row r="339" spans="1:19">
      <c r="A339" s="35"/>
      <c r="B339" s="261"/>
      <c r="C339" s="261"/>
      <c r="D339" s="261"/>
      <c r="E339" s="35"/>
      <c r="F339" s="35"/>
      <c r="G339" s="35"/>
      <c r="H339" s="35"/>
      <c r="I339" s="35"/>
      <c r="J339" s="35"/>
      <c r="K339" s="35"/>
      <c r="L339" s="35"/>
      <c r="M339" s="35"/>
      <c r="N339" s="35"/>
      <c r="O339" s="35"/>
      <c r="P339" s="35"/>
      <c r="Q339" s="35"/>
      <c r="R339" s="35"/>
      <c r="S339" s="35"/>
    </row>
    <row r="340" spans="1:19">
      <c r="A340" s="35"/>
      <c r="B340" s="261"/>
      <c r="C340" s="261"/>
      <c r="D340" s="261"/>
      <c r="E340" s="35"/>
      <c r="F340" s="35"/>
      <c r="G340" s="35"/>
      <c r="H340" s="35"/>
      <c r="I340" s="35"/>
      <c r="J340" s="35"/>
      <c r="K340" s="35"/>
      <c r="L340" s="35"/>
      <c r="M340" s="35"/>
      <c r="N340" s="35"/>
      <c r="O340" s="35"/>
      <c r="P340" s="35"/>
      <c r="Q340" s="35"/>
      <c r="R340" s="35"/>
      <c r="S340" s="35"/>
    </row>
    <row r="341" spans="1:19">
      <c r="A341" s="35"/>
      <c r="B341" s="261"/>
      <c r="C341" s="261"/>
      <c r="D341" s="261"/>
      <c r="E341" s="35"/>
      <c r="F341" s="35"/>
      <c r="G341" s="35"/>
      <c r="H341" s="35"/>
      <c r="I341" s="35"/>
      <c r="J341" s="35"/>
      <c r="K341" s="35"/>
      <c r="L341" s="35"/>
      <c r="M341" s="35"/>
      <c r="N341" s="35"/>
      <c r="O341" s="35"/>
      <c r="P341" s="35"/>
      <c r="Q341" s="35"/>
      <c r="R341" s="35"/>
      <c r="S341" s="35"/>
    </row>
    <row r="342" spans="1:19">
      <c r="A342" s="35"/>
      <c r="B342" s="261"/>
      <c r="C342" s="261"/>
      <c r="D342" s="261"/>
      <c r="E342" s="35"/>
      <c r="F342" s="35"/>
      <c r="G342" s="35"/>
      <c r="H342" s="35"/>
      <c r="I342" s="35"/>
      <c r="J342" s="35"/>
      <c r="K342" s="35"/>
      <c r="L342" s="35"/>
      <c r="M342" s="35"/>
      <c r="N342" s="35"/>
      <c r="O342" s="35"/>
      <c r="P342" s="35"/>
      <c r="Q342" s="35"/>
      <c r="R342" s="35"/>
      <c r="S342" s="35"/>
    </row>
    <row r="343" spans="1:19">
      <c r="A343" s="35"/>
      <c r="B343" s="261"/>
      <c r="C343" s="261"/>
      <c r="D343" s="261"/>
      <c r="E343" s="35"/>
      <c r="F343" s="35"/>
      <c r="G343" s="35"/>
      <c r="H343" s="35"/>
      <c r="I343" s="35"/>
      <c r="J343" s="35"/>
      <c r="K343" s="35"/>
      <c r="L343" s="35"/>
      <c r="M343" s="35"/>
      <c r="N343" s="35"/>
      <c r="O343" s="35"/>
      <c r="P343" s="35"/>
      <c r="Q343" s="35"/>
      <c r="R343" s="35"/>
      <c r="S343" s="35"/>
    </row>
    <row r="344" spans="1:19">
      <c r="A344" s="35"/>
      <c r="B344" s="261"/>
      <c r="C344" s="261"/>
      <c r="D344" s="261"/>
      <c r="E344" s="35"/>
      <c r="F344" s="35"/>
      <c r="G344" s="35"/>
      <c r="H344" s="35"/>
      <c r="I344" s="35"/>
      <c r="J344" s="35"/>
      <c r="K344" s="35"/>
      <c r="L344" s="35"/>
      <c r="M344" s="35"/>
      <c r="N344" s="35"/>
      <c r="O344" s="35"/>
      <c r="P344" s="35"/>
      <c r="Q344" s="35"/>
      <c r="R344" s="35"/>
      <c r="S344" s="35"/>
    </row>
    <row r="345" spans="1:19">
      <c r="A345" s="35"/>
      <c r="B345" s="261"/>
      <c r="C345" s="261"/>
      <c r="D345" s="261"/>
      <c r="E345" s="35"/>
      <c r="F345" s="35"/>
      <c r="G345" s="35"/>
      <c r="H345" s="35"/>
      <c r="I345" s="35"/>
      <c r="J345" s="35"/>
      <c r="K345" s="35"/>
      <c r="L345" s="35"/>
      <c r="M345" s="35"/>
      <c r="N345" s="35"/>
      <c r="O345" s="35"/>
      <c r="P345" s="35"/>
      <c r="Q345" s="35"/>
      <c r="R345" s="35"/>
      <c r="S345" s="35"/>
    </row>
    <row r="346" spans="1:19">
      <c r="A346" s="35"/>
      <c r="B346" s="261"/>
      <c r="C346" s="261"/>
      <c r="D346" s="261"/>
      <c r="E346" s="35"/>
      <c r="F346" s="35"/>
      <c r="G346" s="35"/>
      <c r="H346" s="35"/>
      <c r="I346" s="35"/>
      <c r="J346" s="35"/>
      <c r="K346" s="35"/>
      <c r="L346" s="35"/>
      <c r="M346" s="35"/>
      <c r="N346" s="35"/>
      <c r="O346" s="35"/>
      <c r="P346" s="35"/>
      <c r="Q346" s="35"/>
      <c r="R346" s="35"/>
      <c r="S346" s="35"/>
    </row>
    <row r="347" spans="1:19">
      <c r="A347" s="35"/>
      <c r="B347" s="261"/>
      <c r="C347" s="261"/>
      <c r="D347" s="261"/>
      <c r="E347" s="35"/>
      <c r="F347" s="35"/>
      <c r="G347" s="35"/>
      <c r="H347" s="35"/>
      <c r="I347" s="35"/>
      <c r="J347" s="35"/>
      <c r="K347" s="35"/>
      <c r="L347" s="35"/>
      <c r="M347" s="35"/>
      <c r="N347" s="35"/>
      <c r="O347" s="35"/>
      <c r="P347" s="35"/>
      <c r="Q347" s="35"/>
      <c r="R347" s="35"/>
      <c r="S347" s="35"/>
    </row>
    <row r="348" spans="1:19">
      <c r="A348" s="35"/>
      <c r="B348" s="261"/>
      <c r="C348" s="261"/>
      <c r="D348" s="261"/>
      <c r="E348" s="35"/>
      <c r="F348" s="35"/>
      <c r="G348" s="35"/>
      <c r="H348" s="35"/>
      <c r="I348" s="35"/>
      <c r="J348" s="35"/>
      <c r="K348" s="35"/>
      <c r="L348" s="35"/>
      <c r="M348" s="35"/>
      <c r="N348" s="35"/>
      <c r="O348" s="35"/>
      <c r="P348" s="35"/>
      <c r="Q348" s="35"/>
      <c r="R348" s="35"/>
      <c r="S348" s="35"/>
    </row>
    <row r="349" spans="1:19">
      <c r="A349" s="35"/>
      <c r="B349" s="261"/>
      <c r="C349" s="261"/>
      <c r="D349" s="261"/>
      <c r="E349" s="35"/>
      <c r="F349" s="35"/>
      <c r="G349" s="35"/>
      <c r="H349" s="35"/>
      <c r="I349" s="35"/>
      <c r="J349" s="35"/>
      <c r="K349" s="35"/>
      <c r="L349" s="35"/>
      <c r="M349" s="35"/>
      <c r="N349" s="35"/>
      <c r="O349" s="35"/>
      <c r="P349" s="35"/>
      <c r="Q349" s="35"/>
      <c r="R349" s="35"/>
      <c r="S349" s="35"/>
    </row>
    <row r="350" spans="1:19">
      <c r="A350" s="35"/>
      <c r="B350" s="261"/>
      <c r="C350" s="261"/>
      <c r="D350" s="261"/>
      <c r="E350" s="35"/>
      <c r="F350" s="35"/>
      <c r="G350" s="35"/>
      <c r="H350" s="35"/>
      <c r="I350" s="35"/>
      <c r="J350" s="35"/>
      <c r="K350" s="35"/>
      <c r="L350" s="35"/>
      <c r="M350" s="35"/>
      <c r="N350" s="35"/>
      <c r="O350" s="35"/>
      <c r="P350" s="35"/>
      <c r="Q350" s="35"/>
      <c r="R350" s="35"/>
      <c r="S350" s="35"/>
    </row>
    <row r="351" spans="1:19">
      <c r="A351" s="35"/>
      <c r="B351" s="261"/>
      <c r="C351" s="261"/>
      <c r="D351" s="261"/>
      <c r="E351" s="35"/>
      <c r="F351" s="35"/>
      <c r="G351" s="35"/>
      <c r="H351" s="35"/>
      <c r="I351" s="35"/>
      <c r="J351" s="35"/>
      <c r="K351" s="35"/>
      <c r="L351" s="35"/>
      <c r="M351" s="35"/>
      <c r="N351" s="35"/>
      <c r="O351" s="35"/>
      <c r="P351" s="35"/>
      <c r="Q351" s="35"/>
      <c r="R351" s="35"/>
      <c r="S351" s="35"/>
    </row>
    <row r="352" spans="1:19">
      <c r="A352" s="35"/>
      <c r="B352" s="261"/>
      <c r="C352" s="261"/>
      <c r="D352" s="261"/>
      <c r="E352" s="35"/>
      <c r="F352" s="35"/>
      <c r="G352" s="35"/>
      <c r="H352" s="35"/>
      <c r="I352" s="35"/>
      <c r="J352" s="35"/>
      <c r="K352" s="35"/>
      <c r="L352" s="35"/>
      <c r="M352" s="35"/>
      <c r="N352" s="35"/>
      <c r="O352" s="35"/>
      <c r="P352" s="35"/>
      <c r="Q352" s="35"/>
      <c r="R352" s="35"/>
      <c r="S352" s="35"/>
    </row>
    <row r="353" spans="1:19">
      <c r="A353" s="35"/>
      <c r="B353" s="261"/>
      <c r="C353" s="261"/>
      <c r="D353" s="261"/>
      <c r="E353" s="35"/>
      <c r="F353" s="35"/>
      <c r="G353" s="35"/>
      <c r="H353" s="35"/>
      <c r="I353" s="35"/>
      <c r="J353" s="35"/>
      <c r="K353" s="35"/>
      <c r="L353" s="35"/>
      <c r="M353" s="35"/>
      <c r="N353" s="35"/>
      <c r="O353" s="35"/>
      <c r="P353" s="35"/>
      <c r="Q353" s="35"/>
      <c r="R353" s="35"/>
      <c r="S353" s="35"/>
    </row>
    <row r="354" spans="1:19">
      <c r="A354" s="35"/>
      <c r="B354" s="261"/>
      <c r="C354" s="261"/>
      <c r="D354" s="261"/>
      <c r="E354" s="35"/>
      <c r="F354" s="35"/>
      <c r="G354" s="35"/>
      <c r="H354" s="35"/>
      <c r="I354" s="35"/>
      <c r="J354" s="35"/>
      <c r="K354" s="35"/>
      <c r="L354" s="35"/>
      <c r="M354" s="35"/>
      <c r="N354" s="35"/>
      <c r="O354" s="35"/>
      <c r="P354" s="35"/>
      <c r="Q354" s="35"/>
      <c r="R354" s="35"/>
      <c r="S354" s="35"/>
    </row>
    <row r="355" spans="1:19">
      <c r="A355" s="35"/>
      <c r="B355" s="261"/>
      <c r="C355" s="261"/>
      <c r="D355" s="261"/>
      <c r="E355" s="35"/>
      <c r="F355" s="35"/>
      <c r="G355" s="35"/>
      <c r="H355" s="35"/>
      <c r="I355" s="35"/>
      <c r="J355" s="35"/>
      <c r="K355" s="35"/>
      <c r="L355" s="35"/>
      <c r="M355" s="35"/>
      <c r="N355" s="35"/>
      <c r="O355" s="35"/>
      <c r="P355" s="35"/>
      <c r="Q355" s="35"/>
      <c r="R355" s="35"/>
      <c r="S355" s="35"/>
    </row>
    <row r="356" spans="1:19">
      <c r="A356" s="35"/>
      <c r="B356" s="261"/>
      <c r="C356" s="261"/>
      <c r="D356" s="261"/>
      <c r="E356" s="35"/>
      <c r="F356" s="35"/>
      <c r="G356" s="35"/>
      <c r="H356" s="35"/>
      <c r="I356" s="35"/>
      <c r="J356" s="35"/>
      <c r="K356" s="35"/>
      <c r="L356" s="35"/>
      <c r="M356" s="35"/>
      <c r="N356" s="35"/>
      <c r="O356" s="35"/>
      <c r="P356" s="35"/>
      <c r="Q356" s="35"/>
      <c r="R356" s="35"/>
      <c r="S356" s="35"/>
    </row>
    <row r="357" spans="1:19">
      <c r="A357" s="35"/>
      <c r="B357" s="261"/>
      <c r="C357" s="261"/>
      <c r="D357" s="261"/>
      <c r="E357" s="35"/>
      <c r="F357" s="35"/>
      <c r="G357" s="35"/>
      <c r="H357" s="35"/>
      <c r="I357" s="35"/>
      <c r="J357" s="35"/>
      <c r="K357" s="35"/>
      <c r="L357" s="35"/>
      <c r="M357" s="35"/>
      <c r="N357" s="35"/>
      <c r="O357" s="35"/>
      <c r="P357" s="35"/>
      <c r="Q357" s="35"/>
      <c r="R357" s="35"/>
      <c r="S357" s="35"/>
    </row>
    <row r="358" spans="1:19">
      <c r="A358" s="35"/>
      <c r="B358" s="261"/>
      <c r="C358" s="261"/>
      <c r="D358" s="261"/>
      <c r="E358" s="35"/>
      <c r="F358" s="35"/>
      <c r="G358" s="35"/>
      <c r="H358" s="35"/>
      <c r="I358" s="35"/>
      <c r="J358" s="35"/>
      <c r="K358" s="35"/>
      <c r="L358" s="35"/>
      <c r="M358" s="35"/>
      <c r="N358" s="35"/>
      <c r="O358" s="35"/>
      <c r="P358" s="35"/>
      <c r="Q358" s="35"/>
      <c r="R358" s="35"/>
      <c r="S358" s="35"/>
    </row>
    <row r="359" spans="1:19">
      <c r="A359" s="35"/>
      <c r="B359" s="261"/>
      <c r="C359" s="261"/>
      <c r="D359" s="261"/>
      <c r="E359" s="35"/>
      <c r="F359" s="35"/>
      <c r="G359" s="35"/>
      <c r="H359" s="35"/>
      <c r="I359" s="35"/>
      <c r="J359" s="35"/>
      <c r="K359" s="35"/>
      <c r="L359" s="35"/>
      <c r="M359" s="35"/>
      <c r="N359" s="35"/>
      <c r="O359" s="35"/>
      <c r="P359" s="35"/>
      <c r="Q359" s="35"/>
      <c r="R359" s="35"/>
      <c r="S359" s="35"/>
    </row>
    <row r="360" spans="1:19">
      <c r="A360" s="35"/>
      <c r="B360" s="261"/>
      <c r="C360" s="261"/>
      <c r="D360" s="261"/>
      <c r="E360" s="35"/>
      <c r="F360" s="35"/>
      <c r="G360" s="35"/>
      <c r="H360" s="35"/>
      <c r="I360" s="35"/>
      <c r="J360" s="35"/>
      <c r="K360" s="35"/>
      <c r="L360" s="35"/>
      <c r="M360" s="35"/>
      <c r="N360" s="35"/>
      <c r="O360" s="35"/>
      <c r="P360" s="35"/>
      <c r="Q360" s="35"/>
      <c r="R360" s="35"/>
      <c r="S360" s="35"/>
    </row>
    <row r="361" spans="1:19">
      <c r="A361" s="35"/>
      <c r="B361" s="261"/>
      <c r="C361" s="261"/>
      <c r="D361" s="261"/>
      <c r="E361" s="35"/>
      <c r="F361" s="35"/>
      <c r="G361" s="35"/>
      <c r="H361" s="35"/>
      <c r="I361" s="35"/>
      <c r="J361" s="35"/>
      <c r="K361" s="35"/>
      <c r="L361" s="35"/>
      <c r="M361" s="35"/>
      <c r="N361" s="35"/>
      <c r="O361" s="35"/>
      <c r="P361" s="35"/>
      <c r="Q361" s="35"/>
      <c r="R361" s="35"/>
      <c r="S361" s="35"/>
    </row>
    <row r="362" spans="1:19">
      <c r="A362" s="35"/>
      <c r="B362" s="261"/>
      <c r="C362" s="261"/>
      <c r="D362" s="261"/>
      <c r="E362" s="35"/>
      <c r="F362" s="35"/>
      <c r="G362" s="35"/>
      <c r="H362" s="35"/>
      <c r="I362" s="35"/>
      <c r="J362" s="35"/>
      <c r="K362" s="35"/>
      <c r="L362" s="35"/>
      <c r="M362" s="35"/>
      <c r="N362" s="35"/>
      <c r="O362" s="35"/>
      <c r="P362" s="35"/>
      <c r="Q362" s="35"/>
      <c r="R362" s="35"/>
      <c r="S362" s="35"/>
    </row>
    <row r="363" spans="1:19">
      <c r="A363" s="35"/>
      <c r="B363" s="261"/>
      <c r="C363" s="261"/>
      <c r="D363" s="261"/>
      <c r="E363" s="35"/>
      <c r="F363" s="35"/>
      <c r="G363" s="35"/>
      <c r="H363" s="35"/>
      <c r="I363" s="35"/>
      <c r="J363" s="35"/>
      <c r="K363" s="35"/>
      <c r="L363" s="35"/>
      <c r="M363" s="35"/>
      <c r="N363" s="35"/>
      <c r="O363" s="35"/>
      <c r="P363" s="35"/>
      <c r="Q363" s="35"/>
      <c r="R363" s="35"/>
      <c r="S363" s="35"/>
    </row>
    <row r="364" spans="1:19">
      <c r="A364" s="35"/>
      <c r="B364" s="261"/>
      <c r="C364" s="261"/>
      <c r="D364" s="261"/>
      <c r="E364" s="35"/>
      <c r="F364" s="35"/>
      <c r="G364" s="35"/>
      <c r="H364" s="35"/>
      <c r="I364" s="35"/>
      <c r="J364" s="35"/>
      <c r="K364" s="35"/>
      <c r="L364" s="35"/>
      <c r="M364" s="35"/>
      <c r="N364" s="35"/>
      <c r="O364" s="35"/>
      <c r="P364" s="35"/>
      <c r="Q364" s="35"/>
      <c r="R364" s="35"/>
      <c r="S364" s="35"/>
    </row>
    <row r="365" spans="1:19">
      <c r="A365" s="35"/>
      <c r="B365" s="261"/>
      <c r="C365" s="261"/>
      <c r="D365" s="261"/>
      <c r="E365" s="35"/>
      <c r="F365" s="35"/>
      <c r="G365" s="35"/>
      <c r="H365" s="35"/>
      <c r="I365" s="35"/>
      <c r="J365" s="35"/>
      <c r="K365" s="35"/>
      <c r="L365" s="35"/>
      <c r="M365" s="35"/>
      <c r="N365" s="35"/>
      <c r="O365" s="35"/>
      <c r="P365" s="35"/>
      <c r="Q365" s="35"/>
      <c r="R365" s="35"/>
      <c r="S365" s="35"/>
    </row>
    <row r="366" spans="1:19">
      <c r="A366" s="35"/>
      <c r="B366" s="261"/>
      <c r="C366" s="261"/>
      <c r="D366" s="261"/>
      <c r="E366" s="35"/>
      <c r="F366" s="35"/>
      <c r="G366" s="35"/>
      <c r="H366" s="35"/>
      <c r="I366" s="35"/>
      <c r="J366" s="35"/>
      <c r="K366" s="35"/>
      <c r="L366" s="35"/>
      <c r="M366" s="35"/>
      <c r="N366" s="35"/>
      <c r="O366" s="35"/>
      <c r="P366" s="35"/>
      <c r="Q366" s="35"/>
      <c r="R366" s="35"/>
      <c r="S366" s="35"/>
    </row>
    <row r="367" spans="1:19">
      <c r="A367" s="35"/>
      <c r="B367" s="261"/>
      <c r="C367" s="261"/>
      <c r="D367" s="261"/>
      <c r="E367" s="35"/>
      <c r="F367" s="35"/>
      <c r="G367" s="35"/>
      <c r="H367" s="35"/>
      <c r="I367" s="35"/>
      <c r="J367" s="35"/>
      <c r="K367" s="35"/>
      <c r="L367" s="35"/>
      <c r="M367" s="35"/>
      <c r="N367" s="35"/>
      <c r="O367" s="35"/>
      <c r="P367" s="35"/>
      <c r="Q367" s="35"/>
      <c r="R367" s="35"/>
      <c r="S367" s="35"/>
    </row>
    <row r="368" spans="1:19">
      <c r="A368" s="35"/>
      <c r="B368" s="261"/>
      <c r="C368" s="261"/>
      <c r="D368" s="261"/>
      <c r="E368" s="35"/>
      <c r="F368" s="35"/>
      <c r="G368" s="35"/>
      <c r="H368" s="35"/>
      <c r="I368" s="35"/>
      <c r="J368" s="35"/>
      <c r="K368" s="35"/>
      <c r="L368" s="35"/>
      <c r="M368" s="35"/>
      <c r="N368" s="35"/>
      <c r="O368" s="35"/>
      <c r="P368" s="35"/>
      <c r="Q368" s="35"/>
      <c r="R368" s="35"/>
      <c r="S368" s="35"/>
    </row>
    <row r="369" spans="1:19">
      <c r="A369" s="35"/>
      <c r="B369" s="261"/>
      <c r="C369" s="261"/>
      <c r="D369" s="261"/>
      <c r="E369" s="35"/>
      <c r="F369" s="35"/>
      <c r="G369" s="35"/>
      <c r="H369" s="35"/>
      <c r="I369" s="35"/>
      <c r="J369" s="35"/>
      <c r="K369" s="35"/>
      <c r="L369" s="35"/>
      <c r="M369" s="35"/>
      <c r="N369" s="35"/>
      <c r="O369" s="35"/>
      <c r="P369" s="35"/>
      <c r="Q369" s="35"/>
      <c r="R369" s="35"/>
      <c r="S369" s="35"/>
    </row>
    <row r="370" spans="1:19">
      <c r="A370" s="35"/>
      <c r="B370" s="261"/>
      <c r="C370" s="261"/>
      <c r="D370" s="261"/>
      <c r="E370" s="35"/>
      <c r="F370" s="35"/>
      <c r="G370" s="35"/>
      <c r="H370" s="35"/>
      <c r="I370" s="35"/>
      <c r="J370" s="35"/>
      <c r="K370" s="35"/>
      <c r="L370" s="35"/>
      <c r="M370" s="35"/>
      <c r="N370" s="35"/>
      <c r="O370" s="35"/>
      <c r="P370" s="35"/>
      <c r="Q370" s="35"/>
      <c r="R370" s="35"/>
      <c r="S370" s="35"/>
    </row>
    <row r="371" spans="1:19">
      <c r="A371" s="35"/>
      <c r="B371" s="261"/>
      <c r="C371" s="261"/>
      <c r="D371" s="261"/>
      <c r="E371" s="35"/>
      <c r="F371" s="35"/>
      <c r="G371" s="35"/>
      <c r="H371" s="35"/>
      <c r="I371" s="35"/>
      <c r="J371" s="35"/>
      <c r="K371" s="35"/>
      <c r="L371" s="35"/>
      <c r="M371" s="35"/>
      <c r="N371" s="35"/>
      <c r="O371" s="35"/>
      <c r="P371" s="35"/>
      <c r="Q371" s="35"/>
      <c r="R371" s="35"/>
      <c r="S371" s="35"/>
    </row>
    <row r="372" spans="1:19">
      <c r="A372" s="35"/>
      <c r="B372" s="261"/>
      <c r="C372" s="261"/>
      <c r="D372" s="261"/>
      <c r="E372" s="35"/>
      <c r="F372" s="35"/>
      <c r="G372" s="35"/>
      <c r="H372" s="35"/>
      <c r="I372" s="35"/>
      <c r="J372" s="35"/>
      <c r="K372" s="35"/>
      <c r="L372" s="35"/>
      <c r="M372" s="35"/>
      <c r="N372" s="35"/>
      <c r="O372" s="35"/>
      <c r="P372" s="35"/>
      <c r="Q372" s="35"/>
      <c r="R372" s="35"/>
      <c r="S372" s="35"/>
    </row>
    <row r="373" spans="1:19">
      <c r="A373" s="35"/>
      <c r="B373" s="261"/>
      <c r="C373" s="261"/>
      <c r="D373" s="261"/>
      <c r="E373" s="35"/>
      <c r="F373" s="35"/>
      <c r="G373" s="35"/>
      <c r="H373" s="35"/>
      <c r="I373" s="35"/>
      <c r="J373" s="35"/>
      <c r="K373" s="35"/>
      <c r="L373" s="35"/>
      <c r="M373" s="35"/>
      <c r="N373" s="35"/>
      <c r="O373" s="35"/>
      <c r="P373" s="35"/>
      <c r="Q373" s="35"/>
      <c r="R373" s="35"/>
      <c r="S373" s="35"/>
    </row>
    <row r="374" spans="1:19">
      <c r="A374" s="35"/>
      <c r="B374" s="261"/>
      <c r="C374" s="261"/>
      <c r="D374" s="261"/>
      <c r="E374" s="35"/>
      <c r="F374" s="35"/>
      <c r="G374" s="35"/>
      <c r="H374" s="35"/>
      <c r="I374" s="35"/>
      <c r="J374" s="35"/>
      <c r="K374" s="35"/>
      <c r="L374" s="35"/>
      <c r="M374" s="35"/>
      <c r="N374" s="35"/>
      <c r="O374" s="35"/>
      <c r="P374" s="35"/>
      <c r="Q374" s="35"/>
      <c r="R374" s="35"/>
      <c r="S374" s="35"/>
    </row>
    <row r="375" spans="1:19">
      <c r="A375" s="35"/>
      <c r="B375" s="261"/>
      <c r="C375" s="261"/>
      <c r="D375" s="261"/>
      <c r="E375" s="35"/>
      <c r="F375" s="35"/>
      <c r="G375" s="35"/>
      <c r="H375" s="35"/>
      <c r="I375" s="35"/>
      <c r="J375" s="35"/>
      <c r="K375" s="35"/>
      <c r="L375" s="35"/>
      <c r="M375" s="35"/>
      <c r="N375" s="35"/>
      <c r="O375" s="35"/>
      <c r="P375" s="35"/>
      <c r="Q375" s="35"/>
      <c r="R375" s="35"/>
      <c r="S375" s="35"/>
    </row>
    <row r="376" spans="1:19">
      <c r="A376" s="35"/>
      <c r="B376" s="261"/>
      <c r="C376" s="261"/>
      <c r="D376" s="261"/>
      <c r="E376" s="35"/>
      <c r="F376" s="35"/>
      <c r="G376" s="35"/>
      <c r="H376" s="35"/>
      <c r="I376" s="35"/>
      <c r="J376" s="35"/>
      <c r="K376" s="35"/>
      <c r="L376" s="35"/>
      <c r="M376" s="35"/>
      <c r="N376" s="35"/>
      <c r="O376" s="35"/>
      <c r="P376" s="35"/>
      <c r="Q376" s="35"/>
      <c r="R376" s="35"/>
      <c r="S376" s="35"/>
    </row>
    <row r="377" spans="1:19">
      <c r="A377" s="35"/>
      <c r="B377" s="261"/>
      <c r="C377" s="261"/>
      <c r="D377" s="261"/>
      <c r="E377" s="35"/>
      <c r="F377" s="35"/>
      <c r="G377" s="35"/>
      <c r="H377" s="35"/>
      <c r="I377" s="35"/>
      <c r="J377" s="35"/>
      <c r="K377" s="35"/>
      <c r="L377" s="35"/>
      <c r="M377" s="35"/>
      <c r="N377" s="35"/>
      <c r="O377" s="35"/>
      <c r="P377" s="35"/>
      <c r="Q377" s="35"/>
      <c r="R377" s="35"/>
      <c r="S377" s="35"/>
    </row>
    <row r="378" spans="1:19">
      <c r="A378" s="35"/>
      <c r="B378" s="261"/>
      <c r="C378" s="261"/>
      <c r="D378" s="261"/>
      <c r="E378" s="35"/>
      <c r="F378" s="35"/>
      <c r="G378" s="35"/>
      <c r="H378" s="35"/>
      <c r="I378" s="35"/>
      <c r="J378" s="35"/>
      <c r="K378" s="35"/>
      <c r="L378" s="35"/>
      <c r="M378" s="35"/>
      <c r="N378" s="35"/>
      <c r="O378" s="35"/>
      <c r="P378" s="35"/>
      <c r="Q378" s="35"/>
      <c r="R378" s="35"/>
      <c r="S378" s="35"/>
    </row>
    <row r="379" spans="1:19">
      <c r="A379" s="35"/>
      <c r="B379" s="261"/>
      <c r="C379" s="261"/>
      <c r="D379" s="261"/>
      <c r="E379" s="35"/>
      <c r="F379" s="35"/>
      <c r="G379" s="35"/>
      <c r="H379" s="35"/>
      <c r="I379" s="35"/>
      <c r="J379" s="35"/>
      <c r="K379" s="35"/>
      <c r="L379" s="35"/>
      <c r="M379" s="35"/>
      <c r="N379" s="35"/>
      <c r="O379" s="35"/>
      <c r="P379" s="35"/>
      <c r="Q379" s="35"/>
      <c r="R379" s="35"/>
      <c r="S379" s="35"/>
    </row>
    <row r="380" spans="1:19">
      <c r="A380" s="35"/>
      <c r="B380" s="261"/>
      <c r="C380" s="261"/>
      <c r="D380" s="261"/>
      <c r="E380" s="35"/>
      <c r="F380" s="35"/>
      <c r="G380" s="35"/>
      <c r="H380" s="35"/>
      <c r="I380" s="35"/>
      <c r="J380" s="35"/>
      <c r="K380" s="35"/>
      <c r="L380" s="35"/>
      <c r="M380" s="35"/>
      <c r="N380" s="35"/>
      <c r="O380" s="35"/>
      <c r="P380" s="35"/>
      <c r="Q380" s="35"/>
      <c r="R380" s="35"/>
      <c r="S380" s="35"/>
    </row>
    <row r="381" spans="1:19">
      <c r="A381" s="35"/>
      <c r="B381" s="261"/>
      <c r="C381" s="261"/>
      <c r="D381" s="261"/>
      <c r="E381" s="35"/>
      <c r="F381" s="35"/>
      <c r="G381" s="35"/>
      <c r="H381" s="35"/>
      <c r="I381" s="35"/>
      <c r="J381" s="35"/>
      <c r="K381" s="35"/>
      <c r="L381" s="35"/>
      <c r="M381" s="35"/>
      <c r="N381" s="35"/>
      <c r="O381" s="35"/>
      <c r="P381" s="35"/>
      <c r="Q381" s="35"/>
      <c r="R381" s="35"/>
      <c r="S381" s="35"/>
    </row>
    <row r="382" spans="1:19">
      <c r="A382" s="35"/>
      <c r="B382" s="261"/>
      <c r="C382" s="261"/>
      <c r="D382" s="261"/>
      <c r="E382" s="35"/>
      <c r="F382" s="35"/>
      <c r="G382" s="35"/>
      <c r="H382" s="35"/>
      <c r="I382" s="35"/>
      <c r="J382" s="35"/>
      <c r="K382" s="35"/>
      <c r="L382" s="35"/>
      <c r="M382" s="35"/>
      <c r="N382" s="35"/>
      <c r="O382" s="35"/>
      <c r="P382" s="35"/>
      <c r="Q382" s="35"/>
      <c r="R382" s="35"/>
      <c r="S382" s="35"/>
    </row>
    <row r="383" spans="1:19">
      <c r="A383" s="35"/>
      <c r="B383" s="261"/>
      <c r="C383" s="261"/>
      <c r="D383" s="261"/>
      <c r="E383" s="35"/>
      <c r="F383" s="35"/>
      <c r="G383" s="35"/>
      <c r="H383" s="35"/>
      <c r="I383" s="35"/>
      <c r="J383" s="35"/>
      <c r="K383" s="35"/>
      <c r="L383" s="35"/>
      <c r="M383" s="35"/>
      <c r="N383" s="35"/>
      <c r="O383" s="35"/>
      <c r="P383" s="35"/>
      <c r="Q383" s="35"/>
      <c r="R383" s="35"/>
      <c r="S383" s="35"/>
    </row>
    <row r="384" spans="1:19">
      <c r="A384" s="35"/>
      <c r="B384" s="261"/>
      <c r="C384" s="261"/>
      <c r="D384" s="261"/>
      <c r="E384" s="35"/>
      <c r="F384" s="35"/>
      <c r="G384" s="35"/>
      <c r="H384" s="35"/>
      <c r="I384" s="35"/>
      <c r="J384" s="35"/>
      <c r="K384" s="35"/>
      <c r="L384" s="35"/>
      <c r="M384" s="35"/>
      <c r="N384" s="35"/>
      <c r="O384" s="35"/>
      <c r="P384" s="35"/>
      <c r="Q384" s="35"/>
      <c r="R384" s="35"/>
      <c r="S384" s="35"/>
    </row>
    <row r="385" spans="1:19">
      <c r="A385" s="35"/>
      <c r="B385" s="261"/>
      <c r="C385" s="261"/>
      <c r="D385" s="261"/>
      <c r="E385" s="35"/>
      <c r="F385" s="35"/>
      <c r="G385" s="35"/>
      <c r="H385" s="35"/>
      <c r="I385" s="35"/>
      <c r="J385" s="35"/>
      <c r="K385" s="35"/>
      <c r="L385" s="35"/>
      <c r="M385" s="35"/>
      <c r="N385" s="35"/>
      <c r="O385" s="35"/>
      <c r="P385" s="35"/>
      <c r="Q385" s="35"/>
      <c r="R385" s="35"/>
      <c r="S385" s="35"/>
    </row>
    <row r="386" spans="1:19">
      <c r="A386" s="35"/>
      <c r="B386" s="261"/>
      <c r="C386" s="261"/>
      <c r="D386" s="261"/>
      <c r="E386" s="35"/>
      <c r="F386" s="35"/>
      <c r="G386" s="35"/>
      <c r="H386" s="35"/>
      <c r="I386" s="35"/>
      <c r="J386" s="35"/>
      <c r="K386" s="35"/>
      <c r="L386" s="35"/>
      <c r="M386" s="35"/>
      <c r="N386" s="35"/>
      <c r="O386" s="35"/>
      <c r="P386" s="35"/>
      <c r="Q386" s="35"/>
      <c r="R386" s="35"/>
      <c r="S386" s="35"/>
    </row>
    <row r="387" spans="1:19">
      <c r="A387" s="35"/>
      <c r="B387" s="261"/>
      <c r="C387" s="261"/>
      <c r="D387" s="261"/>
      <c r="E387" s="35"/>
      <c r="F387" s="35"/>
      <c r="G387" s="35"/>
      <c r="H387" s="35"/>
      <c r="I387" s="35"/>
      <c r="J387" s="35"/>
      <c r="K387" s="35"/>
      <c r="L387" s="35"/>
      <c r="M387" s="35"/>
      <c r="N387" s="35"/>
      <c r="O387" s="35"/>
      <c r="P387" s="35"/>
      <c r="Q387" s="35"/>
      <c r="R387" s="35"/>
      <c r="S387" s="35"/>
    </row>
    <row r="388" spans="1:19">
      <c r="A388" s="35"/>
      <c r="B388" s="261"/>
      <c r="C388" s="261"/>
      <c r="D388" s="261"/>
      <c r="E388" s="35"/>
      <c r="F388" s="35"/>
      <c r="G388" s="35"/>
      <c r="H388" s="35"/>
      <c r="I388" s="35"/>
      <c r="J388" s="35"/>
      <c r="K388" s="35"/>
      <c r="L388" s="35"/>
      <c r="M388" s="35"/>
      <c r="N388" s="35"/>
      <c r="O388" s="35"/>
      <c r="P388" s="35"/>
      <c r="Q388" s="35"/>
      <c r="R388" s="35"/>
      <c r="S388" s="35"/>
    </row>
    <row r="389" spans="1:19">
      <c r="A389" s="35"/>
      <c r="B389" s="261"/>
      <c r="C389" s="261"/>
      <c r="D389" s="261"/>
      <c r="E389" s="35"/>
      <c r="F389" s="35"/>
      <c r="G389" s="35"/>
      <c r="H389" s="35"/>
      <c r="I389" s="35"/>
      <c r="J389" s="35"/>
      <c r="K389" s="35"/>
      <c r="L389" s="35"/>
      <c r="M389" s="35"/>
      <c r="N389" s="35"/>
      <c r="O389" s="35"/>
      <c r="P389" s="35"/>
      <c r="Q389" s="35"/>
      <c r="R389" s="35"/>
      <c r="S389" s="35"/>
    </row>
    <row r="390" spans="1:19">
      <c r="A390" s="35"/>
      <c r="B390" s="261"/>
      <c r="C390" s="261"/>
      <c r="D390" s="261"/>
      <c r="E390" s="35"/>
      <c r="F390" s="35"/>
      <c r="G390" s="35"/>
      <c r="H390" s="35"/>
      <c r="I390" s="35"/>
      <c r="J390" s="35"/>
      <c r="K390" s="35"/>
      <c r="L390" s="35"/>
      <c r="M390" s="35"/>
      <c r="N390" s="35"/>
      <c r="O390" s="35"/>
      <c r="P390" s="35"/>
      <c r="Q390" s="35"/>
      <c r="R390" s="35"/>
      <c r="S390" s="35"/>
    </row>
    <row r="391" spans="1:19">
      <c r="A391" s="35"/>
      <c r="B391" s="261"/>
      <c r="C391" s="261"/>
      <c r="D391" s="261"/>
      <c r="E391" s="35"/>
      <c r="F391" s="35"/>
      <c r="G391" s="35"/>
      <c r="H391" s="35"/>
      <c r="I391" s="35"/>
      <c r="J391" s="35"/>
      <c r="K391" s="35"/>
      <c r="L391" s="35"/>
      <c r="M391" s="35"/>
      <c r="N391" s="35"/>
      <c r="O391" s="35"/>
      <c r="P391" s="35"/>
      <c r="Q391" s="35"/>
      <c r="R391" s="35"/>
      <c r="S391" s="35"/>
    </row>
    <row r="392" spans="1:19">
      <c r="A392" s="35"/>
      <c r="B392" s="261"/>
      <c r="C392" s="261"/>
      <c r="D392" s="261"/>
      <c r="E392" s="35"/>
      <c r="F392" s="35"/>
      <c r="G392" s="35"/>
      <c r="H392" s="35"/>
      <c r="I392" s="35"/>
      <c r="J392" s="35"/>
      <c r="K392" s="35"/>
      <c r="L392" s="35"/>
      <c r="M392" s="35"/>
      <c r="N392" s="35"/>
      <c r="O392" s="35"/>
      <c r="P392" s="35"/>
      <c r="Q392" s="35"/>
      <c r="R392" s="35"/>
      <c r="S392" s="35"/>
    </row>
    <row r="393" spans="1:19">
      <c r="A393" s="35"/>
      <c r="B393" s="261"/>
      <c r="C393" s="261"/>
      <c r="D393" s="261"/>
      <c r="E393" s="35"/>
      <c r="F393" s="35"/>
      <c r="G393" s="35"/>
      <c r="H393" s="35"/>
      <c r="I393" s="35"/>
      <c r="J393" s="35"/>
      <c r="K393" s="35"/>
      <c r="L393" s="35"/>
      <c r="M393" s="35"/>
      <c r="N393" s="35"/>
      <c r="O393" s="35"/>
      <c r="P393" s="35"/>
      <c r="Q393" s="35"/>
      <c r="R393" s="35"/>
      <c r="S393" s="35"/>
    </row>
    <row r="394" spans="1:19">
      <c r="A394" s="35"/>
      <c r="B394" s="261"/>
      <c r="C394" s="261"/>
      <c r="D394" s="261"/>
      <c r="E394" s="35"/>
      <c r="F394" s="35"/>
      <c r="G394" s="35"/>
      <c r="H394" s="35"/>
      <c r="I394" s="35"/>
      <c r="J394" s="35"/>
      <c r="K394" s="35"/>
      <c r="L394" s="35"/>
      <c r="M394" s="35"/>
      <c r="N394" s="35"/>
      <c r="O394" s="35"/>
      <c r="P394" s="35"/>
      <c r="Q394" s="35"/>
      <c r="R394" s="35"/>
      <c r="S394" s="35"/>
    </row>
    <row r="395" spans="1:19">
      <c r="A395" s="35"/>
      <c r="B395" s="261"/>
      <c r="C395" s="261"/>
      <c r="D395" s="261"/>
      <c r="E395" s="35"/>
      <c r="F395" s="35"/>
      <c r="G395" s="35"/>
      <c r="H395" s="35"/>
      <c r="I395" s="35"/>
      <c r="J395" s="35"/>
      <c r="K395" s="35"/>
      <c r="L395" s="35"/>
      <c r="M395" s="35"/>
      <c r="N395" s="35"/>
      <c r="O395" s="35"/>
      <c r="P395" s="35"/>
      <c r="Q395" s="35"/>
      <c r="R395" s="35"/>
      <c r="S395" s="35"/>
    </row>
    <row r="396" spans="1:19">
      <c r="A396" s="35"/>
      <c r="B396" s="261"/>
      <c r="C396" s="261"/>
      <c r="D396" s="261"/>
      <c r="E396" s="35"/>
      <c r="F396" s="35"/>
      <c r="G396" s="35"/>
      <c r="H396" s="35"/>
      <c r="I396" s="35"/>
      <c r="J396" s="35"/>
      <c r="K396" s="35"/>
      <c r="L396" s="35"/>
      <c r="M396" s="35"/>
      <c r="N396" s="35"/>
      <c r="O396" s="35"/>
      <c r="P396" s="35"/>
      <c r="Q396" s="35"/>
      <c r="R396" s="35"/>
      <c r="S396" s="35"/>
    </row>
    <row r="397" spans="1:19">
      <c r="A397" s="35"/>
      <c r="B397" s="261"/>
      <c r="C397" s="261"/>
      <c r="D397" s="261"/>
      <c r="E397" s="35"/>
      <c r="F397" s="35"/>
      <c r="G397" s="35"/>
      <c r="H397" s="35"/>
      <c r="I397" s="35"/>
      <c r="J397" s="35"/>
      <c r="K397" s="35"/>
      <c r="L397" s="35"/>
      <c r="M397" s="35"/>
      <c r="N397" s="35"/>
      <c r="O397" s="35"/>
      <c r="P397" s="35"/>
      <c r="Q397" s="35"/>
      <c r="R397" s="35"/>
      <c r="S397" s="35"/>
    </row>
    <row r="398" spans="1:19">
      <c r="A398" s="35"/>
      <c r="B398" s="261"/>
      <c r="C398" s="261"/>
      <c r="D398" s="261"/>
      <c r="E398" s="35"/>
      <c r="F398" s="35"/>
      <c r="G398" s="35"/>
      <c r="H398" s="35"/>
      <c r="I398" s="35"/>
      <c r="J398" s="35"/>
      <c r="K398" s="35"/>
      <c r="L398" s="35"/>
      <c r="M398" s="35"/>
      <c r="N398" s="35"/>
      <c r="O398" s="35"/>
      <c r="P398" s="35"/>
      <c r="Q398" s="35"/>
      <c r="R398" s="35"/>
      <c r="S398" s="35"/>
    </row>
    <row r="399" spans="1:19">
      <c r="A399" s="35"/>
      <c r="B399" s="261"/>
      <c r="C399" s="261"/>
      <c r="D399" s="261"/>
      <c r="E399" s="35"/>
      <c r="F399" s="35"/>
      <c r="G399" s="35"/>
      <c r="H399" s="35"/>
      <c r="I399" s="35"/>
      <c r="J399" s="35"/>
      <c r="K399" s="35"/>
      <c r="L399" s="35"/>
      <c r="M399" s="35"/>
      <c r="N399" s="35"/>
      <c r="O399" s="35"/>
      <c r="P399" s="35"/>
      <c r="Q399" s="35"/>
      <c r="R399" s="35"/>
      <c r="S399" s="35"/>
    </row>
    <row r="400" spans="1:19">
      <c r="A400" s="35"/>
      <c r="B400" s="261"/>
      <c r="C400" s="261"/>
      <c r="D400" s="261"/>
      <c r="E400" s="35"/>
      <c r="F400" s="35"/>
      <c r="G400" s="35"/>
      <c r="H400" s="35"/>
      <c r="I400" s="35"/>
      <c r="J400" s="35"/>
      <c r="K400" s="35"/>
      <c r="L400" s="35"/>
      <c r="M400" s="35"/>
      <c r="N400" s="35"/>
      <c r="O400" s="35"/>
      <c r="P400" s="35"/>
      <c r="Q400" s="35"/>
      <c r="R400" s="35"/>
      <c r="S400" s="35"/>
    </row>
    <row r="401" spans="1:19">
      <c r="A401" s="35"/>
      <c r="B401" s="261"/>
      <c r="C401" s="261"/>
      <c r="D401" s="261"/>
      <c r="E401" s="35"/>
      <c r="F401" s="35"/>
      <c r="G401" s="35"/>
      <c r="H401" s="35"/>
      <c r="I401" s="35"/>
      <c r="J401" s="35"/>
      <c r="K401" s="35"/>
      <c r="L401" s="35"/>
      <c r="M401" s="35"/>
      <c r="N401" s="35"/>
      <c r="O401" s="35"/>
      <c r="P401" s="35"/>
      <c r="Q401" s="35"/>
      <c r="R401" s="35"/>
      <c r="S401" s="35"/>
    </row>
    <row r="402" spans="1:19">
      <c r="A402" s="35"/>
      <c r="B402" s="261"/>
      <c r="C402" s="261"/>
      <c r="D402" s="261"/>
      <c r="E402" s="35"/>
      <c r="F402" s="35"/>
      <c r="G402" s="35"/>
      <c r="H402" s="35"/>
      <c r="I402" s="35"/>
      <c r="J402" s="35"/>
      <c r="K402" s="35"/>
      <c r="L402" s="35"/>
      <c r="M402" s="35"/>
      <c r="N402" s="35"/>
      <c r="O402" s="35"/>
      <c r="P402" s="35"/>
      <c r="Q402" s="35"/>
      <c r="R402" s="35"/>
      <c r="S402" s="35"/>
    </row>
    <row r="403" spans="1:19">
      <c r="A403" s="35"/>
      <c r="B403" s="261"/>
      <c r="C403" s="261"/>
      <c r="D403" s="261"/>
      <c r="E403" s="35"/>
      <c r="F403" s="35"/>
      <c r="G403" s="35"/>
      <c r="H403" s="35"/>
      <c r="I403" s="35"/>
      <c r="J403" s="35"/>
      <c r="K403" s="35"/>
      <c r="L403" s="35"/>
      <c r="M403" s="35"/>
      <c r="N403" s="35"/>
      <c r="O403" s="35"/>
      <c r="P403" s="35"/>
      <c r="Q403" s="35"/>
      <c r="R403" s="35"/>
      <c r="S403" s="35"/>
    </row>
    <row r="404" spans="1:19">
      <c r="A404" s="35"/>
      <c r="B404" s="261"/>
      <c r="C404" s="261"/>
      <c r="D404" s="261"/>
      <c r="E404" s="35"/>
      <c r="F404" s="35"/>
      <c r="G404" s="35"/>
      <c r="H404" s="35"/>
      <c r="I404" s="35"/>
      <c r="J404" s="35"/>
      <c r="K404" s="35"/>
      <c r="L404" s="35"/>
      <c r="M404" s="35"/>
      <c r="N404" s="35"/>
      <c r="O404" s="35"/>
      <c r="P404" s="35"/>
      <c r="Q404" s="35"/>
      <c r="R404" s="35"/>
      <c r="S404" s="35"/>
    </row>
    <row r="405" spans="1:19">
      <c r="A405" s="35"/>
      <c r="B405" s="261"/>
      <c r="C405" s="261"/>
      <c r="D405" s="261"/>
      <c r="E405" s="35"/>
      <c r="F405" s="35"/>
      <c r="G405" s="35"/>
      <c r="H405" s="35"/>
      <c r="I405" s="35"/>
      <c r="J405" s="35"/>
      <c r="K405" s="35"/>
      <c r="L405" s="35"/>
      <c r="M405" s="35"/>
      <c r="N405" s="35"/>
      <c r="O405" s="35"/>
      <c r="P405" s="35"/>
      <c r="Q405" s="35"/>
      <c r="R405" s="35"/>
      <c r="S405" s="35"/>
    </row>
    <row r="406" spans="1:19">
      <c r="A406" s="35"/>
      <c r="B406" s="261"/>
      <c r="C406" s="261"/>
      <c r="D406" s="261"/>
      <c r="E406" s="35"/>
      <c r="F406" s="35"/>
      <c r="G406" s="35"/>
      <c r="H406" s="35"/>
      <c r="I406" s="35"/>
      <c r="J406" s="35"/>
      <c r="K406" s="35"/>
      <c r="L406" s="35"/>
      <c r="M406" s="35"/>
      <c r="N406" s="35"/>
      <c r="O406" s="35"/>
      <c r="P406" s="35"/>
      <c r="Q406" s="35"/>
      <c r="R406" s="35"/>
      <c r="S406" s="35"/>
    </row>
    <row r="407" spans="1:19">
      <c r="A407" s="35"/>
      <c r="B407" s="261"/>
      <c r="C407" s="261"/>
      <c r="D407" s="261"/>
      <c r="E407" s="35"/>
      <c r="F407" s="35"/>
      <c r="G407" s="35"/>
      <c r="H407" s="35"/>
      <c r="I407" s="35"/>
      <c r="J407" s="35"/>
      <c r="K407" s="35"/>
      <c r="L407" s="35"/>
      <c r="M407" s="35"/>
      <c r="N407" s="35"/>
      <c r="O407" s="35"/>
      <c r="P407" s="35"/>
      <c r="Q407" s="35"/>
      <c r="R407" s="35"/>
      <c r="S407" s="35"/>
    </row>
    <row r="408" spans="1:19">
      <c r="A408" s="35"/>
      <c r="B408" s="261"/>
      <c r="C408" s="261"/>
      <c r="D408" s="261"/>
      <c r="E408" s="35"/>
      <c r="F408" s="35"/>
      <c r="G408" s="35"/>
      <c r="H408" s="35"/>
      <c r="I408" s="35"/>
      <c r="J408" s="35"/>
      <c r="K408" s="35"/>
      <c r="L408" s="35"/>
      <c r="M408" s="35"/>
      <c r="N408" s="35"/>
      <c r="O408" s="35"/>
      <c r="P408" s="35"/>
      <c r="Q408" s="35"/>
      <c r="R408" s="35"/>
      <c r="S408" s="35"/>
    </row>
    <row r="409" spans="1:19">
      <c r="A409" s="35"/>
      <c r="B409" s="261"/>
      <c r="C409" s="261"/>
      <c r="D409" s="261"/>
      <c r="E409" s="35"/>
      <c r="F409" s="35"/>
      <c r="G409" s="35"/>
      <c r="H409" s="35"/>
      <c r="I409" s="35"/>
      <c r="J409" s="35"/>
      <c r="K409" s="35"/>
      <c r="L409" s="35"/>
      <c r="M409" s="35"/>
      <c r="N409" s="35"/>
      <c r="O409" s="35"/>
      <c r="P409" s="35"/>
      <c r="Q409" s="35"/>
      <c r="R409" s="35"/>
      <c r="S409" s="35"/>
    </row>
    <row r="410" spans="1:19">
      <c r="A410" s="35"/>
      <c r="B410" s="261"/>
      <c r="C410" s="261"/>
      <c r="D410" s="261"/>
      <c r="E410" s="35"/>
      <c r="F410" s="35"/>
      <c r="G410" s="35"/>
      <c r="H410" s="35"/>
      <c r="I410" s="35"/>
      <c r="J410" s="35"/>
      <c r="K410" s="35"/>
      <c r="L410" s="35"/>
      <c r="M410" s="35"/>
      <c r="N410" s="35"/>
      <c r="O410" s="35"/>
      <c r="P410" s="35"/>
      <c r="Q410" s="35"/>
      <c r="R410" s="35"/>
      <c r="S410" s="35"/>
    </row>
    <row r="411" spans="1:19">
      <c r="A411" s="35"/>
      <c r="B411" s="261"/>
      <c r="C411" s="261"/>
      <c r="D411" s="261"/>
      <c r="E411" s="35"/>
      <c r="F411" s="35"/>
      <c r="G411" s="35"/>
      <c r="H411" s="35"/>
      <c r="I411" s="35"/>
      <c r="J411" s="35"/>
      <c r="K411" s="35"/>
      <c r="L411" s="35"/>
      <c r="M411" s="35"/>
      <c r="N411" s="35"/>
      <c r="O411" s="35"/>
      <c r="P411" s="35"/>
      <c r="Q411" s="35"/>
      <c r="R411" s="35"/>
      <c r="S411" s="35"/>
    </row>
    <row r="412" spans="1:19">
      <c r="A412" s="35"/>
      <c r="B412" s="261"/>
      <c r="C412" s="261"/>
      <c r="D412" s="261"/>
      <c r="E412" s="35"/>
      <c r="F412" s="35"/>
      <c r="G412" s="35"/>
      <c r="H412" s="35"/>
      <c r="I412" s="35"/>
      <c r="J412" s="35"/>
      <c r="K412" s="35"/>
      <c r="L412" s="35"/>
      <c r="M412" s="35"/>
      <c r="N412" s="35"/>
      <c r="O412" s="35"/>
      <c r="P412" s="35"/>
      <c r="Q412" s="35"/>
      <c r="R412" s="35"/>
      <c r="S412" s="35"/>
    </row>
    <row r="413" spans="1:19">
      <c r="A413" s="35"/>
      <c r="B413" s="261"/>
      <c r="C413" s="261"/>
      <c r="D413" s="261"/>
      <c r="E413" s="35"/>
      <c r="F413" s="35"/>
      <c r="G413" s="35"/>
      <c r="H413" s="35"/>
      <c r="I413" s="35"/>
      <c r="J413" s="35"/>
      <c r="K413" s="35"/>
      <c r="L413" s="35"/>
      <c r="M413" s="35"/>
      <c r="N413" s="35"/>
      <c r="O413" s="35"/>
      <c r="P413" s="35"/>
      <c r="Q413" s="35"/>
      <c r="R413" s="35"/>
      <c r="S413" s="35"/>
    </row>
    <row r="414" spans="1:19">
      <c r="A414" s="35"/>
      <c r="B414" s="261"/>
      <c r="C414" s="261"/>
      <c r="D414" s="261"/>
      <c r="E414" s="35"/>
      <c r="F414" s="35"/>
      <c r="G414" s="35"/>
      <c r="H414" s="35"/>
      <c r="I414" s="35"/>
      <c r="J414" s="35"/>
      <c r="K414" s="35"/>
      <c r="L414" s="35"/>
      <c r="M414" s="35"/>
      <c r="N414" s="35"/>
      <c r="O414" s="35"/>
      <c r="P414" s="35"/>
      <c r="Q414" s="35"/>
      <c r="R414" s="35"/>
      <c r="S414" s="35"/>
    </row>
    <row r="415" spans="1:19">
      <c r="A415" s="35"/>
      <c r="B415" s="261"/>
      <c r="C415" s="261"/>
      <c r="D415" s="261"/>
      <c r="E415" s="35"/>
      <c r="F415" s="35"/>
      <c r="G415" s="35"/>
      <c r="H415" s="35"/>
      <c r="I415" s="35"/>
      <c r="J415" s="35"/>
      <c r="K415" s="35"/>
      <c r="L415" s="35"/>
      <c r="M415" s="35"/>
      <c r="N415" s="35"/>
      <c r="O415" s="35"/>
      <c r="P415" s="35"/>
      <c r="Q415" s="35"/>
      <c r="R415" s="35"/>
      <c r="S415" s="35"/>
    </row>
    <row r="416" spans="1:19">
      <c r="A416" s="35"/>
      <c r="B416" s="261"/>
      <c r="C416" s="261"/>
      <c r="D416" s="261"/>
      <c r="E416" s="35"/>
      <c r="F416" s="35"/>
      <c r="G416" s="35"/>
      <c r="H416" s="35"/>
      <c r="I416" s="35"/>
      <c r="J416" s="35"/>
      <c r="K416" s="35"/>
      <c r="L416" s="35"/>
      <c r="M416" s="35"/>
      <c r="N416" s="35"/>
      <c r="O416" s="35"/>
      <c r="P416" s="35"/>
      <c r="Q416" s="35"/>
      <c r="R416" s="35"/>
      <c r="S416" s="35"/>
    </row>
    <row r="417" spans="1:19">
      <c r="A417" s="35"/>
      <c r="B417" s="261"/>
      <c r="C417" s="261"/>
      <c r="D417" s="261"/>
      <c r="E417" s="35"/>
      <c r="F417" s="35"/>
      <c r="G417" s="35"/>
      <c r="H417" s="35"/>
      <c r="I417" s="35"/>
      <c r="J417" s="35"/>
      <c r="K417" s="35"/>
      <c r="L417" s="35"/>
      <c r="M417" s="35"/>
      <c r="N417" s="35"/>
      <c r="O417" s="35"/>
      <c r="P417" s="35"/>
      <c r="Q417" s="35"/>
      <c r="R417" s="35"/>
      <c r="S417" s="35"/>
    </row>
    <row r="418" spans="1:19">
      <c r="A418" s="35"/>
      <c r="B418" s="261"/>
      <c r="C418" s="261"/>
      <c r="D418" s="261"/>
      <c r="E418" s="35"/>
      <c r="F418" s="35"/>
      <c r="G418" s="35"/>
      <c r="H418" s="35"/>
      <c r="I418" s="35"/>
      <c r="J418" s="35"/>
      <c r="K418" s="35"/>
      <c r="L418" s="35"/>
      <c r="M418" s="35"/>
      <c r="N418" s="35"/>
      <c r="O418" s="35"/>
      <c r="P418" s="35"/>
      <c r="Q418" s="35"/>
      <c r="R418" s="35"/>
      <c r="S418" s="35"/>
    </row>
    <row r="419" spans="1:19">
      <c r="A419" s="35"/>
      <c r="B419" s="261"/>
      <c r="C419" s="261"/>
      <c r="D419" s="261"/>
      <c r="E419" s="35"/>
      <c r="F419" s="35"/>
      <c r="G419" s="35"/>
      <c r="H419" s="35"/>
      <c r="I419" s="35"/>
      <c r="J419" s="35"/>
      <c r="K419" s="35"/>
      <c r="L419" s="35"/>
      <c r="M419" s="35"/>
      <c r="N419" s="35"/>
      <c r="O419" s="35"/>
      <c r="P419" s="35"/>
      <c r="Q419" s="35"/>
      <c r="R419" s="35"/>
      <c r="S419" s="35"/>
    </row>
    <row r="420" spans="1:19">
      <c r="A420" s="35"/>
      <c r="B420" s="261"/>
      <c r="C420" s="261"/>
      <c r="D420" s="261"/>
      <c r="E420" s="35"/>
      <c r="F420" s="35"/>
      <c r="G420" s="35"/>
      <c r="H420" s="35"/>
      <c r="I420" s="35"/>
      <c r="J420" s="35"/>
      <c r="K420" s="35"/>
      <c r="L420" s="35"/>
      <c r="M420" s="35"/>
      <c r="N420" s="35"/>
      <c r="O420" s="35"/>
      <c r="P420" s="35"/>
      <c r="Q420" s="35"/>
      <c r="R420" s="35"/>
      <c r="S420" s="35"/>
    </row>
    <row r="421" spans="1:19">
      <c r="A421" s="35"/>
      <c r="B421" s="261"/>
      <c r="C421" s="261"/>
      <c r="D421" s="261"/>
      <c r="E421" s="35"/>
      <c r="F421" s="35"/>
      <c r="G421" s="35"/>
      <c r="H421" s="35"/>
      <c r="I421" s="35"/>
      <c r="J421" s="35"/>
      <c r="K421" s="35"/>
      <c r="L421" s="35"/>
      <c r="M421" s="35"/>
      <c r="N421" s="35"/>
      <c r="O421" s="35"/>
      <c r="P421" s="35"/>
      <c r="Q421" s="35"/>
      <c r="R421" s="35"/>
      <c r="S421" s="35"/>
    </row>
    <row r="422" spans="1:19">
      <c r="A422" s="35"/>
      <c r="B422" s="261"/>
      <c r="C422" s="261"/>
      <c r="D422" s="261"/>
      <c r="E422" s="35"/>
      <c r="F422" s="35"/>
      <c r="G422" s="35"/>
      <c r="H422" s="35"/>
      <c r="I422" s="35"/>
      <c r="J422" s="35"/>
      <c r="K422" s="35"/>
      <c r="L422" s="35"/>
      <c r="M422" s="35"/>
      <c r="N422" s="35"/>
      <c r="O422" s="35"/>
      <c r="P422" s="35"/>
      <c r="Q422" s="35"/>
      <c r="R422" s="35"/>
      <c r="S422" s="35"/>
    </row>
    <row r="423" spans="1:19">
      <c r="A423" s="35"/>
      <c r="B423" s="261"/>
      <c r="C423" s="261"/>
      <c r="D423" s="261"/>
      <c r="E423" s="35"/>
      <c r="F423" s="35"/>
      <c r="G423" s="35"/>
      <c r="H423" s="35"/>
      <c r="I423" s="35"/>
      <c r="J423" s="35"/>
      <c r="K423" s="35"/>
      <c r="L423" s="35"/>
      <c r="M423" s="35"/>
      <c r="N423" s="35"/>
      <c r="O423" s="35"/>
      <c r="P423" s="35"/>
      <c r="Q423" s="35"/>
      <c r="R423" s="35"/>
      <c r="S423" s="35"/>
    </row>
    <row r="424" spans="1:19">
      <c r="A424" s="35"/>
      <c r="B424" s="261"/>
      <c r="C424" s="261"/>
      <c r="D424" s="261"/>
      <c r="E424" s="35"/>
      <c r="F424" s="35"/>
      <c r="G424" s="35"/>
      <c r="H424" s="35"/>
      <c r="I424" s="35"/>
      <c r="J424" s="35"/>
      <c r="K424" s="35"/>
      <c r="L424" s="35"/>
      <c r="M424" s="35"/>
      <c r="N424" s="35"/>
      <c r="O424" s="35"/>
      <c r="P424" s="35"/>
      <c r="Q424" s="35"/>
      <c r="R424" s="35"/>
      <c r="S424" s="35"/>
    </row>
    <row r="425" spans="1:19">
      <c r="A425" s="35"/>
      <c r="B425" s="261"/>
      <c r="C425" s="261"/>
      <c r="D425" s="261"/>
      <c r="E425" s="35"/>
      <c r="F425" s="35"/>
      <c r="G425" s="35"/>
      <c r="H425" s="35"/>
      <c r="I425" s="35"/>
      <c r="J425" s="35"/>
      <c r="K425" s="35"/>
      <c r="L425" s="35"/>
      <c r="M425" s="35"/>
      <c r="N425" s="35"/>
      <c r="O425" s="35"/>
      <c r="P425" s="35"/>
      <c r="Q425" s="35"/>
      <c r="R425" s="35"/>
      <c r="S425" s="35"/>
    </row>
    <row r="426" spans="1:19">
      <c r="A426" s="35"/>
      <c r="B426" s="261"/>
      <c r="C426" s="261"/>
      <c r="D426" s="261"/>
      <c r="E426" s="35"/>
      <c r="F426" s="35"/>
      <c r="G426" s="35"/>
      <c r="H426" s="35"/>
      <c r="I426" s="35"/>
      <c r="J426" s="35"/>
      <c r="K426" s="35"/>
      <c r="L426" s="35"/>
      <c r="M426" s="35"/>
      <c r="N426" s="35"/>
      <c r="O426" s="35"/>
      <c r="P426" s="35"/>
      <c r="Q426" s="35"/>
      <c r="R426" s="35"/>
      <c r="S426" s="35"/>
    </row>
    <row r="427" spans="1:19">
      <c r="A427" s="35"/>
      <c r="B427" s="261"/>
      <c r="C427" s="261"/>
      <c r="D427" s="261"/>
      <c r="E427" s="35"/>
      <c r="F427" s="35"/>
      <c r="G427" s="35"/>
      <c r="H427" s="35"/>
      <c r="I427" s="35"/>
      <c r="J427" s="35"/>
      <c r="K427" s="35"/>
      <c r="L427" s="35"/>
      <c r="M427" s="35"/>
      <c r="N427" s="35"/>
      <c r="O427" s="35"/>
      <c r="P427" s="35"/>
      <c r="Q427" s="35"/>
      <c r="R427" s="35"/>
      <c r="S427" s="35"/>
    </row>
    <row r="428" spans="1:19">
      <c r="A428" s="35"/>
      <c r="B428" s="261"/>
      <c r="C428" s="261"/>
      <c r="D428" s="261"/>
      <c r="E428" s="35"/>
      <c r="F428" s="35"/>
      <c r="G428" s="35"/>
      <c r="H428" s="35"/>
      <c r="I428" s="35"/>
      <c r="J428" s="35"/>
      <c r="K428" s="35"/>
      <c r="L428" s="35"/>
      <c r="M428" s="35"/>
      <c r="N428" s="35"/>
      <c r="O428" s="35"/>
      <c r="P428" s="35"/>
      <c r="Q428" s="35"/>
      <c r="R428" s="35"/>
      <c r="S428" s="35"/>
    </row>
    <row r="429" spans="1:19">
      <c r="A429" s="35"/>
      <c r="B429" s="261"/>
      <c r="C429" s="261"/>
      <c r="D429" s="261"/>
      <c r="E429" s="35"/>
      <c r="F429" s="35"/>
      <c r="G429" s="35"/>
      <c r="H429" s="35"/>
      <c r="I429" s="35"/>
      <c r="J429" s="35"/>
      <c r="K429" s="35"/>
      <c r="L429" s="35"/>
      <c r="M429" s="35"/>
      <c r="N429" s="35"/>
      <c r="O429" s="35"/>
      <c r="P429" s="35"/>
      <c r="Q429" s="35"/>
      <c r="R429" s="35"/>
      <c r="S429" s="35"/>
    </row>
    <row r="430" spans="1:19">
      <c r="A430" s="35"/>
      <c r="B430" s="261"/>
      <c r="C430" s="261"/>
      <c r="D430" s="261"/>
      <c r="E430" s="35"/>
      <c r="F430" s="35"/>
      <c r="G430" s="35"/>
      <c r="H430" s="35"/>
      <c r="I430" s="35"/>
      <c r="J430" s="35"/>
      <c r="K430" s="35"/>
      <c r="L430" s="35"/>
      <c r="M430" s="35"/>
      <c r="N430" s="35"/>
      <c r="O430" s="35"/>
      <c r="P430" s="35"/>
      <c r="Q430" s="35"/>
      <c r="R430" s="35"/>
      <c r="S430" s="35"/>
    </row>
    <row r="431" spans="1:19">
      <c r="A431" s="35"/>
      <c r="B431" s="261"/>
      <c r="C431" s="261"/>
      <c r="D431" s="261"/>
      <c r="E431" s="35"/>
      <c r="F431" s="35"/>
      <c r="G431" s="35"/>
      <c r="H431" s="35"/>
      <c r="I431" s="35"/>
      <c r="J431" s="35"/>
      <c r="K431" s="35"/>
      <c r="L431" s="35"/>
      <c r="M431" s="35"/>
      <c r="N431" s="35"/>
      <c r="O431" s="35"/>
      <c r="P431" s="35"/>
      <c r="Q431" s="35"/>
      <c r="R431" s="35"/>
      <c r="S431" s="35"/>
    </row>
    <row r="432" spans="1:19">
      <c r="A432" s="35"/>
      <c r="B432" s="261"/>
      <c r="C432" s="261"/>
      <c r="D432" s="261"/>
      <c r="E432" s="35"/>
      <c r="F432" s="35"/>
      <c r="G432" s="35"/>
      <c r="H432" s="35"/>
      <c r="I432" s="35"/>
      <c r="J432" s="35"/>
      <c r="K432" s="35"/>
      <c r="L432" s="35"/>
      <c r="M432" s="35"/>
      <c r="N432" s="35"/>
      <c r="O432" s="35"/>
      <c r="P432" s="35"/>
      <c r="Q432" s="35"/>
      <c r="R432" s="35"/>
      <c r="S432" s="35"/>
    </row>
    <row r="433" spans="1:19">
      <c r="A433" s="35"/>
      <c r="B433" s="261"/>
      <c r="C433" s="261"/>
      <c r="D433" s="261"/>
      <c r="E433" s="35"/>
      <c r="F433" s="35"/>
      <c r="G433" s="35"/>
      <c r="H433" s="35"/>
      <c r="I433" s="35"/>
      <c r="J433" s="35"/>
      <c r="K433" s="35"/>
      <c r="L433" s="35"/>
      <c r="M433" s="35"/>
      <c r="N433" s="35"/>
      <c r="O433" s="35"/>
      <c r="P433" s="35"/>
      <c r="Q433" s="35"/>
      <c r="R433" s="35"/>
      <c r="S433" s="35"/>
    </row>
    <row r="434" spans="1:19">
      <c r="A434" s="35"/>
      <c r="B434" s="261"/>
      <c r="C434" s="261"/>
      <c r="D434" s="261"/>
      <c r="E434" s="35"/>
      <c r="F434" s="35"/>
      <c r="G434" s="35"/>
      <c r="H434" s="35"/>
      <c r="I434" s="35"/>
      <c r="J434" s="35"/>
      <c r="K434" s="35"/>
      <c r="L434" s="35"/>
      <c r="M434" s="35"/>
      <c r="N434" s="35"/>
      <c r="O434" s="35"/>
      <c r="P434" s="35"/>
      <c r="Q434" s="35"/>
      <c r="R434" s="35"/>
      <c r="S434" s="35"/>
    </row>
    <row r="435" spans="1:19">
      <c r="A435" s="35"/>
      <c r="B435" s="261"/>
      <c r="C435" s="261"/>
      <c r="D435" s="261"/>
      <c r="E435" s="35"/>
      <c r="F435" s="35"/>
      <c r="G435" s="35"/>
      <c r="H435" s="35"/>
      <c r="I435" s="35"/>
      <c r="J435" s="35"/>
      <c r="K435" s="35"/>
      <c r="L435" s="35"/>
      <c r="M435" s="35"/>
      <c r="N435" s="35"/>
      <c r="O435" s="35"/>
      <c r="P435" s="35"/>
      <c r="Q435" s="35"/>
      <c r="R435" s="35"/>
      <c r="S435" s="35"/>
    </row>
    <row r="436" spans="1:19">
      <c r="A436" s="35"/>
      <c r="B436" s="261"/>
      <c r="C436" s="261"/>
      <c r="D436" s="261"/>
      <c r="E436" s="35"/>
      <c r="F436" s="35"/>
      <c r="G436" s="35"/>
      <c r="H436" s="35"/>
      <c r="I436" s="35"/>
      <c r="J436" s="35"/>
      <c r="K436" s="35"/>
      <c r="L436" s="35"/>
      <c r="M436" s="35"/>
      <c r="N436" s="35"/>
      <c r="O436" s="35"/>
      <c r="P436" s="35"/>
      <c r="Q436" s="35"/>
      <c r="R436" s="35"/>
      <c r="S436" s="35"/>
    </row>
    <row r="437" spans="1:19">
      <c r="A437" s="35"/>
      <c r="B437" s="261"/>
      <c r="C437" s="261"/>
      <c r="D437" s="261"/>
      <c r="E437" s="35"/>
      <c r="F437" s="35"/>
      <c r="G437" s="35"/>
      <c r="H437" s="35"/>
      <c r="I437" s="35"/>
      <c r="J437" s="35"/>
      <c r="K437" s="35"/>
      <c r="L437" s="35"/>
      <c r="M437" s="35"/>
      <c r="N437" s="35"/>
      <c r="O437" s="35"/>
      <c r="P437" s="35"/>
      <c r="Q437" s="35"/>
      <c r="R437" s="35"/>
      <c r="S437" s="35"/>
    </row>
    <row r="438" spans="1:19">
      <c r="A438" s="35"/>
      <c r="B438" s="261"/>
      <c r="C438" s="261"/>
      <c r="D438" s="261"/>
      <c r="E438" s="35"/>
      <c r="F438" s="35"/>
      <c r="G438" s="35"/>
      <c r="H438" s="35"/>
      <c r="I438" s="35"/>
      <c r="J438" s="35"/>
      <c r="K438" s="35"/>
      <c r="L438" s="35"/>
      <c r="M438" s="35"/>
      <c r="N438" s="35"/>
      <c r="O438" s="35"/>
      <c r="P438" s="35"/>
      <c r="Q438" s="35"/>
      <c r="R438" s="35"/>
      <c r="S438" s="35"/>
    </row>
    <row r="439" spans="1:19">
      <c r="A439" s="35"/>
      <c r="B439" s="261"/>
      <c r="C439" s="261"/>
      <c r="D439" s="261"/>
      <c r="E439" s="35"/>
      <c r="F439" s="35"/>
      <c r="G439" s="35"/>
      <c r="H439" s="35"/>
      <c r="I439" s="35"/>
      <c r="J439" s="35"/>
      <c r="K439" s="35"/>
      <c r="L439" s="35"/>
      <c r="M439" s="35"/>
      <c r="N439" s="35"/>
      <c r="O439" s="35"/>
      <c r="P439" s="35"/>
      <c r="Q439" s="35"/>
      <c r="R439" s="35"/>
      <c r="S439" s="35"/>
    </row>
    <row r="440" spans="1:19">
      <c r="A440" s="35"/>
      <c r="B440" s="261"/>
      <c r="C440" s="261"/>
      <c r="D440" s="261"/>
      <c r="E440" s="35"/>
      <c r="F440" s="35"/>
      <c r="G440" s="35"/>
      <c r="H440" s="35"/>
      <c r="I440" s="35"/>
      <c r="J440" s="35"/>
      <c r="K440" s="35"/>
      <c r="L440" s="35"/>
      <c r="M440" s="35"/>
      <c r="N440" s="35"/>
      <c r="O440" s="35"/>
      <c r="P440" s="35"/>
      <c r="Q440" s="35"/>
      <c r="R440" s="35"/>
      <c r="S440" s="35"/>
    </row>
    <row r="441" spans="1:19">
      <c r="A441" s="35"/>
      <c r="B441" s="261"/>
      <c r="C441" s="261"/>
      <c r="D441" s="261"/>
      <c r="E441" s="35"/>
      <c r="F441" s="35"/>
      <c r="G441" s="35"/>
      <c r="H441" s="35"/>
      <c r="I441" s="35"/>
      <c r="J441" s="35"/>
      <c r="K441" s="35"/>
      <c r="L441" s="35"/>
      <c r="M441" s="35"/>
      <c r="N441" s="35"/>
      <c r="O441" s="35"/>
      <c r="P441" s="35"/>
      <c r="Q441" s="35"/>
      <c r="R441" s="35"/>
      <c r="S441" s="35"/>
    </row>
    <row r="442" spans="1:19">
      <c r="A442" s="35"/>
      <c r="B442" s="261"/>
      <c r="C442" s="261"/>
      <c r="D442" s="261"/>
      <c r="E442" s="35"/>
      <c r="F442" s="35"/>
      <c r="G442" s="35"/>
      <c r="H442" s="35"/>
      <c r="I442" s="35"/>
      <c r="J442" s="35"/>
      <c r="K442" s="35"/>
      <c r="L442" s="35"/>
      <c r="M442" s="35"/>
      <c r="N442" s="35"/>
      <c r="O442" s="35"/>
      <c r="P442" s="35"/>
      <c r="Q442" s="35"/>
      <c r="R442" s="35"/>
      <c r="S442" s="35"/>
    </row>
    <row r="443" spans="1:19">
      <c r="A443" s="35"/>
      <c r="B443" s="261"/>
      <c r="C443" s="261"/>
      <c r="D443" s="261"/>
      <c r="E443" s="35"/>
      <c r="F443" s="35"/>
      <c r="G443" s="35"/>
      <c r="H443" s="35"/>
      <c r="I443" s="35"/>
      <c r="J443" s="35"/>
      <c r="K443" s="35"/>
      <c r="L443" s="35"/>
      <c r="M443" s="35"/>
      <c r="N443" s="35"/>
      <c r="O443" s="35"/>
      <c r="P443" s="35"/>
      <c r="Q443" s="35"/>
      <c r="R443" s="35"/>
      <c r="S443" s="35"/>
    </row>
    <row r="444" spans="1:19">
      <c r="A444" s="35"/>
      <c r="B444" s="261"/>
      <c r="C444" s="261"/>
      <c r="D444" s="261"/>
      <c r="E444" s="35"/>
      <c r="F444" s="35"/>
      <c r="G444" s="35"/>
      <c r="H444" s="35"/>
      <c r="I444" s="35"/>
      <c r="J444" s="35"/>
      <c r="K444" s="35"/>
      <c r="L444" s="35"/>
      <c r="M444" s="35"/>
      <c r="N444" s="35"/>
      <c r="O444" s="35"/>
      <c r="P444" s="35"/>
      <c r="Q444" s="35"/>
      <c r="R444" s="35"/>
      <c r="S444" s="35"/>
    </row>
    <row r="445" spans="1:19">
      <c r="A445" s="35"/>
      <c r="B445" s="261"/>
      <c r="C445" s="261"/>
      <c r="D445" s="261"/>
      <c r="E445" s="35"/>
      <c r="F445" s="35"/>
      <c r="G445" s="35"/>
      <c r="H445" s="35"/>
      <c r="I445" s="35"/>
      <c r="J445" s="35"/>
      <c r="K445" s="35"/>
      <c r="L445" s="35"/>
      <c r="M445" s="35"/>
      <c r="N445" s="35"/>
      <c r="O445" s="35"/>
      <c r="P445" s="35"/>
      <c r="Q445" s="35"/>
      <c r="R445" s="35"/>
      <c r="S445" s="35"/>
    </row>
    <row r="446" spans="1:19">
      <c r="A446" s="35"/>
      <c r="B446" s="261"/>
      <c r="C446" s="261"/>
      <c r="D446" s="261"/>
      <c r="E446" s="35"/>
      <c r="F446" s="35"/>
      <c r="G446" s="35"/>
      <c r="H446" s="35"/>
      <c r="I446" s="35"/>
      <c r="J446" s="35"/>
      <c r="K446" s="35"/>
      <c r="L446" s="35"/>
      <c r="M446" s="35"/>
      <c r="N446" s="35"/>
      <c r="O446" s="35"/>
      <c r="P446" s="35"/>
      <c r="Q446" s="35"/>
      <c r="R446" s="35"/>
      <c r="S446" s="35"/>
    </row>
    <row r="447" spans="1:19">
      <c r="A447" s="35"/>
      <c r="B447" s="261"/>
      <c r="C447" s="261"/>
      <c r="D447" s="261"/>
      <c r="E447" s="35"/>
      <c r="F447" s="35"/>
      <c r="G447" s="35"/>
      <c r="H447" s="35"/>
      <c r="I447" s="35"/>
      <c r="J447" s="35"/>
      <c r="K447" s="35"/>
      <c r="L447" s="35"/>
      <c r="M447" s="35"/>
      <c r="N447" s="35"/>
      <c r="O447" s="35"/>
      <c r="P447" s="35"/>
      <c r="Q447" s="35"/>
      <c r="R447" s="35"/>
      <c r="S447" s="35"/>
    </row>
    <row r="448" spans="1:19">
      <c r="A448" s="35"/>
      <c r="B448" s="261"/>
      <c r="C448" s="261"/>
      <c r="D448" s="261"/>
      <c r="E448" s="35"/>
      <c r="F448" s="35"/>
      <c r="G448" s="35"/>
      <c r="H448" s="35"/>
      <c r="I448" s="35"/>
      <c r="J448" s="35"/>
      <c r="K448" s="35"/>
      <c r="L448" s="35"/>
      <c r="M448" s="35"/>
      <c r="N448" s="35"/>
      <c r="O448" s="35"/>
      <c r="P448" s="35"/>
      <c r="Q448" s="35"/>
      <c r="R448" s="35"/>
      <c r="S448" s="35"/>
    </row>
    <row r="449" spans="1:19">
      <c r="A449" s="35"/>
      <c r="B449" s="261"/>
      <c r="C449" s="261"/>
      <c r="D449" s="261"/>
      <c r="E449" s="35"/>
      <c r="F449" s="35"/>
      <c r="G449" s="35"/>
      <c r="H449" s="35"/>
      <c r="I449" s="35"/>
      <c r="J449" s="35"/>
      <c r="K449" s="35"/>
      <c r="L449" s="35"/>
      <c r="M449" s="35"/>
      <c r="N449" s="35"/>
      <c r="O449" s="35"/>
      <c r="P449" s="35"/>
      <c r="Q449" s="35"/>
      <c r="R449" s="35"/>
      <c r="S449" s="35"/>
    </row>
    <row r="450" spans="1:19">
      <c r="A450" s="35"/>
      <c r="B450" s="261"/>
      <c r="C450" s="261"/>
      <c r="D450" s="261"/>
      <c r="E450" s="35"/>
      <c r="F450" s="35"/>
      <c r="G450" s="35"/>
      <c r="H450" s="35"/>
      <c r="I450" s="35"/>
      <c r="J450" s="35"/>
      <c r="K450" s="35"/>
      <c r="L450" s="35"/>
      <c r="M450" s="35"/>
      <c r="N450" s="35"/>
      <c r="O450" s="35"/>
      <c r="P450" s="35"/>
      <c r="Q450" s="35"/>
      <c r="R450" s="35"/>
      <c r="S450" s="35"/>
    </row>
    <row r="451" spans="1:19">
      <c r="A451" s="35"/>
      <c r="B451" s="261"/>
      <c r="C451" s="261"/>
      <c r="D451" s="261"/>
      <c r="E451" s="35"/>
      <c r="F451" s="35"/>
      <c r="G451" s="35"/>
      <c r="H451" s="35"/>
      <c r="I451" s="35"/>
      <c r="J451" s="35"/>
      <c r="K451" s="35"/>
      <c r="L451" s="35"/>
      <c r="M451" s="35"/>
      <c r="N451" s="35"/>
      <c r="O451" s="35"/>
      <c r="P451" s="35"/>
      <c r="Q451" s="35"/>
      <c r="R451" s="35"/>
      <c r="S451" s="35"/>
    </row>
    <row r="452" spans="1:19">
      <c r="A452" s="35"/>
      <c r="B452" s="261"/>
      <c r="C452" s="261"/>
      <c r="D452" s="261"/>
      <c r="E452" s="35"/>
      <c r="F452" s="35"/>
      <c r="G452" s="35"/>
      <c r="H452" s="35"/>
      <c r="I452" s="35"/>
      <c r="J452" s="35"/>
      <c r="K452" s="35"/>
      <c r="L452" s="35"/>
      <c r="M452" s="35"/>
      <c r="N452" s="35"/>
      <c r="O452" s="35"/>
      <c r="P452" s="35"/>
      <c r="Q452" s="35"/>
      <c r="R452" s="35"/>
      <c r="S452" s="35"/>
    </row>
    <row r="453" spans="1:19">
      <c r="A453" s="35"/>
      <c r="B453" s="261"/>
      <c r="C453" s="261"/>
      <c r="D453" s="261"/>
      <c r="E453" s="35"/>
      <c r="F453" s="35"/>
      <c r="G453" s="35"/>
      <c r="H453" s="35"/>
      <c r="I453" s="35"/>
      <c r="J453" s="35"/>
      <c r="K453" s="35"/>
      <c r="L453" s="35"/>
      <c r="M453" s="35"/>
      <c r="N453" s="35"/>
      <c r="O453" s="35"/>
      <c r="P453" s="35"/>
      <c r="Q453" s="35"/>
      <c r="R453" s="35"/>
      <c r="S453" s="35"/>
    </row>
    <row r="454" spans="1:19">
      <c r="A454" s="35"/>
      <c r="B454" s="261"/>
      <c r="C454" s="261"/>
      <c r="D454" s="261"/>
      <c r="E454" s="35"/>
      <c r="F454" s="35"/>
      <c r="G454" s="35"/>
      <c r="H454" s="35"/>
      <c r="I454" s="35"/>
      <c r="J454" s="35"/>
      <c r="K454" s="35"/>
      <c r="L454" s="35"/>
      <c r="M454" s="35"/>
      <c r="N454" s="35"/>
      <c r="O454" s="35"/>
      <c r="P454" s="35"/>
      <c r="Q454" s="35"/>
      <c r="R454" s="35"/>
      <c r="S454" s="35"/>
    </row>
    <row r="455" spans="1:19">
      <c r="A455" s="35"/>
      <c r="B455" s="261"/>
      <c r="C455" s="261"/>
      <c r="D455" s="261"/>
      <c r="E455" s="35"/>
      <c r="F455" s="35"/>
      <c r="G455" s="35"/>
      <c r="H455" s="35"/>
      <c r="I455" s="35"/>
      <c r="J455" s="35"/>
      <c r="K455" s="35"/>
      <c r="L455" s="35"/>
      <c r="M455" s="35"/>
      <c r="N455" s="35"/>
      <c r="O455" s="35"/>
      <c r="P455" s="35"/>
      <c r="Q455" s="35"/>
      <c r="R455" s="35"/>
      <c r="S455" s="35"/>
    </row>
    <row r="456" spans="1:19">
      <c r="A456" s="35"/>
      <c r="B456" s="261"/>
      <c r="C456" s="261"/>
      <c r="D456" s="261"/>
      <c r="E456" s="35"/>
      <c r="F456" s="35"/>
      <c r="G456" s="35"/>
      <c r="H456" s="35"/>
      <c r="I456" s="35"/>
      <c r="J456" s="35"/>
      <c r="K456" s="35"/>
      <c r="L456" s="35"/>
      <c r="M456" s="35"/>
      <c r="N456" s="35"/>
      <c r="O456" s="35"/>
      <c r="P456" s="35"/>
      <c r="Q456" s="35"/>
      <c r="R456" s="35"/>
      <c r="S456" s="35"/>
    </row>
    <row r="457" spans="1:19">
      <c r="A457" s="35"/>
      <c r="B457" s="261"/>
      <c r="C457" s="261"/>
      <c r="D457" s="261"/>
      <c r="E457" s="35"/>
      <c r="F457" s="35"/>
      <c r="G457" s="35"/>
      <c r="H457" s="35"/>
      <c r="I457" s="35"/>
      <c r="J457" s="35"/>
      <c r="K457" s="35"/>
      <c r="L457" s="35"/>
      <c r="M457" s="35"/>
      <c r="N457" s="35"/>
      <c r="O457" s="35"/>
      <c r="P457" s="35"/>
      <c r="Q457" s="35"/>
      <c r="R457" s="35"/>
      <c r="S457" s="35"/>
    </row>
    <row r="458" spans="1:19">
      <c r="A458" s="35"/>
      <c r="B458" s="261"/>
      <c r="C458" s="261"/>
      <c r="D458" s="261"/>
      <c r="E458" s="35"/>
      <c r="F458" s="35"/>
      <c r="G458" s="35"/>
      <c r="H458" s="35"/>
      <c r="I458" s="35"/>
      <c r="J458" s="35"/>
      <c r="K458" s="35"/>
      <c r="L458" s="35"/>
      <c r="M458" s="35"/>
      <c r="N458" s="35"/>
      <c r="O458" s="35"/>
      <c r="P458" s="35"/>
      <c r="Q458" s="35"/>
      <c r="R458" s="35"/>
      <c r="S458" s="35"/>
    </row>
    <row r="459" spans="1:19">
      <c r="A459" s="35"/>
      <c r="B459" s="261"/>
      <c r="C459" s="261"/>
      <c r="D459" s="261"/>
      <c r="E459" s="35"/>
      <c r="F459" s="35"/>
      <c r="G459" s="35"/>
      <c r="H459" s="35"/>
      <c r="I459" s="35"/>
      <c r="J459" s="35"/>
      <c r="K459" s="35"/>
      <c r="L459" s="35"/>
      <c r="M459" s="35"/>
      <c r="N459" s="35"/>
      <c r="O459" s="35"/>
      <c r="P459" s="35"/>
      <c r="Q459" s="35"/>
      <c r="R459" s="35"/>
      <c r="S459" s="35"/>
    </row>
    <row r="460" spans="1:19">
      <c r="A460" s="35"/>
      <c r="B460" s="261"/>
      <c r="C460" s="261"/>
      <c r="D460" s="261"/>
      <c r="E460" s="35"/>
      <c r="F460" s="35"/>
      <c r="G460" s="35"/>
      <c r="H460" s="35"/>
      <c r="I460" s="35"/>
      <c r="J460" s="35"/>
      <c r="K460" s="35"/>
      <c r="L460" s="35"/>
      <c r="M460" s="35"/>
      <c r="N460" s="35"/>
      <c r="O460" s="35"/>
      <c r="P460" s="35"/>
      <c r="Q460" s="35"/>
      <c r="R460" s="35"/>
      <c r="S460" s="35"/>
    </row>
    <row r="461" spans="1:19">
      <c r="A461" s="35"/>
      <c r="B461" s="261"/>
      <c r="C461" s="261"/>
      <c r="D461" s="261"/>
      <c r="E461" s="35"/>
      <c r="F461" s="35"/>
      <c r="G461" s="35"/>
      <c r="H461" s="35"/>
      <c r="I461" s="35"/>
      <c r="J461" s="35"/>
      <c r="K461" s="35"/>
      <c r="L461" s="35"/>
      <c r="M461" s="35"/>
      <c r="N461" s="35"/>
      <c r="O461" s="35"/>
      <c r="P461" s="35"/>
      <c r="Q461" s="35"/>
      <c r="R461" s="35"/>
      <c r="S461" s="35"/>
    </row>
    <row r="462" spans="1:19">
      <c r="A462" s="35"/>
      <c r="B462" s="261"/>
      <c r="C462" s="261"/>
      <c r="D462" s="261"/>
      <c r="E462" s="35"/>
      <c r="F462" s="35"/>
      <c r="G462" s="35"/>
      <c r="H462" s="35"/>
      <c r="I462" s="35"/>
      <c r="J462" s="35"/>
      <c r="K462" s="35"/>
      <c r="L462" s="35"/>
      <c r="M462" s="35"/>
      <c r="N462" s="35"/>
      <c r="O462" s="35"/>
      <c r="P462" s="35"/>
      <c r="Q462" s="35"/>
      <c r="R462" s="35"/>
      <c r="S462" s="35"/>
    </row>
    <row r="463" spans="1:19">
      <c r="A463" s="35"/>
      <c r="B463" s="261"/>
      <c r="C463" s="261"/>
      <c r="D463" s="261"/>
      <c r="E463" s="35"/>
      <c r="F463" s="35"/>
      <c r="G463" s="35"/>
      <c r="H463" s="35"/>
      <c r="I463" s="35"/>
      <c r="J463" s="35"/>
      <c r="K463" s="35"/>
      <c r="L463" s="35"/>
      <c r="M463" s="35"/>
      <c r="N463" s="35"/>
      <c r="O463" s="35"/>
      <c r="P463" s="35"/>
      <c r="Q463" s="35"/>
      <c r="R463" s="35"/>
      <c r="S463" s="35"/>
    </row>
    <row r="464" spans="1:19">
      <c r="A464" s="35"/>
      <c r="B464" s="261"/>
      <c r="C464" s="261"/>
      <c r="D464" s="261"/>
      <c r="E464" s="35"/>
      <c r="F464" s="35"/>
      <c r="G464" s="35"/>
      <c r="H464" s="35"/>
      <c r="I464" s="35"/>
      <c r="J464" s="35"/>
      <c r="K464" s="35"/>
      <c r="L464" s="35"/>
      <c r="M464" s="35"/>
      <c r="N464" s="35"/>
      <c r="O464" s="35"/>
      <c r="P464" s="35"/>
      <c r="Q464" s="35"/>
      <c r="R464" s="35"/>
      <c r="S464" s="35"/>
    </row>
    <row r="465" spans="1:19">
      <c r="A465" s="35"/>
      <c r="B465" s="261"/>
      <c r="C465" s="261"/>
      <c r="D465" s="261"/>
      <c r="E465" s="35"/>
      <c r="F465" s="35"/>
      <c r="G465" s="35"/>
      <c r="H465" s="35"/>
      <c r="I465" s="35"/>
      <c r="J465" s="35"/>
      <c r="K465" s="35"/>
      <c r="L465" s="35"/>
      <c r="M465" s="35"/>
      <c r="N465" s="35"/>
      <c r="O465" s="35"/>
      <c r="P465" s="35"/>
      <c r="Q465" s="35"/>
      <c r="R465" s="35"/>
      <c r="S465" s="35"/>
    </row>
    <row r="466" spans="1:19">
      <c r="A466" s="35"/>
      <c r="B466" s="261"/>
      <c r="C466" s="261"/>
      <c r="D466" s="261"/>
      <c r="E466" s="35"/>
      <c r="F466" s="35"/>
      <c r="G466" s="35"/>
      <c r="H466" s="35"/>
      <c r="I466" s="35"/>
      <c r="J466" s="35"/>
      <c r="K466" s="35"/>
      <c r="L466" s="35"/>
      <c r="M466" s="35"/>
      <c r="N466" s="35"/>
      <c r="O466" s="35"/>
      <c r="P466" s="35"/>
      <c r="Q466" s="35"/>
      <c r="R466" s="35"/>
      <c r="S466" s="35"/>
    </row>
    <row r="467" spans="1:19">
      <c r="A467" s="35"/>
      <c r="B467" s="261"/>
      <c r="C467" s="261"/>
      <c r="D467" s="261"/>
      <c r="E467" s="35"/>
      <c r="F467" s="35"/>
      <c r="G467" s="35"/>
      <c r="H467" s="35"/>
      <c r="I467" s="35"/>
      <c r="J467" s="35"/>
      <c r="K467" s="35"/>
      <c r="L467" s="35"/>
      <c r="M467" s="35"/>
      <c r="N467" s="35"/>
      <c r="O467" s="35"/>
      <c r="P467" s="35"/>
      <c r="Q467" s="35"/>
      <c r="R467" s="35"/>
      <c r="S467" s="35"/>
    </row>
    <row r="468" spans="1:19">
      <c r="A468" s="35"/>
      <c r="B468" s="261"/>
      <c r="C468" s="261"/>
      <c r="D468" s="261"/>
      <c r="E468" s="35"/>
      <c r="F468" s="35"/>
      <c r="G468" s="35"/>
      <c r="H468" s="35"/>
      <c r="I468" s="35"/>
      <c r="J468" s="35"/>
      <c r="K468" s="35"/>
      <c r="L468" s="35"/>
      <c r="M468" s="35"/>
      <c r="N468" s="35"/>
      <c r="O468" s="35"/>
      <c r="P468" s="35"/>
      <c r="Q468" s="35"/>
      <c r="R468" s="35"/>
      <c r="S468" s="35"/>
    </row>
    <row r="469" spans="1:19">
      <c r="A469" s="35"/>
      <c r="B469" s="261"/>
      <c r="C469" s="261"/>
      <c r="D469" s="261"/>
      <c r="E469" s="35"/>
      <c r="F469" s="35"/>
      <c r="G469" s="35"/>
      <c r="H469" s="35"/>
      <c r="I469" s="35"/>
      <c r="J469" s="35"/>
      <c r="K469" s="35"/>
      <c r="L469" s="35"/>
      <c r="M469" s="35"/>
      <c r="N469" s="35"/>
      <c r="O469" s="35"/>
      <c r="P469" s="35"/>
      <c r="Q469" s="35"/>
      <c r="R469" s="35"/>
      <c r="S469" s="35"/>
    </row>
    <row r="470" spans="1:19">
      <c r="A470" s="35"/>
      <c r="B470" s="261"/>
      <c r="C470" s="261"/>
      <c r="D470" s="261"/>
      <c r="E470" s="35"/>
      <c r="F470" s="35"/>
      <c r="G470" s="35"/>
      <c r="H470" s="35"/>
      <c r="I470" s="35"/>
      <c r="J470" s="35"/>
      <c r="K470" s="35"/>
      <c r="L470" s="35"/>
      <c r="M470" s="35"/>
      <c r="N470" s="35"/>
      <c r="O470" s="35"/>
      <c r="P470" s="35"/>
      <c r="Q470" s="35"/>
      <c r="R470" s="35"/>
      <c r="S470" s="35"/>
    </row>
    <row r="471" spans="1:19">
      <c r="A471" s="35"/>
      <c r="B471" s="261"/>
      <c r="C471" s="261"/>
      <c r="D471" s="261"/>
      <c r="E471" s="35"/>
      <c r="F471" s="35"/>
      <c r="G471" s="35"/>
      <c r="H471" s="35"/>
      <c r="I471" s="35"/>
      <c r="J471" s="35"/>
      <c r="K471" s="35"/>
      <c r="L471" s="35"/>
      <c r="M471" s="35"/>
      <c r="N471" s="35"/>
      <c r="O471" s="35"/>
      <c r="P471" s="35"/>
      <c r="Q471" s="35"/>
      <c r="R471" s="35"/>
      <c r="S471" s="35"/>
    </row>
    <row r="472" spans="1:19">
      <c r="A472" s="35"/>
      <c r="B472" s="261"/>
      <c r="C472" s="261"/>
      <c r="D472" s="261"/>
      <c r="E472" s="35"/>
      <c r="F472" s="35"/>
      <c r="G472" s="35"/>
      <c r="H472" s="35"/>
      <c r="I472" s="35"/>
      <c r="J472" s="35"/>
      <c r="K472" s="35"/>
      <c r="L472" s="35"/>
      <c r="M472" s="35"/>
      <c r="N472" s="35"/>
      <c r="O472" s="35"/>
      <c r="P472" s="35"/>
      <c r="Q472" s="35"/>
      <c r="R472" s="35"/>
      <c r="S472" s="35"/>
    </row>
    <row r="473" spans="1:19">
      <c r="A473" s="35"/>
      <c r="B473" s="261"/>
      <c r="C473" s="261"/>
      <c r="D473" s="261"/>
      <c r="E473" s="35"/>
      <c r="F473" s="35"/>
      <c r="G473" s="35"/>
      <c r="H473" s="35"/>
      <c r="I473" s="35"/>
      <c r="J473" s="35"/>
      <c r="K473" s="35"/>
      <c r="L473" s="35"/>
      <c r="M473" s="35"/>
      <c r="N473" s="35"/>
      <c r="O473" s="35"/>
      <c r="P473" s="35"/>
      <c r="Q473" s="35"/>
      <c r="R473" s="35"/>
      <c r="S473" s="35"/>
    </row>
    <row r="474" spans="1:19">
      <c r="A474" s="35"/>
      <c r="B474" s="261"/>
      <c r="C474" s="261"/>
      <c r="D474" s="261"/>
      <c r="E474" s="35"/>
      <c r="F474" s="35"/>
      <c r="G474" s="35"/>
      <c r="H474" s="35"/>
      <c r="I474" s="35"/>
      <c r="J474" s="35"/>
      <c r="K474" s="35"/>
      <c r="L474" s="35"/>
      <c r="M474" s="35"/>
      <c r="N474" s="35"/>
      <c r="O474" s="35"/>
      <c r="P474" s="35"/>
      <c r="Q474" s="35"/>
      <c r="R474" s="35"/>
      <c r="S474" s="35"/>
    </row>
    <row r="475" spans="1:19">
      <c r="A475" s="35"/>
      <c r="B475" s="261"/>
      <c r="C475" s="261"/>
      <c r="D475" s="261"/>
      <c r="E475" s="35"/>
      <c r="F475" s="35"/>
      <c r="G475" s="35"/>
      <c r="H475" s="35"/>
      <c r="I475" s="35"/>
      <c r="J475" s="35"/>
      <c r="K475" s="35"/>
      <c r="L475" s="35"/>
      <c r="M475" s="35"/>
      <c r="N475" s="35"/>
      <c r="O475" s="35"/>
      <c r="P475" s="35"/>
      <c r="Q475" s="35"/>
      <c r="R475" s="35"/>
      <c r="S475" s="35"/>
    </row>
    <row r="476" spans="1:19">
      <c r="A476" s="35"/>
      <c r="B476" s="261"/>
      <c r="C476" s="261"/>
      <c r="D476" s="261"/>
      <c r="E476" s="35"/>
      <c r="F476" s="35"/>
      <c r="G476" s="35"/>
      <c r="H476" s="35"/>
      <c r="I476" s="35"/>
      <c r="J476" s="35"/>
      <c r="K476" s="35"/>
      <c r="L476" s="35"/>
      <c r="M476" s="35"/>
      <c r="N476" s="35"/>
      <c r="O476" s="35"/>
      <c r="P476" s="35"/>
      <c r="Q476" s="35"/>
      <c r="R476" s="35"/>
      <c r="S476" s="35"/>
    </row>
    <row r="477" spans="1:19">
      <c r="A477" s="35"/>
      <c r="B477" s="261"/>
      <c r="C477" s="261"/>
      <c r="D477" s="261"/>
      <c r="E477" s="35"/>
      <c r="F477" s="35"/>
      <c r="G477" s="35"/>
      <c r="H477" s="35"/>
      <c r="I477" s="35"/>
      <c r="J477" s="35"/>
      <c r="K477" s="35"/>
      <c r="L477" s="35"/>
      <c r="M477" s="35"/>
      <c r="N477" s="35"/>
      <c r="O477" s="35"/>
      <c r="P477" s="35"/>
      <c r="Q477" s="35"/>
      <c r="R477" s="35"/>
      <c r="S477" s="35"/>
    </row>
    <row r="478" spans="1:19">
      <c r="A478" s="35"/>
      <c r="B478" s="261"/>
      <c r="C478" s="261"/>
      <c r="D478" s="261"/>
      <c r="E478" s="35"/>
      <c r="F478" s="35"/>
      <c r="G478" s="35"/>
      <c r="H478" s="35"/>
      <c r="I478" s="35"/>
      <c r="J478" s="35"/>
      <c r="K478" s="35"/>
      <c r="L478" s="35"/>
      <c r="M478" s="35"/>
      <c r="N478" s="35"/>
      <c r="O478" s="35"/>
      <c r="P478" s="35"/>
      <c r="Q478" s="35"/>
      <c r="R478" s="35"/>
      <c r="S478" s="35"/>
    </row>
    <row r="479" spans="1:19">
      <c r="A479" s="35"/>
      <c r="B479" s="261"/>
      <c r="C479" s="261"/>
      <c r="D479" s="261"/>
      <c r="E479" s="35"/>
      <c r="F479" s="35"/>
      <c r="G479" s="35"/>
      <c r="H479" s="35"/>
      <c r="I479" s="35"/>
      <c r="J479" s="35"/>
      <c r="K479" s="35"/>
      <c r="L479" s="35"/>
      <c r="M479" s="35"/>
      <c r="N479" s="35"/>
      <c r="O479" s="35"/>
      <c r="P479" s="35"/>
      <c r="Q479" s="35"/>
      <c r="R479" s="35"/>
      <c r="S479" s="35"/>
    </row>
    <row r="480" spans="1:19">
      <c r="A480" s="35"/>
      <c r="B480" s="261"/>
      <c r="C480" s="261"/>
      <c r="D480" s="261"/>
      <c r="E480" s="35"/>
      <c r="F480" s="35"/>
      <c r="G480" s="35"/>
      <c r="H480" s="35"/>
      <c r="I480" s="35"/>
      <c r="J480" s="35"/>
      <c r="K480" s="35"/>
      <c r="L480" s="35"/>
      <c r="M480" s="35"/>
      <c r="N480" s="35"/>
      <c r="O480" s="35"/>
      <c r="P480" s="35"/>
      <c r="Q480" s="35"/>
      <c r="R480" s="35"/>
      <c r="S480" s="35"/>
    </row>
    <row r="481" spans="1:19">
      <c r="A481" s="35"/>
      <c r="B481" s="261"/>
      <c r="C481" s="261"/>
      <c r="D481" s="261"/>
      <c r="E481" s="35"/>
      <c r="F481" s="35"/>
      <c r="G481" s="35"/>
      <c r="H481" s="35"/>
      <c r="I481" s="35"/>
      <c r="J481" s="35"/>
      <c r="K481" s="35"/>
      <c r="L481" s="35"/>
      <c r="M481" s="35"/>
      <c r="N481" s="35"/>
      <c r="O481" s="35"/>
      <c r="P481" s="35"/>
      <c r="Q481" s="35"/>
      <c r="R481" s="35"/>
      <c r="S481" s="35"/>
    </row>
    <row r="482" spans="1:19">
      <c r="A482" s="35"/>
      <c r="B482" s="261"/>
      <c r="C482" s="261"/>
      <c r="D482" s="261"/>
      <c r="E482" s="35"/>
      <c r="F482" s="35"/>
      <c r="G482" s="35"/>
      <c r="H482" s="35"/>
      <c r="I482" s="35"/>
      <c r="J482" s="35"/>
      <c r="K482" s="35"/>
      <c r="L482" s="35"/>
      <c r="M482" s="35"/>
      <c r="N482" s="35"/>
      <c r="O482" s="35"/>
      <c r="P482" s="35"/>
      <c r="Q482" s="35"/>
      <c r="R482" s="35"/>
      <c r="S482" s="35"/>
    </row>
    <row r="483" spans="1:19">
      <c r="A483" s="35"/>
      <c r="B483" s="261"/>
      <c r="C483" s="261"/>
      <c r="D483" s="261"/>
      <c r="E483" s="35"/>
      <c r="F483" s="35"/>
      <c r="G483" s="35"/>
      <c r="H483" s="35"/>
      <c r="I483" s="35"/>
      <c r="J483" s="35"/>
      <c r="K483" s="35"/>
      <c r="L483" s="35"/>
      <c r="M483" s="35"/>
      <c r="N483" s="35"/>
      <c r="O483" s="35"/>
      <c r="P483" s="35"/>
      <c r="Q483" s="35"/>
      <c r="R483" s="35"/>
      <c r="S483" s="35"/>
    </row>
    <row r="484" spans="1:19">
      <c r="A484" s="35"/>
      <c r="B484" s="261"/>
      <c r="C484" s="261"/>
      <c r="D484" s="261"/>
      <c r="E484" s="35"/>
      <c r="F484" s="35"/>
      <c r="G484" s="35"/>
      <c r="H484" s="35"/>
      <c r="I484" s="35"/>
      <c r="J484" s="35"/>
      <c r="K484" s="35"/>
      <c r="L484" s="35"/>
      <c r="M484" s="35"/>
      <c r="N484" s="35"/>
      <c r="O484" s="35"/>
      <c r="P484" s="35"/>
      <c r="Q484" s="35"/>
      <c r="R484" s="35"/>
      <c r="S484" s="35"/>
    </row>
    <row r="485" spans="1:19">
      <c r="A485" s="35"/>
      <c r="B485" s="261"/>
      <c r="C485" s="261"/>
      <c r="D485" s="261"/>
      <c r="E485" s="35"/>
      <c r="F485" s="35"/>
      <c r="G485" s="35"/>
      <c r="H485" s="35"/>
      <c r="I485" s="35"/>
      <c r="J485" s="35"/>
      <c r="K485" s="35"/>
      <c r="L485" s="35"/>
      <c r="M485" s="35"/>
      <c r="N485" s="35"/>
      <c r="O485" s="35"/>
      <c r="P485" s="35"/>
      <c r="Q485" s="35"/>
      <c r="R485" s="35"/>
      <c r="S485" s="35"/>
    </row>
    <row r="486" spans="1:19">
      <c r="A486" s="35"/>
      <c r="B486" s="261"/>
      <c r="C486" s="261"/>
      <c r="D486" s="261"/>
      <c r="E486" s="35"/>
      <c r="F486" s="35"/>
      <c r="G486" s="35"/>
      <c r="H486" s="35"/>
      <c r="I486" s="35"/>
      <c r="J486" s="35"/>
      <c r="K486" s="35"/>
      <c r="L486" s="35"/>
      <c r="M486" s="35"/>
      <c r="N486" s="35"/>
      <c r="O486" s="35"/>
      <c r="P486" s="35"/>
      <c r="Q486" s="35"/>
      <c r="R486" s="35"/>
      <c r="S486" s="35"/>
    </row>
    <row r="487" spans="1:19">
      <c r="A487" s="35"/>
      <c r="B487" s="261"/>
      <c r="C487" s="261"/>
      <c r="D487" s="261"/>
      <c r="E487" s="35"/>
      <c r="F487" s="35"/>
      <c r="G487" s="35"/>
      <c r="H487" s="35"/>
      <c r="I487" s="35"/>
      <c r="J487" s="35"/>
      <c r="K487" s="35"/>
      <c r="L487" s="35"/>
      <c r="M487" s="35"/>
      <c r="N487" s="35"/>
      <c r="O487" s="35"/>
      <c r="P487" s="35"/>
      <c r="Q487" s="35"/>
      <c r="R487" s="35"/>
      <c r="S487" s="35"/>
    </row>
    <row r="488" spans="1:19">
      <c r="A488" s="35"/>
      <c r="B488" s="261"/>
      <c r="C488" s="261"/>
      <c r="D488" s="261"/>
      <c r="E488" s="35"/>
      <c r="F488" s="35"/>
      <c r="G488" s="35"/>
      <c r="H488" s="35"/>
      <c r="I488" s="35"/>
      <c r="J488" s="35"/>
      <c r="K488" s="35"/>
      <c r="L488" s="35"/>
      <c r="M488" s="35"/>
      <c r="N488" s="35"/>
      <c r="O488" s="35"/>
      <c r="P488" s="35"/>
      <c r="Q488" s="35"/>
      <c r="R488" s="35"/>
      <c r="S488" s="35"/>
    </row>
    <row r="489" spans="1:19">
      <c r="A489" s="35"/>
      <c r="B489" s="261"/>
      <c r="C489" s="261"/>
      <c r="D489" s="261"/>
      <c r="E489" s="35"/>
      <c r="F489" s="35"/>
      <c r="G489" s="35"/>
      <c r="H489" s="35"/>
      <c r="I489" s="35"/>
      <c r="J489" s="35"/>
      <c r="K489" s="35"/>
      <c r="L489" s="35"/>
      <c r="M489" s="35"/>
      <c r="N489" s="35"/>
      <c r="O489" s="35"/>
      <c r="P489" s="35"/>
      <c r="Q489" s="35"/>
      <c r="R489" s="35"/>
      <c r="S489" s="35"/>
    </row>
    <row r="490" spans="1:19">
      <c r="A490" s="35"/>
      <c r="B490" s="261"/>
      <c r="C490" s="261"/>
      <c r="D490" s="261"/>
      <c r="E490" s="35"/>
      <c r="F490" s="35"/>
      <c r="G490" s="35"/>
      <c r="H490" s="35"/>
      <c r="I490" s="35"/>
      <c r="J490" s="35"/>
      <c r="K490" s="35"/>
      <c r="L490" s="35"/>
      <c r="M490" s="35"/>
      <c r="N490" s="35"/>
      <c r="O490" s="35"/>
      <c r="P490" s="35"/>
      <c r="Q490" s="35"/>
      <c r="R490" s="35"/>
      <c r="S490" s="35"/>
    </row>
    <row r="491" spans="1:19">
      <c r="A491" s="35"/>
      <c r="B491" s="261"/>
      <c r="C491" s="261"/>
      <c r="D491" s="261"/>
      <c r="E491" s="35"/>
      <c r="F491" s="35"/>
      <c r="G491" s="35"/>
      <c r="H491" s="35"/>
      <c r="I491" s="35"/>
      <c r="J491" s="35"/>
      <c r="K491" s="35"/>
      <c r="L491" s="35"/>
      <c r="M491" s="35"/>
      <c r="N491" s="35"/>
      <c r="O491" s="35"/>
      <c r="P491" s="35"/>
      <c r="Q491" s="35"/>
      <c r="R491" s="35"/>
      <c r="S491" s="35"/>
    </row>
    <row r="492" spans="1:19">
      <c r="A492" s="35"/>
      <c r="B492" s="261"/>
      <c r="C492" s="261"/>
      <c r="D492" s="261"/>
      <c r="E492" s="35"/>
      <c r="F492" s="35"/>
      <c r="G492" s="35"/>
      <c r="H492" s="35"/>
      <c r="I492" s="35"/>
      <c r="J492" s="35"/>
      <c r="K492" s="35"/>
      <c r="L492" s="35"/>
      <c r="M492" s="35"/>
      <c r="N492" s="35"/>
      <c r="O492" s="35"/>
      <c r="P492" s="35"/>
      <c r="Q492" s="35"/>
      <c r="R492" s="35"/>
      <c r="S492" s="35"/>
    </row>
    <row r="493" spans="1:19">
      <c r="A493" s="35"/>
      <c r="B493" s="261"/>
      <c r="C493" s="261"/>
      <c r="D493" s="261"/>
      <c r="E493" s="35"/>
      <c r="F493" s="35"/>
      <c r="G493" s="35"/>
      <c r="H493" s="35"/>
      <c r="I493" s="35"/>
      <c r="J493" s="35"/>
      <c r="K493" s="35"/>
      <c r="L493" s="35"/>
      <c r="M493" s="35"/>
      <c r="N493" s="35"/>
      <c r="O493" s="35"/>
      <c r="P493" s="35"/>
      <c r="Q493" s="35"/>
      <c r="R493" s="35"/>
      <c r="S493" s="35"/>
    </row>
    <row r="494" spans="1:19">
      <c r="A494" s="35"/>
      <c r="B494" s="261"/>
      <c r="C494" s="261"/>
      <c r="D494" s="261"/>
      <c r="E494" s="35"/>
      <c r="F494" s="35"/>
      <c r="G494" s="35"/>
      <c r="H494" s="35"/>
      <c r="I494" s="35"/>
      <c r="J494" s="35"/>
      <c r="K494" s="35"/>
      <c r="L494" s="35"/>
      <c r="M494" s="35"/>
      <c r="N494" s="35"/>
      <c r="O494" s="35"/>
      <c r="P494" s="35"/>
      <c r="Q494" s="35"/>
      <c r="R494" s="35"/>
      <c r="S494" s="35"/>
    </row>
    <row r="495" spans="1:19">
      <c r="A495" s="35"/>
      <c r="B495" s="261"/>
      <c r="C495" s="261"/>
      <c r="D495" s="261"/>
      <c r="E495" s="35"/>
      <c r="F495" s="35"/>
      <c r="G495" s="35"/>
      <c r="H495" s="35"/>
      <c r="I495" s="35"/>
      <c r="J495" s="35"/>
      <c r="K495" s="35"/>
      <c r="L495" s="35"/>
      <c r="M495" s="35"/>
      <c r="N495" s="35"/>
      <c r="O495" s="35"/>
      <c r="P495" s="35"/>
      <c r="Q495" s="35"/>
      <c r="R495" s="35"/>
      <c r="S495" s="35"/>
    </row>
    <row r="496" spans="1:19">
      <c r="A496" s="35"/>
      <c r="B496" s="261"/>
      <c r="C496" s="261"/>
      <c r="D496" s="261"/>
      <c r="E496" s="35"/>
      <c r="F496" s="35"/>
      <c r="G496" s="35"/>
      <c r="H496" s="35"/>
      <c r="I496" s="35"/>
      <c r="J496" s="35"/>
      <c r="K496" s="35"/>
      <c r="L496" s="35"/>
      <c r="M496" s="35"/>
      <c r="N496" s="35"/>
      <c r="O496" s="35"/>
      <c r="P496" s="35"/>
      <c r="Q496" s="35"/>
      <c r="R496" s="35"/>
      <c r="S496" s="35"/>
    </row>
    <row r="497" spans="1:19">
      <c r="A497" s="35"/>
      <c r="B497" s="261"/>
      <c r="C497" s="261"/>
      <c r="D497" s="261"/>
      <c r="E497" s="35"/>
      <c r="F497" s="35"/>
      <c r="G497" s="35"/>
      <c r="H497" s="35"/>
      <c r="I497" s="35"/>
      <c r="J497" s="35"/>
      <c r="K497" s="35"/>
      <c r="L497" s="35"/>
      <c r="M497" s="35"/>
      <c r="N497" s="35"/>
      <c r="O497" s="35"/>
      <c r="P497" s="35"/>
      <c r="Q497" s="35"/>
      <c r="R497" s="35"/>
      <c r="S497" s="35"/>
    </row>
    <row r="498" spans="1:19">
      <c r="A498" s="35"/>
      <c r="B498" s="261"/>
      <c r="C498" s="261"/>
      <c r="D498" s="261"/>
      <c r="E498" s="35"/>
      <c r="F498" s="35"/>
      <c r="G498" s="35"/>
      <c r="H498" s="35"/>
      <c r="I498" s="35"/>
      <c r="J498" s="35"/>
      <c r="K498" s="35"/>
      <c r="L498" s="35"/>
      <c r="M498" s="35"/>
      <c r="N498" s="35"/>
      <c r="O498" s="35"/>
      <c r="P498" s="35"/>
      <c r="Q498" s="35"/>
      <c r="R498" s="35"/>
      <c r="S498" s="35"/>
    </row>
    <row r="499" spans="1:19">
      <c r="A499" s="35"/>
      <c r="B499" s="261"/>
      <c r="C499" s="261"/>
      <c r="D499" s="261"/>
      <c r="E499" s="35"/>
      <c r="F499" s="35"/>
      <c r="G499" s="35"/>
      <c r="H499" s="35"/>
      <c r="I499" s="35"/>
      <c r="J499" s="35"/>
      <c r="K499" s="35"/>
      <c r="L499" s="35"/>
      <c r="M499" s="35"/>
      <c r="N499" s="35"/>
      <c r="O499" s="35"/>
      <c r="P499" s="35"/>
      <c r="Q499" s="35"/>
      <c r="R499" s="35"/>
      <c r="S499" s="35"/>
    </row>
    <row r="500" spans="1:19">
      <c r="A500" s="35"/>
      <c r="B500" s="261"/>
      <c r="C500" s="261"/>
      <c r="D500" s="261"/>
      <c r="E500" s="35"/>
      <c r="F500" s="35"/>
      <c r="G500" s="35"/>
      <c r="H500" s="35"/>
      <c r="I500" s="35"/>
      <c r="J500" s="35"/>
      <c r="K500" s="35"/>
      <c r="L500" s="35"/>
      <c r="M500" s="35"/>
      <c r="N500" s="35"/>
      <c r="O500" s="35"/>
      <c r="P500" s="35"/>
      <c r="Q500" s="35"/>
      <c r="R500" s="35"/>
      <c r="S500" s="35"/>
    </row>
    <row r="501" spans="1:19">
      <c r="A501" s="35"/>
      <c r="B501" s="261"/>
      <c r="C501" s="261"/>
      <c r="D501" s="261"/>
      <c r="E501" s="35"/>
      <c r="F501" s="35"/>
      <c r="G501" s="35"/>
      <c r="H501" s="35"/>
      <c r="I501" s="35"/>
      <c r="J501" s="35"/>
      <c r="K501" s="35"/>
      <c r="L501" s="35"/>
      <c r="M501" s="35"/>
      <c r="N501" s="35"/>
      <c r="O501" s="35"/>
      <c r="P501" s="35"/>
      <c r="Q501" s="35"/>
      <c r="R501" s="35"/>
      <c r="S501" s="35"/>
    </row>
    <row r="502" spans="1:19">
      <c r="A502" s="35"/>
      <c r="B502" s="261"/>
      <c r="C502" s="261"/>
      <c r="D502" s="261"/>
      <c r="E502" s="35"/>
      <c r="F502" s="35"/>
      <c r="G502" s="35"/>
      <c r="H502" s="35"/>
      <c r="I502" s="35"/>
      <c r="J502" s="35"/>
      <c r="K502" s="35"/>
      <c r="L502" s="35"/>
      <c r="M502" s="35"/>
      <c r="N502" s="35"/>
      <c r="O502" s="35"/>
      <c r="P502" s="35"/>
      <c r="Q502" s="35"/>
      <c r="R502" s="35"/>
      <c r="S502" s="35"/>
    </row>
    <row r="503" spans="1:19">
      <c r="A503" s="35"/>
      <c r="B503" s="261"/>
      <c r="C503" s="261"/>
      <c r="D503" s="261"/>
      <c r="E503" s="35"/>
      <c r="F503" s="35"/>
      <c r="G503" s="35"/>
      <c r="H503" s="35"/>
      <c r="I503" s="35"/>
      <c r="J503" s="35"/>
      <c r="K503" s="35"/>
      <c r="L503" s="35"/>
      <c r="M503" s="35"/>
      <c r="N503" s="35"/>
      <c r="O503" s="35"/>
      <c r="P503" s="35"/>
      <c r="Q503" s="35"/>
      <c r="R503" s="35"/>
      <c r="S503" s="35"/>
    </row>
    <row r="504" spans="1:19">
      <c r="A504" s="35"/>
      <c r="B504" s="261"/>
      <c r="C504" s="261"/>
      <c r="D504" s="261"/>
      <c r="E504" s="35"/>
      <c r="F504" s="35"/>
      <c r="G504" s="35"/>
      <c r="H504" s="35"/>
      <c r="I504" s="35"/>
      <c r="J504" s="35"/>
      <c r="K504" s="35"/>
      <c r="L504" s="35"/>
      <c r="M504" s="35"/>
      <c r="N504" s="35"/>
      <c r="O504" s="35"/>
      <c r="P504" s="35"/>
      <c r="Q504" s="35"/>
      <c r="R504" s="35"/>
      <c r="S504" s="35"/>
    </row>
    <row r="505" spans="1:19">
      <c r="A505" s="35"/>
      <c r="B505" s="261"/>
      <c r="C505" s="261"/>
      <c r="D505" s="261"/>
      <c r="E505" s="35"/>
      <c r="F505" s="35"/>
      <c r="G505" s="35"/>
      <c r="H505" s="35"/>
      <c r="I505" s="35"/>
      <c r="J505" s="35"/>
      <c r="K505" s="35"/>
      <c r="L505" s="35"/>
      <c r="M505" s="35"/>
      <c r="N505" s="35"/>
      <c r="O505" s="35"/>
      <c r="P505" s="35"/>
      <c r="Q505" s="35"/>
      <c r="R505" s="35"/>
      <c r="S505" s="35"/>
    </row>
    <row r="506" spans="1:19">
      <c r="A506" s="35"/>
      <c r="B506" s="261"/>
      <c r="C506" s="261"/>
      <c r="D506" s="261"/>
      <c r="E506" s="35"/>
      <c r="F506" s="35"/>
      <c r="G506" s="35"/>
      <c r="H506" s="35"/>
      <c r="I506" s="35"/>
      <c r="J506" s="35"/>
      <c r="K506" s="35"/>
      <c r="L506" s="35"/>
      <c r="M506" s="35"/>
      <c r="N506" s="35"/>
      <c r="O506" s="35"/>
      <c r="P506" s="35"/>
      <c r="Q506" s="35"/>
      <c r="R506" s="35"/>
      <c r="S506" s="35"/>
    </row>
    <row r="507" spans="1:19">
      <c r="A507" s="35"/>
      <c r="B507" s="261"/>
      <c r="C507" s="261"/>
      <c r="D507" s="261"/>
      <c r="E507" s="35"/>
      <c r="F507" s="35"/>
      <c r="G507" s="35"/>
      <c r="H507" s="35"/>
      <c r="I507" s="35"/>
      <c r="J507" s="35"/>
      <c r="K507" s="35"/>
      <c r="L507" s="35"/>
      <c r="M507" s="35"/>
      <c r="N507" s="35"/>
      <c r="O507" s="35"/>
      <c r="P507" s="35"/>
      <c r="Q507" s="35"/>
      <c r="R507" s="35"/>
      <c r="S507" s="35"/>
    </row>
    <row r="508" spans="1:19">
      <c r="A508" s="35"/>
      <c r="B508" s="261"/>
      <c r="C508" s="261"/>
      <c r="D508" s="261"/>
      <c r="E508" s="35"/>
      <c r="F508" s="35"/>
      <c r="G508" s="35"/>
      <c r="H508" s="35"/>
      <c r="I508" s="35"/>
      <c r="J508" s="35"/>
      <c r="K508" s="35"/>
      <c r="L508" s="35"/>
      <c r="M508" s="35"/>
      <c r="N508" s="35"/>
      <c r="O508" s="35"/>
      <c r="P508" s="35"/>
      <c r="Q508" s="35"/>
      <c r="R508" s="35"/>
      <c r="S508" s="35"/>
    </row>
    <row r="509" spans="1:19">
      <c r="A509" s="35"/>
      <c r="B509" s="261"/>
      <c r="C509" s="261"/>
      <c r="D509" s="261"/>
      <c r="E509" s="35"/>
      <c r="F509" s="35"/>
      <c r="G509" s="35"/>
      <c r="H509" s="35"/>
      <c r="I509" s="35"/>
      <c r="J509" s="35"/>
      <c r="K509" s="35"/>
      <c r="L509" s="35"/>
      <c r="M509" s="35"/>
      <c r="N509" s="35"/>
      <c r="O509" s="35"/>
      <c r="P509" s="35"/>
      <c r="Q509" s="35"/>
      <c r="R509" s="35"/>
      <c r="S509" s="35"/>
    </row>
    <row r="510" spans="1:19">
      <c r="A510" s="35"/>
      <c r="B510" s="261"/>
      <c r="C510" s="261"/>
      <c r="D510" s="261"/>
      <c r="E510" s="35"/>
      <c r="F510" s="35"/>
      <c r="G510" s="35"/>
      <c r="H510" s="35"/>
      <c r="I510" s="35"/>
      <c r="J510" s="35"/>
      <c r="K510" s="35"/>
      <c r="L510" s="35"/>
      <c r="M510" s="35"/>
      <c r="N510" s="35"/>
      <c r="O510" s="35"/>
      <c r="P510" s="35"/>
      <c r="Q510" s="35"/>
      <c r="R510" s="35"/>
      <c r="S510" s="35"/>
    </row>
    <row r="511" spans="1:19">
      <c r="A511" s="35"/>
      <c r="B511" s="261"/>
      <c r="C511" s="261"/>
      <c r="D511" s="261"/>
      <c r="E511" s="35"/>
      <c r="F511" s="35"/>
      <c r="G511" s="35"/>
      <c r="H511" s="35"/>
      <c r="I511" s="35"/>
      <c r="J511" s="35"/>
      <c r="K511" s="35"/>
      <c r="L511" s="35"/>
      <c r="M511" s="35"/>
      <c r="N511" s="35"/>
      <c r="O511" s="35"/>
      <c r="P511" s="35"/>
      <c r="Q511" s="35"/>
      <c r="R511" s="35"/>
      <c r="S511" s="35"/>
    </row>
    <row r="512" spans="1:19">
      <c r="A512" s="35"/>
      <c r="B512" s="261"/>
      <c r="C512" s="261"/>
      <c r="D512" s="261"/>
      <c r="E512" s="35"/>
      <c r="F512" s="35"/>
      <c r="G512" s="35"/>
      <c r="H512" s="35"/>
      <c r="I512" s="35"/>
      <c r="J512" s="35"/>
      <c r="K512" s="35"/>
      <c r="L512" s="35"/>
      <c r="M512" s="35"/>
      <c r="N512" s="35"/>
      <c r="O512" s="35"/>
      <c r="P512" s="35"/>
      <c r="Q512" s="35"/>
      <c r="R512" s="35"/>
      <c r="S512" s="35"/>
    </row>
    <row r="513" spans="1:19">
      <c r="A513" s="35"/>
      <c r="B513" s="261"/>
      <c r="C513" s="261"/>
      <c r="D513" s="261"/>
      <c r="E513" s="35"/>
      <c r="F513" s="35"/>
      <c r="G513" s="35"/>
      <c r="H513" s="35"/>
      <c r="I513" s="35"/>
      <c r="J513" s="35"/>
      <c r="K513" s="35"/>
      <c r="L513" s="35"/>
      <c r="M513" s="35"/>
      <c r="N513" s="35"/>
      <c r="O513" s="35"/>
      <c r="P513" s="35"/>
      <c r="Q513" s="35"/>
      <c r="R513" s="35"/>
      <c r="S513" s="35"/>
    </row>
    <row r="514" spans="1:19">
      <c r="A514" s="35"/>
      <c r="B514" s="261"/>
      <c r="C514" s="261"/>
      <c r="D514" s="261"/>
      <c r="E514" s="35"/>
      <c r="F514" s="35"/>
      <c r="G514" s="35"/>
      <c r="H514" s="35"/>
      <c r="I514" s="35"/>
      <c r="J514" s="35"/>
      <c r="K514" s="35"/>
      <c r="L514" s="35"/>
      <c r="M514" s="35"/>
      <c r="N514" s="35"/>
      <c r="O514" s="35"/>
      <c r="P514" s="35"/>
      <c r="Q514" s="35"/>
      <c r="R514" s="35"/>
      <c r="S514" s="35"/>
    </row>
    <row r="515" spans="1:19">
      <c r="A515" s="35"/>
      <c r="B515" s="261"/>
      <c r="C515" s="261"/>
      <c r="D515" s="261"/>
      <c r="E515" s="35"/>
      <c r="F515" s="35"/>
      <c r="G515" s="35"/>
      <c r="H515" s="35"/>
      <c r="I515" s="35"/>
      <c r="J515" s="35"/>
      <c r="K515" s="35"/>
      <c r="L515" s="35"/>
      <c r="M515" s="35"/>
      <c r="N515" s="35"/>
      <c r="O515" s="35"/>
      <c r="P515" s="35"/>
      <c r="Q515" s="35"/>
      <c r="R515" s="35"/>
      <c r="S515" s="35"/>
    </row>
    <row r="516" spans="1:19">
      <c r="A516" s="35"/>
      <c r="B516" s="261"/>
      <c r="C516" s="261"/>
      <c r="D516" s="261"/>
      <c r="E516" s="35"/>
      <c r="F516" s="35"/>
      <c r="G516" s="35"/>
      <c r="H516" s="35"/>
      <c r="I516" s="35"/>
      <c r="J516" s="35"/>
      <c r="K516" s="35"/>
      <c r="L516" s="35"/>
      <c r="M516" s="35"/>
      <c r="N516" s="35"/>
      <c r="O516" s="35"/>
      <c r="P516" s="35"/>
      <c r="Q516" s="35"/>
      <c r="R516" s="35"/>
      <c r="S516" s="35"/>
    </row>
    <row r="517" spans="1:19">
      <c r="A517" s="35"/>
      <c r="B517" s="261"/>
      <c r="C517" s="261"/>
      <c r="D517" s="261"/>
      <c r="E517" s="35"/>
      <c r="F517" s="35"/>
      <c r="G517" s="35"/>
      <c r="H517" s="35"/>
      <c r="I517" s="35"/>
      <c r="J517" s="35"/>
      <c r="K517" s="35"/>
      <c r="L517" s="35"/>
      <c r="M517" s="35"/>
      <c r="N517" s="35"/>
      <c r="O517" s="35"/>
      <c r="P517" s="35"/>
      <c r="Q517" s="35"/>
      <c r="R517" s="35"/>
      <c r="S517" s="35"/>
    </row>
    <row r="518" spans="1:19">
      <c r="A518" s="35"/>
      <c r="B518" s="261"/>
      <c r="C518" s="261"/>
      <c r="D518" s="261"/>
      <c r="E518" s="35"/>
      <c r="F518" s="35"/>
      <c r="G518" s="35"/>
      <c r="H518" s="35"/>
      <c r="I518" s="35"/>
      <c r="J518" s="35"/>
      <c r="K518" s="35"/>
      <c r="L518" s="35"/>
      <c r="M518" s="35"/>
      <c r="N518" s="35"/>
      <c r="O518" s="35"/>
      <c r="P518" s="35"/>
      <c r="Q518" s="35"/>
      <c r="R518" s="35"/>
      <c r="S518" s="35"/>
    </row>
    <row r="519" spans="1:19">
      <c r="A519" s="35"/>
      <c r="B519" s="261"/>
      <c r="C519" s="261"/>
      <c r="D519" s="261"/>
      <c r="E519" s="35"/>
      <c r="F519" s="35"/>
      <c r="G519" s="35"/>
      <c r="H519" s="35"/>
      <c r="I519" s="35"/>
      <c r="J519" s="35"/>
      <c r="K519" s="35"/>
      <c r="L519" s="35"/>
      <c r="M519" s="35"/>
      <c r="N519" s="35"/>
      <c r="O519" s="35"/>
      <c r="P519" s="35"/>
      <c r="Q519" s="35"/>
      <c r="R519" s="35"/>
      <c r="S519" s="35"/>
    </row>
    <row r="520" spans="1:19">
      <c r="A520" s="35"/>
      <c r="B520" s="261"/>
      <c r="C520" s="261"/>
      <c r="D520" s="261"/>
      <c r="E520" s="35"/>
      <c r="F520" s="35"/>
      <c r="G520" s="35"/>
      <c r="H520" s="35"/>
      <c r="I520" s="35"/>
      <c r="J520" s="35"/>
      <c r="K520" s="35"/>
      <c r="L520" s="35"/>
      <c r="M520" s="35"/>
      <c r="N520" s="35"/>
      <c r="O520" s="35"/>
      <c r="P520" s="35"/>
      <c r="Q520" s="35"/>
      <c r="R520" s="35"/>
      <c r="S520" s="35"/>
    </row>
    <row r="521" spans="1:19">
      <c r="A521" s="35"/>
      <c r="B521" s="261"/>
      <c r="C521" s="261"/>
      <c r="D521" s="261"/>
      <c r="E521" s="35"/>
      <c r="F521" s="35"/>
      <c r="G521" s="35"/>
      <c r="H521" s="35"/>
      <c r="I521" s="35"/>
      <c r="J521" s="35"/>
      <c r="K521" s="35"/>
      <c r="L521" s="35"/>
      <c r="M521" s="35"/>
      <c r="N521" s="35"/>
      <c r="O521" s="35"/>
      <c r="P521" s="35"/>
      <c r="Q521" s="35"/>
      <c r="R521" s="35"/>
      <c r="S521" s="35"/>
    </row>
    <row r="522" spans="1:19">
      <c r="A522" s="35"/>
      <c r="B522" s="261"/>
      <c r="C522" s="261"/>
      <c r="D522" s="261"/>
      <c r="E522" s="35"/>
      <c r="F522" s="35"/>
      <c r="G522" s="35"/>
      <c r="H522" s="35"/>
      <c r="I522" s="35"/>
      <c r="J522" s="35"/>
      <c r="K522" s="35"/>
      <c r="L522" s="35"/>
      <c r="M522" s="35"/>
      <c r="N522" s="35"/>
      <c r="O522" s="35"/>
      <c r="P522" s="35"/>
      <c r="Q522" s="35"/>
      <c r="R522" s="35"/>
      <c r="S522" s="35"/>
    </row>
    <row r="523" spans="1:19">
      <c r="A523" s="35"/>
      <c r="B523" s="261"/>
      <c r="C523" s="261"/>
      <c r="D523" s="261"/>
      <c r="E523" s="35"/>
      <c r="F523" s="35"/>
      <c r="G523" s="35"/>
      <c r="H523" s="35"/>
      <c r="I523" s="35"/>
      <c r="J523" s="35"/>
      <c r="K523" s="35"/>
      <c r="L523" s="35"/>
      <c r="M523" s="35"/>
      <c r="N523" s="35"/>
      <c r="O523" s="35"/>
      <c r="P523" s="35"/>
      <c r="Q523" s="35"/>
      <c r="R523" s="35"/>
      <c r="S523" s="35"/>
    </row>
    <row r="524" spans="1:19">
      <c r="A524" s="35"/>
      <c r="B524" s="261"/>
      <c r="C524" s="261"/>
      <c r="D524" s="261"/>
      <c r="E524" s="35"/>
      <c r="F524" s="35"/>
      <c r="G524" s="35"/>
      <c r="H524" s="35"/>
      <c r="I524" s="35"/>
      <c r="J524" s="35"/>
      <c r="K524" s="35"/>
      <c r="L524" s="35"/>
      <c r="M524" s="35"/>
      <c r="N524" s="35"/>
      <c r="O524" s="35"/>
      <c r="P524" s="35"/>
      <c r="Q524" s="35"/>
      <c r="R524" s="35"/>
      <c r="S524" s="35"/>
    </row>
    <row r="525" spans="1:19">
      <c r="A525" s="35"/>
      <c r="B525" s="261"/>
      <c r="C525" s="261"/>
      <c r="D525" s="261"/>
      <c r="E525" s="35"/>
      <c r="F525" s="35"/>
      <c r="G525" s="35"/>
      <c r="H525" s="35"/>
      <c r="I525" s="35"/>
      <c r="J525" s="35"/>
      <c r="K525" s="35"/>
      <c r="L525" s="35"/>
      <c r="M525" s="35"/>
      <c r="N525" s="35"/>
      <c r="O525" s="35"/>
      <c r="P525" s="35"/>
      <c r="Q525" s="35"/>
      <c r="R525" s="35"/>
      <c r="S525" s="35"/>
    </row>
    <row r="526" spans="1:19">
      <c r="A526" s="35"/>
      <c r="B526" s="261"/>
      <c r="C526" s="261"/>
      <c r="D526" s="261"/>
      <c r="E526" s="35"/>
      <c r="F526" s="35"/>
      <c r="G526" s="35"/>
      <c r="H526" s="35"/>
      <c r="I526" s="35"/>
      <c r="J526" s="35"/>
      <c r="K526" s="35"/>
      <c r="L526" s="35"/>
      <c r="M526" s="35"/>
      <c r="N526" s="35"/>
      <c r="O526" s="35"/>
      <c r="P526" s="35"/>
      <c r="Q526" s="35"/>
      <c r="R526" s="35"/>
      <c r="S526" s="35"/>
    </row>
    <row r="527" spans="1:19">
      <c r="A527" s="35"/>
      <c r="B527" s="261"/>
      <c r="C527" s="261"/>
      <c r="D527" s="261"/>
      <c r="E527" s="35"/>
      <c r="F527" s="35"/>
      <c r="G527" s="35"/>
      <c r="H527" s="35"/>
      <c r="I527" s="35"/>
      <c r="J527" s="35"/>
      <c r="K527" s="35"/>
      <c r="L527" s="35"/>
      <c r="M527" s="35"/>
      <c r="N527" s="35"/>
      <c r="O527" s="35"/>
      <c r="P527" s="35"/>
      <c r="Q527" s="35"/>
      <c r="R527" s="35"/>
      <c r="S527" s="35"/>
    </row>
    <row r="528" spans="1:19">
      <c r="A528" s="35"/>
      <c r="B528" s="261"/>
      <c r="C528" s="261"/>
      <c r="D528" s="261"/>
      <c r="E528" s="35"/>
      <c r="F528" s="35"/>
      <c r="G528" s="35"/>
      <c r="H528" s="35"/>
      <c r="I528" s="35"/>
      <c r="J528" s="35"/>
      <c r="K528" s="35"/>
      <c r="L528" s="35"/>
      <c r="M528" s="35"/>
      <c r="N528" s="35"/>
      <c r="O528" s="35"/>
      <c r="P528" s="35"/>
      <c r="Q528" s="35"/>
      <c r="R528" s="35"/>
      <c r="S528" s="35"/>
    </row>
    <row r="529" spans="1:19">
      <c r="A529" s="35"/>
      <c r="B529" s="261"/>
      <c r="C529" s="261"/>
      <c r="D529" s="261"/>
      <c r="E529" s="35"/>
      <c r="F529" s="35"/>
      <c r="G529" s="35"/>
      <c r="H529" s="35"/>
      <c r="I529" s="35"/>
      <c r="J529" s="35"/>
      <c r="K529" s="35"/>
      <c r="L529" s="35"/>
      <c r="M529" s="35"/>
      <c r="N529" s="35"/>
      <c r="O529" s="35"/>
      <c r="P529" s="35"/>
      <c r="Q529" s="35"/>
      <c r="R529" s="35"/>
      <c r="S529" s="35"/>
    </row>
    <row r="530" spans="1:19">
      <c r="A530" s="35"/>
      <c r="B530" s="261"/>
      <c r="C530" s="261"/>
      <c r="D530" s="261"/>
      <c r="E530" s="35"/>
      <c r="F530" s="35"/>
      <c r="G530" s="35"/>
      <c r="H530" s="35"/>
      <c r="I530" s="35"/>
      <c r="J530" s="35"/>
      <c r="K530" s="35"/>
      <c r="L530" s="35"/>
      <c r="M530" s="35"/>
      <c r="N530" s="35"/>
      <c r="O530" s="35"/>
      <c r="P530" s="35"/>
      <c r="Q530" s="35"/>
      <c r="R530" s="35"/>
      <c r="S530" s="35"/>
    </row>
    <row r="531" spans="1:19">
      <c r="A531" s="35"/>
      <c r="B531" s="261"/>
      <c r="C531" s="261"/>
      <c r="D531" s="261"/>
      <c r="E531" s="35"/>
      <c r="F531" s="35"/>
      <c r="G531" s="35"/>
      <c r="H531" s="35"/>
      <c r="I531" s="35"/>
      <c r="J531" s="35"/>
      <c r="K531" s="35"/>
      <c r="L531" s="35"/>
      <c r="M531" s="35"/>
      <c r="N531" s="35"/>
      <c r="O531" s="35"/>
      <c r="P531" s="35"/>
      <c r="Q531" s="35"/>
      <c r="R531" s="35"/>
      <c r="S531" s="35"/>
    </row>
    <row r="532" spans="1:19">
      <c r="A532" s="35"/>
      <c r="B532" s="261"/>
      <c r="C532" s="261"/>
      <c r="D532" s="261"/>
      <c r="E532" s="35"/>
      <c r="F532" s="35"/>
      <c r="G532" s="35"/>
      <c r="H532" s="35"/>
      <c r="I532" s="35"/>
      <c r="J532" s="35"/>
      <c r="K532" s="35"/>
      <c r="L532" s="35"/>
      <c r="M532" s="35"/>
      <c r="N532" s="35"/>
      <c r="O532" s="35"/>
      <c r="P532" s="35"/>
      <c r="Q532" s="35"/>
      <c r="R532" s="35"/>
      <c r="S532" s="35"/>
    </row>
    <row r="533" spans="1:19">
      <c r="A533" s="35"/>
      <c r="B533" s="261"/>
      <c r="C533" s="261"/>
      <c r="D533" s="261"/>
      <c r="E533" s="35"/>
      <c r="F533" s="35"/>
      <c r="G533" s="35"/>
      <c r="H533" s="35"/>
      <c r="I533" s="35"/>
      <c r="J533" s="35"/>
      <c r="K533" s="35"/>
      <c r="L533" s="35"/>
      <c r="M533" s="35"/>
      <c r="N533" s="35"/>
      <c r="O533" s="35"/>
      <c r="P533" s="35"/>
      <c r="Q533" s="35"/>
      <c r="R533" s="35"/>
      <c r="S533" s="35"/>
    </row>
    <row r="534" spans="1:19">
      <c r="A534" s="35"/>
      <c r="B534" s="261"/>
      <c r="C534" s="261"/>
      <c r="D534" s="261"/>
      <c r="E534" s="35"/>
      <c r="F534" s="35"/>
      <c r="G534" s="35"/>
      <c r="H534" s="35"/>
      <c r="I534" s="35"/>
      <c r="J534" s="35"/>
      <c r="K534" s="35"/>
      <c r="L534" s="35"/>
      <c r="M534" s="35"/>
      <c r="N534" s="35"/>
      <c r="O534" s="35"/>
      <c r="P534" s="35"/>
      <c r="Q534" s="35"/>
      <c r="R534" s="35"/>
      <c r="S534" s="35"/>
    </row>
    <row r="535" spans="1:19">
      <c r="A535" s="35"/>
      <c r="B535" s="261"/>
      <c r="C535" s="261"/>
      <c r="D535" s="261"/>
      <c r="E535" s="35"/>
      <c r="F535" s="35"/>
      <c r="G535" s="35"/>
      <c r="H535" s="35"/>
      <c r="I535" s="35"/>
      <c r="J535" s="35"/>
      <c r="K535" s="35"/>
      <c r="L535" s="35"/>
      <c r="M535" s="35"/>
      <c r="N535" s="35"/>
      <c r="O535" s="35"/>
      <c r="P535" s="35"/>
      <c r="Q535" s="35"/>
      <c r="R535" s="35"/>
      <c r="S535" s="35"/>
    </row>
    <row r="536" spans="1:19">
      <c r="A536" s="35"/>
      <c r="B536" s="261"/>
      <c r="C536" s="261"/>
      <c r="D536" s="261"/>
      <c r="E536" s="35"/>
      <c r="F536" s="35"/>
      <c r="G536" s="35"/>
      <c r="H536" s="35"/>
      <c r="I536" s="35"/>
      <c r="J536" s="35"/>
      <c r="K536" s="35"/>
      <c r="L536" s="35"/>
      <c r="M536" s="35"/>
      <c r="N536" s="35"/>
      <c r="O536" s="35"/>
      <c r="P536" s="35"/>
      <c r="Q536" s="35"/>
      <c r="R536" s="35"/>
      <c r="S536" s="35"/>
    </row>
    <row r="537" spans="1:19">
      <c r="A537" s="35"/>
      <c r="B537" s="261"/>
      <c r="C537" s="261"/>
      <c r="D537" s="261"/>
      <c r="E537" s="35"/>
      <c r="F537" s="35"/>
      <c r="G537" s="35"/>
      <c r="H537" s="35"/>
      <c r="I537" s="35"/>
      <c r="J537" s="35"/>
      <c r="K537" s="35"/>
      <c r="L537" s="35"/>
      <c r="M537" s="35"/>
      <c r="N537" s="35"/>
      <c r="O537" s="35"/>
      <c r="P537" s="35"/>
      <c r="Q537" s="35"/>
      <c r="R537" s="35"/>
      <c r="S537" s="35"/>
    </row>
    <row r="538" spans="1:19">
      <c r="A538" s="35"/>
      <c r="B538" s="261"/>
      <c r="C538" s="261"/>
      <c r="D538" s="261"/>
      <c r="E538" s="35"/>
      <c r="F538" s="35"/>
      <c r="G538" s="35"/>
      <c r="H538" s="35"/>
      <c r="I538" s="35"/>
      <c r="J538" s="35"/>
      <c r="K538" s="35"/>
      <c r="L538" s="35"/>
      <c r="M538" s="35"/>
      <c r="N538" s="35"/>
      <c r="O538" s="35"/>
      <c r="P538" s="35"/>
      <c r="Q538" s="35"/>
      <c r="R538" s="35"/>
      <c r="S538" s="35"/>
    </row>
    <row r="539" spans="1:19">
      <c r="A539" s="35"/>
      <c r="B539" s="261"/>
      <c r="C539" s="261"/>
      <c r="D539" s="261"/>
      <c r="E539" s="35"/>
      <c r="F539" s="35"/>
      <c r="G539" s="35"/>
      <c r="H539" s="35"/>
      <c r="I539" s="35"/>
      <c r="J539" s="35"/>
      <c r="K539" s="35"/>
      <c r="L539" s="35"/>
      <c r="M539" s="35"/>
      <c r="N539" s="35"/>
      <c r="O539" s="35"/>
      <c r="P539" s="35"/>
      <c r="Q539" s="35"/>
      <c r="R539" s="35"/>
      <c r="S539" s="35"/>
    </row>
    <row r="540" spans="1:19">
      <c r="A540" s="35"/>
      <c r="B540" s="261"/>
      <c r="C540" s="261"/>
      <c r="D540" s="261"/>
      <c r="E540" s="35"/>
      <c r="F540" s="35"/>
      <c r="G540" s="35"/>
      <c r="H540" s="35"/>
      <c r="I540" s="35"/>
      <c r="J540" s="35"/>
      <c r="K540" s="35"/>
      <c r="L540" s="35"/>
      <c r="M540" s="35"/>
      <c r="N540" s="35"/>
      <c r="O540" s="35"/>
      <c r="P540" s="35"/>
      <c r="Q540" s="35"/>
      <c r="R540" s="35"/>
      <c r="S540" s="35"/>
    </row>
    <row r="541" spans="1:19">
      <c r="A541" s="35"/>
      <c r="B541" s="261"/>
      <c r="C541" s="261"/>
      <c r="D541" s="261"/>
      <c r="E541" s="35"/>
      <c r="F541" s="35"/>
      <c r="G541" s="35"/>
      <c r="H541" s="35"/>
      <c r="I541" s="35"/>
      <c r="J541" s="35"/>
      <c r="K541" s="35"/>
      <c r="L541" s="35"/>
      <c r="M541" s="35"/>
      <c r="N541" s="35"/>
      <c r="O541" s="35"/>
      <c r="P541" s="35"/>
      <c r="Q541" s="35"/>
      <c r="R541" s="35"/>
      <c r="S541" s="35"/>
    </row>
    <row r="542" spans="1:19">
      <c r="A542" s="35"/>
      <c r="B542" s="261"/>
      <c r="C542" s="261"/>
      <c r="D542" s="261"/>
      <c r="E542" s="35"/>
      <c r="F542" s="35"/>
      <c r="G542" s="35"/>
      <c r="H542" s="35"/>
      <c r="I542" s="35"/>
      <c r="J542" s="35"/>
      <c r="K542" s="35"/>
      <c r="L542" s="35"/>
      <c r="M542" s="35"/>
      <c r="N542" s="35"/>
      <c r="O542" s="35"/>
      <c r="P542" s="35"/>
      <c r="Q542" s="35"/>
      <c r="R542" s="35"/>
      <c r="S542" s="35"/>
    </row>
    <row r="543" spans="1:19">
      <c r="A543" s="35"/>
      <c r="B543" s="261"/>
      <c r="C543" s="261"/>
      <c r="D543" s="261"/>
      <c r="E543" s="35"/>
      <c r="F543" s="35"/>
      <c r="G543" s="35"/>
      <c r="H543" s="35"/>
      <c r="I543" s="35"/>
      <c r="J543" s="35"/>
      <c r="K543" s="35"/>
      <c r="L543" s="35"/>
      <c r="M543" s="35"/>
      <c r="N543" s="35"/>
      <c r="O543" s="35"/>
      <c r="P543" s="35"/>
      <c r="Q543" s="35"/>
      <c r="R543" s="35"/>
      <c r="S543" s="35"/>
    </row>
    <row r="544" spans="1:19">
      <c r="A544" s="35"/>
      <c r="B544" s="261"/>
      <c r="C544" s="261"/>
      <c r="D544" s="261"/>
      <c r="E544" s="35"/>
      <c r="F544" s="35"/>
      <c r="G544" s="35"/>
      <c r="H544" s="35"/>
      <c r="I544" s="35"/>
      <c r="J544" s="35"/>
      <c r="K544" s="35"/>
      <c r="L544" s="35"/>
      <c r="M544" s="35"/>
      <c r="N544" s="35"/>
      <c r="O544" s="35"/>
      <c r="P544" s="35"/>
      <c r="Q544" s="35"/>
      <c r="R544" s="35"/>
      <c r="S544" s="35"/>
    </row>
    <row r="545" spans="1:19">
      <c r="A545" s="35"/>
      <c r="B545" s="261"/>
      <c r="C545" s="261"/>
      <c r="D545" s="261"/>
      <c r="E545" s="35"/>
      <c r="F545" s="35"/>
      <c r="G545" s="35"/>
      <c r="H545" s="35"/>
      <c r="I545" s="35"/>
      <c r="J545" s="35"/>
      <c r="K545" s="35"/>
      <c r="L545" s="35"/>
      <c r="M545" s="35"/>
      <c r="N545" s="35"/>
      <c r="O545" s="35"/>
      <c r="P545" s="35"/>
      <c r="Q545" s="35"/>
      <c r="R545" s="35"/>
      <c r="S545" s="35"/>
    </row>
    <row r="546" spans="1:19">
      <c r="A546" s="35"/>
      <c r="B546" s="261"/>
      <c r="C546" s="261"/>
      <c r="D546" s="261"/>
      <c r="E546" s="35"/>
      <c r="F546" s="35"/>
      <c r="G546" s="35"/>
      <c r="H546" s="35"/>
      <c r="I546" s="35"/>
      <c r="J546" s="35"/>
      <c r="K546" s="35"/>
      <c r="L546" s="35"/>
      <c r="M546" s="35"/>
      <c r="N546" s="35"/>
      <c r="O546" s="35"/>
      <c r="P546" s="35"/>
      <c r="Q546" s="35"/>
      <c r="R546" s="35"/>
      <c r="S546" s="35"/>
    </row>
    <row r="547" spans="1:19">
      <c r="A547" s="35"/>
      <c r="B547" s="261"/>
      <c r="C547" s="261"/>
      <c r="D547" s="261"/>
      <c r="E547" s="35"/>
      <c r="F547" s="35"/>
      <c r="G547" s="35"/>
      <c r="H547" s="35"/>
      <c r="I547" s="35"/>
      <c r="J547" s="35"/>
      <c r="K547" s="35"/>
      <c r="L547" s="35"/>
      <c r="M547" s="35"/>
      <c r="N547" s="35"/>
      <c r="O547" s="35"/>
      <c r="P547" s="35"/>
      <c r="Q547" s="35"/>
      <c r="R547" s="35"/>
      <c r="S547" s="35"/>
    </row>
    <row r="548" spans="1:19">
      <c r="A548" s="35"/>
      <c r="B548" s="261"/>
      <c r="C548" s="261"/>
      <c r="D548" s="261"/>
      <c r="E548" s="35"/>
      <c r="F548" s="35"/>
      <c r="G548" s="35"/>
      <c r="H548" s="35"/>
      <c r="I548" s="35"/>
      <c r="J548" s="35"/>
      <c r="K548" s="35"/>
      <c r="L548" s="35"/>
      <c r="M548" s="35"/>
      <c r="N548" s="35"/>
      <c r="O548" s="35"/>
      <c r="P548" s="35"/>
      <c r="Q548" s="35"/>
      <c r="R548" s="35"/>
      <c r="S548" s="35"/>
    </row>
    <row r="549" spans="1:19">
      <c r="A549" s="35"/>
      <c r="B549" s="261"/>
      <c r="C549" s="261"/>
      <c r="D549" s="261"/>
      <c r="E549" s="35"/>
      <c r="F549" s="35"/>
      <c r="G549" s="35"/>
      <c r="H549" s="35"/>
      <c r="I549" s="35"/>
      <c r="J549" s="35"/>
      <c r="K549" s="35"/>
      <c r="L549" s="35"/>
      <c r="M549" s="35"/>
      <c r="N549" s="35"/>
      <c r="O549" s="35"/>
      <c r="P549" s="35"/>
      <c r="Q549" s="35"/>
      <c r="R549" s="35"/>
      <c r="S549" s="35"/>
    </row>
    <row r="550" spans="1:19">
      <c r="A550" s="35"/>
      <c r="B550" s="261"/>
      <c r="C550" s="261"/>
      <c r="D550" s="261"/>
      <c r="E550" s="35"/>
      <c r="F550" s="35"/>
      <c r="G550" s="35"/>
      <c r="H550" s="35"/>
      <c r="I550" s="35"/>
      <c r="J550" s="35"/>
      <c r="K550" s="35"/>
      <c r="L550" s="35"/>
      <c r="M550" s="35"/>
      <c r="N550" s="35"/>
      <c r="O550" s="35"/>
      <c r="P550" s="35"/>
      <c r="Q550" s="35"/>
      <c r="R550" s="35"/>
      <c r="S550" s="35"/>
    </row>
    <row r="551" spans="1:19">
      <c r="A551" s="35"/>
      <c r="B551" s="261"/>
      <c r="C551" s="261"/>
      <c r="D551" s="261"/>
      <c r="E551" s="35"/>
      <c r="F551" s="35"/>
      <c r="G551" s="35"/>
      <c r="H551" s="35"/>
      <c r="I551" s="35"/>
      <c r="J551" s="35"/>
      <c r="K551" s="35"/>
      <c r="L551" s="35"/>
      <c r="M551" s="35"/>
      <c r="N551" s="35"/>
      <c r="O551" s="35"/>
      <c r="P551" s="35"/>
      <c r="Q551" s="35"/>
      <c r="R551" s="35"/>
      <c r="S551" s="35"/>
    </row>
    <row r="552" spans="1:19">
      <c r="A552" s="35"/>
      <c r="B552" s="261"/>
      <c r="C552" s="261"/>
      <c r="D552" s="261"/>
      <c r="E552" s="35"/>
      <c r="F552" s="35"/>
      <c r="G552" s="35"/>
      <c r="H552" s="35"/>
      <c r="I552" s="35"/>
      <c r="J552" s="35"/>
      <c r="K552" s="35"/>
      <c r="L552" s="35"/>
      <c r="M552" s="35"/>
      <c r="N552" s="35"/>
      <c r="O552" s="35"/>
      <c r="P552" s="35"/>
      <c r="Q552" s="35"/>
      <c r="R552" s="35"/>
      <c r="S552" s="35"/>
    </row>
    <row r="553" spans="1:19">
      <c r="A553" s="35"/>
      <c r="B553" s="261"/>
      <c r="C553" s="261"/>
      <c r="D553" s="261"/>
      <c r="E553" s="35"/>
      <c r="F553" s="35"/>
      <c r="G553" s="35"/>
      <c r="H553" s="35"/>
      <c r="I553" s="35"/>
      <c r="J553" s="35"/>
      <c r="K553" s="35"/>
      <c r="L553" s="35"/>
      <c r="M553" s="35"/>
      <c r="N553" s="35"/>
      <c r="O553" s="35"/>
      <c r="P553" s="35"/>
      <c r="Q553" s="35"/>
      <c r="R553" s="35"/>
      <c r="S553" s="35"/>
    </row>
    <row r="554" spans="1:19">
      <c r="A554" s="35"/>
      <c r="B554" s="261"/>
      <c r="C554" s="261"/>
      <c r="D554" s="261"/>
      <c r="E554" s="35"/>
      <c r="F554" s="35"/>
      <c r="G554" s="35"/>
      <c r="H554" s="35"/>
      <c r="I554" s="35"/>
      <c r="J554" s="35"/>
      <c r="K554" s="35"/>
      <c r="L554" s="35"/>
      <c r="M554" s="35"/>
      <c r="N554" s="35"/>
      <c r="O554" s="35"/>
      <c r="P554" s="35"/>
      <c r="Q554" s="35"/>
      <c r="R554" s="35"/>
      <c r="S554" s="35"/>
    </row>
    <row r="555" spans="1:19">
      <c r="A555" s="35"/>
      <c r="B555" s="261"/>
      <c r="C555" s="261"/>
      <c r="D555" s="261"/>
      <c r="E555" s="35"/>
      <c r="F555" s="35"/>
      <c r="G555" s="35"/>
      <c r="H555" s="35"/>
      <c r="I555" s="35"/>
      <c r="J555" s="35"/>
      <c r="K555" s="35"/>
      <c r="L555" s="35"/>
      <c r="M555" s="35"/>
      <c r="N555" s="35"/>
      <c r="O555" s="35"/>
      <c r="P555" s="35"/>
      <c r="Q555" s="35"/>
      <c r="R555" s="35"/>
      <c r="S555" s="35"/>
    </row>
    <row r="556" spans="1:19">
      <c r="A556" s="35"/>
      <c r="B556" s="261"/>
      <c r="C556" s="261"/>
      <c r="D556" s="261"/>
      <c r="E556" s="35"/>
      <c r="F556" s="35"/>
      <c r="G556" s="35"/>
      <c r="H556" s="35"/>
      <c r="I556" s="35"/>
      <c r="J556" s="35"/>
      <c r="K556" s="35"/>
      <c r="L556" s="35"/>
      <c r="M556" s="35"/>
      <c r="N556" s="35"/>
      <c r="O556" s="35"/>
      <c r="P556" s="35"/>
      <c r="Q556" s="35"/>
      <c r="R556" s="35"/>
      <c r="S556" s="35"/>
    </row>
    <row r="557" spans="1:19">
      <c r="A557" s="35"/>
      <c r="B557" s="261"/>
      <c r="C557" s="261"/>
      <c r="D557" s="261"/>
      <c r="E557" s="35"/>
      <c r="F557" s="35"/>
      <c r="G557" s="35"/>
      <c r="H557" s="35"/>
      <c r="I557" s="35"/>
      <c r="J557" s="35"/>
      <c r="K557" s="35"/>
      <c r="L557" s="35"/>
      <c r="M557" s="35"/>
      <c r="N557" s="35"/>
      <c r="O557" s="35"/>
      <c r="P557" s="35"/>
      <c r="Q557" s="35"/>
      <c r="R557" s="35"/>
      <c r="S557" s="35"/>
    </row>
    <row r="558" spans="1:19">
      <c r="A558" s="35"/>
      <c r="B558" s="261"/>
      <c r="C558" s="261"/>
      <c r="D558" s="261"/>
      <c r="E558" s="35"/>
      <c r="F558" s="35"/>
      <c r="G558" s="35"/>
      <c r="H558" s="35"/>
      <c r="I558" s="35"/>
      <c r="J558" s="35"/>
      <c r="K558" s="35"/>
      <c r="L558" s="35"/>
      <c r="M558" s="35"/>
      <c r="N558" s="35"/>
      <c r="O558" s="35"/>
      <c r="P558" s="35"/>
      <c r="Q558" s="35"/>
      <c r="R558" s="35"/>
      <c r="S558" s="35"/>
    </row>
    <row r="559" spans="1:19">
      <c r="A559" s="35"/>
      <c r="B559" s="261"/>
      <c r="C559" s="261"/>
      <c r="D559" s="261"/>
      <c r="E559" s="35"/>
      <c r="F559" s="35"/>
      <c r="G559" s="35"/>
      <c r="H559" s="35"/>
      <c r="I559" s="35"/>
      <c r="J559" s="35"/>
      <c r="K559" s="35"/>
      <c r="L559" s="35"/>
      <c r="M559" s="35"/>
      <c r="N559" s="35"/>
      <c r="O559" s="35"/>
      <c r="P559" s="35"/>
      <c r="Q559" s="35"/>
      <c r="R559" s="35"/>
      <c r="S559" s="35"/>
    </row>
    <row r="560" spans="1:19">
      <c r="A560" s="35"/>
      <c r="B560" s="261"/>
      <c r="C560" s="261"/>
      <c r="D560" s="261"/>
      <c r="E560" s="35"/>
      <c r="F560" s="35"/>
      <c r="G560" s="35"/>
      <c r="H560" s="35"/>
      <c r="I560" s="35"/>
      <c r="J560" s="35"/>
      <c r="K560" s="35"/>
      <c r="L560" s="35"/>
      <c r="M560" s="35"/>
      <c r="N560" s="35"/>
      <c r="O560" s="35"/>
      <c r="P560" s="35"/>
      <c r="Q560" s="35"/>
      <c r="R560" s="35"/>
      <c r="S560" s="35"/>
    </row>
    <row r="561" spans="1:19">
      <c r="A561" s="35"/>
      <c r="B561" s="261"/>
      <c r="C561" s="261"/>
      <c r="D561" s="261"/>
      <c r="E561" s="35"/>
      <c r="F561" s="35"/>
      <c r="G561" s="35"/>
      <c r="H561" s="35"/>
      <c r="I561" s="35"/>
      <c r="J561" s="35"/>
      <c r="K561" s="35"/>
      <c r="L561" s="35"/>
      <c r="M561" s="35"/>
      <c r="N561" s="35"/>
      <c r="O561" s="35"/>
      <c r="P561" s="35"/>
      <c r="Q561" s="35"/>
      <c r="R561" s="35"/>
      <c r="S561" s="35"/>
    </row>
    <row r="562" spans="1:19">
      <c r="A562" s="35"/>
      <c r="B562" s="261"/>
      <c r="C562" s="261"/>
      <c r="D562" s="261"/>
      <c r="E562" s="35"/>
      <c r="F562" s="35"/>
      <c r="G562" s="35"/>
      <c r="H562" s="35"/>
      <c r="I562" s="35"/>
      <c r="J562" s="35"/>
      <c r="K562" s="35"/>
      <c r="L562" s="35"/>
      <c r="M562" s="35"/>
      <c r="N562" s="35"/>
      <c r="O562" s="35"/>
      <c r="P562" s="35"/>
      <c r="Q562" s="35"/>
      <c r="R562" s="35"/>
      <c r="S562" s="35"/>
    </row>
    <row r="563" spans="1:19">
      <c r="A563" s="35"/>
      <c r="B563" s="261"/>
      <c r="C563" s="261"/>
      <c r="D563" s="261"/>
      <c r="E563" s="35"/>
      <c r="F563" s="35"/>
      <c r="G563" s="35"/>
      <c r="H563" s="35"/>
      <c r="I563" s="35"/>
      <c r="J563" s="35"/>
      <c r="K563" s="35"/>
      <c r="L563" s="35"/>
      <c r="M563" s="35"/>
      <c r="N563" s="35"/>
      <c r="O563" s="35"/>
      <c r="P563" s="35"/>
      <c r="Q563" s="35"/>
      <c r="R563" s="35"/>
      <c r="S563" s="35"/>
    </row>
    <row r="564" spans="1:19">
      <c r="A564" s="35"/>
      <c r="B564" s="261"/>
      <c r="C564" s="261"/>
      <c r="D564" s="261"/>
      <c r="E564" s="35"/>
      <c r="F564" s="35"/>
      <c r="G564" s="35"/>
      <c r="H564" s="35"/>
      <c r="I564" s="35"/>
      <c r="J564" s="35"/>
      <c r="K564" s="35"/>
      <c r="L564" s="35"/>
      <c r="M564" s="35"/>
      <c r="N564" s="35"/>
      <c r="O564" s="35"/>
      <c r="P564" s="35"/>
      <c r="Q564" s="35"/>
      <c r="R564" s="35"/>
      <c r="S564" s="35"/>
    </row>
    <row r="565" spans="1:19">
      <c r="A565" s="35"/>
      <c r="B565" s="261"/>
      <c r="C565" s="261"/>
      <c r="D565" s="261"/>
      <c r="E565" s="35"/>
      <c r="F565" s="35"/>
      <c r="G565" s="35"/>
      <c r="H565" s="35"/>
      <c r="I565" s="35"/>
      <c r="J565" s="35"/>
      <c r="K565" s="35"/>
      <c r="L565" s="35"/>
      <c r="M565" s="35"/>
      <c r="N565" s="35"/>
      <c r="O565" s="35"/>
      <c r="P565" s="35"/>
      <c r="Q565" s="35"/>
      <c r="R565" s="35"/>
      <c r="S565" s="35"/>
    </row>
    <row r="566" spans="1:19">
      <c r="A566" s="35"/>
      <c r="B566" s="261"/>
      <c r="C566" s="261"/>
      <c r="D566" s="261"/>
      <c r="E566" s="35"/>
      <c r="F566" s="35"/>
      <c r="G566" s="35"/>
      <c r="H566" s="35"/>
      <c r="I566" s="35"/>
      <c r="J566" s="35"/>
      <c r="K566" s="35"/>
      <c r="L566" s="35"/>
      <c r="M566" s="35"/>
      <c r="N566" s="35"/>
      <c r="O566" s="35"/>
      <c r="P566" s="35"/>
      <c r="Q566" s="35"/>
      <c r="R566" s="35"/>
      <c r="S566" s="35"/>
    </row>
    <row r="567" spans="1:19">
      <c r="A567" s="35"/>
      <c r="B567" s="261"/>
      <c r="C567" s="261"/>
      <c r="D567" s="261"/>
      <c r="E567" s="35"/>
      <c r="F567" s="35"/>
      <c r="G567" s="35"/>
      <c r="H567" s="35"/>
      <c r="I567" s="35"/>
      <c r="J567" s="35"/>
      <c r="K567" s="35"/>
      <c r="L567" s="35"/>
      <c r="M567" s="35"/>
      <c r="N567" s="35"/>
      <c r="O567" s="35"/>
      <c r="P567" s="35"/>
      <c r="Q567" s="35"/>
      <c r="R567" s="35"/>
      <c r="S567" s="35"/>
    </row>
    <row r="568" spans="1:19">
      <c r="A568" s="35"/>
      <c r="B568" s="261"/>
      <c r="C568" s="261"/>
      <c r="D568" s="261"/>
      <c r="E568" s="35"/>
      <c r="F568" s="35"/>
      <c r="G568" s="35"/>
      <c r="H568" s="35"/>
      <c r="I568" s="35"/>
      <c r="J568" s="35"/>
      <c r="K568" s="35"/>
      <c r="L568" s="35"/>
      <c r="M568" s="35"/>
      <c r="N568" s="35"/>
      <c r="O568" s="35"/>
      <c r="P568" s="35"/>
      <c r="Q568" s="35"/>
      <c r="R568" s="35"/>
      <c r="S568" s="35"/>
    </row>
    <row r="569" spans="1:19">
      <c r="A569" s="35"/>
      <c r="B569" s="261"/>
      <c r="C569" s="261"/>
      <c r="D569" s="261"/>
      <c r="E569" s="35"/>
      <c r="F569" s="35"/>
      <c r="G569" s="35"/>
      <c r="H569" s="35"/>
      <c r="I569" s="35"/>
      <c r="J569" s="35"/>
      <c r="K569" s="35"/>
      <c r="L569" s="35"/>
      <c r="M569" s="35"/>
      <c r="N569" s="35"/>
      <c r="O569" s="35"/>
      <c r="P569" s="35"/>
      <c r="Q569" s="35"/>
      <c r="R569" s="35"/>
      <c r="S569" s="35"/>
    </row>
    <row r="570" spans="1:19">
      <c r="A570" s="35"/>
      <c r="B570" s="261"/>
      <c r="C570" s="261"/>
      <c r="D570" s="261"/>
      <c r="E570" s="35"/>
      <c r="F570" s="35"/>
      <c r="G570" s="35"/>
      <c r="H570" s="35"/>
      <c r="I570" s="35"/>
      <c r="J570" s="35"/>
      <c r="K570" s="35"/>
      <c r="L570" s="35"/>
      <c r="M570" s="35"/>
      <c r="N570" s="35"/>
      <c r="O570" s="35"/>
      <c r="P570" s="35"/>
      <c r="Q570" s="35"/>
      <c r="R570" s="35"/>
      <c r="S570" s="35"/>
    </row>
    <row r="571" spans="1:19">
      <c r="A571" s="35"/>
      <c r="B571" s="261"/>
      <c r="C571" s="261"/>
      <c r="D571" s="261"/>
      <c r="E571" s="35"/>
      <c r="F571" s="35"/>
      <c r="G571" s="35"/>
      <c r="H571" s="35"/>
      <c r="I571" s="35"/>
      <c r="J571" s="35"/>
      <c r="K571" s="35"/>
      <c r="L571" s="35"/>
      <c r="M571" s="35"/>
      <c r="N571" s="35"/>
      <c r="O571" s="35"/>
      <c r="P571" s="35"/>
      <c r="Q571" s="35"/>
      <c r="R571" s="35"/>
      <c r="S571" s="35"/>
    </row>
    <row r="572" spans="1:19">
      <c r="A572" s="35"/>
      <c r="B572" s="261"/>
      <c r="C572" s="261"/>
      <c r="D572" s="261"/>
      <c r="E572" s="35"/>
      <c r="F572" s="35"/>
      <c r="G572" s="35"/>
      <c r="H572" s="35"/>
      <c r="I572" s="35"/>
      <c r="J572" s="35"/>
      <c r="K572" s="35"/>
      <c r="L572" s="35"/>
      <c r="M572" s="35"/>
      <c r="N572" s="35"/>
      <c r="O572" s="35"/>
      <c r="P572" s="35"/>
      <c r="Q572" s="35"/>
      <c r="R572" s="35"/>
      <c r="S572" s="35"/>
    </row>
    <row r="573" spans="1:19">
      <c r="A573" s="35"/>
      <c r="B573" s="261"/>
      <c r="C573" s="261"/>
      <c r="D573" s="261"/>
      <c r="E573" s="35"/>
      <c r="F573" s="35"/>
      <c r="G573" s="35"/>
      <c r="H573" s="35"/>
      <c r="I573" s="35"/>
      <c r="J573" s="35"/>
      <c r="K573" s="35"/>
      <c r="L573" s="35"/>
      <c r="M573" s="35"/>
      <c r="N573" s="35"/>
      <c r="O573" s="35"/>
      <c r="P573" s="35"/>
      <c r="Q573" s="35"/>
      <c r="R573" s="35"/>
      <c r="S573" s="35"/>
    </row>
    <row r="574" spans="1:19">
      <c r="A574" s="35"/>
      <c r="B574" s="261"/>
      <c r="C574" s="261"/>
      <c r="D574" s="261"/>
      <c r="E574" s="35"/>
      <c r="F574" s="35"/>
      <c r="G574" s="35"/>
      <c r="H574" s="35"/>
      <c r="I574" s="35"/>
      <c r="J574" s="35"/>
      <c r="K574" s="35"/>
      <c r="L574" s="35"/>
      <c r="M574" s="35"/>
      <c r="N574" s="35"/>
      <c r="O574" s="35"/>
      <c r="P574" s="35"/>
      <c r="Q574" s="35"/>
      <c r="R574" s="35"/>
      <c r="S574" s="35"/>
    </row>
    <row r="575" spans="1:19">
      <c r="A575" s="35"/>
      <c r="B575" s="261"/>
      <c r="C575" s="261"/>
      <c r="D575" s="261"/>
      <c r="E575" s="35"/>
      <c r="F575" s="35"/>
      <c r="G575" s="35"/>
      <c r="H575" s="35"/>
      <c r="I575" s="35"/>
      <c r="J575" s="35"/>
      <c r="K575" s="35"/>
      <c r="L575" s="35"/>
      <c r="M575" s="35"/>
      <c r="N575" s="35"/>
      <c r="O575" s="35"/>
      <c r="P575" s="35"/>
      <c r="Q575" s="35"/>
      <c r="R575" s="35"/>
      <c r="S575" s="35"/>
    </row>
    <row r="576" spans="1:19">
      <c r="A576" s="35"/>
      <c r="B576" s="261"/>
      <c r="C576" s="261"/>
      <c r="D576" s="261"/>
      <c r="E576" s="35"/>
      <c r="F576" s="35"/>
      <c r="G576" s="35"/>
      <c r="H576" s="35"/>
      <c r="I576" s="35"/>
      <c r="J576" s="35"/>
      <c r="K576" s="35"/>
      <c r="L576" s="35"/>
      <c r="M576" s="35"/>
      <c r="N576" s="35"/>
      <c r="O576" s="35"/>
      <c r="P576" s="35"/>
      <c r="Q576" s="35"/>
      <c r="R576" s="35"/>
      <c r="S576" s="35"/>
    </row>
    <row r="577" spans="1:19">
      <c r="A577" s="35"/>
      <c r="B577" s="261"/>
      <c r="C577" s="261"/>
      <c r="D577" s="261"/>
      <c r="E577" s="35"/>
      <c r="F577" s="35"/>
      <c r="G577" s="35"/>
      <c r="H577" s="35"/>
      <c r="I577" s="35"/>
      <c r="J577" s="35"/>
      <c r="K577" s="35"/>
      <c r="L577" s="35"/>
      <c r="M577" s="35"/>
      <c r="N577" s="35"/>
      <c r="O577" s="35"/>
      <c r="P577" s="35"/>
      <c r="Q577" s="35"/>
      <c r="R577" s="35"/>
      <c r="S577" s="35"/>
    </row>
    <row r="578" spans="1:19">
      <c r="A578" s="35"/>
      <c r="B578" s="261"/>
      <c r="C578" s="261"/>
      <c r="D578" s="261"/>
      <c r="E578" s="35"/>
      <c r="F578" s="35"/>
      <c r="G578" s="35"/>
      <c r="H578" s="35"/>
      <c r="I578" s="35"/>
      <c r="J578" s="35"/>
      <c r="K578" s="35"/>
      <c r="L578" s="35"/>
      <c r="M578" s="35"/>
      <c r="N578" s="35"/>
      <c r="O578" s="35"/>
      <c r="P578" s="35"/>
      <c r="Q578" s="35"/>
      <c r="R578" s="35"/>
      <c r="S578" s="35"/>
    </row>
    <row r="579" spans="1:19">
      <c r="A579" s="35"/>
      <c r="B579" s="261"/>
      <c r="C579" s="261"/>
      <c r="D579" s="261"/>
      <c r="E579" s="35"/>
      <c r="F579" s="35"/>
      <c r="G579" s="35"/>
      <c r="H579" s="35"/>
      <c r="I579" s="35"/>
      <c r="J579" s="35"/>
      <c r="K579" s="35"/>
      <c r="L579" s="35"/>
      <c r="M579" s="35"/>
      <c r="N579" s="35"/>
      <c r="O579" s="35"/>
      <c r="P579" s="35"/>
      <c r="Q579" s="35"/>
      <c r="R579" s="35"/>
      <c r="S579" s="35"/>
    </row>
    <row r="580" spans="1:19">
      <c r="A580" s="35"/>
      <c r="B580" s="261"/>
      <c r="C580" s="261"/>
      <c r="D580" s="261"/>
      <c r="E580" s="35"/>
      <c r="F580" s="35"/>
      <c r="G580" s="35"/>
      <c r="H580" s="35"/>
      <c r="I580" s="35"/>
      <c r="J580" s="35"/>
      <c r="K580" s="35"/>
      <c r="L580" s="35"/>
      <c r="M580" s="35"/>
      <c r="N580" s="35"/>
      <c r="O580" s="35"/>
      <c r="P580" s="35"/>
      <c r="Q580" s="35"/>
      <c r="R580" s="35"/>
      <c r="S580" s="35"/>
    </row>
    <row r="581" spans="1:19">
      <c r="A581" s="35"/>
      <c r="B581" s="261"/>
      <c r="C581" s="261"/>
      <c r="D581" s="261"/>
      <c r="E581" s="35"/>
      <c r="F581" s="35"/>
      <c r="G581" s="35"/>
      <c r="H581" s="35"/>
      <c r="I581" s="35"/>
      <c r="J581" s="35"/>
      <c r="K581" s="35"/>
      <c r="L581" s="35"/>
      <c r="M581" s="35"/>
      <c r="N581" s="35"/>
      <c r="O581" s="35"/>
      <c r="P581" s="35"/>
      <c r="Q581" s="35"/>
      <c r="R581" s="35"/>
      <c r="S581" s="35"/>
    </row>
    <row r="582" spans="1:19">
      <c r="A582" s="35"/>
      <c r="B582" s="261"/>
      <c r="C582" s="261"/>
      <c r="D582" s="261"/>
      <c r="E582" s="35"/>
      <c r="F582" s="35"/>
      <c r="G582" s="35"/>
      <c r="H582" s="35"/>
      <c r="I582" s="35"/>
      <c r="J582" s="35"/>
      <c r="K582" s="35"/>
      <c r="L582" s="35"/>
      <c r="M582" s="35"/>
      <c r="N582" s="35"/>
      <c r="O582" s="35"/>
      <c r="P582" s="35"/>
      <c r="Q582" s="35"/>
      <c r="R582" s="35"/>
      <c r="S582" s="35"/>
    </row>
    <row r="583" spans="1:19">
      <c r="A583" s="35"/>
      <c r="B583" s="261"/>
      <c r="C583" s="261"/>
      <c r="D583" s="261"/>
      <c r="E583" s="35"/>
      <c r="F583" s="35"/>
      <c r="G583" s="35"/>
      <c r="H583" s="35"/>
      <c r="I583" s="35"/>
      <c r="J583" s="35"/>
      <c r="K583" s="35"/>
      <c r="L583" s="35"/>
      <c r="M583" s="35"/>
      <c r="N583" s="35"/>
      <c r="O583" s="35"/>
      <c r="P583" s="35"/>
      <c r="Q583" s="35"/>
      <c r="R583" s="35"/>
      <c r="S583" s="35"/>
    </row>
    <row r="584" spans="1:19">
      <c r="A584" s="35"/>
      <c r="B584" s="261"/>
      <c r="C584" s="261"/>
      <c r="D584" s="261"/>
      <c r="E584" s="35"/>
      <c r="F584" s="35"/>
      <c r="G584" s="35"/>
      <c r="H584" s="35"/>
      <c r="I584" s="35"/>
      <c r="J584" s="35"/>
      <c r="K584" s="35"/>
      <c r="L584" s="35"/>
      <c r="M584" s="35"/>
      <c r="N584" s="35"/>
      <c r="O584" s="35"/>
      <c r="P584" s="35"/>
      <c r="Q584" s="35"/>
      <c r="R584" s="35"/>
      <c r="S584" s="35"/>
    </row>
    <row r="585" spans="1:19">
      <c r="A585" s="35"/>
      <c r="B585" s="261"/>
      <c r="C585" s="261"/>
      <c r="D585" s="261"/>
      <c r="E585" s="35"/>
      <c r="F585" s="35"/>
      <c r="G585" s="35"/>
      <c r="H585" s="35"/>
      <c r="I585" s="35"/>
      <c r="J585" s="35"/>
      <c r="K585" s="35"/>
      <c r="L585" s="35"/>
      <c r="M585" s="35"/>
      <c r="N585" s="35"/>
      <c r="O585" s="35"/>
      <c r="P585" s="35"/>
      <c r="Q585" s="35"/>
      <c r="R585" s="35"/>
      <c r="S585" s="35"/>
    </row>
    <row r="586" spans="1:19">
      <c r="A586" s="35"/>
      <c r="B586" s="261"/>
      <c r="C586" s="261"/>
      <c r="D586" s="261"/>
      <c r="E586" s="35"/>
      <c r="F586" s="35"/>
      <c r="G586" s="35"/>
      <c r="H586" s="35"/>
      <c r="I586" s="35"/>
      <c r="J586" s="35"/>
      <c r="K586" s="35"/>
      <c r="L586" s="35"/>
      <c r="M586" s="35"/>
      <c r="N586" s="35"/>
      <c r="O586" s="35"/>
      <c r="P586" s="35"/>
      <c r="Q586" s="35"/>
      <c r="R586" s="35"/>
      <c r="S586" s="35"/>
    </row>
    <row r="587" spans="1:19">
      <c r="A587" s="35"/>
      <c r="B587" s="261"/>
      <c r="C587" s="261"/>
      <c r="D587" s="261"/>
      <c r="E587" s="35"/>
      <c r="F587" s="35"/>
      <c r="G587" s="35"/>
      <c r="H587" s="35"/>
      <c r="I587" s="35"/>
      <c r="J587" s="35"/>
      <c r="K587" s="35"/>
      <c r="L587" s="35"/>
      <c r="M587" s="35"/>
      <c r="N587" s="35"/>
      <c r="O587" s="35"/>
      <c r="P587" s="35"/>
      <c r="Q587" s="35"/>
      <c r="R587" s="35"/>
      <c r="S587" s="35"/>
    </row>
    <row r="588" spans="1:19">
      <c r="A588" s="35"/>
      <c r="B588" s="261"/>
      <c r="C588" s="261"/>
      <c r="D588" s="261"/>
      <c r="E588" s="35"/>
      <c r="F588" s="35"/>
      <c r="G588" s="35"/>
      <c r="H588" s="35"/>
      <c r="I588" s="35"/>
      <c r="J588" s="35"/>
      <c r="K588" s="35"/>
      <c r="L588" s="35"/>
      <c r="M588" s="35"/>
      <c r="N588" s="35"/>
      <c r="O588" s="35"/>
      <c r="P588" s="35"/>
      <c r="Q588" s="35"/>
      <c r="R588" s="35"/>
      <c r="S588" s="35"/>
    </row>
    <row r="589" spans="1:19">
      <c r="A589" s="35"/>
      <c r="B589" s="261"/>
      <c r="C589" s="261"/>
      <c r="D589" s="261"/>
      <c r="E589" s="35"/>
      <c r="F589" s="35"/>
      <c r="G589" s="35"/>
      <c r="H589" s="35"/>
      <c r="I589" s="35"/>
      <c r="J589" s="35"/>
      <c r="K589" s="35"/>
      <c r="L589" s="35"/>
      <c r="M589" s="35"/>
      <c r="N589" s="35"/>
      <c r="O589" s="35"/>
      <c r="P589" s="35"/>
      <c r="Q589" s="35"/>
      <c r="R589" s="35"/>
      <c r="S589" s="35"/>
    </row>
    <row r="590" spans="1:19">
      <c r="A590" s="35"/>
      <c r="B590" s="261"/>
      <c r="C590" s="261"/>
      <c r="D590" s="261"/>
      <c r="E590" s="35"/>
      <c r="F590" s="35"/>
      <c r="G590" s="35"/>
      <c r="H590" s="35"/>
      <c r="I590" s="35"/>
      <c r="J590" s="35"/>
      <c r="K590" s="35"/>
      <c r="L590" s="35"/>
      <c r="M590" s="35"/>
      <c r="N590" s="35"/>
      <c r="O590" s="35"/>
      <c r="P590" s="35"/>
      <c r="Q590" s="35"/>
      <c r="R590" s="35"/>
      <c r="S590" s="35"/>
    </row>
    <row r="591" spans="1:19">
      <c r="A591" s="35"/>
      <c r="B591" s="261"/>
      <c r="C591" s="261"/>
      <c r="D591" s="261"/>
      <c r="E591" s="35"/>
      <c r="F591" s="35"/>
      <c r="G591" s="35"/>
      <c r="H591" s="35"/>
      <c r="I591" s="35"/>
      <c r="J591" s="35"/>
      <c r="K591" s="35"/>
      <c r="L591" s="35"/>
      <c r="M591" s="35"/>
      <c r="N591" s="35"/>
      <c r="O591" s="35"/>
      <c r="P591" s="35"/>
      <c r="Q591" s="35"/>
      <c r="R591" s="35"/>
      <c r="S591" s="35"/>
    </row>
    <row r="592" spans="1:19">
      <c r="A592" s="35"/>
      <c r="B592" s="261"/>
      <c r="C592" s="261"/>
      <c r="D592" s="261"/>
      <c r="E592" s="35"/>
      <c r="F592" s="35"/>
      <c r="G592" s="35"/>
      <c r="H592" s="35"/>
      <c r="I592" s="35"/>
      <c r="J592" s="35"/>
      <c r="K592" s="35"/>
      <c r="L592" s="35"/>
      <c r="M592" s="35"/>
      <c r="N592" s="35"/>
      <c r="O592" s="35"/>
      <c r="P592" s="35"/>
      <c r="Q592" s="35"/>
      <c r="R592" s="35"/>
      <c r="S592" s="35"/>
    </row>
    <row r="593" spans="1:19">
      <c r="A593" s="35"/>
      <c r="B593" s="261"/>
      <c r="C593" s="261"/>
      <c r="D593" s="261"/>
      <c r="E593" s="35"/>
      <c r="F593" s="35"/>
      <c r="G593" s="35"/>
      <c r="H593" s="35"/>
      <c r="I593" s="35"/>
      <c r="J593" s="35"/>
      <c r="K593" s="35"/>
      <c r="L593" s="35"/>
      <c r="M593" s="35"/>
      <c r="N593" s="35"/>
      <c r="O593" s="35"/>
      <c r="P593" s="35"/>
      <c r="Q593" s="35"/>
      <c r="R593" s="35"/>
      <c r="S593" s="35"/>
    </row>
    <row r="594" spans="1:19">
      <c r="A594" s="35"/>
      <c r="B594" s="261"/>
      <c r="C594" s="261"/>
      <c r="D594" s="261"/>
      <c r="E594" s="35"/>
      <c r="F594" s="35"/>
      <c r="G594" s="35"/>
      <c r="H594" s="35"/>
      <c r="I594" s="35"/>
      <c r="J594" s="35"/>
      <c r="K594" s="35"/>
      <c r="L594" s="35"/>
      <c r="M594" s="35"/>
      <c r="N594" s="35"/>
      <c r="O594" s="35"/>
      <c r="P594" s="35"/>
      <c r="Q594" s="35"/>
      <c r="R594" s="35"/>
      <c r="S594" s="35"/>
    </row>
    <row r="595" spans="1:19">
      <c r="A595" s="35"/>
      <c r="B595" s="261"/>
      <c r="C595" s="261"/>
      <c r="D595" s="261"/>
      <c r="E595" s="35"/>
      <c r="F595" s="35"/>
      <c r="G595" s="35"/>
      <c r="H595" s="35"/>
      <c r="I595" s="35"/>
      <c r="J595" s="35"/>
      <c r="K595" s="35"/>
      <c r="L595" s="35"/>
      <c r="M595" s="35"/>
      <c r="N595" s="35"/>
      <c r="O595" s="35"/>
      <c r="P595" s="35"/>
      <c r="Q595" s="35"/>
      <c r="R595" s="35"/>
      <c r="S595" s="35"/>
    </row>
    <row r="596" spans="1:19">
      <c r="A596" s="35"/>
      <c r="B596" s="261"/>
      <c r="C596" s="261"/>
      <c r="D596" s="261"/>
      <c r="E596" s="35"/>
      <c r="F596" s="35"/>
      <c r="G596" s="35"/>
      <c r="H596" s="35"/>
      <c r="I596" s="35"/>
      <c r="J596" s="35"/>
      <c r="K596" s="35"/>
      <c r="L596" s="35"/>
      <c r="M596" s="35"/>
      <c r="N596" s="35"/>
      <c r="O596" s="35"/>
      <c r="P596" s="35"/>
      <c r="Q596" s="35"/>
      <c r="R596" s="35"/>
      <c r="S596" s="35"/>
    </row>
    <row r="597" spans="1:19">
      <c r="A597" s="35"/>
      <c r="B597" s="261"/>
      <c r="C597" s="261"/>
      <c r="D597" s="261"/>
      <c r="E597" s="35"/>
      <c r="F597" s="35"/>
      <c r="G597" s="35"/>
      <c r="H597" s="35"/>
      <c r="I597" s="35"/>
      <c r="J597" s="35"/>
      <c r="K597" s="35"/>
      <c r="L597" s="35"/>
      <c r="M597" s="35"/>
      <c r="N597" s="35"/>
      <c r="O597" s="35"/>
      <c r="P597" s="35"/>
      <c r="Q597" s="35"/>
      <c r="R597" s="35"/>
      <c r="S597" s="35"/>
    </row>
    <row r="598" spans="1:19">
      <c r="A598" s="35"/>
      <c r="B598" s="261"/>
      <c r="C598" s="261"/>
      <c r="D598" s="261"/>
      <c r="E598" s="35"/>
      <c r="F598" s="35"/>
      <c r="G598" s="35"/>
      <c r="H598" s="35"/>
      <c r="I598" s="35"/>
      <c r="J598" s="35"/>
      <c r="K598" s="35"/>
      <c r="L598" s="35"/>
      <c r="M598" s="35"/>
      <c r="N598" s="35"/>
      <c r="O598" s="35"/>
      <c r="P598" s="35"/>
      <c r="Q598" s="35"/>
      <c r="R598" s="35"/>
      <c r="S598" s="35"/>
    </row>
    <row r="599" spans="1:19">
      <c r="A599" s="35"/>
      <c r="B599" s="261"/>
      <c r="C599" s="261"/>
      <c r="D599" s="261"/>
      <c r="E599" s="35"/>
      <c r="F599" s="35"/>
      <c r="G599" s="35"/>
      <c r="H599" s="35"/>
      <c r="I599" s="35"/>
      <c r="J599" s="35"/>
      <c r="K599" s="35"/>
      <c r="L599" s="35"/>
      <c r="M599" s="35"/>
      <c r="N599" s="35"/>
      <c r="O599" s="35"/>
      <c r="P599" s="35"/>
      <c r="Q599" s="35"/>
      <c r="R599" s="35"/>
      <c r="S599" s="35"/>
    </row>
    <row r="600" spans="1:19">
      <c r="A600" s="35"/>
      <c r="B600" s="261"/>
      <c r="C600" s="261"/>
      <c r="D600" s="261"/>
      <c r="E600" s="35"/>
      <c r="F600" s="35"/>
      <c r="G600" s="35"/>
      <c r="H600" s="35"/>
      <c r="I600" s="35"/>
      <c r="J600" s="35"/>
      <c r="K600" s="35"/>
      <c r="L600" s="35"/>
      <c r="M600" s="35"/>
      <c r="N600" s="35"/>
      <c r="O600" s="35"/>
      <c r="P600" s="35"/>
      <c r="Q600" s="35"/>
      <c r="R600" s="35"/>
      <c r="S600" s="35"/>
    </row>
    <row r="601" spans="1:19">
      <c r="A601" s="35"/>
      <c r="B601" s="261"/>
      <c r="C601" s="261"/>
      <c r="D601" s="261"/>
      <c r="E601" s="35"/>
      <c r="F601" s="35"/>
      <c r="G601" s="35"/>
      <c r="H601" s="35"/>
      <c r="I601" s="35"/>
      <c r="J601" s="35"/>
      <c r="K601" s="35"/>
      <c r="L601" s="35"/>
      <c r="M601" s="35"/>
      <c r="N601" s="35"/>
      <c r="O601" s="35"/>
      <c r="P601" s="35"/>
      <c r="Q601" s="35"/>
      <c r="R601" s="35"/>
      <c r="S601" s="35"/>
    </row>
    <row r="602" spans="1:19">
      <c r="A602" s="35"/>
      <c r="B602" s="261"/>
      <c r="C602" s="261"/>
      <c r="D602" s="261"/>
      <c r="E602" s="35"/>
      <c r="F602" s="35"/>
      <c r="G602" s="35"/>
      <c r="H602" s="35"/>
      <c r="I602" s="35"/>
      <c r="J602" s="35"/>
      <c r="K602" s="35"/>
      <c r="L602" s="35"/>
      <c r="M602" s="35"/>
      <c r="N602" s="35"/>
      <c r="O602" s="35"/>
      <c r="P602" s="35"/>
      <c r="Q602" s="35"/>
      <c r="R602" s="35"/>
      <c r="S602" s="35"/>
    </row>
    <row r="603" spans="1:19">
      <c r="A603" s="35"/>
      <c r="B603" s="261"/>
      <c r="C603" s="261"/>
      <c r="D603" s="261"/>
      <c r="E603" s="35"/>
      <c r="F603" s="35"/>
      <c r="G603" s="35"/>
      <c r="H603" s="35"/>
      <c r="I603" s="35"/>
      <c r="J603" s="35"/>
      <c r="K603" s="35"/>
      <c r="L603" s="35"/>
      <c r="M603" s="35"/>
      <c r="N603" s="35"/>
      <c r="O603" s="35"/>
      <c r="P603" s="35"/>
      <c r="Q603" s="35"/>
      <c r="R603" s="35"/>
      <c r="S603" s="35"/>
    </row>
    <row r="604" spans="1:19">
      <c r="A604" s="35"/>
      <c r="B604" s="261"/>
      <c r="C604" s="261"/>
      <c r="D604" s="261"/>
      <c r="E604" s="35"/>
      <c r="F604" s="35"/>
      <c r="G604" s="35"/>
      <c r="H604" s="35"/>
      <c r="I604" s="35"/>
      <c r="J604" s="35"/>
      <c r="K604" s="35"/>
      <c r="L604" s="35"/>
      <c r="M604" s="35"/>
      <c r="N604" s="35"/>
      <c r="O604" s="35"/>
      <c r="P604" s="35"/>
      <c r="Q604" s="35"/>
      <c r="R604" s="35"/>
      <c r="S604" s="35"/>
    </row>
    <row r="605" spans="1:19">
      <c r="A605" s="35"/>
      <c r="B605" s="261"/>
      <c r="C605" s="261"/>
      <c r="D605" s="261"/>
      <c r="E605" s="35"/>
      <c r="F605" s="35"/>
      <c r="G605" s="35"/>
      <c r="H605" s="35"/>
      <c r="I605" s="35"/>
      <c r="J605" s="35"/>
      <c r="K605" s="35"/>
      <c r="L605" s="35"/>
      <c r="M605" s="35"/>
      <c r="N605" s="35"/>
      <c r="O605" s="35"/>
      <c r="P605" s="35"/>
      <c r="Q605" s="35"/>
      <c r="R605" s="35"/>
      <c r="S605" s="35"/>
    </row>
    <row r="606" spans="1:19">
      <c r="A606" s="35"/>
      <c r="B606" s="261"/>
      <c r="C606" s="261"/>
      <c r="D606" s="261"/>
      <c r="E606" s="35"/>
      <c r="F606" s="35"/>
      <c r="G606" s="35"/>
      <c r="H606" s="35"/>
      <c r="I606" s="35"/>
      <c r="J606" s="35"/>
      <c r="K606" s="35"/>
      <c r="L606" s="35"/>
      <c r="M606" s="35"/>
      <c r="N606" s="35"/>
      <c r="O606" s="35"/>
      <c r="P606" s="35"/>
      <c r="Q606" s="35"/>
      <c r="R606" s="35"/>
      <c r="S606" s="35"/>
    </row>
    <row r="607" spans="1:19">
      <c r="A607" s="35"/>
      <c r="B607" s="261"/>
      <c r="C607" s="261"/>
      <c r="D607" s="261"/>
      <c r="E607" s="35"/>
      <c r="F607" s="35"/>
      <c r="G607" s="35"/>
      <c r="H607" s="35"/>
      <c r="I607" s="35"/>
      <c r="J607" s="35"/>
      <c r="K607" s="35"/>
      <c r="L607" s="35"/>
      <c r="M607" s="35"/>
      <c r="N607" s="35"/>
      <c r="O607" s="35"/>
      <c r="P607" s="35"/>
      <c r="Q607" s="35"/>
      <c r="R607" s="35"/>
      <c r="S607" s="35"/>
    </row>
    <row r="608" spans="1:19">
      <c r="A608" s="35"/>
      <c r="B608" s="261"/>
      <c r="C608" s="261"/>
      <c r="D608" s="261"/>
      <c r="E608" s="35"/>
      <c r="F608" s="35"/>
      <c r="G608" s="35"/>
      <c r="H608" s="35"/>
      <c r="I608" s="35"/>
      <c r="J608" s="35"/>
      <c r="K608" s="35"/>
      <c r="L608" s="35"/>
      <c r="M608" s="35"/>
      <c r="N608" s="35"/>
      <c r="O608" s="35"/>
      <c r="P608" s="35"/>
      <c r="Q608" s="35"/>
      <c r="R608" s="35"/>
      <c r="S608" s="35"/>
    </row>
    <row r="609" spans="1:19">
      <c r="A609" s="35"/>
      <c r="B609" s="261"/>
      <c r="C609" s="261"/>
      <c r="D609" s="261"/>
      <c r="E609" s="35"/>
      <c r="F609" s="35"/>
      <c r="G609" s="35"/>
      <c r="H609" s="35"/>
      <c r="I609" s="35"/>
      <c r="J609" s="35"/>
      <c r="K609" s="35"/>
      <c r="L609" s="35"/>
      <c r="M609" s="35"/>
      <c r="N609" s="35"/>
      <c r="O609" s="35"/>
      <c r="P609" s="35"/>
      <c r="Q609" s="35"/>
      <c r="R609" s="35"/>
      <c r="S609" s="35"/>
    </row>
    <row r="610" spans="1:19">
      <c r="A610" s="35"/>
      <c r="B610" s="261"/>
      <c r="C610" s="261"/>
      <c r="D610" s="261"/>
      <c r="E610" s="35"/>
      <c r="F610" s="35"/>
      <c r="G610" s="35"/>
      <c r="H610" s="35"/>
      <c r="I610" s="35"/>
      <c r="J610" s="35"/>
      <c r="K610" s="35"/>
      <c r="L610" s="35"/>
      <c r="M610" s="35"/>
      <c r="N610" s="35"/>
      <c r="O610" s="35"/>
      <c r="P610" s="35"/>
      <c r="Q610" s="35"/>
      <c r="R610" s="35"/>
      <c r="S610" s="35"/>
    </row>
    <row r="611" spans="1:19">
      <c r="A611" s="35"/>
      <c r="B611" s="261"/>
      <c r="C611" s="261"/>
      <c r="D611" s="261"/>
      <c r="E611" s="35"/>
      <c r="F611" s="35"/>
      <c r="G611" s="35"/>
      <c r="H611" s="35"/>
      <c r="I611" s="35"/>
      <c r="J611" s="35"/>
      <c r="K611" s="35"/>
      <c r="L611" s="35"/>
      <c r="M611" s="35"/>
      <c r="N611" s="35"/>
      <c r="O611" s="35"/>
      <c r="P611" s="35"/>
      <c r="Q611" s="35"/>
      <c r="R611" s="35"/>
      <c r="S611" s="35"/>
    </row>
    <row r="612" spans="1:19">
      <c r="A612" s="35"/>
      <c r="B612" s="261"/>
      <c r="C612" s="261"/>
      <c r="D612" s="261"/>
      <c r="E612" s="35"/>
      <c r="F612" s="35"/>
      <c r="G612" s="35"/>
      <c r="H612" s="35"/>
      <c r="I612" s="35"/>
      <c r="J612" s="35"/>
      <c r="K612" s="35"/>
      <c r="L612" s="35"/>
      <c r="M612" s="35"/>
      <c r="N612" s="35"/>
      <c r="O612" s="35"/>
      <c r="P612" s="35"/>
      <c r="Q612" s="35"/>
      <c r="R612" s="35"/>
      <c r="S612" s="35"/>
    </row>
    <row r="613" spans="1:19">
      <c r="A613" s="35"/>
      <c r="B613" s="261"/>
      <c r="C613" s="261"/>
      <c r="D613" s="261"/>
      <c r="E613" s="35"/>
      <c r="F613" s="35"/>
      <c r="G613" s="35"/>
      <c r="H613" s="35"/>
      <c r="I613" s="35"/>
      <c r="J613" s="35"/>
      <c r="K613" s="35"/>
      <c r="L613" s="35"/>
      <c r="M613" s="35"/>
      <c r="N613" s="35"/>
      <c r="O613" s="35"/>
      <c r="P613" s="35"/>
      <c r="Q613" s="35"/>
      <c r="R613" s="35"/>
      <c r="S613" s="35"/>
    </row>
    <row r="614" spans="1:19">
      <c r="A614" s="35"/>
      <c r="B614" s="261"/>
      <c r="C614" s="261"/>
      <c r="D614" s="261"/>
      <c r="E614" s="35"/>
      <c r="F614" s="35"/>
      <c r="G614" s="35"/>
      <c r="H614" s="35"/>
      <c r="I614" s="35"/>
      <c r="J614" s="35"/>
      <c r="K614" s="35"/>
      <c r="L614" s="35"/>
      <c r="M614" s="35"/>
      <c r="N614" s="35"/>
      <c r="O614" s="35"/>
      <c r="P614" s="35"/>
      <c r="Q614" s="35"/>
      <c r="R614" s="35"/>
      <c r="S614" s="35"/>
    </row>
    <row r="615" spans="1:19">
      <c r="A615" s="35"/>
      <c r="B615" s="261"/>
      <c r="C615" s="261"/>
      <c r="D615" s="261"/>
      <c r="E615" s="35"/>
      <c r="F615" s="35"/>
      <c r="G615" s="35"/>
      <c r="H615" s="35"/>
      <c r="I615" s="35"/>
      <c r="J615" s="35"/>
      <c r="K615" s="35"/>
      <c r="L615" s="35"/>
      <c r="M615" s="35"/>
      <c r="N615" s="35"/>
      <c r="O615" s="35"/>
      <c r="P615" s="35"/>
      <c r="Q615" s="35"/>
      <c r="R615" s="35"/>
      <c r="S615" s="35"/>
    </row>
    <row r="616" spans="1:19">
      <c r="A616" s="35"/>
      <c r="B616" s="261"/>
      <c r="C616" s="261"/>
      <c r="D616" s="261"/>
      <c r="E616" s="35"/>
      <c r="F616" s="35"/>
      <c r="G616" s="35"/>
      <c r="H616" s="35"/>
      <c r="I616" s="35"/>
      <c r="J616" s="35"/>
      <c r="K616" s="35"/>
      <c r="L616" s="35"/>
      <c r="M616" s="35"/>
      <c r="N616" s="35"/>
      <c r="O616" s="35"/>
      <c r="P616" s="35"/>
      <c r="Q616" s="35"/>
      <c r="R616" s="35"/>
      <c r="S616" s="35"/>
    </row>
    <row r="617" spans="1:19">
      <c r="A617" s="35"/>
      <c r="B617" s="261"/>
      <c r="C617" s="261"/>
      <c r="D617" s="261"/>
      <c r="E617" s="35"/>
      <c r="F617" s="35"/>
      <c r="G617" s="35"/>
      <c r="H617" s="35"/>
      <c r="I617" s="35"/>
      <c r="J617" s="35"/>
      <c r="K617" s="35"/>
      <c r="L617" s="35"/>
      <c r="M617" s="35"/>
      <c r="N617" s="35"/>
      <c r="O617" s="35"/>
      <c r="P617" s="35"/>
      <c r="Q617" s="35"/>
      <c r="R617" s="35"/>
      <c r="S617" s="35"/>
    </row>
    <row r="618" spans="1:19">
      <c r="A618" s="35"/>
      <c r="B618" s="261"/>
      <c r="C618" s="261"/>
      <c r="D618" s="261"/>
      <c r="E618" s="35"/>
      <c r="F618" s="35"/>
      <c r="G618" s="35"/>
      <c r="H618" s="35"/>
      <c r="I618" s="35"/>
      <c r="J618" s="35"/>
      <c r="K618" s="35"/>
      <c r="L618" s="35"/>
      <c r="M618" s="35"/>
      <c r="N618" s="35"/>
      <c r="O618" s="35"/>
      <c r="P618" s="35"/>
      <c r="Q618" s="35"/>
      <c r="R618" s="35"/>
      <c r="S618" s="35"/>
    </row>
    <row r="619" spans="1:19">
      <c r="A619" s="35"/>
      <c r="B619" s="261"/>
      <c r="C619" s="261"/>
      <c r="D619" s="261"/>
      <c r="E619" s="35"/>
      <c r="F619" s="35"/>
      <c r="G619" s="35"/>
      <c r="H619" s="35"/>
      <c r="I619" s="35"/>
      <c r="J619" s="35"/>
      <c r="K619" s="35"/>
      <c r="L619" s="35"/>
      <c r="M619" s="35"/>
      <c r="N619" s="35"/>
      <c r="O619" s="35"/>
      <c r="P619" s="35"/>
      <c r="Q619" s="35"/>
      <c r="R619" s="35"/>
      <c r="S619" s="35"/>
    </row>
    <row r="620" spans="1:19">
      <c r="A620" s="35"/>
      <c r="B620" s="261"/>
      <c r="C620" s="261"/>
      <c r="D620" s="261"/>
      <c r="E620" s="35"/>
      <c r="F620" s="35"/>
      <c r="G620" s="35"/>
      <c r="H620" s="35"/>
      <c r="I620" s="35"/>
      <c r="J620" s="35"/>
      <c r="K620" s="35"/>
      <c r="L620" s="35"/>
      <c r="M620" s="35"/>
      <c r="N620" s="35"/>
      <c r="O620" s="35"/>
      <c r="P620" s="35"/>
      <c r="Q620" s="35"/>
      <c r="R620" s="35"/>
      <c r="S620" s="35"/>
    </row>
    <row r="621" spans="1:19">
      <c r="A621" s="35"/>
      <c r="B621" s="261"/>
      <c r="C621" s="261"/>
      <c r="D621" s="261"/>
      <c r="E621" s="35"/>
      <c r="F621" s="35"/>
      <c r="G621" s="35"/>
      <c r="H621" s="35"/>
      <c r="I621" s="35"/>
      <c r="J621" s="35"/>
      <c r="K621" s="35"/>
      <c r="L621" s="35"/>
      <c r="M621" s="35"/>
      <c r="N621" s="35"/>
      <c r="O621" s="35"/>
      <c r="P621" s="35"/>
      <c r="Q621" s="35"/>
      <c r="R621" s="35"/>
      <c r="S621" s="35"/>
    </row>
    <row r="622" spans="1:19">
      <c r="A622" s="35"/>
      <c r="B622" s="261"/>
      <c r="C622" s="261"/>
      <c r="D622" s="261"/>
      <c r="E622" s="35"/>
      <c r="F622" s="35"/>
      <c r="G622" s="35"/>
      <c r="H622" s="35"/>
      <c r="I622" s="35"/>
      <c r="J622" s="35"/>
      <c r="K622" s="35"/>
      <c r="L622" s="35"/>
      <c r="M622" s="35"/>
      <c r="N622" s="35"/>
      <c r="O622" s="35"/>
      <c r="P622" s="35"/>
      <c r="Q622" s="35"/>
      <c r="R622" s="35"/>
      <c r="S622" s="35"/>
    </row>
    <row r="623" spans="1:19">
      <c r="A623" s="35"/>
      <c r="B623" s="261"/>
      <c r="C623" s="261"/>
      <c r="D623" s="261"/>
      <c r="E623" s="35"/>
      <c r="F623" s="35"/>
      <c r="G623" s="35"/>
      <c r="H623" s="35"/>
      <c r="I623" s="35"/>
      <c r="J623" s="35"/>
      <c r="K623" s="35"/>
      <c r="L623" s="35"/>
      <c r="M623" s="35"/>
      <c r="N623" s="35"/>
      <c r="O623" s="35"/>
      <c r="P623" s="35"/>
      <c r="Q623" s="35"/>
      <c r="R623" s="35"/>
      <c r="S623" s="35"/>
    </row>
    <row r="624" spans="1:19">
      <c r="A624" s="35"/>
      <c r="B624" s="261"/>
      <c r="C624" s="261"/>
      <c r="D624" s="261"/>
      <c r="E624" s="35"/>
      <c r="F624" s="35"/>
      <c r="G624" s="35"/>
      <c r="H624" s="35"/>
      <c r="I624" s="35"/>
      <c r="J624" s="35"/>
      <c r="K624" s="35"/>
      <c r="L624" s="35"/>
      <c r="M624" s="35"/>
      <c r="N624" s="35"/>
      <c r="O624" s="35"/>
      <c r="P624" s="35"/>
      <c r="Q624" s="35"/>
      <c r="R624" s="35"/>
      <c r="S624" s="35"/>
    </row>
    <row r="625" spans="1:19">
      <c r="A625" s="35"/>
      <c r="B625" s="261"/>
      <c r="C625" s="261"/>
      <c r="D625" s="261"/>
      <c r="E625" s="35"/>
      <c r="F625" s="35"/>
      <c r="G625" s="35"/>
      <c r="H625" s="35"/>
      <c r="I625" s="35"/>
      <c r="J625" s="35"/>
      <c r="K625" s="35"/>
      <c r="L625" s="35"/>
      <c r="M625" s="35"/>
      <c r="N625" s="35"/>
      <c r="O625" s="35"/>
      <c r="P625" s="35"/>
      <c r="Q625" s="35"/>
      <c r="R625" s="35"/>
      <c r="S625" s="35"/>
    </row>
    <row r="626" spans="1:19">
      <c r="A626" s="35"/>
      <c r="B626" s="261"/>
      <c r="C626" s="261"/>
      <c r="D626" s="261"/>
      <c r="E626" s="35"/>
      <c r="F626" s="35"/>
      <c r="G626" s="35"/>
      <c r="H626" s="35"/>
      <c r="I626" s="35"/>
      <c r="J626" s="35"/>
      <c r="K626" s="35"/>
      <c r="L626" s="35"/>
      <c r="M626" s="35"/>
      <c r="N626" s="35"/>
      <c r="O626" s="35"/>
      <c r="P626" s="35"/>
      <c r="Q626" s="35"/>
      <c r="R626" s="35"/>
      <c r="S626" s="35"/>
    </row>
    <row r="627" spans="1:19">
      <c r="A627" s="35"/>
      <c r="B627" s="261"/>
      <c r="C627" s="261"/>
      <c r="D627" s="261"/>
      <c r="E627" s="35"/>
      <c r="F627" s="35"/>
      <c r="G627" s="35"/>
      <c r="H627" s="35"/>
      <c r="I627" s="35"/>
      <c r="J627" s="35"/>
      <c r="K627" s="35"/>
      <c r="L627" s="35"/>
      <c r="M627" s="35"/>
      <c r="N627" s="35"/>
      <c r="O627" s="35"/>
      <c r="P627" s="35"/>
      <c r="Q627" s="35"/>
      <c r="R627" s="35"/>
      <c r="S627" s="35"/>
    </row>
    <row r="628" spans="1:19">
      <c r="A628" s="35"/>
      <c r="B628" s="261"/>
      <c r="C628" s="261"/>
      <c r="D628" s="261"/>
      <c r="E628" s="35"/>
      <c r="F628" s="35"/>
      <c r="G628" s="35"/>
      <c r="H628" s="35"/>
      <c r="I628" s="35"/>
      <c r="J628" s="35"/>
      <c r="K628" s="35"/>
      <c r="L628" s="35"/>
      <c r="M628" s="35"/>
      <c r="N628" s="35"/>
      <c r="O628" s="35"/>
      <c r="P628" s="35"/>
      <c r="Q628" s="35"/>
      <c r="R628" s="35"/>
      <c r="S628" s="35"/>
    </row>
    <row r="629" spans="1:19">
      <c r="A629" s="35"/>
      <c r="B629" s="261"/>
      <c r="C629" s="261"/>
      <c r="D629" s="261"/>
      <c r="E629" s="35"/>
      <c r="F629" s="35"/>
      <c r="G629" s="35"/>
      <c r="H629" s="35"/>
      <c r="I629" s="35"/>
      <c r="J629" s="35"/>
      <c r="K629" s="35"/>
      <c r="L629" s="35"/>
      <c r="M629" s="35"/>
      <c r="N629" s="35"/>
      <c r="O629" s="35"/>
      <c r="P629" s="35"/>
      <c r="Q629" s="35"/>
      <c r="R629" s="35"/>
      <c r="S629" s="35"/>
    </row>
    <row r="630" spans="1:19">
      <c r="A630" s="35"/>
      <c r="B630" s="261"/>
      <c r="C630" s="261"/>
      <c r="D630" s="261"/>
      <c r="E630" s="35"/>
      <c r="F630" s="35"/>
      <c r="G630" s="35"/>
      <c r="H630" s="35"/>
      <c r="I630" s="35"/>
      <c r="J630" s="35"/>
      <c r="K630" s="35"/>
      <c r="L630" s="35"/>
      <c r="M630" s="35"/>
      <c r="N630" s="35"/>
      <c r="O630" s="35"/>
      <c r="P630" s="35"/>
      <c r="Q630" s="35"/>
      <c r="R630" s="35"/>
      <c r="S630" s="35"/>
    </row>
    <row r="631" spans="1:19">
      <c r="A631" s="35"/>
      <c r="B631" s="261"/>
      <c r="C631" s="261"/>
      <c r="D631" s="261"/>
      <c r="E631" s="35"/>
      <c r="F631" s="35"/>
      <c r="G631" s="35"/>
      <c r="H631" s="35"/>
      <c r="I631" s="35"/>
      <c r="J631" s="35"/>
      <c r="K631" s="35"/>
      <c r="L631" s="35"/>
      <c r="M631" s="35"/>
      <c r="N631" s="35"/>
      <c r="O631" s="35"/>
      <c r="P631" s="35"/>
      <c r="Q631" s="35"/>
      <c r="R631" s="35"/>
      <c r="S631" s="35"/>
    </row>
    <row r="632" spans="1:19">
      <c r="A632" s="35"/>
      <c r="B632" s="261"/>
      <c r="C632" s="261"/>
      <c r="D632" s="261"/>
      <c r="E632" s="35"/>
      <c r="F632" s="35"/>
      <c r="G632" s="35"/>
      <c r="H632" s="35"/>
      <c r="I632" s="35"/>
      <c r="J632" s="35"/>
      <c r="K632" s="35"/>
      <c r="L632" s="35"/>
      <c r="M632" s="35"/>
      <c r="N632" s="35"/>
      <c r="O632" s="35"/>
      <c r="P632" s="35"/>
      <c r="Q632" s="35"/>
      <c r="R632" s="35"/>
      <c r="S632" s="35"/>
    </row>
    <row r="633" spans="1:19">
      <c r="A633" s="35"/>
      <c r="B633" s="261"/>
      <c r="C633" s="261"/>
      <c r="D633" s="261"/>
      <c r="E633" s="35"/>
      <c r="F633" s="35"/>
      <c r="G633" s="35"/>
      <c r="H633" s="35"/>
      <c r="I633" s="35"/>
      <c r="J633" s="35"/>
      <c r="K633" s="35"/>
      <c r="L633" s="35"/>
      <c r="M633" s="35"/>
      <c r="N633" s="35"/>
      <c r="O633" s="35"/>
      <c r="P633" s="35"/>
      <c r="Q633" s="35"/>
      <c r="R633" s="35"/>
      <c r="S633" s="35"/>
    </row>
    <row r="634" spans="1:19">
      <c r="A634" s="35"/>
      <c r="B634" s="261"/>
      <c r="C634" s="261"/>
      <c r="D634" s="261"/>
      <c r="E634" s="35"/>
      <c r="F634" s="35"/>
      <c r="G634" s="35"/>
      <c r="H634" s="35"/>
      <c r="I634" s="35"/>
      <c r="J634" s="35"/>
      <c r="K634" s="35"/>
      <c r="L634" s="35"/>
      <c r="M634" s="35"/>
      <c r="N634" s="35"/>
      <c r="O634" s="35"/>
      <c r="P634" s="35"/>
      <c r="Q634" s="35"/>
      <c r="R634" s="35"/>
      <c r="S634" s="35"/>
    </row>
    <row r="635" spans="1:19">
      <c r="A635" s="35"/>
      <c r="B635" s="261"/>
      <c r="C635" s="261"/>
      <c r="D635" s="261"/>
      <c r="E635" s="35"/>
      <c r="F635" s="35"/>
      <c r="G635" s="35"/>
      <c r="H635" s="35"/>
      <c r="I635" s="35"/>
      <c r="J635" s="35"/>
      <c r="K635" s="35"/>
      <c r="L635" s="35"/>
      <c r="M635" s="35"/>
      <c r="N635" s="35"/>
      <c r="O635" s="35"/>
      <c r="P635" s="35"/>
      <c r="Q635" s="35"/>
      <c r="R635" s="35"/>
      <c r="S635" s="35"/>
    </row>
    <row r="636" spans="1:19">
      <c r="A636" s="35"/>
      <c r="B636" s="261"/>
      <c r="C636" s="261"/>
      <c r="D636" s="261"/>
      <c r="E636" s="35"/>
      <c r="F636" s="35"/>
      <c r="G636" s="35"/>
      <c r="H636" s="35"/>
      <c r="I636" s="35"/>
      <c r="J636" s="35"/>
      <c r="K636" s="35"/>
      <c r="L636" s="35"/>
      <c r="M636" s="35"/>
      <c r="N636" s="35"/>
      <c r="O636" s="35"/>
      <c r="P636" s="35"/>
      <c r="Q636" s="35"/>
      <c r="R636" s="35"/>
      <c r="S636" s="35"/>
    </row>
    <row r="637" spans="1:19">
      <c r="A637" s="35"/>
      <c r="B637" s="261"/>
      <c r="C637" s="261"/>
      <c r="D637" s="261"/>
      <c r="E637" s="35"/>
      <c r="F637" s="35"/>
      <c r="G637" s="35"/>
      <c r="H637" s="35"/>
      <c r="I637" s="35"/>
      <c r="J637" s="35"/>
      <c r="K637" s="35"/>
      <c r="L637" s="35"/>
      <c r="M637" s="35"/>
      <c r="N637" s="35"/>
      <c r="O637" s="35"/>
      <c r="P637" s="35"/>
      <c r="Q637" s="35"/>
      <c r="R637" s="35"/>
      <c r="S637" s="35"/>
    </row>
    <row r="638" spans="1:19">
      <c r="A638" s="35"/>
      <c r="B638" s="261"/>
      <c r="C638" s="261"/>
      <c r="D638" s="261"/>
      <c r="E638" s="35"/>
      <c r="F638" s="35"/>
      <c r="G638" s="35"/>
      <c r="H638" s="35"/>
      <c r="I638" s="35"/>
      <c r="J638" s="35"/>
      <c r="K638" s="35"/>
      <c r="L638" s="35"/>
      <c r="M638" s="35"/>
      <c r="N638" s="35"/>
      <c r="O638" s="35"/>
      <c r="P638" s="35"/>
      <c r="Q638" s="35"/>
      <c r="R638" s="35"/>
      <c r="S638" s="35"/>
    </row>
    <row r="639" spans="1:19">
      <c r="A639" s="35"/>
      <c r="B639" s="261"/>
      <c r="C639" s="261"/>
      <c r="D639" s="261"/>
      <c r="E639" s="35"/>
      <c r="F639" s="35"/>
      <c r="G639" s="35"/>
      <c r="H639" s="35"/>
      <c r="I639" s="35"/>
      <c r="J639" s="35"/>
      <c r="K639" s="35"/>
      <c r="L639" s="35"/>
      <c r="M639" s="35"/>
      <c r="N639" s="35"/>
      <c r="O639" s="35"/>
      <c r="P639" s="35"/>
      <c r="Q639" s="35"/>
      <c r="R639" s="35"/>
      <c r="S639" s="35"/>
    </row>
    <row r="640" spans="1:19">
      <c r="A640" s="35"/>
      <c r="B640" s="261"/>
      <c r="C640" s="261"/>
      <c r="D640" s="261"/>
      <c r="E640" s="35"/>
      <c r="F640" s="35"/>
      <c r="G640" s="35"/>
      <c r="H640" s="35"/>
      <c r="I640" s="35"/>
      <c r="J640" s="35"/>
      <c r="K640" s="35"/>
      <c r="L640" s="35"/>
      <c r="M640" s="35"/>
      <c r="N640" s="35"/>
      <c r="O640" s="35"/>
      <c r="P640" s="35"/>
      <c r="Q640" s="35"/>
      <c r="R640" s="35"/>
      <c r="S640" s="35"/>
    </row>
    <row r="641" spans="1:19">
      <c r="A641" s="35"/>
      <c r="B641" s="261"/>
      <c r="C641" s="261"/>
      <c r="D641" s="261"/>
      <c r="E641" s="35"/>
      <c r="F641" s="35"/>
      <c r="G641" s="35"/>
      <c r="H641" s="35"/>
      <c r="I641" s="35"/>
      <c r="J641" s="35"/>
      <c r="K641" s="35"/>
      <c r="L641" s="35"/>
      <c r="M641" s="35"/>
      <c r="N641" s="35"/>
      <c r="O641" s="35"/>
      <c r="P641" s="35"/>
      <c r="Q641" s="35"/>
      <c r="R641" s="35"/>
      <c r="S641" s="35"/>
    </row>
    <row r="642" spans="1:19">
      <c r="A642" s="35"/>
      <c r="B642" s="261"/>
      <c r="C642" s="261"/>
      <c r="D642" s="261"/>
      <c r="E642" s="35"/>
      <c r="F642" s="35"/>
      <c r="G642" s="35"/>
      <c r="H642" s="35"/>
      <c r="I642" s="35"/>
      <c r="J642" s="35"/>
      <c r="K642" s="35"/>
      <c r="L642" s="35"/>
      <c r="M642" s="35"/>
      <c r="N642" s="35"/>
      <c r="O642" s="35"/>
      <c r="P642" s="35"/>
      <c r="Q642" s="35"/>
      <c r="R642" s="35"/>
      <c r="S642" s="35"/>
    </row>
    <row r="643" spans="1:19">
      <c r="A643" s="35"/>
      <c r="B643" s="261"/>
      <c r="C643" s="261"/>
      <c r="D643" s="261"/>
      <c r="E643" s="35"/>
      <c r="F643" s="35"/>
      <c r="G643" s="35"/>
      <c r="H643" s="35"/>
      <c r="I643" s="35"/>
      <c r="J643" s="35"/>
      <c r="K643" s="35"/>
      <c r="L643" s="35"/>
      <c r="M643" s="35"/>
      <c r="N643" s="35"/>
      <c r="O643" s="35"/>
      <c r="P643" s="35"/>
      <c r="Q643" s="35"/>
      <c r="R643" s="35"/>
      <c r="S643" s="35"/>
    </row>
    <row r="644" spans="1:19">
      <c r="A644" s="35"/>
      <c r="B644" s="261"/>
      <c r="C644" s="261"/>
      <c r="D644" s="261"/>
      <c r="E644" s="35"/>
      <c r="F644" s="35"/>
      <c r="G644" s="35"/>
      <c r="H644" s="35"/>
      <c r="I644" s="35"/>
      <c r="J644" s="35"/>
      <c r="K644" s="35"/>
      <c r="L644" s="35"/>
      <c r="M644" s="35"/>
      <c r="N644" s="35"/>
      <c r="O644" s="35"/>
      <c r="P644" s="35"/>
      <c r="Q644" s="35"/>
      <c r="R644" s="35"/>
      <c r="S644" s="35"/>
    </row>
    <row r="645" spans="1:19">
      <c r="A645" s="35"/>
      <c r="B645" s="261"/>
      <c r="C645" s="261"/>
      <c r="D645" s="261"/>
      <c r="E645" s="35"/>
      <c r="F645" s="35"/>
      <c r="G645" s="35"/>
      <c r="H645" s="35"/>
      <c r="I645" s="35"/>
      <c r="J645" s="35"/>
      <c r="K645" s="35"/>
      <c r="L645" s="35"/>
      <c r="M645" s="35"/>
      <c r="N645" s="35"/>
      <c r="O645" s="35"/>
      <c r="P645" s="35"/>
      <c r="Q645" s="35"/>
      <c r="R645" s="35"/>
      <c r="S645" s="35"/>
    </row>
    <row r="646" spans="1:19">
      <c r="A646" s="35"/>
      <c r="B646" s="261"/>
      <c r="C646" s="261"/>
      <c r="D646" s="261"/>
      <c r="E646" s="35"/>
      <c r="F646" s="35"/>
      <c r="G646" s="35"/>
      <c r="H646" s="35"/>
      <c r="I646" s="35"/>
      <c r="J646" s="35"/>
      <c r="K646" s="35"/>
      <c r="L646" s="35"/>
      <c r="M646" s="35"/>
      <c r="N646" s="35"/>
      <c r="O646" s="35"/>
      <c r="P646" s="35"/>
      <c r="Q646" s="35"/>
      <c r="R646" s="35"/>
      <c r="S646" s="35"/>
    </row>
    <row r="647" spans="1:19">
      <c r="A647" s="35"/>
      <c r="B647" s="261"/>
      <c r="C647" s="261"/>
      <c r="D647" s="261"/>
      <c r="E647" s="35"/>
      <c r="F647" s="35"/>
      <c r="G647" s="35"/>
      <c r="H647" s="35"/>
      <c r="I647" s="35"/>
      <c r="J647" s="35"/>
      <c r="K647" s="35"/>
      <c r="L647" s="35"/>
      <c r="M647" s="35"/>
      <c r="N647" s="35"/>
      <c r="O647" s="35"/>
      <c r="P647" s="35"/>
      <c r="Q647" s="35"/>
      <c r="R647" s="35"/>
      <c r="S647" s="35"/>
    </row>
    <row r="648" spans="1:19">
      <c r="A648" s="35"/>
      <c r="B648" s="261"/>
      <c r="C648" s="261"/>
      <c r="D648" s="261"/>
      <c r="E648" s="35"/>
      <c r="F648" s="35"/>
      <c r="G648" s="35"/>
      <c r="H648" s="35"/>
      <c r="I648" s="35"/>
      <c r="J648" s="35"/>
      <c r="K648" s="35"/>
      <c r="L648" s="35"/>
      <c r="M648" s="35"/>
      <c r="N648" s="35"/>
      <c r="O648" s="35"/>
      <c r="P648" s="35"/>
      <c r="Q648" s="35"/>
      <c r="R648" s="35"/>
      <c r="S648" s="35"/>
    </row>
    <row r="649" spans="1:19">
      <c r="A649" s="35"/>
      <c r="B649" s="261"/>
      <c r="C649" s="261"/>
      <c r="D649" s="261"/>
      <c r="E649" s="35"/>
      <c r="F649" s="35"/>
      <c r="G649" s="35"/>
      <c r="H649" s="35"/>
      <c r="I649" s="35"/>
      <c r="J649" s="35"/>
      <c r="K649" s="35"/>
      <c r="L649" s="35"/>
      <c r="M649" s="35"/>
      <c r="N649" s="35"/>
      <c r="O649" s="35"/>
      <c r="P649" s="35"/>
      <c r="Q649" s="35"/>
      <c r="R649" s="35"/>
      <c r="S649" s="35"/>
    </row>
    <row r="650" spans="1:19">
      <c r="A650" s="35"/>
      <c r="B650" s="261"/>
      <c r="C650" s="261"/>
      <c r="D650" s="261"/>
      <c r="E650" s="35"/>
      <c r="F650" s="35"/>
      <c r="G650" s="35"/>
      <c r="H650" s="35"/>
      <c r="I650" s="35"/>
      <c r="J650" s="35"/>
      <c r="K650" s="35"/>
      <c r="L650" s="35"/>
      <c r="M650" s="35"/>
      <c r="N650" s="35"/>
      <c r="O650" s="35"/>
      <c r="P650" s="35"/>
      <c r="Q650" s="35"/>
      <c r="R650" s="35"/>
      <c r="S650" s="35"/>
    </row>
    <row r="651" spans="1:19">
      <c r="A651" s="35"/>
      <c r="B651" s="261"/>
      <c r="C651" s="261"/>
      <c r="D651" s="261"/>
      <c r="E651" s="35"/>
      <c r="F651" s="35"/>
      <c r="G651" s="35"/>
      <c r="H651" s="35"/>
      <c r="I651" s="35"/>
      <c r="J651" s="35"/>
      <c r="K651" s="35"/>
      <c r="L651" s="35"/>
      <c r="M651" s="35"/>
      <c r="N651" s="35"/>
      <c r="O651" s="35"/>
      <c r="P651" s="35"/>
      <c r="Q651" s="35"/>
      <c r="R651" s="35"/>
      <c r="S651" s="35"/>
    </row>
    <row r="652" spans="1:19">
      <c r="A652" s="35"/>
      <c r="B652" s="261"/>
      <c r="C652" s="261"/>
      <c r="D652" s="261"/>
      <c r="E652" s="35"/>
      <c r="F652" s="35"/>
      <c r="G652" s="35"/>
      <c r="H652" s="35"/>
      <c r="I652" s="35"/>
      <c r="J652" s="35"/>
      <c r="K652" s="35"/>
      <c r="L652" s="35"/>
      <c r="M652" s="35"/>
      <c r="N652" s="35"/>
      <c r="O652" s="35"/>
      <c r="P652" s="35"/>
      <c r="Q652" s="35"/>
      <c r="R652" s="35"/>
      <c r="S652" s="35"/>
    </row>
    <row r="653" spans="1:19">
      <c r="A653" s="35"/>
      <c r="B653" s="261"/>
      <c r="C653" s="261"/>
      <c r="D653" s="261"/>
      <c r="E653" s="35"/>
      <c r="F653" s="35"/>
      <c r="G653" s="35"/>
      <c r="H653" s="35"/>
      <c r="I653" s="35"/>
      <c r="J653" s="35"/>
      <c r="K653" s="35"/>
      <c r="L653" s="35"/>
      <c r="M653" s="35"/>
      <c r="N653" s="35"/>
      <c r="O653" s="35"/>
      <c r="P653" s="35"/>
      <c r="Q653" s="35"/>
      <c r="R653" s="35"/>
      <c r="S653" s="35"/>
    </row>
    <row r="654" spans="1:19">
      <c r="A654" s="35"/>
      <c r="B654" s="261"/>
      <c r="C654" s="261"/>
      <c r="D654" s="261"/>
      <c r="E654" s="35"/>
      <c r="F654" s="35"/>
      <c r="G654" s="35"/>
      <c r="H654" s="35"/>
      <c r="I654" s="35"/>
      <c r="J654" s="35"/>
      <c r="K654" s="35"/>
      <c r="L654" s="35"/>
      <c r="M654" s="35"/>
      <c r="N654" s="35"/>
      <c r="O654" s="35"/>
      <c r="P654" s="35"/>
      <c r="Q654" s="35"/>
      <c r="R654" s="35"/>
      <c r="S654" s="35"/>
    </row>
    <row r="655" spans="1:19">
      <c r="A655" s="35"/>
      <c r="B655" s="261"/>
      <c r="C655" s="261"/>
      <c r="D655" s="261"/>
      <c r="E655" s="35"/>
      <c r="F655" s="35"/>
      <c r="G655" s="35"/>
      <c r="H655" s="35"/>
      <c r="I655" s="35"/>
      <c r="J655" s="35"/>
      <c r="K655" s="35"/>
      <c r="L655" s="35"/>
      <c r="M655" s="35"/>
      <c r="N655" s="35"/>
      <c r="O655" s="35"/>
      <c r="P655" s="35"/>
      <c r="Q655" s="35"/>
      <c r="R655" s="35"/>
      <c r="S655" s="35"/>
    </row>
    <row r="656" spans="1:19">
      <c r="A656" s="35"/>
      <c r="B656" s="261"/>
      <c r="C656" s="261"/>
      <c r="D656" s="261"/>
      <c r="E656" s="35"/>
      <c r="F656" s="35"/>
      <c r="G656" s="35"/>
      <c r="H656" s="35"/>
      <c r="I656" s="35"/>
      <c r="J656" s="35"/>
      <c r="K656" s="35"/>
      <c r="L656" s="35"/>
      <c r="M656" s="35"/>
      <c r="N656" s="35"/>
      <c r="O656" s="35"/>
      <c r="P656" s="35"/>
      <c r="Q656" s="35"/>
      <c r="R656" s="35"/>
      <c r="S656" s="35"/>
    </row>
    <row r="657" spans="1:19">
      <c r="A657" s="35"/>
      <c r="B657" s="261"/>
      <c r="C657" s="261"/>
      <c r="D657" s="261"/>
      <c r="E657" s="35"/>
      <c r="F657" s="35"/>
      <c r="G657" s="35"/>
      <c r="H657" s="35"/>
      <c r="I657" s="35"/>
      <c r="J657" s="35"/>
      <c r="K657" s="35"/>
      <c r="L657" s="35"/>
      <c r="M657" s="35"/>
      <c r="N657" s="35"/>
      <c r="O657" s="35"/>
      <c r="P657" s="35"/>
      <c r="Q657" s="35"/>
      <c r="R657" s="35"/>
      <c r="S657" s="35"/>
    </row>
    <row r="658" spans="1:19">
      <c r="A658" s="35"/>
      <c r="B658" s="261"/>
      <c r="C658" s="261"/>
      <c r="D658" s="261"/>
      <c r="E658" s="35"/>
      <c r="F658" s="35"/>
      <c r="G658" s="35"/>
      <c r="H658" s="35"/>
      <c r="I658" s="35"/>
      <c r="J658" s="35"/>
      <c r="K658" s="35"/>
      <c r="L658" s="35"/>
      <c r="M658" s="35"/>
      <c r="N658" s="35"/>
      <c r="O658" s="35"/>
      <c r="P658" s="35"/>
      <c r="Q658" s="35"/>
      <c r="R658" s="35"/>
      <c r="S658" s="35"/>
    </row>
    <row r="659" spans="1:19">
      <c r="A659" s="35"/>
      <c r="B659" s="261"/>
      <c r="C659" s="261"/>
      <c r="D659" s="261"/>
      <c r="E659" s="35"/>
      <c r="F659" s="35"/>
      <c r="G659" s="35"/>
      <c r="H659" s="35"/>
      <c r="I659" s="35"/>
      <c r="J659" s="35"/>
      <c r="K659" s="35"/>
      <c r="L659" s="35"/>
      <c r="M659" s="35"/>
      <c r="N659" s="35"/>
      <c r="O659" s="35"/>
      <c r="P659" s="35"/>
      <c r="Q659" s="35"/>
      <c r="R659" s="35"/>
      <c r="S659" s="35"/>
    </row>
    <row r="660" spans="1:19">
      <c r="A660" s="35"/>
      <c r="B660" s="261"/>
      <c r="C660" s="261"/>
      <c r="D660" s="261"/>
      <c r="E660" s="35"/>
      <c r="F660" s="35"/>
      <c r="G660" s="35"/>
      <c r="H660" s="35"/>
      <c r="I660" s="35"/>
      <c r="J660" s="35"/>
      <c r="K660" s="35"/>
      <c r="L660" s="35"/>
      <c r="M660" s="35"/>
      <c r="N660" s="35"/>
      <c r="O660" s="35"/>
      <c r="P660" s="35"/>
      <c r="Q660" s="35"/>
      <c r="R660" s="35"/>
      <c r="S660" s="35"/>
    </row>
    <row r="661" spans="1:19">
      <c r="A661" s="35"/>
      <c r="B661" s="261"/>
      <c r="C661" s="261"/>
      <c r="D661" s="261"/>
      <c r="E661" s="35"/>
      <c r="F661" s="35"/>
      <c r="G661" s="35"/>
      <c r="H661" s="35"/>
      <c r="I661" s="35"/>
      <c r="J661" s="35"/>
      <c r="K661" s="35"/>
      <c r="L661" s="35"/>
      <c r="M661" s="35"/>
      <c r="N661" s="35"/>
      <c r="O661" s="35"/>
      <c r="P661" s="35"/>
      <c r="Q661" s="35"/>
      <c r="R661" s="35"/>
      <c r="S661" s="35"/>
    </row>
    <row r="662" spans="1:19">
      <c r="A662" s="35"/>
      <c r="B662" s="261"/>
      <c r="C662" s="261"/>
      <c r="D662" s="261"/>
      <c r="E662" s="35"/>
      <c r="F662" s="35"/>
      <c r="G662" s="35"/>
      <c r="H662" s="35"/>
      <c r="I662" s="35"/>
      <c r="J662" s="35"/>
      <c r="K662" s="35"/>
      <c r="L662" s="35"/>
      <c r="M662" s="35"/>
      <c r="N662" s="35"/>
      <c r="O662" s="35"/>
      <c r="P662" s="35"/>
      <c r="Q662" s="35"/>
      <c r="R662" s="35"/>
      <c r="S662" s="35"/>
    </row>
    <row r="663" spans="1:19">
      <c r="A663" s="35"/>
      <c r="B663" s="261"/>
      <c r="C663" s="261"/>
      <c r="D663" s="261"/>
      <c r="E663" s="35"/>
      <c r="F663" s="35"/>
      <c r="G663" s="35"/>
      <c r="H663" s="35"/>
      <c r="I663" s="35"/>
      <c r="J663" s="35"/>
      <c r="K663" s="35"/>
      <c r="L663" s="35"/>
      <c r="M663" s="35"/>
      <c r="N663" s="35"/>
      <c r="O663" s="35"/>
      <c r="P663" s="35"/>
      <c r="Q663" s="35"/>
      <c r="R663" s="35"/>
      <c r="S663" s="35"/>
    </row>
    <row r="664" spans="1:19">
      <c r="A664" s="35"/>
      <c r="B664" s="261"/>
      <c r="C664" s="261"/>
      <c r="D664" s="261"/>
      <c r="E664" s="35"/>
      <c r="F664" s="35"/>
      <c r="G664" s="35"/>
      <c r="H664" s="35"/>
      <c r="I664" s="35"/>
      <c r="J664" s="35"/>
      <c r="K664" s="35"/>
      <c r="L664" s="35"/>
      <c r="M664" s="35"/>
      <c r="N664" s="35"/>
      <c r="O664" s="35"/>
      <c r="P664" s="35"/>
      <c r="Q664" s="35"/>
      <c r="R664" s="35"/>
      <c r="S664" s="35"/>
    </row>
    <row r="665" spans="1:19">
      <c r="A665" s="35"/>
      <c r="B665" s="261"/>
      <c r="C665" s="261"/>
      <c r="D665" s="261"/>
      <c r="E665" s="35"/>
      <c r="F665" s="35"/>
      <c r="G665" s="35"/>
      <c r="H665" s="35"/>
      <c r="I665" s="35"/>
      <c r="J665" s="35"/>
      <c r="K665" s="35"/>
      <c r="L665" s="35"/>
      <c r="M665" s="35"/>
      <c r="N665" s="35"/>
      <c r="O665" s="35"/>
      <c r="P665" s="35"/>
      <c r="Q665" s="35"/>
      <c r="R665" s="35"/>
      <c r="S665" s="35"/>
    </row>
    <row r="666" spans="1:19">
      <c r="A666" s="35"/>
      <c r="B666" s="261"/>
      <c r="C666" s="261"/>
      <c r="D666" s="261"/>
      <c r="E666" s="35"/>
      <c r="F666" s="35"/>
      <c r="G666" s="35"/>
      <c r="H666" s="35"/>
      <c r="I666" s="35"/>
      <c r="J666" s="35"/>
      <c r="K666" s="35"/>
      <c r="L666" s="35"/>
      <c r="M666" s="35"/>
      <c r="N666" s="35"/>
      <c r="O666" s="35"/>
      <c r="P666" s="35"/>
      <c r="Q666" s="35"/>
      <c r="R666" s="35"/>
      <c r="S666" s="35"/>
    </row>
    <row r="667" spans="1:19">
      <c r="A667" s="35"/>
      <c r="B667" s="261"/>
      <c r="C667" s="261"/>
      <c r="D667" s="261"/>
      <c r="E667" s="35"/>
      <c r="F667" s="35"/>
      <c r="G667" s="35"/>
      <c r="H667" s="35"/>
      <c r="I667" s="35"/>
      <c r="J667" s="35"/>
      <c r="K667" s="35"/>
      <c r="L667" s="35"/>
      <c r="M667" s="35"/>
      <c r="N667" s="35"/>
      <c r="O667" s="35"/>
      <c r="P667" s="35"/>
      <c r="Q667" s="35"/>
      <c r="R667" s="35"/>
      <c r="S667" s="35"/>
    </row>
    <row r="668" spans="1:19">
      <c r="A668" s="35"/>
      <c r="B668" s="261"/>
      <c r="C668" s="261"/>
      <c r="D668" s="261"/>
      <c r="E668" s="35"/>
      <c r="F668" s="35"/>
      <c r="G668" s="35"/>
      <c r="H668" s="35"/>
      <c r="I668" s="35"/>
      <c r="J668" s="35"/>
      <c r="K668" s="35"/>
      <c r="L668" s="35"/>
      <c r="M668" s="35"/>
      <c r="N668" s="35"/>
      <c r="O668" s="35"/>
      <c r="P668" s="35"/>
      <c r="Q668" s="35"/>
      <c r="R668" s="35"/>
      <c r="S668" s="35"/>
    </row>
    <row r="669" spans="1:19">
      <c r="A669" s="35"/>
      <c r="B669" s="261"/>
      <c r="C669" s="261"/>
      <c r="D669" s="261"/>
      <c r="E669" s="35"/>
      <c r="F669" s="35"/>
      <c r="G669" s="35"/>
      <c r="H669" s="35"/>
      <c r="I669" s="35"/>
      <c r="J669" s="35"/>
      <c r="K669" s="35"/>
      <c r="L669" s="35"/>
      <c r="M669" s="35"/>
      <c r="N669" s="35"/>
      <c r="O669" s="35"/>
      <c r="P669" s="35"/>
      <c r="Q669" s="35"/>
      <c r="R669" s="35"/>
      <c r="S669" s="35"/>
    </row>
    <row r="670" spans="1:19">
      <c r="A670" s="35"/>
      <c r="B670" s="261"/>
      <c r="C670" s="261"/>
      <c r="D670" s="261"/>
      <c r="E670" s="35"/>
      <c r="F670" s="35"/>
      <c r="G670" s="35"/>
      <c r="H670" s="35"/>
      <c r="I670" s="35"/>
      <c r="J670" s="35"/>
      <c r="K670" s="35"/>
      <c r="L670" s="35"/>
      <c r="M670" s="35"/>
      <c r="N670" s="35"/>
      <c r="O670" s="35"/>
      <c r="P670" s="35"/>
      <c r="Q670" s="35"/>
      <c r="R670" s="35"/>
      <c r="S670" s="35"/>
    </row>
    <row r="671" spans="1:19">
      <c r="A671" s="35"/>
      <c r="B671" s="261"/>
      <c r="C671" s="261"/>
      <c r="D671" s="261"/>
      <c r="E671" s="35"/>
      <c r="F671" s="35"/>
      <c r="G671" s="35"/>
      <c r="H671" s="35"/>
      <c r="I671" s="35"/>
      <c r="J671" s="35"/>
      <c r="K671" s="35"/>
      <c r="L671" s="35"/>
      <c r="M671" s="35"/>
      <c r="N671" s="35"/>
      <c r="O671" s="35"/>
      <c r="P671" s="35"/>
      <c r="Q671" s="35"/>
      <c r="R671" s="35"/>
      <c r="S671" s="35"/>
    </row>
    <row r="672" spans="1:19">
      <c r="A672" s="35"/>
      <c r="B672" s="261"/>
      <c r="C672" s="261"/>
      <c r="D672" s="261"/>
      <c r="E672" s="35"/>
      <c r="F672" s="35"/>
      <c r="G672" s="35"/>
      <c r="H672" s="35"/>
      <c r="I672" s="35"/>
      <c r="J672" s="35"/>
      <c r="K672" s="35"/>
      <c r="L672" s="35"/>
      <c r="M672" s="35"/>
      <c r="N672" s="35"/>
      <c r="O672" s="35"/>
      <c r="P672" s="35"/>
      <c r="Q672" s="35"/>
      <c r="R672" s="35"/>
      <c r="S672" s="35"/>
    </row>
    <row r="673" spans="1:19">
      <c r="A673" s="35"/>
      <c r="B673" s="261"/>
      <c r="C673" s="261"/>
      <c r="D673" s="261"/>
      <c r="E673" s="35"/>
      <c r="F673" s="35"/>
      <c r="G673" s="35"/>
      <c r="H673" s="35"/>
      <c r="I673" s="35"/>
      <c r="J673" s="35"/>
      <c r="K673" s="35"/>
      <c r="L673" s="35"/>
      <c r="M673" s="35"/>
      <c r="N673" s="35"/>
      <c r="O673" s="35"/>
      <c r="P673" s="35"/>
      <c r="Q673" s="35"/>
      <c r="R673" s="35"/>
      <c r="S673" s="35"/>
    </row>
    <row r="674" spans="1:19">
      <c r="A674" s="35"/>
      <c r="B674" s="261"/>
      <c r="C674" s="261"/>
      <c r="D674" s="261"/>
      <c r="E674" s="35"/>
      <c r="F674" s="35"/>
      <c r="G674" s="35"/>
      <c r="H674" s="35"/>
      <c r="I674" s="35"/>
      <c r="J674" s="35"/>
      <c r="K674" s="35"/>
      <c r="L674" s="35"/>
      <c r="M674" s="35"/>
      <c r="N674" s="35"/>
      <c r="O674" s="35"/>
      <c r="P674" s="35"/>
      <c r="Q674" s="35"/>
      <c r="R674" s="35"/>
      <c r="S674" s="35"/>
    </row>
    <row r="675" spans="1:19">
      <c r="A675" s="35"/>
      <c r="B675" s="261"/>
      <c r="C675" s="261"/>
      <c r="D675" s="261"/>
      <c r="E675" s="35"/>
      <c r="F675" s="35"/>
      <c r="G675" s="35"/>
      <c r="H675" s="35"/>
      <c r="I675" s="35"/>
      <c r="J675" s="35"/>
      <c r="K675" s="35"/>
      <c r="L675" s="35"/>
      <c r="M675" s="35"/>
      <c r="N675" s="35"/>
      <c r="O675" s="35"/>
      <c r="P675" s="35"/>
      <c r="Q675" s="35"/>
      <c r="R675" s="35"/>
      <c r="S675" s="35"/>
    </row>
    <row r="676" spans="1:19">
      <c r="A676" s="35"/>
      <c r="B676" s="261"/>
      <c r="C676" s="261"/>
      <c r="D676" s="261"/>
      <c r="E676" s="35"/>
      <c r="F676" s="35"/>
      <c r="G676" s="35"/>
      <c r="H676" s="35"/>
      <c r="I676" s="35"/>
      <c r="J676" s="35"/>
      <c r="K676" s="35"/>
      <c r="L676" s="35"/>
      <c r="M676" s="35"/>
      <c r="N676" s="35"/>
      <c r="O676" s="35"/>
      <c r="P676" s="35"/>
      <c r="Q676" s="35"/>
      <c r="R676" s="35"/>
      <c r="S676" s="35"/>
    </row>
    <row r="677" spans="1:19">
      <c r="A677" s="35"/>
      <c r="B677" s="261"/>
      <c r="C677" s="261"/>
      <c r="D677" s="261"/>
      <c r="E677" s="35"/>
      <c r="F677" s="35"/>
      <c r="G677" s="35"/>
      <c r="H677" s="35"/>
      <c r="I677" s="35"/>
      <c r="J677" s="35"/>
      <c r="K677" s="35"/>
      <c r="L677" s="35"/>
      <c r="M677" s="35"/>
      <c r="N677" s="35"/>
      <c r="O677" s="35"/>
      <c r="P677" s="35"/>
      <c r="Q677" s="35"/>
      <c r="R677" s="35"/>
      <c r="S677" s="35"/>
    </row>
    <row r="678" spans="1:19">
      <c r="A678" s="35"/>
      <c r="B678" s="261"/>
      <c r="C678" s="261"/>
      <c r="D678" s="261"/>
      <c r="E678" s="35"/>
      <c r="F678" s="35"/>
      <c r="G678" s="35"/>
      <c r="H678" s="35"/>
      <c r="I678" s="35"/>
      <c r="J678" s="35"/>
      <c r="K678" s="35"/>
      <c r="L678" s="35"/>
      <c r="M678" s="35"/>
      <c r="N678" s="35"/>
      <c r="O678" s="35"/>
      <c r="P678" s="35"/>
      <c r="Q678" s="35"/>
      <c r="R678" s="35"/>
      <c r="S678" s="35"/>
    </row>
    <row r="679" spans="1:19">
      <c r="A679" s="35"/>
      <c r="B679" s="261"/>
      <c r="C679" s="261"/>
      <c r="D679" s="261"/>
      <c r="E679" s="35"/>
      <c r="F679" s="35"/>
      <c r="G679" s="35"/>
      <c r="H679" s="35"/>
      <c r="I679" s="35"/>
      <c r="J679" s="35"/>
      <c r="K679" s="35"/>
      <c r="L679" s="35"/>
      <c r="M679" s="35"/>
      <c r="N679" s="35"/>
      <c r="O679" s="35"/>
      <c r="P679" s="35"/>
      <c r="Q679" s="35"/>
      <c r="R679" s="35"/>
      <c r="S679" s="35"/>
    </row>
    <row r="680" spans="1:19">
      <c r="A680" s="35"/>
      <c r="B680" s="261"/>
      <c r="C680" s="261"/>
      <c r="D680" s="261"/>
      <c r="E680" s="35"/>
      <c r="F680" s="35"/>
      <c r="G680" s="35"/>
      <c r="H680" s="35"/>
      <c r="I680" s="35"/>
      <c r="J680" s="35"/>
      <c r="K680" s="35"/>
      <c r="L680" s="35"/>
      <c r="M680" s="35"/>
      <c r="N680" s="35"/>
      <c r="O680" s="35"/>
      <c r="P680" s="35"/>
      <c r="Q680" s="35"/>
      <c r="R680" s="35"/>
      <c r="S680" s="35"/>
    </row>
    <row r="681" spans="1:19">
      <c r="A681" s="35"/>
      <c r="B681" s="261"/>
      <c r="C681" s="261"/>
      <c r="D681" s="261"/>
      <c r="E681" s="35"/>
      <c r="F681" s="35"/>
      <c r="G681" s="35"/>
      <c r="H681" s="35"/>
      <c r="I681" s="35"/>
      <c r="J681" s="35"/>
      <c r="K681" s="35"/>
      <c r="L681" s="35"/>
      <c r="M681" s="35"/>
      <c r="N681" s="35"/>
      <c r="O681" s="35"/>
      <c r="P681" s="35"/>
      <c r="Q681" s="35"/>
      <c r="R681" s="35"/>
      <c r="S681" s="35"/>
    </row>
    <row r="682" spans="1:19">
      <c r="A682" s="35"/>
      <c r="B682" s="261"/>
      <c r="C682" s="261"/>
      <c r="D682" s="261"/>
      <c r="E682" s="35"/>
      <c r="F682" s="35"/>
      <c r="G682" s="35"/>
      <c r="H682" s="35"/>
      <c r="I682" s="35"/>
      <c r="J682" s="35"/>
      <c r="K682" s="35"/>
      <c r="L682" s="35"/>
      <c r="M682" s="35"/>
      <c r="N682" s="35"/>
      <c r="O682" s="35"/>
      <c r="P682" s="35"/>
      <c r="Q682" s="35"/>
      <c r="R682" s="35"/>
      <c r="S682" s="35"/>
    </row>
    <row r="683" spans="1:19">
      <c r="A683" s="35"/>
      <c r="B683" s="261"/>
      <c r="C683" s="261"/>
      <c r="D683" s="261"/>
      <c r="E683" s="35"/>
      <c r="F683" s="35"/>
      <c r="G683" s="35"/>
      <c r="H683" s="35"/>
      <c r="I683" s="35"/>
      <c r="J683" s="35"/>
      <c r="K683" s="35"/>
      <c r="L683" s="35"/>
      <c r="M683" s="35"/>
      <c r="N683" s="35"/>
      <c r="O683" s="35"/>
      <c r="P683" s="35"/>
      <c r="Q683" s="35"/>
      <c r="R683" s="35"/>
      <c r="S683" s="35"/>
    </row>
    <row r="684" spans="1:19">
      <c r="A684" s="35"/>
      <c r="B684" s="261"/>
      <c r="C684" s="261"/>
      <c r="D684" s="261"/>
      <c r="E684" s="35"/>
      <c r="F684" s="35"/>
      <c r="G684" s="35"/>
      <c r="H684" s="35"/>
      <c r="I684" s="35"/>
      <c r="J684" s="35"/>
      <c r="K684" s="35"/>
      <c r="L684" s="35"/>
      <c r="M684" s="35"/>
      <c r="N684" s="35"/>
      <c r="O684" s="35"/>
      <c r="P684" s="35"/>
      <c r="Q684" s="35"/>
      <c r="R684" s="35"/>
      <c r="S684" s="35"/>
    </row>
    <row r="685" spans="1:19">
      <c r="A685" s="35"/>
      <c r="B685" s="261"/>
      <c r="C685" s="261"/>
      <c r="D685" s="261"/>
      <c r="E685" s="35"/>
      <c r="F685" s="35"/>
      <c r="G685" s="35"/>
      <c r="H685" s="35"/>
      <c r="I685" s="35"/>
      <c r="J685" s="35"/>
      <c r="K685" s="35"/>
      <c r="L685" s="35"/>
      <c r="M685" s="35"/>
      <c r="N685" s="35"/>
      <c r="O685" s="35"/>
      <c r="P685" s="35"/>
      <c r="Q685" s="35"/>
      <c r="R685" s="35"/>
      <c r="S685" s="35"/>
    </row>
    <row r="686" spans="1:19">
      <c r="A686" s="35"/>
      <c r="B686" s="261"/>
      <c r="C686" s="261"/>
      <c r="D686" s="261"/>
      <c r="E686" s="35"/>
      <c r="F686" s="35"/>
      <c r="G686" s="35"/>
      <c r="H686" s="35"/>
      <c r="I686" s="35"/>
      <c r="J686" s="35"/>
      <c r="K686" s="35"/>
      <c r="L686" s="35"/>
      <c r="M686" s="35"/>
      <c r="N686" s="35"/>
      <c r="O686" s="35"/>
      <c r="P686" s="35"/>
      <c r="Q686" s="35"/>
      <c r="R686" s="35"/>
      <c r="S686" s="35"/>
    </row>
    <row r="687" spans="1:19">
      <c r="A687" s="35"/>
      <c r="B687" s="261"/>
      <c r="C687" s="261"/>
      <c r="D687" s="261"/>
      <c r="E687" s="35"/>
      <c r="F687" s="35"/>
      <c r="G687" s="35"/>
      <c r="H687" s="35"/>
      <c r="I687" s="35"/>
      <c r="J687" s="35"/>
      <c r="K687" s="35"/>
      <c r="L687" s="35"/>
      <c r="M687" s="35"/>
      <c r="N687" s="35"/>
      <c r="O687" s="35"/>
      <c r="P687" s="35"/>
      <c r="Q687" s="35"/>
      <c r="R687" s="35"/>
      <c r="S687" s="35"/>
    </row>
    <row r="688" spans="1:19">
      <c r="A688" s="35"/>
      <c r="B688" s="261"/>
      <c r="C688" s="261"/>
      <c r="D688" s="261"/>
      <c r="E688" s="35"/>
      <c r="F688" s="35"/>
      <c r="G688" s="35"/>
      <c r="H688" s="35"/>
      <c r="I688" s="35"/>
      <c r="J688" s="35"/>
      <c r="K688" s="35"/>
      <c r="L688" s="35"/>
      <c r="M688" s="35"/>
      <c r="N688" s="35"/>
      <c r="O688" s="35"/>
      <c r="P688" s="35"/>
      <c r="Q688" s="35"/>
      <c r="R688" s="35"/>
      <c r="S688" s="35"/>
    </row>
    <row r="689" spans="1:19">
      <c r="A689" s="35"/>
      <c r="B689" s="261"/>
      <c r="C689" s="261"/>
      <c r="D689" s="261"/>
      <c r="E689" s="35"/>
      <c r="F689" s="35"/>
      <c r="G689" s="35"/>
      <c r="H689" s="35"/>
      <c r="I689" s="35"/>
      <c r="J689" s="35"/>
      <c r="K689" s="35"/>
      <c r="L689" s="35"/>
      <c r="M689" s="35"/>
      <c r="N689" s="35"/>
      <c r="O689" s="35"/>
      <c r="P689" s="35"/>
      <c r="Q689" s="35"/>
      <c r="R689" s="35"/>
      <c r="S689" s="35"/>
    </row>
    <row r="690" spans="1:19">
      <c r="A690" s="35"/>
      <c r="B690" s="261"/>
      <c r="C690" s="261"/>
      <c r="D690" s="261"/>
      <c r="E690" s="35"/>
      <c r="F690" s="35"/>
      <c r="G690" s="35"/>
      <c r="H690" s="35"/>
      <c r="I690" s="35"/>
      <c r="J690" s="35"/>
      <c r="K690" s="35"/>
      <c r="L690" s="35"/>
      <c r="M690" s="35"/>
      <c r="N690" s="35"/>
      <c r="O690" s="35"/>
      <c r="P690" s="35"/>
      <c r="Q690" s="35"/>
      <c r="R690" s="35"/>
      <c r="S690" s="35"/>
    </row>
    <row r="691" spans="1:19">
      <c r="A691" s="35"/>
      <c r="B691" s="261"/>
      <c r="C691" s="261"/>
      <c r="D691" s="261"/>
      <c r="E691" s="35"/>
      <c r="F691" s="35"/>
      <c r="G691" s="35"/>
      <c r="H691" s="35"/>
      <c r="I691" s="35"/>
      <c r="J691" s="35"/>
      <c r="K691" s="35"/>
      <c r="L691" s="35"/>
      <c r="M691" s="35"/>
      <c r="N691" s="35"/>
      <c r="O691" s="35"/>
      <c r="P691" s="35"/>
      <c r="Q691" s="35"/>
      <c r="R691" s="35"/>
      <c r="S691" s="35"/>
    </row>
    <row r="692" spans="1:19">
      <c r="A692" s="35"/>
      <c r="B692" s="261"/>
      <c r="C692" s="261"/>
      <c r="D692" s="261"/>
      <c r="E692" s="35"/>
      <c r="F692" s="35"/>
      <c r="G692" s="35"/>
      <c r="H692" s="35"/>
      <c r="I692" s="35"/>
      <c r="J692" s="35"/>
      <c r="K692" s="35"/>
      <c r="L692" s="35"/>
      <c r="M692" s="35"/>
      <c r="N692" s="35"/>
      <c r="O692" s="35"/>
      <c r="P692" s="35"/>
      <c r="Q692" s="35"/>
      <c r="R692" s="35"/>
      <c r="S692" s="35"/>
    </row>
    <row r="693" spans="1:19">
      <c r="A693" s="35"/>
      <c r="B693" s="261"/>
      <c r="C693" s="261"/>
      <c r="D693" s="261"/>
      <c r="E693" s="35"/>
      <c r="F693" s="35"/>
      <c r="G693" s="35"/>
      <c r="H693" s="35"/>
      <c r="I693" s="35"/>
      <c r="J693" s="35"/>
      <c r="K693" s="35"/>
      <c r="L693" s="35"/>
      <c r="M693" s="35"/>
      <c r="N693" s="35"/>
      <c r="O693" s="35"/>
      <c r="P693" s="35"/>
      <c r="Q693" s="35"/>
      <c r="R693" s="35"/>
      <c r="S693" s="35"/>
    </row>
    <row r="694" spans="1:19">
      <c r="A694" s="35"/>
      <c r="B694" s="261"/>
      <c r="C694" s="261"/>
      <c r="D694" s="261"/>
      <c r="E694" s="35"/>
      <c r="F694" s="35"/>
      <c r="G694" s="35"/>
      <c r="H694" s="35"/>
      <c r="I694" s="35"/>
      <c r="J694" s="35"/>
      <c r="K694" s="35"/>
      <c r="L694" s="35"/>
      <c r="M694" s="35"/>
      <c r="N694" s="35"/>
      <c r="O694" s="35"/>
      <c r="P694" s="35"/>
      <c r="Q694" s="35"/>
      <c r="R694" s="35"/>
      <c r="S694" s="35"/>
    </row>
    <row r="695" spans="1:19">
      <c r="A695" s="35"/>
      <c r="B695" s="261"/>
      <c r="C695" s="261"/>
      <c r="D695" s="261"/>
      <c r="E695" s="35"/>
      <c r="F695" s="35"/>
      <c r="G695" s="35"/>
      <c r="H695" s="35"/>
      <c r="I695" s="35"/>
      <c r="J695" s="35"/>
      <c r="K695" s="35"/>
      <c r="L695" s="35"/>
      <c r="M695" s="35"/>
      <c r="N695" s="35"/>
      <c r="O695" s="35"/>
      <c r="P695" s="35"/>
      <c r="Q695" s="35"/>
      <c r="R695" s="35"/>
      <c r="S695" s="35"/>
    </row>
    <row r="696" spans="1:19">
      <c r="A696" s="35"/>
      <c r="B696" s="261"/>
      <c r="C696" s="261"/>
      <c r="D696" s="261"/>
      <c r="E696" s="35"/>
      <c r="F696" s="35"/>
      <c r="G696" s="35"/>
      <c r="H696" s="35"/>
      <c r="I696" s="35"/>
      <c r="J696" s="35"/>
      <c r="K696" s="35"/>
      <c r="L696" s="35"/>
      <c r="M696" s="35"/>
      <c r="N696" s="35"/>
      <c r="O696" s="35"/>
      <c r="P696" s="35"/>
      <c r="Q696" s="35"/>
      <c r="R696" s="35"/>
      <c r="S696" s="35"/>
    </row>
    <row r="697" spans="1:19">
      <c r="A697" s="35"/>
      <c r="B697" s="261"/>
      <c r="C697" s="261"/>
      <c r="D697" s="261"/>
      <c r="E697" s="35"/>
      <c r="F697" s="35"/>
      <c r="G697" s="35"/>
      <c r="H697" s="35"/>
      <c r="I697" s="35"/>
      <c r="J697" s="35"/>
      <c r="K697" s="35"/>
      <c r="L697" s="35"/>
      <c r="M697" s="35"/>
      <c r="N697" s="35"/>
      <c r="O697" s="35"/>
      <c r="P697" s="35"/>
      <c r="Q697" s="35"/>
      <c r="R697" s="35"/>
      <c r="S697" s="35"/>
    </row>
    <row r="698" spans="1:19">
      <c r="A698" s="35"/>
      <c r="B698" s="261"/>
      <c r="C698" s="261"/>
      <c r="D698" s="261"/>
      <c r="E698" s="35"/>
      <c r="F698" s="35"/>
      <c r="G698" s="35"/>
      <c r="H698" s="35"/>
      <c r="I698" s="35"/>
      <c r="J698" s="35"/>
      <c r="K698" s="35"/>
      <c r="L698" s="35"/>
      <c r="M698" s="35"/>
      <c r="N698" s="35"/>
      <c r="O698" s="35"/>
      <c r="P698" s="35"/>
      <c r="Q698" s="35"/>
      <c r="R698" s="35"/>
      <c r="S698" s="35"/>
    </row>
    <row r="699" spans="1:19">
      <c r="A699" s="35"/>
      <c r="B699" s="261"/>
      <c r="C699" s="261"/>
      <c r="D699" s="261"/>
      <c r="E699" s="35"/>
      <c r="F699" s="35"/>
      <c r="G699" s="35"/>
      <c r="H699" s="35"/>
      <c r="I699" s="35"/>
      <c r="J699" s="35"/>
      <c r="K699" s="35"/>
      <c r="L699" s="35"/>
      <c r="M699" s="35"/>
      <c r="N699" s="35"/>
      <c r="O699" s="35"/>
      <c r="P699" s="35"/>
      <c r="Q699" s="35"/>
      <c r="R699" s="35"/>
      <c r="S699" s="35"/>
    </row>
    <row r="700" spans="1:19">
      <c r="A700" s="35"/>
      <c r="B700" s="261"/>
      <c r="C700" s="261"/>
      <c r="D700" s="261"/>
      <c r="E700" s="35"/>
      <c r="F700" s="35"/>
      <c r="G700" s="35"/>
      <c r="H700" s="35"/>
      <c r="I700" s="35"/>
      <c r="J700" s="35"/>
      <c r="K700" s="35"/>
      <c r="L700" s="35"/>
      <c r="M700" s="35"/>
      <c r="N700" s="35"/>
      <c r="O700" s="35"/>
      <c r="P700" s="35"/>
      <c r="Q700" s="35"/>
      <c r="R700" s="35"/>
      <c r="S700" s="35"/>
    </row>
    <row r="701" spans="1:19">
      <c r="A701" s="35"/>
      <c r="B701" s="261"/>
      <c r="C701" s="261"/>
      <c r="D701" s="261"/>
      <c r="E701" s="35"/>
      <c r="F701" s="35"/>
      <c r="G701" s="35"/>
      <c r="H701" s="35"/>
      <c r="I701" s="35"/>
      <c r="J701" s="35"/>
      <c r="K701" s="35"/>
      <c r="L701" s="35"/>
      <c r="M701" s="35"/>
      <c r="N701" s="35"/>
      <c r="O701" s="35"/>
      <c r="P701" s="35"/>
      <c r="Q701" s="35"/>
      <c r="R701" s="35"/>
      <c r="S701" s="35"/>
    </row>
    <row r="702" spans="1:19">
      <c r="A702" s="35"/>
      <c r="B702" s="261"/>
      <c r="C702" s="261"/>
      <c r="D702" s="261"/>
      <c r="E702" s="35"/>
      <c r="F702" s="35"/>
      <c r="G702" s="35"/>
      <c r="H702" s="35"/>
      <c r="I702" s="35"/>
      <c r="J702" s="35"/>
      <c r="K702" s="35"/>
      <c r="L702" s="35"/>
      <c r="M702" s="35"/>
      <c r="N702" s="35"/>
      <c r="O702" s="35"/>
      <c r="P702" s="35"/>
      <c r="Q702" s="35"/>
      <c r="R702" s="35"/>
      <c r="S702" s="35"/>
    </row>
    <row r="703" spans="1:19">
      <c r="A703" s="35"/>
      <c r="B703" s="261"/>
      <c r="C703" s="261"/>
      <c r="D703" s="261"/>
      <c r="E703" s="35"/>
      <c r="F703" s="35"/>
      <c r="G703" s="35"/>
      <c r="H703" s="35"/>
      <c r="I703" s="35"/>
      <c r="J703" s="35"/>
      <c r="K703" s="35"/>
      <c r="L703" s="35"/>
      <c r="M703" s="35"/>
      <c r="N703" s="35"/>
      <c r="O703" s="35"/>
      <c r="P703" s="35"/>
      <c r="Q703" s="35"/>
      <c r="R703" s="35"/>
      <c r="S703" s="35"/>
    </row>
    <row r="704" spans="1:19">
      <c r="A704" s="35"/>
      <c r="B704" s="261"/>
      <c r="C704" s="261"/>
      <c r="D704" s="261"/>
      <c r="E704" s="35"/>
      <c r="F704" s="35"/>
      <c r="G704" s="35"/>
      <c r="H704" s="35"/>
      <c r="I704" s="35"/>
      <c r="J704" s="35"/>
      <c r="K704" s="35"/>
      <c r="L704" s="35"/>
      <c r="M704" s="35"/>
      <c r="N704" s="35"/>
      <c r="O704" s="35"/>
      <c r="P704" s="35"/>
      <c r="Q704" s="35"/>
      <c r="R704" s="35"/>
      <c r="S704" s="35"/>
    </row>
    <row r="705" spans="1:19">
      <c r="A705" s="35"/>
      <c r="B705" s="261"/>
      <c r="C705" s="261"/>
      <c r="D705" s="261"/>
      <c r="E705" s="35"/>
      <c r="F705" s="35"/>
      <c r="G705" s="35"/>
      <c r="H705" s="35"/>
      <c r="I705" s="35"/>
      <c r="J705" s="35"/>
      <c r="K705" s="35"/>
      <c r="L705" s="35"/>
      <c r="M705" s="35"/>
      <c r="N705" s="35"/>
      <c r="O705" s="35"/>
      <c r="P705" s="35"/>
      <c r="Q705" s="35"/>
      <c r="R705" s="35"/>
      <c r="S705" s="35"/>
    </row>
    <row r="706" spans="1:19">
      <c r="A706" s="35"/>
      <c r="B706" s="261"/>
      <c r="C706" s="261"/>
      <c r="D706" s="261"/>
      <c r="E706" s="35"/>
      <c r="F706" s="35"/>
      <c r="G706" s="35"/>
      <c r="H706" s="35"/>
      <c r="I706" s="35"/>
      <c r="J706" s="35"/>
      <c r="K706" s="35"/>
      <c r="L706" s="35"/>
      <c r="M706" s="35"/>
      <c r="N706" s="35"/>
      <c r="O706" s="35"/>
      <c r="P706" s="35"/>
      <c r="Q706" s="35"/>
      <c r="R706" s="35"/>
      <c r="S706" s="35"/>
    </row>
    <row r="707" spans="1:19">
      <c r="A707" s="35"/>
      <c r="B707" s="261"/>
      <c r="C707" s="261"/>
      <c r="D707" s="261"/>
      <c r="E707" s="35"/>
      <c r="F707" s="35"/>
      <c r="G707" s="35"/>
      <c r="H707" s="35"/>
      <c r="I707" s="35"/>
      <c r="J707" s="35"/>
      <c r="K707" s="35"/>
      <c r="L707" s="35"/>
      <c r="M707" s="35"/>
      <c r="N707" s="35"/>
      <c r="O707" s="35"/>
      <c r="P707" s="35"/>
      <c r="Q707" s="35"/>
      <c r="R707" s="35"/>
      <c r="S707" s="35"/>
    </row>
    <row r="708" spans="1:19">
      <c r="A708" s="35"/>
      <c r="B708" s="261"/>
      <c r="C708" s="261"/>
      <c r="D708" s="261"/>
      <c r="E708" s="35"/>
      <c r="F708" s="35"/>
      <c r="G708" s="35"/>
      <c r="H708" s="35"/>
      <c r="I708" s="35"/>
      <c r="J708" s="35"/>
      <c r="K708" s="35"/>
      <c r="L708" s="35"/>
      <c r="M708" s="35"/>
      <c r="N708" s="35"/>
      <c r="O708" s="35"/>
      <c r="P708" s="35"/>
      <c r="Q708" s="35"/>
      <c r="R708" s="35"/>
      <c r="S708" s="35"/>
    </row>
    <row r="709" spans="1:19">
      <c r="A709" s="35"/>
      <c r="B709" s="261"/>
      <c r="C709" s="261"/>
      <c r="D709" s="261"/>
      <c r="E709" s="35"/>
      <c r="F709" s="35"/>
      <c r="G709" s="35"/>
      <c r="H709" s="35"/>
      <c r="I709" s="35"/>
      <c r="J709" s="35"/>
      <c r="K709" s="35"/>
      <c r="L709" s="35"/>
      <c r="M709" s="35"/>
      <c r="N709" s="35"/>
      <c r="O709" s="35"/>
      <c r="P709" s="35"/>
      <c r="Q709" s="35"/>
      <c r="R709" s="35"/>
      <c r="S709" s="35"/>
    </row>
    <row r="710" spans="1:19">
      <c r="A710" s="35"/>
      <c r="B710" s="261"/>
      <c r="C710" s="261"/>
      <c r="D710" s="261"/>
      <c r="E710" s="35"/>
      <c r="F710" s="35"/>
      <c r="G710" s="35"/>
      <c r="H710" s="35"/>
      <c r="I710" s="35"/>
      <c r="J710" s="35"/>
      <c r="K710" s="35"/>
      <c r="L710" s="35"/>
      <c r="M710" s="35"/>
      <c r="N710" s="35"/>
      <c r="O710" s="35"/>
      <c r="P710" s="35"/>
      <c r="Q710" s="35"/>
      <c r="R710" s="35"/>
      <c r="S710" s="35"/>
    </row>
    <row r="711" spans="1:19">
      <c r="A711" s="35"/>
      <c r="B711" s="261"/>
      <c r="C711" s="261"/>
      <c r="D711" s="261"/>
      <c r="E711" s="35"/>
      <c r="F711" s="35"/>
      <c r="G711" s="35"/>
      <c r="H711" s="35"/>
      <c r="I711" s="35"/>
      <c r="J711" s="35"/>
      <c r="K711" s="35"/>
      <c r="L711" s="35"/>
      <c r="M711" s="35"/>
      <c r="N711" s="35"/>
      <c r="O711" s="35"/>
      <c r="P711" s="35"/>
      <c r="Q711" s="35"/>
      <c r="R711" s="35"/>
      <c r="S711" s="35"/>
    </row>
    <row r="712" spans="1:19">
      <c r="A712" s="35"/>
      <c r="B712" s="261"/>
      <c r="C712" s="261"/>
      <c r="D712" s="261"/>
      <c r="E712" s="35"/>
      <c r="F712" s="35"/>
      <c r="G712" s="35"/>
      <c r="H712" s="35"/>
      <c r="I712" s="35"/>
      <c r="J712" s="35"/>
      <c r="K712" s="35"/>
      <c r="L712" s="35"/>
      <c r="M712" s="35"/>
      <c r="N712" s="35"/>
      <c r="O712" s="35"/>
      <c r="P712" s="35"/>
      <c r="Q712" s="35"/>
      <c r="R712" s="35"/>
      <c r="S712" s="35"/>
    </row>
    <row r="713" spans="1:19">
      <c r="A713" s="35"/>
      <c r="B713" s="261"/>
      <c r="C713" s="261"/>
      <c r="D713" s="261"/>
      <c r="E713" s="35"/>
      <c r="F713" s="35"/>
      <c r="G713" s="35"/>
      <c r="H713" s="35"/>
      <c r="I713" s="35"/>
      <c r="J713" s="35"/>
      <c r="K713" s="35"/>
      <c r="L713" s="35"/>
      <c r="M713" s="35"/>
      <c r="N713" s="35"/>
      <c r="O713" s="35"/>
      <c r="P713" s="35"/>
      <c r="Q713" s="35"/>
      <c r="R713" s="35"/>
      <c r="S713" s="35"/>
    </row>
    <row r="714" spans="1:19">
      <c r="A714" s="35"/>
      <c r="B714" s="261"/>
      <c r="C714" s="261"/>
      <c r="D714" s="261"/>
      <c r="E714" s="35"/>
      <c r="F714" s="35"/>
      <c r="G714" s="35"/>
      <c r="H714" s="35"/>
      <c r="I714" s="35"/>
      <c r="J714" s="35"/>
      <c r="K714" s="35"/>
      <c r="L714" s="35"/>
      <c r="M714" s="35"/>
      <c r="N714" s="35"/>
      <c r="O714" s="35"/>
      <c r="P714" s="35"/>
      <c r="Q714" s="35"/>
      <c r="R714" s="35"/>
      <c r="S714" s="35"/>
    </row>
    <row r="715" spans="1:19">
      <c r="A715" s="35"/>
      <c r="B715" s="261"/>
      <c r="C715" s="261"/>
      <c r="D715" s="261"/>
      <c r="E715" s="35"/>
      <c r="F715" s="35"/>
      <c r="G715" s="35"/>
      <c r="H715" s="35"/>
      <c r="I715" s="35"/>
      <c r="J715" s="35"/>
      <c r="K715" s="35"/>
      <c r="L715" s="35"/>
      <c r="M715" s="35"/>
      <c r="N715" s="35"/>
      <c r="O715" s="35"/>
      <c r="P715" s="35"/>
      <c r="Q715" s="35"/>
      <c r="R715" s="35"/>
      <c r="S715" s="35"/>
    </row>
    <row r="716" spans="1:19">
      <c r="A716" s="35"/>
      <c r="B716" s="261"/>
      <c r="C716" s="261"/>
      <c r="D716" s="261"/>
      <c r="E716" s="35"/>
      <c r="F716" s="35"/>
      <c r="G716" s="35"/>
      <c r="H716" s="35"/>
      <c r="I716" s="35"/>
      <c r="J716" s="35"/>
      <c r="K716" s="35"/>
      <c r="L716" s="35"/>
      <c r="M716" s="35"/>
      <c r="N716" s="35"/>
      <c r="O716" s="35"/>
      <c r="P716" s="35"/>
      <c r="Q716" s="35"/>
      <c r="R716" s="35"/>
      <c r="S716" s="35"/>
    </row>
    <row r="717" spans="1:19">
      <c r="A717" s="35"/>
      <c r="B717" s="261"/>
      <c r="C717" s="261"/>
      <c r="D717" s="261"/>
      <c r="E717" s="35"/>
      <c r="F717" s="35"/>
      <c r="G717" s="35"/>
      <c r="H717" s="35"/>
      <c r="I717" s="35"/>
      <c r="J717" s="35"/>
      <c r="K717" s="35"/>
      <c r="L717" s="35"/>
      <c r="M717" s="35"/>
      <c r="N717" s="35"/>
      <c r="O717" s="35"/>
      <c r="P717" s="35"/>
      <c r="Q717" s="35"/>
      <c r="R717" s="35"/>
      <c r="S717" s="35"/>
    </row>
    <row r="718" spans="1:19">
      <c r="A718" s="35"/>
      <c r="B718" s="261"/>
      <c r="C718" s="261"/>
      <c r="D718" s="261"/>
      <c r="E718" s="35"/>
      <c r="F718" s="35"/>
      <c r="G718" s="35"/>
      <c r="H718" s="35"/>
      <c r="I718" s="35"/>
      <c r="J718" s="35"/>
      <c r="K718" s="35"/>
      <c r="L718" s="35"/>
      <c r="M718" s="35"/>
      <c r="N718" s="35"/>
      <c r="O718" s="35"/>
      <c r="P718" s="35"/>
      <c r="Q718" s="35"/>
      <c r="R718" s="35"/>
      <c r="S718" s="35"/>
    </row>
    <row r="719" spans="1:19">
      <c r="A719" s="35"/>
      <c r="B719" s="261"/>
      <c r="C719" s="261"/>
      <c r="D719" s="261"/>
      <c r="E719" s="35"/>
      <c r="F719" s="35"/>
      <c r="G719" s="35"/>
      <c r="H719" s="35"/>
      <c r="I719" s="35"/>
      <c r="J719" s="35"/>
      <c r="K719" s="35"/>
      <c r="L719" s="35"/>
      <c r="M719" s="35"/>
      <c r="N719" s="35"/>
      <c r="O719" s="35"/>
      <c r="P719" s="35"/>
      <c r="Q719" s="35"/>
      <c r="R719" s="35"/>
      <c r="S719" s="35"/>
    </row>
    <row r="720" spans="1:19">
      <c r="A720" s="35"/>
      <c r="B720" s="261"/>
      <c r="C720" s="261"/>
      <c r="D720" s="261"/>
      <c r="E720" s="35"/>
      <c r="F720" s="35"/>
      <c r="G720" s="35"/>
      <c r="H720" s="35"/>
      <c r="I720" s="35"/>
      <c r="J720" s="35"/>
      <c r="K720" s="35"/>
      <c r="L720" s="35"/>
      <c r="M720" s="35"/>
      <c r="N720" s="35"/>
      <c r="O720" s="35"/>
      <c r="P720" s="35"/>
      <c r="Q720" s="35"/>
      <c r="R720" s="35"/>
      <c r="S720" s="35"/>
    </row>
    <row r="721" spans="1:19">
      <c r="A721" s="35"/>
      <c r="B721" s="261"/>
      <c r="C721" s="261"/>
      <c r="D721" s="261"/>
      <c r="E721" s="35"/>
      <c r="F721" s="35"/>
      <c r="G721" s="35"/>
      <c r="H721" s="35"/>
      <c r="I721" s="35"/>
      <c r="J721" s="35"/>
      <c r="K721" s="35"/>
      <c r="L721" s="35"/>
      <c r="M721" s="35"/>
      <c r="N721" s="35"/>
      <c r="O721" s="35"/>
      <c r="P721" s="35"/>
      <c r="Q721" s="35"/>
      <c r="R721" s="35"/>
      <c r="S721" s="35"/>
    </row>
    <row r="722" spans="1:19">
      <c r="A722" s="35"/>
      <c r="B722" s="261"/>
      <c r="C722" s="261"/>
      <c r="D722" s="261"/>
      <c r="E722" s="35"/>
      <c r="F722" s="35"/>
      <c r="G722" s="35"/>
      <c r="H722" s="35"/>
      <c r="I722" s="35"/>
      <c r="J722" s="35"/>
      <c r="K722" s="35"/>
      <c r="L722" s="35"/>
      <c r="M722" s="35"/>
      <c r="N722" s="35"/>
      <c r="O722" s="35"/>
      <c r="P722" s="35"/>
      <c r="Q722" s="35"/>
      <c r="R722" s="35"/>
      <c r="S722" s="35"/>
    </row>
    <row r="723" spans="1:19">
      <c r="A723" s="35"/>
      <c r="B723" s="261"/>
      <c r="C723" s="261"/>
      <c r="D723" s="261"/>
      <c r="E723" s="35"/>
      <c r="F723" s="35"/>
      <c r="G723" s="35"/>
      <c r="H723" s="35"/>
      <c r="I723" s="35"/>
      <c r="J723" s="35"/>
      <c r="K723" s="35"/>
      <c r="L723" s="35"/>
      <c r="M723" s="35"/>
      <c r="N723" s="35"/>
      <c r="O723" s="35"/>
      <c r="P723" s="35"/>
      <c r="Q723" s="35"/>
      <c r="R723" s="35"/>
      <c r="S723" s="35"/>
    </row>
    <row r="724" spans="1:19">
      <c r="A724" s="35"/>
      <c r="B724" s="261"/>
      <c r="C724" s="261"/>
      <c r="D724" s="261"/>
      <c r="E724" s="35"/>
      <c r="F724" s="35"/>
      <c r="G724" s="35"/>
      <c r="H724" s="35"/>
      <c r="I724" s="35"/>
      <c r="J724" s="35"/>
      <c r="K724" s="35"/>
      <c r="L724" s="35"/>
      <c r="M724" s="35"/>
      <c r="N724" s="35"/>
      <c r="O724" s="35"/>
      <c r="P724" s="35"/>
      <c r="Q724" s="35"/>
      <c r="R724" s="35"/>
      <c r="S724" s="35"/>
    </row>
    <row r="725" spans="1:19">
      <c r="A725" s="35"/>
      <c r="B725" s="261"/>
      <c r="C725" s="261"/>
      <c r="D725" s="261"/>
      <c r="E725" s="35"/>
      <c r="F725" s="35"/>
      <c r="G725" s="35"/>
      <c r="H725" s="35"/>
      <c r="I725" s="35"/>
      <c r="J725" s="35"/>
      <c r="K725" s="35"/>
      <c r="L725" s="35"/>
      <c r="M725" s="35"/>
      <c r="N725" s="35"/>
      <c r="O725" s="35"/>
      <c r="P725" s="35"/>
      <c r="Q725" s="35"/>
      <c r="R725" s="35"/>
      <c r="S725" s="35"/>
    </row>
    <row r="726" spans="1:19">
      <c r="A726" s="35"/>
      <c r="B726" s="261"/>
      <c r="C726" s="261"/>
      <c r="D726" s="261"/>
      <c r="E726" s="35"/>
      <c r="F726" s="35"/>
      <c r="G726" s="35"/>
      <c r="H726" s="35"/>
      <c r="I726" s="35"/>
      <c r="J726" s="35"/>
      <c r="K726" s="35"/>
      <c r="L726" s="35"/>
      <c r="M726" s="35"/>
      <c r="N726" s="35"/>
      <c r="O726" s="35"/>
      <c r="P726" s="35"/>
      <c r="Q726" s="35"/>
      <c r="R726" s="35"/>
      <c r="S726" s="35"/>
    </row>
    <row r="727" spans="1:19">
      <c r="A727" s="35"/>
      <c r="B727" s="261"/>
      <c r="C727" s="261"/>
      <c r="D727" s="261"/>
      <c r="E727" s="35"/>
      <c r="F727" s="35"/>
      <c r="G727" s="35"/>
      <c r="H727" s="35"/>
      <c r="I727" s="35"/>
      <c r="J727" s="35"/>
      <c r="K727" s="35"/>
      <c r="L727" s="35"/>
      <c r="M727" s="35"/>
      <c r="N727" s="35"/>
      <c r="O727" s="35"/>
      <c r="P727" s="35"/>
      <c r="Q727" s="35"/>
      <c r="R727" s="35"/>
      <c r="S727" s="35"/>
    </row>
    <row r="728" spans="1:19">
      <c r="A728" s="35"/>
      <c r="B728" s="261"/>
      <c r="C728" s="261"/>
      <c r="D728" s="261"/>
      <c r="E728" s="35"/>
      <c r="F728" s="35"/>
      <c r="G728" s="35"/>
      <c r="H728" s="35"/>
      <c r="I728" s="35"/>
      <c r="J728" s="35"/>
      <c r="K728" s="35"/>
      <c r="L728" s="35"/>
      <c r="M728" s="35"/>
      <c r="N728" s="35"/>
      <c r="O728" s="35"/>
      <c r="P728" s="35"/>
      <c r="Q728" s="35"/>
      <c r="R728" s="35"/>
      <c r="S728" s="35"/>
    </row>
    <row r="729" spans="1:19">
      <c r="A729" s="35"/>
      <c r="B729" s="261"/>
      <c r="C729" s="261"/>
      <c r="D729" s="261"/>
      <c r="E729" s="35"/>
      <c r="F729" s="35"/>
      <c r="G729" s="35"/>
      <c r="H729" s="35"/>
      <c r="I729" s="35"/>
      <c r="J729" s="35"/>
      <c r="K729" s="35"/>
      <c r="L729" s="35"/>
      <c r="M729" s="35"/>
      <c r="N729" s="35"/>
      <c r="O729" s="35"/>
      <c r="P729" s="35"/>
      <c r="Q729" s="35"/>
      <c r="R729" s="35"/>
      <c r="S729" s="35"/>
    </row>
    <row r="730" spans="1:19">
      <c r="A730" s="35"/>
      <c r="B730" s="261"/>
      <c r="C730" s="261"/>
      <c r="D730" s="261"/>
      <c r="E730" s="35"/>
      <c r="F730" s="35"/>
      <c r="G730" s="35"/>
      <c r="H730" s="35"/>
      <c r="I730" s="35"/>
      <c r="J730" s="35"/>
      <c r="K730" s="35"/>
      <c r="L730" s="35"/>
      <c r="M730" s="35"/>
      <c r="N730" s="35"/>
      <c r="O730" s="35"/>
      <c r="P730" s="35"/>
      <c r="Q730" s="35"/>
      <c r="R730" s="35"/>
      <c r="S730" s="35"/>
    </row>
    <row r="731" spans="1:19">
      <c r="A731" s="35"/>
      <c r="B731" s="261"/>
      <c r="C731" s="261"/>
      <c r="D731" s="261"/>
      <c r="E731" s="35"/>
      <c r="F731" s="35"/>
      <c r="G731" s="35"/>
      <c r="H731" s="35"/>
      <c r="I731" s="35"/>
      <c r="J731" s="35"/>
      <c r="K731" s="35"/>
      <c r="L731" s="35"/>
      <c r="M731" s="35"/>
      <c r="N731" s="35"/>
      <c r="O731" s="35"/>
      <c r="P731" s="35"/>
      <c r="Q731" s="35"/>
      <c r="R731" s="35"/>
      <c r="S731" s="35"/>
    </row>
    <row r="732" spans="1:19">
      <c r="A732" s="35"/>
      <c r="B732" s="261"/>
      <c r="C732" s="261"/>
      <c r="D732" s="261"/>
      <c r="E732" s="35"/>
      <c r="F732" s="35"/>
      <c r="G732" s="35"/>
      <c r="H732" s="35"/>
      <c r="I732" s="35"/>
      <c r="J732" s="35"/>
      <c r="K732" s="35"/>
      <c r="L732" s="35"/>
      <c r="M732" s="35"/>
      <c r="N732" s="35"/>
      <c r="O732" s="35"/>
      <c r="P732" s="35"/>
      <c r="Q732" s="35"/>
      <c r="R732" s="35"/>
      <c r="S732" s="35"/>
    </row>
    <row r="733" spans="1:19">
      <c r="A733" s="35"/>
      <c r="B733" s="261"/>
      <c r="C733" s="261"/>
      <c r="D733" s="261"/>
      <c r="E733" s="35"/>
      <c r="F733" s="35"/>
      <c r="G733" s="35"/>
      <c r="H733" s="35"/>
      <c r="I733" s="35"/>
      <c r="J733" s="35"/>
      <c r="K733" s="35"/>
      <c r="L733" s="35"/>
      <c r="M733" s="35"/>
      <c r="N733" s="35"/>
      <c r="O733" s="35"/>
      <c r="P733" s="35"/>
      <c r="Q733" s="35"/>
      <c r="R733" s="35"/>
      <c r="S733" s="35"/>
    </row>
    <row r="734" spans="1:19">
      <c r="A734" s="35"/>
      <c r="B734" s="261"/>
      <c r="C734" s="261"/>
      <c r="D734" s="261"/>
      <c r="E734" s="35"/>
      <c r="F734" s="35"/>
      <c r="G734" s="35"/>
      <c r="H734" s="35"/>
      <c r="I734" s="35"/>
      <c r="J734" s="35"/>
      <c r="K734" s="35"/>
      <c r="L734" s="35"/>
      <c r="M734" s="35"/>
      <c r="N734" s="35"/>
      <c r="O734" s="35"/>
      <c r="P734" s="35"/>
      <c r="Q734" s="35"/>
      <c r="R734" s="35"/>
      <c r="S734" s="35"/>
    </row>
    <row r="735" spans="1:19">
      <c r="A735" s="35"/>
      <c r="B735" s="261"/>
      <c r="C735" s="261"/>
      <c r="D735" s="261"/>
      <c r="E735" s="35"/>
      <c r="F735" s="35"/>
      <c r="G735" s="35"/>
      <c r="H735" s="35"/>
      <c r="I735" s="35"/>
      <c r="J735" s="35"/>
      <c r="K735" s="35"/>
      <c r="L735" s="35"/>
      <c r="M735" s="35"/>
      <c r="N735" s="35"/>
      <c r="O735" s="35"/>
      <c r="P735" s="35"/>
      <c r="Q735" s="35"/>
      <c r="R735" s="35"/>
      <c r="S735" s="35"/>
    </row>
    <row r="736" spans="1:19">
      <c r="A736" s="35"/>
      <c r="B736" s="261"/>
      <c r="C736" s="261"/>
      <c r="D736" s="261"/>
      <c r="E736" s="35"/>
      <c r="F736" s="35"/>
      <c r="G736" s="35"/>
      <c r="H736" s="35"/>
      <c r="I736" s="35"/>
      <c r="J736" s="35"/>
      <c r="K736" s="35"/>
      <c r="L736" s="35"/>
      <c r="M736" s="35"/>
      <c r="N736" s="35"/>
      <c r="O736" s="35"/>
      <c r="P736" s="35"/>
      <c r="Q736" s="35"/>
      <c r="R736" s="35"/>
      <c r="S736" s="35"/>
    </row>
    <row r="737" spans="1:19">
      <c r="A737" s="35"/>
      <c r="B737" s="261"/>
      <c r="C737" s="261"/>
      <c r="D737" s="261"/>
      <c r="E737" s="35"/>
      <c r="F737" s="35"/>
      <c r="G737" s="35"/>
      <c r="H737" s="35"/>
      <c r="I737" s="35"/>
      <c r="J737" s="35"/>
      <c r="K737" s="35"/>
      <c r="L737" s="35"/>
      <c r="M737" s="35"/>
      <c r="N737" s="35"/>
      <c r="O737" s="35"/>
      <c r="P737" s="35"/>
      <c r="Q737" s="35"/>
      <c r="R737" s="35"/>
      <c r="S737" s="35"/>
    </row>
    <row r="738" spans="1:19">
      <c r="A738" s="35"/>
      <c r="B738" s="261"/>
      <c r="C738" s="261"/>
      <c r="D738" s="261"/>
      <c r="E738" s="35"/>
      <c r="F738" s="35"/>
      <c r="G738" s="35"/>
      <c r="H738" s="35"/>
      <c r="I738" s="35"/>
      <c r="J738" s="35"/>
      <c r="K738" s="35"/>
      <c r="L738" s="35"/>
      <c r="M738" s="35"/>
      <c r="N738" s="35"/>
      <c r="O738" s="35"/>
      <c r="P738" s="35"/>
      <c r="Q738" s="35"/>
      <c r="R738" s="35"/>
      <c r="S738" s="35"/>
    </row>
    <row r="739" spans="1:19">
      <c r="A739" s="35"/>
      <c r="B739" s="261"/>
      <c r="C739" s="261"/>
      <c r="D739" s="261"/>
      <c r="E739" s="35"/>
      <c r="F739" s="35"/>
      <c r="G739" s="35"/>
      <c r="H739" s="35"/>
      <c r="I739" s="35"/>
      <c r="J739" s="35"/>
      <c r="K739" s="35"/>
      <c r="L739" s="35"/>
      <c r="M739" s="35"/>
      <c r="N739" s="35"/>
      <c r="O739" s="35"/>
      <c r="P739" s="35"/>
      <c r="Q739" s="35"/>
      <c r="R739" s="35"/>
      <c r="S739" s="35"/>
    </row>
    <row r="740" spans="1:19">
      <c r="A740" s="35"/>
      <c r="B740" s="261"/>
      <c r="C740" s="261"/>
      <c r="D740" s="261"/>
      <c r="E740" s="35"/>
      <c r="F740" s="35"/>
      <c r="G740" s="35"/>
      <c r="H740" s="35"/>
      <c r="I740" s="35"/>
      <c r="J740" s="35"/>
      <c r="K740" s="35"/>
      <c r="L740" s="35"/>
      <c r="M740" s="35"/>
      <c r="N740" s="35"/>
      <c r="O740" s="35"/>
      <c r="P740" s="35"/>
      <c r="Q740" s="35"/>
      <c r="R740" s="35"/>
      <c r="S740" s="35"/>
    </row>
    <row r="741" spans="1:19">
      <c r="A741" s="35"/>
      <c r="B741" s="261"/>
      <c r="C741" s="261"/>
      <c r="D741" s="261"/>
      <c r="E741" s="35"/>
      <c r="F741" s="35"/>
      <c r="G741" s="35"/>
      <c r="H741" s="35"/>
      <c r="I741" s="35"/>
      <c r="J741" s="35"/>
      <c r="K741" s="35"/>
      <c r="L741" s="35"/>
      <c r="M741" s="35"/>
      <c r="N741" s="35"/>
      <c r="O741" s="35"/>
      <c r="P741" s="35"/>
      <c r="Q741" s="35"/>
      <c r="R741" s="35"/>
      <c r="S741" s="35"/>
    </row>
    <row r="742" spans="1:19">
      <c r="A742" s="35"/>
      <c r="B742" s="261"/>
      <c r="C742" s="261"/>
      <c r="D742" s="261"/>
      <c r="E742" s="35"/>
      <c r="F742" s="35"/>
      <c r="G742" s="35"/>
      <c r="H742" s="35"/>
      <c r="I742" s="35"/>
      <c r="J742" s="35"/>
      <c r="K742" s="35"/>
      <c r="L742" s="35"/>
      <c r="M742" s="35"/>
      <c r="N742" s="35"/>
      <c r="O742" s="35"/>
      <c r="P742" s="35"/>
      <c r="Q742" s="35"/>
      <c r="R742" s="35"/>
      <c r="S742" s="35"/>
    </row>
    <row r="743" spans="1:19">
      <c r="A743" s="35"/>
      <c r="B743" s="261"/>
      <c r="C743" s="261"/>
      <c r="D743" s="261"/>
      <c r="E743" s="35"/>
      <c r="F743" s="35"/>
      <c r="G743" s="35"/>
      <c r="H743" s="35"/>
      <c r="I743" s="35"/>
      <c r="J743" s="35"/>
      <c r="K743" s="35"/>
      <c r="L743" s="35"/>
      <c r="M743" s="35"/>
      <c r="N743" s="35"/>
      <c r="O743" s="35"/>
      <c r="P743" s="35"/>
      <c r="Q743" s="35"/>
      <c r="R743" s="35"/>
      <c r="S743" s="35"/>
    </row>
    <row r="744" spans="1:19">
      <c r="A744" s="35"/>
      <c r="B744" s="261"/>
      <c r="C744" s="261"/>
      <c r="D744" s="261"/>
      <c r="E744" s="35"/>
      <c r="F744" s="35"/>
      <c r="G744" s="35"/>
      <c r="H744" s="35"/>
      <c r="I744" s="35"/>
      <c r="J744" s="35"/>
      <c r="K744" s="35"/>
      <c r="L744" s="35"/>
      <c r="M744" s="35"/>
      <c r="N744" s="35"/>
      <c r="O744" s="35"/>
      <c r="P744" s="35"/>
      <c r="Q744" s="35"/>
      <c r="R744" s="35"/>
      <c r="S744" s="35"/>
    </row>
    <row r="745" spans="1:19">
      <c r="A745" s="35"/>
      <c r="B745" s="261"/>
      <c r="C745" s="261"/>
      <c r="D745" s="261"/>
      <c r="E745" s="35"/>
      <c r="F745" s="35"/>
      <c r="G745" s="35"/>
      <c r="H745" s="35"/>
      <c r="I745" s="35"/>
      <c r="J745" s="35"/>
      <c r="K745" s="35"/>
      <c r="L745" s="35"/>
      <c r="M745" s="35"/>
      <c r="N745" s="35"/>
      <c r="O745" s="35"/>
      <c r="P745" s="35"/>
      <c r="Q745" s="35"/>
      <c r="R745" s="35"/>
      <c r="S745" s="35"/>
    </row>
    <row r="746" spans="1:19">
      <c r="A746" s="35"/>
      <c r="B746" s="261"/>
      <c r="C746" s="261"/>
      <c r="D746" s="261"/>
      <c r="E746" s="35"/>
      <c r="F746" s="35"/>
      <c r="G746" s="35"/>
      <c r="H746" s="35"/>
      <c r="I746" s="35"/>
      <c r="J746" s="35"/>
      <c r="K746" s="35"/>
      <c r="L746" s="35"/>
      <c r="M746" s="35"/>
      <c r="N746" s="35"/>
      <c r="O746" s="35"/>
      <c r="P746" s="35"/>
      <c r="Q746" s="35"/>
      <c r="R746" s="35"/>
      <c r="S746" s="35"/>
    </row>
    <row r="747" spans="1:19">
      <c r="A747" s="35"/>
      <c r="B747" s="261"/>
      <c r="C747" s="261"/>
      <c r="D747" s="261"/>
      <c r="E747" s="35"/>
      <c r="F747" s="35"/>
      <c r="G747" s="35"/>
      <c r="H747" s="35"/>
      <c r="I747" s="35"/>
      <c r="J747" s="35"/>
      <c r="K747" s="35"/>
      <c r="L747" s="35"/>
      <c r="M747" s="35"/>
      <c r="N747" s="35"/>
      <c r="O747" s="35"/>
      <c r="P747" s="35"/>
      <c r="Q747" s="35"/>
      <c r="R747" s="35"/>
      <c r="S747" s="35"/>
    </row>
    <row r="748" spans="1:19">
      <c r="A748" s="35"/>
      <c r="B748" s="261"/>
      <c r="C748" s="261"/>
      <c r="D748" s="261"/>
      <c r="E748" s="35"/>
      <c r="F748" s="35"/>
      <c r="G748" s="35"/>
      <c r="H748" s="35"/>
      <c r="I748" s="35"/>
      <c r="J748" s="35"/>
      <c r="K748" s="35"/>
      <c r="L748" s="35"/>
      <c r="M748" s="35"/>
      <c r="N748" s="35"/>
      <c r="O748" s="35"/>
      <c r="P748" s="35"/>
      <c r="Q748" s="35"/>
      <c r="R748" s="35"/>
      <c r="S748" s="35"/>
    </row>
    <row r="749" spans="1:19">
      <c r="A749" s="35"/>
      <c r="B749" s="261"/>
      <c r="C749" s="261"/>
      <c r="D749" s="261"/>
      <c r="E749" s="35"/>
      <c r="F749" s="35"/>
      <c r="G749" s="35"/>
      <c r="H749" s="35"/>
      <c r="I749" s="35"/>
      <c r="J749" s="35"/>
      <c r="K749" s="35"/>
      <c r="L749" s="35"/>
      <c r="M749" s="35"/>
      <c r="N749" s="35"/>
      <c r="O749" s="35"/>
      <c r="P749" s="35"/>
      <c r="Q749" s="35"/>
      <c r="R749" s="35"/>
      <c r="S749" s="35"/>
    </row>
    <row r="750" spans="1:19">
      <c r="A750" s="35"/>
      <c r="B750" s="261"/>
      <c r="C750" s="261"/>
      <c r="D750" s="261"/>
      <c r="E750" s="35"/>
      <c r="F750" s="35"/>
      <c r="G750" s="35"/>
      <c r="H750" s="35"/>
      <c r="I750" s="35"/>
      <c r="J750" s="35"/>
      <c r="K750" s="35"/>
      <c r="L750" s="35"/>
      <c r="M750" s="35"/>
      <c r="N750" s="35"/>
      <c r="O750" s="35"/>
      <c r="P750" s="35"/>
      <c r="Q750" s="35"/>
      <c r="R750" s="35"/>
      <c r="S750" s="35"/>
    </row>
    <row r="751" spans="1:19">
      <c r="A751" s="35"/>
      <c r="B751" s="261"/>
      <c r="C751" s="261"/>
      <c r="D751" s="261"/>
      <c r="E751" s="35"/>
      <c r="F751" s="35"/>
      <c r="G751" s="35"/>
      <c r="H751" s="35"/>
      <c r="I751" s="35"/>
      <c r="J751" s="35"/>
      <c r="K751" s="35"/>
      <c r="L751" s="35"/>
      <c r="M751" s="35"/>
      <c r="N751" s="35"/>
      <c r="O751" s="35"/>
      <c r="P751" s="35"/>
      <c r="Q751" s="35"/>
      <c r="R751" s="35"/>
      <c r="S751" s="35"/>
    </row>
    <row r="752" spans="1:19">
      <c r="A752" s="35"/>
      <c r="B752" s="261"/>
      <c r="C752" s="261"/>
      <c r="D752" s="261"/>
      <c r="E752" s="35"/>
      <c r="F752" s="35"/>
      <c r="G752" s="35"/>
      <c r="H752" s="35"/>
      <c r="I752" s="35"/>
      <c r="J752" s="35"/>
      <c r="K752" s="35"/>
      <c r="L752" s="35"/>
      <c r="M752" s="35"/>
      <c r="N752" s="35"/>
      <c r="O752" s="35"/>
      <c r="P752" s="35"/>
      <c r="Q752" s="35"/>
      <c r="R752" s="35"/>
      <c r="S752" s="35"/>
    </row>
    <row r="753" spans="1:19">
      <c r="A753" s="35"/>
      <c r="B753" s="261"/>
      <c r="C753" s="261"/>
      <c r="D753" s="261"/>
      <c r="E753" s="35"/>
      <c r="F753" s="35"/>
      <c r="G753" s="35"/>
      <c r="H753" s="35"/>
      <c r="I753" s="35"/>
      <c r="J753" s="35"/>
      <c r="K753" s="35"/>
      <c r="L753" s="35"/>
      <c r="M753" s="35"/>
      <c r="N753" s="35"/>
      <c r="O753" s="35"/>
      <c r="P753" s="35"/>
      <c r="Q753" s="35"/>
      <c r="R753" s="35"/>
      <c r="S753" s="35"/>
    </row>
    <row r="754" spans="1:19">
      <c r="A754" s="35"/>
      <c r="B754" s="261"/>
      <c r="C754" s="261"/>
      <c r="D754" s="261"/>
      <c r="E754" s="35"/>
      <c r="F754" s="35"/>
      <c r="G754" s="35"/>
      <c r="H754" s="35"/>
      <c r="I754" s="35"/>
      <c r="J754" s="35"/>
      <c r="K754" s="35"/>
      <c r="L754" s="35"/>
      <c r="M754" s="35"/>
      <c r="N754" s="35"/>
      <c r="O754" s="35"/>
      <c r="P754" s="35"/>
      <c r="Q754" s="35"/>
      <c r="R754" s="35"/>
      <c r="S754" s="35"/>
    </row>
    <row r="755" spans="1:19">
      <c r="A755" s="35"/>
      <c r="B755" s="261"/>
      <c r="C755" s="261"/>
      <c r="D755" s="261"/>
      <c r="E755" s="35"/>
      <c r="F755" s="35"/>
      <c r="G755" s="35"/>
      <c r="H755" s="35"/>
      <c r="I755" s="35"/>
      <c r="J755" s="35"/>
      <c r="K755" s="35"/>
      <c r="L755" s="35"/>
      <c r="M755" s="35"/>
      <c r="N755" s="35"/>
      <c r="O755" s="35"/>
      <c r="P755" s="35"/>
      <c r="Q755" s="35"/>
      <c r="R755" s="35"/>
      <c r="S755" s="35"/>
    </row>
    <row r="756" spans="1:19">
      <c r="A756" s="35"/>
      <c r="B756" s="261"/>
      <c r="C756" s="261"/>
      <c r="D756" s="261"/>
      <c r="E756" s="35"/>
      <c r="F756" s="35"/>
      <c r="G756" s="35"/>
      <c r="H756" s="35"/>
      <c r="I756" s="35"/>
      <c r="J756" s="35"/>
      <c r="K756" s="35"/>
      <c r="L756" s="35"/>
      <c r="M756" s="35"/>
      <c r="N756" s="35"/>
      <c r="O756" s="35"/>
      <c r="P756" s="35"/>
      <c r="Q756" s="35"/>
      <c r="R756" s="35"/>
      <c r="S756" s="35"/>
    </row>
    <row r="757" spans="1:19">
      <c r="A757" s="35"/>
      <c r="B757" s="261"/>
      <c r="C757" s="261"/>
      <c r="D757" s="261"/>
      <c r="E757" s="35"/>
      <c r="F757" s="35"/>
      <c r="G757" s="35"/>
      <c r="H757" s="35"/>
      <c r="I757" s="35"/>
      <c r="J757" s="35"/>
      <c r="K757" s="35"/>
      <c r="L757" s="35"/>
      <c r="M757" s="35"/>
      <c r="N757" s="35"/>
      <c r="O757" s="35"/>
      <c r="P757" s="35"/>
      <c r="Q757" s="35"/>
      <c r="R757" s="35"/>
      <c r="S757" s="35"/>
    </row>
    <row r="758" spans="1:19">
      <c r="A758" s="35"/>
      <c r="B758" s="261"/>
      <c r="C758" s="261"/>
      <c r="D758" s="261"/>
      <c r="E758" s="35"/>
      <c r="F758" s="35"/>
      <c r="G758" s="35"/>
      <c r="H758" s="35"/>
      <c r="I758" s="35"/>
      <c r="J758" s="35"/>
      <c r="K758" s="35"/>
      <c r="L758" s="35"/>
      <c r="M758" s="35"/>
      <c r="N758" s="35"/>
      <c r="O758" s="35"/>
      <c r="P758" s="35"/>
      <c r="Q758" s="35"/>
      <c r="R758" s="35"/>
      <c r="S758" s="35"/>
    </row>
    <row r="759" spans="1:19">
      <c r="A759" s="35"/>
      <c r="B759" s="261"/>
      <c r="C759" s="261"/>
      <c r="D759" s="261"/>
      <c r="E759" s="35"/>
      <c r="F759" s="35"/>
      <c r="G759" s="35"/>
      <c r="H759" s="35"/>
      <c r="I759" s="35"/>
      <c r="J759" s="35"/>
      <c r="K759" s="35"/>
      <c r="L759" s="35"/>
      <c r="M759" s="35"/>
      <c r="N759" s="35"/>
      <c r="O759" s="35"/>
      <c r="P759" s="35"/>
      <c r="Q759" s="35"/>
      <c r="R759" s="35"/>
      <c r="S759" s="35"/>
    </row>
    <row r="760" spans="1:19">
      <c r="A760" s="35"/>
      <c r="B760" s="261"/>
      <c r="C760" s="261"/>
      <c r="D760" s="261"/>
      <c r="E760" s="35"/>
      <c r="F760" s="35"/>
      <c r="G760" s="35"/>
      <c r="H760" s="35"/>
      <c r="I760" s="35"/>
      <c r="J760" s="35"/>
      <c r="K760" s="35"/>
      <c r="L760" s="35"/>
      <c r="M760" s="35"/>
      <c r="N760" s="35"/>
      <c r="O760" s="35"/>
      <c r="P760" s="35"/>
      <c r="Q760" s="35"/>
      <c r="R760" s="35"/>
      <c r="S760" s="35"/>
    </row>
    <row r="761" spans="1:19">
      <c r="A761" s="35"/>
      <c r="B761" s="261"/>
      <c r="C761" s="261"/>
      <c r="D761" s="261"/>
      <c r="E761" s="35"/>
      <c r="F761" s="35"/>
      <c r="G761" s="35"/>
      <c r="H761" s="35"/>
      <c r="I761" s="35"/>
      <c r="J761" s="35"/>
      <c r="K761" s="35"/>
      <c r="L761" s="35"/>
      <c r="M761" s="35"/>
      <c r="N761" s="35"/>
      <c r="O761" s="35"/>
      <c r="P761" s="35"/>
      <c r="Q761" s="35"/>
      <c r="R761" s="35"/>
      <c r="S761" s="35"/>
    </row>
    <row r="762" spans="1:19">
      <c r="A762" s="35"/>
      <c r="B762" s="261"/>
      <c r="C762" s="261"/>
      <c r="D762" s="261"/>
      <c r="E762" s="35"/>
      <c r="F762" s="35"/>
      <c r="G762" s="35"/>
      <c r="H762" s="35"/>
      <c r="I762" s="35"/>
      <c r="J762" s="35"/>
      <c r="K762" s="35"/>
      <c r="L762" s="35"/>
      <c r="M762" s="35"/>
      <c r="N762" s="35"/>
      <c r="O762" s="35"/>
      <c r="P762" s="35"/>
      <c r="Q762" s="35"/>
      <c r="R762" s="35"/>
      <c r="S762" s="35"/>
    </row>
    <row r="763" spans="1:19">
      <c r="A763" s="35"/>
      <c r="B763" s="261"/>
      <c r="C763" s="261"/>
      <c r="D763" s="261"/>
      <c r="E763" s="35"/>
      <c r="F763" s="35"/>
      <c r="G763" s="35"/>
      <c r="H763" s="35"/>
      <c r="I763" s="35"/>
      <c r="J763" s="35"/>
      <c r="K763" s="35"/>
      <c r="L763" s="35"/>
      <c r="M763" s="35"/>
      <c r="N763" s="35"/>
      <c r="O763" s="35"/>
      <c r="P763" s="35"/>
      <c r="Q763" s="35"/>
      <c r="R763" s="35"/>
      <c r="S763" s="35"/>
    </row>
    <row r="764" spans="1:19">
      <c r="A764" s="35"/>
      <c r="B764" s="261"/>
      <c r="C764" s="261"/>
      <c r="D764" s="261"/>
      <c r="E764" s="35"/>
      <c r="F764" s="35"/>
      <c r="G764" s="35"/>
      <c r="H764" s="35"/>
      <c r="I764" s="35"/>
      <c r="J764" s="35"/>
      <c r="K764" s="35"/>
      <c r="L764" s="35"/>
      <c r="M764" s="35"/>
      <c r="N764" s="35"/>
      <c r="O764" s="35"/>
      <c r="P764" s="35"/>
      <c r="Q764" s="35"/>
      <c r="R764" s="35"/>
      <c r="S764" s="35"/>
    </row>
    <row r="765" spans="1:19">
      <c r="A765" s="35"/>
      <c r="B765" s="261"/>
      <c r="C765" s="261"/>
      <c r="D765" s="261"/>
      <c r="E765" s="35"/>
      <c r="F765" s="35"/>
      <c r="G765" s="35"/>
      <c r="H765" s="35"/>
      <c r="I765" s="35"/>
      <c r="J765" s="35"/>
      <c r="K765" s="35"/>
      <c r="L765" s="35"/>
      <c r="M765" s="35"/>
      <c r="N765" s="35"/>
      <c r="O765" s="35"/>
      <c r="P765" s="35"/>
      <c r="Q765" s="35"/>
      <c r="R765" s="35"/>
      <c r="S765" s="35"/>
    </row>
    <row r="766" spans="1:19">
      <c r="A766" s="35"/>
      <c r="B766" s="261"/>
      <c r="C766" s="261"/>
      <c r="D766" s="261"/>
      <c r="E766" s="35"/>
      <c r="F766" s="35"/>
      <c r="G766" s="35"/>
      <c r="H766" s="35"/>
      <c r="I766" s="35"/>
      <c r="J766" s="35"/>
      <c r="K766" s="35"/>
      <c r="L766" s="35"/>
      <c r="M766" s="35"/>
      <c r="N766" s="35"/>
      <c r="O766" s="35"/>
      <c r="P766" s="35"/>
      <c r="Q766" s="35"/>
      <c r="R766" s="35"/>
      <c r="S766" s="35"/>
    </row>
    <row r="767" spans="1:19">
      <c r="A767" s="35"/>
      <c r="B767" s="261"/>
      <c r="C767" s="261"/>
      <c r="D767" s="261"/>
      <c r="E767" s="35"/>
      <c r="F767" s="35"/>
      <c r="G767" s="35"/>
      <c r="H767" s="35"/>
      <c r="I767" s="35"/>
      <c r="J767" s="35"/>
      <c r="K767" s="35"/>
      <c r="L767" s="35"/>
      <c r="M767" s="35"/>
      <c r="N767" s="35"/>
      <c r="O767" s="35"/>
      <c r="P767" s="35"/>
      <c r="Q767" s="35"/>
      <c r="R767" s="35"/>
      <c r="S767" s="35"/>
    </row>
    <row r="768" spans="1:19">
      <c r="A768" s="35"/>
      <c r="B768" s="261"/>
      <c r="C768" s="261"/>
      <c r="D768" s="261"/>
      <c r="E768" s="35"/>
      <c r="F768" s="35"/>
      <c r="G768" s="35"/>
      <c r="H768" s="35"/>
      <c r="I768" s="35"/>
      <c r="J768" s="35"/>
      <c r="K768" s="35"/>
      <c r="L768" s="35"/>
      <c r="M768" s="35"/>
      <c r="N768" s="35"/>
      <c r="O768" s="35"/>
      <c r="P768" s="35"/>
      <c r="Q768" s="35"/>
      <c r="R768" s="35"/>
      <c r="S768" s="35"/>
    </row>
    <row r="769" spans="1:19">
      <c r="A769" s="35"/>
      <c r="B769" s="261"/>
      <c r="C769" s="261"/>
      <c r="D769" s="261"/>
      <c r="E769" s="35"/>
      <c r="F769" s="35"/>
      <c r="G769" s="35"/>
      <c r="H769" s="35"/>
      <c r="I769" s="35"/>
      <c r="J769" s="35"/>
      <c r="K769" s="35"/>
      <c r="L769" s="35"/>
      <c r="M769" s="35"/>
      <c r="N769" s="35"/>
      <c r="O769" s="35"/>
      <c r="P769" s="35"/>
      <c r="Q769" s="35"/>
      <c r="R769" s="35"/>
      <c r="S769" s="35"/>
    </row>
    <row r="770" spans="1:19">
      <c r="A770" s="35"/>
      <c r="B770" s="261"/>
      <c r="C770" s="261"/>
      <c r="D770" s="261"/>
      <c r="E770" s="35"/>
      <c r="F770" s="35"/>
      <c r="G770" s="35"/>
      <c r="H770" s="35"/>
      <c r="I770" s="35"/>
      <c r="J770" s="35"/>
      <c r="K770" s="35"/>
      <c r="L770" s="35"/>
      <c r="M770" s="35"/>
      <c r="N770" s="35"/>
      <c r="O770" s="35"/>
      <c r="P770" s="35"/>
      <c r="Q770" s="35"/>
      <c r="R770" s="35"/>
      <c r="S770" s="35"/>
    </row>
    <row r="771" spans="1:19">
      <c r="A771" s="35"/>
      <c r="B771" s="261"/>
      <c r="C771" s="261"/>
      <c r="D771" s="261"/>
      <c r="E771" s="35"/>
      <c r="F771" s="35"/>
      <c r="G771" s="35"/>
      <c r="H771" s="35"/>
      <c r="I771" s="35"/>
      <c r="J771" s="35"/>
      <c r="K771" s="35"/>
      <c r="L771" s="35"/>
      <c r="M771" s="35"/>
      <c r="N771" s="35"/>
      <c r="O771" s="35"/>
      <c r="P771" s="35"/>
      <c r="Q771" s="35"/>
      <c r="R771" s="35"/>
      <c r="S771" s="35"/>
    </row>
    <row r="772" spans="1:19">
      <c r="A772" s="35"/>
      <c r="B772" s="261"/>
      <c r="C772" s="261"/>
      <c r="D772" s="261"/>
      <c r="E772" s="35"/>
      <c r="F772" s="35"/>
      <c r="G772" s="35"/>
      <c r="H772" s="35"/>
      <c r="I772" s="35"/>
      <c r="J772" s="35"/>
      <c r="K772" s="35"/>
      <c r="L772" s="35"/>
      <c r="M772" s="35"/>
      <c r="N772" s="35"/>
      <c r="O772" s="35"/>
      <c r="P772" s="35"/>
      <c r="Q772" s="35"/>
      <c r="R772" s="35"/>
      <c r="S772" s="35"/>
    </row>
    <row r="773" spans="1:19">
      <c r="A773" s="35"/>
      <c r="B773" s="261"/>
      <c r="C773" s="261"/>
      <c r="D773" s="261"/>
      <c r="E773" s="35"/>
      <c r="F773" s="35"/>
      <c r="G773" s="35"/>
      <c r="H773" s="35"/>
      <c r="I773" s="35"/>
      <c r="J773" s="35"/>
      <c r="K773" s="35"/>
      <c r="L773" s="35"/>
      <c r="M773" s="35"/>
      <c r="N773" s="35"/>
      <c r="O773" s="35"/>
      <c r="P773" s="35"/>
      <c r="Q773" s="35"/>
      <c r="R773" s="35"/>
      <c r="S773" s="35"/>
    </row>
    <row r="774" spans="1:19">
      <c r="A774" s="35"/>
      <c r="B774" s="261"/>
      <c r="C774" s="261"/>
      <c r="D774" s="261"/>
      <c r="E774" s="35"/>
      <c r="F774" s="35"/>
      <c r="G774" s="35"/>
      <c r="H774" s="35"/>
      <c r="I774" s="35"/>
      <c r="J774" s="35"/>
      <c r="K774" s="35"/>
      <c r="L774" s="35"/>
      <c r="M774" s="35"/>
      <c r="N774" s="35"/>
      <c r="O774" s="35"/>
      <c r="P774" s="35"/>
      <c r="Q774" s="35"/>
      <c r="R774" s="35"/>
      <c r="S774" s="35"/>
    </row>
    <row r="775" spans="1:19">
      <c r="A775" s="35"/>
      <c r="B775" s="261"/>
      <c r="C775" s="261"/>
      <c r="D775" s="261"/>
      <c r="E775" s="35"/>
      <c r="F775" s="35"/>
      <c r="G775" s="35"/>
      <c r="H775" s="35"/>
      <c r="I775" s="35"/>
      <c r="J775" s="35"/>
      <c r="K775" s="35"/>
      <c r="L775" s="35"/>
      <c r="M775" s="35"/>
      <c r="N775" s="35"/>
      <c r="O775" s="35"/>
      <c r="P775" s="35"/>
      <c r="Q775" s="35"/>
      <c r="R775" s="35"/>
      <c r="S775" s="35"/>
    </row>
    <row r="776" spans="1:19">
      <c r="A776" s="35"/>
      <c r="B776" s="261"/>
      <c r="C776" s="261"/>
      <c r="D776" s="261"/>
      <c r="E776" s="35"/>
      <c r="F776" s="35"/>
      <c r="G776" s="35"/>
      <c r="H776" s="35"/>
      <c r="I776" s="35"/>
      <c r="J776" s="35"/>
      <c r="K776" s="35"/>
      <c r="L776" s="35"/>
      <c r="M776" s="35"/>
      <c r="N776" s="35"/>
      <c r="O776" s="35"/>
      <c r="P776" s="35"/>
      <c r="Q776" s="35"/>
      <c r="R776" s="35"/>
      <c r="S776" s="35"/>
    </row>
    <row r="777" spans="1:19">
      <c r="A777" s="35"/>
      <c r="B777" s="261"/>
      <c r="C777" s="261"/>
      <c r="D777" s="261"/>
      <c r="E777" s="35"/>
      <c r="F777" s="35"/>
      <c r="G777" s="35"/>
      <c r="H777" s="35"/>
      <c r="I777" s="35"/>
      <c r="J777" s="35"/>
      <c r="K777" s="35"/>
      <c r="L777" s="35"/>
      <c r="M777" s="35"/>
      <c r="N777" s="35"/>
      <c r="O777" s="35"/>
      <c r="P777" s="35"/>
      <c r="Q777" s="35"/>
      <c r="R777" s="35"/>
      <c r="S777" s="35"/>
    </row>
    <row r="778" spans="1:19">
      <c r="A778" s="35"/>
      <c r="B778" s="261"/>
      <c r="C778" s="261"/>
      <c r="D778" s="261"/>
      <c r="E778" s="35"/>
      <c r="F778" s="35"/>
      <c r="G778" s="35"/>
      <c r="H778" s="35"/>
      <c r="I778" s="35"/>
      <c r="J778" s="35"/>
      <c r="K778" s="35"/>
      <c r="L778" s="35"/>
      <c r="M778" s="35"/>
      <c r="N778" s="35"/>
      <c r="O778" s="35"/>
      <c r="P778" s="35"/>
      <c r="Q778" s="35"/>
      <c r="R778" s="35"/>
      <c r="S778" s="35"/>
    </row>
    <row r="779" spans="1:19">
      <c r="A779" s="35"/>
      <c r="B779" s="261"/>
      <c r="C779" s="261"/>
      <c r="D779" s="261"/>
      <c r="E779" s="35"/>
      <c r="F779" s="35"/>
      <c r="G779" s="35"/>
      <c r="H779" s="35"/>
      <c r="I779" s="35"/>
      <c r="J779" s="35"/>
      <c r="K779" s="35"/>
      <c r="L779" s="35"/>
      <c r="M779" s="35"/>
      <c r="N779" s="35"/>
      <c r="O779" s="35"/>
      <c r="P779" s="35"/>
      <c r="Q779" s="35"/>
      <c r="R779" s="35"/>
      <c r="S779" s="35"/>
    </row>
    <row r="780" spans="1:19">
      <c r="A780" s="35"/>
      <c r="B780" s="261"/>
      <c r="C780" s="261"/>
      <c r="D780" s="261"/>
      <c r="E780" s="35"/>
      <c r="F780" s="35"/>
      <c r="G780" s="35"/>
      <c r="H780" s="35"/>
      <c r="I780" s="35"/>
      <c r="J780" s="35"/>
      <c r="K780" s="35"/>
      <c r="L780" s="35"/>
      <c r="M780" s="35"/>
      <c r="N780" s="35"/>
      <c r="O780" s="35"/>
      <c r="P780" s="35"/>
      <c r="Q780" s="35"/>
      <c r="R780" s="35"/>
      <c r="S780" s="35"/>
    </row>
    <row r="781" spans="1:19">
      <c r="A781" s="35"/>
      <c r="B781" s="261"/>
      <c r="C781" s="261"/>
      <c r="D781" s="261"/>
      <c r="E781" s="35"/>
      <c r="F781" s="35"/>
      <c r="G781" s="35"/>
      <c r="H781" s="35"/>
      <c r="I781" s="35"/>
      <c r="J781" s="35"/>
      <c r="K781" s="35"/>
      <c r="L781" s="35"/>
      <c r="M781" s="35"/>
      <c r="N781" s="35"/>
      <c r="O781" s="35"/>
      <c r="P781" s="35"/>
      <c r="Q781" s="35"/>
      <c r="R781" s="35"/>
      <c r="S781" s="35"/>
    </row>
    <row r="782" spans="1:19">
      <c r="A782" s="35"/>
      <c r="B782" s="261"/>
      <c r="C782" s="261"/>
      <c r="D782" s="261"/>
      <c r="E782" s="35"/>
      <c r="F782" s="35"/>
      <c r="G782" s="35"/>
      <c r="H782" s="35"/>
      <c r="I782" s="35"/>
      <c r="J782" s="35"/>
      <c r="K782" s="35"/>
      <c r="L782" s="35"/>
      <c r="M782" s="35"/>
      <c r="N782" s="35"/>
      <c r="O782" s="35"/>
      <c r="P782" s="35"/>
      <c r="Q782" s="35"/>
      <c r="R782" s="35"/>
      <c r="S782" s="35"/>
    </row>
    <row r="783" spans="1:19">
      <c r="A783" s="35"/>
      <c r="B783" s="261"/>
      <c r="C783" s="261"/>
      <c r="D783" s="261"/>
      <c r="E783" s="35"/>
      <c r="F783" s="35"/>
      <c r="G783" s="35"/>
      <c r="H783" s="35"/>
      <c r="I783" s="35"/>
      <c r="J783" s="35"/>
      <c r="K783" s="35"/>
      <c r="L783" s="35"/>
      <c r="M783" s="35"/>
      <c r="N783" s="35"/>
      <c r="O783" s="35"/>
      <c r="P783" s="35"/>
      <c r="Q783" s="35"/>
      <c r="R783" s="35"/>
      <c r="S783" s="35"/>
    </row>
    <row r="784" spans="1:19">
      <c r="A784" s="35"/>
      <c r="B784" s="261"/>
      <c r="C784" s="261"/>
      <c r="D784" s="261"/>
      <c r="E784" s="35"/>
      <c r="F784" s="35"/>
      <c r="G784" s="35"/>
      <c r="H784" s="35"/>
      <c r="I784" s="35"/>
      <c r="J784" s="35"/>
      <c r="K784" s="35"/>
      <c r="L784" s="35"/>
      <c r="M784" s="35"/>
      <c r="N784" s="35"/>
      <c r="O784" s="35"/>
      <c r="P784" s="35"/>
      <c r="Q784" s="35"/>
      <c r="R784" s="35"/>
      <c r="S784" s="35"/>
    </row>
    <row r="785" spans="1:19">
      <c r="A785" s="35"/>
      <c r="B785" s="261"/>
      <c r="C785" s="261"/>
      <c r="D785" s="261"/>
      <c r="E785" s="35"/>
      <c r="F785" s="35"/>
      <c r="G785" s="35"/>
      <c r="H785" s="35"/>
      <c r="I785" s="35"/>
      <c r="J785" s="35"/>
      <c r="K785" s="35"/>
      <c r="L785" s="35"/>
      <c r="M785" s="35"/>
      <c r="N785" s="35"/>
      <c r="O785" s="35"/>
      <c r="P785" s="35"/>
      <c r="Q785" s="35"/>
      <c r="R785" s="35"/>
      <c r="S785" s="35"/>
    </row>
    <row r="786" spans="1:19">
      <c r="A786" s="35"/>
      <c r="B786" s="261"/>
      <c r="C786" s="261"/>
      <c r="D786" s="261"/>
      <c r="E786" s="35"/>
      <c r="F786" s="35"/>
      <c r="G786" s="35"/>
      <c r="H786" s="35"/>
      <c r="I786" s="35"/>
      <c r="J786" s="35"/>
      <c r="K786" s="35"/>
      <c r="L786" s="35"/>
      <c r="M786" s="35"/>
      <c r="N786" s="35"/>
      <c r="O786" s="35"/>
      <c r="P786" s="35"/>
      <c r="Q786" s="35"/>
      <c r="R786" s="35"/>
      <c r="S786" s="35"/>
    </row>
    <row r="787" spans="1:19">
      <c r="A787" s="35"/>
      <c r="B787" s="261"/>
      <c r="C787" s="261"/>
      <c r="D787" s="261"/>
      <c r="E787" s="35"/>
      <c r="F787" s="35"/>
      <c r="G787" s="35"/>
      <c r="H787" s="35"/>
      <c r="I787" s="35"/>
      <c r="J787" s="35"/>
      <c r="K787" s="35"/>
      <c r="L787" s="35"/>
      <c r="M787" s="35"/>
      <c r="N787" s="35"/>
      <c r="O787" s="35"/>
      <c r="P787" s="35"/>
      <c r="Q787" s="35"/>
      <c r="R787" s="35"/>
      <c r="S787" s="35"/>
    </row>
    <row r="788" spans="1:19">
      <c r="A788" s="35"/>
      <c r="B788" s="261"/>
      <c r="C788" s="261"/>
      <c r="D788" s="261"/>
      <c r="E788" s="35"/>
      <c r="F788" s="35"/>
      <c r="G788" s="35"/>
      <c r="H788" s="35"/>
      <c r="I788" s="35"/>
      <c r="J788" s="35"/>
      <c r="K788" s="35"/>
      <c r="L788" s="35"/>
      <c r="M788" s="35"/>
      <c r="N788" s="35"/>
      <c r="O788" s="35"/>
      <c r="P788" s="35"/>
      <c r="Q788" s="35"/>
      <c r="R788" s="35"/>
      <c r="S788" s="35"/>
    </row>
    <row r="789" spans="1:19">
      <c r="A789" s="35"/>
      <c r="B789" s="261"/>
      <c r="C789" s="261"/>
      <c r="D789" s="261"/>
      <c r="E789" s="35"/>
      <c r="F789" s="35"/>
      <c r="G789" s="35"/>
      <c r="H789" s="35"/>
      <c r="I789" s="35"/>
      <c r="J789" s="35"/>
      <c r="K789" s="35"/>
      <c r="L789" s="35"/>
      <c r="M789" s="35"/>
      <c r="N789" s="35"/>
      <c r="O789" s="35"/>
      <c r="P789" s="35"/>
      <c r="Q789" s="35"/>
      <c r="R789" s="35"/>
      <c r="S789" s="35"/>
    </row>
    <row r="790" spans="1:19">
      <c r="A790" s="35"/>
      <c r="B790" s="261"/>
      <c r="C790" s="261"/>
      <c r="D790" s="261"/>
      <c r="E790" s="35"/>
      <c r="F790" s="35"/>
      <c r="G790" s="35"/>
      <c r="H790" s="35"/>
      <c r="I790" s="35"/>
      <c r="J790" s="35"/>
      <c r="K790" s="35"/>
      <c r="L790" s="35"/>
      <c r="M790" s="35"/>
      <c r="N790" s="35"/>
      <c r="O790" s="35"/>
      <c r="P790" s="35"/>
      <c r="Q790" s="35"/>
      <c r="R790" s="35"/>
      <c r="S790" s="35"/>
    </row>
    <row r="791" spans="1:19">
      <c r="A791" s="35"/>
      <c r="B791" s="261"/>
      <c r="C791" s="261"/>
      <c r="D791" s="261"/>
      <c r="E791" s="35"/>
      <c r="F791" s="35"/>
      <c r="G791" s="35"/>
      <c r="H791" s="35"/>
      <c r="I791" s="35"/>
      <c r="J791" s="35"/>
      <c r="K791" s="35"/>
      <c r="L791" s="35"/>
      <c r="M791" s="35"/>
      <c r="N791" s="35"/>
      <c r="O791" s="35"/>
      <c r="P791" s="35"/>
      <c r="Q791" s="35"/>
      <c r="R791" s="35"/>
      <c r="S791" s="35"/>
    </row>
    <row r="792" spans="1:19">
      <c r="A792" s="35"/>
      <c r="B792" s="261"/>
      <c r="C792" s="261"/>
      <c r="D792" s="261"/>
      <c r="E792" s="35"/>
      <c r="F792" s="35"/>
      <c r="G792" s="35"/>
      <c r="H792" s="35"/>
      <c r="I792" s="35"/>
      <c r="J792" s="35"/>
      <c r="K792" s="35"/>
      <c r="L792" s="35"/>
      <c r="M792" s="35"/>
      <c r="N792" s="35"/>
      <c r="O792" s="35"/>
      <c r="P792" s="35"/>
      <c r="Q792" s="35"/>
      <c r="R792" s="35"/>
      <c r="S792" s="35"/>
    </row>
    <row r="793" spans="1:19">
      <c r="A793" s="35"/>
      <c r="B793" s="261"/>
      <c r="C793" s="261"/>
      <c r="D793" s="261"/>
      <c r="E793" s="35"/>
      <c r="F793" s="35"/>
      <c r="G793" s="35"/>
      <c r="H793" s="35"/>
      <c r="I793" s="35"/>
      <c r="J793" s="35"/>
      <c r="K793" s="35"/>
      <c r="L793" s="35"/>
      <c r="M793" s="35"/>
      <c r="N793" s="35"/>
      <c r="O793" s="35"/>
      <c r="P793" s="35"/>
      <c r="Q793" s="35"/>
      <c r="R793" s="35"/>
      <c r="S793" s="35"/>
    </row>
    <row r="794" spans="1:19">
      <c r="A794" s="35"/>
      <c r="B794" s="261"/>
      <c r="C794" s="261"/>
      <c r="D794" s="261"/>
      <c r="E794" s="35"/>
      <c r="F794" s="35"/>
      <c r="G794" s="35"/>
      <c r="H794" s="35"/>
      <c r="I794" s="35"/>
      <c r="J794" s="35"/>
      <c r="K794" s="35"/>
      <c r="L794" s="35"/>
      <c r="M794" s="35"/>
      <c r="N794" s="35"/>
      <c r="O794" s="35"/>
      <c r="P794" s="35"/>
      <c r="Q794" s="35"/>
      <c r="R794" s="35"/>
      <c r="S794" s="35"/>
    </row>
    <row r="795" spans="1:19">
      <c r="A795" s="35"/>
      <c r="B795" s="261"/>
      <c r="C795" s="261"/>
      <c r="D795" s="261"/>
      <c r="E795" s="35"/>
      <c r="F795" s="35"/>
      <c r="G795" s="35"/>
      <c r="H795" s="35"/>
      <c r="I795" s="35"/>
      <c r="J795" s="35"/>
      <c r="K795" s="35"/>
      <c r="L795" s="35"/>
      <c r="M795" s="35"/>
      <c r="N795" s="35"/>
      <c r="O795" s="35"/>
      <c r="P795" s="35"/>
      <c r="Q795" s="35"/>
      <c r="R795" s="35"/>
      <c r="S795" s="35"/>
    </row>
    <row r="796" spans="1:19">
      <c r="A796" s="35"/>
      <c r="B796" s="261"/>
      <c r="C796" s="261"/>
      <c r="D796" s="261"/>
      <c r="E796" s="35"/>
      <c r="F796" s="35"/>
      <c r="G796" s="35"/>
      <c r="H796" s="35"/>
      <c r="I796" s="35"/>
      <c r="J796" s="35"/>
      <c r="K796" s="35"/>
      <c r="L796" s="35"/>
      <c r="M796" s="35"/>
      <c r="N796" s="35"/>
      <c r="O796" s="35"/>
      <c r="P796" s="35"/>
      <c r="Q796" s="35"/>
      <c r="R796" s="35"/>
      <c r="S796" s="35"/>
    </row>
    <row r="797" spans="1:19">
      <c r="A797" s="35"/>
      <c r="B797" s="261"/>
      <c r="C797" s="261"/>
      <c r="D797" s="261"/>
      <c r="E797" s="35"/>
      <c r="F797" s="35"/>
      <c r="G797" s="35"/>
      <c r="H797" s="35"/>
      <c r="I797" s="35"/>
      <c r="J797" s="35"/>
      <c r="K797" s="35"/>
      <c r="L797" s="35"/>
      <c r="M797" s="35"/>
      <c r="N797" s="35"/>
      <c r="O797" s="35"/>
      <c r="P797" s="35"/>
      <c r="Q797" s="35"/>
      <c r="R797" s="35"/>
      <c r="S797" s="35"/>
    </row>
    <row r="798" spans="1:19">
      <c r="A798" s="35"/>
      <c r="B798" s="261"/>
      <c r="C798" s="261"/>
      <c r="D798" s="261"/>
      <c r="E798" s="35"/>
      <c r="F798" s="35"/>
      <c r="G798" s="35"/>
      <c r="H798" s="35"/>
      <c r="I798" s="35"/>
      <c r="J798" s="35"/>
      <c r="K798" s="35"/>
      <c r="L798" s="35"/>
      <c r="M798" s="35"/>
      <c r="N798" s="35"/>
      <c r="O798" s="35"/>
      <c r="P798" s="35"/>
      <c r="Q798" s="35"/>
      <c r="R798" s="35"/>
      <c r="S798" s="35"/>
    </row>
    <row r="799" spans="1:19">
      <c r="A799" s="35"/>
      <c r="B799" s="261"/>
      <c r="C799" s="261"/>
      <c r="D799" s="261"/>
      <c r="E799" s="35"/>
      <c r="F799" s="35"/>
      <c r="G799" s="35"/>
      <c r="H799" s="35"/>
      <c r="I799" s="35"/>
      <c r="J799" s="35"/>
      <c r="K799" s="35"/>
      <c r="L799" s="35"/>
      <c r="M799" s="35"/>
      <c r="N799" s="35"/>
      <c r="O799" s="35"/>
      <c r="P799" s="35"/>
      <c r="Q799" s="35"/>
      <c r="R799" s="35"/>
      <c r="S799" s="35"/>
    </row>
    <row r="800" spans="1:19">
      <c r="A800" s="35"/>
      <c r="B800" s="261"/>
      <c r="C800" s="261"/>
      <c r="D800" s="261"/>
      <c r="E800" s="35"/>
      <c r="F800" s="35"/>
      <c r="G800" s="35"/>
      <c r="H800" s="35"/>
      <c r="I800" s="35"/>
      <c r="J800" s="35"/>
      <c r="K800" s="35"/>
      <c r="L800" s="35"/>
      <c r="M800" s="35"/>
      <c r="N800" s="35"/>
      <c r="O800" s="35"/>
      <c r="P800" s="35"/>
      <c r="Q800" s="35"/>
      <c r="R800" s="35"/>
      <c r="S800" s="35"/>
    </row>
    <row r="801" spans="1:19">
      <c r="A801" s="35"/>
      <c r="B801" s="261"/>
      <c r="C801" s="261"/>
      <c r="D801" s="261"/>
      <c r="E801" s="35"/>
      <c r="F801" s="35"/>
      <c r="G801" s="35"/>
      <c r="H801" s="35"/>
      <c r="I801" s="35"/>
      <c r="J801" s="35"/>
      <c r="K801" s="35"/>
      <c r="L801" s="35"/>
      <c r="M801" s="35"/>
      <c r="N801" s="35"/>
      <c r="O801" s="35"/>
      <c r="P801" s="35"/>
      <c r="Q801" s="35"/>
      <c r="R801" s="35"/>
      <c r="S801" s="35"/>
    </row>
    <row r="802" spans="1:19">
      <c r="A802" s="35"/>
      <c r="B802" s="261"/>
      <c r="C802" s="261"/>
      <c r="D802" s="261"/>
      <c r="E802" s="35"/>
      <c r="F802" s="35"/>
      <c r="G802" s="35"/>
      <c r="H802" s="35"/>
      <c r="I802" s="35"/>
      <c r="J802" s="35"/>
      <c r="K802" s="35"/>
      <c r="L802" s="35"/>
      <c r="M802" s="35"/>
      <c r="N802" s="35"/>
      <c r="O802" s="35"/>
      <c r="P802" s="35"/>
      <c r="Q802" s="35"/>
      <c r="R802" s="35"/>
      <c r="S802" s="35"/>
    </row>
    <row r="803" spans="1:19">
      <c r="A803" s="35"/>
      <c r="B803" s="261"/>
      <c r="C803" s="261"/>
      <c r="D803" s="261"/>
      <c r="E803" s="35"/>
      <c r="F803" s="35"/>
      <c r="G803" s="35"/>
      <c r="H803" s="35"/>
      <c r="I803" s="35"/>
      <c r="J803" s="35"/>
      <c r="K803" s="35"/>
      <c r="L803" s="35"/>
      <c r="M803" s="35"/>
      <c r="N803" s="35"/>
      <c r="O803" s="35"/>
      <c r="P803" s="35"/>
      <c r="Q803" s="35"/>
      <c r="R803" s="35"/>
      <c r="S803" s="35"/>
    </row>
    <row r="804" spans="1:19">
      <c r="A804" s="35"/>
      <c r="B804" s="261"/>
      <c r="C804" s="261"/>
      <c r="D804" s="261"/>
      <c r="E804" s="35"/>
      <c r="F804" s="35"/>
      <c r="G804" s="35"/>
      <c r="H804" s="35"/>
      <c r="I804" s="35"/>
      <c r="J804" s="35"/>
      <c r="K804" s="35"/>
      <c r="L804" s="35"/>
      <c r="M804" s="35"/>
      <c r="N804" s="35"/>
      <c r="O804" s="35"/>
      <c r="P804" s="35"/>
      <c r="Q804" s="35"/>
      <c r="R804" s="35"/>
      <c r="S804" s="35"/>
    </row>
    <row r="805" spans="1:19">
      <c r="A805" s="35"/>
      <c r="B805" s="261"/>
      <c r="C805" s="261"/>
      <c r="D805" s="261"/>
      <c r="E805" s="35"/>
      <c r="F805" s="35"/>
      <c r="G805" s="35"/>
      <c r="H805" s="35"/>
      <c r="I805" s="35"/>
      <c r="J805" s="35"/>
      <c r="K805" s="35"/>
      <c r="L805" s="35"/>
      <c r="M805" s="35"/>
      <c r="N805" s="35"/>
      <c r="O805" s="35"/>
      <c r="P805" s="35"/>
      <c r="Q805" s="35"/>
      <c r="R805" s="35"/>
      <c r="S805" s="35"/>
    </row>
    <row r="806" spans="1:19">
      <c r="A806" s="35"/>
      <c r="B806" s="261"/>
      <c r="C806" s="261"/>
      <c r="D806" s="261"/>
      <c r="E806" s="35"/>
      <c r="F806" s="35"/>
      <c r="G806" s="35"/>
      <c r="H806" s="35"/>
      <c r="I806" s="35"/>
      <c r="J806" s="35"/>
      <c r="K806" s="35"/>
      <c r="L806" s="35"/>
      <c r="M806" s="35"/>
      <c r="N806" s="35"/>
      <c r="O806" s="35"/>
      <c r="P806" s="35"/>
      <c r="Q806" s="35"/>
      <c r="R806" s="35"/>
      <c r="S806" s="35"/>
    </row>
    <row r="807" spans="1:19">
      <c r="A807" s="35"/>
      <c r="B807" s="261"/>
      <c r="C807" s="261"/>
      <c r="D807" s="261"/>
      <c r="E807" s="35"/>
      <c r="F807" s="35"/>
      <c r="G807" s="35"/>
      <c r="H807" s="35"/>
      <c r="I807" s="35"/>
      <c r="J807" s="35"/>
      <c r="K807" s="35"/>
      <c r="L807" s="35"/>
      <c r="M807" s="35"/>
      <c r="N807" s="35"/>
      <c r="O807" s="35"/>
      <c r="P807" s="35"/>
      <c r="Q807" s="35"/>
      <c r="R807" s="35"/>
      <c r="S807" s="35"/>
    </row>
    <row r="808" spans="1:19">
      <c r="A808" s="35"/>
      <c r="B808" s="261"/>
      <c r="C808" s="261"/>
      <c r="D808" s="261"/>
      <c r="E808" s="35"/>
      <c r="F808" s="35"/>
      <c r="G808" s="35"/>
      <c r="H808" s="35"/>
      <c r="I808" s="35"/>
      <c r="J808" s="35"/>
      <c r="K808" s="35"/>
      <c r="L808" s="35"/>
      <c r="M808" s="35"/>
      <c r="N808" s="35"/>
      <c r="O808" s="35"/>
      <c r="P808" s="35"/>
      <c r="Q808" s="35"/>
      <c r="R808" s="35"/>
      <c r="S808" s="35"/>
    </row>
    <row r="809" spans="1:19">
      <c r="A809" s="35"/>
      <c r="B809" s="261"/>
      <c r="C809" s="261"/>
      <c r="D809" s="261"/>
      <c r="E809" s="35"/>
      <c r="F809" s="35"/>
      <c r="G809" s="35"/>
      <c r="H809" s="35"/>
      <c r="I809" s="35"/>
      <c r="J809" s="35"/>
      <c r="K809" s="35"/>
      <c r="L809" s="35"/>
      <c r="M809" s="35"/>
      <c r="N809" s="35"/>
      <c r="O809" s="35"/>
      <c r="P809" s="35"/>
      <c r="Q809" s="35"/>
      <c r="R809" s="35"/>
      <c r="S809" s="35"/>
    </row>
    <row r="810" spans="1:19">
      <c r="A810" s="35"/>
      <c r="B810" s="261"/>
      <c r="C810" s="261"/>
      <c r="D810" s="261"/>
      <c r="E810" s="35"/>
      <c r="F810" s="35"/>
      <c r="G810" s="35"/>
      <c r="H810" s="35"/>
      <c r="I810" s="35"/>
      <c r="J810" s="35"/>
      <c r="K810" s="35"/>
      <c r="L810" s="35"/>
      <c r="M810" s="35"/>
      <c r="N810" s="35"/>
      <c r="O810" s="35"/>
      <c r="P810" s="35"/>
      <c r="Q810" s="35"/>
      <c r="R810" s="35"/>
      <c r="S810" s="35"/>
    </row>
    <row r="811" spans="1:19">
      <c r="A811" s="35"/>
      <c r="B811" s="261"/>
      <c r="C811" s="261"/>
      <c r="D811" s="261"/>
      <c r="E811" s="35"/>
      <c r="F811" s="35"/>
      <c r="G811" s="35"/>
      <c r="H811" s="35"/>
      <c r="I811" s="35"/>
      <c r="J811" s="35"/>
      <c r="K811" s="35"/>
      <c r="L811" s="35"/>
      <c r="M811" s="35"/>
      <c r="N811" s="35"/>
      <c r="O811" s="35"/>
      <c r="P811" s="35"/>
      <c r="Q811" s="35"/>
      <c r="R811" s="35"/>
      <c r="S811" s="35"/>
    </row>
    <row r="812" spans="1:19">
      <c r="A812" s="35"/>
      <c r="B812" s="261"/>
      <c r="C812" s="261"/>
      <c r="D812" s="261"/>
      <c r="E812" s="35"/>
      <c r="F812" s="35"/>
      <c r="G812" s="35"/>
      <c r="H812" s="35"/>
      <c r="I812" s="35"/>
      <c r="J812" s="35"/>
      <c r="K812" s="35"/>
      <c r="L812" s="35"/>
      <c r="M812" s="35"/>
      <c r="N812" s="35"/>
      <c r="O812" s="35"/>
      <c r="P812" s="35"/>
      <c r="Q812" s="35"/>
      <c r="R812" s="35"/>
      <c r="S812" s="35"/>
    </row>
    <row r="813" spans="1:19">
      <c r="A813" s="35"/>
      <c r="B813" s="261"/>
      <c r="C813" s="261"/>
      <c r="D813" s="261"/>
      <c r="E813" s="35"/>
      <c r="F813" s="35"/>
      <c r="G813" s="35"/>
      <c r="H813" s="35"/>
      <c r="I813" s="35"/>
      <c r="J813" s="35"/>
      <c r="K813" s="35"/>
      <c r="L813" s="35"/>
      <c r="M813" s="35"/>
      <c r="N813" s="35"/>
      <c r="O813" s="35"/>
      <c r="P813" s="35"/>
      <c r="Q813" s="35"/>
      <c r="R813" s="35"/>
      <c r="S813" s="35"/>
    </row>
    <row r="814" spans="1:19">
      <c r="A814" s="35"/>
      <c r="B814" s="261"/>
      <c r="C814" s="261"/>
      <c r="D814" s="261"/>
      <c r="E814" s="35"/>
      <c r="F814" s="35"/>
      <c r="G814" s="35"/>
      <c r="H814" s="35"/>
      <c r="I814" s="35"/>
      <c r="J814" s="35"/>
      <c r="K814" s="35"/>
      <c r="L814" s="35"/>
      <c r="M814" s="35"/>
      <c r="N814" s="35"/>
      <c r="O814" s="35"/>
      <c r="P814" s="35"/>
      <c r="Q814" s="35"/>
      <c r="R814" s="35"/>
      <c r="S814" s="35"/>
    </row>
    <row r="815" spans="1:19">
      <c r="A815" s="35"/>
      <c r="B815" s="261"/>
      <c r="C815" s="261"/>
      <c r="D815" s="261"/>
      <c r="E815" s="35"/>
      <c r="F815" s="35"/>
      <c r="G815" s="35"/>
      <c r="H815" s="35"/>
      <c r="I815" s="35"/>
      <c r="J815" s="35"/>
      <c r="K815" s="35"/>
      <c r="L815" s="35"/>
      <c r="M815" s="35"/>
      <c r="N815" s="35"/>
      <c r="O815" s="35"/>
      <c r="P815" s="35"/>
      <c r="Q815" s="35"/>
      <c r="R815" s="35"/>
      <c r="S815" s="35"/>
    </row>
    <row r="816" spans="1:19">
      <c r="A816" s="35"/>
      <c r="B816" s="261"/>
      <c r="C816" s="261"/>
      <c r="D816" s="261"/>
      <c r="E816" s="35"/>
      <c r="F816" s="35"/>
      <c r="G816" s="35"/>
      <c r="H816" s="35"/>
      <c r="I816" s="35"/>
      <c r="J816" s="35"/>
      <c r="K816" s="35"/>
      <c r="L816" s="35"/>
      <c r="M816" s="35"/>
      <c r="N816" s="35"/>
      <c r="O816" s="35"/>
      <c r="P816" s="35"/>
      <c r="Q816" s="35"/>
      <c r="R816" s="35"/>
      <c r="S816" s="35"/>
    </row>
    <row r="817" spans="1:19">
      <c r="A817" s="35"/>
      <c r="B817" s="261"/>
      <c r="C817" s="261"/>
      <c r="D817" s="261"/>
      <c r="E817" s="35"/>
      <c r="F817" s="35"/>
      <c r="G817" s="35"/>
      <c r="H817" s="35"/>
      <c r="I817" s="35"/>
      <c r="J817" s="35"/>
      <c r="K817" s="35"/>
      <c r="L817" s="35"/>
      <c r="M817" s="35"/>
      <c r="N817" s="35"/>
      <c r="O817" s="35"/>
      <c r="P817" s="35"/>
      <c r="Q817" s="35"/>
      <c r="R817" s="35"/>
      <c r="S817" s="35"/>
    </row>
    <row r="818" spans="1:19">
      <c r="A818" s="35"/>
      <c r="B818" s="261"/>
      <c r="C818" s="261"/>
      <c r="D818" s="261"/>
      <c r="E818" s="35"/>
      <c r="F818" s="35"/>
      <c r="G818" s="35"/>
      <c r="H818" s="35"/>
      <c r="I818" s="35"/>
      <c r="J818" s="35"/>
      <c r="K818" s="35"/>
      <c r="L818" s="35"/>
      <c r="M818" s="35"/>
      <c r="N818" s="35"/>
      <c r="O818" s="35"/>
      <c r="P818" s="35"/>
      <c r="Q818" s="35"/>
      <c r="R818" s="35"/>
      <c r="S818" s="35"/>
    </row>
    <row r="819" spans="1:19">
      <c r="A819" s="35"/>
      <c r="B819" s="261"/>
      <c r="C819" s="261"/>
      <c r="D819" s="261"/>
      <c r="E819" s="35"/>
      <c r="F819" s="35"/>
      <c r="G819" s="35"/>
      <c r="H819" s="35"/>
      <c r="I819" s="35"/>
      <c r="J819" s="35"/>
      <c r="K819" s="35"/>
      <c r="L819" s="35"/>
      <c r="M819" s="35"/>
      <c r="N819" s="35"/>
      <c r="O819" s="35"/>
      <c r="P819" s="35"/>
      <c r="Q819" s="35"/>
      <c r="R819" s="35"/>
      <c r="S819" s="35"/>
    </row>
    <row r="820" spans="1:19">
      <c r="A820" s="35"/>
      <c r="B820" s="261"/>
      <c r="C820" s="261"/>
      <c r="D820" s="261"/>
      <c r="E820" s="35"/>
      <c r="F820" s="35"/>
      <c r="G820" s="35"/>
      <c r="H820" s="35"/>
      <c r="I820" s="35"/>
      <c r="J820" s="35"/>
      <c r="K820" s="35"/>
      <c r="L820" s="35"/>
      <c r="M820" s="35"/>
      <c r="N820" s="35"/>
      <c r="O820" s="35"/>
      <c r="P820" s="35"/>
      <c r="Q820" s="35"/>
      <c r="R820" s="35"/>
      <c r="S820" s="35"/>
    </row>
    <row r="821" spans="1:19">
      <c r="A821" s="35"/>
      <c r="B821" s="261"/>
      <c r="C821" s="261"/>
      <c r="D821" s="261"/>
      <c r="E821" s="35"/>
      <c r="F821" s="35"/>
      <c r="G821" s="35"/>
      <c r="H821" s="35"/>
      <c r="I821" s="35"/>
      <c r="J821" s="35"/>
      <c r="K821" s="35"/>
      <c r="L821" s="35"/>
      <c r="M821" s="35"/>
      <c r="N821" s="35"/>
      <c r="O821" s="35"/>
      <c r="P821" s="35"/>
      <c r="Q821" s="35"/>
      <c r="R821" s="35"/>
      <c r="S821" s="35"/>
    </row>
    <row r="822" spans="1:19">
      <c r="A822" s="35"/>
      <c r="B822" s="261"/>
      <c r="C822" s="261"/>
      <c r="D822" s="261"/>
      <c r="E822" s="35"/>
      <c r="F822" s="35"/>
      <c r="G822" s="35"/>
      <c r="H822" s="35"/>
      <c r="I822" s="35"/>
      <c r="J822" s="35"/>
      <c r="K822" s="35"/>
      <c r="L822" s="35"/>
      <c r="M822" s="35"/>
      <c r="N822" s="35"/>
      <c r="O822" s="35"/>
      <c r="P822" s="35"/>
      <c r="Q822" s="35"/>
      <c r="R822" s="35"/>
      <c r="S822" s="35"/>
    </row>
    <row r="823" spans="1:19">
      <c r="A823" s="35"/>
      <c r="B823" s="261"/>
      <c r="C823" s="261"/>
      <c r="D823" s="261"/>
      <c r="E823" s="35"/>
      <c r="F823" s="35"/>
      <c r="G823" s="35"/>
      <c r="H823" s="35"/>
      <c r="I823" s="35"/>
      <c r="J823" s="35"/>
      <c r="K823" s="35"/>
      <c r="L823" s="35"/>
      <c r="M823" s="35"/>
      <c r="N823" s="35"/>
      <c r="O823" s="35"/>
      <c r="P823" s="35"/>
      <c r="Q823" s="35"/>
      <c r="R823" s="35"/>
      <c r="S823" s="35"/>
    </row>
    <row r="824" spans="1:19">
      <c r="A824" s="35"/>
      <c r="B824" s="261"/>
      <c r="C824" s="261"/>
      <c r="D824" s="261"/>
      <c r="E824" s="35"/>
      <c r="F824" s="35"/>
      <c r="G824" s="35"/>
      <c r="H824" s="35"/>
      <c r="I824" s="35"/>
      <c r="J824" s="35"/>
      <c r="K824" s="35"/>
      <c r="L824" s="35"/>
      <c r="M824" s="35"/>
      <c r="N824" s="35"/>
      <c r="O824" s="35"/>
      <c r="P824" s="35"/>
      <c r="Q824" s="35"/>
      <c r="R824" s="35"/>
      <c r="S824" s="35"/>
    </row>
    <row r="825" spans="1:19">
      <c r="A825" s="35"/>
      <c r="B825" s="261"/>
      <c r="C825" s="261"/>
      <c r="D825" s="261"/>
      <c r="E825" s="35"/>
      <c r="F825" s="35"/>
      <c r="G825" s="35"/>
      <c r="H825" s="35"/>
      <c r="I825" s="35"/>
      <c r="J825" s="35"/>
      <c r="K825" s="35"/>
      <c r="L825" s="35"/>
      <c r="M825" s="35"/>
      <c r="N825" s="35"/>
      <c r="O825" s="35"/>
      <c r="P825" s="35"/>
      <c r="Q825" s="35"/>
      <c r="R825" s="35"/>
      <c r="S825" s="35"/>
    </row>
    <row r="826" spans="1:19">
      <c r="A826" s="35"/>
      <c r="B826" s="261"/>
      <c r="C826" s="261"/>
      <c r="D826" s="261"/>
      <c r="E826" s="35"/>
      <c r="F826" s="35"/>
      <c r="G826" s="35"/>
      <c r="H826" s="35"/>
      <c r="I826" s="35"/>
      <c r="J826" s="35"/>
      <c r="K826" s="35"/>
      <c r="L826" s="35"/>
      <c r="M826" s="35"/>
      <c r="N826" s="35"/>
      <c r="O826" s="35"/>
      <c r="P826" s="35"/>
      <c r="Q826" s="35"/>
      <c r="R826" s="35"/>
      <c r="S826" s="35"/>
    </row>
    <row r="827" spans="1:19">
      <c r="A827" s="35"/>
      <c r="B827" s="261"/>
      <c r="C827" s="261"/>
      <c r="D827" s="261"/>
      <c r="E827" s="35"/>
      <c r="F827" s="35"/>
      <c r="G827" s="35"/>
      <c r="H827" s="35"/>
      <c r="I827" s="35"/>
      <c r="J827" s="35"/>
      <c r="K827" s="35"/>
      <c r="L827" s="35"/>
      <c r="M827" s="35"/>
      <c r="N827" s="35"/>
      <c r="O827" s="35"/>
      <c r="P827" s="35"/>
      <c r="Q827" s="35"/>
      <c r="R827" s="35"/>
      <c r="S827" s="35"/>
    </row>
    <row r="828" spans="1:19">
      <c r="A828" s="35"/>
      <c r="B828" s="261"/>
      <c r="C828" s="261"/>
      <c r="D828" s="261"/>
      <c r="E828" s="35"/>
      <c r="F828" s="35"/>
      <c r="G828" s="35"/>
      <c r="H828" s="35"/>
      <c r="I828" s="35"/>
      <c r="J828" s="35"/>
      <c r="K828" s="35"/>
      <c r="L828" s="35"/>
      <c r="M828" s="35"/>
      <c r="N828" s="35"/>
      <c r="O828" s="35"/>
      <c r="P828" s="35"/>
      <c r="Q828" s="35"/>
      <c r="R828" s="35"/>
      <c r="S828" s="35"/>
    </row>
    <row r="829" spans="1:19">
      <c r="A829" s="35"/>
      <c r="B829" s="261"/>
      <c r="C829" s="261"/>
      <c r="D829" s="261"/>
      <c r="E829" s="35"/>
      <c r="F829" s="35"/>
      <c r="G829" s="35"/>
      <c r="H829" s="35"/>
      <c r="I829" s="35"/>
      <c r="J829" s="35"/>
      <c r="K829" s="35"/>
      <c r="L829" s="35"/>
      <c r="M829" s="35"/>
      <c r="N829" s="35"/>
      <c r="O829" s="35"/>
      <c r="P829" s="35"/>
      <c r="Q829" s="35"/>
      <c r="R829" s="35"/>
      <c r="S829" s="35"/>
    </row>
    <row r="830" spans="1:19">
      <c r="A830" s="35"/>
      <c r="B830" s="261"/>
      <c r="C830" s="261"/>
      <c r="D830" s="261"/>
      <c r="E830" s="35"/>
      <c r="F830" s="35"/>
      <c r="G830" s="35"/>
      <c r="H830" s="35"/>
      <c r="I830" s="35"/>
      <c r="J830" s="35"/>
      <c r="K830" s="35"/>
      <c r="L830" s="35"/>
      <c r="M830" s="35"/>
      <c r="N830" s="35"/>
      <c r="O830" s="35"/>
      <c r="P830" s="35"/>
      <c r="Q830" s="35"/>
      <c r="R830" s="35"/>
      <c r="S830" s="35"/>
    </row>
    <row r="831" spans="1:19">
      <c r="A831" s="35"/>
      <c r="B831" s="261"/>
      <c r="C831" s="261"/>
      <c r="D831" s="261"/>
      <c r="E831" s="35"/>
      <c r="F831" s="35"/>
      <c r="G831" s="35"/>
      <c r="H831" s="35"/>
      <c r="I831" s="35"/>
      <c r="J831" s="35"/>
      <c r="K831" s="35"/>
      <c r="L831" s="35"/>
      <c r="M831" s="35"/>
      <c r="N831" s="35"/>
      <c r="O831" s="35"/>
      <c r="P831" s="35"/>
      <c r="Q831" s="35"/>
      <c r="R831" s="35"/>
      <c r="S831" s="35"/>
    </row>
    <row r="832" spans="1:19">
      <c r="A832" s="35"/>
      <c r="B832" s="261"/>
      <c r="C832" s="261"/>
      <c r="D832" s="261"/>
      <c r="E832" s="35"/>
      <c r="F832" s="35"/>
      <c r="G832" s="35"/>
      <c r="H832" s="35"/>
      <c r="I832" s="35"/>
      <c r="J832" s="35"/>
      <c r="K832" s="35"/>
      <c r="L832" s="35"/>
      <c r="M832" s="35"/>
      <c r="N832" s="35"/>
      <c r="O832" s="35"/>
      <c r="P832" s="35"/>
      <c r="Q832" s="35"/>
      <c r="R832" s="35"/>
      <c r="S832" s="35"/>
    </row>
    <row r="833" spans="1:19">
      <c r="A833" s="35"/>
      <c r="B833" s="261"/>
      <c r="C833" s="261"/>
      <c r="D833" s="261"/>
      <c r="E833" s="35"/>
      <c r="F833" s="35"/>
      <c r="G833" s="35"/>
      <c r="H833" s="35"/>
      <c r="I833" s="35"/>
      <c r="J833" s="35"/>
      <c r="K833" s="35"/>
      <c r="L833" s="35"/>
      <c r="M833" s="35"/>
      <c r="N833" s="35"/>
      <c r="O833" s="35"/>
      <c r="P833" s="35"/>
      <c r="Q833" s="35"/>
      <c r="R833" s="35"/>
      <c r="S833" s="35"/>
    </row>
    <row r="834" spans="1:19">
      <c r="A834" s="35"/>
      <c r="B834" s="261"/>
      <c r="C834" s="261"/>
      <c r="D834" s="261"/>
      <c r="E834" s="35"/>
      <c r="F834" s="35"/>
      <c r="G834" s="35"/>
      <c r="H834" s="35"/>
      <c r="I834" s="35"/>
      <c r="J834" s="35"/>
      <c r="K834" s="35"/>
      <c r="L834" s="35"/>
      <c r="M834" s="35"/>
      <c r="N834" s="35"/>
      <c r="O834" s="35"/>
      <c r="P834" s="35"/>
      <c r="Q834" s="35"/>
      <c r="R834" s="35"/>
      <c r="S834" s="35"/>
    </row>
    <row r="835" spans="1:19">
      <c r="A835" s="35"/>
      <c r="B835" s="261"/>
      <c r="C835" s="261"/>
      <c r="D835" s="261"/>
      <c r="E835" s="35"/>
      <c r="F835" s="35"/>
      <c r="G835" s="35"/>
      <c r="H835" s="35"/>
      <c r="I835" s="35"/>
      <c r="J835" s="35"/>
      <c r="K835" s="35"/>
      <c r="L835" s="35"/>
      <c r="M835" s="35"/>
      <c r="N835" s="35"/>
      <c r="O835" s="35"/>
      <c r="P835" s="35"/>
      <c r="Q835" s="35"/>
      <c r="R835" s="35"/>
      <c r="S835" s="35"/>
    </row>
    <row r="836" spans="1:19">
      <c r="A836" s="35"/>
      <c r="B836" s="261"/>
      <c r="C836" s="261"/>
      <c r="D836" s="261"/>
      <c r="E836" s="35"/>
      <c r="F836" s="35"/>
      <c r="G836" s="35"/>
      <c r="H836" s="35"/>
      <c r="I836" s="35"/>
      <c r="J836" s="35"/>
      <c r="K836" s="35"/>
      <c r="L836" s="35"/>
      <c r="M836" s="35"/>
      <c r="N836" s="35"/>
      <c r="O836" s="35"/>
      <c r="P836" s="35"/>
      <c r="Q836" s="35"/>
      <c r="R836" s="35"/>
      <c r="S836" s="35"/>
    </row>
    <row r="837" spans="1:19">
      <c r="A837" s="35"/>
      <c r="B837" s="261"/>
      <c r="C837" s="261"/>
      <c r="D837" s="261"/>
      <c r="E837" s="35"/>
      <c r="F837" s="35"/>
      <c r="G837" s="35"/>
      <c r="H837" s="35"/>
      <c r="I837" s="35"/>
      <c r="J837" s="35"/>
      <c r="K837" s="35"/>
      <c r="L837" s="35"/>
      <c r="M837" s="35"/>
      <c r="N837" s="35"/>
      <c r="O837" s="35"/>
      <c r="P837" s="35"/>
      <c r="Q837" s="35"/>
      <c r="R837" s="35"/>
      <c r="S837" s="35"/>
    </row>
    <row r="838" spans="1:19">
      <c r="A838" s="35"/>
      <c r="B838" s="261"/>
      <c r="C838" s="261"/>
      <c r="D838" s="261"/>
      <c r="E838" s="35"/>
      <c r="F838" s="35"/>
      <c r="G838" s="35"/>
      <c r="H838" s="35"/>
      <c r="I838" s="35"/>
      <c r="J838" s="35"/>
      <c r="K838" s="35"/>
      <c r="L838" s="35"/>
      <c r="M838" s="35"/>
      <c r="N838" s="35"/>
      <c r="O838" s="35"/>
      <c r="P838" s="35"/>
      <c r="Q838" s="35"/>
      <c r="R838" s="35"/>
      <c r="S838" s="35"/>
    </row>
    <row r="839" spans="1:19">
      <c r="A839" s="35"/>
      <c r="B839" s="261"/>
      <c r="C839" s="261"/>
      <c r="D839" s="261"/>
      <c r="E839" s="35"/>
      <c r="F839" s="35"/>
      <c r="G839" s="35"/>
      <c r="H839" s="35"/>
      <c r="I839" s="35"/>
      <c r="J839" s="35"/>
      <c r="K839" s="35"/>
      <c r="L839" s="35"/>
      <c r="M839" s="35"/>
      <c r="N839" s="35"/>
      <c r="O839" s="35"/>
      <c r="P839" s="35"/>
      <c r="Q839" s="35"/>
      <c r="R839" s="35"/>
      <c r="S839" s="35"/>
    </row>
    <row r="840" spans="1:19">
      <c r="A840" s="35"/>
      <c r="B840" s="261"/>
      <c r="C840" s="261"/>
      <c r="D840" s="261"/>
      <c r="E840" s="35"/>
      <c r="F840" s="35"/>
      <c r="G840" s="35"/>
      <c r="H840" s="35"/>
      <c r="I840" s="35"/>
      <c r="J840" s="35"/>
      <c r="K840" s="35"/>
      <c r="L840" s="35"/>
      <c r="M840" s="35"/>
      <c r="N840" s="35"/>
      <c r="O840" s="35"/>
      <c r="P840" s="35"/>
      <c r="Q840" s="35"/>
      <c r="R840" s="35"/>
      <c r="S840" s="35"/>
    </row>
    <row r="841" spans="1:19">
      <c r="A841" s="35"/>
      <c r="B841" s="261"/>
      <c r="C841" s="261"/>
      <c r="D841" s="261"/>
      <c r="E841" s="35"/>
      <c r="F841" s="35"/>
      <c r="G841" s="35"/>
      <c r="H841" s="35"/>
      <c r="I841" s="35"/>
      <c r="J841" s="35"/>
      <c r="K841" s="35"/>
      <c r="L841" s="35"/>
      <c r="M841" s="35"/>
      <c r="N841" s="35"/>
      <c r="O841" s="35"/>
      <c r="P841" s="35"/>
      <c r="Q841" s="35"/>
      <c r="R841" s="35"/>
      <c r="S841" s="35"/>
    </row>
    <row r="842" spans="1:19">
      <c r="A842" s="35"/>
      <c r="B842" s="261"/>
      <c r="C842" s="261"/>
      <c r="D842" s="261"/>
      <c r="E842" s="35"/>
      <c r="F842" s="35"/>
      <c r="G842" s="35"/>
      <c r="H842" s="35"/>
      <c r="I842" s="35"/>
      <c r="J842" s="35"/>
      <c r="K842" s="35"/>
      <c r="L842" s="35"/>
      <c r="M842" s="35"/>
      <c r="N842" s="35"/>
      <c r="O842" s="35"/>
      <c r="P842" s="35"/>
      <c r="Q842" s="35"/>
      <c r="R842" s="35"/>
      <c r="S842" s="35"/>
    </row>
    <row r="843" spans="1:19">
      <c r="A843" s="35"/>
      <c r="B843" s="261"/>
      <c r="C843" s="261"/>
      <c r="D843" s="261"/>
      <c r="E843" s="35"/>
      <c r="F843" s="35"/>
      <c r="G843" s="35"/>
      <c r="H843" s="35"/>
      <c r="I843" s="35"/>
      <c r="J843" s="35"/>
      <c r="K843" s="35"/>
      <c r="L843" s="35"/>
      <c r="M843" s="35"/>
      <c r="N843" s="35"/>
      <c r="O843" s="35"/>
      <c r="P843" s="35"/>
      <c r="Q843" s="35"/>
      <c r="R843" s="35"/>
      <c r="S843" s="35"/>
    </row>
    <row r="844" spans="1:19">
      <c r="A844" s="35"/>
      <c r="B844" s="261"/>
      <c r="C844" s="261"/>
      <c r="D844" s="261"/>
      <c r="E844" s="35"/>
      <c r="F844" s="35"/>
      <c r="G844" s="35"/>
      <c r="H844" s="35"/>
      <c r="I844" s="35"/>
      <c r="J844" s="35"/>
      <c r="K844" s="35"/>
      <c r="L844" s="35"/>
      <c r="M844" s="35"/>
      <c r="N844" s="35"/>
      <c r="O844" s="35"/>
      <c r="P844" s="35"/>
      <c r="Q844" s="35"/>
      <c r="R844" s="35"/>
      <c r="S844" s="35"/>
    </row>
    <row r="845" spans="1:19">
      <c r="A845" s="35"/>
      <c r="B845" s="261"/>
      <c r="C845" s="261"/>
      <c r="D845" s="261"/>
      <c r="E845" s="35"/>
      <c r="F845" s="35"/>
      <c r="G845" s="35"/>
      <c r="H845" s="35"/>
      <c r="I845" s="35"/>
      <c r="J845" s="35"/>
      <c r="K845" s="35"/>
      <c r="L845" s="35"/>
      <c r="M845" s="35"/>
      <c r="N845" s="35"/>
      <c r="O845" s="35"/>
      <c r="P845" s="35"/>
      <c r="Q845" s="35"/>
      <c r="R845" s="35"/>
      <c r="S845" s="35"/>
    </row>
    <row r="846" spans="1:19">
      <c r="A846" s="35"/>
      <c r="B846" s="261"/>
      <c r="C846" s="261"/>
      <c r="D846" s="261"/>
      <c r="E846" s="35"/>
      <c r="F846" s="35"/>
      <c r="G846" s="35"/>
      <c r="H846" s="35"/>
      <c r="I846" s="35"/>
      <c r="J846" s="35"/>
      <c r="K846" s="35"/>
      <c r="L846" s="35"/>
      <c r="M846" s="35"/>
      <c r="N846" s="35"/>
      <c r="O846" s="35"/>
      <c r="P846" s="35"/>
      <c r="Q846" s="35"/>
      <c r="R846" s="35"/>
      <c r="S846" s="35"/>
    </row>
    <row r="847" spans="1:19">
      <c r="A847" s="35"/>
      <c r="B847" s="261"/>
      <c r="C847" s="261"/>
      <c r="D847" s="261"/>
      <c r="E847" s="35"/>
      <c r="F847" s="35"/>
      <c r="G847" s="35"/>
      <c r="H847" s="35"/>
      <c r="I847" s="35"/>
      <c r="J847" s="35"/>
      <c r="K847" s="35"/>
      <c r="L847" s="35"/>
      <c r="M847" s="35"/>
      <c r="N847" s="35"/>
      <c r="O847" s="35"/>
      <c r="P847" s="35"/>
      <c r="Q847" s="35"/>
      <c r="R847" s="35"/>
      <c r="S847" s="35"/>
    </row>
    <row r="848" spans="1:19">
      <c r="A848" s="35"/>
      <c r="B848" s="261"/>
      <c r="C848" s="261"/>
      <c r="D848" s="261"/>
      <c r="E848" s="35"/>
      <c r="F848" s="35"/>
      <c r="G848" s="35"/>
      <c r="H848" s="35"/>
      <c r="I848" s="35"/>
      <c r="J848" s="35"/>
      <c r="K848" s="35"/>
      <c r="L848" s="35"/>
      <c r="M848" s="35"/>
      <c r="N848" s="35"/>
      <c r="O848" s="35"/>
      <c r="P848" s="35"/>
      <c r="Q848" s="35"/>
      <c r="R848" s="35"/>
      <c r="S848" s="35"/>
    </row>
    <row r="849" spans="1:19">
      <c r="A849" s="35"/>
      <c r="B849" s="261"/>
      <c r="C849" s="261"/>
      <c r="D849" s="261"/>
      <c r="E849" s="35"/>
      <c r="F849" s="35"/>
      <c r="G849" s="35"/>
      <c r="H849" s="35"/>
      <c r="I849" s="35"/>
      <c r="J849" s="35"/>
      <c r="K849" s="35"/>
      <c r="L849" s="35"/>
      <c r="M849" s="35"/>
      <c r="N849" s="35"/>
      <c r="O849" s="35"/>
      <c r="P849" s="35"/>
      <c r="Q849" s="35"/>
      <c r="R849" s="35"/>
      <c r="S849" s="35"/>
    </row>
    <row r="850" spans="1:19">
      <c r="A850" s="35"/>
      <c r="B850" s="261"/>
      <c r="C850" s="261"/>
      <c r="D850" s="261"/>
      <c r="E850" s="35"/>
      <c r="F850" s="35"/>
      <c r="G850" s="35"/>
      <c r="H850" s="35"/>
      <c r="I850" s="35"/>
      <c r="J850" s="35"/>
      <c r="K850" s="35"/>
      <c r="L850" s="35"/>
      <c r="M850" s="35"/>
      <c r="N850" s="35"/>
      <c r="O850" s="35"/>
      <c r="P850" s="35"/>
      <c r="Q850" s="35"/>
      <c r="R850" s="35"/>
      <c r="S850" s="35"/>
    </row>
    <row r="851" spans="1:19">
      <c r="A851" s="35"/>
      <c r="B851" s="261"/>
      <c r="C851" s="261"/>
      <c r="D851" s="261"/>
      <c r="E851" s="35"/>
      <c r="F851" s="35"/>
      <c r="G851" s="35"/>
      <c r="H851" s="35"/>
      <c r="I851" s="35"/>
      <c r="J851" s="35"/>
      <c r="K851" s="35"/>
      <c r="L851" s="35"/>
      <c r="M851" s="35"/>
      <c r="N851" s="35"/>
      <c r="O851" s="35"/>
      <c r="P851" s="35"/>
      <c r="Q851" s="35"/>
      <c r="R851" s="35"/>
      <c r="S851" s="35"/>
    </row>
    <row r="852" spans="1:19">
      <c r="A852" s="35"/>
      <c r="B852" s="261"/>
      <c r="C852" s="261"/>
      <c r="D852" s="261"/>
      <c r="E852" s="35"/>
      <c r="F852" s="35"/>
      <c r="G852" s="35"/>
      <c r="H852" s="35"/>
      <c r="I852" s="35"/>
      <c r="J852" s="35"/>
      <c r="K852" s="35"/>
      <c r="L852" s="35"/>
      <c r="M852" s="35"/>
      <c r="N852" s="35"/>
      <c r="O852" s="35"/>
      <c r="P852" s="35"/>
      <c r="Q852" s="35"/>
      <c r="R852" s="35"/>
      <c r="S852" s="35"/>
    </row>
    <row r="853" spans="1:19">
      <c r="A853" s="35"/>
      <c r="B853" s="261"/>
      <c r="C853" s="261"/>
      <c r="D853" s="261"/>
      <c r="E853" s="35"/>
      <c r="F853" s="35"/>
      <c r="G853" s="35"/>
      <c r="H853" s="35"/>
      <c r="I853" s="35"/>
      <c r="J853" s="35"/>
      <c r="K853" s="35"/>
      <c r="L853" s="35"/>
      <c r="M853" s="35"/>
      <c r="N853" s="35"/>
      <c r="O853" s="35"/>
      <c r="P853" s="35"/>
      <c r="Q853" s="35"/>
      <c r="R853" s="35"/>
      <c r="S853" s="35"/>
    </row>
    <row r="854" spans="1:19">
      <c r="A854" s="35"/>
      <c r="B854" s="261"/>
      <c r="C854" s="261"/>
      <c r="D854" s="261"/>
      <c r="E854" s="35"/>
      <c r="F854" s="35"/>
      <c r="G854" s="35"/>
      <c r="H854" s="35"/>
      <c r="I854" s="35"/>
      <c r="J854" s="35"/>
      <c r="K854" s="35"/>
      <c r="L854" s="35"/>
      <c r="M854" s="35"/>
      <c r="N854" s="35"/>
      <c r="O854" s="35"/>
      <c r="P854" s="35"/>
      <c r="Q854" s="35"/>
      <c r="R854" s="35"/>
      <c r="S854" s="35"/>
    </row>
    <row r="855" spans="1:19">
      <c r="A855" s="35"/>
      <c r="B855" s="261"/>
      <c r="C855" s="261"/>
      <c r="D855" s="261"/>
      <c r="E855" s="35"/>
      <c r="F855" s="35"/>
      <c r="G855" s="35"/>
      <c r="H855" s="35"/>
      <c r="I855" s="35"/>
      <c r="J855" s="35"/>
      <c r="K855" s="35"/>
      <c r="L855" s="35"/>
      <c r="M855" s="35"/>
      <c r="N855" s="35"/>
      <c r="O855" s="35"/>
      <c r="P855" s="35"/>
      <c r="Q855" s="35"/>
      <c r="R855" s="35"/>
      <c r="S855" s="35"/>
    </row>
    <row r="856" spans="1:19">
      <c r="A856" s="35"/>
      <c r="B856" s="261"/>
      <c r="C856" s="261"/>
      <c r="D856" s="261"/>
      <c r="E856" s="35"/>
      <c r="F856" s="35"/>
      <c r="G856" s="35"/>
      <c r="H856" s="35"/>
      <c r="I856" s="35"/>
      <c r="J856" s="35"/>
      <c r="K856" s="35"/>
      <c r="L856" s="35"/>
      <c r="M856" s="35"/>
      <c r="N856" s="35"/>
      <c r="O856" s="35"/>
      <c r="P856" s="35"/>
      <c r="Q856" s="35"/>
      <c r="R856" s="35"/>
      <c r="S856" s="35"/>
    </row>
    <row r="857" spans="1:19">
      <c r="A857" s="35"/>
      <c r="B857" s="261"/>
      <c r="C857" s="261"/>
      <c r="D857" s="261"/>
      <c r="E857" s="35"/>
      <c r="F857" s="35"/>
      <c r="G857" s="35"/>
      <c r="H857" s="35"/>
      <c r="I857" s="35"/>
      <c r="J857" s="35"/>
      <c r="K857" s="35"/>
      <c r="L857" s="35"/>
      <c r="M857" s="35"/>
      <c r="N857" s="35"/>
      <c r="O857" s="35"/>
      <c r="P857" s="35"/>
      <c r="Q857" s="35"/>
      <c r="R857" s="35"/>
      <c r="S857" s="35"/>
    </row>
    <row r="858" spans="1:19">
      <c r="A858" s="35"/>
      <c r="B858" s="261"/>
      <c r="C858" s="261"/>
      <c r="D858" s="261"/>
      <c r="E858" s="35"/>
      <c r="F858" s="35"/>
      <c r="G858" s="35"/>
      <c r="H858" s="35"/>
      <c r="I858" s="35"/>
      <c r="J858" s="35"/>
      <c r="K858" s="35"/>
      <c r="L858" s="35"/>
      <c r="M858" s="35"/>
      <c r="N858" s="35"/>
      <c r="O858" s="35"/>
      <c r="P858" s="35"/>
      <c r="Q858" s="35"/>
      <c r="R858" s="35"/>
      <c r="S858" s="35"/>
    </row>
    <row r="859" spans="1:19">
      <c r="A859" s="35"/>
      <c r="B859" s="261"/>
      <c r="C859" s="261"/>
      <c r="D859" s="261"/>
      <c r="E859" s="35"/>
      <c r="F859" s="35"/>
      <c r="G859" s="35"/>
      <c r="H859" s="35"/>
      <c r="I859" s="35"/>
      <c r="J859" s="35"/>
      <c r="K859" s="35"/>
      <c r="L859" s="35"/>
      <c r="M859" s="35"/>
      <c r="N859" s="35"/>
      <c r="O859" s="35"/>
      <c r="P859" s="35"/>
      <c r="Q859" s="35"/>
      <c r="R859" s="35"/>
      <c r="S859" s="35"/>
    </row>
    <row r="860" spans="1:19">
      <c r="A860" s="35"/>
      <c r="B860" s="261"/>
      <c r="C860" s="261"/>
      <c r="D860" s="261"/>
      <c r="E860" s="35"/>
      <c r="F860" s="35"/>
      <c r="G860" s="35"/>
      <c r="H860" s="35"/>
      <c r="I860" s="35"/>
      <c r="J860" s="35"/>
      <c r="K860" s="35"/>
      <c r="L860" s="35"/>
      <c r="M860" s="35"/>
      <c r="N860" s="35"/>
      <c r="O860" s="35"/>
      <c r="P860" s="35"/>
      <c r="Q860" s="35"/>
      <c r="R860" s="35"/>
      <c r="S860" s="35"/>
    </row>
    <row r="861" spans="1:19">
      <c r="A861" s="35"/>
      <c r="B861" s="261"/>
      <c r="C861" s="261"/>
      <c r="D861" s="261"/>
      <c r="E861" s="35"/>
      <c r="F861" s="35"/>
      <c r="G861" s="35"/>
      <c r="H861" s="35"/>
      <c r="I861" s="35"/>
      <c r="J861" s="35"/>
      <c r="K861" s="35"/>
      <c r="L861" s="35"/>
      <c r="M861" s="35"/>
      <c r="N861" s="35"/>
      <c r="O861" s="35"/>
      <c r="P861" s="35"/>
      <c r="Q861" s="35"/>
      <c r="R861" s="35"/>
      <c r="S861" s="35"/>
    </row>
    <row r="862" spans="1:19">
      <c r="A862" s="35"/>
      <c r="B862" s="261"/>
      <c r="C862" s="261"/>
      <c r="D862" s="261"/>
      <c r="E862" s="35"/>
      <c r="F862" s="35"/>
      <c r="G862" s="35"/>
      <c r="H862" s="35"/>
      <c r="I862" s="35"/>
      <c r="J862" s="35"/>
      <c r="K862" s="35"/>
      <c r="L862" s="35"/>
      <c r="M862" s="35"/>
      <c r="N862" s="35"/>
      <c r="O862" s="35"/>
      <c r="P862" s="35"/>
      <c r="Q862" s="35"/>
      <c r="R862" s="35"/>
      <c r="S862" s="35"/>
    </row>
    <row r="863" spans="1:19">
      <c r="A863" s="35"/>
      <c r="B863" s="261"/>
      <c r="C863" s="261"/>
      <c r="D863" s="261"/>
      <c r="E863" s="35"/>
      <c r="F863" s="35"/>
      <c r="G863" s="35"/>
      <c r="H863" s="35"/>
      <c r="I863" s="35"/>
      <c r="J863" s="35"/>
      <c r="K863" s="35"/>
      <c r="L863" s="35"/>
      <c r="M863" s="35"/>
      <c r="N863" s="35"/>
      <c r="O863" s="35"/>
      <c r="P863" s="35"/>
      <c r="Q863" s="35"/>
      <c r="R863" s="35"/>
      <c r="S863" s="35"/>
    </row>
    <row r="864" spans="1:19">
      <c r="A864" s="35"/>
      <c r="B864" s="261"/>
      <c r="C864" s="261"/>
      <c r="D864" s="261"/>
      <c r="E864" s="35"/>
      <c r="F864" s="35"/>
      <c r="G864" s="35"/>
      <c r="H864" s="35"/>
      <c r="I864" s="35"/>
      <c r="J864" s="35"/>
      <c r="K864" s="35"/>
      <c r="L864" s="35"/>
      <c r="M864" s="35"/>
      <c r="N864" s="35"/>
      <c r="O864" s="35"/>
      <c r="P864" s="35"/>
      <c r="Q864" s="35"/>
      <c r="R864" s="35"/>
      <c r="S864" s="35"/>
    </row>
    <row r="865" spans="1:19">
      <c r="A865" s="35"/>
      <c r="B865" s="261"/>
      <c r="C865" s="261"/>
      <c r="D865" s="261"/>
      <c r="E865" s="35"/>
      <c r="F865" s="35"/>
      <c r="G865" s="35"/>
      <c r="H865" s="35"/>
      <c r="I865" s="35"/>
      <c r="J865" s="35"/>
      <c r="K865" s="35"/>
      <c r="L865" s="35"/>
      <c r="M865" s="35"/>
      <c r="N865" s="35"/>
      <c r="O865" s="35"/>
      <c r="P865" s="35"/>
      <c r="Q865" s="35"/>
      <c r="R865" s="35"/>
      <c r="S865" s="35"/>
    </row>
    <row r="866" spans="1:19">
      <c r="A866" s="35"/>
      <c r="B866" s="261"/>
      <c r="C866" s="261"/>
      <c r="D866" s="261"/>
      <c r="E866" s="35"/>
      <c r="F866" s="35"/>
      <c r="G866" s="35"/>
      <c r="H866" s="35"/>
      <c r="I866" s="35"/>
      <c r="J866" s="35"/>
      <c r="K866" s="35"/>
      <c r="L866" s="35"/>
      <c r="M866" s="35"/>
      <c r="N866" s="35"/>
      <c r="O866" s="35"/>
      <c r="P866" s="35"/>
      <c r="Q866" s="35"/>
      <c r="R866" s="35"/>
      <c r="S866" s="35"/>
    </row>
    <row r="867" spans="1:19">
      <c r="A867" s="35"/>
      <c r="B867" s="261"/>
      <c r="C867" s="261"/>
      <c r="D867" s="261"/>
      <c r="E867" s="35"/>
      <c r="F867" s="35"/>
      <c r="G867" s="35"/>
      <c r="H867" s="35"/>
      <c r="I867" s="35"/>
      <c r="J867" s="35"/>
      <c r="K867" s="35"/>
      <c r="L867" s="35"/>
      <c r="M867" s="35"/>
      <c r="N867" s="35"/>
      <c r="O867" s="35"/>
      <c r="P867" s="35"/>
      <c r="Q867" s="35"/>
      <c r="R867" s="35"/>
      <c r="S867" s="35"/>
    </row>
    <row r="868" spans="1:19">
      <c r="A868" s="35"/>
      <c r="B868" s="261"/>
      <c r="C868" s="261"/>
      <c r="D868" s="261"/>
      <c r="E868" s="35"/>
      <c r="F868" s="35"/>
      <c r="G868" s="35"/>
      <c r="H868" s="35"/>
      <c r="I868" s="35"/>
      <c r="J868" s="35"/>
      <c r="K868" s="35"/>
      <c r="L868" s="35"/>
      <c r="M868" s="35"/>
      <c r="N868" s="35"/>
      <c r="O868" s="35"/>
      <c r="P868" s="35"/>
      <c r="Q868" s="35"/>
      <c r="R868" s="35"/>
      <c r="S868" s="35"/>
    </row>
    <row r="869" spans="1:19">
      <c r="A869" s="35"/>
      <c r="B869" s="261"/>
      <c r="C869" s="261"/>
      <c r="D869" s="261"/>
      <c r="E869" s="35"/>
      <c r="F869" s="35"/>
      <c r="G869" s="35"/>
      <c r="H869" s="35"/>
      <c r="I869" s="35"/>
      <c r="J869" s="35"/>
      <c r="K869" s="35"/>
      <c r="L869" s="35"/>
      <c r="M869" s="35"/>
      <c r="N869" s="35"/>
      <c r="O869" s="35"/>
      <c r="P869" s="35"/>
      <c r="Q869" s="35"/>
      <c r="R869" s="35"/>
      <c r="S869" s="35"/>
    </row>
    <row r="870" spans="1:19">
      <c r="A870" s="35"/>
      <c r="B870" s="261"/>
      <c r="C870" s="261"/>
      <c r="D870" s="261"/>
      <c r="E870" s="35"/>
      <c r="F870" s="35"/>
      <c r="G870" s="35"/>
      <c r="H870" s="35"/>
      <c r="I870" s="35"/>
      <c r="J870" s="35"/>
      <c r="K870" s="35"/>
      <c r="L870" s="35"/>
      <c r="M870" s="35"/>
      <c r="N870" s="35"/>
      <c r="O870" s="35"/>
      <c r="P870" s="35"/>
      <c r="Q870" s="35"/>
      <c r="R870" s="35"/>
      <c r="S870" s="35"/>
    </row>
    <row r="871" spans="1:19">
      <c r="A871" s="35"/>
      <c r="B871" s="261"/>
      <c r="C871" s="261"/>
      <c r="D871" s="261"/>
      <c r="E871" s="35"/>
      <c r="F871" s="35"/>
      <c r="G871" s="35"/>
      <c r="H871" s="35"/>
      <c r="I871" s="35"/>
      <c r="J871" s="35"/>
      <c r="K871" s="35"/>
      <c r="L871" s="35"/>
      <c r="M871" s="35"/>
      <c r="N871" s="35"/>
      <c r="O871" s="35"/>
      <c r="P871" s="35"/>
      <c r="Q871" s="35"/>
      <c r="R871" s="35"/>
      <c r="S871" s="35"/>
    </row>
    <row r="872" spans="1:19">
      <c r="A872" s="35"/>
      <c r="B872" s="261"/>
      <c r="C872" s="261"/>
      <c r="D872" s="261"/>
      <c r="E872" s="35"/>
      <c r="F872" s="35"/>
      <c r="G872" s="35"/>
      <c r="H872" s="35"/>
      <c r="I872" s="35"/>
      <c r="J872" s="35"/>
      <c r="K872" s="35"/>
      <c r="L872" s="35"/>
      <c r="M872" s="35"/>
      <c r="N872" s="35"/>
      <c r="O872" s="35"/>
      <c r="P872" s="35"/>
      <c r="Q872" s="35"/>
      <c r="R872" s="35"/>
      <c r="S872" s="35"/>
    </row>
    <row r="873" spans="1:19">
      <c r="A873" s="35"/>
      <c r="B873" s="261"/>
      <c r="C873" s="261"/>
      <c r="D873" s="261"/>
      <c r="E873" s="35"/>
      <c r="F873" s="35"/>
      <c r="G873" s="35"/>
      <c r="H873" s="35"/>
      <c r="I873" s="35"/>
      <c r="J873" s="35"/>
      <c r="K873" s="35"/>
      <c r="L873" s="35"/>
      <c r="M873" s="35"/>
      <c r="N873" s="35"/>
      <c r="O873" s="35"/>
      <c r="P873" s="35"/>
      <c r="Q873" s="35"/>
      <c r="R873" s="35"/>
      <c r="S873" s="35"/>
    </row>
    <row r="874" spans="1:19">
      <c r="A874" s="35"/>
      <c r="B874" s="261"/>
      <c r="C874" s="261"/>
      <c r="D874" s="261"/>
      <c r="E874" s="35"/>
      <c r="F874" s="35"/>
      <c r="G874" s="35"/>
      <c r="H874" s="35"/>
      <c r="I874" s="35"/>
      <c r="J874" s="35"/>
      <c r="K874" s="35"/>
      <c r="L874" s="35"/>
      <c r="M874" s="35"/>
      <c r="N874" s="35"/>
      <c r="O874" s="35"/>
      <c r="P874" s="35"/>
      <c r="Q874" s="35"/>
      <c r="R874" s="35"/>
      <c r="S874" s="35"/>
    </row>
    <row r="875" spans="1:19">
      <c r="A875" s="35"/>
      <c r="B875" s="261"/>
      <c r="C875" s="261"/>
      <c r="D875" s="261"/>
      <c r="E875" s="35"/>
      <c r="F875" s="35"/>
      <c r="G875" s="35"/>
      <c r="H875" s="35"/>
      <c r="I875" s="35"/>
      <c r="J875" s="35"/>
      <c r="K875" s="35"/>
      <c r="L875" s="35"/>
      <c r="M875" s="35"/>
      <c r="N875" s="35"/>
      <c r="O875" s="35"/>
      <c r="P875" s="35"/>
      <c r="Q875" s="35"/>
      <c r="R875" s="35"/>
      <c r="S875" s="35"/>
    </row>
    <row r="876" spans="1:19">
      <c r="A876" s="35"/>
      <c r="B876" s="261"/>
      <c r="C876" s="261"/>
      <c r="D876" s="261"/>
      <c r="E876" s="35"/>
      <c r="F876" s="35"/>
      <c r="G876" s="35"/>
      <c r="H876" s="35"/>
      <c r="I876" s="35"/>
      <c r="J876" s="35"/>
      <c r="K876" s="35"/>
      <c r="L876" s="35"/>
      <c r="M876" s="35"/>
      <c r="N876" s="35"/>
      <c r="O876" s="35"/>
      <c r="P876" s="35"/>
      <c r="Q876" s="35"/>
      <c r="R876" s="35"/>
      <c r="S876" s="35"/>
    </row>
    <row r="877" spans="1:19">
      <c r="A877" s="35"/>
      <c r="B877" s="261"/>
      <c r="C877" s="261"/>
      <c r="D877" s="261"/>
      <c r="E877" s="35"/>
      <c r="F877" s="35"/>
      <c r="G877" s="35"/>
      <c r="H877" s="35"/>
      <c r="I877" s="35"/>
      <c r="J877" s="35"/>
      <c r="K877" s="35"/>
      <c r="L877" s="35"/>
      <c r="M877" s="35"/>
      <c r="N877" s="35"/>
      <c r="O877" s="35"/>
      <c r="P877" s="35"/>
      <c r="Q877" s="35"/>
      <c r="R877" s="35"/>
      <c r="S877" s="35"/>
    </row>
    <row r="878" spans="1:19">
      <c r="A878" s="35"/>
      <c r="B878" s="261"/>
      <c r="C878" s="261"/>
      <c r="D878" s="261"/>
      <c r="E878" s="35"/>
      <c r="F878" s="35"/>
      <c r="G878" s="35"/>
      <c r="H878" s="35"/>
      <c r="I878" s="35"/>
      <c r="J878" s="35"/>
      <c r="K878" s="35"/>
      <c r="L878" s="35"/>
      <c r="M878" s="35"/>
      <c r="N878" s="35"/>
      <c r="O878" s="35"/>
      <c r="P878" s="35"/>
      <c r="Q878" s="35"/>
      <c r="R878" s="35"/>
      <c r="S878" s="35"/>
    </row>
    <row r="879" spans="1:19">
      <c r="A879" s="35"/>
      <c r="B879" s="261"/>
      <c r="C879" s="261"/>
      <c r="D879" s="261"/>
      <c r="E879" s="35"/>
      <c r="F879" s="35"/>
      <c r="G879" s="35"/>
      <c r="H879" s="35"/>
      <c r="I879" s="35"/>
      <c r="J879" s="35"/>
      <c r="K879" s="35"/>
      <c r="L879" s="35"/>
      <c r="M879" s="35"/>
      <c r="N879" s="35"/>
      <c r="O879" s="35"/>
      <c r="P879" s="35"/>
      <c r="Q879" s="35"/>
      <c r="R879" s="35"/>
      <c r="S879" s="35"/>
    </row>
    <row r="880" spans="1:19">
      <c r="A880" s="35"/>
      <c r="B880" s="261"/>
      <c r="C880" s="261"/>
      <c r="D880" s="261"/>
      <c r="E880" s="35"/>
      <c r="F880" s="35"/>
      <c r="G880" s="35"/>
      <c r="H880" s="35"/>
      <c r="I880" s="35"/>
      <c r="J880" s="35"/>
      <c r="K880" s="35"/>
      <c r="L880" s="35"/>
      <c r="M880" s="35"/>
      <c r="N880" s="35"/>
      <c r="O880" s="35"/>
      <c r="P880" s="35"/>
      <c r="Q880" s="35"/>
      <c r="R880" s="35"/>
      <c r="S880" s="35"/>
    </row>
    <row r="881" spans="1:19">
      <c r="A881" s="35"/>
      <c r="B881" s="261"/>
      <c r="C881" s="261"/>
      <c r="D881" s="261"/>
      <c r="E881" s="35"/>
      <c r="F881" s="35"/>
      <c r="G881" s="35"/>
      <c r="H881" s="35"/>
      <c r="I881" s="35"/>
      <c r="J881" s="35"/>
      <c r="K881" s="35"/>
      <c r="L881" s="35"/>
      <c r="M881" s="35"/>
      <c r="N881" s="35"/>
      <c r="O881" s="35"/>
      <c r="P881" s="35"/>
      <c r="Q881" s="35"/>
      <c r="R881" s="35"/>
      <c r="S881" s="35"/>
    </row>
    <row r="882" spans="1:19">
      <c r="A882" s="35"/>
      <c r="B882" s="261"/>
      <c r="C882" s="261"/>
      <c r="D882" s="261"/>
      <c r="E882" s="35"/>
      <c r="F882" s="35"/>
      <c r="G882" s="35"/>
      <c r="H882" s="35"/>
      <c r="I882" s="35"/>
      <c r="J882" s="35"/>
      <c r="K882" s="35"/>
      <c r="L882" s="35"/>
      <c r="M882" s="35"/>
      <c r="N882" s="35"/>
      <c r="O882" s="35"/>
      <c r="P882" s="35"/>
      <c r="Q882" s="35"/>
      <c r="R882" s="35"/>
      <c r="S882" s="35"/>
    </row>
    <row r="883" spans="1:19">
      <c r="A883" s="35"/>
      <c r="B883" s="261"/>
      <c r="C883" s="261"/>
      <c r="D883" s="261"/>
      <c r="E883" s="35"/>
      <c r="F883" s="35"/>
      <c r="G883" s="35"/>
      <c r="H883" s="35"/>
      <c r="I883" s="35"/>
      <c r="J883" s="35"/>
      <c r="K883" s="35"/>
      <c r="L883" s="35"/>
      <c r="M883" s="35"/>
      <c r="N883" s="35"/>
      <c r="O883" s="35"/>
      <c r="P883" s="35"/>
      <c r="Q883" s="35"/>
      <c r="R883" s="35"/>
      <c r="S883" s="35"/>
    </row>
    <row r="884" spans="1:19">
      <c r="A884" s="35"/>
      <c r="B884" s="261"/>
      <c r="C884" s="261"/>
      <c r="D884" s="261"/>
      <c r="E884" s="35"/>
      <c r="F884" s="35"/>
      <c r="G884" s="35"/>
      <c r="H884" s="35"/>
      <c r="I884" s="35"/>
      <c r="J884" s="35"/>
      <c r="K884" s="35"/>
      <c r="L884" s="35"/>
      <c r="M884" s="35"/>
      <c r="N884" s="35"/>
      <c r="O884" s="35"/>
      <c r="P884" s="35"/>
      <c r="Q884" s="35"/>
      <c r="R884" s="35"/>
      <c r="S884" s="35"/>
    </row>
    <row r="885" spans="1:19">
      <c r="A885" s="35"/>
      <c r="B885" s="261"/>
      <c r="C885" s="261"/>
      <c r="D885" s="261"/>
      <c r="E885" s="35"/>
      <c r="F885" s="35"/>
      <c r="G885" s="35"/>
      <c r="H885" s="35"/>
      <c r="I885" s="35"/>
      <c r="J885" s="35"/>
      <c r="K885" s="35"/>
      <c r="L885" s="35"/>
      <c r="M885" s="35"/>
      <c r="N885" s="35"/>
      <c r="O885" s="35"/>
      <c r="P885" s="35"/>
      <c r="Q885" s="35"/>
      <c r="R885" s="35"/>
      <c r="S885" s="35"/>
    </row>
    <row r="886" spans="1:19">
      <c r="A886" s="35"/>
      <c r="B886" s="261"/>
      <c r="C886" s="261"/>
      <c r="D886" s="261"/>
      <c r="E886" s="35"/>
      <c r="F886" s="35"/>
      <c r="G886" s="35"/>
      <c r="H886" s="35"/>
      <c r="I886" s="35"/>
      <c r="J886" s="35"/>
      <c r="K886" s="35"/>
      <c r="L886" s="35"/>
      <c r="M886" s="35"/>
      <c r="N886" s="35"/>
      <c r="O886" s="35"/>
      <c r="P886" s="35"/>
      <c r="Q886" s="35"/>
      <c r="R886" s="35"/>
      <c r="S886" s="35"/>
    </row>
    <row r="887" spans="1:19">
      <c r="A887" s="35"/>
      <c r="B887" s="261"/>
      <c r="C887" s="261"/>
      <c r="D887" s="261"/>
      <c r="E887" s="35"/>
      <c r="F887" s="35"/>
      <c r="G887" s="35"/>
      <c r="H887" s="35"/>
      <c r="I887" s="35"/>
      <c r="J887" s="35"/>
      <c r="K887" s="35"/>
      <c r="L887" s="35"/>
      <c r="M887" s="35"/>
      <c r="N887" s="35"/>
      <c r="O887" s="35"/>
      <c r="P887" s="35"/>
      <c r="Q887" s="35"/>
      <c r="R887" s="35"/>
      <c r="S887" s="35"/>
    </row>
    <row r="888" spans="1:19">
      <c r="A888" s="35"/>
      <c r="B888" s="261"/>
      <c r="C888" s="261"/>
      <c r="D888" s="261"/>
      <c r="E888" s="35"/>
      <c r="F888" s="35"/>
      <c r="G888" s="35"/>
      <c r="H888" s="35"/>
      <c r="I888" s="35"/>
      <c r="J888" s="35"/>
      <c r="K888" s="35"/>
      <c r="L888" s="35"/>
      <c r="M888" s="35"/>
      <c r="N888" s="35"/>
      <c r="O888" s="35"/>
      <c r="P888" s="35"/>
      <c r="Q888" s="35"/>
      <c r="R888" s="35"/>
      <c r="S888" s="35"/>
    </row>
    <row r="889" spans="1:19">
      <c r="A889" s="35"/>
      <c r="B889" s="261"/>
      <c r="C889" s="261"/>
      <c r="D889" s="261"/>
      <c r="E889" s="35"/>
      <c r="F889" s="35"/>
      <c r="G889" s="35"/>
      <c r="H889" s="35"/>
      <c r="I889" s="35"/>
      <c r="J889" s="35"/>
      <c r="K889" s="35"/>
      <c r="L889" s="35"/>
      <c r="M889" s="35"/>
      <c r="N889" s="35"/>
      <c r="O889" s="35"/>
      <c r="P889" s="35"/>
      <c r="Q889" s="35"/>
      <c r="R889" s="35"/>
      <c r="S889" s="35"/>
    </row>
    <row r="890" spans="1:19">
      <c r="A890" s="35"/>
      <c r="B890" s="261"/>
      <c r="C890" s="261"/>
      <c r="D890" s="261"/>
      <c r="E890" s="35"/>
      <c r="F890" s="35"/>
      <c r="G890" s="35"/>
      <c r="H890" s="35"/>
      <c r="I890" s="35"/>
      <c r="J890" s="35"/>
      <c r="K890" s="35"/>
      <c r="L890" s="35"/>
      <c r="M890" s="35"/>
      <c r="N890" s="35"/>
      <c r="O890" s="35"/>
      <c r="P890" s="35"/>
      <c r="Q890" s="35"/>
      <c r="R890" s="35"/>
      <c r="S890" s="35"/>
    </row>
    <row r="891" spans="1:19">
      <c r="A891" s="35"/>
      <c r="B891" s="261"/>
      <c r="C891" s="261"/>
      <c r="D891" s="261"/>
      <c r="E891" s="35"/>
      <c r="F891" s="35"/>
      <c r="G891" s="35"/>
      <c r="H891" s="35"/>
      <c r="I891" s="35"/>
      <c r="J891" s="35"/>
      <c r="K891" s="35"/>
      <c r="L891" s="35"/>
      <c r="M891" s="35"/>
      <c r="N891" s="35"/>
      <c r="O891" s="35"/>
      <c r="P891" s="35"/>
      <c r="Q891" s="35"/>
      <c r="R891" s="35"/>
      <c r="S891" s="35"/>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I57"/>
  <sheetViews>
    <sheetView workbookViewId="0"/>
  </sheetViews>
  <sheetFormatPr defaultColWidth="12.5703125" defaultRowHeight="15.75" customHeight="1"/>
  <cols>
    <col min="1" max="1" width="4.7109375" customWidth="1"/>
    <col min="2" max="2" width="43.5703125" customWidth="1"/>
    <col min="3" max="3" width="7.42578125" customWidth="1"/>
    <col min="4" max="4" width="23.5703125" customWidth="1"/>
    <col min="6" max="6" width="30.85546875" customWidth="1"/>
  </cols>
  <sheetData>
    <row r="1" spans="1:9">
      <c r="A1" s="32" t="s">
        <v>9</v>
      </c>
      <c r="B1" s="33" t="s">
        <v>69</v>
      </c>
      <c r="C1" s="32" t="s">
        <v>70</v>
      </c>
      <c r="D1" s="34" t="s">
        <v>64</v>
      </c>
      <c r="F1" s="369" t="s">
        <v>7482</v>
      </c>
      <c r="G1" s="370" t="s">
        <v>7075</v>
      </c>
      <c r="H1" s="370" t="s">
        <v>7483</v>
      </c>
      <c r="I1" s="370" t="s">
        <v>7484</v>
      </c>
    </row>
    <row r="2" spans="1:9">
      <c r="A2" s="37">
        <v>1</v>
      </c>
      <c r="B2" s="40" t="s">
        <v>6784</v>
      </c>
      <c r="C2" s="37">
        <v>260</v>
      </c>
      <c r="D2" s="40" t="s">
        <v>6780</v>
      </c>
      <c r="F2" s="371" t="s">
        <v>7485</v>
      </c>
      <c r="G2" s="111">
        <v>1</v>
      </c>
      <c r="H2" s="117">
        <v>1000000</v>
      </c>
      <c r="I2" s="117">
        <f t="shared" ref="I2:I5" si="0">H2*G2</f>
        <v>1000000</v>
      </c>
    </row>
    <row r="3" spans="1:9">
      <c r="A3" s="37">
        <v>2</v>
      </c>
      <c r="B3" s="40" t="s">
        <v>6785</v>
      </c>
      <c r="C3" s="37">
        <v>90</v>
      </c>
      <c r="D3" s="40" t="s">
        <v>6780</v>
      </c>
      <c r="F3" s="372" t="s">
        <v>7486</v>
      </c>
      <c r="G3" s="108">
        <v>30</v>
      </c>
      <c r="H3" s="117">
        <v>150000</v>
      </c>
      <c r="I3" s="117">
        <f t="shared" si="0"/>
        <v>4500000</v>
      </c>
    </row>
    <row r="4" spans="1:9">
      <c r="A4" s="37">
        <v>3</v>
      </c>
      <c r="B4" s="40" t="s">
        <v>6786</v>
      </c>
      <c r="C4" s="37">
        <v>90</v>
      </c>
      <c r="D4" s="40" t="s">
        <v>6780</v>
      </c>
      <c r="F4" s="372" t="s">
        <v>7487</v>
      </c>
      <c r="G4" s="108">
        <v>30</v>
      </c>
      <c r="H4" s="117">
        <v>250000</v>
      </c>
      <c r="I4" s="117">
        <f t="shared" si="0"/>
        <v>7500000</v>
      </c>
    </row>
    <row r="5" spans="1:9">
      <c r="A5" s="37">
        <v>4</v>
      </c>
      <c r="B5" s="40" t="s">
        <v>6787</v>
      </c>
      <c r="C5" s="37">
        <v>90</v>
      </c>
      <c r="D5" s="40" t="s">
        <v>6780</v>
      </c>
      <c r="F5" s="372" t="s">
        <v>7488</v>
      </c>
      <c r="G5" s="108">
        <v>30</v>
      </c>
      <c r="H5" s="117">
        <v>550000</v>
      </c>
      <c r="I5" s="117">
        <f t="shared" si="0"/>
        <v>16500000</v>
      </c>
    </row>
    <row r="6" spans="1:9">
      <c r="A6" s="37">
        <v>5</v>
      </c>
      <c r="B6" s="40" t="s">
        <v>6788</v>
      </c>
      <c r="C6" s="37">
        <v>70</v>
      </c>
      <c r="D6" s="40" t="s">
        <v>6780</v>
      </c>
      <c r="F6" s="372" t="s">
        <v>7489</v>
      </c>
      <c r="G6" s="107"/>
      <c r="H6" s="107"/>
      <c r="I6" s="373">
        <f>SUM(I2:I5)</f>
        <v>29500000</v>
      </c>
    </row>
    <row r="7" spans="1:9">
      <c r="A7" s="37">
        <v>6</v>
      </c>
      <c r="B7" s="40" t="s">
        <v>6789</v>
      </c>
      <c r="C7" s="37">
        <v>70</v>
      </c>
      <c r="D7" s="40" t="s">
        <v>6780</v>
      </c>
    </row>
    <row r="8" spans="1:9">
      <c r="A8" s="37">
        <v>7</v>
      </c>
      <c r="B8" s="40" t="s">
        <v>6790</v>
      </c>
      <c r="C8" s="37">
        <v>50</v>
      </c>
      <c r="D8" s="40" t="s">
        <v>6780</v>
      </c>
    </row>
    <row r="9" spans="1:9">
      <c r="A9" s="37">
        <v>8</v>
      </c>
      <c r="B9" s="40" t="s">
        <v>6791</v>
      </c>
      <c r="C9" s="37">
        <v>50</v>
      </c>
      <c r="D9" s="40" t="s">
        <v>6780</v>
      </c>
    </row>
    <row r="10" spans="1:9">
      <c r="A10" s="37">
        <v>9</v>
      </c>
      <c r="B10" s="40" t="s">
        <v>6792</v>
      </c>
      <c r="C10" s="37">
        <v>50</v>
      </c>
      <c r="D10" s="40" t="s">
        <v>6780</v>
      </c>
    </row>
    <row r="11" spans="1:9">
      <c r="A11" s="37">
        <v>10</v>
      </c>
      <c r="B11" s="40" t="s">
        <v>6793</v>
      </c>
      <c r="C11" s="37">
        <v>50</v>
      </c>
      <c r="D11" s="40" t="s">
        <v>6780</v>
      </c>
    </row>
    <row r="12" spans="1:9">
      <c r="A12" s="37">
        <v>11</v>
      </c>
      <c r="B12" s="40" t="s">
        <v>6794</v>
      </c>
      <c r="C12" s="37">
        <v>50</v>
      </c>
      <c r="D12" s="40" t="s">
        <v>6780</v>
      </c>
    </row>
    <row r="13" spans="1:9">
      <c r="A13" s="37">
        <v>12</v>
      </c>
      <c r="B13" s="40" t="s">
        <v>6795</v>
      </c>
      <c r="C13" s="37">
        <v>50</v>
      </c>
      <c r="D13" s="40" t="s">
        <v>6780</v>
      </c>
    </row>
    <row r="14" spans="1:9">
      <c r="A14" s="37">
        <v>13</v>
      </c>
      <c r="B14" s="40" t="s">
        <v>6796</v>
      </c>
      <c r="C14" s="37">
        <v>40</v>
      </c>
      <c r="D14" s="40" t="s">
        <v>6780</v>
      </c>
    </row>
    <row r="15" spans="1:9">
      <c r="A15" s="37">
        <v>14</v>
      </c>
      <c r="B15" s="40" t="s">
        <v>6797</v>
      </c>
      <c r="C15" s="37">
        <v>40</v>
      </c>
      <c r="D15" s="40" t="s">
        <v>6780</v>
      </c>
    </row>
    <row r="16" spans="1:9">
      <c r="A16" s="37">
        <v>15</v>
      </c>
      <c r="B16" s="40" t="s">
        <v>6798</v>
      </c>
      <c r="C16" s="37">
        <v>40</v>
      </c>
      <c r="D16" s="40" t="s">
        <v>6780</v>
      </c>
    </row>
    <row r="17" spans="1:4">
      <c r="A17" s="37">
        <v>16</v>
      </c>
      <c r="B17" s="40" t="s">
        <v>6799</v>
      </c>
      <c r="C17" s="37">
        <v>40</v>
      </c>
      <c r="D17" s="40" t="s">
        <v>6780</v>
      </c>
    </row>
    <row r="18" spans="1:4">
      <c r="A18" s="37">
        <v>17</v>
      </c>
      <c r="B18" s="40" t="s">
        <v>6800</v>
      </c>
      <c r="C18" s="37">
        <v>40</v>
      </c>
      <c r="D18" s="40" t="s">
        <v>6780</v>
      </c>
    </row>
    <row r="19" spans="1:4">
      <c r="A19" s="37">
        <v>18</v>
      </c>
      <c r="B19" s="40" t="s">
        <v>6801</v>
      </c>
      <c r="C19" s="37">
        <v>30</v>
      </c>
      <c r="D19" s="40" t="s">
        <v>6780</v>
      </c>
    </row>
    <row r="20" spans="1:4">
      <c r="A20" s="37">
        <v>19</v>
      </c>
      <c r="B20" s="40" t="s">
        <v>6802</v>
      </c>
      <c r="C20" s="37">
        <v>30</v>
      </c>
      <c r="D20" s="40" t="s">
        <v>6780</v>
      </c>
    </row>
    <row r="21" spans="1:4">
      <c r="A21" s="37">
        <v>20</v>
      </c>
      <c r="B21" s="40" t="s">
        <v>6803</v>
      </c>
      <c r="C21" s="37">
        <v>30</v>
      </c>
      <c r="D21" s="40" t="s">
        <v>6780</v>
      </c>
    </row>
    <row r="22" spans="1:4">
      <c r="A22" s="37">
        <v>21</v>
      </c>
      <c r="B22" s="40" t="s">
        <v>6805</v>
      </c>
      <c r="C22" s="37">
        <v>30</v>
      </c>
      <c r="D22" s="40" t="s">
        <v>6780</v>
      </c>
    </row>
    <row r="23" spans="1:4">
      <c r="A23" s="37">
        <v>22</v>
      </c>
      <c r="B23" s="40" t="s">
        <v>6808</v>
      </c>
      <c r="C23" s="37">
        <v>20</v>
      </c>
      <c r="D23" s="40" t="s">
        <v>6780</v>
      </c>
    </row>
    <row r="24" spans="1:4">
      <c r="A24" s="37">
        <v>23</v>
      </c>
      <c r="B24" s="40" t="s">
        <v>6809</v>
      </c>
      <c r="C24" s="37">
        <v>20</v>
      </c>
      <c r="D24" s="40" t="s">
        <v>6780</v>
      </c>
    </row>
    <row r="25" spans="1:4">
      <c r="A25" s="37">
        <v>24</v>
      </c>
      <c r="B25" s="40" t="s">
        <v>6810</v>
      </c>
      <c r="C25" s="37">
        <v>20</v>
      </c>
      <c r="D25" s="40" t="s">
        <v>6780</v>
      </c>
    </row>
    <row r="26" spans="1:4">
      <c r="A26" s="37">
        <v>25</v>
      </c>
      <c r="B26" s="40" t="s">
        <v>4649</v>
      </c>
      <c r="C26" s="37">
        <v>1300</v>
      </c>
      <c r="D26" s="40" t="s">
        <v>6706</v>
      </c>
    </row>
    <row r="27" spans="1:4">
      <c r="A27" s="37">
        <v>26</v>
      </c>
      <c r="B27" s="40" t="s">
        <v>6705</v>
      </c>
      <c r="C27" s="37">
        <v>390</v>
      </c>
      <c r="D27" s="40" t="s">
        <v>6706</v>
      </c>
    </row>
    <row r="28" spans="1:4">
      <c r="A28" s="37">
        <v>27</v>
      </c>
      <c r="B28" s="40" t="s">
        <v>6707</v>
      </c>
      <c r="C28" s="37">
        <v>170</v>
      </c>
      <c r="D28" s="40" t="s">
        <v>6706</v>
      </c>
    </row>
    <row r="29" spans="1:4">
      <c r="A29" s="37">
        <v>28</v>
      </c>
      <c r="B29" s="40" t="s">
        <v>6708</v>
      </c>
      <c r="C29" s="37">
        <v>170</v>
      </c>
      <c r="D29" s="40" t="s">
        <v>6706</v>
      </c>
    </row>
    <row r="30" spans="1:4">
      <c r="A30" s="37">
        <v>29</v>
      </c>
      <c r="B30" s="40" t="s">
        <v>6709</v>
      </c>
      <c r="C30" s="37">
        <v>170</v>
      </c>
      <c r="D30" s="40" t="s">
        <v>6706</v>
      </c>
    </row>
    <row r="31" spans="1:4">
      <c r="A31" s="37">
        <v>30</v>
      </c>
      <c r="B31" s="40" t="s">
        <v>6710</v>
      </c>
      <c r="C31" s="37">
        <v>110</v>
      </c>
      <c r="D31" s="40" t="s">
        <v>6706</v>
      </c>
    </row>
    <row r="32" spans="1:4">
      <c r="A32" s="37">
        <v>31</v>
      </c>
      <c r="B32" s="40" t="s">
        <v>6711</v>
      </c>
      <c r="C32" s="37">
        <v>90</v>
      </c>
      <c r="D32" s="40" t="s">
        <v>6706</v>
      </c>
    </row>
    <row r="33" spans="1:4">
      <c r="A33" s="37">
        <v>32</v>
      </c>
      <c r="B33" s="40" t="s">
        <v>6712</v>
      </c>
      <c r="C33" s="37">
        <v>90</v>
      </c>
      <c r="D33" s="40" t="s">
        <v>6706</v>
      </c>
    </row>
    <row r="34" spans="1:4">
      <c r="A34" s="37">
        <v>33</v>
      </c>
      <c r="B34" s="40" t="s">
        <v>6713</v>
      </c>
      <c r="C34" s="37">
        <v>70</v>
      </c>
      <c r="D34" s="40" t="s">
        <v>6706</v>
      </c>
    </row>
    <row r="35" spans="1:4">
      <c r="A35" s="37">
        <v>34</v>
      </c>
      <c r="B35" s="40" t="s">
        <v>6714</v>
      </c>
      <c r="C35" s="37">
        <v>70</v>
      </c>
      <c r="D35" s="40" t="s">
        <v>6706</v>
      </c>
    </row>
    <row r="36" spans="1:4">
      <c r="A36" s="37">
        <v>35</v>
      </c>
      <c r="B36" s="40" t="s">
        <v>6715</v>
      </c>
      <c r="C36" s="37">
        <v>70</v>
      </c>
      <c r="D36" s="40" t="s">
        <v>6706</v>
      </c>
    </row>
    <row r="37" spans="1:4">
      <c r="A37" s="37">
        <v>36</v>
      </c>
      <c r="B37" s="40" t="s">
        <v>6716</v>
      </c>
      <c r="C37" s="37">
        <v>50</v>
      </c>
      <c r="D37" s="40" t="s">
        <v>6706</v>
      </c>
    </row>
    <row r="38" spans="1:4">
      <c r="A38" s="37">
        <v>37</v>
      </c>
      <c r="B38" s="40" t="s">
        <v>6717</v>
      </c>
      <c r="C38" s="37">
        <v>50</v>
      </c>
      <c r="D38" s="40" t="s">
        <v>6706</v>
      </c>
    </row>
    <row r="39" spans="1:4">
      <c r="A39" s="37">
        <v>38</v>
      </c>
      <c r="B39" s="40" t="s">
        <v>6718</v>
      </c>
      <c r="C39" s="37">
        <v>50</v>
      </c>
      <c r="D39" s="40" t="s">
        <v>6706</v>
      </c>
    </row>
    <row r="40" spans="1:4">
      <c r="A40" s="37">
        <v>39</v>
      </c>
      <c r="B40" s="40" t="s">
        <v>6719</v>
      </c>
      <c r="C40" s="37">
        <v>50</v>
      </c>
      <c r="D40" s="40" t="s">
        <v>6706</v>
      </c>
    </row>
    <row r="41" spans="1:4">
      <c r="A41" s="37">
        <v>40</v>
      </c>
      <c r="B41" s="40" t="s">
        <v>6720</v>
      </c>
      <c r="C41" s="37">
        <v>50</v>
      </c>
      <c r="D41" s="40" t="s">
        <v>6706</v>
      </c>
    </row>
    <row r="42" spans="1:4">
      <c r="A42" s="37">
        <v>41</v>
      </c>
      <c r="B42" s="40" t="s">
        <v>6721</v>
      </c>
      <c r="C42" s="37">
        <v>40</v>
      </c>
      <c r="D42" s="40" t="s">
        <v>6706</v>
      </c>
    </row>
    <row r="43" spans="1:4">
      <c r="A43" s="37">
        <v>42</v>
      </c>
      <c r="B43" s="40" t="s">
        <v>6722</v>
      </c>
      <c r="C43" s="37">
        <v>40</v>
      </c>
      <c r="D43" s="40" t="s">
        <v>6706</v>
      </c>
    </row>
    <row r="44" spans="1:4">
      <c r="A44" s="37">
        <v>43</v>
      </c>
      <c r="B44" s="40" t="s">
        <v>6723</v>
      </c>
      <c r="C44" s="37">
        <v>40</v>
      </c>
      <c r="D44" s="40" t="s">
        <v>6706</v>
      </c>
    </row>
    <row r="45" spans="1:4">
      <c r="A45" s="37">
        <v>44</v>
      </c>
      <c r="B45" s="40" t="s">
        <v>6724</v>
      </c>
      <c r="C45" s="37">
        <v>40</v>
      </c>
      <c r="D45" s="40" t="s">
        <v>6706</v>
      </c>
    </row>
    <row r="46" spans="1:4">
      <c r="A46" s="37">
        <v>45</v>
      </c>
      <c r="B46" s="40" t="s">
        <v>6725</v>
      </c>
      <c r="C46" s="37">
        <v>40</v>
      </c>
      <c r="D46" s="40" t="s">
        <v>6706</v>
      </c>
    </row>
    <row r="47" spans="1:4">
      <c r="A47" s="37">
        <v>46</v>
      </c>
      <c r="B47" s="40" t="s">
        <v>6726</v>
      </c>
      <c r="C47" s="37">
        <v>30</v>
      </c>
      <c r="D47" s="40" t="s">
        <v>6706</v>
      </c>
    </row>
    <row r="48" spans="1:4">
      <c r="A48" s="37">
        <v>47</v>
      </c>
      <c r="B48" s="40" t="s">
        <v>6727</v>
      </c>
      <c r="C48" s="37">
        <v>30</v>
      </c>
      <c r="D48" s="40" t="s">
        <v>6706</v>
      </c>
    </row>
    <row r="49" spans="1:4">
      <c r="A49" s="37">
        <v>48</v>
      </c>
      <c r="B49" s="40" t="s">
        <v>6728</v>
      </c>
      <c r="C49" s="37">
        <v>30</v>
      </c>
      <c r="D49" s="40" t="s">
        <v>6706</v>
      </c>
    </row>
    <row r="50" spans="1:4">
      <c r="A50" s="37">
        <v>49</v>
      </c>
      <c r="B50" s="40" t="s">
        <v>6729</v>
      </c>
      <c r="C50" s="37">
        <v>30</v>
      </c>
      <c r="D50" s="40" t="s">
        <v>6706</v>
      </c>
    </row>
    <row r="51" spans="1:4">
      <c r="A51" s="37">
        <v>50</v>
      </c>
      <c r="B51" s="40" t="s">
        <v>6730</v>
      </c>
      <c r="C51" s="37">
        <v>30</v>
      </c>
      <c r="D51" s="40" t="s">
        <v>6706</v>
      </c>
    </row>
    <row r="52" spans="1:4">
      <c r="A52" s="37">
        <v>51</v>
      </c>
      <c r="B52" s="40" t="s">
        <v>6731</v>
      </c>
      <c r="C52" s="37">
        <v>30</v>
      </c>
      <c r="D52" s="40" t="s">
        <v>6706</v>
      </c>
    </row>
    <row r="53" spans="1:4">
      <c r="A53" s="37">
        <v>52</v>
      </c>
      <c r="B53" s="40" t="s">
        <v>6732</v>
      </c>
      <c r="C53" s="37">
        <v>30</v>
      </c>
      <c r="D53" s="40" t="s">
        <v>6706</v>
      </c>
    </row>
    <row r="54" spans="1:4">
      <c r="A54" s="37">
        <v>53</v>
      </c>
      <c r="B54" s="40" t="s">
        <v>6733</v>
      </c>
      <c r="C54" s="37">
        <v>30</v>
      </c>
      <c r="D54" s="40" t="s">
        <v>6706</v>
      </c>
    </row>
    <row r="55" spans="1:4">
      <c r="A55" s="37">
        <v>54</v>
      </c>
      <c r="B55" s="40" t="s">
        <v>6734</v>
      </c>
      <c r="C55" s="37">
        <v>30</v>
      </c>
      <c r="D55" s="40" t="s">
        <v>6706</v>
      </c>
    </row>
    <row r="56" spans="1:4">
      <c r="A56" s="37">
        <v>55</v>
      </c>
      <c r="B56" s="40" t="s">
        <v>6735</v>
      </c>
      <c r="C56" s="37">
        <v>30</v>
      </c>
      <c r="D56" s="40" t="s">
        <v>6706</v>
      </c>
    </row>
    <row r="57" spans="1:4">
      <c r="A57" s="37">
        <v>56</v>
      </c>
      <c r="B57" s="40" t="s">
        <v>6736</v>
      </c>
      <c r="C57" s="37">
        <v>20</v>
      </c>
      <c r="D57" s="40" t="s">
        <v>6706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P1031"/>
  <sheetViews>
    <sheetView workbookViewId="0"/>
  </sheetViews>
  <sheetFormatPr defaultColWidth="12.5703125" defaultRowHeight="15.75" customHeight="1"/>
  <cols>
    <col min="1" max="1" width="44.5703125" customWidth="1"/>
    <col min="2" max="2" width="23.42578125" customWidth="1"/>
    <col min="21" max="21" width="26" customWidth="1"/>
  </cols>
  <sheetData>
    <row r="1" spans="1:68">
      <c r="A1" s="48" t="s">
        <v>303</v>
      </c>
      <c r="B1" s="48" t="s">
        <v>304</v>
      </c>
      <c r="C1" s="48" t="s">
        <v>305</v>
      </c>
      <c r="D1" s="48" t="s">
        <v>306</v>
      </c>
      <c r="E1" s="48" t="s">
        <v>307</v>
      </c>
      <c r="F1" s="48" t="s">
        <v>308</v>
      </c>
      <c r="G1" s="48" t="s">
        <v>1760</v>
      </c>
      <c r="H1" s="48" t="s">
        <v>1761</v>
      </c>
      <c r="I1" s="48" t="s">
        <v>1762</v>
      </c>
      <c r="J1" s="48" t="s">
        <v>1763</v>
      </c>
      <c r="K1" s="48" t="s">
        <v>1764</v>
      </c>
      <c r="L1" s="48" t="s">
        <v>1765</v>
      </c>
      <c r="M1" s="48" t="s">
        <v>1766</v>
      </c>
      <c r="N1" s="48" t="s">
        <v>1767</v>
      </c>
      <c r="O1" s="48" t="s">
        <v>1768</v>
      </c>
      <c r="P1" s="48" t="s">
        <v>1769</v>
      </c>
      <c r="Q1" s="48" t="s">
        <v>1770</v>
      </c>
      <c r="R1" s="48" t="s">
        <v>1771</v>
      </c>
      <c r="S1" s="48" t="s">
        <v>1772</v>
      </c>
      <c r="T1" s="48" t="s">
        <v>1773</v>
      </c>
      <c r="U1" s="48" t="s">
        <v>1774</v>
      </c>
      <c r="V1" s="48" t="s">
        <v>1775</v>
      </c>
      <c r="W1" s="48" t="s">
        <v>1776</v>
      </c>
      <c r="X1" s="48" t="s">
        <v>1777</v>
      </c>
      <c r="Y1" s="48" t="s">
        <v>1778</v>
      </c>
      <c r="Z1" s="48" t="s">
        <v>1779</v>
      </c>
      <c r="AA1" s="48" t="s">
        <v>1780</v>
      </c>
      <c r="AB1" s="48" t="s">
        <v>1781</v>
      </c>
      <c r="AC1" s="48" t="s">
        <v>1782</v>
      </c>
      <c r="AD1" s="48" t="s">
        <v>1783</v>
      </c>
      <c r="AE1" s="48" t="s">
        <v>1784</v>
      </c>
      <c r="AF1" s="48" t="s">
        <v>1785</v>
      </c>
      <c r="AG1" s="48" t="s">
        <v>1786</v>
      </c>
      <c r="AH1" s="48" t="s">
        <v>1787</v>
      </c>
      <c r="AI1" s="48" t="s">
        <v>309</v>
      </c>
      <c r="AJ1" s="48" t="s">
        <v>1788</v>
      </c>
      <c r="AK1" s="48" t="s">
        <v>1789</v>
      </c>
      <c r="AL1" s="48" t="s">
        <v>1790</v>
      </c>
      <c r="AM1" s="48" t="s">
        <v>1791</v>
      </c>
      <c r="AN1" s="48" t="s">
        <v>1792</v>
      </c>
      <c r="AO1" s="48" t="s">
        <v>1793</v>
      </c>
      <c r="AP1" s="48" t="s">
        <v>1794</v>
      </c>
      <c r="AQ1" s="48" t="s">
        <v>1795</v>
      </c>
      <c r="AR1" s="48" t="s">
        <v>1796</v>
      </c>
      <c r="AS1" s="48" t="s">
        <v>1797</v>
      </c>
      <c r="AT1" s="48" t="s">
        <v>1798</v>
      </c>
      <c r="AU1" s="48" t="s">
        <v>310</v>
      </c>
      <c r="AV1" s="48" t="s">
        <v>1799</v>
      </c>
      <c r="AW1" s="48" t="s">
        <v>311</v>
      </c>
      <c r="AX1" s="48" t="s">
        <v>312</v>
      </c>
      <c r="AY1" s="48" t="s">
        <v>1800</v>
      </c>
      <c r="AZ1" s="48" t="s">
        <v>1801</v>
      </c>
      <c r="BA1" s="48" t="s">
        <v>1802</v>
      </c>
      <c r="BB1" s="48" t="s">
        <v>1803</v>
      </c>
      <c r="BC1" s="48" t="s">
        <v>1804</v>
      </c>
      <c r="BD1" s="48" t="s">
        <v>1805</v>
      </c>
      <c r="BE1" s="48" t="s">
        <v>1806</v>
      </c>
      <c r="BF1" s="48" t="s">
        <v>1807</v>
      </c>
      <c r="BG1" s="48" t="s">
        <v>1808</v>
      </c>
      <c r="BH1" s="48" t="s">
        <v>1809</v>
      </c>
      <c r="BI1" s="48" t="s">
        <v>1810</v>
      </c>
      <c r="BJ1" s="48" t="s">
        <v>1811</v>
      </c>
      <c r="BK1" s="48" t="s">
        <v>1812</v>
      </c>
      <c r="BL1" s="48" t="s">
        <v>1813</v>
      </c>
      <c r="BM1" s="48" t="s">
        <v>1814</v>
      </c>
      <c r="BN1" s="48" t="s">
        <v>1815</v>
      </c>
      <c r="BO1" s="48" t="s">
        <v>1816</v>
      </c>
      <c r="BP1" s="48" t="s">
        <v>1817</v>
      </c>
    </row>
    <row r="2" spans="1:68">
      <c r="A2" s="49" t="s">
        <v>313</v>
      </c>
      <c r="B2" s="48" t="s">
        <v>314</v>
      </c>
      <c r="C2" s="50">
        <v>200</v>
      </c>
      <c r="D2" s="48" t="s">
        <v>315</v>
      </c>
      <c r="E2" s="452" t="s">
        <v>316</v>
      </c>
      <c r="F2" s="453"/>
      <c r="G2" s="48" t="s">
        <v>1818</v>
      </c>
      <c r="H2" s="50">
        <v>46</v>
      </c>
      <c r="I2" s="50">
        <v>439</v>
      </c>
      <c r="J2" s="48" t="s">
        <v>1819</v>
      </c>
      <c r="K2" s="50">
        <v>131</v>
      </c>
      <c r="L2" s="50">
        <v>857</v>
      </c>
      <c r="M2" s="48"/>
      <c r="N2" s="50">
        <v>0</v>
      </c>
      <c r="O2" s="48" t="s">
        <v>1820</v>
      </c>
      <c r="P2" s="50">
        <v>37</v>
      </c>
      <c r="Q2" s="48" t="s">
        <v>1821</v>
      </c>
      <c r="R2" s="50">
        <v>21</v>
      </c>
      <c r="S2" s="48" t="s">
        <v>1822</v>
      </c>
      <c r="T2" s="50">
        <v>18</v>
      </c>
      <c r="U2" s="452" t="s">
        <v>1823</v>
      </c>
      <c r="V2" s="453"/>
      <c r="W2" s="453"/>
      <c r="X2" s="454" t="s">
        <v>313</v>
      </c>
      <c r="Y2" s="453"/>
      <c r="Z2" s="453"/>
      <c r="AA2" s="48"/>
      <c r="AB2" s="48"/>
      <c r="AC2" s="48"/>
      <c r="AD2" s="50">
        <v>504356</v>
      </c>
      <c r="AE2" s="50">
        <v>1644</v>
      </c>
      <c r="AF2" s="50">
        <v>1.9019999999999999</v>
      </c>
      <c r="AG2" s="50">
        <v>0</v>
      </c>
      <c r="AH2" s="48"/>
      <c r="AI2" s="50">
        <v>448</v>
      </c>
      <c r="AJ2" s="50">
        <v>157</v>
      </c>
      <c r="AK2" s="50">
        <v>50.32</v>
      </c>
      <c r="AL2" s="50">
        <v>238</v>
      </c>
      <c r="AM2" s="50">
        <v>51</v>
      </c>
      <c r="AN2" s="50">
        <v>6</v>
      </c>
      <c r="AO2" s="50">
        <v>6</v>
      </c>
      <c r="AP2" s="48"/>
      <c r="AQ2" s="48"/>
      <c r="AR2" s="48"/>
      <c r="AS2" s="48"/>
      <c r="AT2" s="48" t="s">
        <v>1824</v>
      </c>
      <c r="AU2" s="50">
        <v>4.2000000000000003E-2</v>
      </c>
      <c r="AV2" s="48"/>
      <c r="AW2" s="48"/>
      <c r="AX2" s="48"/>
      <c r="AY2" s="48"/>
      <c r="AZ2" s="48" t="s">
        <v>1825</v>
      </c>
      <c r="BA2" s="50">
        <v>232</v>
      </c>
      <c r="BB2" s="50">
        <v>43.97</v>
      </c>
      <c r="BC2" s="50">
        <v>137</v>
      </c>
      <c r="BD2" s="50">
        <v>102</v>
      </c>
      <c r="BE2" s="50">
        <v>48.28</v>
      </c>
      <c r="BF2" s="50">
        <v>3.19</v>
      </c>
      <c r="BG2" s="51">
        <v>4.4675925925925924E-3</v>
      </c>
      <c r="BH2" s="50">
        <v>0</v>
      </c>
      <c r="BI2" s="50">
        <v>0</v>
      </c>
      <c r="BJ2" s="50">
        <v>0</v>
      </c>
      <c r="BK2" s="50">
        <v>0</v>
      </c>
      <c r="BL2" s="48"/>
      <c r="BM2" s="48"/>
      <c r="BN2" s="48"/>
      <c r="BO2" s="48"/>
      <c r="BP2" s="52" t="s">
        <v>313</v>
      </c>
    </row>
    <row r="3" spans="1:68">
      <c r="A3" s="49" t="s">
        <v>1826</v>
      </c>
      <c r="B3" s="48" t="s">
        <v>314</v>
      </c>
      <c r="C3" s="50">
        <v>200</v>
      </c>
      <c r="D3" s="48" t="s">
        <v>315</v>
      </c>
      <c r="E3" s="452" t="s">
        <v>316</v>
      </c>
      <c r="F3" s="453"/>
      <c r="G3" s="48" t="s">
        <v>1827</v>
      </c>
      <c r="H3" s="50">
        <v>59</v>
      </c>
      <c r="I3" s="50">
        <v>537</v>
      </c>
      <c r="J3" s="48"/>
      <c r="K3" s="50">
        <v>0</v>
      </c>
      <c r="L3" s="50">
        <v>0</v>
      </c>
      <c r="M3" s="48"/>
      <c r="N3" s="50">
        <v>0</v>
      </c>
      <c r="O3" s="48"/>
      <c r="P3" s="50">
        <v>0</v>
      </c>
      <c r="Q3" s="48" t="s">
        <v>1828</v>
      </c>
      <c r="R3" s="50">
        <v>48</v>
      </c>
      <c r="S3" s="48" t="s">
        <v>1829</v>
      </c>
      <c r="T3" s="50">
        <v>16</v>
      </c>
      <c r="U3" s="452" t="s">
        <v>1823</v>
      </c>
      <c r="V3" s="453"/>
      <c r="W3" s="453"/>
      <c r="X3" s="454" t="s">
        <v>1826</v>
      </c>
      <c r="Y3" s="453"/>
      <c r="Z3" s="453"/>
      <c r="AA3" s="453"/>
      <c r="AB3" s="453"/>
      <c r="AC3" s="453"/>
      <c r="AD3" s="50">
        <v>334587</v>
      </c>
      <c r="AE3" s="50">
        <v>2173</v>
      </c>
      <c r="AF3" s="50">
        <v>3.4529999999999998</v>
      </c>
      <c r="AG3" s="50">
        <v>2</v>
      </c>
      <c r="AH3" s="48"/>
      <c r="AI3" s="50">
        <v>28</v>
      </c>
      <c r="AJ3" s="50">
        <v>5</v>
      </c>
      <c r="AK3" s="50">
        <v>1.6</v>
      </c>
      <c r="AL3" s="50">
        <v>202</v>
      </c>
      <c r="AM3" s="50">
        <v>50</v>
      </c>
      <c r="AN3" s="50">
        <v>6</v>
      </c>
      <c r="AO3" s="50">
        <v>6</v>
      </c>
      <c r="AP3" s="48"/>
      <c r="AQ3" s="48"/>
      <c r="AR3" s="48"/>
      <c r="AS3" s="48"/>
      <c r="AT3" s="48" t="s">
        <v>1830</v>
      </c>
      <c r="AU3" s="50">
        <v>2.4860000000000002</v>
      </c>
      <c r="AV3" s="48"/>
      <c r="AW3" s="48"/>
      <c r="AX3" s="48"/>
      <c r="AY3" s="48"/>
      <c r="AZ3" s="48" t="s">
        <v>1825</v>
      </c>
      <c r="BA3" s="48"/>
      <c r="BB3" s="48"/>
      <c r="BC3" s="48"/>
      <c r="BD3" s="48"/>
      <c r="BE3" s="48"/>
      <c r="BF3" s="48"/>
      <c r="BG3" s="48"/>
      <c r="BH3" s="48"/>
      <c r="BI3" s="48"/>
      <c r="BJ3" s="48"/>
      <c r="BK3" s="48"/>
      <c r="BL3" s="48"/>
      <c r="BM3" s="48"/>
      <c r="BN3" s="48"/>
      <c r="BO3" s="48"/>
      <c r="BP3" s="49" t="s">
        <v>1826</v>
      </c>
    </row>
    <row r="4" spans="1:68">
      <c r="A4" s="49" t="s">
        <v>1831</v>
      </c>
      <c r="B4" s="48" t="s">
        <v>314</v>
      </c>
      <c r="C4" s="50">
        <v>200</v>
      </c>
      <c r="D4" s="48" t="s">
        <v>315</v>
      </c>
      <c r="E4" s="452" t="s">
        <v>316</v>
      </c>
      <c r="F4" s="453"/>
      <c r="G4" s="48" t="s">
        <v>1832</v>
      </c>
      <c r="H4" s="50">
        <v>59</v>
      </c>
      <c r="I4" s="50">
        <v>520</v>
      </c>
      <c r="J4" s="48"/>
      <c r="K4" s="50">
        <v>0</v>
      </c>
      <c r="L4" s="50">
        <v>0</v>
      </c>
      <c r="M4" s="48"/>
      <c r="N4" s="50">
        <v>0</v>
      </c>
      <c r="O4" s="48"/>
      <c r="P4" s="50">
        <v>0</v>
      </c>
      <c r="Q4" s="48" t="s">
        <v>1833</v>
      </c>
      <c r="R4" s="50">
        <v>48</v>
      </c>
      <c r="S4" s="48" t="s">
        <v>1829</v>
      </c>
      <c r="T4" s="50">
        <v>16</v>
      </c>
      <c r="U4" s="452" t="s">
        <v>1823</v>
      </c>
      <c r="V4" s="453"/>
      <c r="W4" s="453"/>
      <c r="X4" s="454" t="s">
        <v>1831</v>
      </c>
      <c r="Y4" s="453"/>
      <c r="Z4" s="453"/>
      <c r="AA4" s="453"/>
      <c r="AB4" s="453"/>
      <c r="AC4" s="453"/>
      <c r="AD4" s="50">
        <v>340823</v>
      </c>
      <c r="AE4" s="50">
        <v>2256</v>
      </c>
      <c r="AF4" s="50">
        <v>3.5230000000000001</v>
      </c>
      <c r="AG4" s="50">
        <v>3</v>
      </c>
      <c r="AH4" s="48"/>
      <c r="AI4" s="50">
        <v>34</v>
      </c>
      <c r="AJ4" s="50">
        <v>5</v>
      </c>
      <c r="AK4" s="50">
        <v>1.6</v>
      </c>
      <c r="AL4" s="50">
        <v>208</v>
      </c>
      <c r="AM4" s="50">
        <v>50</v>
      </c>
      <c r="AN4" s="50">
        <v>6</v>
      </c>
      <c r="AO4" s="50">
        <v>6</v>
      </c>
      <c r="AP4" s="48"/>
      <c r="AQ4" s="48"/>
      <c r="AR4" s="48"/>
      <c r="AS4" s="48"/>
      <c r="AT4" s="48" t="s">
        <v>1834</v>
      </c>
      <c r="AU4" s="50">
        <v>4.2000000000000003E-2</v>
      </c>
      <c r="AV4" s="48"/>
      <c r="AW4" s="48"/>
      <c r="AX4" s="48"/>
      <c r="AY4" s="48"/>
      <c r="AZ4" s="48" t="s">
        <v>1825</v>
      </c>
      <c r="BA4" s="48"/>
      <c r="BB4" s="48"/>
      <c r="BC4" s="48"/>
      <c r="BD4" s="48"/>
      <c r="BE4" s="48"/>
      <c r="BF4" s="48"/>
      <c r="BG4" s="48"/>
      <c r="BH4" s="48"/>
      <c r="BI4" s="48"/>
      <c r="BJ4" s="48"/>
      <c r="BK4" s="48"/>
      <c r="BL4" s="48"/>
      <c r="BM4" s="48"/>
      <c r="BN4" s="48"/>
      <c r="BO4" s="48"/>
      <c r="BP4" s="49" t="s">
        <v>1831</v>
      </c>
    </row>
    <row r="5" spans="1:68">
      <c r="A5" s="49" t="s">
        <v>1835</v>
      </c>
      <c r="B5" s="48" t="s">
        <v>314</v>
      </c>
      <c r="C5" s="50">
        <v>200</v>
      </c>
      <c r="D5" s="48" t="s">
        <v>315</v>
      </c>
      <c r="E5" s="452" t="s">
        <v>316</v>
      </c>
      <c r="F5" s="453"/>
      <c r="G5" s="48" t="s">
        <v>1836</v>
      </c>
      <c r="H5" s="50">
        <v>67</v>
      </c>
      <c r="I5" s="50">
        <v>626</v>
      </c>
      <c r="J5" s="48"/>
      <c r="K5" s="50">
        <v>0</v>
      </c>
      <c r="L5" s="50">
        <v>0</v>
      </c>
      <c r="M5" s="48"/>
      <c r="N5" s="50">
        <v>0</v>
      </c>
      <c r="O5" s="48"/>
      <c r="P5" s="50">
        <v>0</v>
      </c>
      <c r="Q5" s="48" t="s">
        <v>1837</v>
      </c>
      <c r="R5" s="50">
        <v>56</v>
      </c>
      <c r="S5" s="48" t="s">
        <v>1829</v>
      </c>
      <c r="T5" s="50">
        <v>16</v>
      </c>
      <c r="U5" s="452" t="s">
        <v>1823</v>
      </c>
      <c r="V5" s="453"/>
      <c r="W5" s="453"/>
      <c r="X5" s="454" t="s">
        <v>1835</v>
      </c>
      <c r="Y5" s="453"/>
      <c r="Z5" s="453"/>
      <c r="AA5" s="453"/>
      <c r="AB5" s="453"/>
      <c r="AC5" s="453"/>
      <c r="AD5" s="50">
        <v>331832</v>
      </c>
      <c r="AE5" s="50">
        <v>1492</v>
      </c>
      <c r="AF5" s="50">
        <v>2.5179999999999998</v>
      </c>
      <c r="AG5" s="50">
        <v>3</v>
      </c>
      <c r="AH5" s="48"/>
      <c r="AI5" s="50">
        <v>28</v>
      </c>
      <c r="AJ5" s="50">
        <v>5</v>
      </c>
      <c r="AK5" s="50">
        <v>1.6</v>
      </c>
      <c r="AL5" s="50">
        <v>202</v>
      </c>
      <c r="AM5" s="50">
        <v>50</v>
      </c>
      <c r="AN5" s="50">
        <v>6</v>
      </c>
      <c r="AO5" s="50">
        <v>6</v>
      </c>
      <c r="AP5" s="48"/>
      <c r="AQ5" s="48"/>
      <c r="AR5" s="48"/>
      <c r="AS5" s="48"/>
      <c r="AT5" s="48" t="s">
        <v>1838</v>
      </c>
      <c r="AU5" s="50">
        <v>0.04</v>
      </c>
      <c r="AV5" s="48"/>
      <c r="AW5" s="48"/>
      <c r="AX5" s="48"/>
      <c r="AY5" s="48"/>
      <c r="AZ5" s="48" t="s">
        <v>1825</v>
      </c>
      <c r="BA5" s="50">
        <v>19</v>
      </c>
      <c r="BB5" s="50">
        <v>100</v>
      </c>
      <c r="BC5" s="50">
        <v>19</v>
      </c>
      <c r="BD5" s="50">
        <v>19</v>
      </c>
      <c r="BE5" s="50">
        <v>94.74</v>
      </c>
      <c r="BF5" s="50">
        <v>1.05</v>
      </c>
      <c r="BG5" s="51">
        <v>1.0069444444444444E-3</v>
      </c>
      <c r="BH5" s="50">
        <v>0</v>
      </c>
      <c r="BI5" s="50">
        <v>0</v>
      </c>
      <c r="BJ5" s="50">
        <v>0</v>
      </c>
      <c r="BK5" s="50">
        <v>0</v>
      </c>
      <c r="BL5" s="48"/>
      <c r="BM5" s="48"/>
      <c r="BN5" s="48"/>
      <c r="BO5" s="48"/>
      <c r="BP5" s="49" t="s">
        <v>1835</v>
      </c>
    </row>
    <row r="6" spans="1:68">
      <c r="A6" s="49" t="s">
        <v>1839</v>
      </c>
      <c r="B6" s="48" t="s">
        <v>314</v>
      </c>
      <c r="C6" s="50">
        <v>200</v>
      </c>
      <c r="D6" s="48" t="s">
        <v>315</v>
      </c>
      <c r="E6" s="452" t="s">
        <v>316</v>
      </c>
      <c r="F6" s="453"/>
      <c r="G6" s="48" t="s">
        <v>1840</v>
      </c>
      <c r="H6" s="50">
        <v>82</v>
      </c>
      <c r="I6" s="50">
        <v>722</v>
      </c>
      <c r="J6" s="48"/>
      <c r="K6" s="50">
        <v>0</v>
      </c>
      <c r="L6" s="50">
        <v>0</v>
      </c>
      <c r="M6" s="48"/>
      <c r="N6" s="50">
        <v>0</v>
      </c>
      <c r="O6" s="48"/>
      <c r="P6" s="50">
        <v>0</v>
      </c>
      <c r="Q6" s="48" t="s">
        <v>1841</v>
      </c>
      <c r="R6" s="50">
        <v>71</v>
      </c>
      <c r="S6" s="48" t="s">
        <v>1842</v>
      </c>
      <c r="T6" s="50">
        <v>14</v>
      </c>
      <c r="U6" s="452" t="s">
        <v>1823</v>
      </c>
      <c r="V6" s="453"/>
      <c r="W6" s="453"/>
      <c r="X6" s="454" t="s">
        <v>1839</v>
      </c>
      <c r="Y6" s="453"/>
      <c r="Z6" s="453"/>
      <c r="AA6" s="453"/>
      <c r="AB6" s="453"/>
      <c r="AC6" s="453"/>
      <c r="AD6" s="50">
        <v>348458</v>
      </c>
      <c r="AE6" s="50">
        <v>3415</v>
      </c>
      <c r="AF6" s="50">
        <v>5.1040000000000001</v>
      </c>
      <c r="AG6" s="50">
        <v>4</v>
      </c>
      <c r="AH6" s="48"/>
      <c r="AI6" s="50">
        <v>32</v>
      </c>
      <c r="AJ6" s="50">
        <v>5</v>
      </c>
      <c r="AK6" s="50">
        <v>1.6</v>
      </c>
      <c r="AL6" s="50">
        <v>206</v>
      </c>
      <c r="AM6" s="50">
        <v>50</v>
      </c>
      <c r="AN6" s="50">
        <v>6</v>
      </c>
      <c r="AO6" s="50">
        <v>6</v>
      </c>
      <c r="AP6" s="48"/>
      <c r="AQ6" s="48"/>
      <c r="AR6" s="48"/>
      <c r="AS6" s="48"/>
      <c r="AT6" s="48" t="s">
        <v>1843</v>
      </c>
      <c r="AU6" s="50">
        <v>0.127</v>
      </c>
      <c r="AV6" s="48"/>
      <c r="AW6" s="48"/>
      <c r="AX6" s="48"/>
      <c r="AY6" s="48"/>
      <c r="AZ6" s="48" t="s">
        <v>1825</v>
      </c>
      <c r="BA6" s="50">
        <v>41</v>
      </c>
      <c r="BB6" s="50">
        <v>87.8</v>
      </c>
      <c r="BC6" s="50">
        <v>37</v>
      </c>
      <c r="BD6" s="50">
        <v>36</v>
      </c>
      <c r="BE6" s="50">
        <v>92.68</v>
      </c>
      <c r="BF6" s="50">
        <v>1.2</v>
      </c>
      <c r="BG6" s="51">
        <v>6.9444444444444447E-4</v>
      </c>
      <c r="BH6" s="50">
        <v>0</v>
      </c>
      <c r="BI6" s="50">
        <v>0</v>
      </c>
      <c r="BJ6" s="50">
        <v>0</v>
      </c>
      <c r="BK6" s="50">
        <v>0</v>
      </c>
      <c r="BL6" s="48"/>
      <c r="BM6" s="48"/>
      <c r="BN6" s="48"/>
      <c r="BO6" s="48"/>
      <c r="BP6" s="49" t="s">
        <v>1839</v>
      </c>
    </row>
    <row r="7" spans="1:68">
      <c r="A7" s="49" t="s">
        <v>1844</v>
      </c>
      <c r="B7" s="48" t="s">
        <v>314</v>
      </c>
      <c r="C7" s="50">
        <v>200</v>
      </c>
      <c r="D7" s="48" t="s">
        <v>315</v>
      </c>
      <c r="E7" s="452" t="s">
        <v>316</v>
      </c>
      <c r="F7" s="453"/>
      <c r="G7" s="48" t="s">
        <v>1845</v>
      </c>
      <c r="H7" s="50">
        <v>50</v>
      </c>
      <c r="I7" s="50">
        <v>438</v>
      </c>
      <c r="J7" s="48" t="s">
        <v>1846</v>
      </c>
      <c r="K7" s="50">
        <v>132</v>
      </c>
      <c r="L7" s="50">
        <v>839</v>
      </c>
      <c r="M7" s="48"/>
      <c r="N7" s="50">
        <v>0</v>
      </c>
      <c r="O7" s="48"/>
      <c r="P7" s="50">
        <v>0</v>
      </c>
      <c r="Q7" s="48" t="s">
        <v>1847</v>
      </c>
      <c r="R7" s="50">
        <v>47</v>
      </c>
      <c r="S7" s="48" t="s">
        <v>1848</v>
      </c>
      <c r="T7" s="50">
        <v>40</v>
      </c>
      <c r="U7" s="452" t="s">
        <v>1823</v>
      </c>
      <c r="V7" s="453"/>
      <c r="W7" s="453"/>
      <c r="X7" s="454" t="s">
        <v>1844</v>
      </c>
      <c r="Y7" s="453"/>
      <c r="Z7" s="453"/>
      <c r="AA7" s="453"/>
      <c r="AB7" s="453"/>
      <c r="AC7" s="453"/>
      <c r="AD7" s="50">
        <v>350944</v>
      </c>
      <c r="AE7" s="50">
        <v>2286</v>
      </c>
      <c r="AF7" s="50">
        <v>3.6240000000000001</v>
      </c>
      <c r="AG7" s="50">
        <v>3</v>
      </c>
      <c r="AH7" s="48"/>
      <c r="AI7" s="50">
        <v>42</v>
      </c>
      <c r="AJ7" s="50">
        <v>5</v>
      </c>
      <c r="AK7" s="50">
        <v>1.6</v>
      </c>
      <c r="AL7" s="50">
        <v>218</v>
      </c>
      <c r="AM7" s="50">
        <v>50</v>
      </c>
      <c r="AN7" s="50">
        <v>7</v>
      </c>
      <c r="AO7" s="50">
        <v>7</v>
      </c>
      <c r="AP7" s="48"/>
      <c r="AQ7" s="48"/>
      <c r="AR7" s="48"/>
      <c r="AS7" s="48"/>
      <c r="AT7" s="48" t="s">
        <v>1849</v>
      </c>
      <c r="AU7" s="50">
        <v>0.16600000000000001</v>
      </c>
      <c r="AV7" s="48"/>
      <c r="AW7" s="48"/>
      <c r="AX7" s="48"/>
      <c r="AY7" s="48"/>
      <c r="AZ7" s="48" t="s">
        <v>1825</v>
      </c>
      <c r="BA7" s="50">
        <v>1</v>
      </c>
      <c r="BB7" s="50">
        <v>100</v>
      </c>
      <c r="BC7" s="50">
        <v>1</v>
      </c>
      <c r="BD7" s="50">
        <v>1</v>
      </c>
      <c r="BE7" s="50">
        <v>0</v>
      </c>
      <c r="BF7" s="50">
        <v>2</v>
      </c>
      <c r="BG7" s="51">
        <v>1.5046296296296296E-3</v>
      </c>
      <c r="BH7" s="50">
        <v>0</v>
      </c>
      <c r="BI7" s="50">
        <v>0</v>
      </c>
      <c r="BJ7" s="50">
        <v>0</v>
      </c>
      <c r="BK7" s="50">
        <v>0</v>
      </c>
      <c r="BL7" s="48"/>
      <c r="BM7" s="48"/>
      <c r="BN7" s="48"/>
      <c r="BO7" s="48"/>
      <c r="BP7" s="49" t="s">
        <v>1844</v>
      </c>
    </row>
    <row r="8" spans="1:68">
      <c r="A8" s="49" t="s">
        <v>800</v>
      </c>
      <c r="B8" s="48" t="s">
        <v>314</v>
      </c>
      <c r="C8" s="50">
        <v>200</v>
      </c>
      <c r="D8" s="48" t="s">
        <v>315</v>
      </c>
      <c r="E8" s="452" t="s">
        <v>316</v>
      </c>
      <c r="F8" s="453"/>
      <c r="G8" s="48" t="s">
        <v>1850</v>
      </c>
      <c r="H8" s="50">
        <v>61</v>
      </c>
      <c r="I8" s="50">
        <v>560</v>
      </c>
      <c r="J8" s="48"/>
      <c r="K8" s="50">
        <v>0</v>
      </c>
      <c r="L8" s="50">
        <v>0</v>
      </c>
      <c r="M8" s="48"/>
      <c r="N8" s="50">
        <v>0</v>
      </c>
      <c r="O8" s="48"/>
      <c r="P8" s="50">
        <v>0</v>
      </c>
      <c r="Q8" s="48" t="s">
        <v>1851</v>
      </c>
      <c r="R8" s="50">
        <v>50</v>
      </c>
      <c r="S8" s="48" t="s">
        <v>1852</v>
      </c>
      <c r="T8" s="50">
        <v>40</v>
      </c>
      <c r="U8" s="452" t="s">
        <v>1823</v>
      </c>
      <c r="V8" s="453"/>
      <c r="W8" s="453"/>
      <c r="X8" s="454" t="s">
        <v>800</v>
      </c>
      <c r="Y8" s="453"/>
      <c r="Z8" s="453"/>
      <c r="AA8" s="453"/>
      <c r="AB8" s="453"/>
      <c r="AC8" s="453"/>
      <c r="AD8" s="50">
        <v>335820</v>
      </c>
      <c r="AE8" s="50">
        <v>1531</v>
      </c>
      <c r="AF8" s="50">
        <v>2.5939999999999999</v>
      </c>
      <c r="AG8" s="50">
        <v>2</v>
      </c>
      <c r="AH8" s="48"/>
      <c r="AI8" s="50">
        <v>32</v>
      </c>
      <c r="AJ8" s="50">
        <v>5</v>
      </c>
      <c r="AK8" s="50">
        <v>1.6</v>
      </c>
      <c r="AL8" s="50">
        <v>206</v>
      </c>
      <c r="AM8" s="50">
        <v>50</v>
      </c>
      <c r="AN8" s="50">
        <v>6</v>
      </c>
      <c r="AO8" s="50">
        <v>6</v>
      </c>
      <c r="AP8" s="48"/>
      <c r="AQ8" s="48"/>
      <c r="AR8" s="48"/>
      <c r="AS8" s="48"/>
      <c r="AT8" s="48" t="s">
        <v>1853</v>
      </c>
      <c r="AU8" s="50">
        <v>0.04</v>
      </c>
      <c r="AV8" s="48"/>
      <c r="AW8" s="48"/>
      <c r="AX8" s="48"/>
      <c r="AY8" s="48"/>
      <c r="AZ8" s="48" t="s">
        <v>1825</v>
      </c>
      <c r="BA8" s="50">
        <v>7</v>
      </c>
      <c r="BB8" s="50">
        <v>100</v>
      </c>
      <c r="BC8" s="50">
        <v>7</v>
      </c>
      <c r="BD8" s="50">
        <v>7</v>
      </c>
      <c r="BE8" s="50">
        <v>71.430000000000007</v>
      </c>
      <c r="BF8" s="50">
        <v>1.43</v>
      </c>
      <c r="BG8" s="51">
        <v>2.8124999999999999E-3</v>
      </c>
      <c r="BH8" s="50">
        <v>0</v>
      </c>
      <c r="BI8" s="50">
        <v>0</v>
      </c>
      <c r="BJ8" s="50">
        <v>0</v>
      </c>
      <c r="BK8" s="50">
        <v>0</v>
      </c>
      <c r="BL8" s="48"/>
      <c r="BM8" s="48"/>
      <c r="BN8" s="48"/>
      <c r="BO8" s="48"/>
      <c r="BP8" s="49" t="s">
        <v>800</v>
      </c>
    </row>
    <row r="9" spans="1:68">
      <c r="A9" s="49" t="s">
        <v>632</v>
      </c>
      <c r="B9" s="48" t="s">
        <v>314</v>
      </c>
      <c r="C9" s="50">
        <v>200</v>
      </c>
      <c r="D9" s="48" t="s">
        <v>315</v>
      </c>
      <c r="E9" s="452" t="s">
        <v>316</v>
      </c>
      <c r="F9" s="453"/>
      <c r="G9" s="48" t="s">
        <v>1854</v>
      </c>
      <c r="H9" s="50">
        <v>56</v>
      </c>
      <c r="I9" s="50">
        <v>484</v>
      </c>
      <c r="J9" s="48"/>
      <c r="K9" s="50">
        <v>0</v>
      </c>
      <c r="L9" s="50">
        <v>0</v>
      </c>
      <c r="M9" s="48"/>
      <c r="N9" s="50">
        <v>0</v>
      </c>
      <c r="O9" s="48"/>
      <c r="P9" s="50">
        <v>0</v>
      </c>
      <c r="Q9" s="48" t="s">
        <v>1855</v>
      </c>
      <c r="R9" s="50">
        <v>45</v>
      </c>
      <c r="S9" s="48" t="s">
        <v>1829</v>
      </c>
      <c r="T9" s="50">
        <v>16</v>
      </c>
      <c r="U9" s="452" t="s">
        <v>1823</v>
      </c>
      <c r="V9" s="453"/>
      <c r="W9" s="453"/>
      <c r="X9" s="454" t="s">
        <v>632</v>
      </c>
      <c r="Y9" s="453"/>
      <c r="Z9" s="453"/>
      <c r="AA9" s="453"/>
      <c r="AB9" s="453"/>
      <c r="AC9" s="453"/>
      <c r="AD9" s="50">
        <v>368698</v>
      </c>
      <c r="AE9" s="50">
        <v>3557</v>
      </c>
      <c r="AF9" s="50">
        <v>5.6580000000000004</v>
      </c>
      <c r="AG9" s="50">
        <v>3</v>
      </c>
      <c r="AH9" s="48"/>
      <c r="AI9" s="50">
        <v>78</v>
      </c>
      <c r="AJ9" s="50">
        <v>5</v>
      </c>
      <c r="AK9" s="50">
        <v>1.6</v>
      </c>
      <c r="AL9" s="50">
        <v>252</v>
      </c>
      <c r="AM9" s="50">
        <v>50</v>
      </c>
      <c r="AN9" s="50">
        <v>6</v>
      </c>
      <c r="AO9" s="50">
        <v>6</v>
      </c>
      <c r="AP9" s="48"/>
      <c r="AQ9" s="48"/>
      <c r="AR9" s="48"/>
      <c r="AS9" s="48"/>
      <c r="AT9" s="48" t="s">
        <v>1856</v>
      </c>
      <c r="AU9" s="50">
        <v>0.127</v>
      </c>
      <c r="AV9" s="48"/>
      <c r="AW9" s="48"/>
      <c r="AX9" s="48"/>
      <c r="AY9" s="48"/>
      <c r="AZ9" s="48" t="s">
        <v>1825</v>
      </c>
      <c r="BA9" s="50">
        <v>7</v>
      </c>
      <c r="BB9" s="50">
        <v>100</v>
      </c>
      <c r="BC9" s="50">
        <v>7</v>
      </c>
      <c r="BD9" s="50">
        <v>7</v>
      </c>
      <c r="BE9" s="50">
        <v>100</v>
      </c>
      <c r="BF9" s="50">
        <v>1</v>
      </c>
      <c r="BG9" s="51">
        <v>0</v>
      </c>
      <c r="BH9" s="50">
        <v>0</v>
      </c>
      <c r="BI9" s="50">
        <v>0</v>
      </c>
      <c r="BJ9" s="50">
        <v>0</v>
      </c>
      <c r="BK9" s="50">
        <v>0</v>
      </c>
      <c r="BL9" s="48"/>
      <c r="BM9" s="48"/>
      <c r="BN9" s="48"/>
      <c r="BO9" s="48"/>
      <c r="BP9" s="49" t="s">
        <v>632</v>
      </c>
    </row>
    <row r="10" spans="1:68">
      <c r="A10" s="49" t="s">
        <v>1610</v>
      </c>
      <c r="B10" s="48" t="s">
        <v>314</v>
      </c>
      <c r="C10" s="50">
        <v>200</v>
      </c>
      <c r="D10" s="48" t="s">
        <v>315</v>
      </c>
      <c r="E10" s="452" t="s">
        <v>316</v>
      </c>
      <c r="F10" s="453"/>
      <c r="G10" s="48" t="s">
        <v>1857</v>
      </c>
      <c r="H10" s="50">
        <v>57</v>
      </c>
      <c r="I10" s="50">
        <v>509</v>
      </c>
      <c r="J10" s="48" t="s">
        <v>1858</v>
      </c>
      <c r="K10" s="50">
        <v>140</v>
      </c>
      <c r="L10" s="50">
        <v>915</v>
      </c>
      <c r="M10" s="48"/>
      <c r="N10" s="50">
        <v>0</v>
      </c>
      <c r="O10" s="48"/>
      <c r="P10" s="50">
        <v>0</v>
      </c>
      <c r="Q10" s="48" t="s">
        <v>1859</v>
      </c>
      <c r="R10" s="50">
        <v>68</v>
      </c>
      <c r="S10" s="48" t="s">
        <v>1860</v>
      </c>
      <c r="T10" s="50">
        <v>65</v>
      </c>
      <c r="U10" s="452" t="s">
        <v>1823</v>
      </c>
      <c r="V10" s="453"/>
      <c r="W10" s="453"/>
      <c r="X10" s="454" t="s">
        <v>1610</v>
      </c>
      <c r="Y10" s="453"/>
      <c r="Z10" s="453"/>
      <c r="AA10" s="453"/>
      <c r="AB10" s="453"/>
      <c r="AC10" s="453"/>
      <c r="AD10" s="50">
        <v>341859</v>
      </c>
      <c r="AE10" s="50">
        <v>1679</v>
      </c>
      <c r="AF10" s="50">
        <v>2.831</v>
      </c>
      <c r="AG10" s="50">
        <v>3</v>
      </c>
      <c r="AH10" s="48"/>
      <c r="AI10" s="50">
        <v>34</v>
      </c>
      <c r="AJ10" s="50">
        <v>6</v>
      </c>
      <c r="AK10" s="50">
        <v>1.92</v>
      </c>
      <c r="AL10" s="50">
        <v>210</v>
      </c>
      <c r="AM10" s="50">
        <v>50</v>
      </c>
      <c r="AN10" s="50">
        <v>7</v>
      </c>
      <c r="AO10" s="50">
        <v>7</v>
      </c>
      <c r="AP10" s="48"/>
      <c r="AQ10" s="48"/>
      <c r="AR10" s="48"/>
      <c r="AS10" s="48"/>
      <c r="AT10" s="48" t="s">
        <v>1861</v>
      </c>
      <c r="AU10" s="50">
        <v>6.5960000000000001</v>
      </c>
      <c r="AV10" s="48"/>
      <c r="AW10" s="48"/>
      <c r="AX10" s="48"/>
      <c r="AY10" s="48"/>
      <c r="AZ10" s="48" t="s">
        <v>1825</v>
      </c>
      <c r="BA10" s="48"/>
      <c r="BB10" s="48"/>
      <c r="BC10" s="48"/>
      <c r="BD10" s="48"/>
      <c r="BE10" s="48"/>
      <c r="BF10" s="48"/>
      <c r="BG10" s="48"/>
      <c r="BH10" s="48"/>
      <c r="BI10" s="48"/>
      <c r="BJ10" s="48"/>
      <c r="BK10" s="48"/>
      <c r="BL10" s="48"/>
      <c r="BM10" s="48"/>
      <c r="BN10" s="48"/>
      <c r="BO10" s="48"/>
      <c r="BP10" s="49" t="s">
        <v>1610</v>
      </c>
    </row>
    <row r="11" spans="1:68">
      <c r="A11" s="49" t="s">
        <v>1862</v>
      </c>
      <c r="B11" s="48" t="s">
        <v>314</v>
      </c>
      <c r="C11" s="50">
        <v>200</v>
      </c>
      <c r="D11" s="48" t="s">
        <v>315</v>
      </c>
      <c r="E11" s="452" t="s">
        <v>316</v>
      </c>
      <c r="F11" s="453"/>
      <c r="G11" s="48" t="s">
        <v>1863</v>
      </c>
      <c r="H11" s="50">
        <v>63</v>
      </c>
      <c r="I11" s="50">
        <v>606</v>
      </c>
      <c r="J11" s="48" t="s">
        <v>1864</v>
      </c>
      <c r="K11" s="50">
        <v>137</v>
      </c>
      <c r="L11" s="50">
        <v>916</v>
      </c>
      <c r="M11" s="48"/>
      <c r="N11" s="50">
        <v>0</v>
      </c>
      <c r="O11" s="48"/>
      <c r="P11" s="50">
        <v>0</v>
      </c>
      <c r="Q11" s="48" t="s">
        <v>1865</v>
      </c>
      <c r="R11" s="50">
        <v>62</v>
      </c>
      <c r="S11" s="48" t="s">
        <v>1866</v>
      </c>
      <c r="T11" s="50">
        <v>33</v>
      </c>
      <c r="U11" s="452" t="s">
        <v>1823</v>
      </c>
      <c r="V11" s="453"/>
      <c r="W11" s="453"/>
      <c r="X11" s="454" t="s">
        <v>1862</v>
      </c>
      <c r="Y11" s="453"/>
      <c r="Z11" s="453"/>
      <c r="AA11" s="453"/>
      <c r="AB11" s="453"/>
      <c r="AC11" s="453"/>
      <c r="AD11" s="50">
        <v>375805</v>
      </c>
      <c r="AE11" s="50">
        <v>3888</v>
      </c>
      <c r="AF11" s="50">
        <v>5.383</v>
      </c>
      <c r="AG11" s="50">
        <v>2</v>
      </c>
      <c r="AH11" s="48"/>
      <c r="AI11" s="50">
        <v>297</v>
      </c>
      <c r="AJ11" s="50">
        <v>124</v>
      </c>
      <c r="AK11" s="50">
        <v>39.74</v>
      </c>
      <c r="AL11" s="50">
        <v>233</v>
      </c>
      <c r="AM11" s="50">
        <v>52</v>
      </c>
      <c r="AN11" s="50">
        <v>7</v>
      </c>
      <c r="AO11" s="50">
        <v>7</v>
      </c>
      <c r="AP11" s="48"/>
      <c r="AQ11" s="48"/>
      <c r="AR11" s="48"/>
      <c r="AS11" s="48"/>
      <c r="AT11" s="48" t="s">
        <v>1867</v>
      </c>
      <c r="AU11" s="50">
        <v>0.29399999999999998</v>
      </c>
      <c r="AV11" s="48"/>
      <c r="AW11" s="48"/>
      <c r="AX11" s="48"/>
      <c r="AY11" s="48"/>
      <c r="AZ11" s="48" t="s">
        <v>1825</v>
      </c>
      <c r="BA11" s="48"/>
      <c r="BB11" s="48"/>
      <c r="BC11" s="48"/>
      <c r="BD11" s="48"/>
      <c r="BE11" s="48"/>
      <c r="BF11" s="48"/>
      <c r="BG11" s="48"/>
      <c r="BH11" s="48"/>
      <c r="BI11" s="48"/>
      <c r="BJ11" s="48"/>
      <c r="BK11" s="48"/>
      <c r="BL11" s="48"/>
      <c r="BM11" s="48"/>
      <c r="BN11" s="48"/>
      <c r="BO11" s="48"/>
      <c r="BP11" s="49" t="s">
        <v>1862</v>
      </c>
    </row>
    <row r="12" spans="1:68">
      <c r="A12" s="52" t="s">
        <v>1868</v>
      </c>
      <c r="B12" s="48" t="s">
        <v>314</v>
      </c>
      <c r="C12" s="50">
        <v>200</v>
      </c>
      <c r="D12" s="48" t="s">
        <v>315</v>
      </c>
      <c r="E12" s="452" t="s">
        <v>316</v>
      </c>
      <c r="F12" s="453"/>
      <c r="G12" s="48" t="s">
        <v>1869</v>
      </c>
      <c r="H12" s="50">
        <v>59</v>
      </c>
      <c r="I12" s="50">
        <v>514</v>
      </c>
      <c r="J12" s="48"/>
      <c r="K12" s="50">
        <v>0</v>
      </c>
      <c r="L12" s="50">
        <v>0</v>
      </c>
      <c r="M12" s="48"/>
      <c r="N12" s="50">
        <v>0</v>
      </c>
      <c r="O12" s="48"/>
      <c r="P12" s="50">
        <v>0</v>
      </c>
      <c r="Q12" s="48" t="s">
        <v>1870</v>
      </c>
      <c r="R12" s="50">
        <v>48</v>
      </c>
      <c r="S12" s="48" t="s">
        <v>1829</v>
      </c>
      <c r="T12" s="50">
        <v>16</v>
      </c>
      <c r="U12" s="452" t="s">
        <v>1823</v>
      </c>
      <c r="V12" s="453"/>
      <c r="W12" s="453"/>
      <c r="X12" s="454" t="s">
        <v>1868</v>
      </c>
      <c r="Y12" s="453"/>
      <c r="Z12" s="453"/>
      <c r="AA12" s="453"/>
      <c r="AB12" s="48"/>
      <c r="AC12" s="48"/>
      <c r="AD12" s="50">
        <v>338231</v>
      </c>
      <c r="AE12" s="50">
        <v>2234</v>
      </c>
      <c r="AF12" s="50">
        <v>3.452</v>
      </c>
      <c r="AG12" s="50">
        <v>3</v>
      </c>
      <c r="AH12" s="48"/>
      <c r="AI12" s="50">
        <v>28</v>
      </c>
      <c r="AJ12" s="50">
        <v>5</v>
      </c>
      <c r="AK12" s="50">
        <v>1.6</v>
      </c>
      <c r="AL12" s="50">
        <v>202</v>
      </c>
      <c r="AM12" s="50">
        <v>50</v>
      </c>
      <c r="AN12" s="50">
        <v>6</v>
      </c>
      <c r="AO12" s="50">
        <v>6</v>
      </c>
      <c r="AP12" s="48"/>
      <c r="AQ12" s="48"/>
      <c r="AR12" s="48"/>
      <c r="AS12" s="48"/>
      <c r="AT12" s="48" t="s">
        <v>1871</v>
      </c>
      <c r="AU12" s="50">
        <v>0.13800000000000001</v>
      </c>
      <c r="AV12" s="48"/>
      <c r="AW12" s="48"/>
      <c r="AX12" s="48"/>
      <c r="AY12" s="48"/>
      <c r="AZ12" s="48" t="s">
        <v>1825</v>
      </c>
      <c r="BA12" s="50">
        <v>1</v>
      </c>
      <c r="BB12" s="50">
        <v>100</v>
      </c>
      <c r="BC12" s="50">
        <v>1</v>
      </c>
      <c r="BD12" s="50">
        <v>1</v>
      </c>
      <c r="BE12" s="50">
        <v>100</v>
      </c>
      <c r="BF12" s="50">
        <v>1</v>
      </c>
      <c r="BG12" s="51">
        <v>0</v>
      </c>
      <c r="BH12" s="50">
        <v>0</v>
      </c>
      <c r="BI12" s="50">
        <v>0</v>
      </c>
      <c r="BJ12" s="50">
        <v>0</v>
      </c>
      <c r="BK12" s="50">
        <v>0</v>
      </c>
      <c r="BL12" s="48"/>
      <c r="BM12" s="48"/>
      <c r="BN12" s="48"/>
      <c r="BO12" s="48"/>
      <c r="BP12" s="53" t="s">
        <v>1868</v>
      </c>
    </row>
    <row r="13" spans="1:68">
      <c r="A13" s="49" t="s">
        <v>882</v>
      </c>
      <c r="B13" s="48" t="s">
        <v>314</v>
      </c>
      <c r="C13" s="50">
        <v>200</v>
      </c>
      <c r="D13" s="48" t="s">
        <v>315</v>
      </c>
      <c r="E13" s="452" t="s">
        <v>316</v>
      </c>
      <c r="F13" s="453"/>
      <c r="G13" s="48" t="s">
        <v>1872</v>
      </c>
      <c r="H13" s="50">
        <v>58</v>
      </c>
      <c r="I13" s="50">
        <v>500</v>
      </c>
      <c r="J13" s="48"/>
      <c r="K13" s="50">
        <v>0</v>
      </c>
      <c r="L13" s="50">
        <v>0</v>
      </c>
      <c r="M13" s="48"/>
      <c r="N13" s="50">
        <v>0</v>
      </c>
      <c r="O13" s="48"/>
      <c r="P13" s="50">
        <v>0</v>
      </c>
      <c r="Q13" s="48" t="s">
        <v>1873</v>
      </c>
      <c r="R13" s="50">
        <v>47</v>
      </c>
      <c r="S13" s="48" t="s">
        <v>1829</v>
      </c>
      <c r="T13" s="50">
        <v>16</v>
      </c>
      <c r="U13" s="452" t="s">
        <v>1823</v>
      </c>
      <c r="V13" s="453"/>
      <c r="W13" s="453"/>
      <c r="X13" s="454" t="s">
        <v>882</v>
      </c>
      <c r="Y13" s="453"/>
      <c r="Z13" s="453"/>
      <c r="AA13" s="453"/>
      <c r="AB13" s="453"/>
      <c r="AC13" s="453"/>
      <c r="AD13" s="50">
        <v>348238</v>
      </c>
      <c r="AE13" s="50">
        <v>1707</v>
      </c>
      <c r="AF13" s="50">
        <v>2.7229999999999999</v>
      </c>
      <c r="AG13" s="50">
        <v>3</v>
      </c>
      <c r="AH13" s="48"/>
      <c r="AI13" s="50">
        <v>35</v>
      </c>
      <c r="AJ13" s="50">
        <v>4</v>
      </c>
      <c r="AK13" s="50">
        <v>1.28</v>
      </c>
      <c r="AL13" s="50">
        <v>209</v>
      </c>
      <c r="AM13" s="50">
        <v>49</v>
      </c>
      <c r="AN13" s="50">
        <v>6</v>
      </c>
      <c r="AO13" s="50">
        <v>6</v>
      </c>
      <c r="AP13" s="48"/>
      <c r="AQ13" s="48"/>
      <c r="AR13" s="48"/>
      <c r="AS13" s="48"/>
      <c r="AT13" s="48" t="s">
        <v>1874</v>
      </c>
      <c r="AU13" s="50">
        <v>0.158</v>
      </c>
      <c r="AV13" s="48"/>
      <c r="AW13" s="48"/>
      <c r="AX13" s="48"/>
      <c r="AY13" s="48"/>
      <c r="AZ13" s="48" t="s">
        <v>1825</v>
      </c>
      <c r="BA13" s="50">
        <v>2</v>
      </c>
      <c r="BB13" s="50">
        <v>100</v>
      </c>
      <c r="BC13" s="50">
        <v>2</v>
      </c>
      <c r="BD13" s="50">
        <v>2</v>
      </c>
      <c r="BE13" s="50">
        <v>100</v>
      </c>
      <c r="BF13" s="50">
        <v>1</v>
      </c>
      <c r="BG13" s="51">
        <v>0</v>
      </c>
      <c r="BH13" s="50">
        <v>0</v>
      </c>
      <c r="BI13" s="50">
        <v>0</v>
      </c>
      <c r="BJ13" s="50">
        <v>0</v>
      </c>
      <c r="BK13" s="50">
        <v>0</v>
      </c>
      <c r="BL13" s="48"/>
      <c r="BM13" s="48"/>
      <c r="BN13" s="48"/>
      <c r="BO13" s="48"/>
      <c r="BP13" s="49" t="s">
        <v>882</v>
      </c>
    </row>
    <row r="14" spans="1:68">
      <c r="A14" s="49" t="s">
        <v>1757</v>
      </c>
      <c r="B14" s="48" t="s">
        <v>314</v>
      </c>
      <c r="C14" s="50">
        <v>200</v>
      </c>
      <c r="D14" s="48" t="s">
        <v>315</v>
      </c>
      <c r="E14" s="452" t="s">
        <v>316</v>
      </c>
      <c r="F14" s="453"/>
      <c r="G14" s="48" t="s">
        <v>1875</v>
      </c>
      <c r="H14" s="50">
        <v>64</v>
      </c>
      <c r="I14" s="50">
        <v>594</v>
      </c>
      <c r="J14" s="48" t="s">
        <v>1876</v>
      </c>
      <c r="K14" s="50">
        <v>140</v>
      </c>
      <c r="L14" s="50">
        <v>906</v>
      </c>
      <c r="M14" s="48"/>
      <c r="N14" s="50">
        <v>0</v>
      </c>
      <c r="O14" s="48"/>
      <c r="P14" s="50">
        <v>0</v>
      </c>
      <c r="Q14" s="48" t="s">
        <v>1877</v>
      </c>
      <c r="R14" s="50">
        <v>86</v>
      </c>
      <c r="S14" s="48" t="s">
        <v>1878</v>
      </c>
      <c r="T14" s="50">
        <v>46</v>
      </c>
      <c r="U14" s="452" t="s">
        <v>1823</v>
      </c>
      <c r="V14" s="453"/>
      <c r="W14" s="453"/>
      <c r="X14" s="454" t="s">
        <v>1757</v>
      </c>
      <c r="Y14" s="453"/>
      <c r="Z14" s="453"/>
      <c r="AA14" s="453"/>
      <c r="AB14" s="453"/>
      <c r="AC14" s="453"/>
      <c r="AD14" s="50">
        <v>345665</v>
      </c>
      <c r="AE14" s="50">
        <v>2080</v>
      </c>
      <c r="AF14" s="50">
        <v>3.3690000000000002</v>
      </c>
      <c r="AG14" s="50">
        <v>4</v>
      </c>
      <c r="AH14" s="48"/>
      <c r="AI14" s="50">
        <v>35</v>
      </c>
      <c r="AJ14" s="50">
        <v>5</v>
      </c>
      <c r="AK14" s="50">
        <v>1.6</v>
      </c>
      <c r="AL14" s="50">
        <v>210</v>
      </c>
      <c r="AM14" s="50">
        <v>50</v>
      </c>
      <c r="AN14" s="50">
        <v>8</v>
      </c>
      <c r="AO14" s="50">
        <v>8</v>
      </c>
      <c r="AP14" s="48"/>
      <c r="AQ14" s="48"/>
      <c r="AR14" s="48"/>
      <c r="AS14" s="48"/>
      <c r="AT14" s="48" t="s">
        <v>1879</v>
      </c>
      <c r="AU14" s="50">
        <v>0.14499999999999999</v>
      </c>
      <c r="AV14" s="48"/>
      <c r="AW14" s="48"/>
      <c r="AX14" s="48"/>
      <c r="AY14" s="48"/>
      <c r="AZ14" s="48" t="s">
        <v>1825</v>
      </c>
      <c r="BA14" s="50">
        <v>2</v>
      </c>
      <c r="BB14" s="50">
        <v>50</v>
      </c>
      <c r="BC14" s="50">
        <v>2</v>
      </c>
      <c r="BD14" s="50">
        <v>1</v>
      </c>
      <c r="BE14" s="50">
        <v>50</v>
      </c>
      <c r="BF14" s="50">
        <v>4.5</v>
      </c>
      <c r="BG14" s="51">
        <v>5.7175925925925927E-3</v>
      </c>
      <c r="BH14" s="50">
        <v>0</v>
      </c>
      <c r="BI14" s="50">
        <v>0</v>
      </c>
      <c r="BJ14" s="50">
        <v>0</v>
      </c>
      <c r="BK14" s="50">
        <v>0</v>
      </c>
      <c r="BL14" s="48"/>
      <c r="BM14" s="48"/>
      <c r="BN14" s="48"/>
      <c r="BO14" s="48"/>
      <c r="BP14" s="49" t="s">
        <v>1757</v>
      </c>
    </row>
    <row r="15" spans="1:68">
      <c r="A15" s="49" t="s">
        <v>355</v>
      </c>
      <c r="B15" s="48" t="s">
        <v>314</v>
      </c>
      <c r="C15" s="50">
        <v>200</v>
      </c>
      <c r="D15" s="48" t="s">
        <v>315</v>
      </c>
      <c r="E15" s="452" t="s">
        <v>316</v>
      </c>
      <c r="F15" s="453"/>
      <c r="G15" s="48" t="s">
        <v>1880</v>
      </c>
      <c r="H15" s="50">
        <v>99</v>
      </c>
      <c r="I15" s="50">
        <v>872</v>
      </c>
      <c r="J15" s="48"/>
      <c r="K15" s="50">
        <v>0</v>
      </c>
      <c r="L15" s="50">
        <v>0</v>
      </c>
      <c r="M15" s="48"/>
      <c r="N15" s="50">
        <v>0</v>
      </c>
      <c r="O15" s="48"/>
      <c r="P15" s="50">
        <v>0</v>
      </c>
      <c r="Q15" s="48" t="s">
        <v>1881</v>
      </c>
      <c r="R15" s="50">
        <v>88</v>
      </c>
      <c r="S15" s="48" t="s">
        <v>1829</v>
      </c>
      <c r="T15" s="50">
        <v>16</v>
      </c>
      <c r="U15" s="452" t="s">
        <v>1823</v>
      </c>
      <c r="V15" s="453"/>
      <c r="W15" s="453"/>
      <c r="X15" s="454" t="s">
        <v>355</v>
      </c>
      <c r="Y15" s="453"/>
      <c r="Z15" s="453"/>
      <c r="AA15" s="453"/>
      <c r="AB15" s="453"/>
      <c r="AC15" s="453"/>
      <c r="AD15" s="50">
        <v>329929</v>
      </c>
      <c r="AE15" s="50">
        <v>1122</v>
      </c>
      <c r="AF15" s="50">
        <v>2.0249999999999999</v>
      </c>
      <c r="AG15" s="50">
        <v>2</v>
      </c>
      <c r="AH15" s="48"/>
      <c r="AI15" s="50">
        <v>28</v>
      </c>
      <c r="AJ15" s="50">
        <v>5</v>
      </c>
      <c r="AK15" s="50">
        <v>1.6</v>
      </c>
      <c r="AL15" s="50">
        <v>202</v>
      </c>
      <c r="AM15" s="50">
        <v>50</v>
      </c>
      <c r="AN15" s="50">
        <v>6</v>
      </c>
      <c r="AO15" s="50">
        <v>6</v>
      </c>
      <c r="AP15" s="48"/>
      <c r="AQ15" s="48"/>
      <c r="AR15" s="48"/>
      <c r="AS15" s="48"/>
      <c r="AT15" s="48" t="s">
        <v>1882</v>
      </c>
      <c r="AU15" s="50">
        <v>4.1000000000000002E-2</v>
      </c>
      <c r="AV15" s="48"/>
      <c r="AW15" s="48"/>
      <c r="AX15" s="48"/>
      <c r="AY15" s="48"/>
      <c r="AZ15" s="48" t="s">
        <v>1825</v>
      </c>
      <c r="BA15" s="50">
        <v>9</v>
      </c>
      <c r="BB15" s="50">
        <v>88.89</v>
      </c>
      <c r="BC15" s="50">
        <v>8</v>
      </c>
      <c r="BD15" s="50">
        <v>8</v>
      </c>
      <c r="BE15" s="50">
        <v>100</v>
      </c>
      <c r="BF15" s="50">
        <v>1</v>
      </c>
      <c r="BG15" s="51">
        <v>0</v>
      </c>
      <c r="BH15" s="50">
        <v>0</v>
      </c>
      <c r="BI15" s="50">
        <v>0</v>
      </c>
      <c r="BJ15" s="50">
        <v>0</v>
      </c>
      <c r="BK15" s="50">
        <v>0</v>
      </c>
      <c r="BL15" s="48"/>
      <c r="BM15" s="48"/>
      <c r="BN15" s="48"/>
      <c r="BO15" s="48"/>
      <c r="BP15" s="49" t="s">
        <v>355</v>
      </c>
    </row>
    <row r="16" spans="1:68">
      <c r="A16" s="49" t="s">
        <v>1883</v>
      </c>
      <c r="B16" s="48" t="s">
        <v>314</v>
      </c>
      <c r="C16" s="50">
        <v>200</v>
      </c>
      <c r="D16" s="48" t="s">
        <v>315</v>
      </c>
      <c r="E16" s="452" t="s">
        <v>316</v>
      </c>
      <c r="F16" s="453"/>
      <c r="G16" s="48" t="s">
        <v>1884</v>
      </c>
      <c r="H16" s="50">
        <v>68</v>
      </c>
      <c r="I16" s="50">
        <v>595</v>
      </c>
      <c r="J16" s="48"/>
      <c r="K16" s="50">
        <v>0</v>
      </c>
      <c r="L16" s="50">
        <v>0</v>
      </c>
      <c r="M16" s="48"/>
      <c r="N16" s="50">
        <v>0</v>
      </c>
      <c r="O16" s="48"/>
      <c r="P16" s="50">
        <v>0</v>
      </c>
      <c r="Q16" s="48" t="s">
        <v>1885</v>
      </c>
      <c r="R16" s="50">
        <v>57</v>
      </c>
      <c r="S16" s="48" t="s">
        <v>1886</v>
      </c>
      <c r="T16" s="50">
        <v>48</v>
      </c>
      <c r="U16" s="452" t="s">
        <v>1823</v>
      </c>
      <c r="V16" s="453"/>
      <c r="W16" s="453"/>
      <c r="X16" s="454" t="s">
        <v>1883</v>
      </c>
      <c r="Y16" s="453"/>
      <c r="Z16" s="453"/>
      <c r="AA16" s="453"/>
      <c r="AB16" s="453"/>
      <c r="AC16" s="453"/>
      <c r="AD16" s="50">
        <v>339231</v>
      </c>
      <c r="AE16" s="50">
        <v>1965</v>
      </c>
      <c r="AF16" s="50">
        <v>3.2280000000000002</v>
      </c>
      <c r="AG16" s="50">
        <v>4</v>
      </c>
      <c r="AH16" s="48"/>
      <c r="AI16" s="50">
        <v>34</v>
      </c>
      <c r="AJ16" s="50">
        <v>5</v>
      </c>
      <c r="AK16" s="50">
        <v>1.6</v>
      </c>
      <c r="AL16" s="50">
        <v>208</v>
      </c>
      <c r="AM16" s="50">
        <v>50</v>
      </c>
      <c r="AN16" s="50">
        <v>6</v>
      </c>
      <c r="AO16" s="50">
        <v>6</v>
      </c>
      <c r="AP16" s="48"/>
      <c r="AQ16" s="48"/>
      <c r="AR16" s="48"/>
      <c r="AS16" s="48"/>
      <c r="AT16" s="48" t="s">
        <v>1887</v>
      </c>
      <c r="AU16" s="50">
        <v>0.14199999999999999</v>
      </c>
      <c r="AV16" s="48"/>
      <c r="AW16" s="48"/>
      <c r="AX16" s="48"/>
      <c r="AY16" s="48"/>
      <c r="AZ16" s="48" t="s">
        <v>1825</v>
      </c>
      <c r="BA16" s="48"/>
      <c r="BB16" s="48"/>
      <c r="BC16" s="48"/>
      <c r="BD16" s="48"/>
      <c r="BE16" s="48"/>
      <c r="BF16" s="48"/>
      <c r="BG16" s="48"/>
      <c r="BH16" s="48"/>
      <c r="BI16" s="48"/>
      <c r="BJ16" s="48"/>
      <c r="BK16" s="48"/>
      <c r="BL16" s="48"/>
      <c r="BM16" s="48"/>
      <c r="BN16" s="48"/>
      <c r="BO16" s="48"/>
      <c r="BP16" s="49" t="s">
        <v>1883</v>
      </c>
    </row>
    <row r="17" spans="1:68">
      <c r="A17" s="49" t="s">
        <v>1888</v>
      </c>
      <c r="B17" s="48" t="s">
        <v>314</v>
      </c>
      <c r="C17" s="50">
        <v>200</v>
      </c>
      <c r="D17" s="48" t="s">
        <v>315</v>
      </c>
      <c r="E17" s="452" t="s">
        <v>316</v>
      </c>
      <c r="F17" s="453"/>
      <c r="G17" s="48" t="s">
        <v>1889</v>
      </c>
      <c r="H17" s="50">
        <v>62</v>
      </c>
      <c r="I17" s="50">
        <v>585</v>
      </c>
      <c r="J17" s="48" t="s">
        <v>1890</v>
      </c>
      <c r="K17" s="50">
        <v>129</v>
      </c>
      <c r="L17" s="50">
        <v>825</v>
      </c>
      <c r="M17" s="48"/>
      <c r="N17" s="50">
        <v>0</v>
      </c>
      <c r="O17" s="48"/>
      <c r="P17" s="50">
        <v>0</v>
      </c>
      <c r="Q17" s="48" t="s">
        <v>1891</v>
      </c>
      <c r="R17" s="50">
        <v>37</v>
      </c>
      <c r="S17" s="48" t="s">
        <v>1892</v>
      </c>
      <c r="T17" s="50">
        <v>67</v>
      </c>
      <c r="U17" s="452" t="s">
        <v>1823</v>
      </c>
      <c r="V17" s="453"/>
      <c r="W17" s="453"/>
      <c r="X17" s="454" t="s">
        <v>1888</v>
      </c>
      <c r="Y17" s="453"/>
      <c r="Z17" s="453"/>
      <c r="AA17" s="453"/>
      <c r="AB17" s="453"/>
      <c r="AC17" s="453"/>
      <c r="AD17" s="50">
        <v>343382</v>
      </c>
      <c r="AE17" s="50">
        <v>1968</v>
      </c>
      <c r="AF17" s="50">
        <v>3.1280000000000001</v>
      </c>
      <c r="AG17" s="50">
        <v>2</v>
      </c>
      <c r="AH17" s="48"/>
      <c r="AI17" s="50">
        <v>35</v>
      </c>
      <c r="AJ17" s="50">
        <v>5</v>
      </c>
      <c r="AK17" s="50">
        <v>1.6</v>
      </c>
      <c r="AL17" s="50">
        <v>210</v>
      </c>
      <c r="AM17" s="50">
        <v>50</v>
      </c>
      <c r="AN17" s="50">
        <v>7</v>
      </c>
      <c r="AO17" s="50">
        <v>7</v>
      </c>
      <c r="AP17" s="48"/>
      <c r="AQ17" s="48"/>
      <c r="AR17" s="48"/>
      <c r="AS17" s="48"/>
      <c r="AT17" s="48" t="s">
        <v>1893</v>
      </c>
      <c r="AU17" s="50">
        <v>0.13</v>
      </c>
      <c r="AV17" s="48"/>
      <c r="AW17" s="48"/>
      <c r="AX17" s="48"/>
      <c r="AY17" s="48"/>
      <c r="AZ17" s="48" t="s">
        <v>1825</v>
      </c>
      <c r="BA17" s="50">
        <v>2</v>
      </c>
      <c r="BB17" s="50">
        <v>100</v>
      </c>
      <c r="BC17" s="50">
        <v>2</v>
      </c>
      <c r="BD17" s="50">
        <v>2</v>
      </c>
      <c r="BE17" s="50">
        <v>100</v>
      </c>
      <c r="BF17" s="50">
        <v>1</v>
      </c>
      <c r="BG17" s="51">
        <v>0</v>
      </c>
      <c r="BH17" s="50">
        <v>0</v>
      </c>
      <c r="BI17" s="50">
        <v>0</v>
      </c>
      <c r="BJ17" s="50">
        <v>0</v>
      </c>
      <c r="BK17" s="50">
        <v>0</v>
      </c>
      <c r="BL17" s="48"/>
      <c r="BM17" s="48"/>
      <c r="BN17" s="48"/>
      <c r="BO17" s="48"/>
      <c r="BP17" s="49" t="s">
        <v>1888</v>
      </c>
    </row>
    <row r="18" spans="1:68">
      <c r="A18" s="49" t="s">
        <v>1894</v>
      </c>
      <c r="B18" s="48" t="s">
        <v>314</v>
      </c>
      <c r="C18" s="50">
        <v>200</v>
      </c>
      <c r="D18" s="48" t="s">
        <v>315</v>
      </c>
      <c r="E18" s="452" t="s">
        <v>316</v>
      </c>
      <c r="F18" s="453"/>
      <c r="G18" s="48" t="s">
        <v>1895</v>
      </c>
      <c r="H18" s="50">
        <v>47</v>
      </c>
      <c r="I18" s="50">
        <v>461</v>
      </c>
      <c r="J18" s="48"/>
      <c r="K18" s="50">
        <v>0</v>
      </c>
      <c r="L18" s="50">
        <v>0</v>
      </c>
      <c r="M18" s="48"/>
      <c r="N18" s="50">
        <v>0</v>
      </c>
      <c r="O18" s="48"/>
      <c r="P18" s="50">
        <v>0</v>
      </c>
      <c r="Q18" s="48" t="s">
        <v>1896</v>
      </c>
      <c r="R18" s="50">
        <v>36</v>
      </c>
      <c r="S18" s="48" t="s">
        <v>1829</v>
      </c>
      <c r="T18" s="50">
        <v>16</v>
      </c>
      <c r="U18" s="452" t="s">
        <v>1823</v>
      </c>
      <c r="V18" s="453"/>
      <c r="W18" s="453"/>
      <c r="X18" s="454" t="s">
        <v>1894</v>
      </c>
      <c r="Y18" s="453"/>
      <c r="Z18" s="453"/>
      <c r="AA18" s="453"/>
      <c r="AB18" s="453"/>
      <c r="AC18" s="453"/>
      <c r="AD18" s="50">
        <v>335190</v>
      </c>
      <c r="AE18" s="50">
        <v>2340</v>
      </c>
      <c r="AF18" s="50">
        <v>3.6669999999999998</v>
      </c>
      <c r="AG18" s="50">
        <v>3</v>
      </c>
      <c r="AH18" s="48"/>
      <c r="AI18" s="50">
        <v>28</v>
      </c>
      <c r="AJ18" s="50">
        <v>5</v>
      </c>
      <c r="AK18" s="50">
        <v>1.6</v>
      </c>
      <c r="AL18" s="50">
        <v>202</v>
      </c>
      <c r="AM18" s="50">
        <v>50</v>
      </c>
      <c r="AN18" s="50">
        <v>6</v>
      </c>
      <c r="AO18" s="50">
        <v>6</v>
      </c>
      <c r="AP18" s="48"/>
      <c r="AQ18" s="48"/>
      <c r="AR18" s="48"/>
      <c r="AS18" s="48"/>
      <c r="AT18" s="48" t="s">
        <v>1897</v>
      </c>
      <c r="AU18" s="50">
        <v>5.1999999999999998E-2</v>
      </c>
      <c r="AV18" s="48"/>
      <c r="AW18" s="48"/>
      <c r="AX18" s="48"/>
      <c r="AY18" s="48"/>
      <c r="AZ18" s="48" t="s">
        <v>1825</v>
      </c>
      <c r="BA18" s="50">
        <v>116</v>
      </c>
      <c r="BB18" s="50">
        <v>89.66</v>
      </c>
      <c r="BC18" s="50">
        <v>104</v>
      </c>
      <c r="BD18" s="50">
        <v>104</v>
      </c>
      <c r="BE18" s="50">
        <v>92.24</v>
      </c>
      <c r="BF18" s="50">
        <v>1.0900000000000001</v>
      </c>
      <c r="BG18" s="51">
        <v>3.8194444444444446E-4</v>
      </c>
      <c r="BH18" s="50">
        <v>0</v>
      </c>
      <c r="BI18" s="50">
        <v>0</v>
      </c>
      <c r="BJ18" s="50">
        <v>0</v>
      </c>
      <c r="BK18" s="50">
        <v>0</v>
      </c>
      <c r="BL18" s="48"/>
      <c r="BM18" s="48"/>
      <c r="BN18" s="48"/>
      <c r="BO18" s="48"/>
      <c r="BP18" s="49" t="s">
        <v>1894</v>
      </c>
    </row>
    <row r="19" spans="1:68">
      <c r="A19" s="49" t="s">
        <v>1694</v>
      </c>
      <c r="B19" s="48" t="s">
        <v>314</v>
      </c>
      <c r="C19" s="50">
        <v>200</v>
      </c>
      <c r="D19" s="48" t="s">
        <v>315</v>
      </c>
      <c r="E19" s="452" t="s">
        <v>316</v>
      </c>
      <c r="F19" s="453"/>
      <c r="G19" s="48" t="s">
        <v>1898</v>
      </c>
      <c r="H19" s="50">
        <v>48</v>
      </c>
      <c r="I19" s="50">
        <v>458</v>
      </c>
      <c r="J19" s="48" t="s">
        <v>1899</v>
      </c>
      <c r="K19" s="50">
        <v>140</v>
      </c>
      <c r="L19" s="50">
        <v>894</v>
      </c>
      <c r="M19" s="48"/>
      <c r="N19" s="50">
        <v>0</v>
      </c>
      <c r="O19" s="48"/>
      <c r="P19" s="50">
        <v>0</v>
      </c>
      <c r="Q19" s="48" t="s">
        <v>1900</v>
      </c>
      <c r="R19" s="50">
        <v>64</v>
      </c>
      <c r="S19" s="48" t="s">
        <v>1901</v>
      </c>
      <c r="T19" s="50">
        <v>66</v>
      </c>
      <c r="U19" s="452" t="s">
        <v>1823</v>
      </c>
      <c r="V19" s="453"/>
      <c r="W19" s="453"/>
      <c r="X19" s="454" t="s">
        <v>1694</v>
      </c>
      <c r="Y19" s="453"/>
      <c r="Z19" s="453"/>
      <c r="AA19" s="453"/>
      <c r="AB19" s="453"/>
      <c r="AC19" s="453"/>
      <c r="AD19" s="50">
        <v>346675</v>
      </c>
      <c r="AE19" s="50">
        <v>1708</v>
      </c>
      <c r="AF19" s="50">
        <v>2.915</v>
      </c>
      <c r="AG19" s="50">
        <v>3</v>
      </c>
      <c r="AH19" s="48"/>
      <c r="AI19" s="50">
        <v>36</v>
      </c>
      <c r="AJ19" s="50">
        <v>5</v>
      </c>
      <c r="AK19" s="50">
        <v>1.6</v>
      </c>
      <c r="AL19" s="50">
        <v>213</v>
      </c>
      <c r="AM19" s="50">
        <v>52</v>
      </c>
      <c r="AN19" s="50">
        <v>7</v>
      </c>
      <c r="AO19" s="50">
        <v>7</v>
      </c>
      <c r="AP19" s="48"/>
      <c r="AQ19" s="48"/>
      <c r="AR19" s="48"/>
      <c r="AS19" s="48"/>
      <c r="AT19" s="48" t="s">
        <v>1902</v>
      </c>
      <c r="AU19" s="50">
        <v>4.1000000000000002E-2</v>
      </c>
      <c r="AV19" s="48"/>
      <c r="AW19" s="48"/>
      <c r="AX19" s="48"/>
      <c r="AY19" s="48"/>
      <c r="AZ19" s="48" t="s">
        <v>1825</v>
      </c>
      <c r="BA19" s="48"/>
      <c r="BB19" s="48"/>
      <c r="BC19" s="48"/>
      <c r="BD19" s="48"/>
      <c r="BE19" s="48"/>
      <c r="BF19" s="48"/>
      <c r="BG19" s="48"/>
      <c r="BH19" s="48"/>
      <c r="BI19" s="48"/>
      <c r="BJ19" s="48"/>
      <c r="BK19" s="48"/>
      <c r="BL19" s="48"/>
      <c r="BM19" s="48"/>
      <c r="BN19" s="48"/>
      <c r="BO19" s="48"/>
      <c r="BP19" s="49" t="s">
        <v>1694</v>
      </c>
    </row>
    <row r="20" spans="1:68">
      <c r="A20" s="49" t="s">
        <v>1903</v>
      </c>
      <c r="B20" s="48" t="s">
        <v>314</v>
      </c>
      <c r="C20" s="50">
        <v>200</v>
      </c>
      <c r="D20" s="48" t="s">
        <v>315</v>
      </c>
      <c r="E20" s="452" t="s">
        <v>316</v>
      </c>
      <c r="F20" s="453"/>
      <c r="G20" s="48" t="s">
        <v>1904</v>
      </c>
      <c r="H20" s="50">
        <v>69</v>
      </c>
      <c r="I20" s="50">
        <v>645</v>
      </c>
      <c r="J20" s="48" t="s">
        <v>1905</v>
      </c>
      <c r="K20" s="50">
        <v>137</v>
      </c>
      <c r="L20" s="50">
        <v>923</v>
      </c>
      <c r="M20" s="48"/>
      <c r="N20" s="50">
        <v>0</v>
      </c>
      <c r="O20" s="48"/>
      <c r="P20" s="50">
        <v>0</v>
      </c>
      <c r="Q20" s="48" t="s">
        <v>1906</v>
      </c>
      <c r="R20" s="50">
        <v>76</v>
      </c>
      <c r="S20" s="48" t="s">
        <v>1907</v>
      </c>
      <c r="T20" s="50">
        <v>66</v>
      </c>
      <c r="U20" s="452" t="s">
        <v>1823</v>
      </c>
      <c r="V20" s="453"/>
      <c r="W20" s="453"/>
      <c r="X20" s="454" t="s">
        <v>1903</v>
      </c>
      <c r="Y20" s="453"/>
      <c r="Z20" s="453"/>
      <c r="AA20" s="453"/>
      <c r="AB20" s="453"/>
      <c r="AC20" s="453"/>
      <c r="AD20" s="50">
        <v>340469</v>
      </c>
      <c r="AE20" s="50">
        <v>1689</v>
      </c>
      <c r="AF20" s="50">
        <v>2.8380000000000001</v>
      </c>
      <c r="AG20" s="50">
        <v>1</v>
      </c>
      <c r="AH20" s="48"/>
      <c r="AI20" s="50">
        <v>36</v>
      </c>
      <c r="AJ20" s="50">
        <v>6</v>
      </c>
      <c r="AK20" s="50">
        <v>1.92</v>
      </c>
      <c r="AL20" s="50">
        <v>210</v>
      </c>
      <c r="AM20" s="50">
        <v>52</v>
      </c>
      <c r="AN20" s="50">
        <v>8</v>
      </c>
      <c r="AO20" s="50">
        <v>8</v>
      </c>
      <c r="AP20" s="48"/>
      <c r="AQ20" s="48"/>
      <c r="AR20" s="48"/>
      <c r="AS20" s="48"/>
      <c r="AT20" s="48" t="s">
        <v>1908</v>
      </c>
      <c r="AU20" s="50">
        <v>1.254</v>
      </c>
      <c r="AV20" s="48"/>
      <c r="AW20" s="48"/>
      <c r="AX20" s="48"/>
      <c r="AY20" s="48"/>
      <c r="AZ20" s="48" t="s">
        <v>1825</v>
      </c>
      <c r="BA20" s="50">
        <v>1</v>
      </c>
      <c r="BB20" s="50">
        <v>100</v>
      </c>
      <c r="BC20" s="50">
        <v>1</v>
      </c>
      <c r="BD20" s="50">
        <v>1</v>
      </c>
      <c r="BE20" s="50">
        <v>0</v>
      </c>
      <c r="BF20" s="50">
        <v>2</v>
      </c>
      <c r="BG20" s="51">
        <v>9.2592592592592588E-5</v>
      </c>
      <c r="BH20" s="50">
        <v>0</v>
      </c>
      <c r="BI20" s="50">
        <v>0</v>
      </c>
      <c r="BJ20" s="50">
        <v>0</v>
      </c>
      <c r="BK20" s="50">
        <v>0</v>
      </c>
      <c r="BL20" s="48"/>
      <c r="BM20" s="48"/>
      <c r="BN20" s="48"/>
      <c r="BO20" s="48"/>
      <c r="BP20" s="49" t="s">
        <v>1903</v>
      </c>
    </row>
    <row r="21" spans="1:68">
      <c r="A21" s="49" t="s">
        <v>1205</v>
      </c>
      <c r="B21" s="48" t="s">
        <v>314</v>
      </c>
      <c r="C21" s="50">
        <v>200</v>
      </c>
      <c r="D21" s="48" t="s">
        <v>315</v>
      </c>
      <c r="E21" s="452" t="s">
        <v>316</v>
      </c>
      <c r="F21" s="453"/>
      <c r="G21" s="48" t="s">
        <v>1909</v>
      </c>
      <c r="H21" s="50">
        <v>62</v>
      </c>
      <c r="I21" s="50">
        <v>581</v>
      </c>
      <c r="J21" s="48" t="s">
        <v>1910</v>
      </c>
      <c r="K21" s="50">
        <v>141</v>
      </c>
      <c r="L21" s="50">
        <v>922</v>
      </c>
      <c r="M21" s="48"/>
      <c r="N21" s="50">
        <v>0</v>
      </c>
      <c r="O21" s="48"/>
      <c r="P21" s="50">
        <v>0</v>
      </c>
      <c r="Q21" s="48" t="s">
        <v>1911</v>
      </c>
      <c r="R21" s="50">
        <v>80</v>
      </c>
      <c r="S21" s="48" t="s">
        <v>1912</v>
      </c>
      <c r="T21" s="50">
        <v>25</v>
      </c>
      <c r="U21" s="452" t="s">
        <v>1823</v>
      </c>
      <c r="V21" s="453"/>
      <c r="W21" s="453"/>
      <c r="X21" s="454" t="s">
        <v>1205</v>
      </c>
      <c r="Y21" s="453"/>
      <c r="Z21" s="453"/>
      <c r="AA21" s="453"/>
      <c r="AB21" s="453"/>
      <c r="AC21" s="48"/>
      <c r="AD21" s="50">
        <v>350744</v>
      </c>
      <c r="AE21" s="50">
        <v>2419</v>
      </c>
      <c r="AF21" s="50">
        <v>3.819</v>
      </c>
      <c r="AG21" s="50">
        <v>2</v>
      </c>
      <c r="AH21" s="48"/>
      <c r="AI21" s="50">
        <v>281</v>
      </c>
      <c r="AJ21" s="50">
        <v>119</v>
      </c>
      <c r="AK21" s="50">
        <v>38.14</v>
      </c>
      <c r="AL21" s="50">
        <v>218</v>
      </c>
      <c r="AM21" s="50">
        <v>49</v>
      </c>
      <c r="AN21" s="50">
        <v>7</v>
      </c>
      <c r="AO21" s="50">
        <v>7</v>
      </c>
      <c r="AP21" s="48"/>
      <c r="AQ21" s="48"/>
      <c r="AR21" s="48"/>
      <c r="AS21" s="48"/>
      <c r="AT21" s="48" t="s">
        <v>1913</v>
      </c>
      <c r="AU21" s="50">
        <v>5.1999999999999998E-2</v>
      </c>
      <c r="AV21" s="48"/>
      <c r="AW21" s="48"/>
      <c r="AX21" s="48"/>
      <c r="AY21" s="48"/>
      <c r="AZ21" s="48" t="s">
        <v>1825</v>
      </c>
      <c r="BA21" s="48"/>
      <c r="BB21" s="48"/>
      <c r="BC21" s="48"/>
      <c r="BD21" s="48"/>
      <c r="BE21" s="48"/>
      <c r="BF21" s="48"/>
      <c r="BG21" s="48"/>
      <c r="BH21" s="48"/>
      <c r="BI21" s="48"/>
      <c r="BJ21" s="48"/>
      <c r="BK21" s="48"/>
      <c r="BL21" s="48"/>
      <c r="BM21" s="48"/>
      <c r="BN21" s="48"/>
      <c r="BO21" s="48"/>
      <c r="BP21" s="49" t="s">
        <v>1205</v>
      </c>
    </row>
    <row r="22" spans="1:68">
      <c r="A22" s="49" t="s">
        <v>1595</v>
      </c>
      <c r="B22" s="48" t="s">
        <v>314</v>
      </c>
      <c r="C22" s="50">
        <v>200</v>
      </c>
      <c r="D22" s="48" t="s">
        <v>315</v>
      </c>
      <c r="E22" s="452" t="s">
        <v>316</v>
      </c>
      <c r="F22" s="453"/>
      <c r="G22" s="48" t="s">
        <v>1914</v>
      </c>
      <c r="H22" s="50">
        <v>72</v>
      </c>
      <c r="I22" s="50">
        <v>659</v>
      </c>
      <c r="J22" s="48"/>
      <c r="K22" s="50">
        <v>0</v>
      </c>
      <c r="L22" s="50">
        <v>0</v>
      </c>
      <c r="M22" s="48"/>
      <c r="N22" s="50">
        <v>0</v>
      </c>
      <c r="O22" s="48"/>
      <c r="P22" s="50">
        <v>0</v>
      </c>
      <c r="Q22" s="48" t="s">
        <v>1915</v>
      </c>
      <c r="R22" s="50">
        <v>61</v>
      </c>
      <c r="S22" s="48" t="s">
        <v>1829</v>
      </c>
      <c r="T22" s="50">
        <v>16</v>
      </c>
      <c r="U22" s="452" t="s">
        <v>1823</v>
      </c>
      <c r="V22" s="453"/>
      <c r="W22" s="453"/>
      <c r="X22" s="454" t="s">
        <v>1595</v>
      </c>
      <c r="Y22" s="453"/>
      <c r="Z22" s="453"/>
      <c r="AA22" s="453"/>
      <c r="AB22" s="453"/>
      <c r="AC22" s="453"/>
      <c r="AD22" s="50">
        <v>338787</v>
      </c>
      <c r="AE22" s="50">
        <v>1332</v>
      </c>
      <c r="AF22" s="50">
        <v>2.2309999999999999</v>
      </c>
      <c r="AG22" s="50">
        <v>4</v>
      </c>
      <c r="AH22" s="48"/>
      <c r="AI22" s="50">
        <v>28</v>
      </c>
      <c r="AJ22" s="50">
        <v>5</v>
      </c>
      <c r="AK22" s="50">
        <v>1.6</v>
      </c>
      <c r="AL22" s="50">
        <v>202</v>
      </c>
      <c r="AM22" s="50">
        <v>50</v>
      </c>
      <c r="AN22" s="50">
        <v>6</v>
      </c>
      <c r="AO22" s="50">
        <v>6</v>
      </c>
      <c r="AP22" s="48"/>
      <c r="AQ22" s="48"/>
      <c r="AR22" s="48"/>
      <c r="AS22" s="48"/>
      <c r="AT22" s="48" t="s">
        <v>1916</v>
      </c>
      <c r="AU22" s="50">
        <v>0.127</v>
      </c>
      <c r="AV22" s="48"/>
      <c r="AW22" s="48"/>
      <c r="AX22" s="48"/>
      <c r="AY22" s="48"/>
      <c r="AZ22" s="48" t="s">
        <v>1825</v>
      </c>
      <c r="BA22" s="50">
        <v>5</v>
      </c>
      <c r="BB22" s="50">
        <v>80</v>
      </c>
      <c r="BC22" s="50">
        <v>4</v>
      </c>
      <c r="BD22" s="50">
        <v>4</v>
      </c>
      <c r="BE22" s="50">
        <v>100</v>
      </c>
      <c r="BF22" s="50">
        <v>1</v>
      </c>
      <c r="BG22" s="51">
        <v>0</v>
      </c>
      <c r="BH22" s="50">
        <v>0</v>
      </c>
      <c r="BI22" s="50">
        <v>0</v>
      </c>
      <c r="BJ22" s="50">
        <v>0</v>
      </c>
      <c r="BK22" s="50">
        <v>0</v>
      </c>
      <c r="BL22" s="48"/>
      <c r="BM22" s="48"/>
      <c r="BN22" s="48"/>
      <c r="BO22" s="48"/>
      <c r="BP22" s="49" t="s">
        <v>1595</v>
      </c>
    </row>
    <row r="23" spans="1:68">
      <c r="A23" s="49" t="s">
        <v>1917</v>
      </c>
      <c r="B23" s="48" t="s">
        <v>314</v>
      </c>
      <c r="C23" s="50">
        <v>200</v>
      </c>
      <c r="D23" s="48" t="s">
        <v>315</v>
      </c>
      <c r="E23" s="452" t="s">
        <v>316</v>
      </c>
      <c r="F23" s="453"/>
      <c r="G23" s="48" t="s">
        <v>1918</v>
      </c>
      <c r="H23" s="50">
        <v>104</v>
      </c>
      <c r="I23" s="50">
        <v>947</v>
      </c>
      <c r="J23" s="48"/>
      <c r="K23" s="50">
        <v>0</v>
      </c>
      <c r="L23" s="50">
        <v>0</v>
      </c>
      <c r="M23" s="48"/>
      <c r="N23" s="50">
        <v>0</v>
      </c>
      <c r="O23" s="48"/>
      <c r="P23" s="50">
        <v>0</v>
      </c>
      <c r="Q23" s="48" t="s">
        <v>1919</v>
      </c>
      <c r="R23" s="50">
        <v>93</v>
      </c>
      <c r="S23" s="48" t="s">
        <v>1829</v>
      </c>
      <c r="T23" s="50">
        <v>16</v>
      </c>
      <c r="U23" s="452" t="s">
        <v>1823</v>
      </c>
      <c r="V23" s="453"/>
      <c r="W23" s="453"/>
      <c r="X23" s="454" t="s">
        <v>1917</v>
      </c>
      <c r="Y23" s="453"/>
      <c r="Z23" s="453"/>
      <c r="AA23" s="453"/>
      <c r="AB23" s="453"/>
      <c r="AC23" s="453"/>
      <c r="AD23" s="50">
        <v>335018</v>
      </c>
      <c r="AE23" s="50">
        <v>1783</v>
      </c>
      <c r="AF23" s="50">
        <v>2.9359999999999999</v>
      </c>
      <c r="AG23" s="50">
        <v>4</v>
      </c>
      <c r="AH23" s="48"/>
      <c r="AI23" s="50">
        <v>28</v>
      </c>
      <c r="AJ23" s="50">
        <v>5</v>
      </c>
      <c r="AK23" s="50">
        <v>1.6</v>
      </c>
      <c r="AL23" s="50">
        <v>202</v>
      </c>
      <c r="AM23" s="50">
        <v>50</v>
      </c>
      <c r="AN23" s="50">
        <v>6</v>
      </c>
      <c r="AO23" s="50">
        <v>6</v>
      </c>
      <c r="AP23" s="48"/>
      <c r="AQ23" s="48"/>
      <c r="AR23" s="48"/>
      <c r="AS23" s="48"/>
      <c r="AT23" s="48" t="s">
        <v>1920</v>
      </c>
      <c r="AU23" s="50">
        <v>4.9000000000000002E-2</v>
      </c>
      <c r="AV23" s="48"/>
      <c r="AW23" s="48"/>
      <c r="AX23" s="48"/>
      <c r="AY23" s="48"/>
      <c r="AZ23" s="48" t="s">
        <v>1825</v>
      </c>
      <c r="BA23" s="50">
        <v>12</v>
      </c>
      <c r="BB23" s="50">
        <v>50</v>
      </c>
      <c r="BC23" s="50">
        <v>7</v>
      </c>
      <c r="BD23" s="50">
        <v>6</v>
      </c>
      <c r="BE23" s="50">
        <v>91.67</v>
      </c>
      <c r="BF23" s="50">
        <v>1.08</v>
      </c>
      <c r="BG23" s="51">
        <v>5.7870370370370373E-5</v>
      </c>
      <c r="BH23" s="50">
        <v>0</v>
      </c>
      <c r="BI23" s="50">
        <v>0</v>
      </c>
      <c r="BJ23" s="50">
        <v>0</v>
      </c>
      <c r="BK23" s="50">
        <v>0</v>
      </c>
      <c r="BL23" s="48"/>
      <c r="BM23" s="48"/>
      <c r="BN23" s="48"/>
      <c r="BO23" s="48"/>
      <c r="BP23" s="49" t="s">
        <v>1917</v>
      </c>
    </row>
    <row r="24" spans="1:68">
      <c r="A24" s="49" t="s">
        <v>1416</v>
      </c>
      <c r="B24" s="48" t="s">
        <v>314</v>
      </c>
      <c r="C24" s="50">
        <v>200</v>
      </c>
      <c r="D24" s="48" t="s">
        <v>315</v>
      </c>
      <c r="E24" s="452" t="s">
        <v>316</v>
      </c>
      <c r="F24" s="453"/>
      <c r="G24" s="48" t="s">
        <v>1921</v>
      </c>
      <c r="H24" s="50">
        <v>72</v>
      </c>
      <c r="I24" s="50">
        <v>653</v>
      </c>
      <c r="J24" s="48" t="s">
        <v>1922</v>
      </c>
      <c r="K24" s="50">
        <v>142</v>
      </c>
      <c r="L24" s="50">
        <v>923</v>
      </c>
      <c r="M24" s="48"/>
      <c r="N24" s="50">
        <v>0</v>
      </c>
      <c r="O24" s="48"/>
      <c r="P24" s="50">
        <v>0</v>
      </c>
      <c r="Q24" s="48" t="s">
        <v>1923</v>
      </c>
      <c r="R24" s="50">
        <v>61</v>
      </c>
      <c r="S24" s="48" t="s">
        <v>1924</v>
      </c>
      <c r="T24" s="50">
        <v>42</v>
      </c>
      <c r="U24" s="452" t="s">
        <v>1823</v>
      </c>
      <c r="V24" s="453"/>
      <c r="W24" s="453"/>
      <c r="X24" s="454" t="s">
        <v>1416</v>
      </c>
      <c r="Y24" s="453"/>
      <c r="Z24" s="453"/>
      <c r="AA24" s="453"/>
      <c r="AB24" s="453"/>
      <c r="AC24" s="453"/>
      <c r="AD24" s="50">
        <v>379091</v>
      </c>
      <c r="AE24" s="50">
        <v>4585</v>
      </c>
      <c r="AF24" s="50">
        <v>6.7290000000000001</v>
      </c>
      <c r="AG24" s="50">
        <v>2</v>
      </c>
      <c r="AH24" s="48"/>
      <c r="AI24" s="50">
        <v>308</v>
      </c>
      <c r="AJ24" s="50">
        <v>124</v>
      </c>
      <c r="AK24" s="50">
        <v>39.74</v>
      </c>
      <c r="AL24" s="50">
        <v>235</v>
      </c>
      <c r="AM24" s="50">
        <v>47</v>
      </c>
      <c r="AN24" s="50">
        <v>27</v>
      </c>
      <c r="AO24" s="50">
        <v>27</v>
      </c>
      <c r="AP24" s="48"/>
      <c r="AQ24" s="48"/>
      <c r="AR24" s="48"/>
      <c r="AS24" s="48"/>
      <c r="AT24" s="48" t="s">
        <v>1925</v>
      </c>
      <c r="AU24" s="50">
        <v>1.5289999999999999</v>
      </c>
      <c r="AV24" s="48"/>
      <c r="AW24" s="48"/>
      <c r="AX24" s="48"/>
      <c r="AY24" s="48"/>
      <c r="AZ24" s="48" t="s">
        <v>1825</v>
      </c>
      <c r="BA24" s="50">
        <v>2</v>
      </c>
      <c r="BB24" s="50">
        <v>100</v>
      </c>
      <c r="BC24" s="50">
        <v>2</v>
      </c>
      <c r="BD24" s="50">
        <v>2</v>
      </c>
      <c r="BE24" s="50">
        <v>50</v>
      </c>
      <c r="BF24" s="50">
        <v>1.5</v>
      </c>
      <c r="BG24" s="51">
        <v>8.8773148148148153E-3</v>
      </c>
      <c r="BH24" s="50">
        <v>0</v>
      </c>
      <c r="BI24" s="50">
        <v>0</v>
      </c>
      <c r="BJ24" s="50">
        <v>0</v>
      </c>
      <c r="BK24" s="50">
        <v>0</v>
      </c>
      <c r="BL24" s="48"/>
      <c r="BM24" s="48"/>
      <c r="BN24" s="48"/>
      <c r="BO24" s="48"/>
      <c r="BP24" s="49" t="s">
        <v>1416</v>
      </c>
    </row>
    <row r="25" spans="1:68">
      <c r="A25" s="49" t="s">
        <v>462</v>
      </c>
      <c r="B25" s="48" t="s">
        <v>314</v>
      </c>
      <c r="C25" s="50">
        <v>200</v>
      </c>
      <c r="D25" s="48" t="s">
        <v>315</v>
      </c>
      <c r="E25" s="452" t="s">
        <v>316</v>
      </c>
      <c r="F25" s="453"/>
      <c r="G25" s="48" t="s">
        <v>1926</v>
      </c>
      <c r="H25" s="50">
        <v>42</v>
      </c>
      <c r="I25" s="50">
        <v>379</v>
      </c>
      <c r="J25" s="48"/>
      <c r="K25" s="50">
        <v>0</v>
      </c>
      <c r="L25" s="50">
        <v>0</v>
      </c>
      <c r="M25" s="48"/>
      <c r="N25" s="50">
        <v>0</v>
      </c>
      <c r="O25" s="48" t="s">
        <v>1927</v>
      </c>
      <c r="P25" s="50">
        <v>23</v>
      </c>
      <c r="Q25" s="48" t="s">
        <v>1829</v>
      </c>
      <c r="R25" s="50">
        <v>16</v>
      </c>
      <c r="S25" s="48"/>
      <c r="T25" s="50">
        <v>0</v>
      </c>
      <c r="U25" s="452" t="s">
        <v>1823</v>
      </c>
      <c r="V25" s="453"/>
      <c r="W25" s="453"/>
      <c r="X25" s="454" t="s">
        <v>462</v>
      </c>
      <c r="Y25" s="453"/>
      <c r="Z25" s="453"/>
      <c r="AA25" s="453"/>
      <c r="AB25" s="453"/>
      <c r="AC25" s="453"/>
      <c r="AD25" s="50">
        <v>329045</v>
      </c>
      <c r="AE25" s="50">
        <v>882</v>
      </c>
      <c r="AF25" s="50">
        <v>1.6839999999999999</v>
      </c>
      <c r="AG25" s="50">
        <v>1</v>
      </c>
      <c r="AH25" s="48"/>
      <c r="AI25" s="50">
        <v>806</v>
      </c>
      <c r="AJ25" s="50">
        <v>157</v>
      </c>
      <c r="AK25" s="50">
        <v>50.32</v>
      </c>
      <c r="AL25" s="50">
        <v>207</v>
      </c>
      <c r="AM25" s="50">
        <v>50</v>
      </c>
      <c r="AN25" s="50">
        <v>6</v>
      </c>
      <c r="AO25" s="50">
        <v>6</v>
      </c>
      <c r="AP25" s="48"/>
      <c r="AQ25" s="48"/>
      <c r="AR25" s="48"/>
      <c r="AS25" s="48"/>
      <c r="AT25" s="48" t="s">
        <v>1928</v>
      </c>
      <c r="AU25" s="50">
        <v>1.1990000000000001</v>
      </c>
      <c r="AV25" s="48"/>
      <c r="AW25" s="48"/>
      <c r="AX25" s="48"/>
      <c r="AY25" s="48"/>
      <c r="AZ25" s="48" t="s">
        <v>1825</v>
      </c>
      <c r="BA25" s="50">
        <v>1</v>
      </c>
      <c r="BB25" s="50">
        <v>0</v>
      </c>
      <c r="BC25" s="50">
        <v>1</v>
      </c>
      <c r="BD25" s="50">
        <v>0</v>
      </c>
      <c r="BE25" s="50">
        <v>0</v>
      </c>
      <c r="BF25" s="50">
        <v>2</v>
      </c>
      <c r="BG25" s="51">
        <v>2.7430555555555554E-3</v>
      </c>
      <c r="BH25" s="50">
        <v>0</v>
      </c>
      <c r="BI25" s="50">
        <v>0</v>
      </c>
      <c r="BJ25" s="50">
        <v>0</v>
      </c>
      <c r="BK25" s="50">
        <v>0</v>
      </c>
      <c r="BL25" s="48"/>
      <c r="BM25" s="48"/>
      <c r="BN25" s="48"/>
      <c r="BO25" s="48"/>
      <c r="BP25" s="49" t="s">
        <v>462</v>
      </c>
    </row>
    <row r="26" spans="1:68">
      <c r="A26" s="49" t="s">
        <v>339</v>
      </c>
      <c r="B26" s="48" t="s">
        <v>314</v>
      </c>
      <c r="C26" s="50">
        <v>200</v>
      </c>
      <c r="D26" s="48" t="s">
        <v>315</v>
      </c>
      <c r="E26" s="452" t="s">
        <v>316</v>
      </c>
      <c r="F26" s="453"/>
      <c r="G26" s="48" t="s">
        <v>1929</v>
      </c>
      <c r="H26" s="50">
        <v>40</v>
      </c>
      <c r="I26" s="50">
        <v>366</v>
      </c>
      <c r="J26" s="48"/>
      <c r="K26" s="50">
        <v>0</v>
      </c>
      <c r="L26" s="50">
        <v>0</v>
      </c>
      <c r="M26" s="48"/>
      <c r="N26" s="50">
        <v>0</v>
      </c>
      <c r="O26" s="48" t="s">
        <v>1930</v>
      </c>
      <c r="P26" s="50">
        <v>21</v>
      </c>
      <c r="Q26" s="48" t="s">
        <v>1829</v>
      </c>
      <c r="R26" s="50">
        <v>16</v>
      </c>
      <c r="S26" s="48"/>
      <c r="T26" s="50">
        <v>0</v>
      </c>
      <c r="U26" s="452" t="s">
        <v>1823</v>
      </c>
      <c r="V26" s="453"/>
      <c r="W26" s="453"/>
      <c r="X26" s="454" t="s">
        <v>339</v>
      </c>
      <c r="Y26" s="453"/>
      <c r="Z26" s="453"/>
      <c r="AA26" s="453"/>
      <c r="AB26" s="453"/>
      <c r="AC26" s="453"/>
      <c r="AD26" s="50">
        <v>343480</v>
      </c>
      <c r="AE26" s="50">
        <v>1190</v>
      </c>
      <c r="AF26" s="50">
        <v>2.06</v>
      </c>
      <c r="AG26" s="50">
        <v>1</v>
      </c>
      <c r="AH26" s="48"/>
      <c r="AI26" s="50">
        <v>806</v>
      </c>
      <c r="AJ26" s="50">
        <v>157</v>
      </c>
      <c r="AK26" s="50">
        <v>50.32</v>
      </c>
      <c r="AL26" s="50">
        <v>219</v>
      </c>
      <c r="AM26" s="50">
        <v>54</v>
      </c>
      <c r="AN26" s="50">
        <v>6</v>
      </c>
      <c r="AO26" s="50">
        <v>6</v>
      </c>
      <c r="AP26" s="48"/>
      <c r="AQ26" s="48"/>
      <c r="AR26" s="48"/>
      <c r="AS26" s="48"/>
      <c r="AT26" s="48" t="s">
        <v>1931</v>
      </c>
      <c r="AU26" s="50">
        <v>0.17199999999999999</v>
      </c>
      <c r="AV26" s="48"/>
      <c r="AW26" s="48"/>
      <c r="AX26" s="48"/>
      <c r="AY26" s="48"/>
      <c r="AZ26" s="48" t="s">
        <v>1825</v>
      </c>
      <c r="BA26" s="50">
        <v>3</v>
      </c>
      <c r="BB26" s="50">
        <v>66.67</v>
      </c>
      <c r="BC26" s="50">
        <v>3</v>
      </c>
      <c r="BD26" s="50">
        <v>2</v>
      </c>
      <c r="BE26" s="50">
        <v>33.33</v>
      </c>
      <c r="BF26" s="50">
        <v>1.67</v>
      </c>
      <c r="BG26" s="51">
        <v>6.8287037037037036E-4</v>
      </c>
      <c r="BH26" s="50">
        <v>0</v>
      </c>
      <c r="BI26" s="50">
        <v>0</v>
      </c>
      <c r="BJ26" s="50">
        <v>0</v>
      </c>
      <c r="BK26" s="50">
        <v>0</v>
      </c>
      <c r="BL26" s="48"/>
      <c r="BM26" s="48"/>
      <c r="BN26" s="48"/>
      <c r="BO26" s="48"/>
      <c r="BP26" s="49" t="s">
        <v>339</v>
      </c>
    </row>
    <row r="27" spans="1:68">
      <c r="A27" s="49" t="s">
        <v>322</v>
      </c>
      <c r="B27" s="48" t="s">
        <v>314</v>
      </c>
      <c r="C27" s="50">
        <v>200</v>
      </c>
      <c r="D27" s="48" t="s">
        <v>315</v>
      </c>
      <c r="E27" s="452" t="s">
        <v>316</v>
      </c>
      <c r="F27" s="453"/>
      <c r="G27" s="48" t="s">
        <v>1932</v>
      </c>
      <c r="H27" s="50">
        <v>34</v>
      </c>
      <c r="I27" s="50">
        <v>298</v>
      </c>
      <c r="J27" s="48"/>
      <c r="K27" s="50">
        <v>0</v>
      </c>
      <c r="L27" s="50">
        <v>0</v>
      </c>
      <c r="M27" s="48"/>
      <c r="N27" s="50">
        <v>0</v>
      </c>
      <c r="O27" s="48" t="s">
        <v>1933</v>
      </c>
      <c r="P27" s="50">
        <v>15</v>
      </c>
      <c r="Q27" s="48" t="s">
        <v>1829</v>
      </c>
      <c r="R27" s="50">
        <v>16</v>
      </c>
      <c r="S27" s="48"/>
      <c r="T27" s="50">
        <v>0</v>
      </c>
      <c r="U27" s="452" t="s">
        <v>1823</v>
      </c>
      <c r="V27" s="453"/>
      <c r="W27" s="453"/>
      <c r="X27" s="454" t="s">
        <v>322</v>
      </c>
      <c r="Y27" s="453"/>
      <c r="Z27" s="453"/>
      <c r="AA27" s="453"/>
      <c r="AB27" s="453"/>
      <c r="AC27" s="453"/>
      <c r="AD27" s="50">
        <v>347229</v>
      </c>
      <c r="AE27" s="50">
        <v>1182</v>
      </c>
      <c r="AF27" s="50">
        <v>2.036</v>
      </c>
      <c r="AG27" s="50">
        <v>1</v>
      </c>
      <c r="AH27" s="48"/>
      <c r="AI27" s="50">
        <v>811</v>
      </c>
      <c r="AJ27" s="50">
        <v>157</v>
      </c>
      <c r="AK27" s="50">
        <v>50.32</v>
      </c>
      <c r="AL27" s="50">
        <v>222</v>
      </c>
      <c r="AM27" s="50">
        <v>51</v>
      </c>
      <c r="AN27" s="50">
        <v>6</v>
      </c>
      <c r="AO27" s="50">
        <v>6</v>
      </c>
      <c r="AP27" s="48"/>
      <c r="AQ27" s="48"/>
      <c r="AR27" s="48"/>
      <c r="AS27" s="48"/>
      <c r="AT27" s="48" t="s">
        <v>1934</v>
      </c>
      <c r="AU27" s="50">
        <v>0.16</v>
      </c>
      <c r="AV27" s="48"/>
      <c r="AW27" s="48"/>
      <c r="AX27" s="48"/>
      <c r="AY27" s="48"/>
      <c r="AZ27" s="48" t="s">
        <v>1825</v>
      </c>
      <c r="BA27" s="50">
        <v>4</v>
      </c>
      <c r="BB27" s="50">
        <v>50</v>
      </c>
      <c r="BC27" s="50">
        <v>2</v>
      </c>
      <c r="BD27" s="50">
        <v>2</v>
      </c>
      <c r="BE27" s="50">
        <v>75</v>
      </c>
      <c r="BF27" s="50">
        <v>1.25</v>
      </c>
      <c r="BG27" s="51">
        <v>4.6296296296296294E-5</v>
      </c>
      <c r="BH27" s="50">
        <v>0</v>
      </c>
      <c r="BI27" s="50">
        <v>0</v>
      </c>
      <c r="BJ27" s="50">
        <v>0</v>
      </c>
      <c r="BK27" s="50">
        <v>0</v>
      </c>
      <c r="BL27" s="48"/>
      <c r="BM27" s="48"/>
      <c r="BN27" s="48"/>
      <c r="BO27" s="48"/>
      <c r="BP27" s="49" t="s">
        <v>322</v>
      </c>
    </row>
    <row r="28" spans="1:68">
      <c r="A28" s="49" t="s">
        <v>1935</v>
      </c>
      <c r="B28" s="48" t="s">
        <v>314</v>
      </c>
      <c r="C28" s="50">
        <v>200</v>
      </c>
      <c r="D28" s="48" t="s">
        <v>315</v>
      </c>
      <c r="E28" s="452" t="s">
        <v>316</v>
      </c>
      <c r="F28" s="453"/>
      <c r="G28" s="48" t="s">
        <v>1936</v>
      </c>
      <c r="H28" s="50">
        <v>36</v>
      </c>
      <c r="I28" s="50">
        <v>325</v>
      </c>
      <c r="J28" s="48"/>
      <c r="K28" s="50">
        <v>0</v>
      </c>
      <c r="L28" s="50">
        <v>0</v>
      </c>
      <c r="M28" s="48"/>
      <c r="N28" s="50">
        <v>0</v>
      </c>
      <c r="O28" s="48" t="s">
        <v>1937</v>
      </c>
      <c r="P28" s="50">
        <v>17</v>
      </c>
      <c r="Q28" s="48" t="s">
        <v>1829</v>
      </c>
      <c r="R28" s="50">
        <v>16</v>
      </c>
      <c r="S28" s="48"/>
      <c r="T28" s="50">
        <v>0</v>
      </c>
      <c r="U28" s="452" t="s">
        <v>1823</v>
      </c>
      <c r="V28" s="453"/>
      <c r="W28" s="453"/>
      <c r="X28" s="454" t="s">
        <v>1935</v>
      </c>
      <c r="Y28" s="453"/>
      <c r="Z28" s="453"/>
      <c r="AA28" s="453"/>
      <c r="AB28" s="453"/>
      <c r="AC28" s="453"/>
      <c r="AD28" s="50">
        <v>326395</v>
      </c>
      <c r="AE28" s="50">
        <v>792</v>
      </c>
      <c r="AF28" s="50">
        <v>1.5740000000000001</v>
      </c>
      <c r="AG28" s="50">
        <v>4</v>
      </c>
      <c r="AH28" s="48"/>
      <c r="AI28" s="50">
        <v>23</v>
      </c>
      <c r="AJ28" s="50">
        <v>2</v>
      </c>
      <c r="AK28" s="50">
        <v>0.64</v>
      </c>
      <c r="AL28" s="50">
        <v>204</v>
      </c>
      <c r="AM28" s="50">
        <v>49</v>
      </c>
      <c r="AN28" s="50">
        <v>6</v>
      </c>
      <c r="AO28" s="50">
        <v>6</v>
      </c>
      <c r="AP28" s="48"/>
      <c r="AQ28" s="48"/>
      <c r="AR28" s="48"/>
      <c r="AS28" s="48"/>
      <c r="AT28" s="48" t="s">
        <v>1938</v>
      </c>
      <c r="AU28" s="50">
        <v>0.13800000000000001</v>
      </c>
      <c r="AV28" s="48"/>
      <c r="AW28" s="48"/>
      <c r="AX28" s="48"/>
      <c r="AY28" s="48"/>
      <c r="AZ28" s="48" t="s">
        <v>1825</v>
      </c>
      <c r="BA28" s="48"/>
      <c r="BB28" s="48"/>
      <c r="BC28" s="48"/>
      <c r="BD28" s="48"/>
      <c r="BE28" s="48"/>
      <c r="BF28" s="48"/>
      <c r="BG28" s="48"/>
      <c r="BH28" s="48"/>
      <c r="BI28" s="48"/>
      <c r="BJ28" s="48"/>
      <c r="BK28" s="48"/>
      <c r="BL28" s="48"/>
      <c r="BM28" s="48"/>
      <c r="BN28" s="48"/>
      <c r="BO28" s="48"/>
      <c r="BP28" s="49" t="s">
        <v>1935</v>
      </c>
    </row>
    <row r="29" spans="1:68">
      <c r="A29" s="49" t="s">
        <v>365</v>
      </c>
      <c r="B29" s="48" t="s">
        <v>314</v>
      </c>
      <c r="C29" s="50">
        <v>200</v>
      </c>
      <c r="D29" s="48" t="s">
        <v>315</v>
      </c>
      <c r="E29" s="452" t="s">
        <v>316</v>
      </c>
      <c r="F29" s="453"/>
      <c r="G29" s="48" t="s">
        <v>1939</v>
      </c>
      <c r="H29" s="50">
        <v>45</v>
      </c>
      <c r="I29" s="50">
        <v>393</v>
      </c>
      <c r="J29" s="48"/>
      <c r="K29" s="50">
        <v>0</v>
      </c>
      <c r="L29" s="50">
        <v>0</v>
      </c>
      <c r="M29" s="48"/>
      <c r="N29" s="50">
        <v>0</v>
      </c>
      <c r="O29" s="48" t="s">
        <v>1940</v>
      </c>
      <c r="P29" s="50">
        <v>26</v>
      </c>
      <c r="Q29" s="48" t="s">
        <v>1829</v>
      </c>
      <c r="R29" s="50">
        <v>16</v>
      </c>
      <c r="S29" s="48"/>
      <c r="T29" s="50">
        <v>0</v>
      </c>
      <c r="U29" s="452" t="s">
        <v>1823</v>
      </c>
      <c r="V29" s="453"/>
      <c r="W29" s="453"/>
      <c r="X29" s="49" t="s">
        <v>365</v>
      </c>
      <c r="Y29" s="454" t="s">
        <v>802</v>
      </c>
      <c r="Z29" s="453"/>
      <c r="AA29" s="453"/>
      <c r="AB29" s="453"/>
      <c r="AC29" s="453"/>
      <c r="AD29" s="50">
        <v>354048</v>
      </c>
      <c r="AE29" s="50">
        <v>1318</v>
      </c>
      <c r="AF29" s="50">
        <v>2.17</v>
      </c>
      <c r="AG29" s="50">
        <v>1</v>
      </c>
      <c r="AH29" s="48"/>
      <c r="AI29" s="50">
        <v>863</v>
      </c>
      <c r="AJ29" s="50">
        <v>157</v>
      </c>
      <c r="AK29" s="50">
        <v>50.32</v>
      </c>
      <c r="AL29" s="50">
        <v>228</v>
      </c>
      <c r="AM29" s="50">
        <v>50</v>
      </c>
      <c r="AN29" s="50">
        <v>6</v>
      </c>
      <c r="AO29" s="50">
        <v>6</v>
      </c>
      <c r="AP29" s="48"/>
      <c r="AQ29" s="48"/>
      <c r="AR29" s="48"/>
      <c r="AS29" s="48"/>
      <c r="AT29" s="48" t="s">
        <v>1941</v>
      </c>
      <c r="AU29" s="50">
        <v>0.26700000000000002</v>
      </c>
      <c r="AV29" s="48"/>
      <c r="AW29" s="48"/>
      <c r="AX29" s="48"/>
      <c r="AY29" s="48"/>
      <c r="AZ29" s="48" t="s">
        <v>1825</v>
      </c>
      <c r="BA29" s="50">
        <v>5</v>
      </c>
      <c r="BB29" s="50">
        <v>0</v>
      </c>
      <c r="BC29" s="50">
        <v>3</v>
      </c>
      <c r="BD29" s="50">
        <v>0</v>
      </c>
      <c r="BE29" s="50">
        <v>20</v>
      </c>
      <c r="BF29" s="50">
        <v>13</v>
      </c>
      <c r="BG29" s="51">
        <v>1.5462962962962963E-2</v>
      </c>
      <c r="BH29" s="50">
        <v>0</v>
      </c>
      <c r="BI29" s="50">
        <v>0</v>
      </c>
      <c r="BJ29" s="50">
        <v>0</v>
      </c>
      <c r="BK29" s="50">
        <v>0</v>
      </c>
      <c r="BL29" s="48"/>
      <c r="BM29" s="48"/>
      <c r="BN29" s="48"/>
      <c r="BO29" s="48"/>
      <c r="BP29" s="49" t="s">
        <v>365</v>
      </c>
    </row>
    <row r="30" spans="1:68">
      <c r="A30" s="49" t="s">
        <v>802</v>
      </c>
      <c r="B30" s="48" t="s">
        <v>314</v>
      </c>
      <c r="C30" s="50">
        <v>200</v>
      </c>
      <c r="D30" s="48" t="s">
        <v>315</v>
      </c>
      <c r="E30" s="452" t="s">
        <v>316</v>
      </c>
      <c r="F30" s="453"/>
      <c r="G30" s="48" t="s">
        <v>1942</v>
      </c>
      <c r="H30" s="50">
        <v>62</v>
      </c>
      <c r="I30" s="50">
        <v>537</v>
      </c>
      <c r="J30" s="48"/>
      <c r="K30" s="50">
        <v>0</v>
      </c>
      <c r="L30" s="50">
        <v>0</v>
      </c>
      <c r="M30" s="48"/>
      <c r="N30" s="50">
        <v>0</v>
      </c>
      <c r="O30" s="48" t="s">
        <v>1940</v>
      </c>
      <c r="P30" s="50">
        <v>26</v>
      </c>
      <c r="Q30" s="48" t="s">
        <v>1829</v>
      </c>
      <c r="R30" s="50">
        <v>16</v>
      </c>
      <c r="S30" s="48"/>
      <c r="T30" s="50">
        <v>0</v>
      </c>
      <c r="U30" s="452" t="s">
        <v>1823</v>
      </c>
      <c r="V30" s="453"/>
      <c r="W30" s="453"/>
      <c r="X30" s="49" t="s">
        <v>802</v>
      </c>
      <c r="Y30" s="49" t="s">
        <v>787</v>
      </c>
      <c r="Z30" s="454" t="s">
        <v>365</v>
      </c>
      <c r="AA30" s="453"/>
      <c r="AB30" s="453"/>
      <c r="AC30" s="453"/>
      <c r="AD30" s="50">
        <v>355637</v>
      </c>
      <c r="AE30" s="50">
        <v>1302</v>
      </c>
      <c r="AF30" s="50">
        <v>2.1259999999999999</v>
      </c>
      <c r="AG30" s="50">
        <v>2</v>
      </c>
      <c r="AH30" s="48"/>
      <c r="AI30" s="50">
        <v>26</v>
      </c>
      <c r="AJ30" s="50">
        <v>5</v>
      </c>
      <c r="AK30" s="50">
        <v>1.6</v>
      </c>
      <c r="AL30" s="50">
        <v>229</v>
      </c>
      <c r="AM30" s="50">
        <v>59</v>
      </c>
      <c r="AN30" s="50">
        <v>6</v>
      </c>
      <c r="AO30" s="50">
        <v>6</v>
      </c>
      <c r="AP30" s="48"/>
      <c r="AQ30" s="48"/>
      <c r="AR30" s="48"/>
      <c r="AS30" s="48"/>
      <c r="AT30" s="48" t="s">
        <v>1943</v>
      </c>
      <c r="AU30" s="50">
        <v>0.13600000000000001</v>
      </c>
      <c r="AV30" s="48"/>
      <c r="AW30" s="48"/>
      <c r="AX30" s="48"/>
      <c r="AY30" s="48"/>
      <c r="AZ30" s="48" t="s">
        <v>1825</v>
      </c>
      <c r="BA30" s="48"/>
      <c r="BB30" s="48"/>
      <c r="BC30" s="48"/>
      <c r="BD30" s="48"/>
      <c r="BE30" s="48"/>
      <c r="BF30" s="48"/>
      <c r="BG30" s="48"/>
      <c r="BH30" s="48"/>
      <c r="BI30" s="48"/>
      <c r="BJ30" s="48"/>
      <c r="BK30" s="48"/>
      <c r="BL30" s="48"/>
      <c r="BM30" s="48"/>
      <c r="BN30" s="48"/>
      <c r="BO30" s="48"/>
      <c r="BP30" s="49" t="s">
        <v>802</v>
      </c>
    </row>
    <row r="31" spans="1:68">
      <c r="A31" s="49" t="s">
        <v>787</v>
      </c>
      <c r="B31" s="48" t="s">
        <v>314</v>
      </c>
      <c r="C31" s="50">
        <v>200</v>
      </c>
      <c r="D31" s="48" t="s">
        <v>315</v>
      </c>
      <c r="E31" s="452" t="s">
        <v>316</v>
      </c>
      <c r="F31" s="453"/>
      <c r="G31" s="48" t="s">
        <v>1944</v>
      </c>
      <c r="H31" s="50">
        <v>62</v>
      </c>
      <c r="I31" s="50">
        <v>537</v>
      </c>
      <c r="J31" s="48"/>
      <c r="K31" s="50">
        <v>0</v>
      </c>
      <c r="L31" s="50">
        <v>0</v>
      </c>
      <c r="M31" s="48"/>
      <c r="N31" s="50">
        <v>0</v>
      </c>
      <c r="O31" s="48" t="s">
        <v>1940</v>
      </c>
      <c r="P31" s="50">
        <v>26</v>
      </c>
      <c r="Q31" s="48" t="s">
        <v>1829</v>
      </c>
      <c r="R31" s="50">
        <v>16</v>
      </c>
      <c r="S31" s="48"/>
      <c r="T31" s="50">
        <v>0</v>
      </c>
      <c r="U31" s="452" t="s">
        <v>1823</v>
      </c>
      <c r="V31" s="453"/>
      <c r="W31" s="453"/>
      <c r="X31" s="49" t="s">
        <v>787</v>
      </c>
      <c r="Y31" s="49" t="s">
        <v>1067</v>
      </c>
      <c r="Z31" s="454" t="s">
        <v>802</v>
      </c>
      <c r="AA31" s="453"/>
      <c r="AB31" s="453"/>
      <c r="AC31" s="453"/>
      <c r="AD31" s="50">
        <v>354808</v>
      </c>
      <c r="AE31" s="50">
        <v>1285</v>
      </c>
      <c r="AF31" s="50">
        <v>2.1120000000000001</v>
      </c>
      <c r="AG31" s="50">
        <v>2</v>
      </c>
      <c r="AH31" s="48"/>
      <c r="AI31" s="50">
        <v>27</v>
      </c>
      <c r="AJ31" s="50">
        <v>6</v>
      </c>
      <c r="AK31" s="50">
        <v>1.92</v>
      </c>
      <c r="AL31" s="50">
        <v>230</v>
      </c>
      <c r="AM31" s="50">
        <v>61</v>
      </c>
      <c r="AN31" s="50">
        <v>6</v>
      </c>
      <c r="AO31" s="50">
        <v>6</v>
      </c>
      <c r="AP31" s="48"/>
      <c r="AQ31" s="48"/>
      <c r="AR31" s="48"/>
      <c r="AS31" s="48"/>
      <c r="AT31" s="48" t="s">
        <v>1945</v>
      </c>
      <c r="AU31" s="50">
        <v>0.14099999999999999</v>
      </c>
      <c r="AV31" s="48"/>
      <c r="AW31" s="48"/>
      <c r="AX31" s="48"/>
      <c r="AY31" s="48"/>
      <c r="AZ31" s="48" t="s">
        <v>1825</v>
      </c>
      <c r="BA31" s="48"/>
      <c r="BB31" s="48"/>
      <c r="BC31" s="48"/>
      <c r="BD31" s="48"/>
      <c r="BE31" s="48"/>
      <c r="BF31" s="48"/>
      <c r="BG31" s="48"/>
      <c r="BH31" s="48"/>
      <c r="BI31" s="48"/>
      <c r="BJ31" s="48"/>
      <c r="BK31" s="48"/>
      <c r="BL31" s="48"/>
      <c r="BM31" s="48"/>
      <c r="BN31" s="48"/>
      <c r="BO31" s="48"/>
      <c r="BP31" s="49" t="s">
        <v>787</v>
      </c>
    </row>
    <row r="32" spans="1:68">
      <c r="A32" s="49" t="s">
        <v>1067</v>
      </c>
      <c r="B32" s="48" t="s">
        <v>314</v>
      </c>
      <c r="C32" s="50">
        <v>200</v>
      </c>
      <c r="D32" s="48" t="s">
        <v>315</v>
      </c>
      <c r="E32" s="452" t="s">
        <v>316</v>
      </c>
      <c r="F32" s="453"/>
      <c r="G32" s="48" t="s">
        <v>1946</v>
      </c>
      <c r="H32" s="50">
        <v>62</v>
      </c>
      <c r="I32" s="50">
        <v>537</v>
      </c>
      <c r="J32" s="48"/>
      <c r="K32" s="50">
        <v>0</v>
      </c>
      <c r="L32" s="50">
        <v>0</v>
      </c>
      <c r="M32" s="48"/>
      <c r="N32" s="50">
        <v>0</v>
      </c>
      <c r="O32" s="48" t="s">
        <v>1940</v>
      </c>
      <c r="P32" s="50">
        <v>26</v>
      </c>
      <c r="Q32" s="48" t="s">
        <v>1829</v>
      </c>
      <c r="R32" s="50">
        <v>16</v>
      </c>
      <c r="S32" s="48"/>
      <c r="T32" s="50">
        <v>0</v>
      </c>
      <c r="U32" s="452" t="s">
        <v>1823</v>
      </c>
      <c r="V32" s="453"/>
      <c r="W32" s="453"/>
      <c r="X32" s="49" t="s">
        <v>1067</v>
      </c>
      <c r="Y32" s="49" t="s">
        <v>1093</v>
      </c>
      <c r="Z32" s="454" t="s">
        <v>787</v>
      </c>
      <c r="AA32" s="453"/>
      <c r="AB32" s="453"/>
      <c r="AC32" s="453"/>
      <c r="AD32" s="50">
        <v>353085</v>
      </c>
      <c r="AE32" s="50">
        <v>1304</v>
      </c>
      <c r="AF32" s="50">
        <v>2.1549999999999998</v>
      </c>
      <c r="AG32" s="50">
        <v>3</v>
      </c>
      <c r="AH32" s="48"/>
      <c r="AI32" s="50">
        <v>27</v>
      </c>
      <c r="AJ32" s="50">
        <v>6</v>
      </c>
      <c r="AK32" s="50">
        <v>1.92</v>
      </c>
      <c r="AL32" s="50">
        <v>231</v>
      </c>
      <c r="AM32" s="50">
        <v>62</v>
      </c>
      <c r="AN32" s="50">
        <v>6</v>
      </c>
      <c r="AO32" s="50">
        <v>6</v>
      </c>
      <c r="AP32" s="48"/>
      <c r="AQ32" s="48"/>
      <c r="AR32" s="48"/>
      <c r="AS32" s="48"/>
      <c r="AT32" s="48" t="s">
        <v>1947</v>
      </c>
      <c r="AU32" s="50">
        <v>0.13700000000000001</v>
      </c>
      <c r="AV32" s="48"/>
      <c r="AW32" s="48"/>
      <c r="AX32" s="48"/>
      <c r="AY32" s="48"/>
      <c r="AZ32" s="48" t="s">
        <v>1825</v>
      </c>
      <c r="BA32" s="48"/>
      <c r="BB32" s="48"/>
      <c r="BC32" s="48"/>
      <c r="BD32" s="48"/>
      <c r="BE32" s="48"/>
      <c r="BF32" s="48"/>
      <c r="BG32" s="48"/>
      <c r="BH32" s="48"/>
      <c r="BI32" s="48"/>
      <c r="BJ32" s="48"/>
      <c r="BK32" s="48"/>
      <c r="BL32" s="48"/>
      <c r="BM32" s="48"/>
      <c r="BN32" s="48"/>
      <c r="BO32" s="48"/>
      <c r="BP32" s="49" t="s">
        <v>1067</v>
      </c>
    </row>
    <row r="33" spans="1:68">
      <c r="A33" s="49" t="s">
        <v>1093</v>
      </c>
      <c r="B33" s="48" t="s">
        <v>314</v>
      </c>
      <c r="C33" s="50">
        <v>200</v>
      </c>
      <c r="D33" s="48" t="s">
        <v>315</v>
      </c>
      <c r="E33" s="452" t="s">
        <v>316</v>
      </c>
      <c r="F33" s="453"/>
      <c r="G33" s="48" t="s">
        <v>1948</v>
      </c>
      <c r="H33" s="50">
        <v>62</v>
      </c>
      <c r="I33" s="50">
        <v>537</v>
      </c>
      <c r="J33" s="48"/>
      <c r="K33" s="50">
        <v>0</v>
      </c>
      <c r="L33" s="50">
        <v>0</v>
      </c>
      <c r="M33" s="48"/>
      <c r="N33" s="50">
        <v>0</v>
      </c>
      <c r="O33" s="48" t="s">
        <v>1940</v>
      </c>
      <c r="P33" s="50">
        <v>26</v>
      </c>
      <c r="Q33" s="48" t="s">
        <v>1829</v>
      </c>
      <c r="R33" s="50">
        <v>16</v>
      </c>
      <c r="S33" s="48"/>
      <c r="T33" s="50">
        <v>0</v>
      </c>
      <c r="U33" s="452" t="s">
        <v>1823</v>
      </c>
      <c r="V33" s="453"/>
      <c r="W33" s="453"/>
      <c r="X33" s="49" t="s">
        <v>1093</v>
      </c>
      <c r="Y33" s="49" t="s">
        <v>1569</v>
      </c>
      <c r="Z33" s="454" t="s">
        <v>1067</v>
      </c>
      <c r="AA33" s="453"/>
      <c r="AB33" s="453"/>
      <c r="AC33" s="453"/>
      <c r="AD33" s="50">
        <v>353133</v>
      </c>
      <c r="AE33" s="50">
        <v>1320</v>
      </c>
      <c r="AF33" s="50">
        <v>2.1800000000000002</v>
      </c>
      <c r="AG33" s="50">
        <v>3</v>
      </c>
      <c r="AH33" s="48"/>
      <c r="AI33" s="50">
        <v>27</v>
      </c>
      <c r="AJ33" s="50">
        <v>6</v>
      </c>
      <c r="AK33" s="50">
        <v>1.92</v>
      </c>
      <c r="AL33" s="50">
        <v>230</v>
      </c>
      <c r="AM33" s="50">
        <v>61</v>
      </c>
      <c r="AN33" s="50">
        <v>6</v>
      </c>
      <c r="AO33" s="50">
        <v>6</v>
      </c>
      <c r="AP33" s="48"/>
      <c r="AQ33" s="48"/>
      <c r="AR33" s="48"/>
      <c r="AS33" s="48"/>
      <c r="AT33" s="48" t="s">
        <v>1949</v>
      </c>
      <c r="AU33" s="50">
        <v>0.13700000000000001</v>
      </c>
      <c r="AV33" s="48"/>
      <c r="AW33" s="48"/>
      <c r="AX33" s="48"/>
      <c r="AY33" s="48"/>
      <c r="AZ33" s="48" t="s">
        <v>1825</v>
      </c>
      <c r="BA33" s="48"/>
      <c r="BB33" s="48"/>
      <c r="BC33" s="48"/>
      <c r="BD33" s="48"/>
      <c r="BE33" s="48"/>
      <c r="BF33" s="48"/>
      <c r="BG33" s="48"/>
      <c r="BH33" s="48"/>
      <c r="BI33" s="48"/>
      <c r="BJ33" s="48"/>
      <c r="BK33" s="48"/>
      <c r="BL33" s="48"/>
      <c r="BM33" s="48"/>
      <c r="BN33" s="48"/>
      <c r="BO33" s="48"/>
      <c r="BP33" s="49" t="s">
        <v>1093</v>
      </c>
    </row>
    <row r="34" spans="1:68">
      <c r="A34" s="49" t="s">
        <v>1569</v>
      </c>
      <c r="B34" s="48" t="s">
        <v>314</v>
      </c>
      <c r="C34" s="50">
        <v>200</v>
      </c>
      <c r="D34" s="48" t="s">
        <v>315</v>
      </c>
      <c r="E34" s="452" t="s">
        <v>316</v>
      </c>
      <c r="F34" s="453"/>
      <c r="G34" s="48" t="s">
        <v>1950</v>
      </c>
      <c r="H34" s="50">
        <v>62</v>
      </c>
      <c r="I34" s="50">
        <v>537</v>
      </c>
      <c r="J34" s="48"/>
      <c r="K34" s="50">
        <v>0</v>
      </c>
      <c r="L34" s="50">
        <v>0</v>
      </c>
      <c r="M34" s="48"/>
      <c r="N34" s="50">
        <v>0</v>
      </c>
      <c r="O34" s="48" t="s">
        <v>1940</v>
      </c>
      <c r="P34" s="50">
        <v>26</v>
      </c>
      <c r="Q34" s="48" t="s">
        <v>1829</v>
      </c>
      <c r="R34" s="50">
        <v>16</v>
      </c>
      <c r="S34" s="48"/>
      <c r="T34" s="50">
        <v>0</v>
      </c>
      <c r="U34" s="452" t="s">
        <v>1823</v>
      </c>
      <c r="V34" s="453"/>
      <c r="W34" s="453"/>
      <c r="X34" s="49" t="s">
        <v>1569</v>
      </c>
      <c r="Y34" s="49" t="s">
        <v>1417</v>
      </c>
      <c r="Z34" s="454" t="s">
        <v>1093</v>
      </c>
      <c r="AA34" s="453"/>
      <c r="AB34" s="453"/>
      <c r="AC34" s="453"/>
      <c r="AD34" s="50">
        <v>347984</v>
      </c>
      <c r="AE34" s="50">
        <v>1294</v>
      </c>
      <c r="AF34" s="50">
        <v>2.149</v>
      </c>
      <c r="AG34" s="50">
        <v>3</v>
      </c>
      <c r="AH34" s="48"/>
      <c r="AI34" s="50">
        <v>26</v>
      </c>
      <c r="AJ34" s="50">
        <v>5</v>
      </c>
      <c r="AK34" s="50">
        <v>1.6</v>
      </c>
      <c r="AL34" s="50">
        <v>229</v>
      </c>
      <c r="AM34" s="50">
        <v>60</v>
      </c>
      <c r="AN34" s="50">
        <v>6</v>
      </c>
      <c r="AO34" s="50">
        <v>6</v>
      </c>
      <c r="AP34" s="48"/>
      <c r="AQ34" s="48"/>
      <c r="AR34" s="48"/>
      <c r="AS34" s="48"/>
      <c r="AT34" s="48" t="s">
        <v>1951</v>
      </c>
      <c r="AU34" s="50">
        <v>0.13300000000000001</v>
      </c>
      <c r="AV34" s="48"/>
      <c r="AW34" s="48"/>
      <c r="AX34" s="48"/>
      <c r="AY34" s="48"/>
      <c r="AZ34" s="48" t="s">
        <v>1825</v>
      </c>
      <c r="BA34" s="48"/>
      <c r="BB34" s="48"/>
      <c r="BC34" s="48"/>
      <c r="BD34" s="48"/>
      <c r="BE34" s="48"/>
      <c r="BF34" s="48"/>
      <c r="BG34" s="48"/>
      <c r="BH34" s="48"/>
      <c r="BI34" s="48"/>
      <c r="BJ34" s="48"/>
      <c r="BK34" s="48"/>
      <c r="BL34" s="48"/>
      <c r="BM34" s="48"/>
      <c r="BN34" s="48"/>
      <c r="BO34" s="48"/>
      <c r="BP34" s="49" t="s">
        <v>1569</v>
      </c>
    </row>
    <row r="35" spans="1:68">
      <c r="A35" s="49" t="s">
        <v>1417</v>
      </c>
      <c r="B35" s="48" t="s">
        <v>314</v>
      </c>
      <c r="C35" s="50">
        <v>200</v>
      </c>
      <c r="D35" s="48" t="s">
        <v>315</v>
      </c>
      <c r="E35" s="452" t="s">
        <v>316</v>
      </c>
      <c r="F35" s="453"/>
      <c r="G35" s="48" t="s">
        <v>1952</v>
      </c>
      <c r="H35" s="50">
        <v>62</v>
      </c>
      <c r="I35" s="50">
        <v>537</v>
      </c>
      <c r="J35" s="48"/>
      <c r="K35" s="50">
        <v>0</v>
      </c>
      <c r="L35" s="50">
        <v>0</v>
      </c>
      <c r="M35" s="48"/>
      <c r="N35" s="50">
        <v>0</v>
      </c>
      <c r="O35" s="48" t="s">
        <v>1940</v>
      </c>
      <c r="P35" s="50">
        <v>26</v>
      </c>
      <c r="Q35" s="48" t="s">
        <v>1829</v>
      </c>
      <c r="R35" s="50">
        <v>16</v>
      </c>
      <c r="S35" s="48"/>
      <c r="T35" s="50">
        <v>0</v>
      </c>
      <c r="U35" s="452" t="s">
        <v>1823</v>
      </c>
      <c r="V35" s="453"/>
      <c r="W35" s="453"/>
      <c r="X35" s="454" t="s">
        <v>1417</v>
      </c>
      <c r="Y35" s="453"/>
      <c r="Z35" s="454" t="s">
        <v>1569</v>
      </c>
      <c r="AA35" s="453"/>
      <c r="AB35" s="453"/>
      <c r="AC35" s="453"/>
      <c r="AD35" s="50">
        <v>327417</v>
      </c>
      <c r="AE35" s="50">
        <v>804</v>
      </c>
      <c r="AF35" s="50">
        <v>1.581</v>
      </c>
      <c r="AG35" s="50">
        <v>2</v>
      </c>
      <c r="AH35" s="48"/>
      <c r="AI35" s="50">
        <v>29</v>
      </c>
      <c r="AJ35" s="50">
        <v>8</v>
      </c>
      <c r="AK35" s="50">
        <v>2.56</v>
      </c>
      <c r="AL35" s="50">
        <v>207</v>
      </c>
      <c r="AM35" s="50">
        <v>52</v>
      </c>
      <c r="AN35" s="50">
        <v>6</v>
      </c>
      <c r="AO35" s="50">
        <v>6</v>
      </c>
      <c r="AP35" s="48"/>
      <c r="AQ35" s="48"/>
      <c r="AR35" s="48"/>
      <c r="AS35" s="48"/>
      <c r="AT35" s="48" t="s">
        <v>1953</v>
      </c>
      <c r="AU35" s="50">
        <v>1.706</v>
      </c>
      <c r="AV35" s="48"/>
      <c r="AW35" s="48"/>
      <c r="AX35" s="48"/>
      <c r="AY35" s="48"/>
      <c r="AZ35" s="48" t="s">
        <v>1825</v>
      </c>
      <c r="BA35" s="48"/>
      <c r="BB35" s="48"/>
      <c r="BC35" s="48"/>
      <c r="BD35" s="48"/>
      <c r="BE35" s="48"/>
      <c r="BF35" s="48"/>
      <c r="BG35" s="48"/>
      <c r="BH35" s="48"/>
      <c r="BI35" s="48"/>
      <c r="BJ35" s="48"/>
      <c r="BK35" s="48"/>
      <c r="BL35" s="48"/>
      <c r="BM35" s="48"/>
      <c r="BN35" s="48"/>
      <c r="BO35" s="48"/>
      <c r="BP35" s="49" t="s">
        <v>1417</v>
      </c>
    </row>
    <row r="36" spans="1:68">
      <c r="A36" s="49" t="s">
        <v>1954</v>
      </c>
      <c r="B36" s="48" t="s">
        <v>314</v>
      </c>
      <c r="C36" s="50">
        <v>200</v>
      </c>
      <c r="D36" s="48" t="s">
        <v>315</v>
      </c>
      <c r="E36" s="452" t="s">
        <v>316</v>
      </c>
      <c r="F36" s="453"/>
      <c r="G36" s="48" t="s">
        <v>1955</v>
      </c>
      <c r="H36" s="50">
        <v>27</v>
      </c>
      <c r="I36" s="50">
        <v>225</v>
      </c>
      <c r="J36" s="48"/>
      <c r="K36" s="50">
        <v>0</v>
      </c>
      <c r="L36" s="50">
        <v>0</v>
      </c>
      <c r="M36" s="48"/>
      <c r="N36" s="50">
        <v>0</v>
      </c>
      <c r="O36" s="48" t="s">
        <v>1956</v>
      </c>
      <c r="P36" s="50">
        <v>8</v>
      </c>
      <c r="Q36" s="48" t="s">
        <v>1829</v>
      </c>
      <c r="R36" s="50">
        <v>16</v>
      </c>
      <c r="S36" s="48"/>
      <c r="T36" s="50">
        <v>0</v>
      </c>
      <c r="U36" s="452" t="s">
        <v>1823</v>
      </c>
      <c r="V36" s="453"/>
      <c r="W36" s="453"/>
      <c r="X36" s="454" t="s">
        <v>1954</v>
      </c>
      <c r="Y36" s="453"/>
      <c r="Z36" s="453"/>
      <c r="AA36" s="453"/>
      <c r="AB36" s="453"/>
      <c r="AC36" s="48"/>
      <c r="AD36" s="50">
        <v>321556</v>
      </c>
      <c r="AE36" s="50">
        <v>657</v>
      </c>
      <c r="AF36" s="50">
        <v>1.405</v>
      </c>
      <c r="AG36" s="50">
        <v>6</v>
      </c>
      <c r="AH36" s="48"/>
      <c r="AI36" s="50">
        <v>23</v>
      </c>
      <c r="AJ36" s="50">
        <v>2</v>
      </c>
      <c r="AK36" s="50">
        <v>0.64</v>
      </c>
      <c r="AL36" s="50">
        <v>201</v>
      </c>
      <c r="AM36" s="50">
        <v>49</v>
      </c>
      <c r="AN36" s="50">
        <v>6</v>
      </c>
      <c r="AO36" s="50">
        <v>6</v>
      </c>
      <c r="AP36" s="48"/>
      <c r="AQ36" s="48"/>
      <c r="AR36" s="48"/>
      <c r="AS36" s="48"/>
      <c r="AT36" s="48" t="s">
        <v>1957</v>
      </c>
      <c r="AU36" s="50">
        <v>4.2999999999999997E-2</v>
      </c>
      <c r="AV36" s="48"/>
      <c r="AW36" s="48"/>
      <c r="AX36" s="48"/>
      <c r="AY36" s="48"/>
      <c r="AZ36" s="48" t="s">
        <v>1825</v>
      </c>
      <c r="BA36" s="48"/>
      <c r="BB36" s="48"/>
      <c r="BC36" s="48"/>
      <c r="BD36" s="48"/>
      <c r="BE36" s="48"/>
      <c r="BF36" s="48"/>
      <c r="BG36" s="48"/>
      <c r="BH36" s="48"/>
      <c r="BI36" s="48"/>
      <c r="BJ36" s="48"/>
      <c r="BK36" s="48"/>
      <c r="BL36" s="48"/>
      <c r="BM36" s="48"/>
      <c r="BN36" s="48"/>
      <c r="BO36" s="48"/>
      <c r="BP36" s="49" t="s">
        <v>1954</v>
      </c>
    </row>
    <row r="37" spans="1:68">
      <c r="A37" s="49" t="s">
        <v>349</v>
      </c>
      <c r="B37" s="48" t="s">
        <v>314</v>
      </c>
      <c r="C37" s="50">
        <v>200</v>
      </c>
      <c r="D37" s="48" t="s">
        <v>315</v>
      </c>
      <c r="E37" s="452" t="s">
        <v>316</v>
      </c>
      <c r="F37" s="453"/>
      <c r="G37" s="48" t="s">
        <v>1958</v>
      </c>
      <c r="H37" s="50">
        <v>38</v>
      </c>
      <c r="I37" s="50">
        <v>339</v>
      </c>
      <c r="J37" s="48"/>
      <c r="K37" s="50">
        <v>0</v>
      </c>
      <c r="L37" s="50">
        <v>0</v>
      </c>
      <c r="M37" s="48"/>
      <c r="N37" s="50">
        <v>0</v>
      </c>
      <c r="O37" s="48" t="s">
        <v>1959</v>
      </c>
      <c r="P37" s="50">
        <v>19</v>
      </c>
      <c r="Q37" s="48" t="s">
        <v>1829</v>
      </c>
      <c r="R37" s="50">
        <v>16</v>
      </c>
      <c r="S37" s="48"/>
      <c r="T37" s="50">
        <v>0</v>
      </c>
      <c r="U37" s="452" t="s">
        <v>1823</v>
      </c>
      <c r="V37" s="453"/>
      <c r="W37" s="453"/>
      <c r="X37" s="454" t="s">
        <v>349</v>
      </c>
      <c r="Y37" s="453"/>
      <c r="Z37" s="453"/>
      <c r="AA37" s="453"/>
      <c r="AB37" s="453"/>
      <c r="AC37" s="453"/>
      <c r="AD37" s="50">
        <v>342804</v>
      </c>
      <c r="AE37" s="50">
        <v>1219</v>
      </c>
      <c r="AF37" s="50">
        <v>2.093</v>
      </c>
      <c r="AG37" s="50">
        <v>1</v>
      </c>
      <c r="AH37" s="48"/>
      <c r="AI37" s="50">
        <v>811</v>
      </c>
      <c r="AJ37" s="50">
        <v>157</v>
      </c>
      <c r="AK37" s="50">
        <v>50.32</v>
      </c>
      <c r="AL37" s="50">
        <v>222</v>
      </c>
      <c r="AM37" s="50">
        <v>55</v>
      </c>
      <c r="AN37" s="50">
        <v>6</v>
      </c>
      <c r="AO37" s="50">
        <v>6</v>
      </c>
      <c r="AP37" s="48"/>
      <c r="AQ37" s="48"/>
      <c r="AR37" s="48"/>
      <c r="AS37" s="48"/>
      <c r="AT37" s="48" t="s">
        <v>1960</v>
      </c>
      <c r="AU37" s="50">
        <v>4.4999999999999998E-2</v>
      </c>
      <c r="AV37" s="48"/>
      <c r="AW37" s="48"/>
      <c r="AX37" s="48"/>
      <c r="AY37" s="48"/>
      <c r="AZ37" s="48" t="s">
        <v>1825</v>
      </c>
      <c r="BA37" s="48"/>
      <c r="BB37" s="48"/>
      <c r="BC37" s="48"/>
      <c r="BD37" s="48"/>
      <c r="BE37" s="48"/>
      <c r="BF37" s="48"/>
      <c r="BG37" s="48"/>
      <c r="BH37" s="48"/>
      <c r="BI37" s="48"/>
      <c r="BJ37" s="48"/>
      <c r="BK37" s="48"/>
      <c r="BL37" s="48"/>
      <c r="BM37" s="48"/>
      <c r="BN37" s="48"/>
      <c r="BO37" s="48"/>
      <c r="BP37" s="49" t="s">
        <v>349</v>
      </c>
    </row>
    <row r="38" spans="1:68">
      <c r="A38" s="49" t="s">
        <v>407</v>
      </c>
      <c r="B38" s="48" t="s">
        <v>314</v>
      </c>
      <c r="C38" s="50">
        <v>200</v>
      </c>
      <c r="D38" s="48" t="s">
        <v>315</v>
      </c>
      <c r="E38" s="452" t="s">
        <v>316</v>
      </c>
      <c r="F38" s="453"/>
      <c r="G38" s="48" t="s">
        <v>1961</v>
      </c>
      <c r="H38" s="50">
        <v>35</v>
      </c>
      <c r="I38" s="50">
        <v>316</v>
      </c>
      <c r="J38" s="48"/>
      <c r="K38" s="50">
        <v>0</v>
      </c>
      <c r="L38" s="50">
        <v>0</v>
      </c>
      <c r="M38" s="48"/>
      <c r="N38" s="50">
        <v>0</v>
      </c>
      <c r="O38" s="48" t="s">
        <v>1962</v>
      </c>
      <c r="P38" s="50">
        <v>16</v>
      </c>
      <c r="Q38" s="48" t="s">
        <v>1829</v>
      </c>
      <c r="R38" s="50">
        <v>16</v>
      </c>
      <c r="S38" s="48"/>
      <c r="T38" s="50">
        <v>0</v>
      </c>
      <c r="U38" s="452" t="s">
        <v>1823</v>
      </c>
      <c r="V38" s="453"/>
      <c r="W38" s="453"/>
      <c r="X38" s="49" t="s">
        <v>407</v>
      </c>
      <c r="Y38" s="454" t="s">
        <v>649</v>
      </c>
      <c r="Z38" s="453"/>
      <c r="AA38" s="453"/>
      <c r="AB38" s="453"/>
      <c r="AC38" s="453"/>
      <c r="AD38" s="50">
        <v>354918</v>
      </c>
      <c r="AE38" s="50">
        <v>1303</v>
      </c>
      <c r="AF38" s="50">
        <v>2.1549999999999998</v>
      </c>
      <c r="AG38" s="50">
        <v>1</v>
      </c>
      <c r="AH38" s="48"/>
      <c r="AI38" s="50">
        <v>830</v>
      </c>
      <c r="AJ38" s="50">
        <v>157</v>
      </c>
      <c r="AK38" s="50">
        <v>50.32</v>
      </c>
      <c r="AL38" s="50">
        <v>227</v>
      </c>
      <c r="AM38" s="50">
        <v>57</v>
      </c>
      <c r="AN38" s="50">
        <v>6</v>
      </c>
      <c r="AO38" s="50">
        <v>6</v>
      </c>
      <c r="AP38" s="48"/>
      <c r="AQ38" s="48"/>
      <c r="AR38" s="48"/>
      <c r="AS38" s="48"/>
      <c r="AT38" s="48" t="s">
        <v>1963</v>
      </c>
      <c r="AU38" s="50">
        <v>0.17299999999999999</v>
      </c>
      <c r="AV38" s="48"/>
      <c r="AW38" s="48"/>
      <c r="AX38" s="48"/>
      <c r="AY38" s="48"/>
      <c r="AZ38" s="48" t="s">
        <v>1825</v>
      </c>
      <c r="BA38" s="50">
        <v>2</v>
      </c>
      <c r="BB38" s="50">
        <v>0</v>
      </c>
      <c r="BC38" s="50">
        <v>2</v>
      </c>
      <c r="BD38" s="50">
        <v>0</v>
      </c>
      <c r="BE38" s="50">
        <v>50</v>
      </c>
      <c r="BF38" s="50">
        <v>10</v>
      </c>
      <c r="BG38" s="51">
        <v>6.8055555555555551E-3</v>
      </c>
      <c r="BH38" s="50">
        <v>0</v>
      </c>
      <c r="BI38" s="50">
        <v>0</v>
      </c>
      <c r="BJ38" s="50">
        <v>0</v>
      </c>
      <c r="BK38" s="50">
        <v>0</v>
      </c>
      <c r="BL38" s="48"/>
      <c r="BM38" s="48"/>
      <c r="BN38" s="48"/>
      <c r="BO38" s="48"/>
      <c r="BP38" s="49" t="s">
        <v>407</v>
      </c>
    </row>
    <row r="39" spans="1:68">
      <c r="A39" s="49" t="s">
        <v>649</v>
      </c>
      <c r="B39" s="48" t="s">
        <v>314</v>
      </c>
      <c r="C39" s="50">
        <v>200</v>
      </c>
      <c r="D39" s="48" t="s">
        <v>315</v>
      </c>
      <c r="E39" s="452" t="s">
        <v>316</v>
      </c>
      <c r="F39" s="453"/>
      <c r="G39" s="48" t="s">
        <v>1964</v>
      </c>
      <c r="H39" s="50">
        <v>52</v>
      </c>
      <c r="I39" s="50">
        <v>460</v>
      </c>
      <c r="J39" s="48"/>
      <c r="K39" s="50">
        <v>0</v>
      </c>
      <c r="L39" s="50">
        <v>0</v>
      </c>
      <c r="M39" s="48"/>
      <c r="N39" s="50">
        <v>0</v>
      </c>
      <c r="O39" s="48" t="s">
        <v>1962</v>
      </c>
      <c r="P39" s="50">
        <v>16</v>
      </c>
      <c r="Q39" s="48" t="s">
        <v>1829</v>
      </c>
      <c r="R39" s="50">
        <v>16</v>
      </c>
      <c r="S39" s="48"/>
      <c r="T39" s="50">
        <v>0</v>
      </c>
      <c r="U39" s="452" t="s">
        <v>1823</v>
      </c>
      <c r="V39" s="453"/>
      <c r="W39" s="453"/>
      <c r="X39" s="49" t="s">
        <v>649</v>
      </c>
      <c r="Y39" s="49" t="s">
        <v>622</v>
      </c>
      <c r="Z39" s="454" t="s">
        <v>407</v>
      </c>
      <c r="AA39" s="453"/>
      <c r="AB39" s="453"/>
      <c r="AC39" s="453"/>
      <c r="AD39" s="50">
        <v>354595</v>
      </c>
      <c r="AE39" s="50">
        <v>1341</v>
      </c>
      <c r="AF39" s="50">
        <v>2.2160000000000002</v>
      </c>
      <c r="AG39" s="50">
        <v>2</v>
      </c>
      <c r="AH39" s="48"/>
      <c r="AI39" s="50">
        <v>25</v>
      </c>
      <c r="AJ39" s="50">
        <v>4</v>
      </c>
      <c r="AK39" s="50">
        <v>1.28</v>
      </c>
      <c r="AL39" s="50">
        <v>227</v>
      </c>
      <c r="AM39" s="50">
        <v>58</v>
      </c>
      <c r="AN39" s="50">
        <v>6</v>
      </c>
      <c r="AO39" s="50">
        <v>6</v>
      </c>
      <c r="AP39" s="48"/>
      <c r="AQ39" s="48"/>
      <c r="AR39" s="48"/>
      <c r="AS39" s="48"/>
      <c r="AT39" s="48" t="s">
        <v>1965</v>
      </c>
      <c r="AU39" s="50">
        <v>5.0999999999999997E-2</v>
      </c>
      <c r="AV39" s="48"/>
      <c r="AW39" s="48"/>
      <c r="AX39" s="48"/>
      <c r="AY39" s="48"/>
      <c r="AZ39" s="48" t="s">
        <v>1825</v>
      </c>
      <c r="BA39" s="48"/>
      <c r="BB39" s="48"/>
      <c r="BC39" s="48"/>
      <c r="BD39" s="48"/>
      <c r="BE39" s="48"/>
      <c r="BF39" s="48"/>
      <c r="BG39" s="48"/>
      <c r="BH39" s="48"/>
      <c r="BI39" s="48"/>
      <c r="BJ39" s="48"/>
      <c r="BK39" s="48"/>
      <c r="BL39" s="48"/>
      <c r="BM39" s="48"/>
      <c r="BN39" s="48"/>
      <c r="BO39" s="48"/>
      <c r="BP39" s="49" t="s">
        <v>649</v>
      </c>
    </row>
    <row r="40" spans="1:68">
      <c r="A40" s="49" t="s">
        <v>622</v>
      </c>
      <c r="B40" s="48" t="s">
        <v>314</v>
      </c>
      <c r="C40" s="50">
        <v>200</v>
      </c>
      <c r="D40" s="48" t="s">
        <v>315</v>
      </c>
      <c r="E40" s="452" t="s">
        <v>316</v>
      </c>
      <c r="F40" s="453"/>
      <c r="G40" s="48" t="s">
        <v>1966</v>
      </c>
      <c r="H40" s="50">
        <v>52</v>
      </c>
      <c r="I40" s="50">
        <v>460</v>
      </c>
      <c r="J40" s="48"/>
      <c r="K40" s="50">
        <v>0</v>
      </c>
      <c r="L40" s="50">
        <v>0</v>
      </c>
      <c r="M40" s="48"/>
      <c r="N40" s="50">
        <v>0</v>
      </c>
      <c r="O40" s="48" t="s">
        <v>1962</v>
      </c>
      <c r="P40" s="50">
        <v>16</v>
      </c>
      <c r="Q40" s="48" t="s">
        <v>1829</v>
      </c>
      <c r="R40" s="50">
        <v>16</v>
      </c>
      <c r="S40" s="48"/>
      <c r="T40" s="50">
        <v>0</v>
      </c>
      <c r="U40" s="452" t="s">
        <v>1823</v>
      </c>
      <c r="V40" s="453"/>
      <c r="W40" s="453"/>
      <c r="X40" s="454" t="s">
        <v>622</v>
      </c>
      <c r="Y40" s="453"/>
      <c r="Z40" s="454" t="s">
        <v>649</v>
      </c>
      <c r="AA40" s="453"/>
      <c r="AB40" s="453"/>
      <c r="AC40" s="453"/>
      <c r="AD40" s="50">
        <v>346614</v>
      </c>
      <c r="AE40" s="50">
        <v>1172</v>
      </c>
      <c r="AF40" s="50">
        <v>2.0209999999999999</v>
      </c>
      <c r="AG40" s="50">
        <v>2</v>
      </c>
      <c r="AH40" s="48"/>
      <c r="AI40" s="50">
        <v>25</v>
      </c>
      <c r="AJ40" s="50">
        <v>4</v>
      </c>
      <c r="AK40" s="50">
        <v>1.28</v>
      </c>
      <c r="AL40" s="50">
        <v>224</v>
      </c>
      <c r="AM40" s="50">
        <v>57</v>
      </c>
      <c r="AN40" s="50">
        <v>6</v>
      </c>
      <c r="AO40" s="50">
        <v>6</v>
      </c>
      <c r="AP40" s="48"/>
      <c r="AQ40" s="48"/>
      <c r="AR40" s="48"/>
      <c r="AS40" s="48"/>
      <c r="AT40" s="48" t="s">
        <v>1967</v>
      </c>
      <c r="AU40" s="50">
        <v>0.14299999999999999</v>
      </c>
      <c r="AV40" s="48"/>
      <c r="AW40" s="48"/>
      <c r="AX40" s="48"/>
      <c r="AY40" s="48"/>
      <c r="AZ40" s="48" t="s">
        <v>1825</v>
      </c>
      <c r="BA40" s="48"/>
      <c r="BB40" s="48"/>
      <c r="BC40" s="48"/>
      <c r="BD40" s="48"/>
      <c r="BE40" s="48"/>
      <c r="BF40" s="48"/>
      <c r="BG40" s="48"/>
      <c r="BH40" s="48"/>
      <c r="BI40" s="48"/>
      <c r="BJ40" s="48"/>
      <c r="BK40" s="48"/>
      <c r="BL40" s="48"/>
      <c r="BM40" s="48"/>
      <c r="BN40" s="48"/>
      <c r="BO40" s="48"/>
      <c r="BP40" s="49" t="s">
        <v>622</v>
      </c>
    </row>
    <row r="41" spans="1:68">
      <c r="A41" s="49" t="s">
        <v>1968</v>
      </c>
      <c r="B41" s="48" t="s">
        <v>314</v>
      </c>
      <c r="C41" s="50">
        <v>200</v>
      </c>
      <c r="D41" s="48" t="s">
        <v>315</v>
      </c>
      <c r="E41" s="452" t="s">
        <v>316</v>
      </c>
      <c r="F41" s="453"/>
      <c r="G41" s="48" t="s">
        <v>1969</v>
      </c>
      <c r="H41" s="50">
        <v>36</v>
      </c>
      <c r="I41" s="50">
        <v>316</v>
      </c>
      <c r="J41" s="48"/>
      <c r="K41" s="50">
        <v>0</v>
      </c>
      <c r="L41" s="50">
        <v>0</v>
      </c>
      <c r="M41" s="48"/>
      <c r="N41" s="50">
        <v>0</v>
      </c>
      <c r="O41" s="48" t="s">
        <v>1970</v>
      </c>
      <c r="P41" s="50">
        <v>17</v>
      </c>
      <c r="Q41" s="48" t="s">
        <v>1829</v>
      </c>
      <c r="R41" s="50">
        <v>16</v>
      </c>
      <c r="S41" s="48"/>
      <c r="T41" s="50">
        <v>0</v>
      </c>
      <c r="U41" s="452" t="s">
        <v>1823</v>
      </c>
      <c r="V41" s="453"/>
      <c r="W41" s="453"/>
      <c r="X41" s="454" t="s">
        <v>1968</v>
      </c>
      <c r="Y41" s="453"/>
      <c r="Z41" s="453"/>
      <c r="AA41" s="453"/>
      <c r="AB41" s="453"/>
      <c r="AC41" s="48"/>
      <c r="AD41" s="50">
        <v>328836</v>
      </c>
      <c r="AE41" s="50">
        <v>872</v>
      </c>
      <c r="AF41" s="50">
        <v>1.67</v>
      </c>
      <c r="AG41" s="50">
        <v>4</v>
      </c>
      <c r="AH41" s="48"/>
      <c r="AI41" s="50">
        <v>23</v>
      </c>
      <c r="AJ41" s="50">
        <v>2</v>
      </c>
      <c r="AK41" s="50">
        <v>0.64</v>
      </c>
      <c r="AL41" s="50">
        <v>207</v>
      </c>
      <c r="AM41" s="50">
        <v>51</v>
      </c>
      <c r="AN41" s="50">
        <v>6</v>
      </c>
      <c r="AO41" s="50">
        <v>6</v>
      </c>
      <c r="AP41" s="48"/>
      <c r="AQ41" s="48"/>
      <c r="AR41" s="48"/>
      <c r="AS41" s="48"/>
      <c r="AT41" s="48" t="s">
        <v>1971</v>
      </c>
      <c r="AU41" s="50">
        <v>4.1000000000000002E-2</v>
      </c>
      <c r="AV41" s="48"/>
      <c r="AW41" s="48"/>
      <c r="AX41" s="48"/>
      <c r="AY41" s="48"/>
      <c r="AZ41" s="48" t="s">
        <v>1825</v>
      </c>
      <c r="BA41" s="48"/>
      <c r="BB41" s="48"/>
      <c r="BC41" s="48"/>
      <c r="BD41" s="48"/>
      <c r="BE41" s="48"/>
      <c r="BF41" s="48"/>
      <c r="BG41" s="48"/>
      <c r="BH41" s="48"/>
      <c r="BI41" s="48"/>
      <c r="BJ41" s="48"/>
      <c r="BK41" s="48"/>
      <c r="BL41" s="48"/>
      <c r="BM41" s="48"/>
      <c r="BN41" s="48"/>
      <c r="BO41" s="48"/>
      <c r="BP41" s="49" t="s">
        <v>1968</v>
      </c>
    </row>
    <row r="42" spans="1:68">
      <c r="A42" s="49" t="s">
        <v>382</v>
      </c>
      <c r="B42" s="48" t="s">
        <v>314</v>
      </c>
      <c r="C42" s="50">
        <v>200</v>
      </c>
      <c r="D42" s="48" t="s">
        <v>315</v>
      </c>
      <c r="E42" s="452" t="s">
        <v>316</v>
      </c>
      <c r="F42" s="453"/>
      <c r="G42" s="48" t="s">
        <v>1972</v>
      </c>
      <c r="H42" s="50">
        <v>14</v>
      </c>
      <c r="I42" s="50">
        <v>131</v>
      </c>
      <c r="J42" s="48"/>
      <c r="K42" s="50">
        <v>0</v>
      </c>
      <c r="L42" s="50">
        <v>0</v>
      </c>
      <c r="M42" s="48"/>
      <c r="N42" s="50">
        <v>0</v>
      </c>
      <c r="O42" s="48" t="s">
        <v>1973</v>
      </c>
      <c r="P42" s="50">
        <v>3</v>
      </c>
      <c r="Q42" s="48" t="s">
        <v>1974</v>
      </c>
      <c r="R42" s="50">
        <v>40</v>
      </c>
      <c r="S42" s="48"/>
      <c r="T42" s="50">
        <v>0</v>
      </c>
      <c r="U42" s="452" t="s">
        <v>1823</v>
      </c>
      <c r="V42" s="453"/>
      <c r="W42" s="453"/>
      <c r="X42" s="454" t="s">
        <v>382</v>
      </c>
      <c r="Y42" s="453"/>
      <c r="Z42" s="453"/>
      <c r="AA42" s="48"/>
      <c r="AB42" s="48"/>
      <c r="AC42" s="48"/>
      <c r="AD42" s="50">
        <v>397009</v>
      </c>
      <c r="AE42" s="50">
        <v>989</v>
      </c>
      <c r="AF42" s="50">
        <v>1.577</v>
      </c>
      <c r="AG42" s="50">
        <v>2</v>
      </c>
      <c r="AH42" s="48"/>
      <c r="AI42" s="50">
        <v>30</v>
      </c>
      <c r="AJ42" s="50">
        <v>8</v>
      </c>
      <c r="AK42" s="50">
        <v>2.56</v>
      </c>
      <c r="AL42" s="50">
        <v>170</v>
      </c>
      <c r="AM42" s="50">
        <v>33</v>
      </c>
      <c r="AN42" s="50">
        <v>6</v>
      </c>
      <c r="AO42" s="50">
        <v>6</v>
      </c>
      <c r="AP42" s="48"/>
      <c r="AQ42" s="48"/>
      <c r="AR42" s="48"/>
      <c r="AS42" s="48"/>
      <c r="AT42" s="48" t="s">
        <v>1975</v>
      </c>
      <c r="AU42" s="50">
        <v>0.151</v>
      </c>
      <c r="AV42" s="48"/>
      <c r="AW42" s="48"/>
      <c r="AX42" s="48"/>
      <c r="AY42" s="48"/>
      <c r="AZ42" s="48" t="s">
        <v>1825</v>
      </c>
      <c r="BA42" s="48"/>
      <c r="BB42" s="48"/>
      <c r="BC42" s="48"/>
      <c r="BD42" s="48"/>
      <c r="BE42" s="48"/>
      <c r="BF42" s="48"/>
      <c r="BG42" s="48"/>
      <c r="BH42" s="48"/>
      <c r="BI42" s="48"/>
      <c r="BJ42" s="48"/>
      <c r="BK42" s="48"/>
      <c r="BL42" s="48"/>
      <c r="BM42" s="48"/>
      <c r="BN42" s="48"/>
      <c r="BO42" s="48"/>
      <c r="BP42" s="49" t="s">
        <v>382</v>
      </c>
    </row>
    <row r="43" spans="1:68">
      <c r="A43" s="49" t="s">
        <v>1976</v>
      </c>
      <c r="B43" s="48" t="s">
        <v>314</v>
      </c>
      <c r="C43" s="50">
        <v>200</v>
      </c>
      <c r="D43" s="48" t="s">
        <v>315</v>
      </c>
      <c r="E43" s="452" t="s">
        <v>316</v>
      </c>
      <c r="F43" s="453"/>
      <c r="G43" s="48" t="s">
        <v>1977</v>
      </c>
      <c r="H43" s="50">
        <v>76</v>
      </c>
      <c r="I43" s="50">
        <v>689</v>
      </c>
      <c r="J43" s="48"/>
      <c r="K43" s="50">
        <v>0</v>
      </c>
      <c r="L43" s="50">
        <v>0</v>
      </c>
      <c r="M43" s="48"/>
      <c r="N43" s="50">
        <v>0</v>
      </c>
      <c r="O43" s="48"/>
      <c r="P43" s="50">
        <v>0</v>
      </c>
      <c r="Q43" s="48" t="s">
        <v>1978</v>
      </c>
      <c r="R43" s="50">
        <v>65</v>
      </c>
      <c r="S43" s="48" t="s">
        <v>1829</v>
      </c>
      <c r="T43" s="50">
        <v>16</v>
      </c>
      <c r="U43" s="452" t="s">
        <v>1823</v>
      </c>
      <c r="V43" s="453"/>
      <c r="W43" s="453"/>
      <c r="X43" s="454" t="s">
        <v>1976</v>
      </c>
      <c r="Y43" s="453"/>
      <c r="Z43" s="453"/>
      <c r="AA43" s="453"/>
      <c r="AB43" s="453"/>
      <c r="AC43" s="453"/>
      <c r="AD43" s="50">
        <v>340309</v>
      </c>
      <c r="AE43" s="50">
        <v>2176</v>
      </c>
      <c r="AF43" s="50">
        <v>3.4079999999999999</v>
      </c>
      <c r="AG43" s="50">
        <v>3</v>
      </c>
      <c r="AH43" s="48"/>
      <c r="AI43" s="50">
        <v>33</v>
      </c>
      <c r="AJ43" s="50">
        <v>5</v>
      </c>
      <c r="AK43" s="50">
        <v>1.6</v>
      </c>
      <c r="AL43" s="50">
        <v>207</v>
      </c>
      <c r="AM43" s="50">
        <v>50</v>
      </c>
      <c r="AN43" s="50">
        <v>6</v>
      </c>
      <c r="AO43" s="50">
        <v>6</v>
      </c>
      <c r="AP43" s="48"/>
      <c r="AQ43" s="48"/>
      <c r="AR43" s="48"/>
      <c r="AS43" s="48"/>
      <c r="AT43" s="48" t="s">
        <v>1979</v>
      </c>
      <c r="AU43" s="50">
        <v>0.14699999999999999</v>
      </c>
      <c r="AV43" s="48"/>
      <c r="AW43" s="48"/>
      <c r="AX43" s="48"/>
      <c r="AY43" s="48"/>
      <c r="AZ43" s="48" t="s">
        <v>1825</v>
      </c>
      <c r="BA43" s="50">
        <v>38</v>
      </c>
      <c r="BB43" s="50">
        <v>89.47</v>
      </c>
      <c r="BC43" s="50">
        <v>36</v>
      </c>
      <c r="BD43" s="50">
        <v>34</v>
      </c>
      <c r="BE43" s="50">
        <v>92.11</v>
      </c>
      <c r="BF43" s="50">
        <v>1.21</v>
      </c>
      <c r="BG43" s="51">
        <v>2.3148148148148149E-4</v>
      </c>
      <c r="BH43" s="50">
        <v>0</v>
      </c>
      <c r="BI43" s="50">
        <v>0</v>
      </c>
      <c r="BJ43" s="50">
        <v>0</v>
      </c>
      <c r="BK43" s="50">
        <v>0</v>
      </c>
      <c r="BL43" s="48"/>
      <c r="BM43" s="48"/>
      <c r="BN43" s="48"/>
      <c r="BO43" s="48"/>
      <c r="BP43" s="49" t="s">
        <v>1976</v>
      </c>
    </row>
    <row r="44" spans="1:68">
      <c r="A44" s="49" t="s">
        <v>1570</v>
      </c>
      <c r="B44" s="48" t="s">
        <v>314</v>
      </c>
      <c r="C44" s="50">
        <v>200</v>
      </c>
      <c r="D44" s="48" t="s">
        <v>315</v>
      </c>
      <c r="E44" s="452" t="s">
        <v>316</v>
      </c>
      <c r="F44" s="453"/>
      <c r="G44" s="48" t="s">
        <v>1980</v>
      </c>
      <c r="H44" s="50">
        <v>55</v>
      </c>
      <c r="I44" s="50">
        <v>491</v>
      </c>
      <c r="J44" s="48" t="s">
        <v>1981</v>
      </c>
      <c r="K44" s="50">
        <v>139</v>
      </c>
      <c r="L44" s="50">
        <v>906</v>
      </c>
      <c r="M44" s="48"/>
      <c r="N44" s="50">
        <v>0</v>
      </c>
      <c r="O44" s="48"/>
      <c r="P44" s="50">
        <v>0</v>
      </c>
      <c r="Q44" s="48" t="s">
        <v>1982</v>
      </c>
      <c r="R44" s="50">
        <v>75</v>
      </c>
      <c r="S44" s="48" t="s">
        <v>1983</v>
      </c>
      <c r="T44" s="50">
        <v>22</v>
      </c>
      <c r="U44" s="452" t="s">
        <v>1823</v>
      </c>
      <c r="V44" s="453"/>
      <c r="W44" s="453"/>
      <c r="X44" s="454" t="s">
        <v>1570</v>
      </c>
      <c r="Y44" s="453"/>
      <c r="Z44" s="453"/>
      <c r="AA44" s="453"/>
      <c r="AB44" s="453"/>
      <c r="AC44" s="453"/>
      <c r="AD44" s="50">
        <v>347136</v>
      </c>
      <c r="AE44" s="50">
        <v>2518</v>
      </c>
      <c r="AF44" s="50">
        <v>3.887</v>
      </c>
      <c r="AG44" s="50">
        <v>4</v>
      </c>
      <c r="AH44" s="48"/>
      <c r="AI44" s="50">
        <v>38</v>
      </c>
      <c r="AJ44" s="50">
        <v>5</v>
      </c>
      <c r="AK44" s="50">
        <v>1.6</v>
      </c>
      <c r="AL44" s="50">
        <v>213</v>
      </c>
      <c r="AM44" s="50">
        <v>50</v>
      </c>
      <c r="AN44" s="50">
        <v>7</v>
      </c>
      <c r="AO44" s="50">
        <v>7</v>
      </c>
      <c r="AP44" s="48"/>
      <c r="AQ44" s="48"/>
      <c r="AR44" s="48"/>
      <c r="AS44" s="48"/>
      <c r="AT44" s="48" t="s">
        <v>1984</v>
      </c>
      <c r="AU44" s="50">
        <v>0.13300000000000001</v>
      </c>
      <c r="AV44" s="48"/>
      <c r="AW44" s="48"/>
      <c r="AX44" s="48"/>
      <c r="AY44" s="48"/>
      <c r="AZ44" s="48" t="s">
        <v>1825</v>
      </c>
      <c r="BA44" s="50">
        <v>3</v>
      </c>
      <c r="BB44" s="50">
        <v>100</v>
      </c>
      <c r="BC44" s="50">
        <v>3</v>
      </c>
      <c r="BD44" s="50">
        <v>3</v>
      </c>
      <c r="BE44" s="50">
        <v>100</v>
      </c>
      <c r="BF44" s="50">
        <v>1</v>
      </c>
      <c r="BG44" s="51">
        <v>0</v>
      </c>
      <c r="BH44" s="50">
        <v>0</v>
      </c>
      <c r="BI44" s="50">
        <v>0</v>
      </c>
      <c r="BJ44" s="50">
        <v>0</v>
      </c>
      <c r="BK44" s="50">
        <v>0</v>
      </c>
      <c r="BL44" s="48"/>
      <c r="BM44" s="48"/>
      <c r="BN44" s="48"/>
      <c r="BO44" s="48"/>
      <c r="BP44" s="49" t="s">
        <v>1570</v>
      </c>
    </row>
    <row r="45" spans="1:68">
      <c r="A45" s="49" t="s">
        <v>1183</v>
      </c>
      <c r="B45" s="48" t="s">
        <v>314</v>
      </c>
      <c r="C45" s="50">
        <v>200</v>
      </c>
      <c r="D45" s="48" t="s">
        <v>315</v>
      </c>
      <c r="E45" s="452" t="s">
        <v>316</v>
      </c>
      <c r="F45" s="453"/>
      <c r="G45" s="48" t="s">
        <v>1985</v>
      </c>
      <c r="H45" s="50">
        <v>37</v>
      </c>
      <c r="I45" s="50">
        <v>333</v>
      </c>
      <c r="J45" s="48"/>
      <c r="K45" s="50">
        <v>0</v>
      </c>
      <c r="L45" s="50">
        <v>0</v>
      </c>
      <c r="M45" s="48"/>
      <c r="N45" s="50">
        <v>0</v>
      </c>
      <c r="O45" s="48"/>
      <c r="P45" s="50">
        <v>0</v>
      </c>
      <c r="Q45" s="48" t="s">
        <v>1986</v>
      </c>
      <c r="R45" s="50">
        <v>26</v>
      </c>
      <c r="S45" s="48" t="s">
        <v>1829</v>
      </c>
      <c r="T45" s="50">
        <v>16</v>
      </c>
      <c r="U45" s="452" t="s">
        <v>1823</v>
      </c>
      <c r="V45" s="453"/>
      <c r="W45" s="453"/>
      <c r="X45" s="454" t="s">
        <v>1183</v>
      </c>
      <c r="Y45" s="453"/>
      <c r="Z45" s="453"/>
      <c r="AA45" s="453"/>
      <c r="AB45" s="453"/>
      <c r="AC45" s="453"/>
      <c r="AD45" s="50">
        <v>333345</v>
      </c>
      <c r="AE45" s="50">
        <v>1468</v>
      </c>
      <c r="AF45" s="50">
        <v>2.4870000000000001</v>
      </c>
      <c r="AG45" s="50">
        <v>4</v>
      </c>
      <c r="AH45" s="48"/>
      <c r="AI45" s="50">
        <v>29</v>
      </c>
      <c r="AJ45" s="50">
        <v>5</v>
      </c>
      <c r="AK45" s="50">
        <v>1.6</v>
      </c>
      <c r="AL45" s="50">
        <v>202</v>
      </c>
      <c r="AM45" s="50">
        <v>50</v>
      </c>
      <c r="AN45" s="50">
        <v>6</v>
      </c>
      <c r="AO45" s="50">
        <v>6</v>
      </c>
      <c r="AP45" s="48"/>
      <c r="AQ45" s="48"/>
      <c r="AR45" s="48"/>
      <c r="AS45" s="48"/>
      <c r="AT45" s="48" t="s">
        <v>1987</v>
      </c>
      <c r="AU45" s="50">
        <v>4.4999999999999998E-2</v>
      </c>
      <c r="AV45" s="48"/>
      <c r="AW45" s="48"/>
      <c r="AX45" s="48"/>
      <c r="AY45" s="48"/>
      <c r="AZ45" s="48" t="s">
        <v>1825</v>
      </c>
      <c r="BA45" s="48"/>
      <c r="BB45" s="48"/>
      <c r="BC45" s="48"/>
      <c r="BD45" s="48"/>
      <c r="BE45" s="48"/>
      <c r="BF45" s="48"/>
      <c r="BG45" s="48"/>
      <c r="BH45" s="48"/>
      <c r="BI45" s="48"/>
      <c r="BJ45" s="48"/>
      <c r="BK45" s="48"/>
      <c r="BL45" s="48"/>
      <c r="BM45" s="48"/>
      <c r="BN45" s="48"/>
      <c r="BO45" s="48"/>
      <c r="BP45" s="49" t="s">
        <v>1183</v>
      </c>
    </row>
    <row r="46" spans="1:68">
      <c r="A46" s="49" t="s">
        <v>596</v>
      </c>
      <c r="B46" s="48" t="s">
        <v>314</v>
      </c>
      <c r="C46" s="50">
        <v>200</v>
      </c>
      <c r="D46" s="48" t="s">
        <v>315</v>
      </c>
      <c r="E46" s="452" t="s">
        <v>316</v>
      </c>
      <c r="F46" s="453"/>
      <c r="G46" s="48" t="s">
        <v>1988</v>
      </c>
      <c r="H46" s="50">
        <v>65</v>
      </c>
      <c r="I46" s="50">
        <v>598</v>
      </c>
      <c r="J46" s="48" t="s">
        <v>1989</v>
      </c>
      <c r="K46" s="50">
        <v>135</v>
      </c>
      <c r="L46" s="50">
        <v>896</v>
      </c>
      <c r="M46" s="48"/>
      <c r="N46" s="50">
        <v>0</v>
      </c>
      <c r="O46" s="48"/>
      <c r="P46" s="50">
        <v>0</v>
      </c>
      <c r="Q46" s="48" t="s">
        <v>1990</v>
      </c>
      <c r="R46" s="50">
        <v>79</v>
      </c>
      <c r="S46" s="48" t="s">
        <v>1991</v>
      </c>
      <c r="T46" s="50">
        <v>95</v>
      </c>
      <c r="U46" s="452" t="s">
        <v>1823</v>
      </c>
      <c r="V46" s="453"/>
      <c r="W46" s="453"/>
      <c r="X46" s="454" t="s">
        <v>596</v>
      </c>
      <c r="Y46" s="453"/>
      <c r="Z46" s="453"/>
      <c r="AA46" s="453"/>
      <c r="AB46" s="453"/>
      <c r="AC46" s="453"/>
      <c r="AD46" s="50">
        <v>331241</v>
      </c>
      <c r="AE46" s="50">
        <v>1166</v>
      </c>
      <c r="AF46" s="50">
        <v>2.0920000000000001</v>
      </c>
      <c r="AG46" s="50">
        <v>2</v>
      </c>
      <c r="AH46" s="48"/>
      <c r="AI46" s="50">
        <v>28</v>
      </c>
      <c r="AJ46" s="50">
        <v>5</v>
      </c>
      <c r="AK46" s="50">
        <v>1.6</v>
      </c>
      <c r="AL46" s="50">
        <v>204</v>
      </c>
      <c r="AM46" s="50">
        <v>51</v>
      </c>
      <c r="AN46" s="50">
        <v>8</v>
      </c>
      <c r="AO46" s="50">
        <v>8</v>
      </c>
      <c r="AP46" s="48"/>
      <c r="AQ46" s="48"/>
      <c r="AR46" s="48"/>
      <c r="AS46" s="48"/>
      <c r="AT46" s="48" t="s">
        <v>1992</v>
      </c>
      <c r="AU46" s="50">
        <v>0.14099999999999999</v>
      </c>
      <c r="AV46" s="48"/>
      <c r="AW46" s="48"/>
      <c r="AX46" s="48"/>
      <c r="AY46" s="48"/>
      <c r="AZ46" s="48" t="s">
        <v>1825</v>
      </c>
      <c r="BA46" s="48"/>
      <c r="BB46" s="48"/>
      <c r="BC46" s="48"/>
      <c r="BD46" s="48"/>
      <c r="BE46" s="48"/>
      <c r="BF46" s="48"/>
      <c r="BG46" s="48"/>
      <c r="BH46" s="48"/>
      <c r="BI46" s="48"/>
      <c r="BJ46" s="48"/>
      <c r="BK46" s="48"/>
      <c r="BL46" s="48"/>
      <c r="BM46" s="48"/>
      <c r="BN46" s="48"/>
      <c r="BO46" s="48"/>
      <c r="BP46" s="49" t="s">
        <v>596</v>
      </c>
    </row>
    <row r="47" spans="1:68">
      <c r="A47" s="49" t="s">
        <v>1287</v>
      </c>
      <c r="B47" s="48" t="s">
        <v>314</v>
      </c>
      <c r="C47" s="50">
        <v>200</v>
      </c>
      <c r="D47" s="48" t="s">
        <v>315</v>
      </c>
      <c r="E47" s="452" t="s">
        <v>316</v>
      </c>
      <c r="F47" s="453"/>
      <c r="G47" s="48" t="s">
        <v>1993</v>
      </c>
      <c r="H47" s="50">
        <v>56</v>
      </c>
      <c r="I47" s="50">
        <v>525</v>
      </c>
      <c r="J47" s="48" t="s">
        <v>1994</v>
      </c>
      <c r="K47" s="50">
        <v>153</v>
      </c>
      <c r="L47" s="50">
        <v>1025</v>
      </c>
      <c r="M47" s="48"/>
      <c r="N47" s="50">
        <v>0</v>
      </c>
      <c r="O47" s="48"/>
      <c r="P47" s="50">
        <v>0</v>
      </c>
      <c r="Q47" s="48" t="s">
        <v>1993</v>
      </c>
      <c r="R47" s="50">
        <v>56</v>
      </c>
      <c r="S47" s="48" t="s">
        <v>1829</v>
      </c>
      <c r="T47" s="50">
        <v>16</v>
      </c>
      <c r="U47" s="452" t="s">
        <v>1823</v>
      </c>
      <c r="V47" s="453"/>
      <c r="W47" s="453"/>
      <c r="X47" s="454" t="s">
        <v>1287</v>
      </c>
      <c r="Y47" s="453"/>
      <c r="Z47" s="453"/>
      <c r="AA47" s="453"/>
      <c r="AB47" s="453"/>
      <c r="AC47" s="453"/>
      <c r="AD47" s="50">
        <v>334471</v>
      </c>
      <c r="AE47" s="50">
        <v>1449</v>
      </c>
      <c r="AF47" s="50">
        <v>2.4609999999999999</v>
      </c>
      <c r="AG47" s="50">
        <v>4</v>
      </c>
      <c r="AH47" s="48"/>
      <c r="AI47" s="50">
        <v>28</v>
      </c>
      <c r="AJ47" s="50">
        <v>5</v>
      </c>
      <c r="AK47" s="50">
        <v>1.6</v>
      </c>
      <c r="AL47" s="50">
        <v>203</v>
      </c>
      <c r="AM47" s="50">
        <v>50</v>
      </c>
      <c r="AN47" s="50">
        <v>6</v>
      </c>
      <c r="AO47" s="50">
        <v>6</v>
      </c>
      <c r="AP47" s="48"/>
      <c r="AQ47" s="48"/>
      <c r="AR47" s="48"/>
      <c r="AS47" s="48"/>
      <c r="AT47" s="48" t="s">
        <v>1995</v>
      </c>
      <c r="AU47" s="50">
        <v>4.9000000000000002E-2</v>
      </c>
      <c r="AV47" s="48"/>
      <c r="AW47" s="48"/>
      <c r="AX47" s="48"/>
      <c r="AY47" s="48"/>
      <c r="AZ47" s="48" t="s">
        <v>1825</v>
      </c>
      <c r="BA47" s="48"/>
      <c r="BB47" s="48"/>
      <c r="BC47" s="48"/>
      <c r="BD47" s="48"/>
      <c r="BE47" s="48"/>
      <c r="BF47" s="48"/>
      <c r="BG47" s="48"/>
      <c r="BH47" s="48"/>
      <c r="BI47" s="48"/>
      <c r="BJ47" s="48"/>
      <c r="BK47" s="48"/>
      <c r="BL47" s="48"/>
      <c r="BM47" s="48"/>
      <c r="BN47" s="48"/>
      <c r="BO47" s="48"/>
      <c r="BP47" s="49" t="s">
        <v>1287</v>
      </c>
    </row>
    <row r="48" spans="1:68">
      <c r="A48" s="49" t="s">
        <v>1114</v>
      </c>
      <c r="B48" s="48" t="s">
        <v>314</v>
      </c>
      <c r="C48" s="50">
        <v>200</v>
      </c>
      <c r="D48" s="48" t="s">
        <v>315</v>
      </c>
      <c r="E48" s="452" t="s">
        <v>316</v>
      </c>
      <c r="F48" s="453"/>
      <c r="G48" s="48" t="s">
        <v>1996</v>
      </c>
      <c r="H48" s="50">
        <v>125</v>
      </c>
      <c r="I48" s="50">
        <v>1153</v>
      </c>
      <c r="J48" s="48"/>
      <c r="K48" s="50">
        <v>0</v>
      </c>
      <c r="L48" s="50">
        <v>0</v>
      </c>
      <c r="M48" s="48"/>
      <c r="N48" s="50">
        <v>0</v>
      </c>
      <c r="O48" s="48"/>
      <c r="P48" s="50">
        <v>0</v>
      </c>
      <c r="Q48" s="48" t="s">
        <v>1997</v>
      </c>
      <c r="R48" s="50">
        <v>114</v>
      </c>
      <c r="S48" s="48" t="s">
        <v>1829</v>
      </c>
      <c r="T48" s="50">
        <v>16</v>
      </c>
      <c r="U48" s="452" t="s">
        <v>1823</v>
      </c>
      <c r="V48" s="453"/>
      <c r="W48" s="453"/>
      <c r="X48" s="454" t="s">
        <v>1114</v>
      </c>
      <c r="Y48" s="453"/>
      <c r="Z48" s="453"/>
      <c r="AA48" s="453"/>
      <c r="AB48" s="453"/>
      <c r="AC48" s="453"/>
      <c r="AD48" s="50">
        <v>329958</v>
      </c>
      <c r="AE48" s="50">
        <v>1091</v>
      </c>
      <c r="AF48" s="50">
        <v>1.9730000000000001</v>
      </c>
      <c r="AG48" s="50">
        <v>3</v>
      </c>
      <c r="AH48" s="48"/>
      <c r="AI48" s="50">
        <v>28</v>
      </c>
      <c r="AJ48" s="50">
        <v>5</v>
      </c>
      <c r="AK48" s="50">
        <v>1.6</v>
      </c>
      <c r="AL48" s="50">
        <v>202</v>
      </c>
      <c r="AM48" s="50">
        <v>50</v>
      </c>
      <c r="AN48" s="50">
        <v>6</v>
      </c>
      <c r="AO48" s="50">
        <v>6</v>
      </c>
      <c r="AP48" s="48"/>
      <c r="AQ48" s="48"/>
      <c r="AR48" s="48"/>
      <c r="AS48" s="48"/>
      <c r="AT48" s="48" t="s">
        <v>1998</v>
      </c>
      <c r="AU48" s="50">
        <v>0.38900000000000001</v>
      </c>
      <c r="AV48" s="48"/>
      <c r="AW48" s="48"/>
      <c r="AX48" s="48"/>
      <c r="AY48" s="48"/>
      <c r="AZ48" s="48" t="s">
        <v>1825</v>
      </c>
      <c r="BA48" s="48"/>
      <c r="BB48" s="48"/>
      <c r="BC48" s="48"/>
      <c r="BD48" s="48"/>
      <c r="BE48" s="48"/>
      <c r="BF48" s="48"/>
      <c r="BG48" s="48"/>
      <c r="BH48" s="48"/>
      <c r="BI48" s="48"/>
      <c r="BJ48" s="48"/>
      <c r="BK48" s="48"/>
      <c r="BL48" s="48"/>
      <c r="BM48" s="48"/>
      <c r="BN48" s="48"/>
      <c r="BO48" s="48"/>
      <c r="BP48" s="49" t="s">
        <v>1114</v>
      </c>
    </row>
    <row r="49" spans="1:68">
      <c r="A49" s="49" t="s">
        <v>1082</v>
      </c>
      <c r="B49" s="48" t="s">
        <v>314</v>
      </c>
      <c r="C49" s="50">
        <v>200</v>
      </c>
      <c r="D49" s="48" t="s">
        <v>315</v>
      </c>
      <c r="E49" s="452" t="s">
        <v>316</v>
      </c>
      <c r="F49" s="453"/>
      <c r="G49" s="48" t="s">
        <v>1999</v>
      </c>
      <c r="H49" s="50">
        <v>59</v>
      </c>
      <c r="I49" s="50">
        <v>558</v>
      </c>
      <c r="J49" s="48" t="s">
        <v>2000</v>
      </c>
      <c r="K49" s="50">
        <v>133</v>
      </c>
      <c r="L49" s="50">
        <v>900</v>
      </c>
      <c r="M49" s="48"/>
      <c r="N49" s="50">
        <v>0</v>
      </c>
      <c r="O49" s="48"/>
      <c r="P49" s="50">
        <v>0</v>
      </c>
      <c r="Q49" s="48" t="s">
        <v>2001</v>
      </c>
      <c r="R49" s="50">
        <v>51</v>
      </c>
      <c r="S49" s="48" t="s">
        <v>2002</v>
      </c>
      <c r="T49" s="50">
        <v>65</v>
      </c>
      <c r="U49" s="452" t="s">
        <v>1823</v>
      </c>
      <c r="V49" s="453"/>
      <c r="W49" s="453"/>
      <c r="X49" s="454" t="s">
        <v>1082</v>
      </c>
      <c r="Y49" s="453"/>
      <c r="Z49" s="453"/>
      <c r="AA49" s="453"/>
      <c r="AB49" s="453"/>
      <c r="AC49" s="453"/>
      <c r="AD49" s="50">
        <v>330951</v>
      </c>
      <c r="AE49" s="50">
        <v>1133</v>
      </c>
      <c r="AF49" s="50">
        <v>2.056</v>
      </c>
      <c r="AG49" s="50">
        <v>3</v>
      </c>
      <c r="AH49" s="48"/>
      <c r="AI49" s="50">
        <v>28</v>
      </c>
      <c r="AJ49" s="50">
        <v>5</v>
      </c>
      <c r="AK49" s="50">
        <v>1.6</v>
      </c>
      <c r="AL49" s="50">
        <v>204</v>
      </c>
      <c r="AM49" s="50">
        <v>51</v>
      </c>
      <c r="AN49" s="50">
        <v>7</v>
      </c>
      <c r="AO49" s="50">
        <v>7</v>
      </c>
      <c r="AP49" s="48"/>
      <c r="AQ49" s="48"/>
      <c r="AR49" s="48"/>
      <c r="AS49" s="48"/>
      <c r="AT49" s="48" t="s">
        <v>2003</v>
      </c>
      <c r="AU49" s="50">
        <v>0.13700000000000001</v>
      </c>
      <c r="AV49" s="48"/>
      <c r="AW49" s="48"/>
      <c r="AX49" s="48"/>
      <c r="AY49" s="48"/>
      <c r="AZ49" s="48" t="s">
        <v>1825</v>
      </c>
      <c r="BA49" s="48"/>
      <c r="BB49" s="48"/>
      <c r="BC49" s="48"/>
      <c r="BD49" s="48"/>
      <c r="BE49" s="48"/>
      <c r="BF49" s="48"/>
      <c r="BG49" s="48"/>
      <c r="BH49" s="48"/>
      <c r="BI49" s="48"/>
      <c r="BJ49" s="48"/>
      <c r="BK49" s="48"/>
      <c r="BL49" s="48"/>
      <c r="BM49" s="48"/>
      <c r="BN49" s="48"/>
      <c r="BO49" s="48"/>
      <c r="BP49" s="49" t="s">
        <v>1082</v>
      </c>
    </row>
    <row r="50" spans="1:68">
      <c r="A50" s="49" t="s">
        <v>1030</v>
      </c>
      <c r="B50" s="48" t="s">
        <v>314</v>
      </c>
      <c r="C50" s="50">
        <v>200</v>
      </c>
      <c r="D50" s="48" t="s">
        <v>315</v>
      </c>
      <c r="E50" s="48" t="s">
        <v>347</v>
      </c>
      <c r="F50" s="48" t="s">
        <v>616</v>
      </c>
      <c r="G50" s="48" t="s">
        <v>2004</v>
      </c>
      <c r="H50" s="50">
        <v>28</v>
      </c>
      <c r="I50" s="50">
        <v>267</v>
      </c>
      <c r="J50" s="48"/>
      <c r="K50" s="50">
        <v>0</v>
      </c>
      <c r="L50" s="50">
        <v>0</v>
      </c>
      <c r="M50" s="48"/>
      <c r="N50" s="50">
        <v>0</v>
      </c>
      <c r="O50" s="48"/>
      <c r="P50" s="50">
        <v>0</v>
      </c>
      <c r="Q50" s="48" t="s">
        <v>2005</v>
      </c>
      <c r="R50" s="50">
        <v>17</v>
      </c>
      <c r="S50" s="48" t="s">
        <v>1829</v>
      </c>
      <c r="T50" s="50">
        <v>16</v>
      </c>
      <c r="U50" s="452" t="s">
        <v>1823</v>
      </c>
      <c r="V50" s="453"/>
      <c r="W50" s="453"/>
      <c r="X50" s="454" t="s">
        <v>2006</v>
      </c>
      <c r="Y50" s="453"/>
      <c r="Z50" s="453"/>
      <c r="AA50" s="453"/>
      <c r="AB50" s="453"/>
      <c r="AC50" s="453"/>
      <c r="AD50" s="50">
        <v>325711</v>
      </c>
      <c r="AE50" s="50">
        <v>687</v>
      </c>
      <c r="AF50" s="50">
        <v>1.4319999999999999</v>
      </c>
      <c r="AG50" s="50">
        <v>4</v>
      </c>
      <c r="AH50" s="48"/>
      <c r="AI50" s="50">
        <v>28</v>
      </c>
      <c r="AJ50" s="50">
        <v>5</v>
      </c>
      <c r="AK50" s="50">
        <v>1.6</v>
      </c>
      <c r="AL50" s="50">
        <v>205</v>
      </c>
      <c r="AM50" s="50">
        <v>53</v>
      </c>
      <c r="AN50" s="50">
        <v>6</v>
      </c>
      <c r="AO50" s="50">
        <v>6</v>
      </c>
      <c r="AP50" s="48"/>
      <c r="AQ50" s="48"/>
      <c r="AR50" s="48"/>
      <c r="AS50" s="48"/>
      <c r="AT50" s="48" t="s">
        <v>2007</v>
      </c>
      <c r="AU50" s="50">
        <v>0.14899999999999999</v>
      </c>
      <c r="AV50" s="48"/>
      <c r="AW50" s="48"/>
      <c r="AX50" s="48"/>
      <c r="AY50" s="48"/>
      <c r="AZ50" s="48" t="s">
        <v>1825</v>
      </c>
      <c r="BA50" s="48"/>
      <c r="BB50" s="48"/>
      <c r="BC50" s="48"/>
      <c r="BD50" s="48"/>
      <c r="BE50" s="48"/>
      <c r="BF50" s="48"/>
      <c r="BG50" s="48"/>
      <c r="BH50" s="48"/>
      <c r="BI50" s="48"/>
      <c r="BJ50" s="48"/>
      <c r="BK50" s="48"/>
      <c r="BL50" s="48"/>
      <c r="BM50" s="48"/>
      <c r="BN50" s="48"/>
      <c r="BO50" s="48"/>
      <c r="BP50" s="49" t="s">
        <v>1030</v>
      </c>
    </row>
    <row r="51" spans="1:68">
      <c r="A51" s="52" t="s">
        <v>2006</v>
      </c>
      <c r="B51" s="48" t="s">
        <v>314</v>
      </c>
      <c r="C51" s="50">
        <v>301</v>
      </c>
      <c r="D51" s="48" t="s">
        <v>370</v>
      </c>
      <c r="E51" s="48" t="s">
        <v>347</v>
      </c>
      <c r="F51" s="452" t="s">
        <v>371</v>
      </c>
      <c r="G51" s="453"/>
      <c r="H51" s="50">
        <v>0</v>
      </c>
      <c r="I51" s="50">
        <v>0</v>
      </c>
      <c r="J51" s="48"/>
      <c r="K51" s="50">
        <v>0</v>
      </c>
      <c r="L51" s="50">
        <v>0</v>
      </c>
      <c r="M51" s="48"/>
      <c r="N51" s="50">
        <v>0</v>
      </c>
      <c r="O51" s="48"/>
      <c r="P51" s="50">
        <v>0</v>
      </c>
      <c r="Q51" s="48"/>
      <c r="R51" s="50">
        <v>0</v>
      </c>
      <c r="S51" s="48"/>
      <c r="T51" s="50">
        <v>0</v>
      </c>
      <c r="U51" s="48"/>
      <c r="V51" s="48"/>
      <c r="W51" s="48"/>
      <c r="X51" s="48"/>
      <c r="Y51" s="48"/>
      <c r="Z51" s="48"/>
      <c r="AA51" s="48"/>
      <c r="AB51" s="48"/>
      <c r="AC51" s="48"/>
      <c r="AD51" s="50">
        <v>0</v>
      </c>
      <c r="AE51" s="50">
        <v>0</v>
      </c>
      <c r="AF51" s="50">
        <v>0</v>
      </c>
      <c r="AG51" s="50">
        <v>5</v>
      </c>
      <c r="AH51" s="48"/>
      <c r="AI51" s="50">
        <v>0</v>
      </c>
      <c r="AJ51" s="50">
        <v>0</v>
      </c>
      <c r="AK51" s="50">
        <v>0</v>
      </c>
      <c r="AL51" s="50">
        <v>0</v>
      </c>
      <c r="AM51" s="50">
        <v>0</v>
      </c>
      <c r="AN51" s="50">
        <v>0</v>
      </c>
      <c r="AO51" s="50">
        <v>0</v>
      </c>
      <c r="AP51" s="48"/>
      <c r="AQ51" s="48"/>
      <c r="AR51" s="48"/>
      <c r="AS51" s="48"/>
      <c r="AT51" s="48"/>
      <c r="AU51" s="50">
        <v>0.54200000000000004</v>
      </c>
      <c r="AV51" s="48"/>
      <c r="AW51" s="49" t="s">
        <v>523</v>
      </c>
      <c r="AX51" s="452" t="s">
        <v>372</v>
      </c>
      <c r="AY51" s="453"/>
      <c r="AZ51" s="48" t="s">
        <v>1825</v>
      </c>
      <c r="BA51" s="48"/>
      <c r="BB51" s="48"/>
      <c r="BC51" s="48"/>
      <c r="BD51" s="48"/>
      <c r="BE51" s="48"/>
      <c r="BF51" s="48"/>
      <c r="BG51" s="48"/>
      <c r="BH51" s="48"/>
      <c r="BI51" s="48"/>
      <c r="BJ51" s="48"/>
      <c r="BK51" s="48"/>
      <c r="BL51" s="48"/>
      <c r="BM51" s="48"/>
      <c r="BN51" s="48"/>
      <c r="BO51" s="48"/>
      <c r="BP51" s="49" t="s">
        <v>2006</v>
      </c>
    </row>
    <row r="52" spans="1:68">
      <c r="A52" s="49" t="s">
        <v>951</v>
      </c>
      <c r="B52" s="48" t="s">
        <v>314</v>
      </c>
      <c r="C52" s="50">
        <v>200</v>
      </c>
      <c r="D52" s="48" t="s">
        <v>315</v>
      </c>
      <c r="E52" s="452" t="s">
        <v>316</v>
      </c>
      <c r="F52" s="453"/>
      <c r="G52" s="48" t="s">
        <v>2008</v>
      </c>
      <c r="H52" s="50">
        <v>127</v>
      </c>
      <c r="I52" s="50">
        <v>1148</v>
      </c>
      <c r="J52" s="48"/>
      <c r="K52" s="50">
        <v>0</v>
      </c>
      <c r="L52" s="50">
        <v>0</v>
      </c>
      <c r="M52" s="48"/>
      <c r="N52" s="50">
        <v>0</v>
      </c>
      <c r="O52" s="48"/>
      <c r="P52" s="50">
        <v>0</v>
      </c>
      <c r="Q52" s="48" t="s">
        <v>2009</v>
      </c>
      <c r="R52" s="50">
        <v>116</v>
      </c>
      <c r="S52" s="48" t="s">
        <v>1829</v>
      </c>
      <c r="T52" s="50">
        <v>16</v>
      </c>
      <c r="U52" s="452" t="s">
        <v>1823</v>
      </c>
      <c r="V52" s="453"/>
      <c r="W52" s="453"/>
      <c r="X52" s="454" t="s">
        <v>951</v>
      </c>
      <c r="Y52" s="453"/>
      <c r="Z52" s="453"/>
      <c r="AA52" s="453"/>
      <c r="AB52" s="453"/>
      <c r="AC52" s="453"/>
      <c r="AD52" s="50">
        <v>331836</v>
      </c>
      <c r="AE52" s="50">
        <v>1106</v>
      </c>
      <c r="AF52" s="50">
        <v>1.9970000000000001</v>
      </c>
      <c r="AG52" s="50">
        <v>3</v>
      </c>
      <c r="AH52" s="48"/>
      <c r="AI52" s="50">
        <v>28</v>
      </c>
      <c r="AJ52" s="50">
        <v>5</v>
      </c>
      <c r="AK52" s="50">
        <v>1.6</v>
      </c>
      <c r="AL52" s="50">
        <v>202</v>
      </c>
      <c r="AM52" s="50">
        <v>50</v>
      </c>
      <c r="AN52" s="50">
        <v>6</v>
      </c>
      <c r="AO52" s="50">
        <v>6</v>
      </c>
      <c r="AP52" s="48"/>
      <c r="AQ52" s="48"/>
      <c r="AR52" s="48"/>
      <c r="AS52" s="48"/>
      <c r="AT52" s="48" t="s">
        <v>2010</v>
      </c>
      <c r="AU52" s="50">
        <v>0.14899999999999999</v>
      </c>
      <c r="AV52" s="48"/>
      <c r="AW52" s="48"/>
      <c r="AX52" s="48"/>
      <c r="AY52" s="48"/>
      <c r="AZ52" s="48" t="s">
        <v>1825</v>
      </c>
      <c r="BA52" s="48"/>
      <c r="BB52" s="48"/>
      <c r="BC52" s="48"/>
      <c r="BD52" s="48"/>
      <c r="BE52" s="48"/>
      <c r="BF52" s="48"/>
      <c r="BG52" s="48"/>
      <c r="BH52" s="48"/>
      <c r="BI52" s="48"/>
      <c r="BJ52" s="48"/>
      <c r="BK52" s="48"/>
      <c r="BL52" s="48"/>
      <c r="BM52" s="48"/>
      <c r="BN52" s="48"/>
      <c r="BO52" s="48"/>
      <c r="BP52" s="49" t="s">
        <v>951</v>
      </c>
    </row>
    <row r="53" spans="1:68">
      <c r="A53" s="49" t="s">
        <v>331</v>
      </c>
      <c r="B53" s="48" t="s">
        <v>314</v>
      </c>
      <c r="C53" s="50">
        <v>200</v>
      </c>
      <c r="D53" s="48" t="s">
        <v>315</v>
      </c>
      <c r="E53" s="452" t="s">
        <v>316</v>
      </c>
      <c r="F53" s="453"/>
      <c r="G53" s="48" t="s">
        <v>2011</v>
      </c>
      <c r="H53" s="50">
        <v>29</v>
      </c>
      <c r="I53" s="50">
        <v>269</v>
      </c>
      <c r="J53" s="48"/>
      <c r="K53" s="50">
        <v>0</v>
      </c>
      <c r="L53" s="50">
        <v>0</v>
      </c>
      <c r="M53" s="48"/>
      <c r="N53" s="50">
        <v>0</v>
      </c>
      <c r="O53" s="48" t="s">
        <v>2012</v>
      </c>
      <c r="P53" s="50">
        <v>16</v>
      </c>
      <c r="Q53" s="48"/>
      <c r="R53" s="50">
        <v>0</v>
      </c>
      <c r="S53" s="48"/>
      <c r="T53" s="50">
        <v>0</v>
      </c>
      <c r="U53" s="452" t="s">
        <v>1823</v>
      </c>
      <c r="V53" s="453"/>
      <c r="W53" s="453"/>
      <c r="X53" s="454" t="s">
        <v>331</v>
      </c>
      <c r="Y53" s="453"/>
      <c r="Z53" s="453"/>
      <c r="AA53" s="453"/>
      <c r="AB53" s="453"/>
      <c r="AC53" s="48"/>
      <c r="AD53" s="50">
        <v>305142</v>
      </c>
      <c r="AE53" s="50">
        <v>636</v>
      </c>
      <c r="AF53" s="50">
        <v>1.4059999999999999</v>
      </c>
      <c r="AG53" s="50">
        <v>1</v>
      </c>
      <c r="AH53" s="48"/>
      <c r="AI53" s="50">
        <v>833</v>
      </c>
      <c r="AJ53" s="50">
        <v>157</v>
      </c>
      <c r="AK53" s="50">
        <v>50.32</v>
      </c>
      <c r="AL53" s="50">
        <v>181</v>
      </c>
      <c r="AM53" s="50">
        <v>35</v>
      </c>
      <c r="AN53" s="50">
        <v>6</v>
      </c>
      <c r="AO53" s="50">
        <v>6</v>
      </c>
      <c r="AP53" s="48"/>
      <c r="AQ53" s="48"/>
      <c r="AR53" s="48"/>
      <c r="AS53" s="48"/>
      <c r="AT53" s="48" t="s">
        <v>2013</v>
      </c>
      <c r="AU53" s="50">
        <v>0.152</v>
      </c>
      <c r="AV53" s="48"/>
      <c r="AW53" s="48"/>
      <c r="AX53" s="48"/>
      <c r="AY53" s="48"/>
      <c r="AZ53" s="48" t="s">
        <v>1825</v>
      </c>
      <c r="BA53" s="50">
        <v>4</v>
      </c>
      <c r="BB53" s="50">
        <v>0</v>
      </c>
      <c r="BC53" s="50">
        <v>2</v>
      </c>
      <c r="BD53" s="50">
        <v>0</v>
      </c>
      <c r="BE53" s="50">
        <v>25</v>
      </c>
      <c r="BF53" s="50">
        <v>4.25</v>
      </c>
      <c r="BG53" s="51">
        <v>7.7083333333333335E-3</v>
      </c>
      <c r="BH53" s="50">
        <v>0</v>
      </c>
      <c r="BI53" s="50">
        <v>0</v>
      </c>
      <c r="BJ53" s="50">
        <v>0</v>
      </c>
      <c r="BK53" s="50">
        <v>0</v>
      </c>
      <c r="BL53" s="48"/>
      <c r="BM53" s="48"/>
      <c r="BN53" s="48"/>
      <c r="BO53" s="48"/>
      <c r="BP53" s="49" t="s">
        <v>331</v>
      </c>
    </row>
    <row r="54" spans="1:68">
      <c r="A54" s="49" t="s">
        <v>1522</v>
      </c>
      <c r="B54" s="48" t="s">
        <v>314</v>
      </c>
      <c r="C54" s="50">
        <v>200</v>
      </c>
      <c r="D54" s="48" t="s">
        <v>315</v>
      </c>
      <c r="E54" s="452" t="s">
        <v>316</v>
      </c>
      <c r="F54" s="453"/>
      <c r="G54" s="48" t="s">
        <v>2014</v>
      </c>
      <c r="H54" s="50">
        <v>53</v>
      </c>
      <c r="I54" s="50">
        <v>477</v>
      </c>
      <c r="J54" s="48" t="s">
        <v>2015</v>
      </c>
      <c r="K54" s="50">
        <v>139</v>
      </c>
      <c r="L54" s="50">
        <v>916</v>
      </c>
      <c r="M54" s="48"/>
      <c r="N54" s="50">
        <v>0</v>
      </c>
      <c r="O54" s="48"/>
      <c r="P54" s="50">
        <v>0</v>
      </c>
      <c r="Q54" s="48" t="s">
        <v>2016</v>
      </c>
      <c r="R54" s="50">
        <v>77</v>
      </c>
      <c r="S54" s="48"/>
      <c r="T54" s="50">
        <v>0</v>
      </c>
      <c r="U54" s="452" t="s">
        <v>1823</v>
      </c>
      <c r="V54" s="453"/>
      <c r="W54" s="453"/>
      <c r="X54" s="454" t="s">
        <v>1522</v>
      </c>
      <c r="Y54" s="453"/>
      <c r="Z54" s="453"/>
      <c r="AA54" s="453"/>
      <c r="AB54" s="453"/>
      <c r="AC54" s="453"/>
      <c r="AD54" s="50">
        <v>350282</v>
      </c>
      <c r="AE54" s="50">
        <v>1900</v>
      </c>
      <c r="AF54" s="50">
        <v>3.03</v>
      </c>
      <c r="AG54" s="50">
        <v>3</v>
      </c>
      <c r="AH54" s="48"/>
      <c r="AI54" s="50">
        <v>35</v>
      </c>
      <c r="AJ54" s="50">
        <v>6</v>
      </c>
      <c r="AK54" s="50">
        <v>1.92</v>
      </c>
      <c r="AL54" s="50">
        <v>212</v>
      </c>
      <c r="AM54" s="50">
        <v>52</v>
      </c>
      <c r="AN54" s="50">
        <v>7</v>
      </c>
      <c r="AO54" s="50">
        <v>7</v>
      </c>
      <c r="AP54" s="48"/>
      <c r="AQ54" s="48"/>
      <c r="AR54" s="48"/>
      <c r="AS54" s="48"/>
      <c r="AT54" s="48" t="s">
        <v>2017</v>
      </c>
      <c r="AU54" s="50">
        <v>0.13</v>
      </c>
      <c r="AV54" s="48"/>
      <c r="AW54" s="48"/>
      <c r="AX54" s="48"/>
      <c r="AY54" s="48"/>
      <c r="AZ54" s="48" t="s">
        <v>1825</v>
      </c>
      <c r="BA54" s="50">
        <v>1</v>
      </c>
      <c r="BB54" s="50">
        <v>100</v>
      </c>
      <c r="BC54" s="50">
        <v>1</v>
      </c>
      <c r="BD54" s="50">
        <v>1</v>
      </c>
      <c r="BE54" s="50">
        <v>100</v>
      </c>
      <c r="BF54" s="50">
        <v>1</v>
      </c>
      <c r="BG54" s="51">
        <v>0</v>
      </c>
      <c r="BH54" s="50">
        <v>0</v>
      </c>
      <c r="BI54" s="50">
        <v>0</v>
      </c>
      <c r="BJ54" s="50">
        <v>0</v>
      </c>
      <c r="BK54" s="50">
        <v>0</v>
      </c>
      <c r="BL54" s="48"/>
      <c r="BM54" s="48"/>
      <c r="BN54" s="48"/>
      <c r="BO54" s="48"/>
      <c r="BP54" s="49" t="s">
        <v>1522</v>
      </c>
    </row>
    <row r="55" spans="1:68">
      <c r="A55" s="49" t="s">
        <v>1756</v>
      </c>
      <c r="B55" s="48" t="s">
        <v>314</v>
      </c>
      <c r="C55" s="50">
        <v>404</v>
      </c>
      <c r="D55" s="48" t="s">
        <v>399</v>
      </c>
      <c r="E55" s="48" t="s">
        <v>347</v>
      </c>
      <c r="F55" s="452" t="s">
        <v>400</v>
      </c>
      <c r="G55" s="453"/>
      <c r="H55" s="50">
        <v>0</v>
      </c>
      <c r="I55" s="50">
        <v>0</v>
      </c>
      <c r="J55" s="48"/>
      <c r="K55" s="50">
        <v>0</v>
      </c>
      <c r="L55" s="50">
        <v>0</v>
      </c>
      <c r="M55" s="48"/>
      <c r="N55" s="50">
        <v>0</v>
      </c>
      <c r="O55" s="48"/>
      <c r="P55" s="50">
        <v>0</v>
      </c>
      <c r="Q55" s="48"/>
      <c r="R55" s="50">
        <v>0</v>
      </c>
      <c r="S55" s="48"/>
      <c r="T55" s="50">
        <v>0</v>
      </c>
      <c r="U55" s="48"/>
      <c r="V55" s="48"/>
      <c r="W55" s="48"/>
      <c r="X55" s="48"/>
      <c r="Y55" s="48"/>
      <c r="Z55" s="48"/>
      <c r="AA55" s="48"/>
      <c r="AB55" s="48"/>
      <c r="AC55" s="48"/>
      <c r="AD55" s="50">
        <v>0</v>
      </c>
      <c r="AE55" s="50">
        <v>0</v>
      </c>
      <c r="AF55" s="50">
        <v>0</v>
      </c>
      <c r="AG55" s="50">
        <v>4</v>
      </c>
      <c r="AH55" s="48"/>
      <c r="AI55" s="50">
        <v>1</v>
      </c>
      <c r="AJ55" s="50">
        <v>1</v>
      </c>
      <c r="AK55" s="50">
        <v>0.32</v>
      </c>
      <c r="AL55" s="50">
        <v>0</v>
      </c>
      <c r="AM55" s="50">
        <v>0</v>
      </c>
      <c r="AN55" s="50">
        <v>0</v>
      </c>
      <c r="AO55" s="50">
        <v>0</v>
      </c>
      <c r="AP55" s="48"/>
      <c r="AQ55" s="48"/>
      <c r="AR55" s="48"/>
      <c r="AS55" s="48"/>
      <c r="AT55" s="48"/>
      <c r="AU55" s="50">
        <v>4.0599999999999996</v>
      </c>
      <c r="AV55" s="48"/>
      <c r="AW55" s="48"/>
      <c r="AX55" s="48"/>
      <c r="AY55" s="48"/>
      <c r="AZ55" s="48" t="s">
        <v>1825</v>
      </c>
      <c r="BA55" s="48"/>
      <c r="BB55" s="48"/>
      <c r="BC55" s="48"/>
      <c r="BD55" s="48"/>
      <c r="BE55" s="48"/>
      <c r="BF55" s="48"/>
      <c r="BG55" s="48"/>
      <c r="BH55" s="48"/>
      <c r="BI55" s="48"/>
      <c r="BJ55" s="48"/>
      <c r="BK55" s="48"/>
      <c r="BL55" s="48"/>
      <c r="BM55" s="48"/>
      <c r="BN55" s="48"/>
      <c r="BO55" s="48"/>
      <c r="BP55" s="49" t="s">
        <v>1756</v>
      </c>
    </row>
    <row r="56" spans="1:68">
      <c r="A56" s="49" t="s">
        <v>780</v>
      </c>
      <c r="B56" s="48" t="s">
        <v>314</v>
      </c>
      <c r="C56" s="50">
        <v>200</v>
      </c>
      <c r="D56" s="48" t="s">
        <v>315</v>
      </c>
      <c r="E56" s="452" t="s">
        <v>316</v>
      </c>
      <c r="F56" s="453"/>
      <c r="G56" s="48" t="s">
        <v>2018</v>
      </c>
      <c r="H56" s="50">
        <v>70</v>
      </c>
      <c r="I56" s="50">
        <v>632</v>
      </c>
      <c r="J56" s="48" t="s">
        <v>2019</v>
      </c>
      <c r="K56" s="50">
        <v>123</v>
      </c>
      <c r="L56" s="50">
        <v>804</v>
      </c>
      <c r="M56" s="48"/>
      <c r="N56" s="50">
        <v>0</v>
      </c>
      <c r="O56" s="48"/>
      <c r="P56" s="50">
        <v>0</v>
      </c>
      <c r="Q56" s="48" t="s">
        <v>2020</v>
      </c>
      <c r="R56" s="50">
        <v>33</v>
      </c>
      <c r="S56" s="48" t="s">
        <v>2021</v>
      </c>
      <c r="T56" s="50">
        <v>55</v>
      </c>
      <c r="U56" s="452" t="s">
        <v>1823</v>
      </c>
      <c r="V56" s="453"/>
      <c r="W56" s="453"/>
      <c r="X56" s="454" t="s">
        <v>780</v>
      </c>
      <c r="Y56" s="453"/>
      <c r="Z56" s="453"/>
      <c r="AA56" s="453"/>
      <c r="AB56" s="453"/>
      <c r="AC56" s="453"/>
      <c r="AD56" s="50">
        <v>334169</v>
      </c>
      <c r="AE56" s="50">
        <v>1246</v>
      </c>
      <c r="AF56" s="50">
        <v>2.294</v>
      </c>
      <c r="AG56" s="50">
        <v>2</v>
      </c>
      <c r="AH56" s="48"/>
      <c r="AI56" s="50">
        <v>33</v>
      </c>
      <c r="AJ56" s="50">
        <v>5</v>
      </c>
      <c r="AK56" s="50">
        <v>1.6</v>
      </c>
      <c r="AL56" s="50">
        <v>208</v>
      </c>
      <c r="AM56" s="50">
        <v>50</v>
      </c>
      <c r="AN56" s="50">
        <v>7</v>
      </c>
      <c r="AO56" s="50">
        <v>7</v>
      </c>
      <c r="AP56" s="48"/>
      <c r="AQ56" s="48"/>
      <c r="AR56" s="48"/>
      <c r="AS56" s="48"/>
      <c r="AT56" s="48" t="s">
        <v>2022</v>
      </c>
      <c r="AU56" s="50">
        <v>0.152</v>
      </c>
      <c r="AV56" s="48"/>
      <c r="AW56" s="48"/>
      <c r="AX56" s="48"/>
      <c r="AY56" s="48"/>
      <c r="AZ56" s="48" t="s">
        <v>1825</v>
      </c>
      <c r="BA56" s="50">
        <v>3</v>
      </c>
      <c r="BB56" s="50">
        <v>100</v>
      </c>
      <c r="BC56" s="50">
        <v>3</v>
      </c>
      <c r="BD56" s="50">
        <v>3</v>
      </c>
      <c r="BE56" s="50">
        <v>100</v>
      </c>
      <c r="BF56" s="50">
        <v>1</v>
      </c>
      <c r="BG56" s="51">
        <v>0</v>
      </c>
      <c r="BH56" s="50">
        <v>0</v>
      </c>
      <c r="BI56" s="50">
        <v>0</v>
      </c>
      <c r="BJ56" s="50">
        <v>0</v>
      </c>
      <c r="BK56" s="50">
        <v>0</v>
      </c>
      <c r="BL56" s="48"/>
      <c r="BM56" s="48"/>
      <c r="BN56" s="48"/>
      <c r="BO56" s="48"/>
      <c r="BP56" s="49" t="s">
        <v>780</v>
      </c>
    </row>
    <row r="57" spans="1:68">
      <c r="A57" s="49" t="s">
        <v>641</v>
      </c>
      <c r="B57" s="48" t="s">
        <v>314</v>
      </c>
      <c r="C57" s="50">
        <v>200</v>
      </c>
      <c r="D57" s="48" t="s">
        <v>315</v>
      </c>
      <c r="E57" s="452" t="s">
        <v>316</v>
      </c>
      <c r="F57" s="453"/>
      <c r="G57" s="48" t="s">
        <v>2023</v>
      </c>
      <c r="H57" s="50">
        <v>61</v>
      </c>
      <c r="I57" s="50">
        <v>558</v>
      </c>
      <c r="J57" s="48" t="s">
        <v>2024</v>
      </c>
      <c r="K57" s="50">
        <v>127</v>
      </c>
      <c r="L57" s="50">
        <v>817</v>
      </c>
      <c r="M57" s="48"/>
      <c r="N57" s="50">
        <v>0</v>
      </c>
      <c r="O57" s="48"/>
      <c r="P57" s="50">
        <v>0</v>
      </c>
      <c r="Q57" s="48" t="s">
        <v>2025</v>
      </c>
      <c r="R57" s="50">
        <v>34</v>
      </c>
      <c r="S57" s="48" t="s">
        <v>2026</v>
      </c>
      <c r="T57" s="50">
        <v>55</v>
      </c>
      <c r="U57" s="452" t="s">
        <v>1823</v>
      </c>
      <c r="V57" s="453"/>
      <c r="W57" s="453"/>
      <c r="X57" s="454" t="s">
        <v>641</v>
      </c>
      <c r="Y57" s="453"/>
      <c r="Z57" s="453"/>
      <c r="AA57" s="453"/>
      <c r="AB57" s="453"/>
      <c r="AC57" s="453"/>
      <c r="AD57" s="50">
        <v>333211</v>
      </c>
      <c r="AE57" s="50">
        <v>1105</v>
      </c>
      <c r="AF57" s="50">
        <v>2.0499999999999998</v>
      </c>
      <c r="AG57" s="50">
        <v>2</v>
      </c>
      <c r="AH57" s="48"/>
      <c r="AI57" s="50">
        <v>34</v>
      </c>
      <c r="AJ57" s="50">
        <v>5</v>
      </c>
      <c r="AK57" s="50">
        <v>1.6</v>
      </c>
      <c r="AL57" s="50">
        <v>209</v>
      </c>
      <c r="AM57" s="50">
        <v>50</v>
      </c>
      <c r="AN57" s="50">
        <v>7</v>
      </c>
      <c r="AO57" s="50">
        <v>7</v>
      </c>
      <c r="AP57" s="48"/>
      <c r="AQ57" s="48"/>
      <c r="AR57" s="48"/>
      <c r="AS57" s="48"/>
      <c r="AT57" s="48" t="s">
        <v>2027</v>
      </c>
      <c r="AU57" s="50">
        <v>5.226</v>
      </c>
      <c r="AV57" s="48"/>
      <c r="AW57" s="48"/>
      <c r="AX57" s="48"/>
      <c r="AY57" s="48"/>
      <c r="AZ57" s="48" t="s">
        <v>1825</v>
      </c>
      <c r="BA57" s="48"/>
      <c r="BB57" s="48"/>
      <c r="BC57" s="48"/>
      <c r="BD57" s="48"/>
      <c r="BE57" s="48"/>
      <c r="BF57" s="48"/>
      <c r="BG57" s="48"/>
      <c r="BH57" s="48"/>
      <c r="BI57" s="48"/>
      <c r="BJ57" s="48"/>
      <c r="BK57" s="48"/>
      <c r="BL57" s="48"/>
      <c r="BM57" s="48"/>
      <c r="BN57" s="48"/>
      <c r="BO57" s="48"/>
      <c r="BP57" s="49" t="s">
        <v>641</v>
      </c>
    </row>
    <row r="58" spans="1:68">
      <c r="A58" s="49" t="s">
        <v>505</v>
      </c>
      <c r="B58" s="48" t="s">
        <v>314</v>
      </c>
      <c r="C58" s="50">
        <v>200</v>
      </c>
      <c r="D58" s="48" t="s">
        <v>315</v>
      </c>
      <c r="E58" s="452" t="s">
        <v>316</v>
      </c>
      <c r="F58" s="453"/>
      <c r="G58" s="48" t="s">
        <v>2028</v>
      </c>
      <c r="H58" s="50">
        <v>126</v>
      </c>
      <c r="I58" s="50">
        <v>1198</v>
      </c>
      <c r="J58" s="48"/>
      <c r="K58" s="50">
        <v>0</v>
      </c>
      <c r="L58" s="50">
        <v>0</v>
      </c>
      <c r="M58" s="48"/>
      <c r="N58" s="50">
        <v>0</v>
      </c>
      <c r="O58" s="48"/>
      <c r="P58" s="50">
        <v>0</v>
      </c>
      <c r="Q58" s="48" t="s">
        <v>2029</v>
      </c>
      <c r="R58" s="50">
        <v>115</v>
      </c>
      <c r="S58" s="48" t="s">
        <v>1829</v>
      </c>
      <c r="T58" s="50">
        <v>16</v>
      </c>
      <c r="U58" s="452" t="s">
        <v>1823</v>
      </c>
      <c r="V58" s="453"/>
      <c r="W58" s="453"/>
      <c r="X58" s="454" t="s">
        <v>505</v>
      </c>
      <c r="Y58" s="453"/>
      <c r="Z58" s="453"/>
      <c r="AA58" s="453"/>
      <c r="AB58" s="453"/>
      <c r="AC58" s="453"/>
      <c r="AD58" s="50">
        <v>331787</v>
      </c>
      <c r="AE58" s="50">
        <v>1166</v>
      </c>
      <c r="AF58" s="50">
        <v>2.0710000000000002</v>
      </c>
      <c r="AG58" s="50">
        <v>2</v>
      </c>
      <c r="AH58" s="48"/>
      <c r="AI58" s="50">
        <v>28</v>
      </c>
      <c r="AJ58" s="50">
        <v>5</v>
      </c>
      <c r="AK58" s="50">
        <v>1.6</v>
      </c>
      <c r="AL58" s="50">
        <v>203</v>
      </c>
      <c r="AM58" s="50">
        <v>51</v>
      </c>
      <c r="AN58" s="50">
        <v>6</v>
      </c>
      <c r="AO58" s="50">
        <v>6</v>
      </c>
      <c r="AP58" s="48"/>
      <c r="AQ58" s="48"/>
      <c r="AR58" s="48"/>
      <c r="AS58" s="48"/>
      <c r="AT58" s="48" t="s">
        <v>2030</v>
      </c>
      <c r="AU58" s="50">
        <v>0.214</v>
      </c>
      <c r="AV58" s="48"/>
      <c r="AW58" s="48"/>
      <c r="AX58" s="48"/>
      <c r="AY58" s="48"/>
      <c r="AZ58" s="48" t="s">
        <v>1825</v>
      </c>
      <c r="BA58" s="50">
        <v>16</v>
      </c>
      <c r="BB58" s="50">
        <v>87.5</v>
      </c>
      <c r="BC58" s="50">
        <v>14</v>
      </c>
      <c r="BD58" s="50">
        <v>14</v>
      </c>
      <c r="BE58" s="50">
        <v>75</v>
      </c>
      <c r="BF58" s="50">
        <v>1.25</v>
      </c>
      <c r="BG58" s="51">
        <v>1.6203703703703703E-3</v>
      </c>
      <c r="BH58" s="50">
        <v>0</v>
      </c>
      <c r="BI58" s="50">
        <v>0</v>
      </c>
      <c r="BJ58" s="50">
        <v>0</v>
      </c>
      <c r="BK58" s="50">
        <v>0</v>
      </c>
      <c r="BL58" s="48"/>
      <c r="BM58" s="48"/>
      <c r="BN58" s="48"/>
      <c r="BO58" s="48"/>
      <c r="BP58" s="49" t="s">
        <v>505</v>
      </c>
    </row>
    <row r="59" spans="1:68">
      <c r="A59" s="49" t="s">
        <v>2031</v>
      </c>
      <c r="B59" s="48" t="s">
        <v>314</v>
      </c>
      <c r="C59" s="50">
        <v>200</v>
      </c>
      <c r="D59" s="48" t="s">
        <v>315</v>
      </c>
      <c r="E59" s="452" t="s">
        <v>316</v>
      </c>
      <c r="F59" s="453"/>
      <c r="G59" s="48" t="s">
        <v>2032</v>
      </c>
      <c r="H59" s="50">
        <v>53</v>
      </c>
      <c r="I59" s="50">
        <v>486</v>
      </c>
      <c r="J59" s="48"/>
      <c r="K59" s="50">
        <v>0</v>
      </c>
      <c r="L59" s="50">
        <v>0</v>
      </c>
      <c r="M59" s="48"/>
      <c r="N59" s="50">
        <v>0</v>
      </c>
      <c r="O59" s="48"/>
      <c r="P59" s="50">
        <v>0</v>
      </c>
      <c r="Q59" s="48" t="s">
        <v>2033</v>
      </c>
      <c r="R59" s="50">
        <v>42</v>
      </c>
      <c r="S59" s="48" t="s">
        <v>2034</v>
      </c>
      <c r="T59" s="50">
        <v>55</v>
      </c>
      <c r="U59" s="452" t="s">
        <v>1823</v>
      </c>
      <c r="V59" s="453"/>
      <c r="W59" s="453"/>
      <c r="X59" s="454" t="s">
        <v>2031</v>
      </c>
      <c r="Y59" s="453"/>
      <c r="Z59" s="453"/>
      <c r="AA59" s="453"/>
      <c r="AB59" s="453"/>
      <c r="AC59" s="453"/>
      <c r="AD59" s="50">
        <v>348326</v>
      </c>
      <c r="AE59" s="50">
        <v>2729</v>
      </c>
      <c r="AF59" s="50">
        <v>4.3390000000000004</v>
      </c>
      <c r="AG59" s="50">
        <v>4</v>
      </c>
      <c r="AH59" s="48"/>
      <c r="AI59" s="50">
        <v>50</v>
      </c>
      <c r="AJ59" s="50">
        <v>5</v>
      </c>
      <c r="AK59" s="50">
        <v>1.6</v>
      </c>
      <c r="AL59" s="50">
        <v>224</v>
      </c>
      <c r="AM59" s="50">
        <v>50</v>
      </c>
      <c r="AN59" s="50">
        <v>6</v>
      </c>
      <c r="AO59" s="50">
        <v>6</v>
      </c>
      <c r="AP59" s="48"/>
      <c r="AQ59" s="48"/>
      <c r="AR59" s="48"/>
      <c r="AS59" s="48"/>
      <c r="AT59" s="48" t="s">
        <v>2035</v>
      </c>
      <c r="AU59" s="50">
        <v>0.14099999999999999</v>
      </c>
      <c r="AV59" s="48"/>
      <c r="AW59" s="48"/>
      <c r="AX59" s="48"/>
      <c r="AY59" s="48"/>
      <c r="AZ59" s="48" t="s">
        <v>1825</v>
      </c>
      <c r="BA59" s="48"/>
      <c r="BB59" s="48"/>
      <c r="BC59" s="48"/>
      <c r="BD59" s="48"/>
      <c r="BE59" s="48"/>
      <c r="BF59" s="48"/>
      <c r="BG59" s="48"/>
      <c r="BH59" s="48"/>
      <c r="BI59" s="48"/>
      <c r="BJ59" s="48"/>
      <c r="BK59" s="48"/>
      <c r="BL59" s="48"/>
      <c r="BM59" s="48"/>
      <c r="BN59" s="48"/>
      <c r="BO59" s="48"/>
      <c r="BP59" s="49" t="s">
        <v>2031</v>
      </c>
    </row>
    <row r="60" spans="1:68">
      <c r="A60" s="49" t="s">
        <v>396</v>
      </c>
      <c r="B60" s="48" t="s">
        <v>314</v>
      </c>
      <c r="C60" s="50">
        <v>200</v>
      </c>
      <c r="D60" s="48" t="s">
        <v>315</v>
      </c>
      <c r="E60" s="452" t="s">
        <v>316</v>
      </c>
      <c r="F60" s="453"/>
      <c r="G60" s="48" t="s">
        <v>2036</v>
      </c>
      <c r="H60" s="50">
        <v>19</v>
      </c>
      <c r="I60" s="50">
        <v>168</v>
      </c>
      <c r="J60" s="48"/>
      <c r="K60" s="50">
        <v>0</v>
      </c>
      <c r="L60" s="50">
        <v>0</v>
      </c>
      <c r="M60" s="48"/>
      <c r="N60" s="50">
        <v>0</v>
      </c>
      <c r="O60" s="48" t="s">
        <v>2037</v>
      </c>
      <c r="P60" s="50">
        <v>8</v>
      </c>
      <c r="Q60" s="48" t="s">
        <v>1974</v>
      </c>
      <c r="R60" s="50">
        <v>40</v>
      </c>
      <c r="S60" s="48"/>
      <c r="T60" s="50">
        <v>0</v>
      </c>
      <c r="U60" s="452" t="s">
        <v>1823</v>
      </c>
      <c r="V60" s="453"/>
      <c r="W60" s="453"/>
      <c r="X60" s="454" t="s">
        <v>396</v>
      </c>
      <c r="Y60" s="453"/>
      <c r="Z60" s="453"/>
      <c r="AA60" s="453"/>
      <c r="AB60" s="48"/>
      <c r="AC60" s="48"/>
      <c r="AD60" s="50">
        <v>402881</v>
      </c>
      <c r="AE60" s="50">
        <v>1094</v>
      </c>
      <c r="AF60" s="50">
        <v>1.66</v>
      </c>
      <c r="AG60" s="50">
        <v>2</v>
      </c>
      <c r="AH60" s="48"/>
      <c r="AI60" s="50">
        <v>37</v>
      </c>
      <c r="AJ60" s="50">
        <v>15</v>
      </c>
      <c r="AK60" s="50">
        <v>4.8099999999999996</v>
      </c>
      <c r="AL60" s="50">
        <v>170</v>
      </c>
      <c r="AM60" s="50">
        <v>33</v>
      </c>
      <c r="AN60" s="50">
        <v>6</v>
      </c>
      <c r="AO60" s="50">
        <v>6</v>
      </c>
      <c r="AP60" s="48"/>
      <c r="AQ60" s="48"/>
      <c r="AR60" s="48"/>
      <c r="AS60" s="48"/>
      <c r="AT60" s="48" t="s">
        <v>2038</v>
      </c>
      <c r="AU60" s="50">
        <v>0.182</v>
      </c>
      <c r="AV60" s="48"/>
      <c r="AW60" s="48"/>
      <c r="AX60" s="48"/>
      <c r="AY60" s="48"/>
      <c r="AZ60" s="48" t="s">
        <v>1825</v>
      </c>
      <c r="BA60" s="48"/>
      <c r="BB60" s="48"/>
      <c r="BC60" s="48"/>
      <c r="BD60" s="48"/>
      <c r="BE60" s="48"/>
      <c r="BF60" s="48"/>
      <c r="BG60" s="48"/>
      <c r="BH60" s="48"/>
      <c r="BI60" s="48"/>
      <c r="BJ60" s="48"/>
      <c r="BK60" s="48"/>
      <c r="BL60" s="48"/>
      <c r="BM60" s="48"/>
      <c r="BN60" s="48"/>
      <c r="BO60" s="48"/>
      <c r="BP60" s="49" t="s">
        <v>396</v>
      </c>
    </row>
    <row r="61" spans="1:68">
      <c r="A61" s="49" t="s">
        <v>344</v>
      </c>
      <c r="B61" s="48" t="s">
        <v>314</v>
      </c>
      <c r="C61" s="50">
        <v>200</v>
      </c>
      <c r="D61" s="48" t="s">
        <v>315</v>
      </c>
      <c r="E61" s="452" t="s">
        <v>316</v>
      </c>
      <c r="F61" s="453"/>
      <c r="G61" s="48" t="s">
        <v>2039</v>
      </c>
      <c r="H61" s="50">
        <v>30</v>
      </c>
      <c r="I61" s="50">
        <v>280</v>
      </c>
      <c r="J61" s="48"/>
      <c r="K61" s="50">
        <v>0</v>
      </c>
      <c r="L61" s="50">
        <v>0</v>
      </c>
      <c r="M61" s="48"/>
      <c r="N61" s="50">
        <v>0</v>
      </c>
      <c r="O61" s="48"/>
      <c r="P61" s="50">
        <v>0</v>
      </c>
      <c r="Q61" s="48" t="s">
        <v>2040</v>
      </c>
      <c r="R61" s="50">
        <v>16</v>
      </c>
      <c r="S61" s="48" t="s">
        <v>2041</v>
      </c>
      <c r="T61" s="50">
        <v>51</v>
      </c>
      <c r="U61" s="452" t="s">
        <v>1823</v>
      </c>
      <c r="V61" s="453"/>
      <c r="W61" s="453"/>
      <c r="X61" s="454" t="s">
        <v>344</v>
      </c>
      <c r="Y61" s="453"/>
      <c r="Z61" s="453"/>
      <c r="AA61" s="453"/>
      <c r="AB61" s="453"/>
      <c r="AC61" s="48"/>
      <c r="AD61" s="50">
        <v>417847</v>
      </c>
      <c r="AE61" s="50">
        <v>903</v>
      </c>
      <c r="AF61" s="50">
        <v>1.3979999999999999</v>
      </c>
      <c r="AG61" s="50">
        <v>1</v>
      </c>
      <c r="AH61" s="48"/>
      <c r="AI61" s="50">
        <v>500</v>
      </c>
      <c r="AJ61" s="50">
        <v>157</v>
      </c>
      <c r="AK61" s="50">
        <v>50.32</v>
      </c>
      <c r="AL61" s="50">
        <v>179</v>
      </c>
      <c r="AM61" s="50">
        <v>32</v>
      </c>
      <c r="AN61" s="50">
        <v>6</v>
      </c>
      <c r="AO61" s="50">
        <v>6</v>
      </c>
      <c r="AP61" s="48"/>
      <c r="AQ61" s="48"/>
      <c r="AR61" s="48"/>
      <c r="AS61" s="48"/>
      <c r="AT61" s="48" t="s">
        <v>2042</v>
      </c>
      <c r="AU61" s="50">
        <v>0.13100000000000001</v>
      </c>
      <c r="AV61" s="48"/>
      <c r="AW61" s="48"/>
      <c r="AX61" s="48"/>
      <c r="AY61" s="48"/>
      <c r="AZ61" s="48" t="s">
        <v>1825</v>
      </c>
      <c r="BA61" s="50">
        <v>1</v>
      </c>
      <c r="BB61" s="50">
        <v>0</v>
      </c>
      <c r="BC61" s="50">
        <v>1</v>
      </c>
      <c r="BD61" s="50">
        <v>0</v>
      </c>
      <c r="BE61" s="50">
        <v>0</v>
      </c>
      <c r="BF61" s="50">
        <v>14</v>
      </c>
      <c r="BG61" s="51">
        <v>2.1574074074074075E-2</v>
      </c>
      <c r="BH61" s="50">
        <v>0</v>
      </c>
      <c r="BI61" s="50">
        <v>0</v>
      </c>
      <c r="BJ61" s="50">
        <v>0</v>
      </c>
      <c r="BK61" s="50">
        <v>0</v>
      </c>
      <c r="BL61" s="48"/>
      <c r="BM61" s="48"/>
      <c r="BN61" s="48"/>
      <c r="BO61" s="48"/>
      <c r="BP61" s="49" t="s">
        <v>344</v>
      </c>
    </row>
    <row r="62" spans="1:68">
      <c r="A62" s="49" t="s">
        <v>383</v>
      </c>
      <c r="B62" s="48" t="s">
        <v>314</v>
      </c>
      <c r="C62" s="50">
        <v>200</v>
      </c>
      <c r="D62" s="48" t="s">
        <v>315</v>
      </c>
      <c r="E62" s="452" t="s">
        <v>316</v>
      </c>
      <c r="F62" s="453"/>
      <c r="G62" s="48" t="s">
        <v>2043</v>
      </c>
      <c r="H62" s="50">
        <v>65</v>
      </c>
      <c r="I62" s="50">
        <v>624</v>
      </c>
      <c r="J62" s="48" t="s">
        <v>2044</v>
      </c>
      <c r="K62" s="50">
        <v>139</v>
      </c>
      <c r="L62" s="50">
        <v>915</v>
      </c>
      <c r="M62" s="48"/>
      <c r="N62" s="50">
        <v>0</v>
      </c>
      <c r="O62" s="48"/>
      <c r="P62" s="50">
        <v>0</v>
      </c>
      <c r="Q62" s="48" t="s">
        <v>2045</v>
      </c>
      <c r="R62" s="50">
        <v>90</v>
      </c>
      <c r="S62" s="48" t="s">
        <v>2046</v>
      </c>
      <c r="T62" s="50">
        <v>77</v>
      </c>
      <c r="U62" s="452" t="s">
        <v>1823</v>
      </c>
      <c r="V62" s="453"/>
      <c r="W62" s="453"/>
      <c r="X62" s="454" t="s">
        <v>383</v>
      </c>
      <c r="Y62" s="453"/>
      <c r="Z62" s="453"/>
      <c r="AA62" s="453"/>
      <c r="AB62" s="453"/>
      <c r="AC62" s="453"/>
      <c r="AD62" s="50">
        <v>340644</v>
      </c>
      <c r="AE62" s="50">
        <v>1679</v>
      </c>
      <c r="AF62" s="50">
        <v>2.8260000000000001</v>
      </c>
      <c r="AG62" s="50">
        <v>2</v>
      </c>
      <c r="AH62" s="48"/>
      <c r="AI62" s="50">
        <v>32</v>
      </c>
      <c r="AJ62" s="50">
        <v>5</v>
      </c>
      <c r="AK62" s="50">
        <v>1.6</v>
      </c>
      <c r="AL62" s="50">
        <v>207</v>
      </c>
      <c r="AM62" s="50">
        <v>50</v>
      </c>
      <c r="AN62" s="50">
        <v>7</v>
      </c>
      <c r="AO62" s="50">
        <v>7</v>
      </c>
      <c r="AP62" s="48"/>
      <c r="AQ62" s="48"/>
      <c r="AR62" s="48"/>
      <c r="AS62" s="48"/>
      <c r="AT62" s="48" t="s">
        <v>2047</v>
      </c>
      <c r="AU62" s="50">
        <v>0.11600000000000001</v>
      </c>
      <c r="AV62" s="48"/>
      <c r="AW62" s="48"/>
      <c r="AX62" s="48"/>
      <c r="AY62" s="48"/>
      <c r="AZ62" s="48" t="s">
        <v>1825</v>
      </c>
      <c r="BA62" s="50">
        <v>1</v>
      </c>
      <c r="BB62" s="50">
        <v>0</v>
      </c>
      <c r="BC62" s="50">
        <v>1</v>
      </c>
      <c r="BD62" s="50">
        <v>0</v>
      </c>
      <c r="BE62" s="50">
        <v>100</v>
      </c>
      <c r="BF62" s="50">
        <v>1</v>
      </c>
      <c r="BG62" s="51">
        <v>0</v>
      </c>
      <c r="BH62" s="50">
        <v>0</v>
      </c>
      <c r="BI62" s="50">
        <v>0</v>
      </c>
      <c r="BJ62" s="50">
        <v>0</v>
      </c>
      <c r="BK62" s="50">
        <v>0</v>
      </c>
      <c r="BL62" s="48"/>
      <c r="BM62" s="48"/>
      <c r="BN62" s="48"/>
      <c r="BO62" s="48"/>
      <c r="BP62" s="49" t="s">
        <v>383</v>
      </c>
    </row>
    <row r="63" spans="1:68">
      <c r="A63" s="49" t="s">
        <v>335</v>
      </c>
      <c r="B63" s="48" t="s">
        <v>314</v>
      </c>
      <c r="C63" s="50">
        <v>200</v>
      </c>
      <c r="D63" s="48" t="s">
        <v>315</v>
      </c>
      <c r="E63" s="452" t="s">
        <v>316</v>
      </c>
      <c r="F63" s="453"/>
      <c r="G63" s="48" t="s">
        <v>2048</v>
      </c>
      <c r="H63" s="50">
        <v>18</v>
      </c>
      <c r="I63" s="50">
        <v>161</v>
      </c>
      <c r="J63" s="48"/>
      <c r="K63" s="50">
        <v>0</v>
      </c>
      <c r="L63" s="50">
        <v>0</v>
      </c>
      <c r="M63" s="48"/>
      <c r="N63" s="50">
        <v>0</v>
      </c>
      <c r="O63" s="48" t="s">
        <v>2049</v>
      </c>
      <c r="P63" s="50">
        <v>7</v>
      </c>
      <c r="Q63" s="48" t="s">
        <v>1974</v>
      </c>
      <c r="R63" s="50">
        <v>40</v>
      </c>
      <c r="S63" s="48"/>
      <c r="T63" s="50">
        <v>0</v>
      </c>
      <c r="U63" s="452" t="s">
        <v>1823</v>
      </c>
      <c r="V63" s="453"/>
      <c r="W63" s="453"/>
      <c r="X63" s="454" t="s">
        <v>335</v>
      </c>
      <c r="Y63" s="453"/>
      <c r="Z63" s="453"/>
      <c r="AA63" s="453"/>
      <c r="AB63" s="48"/>
      <c r="AC63" s="48"/>
      <c r="AD63" s="50">
        <v>401630</v>
      </c>
      <c r="AE63" s="50">
        <v>1021</v>
      </c>
      <c r="AF63" s="50">
        <v>1.5740000000000001</v>
      </c>
      <c r="AG63" s="50">
        <v>2</v>
      </c>
      <c r="AH63" s="48"/>
      <c r="AI63" s="50">
        <v>30</v>
      </c>
      <c r="AJ63" s="50">
        <v>8</v>
      </c>
      <c r="AK63" s="50">
        <v>2.56</v>
      </c>
      <c r="AL63" s="50">
        <v>170</v>
      </c>
      <c r="AM63" s="50">
        <v>33</v>
      </c>
      <c r="AN63" s="50">
        <v>6</v>
      </c>
      <c r="AO63" s="50">
        <v>6</v>
      </c>
      <c r="AP63" s="48"/>
      <c r="AQ63" s="48"/>
      <c r="AR63" s="48"/>
      <c r="AS63" s="48"/>
      <c r="AT63" s="48" t="s">
        <v>2050</v>
      </c>
      <c r="AU63" s="50">
        <v>0.17499999999999999</v>
      </c>
      <c r="AV63" s="48"/>
      <c r="AW63" s="48"/>
      <c r="AX63" s="48"/>
      <c r="AY63" s="48"/>
      <c r="AZ63" s="48" t="s">
        <v>1825</v>
      </c>
      <c r="BA63" s="48"/>
      <c r="BB63" s="48"/>
      <c r="BC63" s="48"/>
      <c r="BD63" s="48"/>
      <c r="BE63" s="48"/>
      <c r="BF63" s="48"/>
      <c r="BG63" s="48"/>
      <c r="BH63" s="48"/>
      <c r="BI63" s="48"/>
      <c r="BJ63" s="48"/>
      <c r="BK63" s="48"/>
      <c r="BL63" s="48"/>
      <c r="BM63" s="48"/>
      <c r="BN63" s="48"/>
      <c r="BO63" s="48"/>
      <c r="BP63" s="49" t="s">
        <v>335</v>
      </c>
    </row>
    <row r="64" spans="1:68">
      <c r="A64" s="49" t="s">
        <v>422</v>
      </c>
      <c r="B64" s="48" t="s">
        <v>314</v>
      </c>
      <c r="C64" s="50">
        <v>200</v>
      </c>
      <c r="D64" s="48" t="s">
        <v>315</v>
      </c>
      <c r="E64" s="452" t="s">
        <v>316</v>
      </c>
      <c r="F64" s="453"/>
      <c r="G64" s="48" t="s">
        <v>2051</v>
      </c>
      <c r="H64" s="50">
        <v>26</v>
      </c>
      <c r="I64" s="50">
        <v>264</v>
      </c>
      <c r="J64" s="48"/>
      <c r="K64" s="50">
        <v>0</v>
      </c>
      <c r="L64" s="50">
        <v>0</v>
      </c>
      <c r="M64" s="48"/>
      <c r="N64" s="50">
        <v>0</v>
      </c>
      <c r="O64" s="48" t="s">
        <v>2052</v>
      </c>
      <c r="P64" s="50">
        <v>15</v>
      </c>
      <c r="Q64" s="48"/>
      <c r="R64" s="50">
        <v>0</v>
      </c>
      <c r="S64" s="48"/>
      <c r="T64" s="50">
        <v>0</v>
      </c>
      <c r="U64" s="452" t="s">
        <v>1823</v>
      </c>
      <c r="V64" s="453"/>
      <c r="W64" s="453"/>
      <c r="X64" s="454" t="s">
        <v>422</v>
      </c>
      <c r="Y64" s="453"/>
      <c r="Z64" s="453"/>
      <c r="AA64" s="453"/>
      <c r="AB64" s="453"/>
      <c r="AC64" s="48"/>
      <c r="AD64" s="50">
        <v>305269</v>
      </c>
      <c r="AE64" s="50">
        <v>917</v>
      </c>
      <c r="AF64" s="50">
        <v>1.8180000000000001</v>
      </c>
      <c r="AG64" s="50">
        <v>1</v>
      </c>
      <c r="AH64" s="48"/>
      <c r="AI64" s="50">
        <v>830</v>
      </c>
      <c r="AJ64" s="50">
        <v>157</v>
      </c>
      <c r="AK64" s="50">
        <v>50.32</v>
      </c>
      <c r="AL64" s="50">
        <v>179</v>
      </c>
      <c r="AM64" s="50">
        <v>33</v>
      </c>
      <c r="AN64" s="50">
        <v>6</v>
      </c>
      <c r="AO64" s="50">
        <v>6</v>
      </c>
      <c r="AP64" s="48"/>
      <c r="AQ64" s="48"/>
      <c r="AR64" s="48"/>
      <c r="AS64" s="48"/>
      <c r="AT64" s="48" t="s">
        <v>2053</v>
      </c>
      <c r="AU64" s="50">
        <v>0.153</v>
      </c>
      <c r="AV64" s="48"/>
      <c r="AW64" s="48"/>
      <c r="AX64" s="48"/>
      <c r="AY64" s="48"/>
      <c r="AZ64" s="48" t="s">
        <v>1825</v>
      </c>
      <c r="BA64" s="50">
        <v>1</v>
      </c>
      <c r="BB64" s="50">
        <v>0</v>
      </c>
      <c r="BC64" s="50">
        <v>1</v>
      </c>
      <c r="BD64" s="50">
        <v>0</v>
      </c>
      <c r="BE64" s="50">
        <v>0</v>
      </c>
      <c r="BF64" s="50">
        <v>5</v>
      </c>
      <c r="BG64" s="51">
        <v>4.2824074074074075E-4</v>
      </c>
      <c r="BH64" s="50">
        <v>0</v>
      </c>
      <c r="BI64" s="50">
        <v>0</v>
      </c>
      <c r="BJ64" s="50">
        <v>0</v>
      </c>
      <c r="BK64" s="50">
        <v>0</v>
      </c>
      <c r="BL64" s="48"/>
      <c r="BM64" s="48"/>
      <c r="BN64" s="48"/>
      <c r="BO64" s="48"/>
      <c r="BP64" s="49" t="s">
        <v>422</v>
      </c>
    </row>
    <row r="65" spans="1:68">
      <c r="A65" s="49" t="s">
        <v>862</v>
      </c>
      <c r="B65" s="48" t="s">
        <v>314</v>
      </c>
      <c r="C65" s="50">
        <v>200</v>
      </c>
      <c r="D65" s="48" t="s">
        <v>315</v>
      </c>
      <c r="E65" s="452" t="s">
        <v>316</v>
      </c>
      <c r="F65" s="453"/>
      <c r="G65" s="48" t="s">
        <v>2054</v>
      </c>
      <c r="H65" s="50">
        <v>26</v>
      </c>
      <c r="I65" s="50">
        <v>230</v>
      </c>
      <c r="J65" s="48"/>
      <c r="K65" s="50">
        <v>0</v>
      </c>
      <c r="L65" s="50">
        <v>0</v>
      </c>
      <c r="M65" s="48"/>
      <c r="N65" s="50">
        <v>0</v>
      </c>
      <c r="O65" s="48" t="s">
        <v>2052</v>
      </c>
      <c r="P65" s="50">
        <v>15</v>
      </c>
      <c r="Q65" s="48" t="s">
        <v>1974</v>
      </c>
      <c r="R65" s="50">
        <v>40</v>
      </c>
      <c r="S65" s="48"/>
      <c r="T65" s="50">
        <v>0</v>
      </c>
      <c r="U65" s="452" t="s">
        <v>1823</v>
      </c>
      <c r="V65" s="453"/>
      <c r="W65" s="453"/>
      <c r="X65" s="454" t="s">
        <v>862</v>
      </c>
      <c r="Y65" s="453"/>
      <c r="Z65" s="453"/>
      <c r="AA65" s="453"/>
      <c r="AB65" s="453"/>
      <c r="AC65" s="48"/>
      <c r="AD65" s="50">
        <v>400072</v>
      </c>
      <c r="AE65" s="50">
        <v>1175</v>
      </c>
      <c r="AF65" s="50">
        <v>1.7749999999999999</v>
      </c>
      <c r="AG65" s="50">
        <v>2</v>
      </c>
      <c r="AH65" s="48"/>
      <c r="AI65" s="50">
        <v>27</v>
      </c>
      <c r="AJ65" s="50">
        <v>5</v>
      </c>
      <c r="AK65" s="50">
        <v>1.6</v>
      </c>
      <c r="AL65" s="50">
        <v>169</v>
      </c>
      <c r="AM65" s="50">
        <v>33</v>
      </c>
      <c r="AN65" s="50">
        <v>6</v>
      </c>
      <c r="AO65" s="50">
        <v>6</v>
      </c>
      <c r="AP65" s="48"/>
      <c r="AQ65" s="48"/>
      <c r="AR65" s="48"/>
      <c r="AS65" s="48"/>
      <c r="AT65" s="48" t="s">
        <v>2055</v>
      </c>
      <c r="AU65" s="50">
        <v>0.14799999999999999</v>
      </c>
      <c r="AV65" s="48"/>
      <c r="AW65" s="48"/>
      <c r="AX65" s="48"/>
      <c r="AY65" s="48"/>
      <c r="AZ65" s="48" t="s">
        <v>1825</v>
      </c>
      <c r="BA65" s="48"/>
      <c r="BB65" s="48"/>
      <c r="BC65" s="48"/>
      <c r="BD65" s="48"/>
      <c r="BE65" s="48"/>
      <c r="BF65" s="48"/>
      <c r="BG65" s="48"/>
      <c r="BH65" s="48"/>
      <c r="BI65" s="48"/>
      <c r="BJ65" s="48"/>
      <c r="BK65" s="48"/>
      <c r="BL65" s="48"/>
      <c r="BM65" s="48"/>
      <c r="BN65" s="48"/>
      <c r="BO65" s="48"/>
      <c r="BP65" s="49" t="s">
        <v>862</v>
      </c>
    </row>
    <row r="66" spans="1:68">
      <c r="A66" s="49" t="s">
        <v>776</v>
      </c>
      <c r="B66" s="48" t="s">
        <v>314</v>
      </c>
      <c r="C66" s="50">
        <v>200</v>
      </c>
      <c r="D66" s="48" t="s">
        <v>315</v>
      </c>
      <c r="E66" s="452" t="s">
        <v>316</v>
      </c>
      <c r="F66" s="453"/>
      <c r="G66" s="48" t="s">
        <v>2056</v>
      </c>
      <c r="H66" s="50">
        <v>66</v>
      </c>
      <c r="I66" s="50">
        <v>603</v>
      </c>
      <c r="J66" s="48" t="s">
        <v>2057</v>
      </c>
      <c r="K66" s="50">
        <v>138</v>
      </c>
      <c r="L66" s="50">
        <v>893</v>
      </c>
      <c r="M66" s="48"/>
      <c r="N66" s="50">
        <v>0</v>
      </c>
      <c r="O66" s="48"/>
      <c r="P66" s="50">
        <v>0</v>
      </c>
      <c r="Q66" s="48" t="s">
        <v>2058</v>
      </c>
      <c r="R66" s="50">
        <v>73</v>
      </c>
      <c r="S66" s="48" t="s">
        <v>2059</v>
      </c>
      <c r="T66" s="50">
        <v>63</v>
      </c>
      <c r="U66" s="452" t="s">
        <v>1823</v>
      </c>
      <c r="V66" s="453"/>
      <c r="W66" s="453"/>
      <c r="X66" s="454" t="s">
        <v>776</v>
      </c>
      <c r="Y66" s="453"/>
      <c r="Z66" s="453"/>
      <c r="AA66" s="453"/>
      <c r="AB66" s="453"/>
      <c r="AC66" s="453"/>
      <c r="AD66" s="50">
        <v>365206</v>
      </c>
      <c r="AE66" s="50">
        <v>3331</v>
      </c>
      <c r="AF66" s="50">
        <v>4.9089999999999998</v>
      </c>
      <c r="AG66" s="50">
        <v>2</v>
      </c>
      <c r="AH66" s="48"/>
      <c r="AI66" s="50">
        <v>49</v>
      </c>
      <c r="AJ66" s="50">
        <v>6</v>
      </c>
      <c r="AK66" s="50">
        <v>1.92</v>
      </c>
      <c r="AL66" s="50">
        <v>228</v>
      </c>
      <c r="AM66" s="50">
        <v>55</v>
      </c>
      <c r="AN66" s="50">
        <v>7</v>
      </c>
      <c r="AO66" s="50">
        <v>7</v>
      </c>
      <c r="AP66" s="48"/>
      <c r="AQ66" s="48"/>
      <c r="AR66" s="48"/>
      <c r="AS66" s="48"/>
      <c r="AT66" s="48" t="s">
        <v>2060</v>
      </c>
      <c r="AU66" s="50">
        <v>4.1000000000000002E-2</v>
      </c>
      <c r="AV66" s="48"/>
      <c r="AW66" s="48"/>
      <c r="AX66" s="48"/>
      <c r="AY66" s="48"/>
      <c r="AZ66" s="48" t="s">
        <v>1825</v>
      </c>
      <c r="BA66" s="50">
        <v>1</v>
      </c>
      <c r="BB66" s="50">
        <v>100</v>
      </c>
      <c r="BC66" s="50">
        <v>1</v>
      </c>
      <c r="BD66" s="50">
        <v>1</v>
      </c>
      <c r="BE66" s="50">
        <v>100</v>
      </c>
      <c r="BF66" s="50">
        <v>1</v>
      </c>
      <c r="BG66" s="51">
        <v>0</v>
      </c>
      <c r="BH66" s="50">
        <v>0</v>
      </c>
      <c r="BI66" s="50">
        <v>0</v>
      </c>
      <c r="BJ66" s="50">
        <v>0</v>
      </c>
      <c r="BK66" s="50">
        <v>0</v>
      </c>
      <c r="BL66" s="48"/>
      <c r="BM66" s="48"/>
      <c r="BN66" s="48"/>
      <c r="BO66" s="48"/>
      <c r="BP66" s="49" t="s">
        <v>776</v>
      </c>
    </row>
    <row r="67" spans="1:68">
      <c r="A67" s="49" t="s">
        <v>992</v>
      </c>
      <c r="B67" s="48" t="s">
        <v>314</v>
      </c>
      <c r="C67" s="50">
        <v>200</v>
      </c>
      <c r="D67" s="48" t="s">
        <v>315</v>
      </c>
      <c r="E67" s="452" t="s">
        <v>316</v>
      </c>
      <c r="F67" s="453"/>
      <c r="G67" s="48" t="s">
        <v>2061</v>
      </c>
      <c r="H67" s="50">
        <v>70</v>
      </c>
      <c r="I67" s="50">
        <v>630</v>
      </c>
      <c r="J67" s="48" t="s">
        <v>2062</v>
      </c>
      <c r="K67" s="50">
        <v>140</v>
      </c>
      <c r="L67" s="50">
        <v>907</v>
      </c>
      <c r="M67" s="48"/>
      <c r="N67" s="50">
        <v>0</v>
      </c>
      <c r="O67" s="48"/>
      <c r="P67" s="50">
        <v>0</v>
      </c>
      <c r="Q67" s="48" t="s">
        <v>2063</v>
      </c>
      <c r="R67" s="50">
        <v>82</v>
      </c>
      <c r="S67" s="48" t="s">
        <v>2064</v>
      </c>
      <c r="T67" s="50">
        <v>67</v>
      </c>
      <c r="U67" s="452" t="s">
        <v>1823</v>
      </c>
      <c r="V67" s="453"/>
      <c r="W67" s="453"/>
      <c r="X67" s="454" t="s">
        <v>992</v>
      </c>
      <c r="Y67" s="453"/>
      <c r="Z67" s="453"/>
      <c r="AA67" s="453"/>
      <c r="AB67" s="453"/>
      <c r="AC67" s="453"/>
      <c r="AD67" s="50">
        <v>333058</v>
      </c>
      <c r="AE67" s="50">
        <v>1228</v>
      </c>
      <c r="AF67" s="50">
        <v>2.173</v>
      </c>
      <c r="AG67" s="50">
        <v>2</v>
      </c>
      <c r="AH67" s="48"/>
      <c r="AI67" s="50">
        <v>28</v>
      </c>
      <c r="AJ67" s="50">
        <v>5</v>
      </c>
      <c r="AK67" s="50">
        <v>1.6</v>
      </c>
      <c r="AL67" s="50">
        <v>204</v>
      </c>
      <c r="AM67" s="50">
        <v>50</v>
      </c>
      <c r="AN67" s="50">
        <v>8</v>
      </c>
      <c r="AO67" s="50">
        <v>8</v>
      </c>
      <c r="AP67" s="48"/>
      <c r="AQ67" s="48"/>
      <c r="AR67" s="48"/>
      <c r="AS67" s="48"/>
      <c r="AT67" s="48" t="s">
        <v>2065</v>
      </c>
      <c r="AU67" s="50">
        <v>7.4999999999999997E-2</v>
      </c>
      <c r="AV67" s="48"/>
      <c r="AW67" s="48"/>
      <c r="AX67" s="48"/>
      <c r="AY67" s="48"/>
      <c r="AZ67" s="48" t="s">
        <v>1825</v>
      </c>
      <c r="BA67" s="50">
        <v>4</v>
      </c>
      <c r="BB67" s="50">
        <v>100</v>
      </c>
      <c r="BC67" s="50">
        <v>4</v>
      </c>
      <c r="BD67" s="50">
        <v>4</v>
      </c>
      <c r="BE67" s="50">
        <v>100</v>
      </c>
      <c r="BF67" s="50">
        <v>1</v>
      </c>
      <c r="BG67" s="51">
        <v>0</v>
      </c>
      <c r="BH67" s="50">
        <v>0</v>
      </c>
      <c r="BI67" s="50">
        <v>0</v>
      </c>
      <c r="BJ67" s="50">
        <v>0</v>
      </c>
      <c r="BK67" s="50">
        <v>0</v>
      </c>
      <c r="BL67" s="48"/>
      <c r="BM67" s="48"/>
      <c r="BN67" s="48"/>
      <c r="BO67" s="48"/>
      <c r="BP67" s="49" t="s">
        <v>992</v>
      </c>
    </row>
    <row r="68" spans="1:68">
      <c r="A68" s="49" t="s">
        <v>425</v>
      </c>
      <c r="B68" s="48" t="s">
        <v>314</v>
      </c>
      <c r="C68" s="50">
        <v>200</v>
      </c>
      <c r="D68" s="48" t="s">
        <v>315</v>
      </c>
      <c r="E68" s="452" t="s">
        <v>316</v>
      </c>
      <c r="F68" s="453"/>
      <c r="G68" s="48" t="s">
        <v>2066</v>
      </c>
      <c r="H68" s="50">
        <v>29</v>
      </c>
      <c r="I68" s="50">
        <v>250</v>
      </c>
      <c r="J68" s="48"/>
      <c r="K68" s="50">
        <v>0</v>
      </c>
      <c r="L68" s="50">
        <v>0</v>
      </c>
      <c r="M68" s="48"/>
      <c r="N68" s="50">
        <v>0</v>
      </c>
      <c r="O68" s="48" t="s">
        <v>2067</v>
      </c>
      <c r="P68" s="50">
        <v>18</v>
      </c>
      <c r="Q68" s="48"/>
      <c r="R68" s="50">
        <v>0</v>
      </c>
      <c r="S68" s="48"/>
      <c r="T68" s="50">
        <v>0</v>
      </c>
      <c r="U68" s="452" t="s">
        <v>1823</v>
      </c>
      <c r="V68" s="453"/>
      <c r="W68" s="453"/>
      <c r="X68" s="454" t="s">
        <v>425</v>
      </c>
      <c r="Y68" s="453"/>
      <c r="Z68" s="453"/>
      <c r="AA68" s="453"/>
      <c r="AB68" s="48"/>
      <c r="AC68" s="48"/>
      <c r="AD68" s="50">
        <v>284258</v>
      </c>
      <c r="AE68" s="50">
        <v>473</v>
      </c>
      <c r="AF68" s="50">
        <v>1.2529999999999999</v>
      </c>
      <c r="AG68" s="50">
        <v>1</v>
      </c>
      <c r="AH68" s="48"/>
      <c r="AI68" s="50">
        <v>803</v>
      </c>
      <c r="AJ68" s="50">
        <v>157</v>
      </c>
      <c r="AK68" s="50">
        <v>50.32</v>
      </c>
      <c r="AL68" s="50">
        <v>178</v>
      </c>
      <c r="AM68" s="50">
        <v>42</v>
      </c>
      <c r="AN68" s="50">
        <v>6</v>
      </c>
      <c r="AO68" s="50">
        <v>6</v>
      </c>
      <c r="AP68" s="48"/>
      <c r="AQ68" s="48"/>
      <c r="AR68" s="48"/>
      <c r="AS68" s="48"/>
      <c r="AT68" s="48" t="s">
        <v>2068</v>
      </c>
      <c r="AU68" s="50">
        <v>0.27700000000000002</v>
      </c>
      <c r="AV68" s="48"/>
      <c r="AW68" s="48"/>
      <c r="AX68" s="48"/>
      <c r="AY68" s="48"/>
      <c r="AZ68" s="48" t="s">
        <v>1825</v>
      </c>
      <c r="BA68" s="50">
        <v>1</v>
      </c>
      <c r="BB68" s="50">
        <v>0</v>
      </c>
      <c r="BC68" s="50">
        <v>1</v>
      </c>
      <c r="BD68" s="50">
        <v>0</v>
      </c>
      <c r="BE68" s="50">
        <v>0</v>
      </c>
      <c r="BF68" s="50">
        <v>5</v>
      </c>
      <c r="BG68" s="51">
        <v>6.3541666666666668E-3</v>
      </c>
      <c r="BH68" s="50">
        <v>0</v>
      </c>
      <c r="BI68" s="50">
        <v>0</v>
      </c>
      <c r="BJ68" s="50">
        <v>0</v>
      </c>
      <c r="BK68" s="50">
        <v>0</v>
      </c>
      <c r="BL68" s="48"/>
      <c r="BM68" s="48"/>
      <c r="BN68" s="48"/>
      <c r="BO68" s="48"/>
      <c r="BP68" s="49" t="s">
        <v>425</v>
      </c>
    </row>
    <row r="69" spans="1:68">
      <c r="A69" s="49" t="s">
        <v>633</v>
      </c>
      <c r="B69" s="48" t="s">
        <v>314</v>
      </c>
      <c r="C69" s="50">
        <v>200</v>
      </c>
      <c r="D69" s="48" t="s">
        <v>315</v>
      </c>
      <c r="E69" s="452" t="s">
        <v>316</v>
      </c>
      <c r="F69" s="453"/>
      <c r="G69" s="48" t="s">
        <v>2069</v>
      </c>
      <c r="H69" s="50">
        <v>63</v>
      </c>
      <c r="I69" s="50">
        <v>570</v>
      </c>
      <c r="J69" s="48" t="s">
        <v>2070</v>
      </c>
      <c r="K69" s="50">
        <v>135</v>
      </c>
      <c r="L69" s="50">
        <v>853</v>
      </c>
      <c r="M69" s="48"/>
      <c r="N69" s="50">
        <v>0</v>
      </c>
      <c r="O69" s="48"/>
      <c r="P69" s="50">
        <v>0</v>
      </c>
      <c r="Q69" s="48" t="s">
        <v>2071</v>
      </c>
      <c r="R69" s="50">
        <v>63</v>
      </c>
      <c r="S69" s="48" t="s">
        <v>2072</v>
      </c>
      <c r="T69" s="50">
        <v>45</v>
      </c>
      <c r="U69" s="452" t="s">
        <v>1823</v>
      </c>
      <c r="V69" s="453"/>
      <c r="W69" s="453"/>
      <c r="X69" s="454" t="s">
        <v>633</v>
      </c>
      <c r="Y69" s="453"/>
      <c r="Z69" s="453"/>
      <c r="AA69" s="453"/>
      <c r="AB69" s="453"/>
      <c r="AC69" s="453"/>
      <c r="AD69" s="50">
        <v>331359</v>
      </c>
      <c r="AE69" s="50">
        <v>1140</v>
      </c>
      <c r="AF69" s="50">
        <v>2.0449999999999999</v>
      </c>
      <c r="AG69" s="50">
        <v>2</v>
      </c>
      <c r="AH69" s="48"/>
      <c r="AI69" s="50">
        <v>28</v>
      </c>
      <c r="AJ69" s="50">
        <v>5</v>
      </c>
      <c r="AK69" s="50">
        <v>1.6</v>
      </c>
      <c r="AL69" s="50">
        <v>203</v>
      </c>
      <c r="AM69" s="50">
        <v>50</v>
      </c>
      <c r="AN69" s="50">
        <v>7</v>
      </c>
      <c r="AO69" s="50">
        <v>7</v>
      </c>
      <c r="AP69" s="48"/>
      <c r="AQ69" s="48"/>
      <c r="AR69" s="48"/>
      <c r="AS69" s="48"/>
      <c r="AT69" s="48" t="s">
        <v>2073</v>
      </c>
      <c r="AU69" s="50">
        <v>0.189</v>
      </c>
      <c r="AV69" s="48"/>
      <c r="AW69" s="48"/>
      <c r="AX69" s="48"/>
      <c r="AY69" s="48"/>
      <c r="AZ69" s="48" t="s">
        <v>1825</v>
      </c>
      <c r="BA69" s="48"/>
      <c r="BB69" s="48"/>
      <c r="BC69" s="48"/>
      <c r="BD69" s="48"/>
      <c r="BE69" s="48"/>
      <c r="BF69" s="48"/>
      <c r="BG69" s="48"/>
      <c r="BH69" s="48"/>
      <c r="BI69" s="48"/>
      <c r="BJ69" s="48"/>
      <c r="BK69" s="48"/>
      <c r="BL69" s="48"/>
      <c r="BM69" s="48"/>
      <c r="BN69" s="48"/>
      <c r="BO69" s="48"/>
      <c r="BP69" s="49" t="s">
        <v>633</v>
      </c>
    </row>
    <row r="70" spans="1:68">
      <c r="A70" s="49" t="s">
        <v>385</v>
      </c>
      <c r="B70" s="48" t="s">
        <v>314</v>
      </c>
      <c r="C70" s="50">
        <v>200</v>
      </c>
      <c r="D70" s="48" t="s">
        <v>315</v>
      </c>
      <c r="E70" s="452" t="s">
        <v>316</v>
      </c>
      <c r="F70" s="453"/>
      <c r="G70" s="48" t="s">
        <v>1818</v>
      </c>
      <c r="H70" s="50">
        <v>46</v>
      </c>
      <c r="I70" s="50">
        <v>439</v>
      </c>
      <c r="J70" s="48" t="s">
        <v>1819</v>
      </c>
      <c r="K70" s="50">
        <v>131</v>
      </c>
      <c r="L70" s="50">
        <v>857</v>
      </c>
      <c r="M70" s="48"/>
      <c r="N70" s="50">
        <v>0</v>
      </c>
      <c r="O70" s="48" t="s">
        <v>2074</v>
      </c>
      <c r="P70" s="50">
        <v>46</v>
      </c>
      <c r="Q70" s="48" t="s">
        <v>2075</v>
      </c>
      <c r="R70" s="50">
        <v>15</v>
      </c>
      <c r="S70" s="48" t="s">
        <v>2076</v>
      </c>
      <c r="T70" s="50">
        <v>20</v>
      </c>
      <c r="U70" s="452" t="s">
        <v>1823</v>
      </c>
      <c r="V70" s="453"/>
      <c r="W70" s="453"/>
      <c r="X70" s="454" t="s">
        <v>385</v>
      </c>
      <c r="Y70" s="453"/>
      <c r="Z70" s="453"/>
      <c r="AA70" s="48"/>
      <c r="AB70" s="48"/>
      <c r="AC70" s="48"/>
      <c r="AD70" s="50">
        <v>505493</v>
      </c>
      <c r="AE70" s="50">
        <v>1131</v>
      </c>
      <c r="AF70" s="50">
        <v>1.758</v>
      </c>
      <c r="AG70" s="50">
        <v>1</v>
      </c>
      <c r="AH70" s="48"/>
      <c r="AI70" s="50">
        <v>448</v>
      </c>
      <c r="AJ70" s="50">
        <v>157</v>
      </c>
      <c r="AK70" s="50">
        <v>50.32</v>
      </c>
      <c r="AL70" s="50">
        <v>238</v>
      </c>
      <c r="AM70" s="50">
        <v>51</v>
      </c>
      <c r="AN70" s="50">
        <v>6</v>
      </c>
      <c r="AO70" s="50">
        <v>6</v>
      </c>
      <c r="AP70" s="48"/>
      <c r="AQ70" s="48"/>
      <c r="AR70" s="48"/>
      <c r="AS70" s="48"/>
      <c r="AT70" s="48" t="s">
        <v>2077</v>
      </c>
      <c r="AU70" s="50">
        <v>0.20699999999999999</v>
      </c>
      <c r="AV70" s="48"/>
      <c r="AW70" s="48"/>
      <c r="AX70" s="48"/>
      <c r="AY70" s="48"/>
      <c r="AZ70" s="48" t="s">
        <v>1825</v>
      </c>
      <c r="BA70" s="50">
        <v>51</v>
      </c>
      <c r="BB70" s="50">
        <v>62.75</v>
      </c>
      <c r="BC70" s="50">
        <v>39</v>
      </c>
      <c r="BD70" s="50">
        <v>32</v>
      </c>
      <c r="BE70" s="50">
        <v>41.18</v>
      </c>
      <c r="BF70" s="50">
        <v>3.14</v>
      </c>
      <c r="BG70" s="51">
        <v>1.6898148148148148E-3</v>
      </c>
      <c r="BH70" s="50">
        <v>0</v>
      </c>
      <c r="BI70" s="50">
        <v>0</v>
      </c>
      <c r="BJ70" s="50">
        <v>0</v>
      </c>
      <c r="BK70" s="50">
        <v>0</v>
      </c>
      <c r="BL70" s="48"/>
      <c r="BM70" s="48"/>
      <c r="BN70" s="48"/>
      <c r="BO70" s="48"/>
      <c r="BP70" s="49" t="s">
        <v>385</v>
      </c>
    </row>
    <row r="71" spans="1:68">
      <c r="A71" s="49" t="s">
        <v>2078</v>
      </c>
      <c r="B71" s="48" t="s">
        <v>314</v>
      </c>
      <c r="C71" s="50">
        <v>200</v>
      </c>
      <c r="D71" s="48" t="s">
        <v>315</v>
      </c>
      <c r="E71" s="452" t="s">
        <v>316</v>
      </c>
      <c r="F71" s="453"/>
      <c r="G71" s="48" t="s">
        <v>1827</v>
      </c>
      <c r="H71" s="50">
        <v>59</v>
      </c>
      <c r="I71" s="50">
        <v>537</v>
      </c>
      <c r="J71" s="48"/>
      <c r="K71" s="50">
        <v>0</v>
      </c>
      <c r="L71" s="50">
        <v>0</v>
      </c>
      <c r="M71" s="48"/>
      <c r="N71" s="50">
        <v>0</v>
      </c>
      <c r="O71" s="48"/>
      <c r="P71" s="50">
        <v>0</v>
      </c>
      <c r="Q71" s="48" t="s">
        <v>2079</v>
      </c>
      <c r="R71" s="50">
        <v>33</v>
      </c>
      <c r="S71" s="48" t="s">
        <v>2080</v>
      </c>
      <c r="T71" s="50">
        <v>14</v>
      </c>
      <c r="U71" s="452" t="s">
        <v>1823</v>
      </c>
      <c r="V71" s="453"/>
      <c r="W71" s="453"/>
      <c r="X71" s="454" t="s">
        <v>2078</v>
      </c>
      <c r="Y71" s="453"/>
      <c r="Z71" s="453"/>
      <c r="AA71" s="453"/>
      <c r="AB71" s="453"/>
      <c r="AC71" s="453"/>
      <c r="AD71" s="50">
        <v>334224</v>
      </c>
      <c r="AE71" s="50">
        <v>1445</v>
      </c>
      <c r="AF71" s="50">
        <v>3.05</v>
      </c>
      <c r="AG71" s="50">
        <v>3</v>
      </c>
      <c r="AH71" s="48"/>
      <c r="AI71" s="50">
        <v>28</v>
      </c>
      <c r="AJ71" s="50">
        <v>5</v>
      </c>
      <c r="AK71" s="50">
        <v>1.6</v>
      </c>
      <c r="AL71" s="50">
        <v>202</v>
      </c>
      <c r="AM71" s="50">
        <v>50</v>
      </c>
      <c r="AN71" s="50">
        <v>6</v>
      </c>
      <c r="AO71" s="50">
        <v>6</v>
      </c>
      <c r="AP71" s="48"/>
      <c r="AQ71" s="48"/>
      <c r="AR71" s="48"/>
      <c r="AS71" s="48"/>
      <c r="AT71" s="48" t="s">
        <v>2081</v>
      </c>
      <c r="AU71" s="50">
        <v>0.123</v>
      </c>
      <c r="AV71" s="48"/>
      <c r="AW71" s="48"/>
      <c r="AX71" s="48"/>
      <c r="AY71" s="48"/>
      <c r="AZ71" s="48" t="s">
        <v>1825</v>
      </c>
      <c r="BA71" s="48"/>
      <c r="BB71" s="48"/>
      <c r="BC71" s="48"/>
      <c r="BD71" s="48"/>
      <c r="BE71" s="48"/>
      <c r="BF71" s="48"/>
      <c r="BG71" s="48"/>
      <c r="BH71" s="48"/>
      <c r="BI71" s="48"/>
      <c r="BJ71" s="48"/>
      <c r="BK71" s="48"/>
      <c r="BL71" s="48"/>
      <c r="BM71" s="48"/>
      <c r="BN71" s="48"/>
      <c r="BO71" s="48"/>
      <c r="BP71" s="49" t="s">
        <v>2078</v>
      </c>
    </row>
    <row r="72" spans="1:68">
      <c r="A72" s="49" t="s">
        <v>2082</v>
      </c>
      <c r="B72" s="48" t="s">
        <v>314</v>
      </c>
      <c r="C72" s="50">
        <v>200</v>
      </c>
      <c r="D72" s="48" t="s">
        <v>315</v>
      </c>
      <c r="E72" s="452" t="s">
        <v>316</v>
      </c>
      <c r="F72" s="453"/>
      <c r="G72" s="48" t="s">
        <v>1832</v>
      </c>
      <c r="H72" s="50">
        <v>59</v>
      </c>
      <c r="I72" s="50">
        <v>520</v>
      </c>
      <c r="J72" s="48"/>
      <c r="K72" s="50">
        <v>0</v>
      </c>
      <c r="L72" s="50">
        <v>0</v>
      </c>
      <c r="M72" s="48"/>
      <c r="N72" s="50">
        <v>0</v>
      </c>
      <c r="O72" s="48"/>
      <c r="P72" s="50">
        <v>0</v>
      </c>
      <c r="Q72" s="48" t="s">
        <v>2083</v>
      </c>
      <c r="R72" s="50">
        <v>52</v>
      </c>
      <c r="S72" s="48" t="s">
        <v>2080</v>
      </c>
      <c r="T72" s="50">
        <v>14</v>
      </c>
      <c r="U72" s="452" t="s">
        <v>1823</v>
      </c>
      <c r="V72" s="453"/>
      <c r="W72" s="453"/>
      <c r="X72" s="454" t="s">
        <v>2082</v>
      </c>
      <c r="Y72" s="453"/>
      <c r="Z72" s="453"/>
      <c r="AA72" s="453"/>
      <c r="AB72" s="453"/>
      <c r="AC72" s="453"/>
      <c r="AD72" s="50">
        <v>340750</v>
      </c>
      <c r="AE72" s="50">
        <v>1565</v>
      </c>
      <c r="AF72" s="50">
        <v>3.2730000000000001</v>
      </c>
      <c r="AG72" s="50">
        <v>4</v>
      </c>
      <c r="AH72" s="48"/>
      <c r="AI72" s="50">
        <v>34</v>
      </c>
      <c r="AJ72" s="50">
        <v>5</v>
      </c>
      <c r="AK72" s="50">
        <v>1.6</v>
      </c>
      <c r="AL72" s="50">
        <v>208</v>
      </c>
      <c r="AM72" s="50">
        <v>50</v>
      </c>
      <c r="AN72" s="50">
        <v>6</v>
      </c>
      <c r="AO72" s="50">
        <v>6</v>
      </c>
      <c r="AP72" s="48"/>
      <c r="AQ72" s="48"/>
      <c r="AR72" s="48"/>
      <c r="AS72" s="48"/>
      <c r="AT72" s="48" t="s">
        <v>2084</v>
      </c>
      <c r="AU72" s="50">
        <v>0.14000000000000001</v>
      </c>
      <c r="AV72" s="48"/>
      <c r="AW72" s="48"/>
      <c r="AX72" s="48"/>
      <c r="AY72" s="48"/>
      <c r="AZ72" s="48" t="s">
        <v>1825</v>
      </c>
      <c r="BA72" s="48"/>
      <c r="BB72" s="48"/>
      <c r="BC72" s="48"/>
      <c r="BD72" s="48"/>
      <c r="BE72" s="48"/>
      <c r="BF72" s="48"/>
      <c r="BG72" s="48"/>
      <c r="BH72" s="48"/>
      <c r="BI72" s="48"/>
      <c r="BJ72" s="48"/>
      <c r="BK72" s="48"/>
      <c r="BL72" s="48"/>
      <c r="BM72" s="48"/>
      <c r="BN72" s="48"/>
      <c r="BO72" s="48"/>
      <c r="BP72" s="49" t="s">
        <v>2082</v>
      </c>
    </row>
    <row r="73" spans="1:68">
      <c r="A73" s="49" t="s">
        <v>2085</v>
      </c>
      <c r="B73" s="48" t="s">
        <v>314</v>
      </c>
      <c r="C73" s="50">
        <v>200</v>
      </c>
      <c r="D73" s="48" t="s">
        <v>315</v>
      </c>
      <c r="E73" s="452" t="s">
        <v>316</v>
      </c>
      <c r="F73" s="453"/>
      <c r="G73" s="48" t="s">
        <v>1836</v>
      </c>
      <c r="H73" s="50">
        <v>67</v>
      </c>
      <c r="I73" s="50">
        <v>626</v>
      </c>
      <c r="J73" s="48"/>
      <c r="K73" s="50">
        <v>0</v>
      </c>
      <c r="L73" s="50">
        <v>0</v>
      </c>
      <c r="M73" s="48"/>
      <c r="N73" s="50">
        <v>0</v>
      </c>
      <c r="O73" s="48"/>
      <c r="P73" s="50">
        <v>0</v>
      </c>
      <c r="Q73" s="48" t="s">
        <v>2086</v>
      </c>
      <c r="R73" s="50">
        <v>58</v>
      </c>
      <c r="S73" s="48" t="s">
        <v>2080</v>
      </c>
      <c r="T73" s="50">
        <v>14</v>
      </c>
      <c r="U73" s="452" t="s">
        <v>1823</v>
      </c>
      <c r="V73" s="453"/>
      <c r="W73" s="453"/>
      <c r="X73" s="454" t="s">
        <v>2085</v>
      </c>
      <c r="Y73" s="453"/>
      <c r="Z73" s="453"/>
      <c r="AA73" s="453"/>
      <c r="AB73" s="453"/>
      <c r="AC73" s="453"/>
      <c r="AD73" s="50">
        <v>333245</v>
      </c>
      <c r="AE73" s="50">
        <v>1057</v>
      </c>
      <c r="AF73" s="50">
        <v>2.3380000000000001</v>
      </c>
      <c r="AG73" s="50">
        <v>4</v>
      </c>
      <c r="AH73" s="48"/>
      <c r="AI73" s="50">
        <v>28</v>
      </c>
      <c r="AJ73" s="50">
        <v>5</v>
      </c>
      <c r="AK73" s="50">
        <v>1.6</v>
      </c>
      <c r="AL73" s="50">
        <v>202</v>
      </c>
      <c r="AM73" s="50">
        <v>50</v>
      </c>
      <c r="AN73" s="50">
        <v>6</v>
      </c>
      <c r="AO73" s="50">
        <v>6</v>
      </c>
      <c r="AP73" s="48"/>
      <c r="AQ73" s="48"/>
      <c r="AR73" s="48"/>
      <c r="AS73" s="48"/>
      <c r="AT73" s="48" t="s">
        <v>2087</v>
      </c>
      <c r="AU73" s="50">
        <v>3.9009999999999998</v>
      </c>
      <c r="AV73" s="48"/>
      <c r="AW73" s="48"/>
      <c r="AX73" s="48"/>
      <c r="AY73" s="48"/>
      <c r="AZ73" s="48" t="s">
        <v>1825</v>
      </c>
      <c r="BA73" s="48"/>
      <c r="BB73" s="48"/>
      <c r="BC73" s="48"/>
      <c r="BD73" s="48"/>
      <c r="BE73" s="48"/>
      <c r="BF73" s="48"/>
      <c r="BG73" s="48"/>
      <c r="BH73" s="48"/>
      <c r="BI73" s="48"/>
      <c r="BJ73" s="48"/>
      <c r="BK73" s="48"/>
      <c r="BL73" s="48"/>
      <c r="BM73" s="48"/>
      <c r="BN73" s="48"/>
      <c r="BO73" s="48"/>
      <c r="BP73" s="49" t="s">
        <v>2085</v>
      </c>
    </row>
    <row r="74" spans="1:68">
      <c r="A74" s="49" t="s">
        <v>2088</v>
      </c>
      <c r="B74" s="48" t="s">
        <v>314</v>
      </c>
      <c r="C74" s="50">
        <v>200</v>
      </c>
      <c r="D74" s="48" t="s">
        <v>315</v>
      </c>
      <c r="E74" s="452" t="s">
        <v>316</v>
      </c>
      <c r="F74" s="453"/>
      <c r="G74" s="48" t="s">
        <v>1840</v>
      </c>
      <c r="H74" s="50">
        <v>82</v>
      </c>
      <c r="I74" s="50">
        <v>722</v>
      </c>
      <c r="J74" s="48"/>
      <c r="K74" s="50">
        <v>0</v>
      </c>
      <c r="L74" s="50">
        <v>0</v>
      </c>
      <c r="M74" s="48"/>
      <c r="N74" s="50">
        <v>0</v>
      </c>
      <c r="O74" s="48"/>
      <c r="P74" s="50">
        <v>0</v>
      </c>
      <c r="Q74" s="48" t="s">
        <v>2089</v>
      </c>
      <c r="R74" s="50">
        <v>67</v>
      </c>
      <c r="S74" s="48" t="s">
        <v>2090</v>
      </c>
      <c r="T74" s="50">
        <v>12</v>
      </c>
      <c r="U74" s="452" t="s">
        <v>1823</v>
      </c>
      <c r="V74" s="453"/>
      <c r="W74" s="453"/>
      <c r="X74" s="454" t="s">
        <v>2088</v>
      </c>
      <c r="Y74" s="453"/>
      <c r="Z74" s="453"/>
      <c r="AA74" s="453"/>
      <c r="AB74" s="453"/>
      <c r="AC74" s="453"/>
      <c r="AD74" s="50">
        <v>346455</v>
      </c>
      <c r="AE74" s="50">
        <v>2300</v>
      </c>
      <c r="AF74" s="50">
        <v>4.7450000000000001</v>
      </c>
      <c r="AG74" s="50">
        <v>5</v>
      </c>
      <c r="AH74" s="48"/>
      <c r="AI74" s="50">
        <v>32</v>
      </c>
      <c r="AJ74" s="50">
        <v>5</v>
      </c>
      <c r="AK74" s="50">
        <v>1.6</v>
      </c>
      <c r="AL74" s="50">
        <v>206</v>
      </c>
      <c r="AM74" s="50">
        <v>50</v>
      </c>
      <c r="AN74" s="50">
        <v>6</v>
      </c>
      <c r="AO74" s="50">
        <v>6</v>
      </c>
      <c r="AP74" s="48"/>
      <c r="AQ74" s="48"/>
      <c r="AR74" s="48"/>
      <c r="AS74" s="48"/>
      <c r="AT74" s="48" t="s">
        <v>2091</v>
      </c>
      <c r="AU74" s="50">
        <v>5.3890000000000002</v>
      </c>
      <c r="AV74" s="48"/>
      <c r="AW74" s="48"/>
      <c r="AX74" s="48"/>
      <c r="AY74" s="48"/>
      <c r="AZ74" s="48" t="s">
        <v>1825</v>
      </c>
      <c r="BA74" s="48"/>
      <c r="BB74" s="48"/>
      <c r="BC74" s="48"/>
      <c r="BD74" s="48"/>
      <c r="BE74" s="48"/>
      <c r="BF74" s="48"/>
      <c r="BG74" s="48"/>
      <c r="BH74" s="48"/>
      <c r="BI74" s="48"/>
      <c r="BJ74" s="48"/>
      <c r="BK74" s="48"/>
      <c r="BL74" s="48"/>
      <c r="BM74" s="48"/>
      <c r="BN74" s="48"/>
      <c r="BO74" s="48"/>
      <c r="BP74" s="49" t="s">
        <v>2088</v>
      </c>
    </row>
    <row r="75" spans="1:68">
      <c r="A75" s="49" t="s">
        <v>2092</v>
      </c>
      <c r="B75" s="48" t="s">
        <v>314</v>
      </c>
      <c r="C75" s="50">
        <v>200</v>
      </c>
      <c r="D75" s="48" t="s">
        <v>315</v>
      </c>
      <c r="E75" s="452" t="s">
        <v>316</v>
      </c>
      <c r="F75" s="453"/>
      <c r="G75" s="48" t="s">
        <v>1845</v>
      </c>
      <c r="H75" s="50">
        <v>50</v>
      </c>
      <c r="I75" s="50">
        <v>438</v>
      </c>
      <c r="J75" s="48" t="s">
        <v>1846</v>
      </c>
      <c r="K75" s="50">
        <v>132</v>
      </c>
      <c r="L75" s="50">
        <v>839</v>
      </c>
      <c r="M75" s="48"/>
      <c r="N75" s="50">
        <v>0</v>
      </c>
      <c r="O75" s="48"/>
      <c r="P75" s="50">
        <v>0</v>
      </c>
      <c r="Q75" s="48" t="s">
        <v>2093</v>
      </c>
      <c r="R75" s="50">
        <v>43</v>
      </c>
      <c r="S75" s="48" t="s">
        <v>2094</v>
      </c>
      <c r="T75" s="50">
        <v>34</v>
      </c>
      <c r="U75" s="452" t="s">
        <v>1823</v>
      </c>
      <c r="V75" s="453"/>
      <c r="W75" s="453"/>
      <c r="X75" s="454" t="s">
        <v>2092</v>
      </c>
      <c r="Y75" s="453"/>
      <c r="Z75" s="453"/>
      <c r="AA75" s="453"/>
      <c r="AB75" s="453"/>
      <c r="AC75" s="453"/>
      <c r="AD75" s="50">
        <v>350376</v>
      </c>
      <c r="AE75" s="50">
        <v>1466</v>
      </c>
      <c r="AF75" s="50">
        <v>3.278</v>
      </c>
      <c r="AG75" s="50">
        <v>4</v>
      </c>
      <c r="AH75" s="48"/>
      <c r="AI75" s="50">
        <v>42</v>
      </c>
      <c r="AJ75" s="50">
        <v>5</v>
      </c>
      <c r="AK75" s="50">
        <v>1.6</v>
      </c>
      <c r="AL75" s="50">
        <v>218</v>
      </c>
      <c r="AM75" s="50">
        <v>50</v>
      </c>
      <c r="AN75" s="50">
        <v>7</v>
      </c>
      <c r="AO75" s="50">
        <v>7</v>
      </c>
      <c r="AP75" s="48"/>
      <c r="AQ75" s="48"/>
      <c r="AR75" s="48"/>
      <c r="AS75" s="48"/>
      <c r="AT75" s="48" t="s">
        <v>2095</v>
      </c>
      <c r="AU75" s="50">
        <v>6.016</v>
      </c>
      <c r="AV75" s="48"/>
      <c r="AW75" s="48"/>
      <c r="AX75" s="48"/>
      <c r="AY75" s="48"/>
      <c r="AZ75" s="48" t="s">
        <v>1825</v>
      </c>
      <c r="BA75" s="48"/>
      <c r="BB75" s="48"/>
      <c r="BC75" s="48"/>
      <c r="BD75" s="48"/>
      <c r="BE75" s="48"/>
      <c r="BF75" s="48"/>
      <c r="BG75" s="48"/>
      <c r="BH75" s="48"/>
      <c r="BI75" s="48"/>
      <c r="BJ75" s="48"/>
      <c r="BK75" s="48"/>
      <c r="BL75" s="48"/>
      <c r="BM75" s="48"/>
      <c r="BN75" s="48"/>
      <c r="BO75" s="48"/>
      <c r="BP75" s="49" t="s">
        <v>2092</v>
      </c>
    </row>
    <row r="76" spans="1:68">
      <c r="A76" s="49" t="s">
        <v>852</v>
      </c>
      <c r="B76" s="48" t="s">
        <v>314</v>
      </c>
      <c r="C76" s="50">
        <v>200</v>
      </c>
      <c r="D76" s="48" t="s">
        <v>315</v>
      </c>
      <c r="E76" s="452" t="s">
        <v>316</v>
      </c>
      <c r="F76" s="453"/>
      <c r="G76" s="48" t="s">
        <v>1850</v>
      </c>
      <c r="H76" s="50">
        <v>61</v>
      </c>
      <c r="I76" s="50">
        <v>560</v>
      </c>
      <c r="J76" s="48"/>
      <c r="K76" s="50">
        <v>0</v>
      </c>
      <c r="L76" s="50">
        <v>0</v>
      </c>
      <c r="M76" s="48"/>
      <c r="N76" s="50">
        <v>0</v>
      </c>
      <c r="O76" s="48"/>
      <c r="P76" s="50">
        <v>0</v>
      </c>
      <c r="Q76" s="48" t="s">
        <v>2096</v>
      </c>
      <c r="R76" s="50">
        <v>48</v>
      </c>
      <c r="S76" s="48" t="s">
        <v>2097</v>
      </c>
      <c r="T76" s="50">
        <v>43</v>
      </c>
      <c r="U76" s="452" t="s">
        <v>1823</v>
      </c>
      <c r="V76" s="453"/>
      <c r="W76" s="453"/>
      <c r="X76" s="454" t="s">
        <v>852</v>
      </c>
      <c r="Y76" s="453"/>
      <c r="Z76" s="453"/>
      <c r="AA76" s="453"/>
      <c r="AB76" s="453"/>
      <c r="AC76" s="453"/>
      <c r="AD76" s="50">
        <v>336567</v>
      </c>
      <c r="AE76" s="50">
        <v>1022</v>
      </c>
      <c r="AF76" s="50">
        <v>2.2949999999999999</v>
      </c>
      <c r="AG76" s="50">
        <v>3</v>
      </c>
      <c r="AH76" s="48"/>
      <c r="AI76" s="50">
        <v>32</v>
      </c>
      <c r="AJ76" s="50">
        <v>5</v>
      </c>
      <c r="AK76" s="50">
        <v>1.6</v>
      </c>
      <c r="AL76" s="50">
        <v>206</v>
      </c>
      <c r="AM76" s="50">
        <v>50</v>
      </c>
      <c r="AN76" s="50">
        <v>6</v>
      </c>
      <c r="AO76" s="50">
        <v>6</v>
      </c>
      <c r="AP76" s="48"/>
      <c r="AQ76" s="48"/>
      <c r="AR76" s="48"/>
      <c r="AS76" s="48"/>
      <c r="AT76" s="48" t="s">
        <v>2098</v>
      </c>
      <c r="AU76" s="50">
        <v>0.14799999999999999</v>
      </c>
      <c r="AV76" s="48"/>
      <c r="AW76" s="48"/>
      <c r="AX76" s="48"/>
      <c r="AY76" s="48"/>
      <c r="AZ76" s="48" t="s">
        <v>1825</v>
      </c>
      <c r="BA76" s="48"/>
      <c r="BB76" s="48"/>
      <c r="BC76" s="48"/>
      <c r="BD76" s="48"/>
      <c r="BE76" s="48"/>
      <c r="BF76" s="48"/>
      <c r="BG76" s="48"/>
      <c r="BH76" s="48"/>
      <c r="BI76" s="48"/>
      <c r="BJ76" s="48"/>
      <c r="BK76" s="48"/>
      <c r="BL76" s="48"/>
      <c r="BM76" s="48"/>
      <c r="BN76" s="48"/>
      <c r="BO76" s="48"/>
      <c r="BP76" s="49" t="s">
        <v>852</v>
      </c>
    </row>
    <row r="77" spans="1:68">
      <c r="A77" s="49" t="s">
        <v>864</v>
      </c>
      <c r="B77" s="48" t="s">
        <v>314</v>
      </c>
      <c r="C77" s="50">
        <v>200</v>
      </c>
      <c r="D77" s="48" t="s">
        <v>315</v>
      </c>
      <c r="E77" s="452" t="s">
        <v>316</v>
      </c>
      <c r="F77" s="453"/>
      <c r="G77" s="48" t="s">
        <v>1854</v>
      </c>
      <c r="H77" s="50">
        <v>56</v>
      </c>
      <c r="I77" s="50">
        <v>484</v>
      </c>
      <c r="J77" s="48"/>
      <c r="K77" s="50">
        <v>0</v>
      </c>
      <c r="L77" s="50">
        <v>0</v>
      </c>
      <c r="M77" s="48"/>
      <c r="N77" s="50">
        <v>0</v>
      </c>
      <c r="O77" s="48"/>
      <c r="P77" s="50">
        <v>0</v>
      </c>
      <c r="Q77" s="48" t="s">
        <v>2099</v>
      </c>
      <c r="R77" s="50">
        <v>41</v>
      </c>
      <c r="S77" s="48" t="s">
        <v>2080</v>
      </c>
      <c r="T77" s="50">
        <v>14</v>
      </c>
      <c r="U77" s="452" t="s">
        <v>1823</v>
      </c>
      <c r="V77" s="453"/>
      <c r="W77" s="453"/>
      <c r="X77" s="454" t="s">
        <v>864</v>
      </c>
      <c r="Y77" s="453"/>
      <c r="Z77" s="453"/>
      <c r="AA77" s="453"/>
      <c r="AB77" s="453"/>
      <c r="AC77" s="453"/>
      <c r="AD77" s="50">
        <v>363517</v>
      </c>
      <c r="AE77" s="50">
        <v>2311</v>
      </c>
      <c r="AF77" s="50">
        <v>5.0229999999999997</v>
      </c>
      <c r="AG77" s="50">
        <v>4</v>
      </c>
      <c r="AH77" s="48"/>
      <c r="AI77" s="50">
        <v>78</v>
      </c>
      <c r="AJ77" s="50">
        <v>5</v>
      </c>
      <c r="AK77" s="50">
        <v>1.6</v>
      </c>
      <c r="AL77" s="50">
        <v>252</v>
      </c>
      <c r="AM77" s="50">
        <v>50</v>
      </c>
      <c r="AN77" s="50">
        <v>6</v>
      </c>
      <c r="AO77" s="50">
        <v>6</v>
      </c>
      <c r="AP77" s="48"/>
      <c r="AQ77" s="48"/>
      <c r="AR77" s="48"/>
      <c r="AS77" s="48"/>
      <c r="AT77" s="48" t="s">
        <v>2100</v>
      </c>
      <c r="AU77" s="50">
        <v>2.9510000000000001</v>
      </c>
      <c r="AV77" s="48"/>
      <c r="AW77" s="48"/>
      <c r="AX77" s="48"/>
      <c r="AY77" s="48"/>
      <c r="AZ77" s="48" t="s">
        <v>1825</v>
      </c>
      <c r="BA77" s="48"/>
      <c r="BB77" s="48"/>
      <c r="BC77" s="48"/>
      <c r="BD77" s="48"/>
      <c r="BE77" s="48"/>
      <c r="BF77" s="48"/>
      <c r="BG77" s="48"/>
      <c r="BH77" s="48"/>
      <c r="BI77" s="48"/>
      <c r="BJ77" s="48"/>
      <c r="BK77" s="48"/>
      <c r="BL77" s="48"/>
      <c r="BM77" s="48"/>
      <c r="BN77" s="48"/>
      <c r="BO77" s="48"/>
      <c r="BP77" s="49" t="s">
        <v>864</v>
      </c>
    </row>
    <row r="78" spans="1:68">
      <c r="A78" s="49" t="s">
        <v>2101</v>
      </c>
      <c r="B78" s="48" t="s">
        <v>314</v>
      </c>
      <c r="C78" s="50">
        <v>200</v>
      </c>
      <c r="D78" s="48" t="s">
        <v>315</v>
      </c>
      <c r="E78" s="452" t="s">
        <v>316</v>
      </c>
      <c r="F78" s="453"/>
      <c r="G78" s="48" t="s">
        <v>1857</v>
      </c>
      <c r="H78" s="50">
        <v>57</v>
      </c>
      <c r="I78" s="50">
        <v>509</v>
      </c>
      <c r="J78" s="48" t="s">
        <v>1858</v>
      </c>
      <c r="K78" s="50">
        <v>140</v>
      </c>
      <c r="L78" s="50">
        <v>915</v>
      </c>
      <c r="M78" s="48"/>
      <c r="N78" s="50">
        <v>0</v>
      </c>
      <c r="O78" s="48"/>
      <c r="P78" s="50">
        <v>0</v>
      </c>
      <c r="Q78" s="48" t="s">
        <v>2102</v>
      </c>
      <c r="R78" s="50">
        <v>80</v>
      </c>
      <c r="S78" s="48" t="s">
        <v>2103</v>
      </c>
      <c r="T78" s="50">
        <v>55</v>
      </c>
      <c r="U78" s="452" t="s">
        <v>1823</v>
      </c>
      <c r="V78" s="453"/>
      <c r="W78" s="453"/>
      <c r="X78" s="454" t="s">
        <v>2101</v>
      </c>
      <c r="Y78" s="453"/>
      <c r="Z78" s="453"/>
      <c r="AA78" s="453"/>
      <c r="AB78" s="453"/>
      <c r="AC78" s="453"/>
      <c r="AD78" s="50">
        <v>342558</v>
      </c>
      <c r="AE78" s="50">
        <v>1102</v>
      </c>
      <c r="AF78" s="50">
        <v>2.6019999999999999</v>
      </c>
      <c r="AG78" s="50">
        <v>4</v>
      </c>
      <c r="AH78" s="48"/>
      <c r="AI78" s="50">
        <v>34</v>
      </c>
      <c r="AJ78" s="50">
        <v>6</v>
      </c>
      <c r="AK78" s="50">
        <v>1.92</v>
      </c>
      <c r="AL78" s="50">
        <v>210</v>
      </c>
      <c r="AM78" s="50">
        <v>50</v>
      </c>
      <c r="AN78" s="50">
        <v>7</v>
      </c>
      <c r="AO78" s="50">
        <v>7</v>
      </c>
      <c r="AP78" s="48"/>
      <c r="AQ78" s="48"/>
      <c r="AR78" s="48"/>
      <c r="AS78" s="48"/>
      <c r="AT78" s="48" t="s">
        <v>2104</v>
      </c>
      <c r="AU78" s="50">
        <v>0.128</v>
      </c>
      <c r="AV78" s="48"/>
      <c r="AW78" s="48"/>
      <c r="AX78" s="48"/>
      <c r="AY78" s="48"/>
      <c r="AZ78" s="48" t="s">
        <v>1825</v>
      </c>
      <c r="BA78" s="48"/>
      <c r="BB78" s="48"/>
      <c r="BC78" s="48"/>
      <c r="BD78" s="48"/>
      <c r="BE78" s="48"/>
      <c r="BF78" s="48"/>
      <c r="BG78" s="48"/>
      <c r="BH78" s="48"/>
      <c r="BI78" s="48"/>
      <c r="BJ78" s="48"/>
      <c r="BK78" s="48"/>
      <c r="BL78" s="48"/>
      <c r="BM78" s="48"/>
      <c r="BN78" s="48"/>
      <c r="BO78" s="48"/>
      <c r="BP78" s="49" t="s">
        <v>2101</v>
      </c>
    </row>
    <row r="79" spans="1:68">
      <c r="A79" s="49" t="s">
        <v>2105</v>
      </c>
      <c r="B79" s="48" t="s">
        <v>314</v>
      </c>
      <c r="C79" s="50">
        <v>200</v>
      </c>
      <c r="D79" s="48" t="s">
        <v>315</v>
      </c>
      <c r="E79" s="452" t="s">
        <v>316</v>
      </c>
      <c r="F79" s="453"/>
      <c r="G79" s="48" t="s">
        <v>1863</v>
      </c>
      <c r="H79" s="50">
        <v>63</v>
      </c>
      <c r="I79" s="50">
        <v>606</v>
      </c>
      <c r="J79" s="48" t="s">
        <v>1864</v>
      </c>
      <c r="K79" s="50">
        <v>137</v>
      </c>
      <c r="L79" s="50">
        <v>916</v>
      </c>
      <c r="M79" s="48"/>
      <c r="N79" s="50">
        <v>0</v>
      </c>
      <c r="O79" s="48"/>
      <c r="P79" s="50">
        <v>0</v>
      </c>
      <c r="Q79" s="48" t="s">
        <v>2106</v>
      </c>
      <c r="R79" s="50">
        <v>27</v>
      </c>
      <c r="S79" s="48" t="s">
        <v>1866</v>
      </c>
      <c r="T79" s="50">
        <v>33</v>
      </c>
      <c r="U79" s="452" t="s">
        <v>1823</v>
      </c>
      <c r="V79" s="453"/>
      <c r="W79" s="453"/>
      <c r="X79" s="454" t="s">
        <v>2105</v>
      </c>
      <c r="Y79" s="453"/>
      <c r="Z79" s="453"/>
      <c r="AA79" s="453"/>
      <c r="AB79" s="453"/>
      <c r="AC79" s="453"/>
      <c r="AD79" s="50">
        <v>378014</v>
      </c>
      <c r="AE79" s="50">
        <v>3619</v>
      </c>
      <c r="AF79" s="50">
        <v>5.125</v>
      </c>
      <c r="AG79" s="50">
        <v>3</v>
      </c>
      <c r="AH79" s="48"/>
      <c r="AI79" s="50">
        <v>297</v>
      </c>
      <c r="AJ79" s="50">
        <v>124</v>
      </c>
      <c r="AK79" s="50">
        <v>39.74</v>
      </c>
      <c r="AL79" s="50">
        <v>233</v>
      </c>
      <c r="AM79" s="50">
        <v>52</v>
      </c>
      <c r="AN79" s="50">
        <v>7</v>
      </c>
      <c r="AO79" s="50">
        <v>7</v>
      </c>
      <c r="AP79" s="48"/>
      <c r="AQ79" s="48"/>
      <c r="AR79" s="48"/>
      <c r="AS79" s="48"/>
      <c r="AT79" s="48" t="s">
        <v>2107</v>
      </c>
      <c r="AU79" s="50">
        <v>0.16200000000000001</v>
      </c>
      <c r="AV79" s="48"/>
      <c r="AW79" s="48"/>
      <c r="AX79" s="48"/>
      <c r="AY79" s="48"/>
      <c r="AZ79" s="48" t="s">
        <v>1825</v>
      </c>
      <c r="BA79" s="48"/>
      <c r="BB79" s="48"/>
      <c r="BC79" s="48"/>
      <c r="BD79" s="48"/>
      <c r="BE79" s="48"/>
      <c r="BF79" s="48"/>
      <c r="BG79" s="48"/>
      <c r="BH79" s="48"/>
      <c r="BI79" s="48"/>
      <c r="BJ79" s="48"/>
      <c r="BK79" s="48"/>
      <c r="BL79" s="48"/>
      <c r="BM79" s="48"/>
      <c r="BN79" s="48"/>
      <c r="BO79" s="48"/>
      <c r="BP79" s="49" t="s">
        <v>2105</v>
      </c>
    </row>
    <row r="80" spans="1:68">
      <c r="A80" s="49" t="s">
        <v>2108</v>
      </c>
      <c r="B80" s="48" t="s">
        <v>314</v>
      </c>
      <c r="C80" s="50">
        <v>200</v>
      </c>
      <c r="D80" s="48" t="s">
        <v>315</v>
      </c>
      <c r="E80" s="452" t="s">
        <v>316</v>
      </c>
      <c r="F80" s="453"/>
      <c r="G80" s="48" t="s">
        <v>1869</v>
      </c>
      <c r="H80" s="50">
        <v>59</v>
      </c>
      <c r="I80" s="50">
        <v>514</v>
      </c>
      <c r="J80" s="48"/>
      <c r="K80" s="50">
        <v>0</v>
      </c>
      <c r="L80" s="50">
        <v>0</v>
      </c>
      <c r="M80" s="48"/>
      <c r="N80" s="50">
        <v>0</v>
      </c>
      <c r="O80" s="48"/>
      <c r="P80" s="50">
        <v>0</v>
      </c>
      <c r="Q80" s="48" t="s">
        <v>2109</v>
      </c>
      <c r="R80" s="50">
        <v>47</v>
      </c>
      <c r="S80" s="48" t="s">
        <v>2080</v>
      </c>
      <c r="T80" s="50">
        <v>14</v>
      </c>
      <c r="U80" s="452" t="s">
        <v>1823</v>
      </c>
      <c r="V80" s="453"/>
      <c r="W80" s="453"/>
      <c r="X80" s="454" t="s">
        <v>2108</v>
      </c>
      <c r="Y80" s="453"/>
      <c r="Z80" s="453"/>
      <c r="AA80" s="453"/>
      <c r="AB80" s="48"/>
      <c r="AC80" s="48"/>
      <c r="AD80" s="50">
        <v>337958</v>
      </c>
      <c r="AE80" s="50">
        <v>1461</v>
      </c>
      <c r="AF80" s="50">
        <v>3.1259999999999999</v>
      </c>
      <c r="AG80" s="50">
        <v>4</v>
      </c>
      <c r="AH80" s="48"/>
      <c r="AI80" s="50">
        <v>28</v>
      </c>
      <c r="AJ80" s="50">
        <v>5</v>
      </c>
      <c r="AK80" s="50">
        <v>1.6</v>
      </c>
      <c r="AL80" s="50">
        <v>202</v>
      </c>
      <c r="AM80" s="50">
        <v>50</v>
      </c>
      <c r="AN80" s="50">
        <v>6</v>
      </c>
      <c r="AO80" s="50">
        <v>6</v>
      </c>
      <c r="AP80" s="48"/>
      <c r="AQ80" s="48"/>
      <c r="AR80" s="48"/>
      <c r="AS80" s="48"/>
      <c r="AT80" s="48" t="s">
        <v>2110</v>
      </c>
      <c r="AU80" s="50">
        <v>0.16500000000000001</v>
      </c>
      <c r="AV80" s="48"/>
      <c r="AW80" s="48"/>
      <c r="AX80" s="48"/>
      <c r="AY80" s="48"/>
      <c r="AZ80" s="48" t="s">
        <v>1825</v>
      </c>
      <c r="BA80" s="48"/>
      <c r="BB80" s="48"/>
      <c r="BC80" s="48"/>
      <c r="BD80" s="48"/>
      <c r="BE80" s="48"/>
      <c r="BF80" s="48"/>
      <c r="BG80" s="48"/>
      <c r="BH80" s="48"/>
      <c r="BI80" s="48"/>
      <c r="BJ80" s="48"/>
      <c r="BK80" s="48"/>
      <c r="BL80" s="48"/>
      <c r="BM80" s="48"/>
      <c r="BN80" s="48"/>
      <c r="BO80" s="48"/>
      <c r="BP80" s="49" t="s">
        <v>2108</v>
      </c>
    </row>
    <row r="81" spans="1:68">
      <c r="A81" s="49" t="s">
        <v>1398</v>
      </c>
      <c r="B81" s="48" t="s">
        <v>314</v>
      </c>
      <c r="C81" s="50">
        <v>200</v>
      </c>
      <c r="D81" s="48" t="s">
        <v>315</v>
      </c>
      <c r="E81" s="452" t="s">
        <v>316</v>
      </c>
      <c r="F81" s="453"/>
      <c r="G81" s="48" t="s">
        <v>1872</v>
      </c>
      <c r="H81" s="50">
        <v>58</v>
      </c>
      <c r="I81" s="50">
        <v>500</v>
      </c>
      <c r="J81" s="48"/>
      <c r="K81" s="50">
        <v>0</v>
      </c>
      <c r="L81" s="50">
        <v>0</v>
      </c>
      <c r="M81" s="48"/>
      <c r="N81" s="50">
        <v>0</v>
      </c>
      <c r="O81" s="48"/>
      <c r="P81" s="50">
        <v>0</v>
      </c>
      <c r="Q81" s="48" t="s">
        <v>2111</v>
      </c>
      <c r="R81" s="50">
        <v>49</v>
      </c>
      <c r="S81" s="48" t="s">
        <v>2080</v>
      </c>
      <c r="T81" s="50">
        <v>14</v>
      </c>
      <c r="U81" s="452" t="s">
        <v>1823</v>
      </c>
      <c r="V81" s="453"/>
      <c r="W81" s="453"/>
      <c r="X81" s="454" t="s">
        <v>1398</v>
      </c>
      <c r="Y81" s="453"/>
      <c r="Z81" s="453"/>
      <c r="AA81" s="453"/>
      <c r="AB81" s="453"/>
      <c r="AC81" s="453"/>
      <c r="AD81" s="50">
        <v>348889</v>
      </c>
      <c r="AE81" s="50">
        <v>1216</v>
      </c>
      <c r="AF81" s="50">
        <v>2.4630000000000001</v>
      </c>
      <c r="AG81" s="50">
        <v>4</v>
      </c>
      <c r="AH81" s="48"/>
      <c r="AI81" s="50">
        <v>35</v>
      </c>
      <c r="AJ81" s="50">
        <v>4</v>
      </c>
      <c r="AK81" s="50">
        <v>1.28</v>
      </c>
      <c r="AL81" s="50">
        <v>209</v>
      </c>
      <c r="AM81" s="50">
        <v>49</v>
      </c>
      <c r="AN81" s="50">
        <v>6</v>
      </c>
      <c r="AO81" s="50">
        <v>6</v>
      </c>
      <c r="AP81" s="48"/>
      <c r="AQ81" s="48"/>
      <c r="AR81" s="48"/>
      <c r="AS81" s="48"/>
      <c r="AT81" s="48" t="s">
        <v>2112</v>
      </c>
      <c r="AU81" s="50">
        <v>5.2309999999999999</v>
      </c>
      <c r="AV81" s="48"/>
      <c r="AW81" s="48"/>
      <c r="AX81" s="48"/>
      <c r="AY81" s="48"/>
      <c r="AZ81" s="48" t="s">
        <v>1825</v>
      </c>
      <c r="BA81" s="48"/>
      <c r="BB81" s="48"/>
      <c r="BC81" s="48"/>
      <c r="BD81" s="48"/>
      <c r="BE81" s="48"/>
      <c r="BF81" s="48"/>
      <c r="BG81" s="48"/>
      <c r="BH81" s="48"/>
      <c r="BI81" s="48"/>
      <c r="BJ81" s="48"/>
      <c r="BK81" s="48"/>
      <c r="BL81" s="48"/>
      <c r="BM81" s="48"/>
      <c r="BN81" s="48"/>
      <c r="BO81" s="48"/>
      <c r="BP81" s="49" t="s">
        <v>1398</v>
      </c>
    </row>
    <row r="82" spans="1:68">
      <c r="A82" s="49" t="s">
        <v>1758</v>
      </c>
      <c r="B82" s="48" t="s">
        <v>314</v>
      </c>
      <c r="C82" s="50">
        <v>200</v>
      </c>
      <c r="D82" s="48" t="s">
        <v>315</v>
      </c>
      <c r="E82" s="452" t="s">
        <v>316</v>
      </c>
      <c r="F82" s="453"/>
      <c r="G82" s="48" t="s">
        <v>1875</v>
      </c>
      <c r="H82" s="50">
        <v>64</v>
      </c>
      <c r="I82" s="50">
        <v>594</v>
      </c>
      <c r="J82" s="48" t="s">
        <v>1876</v>
      </c>
      <c r="K82" s="50">
        <v>140</v>
      </c>
      <c r="L82" s="50">
        <v>906</v>
      </c>
      <c r="M82" s="48"/>
      <c r="N82" s="50">
        <v>0</v>
      </c>
      <c r="O82" s="48"/>
      <c r="P82" s="50">
        <v>0</v>
      </c>
      <c r="Q82" s="48" t="s">
        <v>2113</v>
      </c>
      <c r="R82" s="50">
        <v>67</v>
      </c>
      <c r="S82" s="48" t="s">
        <v>2114</v>
      </c>
      <c r="T82" s="50">
        <v>38</v>
      </c>
      <c r="U82" s="452" t="s">
        <v>1823</v>
      </c>
      <c r="V82" s="453"/>
      <c r="W82" s="453"/>
      <c r="X82" s="454" t="s">
        <v>1758</v>
      </c>
      <c r="Y82" s="453"/>
      <c r="Z82" s="453"/>
      <c r="AA82" s="453"/>
      <c r="AB82" s="453"/>
      <c r="AC82" s="453"/>
      <c r="AD82" s="50">
        <v>345822</v>
      </c>
      <c r="AE82" s="50">
        <v>1480</v>
      </c>
      <c r="AF82" s="50">
        <v>3.1739999999999999</v>
      </c>
      <c r="AG82" s="50">
        <v>5</v>
      </c>
      <c r="AH82" s="48"/>
      <c r="AI82" s="50">
        <v>35</v>
      </c>
      <c r="AJ82" s="50">
        <v>5</v>
      </c>
      <c r="AK82" s="50">
        <v>1.6</v>
      </c>
      <c r="AL82" s="50">
        <v>210</v>
      </c>
      <c r="AM82" s="50">
        <v>50</v>
      </c>
      <c r="AN82" s="50">
        <v>8</v>
      </c>
      <c r="AO82" s="50">
        <v>8</v>
      </c>
      <c r="AP82" s="48"/>
      <c r="AQ82" s="48"/>
      <c r="AR82" s="48"/>
      <c r="AS82" s="48"/>
      <c r="AT82" s="48" t="s">
        <v>2115</v>
      </c>
      <c r="AU82" s="50">
        <v>0.126</v>
      </c>
      <c r="AV82" s="48"/>
      <c r="AW82" s="48"/>
      <c r="AX82" s="48"/>
      <c r="AY82" s="48"/>
      <c r="AZ82" s="48" t="s">
        <v>1825</v>
      </c>
      <c r="BA82" s="48"/>
      <c r="BB82" s="48"/>
      <c r="BC82" s="48"/>
      <c r="BD82" s="48"/>
      <c r="BE82" s="48"/>
      <c r="BF82" s="48"/>
      <c r="BG82" s="48"/>
      <c r="BH82" s="48"/>
      <c r="BI82" s="48"/>
      <c r="BJ82" s="48"/>
      <c r="BK82" s="48"/>
      <c r="BL82" s="48"/>
      <c r="BM82" s="48"/>
      <c r="BN82" s="48"/>
      <c r="BO82" s="48"/>
      <c r="BP82" s="49" t="s">
        <v>1758</v>
      </c>
    </row>
    <row r="83" spans="1:68">
      <c r="A83" s="49" t="s">
        <v>653</v>
      </c>
      <c r="B83" s="48" t="s">
        <v>314</v>
      </c>
      <c r="C83" s="50">
        <v>200</v>
      </c>
      <c r="D83" s="48" t="s">
        <v>315</v>
      </c>
      <c r="E83" s="452" t="s">
        <v>316</v>
      </c>
      <c r="F83" s="453"/>
      <c r="G83" s="48" t="s">
        <v>1880</v>
      </c>
      <c r="H83" s="50">
        <v>99</v>
      </c>
      <c r="I83" s="50">
        <v>872</v>
      </c>
      <c r="J83" s="48"/>
      <c r="K83" s="50">
        <v>0</v>
      </c>
      <c r="L83" s="50">
        <v>0</v>
      </c>
      <c r="M83" s="48"/>
      <c r="N83" s="50">
        <v>0</v>
      </c>
      <c r="O83" s="48"/>
      <c r="P83" s="50">
        <v>0</v>
      </c>
      <c r="Q83" s="48" t="s">
        <v>2116</v>
      </c>
      <c r="R83" s="50">
        <v>67</v>
      </c>
      <c r="S83" s="48" t="s">
        <v>2080</v>
      </c>
      <c r="T83" s="50">
        <v>14</v>
      </c>
      <c r="U83" s="452" t="s">
        <v>1823</v>
      </c>
      <c r="V83" s="453"/>
      <c r="W83" s="453"/>
      <c r="X83" s="454" t="s">
        <v>653</v>
      </c>
      <c r="Y83" s="453"/>
      <c r="Z83" s="453"/>
      <c r="AA83" s="453"/>
      <c r="AB83" s="453"/>
      <c r="AC83" s="453"/>
      <c r="AD83" s="50">
        <v>331507</v>
      </c>
      <c r="AE83" s="50">
        <v>757</v>
      </c>
      <c r="AF83" s="50">
        <v>1.7509999999999999</v>
      </c>
      <c r="AG83" s="50">
        <v>3</v>
      </c>
      <c r="AH83" s="48"/>
      <c r="AI83" s="50">
        <v>28</v>
      </c>
      <c r="AJ83" s="50">
        <v>5</v>
      </c>
      <c r="AK83" s="50">
        <v>1.6</v>
      </c>
      <c r="AL83" s="50">
        <v>202</v>
      </c>
      <c r="AM83" s="50">
        <v>50</v>
      </c>
      <c r="AN83" s="50">
        <v>6</v>
      </c>
      <c r="AO83" s="50">
        <v>6</v>
      </c>
      <c r="AP83" s="48"/>
      <c r="AQ83" s="48"/>
      <c r="AR83" s="48"/>
      <c r="AS83" s="48"/>
      <c r="AT83" s="48" t="s">
        <v>2117</v>
      </c>
      <c r="AU83" s="50">
        <v>0.06</v>
      </c>
      <c r="AV83" s="48"/>
      <c r="AW83" s="48"/>
      <c r="AX83" s="48"/>
      <c r="AY83" s="48"/>
      <c r="AZ83" s="48" t="s">
        <v>1825</v>
      </c>
      <c r="BA83" s="48"/>
      <c r="BB83" s="48"/>
      <c r="BC83" s="48"/>
      <c r="BD83" s="48"/>
      <c r="BE83" s="48"/>
      <c r="BF83" s="48"/>
      <c r="BG83" s="48"/>
      <c r="BH83" s="48"/>
      <c r="BI83" s="48"/>
      <c r="BJ83" s="48"/>
      <c r="BK83" s="48"/>
      <c r="BL83" s="48"/>
      <c r="BM83" s="48"/>
      <c r="BN83" s="48"/>
      <c r="BO83" s="48"/>
      <c r="BP83" s="49" t="s">
        <v>653</v>
      </c>
    </row>
    <row r="84" spans="1:68">
      <c r="A84" s="49" t="s">
        <v>2118</v>
      </c>
      <c r="B84" s="48" t="s">
        <v>314</v>
      </c>
      <c r="C84" s="50">
        <v>200</v>
      </c>
      <c r="D84" s="48" t="s">
        <v>315</v>
      </c>
      <c r="E84" s="452" t="s">
        <v>316</v>
      </c>
      <c r="F84" s="453"/>
      <c r="G84" s="48" t="s">
        <v>1884</v>
      </c>
      <c r="H84" s="50">
        <v>68</v>
      </c>
      <c r="I84" s="50">
        <v>595</v>
      </c>
      <c r="J84" s="48"/>
      <c r="K84" s="50">
        <v>0</v>
      </c>
      <c r="L84" s="50">
        <v>0</v>
      </c>
      <c r="M84" s="48"/>
      <c r="N84" s="50">
        <v>0</v>
      </c>
      <c r="O84" s="48"/>
      <c r="P84" s="50">
        <v>0</v>
      </c>
      <c r="Q84" s="48" t="s">
        <v>2119</v>
      </c>
      <c r="R84" s="50">
        <v>62</v>
      </c>
      <c r="S84" s="48" t="s">
        <v>2120</v>
      </c>
      <c r="T84" s="50">
        <v>55</v>
      </c>
      <c r="U84" s="452" t="s">
        <v>1823</v>
      </c>
      <c r="V84" s="453"/>
      <c r="W84" s="453"/>
      <c r="X84" s="454" t="s">
        <v>2118</v>
      </c>
      <c r="Y84" s="453"/>
      <c r="Z84" s="453"/>
      <c r="AA84" s="453"/>
      <c r="AB84" s="453"/>
      <c r="AC84" s="453"/>
      <c r="AD84" s="50">
        <v>339955</v>
      </c>
      <c r="AE84" s="50">
        <v>1409</v>
      </c>
      <c r="AF84" s="50">
        <v>3.0760000000000001</v>
      </c>
      <c r="AG84" s="50">
        <v>5</v>
      </c>
      <c r="AH84" s="48"/>
      <c r="AI84" s="50">
        <v>34</v>
      </c>
      <c r="AJ84" s="50">
        <v>5</v>
      </c>
      <c r="AK84" s="50">
        <v>1.6</v>
      </c>
      <c r="AL84" s="50">
        <v>208</v>
      </c>
      <c r="AM84" s="50">
        <v>50</v>
      </c>
      <c r="AN84" s="50">
        <v>6</v>
      </c>
      <c r="AO84" s="50">
        <v>6</v>
      </c>
      <c r="AP84" s="48"/>
      <c r="AQ84" s="48"/>
      <c r="AR84" s="48"/>
      <c r="AS84" s="48"/>
      <c r="AT84" s="48" t="s">
        <v>2121</v>
      </c>
      <c r="AU84" s="50">
        <v>0.13</v>
      </c>
      <c r="AV84" s="48"/>
      <c r="AW84" s="48"/>
      <c r="AX84" s="48"/>
      <c r="AY84" s="48"/>
      <c r="AZ84" s="48" t="s">
        <v>1825</v>
      </c>
      <c r="BA84" s="48"/>
      <c r="BB84" s="48"/>
      <c r="BC84" s="48"/>
      <c r="BD84" s="48"/>
      <c r="BE84" s="48"/>
      <c r="BF84" s="48"/>
      <c r="BG84" s="48"/>
      <c r="BH84" s="48"/>
      <c r="BI84" s="48"/>
      <c r="BJ84" s="48"/>
      <c r="BK84" s="48"/>
      <c r="BL84" s="48"/>
      <c r="BM84" s="48"/>
      <c r="BN84" s="48"/>
      <c r="BO84" s="48"/>
      <c r="BP84" s="49" t="s">
        <v>2118</v>
      </c>
    </row>
    <row r="85" spans="1:68">
      <c r="A85" s="49" t="s">
        <v>2122</v>
      </c>
      <c r="B85" s="48" t="s">
        <v>314</v>
      </c>
      <c r="C85" s="50">
        <v>200</v>
      </c>
      <c r="D85" s="48" t="s">
        <v>315</v>
      </c>
      <c r="E85" s="452" t="s">
        <v>316</v>
      </c>
      <c r="F85" s="453"/>
      <c r="G85" s="48" t="s">
        <v>1889</v>
      </c>
      <c r="H85" s="50">
        <v>62</v>
      </c>
      <c r="I85" s="50">
        <v>585</v>
      </c>
      <c r="J85" s="48" t="s">
        <v>1890</v>
      </c>
      <c r="K85" s="50">
        <v>129</v>
      </c>
      <c r="L85" s="50">
        <v>825</v>
      </c>
      <c r="M85" s="48"/>
      <c r="N85" s="50">
        <v>0</v>
      </c>
      <c r="O85" s="48"/>
      <c r="P85" s="50">
        <v>0</v>
      </c>
      <c r="Q85" s="48" t="s">
        <v>2123</v>
      </c>
      <c r="R85" s="50">
        <v>47</v>
      </c>
      <c r="S85" s="48" t="s">
        <v>1892</v>
      </c>
      <c r="T85" s="50">
        <v>67</v>
      </c>
      <c r="U85" s="452" t="s">
        <v>1823</v>
      </c>
      <c r="V85" s="453"/>
      <c r="W85" s="453"/>
      <c r="X85" s="454" t="s">
        <v>2122</v>
      </c>
      <c r="Y85" s="453"/>
      <c r="Z85" s="453"/>
      <c r="AA85" s="453"/>
      <c r="AB85" s="453"/>
      <c r="AC85" s="453"/>
      <c r="AD85" s="50">
        <v>345129</v>
      </c>
      <c r="AE85" s="50">
        <v>1618</v>
      </c>
      <c r="AF85" s="50">
        <v>2.9079999999999999</v>
      </c>
      <c r="AG85" s="50">
        <v>3</v>
      </c>
      <c r="AH85" s="48"/>
      <c r="AI85" s="50">
        <v>35</v>
      </c>
      <c r="AJ85" s="50">
        <v>5</v>
      </c>
      <c r="AK85" s="50">
        <v>1.6</v>
      </c>
      <c r="AL85" s="50">
        <v>210</v>
      </c>
      <c r="AM85" s="50">
        <v>50</v>
      </c>
      <c r="AN85" s="50">
        <v>7</v>
      </c>
      <c r="AO85" s="50">
        <v>7</v>
      </c>
      <c r="AP85" s="48"/>
      <c r="AQ85" s="48"/>
      <c r="AR85" s="48"/>
      <c r="AS85" s="48"/>
      <c r="AT85" s="48" t="s">
        <v>2124</v>
      </c>
      <c r="AU85" s="50">
        <v>0.14699999999999999</v>
      </c>
      <c r="AV85" s="48"/>
      <c r="AW85" s="48"/>
      <c r="AX85" s="48"/>
      <c r="AY85" s="48"/>
      <c r="AZ85" s="48" t="s">
        <v>1825</v>
      </c>
      <c r="BA85" s="48"/>
      <c r="BB85" s="48"/>
      <c r="BC85" s="48"/>
      <c r="BD85" s="48"/>
      <c r="BE85" s="48"/>
      <c r="BF85" s="48"/>
      <c r="BG85" s="48"/>
      <c r="BH85" s="48"/>
      <c r="BI85" s="48"/>
      <c r="BJ85" s="48"/>
      <c r="BK85" s="48"/>
      <c r="BL85" s="48"/>
      <c r="BM85" s="48"/>
      <c r="BN85" s="48"/>
      <c r="BO85" s="48"/>
      <c r="BP85" s="49" t="s">
        <v>2122</v>
      </c>
    </row>
    <row r="86" spans="1:68">
      <c r="A86" s="49" t="s">
        <v>2125</v>
      </c>
      <c r="B86" s="48" t="s">
        <v>314</v>
      </c>
      <c r="C86" s="50">
        <v>200</v>
      </c>
      <c r="D86" s="48" t="s">
        <v>315</v>
      </c>
      <c r="E86" s="452" t="s">
        <v>316</v>
      </c>
      <c r="F86" s="453"/>
      <c r="G86" s="48" t="s">
        <v>1895</v>
      </c>
      <c r="H86" s="50">
        <v>47</v>
      </c>
      <c r="I86" s="50">
        <v>461</v>
      </c>
      <c r="J86" s="48"/>
      <c r="K86" s="50">
        <v>0</v>
      </c>
      <c r="L86" s="50">
        <v>0</v>
      </c>
      <c r="M86" s="48"/>
      <c r="N86" s="50">
        <v>0</v>
      </c>
      <c r="O86" s="48"/>
      <c r="P86" s="50">
        <v>0</v>
      </c>
      <c r="Q86" s="48" t="s">
        <v>2126</v>
      </c>
      <c r="R86" s="50">
        <v>47</v>
      </c>
      <c r="S86" s="48" t="s">
        <v>2080</v>
      </c>
      <c r="T86" s="50">
        <v>14</v>
      </c>
      <c r="U86" s="452" t="s">
        <v>1823</v>
      </c>
      <c r="V86" s="453"/>
      <c r="W86" s="453"/>
      <c r="X86" s="454" t="s">
        <v>2125</v>
      </c>
      <c r="Y86" s="453"/>
      <c r="Z86" s="453"/>
      <c r="AA86" s="453"/>
      <c r="AB86" s="453"/>
      <c r="AC86" s="453"/>
      <c r="AD86" s="50">
        <v>335500</v>
      </c>
      <c r="AE86" s="50">
        <v>1740</v>
      </c>
      <c r="AF86" s="50">
        <v>3.5089999999999999</v>
      </c>
      <c r="AG86" s="50">
        <v>4</v>
      </c>
      <c r="AH86" s="48"/>
      <c r="AI86" s="50">
        <v>28</v>
      </c>
      <c r="AJ86" s="50">
        <v>5</v>
      </c>
      <c r="AK86" s="50">
        <v>1.6</v>
      </c>
      <c r="AL86" s="50">
        <v>202</v>
      </c>
      <c r="AM86" s="50">
        <v>50</v>
      </c>
      <c r="AN86" s="50">
        <v>6</v>
      </c>
      <c r="AO86" s="50">
        <v>6</v>
      </c>
      <c r="AP86" s="48"/>
      <c r="AQ86" s="48"/>
      <c r="AR86" s="48"/>
      <c r="AS86" s="48"/>
      <c r="AT86" s="48" t="s">
        <v>2127</v>
      </c>
      <c r="AU86" s="50">
        <v>5.2619999999999996</v>
      </c>
      <c r="AV86" s="48"/>
      <c r="AW86" s="48"/>
      <c r="AX86" s="48"/>
      <c r="AY86" s="48"/>
      <c r="AZ86" s="48" t="s">
        <v>1825</v>
      </c>
      <c r="BA86" s="50">
        <v>1</v>
      </c>
      <c r="BB86" s="50">
        <v>100</v>
      </c>
      <c r="BC86" s="50">
        <v>1</v>
      </c>
      <c r="BD86" s="50">
        <v>1</v>
      </c>
      <c r="BE86" s="50">
        <v>100</v>
      </c>
      <c r="BF86" s="50">
        <v>1</v>
      </c>
      <c r="BG86" s="51">
        <v>0</v>
      </c>
      <c r="BH86" s="50">
        <v>0</v>
      </c>
      <c r="BI86" s="50">
        <v>0</v>
      </c>
      <c r="BJ86" s="50">
        <v>0</v>
      </c>
      <c r="BK86" s="50">
        <v>0</v>
      </c>
      <c r="BL86" s="48"/>
      <c r="BM86" s="48"/>
      <c r="BN86" s="48"/>
      <c r="BO86" s="48"/>
      <c r="BP86" s="49" t="s">
        <v>2125</v>
      </c>
    </row>
    <row r="87" spans="1:68">
      <c r="A87" s="49" t="s">
        <v>1713</v>
      </c>
      <c r="B87" s="48" t="s">
        <v>314</v>
      </c>
      <c r="C87" s="50">
        <v>200</v>
      </c>
      <c r="D87" s="48" t="s">
        <v>315</v>
      </c>
      <c r="E87" s="452" t="s">
        <v>316</v>
      </c>
      <c r="F87" s="453"/>
      <c r="G87" s="48" t="s">
        <v>1898</v>
      </c>
      <c r="H87" s="50">
        <v>48</v>
      </c>
      <c r="I87" s="50">
        <v>458</v>
      </c>
      <c r="J87" s="48" t="s">
        <v>1899</v>
      </c>
      <c r="K87" s="50">
        <v>140</v>
      </c>
      <c r="L87" s="50">
        <v>894</v>
      </c>
      <c r="M87" s="48"/>
      <c r="N87" s="50">
        <v>0</v>
      </c>
      <c r="O87" s="48"/>
      <c r="P87" s="50">
        <v>0</v>
      </c>
      <c r="Q87" s="48" t="s">
        <v>2128</v>
      </c>
      <c r="R87" s="50">
        <v>55</v>
      </c>
      <c r="S87" s="48" t="s">
        <v>2129</v>
      </c>
      <c r="T87" s="50">
        <v>57</v>
      </c>
      <c r="U87" s="452" t="s">
        <v>1823</v>
      </c>
      <c r="V87" s="453"/>
      <c r="W87" s="453"/>
      <c r="X87" s="454" t="s">
        <v>1713</v>
      </c>
      <c r="Y87" s="453"/>
      <c r="Z87" s="453"/>
      <c r="AA87" s="453"/>
      <c r="AB87" s="453"/>
      <c r="AC87" s="453"/>
      <c r="AD87" s="50">
        <v>347085</v>
      </c>
      <c r="AE87" s="50">
        <v>1142</v>
      </c>
      <c r="AF87" s="50">
        <v>2.6240000000000001</v>
      </c>
      <c r="AG87" s="50">
        <v>4</v>
      </c>
      <c r="AH87" s="48"/>
      <c r="AI87" s="50">
        <v>36</v>
      </c>
      <c r="AJ87" s="50">
        <v>5</v>
      </c>
      <c r="AK87" s="50">
        <v>1.6</v>
      </c>
      <c r="AL87" s="50">
        <v>213</v>
      </c>
      <c r="AM87" s="50">
        <v>52</v>
      </c>
      <c r="AN87" s="50">
        <v>7</v>
      </c>
      <c r="AO87" s="50">
        <v>7</v>
      </c>
      <c r="AP87" s="48"/>
      <c r="AQ87" s="48"/>
      <c r="AR87" s="48"/>
      <c r="AS87" s="48"/>
      <c r="AT87" s="48" t="s">
        <v>2130</v>
      </c>
      <c r="AU87" s="50">
        <v>0.126</v>
      </c>
      <c r="AV87" s="48"/>
      <c r="AW87" s="48"/>
      <c r="AX87" s="48"/>
      <c r="AY87" s="48"/>
      <c r="AZ87" s="48" t="s">
        <v>1825</v>
      </c>
      <c r="BA87" s="50">
        <v>1</v>
      </c>
      <c r="BB87" s="50">
        <v>100</v>
      </c>
      <c r="BC87" s="50">
        <v>1</v>
      </c>
      <c r="BD87" s="50">
        <v>1</v>
      </c>
      <c r="BE87" s="50">
        <v>0</v>
      </c>
      <c r="BF87" s="50">
        <v>4</v>
      </c>
      <c r="BG87" s="51">
        <v>1.5844907407407408E-2</v>
      </c>
      <c r="BH87" s="50">
        <v>0</v>
      </c>
      <c r="BI87" s="50">
        <v>0</v>
      </c>
      <c r="BJ87" s="50">
        <v>0</v>
      </c>
      <c r="BK87" s="50">
        <v>0</v>
      </c>
      <c r="BL87" s="48"/>
      <c r="BM87" s="48"/>
      <c r="BN87" s="48"/>
      <c r="BO87" s="48"/>
      <c r="BP87" s="49" t="s">
        <v>1713</v>
      </c>
    </row>
    <row r="88" spans="1:68">
      <c r="A88" s="49" t="s">
        <v>2131</v>
      </c>
      <c r="B88" s="48" t="s">
        <v>314</v>
      </c>
      <c r="C88" s="50">
        <v>200</v>
      </c>
      <c r="D88" s="48" t="s">
        <v>315</v>
      </c>
      <c r="E88" s="452" t="s">
        <v>316</v>
      </c>
      <c r="F88" s="453"/>
      <c r="G88" s="48" t="s">
        <v>1904</v>
      </c>
      <c r="H88" s="50">
        <v>69</v>
      </c>
      <c r="I88" s="50">
        <v>645</v>
      </c>
      <c r="J88" s="48" t="s">
        <v>1905</v>
      </c>
      <c r="K88" s="50">
        <v>137</v>
      </c>
      <c r="L88" s="50">
        <v>923</v>
      </c>
      <c r="M88" s="48"/>
      <c r="N88" s="50">
        <v>0</v>
      </c>
      <c r="O88" s="48"/>
      <c r="P88" s="50">
        <v>0</v>
      </c>
      <c r="Q88" s="48" t="s">
        <v>2132</v>
      </c>
      <c r="R88" s="50">
        <v>85</v>
      </c>
      <c r="S88" s="48" t="s">
        <v>2133</v>
      </c>
      <c r="T88" s="50">
        <v>69</v>
      </c>
      <c r="U88" s="452" t="s">
        <v>1823</v>
      </c>
      <c r="V88" s="453"/>
      <c r="W88" s="453"/>
      <c r="X88" s="454" t="s">
        <v>2131</v>
      </c>
      <c r="Y88" s="453"/>
      <c r="Z88" s="453"/>
      <c r="AA88" s="453"/>
      <c r="AB88" s="453"/>
      <c r="AC88" s="453"/>
      <c r="AD88" s="50">
        <v>341602</v>
      </c>
      <c r="AE88" s="50">
        <v>1230</v>
      </c>
      <c r="AF88" s="50">
        <v>2.694</v>
      </c>
      <c r="AG88" s="50">
        <v>2</v>
      </c>
      <c r="AH88" s="48"/>
      <c r="AI88" s="50">
        <v>36</v>
      </c>
      <c r="AJ88" s="50">
        <v>6</v>
      </c>
      <c r="AK88" s="50">
        <v>1.92</v>
      </c>
      <c r="AL88" s="50">
        <v>210</v>
      </c>
      <c r="AM88" s="50">
        <v>52</v>
      </c>
      <c r="AN88" s="50">
        <v>8</v>
      </c>
      <c r="AO88" s="50">
        <v>8</v>
      </c>
      <c r="AP88" s="48"/>
      <c r="AQ88" s="48"/>
      <c r="AR88" s="48"/>
      <c r="AS88" s="48"/>
      <c r="AT88" s="48" t="s">
        <v>2134</v>
      </c>
      <c r="AU88" s="50">
        <v>1.421</v>
      </c>
      <c r="AV88" s="48"/>
      <c r="AW88" s="48"/>
      <c r="AX88" s="48"/>
      <c r="AY88" s="48"/>
      <c r="AZ88" s="48" t="s">
        <v>1825</v>
      </c>
      <c r="BA88" s="48"/>
      <c r="BB88" s="48"/>
      <c r="BC88" s="48"/>
      <c r="BD88" s="48"/>
      <c r="BE88" s="48"/>
      <c r="BF88" s="48"/>
      <c r="BG88" s="48"/>
      <c r="BH88" s="48"/>
      <c r="BI88" s="48"/>
      <c r="BJ88" s="48"/>
      <c r="BK88" s="48"/>
      <c r="BL88" s="48"/>
      <c r="BM88" s="48"/>
      <c r="BN88" s="48"/>
      <c r="BO88" s="48"/>
      <c r="BP88" s="49" t="s">
        <v>2131</v>
      </c>
    </row>
    <row r="89" spans="1:68">
      <c r="A89" s="49" t="s">
        <v>1491</v>
      </c>
      <c r="B89" s="48" t="s">
        <v>314</v>
      </c>
      <c r="C89" s="50">
        <v>200</v>
      </c>
      <c r="D89" s="48" t="s">
        <v>315</v>
      </c>
      <c r="E89" s="452" t="s">
        <v>316</v>
      </c>
      <c r="F89" s="453"/>
      <c r="G89" s="48" t="s">
        <v>1909</v>
      </c>
      <c r="H89" s="50">
        <v>62</v>
      </c>
      <c r="I89" s="50">
        <v>581</v>
      </c>
      <c r="J89" s="48" t="s">
        <v>1910</v>
      </c>
      <c r="K89" s="50">
        <v>141</v>
      </c>
      <c r="L89" s="50">
        <v>922</v>
      </c>
      <c r="M89" s="48"/>
      <c r="N89" s="50">
        <v>0</v>
      </c>
      <c r="O89" s="48"/>
      <c r="P89" s="50">
        <v>0</v>
      </c>
      <c r="Q89" s="48" t="s">
        <v>2135</v>
      </c>
      <c r="R89" s="50">
        <v>89</v>
      </c>
      <c r="S89" s="48" t="s">
        <v>1912</v>
      </c>
      <c r="T89" s="50">
        <v>25</v>
      </c>
      <c r="U89" s="452" t="s">
        <v>1823</v>
      </c>
      <c r="V89" s="453"/>
      <c r="W89" s="453"/>
      <c r="X89" s="454" t="s">
        <v>1491</v>
      </c>
      <c r="Y89" s="453"/>
      <c r="Z89" s="453"/>
      <c r="AA89" s="453"/>
      <c r="AB89" s="453"/>
      <c r="AC89" s="453"/>
      <c r="AD89" s="50">
        <v>353082</v>
      </c>
      <c r="AE89" s="50">
        <v>2186</v>
      </c>
      <c r="AF89" s="50">
        <v>3.59</v>
      </c>
      <c r="AG89" s="50">
        <v>3</v>
      </c>
      <c r="AH89" s="48"/>
      <c r="AI89" s="50">
        <v>287</v>
      </c>
      <c r="AJ89" s="50">
        <v>122</v>
      </c>
      <c r="AK89" s="50">
        <v>39.1</v>
      </c>
      <c r="AL89" s="50">
        <v>218</v>
      </c>
      <c r="AM89" s="50">
        <v>49</v>
      </c>
      <c r="AN89" s="50">
        <v>7</v>
      </c>
      <c r="AO89" s="50">
        <v>7</v>
      </c>
      <c r="AP89" s="48"/>
      <c r="AQ89" s="48"/>
      <c r="AR89" s="48"/>
      <c r="AS89" s="48"/>
      <c r="AT89" s="48" t="s">
        <v>2136</v>
      </c>
      <c r="AU89" s="50">
        <v>0.14299999999999999</v>
      </c>
      <c r="AV89" s="48"/>
      <c r="AW89" s="48"/>
      <c r="AX89" s="48"/>
      <c r="AY89" s="48"/>
      <c r="AZ89" s="48" t="s">
        <v>1825</v>
      </c>
      <c r="BA89" s="48"/>
      <c r="BB89" s="48"/>
      <c r="BC89" s="48"/>
      <c r="BD89" s="48"/>
      <c r="BE89" s="48"/>
      <c r="BF89" s="48"/>
      <c r="BG89" s="48"/>
      <c r="BH89" s="48"/>
      <c r="BI89" s="48"/>
      <c r="BJ89" s="48"/>
      <c r="BK89" s="48"/>
      <c r="BL89" s="48"/>
      <c r="BM89" s="48"/>
      <c r="BN89" s="48"/>
      <c r="BO89" s="48"/>
      <c r="BP89" s="49" t="s">
        <v>1491</v>
      </c>
    </row>
    <row r="90" spans="1:68">
      <c r="A90" s="49" t="s">
        <v>2137</v>
      </c>
      <c r="B90" s="48" t="s">
        <v>314</v>
      </c>
      <c r="C90" s="50">
        <v>200</v>
      </c>
      <c r="D90" s="48" t="s">
        <v>315</v>
      </c>
      <c r="E90" s="452" t="s">
        <v>316</v>
      </c>
      <c r="F90" s="453"/>
      <c r="G90" s="48" t="s">
        <v>1914</v>
      </c>
      <c r="H90" s="50">
        <v>72</v>
      </c>
      <c r="I90" s="50">
        <v>659</v>
      </c>
      <c r="J90" s="48"/>
      <c r="K90" s="50">
        <v>0</v>
      </c>
      <c r="L90" s="50">
        <v>0</v>
      </c>
      <c r="M90" s="48"/>
      <c r="N90" s="50">
        <v>0</v>
      </c>
      <c r="O90" s="48"/>
      <c r="P90" s="50">
        <v>0</v>
      </c>
      <c r="Q90" s="48" t="s">
        <v>2138</v>
      </c>
      <c r="R90" s="50">
        <v>55</v>
      </c>
      <c r="S90" s="48" t="s">
        <v>2080</v>
      </c>
      <c r="T90" s="50">
        <v>14</v>
      </c>
      <c r="U90" s="452" t="s">
        <v>1823</v>
      </c>
      <c r="V90" s="453"/>
      <c r="W90" s="453"/>
      <c r="X90" s="454" t="s">
        <v>2137</v>
      </c>
      <c r="Y90" s="453"/>
      <c r="Z90" s="453"/>
      <c r="AA90" s="453"/>
      <c r="AB90" s="453"/>
      <c r="AC90" s="453"/>
      <c r="AD90" s="50">
        <v>340109</v>
      </c>
      <c r="AE90" s="50">
        <v>930</v>
      </c>
      <c r="AF90" s="50">
        <v>2.0110000000000001</v>
      </c>
      <c r="AG90" s="50">
        <v>5</v>
      </c>
      <c r="AH90" s="48"/>
      <c r="AI90" s="50">
        <v>28</v>
      </c>
      <c r="AJ90" s="50">
        <v>5</v>
      </c>
      <c r="AK90" s="50">
        <v>1.6</v>
      </c>
      <c r="AL90" s="50">
        <v>202</v>
      </c>
      <c r="AM90" s="50">
        <v>50</v>
      </c>
      <c r="AN90" s="50">
        <v>6</v>
      </c>
      <c r="AO90" s="50">
        <v>6</v>
      </c>
      <c r="AP90" s="48"/>
      <c r="AQ90" s="48"/>
      <c r="AR90" s="48"/>
      <c r="AS90" s="48"/>
      <c r="AT90" s="48" t="s">
        <v>2139</v>
      </c>
      <c r="AU90" s="50">
        <v>5.4080000000000004</v>
      </c>
      <c r="AV90" s="48"/>
      <c r="AW90" s="48"/>
      <c r="AX90" s="48"/>
      <c r="AY90" s="48"/>
      <c r="AZ90" s="48" t="s">
        <v>1825</v>
      </c>
      <c r="BA90" s="50">
        <v>4</v>
      </c>
      <c r="BB90" s="50">
        <v>100</v>
      </c>
      <c r="BC90" s="50">
        <v>4</v>
      </c>
      <c r="BD90" s="50">
        <v>4</v>
      </c>
      <c r="BE90" s="50">
        <v>75</v>
      </c>
      <c r="BF90" s="50">
        <v>1.25</v>
      </c>
      <c r="BG90" s="51">
        <v>4.0509259259259258E-4</v>
      </c>
      <c r="BH90" s="50">
        <v>0</v>
      </c>
      <c r="BI90" s="50">
        <v>0</v>
      </c>
      <c r="BJ90" s="50">
        <v>0</v>
      </c>
      <c r="BK90" s="50">
        <v>0</v>
      </c>
      <c r="BL90" s="48"/>
      <c r="BM90" s="48"/>
      <c r="BN90" s="48"/>
      <c r="BO90" s="48"/>
      <c r="BP90" s="49" t="s">
        <v>2137</v>
      </c>
    </row>
    <row r="91" spans="1:68">
      <c r="A91" s="49" t="s">
        <v>2140</v>
      </c>
      <c r="B91" s="48" t="s">
        <v>314</v>
      </c>
      <c r="C91" s="50">
        <v>200</v>
      </c>
      <c r="D91" s="48" t="s">
        <v>315</v>
      </c>
      <c r="E91" s="452" t="s">
        <v>316</v>
      </c>
      <c r="F91" s="453"/>
      <c r="G91" s="48" t="s">
        <v>1918</v>
      </c>
      <c r="H91" s="50">
        <v>104</v>
      </c>
      <c r="I91" s="50">
        <v>947</v>
      </c>
      <c r="J91" s="48"/>
      <c r="K91" s="50">
        <v>0</v>
      </c>
      <c r="L91" s="50">
        <v>0</v>
      </c>
      <c r="M91" s="48"/>
      <c r="N91" s="50">
        <v>0</v>
      </c>
      <c r="O91" s="48"/>
      <c r="P91" s="50">
        <v>0</v>
      </c>
      <c r="Q91" s="48" t="s">
        <v>2141</v>
      </c>
      <c r="R91" s="50">
        <v>101</v>
      </c>
      <c r="S91" s="48" t="s">
        <v>2080</v>
      </c>
      <c r="T91" s="50">
        <v>14</v>
      </c>
      <c r="U91" s="452" t="s">
        <v>1823</v>
      </c>
      <c r="V91" s="453"/>
      <c r="W91" s="453"/>
      <c r="X91" s="454" t="s">
        <v>2140</v>
      </c>
      <c r="Y91" s="453"/>
      <c r="Z91" s="453"/>
      <c r="AA91" s="453"/>
      <c r="AB91" s="453"/>
      <c r="AC91" s="453"/>
      <c r="AD91" s="50">
        <v>335536</v>
      </c>
      <c r="AE91" s="50">
        <v>1206</v>
      </c>
      <c r="AF91" s="50">
        <v>2.6549999999999998</v>
      </c>
      <c r="AG91" s="50">
        <v>5</v>
      </c>
      <c r="AH91" s="48"/>
      <c r="AI91" s="50">
        <v>28</v>
      </c>
      <c r="AJ91" s="50">
        <v>5</v>
      </c>
      <c r="AK91" s="50">
        <v>1.6</v>
      </c>
      <c r="AL91" s="50">
        <v>202</v>
      </c>
      <c r="AM91" s="50">
        <v>50</v>
      </c>
      <c r="AN91" s="50">
        <v>6</v>
      </c>
      <c r="AO91" s="50">
        <v>6</v>
      </c>
      <c r="AP91" s="48"/>
      <c r="AQ91" s="48"/>
      <c r="AR91" s="48"/>
      <c r="AS91" s="48"/>
      <c r="AT91" s="48" t="s">
        <v>2142</v>
      </c>
      <c r="AU91" s="50">
        <v>0.153</v>
      </c>
      <c r="AV91" s="48"/>
      <c r="AW91" s="48"/>
      <c r="AX91" s="48"/>
      <c r="AY91" s="48"/>
      <c r="AZ91" s="48" t="s">
        <v>1825</v>
      </c>
      <c r="BA91" s="48"/>
      <c r="BB91" s="48"/>
      <c r="BC91" s="48"/>
      <c r="BD91" s="48"/>
      <c r="BE91" s="48"/>
      <c r="BF91" s="48"/>
      <c r="BG91" s="48"/>
      <c r="BH91" s="48"/>
      <c r="BI91" s="48"/>
      <c r="BJ91" s="48"/>
      <c r="BK91" s="48"/>
      <c r="BL91" s="48"/>
      <c r="BM91" s="48"/>
      <c r="BN91" s="48"/>
      <c r="BO91" s="48"/>
      <c r="BP91" s="49" t="s">
        <v>2140</v>
      </c>
    </row>
    <row r="92" spans="1:68">
      <c r="A92" s="49" t="s">
        <v>1532</v>
      </c>
      <c r="B92" s="48" t="s">
        <v>314</v>
      </c>
      <c r="C92" s="50">
        <v>200</v>
      </c>
      <c r="D92" s="48" t="s">
        <v>315</v>
      </c>
      <c r="E92" s="452" t="s">
        <v>316</v>
      </c>
      <c r="F92" s="453"/>
      <c r="G92" s="48" t="s">
        <v>1921</v>
      </c>
      <c r="H92" s="50">
        <v>72</v>
      </c>
      <c r="I92" s="50">
        <v>653</v>
      </c>
      <c r="J92" s="48" t="s">
        <v>1922</v>
      </c>
      <c r="K92" s="50">
        <v>142</v>
      </c>
      <c r="L92" s="50">
        <v>923</v>
      </c>
      <c r="M92" s="48"/>
      <c r="N92" s="50">
        <v>0</v>
      </c>
      <c r="O92" s="48"/>
      <c r="P92" s="50">
        <v>0</v>
      </c>
      <c r="Q92" s="48" t="s">
        <v>2143</v>
      </c>
      <c r="R92" s="50">
        <v>72</v>
      </c>
      <c r="S92" s="48" t="s">
        <v>2144</v>
      </c>
      <c r="T92" s="50">
        <v>36</v>
      </c>
      <c r="U92" s="452" t="s">
        <v>1823</v>
      </c>
      <c r="V92" s="453"/>
      <c r="W92" s="453"/>
      <c r="X92" s="454" t="s">
        <v>1532</v>
      </c>
      <c r="Y92" s="453"/>
      <c r="Z92" s="453"/>
      <c r="AA92" s="453"/>
      <c r="AB92" s="453"/>
      <c r="AC92" s="453"/>
      <c r="AD92" s="50">
        <v>375356</v>
      </c>
      <c r="AE92" s="50">
        <v>3314</v>
      </c>
      <c r="AF92" s="50">
        <v>6.4770000000000003</v>
      </c>
      <c r="AG92" s="50">
        <v>3</v>
      </c>
      <c r="AH92" s="48"/>
      <c r="AI92" s="50">
        <v>308</v>
      </c>
      <c r="AJ92" s="50">
        <v>124</v>
      </c>
      <c r="AK92" s="50">
        <v>39.74</v>
      </c>
      <c r="AL92" s="50">
        <v>235</v>
      </c>
      <c r="AM92" s="50">
        <v>47</v>
      </c>
      <c r="AN92" s="50">
        <v>27</v>
      </c>
      <c r="AO92" s="50">
        <v>27</v>
      </c>
      <c r="AP92" s="48"/>
      <c r="AQ92" s="48"/>
      <c r="AR92" s="48"/>
      <c r="AS92" s="48"/>
      <c r="AT92" s="48" t="s">
        <v>2145</v>
      </c>
      <c r="AU92" s="50">
        <v>4.0590000000000002</v>
      </c>
      <c r="AV92" s="48"/>
      <c r="AW92" s="48"/>
      <c r="AX92" s="48"/>
      <c r="AY92" s="48"/>
      <c r="AZ92" s="48" t="s">
        <v>1825</v>
      </c>
      <c r="BA92" s="50">
        <v>6</v>
      </c>
      <c r="BB92" s="50">
        <v>66.67</v>
      </c>
      <c r="BC92" s="50">
        <v>4</v>
      </c>
      <c r="BD92" s="50">
        <v>4</v>
      </c>
      <c r="BE92" s="50">
        <v>83.33</v>
      </c>
      <c r="BF92" s="50">
        <v>1.17</v>
      </c>
      <c r="BG92" s="51">
        <v>1.4930555555555556E-3</v>
      </c>
      <c r="BH92" s="50">
        <v>0</v>
      </c>
      <c r="BI92" s="50">
        <v>0</v>
      </c>
      <c r="BJ92" s="50">
        <v>0</v>
      </c>
      <c r="BK92" s="50">
        <v>0</v>
      </c>
      <c r="BL92" s="48"/>
      <c r="BM92" s="48"/>
      <c r="BN92" s="48"/>
      <c r="BO92" s="48"/>
      <c r="BP92" s="49" t="s">
        <v>1532</v>
      </c>
    </row>
    <row r="93" spans="1:68">
      <c r="A93" s="49" t="s">
        <v>808</v>
      </c>
      <c r="B93" s="48" t="s">
        <v>314</v>
      </c>
      <c r="C93" s="50">
        <v>200</v>
      </c>
      <c r="D93" s="48" t="s">
        <v>315</v>
      </c>
      <c r="E93" s="452" t="s">
        <v>316</v>
      </c>
      <c r="F93" s="453"/>
      <c r="G93" s="48" t="s">
        <v>1926</v>
      </c>
      <c r="H93" s="50">
        <v>42</v>
      </c>
      <c r="I93" s="50">
        <v>379</v>
      </c>
      <c r="J93" s="48"/>
      <c r="K93" s="50">
        <v>0</v>
      </c>
      <c r="L93" s="50">
        <v>0</v>
      </c>
      <c r="M93" s="48"/>
      <c r="N93" s="50">
        <v>0</v>
      </c>
      <c r="O93" s="48" t="s">
        <v>2146</v>
      </c>
      <c r="P93" s="50">
        <v>10</v>
      </c>
      <c r="Q93" s="48" t="s">
        <v>2080</v>
      </c>
      <c r="R93" s="50">
        <v>14</v>
      </c>
      <c r="S93" s="48"/>
      <c r="T93" s="50">
        <v>0</v>
      </c>
      <c r="U93" s="452" t="s">
        <v>1823</v>
      </c>
      <c r="V93" s="453"/>
      <c r="W93" s="453"/>
      <c r="X93" s="454" t="s">
        <v>808</v>
      </c>
      <c r="Y93" s="453"/>
      <c r="Z93" s="453"/>
      <c r="AA93" s="453"/>
      <c r="AB93" s="453"/>
      <c r="AC93" s="453"/>
      <c r="AD93" s="50">
        <v>331343</v>
      </c>
      <c r="AE93" s="50">
        <v>614</v>
      </c>
      <c r="AF93" s="50">
        <v>1.5129999999999999</v>
      </c>
      <c r="AG93" s="50">
        <v>2</v>
      </c>
      <c r="AH93" s="48"/>
      <c r="AI93" s="50">
        <v>806</v>
      </c>
      <c r="AJ93" s="50">
        <v>157</v>
      </c>
      <c r="AK93" s="50">
        <v>50.32</v>
      </c>
      <c r="AL93" s="50">
        <v>207</v>
      </c>
      <c r="AM93" s="50">
        <v>50</v>
      </c>
      <c r="AN93" s="50">
        <v>6</v>
      </c>
      <c r="AO93" s="50">
        <v>6</v>
      </c>
      <c r="AP93" s="48"/>
      <c r="AQ93" s="48"/>
      <c r="AR93" s="48"/>
      <c r="AS93" s="48"/>
      <c r="AT93" s="48" t="s">
        <v>2147</v>
      </c>
      <c r="AU93" s="50">
        <v>4.1000000000000002E-2</v>
      </c>
      <c r="AV93" s="48"/>
      <c r="AW93" s="48"/>
      <c r="AX93" s="48"/>
      <c r="AY93" s="48"/>
      <c r="AZ93" s="48" t="s">
        <v>1825</v>
      </c>
      <c r="BA93" s="48"/>
      <c r="BB93" s="48"/>
      <c r="BC93" s="48"/>
      <c r="BD93" s="48"/>
      <c r="BE93" s="48"/>
      <c r="BF93" s="48"/>
      <c r="BG93" s="48"/>
      <c r="BH93" s="48"/>
      <c r="BI93" s="48"/>
      <c r="BJ93" s="48"/>
      <c r="BK93" s="48"/>
      <c r="BL93" s="48"/>
      <c r="BM93" s="48"/>
      <c r="BN93" s="48"/>
      <c r="BO93" s="48"/>
      <c r="BP93" s="49" t="s">
        <v>808</v>
      </c>
    </row>
    <row r="94" spans="1:68">
      <c r="A94" s="49" t="s">
        <v>538</v>
      </c>
      <c r="B94" s="48" t="s">
        <v>314</v>
      </c>
      <c r="C94" s="50">
        <v>200</v>
      </c>
      <c r="D94" s="48" t="s">
        <v>315</v>
      </c>
      <c r="E94" s="452" t="s">
        <v>316</v>
      </c>
      <c r="F94" s="453"/>
      <c r="G94" s="48" t="s">
        <v>1929</v>
      </c>
      <c r="H94" s="50">
        <v>40</v>
      </c>
      <c r="I94" s="50">
        <v>366</v>
      </c>
      <c r="J94" s="48"/>
      <c r="K94" s="50">
        <v>0</v>
      </c>
      <c r="L94" s="50">
        <v>0</v>
      </c>
      <c r="M94" s="48"/>
      <c r="N94" s="50">
        <v>0</v>
      </c>
      <c r="O94" s="48" t="s">
        <v>2148</v>
      </c>
      <c r="P94" s="50">
        <v>12</v>
      </c>
      <c r="Q94" s="48" t="s">
        <v>2080</v>
      </c>
      <c r="R94" s="50">
        <v>14</v>
      </c>
      <c r="S94" s="48"/>
      <c r="T94" s="50">
        <v>0</v>
      </c>
      <c r="U94" s="452" t="s">
        <v>1823</v>
      </c>
      <c r="V94" s="453"/>
      <c r="W94" s="453"/>
      <c r="X94" s="454" t="s">
        <v>538</v>
      </c>
      <c r="Y94" s="453"/>
      <c r="Z94" s="453"/>
      <c r="AA94" s="453"/>
      <c r="AB94" s="453"/>
      <c r="AC94" s="453"/>
      <c r="AD94" s="50">
        <v>345028</v>
      </c>
      <c r="AE94" s="50">
        <v>824</v>
      </c>
      <c r="AF94" s="50">
        <v>1.827</v>
      </c>
      <c r="AG94" s="50">
        <v>2</v>
      </c>
      <c r="AH94" s="48"/>
      <c r="AI94" s="50">
        <v>806</v>
      </c>
      <c r="AJ94" s="50">
        <v>157</v>
      </c>
      <c r="AK94" s="50">
        <v>50.32</v>
      </c>
      <c r="AL94" s="50">
        <v>219</v>
      </c>
      <c r="AM94" s="50">
        <v>54</v>
      </c>
      <c r="AN94" s="50">
        <v>6</v>
      </c>
      <c r="AO94" s="50">
        <v>6</v>
      </c>
      <c r="AP94" s="48"/>
      <c r="AQ94" s="48"/>
      <c r="AR94" s="48"/>
      <c r="AS94" s="48"/>
      <c r="AT94" s="48" t="s">
        <v>2149</v>
      </c>
      <c r="AU94" s="50">
        <v>0.153</v>
      </c>
      <c r="AV94" s="48"/>
      <c r="AW94" s="48"/>
      <c r="AX94" s="48"/>
      <c r="AY94" s="48"/>
      <c r="AZ94" s="48" t="s">
        <v>1825</v>
      </c>
      <c r="BA94" s="48"/>
      <c r="BB94" s="48"/>
      <c r="BC94" s="48"/>
      <c r="BD94" s="48"/>
      <c r="BE94" s="48"/>
      <c r="BF94" s="48"/>
      <c r="BG94" s="48"/>
      <c r="BH94" s="48"/>
      <c r="BI94" s="48"/>
      <c r="BJ94" s="48"/>
      <c r="BK94" s="48"/>
      <c r="BL94" s="48"/>
      <c r="BM94" s="48"/>
      <c r="BN94" s="48"/>
      <c r="BO94" s="48"/>
      <c r="BP94" s="49" t="s">
        <v>538</v>
      </c>
    </row>
    <row r="95" spans="1:68">
      <c r="A95" s="49" t="s">
        <v>521</v>
      </c>
      <c r="B95" s="48" t="s">
        <v>314</v>
      </c>
      <c r="C95" s="50">
        <v>200</v>
      </c>
      <c r="D95" s="48" t="s">
        <v>315</v>
      </c>
      <c r="E95" s="452" t="s">
        <v>316</v>
      </c>
      <c r="F95" s="453"/>
      <c r="G95" s="48" t="s">
        <v>1932</v>
      </c>
      <c r="H95" s="50">
        <v>34</v>
      </c>
      <c r="I95" s="50">
        <v>298</v>
      </c>
      <c r="J95" s="48"/>
      <c r="K95" s="50">
        <v>0</v>
      </c>
      <c r="L95" s="50">
        <v>0</v>
      </c>
      <c r="M95" s="48"/>
      <c r="N95" s="50">
        <v>0</v>
      </c>
      <c r="O95" s="48" t="s">
        <v>2150</v>
      </c>
      <c r="P95" s="50">
        <v>7</v>
      </c>
      <c r="Q95" s="48" t="s">
        <v>2080</v>
      </c>
      <c r="R95" s="50">
        <v>14</v>
      </c>
      <c r="S95" s="48"/>
      <c r="T95" s="50">
        <v>0</v>
      </c>
      <c r="U95" s="452" t="s">
        <v>1823</v>
      </c>
      <c r="V95" s="453"/>
      <c r="W95" s="453"/>
      <c r="X95" s="454" t="s">
        <v>521</v>
      </c>
      <c r="Y95" s="453"/>
      <c r="Z95" s="453"/>
      <c r="AA95" s="453"/>
      <c r="AB95" s="453"/>
      <c r="AC95" s="453"/>
      <c r="AD95" s="50">
        <v>349245</v>
      </c>
      <c r="AE95" s="50">
        <v>900</v>
      </c>
      <c r="AF95" s="50">
        <v>1.825</v>
      </c>
      <c r="AG95" s="50">
        <v>2</v>
      </c>
      <c r="AH95" s="48"/>
      <c r="AI95" s="50">
        <v>811</v>
      </c>
      <c r="AJ95" s="50">
        <v>157</v>
      </c>
      <c r="AK95" s="50">
        <v>50.32</v>
      </c>
      <c r="AL95" s="50">
        <v>222</v>
      </c>
      <c r="AM95" s="50">
        <v>51</v>
      </c>
      <c r="AN95" s="50">
        <v>6</v>
      </c>
      <c r="AO95" s="50">
        <v>6</v>
      </c>
      <c r="AP95" s="48"/>
      <c r="AQ95" s="48"/>
      <c r="AR95" s="48"/>
      <c r="AS95" s="48"/>
      <c r="AT95" s="48" t="s">
        <v>2151</v>
      </c>
      <c r="AU95" s="50">
        <v>0.16800000000000001</v>
      </c>
      <c r="AV95" s="48"/>
      <c r="AW95" s="48"/>
      <c r="AX95" s="48"/>
      <c r="AY95" s="48"/>
      <c r="AZ95" s="48" t="s">
        <v>1825</v>
      </c>
      <c r="BA95" s="50">
        <v>2</v>
      </c>
      <c r="BB95" s="50">
        <v>50</v>
      </c>
      <c r="BC95" s="50">
        <v>1</v>
      </c>
      <c r="BD95" s="50">
        <v>1</v>
      </c>
      <c r="BE95" s="50">
        <v>100</v>
      </c>
      <c r="BF95" s="50">
        <v>1</v>
      </c>
      <c r="BG95" s="51">
        <v>0</v>
      </c>
      <c r="BH95" s="50">
        <v>0</v>
      </c>
      <c r="BI95" s="50">
        <v>0</v>
      </c>
      <c r="BJ95" s="50">
        <v>0</v>
      </c>
      <c r="BK95" s="50">
        <v>0</v>
      </c>
      <c r="BL95" s="48"/>
      <c r="BM95" s="48"/>
      <c r="BN95" s="48"/>
      <c r="BO95" s="48"/>
      <c r="BP95" s="49" t="s">
        <v>521</v>
      </c>
    </row>
    <row r="96" spans="1:68">
      <c r="A96" s="49" t="s">
        <v>2152</v>
      </c>
      <c r="B96" s="48" t="s">
        <v>314</v>
      </c>
      <c r="C96" s="50">
        <v>200</v>
      </c>
      <c r="D96" s="48" t="s">
        <v>315</v>
      </c>
      <c r="E96" s="452" t="s">
        <v>316</v>
      </c>
      <c r="F96" s="453"/>
      <c r="G96" s="48" t="s">
        <v>1936</v>
      </c>
      <c r="H96" s="50">
        <v>36</v>
      </c>
      <c r="I96" s="50">
        <v>325</v>
      </c>
      <c r="J96" s="48"/>
      <c r="K96" s="50">
        <v>0</v>
      </c>
      <c r="L96" s="50">
        <v>0</v>
      </c>
      <c r="M96" s="48"/>
      <c r="N96" s="50">
        <v>0</v>
      </c>
      <c r="O96" s="48" t="s">
        <v>2153</v>
      </c>
      <c r="P96" s="50">
        <v>25</v>
      </c>
      <c r="Q96" s="48" t="s">
        <v>2080</v>
      </c>
      <c r="R96" s="50">
        <v>14</v>
      </c>
      <c r="S96" s="48"/>
      <c r="T96" s="50">
        <v>0</v>
      </c>
      <c r="U96" s="452" t="s">
        <v>1823</v>
      </c>
      <c r="V96" s="453"/>
      <c r="W96" s="453"/>
      <c r="X96" s="454" t="s">
        <v>2152</v>
      </c>
      <c r="Y96" s="453"/>
      <c r="Z96" s="453"/>
      <c r="AA96" s="453"/>
      <c r="AB96" s="453"/>
      <c r="AC96" s="453"/>
      <c r="AD96" s="50">
        <v>328559</v>
      </c>
      <c r="AE96" s="50">
        <v>546</v>
      </c>
      <c r="AF96" s="50">
        <v>1.3420000000000001</v>
      </c>
      <c r="AG96" s="50">
        <v>3</v>
      </c>
      <c r="AH96" s="48"/>
      <c r="AI96" s="50">
        <v>27</v>
      </c>
      <c r="AJ96" s="50">
        <v>6</v>
      </c>
      <c r="AK96" s="50">
        <v>1.92</v>
      </c>
      <c r="AL96" s="50">
        <v>204</v>
      </c>
      <c r="AM96" s="50">
        <v>49</v>
      </c>
      <c r="AN96" s="50">
        <v>6</v>
      </c>
      <c r="AO96" s="50">
        <v>6</v>
      </c>
      <c r="AP96" s="48"/>
      <c r="AQ96" s="48"/>
      <c r="AR96" s="48"/>
      <c r="AS96" s="48"/>
      <c r="AT96" s="48" t="s">
        <v>2154</v>
      </c>
      <c r="AU96" s="50">
        <v>0.13900000000000001</v>
      </c>
      <c r="AV96" s="48"/>
      <c r="AW96" s="48"/>
      <c r="AX96" s="48"/>
      <c r="AY96" s="48"/>
      <c r="AZ96" s="48" t="s">
        <v>1825</v>
      </c>
      <c r="BA96" s="48"/>
      <c r="BB96" s="48"/>
      <c r="BC96" s="48"/>
      <c r="BD96" s="48"/>
      <c r="BE96" s="48"/>
      <c r="BF96" s="48"/>
      <c r="BG96" s="48"/>
      <c r="BH96" s="48"/>
      <c r="BI96" s="48"/>
      <c r="BJ96" s="48"/>
      <c r="BK96" s="48"/>
      <c r="BL96" s="48"/>
      <c r="BM96" s="48"/>
      <c r="BN96" s="48"/>
      <c r="BO96" s="48"/>
      <c r="BP96" s="49" t="s">
        <v>2152</v>
      </c>
    </row>
    <row r="97" spans="1:68">
      <c r="A97" s="49" t="s">
        <v>774</v>
      </c>
      <c r="B97" s="48" t="s">
        <v>314</v>
      </c>
      <c r="C97" s="50">
        <v>200</v>
      </c>
      <c r="D97" s="48" t="s">
        <v>315</v>
      </c>
      <c r="E97" s="452" t="s">
        <v>316</v>
      </c>
      <c r="F97" s="453"/>
      <c r="G97" s="48" t="s">
        <v>1939</v>
      </c>
      <c r="H97" s="50">
        <v>45</v>
      </c>
      <c r="I97" s="50">
        <v>393</v>
      </c>
      <c r="J97" s="48"/>
      <c r="K97" s="50">
        <v>0</v>
      </c>
      <c r="L97" s="50">
        <v>0</v>
      </c>
      <c r="M97" s="48"/>
      <c r="N97" s="50">
        <v>0</v>
      </c>
      <c r="O97" s="48" t="s">
        <v>2155</v>
      </c>
      <c r="P97" s="50">
        <v>12</v>
      </c>
      <c r="Q97" s="48" t="s">
        <v>2080</v>
      </c>
      <c r="R97" s="50">
        <v>14</v>
      </c>
      <c r="S97" s="48"/>
      <c r="T97" s="50">
        <v>0</v>
      </c>
      <c r="U97" s="452" t="s">
        <v>1823</v>
      </c>
      <c r="V97" s="453"/>
      <c r="W97" s="453"/>
      <c r="X97" s="49" t="s">
        <v>774</v>
      </c>
      <c r="Y97" s="454" t="s">
        <v>802</v>
      </c>
      <c r="Z97" s="453"/>
      <c r="AA97" s="453"/>
      <c r="AB97" s="453"/>
      <c r="AC97" s="453"/>
      <c r="AD97" s="50">
        <v>355958</v>
      </c>
      <c r="AE97" s="50">
        <v>974</v>
      </c>
      <c r="AF97" s="50">
        <v>1.978</v>
      </c>
      <c r="AG97" s="50">
        <v>2</v>
      </c>
      <c r="AH97" s="48"/>
      <c r="AI97" s="50">
        <v>863</v>
      </c>
      <c r="AJ97" s="50">
        <v>157</v>
      </c>
      <c r="AK97" s="50">
        <v>50.32</v>
      </c>
      <c r="AL97" s="50">
        <v>228</v>
      </c>
      <c r="AM97" s="50">
        <v>50</v>
      </c>
      <c r="AN97" s="50">
        <v>6</v>
      </c>
      <c r="AO97" s="50">
        <v>6</v>
      </c>
      <c r="AP97" s="48"/>
      <c r="AQ97" s="48"/>
      <c r="AR97" s="48"/>
      <c r="AS97" s="48"/>
      <c r="AT97" s="48" t="s">
        <v>2156</v>
      </c>
      <c r="AU97" s="50">
        <v>0.128</v>
      </c>
      <c r="AV97" s="48"/>
      <c r="AW97" s="48"/>
      <c r="AX97" s="48"/>
      <c r="AY97" s="48"/>
      <c r="AZ97" s="48" t="s">
        <v>1825</v>
      </c>
      <c r="BA97" s="48"/>
      <c r="BB97" s="48"/>
      <c r="BC97" s="48"/>
      <c r="BD97" s="48"/>
      <c r="BE97" s="48"/>
      <c r="BF97" s="48"/>
      <c r="BG97" s="48"/>
      <c r="BH97" s="48"/>
      <c r="BI97" s="48"/>
      <c r="BJ97" s="48"/>
      <c r="BK97" s="48"/>
      <c r="BL97" s="48"/>
      <c r="BM97" s="48"/>
      <c r="BN97" s="48"/>
      <c r="BO97" s="48"/>
      <c r="BP97" s="49" t="s">
        <v>774</v>
      </c>
    </row>
    <row r="98" spans="1:68">
      <c r="A98" s="49" t="s">
        <v>890</v>
      </c>
      <c r="B98" s="48" t="s">
        <v>314</v>
      </c>
      <c r="C98" s="50">
        <v>200</v>
      </c>
      <c r="D98" s="48" t="s">
        <v>315</v>
      </c>
      <c r="E98" s="452" t="s">
        <v>316</v>
      </c>
      <c r="F98" s="453"/>
      <c r="G98" s="48" t="s">
        <v>2157</v>
      </c>
      <c r="H98" s="50">
        <v>59</v>
      </c>
      <c r="I98" s="50">
        <v>515</v>
      </c>
      <c r="J98" s="48"/>
      <c r="K98" s="50">
        <v>0</v>
      </c>
      <c r="L98" s="50">
        <v>0</v>
      </c>
      <c r="M98" s="48"/>
      <c r="N98" s="50">
        <v>0</v>
      </c>
      <c r="O98" s="48" t="s">
        <v>2155</v>
      </c>
      <c r="P98" s="50">
        <v>12</v>
      </c>
      <c r="Q98" s="48" t="s">
        <v>2080</v>
      </c>
      <c r="R98" s="50">
        <v>14</v>
      </c>
      <c r="S98" s="48"/>
      <c r="T98" s="50">
        <v>0</v>
      </c>
      <c r="U98" s="452" t="s">
        <v>1823</v>
      </c>
      <c r="V98" s="453"/>
      <c r="W98" s="453"/>
      <c r="X98" s="49" t="s">
        <v>890</v>
      </c>
      <c r="Y98" s="49" t="s">
        <v>787</v>
      </c>
      <c r="Z98" s="454" t="s">
        <v>365</v>
      </c>
      <c r="AA98" s="453"/>
      <c r="AB98" s="453"/>
      <c r="AC98" s="453"/>
      <c r="AD98" s="50">
        <v>357505</v>
      </c>
      <c r="AE98" s="50">
        <v>944</v>
      </c>
      <c r="AF98" s="50">
        <v>1.89</v>
      </c>
      <c r="AG98" s="50">
        <v>3</v>
      </c>
      <c r="AH98" s="48"/>
      <c r="AI98" s="50">
        <v>26</v>
      </c>
      <c r="AJ98" s="50">
        <v>5</v>
      </c>
      <c r="AK98" s="50">
        <v>1.6</v>
      </c>
      <c r="AL98" s="50">
        <v>229</v>
      </c>
      <c r="AM98" s="50">
        <v>59</v>
      </c>
      <c r="AN98" s="50">
        <v>6</v>
      </c>
      <c r="AO98" s="50">
        <v>6</v>
      </c>
      <c r="AP98" s="48"/>
      <c r="AQ98" s="48"/>
      <c r="AR98" s="48"/>
      <c r="AS98" s="48"/>
      <c r="AT98" s="48" t="s">
        <v>2158</v>
      </c>
      <c r="AU98" s="50">
        <v>3.1080000000000001</v>
      </c>
      <c r="AV98" s="48"/>
      <c r="AW98" s="48"/>
      <c r="AX98" s="48"/>
      <c r="AY98" s="48"/>
      <c r="AZ98" s="48" t="s">
        <v>1825</v>
      </c>
      <c r="BA98" s="48"/>
      <c r="BB98" s="48"/>
      <c r="BC98" s="48"/>
      <c r="BD98" s="48"/>
      <c r="BE98" s="48"/>
      <c r="BF98" s="48"/>
      <c r="BG98" s="48"/>
      <c r="BH98" s="48"/>
      <c r="BI98" s="48"/>
      <c r="BJ98" s="48"/>
      <c r="BK98" s="48"/>
      <c r="BL98" s="48"/>
      <c r="BM98" s="48"/>
      <c r="BN98" s="48"/>
      <c r="BO98" s="48"/>
      <c r="BP98" s="49" t="s">
        <v>890</v>
      </c>
    </row>
    <row r="99" spans="1:68">
      <c r="A99" s="49" t="s">
        <v>867</v>
      </c>
      <c r="B99" s="48" t="s">
        <v>314</v>
      </c>
      <c r="C99" s="50">
        <v>200</v>
      </c>
      <c r="D99" s="48" t="s">
        <v>315</v>
      </c>
      <c r="E99" s="452" t="s">
        <v>316</v>
      </c>
      <c r="F99" s="453"/>
      <c r="G99" s="48" t="s">
        <v>2159</v>
      </c>
      <c r="H99" s="50">
        <v>59</v>
      </c>
      <c r="I99" s="50">
        <v>515</v>
      </c>
      <c r="J99" s="48"/>
      <c r="K99" s="50">
        <v>0</v>
      </c>
      <c r="L99" s="50">
        <v>0</v>
      </c>
      <c r="M99" s="48"/>
      <c r="N99" s="50">
        <v>0</v>
      </c>
      <c r="O99" s="48" t="s">
        <v>2155</v>
      </c>
      <c r="P99" s="50">
        <v>12</v>
      </c>
      <c r="Q99" s="48" t="s">
        <v>2080</v>
      </c>
      <c r="R99" s="50">
        <v>14</v>
      </c>
      <c r="S99" s="48"/>
      <c r="T99" s="50">
        <v>0</v>
      </c>
      <c r="U99" s="452" t="s">
        <v>1823</v>
      </c>
      <c r="V99" s="453"/>
      <c r="W99" s="453"/>
      <c r="X99" s="49" t="s">
        <v>867</v>
      </c>
      <c r="Y99" s="49" t="s">
        <v>1067</v>
      </c>
      <c r="Z99" s="454" t="s">
        <v>802</v>
      </c>
      <c r="AA99" s="453"/>
      <c r="AB99" s="453"/>
      <c r="AC99" s="453"/>
      <c r="AD99" s="50">
        <v>356500</v>
      </c>
      <c r="AE99" s="50">
        <v>904</v>
      </c>
      <c r="AF99" s="50">
        <v>1.8819999999999999</v>
      </c>
      <c r="AG99" s="50">
        <v>3</v>
      </c>
      <c r="AH99" s="48"/>
      <c r="AI99" s="50">
        <v>27</v>
      </c>
      <c r="AJ99" s="50">
        <v>6</v>
      </c>
      <c r="AK99" s="50">
        <v>1.92</v>
      </c>
      <c r="AL99" s="50">
        <v>230</v>
      </c>
      <c r="AM99" s="50">
        <v>61</v>
      </c>
      <c r="AN99" s="50">
        <v>6</v>
      </c>
      <c r="AO99" s="50">
        <v>6</v>
      </c>
      <c r="AP99" s="48"/>
      <c r="AQ99" s="48"/>
      <c r="AR99" s="48"/>
      <c r="AS99" s="48"/>
      <c r="AT99" s="48" t="s">
        <v>2160</v>
      </c>
      <c r="AU99" s="50">
        <v>2.7759999999999998</v>
      </c>
      <c r="AV99" s="48"/>
      <c r="AW99" s="48"/>
      <c r="AX99" s="48"/>
      <c r="AY99" s="48"/>
      <c r="AZ99" s="48" t="s">
        <v>1825</v>
      </c>
      <c r="BA99" s="48"/>
      <c r="BB99" s="48"/>
      <c r="BC99" s="48"/>
      <c r="BD99" s="48"/>
      <c r="BE99" s="48"/>
      <c r="BF99" s="48"/>
      <c r="BG99" s="48"/>
      <c r="BH99" s="48"/>
      <c r="BI99" s="48"/>
      <c r="BJ99" s="48"/>
      <c r="BK99" s="48"/>
      <c r="BL99" s="48"/>
      <c r="BM99" s="48"/>
      <c r="BN99" s="48"/>
      <c r="BO99" s="48"/>
      <c r="BP99" s="49" t="s">
        <v>867</v>
      </c>
    </row>
    <row r="100" spans="1:68">
      <c r="A100" s="49" t="s">
        <v>1149</v>
      </c>
      <c r="B100" s="48" t="s">
        <v>314</v>
      </c>
      <c r="C100" s="50">
        <v>200</v>
      </c>
      <c r="D100" s="48" t="s">
        <v>315</v>
      </c>
      <c r="E100" s="452" t="s">
        <v>316</v>
      </c>
      <c r="F100" s="453"/>
      <c r="G100" s="48" t="s">
        <v>2161</v>
      </c>
      <c r="H100" s="50">
        <v>59</v>
      </c>
      <c r="I100" s="50">
        <v>515</v>
      </c>
      <c r="J100" s="48"/>
      <c r="K100" s="50">
        <v>0</v>
      </c>
      <c r="L100" s="50">
        <v>0</v>
      </c>
      <c r="M100" s="48"/>
      <c r="N100" s="50">
        <v>0</v>
      </c>
      <c r="O100" s="48" t="s">
        <v>2155</v>
      </c>
      <c r="P100" s="50">
        <v>12</v>
      </c>
      <c r="Q100" s="48" t="s">
        <v>2080</v>
      </c>
      <c r="R100" s="50">
        <v>14</v>
      </c>
      <c r="S100" s="48"/>
      <c r="T100" s="50">
        <v>0</v>
      </c>
      <c r="U100" s="452" t="s">
        <v>1823</v>
      </c>
      <c r="V100" s="453"/>
      <c r="W100" s="453"/>
      <c r="X100" s="49" t="s">
        <v>1149</v>
      </c>
      <c r="Y100" s="49" t="s">
        <v>1093</v>
      </c>
      <c r="Z100" s="454" t="s">
        <v>787</v>
      </c>
      <c r="AA100" s="453"/>
      <c r="AB100" s="453"/>
      <c r="AC100" s="453"/>
      <c r="AD100" s="50">
        <v>355023</v>
      </c>
      <c r="AE100" s="50">
        <v>933</v>
      </c>
      <c r="AF100" s="50">
        <v>1.956</v>
      </c>
      <c r="AG100" s="50">
        <v>4</v>
      </c>
      <c r="AH100" s="48"/>
      <c r="AI100" s="50">
        <v>27</v>
      </c>
      <c r="AJ100" s="50">
        <v>6</v>
      </c>
      <c r="AK100" s="50">
        <v>1.92</v>
      </c>
      <c r="AL100" s="50">
        <v>231</v>
      </c>
      <c r="AM100" s="50">
        <v>62</v>
      </c>
      <c r="AN100" s="50">
        <v>6</v>
      </c>
      <c r="AO100" s="50">
        <v>6</v>
      </c>
      <c r="AP100" s="48"/>
      <c r="AQ100" s="48"/>
      <c r="AR100" s="48"/>
      <c r="AS100" s="48"/>
      <c r="AT100" s="48" t="s">
        <v>2162</v>
      </c>
      <c r="AU100" s="50">
        <v>0.121</v>
      </c>
      <c r="AV100" s="48"/>
      <c r="AW100" s="48"/>
      <c r="AX100" s="48"/>
      <c r="AY100" s="48"/>
      <c r="AZ100" s="48" t="s">
        <v>1825</v>
      </c>
      <c r="BA100" s="48"/>
      <c r="BB100" s="48"/>
      <c r="BC100" s="48"/>
      <c r="BD100" s="48"/>
      <c r="BE100" s="48"/>
      <c r="BF100" s="48"/>
      <c r="BG100" s="48"/>
      <c r="BH100" s="48"/>
      <c r="BI100" s="48"/>
      <c r="BJ100" s="48"/>
      <c r="BK100" s="48"/>
      <c r="BL100" s="48"/>
      <c r="BM100" s="48"/>
      <c r="BN100" s="48"/>
      <c r="BO100" s="48"/>
      <c r="BP100" s="49" t="s">
        <v>1149</v>
      </c>
    </row>
    <row r="101" spans="1:68">
      <c r="A101" s="49" t="s">
        <v>1131</v>
      </c>
      <c r="B101" s="48" t="s">
        <v>314</v>
      </c>
      <c r="C101" s="50">
        <v>200</v>
      </c>
      <c r="D101" s="48" t="s">
        <v>315</v>
      </c>
      <c r="E101" s="452" t="s">
        <v>316</v>
      </c>
      <c r="F101" s="453"/>
      <c r="G101" s="48" t="s">
        <v>2163</v>
      </c>
      <c r="H101" s="50">
        <v>59</v>
      </c>
      <c r="I101" s="50">
        <v>515</v>
      </c>
      <c r="J101" s="48"/>
      <c r="K101" s="50">
        <v>0</v>
      </c>
      <c r="L101" s="50">
        <v>0</v>
      </c>
      <c r="M101" s="48"/>
      <c r="N101" s="50">
        <v>0</v>
      </c>
      <c r="O101" s="48" t="s">
        <v>2155</v>
      </c>
      <c r="P101" s="50">
        <v>12</v>
      </c>
      <c r="Q101" s="48" t="s">
        <v>2080</v>
      </c>
      <c r="R101" s="50">
        <v>14</v>
      </c>
      <c r="S101" s="48"/>
      <c r="T101" s="50">
        <v>0</v>
      </c>
      <c r="U101" s="452" t="s">
        <v>1823</v>
      </c>
      <c r="V101" s="453"/>
      <c r="W101" s="453"/>
      <c r="X101" s="49" t="s">
        <v>1131</v>
      </c>
      <c r="Y101" s="49" t="s">
        <v>1569</v>
      </c>
      <c r="Z101" s="454" t="s">
        <v>1067</v>
      </c>
      <c r="AA101" s="453"/>
      <c r="AB101" s="453"/>
      <c r="AC101" s="453"/>
      <c r="AD101" s="50">
        <v>354815</v>
      </c>
      <c r="AE101" s="50">
        <v>930</v>
      </c>
      <c r="AF101" s="50">
        <v>1.9750000000000001</v>
      </c>
      <c r="AG101" s="50">
        <v>4</v>
      </c>
      <c r="AH101" s="48"/>
      <c r="AI101" s="50">
        <v>27</v>
      </c>
      <c r="AJ101" s="50">
        <v>6</v>
      </c>
      <c r="AK101" s="50">
        <v>1.92</v>
      </c>
      <c r="AL101" s="50">
        <v>230</v>
      </c>
      <c r="AM101" s="50">
        <v>61</v>
      </c>
      <c r="AN101" s="50">
        <v>6</v>
      </c>
      <c r="AO101" s="50">
        <v>6</v>
      </c>
      <c r="AP101" s="48"/>
      <c r="AQ101" s="48"/>
      <c r="AR101" s="48"/>
      <c r="AS101" s="48"/>
      <c r="AT101" s="48" t="s">
        <v>2164</v>
      </c>
      <c r="AU101" s="50">
        <v>5.1820000000000004</v>
      </c>
      <c r="AV101" s="48"/>
      <c r="AW101" s="48"/>
      <c r="AX101" s="48"/>
      <c r="AY101" s="48"/>
      <c r="AZ101" s="48" t="s">
        <v>1825</v>
      </c>
      <c r="BA101" s="48"/>
      <c r="BB101" s="48"/>
      <c r="BC101" s="48"/>
      <c r="BD101" s="48"/>
      <c r="BE101" s="48"/>
      <c r="BF101" s="48"/>
      <c r="BG101" s="48"/>
      <c r="BH101" s="48"/>
      <c r="BI101" s="48"/>
      <c r="BJ101" s="48"/>
      <c r="BK101" s="48"/>
      <c r="BL101" s="48"/>
      <c r="BM101" s="48"/>
      <c r="BN101" s="48"/>
      <c r="BO101" s="48"/>
      <c r="BP101" s="49" t="s">
        <v>1131</v>
      </c>
    </row>
    <row r="102" spans="1:68">
      <c r="A102" s="49" t="s">
        <v>1574</v>
      </c>
      <c r="B102" s="48" t="s">
        <v>314</v>
      </c>
      <c r="C102" s="50">
        <v>200</v>
      </c>
      <c r="D102" s="48" t="s">
        <v>315</v>
      </c>
      <c r="E102" s="452" t="s">
        <v>316</v>
      </c>
      <c r="F102" s="453"/>
      <c r="G102" s="48" t="s">
        <v>2165</v>
      </c>
      <c r="H102" s="50">
        <v>59</v>
      </c>
      <c r="I102" s="50">
        <v>515</v>
      </c>
      <c r="J102" s="48"/>
      <c r="K102" s="50">
        <v>0</v>
      </c>
      <c r="L102" s="50">
        <v>0</v>
      </c>
      <c r="M102" s="48"/>
      <c r="N102" s="50">
        <v>0</v>
      </c>
      <c r="O102" s="48" t="s">
        <v>2155</v>
      </c>
      <c r="P102" s="50">
        <v>12</v>
      </c>
      <c r="Q102" s="48" t="s">
        <v>2080</v>
      </c>
      <c r="R102" s="50">
        <v>14</v>
      </c>
      <c r="S102" s="48"/>
      <c r="T102" s="50">
        <v>0</v>
      </c>
      <c r="U102" s="452" t="s">
        <v>1823</v>
      </c>
      <c r="V102" s="453"/>
      <c r="W102" s="453"/>
      <c r="X102" s="49" t="s">
        <v>1574</v>
      </c>
      <c r="Y102" s="49" t="s">
        <v>1417</v>
      </c>
      <c r="Z102" s="454" t="s">
        <v>1093</v>
      </c>
      <c r="AA102" s="453"/>
      <c r="AB102" s="453"/>
      <c r="AC102" s="453"/>
      <c r="AD102" s="50">
        <v>349777</v>
      </c>
      <c r="AE102" s="50">
        <v>919</v>
      </c>
      <c r="AF102" s="50">
        <v>1.964</v>
      </c>
      <c r="AG102" s="50">
        <v>4</v>
      </c>
      <c r="AH102" s="48"/>
      <c r="AI102" s="50">
        <v>26</v>
      </c>
      <c r="AJ102" s="50">
        <v>5</v>
      </c>
      <c r="AK102" s="50">
        <v>1.6</v>
      </c>
      <c r="AL102" s="50">
        <v>229</v>
      </c>
      <c r="AM102" s="50">
        <v>60</v>
      </c>
      <c r="AN102" s="50">
        <v>6</v>
      </c>
      <c r="AO102" s="50">
        <v>6</v>
      </c>
      <c r="AP102" s="48"/>
      <c r="AQ102" s="48"/>
      <c r="AR102" s="48"/>
      <c r="AS102" s="48"/>
      <c r="AT102" s="48" t="s">
        <v>2166</v>
      </c>
      <c r="AU102" s="50">
        <v>0.155</v>
      </c>
      <c r="AV102" s="48"/>
      <c r="AW102" s="48"/>
      <c r="AX102" s="48"/>
      <c r="AY102" s="48"/>
      <c r="AZ102" s="48" t="s">
        <v>1825</v>
      </c>
      <c r="BA102" s="48"/>
      <c r="BB102" s="48"/>
      <c r="BC102" s="48"/>
      <c r="BD102" s="48"/>
      <c r="BE102" s="48"/>
      <c r="BF102" s="48"/>
      <c r="BG102" s="48"/>
      <c r="BH102" s="48"/>
      <c r="BI102" s="48"/>
      <c r="BJ102" s="48"/>
      <c r="BK102" s="48"/>
      <c r="BL102" s="48"/>
      <c r="BM102" s="48"/>
      <c r="BN102" s="48"/>
      <c r="BO102" s="48"/>
      <c r="BP102" s="49" t="s">
        <v>1574</v>
      </c>
    </row>
    <row r="103" spans="1:68">
      <c r="A103" s="49" t="s">
        <v>1542</v>
      </c>
      <c r="B103" s="48" t="s">
        <v>314</v>
      </c>
      <c r="C103" s="50">
        <v>200</v>
      </c>
      <c r="D103" s="48" t="s">
        <v>315</v>
      </c>
      <c r="E103" s="452" t="s">
        <v>316</v>
      </c>
      <c r="F103" s="453"/>
      <c r="G103" s="48" t="s">
        <v>2167</v>
      </c>
      <c r="H103" s="50">
        <v>59</v>
      </c>
      <c r="I103" s="50">
        <v>515</v>
      </c>
      <c r="J103" s="48"/>
      <c r="K103" s="50">
        <v>0</v>
      </c>
      <c r="L103" s="50">
        <v>0</v>
      </c>
      <c r="M103" s="48"/>
      <c r="N103" s="50">
        <v>0</v>
      </c>
      <c r="O103" s="48" t="s">
        <v>2155</v>
      </c>
      <c r="P103" s="50">
        <v>12</v>
      </c>
      <c r="Q103" s="48" t="s">
        <v>2080</v>
      </c>
      <c r="R103" s="50">
        <v>14</v>
      </c>
      <c r="S103" s="48"/>
      <c r="T103" s="50">
        <v>0</v>
      </c>
      <c r="U103" s="452" t="s">
        <v>1823</v>
      </c>
      <c r="V103" s="453"/>
      <c r="W103" s="453"/>
      <c r="X103" s="454" t="s">
        <v>1542</v>
      </c>
      <c r="Y103" s="453"/>
      <c r="Z103" s="454" t="s">
        <v>1569</v>
      </c>
      <c r="AA103" s="453"/>
      <c r="AB103" s="453"/>
      <c r="AC103" s="453"/>
      <c r="AD103" s="50">
        <v>329726</v>
      </c>
      <c r="AE103" s="50">
        <v>552</v>
      </c>
      <c r="AF103" s="50">
        <v>1.365</v>
      </c>
      <c r="AG103" s="50">
        <v>3</v>
      </c>
      <c r="AH103" s="48"/>
      <c r="AI103" s="50">
        <v>29</v>
      </c>
      <c r="AJ103" s="50">
        <v>8</v>
      </c>
      <c r="AK103" s="50">
        <v>2.56</v>
      </c>
      <c r="AL103" s="50">
        <v>207</v>
      </c>
      <c r="AM103" s="50">
        <v>52</v>
      </c>
      <c r="AN103" s="50">
        <v>6</v>
      </c>
      <c r="AO103" s="50">
        <v>6</v>
      </c>
      <c r="AP103" s="48"/>
      <c r="AQ103" s="48"/>
      <c r="AR103" s="48"/>
      <c r="AS103" s="48"/>
      <c r="AT103" s="48" t="s">
        <v>2168</v>
      </c>
      <c r="AU103" s="50">
        <v>3.5219999999999998</v>
      </c>
      <c r="AV103" s="48"/>
      <c r="AW103" s="48"/>
      <c r="AX103" s="48"/>
      <c r="AY103" s="48"/>
      <c r="AZ103" s="48" t="s">
        <v>1825</v>
      </c>
      <c r="BA103" s="48"/>
      <c r="BB103" s="48"/>
      <c r="BC103" s="48"/>
      <c r="BD103" s="48"/>
      <c r="BE103" s="48"/>
      <c r="BF103" s="48"/>
      <c r="BG103" s="48"/>
      <c r="BH103" s="48"/>
      <c r="BI103" s="48"/>
      <c r="BJ103" s="48"/>
      <c r="BK103" s="48"/>
      <c r="BL103" s="48"/>
      <c r="BM103" s="48"/>
      <c r="BN103" s="48"/>
      <c r="BO103" s="48"/>
      <c r="BP103" s="49" t="s">
        <v>1542</v>
      </c>
    </row>
    <row r="104" spans="1:68">
      <c r="A104" s="49" t="s">
        <v>2169</v>
      </c>
      <c r="B104" s="48" t="s">
        <v>314</v>
      </c>
      <c r="C104" s="50">
        <v>200</v>
      </c>
      <c r="D104" s="48" t="s">
        <v>315</v>
      </c>
      <c r="E104" s="452" t="s">
        <v>316</v>
      </c>
      <c r="F104" s="453"/>
      <c r="G104" s="48" t="s">
        <v>1955</v>
      </c>
      <c r="H104" s="50">
        <v>27</v>
      </c>
      <c r="I104" s="50">
        <v>225</v>
      </c>
      <c r="J104" s="48"/>
      <c r="K104" s="50">
        <v>0</v>
      </c>
      <c r="L104" s="50">
        <v>0</v>
      </c>
      <c r="M104" s="48"/>
      <c r="N104" s="50">
        <v>0</v>
      </c>
      <c r="O104" s="48" t="s">
        <v>2170</v>
      </c>
      <c r="P104" s="50">
        <v>8</v>
      </c>
      <c r="Q104" s="48" t="s">
        <v>2080</v>
      </c>
      <c r="R104" s="50">
        <v>14</v>
      </c>
      <c r="S104" s="48"/>
      <c r="T104" s="50">
        <v>0</v>
      </c>
      <c r="U104" s="452" t="s">
        <v>1823</v>
      </c>
      <c r="V104" s="453"/>
      <c r="W104" s="453"/>
      <c r="X104" s="454" t="s">
        <v>2169</v>
      </c>
      <c r="Y104" s="453"/>
      <c r="Z104" s="453"/>
      <c r="AA104" s="453"/>
      <c r="AB104" s="453"/>
      <c r="AC104" s="48"/>
      <c r="AD104" s="50">
        <v>323847</v>
      </c>
      <c r="AE104" s="50">
        <v>435</v>
      </c>
      <c r="AF104" s="50">
        <v>1.177</v>
      </c>
      <c r="AG104" s="50">
        <v>5</v>
      </c>
      <c r="AH104" s="48"/>
      <c r="AI104" s="50">
        <v>25</v>
      </c>
      <c r="AJ104" s="50">
        <v>4</v>
      </c>
      <c r="AK104" s="50">
        <v>1.28</v>
      </c>
      <c r="AL104" s="50">
        <v>201</v>
      </c>
      <c r="AM104" s="50">
        <v>49</v>
      </c>
      <c r="AN104" s="50">
        <v>6</v>
      </c>
      <c r="AO104" s="50">
        <v>6</v>
      </c>
      <c r="AP104" s="48"/>
      <c r="AQ104" s="48"/>
      <c r="AR104" s="48"/>
      <c r="AS104" s="48"/>
      <c r="AT104" s="48" t="s">
        <v>2171</v>
      </c>
      <c r="AU104" s="50">
        <v>5.8949999999999996</v>
      </c>
      <c r="AV104" s="48"/>
      <c r="AW104" s="48"/>
      <c r="AX104" s="48"/>
      <c r="AY104" s="48"/>
      <c r="AZ104" s="48" t="s">
        <v>1825</v>
      </c>
      <c r="BA104" s="48"/>
      <c r="BB104" s="48"/>
      <c r="BC104" s="48"/>
      <c r="BD104" s="48"/>
      <c r="BE104" s="48"/>
      <c r="BF104" s="48"/>
      <c r="BG104" s="48"/>
      <c r="BH104" s="48"/>
      <c r="BI104" s="48"/>
      <c r="BJ104" s="48"/>
      <c r="BK104" s="48"/>
      <c r="BL104" s="48"/>
      <c r="BM104" s="48"/>
      <c r="BN104" s="48"/>
      <c r="BO104" s="48"/>
      <c r="BP104" s="49" t="s">
        <v>2169</v>
      </c>
    </row>
    <row r="105" spans="1:68">
      <c r="A105" s="52" t="s">
        <v>520</v>
      </c>
      <c r="B105" s="48" t="s">
        <v>314</v>
      </c>
      <c r="C105" s="50">
        <v>200</v>
      </c>
      <c r="D105" s="48" t="s">
        <v>315</v>
      </c>
      <c r="E105" s="452" t="s">
        <v>316</v>
      </c>
      <c r="F105" s="453"/>
      <c r="G105" s="48" t="s">
        <v>1958</v>
      </c>
      <c r="H105" s="50">
        <v>38</v>
      </c>
      <c r="I105" s="50">
        <v>339</v>
      </c>
      <c r="J105" s="48"/>
      <c r="K105" s="50">
        <v>0</v>
      </c>
      <c r="L105" s="50">
        <v>0</v>
      </c>
      <c r="M105" s="48"/>
      <c r="N105" s="50">
        <v>0</v>
      </c>
      <c r="O105" s="48" t="s">
        <v>2172</v>
      </c>
      <c r="P105" s="50">
        <v>15</v>
      </c>
      <c r="Q105" s="48" t="s">
        <v>2080</v>
      </c>
      <c r="R105" s="50">
        <v>14</v>
      </c>
      <c r="S105" s="48"/>
      <c r="T105" s="50">
        <v>0</v>
      </c>
      <c r="U105" s="452" t="s">
        <v>1823</v>
      </c>
      <c r="V105" s="453"/>
      <c r="W105" s="453"/>
      <c r="X105" s="454" t="s">
        <v>520</v>
      </c>
      <c r="Y105" s="453"/>
      <c r="Z105" s="453"/>
      <c r="AA105" s="453"/>
      <c r="AB105" s="453"/>
      <c r="AC105" s="453"/>
      <c r="AD105" s="50">
        <v>344533</v>
      </c>
      <c r="AE105" s="50">
        <v>830</v>
      </c>
      <c r="AF105" s="50">
        <v>1.861</v>
      </c>
      <c r="AG105" s="50">
        <v>2</v>
      </c>
      <c r="AH105" s="48"/>
      <c r="AI105" s="50">
        <v>811</v>
      </c>
      <c r="AJ105" s="50">
        <v>157</v>
      </c>
      <c r="AK105" s="50">
        <v>50.32</v>
      </c>
      <c r="AL105" s="50">
        <v>222</v>
      </c>
      <c r="AM105" s="50">
        <v>55</v>
      </c>
      <c r="AN105" s="50">
        <v>6</v>
      </c>
      <c r="AO105" s="50">
        <v>6</v>
      </c>
      <c r="AP105" s="48"/>
      <c r="AQ105" s="48"/>
      <c r="AR105" s="48"/>
      <c r="AS105" s="48"/>
      <c r="AT105" s="48" t="s">
        <v>2173</v>
      </c>
      <c r="AU105" s="50">
        <v>0.16200000000000001</v>
      </c>
      <c r="AV105" s="48"/>
      <c r="AW105" s="48"/>
      <c r="AX105" s="48"/>
      <c r="AY105" s="48"/>
      <c r="AZ105" s="48" t="s">
        <v>1825</v>
      </c>
      <c r="BA105" s="48"/>
      <c r="BB105" s="48"/>
      <c r="BC105" s="48"/>
      <c r="BD105" s="48"/>
      <c r="BE105" s="48"/>
      <c r="BF105" s="48"/>
      <c r="BG105" s="48"/>
      <c r="BH105" s="48"/>
      <c r="BI105" s="48"/>
      <c r="BJ105" s="48"/>
      <c r="BK105" s="48"/>
      <c r="BL105" s="48"/>
      <c r="BM105" s="48"/>
      <c r="BN105" s="48"/>
      <c r="BO105" s="48"/>
      <c r="BP105" s="49" t="s">
        <v>520</v>
      </c>
    </row>
    <row r="106" spans="1:68">
      <c r="A106" s="49" t="s">
        <v>796</v>
      </c>
      <c r="B106" s="48" t="s">
        <v>314</v>
      </c>
      <c r="C106" s="50">
        <v>200</v>
      </c>
      <c r="D106" s="48" t="s">
        <v>315</v>
      </c>
      <c r="E106" s="452" t="s">
        <v>316</v>
      </c>
      <c r="F106" s="453"/>
      <c r="G106" s="48" t="s">
        <v>1961</v>
      </c>
      <c r="H106" s="50">
        <v>35</v>
      </c>
      <c r="I106" s="50">
        <v>316</v>
      </c>
      <c r="J106" s="48"/>
      <c r="K106" s="50">
        <v>0</v>
      </c>
      <c r="L106" s="50">
        <v>0</v>
      </c>
      <c r="M106" s="48"/>
      <c r="N106" s="50">
        <v>0</v>
      </c>
      <c r="O106" s="48" t="s">
        <v>2174</v>
      </c>
      <c r="P106" s="50">
        <v>13</v>
      </c>
      <c r="Q106" s="48" t="s">
        <v>2080</v>
      </c>
      <c r="R106" s="50">
        <v>14</v>
      </c>
      <c r="S106" s="48"/>
      <c r="T106" s="50">
        <v>0</v>
      </c>
      <c r="U106" s="452" t="s">
        <v>1823</v>
      </c>
      <c r="V106" s="453"/>
      <c r="W106" s="453"/>
      <c r="X106" s="49" t="s">
        <v>796</v>
      </c>
      <c r="Y106" s="454" t="s">
        <v>649</v>
      </c>
      <c r="Z106" s="453"/>
      <c r="AA106" s="453"/>
      <c r="AB106" s="453"/>
      <c r="AC106" s="453"/>
      <c r="AD106" s="50">
        <v>356770</v>
      </c>
      <c r="AE106" s="50">
        <v>931</v>
      </c>
      <c r="AF106" s="50">
        <v>1.9470000000000001</v>
      </c>
      <c r="AG106" s="50">
        <v>2</v>
      </c>
      <c r="AH106" s="48"/>
      <c r="AI106" s="50">
        <v>830</v>
      </c>
      <c r="AJ106" s="50">
        <v>157</v>
      </c>
      <c r="AK106" s="50">
        <v>50.32</v>
      </c>
      <c r="AL106" s="50">
        <v>227</v>
      </c>
      <c r="AM106" s="50">
        <v>57</v>
      </c>
      <c r="AN106" s="50">
        <v>6</v>
      </c>
      <c r="AO106" s="50">
        <v>6</v>
      </c>
      <c r="AP106" s="48"/>
      <c r="AQ106" s="48"/>
      <c r="AR106" s="48"/>
      <c r="AS106" s="48"/>
      <c r="AT106" s="48" t="s">
        <v>2175</v>
      </c>
      <c r="AU106" s="50">
        <v>0.13100000000000001</v>
      </c>
      <c r="AV106" s="48"/>
      <c r="AW106" s="48"/>
      <c r="AX106" s="48"/>
      <c r="AY106" s="48"/>
      <c r="AZ106" s="48" t="s">
        <v>1825</v>
      </c>
      <c r="BA106" s="48"/>
      <c r="BB106" s="48"/>
      <c r="BC106" s="48"/>
      <c r="BD106" s="48"/>
      <c r="BE106" s="48"/>
      <c r="BF106" s="48"/>
      <c r="BG106" s="48"/>
      <c r="BH106" s="48"/>
      <c r="BI106" s="48"/>
      <c r="BJ106" s="48"/>
      <c r="BK106" s="48"/>
      <c r="BL106" s="48"/>
      <c r="BM106" s="48"/>
      <c r="BN106" s="48"/>
      <c r="BO106" s="48"/>
      <c r="BP106" s="49" t="s">
        <v>796</v>
      </c>
    </row>
    <row r="107" spans="1:68">
      <c r="A107" s="49" t="s">
        <v>903</v>
      </c>
      <c r="B107" s="48" t="s">
        <v>314</v>
      </c>
      <c r="C107" s="50">
        <v>200</v>
      </c>
      <c r="D107" s="48" t="s">
        <v>315</v>
      </c>
      <c r="E107" s="452" t="s">
        <v>316</v>
      </c>
      <c r="F107" s="453"/>
      <c r="G107" s="48" t="s">
        <v>2176</v>
      </c>
      <c r="H107" s="50">
        <v>49</v>
      </c>
      <c r="I107" s="50">
        <v>438</v>
      </c>
      <c r="J107" s="48"/>
      <c r="K107" s="50">
        <v>0</v>
      </c>
      <c r="L107" s="50">
        <v>0</v>
      </c>
      <c r="M107" s="48"/>
      <c r="N107" s="50">
        <v>0</v>
      </c>
      <c r="O107" s="48" t="s">
        <v>2174</v>
      </c>
      <c r="P107" s="50">
        <v>13</v>
      </c>
      <c r="Q107" s="48" t="s">
        <v>2080</v>
      </c>
      <c r="R107" s="50">
        <v>14</v>
      </c>
      <c r="S107" s="48"/>
      <c r="T107" s="50">
        <v>0</v>
      </c>
      <c r="U107" s="452" t="s">
        <v>1823</v>
      </c>
      <c r="V107" s="453"/>
      <c r="W107" s="453"/>
      <c r="X107" s="49" t="s">
        <v>903</v>
      </c>
      <c r="Y107" s="49" t="s">
        <v>622</v>
      </c>
      <c r="Z107" s="454" t="s">
        <v>407</v>
      </c>
      <c r="AA107" s="453"/>
      <c r="AB107" s="453"/>
      <c r="AC107" s="453"/>
      <c r="AD107" s="50">
        <v>356256</v>
      </c>
      <c r="AE107" s="50">
        <v>963</v>
      </c>
      <c r="AF107" s="50">
        <v>2.0529999999999999</v>
      </c>
      <c r="AG107" s="50">
        <v>3</v>
      </c>
      <c r="AH107" s="48"/>
      <c r="AI107" s="50">
        <v>25</v>
      </c>
      <c r="AJ107" s="50">
        <v>4</v>
      </c>
      <c r="AK107" s="50">
        <v>1.28</v>
      </c>
      <c r="AL107" s="50">
        <v>227</v>
      </c>
      <c r="AM107" s="50">
        <v>58</v>
      </c>
      <c r="AN107" s="50">
        <v>6</v>
      </c>
      <c r="AO107" s="50">
        <v>6</v>
      </c>
      <c r="AP107" s="48"/>
      <c r="AQ107" s="48"/>
      <c r="AR107" s="48"/>
      <c r="AS107" s="48"/>
      <c r="AT107" s="48" t="s">
        <v>2177</v>
      </c>
      <c r="AU107" s="50">
        <v>4.2569999999999997</v>
      </c>
      <c r="AV107" s="48"/>
      <c r="AW107" s="48"/>
      <c r="AX107" s="48"/>
      <c r="AY107" s="48"/>
      <c r="AZ107" s="48" t="s">
        <v>1825</v>
      </c>
      <c r="BA107" s="48"/>
      <c r="BB107" s="48"/>
      <c r="BC107" s="48"/>
      <c r="BD107" s="48"/>
      <c r="BE107" s="48"/>
      <c r="BF107" s="48"/>
      <c r="BG107" s="48"/>
      <c r="BH107" s="48"/>
      <c r="BI107" s="48"/>
      <c r="BJ107" s="48"/>
      <c r="BK107" s="48"/>
      <c r="BL107" s="48"/>
      <c r="BM107" s="48"/>
      <c r="BN107" s="48"/>
      <c r="BO107" s="48"/>
      <c r="BP107" s="49" t="s">
        <v>903</v>
      </c>
    </row>
    <row r="108" spans="1:68">
      <c r="A108" s="49" t="s">
        <v>887</v>
      </c>
      <c r="B108" s="48" t="s">
        <v>314</v>
      </c>
      <c r="C108" s="50">
        <v>200</v>
      </c>
      <c r="D108" s="48" t="s">
        <v>315</v>
      </c>
      <c r="E108" s="452" t="s">
        <v>316</v>
      </c>
      <c r="F108" s="453"/>
      <c r="G108" s="48" t="s">
        <v>2178</v>
      </c>
      <c r="H108" s="50">
        <v>49</v>
      </c>
      <c r="I108" s="50">
        <v>438</v>
      </c>
      <c r="J108" s="48"/>
      <c r="K108" s="50">
        <v>0</v>
      </c>
      <c r="L108" s="50">
        <v>0</v>
      </c>
      <c r="M108" s="48"/>
      <c r="N108" s="50">
        <v>0</v>
      </c>
      <c r="O108" s="48" t="s">
        <v>2174</v>
      </c>
      <c r="P108" s="50">
        <v>13</v>
      </c>
      <c r="Q108" s="48" t="s">
        <v>2080</v>
      </c>
      <c r="R108" s="50">
        <v>14</v>
      </c>
      <c r="S108" s="48"/>
      <c r="T108" s="50">
        <v>0</v>
      </c>
      <c r="U108" s="452" t="s">
        <v>1823</v>
      </c>
      <c r="V108" s="453"/>
      <c r="W108" s="453"/>
      <c r="X108" s="454" t="s">
        <v>887</v>
      </c>
      <c r="Y108" s="453"/>
      <c r="Z108" s="454" t="s">
        <v>649</v>
      </c>
      <c r="AA108" s="453"/>
      <c r="AB108" s="453"/>
      <c r="AC108" s="453"/>
      <c r="AD108" s="50">
        <v>348502</v>
      </c>
      <c r="AE108" s="50">
        <v>810</v>
      </c>
      <c r="AF108" s="50">
        <v>1.827</v>
      </c>
      <c r="AG108" s="50">
        <v>3</v>
      </c>
      <c r="AH108" s="48"/>
      <c r="AI108" s="50">
        <v>25</v>
      </c>
      <c r="AJ108" s="50">
        <v>4</v>
      </c>
      <c r="AK108" s="50">
        <v>1.28</v>
      </c>
      <c r="AL108" s="50">
        <v>224</v>
      </c>
      <c r="AM108" s="50">
        <v>57</v>
      </c>
      <c r="AN108" s="50">
        <v>6</v>
      </c>
      <c r="AO108" s="50">
        <v>6</v>
      </c>
      <c r="AP108" s="48"/>
      <c r="AQ108" s="48"/>
      <c r="AR108" s="48"/>
      <c r="AS108" s="48"/>
      <c r="AT108" s="48" t="s">
        <v>2179</v>
      </c>
      <c r="AU108" s="50">
        <v>2.2410000000000001</v>
      </c>
      <c r="AV108" s="48"/>
      <c r="AW108" s="48"/>
      <c r="AX108" s="48"/>
      <c r="AY108" s="48"/>
      <c r="AZ108" s="48" t="s">
        <v>1825</v>
      </c>
      <c r="BA108" s="48"/>
      <c r="BB108" s="48"/>
      <c r="BC108" s="48"/>
      <c r="BD108" s="48"/>
      <c r="BE108" s="48"/>
      <c r="BF108" s="48"/>
      <c r="BG108" s="48"/>
      <c r="BH108" s="48"/>
      <c r="BI108" s="48"/>
      <c r="BJ108" s="48"/>
      <c r="BK108" s="48"/>
      <c r="BL108" s="48"/>
      <c r="BM108" s="48"/>
      <c r="BN108" s="48"/>
      <c r="BO108" s="48"/>
      <c r="BP108" s="49" t="s">
        <v>887</v>
      </c>
    </row>
    <row r="109" spans="1:68">
      <c r="A109" s="49" t="s">
        <v>2180</v>
      </c>
      <c r="B109" s="48" t="s">
        <v>314</v>
      </c>
      <c r="C109" s="50">
        <v>200</v>
      </c>
      <c r="D109" s="48" t="s">
        <v>315</v>
      </c>
      <c r="E109" s="452" t="s">
        <v>316</v>
      </c>
      <c r="F109" s="453"/>
      <c r="G109" s="48" t="s">
        <v>1969</v>
      </c>
      <c r="H109" s="50">
        <v>36</v>
      </c>
      <c r="I109" s="50">
        <v>316</v>
      </c>
      <c r="J109" s="48"/>
      <c r="K109" s="50">
        <v>0</v>
      </c>
      <c r="L109" s="50">
        <v>0</v>
      </c>
      <c r="M109" s="48"/>
      <c r="N109" s="50">
        <v>0</v>
      </c>
      <c r="O109" s="48" t="s">
        <v>2181</v>
      </c>
      <c r="P109" s="50">
        <v>13</v>
      </c>
      <c r="Q109" s="48" t="s">
        <v>2080</v>
      </c>
      <c r="R109" s="50">
        <v>14</v>
      </c>
      <c r="S109" s="48"/>
      <c r="T109" s="50">
        <v>0</v>
      </c>
      <c r="U109" s="452" t="s">
        <v>1823</v>
      </c>
      <c r="V109" s="453"/>
      <c r="W109" s="453"/>
      <c r="X109" s="454" t="s">
        <v>2180</v>
      </c>
      <c r="Y109" s="453"/>
      <c r="Z109" s="453"/>
      <c r="AA109" s="453"/>
      <c r="AB109" s="453"/>
      <c r="AC109" s="453"/>
      <c r="AD109" s="50">
        <v>330893</v>
      </c>
      <c r="AE109" s="50">
        <v>596</v>
      </c>
      <c r="AF109" s="50">
        <v>1.458</v>
      </c>
      <c r="AG109" s="50">
        <v>3</v>
      </c>
      <c r="AH109" s="48"/>
      <c r="AI109" s="50">
        <v>27</v>
      </c>
      <c r="AJ109" s="50">
        <v>6</v>
      </c>
      <c r="AK109" s="50">
        <v>1.92</v>
      </c>
      <c r="AL109" s="50">
        <v>207</v>
      </c>
      <c r="AM109" s="50">
        <v>51</v>
      </c>
      <c r="AN109" s="50">
        <v>6</v>
      </c>
      <c r="AO109" s="50">
        <v>6</v>
      </c>
      <c r="AP109" s="48"/>
      <c r="AQ109" s="48"/>
      <c r="AR109" s="48"/>
      <c r="AS109" s="48"/>
      <c r="AT109" s="48" t="s">
        <v>2182</v>
      </c>
      <c r="AU109" s="50">
        <v>3.7999999999999999E-2</v>
      </c>
      <c r="AV109" s="48"/>
      <c r="AW109" s="48"/>
      <c r="AX109" s="48"/>
      <c r="AY109" s="48"/>
      <c r="AZ109" s="48" t="s">
        <v>1825</v>
      </c>
      <c r="BA109" s="48"/>
      <c r="BB109" s="48"/>
      <c r="BC109" s="48"/>
      <c r="BD109" s="48"/>
      <c r="BE109" s="48"/>
      <c r="BF109" s="48"/>
      <c r="BG109" s="48"/>
      <c r="BH109" s="48"/>
      <c r="BI109" s="48"/>
      <c r="BJ109" s="48"/>
      <c r="BK109" s="48"/>
      <c r="BL109" s="48"/>
      <c r="BM109" s="48"/>
      <c r="BN109" s="48"/>
      <c r="BO109" s="48"/>
      <c r="BP109" s="49" t="s">
        <v>2180</v>
      </c>
    </row>
    <row r="110" spans="1:68">
      <c r="A110" s="49" t="s">
        <v>548</v>
      </c>
      <c r="B110" s="48" t="s">
        <v>314</v>
      </c>
      <c r="C110" s="50">
        <v>200</v>
      </c>
      <c r="D110" s="48" t="s">
        <v>315</v>
      </c>
      <c r="E110" s="452" t="s">
        <v>316</v>
      </c>
      <c r="F110" s="453"/>
      <c r="G110" s="48" t="s">
        <v>1972</v>
      </c>
      <c r="H110" s="50">
        <v>14</v>
      </c>
      <c r="I110" s="50">
        <v>131</v>
      </c>
      <c r="J110" s="48"/>
      <c r="K110" s="50">
        <v>0</v>
      </c>
      <c r="L110" s="50">
        <v>0</v>
      </c>
      <c r="M110" s="48"/>
      <c r="N110" s="50">
        <v>0</v>
      </c>
      <c r="O110" s="48" t="s">
        <v>1973</v>
      </c>
      <c r="P110" s="50">
        <v>3</v>
      </c>
      <c r="Q110" s="48" t="s">
        <v>2183</v>
      </c>
      <c r="R110" s="50">
        <v>41</v>
      </c>
      <c r="S110" s="48"/>
      <c r="T110" s="50">
        <v>0</v>
      </c>
      <c r="U110" s="452" t="s">
        <v>1823</v>
      </c>
      <c r="V110" s="453"/>
      <c r="W110" s="453"/>
      <c r="X110" s="454" t="s">
        <v>548</v>
      </c>
      <c r="Y110" s="453"/>
      <c r="Z110" s="453"/>
      <c r="AA110" s="453"/>
      <c r="AB110" s="48"/>
      <c r="AC110" s="48"/>
      <c r="AD110" s="50">
        <v>398694</v>
      </c>
      <c r="AE110" s="50">
        <v>668</v>
      </c>
      <c r="AF110" s="50">
        <v>1.3879999999999999</v>
      </c>
      <c r="AG110" s="50">
        <v>3</v>
      </c>
      <c r="AH110" s="48"/>
      <c r="AI110" s="50">
        <v>30</v>
      </c>
      <c r="AJ110" s="50">
        <v>8</v>
      </c>
      <c r="AK110" s="50">
        <v>2.56</v>
      </c>
      <c r="AL110" s="50">
        <v>170</v>
      </c>
      <c r="AM110" s="50">
        <v>33</v>
      </c>
      <c r="AN110" s="50">
        <v>6</v>
      </c>
      <c r="AO110" s="50">
        <v>6</v>
      </c>
      <c r="AP110" s="48"/>
      <c r="AQ110" s="48"/>
      <c r="AR110" s="48"/>
      <c r="AS110" s="48"/>
      <c r="AT110" s="48" t="s">
        <v>2184</v>
      </c>
      <c r="AU110" s="50">
        <v>0.14299999999999999</v>
      </c>
      <c r="AV110" s="48"/>
      <c r="AW110" s="48"/>
      <c r="AX110" s="48"/>
      <c r="AY110" s="48"/>
      <c r="AZ110" s="48" t="s">
        <v>1825</v>
      </c>
      <c r="BA110" s="50">
        <v>3</v>
      </c>
      <c r="BB110" s="50">
        <v>0</v>
      </c>
      <c r="BC110" s="50">
        <v>1</v>
      </c>
      <c r="BD110" s="50">
        <v>0</v>
      </c>
      <c r="BE110" s="50">
        <v>100</v>
      </c>
      <c r="BF110" s="50">
        <v>1</v>
      </c>
      <c r="BG110" s="51">
        <v>0</v>
      </c>
      <c r="BH110" s="50">
        <v>0</v>
      </c>
      <c r="BI110" s="50">
        <v>0</v>
      </c>
      <c r="BJ110" s="50">
        <v>0</v>
      </c>
      <c r="BK110" s="50">
        <v>0</v>
      </c>
      <c r="BL110" s="48"/>
      <c r="BM110" s="48"/>
      <c r="BN110" s="48"/>
      <c r="BO110" s="48"/>
      <c r="BP110" s="49" t="s">
        <v>548</v>
      </c>
    </row>
    <row r="111" spans="1:68">
      <c r="A111" s="49" t="s">
        <v>2185</v>
      </c>
      <c r="B111" s="48" t="s">
        <v>314</v>
      </c>
      <c r="C111" s="50">
        <v>200</v>
      </c>
      <c r="D111" s="48" t="s">
        <v>315</v>
      </c>
      <c r="E111" s="452" t="s">
        <v>316</v>
      </c>
      <c r="F111" s="453"/>
      <c r="G111" s="48" t="s">
        <v>1977</v>
      </c>
      <c r="H111" s="50">
        <v>76</v>
      </c>
      <c r="I111" s="50">
        <v>689</v>
      </c>
      <c r="J111" s="48"/>
      <c r="K111" s="50">
        <v>0</v>
      </c>
      <c r="L111" s="50">
        <v>0</v>
      </c>
      <c r="M111" s="48"/>
      <c r="N111" s="50">
        <v>0</v>
      </c>
      <c r="O111" s="48"/>
      <c r="P111" s="50">
        <v>0</v>
      </c>
      <c r="Q111" s="48" t="s">
        <v>2186</v>
      </c>
      <c r="R111" s="50">
        <v>70</v>
      </c>
      <c r="S111" s="48" t="s">
        <v>2080</v>
      </c>
      <c r="T111" s="50">
        <v>14</v>
      </c>
      <c r="U111" s="452" t="s">
        <v>1823</v>
      </c>
      <c r="V111" s="453"/>
      <c r="W111" s="453"/>
      <c r="X111" s="454" t="s">
        <v>2185</v>
      </c>
      <c r="Y111" s="453"/>
      <c r="Z111" s="453"/>
      <c r="AA111" s="453"/>
      <c r="AB111" s="453"/>
      <c r="AC111" s="453"/>
      <c r="AD111" s="50">
        <v>340619</v>
      </c>
      <c r="AE111" s="50">
        <v>1556</v>
      </c>
      <c r="AF111" s="50">
        <v>3.1880000000000002</v>
      </c>
      <c r="AG111" s="50">
        <v>4</v>
      </c>
      <c r="AH111" s="48"/>
      <c r="AI111" s="50">
        <v>33</v>
      </c>
      <c r="AJ111" s="50">
        <v>5</v>
      </c>
      <c r="AK111" s="50">
        <v>1.6</v>
      </c>
      <c r="AL111" s="50">
        <v>207</v>
      </c>
      <c r="AM111" s="50">
        <v>50</v>
      </c>
      <c r="AN111" s="50">
        <v>6</v>
      </c>
      <c r="AO111" s="50">
        <v>6</v>
      </c>
      <c r="AP111" s="48"/>
      <c r="AQ111" s="48"/>
      <c r="AR111" s="48"/>
      <c r="AS111" s="48"/>
      <c r="AT111" s="48" t="s">
        <v>2187</v>
      </c>
      <c r="AU111" s="50">
        <v>3.9E-2</v>
      </c>
      <c r="AV111" s="48"/>
      <c r="AW111" s="48"/>
      <c r="AX111" s="48"/>
      <c r="AY111" s="48"/>
      <c r="AZ111" s="48" t="s">
        <v>1825</v>
      </c>
      <c r="BA111" s="50">
        <v>23</v>
      </c>
      <c r="BB111" s="50">
        <v>91.3</v>
      </c>
      <c r="BC111" s="50">
        <v>21</v>
      </c>
      <c r="BD111" s="50">
        <v>21</v>
      </c>
      <c r="BE111" s="50">
        <v>82.61</v>
      </c>
      <c r="BF111" s="50">
        <v>1.17</v>
      </c>
      <c r="BG111" s="51">
        <v>9.0277777777777774E-4</v>
      </c>
      <c r="BH111" s="50">
        <v>0</v>
      </c>
      <c r="BI111" s="50">
        <v>0</v>
      </c>
      <c r="BJ111" s="50">
        <v>0</v>
      </c>
      <c r="BK111" s="50">
        <v>0</v>
      </c>
      <c r="BL111" s="48"/>
      <c r="BM111" s="48"/>
      <c r="BN111" s="48"/>
      <c r="BO111" s="48"/>
      <c r="BP111" s="49" t="s">
        <v>2185</v>
      </c>
    </row>
    <row r="112" spans="1:68">
      <c r="A112" s="49" t="s">
        <v>1712</v>
      </c>
      <c r="B112" s="48" t="s">
        <v>314</v>
      </c>
      <c r="C112" s="50">
        <v>200</v>
      </c>
      <c r="D112" s="48" t="s">
        <v>315</v>
      </c>
      <c r="E112" s="452" t="s">
        <v>316</v>
      </c>
      <c r="F112" s="453"/>
      <c r="G112" s="48" t="s">
        <v>1980</v>
      </c>
      <c r="H112" s="50">
        <v>55</v>
      </c>
      <c r="I112" s="50">
        <v>491</v>
      </c>
      <c r="J112" s="48" t="s">
        <v>1981</v>
      </c>
      <c r="K112" s="50">
        <v>139</v>
      </c>
      <c r="L112" s="50">
        <v>906</v>
      </c>
      <c r="M112" s="48"/>
      <c r="N112" s="50">
        <v>0</v>
      </c>
      <c r="O112" s="48"/>
      <c r="P112" s="50">
        <v>0</v>
      </c>
      <c r="Q112" s="48" t="s">
        <v>2188</v>
      </c>
      <c r="R112" s="50">
        <v>68</v>
      </c>
      <c r="S112" s="48" t="s">
        <v>2189</v>
      </c>
      <c r="T112" s="50">
        <v>27</v>
      </c>
      <c r="U112" s="452" t="s">
        <v>1823</v>
      </c>
      <c r="V112" s="453"/>
      <c r="W112" s="453"/>
      <c r="X112" s="454" t="s">
        <v>1712</v>
      </c>
      <c r="Y112" s="453"/>
      <c r="Z112" s="453"/>
      <c r="AA112" s="453"/>
      <c r="AB112" s="453"/>
      <c r="AC112" s="453"/>
      <c r="AD112" s="50">
        <v>346286</v>
      </c>
      <c r="AE112" s="50">
        <v>1729</v>
      </c>
      <c r="AF112" s="50">
        <v>3.5830000000000002</v>
      </c>
      <c r="AG112" s="50">
        <v>5</v>
      </c>
      <c r="AH112" s="48"/>
      <c r="AI112" s="50">
        <v>38</v>
      </c>
      <c r="AJ112" s="50">
        <v>5</v>
      </c>
      <c r="AK112" s="50">
        <v>1.6</v>
      </c>
      <c r="AL112" s="50">
        <v>213</v>
      </c>
      <c r="AM112" s="50">
        <v>50</v>
      </c>
      <c r="AN112" s="50">
        <v>7</v>
      </c>
      <c r="AO112" s="50">
        <v>7</v>
      </c>
      <c r="AP112" s="48"/>
      <c r="AQ112" s="48"/>
      <c r="AR112" s="48"/>
      <c r="AS112" s="48"/>
      <c r="AT112" s="48" t="s">
        <v>2190</v>
      </c>
      <c r="AU112" s="50">
        <v>0.129</v>
      </c>
      <c r="AV112" s="48"/>
      <c r="AW112" s="48"/>
      <c r="AX112" s="48"/>
      <c r="AY112" s="48"/>
      <c r="AZ112" s="48" t="s">
        <v>1825</v>
      </c>
      <c r="BA112" s="48"/>
      <c r="BB112" s="48"/>
      <c r="BC112" s="48"/>
      <c r="BD112" s="48"/>
      <c r="BE112" s="48"/>
      <c r="BF112" s="48"/>
      <c r="BG112" s="48"/>
      <c r="BH112" s="48"/>
      <c r="BI112" s="48"/>
      <c r="BJ112" s="48"/>
      <c r="BK112" s="48"/>
      <c r="BL112" s="48"/>
      <c r="BM112" s="48"/>
      <c r="BN112" s="48"/>
      <c r="BO112" s="48"/>
      <c r="BP112" s="49" t="s">
        <v>1712</v>
      </c>
    </row>
    <row r="113" spans="1:68">
      <c r="A113" s="49" t="s">
        <v>1625</v>
      </c>
      <c r="B113" s="48" t="s">
        <v>314</v>
      </c>
      <c r="C113" s="50">
        <v>200</v>
      </c>
      <c r="D113" s="48" t="s">
        <v>315</v>
      </c>
      <c r="E113" s="452" t="s">
        <v>316</v>
      </c>
      <c r="F113" s="453"/>
      <c r="G113" s="48" t="s">
        <v>1985</v>
      </c>
      <c r="H113" s="50">
        <v>37</v>
      </c>
      <c r="I113" s="50">
        <v>333</v>
      </c>
      <c r="J113" s="48"/>
      <c r="K113" s="50">
        <v>0</v>
      </c>
      <c r="L113" s="50">
        <v>0</v>
      </c>
      <c r="M113" s="48"/>
      <c r="N113" s="50">
        <v>0</v>
      </c>
      <c r="O113" s="48"/>
      <c r="P113" s="50">
        <v>0</v>
      </c>
      <c r="Q113" s="48" t="s">
        <v>2191</v>
      </c>
      <c r="R113" s="50">
        <v>32</v>
      </c>
      <c r="S113" s="48" t="s">
        <v>2080</v>
      </c>
      <c r="T113" s="50">
        <v>14</v>
      </c>
      <c r="U113" s="452" t="s">
        <v>1823</v>
      </c>
      <c r="V113" s="453"/>
      <c r="W113" s="453"/>
      <c r="X113" s="454" t="s">
        <v>1625</v>
      </c>
      <c r="Y113" s="453"/>
      <c r="Z113" s="453"/>
      <c r="AA113" s="453"/>
      <c r="AB113" s="453"/>
      <c r="AC113" s="453"/>
      <c r="AD113" s="50">
        <v>334550</v>
      </c>
      <c r="AE113" s="50">
        <v>996</v>
      </c>
      <c r="AF113" s="50">
        <v>2.266</v>
      </c>
      <c r="AG113" s="50">
        <v>5</v>
      </c>
      <c r="AH113" s="48"/>
      <c r="AI113" s="50">
        <v>29</v>
      </c>
      <c r="AJ113" s="50">
        <v>5</v>
      </c>
      <c r="AK113" s="50">
        <v>1.6</v>
      </c>
      <c r="AL113" s="50">
        <v>202</v>
      </c>
      <c r="AM113" s="50">
        <v>50</v>
      </c>
      <c r="AN113" s="50">
        <v>6</v>
      </c>
      <c r="AO113" s="50">
        <v>6</v>
      </c>
      <c r="AP113" s="48"/>
      <c r="AQ113" s="48"/>
      <c r="AR113" s="48"/>
      <c r="AS113" s="48"/>
      <c r="AT113" s="48" t="s">
        <v>2192</v>
      </c>
      <c r="AU113" s="50">
        <v>5.0919999999999996</v>
      </c>
      <c r="AV113" s="48"/>
      <c r="AW113" s="48"/>
      <c r="AX113" s="48"/>
      <c r="AY113" s="48"/>
      <c r="AZ113" s="48" t="s">
        <v>1825</v>
      </c>
      <c r="BA113" s="48"/>
      <c r="BB113" s="48"/>
      <c r="BC113" s="48"/>
      <c r="BD113" s="48"/>
      <c r="BE113" s="48"/>
      <c r="BF113" s="48"/>
      <c r="BG113" s="48"/>
      <c r="BH113" s="48"/>
      <c r="BI113" s="48"/>
      <c r="BJ113" s="48"/>
      <c r="BK113" s="48"/>
      <c r="BL113" s="48"/>
      <c r="BM113" s="48"/>
      <c r="BN113" s="48"/>
      <c r="BO113" s="48"/>
      <c r="BP113" s="49" t="s">
        <v>1625</v>
      </c>
    </row>
    <row r="114" spans="1:68">
      <c r="A114" s="49" t="s">
        <v>819</v>
      </c>
      <c r="B114" s="48" t="s">
        <v>314</v>
      </c>
      <c r="C114" s="50">
        <v>200</v>
      </c>
      <c r="D114" s="48" t="s">
        <v>315</v>
      </c>
      <c r="E114" s="452" t="s">
        <v>316</v>
      </c>
      <c r="F114" s="453"/>
      <c r="G114" s="48" t="s">
        <v>1988</v>
      </c>
      <c r="H114" s="50">
        <v>65</v>
      </c>
      <c r="I114" s="50">
        <v>598</v>
      </c>
      <c r="J114" s="48" t="s">
        <v>1989</v>
      </c>
      <c r="K114" s="50">
        <v>135</v>
      </c>
      <c r="L114" s="50">
        <v>896</v>
      </c>
      <c r="M114" s="48"/>
      <c r="N114" s="50">
        <v>0</v>
      </c>
      <c r="O114" s="48"/>
      <c r="P114" s="50">
        <v>0</v>
      </c>
      <c r="Q114" s="48" t="s">
        <v>2193</v>
      </c>
      <c r="R114" s="50">
        <v>96</v>
      </c>
      <c r="S114" s="48" t="s">
        <v>2194</v>
      </c>
      <c r="T114" s="50">
        <v>102</v>
      </c>
      <c r="U114" s="452" t="s">
        <v>1823</v>
      </c>
      <c r="V114" s="453"/>
      <c r="W114" s="453"/>
      <c r="X114" s="454" t="s">
        <v>819</v>
      </c>
      <c r="Y114" s="453"/>
      <c r="Z114" s="453"/>
      <c r="AA114" s="453"/>
      <c r="AB114" s="453"/>
      <c r="AC114" s="453"/>
      <c r="AD114" s="50">
        <v>333017</v>
      </c>
      <c r="AE114" s="50">
        <v>823</v>
      </c>
      <c r="AF114" s="50">
        <v>1.8979999999999999</v>
      </c>
      <c r="AG114" s="50">
        <v>3</v>
      </c>
      <c r="AH114" s="48"/>
      <c r="AI114" s="50">
        <v>28</v>
      </c>
      <c r="AJ114" s="50">
        <v>5</v>
      </c>
      <c r="AK114" s="50">
        <v>1.6</v>
      </c>
      <c r="AL114" s="50">
        <v>204</v>
      </c>
      <c r="AM114" s="50">
        <v>51</v>
      </c>
      <c r="AN114" s="50">
        <v>8</v>
      </c>
      <c r="AO114" s="50">
        <v>8</v>
      </c>
      <c r="AP114" s="48"/>
      <c r="AQ114" s="48"/>
      <c r="AR114" s="48"/>
      <c r="AS114" s="48"/>
      <c r="AT114" s="48" t="s">
        <v>2195</v>
      </c>
      <c r="AU114" s="50">
        <v>5.1130000000000004</v>
      </c>
      <c r="AV114" s="48"/>
      <c r="AW114" s="48"/>
      <c r="AX114" s="48"/>
      <c r="AY114" s="48"/>
      <c r="AZ114" s="48" t="s">
        <v>1825</v>
      </c>
      <c r="BA114" s="48"/>
      <c r="BB114" s="48"/>
      <c r="BC114" s="48"/>
      <c r="BD114" s="48"/>
      <c r="BE114" s="48"/>
      <c r="BF114" s="48"/>
      <c r="BG114" s="48"/>
      <c r="BH114" s="48"/>
      <c r="BI114" s="48"/>
      <c r="BJ114" s="48"/>
      <c r="BK114" s="48"/>
      <c r="BL114" s="48"/>
      <c r="BM114" s="48"/>
      <c r="BN114" s="48"/>
      <c r="BO114" s="48"/>
      <c r="BP114" s="49" t="s">
        <v>819</v>
      </c>
    </row>
    <row r="115" spans="1:68">
      <c r="A115" s="49" t="s">
        <v>1646</v>
      </c>
      <c r="B115" s="48" t="s">
        <v>314</v>
      </c>
      <c r="C115" s="50">
        <v>200</v>
      </c>
      <c r="D115" s="48" t="s">
        <v>315</v>
      </c>
      <c r="E115" s="452" t="s">
        <v>316</v>
      </c>
      <c r="F115" s="453"/>
      <c r="G115" s="48" t="s">
        <v>1993</v>
      </c>
      <c r="H115" s="50">
        <v>56</v>
      </c>
      <c r="I115" s="50">
        <v>525</v>
      </c>
      <c r="J115" s="48" t="s">
        <v>1994</v>
      </c>
      <c r="K115" s="50">
        <v>153</v>
      </c>
      <c r="L115" s="50">
        <v>1025</v>
      </c>
      <c r="M115" s="48"/>
      <c r="N115" s="50">
        <v>0</v>
      </c>
      <c r="O115" s="48"/>
      <c r="P115" s="50">
        <v>0</v>
      </c>
      <c r="Q115" s="48" t="s">
        <v>2196</v>
      </c>
      <c r="R115" s="50">
        <v>57</v>
      </c>
      <c r="S115" s="48" t="s">
        <v>2080</v>
      </c>
      <c r="T115" s="50">
        <v>14</v>
      </c>
      <c r="U115" s="452" t="s">
        <v>1823</v>
      </c>
      <c r="V115" s="453"/>
      <c r="W115" s="453"/>
      <c r="X115" s="454" t="s">
        <v>1646</v>
      </c>
      <c r="Y115" s="453"/>
      <c r="Z115" s="453"/>
      <c r="AA115" s="453"/>
      <c r="AB115" s="453"/>
      <c r="AC115" s="453"/>
      <c r="AD115" s="50">
        <v>335428</v>
      </c>
      <c r="AE115" s="50">
        <v>972</v>
      </c>
      <c r="AF115" s="50">
        <v>2.1760000000000002</v>
      </c>
      <c r="AG115" s="50">
        <v>5</v>
      </c>
      <c r="AH115" s="48"/>
      <c r="AI115" s="50">
        <v>28</v>
      </c>
      <c r="AJ115" s="50">
        <v>5</v>
      </c>
      <c r="AK115" s="50">
        <v>1.6</v>
      </c>
      <c r="AL115" s="50">
        <v>203</v>
      </c>
      <c r="AM115" s="50">
        <v>50</v>
      </c>
      <c r="AN115" s="50">
        <v>6</v>
      </c>
      <c r="AO115" s="50">
        <v>6</v>
      </c>
      <c r="AP115" s="48"/>
      <c r="AQ115" s="48"/>
      <c r="AR115" s="48"/>
      <c r="AS115" s="48"/>
      <c r="AT115" s="48" t="s">
        <v>2197</v>
      </c>
      <c r="AU115" s="50">
        <v>5.8890000000000002</v>
      </c>
      <c r="AV115" s="48"/>
      <c r="AW115" s="48"/>
      <c r="AX115" s="48"/>
      <c r="AY115" s="48"/>
      <c r="AZ115" s="48" t="s">
        <v>1825</v>
      </c>
      <c r="BA115" s="48"/>
      <c r="BB115" s="48"/>
      <c r="BC115" s="48"/>
      <c r="BD115" s="48"/>
      <c r="BE115" s="48"/>
      <c r="BF115" s="48"/>
      <c r="BG115" s="48"/>
      <c r="BH115" s="48"/>
      <c r="BI115" s="48"/>
      <c r="BJ115" s="48"/>
      <c r="BK115" s="48"/>
      <c r="BL115" s="48"/>
      <c r="BM115" s="48"/>
      <c r="BN115" s="48"/>
      <c r="BO115" s="48"/>
      <c r="BP115" s="49" t="s">
        <v>1646</v>
      </c>
    </row>
    <row r="116" spans="1:68">
      <c r="A116" s="49" t="s">
        <v>1193</v>
      </c>
      <c r="B116" s="48" t="s">
        <v>314</v>
      </c>
      <c r="C116" s="50">
        <v>200</v>
      </c>
      <c r="D116" s="48" t="s">
        <v>315</v>
      </c>
      <c r="E116" s="452" t="s">
        <v>316</v>
      </c>
      <c r="F116" s="453"/>
      <c r="G116" s="48" t="s">
        <v>1996</v>
      </c>
      <c r="H116" s="50">
        <v>125</v>
      </c>
      <c r="I116" s="50">
        <v>1153</v>
      </c>
      <c r="J116" s="48"/>
      <c r="K116" s="50">
        <v>0</v>
      </c>
      <c r="L116" s="50">
        <v>0</v>
      </c>
      <c r="M116" s="48"/>
      <c r="N116" s="50">
        <v>0</v>
      </c>
      <c r="O116" s="48"/>
      <c r="P116" s="50">
        <v>0</v>
      </c>
      <c r="Q116" s="48" t="s">
        <v>2198</v>
      </c>
      <c r="R116" s="50">
        <v>108</v>
      </c>
      <c r="S116" s="48" t="s">
        <v>2080</v>
      </c>
      <c r="T116" s="50">
        <v>14</v>
      </c>
      <c r="U116" s="452" t="s">
        <v>1823</v>
      </c>
      <c r="V116" s="453"/>
      <c r="W116" s="453"/>
      <c r="X116" s="454" t="s">
        <v>1193</v>
      </c>
      <c r="Y116" s="453"/>
      <c r="Z116" s="453"/>
      <c r="AA116" s="453"/>
      <c r="AB116" s="453"/>
      <c r="AC116" s="453"/>
      <c r="AD116" s="50">
        <v>331734</v>
      </c>
      <c r="AE116" s="50">
        <v>736</v>
      </c>
      <c r="AF116" s="50">
        <v>1.736</v>
      </c>
      <c r="AG116" s="50">
        <v>4</v>
      </c>
      <c r="AH116" s="48"/>
      <c r="AI116" s="50">
        <v>28</v>
      </c>
      <c r="AJ116" s="50">
        <v>5</v>
      </c>
      <c r="AK116" s="50">
        <v>1.6</v>
      </c>
      <c r="AL116" s="50">
        <v>202</v>
      </c>
      <c r="AM116" s="50">
        <v>50</v>
      </c>
      <c r="AN116" s="50">
        <v>6</v>
      </c>
      <c r="AO116" s="50">
        <v>6</v>
      </c>
      <c r="AP116" s="48"/>
      <c r="AQ116" s="48"/>
      <c r="AR116" s="48"/>
      <c r="AS116" s="48"/>
      <c r="AT116" s="48" t="s">
        <v>2199</v>
      </c>
      <c r="AU116" s="50">
        <v>0.04</v>
      </c>
      <c r="AV116" s="48"/>
      <c r="AW116" s="48"/>
      <c r="AX116" s="48"/>
      <c r="AY116" s="48"/>
      <c r="AZ116" s="48" t="s">
        <v>1825</v>
      </c>
      <c r="BA116" s="48"/>
      <c r="BB116" s="48"/>
      <c r="BC116" s="48"/>
      <c r="BD116" s="48"/>
      <c r="BE116" s="48"/>
      <c r="BF116" s="48"/>
      <c r="BG116" s="48"/>
      <c r="BH116" s="48"/>
      <c r="BI116" s="48"/>
      <c r="BJ116" s="48"/>
      <c r="BK116" s="48"/>
      <c r="BL116" s="48"/>
      <c r="BM116" s="48"/>
      <c r="BN116" s="48"/>
      <c r="BO116" s="48"/>
      <c r="BP116" s="49" t="s">
        <v>1193</v>
      </c>
    </row>
    <row r="117" spans="1:68">
      <c r="A117" s="49" t="s">
        <v>1146</v>
      </c>
      <c r="B117" s="48" t="s">
        <v>314</v>
      </c>
      <c r="C117" s="50">
        <v>200</v>
      </c>
      <c r="D117" s="48" t="s">
        <v>315</v>
      </c>
      <c r="E117" s="452" t="s">
        <v>316</v>
      </c>
      <c r="F117" s="453"/>
      <c r="G117" s="48" t="s">
        <v>1999</v>
      </c>
      <c r="H117" s="50">
        <v>59</v>
      </c>
      <c r="I117" s="50">
        <v>558</v>
      </c>
      <c r="J117" s="48" t="s">
        <v>2000</v>
      </c>
      <c r="K117" s="50">
        <v>133</v>
      </c>
      <c r="L117" s="50">
        <v>900</v>
      </c>
      <c r="M117" s="48"/>
      <c r="N117" s="50">
        <v>0</v>
      </c>
      <c r="O117" s="48"/>
      <c r="P117" s="50">
        <v>0</v>
      </c>
      <c r="Q117" s="48" t="s">
        <v>2200</v>
      </c>
      <c r="R117" s="50">
        <v>58</v>
      </c>
      <c r="S117" s="48" t="s">
        <v>2201</v>
      </c>
      <c r="T117" s="50">
        <v>66</v>
      </c>
      <c r="U117" s="452" t="s">
        <v>1823</v>
      </c>
      <c r="V117" s="453"/>
      <c r="W117" s="453"/>
      <c r="X117" s="454" t="s">
        <v>1146</v>
      </c>
      <c r="Y117" s="453"/>
      <c r="Z117" s="453"/>
      <c r="AA117" s="453"/>
      <c r="AB117" s="453"/>
      <c r="AC117" s="453"/>
      <c r="AD117" s="50">
        <v>332659</v>
      </c>
      <c r="AE117" s="50">
        <v>777</v>
      </c>
      <c r="AF117" s="50">
        <v>1.8240000000000001</v>
      </c>
      <c r="AG117" s="50">
        <v>4</v>
      </c>
      <c r="AH117" s="48"/>
      <c r="AI117" s="50">
        <v>28</v>
      </c>
      <c r="AJ117" s="50">
        <v>5</v>
      </c>
      <c r="AK117" s="50">
        <v>1.6</v>
      </c>
      <c r="AL117" s="50">
        <v>204</v>
      </c>
      <c r="AM117" s="50">
        <v>51</v>
      </c>
      <c r="AN117" s="50">
        <v>7</v>
      </c>
      <c r="AO117" s="50">
        <v>7</v>
      </c>
      <c r="AP117" s="48"/>
      <c r="AQ117" s="48"/>
      <c r="AR117" s="48"/>
      <c r="AS117" s="48"/>
      <c r="AT117" s="48" t="s">
        <v>2202</v>
      </c>
      <c r="AU117" s="50">
        <v>0.12</v>
      </c>
      <c r="AV117" s="48"/>
      <c r="AW117" s="48"/>
      <c r="AX117" s="48"/>
      <c r="AY117" s="48"/>
      <c r="AZ117" s="48" t="s">
        <v>1825</v>
      </c>
      <c r="BA117" s="48"/>
      <c r="BB117" s="48"/>
      <c r="BC117" s="48"/>
      <c r="BD117" s="48"/>
      <c r="BE117" s="48"/>
      <c r="BF117" s="48"/>
      <c r="BG117" s="48"/>
      <c r="BH117" s="48"/>
      <c r="BI117" s="48"/>
      <c r="BJ117" s="48"/>
      <c r="BK117" s="48"/>
      <c r="BL117" s="48"/>
      <c r="BM117" s="48"/>
      <c r="BN117" s="48"/>
      <c r="BO117" s="48"/>
      <c r="BP117" s="49" t="s">
        <v>1146</v>
      </c>
    </row>
    <row r="118" spans="1:68">
      <c r="A118" s="49" t="s">
        <v>1125</v>
      </c>
      <c r="B118" s="48" t="s">
        <v>314</v>
      </c>
      <c r="C118" s="50">
        <v>200</v>
      </c>
      <c r="D118" s="48" t="s">
        <v>315</v>
      </c>
      <c r="E118" s="452" t="s">
        <v>316</v>
      </c>
      <c r="F118" s="453"/>
      <c r="G118" s="48" t="s">
        <v>2004</v>
      </c>
      <c r="H118" s="50">
        <v>28</v>
      </c>
      <c r="I118" s="50">
        <v>267</v>
      </c>
      <c r="J118" s="48"/>
      <c r="K118" s="50">
        <v>0</v>
      </c>
      <c r="L118" s="50">
        <v>0</v>
      </c>
      <c r="M118" s="48"/>
      <c r="N118" s="50">
        <v>0</v>
      </c>
      <c r="O118" s="48"/>
      <c r="P118" s="50">
        <v>0</v>
      </c>
      <c r="Q118" s="48" t="s">
        <v>2005</v>
      </c>
      <c r="R118" s="50">
        <v>17</v>
      </c>
      <c r="S118" s="48" t="s">
        <v>2080</v>
      </c>
      <c r="T118" s="50">
        <v>14</v>
      </c>
      <c r="U118" s="452" t="s">
        <v>1823</v>
      </c>
      <c r="V118" s="453"/>
      <c r="W118" s="453"/>
      <c r="X118" s="454" t="s">
        <v>1125</v>
      </c>
      <c r="Y118" s="453"/>
      <c r="Z118" s="453"/>
      <c r="AA118" s="453"/>
      <c r="AB118" s="453"/>
      <c r="AC118" s="48"/>
      <c r="AD118" s="50">
        <v>328052</v>
      </c>
      <c r="AE118" s="50">
        <v>458</v>
      </c>
      <c r="AF118" s="50">
        <v>1.2110000000000001</v>
      </c>
      <c r="AG118" s="50">
        <v>5</v>
      </c>
      <c r="AH118" s="48"/>
      <c r="AI118" s="50">
        <v>28</v>
      </c>
      <c r="AJ118" s="50">
        <v>5</v>
      </c>
      <c r="AK118" s="50">
        <v>1.6</v>
      </c>
      <c r="AL118" s="50">
        <v>205</v>
      </c>
      <c r="AM118" s="50">
        <v>53</v>
      </c>
      <c r="AN118" s="50">
        <v>6</v>
      </c>
      <c r="AO118" s="50">
        <v>6</v>
      </c>
      <c r="AP118" s="48"/>
      <c r="AQ118" s="48"/>
      <c r="AR118" s="48"/>
      <c r="AS118" s="48"/>
      <c r="AT118" s="48" t="s">
        <v>2203</v>
      </c>
      <c r="AU118" s="50">
        <v>4.2999999999999997E-2</v>
      </c>
      <c r="AV118" s="48"/>
      <c r="AW118" s="48"/>
      <c r="AX118" s="48"/>
      <c r="AY118" s="48"/>
      <c r="AZ118" s="48" t="s">
        <v>1825</v>
      </c>
      <c r="BA118" s="48"/>
      <c r="BB118" s="48"/>
      <c r="BC118" s="48"/>
      <c r="BD118" s="48"/>
      <c r="BE118" s="48"/>
      <c r="BF118" s="48"/>
      <c r="BG118" s="48"/>
      <c r="BH118" s="48"/>
      <c r="BI118" s="48"/>
      <c r="BJ118" s="48"/>
      <c r="BK118" s="48"/>
      <c r="BL118" s="48"/>
      <c r="BM118" s="48"/>
      <c r="BN118" s="48"/>
      <c r="BO118" s="48"/>
      <c r="BP118" s="49" t="s">
        <v>1125</v>
      </c>
    </row>
    <row r="119" spans="1:68">
      <c r="A119" s="49" t="s">
        <v>1180</v>
      </c>
      <c r="B119" s="48" t="s">
        <v>314</v>
      </c>
      <c r="C119" s="50">
        <v>200</v>
      </c>
      <c r="D119" s="48" t="s">
        <v>315</v>
      </c>
      <c r="E119" s="452" t="s">
        <v>316</v>
      </c>
      <c r="F119" s="453"/>
      <c r="G119" s="48" t="s">
        <v>2008</v>
      </c>
      <c r="H119" s="50">
        <v>127</v>
      </c>
      <c r="I119" s="50">
        <v>1148</v>
      </c>
      <c r="J119" s="48"/>
      <c r="K119" s="50">
        <v>0</v>
      </c>
      <c r="L119" s="50">
        <v>0</v>
      </c>
      <c r="M119" s="48"/>
      <c r="N119" s="50">
        <v>0</v>
      </c>
      <c r="O119" s="48"/>
      <c r="P119" s="50">
        <v>0</v>
      </c>
      <c r="Q119" s="48" t="s">
        <v>2204</v>
      </c>
      <c r="R119" s="50">
        <v>128</v>
      </c>
      <c r="S119" s="48" t="s">
        <v>2080</v>
      </c>
      <c r="T119" s="50">
        <v>14</v>
      </c>
      <c r="U119" s="452" t="s">
        <v>1823</v>
      </c>
      <c r="V119" s="453"/>
      <c r="W119" s="453"/>
      <c r="X119" s="454" t="s">
        <v>1180</v>
      </c>
      <c r="Y119" s="453"/>
      <c r="Z119" s="453"/>
      <c r="AA119" s="453"/>
      <c r="AB119" s="453"/>
      <c r="AC119" s="453"/>
      <c r="AD119" s="50">
        <v>333664</v>
      </c>
      <c r="AE119" s="50">
        <v>759</v>
      </c>
      <c r="AF119" s="50">
        <v>1.786</v>
      </c>
      <c r="AG119" s="50">
        <v>4</v>
      </c>
      <c r="AH119" s="48"/>
      <c r="AI119" s="50">
        <v>28</v>
      </c>
      <c r="AJ119" s="50">
        <v>5</v>
      </c>
      <c r="AK119" s="50">
        <v>1.6</v>
      </c>
      <c r="AL119" s="50">
        <v>202</v>
      </c>
      <c r="AM119" s="50">
        <v>50</v>
      </c>
      <c r="AN119" s="50">
        <v>6</v>
      </c>
      <c r="AO119" s="50">
        <v>6</v>
      </c>
      <c r="AP119" s="48"/>
      <c r="AQ119" s="48"/>
      <c r="AR119" s="48"/>
      <c r="AS119" s="48"/>
      <c r="AT119" s="48" t="s">
        <v>2205</v>
      </c>
      <c r="AU119" s="50">
        <v>0.13800000000000001</v>
      </c>
      <c r="AV119" s="48"/>
      <c r="AW119" s="48"/>
      <c r="AX119" s="48"/>
      <c r="AY119" s="48"/>
      <c r="AZ119" s="48" t="s">
        <v>1825</v>
      </c>
      <c r="BA119" s="48"/>
      <c r="BB119" s="48"/>
      <c r="BC119" s="48"/>
      <c r="BD119" s="48"/>
      <c r="BE119" s="48"/>
      <c r="BF119" s="48"/>
      <c r="BG119" s="48"/>
      <c r="BH119" s="48"/>
      <c r="BI119" s="48"/>
      <c r="BJ119" s="48"/>
      <c r="BK119" s="48"/>
      <c r="BL119" s="48"/>
      <c r="BM119" s="48"/>
      <c r="BN119" s="48"/>
      <c r="BO119" s="48"/>
      <c r="BP119" s="49" t="s">
        <v>1180</v>
      </c>
    </row>
    <row r="120" spans="1:68">
      <c r="A120" s="49" t="s">
        <v>557</v>
      </c>
      <c r="B120" s="48" t="s">
        <v>314</v>
      </c>
      <c r="C120" s="50">
        <v>200</v>
      </c>
      <c r="D120" s="48" t="s">
        <v>315</v>
      </c>
      <c r="E120" s="452" t="s">
        <v>316</v>
      </c>
      <c r="F120" s="453"/>
      <c r="G120" s="48" t="s">
        <v>2011</v>
      </c>
      <c r="H120" s="50">
        <v>29</v>
      </c>
      <c r="I120" s="50">
        <v>269</v>
      </c>
      <c r="J120" s="48"/>
      <c r="K120" s="50">
        <v>0</v>
      </c>
      <c r="L120" s="50">
        <v>0</v>
      </c>
      <c r="M120" s="48"/>
      <c r="N120" s="50">
        <v>0</v>
      </c>
      <c r="O120" s="48" t="s">
        <v>2012</v>
      </c>
      <c r="P120" s="50">
        <v>16</v>
      </c>
      <c r="Q120" s="48"/>
      <c r="R120" s="50">
        <v>0</v>
      </c>
      <c r="S120" s="48"/>
      <c r="T120" s="50">
        <v>0</v>
      </c>
      <c r="U120" s="452" t="s">
        <v>1823</v>
      </c>
      <c r="V120" s="453"/>
      <c r="W120" s="453"/>
      <c r="X120" s="454" t="s">
        <v>557</v>
      </c>
      <c r="Y120" s="453"/>
      <c r="Z120" s="453"/>
      <c r="AA120" s="453"/>
      <c r="AB120" s="453"/>
      <c r="AC120" s="48"/>
      <c r="AD120" s="50">
        <v>307393</v>
      </c>
      <c r="AE120" s="50">
        <v>409</v>
      </c>
      <c r="AF120" s="50">
        <v>1.169</v>
      </c>
      <c r="AG120" s="50">
        <v>2</v>
      </c>
      <c r="AH120" s="48"/>
      <c r="AI120" s="50">
        <v>833</v>
      </c>
      <c r="AJ120" s="50">
        <v>157</v>
      </c>
      <c r="AK120" s="50">
        <v>50.32</v>
      </c>
      <c r="AL120" s="50">
        <v>181</v>
      </c>
      <c r="AM120" s="50">
        <v>35</v>
      </c>
      <c r="AN120" s="50">
        <v>6</v>
      </c>
      <c r="AO120" s="50">
        <v>6</v>
      </c>
      <c r="AP120" s="48"/>
      <c r="AQ120" s="48"/>
      <c r="AR120" s="48"/>
      <c r="AS120" s="48"/>
      <c r="AT120" s="48" t="s">
        <v>2206</v>
      </c>
      <c r="AU120" s="50">
        <v>0.04</v>
      </c>
      <c r="AV120" s="48"/>
      <c r="AW120" s="48"/>
      <c r="AX120" s="48"/>
      <c r="AY120" s="48"/>
      <c r="AZ120" s="48" t="s">
        <v>1825</v>
      </c>
      <c r="BA120" s="48"/>
      <c r="BB120" s="48"/>
      <c r="BC120" s="48"/>
      <c r="BD120" s="48"/>
      <c r="BE120" s="48"/>
      <c r="BF120" s="48"/>
      <c r="BG120" s="48"/>
      <c r="BH120" s="48"/>
      <c r="BI120" s="48"/>
      <c r="BJ120" s="48"/>
      <c r="BK120" s="48"/>
      <c r="BL120" s="48"/>
      <c r="BM120" s="48"/>
      <c r="BN120" s="48"/>
      <c r="BO120" s="48"/>
      <c r="BP120" s="49" t="s">
        <v>557</v>
      </c>
    </row>
    <row r="121" spans="1:68">
      <c r="A121" s="49" t="s">
        <v>2207</v>
      </c>
      <c r="B121" s="48" t="s">
        <v>314</v>
      </c>
      <c r="C121" s="50">
        <v>200</v>
      </c>
      <c r="D121" s="48" t="s">
        <v>315</v>
      </c>
      <c r="E121" s="452" t="s">
        <v>316</v>
      </c>
      <c r="F121" s="453"/>
      <c r="G121" s="48" t="s">
        <v>2014</v>
      </c>
      <c r="H121" s="50">
        <v>53</v>
      </c>
      <c r="I121" s="50">
        <v>477</v>
      </c>
      <c r="J121" s="48" t="s">
        <v>2015</v>
      </c>
      <c r="K121" s="50">
        <v>139</v>
      </c>
      <c r="L121" s="50">
        <v>916</v>
      </c>
      <c r="M121" s="48"/>
      <c r="N121" s="50">
        <v>0</v>
      </c>
      <c r="O121" s="48"/>
      <c r="P121" s="50">
        <v>0</v>
      </c>
      <c r="Q121" s="48" t="s">
        <v>2208</v>
      </c>
      <c r="R121" s="50">
        <v>72</v>
      </c>
      <c r="S121" s="48"/>
      <c r="T121" s="50">
        <v>0</v>
      </c>
      <c r="U121" s="452" t="s">
        <v>1823</v>
      </c>
      <c r="V121" s="453"/>
      <c r="W121" s="453"/>
      <c r="X121" s="454" t="s">
        <v>2207</v>
      </c>
      <c r="Y121" s="453"/>
      <c r="Z121" s="453"/>
      <c r="AA121" s="453"/>
      <c r="AB121" s="453"/>
      <c r="AC121" s="453"/>
      <c r="AD121" s="50">
        <v>350553</v>
      </c>
      <c r="AE121" s="50">
        <v>1299</v>
      </c>
      <c r="AF121" s="50">
        <v>2.746</v>
      </c>
      <c r="AG121" s="50">
        <v>4</v>
      </c>
      <c r="AH121" s="48"/>
      <c r="AI121" s="50">
        <v>35</v>
      </c>
      <c r="AJ121" s="50">
        <v>6</v>
      </c>
      <c r="AK121" s="50">
        <v>1.92</v>
      </c>
      <c r="AL121" s="50">
        <v>212</v>
      </c>
      <c r="AM121" s="50">
        <v>52</v>
      </c>
      <c r="AN121" s="50">
        <v>7</v>
      </c>
      <c r="AO121" s="50">
        <v>7</v>
      </c>
      <c r="AP121" s="48"/>
      <c r="AQ121" s="48"/>
      <c r="AR121" s="48"/>
      <c r="AS121" s="48"/>
      <c r="AT121" s="48" t="s">
        <v>2209</v>
      </c>
      <c r="AU121" s="50">
        <v>3.0369999999999999</v>
      </c>
      <c r="AV121" s="48"/>
      <c r="AW121" s="48"/>
      <c r="AX121" s="48"/>
      <c r="AY121" s="48"/>
      <c r="AZ121" s="48" t="s">
        <v>1825</v>
      </c>
      <c r="BA121" s="48"/>
      <c r="BB121" s="48"/>
      <c r="BC121" s="48"/>
      <c r="BD121" s="48"/>
      <c r="BE121" s="48"/>
      <c r="BF121" s="48"/>
      <c r="BG121" s="48"/>
      <c r="BH121" s="48"/>
      <c r="BI121" s="48"/>
      <c r="BJ121" s="48"/>
      <c r="BK121" s="48"/>
      <c r="BL121" s="48"/>
      <c r="BM121" s="48"/>
      <c r="BN121" s="48"/>
      <c r="BO121" s="48"/>
      <c r="BP121" s="49" t="s">
        <v>2207</v>
      </c>
    </row>
    <row r="122" spans="1:68">
      <c r="A122" s="49" t="s">
        <v>2210</v>
      </c>
      <c r="B122" s="48" t="s">
        <v>314</v>
      </c>
      <c r="C122" s="50">
        <v>404</v>
      </c>
      <c r="D122" s="48" t="s">
        <v>399</v>
      </c>
      <c r="E122" s="48" t="s">
        <v>347</v>
      </c>
      <c r="F122" s="452" t="s">
        <v>400</v>
      </c>
      <c r="G122" s="453"/>
      <c r="H122" s="50">
        <v>0</v>
      </c>
      <c r="I122" s="50">
        <v>0</v>
      </c>
      <c r="J122" s="48"/>
      <c r="K122" s="50">
        <v>0</v>
      </c>
      <c r="L122" s="50">
        <v>0</v>
      </c>
      <c r="M122" s="48"/>
      <c r="N122" s="50">
        <v>0</v>
      </c>
      <c r="O122" s="48"/>
      <c r="P122" s="50">
        <v>0</v>
      </c>
      <c r="Q122" s="48"/>
      <c r="R122" s="50">
        <v>0</v>
      </c>
      <c r="S122" s="48"/>
      <c r="T122" s="50">
        <v>0</v>
      </c>
      <c r="U122" s="48"/>
      <c r="V122" s="48"/>
      <c r="W122" s="48"/>
      <c r="X122" s="48"/>
      <c r="Y122" s="48"/>
      <c r="Z122" s="48"/>
      <c r="AA122" s="48"/>
      <c r="AB122" s="48"/>
      <c r="AC122" s="48"/>
      <c r="AD122" s="50">
        <v>0</v>
      </c>
      <c r="AE122" s="50">
        <v>0</v>
      </c>
      <c r="AF122" s="50">
        <v>0</v>
      </c>
      <c r="AG122" s="50">
        <v>5</v>
      </c>
      <c r="AH122" s="48"/>
      <c r="AI122" s="50">
        <v>1</v>
      </c>
      <c r="AJ122" s="50">
        <v>1</v>
      </c>
      <c r="AK122" s="50">
        <v>0.32</v>
      </c>
      <c r="AL122" s="50">
        <v>0</v>
      </c>
      <c r="AM122" s="50">
        <v>0</v>
      </c>
      <c r="AN122" s="50">
        <v>0</v>
      </c>
      <c r="AO122" s="50">
        <v>0</v>
      </c>
      <c r="AP122" s="48"/>
      <c r="AQ122" s="48"/>
      <c r="AR122" s="48"/>
      <c r="AS122" s="48"/>
      <c r="AT122" s="48"/>
      <c r="AU122" s="50">
        <v>4.9379999999999997</v>
      </c>
      <c r="AV122" s="48"/>
      <c r="AW122" s="48"/>
      <c r="AX122" s="48"/>
      <c r="AY122" s="48"/>
      <c r="AZ122" s="48" t="s">
        <v>1825</v>
      </c>
      <c r="BA122" s="48"/>
      <c r="BB122" s="48"/>
      <c r="BC122" s="48"/>
      <c r="BD122" s="48"/>
      <c r="BE122" s="48"/>
      <c r="BF122" s="48"/>
      <c r="BG122" s="48"/>
      <c r="BH122" s="48"/>
      <c r="BI122" s="48"/>
      <c r="BJ122" s="48"/>
      <c r="BK122" s="48"/>
      <c r="BL122" s="48"/>
      <c r="BM122" s="48"/>
      <c r="BN122" s="48"/>
      <c r="BO122" s="48"/>
      <c r="BP122" s="49" t="s">
        <v>2210</v>
      </c>
    </row>
    <row r="123" spans="1:68">
      <c r="A123" s="49" t="s">
        <v>923</v>
      </c>
      <c r="B123" s="48" t="s">
        <v>314</v>
      </c>
      <c r="C123" s="50">
        <v>200</v>
      </c>
      <c r="D123" s="48" t="s">
        <v>315</v>
      </c>
      <c r="E123" s="452" t="s">
        <v>316</v>
      </c>
      <c r="F123" s="453"/>
      <c r="G123" s="48" t="s">
        <v>2018</v>
      </c>
      <c r="H123" s="50">
        <v>70</v>
      </c>
      <c r="I123" s="50">
        <v>632</v>
      </c>
      <c r="J123" s="48" t="s">
        <v>2019</v>
      </c>
      <c r="K123" s="50">
        <v>123</v>
      </c>
      <c r="L123" s="50">
        <v>804</v>
      </c>
      <c r="M123" s="48"/>
      <c r="N123" s="50">
        <v>0</v>
      </c>
      <c r="O123" s="48"/>
      <c r="P123" s="50">
        <v>0</v>
      </c>
      <c r="Q123" s="48" t="s">
        <v>2020</v>
      </c>
      <c r="R123" s="50">
        <v>33</v>
      </c>
      <c r="S123" s="48" t="s">
        <v>2211</v>
      </c>
      <c r="T123" s="50">
        <v>52</v>
      </c>
      <c r="U123" s="452" t="s">
        <v>1823</v>
      </c>
      <c r="V123" s="453"/>
      <c r="W123" s="453"/>
      <c r="X123" s="454" t="s">
        <v>923</v>
      </c>
      <c r="Y123" s="453"/>
      <c r="Z123" s="453"/>
      <c r="AA123" s="453"/>
      <c r="AB123" s="453"/>
      <c r="AC123" s="453"/>
      <c r="AD123" s="50">
        <v>335858</v>
      </c>
      <c r="AE123" s="50">
        <v>909</v>
      </c>
      <c r="AF123" s="50">
        <v>2.0350000000000001</v>
      </c>
      <c r="AG123" s="50">
        <v>3</v>
      </c>
      <c r="AH123" s="48"/>
      <c r="AI123" s="50">
        <v>33</v>
      </c>
      <c r="AJ123" s="50">
        <v>5</v>
      </c>
      <c r="AK123" s="50">
        <v>1.6</v>
      </c>
      <c r="AL123" s="50">
        <v>208</v>
      </c>
      <c r="AM123" s="50">
        <v>50</v>
      </c>
      <c r="AN123" s="50">
        <v>7</v>
      </c>
      <c r="AO123" s="50">
        <v>7</v>
      </c>
      <c r="AP123" s="48"/>
      <c r="AQ123" s="48"/>
      <c r="AR123" s="48"/>
      <c r="AS123" s="48"/>
      <c r="AT123" s="48" t="s">
        <v>2212</v>
      </c>
      <c r="AU123" s="50">
        <v>4.0810000000000004</v>
      </c>
      <c r="AV123" s="48"/>
      <c r="AW123" s="48"/>
      <c r="AX123" s="48"/>
      <c r="AY123" s="48"/>
      <c r="AZ123" s="48" t="s">
        <v>1825</v>
      </c>
      <c r="BA123" s="48"/>
      <c r="BB123" s="48"/>
      <c r="BC123" s="48"/>
      <c r="BD123" s="48"/>
      <c r="BE123" s="48"/>
      <c r="BF123" s="48"/>
      <c r="BG123" s="48"/>
      <c r="BH123" s="48"/>
      <c r="BI123" s="48"/>
      <c r="BJ123" s="48"/>
      <c r="BK123" s="48"/>
      <c r="BL123" s="48"/>
      <c r="BM123" s="48"/>
      <c r="BN123" s="48"/>
      <c r="BO123" s="48"/>
      <c r="BP123" s="49" t="s">
        <v>923</v>
      </c>
    </row>
    <row r="124" spans="1:68">
      <c r="A124" s="49" t="s">
        <v>1007</v>
      </c>
      <c r="B124" s="48" t="s">
        <v>314</v>
      </c>
      <c r="C124" s="50">
        <v>200</v>
      </c>
      <c r="D124" s="48" t="s">
        <v>315</v>
      </c>
      <c r="E124" s="452" t="s">
        <v>316</v>
      </c>
      <c r="F124" s="453"/>
      <c r="G124" s="48" t="s">
        <v>2023</v>
      </c>
      <c r="H124" s="50">
        <v>61</v>
      </c>
      <c r="I124" s="50">
        <v>558</v>
      </c>
      <c r="J124" s="48" t="s">
        <v>2024</v>
      </c>
      <c r="K124" s="50">
        <v>127</v>
      </c>
      <c r="L124" s="50">
        <v>817</v>
      </c>
      <c r="M124" s="48"/>
      <c r="N124" s="50">
        <v>0</v>
      </c>
      <c r="O124" s="48"/>
      <c r="P124" s="50">
        <v>0</v>
      </c>
      <c r="Q124" s="48" t="s">
        <v>2025</v>
      </c>
      <c r="R124" s="50">
        <v>34</v>
      </c>
      <c r="S124" s="48" t="s">
        <v>2213</v>
      </c>
      <c r="T124" s="50">
        <v>52</v>
      </c>
      <c r="U124" s="452" t="s">
        <v>1823</v>
      </c>
      <c r="V124" s="453"/>
      <c r="W124" s="453"/>
      <c r="X124" s="454" t="s">
        <v>1007</v>
      </c>
      <c r="Y124" s="453"/>
      <c r="Z124" s="453"/>
      <c r="AA124" s="453"/>
      <c r="AB124" s="453"/>
      <c r="AC124" s="453"/>
      <c r="AD124" s="50">
        <v>335288</v>
      </c>
      <c r="AE124" s="50">
        <v>819</v>
      </c>
      <c r="AF124" s="50">
        <v>1.841</v>
      </c>
      <c r="AG124" s="50">
        <v>3</v>
      </c>
      <c r="AH124" s="48"/>
      <c r="AI124" s="50">
        <v>34</v>
      </c>
      <c r="AJ124" s="50">
        <v>5</v>
      </c>
      <c r="AK124" s="50">
        <v>1.6</v>
      </c>
      <c r="AL124" s="50">
        <v>209</v>
      </c>
      <c r="AM124" s="50">
        <v>50</v>
      </c>
      <c r="AN124" s="50">
        <v>7</v>
      </c>
      <c r="AO124" s="50">
        <v>7</v>
      </c>
      <c r="AP124" s="48"/>
      <c r="AQ124" s="48"/>
      <c r="AR124" s="48"/>
      <c r="AS124" s="48"/>
      <c r="AT124" s="48" t="s">
        <v>2214</v>
      </c>
      <c r="AU124" s="50">
        <v>6.0720000000000001</v>
      </c>
      <c r="AV124" s="48"/>
      <c r="AW124" s="48"/>
      <c r="AX124" s="48"/>
      <c r="AY124" s="48"/>
      <c r="AZ124" s="48" t="s">
        <v>1825</v>
      </c>
      <c r="BA124" s="48"/>
      <c r="BB124" s="48"/>
      <c r="BC124" s="48"/>
      <c r="BD124" s="48"/>
      <c r="BE124" s="48"/>
      <c r="BF124" s="48"/>
      <c r="BG124" s="48"/>
      <c r="BH124" s="48"/>
      <c r="BI124" s="48"/>
      <c r="BJ124" s="48"/>
      <c r="BK124" s="48"/>
      <c r="BL124" s="48"/>
      <c r="BM124" s="48"/>
      <c r="BN124" s="48"/>
      <c r="BO124" s="48"/>
      <c r="BP124" s="49" t="s">
        <v>1007</v>
      </c>
    </row>
    <row r="125" spans="1:68">
      <c r="A125" s="49" t="s">
        <v>898</v>
      </c>
      <c r="B125" s="48" t="s">
        <v>314</v>
      </c>
      <c r="C125" s="50">
        <v>200</v>
      </c>
      <c r="D125" s="48" t="s">
        <v>315</v>
      </c>
      <c r="E125" s="452" t="s">
        <v>316</v>
      </c>
      <c r="F125" s="453"/>
      <c r="G125" s="48" t="s">
        <v>2028</v>
      </c>
      <c r="H125" s="50">
        <v>126</v>
      </c>
      <c r="I125" s="50">
        <v>1198</v>
      </c>
      <c r="J125" s="48"/>
      <c r="K125" s="50">
        <v>0</v>
      </c>
      <c r="L125" s="50">
        <v>0</v>
      </c>
      <c r="M125" s="48"/>
      <c r="N125" s="50">
        <v>0</v>
      </c>
      <c r="O125" s="48"/>
      <c r="P125" s="50">
        <v>0</v>
      </c>
      <c r="Q125" s="48" t="s">
        <v>2215</v>
      </c>
      <c r="R125" s="50">
        <v>108</v>
      </c>
      <c r="S125" s="48" t="s">
        <v>2080</v>
      </c>
      <c r="T125" s="50">
        <v>14</v>
      </c>
      <c r="U125" s="452" t="s">
        <v>1823</v>
      </c>
      <c r="V125" s="453"/>
      <c r="W125" s="453"/>
      <c r="X125" s="454" t="s">
        <v>898</v>
      </c>
      <c r="Y125" s="453"/>
      <c r="Z125" s="453"/>
      <c r="AA125" s="453"/>
      <c r="AB125" s="453"/>
      <c r="AC125" s="453"/>
      <c r="AD125" s="50">
        <v>333355</v>
      </c>
      <c r="AE125" s="50">
        <v>777</v>
      </c>
      <c r="AF125" s="50">
        <v>1.8260000000000001</v>
      </c>
      <c r="AG125" s="50">
        <v>3</v>
      </c>
      <c r="AH125" s="48"/>
      <c r="AI125" s="50">
        <v>28</v>
      </c>
      <c r="AJ125" s="50">
        <v>5</v>
      </c>
      <c r="AK125" s="50">
        <v>1.6</v>
      </c>
      <c r="AL125" s="50">
        <v>203</v>
      </c>
      <c r="AM125" s="50">
        <v>51</v>
      </c>
      <c r="AN125" s="50">
        <v>6</v>
      </c>
      <c r="AO125" s="50">
        <v>6</v>
      </c>
      <c r="AP125" s="48"/>
      <c r="AQ125" s="48"/>
      <c r="AR125" s="48"/>
      <c r="AS125" s="48"/>
      <c r="AT125" s="48" t="s">
        <v>2216</v>
      </c>
      <c r="AU125" s="50">
        <v>4.7E-2</v>
      </c>
      <c r="AV125" s="48"/>
      <c r="AW125" s="48"/>
      <c r="AX125" s="48"/>
      <c r="AY125" s="48"/>
      <c r="AZ125" s="48" t="s">
        <v>1825</v>
      </c>
      <c r="BA125" s="50">
        <v>3</v>
      </c>
      <c r="BB125" s="50">
        <v>100</v>
      </c>
      <c r="BC125" s="50">
        <v>3</v>
      </c>
      <c r="BD125" s="50">
        <v>3</v>
      </c>
      <c r="BE125" s="50">
        <v>66.67</v>
      </c>
      <c r="BF125" s="50">
        <v>1.67</v>
      </c>
      <c r="BG125" s="51">
        <v>3.1250000000000001E-4</v>
      </c>
      <c r="BH125" s="50">
        <v>0</v>
      </c>
      <c r="BI125" s="50">
        <v>0</v>
      </c>
      <c r="BJ125" s="50">
        <v>0</v>
      </c>
      <c r="BK125" s="50">
        <v>0</v>
      </c>
      <c r="BL125" s="48"/>
      <c r="BM125" s="48"/>
      <c r="BN125" s="48"/>
      <c r="BO125" s="48"/>
      <c r="BP125" s="49" t="s">
        <v>898</v>
      </c>
    </row>
    <row r="126" spans="1:68">
      <c r="A126" s="49" t="s">
        <v>2217</v>
      </c>
      <c r="B126" s="48" t="s">
        <v>314</v>
      </c>
      <c r="C126" s="50">
        <v>200</v>
      </c>
      <c r="D126" s="48" t="s">
        <v>315</v>
      </c>
      <c r="E126" s="452" t="s">
        <v>316</v>
      </c>
      <c r="F126" s="453"/>
      <c r="G126" s="48" t="s">
        <v>2032</v>
      </c>
      <c r="H126" s="50">
        <v>53</v>
      </c>
      <c r="I126" s="50">
        <v>486</v>
      </c>
      <c r="J126" s="48"/>
      <c r="K126" s="50">
        <v>0</v>
      </c>
      <c r="L126" s="50">
        <v>0</v>
      </c>
      <c r="M126" s="48"/>
      <c r="N126" s="50">
        <v>0</v>
      </c>
      <c r="O126" s="48"/>
      <c r="P126" s="50">
        <v>0</v>
      </c>
      <c r="Q126" s="48" t="s">
        <v>2218</v>
      </c>
      <c r="R126" s="50">
        <v>42</v>
      </c>
      <c r="S126" s="48" t="s">
        <v>2219</v>
      </c>
      <c r="T126" s="50">
        <v>92</v>
      </c>
      <c r="U126" s="452" t="s">
        <v>1823</v>
      </c>
      <c r="V126" s="453"/>
      <c r="W126" s="453"/>
      <c r="X126" s="454" t="s">
        <v>2217</v>
      </c>
      <c r="Y126" s="453"/>
      <c r="Z126" s="453"/>
      <c r="AA126" s="453"/>
      <c r="AB126" s="453"/>
      <c r="AC126" s="453"/>
      <c r="AD126" s="50">
        <v>347411</v>
      </c>
      <c r="AE126" s="50">
        <v>1957</v>
      </c>
      <c r="AF126" s="50">
        <v>4.2009999999999996</v>
      </c>
      <c r="AG126" s="50">
        <v>5</v>
      </c>
      <c r="AH126" s="48"/>
      <c r="AI126" s="50">
        <v>50</v>
      </c>
      <c r="AJ126" s="50">
        <v>5</v>
      </c>
      <c r="AK126" s="50">
        <v>1.6</v>
      </c>
      <c r="AL126" s="50">
        <v>224</v>
      </c>
      <c r="AM126" s="50">
        <v>50</v>
      </c>
      <c r="AN126" s="50">
        <v>6</v>
      </c>
      <c r="AO126" s="50">
        <v>6</v>
      </c>
      <c r="AP126" s="48"/>
      <c r="AQ126" s="48"/>
      <c r="AR126" s="48"/>
      <c r="AS126" s="48"/>
      <c r="AT126" s="48" t="s">
        <v>2220</v>
      </c>
      <c r="AU126" s="50">
        <v>4.3999999999999997E-2</v>
      </c>
      <c r="AV126" s="48"/>
      <c r="AW126" s="48"/>
      <c r="AX126" s="48"/>
      <c r="AY126" s="48"/>
      <c r="AZ126" s="48" t="s">
        <v>1825</v>
      </c>
      <c r="BA126" s="48"/>
      <c r="BB126" s="48"/>
      <c r="BC126" s="48"/>
      <c r="BD126" s="48"/>
      <c r="BE126" s="48"/>
      <c r="BF126" s="48"/>
      <c r="BG126" s="48"/>
      <c r="BH126" s="48"/>
      <c r="BI126" s="48"/>
      <c r="BJ126" s="48"/>
      <c r="BK126" s="48"/>
      <c r="BL126" s="48"/>
      <c r="BM126" s="48"/>
      <c r="BN126" s="48"/>
      <c r="BO126" s="48"/>
      <c r="BP126" s="49" t="s">
        <v>2217</v>
      </c>
    </row>
    <row r="127" spans="1:68">
      <c r="A127" s="49" t="s">
        <v>554</v>
      </c>
      <c r="B127" s="48" t="s">
        <v>314</v>
      </c>
      <c r="C127" s="50">
        <v>200</v>
      </c>
      <c r="D127" s="48" t="s">
        <v>315</v>
      </c>
      <c r="E127" s="452" t="s">
        <v>316</v>
      </c>
      <c r="F127" s="453"/>
      <c r="G127" s="48" t="s">
        <v>2036</v>
      </c>
      <c r="H127" s="50">
        <v>19</v>
      </c>
      <c r="I127" s="50">
        <v>168</v>
      </c>
      <c r="J127" s="48"/>
      <c r="K127" s="50">
        <v>0</v>
      </c>
      <c r="L127" s="50">
        <v>0</v>
      </c>
      <c r="M127" s="48"/>
      <c r="N127" s="50">
        <v>0</v>
      </c>
      <c r="O127" s="48" t="s">
        <v>2221</v>
      </c>
      <c r="P127" s="50">
        <v>10</v>
      </c>
      <c r="Q127" s="48" t="s">
        <v>2183</v>
      </c>
      <c r="R127" s="50">
        <v>41</v>
      </c>
      <c r="S127" s="48"/>
      <c r="T127" s="50">
        <v>0</v>
      </c>
      <c r="U127" s="452" t="s">
        <v>1823</v>
      </c>
      <c r="V127" s="453"/>
      <c r="W127" s="453"/>
      <c r="X127" s="454" t="s">
        <v>554</v>
      </c>
      <c r="Y127" s="453"/>
      <c r="Z127" s="453"/>
      <c r="AA127" s="453"/>
      <c r="AB127" s="48"/>
      <c r="AC127" s="48"/>
      <c r="AD127" s="50">
        <v>404445</v>
      </c>
      <c r="AE127" s="50">
        <v>733</v>
      </c>
      <c r="AF127" s="50">
        <v>1.4830000000000001</v>
      </c>
      <c r="AG127" s="50">
        <v>3</v>
      </c>
      <c r="AH127" s="48"/>
      <c r="AI127" s="50">
        <v>37</v>
      </c>
      <c r="AJ127" s="50">
        <v>15</v>
      </c>
      <c r="AK127" s="50">
        <v>4.8099999999999996</v>
      </c>
      <c r="AL127" s="50">
        <v>170</v>
      </c>
      <c r="AM127" s="50">
        <v>33</v>
      </c>
      <c r="AN127" s="50">
        <v>6</v>
      </c>
      <c r="AO127" s="50">
        <v>6</v>
      </c>
      <c r="AP127" s="48"/>
      <c r="AQ127" s="48"/>
      <c r="AR127" s="48"/>
      <c r="AS127" s="48"/>
      <c r="AT127" s="48" t="s">
        <v>2222</v>
      </c>
      <c r="AU127" s="50">
        <v>6.0999999999999999E-2</v>
      </c>
      <c r="AV127" s="48"/>
      <c r="AW127" s="48"/>
      <c r="AX127" s="48"/>
      <c r="AY127" s="48"/>
      <c r="AZ127" s="48" t="s">
        <v>1825</v>
      </c>
      <c r="BA127" s="48"/>
      <c r="BB127" s="48"/>
      <c r="BC127" s="48"/>
      <c r="BD127" s="48"/>
      <c r="BE127" s="48"/>
      <c r="BF127" s="48"/>
      <c r="BG127" s="48"/>
      <c r="BH127" s="48"/>
      <c r="BI127" s="48"/>
      <c r="BJ127" s="48"/>
      <c r="BK127" s="48"/>
      <c r="BL127" s="48"/>
      <c r="BM127" s="48"/>
      <c r="BN127" s="48"/>
      <c r="BO127" s="48"/>
      <c r="BP127" s="49" t="s">
        <v>554</v>
      </c>
    </row>
    <row r="128" spans="1:68">
      <c r="A128" s="49" t="s">
        <v>731</v>
      </c>
      <c r="B128" s="48" t="s">
        <v>314</v>
      </c>
      <c r="C128" s="50">
        <v>200</v>
      </c>
      <c r="D128" s="48" t="s">
        <v>315</v>
      </c>
      <c r="E128" s="452" t="s">
        <v>316</v>
      </c>
      <c r="F128" s="453"/>
      <c r="G128" s="48" t="s">
        <v>2039</v>
      </c>
      <c r="H128" s="50">
        <v>30</v>
      </c>
      <c r="I128" s="50">
        <v>280</v>
      </c>
      <c r="J128" s="48"/>
      <c r="K128" s="50">
        <v>0</v>
      </c>
      <c r="L128" s="50">
        <v>0</v>
      </c>
      <c r="M128" s="48"/>
      <c r="N128" s="50">
        <v>0</v>
      </c>
      <c r="O128" s="48"/>
      <c r="P128" s="50">
        <v>0</v>
      </c>
      <c r="Q128" s="48" t="s">
        <v>2223</v>
      </c>
      <c r="R128" s="50">
        <v>8</v>
      </c>
      <c r="S128" s="48" t="s">
        <v>2224</v>
      </c>
      <c r="T128" s="50">
        <v>20</v>
      </c>
      <c r="U128" s="452" t="s">
        <v>1823</v>
      </c>
      <c r="V128" s="453"/>
      <c r="W128" s="453"/>
      <c r="X128" s="454" t="s">
        <v>731</v>
      </c>
      <c r="Y128" s="453"/>
      <c r="Z128" s="453"/>
      <c r="AA128" s="453"/>
      <c r="AB128" s="453"/>
      <c r="AC128" s="48"/>
      <c r="AD128" s="50">
        <v>419341</v>
      </c>
      <c r="AE128" s="50">
        <v>538</v>
      </c>
      <c r="AF128" s="50">
        <v>1.1399999999999999</v>
      </c>
      <c r="AG128" s="50">
        <v>2</v>
      </c>
      <c r="AH128" s="48"/>
      <c r="AI128" s="50">
        <v>500</v>
      </c>
      <c r="AJ128" s="50">
        <v>157</v>
      </c>
      <c r="AK128" s="50">
        <v>50.32</v>
      </c>
      <c r="AL128" s="50">
        <v>179</v>
      </c>
      <c r="AM128" s="50">
        <v>32</v>
      </c>
      <c r="AN128" s="50">
        <v>6</v>
      </c>
      <c r="AO128" s="50">
        <v>6</v>
      </c>
      <c r="AP128" s="48"/>
      <c r="AQ128" s="48"/>
      <c r="AR128" s="48"/>
      <c r="AS128" s="48"/>
      <c r="AT128" s="48" t="s">
        <v>2225</v>
      </c>
      <c r="AU128" s="50">
        <v>4.5140000000000002</v>
      </c>
      <c r="AV128" s="48"/>
      <c r="AW128" s="48"/>
      <c r="AX128" s="48"/>
      <c r="AY128" s="48"/>
      <c r="AZ128" s="48" t="s">
        <v>1825</v>
      </c>
      <c r="BA128" s="48"/>
      <c r="BB128" s="48"/>
      <c r="BC128" s="48"/>
      <c r="BD128" s="48"/>
      <c r="BE128" s="48"/>
      <c r="BF128" s="48"/>
      <c r="BG128" s="48"/>
      <c r="BH128" s="48"/>
      <c r="BI128" s="48"/>
      <c r="BJ128" s="48"/>
      <c r="BK128" s="48"/>
      <c r="BL128" s="48"/>
      <c r="BM128" s="48"/>
      <c r="BN128" s="48"/>
      <c r="BO128" s="48"/>
      <c r="BP128" s="49" t="s">
        <v>731</v>
      </c>
    </row>
    <row r="129" spans="1:68">
      <c r="A129" s="49" t="s">
        <v>668</v>
      </c>
      <c r="B129" s="48" t="s">
        <v>314</v>
      </c>
      <c r="C129" s="50">
        <v>200</v>
      </c>
      <c r="D129" s="48" t="s">
        <v>315</v>
      </c>
      <c r="E129" s="452" t="s">
        <v>316</v>
      </c>
      <c r="F129" s="453"/>
      <c r="G129" s="48" t="s">
        <v>2043</v>
      </c>
      <c r="H129" s="50">
        <v>65</v>
      </c>
      <c r="I129" s="50">
        <v>624</v>
      </c>
      <c r="J129" s="48" t="s">
        <v>2044</v>
      </c>
      <c r="K129" s="50">
        <v>139</v>
      </c>
      <c r="L129" s="50">
        <v>915</v>
      </c>
      <c r="M129" s="48"/>
      <c r="N129" s="50">
        <v>0</v>
      </c>
      <c r="O129" s="48"/>
      <c r="P129" s="50">
        <v>0</v>
      </c>
      <c r="Q129" s="48" t="s">
        <v>2226</v>
      </c>
      <c r="R129" s="50">
        <v>106</v>
      </c>
      <c r="S129" s="48" t="s">
        <v>2227</v>
      </c>
      <c r="T129" s="50">
        <v>94</v>
      </c>
      <c r="U129" s="452" t="s">
        <v>1823</v>
      </c>
      <c r="V129" s="453"/>
      <c r="W129" s="453"/>
      <c r="X129" s="454" t="s">
        <v>668</v>
      </c>
      <c r="Y129" s="453"/>
      <c r="Z129" s="453"/>
      <c r="AA129" s="453"/>
      <c r="AB129" s="453"/>
      <c r="AC129" s="453"/>
      <c r="AD129" s="50">
        <v>341835</v>
      </c>
      <c r="AE129" s="50">
        <v>1153</v>
      </c>
      <c r="AF129" s="50">
        <v>2.6560000000000001</v>
      </c>
      <c r="AG129" s="50">
        <v>3</v>
      </c>
      <c r="AH129" s="48"/>
      <c r="AI129" s="50">
        <v>32</v>
      </c>
      <c r="AJ129" s="50">
        <v>5</v>
      </c>
      <c r="AK129" s="50">
        <v>1.6</v>
      </c>
      <c r="AL129" s="50">
        <v>207</v>
      </c>
      <c r="AM129" s="50">
        <v>50</v>
      </c>
      <c r="AN129" s="50">
        <v>7</v>
      </c>
      <c r="AO129" s="50">
        <v>7</v>
      </c>
      <c r="AP129" s="48"/>
      <c r="AQ129" s="48"/>
      <c r="AR129" s="48"/>
      <c r="AS129" s="48"/>
      <c r="AT129" s="48" t="s">
        <v>2228</v>
      </c>
      <c r="AU129" s="50">
        <v>0.14000000000000001</v>
      </c>
      <c r="AV129" s="48"/>
      <c r="AW129" s="48"/>
      <c r="AX129" s="48"/>
      <c r="AY129" s="48"/>
      <c r="AZ129" s="48" t="s">
        <v>1825</v>
      </c>
      <c r="BA129" s="50">
        <v>1</v>
      </c>
      <c r="BB129" s="50">
        <v>0</v>
      </c>
      <c r="BC129" s="50">
        <v>1</v>
      </c>
      <c r="BD129" s="50">
        <v>0</v>
      </c>
      <c r="BE129" s="50">
        <v>100</v>
      </c>
      <c r="BF129" s="50">
        <v>1</v>
      </c>
      <c r="BG129" s="51">
        <v>0</v>
      </c>
      <c r="BH129" s="50">
        <v>0</v>
      </c>
      <c r="BI129" s="50">
        <v>0</v>
      </c>
      <c r="BJ129" s="50">
        <v>0</v>
      </c>
      <c r="BK129" s="50">
        <v>0</v>
      </c>
      <c r="BL129" s="48"/>
      <c r="BM129" s="48"/>
      <c r="BN129" s="48"/>
      <c r="BO129" s="48"/>
      <c r="BP129" s="49" t="s">
        <v>668</v>
      </c>
    </row>
    <row r="130" spans="1:68">
      <c r="A130" s="49" t="s">
        <v>652</v>
      </c>
      <c r="B130" s="48" t="s">
        <v>314</v>
      </c>
      <c r="C130" s="50">
        <v>200</v>
      </c>
      <c r="D130" s="48" t="s">
        <v>315</v>
      </c>
      <c r="E130" s="452" t="s">
        <v>316</v>
      </c>
      <c r="F130" s="453"/>
      <c r="G130" s="48" t="s">
        <v>2048</v>
      </c>
      <c r="H130" s="50">
        <v>18</v>
      </c>
      <c r="I130" s="50">
        <v>161</v>
      </c>
      <c r="J130" s="48"/>
      <c r="K130" s="50">
        <v>0</v>
      </c>
      <c r="L130" s="50">
        <v>0</v>
      </c>
      <c r="M130" s="48"/>
      <c r="N130" s="50">
        <v>0</v>
      </c>
      <c r="O130" s="48" t="s">
        <v>2229</v>
      </c>
      <c r="P130" s="50">
        <v>8</v>
      </c>
      <c r="Q130" s="48" t="s">
        <v>2183</v>
      </c>
      <c r="R130" s="50">
        <v>41</v>
      </c>
      <c r="S130" s="48"/>
      <c r="T130" s="50">
        <v>0</v>
      </c>
      <c r="U130" s="452" t="s">
        <v>1823</v>
      </c>
      <c r="V130" s="453"/>
      <c r="W130" s="453"/>
      <c r="X130" s="454" t="s">
        <v>652</v>
      </c>
      <c r="Y130" s="453"/>
      <c r="Z130" s="453"/>
      <c r="AA130" s="453"/>
      <c r="AB130" s="48"/>
      <c r="AC130" s="48"/>
      <c r="AD130" s="50">
        <v>403319</v>
      </c>
      <c r="AE130" s="50">
        <v>672</v>
      </c>
      <c r="AF130" s="50">
        <v>1.4059999999999999</v>
      </c>
      <c r="AG130" s="50">
        <v>3</v>
      </c>
      <c r="AH130" s="48"/>
      <c r="AI130" s="50">
        <v>30</v>
      </c>
      <c r="AJ130" s="50">
        <v>8</v>
      </c>
      <c r="AK130" s="50">
        <v>2.56</v>
      </c>
      <c r="AL130" s="50">
        <v>170</v>
      </c>
      <c r="AM130" s="50">
        <v>33</v>
      </c>
      <c r="AN130" s="50">
        <v>6</v>
      </c>
      <c r="AO130" s="50">
        <v>6</v>
      </c>
      <c r="AP130" s="48"/>
      <c r="AQ130" s="48"/>
      <c r="AR130" s="48"/>
      <c r="AS130" s="48"/>
      <c r="AT130" s="48" t="s">
        <v>2230</v>
      </c>
      <c r="AU130" s="50">
        <v>3.7999999999999999E-2</v>
      </c>
      <c r="AV130" s="48"/>
      <c r="AW130" s="48"/>
      <c r="AX130" s="48"/>
      <c r="AY130" s="48"/>
      <c r="AZ130" s="48" t="s">
        <v>1825</v>
      </c>
      <c r="BA130" s="48"/>
      <c r="BB130" s="48"/>
      <c r="BC130" s="48"/>
      <c r="BD130" s="48"/>
      <c r="BE130" s="48"/>
      <c r="BF130" s="48"/>
      <c r="BG130" s="48"/>
      <c r="BH130" s="48"/>
      <c r="BI130" s="48"/>
      <c r="BJ130" s="48"/>
      <c r="BK130" s="48"/>
      <c r="BL130" s="48"/>
      <c r="BM130" s="48"/>
      <c r="BN130" s="48"/>
      <c r="BO130" s="48"/>
      <c r="BP130" s="49" t="s">
        <v>652</v>
      </c>
    </row>
    <row r="131" spans="1:68">
      <c r="A131" s="49" t="s">
        <v>577</v>
      </c>
      <c r="B131" s="48" t="s">
        <v>314</v>
      </c>
      <c r="C131" s="50">
        <v>200</v>
      </c>
      <c r="D131" s="48" t="s">
        <v>315</v>
      </c>
      <c r="E131" s="452" t="s">
        <v>316</v>
      </c>
      <c r="F131" s="453"/>
      <c r="G131" s="48" t="s">
        <v>2051</v>
      </c>
      <c r="H131" s="50">
        <v>26</v>
      </c>
      <c r="I131" s="50">
        <v>264</v>
      </c>
      <c r="J131" s="48"/>
      <c r="K131" s="50">
        <v>0</v>
      </c>
      <c r="L131" s="50">
        <v>0</v>
      </c>
      <c r="M131" s="48"/>
      <c r="N131" s="50">
        <v>0</v>
      </c>
      <c r="O131" s="48" t="s">
        <v>2231</v>
      </c>
      <c r="P131" s="50">
        <v>23</v>
      </c>
      <c r="Q131" s="48"/>
      <c r="R131" s="50">
        <v>0</v>
      </c>
      <c r="S131" s="48"/>
      <c r="T131" s="50">
        <v>0</v>
      </c>
      <c r="U131" s="452" t="s">
        <v>1823</v>
      </c>
      <c r="V131" s="453"/>
      <c r="W131" s="453"/>
      <c r="X131" s="454" t="s">
        <v>577</v>
      </c>
      <c r="Y131" s="453"/>
      <c r="Z131" s="453"/>
      <c r="AA131" s="453"/>
      <c r="AB131" s="453"/>
      <c r="AC131" s="48"/>
      <c r="AD131" s="50">
        <v>306777</v>
      </c>
      <c r="AE131" s="50">
        <v>540</v>
      </c>
      <c r="AF131" s="50">
        <v>1.4650000000000001</v>
      </c>
      <c r="AG131" s="50">
        <v>2</v>
      </c>
      <c r="AH131" s="48"/>
      <c r="AI131" s="50">
        <v>830</v>
      </c>
      <c r="AJ131" s="50">
        <v>157</v>
      </c>
      <c r="AK131" s="50">
        <v>50.32</v>
      </c>
      <c r="AL131" s="50">
        <v>179</v>
      </c>
      <c r="AM131" s="50">
        <v>33</v>
      </c>
      <c r="AN131" s="50">
        <v>6</v>
      </c>
      <c r="AO131" s="50">
        <v>6</v>
      </c>
      <c r="AP131" s="48"/>
      <c r="AQ131" s="48"/>
      <c r="AR131" s="48"/>
      <c r="AS131" s="48"/>
      <c r="AT131" s="48" t="s">
        <v>2232</v>
      </c>
      <c r="AU131" s="50">
        <v>4.5999999999999999E-2</v>
      </c>
      <c r="AV131" s="48"/>
      <c r="AW131" s="48"/>
      <c r="AX131" s="48"/>
      <c r="AY131" s="48"/>
      <c r="AZ131" s="48" t="s">
        <v>1825</v>
      </c>
      <c r="BA131" s="48"/>
      <c r="BB131" s="48"/>
      <c r="BC131" s="48"/>
      <c r="BD131" s="48"/>
      <c r="BE131" s="48"/>
      <c r="BF131" s="48"/>
      <c r="BG131" s="48"/>
      <c r="BH131" s="48"/>
      <c r="BI131" s="48"/>
      <c r="BJ131" s="48"/>
      <c r="BK131" s="48"/>
      <c r="BL131" s="48"/>
      <c r="BM131" s="48"/>
      <c r="BN131" s="48"/>
      <c r="BO131" s="48"/>
      <c r="BP131" s="49" t="s">
        <v>577</v>
      </c>
    </row>
    <row r="132" spans="1:68">
      <c r="A132" s="49" t="s">
        <v>2233</v>
      </c>
      <c r="B132" s="48" t="s">
        <v>314</v>
      </c>
      <c r="C132" s="50">
        <v>200</v>
      </c>
      <c r="D132" s="48" t="s">
        <v>315</v>
      </c>
      <c r="E132" s="452" t="s">
        <v>316</v>
      </c>
      <c r="F132" s="453"/>
      <c r="G132" s="48" t="s">
        <v>2054</v>
      </c>
      <c r="H132" s="50">
        <v>26</v>
      </c>
      <c r="I132" s="50">
        <v>230</v>
      </c>
      <c r="J132" s="48"/>
      <c r="K132" s="50">
        <v>0</v>
      </c>
      <c r="L132" s="50">
        <v>0</v>
      </c>
      <c r="M132" s="48"/>
      <c r="N132" s="50">
        <v>0</v>
      </c>
      <c r="O132" s="48" t="s">
        <v>2231</v>
      </c>
      <c r="P132" s="50">
        <v>23</v>
      </c>
      <c r="Q132" s="48" t="s">
        <v>2183</v>
      </c>
      <c r="R132" s="50">
        <v>41</v>
      </c>
      <c r="S132" s="48"/>
      <c r="T132" s="50">
        <v>0</v>
      </c>
      <c r="U132" s="452" t="s">
        <v>1823</v>
      </c>
      <c r="V132" s="453"/>
      <c r="W132" s="453"/>
      <c r="X132" s="454" t="s">
        <v>2233</v>
      </c>
      <c r="Y132" s="453"/>
      <c r="Z132" s="453"/>
      <c r="AA132" s="453"/>
      <c r="AB132" s="453"/>
      <c r="AC132" s="48"/>
      <c r="AD132" s="50">
        <v>401378</v>
      </c>
      <c r="AE132" s="50">
        <v>765</v>
      </c>
      <c r="AF132" s="50">
        <v>1.5649999999999999</v>
      </c>
      <c r="AG132" s="50">
        <v>3</v>
      </c>
      <c r="AH132" s="48"/>
      <c r="AI132" s="50">
        <v>27</v>
      </c>
      <c r="AJ132" s="50">
        <v>5</v>
      </c>
      <c r="AK132" s="50">
        <v>1.6</v>
      </c>
      <c r="AL132" s="50">
        <v>169</v>
      </c>
      <c r="AM132" s="50">
        <v>33</v>
      </c>
      <c r="AN132" s="50">
        <v>6</v>
      </c>
      <c r="AO132" s="50">
        <v>6</v>
      </c>
      <c r="AP132" s="48"/>
      <c r="AQ132" s="48"/>
      <c r="AR132" s="48"/>
      <c r="AS132" s="48"/>
      <c r="AT132" s="48" t="s">
        <v>2234</v>
      </c>
      <c r="AU132" s="50">
        <v>3.9E-2</v>
      </c>
      <c r="AV132" s="48"/>
      <c r="AW132" s="48"/>
      <c r="AX132" s="48"/>
      <c r="AY132" s="48"/>
      <c r="AZ132" s="48" t="s">
        <v>1825</v>
      </c>
      <c r="BA132" s="48"/>
      <c r="BB132" s="48"/>
      <c r="BC132" s="48"/>
      <c r="BD132" s="48"/>
      <c r="BE132" s="48"/>
      <c r="BF132" s="48"/>
      <c r="BG132" s="48"/>
      <c r="BH132" s="48"/>
      <c r="BI132" s="48"/>
      <c r="BJ132" s="48"/>
      <c r="BK132" s="48"/>
      <c r="BL132" s="48"/>
      <c r="BM132" s="48"/>
      <c r="BN132" s="48"/>
      <c r="BO132" s="48"/>
      <c r="BP132" s="49" t="s">
        <v>2233</v>
      </c>
    </row>
    <row r="133" spans="1:68">
      <c r="A133" s="49" t="s">
        <v>837</v>
      </c>
      <c r="B133" s="48" t="s">
        <v>314</v>
      </c>
      <c r="C133" s="50">
        <v>200</v>
      </c>
      <c r="D133" s="48" t="s">
        <v>315</v>
      </c>
      <c r="E133" s="452" t="s">
        <v>316</v>
      </c>
      <c r="F133" s="453"/>
      <c r="G133" s="48" t="s">
        <v>2056</v>
      </c>
      <c r="H133" s="50">
        <v>66</v>
      </c>
      <c r="I133" s="50">
        <v>603</v>
      </c>
      <c r="J133" s="48" t="s">
        <v>2057</v>
      </c>
      <c r="K133" s="50">
        <v>138</v>
      </c>
      <c r="L133" s="50">
        <v>893</v>
      </c>
      <c r="M133" s="48"/>
      <c r="N133" s="50">
        <v>0</v>
      </c>
      <c r="O133" s="48"/>
      <c r="P133" s="50">
        <v>0</v>
      </c>
      <c r="Q133" s="48" t="s">
        <v>2235</v>
      </c>
      <c r="R133" s="50">
        <v>71</v>
      </c>
      <c r="S133" s="48" t="s">
        <v>2236</v>
      </c>
      <c r="T133" s="50">
        <v>45</v>
      </c>
      <c r="U133" s="452" t="s">
        <v>1823</v>
      </c>
      <c r="V133" s="453"/>
      <c r="W133" s="453"/>
      <c r="X133" s="454" t="s">
        <v>837</v>
      </c>
      <c r="Y133" s="453"/>
      <c r="Z133" s="453"/>
      <c r="AA133" s="453"/>
      <c r="AB133" s="453"/>
      <c r="AC133" s="453"/>
      <c r="AD133" s="50">
        <v>363438</v>
      </c>
      <c r="AE133" s="50">
        <v>2384</v>
      </c>
      <c r="AF133" s="50">
        <v>4.7480000000000002</v>
      </c>
      <c r="AG133" s="50">
        <v>3</v>
      </c>
      <c r="AH133" s="48"/>
      <c r="AI133" s="50">
        <v>49</v>
      </c>
      <c r="AJ133" s="50">
        <v>6</v>
      </c>
      <c r="AK133" s="50">
        <v>1.92</v>
      </c>
      <c r="AL133" s="50">
        <v>228</v>
      </c>
      <c r="AM133" s="50">
        <v>55</v>
      </c>
      <c r="AN133" s="50">
        <v>7</v>
      </c>
      <c r="AO133" s="50">
        <v>7</v>
      </c>
      <c r="AP133" s="48"/>
      <c r="AQ133" s="48"/>
      <c r="AR133" s="48"/>
      <c r="AS133" s="48"/>
      <c r="AT133" s="48" t="s">
        <v>2237</v>
      </c>
      <c r="AU133" s="50">
        <v>1.976</v>
      </c>
      <c r="AV133" s="48"/>
      <c r="AW133" s="48"/>
      <c r="AX133" s="48"/>
      <c r="AY133" s="48"/>
      <c r="AZ133" s="48" t="s">
        <v>1825</v>
      </c>
      <c r="BA133" s="50">
        <v>7</v>
      </c>
      <c r="BB133" s="50">
        <v>28.57</v>
      </c>
      <c r="BC133" s="50">
        <v>3</v>
      </c>
      <c r="BD133" s="50">
        <v>2</v>
      </c>
      <c r="BE133" s="50">
        <v>42.86</v>
      </c>
      <c r="BF133" s="50">
        <v>1.71</v>
      </c>
      <c r="BG133" s="51">
        <v>4.861111111111111E-4</v>
      </c>
      <c r="BH133" s="50">
        <v>0</v>
      </c>
      <c r="BI133" s="50">
        <v>0</v>
      </c>
      <c r="BJ133" s="50">
        <v>0</v>
      </c>
      <c r="BK133" s="50">
        <v>0</v>
      </c>
      <c r="BL133" s="48"/>
      <c r="BM133" s="48"/>
      <c r="BN133" s="48"/>
      <c r="BO133" s="48"/>
      <c r="BP133" s="49" t="s">
        <v>837</v>
      </c>
    </row>
    <row r="134" spans="1:68">
      <c r="A134" s="49" t="s">
        <v>1155</v>
      </c>
      <c r="B134" s="48" t="s">
        <v>314</v>
      </c>
      <c r="C134" s="50">
        <v>200</v>
      </c>
      <c r="D134" s="48" t="s">
        <v>315</v>
      </c>
      <c r="E134" s="452" t="s">
        <v>316</v>
      </c>
      <c r="F134" s="453"/>
      <c r="G134" s="48" t="s">
        <v>2061</v>
      </c>
      <c r="H134" s="50">
        <v>70</v>
      </c>
      <c r="I134" s="50">
        <v>630</v>
      </c>
      <c r="J134" s="48" t="s">
        <v>2062</v>
      </c>
      <c r="K134" s="50">
        <v>140</v>
      </c>
      <c r="L134" s="50">
        <v>907</v>
      </c>
      <c r="M134" s="48"/>
      <c r="N134" s="50">
        <v>0</v>
      </c>
      <c r="O134" s="48"/>
      <c r="P134" s="50">
        <v>0</v>
      </c>
      <c r="Q134" s="48" t="s">
        <v>2238</v>
      </c>
      <c r="R134" s="50">
        <v>80</v>
      </c>
      <c r="S134" s="48" t="s">
        <v>2239</v>
      </c>
      <c r="T134" s="50">
        <v>60</v>
      </c>
      <c r="U134" s="452" t="s">
        <v>1823</v>
      </c>
      <c r="V134" s="453"/>
      <c r="W134" s="453"/>
      <c r="X134" s="454" t="s">
        <v>1155</v>
      </c>
      <c r="Y134" s="453"/>
      <c r="Z134" s="453"/>
      <c r="AA134" s="453"/>
      <c r="AB134" s="453"/>
      <c r="AC134" s="453"/>
      <c r="AD134" s="50">
        <v>334646</v>
      </c>
      <c r="AE134" s="50">
        <v>845</v>
      </c>
      <c r="AF134" s="50">
        <v>1.946</v>
      </c>
      <c r="AG134" s="50">
        <v>3</v>
      </c>
      <c r="AH134" s="48"/>
      <c r="AI134" s="50">
        <v>28</v>
      </c>
      <c r="AJ134" s="50">
        <v>5</v>
      </c>
      <c r="AK134" s="50">
        <v>1.6</v>
      </c>
      <c r="AL134" s="50">
        <v>204</v>
      </c>
      <c r="AM134" s="50">
        <v>50</v>
      </c>
      <c r="AN134" s="50">
        <v>8</v>
      </c>
      <c r="AO134" s="50">
        <v>8</v>
      </c>
      <c r="AP134" s="48"/>
      <c r="AQ134" s="48"/>
      <c r="AR134" s="48"/>
      <c r="AS134" s="48"/>
      <c r="AT134" s="48" t="s">
        <v>2240</v>
      </c>
      <c r="AU134" s="50">
        <v>2.8969999999999998</v>
      </c>
      <c r="AV134" s="48"/>
      <c r="AW134" s="48"/>
      <c r="AX134" s="48"/>
      <c r="AY134" s="48"/>
      <c r="AZ134" s="48" t="s">
        <v>1825</v>
      </c>
      <c r="BA134" s="48"/>
      <c r="BB134" s="48"/>
      <c r="BC134" s="48"/>
      <c r="BD134" s="48"/>
      <c r="BE134" s="48"/>
      <c r="BF134" s="48"/>
      <c r="BG134" s="48"/>
      <c r="BH134" s="48"/>
      <c r="BI134" s="48"/>
      <c r="BJ134" s="48"/>
      <c r="BK134" s="48"/>
      <c r="BL134" s="48"/>
      <c r="BM134" s="48"/>
      <c r="BN134" s="48"/>
      <c r="BO134" s="48"/>
      <c r="BP134" s="49" t="s">
        <v>1155</v>
      </c>
    </row>
    <row r="135" spans="1:68">
      <c r="A135" s="49" t="s">
        <v>692</v>
      </c>
      <c r="B135" s="48" t="s">
        <v>314</v>
      </c>
      <c r="C135" s="50">
        <v>200</v>
      </c>
      <c r="D135" s="48" t="s">
        <v>315</v>
      </c>
      <c r="E135" s="452" t="s">
        <v>316</v>
      </c>
      <c r="F135" s="453"/>
      <c r="G135" s="48" t="s">
        <v>2066</v>
      </c>
      <c r="H135" s="50">
        <v>29</v>
      </c>
      <c r="I135" s="50">
        <v>250</v>
      </c>
      <c r="J135" s="48"/>
      <c r="K135" s="50">
        <v>0</v>
      </c>
      <c r="L135" s="50">
        <v>0</v>
      </c>
      <c r="M135" s="48"/>
      <c r="N135" s="50">
        <v>0</v>
      </c>
      <c r="O135" s="48" t="s">
        <v>2241</v>
      </c>
      <c r="P135" s="50">
        <v>11</v>
      </c>
      <c r="Q135" s="48"/>
      <c r="R135" s="50">
        <v>0</v>
      </c>
      <c r="S135" s="48"/>
      <c r="T135" s="50">
        <v>0</v>
      </c>
      <c r="U135" s="452" t="s">
        <v>1823</v>
      </c>
      <c r="V135" s="453"/>
      <c r="W135" s="453"/>
      <c r="X135" s="454" t="s">
        <v>692</v>
      </c>
      <c r="Y135" s="453"/>
      <c r="Z135" s="453"/>
      <c r="AA135" s="453"/>
      <c r="AB135" s="48"/>
      <c r="AC135" s="48"/>
      <c r="AD135" s="50">
        <v>286627</v>
      </c>
      <c r="AE135" s="50">
        <v>293</v>
      </c>
      <c r="AF135" s="50">
        <v>0.98699999999999999</v>
      </c>
      <c r="AG135" s="50">
        <v>2</v>
      </c>
      <c r="AH135" s="48"/>
      <c r="AI135" s="50">
        <v>803</v>
      </c>
      <c r="AJ135" s="50">
        <v>157</v>
      </c>
      <c r="AK135" s="50">
        <v>50.32</v>
      </c>
      <c r="AL135" s="50">
        <v>178</v>
      </c>
      <c r="AM135" s="50">
        <v>42</v>
      </c>
      <c r="AN135" s="50">
        <v>6</v>
      </c>
      <c r="AO135" s="50">
        <v>6</v>
      </c>
      <c r="AP135" s="48"/>
      <c r="AQ135" s="48"/>
      <c r="AR135" s="48"/>
      <c r="AS135" s="48"/>
      <c r="AT135" s="48" t="s">
        <v>2242</v>
      </c>
      <c r="AU135" s="50">
        <v>0.18</v>
      </c>
      <c r="AV135" s="48"/>
      <c r="AW135" s="48"/>
      <c r="AX135" s="48"/>
      <c r="AY135" s="48"/>
      <c r="AZ135" s="48" t="s">
        <v>1825</v>
      </c>
      <c r="BA135" s="48"/>
      <c r="BB135" s="48"/>
      <c r="BC135" s="48"/>
      <c r="BD135" s="48"/>
      <c r="BE135" s="48"/>
      <c r="BF135" s="48"/>
      <c r="BG135" s="48"/>
      <c r="BH135" s="48"/>
      <c r="BI135" s="48"/>
      <c r="BJ135" s="48"/>
      <c r="BK135" s="48"/>
      <c r="BL135" s="48"/>
      <c r="BM135" s="48"/>
      <c r="BN135" s="48"/>
      <c r="BO135" s="48"/>
      <c r="BP135" s="49" t="s">
        <v>692</v>
      </c>
    </row>
    <row r="136" spans="1:68">
      <c r="A136" s="49" t="s">
        <v>818</v>
      </c>
      <c r="B136" s="48" t="s">
        <v>314</v>
      </c>
      <c r="C136" s="50">
        <v>200</v>
      </c>
      <c r="D136" s="48" t="s">
        <v>315</v>
      </c>
      <c r="E136" s="452" t="s">
        <v>316</v>
      </c>
      <c r="F136" s="453"/>
      <c r="G136" s="48" t="s">
        <v>2069</v>
      </c>
      <c r="H136" s="50">
        <v>63</v>
      </c>
      <c r="I136" s="50">
        <v>570</v>
      </c>
      <c r="J136" s="48" t="s">
        <v>2070</v>
      </c>
      <c r="K136" s="50">
        <v>135</v>
      </c>
      <c r="L136" s="50">
        <v>853</v>
      </c>
      <c r="M136" s="48"/>
      <c r="N136" s="50">
        <v>0</v>
      </c>
      <c r="O136" s="48"/>
      <c r="P136" s="50">
        <v>0</v>
      </c>
      <c r="Q136" s="48" t="s">
        <v>2243</v>
      </c>
      <c r="R136" s="50">
        <v>64</v>
      </c>
      <c r="S136" s="48" t="s">
        <v>2072</v>
      </c>
      <c r="T136" s="50">
        <v>45</v>
      </c>
      <c r="U136" s="452" t="s">
        <v>1823</v>
      </c>
      <c r="V136" s="453"/>
      <c r="W136" s="453"/>
      <c r="X136" s="454" t="s">
        <v>818</v>
      </c>
      <c r="Y136" s="453"/>
      <c r="Z136" s="453"/>
      <c r="AA136" s="453"/>
      <c r="AB136" s="453"/>
      <c r="AC136" s="453"/>
      <c r="AD136" s="50">
        <v>333617</v>
      </c>
      <c r="AE136" s="50">
        <v>890</v>
      </c>
      <c r="AF136" s="50">
        <v>1.8140000000000001</v>
      </c>
      <c r="AG136" s="50">
        <v>3</v>
      </c>
      <c r="AH136" s="48"/>
      <c r="AI136" s="50">
        <v>28</v>
      </c>
      <c r="AJ136" s="50">
        <v>5</v>
      </c>
      <c r="AK136" s="50">
        <v>1.6</v>
      </c>
      <c r="AL136" s="50">
        <v>203</v>
      </c>
      <c r="AM136" s="50">
        <v>50</v>
      </c>
      <c r="AN136" s="50">
        <v>7</v>
      </c>
      <c r="AO136" s="50">
        <v>7</v>
      </c>
      <c r="AP136" s="48"/>
      <c r="AQ136" s="48"/>
      <c r="AR136" s="48"/>
      <c r="AS136" s="48"/>
      <c r="AT136" s="48" t="s">
        <v>2244</v>
      </c>
      <c r="AU136" s="50">
        <v>5.1120000000000001</v>
      </c>
      <c r="AV136" s="48"/>
      <c r="AW136" s="48"/>
      <c r="AX136" s="48"/>
      <c r="AY136" s="48"/>
      <c r="AZ136" s="48" t="s">
        <v>1825</v>
      </c>
      <c r="BA136" s="48"/>
      <c r="BB136" s="48"/>
      <c r="BC136" s="48"/>
      <c r="BD136" s="48"/>
      <c r="BE136" s="48"/>
      <c r="BF136" s="48"/>
      <c r="BG136" s="48"/>
      <c r="BH136" s="48"/>
      <c r="BI136" s="48"/>
      <c r="BJ136" s="48"/>
      <c r="BK136" s="48"/>
      <c r="BL136" s="48"/>
      <c r="BM136" s="48"/>
      <c r="BN136" s="48"/>
      <c r="BO136" s="48"/>
      <c r="BP136" s="49" t="s">
        <v>818</v>
      </c>
    </row>
    <row r="137" spans="1:68">
      <c r="A137" s="49" t="s">
        <v>1720</v>
      </c>
      <c r="B137" s="48" t="s">
        <v>314</v>
      </c>
      <c r="C137" s="50">
        <v>200</v>
      </c>
      <c r="D137" s="48" t="s">
        <v>315</v>
      </c>
      <c r="E137" s="452" t="s">
        <v>316</v>
      </c>
      <c r="F137" s="453"/>
      <c r="G137" s="48" t="s">
        <v>2245</v>
      </c>
      <c r="H137" s="50">
        <v>56</v>
      </c>
      <c r="I137" s="50">
        <v>513</v>
      </c>
      <c r="J137" s="48" t="s">
        <v>2246</v>
      </c>
      <c r="K137" s="50">
        <v>134</v>
      </c>
      <c r="L137" s="50">
        <v>900</v>
      </c>
      <c r="M137" s="48"/>
      <c r="N137" s="50">
        <v>0</v>
      </c>
      <c r="O137" s="48"/>
      <c r="P137" s="50">
        <v>0</v>
      </c>
      <c r="Q137" s="48" t="s">
        <v>2247</v>
      </c>
      <c r="R137" s="50">
        <v>43</v>
      </c>
      <c r="S137" s="48" t="s">
        <v>2080</v>
      </c>
      <c r="T137" s="50">
        <v>14</v>
      </c>
      <c r="U137" s="452" t="s">
        <v>1823</v>
      </c>
      <c r="V137" s="453"/>
      <c r="W137" s="453"/>
      <c r="X137" s="454" t="s">
        <v>1720</v>
      </c>
      <c r="Y137" s="453"/>
      <c r="Z137" s="453"/>
      <c r="AA137" s="453"/>
      <c r="AB137" s="453"/>
      <c r="AC137" s="453"/>
      <c r="AD137" s="50">
        <v>346452</v>
      </c>
      <c r="AE137" s="50">
        <v>1323</v>
      </c>
      <c r="AF137" s="50">
        <v>2.8610000000000002</v>
      </c>
      <c r="AG137" s="50">
        <v>4</v>
      </c>
      <c r="AH137" s="48"/>
      <c r="AI137" s="50">
        <v>37</v>
      </c>
      <c r="AJ137" s="50">
        <v>5</v>
      </c>
      <c r="AK137" s="50">
        <v>1.6</v>
      </c>
      <c r="AL137" s="50">
        <v>212</v>
      </c>
      <c r="AM137" s="50">
        <v>50</v>
      </c>
      <c r="AN137" s="50">
        <v>7</v>
      </c>
      <c r="AO137" s="50">
        <v>7</v>
      </c>
      <c r="AP137" s="48"/>
      <c r="AQ137" s="48"/>
      <c r="AR137" s="48"/>
      <c r="AS137" s="48"/>
      <c r="AT137" s="48" t="s">
        <v>2248</v>
      </c>
      <c r="AU137" s="50">
        <v>4.258</v>
      </c>
      <c r="AV137" s="48"/>
      <c r="AW137" s="48"/>
      <c r="AX137" s="48"/>
      <c r="AY137" s="48"/>
      <c r="AZ137" s="48" t="s">
        <v>1825</v>
      </c>
      <c r="BA137" s="48"/>
      <c r="BB137" s="48"/>
      <c r="BC137" s="48"/>
      <c r="BD137" s="48"/>
      <c r="BE137" s="48"/>
      <c r="BF137" s="48"/>
      <c r="BG137" s="48"/>
      <c r="BH137" s="48"/>
      <c r="BI137" s="48"/>
      <c r="BJ137" s="48"/>
      <c r="BK137" s="48"/>
      <c r="BL137" s="48"/>
      <c r="BM137" s="48"/>
      <c r="BN137" s="48"/>
      <c r="BO137" s="48"/>
      <c r="BP137" s="49" t="s">
        <v>1720</v>
      </c>
    </row>
    <row r="138" spans="1:68">
      <c r="A138" s="49" t="s">
        <v>1562</v>
      </c>
      <c r="B138" s="48" t="s">
        <v>314</v>
      </c>
      <c r="C138" s="50">
        <v>200</v>
      </c>
      <c r="D138" s="48" t="s">
        <v>315</v>
      </c>
      <c r="E138" s="452" t="s">
        <v>316</v>
      </c>
      <c r="F138" s="453"/>
      <c r="G138" s="48" t="s">
        <v>2249</v>
      </c>
      <c r="H138" s="50">
        <v>50</v>
      </c>
      <c r="I138" s="50">
        <v>450</v>
      </c>
      <c r="J138" s="48" t="s">
        <v>2250</v>
      </c>
      <c r="K138" s="50">
        <v>133</v>
      </c>
      <c r="L138" s="50">
        <v>861</v>
      </c>
      <c r="M138" s="48"/>
      <c r="N138" s="50">
        <v>0</v>
      </c>
      <c r="O138" s="48"/>
      <c r="P138" s="50">
        <v>0</v>
      </c>
      <c r="Q138" s="48" t="s">
        <v>2251</v>
      </c>
      <c r="R138" s="50">
        <v>72</v>
      </c>
      <c r="S138" s="48" t="s">
        <v>2252</v>
      </c>
      <c r="T138" s="50">
        <v>26</v>
      </c>
      <c r="U138" s="452" t="s">
        <v>1823</v>
      </c>
      <c r="V138" s="453"/>
      <c r="W138" s="453"/>
      <c r="X138" s="454" t="s">
        <v>1562</v>
      </c>
      <c r="Y138" s="453"/>
      <c r="Z138" s="453"/>
      <c r="AA138" s="453"/>
      <c r="AB138" s="453"/>
      <c r="AC138" s="453"/>
      <c r="AD138" s="50">
        <v>340558</v>
      </c>
      <c r="AE138" s="50">
        <v>1254</v>
      </c>
      <c r="AF138" s="50">
        <v>2.7280000000000002</v>
      </c>
      <c r="AG138" s="50">
        <v>5</v>
      </c>
      <c r="AH138" s="48"/>
      <c r="AI138" s="50">
        <v>34</v>
      </c>
      <c r="AJ138" s="50">
        <v>5</v>
      </c>
      <c r="AK138" s="50">
        <v>1.6</v>
      </c>
      <c r="AL138" s="50">
        <v>209</v>
      </c>
      <c r="AM138" s="50">
        <v>50</v>
      </c>
      <c r="AN138" s="50">
        <v>7</v>
      </c>
      <c r="AO138" s="50">
        <v>7</v>
      </c>
      <c r="AP138" s="48"/>
      <c r="AQ138" s="48"/>
      <c r="AR138" s="48"/>
      <c r="AS138" s="48"/>
      <c r="AT138" s="48" t="s">
        <v>2253</v>
      </c>
      <c r="AU138" s="50">
        <v>0.161</v>
      </c>
      <c r="AV138" s="48"/>
      <c r="AW138" s="48"/>
      <c r="AX138" s="48"/>
      <c r="AY138" s="48"/>
      <c r="AZ138" s="48" t="s">
        <v>1825</v>
      </c>
      <c r="BA138" s="48"/>
      <c r="BB138" s="48"/>
      <c r="BC138" s="48"/>
      <c r="BD138" s="48"/>
      <c r="BE138" s="48"/>
      <c r="BF138" s="48"/>
      <c r="BG138" s="48"/>
      <c r="BH138" s="48"/>
      <c r="BI138" s="48"/>
      <c r="BJ138" s="48"/>
      <c r="BK138" s="48"/>
      <c r="BL138" s="48"/>
      <c r="BM138" s="48"/>
      <c r="BN138" s="48"/>
      <c r="BO138" s="48"/>
      <c r="BP138" s="49" t="s">
        <v>1562</v>
      </c>
    </row>
    <row r="139" spans="1:68">
      <c r="A139" s="49" t="s">
        <v>1378</v>
      </c>
      <c r="B139" s="48" t="s">
        <v>314</v>
      </c>
      <c r="C139" s="50">
        <v>200</v>
      </c>
      <c r="D139" s="48" t="s">
        <v>315</v>
      </c>
      <c r="E139" s="452" t="s">
        <v>316</v>
      </c>
      <c r="F139" s="453"/>
      <c r="G139" s="48" t="s">
        <v>2254</v>
      </c>
      <c r="H139" s="50">
        <v>84</v>
      </c>
      <c r="I139" s="50">
        <v>779</v>
      </c>
      <c r="J139" s="48"/>
      <c r="K139" s="50">
        <v>0</v>
      </c>
      <c r="L139" s="50">
        <v>0</v>
      </c>
      <c r="M139" s="48"/>
      <c r="N139" s="50">
        <v>0</v>
      </c>
      <c r="O139" s="48"/>
      <c r="P139" s="50">
        <v>0</v>
      </c>
      <c r="Q139" s="48" t="s">
        <v>2255</v>
      </c>
      <c r="R139" s="50">
        <v>94</v>
      </c>
      <c r="S139" s="48" t="s">
        <v>2080</v>
      </c>
      <c r="T139" s="50">
        <v>14</v>
      </c>
      <c r="U139" s="452" t="s">
        <v>1823</v>
      </c>
      <c r="V139" s="453"/>
      <c r="W139" s="453"/>
      <c r="X139" s="454" t="s">
        <v>1378</v>
      </c>
      <c r="Y139" s="453"/>
      <c r="Z139" s="453"/>
      <c r="AA139" s="453"/>
      <c r="AB139" s="453"/>
      <c r="AC139" s="453"/>
      <c r="AD139" s="50">
        <v>332092</v>
      </c>
      <c r="AE139" s="50">
        <v>841</v>
      </c>
      <c r="AF139" s="50">
        <v>1.962</v>
      </c>
      <c r="AG139" s="50">
        <v>4</v>
      </c>
      <c r="AH139" s="48"/>
      <c r="AI139" s="50">
        <v>28</v>
      </c>
      <c r="AJ139" s="50">
        <v>5</v>
      </c>
      <c r="AK139" s="50">
        <v>1.6</v>
      </c>
      <c r="AL139" s="50">
        <v>202</v>
      </c>
      <c r="AM139" s="50">
        <v>50</v>
      </c>
      <c r="AN139" s="50">
        <v>6</v>
      </c>
      <c r="AO139" s="50">
        <v>6</v>
      </c>
      <c r="AP139" s="48"/>
      <c r="AQ139" s="48"/>
      <c r="AR139" s="48"/>
      <c r="AS139" s="48"/>
      <c r="AT139" s="48" t="s">
        <v>2256</v>
      </c>
      <c r="AU139" s="50">
        <v>0.13900000000000001</v>
      </c>
      <c r="AV139" s="48"/>
      <c r="AW139" s="48"/>
      <c r="AX139" s="48"/>
      <c r="AY139" s="48"/>
      <c r="AZ139" s="48" t="s">
        <v>1825</v>
      </c>
      <c r="BA139" s="48"/>
      <c r="BB139" s="48"/>
      <c r="BC139" s="48"/>
      <c r="BD139" s="48"/>
      <c r="BE139" s="48"/>
      <c r="BF139" s="48"/>
      <c r="BG139" s="48"/>
      <c r="BH139" s="48"/>
      <c r="BI139" s="48"/>
      <c r="BJ139" s="48"/>
      <c r="BK139" s="48"/>
      <c r="BL139" s="48"/>
      <c r="BM139" s="48"/>
      <c r="BN139" s="48"/>
      <c r="BO139" s="48"/>
      <c r="BP139" s="49" t="s">
        <v>1378</v>
      </c>
    </row>
    <row r="140" spans="1:68">
      <c r="A140" s="49" t="s">
        <v>918</v>
      </c>
      <c r="B140" s="48" t="s">
        <v>314</v>
      </c>
      <c r="C140" s="50">
        <v>200</v>
      </c>
      <c r="D140" s="48" t="s">
        <v>315</v>
      </c>
      <c r="E140" s="452" t="s">
        <v>316</v>
      </c>
      <c r="F140" s="453"/>
      <c r="G140" s="48" t="s">
        <v>2257</v>
      </c>
      <c r="H140" s="50">
        <v>71</v>
      </c>
      <c r="I140" s="50">
        <v>647</v>
      </c>
      <c r="J140" s="48" t="s">
        <v>2258</v>
      </c>
      <c r="K140" s="50">
        <v>138</v>
      </c>
      <c r="L140" s="50">
        <v>899</v>
      </c>
      <c r="M140" s="48"/>
      <c r="N140" s="50">
        <v>0</v>
      </c>
      <c r="O140" s="48"/>
      <c r="P140" s="50">
        <v>0</v>
      </c>
      <c r="Q140" s="48" t="s">
        <v>2259</v>
      </c>
      <c r="R140" s="50">
        <v>72</v>
      </c>
      <c r="S140" s="48" t="s">
        <v>2260</v>
      </c>
      <c r="T140" s="50">
        <v>125</v>
      </c>
      <c r="U140" s="452" t="s">
        <v>1823</v>
      </c>
      <c r="V140" s="453"/>
      <c r="W140" s="453"/>
      <c r="X140" s="454" t="s">
        <v>918</v>
      </c>
      <c r="Y140" s="453"/>
      <c r="Z140" s="453"/>
      <c r="AA140" s="453"/>
      <c r="AB140" s="453"/>
      <c r="AC140" s="453"/>
      <c r="AD140" s="50">
        <v>338906</v>
      </c>
      <c r="AE140" s="50">
        <v>1070</v>
      </c>
      <c r="AF140" s="50">
        <v>2.3340000000000001</v>
      </c>
      <c r="AG140" s="50">
        <v>3</v>
      </c>
      <c r="AH140" s="48"/>
      <c r="AI140" s="50">
        <v>28</v>
      </c>
      <c r="AJ140" s="50">
        <v>5</v>
      </c>
      <c r="AK140" s="50">
        <v>1.6</v>
      </c>
      <c r="AL140" s="50">
        <v>204</v>
      </c>
      <c r="AM140" s="50">
        <v>50</v>
      </c>
      <c r="AN140" s="50">
        <v>8</v>
      </c>
      <c r="AO140" s="50">
        <v>8</v>
      </c>
      <c r="AP140" s="48"/>
      <c r="AQ140" s="48"/>
      <c r="AR140" s="48"/>
      <c r="AS140" s="48"/>
      <c r="AT140" s="48" t="s">
        <v>2261</v>
      </c>
      <c r="AU140" s="50">
        <v>0.126</v>
      </c>
      <c r="AV140" s="48"/>
      <c r="AW140" s="48"/>
      <c r="AX140" s="48"/>
      <c r="AY140" s="48"/>
      <c r="AZ140" s="48" t="s">
        <v>1825</v>
      </c>
      <c r="BA140" s="48"/>
      <c r="BB140" s="48"/>
      <c r="BC140" s="48"/>
      <c r="BD140" s="48"/>
      <c r="BE140" s="48"/>
      <c r="BF140" s="48"/>
      <c r="BG140" s="48"/>
      <c r="BH140" s="48"/>
      <c r="BI140" s="48"/>
      <c r="BJ140" s="48"/>
      <c r="BK140" s="48"/>
      <c r="BL140" s="48"/>
      <c r="BM140" s="48"/>
      <c r="BN140" s="48"/>
      <c r="BO140" s="48"/>
      <c r="BP140" s="49" t="s">
        <v>918</v>
      </c>
    </row>
    <row r="141" spans="1:68">
      <c r="A141" s="49" t="s">
        <v>697</v>
      </c>
      <c r="B141" s="48" t="s">
        <v>314</v>
      </c>
      <c r="C141" s="50">
        <v>200</v>
      </c>
      <c r="D141" s="48" t="s">
        <v>315</v>
      </c>
      <c r="E141" s="452" t="s">
        <v>316</v>
      </c>
      <c r="F141" s="453"/>
      <c r="G141" s="48" t="s">
        <v>2262</v>
      </c>
      <c r="H141" s="50">
        <v>20</v>
      </c>
      <c r="I141" s="50">
        <v>175</v>
      </c>
      <c r="J141" s="48"/>
      <c r="K141" s="50">
        <v>0</v>
      </c>
      <c r="L141" s="50">
        <v>0</v>
      </c>
      <c r="M141" s="48"/>
      <c r="N141" s="50">
        <v>0</v>
      </c>
      <c r="O141" s="48" t="s">
        <v>2263</v>
      </c>
      <c r="P141" s="50">
        <v>17</v>
      </c>
      <c r="Q141" s="48" t="s">
        <v>2223</v>
      </c>
      <c r="R141" s="50">
        <v>8</v>
      </c>
      <c r="S141" s="48" t="s">
        <v>2183</v>
      </c>
      <c r="T141" s="50">
        <v>41</v>
      </c>
      <c r="U141" s="452" t="s">
        <v>1823</v>
      </c>
      <c r="V141" s="453"/>
      <c r="W141" s="453"/>
      <c r="X141" s="454" t="s">
        <v>697</v>
      </c>
      <c r="Y141" s="453"/>
      <c r="Z141" s="453"/>
      <c r="AA141" s="453"/>
      <c r="AB141" s="48"/>
      <c r="AC141" s="48"/>
      <c r="AD141" s="50">
        <v>471107</v>
      </c>
      <c r="AE141" s="50">
        <v>866</v>
      </c>
      <c r="AF141" s="50">
        <v>1.478</v>
      </c>
      <c r="AG141" s="50">
        <v>2</v>
      </c>
      <c r="AH141" s="48"/>
      <c r="AI141" s="50">
        <v>494</v>
      </c>
      <c r="AJ141" s="50">
        <v>157</v>
      </c>
      <c r="AK141" s="50">
        <v>50.32</v>
      </c>
      <c r="AL141" s="50">
        <v>177</v>
      </c>
      <c r="AM141" s="50">
        <v>40</v>
      </c>
      <c r="AN141" s="50">
        <v>6</v>
      </c>
      <c r="AO141" s="50">
        <v>6</v>
      </c>
      <c r="AP141" s="48"/>
      <c r="AQ141" s="48"/>
      <c r="AR141" s="48"/>
      <c r="AS141" s="48"/>
      <c r="AT141" s="48" t="s">
        <v>2264</v>
      </c>
      <c r="AU141" s="50">
        <v>0.04</v>
      </c>
      <c r="AV141" s="48"/>
      <c r="AW141" s="48"/>
      <c r="AX141" s="48"/>
      <c r="AY141" s="48"/>
      <c r="AZ141" s="48" t="s">
        <v>1825</v>
      </c>
      <c r="BA141" s="48"/>
      <c r="BB141" s="48"/>
      <c r="BC141" s="48"/>
      <c r="BD141" s="48"/>
      <c r="BE141" s="48"/>
      <c r="BF141" s="48"/>
      <c r="BG141" s="48"/>
      <c r="BH141" s="48"/>
      <c r="BI141" s="48"/>
      <c r="BJ141" s="48"/>
      <c r="BK141" s="48"/>
      <c r="BL141" s="48"/>
      <c r="BM141" s="48"/>
      <c r="BN141" s="48"/>
      <c r="BO141" s="48"/>
      <c r="BP141" s="49" t="s">
        <v>697</v>
      </c>
    </row>
    <row r="142" spans="1:68">
      <c r="A142" s="49" t="s">
        <v>638</v>
      </c>
      <c r="B142" s="48" t="s">
        <v>314</v>
      </c>
      <c r="C142" s="50">
        <v>200</v>
      </c>
      <c r="D142" s="48" t="s">
        <v>315</v>
      </c>
      <c r="E142" s="452" t="s">
        <v>316</v>
      </c>
      <c r="F142" s="453"/>
      <c r="G142" s="48" t="s">
        <v>2265</v>
      </c>
      <c r="H142" s="50">
        <v>29</v>
      </c>
      <c r="I142" s="50">
        <v>259</v>
      </c>
      <c r="J142" s="48"/>
      <c r="K142" s="50">
        <v>0</v>
      </c>
      <c r="L142" s="50">
        <v>0</v>
      </c>
      <c r="M142" s="48"/>
      <c r="N142" s="50">
        <v>0</v>
      </c>
      <c r="O142" s="48" t="s">
        <v>2266</v>
      </c>
      <c r="P142" s="50">
        <v>21</v>
      </c>
      <c r="Q142" s="48"/>
      <c r="R142" s="50">
        <v>0</v>
      </c>
      <c r="S142" s="48"/>
      <c r="T142" s="50">
        <v>0</v>
      </c>
      <c r="U142" s="452" t="s">
        <v>1823</v>
      </c>
      <c r="V142" s="453"/>
      <c r="W142" s="453"/>
      <c r="X142" s="454" t="s">
        <v>638</v>
      </c>
      <c r="Y142" s="453"/>
      <c r="Z142" s="453"/>
      <c r="AA142" s="453"/>
      <c r="AB142" s="453"/>
      <c r="AC142" s="48"/>
      <c r="AD142" s="50">
        <v>313097</v>
      </c>
      <c r="AE142" s="50">
        <v>753</v>
      </c>
      <c r="AF142" s="50">
        <v>1.8680000000000001</v>
      </c>
      <c r="AG142" s="50">
        <v>2</v>
      </c>
      <c r="AH142" s="48"/>
      <c r="AI142" s="50">
        <v>511</v>
      </c>
      <c r="AJ142" s="50">
        <v>157</v>
      </c>
      <c r="AK142" s="50">
        <v>50.32</v>
      </c>
      <c r="AL142" s="50">
        <v>184</v>
      </c>
      <c r="AM142" s="50">
        <v>32</v>
      </c>
      <c r="AN142" s="50">
        <v>6</v>
      </c>
      <c r="AO142" s="50">
        <v>6</v>
      </c>
      <c r="AP142" s="48"/>
      <c r="AQ142" s="48"/>
      <c r="AR142" s="48"/>
      <c r="AS142" s="48"/>
      <c r="AT142" s="48" t="s">
        <v>2267</v>
      </c>
      <c r="AU142" s="50">
        <v>5.7080000000000002</v>
      </c>
      <c r="AV142" s="48"/>
      <c r="AW142" s="48"/>
      <c r="AX142" s="48"/>
      <c r="AY142" s="48"/>
      <c r="AZ142" s="48" t="s">
        <v>1825</v>
      </c>
      <c r="BA142" s="48"/>
      <c r="BB142" s="48"/>
      <c r="BC142" s="48"/>
      <c r="BD142" s="48"/>
      <c r="BE142" s="48"/>
      <c r="BF142" s="48"/>
      <c r="BG142" s="48"/>
      <c r="BH142" s="48"/>
      <c r="BI142" s="48"/>
      <c r="BJ142" s="48"/>
      <c r="BK142" s="48"/>
      <c r="BL142" s="48"/>
      <c r="BM142" s="48"/>
      <c r="BN142" s="48"/>
      <c r="BO142" s="48"/>
      <c r="BP142" s="49" t="s">
        <v>638</v>
      </c>
    </row>
    <row r="143" spans="1:68">
      <c r="A143" s="49" t="s">
        <v>754</v>
      </c>
      <c r="B143" s="48" t="s">
        <v>314</v>
      </c>
      <c r="C143" s="50">
        <v>200</v>
      </c>
      <c r="D143" s="48" t="s">
        <v>315</v>
      </c>
      <c r="E143" s="452" t="s">
        <v>316</v>
      </c>
      <c r="F143" s="453"/>
      <c r="G143" s="48" t="s">
        <v>2268</v>
      </c>
      <c r="H143" s="50">
        <v>27</v>
      </c>
      <c r="I143" s="50">
        <v>232</v>
      </c>
      <c r="J143" s="48"/>
      <c r="K143" s="50">
        <v>0</v>
      </c>
      <c r="L143" s="50">
        <v>0</v>
      </c>
      <c r="M143" s="48"/>
      <c r="N143" s="50">
        <v>0</v>
      </c>
      <c r="O143" s="48" t="s">
        <v>2269</v>
      </c>
      <c r="P143" s="50">
        <v>9</v>
      </c>
      <c r="Q143" s="48" t="s">
        <v>2270</v>
      </c>
      <c r="R143" s="50">
        <v>11</v>
      </c>
      <c r="S143" s="48"/>
      <c r="T143" s="50">
        <v>0</v>
      </c>
      <c r="U143" s="452" t="s">
        <v>1823</v>
      </c>
      <c r="V143" s="453"/>
      <c r="W143" s="453"/>
      <c r="X143" s="454" t="s">
        <v>754</v>
      </c>
      <c r="Y143" s="453"/>
      <c r="Z143" s="453"/>
      <c r="AA143" s="453"/>
      <c r="AB143" s="453"/>
      <c r="AC143" s="48"/>
      <c r="AD143" s="50">
        <v>304499</v>
      </c>
      <c r="AE143" s="50">
        <v>535</v>
      </c>
      <c r="AF143" s="50">
        <v>1.391</v>
      </c>
      <c r="AG143" s="50">
        <v>2</v>
      </c>
      <c r="AH143" s="48"/>
      <c r="AI143" s="50">
        <v>803</v>
      </c>
      <c r="AJ143" s="50">
        <v>157</v>
      </c>
      <c r="AK143" s="50">
        <v>50.32</v>
      </c>
      <c r="AL143" s="50">
        <v>168</v>
      </c>
      <c r="AM143" s="50">
        <v>32</v>
      </c>
      <c r="AN143" s="50">
        <v>6</v>
      </c>
      <c r="AO143" s="50">
        <v>6</v>
      </c>
      <c r="AP143" s="48"/>
      <c r="AQ143" s="48"/>
      <c r="AR143" s="48"/>
      <c r="AS143" s="48"/>
      <c r="AT143" s="48" t="s">
        <v>2271</v>
      </c>
      <c r="AU143" s="50">
        <v>0.124</v>
      </c>
      <c r="AV143" s="48"/>
      <c r="AW143" s="48"/>
      <c r="AX143" s="48"/>
      <c r="AY143" s="48"/>
      <c r="AZ143" s="48" t="s">
        <v>1825</v>
      </c>
      <c r="BA143" s="48"/>
      <c r="BB143" s="48"/>
      <c r="BC143" s="48"/>
      <c r="BD143" s="48"/>
      <c r="BE143" s="48"/>
      <c r="BF143" s="48"/>
      <c r="BG143" s="48"/>
      <c r="BH143" s="48"/>
      <c r="BI143" s="48"/>
      <c r="BJ143" s="48"/>
      <c r="BK143" s="48"/>
      <c r="BL143" s="48"/>
      <c r="BM143" s="48"/>
      <c r="BN143" s="48"/>
      <c r="BO143" s="48"/>
      <c r="BP143" s="49" t="s">
        <v>754</v>
      </c>
    </row>
    <row r="144" spans="1:68">
      <c r="A144" s="49" t="s">
        <v>1714</v>
      </c>
      <c r="B144" s="48" t="s">
        <v>314</v>
      </c>
      <c r="C144" s="50">
        <v>200</v>
      </c>
      <c r="D144" s="48" t="s">
        <v>315</v>
      </c>
      <c r="E144" s="452" t="s">
        <v>316</v>
      </c>
      <c r="F144" s="453"/>
      <c r="G144" s="48" t="s">
        <v>2272</v>
      </c>
      <c r="H144" s="50">
        <v>36</v>
      </c>
      <c r="I144" s="50">
        <v>329</v>
      </c>
      <c r="J144" s="48" t="s">
        <v>2273</v>
      </c>
      <c r="K144" s="50">
        <v>130</v>
      </c>
      <c r="L144" s="50">
        <v>850</v>
      </c>
      <c r="M144" s="48"/>
      <c r="N144" s="50">
        <v>0</v>
      </c>
      <c r="O144" s="48"/>
      <c r="P144" s="50">
        <v>0</v>
      </c>
      <c r="Q144" s="48" t="s">
        <v>2274</v>
      </c>
      <c r="R144" s="50">
        <v>47</v>
      </c>
      <c r="S144" s="48" t="s">
        <v>2275</v>
      </c>
      <c r="T144" s="50">
        <v>22</v>
      </c>
      <c r="U144" s="452" t="s">
        <v>1823</v>
      </c>
      <c r="V144" s="453"/>
      <c r="W144" s="453"/>
      <c r="X144" s="454" t="s">
        <v>1714</v>
      </c>
      <c r="Y144" s="453"/>
      <c r="Z144" s="453"/>
      <c r="AA144" s="453"/>
      <c r="AB144" s="453"/>
      <c r="AC144" s="453"/>
      <c r="AD144" s="50">
        <v>339739</v>
      </c>
      <c r="AE144" s="50">
        <v>1323</v>
      </c>
      <c r="AF144" s="50">
        <v>2.919</v>
      </c>
      <c r="AG144" s="50">
        <v>4</v>
      </c>
      <c r="AH144" s="48"/>
      <c r="AI144" s="50">
        <v>35</v>
      </c>
      <c r="AJ144" s="50">
        <v>5</v>
      </c>
      <c r="AK144" s="50">
        <v>1.6</v>
      </c>
      <c r="AL144" s="50">
        <v>212</v>
      </c>
      <c r="AM144" s="50">
        <v>51</v>
      </c>
      <c r="AN144" s="50">
        <v>7</v>
      </c>
      <c r="AO144" s="50">
        <v>7</v>
      </c>
      <c r="AP144" s="48"/>
      <c r="AQ144" s="48"/>
      <c r="AR144" s="48"/>
      <c r="AS144" s="48"/>
      <c r="AT144" s="48" t="s">
        <v>2276</v>
      </c>
      <c r="AU144" s="50">
        <v>3.9510000000000001</v>
      </c>
      <c r="AV144" s="48"/>
      <c r="AW144" s="48"/>
      <c r="AX144" s="48"/>
      <c r="AY144" s="48"/>
      <c r="AZ144" s="48" t="s">
        <v>1825</v>
      </c>
      <c r="BA144" s="48"/>
      <c r="BB144" s="48"/>
      <c r="BC144" s="48"/>
      <c r="BD144" s="48"/>
      <c r="BE144" s="48"/>
      <c r="BF144" s="48"/>
      <c r="BG144" s="48"/>
      <c r="BH144" s="48"/>
      <c r="BI144" s="48"/>
      <c r="BJ144" s="48"/>
      <c r="BK144" s="48"/>
      <c r="BL144" s="48"/>
      <c r="BM144" s="48"/>
      <c r="BN144" s="48"/>
      <c r="BO144" s="48"/>
      <c r="BP144" s="49" t="s">
        <v>1714</v>
      </c>
    </row>
    <row r="145" spans="1:68">
      <c r="A145" s="49" t="s">
        <v>1735</v>
      </c>
      <c r="B145" s="48" t="s">
        <v>314</v>
      </c>
      <c r="C145" s="50">
        <v>200</v>
      </c>
      <c r="D145" s="48" t="s">
        <v>315</v>
      </c>
      <c r="E145" s="452" t="s">
        <v>316</v>
      </c>
      <c r="F145" s="453"/>
      <c r="G145" s="48" t="s">
        <v>2277</v>
      </c>
      <c r="H145" s="50">
        <v>64</v>
      </c>
      <c r="I145" s="50">
        <v>598</v>
      </c>
      <c r="J145" s="48" t="s">
        <v>2278</v>
      </c>
      <c r="K145" s="50">
        <v>127</v>
      </c>
      <c r="L145" s="50">
        <v>843</v>
      </c>
      <c r="M145" s="48"/>
      <c r="N145" s="50">
        <v>0</v>
      </c>
      <c r="O145" s="48"/>
      <c r="P145" s="50">
        <v>0</v>
      </c>
      <c r="Q145" s="48" t="s">
        <v>2279</v>
      </c>
      <c r="R145" s="50">
        <v>49</v>
      </c>
      <c r="S145" s="48" t="s">
        <v>2080</v>
      </c>
      <c r="T145" s="50">
        <v>14</v>
      </c>
      <c r="U145" s="452" t="s">
        <v>1823</v>
      </c>
      <c r="V145" s="453"/>
      <c r="W145" s="453"/>
      <c r="X145" s="454" t="s">
        <v>1735</v>
      </c>
      <c r="Y145" s="453"/>
      <c r="Z145" s="453"/>
      <c r="AA145" s="453"/>
      <c r="AB145" s="453"/>
      <c r="AC145" s="453"/>
      <c r="AD145" s="50">
        <v>340391</v>
      </c>
      <c r="AE145" s="50">
        <v>965</v>
      </c>
      <c r="AF145" s="50">
        <v>2.1850000000000001</v>
      </c>
      <c r="AG145" s="50">
        <v>4</v>
      </c>
      <c r="AH145" s="48"/>
      <c r="AI145" s="50">
        <v>32</v>
      </c>
      <c r="AJ145" s="50">
        <v>5</v>
      </c>
      <c r="AK145" s="50">
        <v>1.6</v>
      </c>
      <c r="AL145" s="50">
        <v>210</v>
      </c>
      <c r="AM145" s="50">
        <v>52</v>
      </c>
      <c r="AN145" s="50">
        <v>7</v>
      </c>
      <c r="AO145" s="50">
        <v>7</v>
      </c>
      <c r="AP145" s="48"/>
      <c r="AQ145" s="48"/>
      <c r="AR145" s="48"/>
      <c r="AS145" s="48"/>
      <c r="AT145" s="48" t="s">
        <v>2280</v>
      </c>
      <c r="AU145" s="50">
        <v>0.04</v>
      </c>
      <c r="AV145" s="48"/>
      <c r="AW145" s="48"/>
      <c r="AX145" s="48"/>
      <c r="AY145" s="48"/>
      <c r="AZ145" s="48" t="s">
        <v>1825</v>
      </c>
      <c r="BA145" s="48"/>
      <c r="BB145" s="48"/>
      <c r="BC145" s="48"/>
      <c r="BD145" s="48"/>
      <c r="BE145" s="48"/>
      <c r="BF145" s="48"/>
      <c r="BG145" s="48"/>
      <c r="BH145" s="48"/>
      <c r="BI145" s="48"/>
      <c r="BJ145" s="48"/>
      <c r="BK145" s="48"/>
      <c r="BL145" s="48"/>
      <c r="BM145" s="48"/>
      <c r="BN145" s="48"/>
      <c r="BO145" s="48"/>
      <c r="BP145" s="49" t="s">
        <v>1735</v>
      </c>
    </row>
    <row r="146" spans="1:68">
      <c r="A146" s="49" t="s">
        <v>936</v>
      </c>
      <c r="B146" s="48" t="s">
        <v>314</v>
      </c>
      <c r="C146" s="50">
        <v>200</v>
      </c>
      <c r="D146" s="48" t="s">
        <v>315</v>
      </c>
      <c r="E146" s="452" t="s">
        <v>316</v>
      </c>
      <c r="F146" s="453"/>
      <c r="G146" s="48" t="s">
        <v>2281</v>
      </c>
      <c r="H146" s="50">
        <v>55</v>
      </c>
      <c r="I146" s="50">
        <v>511</v>
      </c>
      <c r="J146" s="48" t="s">
        <v>2282</v>
      </c>
      <c r="K146" s="50">
        <v>136</v>
      </c>
      <c r="L146" s="50">
        <v>870</v>
      </c>
      <c r="M146" s="48"/>
      <c r="N146" s="50">
        <v>0</v>
      </c>
      <c r="O146" s="48"/>
      <c r="P146" s="50">
        <v>0</v>
      </c>
      <c r="Q146" s="48" t="s">
        <v>2283</v>
      </c>
      <c r="R146" s="50">
        <v>64</v>
      </c>
      <c r="S146" s="48" t="s">
        <v>2080</v>
      </c>
      <c r="T146" s="50">
        <v>14</v>
      </c>
      <c r="U146" s="452" t="s">
        <v>1823</v>
      </c>
      <c r="V146" s="453"/>
      <c r="W146" s="453"/>
      <c r="X146" s="454" t="s">
        <v>936</v>
      </c>
      <c r="Y146" s="453"/>
      <c r="Z146" s="453"/>
      <c r="AA146" s="453"/>
      <c r="AB146" s="453"/>
      <c r="AC146" s="453"/>
      <c r="AD146" s="50">
        <v>342531</v>
      </c>
      <c r="AE146" s="50">
        <v>1203</v>
      </c>
      <c r="AF146" s="50">
        <v>2.5880000000000001</v>
      </c>
      <c r="AG146" s="50">
        <v>4</v>
      </c>
      <c r="AH146" s="48"/>
      <c r="AI146" s="50">
        <v>32</v>
      </c>
      <c r="AJ146" s="50">
        <v>5</v>
      </c>
      <c r="AK146" s="50">
        <v>1.6</v>
      </c>
      <c r="AL146" s="50">
        <v>209</v>
      </c>
      <c r="AM146" s="50">
        <v>51</v>
      </c>
      <c r="AN146" s="50">
        <v>8</v>
      </c>
      <c r="AO146" s="50">
        <v>8</v>
      </c>
      <c r="AP146" s="48"/>
      <c r="AQ146" s="48"/>
      <c r="AR146" s="48"/>
      <c r="AS146" s="48"/>
      <c r="AT146" s="48" t="s">
        <v>2284</v>
      </c>
      <c r="AU146" s="50">
        <v>3.1739999999999999</v>
      </c>
      <c r="AV146" s="48"/>
      <c r="AW146" s="48"/>
      <c r="AX146" s="48"/>
      <c r="AY146" s="48"/>
      <c r="AZ146" s="48" t="s">
        <v>1825</v>
      </c>
      <c r="BA146" s="48"/>
      <c r="BB146" s="48"/>
      <c r="BC146" s="48"/>
      <c r="BD146" s="48"/>
      <c r="BE146" s="48"/>
      <c r="BF146" s="48"/>
      <c r="BG146" s="48"/>
      <c r="BH146" s="48"/>
      <c r="BI146" s="48"/>
      <c r="BJ146" s="48"/>
      <c r="BK146" s="48"/>
      <c r="BL146" s="48"/>
      <c r="BM146" s="48"/>
      <c r="BN146" s="48"/>
      <c r="BO146" s="48"/>
      <c r="BP146" s="49" t="s">
        <v>936</v>
      </c>
    </row>
    <row r="147" spans="1:68">
      <c r="A147" s="49" t="s">
        <v>817</v>
      </c>
      <c r="B147" s="48" t="s">
        <v>314</v>
      </c>
      <c r="C147" s="50">
        <v>200</v>
      </c>
      <c r="D147" s="48" t="s">
        <v>315</v>
      </c>
      <c r="E147" s="452" t="s">
        <v>316</v>
      </c>
      <c r="F147" s="453"/>
      <c r="G147" s="48" t="s">
        <v>2285</v>
      </c>
      <c r="H147" s="50">
        <v>62</v>
      </c>
      <c r="I147" s="50">
        <v>593</v>
      </c>
      <c r="J147" s="48" t="s">
        <v>2286</v>
      </c>
      <c r="K147" s="50">
        <v>133</v>
      </c>
      <c r="L147" s="50">
        <v>877</v>
      </c>
      <c r="M147" s="48"/>
      <c r="N147" s="50">
        <v>0</v>
      </c>
      <c r="O147" s="48"/>
      <c r="P147" s="50">
        <v>0</v>
      </c>
      <c r="Q147" s="48" t="s">
        <v>2287</v>
      </c>
      <c r="R147" s="50">
        <v>35</v>
      </c>
      <c r="S147" s="48" t="s">
        <v>2288</v>
      </c>
      <c r="T147" s="50">
        <v>12</v>
      </c>
      <c r="U147" s="452" t="s">
        <v>1823</v>
      </c>
      <c r="V147" s="453"/>
      <c r="W147" s="453"/>
      <c r="X147" s="454" t="s">
        <v>817</v>
      </c>
      <c r="Y147" s="453"/>
      <c r="Z147" s="453"/>
      <c r="AA147" s="453"/>
      <c r="AB147" s="453"/>
      <c r="AC147" s="453"/>
      <c r="AD147" s="50">
        <v>335172</v>
      </c>
      <c r="AE147" s="50">
        <v>982</v>
      </c>
      <c r="AF147" s="50">
        <v>1.9530000000000001</v>
      </c>
      <c r="AG147" s="50">
        <v>3</v>
      </c>
      <c r="AH147" s="48"/>
      <c r="AI147" s="50">
        <v>279</v>
      </c>
      <c r="AJ147" s="50">
        <v>124</v>
      </c>
      <c r="AK147" s="50">
        <v>39.74</v>
      </c>
      <c r="AL147" s="50">
        <v>207</v>
      </c>
      <c r="AM147" s="50">
        <v>47</v>
      </c>
      <c r="AN147" s="50">
        <v>7</v>
      </c>
      <c r="AO147" s="50">
        <v>7</v>
      </c>
      <c r="AP147" s="48"/>
      <c r="AQ147" s="48"/>
      <c r="AR147" s="48"/>
      <c r="AS147" s="48"/>
      <c r="AT147" s="48" t="s">
        <v>2289</v>
      </c>
      <c r="AU147" s="50">
        <v>5.1029999999999998</v>
      </c>
      <c r="AV147" s="48"/>
      <c r="AW147" s="48"/>
      <c r="AX147" s="48"/>
      <c r="AY147" s="48"/>
      <c r="AZ147" s="48" t="s">
        <v>1825</v>
      </c>
      <c r="BA147" s="48"/>
      <c r="BB147" s="48"/>
      <c r="BC147" s="48"/>
      <c r="BD147" s="48"/>
      <c r="BE147" s="48"/>
      <c r="BF147" s="48"/>
      <c r="BG147" s="48"/>
      <c r="BH147" s="48"/>
      <c r="BI147" s="48"/>
      <c r="BJ147" s="48"/>
      <c r="BK147" s="48"/>
      <c r="BL147" s="48"/>
      <c r="BM147" s="48"/>
      <c r="BN147" s="48"/>
      <c r="BO147" s="48"/>
      <c r="BP147" s="49" t="s">
        <v>817</v>
      </c>
    </row>
    <row r="148" spans="1:68">
      <c r="A148" s="52" t="s">
        <v>2290</v>
      </c>
      <c r="B148" s="48" t="s">
        <v>314</v>
      </c>
      <c r="C148" s="50">
        <v>404</v>
      </c>
      <c r="D148" s="48" t="s">
        <v>399</v>
      </c>
      <c r="E148" s="48" t="s">
        <v>347</v>
      </c>
      <c r="F148" s="452" t="s">
        <v>400</v>
      </c>
      <c r="G148" s="453"/>
      <c r="H148" s="50">
        <v>0</v>
      </c>
      <c r="I148" s="50">
        <v>0</v>
      </c>
      <c r="J148" s="48"/>
      <c r="K148" s="50">
        <v>0</v>
      </c>
      <c r="L148" s="50">
        <v>0</v>
      </c>
      <c r="M148" s="48"/>
      <c r="N148" s="50">
        <v>0</v>
      </c>
      <c r="O148" s="48"/>
      <c r="P148" s="50">
        <v>0</v>
      </c>
      <c r="Q148" s="48"/>
      <c r="R148" s="50">
        <v>0</v>
      </c>
      <c r="S148" s="48"/>
      <c r="T148" s="50">
        <v>0</v>
      </c>
      <c r="U148" s="48"/>
      <c r="V148" s="48"/>
      <c r="W148" s="48"/>
      <c r="X148" s="48"/>
      <c r="Y148" s="48"/>
      <c r="Z148" s="48"/>
      <c r="AA148" s="48"/>
      <c r="AB148" s="48"/>
      <c r="AC148" s="48"/>
      <c r="AD148" s="50">
        <v>0</v>
      </c>
      <c r="AE148" s="50">
        <v>0</v>
      </c>
      <c r="AF148" s="50">
        <v>0</v>
      </c>
      <c r="AG148" s="50">
        <v>4</v>
      </c>
      <c r="AH148" s="48"/>
      <c r="AI148" s="50">
        <v>1</v>
      </c>
      <c r="AJ148" s="50">
        <v>1</v>
      </c>
      <c r="AK148" s="50">
        <v>0.32</v>
      </c>
      <c r="AL148" s="50">
        <v>0</v>
      </c>
      <c r="AM148" s="50">
        <v>0</v>
      </c>
      <c r="AN148" s="50">
        <v>0</v>
      </c>
      <c r="AO148" s="50">
        <v>0</v>
      </c>
      <c r="AP148" s="48"/>
      <c r="AQ148" s="48"/>
      <c r="AR148" s="48"/>
      <c r="AS148" s="48"/>
      <c r="AT148" s="48"/>
      <c r="AU148" s="50">
        <v>4.3499999999999996</v>
      </c>
      <c r="AV148" s="48"/>
      <c r="AW148" s="48"/>
      <c r="AX148" s="48"/>
      <c r="AY148" s="48"/>
      <c r="AZ148" s="48" t="s">
        <v>1825</v>
      </c>
      <c r="BA148" s="48"/>
      <c r="BB148" s="48"/>
      <c r="BC148" s="48"/>
      <c r="BD148" s="48"/>
      <c r="BE148" s="48"/>
      <c r="BF148" s="48"/>
      <c r="BG148" s="48"/>
      <c r="BH148" s="48"/>
      <c r="BI148" s="48"/>
      <c r="BJ148" s="48"/>
      <c r="BK148" s="48"/>
      <c r="BL148" s="48"/>
      <c r="BM148" s="48"/>
      <c r="BN148" s="48"/>
      <c r="BO148" s="48"/>
      <c r="BP148" s="49" t="s">
        <v>2290</v>
      </c>
    </row>
    <row r="149" spans="1:68">
      <c r="A149" s="49" t="s">
        <v>1118</v>
      </c>
      <c r="B149" s="48" t="s">
        <v>314</v>
      </c>
      <c r="C149" s="50">
        <v>200</v>
      </c>
      <c r="D149" s="48" t="s">
        <v>315</v>
      </c>
      <c r="E149" s="452" t="s">
        <v>316</v>
      </c>
      <c r="F149" s="453"/>
      <c r="G149" s="48" t="s">
        <v>2291</v>
      </c>
      <c r="H149" s="50">
        <v>66</v>
      </c>
      <c r="I149" s="50">
        <v>616</v>
      </c>
      <c r="J149" s="48" t="s">
        <v>2292</v>
      </c>
      <c r="K149" s="50">
        <v>130</v>
      </c>
      <c r="L149" s="50">
        <v>876</v>
      </c>
      <c r="M149" s="48"/>
      <c r="N149" s="50">
        <v>0</v>
      </c>
      <c r="O149" s="48"/>
      <c r="P149" s="50">
        <v>0</v>
      </c>
      <c r="Q149" s="48" t="s">
        <v>2293</v>
      </c>
      <c r="R149" s="50">
        <v>28</v>
      </c>
      <c r="S149" s="48" t="s">
        <v>2294</v>
      </c>
      <c r="T149" s="50">
        <v>24</v>
      </c>
      <c r="U149" s="452" t="s">
        <v>1823</v>
      </c>
      <c r="V149" s="453"/>
      <c r="W149" s="453"/>
      <c r="X149" s="454" t="s">
        <v>1118</v>
      </c>
      <c r="Y149" s="453"/>
      <c r="Z149" s="453"/>
      <c r="AA149" s="453"/>
      <c r="AB149" s="453"/>
      <c r="AC149" s="453"/>
      <c r="AD149" s="50">
        <v>331506</v>
      </c>
      <c r="AE149" s="50">
        <v>987</v>
      </c>
      <c r="AF149" s="50">
        <v>1.9319999999999999</v>
      </c>
      <c r="AG149" s="50">
        <v>3</v>
      </c>
      <c r="AH149" s="48"/>
      <c r="AI149" s="50">
        <v>29</v>
      </c>
      <c r="AJ149" s="50">
        <v>6</v>
      </c>
      <c r="AK149" s="50">
        <v>1.92</v>
      </c>
      <c r="AL149" s="50">
        <v>203</v>
      </c>
      <c r="AM149" s="50">
        <v>50</v>
      </c>
      <c r="AN149" s="50">
        <v>7</v>
      </c>
      <c r="AO149" s="50">
        <v>7</v>
      </c>
      <c r="AP149" s="48"/>
      <c r="AQ149" s="48"/>
      <c r="AR149" s="48"/>
      <c r="AS149" s="48"/>
      <c r="AT149" s="48" t="s">
        <v>2295</v>
      </c>
      <c r="AU149" s="50">
        <v>0.124</v>
      </c>
      <c r="AV149" s="48"/>
      <c r="AW149" s="48"/>
      <c r="AX149" s="48"/>
      <c r="AY149" s="48"/>
      <c r="AZ149" s="48" t="s">
        <v>1825</v>
      </c>
      <c r="BA149" s="48"/>
      <c r="BB149" s="48"/>
      <c r="BC149" s="48"/>
      <c r="BD149" s="48"/>
      <c r="BE149" s="48"/>
      <c r="BF149" s="48"/>
      <c r="BG149" s="48"/>
      <c r="BH149" s="48"/>
      <c r="BI149" s="48"/>
      <c r="BJ149" s="48"/>
      <c r="BK149" s="48"/>
      <c r="BL149" s="48"/>
      <c r="BM149" s="48"/>
      <c r="BN149" s="48"/>
      <c r="BO149" s="48"/>
      <c r="BP149" s="49" t="s">
        <v>1118</v>
      </c>
    </row>
    <row r="150" spans="1:68">
      <c r="A150" s="49" t="s">
        <v>597</v>
      </c>
      <c r="B150" s="48" t="s">
        <v>314</v>
      </c>
      <c r="C150" s="50">
        <v>200</v>
      </c>
      <c r="D150" s="48" t="s">
        <v>315</v>
      </c>
      <c r="E150" s="452" t="s">
        <v>316</v>
      </c>
      <c r="F150" s="453"/>
      <c r="G150" s="48" t="s">
        <v>2296</v>
      </c>
      <c r="H150" s="50">
        <v>27</v>
      </c>
      <c r="I150" s="50">
        <v>290</v>
      </c>
      <c r="J150" s="48"/>
      <c r="K150" s="50">
        <v>0</v>
      </c>
      <c r="L150" s="50">
        <v>0</v>
      </c>
      <c r="M150" s="48"/>
      <c r="N150" s="50">
        <v>0</v>
      </c>
      <c r="O150" s="48" t="s">
        <v>2297</v>
      </c>
      <c r="P150" s="50">
        <v>22</v>
      </c>
      <c r="Q150" s="48"/>
      <c r="R150" s="50">
        <v>0</v>
      </c>
      <c r="S150" s="48"/>
      <c r="T150" s="50">
        <v>0</v>
      </c>
      <c r="U150" s="452" t="s">
        <v>1823</v>
      </c>
      <c r="V150" s="453"/>
      <c r="W150" s="453"/>
      <c r="X150" s="454" t="s">
        <v>597</v>
      </c>
      <c r="Y150" s="453"/>
      <c r="Z150" s="453"/>
      <c r="AA150" s="453"/>
      <c r="AB150" s="453"/>
      <c r="AC150" s="48"/>
      <c r="AD150" s="50">
        <v>293132</v>
      </c>
      <c r="AE150" s="50">
        <v>335</v>
      </c>
      <c r="AF150" s="50">
        <v>1.0609999999999999</v>
      </c>
      <c r="AG150" s="50">
        <v>2</v>
      </c>
      <c r="AH150" s="48"/>
      <c r="AI150" s="50">
        <v>509</v>
      </c>
      <c r="AJ150" s="50">
        <v>157</v>
      </c>
      <c r="AK150" s="50">
        <v>50.32</v>
      </c>
      <c r="AL150" s="50">
        <v>178</v>
      </c>
      <c r="AM150" s="50">
        <v>32</v>
      </c>
      <c r="AN150" s="50">
        <v>6</v>
      </c>
      <c r="AO150" s="50">
        <v>6</v>
      </c>
      <c r="AP150" s="48"/>
      <c r="AQ150" s="48"/>
      <c r="AR150" s="48"/>
      <c r="AS150" s="48"/>
      <c r="AT150" s="48" t="s">
        <v>2298</v>
      </c>
      <c r="AU150" s="50">
        <v>1.2190000000000001</v>
      </c>
      <c r="AV150" s="48"/>
      <c r="AW150" s="48"/>
      <c r="AX150" s="48"/>
      <c r="AY150" s="48"/>
      <c r="AZ150" s="48" t="s">
        <v>1825</v>
      </c>
      <c r="BA150" s="48"/>
      <c r="BB150" s="48"/>
      <c r="BC150" s="48"/>
      <c r="BD150" s="48"/>
      <c r="BE150" s="48"/>
      <c r="BF150" s="48"/>
      <c r="BG150" s="48"/>
      <c r="BH150" s="48"/>
      <c r="BI150" s="48"/>
      <c r="BJ150" s="48"/>
      <c r="BK150" s="48"/>
      <c r="BL150" s="48"/>
      <c r="BM150" s="48"/>
      <c r="BN150" s="48"/>
      <c r="BO150" s="48"/>
      <c r="BP150" s="49" t="s">
        <v>597</v>
      </c>
    </row>
    <row r="151" spans="1:68">
      <c r="A151" s="49" t="s">
        <v>1031</v>
      </c>
      <c r="B151" s="48" t="s">
        <v>314</v>
      </c>
      <c r="C151" s="50">
        <v>200</v>
      </c>
      <c r="D151" s="48" t="s">
        <v>315</v>
      </c>
      <c r="E151" s="452" t="s">
        <v>316</v>
      </c>
      <c r="F151" s="453"/>
      <c r="G151" s="48" t="s">
        <v>2299</v>
      </c>
      <c r="H151" s="50">
        <v>58</v>
      </c>
      <c r="I151" s="50">
        <v>543</v>
      </c>
      <c r="J151" s="48" t="s">
        <v>2300</v>
      </c>
      <c r="K151" s="50">
        <v>138</v>
      </c>
      <c r="L151" s="50">
        <v>916</v>
      </c>
      <c r="M151" s="48"/>
      <c r="N151" s="50">
        <v>0</v>
      </c>
      <c r="O151" s="48"/>
      <c r="P151" s="50">
        <v>0</v>
      </c>
      <c r="Q151" s="48" t="s">
        <v>2301</v>
      </c>
      <c r="R151" s="50">
        <v>50</v>
      </c>
      <c r="S151" s="48" t="s">
        <v>2302</v>
      </c>
      <c r="T151" s="50">
        <v>21</v>
      </c>
      <c r="U151" s="452" t="s">
        <v>1823</v>
      </c>
      <c r="V151" s="453"/>
      <c r="W151" s="453"/>
      <c r="X151" s="454" t="s">
        <v>1031</v>
      </c>
      <c r="Y151" s="453"/>
      <c r="Z151" s="453"/>
      <c r="AA151" s="453"/>
      <c r="AB151" s="453"/>
      <c r="AC151" s="453"/>
      <c r="AD151" s="50">
        <v>334731</v>
      </c>
      <c r="AE151" s="50">
        <v>1097</v>
      </c>
      <c r="AF151" s="50">
        <v>2.113</v>
      </c>
      <c r="AG151" s="50">
        <v>3</v>
      </c>
      <c r="AH151" s="48"/>
      <c r="AI151" s="50">
        <v>278</v>
      </c>
      <c r="AJ151" s="50">
        <v>124</v>
      </c>
      <c r="AK151" s="50">
        <v>39.74</v>
      </c>
      <c r="AL151" s="50">
        <v>206</v>
      </c>
      <c r="AM151" s="50">
        <v>47</v>
      </c>
      <c r="AN151" s="50">
        <v>7</v>
      </c>
      <c r="AO151" s="50">
        <v>7</v>
      </c>
      <c r="AP151" s="48"/>
      <c r="AQ151" s="48"/>
      <c r="AR151" s="48"/>
      <c r="AS151" s="48"/>
      <c r="AT151" s="48" t="s">
        <v>2303</v>
      </c>
      <c r="AU151" s="50">
        <v>4.4999999999999998E-2</v>
      </c>
      <c r="AV151" s="48"/>
      <c r="AW151" s="48"/>
      <c r="AX151" s="48"/>
      <c r="AY151" s="48"/>
      <c r="AZ151" s="48" t="s">
        <v>1825</v>
      </c>
      <c r="BA151" s="48"/>
      <c r="BB151" s="48"/>
      <c r="BC151" s="48"/>
      <c r="BD151" s="48"/>
      <c r="BE151" s="48"/>
      <c r="BF151" s="48"/>
      <c r="BG151" s="48"/>
      <c r="BH151" s="48"/>
      <c r="BI151" s="48"/>
      <c r="BJ151" s="48"/>
      <c r="BK151" s="48"/>
      <c r="BL151" s="48"/>
      <c r="BM151" s="48"/>
      <c r="BN151" s="48"/>
      <c r="BO151" s="48"/>
      <c r="BP151" s="49" t="s">
        <v>1031</v>
      </c>
    </row>
    <row r="152" spans="1:68">
      <c r="A152" s="49" t="s">
        <v>1100</v>
      </c>
      <c r="B152" s="48" t="s">
        <v>314</v>
      </c>
      <c r="C152" s="50">
        <v>200</v>
      </c>
      <c r="D152" s="48" t="s">
        <v>315</v>
      </c>
      <c r="E152" s="452" t="s">
        <v>316</v>
      </c>
      <c r="F152" s="453"/>
      <c r="G152" s="48" t="s">
        <v>2304</v>
      </c>
      <c r="H152" s="50">
        <v>65</v>
      </c>
      <c r="I152" s="50">
        <v>595</v>
      </c>
      <c r="J152" s="48" t="s">
        <v>2305</v>
      </c>
      <c r="K152" s="50">
        <v>137</v>
      </c>
      <c r="L152" s="50">
        <v>899</v>
      </c>
      <c r="M152" s="48"/>
      <c r="N152" s="50">
        <v>0</v>
      </c>
      <c r="O152" s="48"/>
      <c r="P152" s="50">
        <v>0</v>
      </c>
      <c r="Q152" s="48" t="s">
        <v>2306</v>
      </c>
      <c r="R152" s="50">
        <v>37</v>
      </c>
      <c r="S152" s="48" t="s">
        <v>2213</v>
      </c>
      <c r="T152" s="50">
        <v>52</v>
      </c>
      <c r="U152" s="452" t="s">
        <v>1823</v>
      </c>
      <c r="V152" s="453"/>
      <c r="W152" s="453"/>
      <c r="X152" s="454" t="s">
        <v>1100</v>
      </c>
      <c r="Y152" s="453"/>
      <c r="Z152" s="453"/>
      <c r="AA152" s="453"/>
      <c r="AB152" s="453"/>
      <c r="AC152" s="453"/>
      <c r="AD152" s="50">
        <v>333955</v>
      </c>
      <c r="AE152" s="50">
        <v>903</v>
      </c>
      <c r="AF152" s="50">
        <v>2.077</v>
      </c>
      <c r="AG152" s="50">
        <v>3</v>
      </c>
      <c r="AH152" s="48"/>
      <c r="AI152" s="50">
        <v>33</v>
      </c>
      <c r="AJ152" s="50">
        <v>5</v>
      </c>
      <c r="AK152" s="50">
        <v>1.6</v>
      </c>
      <c r="AL152" s="50">
        <v>208</v>
      </c>
      <c r="AM152" s="50">
        <v>50</v>
      </c>
      <c r="AN152" s="50">
        <v>7</v>
      </c>
      <c r="AO152" s="50">
        <v>7</v>
      </c>
      <c r="AP152" s="48"/>
      <c r="AQ152" s="48"/>
      <c r="AR152" s="48"/>
      <c r="AS152" s="48"/>
      <c r="AT152" s="48" t="s">
        <v>2307</v>
      </c>
      <c r="AU152" s="50">
        <v>4.601</v>
      </c>
      <c r="AV152" s="48"/>
      <c r="AW152" s="48"/>
      <c r="AX152" s="48"/>
      <c r="AY152" s="48"/>
      <c r="AZ152" s="48" t="s">
        <v>1825</v>
      </c>
      <c r="BA152" s="50">
        <v>1</v>
      </c>
      <c r="BB152" s="50">
        <v>100</v>
      </c>
      <c r="BC152" s="50">
        <v>1</v>
      </c>
      <c r="BD152" s="50">
        <v>1</v>
      </c>
      <c r="BE152" s="50">
        <v>0</v>
      </c>
      <c r="BF152" s="50">
        <v>2</v>
      </c>
      <c r="BG152" s="51">
        <v>6.9444444444444444E-5</v>
      </c>
      <c r="BH152" s="50">
        <v>0</v>
      </c>
      <c r="BI152" s="50">
        <v>0</v>
      </c>
      <c r="BJ152" s="50">
        <v>0</v>
      </c>
      <c r="BK152" s="50">
        <v>0</v>
      </c>
      <c r="BL152" s="48"/>
      <c r="BM152" s="48"/>
      <c r="BN152" s="48"/>
      <c r="BO152" s="48"/>
      <c r="BP152" s="49" t="s">
        <v>1100</v>
      </c>
    </row>
    <row r="153" spans="1:68">
      <c r="A153" s="49" t="s">
        <v>1702</v>
      </c>
      <c r="B153" s="48" t="s">
        <v>314</v>
      </c>
      <c r="C153" s="50">
        <v>200</v>
      </c>
      <c r="D153" s="48" t="s">
        <v>315</v>
      </c>
      <c r="E153" s="452" t="s">
        <v>316</v>
      </c>
      <c r="F153" s="453"/>
      <c r="G153" s="48" t="s">
        <v>2308</v>
      </c>
      <c r="H153" s="50">
        <v>66</v>
      </c>
      <c r="I153" s="50">
        <v>608</v>
      </c>
      <c r="J153" s="48" t="s">
        <v>2309</v>
      </c>
      <c r="K153" s="50">
        <v>138</v>
      </c>
      <c r="L153" s="50">
        <v>916</v>
      </c>
      <c r="M153" s="48"/>
      <c r="N153" s="50">
        <v>0</v>
      </c>
      <c r="O153" s="48"/>
      <c r="P153" s="50">
        <v>0</v>
      </c>
      <c r="Q153" s="48" t="s">
        <v>2310</v>
      </c>
      <c r="R153" s="50">
        <v>62</v>
      </c>
      <c r="S153" s="48" t="s">
        <v>2311</v>
      </c>
      <c r="T153" s="50">
        <v>46</v>
      </c>
      <c r="U153" s="452" t="s">
        <v>1823</v>
      </c>
      <c r="V153" s="453"/>
      <c r="W153" s="453"/>
      <c r="X153" s="454" t="s">
        <v>1702</v>
      </c>
      <c r="Y153" s="453"/>
      <c r="Z153" s="453"/>
      <c r="AA153" s="453"/>
      <c r="AB153" s="453"/>
      <c r="AC153" s="453"/>
      <c r="AD153" s="50">
        <v>360704</v>
      </c>
      <c r="AE153" s="50">
        <v>3076</v>
      </c>
      <c r="AF153" s="50">
        <v>4.6859999999999999</v>
      </c>
      <c r="AG153" s="50">
        <v>4</v>
      </c>
      <c r="AH153" s="48"/>
      <c r="AI153" s="50">
        <v>48</v>
      </c>
      <c r="AJ153" s="50">
        <v>5</v>
      </c>
      <c r="AK153" s="50">
        <v>1.6</v>
      </c>
      <c r="AL153" s="50">
        <v>225</v>
      </c>
      <c r="AM153" s="50">
        <v>51</v>
      </c>
      <c r="AN153" s="50">
        <v>7</v>
      </c>
      <c r="AO153" s="50">
        <v>7</v>
      </c>
      <c r="AP153" s="48"/>
      <c r="AQ153" s="48"/>
      <c r="AR153" s="48"/>
      <c r="AS153" s="48"/>
      <c r="AT153" s="48" t="s">
        <v>2312</v>
      </c>
      <c r="AU153" s="50">
        <v>0.125</v>
      </c>
      <c r="AV153" s="48"/>
      <c r="AW153" s="48"/>
      <c r="AX153" s="48"/>
      <c r="AY153" s="48"/>
      <c r="AZ153" s="48" t="s">
        <v>1825</v>
      </c>
      <c r="BA153" s="48"/>
      <c r="BB153" s="48"/>
      <c r="BC153" s="48"/>
      <c r="BD153" s="48"/>
      <c r="BE153" s="48"/>
      <c r="BF153" s="48"/>
      <c r="BG153" s="48"/>
      <c r="BH153" s="48"/>
      <c r="BI153" s="48"/>
      <c r="BJ153" s="48"/>
      <c r="BK153" s="48"/>
      <c r="BL153" s="48"/>
      <c r="BM153" s="48"/>
      <c r="BN153" s="48"/>
      <c r="BO153" s="48"/>
      <c r="BP153" s="49" t="s">
        <v>1702</v>
      </c>
    </row>
    <row r="154" spans="1:68">
      <c r="A154" s="49" t="s">
        <v>2313</v>
      </c>
      <c r="B154" s="48" t="s">
        <v>314</v>
      </c>
      <c r="C154" s="50">
        <v>200</v>
      </c>
      <c r="D154" s="48" t="s">
        <v>315</v>
      </c>
      <c r="E154" s="452" t="s">
        <v>316</v>
      </c>
      <c r="F154" s="453"/>
      <c r="G154" s="48" t="s">
        <v>2314</v>
      </c>
      <c r="H154" s="50">
        <v>103</v>
      </c>
      <c r="I154" s="50">
        <v>915</v>
      </c>
      <c r="J154" s="48"/>
      <c r="K154" s="50">
        <v>0</v>
      </c>
      <c r="L154" s="50">
        <v>0</v>
      </c>
      <c r="M154" s="48"/>
      <c r="N154" s="50">
        <v>0</v>
      </c>
      <c r="O154" s="48"/>
      <c r="P154" s="50">
        <v>0</v>
      </c>
      <c r="Q154" s="48" t="s">
        <v>2315</v>
      </c>
      <c r="R154" s="50">
        <v>92</v>
      </c>
      <c r="S154" s="48" t="s">
        <v>2080</v>
      </c>
      <c r="T154" s="50">
        <v>14</v>
      </c>
      <c r="U154" s="452" t="s">
        <v>1823</v>
      </c>
      <c r="V154" s="453"/>
      <c r="W154" s="453"/>
      <c r="X154" s="454" t="s">
        <v>2313</v>
      </c>
      <c r="Y154" s="453"/>
      <c r="Z154" s="453"/>
      <c r="AA154" s="453"/>
      <c r="AB154" s="453"/>
      <c r="AC154" s="453"/>
      <c r="AD154" s="50">
        <v>337959</v>
      </c>
      <c r="AE154" s="50">
        <v>939</v>
      </c>
      <c r="AF154" s="50">
        <v>2.0750000000000002</v>
      </c>
      <c r="AG154" s="50">
        <v>5</v>
      </c>
      <c r="AH154" s="48"/>
      <c r="AI154" s="50">
        <v>28</v>
      </c>
      <c r="AJ154" s="50">
        <v>5</v>
      </c>
      <c r="AK154" s="50">
        <v>1.6</v>
      </c>
      <c r="AL154" s="50">
        <v>202</v>
      </c>
      <c r="AM154" s="50">
        <v>50</v>
      </c>
      <c r="AN154" s="50">
        <v>6</v>
      </c>
      <c r="AO154" s="50">
        <v>6</v>
      </c>
      <c r="AP154" s="48"/>
      <c r="AQ154" s="48"/>
      <c r="AR154" s="48"/>
      <c r="AS154" s="48"/>
      <c r="AT154" s="48" t="s">
        <v>2316</v>
      </c>
      <c r="AU154" s="50">
        <v>0.121</v>
      </c>
      <c r="AV154" s="48"/>
      <c r="AW154" s="48"/>
      <c r="AX154" s="48"/>
      <c r="AY154" s="48"/>
      <c r="AZ154" s="48" t="s">
        <v>1825</v>
      </c>
      <c r="BA154" s="50">
        <v>15</v>
      </c>
      <c r="BB154" s="50">
        <v>86.67</v>
      </c>
      <c r="BC154" s="50">
        <v>13</v>
      </c>
      <c r="BD154" s="50">
        <v>13</v>
      </c>
      <c r="BE154" s="50">
        <v>73.33</v>
      </c>
      <c r="BF154" s="50">
        <v>1.4</v>
      </c>
      <c r="BG154" s="51">
        <v>6.5972222222222224E-4</v>
      </c>
      <c r="BH154" s="50">
        <v>0</v>
      </c>
      <c r="BI154" s="50">
        <v>0</v>
      </c>
      <c r="BJ154" s="50">
        <v>0</v>
      </c>
      <c r="BK154" s="50">
        <v>0</v>
      </c>
      <c r="BL154" s="48"/>
      <c r="BM154" s="48"/>
      <c r="BN154" s="48"/>
      <c r="BO154" s="48"/>
      <c r="BP154" s="49" t="s">
        <v>2313</v>
      </c>
    </row>
    <row r="155" spans="1:68">
      <c r="A155" s="49" t="s">
        <v>506</v>
      </c>
      <c r="B155" s="48" t="s">
        <v>314</v>
      </c>
      <c r="C155" s="50">
        <v>200</v>
      </c>
      <c r="D155" s="48" t="s">
        <v>315</v>
      </c>
      <c r="E155" s="452" t="s">
        <v>316</v>
      </c>
      <c r="F155" s="453"/>
      <c r="G155" s="48" t="s">
        <v>2317</v>
      </c>
      <c r="H155" s="50">
        <v>69</v>
      </c>
      <c r="I155" s="50">
        <v>638</v>
      </c>
      <c r="J155" s="48" t="s">
        <v>2318</v>
      </c>
      <c r="K155" s="50">
        <v>133</v>
      </c>
      <c r="L155" s="50">
        <v>861</v>
      </c>
      <c r="M155" s="48"/>
      <c r="N155" s="50">
        <v>0</v>
      </c>
      <c r="O155" s="48"/>
      <c r="P155" s="50">
        <v>0</v>
      </c>
      <c r="Q155" s="48" t="s">
        <v>2319</v>
      </c>
      <c r="R155" s="50">
        <v>92</v>
      </c>
      <c r="S155" s="48" t="s">
        <v>2320</v>
      </c>
      <c r="T155" s="50">
        <v>98</v>
      </c>
      <c r="U155" s="452" t="s">
        <v>1823</v>
      </c>
      <c r="V155" s="453"/>
      <c r="W155" s="453"/>
      <c r="X155" s="454" t="s">
        <v>506</v>
      </c>
      <c r="Y155" s="453"/>
      <c r="Z155" s="453"/>
      <c r="AA155" s="453"/>
      <c r="AB155" s="453"/>
      <c r="AC155" s="453"/>
      <c r="AD155" s="50">
        <v>337424</v>
      </c>
      <c r="AE155" s="50">
        <v>1060</v>
      </c>
      <c r="AF155" s="50">
        <v>2.3530000000000002</v>
      </c>
      <c r="AG155" s="50">
        <v>3</v>
      </c>
      <c r="AH155" s="48"/>
      <c r="AI155" s="50">
        <v>31</v>
      </c>
      <c r="AJ155" s="50">
        <v>6</v>
      </c>
      <c r="AK155" s="50">
        <v>1.92</v>
      </c>
      <c r="AL155" s="50">
        <v>204</v>
      </c>
      <c r="AM155" s="50">
        <v>51</v>
      </c>
      <c r="AN155" s="50">
        <v>7</v>
      </c>
      <c r="AO155" s="50">
        <v>7</v>
      </c>
      <c r="AP155" s="48"/>
      <c r="AQ155" s="48"/>
      <c r="AR155" s="48"/>
      <c r="AS155" s="48"/>
      <c r="AT155" s="48" t="s">
        <v>2321</v>
      </c>
      <c r="AU155" s="50">
        <v>0.13800000000000001</v>
      </c>
      <c r="AV155" s="48"/>
      <c r="AW155" s="48"/>
      <c r="AX155" s="48"/>
      <c r="AY155" s="48"/>
      <c r="AZ155" s="48" t="s">
        <v>1825</v>
      </c>
      <c r="BA155" s="48"/>
      <c r="BB155" s="48"/>
      <c r="BC155" s="48"/>
      <c r="BD155" s="48"/>
      <c r="BE155" s="48"/>
      <c r="BF155" s="48"/>
      <c r="BG155" s="48"/>
      <c r="BH155" s="48"/>
      <c r="BI155" s="48"/>
      <c r="BJ155" s="48"/>
      <c r="BK155" s="48"/>
      <c r="BL155" s="48"/>
      <c r="BM155" s="48"/>
      <c r="BN155" s="48"/>
      <c r="BO155" s="48"/>
      <c r="BP155" s="49" t="s">
        <v>506</v>
      </c>
    </row>
    <row r="156" spans="1:68">
      <c r="A156" s="49" t="s">
        <v>1259</v>
      </c>
      <c r="B156" s="48" t="s">
        <v>314</v>
      </c>
      <c r="C156" s="50">
        <v>200</v>
      </c>
      <c r="D156" s="48" t="s">
        <v>315</v>
      </c>
      <c r="E156" s="452" t="s">
        <v>316</v>
      </c>
      <c r="F156" s="453"/>
      <c r="G156" s="48" t="s">
        <v>2322</v>
      </c>
      <c r="H156" s="50">
        <v>61</v>
      </c>
      <c r="I156" s="50">
        <v>551</v>
      </c>
      <c r="J156" s="48"/>
      <c r="K156" s="50">
        <v>0</v>
      </c>
      <c r="L156" s="50">
        <v>0</v>
      </c>
      <c r="M156" s="48"/>
      <c r="N156" s="50">
        <v>0</v>
      </c>
      <c r="O156" s="48"/>
      <c r="P156" s="50">
        <v>0</v>
      </c>
      <c r="Q156" s="48" t="s">
        <v>2323</v>
      </c>
      <c r="R156" s="50">
        <v>61</v>
      </c>
      <c r="S156" s="48" t="s">
        <v>2080</v>
      </c>
      <c r="T156" s="50">
        <v>14</v>
      </c>
      <c r="U156" s="452" t="s">
        <v>1823</v>
      </c>
      <c r="V156" s="453"/>
      <c r="W156" s="453"/>
      <c r="X156" s="454" t="s">
        <v>1259</v>
      </c>
      <c r="Y156" s="453"/>
      <c r="Z156" s="453"/>
      <c r="AA156" s="453"/>
      <c r="AB156" s="453"/>
      <c r="AC156" s="453"/>
      <c r="AD156" s="50">
        <v>327875</v>
      </c>
      <c r="AE156" s="50">
        <v>538</v>
      </c>
      <c r="AF156" s="50">
        <v>1.389</v>
      </c>
      <c r="AG156" s="50">
        <v>4</v>
      </c>
      <c r="AH156" s="48"/>
      <c r="AI156" s="50">
        <v>28</v>
      </c>
      <c r="AJ156" s="50">
        <v>5</v>
      </c>
      <c r="AK156" s="50">
        <v>1.6</v>
      </c>
      <c r="AL156" s="50">
        <v>202</v>
      </c>
      <c r="AM156" s="50">
        <v>50</v>
      </c>
      <c r="AN156" s="50">
        <v>6</v>
      </c>
      <c r="AO156" s="50">
        <v>6</v>
      </c>
      <c r="AP156" s="48"/>
      <c r="AQ156" s="48"/>
      <c r="AR156" s="48"/>
      <c r="AS156" s="48"/>
      <c r="AT156" s="48" t="s">
        <v>2324</v>
      </c>
      <c r="AU156" s="50">
        <v>1.855</v>
      </c>
      <c r="AV156" s="48"/>
      <c r="AW156" s="48"/>
      <c r="AX156" s="48"/>
      <c r="AY156" s="48"/>
      <c r="AZ156" s="48" t="s">
        <v>1825</v>
      </c>
      <c r="BA156" s="48"/>
      <c r="BB156" s="48"/>
      <c r="BC156" s="48"/>
      <c r="BD156" s="48"/>
      <c r="BE156" s="48"/>
      <c r="BF156" s="48"/>
      <c r="BG156" s="48"/>
      <c r="BH156" s="48"/>
      <c r="BI156" s="48"/>
      <c r="BJ156" s="48"/>
      <c r="BK156" s="48"/>
      <c r="BL156" s="48"/>
      <c r="BM156" s="48"/>
      <c r="BN156" s="48"/>
      <c r="BO156" s="48"/>
      <c r="BP156" s="49" t="s">
        <v>1259</v>
      </c>
    </row>
    <row r="157" spans="1:68">
      <c r="A157" s="49" t="s">
        <v>1435</v>
      </c>
      <c r="B157" s="48" t="s">
        <v>314</v>
      </c>
      <c r="C157" s="50">
        <v>200</v>
      </c>
      <c r="D157" s="48" t="s">
        <v>315</v>
      </c>
      <c r="E157" s="452" t="s">
        <v>316</v>
      </c>
      <c r="F157" s="453"/>
      <c r="G157" s="48" t="s">
        <v>2325</v>
      </c>
      <c r="H157" s="50">
        <v>52</v>
      </c>
      <c r="I157" s="50">
        <v>448</v>
      </c>
      <c r="J157" s="48" t="s">
        <v>2326</v>
      </c>
      <c r="K157" s="50">
        <v>131</v>
      </c>
      <c r="L157" s="50">
        <v>863</v>
      </c>
      <c r="M157" s="48"/>
      <c r="N157" s="50">
        <v>0</v>
      </c>
      <c r="O157" s="48"/>
      <c r="P157" s="50">
        <v>0</v>
      </c>
      <c r="Q157" s="48" t="s">
        <v>2327</v>
      </c>
      <c r="R157" s="50">
        <v>54</v>
      </c>
      <c r="S157" s="48" t="s">
        <v>2328</v>
      </c>
      <c r="T157" s="50">
        <v>42</v>
      </c>
      <c r="U157" s="452" t="s">
        <v>1823</v>
      </c>
      <c r="V157" s="453"/>
      <c r="W157" s="453"/>
      <c r="X157" s="454" t="s">
        <v>1435</v>
      </c>
      <c r="Y157" s="453"/>
      <c r="Z157" s="453"/>
      <c r="AA157" s="453"/>
      <c r="AB157" s="453"/>
      <c r="AC157" s="453"/>
      <c r="AD157" s="50">
        <v>345048</v>
      </c>
      <c r="AE157" s="50">
        <v>1433</v>
      </c>
      <c r="AF157" s="50">
        <v>3.0870000000000002</v>
      </c>
      <c r="AG157" s="50">
        <v>4</v>
      </c>
      <c r="AH157" s="48"/>
      <c r="AI157" s="50">
        <v>34</v>
      </c>
      <c r="AJ157" s="50">
        <v>5</v>
      </c>
      <c r="AK157" s="50">
        <v>1.6</v>
      </c>
      <c r="AL157" s="50">
        <v>209</v>
      </c>
      <c r="AM157" s="50">
        <v>50</v>
      </c>
      <c r="AN157" s="50">
        <v>8</v>
      </c>
      <c r="AO157" s="50">
        <v>8</v>
      </c>
      <c r="AP157" s="48"/>
      <c r="AQ157" s="48"/>
      <c r="AR157" s="48"/>
      <c r="AS157" s="48"/>
      <c r="AT157" s="48" t="s">
        <v>2329</v>
      </c>
      <c r="AU157" s="50">
        <v>5.4729999999999999</v>
      </c>
      <c r="AV157" s="48"/>
      <c r="AW157" s="48"/>
      <c r="AX157" s="48"/>
      <c r="AY157" s="48"/>
      <c r="AZ157" s="48" t="s">
        <v>1825</v>
      </c>
      <c r="BA157" s="48"/>
      <c r="BB157" s="48"/>
      <c r="BC157" s="48"/>
      <c r="BD157" s="48"/>
      <c r="BE157" s="48"/>
      <c r="BF157" s="48"/>
      <c r="BG157" s="48"/>
      <c r="BH157" s="48"/>
      <c r="BI157" s="48"/>
      <c r="BJ157" s="48"/>
      <c r="BK157" s="48"/>
      <c r="BL157" s="48"/>
      <c r="BM157" s="48"/>
      <c r="BN157" s="48"/>
      <c r="BO157" s="48"/>
      <c r="BP157" s="49" t="s">
        <v>1435</v>
      </c>
    </row>
    <row r="158" spans="1:68">
      <c r="A158" s="49" t="s">
        <v>1344</v>
      </c>
      <c r="B158" s="48" t="s">
        <v>314</v>
      </c>
      <c r="C158" s="50">
        <v>200</v>
      </c>
      <c r="D158" s="48" t="s">
        <v>315</v>
      </c>
      <c r="E158" s="452" t="s">
        <v>316</v>
      </c>
      <c r="F158" s="453"/>
      <c r="G158" s="48" t="s">
        <v>2330</v>
      </c>
      <c r="H158" s="50">
        <v>68</v>
      </c>
      <c r="I158" s="50">
        <v>636</v>
      </c>
      <c r="J158" s="48" t="s">
        <v>2331</v>
      </c>
      <c r="K158" s="50">
        <v>131</v>
      </c>
      <c r="L158" s="50">
        <v>874</v>
      </c>
      <c r="M158" s="48"/>
      <c r="N158" s="50">
        <v>0</v>
      </c>
      <c r="O158" s="48"/>
      <c r="P158" s="50">
        <v>0</v>
      </c>
      <c r="Q158" s="48" t="s">
        <v>2332</v>
      </c>
      <c r="R158" s="50">
        <v>80</v>
      </c>
      <c r="S158" s="48" t="s">
        <v>2333</v>
      </c>
      <c r="T158" s="50">
        <v>83</v>
      </c>
      <c r="U158" s="452" t="s">
        <v>1823</v>
      </c>
      <c r="V158" s="453"/>
      <c r="W158" s="453"/>
      <c r="X158" s="454" t="s">
        <v>1344</v>
      </c>
      <c r="Y158" s="453"/>
      <c r="Z158" s="453"/>
      <c r="AA158" s="453"/>
      <c r="AB158" s="453"/>
      <c r="AC158" s="453"/>
      <c r="AD158" s="50">
        <v>337557</v>
      </c>
      <c r="AE158" s="50">
        <v>831</v>
      </c>
      <c r="AF158" s="50">
        <v>1.8879999999999999</v>
      </c>
      <c r="AG158" s="50">
        <v>3</v>
      </c>
      <c r="AH158" s="48"/>
      <c r="AI158" s="50">
        <v>30</v>
      </c>
      <c r="AJ158" s="50">
        <v>7</v>
      </c>
      <c r="AK158" s="50">
        <v>2.2400000000000002</v>
      </c>
      <c r="AL158" s="50">
        <v>204</v>
      </c>
      <c r="AM158" s="50">
        <v>51</v>
      </c>
      <c r="AN158" s="50">
        <v>8</v>
      </c>
      <c r="AO158" s="50">
        <v>8</v>
      </c>
      <c r="AP158" s="48"/>
      <c r="AQ158" s="48"/>
      <c r="AR158" s="48"/>
      <c r="AS158" s="48"/>
      <c r="AT158" s="48" t="s">
        <v>2334</v>
      </c>
      <c r="AU158" s="50">
        <v>0.128</v>
      </c>
      <c r="AV158" s="48"/>
      <c r="AW158" s="48"/>
      <c r="AX158" s="48"/>
      <c r="AY158" s="48"/>
      <c r="AZ158" s="48" t="s">
        <v>1825</v>
      </c>
      <c r="BA158" s="50">
        <v>2</v>
      </c>
      <c r="BB158" s="50">
        <v>100</v>
      </c>
      <c r="BC158" s="50">
        <v>2</v>
      </c>
      <c r="BD158" s="50">
        <v>2</v>
      </c>
      <c r="BE158" s="50">
        <v>100</v>
      </c>
      <c r="BF158" s="50">
        <v>1</v>
      </c>
      <c r="BG158" s="51">
        <v>0</v>
      </c>
      <c r="BH158" s="50">
        <v>0</v>
      </c>
      <c r="BI158" s="50">
        <v>0</v>
      </c>
      <c r="BJ158" s="50">
        <v>0</v>
      </c>
      <c r="BK158" s="50">
        <v>0</v>
      </c>
      <c r="BL158" s="48"/>
      <c r="BM158" s="48"/>
      <c r="BN158" s="48"/>
      <c r="BO158" s="48"/>
      <c r="BP158" s="49" t="s">
        <v>1344</v>
      </c>
    </row>
    <row r="159" spans="1:68">
      <c r="A159" s="49" t="s">
        <v>2335</v>
      </c>
      <c r="B159" s="48" t="s">
        <v>314</v>
      </c>
      <c r="C159" s="50">
        <v>200</v>
      </c>
      <c r="D159" s="48" t="s">
        <v>315</v>
      </c>
      <c r="E159" s="452" t="s">
        <v>316</v>
      </c>
      <c r="F159" s="453"/>
      <c r="G159" s="48" t="s">
        <v>2336</v>
      </c>
      <c r="H159" s="50">
        <v>70</v>
      </c>
      <c r="I159" s="50">
        <v>622</v>
      </c>
      <c r="J159" s="48" t="s">
        <v>2337</v>
      </c>
      <c r="K159" s="50">
        <v>139</v>
      </c>
      <c r="L159" s="50">
        <v>919</v>
      </c>
      <c r="M159" s="48"/>
      <c r="N159" s="50">
        <v>0</v>
      </c>
      <c r="O159" s="48"/>
      <c r="P159" s="50">
        <v>0</v>
      </c>
      <c r="Q159" s="48" t="s">
        <v>2338</v>
      </c>
      <c r="R159" s="50">
        <v>74</v>
      </c>
      <c r="S159" s="48" t="s">
        <v>2339</v>
      </c>
      <c r="T159" s="50">
        <v>13</v>
      </c>
      <c r="U159" s="452" t="s">
        <v>1823</v>
      </c>
      <c r="V159" s="453"/>
      <c r="W159" s="453"/>
      <c r="X159" s="454" t="s">
        <v>2335</v>
      </c>
      <c r="Y159" s="453"/>
      <c r="Z159" s="453"/>
      <c r="AA159" s="453"/>
      <c r="AB159" s="453"/>
      <c r="AC159" s="453"/>
      <c r="AD159" s="50">
        <v>388051</v>
      </c>
      <c r="AE159" s="50">
        <v>4394</v>
      </c>
      <c r="AF159" s="50">
        <v>6.1870000000000003</v>
      </c>
      <c r="AG159" s="50">
        <v>3</v>
      </c>
      <c r="AH159" s="48"/>
      <c r="AI159" s="50">
        <v>312</v>
      </c>
      <c r="AJ159" s="50">
        <v>124</v>
      </c>
      <c r="AK159" s="50">
        <v>39.74</v>
      </c>
      <c r="AL159" s="50">
        <v>244</v>
      </c>
      <c r="AM159" s="50">
        <v>48</v>
      </c>
      <c r="AN159" s="50">
        <v>8</v>
      </c>
      <c r="AO159" s="50">
        <v>8</v>
      </c>
      <c r="AP159" s="48"/>
      <c r="AQ159" s="48"/>
      <c r="AR159" s="48"/>
      <c r="AS159" s="48"/>
      <c r="AT159" s="48" t="s">
        <v>2340</v>
      </c>
      <c r="AU159" s="50">
        <v>0.152</v>
      </c>
      <c r="AV159" s="48"/>
      <c r="AW159" s="48"/>
      <c r="AX159" s="48"/>
      <c r="AY159" s="48"/>
      <c r="AZ159" s="48" t="s">
        <v>1825</v>
      </c>
      <c r="BA159" s="50">
        <v>4</v>
      </c>
      <c r="BB159" s="50">
        <v>100</v>
      </c>
      <c r="BC159" s="50">
        <v>4</v>
      </c>
      <c r="BD159" s="50">
        <v>4</v>
      </c>
      <c r="BE159" s="50">
        <v>75</v>
      </c>
      <c r="BF159" s="50">
        <v>1.25</v>
      </c>
      <c r="BG159" s="51">
        <v>3.7037037037037035E-4</v>
      </c>
      <c r="BH159" s="50">
        <v>0</v>
      </c>
      <c r="BI159" s="50">
        <v>0</v>
      </c>
      <c r="BJ159" s="50">
        <v>0</v>
      </c>
      <c r="BK159" s="50">
        <v>0</v>
      </c>
      <c r="BL159" s="48"/>
      <c r="BM159" s="48"/>
      <c r="BN159" s="48"/>
      <c r="BO159" s="48"/>
      <c r="BP159" s="49" t="s">
        <v>2335</v>
      </c>
    </row>
    <row r="160" spans="1:68">
      <c r="A160" s="49" t="s">
        <v>688</v>
      </c>
      <c r="B160" s="48" t="s">
        <v>314</v>
      </c>
      <c r="C160" s="50">
        <v>200</v>
      </c>
      <c r="D160" s="48" t="s">
        <v>315</v>
      </c>
      <c r="E160" s="452" t="s">
        <v>316</v>
      </c>
      <c r="F160" s="453"/>
      <c r="G160" s="48" t="s">
        <v>2341</v>
      </c>
      <c r="H160" s="50">
        <v>31</v>
      </c>
      <c r="I160" s="50">
        <v>272</v>
      </c>
      <c r="J160" s="48"/>
      <c r="K160" s="50">
        <v>0</v>
      </c>
      <c r="L160" s="50">
        <v>0</v>
      </c>
      <c r="M160" s="48"/>
      <c r="N160" s="50">
        <v>0</v>
      </c>
      <c r="O160" s="48" t="s">
        <v>2342</v>
      </c>
      <c r="P160" s="50">
        <v>19</v>
      </c>
      <c r="Q160" s="48"/>
      <c r="R160" s="50">
        <v>0</v>
      </c>
      <c r="S160" s="48"/>
      <c r="T160" s="50">
        <v>0</v>
      </c>
      <c r="U160" s="452" t="s">
        <v>1823</v>
      </c>
      <c r="V160" s="453"/>
      <c r="W160" s="453"/>
      <c r="X160" s="454" t="s">
        <v>688</v>
      </c>
      <c r="Y160" s="453"/>
      <c r="Z160" s="453"/>
      <c r="AA160" s="453"/>
      <c r="AB160" s="453"/>
      <c r="AC160" s="453"/>
      <c r="AD160" s="50">
        <v>290261</v>
      </c>
      <c r="AE160" s="50">
        <v>307</v>
      </c>
      <c r="AF160" s="50">
        <v>1.008</v>
      </c>
      <c r="AG160" s="50">
        <v>2</v>
      </c>
      <c r="AH160" s="48"/>
      <c r="AI160" s="50">
        <v>803</v>
      </c>
      <c r="AJ160" s="50">
        <v>157</v>
      </c>
      <c r="AK160" s="50">
        <v>50.32</v>
      </c>
      <c r="AL160" s="50">
        <v>184</v>
      </c>
      <c r="AM160" s="50">
        <v>48</v>
      </c>
      <c r="AN160" s="50">
        <v>6</v>
      </c>
      <c r="AO160" s="50">
        <v>6</v>
      </c>
      <c r="AP160" s="48"/>
      <c r="AQ160" s="48"/>
      <c r="AR160" s="48"/>
      <c r="AS160" s="48"/>
      <c r="AT160" s="48" t="s">
        <v>2343</v>
      </c>
      <c r="AU160" s="50">
        <v>4.1000000000000002E-2</v>
      </c>
      <c r="AV160" s="48"/>
      <c r="AW160" s="48"/>
      <c r="AX160" s="48"/>
      <c r="AY160" s="48"/>
      <c r="AZ160" s="48" t="s">
        <v>1825</v>
      </c>
      <c r="BA160" s="48"/>
      <c r="BB160" s="48"/>
      <c r="BC160" s="48"/>
      <c r="BD160" s="48"/>
      <c r="BE160" s="48"/>
      <c r="BF160" s="48"/>
      <c r="BG160" s="48"/>
      <c r="BH160" s="48"/>
      <c r="BI160" s="48"/>
      <c r="BJ160" s="48"/>
      <c r="BK160" s="48"/>
      <c r="BL160" s="48"/>
      <c r="BM160" s="48"/>
      <c r="BN160" s="48"/>
      <c r="BO160" s="48"/>
      <c r="BP160" s="49" t="s">
        <v>688</v>
      </c>
    </row>
    <row r="161" spans="1:68">
      <c r="A161" s="49" t="s">
        <v>2344</v>
      </c>
      <c r="B161" s="48" t="s">
        <v>314</v>
      </c>
      <c r="C161" s="50">
        <v>200</v>
      </c>
      <c r="D161" s="48" t="s">
        <v>315</v>
      </c>
      <c r="E161" s="452" t="s">
        <v>316</v>
      </c>
      <c r="F161" s="453"/>
      <c r="G161" s="48" t="s">
        <v>2345</v>
      </c>
      <c r="H161" s="50">
        <v>30</v>
      </c>
      <c r="I161" s="50">
        <v>259</v>
      </c>
      <c r="J161" s="48"/>
      <c r="K161" s="50">
        <v>0</v>
      </c>
      <c r="L161" s="50">
        <v>0</v>
      </c>
      <c r="M161" s="48"/>
      <c r="N161" s="50">
        <v>0</v>
      </c>
      <c r="O161" s="48" t="s">
        <v>2346</v>
      </c>
      <c r="P161" s="50">
        <v>21</v>
      </c>
      <c r="Q161" s="48"/>
      <c r="R161" s="50">
        <v>0</v>
      </c>
      <c r="S161" s="48"/>
      <c r="T161" s="50">
        <v>0</v>
      </c>
      <c r="U161" s="452" t="s">
        <v>1823</v>
      </c>
      <c r="V161" s="453"/>
      <c r="W161" s="453"/>
      <c r="X161" s="454" t="s">
        <v>2344</v>
      </c>
      <c r="Y161" s="453"/>
      <c r="Z161" s="453"/>
      <c r="AA161" s="453"/>
      <c r="AB161" s="453"/>
      <c r="AC161" s="48"/>
      <c r="AD161" s="50">
        <v>311544</v>
      </c>
      <c r="AE161" s="50">
        <v>755</v>
      </c>
      <c r="AF161" s="50">
        <v>1.8720000000000001</v>
      </c>
      <c r="AG161" s="50">
        <v>2</v>
      </c>
      <c r="AH161" s="48"/>
      <c r="AI161" s="50">
        <v>507</v>
      </c>
      <c r="AJ161" s="50">
        <v>157</v>
      </c>
      <c r="AK161" s="50">
        <v>50.32</v>
      </c>
      <c r="AL161" s="50">
        <v>184</v>
      </c>
      <c r="AM161" s="50">
        <v>32</v>
      </c>
      <c r="AN161" s="50">
        <v>6</v>
      </c>
      <c r="AO161" s="50">
        <v>6</v>
      </c>
      <c r="AP161" s="48"/>
      <c r="AQ161" s="48"/>
      <c r="AR161" s="48"/>
      <c r="AS161" s="48"/>
      <c r="AT161" s="48" t="s">
        <v>2347</v>
      </c>
      <c r="AU161" s="50">
        <v>4.5380000000000003</v>
      </c>
      <c r="AV161" s="48"/>
      <c r="AW161" s="48"/>
      <c r="AX161" s="48"/>
      <c r="AY161" s="48"/>
      <c r="AZ161" s="48" t="s">
        <v>1825</v>
      </c>
      <c r="BA161" s="48"/>
      <c r="BB161" s="48"/>
      <c r="BC161" s="48"/>
      <c r="BD161" s="48"/>
      <c r="BE161" s="48"/>
      <c r="BF161" s="48"/>
      <c r="BG161" s="48"/>
      <c r="BH161" s="48"/>
      <c r="BI161" s="48"/>
      <c r="BJ161" s="48"/>
      <c r="BK161" s="48"/>
      <c r="BL161" s="48"/>
      <c r="BM161" s="48"/>
      <c r="BN161" s="48"/>
      <c r="BO161" s="48"/>
      <c r="BP161" s="49" t="s">
        <v>2344</v>
      </c>
    </row>
    <row r="162" spans="1:68">
      <c r="A162" s="49" t="s">
        <v>1275</v>
      </c>
      <c r="B162" s="48" t="s">
        <v>314</v>
      </c>
      <c r="C162" s="50">
        <v>200</v>
      </c>
      <c r="D162" s="48" t="s">
        <v>315</v>
      </c>
      <c r="E162" s="452" t="s">
        <v>316</v>
      </c>
      <c r="F162" s="453"/>
      <c r="G162" s="48" t="s">
        <v>2348</v>
      </c>
      <c r="H162" s="50">
        <v>59</v>
      </c>
      <c r="I162" s="50">
        <v>550</v>
      </c>
      <c r="J162" s="48" t="s">
        <v>2349</v>
      </c>
      <c r="K162" s="50">
        <v>139</v>
      </c>
      <c r="L162" s="50">
        <v>963</v>
      </c>
      <c r="M162" s="48"/>
      <c r="N162" s="50">
        <v>0</v>
      </c>
      <c r="O162" s="48"/>
      <c r="P162" s="50">
        <v>0</v>
      </c>
      <c r="Q162" s="48" t="s">
        <v>2350</v>
      </c>
      <c r="R162" s="50">
        <v>68</v>
      </c>
      <c r="S162" s="48" t="s">
        <v>2080</v>
      </c>
      <c r="T162" s="50">
        <v>14</v>
      </c>
      <c r="U162" s="452" t="s">
        <v>1823</v>
      </c>
      <c r="V162" s="453"/>
      <c r="W162" s="453"/>
      <c r="X162" s="454" t="s">
        <v>1275</v>
      </c>
      <c r="Y162" s="453"/>
      <c r="Z162" s="453"/>
      <c r="AA162" s="453"/>
      <c r="AB162" s="453"/>
      <c r="AC162" s="453"/>
      <c r="AD162" s="50">
        <v>331701</v>
      </c>
      <c r="AE162" s="50">
        <v>657</v>
      </c>
      <c r="AF162" s="50">
        <v>1.5820000000000001</v>
      </c>
      <c r="AG162" s="50">
        <v>3</v>
      </c>
      <c r="AH162" s="48"/>
      <c r="AI162" s="50">
        <v>28</v>
      </c>
      <c r="AJ162" s="50">
        <v>5</v>
      </c>
      <c r="AK162" s="50">
        <v>1.6</v>
      </c>
      <c r="AL162" s="50">
        <v>204</v>
      </c>
      <c r="AM162" s="50">
        <v>51</v>
      </c>
      <c r="AN162" s="50">
        <v>8</v>
      </c>
      <c r="AO162" s="50">
        <v>8</v>
      </c>
      <c r="AP162" s="48"/>
      <c r="AQ162" s="48"/>
      <c r="AR162" s="48"/>
      <c r="AS162" s="48"/>
      <c r="AT162" s="48" t="s">
        <v>2351</v>
      </c>
      <c r="AU162" s="50">
        <v>1.274</v>
      </c>
      <c r="AV162" s="48"/>
      <c r="AW162" s="48"/>
      <c r="AX162" s="48"/>
      <c r="AY162" s="48"/>
      <c r="AZ162" s="48" t="s">
        <v>1825</v>
      </c>
      <c r="BA162" s="48"/>
      <c r="BB162" s="48"/>
      <c r="BC162" s="48"/>
      <c r="BD162" s="48"/>
      <c r="BE162" s="48"/>
      <c r="BF162" s="48"/>
      <c r="BG162" s="48"/>
      <c r="BH162" s="48"/>
      <c r="BI162" s="48"/>
      <c r="BJ162" s="48"/>
      <c r="BK162" s="48"/>
      <c r="BL162" s="48"/>
      <c r="BM162" s="48"/>
      <c r="BN162" s="48"/>
      <c r="BO162" s="48"/>
      <c r="BP162" s="49" t="s">
        <v>1275</v>
      </c>
    </row>
    <row r="163" spans="1:68">
      <c r="A163" s="49" t="s">
        <v>1090</v>
      </c>
      <c r="B163" s="48" t="s">
        <v>314</v>
      </c>
      <c r="C163" s="50">
        <v>200</v>
      </c>
      <c r="D163" s="48" t="s">
        <v>315</v>
      </c>
      <c r="E163" s="452" t="s">
        <v>316</v>
      </c>
      <c r="F163" s="453"/>
      <c r="G163" s="48" t="s">
        <v>2352</v>
      </c>
      <c r="H163" s="50">
        <v>58</v>
      </c>
      <c r="I163" s="50">
        <v>540</v>
      </c>
      <c r="J163" s="48"/>
      <c r="K163" s="50">
        <v>0</v>
      </c>
      <c r="L163" s="50">
        <v>0</v>
      </c>
      <c r="M163" s="48"/>
      <c r="N163" s="50">
        <v>0</v>
      </c>
      <c r="O163" s="48"/>
      <c r="P163" s="50">
        <v>0</v>
      </c>
      <c r="Q163" s="48" t="s">
        <v>2353</v>
      </c>
      <c r="R163" s="50">
        <v>40</v>
      </c>
      <c r="S163" s="48" t="s">
        <v>2080</v>
      </c>
      <c r="T163" s="50">
        <v>14</v>
      </c>
      <c r="U163" s="452" t="s">
        <v>1823</v>
      </c>
      <c r="V163" s="453"/>
      <c r="W163" s="453"/>
      <c r="X163" s="454" t="s">
        <v>1090</v>
      </c>
      <c r="Y163" s="453"/>
      <c r="Z163" s="453"/>
      <c r="AA163" s="453"/>
      <c r="AB163" s="453"/>
      <c r="AC163" s="453"/>
      <c r="AD163" s="50">
        <v>341741</v>
      </c>
      <c r="AE163" s="50">
        <v>1585</v>
      </c>
      <c r="AF163" s="50">
        <v>3.4169999999999998</v>
      </c>
      <c r="AG163" s="50">
        <v>3</v>
      </c>
      <c r="AH163" s="48"/>
      <c r="AI163" s="50">
        <v>35</v>
      </c>
      <c r="AJ163" s="50">
        <v>5</v>
      </c>
      <c r="AK163" s="50">
        <v>1.6</v>
      </c>
      <c r="AL163" s="50">
        <v>209</v>
      </c>
      <c r="AM163" s="50">
        <v>50</v>
      </c>
      <c r="AN163" s="50">
        <v>6</v>
      </c>
      <c r="AO163" s="50">
        <v>6</v>
      </c>
      <c r="AP163" s="48"/>
      <c r="AQ163" s="48"/>
      <c r="AR163" s="48"/>
      <c r="AS163" s="48"/>
      <c r="AT163" s="48" t="s">
        <v>2354</v>
      </c>
      <c r="AU163" s="50">
        <v>4.1980000000000004</v>
      </c>
      <c r="AV163" s="48"/>
      <c r="AW163" s="48"/>
      <c r="AX163" s="48"/>
      <c r="AY163" s="48"/>
      <c r="AZ163" s="48" t="s">
        <v>1825</v>
      </c>
      <c r="BA163" s="48"/>
      <c r="BB163" s="48"/>
      <c r="BC163" s="48"/>
      <c r="BD163" s="48"/>
      <c r="BE163" s="48"/>
      <c r="BF163" s="48"/>
      <c r="BG163" s="48"/>
      <c r="BH163" s="48"/>
      <c r="BI163" s="48"/>
      <c r="BJ163" s="48"/>
      <c r="BK163" s="48"/>
      <c r="BL163" s="48"/>
      <c r="BM163" s="48"/>
      <c r="BN163" s="48"/>
      <c r="BO163" s="48"/>
      <c r="BP163" s="49" t="s">
        <v>1090</v>
      </c>
    </row>
    <row r="164" spans="1:68">
      <c r="A164" s="49" t="s">
        <v>2355</v>
      </c>
      <c r="B164" s="48" t="s">
        <v>314</v>
      </c>
      <c r="C164" s="50">
        <v>200</v>
      </c>
      <c r="D164" s="48" t="s">
        <v>315</v>
      </c>
      <c r="E164" s="452" t="s">
        <v>316</v>
      </c>
      <c r="F164" s="453"/>
      <c r="G164" s="48" t="s">
        <v>2356</v>
      </c>
      <c r="H164" s="50">
        <v>55</v>
      </c>
      <c r="I164" s="50">
        <v>506</v>
      </c>
      <c r="J164" s="48" t="s">
        <v>2357</v>
      </c>
      <c r="K164" s="50">
        <v>123</v>
      </c>
      <c r="L164" s="50">
        <v>793</v>
      </c>
      <c r="M164" s="48"/>
      <c r="N164" s="50">
        <v>0</v>
      </c>
      <c r="O164" s="48"/>
      <c r="P164" s="50">
        <v>0</v>
      </c>
      <c r="Q164" s="48" t="s">
        <v>2358</v>
      </c>
      <c r="R164" s="50">
        <v>44</v>
      </c>
      <c r="S164" s="48" t="s">
        <v>2359</v>
      </c>
      <c r="T164" s="50">
        <v>58</v>
      </c>
      <c r="U164" s="452" t="s">
        <v>1823</v>
      </c>
      <c r="V164" s="453"/>
      <c r="W164" s="453"/>
      <c r="X164" s="454" t="s">
        <v>2355</v>
      </c>
      <c r="Y164" s="453"/>
      <c r="Z164" s="453"/>
      <c r="AA164" s="453"/>
      <c r="AB164" s="453"/>
      <c r="AC164" s="453"/>
      <c r="AD164" s="50">
        <v>345337</v>
      </c>
      <c r="AE164" s="50">
        <v>1483</v>
      </c>
      <c r="AF164" s="50">
        <v>3.2160000000000002</v>
      </c>
      <c r="AG164" s="50">
        <v>4</v>
      </c>
      <c r="AH164" s="48"/>
      <c r="AI164" s="50">
        <v>38</v>
      </c>
      <c r="AJ164" s="50">
        <v>5</v>
      </c>
      <c r="AK164" s="50">
        <v>1.6</v>
      </c>
      <c r="AL164" s="50">
        <v>214</v>
      </c>
      <c r="AM164" s="50">
        <v>51</v>
      </c>
      <c r="AN164" s="50">
        <v>7</v>
      </c>
      <c r="AO164" s="50">
        <v>7</v>
      </c>
      <c r="AP164" s="48"/>
      <c r="AQ164" s="48"/>
      <c r="AR164" s="48"/>
      <c r="AS164" s="48"/>
      <c r="AT164" s="48" t="s">
        <v>2360</v>
      </c>
      <c r="AU164" s="50">
        <v>0.13300000000000001</v>
      </c>
      <c r="AV164" s="48"/>
      <c r="AW164" s="48"/>
      <c r="AX164" s="48"/>
      <c r="AY164" s="48"/>
      <c r="AZ164" s="48" t="s">
        <v>1825</v>
      </c>
      <c r="BA164" s="48"/>
      <c r="BB164" s="48"/>
      <c r="BC164" s="48"/>
      <c r="BD164" s="48"/>
      <c r="BE164" s="48"/>
      <c r="BF164" s="48"/>
      <c r="BG164" s="48"/>
      <c r="BH164" s="48"/>
      <c r="BI164" s="48"/>
      <c r="BJ164" s="48"/>
      <c r="BK164" s="48"/>
      <c r="BL164" s="48"/>
      <c r="BM164" s="48"/>
      <c r="BN164" s="48"/>
      <c r="BO164" s="48"/>
      <c r="BP164" s="49" t="s">
        <v>2355</v>
      </c>
    </row>
    <row r="165" spans="1:68">
      <c r="A165" s="49" t="s">
        <v>1707</v>
      </c>
      <c r="B165" s="48" t="s">
        <v>314</v>
      </c>
      <c r="C165" s="50">
        <v>200</v>
      </c>
      <c r="D165" s="48" t="s">
        <v>315</v>
      </c>
      <c r="E165" s="452" t="s">
        <v>316</v>
      </c>
      <c r="F165" s="453"/>
      <c r="G165" s="48" t="s">
        <v>2361</v>
      </c>
      <c r="H165" s="50">
        <v>66</v>
      </c>
      <c r="I165" s="50">
        <v>569</v>
      </c>
      <c r="J165" s="48" t="s">
        <v>2362</v>
      </c>
      <c r="K165" s="50">
        <v>133</v>
      </c>
      <c r="L165" s="50">
        <v>861</v>
      </c>
      <c r="M165" s="48"/>
      <c r="N165" s="50">
        <v>0</v>
      </c>
      <c r="O165" s="48"/>
      <c r="P165" s="50">
        <v>0</v>
      </c>
      <c r="Q165" s="48" t="s">
        <v>2363</v>
      </c>
      <c r="R165" s="50">
        <v>33</v>
      </c>
      <c r="S165" s="48" t="s">
        <v>2364</v>
      </c>
      <c r="T165" s="50">
        <v>55</v>
      </c>
      <c r="U165" s="452" t="s">
        <v>1823</v>
      </c>
      <c r="V165" s="453"/>
      <c r="W165" s="453"/>
      <c r="X165" s="454" t="s">
        <v>1707</v>
      </c>
      <c r="Y165" s="453"/>
      <c r="Z165" s="453"/>
      <c r="AA165" s="453"/>
      <c r="AB165" s="453"/>
      <c r="AC165" s="453"/>
      <c r="AD165" s="50">
        <v>344009</v>
      </c>
      <c r="AE165" s="50">
        <v>1118</v>
      </c>
      <c r="AF165" s="50">
        <v>2.4119999999999999</v>
      </c>
      <c r="AG165" s="50">
        <v>4</v>
      </c>
      <c r="AH165" s="48"/>
      <c r="AI165" s="50">
        <v>37</v>
      </c>
      <c r="AJ165" s="50">
        <v>6</v>
      </c>
      <c r="AK165" s="50">
        <v>1.92</v>
      </c>
      <c r="AL165" s="50">
        <v>210</v>
      </c>
      <c r="AM165" s="50">
        <v>52</v>
      </c>
      <c r="AN165" s="50">
        <v>7</v>
      </c>
      <c r="AO165" s="50">
        <v>7</v>
      </c>
      <c r="AP165" s="48"/>
      <c r="AQ165" s="48"/>
      <c r="AR165" s="48"/>
      <c r="AS165" s="48"/>
      <c r="AT165" s="48" t="s">
        <v>2365</v>
      </c>
      <c r="AU165" s="50">
        <v>0.14000000000000001</v>
      </c>
      <c r="AV165" s="48"/>
      <c r="AW165" s="48"/>
      <c r="AX165" s="48"/>
      <c r="AY165" s="48"/>
      <c r="AZ165" s="48" t="s">
        <v>1825</v>
      </c>
      <c r="BA165" s="48"/>
      <c r="BB165" s="48"/>
      <c r="BC165" s="48"/>
      <c r="BD165" s="48"/>
      <c r="BE165" s="48"/>
      <c r="BF165" s="48"/>
      <c r="BG165" s="48"/>
      <c r="BH165" s="48"/>
      <c r="BI165" s="48"/>
      <c r="BJ165" s="48"/>
      <c r="BK165" s="48"/>
      <c r="BL165" s="48"/>
      <c r="BM165" s="48"/>
      <c r="BN165" s="48"/>
      <c r="BO165" s="48"/>
      <c r="BP165" s="49" t="s">
        <v>1707</v>
      </c>
    </row>
    <row r="166" spans="1:68">
      <c r="A166" s="49" t="s">
        <v>2366</v>
      </c>
      <c r="B166" s="48" t="s">
        <v>314</v>
      </c>
      <c r="C166" s="50">
        <v>200</v>
      </c>
      <c r="D166" s="48" t="s">
        <v>315</v>
      </c>
      <c r="E166" s="452" t="s">
        <v>316</v>
      </c>
      <c r="F166" s="453"/>
      <c r="G166" s="48" t="s">
        <v>2367</v>
      </c>
      <c r="H166" s="50">
        <v>43</v>
      </c>
      <c r="I166" s="50">
        <v>364</v>
      </c>
      <c r="J166" s="48"/>
      <c r="K166" s="50">
        <v>0</v>
      </c>
      <c r="L166" s="50">
        <v>0</v>
      </c>
      <c r="M166" s="48"/>
      <c r="N166" s="50">
        <v>0</v>
      </c>
      <c r="O166" s="48"/>
      <c r="P166" s="50">
        <v>0</v>
      </c>
      <c r="Q166" s="48" t="s">
        <v>2270</v>
      </c>
      <c r="R166" s="50">
        <v>11</v>
      </c>
      <c r="S166" s="48"/>
      <c r="T166" s="50">
        <v>0</v>
      </c>
      <c r="U166" s="452" t="s">
        <v>1823</v>
      </c>
      <c r="V166" s="453"/>
      <c r="W166" s="453"/>
      <c r="X166" s="454" t="s">
        <v>2366</v>
      </c>
      <c r="Y166" s="453"/>
      <c r="Z166" s="453"/>
      <c r="AA166" s="453"/>
      <c r="AB166" s="453"/>
      <c r="AC166" s="453"/>
      <c r="AD166" s="50">
        <v>292903</v>
      </c>
      <c r="AE166" s="50">
        <v>343</v>
      </c>
      <c r="AF166" s="50">
        <v>1.081</v>
      </c>
      <c r="AG166" s="50">
        <v>2</v>
      </c>
      <c r="AH166" s="48"/>
      <c r="AI166" s="50">
        <v>491</v>
      </c>
      <c r="AJ166" s="50">
        <v>157</v>
      </c>
      <c r="AK166" s="50">
        <v>50.32</v>
      </c>
      <c r="AL166" s="50">
        <v>168</v>
      </c>
      <c r="AM166" s="50">
        <v>32</v>
      </c>
      <c r="AN166" s="50">
        <v>6</v>
      </c>
      <c r="AO166" s="50">
        <v>6</v>
      </c>
      <c r="AP166" s="48"/>
      <c r="AQ166" s="48"/>
      <c r="AR166" s="48"/>
      <c r="AS166" s="48"/>
      <c r="AT166" s="48" t="s">
        <v>2368</v>
      </c>
      <c r="AU166" s="50">
        <v>3.359</v>
      </c>
      <c r="AV166" s="48"/>
      <c r="AW166" s="48"/>
      <c r="AX166" s="48"/>
      <c r="AY166" s="48"/>
      <c r="AZ166" s="48" t="s">
        <v>1825</v>
      </c>
      <c r="BA166" s="48"/>
      <c r="BB166" s="48"/>
      <c r="BC166" s="48"/>
      <c r="BD166" s="48"/>
      <c r="BE166" s="48"/>
      <c r="BF166" s="48"/>
      <c r="BG166" s="48"/>
      <c r="BH166" s="48"/>
      <c r="BI166" s="48"/>
      <c r="BJ166" s="48"/>
      <c r="BK166" s="48"/>
      <c r="BL166" s="48"/>
      <c r="BM166" s="48"/>
      <c r="BN166" s="48"/>
      <c r="BO166" s="48"/>
      <c r="BP166" s="49" t="s">
        <v>2366</v>
      </c>
    </row>
    <row r="167" spans="1:68">
      <c r="A167" s="49" t="s">
        <v>594</v>
      </c>
      <c r="B167" s="48" t="s">
        <v>314</v>
      </c>
      <c r="C167" s="50">
        <v>200</v>
      </c>
      <c r="D167" s="48" t="s">
        <v>315</v>
      </c>
      <c r="E167" s="452" t="s">
        <v>316</v>
      </c>
      <c r="F167" s="453"/>
      <c r="G167" s="48" t="s">
        <v>2369</v>
      </c>
      <c r="H167" s="50">
        <v>18</v>
      </c>
      <c r="I167" s="50">
        <v>154</v>
      </c>
      <c r="J167" s="48"/>
      <c r="K167" s="50">
        <v>0</v>
      </c>
      <c r="L167" s="50">
        <v>0</v>
      </c>
      <c r="M167" s="48"/>
      <c r="N167" s="50">
        <v>0</v>
      </c>
      <c r="O167" s="48" t="s">
        <v>2370</v>
      </c>
      <c r="P167" s="50">
        <v>10</v>
      </c>
      <c r="Q167" s="48"/>
      <c r="R167" s="50">
        <v>0</v>
      </c>
      <c r="S167" s="48"/>
      <c r="T167" s="50">
        <v>0</v>
      </c>
      <c r="U167" s="452" t="s">
        <v>1823</v>
      </c>
      <c r="V167" s="453"/>
      <c r="W167" s="453"/>
      <c r="X167" s="454" t="s">
        <v>594</v>
      </c>
      <c r="Y167" s="453"/>
      <c r="Z167" s="453"/>
      <c r="AA167" s="453"/>
      <c r="AB167" s="48"/>
      <c r="AC167" s="48"/>
      <c r="AD167" s="50">
        <v>290482</v>
      </c>
      <c r="AE167" s="50">
        <v>340</v>
      </c>
      <c r="AF167" s="50">
        <v>1.1679999999999999</v>
      </c>
      <c r="AG167" s="50">
        <v>2</v>
      </c>
      <c r="AH167" s="48"/>
      <c r="AI167" s="50">
        <v>1329</v>
      </c>
      <c r="AJ167" s="50">
        <v>157</v>
      </c>
      <c r="AK167" s="50">
        <v>50.32</v>
      </c>
      <c r="AL167" s="50">
        <v>168</v>
      </c>
      <c r="AM167" s="50">
        <v>32</v>
      </c>
      <c r="AN167" s="50">
        <v>6</v>
      </c>
      <c r="AO167" s="50">
        <v>6</v>
      </c>
      <c r="AP167" s="48"/>
      <c r="AQ167" s="48"/>
      <c r="AR167" s="48"/>
      <c r="AS167" s="48"/>
      <c r="AT167" s="48" t="s">
        <v>2371</v>
      </c>
      <c r="AU167" s="50">
        <v>0.18</v>
      </c>
      <c r="AV167" s="48"/>
      <c r="AW167" s="48"/>
      <c r="AX167" s="48"/>
      <c r="AY167" s="48"/>
      <c r="AZ167" s="48" t="s">
        <v>1825</v>
      </c>
      <c r="BA167" s="48"/>
      <c r="BB167" s="48"/>
      <c r="BC167" s="48"/>
      <c r="BD167" s="48"/>
      <c r="BE167" s="48"/>
      <c r="BF167" s="48"/>
      <c r="BG167" s="48"/>
      <c r="BH167" s="48"/>
      <c r="BI167" s="48"/>
      <c r="BJ167" s="48"/>
      <c r="BK167" s="48"/>
      <c r="BL167" s="48"/>
      <c r="BM167" s="48"/>
      <c r="BN167" s="48"/>
      <c r="BO167" s="48"/>
      <c r="BP167" s="49" t="s">
        <v>594</v>
      </c>
    </row>
    <row r="168" spans="1:68">
      <c r="A168" s="49" t="s">
        <v>1216</v>
      </c>
      <c r="B168" s="48" t="s">
        <v>314</v>
      </c>
      <c r="C168" s="50">
        <v>200</v>
      </c>
      <c r="D168" s="48" t="s">
        <v>315</v>
      </c>
      <c r="E168" s="452" t="s">
        <v>316</v>
      </c>
      <c r="F168" s="453"/>
      <c r="G168" s="48" t="s">
        <v>2372</v>
      </c>
      <c r="H168" s="50">
        <v>40</v>
      </c>
      <c r="I168" s="50">
        <v>352</v>
      </c>
      <c r="J168" s="48"/>
      <c r="K168" s="50">
        <v>0</v>
      </c>
      <c r="L168" s="50">
        <v>0</v>
      </c>
      <c r="M168" s="48"/>
      <c r="N168" s="50">
        <v>0</v>
      </c>
      <c r="O168" s="48"/>
      <c r="P168" s="50">
        <v>0</v>
      </c>
      <c r="Q168" s="48" t="s">
        <v>2373</v>
      </c>
      <c r="R168" s="50">
        <v>33</v>
      </c>
      <c r="S168" s="48" t="s">
        <v>2080</v>
      </c>
      <c r="T168" s="50">
        <v>14</v>
      </c>
      <c r="U168" s="452" t="s">
        <v>1823</v>
      </c>
      <c r="V168" s="453"/>
      <c r="W168" s="453"/>
      <c r="X168" s="454" t="s">
        <v>1216</v>
      </c>
      <c r="Y168" s="453"/>
      <c r="Z168" s="453"/>
      <c r="AA168" s="453"/>
      <c r="AB168" s="453"/>
      <c r="AC168" s="453"/>
      <c r="AD168" s="50">
        <v>331220</v>
      </c>
      <c r="AE168" s="50">
        <v>918</v>
      </c>
      <c r="AF168" s="50">
        <v>2.089</v>
      </c>
      <c r="AG168" s="50">
        <v>4</v>
      </c>
      <c r="AH168" s="48"/>
      <c r="AI168" s="50">
        <v>28</v>
      </c>
      <c r="AJ168" s="50">
        <v>5</v>
      </c>
      <c r="AK168" s="50">
        <v>1.6</v>
      </c>
      <c r="AL168" s="50">
        <v>202</v>
      </c>
      <c r="AM168" s="50">
        <v>50</v>
      </c>
      <c r="AN168" s="50">
        <v>6</v>
      </c>
      <c r="AO168" s="50">
        <v>6</v>
      </c>
      <c r="AP168" s="48"/>
      <c r="AQ168" s="48"/>
      <c r="AR168" s="48"/>
      <c r="AS168" s="48"/>
      <c r="AT168" s="48" t="s">
        <v>2374</v>
      </c>
      <c r="AU168" s="50">
        <v>4.8120000000000003</v>
      </c>
      <c r="AV168" s="48"/>
      <c r="AW168" s="48"/>
      <c r="AX168" s="48"/>
      <c r="AY168" s="48"/>
      <c r="AZ168" s="48" t="s">
        <v>1825</v>
      </c>
      <c r="BA168" s="48"/>
      <c r="BB168" s="48"/>
      <c r="BC168" s="48"/>
      <c r="BD168" s="48"/>
      <c r="BE168" s="48"/>
      <c r="BF168" s="48"/>
      <c r="BG168" s="48"/>
      <c r="BH168" s="48"/>
      <c r="BI168" s="48"/>
      <c r="BJ168" s="48"/>
      <c r="BK168" s="48"/>
      <c r="BL168" s="48"/>
      <c r="BM168" s="48"/>
      <c r="BN168" s="48"/>
      <c r="BO168" s="48"/>
      <c r="BP168" s="49" t="s">
        <v>1216</v>
      </c>
    </row>
    <row r="169" spans="1:68">
      <c r="A169" s="49" t="s">
        <v>1334</v>
      </c>
      <c r="B169" s="48" t="s">
        <v>314</v>
      </c>
      <c r="C169" s="50">
        <v>200</v>
      </c>
      <c r="D169" s="48" t="s">
        <v>315</v>
      </c>
      <c r="E169" s="452" t="s">
        <v>316</v>
      </c>
      <c r="F169" s="453"/>
      <c r="G169" s="48" t="s">
        <v>2375</v>
      </c>
      <c r="H169" s="50">
        <v>67</v>
      </c>
      <c r="I169" s="50">
        <v>635</v>
      </c>
      <c r="J169" s="48"/>
      <c r="K169" s="50">
        <v>0</v>
      </c>
      <c r="L169" s="50">
        <v>0</v>
      </c>
      <c r="M169" s="48"/>
      <c r="N169" s="50">
        <v>0</v>
      </c>
      <c r="O169" s="48"/>
      <c r="P169" s="50">
        <v>0</v>
      </c>
      <c r="Q169" s="48" t="s">
        <v>2376</v>
      </c>
      <c r="R169" s="50">
        <v>56</v>
      </c>
      <c r="S169" s="48" t="s">
        <v>2080</v>
      </c>
      <c r="T169" s="50">
        <v>14</v>
      </c>
      <c r="U169" s="452" t="s">
        <v>1823</v>
      </c>
      <c r="V169" s="453"/>
      <c r="W169" s="453"/>
      <c r="X169" s="454" t="s">
        <v>1334</v>
      </c>
      <c r="Y169" s="453"/>
      <c r="Z169" s="453"/>
      <c r="AA169" s="453"/>
      <c r="AB169" s="453"/>
      <c r="AC169" s="453"/>
      <c r="AD169" s="50">
        <v>329259</v>
      </c>
      <c r="AE169" s="50">
        <v>732</v>
      </c>
      <c r="AF169" s="50">
        <v>1.7769999999999999</v>
      </c>
      <c r="AG169" s="50">
        <v>4</v>
      </c>
      <c r="AH169" s="48"/>
      <c r="AI169" s="50">
        <v>28</v>
      </c>
      <c r="AJ169" s="50">
        <v>5</v>
      </c>
      <c r="AK169" s="50">
        <v>1.6</v>
      </c>
      <c r="AL169" s="50">
        <v>202</v>
      </c>
      <c r="AM169" s="50">
        <v>50</v>
      </c>
      <c r="AN169" s="50">
        <v>6</v>
      </c>
      <c r="AO169" s="50">
        <v>6</v>
      </c>
      <c r="AP169" s="48"/>
      <c r="AQ169" s="48"/>
      <c r="AR169" s="48"/>
      <c r="AS169" s="48"/>
      <c r="AT169" s="48" t="s">
        <v>2377</v>
      </c>
      <c r="AU169" s="50">
        <v>6.9000000000000006E-2</v>
      </c>
      <c r="AV169" s="48"/>
      <c r="AW169" s="48"/>
      <c r="AX169" s="48"/>
      <c r="AY169" s="48"/>
      <c r="AZ169" s="48" t="s">
        <v>1825</v>
      </c>
      <c r="BA169" s="50">
        <v>1</v>
      </c>
      <c r="BB169" s="50">
        <v>100</v>
      </c>
      <c r="BC169" s="50">
        <v>1</v>
      </c>
      <c r="BD169" s="50">
        <v>1</v>
      </c>
      <c r="BE169" s="50">
        <v>100</v>
      </c>
      <c r="BF169" s="50">
        <v>1</v>
      </c>
      <c r="BG169" s="51">
        <v>0</v>
      </c>
      <c r="BH169" s="50">
        <v>0</v>
      </c>
      <c r="BI169" s="50">
        <v>0</v>
      </c>
      <c r="BJ169" s="50">
        <v>0</v>
      </c>
      <c r="BK169" s="50">
        <v>0</v>
      </c>
      <c r="BL169" s="48"/>
      <c r="BM169" s="48"/>
      <c r="BN169" s="48"/>
      <c r="BO169" s="48"/>
      <c r="BP169" s="49" t="s">
        <v>1334</v>
      </c>
    </row>
    <row r="170" spans="1:68">
      <c r="A170" s="49" t="s">
        <v>1716</v>
      </c>
      <c r="B170" s="48" t="s">
        <v>314</v>
      </c>
      <c r="C170" s="50">
        <v>200</v>
      </c>
      <c r="D170" s="48" t="s">
        <v>315</v>
      </c>
      <c r="E170" s="452" t="s">
        <v>316</v>
      </c>
      <c r="F170" s="453"/>
      <c r="G170" s="48" t="s">
        <v>2378</v>
      </c>
      <c r="H170" s="50">
        <v>61</v>
      </c>
      <c r="I170" s="50">
        <v>557</v>
      </c>
      <c r="J170" s="48" t="s">
        <v>2379</v>
      </c>
      <c r="K170" s="50">
        <v>133</v>
      </c>
      <c r="L170" s="50">
        <v>866</v>
      </c>
      <c r="M170" s="48"/>
      <c r="N170" s="50">
        <v>0</v>
      </c>
      <c r="O170" s="48"/>
      <c r="P170" s="50">
        <v>0</v>
      </c>
      <c r="Q170" s="48" t="s">
        <v>2380</v>
      </c>
      <c r="R170" s="50">
        <v>46</v>
      </c>
      <c r="S170" s="48" t="s">
        <v>2381</v>
      </c>
      <c r="T170" s="50">
        <v>23</v>
      </c>
      <c r="U170" s="452" t="s">
        <v>1823</v>
      </c>
      <c r="V170" s="453"/>
      <c r="W170" s="453"/>
      <c r="X170" s="454" t="s">
        <v>1716</v>
      </c>
      <c r="Y170" s="453"/>
      <c r="Z170" s="453"/>
      <c r="AA170" s="453"/>
      <c r="AB170" s="453"/>
      <c r="AC170" s="453"/>
      <c r="AD170" s="50">
        <v>369429</v>
      </c>
      <c r="AE170" s="50">
        <v>2897</v>
      </c>
      <c r="AF170" s="50">
        <v>5.5620000000000003</v>
      </c>
      <c r="AG170" s="50">
        <v>3</v>
      </c>
      <c r="AH170" s="48"/>
      <c r="AI170" s="50">
        <v>62</v>
      </c>
      <c r="AJ170" s="50">
        <v>7</v>
      </c>
      <c r="AK170" s="50">
        <v>2.2400000000000002</v>
      </c>
      <c r="AL170" s="50">
        <v>236</v>
      </c>
      <c r="AM170" s="50">
        <v>51</v>
      </c>
      <c r="AN170" s="50">
        <v>7</v>
      </c>
      <c r="AO170" s="50">
        <v>7</v>
      </c>
      <c r="AP170" s="48"/>
      <c r="AQ170" s="48"/>
      <c r="AR170" s="48"/>
      <c r="AS170" s="48"/>
      <c r="AT170" s="48" t="s">
        <v>2382</v>
      </c>
      <c r="AU170" s="50">
        <v>0.25</v>
      </c>
      <c r="AV170" s="48"/>
      <c r="AW170" s="48"/>
      <c r="AX170" s="48"/>
      <c r="AY170" s="48"/>
      <c r="AZ170" s="48" t="s">
        <v>1825</v>
      </c>
      <c r="BA170" s="48"/>
      <c r="BB170" s="48"/>
      <c r="BC170" s="48"/>
      <c r="BD170" s="48"/>
      <c r="BE170" s="48"/>
      <c r="BF170" s="48"/>
      <c r="BG170" s="48"/>
      <c r="BH170" s="48"/>
      <c r="BI170" s="48"/>
      <c r="BJ170" s="48"/>
      <c r="BK170" s="48"/>
      <c r="BL170" s="48"/>
      <c r="BM170" s="48"/>
      <c r="BN170" s="48"/>
      <c r="BO170" s="48"/>
      <c r="BP170" s="49" t="s">
        <v>1716</v>
      </c>
    </row>
    <row r="171" spans="1:68">
      <c r="A171" s="49" t="s">
        <v>2383</v>
      </c>
      <c r="B171" s="48" t="s">
        <v>314</v>
      </c>
      <c r="C171" s="50">
        <v>200</v>
      </c>
      <c r="D171" s="48" t="s">
        <v>315</v>
      </c>
      <c r="E171" s="452" t="s">
        <v>316</v>
      </c>
      <c r="F171" s="453"/>
      <c r="G171" s="48" t="s">
        <v>2384</v>
      </c>
      <c r="H171" s="50">
        <v>73</v>
      </c>
      <c r="I171" s="50">
        <v>674</v>
      </c>
      <c r="J171" s="48"/>
      <c r="K171" s="50">
        <v>0</v>
      </c>
      <c r="L171" s="50">
        <v>0</v>
      </c>
      <c r="M171" s="48"/>
      <c r="N171" s="50">
        <v>0</v>
      </c>
      <c r="O171" s="48"/>
      <c r="P171" s="50">
        <v>0</v>
      </c>
      <c r="Q171" s="48" t="s">
        <v>2385</v>
      </c>
      <c r="R171" s="50">
        <v>67</v>
      </c>
      <c r="S171" s="48" t="s">
        <v>2080</v>
      </c>
      <c r="T171" s="50">
        <v>14</v>
      </c>
      <c r="U171" s="452" t="s">
        <v>1823</v>
      </c>
      <c r="V171" s="453"/>
      <c r="W171" s="453"/>
      <c r="X171" s="454" t="s">
        <v>2383</v>
      </c>
      <c r="Y171" s="453"/>
      <c r="Z171" s="453"/>
      <c r="AA171" s="453"/>
      <c r="AB171" s="453"/>
      <c r="AC171" s="453"/>
      <c r="AD171" s="50">
        <v>337323</v>
      </c>
      <c r="AE171" s="50">
        <v>1368</v>
      </c>
      <c r="AF171" s="50">
        <v>2.9580000000000002</v>
      </c>
      <c r="AG171" s="50">
        <v>5</v>
      </c>
      <c r="AH171" s="48"/>
      <c r="AI171" s="50">
        <v>28</v>
      </c>
      <c r="AJ171" s="50">
        <v>5</v>
      </c>
      <c r="AK171" s="50">
        <v>1.6</v>
      </c>
      <c r="AL171" s="50">
        <v>202</v>
      </c>
      <c r="AM171" s="50">
        <v>50</v>
      </c>
      <c r="AN171" s="50">
        <v>6</v>
      </c>
      <c r="AO171" s="50">
        <v>6</v>
      </c>
      <c r="AP171" s="48"/>
      <c r="AQ171" s="48"/>
      <c r="AR171" s="48"/>
      <c r="AS171" s="48"/>
      <c r="AT171" s="48" t="s">
        <v>2386</v>
      </c>
      <c r="AU171" s="50">
        <v>0.14899999999999999</v>
      </c>
      <c r="AV171" s="48"/>
      <c r="AW171" s="48"/>
      <c r="AX171" s="48"/>
      <c r="AY171" s="48"/>
      <c r="AZ171" s="48" t="s">
        <v>1825</v>
      </c>
      <c r="BA171" s="50">
        <v>16</v>
      </c>
      <c r="BB171" s="50">
        <v>75</v>
      </c>
      <c r="BC171" s="50">
        <v>12</v>
      </c>
      <c r="BD171" s="50">
        <v>12</v>
      </c>
      <c r="BE171" s="50">
        <v>62.5</v>
      </c>
      <c r="BF171" s="50">
        <v>1.56</v>
      </c>
      <c r="BG171" s="51">
        <v>3.6689814814814814E-3</v>
      </c>
      <c r="BH171" s="50">
        <v>0</v>
      </c>
      <c r="BI171" s="50">
        <v>0</v>
      </c>
      <c r="BJ171" s="50">
        <v>0</v>
      </c>
      <c r="BK171" s="50">
        <v>0</v>
      </c>
      <c r="BL171" s="48"/>
      <c r="BM171" s="48"/>
      <c r="BN171" s="48"/>
      <c r="BO171" s="48"/>
      <c r="BP171" s="49" t="s">
        <v>2383</v>
      </c>
    </row>
    <row r="172" spans="1:68">
      <c r="A172" s="49" t="s">
        <v>578</v>
      </c>
      <c r="B172" s="48" t="s">
        <v>314</v>
      </c>
      <c r="C172" s="50">
        <v>200</v>
      </c>
      <c r="D172" s="48" t="s">
        <v>315</v>
      </c>
      <c r="E172" s="452" t="s">
        <v>316</v>
      </c>
      <c r="F172" s="453"/>
      <c r="G172" s="48" t="s">
        <v>2387</v>
      </c>
      <c r="H172" s="50">
        <v>59</v>
      </c>
      <c r="I172" s="50">
        <v>560</v>
      </c>
      <c r="J172" s="48" t="s">
        <v>2388</v>
      </c>
      <c r="K172" s="50">
        <v>140</v>
      </c>
      <c r="L172" s="50">
        <v>943</v>
      </c>
      <c r="M172" s="48"/>
      <c r="N172" s="50">
        <v>0</v>
      </c>
      <c r="O172" s="48"/>
      <c r="P172" s="50">
        <v>0</v>
      </c>
      <c r="Q172" s="48" t="s">
        <v>2389</v>
      </c>
      <c r="R172" s="50">
        <v>82</v>
      </c>
      <c r="S172" s="48" t="s">
        <v>2390</v>
      </c>
      <c r="T172" s="50">
        <v>126</v>
      </c>
      <c r="U172" s="452" t="s">
        <v>1823</v>
      </c>
      <c r="V172" s="453"/>
      <c r="W172" s="453"/>
      <c r="X172" s="454" t="s">
        <v>578</v>
      </c>
      <c r="Y172" s="453"/>
      <c r="Z172" s="453"/>
      <c r="AA172" s="453"/>
      <c r="AB172" s="453"/>
      <c r="AC172" s="453"/>
      <c r="AD172" s="50">
        <v>337290</v>
      </c>
      <c r="AE172" s="50">
        <v>830</v>
      </c>
      <c r="AF172" s="50">
        <v>1.885</v>
      </c>
      <c r="AG172" s="50">
        <v>2</v>
      </c>
      <c r="AH172" s="48"/>
      <c r="AI172" s="50">
        <v>34</v>
      </c>
      <c r="AJ172" s="50">
        <v>7</v>
      </c>
      <c r="AK172" s="50">
        <v>2.2400000000000002</v>
      </c>
      <c r="AL172" s="50">
        <v>203</v>
      </c>
      <c r="AM172" s="50">
        <v>50</v>
      </c>
      <c r="AN172" s="50">
        <v>7</v>
      </c>
      <c r="AO172" s="50">
        <v>7</v>
      </c>
      <c r="AP172" s="48"/>
      <c r="AQ172" s="48"/>
      <c r="AR172" s="48"/>
      <c r="AS172" s="48"/>
      <c r="AT172" s="48" t="s">
        <v>2391</v>
      </c>
      <c r="AU172" s="50">
        <v>4.2000000000000003E-2</v>
      </c>
      <c r="AV172" s="48"/>
      <c r="AW172" s="48"/>
      <c r="AX172" s="48"/>
      <c r="AY172" s="48"/>
      <c r="AZ172" s="48" t="s">
        <v>1825</v>
      </c>
      <c r="BA172" s="50">
        <v>1</v>
      </c>
      <c r="BB172" s="50">
        <v>100</v>
      </c>
      <c r="BC172" s="50">
        <v>1</v>
      </c>
      <c r="BD172" s="50">
        <v>1</v>
      </c>
      <c r="BE172" s="50">
        <v>100</v>
      </c>
      <c r="BF172" s="50">
        <v>1</v>
      </c>
      <c r="BG172" s="51">
        <v>0</v>
      </c>
      <c r="BH172" s="50">
        <v>0</v>
      </c>
      <c r="BI172" s="50">
        <v>0</v>
      </c>
      <c r="BJ172" s="50">
        <v>0</v>
      </c>
      <c r="BK172" s="50">
        <v>0</v>
      </c>
      <c r="BL172" s="48"/>
      <c r="BM172" s="48"/>
      <c r="BN172" s="48"/>
      <c r="BO172" s="48"/>
      <c r="BP172" s="49" t="s">
        <v>578</v>
      </c>
    </row>
    <row r="173" spans="1:68">
      <c r="A173" s="49" t="s">
        <v>658</v>
      </c>
      <c r="B173" s="48" t="s">
        <v>314</v>
      </c>
      <c r="C173" s="50">
        <v>200</v>
      </c>
      <c r="D173" s="48" t="s">
        <v>315</v>
      </c>
      <c r="E173" s="452" t="s">
        <v>316</v>
      </c>
      <c r="F173" s="453"/>
      <c r="G173" s="48" t="s">
        <v>2392</v>
      </c>
      <c r="H173" s="50">
        <v>68</v>
      </c>
      <c r="I173" s="50">
        <v>637</v>
      </c>
      <c r="J173" s="48" t="s">
        <v>2393</v>
      </c>
      <c r="K173" s="50">
        <v>129</v>
      </c>
      <c r="L173" s="50">
        <v>869</v>
      </c>
      <c r="M173" s="48"/>
      <c r="N173" s="50">
        <v>0</v>
      </c>
      <c r="O173" s="48"/>
      <c r="P173" s="50">
        <v>0</v>
      </c>
      <c r="Q173" s="48" t="s">
        <v>2394</v>
      </c>
      <c r="R173" s="50">
        <v>100</v>
      </c>
      <c r="S173" s="48" t="s">
        <v>2395</v>
      </c>
      <c r="T173" s="50">
        <v>224</v>
      </c>
      <c r="U173" s="452" t="s">
        <v>1823</v>
      </c>
      <c r="V173" s="453"/>
      <c r="W173" s="453"/>
      <c r="X173" s="454" t="s">
        <v>658</v>
      </c>
      <c r="Y173" s="453"/>
      <c r="Z173" s="453"/>
      <c r="AA173" s="453"/>
      <c r="AB173" s="453"/>
      <c r="AC173" s="453"/>
      <c r="AD173" s="50">
        <v>343417</v>
      </c>
      <c r="AE173" s="50">
        <v>1081</v>
      </c>
      <c r="AF173" s="50">
        <v>2.5670000000000002</v>
      </c>
      <c r="AG173" s="50">
        <v>3</v>
      </c>
      <c r="AH173" s="48"/>
      <c r="AI173" s="50">
        <v>32</v>
      </c>
      <c r="AJ173" s="50">
        <v>5</v>
      </c>
      <c r="AK173" s="50">
        <v>1.6</v>
      </c>
      <c r="AL173" s="50">
        <v>210</v>
      </c>
      <c r="AM173" s="50">
        <v>53</v>
      </c>
      <c r="AN173" s="50">
        <v>8</v>
      </c>
      <c r="AO173" s="50">
        <v>8</v>
      </c>
      <c r="AP173" s="48"/>
      <c r="AQ173" s="48"/>
      <c r="AR173" s="48"/>
      <c r="AS173" s="48"/>
      <c r="AT173" s="48" t="s">
        <v>2396</v>
      </c>
      <c r="AU173" s="50">
        <v>0.13200000000000001</v>
      </c>
      <c r="AV173" s="48"/>
      <c r="AW173" s="48"/>
      <c r="AX173" s="48"/>
      <c r="AY173" s="48"/>
      <c r="AZ173" s="48" t="s">
        <v>1825</v>
      </c>
      <c r="BA173" s="48"/>
      <c r="BB173" s="48"/>
      <c r="BC173" s="48"/>
      <c r="BD173" s="48"/>
      <c r="BE173" s="48"/>
      <c r="BF173" s="48"/>
      <c r="BG173" s="48"/>
      <c r="BH173" s="48"/>
      <c r="BI173" s="48"/>
      <c r="BJ173" s="48"/>
      <c r="BK173" s="48"/>
      <c r="BL173" s="48"/>
      <c r="BM173" s="48"/>
      <c r="BN173" s="48"/>
      <c r="BO173" s="48"/>
      <c r="BP173" s="49" t="s">
        <v>658</v>
      </c>
    </row>
    <row r="174" spans="1:68">
      <c r="A174" s="49" t="s">
        <v>509</v>
      </c>
      <c r="B174" s="48" t="s">
        <v>314</v>
      </c>
      <c r="C174" s="50">
        <v>200</v>
      </c>
      <c r="D174" s="48" t="s">
        <v>315</v>
      </c>
      <c r="E174" s="452" t="s">
        <v>316</v>
      </c>
      <c r="F174" s="453"/>
      <c r="G174" s="48" t="s">
        <v>2397</v>
      </c>
      <c r="H174" s="50">
        <v>62</v>
      </c>
      <c r="I174" s="50">
        <v>597</v>
      </c>
      <c r="J174" s="48" t="s">
        <v>2398</v>
      </c>
      <c r="K174" s="50">
        <v>140</v>
      </c>
      <c r="L174" s="50">
        <v>934</v>
      </c>
      <c r="M174" s="48"/>
      <c r="N174" s="50">
        <v>0</v>
      </c>
      <c r="O174" s="48"/>
      <c r="P174" s="50">
        <v>0</v>
      </c>
      <c r="Q174" s="48" t="s">
        <v>2399</v>
      </c>
      <c r="R174" s="50">
        <v>103</v>
      </c>
      <c r="S174" s="48" t="s">
        <v>2400</v>
      </c>
      <c r="T174" s="50">
        <v>62</v>
      </c>
      <c r="U174" s="452" t="s">
        <v>1823</v>
      </c>
      <c r="V174" s="453"/>
      <c r="W174" s="453"/>
      <c r="X174" s="454" t="s">
        <v>509</v>
      </c>
      <c r="Y174" s="453"/>
      <c r="Z174" s="453"/>
      <c r="AA174" s="453"/>
      <c r="AB174" s="453"/>
      <c r="AC174" s="453"/>
      <c r="AD174" s="50">
        <v>339295</v>
      </c>
      <c r="AE174" s="50">
        <v>1115</v>
      </c>
      <c r="AF174" s="50">
        <v>2.5379999999999998</v>
      </c>
      <c r="AG174" s="50">
        <v>3</v>
      </c>
      <c r="AH174" s="48"/>
      <c r="AI174" s="50">
        <v>28</v>
      </c>
      <c r="AJ174" s="50">
        <v>5</v>
      </c>
      <c r="AK174" s="50">
        <v>1.6</v>
      </c>
      <c r="AL174" s="50">
        <v>203</v>
      </c>
      <c r="AM174" s="50">
        <v>50</v>
      </c>
      <c r="AN174" s="50">
        <v>8</v>
      </c>
      <c r="AO174" s="50">
        <v>8</v>
      </c>
      <c r="AP174" s="48"/>
      <c r="AQ174" s="48"/>
      <c r="AR174" s="48"/>
      <c r="AS174" s="48"/>
      <c r="AT174" s="48" t="s">
        <v>2401</v>
      </c>
      <c r="AU174" s="50">
        <v>4.7930000000000001</v>
      </c>
      <c r="AV174" s="48"/>
      <c r="AW174" s="48"/>
      <c r="AX174" s="48"/>
      <c r="AY174" s="48"/>
      <c r="AZ174" s="48" t="s">
        <v>1825</v>
      </c>
      <c r="BA174" s="50">
        <v>1</v>
      </c>
      <c r="BB174" s="50">
        <v>0</v>
      </c>
      <c r="BC174" s="50">
        <v>1</v>
      </c>
      <c r="BD174" s="50">
        <v>0</v>
      </c>
      <c r="BE174" s="50">
        <v>100</v>
      </c>
      <c r="BF174" s="50">
        <v>1</v>
      </c>
      <c r="BG174" s="51">
        <v>0</v>
      </c>
      <c r="BH174" s="50">
        <v>0</v>
      </c>
      <c r="BI174" s="50">
        <v>0</v>
      </c>
      <c r="BJ174" s="50">
        <v>0</v>
      </c>
      <c r="BK174" s="50">
        <v>0</v>
      </c>
      <c r="BL174" s="48"/>
      <c r="BM174" s="48"/>
      <c r="BN174" s="48"/>
      <c r="BO174" s="48"/>
      <c r="BP174" s="49" t="s">
        <v>509</v>
      </c>
    </row>
    <row r="175" spans="1:68">
      <c r="A175" s="49" t="s">
        <v>1150</v>
      </c>
      <c r="B175" s="48" t="s">
        <v>314</v>
      </c>
      <c r="C175" s="50">
        <v>200</v>
      </c>
      <c r="D175" s="48" t="s">
        <v>315</v>
      </c>
      <c r="E175" s="452" t="s">
        <v>316</v>
      </c>
      <c r="F175" s="453"/>
      <c r="G175" s="48" t="s">
        <v>2402</v>
      </c>
      <c r="H175" s="50">
        <v>64</v>
      </c>
      <c r="I175" s="50">
        <v>590</v>
      </c>
      <c r="J175" s="48"/>
      <c r="K175" s="50">
        <v>0</v>
      </c>
      <c r="L175" s="50">
        <v>0</v>
      </c>
      <c r="M175" s="48"/>
      <c r="N175" s="50">
        <v>0</v>
      </c>
      <c r="O175" s="48"/>
      <c r="P175" s="50">
        <v>0</v>
      </c>
      <c r="Q175" s="48" t="s">
        <v>2403</v>
      </c>
      <c r="R175" s="50">
        <v>49</v>
      </c>
      <c r="S175" s="48" t="s">
        <v>2080</v>
      </c>
      <c r="T175" s="50">
        <v>14</v>
      </c>
      <c r="U175" s="452" t="s">
        <v>1823</v>
      </c>
      <c r="V175" s="453"/>
      <c r="W175" s="453"/>
      <c r="X175" s="454" t="s">
        <v>1150</v>
      </c>
      <c r="Y175" s="453"/>
      <c r="Z175" s="453"/>
      <c r="AA175" s="453"/>
      <c r="AB175" s="453"/>
      <c r="AC175" s="453"/>
      <c r="AD175" s="50">
        <v>327676</v>
      </c>
      <c r="AE175" s="50">
        <v>574</v>
      </c>
      <c r="AF175" s="50">
        <v>1.431</v>
      </c>
      <c r="AG175" s="50">
        <v>4</v>
      </c>
      <c r="AH175" s="48"/>
      <c r="AI175" s="50">
        <v>28</v>
      </c>
      <c r="AJ175" s="50">
        <v>5</v>
      </c>
      <c r="AK175" s="50">
        <v>1.6</v>
      </c>
      <c r="AL175" s="50">
        <v>202</v>
      </c>
      <c r="AM175" s="50">
        <v>50</v>
      </c>
      <c r="AN175" s="50">
        <v>6</v>
      </c>
      <c r="AO175" s="50">
        <v>6</v>
      </c>
      <c r="AP175" s="48"/>
      <c r="AQ175" s="48"/>
      <c r="AR175" s="48"/>
      <c r="AS175" s="48"/>
      <c r="AT175" s="48" t="s">
        <v>2404</v>
      </c>
      <c r="AU175" s="50">
        <v>3.544</v>
      </c>
      <c r="AV175" s="48"/>
      <c r="AW175" s="48"/>
      <c r="AX175" s="48"/>
      <c r="AY175" s="48"/>
      <c r="AZ175" s="48" t="s">
        <v>1825</v>
      </c>
      <c r="BA175" s="48"/>
      <c r="BB175" s="48"/>
      <c r="BC175" s="48"/>
      <c r="BD175" s="48"/>
      <c r="BE175" s="48"/>
      <c r="BF175" s="48"/>
      <c r="BG175" s="48"/>
      <c r="BH175" s="48"/>
      <c r="BI175" s="48"/>
      <c r="BJ175" s="48"/>
      <c r="BK175" s="48"/>
      <c r="BL175" s="48"/>
      <c r="BM175" s="48"/>
      <c r="BN175" s="48"/>
      <c r="BO175" s="48"/>
      <c r="BP175" s="49" t="s">
        <v>1150</v>
      </c>
    </row>
    <row r="176" spans="1:68">
      <c r="A176" s="49" t="s">
        <v>1671</v>
      </c>
      <c r="B176" s="48" t="s">
        <v>314</v>
      </c>
      <c r="C176" s="50">
        <v>200</v>
      </c>
      <c r="D176" s="48" t="s">
        <v>315</v>
      </c>
      <c r="E176" s="452" t="s">
        <v>316</v>
      </c>
      <c r="F176" s="453"/>
      <c r="G176" s="48" t="s">
        <v>2405</v>
      </c>
      <c r="H176" s="50">
        <v>38</v>
      </c>
      <c r="I176" s="50">
        <v>349</v>
      </c>
      <c r="J176" s="48" t="s">
        <v>2406</v>
      </c>
      <c r="K176" s="50">
        <v>134</v>
      </c>
      <c r="L176" s="50">
        <v>845</v>
      </c>
      <c r="M176" s="48"/>
      <c r="N176" s="50">
        <v>0</v>
      </c>
      <c r="O176" s="48"/>
      <c r="P176" s="50">
        <v>0</v>
      </c>
      <c r="Q176" s="48" t="s">
        <v>2407</v>
      </c>
      <c r="R176" s="50">
        <v>47</v>
      </c>
      <c r="S176" s="48" t="s">
        <v>2408</v>
      </c>
      <c r="T176" s="50">
        <v>59</v>
      </c>
      <c r="U176" s="452" t="s">
        <v>1823</v>
      </c>
      <c r="V176" s="453"/>
      <c r="W176" s="453"/>
      <c r="X176" s="454" t="s">
        <v>1671</v>
      </c>
      <c r="Y176" s="453"/>
      <c r="Z176" s="453"/>
      <c r="AA176" s="453"/>
      <c r="AB176" s="453"/>
      <c r="AC176" s="48"/>
      <c r="AD176" s="50">
        <v>354326</v>
      </c>
      <c r="AE176" s="50">
        <v>2323</v>
      </c>
      <c r="AF176" s="50">
        <v>3.694</v>
      </c>
      <c r="AG176" s="50">
        <v>3</v>
      </c>
      <c r="AH176" s="48"/>
      <c r="AI176" s="50">
        <v>285</v>
      </c>
      <c r="AJ176" s="50">
        <v>124</v>
      </c>
      <c r="AK176" s="50">
        <v>39.74</v>
      </c>
      <c r="AL176" s="50">
        <v>214</v>
      </c>
      <c r="AM176" s="50">
        <v>47</v>
      </c>
      <c r="AN176" s="50">
        <v>7</v>
      </c>
      <c r="AO176" s="50">
        <v>7</v>
      </c>
      <c r="AP176" s="48"/>
      <c r="AQ176" s="48"/>
      <c r="AR176" s="48"/>
      <c r="AS176" s="48"/>
      <c r="AT176" s="48" t="s">
        <v>2409</v>
      </c>
      <c r="AU176" s="50">
        <v>4.0620000000000003</v>
      </c>
      <c r="AV176" s="48"/>
      <c r="AW176" s="48"/>
      <c r="AX176" s="48"/>
      <c r="AY176" s="48"/>
      <c r="AZ176" s="48" t="s">
        <v>1825</v>
      </c>
      <c r="BA176" s="50">
        <v>6</v>
      </c>
      <c r="BB176" s="50">
        <v>33.33</v>
      </c>
      <c r="BC176" s="50">
        <v>2</v>
      </c>
      <c r="BD176" s="50">
        <v>2</v>
      </c>
      <c r="BE176" s="50">
        <v>83.33</v>
      </c>
      <c r="BF176" s="50">
        <v>1.17</v>
      </c>
      <c r="BG176" s="51">
        <v>1.6203703703703703E-4</v>
      </c>
      <c r="BH176" s="50">
        <v>0</v>
      </c>
      <c r="BI176" s="50">
        <v>0</v>
      </c>
      <c r="BJ176" s="50">
        <v>0</v>
      </c>
      <c r="BK176" s="50">
        <v>0</v>
      </c>
      <c r="BL176" s="48"/>
      <c r="BM176" s="48"/>
      <c r="BN176" s="48"/>
      <c r="BO176" s="48"/>
      <c r="BP176" s="49" t="s">
        <v>1671</v>
      </c>
    </row>
    <row r="177" spans="1:68">
      <c r="A177" s="49" t="s">
        <v>1055</v>
      </c>
      <c r="B177" s="48" t="s">
        <v>314</v>
      </c>
      <c r="C177" s="50">
        <v>200</v>
      </c>
      <c r="D177" s="48" t="s">
        <v>315</v>
      </c>
      <c r="E177" s="452" t="s">
        <v>316</v>
      </c>
      <c r="F177" s="453"/>
      <c r="G177" s="48" t="s">
        <v>2410</v>
      </c>
      <c r="H177" s="50">
        <v>68</v>
      </c>
      <c r="I177" s="50">
        <v>640</v>
      </c>
      <c r="J177" s="48"/>
      <c r="K177" s="50">
        <v>0</v>
      </c>
      <c r="L177" s="50">
        <v>0</v>
      </c>
      <c r="M177" s="48"/>
      <c r="N177" s="50">
        <v>0</v>
      </c>
      <c r="O177" s="48"/>
      <c r="P177" s="50">
        <v>0</v>
      </c>
      <c r="Q177" s="48" t="s">
        <v>2411</v>
      </c>
      <c r="R177" s="50">
        <v>43</v>
      </c>
      <c r="S177" s="48" t="s">
        <v>2080</v>
      </c>
      <c r="T177" s="50">
        <v>14</v>
      </c>
      <c r="U177" s="452" t="s">
        <v>1823</v>
      </c>
      <c r="V177" s="453"/>
      <c r="W177" s="453"/>
      <c r="X177" s="454" t="s">
        <v>1055</v>
      </c>
      <c r="Y177" s="453"/>
      <c r="Z177" s="453"/>
      <c r="AA177" s="453"/>
      <c r="AB177" s="453"/>
      <c r="AC177" s="453"/>
      <c r="AD177" s="50">
        <v>345186</v>
      </c>
      <c r="AE177" s="50">
        <v>1643</v>
      </c>
      <c r="AF177" s="50">
        <v>3.4279999999999999</v>
      </c>
      <c r="AG177" s="50">
        <v>3</v>
      </c>
      <c r="AH177" s="48"/>
      <c r="AI177" s="50">
        <v>32</v>
      </c>
      <c r="AJ177" s="50">
        <v>5</v>
      </c>
      <c r="AK177" s="50">
        <v>1.6</v>
      </c>
      <c r="AL177" s="50">
        <v>206</v>
      </c>
      <c r="AM177" s="50">
        <v>50</v>
      </c>
      <c r="AN177" s="50">
        <v>6</v>
      </c>
      <c r="AO177" s="50">
        <v>6</v>
      </c>
      <c r="AP177" s="48"/>
      <c r="AQ177" s="48"/>
      <c r="AR177" s="48"/>
      <c r="AS177" s="48"/>
      <c r="AT177" s="48" t="s">
        <v>2412</v>
      </c>
      <c r="AU177" s="50">
        <v>1.718</v>
      </c>
      <c r="AV177" s="48"/>
      <c r="AW177" s="48"/>
      <c r="AX177" s="48"/>
      <c r="AY177" s="48"/>
      <c r="AZ177" s="48" t="s">
        <v>1825</v>
      </c>
      <c r="BA177" s="48"/>
      <c r="BB177" s="48"/>
      <c r="BC177" s="48"/>
      <c r="BD177" s="48"/>
      <c r="BE177" s="48"/>
      <c r="BF177" s="48"/>
      <c r="BG177" s="48"/>
      <c r="BH177" s="48"/>
      <c r="BI177" s="48"/>
      <c r="BJ177" s="48"/>
      <c r="BK177" s="48"/>
      <c r="BL177" s="48"/>
      <c r="BM177" s="48"/>
      <c r="BN177" s="48"/>
      <c r="BO177" s="48"/>
      <c r="BP177" s="49" t="s">
        <v>1055</v>
      </c>
    </row>
    <row r="178" spans="1:68">
      <c r="A178" s="49" t="s">
        <v>2413</v>
      </c>
      <c r="B178" s="48" t="s">
        <v>314</v>
      </c>
      <c r="C178" s="50">
        <v>200</v>
      </c>
      <c r="D178" s="48" t="s">
        <v>315</v>
      </c>
      <c r="E178" s="452" t="s">
        <v>316</v>
      </c>
      <c r="F178" s="453"/>
      <c r="G178" s="48" t="s">
        <v>2414</v>
      </c>
      <c r="H178" s="50">
        <v>43</v>
      </c>
      <c r="I178" s="50">
        <v>388</v>
      </c>
      <c r="J178" s="48" t="s">
        <v>2415</v>
      </c>
      <c r="K178" s="50">
        <v>123</v>
      </c>
      <c r="L178" s="50">
        <v>816</v>
      </c>
      <c r="M178" s="48"/>
      <c r="N178" s="50">
        <v>0</v>
      </c>
      <c r="O178" s="48"/>
      <c r="P178" s="50">
        <v>0</v>
      </c>
      <c r="Q178" s="48" t="s">
        <v>2416</v>
      </c>
      <c r="R178" s="50">
        <v>43</v>
      </c>
      <c r="S178" s="48"/>
      <c r="T178" s="50">
        <v>0</v>
      </c>
      <c r="U178" s="452" t="s">
        <v>1823</v>
      </c>
      <c r="V178" s="453"/>
      <c r="W178" s="453"/>
      <c r="X178" s="454" t="s">
        <v>2413</v>
      </c>
      <c r="Y178" s="453"/>
      <c r="Z178" s="453"/>
      <c r="AA178" s="453"/>
      <c r="AB178" s="453"/>
      <c r="AC178" s="453"/>
      <c r="AD178" s="50">
        <v>376834</v>
      </c>
      <c r="AE178" s="50">
        <v>2544</v>
      </c>
      <c r="AF178" s="50">
        <v>3.81</v>
      </c>
      <c r="AG178" s="50">
        <v>3</v>
      </c>
      <c r="AH178" s="48"/>
      <c r="AI178" s="50">
        <v>290</v>
      </c>
      <c r="AJ178" s="50">
        <v>124</v>
      </c>
      <c r="AK178" s="50">
        <v>39.74</v>
      </c>
      <c r="AL178" s="50">
        <v>223</v>
      </c>
      <c r="AM178" s="50">
        <v>51</v>
      </c>
      <c r="AN178" s="50">
        <v>7</v>
      </c>
      <c r="AO178" s="50">
        <v>7</v>
      </c>
      <c r="AP178" s="48"/>
      <c r="AQ178" s="48"/>
      <c r="AR178" s="48"/>
      <c r="AS178" s="48"/>
      <c r="AT178" s="48" t="s">
        <v>2417</v>
      </c>
      <c r="AU178" s="50">
        <v>4.3330000000000002</v>
      </c>
      <c r="AV178" s="48"/>
      <c r="AW178" s="48"/>
      <c r="AX178" s="48"/>
      <c r="AY178" s="48"/>
      <c r="AZ178" s="48" t="s">
        <v>1825</v>
      </c>
      <c r="BA178" s="48"/>
      <c r="BB178" s="48"/>
      <c r="BC178" s="48"/>
      <c r="BD178" s="48"/>
      <c r="BE178" s="48"/>
      <c r="BF178" s="48"/>
      <c r="BG178" s="48"/>
      <c r="BH178" s="48"/>
      <c r="BI178" s="48"/>
      <c r="BJ178" s="48"/>
      <c r="BK178" s="48"/>
      <c r="BL178" s="48"/>
      <c r="BM178" s="48"/>
      <c r="BN178" s="48"/>
      <c r="BO178" s="48"/>
      <c r="BP178" s="49" t="s">
        <v>2413</v>
      </c>
    </row>
    <row r="179" spans="1:68">
      <c r="A179" s="49" t="s">
        <v>2418</v>
      </c>
      <c r="B179" s="48" t="s">
        <v>314</v>
      </c>
      <c r="C179" s="50">
        <v>200</v>
      </c>
      <c r="D179" s="48" t="s">
        <v>315</v>
      </c>
      <c r="E179" s="452" t="s">
        <v>316</v>
      </c>
      <c r="F179" s="453"/>
      <c r="G179" s="48" t="s">
        <v>2419</v>
      </c>
      <c r="H179" s="50">
        <v>69</v>
      </c>
      <c r="I179" s="50">
        <v>654</v>
      </c>
      <c r="J179" s="48" t="s">
        <v>2420</v>
      </c>
      <c r="K179" s="50">
        <v>133</v>
      </c>
      <c r="L179" s="50">
        <v>836</v>
      </c>
      <c r="M179" s="48"/>
      <c r="N179" s="50">
        <v>0</v>
      </c>
      <c r="O179" s="48"/>
      <c r="P179" s="50">
        <v>0</v>
      </c>
      <c r="Q179" s="48" t="s">
        <v>2421</v>
      </c>
      <c r="R179" s="50">
        <v>41</v>
      </c>
      <c r="S179" s="48" t="s">
        <v>2422</v>
      </c>
      <c r="T179" s="50">
        <v>42</v>
      </c>
      <c r="U179" s="452" t="s">
        <v>1823</v>
      </c>
      <c r="V179" s="453"/>
      <c r="W179" s="453"/>
      <c r="X179" s="454" t="s">
        <v>2418</v>
      </c>
      <c r="Y179" s="453"/>
      <c r="Z179" s="453"/>
      <c r="AA179" s="453"/>
      <c r="AB179" s="453"/>
      <c r="AC179" s="453"/>
      <c r="AD179" s="50">
        <v>373361</v>
      </c>
      <c r="AE179" s="50">
        <v>3493</v>
      </c>
      <c r="AF179" s="50">
        <v>5.45</v>
      </c>
      <c r="AG179" s="50">
        <v>4</v>
      </c>
      <c r="AH179" s="48"/>
      <c r="AI179" s="50">
        <v>63</v>
      </c>
      <c r="AJ179" s="50">
        <v>5</v>
      </c>
      <c r="AK179" s="50">
        <v>1.6</v>
      </c>
      <c r="AL179" s="50">
        <v>238</v>
      </c>
      <c r="AM179" s="50">
        <v>50</v>
      </c>
      <c r="AN179" s="50">
        <v>7</v>
      </c>
      <c r="AO179" s="50">
        <v>7</v>
      </c>
      <c r="AP179" s="48"/>
      <c r="AQ179" s="48"/>
      <c r="AR179" s="48"/>
      <c r="AS179" s="48"/>
      <c r="AT179" s="48" t="s">
        <v>2423</v>
      </c>
      <c r="AU179" s="50">
        <v>0.13700000000000001</v>
      </c>
      <c r="AV179" s="48"/>
      <c r="AW179" s="48"/>
      <c r="AX179" s="48"/>
      <c r="AY179" s="48"/>
      <c r="AZ179" s="48" t="s">
        <v>1825</v>
      </c>
      <c r="BA179" s="48"/>
      <c r="BB179" s="48"/>
      <c r="BC179" s="48"/>
      <c r="BD179" s="48"/>
      <c r="BE179" s="48"/>
      <c r="BF179" s="48"/>
      <c r="BG179" s="48"/>
      <c r="BH179" s="48"/>
      <c r="BI179" s="48"/>
      <c r="BJ179" s="48"/>
      <c r="BK179" s="48"/>
      <c r="BL179" s="48"/>
      <c r="BM179" s="48"/>
      <c r="BN179" s="48"/>
      <c r="BO179" s="48"/>
      <c r="BP179" s="49" t="s">
        <v>2418</v>
      </c>
    </row>
    <row r="180" spans="1:68">
      <c r="A180" s="52" t="s">
        <v>2424</v>
      </c>
      <c r="B180" s="48" t="s">
        <v>314</v>
      </c>
      <c r="C180" s="50">
        <v>404</v>
      </c>
      <c r="D180" s="48" t="s">
        <v>399</v>
      </c>
      <c r="E180" s="48" t="s">
        <v>347</v>
      </c>
      <c r="F180" s="452" t="s">
        <v>400</v>
      </c>
      <c r="G180" s="453"/>
      <c r="H180" s="50">
        <v>0</v>
      </c>
      <c r="I180" s="50">
        <v>0</v>
      </c>
      <c r="J180" s="48"/>
      <c r="K180" s="50">
        <v>0</v>
      </c>
      <c r="L180" s="50">
        <v>0</v>
      </c>
      <c r="M180" s="48"/>
      <c r="N180" s="50">
        <v>0</v>
      </c>
      <c r="O180" s="48"/>
      <c r="P180" s="50">
        <v>0</v>
      </c>
      <c r="Q180" s="48"/>
      <c r="R180" s="50">
        <v>0</v>
      </c>
      <c r="S180" s="48"/>
      <c r="T180" s="50">
        <v>0</v>
      </c>
      <c r="U180" s="48"/>
      <c r="V180" s="48"/>
      <c r="W180" s="48"/>
      <c r="X180" s="48"/>
      <c r="Y180" s="48"/>
      <c r="Z180" s="48"/>
      <c r="AA180" s="48"/>
      <c r="AB180" s="48"/>
      <c r="AC180" s="48"/>
      <c r="AD180" s="50">
        <v>0</v>
      </c>
      <c r="AE180" s="50">
        <v>0</v>
      </c>
      <c r="AF180" s="50">
        <v>0</v>
      </c>
      <c r="AG180" s="50">
        <v>5</v>
      </c>
      <c r="AH180" s="48"/>
      <c r="AI180" s="50">
        <v>1</v>
      </c>
      <c r="AJ180" s="50">
        <v>1</v>
      </c>
      <c r="AK180" s="50">
        <v>0.32</v>
      </c>
      <c r="AL180" s="50">
        <v>0</v>
      </c>
      <c r="AM180" s="50">
        <v>0</v>
      </c>
      <c r="AN180" s="50">
        <v>0</v>
      </c>
      <c r="AO180" s="50">
        <v>0</v>
      </c>
      <c r="AP180" s="48"/>
      <c r="AQ180" s="48"/>
      <c r="AR180" s="48"/>
      <c r="AS180" s="48"/>
      <c r="AT180" s="48"/>
      <c r="AU180" s="50">
        <v>4.8129999999999997</v>
      </c>
      <c r="AV180" s="48"/>
      <c r="AW180" s="48"/>
      <c r="AX180" s="48"/>
      <c r="AY180" s="48"/>
      <c r="AZ180" s="48" t="s">
        <v>1825</v>
      </c>
      <c r="BA180" s="48"/>
      <c r="BB180" s="48"/>
      <c r="BC180" s="48"/>
      <c r="BD180" s="48"/>
      <c r="BE180" s="48"/>
      <c r="BF180" s="48"/>
      <c r="BG180" s="48"/>
      <c r="BH180" s="48"/>
      <c r="BI180" s="48"/>
      <c r="BJ180" s="48"/>
      <c r="BK180" s="48"/>
      <c r="BL180" s="48"/>
      <c r="BM180" s="48"/>
      <c r="BN180" s="48"/>
      <c r="BO180" s="48"/>
      <c r="BP180" s="49" t="s">
        <v>2424</v>
      </c>
    </row>
    <row r="181" spans="1:68">
      <c r="A181" s="49" t="s">
        <v>759</v>
      </c>
      <c r="B181" s="48" t="s">
        <v>314</v>
      </c>
      <c r="C181" s="50">
        <v>200</v>
      </c>
      <c r="D181" s="48" t="s">
        <v>315</v>
      </c>
      <c r="E181" s="452" t="s">
        <v>316</v>
      </c>
      <c r="F181" s="453"/>
      <c r="G181" s="48" t="s">
        <v>2425</v>
      </c>
      <c r="H181" s="50">
        <v>21</v>
      </c>
      <c r="I181" s="50">
        <v>225</v>
      </c>
      <c r="J181" s="48"/>
      <c r="K181" s="50">
        <v>0</v>
      </c>
      <c r="L181" s="50">
        <v>0</v>
      </c>
      <c r="M181" s="48"/>
      <c r="N181" s="50">
        <v>0</v>
      </c>
      <c r="O181" s="48" t="s">
        <v>2426</v>
      </c>
      <c r="P181" s="50">
        <v>24</v>
      </c>
      <c r="Q181" s="48" t="s">
        <v>2183</v>
      </c>
      <c r="R181" s="50">
        <v>41</v>
      </c>
      <c r="S181" s="48"/>
      <c r="T181" s="50">
        <v>0</v>
      </c>
      <c r="U181" s="452" t="s">
        <v>1823</v>
      </c>
      <c r="V181" s="453"/>
      <c r="W181" s="453"/>
      <c r="X181" s="454" t="s">
        <v>759</v>
      </c>
      <c r="Y181" s="453"/>
      <c r="Z181" s="453"/>
      <c r="AA181" s="453"/>
      <c r="AB181" s="453"/>
      <c r="AC181" s="48"/>
      <c r="AD181" s="50">
        <v>402604</v>
      </c>
      <c r="AE181" s="50">
        <v>652</v>
      </c>
      <c r="AF181" s="50">
        <v>1.33</v>
      </c>
      <c r="AG181" s="50">
        <v>3</v>
      </c>
      <c r="AH181" s="48"/>
      <c r="AI181" s="50">
        <v>30</v>
      </c>
      <c r="AJ181" s="50">
        <v>8</v>
      </c>
      <c r="AK181" s="50">
        <v>2.56</v>
      </c>
      <c r="AL181" s="50">
        <v>170</v>
      </c>
      <c r="AM181" s="50">
        <v>33</v>
      </c>
      <c r="AN181" s="50">
        <v>6</v>
      </c>
      <c r="AO181" s="50">
        <v>6</v>
      </c>
      <c r="AP181" s="48"/>
      <c r="AQ181" s="48"/>
      <c r="AR181" s="48"/>
      <c r="AS181" s="48"/>
      <c r="AT181" s="48" t="s">
        <v>2427</v>
      </c>
      <c r="AU181" s="50">
        <v>4.4999999999999998E-2</v>
      </c>
      <c r="AV181" s="48"/>
      <c r="AW181" s="48"/>
      <c r="AX181" s="48"/>
      <c r="AY181" s="48"/>
      <c r="AZ181" s="48" t="s">
        <v>1825</v>
      </c>
      <c r="BA181" s="48"/>
      <c r="BB181" s="48"/>
      <c r="BC181" s="48"/>
      <c r="BD181" s="48"/>
      <c r="BE181" s="48"/>
      <c r="BF181" s="48"/>
      <c r="BG181" s="48"/>
      <c r="BH181" s="48"/>
      <c r="BI181" s="48"/>
      <c r="BJ181" s="48"/>
      <c r="BK181" s="48"/>
      <c r="BL181" s="48"/>
      <c r="BM181" s="48"/>
      <c r="BN181" s="48"/>
      <c r="BO181" s="48"/>
      <c r="BP181" s="49" t="s">
        <v>759</v>
      </c>
    </row>
    <row r="182" spans="1:68">
      <c r="A182" s="49" t="s">
        <v>2428</v>
      </c>
      <c r="B182" s="48" t="s">
        <v>314</v>
      </c>
      <c r="C182" s="50">
        <v>200</v>
      </c>
      <c r="D182" s="48" t="s">
        <v>315</v>
      </c>
      <c r="E182" s="452" t="s">
        <v>316</v>
      </c>
      <c r="F182" s="453"/>
      <c r="G182" s="48" t="s">
        <v>2429</v>
      </c>
      <c r="H182" s="50">
        <v>72</v>
      </c>
      <c r="I182" s="50">
        <v>619</v>
      </c>
      <c r="J182" s="48"/>
      <c r="K182" s="50">
        <v>0</v>
      </c>
      <c r="L182" s="50">
        <v>0</v>
      </c>
      <c r="M182" s="48"/>
      <c r="N182" s="50">
        <v>0</v>
      </c>
      <c r="O182" s="48"/>
      <c r="P182" s="50">
        <v>0</v>
      </c>
      <c r="Q182" s="48" t="s">
        <v>2430</v>
      </c>
      <c r="R182" s="50">
        <v>60</v>
      </c>
      <c r="S182" s="48" t="s">
        <v>2080</v>
      </c>
      <c r="T182" s="50">
        <v>14</v>
      </c>
      <c r="U182" s="452" t="s">
        <v>1823</v>
      </c>
      <c r="V182" s="453"/>
      <c r="W182" s="453"/>
      <c r="X182" s="454" t="s">
        <v>2428</v>
      </c>
      <c r="Y182" s="453"/>
      <c r="Z182" s="453"/>
      <c r="AA182" s="453"/>
      <c r="AB182" s="453"/>
      <c r="AC182" s="453"/>
      <c r="AD182" s="50">
        <v>353867</v>
      </c>
      <c r="AE182" s="50">
        <v>2619</v>
      </c>
      <c r="AF182" s="50">
        <v>5.01</v>
      </c>
      <c r="AG182" s="50">
        <v>5</v>
      </c>
      <c r="AH182" s="48"/>
      <c r="AI182" s="50">
        <v>41</v>
      </c>
      <c r="AJ182" s="50">
        <v>5</v>
      </c>
      <c r="AK182" s="50">
        <v>1.6</v>
      </c>
      <c r="AL182" s="50">
        <v>215</v>
      </c>
      <c r="AM182" s="50">
        <v>50</v>
      </c>
      <c r="AN182" s="50">
        <v>6</v>
      </c>
      <c r="AO182" s="50">
        <v>6</v>
      </c>
      <c r="AP182" s="48"/>
      <c r="AQ182" s="48"/>
      <c r="AR182" s="48"/>
      <c r="AS182" s="48"/>
      <c r="AT182" s="48" t="s">
        <v>2431</v>
      </c>
      <c r="AU182" s="50">
        <v>5.8010000000000002</v>
      </c>
      <c r="AV182" s="48"/>
      <c r="AW182" s="48"/>
      <c r="AX182" s="48"/>
      <c r="AY182" s="48"/>
      <c r="AZ182" s="48" t="s">
        <v>1825</v>
      </c>
      <c r="BA182" s="48"/>
      <c r="BB182" s="48"/>
      <c r="BC182" s="48"/>
      <c r="BD182" s="48"/>
      <c r="BE182" s="48"/>
      <c r="BF182" s="48"/>
      <c r="BG182" s="48"/>
      <c r="BH182" s="48"/>
      <c r="BI182" s="48"/>
      <c r="BJ182" s="48"/>
      <c r="BK182" s="48"/>
      <c r="BL182" s="48"/>
      <c r="BM182" s="48"/>
      <c r="BN182" s="48"/>
      <c r="BO182" s="48"/>
      <c r="BP182" s="49" t="s">
        <v>2428</v>
      </c>
    </row>
    <row r="183" spans="1:68">
      <c r="A183" s="49" t="s">
        <v>1405</v>
      </c>
      <c r="B183" s="48" t="s">
        <v>314</v>
      </c>
      <c r="C183" s="50">
        <v>200</v>
      </c>
      <c r="D183" s="48" t="s">
        <v>315</v>
      </c>
      <c r="E183" s="452" t="s">
        <v>316</v>
      </c>
      <c r="F183" s="453"/>
      <c r="G183" s="48" t="s">
        <v>2432</v>
      </c>
      <c r="H183" s="50">
        <v>115</v>
      </c>
      <c r="I183" s="50">
        <v>1071</v>
      </c>
      <c r="J183" s="48"/>
      <c r="K183" s="50">
        <v>0</v>
      </c>
      <c r="L183" s="50">
        <v>0</v>
      </c>
      <c r="M183" s="48"/>
      <c r="N183" s="50">
        <v>0</v>
      </c>
      <c r="O183" s="48"/>
      <c r="P183" s="50">
        <v>0</v>
      </c>
      <c r="Q183" s="48" t="s">
        <v>2433</v>
      </c>
      <c r="R183" s="50">
        <v>101</v>
      </c>
      <c r="S183" s="48" t="s">
        <v>2080</v>
      </c>
      <c r="T183" s="50">
        <v>14</v>
      </c>
      <c r="U183" s="452" t="s">
        <v>1823</v>
      </c>
      <c r="V183" s="453"/>
      <c r="W183" s="453"/>
      <c r="X183" s="454" t="s">
        <v>1405</v>
      </c>
      <c r="Y183" s="453"/>
      <c r="Z183" s="453"/>
      <c r="AA183" s="453"/>
      <c r="AB183" s="453"/>
      <c r="AC183" s="453"/>
      <c r="AD183" s="50">
        <v>334280</v>
      </c>
      <c r="AE183" s="50">
        <v>996</v>
      </c>
      <c r="AF183" s="50">
        <v>2.2189999999999999</v>
      </c>
      <c r="AG183" s="50">
        <v>4</v>
      </c>
      <c r="AH183" s="48"/>
      <c r="AI183" s="50">
        <v>28</v>
      </c>
      <c r="AJ183" s="50">
        <v>5</v>
      </c>
      <c r="AK183" s="50">
        <v>1.6</v>
      </c>
      <c r="AL183" s="50">
        <v>202</v>
      </c>
      <c r="AM183" s="50">
        <v>50</v>
      </c>
      <c r="AN183" s="50">
        <v>6</v>
      </c>
      <c r="AO183" s="50">
        <v>6</v>
      </c>
      <c r="AP183" s="48"/>
      <c r="AQ183" s="48"/>
      <c r="AR183" s="48"/>
      <c r="AS183" s="48"/>
      <c r="AT183" s="48" t="s">
        <v>2434</v>
      </c>
      <c r="AU183" s="50">
        <v>3.9E-2</v>
      </c>
      <c r="AV183" s="48"/>
      <c r="AW183" s="48"/>
      <c r="AX183" s="48"/>
      <c r="AY183" s="48"/>
      <c r="AZ183" s="48" t="s">
        <v>1825</v>
      </c>
      <c r="BA183" s="50">
        <v>1</v>
      </c>
      <c r="BB183" s="50">
        <v>100</v>
      </c>
      <c r="BC183" s="50">
        <v>1</v>
      </c>
      <c r="BD183" s="50">
        <v>1</v>
      </c>
      <c r="BE183" s="50">
        <v>100</v>
      </c>
      <c r="BF183" s="50">
        <v>1</v>
      </c>
      <c r="BG183" s="51">
        <v>0</v>
      </c>
      <c r="BH183" s="50">
        <v>0</v>
      </c>
      <c r="BI183" s="50">
        <v>0</v>
      </c>
      <c r="BJ183" s="50">
        <v>0</v>
      </c>
      <c r="BK183" s="50">
        <v>0</v>
      </c>
      <c r="BL183" s="48"/>
      <c r="BM183" s="48"/>
      <c r="BN183" s="48"/>
      <c r="BO183" s="48"/>
      <c r="BP183" s="49" t="s">
        <v>1405</v>
      </c>
    </row>
    <row r="184" spans="1:68">
      <c r="A184" s="49" t="s">
        <v>1171</v>
      </c>
      <c r="B184" s="48" t="s">
        <v>314</v>
      </c>
      <c r="C184" s="50">
        <v>200</v>
      </c>
      <c r="D184" s="48" t="s">
        <v>315</v>
      </c>
      <c r="E184" s="452" t="s">
        <v>316</v>
      </c>
      <c r="F184" s="453"/>
      <c r="G184" s="48" t="s">
        <v>2435</v>
      </c>
      <c r="H184" s="50">
        <v>59</v>
      </c>
      <c r="I184" s="50">
        <v>559</v>
      </c>
      <c r="J184" s="48" t="s">
        <v>2436</v>
      </c>
      <c r="K184" s="50">
        <v>131</v>
      </c>
      <c r="L184" s="50">
        <v>866</v>
      </c>
      <c r="M184" s="48"/>
      <c r="N184" s="50">
        <v>0</v>
      </c>
      <c r="O184" s="48"/>
      <c r="P184" s="50">
        <v>0</v>
      </c>
      <c r="Q184" s="48" t="s">
        <v>2437</v>
      </c>
      <c r="R184" s="50">
        <v>121</v>
      </c>
      <c r="S184" s="48" t="s">
        <v>2438</v>
      </c>
      <c r="T184" s="50">
        <v>205</v>
      </c>
      <c r="U184" s="452" t="s">
        <v>1823</v>
      </c>
      <c r="V184" s="453"/>
      <c r="W184" s="453"/>
      <c r="X184" s="454" t="s">
        <v>1171</v>
      </c>
      <c r="Y184" s="453"/>
      <c r="Z184" s="453"/>
      <c r="AA184" s="453"/>
      <c r="AB184" s="453"/>
      <c r="AC184" s="453"/>
      <c r="AD184" s="50">
        <v>346045</v>
      </c>
      <c r="AE184" s="50">
        <v>1063</v>
      </c>
      <c r="AF184" s="50">
        <v>2.52</v>
      </c>
      <c r="AG184" s="50">
        <v>4</v>
      </c>
      <c r="AH184" s="48"/>
      <c r="AI184" s="50">
        <v>34</v>
      </c>
      <c r="AJ184" s="50">
        <v>6</v>
      </c>
      <c r="AK184" s="50">
        <v>1.92</v>
      </c>
      <c r="AL184" s="50">
        <v>209</v>
      </c>
      <c r="AM184" s="50">
        <v>50</v>
      </c>
      <c r="AN184" s="50">
        <v>7</v>
      </c>
      <c r="AO184" s="50">
        <v>7</v>
      </c>
      <c r="AP184" s="48"/>
      <c r="AQ184" s="48"/>
      <c r="AR184" s="48"/>
      <c r="AS184" s="48"/>
      <c r="AT184" s="48" t="s">
        <v>2439</v>
      </c>
      <c r="AU184" s="50">
        <v>0.16700000000000001</v>
      </c>
      <c r="AV184" s="48"/>
      <c r="AW184" s="48"/>
      <c r="AX184" s="48"/>
      <c r="AY184" s="48"/>
      <c r="AZ184" s="48" t="s">
        <v>1825</v>
      </c>
      <c r="BA184" s="48"/>
      <c r="BB184" s="48"/>
      <c r="BC184" s="48"/>
      <c r="BD184" s="48"/>
      <c r="BE184" s="48"/>
      <c r="BF184" s="48"/>
      <c r="BG184" s="48"/>
      <c r="BH184" s="48"/>
      <c r="BI184" s="48"/>
      <c r="BJ184" s="48"/>
      <c r="BK184" s="48"/>
      <c r="BL184" s="48"/>
      <c r="BM184" s="48"/>
      <c r="BN184" s="48"/>
      <c r="BO184" s="48"/>
      <c r="BP184" s="49" t="s">
        <v>1171</v>
      </c>
    </row>
    <row r="185" spans="1:68">
      <c r="A185" s="49" t="s">
        <v>1181</v>
      </c>
      <c r="B185" s="48" t="s">
        <v>314</v>
      </c>
      <c r="C185" s="50">
        <v>200</v>
      </c>
      <c r="D185" s="48" t="s">
        <v>315</v>
      </c>
      <c r="E185" s="452" t="s">
        <v>316</v>
      </c>
      <c r="F185" s="453"/>
      <c r="G185" s="48" t="s">
        <v>2440</v>
      </c>
      <c r="H185" s="50">
        <v>64</v>
      </c>
      <c r="I185" s="50">
        <v>573</v>
      </c>
      <c r="J185" s="48" t="s">
        <v>2441</v>
      </c>
      <c r="K185" s="50">
        <v>138</v>
      </c>
      <c r="L185" s="50">
        <v>930</v>
      </c>
      <c r="M185" s="48"/>
      <c r="N185" s="50">
        <v>0</v>
      </c>
      <c r="O185" s="48"/>
      <c r="P185" s="50">
        <v>0</v>
      </c>
      <c r="Q185" s="48" t="s">
        <v>2442</v>
      </c>
      <c r="R185" s="50">
        <v>136</v>
      </c>
      <c r="S185" s="48" t="s">
        <v>2443</v>
      </c>
      <c r="T185" s="50">
        <v>116</v>
      </c>
      <c r="U185" s="452" t="s">
        <v>1823</v>
      </c>
      <c r="V185" s="453"/>
      <c r="W185" s="453"/>
      <c r="X185" s="454" t="s">
        <v>1181</v>
      </c>
      <c r="Y185" s="453"/>
      <c r="Z185" s="453"/>
      <c r="AA185" s="453"/>
      <c r="AB185" s="453"/>
      <c r="AC185" s="453"/>
      <c r="AD185" s="50">
        <v>337283</v>
      </c>
      <c r="AE185" s="50">
        <v>921</v>
      </c>
      <c r="AF185" s="50">
        <v>2.0990000000000002</v>
      </c>
      <c r="AG185" s="50">
        <v>4</v>
      </c>
      <c r="AH185" s="48"/>
      <c r="AI185" s="50">
        <v>28</v>
      </c>
      <c r="AJ185" s="50">
        <v>5</v>
      </c>
      <c r="AK185" s="50">
        <v>1.6</v>
      </c>
      <c r="AL185" s="50">
        <v>204</v>
      </c>
      <c r="AM185" s="50">
        <v>50</v>
      </c>
      <c r="AN185" s="50">
        <v>7</v>
      </c>
      <c r="AO185" s="50">
        <v>7</v>
      </c>
      <c r="AP185" s="48"/>
      <c r="AQ185" s="48"/>
      <c r="AR185" s="48"/>
      <c r="AS185" s="48"/>
      <c r="AT185" s="48" t="s">
        <v>2444</v>
      </c>
      <c r="AU185" s="50">
        <v>0.14599999999999999</v>
      </c>
      <c r="AV185" s="48"/>
      <c r="AW185" s="48"/>
      <c r="AX185" s="48"/>
      <c r="AY185" s="48"/>
      <c r="AZ185" s="48" t="s">
        <v>1825</v>
      </c>
      <c r="BA185" s="48"/>
      <c r="BB185" s="48"/>
      <c r="BC185" s="48"/>
      <c r="BD185" s="48"/>
      <c r="BE185" s="48"/>
      <c r="BF185" s="48"/>
      <c r="BG185" s="48"/>
      <c r="BH185" s="48"/>
      <c r="BI185" s="48"/>
      <c r="BJ185" s="48"/>
      <c r="BK185" s="48"/>
      <c r="BL185" s="48"/>
      <c r="BM185" s="48"/>
      <c r="BN185" s="48"/>
      <c r="BO185" s="48"/>
      <c r="BP185" s="49" t="s">
        <v>1181</v>
      </c>
    </row>
    <row r="186" spans="1:68">
      <c r="A186" s="49" t="s">
        <v>587</v>
      </c>
      <c r="B186" s="48" t="s">
        <v>314</v>
      </c>
      <c r="C186" s="50">
        <v>200</v>
      </c>
      <c r="D186" s="48" t="s">
        <v>315</v>
      </c>
      <c r="E186" s="452" t="s">
        <v>316</v>
      </c>
      <c r="F186" s="453"/>
      <c r="G186" s="48" t="s">
        <v>2445</v>
      </c>
      <c r="H186" s="50">
        <v>94</v>
      </c>
      <c r="I186" s="50">
        <v>841</v>
      </c>
      <c r="J186" s="48"/>
      <c r="K186" s="50">
        <v>0</v>
      </c>
      <c r="L186" s="50">
        <v>0</v>
      </c>
      <c r="M186" s="48"/>
      <c r="N186" s="50">
        <v>0</v>
      </c>
      <c r="O186" s="48"/>
      <c r="P186" s="50">
        <v>0</v>
      </c>
      <c r="Q186" s="48" t="s">
        <v>2446</v>
      </c>
      <c r="R186" s="50">
        <v>86</v>
      </c>
      <c r="S186" s="48" t="s">
        <v>2080</v>
      </c>
      <c r="T186" s="50">
        <v>14</v>
      </c>
      <c r="U186" s="452" t="s">
        <v>1823</v>
      </c>
      <c r="V186" s="453"/>
      <c r="W186" s="453"/>
      <c r="X186" s="454" t="s">
        <v>587</v>
      </c>
      <c r="Y186" s="453"/>
      <c r="Z186" s="453"/>
      <c r="AA186" s="453"/>
      <c r="AB186" s="453"/>
      <c r="AC186" s="453"/>
      <c r="AD186" s="50">
        <v>331647</v>
      </c>
      <c r="AE186" s="50">
        <v>852</v>
      </c>
      <c r="AF186" s="50">
        <v>1.948</v>
      </c>
      <c r="AG186" s="50">
        <v>3</v>
      </c>
      <c r="AH186" s="48"/>
      <c r="AI186" s="50">
        <v>28</v>
      </c>
      <c r="AJ186" s="50">
        <v>5</v>
      </c>
      <c r="AK186" s="50">
        <v>1.6</v>
      </c>
      <c r="AL186" s="50">
        <v>202</v>
      </c>
      <c r="AM186" s="50">
        <v>50</v>
      </c>
      <c r="AN186" s="50">
        <v>6</v>
      </c>
      <c r="AO186" s="50">
        <v>6</v>
      </c>
      <c r="AP186" s="48"/>
      <c r="AQ186" s="48"/>
      <c r="AR186" s="48"/>
      <c r="AS186" s="48"/>
      <c r="AT186" s="48" t="s">
        <v>2447</v>
      </c>
      <c r="AU186" s="50">
        <v>0.156</v>
      </c>
      <c r="AV186" s="48"/>
      <c r="AW186" s="48"/>
      <c r="AX186" s="48"/>
      <c r="AY186" s="48"/>
      <c r="AZ186" s="48" t="s">
        <v>1825</v>
      </c>
      <c r="BA186" s="48"/>
      <c r="BB186" s="48"/>
      <c r="BC186" s="48"/>
      <c r="BD186" s="48"/>
      <c r="BE186" s="48"/>
      <c r="BF186" s="48"/>
      <c r="BG186" s="48"/>
      <c r="BH186" s="48"/>
      <c r="BI186" s="48"/>
      <c r="BJ186" s="48"/>
      <c r="BK186" s="48"/>
      <c r="BL186" s="48"/>
      <c r="BM186" s="48"/>
      <c r="BN186" s="48"/>
      <c r="BO186" s="48"/>
      <c r="BP186" s="49" t="s">
        <v>587</v>
      </c>
    </row>
    <row r="187" spans="1:68">
      <c r="A187" s="49" t="s">
        <v>2448</v>
      </c>
      <c r="B187" s="48" t="s">
        <v>314</v>
      </c>
      <c r="C187" s="50">
        <v>200</v>
      </c>
      <c r="D187" s="48" t="s">
        <v>315</v>
      </c>
      <c r="E187" s="452" t="s">
        <v>316</v>
      </c>
      <c r="F187" s="453"/>
      <c r="G187" s="48" t="s">
        <v>2449</v>
      </c>
      <c r="H187" s="50">
        <v>60</v>
      </c>
      <c r="I187" s="50">
        <v>585</v>
      </c>
      <c r="J187" s="48" t="s">
        <v>2450</v>
      </c>
      <c r="K187" s="50">
        <v>134</v>
      </c>
      <c r="L187" s="50">
        <v>909</v>
      </c>
      <c r="M187" s="48"/>
      <c r="N187" s="50">
        <v>0</v>
      </c>
      <c r="O187" s="48"/>
      <c r="P187" s="50">
        <v>0</v>
      </c>
      <c r="Q187" s="48" t="s">
        <v>2451</v>
      </c>
      <c r="R187" s="50">
        <v>55</v>
      </c>
      <c r="S187" s="48" t="s">
        <v>2452</v>
      </c>
      <c r="T187" s="50">
        <v>29</v>
      </c>
      <c r="U187" s="452" t="s">
        <v>1823</v>
      </c>
      <c r="V187" s="453"/>
      <c r="W187" s="453"/>
      <c r="X187" s="454" t="s">
        <v>2448</v>
      </c>
      <c r="Y187" s="453"/>
      <c r="Z187" s="453"/>
      <c r="AA187" s="453"/>
      <c r="AB187" s="453"/>
      <c r="AC187" s="453"/>
      <c r="AD187" s="50">
        <v>366422</v>
      </c>
      <c r="AE187" s="50">
        <v>2975</v>
      </c>
      <c r="AF187" s="50">
        <v>4.4939999999999998</v>
      </c>
      <c r="AG187" s="50">
        <v>4</v>
      </c>
      <c r="AH187" s="48"/>
      <c r="AI187" s="50">
        <v>46</v>
      </c>
      <c r="AJ187" s="50">
        <v>8</v>
      </c>
      <c r="AK187" s="50">
        <v>2.56</v>
      </c>
      <c r="AL187" s="50">
        <v>219</v>
      </c>
      <c r="AM187" s="50">
        <v>51</v>
      </c>
      <c r="AN187" s="50">
        <v>7</v>
      </c>
      <c r="AO187" s="50">
        <v>7</v>
      </c>
      <c r="AP187" s="48"/>
      <c r="AQ187" s="48"/>
      <c r="AR187" s="48"/>
      <c r="AS187" s="48"/>
      <c r="AT187" s="48" t="s">
        <v>2453</v>
      </c>
      <c r="AU187" s="50">
        <v>2.851</v>
      </c>
      <c r="AV187" s="48"/>
      <c r="AW187" s="48"/>
      <c r="AX187" s="48"/>
      <c r="AY187" s="48"/>
      <c r="AZ187" s="48" t="s">
        <v>1825</v>
      </c>
      <c r="BA187" s="48"/>
      <c r="BB187" s="48"/>
      <c r="BC187" s="48"/>
      <c r="BD187" s="48"/>
      <c r="BE187" s="48"/>
      <c r="BF187" s="48"/>
      <c r="BG187" s="48"/>
      <c r="BH187" s="48"/>
      <c r="BI187" s="48"/>
      <c r="BJ187" s="48"/>
      <c r="BK187" s="48"/>
      <c r="BL187" s="48"/>
      <c r="BM187" s="48"/>
      <c r="BN187" s="48"/>
      <c r="BO187" s="48"/>
      <c r="BP187" s="49" t="s">
        <v>2448</v>
      </c>
    </row>
    <row r="188" spans="1:68">
      <c r="A188" s="49" t="s">
        <v>1088</v>
      </c>
      <c r="B188" s="48" t="s">
        <v>314</v>
      </c>
      <c r="C188" s="50">
        <v>200</v>
      </c>
      <c r="D188" s="48" t="s">
        <v>315</v>
      </c>
      <c r="E188" s="452" t="s">
        <v>316</v>
      </c>
      <c r="F188" s="453"/>
      <c r="G188" s="48" t="s">
        <v>2454</v>
      </c>
      <c r="H188" s="50">
        <v>63</v>
      </c>
      <c r="I188" s="50">
        <v>611</v>
      </c>
      <c r="J188" s="48" t="s">
        <v>2455</v>
      </c>
      <c r="K188" s="50">
        <v>134</v>
      </c>
      <c r="L188" s="50">
        <v>892</v>
      </c>
      <c r="M188" s="48"/>
      <c r="N188" s="50">
        <v>0</v>
      </c>
      <c r="O188" s="48"/>
      <c r="P188" s="50">
        <v>0</v>
      </c>
      <c r="Q188" s="48" t="s">
        <v>2456</v>
      </c>
      <c r="R188" s="50">
        <v>71</v>
      </c>
      <c r="S188" s="48" t="s">
        <v>2457</v>
      </c>
      <c r="T188" s="50">
        <v>72</v>
      </c>
      <c r="U188" s="452" t="s">
        <v>1823</v>
      </c>
      <c r="V188" s="453"/>
      <c r="W188" s="453"/>
      <c r="X188" s="454" t="s">
        <v>1088</v>
      </c>
      <c r="Y188" s="453"/>
      <c r="Z188" s="453"/>
      <c r="AA188" s="453"/>
      <c r="AB188" s="453"/>
      <c r="AC188" s="453"/>
      <c r="AD188" s="50">
        <v>339748</v>
      </c>
      <c r="AE188" s="50">
        <v>1368</v>
      </c>
      <c r="AF188" s="50">
        <v>2.4620000000000002</v>
      </c>
      <c r="AG188" s="50">
        <v>3</v>
      </c>
      <c r="AH188" s="48"/>
      <c r="AI188" s="50">
        <v>35</v>
      </c>
      <c r="AJ188" s="50">
        <v>6</v>
      </c>
      <c r="AK188" s="50">
        <v>1.92</v>
      </c>
      <c r="AL188" s="50">
        <v>208</v>
      </c>
      <c r="AM188" s="50">
        <v>52</v>
      </c>
      <c r="AN188" s="50">
        <v>7</v>
      </c>
      <c r="AO188" s="50">
        <v>7</v>
      </c>
      <c r="AP188" s="48"/>
      <c r="AQ188" s="48"/>
      <c r="AR188" s="48"/>
      <c r="AS188" s="48"/>
      <c r="AT188" s="48" t="s">
        <v>2458</v>
      </c>
      <c r="AU188" s="50">
        <v>0.13900000000000001</v>
      </c>
      <c r="AV188" s="48"/>
      <c r="AW188" s="48"/>
      <c r="AX188" s="48"/>
      <c r="AY188" s="48"/>
      <c r="AZ188" s="48" t="s">
        <v>1825</v>
      </c>
      <c r="BA188" s="48"/>
      <c r="BB188" s="48"/>
      <c r="BC188" s="48"/>
      <c r="BD188" s="48"/>
      <c r="BE188" s="48"/>
      <c r="BF188" s="48"/>
      <c r="BG188" s="48"/>
      <c r="BH188" s="48"/>
      <c r="BI188" s="48"/>
      <c r="BJ188" s="48"/>
      <c r="BK188" s="48"/>
      <c r="BL188" s="48"/>
      <c r="BM188" s="48"/>
      <c r="BN188" s="48"/>
      <c r="BO188" s="48"/>
      <c r="BP188" s="49" t="s">
        <v>1088</v>
      </c>
    </row>
    <row r="189" spans="1:68">
      <c r="A189" s="49" t="s">
        <v>1292</v>
      </c>
      <c r="B189" s="48" t="s">
        <v>314</v>
      </c>
      <c r="C189" s="50">
        <v>200</v>
      </c>
      <c r="D189" s="48" t="s">
        <v>315</v>
      </c>
      <c r="E189" s="452" t="s">
        <v>316</v>
      </c>
      <c r="F189" s="453"/>
      <c r="G189" s="48" t="s">
        <v>2459</v>
      </c>
      <c r="H189" s="50">
        <v>63</v>
      </c>
      <c r="I189" s="50">
        <v>589</v>
      </c>
      <c r="J189" s="48" t="s">
        <v>2460</v>
      </c>
      <c r="K189" s="50">
        <v>136</v>
      </c>
      <c r="L189" s="50">
        <v>884</v>
      </c>
      <c r="M189" s="48"/>
      <c r="N189" s="50">
        <v>0</v>
      </c>
      <c r="O189" s="48"/>
      <c r="P189" s="50">
        <v>0</v>
      </c>
      <c r="Q189" s="48" t="s">
        <v>2461</v>
      </c>
      <c r="R189" s="50">
        <v>70</v>
      </c>
      <c r="S189" s="48" t="s">
        <v>2462</v>
      </c>
      <c r="T189" s="50">
        <v>39</v>
      </c>
      <c r="U189" s="452" t="s">
        <v>1823</v>
      </c>
      <c r="V189" s="453"/>
      <c r="W189" s="453"/>
      <c r="X189" s="454" t="s">
        <v>1292</v>
      </c>
      <c r="Y189" s="453"/>
      <c r="Z189" s="453"/>
      <c r="AA189" s="453"/>
      <c r="AB189" s="453"/>
      <c r="AC189" s="453"/>
      <c r="AD189" s="50">
        <v>380450</v>
      </c>
      <c r="AE189" s="50">
        <v>4110</v>
      </c>
      <c r="AF189" s="50">
        <v>5.88</v>
      </c>
      <c r="AG189" s="50">
        <v>3</v>
      </c>
      <c r="AH189" s="48"/>
      <c r="AI189" s="50">
        <v>300</v>
      </c>
      <c r="AJ189" s="50">
        <v>124</v>
      </c>
      <c r="AK189" s="50">
        <v>39.74</v>
      </c>
      <c r="AL189" s="50">
        <v>230</v>
      </c>
      <c r="AM189" s="50">
        <v>49</v>
      </c>
      <c r="AN189" s="50">
        <v>7</v>
      </c>
      <c r="AO189" s="50">
        <v>7</v>
      </c>
      <c r="AP189" s="48"/>
      <c r="AQ189" s="48"/>
      <c r="AR189" s="48"/>
      <c r="AS189" s="48"/>
      <c r="AT189" s="48" t="s">
        <v>2463</v>
      </c>
      <c r="AU189" s="50">
        <v>0.13</v>
      </c>
      <c r="AV189" s="48"/>
      <c r="AW189" s="48"/>
      <c r="AX189" s="48"/>
      <c r="AY189" s="48"/>
      <c r="AZ189" s="48" t="s">
        <v>1825</v>
      </c>
      <c r="BA189" s="48"/>
      <c r="BB189" s="48"/>
      <c r="BC189" s="48"/>
      <c r="BD189" s="48"/>
      <c r="BE189" s="48"/>
      <c r="BF189" s="48"/>
      <c r="BG189" s="48"/>
      <c r="BH189" s="48"/>
      <c r="BI189" s="48"/>
      <c r="BJ189" s="48"/>
      <c r="BK189" s="48"/>
      <c r="BL189" s="48"/>
      <c r="BM189" s="48"/>
      <c r="BN189" s="48"/>
      <c r="BO189" s="48"/>
      <c r="BP189" s="49" t="s">
        <v>1292</v>
      </c>
    </row>
    <row r="190" spans="1:68">
      <c r="A190" s="49" t="s">
        <v>644</v>
      </c>
      <c r="B190" s="48" t="s">
        <v>314</v>
      </c>
      <c r="C190" s="50">
        <v>200</v>
      </c>
      <c r="D190" s="48" t="s">
        <v>315</v>
      </c>
      <c r="E190" s="452" t="s">
        <v>316</v>
      </c>
      <c r="F190" s="453"/>
      <c r="G190" s="48" t="s">
        <v>2464</v>
      </c>
      <c r="H190" s="50">
        <v>31</v>
      </c>
      <c r="I190" s="50">
        <v>331</v>
      </c>
      <c r="J190" s="48"/>
      <c r="K190" s="50">
        <v>0</v>
      </c>
      <c r="L190" s="50">
        <v>0</v>
      </c>
      <c r="M190" s="48"/>
      <c r="N190" s="50">
        <v>0</v>
      </c>
      <c r="O190" s="48" t="s">
        <v>2465</v>
      </c>
      <c r="P190" s="50">
        <v>18</v>
      </c>
      <c r="Q190" s="48"/>
      <c r="R190" s="50">
        <v>0</v>
      </c>
      <c r="S190" s="48"/>
      <c r="T190" s="50">
        <v>0</v>
      </c>
      <c r="U190" s="452" t="s">
        <v>1823</v>
      </c>
      <c r="V190" s="453"/>
      <c r="W190" s="453"/>
      <c r="X190" s="454" t="s">
        <v>644</v>
      </c>
      <c r="Y190" s="453"/>
      <c r="Z190" s="453"/>
      <c r="AA190" s="453"/>
      <c r="AB190" s="453"/>
      <c r="AC190" s="48"/>
      <c r="AD190" s="50">
        <v>300949</v>
      </c>
      <c r="AE190" s="50">
        <v>356</v>
      </c>
      <c r="AF190" s="50">
        <v>1.101</v>
      </c>
      <c r="AG190" s="50">
        <v>2</v>
      </c>
      <c r="AH190" s="48"/>
      <c r="AI190" s="50">
        <v>829</v>
      </c>
      <c r="AJ190" s="50">
        <v>157</v>
      </c>
      <c r="AK190" s="50">
        <v>50.32</v>
      </c>
      <c r="AL190" s="50">
        <v>180</v>
      </c>
      <c r="AM190" s="50">
        <v>34</v>
      </c>
      <c r="AN190" s="50">
        <v>6</v>
      </c>
      <c r="AO190" s="50">
        <v>6</v>
      </c>
      <c r="AP190" s="48"/>
      <c r="AQ190" s="48"/>
      <c r="AR190" s="48"/>
      <c r="AS190" s="48"/>
      <c r="AT190" s="48" t="s">
        <v>2466</v>
      </c>
      <c r="AU190" s="50">
        <v>4.1000000000000002E-2</v>
      </c>
      <c r="AV190" s="48"/>
      <c r="AW190" s="48"/>
      <c r="AX190" s="48"/>
      <c r="AY190" s="48"/>
      <c r="AZ190" s="48" t="s">
        <v>1825</v>
      </c>
      <c r="BA190" s="48"/>
      <c r="BB190" s="48"/>
      <c r="BC190" s="48"/>
      <c r="BD190" s="48"/>
      <c r="BE190" s="48"/>
      <c r="BF190" s="48"/>
      <c r="BG190" s="48"/>
      <c r="BH190" s="48"/>
      <c r="BI190" s="48"/>
      <c r="BJ190" s="48"/>
      <c r="BK190" s="48"/>
      <c r="BL190" s="48"/>
      <c r="BM190" s="48"/>
      <c r="BN190" s="48"/>
      <c r="BO190" s="48"/>
      <c r="BP190" s="49" t="s">
        <v>644</v>
      </c>
    </row>
    <row r="191" spans="1:68">
      <c r="A191" s="49" t="s">
        <v>723</v>
      </c>
      <c r="B191" s="48" t="s">
        <v>314</v>
      </c>
      <c r="C191" s="50">
        <v>200</v>
      </c>
      <c r="D191" s="48" t="s">
        <v>315</v>
      </c>
      <c r="E191" s="452" t="s">
        <v>316</v>
      </c>
      <c r="F191" s="453"/>
      <c r="G191" s="48" t="s">
        <v>2467</v>
      </c>
      <c r="H191" s="50">
        <v>18</v>
      </c>
      <c r="I191" s="50">
        <v>147</v>
      </c>
      <c r="J191" s="48"/>
      <c r="K191" s="50">
        <v>0</v>
      </c>
      <c r="L191" s="50">
        <v>0</v>
      </c>
      <c r="M191" s="48"/>
      <c r="N191" s="50">
        <v>0</v>
      </c>
      <c r="O191" s="48" t="s">
        <v>2468</v>
      </c>
      <c r="P191" s="50">
        <v>7</v>
      </c>
      <c r="Q191" s="48" t="s">
        <v>2183</v>
      </c>
      <c r="R191" s="50">
        <v>41</v>
      </c>
      <c r="S191" s="48"/>
      <c r="T191" s="50">
        <v>0</v>
      </c>
      <c r="U191" s="452" t="s">
        <v>1823</v>
      </c>
      <c r="V191" s="453"/>
      <c r="W191" s="453"/>
      <c r="X191" s="454" t="s">
        <v>723</v>
      </c>
      <c r="Y191" s="453"/>
      <c r="Z191" s="453"/>
      <c r="AA191" s="453"/>
      <c r="AB191" s="48"/>
      <c r="AC191" s="48"/>
      <c r="AD191" s="50">
        <v>401942</v>
      </c>
      <c r="AE191" s="50">
        <v>664</v>
      </c>
      <c r="AF191" s="50">
        <v>1.363</v>
      </c>
      <c r="AG191" s="50">
        <v>3</v>
      </c>
      <c r="AH191" s="48"/>
      <c r="AI191" s="50">
        <v>27</v>
      </c>
      <c r="AJ191" s="50">
        <v>5</v>
      </c>
      <c r="AK191" s="50">
        <v>1.6</v>
      </c>
      <c r="AL191" s="50">
        <v>170</v>
      </c>
      <c r="AM191" s="50">
        <v>33</v>
      </c>
      <c r="AN191" s="50">
        <v>6</v>
      </c>
      <c r="AO191" s="50">
        <v>6</v>
      </c>
      <c r="AP191" s="48"/>
      <c r="AQ191" s="48"/>
      <c r="AR191" s="48"/>
      <c r="AS191" s="48"/>
      <c r="AT191" s="48" t="s">
        <v>2469</v>
      </c>
      <c r="AU191" s="50">
        <v>0.23799999999999999</v>
      </c>
      <c r="AV191" s="48"/>
      <c r="AW191" s="48"/>
      <c r="AX191" s="48"/>
      <c r="AY191" s="48"/>
      <c r="AZ191" s="48" t="s">
        <v>1825</v>
      </c>
      <c r="BA191" s="48"/>
      <c r="BB191" s="48"/>
      <c r="BC191" s="48"/>
      <c r="BD191" s="48"/>
      <c r="BE191" s="48"/>
      <c r="BF191" s="48"/>
      <c r="BG191" s="48"/>
      <c r="BH191" s="48"/>
      <c r="BI191" s="48"/>
      <c r="BJ191" s="48"/>
      <c r="BK191" s="48"/>
      <c r="BL191" s="48"/>
      <c r="BM191" s="48"/>
      <c r="BN191" s="48"/>
      <c r="BO191" s="48"/>
      <c r="BP191" s="49" t="s">
        <v>723</v>
      </c>
    </row>
    <row r="192" spans="1:68">
      <c r="A192" s="49" t="s">
        <v>1534</v>
      </c>
      <c r="B192" s="48" t="s">
        <v>314</v>
      </c>
      <c r="C192" s="50">
        <v>200</v>
      </c>
      <c r="D192" s="48" t="s">
        <v>315</v>
      </c>
      <c r="E192" s="452" t="s">
        <v>316</v>
      </c>
      <c r="F192" s="453"/>
      <c r="G192" s="48" t="s">
        <v>2470</v>
      </c>
      <c r="H192" s="50">
        <v>68</v>
      </c>
      <c r="I192" s="50">
        <v>602</v>
      </c>
      <c r="J192" s="48" t="s">
        <v>2471</v>
      </c>
      <c r="K192" s="50">
        <v>140</v>
      </c>
      <c r="L192" s="50">
        <v>901</v>
      </c>
      <c r="M192" s="48"/>
      <c r="N192" s="50">
        <v>0</v>
      </c>
      <c r="O192" s="48"/>
      <c r="P192" s="50">
        <v>0</v>
      </c>
      <c r="Q192" s="48" t="s">
        <v>2472</v>
      </c>
      <c r="R192" s="50">
        <v>89</v>
      </c>
      <c r="S192" s="48" t="s">
        <v>2473</v>
      </c>
      <c r="T192" s="50">
        <v>31</v>
      </c>
      <c r="U192" s="452" t="s">
        <v>1823</v>
      </c>
      <c r="V192" s="453"/>
      <c r="W192" s="453"/>
      <c r="X192" s="454" t="s">
        <v>1534</v>
      </c>
      <c r="Y192" s="453"/>
      <c r="Z192" s="453"/>
      <c r="AA192" s="453"/>
      <c r="AB192" s="453"/>
      <c r="AC192" s="453"/>
      <c r="AD192" s="50">
        <v>359533</v>
      </c>
      <c r="AE192" s="50">
        <v>2257</v>
      </c>
      <c r="AF192" s="50">
        <v>4.5810000000000004</v>
      </c>
      <c r="AG192" s="50">
        <v>5</v>
      </c>
      <c r="AH192" s="48"/>
      <c r="AI192" s="50">
        <v>43</v>
      </c>
      <c r="AJ192" s="50">
        <v>5</v>
      </c>
      <c r="AK192" s="50">
        <v>1.6</v>
      </c>
      <c r="AL192" s="50">
        <v>219</v>
      </c>
      <c r="AM192" s="50">
        <v>51</v>
      </c>
      <c r="AN192" s="50">
        <v>7</v>
      </c>
      <c r="AO192" s="50">
        <v>7</v>
      </c>
      <c r="AP192" s="48"/>
      <c r="AQ192" s="48"/>
      <c r="AR192" s="48"/>
      <c r="AS192" s="48"/>
      <c r="AT192" s="48" t="s">
        <v>2474</v>
      </c>
      <c r="AU192" s="50">
        <v>0.128</v>
      </c>
      <c r="AV192" s="48"/>
      <c r="AW192" s="48"/>
      <c r="AX192" s="48"/>
      <c r="AY192" s="48"/>
      <c r="AZ192" s="48" t="s">
        <v>1825</v>
      </c>
      <c r="BA192" s="50">
        <v>1</v>
      </c>
      <c r="BB192" s="50">
        <v>100</v>
      </c>
      <c r="BC192" s="50">
        <v>1</v>
      </c>
      <c r="BD192" s="50">
        <v>1</v>
      </c>
      <c r="BE192" s="50">
        <v>100</v>
      </c>
      <c r="BF192" s="50">
        <v>1</v>
      </c>
      <c r="BG192" s="51">
        <v>0</v>
      </c>
      <c r="BH192" s="50">
        <v>0</v>
      </c>
      <c r="BI192" s="50">
        <v>0</v>
      </c>
      <c r="BJ192" s="50">
        <v>0</v>
      </c>
      <c r="BK192" s="50">
        <v>0</v>
      </c>
      <c r="BL192" s="48"/>
      <c r="BM192" s="48"/>
      <c r="BN192" s="48"/>
      <c r="BO192" s="48"/>
      <c r="BP192" s="49" t="s">
        <v>1534</v>
      </c>
    </row>
    <row r="193" spans="1:68">
      <c r="A193" s="49" t="s">
        <v>1350</v>
      </c>
      <c r="B193" s="48" t="s">
        <v>314</v>
      </c>
      <c r="C193" s="50">
        <v>200</v>
      </c>
      <c r="D193" s="48" t="s">
        <v>315</v>
      </c>
      <c r="E193" s="452" t="s">
        <v>316</v>
      </c>
      <c r="F193" s="453"/>
      <c r="G193" s="48" t="s">
        <v>2475</v>
      </c>
      <c r="H193" s="50">
        <v>70</v>
      </c>
      <c r="I193" s="50">
        <v>628</v>
      </c>
      <c r="J193" s="48" t="s">
        <v>2476</v>
      </c>
      <c r="K193" s="50">
        <v>140</v>
      </c>
      <c r="L193" s="50">
        <v>910</v>
      </c>
      <c r="M193" s="48"/>
      <c r="N193" s="50">
        <v>0</v>
      </c>
      <c r="O193" s="48"/>
      <c r="P193" s="50">
        <v>0</v>
      </c>
      <c r="Q193" s="48" t="s">
        <v>2477</v>
      </c>
      <c r="R193" s="50">
        <v>93</v>
      </c>
      <c r="S193" s="48" t="s">
        <v>2478</v>
      </c>
      <c r="T193" s="50">
        <v>33</v>
      </c>
      <c r="U193" s="452" t="s">
        <v>1823</v>
      </c>
      <c r="V193" s="453"/>
      <c r="W193" s="453"/>
      <c r="X193" s="454" t="s">
        <v>1350</v>
      </c>
      <c r="Y193" s="453"/>
      <c r="Z193" s="453"/>
      <c r="AA193" s="453"/>
      <c r="AB193" s="453"/>
      <c r="AC193" s="453"/>
      <c r="AD193" s="50">
        <v>366046</v>
      </c>
      <c r="AE193" s="50">
        <v>3272</v>
      </c>
      <c r="AF193" s="50">
        <v>4.74</v>
      </c>
      <c r="AG193" s="50">
        <v>3</v>
      </c>
      <c r="AH193" s="48"/>
      <c r="AI193" s="50">
        <v>291</v>
      </c>
      <c r="AJ193" s="50">
        <v>124</v>
      </c>
      <c r="AK193" s="50">
        <v>39.74</v>
      </c>
      <c r="AL193" s="50">
        <v>219</v>
      </c>
      <c r="AM193" s="50">
        <v>47</v>
      </c>
      <c r="AN193" s="50">
        <v>8</v>
      </c>
      <c r="AO193" s="50">
        <v>8</v>
      </c>
      <c r="AP193" s="48"/>
      <c r="AQ193" s="48"/>
      <c r="AR193" s="48"/>
      <c r="AS193" s="48"/>
      <c r="AT193" s="48" t="s">
        <v>2479</v>
      </c>
      <c r="AU193" s="50">
        <v>1.5880000000000001</v>
      </c>
      <c r="AV193" s="48"/>
      <c r="AW193" s="48"/>
      <c r="AX193" s="48"/>
      <c r="AY193" s="48"/>
      <c r="AZ193" s="48" t="s">
        <v>1825</v>
      </c>
      <c r="BA193" s="48"/>
      <c r="BB193" s="48"/>
      <c r="BC193" s="48"/>
      <c r="BD193" s="48"/>
      <c r="BE193" s="48"/>
      <c r="BF193" s="48"/>
      <c r="BG193" s="48"/>
      <c r="BH193" s="48"/>
      <c r="BI193" s="48"/>
      <c r="BJ193" s="48"/>
      <c r="BK193" s="48"/>
      <c r="BL193" s="48"/>
      <c r="BM193" s="48"/>
      <c r="BN193" s="48"/>
      <c r="BO193" s="48"/>
      <c r="BP193" s="49" t="s">
        <v>1350</v>
      </c>
    </row>
    <row r="194" spans="1:68">
      <c r="A194" s="49" t="s">
        <v>989</v>
      </c>
      <c r="B194" s="48" t="s">
        <v>314</v>
      </c>
      <c r="C194" s="50">
        <v>200</v>
      </c>
      <c r="D194" s="48" t="s">
        <v>315</v>
      </c>
      <c r="E194" s="452" t="s">
        <v>316</v>
      </c>
      <c r="F194" s="453"/>
      <c r="G194" s="48" t="s">
        <v>2480</v>
      </c>
      <c r="H194" s="50">
        <v>55</v>
      </c>
      <c r="I194" s="50">
        <v>494</v>
      </c>
      <c r="J194" s="48" t="s">
        <v>2481</v>
      </c>
      <c r="K194" s="50">
        <v>138</v>
      </c>
      <c r="L194" s="50">
        <v>891</v>
      </c>
      <c r="M194" s="48"/>
      <c r="N194" s="50">
        <v>0</v>
      </c>
      <c r="O194" s="48"/>
      <c r="P194" s="50">
        <v>0</v>
      </c>
      <c r="Q194" s="48" t="s">
        <v>2482</v>
      </c>
      <c r="R194" s="50">
        <v>57</v>
      </c>
      <c r="S194" s="48" t="s">
        <v>2483</v>
      </c>
      <c r="T194" s="50">
        <v>49</v>
      </c>
      <c r="U194" s="452" t="s">
        <v>1823</v>
      </c>
      <c r="V194" s="453"/>
      <c r="W194" s="453"/>
      <c r="X194" s="454" t="s">
        <v>989</v>
      </c>
      <c r="Y194" s="453"/>
      <c r="Z194" s="453"/>
      <c r="AA194" s="453"/>
      <c r="AB194" s="453"/>
      <c r="AC194" s="453"/>
      <c r="AD194" s="50">
        <v>348780</v>
      </c>
      <c r="AE194" s="50">
        <v>1420</v>
      </c>
      <c r="AF194" s="50">
        <v>3.069</v>
      </c>
      <c r="AG194" s="50">
        <v>4</v>
      </c>
      <c r="AH194" s="48"/>
      <c r="AI194" s="50">
        <v>40</v>
      </c>
      <c r="AJ194" s="50">
        <v>6</v>
      </c>
      <c r="AK194" s="50">
        <v>1.92</v>
      </c>
      <c r="AL194" s="50">
        <v>215</v>
      </c>
      <c r="AM194" s="50">
        <v>52</v>
      </c>
      <c r="AN194" s="50">
        <v>7</v>
      </c>
      <c r="AO194" s="50">
        <v>7</v>
      </c>
      <c r="AP194" s="48"/>
      <c r="AQ194" s="48"/>
      <c r="AR194" s="48"/>
      <c r="AS194" s="48"/>
      <c r="AT194" s="48" t="s">
        <v>2484</v>
      </c>
      <c r="AU194" s="50">
        <v>4.32</v>
      </c>
      <c r="AV194" s="48"/>
      <c r="AW194" s="48"/>
      <c r="AX194" s="48"/>
      <c r="AY194" s="48"/>
      <c r="AZ194" s="48" t="s">
        <v>1825</v>
      </c>
      <c r="BA194" s="48"/>
      <c r="BB194" s="48"/>
      <c r="BC194" s="48"/>
      <c r="BD194" s="48"/>
      <c r="BE194" s="48"/>
      <c r="BF194" s="48"/>
      <c r="BG194" s="48"/>
      <c r="BH194" s="48"/>
      <c r="BI194" s="48"/>
      <c r="BJ194" s="48"/>
      <c r="BK194" s="48"/>
      <c r="BL194" s="48"/>
      <c r="BM194" s="48"/>
      <c r="BN194" s="48"/>
      <c r="BO194" s="48"/>
      <c r="BP194" s="49" t="s">
        <v>989</v>
      </c>
    </row>
    <row r="195" spans="1:68">
      <c r="A195" s="49" t="s">
        <v>743</v>
      </c>
      <c r="B195" s="48" t="s">
        <v>314</v>
      </c>
      <c r="C195" s="50">
        <v>200</v>
      </c>
      <c r="D195" s="48" t="s">
        <v>315</v>
      </c>
      <c r="E195" s="452" t="s">
        <v>316</v>
      </c>
      <c r="F195" s="453"/>
      <c r="G195" s="48" t="s">
        <v>2485</v>
      </c>
      <c r="H195" s="50">
        <v>26</v>
      </c>
      <c r="I195" s="50">
        <v>275</v>
      </c>
      <c r="J195" s="48"/>
      <c r="K195" s="50">
        <v>0</v>
      </c>
      <c r="L195" s="50">
        <v>0</v>
      </c>
      <c r="M195" s="48"/>
      <c r="N195" s="50">
        <v>0</v>
      </c>
      <c r="O195" s="48" t="s">
        <v>2486</v>
      </c>
      <c r="P195" s="50">
        <v>23</v>
      </c>
      <c r="Q195" s="48" t="s">
        <v>2183</v>
      </c>
      <c r="R195" s="50">
        <v>41</v>
      </c>
      <c r="S195" s="48"/>
      <c r="T195" s="50">
        <v>0</v>
      </c>
      <c r="U195" s="452" t="s">
        <v>1823</v>
      </c>
      <c r="V195" s="453"/>
      <c r="W195" s="453"/>
      <c r="X195" s="454" t="s">
        <v>743</v>
      </c>
      <c r="Y195" s="453"/>
      <c r="Z195" s="453"/>
      <c r="AA195" s="453"/>
      <c r="AB195" s="453"/>
      <c r="AC195" s="48"/>
      <c r="AD195" s="50">
        <v>403910</v>
      </c>
      <c r="AE195" s="50">
        <v>651</v>
      </c>
      <c r="AF195" s="50">
        <v>1.3380000000000001</v>
      </c>
      <c r="AG195" s="50">
        <v>3</v>
      </c>
      <c r="AH195" s="48"/>
      <c r="AI195" s="50">
        <v>35</v>
      </c>
      <c r="AJ195" s="50">
        <v>13</v>
      </c>
      <c r="AK195" s="50">
        <v>4.17</v>
      </c>
      <c r="AL195" s="50">
        <v>170</v>
      </c>
      <c r="AM195" s="50">
        <v>33</v>
      </c>
      <c r="AN195" s="50">
        <v>6</v>
      </c>
      <c r="AO195" s="50">
        <v>6</v>
      </c>
      <c r="AP195" s="48"/>
      <c r="AQ195" s="48"/>
      <c r="AR195" s="48"/>
      <c r="AS195" s="48"/>
      <c r="AT195" s="48" t="s">
        <v>2487</v>
      </c>
      <c r="AU195" s="50">
        <v>0.151</v>
      </c>
      <c r="AV195" s="48"/>
      <c r="AW195" s="48"/>
      <c r="AX195" s="48"/>
      <c r="AY195" s="48"/>
      <c r="AZ195" s="48" t="s">
        <v>1825</v>
      </c>
      <c r="BA195" s="48"/>
      <c r="BB195" s="48"/>
      <c r="BC195" s="48"/>
      <c r="BD195" s="48"/>
      <c r="BE195" s="48"/>
      <c r="BF195" s="48"/>
      <c r="BG195" s="48"/>
      <c r="BH195" s="48"/>
      <c r="BI195" s="48"/>
      <c r="BJ195" s="48"/>
      <c r="BK195" s="48"/>
      <c r="BL195" s="48"/>
      <c r="BM195" s="48"/>
      <c r="BN195" s="48"/>
      <c r="BO195" s="48"/>
      <c r="BP195" s="49" t="s">
        <v>743</v>
      </c>
    </row>
    <row r="196" spans="1:68">
      <c r="A196" s="49" t="s">
        <v>1526</v>
      </c>
      <c r="B196" s="48" t="s">
        <v>314</v>
      </c>
      <c r="C196" s="50">
        <v>200</v>
      </c>
      <c r="D196" s="48" t="s">
        <v>315</v>
      </c>
      <c r="E196" s="452" t="s">
        <v>316</v>
      </c>
      <c r="F196" s="453"/>
      <c r="G196" s="48" t="s">
        <v>2488</v>
      </c>
      <c r="H196" s="50">
        <v>65</v>
      </c>
      <c r="I196" s="50">
        <v>596</v>
      </c>
      <c r="J196" s="48" t="s">
        <v>2489</v>
      </c>
      <c r="K196" s="50">
        <v>123</v>
      </c>
      <c r="L196" s="50">
        <v>817</v>
      </c>
      <c r="M196" s="48"/>
      <c r="N196" s="50">
        <v>0</v>
      </c>
      <c r="O196" s="48"/>
      <c r="P196" s="50">
        <v>0</v>
      </c>
      <c r="Q196" s="48" t="s">
        <v>2490</v>
      </c>
      <c r="R196" s="50">
        <v>57</v>
      </c>
      <c r="S196" s="48" t="s">
        <v>2491</v>
      </c>
      <c r="T196" s="50">
        <v>17</v>
      </c>
      <c r="U196" s="452" t="s">
        <v>1823</v>
      </c>
      <c r="V196" s="453"/>
      <c r="W196" s="453"/>
      <c r="X196" s="454" t="s">
        <v>1526</v>
      </c>
      <c r="Y196" s="453"/>
      <c r="Z196" s="453"/>
      <c r="AA196" s="453"/>
      <c r="AB196" s="453"/>
      <c r="AC196" s="453"/>
      <c r="AD196" s="50">
        <v>396306</v>
      </c>
      <c r="AE196" s="50">
        <v>5894</v>
      </c>
      <c r="AF196" s="50">
        <v>7.6760000000000002</v>
      </c>
      <c r="AG196" s="50">
        <v>4</v>
      </c>
      <c r="AH196" s="48"/>
      <c r="AI196" s="50">
        <v>73</v>
      </c>
      <c r="AJ196" s="50">
        <v>7</v>
      </c>
      <c r="AK196" s="50">
        <v>2.2400000000000002</v>
      </c>
      <c r="AL196" s="50">
        <v>249</v>
      </c>
      <c r="AM196" s="50">
        <v>53</v>
      </c>
      <c r="AN196" s="50">
        <v>7</v>
      </c>
      <c r="AO196" s="50">
        <v>7</v>
      </c>
      <c r="AP196" s="48"/>
      <c r="AQ196" s="48"/>
      <c r="AR196" s="48"/>
      <c r="AS196" s="48"/>
      <c r="AT196" s="48" t="s">
        <v>2492</v>
      </c>
      <c r="AU196" s="50">
        <v>0.19</v>
      </c>
      <c r="AV196" s="48"/>
      <c r="AW196" s="48"/>
      <c r="AX196" s="48"/>
      <c r="AY196" s="48"/>
      <c r="AZ196" s="48" t="s">
        <v>1825</v>
      </c>
      <c r="BA196" s="50">
        <v>6</v>
      </c>
      <c r="BB196" s="50">
        <v>83.33</v>
      </c>
      <c r="BC196" s="50">
        <v>6</v>
      </c>
      <c r="BD196" s="50">
        <v>5</v>
      </c>
      <c r="BE196" s="50">
        <v>100</v>
      </c>
      <c r="BF196" s="50">
        <v>1</v>
      </c>
      <c r="BG196" s="51">
        <v>0</v>
      </c>
      <c r="BH196" s="50">
        <v>0</v>
      </c>
      <c r="BI196" s="50">
        <v>0</v>
      </c>
      <c r="BJ196" s="50">
        <v>0</v>
      </c>
      <c r="BK196" s="50">
        <v>0</v>
      </c>
      <c r="BL196" s="48"/>
      <c r="BM196" s="48"/>
      <c r="BN196" s="48"/>
      <c r="BO196" s="48"/>
      <c r="BP196" s="49" t="s">
        <v>1526</v>
      </c>
    </row>
    <row r="197" spans="1:68">
      <c r="A197" s="49" t="s">
        <v>2493</v>
      </c>
      <c r="B197" s="48" t="s">
        <v>314</v>
      </c>
      <c r="C197" s="50">
        <v>200</v>
      </c>
      <c r="D197" s="48" t="s">
        <v>315</v>
      </c>
      <c r="E197" s="452" t="s">
        <v>316</v>
      </c>
      <c r="F197" s="453"/>
      <c r="G197" s="48" t="s">
        <v>2494</v>
      </c>
      <c r="H197" s="50">
        <v>75</v>
      </c>
      <c r="I197" s="50">
        <v>655</v>
      </c>
      <c r="J197" s="48" t="s">
        <v>2495</v>
      </c>
      <c r="K197" s="50">
        <v>132</v>
      </c>
      <c r="L197" s="50">
        <v>845</v>
      </c>
      <c r="M197" s="48"/>
      <c r="N197" s="50">
        <v>0</v>
      </c>
      <c r="O197" s="48"/>
      <c r="P197" s="50">
        <v>0</v>
      </c>
      <c r="Q197" s="48" t="s">
        <v>2496</v>
      </c>
      <c r="R197" s="50">
        <v>59</v>
      </c>
      <c r="S197" s="48" t="s">
        <v>2497</v>
      </c>
      <c r="T197" s="50">
        <v>29</v>
      </c>
      <c r="U197" s="452" t="s">
        <v>1823</v>
      </c>
      <c r="V197" s="453"/>
      <c r="W197" s="453"/>
      <c r="X197" s="454" t="s">
        <v>2493</v>
      </c>
      <c r="Y197" s="453"/>
      <c r="Z197" s="453"/>
      <c r="AA197" s="453"/>
      <c r="AB197" s="453"/>
      <c r="AC197" s="453"/>
      <c r="AD197" s="50">
        <v>358196</v>
      </c>
      <c r="AE197" s="50">
        <v>2074</v>
      </c>
      <c r="AF197" s="50">
        <v>4.2699999999999996</v>
      </c>
      <c r="AG197" s="50">
        <v>4</v>
      </c>
      <c r="AH197" s="48"/>
      <c r="AI197" s="50">
        <v>46</v>
      </c>
      <c r="AJ197" s="50">
        <v>7</v>
      </c>
      <c r="AK197" s="50">
        <v>2.2400000000000002</v>
      </c>
      <c r="AL197" s="50">
        <v>220</v>
      </c>
      <c r="AM197" s="50">
        <v>51</v>
      </c>
      <c r="AN197" s="50">
        <v>7</v>
      </c>
      <c r="AO197" s="50">
        <v>7</v>
      </c>
      <c r="AP197" s="48"/>
      <c r="AQ197" s="48"/>
      <c r="AR197" s="48"/>
      <c r="AS197" s="48"/>
      <c r="AT197" s="48" t="s">
        <v>2498</v>
      </c>
      <c r="AU197" s="50">
        <v>4.2000000000000003E-2</v>
      </c>
      <c r="AV197" s="48"/>
      <c r="AW197" s="48"/>
      <c r="AX197" s="48"/>
      <c r="AY197" s="48"/>
      <c r="AZ197" s="48" t="s">
        <v>1825</v>
      </c>
      <c r="BA197" s="50">
        <v>2</v>
      </c>
      <c r="BB197" s="50">
        <v>50</v>
      </c>
      <c r="BC197" s="50">
        <v>2</v>
      </c>
      <c r="BD197" s="50">
        <v>1</v>
      </c>
      <c r="BE197" s="50">
        <v>100</v>
      </c>
      <c r="BF197" s="50">
        <v>1</v>
      </c>
      <c r="BG197" s="51">
        <v>0</v>
      </c>
      <c r="BH197" s="50">
        <v>0</v>
      </c>
      <c r="BI197" s="50">
        <v>0</v>
      </c>
      <c r="BJ197" s="50">
        <v>0</v>
      </c>
      <c r="BK197" s="50">
        <v>0</v>
      </c>
      <c r="BL197" s="48"/>
      <c r="BM197" s="48"/>
      <c r="BN197" s="48"/>
      <c r="BO197" s="48"/>
      <c r="BP197" s="49" t="s">
        <v>2493</v>
      </c>
    </row>
    <row r="198" spans="1:68">
      <c r="A198" s="49" t="s">
        <v>733</v>
      </c>
      <c r="B198" s="48" t="s">
        <v>314</v>
      </c>
      <c r="C198" s="50">
        <v>200</v>
      </c>
      <c r="D198" s="48" t="s">
        <v>315</v>
      </c>
      <c r="E198" s="452" t="s">
        <v>316</v>
      </c>
      <c r="F198" s="453"/>
      <c r="G198" s="48" t="s">
        <v>2499</v>
      </c>
      <c r="H198" s="50">
        <v>19</v>
      </c>
      <c r="I198" s="50">
        <v>167</v>
      </c>
      <c r="J198" s="48"/>
      <c r="K198" s="50">
        <v>0</v>
      </c>
      <c r="L198" s="50">
        <v>0</v>
      </c>
      <c r="M198" s="48"/>
      <c r="N198" s="50">
        <v>0</v>
      </c>
      <c r="O198" s="48" t="s">
        <v>2500</v>
      </c>
      <c r="P198" s="50">
        <v>13</v>
      </c>
      <c r="Q198" s="48"/>
      <c r="R198" s="50">
        <v>0</v>
      </c>
      <c r="S198" s="48"/>
      <c r="T198" s="50">
        <v>0</v>
      </c>
      <c r="U198" s="452" t="s">
        <v>1823</v>
      </c>
      <c r="V198" s="453"/>
      <c r="W198" s="453"/>
      <c r="X198" s="454" t="s">
        <v>733</v>
      </c>
      <c r="Y198" s="453"/>
      <c r="Z198" s="453"/>
      <c r="AA198" s="453"/>
      <c r="AB198" s="48"/>
      <c r="AC198" s="48"/>
      <c r="AD198" s="50">
        <v>315407</v>
      </c>
      <c r="AE198" s="50">
        <v>870</v>
      </c>
      <c r="AF198" s="50">
        <v>2.121</v>
      </c>
      <c r="AG198" s="50">
        <v>2</v>
      </c>
      <c r="AH198" s="48"/>
      <c r="AI198" s="50">
        <v>819</v>
      </c>
      <c r="AJ198" s="50">
        <v>157</v>
      </c>
      <c r="AK198" s="50">
        <v>50.32</v>
      </c>
      <c r="AL198" s="50">
        <v>184</v>
      </c>
      <c r="AM198" s="50">
        <v>32</v>
      </c>
      <c r="AN198" s="50">
        <v>6</v>
      </c>
      <c r="AO198" s="50">
        <v>6</v>
      </c>
      <c r="AP198" s="48"/>
      <c r="AQ198" s="48"/>
      <c r="AR198" s="48"/>
      <c r="AS198" s="48"/>
      <c r="AT198" s="48" t="s">
        <v>2501</v>
      </c>
      <c r="AU198" s="50">
        <v>4.2469999999999999</v>
      </c>
      <c r="AV198" s="48"/>
      <c r="AW198" s="48"/>
      <c r="AX198" s="48"/>
      <c r="AY198" s="48"/>
      <c r="AZ198" s="48" t="s">
        <v>1825</v>
      </c>
      <c r="BA198" s="48"/>
      <c r="BB198" s="48"/>
      <c r="BC198" s="48"/>
      <c r="BD198" s="48"/>
      <c r="BE198" s="48"/>
      <c r="BF198" s="48"/>
      <c r="BG198" s="48"/>
      <c r="BH198" s="48"/>
      <c r="BI198" s="48"/>
      <c r="BJ198" s="48"/>
      <c r="BK198" s="48"/>
      <c r="BL198" s="48"/>
      <c r="BM198" s="48"/>
      <c r="BN198" s="48"/>
      <c r="BO198" s="48"/>
      <c r="BP198" s="49" t="s">
        <v>733</v>
      </c>
    </row>
    <row r="199" spans="1:68">
      <c r="A199" s="49" t="s">
        <v>1695</v>
      </c>
      <c r="B199" s="48" t="s">
        <v>314</v>
      </c>
      <c r="C199" s="50">
        <v>200</v>
      </c>
      <c r="D199" s="48" t="s">
        <v>315</v>
      </c>
      <c r="E199" s="452" t="s">
        <v>316</v>
      </c>
      <c r="F199" s="453"/>
      <c r="G199" s="48" t="s">
        <v>2502</v>
      </c>
      <c r="H199" s="50">
        <v>107</v>
      </c>
      <c r="I199" s="50">
        <v>973</v>
      </c>
      <c r="J199" s="48"/>
      <c r="K199" s="50">
        <v>0</v>
      </c>
      <c r="L199" s="50">
        <v>0</v>
      </c>
      <c r="M199" s="48"/>
      <c r="N199" s="50">
        <v>0</v>
      </c>
      <c r="O199" s="48"/>
      <c r="P199" s="50">
        <v>0</v>
      </c>
      <c r="Q199" s="48" t="s">
        <v>2503</v>
      </c>
      <c r="R199" s="50">
        <v>101</v>
      </c>
      <c r="S199" s="48" t="s">
        <v>2080</v>
      </c>
      <c r="T199" s="50">
        <v>14</v>
      </c>
      <c r="U199" s="452" t="s">
        <v>1823</v>
      </c>
      <c r="V199" s="453"/>
      <c r="W199" s="453"/>
      <c r="X199" s="454" t="s">
        <v>1695</v>
      </c>
      <c r="Y199" s="453"/>
      <c r="Z199" s="453"/>
      <c r="AA199" s="453"/>
      <c r="AB199" s="453"/>
      <c r="AC199" s="453"/>
      <c r="AD199" s="50">
        <v>343398</v>
      </c>
      <c r="AE199" s="50">
        <v>1086</v>
      </c>
      <c r="AF199" s="50">
        <v>2.298</v>
      </c>
      <c r="AG199" s="50">
        <v>5</v>
      </c>
      <c r="AH199" s="48"/>
      <c r="AI199" s="50">
        <v>28</v>
      </c>
      <c r="AJ199" s="50">
        <v>5</v>
      </c>
      <c r="AK199" s="50">
        <v>1.6</v>
      </c>
      <c r="AL199" s="50">
        <v>202</v>
      </c>
      <c r="AM199" s="50">
        <v>50</v>
      </c>
      <c r="AN199" s="50">
        <v>6</v>
      </c>
      <c r="AO199" s="50">
        <v>6</v>
      </c>
      <c r="AP199" s="48"/>
      <c r="AQ199" s="48"/>
      <c r="AR199" s="48"/>
      <c r="AS199" s="48"/>
      <c r="AT199" s="48" t="s">
        <v>2504</v>
      </c>
      <c r="AU199" s="50">
        <v>0.14799999999999999</v>
      </c>
      <c r="AV199" s="48"/>
      <c r="AW199" s="48"/>
      <c r="AX199" s="48"/>
      <c r="AY199" s="48"/>
      <c r="AZ199" s="48" t="s">
        <v>1825</v>
      </c>
      <c r="BA199" s="50">
        <v>3</v>
      </c>
      <c r="BB199" s="50">
        <v>100</v>
      </c>
      <c r="BC199" s="50">
        <v>3</v>
      </c>
      <c r="BD199" s="50">
        <v>3</v>
      </c>
      <c r="BE199" s="50">
        <v>100</v>
      </c>
      <c r="BF199" s="50">
        <v>1</v>
      </c>
      <c r="BG199" s="51">
        <v>0</v>
      </c>
      <c r="BH199" s="50">
        <v>0</v>
      </c>
      <c r="BI199" s="50">
        <v>0</v>
      </c>
      <c r="BJ199" s="50">
        <v>0</v>
      </c>
      <c r="BK199" s="50">
        <v>0</v>
      </c>
      <c r="BL199" s="48"/>
      <c r="BM199" s="48"/>
      <c r="BN199" s="48"/>
      <c r="BO199" s="48"/>
      <c r="BP199" s="49" t="s">
        <v>1695</v>
      </c>
    </row>
    <row r="200" spans="1:68">
      <c r="A200" s="49" t="s">
        <v>589</v>
      </c>
      <c r="B200" s="48" t="s">
        <v>314</v>
      </c>
      <c r="C200" s="50">
        <v>200</v>
      </c>
      <c r="D200" s="48" t="s">
        <v>315</v>
      </c>
      <c r="E200" s="452" t="s">
        <v>316</v>
      </c>
      <c r="F200" s="453"/>
      <c r="G200" s="48" t="s">
        <v>2505</v>
      </c>
      <c r="H200" s="50">
        <v>30</v>
      </c>
      <c r="I200" s="50">
        <v>266</v>
      </c>
      <c r="J200" s="48"/>
      <c r="K200" s="50">
        <v>0</v>
      </c>
      <c r="L200" s="50">
        <v>0</v>
      </c>
      <c r="M200" s="48"/>
      <c r="N200" s="50">
        <v>0</v>
      </c>
      <c r="O200" s="48" t="s">
        <v>2506</v>
      </c>
      <c r="P200" s="50">
        <v>17</v>
      </c>
      <c r="Q200" s="48"/>
      <c r="R200" s="50">
        <v>0</v>
      </c>
      <c r="S200" s="48"/>
      <c r="T200" s="50">
        <v>0</v>
      </c>
      <c r="U200" s="452" t="s">
        <v>1823</v>
      </c>
      <c r="V200" s="453"/>
      <c r="W200" s="453"/>
      <c r="X200" s="454" t="s">
        <v>589</v>
      </c>
      <c r="Y200" s="453"/>
      <c r="Z200" s="453"/>
      <c r="AA200" s="453"/>
      <c r="AB200" s="453"/>
      <c r="AC200" s="48"/>
      <c r="AD200" s="50">
        <v>335281</v>
      </c>
      <c r="AE200" s="50">
        <v>1424</v>
      </c>
      <c r="AF200" s="50">
        <v>3.048</v>
      </c>
      <c r="AG200" s="50">
        <v>2</v>
      </c>
      <c r="AH200" s="48"/>
      <c r="AI200" s="50">
        <v>819</v>
      </c>
      <c r="AJ200" s="50">
        <v>157</v>
      </c>
      <c r="AK200" s="50">
        <v>50.32</v>
      </c>
      <c r="AL200" s="50">
        <v>184</v>
      </c>
      <c r="AM200" s="50">
        <v>32</v>
      </c>
      <c r="AN200" s="50">
        <v>6</v>
      </c>
      <c r="AO200" s="50">
        <v>6</v>
      </c>
      <c r="AP200" s="48"/>
      <c r="AQ200" s="48"/>
      <c r="AR200" s="48"/>
      <c r="AS200" s="48"/>
      <c r="AT200" s="48" t="s">
        <v>2507</v>
      </c>
      <c r="AU200" s="50">
        <v>5.8999999999999997E-2</v>
      </c>
      <c r="AV200" s="48"/>
      <c r="AW200" s="48"/>
      <c r="AX200" s="48"/>
      <c r="AY200" s="48"/>
      <c r="AZ200" s="48" t="s">
        <v>1825</v>
      </c>
      <c r="BA200" s="50">
        <v>1</v>
      </c>
      <c r="BB200" s="50">
        <v>0</v>
      </c>
      <c r="BC200" s="50">
        <v>1</v>
      </c>
      <c r="BD200" s="50">
        <v>0</v>
      </c>
      <c r="BE200" s="50">
        <v>0</v>
      </c>
      <c r="BF200" s="50">
        <v>2</v>
      </c>
      <c r="BG200" s="51">
        <v>3.4722222222222222E-5</v>
      </c>
      <c r="BH200" s="50">
        <v>0</v>
      </c>
      <c r="BI200" s="50">
        <v>0</v>
      </c>
      <c r="BJ200" s="50">
        <v>0</v>
      </c>
      <c r="BK200" s="50">
        <v>0</v>
      </c>
      <c r="BL200" s="48"/>
      <c r="BM200" s="48"/>
      <c r="BN200" s="48"/>
      <c r="BO200" s="48"/>
      <c r="BP200" s="49" t="s">
        <v>589</v>
      </c>
    </row>
    <row r="201" spans="1:68">
      <c r="A201" s="49" t="s">
        <v>648</v>
      </c>
      <c r="B201" s="48" t="s">
        <v>314</v>
      </c>
      <c r="C201" s="50">
        <v>200</v>
      </c>
      <c r="D201" s="48" t="s">
        <v>315</v>
      </c>
      <c r="E201" s="452" t="s">
        <v>316</v>
      </c>
      <c r="F201" s="453"/>
      <c r="G201" s="48" t="s">
        <v>2508</v>
      </c>
      <c r="H201" s="50">
        <v>19</v>
      </c>
      <c r="I201" s="50">
        <v>153</v>
      </c>
      <c r="J201" s="48"/>
      <c r="K201" s="50">
        <v>0</v>
      </c>
      <c r="L201" s="50">
        <v>0</v>
      </c>
      <c r="M201" s="48"/>
      <c r="N201" s="50">
        <v>0</v>
      </c>
      <c r="O201" s="48" t="s">
        <v>2509</v>
      </c>
      <c r="P201" s="50">
        <v>8</v>
      </c>
      <c r="Q201" s="48"/>
      <c r="R201" s="50">
        <v>0</v>
      </c>
      <c r="S201" s="48"/>
      <c r="T201" s="50">
        <v>0</v>
      </c>
      <c r="U201" s="452" t="s">
        <v>1823</v>
      </c>
      <c r="V201" s="453"/>
      <c r="W201" s="453"/>
      <c r="X201" s="454" t="s">
        <v>648</v>
      </c>
      <c r="Y201" s="453"/>
      <c r="Z201" s="453"/>
      <c r="AA201" s="453"/>
      <c r="AB201" s="48"/>
      <c r="AC201" s="48"/>
      <c r="AD201" s="50">
        <v>287515</v>
      </c>
      <c r="AE201" s="50">
        <v>301</v>
      </c>
      <c r="AF201" s="50">
        <v>0.999</v>
      </c>
      <c r="AG201" s="50">
        <v>2</v>
      </c>
      <c r="AH201" s="48"/>
      <c r="AI201" s="50">
        <v>803</v>
      </c>
      <c r="AJ201" s="50">
        <v>157</v>
      </c>
      <c r="AK201" s="50">
        <v>50.32</v>
      </c>
      <c r="AL201" s="50">
        <v>170</v>
      </c>
      <c r="AM201" s="50">
        <v>34</v>
      </c>
      <c r="AN201" s="50">
        <v>6</v>
      </c>
      <c r="AO201" s="50">
        <v>6</v>
      </c>
      <c r="AP201" s="48"/>
      <c r="AQ201" s="48"/>
      <c r="AR201" s="48"/>
      <c r="AS201" s="48"/>
      <c r="AT201" s="48" t="s">
        <v>2510</v>
      </c>
      <c r="AU201" s="50">
        <v>3.282</v>
      </c>
      <c r="AV201" s="48"/>
      <c r="AW201" s="48"/>
      <c r="AX201" s="48"/>
      <c r="AY201" s="48"/>
      <c r="AZ201" s="48" t="s">
        <v>1825</v>
      </c>
      <c r="BA201" s="50">
        <v>1</v>
      </c>
      <c r="BB201" s="50">
        <v>100</v>
      </c>
      <c r="BC201" s="50">
        <v>1</v>
      </c>
      <c r="BD201" s="50">
        <v>1</v>
      </c>
      <c r="BE201" s="50">
        <v>100</v>
      </c>
      <c r="BF201" s="50">
        <v>1</v>
      </c>
      <c r="BG201" s="51">
        <v>0</v>
      </c>
      <c r="BH201" s="50">
        <v>0</v>
      </c>
      <c r="BI201" s="50">
        <v>0</v>
      </c>
      <c r="BJ201" s="50">
        <v>0</v>
      </c>
      <c r="BK201" s="50">
        <v>0</v>
      </c>
      <c r="BL201" s="48"/>
      <c r="BM201" s="48"/>
      <c r="BN201" s="48"/>
      <c r="BO201" s="48"/>
      <c r="BP201" s="49" t="s">
        <v>648</v>
      </c>
    </row>
    <row r="202" spans="1:68">
      <c r="A202" s="49" t="s">
        <v>2511</v>
      </c>
      <c r="B202" s="48" t="s">
        <v>314</v>
      </c>
      <c r="C202" s="50">
        <v>200</v>
      </c>
      <c r="D202" s="48" t="s">
        <v>315</v>
      </c>
      <c r="E202" s="452" t="s">
        <v>316</v>
      </c>
      <c r="F202" s="453"/>
      <c r="G202" s="48" t="s">
        <v>2512</v>
      </c>
      <c r="H202" s="50">
        <v>54</v>
      </c>
      <c r="I202" s="50">
        <v>493</v>
      </c>
      <c r="J202" s="48" t="s">
        <v>2513</v>
      </c>
      <c r="K202" s="50">
        <v>142</v>
      </c>
      <c r="L202" s="50">
        <v>938</v>
      </c>
      <c r="M202" s="48"/>
      <c r="N202" s="50">
        <v>0</v>
      </c>
      <c r="O202" s="48"/>
      <c r="P202" s="50">
        <v>0</v>
      </c>
      <c r="Q202" s="48" t="s">
        <v>2514</v>
      </c>
      <c r="R202" s="50">
        <v>46</v>
      </c>
      <c r="S202" s="48" t="s">
        <v>2515</v>
      </c>
      <c r="T202" s="50">
        <v>40</v>
      </c>
      <c r="U202" s="452" t="s">
        <v>1823</v>
      </c>
      <c r="V202" s="453"/>
      <c r="W202" s="453"/>
      <c r="X202" s="454" t="s">
        <v>2511</v>
      </c>
      <c r="Y202" s="453"/>
      <c r="Z202" s="453"/>
      <c r="AA202" s="453"/>
      <c r="AB202" s="453"/>
      <c r="AC202" s="453"/>
      <c r="AD202" s="50">
        <v>342419</v>
      </c>
      <c r="AE202" s="50">
        <v>1432</v>
      </c>
      <c r="AF202" s="50">
        <v>3.117</v>
      </c>
      <c r="AG202" s="50">
        <v>4</v>
      </c>
      <c r="AH202" s="48"/>
      <c r="AI202" s="50">
        <v>38</v>
      </c>
      <c r="AJ202" s="50">
        <v>6</v>
      </c>
      <c r="AK202" s="50">
        <v>1.92</v>
      </c>
      <c r="AL202" s="50">
        <v>212</v>
      </c>
      <c r="AM202" s="50">
        <v>50</v>
      </c>
      <c r="AN202" s="50">
        <v>7</v>
      </c>
      <c r="AO202" s="50">
        <v>7</v>
      </c>
      <c r="AP202" s="48"/>
      <c r="AQ202" s="48"/>
      <c r="AR202" s="48"/>
      <c r="AS202" s="48"/>
      <c r="AT202" s="48" t="s">
        <v>2516</v>
      </c>
      <c r="AU202" s="50">
        <v>0.13200000000000001</v>
      </c>
      <c r="AV202" s="48"/>
      <c r="AW202" s="48"/>
      <c r="AX202" s="48"/>
      <c r="AY202" s="48"/>
      <c r="AZ202" s="48" t="s">
        <v>1825</v>
      </c>
      <c r="BA202" s="50">
        <v>4</v>
      </c>
      <c r="BB202" s="50">
        <v>100</v>
      </c>
      <c r="BC202" s="50">
        <v>4</v>
      </c>
      <c r="BD202" s="50">
        <v>4</v>
      </c>
      <c r="BE202" s="50">
        <v>75</v>
      </c>
      <c r="BF202" s="50">
        <v>1.25</v>
      </c>
      <c r="BG202" s="51">
        <v>1.1574074074074073E-5</v>
      </c>
      <c r="BH202" s="50">
        <v>0</v>
      </c>
      <c r="BI202" s="50">
        <v>0</v>
      </c>
      <c r="BJ202" s="50">
        <v>0</v>
      </c>
      <c r="BK202" s="50">
        <v>0</v>
      </c>
      <c r="BL202" s="48"/>
      <c r="BM202" s="48"/>
      <c r="BN202" s="48"/>
      <c r="BO202" s="48"/>
      <c r="BP202" s="49" t="s">
        <v>2511</v>
      </c>
    </row>
    <row r="203" spans="1:68">
      <c r="A203" s="49" t="s">
        <v>1507</v>
      </c>
      <c r="B203" s="48" t="s">
        <v>314</v>
      </c>
      <c r="C203" s="50">
        <v>200</v>
      </c>
      <c r="D203" s="48" t="s">
        <v>315</v>
      </c>
      <c r="E203" s="452" t="s">
        <v>316</v>
      </c>
      <c r="F203" s="453"/>
      <c r="G203" s="48" t="s">
        <v>2517</v>
      </c>
      <c r="H203" s="50">
        <v>69</v>
      </c>
      <c r="I203" s="50">
        <v>592</v>
      </c>
      <c r="J203" s="48" t="s">
        <v>2518</v>
      </c>
      <c r="K203" s="50">
        <v>135</v>
      </c>
      <c r="L203" s="50">
        <v>868</v>
      </c>
      <c r="M203" s="48"/>
      <c r="N203" s="50">
        <v>0</v>
      </c>
      <c r="O203" s="48"/>
      <c r="P203" s="50">
        <v>0</v>
      </c>
      <c r="Q203" s="48" t="s">
        <v>2519</v>
      </c>
      <c r="R203" s="50">
        <v>78</v>
      </c>
      <c r="S203" s="48" t="s">
        <v>2520</v>
      </c>
      <c r="T203" s="50">
        <v>25</v>
      </c>
      <c r="U203" s="452" t="s">
        <v>1823</v>
      </c>
      <c r="V203" s="453"/>
      <c r="W203" s="453"/>
      <c r="X203" s="454" t="s">
        <v>1507</v>
      </c>
      <c r="Y203" s="453"/>
      <c r="Z203" s="453"/>
      <c r="AA203" s="453"/>
      <c r="AB203" s="453"/>
      <c r="AC203" s="453"/>
      <c r="AD203" s="50">
        <v>365097</v>
      </c>
      <c r="AE203" s="50">
        <v>3079</v>
      </c>
      <c r="AF203" s="50">
        <v>4.681</v>
      </c>
      <c r="AG203" s="50">
        <v>3</v>
      </c>
      <c r="AH203" s="48"/>
      <c r="AI203" s="50">
        <v>294</v>
      </c>
      <c r="AJ203" s="50">
        <v>124</v>
      </c>
      <c r="AK203" s="50">
        <v>39.74</v>
      </c>
      <c r="AL203" s="50">
        <v>227</v>
      </c>
      <c r="AM203" s="50">
        <v>50</v>
      </c>
      <c r="AN203" s="50">
        <v>7</v>
      </c>
      <c r="AO203" s="50">
        <v>7</v>
      </c>
      <c r="AP203" s="48"/>
      <c r="AQ203" s="48"/>
      <c r="AR203" s="48"/>
      <c r="AS203" s="48"/>
      <c r="AT203" s="48" t="s">
        <v>2521</v>
      </c>
      <c r="AU203" s="50">
        <v>3.8559999999999999</v>
      </c>
      <c r="AV203" s="48"/>
      <c r="AW203" s="48"/>
      <c r="AX203" s="48"/>
      <c r="AY203" s="48"/>
      <c r="AZ203" s="48" t="s">
        <v>1825</v>
      </c>
      <c r="BA203" s="48"/>
      <c r="BB203" s="48"/>
      <c r="BC203" s="48"/>
      <c r="BD203" s="48"/>
      <c r="BE203" s="48"/>
      <c r="BF203" s="48"/>
      <c r="BG203" s="48"/>
      <c r="BH203" s="48"/>
      <c r="BI203" s="48"/>
      <c r="BJ203" s="48"/>
      <c r="BK203" s="48"/>
      <c r="BL203" s="48"/>
      <c r="BM203" s="48"/>
      <c r="BN203" s="48"/>
      <c r="BO203" s="48"/>
      <c r="BP203" s="49" t="s">
        <v>1507</v>
      </c>
    </row>
    <row r="204" spans="1:68">
      <c r="A204" s="49" t="s">
        <v>1373</v>
      </c>
      <c r="B204" s="48" t="s">
        <v>314</v>
      </c>
      <c r="C204" s="50">
        <v>200</v>
      </c>
      <c r="D204" s="48" t="s">
        <v>315</v>
      </c>
      <c r="E204" s="452" t="s">
        <v>316</v>
      </c>
      <c r="F204" s="453"/>
      <c r="G204" s="48" t="s">
        <v>2522</v>
      </c>
      <c r="H204" s="50">
        <v>82</v>
      </c>
      <c r="I204" s="50">
        <v>724</v>
      </c>
      <c r="J204" s="48"/>
      <c r="K204" s="50">
        <v>0</v>
      </c>
      <c r="L204" s="50">
        <v>0</v>
      </c>
      <c r="M204" s="48"/>
      <c r="N204" s="50">
        <v>0</v>
      </c>
      <c r="O204" s="48"/>
      <c r="P204" s="50">
        <v>0</v>
      </c>
      <c r="Q204" s="48" t="s">
        <v>2523</v>
      </c>
      <c r="R204" s="50">
        <v>71</v>
      </c>
      <c r="S204" s="48" t="s">
        <v>2080</v>
      </c>
      <c r="T204" s="50">
        <v>14</v>
      </c>
      <c r="U204" s="452" t="s">
        <v>1823</v>
      </c>
      <c r="V204" s="453"/>
      <c r="W204" s="453"/>
      <c r="X204" s="454" t="s">
        <v>1373</v>
      </c>
      <c r="Y204" s="453"/>
      <c r="Z204" s="453"/>
      <c r="AA204" s="453"/>
      <c r="AB204" s="453"/>
      <c r="AC204" s="453"/>
      <c r="AD204" s="50">
        <v>339234</v>
      </c>
      <c r="AE204" s="50">
        <v>904</v>
      </c>
      <c r="AF204" s="50">
        <v>2.0299999999999998</v>
      </c>
      <c r="AG204" s="50">
        <v>4</v>
      </c>
      <c r="AH204" s="48"/>
      <c r="AI204" s="50">
        <v>28</v>
      </c>
      <c r="AJ204" s="50">
        <v>5</v>
      </c>
      <c r="AK204" s="50">
        <v>1.6</v>
      </c>
      <c r="AL204" s="50">
        <v>202</v>
      </c>
      <c r="AM204" s="50">
        <v>50</v>
      </c>
      <c r="AN204" s="50">
        <v>6</v>
      </c>
      <c r="AO204" s="50">
        <v>6</v>
      </c>
      <c r="AP204" s="48"/>
      <c r="AQ204" s="48"/>
      <c r="AR204" s="48"/>
      <c r="AS204" s="48"/>
      <c r="AT204" s="48" t="s">
        <v>2524</v>
      </c>
      <c r="AU204" s="50">
        <v>0.13400000000000001</v>
      </c>
      <c r="AV204" s="48"/>
      <c r="AW204" s="48"/>
      <c r="AX204" s="48"/>
      <c r="AY204" s="48"/>
      <c r="AZ204" s="48" t="s">
        <v>1825</v>
      </c>
      <c r="BA204" s="48"/>
      <c r="BB204" s="48"/>
      <c r="BC204" s="48"/>
      <c r="BD204" s="48"/>
      <c r="BE204" s="48"/>
      <c r="BF204" s="48"/>
      <c r="BG204" s="48"/>
      <c r="BH204" s="48"/>
      <c r="BI204" s="48"/>
      <c r="BJ204" s="48"/>
      <c r="BK204" s="48"/>
      <c r="BL204" s="48"/>
      <c r="BM204" s="48"/>
      <c r="BN204" s="48"/>
      <c r="BO204" s="48"/>
      <c r="BP204" s="49" t="s">
        <v>1373</v>
      </c>
    </row>
    <row r="205" spans="1:68">
      <c r="A205" s="49" t="s">
        <v>681</v>
      </c>
      <c r="B205" s="48" t="s">
        <v>314</v>
      </c>
      <c r="C205" s="50">
        <v>200</v>
      </c>
      <c r="D205" s="48" t="s">
        <v>315</v>
      </c>
      <c r="E205" s="452" t="s">
        <v>316</v>
      </c>
      <c r="F205" s="453"/>
      <c r="G205" s="48" t="s">
        <v>2525</v>
      </c>
      <c r="H205" s="50">
        <v>28</v>
      </c>
      <c r="I205" s="50">
        <v>260</v>
      </c>
      <c r="J205" s="48"/>
      <c r="K205" s="50">
        <v>0</v>
      </c>
      <c r="L205" s="50">
        <v>0</v>
      </c>
      <c r="M205" s="48"/>
      <c r="N205" s="50">
        <v>0</v>
      </c>
      <c r="O205" s="48" t="s">
        <v>2526</v>
      </c>
      <c r="P205" s="50">
        <v>8</v>
      </c>
      <c r="Q205" s="48"/>
      <c r="R205" s="50">
        <v>0</v>
      </c>
      <c r="S205" s="48"/>
      <c r="T205" s="50">
        <v>0</v>
      </c>
      <c r="U205" s="452" t="s">
        <v>1823</v>
      </c>
      <c r="V205" s="453"/>
      <c r="W205" s="453"/>
      <c r="X205" s="454" t="s">
        <v>681</v>
      </c>
      <c r="Y205" s="453"/>
      <c r="Z205" s="453"/>
      <c r="AA205" s="453"/>
      <c r="AB205" s="453"/>
      <c r="AC205" s="48"/>
      <c r="AD205" s="50">
        <v>313291</v>
      </c>
      <c r="AE205" s="50">
        <v>950</v>
      </c>
      <c r="AF205" s="50">
        <v>2.2949999999999999</v>
      </c>
      <c r="AG205" s="50">
        <v>2</v>
      </c>
      <c r="AH205" s="48"/>
      <c r="AI205" s="50">
        <v>819</v>
      </c>
      <c r="AJ205" s="50">
        <v>157</v>
      </c>
      <c r="AK205" s="50">
        <v>50.32</v>
      </c>
      <c r="AL205" s="50">
        <v>184</v>
      </c>
      <c r="AM205" s="50">
        <v>32</v>
      </c>
      <c r="AN205" s="50">
        <v>6</v>
      </c>
      <c r="AO205" s="50">
        <v>6</v>
      </c>
      <c r="AP205" s="48"/>
      <c r="AQ205" s="48"/>
      <c r="AR205" s="48"/>
      <c r="AS205" s="48"/>
      <c r="AT205" s="48" t="s">
        <v>2527</v>
      </c>
      <c r="AU205" s="50">
        <v>3.302</v>
      </c>
      <c r="AV205" s="48"/>
      <c r="AW205" s="48"/>
      <c r="AX205" s="48"/>
      <c r="AY205" s="48"/>
      <c r="AZ205" s="48" t="s">
        <v>1825</v>
      </c>
      <c r="BA205" s="48"/>
      <c r="BB205" s="48"/>
      <c r="BC205" s="48"/>
      <c r="BD205" s="48"/>
      <c r="BE205" s="48"/>
      <c r="BF205" s="48"/>
      <c r="BG205" s="48"/>
      <c r="BH205" s="48"/>
      <c r="BI205" s="48"/>
      <c r="BJ205" s="48"/>
      <c r="BK205" s="48"/>
      <c r="BL205" s="48"/>
      <c r="BM205" s="48"/>
      <c r="BN205" s="48"/>
      <c r="BO205" s="48"/>
      <c r="BP205" s="49" t="s">
        <v>681</v>
      </c>
    </row>
    <row r="206" spans="1:68">
      <c r="A206" s="49" t="s">
        <v>1163</v>
      </c>
      <c r="B206" s="48" t="s">
        <v>314</v>
      </c>
      <c r="C206" s="50">
        <v>200</v>
      </c>
      <c r="D206" s="48" t="s">
        <v>315</v>
      </c>
      <c r="E206" s="452" t="s">
        <v>316</v>
      </c>
      <c r="F206" s="453"/>
      <c r="G206" s="48" t="s">
        <v>2528</v>
      </c>
      <c r="H206" s="50">
        <v>60</v>
      </c>
      <c r="I206" s="50">
        <v>548</v>
      </c>
      <c r="J206" s="48"/>
      <c r="K206" s="50">
        <v>0</v>
      </c>
      <c r="L206" s="50">
        <v>0</v>
      </c>
      <c r="M206" s="48"/>
      <c r="N206" s="50">
        <v>0</v>
      </c>
      <c r="O206" s="48"/>
      <c r="P206" s="50">
        <v>0</v>
      </c>
      <c r="Q206" s="48" t="s">
        <v>2529</v>
      </c>
      <c r="R206" s="50">
        <v>36</v>
      </c>
      <c r="S206" s="48" t="s">
        <v>2080</v>
      </c>
      <c r="T206" s="50">
        <v>14</v>
      </c>
      <c r="U206" s="452" t="s">
        <v>1823</v>
      </c>
      <c r="V206" s="453"/>
      <c r="W206" s="453"/>
      <c r="X206" s="454" t="s">
        <v>1163</v>
      </c>
      <c r="Y206" s="453"/>
      <c r="Z206" s="453"/>
      <c r="AA206" s="453"/>
      <c r="AB206" s="453"/>
      <c r="AC206" s="453"/>
      <c r="AD206" s="50">
        <v>327612</v>
      </c>
      <c r="AE206" s="50">
        <v>468</v>
      </c>
      <c r="AF206" s="50">
        <v>1.22</v>
      </c>
      <c r="AG206" s="50">
        <v>4</v>
      </c>
      <c r="AH206" s="48"/>
      <c r="AI206" s="50">
        <v>28</v>
      </c>
      <c r="AJ206" s="50">
        <v>5</v>
      </c>
      <c r="AK206" s="50">
        <v>1.6</v>
      </c>
      <c r="AL206" s="50">
        <v>202</v>
      </c>
      <c r="AM206" s="50">
        <v>50</v>
      </c>
      <c r="AN206" s="50">
        <v>6</v>
      </c>
      <c r="AO206" s="50">
        <v>6</v>
      </c>
      <c r="AP206" s="48"/>
      <c r="AQ206" s="48"/>
      <c r="AR206" s="48"/>
      <c r="AS206" s="48"/>
      <c r="AT206" s="48" t="s">
        <v>2530</v>
      </c>
      <c r="AU206" s="50">
        <v>0.13</v>
      </c>
      <c r="AV206" s="48"/>
      <c r="AW206" s="48"/>
      <c r="AX206" s="48"/>
      <c r="AY206" s="48"/>
      <c r="AZ206" s="48" t="s">
        <v>1825</v>
      </c>
      <c r="BA206" s="48"/>
      <c r="BB206" s="48"/>
      <c r="BC206" s="48"/>
      <c r="BD206" s="48"/>
      <c r="BE206" s="48"/>
      <c r="BF206" s="48"/>
      <c r="BG206" s="48"/>
      <c r="BH206" s="48"/>
      <c r="BI206" s="48"/>
      <c r="BJ206" s="48"/>
      <c r="BK206" s="48"/>
      <c r="BL206" s="48"/>
      <c r="BM206" s="48"/>
      <c r="BN206" s="48"/>
      <c r="BO206" s="48"/>
      <c r="BP206" s="49" t="s">
        <v>1163</v>
      </c>
    </row>
    <row r="207" spans="1:68">
      <c r="A207" s="49" t="s">
        <v>2531</v>
      </c>
      <c r="B207" s="48" t="s">
        <v>314</v>
      </c>
      <c r="C207" s="50">
        <v>200</v>
      </c>
      <c r="D207" s="48" t="s">
        <v>315</v>
      </c>
      <c r="E207" s="452" t="s">
        <v>316</v>
      </c>
      <c r="F207" s="453"/>
      <c r="G207" s="48" t="s">
        <v>2532</v>
      </c>
      <c r="H207" s="50">
        <v>31</v>
      </c>
      <c r="I207" s="50">
        <v>285</v>
      </c>
      <c r="J207" s="48"/>
      <c r="K207" s="50">
        <v>0</v>
      </c>
      <c r="L207" s="50">
        <v>0</v>
      </c>
      <c r="M207" s="48"/>
      <c r="N207" s="50">
        <v>0</v>
      </c>
      <c r="O207" s="48" t="s">
        <v>2533</v>
      </c>
      <c r="P207" s="50">
        <v>16</v>
      </c>
      <c r="Q207" s="48"/>
      <c r="R207" s="50">
        <v>0</v>
      </c>
      <c r="S207" s="48"/>
      <c r="T207" s="50">
        <v>0</v>
      </c>
      <c r="U207" s="452" t="s">
        <v>1823</v>
      </c>
      <c r="V207" s="453"/>
      <c r="W207" s="453"/>
      <c r="X207" s="454" t="s">
        <v>2531</v>
      </c>
      <c r="Y207" s="453"/>
      <c r="Z207" s="453"/>
      <c r="AA207" s="453"/>
      <c r="AB207" s="453"/>
      <c r="AC207" s="48"/>
      <c r="AD207" s="50">
        <v>313492</v>
      </c>
      <c r="AE207" s="50">
        <v>669</v>
      </c>
      <c r="AF207" s="50">
        <v>1.6910000000000001</v>
      </c>
      <c r="AG207" s="50">
        <v>2</v>
      </c>
      <c r="AH207" s="48"/>
      <c r="AI207" s="50">
        <v>819</v>
      </c>
      <c r="AJ207" s="50">
        <v>157</v>
      </c>
      <c r="AK207" s="50">
        <v>50.32</v>
      </c>
      <c r="AL207" s="50">
        <v>184</v>
      </c>
      <c r="AM207" s="50">
        <v>32</v>
      </c>
      <c r="AN207" s="50">
        <v>6</v>
      </c>
      <c r="AO207" s="50">
        <v>6</v>
      </c>
      <c r="AP207" s="48"/>
      <c r="AQ207" s="48"/>
      <c r="AR207" s="48"/>
      <c r="AS207" s="48"/>
      <c r="AT207" s="48" t="s">
        <v>2534</v>
      </c>
      <c r="AU207" s="50">
        <v>0.05</v>
      </c>
      <c r="AV207" s="48"/>
      <c r="AW207" s="48"/>
      <c r="AX207" s="48"/>
      <c r="AY207" s="48"/>
      <c r="AZ207" s="48" t="s">
        <v>1825</v>
      </c>
      <c r="BA207" s="48"/>
      <c r="BB207" s="48"/>
      <c r="BC207" s="48"/>
      <c r="BD207" s="48"/>
      <c r="BE207" s="48"/>
      <c r="BF207" s="48"/>
      <c r="BG207" s="48"/>
      <c r="BH207" s="48"/>
      <c r="BI207" s="48"/>
      <c r="BJ207" s="48"/>
      <c r="BK207" s="48"/>
      <c r="BL207" s="48"/>
      <c r="BM207" s="48"/>
      <c r="BN207" s="48"/>
      <c r="BO207" s="48"/>
      <c r="BP207" s="49" t="s">
        <v>2531</v>
      </c>
    </row>
    <row r="208" spans="1:68">
      <c r="A208" s="49" t="s">
        <v>1668</v>
      </c>
      <c r="B208" s="48" t="s">
        <v>314</v>
      </c>
      <c r="C208" s="50">
        <v>200</v>
      </c>
      <c r="D208" s="48" t="s">
        <v>315</v>
      </c>
      <c r="E208" s="452" t="s">
        <v>316</v>
      </c>
      <c r="F208" s="453"/>
      <c r="G208" s="48" t="s">
        <v>2535</v>
      </c>
      <c r="H208" s="50">
        <v>73</v>
      </c>
      <c r="I208" s="50">
        <v>624</v>
      </c>
      <c r="J208" s="48" t="s">
        <v>2536</v>
      </c>
      <c r="K208" s="50">
        <v>132</v>
      </c>
      <c r="L208" s="50">
        <v>843</v>
      </c>
      <c r="M208" s="48"/>
      <c r="N208" s="50">
        <v>0</v>
      </c>
      <c r="O208" s="48"/>
      <c r="P208" s="50">
        <v>0</v>
      </c>
      <c r="Q208" s="48" t="s">
        <v>2537</v>
      </c>
      <c r="R208" s="50">
        <v>63</v>
      </c>
      <c r="S208" s="48" t="s">
        <v>2538</v>
      </c>
      <c r="T208" s="50">
        <v>21</v>
      </c>
      <c r="U208" s="452" t="s">
        <v>1823</v>
      </c>
      <c r="V208" s="453"/>
      <c r="W208" s="453"/>
      <c r="X208" s="454" t="s">
        <v>1668</v>
      </c>
      <c r="Y208" s="453"/>
      <c r="Z208" s="453"/>
      <c r="AA208" s="453"/>
      <c r="AB208" s="453"/>
      <c r="AC208" s="453"/>
      <c r="AD208" s="50">
        <v>395841</v>
      </c>
      <c r="AE208" s="50">
        <v>5168</v>
      </c>
      <c r="AF208" s="50">
        <v>6.7549999999999999</v>
      </c>
      <c r="AG208" s="50">
        <v>3</v>
      </c>
      <c r="AH208" s="48"/>
      <c r="AI208" s="50">
        <v>313</v>
      </c>
      <c r="AJ208" s="50">
        <v>124</v>
      </c>
      <c r="AK208" s="50">
        <v>39.74</v>
      </c>
      <c r="AL208" s="50">
        <v>242</v>
      </c>
      <c r="AM208" s="50">
        <v>47</v>
      </c>
      <c r="AN208" s="50">
        <v>7</v>
      </c>
      <c r="AO208" s="50">
        <v>7</v>
      </c>
      <c r="AP208" s="48"/>
      <c r="AQ208" s="48"/>
      <c r="AR208" s="48"/>
      <c r="AS208" s="48"/>
      <c r="AT208" s="48" t="s">
        <v>2539</v>
      </c>
      <c r="AU208" s="50">
        <v>2.0760000000000001</v>
      </c>
      <c r="AV208" s="48"/>
      <c r="AW208" s="48"/>
      <c r="AX208" s="48"/>
      <c r="AY208" s="48"/>
      <c r="AZ208" s="48" t="s">
        <v>1825</v>
      </c>
      <c r="BA208" s="48"/>
      <c r="BB208" s="48"/>
      <c r="BC208" s="48"/>
      <c r="BD208" s="48"/>
      <c r="BE208" s="48"/>
      <c r="BF208" s="48"/>
      <c r="BG208" s="48"/>
      <c r="BH208" s="48"/>
      <c r="BI208" s="48"/>
      <c r="BJ208" s="48"/>
      <c r="BK208" s="48"/>
      <c r="BL208" s="48"/>
      <c r="BM208" s="48"/>
      <c r="BN208" s="48"/>
      <c r="BO208" s="48"/>
      <c r="BP208" s="49" t="s">
        <v>1668</v>
      </c>
    </row>
    <row r="209" spans="1:68">
      <c r="A209" s="49" t="s">
        <v>586</v>
      </c>
      <c r="B209" s="48" t="s">
        <v>314</v>
      </c>
      <c r="C209" s="50">
        <v>200</v>
      </c>
      <c r="D209" s="48" t="s">
        <v>315</v>
      </c>
      <c r="E209" s="452" t="s">
        <v>316</v>
      </c>
      <c r="F209" s="453"/>
      <c r="G209" s="48" t="s">
        <v>2540</v>
      </c>
      <c r="H209" s="50">
        <v>20</v>
      </c>
      <c r="I209" s="50">
        <v>183</v>
      </c>
      <c r="J209" s="48"/>
      <c r="K209" s="50">
        <v>0</v>
      </c>
      <c r="L209" s="50">
        <v>0</v>
      </c>
      <c r="M209" s="48"/>
      <c r="N209" s="50">
        <v>0</v>
      </c>
      <c r="O209" s="48" t="s">
        <v>2263</v>
      </c>
      <c r="P209" s="50">
        <v>17</v>
      </c>
      <c r="Q209" s="48" t="s">
        <v>2223</v>
      </c>
      <c r="R209" s="50">
        <v>8</v>
      </c>
      <c r="S209" s="48" t="s">
        <v>2541</v>
      </c>
      <c r="T209" s="50">
        <v>26</v>
      </c>
      <c r="U209" s="452" t="s">
        <v>1823</v>
      </c>
      <c r="V209" s="453"/>
      <c r="W209" s="453"/>
      <c r="X209" s="454" t="s">
        <v>586</v>
      </c>
      <c r="Y209" s="453"/>
      <c r="Z209" s="453"/>
      <c r="AA209" s="453"/>
      <c r="AB209" s="48"/>
      <c r="AC209" s="48"/>
      <c r="AD209" s="50">
        <v>518724</v>
      </c>
      <c r="AE209" s="50">
        <v>1240</v>
      </c>
      <c r="AF209" s="50">
        <v>1.8520000000000001</v>
      </c>
      <c r="AG209" s="50">
        <v>2</v>
      </c>
      <c r="AH209" s="48"/>
      <c r="AI209" s="50">
        <v>806</v>
      </c>
      <c r="AJ209" s="50">
        <v>157</v>
      </c>
      <c r="AK209" s="50">
        <v>50.32</v>
      </c>
      <c r="AL209" s="50">
        <v>191</v>
      </c>
      <c r="AM209" s="50">
        <v>40</v>
      </c>
      <c r="AN209" s="50">
        <v>6</v>
      </c>
      <c r="AO209" s="50">
        <v>6</v>
      </c>
      <c r="AP209" s="48"/>
      <c r="AQ209" s="48"/>
      <c r="AR209" s="48"/>
      <c r="AS209" s="48"/>
      <c r="AT209" s="48" t="s">
        <v>2542</v>
      </c>
      <c r="AU209" s="50">
        <v>4.2000000000000003E-2</v>
      </c>
      <c r="AV209" s="48"/>
      <c r="AW209" s="48"/>
      <c r="AX209" s="48"/>
      <c r="AY209" s="48"/>
      <c r="AZ209" s="48" t="s">
        <v>1825</v>
      </c>
      <c r="BA209" s="50">
        <v>1</v>
      </c>
      <c r="BB209" s="50">
        <v>0</v>
      </c>
      <c r="BC209" s="50">
        <v>1</v>
      </c>
      <c r="BD209" s="50">
        <v>0</v>
      </c>
      <c r="BE209" s="50">
        <v>0</v>
      </c>
      <c r="BF209" s="50">
        <v>5</v>
      </c>
      <c r="BG209" s="51">
        <v>4.5254629629629629E-3</v>
      </c>
      <c r="BH209" s="50">
        <v>0</v>
      </c>
      <c r="BI209" s="50">
        <v>0</v>
      </c>
      <c r="BJ209" s="50">
        <v>0</v>
      </c>
      <c r="BK209" s="50">
        <v>0</v>
      </c>
      <c r="BL209" s="48"/>
      <c r="BM209" s="48"/>
      <c r="BN209" s="48"/>
      <c r="BO209" s="48"/>
      <c r="BP209" s="49" t="s">
        <v>586</v>
      </c>
    </row>
    <row r="210" spans="1:68">
      <c r="A210" s="49" t="s">
        <v>2543</v>
      </c>
      <c r="B210" s="48" t="s">
        <v>314</v>
      </c>
      <c r="C210" s="50">
        <v>200</v>
      </c>
      <c r="D210" s="48" t="s">
        <v>315</v>
      </c>
      <c r="E210" s="452" t="s">
        <v>316</v>
      </c>
      <c r="F210" s="453"/>
      <c r="G210" s="48" t="s">
        <v>2544</v>
      </c>
      <c r="H210" s="50">
        <v>35</v>
      </c>
      <c r="I210" s="50">
        <v>320</v>
      </c>
      <c r="J210" s="48"/>
      <c r="K210" s="50">
        <v>0</v>
      </c>
      <c r="L210" s="50">
        <v>0</v>
      </c>
      <c r="M210" s="48"/>
      <c r="N210" s="50">
        <v>0</v>
      </c>
      <c r="O210" s="48" t="s">
        <v>2545</v>
      </c>
      <c r="P210" s="50">
        <v>19</v>
      </c>
      <c r="Q210" s="48"/>
      <c r="R210" s="50">
        <v>0</v>
      </c>
      <c r="S210" s="48"/>
      <c r="T210" s="50">
        <v>0</v>
      </c>
      <c r="U210" s="452" t="s">
        <v>1823</v>
      </c>
      <c r="V210" s="453"/>
      <c r="W210" s="453"/>
      <c r="X210" s="454" t="s">
        <v>2543</v>
      </c>
      <c r="Y210" s="453"/>
      <c r="Z210" s="453"/>
      <c r="AA210" s="453"/>
      <c r="AB210" s="453"/>
      <c r="AC210" s="453"/>
      <c r="AD210" s="50">
        <v>314296</v>
      </c>
      <c r="AE210" s="50">
        <v>835</v>
      </c>
      <c r="AF210" s="50">
        <v>2.0209999999999999</v>
      </c>
      <c r="AG210" s="50">
        <v>2</v>
      </c>
      <c r="AH210" s="48"/>
      <c r="AI210" s="50">
        <v>507</v>
      </c>
      <c r="AJ210" s="50">
        <v>157</v>
      </c>
      <c r="AK210" s="50">
        <v>50.32</v>
      </c>
      <c r="AL210" s="50">
        <v>184</v>
      </c>
      <c r="AM210" s="50">
        <v>32</v>
      </c>
      <c r="AN210" s="50">
        <v>6</v>
      </c>
      <c r="AO210" s="50">
        <v>6</v>
      </c>
      <c r="AP210" s="48"/>
      <c r="AQ210" s="48"/>
      <c r="AR210" s="48"/>
      <c r="AS210" s="48"/>
      <c r="AT210" s="48" t="s">
        <v>2546</v>
      </c>
      <c r="AU210" s="50">
        <v>0.14599999999999999</v>
      </c>
      <c r="AV210" s="48"/>
      <c r="AW210" s="48"/>
      <c r="AX210" s="48"/>
      <c r="AY210" s="48"/>
      <c r="AZ210" s="48" t="s">
        <v>1825</v>
      </c>
      <c r="BA210" s="48"/>
      <c r="BB210" s="48"/>
      <c r="BC210" s="48"/>
      <c r="BD210" s="48"/>
      <c r="BE210" s="48"/>
      <c r="BF210" s="48"/>
      <c r="BG210" s="48"/>
      <c r="BH210" s="48"/>
      <c r="BI210" s="48"/>
      <c r="BJ210" s="48"/>
      <c r="BK210" s="48"/>
      <c r="BL210" s="48"/>
      <c r="BM210" s="48"/>
      <c r="BN210" s="48"/>
      <c r="BO210" s="48"/>
      <c r="BP210" s="49" t="s">
        <v>2543</v>
      </c>
    </row>
    <row r="211" spans="1:68">
      <c r="A211" s="49" t="s">
        <v>833</v>
      </c>
      <c r="B211" s="48" t="s">
        <v>314</v>
      </c>
      <c r="C211" s="50">
        <v>200</v>
      </c>
      <c r="D211" s="48" t="s">
        <v>315</v>
      </c>
      <c r="E211" s="452" t="s">
        <v>316</v>
      </c>
      <c r="F211" s="453"/>
      <c r="G211" s="48" t="s">
        <v>2547</v>
      </c>
      <c r="H211" s="50">
        <v>50</v>
      </c>
      <c r="I211" s="50">
        <v>447</v>
      </c>
      <c r="J211" s="48"/>
      <c r="K211" s="50">
        <v>0</v>
      </c>
      <c r="L211" s="50">
        <v>0</v>
      </c>
      <c r="M211" s="48"/>
      <c r="N211" s="50">
        <v>0</v>
      </c>
      <c r="O211" s="48"/>
      <c r="P211" s="50">
        <v>0</v>
      </c>
      <c r="Q211" s="48" t="s">
        <v>2548</v>
      </c>
      <c r="R211" s="50">
        <v>37</v>
      </c>
      <c r="S211" s="48" t="s">
        <v>2080</v>
      </c>
      <c r="T211" s="50">
        <v>14</v>
      </c>
      <c r="U211" s="452" t="s">
        <v>1823</v>
      </c>
      <c r="V211" s="453"/>
      <c r="W211" s="453"/>
      <c r="X211" s="454" t="s">
        <v>833</v>
      </c>
      <c r="Y211" s="453"/>
      <c r="Z211" s="453"/>
      <c r="AA211" s="453"/>
      <c r="AB211" s="453"/>
      <c r="AC211" s="453"/>
      <c r="AD211" s="50">
        <v>335265</v>
      </c>
      <c r="AE211" s="50">
        <v>1068</v>
      </c>
      <c r="AF211" s="50">
        <v>2.3889999999999998</v>
      </c>
      <c r="AG211" s="50">
        <v>3</v>
      </c>
      <c r="AH211" s="48"/>
      <c r="AI211" s="50">
        <v>28</v>
      </c>
      <c r="AJ211" s="50">
        <v>5</v>
      </c>
      <c r="AK211" s="50">
        <v>1.6</v>
      </c>
      <c r="AL211" s="50">
        <v>202</v>
      </c>
      <c r="AM211" s="50">
        <v>50</v>
      </c>
      <c r="AN211" s="50">
        <v>6</v>
      </c>
      <c r="AO211" s="50">
        <v>6</v>
      </c>
      <c r="AP211" s="48"/>
      <c r="AQ211" s="48"/>
      <c r="AR211" s="48"/>
      <c r="AS211" s="48"/>
      <c r="AT211" s="48" t="s">
        <v>2549</v>
      </c>
      <c r="AU211" s="50">
        <v>4.9690000000000003</v>
      </c>
      <c r="AV211" s="48"/>
      <c r="AW211" s="48"/>
      <c r="AX211" s="48"/>
      <c r="AY211" s="48"/>
      <c r="AZ211" s="48" t="s">
        <v>1825</v>
      </c>
      <c r="BA211" s="48"/>
      <c r="BB211" s="48"/>
      <c r="BC211" s="48"/>
      <c r="BD211" s="48"/>
      <c r="BE211" s="48"/>
      <c r="BF211" s="48"/>
      <c r="BG211" s="48"/>
      <c r="BH211" s="48"/>
      <c r="BI211" s="48"/>
      <c r="BJ211" s="48"/>
      <c r="BK211" s="48"/>
      <c r="BL211" s="48"/>
      <c r="BM211" s="48"/>
      <c r="BN211" s="48"/>
      <c r="BO211" s="48"/>
      <c r="BP211" s="49" t="s">
        <v>833</v>
      </c>
    </row>
    <row r="212" spans="1:68">
      <c r="A212" s="49" t="s">
        <v>1449</v>
      </c>
      <c r="B212" s="48" t="s">
        <v>314</v>
      </c>
      <c r="C212" s="50">
        <v>200</v>
      </c>
      <c r="D212" s="48" t="s">
        <v>315</v>
      </c>
      <c r="E212" s="452" t="s">
        <v>316</v>
      </c>
      <c r="F212" s="453"/>
      <c r="G212" s="48" t="s">
        <v>2550</v>
      </c>
      <c r="H212" s="50">
        <v>74</v>
      </c>
      <c r="I212" s="50">
        <v>645</v>
      </c>
      <c r="J212" s="48" t="s">
        <v>2551</v>
      </c>
      <c r="K212" s="50">
        <v>138</v>
      </c>
      <c r="L212" s="50">
        <v>893</v>
      </c>
      <c r="M212" s="48"/>
      <c r="N212" s="50">
        <v>0</v>
      </c>
      <c r="O212" s="48"/>
      <c r="P212" s="50">
        <v>0</v>
      </c>
      <c r="Q212" s="48" t="s">
        <v>2552</v>
      </c>
      <c r="R212" s="50">
        <v>75</v>
      </c>
      <c r="S212" s="48" t="s">
        <v>2553</v>
      </c>
      <c r="T212" s="50">
        <v>38</v>
      </c>
      <c r="U212" s="452" t="s">
        <v>1823</v>
      </c>
      <c r="V212" s="453"/>
      <c r="W212" s="453"/>
      <c r="X212" s="454" t="s">
        <v>1449</v>
      </c>
      <c r="Y212" s="453"/>
      <c r="Z212" s="453"/>
      <c r="AA212" s="453"/>
      <c r="AB212" s="453"/>
      <c r="AC212" s="48"/>
      <c r="AD212" s="50">
        <v>361026</v>
      </c>
      <c r="AE212" s="50">
        <v>2752</v>
      </c>
      <c r="AF212" s="50">
        <v>5.157</v>
      </c>
      <c r="AG212" s="50">
        <v>3</v>
      </c>
      <c r="AH212" s="48"/>
      <c r="AI212" s="50">
        <v>292</v>
      </c>
      <c r="AJ212" s="50">
        <v>124</v>
      </c>
      <c r="AK212" s="50">
        <v>39.74</v>
      </c>
      <c r="AL212" s="50">
        <v>224</v>
      </c>
      <c r="AM212" s="50">
        <v>49</v>
      </c>
      <c r="AN212" s="50">
        <v>7</v>
      </c>
      <c r="AO212" s="50">
        <v>7</v>
      </c>
      <c r="AP212" s="48"/>
      <c r="AQ212" s="48"/>
      <c r="AR212" s="48"/>
      <c r="AS212" s="48"/>
      <c r="AT212" s="48" t="s">
        <v>2554</v>
      </c>
      <c r="AU212" s="50">
        <v>0.13</v>
      </c>
      <c r="AV212" s="48"/>
      <c r="AW212" s="48"/>
      <c r="AX212" s="48"/>
      <c r="AY212" s="48"/>
      <c r="AZ212" s="48" t="s">
        <v>1825</v>
      </c>
      <c r="BA212" s="48"/>
      <c r="BB212" s="48"/>
      <c r="BC212" s="48"/>
      <c r="BD212" s="48"/>
      <c r="BE212" s="48"/>
      <c r="BF212" s="48"/>
      <c r="BG212" s="48"/>
      <c r="BH212" s="48"/>
      <c r="BI212" s="48"/>
      <c r="BJ212" s="48"/>
      <c r="BK212" s="48"/>
      <c r="BL212" s="48"/>
      <c r="BM212" s="48"/>
      <c r="BN212" s="48"/>
      <c r="BO212" s="48"/>
      <c r="BP212" s="49" t="s">
        <v>1449</v>
      </c>
    </row>
    <row r="213" spans="1:68">
      <c r="A213" s="49" t="s">
        <v>585</v>
      </c>
      <c r="B213" s="48" t="s">
        <v>314</v>
      </c>
      <c r="C213" s="50">
        <v>200</v>
      </c>
      <c r="D213" s="48" t="s">
        <v>315</v>
      </c>
      <c r="E213" s="452" t="s">
        <v>316</v>
      </c>
      <c r="F213" s="453"/>
      <c r="G213" s="48" t="s">
        <v>2555</v>
      </c>
      <c r="H213" s="50">
        <v>21</v>
      </c>
      <c r="I213" s="50">
        <v>192</v>
      </c>
      <c r="J213" s="48"/>
      <c r="K213" s="50">
        <v>0</v>
      </c>
      <c r="L213" s="50">
        <v>0</v>
      </c>
      <c r="M213" s="48"/>
      <c r="N213" s="50">
        <v>0</v>
      </c>
      <c r="O213" s="48" t="s">
        <v>2556</v>
      </c>
      <c r="P213" s="50">
        <v>24</v>
      </c>
      <c r="Q213" s="48"/>
      <c r="R213" s="50">
        <v>0</v>
      </c>
      <c r="S213" s="48"/>
      <c r="T213" s="50">
        <v>0</v>
      </c>
      <c r="U213" s="452" t="s">
        <v>1823</v>
      </c>
      <c r="V213" s="453"/>
      <c r="W213" s="453"/>
      <c r="X213" s="454" t="s">
        <v>585</v>
      </c>
      <c r="Y213" s="453"/>
      <c r="Z213" s="453"/>
      <c r="AA213" s="453"/>
      <c r="AB213" s="453"/>
      <c r="AC213" s="48"/>
      <c r="AD213" s="50">
        <v>300959</v>
      </c>
      <c r="AE213" s="50">
        <v>367</v>
      </c>
      <c r="AF213" s="50">
        <v>1.1040000000000001</v>
      </c>
      <c r="AG213" s="50">
        <v>2</v>
      </c>
      <c r="AH213" s="48"/>
      <c r="AI213" s="50">
        <v>825</v>
      </c>
      <c r="AJ213" s="50">
        <v>157</v>
      </c>
      <c r="AK213" s="50">
        <v>50.32</v>
      </c>
      <c r="AL213" s="50">
        <v>180</v>
      </c>
      <c r="AM213" s="50">
        <v>34</v>
      </c>
      <c r="AN213" s="50">
        <v>6</v>
      </c>
      <c r="AO213" s="50">
        <v>6</v>
      </c>
      <c r="AP213" s="48"/>
      <c r="AQ213" s="48"/>
      <c r="AR213" s="48"/>
      <c r="AS213" s="48"/>
      <c r="AT213" s="48" t="s">
        <v>2557</v>
      </c>
      <c r="AU213" s="50">
        <v>0.158</v>
      </c>
      <c r="AV213" s="48"/>
      <c r="AW213" s="48"/>
      <c r="AX213" s="48"/>
      <c r="AY213" s="48"/>
      <c r="AZ213" s="48" t="s">
        <v>1825</v>
      </c>
      <c r="BA213" s="48"/>
      <c r="BB213" s="48"/>
      <c r="BC213" s="48"/>
      <c r="BD213" s="48"/>
      <c r="BE213" s="48"/>
      <c r="BF213" s="48"/>
      <c r="BG213" s="48"/>
      <c r="BH213" s="48"/>
      <c r="BI213" s="48"/>
      <c r="BJ213" s="48"/>
      <c r="BK213" s="48"/>
      <c r="BL213" s="48"/>
      <c r="BM213" s="48"/>
      <c r="BN213" s="48"/>
      <c r="BO213" s="48"/>
      <c r="BP213" s="49" t="s">
        <v>585</v>
      </c>
    </row>
    <row r="214" spans="1:68">
      <c r="A214" s="49" t="s">
        <v>626</v>
      </c>
      <c r="B214" s="48" t="s">
        <v>314</v>
      </c>
      <c r="C214" s="50">
        <v>200</v>
      </c>
      <c r="D214" s="48" t="s">
        <v>315</v>
      </c>
      <c r="E214" s="452" t="s">
        <v>316</v>
      </c>
      <c r="F214" s="453"/>
      <c r="G214" s="48" t="s">
        <v>2558</v>
      </c>
      <c r="H214" s="50">
        <v>23</v>
      </c>
      <c r="I214" s="50">
        <v>209</v>
      </c>
      <c r="J214" s="48"/>
      <c r="K214" s="50">
        <v>0</v>
      </c>
      <c r="L214" s="50">
        <v>0</v>
      </c>
      <c r="M214" s="48"/>
      <c r="N214" s="50">
        <v>0</v>
      </c>
      <c r="O214" s="48" t="s">
        <v>2559</v>
      </c>
      <c r="P214" s="50">
        <v>11</v>
      </c>
      <c r="Q214" s="48" t="s">
        <v>2183</v>
      </c>
      <c r="R214" s="50">
        <v>41</v>
      </c>
      <c r="S214" s="48"/>
      <c r="T214" s="50">
        <v>0</v>
      </c>
      <c r="U214" s="452" t="s">
        <v>1823</v>
      </c>
      <c r="V214" s="453"/>
      <c r="W214" s="453"/>
      <c r="X214" s="454" t="s">
        <v>626</v>
      </c>
      <c r="Y214" s="453"/>
      <c r="Z214" s="453"/>
      <c r="AA214" s="453"/>
      <c r="AB214" s="453"/>
      <c r="AC214" s="48"/>
      <c r="AD214" s="50">
        <v>405486</v>
      </c>
      <c r="AE214" s="50">
        <v>655</v>
      </c>
      <c r="AF214" s="50">
        <v>1.345</v>
      </c>
      <c r="AG214" s="50">
        <v>3</v>
      </c>
      <c r="AH214" s="48"/>
      <c r="AI214" s="50">
        <v>34</v>
      </c>
      <c r="AJ214" s="50">
        <v>11</v>
      </c>
      <c r="AK214" s="50">
        <v>3.53</v>
      </c>
      <c r="AL214" s="50">
        <v>170</v>
      </c>
      <c r="AM214" s="50">
        <v>33</v>
      </c>
      <c r="AN214" s="50">
        <v>6</v>
      </c>
      <c r="AO214" s="50">
        <v>6</v>
      </c>
      <c r="AP214" s="48"/>
      <c r="AQ214" s="48"/>
      <c r="AR214" s="48"/>
      <c r="AS214" s="48"/>
      <c r="AT214" s="48" t="s">
        <v>2560</v>
      </c>
      <c r="AU214" s="50">
        <v>0.126</v>
      </c>
      <c r="AV214" s="48"/>
      <c r="AW214" s="48"/>
      <c r="AX214" s="48"/>
      <c r="AY214" s="48"/>
      <c r="AZ214" s="48" t="s">
        <v>1825</v>
      </c>
      <c r="BA214" s="48"/>
      <c r="BB214" s="48"/>
      <c r="BC214" s="48"/>
      <c r="BD214" s="48"/>
      <c r="BE214" s="48"/>
      <c r="BF214" s="48"/>
      <c r="BG214" s="48"/>
      <c r="BH214" s="48"/>
      <c r="BI214" s="48"/>
      <c r="BJ214" s="48"/>
      <c r="BK214" s="48"/>
      <c r="BL214" s="48"/>
      <c r="BM214" s="48"/>
      <c r="BN214" s="48"/>
      <c r="BO214" s="48"/>
      <c r="BP214" s="49" t="s">
        <v>626</v>
      </c>
    </row>
    <row r="215" spans="1:68">
      <c r="A215" s="49" t="s">
        <v>2561</v>
      </c>
      <c r="B215" s="48" t="s">
        <v>314</v>
      </c>
      <c r="C215" s="50">
        <v>200</v>
      </c>
      <c r="D215" s="48" t="s">
        <v>315</v>
      </c>
      <c r="E215" s="452" t="s">
        <v>316</v>
      </c>
      <c r="F215" s="453"/>
      <c r="G215" s="48" t="s">
        <v>2562</v>
      </c>
      <c r="H215" s="50">
        <v>97</v>
      </c>
      <c r="I215" s="50">
        <v>872</v>
      </c>
      <c r="J215" s="48"/>
      <c r="K215" s="50">
        <v>0</v>
      </c>
      <c r="L215" s="50">
        <v>0</v>
      </c>
      <c r="M215" s="48"/>
      <c r="N215" s="50">
        <v>0</v>
      </c>
      <c r="O215" s="48"/>
      <c r="P215" s="50">
        <v>0</v>
      </c>
      <c r="Q215" s="48" t="s">
        <v>2563</v>
      </c>
      <c r="R215" s="50">
        <v>66</v>
      </c>
      <c r="S215" s="48" t="s">
        <v>2080</v>
      </c>
      <c r="T215" s="50">
        <v>14</v>
      </c>
      <c r="U215" s="452" t="s">
        <v>1823</v>
      </c>
      <c r="V215" s="453"/>
      <c r="W215" s="453"/>
      <c r="X215" s="454" t="s">
        <v>2561</v>
      </c>
      <c r="Y215" s="453"/>
      <c r="Z215" s="453"/>
      <c r="AA215" s="453"/>
      <c r="AB215" s="453"/>
      <c r="AC215" s="453"/>
      <c r="AD215" s="50">
        <v>342541</v>
      </c>
      <c r="AE215" s="50">
        <v>1551</v>
      </c>
      <c r="AF215" s="50">
        <v>3.1429999999999998</v>
      </c>
      <c r="AG215" s="50">
        <v>5</v>
      </c>
      <c r="AH215" s="48"/>
      <c r="AI215" s="50">
        <v>28</v>
      </c>
      <c r="AJ215" s="50">
        <v>5</v>
      </c>
      <c r="AK215" s="50">
        <v>1.6</v>
      </c>
      <c r="AL215" s="50">
        <v>202</v>
      </c>
      <c r="AM215" s="50">
        <v>50</v>
      </c>
      <c r="AN215" s="50">
        <v>6</v>
      </c>
      <c r="AO215" s="50">
        <v>6</v>
      </c>
      <c r="AP215" s="48"/>
      <c r="AQ215" s="48"/>
      <c r="AR215" s="48"/>
      <c r="AS215" s="48"/>
      <c r="AT215" s="48" t="s">
        <v>2564</v>
      </c>
      <c r="AU215" s="50">
        <v>0.14499999999999999</v>
      </c>
      <c r="AV215" s="48"/>
      <c r="AW215" s="48"/>
      <c r="AX215" s="48"/>
      <c r="AY215" s="48"/>
      <c r="AZ215" s="48" t="s">
        <v>1825</v>
      </c>
      <c r="BA215" s="48"/>
      <c r="BB215" s="48"/>
      <c r="BC215" s="48"/>
      <c r="BD215" s="48"/>
      <c r="BE215" s="48"/>
      <c r="BF215" s="48"/>
      <c r="BG215" s="48"/>
      <c r="BH215" s="48"/>
      <c r="BI215" s="48"/>
      <c r="BJ215" s="48"/>
      <c r="BK215" s="48"/>
      <c r="BL215" s="48"/>
      <c r="BM215" s="48"/>
      <c r="BN215" s="48"/>
      <c r="BO215" s="48"/>
      <c r="BP215" s="49" t="s">
        <v>2561</v>
      </c>
    </row>
    <row r="216" spans="1:68">
      <c r="A216" s="49" t="s">
        <v>994</v>
      </c>
      <c r="B216" s="48" t="s">
        <v>314</v>
      </c>
      <c r="C216" s="50">
        <v>200</v>
      </c>
      <c r="D216" s="48" t="s">
        <v>315</v>
      </c>
      <c r="E216" s="452" t="s">
        <v>316</v>
      </c>
      <c r="F216" s="453"/>
      <c r="G216" s="48" t="s">
        <v>2565</v>
      </c>
      <c r="H216" s="50">
        <v>59</v>
      </c>
      <c r="I216" s="50">
        <v>550</v>
      </c>
      <c r="J216" s="48" t="s">
        <v>2566</v>
      </c>
      <c r="K216" s="50">
        <v>141</v>
      </c>
      <c r="L216" s="50">
        <v>923</v>
      </c>
      <c r="M216" s="48"/>
      <c r="N216" s="50">
        <v>0</v>
      </c>
      <c r="O216" s="48"/>
      <c r="P216" s="50">
        <v>0</v>
      </c>
      <c r="Q216" s="48" t="s">
        <v>2567</v>
      </c>
      <c r="R216" s="50">
        <v>57</v>
      </c>
      <c r="S216" s="48" t="s">
        <v>2288</v>
      </c>
      <c r="T216" s="50">
        <v>12</v>
      </c>
      <c r="U216" s="452" t="s">
        <v>1823</v>
      </c>
      <c r="V216" s="453"/>
      <c r="W216" s="453"/>
      <c r="X216" s="454" t="s">
        <v>994</v>
      </c>
      <c r="Y216" s="453"/>
      <c r="Z216" s="453"/>
      <c r="AA216" s="453"/>
      <c r="AB216" s="453"/>
      <c r="AC216" s="453"/>
      <c r="AD216" s="50">
        <v>335175</v>
      </c>
      <c r="AE216" s="50">
        <v>1102</v>
      </c>
      <c r="AF216" s="50">
        <v>2.125</v>
      </c>
      <c r="AG216" s="50">
        <v>3</v>
      </c>
      <c r="AH216" s="48"/>
      <c r="AI216" s="50">
        <v>279</v>
      </c>
      <c r="AJ216" s="50">
        <v>124</v>
      </c>
      <c r="AK216" s="50">
        <v>39.74</v>
      </c>
      <c r="AL216" s="50">
        <v>207</v>
      </c>
      <c r="AM216" s="50">
        <v>47</v>
      </c>
      <c r="AN216" s="50">
        <v>7</v>
      </c>
      <c r="AO216" s="50">
        <v>7</v>
      </c>
      <c r="AP216" s="48"/>
      <c r="AQ216" s="48"/>
      <c r="AR216" s="48"/>
      <c r="AS216" s="48"/>
      <c r="AT216" s="48" t="s">
        <v>2568</v>
      </c>
      <c r="AU216" s="50">
        <v>6.2169999999999996</v>
      </c>
      <c r="AV216" s="48"/>
      <c r="AW216" s="48"/>
      <c r="AX216" s="48"/>
      <c r="AY216" s="48"/>
      <c r="AZ216" s="48" t="s">
        <v>1825</v>
      </c>
      <c r="BA216" s="48"/>
      <c r="BB216" s="48"/>
      <c r="BC216" s="48"/>
      <c r="BD216" s="48"/>
      <c r="BE216" s="48"/>
      <c r="BF216" s="48"/>
      <c r="BG216" s="48"/>
      <c r="BH216" s="48"/>
      <c r="BI216" s="48"/>
      <c r="BJ216" s="48"/>
      <c r="BK216" s="48"/>
      <c r="BL216" s="48"/>
      <c r="BM216" s="48"/>
      <c r="BN216" s="48"/>
      <c r="BO216" s="48"/>
      <c r="BP216" s="49" t="s">
        <v>994</v>
      </c>
    </row>
    <row r="217" spans="1:68">
      <c r="A217" s="49" t="s">
        <v>2569</v>
      </c>
      <c r="B217" s="48" t="s">
        <v>314</v>
      </c>
      <c r="C217" s="50">
        <v>404</v>
      </c>
      <c r="D217" s="48" t="s">
        <v>399</v>
      </c>
      <c r="E217" s="48" t="s">
        <v>347</v>
      </c>
      <c r="F217" s="452" t="s">
        <v>400</v>
      </c>
      <c r="G217" s="453"/>
      <c r="H217" s="50">
        <v>0</v>
      </c>
      <c r="I217" s="50">
        <v>0</v>
      </c>
      <c r="J217" s="48"/>
      <c r="K217" s="50">
        <v>0</v>
      </c>
      <c r="L217" s="50">
        <v>0</v>
      </c>
      <c r="M217" s="48"/>
      <c r="N217" s="50">
        <v>0</v>
      </c>
      <c r="O217" s="48"/>
      <c r="P217" s="50">
        <v>0</v>
      </c>
      <c r="Q217" s="48"/>
      <c r="R217" s="50">
        <v>0</v>
      </c>
      <c r="S217" s="48"/>
      <c r="T217" s="50">
        <v>0</v>
      </c>
      <c r="U217" s="48"/>
      <c r="V217" s="48"/>
      <c r="W217" s="48"/>
      <c r="X217" s="48"/>
      <c r="Y217" s="48"/>
      <c r="Z217" s="48"/>
      <c r="AA217" s="48"/>
      <c r="AB217" s="48"/>
      <c r="AC217" s="48"/>
      <c r="AD217" s="50">
        <v>0</v>
      </c>
      <c r="AE217" s="50">
        <v>0</v>
      </c>
      <c r="AF217" s="50">
        <v>0</v>
      </c>
      <c r="AG217" s="50">
        <v>4</v>
      </c>
      <c r="AH217" s="48"/>
      <c r="AI217" s="50">
        <v>1</v>
      </c>
      <c r="AJ217" s="50">
        <v>1</v>
      </c>
      <c r="AK217" s="50">
        <v>0.32</v>
      </c>
      <c r="AL217" s="50">
        <v>0</v>
      </c>
      <c r="AM217" s="50">
        <v>0</v>
      </c>
      <c r="AN217" s="50">
        <v>0</v>
      </c>
      <c r="AO217" s="50">
        <v>0</v>
      </c>
      <c r="AP217" s="48"/>
      <c r="AQ217" s="48"/>
      <c r="AR217" s="48"/>
      <c r="AS217" s="48"/>
      <c r="AT217" s="48"/>
      <c r="AU217" s="50">
        <v>4.7990000000000004</v>
      </c>
      <c r="AV217" s="48"/>
      <c r="AW217" s="48"/>
      <c r="AX217" s="48"/>
      <c r="AY217" s="48"/>
      <c r="AZ217" s="48" t="s">
        <v>1825</v>
      </c>
      <c r="BA217" s="50">
        <v>5</v>
      </c>
      <c r="BB217" s="50">
        <v>80</v>
      </c>
      <c r="BC217" s="50">
        <v>4</v>
      </c>
      <c r="BD217" s="50">
        <v>4</v>
      </c>
      <c r="BE217" s="50">
        <v>80</v>
      </c>
      <c r="BF217" s="50">
        <v>1.8</v>
      </c>
      <c r="BG217" s="51">
        <v>1.1574074074074075E-4</v>
      </c>
      <c r="BH217" s="50">
        <v>0</v>
      </c>
      <c r="BI217" s="50">
        <v>0</v>
      </c>
      <c r="BJ217" s="50">
        <v>0</v>
      </c>
      <c r="BK217" s="50">
        <v>0</v>
      </c>
      <c r="BL217" s="48"/>
      <c r="BM217" s="48"/>
      <c r="BN217" s="48"/>
      <c r="BO217" s="48"/>
      <c r="BP217" s="49" t="s">
        <v>2569</v>
      </c>
    </row>
    <row r="218" spans="1:68">
      <c r="A218" s="49" t="s">
        <v>848</v>
      </c>
      <c r="B218" s="48" t="s">
        <v>314</v>
      </c>
      <c r="C218" s="50">
        <v>200</v>
      </c>
      <c r="D218" s="48" t="s">
        <v>315</v>
      </c>
      <c r="E218" s="452" t="s">
        <v>316</v>
      </c>
      <c r="F218" s="453"/>
      <c r="G218" s="48" t="s">
        <v>2570</v>
      </c>
      <c r="H218" s="50">
        <v>55</v>
      </c>
      <c r="I218" s="50">
        <v>540</v>
      </c>
      <c r="J218" s="48" t="s">
        <v>2571</v>
      </c>
      <c r="K218" s="50">
        <v>125</v>
      </c>
      <c r="L218" s="50">
        <v>859</v>
      </c>
      <c r="M218" s="48"/>
      <c r="N218" s="50">
        <v>0</v>
      </c>
      <c r="O218" s="48"/>
      <c r="P218" s="50">
        <v>0</v>
      </c>
      <c r="Q218" s="48" t="s">
        <v>2572</v>
      </c>
      <c r="R218" s="50">
        <v>46</v>
      </c>
      <c r="S218" s="48" t="s">
        <v>2288</v>
      </c>
      <c r="T218" s="50">
        <v>12</v>
      </c>
      <c r="U218" s="452" t="s">
        <v>1823</v>
      </c>
      <c r="V218" s="453"/>
      <c r="W218" s="453"/>
      <c r="X218" s="454" t="s">
        <v>848</v>
      </c>
      <c r="Y218" s="453"/>
      <c r="Z218" s="453"/>
      <c r="AA218" s="453"/>
      <c r="AB218" s="453"/>
      <c r="AC218" s="453"/>
      <c r="AD218" s="50">
        <v>334673</v>
      </c>
      <c r="AE218" s="50">
        <v>1074</v>
      </c>
      <c r="AF218" s="50">
        <v>2.0680000000000001</v>
      </c>
      <c r="AG218" s="50">
        <v>3</v>
      </c>
      <c r="AH218" s="48"/>
      <c r="AI218" s="50">
        <v>279</v>
      </c>
      <c r="AJ218" s="50">
        <v>124</v>
      </c>
      <c r="AK218" s="50">
        <v>39.74</v>
      </c>
      <c r="AL218" s="50">
        <v>207</v>
      </c>
      <c r="AM218" s="50">
        <v>47</v>
      </c>
      <c r="AN218" s="50">
        <v>7</v>
      </c>
      <c r="AO218" s="50">
        <v>7</v>
      </c>
      <c r="AP218" s="48"/>
      <c r="AQ218" s="48"/>
      <c r="AR218" s="48"/>
      <c r="AS218" s="48"/>
      <c r="AT218" s="48" t="s">
        <v>2573</v>
      </c>
      <c r="AU218" s="50">
        <v>0.158</v>
      </c>
      <c r="AV218" s="48"/>
      <c r="AW218" s="48"/>
      <c r="AX218" s="48"/>
      <c r="AY218" s="48"/>
      <c r="AZ218" s="48" t="s">
        <v>1825</v>
      </c>
      <c r="BA218" s="48"/>
      <c r="BB218" s="48"/>
      <c r="BC218" s="48"/>
      <c r="BD218" s="48"/>
      <c r="BE218" s="48"/>
      <c r="BF218" s="48"/>
      <c r="BG218" s="48"/>
      <c r="BH218" s="48"/>
      <c r="BI218" s="48"/>
      <c r="BJ218" s="48"/>
      <c r="BK218" s="48"/>
      <c r="BL218" s="48"/>
      <c r="BM218" s="48"/>
      <c r="BN218" s="48"/>
      <c r="BO218" s="48"/>
      <c r="BP218" s="49" t="s">
        <v>848</v>
      </c>
    </row>
    <row r="219" spans="1:68">
      <c r="A219" s="49" t="s">
        <v>1620</v>
      </c>
      <c r="B219" s="48" t="s">
        <v>314</v>
      </c>
      <c r="C219" s="50">
        <v>200</v>
      </c>
      <c r="D219" s="48" t="s">
        <v>315</v>
      </c>
      <c r="E219" s="452" t="s">
        <v>316</v>
      </c>
      <c r="F219" s="453"/>
      <c r="G219" s="48" t="s">
        <v>2574</v>
      </c>
      <c r="H219" s="50">
        <v>55</v>
      </c>
      <c r="I219" s="50">
        <v>486</v>
      </c>
      <c r="J219" s="48" t="s">
        <v>2575</v>
      </c>
      <c r="K219" s="50">
        <v>371</v>
      </c>
      <c r="L219" s="50">
        <v>2437</v>
      </c>
      <c r="M219" s="48"/>
      <c r="N219" s="50">
        <v>0</v>
      </c>
      <c r="O219" s="48"/>
      <c r="P219" s="50">
        <v>0</v>
      </c>
      <c r="Q219" s="48" t="s">
        <v>2576</v>
      </c>
      <c r="R219" s="50">
        <v>48</v>
      </c>
      <c r="S219" s="48" t="s">
        <v>2080</v>
      </c>
      <c r="T219" s="50">
        <v>14</v>
      </c>
      <c r="U219" s="452" t="s">
        <v>1823</v>
      </c>
      <c r="V219" s="453"/>
      <c r="W219" s="453"/>
      <c r="X219" s="454" t="s">
        <v>1620</v>
      </c>
      <c r="Y219" s="453"/>
      <c r="Z219" s="453"/>
      <c r="AA219" s="453"/>
      <c r="AB219" s="453"/>
      <c r="AC219" s="453"/>
      <c r="AD219" s="50">
        <v>335082</v>
      </c>
      <c r="AE219" s="50">
        <v>1344</v>
      </c>
      <c r="AF219" s="50">
        <v>2.8319999999999999</v>
      </c>
      <c r="AG219" s="50">
        <v>5</v>
      </c>
      <c r="AH219" s="48"/>
      <c r="AI219" s="50">
        <v>29</v>
      </c>
      <c r="AJ219" s="50">
        <v>6</v>
      </c>
      <c r="AK219" s="50">
        <v>1.92</v>
      </c>
      <c r="AL219" s="50">
        <v>202</v>
      </c>
      <c r="AM219" s="50">
        <v>50</v>
      </c>
      <c r="AN219" s="50">
        <v>6</v>
      </c>
      <c r="AO219" s="50">
        <v>6</v>
      </c>
      <c r="AP219" s="48"/>
      <c r="AQ219" s="48"/>
      <c r="AR219" s="48"/>
      <c r="AS219" s="48"/>
      <c r="AT219" s="48" t="s">
        <v>2577</v>
      </c>
      <c r="AU219" s="50">
        <v>5.3029999999999999</v>
      </c>
      <c r="AV219" s="48"/>
      <c r="AW219" s="48"/>
      <c r="AX219" s="48"/>
      <c r="AY219" s="48"/>
      <c r="AZ219" s="48" t="s">
        <v>1825</v>
      </c>
      <c r="BA219" s="50">
        <v>1</v>
      </c>
      <c r="BB219" s="50">
        <v>100</v>
      </c>
      <c r="BC219" s="50">
        <v>1</v>
      </c>
      <c r="BD219" s="50">
        <v>1</v>
      </c>
      <c r="BE219" s="50">
        <v>100</v>
      </c>
      <c r="BF219" s="50">
        <v>1</v>
      </c>
      <c r="BG219" s="51">
        <v>0</v>
      </c>
      <c r="BH219" s="50">
        <v>0</v>
      </c>
      <c r="BI219" s="50">
        <v>0</v>
      </c>
      <c r="BJ219" s="50">
        <v>0</v>
      </c>
      <c r="BK219" s="50">
        <v>0</v>
      </c>
      <c r="BL219" s="48"/>
      <c r="BM219" s="48"/>
      <c r="BN219" s="48"/>
      <c r="BO219" s="48"/>
      <c r="BP219" s="49" t="s">
        <v>1620</v>
      </c>
    </row>
    <row r="220" spans="1:68">
      <c r="A220" s="49" t="s">
        <v>729</v>
      </c>
      <c r="B220" s="48" t="s">
        <v>314</v>
      </c>
      <c r="C220" s="50">
        <v>200</v>
      </c>
      <c r="D220" s="48" t="s">
        <v>315</v>
      </c>
      <c r="E220" s="452" t="s">
        <v>316</v>
      </c>
      <c r="F220" s="453"/>
      <c r="G220" s="48" t="s">
        <v>2578</v>
      </c>
      <c r="H220" s="50">
        <v>67</v>
      </c>
      <c r="I220" s="50">
        <v>635</v>
      </c>
      <c r="J220" s="48" t="s">
        <v>2579</v>
      </c>
      <c r="K220" s="50">
        <v>132</v>
      </c>
      <c r="L220" s="50">
        <v>853</v>
      </c>
      <c r="M220" s="48"/>
      <c r="N220" s="50">
        <v>0</v>
      </c>
      <c r="O220" s="48"/>
      <c r="P220" s="50">
        <v>0</v>
      </c>
      <c r="Q220" s="48" t="s">
        <v>2580</v>
      </c>
      <c r="R220" s="50">
        <v>72</v>
      </c>
      <c r="S220" s="48" t="s">
        <v>2581</v>
      </c>
      <c r="T220" s="50">
        <v>62</v>
      </c>
      <c r="U220" s="452" t="s">
        <v>1823</v>
      </c>
      <c r="V220" s="453"/>
      <c r="W220" s="453"/>
      <c r="X220" s="454" t="s">
        <v>729</v>
      </c>
      <c r="Y220" s="453"/>
      <c r="Z220" s="453"/>
      <c r="AA220" s="453"/>
      <c r="AB220" s="453"/>
      <c r="AC220" s="453"/>
      <c r="AD220" s="50">
        <v>336248</v>
      </c>
      <c r="AE220" s="50">
        <v>921</v>
      </c>
      <c r="AF220" s="50">
        <v>2.1240000000000001</v>
      </c>
      <c r="AG220" s="50">
        <v>3</v>
      </c>
      <c r="AH220" s="48"/>
      <c r="AI220" s="50">
        <v>32</v>
      </c>
      <c r="AJ220" s="50">
        <v>7</v>
      </c>
      <c r="AK220" s="50">
        <v>2.2400000000000002</v>
      </c>
      <c r="AL220" s="50">
        <v>204</v>
      </c>
      <c r="AM220" s="50">
        <v>51</v>
      </c>
      <c r="AN220" s="50">
        <v>8</v>
      </c>
      <c r="AO220" s="50">
        <v>8</v>
      </c>
      <c r="AP220" s="48"/>
      <c r="AQ220" s="48"/>
      <c r="AR220" s="48"/>
      <c r="AS220" s="48"/>
      <c r="AT220" s="48" t="s">
        <v>2582</v>
      </c>
      <c r="AU220" s="50">
        <v>0.13700000000000001</v>
      </c>
      <c r="AV220" s="48"/>
      <c r="AW220" s="48"/>
      <c r="AX220" s="48"/>
      <c r="AY220" s="48"/>
      <c r="AZ220" s="48" t="s">
        <v>1825</v>
      </c>
      <c r="BA220" s="48"/>
      <c r="BB220" s="48"/>
      <c r="BC220" s="48"/>
      <c r="BD220" s="48"/>
      <c r="BE220" s="48"/>
      <c r="BF220" s="48"/>
      <c r="BG220" s="48"/>
      <c r="BH220" s="48"/>
      <c r="BI220" s="48"/>
      <c r="BJ220" s="48"/>
      <c r="BK220" s="48"/>
      <c r="BL220" s="48"/>
      <c r="BM220" s="48"/>
      <c r="BN220" s="48"/>
      <c r="BO220" s="48"/>
      <c r="BP220" s="49" t="s">
        <v>729</v>
      </c>
    </row>
    <row r="221" spans="1:68">
      <c r="A221" s="49" t="s">
        <v>2583</v>
      </c>
      <c r="B221" s="48" t="s">
        <v>314</v>
      </c>
      <c r="C221" s="50">
        <v>200</v>
      </c>
      <c r="D221" s="48" t="s">
        <v>315</v>
      </c>
      <c r="E221" s="452" t="s">
        <v>316</v>
      </c>
      <c r="F221" s="453"/>
      <c r="G221" s="48" t="s">
        <v>2584</v>
      </c>
      <c r="H221" s="50">
        <v>69</v>
      </c>
      <c r="I221" s="50">
        <v>611</v>
      </c>
      <c r="J221" s="48" t="s">
        <v>2585</v>
      </c>
      <c r="K221" s="50">
        <v>142</v>
      </c>
      <c r="L221" s="50">
        <v>888</v>
      </c>
      <c r="M221" s="48"/>
      <c r="N221" s="50">
        <v>0</v>
      </c>
      <c r="O221" s="48"/>
      <c r="P221" s="50">
        <v>0</v>
      </c>
      <c r="Q221" s="48" t="s">
        <v>2586</v>
      </c>
      <c r="R221" s="50">
        <v>51</v>
      </c>
      <c r="S221" s="48" t="s">
        <v>2587</v>
      </c>
      <c r="T221" s="50">
        <v>27</v>
      </c>
      <c r="U221" s="452" t="s">
        <v>1823</v>
      </c>
      <c r="V221" s="453"/>
      <c r="W221" s="453"/>
      <c r="X221" s="454" t="s">
        <v>2583</v>
      </c>
      <c r="Y221" s="453"/>
      <c r="Z221" s="453"/>
      <c r="AA221" s="453"/>
      <c r="AB221" s="453"/>
      <c r="AC221" s="453"/>
      <c r="AD221" s="50">
        <v>339320</v>
      </c>
      <c r="AE221" s="50">
        <v>1045</v>
      </c>
      <c r="AF221" s="50">
        <v>2.3780000000000001</v>
      </c>
      <c r="AG221" s="50">
        <v>3</v>
      </c>
      <c r="AH221" s="48"/>
      <c r="AI221" s="50">
        <v>36</v>
      </c>
      <c r="AJ221" s="50">
        <v>5</v>
      </c>
      <c r="AK221" s="50">
        <v>1.6</v>
      </c>
      <c r="AL221" s="50">
        <v>211</v>
      </c>
      <c r="AM221" s="50">
        <v>50</v>
      </c>
      <c r="AN221" s="50">
        <v>7</v>
      </c>
      <c r="AO221" s="50">
        <v>7</v>
      </c>
      <c r="AP221" s="48"/>
      <c r="AQ221" s="48"/>
      <c r="AR221" s="48"/>
      <c r="AS221" s="48"/>
      <c r="AT221" s="48" t="s">
        <v>2588</v>
      </c>
      <c r="AU221" s="50">
        <v>0.121</v>
      </c>
      <c r="AV221" s="48"/>
      <c r="AW221" s="48"/>
      <c r="AX221" s="48"/>
      <c r="AY221" s="48"/>
      <c r="AZ221" s="48" t="s">
        <v>1825</v>
      </c>
      <c r="BA221" s="50">
        <v>2</v>
      </c>
      <c r="BB221" s="50">
        <v>50</v>
      </c>
      <c r="BC221" s="50">
        <v>1</v>
      </c>
      <c r="BD221" s="50">
        <v>1</v>
      </c>
      <c r="BE221" s="50">
        <v>100</v>
      </c>
      <c r="BF221" s="50">
        <v>1</v>
      </c>
      <c r="BG221" s="51">
        <v>0</v>
      </c>
      <c r="BH221" s="50">
        <v>0</v>
      </c>
      <c r="BI221" s="50">
        <v>0</v>
      </c>
      <c r="BJ221" s="50">
        <v>0</v>
      </c>
      <c r="BK221" s="50">
        <v>0</v>
      </c>
      <c r="BL221" s="48"/>
      <c r="BM221" s="48"/>
      <c r="BN221" s="48"/>
      <c r="BO221" s="48"/>
      <c r="BP221" s="49" t="s">
        <v>2583</v>
      </c>
    </row>
    <row r="222" spans="1:68">
      <c r="A222" s="49" t="s">
        <v>718</v>
      </c>
      <c r="B222" s="48" t="s">
        <v>314</v>
      </c>
      <c r="C222" s="50">
        <v>200</v>
      </c>
      <c r="D222" s="48" t="s">
        <v>315</v>
      </c>
      <c r="E222" s="452" t="s">
        <v>316</v>
      </c>
      <c r="F222" s="453"/>
      <c r="G222" s="48" t="s">
        <v>2589</v>
      </c>
      <c r="H222" s="50">
        <v>60</v>
      </c>
      <c r="I222" s="50">
        <v>581</v>
      </c>
      <c r="J222" s="48" t="s">
        <v>2590</v>
      </c>
      <c r="K222" s="50">
        <v>137</v>
      </c>
      <c r="L222" s="50">
        <v>934</v>
      </c>
      <c r="M222" s="48"/>
      <c r="N222" s="50">
        <v>0</v>
      </c>
      <c r="O222" s="48"/>
      <c r="P222" s="50">
        <v>0</v>
      </c>
      <c r="Q222" s="48" t="s">
        <v>2591</v>
      </c>
      <c r="R222" s="50">
        <v>86</v>
      </c>
      <c r="S222" s="48" t="s">
        <v>2592</v>
      </c>
      <c r="T222" s="50">
        <v>54</v>
      </c>
      <c r="U222" s="452" t="s">
        <v>1823</v>
      </c>
      <c r="V222" s="453"/>
      <c r="W222" s="453"/>
      <c r="X222" s="454" t="s">
        <v>718</v>
      </c>
      <c r="Y222" s="453"/>
      <c r="Z222" s="453"/>
      <c r="AA222" s="453"/>
      <c r="AB222" s="453"/>
      <c r="AC222" s="453"/>
      <c r="AD222" s="50">
        <v>332958</v>
      </c>
      <c r="AE222" s="50">
        <v>813</v>
      </c>
      <c r="AF222" s="50">
        <v>1.8859999999999999</v>
      </c>
      <c r="AG222" s="50">
        <v>2</v>
      </c>
      <c r="AH222" s="48"/>
      <c r="AI222" s="50">
        <v>34</v>
      </c>
      <c r="AJ222" s="50">
        <v>7</v>
      </c>
      <c r="AK222" s="50">
        <v>2.2400000000000002</v>
      </c>
      <c r="AL222" s="50">
        <v>203</v>
      </c>
      <c r="AM222" s="50">
        <v>50</v>
      </c>
      <c r="AN222" s="50">
        <v>7</v>
      </c>
      <c r="AO222" s="50">
        <v>7</v>
      </c>
      <c r="AP222" s="48"/>
      <c r="AQ222" s="48"/>
      <c r="AR222" s="48"/>
      <c r="AS222" s="48"/>
      <c r="AT222" s="48" t="s">
        <v>2593</v>
      </c>
      <c r="AU222" s="50">
        <v>0.106</v>
      </c>
      <c r="AV222" s="48"/>
      <c r="AW222" s="48"/>
      <c r="AX222" s="48"/>
      <c r="AY222" s="48"/>
      <c r="AZ222" s="48" t="s">
        <v>1825</v>
      </c>
      <c r="BA222" s="50">
        <v>2</v>
      </c>
      <c r="BB222" s="50">
        <v>50</v>
      </c>
      <c r="BC222" s="50">
        <v>1</v>
      </c>
      <c r="BD222" s="50">
        <v>1</v>
      </c>
      <c r="BE222" s="50">
        <v>50</v>
      </c>
      <c r="BF222" s="50">
        <v>2.5</v>
      </c>
      <c r="BG222" s="51">
        <v>2.3148148148148149E-4</v>
      </c>
      <c r="BH222" s="50">
        <v>0</v>
      </c>
      <c r="BI222" s="50">
        <v>0</v>
      </c>
      <c r="BJ222" s="50">
        <v>0</v>
      </c>
      <c r="BK222" s="50">
        <v>0</v>
      </c>
      <c r="BL222" s="48"/>
      <c r="BM222" s="48"/>
      <c r="BN222" s="48"/>
      <c r="BO222" s="48"/>
      <c r="BP222" s="49" t="s">
        <v>718</v>
      </c>
    </row>
    <row r="223" spans="1:68">
      <c r="A223" s="49" t="s">
        <v>2594</v>
      </c>
      <c r="B223" s="48" t="s">
        <v>314</v>
      </c>
      <c r="C223" s="50">
        <v>200</v>
      </c>
      <c r="D223" s="48" t="s">
        <v>315</v>
      </c>
      <c r="E223" s="452" t="s">
        <v>316</v>
      </c>
      <c r="F223" s="453"/>
      <c r="G223" s="48" t="s">
        <v>2595</v>
      </c>
      <c r="H223" s="50">
        <v>21</v>
      </c>
      <c r="I223" s="50">
        <v>191</v>
      </c>
      <c r="J223" s="48"/>
      <c r="K223" s="50">
        <v>0</v>
      </c>
      <c r="L223" s="50">
        <v>0</v>
      </c>
      <c r="M223" s="48"/>
      <c r="N223" s="50">
        <v>0</v>
      </c>
      <c r="O223" s="48"/>
      <c r="P223" s="50">
        <v>0</v>
      </c>
      <c r="Q223" s="48" t="s">
        <v>2596</v>
      </c>
      <c r="R223" s="50">
        <v>55</v>
      </c>
      <c r="S223" s="48" t="s">
        <v>2597</v>
      </c>
      <c r="T223" s="50">
        <v>21</v>
      </c>
      <c r="U223" s="452" t="s">
        <v>1823</v>
      </c>
      <c r="V223" s="453"/>
      <c r="W223" s="453"/>
      <c r="X223" s="454" t="s">
        <v>2594</v>
      </c>
      <c r="Y223" s="453"/>
      <c r="Z223" s="453"/>
      <c r="AA223" s="453"/>
      <c r="AB223" s="453"/>
      <c r="AC223" s="48"/>
      <c r="AD223" s="50">
        <v>431956</v>
      </c>
      <c r="AE223" s="50">
        <v>650</v>
      </c>
      <c r="AF223" s="50">
        <v>1.23</v>
      </c>
      <c r="AG223" s="50">
        <v>2</v>
      </c>
      <c r="AH223" s="48"/>
      <c r="AI223" s="50">
        <v>1428</v>
      </c>
      <c r="AJ223" s="50">
        <v>157</v>
      </c>
      <c r="AK223" s="50">
        <v>50.32</v>
      </c>
      <c r="AL223" s="50">
        <v>169</v>
      </c>
      <c r="AM223" s="50">
        <v>32</v>
      </c>
      <c r="AN223" s="50">
        <v>6</v>
      </c>
      <c r="AO223" s="50">
        <v>6</v>
      </c>
      <c r="AP223" s="48"/>
      <c r="AQ223" s="48"/>
      <c r="AR223" s="48"/>
      <c r="AS223" s="48"/>
      <c r="AT223" s="48" t="s">
        <v>2598</v>
      </c>
      <c r="AU223" s="50">
        <v>0.188</v>
      </c>
      <c r="AV223" s="48"/>
      <c r="AW223" s="48"/>
      <c r="AX223" s="48"/>
      <c r="AY223" s="48"/>
      <c r="AZ223" s="48" t="s">
        <v>1825</v>
      </c>
      <c r="BA223" s="48"/>
      <c r="BB223" s="48"/>
      <c r="BC223" s="48"/>
      <c r="BD223" s="48"/>
      <c r="BE223" s="48"/>
      <c r="BF223" s="48"/>
      <c r="BG223" s="48"/>
      <c r="BH223" s="48"/>
      <c r="BI223" s="48"/>
      <c r="BJ223" s="48"/>
      <c r="BK223" s="48"/>
      <c r="BL223" s="48"/>
      <c r="BM223" s="48"/>
      <c r="BN223" s="48"/>
      <c r="BO223" s="48"/>
      <c r="BP223" s="49" t="s">
        <v>2594</v>
      </c>
    </row>
    <row r="224" spans="1:68">
      <c r="A224" s="49" t="s">
        <v>2599</v>
      </c>
      <c r="B224" s="48" t="s">
        <v>314</v>
      </c>
      <c r="C224" s="50">
        <v>200</v>
      </c>
      <c r="D224" s="48" t="s">
        <v>315</v>
      </c>
      <c r="E224" s="452" t="s">
        <v>316</v>
      </c>
      <c r="F224" s="453"/>
      <c r="G224" s="48" t="s">
        <v>2600</v>
      </c>
      <c r="H224" s="50">
        <v>25</v>
      </c>
      <c r="I224" s="50">
        <v>241</v>
      </c>
      <c r="J224" s="48"/>
      <c r="K224" s="50">
        <v>0</v>
      </c>
      <c r="L224" s="50">
        <v>0</v>
      </c>
      <c r="M224" s="48"/>
      <c r="N224" s="50">
        <v>0</v>
      </c>
      <c r="O224" s="48" t="s">
        <v>2601</v>
      </c>
      <c r="P224" s="50">
        <v>26</v>
      </c>
      <c r="Q224" s="48"/>
      <c r="R224" s="50">
        <v>0</v>
      </c>
      <c r="S224" s="48"/>
      <c r="T224" s="50">
        <v>0</v>
      </c>
      <c r="U224" s="452" t="s">
        <v>1823</v>
      </c>
      <c r="V224" s="453"/>
      <c r="W224" s="453"/>
      <c r="X224" s="454" t="s">
        <v>2599</v>
      </c>
      <c r="Y224" s="453"/>
      <c r="Z224" s="453"/>
      <c r="AA224" s="453"/>
      <c r="AB224" s="453"/>
      <c r="AC224" s="453"/>
      <c r="AD224" s="50">
        <v>311348</v>
      </c>
      <c r="AE224" s="50">
        <v>733</v>
      </c>
      <c r="AF224" s="50">
        <v>1.855</v>
      </c>
      <c r="AG224" s="50">
        <v>2</v>
      </c>
      <c r="AH224" s="48"/>
      <c r="AI224" s="50">
        <v>819</v>
      </c>
      <c r="AJ224" s="50">
        <v>157</v>
      </c>
      <c r="AK224" s="50">
        <v>50.32</v>
      </c>
      <c r="AL224" s="50">
        <v>184</v>
      </c>
      <c r="AM224" s="50">
        <v>32</v>
      </c>
      <c r="AN224" s="50">
        <v>6</v>
      </c>
      <c r="AO224" s="50">
        <v>6</v>
      </c>
      <c r="AP224" s="48"/>
      <c r="AQ224" s="48"/>
      <c r="AR224" s="48"/>
      <c r="AS224" s="48"/>
      <c r="AT224" s="48" t="s">
        <v>2602</v>
      </c>
      <c r="AU224" s="50">
        <v>0.17399999999999999</v>
      </c>
      <c r="AV224" s="48"/>
      <c r="AW224" s="48"/>
      <c r="AX224" s="48"/>
      <c r="AY224" s="48"/>
      <c r="AZ224" s="48" t="s">
        <v>1825</v>
      </c>
      <c r="BA224" s="48"/>
      <c r="BB224" s="48"/>
      <c r="BC224" s="48"/>
      <c r="BD224" s="48"/>
      <c r="BE224" s="48"/>
      <c r="BF224" s="48"/>
      <c r="BG224" s="48"/>
      <c r="BH224" s="48"/>
      <c r="BI224" s="48"/>
      <c r="BJ224" s="48"/>
      <c r="BK224" s="48"/>
      <c r="BL224" s="48"/>
      <c r="BM224" s="48"/>
      <c r="BN224" s="48"/>
      <c r="BO224" s="48"/>
      <c r="BP224" s="49" t="s">
        <v>2599</v>
      </c>
    </row>
    <row r="225" spans="1:68">
      <c r="A225" s="49" t="s">
        <v>2603</v>
      </c>
      <c r="B225" s="48" t="s">
        <v>314</v>
      </c>
      <c r="C225" s="50">
        <v>200</v>
      </c>
      <c r="D225" s="48" t="s">
        <v>315</v>
      </c>
      <c r="E225" s="452" t="s">
        <v>316</v>
      </c>
      <c r="F225" s="453"/>
      <c r="G225" s="48" t="s">
        <v>2604</v>
      </c>
      <c r="H225" s="50">
        <v>60</v>
      </c>
      <c r="I225" s="50">
        <v>561</v>
      </c>
      <c r="J225" s="48" t="s">
        <v>2605</v>
      </c>
      <c r="K225" s="50">
        <v>125</v>
      </c>
      <c r="L225" s="50">
        <v>820</v>
      </c>
      <c r="M225" s="48"/>
      <c r="N225" s="50">
        <v>0</v>
      </c>
      <c r="O225" s="48"/>
      <c r="P225" s="50">
        <v>0</v>
      </c>
      <c r="Q225" s="48" t="s">
        <v>2606</v>
      </c>
      <c r="R225" s="50">
        <v>36</v>
      </c>
      <c r="S225" s="48" t="s">
        <v>2607</v>
      </c>
      <c r="T225" s="50">
        <v>26</v>
      </c>
      <c r="U225" s="452" t="s">
        <v>1823</v>
      </c>
      <c r="V225" s="453"/>
      <c r="W225" s="453"/>
      <c r="X225" s="454" t="s">
        <v>2603</v>
      </c>
      <c r="Y225" s="453"/>
      <c r="Z225" s="453"/>
      <c r="AA225" s="453"/>
      <c r="AB225" s="453"/>
      <c r="AC225" s="453"/>
      <c r="AD225" s="50">
        <v>345818</v>
      </c>
      <c r="AE225" s="50">
        <v>1436</v>
      </c>
      <c r="AF225" s="50">
        <v>2.7210000000000001</v>
      </c>
      <c r="AG225" s="50">
        <v>4</v>
      </c>
      <c r="AH225" s="48"/>
      <c r="AI225" s="50">
        <v>40</v>
      </c>
      <c r="AJ225" s="50">
        <v>5</v>
      </c>
      <c r="AK225" s="50">
        <v>1.6</v>
      </c>
      <c r="AL225" s="50">
        <v>215</v>
      </c>
      <c r="AM225" s="50">
        <v>50</v>
      </c>
      <c r="AN225" s="50">
        <v>7</v>
      </c>
      <c r="AO225" s="50">
        <v>7</v>
      </c>
      <c r="AP225" s="48"/>
      <c r="AQ225" s="48"/>
      <c r="AR225" s="48"/>
      <c r="AS225" s="48"/>
      <c r="AT225" s="48" t="s">
        <v>2608</v>
      </c>
      <c r="AU225" s="50">
        <v>3.99</v>
      </c>
      <c r="AV225" s="48"/>
      <c r="AW225" s="48"/>
      <c r="AX225" s="48"/>
      <c r="AY225" s="48"/>
      <c r="AZ225" s="48" t="s">
        <v>1825</v>
      </c>
      <c r="BA225" s="48"/>
      <c r="BB225" s="48"/>
      <c r="BC225" s="48"/>
      <c r="BD225" s="48"/>
      <c r="BE225" s="48"/>
      <c r="BF225" s="48"/>
      <c r="BG225" s="48"/>
      <c r="BH225" s="48"/>
      <c r="BI225" s="48"/>
      <c r="BJ225" s="48"/>
      <c r="BK225" s="48"/>
      <c r="BL225" s="48"/>
      <c r="BM225" s="48"/>
      <c r="BN225" s="48"/>
      <c r="BO225" s="48"/>
      <c r="BP225" s="49" t="s">
        <v>2603</v>
      </c>
    </row>
    <row r="226" spans="1:68">
      <c r="A226" s="49" t="s">
        <v>985</v>
      </c>
      <c r="B226" s="48" t="s">
        <v>314</v>
      </c>
      <c r="C226" s="50">
        <v>200</v>
      </c>
      <c r="D226" s="48" t="s">
        <v>315</v>
      </c>
      <c r="E226" s="452" t="s">
        <v>316</v>
      </c>
      <c r="F226" s="453"/>
      <c r="G226" s="48" t="s">
        <v>2609</v>
      </c>
      <c r="H226" s="50">
        <v>60</v>
      </c>
      <c r="I226" s="50">
        <v>555</v>
      </c>
      <c r="J226" s="48"/>
      <c r="K226" s="50">
        <v>0</v>
      </c>
      <c r="L226" s="50">
        <v>0</v>
      </c>
      <c r="M226" s="48"/>
      <c r="N226" s="50">
        <v>0</v>
      </c>
      <c r="O226" s="48"/>
      <c r="P226" s="50">
        <v>0</v>
      </c>
      <c r="Q226" s="48" t="s">
        <v>2610</v>
      </c>
      <c r="R226" s="50">
        <v>56</v>
      </c>
      <c r="S226" s="48" t="s">
        <v>2080</v>
      </c>
      <c r="T226" s="50">
        <v>14</v>
      </c>
      <c r="U226" s="452" t="s">
        <v>1823</v>
      </c>
      <c r="V226" s="453"/>
      <c r="W226" s="453"/>
      <c r="X226" s="454" t="s">
        <v>985</v>
      </c>
      <c r="Y226" s="453"/>
      <c r="Z226" s="453"/>
      <c r="AA226" s="453"/>
      <c r="AB226" s="453"/>
      <c r="AC226" s="453"/>
      <c r="AD226" s="50">
        <v>334005</v>
      </c>
      <c r="AE226" s="50">
        <v>1276</v>
      </c>
      <c r="AF226" s="50">
        <v>2.7389999999999999</v>
      </c>
      <c r="AG226" s="50">
        <v>3</v>
      </c>
      <c r="AH226" s="48"/>
      <c r="AI226" s="50">
        <v>28</v>
      </c>
      <c r="AJ226" s="50">
        <v>5</v>
      </c>
      <c r="AK226" s="50">
        <v>1.6</v>
      </c>
      <c r="AL226" s="50">
        <v>202</v>
      </c>
      <c r="AM226" s="50">
        <v>50</v>
      </c>
      <c r="AN226" s="50">
        <v>6</v>
      </c>
      <c r="AO226" s="50">
        <v>6</v>
      </c>
      <c r="AP226" s="48"/>
      <c r="AQ226" s="48"/>
      <c r="AR226" s="48"/>
      <c r="AS226" s="48"/>
      <c r="AT226" s="48" t="s">
        <v>2611</v>
      </c>
      <c r="AU226" s="50">
        <v>4.3999999999999997E-2</v>
      </c>
      <c r="AV226" s="48"/>
      <c r="AW226" s="48"/>
      <c r="AX226" s="48"/>
      <c r="AY226" s="48"/>
      <c r="AZ226" s="48" t="s">
        <v>1825</v>
      </c>
      <c r="BA226" s="48"/>
      <c r="BB226" s="48"/>
      <c r="BC226" s="48"/>
      <c r="BD226" s="48"/>
      <c r="BE226" s="48"/>
      <c r="BF226" s="48"/>
      <c r="BG226" s="48"/>
      <c r="BH226" s="48"/>
      <c r="BI226" s="48"/>
      <c r="BJ226" s="48"/>
      <c r="BK226" s="48"/>
      <c r="BL226" s="48"/>
      <c r="BM226" s="48"/>
      <c r="BN226" s="48"/>
      <c r="BO226" s="48"/>
      <c r="BP226" s="49" t="s">
        <v>985</v>
      </c>
    </row>
    <row r="227" spans="1:68">
      <c r="A227" s="49" t="s">
        <v>1014</v>
      </c>
      <c r="B227" s="48" t="s">
        <v>314</v>
      </c>
      <c r="C227" s="50">
        <v>200</v>
      </c>
      <c r="D227" s="48" t="s">
        <v>315</v>
      </c>
      <c r="E227" s="452" t="s">
        <v>316</v>
      </c>
      <c r="F227" s="453"/>
      <c r="G227" s="48" t="s">
        <v>2612</v>
      </c>
      <c r="H227" s="50">
        <v>57</v>
      </c>
      <c r="I227" s="50">
        <v>515</v>
      </c>
      <c r="J227" s="48"/>
      <c r="K227" s="50">
        <v>0</v>
      </c>
      <c r="L227" s="50">
        <v>0</v>
      </c>
      <c r="M227" s="48"/>
      <c r="N227" s="50">
        <v>0</v>
      </c>
      <c r="O227" s="48"/>
      <c r="P227" s="50">
        <v>0</v>
      </c>
      <c r="Q227" s="48" t="s">
        <v>2613</v>
      </c>
      <c r="R227" s="50">
        <v>44</v>
      </c>
      <c r="S227" s="48" t="s">
        <v>2080</v>
      </c>
      <c r="T227" s="50">
        <v>14</v>
      </c>
      <c r="U227" s="452" t="s">
        <v>1823</v>
      </c>
      <c r="V227" s="453"/>
      <c r="W227" s="453"/>
      <c r="X227" s="454" t="s">
        <v>1014</v>
      </c>
      <c r="Y227" s="453"/>
      <c r="Z227" s="453"/>
      <c r="AA227" s="453"/>
      <c r="AB227" s="453"/>
      <c r="AC227" s="453"/>
      <c r="AD227" s="50">
        <v>331567</v>
      </c>
      <c r="AE227" s="50">
        <v>1009</v>
      </c>
      <c r="AF227" s="50">
        <v>2.2509999999999999</v>
      </c>
      <c r="AG227" s="50">
        <v>3</v>
      </c>
      <c r="AH227" s="48"/>
      <c r="AI227" s="50">
        <v>28</v>
      </c>
      <c r="AJ227" s="50">
        <v>5</v>
      </c>
      <c r="AK227" s="50">
        <v>1.6</v>
      </c>
      <c r="AL227" s="50">
        <v>202</v>
      </c>
      <c r="AM227" s="50">
        <v>50</v>
      </c>
      <c r="AN227" s="50">
        <v>6</v>
      </c>
      <c r="AO227" s="50">
        <v>6</v>
      </c>
      <c r="AP227" s="48"/>
      <c r="AQ227" s="48"/>
      <c r="AR227" s="48"/>
      <c r="AS227" s="48"/>
      <c r="AT227" s="48" t="s">
        <v>2614</v>
      </c>
      <c r="AU227" s="50">
        <v>5.5E-2</v>
      </c>
      <c r="AV227" s="48"/>
      <c r="AW227" s="48"/>
      <c r="AX227" s="48"/>
      <c r="AY227" s="48"/>
      <c r="AZ227" s="48" t="s">
        <v>1825</v>
      </c>
      <c r="BA227" s="48"/>
      <c r="BB227" s="48"/>
      <c r="BC227" s="48"/>
      <c r="BD227" s="48"/>
      <c r="BE227" s="48"/>
      <c r="BF227" s="48"/>
      <c r="BG227" s="48"/>
      <c r="BH227" s="48"/>
      <c r="BI227" s="48"/>
      <c r="BJ227" s="48"/>
      <c r="BK227" s="48"/>
      <c r="BL227" s="48"/>
      <c r="BM227" s="48"/>
      <c r="BN227" s="48"/>
      <c r="BO227" s="48"/>
      <c r="BP227" s="49" t="s">
        <v>1014</v>
      </c>
    </row>
    <row r="228" spans="1:68">
      <c r="A228" s="49" t="s">
        <v>1585</v>
      </c>
      <c r="B228" s="48" t="s">
        <v>314</v>
      </c>
      <c r="C228" s="50">
        <v>200</v>
      </c>
      <c r="D228" s="48" t="s">
        <v>315</v>
      </c>
      <c r="E228" s="452" t="s">
        <v>316</v>
      </c>
      <c r="F228" s="453"/>
      <c r="G228" s="48" t="s">
        <v>2615</v>
      </c>
      <c r="H228" s="50">
        <v>63</v>
      </c>
      <c r="I228" s="50">
        <v>608</v>
      </c>
      <c r="J228" s="48" t="s">
        <v>2616</v>
      </c>
      <c r="K228" s="50">
        <v>124</v>
      </c>
      <c r="L228" s="50">
        <v>810</v>
      </c>
      <c r="M228" s="48"/>
      <c r="N228" s="50">
        <v>0</v>
      </c>
      <c r="O228" s="48"/>
      <c r="P228" s="50">
        <v>0</v>
      </c>
      <c r="Q228" s="48" t="s">
        <v>2617</v>
      </c>
      <c r="R228" s="50">
        <v>51</v>
      </c>
      <c r="S228" s="48" t="s">
        <v>2618</v>
      </c>
      <c r="T228" s="50">
        <v>54</v>
      </c>
      <c r="U228" s="452" t="s">
        <v>1823</v>
      </c>
      <c r="V228" s="453"/>
      <c r="W228" s="453"/>
      <c r="X228" s="454" t="s">
        <v>1585</v>
      </c>
      <c r="Y228" s="453"/>
      <c r="Z228" s="453"/>
      <c r="AA228" s="453"/>
      <c r="AB228" s="453"/>
      <c r="AC228" s="453"/>
      <c r="AD228" s="50">
        <v>344688</v>
      </c>
      <c r="AE228" s="50">
        <v>1212</v>
      </c>
      <c r="AF228" s="50">
        <v>2.7269999999999999</v>
      </c>
      <c r="AG228" s="50">
        <v>4</v>
      </c>
      <c r="AH228" s="48"/>
      <c r="AI228" s="50">
        <v>35</v>
      </c>
      <c r="AJ228" s="50">
        <v>5</v>
      </c>
      <c r="AK228" s="50">
        <v>1.6</v>
      </c>
      <c r="AL228" s="50">
        <v>212</v>
      </c>
      <c r="AM228" s="50">
        <v>52</v>
      </c>
      <c r="AN228" s="50">
        <v>7</v>
      </c>
      <c r="AO228" s="50">
        <v>7</v>
      </c>
      <c r="AP228" s="48"/>
      <c r="AQ228" s="48"/>
      <c r="AR228" s="48"/>
      <c r="AS228" s="48"/>
      <c r="AT228" s="48" t="s">
        <v>2619</v>
      </c>
      <c r="AU228" s="50">
        <v>4.4550000000000001</v>
      </c>
      <c r="AV228" s="48"/>
      <c r="AW228" s="48"/>
      <c r="AX228" s="48"/>
      <c r="AY228" s="48"/>
      <c r="AZ228" s="48" t="s">
        <v>1825</v>
      </c>
      <c r="BA228" s="48"/>
      <c r="BB228" s="48"/>
      <c r="BC228" s="48"/>
      <c r="BD228" s="48"/>
      <c r="BE228" s="48"/>
      <c r="BF228" s="48"/>
      <c r="BG228" s="48"/>
      <c r="BH228" s="48"/>
      <c r="BI228" s="48"/>
      <c r="BJ228" s="48"/>
      <c r="BK228" s="48"/>
      <c r="BL228" s="48"/>
      <c r="BM228" s="48"/>
      <c r="BN228" s="48"/>
      <c r="BO228" s="48"/>
      <c r="BP228" s="49" t="s">
        <v>1585</v>
      </c>
    </row>
    <row r="229" spans="1:68">
      <c r="A229" s="49" t="s">
        <v>766</v>
      </c>
      <c r="B229" s="48" t="s">
        <v>314</v>
      </c>
      <c r="C229" s="50">
        <v>200</v>
      </c>
      <c r="D229" s="48" t="s">
        <v>315</v>
      </c>
      <c r="E229" s="452" t="s">
        <v>316</v>
      </c>
      <c r="F229" s="453"/>
      <c r="G229" s="48" t="s">
        <v>2620</v>
      </c>
      <c r="H229" s="50">
        <v>27</v>
      </c>
      <c r="I229" s="50">
        <v>231</v>
      </c>
      <c r="J229" s="48"/>
      <c r="K229" s="50">
        <v>0</v>
      </c>
      <c r="L229" s="50">
        <v>0</v>
      </c>
      <c r="M229" s="48"/>
      <c r="N229" s="50">
        <v>0</v>
      </c>
      <c r="O229" s="48" t="s">
        <v>2621</v>
      </c>
      <c r="P229" s="50">
        <v>17</v>
      </c>
      <c r="Q229" s="48"/>
      <c r="R229" s="50">
        <v>0</v>
      </c>
      <c r="S229" s="48"/>
      <c r="T229" s="50">
        <v>0</v>
      </c>
      <c r="U229" s="452" t="s">
        <v>1823</v>
      </c>
      <c r="V229" s="453"/>
      <c r="W229" s="453"/>
      <c r="X229" s="454" t="s">
        <v>766</v>
      </c>
      <c r="Y229" s="453"/>
      <c r="Z229" s="453"/>
      <c r="AA229" s="453"/>
      <c r="AB229" s="453"/>
      <c r="AC229" s="48"/>
      <c r="AD229" s="50">
        <v>316108</v>
      </c>
      <c r="AE229" s="50">
        <v>827</v>
      </c>
      <c r="AF229" s="50">
        <v>2.077</v>
      </c>
      <c r="AG229" s="50">
        <v>2</v>
      </c>
      <c r="AH229" s="48"/>
      <c r="AI229" s="50">
        <v>819</v>
      </c>
      <c r="AJ229" s="50">
        <v>157</v>
      </c>
      <c r="AK229" s="50">
        <v>50.32</v>
      </c>
      <c r="AL229" s="50">
        <v>184</v>
      </c>
      <c r="AM229" s="50">
        <v>32</v>
      </c>
      <c r="AN229" s="50">
        <v>7</v>
      </c>
      <c r="AO229" s="50">
        <v>7</v>
      </c>
      <c r="AP229" s="48"/>
      <c r="AQ229" s="48"/>
      <c r="AR229" s="48"/>
      <c r="AS229" s="48"/>
      <c r="AT229" s="48" t="s">
        <v>2622</v>
      </c>
      <c r="AU229" s="50">
        <v>1.6719999999999999</v>
      </c>
      <c r="AV229" s="48"/>
      <c r="AW229" s="48"/>
      <c r="AX229" s="48"/>
      <c r="AY229" s="48"/>
      <c r="AZ229" s="48" t="s">
        <v>1825</v>
      </c>
      <c r="BA229" s="48"/>
      <c r="BB229" s="48"/>
      <c r="BC229" s="48"/>
      <c r="BD229" s="48"/>
      <c r="BE229" s="48"/>
      <c r="BF229" s="48"/>
      <c r="BG229" s="48"/>
      <c r="BH229" s="48"/>
      <c r="BI229" s="48"/>
      <c r="BJ229" s="48"/>
      <c r="BK229" s="48"/>
      <c r="BL229" s="48"/>
      <c r="BM229" s="48"/>
      <c r="BN229" s="48"/>
      <c r="BO229" s="48"/>
      <c r="BP229" s="49" t="s">
        <v>766</v>
      </c>
    </row>
    <row r="230" spans="1:68">
      <c r="A230" s="49" t="s">
        <v>1489</v>
      </c>
      <c r="B230" s="48" t="s">
        <v>314</v>
      </c>
      <c r="C230" s="50">
        <v>200</v>
      </c>
      <c r="D230" s="48" t="s">
        <v>315</v>
      </c>
      <c r="E230" s="452" t="s">
        <v>316</v>
      </c>
      <c r="F230" s="453"/>
      <c r="G230" s="48" t="s">
        <v>2245</v>
      </c>
      <c r="H230" s="50">
        <v>56</v>
      </c>
      <c r="I230" s="50">
        <v>513</v>
      </c>
      <c r="J230" s="48" t="s">
        <v>2246</v>
      </c>
      <c r="K230" s="50">
        <v>134</v>
      </c>
      <c r="L230" s="50">
        <v>900</v>
      </c>
      <c r="M230" s="48"/>
      <c r="N230" s="50">
        <v>0</v>
      </c>
      <c r="O230" s="48"/>
      <c r="P230" s="50">
        <v>0</v>
      </c>
      <c r="Q230" s="48" t="s">
        <v>2623</v>
      </c>
      <c r="R230" s="50">
        <v>43</v>
      </c>
      <c r="S230" s="48" t="s">
        <v>1829</v>
      </c>
      <c r="T230" s="50">
        <v>16</v>
      </c>
      <c r="U230" s="452" t="s">
        <v>1823</v>
      </c>
      <c r="V230" s="453"/>
      <c r="W230" s="453"/>
      <c r="X230" s="454" t="s">
        <v>1489</v>
      </c>
      <c r="Y230" s="453"/>
      <c r="Z230" s="453"/>
      <c r="AA230" s="453"/>
      <c r="AB230" s="453"/>
      <c r="AC230" s="453"/>
      <c r="AD230" s="50">
        <v>346422</v>
      </c>
      <c r="AE230" s="50">
        <v>1954</v>
      </c>
      <c r="AF230" s="50">
        <v>3.1419999999999999</v>
      </c>
      <c r="AG230" s="50">
        <v>3</v>
      </c>
      <c r="AH230" s="48"/>
      <c r="AI230" s="50">
        <v>37</v>
      </c>
      <c r="AJ230" s="50">
        <v>5</v>
      </c>
      <c r="AK230" s="50">
        <v>1.6</v>
      </c>
      <c r="AL230" s="50">
        <v>212</v>
      </c>
      <c r="AM230" s="50">
        <v>50</v>
      </c>
      <c r="AN230" s="50">
        <v>7</v>
      </c>
      <c r="AO230" s="50">
        <v>7</v>
      </c>
      <c r="AP230" s="48"/>
      <c r="AQ230" s="48"/>
      <c r="AR230" s="48"/>
      <c r="AS230" s="48"/>
      <c r="AT230" s="48" t="s">
        <v>2624</v>
      </c>
      <c r="AU230" s="50">
        <v>0.182</v>
      </c>
      <c r="AV230" s="48"/>
      <c r="AW230" s="48"/>
      <c r="AX230" s="48"/>
      <c r="AY230" s="48"/>
      <c r="AZ230" s="48" t="s">
        <v>1825</v>
      </c>
      <c r="BA230" s="48"/>
      <c r="BB230" s="48"/>
      <c r="BC230" s="48"/>
      <c r="BD230" s="48"/>
      <c r="BE230" s="48"/>
      <c r="BF230" s="48"/>
      <c r="BG230" s="48"/>
      <c r="BH230" s="48"/>
      <c r="BI230" s="48"/>
      <c r="BJ230" s="48"/>
      <c r="BK230" s="48"/>
      <c r="BL230" s="48"/>
      <c r="BM230" s="48"/>
      <c r="BN230" s="48"/>
      <c r="BO230" s="48"/>
      <c r="BP230" s="49" t="s">
        <v>1489</v>
      </c>
    </row>
    <row r="231" spans="1:68">
      <c r="A231" s="49" t="s">
        <v>1232</v>
      </c>
      <c r="B231" s="48" t="s">
        <v>314</v>
      </c>
      <c r="C231" s="50">
        <v>200</v>
      </c>
      <c r="D231" s="48" t="s">
        <v>315</v>
      </c>
      <c r="E231" s="452" t="s">
        <v>316</v>
      </c>
      <c r="F231" s="453"/>
      <c r="G231" s="48" t="s">
        <v>2249</v>
      </c>
      <c r="H231" s="50">
        <v>50</v>
      </c>
      <c r="I231" s="50">
        <v>450</v>
      </c>
      <c r="J231" s="48" t="s">
        <v>2250</v>
      </c>
      <c r="K231" s="50">
        <v>133</v>
      </c>
      <c r="L231" s="50">
        <v>861</v>
      </c>
      <c r="M231" s="48"/>
      <c r="N231" s="50">
        <v>0</v>
      </c>
      <c r="O231" s="48"/>
      <c r="P231" s="50">
        <v>0</v>
      </c>
      <c r="Q231" s="48" t="s">
        <v>2625</v>
      </c>
      <c r="R231" s="50">
        <v>54</v>
      </c>
      <c r="S231" s="48" t="s">
        <v>2626</v>
      </c>
      <c r="T231" s="50">
        <v>27</v>
      </c>
      <c r="U231" s="452" t="s">
        <v>1823</v>
      </c>
      <c r="V231" s="453"/>
      <c r="W231" s="453"/>
      <c r="X231" s="454" t="s">
        <v>1232</v>
      </c>
      <c r="Y231" s="453"/>
      <c r="Z231" s="453"/>
      <c r="AA231" s="453"/>
      <c r="AB231" s="453"/>
      <c r="AC231" s="453"/>
      <c r="AD231" s="50">
        <v>340247</v>
      </c>
      <c r="AE231" s="50">
        <v>1840</v>
      </c>
      <c r="AF231" s="50">
        <v>2.9980000000000002</v>
      </c>
      <c r="AG231" s="50">
        <v>4</v>
      </c>
      <c r="AH231" s="48"/>
      <c r="AI231" s="50">
        <v>34</v>
      </c>
      <c r="AJ231" s="50">
        <v>5</v>
      </c>
      <c r="AK231" s="50">
        <v>1.6</v>
      </c>
      <c r="AL231" s="50">
        <v>209</v>
      </c>
      <c r="AM231" s="50">
        <v>50</v>
      </c>
      <c r="AN231" s="50">
        <v>7</v>
      </c>
      <c r="AO231" s="50">
        <v>7</v>
      </c>
      <c r="AP231" s="48"/>
      <c r="AQ231" s="48"/>
      <c r="AR231" s="48"/>
      <c r="AS231" s="48"/>
      <c r="AT231" s="48" t="s">
        <v>2627</v>
      </c>
      <c r="AU231" s="50">
        <v>0.13800000000000001</v>
      </c>
      <c r="AV231" s="48"/>
      <c r="AW231" s="48"/>
      <c r="AX231" s="48"/>
      <c r="AY231" s="48"/>
      <c r="AZ231" s="48" t="s">
        <v>1825</v>
      </c>
      <c r="BA231" s="50">
        <v>2</v>
      </c>
      <c r="BB231" s="50">
        <v>100</v>
      </c>
      <c r="BC231" s="50">
        <v>2</v>
      </c>
      <c r="BD231" s="50">
        <v>2</v>
      </c>
      <c r="BE231" s="50">
        <v>100</v>
      </c>
      <c r="BF231" s="50">
        <v>1</v>
      </c>
      <c r="BG231" s="51">
        <v>0</v>
      </c>
      <c r="BH231" s="50">
        <v>0</v>
      </c>
      <c r="BI231" s="50">
        <v>0</v>
      </c>
      <c r="BJ231" s="50">
        <v>0</v>
      </c>
      <c r="BK231" s="50">
        <v>0</v>
      </c>
      <c r="BL231" s="48"/>
      <c r="BM231" s="48"/>
      <c r="BN231" s="48"/>
      <c r="BO231" s="48"/>
      <c r="BP231" s="49" t="s">
        <v>1232</v>
      </c>
    </row>
    <row r="232" spans="1:68">
      <c r="A232" s="49" t="s">
        <v>904</v>
      </c>
      <c r="B232" s="48" t="s">
        <v>314</v>
      </c>
      <c r="C232" s="50">
        <v>200</v>
      </c>
      <c r="D232" s="48" t="s">
        <v>315</v>
      </c>
      <c r="E232" s="452" t="s">
        <v>316</v>
      </c>
      <c r="F232" s="453"/>
      <c r="G232" s="48" t="s">
        <v>2254</v>
      </c>
      <c r="H232" s="50">
        <v>84</v>
      </c>
      <c r="I232" s="50">
        <v>779</v>
      </c>
      <c r="J232" s="48"/>
      <c r="K232" s="50">
        <v>0</v>
      </c>
      <c r="L232" s="50">
        <v>0</v>
      </c>
      <c r="M232" s="48"/>
      <c r="N232" s="50">
        <v>0</v>
      </c>
      <c r="O232" s="48"/>
      <c r="P232" s="50">
        <v>0</v>
      </c>
      <c r="Q232" s="48" t="s">
        <v>2628</v>
      </c>
      <c r="R232" s="50">
        <v>73</v>
      </c>
      <c r="S232" s="48" t="s">
        <v>1829</v>
      </c>
      <c r="T232" s="50">
        <v>16</v>
      </c>
      <c r="U232" s="452" t="s">
        <v>1823</v>
      </c>
      <c r="V232" s="453"/>
      <c r="W232" s="453"/>
      <c r="X232" s="454" t="s">
        <v>904</v>
      </c>
      <c r="Y232" s="453"/>
      <c r="Z232" s="453"/>
      <c r="AA232" s="453"/>
      <c r="AB232" s="453"/>
      <c r="AC232" s="453"/>
      <c r="AD232" s="50">
        <v>330273</v>
      </c>
      <c r="AE232" s="50">
        <v>1195</v>
      </c>
      <c r="AF232" s="50">
        <v>2.137</v>
      </c>
      <c r="AG232" s="50">
        <v>3</v>
      </c>
      <c r="AH232" s="48"/>
      <c r="AI232" s="50">
        <v>28</v>
      </c>
      <c r="AJ232" s="50">
        <v>5</v>
      </c>
      <c r="AK232" s="50">
        <v>1.6</v>
      </c>
      <c r="AL232" s="50">
        <v>202</v>
      </c>
      <c r="AM232" s="50">
        <v>50</v>
      </c>
      <c r="AN232" s="50">
        <v>6</v>
      </c>
      <c r="AO232" s="50">
        <v>6</v>
      </c>
      <c r="AP232" s="48"/>
      <c r="AQ232" s="48"/>
      <c r="AR232" s="48"/>
      <c r="AS232" s="48"/>
      <c r="AT232" s="48" t="s">
        <v>2629</v>
      </c>
      <c r="AU232" s="50">
        <v>3.8969999999999998</v>
      </c>
      <c r="AV232" s="48"/>
      <c r="AW232" s="48"/>
      <c r="AX232" s="48"/>
      <c r="AY232" s="48"/>
      <c r="AZ232" s="48" t="s">
        <v>1825</v>
      </c>
      <c r="BA232" s="48"/>
      <c r="BB232" s="48"/>
      <c r="BC232" s="48"/>
      <c r="BD232" s="48"/>
      <c r="BE232" s="48"/>
      <c r="BF232" s="48"/>
      <c r="BG232" s="48"/>
      <c r="BH232" s="48"/>
      <c r="BI232" s="48"/>
      <c r="BJ232" s="48"/>
      <c r="BK232" s="48"/>
      <c r="BL232" s="48"/>
      <c r="BM232" s="48"/>
      <c r="BN232" s="48"/>
      <c r="BO232" s="48"/>
      <c r="BP232" s="49" t="s">
        <v>904</v>
      </c>
    </row>
    <row r="233" spans="1:68">
      <c r="A233" s="49" t="s">
        <v>720</v>
      </c>
      <c r="B233" s="48" t="s">
        <v>314</v>
      </c>
      <c r="C233" s="50">
        <v>200</v>
      </c>
      <c r="D233" s="48" t="s">
        <v>315</v>
      </c>
      <c r="E233" s="452" t="s">
        <v>316</v>
      </c>
      <c r="F233" s="453"/>
      <c r="G233" s="48" t="s">
        <v>2257</v>
      </c>
      <c r="H233" s="50">
        <v>71</v>
      </c>
      <c r="I233" s="50">
        <v>647</v>
      </c>
      <c r="J233" s="48" t="s">
        <v>2258</v>
      </c>
      <c r="K233" s="50">
        <v>138</v>
      </c>
      <c r="L233" s="50">
        <v>899</v>
      </c>
      <c r="M233" s="48"/>
      <c r="N233" s="50">
        <v>0</v>
      </c>
      <c r="O233" s="48"/>
      <c r="P233" s="50">
        <v>0</v>
      </c>
      <c r="Q233" s="48" t="s">
        <v>2630</v>
      </c>
      <c r="R233" s="50">
        <v>66</v>
      </c>
      <c r="S233" s="48" t="s">
        <v>2631</v>
      </c>
      <c r="T233" s="50">
        <v>117</v>
      </c>
      <c r="U233" s="452" t="s">
        <v>1823</v>
      </c>
      <c r="V233" s="453"/>
      <c r="W233" s="453"/>
      <c r="X233" s="454" t="s">
        <v>720</v>
      </c>
      <c r="Y233" s="453"/>
      <c r="Z233" s="453"/>
      <c r="AA233" s="453"/>
      <c r="AB233" s="453"/>
      <c r="AC233" s="453"/>
      <c r="AD233" s="50">
        <v>337623</v>
      </c>
      <c r="AE233" s="50">
        <v>1505</v>
      </c>
      <c r="AF233" s="50">
        <v>2.5230000000000001</v>
      </c>
      <c r="AG233" s="50">
        <v>2</v>
      </c>
      <c r="AH233" s="48"/>
      <c r="AI233" s="50">
        <v>28</v>
      </c>
      <c r="AJ233" s="50">
        <v>5</v>
      </c>
      <c r="AK233" s="50">
        <v>1.6</v>
      </c>
      <c r="AL233" s="50">
        <v>204</v>
      </c>
      <c r="AM233" s="50">
        <v>50</v>
      </c>
      <c r="AN233" s="50">
        <v>8</v>
      </c>
      <c r="AO233" s="50">
        <v>8</v>
      </c>
      <c r="AP233" s="48"/>
      <c r="AQ233" s="48"/>
      <c r="AR233" s="48"/>
      <c r="AS233" s="48"/>
      <c r="AT233" s="48" t="s">
        <v>2632</v>
      </c>
      <c r="AU233" s="50">
        <v>3.1179999999999999</v>
      </c>
      <c r="AV233" s="48"/>
      <c r="AW233" s="48"/>
      <c r="AX233" s="48"/>
      <c r="AY233" s="48"/>
      <c r="AZ233" s="48" t="s">
        <v>1825</v>
      </c>
      <c r="BA233" s="50">
        <v>1</v>
      </c>
      <c r="BB233" s="50">
        <v>100</v>
      </c>
      <c r="BC233" s="50">
        <v>1</v>
      </c>
      <c r="BD233" s="50">
        <v>1</v>
      </c>
      <c r="BE233" s="50">
        <v>100</v>
      </c>
      <c r="BF233" s="50">
        <v>1</v>
      </c>
      <c r="BG233" s="51">
        <v>0</v>
      </c>
      <c r="BH233" s="50">
        <v>0</v>
      </c>
      <c r="BI233" s="50">
        <v>0</v>
      </c>
      <c r="BJ233" s="50">
        <v>0</v>
      </c>
      <c r="BK233" s="50">
        <v>0</v>
      </c>
      <c r="BL233" s="48"/>
      <c r="BM233" s="48"/>
      <c r="BN233" s="48"/>
      <c r="BO233" s="48"/>
      <c r="BP233" s="49" t="s">
        <v>720</v>
      </c>
    </row>
    <row r="234" spans="1:68">
      <c r="A234" s="49" t="s">
        <v>563</v>
      </c>
      <c r="B234" s="48" t="s">
        <v>314</v>
      </c>
      <c r="C234" s="50">
        <v>200</v>
      </c>
      <c r="D234" s="48" t="s">
        <v>315</v>
      </c>
      <c r="E234" s="452" t="s">
        <v>316</v>
      </c>
      <c r="F234" s="453"/>
      <c r="G234" s="48" t="s">
        <v>2262</v>
      </c>
      <c r="H234" s="50">
        <v>20</v>
      </c>
      <c r="I234" s="50">
        <v>175</v>
      </c>
      <c r="J234" s="48"/>
      <c r="K234" s="50">
        <v>0</v>
      </c>
      <c r="L234" s="50">
        <v>0</v>
      </c>
      <c r="M234" s="48"/>
      <c r="N234" s="50">
        <v>0</v>
      </c>
      <c r="O234" s="48" t="s">
        <v>2633</v>
      </c>
      <c r="P234" s="50">
        <v>28</v>
      </c>
      <c r="Q234" s="48" t="s">
        <v>2040</v>
      </c>
      <c r="R234" s="50">
        <v>16</v>
      </c>
      <c r="S234" s="48" t="s">
        <v>1974</v>
      </c>
      <c r="T234" s="50">
        <v>40</v>
      </c>
      <c r="U234" s="452" t="s">
        <v>1823</v>
      </c>
      <c r="V234" s="453"/>
      <c r="W234" s="453"/>
      <c r="X234" s="454" t="s">
        <v>563</v>
      </c>
      <c r="Y234" s="453"/>
      <c r="Z234" s="453"/>
      <c r="AA234" s="453"/>
      <c r="AB234" s="48"/>
      <c r="AC234" s="48"/>
      <c r="AD234" s="50">
        <v>470326</v>
      </c>
      <c r="AE234" s="50">
        <v>1401</v>
      </c>
      <c r="AF234" s="50">
        <v>1.718</v>
      </c>
      <c r="AG234" s="50">
        <v>1</v>
      </c>
      <c r="AH234" s="48"/>
      <c r="AI234" s="50">
        <v>494</v>
      </c>
      <c r="AJ234" s="50">
        <v>157</v>
      </c>
      <c r="AK234" s="50">
        <v>50.32</v>
      </c>
      <c r="AL234" s="50">
        <v>177</v>
      </c>
      <c r="AM234" s="50">
        <v>40</v>
      </c>
      <c r="AN234" s="50">
        <v>6</v>
      </c>
      <c r="AO234" s="50">
        <v>6</v>
      </c>
      <c r="AP234" s="48"/>
      <c r="AQ234" s="48"/>
      <c r="AR234" s="48"/>
      <c r="AS234" s="48"/>
      <c r="AT234" s="48" t="s">
        <v>2634</v>
      </c>
      <c r="AU234" s="50">
        <v>0.17599999999999999</v>
      </c>
      <c r="AV234" s="48"/>
      <c r="AW234" s="48"/>
      <c r="AX234" s="48"/>
      <c r="AY234" s="48"/>
      <c r="AZ234" s="48" t="s">
        <v>1825</v>
      </c>
      <c r="BA234" s="50">
        <v>3</v>
      </c>
      <c r="BB234" s="50">
        <v>100</v>
      </c>
      <c r="BC234" s="50">
        <v>3</v>
      </c>
      <c r="BD234" s="50">
        <v>3</v>
      </c>
      <c r="BE234" s="50">
        <v>100</v>
      </c>
      <c r="BF234" s="50">
        <v>1</v>
      </c>
      <c r="BG234" s="51">
        <v>0</v>
      </c>
      <c r="BH234" s="50">
        <v>0</v>
      </c>
      <c r="BI234" s="50">
        <v>0</v>
      </c>
      <c r="BJ234" s="50">
        <v>0</v>
      </c>
      <c r="BK234" s="50">
        <v>0</v>
      </c>
      <c r="BL234" s="48"/>
      <c r="BM234" s="48"/>
      <c r="BN234" s="48"/>
      <c r="BO234" s="48"/>
      <c r="BP234" s="49" t="s">
        <v>563</v>
      </c>
    </row>
    <row r="235" spans="1:68">
      <c r="A235" s="49" t="s">
        <v>440</v>
      </c>
      <c r="B235" s="48" t="s">
        <v>314</v>
      </c>
      <c r="C235" s="50">
        <v>200</v>
      </c>
      <c r="D235" s="48" t="s">
        <v>315</v>
      </c>
      <c r="E235" s="452" t="s">
        <v>316</v>
      </c>
      <c r="F235" s="453"/>
      <c r="G235" s="48" t="s">
        <v>2265</v>
      </c>
      <c r="H235" s="50">
        <v>29</v>
      </c>
      <c r="I235" s="50">
        <v>259</v>
      </c>
      <c r="J235" s="48"/>
      <c r="K235" s="50">
        <v>0</v>
      </c>
      <c r="L235" s="50">
        <v>0</v>
      </c>
      <c r="M235" s="48"/>
      <c r="N235" s="50">
        <v>0</v>
      </c>
      <c r="O235" s="48" t="s">
        <v>2635</v>
      </c>
      <c r="P235" s="50">
        <v>18</v>
      </c>
      <c r="Q235" s="48"/>
      <c r="R235" s="50">
        <v>0</v>
      </c>
      <c r="S235" s="48"/>
      <c r="T235" s="50">
        <v>0</v>
      </c>
      <c r="U235" s="452" t="s">
        <v>1823</v>
      </c>
      <c r="V235" s="453"/>
      <c r="W235" s="453"/>
      <c r="X235" s="454" t="s">
        <v>440</v>
      </c>
      <c r="Y235" s="453"/>
      <c r="Z235" s="453"/>
      <c r="AA235" s="453"/>
      <c r="AB235" s="453"/>
      <c r="AC235" s="48"/>
      <c r="AD235" s="50">
        <v>312242</v>
      </c>
      <c r="AE235" s="50">
        <v>1240</v>
      </c>
      <c r="AF235" s="50">
        <v>2.2589999999999999</v>
      </c>
      <c r="AG235" s="50">
        <v>1</v>
      </c>
      <c r="AH235" s="48"/>
      <c r="AI235" s="50">
        <v>511</v>
      </c>
      <c r="AJ235" s="50">
        <v>157</v>
      </c>
      <c r="AK235" s="50">
        <v>50.32</v>
      </c>
      <c r="AL235" s="50">
        <v>184</v>
      </c>
      <c r="AM235" s="50">
        <v>32</v>
      </c>
      <c r="AN235" s="50">
        <v>6</v>
      </c>
      <c r="AO235" s="50">
        <v>6</v>
      </c>
      <c r="AP235" s="48"/>
      <c r="AQ235" s="48"/>
      <c r="AR235" s="48"/>
      <c r="AS235" s="48"/>
      <c r="AT235" s="48" t="s">
        <v>2636</v>
      </c>
      <c r="AU235" s="50">
        <v>0.17299999999999999</v>
      </c>
      <c r="AV235" s="48"/>
      <c r="AW235" s="48"/>
      <c r="AX235" s="48"/>
      <c r="AY235" s="48"/>
      <c r="AZ235" s="48" t="s">
        <v>1825</v>
      </c>
      <c r="BA235" s="48"/>
      <c r="BB235" s="48"/>
      <c r="BC235" s="48"/>
      <c r="BD235" s="48"/>
      <c r="BE235" s="48"/>
      <c r="BF235" s="48"/>
      <c r="BG235" s="48"/>
      <c r="BH235" s="48"/>
      <c r="BI235" s="48"/>
      <c r="BJ235" s="48"/>
      <c r="BK235" s="48"/>
      <c r="BL235" s="48"/>
      <c r="BM235" s="48"/>
      <c r="BN235" s="48"/>
      <c r="BO235" s="48"/>
      <c r="BP235" s="49" t="s">
        <v>440</v>
      </c>
    </row>
    <row r="236" spans="1:68">
      <c r="A236" s="49" t="s">
        <v>427</v>
      </c>
      <c r="B236" s="48" t="s">
        <v>314</v>
      </c>
      <c r="C236" s="50">
        <v>200</v>
      </c>
      <c r="D236" s="48" t="s">
        <v>315</v>
      </c>
      <c r="E236" s="452" t="s">
        <v>316</v>
      </c>
      <c r="F236" s="453"/>
      <c r="G236" s="48" t="s">
        <v>2268</v>
      </c>
      <c r="H236" s="50">
        <v>27</v>
      </c>
      <c r="I236" s="50">
        <v>232</v>
      </c>
      <c r="J236" s="48"/>
      <c r="K236" s="50">
        <v>0</v>
      </c>
      <c r="L236" s="50">
        <v>0</v>
      </c>
      <c r="M236" s="48"/>
      <c r="N236" s="50">
        <v>0</v>
      </c>
      <c r="O236" s="48" t="s">
        <v>2637</v>
      </c>
      <c r="P236" s="50">
        <v>22</v>
      </c>
      <c r="Q236" s="48" t="s">
        <v>2638</v>
      </c>
      <c r="R236" s="50">
        <v>22</v>
      </c>
      <c r="S236" s="48"/>
      <c r="T236" s="50">
        <v>0</v>
      </c>
      <c r="U236" s="452" t="s">
        <v>1823</v>
      </c>
      <c r="V236" s="453"/>
      <c r="W236" s="453"/>
      <c r="X236" s="454" t="s">
        <v>427</v>
      </c>
      <c r="Y236" s="453"/>
      <c r="Z236" s="453"/>
      <c r="AA236" s="453"/>
      <c r="AB236" s="453"/>
      <c r="AC236" s="48"/>
      <c r="AD236" s="50">
        <v>302750</v>
      </c>
      <c r="AE236" s="50">
        <v>811</v>
      </c>
      <c r="AF236" s="50">
        <v>1.714</v>
      </c>
      <c r="AG236" s="50">
        <v>1</v>
      </c>
      <c r="AH236" s="48"/>
      <c r="AI236" s="50">
        <v>803</v>
      </c>
      <c r="AJ236" s="50">
        <v>157</v>
      </c>
      <c r="AK236" s="50">
        <v>50.32</v>
      </c>
      <c r="AL236" s="50">
        <v>168</v>
      </c>
      <c r="AM236" s="50">
        <v>32</v>
      </c>
      <c r="AN236" s="50">
        <v>6</v>
      </c>
      <c r="AO236" s="50">
        <v>6</v>
      </c>
      <c r="AP236" s="48"/>
      <c r="AQ236" s="48"/>
      <c r="AR236" s="48"/>
      <c r="AS236" s="48"/>
      <c r="AT236" s="48" t="s">
        <v>2639</v>
      </c>
      <c r="AU236" s="50">
        <v>0.14399999999999999</v>
      </c>
      <c r="AV236" s="48"/>
      <c r="AW236" s="48"/>
      <c r="AX236" s="48"/>
      <c r="AY236" s="48"/>
      <c r="AZ236" s="48" t="s">
        <v>1825</v>
      </c>
      <c r="BA236" s="50">
        <v>2</v>
      </c>
      <c r="BB236" s="50">
        <v>0</v>
      </c>
      <c r="BC236" s="50">
        <v>2</v>
      </c>
      <c r="BD236" s="50">
        <v>0</v>
      </c>
      <c r="BE236" s="50">
        <v>100</v>
      </c>
      <c r="BF236" s="50">
        <v>1</v>
      </c>
      <c r="BG236" s="51">
        <v>0</v>
      </c>
      <c r="BH236" s="50">
        <v>0</v>
      </c>
      <c r="BI236" s="50">
        <v>0</v>
      </c>
      <c r="BJ236" s="50">
        <v>0</v>
      </c>
      <c r="BK236" s="50">
        <v>0</v>
      </c>
      <c r="BL236" s="48"/>
      <c r="BM236" s="48"/>
      <c r="BN236" s="48"/>
      <c r="BO236" s="48"/>
      <c r="BP236" s="49" t="s">
        <v>427</v>
      </c>
    </row>
    <row r="237" spans="1:68">
      <c r="A237" s="49" t="s">
        <v>1651</v>
      </c>
      <c r="B237" s="48" t="s">
        <v>314</v>
      </c>
      <c r="C237" s="50">
        <v>200</v>
      </c>
      <c r="D237" s="48" t="s">
        <v>315</v>
      </c>
      <c r="E237" s="452" t="s">
        <v>316</v>
      </c>
      <c r="F237" s="453"/>
      <c r="G237" s="48" t="s">
        <v>2272</v>
      </c>
      <c r="H237" s="50">
        <v>36</v>
      </c>
      <c r="I237" s="50">
        <v>329</v>
      </c>
      <c r="J237" s="48" t="s">
        <v>2273</v>
      </c>
      <c r="K237" s="50">
        <v>130</v>
      </c>
      <c r="L237" s="50">
        <v>850</v>
      </c>
      <c r="M237" s="48"/>
      <c r="N237" s="50">
        <v>0</v>
      </c>
      <c r="O237" s="48"/>
      <c r="P237" s="50">
        <v>0</v>
      </c>
      <c r="Q237" s="48" t="s">
        <v>2272</v>
      </c>
      <c r="R237" s="50">
        <v>36</v>
      </c>
      <c r="S237" s="48" t="s">
        <v>2640</v>
      </c>
      <c r="T237" s="50">
        <v>33</v>
      </c>
      <c r="U237" s="452" t="s">
        <v>1823</v>
      </c>
      <c r="V237" s="453"/>
      <c r="W237" s="453"/>
      <c r="X237" s="454" t="s">
        <v>1651</v>
      </c>
      <c r="Y237" s="453"/>
      <c r="Z237" s="453"/>
      <c r="AA237" s="453"/>
      <c r="AB237" s="453"/>
      <c r="AC237" s="453"/>
      <c r="AD237" s="50">
        <v>339241</v>
      </c>
      <c r="AE237" s="50">
        <v>1910</v>
      </c>
      <c r="AF237" s="50">
        <v>3.1440000000000001</v>
      </c>
      <c r="AG237" s="50">
        <v>3</v>
      </c>
      <c r="AH237" s="48"/>
      <c r="AI237" s="50">
        <v>35</v>
      </c>
      <c r="AJ237" s="50">
        <v>5</v>
      </c>
      <c r="AK237" s="50">
        <v>1.6</v>
      </c>
      <c r="AL237" s="50">
        <v>212</v>
      </c>
      <c r="AM237" s="50">
        <v>51</v>
      </c>
      <c r="AN237" s="50">
        <v>7</v>
      </c>
      <c r="AO237" s="50">
        <v>7</v>
      </c>
      <c r="AP237" s="48"/>
      <c r="AQ237" s="48"/>
      <c r="AR237" s="48"/>
      <c r="AS237" s="48"/>
      <c r="AT237" s="48" t="s">
        <v>2641</v>
      </c>
      <c r="AU237" s="50">
        <v>0.159</v>
      </c>
      <c r="AV237" s="48"/>
      <c r="AW237" s="48"/>
      <c r="AX237" s="48"/>
      <c r="AY237" s="48"/>
      <c r="AZ237" s="48" t="s">
        <v>1825</v>
      </c>
      <c r="BA237" s="50">
        <v>6</v>
      </c>
      <c r="BB237" s="50">
        <v>83.33</v>
      </c>
      <c r="BC237" s="50">
        <v>5</v>
      </c>
      <c r="BD237" s="50">
        <v>5</v>
      </c>
      <c r="BE237" s="50">
        <v>83.33</v>
      </c>
      <c r="BF237" s="50">
        <v>1.5</v>
      </c>
      <c r="BG237" s="51">
        <v>2.1643518518518518E-3</v>
      </c>
      <c r="BH237" s="50">
        <v>0</v>
      </c>
      <c r="BI237" s="50">
        <v>0</v>
      </c>
      <c r="BJ237" s="50">
        <v>0</v>
      </c>
      <c r="BK237" s="50">
        <v>0</v>
      </c>
      <c r="BL237" s="48"/>
      <c r="BM237" s="48"/>
      <c r="BN237" s="48"/>
      <c r="BO237" s="48"/>
      <c r="BP237" s="49" t="s">
        <v>1651</v>
      </c>
    </row>
    <row r="238" spans="1:68">
      <c r="A238" s="49" t="s">
        <v>1494</v>
      </c>
      <c r="B238" s="48" t="s">
        <v>314</v>
      </c>
      <c r="C238" s="50">
        <v>200</v>
      </c>
      <c r="D238" s="48" t="s">
        <v>315</v>
      </c>
      <c r="E238" s="452" t="s">
        <v>316</v>
      </c>
      <c r="F238" s="453"/>
      <c r="G238" s="48" t="s">
        <v>2277</v>
      </c>
      <c r="H238" s="50">
        <v>64</v>
      </c>
      <c r="I238" s="50">
        <v>598</v>
      </c>
      <c r="J238" s="48" t="s">
        <v>2278</v>
      </c>
      <c r="K238" s="50">
        <v>127</v>
      </c>
      <c r="L238" s="50">
        <v>843</v>
      </c>
      <c r="M238" s="48"/>
      <c r="N238" s="50">
        <v>0</v>
      </c>
      <c r="O238" s="48"/>
      <c r="P238" s="50">
        <v>0</v>
      </c>
      <c r="Q238" s="48" t="s">
        <v>2642</v>
      </c>
      <c r="R238" s="50">
        <v>40</v>
      </c>
      <c r="S238" s="48" t="s">
        <v>1829</v>
      </c>
      <c r="T238" s="50">
        <v>16</v>
      </c>
      <c r="U238" s="452" t="s">
        <v>1823</v>
      </c>
      <c r="V238" s="453"/>
      <c r="W238" s="453"/>
      <c r="X238" s="454" t="s">
        <v>1494</v>
      </c>
      <c r="Y238" s="453"/>
      <c r="Z238" s="453"/>
      <c r="AA238" s="453"/>
      <c r="AB238" s="453"/>
      <c r="AC238" s="453"/>
      <c r="AD238" s="50">
        <v>339415</v>
      </c>
      <c r="AE238" s="50">
        <v>1448</v>
      </c>
      <c r="AF238" s="50">
        <v>2.4630000000000001</v>
      </c>
      <c r="AG238" s="50">
        <v>3</v>
      </c>
      <c r="AH238" s="48"/>
      <c r="AI238" s="50">
        <v>32</v>
      </c>
      <c r="AJ238" s="50">
        <v>5</v>
      </c>
      <c r="AK238" s="50">
        <v>1.6</v>
      </c>
      <c r="AL238" s="50">
        <v>210</v>
      </c>
      <c r="AM238" s="50">
        <v>52</v>
      </c>
      <c r="AN238" s="50">
        <v>7</v>
      </c>
      <c r="AO238" s="50">
        <v>7</v>
      </c>
      <c r="AP238" s="48"/>
      <c r="AQ238" s="48"/>
      <c r="AR238" s="48"/>
      <c r="AS238" s="48"/>
      <c r="AT238" s="48" t="s">
        <v>2643</v>
      </c>
      <c r="AU238" s="50">
        <v>0.14899999999999999</v>
      </c>
      <c r="AV238" s="48"/>
      <c r="AW238" s="48"/>
      <c r="AX238" s="48"/>
      <c r="AY238" s="48"/>
      <c r="AZ238" s="48" t="s">
        <v>1825</v>
      </c>
      <c r="BA238" s="48"/>
      <c r="BB238" s="48"/>
      <c r="BC238" s="48"/>
      <c r="BD238" s="48"/>
      <c r="BE238" s="48"/>
      <c r="BF238" s="48"/>
      <c r="BG238" s="48"/>
      <c r="BH238" s="48"/>
      <c r="BI238" s="48"/>
      <c r="BJ238" s="48"/>
      <c r="BK238" s="48"/>
      <c r="BL238" s="48"/>
      <c r="BM238" s="48"/>
      <c r="BN238" s="48"/>
      <c r="BO238" s="48"/>
      <c r="BP238" s="49" t="s">
        <v>1494</v>
      </c>
    </row>
    <row r="239" spans="1:68">
      <c r="A239" s="49" t="s">
        <v>705</v>
      </c>
      <c r="B239" s="48" t="s">
        <v>314</v>
      </c>
      <c r="C239" s="50">
        <v>200</v>
      </c>
      <c r="D239" s="48" t="s">
        <v>315</v>
      </c>
      <c r="E239" s="452" t="s">
        <v>316</v>
      </c>
      <c r="F239" s="453"/>
      <c r="G239" s="48" t="s">
        <v>2281</v>
      </c>
      <c r="H239" s="50">
        <v>55</v>
      </c>
      <c r="I239" s="50">
        <v>511</v>
      </c>
      <c r="J239" s="48" t="s">
        <v>2282</v>
      </c>
      <c r="K239" s="50">
        <v>136</v>
      </c>
      <c r="L239" s="50">
        <v>870</v>
      </c>
      <c r="M239" s="48"/>
      <c r="N239" s="50">
        <v>0</v>
      </c>
      <c r="O239" s="48"/>
      <c r="P239" s="50">
        <v>0</v>
      </c>
      <c r="Q239" s="48" t="s">
        <v>2644</v>
      </c>
      <c r="R239" s="50">
        <v>63</v>
      </c>
      <c r="S239" s="48" t="s">
        <v>1829</v>
      </c>
      <c r="T239" s="50">
        <v>16</v>
      </c>
      <c r="U239" s="452" t="s">
        <v>1823</v>
      </c>
      <c r="V239" s="453"/>
      <c r="W239" s="453"/>
      <c r="X239" s="454" t="s">
        <v>705</v>
      </c>
      <c r="Y239" s="453"/>
      <c r="Z239" s="453"/>
      <c r="AA239" s="453"/>
      <c r="AB239" s="453"/>
      <c r="AC239" s="453"/>
      <c r="AD239" s="50">
        <v>341576</v>
      </c>
      <c r="AE239" s="50">
        <v>1692</v>
      </c>
      <c r="AF239" s="50">
        <v>2.8180000000000001</v>
      </c>
      <c r="AG239" s="50">
        <v>3</v>
      </c>
      <c r="AH239" s="48"/>
      <c r="AI239" s="50">
        <v>32</v>
      </c>
      <c r="AJ239" s="50">
        <v>5</v>
      </c>
      <c r="AK239" s="50">
        <v>1.6</v>
      </c>
      <c r="AL239" s="50">
        <v>209</v>
      </c>
      <c r="AM239" s="50">
        <v>51</v>
      </c>
      <c r="AN239" s="50">
        <v>8</v>
      </c>
      <c r="AO239" s="50">
        <v>8</v>
      </c>
      <c r="AP239" s="48"/>
      <c r="AQ239" s="48"/>
      <c r="AR239" s="48"/>
      <c r="AS239" s="48"/>
      <c r="AT239" s="48" t="s">
        <v>2645</v>
      </c>
      <c r="AU239" s="50">
        <v>0.129</v>
      </c>
      <c r="AV239" s="48"/>
      <c r="AW239" s="48"/>
      <c r="AX239" s="48"/>
      <c r="AY239" s="48"/>
      <c r="AZ239" s="48" t="s">
        <v>1825</v>
      </c>
      <c r="BA239" s="48"/>
      <c r="BB239" s="48"/>
      <c r="BC239" s="48"/>
      <c r="BD239" s="48"/>
      <c r="BE239" s="48"/>
      <c r="BF239" s="48"/>
      <c r="BG239" s="48"/>
      <c r="BH239" s="48"/>
      <c r="BI239" s="48"/>
      <c r="BJ239" s="48"/>
      <c r="BK239" s="48"/>
      <c r="BL239" s="48"/>
      <c r="BM239" s="48"/>
      <c r="BN239" s="48"/>
      <c r="BO239" s="48"/>
      <c r="BP239" s="49" t="s">
        <v>705</v>
      </c>
    </row>
    <row r="240" spans="1:68">
      <c r="A240" s="49" t="s">
        <v>660</v>
      </c>
      <c r="B240" s="48" t="s">
        <v>314</v>
      </c>
      <c r="C240" s="50">
        <v>200</v>
      </c>
      <c r="D240" s="48" t="s">
        <v>315</v>
      </c>
      <c r="E240" s="452" t="s">
        <v>316</v>
      </c>
      <c r="F240" s="453"/>
      <c r="G240" s="48" t="s">
        <v>2285</v>
      </c>
      <c r="H240" s="50">
        <v>62</v>
      </c>
      <c r="I240" s="50">
        <v>593</v>
      </c>
      <c r="J240" s="48" t="s">
        <v>2286</v>
      </c>
      <c r="K240" s="50">
        <v>133</v>
      </c>
      <c r="L240" s="50">
        <v>877</v>
      </c>
      <c r="M240" s="48"/>
      <c r="N240" s="50">
        <v>0</v>
      </c>
      <c r="O240" s="48"/>
      <c r="P240" s="50">
        <v>0</v>
      </c>
      <c r="Q240" s="48" t="s">
        <v>2646</v>
      </c>
      <c r="R240" s="50">
        <v>44</v>
      </c>
      <c r="S240" s="48" t="s">
        <v>2288</v>
      </c>
      <c r="T240" s="50">
        <v>12</v>
      </c>
      <c r="U240" s="452" t="s">
        <v>1823</v>
      </c>
      <c r="V240" s="453"/>
      <c r="W240" s="453"/>
      <c r="X240" s="454" t="s">
        <v>660</v>
      </c>
      <c r="Y240" s="453"/>
      <c r="Z240" s="453"/>
      <c r="AA240" s="453"/>
      <c r="AB240" s="453"/>
      <c r="AC240" s="453"/>
      <c r="AD240" s="50">
        <v>332811</v>
      </c>
      <c r="AE240" s="50">
        <v>1217</v>
      </c>
      <c r="AF240" s="50">
        <v>2.19</v>
      </c>
      <c r="AG240" s="50">
        <v>2</v>
      </c>
      <c r="AH240" s="48"/>
      <c r="AI240" s="50">
        <v>279</v>
      </c>
      <c r="AJ240" s="50">
        <v>124</v>
      </c>
      <c r="AK240" s="50">
        <v>39.74</v>
      </c>
      <c r="AL240" s="50">
        <v>207</v>
      </c>
      <c r="AM240" s="50">
        <v>47</v>
      </c>
      <c r="AN240" s="50">
        <v>7</v>
      </c>
      <c r="AO240" s="50">
        <v>7</v>
      </c>
      <c r="AP240" s="48"/>
      <c r="AQ240" s="48"/>
      <c r="AR240" s="48"/>
      <c r="AS240" s="48"/>
      <c r="AT240" s="48" t="s">
        <v>2647</v>
      </c>
      <c r="AU240" s="50">
        <v>0.14199999999999999</v>
      </c>
      <c r="AV240" s="48"/>
      <c r="AW240" s="48"/>
      <c r="AX240" s="48"/>
      <c r="AY240" s="48"/>
      <c r="AZ240" s="48" t="s">
        <v>1825</v>
      </c>
      <c r="BA240" s="48"/>
      <c r="BB240" s="48"/>
      <c r="BC240" s="48"/>
      <c r="BD240" s="48"/>
      <c r="BE240" s="48"/>
      <c r="BF240" s="48"/>
      <c r="BG240" s="48"/>
      <c r="BH240" s="48"/>
      <c r="BI240" s="48"/>
      <c r="BJ240" s="48"/>
      <c r="BK240" s="48"/>
      <c r="BL240" s="48"/>
      <c r="BM240" s="48"/>
      <c r="BN240" s="48"/>
      <c r="BO240" s="48"/>
      <c r="BP240" s="49" t="s">
        <v>660</v>
      </c>
    </row>
    <row r="241" spans="1:68">
      <c r="A241" s="49" t="s">
        <v>2648</v>
      </c>
      <c r="B241" s="48" t="s">
        <v>314</v>
      </c>
      <c r="C241" s="50">
        <v>404</v>
      </c>
      <c r="D241" s="48" t="s">
        <v>399</v>
      </c>
      <c r="E241" s="48" t="s">
        <v>347</v>
      </c>
      <c r="F241" s="452" t="s">
        <v>400</v>
      </c>
      <c r="G241" s="453"/>
      <c r="H241" s="50">
        <v>0</v>
      </c>
      <c r="I241" s="50">
        <v>0</v>
      </c>
      <c r="J241" s="48"/>
      <c r="K241" s="50">
        <v>0</v>
      </c>
      <c r="L241" s="50">
        <v>0</v>
      </c>
      <c r="M241" s="48"/>
      <c r="N241" s="50">
        <v>0</v>
      </c>
      <c r="O241" s="48"/>
      <c r="P241" s="50">
        <v>0</v>
      </c>
      <c r="Q241" s="48"/>
      <c r="R241" s="50">
        <v>0</v>
      </c>
      <c r="S241" s="48"/>
      <c r="T241" s="50">
        <v>0</v>
      </c>
      <c r="U241" s="48"/>
      <c r="V241" s="48"/>
      <c r="W241" s="48"/>
      <c r="X241" s="48"/>
      <c r="Y241" s="48"/>
      <c r="Z241" s="48"/>
      <c r="AA241" s="48"/>
      <c r="AB241" s="48"/>
      <c r="AC241" s="48"/>
      <c r="AD241" s="50">
        <v>0</v>
      </c>
      <c r="AE241" s="50">
        <v>0</v>
      </c>
      <c r="AF241" s="50">
        <v>0</v>
      </c>
      <c r="AG241" s="50">
        <v>3</v>
      </c>
      <c r="AH241" s="48"/>
      <c r="AI241" s="50">
        <v>1</v>
      </c>
      <c r="AJ241" s="50">
        <v>1</v>
      </c>
      <c r="AK241" s="50">
        <v>0.32</v>
      </c>
      <c r="AL241" s="50">
        <v>0</v>
      </c>
      <c r="AM241" s="50">
        <v>0</v>
      </c>
      <c r="AN241" s="50">
        <v>0</v>
      </c>
      <c r="AO241" s="50">
        <v>0</v>
      </c>
      <c r="AP241" s="48"/>
      <c r="AQ241" s="48"/>
      <c r="AR241" s="48"/>
      <c r="AS241" s="48"/>
      <c r="AT241" s="48"/>
      <c r="AU241" s="50">
        <v>4.2480000000000002</v>
      </c>
      <c r="AV241" s="48"/>
      <c r="AW241" s="48"/>
      <c r="AX241" s="48"/>
      <c r="AY241" s="48"/>
      <c r="AZ241" s="48" t="s">
        <v>1825</v>
      </c>
      <c r="BA241" s="50">
        <v>1</v>
      </c>
      <c r="BB241" s="50">
        <v>100</v>
      </c>
      <c r="BC241" s="50">
        <v>1</v>
      </c>
      <c r="BD241" s="50">
        <v>1</v>
      </c>
      <c r="BE241" s="50">
        <v>100</v>
      </c>
      <c r="BF241" s="50">
        <v>1</v>
      </c>
      <c r="BG241" s="51">
        <v>0</v>
      </c>
      <c r="BH241" s="50">
        <v>0</v>
      </c>
      <c r="BI241" s="50">
        <v>0</v>
      </c>
      <c r="BJ241" s="50">
        <v>0</v>
      </c>
      <c r="BK241" s="50">
        <v>0</v>
      </c>
      <c r="BL241" s="48"/>
      <c r="BM241" s="48"/>
      <c r="BN241" s="48"/>
      <c r="BO241" s="48"/>
      <c r="BP241" s="49" t="s">
        <v>2648</v>
      </c>
    </row>
    <row r="242" spans="1:68">
      <c r="A242" s="49" t="s">
        <v>580</v>
      </c>
      <c r="B242" s="48" t="s">
        <v>314</v>
      </c>
      <c r="C242" s="50">
        <v>200</v>
      </c>
      <c r="D242" s="48" t="s">
        <v>315</v>
      </c>
      <c r="E242" s="452" t="s">
        <v>316</v>
      </c>
      <c r="F242" s="453"/>
      <c r="G242" s="48" t="s">
        <v>2291</v>
      </c>
      <c r="H242" s="50">
        <v>66</v>
      </c>
      <c r="I242" s="50">
        <v>616</v>
      </c>
      <c r="J242" s="48" t="s">
        <v>2292</v>
      </c>
      <c r="K242" s="50">
        <v>130</v>
      </c>
      <c r="L242" s="50">
        <v>876</v>
      </c>
      <c r="M242" s="48"/>
      <c r="N242" s="50">
        <v>0</v>
      </c>
      <c r="O242" s="48"/>
      <c r="P242" s="50">
        <v>0</v>
      </c>
      <c r="Q242" s="48" t="s">
        <v>2649</v>
      </c>
      <c r="R242" s="50">
        <v>37</v>
      </c>
      <c r="S242" s="48" t="s">
        <v>2294</v>
      </c>
      <c r="T242" s="50">
        <v>24</v>
      </c>
      <c r="U242" s="452" t="s">
        <v>1823</v>
      </c>
      <c r="V242" s="453"/>
      <c r="W242" s="453"/>
      <c r="X242" s="454" t="s">
        <v>580</v>
      </c>
      <c r="Y242" s="453"/>
      <c r="Z242" s="453"/>
      <c r="AA242" s="453"/>
      <c r="AB242" s="453"/>
      <c r="AC242" s="453"/>
      <c r="AD242" s="50">
        <v>329210</v>
      </c>
      <c r="AE242" s="50">
        <v>1230</v>
      </c>
      <c r="AF242" s="50">
        <v>2.1749999999999998</v>
      </c>
      <c r="AG242" s="50">
        <v>2</v>
      </c>
      <c r="AH242" s="48"/>
      <c r="AI242" s="50">
        <v>29</v>
      </c>
      <c r="AJ242" s="50">
        <v>6</v>
      </c>
      <c r="AK242" s="50">
        <v>1.92</v>
      </c>
      <c r="AL242" s="50">
        <v>203</v>
      </c>
      <c r="AM242" s="50">
        <v>50</v>
      </c>
      <c r="AN242" s="50">
        <v>7</v>
      </c>
      <c r="AO242" s="50">
        <v>7</v>
      </c>
      <c r="AP242" s="48"/>
      <c r="AQ242" s="48"/>
      <c r="AR242" s="48"/>
      <c r="AS242" s="48"/>
      <c r="AT242" s="48" t="s">
        <v>2650</v>
      </c>
      <c r="AU242" s="50">
        <v>3.9E-2</v>
      </c>
      <c r="AV242" s="48"/>
      <c r="AW242" s="48"/>
      <c r="AX242" s="48"/>
      <c r="AY242" s="48"/>
      <c r="AZ242" s="48" t="s">
        <v>1825</v>
      </c>
      <c r="BA242" s="48"/>
      <c r="BB242" s="48"/>
      <c r="BC242" s="48"/>
      <c r="BD242" s="48"/>
      <c r="BE242" s="48"/>
      <c r="BF242" s="48"/>
      <c r="BG242" s="48"/>
      <c r="BH242" s="48"/>
      <c r="BI242" s="48"/>
      <c r="BJ242" s="48"/>
      <c r="BK242" s="48"/>
      <c r="BL242" s="48"/>
      <c r="BM242" s="48"/>
      <c r="BN242" s="48"/>
      <c r="BO242" s="48"/>
      <c r="BP242" s="49" t="s">
        <v>580</v>
      </c>
    </row>
    <row r="243" spans="1:68">
      <c r="A243" s="49" t="s">
        <v>408</v>
      </c>
      <c r="B243" s="48" t="s">
        <v>314</v>
      </c>
      <c r="C243" s="50">
        <v>200</v>
      </c>
      <c r="D243" s="48" t="s">
        <v>315</v>
      </c>
      <c r="E243" s="452" t="s">
        <v>316</v>
      </c>
      <c r="F243" s="453"/>
      <c r="G243" s="48" t="s">
        <v>2296</v>
      </c>
      <c r="H243" s="50">
        <v>27</v>
      </c>
      <c r="I243" s="50">
        <v>290</v>
      </c>
      <c r="J243" s="48"/>
      <c r="K243" s="50">
        <v>0</v>
      </c>
      <c r="L243" s="50">
        <v>0</v>
      </c>
      <c r="M243" s="48"/>
      <c r="N243" s="50">
        <v>0</v>
      </c>
      <c r="O243" s="48" t="s">
        <v>2651</v>
      </c>
      <c r="P243" s="50">
        <v>16</v>
      </c>
      <c r="Q243" s="48"/>
      <c r="R243" s="50">
        <v>0</v>
      </c>
      <c r="S243" s="48"/>
      <c r="T243" s="50">
        <v>0</v>
      </c>
      <c r="U243" s="452" t="s">
        <v>1823</v>
      </c>
      <c r="V243" s="453"/>
      <c r="W243" s="453"/>
      <c r="X243" s="454" t="s">
        <v>408</v>
      </c>
      <c r="Y243" s="453"/>
      <c r="Z243" s="453"/>
      <c r="AA243" s="453"/>
      <c r="AB243" s="453"/>
      <c r="AC243" s="48"/>
      <c r="AD243" s="50">
        <v>290855</v>
      </c>
      <c r="AE243" s="50">
        <v>545</v>
      </c>
      <c r="AF243" s="50">
        <v>1.337</v>
      </c>
      <c r="AG243" s="50">
        <v>1</v>
      </c>
      <c r="AH243" s="48"/>
      <c r="AI243" s="50">
        <v>509</v>
      </c>
      <c r="AJ243" s="50">
        <v>157</v>
      </c>
      <c r="AK243" s="50">
        <v>50.32</v>
      </c>
      <c r="AL243" s="50">
        <v>178</v>
      </c>
      <c r="AM243" s="50">
        <v>32</v>
      </c>
      <c r="AN243" s="50">
        <v>6</v>
      </c>
      <c r="AO243" s="50">
        <v>6</v>
      </c>
      <c r="AP243" s="48"/>
      <c r="AQ243" s="48"/>
      <c r="AR243" s="48"/>
      <c r="AS243" s="48"/>
      <c r="AT243" s="48" t="s">
        <v>2652</v>
      </c>
      <c r="AU243" s="50">
        <v>0.373</v>
      </c>
      <c r="AV243" s="48"/>
      <c r="AW243" s="48"/>
      <c r="AX243" s="48"/>
      <c r="AY243" s="48"/>
      <c r="AZ243" s="48" t="s">
        <v>1825</v>
      </c>
      <c r="BA243" s="50">
        <v>1</v>
      </c>
      <c r="BB243" s="50">
        <v>0</v>
      </c>
      <c r="BC243" s="50">
        <v>1</v>
      </c>
      <c r="BD243" s="50">
        <v>0</v>
      </c>
      <c r="BE243" s="50">
        <v>0</v>
      </c>
      <c r="BF243" s="50">
        <v>11</v>
      </c>
      <c r="BG243" s="51">
        <v>8.9930555555555562E-3</v>
      </c>
      <c r="BH243" s="50">
        <v>0</v>
      </c>
      <c r="BI243" s="50">
        <v>0</v>
      </c>
      <c r="BJ243" s="50">
        <v>0</v>
      </c>
      <c r="BK243" s="50">
        <v>0</v>
      </c>
      <c r="BL243" s="48"/>
      <c r="BM243" s="48"/>
      <c r="BN243" s="48"/>
      <c r="BO243" s="48"/>
      <c r="BP243" s="49" t="s">
        <v>408</v>
      </c>
    </row>
    <row r="244" spans="1:68">
      <c r="A244" s="49" t="s">
        <v>756</v>
      </c>
      <c r="B244" s="48" t="s">
        <v>314</v>
      </c>
      <c r="C244" s="50">
        <v>200</v>
      </c>
      <c r="D244" s="48" t="s">
        <v>315</v>
      </c>
      <c r="E244" s="452" t="s">
        <v>316</v>
      </c>
      <c r="F244" s="453"/>
      <c r="G244" s="48" t="s">
        <v>2299</v>
      </c>
      <c r="H244" s="50">
        <v>58</v>
      </c>
      <c r="I244" s="50">
        <v>543</v>
      </c>
      <c r="J244" s="48" t="s">
        <v>2300</v>
      </c>
      <c r="K244" s="50">
        <v>138</v>
      </c>
      <c r="L244" s="50">
        <v>916</v>
      </c>
      <c r="M244" s="48"/>
      <c r="N244" s="50">
        <v>0</v>
      </c>
      <c r="O244" s="48"/>
      <c r="P244" s="50">
        <v>0</v>
      </c>
      <c r="Q244" s="48" t="s">
        <v>2653</v>
      </c>
      <c r="R244" s="50">
        <v>48</v>
      </c>
      <c r="S244" s="48" t="s">
        <v>2302</v>
      </c>
      <c r="T244" s="50">
        <v>21</v>
      </c>
      <c r="U244" s="452" t="s">
        <v>1823</v>
      </c>
      <c r="V244" s="453"/>
      <c r="W244" s="453"/>
      <c r="X244" s="454" t="s">
        <v>756</v>
      </c>
      <c r="Y244" s="453"/>
      <c r="Z244" s="453"/>
      <c r="AA244" s="453"/>
      <c r="AB244" s="453"/>
      <c r="AC244" s="453"/>
      <c r="AD244" s="50">
        <v>332341</v>
      </c>
      <c r="AE244" s="50">
        <v>1328</v>
      </c>
      <c r="AF244" s="50">
        <v>2.3479999999999999</v>
      </c>
      <c r="AG244" s="50">
        <v>2</v>
      </c>
      <c r="AH244" s="48"/>
      <c r="AI244" s="50">
        <v>278</v>
      </c>
      <c r="AJ244" s="50">
        <v>124</v>
      </c>
      <c r="AK244" s="50">
        <v>39.74</v>
      </c>
      <c r="AL244" s="50">
        <v>206</v>
      </c>
      <c r="AM244" s="50">
        <v>47</v>
      </c>
      <c r="AN244" s="50">
        <v>7</v>
      </c>
      <c r="AO244" s="50">
        <v>7</v>
      </c>
      <c r="AP244" s="48"/>
      <c r="AQ244" s="48"/>
      <c r="AR244" s="48"/>
      <c r="AS244" s="48"/>
      <c r="AT244" s="48" t="s">
        <v>2654</v>
      </c>
      <c r="AU244" s="50">
        <v>0.128</v>
      </c>
      <c r="AV244" s="48"/>
      <c r="AW244" s="48"/>
      <c r="AX244" s="48"/>
      <c r="AY244" s="48"/>
      <c r="AZ244" s="48" t="s">
        <v>1825</v>
      </c>
      <c r="BA244" s="48"/>
      <c r="BB244" s="48"/>
      <c r="BC244" s="48"/>
      <c r="BD244" s="48"/>
      <c r="BE244" s="48"/>
      <c r="BF244" s="48"/>
      <c r="BG244" s="48"/>
      <c r="BH244" s="48"/>
      <c r="BI244" s="48"/>
      <c r="BJ244" s="48"/>
      <c r="BK244" s="48"/>
      <c r="BL244" s="48"/>
      <c r="BM244" s="48"/>
      <c r="BN244" s="48"/>
      <c r="BO244" s="48"/>
      <c r="BP244" s="49" t="s">
        <v>756</v>
      </c>
    </row>
    <row r="245" spans="1:68">
      <c r="A245" s="49" t="s">
        <v>603</v>
      </c>
      <c r="B245" s="48" t="s">
        <v>314</v>
      </c>
      <c r="C245" s="50">
        <v>200</v>
      </c>
      <c r="D245" s="48" t="s">
        <v>315</v>
      </c>
      <c r="E245" s="452" t="s">
        <v>316</v>
      </c>
      <c r="F245" s="453"/>
      <c r="G245" s="48" t="s">
        <v>2304</v>
      </c>
      <c r="H245" s="50">
        <v>65</v>
      </c>
      <c r="I245" s="50">
        <v>595</v>
      </c>
      <c r="J245" s="48" t="s">
        <v>2305</v>
      </c>
      <c r="K245" s="50">
        <v>137</v>
      </c>
      <c r="L245" s="50">
        <v>899</v>
      </c>
      <c r="M245" s="48"/>
      <c r="N245" s="50">
        <v>0</v>
      </c>
      <c r="O245" s="48"/>
      <c r="P245" s="50">
        <v>0</v>
      </c>
      <c r="Q245" s="48" t="s">
        <v>2306</v>
      </c>
      <c r="R245" s="50">
        <v>37</v>
      </c>
      <c r="S245" s="48" t="s">
        <v>2026</v>
      </c>
      <c r="T245" s="50">
        <v>55</v>
      </c>
      <c r="U245" s="452" t="s">
        <v>1823</v>
      </c>
      <c r="V245" s="453"/>
      <c r="W245" s="453"/>
      <c r="X245" s="454" t="s">
        <v>603</v>
      </c>
      <c r="Y245" s="453"/>
      <c r="Z245" s="453"/>
      <c r="AA245" s="453"/>
      <c r="AB245" s="453"/>
      <c r="AC245" s="453"/>
      <c r="AD245" s="50">
        <v>332172</v>
      </c>
      <c r="AE245" s="50">
        <v>1252</v>
      </c>
      <c r="AF245" s="50">
        <v>2.2959999999999998</v>
      </c>
      <c r="AG245" s="50">
        <v>2</v>
      </c>
      <c r="AH245" s="48"/>
      <c r="AI245" s="50">
        <v>33</v>
      </c>
      <c r="AJ245" s="50">
        <v>5</v>
      </c>
      <c r="AK245" s="50">
        <v>1.6</v>
      </c>
      <c r="AL245" s="50">
        <v>208</v>
      </c>
      <c r="AM245" s="50">
        <v>50</v>
      </c>
      <c r="AN245" s="50">
        <v>7</v>
      </c>
      <c r="AO245" s="50">
        <v>7</v>
      </c>
      <c r="AP245" s="48"/>
      <c r="AQ245" s="48"/>
      <c r="AR245" s="48"/>
      <c r="AS245" s="48"/>
      <c r="AT245" s="48" t="s">
        <v>2655</v>
      </c>
      <c r="AU245" s="50">
        <v>0.187</v>
      </c>
      <c r="AV245" s="48"/>
      <c r="AW245" s="48"/>
      <c r="AX245" s="48"/>
      <c r="AY245" s="48"/>
      <c r="AZ245" s="48" t="s">
        <v>1825</v>
      </c>
      <c r="BA245" s="50">
        <v>3</v>
      </c>
      <c r="BB245" s="50">
        <v>66.67</v>
      </c>
      <c r="BC245" s="50">
        <v>3</v>
      </c>
      <c r="BD245" s="50">
        <v>2</v>
      </c>
      <c r="BE245" s="50">
        <v>100</v>
      </c>
      <c r="BF245" s="50">
        <v>1</v>
      </c>
      <c r="BG245" s="51">
        <v>0</v>
      </c>
      <c r="BH245" s="50">
        <v>0</v>
      </c>
      <c r="BI245" s="50">
        <v>0</v>
      </c>
      <c r="BJ245" s="50">
        <v>0</v>
      </c>
      <c r="BK245" s="50">
        <v>0</v>
      </c>
      <c r="BL245" s="48"/>
      <c r="BM245" s="48"/>
      <c r="BN245" s="48"/>
      <c r="BO245" s="48"/>
      <c r="BP245" s="49" t="s">
        <v>603</v>
      </c>
    </row>
    <row r="246" spans="1:68">
      <c r="A246" s="49" t="s">
        <v>1686</v>
      </c>
      <c r="B246" s="48" t="s">
        <v>314</v>
      </c>
      <c r="C246" s="50">
        <v>200</v>
      </c>
      <c r="D246" s="48" t="s">
        <v>315</v>
      </c>
      <c r="E246" s="452" t="s">
        <v>316</v>
      </c>
      <c r="F246" s="453"/>
      <c r="G246" s="48" t="s">
        <v>2308</v>
      </c>
      <c r="H246" s="50">
        <v>66</v>
      </c>
      <c r="I246" s="50">
        <v>608</v>
      </c>
      <c r="J246" s="48" t="s">
        <v>2309</v>
      </c>
      <c r="K246" s="50">
        <v>138</v>
      </c>
      <c r="L246" s="50">
        <v>916</v>
      </c>
      <c r="M246" s="48"/>
      <c r="N246" s="50">
        <v>0</v>
      </c>
      <c r="O246" s="48"/>
      <c r="P246" s="50">
        <v>0</v>
      </c>
      <c r="Q246" s="48" t="s">
        <v>2656</v>
      </c>
      <c r="R246" s="50">
        <v>68</v>
      </c>
      <c r="S246" s="48" t="s">
        <v>2311</v>
      </c>
      <c r="T246" s="50">
        <v>46</v>
      </c>
      <c r="U246" s="452" t="s">
        <v>1823</v>
      </c>
      <c r="V246" s="453"/>
      <c r="W246" s="453"/>
      <c r="X246" s="454" t="s">
        <v>1686</v>
      </c>
      <c r="Y246" s="453"/>
      <c r="Z246" s="453"/>
      <c r="AA246" s="453"/>
      <c r="AB246" s="453"/>
      <c r="AC246" s="453"/>
      <c r="AD246" s="50">
        <v>358425</v>
      </c>
      <c r="AE246" s="50">
        <v>3325</v>
      </c>
      <c r="AF246" s="50">
        <v>4.9420000000000002</v>
      </c>
      <c r="AG246" s="50">
        <v>3</v>
      </c>
      <c r="AH246" s="48"/>
      <c r="AI246" s="50">
        <v>48</v>
      </c>
      <c r="AJ246" s="50">
        <v>5</v>
      </c>
      <c r="AK246" s="50">
        <v>1.6</v>
      </c>
      <c r="AL246" s="50">
        <v>225</v>
      </c>
      <c r="AM246" s="50">
        <v>51</v>
      </c>
      <c r="AN246" s="50">
        <v>7</v>
      </c>
      <c r="AO246" s="50">
        <v>7</v>
      </c>
      <c r="AP246" s="48"/>
      <c r="AQ246" s="48"/>
      <c r="AR246" s="48"/>
      <c r="AS246" s="48"/>
      <c r="AT246" s="48" t="s">
        <v>2657</v>
      </c>
      <c r="AU246" s="50">
        <v>0.13700000000000001</v>
      </c>
      <c r="AV246" s="48"/>
      <c r="AW246" s="48"/>
      <c r="AX246" s="48"/>
      <c r="AY246" s="48"/>
      <c r="AZ246" s="48" t="s">
        <v>1825</v>
      </c>
      <c r="BA246" s="50">
        <v>1</v>
      </c>
      <c r="BB246" s="50">
        <v>100</v>
      </c>
      <c r="BC246" s="50">
        <v>1</v>
      </c>
      <c r="BD246" s="50">
        <v>1</v>
      </c>
      <c r="BE246" s="50">
        <v>100</v>
      </c>
      <c r="BF246" s="50">
        <v>1</v>
      </c>
      <c r="BG246" s="51">
        <v>0</v>
      </c>
      <c r="BH246" s="50">
        <v>0</v>
      </c>
      <c r="BI246" s="50">
        <v>0</v>
      </c>
      <c r="BJ246" s="50">
        <v>0</v>
      </c>
      <c r="BK246" s="50">
        <v>0</v>
      </c>
      <c r="BL246" s="48"/>
      <c r="BM246" s="48"/>
      <c r="BN246" s="48"/>
      <c r="BO246" s="48"/>
      <c r="BP246" s="49" t="s">
        <v>1686</v>
      </c>
    </row>
    <row r="247" spans="1:68">
      <c r="A247" s="49" t="s">
        <v>2658</v>
      </c>
      <c r="B247" s="48" t="s">
        <v>314</v>
      </c>
      <c r="C247" s="50">
        <v>200</v>
      </c>
      <c r="D247" s="48" t="s">
        <v>315</v>
      </c>
      <c r="E247" s="452" t="s">
        <v>316</v>
      </c>
      <c r="F247" s="453"/>
      <c r="G247" s="48" t="s">
        <v>2314</v>
      </c>
      <c r="H247" s="50">
        <v>103</v>
      </c>
      <c r="I247" s="50">
        <v>915</v>
      </c>
      <c r="J247" s="48"/>
      <c r="K247" s="50">
        <v>0</v>
      </c>
      <c r="L247" s="50">
        <v>0</v>
      </c>
      <c r="M247" s="48"/>
      <c r="N247" s="50">
        <v>0</v>
      </c>
      <c r="O247" s="48"/>
      <c r="P247" s="50">
        <v>0</v>
      </c>
      <c r="Q247" s="48" t="s">
        <v>2659</v>
      </c>
      <c r="R247" s="50">
        <v>92</v>
      </c>
      <c r="S247" s="48" t="s">
        <v>1829</v>
      </c>
      <c r="T247" s="50">
        <v>16</v>
      </c>
      <c r="U247" s="452" t="s">
        <v>1823</v>
      </c>
      <c r="V247" s="453"/>
      <c r="W247" s="453"/>
      <c r="X247" s="454" t="s">
        <v>2658</v>
      </c>
      <c r="Y247" s="453"/>
      <c r="Z247" s="453"/>
      <c r="AA247" s="453"/>
      <c r="AB247" s="453"/>
      <c r="AC247" s="453"/>
      <c r="AD247" s="50">
        <v>336743</v>
      </c>
      <c r="AE247" s="50">
        <v>1362</v>
      </c>
      <c r="AF247" s="50">
        <v>2.3069999999999999</v>
      </c>
      <c r="AG247" s="50">
        <v>4</v>
      </c>
      <c r="AH247" s="48"/>
      <c r="AI247" s="50">
        <v>28</v>
      </c>
      <c r="AJ247" s="50">
        <v>5</v>
      </c>
      <c r="AK247" s="50">
        <v>1.6</v>
      </c>
      <c r="AL247" s="50">
        <v>202</v>
      </c>
      <c r="AM247" s="50">
        <v>50</v>
      </c>
      <c r="AN247" s="50">
        <v>6</v>
      </c>
      <c r="AO247" s="50">
        <v>6</v>
      </c>
      <c r="AP247" s="48"/>
      <c r="AQ247" s="48"/>
      <c r="AR247" s="48"/>
      <c r="AS247" s="48"/>
      <c r="AT247" s="48" t="s">
        <v>2660</v>
      </c>
      <c r="AU247" s="50">
        <v>0.125</v>
      </c>
      <c r="AV247" s="48"/>
      <c r="AW247" s="48"/>
      <c r="AX247" s="48"/>
      <c r="AY247" s="48"/>
      <c r="AZ247" s="48" t="s">
        <v>1825</v>
      </c>
      <c r="BA247" s="50">
        <v>10</v>
      </c>
      <c r="BB247" s="50">
        <v>90</v>
      </c>
      <c r="BC247" s="50">
        <v>9</v>
      </c>
      <c r="BD247" s="50">
        <v>9</v>
      </c>
      <c r="BE247" s="50">
        <v>100</v>
      </c>
      <c r="BF247" s="50">
        <v>1</v>
      </c>
      <c r="BG247" s="51">
        <v>0</v>
      </c>
      <c r="BH247" s="50">
        <v>0</v>
      </c>
      <c r="BI247" s="50">
        <v>0</v>
      </c>
      <c r="BJ247" s="50">
        <v>0</v>
      </c>
      <c r="BK247" s="50">
        <v>0</v>
      </c>
      <c r="BL247" s="48"/>
      <c r="BM247" s="48"/>
      <c r="BN247" s="48"/>
      <c r="BO247" s="48"/>
      <c r="BP247" s="49" t="s">
        <v>2658</v>
      </c>
    </row>
    <row r="248" spans="1:68">
      <c r="A248" s="49" t="s">
        <v>420</v>
      </c>
      <c r="B248" s="48" t="s">
        <v>314</v>
      </c>
      <c r="C248" s="50">
        <v>200</v>
      </c>
      <c r="D248" s="48" t="s">
        <v>315</v>
      </c>
      <c r="E248" s="452" t="s">
        <v>316</v>
      </c>
      <c r="F248" s="453"/>
      <c r="G248" s="48" t="s">
        <v>2317</v>
      </c>
      <c r="H248" s="50">
        <v>69</v>
      </c>
      <c r="I248" s="50">
        <v>638</v>
      </c>
      <c r="J248" s="48" t="s">
        <v>2318</v>
      </c>
      <c r="K248" s="50">
        <v>133</v>
      </c>
      <c r="L248" s="50">
        <v>861</v>
      </c>
      <c r="M248" s="48"/>
      <c r="N248" s="50">
        <v>0</v>
      </c>
      <c r="O248" s="48"/>
      <c r="P248" s="50">
        <v>0</v>
      </c>
      <c r="Q248" s="48" t="s">
        <v>2661</v>
      </c>
      <c r="R248" s="50">
        <v>78</v>
      </c>
      <c r="S248" s="48" t="s">
        <v>2662</v>
      </c>
      <c r="T248" s="50">
        <v>95</v>
      </c>
      <c r="U248" s="452" t="s">
        <v>1823</v>
      </c>
      <c r="V248" s="453"/>
      <c r="W248" s="453"/>
      <c r="X248" s="454" t="s">
        <v>420</v>
      </c>
      <c r="Y248" s="453"/>
      <c r="Z248" s="453"/>
      <c r="AA248" s="453"/>
      <c r="AB248" s="453"/>
      <c r="AC248" s="453"/>
      <c r="AD248" s="50">
        <v>336054</v>
      </c>
      <c r="AE248" s="50">
        <v>1517</v>
      </c>
      <c r="AF248" s="50">
        <v>2.536</v>
      </c>
      <c r="AG248" s="50">
        <v>2</v>
      </c>
      <c r="AH248" s="48"/>
      <c r="AI248" s="50">
        <v>31</v>
      </c>
      <c r="AJ248" s="50">
        <v>6</v>
      </c>
      <c r="AK248" s="50">
        <v>1.92</v>
      </c>
      <c r="AL248" s="50">
        <v>204</v>
      </c>
      <c r="AM248" s="50">
        <v>51</v>
      </c>
      <c r="AN248" s="50">
        <v>7</v>
      </c>
      <c r="AO248" s="50">
        <v>7</v>
      </c>
      <c r="AP248" s="48"/>
      <c r="AQ248" s="48"/>
      <c r="AR248" s="48"/>
      <c r="AS248" s="48"/>
      <c r="AT248" s="48" t="s">
        <v>2663</v>
      </c>
      <c r="AU248" s="50">
        <v>1.464</v>
      </c>
      <c r="AV248" s="48"/>
      <c r="AW248" s="48"/>
      <c r="AX248" s="48"/>
      <c r="AY248" s="48"/>
      <c r="AZ248" s="48" t="s">
        <v>1825</v>
      </c>
      <c r="BA248" s="48"/>
      <c r="BB248" s="48"/>
      <c r="BC248" s="48"/>
      <c r="BD248" s="48"/>
      <c r="BE248" s="48"/>
      <c r="BF248" s="48"/>
      <c r="BG248" s="48"/>
      <c r="BH248" s="48"/>
      <c r="BI248" s="48"/>
      <c r="BJ248" s="48"/>
      <c r="BK248" s="48"/>
      <c r="BL248" s="48"/>
      <c r="BM248" s="48"/>
      <c r="BN248" s="48"/>
      <c r="BO248" s="48"/>
      <c r="BP248" s="49" t="s">
        <v>420</v>
      </c>
    </row>
    <row r="249" spans="1:68">
      <c r="A249" s="49" t="s">
        <v>916</v>
      </c>
      <c r="B249" s="48" t="s">
        <v>314</v>
      </c>
      <c r="C249" s="50">
        <v>200</v>
      </c>
      <c r="D249" s="48" t="s">
        <v>315</v>
      </c>
      <c r="E249" s="452" t="s">
        <v>316</v>
      </c>
      <c r="F249" s="453"/>
      <c r="G249" s="48" t="s">
        <v>2322</v>
      </c>
      <c r="H249" s="50">
        <v>61</v>
      </c>
      <c r="I249" s="50">
        <v>551</v>
      </c>
      <c r="J249" s="48"/>
      <c r="K249" s="50">
        <v>0</v>
      </c>
      <c r="L249" s="50">
        <v>0</v>
      </c>
      <c r="M249" s="48"/>
      <c r="N249" s="50">
        <v>0</v>
      </c>
      <c r="O249" s="48"/>
      <c r="P249" s="50">
        <v>0</v>
      </c>
      <c r="Q249" s="48" t="s">
        <v>2664</v>
      </c>
      <c r="R249" s="50">
        <v>50</v>
      </c>
      <c r="S249" s="48" t="s">
        <v>1829</v>
      </c>
      <c r="T249" s="50">
        <v>16</v>
      </c>
      <c r="U249" s="452" t="s">
        <v>1823</v>
      </c>
      <c r="V249" s="453"/>
      <c r="W249" s="453"/>
      <c r="X249" s="454" t="s">
        <v>916</v>
      </c>
      <c r="Y249" s="453"/>
      <c r="Z249" s="453"/>
      <c r="AA249" s="453"/>
      <c r="AB249" s="453"/>
      <c r="AC249" s="453"/>
      <c r="AD249" s="50">
        <v>325681</v>
      </c>
      <c r="AE249" s="50">
        <v>816</v>
      </c>
      <c r="AF249" s="50">
        <v>1.6180000000000001</v>
      </c>
      <c r="AG249" s="50">
        <v>3</v>
      </c>
      <c r="AH249" s="48"/>
      <c r="AI249" s="50">
        <v>28</v>
      </c>
      <c r="AJ249" s="50">
        <v>5</v>
      </c>
      <c r="AK249" s="50">
        <v>1.6</v>
      </c>
      <c r="AL249" s="50">
        <v>202</v>
      </c>
      <c r="AM249" s="50">
        <v>50</v>
      </c>
      <c r="AN249" s="50">
        <v>6</v>
      </c>
      <c r="AO249" s="50">
        <v>6</v>
      </c>
      <c r="AP249" s="48"/>
      <c r="AQ249" s="48"/>
      <c r="AR249" s="48"/>
      <c r="AS249" s="48"/>
      <c r="AT249" s="48" t="s">
        <v>2665</v>
      </c>
      <c r="AU249" s="50">
        <v>3.9E-2</v>
      </c>
      <c r="AV249" s="48"/>
      <c r="AW249" s="48"/>
      <c r="AX249" s="48"/>
      <c r="AY249" s="48"/>
      <c r="AZ249" s="48" t="s">
        <v>1825</v>
      </c>
      <c r="BA249" s="48"/>
      <c r="BB249" s="48"/>
      <c r="BC249" s="48"/>
      <c r="BD249" s="48"/>
      <c r="BE249" s="48"/>
      <c r="BF249" s="48"/>
      <c r="BG249" s="48"/>
      <c r="BH249" s="48"/>
      <c r="BI249" s="48"/>
      <c r="BJ249" s="48"/>
      <c r="BK249" s="48"/>
      <c r="BL249" s="48"/>
      <c r="BM249" s="48"/>
      <c r="BN249" s="48"/>
      <c r="BO249" s="48"/>
      <c r="BP249" s="49" t="s">
        <v>916</v>
      </c>
    </row>
    <row r="250" spans="1:68">
      <c r="A250" s="49" t="s">
        <v>1145</v>
      </c>
      <c r="B250" s="48" t="s">
        <v>314</v>
      </c>
      <c r="C250" s="50">
        <v>200</v>
      </c>
      <c r="D250" s="48" t="s">
        <v>315</v>
      </c>
      <c r="E250" s="452" t="s">
        <v>316</v>
      </c>
      <c r="F250" s="453"/>
      <c r="G250" s="48" t="s">
        <v>2325</v>
      </c>
      <c r="H250" s="50">
        <v>52</v>
      </c>
      <c r="I250" s="50">
        <v>448</v>
      </c>
      <c r="J250" s="48" t="s">
        <v>2326</v>
      </c>
      <c r="K250" s="50">
        <v>131</v>
      </c>
      <c r="L250" s="50">
        <v>863</v>
      </c>
      <c r="M250" s="48"/>
      <c r="N250" s="50">
        <v>0</v>
      </c>
      <c r="O250" s="48"/>
      <c r="P250" s="50">
        <v>0</v>
      </c>
      <c r="Q250" s="48" t="s">
        <v>2666</v>
      </c>
      <c r="R250" s="50">
        <v>58</v>
      </c>
      <c r="S250" s="48" t="s">
        <v>2667</v>
      </c>
      <c r="T250" s="50">
        <v>32</v>
      </c>
      <c r="U250" s="452" t="s">
        <v>1823</v>
      </c>
      <c r="V250" s="453"/>
      <c r="W250" s="453"/>
      <c r="X250" s="454" t="s">
        <v>1145</v>
      </c>
      <c r="Y250" s="453"/>
      <c r="Z250" s="453"/>
      <c r="AA250" s="453"/>
      <c r="AB250" s="453"/>
      <c r="AC250" s="453"/>
      <c r="AD250" s="50">
        <v>344514</v>
      </c>
      <c r="AE250" s="50">
        <v>1999</v>
      </c>
      <c r="AF250" s="50">
        <v>3.2040000000000002</v>
      </c>
      <c r="AG250" s="50">
        <v>3</v>
      </c>
      <c r="AH250" s="48"/>
      <c r="AI250" s="50">
        <v>34</v>
      </c>
      <c r="AJ250" s="50">
        <v>5</v>
      </c>
      <c r="AK250" s="50">
        <v>1.6</v>
      </c>
      <c r="AL250" s="50">
        <v>209</v>
      </c>
      <c r="AM250" s="50">
        <v>50</v>
      </c>
      <c r="AN250" s="50">
        <v>8</v>
      </c>
      <c r="AO250" s="50">
        <v>8</v>
      </c>
      <c r="AP250" s="48"/>
      <c r="AQ250" s="48"/>
      <c r="AR250" s="48"/>
      <c r="AS250" s="48"/>
      <c r="AT250" s="48" t="s">
        <v>2668</v>
      </c>
      <c r="AU250" s="50">
        <v>0.05</v>
      </c>
      <c r="AV250" s="48"/>
      <c r="AW250" s="48"/>
      <c r="AX250" s="48"/>
      <c r="AY250" s="48"/>
      <c r="AZ250" s="48" t="s">
        <v>1825</v>
      </c>
      <c r="BA250" s="50">
        <v>1</v>
      </c>
      <c r="BB250" s="50">
        <v>0</v>
      </c>
      <c r="BC250" s="50">
        <v>1</v>
      </c>
      <c r="BD250" s="50">
        <v>0</v>
      </c>
      <c r="BE250" s="50">
        <v>0</v>
      </c>
      <c r="BF250" s="50">
        <v>4</v>
      </c>
      <c r="BG250" s="51">
        <v>8.7962962962962968E-3</v>
      </c>
      <c r="BH250" s="50">
        <v>0</v>
      </c>
      <c r="BI250" s="50">
        <v>0</v>
      </c>
      <c r="BJ250" s="50">
        <v>0</v>
      </c>
      <c r="BK250" s="50">
        <v>0</v>
      </c>
      <c r="BL250" s="48"/>
      <c r="BM250" s="48"/>
      <c r="BN250" s="48"/>
      <c r="BO250" s="48"/>
      <c r="BP250" s="49" t="s">
        <v>1145</v>
      </c>
    </row>
    <row r="251" spans="1:68">
      <c r="A251" s="49" t="s">
        <v>1002</v>
      </c>
      <c r="B251" s="48" t="s">
        <v>314</v>
      </c>
      <c r="C251" s="50">
        <v>200</v>
      </c>
      <c r="D251" s="48" t="s">
        <v>315</v>
      </c>
      <c r="E251" s="452" t="s">
        <v>316</v>
      </c>
      <c r="F251" s="453"/>
      <c r="G251" s="48" t="s">
        <v>2330</v>
      </c>
      <c r="H251" s="50">
        <v>68</v>
      </c>
      <c r="I251" s="50">
        <v>636</v>
      </c>
      <c r="J251" s="48" t="s">
        <v>2331</v>
      </c>
      <c r="K251" s="50">
        <v>131</v>
      </c>
      <c r="L251" s="50">
        <v>874</v>
      </c>
      <c r="M251" s="48"/>
      <c r="N251" s="50">
        <v>0</v>
      </c>
      <c r="O251" s="48"/>
      <c r="P251" s="50">
        <v>0</v>
      </c>
      <c r="Q251" s="48" t="s">
        <v>2669</v>
      </c>
      <c r="R251" s="50">
        <v>73</v>
      </c>
      <c r="S251" s="48" t="s">
        <v>2670</v>
      </c>
      <c r="T251" s="50">
        <v>82</v>
      </c>
      <c r="U251" s="452" t="s">
        <v>1823</v>
      </c>
      <c r="V251" s="453"/>
      <c r="W251" s="453"/>
      <c r="X251" s="454" t="s">
        <v>1002</v>
      </c>
      <c r="Y251" s="453"/>
      <c r="Z251" s="453"/>
      <c r="AA251" s="453"/>
      <c r="AB251" s="453"/>
      <c r="AC251" s="453"/>
      <c r="AD251" s="50">
        <v>335813</v>
      </c>
      <c r="AE251" s="50">
        <v>1193</v>
      </c>
      <c r="AF251" s="50">
        <v>2.0960000000000001</v>
      </c>
      <c r="AG251" s="50">
        <v>2</v>
      </c>
      <c r="AH251" s="48"/>
      <c r="AI251" s="50">
        <v>30</v>
      </c>
      <c r="AJ251" s="50">
        <v>7</v>
      </c>
      <c r="AK251" s="50">
        <v>2.2400000000000002</v>
      </c>
      <c r="AL251" s="50">
        <v>204</v>
      </c>
      <c r="AM251" s="50">
        <v>51</v>
      </c>
      <c r="AN251" s="50">
        <v>8</v>
      </c>
      <c r="AO251" s="50">
        <v>8</v>
      </c>
      <c r="AP251" s="48"/>
      <c r="AQ251" s="48"/>
      <c r="AR251" s="48"/>
      <c r="AS251" s="48"/>
      <c r="AT251" s="48" t="s">
        <v>2671</v>
      </c>
      <c r="AU251" s="50">
        <v>5.3999999999999999E-2</v>
      </c>
      <c r="AV251" s="48"/>
      <c r="AW251" s="48"/>
      <c r="AX251" s="48"/>
      <c r="AY251" s="48"/>
      <c r="AZ251" s="48" t="s">
        <v>1825</v>
      </c>
      <c r="BA251" s="48"/>
      <c r="BB251" s="48"/>
      <c r="BC251" s="48"/>
      <c r="BD251" s="48"/>
      <c r="BE251" s="48"/>
      <c r="BF251" s="48"/>
      <c r="BG251" s="48"/>
      <c r="BH251" s="48"/>
      <c r="BI251" s="48"/>
      <c r="BJ251" s="48"/>
      <c r="BK251" s="48"/>
      <c r="BL251" s="48"/>
      <c r="BM251" s="48"/>
      <c r="BN251" s="48"/>
      <c r="BO251" s="48"/>
      <c r="BP251" s="49" t="s">
        <v>1002</v>
      </c>
    </row>
    <row r="252" spans="1:68">
      <c r="A252" s="49" t="s">
        <v>1440</v>
      </c>
      <c r="B252" s="48" t="s">
        <v>314</v>
      </c>
      <c r="C252" s="50">
        <v>200</v>
      </c>
      <c r="D252" s="48" t="s">
        <v>315</v>
      </c>
      <c r="E252" s="452" t="s">
        <v>316</v>
      </c>
      <c r="F252" s="453"/>
      <c r="G252" s="48" t="s">
        <v>2336</v>
      </c>
      <c r="H252" s="50">
        <v>70</v>
      </c>
      <c r="I252" s="50">
        <v>622</v>
      </c>
      <c r="J252" s="48" t="s">
        <v>2337</v>
      </c>
      <c r="K252" s="50">
        <v>139</v>
      </c>
      <c r="L252" s="50">
        <v>919</v>
      </c>
      <c r="M252" s="48"/>
      <c r="N252" s="50">
        <v>0</v>
      </c>
      <c r="O252" s="48"/>
      <c r="P252" s="50">
        <v>0</v>
      </c>
      <c r="Q252" s="48" t="s">
        <v>2672</v>
      </c>
      <c r="R252" s="50">
        <v>68</v>
      </c>
      <c r="S252" s="48" t="s">
        <v>2339</v>
      </c>
      <c r="T252" s="50">
        <v>13</v>
      </c>
      <c r="U252" s="452" t="s">
        <v>1823</v>
      </c>
      <c r="V252" s="453"/>
      <c r="W252" s="453"/>
      <c r="X252" s="454" t="s">
        <v>1440</v>
      </c>
      <c r="Y252" s="453"/>
      <c r="Z252" s="453"/>
      <c r="AA252" s="453"/>
      <c r="AB252" s="453"/>
      <c r="AC252" s="453"/>
      <c r="AD252" s="50">
        <v>385714</v>
      </c>
      <c r="AE252" s="50">
        <v>4638</v>
      </c>
      <c r="AF252" s="50">
        <v>6.4260000000000002</v>
      </c>
      <c r="AG252" s="50">
        <v>2</v>
      </c>
      <c r="AH252" s="48"/>
      <c r="AI252" s="50">
        <v>312</v>
      </c>
      <c r="AJ252" s="50">
        <v>124</v>
      </c>
      <c r="AK252" s="50">
        <v>39.74</v>
      </c>
      <c r="AL252" s="50">
        <v>244</v>
      </c>
      <c r="AM252" s="50">
        <v>48</v>
      </c>
      <c r="AN252" s="50">
        <v>8</v>
      </c>
      <c r="AO252" s="50">
        <v>8</v>
      </c>
      <c r="AP252" s="48"/>
      <c r="AQ252" s="48"/>
      <c r="AR252" s="48"/>
      <c r="AS252" s="48"/>
      <c r="AT252" s="48" t="s">
        <v>2673</v>
      </c>
      <c r="AU252" s="50">
        <v>0.182</v>
      </c>
      <c r="AV252" s="48"/>
      <c r="AW252" s="48"/>
      <c r="AX252" s="48"/>
      <c r="AY252" s="48"/>
      <c r="AZ252" s="48" t="s">
        <v>1825</v>
      </c>
      <c r="BA252" s="50">
        <v>7</v>
      </c>
      <c r="BB252" s="50">
        <v>85.71</v>
      </c>
      <c r="BC252" s="50">
        <v>6</v>
      </c>
      <c r="BD252" s="50">
        <v>6</v>
      </c>
      <c r="BE252" s="50">
        <v>100</v>
      </c>
      <c r="BF252" s="50">
        <v>1</v>
      </c>
      <c r="BG252" s="51">
        <v>0</v>
      </c>
      <c r="BH252" s="50">
        <v>0</v>
      </c>
      <c r="BI252" s="50">
        <v>0</v>
      </c>
      <c r="BJ252" s="50">
        <v>0</v>
      </c>
      <c r="BK252" s="50">
        <v>0</v>
      </c>
      <c r="BL252" s="48"/>
      <c r="BM252" s="48"/>
      <c r="BN252" s="48"/>
      <c r="BO252" s="48"/>
      <c r="BP252" s="49" t="s">
        <v>1440</v>
      </c>
    </row>
    <row r="253" spans="1:68">
      <c r="A253" s="49" t="s">
        <v>324</v>
      </c>
      <c r="B253" s="48" t="s">
        <v>314</v>
      </c>
      <c r="C253" s="50">
        <v>200</v>
      </c>
      <c r="D253" s="48" t="s">
        <v>315</v>
      </c>
      <c r="E253" s="452" t="s">
        <v>316</v>
      </c>
      <c r="F253" s="453"/>
      <c r="G253" s="48" t="s">
        <v>2341</v>
      </c>
      <c r="H253" s="50">
        <v>31</v>
      </c>
      <c r="I253" s="50">
        <v>272</v>
      </c>
      <c r="J253" s="48"/>
      <c r="K253" s="50">
        <v>0</v>
      </c>
      <c r="L253" s="50">
        <v>0</v>
      </c>
      <c r="M253" s="48"/>
      <c r="N253" s="50">
        <v>0</v>
      </c>
      <c r="O253" s="48" t="s">
        <v>2674</v>
      </c>
      <c r="P253" s="50">
        <v>20</v>
      </c>
      <c r="Q253" s="48"/>
      <c r="R253" s="50">
        <v>0</v>
      </c>
      <c r="S253" s="48"/>
      <c r="T253" s="50">
        <v>0</v>
      </c>
      <c r="U253" s="452" t="s">
        <v>1823</v>
      </c>
      <c r="V253" s="453"/>
      <c r="W253" s="453"/>
      <c r="X253" s="454" t="s">
        <v>324</v>
      </c>
      <c r="Y253" s="453"/>
      <c r="Z253" s="453"/>
      <c r="AA253" s="453"/>
      <c r="AB253" s="453"/>
      <c r="AC253" s="48"/>
      <c r="AD253" s="50">
        <v>287935</v>
      </c>
      <c r="AE253" s="50">
        <v>494</v>
      </c>
      <c r="AF253" s="50">
        <v>1.2749999999999999</v>
      </c>
      <c r="AG253" s="50">
        <v>1</v>
      </c>
      <c r="AH253" s="48"/>
      <c r="AI253" s="50">
        <v>803</v>
      </c>
      <c r="AJ253" s="50">
        <v>157</v>
      </c>
      <c r="AK253" s="50">
        <v>50.32</v>
      </c>
      <c r="AL253" s="50">
        <v>184</v>
      </c>
      <c r="AM253" s="50">
        <v>48</v>
      </c>
      <c r="AN253" s="50">
        <v>6</v>
      </c>
      <c r="AO253" s="50">
        <v>6</v>
      </c>
      <c r="AP253" s="48"/>
      <c r="AQ253" s="48"/>
      <c r="AR253" s="48"/>
      <c r="AS253" s="48"/>
      <c r="AT253" s="48" t="s">
        <v>2675</v>
      </c>
      <c r="AU253" s="50">
        <v>0.193</v>
      </c>
      <c r="AV253" s="48"/>
      <c r="AW253" s="48"/>
      <c r="AX253" s="48"/>
      <c r="AY253" s="48"/>
      <c r="AZ253" s="48" t="s">
        <v>1825</v>
      </c>
      <c r="BA253" s="50">
        <v>1</v>
      </c>
      <c r="BB253" s="50">
        <v>0</v>
      </c>
      <c r="BC253" s="50">
        <v>1</v>
      </c>
      <c r="BD253" s="50">
        <v>0</v>
      </c>
      <c r="BE253" s="50">
        <v>100</v>
      </c>
      <c r="BF253" s="50">
        <v>1</v>
      </c>
      <c r="BG253" s="51">
        <v>0</v>
      </c>
      <c r="BH253" s="50">
        <v>0</v>
      </c>
      <c r="BI253" s="50">
        <v>0</v>
      </c>
      <c r="BJ253" s="50">
        <v>0</v>
      </c>
      <c r="BK253" s="50">
        <v>0</v>
      </c>
      <c r="BL253" s="48"/>
      <c r="BM253" s="48"/>
      <c r="BN253" s="48"/>
      <c r="BO253" s="48"/>
      <c r="BP253" s="49" t="s">
        <v>324</v>
      </c>
    </row>
    <row r="254" spans="1:68">
      <c r="A254" s="49" t="s">
        <v>785</v>
      </c>
      <c r="B254" s="48" t="s">
        <v>314</v>
      </c>
      <c r="C254" s="50">
        <v>200</v>
      </c>
      <c r="D254" s="48" t="s">
        <v>315</v>
      </c>
      <c r="E254" s="452" t="s">
        <v>316</v>
      </c>
      <c r="F254" s="453"/>
      <c r="G254" s="48" t="s">
        <v>2345</v>
      </c>
      <c r="H254" s="50">
        <v>30</v>
      </c>
      <c r="I254" s="50">
        <v>259</v>
      </c>
      <c r="J254" s="48"/>
      <c r="K254" s="50">
        <v>0</v>
      </c>
      <c r="L254" s="50">
        <v>0</v>
      </c>
      <c r="M254" s="48"/>
      <c r="N254" s="50">
        <v>0</v>
      </c>
      <c r="O254" s="48" t="s">
        <v>2676</v>
      </c>
      <c r="P254" s="50">
        <v>19</v>
      </c>
      <c r="Q254" s="48"/>
      <c r="R254" s="50">
        <v>0</v>
      </c>
      <c r="S254" s="48"/>
      <c r="T254" s="50">
        <v>0</v>
      </c>
      <c r="U254" s="452" t="s">
        <v>1823</v>
      </c>
      <c r="V254" s="453"/>
      <c r="W254" s="453"/>
      <c r="X254" s="454" t="s">
        <v>785</v>
      </c>
      <c r="Y254" s="453"/>
      <c r="Z254" s="453"/>
      <c r="AA254" s="453"/>
      <c r="AB254" s="453"/>
      <c r="AC254" s="48"/>
      <c r="AD254" s="50">
        <v>310465</v>
      </c>
      <c r="AE254" s="50">
        <v>1189</v>
      </c>
      <c r="AF254" s="50">
        <v>2.2120000000000002</v>
      </c>
      <c r="AG254" s="50">
        <v>1</v>
      </c>
      <c r="AH254" s="48"/>
      <c r="AI254" s="50">
        <v>507</v>
      </c>
      <c r="AJ254" s="50">
        <v>157</v>
      </c>
      <c r="AK254" s="50">
        <v>50.32</v>
      </c>
      <c r="AL254" s="50">
        <v>184</v>
      </c>
      <c r="AM254" s="50">
        <v>32</v>
      </c>
      <c r="AN254" s="50">
        <v>6</v>
      </c>
      <c r="AO254" s="50">
        <v>6</v>
      </c>
      <c r="AP254" s="48"/>
      <c r="AQ254" s="48"/>
      <c r="AR254" s="48"/>
      <c r="AS254" s="48"/>
      <c r="AT254" s="48" t="s">
        <v>2677</v>
      </c>
      <c r="AU254" s="50">
        <v>0.16800000000000001</v>
      </c>
      <c r="AV254" s="48"/>
      <c r="AW254" s="48"/>
      <c r="AX254" s="48"/>
      <c r="AY254" s="48"/>
      <c r="AZ254" s="48" t="s">
        <v>1825</v>
      </c>
      <c r="BA254" s="48"/>
      <c r="BB254" s="48"/>
      <c r="BC254" s="48"/>
      <c r="BD254" s="48"/>
      <c r="BE254" s="48"/>
      <c r="BF254" s="48"/>
      <c r="BG254" s="48"/>
      <c r="BH254" s="48"/>
      <c r="BI254" s="48"/>
      <c r="BJ254" s="48"/>
      <c r="BK254" s="48"/>
      <c r="BL254" s="48"/>
      <c r="BM254" s="48"/>
      <c r="BN254" s="48"/>
      <c r="BO254" s="48"/>
      <c r="BP254" s="49" t="s">
        <v>785</v>
      </c>
    </row>
    <row r="255" spans="1:68">
      <c r="A255" s="49" t="s">
        <v>1084</v>
      </c>
      <c r="B255" s="48" t="s">
        <v>314</v>
      </c>
      <c r="C255" s="50">
        <v>200</v>
      </c>
      <c r="D255" s="48" t="s">
        <v>315</v>
      </c>
      <c r="E255" s="452" t="s">
        <v>316</v>
      </c>
      <c r="F255" s="453"/>
      <c r="G255" s="48" t="s">
        <v>2348</v>
      </c>
      <c r="H255" s="50">
        <v>59</v>
      </c>
      <c r="I255" s="50">
        <v>550</v>
      </c>
      <c r="J255" s="48" t="s">
        <v>2349</v>
      </c>
      <c r="K255" s="50">
        <v>139</v>
      </c>
      <c r="L255" s="50">
        <v>963</v>
      </c>
      <c r="M255" s="48"/>
      <c r="N255" s="50">
        <v>0</v>
      </c>
      <c r="O255" s="48"/>
      <c r="P255" s="50">
        <v>0</v>
      </c>
      <c r="Q255" s="48" t="s">
        <v>2678</v>
      </c>
      <c r="R255" s="50">
        <v>54</v>
      </c>
      <c r="S255" s="48" t="s">
        <v>1829</v>
      </c>
      <c r="T255" s="50">
        <v>16</v>
      </c>
      <c r="U255" s="452" t="s">
        <v>1823</v>
      </c>
      <c r="V255" s="453"/>
      <c r="W255" s="453"/>
      <c r="X255" s="454" t="s">
        <v>1084</v>
      </c>
      <c r="Y255" s="453"/>
      <c r="Z255" s="453"/>
      <c r="AA255" s="453"/>
      <c r="AB255" s="453"/>
      <c r="AC255" s="453"/>
      <c r="AD255" s="50">
        <v>329645</v>
      </c>
      <c r="AE255" s="50">
        <v>961</v>
      </c>
      <c r="AF255" s="50">
        <v>1.788</v>
      </c>
      <c r="AG255" s="50">
        <v>2</v>
      </c>
      <c r="AH255" s="48"/>
      <c r="AI255" s="50">
        <v>28</v>
      </c>
      <c r="AJ255" s="50">
        <v>5</v>
      </c>
      <c r="AK255" s="50">
        <v>1.6</v>
      </c>
      <c r="AL255" s="50">
        <v>204</v>
      </c>
      <c r="AM255" s="50">
        <v>51</v>
      </c>
      <c r="AN255" s="50">
        <v>8</v>
      </c>
      <c r="AO255" s="50">
        <v>8</v>
      </c>
      <c r="AP255" s="48"/>
      <c r="AQ255" s="48"/>
      <c r="AR255" s="48"/>
      <c r="AS255" s="48"/>
      <c r="AT255" s="48" t="s">
        <v>2679</v>
      </c>
      <c r="AU255" s="50">
        <v>0.17100000000000001</v>
      </c>
      <c r="AV255" s="48"/>
      <c r="AW255" s="48"/>
      <c r="AX255" s="48"/>
      <c r="AY255" s="48"/>
      <c r="AZ255" s="48" t="s">
        <v>1825</v>
      </c>
      <c r="BA255" s="48"/>
      <c r="BB255" s="48"/>
      <c r="BC255" s="48"/>
      <c r="BD255" s="48"/>
      <c r="BE255" s="48"/>
      <c r="BF255" s="48"/>
      <c r="BG255" s="48"/>
      <c r="BH255" s="48"/>
      <c r="BI255" s="48"/>
      <c r="BJ255" s="48"/>
      <c r="BK255" s="48"/>
      <c r="BL255" s="48"/>
      <c r="BM255" s="48"/>
      <c r="BN255" s="48"/>
      <c r="BO255" s="48"/>
      <c r="BP255" s="49" t="s">
        <v>1084</v>
      </c>
    </row>
    <row r="256" spans="1:68">
      <c r="A256" s="49" t="s">
        <v>784</v>
      </c>
      <c r="B256" s="48" t="s">
        <v>314</v>
      </c>
      <c r="C256" s="50">
        <v>200</v>
      </c>
      <c r="D256" s="48" t="s">
        <v>315</v>
      </c>
      <c r="E256" s="452" t="s">
        <v>316</v>
      </c>
      <c r="F256" s="453"/>
      <c r="G256" s="48" t="s">
        <v>2352</v>
      </c>
      <c r="H256" s="50">
        <v>58</v>
      </c>
      <c r="I256" s="50">
        <v>540</v>
      </c>
      <c r="J256" s="48"/>
      <c r="K256" s="50">
        <v>0</v>
      </c>
      <c r="L256" s="50">
        <v>0</v>
      </c>
      <c r="M256" s="48"/>
      <c r="N256" s="50">
        <v>0</v>
      </c>
      <c r="O256" s="48"/>
      <c r="P256" s="50">
        <v>0</v>
      </c>
      <c r="Q256" s="48" t="s">
        <v>2680</v>
      </c>
      <c r="R256" s="50">
        <v>47</v>
      </c>
      <c r="S256" s="48" t="s">
        <v>1829</v>
      </c>
      <c r="T256" s="50">
        <v>16</v>
      </c>
      <c r="U256" s="452" t="s">
        <v>1823</v>
      </c>
      <c r="V256" s="453"/>
      <c r="W256" s="453"/>
      <c r="X256" s="454" t="s">
        <v>784</v>
      </c>
      <c r="Y256" s="453"/>
      <c r="Z256" s="453"/>
      <c r="AA256" s="453"/>
      <c r="AB256" s="453"/>
      <c r="AC256" s="453"/>
      <c r="AD256" s="50">
        <v>342556</v>
      </c>
      <c r="AE256" s="50">
        <v>2390</v>
      </c>
      <c r="AF256" s="50">
        <v>3.8929999999999998</v>
      </c>
      <c r="AG256" s="50">
        <v>2</v>
      </c>
      <c r="AH256" s="48"/>
      <c r="AI256" s="50">
        <v>35</v>
      </c>
      <c r="AJ256" s="50">
        <v>5</v>
      </c>
      <c r="AK256" s="50">
        <v>1.6</v>
      </c>
      <c r="AL256" s="50">
        <v>209</v>
      </c>
      <c r="AM256" s="50">
        <v>50</v>
      </c>
      <c r="AN256" s="50">
        <v>6</v>
      </c>
      <c r="AO256" s="50">
        <v>6</v>
      </c>
      <c r="AP256" s="48"/>
      <c r="AQ256" s="48"/>
      <c r="AR256" s="48"/>
      <c r="AS256" s="48"/>
      <c r="AT256" s="48" t="s">
        <v>2681</v>
      </c>
      <c r="AU256" s="50">
        <v>0.152</v>
      </c>
      <c r="AV256" s="48"/>
      <c r="AW256" s="48"/>
      <c r="AX256" s="48"/>
      <c r="AY256" s="48"/>
      <c r="AZ256" s="48" t="s">
        <v>1825</v>
      </c>
      <c r="BA256" s="48"/>
      <c r="BB256" s="48"/>
      <c r="BC256" s="48"/>
      <c r="BD256" s="48"/>
      <c r="BE256" s="48"/>
      <c r="BF256" s="48"/>
      <c r="BG256" s="48"/>
      <c r="BH256" s="48"/>
      <c r="BI256" s="48"/>
      <c r="BJ256" s="48"/>
      <c r="BK256" s="48"/>
      <c r="BL256" s="48"/>
      <c r="BM256" s="48"/>
      <c r="BN256" s="48"/>
      <c r="BO256" s="48"/>
      <c r="BP256" s="49" t="s">
        <v>784</v>
      </c>
    </row>
    <row r="257" spans="1:68">
      <c r="A257" s="49" t="s">
        <v>2682</v>
      </c>
      <c r="B257" s="48" t="s">
        <v>314</v>
      </c>
      <c r="C257" s="50">
        <v>200</v>
      </c>
      <c r="D257" s="48" t="s">
        <v>315</v>
      </c>
      <c r="E257" s="452" t="s">
        <v>316</v>
      </c>
      <c r="F257" s="453"/>
      <c r="G257" s="48" t="s">
        <v>2356</v>
      </c>
      <c r="H257" s="50">
        <v>55</v>
      </c>
      <c r="I257" s="50">
        <v>506</v>
      </c>
      <c r="J257" s="48" t="s">
        <v>2357</v>
      </c>
      <c r="K257" s="50">
        <v>123</v>
      </c>
      <c r="L257" s="50">
        <v>793</v>
      </c>
      <c r="M257" s="48"/>
      <c r="N257" s="50">
        <v>0</v>
      </c>
      <c r="O257" s="48"/>
      <c r="P257" s="50">
        <v>0</v>
      </c>
      <c r="Q257" s="48" t="s">
        <v>2683</v>
      </c>
      <c r="R257" s="50">
        <v>53</v>
      </c>
      <c r="S257" s="48" t="s">
        <v>2684</v>
      </c>
      <c r="T257" s="50">
        <v>57</v>
      </c>
      <c r="U257" s="452" t="s">
        <v>1823</v>
      </c>
      <c r="V257" s="453"/>
      <c r="W257" s="453"/>
      <c r="X257" s="454" t="s">
        <v>2682</v>
      </c>
      <c r="Y257" s="453"/>
      <c r="Z257" s="453"/>
      <c r="AA257" s="453"/>
      <c r="AB257" s="453"/>
      <c r="AC257" s="453"/>
      <c r="AD257" s="50">
        <v>345291</v>
      </c>
      <c r="AE257" s="50">
        <v>2159</v>
      </c>
      <c r="AF257" s="50">
        <v>3.4390000000000001</v>
      </c>
      <c r="AG257" s="50">
        <v>3</v>
      </c>
      <c r="AH257" s="48"/>
      <c r="AI257" s="50">
        <v>38</v>
      </c>
      <c r="AJ257" s="50">
        <v>5</v>
      </c>
      <c r="AK257" s="50">
        <v>1.6</v>
      </c>
      <c r="AL257" s="50">
        <v>214</v>
      </c>
      <c r="AM257" s="50">
        <v>51</v>
      </c>
      <c r="AN257" s="50">
        <v>7</v>
      </c>
      <c r="AO257" s="50">
        <v>7</v>
      </c>
      <c r="AP257" s="48"/>
      <c r="AQ257" s="48"/>
      <c r="AR257" s="48"/>
      <c r="AS257" s="48"/>
      <c r="AT257" s="48" t="s">
        <v>2685</v>
      </c>
      <c r="AU257" s="50">
        <v>0.13500000000000001</v>
      </c>
      <c r="AV257" s="48"/>
      <c r="AW257" s="48"/>
      <c r="AX257" s="48"/>
      <c r="AY257" s="48"/>
      <c r="AZ257" s="48" t="s">
        <v>1825</v>
      </c>
      <c r="BA257" s="50">
        <v>18</v>
      </c>
      <c r="BB257" s="50">
        <v>88.89</v>
      </c>
      <c r="BC257" s="50">
        <v>16</v>
      </c>
      <c r="BD257" s="50">
        <v>16</v>
      </c>
      <c r="BE257" s="50">
        <v>94.44</v>
      </c>
      <c r="BF257" s="50">
        <v>1.06</v>
      </c>
      <c r="BG257" s="51">
        <v>5.7870370370370367E-4</v>
      </c>
      <c r="BH257" s="50">
        <v>0</v>
      </c>
      <c r="BI257" s="50">
        <v>0</v>
      </c>
      <c r="BJ257" s="50">
        <v>0</v>
      </c>
      <c r="BK257" s="50">
        <v>0</v>
      </c>
      <c r="BL257" s="48"/>
      <c r="BM257" s="48"/>
      <c r="BN257" s="48"/>
      <c r="BO257" s="48"/>
      <c r="BP257" s="49" t="s">
        <v>2682</v>
      </c>
    </row>
    <row r="258" spans="1:68">
      <c r="A258" s="49" t="s">
        <v>1602</v>
      </c>
      <c r="B258" s="48" t="s">
        <v>314</v>
      </c>
      <c r="C258" s="50">
        <v>200</v>
      </c>
      <c r="D258" s="48" t="s">
        <v>315</v>
      </c>
      <c r="E258" s="452" t="s">
        <v>316</v>
      </c>
      <c r="F258" s="453"/>
      <c r="G258" s="48" t="s">
        <v>2361</v>
      </c>
      <c r="H258" s="50">
        <v>66</v>
      </c>
      <c r="I258" s="50">
        <v>569</v>
      </c>
      <c r="J258" s="48" t="s">
        <v>2362</v>
      </c>
      <c r="K258" s="50">
        <v>133</v>
      </c>
      <c r="L258" s="50">
        <v>861</v>
      </c>
      <c r="M258" s="48"/>
      <c r="N258" s="50">
        <v>0</v>
      </c>
      <c r="O258" s="48"/>
      <c r="P258" s="50">
        <v>0</v>
      </c>
      <c r="Q258" s="48" t="s">
        <v>2686</v>
      </c>
      <c r="R258" s="50">
        <v>41</v>
      </c>
      <c r="S258" s="48" t="s">
        <v>2687</v>
      </c>
      <c r="T258" s="50">
        <v>51</v>
      </c>
      <c r="U258" s="452" t="s">
        <v>1823</v>
      </c>
      <c r="V258" s="453"/>
      <c r="W258" s="453"/>
      <c r="X258" s="454" t="s">
        <v>1602</v>
      </c>
      <c r="Y258" s="453"/>
      <c r="Z258" s="453"/>
      <c r="AA258" s="453"/>
      <c r="AB258" s="453"/>
      <c r="AC258" s="453"/>
      <c r="AD258" s="50">
        <v>343319</v>
      </c>
      <c r="AE258" s="50">
        <v>1617</v>
      </c>
      <c r="AF258" s="50">
        <v>2.6960000000000002</v>
      </c>
      <c r="AG258" s="50">
        <v>3</v>
      </c>
      <c r="AH258" s="48"/>
      <c r="AI258" s="50">
        <v>37</v>
      </c>
      <c r="AJ258" s="50">
        <v>6</v>
      </c>
      <c r="AK258" s="50">
        <v>1.92</v>
      </c>
      <c r="AL258" s="50">
        <v>210</v>
      </c>
      <c r="AM258" s="50">
        <v>52</v>
      </c>
      <c r="AN258" s="50">
        <v>7</v>
      </c>
      <c r="AO258" s="50">
        <v>7</v>
      </c>
      <c r="AP258" s="48"/>
      <c r="AQ258" s="48"/>
      <c r="AR258" s="48"/>
      <c r="AS258" s="48"/>
      <c r="AT258" s="48" t="s">
        <v>2688</v>
      </c>
      <c r="AU258" s="50">
        <v>0.13300000000000001</v>
      </c>
      <c r="AV258" s="48"/>
      <c r="AW258" s="48"/>
      <c r="AX258" s="48"/>
      <c r="AY258" s="48"/>
      <c r="AZ258" s="48" t="s">
        <v>1825</v>
      </c>
      <c r="BA258" s="48"/>
      <c r="BB258" s="48"/>
      <c r="BC258" s="48"/>
      <c r="BD258" s="48"/>
      <c r="BE258" s="48"/>
      <c r="BF258" s="48"/>
      <c r="BG258" s="48"/>
      <c r="BH258" s="48"/>
      <c r="BI258" s="48"/>
      <c r="BJ258" s="48"/>
      <c r="BK258" s="48"/>
      <c r="BL258" s="48"/>
      <c r="BM258" s="48"/>
      <c r="BN258" s="48"/>
      <c r="BO258" s="48"/>
      <c r="BP258" s="49" t="s">
        <v>1602</v>
      </c>
    </row>
    <row r="259" spans="1:68">
      <c r="A259" s="49" t="s">
        <v>2689</v>
      </c>
      <c r="B259" s="48" t="s">
        <v>314</v>
      </c>
      <c r="C259" s="50">
        <v>200</v>
      </c>
      <c r="D259" s="48" t="s">
        <v>315</v>
      </c>
      <c r="E259" s="452" t="s">
        <v>316</v>
      </c>
      <c r="F259" s="453"/>
      <c r="G259" s="48" t="s">
        <v>2367</v>
      </c>
      <c r="H259" s="50">
        <v>43</v>
      </c>
      <c r="I259" s="50">
        <v>364</v>
      </c>
      <c r="J259" s="48"/>
      <c r="K259" s="50">
        <v>0</v>
      </c>
      <c r="L259" s="50">
        <v>0</v>
      </c>
      <c r="M259" s="48"/>
      <c r="N259" s="50">
        <v>0</v>
      </c>
      <c r="O259" s="48"/>
      <c r="P259" s="50">
        <v>0</v>
      </c>
      <c r="Q259" s="48" t="s">
        <v>2638</v>
      </c>
      <c r="R259" s="50">
        <v>22</v>
      </c>
      <c r="S259" s="48"/>
      <c r="T259" s="50">
        <v>0</v>
      </c>
      <c r="U259" s="452" t="s">
        <v>1823</v>
      </c>
      <c r="V259" s="453"/>
      <c r="W259" s="453"/>
      <c r="X259" s="454" t="s">
        <v>2689</v>
      </c>
      <c r="Y259" s="453"/>
      <c r="Z259" s="453"/>
      <c r="AA259" s="453"/>
      <c r="AB259" s="453"/>
      <c r="AC259" s="453"/>
      <c r="AD259" s="50">
        <v>290545</v>
      </c>
      <c r="AE259" s="50">
        <v>532</v>
      </c>
      <c r="AF259" s="50">
        <v>1.329</v>
      </c>
      <c r="AG259" s="50">
        <v>1</v>
      </c>
      <c r="AH259" s="48"/>
      <c r="AI259" s="50">
        <v>491</v>
      </c>
      <c r="AJ259" s="50">
        <v>157</v>
      </c>
      <c r="AK259" s="50">
        <v>50.32</v>
      </c>
      <c r="AL259" s="50">
        <v>168</v>
      </c>
      <c r="AM259" s="50">
        <v>32</v>
      </c>
      <c r="AN259" s="50">
        <v>6</v>
      </c>
      <c r="AO259" s="50">
        <v>6</v>
      </c>
      <c r="AP259" s="48"/>
      <c r="AQ259" s="48"/>
      <c r="AR259" s="48"/>
      <c r="AS259" s="48"/>
      <c r="AT259" s="48" t="s">
        <v>2690</v>
      </c>
      <c r="AU259" s="50">
        <v>0.27300000000000002</v>
      </c>
      <c r="AV259" s="48"/>
      <c r="AW259" s="48"/>
      <c r="AX259" s="48"/>
      <c r="AY259" s="48"/>
      <c r="AZ259" s="48" t="s">
        <v>1825</v>
      </c>
      <c r="BA259" s="48"/>
      <c r="BB259" s="48"/>
      <c r="BC259" s="48"/>
      <c r="BD259" s="48"/>
      <c r="BE259" s="48"/>
      <c r="BF259" s="48"/>
      <c r="BG259" s="48"/>
      <c r="BH259" s="48"/>
      <c r="BI259" s="48"/>
      <c r="BJ259" s="48"/>
      <c r="BK259" s="48"/>
      <c r="BL259" s="48"/>
      <c r="BM259" s="48"/>
      <c r="BN259" s="48"/>
      <c r="BO259" s="48"/>
      <c r="BP259" s="49" t="s">
        <v>2689</v>
      </c>
    </row>
    <row r="260" spans="1:68">
      <c r="A260" s="49" t="s">
        <v>461</v>
      </c>
      <c r="B260" s="48" t="s">
        <v>314</v>
      </c>
      <c r="C260" s="50">
        <v>200</v>
      </c>
      <c r="D260" s="48" t="s">
        <v>315</v>
      </c>
      <c r="E260" s="452" t="s">
        <v>316</v>
      </c>
      <c r="F260" s="453"/>
      <c r="G260" s="48" t="s">
        <v>2369</v>
      </c>
      <c r="H260" s="50">
        <v>18</v>
      </c>
      <c r="I260" s="50">
        <v>154</v>
      </c>
      <c r="J260" s="48"/>
      <c r="K260" s="50">
        <v>0</v>
      </c>
      <c r="L260" s="50">
        <v>0</v>
      </c>
      <c r="M260" s="48"/>
      <c r="N260" s="50">
        <v>0</v>
      </c>
      <c r="O260" s="48" t="s">
        <v>2691</v>
      </c>
      <c r="P260" s="50">
        <v>7</v>
      </c>
      <c r="Q260" s="48"/>
      <c r="R260" s="50">
        <v>0</v>
      </c>
      <c r="S260" s="48"/>
      <c r="T260" s="50">
        <v>0</v>
      </c>
      <c r="U260" s="452" t="s">
        <v>1823</v>
      </c>
      <c r="V260" s="453"/>
      <c r="W260" s="453"/>
      <c r="X260" s="454" t="s">
        <v>461</v>
      </c>
      <c r="Y260" s="453"/>
      <c r="Z260" s="453"/>
      <c r="AA260" s="453"/>
      <c r="AB260" s="48"/>
      <c r="AC260" s="48"/>
      <c r="AD260" s="50">
        <v>288249</v>
      </c>
      <c r="AE260" s="50">
        <v>550</v>
      </c>
      <c r="AF260" s="50">
        <v>1.444</v>
      </c>
      <c r="AG260" s="50">
        <v>1</v>
      </c>
      <c r="AH260" s="48"/>
      <c r="AI260" s="50">
        <v>1329</v>
      </c>
      <c r="AJ260" s="50">
        <v>157</v>
      </c>
      <c r="AK260" s="50">
        <v>50.32</v>
      </c>
      <c r="AL260" s="50">
        <v>168</v>
      </c>
      <c r="AM260" s="50">
        <v>32</v>
      </c>
      <c r="AN260" s="50">
        <v>6</v>
      </c>
      <c r="AO260" s="50">
        <v>6</v>
      </c>
      <c r="AP260" s="48"/>
      <c r="AQ260" s="48"/>
      <c r="AR260" s="48"/>
      <c r="AS260" s="48"/>
      <c r="AT260" s="48" t="s">
        <v>2692</v>
      </c>
      <c r="AU260" s="50">
        <v>0.17499999999999999</v>
      </c>
      <c r="AV260" s="48"/>
      <c r="AW260" s="48"/>
      <c r="AX260" s="48"/>
      <c r="AY260" s="48"/>
      <c r="AZ260" s="48" t="s">
        <v>1825</v>
      </c>
      <c r="BA260" s="50">
        <v>2</v>
      </c>
      <c r="BB260" s="50">
        <v>0</v>
      </c>
      <c r="BC260" s="50">
        <v>2</v>
      </c>
      <c r="BD260" s="50">
        <v>0</v>
      </c>
      <c r="BE260" s="50">
        <v>0</v>
      </c>
      <c r="BF260" s="50">
        <v>5</v>
      </c>
      <c r="BG260" s="51">
        <v>3.3217592592592591E-3</v>
      </c>
      <c r="BH260" s="50">
        <v>0</v>
      </c>
      <c r="BI260" s="50">
        <v>0</v>
      </c>
      <c r="BJ260" s="50">
        <v>0</v>
      </c>
      <c r="BK260" s="50">
        <v>0</v>
      </c>
      <c r="BL260" s="48"/>
      <c r="BM260" s="48"/>
      <c r="BN260" s="48"/>
      <c r="BO260" s="48"/>
      <c r="BP260" s="49" t="s">
        <v>461</v>
      </c>
    </row>
    <row r="261" spans="1:68">
      <c r="A261" s="49" t="s">
        <v>1215</v>
      </c>
      <c r="B261" s="48" t="s">
        <v>314</v>
      </c>
      <c r="C261" s="50">
        <v>200</v>
      </c>
      <c r="D261" s="48" t="s">
        <v>315</v>
      </c>
      <c r="E261" s="452" t="s">
        <v>316</v>
      </c>
      <c r="F261" s="453"/>
      <c r="G261" s="48" t="s">
        <v>2372</v>
      </c>
      <c r="H261" s="50">
        <v>40</v>
      </c>
      <c r="I261" s="50">
        <v>352</v>
      </c>
      <c r="J261" s="48"/>
      <c r="K261" s="50">
        <v>0</v>
      </c>
      <c r="L261" s="50">
        <v>0</v>
      </c>
      <c r="M261" s="48"/>
      <c r="N261" s="50">
        <v>0</v>
      </c>
      <c r="O261" s="48"/>
      <c r="P261" s="50">
        <v>0</v>
      </c>
      <c r="Q261" s="48" t="s">
        <v>2693</v>
      </c>
      <c r="R261" s="50">
        <v>29</v>
      </c>
      <c r="S261" s="48" t="s">
        <v>1829</v>
      </c>
      <c r="T261" s="50">
        <v>16</v>
      </c>
      <c r="U261" s="452" t="s">
        <v>1823</v>
      </c>
      <c r="V261" s="453"/>
      <c r="W261" s="453"/>
      <c r="X261" s="454" t="s">
        <v>1215</v>
      </c>
      <c r="Y261" s="453"/>
      <c r="Z261" s="453"/>
      <c r="AA261" s="453"/>
      <c r="AB261" s="453"/>
      <c r="AC261" s="453"/>
      <c r="AD261" s="50">
        <v>329627</v>
      </c>
      <c r="AE261" s="50">
        <v>1330</v>
      </c>
      <c r="AF261" s="50">
        <v>2.278</v>
      </c>
      <c r="AG261" s="50">
        <v>3</v>
      </c>
      <c r="AH261" s="48"/>
      <c r="AI261" s="50">
        <v>28</v>
      </c>
      <c r="AJ261" s="50">
        <v>5</v>
      </c>
      <c r="AK261" s="50">
        <v>1.6</v>
      </c>
      <c r="AL261" s="50">
        <v>202</v>
      </c>
      <c r="AM261" s="50">
        <v>50</v>
      </c>
      <c r="AN261" s="50">
        <v>6</v>
      </c>
      <c r="AO261" s="50">
        <v>6</v>
      </c>
      <c r="AP261" s="48"/>
      <c r="AQ261" s="48"/>
      <c r="AR261" s="48"/>
      <c r="AS261" s="48"/>
      <c r="AT261" s="48" t="s">
        <v>2694</v>
      </c>
      <c r="AU261" s="50">
        <v>3.9E-2</v>
      </c>
      <c r="AV261" s="48"/>
      <c r="AW261" s="48"/>
      <c r="AX261" s="48"/>
      <c r="AY261" s="48"/>
      <c r="AZ261" s="48" t="s">
        <v>1825</v>
      </c>
      <c r="BA261" s="48"/>
      <c r="BB261" s="48"/>
      <c r="BC261" s="48"/>
      <c r="BD261" s="48"/>
      <c r="BE261" s="48"/>
      <c r="BF261" s="48"/>
      <c r="BG261" s="48"/>
      <c r="BH261" s="48"/>
      <c r="BI261" s="48"/>
      <c r="BJ261" s="48"/>
      <c r="BK261" s="48"/>
      <c r="BL261" s="48"/>
      <c r="BM261" s="48"/>
      <c r="BN261" s="48"/>
      <c r="BO261" s="48"/>
      <c r="BP261" s="49" t="s">
        <v>1215</v>
      </c>
    </row>
    <row r="262" spans="1:68">
      <c r="A262" s="49" t="s">
        <v>1053</v>
      </c>
      <c r="B262" s="48" t="s">
        <v>314</v>
      </c>
      <c r="C262" s="50">
        <v>200</v>
      </c>
      <c r="D262" s="48" t="s">
        <v>315</v>
      </c>
      <c r="E262" s="452" t="s">
        <v>316</v>
      </c>
      <c r="F262" s="453"/>
      <c r="G262" s="48" t="s">
        <v>2375</v>
      </c>
      <c r="H262" s="50">
        <v>67</v>
      </c>
      <c r="I262" s="50">
        <v>635</v>
      </c>
      <c r="J262" s="48"/>
      <c r="K262" s="50">
        <v>0</v>
      </c>
      <c r="L262" s="50">
        <v>0</v>
      </c>
      <c r="M262" s="48"/>
      <c r="N262" s="50">
        <v>0</v>
      </c>
      <c r="O262" s="48"/>
      <c r="P262" s="50">
        <v>0</v>
      </c>
      <c r="Q262" s="48" t="s">
        <v>2695</v>
      </c>
      <c r="R262" s="50">
        <v>56</v>
      </c>
      <c r="S262" s="48" t="s">
        <v>1829</v>
      </c>
      <c r="T262" s="50">
        <v>16</v>
      </c>
      <c r="U262" s="452" t="s">
        <v>1823</v>
      </c>
      <c r="V262" s="453"/>
      <c r="W262" s="453"/>
      <c r="X262" s="454" t="s">
        <v>1053</v>
      </c>
      <c r="Y262" s="453"/>
      <c r="Z262" s="453"/>
      <c r="AA262" s="453"/>
      <c r="AB262" s="453"/>
      <c r="AC262" s="453"/>
      <c r="AD262" s="50">
        <v>327452</v>
      </c>
      <c r="AE262" s="50">
        <v>1086</v>
      </c>
      <c r="AF262" s="50">
        <v>1.992</v>
      </c>
      <c r="AG262" s="50">
        <v>3</v>
      </c>
      <c r="AH262" s="48"/>
      <c r="AI262" s="50">
        <v>28</v>
      </c>
      <c r="AJ262" s="50">
        <v>5</v>
      </c>
      <c r="AK262" s="50">
        <v>1.6</v>
      </c>
      <c r="AL262" s="50">
        <v>202</v>
      </c>
      <c r="AM262" s="50">
        <v>50</v>
      </c>
      <c r="AN262" s="50">
        <v>6</v>
      </c>
      <c r="AO262" s="50">
        <v>6</v>
      </c>
      <c r="AP262" s="48"/>
      <c r="AQ262" s="48"/>
      <c r="AR262" s="48"/>
      <c r="AS262" s="48"/>
      <c r="AT262" s="48" t="s">
        <v>2696</v>
      </c>
      <c r="AU262" s="50">
        <v>3.9E-2</v>
      </c>
      <c r="AV262" s="48"/>
      <c r="AW262" s="48"/>
      <c r="AX262" s="48"/>
      <c r="AY262" s="48"/>
      <c r="AZ262" s="48" t="s">
        <v>1825</v>
      </c>
      <c r="BA262" s="50">
        <v>8</v>
      </c>
      <c r="BB262" s="50">
        <v>87.5</v>
      </c>
      <c r="BC262" s="50">
        <v>7</v>
      </c>
      <c r="BD262" s="50">
        <v>7</v>
      </c>
      <c r="BE262" s="50">
        <v>87.5</v>
      </c>
      <c r="BF262" s="50">
        <v>2</v>
      </c>
      <c r="BG262" s="51">
        <v>6.4814814814814813E-4</v>
      </c>
      <c r="BH262" s="50">
        <v>0</v>
      </c>
      <c r="BI262" s="50">
        <v>0</v>
      </c>
      <c r="BJ262" s="50">
        <v>0</v>
      </c>
      <c r="BK262" s="50">
        <v>0</v>
      </c>
      <c r="BL262" s="48"/>
      <c r="BM262" s="48"/>
      <c r="BN262" s="48"/>
      <c r="BO262" s="48"/>
      <c r="BP262" s="49" t="s">
        <v>1053</v>
      </c>
    </row>
    <row r="263" spans="1:68">
      <c r="A263" s="49" t="s">
        <v>1581</v>
      </c>
      <c r="B263" s="48" t="s">
        <v>314</v>
      </c>
      <c r="C263" s="50">
        <v>200</v>
      </c>
      <c r="D263" s="48" t="s">
        <v>315</v>
      </c>
      <c r="E263" s="452" t="s">
        <v>316</v>
      </c>
      <c r="F263" s="453"/>
      <c r="G263" s="48" t="s">
        <v>2378</v>
      </c>
      <c r="H263" s="50">
        <v>61</v>
      </c>
      <c r="I263" s="50">
        <v>557</v>
      </c>
      <c r="J263" s="48" t="s">
        <v>2379</v>
      </c>
      <c r="K263" s="50">
        <v>133</v>
      </c>
      <c r="L263" s="50">
        <v>866</v>
      </c>
      <c r="M263" s="48"/>
      <c r="N263" s="50">
        <v>0</v>
      </c>
      <c r="O263" s="48"/>
      <c r="P263" s="50">
        <v>0</v>
      </c>
      <c r="Q263" s="48" t="s">
        <v>2697</v>
      </c>
      <c r="R263" s="50">
        <v>50</v>
      </c>
      <c r="S263" s="48" t="s">
        <v>2698</v>
      </c>
      <c r="T263" s="50">
        <v>19</v>
      </c>
      <c r="U263" s="452" t="s">
        <v>1823</v>
      </c>
      <c r="V263" s="453"/>
      <c r="W263" s="453"/>
      <c r="X263" s="454" t="s">
        <v>1581</v>
      </c>
      <c r="Y263" s="453"/>
      <c r="Z263" s="453"/>
      <c r="AA263" s="453"/>
      <c r="AB263" s="453"/>
      <c r="AC263" s="453"/>
      <c r="AD263" s="50">
        <v>373894</v>
      </c>
      <c r="AE263" s="50">
        <v>4364</v>
      </c>
      <c r="AF263" s="50">
        <v>6.0229999999999997</v>
      </c>
      <c r="AG263" s="50">
        <v>2</v>
      </c>
      <c r="AH263" s="48"/>
      <c r="AI263" s="50">
        <v>68</v>
      </c>
      <c r="AJ263" s="50">
        <v>10</v>
      </c>
      <c r="AK263" s="50">
        <v>3.21</v>
      </c>
      <c r="AL263" s="50">
        <v>236</v>
      </c>
      <c r="AM263" s="50">
        <v>51</v>
      </c>
      <c r="AN263" s="50">
        <v>7</v>
      </c>
      <c r="AO263" s="50">
        <v>7</v>
      </c>
      <c r="AP263" s="48"/>
      <c r="AQ263" s="48"/>
      <c r="AR263" s="48"/>
      <c r="AS263" s="48"/>
      <c r="AT263" s="48" t="s">
        <v>2699</v>
      </c>
      <c r="AU263" s="50">
        <v>0.14699999999999999</v>
      </c>
      <c r="AV263" s="48"/>
      <c r="AW263" s="48"/>
      <c r="AX263" s="48"/>
      <c r="AY263" s="48"/>
      <c r="AZ263" s="48" t="s">
        <v>1825</v>
      </c>
      <c r="BA263" s="50">
        <v>1</v>
      </c>
      <c r="BB263" s="50">
        <v>0</v>
      </c>
      <c r="BC263" s="50">
        <v>1</v>
      </c>
      <c r="BD263" s="50">
        <v>0</v>
      </c>
      <c r="BE263" s="50">
        <v>0</v>
      </c>
      <c r="BF263" s="50">
        <v>9</v>
      </c>
      <c r="BG263" s="51">
        <v>2.2349537037037036E-2</v>
      </c>
      <c r="BH263" s="50">
        <v>0</v>
      </c>
      <c r="BI263" s="50">
        <v>0</v>
      </c>
      <c r="BJ263" s="50">
        <v>0</v>
      </c>
      <c r="BK263" s="50">
        <v>0</v>
      </c>
      <c r="BL263" s="48"/>
      <c r="BM263" s="48"/>
      <c r="BN263" s="48"/>
      <c r="BO263" s="48"/>
      <c r="BP263" s="49" t="s">
        <v>1581</v>
      </c>
    </row>
    <row r="264" spans="1:68">
      <c r="A264" s="49" t="s">
        <v>2700</v>
      </c>
      <c r="B264" s="48" t="s">
        <v>314</v>
      </c>
      <c r="C264" s="50">
        <v>200</v>
      </c>
      <c r="D264" s="48" t="s">
        <v>315</v>
      </c>
      <c r="E264" s="452" t="s">
        <v>316</v>
      </c>
      <c r="F264" s="453"/>
      <c r="G264" s="48" t="s">
        <v>2384</v>
      </c>
      <c r="H264" s="50">
        <v>73</v>
      </c>
      <c r="I264" s="50">
        <v>674</v>
      </c>
      <c r="J264" s="48"/>
      <c r="K264" s="50">
        <v>0</v>
      </c>
      <c r="L264" s="50">
        <v>0</v>
      </c>
      <c r="M264" s="48"/>
      <c r="N264" s="50">
        <v>0</v>
      </c>
      <c r="O264" s="48"/>
      <c r="P264" s="50">
        <v>0</v>
      </c>
      <c r="Q264" s="48" t="s">
        <v>2701</v>
      </c>
      <c r="R264" s="50">
        <v>62</v>
      </c>
      <c r="S264" s="48" t="s">
        <v>1829</v>
      </c>
      <c r="T264" s="50">
        <v>16</v>
      </c>
      <c r="U264" s="452" t="s">
        <v>1823</v>
      </c>
      <c r="V264" s="453"/>
      <c r="W264" s="453"/>
      <c r="X264" s="454" t="s">
        <v>2700</v>
      </c>
      <c r="Y264" s="453"/>
      <c r="Z264" s="453"/>
      <c r="AA264" s="453"/>
      <c r="AB264" s="453"/>
      <c r="AC264" s="453"/>
      <c r="AD264" s="50">
        <v>337142</v>
      </c>
      <c r="AE264" s="50">
        <v>2039</v>
      </c>
      <c r="AF264" s="50">
        <v>3.23</v>
      </c>
      <c r="AG264" s="50">
        <v>4</v>
      </c>
      <c r="AH264" s="48"/>
      <c r="AI264" s="50">
        <v>28</v>
      </c>
      <c r="AJ264" s="50">
        <v>5</v>
      </c>
      <c r="AK264" s="50">
        <v>1.6</v>
      </c>
      <c r="AL264" s="50">
        <v>202</v>
      </c>
      <c r="AM264" s="50">
        <v>50</v>
      </c>
      <c r="AN264" s="50">
        <v>6</v>
      </c>
      <c r="AO264" s="50">
        <v>6</v>
      </c>
      <c r="AP264" s="48"/>
      <c r="AQ264" s="48"/>
      <c r="AR264" s="48"/>
      <c r="AS264" s="48"/>
      <c r="AT264" s="48" t="s">
        <v>2702</v>
      </c>
      <c r="AU264" s="50">
        <v>0.155</v>
      </c>
      <c r="AV264" s="48"/>
      <c r="AW264" s="48"/>
      <c r="AX264" s="48"/>
      <c r="AY264" s="48"/>
      <c r="AZ264" s="48" t="s">
        <v>1825</v>
      </c>
      <c r="BA264" s="50">
        <v>18</v>
      </c>
      <c r="BB264" s="50">
        <v>88.89</v>
      </c>
      <c r="BC264" s="50">
        <v>17</v>
      </c>
      <c r="BD264" s="50">
        <v>16</v>
      </c>
      <c r="BE264" s="50">
        <v>94.44</v>
      </c>
      <c r="BF264" s="50">
        <v>1.06</v>
      </c>
      <c r="BG264" s="51">
        <v>2.0833333333333335E-4</v>
      </c>
      <c r="BH264" s="50">
        <v>0</v>
      </c>
      <c r="BI264" s="50">
        <v>0</v>
      </c>
      <c r="BJ264" s="50">
        <v>0</v>
      </c>
      <c r="BK264" s="50">
        <v>0</v>
      </c>
      <c r="BL264" s="48"/>
      <c r="BM264" s="48"/>
      <c r="BN264" s="48"/>
      <c r="BO264" s="48"/>
      <c r="BP264" s="49" t="s">
        <v>2700</v>
      </c>
    </row>
    <row r="265" spans="1:68">
      <c r="A265" s="49" t="s">
        <v>437</v>
      </c>
      <c r="B265" s="48" t="s">
        <v>314</v>
      </c>
      <c r="C265" s="50">
        <v>200</v>
      </c>
      <c r="D265" s="48" t="s">
        <v>315</v>
      </c>
      <c r="E265" s="452" t="s">
        <v>316</v>
      </c>
      <c r="F265" s="453"/>
      <c r="G265" s="48" t="s">
        <v>2387</v>
      </c>
      <c r="H265" s="50">
        <v>59</v>
      </c>
      <c r="I265" s="50">
        <v>560</v>
      </c>
      <c r="J265" s="48" t="s">
        <v>2388</v>
      </c>
      <c r="K265" s="50">
        <v>140</v>
      </c>
      <c r="L265" s="50">
        <v>943</v>
      </c>
      <c r="M265" s="48"/>
      <c r="N265" s="50">
        <v>0</v>
      </c>
      <c r="O265" s="48"/>
      <c r="P265" s="50">
        <v>0</v>
      </c>
      <c r="Q265" s="48" t="s">
        <v>2703</v>
      </c>
      <c r="R265" s="50">
        <v>89</v>
      </c>
      <c r="S265" s="48" t="s">
        <v>2704</v>
      </c>
      <c r="T265" s="50">
        <v>119</v>
      </c>
      <c r="U265" s="452" t="s">
        <v>1823</v>
      </c>
      <c r="V265" s="453"/>
      <c r="W265" s="453"/>
      <c r="X265" s="454" t="s">
        <v>437</v>
      </c>
      <c r="Y265" s="453"/>
      <c r="Z265" s="453"/>
      <c r="AA265" s="453"/>
      <c r="AB265" s="453"/>
      <c r="AC265" s="453"/>
      <c r="AD265" s="50">
        <v>335732</v>
      </c>
      <c r="AE265" s="50">
        <v>1207</v>
      </c>
      <c r="AF265" s="50">
        <v>2.1240000000000001</v>
      </c>
      <c r="AG265" s="50">
        <v>1</v>
      </c>
      <c r="AH265" s="48"/>
      <c r="AI265" s="50">
        <v>34</v>
      </c>
      <c r="AJ265" s="50">
        <v>7</v>
      </c>
      <c r="AK265" s="50">
        <v>2.2400000000000002</v>
      </c>
      <c r="AL265" s="50">
        <v>203</v>
      </c>
      <c r="AM265" s="50">
        <v>50</v>
      </c>
      <c r="AN265" s="50">
        <v>7</v>
      </c>
      <c r="AO265" s="50">
        <v>7</v>
      </c>
      <c r="AP265" s="48"/>
      <c r="AQ265" s="48"/>
      <c r="AR265" s="48"/>
      <c r="AS265" s="48"/>
      <c r="AT265" s="48" t="s">
        <v>2705</v>
      </c>
      <c r="AU265" s="50">
        <v>0.14699999999999999</v>
      </c>
      <c r="AV265" s="48"/>
      <c r="AW265" s="48"/>
      <c r="AX265" s="48"/>
      <c r="AY265" s="48"/>
      <c r="AZ265" s="48" t="s">
        <v>1825</v>
      </c>
      <c r="BA265" s="50">
        <v>1</v>
      </c>
      <c r="BB265" s="50">
        <v>0</v>
      </c>
      <c r="BC265" s="50">
        <v>1</v>
      </c>
      <c r="BD265" s="50">
        <v>0</v>
      </c>
      <c r="BE265" s="50">
        <v>100</v>
      </c>
      <c r="BF265" s="50">
        <v>1</v>
      </c>
      <c r="BG265" s="51">
        <v>0</v>
      </c>
      <c r="BH265" s="50">
        <v>0</v>
      </c>
      <c r="BI265" s="50">
        <v>0</v>
      </c>
      <c r="BJ265" s="50">
        <v>0</v>
      </c>
      <c r="BK265" s="50">
        <v>0</v>
      </c>
      <c r="BL265" s="48"/>
      <c r="BM265" s="48"/>
      <c r="BN265" s="48"/>
      <c r="BO265" s="48"/>
      <c r="BP265" s="49" t="s">
        <v>437</v>
      </c>
    </row>
    <row r="266" spans="1:68">
      <c r="A266" s="49" t="s">
        <v>358</v>
      </c>
      <c r="B266" s="48" t="s">
        <v>314</v>
      </c>
      <c r="C266" s="50">
        <v>200</v>
      </c>
      <c r="D266" s="48" t="s">
        <v>315</v>
      </c>
      <c r="E266" s="452" t="s">
        <v>316</v>
      </c>
      <c r="F266" s="453"/>
      <c r="G266" s="48" t="s">
        <v>2392</v>
      </c>
      <c r="H266" s="50">
        <v>68</v>
      </c>
      <c r="I266" s="50">
        <v>637</v>
      </c>
      <c r="J266" s="48" t="s">
        <v>2393</v>
      </c>
      <c r="K266" s="50">
        <v>129</v>
      </c>
      <c r="L266" s="50">
        <v>869</v>
      </c>
      <c r="M266" s="48"/>
      <c r="N266" s="50">
        <v>0</v>
      </c>
      <c r="O266" s="48"/>
      <c r="P266" s="50">
        <v>0</v>
      </c>
      <c r="Q266" s="48" t="s">
        <v>2706</v>
      </c>
      <c r="R266" s="50">
        <v>81</v>
      </c>
      <c r="S266" s="48" t="s">
        <v>2707</v>
      </c>
      <c r="T266" s="50">
        <v>195</v>
      </c>
      <c r="U266" s="452" t="s">
        <v>1823</v>
      </c>
      <c r="V266" s="453"/>
      <c r="W266" s="453"/>
      <c r="X266" s="454" t="s">
        <v>358</v>
      </c>
      <c r="Y266" s="453"/>
      <c r="Z266" s="453"/>
      <c r="AA266" s="453"/>
      <c r="AB266" s="453"/>
      <c r="AC266" s="453"/>
      <c r="AD266" s="50">
        <v>342165</v>
      </c>
      <c r="AE266" s="50">
        <v>1555</v>
      </c>
      <c r="AF266" s="50">
        <v>2.7170000000000001</v>
      </c>
      <c r="AG266" s="50">
        <v>2</v>
      </c>
      <c r="AH266" s="48"/>
      <c r="AI266" s="50">
        <v>32</v>
      </c>
      <c r="AJ266" s="50">
        <v>5</v>
      </c>
      <c r="AK266" s="50">
        <v>1.6</v>
      </c>
      <c r="AL266" s="50">
        <v>210</v>
      </c>
      <c r="AM266" s="50">
        <v>53</v>
      </c>
      <c r="AN266" s="50">
        <v>8</v>
      </c>
      <c r="AO266" s="50">
        <v>8</v>
      </c>
      <c r="AP266" s="48"/>
      <c r="AQ266" s="48"/>
      <c r="AR266" s="48"/>
      <c r="AS266" s="48"/>
      <c r="AT266" s="48" t="s">
        <v>2708</v>
      </c>
      <c r="AU266" s="50">
        <v>0.13700000000000001</v>
      </c>
      <c r="AV266" s="48"/>
      <c r="AW266" s="48"/>
      <c r="AX266" s="48"/>
      <c r="AY266" s="48"/>
      <c r="AZ266" s="48" t="s">
        <v>1825</v>
      </c>
      <c r="BA266" s="48"/>
      <c r="BB266" s="48"/>
      <c r="BC266" s="48"/>
      <c r="BD266" s="48"/>
      <c r="BE266" s="48"/>
      <c r="BF266" s="48"/>
      <c r="BG266" s="48"/>
      <c r="BH266" s="48"/>
      <c r="BI266" s="48"/>
      <c r="BJ266" s="48"/>
      <c r="BK266" s="48"/>
      <c r="BL266" s="48"/>
      <c r="BM266" s="48"/>
      <c r="BN266" s="48"/>
      <c r="BO266" s="48"/>
      <c r="BP266" s="49" t="s">
        <v>358</v>
      </c>
    </row>
    <row r="267" spans="1:68">
      <c r="A267" s="49" t="s">
        <v>367</v>
      </c>
      <c r="B267" s="48" t="s">
        <v>314</v>
      </c>
      <c r="C267" s="50">
        <v>200</v>
      </c>
      <c r="D267" s="48" t="s">
        <v>315</v>
      </c>
      <c r="E267" s="452" t="s">
        <v>316</v>
      </c>
      <c r="F267" s="453"/>
      <c r="G267" s="48" t="s">
        <v>2397</v>
      </c>
      <c r="H267" s="50">
        <v>62</v>
      </c>
      <c r="I267" s="50">
        <v>597</v>
      </c>
      <c r="J267" s="48" t="s">
        <v>2398</v>
      </c>
      <c r="K267" s="50">
        <v>140</v>
      </c>
      <c r="L267" s="50">
        <v>934</v>
      </c>
      <c r="M267" s="48"/>
      <c r="N267" s="50">
        <v>0</v>
      </c>
      <c r="O267" s="48"/>
      <c r="P267" s="50">
        <v>0</v>
      </c>
      <c r="Q267" s="48" t="s">
        <v>2709</v>
      </c>
      <c r="R267" s="50">
        <v>84</v>
      </c>
      <c r="S267" s="48" t="s">
        <v>2710</v>
      </c>
      <c r="T267" s="50">
        <v>60</v>
      </c>
      <c r="U267" s="452" t="s">
        <v>1823</v>
      </c>
      <c r="V267" s="453"/>
      <c r="W267" s="453"/>
      <c r="X267" s="454" t="s">
        <v>367</v>
      </c>
      <c r="Y267" s="453"/>
      <c r="Z267" s="453"/>
      <c r="AA267" s="453"/>
      <c r="AB267" s="453"/>
      <c r="AC267" s="453"/>
      <c r="AD267" s="50">
        <v>338042</v>
      </c>
      <c r="AE267" s="50">
        <v>1623</v>
      </c>
      <c r="AF267" s="50">
        <v>2.714</v>
      </c>
      <c r="AG267" s="50">
        <v>2</v>
      </c>
      <c r="AH267" s="48"/>
      <c r="AI267" s="50">
        <v>28</v>
      </c>
      <c r="AJ267" s="50">
        <v>5</v>
      </c>
      <c r="AK267" s="50">
        <v>1.6</v>
      </c>
      <c r="AL267" s="50">
        <v>203</v>
      </c>
      <c r="AM267" s="50">
        <v>50</v>
      </c>
      <c r="AN267" s="50">
        <v>8</v>
      </c>
      <c r="AO267" s="50">
        <v>8</v>
      </c>
      <c r="AP267" s="48"/>
      <c r="AQ267" s="48"/>
      <c r="AR267" s="48"/>
      <c r="AS267" s="48"/>
      <c r="AT267" s="48" t="s">
        <v>2711</v>
      </c>
      <c r="AU267" s="50">
        <v>2.7789999999999999</v>
      </c>
      <c r="AV267" s="48"/>
      <c r="AW267" s="48"/>
      <c r="AX267" s="48"/>
      <c r="AY267" s="48"/>
      <c r="AZ267" s="48" t="s">
        <v>1825</v>
      </c>
      <c r="BA267" s="50">
        <v>1</v>
      </c>
      <c r="BB267" s="50">
        <v>100</v>
      </c>
      <c r="BC267" s="50">
        <v>1</v>
      </c>
      <c r="BD267" s="50">
        <v>1</v>
      </c>
      <c r="BE267" s="50">
        <v>100</v>
      </c>
      <c r="BF267" s="50">
        <v>1</v>
      </c>
      <c r="BG267" s="51">
        <v>0</v>
      </c>
      <c r="BH267" s="50">
        <v>0</v>
      </c>
      <c r="BI267" s="50">
        <v>0</v>
      </c>
      <c r="BJ267" s="50">
        <v>0</v>
      </c>
      <c r="BK267" s="50">
        <v>0</v>
      </c>
      <c r="BL267" s="48"/>
      <c r="BM267" s="48"/>
      <c r="BN267" s="48"/>
      <c r="BO267" s="48"/>
      <c r="BP267" s="49" t="s">
        <v>367</v>
      </c>
    </row>
    <row r="268" spans="1:68">
      <c r="A268" s="49" t="s">
        <v>873</v>
      </c>
      <c r="B268" s="48" t="s">
        <v>314</v>
      </c>
      <c r="C268" s="50">
        <v>200</v>
      </c>
      <c r="D268" s="48" t="s">
        <v>315</v>
      </c>
      <c r="E268" s="452" t="s">
        <v>316</v>
      </c>
      <c r="F268" s="453"/>
      <c r="G268" s="48" t="s">
        <v>2402</v>
      </c>
      <c r="H268" s="50">
        <v>64</v>
      </c>
      <c r="I268" s="50">
        <v>590</v>
      </c>
      <c r="J268" s="48"/>
      <c r="K268" s="50">
        <v>0</v>
      </c>
      <c r="L268" s="50">
        <v>0</v>
      </c>
      <c r="M268" s="48"/>
      <c r="N268" s="50">
        <v>0</v>
      </c>
      <c r="O268" s="48"/>
      <c r="P268" s="50">
        <v>0</v>
      </c>
      <c r="Q268" s="48" t="s">
        <v>2712</v>
      </c>
      <c r="R268" s="50">
        <v>53</v>
      </c>
      <c r="S268" s="48" t="s">
        <v>1829</v>
      </c>
      <c r="T268" s="50">
        <v>16</v>
      </c>
      <c r="U268" s="452" t="s">
        <v>1823</v>
      </c>
      <c r="V268" s="453"/>
      <c r="W268" s="453"/>
      <c r="X268" s="454" t="s">
        <v>873</v>
      </c>
      <c r="Y268" s="453"/>
      <c r="Z268" s="453"/>
      <c r="AA268" s="453"/>
      <c r="AB268" s="453"/>
      <c r="AC268" s="453"/>
      <c r="AD268" s="50">
        <v>325597</v>
      </c>
      <c r="AE268" s="50">
        <v>864</v>
      </c>
      <c r="AF268" s="50">
        <v>1.667</v>
      </c>
      <c r="AG268" s="50">
        <v>3</v>
      </c>
      <c r="AH268" s="48"/>
      <c r="AI268" s="50">
        <v>28</v>
      </c>
      <c r="AJ268" s="50">
        <v>5</v>
      </c>
      <c r="AK268" s="50">
        <v>1.6</v>
      </c>
      <c r="AL268" s="50">
        <v>202</v>
      </c>
      <c r="AM268" s="50">
        <v>50</v>
      </c>
      <c r="AN268" s="50">
        <v>6</v>
      </c>
      <c r="AO268" s="50">
        <v>6</v>
      </c>
      <c r="AP268" s="48"/>
      <c r="AQ268" s="48"/>
      <c r="AR268" s="48"/>
      <c r="AS268" s="48"/>
      <c r="AT268" s="48" t="s">
        <v>2713</v>
      </c>
      <c r="AU268" s="50">
        <v>2.2170000000000001</v>
      </c>
      <c r="AV268" s="48"/>
      <c r="AW268" s="48"/>
      <c r="AX268" s="48"/>
      <c r="AY268" s="48"/>
      <c r="AZ268" s="48" t="s">
        <v>1825</v>
      </c>
      <c r="BA268" s="48"/>
      <c r="BB268" s="48"/>
      <c r="BC268" s="48"/>
      <c r="BD268" s="48"/>
      <c r="BE268" s="48"/>
      <c r="BF268" s="48"/>
      <c r="BG268" s="48"/>
      <c r="BH268" s="48"/>
      <c r="BI268" s="48"/>
      <c r="BJ268" s="48"/>
      <c r="BK268" s="48"/>
      <c r="BL268" s="48"/>
      <c r="BM268" s="48"/>
      <c r="BN268" s="48"/>
      <c r="BO268" s="48"/>
      <c r="BP268" s="49" t="s">
        <v>873</v>
      </c>
    </row>
    <row r="269" spans="1:68">
      <c r="A269" s="49" t="s">
        <v>1191</v>
      </c>
      <c r="B269" s="48" t="s">
        <v>314</v>
      </c>
      <c r="C269" s="50">
        <v>200</v>
      </c>
      <c r="D269" s="48" t="s">
        <v>315</v>
      </c>
      <c r="E269" s="452" t="s">
        <v>316</v>
      </c>
      <c r="F269" s="453"/>
      <c r="G269" s="48" t="s">
        <v>2405</v>
      </c>
      <c r="H269" s="50">
        <v>38</v>
      </c>
      <c r="I269" s="50">
        <v>349</v>
      </c>
      <c r="J269" s="48" t="s">
        <v>2406</v>
      </c>
      <c r="K269" s="50">
        <v>134</v>
      </c>
      <c r="L269" s="50">
        <v>845</v>
      </c>
      <c r="M269" s="48"/>
      <c r="N269" s="50">
        <v>0</v>
      </c>
      <c r="O269" s="48"/>
      <c r="P269" s="50">
        <v>0</v>
      </c>
      <c r="Q269" s="48" t="s">
        <v>2714</v>
      </c>
      <c r="R269" s="50">
        <v>48</v>
      </c>
      <c r="S269" s="48" t="s">
        <v>2408</v>
      </c>
      <c r="T269" s="50">
        <v>59</v>
      </c>
      <c r="U269" s="452" t="s">
        <v>1823</v>
      </c>
      <c r="V269" s="453"/>
      <c r="W269" s="453"/>
      <c r="X269" s="454" t="s">
        <v>1191</v>
      </c>
      <c r="Y269" s="453"/>
      <c r="Z269" s="453"/>
      <c r="AA269" s="453"/>
      <c r="AB269" s="48"/>
      <c r="AC269" s="48"/>
      <c r="AD269" s="50">
        <v>351985</v>
      </c>
      <c r="AE269" s="50">
        <v>2565</v>
      </c>
      <c r="AF269" s="50">
        <v>3.9340000000000002</v>
      </c>
      <c r="AG269" s="50">
        <v>2</v>
      </c>
      <c r="AH269" s="48"/>
      <c r="AI269" s="50">
        <v>285</v>
      </c>
      <c r="AJ269" s="50">
        <v>124</v>
      </c>
      <c r="AK269" s="50">
        <v>39.74</v>
      </c>
      <c r="AL269" s="50">
        <v>214</v>
      </c>
      <c r="AM269" s="50">
        <v>47</v>
      </c>
      <c r="AN269" s="50">
        <v>7</v>
      </c>
      <c r="AO269" s="50">
        <v>7</v>
      </c>
      <c r="AP269" s="48"/>
      <c r="AQ269" s="48"/>
      <c r="AR269" s="48"/>
      <c r="AS269" s="48"/>
      <c r="AT269" s="48" t="s">
        <v>2715</v>
      </c>
      <c r="AU269" s="50">
        <v>4.5999999999999999E-2</v>
      </c>
      <c r="AV269" s="48"/>
      <c r="AW269" s="48"/>
      <c r="AX269" s="48"/>
      <c r="AY269" s="48"/>
      <c r="AZ269" s="48" t="s">
        <v>1825</v>
      </c>
      <c r="BA269" s="50">
        <v>4</v>
      </c>
      <c r="BB269" s="50">
        <v>25</v>
      </c>
      <c r="BC269" s="50">
        <v>2</v>
      </c>
      <c r="BD269" s="50">
        <v>1</v>
      </c>
      <c r="BE269" s="50">
        <v>75</v>
      </c>
      <c r="BF269" s="50">
        <v>3.5</v>
      </c>
      <c r="BG269" s="51">
        <v>4.9652777777777777E-3</v>
      </c>
      <c r="BH269" s="50">
        <v>0</v>
      </c>
      <c r="BI269" s="50">
        <v>0</v>
      </c>
      <c r="BJ269" s="50">
        <v>0</v>
      </c>
      <c r="BK269" s="50">
        <v>0</v>
      </c>
      <c r="BL269" s="48"/>
      <c r="BM269" s="48"/>
      <c r="BN269" s="48"/>
      <c r="BO269" s="48"/>
      <c r="BP269" s="49" t="s">
        <v>1191</v>
      </c>
    </row>
    <row r="270" spans="1:68">
      <c r="A270" s="49" t="s">
        <v>662</v>
      </c>
      <c r="B270" s="48" t="s">
        <v>314</v>
      </c>
      <c r="C270" s="50">
        <v>200</v>
      </c>
      <c r="D270" s="48" t="s">
        <v>315</v>
      </c>
      <c r="E270" s="452" t="s">
        <v>316</v>
      </c>
      <c r="F270" s="453"/>
      <c r="G270" s="48" t="s">
        <v>2410</v>
      </c>
      <c r="H270" s="50">
        <v>68</v>
      </c>
      <c r="I270" s="50">
        <v>640</v>
      </c>
      <c r="J270" s="48"/>
      <c r="K270" s="50">
        <v>0</v>
      </c>
      <c r="L270" s="50">
        <v>0</v>
      </c>
      <c r="M270" s="48"/>
      <c r="N270" s="50">
        <v>0</v>
      </c>
      <c r="O270" s="48"/>
      <c r="P270" s="50">
        <v>0</v>
      </c>
      <c r="Q270" s="48" t="s">
        <v>2716</v>
      </c>
      <c r="R270" s="50">
        <v>57</v>
      </c>
      <c r="S270" s="48" t="s">
        <v>1829</v>
      </c>
      <c r="T270" s="50">
        <v>16</v>
      </c>
      <c r="U270" s="452" t="s">
        <v>1823</v>
      </c>
      <c r="V270" s="453"/>
      <c r="W270" s="453"/>
      <c r="X270" s="454" t="s">
        <v>662</v>
      </c>
      <c r="Y270" s="453"/>
      <c r="Z270" s="453"/>
      <c r="AA270" s="453"/>
      <c r="AB270" s="453"/>
      <c r="AC270" s="453"/>
      <c r="AD270" s="50">
        <v>346067</v>
      </c>
      <c r="AE270" s="50">
        <v>2517</v>
      </c>
      <c r="AF270" s="50">
        <v>3.839</v>
      </c>
      <c r="AG270" s="50">
        <v>2</v>
      </c>
      <c r="AH270" s="48"/>
      <c r="AI270" s="50">
        <v>32</v>
      </c>
      <c r="AJ270" s="50">
        <v>5</v>
      </c>
      <c r="AK270" s="50">
        <v>1.6</v>
      </c>
      <c r="AL270" s="50">
        <v>206</v>
      </c>
      <c r="AM270" s="50">
        <v>50</v>
      </c>
      <c r="AN270" s="50">
        <v>6</v>
      </c>
      <c r="AO270" s="50">
        <v>6</v>
      </c>
      <c r="AP270" s="48"/>
      <c r="AQ270" s="48"/>
      <c r="AR270" s="48"/>
      <c r="AS270" s="48"/>
      <c r="AT270" s="48" t="s">
        <v>2717</v>
      </c>
      <c r="AU270" s="50">
        <v>5.1630000000000003</v>
      </c>
      <c r="AV270" s="48"/>
      <c r="AW270" s="48"/>
      <c r="AX270" s="48"/>
      <c r="AY270" s="48"/>
      <c r="AZ270" s="48" t="s">
        <v>1825</v>
      </c>
      <c r="BA270" s="48"/>
      <c r="BB270" s="48"/>
      <c r="BC270" s="48"/>
      <c r="BD270" s="48"/>
      <c r="BE270" s="48"/>
      <c r="BF270" s="48"/>
      <c r="BG270" s="48"/>
      <c r="BH270" s="48"/>
      <c r="BI270" s="48"/>
      <c r="BJ270" s="48"/>
      <c r="BK270" s="48"/>
      <c r="BL270" s="48"/>
      <c r="BM270" s="48"/>
      <c r="BN270" s="48"/>
      <c r="BO270" s="48"/>
      <c r="BP270" s="49" t="s">
        <v>662</v>
      </c>
    </row>
    <row r="271" spans="1:68">
      <c r="A271" s="49" t="s">
        <v>844</v>
      </c>
      <c r="B271" s="48" t="s">
        <v>314</v>
      </c>
      <c r="C271" s="50">
        <v>200</v>
      </c>
      <c r="D271" s="48" t="s">
        <v>315</v>
      </c>
      <c r="E271" s="452" t="s">
        <v>316</v>
      </c>
      <c r="F271" s="453"/>
      <c r="G271" s="48" t="s">
        <v>2414</v>
      </c>
      <c r="H271" s="50">
        <v>43</v>
      </c>
      <c r="I271" s="50">
        <v>388</v>
      </c>
      <c r="J271" s="48" t="s">
        <v>2415</v>
      </c>
      <c r="K271" s="50">
        <v>123</v>
      </c>
      <c r="L271" s="50">
        <v>816</v>
      </c>
      <c r="M271" s="48"/>
      <c r="N271" s="50">
        <v>0</v>
      </c>
      <c r="O271" s="48"/>
      <c r="P271" s="50">
        <v>0</v>
      </c>
      <c r="Q271" s="48" t="s">
        <v>2718</v>
      </c>
      <c r="R271" s="50">
        <v>32</v>
      </c>
      <c r="S271" s="48"/>
      <c r="T271" s="50">
        <v>0</v>
      </c>
      <c r="U271" s="452" t="s">
        <v>1823</v>
      </c>
      <c r="V271" s="453"/>
      <c r="W271" s="453"/>
      <c r="X271" s="454" t="s">
        <v>844</v>
      </c>
      <c r="Y271" s="453"/>
      <c r="Z271" s="453"/>
      <c r="AA271" s="453"/>
      <c r="AB271" s="453"/>
      <c r="AC271" s="48"/>
      <c r="AD271" s="50">
        <v>376041</v>
      </c>
      <c r="AE271" s="50">
        <v>2793</v>
      </c>
      <c r="AF271" s="50">
        <v>4.0110000000000001</v>
      </c>
      <c r="AG271" s="50">
        <v>2</v>
      </c>
      <c r="AH271" s="48"/>
      <c r="AI271" s="50">
        <v>290</v>
      </c>
      <c r="AJ271" s="50">
        <v>124</v>
      </c>
      <c r="AK271" s="50">
        <v>39.74</v>
      </c>
      <c r="AL271" s="50">
        <v>223</v>
      </c>
      <c r="AM271" s="50">
        <v>51</v>
      </c>
      <c r="AN271" s="50">
        <v>7</v>
      </c>
      <c r="AO271" s="50">
        <v>7</v>
      </c>
      <c r="AP271" s="48"/>
      <c r="AQ271" s="48"/>
      <c r="AR271" s="48"/>
      <c r="AS271" s="48"/>
      <c r="AT271" s="48" t="s">
        <v>2719</v>
      </c>
      <c r="AU271" s="50">
        <v>0.16</v>
      </c>
      <c r="AV271" s="48"/>
      <c r="AW271" s="48"/>
      <c r="AX271" s="48"/>
      <c r="AY271" s="48"/>
      <c r="AZ271" s="48" t="s">
        <v>1825</v>
      </c>
      <c r="BA271" s="48"/>
      <c r="BB271" s="48"/>
      <c r="BC271" s="48"/>
      <c r="BD271" s="48"/>
      <c r="BE271" s="48"/>
      <c r="BF271" s="48"/>
      <c r="BG271" s="48"/>
      <c r="BH271" s="48"/>
      <c r="BI271" s="48"/>
      <c r="BJ271" s="48"/>
      <c r="BK271" s="48"/>
      <c r="BL271" s="48"/>
      <c r="BM271" s="48"/>
      <c r="BN271" s="48"/>
      <c r="BO271" s="48"/>
      <c r="BP271" s="49" t="s">
        <v>844</v>
      </c>
    </row>
    <row r="272" spans="1:68">
      <c r="A272" s="49" t="s">
        <v>2720</v>
      </c>
      <c r="B272" s="48" t="s">
        <v>314</v>
      </c>
      <c r="C272" s="50">
        <v>200</v>
      </c>
      <c r="D272" s="48" t="s">
        <v>315</v>
      </c>
      <c r="E272" s="452" t="s">
        <v>316</v>
      </c>
      <c r="F272" s="453"/>
      <c r="G272" s="48" t="s">
        <v>2419</v>
      </c>
      <c r="H272" s="50">
        <v>69</v>
      </c>
      <c r="I272" s="50">
        <v>654</v>
      </c>
      <c r="J272" s="48" t="s">
        <v>2420</v>
      </c>
      <c r="K272" s="50">
        <v>133</v>
      </c>
      <c r="L272" s="50">
        <v>836</v>
      </c>
      <c r="M272" s="48"/>
      <c r="N272" s="50">
        <v>0</v>
      </c>
      <c r="O272" s="48"/>
      <c r="P272" s="50">
        <v>0</v>
      </c>
      <c r="Q272" s="48" t="s">
        <v>2721</v>
      </c>
      <c r="R272" s="50">
        <v>51</v>
      </c>
      <c r="S272" s="48" t="s">
        <v>2722</v>
      </c>
      <c r="T272" s="50">
        <v>37</v>
      </c>
      <c r="U272" s="452" t="s">
        <v>1823</v>
      </c>
      <c r="V272" s="453"/>
      <c r="W272" s="453"/>
      <c r="X272" s="454" t="s">
        <v>2720</v>
      </c>
      <c r="Y272" s="453"/>
      <c r="Z272" s="453"/>
      <c r="AA272" s="453"/>
      <c r="AB272" s="453"/>
      <c r="AC272" s="453"/>
      <c r="AD272" s="50">
        <v>372765</v>
      </c>
      <c r="AE272" s="50">
        <v>4047</v>
      </c>
      <c r="AF272" s="50">
        <v>5.7329999999999997</v>
      </c>
      <c r="AG272" s="50">
        <v>3</v>
      </c>
      <c r="AH272" s="48"/>
      <c r="AI272" s="50">
        <v>63</v>
      </c>
      <c r="AJ272" s="50">
        <v>5</v>
      </c>
      <c r="AK272" s="50">
        <v>1.6</v>
      </c>
      <c r="AL272" s="50">
        <v>238</v>
      </c>
      <c r="AM272" s="50">
        <v>50</v>
      </c>
      <c r="AN272" s="50">
        <v>7</v>
      </c>
      <c r="AO272" s="50">
        <v>7</v>
      </c>
      <c r="AP272" s="48"/>
      <c r="AQ272" s="48"/>
      <c r="AR272" s="48"/>
      <c r="AS272" s="48"/>
      <c r="AT272" s="48" t="s">
        <v>2723</v>
      </c>
      <c r="AU272" s="50">
        <v>3.7999999999999999E-2</v>
      </c>
      <c r="AV272" s="48"/>
      <c r="AW272" s="48"/>
      <c r="AX272" s="48"/>
      <c r="AY272" s="48"/>
      <c r="AZ272" s="48" t="s">
        <v>1825</v>
      </c>
      <c r="BA272" s="48"/>
      <c r="BB272" s="48"/>
      <c r="BC272" s="48"/>
      <c r="BD272" s="48"/>
      <c r="BE272" s="48"/>
      <c r="BF272" s="48"/>
      <c r="BG272" s="48"/>
      <c r="BH272" s="48"/>
      <c r="BI272" s="48"/>
      <c r="BJ272" s="48"/>
      <c r="BK272" s="48"/>
      <c r="BL272" s="48"/>
      <c r="BM272" s="48"/>
      <c r="BN272" s="48"/>
      <c r="BO272" s="48"/>
      <c r="BP272" s="49" t="s">
        <v>2720</v>
      </c>
    </row>
    <row r="273" spans="1:68">
      <c r="A273" s="49" t="s">
        <v>1719</v>
      </c>
      <c r="B273" s="48" t="s">
        <v>314</v>
      </c>
      <c r="C273" s="50">
        <v>404</v>
      </c>
      <c r="D273" s="48" t="s">
        <v>399</v>
      </c>
      <c r="E273" s="48" t="s">
        <v>347</v>
      </c>
      <c r="F273" s="452" t="s">
        <v>400</v>
      </c>
      <c r="G273" s="453"/>
      <c r="H273" s="50">
        <v>0</v>
      </c>
      <c r="I273" s="50">
        <v>0</v>
      </c>
      <c r="J273" s="48"/>
      <c r="K273" s="50">
        <v>0</v>
      </c>
      <c r="L273" s="50">
        <v>0</v>
      </c>
      <c r="M273" s="48"/>
      <c r="N273" s="50">
        <v>0</v>
      </c>
      <c r="O273" s="48"/>
      <c r="P273" s="50">
        <v>0</v>
      </c>
      <c r="Q273" s="48"/>
      <c r="R273" s="50">
        <v>0</v>
      </c>
      <c r="S273" s="48"/>
      <c r="T273" s="50">
        <v>0</v>
      </c>
      <c r="U273" s="48"/>
      <c r="V273" s="48"/>
      <c r="W273" s="48"/>
      <c r="X273" s="48"/>
      <c r="Y273" s="48"/>
      <c r="Z273" s="48"/>
      <c r="AA273" s="48"/>
      <c r="AB273" s="48"/>
      <c r="AC273" s="48"/>
      <c r="AD273" s="50">
        <v>0</v>
      </c>
      <c r="AE273" s="50">
        <v>0</v>
      </c>
      <c r="AF273" s="50">
        <v>0</v>
      </c>
      <c r="AG273" s="50">
        <v>4</v>
      </c>
      <c r="AH273" s="48"/>
      <c r="AI273" s="50">
        <v>1</v>
      </c>
      <c r="AJ273" s="50">
        <v>1</v>
      </c>
      <c r="AK273" s="50">
        <v>0.32</v>
      </c>
      <c r="AL273" s="50">
        <v>0</v>
      </c>
      <c r="AM273" s="50">
        <v>0</v>
      </c>
      <c r="AN273" s="50">
        <v>0</v>
      </c>
      <c r="AO273" s="50">
        <v>0</v>
      </c>
      <c r="AP273" s="48"/>
      <c r="AQ273" s="48"/>
      <c r="AR273" s="48"/>
      <c r="AS273" s="48"/>
      <c r="AT273" s="48"/>
      <c r="AU273" s="50">
        <v>1.51</v>
      </c>
      <c r="AV273" s="48"/>
      <c r="AW273" s="48"/>
      <c r="AX273" s="48"/>
      <c r="AY273" s="48"/>
      <c r="AZ273" s="48" t="s">
        <v>1825</v>
      </c>
      <c r="BA273" s="48"/>
      <c r="BB273" s="48"/>
      <c r="BC273" s="48"/>
      <c r="BD273" s="48"/>
      <c r="BE273" s="48"/>
      <c r="BF273" s="48"/>
      <c r="BG273" s="48"/>
      <c r="BH273" s="48"/>
      <c r="BI273" s="48"/>
      <c r="BJ273" s="48"/>
      <c r="BK273" s="48"/>
      <c r="BL273" s="48"/>
      <c r="BM273" s="48"/>
      <c r="BN273" s="48"/>
      <c r="BO273" s="48"/>
      <c r="BP273" s="49" t="s">
        <v>1719</v>
      </c>
    </row>
    <row r="274" spans="1:68">
      <c r="A274" s="49" t="s">
        <v>493</v>
      </c>
      <c r="B274" s="48" t="s">
        <v>314</v>
      </c>
      <c r="C274" s="50">
        <v>200</v>
      </c>
      <c r="D274" s="48" t="s">
        <v>315</v>
      </c>
      <c r="E274" s="452" t="s">
        <v>316</v>
      </c>
      <c r="F274" s="453"/>
      <c r="G274" s="48" t="s">
        <v>2425</v>
      </c>
      <c r="H274" s="50">
        <v>21</v>
      </c>
      <c r="I274" s="50">
        <v>225</v>
      </c>
      <c r="J274" s="48"/>
      <c r="K274" s="50">
        <v>0</v>
      </c>
      <c r="L274" s="50">
        <v>0</v>
      </c>
      <c r="M274" s="48"/>
      <c r="N274" s="50">
        <v>0</v>
      </c>
      <c r="O274" s="48" t="s">
        <v>2426</v>
      </c>
      <c r="P274" s="50">
        <v>24</v>
      </c>
      <c r="Q274" s="48" t="s">
        <v>1974</v>
      </c>
      <c r="R274" s="50">
        <v>40</v>
      </c>
      <c r="S274" s="48"/>
      <c r="T274" s="50">
        <v>0</v>
      </c>
      <c r="U274" s="452" t="s">
        <v>1823</v>
      </c>
      <c r="V274" s="453"/>
      <c r="W274" s="453"/>
      <c r="X274" s="454" t="s">
        <v>493</v>
      </c>
      <c r="Y274" s="453"/>
      <c r="Z274" s="453"/>
      <c r="AA274" s="453"/>
      <c r="AB274" s="48"/>
      <c r="AC274" s="48"/>
      <c r="AD274" s="50">
        <v>401152</v>
      </c>
      <c r="AE274" s="50">
        <v>1013</v>
      </c>
      <c r="AF274" s="50">
        <v>1.5649999999999999</v>
      </c>
      <c r="AG274" s="50">
        <v>2</v>
      </c>
      <c r="AH274" s="48"/>
      <c r="AI274" s="50">
        <v>30</v>
      </c>
      <c r="AJ274" s="50">
        <v>8</v>
      </c>
      <c r="AK274" s="50">
        <v>2.56</v>
      </c>
      <c r="AL274" s="50">
        <v>170</v>
      </c>
      <c r="AM274" s="50">
        <v>33</v>
      </c>
      <c r="AN274" s="50">
        <v>6</v>
      </c>
      <c r="AO274" s="50">
        <v>6</v>
      </c>
      <c r="AP274" s="48"/>
      <c r="AQ274" s="48"/>
      <c r="AR274" s="48"/>
      <c r="AS274" s="48"/>
      <c r="AT274" s="48" t="s">
        <v>2724</v>
      </c>
      <c r="AU274" s="50">
        <v>0.153</v>
      </c>
      <c r="AV274" s="48"/>
      <c r="AW274" s="48"/>
      <c r="AX274" s="48"/>
      <c r="AY274" s="48"/>
      <c r="AZ274" s="48" t="s">
        <v>1825</v>
      </c>
      <c r="BA274" s="50">
        <v>1</v>
      </c>
      <c r="BB274" s="50">
        <v>100</v>
      </c>
      <c r="BC274" s="50">
        <v>1</v>
      </c>
      <c r="BD274" s="50">
        <v>1</v>
      </c>
      <c r="BE274" s="50">
        <v>100</v>
      </c>
      <c r="BF274" s="50">
        <v>1</v>
      </c>
      <c r="BG274" s="51">
        <v>0</v>
      </c>
      <c r="BH274" s="50">
        <v>0</v>
      </c>
      <c r="BI274" s="50">
        <v>0</v>
      </c>
      <c r="BJ274" s="50">
        <v>0</v>
      </c>
      <c r="BK274" s="50">
        <v>0</v>
      </c>
      <c r="BL274" s="48"/>
      <c r="BM274" s="48"/>
      <c r="BN274" s="48"/>
      <c r="BO274" s="48"/>
      <c r="BP274" s="49" t="s">
        <v>493</v>
      </c>
    </row>
    <row r="275" spans="1:68">
      <c r="A275" s="49" t="s">
        <v>2725</v>
      </c>
      <c r="B275" s="48" t="s">
        <v>314</v>
      </c>
      <c r="C275" s="50">
        <v>200</v>
      </c>
      <c r="D275" s="48" t="s">
        <v>315</v>
      </c>
      <c r="E275" s="452" t="s">
        <v>316</v>
      </c>
      <c r="F275" s="453"/>
      <c r="G275" s="48" t="s">
        <v>2429</v>
      </c>
      <c r="H275" s="50">
        <v>72</v>
      </c>
      <c r="I275" s="50">
        <v>619</v>
      </c>
      <c r="J275" s="48"/>
      <c r="K275" s="50">
        <v>0</v>
      </c>
      <c r="L275" s="50">
        <v>0</v>
      </c>
      <c r="M275" s="48"/>
      <c r="N275" s="50">
        <v>0</v>
      </c>
      <c r="O275" s="48"/>
      <c r="P275" s="50">
        <v>0</v>
      </c>
      <c r="Q275" s="48" t="s">
        <v>2726</v>
      </c>
      <c r="R275" s="50">
        <v>61</v>
      </c>
      <c r="S275" s="48" t="s">
        <v>1829</v>
      </c>
      <c r="T275" s="50">
        <v>16</v>
      </c>
      <c r="U275" s="452" t="s">
        <v>1823</v>
      </c>
      <c r="V275" s="453"/>
      <c r="W275" s="453"/>
      <c r="X275" s="454" t="s">
        <v>2725</v>
      </c>
      <c r="Y275" s="453"/>
      <c r="Z275" s="453"/>
      <c r="AA275" s="453"/>
      <c r="AB275" s="453"/>
      <c r="AC275" s="453"/>
      <c r="AD275" s="50">
        <v>356230</v>
      </c>
      <c r="AE275" s="50">
        <v>3679</v>
      </c>
      <c r="AF275" s="50">
        <v>5.34</v>
      </c>
      <c r="AG275" s="50">
        <v>4</v>
      </c>
      <c r="AH275" s="48"/>
      <c r="AI275" s="50">
        <v>41</v>
      </c>
      <c r="AJ275" s="50">
        <v>5</v>
      </c>
      <c r="AK275" s="50">
        <v>1.6</v>
      </c>
      <c r="AL275" s="50">
        <v>215</v>
      </c>
      <c r="AM275" s="50">
        <v>50</v>
      </c>
      <c r="AN275" s="50">
        <v>6</v>
      </c>
      <c r="AO275" s="50">
        <v>6</v>
      </c>
      <c r="AP275" s="48"/>
      <c r="AQ275" s="48"/>
      <c r="AR275" s="48"/>
      <c r="AS275" s="48"/>
      <c r="AT275" s="48" t="s">
        <v>2727</v>
      </c>
      <c r="AU275" s="50">
        <v>0.126</v>
      </c>
      <c r="AV275" s="48"/>
      <c r="AW275" s="48"/>
      <c r="AX275" s="48"/>
      <c r="AY275" s="48"/>
      <c r="AZ275" s="48" t="s">
        <v>1825</v>
      </c>
      <c r="BA275" s="50">
        <v>11</v>
      </c>
      <c r="BB275" s="50">
        <v>63.64</v>
      </c>
      <c r="BC275" s="50">
        <v>7</v>
      </c>
      <c r="BD275" s="50">
        <v>7</v>
      </c>
      <c r="BE275" s="50">
        <v>90.91</v>
      </c>
      <c r="BF275" s="50">
        <v>2.1800000000000002</v>
      </c>
      <c r="BG275" s="51">
        <v>4.0046296296296297E-3</v>
      </c>
      <c r="BH275" s="50">
        <v>0</v>
      </c>
      <c r="BI275" s="50">
        <v>0</v>
      </c>
      <c r="BJ275" s="50">
        <v>0</v>
      </c>
      <c r="BK275" s="50">
        <v>0</v>
      </c>
      <c r="BL275" s="48"/>
      <c r="BM275" s="48"/>
      <c r="BN275" s="48"/>
      <c r="BO275" s="48"/>
      <c r="BP275" s="49" t="s">
        <v>2725</v>
      </c>
    </row>
    <row r="276" spans="1:68">
      <c r="A276" s="49" t="s">
        <v>874</v>
      </c>
      <c r="B276" s="48" t="s">
        <v>314</v>
      </c>
      <c r="C276" s="50">
        <v>200</v>
      </c>
      <c r="D276" s="48" t="s">
        <v>315</v>
      </c>
      <c r="E276" s="452" t="s">
        <v>316</v>
      </c>
      <c r="F276" s="453"/>
      <c r="G276" s="48" t="s">
        <v>2432</v>
      </c>
      <c r="H276" s="50">
        <v>115</v>
      </c>
      <c r="I276" s="50">
        <v>1071</v>
      </c>
      <c r="J276" s="48"/>
      <c r="K276" s="50">
        <v>0</v>
      </c>
      <c r="L276" s="50">
        <v>0</v>
      </c>
      <c r="M276" s="48"/>
      <c r="N276" s="50">
        <v>0</v>
      </c>
      <c r="O276" s="48"/>
      <c r="P276" s="50">
        <v>0</v>
      </c>
      <c r="Q276" s="48" t="s">
        <v>2728</v>
      </c>
      <c r="R276" s="50">
        <v>104</v>
      </c>
      <c r="S276" s="48" t="s">
        <v>1829</v>
      </c>
      <c r="T276" s="50">
        <v>16</v>
      </c>
      <c r="U276" s="452" t="s">
        <v>1823</v>
      </c>
      <c r="V276" s="453"/>
      <c r="W276" s="453"/>
      <c r="X276" s="454" t="s">
        <v>874</v>
      </c>
      <c r="Y276" s="453"/>
      <c r="Z276" s="453"/>
      <c r="AA276" s="453"/>
      <c r="AB276" s="453"/>
      <c r="AC276" s="453"/>
      <c r="AD276" s="50">
        <v>333028</v>
      </c>
      <c r="AE276" s="50">
        <v>1440</v>
      </c>
      <c r="AF276" s="50">
        <v>2.448</v>
      </c>
      <c r="AG276" s="50">
        <v>3</v>
      </c>
      <c r="AH276" s="48"/>
      <c r="AI276" s="50">
        <v>28</v>
      </c>
      <c r="AJ276" s="50">
        <v>5</v>
      </c>
      <c r="AK276" s="50">
        <v>1.6</v>
      </c>
      <c r="AL276" s="50">
        <v>202</v>
      </c>
      <c r="AM276" s="50">
        <v>50</v>
      </c>
      <c r="AN276" s="50">
        <v>6</v>
      </c>
      <c r="AO276" s="50">
        <v>6</v>
      </c>
      <c r="AP276" s="48"/>
      <c r="AQ276" s="48"/>
      <c r="AR276" s="48"/>
      <c r="AS276" s="48"/>
      <c r="AT276" s="48" t="s">
        <v>2729</v>
      </c>
      <c r="AU276" s="50">
        <v>0.17</v>
      </c>
      <c r="AV276" s="48"/>
      <c r="AW276" s="48"/>
      <c r="AX276" s="48"/>
      <c r="AY276" s="48"/>
      <c r="AZ276" s="48" t="s">
        <v>1825</v>
      </c>
      <c r="BA276" s="48"/>
      <c r="BB276" s="48"/>
      <c r="BC276" s="48"/>
      <c r="BD276" s="48"/>
      <c r="BE276" s="48"/>
      <c r="BF276" s="48"/>
      <c r="BG276" s="48"/>
      <c r="BH276" s="48"/>
      <c r="BI276" s="48"/>
      <c r="BJ276" s="48"/>
      <c r="BK276" s="48"/>
      <c r="BL276" s="48"/>
      <c r="BM276" s="48"/>
      <c r="BN276" s="48"/>
      <c r="BO276" s="48"/>
      <c r="BP276" s="49" t="s">
        <v>874</v>
      </c>
    </row>
    <row r="277" spans="1:68">
      <c r="A277" s="49" t="s">
        <v>937</v>
      </c>
      <c r="B277" s="48" t="s">
        <v>314</v>
      </c>
      <c r="C277" s="50">
        <v>200</v>
      </c>
      <c r="D277" s="48" t="s">
        <v>315</v>
      </c>
      <c r="E277" s="452" t="s">
        <v>316</v>
      </c>
      <c r="F277" s="453"/>
      <c r="G277" s="48" t="s">
        <v>2435</v>
      </c>
      <c r="H277" s="50">
        <v>59</v>
      </c>
      <c r="I277" s="50">
        <v>559</v>
      </c>
      <c r="J277" s="48" t="s">
        <v>2436</v>
      </c>
      <c r="K277" s="50">
        <v>131</v>
      </c>
      <c r="L277" s="50">
        <v>866</v>
      </c>
      <c r="M277" s="48"/>
      <c r="N277" s="50">
        <v>0</v>
      </c>
      <c r="O277" s="48"/>
      <c r="P277" s="50">
        <v>0</v>
      </c>
      <c r="Q277" s="48" t="s">
        <v>2730</v>
      </c>
      <c r="R277" s="50">
        <v>97</v>
      </c>
      <c r="S277" s="48" t="s">
        <v>2731</v>
      </c>
      <c r="T277" s="50">
        <v>179</v>
      </c>
      <c r="U277" s="452" t="s">
        <v>1823</v>
      </c>
      <c r="V277" s="453"/>
      <c r="W277" s="453"/>
      <c r="X277" s="454" t="s">
        <v>937</v>
      </c>
      <c r="Y277" s="453"/>
      <c r="Z277" s="453"/>
      <c r="AA277" s="453"/>
      <c r="AB277" s="453"/>
      <c r="AC277" s="453"/>
      <c r="AD277" s="50">
        <v>344824</v>
      </c>
      <c r="AE277" s="50">
        <v>1553</v>
      </c>
      <c r="AF277" s="50">
        <v>2.7069999999999999</v>
      </c>
      <c r="AG277" s="50">
        <v>3</v>
      </c>
      <c r="AH277" s="48"/>
      <c r="AI277" s="50">
        <v>34</v>
      </c>
      <c r="AJ277" s="50">
        <v>6</v>
      </c>
      <c r="AK277" s="50">
        <v>1.92</v>
      </c>
      <c r="AL277" s="50">
        <v>209</v>
      </c>
      <c r="AM277" s="50">
        <v>50</v>
      </c>
      <c r="AN277" s="50">
        <v>7</v>
      </c>
      <c r="AO277" s="50">
        <v>7</v>
      </c>
      <c r="AP277" s="48"/>
      <c r="AQ277" s="48"/>
      <c r="AR277" s="48"/>
      <c r="AS277" s="48"/>
      <c r="AT277" s="48" t="s">
        <v>2732</v>
      </c>
      <c r="AU277" s="50">
        <v>0.04</v>
      </c>
      <c r="AV277" s="48"/>
      <c r="AW277" s="48"/>
      <c r="AX277" s="48"/>
      <c r="AY277" s="48"/>
      <c r="AZ277" s="48" t="s">
        <v>1825</v>
      </c>
      <c r="BA277" s="50">
        <v>2</v>
      </c>
      <c r="BB277" s="50">
        <v>100</v>
      </c>
      <c r="BC277" s="50">
        <v>2</v>
      </c>
      <c r="BD277" s="50">
        <v>2</v>
      </c>
      <c r="BE277" s="50">
        <v>100</v>
      </c>
      <c r="BF277" s="50">
        <v>1</v>
      </c>
      <c r="BG277" s="51">
        <v>0</v>
      </c>
      <c r="BH277" s="50">
        <v>0</v>
      </c>
      <c r="BI277" s="50">
        <v>0</v>
      </c>
      <c r="BJ277" s="50">
        <v>0</v>
      </c>
      <c r="BK277" s="50">
        <v>0</v>
      </c>
      <c r="BL277" s="48"/>
      <c r="BM277" s="48"/>
      <c r="BN277" s="48"/>
      <c r="BO277" s="48"/>
      <c r="BP277" s="49" t="s">
        <v>937</v>
      </c>
    </row>
    <row r="278" spans="1:68">
      <c r="A278" s="49" t="s">
        <v>1054</v>
      </c>
      <c r="B278" s="48" t="s">
        <v>314</v>
      </c>
      <c r="C278" s="50">
        <v>200</v>
      </c>
      <c r="D278" s="48" t="s">
        <v>315</v>
      </c>
      <c r="E278" s="452" t="s">
        <v>316</v>
      </c>
      <c r="F278" s="453"/>
      <c r="G278" s="48" t="s">
        <v>2440</v>
      </c>
      <c r="H278" s="50">
        <v>64</v>
      </c>
      <c r="I278" s="50">
        <v>573</v>
      </c>
      <c r="J278" s="48" t="s">
        <v>2441</v>
      </c>
      <c r="K278" s="50">
        <v>138</v>
      </c>
      <c r="L278" s="50">
        <v>930</v>
      </c>
      <c r="M278" s="48"/>
      <c r="N278" s="50">
        <v>0</v>
      </c>
      <c r="O278" s="48"/>
      <c r="P278" s="50">
        <v>0</v>
      </c>
      <c r="Q278" s="48" t="s">
        <v>2733</v>
      </c>
      <c r="R278" s="50">
        <v>112</v>
      </c>
      <c r="S278" s="48" t="s">
        <v>2734</v>
      </c>
      <c r="T278" s="50">
        <v>101</v>
      </c>
      <c r="U278" s="452" t="s">
        <v>1823</v>
      </c>
      <c r="V278" s="453"/>
      <c r="W278" s="453"/>
      <c r="X278" s="454" t="s">
        <v>1054</v>
      </c>
      <c r="Y278" s="453"/>
      <c r="Z278" s="453"/>
      <c r="AA278" s="453"/>
      <c r="AB278" s="453"/>
      <c r="AC278" s="453"/>
      <c r="AD278" s="50">
        <v>335636</v>
      </c>
      <c r="AE278" s="50">
        <v>1322</v>
      </c>
      <c r="AF278" s="50">
        <v>2.2719999999999998</v>
      </c>
      <c r="AG278" s="50">
        <v>3</v>
      </c>
      <c r="AH278" s="48"/>
      <c r="AI278" s="50">
        <v>28</v>
      </c>
      <c r="AJ278" s="50">
        <v>5</v>
      </c>
      <c r="AK278" s="50">
        <v>1.6</v>
      </c>
      <c r="AL278" s="50">
        <v>204</v>
      </c>
      <c r="AM278" s="50">
        <v>50</v>
      </c>
      <c r="AN278" s="50">
        <v>7</v>
      </c>
      <c r="AO278" s="50">
        <v>7</v>
      </c>
      <c r="AP278" s="48"/>
      <c r="AQ278" s="48"/>
      <c r="AR278" s="48"/>
      <c r="AS278" s="48"/>
      <c r="AT278" s="48" t="s">
        <v>2735</v>
      </c>
      <c r="AU278" s="50">
        <v>0.16400000000000001</v>
      </c>
      <c r="AV278" s="48"/>
      <c r="AW278" s="48"/>
      <c r="AX278" s="48"/>
      <c r="AY278" s="48"/>
      <c r="AZ278" s="48" t="s">
        <v>1825</v>
      </c>
      <c r="BA278" s="48"/>
      <c r="BB278" s="48"/>
      <c r="BC278" s="48"/>
      <c r="BD278" s="48"/>
      <c r="BE278" s="48"/>
      <c r="BF278" s="48"/>
      <c r="BG278" s="48"/>
      <c r="BH278" s="48"/>
      <c r="BI278" s="48"/>
      <c r="BJ278" s="48"/>
      <c r="BK278" s="48"/>
      <c r="BL278" s="48"/>
      <c r="BM278" s="48"/>
      <c r="BN278" s="48"/>
      <c r="BO278" s="48"/>
      <c r="BP278" s="49" t="s">
        <v>1054</v>
      </c>
    </row>
    <row r="279" spans="1:68">
      <c r="A279" s="49" t="s">
        <v>529</v>
      </c>
      <c r="B279" s="48" t="s">
        <v>314</v>
      </c>
      <c r="C279" s="50">
        <v>200</v>
      </c>
      <c r="D279" s="48" t="s">
        <v>315</v>
      </c>
      <c r="E279" s="452" t="s">
        <v>316</v>
      </c>
      <c r="F279" s="453"/>
      <c r="G279" s="48" t="s">
        <v>2445</v>
      </c>
      <c r="H279" s="50">
        <v>94</v>
      </c>
      <c r="I279" s="50">
        <v>841</v>
      </c>
      <c r="J279" s="48"/>
      <c r="K279" s="50">
        <v>0</v>
      </c>
      <c r="L279" s="50">
        <v>0</v>
      </c>
      <c r="M279" s="48"/>
      <c r="N279" s="50">
        <v>0</v>
      </c>
      <c r="O279" s="48"/>
      <c r="P279" s="50">
        <v>0</v>
      </c>
      <c r="Q279" s="48" t="s">
        <v>2736</v>
      </c>
      <c r="R279" s="50">
        <v>83</v>
      </c>
      <c r="S279" s="48" t="s">
        <v>1829</v>
      </c>
      <c r="T279" s="50">
        <v>16</v>
      </c>
      <c r="U279" s="452" t="s">
        <v>1823</v>
      </c>
      <c r="V279" s="453"/>
      <c r="W279" s="453"/>
      <c r="X279" s="454" t="s">
        <v>529</v>
      </c>
      <c r="Y279" s="453"/>
      <c r="Z279" s="453"/>
      <c r="AA279" s="453"/>
      <c r="AB279" s="453"/>
      <c r="AC279" s="453"/>
      <c r="AD279" s="50">
        <v>330125</v>
      </c>
      <c r="AE279" s="50">
        <v>1242</v>
      </c>
      <c r="AF279" s="50">
        <v>2.1859999999999999</v>
      </c>
      <c r="AG279" s="50">
        <v>2</v>
      </c>
      <c r="AH279" s="48"/>
      <c r="AI279" s="50">
        <v>28</v>
      </c>
      <c r="AJ279" s="50">
        <v>5</v>
      </c>
      <c r="AK279" s="50">
        <v>1.6</v>
      </c>
      <c r="AL279" s="50">
        <v>202</v>
      </c>
      <c r="AM279" s="50">
        <v>50</v>
      </c>
      <c r="AN279" s="50">
        <v>6</v>
      </c>
      <c r="AO279" s="50">
        <v>6</v>
      </c>
      <c r="AP279" s="48"/>
      <c r="AQ279" s="48"/>
      <c r="AR279" s="48"/>
      <c r="AS279" s="48"/>
      <c r="AT279" s="48" t="s">
        <v>2737</v>
      </c>
      <c r="AU279" s="50">
        <v>0.13500000000000001</v>
      </c>
      <c r="AV279" s="48"/>
      <c r="AW279" s="48"/>
      <c r="AX279" s="48"/>
      <c r="AY279" s="48"/>
      <c r="AZ279" s="48" t="s">
        <v>1825</v>
      </c>
      <c r="BA279" s="50">
        <v>1</v>
      </c>
      <c r="BB279" s="50">
        <v>100</v>
      </c>
      <c r="BC279" s="50">
        <v>1</v>
      </c>
      <c r="BD279" s="50">
        <v>1</v>
      </c>
      <c r="BE279" s="50">
        <v>100</v>
      </c>
      <c r="BF279" s="50">
        <v>1</v>
      </c>
      <c r="BG279" s="51">
        <v>0</v>
      </c>
      <c r="BH279" s="50">
        <v>0</v>
      </c>
      <c r="BI279" s="50">
        <v>0</v>
      </c>
      <c r="BJ279" s="50">
        <v>0</v>
      </c>
      <c r="BK279" s="50">
        <v>0</v>
      </c>
      <c r="BL279" s="48"/>
      <c r="BM279" s="48"/>
      <c r="BN279" s="48"/>
      <c r="BO279" s="48"/>
      <c r="BP279" s="49" t="s">
        <v>529</v>
      </c>
    </row>
    <row r="280" spans="1:68">
      <c r="A280" s="49" t="s">
        <v>1010</v>
      </c>
      <c r="B280" s="48" t="s">
        <v>314</v>
      </c>
      <c r="C280" s="50">
        <v>200</v>
      </c>
      <c r="D280" s="48" t="s">
        <v>315</v>
      </c>
      <c r="E280" s="452" t="s">
        <v>316</v>
      </c>
      <c r="F280" s="453"/>
      <c r="G280" s="48" t="s">
        <v>2449</v>
      </c>
      <c r="H280" s="50">
        <v>60</v>
      </c>
      <c r="I280" s="50">
        <v>585</v>
      </c>
      <c r="J280" s="48" t="s">
        <v>2450</v>
      </c>
      <c r="K280" s="50">
        <v>134</v>
      </c>
      <c r="L280" s="50">
        <v>909</v>
      </c>
      <c r="M280" s="48"/>
      <c r="N280" s="50">
        <v>0</v>
      </c>
      <c r="O280" s="48"/>
      <c r="P280" s="50">
        <v>0</v>
      </c>
      <c r="Q280" s="48" t="s">
        <v>2451</v>
      </c>
      <c r="R280" s="50">
        <v>55</v>
      </c>
      <c r="S280" s="48" t="s">
        <v>2452</v>
      </c>
      <c r="T280" s="50">
        <v>29</v>
      </c>
      <c r="U280" s="452" t="s">
        <v>1823</v>
      </c>
      <c r="V280" s="453"/>
      <c r="W280" s="453"/>
      <c r="X280" s="454" t="s">
        <v>1010</v>
      </c>
      <c r="Y280" s="453"/>
      <c r="Z280" s="453"/>
      <c r="AA280" s="453"/>
      <c r="AB280" s="453"/>
      <c r="AC280" s="453"/>
      <c r="AD280" s="50">
        <v>364085</v>
      </c>
      <c r="AE280" s="50">
        <v>3213</v>
      </c>
      <c r="AF280" s="50">
        <v>4.7370000000000001</v>
      </c>
      <c r="AG280" s="50">
        <v>3</v>
      </c>
      <c r="AH280" s="48"/>
      <c r="AI280" s="50">
        <v>46</v>
      </c>
      <c r="AJ280" s="50">
        <v>8</v>
      </c>
      <c r="AK280" s="50">
        <v>2.56</v>
      </c>
      <c r="AL280" s="50">
        <v>219</v>
      </c>
      <c r="AM280" s="50">
        <v>51</v>
      </c>
      <c r="AN280" s="50">
        <v>7</v>
      </c>
      <c r="AO280" s="50">
        <v>7</v>
      </c>
      <c r="AP280" s="48"/>
      <c r="AQ280" s="48"/>
      <c r="AR280" s="48"/>
      <c r="AS280" s="48"/>
      <c r="AT280" s="48" t="s">
        <v>2738</v>
      </c>
      <c r="AU280" s="50">
        <v>2.99</v>
      </c>
      <c r="AV280" s="48"/>
      <c r="AW280" s="48"/>
      <c r="AX280" s="48"/>
      <c r="AY280" s="48"/>
      <c r="AZ280" s="48" t="s">
        <v>1825</v>
      </c>
      <c r="BA280" s="48"/>
      <c r="BB280" s="48"/>
      <c r="BC280" s="48"/>
      <c r="BD280" s="48"/>
      <c r="BE280" s="48"/>
      <c r="BF280" s="48"/>
      <c r="BG280" s="48"/>
      <c r="BH280" s="48"/>
      <c r="BI280" s="48"/>
      <c r="BJ280" s="48"/>
      <c r="BK280" s="48"/>
      <c r="BL280" s="48"/>
      <c r="BM280" s="48"/>
      <c r="BN280" s="48"/>
      <c r="BO280" s="48"/>
      <c r="BP280" s="49" t="s">
        <v>1010</v>
      </c>
    </row>
    <row r="281" spans="1:68">
      <c r="A281" s="49" t="s">
        <v>853</v>
      </c>
      <c r="B281" s="48" t="s">
        <v>314</v>
      </c>
      <c r="C281" s="50">
        <v>200</v>
      </c>
      <c r="D281" s="48" t="s">
        <v>315</v>
      </c>
      <c r="E281" s="452" t="s">
        <v>316</v>
      </c>
      <c r="F281" s="453"/>
      <c r="G281" s="48" t="s">
        <v>2454</v>
      </c>
      <c r="H281" s="50">
        <v>63</v>
      </c>
      <c r="I281" s="50">
        <v>611</v>
      </c>
      <c r="J281" s="48" t="s">
        <v>2455</v>
      </c>
      <c r="K281" s="50">
        <v>134</v>
      </c>
      <c r="L281" s="50">
        <v>892</v>
      </c>
      <c r="M281" s="48"/>
      <c r="N281" s="50">
        <v>0</v>
      </c>
      <c r="O281" s="48"/>
      <c r="P281" s="50">
        <v>0</v>
      </c>
      <c r="Q281" s="48" t="s">
        <v>2739</v>
      </c>
      <c r="R281" s="50">
        <v>67</v>
      </c>
      <c r="S281" s="48" t="s">
        <v>2457</v>
      </c>
      <c r="T281" s="50">
        <v>72</v>
      </c>
      <c r="U281" s="452" t="s">
        <v>1823</v>
      </c>
      <c r="V281" s="453"/>
      <c r="W281" s="453"/>
      <c r="X281" s="454" t="s">
        <v>853</v>
      </c>
      <c r="Y281" s="453"/>
      <c r="Z281" s="453"/>
      <c r="AA281" s="453"/>
      <c r="AB281" s="453"/>
      <c r="AC281" s="453"/>
      <c r="AD281" s="50">
        <v>337441</v>
      </c>
      <c r="AE281" s="50">
        <v>1613</v>
      </c>
      <c r="AF281" s="50">
        <v>2.698</v>
      </c>
      <c r="AG281" s="50">
        <v>2</v>
      </c>
      <c r="AH281" s="48"/>
      <c r="AI281" s="50">
        <v>35</v>
      </c>
      <c r="AJ281" s="50">
        <v>6</v>
      </c>
      <c r="AK281" s="50">
        <v>1.92</v>
      </c>
      <c r="AL281" s="50">
        <v>208</v>
      </c>
      <c r="AM281" s="50">
        <v>52</v>
      </c>
      <c r="AN281" s="50">
        <v>7</v>
      </c>
      <c r="AO281" s="50">
        <v>7</v>
      </c>
      <c r="AP281" s="48"/>
      <c r="AQ281" s="48"/>
      <c r="AR281" s="48"/>
      <c r="AS281" s="48"/>
      <c r="AT281" s="48" t="s">
        <v>2740</v>
      </c>
      <c r="AU281" s="50">
        <v>0.17899999999999999</v>
      </c>
      <c r="AV281" s="48"/>
      <c r="AW281" s="48"/>
      <c r="AX281" s="48"/>
      <c r="AY281" s="48"/>
      <c r="AZ281" s="48" t="s">
        <v>1825</v>
      </c>
      <c r="BA281" s="50">
        <v>1</v>
      </c>
      <c r="BB281" s="50">
        <v>0</v>
      </c>
      <c r="BC281" s="50">
        <v>1</v>
      </c>
      <c r="BD281" s="50">
        <v>0</v>
      </c>
      <c r="BE281" s="50">
        <v>100</v>
      </c>
      <c r="BF281" s="50">
        <v>1</v>
      </c>
      <c r="BG281" s="51">
        <v>0</v>
      </c>
      <c r="BH281" s="50">
        <v>0</v>
      </c>
      <c r="BI281" s="50">
        <v>0</v>
      </c>
      <c r="BJ281" s="50">
        <v>0</v>
      </c>
      <c r="BK281" s="50">
        <v>0</v>
      </c>
      <c r="BL281" s="48"/>
      <c r="BM281" s="48"/>
      <c r="BN281" s="48"/>
      <c r="BO281" s="48"/>
      <c r="BP281" s="49" t="s">
        <v>853</v>
      </c>
    </row>
    <row r="282" spans="1:68">
      <c r="A282" s="49" t="s">
        <v>925</v>
      </c>
      <c r="B282" s="48" t="s">
        <v>314</v>
      </c>
      <c r="C282" s="50">
        <v>200</v>
      </c>
      <c r="D282" s="48" t="s">
        <v>315</v>
      </c>
      <c r="E282" s="452" t="s">
        <v>316</v>
      </c>
      <c r="F282" s="453"/>
      <c r="G282" s="48" t="s">
        <v>2459</v>
      </c>
      <c r="H282" s="50">
        <v>63</v>
      </c>
      <c r="I282" s="50">
        <v>589</v>
      </c>
      <c r="J282" s="48" t="s">
        <v>2460</v>
      </c>
      <c r="K282" s="50">
        <v>136</v>
      </c>
      <c r="L282" s="50">
        <v>884</v>
      </c>
      <c r="M282" s="48"/>
      <c r="N282" s="50">
        <v>0</v>
      </c>
      <c r="O282" s="48"/>
      <c r="P282" s="50">
        <v>0</v>
      </c>
      <c r="Q282" s="48" t="s">
        <v>2741</v>
      </c>
      <c r="R282" s="50">
        <v>73</v>
      </c>
      <c r="S282" s="48" t="s">
        <v>2462</v>
      </c>
      <c r="T282" s="50">
        <v>39</v>
      </c>
      <c r="U282" s="452" t="s">
        <v>1823</v>
      </c>
      <c r="V282" s="453"/>
      <c r="W282" s="453"/>
      <c r="X282" s="454" t="s">
        <v>925</v>
      </c>
      <c r="Y282" s="453"/>
      <c r="Z282" s="453"/>
      <c r="AA282" s="453"/>
      <c r="AB282" s="453"/>
      <c r="AC282" s="453"/>
      <c r="AD282" s="50">
        <v>378258</v>
      </c>
      <c r="AE282" s="50">
        <v>4380</v>
      </c>
      <c r="AF282" s="50">
        <v>6.1449999999999996</v>
      </c>
      <c r="AG282" s="50">
        <v>2</v>
      </c>
      <c r="AH282" s="48"/>
      <c r="AI282" s="50">
        <v>300</v>
      </c>
      <c r="AJ282" s="50">
        <v>124</v>
      </c>
      <c r="AK282" s="50">
        <v>39.74</v>
      </c>
      <c r="AL282" s="50">
        <v>230</v>
      </c>
      <c r="AM282" s="50">
        <v>49</v>
      </c>
      <c r="AN282" s="50">
        <v>7</v>
      </c>
      <c r="AO282" s="50">
        <v>7</v>
      </c>
      <c r="AP282" s="48"/>
      <c r="AQ282" s="48"/>
      <c r="AR282" s="48"/>
      <c r="AS282" s="48"/>
      <c r="AT282" s="48" t="s">
        <v>2742</v>
      </c>
      <c r="AU282" s="50">
        <v>0.14299999999999999</v>
      </c>
      <c r="AV282" s="48"/>
      <c r="AW282" s="48"/>
      <c r="AX282" s="48"/>
      <c r="AY282" s="48"/>
      <c r="AZ282" s="48" t="s">
        <v>1825</v>
      </c>
      <c r="BA282" s="50">
        <v>1</v>
      </c>
      <c r="BB282" s="50">
        <v>100</v>
      </c>
      <c r="BC282" s="50">
        <v>1</v>
      </c>
      <c r="BD282" s="50">
        <v>1</v>
      </c>
      <c r="BE282" s="50">
        <v>100</v>
      </c>
      <c r="BF282" s="50">
        <v>1</v>
      </c>
      <c r="BG282" s="51">
        <v>0</v>
      </c>
      <c r="BH282" s="50">
        <v>0</v>
      </c>
      <c r="BI282" s="50">
        <v>0</v>
      </c>
      <c r="BJ282" s="50">
        <v>0</v>
      </c>
      <c r="BK282" s="50">
        <v>0</v>
      </c>
      <c r="BL282" s="48"/>
      <c r="BM282" s="48"/>
      <c r="BN282" s="48"/>
      <c r="BO282" s="48"/>
      <c r="BP282" s="49" t="s">
        <v>925</v>
      </c>
    </row>
    <row r="283" spans="1:68">
      <c r="A283" s="49" t="s">
        <v>325</v>
      </c>
      <c r="B283" s="48" t="s">
        <v>314</v>
      </c>
      <c r="C283" s="50">
        <v>200</v>
      </c>
      <c r="D283" s="48" t="s">
        <v>315</v>
      </c>
      <c r="E283" s="452" t="s">
        <v>316</v>
      </c>
      <c r="F283" s="453"/>
      <c r="G283" s="48" t="s">
        <v>2464</v>
      </c>
      <c r="H283" s="50">
        <v>31</v>
      </c>
      <c r="I283" s="50">
        <v>331</v>
      </c>
      <c r="J283" s="48"/>
      <c r="K283" s="50">
        <v>0</v>
      </c>
      <c r="L283" s="50">
        <v>0</v>
      </c>
      <c r="M283" s="48"/>
      <c r="N283" s="50">
        <v>0</v>
      </c>
      <c r="O283" s="48" t="s">
        <v>2743</v>
      </c>
      <c r="P283" s="50">
        <v>20</v>
      </c>
      <c r="Q283" s="48"/>
      <c r="R283" s="50">
        <v>0</v>
      </c>
      <c r="S283" s="48"/>
      <c r="T283" s="50">
        <v>0</v>
      </c>
      <c r="U283" s="452" t="s">
        <v>1823</v>
      </c>
      <c r="V283" s="453"/>
      <c r="W283" s="453"/>
      <c r="X283" s="454" t="s">
        <v>325</v>
      </c>
      <c r="Y283" s="453"/>
      <c r="Z283" s="453"/>
      <c r="AA283" s="453"/>
      <c r="AB283" s="453"/>
      <c r="AC283" s="48"/>
      <c r="AD283" s="50">
        <v>298649</v>
      </c>
      <c r="AE283" s="50">
        <v>578</v>
      </c>
      <c r="AF283" s="50">
        <v>1.347</v>
      </c>
      <c r="AG283" s="50">
        <v>1</v>
      </c>
      <c r="AH283" s="48"/>
      <c r="AI283" s="50">
        <v>829</v>
      </c>
      <c r="AJ283" s="50">
        <v>157</v>
      </c>
      <c r="AK283" s="50">
        <v>50.32</v>
      </c>
      <c r="AL283" s="50">
        <v>180</v>
      </c>
      <c r="AM283" s="50">
        <v>34</v>
      </c>
      <c r="AN283" s="50">
        <v>6</v>
      </c>
      <c r="AO283" s="50">
        <v>6</v>
      </c>
      <c r="AP283" s="48"/>
      <c r="AQ283" s="48"/>
      <c r="AR283" s="48"/>
      <c r="AS283" s="48"/>
      <c r="AT283" s="48" t="s">
        <v>2744</v>
      </c>
      <c r="AU283" s="50">
        <v>0.16200000000000001</v>
      </c>
      <c r="AV283" s="48"/>
      <c r="AW283" s="48"/>
      <c r="AX283" s="48"/>
      <c r="AY283" s="48"/>
      <c r="AZ283" s="48" t="s">
        <v>1825</v>
      </c>
      <c r="BA283" s="50">
        <v>1</v>
      </c>
      <c r="BB283" s="50">
        <v>0</v>
      </c>
      <c r="BC283" s="50">
        <v>1</v>
      </c>
      <c r="BD283" s="50">
        <v>0</v>
      </c>
      <c r="BE283" s="50">
        <v>0</v>
      </c>
      <c r="BF283" s="50">
        <v>6</v>
      </c>
      <c r="BG283" s="51">
        <v>9.1435185185185185E-4</v>
      </c>
      <c r="BH283" s="50">
        <v>0</v>
      </c>
      <c r="BI283" s="50">
        <v>0</v>
      </c>
      <c r="BJ283" s="50">
        <v>0</v>
      </c>
      <c r="BK283" s="50">
        <v>0</v>
      </c>
      <c r="BL283" s="48"/>
      <c r="BM283" s="48"/>
      <c r="BN283" s="48"/>
      <c r="BO283" s="48"/>
      <c r="BP283" s="49" t="s">
        <v>325</v>
      </c>
    </row>
    <row r="284" spans="1:68">
      <c r="A284" s="49" t="s">
        <v>451</v>
      </c>
      <c r="B284" s="48" t="s">
        <v>314</v>
      </c>
      <c r="C284" s="50">
        <v>200</v>
      </c>
      <c r="D284" s="48" t="s">
        <v>315</v>
      </c>
      <c r="E284" s="452" t="s">
        <v>316</v>
      </c>
      <c r="F284" s="453"/>
      <c r="G284" s="48" t="s">
        <v>2467</v>
      </c>
      <c r="H284" s="50">
        <v>18</v>
      </c>
      <c r="I284" s="50">
        <v>147</v>
      </c>
      <c r="J284" s="48"/>
      <c r="K284" s="50">
        <v>0</v>
      </c>
      <c r="L284" s="50">
        <v>0</v>
      </c>
      <c r="M284" s="48"/>
      <c r="N284" s="50">
        <v>0</v>
      </c>
      <c r="O284" s="48" t="s">
        <v>2468</v>
      </c>
      <c r="P284" s="50">
        <v>7</v>
      </c>
      <c r="Q284" s="48" t="s">
        <v>1974</v>
      </c>
      <c r="R284" s="50">
        <v>40</v>
      </c>
      <c r="S284" s="48"/>
      <c r="T284" s="50">
        <v>0</v>
      </c>
      <c r="U284" s="452" t="s">
        <v>1823</v>
      </c>
      <c r="V284" s="453"/>
      <c r="W284" s="453"/>
      <c r="X284" s="454" t="s">
        <v>451</v>
      </c>
      <c r="Y284" s="453"/>
      <c r="Z284" s="453"/>
      <c r="AA284" s="453"/>
      <c r="AB284" s="48"/>
      <c r="AC284" s="48"/>
      <c r="AD284" s="50">
        <v>400564</v>
      </c>
      <c r="AE284" s="50">
        <v>1036</v>
      </c>
      <c r="AF284" s="50">
        <v>1.611</v>
      </c>
      <c r="AG284" s="50">
        <v>2</v>
      </c>
      <c r="AH284" s="48"/>
      <c r="AI284" s="50">
        <v>27</v>
      </c>
      <c r="AJ284" s="50">
        <v>5</v>
      </c>
      <c r="AK284" s="50">
        <v>1.6</v>
      </c>
      <c r="AL284" s="50">
        <v>170</v>
      </c>
      <c r="AM284" s="50">
        <v>33</v>
      </c>
      <c r="AN284" s="50">
        <v>6</v>
      </c>
      <c r="AO284" s="50">
        <v>6</v>
      </c>
      <c r="AP284" s="48"/>
      <c r="AQ284" s="48"/>
      <c r="AR284" s="48"/>
      <c r="AS284" s="48"/>
      <c r="AT284" s="48" t="s">
        <v>2745</v>
      </c>
      <c r="AU284" s="50">
        <v>5.548</v>
      </c>
      <c r="AV284" s="48"/>
      <c r="AW284" s="48"/>
      <c r="AX284" s="48"/>
      <c r="AY284" s="48"/>
      <c r="AZ284" s="48" t="s">
        <v>1825</v>
      </c>
      <c r="BA284" s="48"/>
      <c r="BB284" s="48"/>
      <c r="BC284" s="48"/>
      <c r="BD284" s="48"/>
      <c r="BE284" s="48"/>
      <c r="BF284" s="48"/>
      <c r="BG284" s="48"/>
      <c r="BH284" s="48"/>
      <c r="BI284" s="48"/>
      <c r="BJ284" s="48"/>
      <c r="BK284" s="48"/>
      <c r="BL284" s="48"/>
      <c r="BM284" s="48"/>
      <c r="BN284" s="48"/>
      <c r="BO284" s="48"/>
      <c r="BP284" s="49" t="s">
        <v>451</v>
      </c>
    </row>
    <row r="285" spans="1:68">
      <c r="A285" s="49" t="s">
        <v>1430</v>
      </c>
      <c r="B285" s="48" t="s">
        <v>314</v>
      </c>
      <c r="C285" s="50">
        <v>200</v>
      </c>
      <c r="D285" s="48" t="s">
        <v>315</v>
      </c>
      <c r="E285" s="452" t="s">
        <v>316</v>
      </c>
      <c r="F285" s="453"/>
      <c r="G285" s="48" t="s">
        <v>2470</v>
      </c>
      <c r="H285" s="50">
        <v>68</v>
      </c>
      <c r="I285" s="50">
        <v>602</v>
      </c>
      <c r="J285" s="48" t="s">
        <v>2471</v>
      </c>
      <c r="K285" s="50">
        <v>140</v>
      </c>
      <c r="L285" s="50">
        <v>901</v>
      </c>
      <c r="M285" s="48"/>
      <c r="N285" s="50">
        <v>0</v>
      </c>
      <c r="O285" s="48"/>
      <c r="P285" s="50">
        <v>0</v>
      </c>
      <c r="Q285" s="48" t="s">
        <v>2746</v>
      </c>
      <c r="R285" s="50">
        <v>86</v>
      </c>
      <c r="S285" s="48" t="s">
        <v>2747</v>
      </c>
      <c r="T285" s="50">
        <v>34</v>
      </c>
      <c r="U285" s="452" t="s">
        <v>1823</v>
      </c>
      <c r="V285" s="453"/>
      <c r="W285" s="453"/>
      <c r="X285" s="454" t="s">
        <v>1430</v>
      </c>
      <c r="Y285" s="453"/>
      <c r="Z285" s="453"/>
      <c r="AA285" s="453"/>
      <c r="AB285" s="453"/>
      <c r="AC285" s="453"/>
      <c r="AD285" s="50">
        <v>362849</v>
      </c>
      <c r="AE285" s="50">
        <v>3473</v>
      </c>
      <c r="AF285" s="50">
        <v>5.0339999999999998</v>
      </c>
      <c r="AG285" s="50">
        <v>4</v>
      </c>
      <c r="AH285" s="48"/>
      <c r="AI285" s="50">
        <v>43</v>
      </c>
      <c r="AJ285" s="50">
        <v>5</v>
      </c>
      <c r="AK285" s="50">
        <v>1.6</v>
      </c>
      <c r="AL285" s="50">
        <v>219</v>
      </c>
      <c r="AM285" s="50">
        <v>51</v>
      </c>
      <c r="AN285" s="50">
        <v>7</v>
      </c>
      <c r="AO285" s="50">
        <v>7</v>
      </c>
      <c r="AP285" s="48"/>
      <c r="AQ285" s="48"/>
      <c r="AR285" s="48"/>
      <c r="AS285" s="48"/>
      <c r="AT285" s="48" t="s">
        <v>2748</v>
      </c>
      <c r="AU285" s="50">
        <v>0.127</v>
      </c>
      <c r="AV285" s="48"/>
      <c r="AW285" s="48"/>
      <c r="AX285" s="48"/>
      <c r="AY285" s="48"/>
      <c r="AZ285" s="48" t="s">
        <v>1825</v>
      </c>
      <c r="BA285" s="50">
        <v>1</v>
      </c>
      <c r="BB285" s="50">
        <v>100</v>
      </c>
      <c r="BC285" s="50">
        <v>1</v>
      </c>
      <c r="BD285" s="50">
        <v>1</v>
      </c>
      <c r="BE285" s="50">
        <v>0</v>
      </c>
      <c r="BF285" s="50">
        <v>2</v>
      </c>
      <c r="BG285" s="51">
        <v>8.1134259259259267E-3</v>
      </c>
      <c r="BH285" s="50">
        <v>0</v>
      </c>
      <c r="BI285" s="50">
        <v>0</v>
      </c>
      <c r="BJ285" s="50">
        <v>0</v>
      </c>
      <c r="BK285" s="50">
        <v>0</v>
      </c>
      <c r="BL285" s="48"/>
      <c r="BM285" s="48"/>
      <c r="BN285" s="48"/>
      <c r="BO285" s="48"/>
      <c r="BP285" s="49" t="s">
        <v>1430</v>
      </c>
    </row>
    <row r="286" spans="1:68">
      <c r="A286" s="49" t="s">
        <v>1091</v>
      </c>
      <c r="B286" s="48" t="s">
        <v>314</v>
      </c>
      <c r="C286" s="50">
        <v>200</v>
      </c>
      <c r="D286" s="48" t="s">
        <v>315</v>
      </c>
      <c r="E286" s="452" t="s">
        <v>316</v>
      </c>
      <c r="F286" s="453"/>
      <c r="G286" s="48" t="s">
        <v>2475</v>
      </c>
      <c r="H286" s="50">
        <v>70</v>
      </c>
      <c r="I286" s="50">
        <v>628</v>
      </c>
      <c r="J286" s="48" t="s">
        <v>2476</v>
      </c>
      <c r="K286" s="50">
        <v>140</v>
      </c>
      <c r="L286" s="50">
        <v>910</v>
      </c>
      <c r="M286" s="48"/>
      <c r="N286" s="50">
        <v>0</v>
      </c>
      <c r="O286" s="48"/>
      <c r="P286" s="50">
        <v>0</v>
      </c>
      <c r="Q286" s="48" t="s">
        <v>2749</v>
      </c>
      <c r="R286" s="50">
        <v>71</v>
      </c>
      <c r="S286" s="48" t="s">
        <v>2478</v>
      </c>
      <c r="T286" s="50">
        <v>33</v>
      </c>
      <c r="U286" s="452" t="s">
        <v>1823</v>
      </c>
      <c r="V286" s="453"/>
      <c r="W286" s="453"/>
      <c r="X286" s="454" t="s">
        <v>1091</v>
      </c>
      <c r="Y286" s="453"/>
      <c r="Z286" s="453"/>
      <c r="AA286" s="453"/>
      <c r="AB286" s="453"/>
      <c r="AC286" s="453"/>
      <c r="AD286" s="50">
        <v>363711</v>
      </c>
      <c r="AE286" s="50">
        <v>3519</v>
      </c>
      <c r="AF286" s="50">
        <v>4.97</v>
      </c>
      <c r="AG286" s="50">
        <v>2</v>
      </c>
      <c r="AH286" s="48"/>
      <c r="AI286" s="50">
        <v>291</v>
      </c>
      <c r="AJ286" s="50">
        <v>124</v>
      </c>
      <c r="AK286" s="50">
        <v>39.74</v>
      </c>
      <c r="AL286" s="50">
        <v>219</v>
      </c>
      <c r="AM286" s="50">
        <v>47</v>
      </c>
      <c r="AN286" s="50">
        <v>8</v>
      </c>
      <c r="AO286" s="50">
        <v>8</v>
      </c>
      <c r="AP286" s="48"/>
      <c r="AQ286" s="48"/>
      <c r="AR286" s="48"/>
      <c r="AS286" s="48"/>
      <c r="AT286" s="48" t="s">
        <v>2750</v>
      </c>
      <c r="AU286" s="50">
        <v>4.1000000000000002E-2</v>
      </c>
      <c r="AV286" s="48"/>
      <c r="AW286" s="48"/>
      <c r="AX286" s="48"/>
      <c r="AY286" s="48"/>
      <c r="AZ286" s="48" t="s">
        <v>1825</v>
      </c>
      <c r="BA286" s="48"/>
      <c r="BB286" s="48"/>
      <c r="BC286" s="48"/>
      <c r="BD286" s="48"/>
      <c r="BE286" s="48"/>
      <c r="BF286" s="48"/>
      <c r="BG286" s="48"/>
      <c r="BH286" s="48"/>
      <c r="BI286" s="48"/>
      <c r="BJ286" s="48"/>
      <c r="BK286" s="48"/>
      <c r="BL286" s="48"/>
      <c r="BM286" s="48"/>
      <c r="BN286" s="48"/>
      <c r="BO286" s="48"/>
      <c r="BP286" s="49" t="s">
        <v>1091</v>
      </c>
    </row>
    <row r="287" spans="1:68">
      <c r="A287" s="49" t="s">
        <v>581</v>
      </c>
      <c r="B287" s="48" t="s">
        <v>314</v>
      </c>
      <c r="C287" s="50">
        <v>200</v>
      </c>
      <c r="D287" s="48" t="s">
        <v>315</v>
      </c>
      <c r="E287" s="452" t="s">
        <v>316</v>
      </c>
      <c r="F287" s="453"/>
      <c r="G287" s="48" t="s">
        <v>2480</v>
      </c>
      <c r="H287" s="50">
        <v>55</v>
      </c>
      <c r="I287" s="50">
        <v>494</v>
      </c>
      <c r="J287" s="48" t="s">
        <v>2481</v>
      </c>
      <c r="K287" s="50">
        <v>138</v>
      </c>
      <c r="L287" s="50">
        <v>891</v>
      </c>
      <c r="M287" s="48"/>
      <c r="N287" s="50">
        <v>0</v>
      </c>
      <c r="O287" s="48"/>
      <c r="P287" s="50">
        <v>0</v>
      </c>
      <c r="Q287" s="48" t="s">
        <v>2480</v>
      </c>
      <c r="R287" s="50">
        <v>55</v>
      </c>
      <c r="S287" s="48" t="s">
        <v>2751</v>
      </c>
      <c r="T287" s="50">
        <v>46</v>
      </c>
      <c r="U287" s="452" t="s">
        <v>1823</v>
      </c>
      <c r="V287" s="453"/>
      <c r="W287" s="453"/>
      <c r="X287" s="454" t="s">
        <v>581</v>
      </c>
      <c r="Y287" s="453"/>
      <c r="Z287" s="453"/>
      <c r="AA287" s="453"/>
      <c r="AB287" s="453"/>
      <c r="AC287" s="453"/>
      <c r="AD287" s="50">
        <v>348590</v>
      </c>
      <c r="AE287" s="50">
        <v>2039</v>
      </c>
      <c r="AF287" s="50">
        <v>3.278</v>
      </c>
      <c r="AG287" s="50">
        <v>3</v>
      </c>
      <c r="AH287" s="48"/>
      <c r="AI287" s="50">
        <v>40</v>
      </c>
      <c r="AJ287" s="50">
        <v>6</v>
      </c>
      <c r="AK287" s="50">
        <v>1.92</v>
      </c>
      <c r="AL287" s="50">
        <v>215</v>
      </c>
      <c r="AM287" s="50">
        <v>52</v>
      </c>
      <c r="AN287" s="50">
        <v>7</v>
      </c>
      <c r="AO287" s="50">
        <v>7</v>
      </c>
      <c r="AP287" s="48"/>
      <c r="AQ287" s="48"/>
      <c r="AR287" s="48"/>
      <c r="AS287" s="48"/>
      <c r="AT287" s="48" t="s">
        <v>2752</v>
      </c>
      <c r="AU287" s="50">
        <v>0.154</v>
      </c>
      <c r="AV287" s="48"/>
      <c r="AW287" s="48"/>
      <c r="AX287" s="48"/>
      <c r="AY287" s="48"/>
      <c r="AZ287" s="48" t="s">
        <v>1825</v>
      </c>
      <c r="BA287" s="50">
        <v>1</v>
      </c>
      <c r="BB287" s="50">
        <v>100</v>
      </c>
      <c r="BC287" s="50">
        <v>1</v>
      </c>
      <c r="BD287" s="50">
        <v>1</v>
      </c>
      <c r="BE287" s="50">
        <v>100</v>
      </c>
      <c r="BF287" s="50">
        <v>1</v>
      </c>
      <c r="BG287" s="51">
        <v>0</v>
      </c>
      <c r="BH287" s="50">
        <v>0</v>
      </c>
      <c r="BI287" s="50">
        <v>0</v>
      </c>
      <c r="BJ287" s="50">
        <v>0</v>
      </c>
      <c r="BK287" s="50">
        <v>0</v>
      </c>
      <c r="BL287" s="48"/>
      <c r="BM287" s="48"/>
      <c r="BN287" s="48"/>
      <c r="BO287" s="48"/>
      <c r="BP287" s="49" t="s">
        <v>581</v>
      </c>
    </row>
    <row r="288" spans="1:68">
      <c r="A288" s="49" t="s">
        <v>432</v>
      </c>
      <c r="B288" s="48" t="s">
        <v>314</v>
      </c>
      <c r="C288" s="50">
        <v>200</v>
      </c>
      <c r="D288" s="48" t="s">
        <v>315</v>
      </c>
      <c r="E288" s="452" t="s">
        <v>316</v>
      </c>
      <c r="F288" s="453"/>
      <c r="G288" s="48" t="s">
        <v>2485</v>
      </c>
      <c r="H288" s="50">
        <v>26</v>
      </c>
      <c r="I288" s="50">
        <v>275</v>
      </c>
      <c r="J288" s="48"/>
      <c r="K288" s="50">
        <v>0</v>
      </c>
      <c r="L288" s="50">
        <v>0</v>
      </c>
      <c r="M288" s="48"/>
      <c r="N288" s="50">
        <v>0</v>
      </c>
      <c r="O288" s="48" t="s">
        <v>2753</v>
      </c>
      <c r="P288" s="50">
        <v>15</v>
      </c>
      <c r="Q288" s="48" t="s">
        <v>1974</v>
      </c>
      <c r="R288" s="50">
        <v>40</v>
      </c>
      <c r="S288" s="48"/>
      <c r="T288" s="50">
        <v>0</v>
      </c>
      <c r="U288" s="452" t="s">
        <v>1823</v>
      </c>
      <c r="V288" s="453"/>
      <c r="W288" s="453"/>
      <c r="X288" s="454" t="s">
        <v>432</v>
      </c>
      <c r="Y288" s="453"/>
      <c r="Z288" s="453"/>
      <c r="AA288" s="453"/>
      <c r="AB288" s="453"/>
      <c r="AC288" s="48"/>
      <c r="AD288" s="50">
        <v>402305</v>
      </c>
      <c r="AE288" s="50">
        <v>1001</v>
      </c>
      <c r="AF288" s="50">
        <v>1.534</v>
      </c>
      <c r="AG288" s="50">
        <v>2</v>
      </c>
      <c r="AH288" s="48"/>
      <c r="AI288" s="50">
        <v>35</v>
      </c>
      <c r="AJ288" s="50">
        <v>13</v>
      </c>
      <c r="AK288" s="50">
        <v>4.17</v>
      </c>
      <c r="AL288" s="50">
        <v>170</v>
      </c>
      <c r="AM288" s="50">
        <v>33</v>
      </c>
      <c r="AN288" s="50">
        <v>6</v>
      </c>
      <c r="AO288" s="50">
        <v>6</v>
      </c>
      <c r="AP288" s="48"/>
      <c r="AQ288" s="48"/>
      <c r="AR288" s="48"/>
      <c r="AS288" s="48"/>
      <c r="AT288" s="48" t="s">
        <v>2754</v>
      </c>
      <c r="AU288" s="50">
        <v>0.04</v>
      </c>
      <c r="AV288" s="48"/>
      <c r="AW288" s="48"/>
      <c r="AX288" s="48"/>
      <c r="AY288" s="48"/>
      <c r="AZ288" s="48" t="s">
        <v>1825</v>
      </c>
      <c r="BA288" s="48"/>
      <c r="BB288" s="48"/>
      <c r="BC288" s="48"/>
      <c r="BD288" s="48"/>
      <c r="BE288" s="48"/>
      <c r="BF288" s="48"/>
      <c r="BG288" s="48"/>
      <c r="BH288" s="48"/>
      <c r="BI288" s="48"/>
      <c r="BJ288" s="48"/>
      <c r="BK288" s="48"/>
      <c r="BL288" s="48"/>
      <c r="BM288" s="48"/>
      <c r="BN288" s="48"/>
      <c r="BO288" s="48"/>
      <c r="BP288" s="49" t="s">
        <v>432</v>
      </c>
    </row>
    <row r="289" spans="1:68">
      <c r="A289" s="49" t="s">
        <v>1187</v>
      </c>
      <c r="B289" s="48" t="s">
        <v>314</v>
      </c>
      <c r="C289" s="50">
        <v>200</v>
      </c>
      <c r="D289" s="48" t="s">
        <v>315</v>
      </c>
      <c r="E289" s="452" t="s">
        <v>316</v>
      </c>
      <c r="F289" s="453"/>
      <c r="G289" s="48" t="s">
        <v>2488</v>
      </c>
      <c r="H289" s="50">
        <v>65</v>
      </c>
      <c r="I289" s="50">
        <v>596</v>
      </c>
      <c r="J289" s="48" t="s">
        <v>2489</v>
      </c>
      <c r="K289" s="50">
        <v>123</v>
      </c>
      <c r="L289" s="50">
        <v>817</v>
      </c>
      <c r="M289" s="48"/>
      <c r="N289" s="50">
        <v>0</v>
      </c>
      <c r="O289" s="48"/>
      <c r="P289" s="50">
        <v>0</v>
      </c>
      <c r="Q289" s="48" t="s">
        <v>2490</v>
      </c>
      <c r="R289" s="50">
        <v>57</v>
      </c>
      <c r="S289" s="48" t="s">
        <v>2491</v>
      </c>
      <c r="T289" s="50">
        <v>17</v>
      </c>
      <c r="U289" s="452" t="s">
        <v>1823</v>
      </c>
      <c r="V289" s="453"/>
      <c r="W289" s="453"/>
      <c r="X289" s="454" t="s">
        <v>1187</v>
      </c>
      <c r="Y289" s="453"/>
      <c r="Z289" s="453"/>
      <c r="AA289" s="453"/>
      <c r="AB289" s="453"/>
      <c r="AC289" s="453"/>
      <c r="AD289" s="50">
        <v>394040</v>
      </c>
      <c r="AE289" s="50">
        <v>6136</v>
      </c>
      <c r="AF289" s="50">
        <v>7.9340000000000002</v>
      </c>
      <c r="AG289" s="50">
        <v>3</v>
      </c>
      <c r="AH289" s="48"/>
      <c r="AI289" s="50">
        <v>73</v>
      </c>
      <c r="AJ289" s="50">
        <v>7</v>
      </c>
      <c r="AK289" s="50">
        <v>2.2400000000000002</v>
      </c>
      <c r="AL289" s="50">
        <v>249</v>
      </c>
      <c r="AM289" s="50">
        <v>53</v>
      </c>
      <c r="AN289" s="50">
        <v>7</v>
      </c>
      <c r="AO289" s="50">
        <v>7</v>
      </c>
      <c r="AP289" s="48"/>
      <c r="AQ289" s="48"/>
      <c r="AR289" s="48"/>
      <c r="AS289" s="48"/>
      <c r="AT289" s="48" t="s">
        <v>2755</v>
      </c>
      <c r="AU289" s="50">
        <v>0.14599999999999999</v>
      </c>
      <c r="AV289" s="48"/>
      <c r="AW289" s="48"/>
      <c r="AX289" s="48"/>
      <c r="AY289" s="48"/>
      <c r="AZ289" s="48" t="s">
        <v>1825</v>
      </c>
      <c r="BA289" s="50">
        <v>22</v>
      </c>
      <c r="BB289" s="50">
        <v>86.36</v>
      </c>
      <c r="BC289" s="50">
        <v>20</v>
      </c>
      <c r="BD289" s="50">
        <v>19</v>
      </c>
      <c r="BE289" s="50">
        <v>86.36</v>
      </c>
      <c r="BF289" s="50">
        <v>1.18</v>
      </c>
      <c r="BG289" s="51">
        <v>3.1250000000000001E-4</v>
      </c>
      <c r="BH289" s="50">
        <v>0</v>
      </c>
      <c r="BI289" s="50">
        <v>0</v>
      </c>
      <c r="BJ289" s="50">
        <v>0</v>
      </c>
      <c r="BK289" s="50">
        <v>0</v>
      </c>
      <c r="BL289" s="48"/>
      <c r="BM289" s="48"/>
      <c r="BN289" s="48"/>
      <c r="BO289" s="48"/>
      <c r="BP289" s="49" t="s">
        <v>1187</v>
      </c>
    </row>
    <row r="290" spans="1:68">
      <c r="A290" s="49" t="s">
        <v>1452</v>
      </c>
      <c r="B290" s="48" t="s">
        <v>314</v>
      </c>
      <c r="C290" s="50">
        <v>200</v>
      </c>
      <c r="D290" s="48" t="s">
        <v>315</v>
      </c>
      <c r="E290" s="452" t="s">
        <v>316</v>
      </c>
      <c r="F290" s="453"/>
      <c r="G290" s="48" t="s">
        <v>2494</v>
      </c>
      <c r="H290" s="50">
        <v>75</v>
      </c>
      <c r="I290" s="50">
        <v>655</v>
      </c>
      <c r="J290" s="48" t="s">
        <v>2495</v>
      </c>
      <c r="K290" s="50">
        <v>132</v>
      </c>
      <c r="L290" s="50">
        <v>845</v>
      </c>
      <c r="M290" s="48"/>
      <c r="N290" s="50">
        <v>0</v>
      </c>
      <c r="O290" s="48"/>
      <c r="P290" s="50">
        <v>0</v>
      </c>
      <c r="Q290" s="48" t="s">
        <v>2756</v>
      </c>
      <c r="R290" s="50">
        <v>65</v>
      </c>
      <c r="S290" s="48" t="s">
        <v>2757</v>
      </c>
      <c r="T290" s="50">
        <v>26</v>
      </c>
      <c r="U290" s="452" t="s">
        <v>1823</v>
      </c>
      <c r="V290" s="453"/>
      <c r="W290" s="453"/>
      <c r="X290" s="454" t="s">
        <v>1452</v>
      </c>
      <c r="Y290" s="453"/>
      <c r="Z290" s="453"/>
      <c r="AA290" s="453"/>
      <c r="AB290" s="453"/>
      <c r="AC290" s="453"/>
      <c r="AD290" s="50">
        <v>360150</v>
      </c>
      <c r="AE290" s="50">
        <v>3087</v>
      </c>
      <c r="AF290" s="50">
        <v>4.6159999999999997</v>
      </c>
      <c r="AG290" s="50">
        <v>3</v>
      </c>
      <c r="AH290" s="48"/>
      <c r="AI290" s="50">
        <v>46</v>
      </c>
      <c r="AJ290" s="50">
        <v>7</v>
      </c>
      <c r="AK290" s="50">
        <v>2.2400000000000002</v>
      </c>
      <c r="AL290" s="50">
        <v>220</v>
      </c>
      <c r="AM290" s="50">
        <v>51</v>
      </c>
      <c r="AN290" s="50">
        <v>7</v>
      </c>
      <c r="AO290" s="50">
        <v>7</v>
      </c>
      <c r="AP290" s="48"/>
      <c r="AQ290" s="48"/>
      <c r="AR290" s="48"/>
      <c r="AS290" s="48"/>
      <c r="AT290" s="48" t="s">
        <v>2758</v>
      </c>
      <c r="AU290" s="50">
        <v>0.14099999999999999</v>
      </c>
      <c r="AV290" s="48"/>
      <c r="AW290" s="48"/>
      <c r="AX290" s="48"/>
      <c r="AY290" s="48"/>
      <c r="AZ290" s="48" t="s">
        <v>1825</v>
      </c>
      <c r="BA290" s="50">
        <v>192</v>
      </c>
      <c r="BB290" s="50">
        <v>84.9</v>
      </c>
      <c r="BC290" s="50">
        <v>165</v>
      </c>
      <c r="BD290" s="50">
        <v>163</v>
      </c>
      <c r="BE290" s="50">
        <v>91.67</v>
      </c>
      <c r="BF290" s="50">
        <v>1.21</v>
      </c>
      <c r="BG290" s="51">
        <v>8.1018518518518516E-4</v>
      </c>
      <c r="BH290" s="50">
        <v>0</v>
      </c>
      <c r="BI290" s="50">
        <v>0</v>
      </c>
      <c r="BJ290" s="50">
        <v>0</v>
      </c>
      <c r="BK290" s="50">
        <v>0</v>
      </c>
      <c r="BL290" s="48"/>
      <c r="BM290" s="48"/>
      <c r="BN290" s="48"/>
      <c r="BO290" s="48"/>
      <c r="BP290" s="49" t="s">
        <v>1452</v>
      </c>
    </row>
    <row r="291" spans="1:68">
      <c r="A291" s="49" t="s">
        <v>401</v>
      </c>
      <c r="B291" s="48" t="s">
        <v>314</v>
      </c>
      <c r="C291" s="50">
        <v>200</v>
      </c>
      <c r="D291" s="48" t="s">
        <v>315</v>
      </c>
      <c r="E291" s="452" t="s">
        <v>316</v>
      </c>
      <c r="F291" s="453"/>
      <c r="G291" s="48" t="s">
        <v>2499</v>
      </c>
      <c r="H291" s="50">
        <v>19</v>
      </c>
      <c r="I291" s="50">
        <v>167</v>
      </c>
      <c r="J291" s="48"/>
      <c r="K291" s="50">
        <v>0</v>
      </c>
      <c r="L291" s="50">
        <v>0</v>
      </c>
      <c r="M291" s="48"/>
      <c r="N291" s="50">
        <v>0</v>
      </c>
      <c r="O291" s="48" t="s">
        <v>2759</v>
      </c>
      <c r="P291" s="50">
        <v>8</v>
      </c>
      <c r="Q291" s="48"/>
      <c r="R291" s="50">
        <v>0</v>
      </c>
      <c r="S291" s="48"/>
      <c r="T291" s="50">
        <v>0</v>
      </c>
      <c r="U291" s="452" t="s">
        <v>1823</v>
      </c>
      <c r="V291" s="453"/>
      <c r="W291" s="453"/>
      <c r="X291" s="454" t="s">
        <v>401</v>
      </c>
      <c r="Y291" s="453"/>
      <c r="Z291" s="453"/>
      <c r="AA291" s="453"/>
      <c r="AB291" s="48"/>
      <c r="AC291" s="48"/>
      <c r="AD291" s="50">
        <v>314116</v>
      </c>
      <c r="AE291" s="50">
        <v>1310</v>
      </c>
      <c r="AF291" s="50">
        <v>2.3410000000000002</v>
      </c>
      <c r="AG291" s="50">
        <v>1</v>
      </c>
      <c r="AH291" s="48"/>
      <c r="AI291" s="50">
        <v>819</v>
      </c>
      <c r="AJ291" s="50">
        <v>157</v>
      </c>
      <c r="AK291" s="50">
        <v>50.32</v>
      </c>
      <c r="AL291" s="50">
        <v>184</v>
      </c>
      <c r="AM291" s="50">
        <v>32</v>
      </c>
      <c r="AN291" s="50">
        <v>6</v>
      </c>
      <c r="AO291" s="50">
        <v>6</v>
      </c>
      <c r="AP291" s="48"/>
      <c r="AQ291" s="48"/>
      <c r="AR291" s="48"/>
      <c r="AS291" s="48"/>
      <c r="AT291" s="48" t="s">
        <v>2760</v>
      </c>
      <c r="AU291" s="50">
        <v>0.20100000000000001</v>
      </c>
      <c r="AV291" s="48"/>
      <c r="AW291" s="48"/>
      <c r="AX291" s="48"/>
      <c r="AY291" s="48"/>
      <c r="AZ291" s="48" t="s">
        <v>1825</v>
      </c>
      <c r="BA291" s="50">
        <v>2</v>
      </c>
      <c r="BB291" s="50">
        <v>50</v>
      </c>
      <c r="BC291" s="50">
        <v>2</v>
      </c>
      <c r="BD291" s="50">
        <v>1</v>
      </c>
      <c r="BE291" s="50">
        <v>100</v>
      </c>
      <c r="BF291" s="50">
        <v>1</v>
      </c>
      <c r="BG291" s="51">
        <v>0</v>
      </c>
      <c r="BH291" s="50">
        <v>0</v>
      </c>
      <c r="BI291" s="50">
        <v>0</v>
      </c>
      <c r="BJ291" s="50">
        <v>0</v>
      </c>
      <c r="BK291" s="50">
        <v>0</v>
      </c>
      <c r="BL291" s="48"/>
      <c r="BM291" s="48"/>
      <c r="BN291" s="48"/>
      <c r="BO291" s="48"/>
      <c r="BP291" s="49" t="s">
        <v>401</v>
      </c>
    </row>
    <row r="292" spans="1:68">
      <c r="A292" s="49" t="s">
        <v>1274</v>
      </c>
      <c r="B292" s="48" t="s">
        <v>314</v>
      </c>
      <c r="C292" s="50">
        <v>200</v>
      </c>
      <c r="D292" s="48" t="s">
        <v>315</v>
      </c>
      <c r="E292" s="452" t="s">
        <v>316</v>
      </c>
      <c r="F292" s="453"/>
      <c r="G292" s="48" t="s">
        <v>2502</v>
      </c>
      <c r="H292" s="50">
        <v>107</v>
      </c>
      <c r="I292" s="50">
        <v>973</v>
      </c>
      <c r="J292" s="48"/>
      <c r="K292" s="50">
        <v>0</v>
      </c>
      <c r="L292" s="50">
        <v>0</v>
      </c>
      <c r="M292" s="48"/>
      <c r="N292" s="50">
        <v>0</v>
      </c>
      <c r="O292" s="48"/>
      <c r="P292" s="50">
        <v>0</v>
      </c>
      <c r="Q292" s="48" t="s">
        <v>2761</v>
      </c>
      <c r="R292" s="50">
        <v>96</v>
      </c>
      <c r="S292" s="48" t="s">
        <v>1829</v>
      </c>
      <c r="T292" s="50">
        <v>16</v>
      </c>
      <c r="U292" s="452" t="s">
        <v>1823</v>
      </c>
      <c r="V292" s="453"/>
      <c r="W292" s="453"/>
      <c r="X292" s="454" t="s">
        <v>1274</v>
      </c>
      <c r="Y292" s="453"/>
      <c r="Z292" s="453"/>
      <c r="AA292" s="453"/>
      <c r="AB292" s="453"/>
      <c r="AC292" s="453"/>
      <c r="AD292" s="50">
        <v>342428</v>
      </c>
      <c r="AE292" s="50">
        <v>1578</v>
      </c>
      <c r="AF292" s="50">
        <v>2.5539999999999998</v>
      </c>
      <c r="AG292" s="50">
        <v>4</v>
      </c>
      <c r="AH292" s="48"/>
      <c r="AI292" s="50">
        <v>28</v>
      </c>
      <c r="AJ292" s="50">
        <v>5</v>
      </c>
      <c r="AK292" s="50">
        <v>1.6</v>
      </c>
      <c r="AL292" s="50">
        <v>202</v>
      </c>
      <c r="AM292" s="50">
        <v>50</v>
      </c>
      <c r="AN292" s="50">
        <v>6</v>
      </c>
      <c r="AO292" s="50">
        <v>6</v>
      </c>
      <c r="AP292" s="48"/>
      <c r="AQ292" s="48"/>
      <c r="AR292" s="48"/>
      <c r="AS292" s="48"/>
      <c r="AT292" s="48" t="s">
        <v>2762</v>
      </c>
      <c r="AU292" s="50">
        <v>1.127</v>
      </c>
      <c r="AV292" s="48"/>
      <c r="AW292" s="48"/>
      <c r="AX292" s="48"/>
      <c r="AY292" s="48"/>
      <c r="AZ292" s="48" t="s">
        <v>1825</v>
      </c>
      <c r="BA292" s="50">
        <v>1</v>
      </c>
      <c r="BB292" s="50">
        <v>0</v>
      </c>
      <c r="BC292" s="50">
        <v>1</v>
      </c>
      <c r="BD292" s="50">
        <v>0</v>
      </c>
      <c r="BE292" s="50">
        <v>0</v>
      </c>
      <c r="BF292" s="50">
        <v>9</v>
      </c>
      <c r="BG292" s="51">
        <v>5.1840277777777777E-2</v>
      </c>
      <c r="BH292" s="50">
        <v>0</v>
      </c>
      <c r="BI292" s="50">
        <v>0</v>
      </c>
      <c r="BJ292" s="50">
        <v>0</v>
      </c>
      <c r="BK292" s="50">
        <v>0</v>
      </c>
      <c r="BL292" s="48"/>
      <c r="BM292" s="48"/>
      <c r="BN292" s="48"/>
      <c r="BO292" s="48"/>
      <c r="BP292" s="49" t="s">
        <v>1274</v>
      </c>
    </row>
    <row r="293" spans="1:68">
      <c r="A293" s="49" t="s">
        <v>465</v>
      </c>
      <c r="B293" s="48" t="s">
        <v>314</v>
      </c>
      <c r="C293" s="50">
        <v>200</v>
      </c>
      <c r="D293" s="48" t="s">
        <v>315</v>
      </c>
      <c r="E293" s="452" t="s">
        <v>316</v>
      </c>
      <c r="F293" s="453"/>
      <c r="G293" s="48" t="s">
        <v>2505</v>
      </c>
      <c r="H293" s="50">
        <v>30</v>
      </c>
      <c r="I293" s="50">
        <v>266</v>
      </c>
      <c r="J293" s="48"/>
      <c r="K293" s="50">
        <v>0</v>
      </c>
      <c r="L293" s="50">
        <v>0</v>
      </c>
      <c r="M293" s="48"/>
      <c r="N293" s="50">
        <v>0</v>
      </c>
      <c r="O293" s="48" t="s">
        <v>2763</v>
      </c>
      <c r="P293" s="50">
        <v>21</v>
      </c>
      <c r="Q293" s="48"/>
      <c r="R293" s="50">
        <v>0</v>
      </c>
      <c r="S293" s="48"/>
      <c r="T293" s="50">
        <v>0</v>
      </c>
      <c r="U293" s="452" t="s">
        <v>1823</v>
      </c>
      <c r="V293" s="453"/>
      <c r="W293" s="453"/>
      <c r="X293" s="454" t="s">
        <v>465</v>
      </c>
      <c r="Y293" s="453"/>
      <c r="Z293" s="453"/>
      <c r="AA293" s="453"/>
      <c r="AB293" s="453"/>
      <c r="AC293" s="48"/>
      <c r="AD293" s="50">
        <v>334825</v>
      </c>
      <c r="AE293" s="50">
        <v>2069</v>
      </c>
      <c r="AF293" s="50">
        <v>3.2229999999999999</v>
      </c>
      <c r="AG293" s="50">
        <v>1</v>
      </c>
      <c r="AH293" s="48"/>
      <c r="AI293" s="50">
        <v>819</v>
      </c>
      <c r="AJ293" s="50">
        <v>157</v>
      </c>
      <c r="AK293" s="50">
        <v>50.32</v>
      </c>
      <c r="AL293" s="50">
        <v>184</v>
      </c>
      <c r="AM293" s="50">
        <v>32</v>
      </c>
      <c r="AN293" s="50">
        <v>6</v>
      </c>
      <c r="AO293" s="50">
        <v>6</v>
      </c>
      <c r="AP293" s="48"/>
      <c r="AQ293" s="48"/>
      <c r="AR293" s="48"/>
      <c r="AS293" s="48"/>
      <c r="AT293" s="48" t="s">
        <v>2764</v>
      </c>
      <c r="AU293" s="50">
        <v>0.16500000000000001</v>
      </c>
      <c r="AV293" s="48"/>
      <c r="AW293" s="48"/>
      <c r="AX293" s="48"/>
      <c r="AY293" s="48"/>
      <c r="AZ293" s="48" t="s">
        <v>1825</v>
      </c>
      <c r="BA293" s="50">
        <v>1</v>
      </c>
      <c r="BB293" s="50">
        <v>0</v>
      </c>
      <c r="BC293" s="50">
        <v>1</v>
      </c>
      <c r="BD293" s="50">
        <v>0</v>
      </c>
      <c r="BE293" s="50">
        <v>0</v>
      </c>
      <c r="BF293" s="50">
        <v>3</v>
      </c>
      <c r="BG293" s="51">
        <v>8.4490740740740739E-4</v>
      </c>
      <c r="BH293" s="50">
        <v>0</v>
      </c>
      <c r="BI293" s="50">
        <v>0</v>
      </c>
      <c r="BJ293" s="50">
        <v>0</v>
      </c>
      <c r="BK293" s="50">
        <v>0</v>
      </c>
      <c r="BL293" s="48"/>
      <c r="BM293" s="48"/>
      <c r="BN293" s="48"/>
      <c r="BO293" s="48"/>
      <c r="BP293" s="49" t="s">
        <v>465</v>
      </c>
    </row>
    <row r="294" spans="1:68">
      <c r="A294" s="49" t="s">
        <v>482</v>
      </c>
      <c r="B294" s="48" t="s">
        <v>314</v>
      </c>
      <c r="C294" s="50">
        <v>200</v>
      </c>
      <c r="D294" s="48" t="s">
        <v>315</v>
      </c>
      <c r="E294" s="452" t="s">
        <v>316</v>
      </c>
      <c r="F294" s="453"/>
      <c r="G294" s="48" t="s">
        <v>2508</v>
      </c>
      <c r="H294" s="50">
        <v>19</v>
      </c>
      <c r="I294" s="50">
        <v>153</v>
      </c>
      <c r="J294" s="48"/>
      <c r="K294" s="50">
        <v>0</v>
      </c>
      <c r="L294" s="50">
        <v>0</v>
      </c>
      <c r="M294" s="48"/>
      <c r="N294" s="50">
        <v>0</v>
      </c>
      <c r="O294" s="48" t="s">
        <v>2765</v>
      </c>
      <c r="P294" s="50">
        <v>8</v>
      </c>
      <c r="Q294" s="48"/>
      <c r="R294" s="50">
        <v>0</v>
      </c>
      <c r="S294" s="48"/>
      <c r="T294" s="50">
        <v>0</v>
      </c>
      <c r="U294" s="452" t="s">
        <v>1823</v>
      </c>
      <c r="V294" s="453"/>
      <c r="W294" s="453"/>
      <c r="X294" s="454" t="s">
        <v>482</v>
      </c>
      <c r="Y294" s="453"/>
      <c r="Z294" s="453"/>
      <c r="AA294" s="453"/>
      <c r="AB294" s="48"/>
      <c r="AC294" s="48"/>
      <c r="AD294" s="50">
        <v>285140</v>
      </c>
      <c r="AE294" s="50">
        <v>481</v>
      </c>
      <c r="AF294" s="50">
        <v>1.2669999999999999</v>
      </c>
      <c r="AG294" s="50">
        <v>1</v>
      </c>
      <c r="AH294" s="48"/>
      <c r="AI294" s="50">
        <v>803</v>
      </c>
      <c r="AJ294" s="50">
        <v>157</v>
      </c>
      <c r="AK294" s="50">
        <v>50.32</v>
      </c>
      <c r="AL294" s="50">
        <v>170</v>
      </c>
      <c r="AM294" s="50">
        <v>34</v>
      </c>
      <c r="AN294" s="50">
        <v>6</v>
      </c>
      <c r="AO294" s="50">
        <v>6</v>
      </c>
      <c r="AP294" s="48"/>
      <c r="AQ294" s="48"/>
      <c r="AR294" s="48"/>
      <c r="AS294" s="48"/>
      <c r="AT294" s="48" t="s">
        <v>2766</v>
      </c>
      <c r="AU294" s="50">
        <v>0.19400000000000001</v>
      </c>
      <c r="AV294" s="48"/>
      <c r="AW294" s="48"/>
      <c r="AX294" s="48"/>
      <c r="AY294" s="48"/>
      <c r="AZ294" s="48" t="s">
        <v>1825</v>
      </c>
      <c r="BA294" s="48"/>
      <c r="BB294" s="48"/>
      <c r="BC294" s="48"/>
      <c r="BD294" s="48"/>
      <c r="BE294" s="48"/>
      <c r="BF294" s="48"/>
      <c r="BG294" s="48"/>
      <c r="BH294" s="48"/>
      <c r="BI294" s="48"/>
      <c r="BJ294" s="48"/>
      <c r="BK294" s="48"/>
      <c r="BL294" s="48"/>
      <c r="BM294" s="48"/>
      <c r="BN294" s="48"/>
      <c r="BO294" s="48"/>
      <c r="BP294" s="49" t="s">
        <v>482</v>
      </c>
    </row>
    <row r="295" spans="1:68">
      <c r="A295" s="49" t="s">
        <v>1513</v>
      </c>
      <c r="B295" s="48" t="s">
        <v>314</v>
      </c>
      <c r="C295" s="50">
        <v>200</v>
      </c>
      <c r="D295" s="48" t="s">
        <v>315</v>
      </c>
      <c r="E295" s="452" t="s">
        <v>316</v>
      </c>
      <c r="F295" s="453"/>
      <c r="G295" s="48" t="s">
        <v>2512</v>
      </c>
      <c r="H295" s="50">
        <v>54</v>
      </c>
      <c r="I295" s="50">
        <v>493</v>
      </c>
      <c r="J295" s="48" t="s">
        <v>2513</v>
      </c>
      <c r="K295" s="50">
        <v>142</v>
      </c>
      <c r="L295" s="50">
        <v>938</v>
      </c>
      <c r="M295" s="48"/>
      <c r="N295" s="50">
        <v>0</v>
      </c>
      <c r="O295" s="48"/>
      <c r="P295" s="50">
        <v>0</v>
      </c>
      <c r="Q295" s="48" t="s">
        <v>2767</v>
      </c>
      <c r="R295" s="50">
        <v>49</v>
      </c>
      <c r="S295" s="48" t="s">
        <v>2768</v>
      </c>
      <c r="T295" s="50">
        <v>39</v>
      </c>
      <c r="U295" s="452" t="s">
        <v>1823</v>
      </c>
      <c r="V295" s="453"/>
      <c r="W295" s="453"/>
      <c r="X295" s="454" t="s">
        <v>1513</v>
      </c>
      <c r="Y295" s="453"/>
      <c r="Z295" s="453"/>
      <c r="AA295" s="453"/>
      <c r="AB295" s="453"/>
      <c r="AC295" s="453"/>
      <c r="AD295" s="50">
        <v>343295</v>
      </c>
      <c r="AE295" s="50">
        <v>2201</v>
      </c>
      <c r="AF295" s="50">
        <v>3.4830000000000001</v>
      </c>
      <c r="AG295" s="50">
        <v>3</v>
      </c>
      <c r="AH295" s="48"/>
      <c r="AI295" s="50">
        <v>38</v>
      </c>
      <c r="AJ295" s="50">
        <v>6</v>
      </c>
      <c r="AK295" s="50">
        <v>1.92</v>
      </c>
      <c r="AL295" s="50">
        <v>212</v>
      </c>
      <c r="AM295" s="50">
        <v>50</v>
      </c>
      <c r="AN295" s="50">
        <v>7</v>
      </c>
      <c r="AO295" s="50">
        <v>7</v>
      </c>
      <c r="AP295" s="48"/>
      <c r="AQ295" s="48"/>
      <c r="AR295" s="48"/>
      <c r="AS295" s="48"/>
      <c r="AT295" s="48" t="s">
        <v>2769</v>
      </c>
      <c r="AU295" s="50">
        <v>3.9E-2</v>
      </c>
      <c r="AV295" s="48"/>
      <c r="AW295" s="48"/>
      <c r="AX295" s="48"/>
      <c r="AY295" s="48"/>
      <c r="AZ295" s="48" t="s">
        <v>1825</v>
      </c>
      <c r="BA295" s="50">
        <v>82</v>
      </c>
      <c r="BB295" s="50">
        <v>85.37</v>
      </c>
      <c r="BC295" s="50">
        <v>71</v>
      </c>
      <c r="BD295" s="50">
        <v>70</v>
      </c>
      <c r="BE295" s="50">
        <v>93.9</v>
      </c>
      <c r="BF295" s="50">
        <v>1.0900000000000001</v>
      </c>
      <c r="BG295" s="51">
        <v>2.5462962962962961E-4</v>
      </c>
      <c r="BH295" s="50">
        <v>0</v>
      </c>
      <c r="BI295" s="50">
        <v>0</v>
      </c>
      <c r="BJ295" s="50">
        <v>0</v>
      </c>
      <c r="BK295" s="50">
        <v>0</v>
      </c>
      <c r="BL295" s="48"/>
      <c r="BM295" s="48"/>
      <c r="BN295" s="48"/>
      <c r="BO295" s="48"/>
      <c r="BP295" s="49" t="s">
        <v>1513</v>
      </c>
    </row>
    <row r="296" spans="1:68">
      <c r="A296" s="49" t="s">
        <v>1313</v>
      </c>
      <c r="B296" s="48" t="s">
        <v>314</v>
      </c>
      <c r="C296" s="50">
        <v>200</v>
      </c>
      <c r="D296" s="48" t="s">
        <v>315</v>
      </c>
      <c r="E296" s="452" t="s">
        <v>316</v>
      </c>
      <c r="F296" s="453"/>
      <c r="G296" s="48" t="s">
        <v>2517</v>
      </c>
      <c r="H296" s="50">
        <v>69</v>
      </c>
      <c r="I296" s="50">
        <v>592</v>
      </c>
      <c r="J296" s="48" t="s">
        <v>2518</v>
      </c>
      <c r="K296" s="50">
        <v>135</v>
      </c>
      <c r="L296" s="50">
        <v>868</v>
      </c>
      <c r="M296" s="48"/>
      <c r="N296" s="50">
        <v>0</v>
      </c>
      <c r="O296" s="48"/>
      <c r="P296" s="50">
        <v>0</v>
      </c>
      <c r="Q296" s="48" t="s">
        <v>2770</v>
      </c>
      <c r="R296" s="50">
        <v>71</v>
      </c>
      <c r="S296" s="48" t="s">
        <v>2520</v>
      </c>
      <c r="T296" s="50">
        <v>25</v>
      </c>
      <c r="U296" s="452" t="s">
        <v>1823</v>
      </c>
      <c r="V296" s="453"/>
      <c r="W296" s="453"/>
      <c r="X296" s="454" t="s">
        <v>1313</v>
      </c>
      <c r="Y296" s="453"/>
      <c r="Z296" s="453"/>
      <c r="AA296" s="453"/>
      <c r="AB296" s="453"/>
      <c r="AC296" s="453"/>
      <c r="AD296" s="50">
        <v>362783</v>
      </c>
      <c r="AE296" s="50">
        <v>3321</v>
      </c>
      <c r="AF296" s="50">
        <v>4.923</v>
      </c>
      <c r="AG296" s="50">
        <v>2</v>
      </c>
      <c r="AH296" s="48"/>
      <c r="AI296" s="50">
        <v>294</v>
      </c>
      <c r="AJ296" s="50">
        <v>124</v>
      </c>
      <c r="AK296" s="50">
        <v>39.74</v>
      </c>
      <c r="AL296" s="50">
        <v>227</v>
      </c>
      <c r="AM296" s="50">
        <v>50</v>
      </c>
      <c r="AN296" s="50">
        <v>7</v>
      </c>
      <c r="AO296" s="50">
        <v>7</v>
      </c>
      <c r="AP296" s="48"/>
      <c r="AQ296" s="48"/>
      <c r="AR296" s="48"/>
      <c r="AS296" s="48"/>
      <c r="AT296" s="48" t="s">
        <v>2771</v>
      </c>
      <c r="AU296" s="50">
        <v>4.1000000000000002E-2</v>
      </c>
      <c r="AV296" s="48"/>
      <c r="AW296" s="48"/>
      <c r="AX296" s="48"/>
      <c r="AY296" s="48"/>
      <c r="AZ296" s="48" t="s">
        <v>1825</v>
      </c>
      <c r="BA296" s="48"/>
      <c r="BB296" s="48"/>
      <c r="BC296" s="48"/>
      <c r="BD296" s="48"/>
      <c r="BE296" s="48"/>
      <c r="BF296" s="48"/>
      <c r="BG296" s="48"/>
      <c r="BH296" s="48"/>
      <c r="BI296" s="48"/>
      <c r="BJ296" s="48"/>
      <c r="BK296" s="48"/>
      <c r="BL296" s="48"/>
      <c r="BM296" s="48"/>
      <c r="BN296" s="48"/>
      <c r="BO296" s="48"/>
      <c r="BP296" s="49" t="s">
        <v>1313</v>
      </c>
    </row>
    <row r="297" spans="1:68">
      <c r="A297" s="49" t="s">
        <v>1095</v>
      </c>
      <c r="B297" s="48" t="s">
        <v>314</v>
      </c>
      <c r="C297" s="50">
        <v>200</v>
      </c>
      <c r="D297" s="48" t="s">
        <v>315</v>
      </c>
      <c r="E297" s="452" t="s">
        <v>316</v>
      </c>
      <c r="F297" s="453"/>
      <c r="G297" s="48" t="s">
        <v>2522</v>
      </c>
      <c r="H297" s="50">
        <v>82</v>
      </c>
      <c r="I297" s="50">
        <v>724</v>
      </c>
      <c r="J297" s="48"/>
      <c r="K297" s="50">
        <v>0</v>
      </c>
      <c r="L297" s="50">
        <v>0</v>
      </c>
      <c r="M297" s="48"/>
      <c r="N297" s="50">
        <v>0</v>
      </c>
      <c r="O297" s="48"/>
      <c r="P297" s="50">
        <v>0</v>
      </c>
      <c r="Q297" s="48" t="s">
        <v>2772</v>
      </c>
      <c r="R297" s="50">
        <v>71</v>
      </c>
      <c r="S297" s="48" t="s">
        <v>1829</v>
      </c>
      <c r="T297" s="50">
        <v>16</v>
      </c>
      <c r="U297" s="452" t="s">
        <v>1823</v>
      </c>
      <c r="V297" s="453"/>
      <c r="W297" s="453"/>
      <c r="X297" s="454" t="s">
        <v>1095</v>
      </c>
      <c r="Y297" s="453"/>
      <c r="Z297" s="453"/>
      <c r="AA297" s="453"/>
      <c r="AB297" s="453"/>
      <c r="AC297" s="453"/>
      <c r="AD297" s="50">
        <v>337504</v>
      </c>
      <c r="AE297" s="50">
        <v>1283</v>
      </c>
      <c r="AF297" s="50">
        <v>2.1960000000000002</v>
      </c>
      <c r="AG297" s="50">
        <v>3</v>
      </c>
      <c r="AH297" s="48"/>
      <c r="AI297" s="50">
        <v>28</v>
      </c>
      <c r="AJ297" s="50">
        <v>5</v>
      </c>
      <c r="AK297" s="50">
        <v>1.6</v>
      </c>
      <c r="AL297" s="50">
        <v>202</v>
      </c>
      <c r="AM297" s="50">
        <v>50</v>
      </c>
      <c r="AN297" s="50">
        <v>6</v>
      </c>
      <c r="AO297" s="50">
        <v>6</v>
      </c>
      <c r="AP297" s="48"/>
      <c r="AQ297" s="48"/>
      <c r="AR297" s="48"/>
      <c r="AS297" s="48"/>
      <c r="AT297" s="48" t="s">
        <v>2773</v>
      </c>
      <c r="AU297" s="50">
        <v>3.9E-2</v>
      </c>
      <c r="AV297" s="48"/>
      <c r="AW297" s="48"/>
      <c r="AX297" s="48"/>
      <c r="AY297" s="48"/>
      <c r="AZ297" s="48" t="s">
        <v>1825</v>
      </c>
      <c r="BA297" s="48"/>
      <c r="BB297" s="48"/>
      <c r="BC297" s="48"/>
      <c r="BD297" s="48"/>
      <c r="BE297" s="48"/>
      <c r="BF297" s="48"/>
      <c r="BG297" s="48"/>
      <c r="BH297" s="48"/>
      <c r="BI297" s="48"/>
      <c r="BJ297" s="48"/>
      <c r="BK297" s="48"/>
      <c r="BL297" s="48"/>
      <c r="BM297" s="48"/>
      <c r="BN297" s="48"/>
      <c r="BO297" s="48"/>
      <c r="BP297" s="49" t="s">
        <v>1095</v>
      </c>
    </row>
    <row r="298" spans="1:68">
      <c r="A298" s="49" t="s">
        <v>414</v>
      </c>
      <c r="B298" s="48" t="s">
        <v>314</v>
      </c>
      <c r="C298" s="50">
        <v>200</v>
      </c>
      <c r="D298" s="48" t="s">
        <v>315</v>
      </c>
      <c r="E298" s="452" t="s">
        <v>316</v>
      </c>
      <c r="F298" s="453"/>
      <c r="G298" s="48" t="s">
        <v>2525</v>
      </c>
      <c r="H298" s="50">
        <v>28</v>
      </c>
      <c r="I298" s="50">
        <v>260</v>
      </c>
      <c r="J298" s="48"/>
      <c r="K298" s="50">
        <v>0</v>
      </c>
      <c r="L298" s="50">
        <v>0</v>
      </c>
      <c r="M298" s="48"/>
      <c r="N298" s="50">
        <v>0</v>
      </c>
      <c r="O298" s="48" t="s">
        <v>2774</v>
      </c>
      <c r="P298" s="50">
        <v>17</v>
      </c>
      <c r="Q298" s="48"/>
      <c r="R298" s="50">
        <v>0</v>
      </c>
      <c r="S298" s="48"/>
      <c r="T298" s="50">
        <v>0</v>
      </c>
      <c r="U298" s="452" t="s">
        <v>1823</v>
      </c>
      <c r="V298" s="453"/>
      <c r="W298" s="453"/>
      <c r="X298" s="454" t="s">
        <v>414</v>
      </c>
      <c r="Y298" s="453"/>
      <c r="Z298" s="453"/>
      <c r="AA298" s="453"/>
      <c r="AB298" s="453"/>
      <c r="AC298" s="48"/>
      <c r="AD298" s="50">
        <v>312480</v>
      </c>
      <c r="AE298" s="50">
        <v>1463</v>
      </c>
      <c r="AF298" s="50">
        <v>2.6</v>
      </c>
      <c r="AG298" s="50">
        <v>1</v>
      </c>
      <c r="AH298" s="48"/>
      <c r="AI298" s="50">
        <v>819</v>
      </c>
      <c r="AJ298" s="50">
        <v>157</v>
      </c>
      <c r="AK298" s="50">
        <v>50.32</v>
      </c>
      <c r="AL298" s="50">
        <v>184</v>
      </c>
      <c r="AM298" s="50">
        <v>32</v>
      </c>
      <c r="AN298" s="50">
        <v>6</v>
      </c>
      <c r="AO298" s="50">
        <v>6</v>
      </c>
      <c r="AP298" s="48"/>
      <c r="AQ298" s="48"/>
      <c r="AR298" s="48"/>
      <c r="AS298" s="48"/>
      <c r="AT298" s="48" t="s">
        <v>2775</v>
      </c>
      <c r="AU298" s="50">
        <v>0.16800000000000001</v>
      </c>
      <c r="AV298" s="48"/>
      <c r="AW298" s="48"/>
      <c r="AX298" s="48"/>
      <c r="AY298" s="48"/>
      <c r="AZ298" s="48" t="s">
        <v>1825</v>
      </c>
      <c r="BA298" s="50">
        <v>3</v>
      </c>
      <c r="BB298" s="50">
        <v>100</v>
      </c>
      <c r="BC298" s="50">
        <v>3</v>
      </c>
      <c r="BD298" s="50">
        <v>3</v>
      </c>
      <c r="BE298" s="50">
        <v>100</v>
      </c>
      <c r="BF298" s="50">
        <v>1</v>
      </c>
      <c r="BG298" s="51">
        <v>0</v>
      </c>
      <c r="BH298" s="50">
        <v>0</v>
      </c>
      <c r="BI298" s="50">
        <v>0</v>
      </c>
      <c r="BJ298" s="50">
        <v>0</v>
      </c>
      <c r="BK298" s="50">
        <v>0</v>
      </c>
      <c r="BL298" s="48"/>
      <c r="BM298" s="48"/>
      <c r="BN298" s="48"/>
      <c r="BO298" s="48"/>
      <c r="BP298" s="49" t="s">
        <v>414</v>
      </c>
    </row>
    <row r="299" spans="1:68">
      <c r="A299" s="49" t="s">
        <v>1004</v>
      </c>
      <c r="B299" s="48" t="s">
        <v>314</v>
      </c>
      <c r="C299" s="50">
        <v>200</v>
      </c>
      <c r="D299" s="48" t="s">
        <v>315</v>
      </c>
      <c r="E299" s="452" t="s">
        <v>316</v>
      </c>
      <c r="F299" s="453"/>
      <c r="G299" s="48" t="s">
        <v>2528</v>
      </c>
      <c r="H299" s="50">
        <v>60</v>
      </c>
      <c r="I299" s="50">
        <v>548</v>
      </c>
      <c r="J299" s="48"/>
      <c r="K299" s="50">
        <v>0</v>
      </c>
      <c r="L299" s="50">
        <v>0</v>
      </c>
      <c r="M299" s="48"/>
      <c r="N299" s="50">
        <v>0</v>
      </c>
      <c r="O299" s="48"/>
      <c r="P299" s="50">
        <v>0</v>
      </c>
      <c r="Q299" s="48" t="s">
        <v>2776</v>
      </c>
      <c r="R299" s="50">
        <v>49</v>
      </c>
      <c r="S299" s="48" t="s">
        <v>1829</v>
      </c>
      <c r="T299" s="50">
        <v>16</v>
      </c>
      <c r="U299" s="452" t="s">
        <v>1823</v>
      </c>
      <c r="V299" s="453"/>
      <c r="W299" s="453"/>
      <c r="X299" s="454" t="s">
        <v>1004</v>
      </c>
      <c r="Y299" s="453"/>
      <c r="Z299" s="453"/>
      <c r="AA299" s="453"/>
      <c r="AB299" s="453"/>
      <c r="AC299" s="453"/>
      <c r="AD299" s="50">
        <v>325030</v>
      </c>
      <c r="AE299" s="50">
        <v>712</v>
      </c>
      <c r="AF299" s="50">
        <v>1.4530000000000001</v>
      </c>
      <c r="AG299" s="50">
        <v>3</v>
      </c>
      <c r="AH299" s="48"/>
      <c r="AI299" s="50">
        <v>28</v>
      </c>
      <c r="AJ299" s="50">
        <v>5</v>
      </c>
      <c r="AK299" s="50">
        <v>1.6</v>
      </c>
      <c r="AL299" s="50">
        <v>202</v>
      </c>
      <c r="AM299" s="50">
        <v>50</v>
      </c>
      <c r="AN299" s="50">
        <v>6</v>
      </c>
      <c r="AO299" s="50">
        <v>6</v>
      </c>
      <c r="AP299" s="48"/>
      <c r="AQ299" s="48"/>
      <c r="AR299" s="48"/>
      <c r="AS299" s="48"/>
      <c r="AT299" s="48" t="s">
        <v>2777</v>
      </c>
      <c r="AU299" s="50">
        <v>5.9359999999999999</v>
      </c>
      <c r="AV299" s="48"/>
      <c r="AW299" s="48"/>
      <c r="AX299" s="48"/>
      <c r="AY299" s="48"/>
      <c r="AZ299" s="48" t="s">
        <v>1825</v>
      </c>
      <c r="BA299" s="48"/>
      <c r="BB299" s="48"/>
      <c r="BC299" s="48"/>
      <c r="BD299" s="48"/>
      <c r="BE299" s="48"/>
      <c r="BF299" s="48"/>
      <c r="BG299" s="48"/>
      <c r="BH299" s="48"/>
      <c r="BI299" s="48"/>
      <c r="BJ299" s="48"/>
      <c r="BK299" s="48"/>
      <c r="BL299" s="48"/>
      <c r="BM299" s="48"/>
      <c r="BN299" s="48"/>
      <c r="BO299" s="48"/>
      <c r="BP299" s="49" t="s">
        <v>1004</v>
      </c>
    </row>
    <row r="300" spans="1:68">
      <c r="A300" s="49" t="s">
        <v>607</v>
      </c>
      <c r="B300" s="48" t="s">
        <v>314</v>
      </c>
      <c r="C300" s="50">
        <v>200</v>
      </c>
      <c r="D300" s="48" t="s">
        <v>315</v>
      </c>
      <c r="E300" s="452" t="s">
        <v>316</v>
      </c>
      <c r="F300" s="453"/>
      <c r="G300" s="48" t="s">
        <v>2532</v>
      </c>
      <c r="H300" s="50">
        <v>31</v>
      </c>
      <c r="I300" s="50">
        <v>285</v>
      </c>
      <c r="J300" s="48"/>
      <c r="K300" s="50">
        <v>0</v>
      </c>
      <c r="L300" s="50">
        <v>0</v>
      </c>
      <c r="M300" s="48"/>
      <c r="N300" s="50">
        <v>0</v>
      </c>
      <c r="O300" s="48" t="s">
        <v>2778</v>
      </c>
      <c r="P300" s="50">
        <v>20</v>
      </c>
      <c r="Q300" s="48"/>
      <c r="R300" s="50">
        <v>0</v>
      </c>
      <c r="S300" s="48"/>
      <c r="T300" s="50">
        <v>0</v>
      </c>
      <c r="U300" s="452" t="s">
        <v>1823</v>
      </c>
      <c r="V300" s="453"/>
      <c r="W300" s="453"/>
      <c r="X300" s="454" t="s">
        <v>607</v>
      </c>
      <c r="Y300" s="453"/>
      <c r="Z300" s="453"/>
      <c r="AA300" s="453"/>
      <c r="AB300" s="453"/>
      <c r="AC300" s="48"/>
      <c r="AD300" s="50">
        <v>311814</v>
      </c>
      <c r="AE300" s="50">
        <v>1025</v>
      </c>
      <c r="AF300" s="50">
        <v>1.952</v>
      </c>
      <c r="AG300" s="50">
        <v>1</v>
      </c>
      <c r="AH300" s="48"/>
      <c r="AI300" s="50">
        <v>819</v>
      </c>
      <c r="AJ300" s="50">
        <v>157</v>
      </c>
      <c r="AK300" s="50">
        <v>50.32</v>
      </c>
      <c r="AL300" s="50">
        <v>184</v>
      </c>
      <c r="AM300" s="50">
        <v>32</v>
      </c>
      <c r="AN300" s="50">
        <v>6</v>
      </c>
      <c r="AO300" s="50">
        <v>6</v>
      </c>
      <c r="AP300" s="48"/>
      <c r="AQ300" s="48"/>
      <c r="AR300" s="48"/>
      <c r="AS300" s="48"/>
      <c r="AT300" s="48" t="s">
        <v>2779</v>
      </c>
      <c r="AU300" s="50">
        <v>0.127</v>
      </c>
      <c r="AV300" s="48"/>
      <c r="AW300" s="48"/>
      <c r="AX300" s="48"/>
      <c r="AY300" s="48"/>
      <c r="AZ300" s="48" t="s">
        <v>1825</v>
      </c>
      <c r="BA300" s="48"/>
      <c r="BB300" s="48"/>
      <c r="BC300" s="48"/>
      <c r="BD300" s="48"/>
      <c r="BE300" s="48"/>
      <c r="BF300" s="48"/>
      <c r="BG300" s="48"/>
      <c r="BH300" s="48"/>
      <c r="BI300" s="48"/>
      <c r="BJ300" s="48"/>
      <c r="BK300" s="48"/>
      <c r="BL300" s="48"/>
      <c r="BM300" s="48"/>
      <c r="BN300" s="48"/>
      <c r="BO300" s="48"/>
      <c r="BP300" s="49" t="s">
        <v>607</v>
      </c>
    </row>
    <row r="301" spans="1:68">
      <c r="A301" s="49" t="s">
        <v>1297</v>
      </c>
      <c r="B301" s="48" t="s">
        <v>314</v>
      </c>
      <c r="C301" s="50">
        <v>200</v>
      </c>
      <c r="D301" s="48" t="s">
        <v>315</v>
      </c>
      <c r="E301" s="452" t="s">
        <v>316</v>
      </c>
      <c r="F301" s="453"/>
      <c r="G301" s="48" t="s">
        <v>2535</v>
      </c>
      <c r="H301" s="50">
        <v>73</v>
      </c>
      <c r="I301" s="50">
        <v>624</v>
      </c>
      <c r="J301" s="48" t="s">
        <v>2536</v>
      </c>
      <c r="K301" s="50">
        <v>132</v>
      </c>
      <c r="L301" s="50">
        <v>843</v>
      </c>
      <c r="M301" s="48"/>
      <c r="N301" s="50">
        <v>0</v>
      </c>
      <c r="O301" s="48"/>
      <c r="P301" s="50">
        <v>0</v>
      </c>
      <c r="Q301" s="48" t="s">
        <v>2535</v>
      </c>
      <c r="R301" s="50">
        <v>73</v>
      </c>
      <c r="S301" s="48" t="s">
        <v>2538</v>
      </c>
      <c r="T301" s="50">
        <v>21</v>
      </c>
      <c r="U301" s="452" t="s">
        <v>1823</v>
      </c>
      <c r="V301" s="453"/>
      <c r="W301" s="453"/>
      <c r="X301" s="454" t="s">
        <v>1297</v>
      </c>
      <c r="Y301" s="453"/>
      <c r="Z301" s="453"/>
      <c r="AA301" s="453"/>
      <c r="AB301" s="453"/>
      <c r="AC301" s="453"/>
      <c r="AD301" s="50">
        <v>393564</v>
      </c>
      <c r="AE301" s="50">
        <v>5429</v>
      </c>
      <c r="AF301" s="50">
        <v>7.0019999999999998</v>
      </c>
      <c r="AG301" s="50">
        <v>2</v>
      </c>
      <c r="AH301" s="48"/>
      <c r="AI301" s="50">
        <v>313</v>
      </c>
      <c r="AJ301" s="50">
        <v>124</v>
      </c>
      <c r="AK301" s="50">
        <v>39.74</v>
      </c>
      <c r="AL301" s="50">
        <v>242</v>
      </c>
      <c r="AM301" s="50">
        <v>47</v>
      </c>
      <c r="AN301" s="50">
        <v>7</v>
      </c>
      <c r="AO301" s="50">
        <v>7</v>
      </c>
      <c r="AP301" s="48"/>
      <c r="AQ301" s="48"/>
      <c r="AR301" s="48"/>
      <c r="AS301" s="48"/>
      <c r="AT301" s="48" t="s">
        <v>2780</v>
      </c>
      <c r="AU301" s="50">
        <v>0.13500000000000001</v>
      </c>
      <c r="AV301" s="48"/>
      <c r="AW301" s="48"/>
      <c r="AX301" s="48"/>
      <c r="AY301" s="48"/>
      <c r="AZ301" s="48" t="s">
        <v>1825</v>
      </c>
      <c r="BA301" s="48"/>
      <c r="BB301" s="48"/>
      <c r="BC301" s="48"/>
      <c r="BD301" s="48"/>
      <c r="BE301" s="48"/>
      <c r="BF301" s="48"/>
      <c r="BG301" s="48"/>
      <c r="BH301" s="48"/>
      <c r="BI301" s="48"/>
      <c r="BJ301" s="48"/>
      <c r="BK301" s="48"/>
      <c r="BL301" s="48"/>
      <c r="BM301" s="48"/>
      <c r="BN301" s="48"/>
      <c r="BO301" s="48"/>
      <c r="BP301" s="49" t="s">
        <v>1297</v>
      </c>
    </row>
    <row r="302" spans="1:68">
      <c r="A302" s="49" t="s">
        <v>402</v>
      </c>
      <c r="B302" s="48" t="s">
        <v>314</v>
      </c>
      <c r="C302" s="50">
        <v>200</v>
      </c>
      <c r="D302" s="48" t="s">
        <v>315</v>
      </c>
      <c r="E302" s="452" t="s">
        <v>316</v>
      </c>
      <c r="F302" s="453"/>
      <c r="G302" s="48" t="s">
        <v>2540</v>
      </c>
      <c r="H302" s="50">
        <v>20</v>
      </c>
      <c r="I302" s="50">
        <v>183</v>
      </c>
      <c r="J302" s="48"/>
      <c r="K302" s="50">
        <v>0</v>
      </c>
      <c r="L302" s="50">
        <v>0</v>
      </c>
      <c r="M302" s="48"/>
      <c r="N302" s="50">
        <v>0</v>
      </c>
      <c r="O302" s="48" t="s">
        <v>2633</v>
      </c>
      <c r="P302" s="50">
        <v>28</v>
      </c>
      <c r="Q302" s="48" t="s">
        <v>2040</v>
      </c>
      <c r="R302" s="50">
        <v>16</v>
      </c>
      <c r="S302" s="48" t="s">
        <v>2781</v>
      </c>
      <c r="T302" s="50">
        <v>18</v>
      </c>
      <c r="U302" s="452" t="s">
        <v>1823</v>
      </c>
      <c r="V302" s="453"/>
      <c r="W302" s="453"/>
      <c r="X302" s="454" t="s">
        <v>402</v>
      </c>
      <c r="Y302" s="453"/>
      <c r="Z302" s="453"/>
      <c r="AA302" s="453"/>
      <c r="AB302" s="48"/>
      <c r="AC302" s="48"/>
      <c r="AD302" s="50">
        <v>518538</v>
      </c>
      <c r="AE302" s="50">
        <v>1916</v>
      </c>
      <c r="AF302" s="50">
        <v>2.0539999999999998</v>
      </c>
      <c r="AG302" s="50">
        <v>1</v>
      </c>
      <c r="AH302" s="48"/>
      <c r="AI302" s="50">
        <v>806</v>
      </c>
      <c r="AJ302" s="50">
        <v>157</v>
      </c>
      <c r="AK302" s="50">
        <v>50.32</v>
      </c>
      <c r="AL302" s="50">
        <v>191</v>
      </c>
      <c r="AM302" s="50">
        <v>40</v>
      </c>
      <c r="AN302" s="50">
        <v>6</v>
      </c>
      <c r="AO302" s="50">
        <v>6</v>
      </c>
      <c r="AP302" s="48"/>
      <c r="AQ302" s="48"/>
      <c r="AR302" s="48"/>
      <c r="AS302" s="48"/>
      <c r="AT302" s="48" t="s">
        <v>2782</v>
      </c>
      <c r="AU302" s="50">
        <v>0.19</v>
      </c>
      <c r="AV302" s="48"/>
      <c r="AW302" s="48"/>
      <c r="AX302" s="48"/>
      <c r="AY302" s="48"/>
      <c r="AZ302" s="48" t="s">
        <v>1825</v>
      </c>
      <c r="BA302" s="50">
        <v>1</v>
      </c>
      <c r="BB302" s="50">
        <v>100</v>
      </c>
      <c r="BC302" s="50">
        <v>1</v>
      </c>
      <c r="BD302" s="50">
        <v>1</v>
      </c>
      <c r="BE302" s="50">
        <v>100</v>
      </c>
      <c r="BF302" s="50">
        <v>1</v>
      </c>
      <c r="BG302" s="51">
        <v>0</v>
      </c>
      <c r="BH302" s="50">
        <v>0</v>
      </c>
      <c r="BI302" s="50">
        <v>0</v>
      </c>
      <c r="BJ302" s="50">
        <v>0</v>
      </c>
      <c r="BK302" s="50">
        <v>0</v>
      </c>
      <c r="BL302" s="48"/>
      <c r="BM302" s="48"/>
      <c r="BN302" s="48"/>
      <c r="BO302" s="48"/>
      <c r="BP302" s="49" t="s">
        <v>402</v>
      </c>
    </row>
    <row r="303" spans="1:68">
      <c r="A303" s="49" t="s">
        <v>752</v>
      </c>
      <c r="B303" s="48" t="s">
        <v>314</v>
      </c>
      <c r="C303" s="50">
        <v>200</v>
      </c>
      <c r="D303" s="48" t="s">
        <v>315</v>
      </c>
      <c r="E303" s="452" t="s">
        <v>316</v>
      </c>
      <c r="F303" s="453"/>
      <c r="G303" s="48" t="s">
        <v>2544</v>
      </c>
      <c r="H303" s="50">
        <v>35</v>
      </c>
      <c r="I303" s="50">
        <v>320</v>
      </c>
      <c r="J303" s="48"/>
      <c r="K303" s="50">
        <v>0</v>
      </c>
      <c r="L303" s="50">
        <v>0</v>
      </c>
      <c r="M303" s="48"/>
      <c r="N303" s="50">
        <v>0</v>
      </c>
      <c r="O303" s="48" t="s">
        <v>2783</v>
      </c>
      <c r="P303" s="50">
        <v>24</v>
      </c>
      <c r="Q303" s="48"/>
      <c r="R303" s="50">
        <v>0</v>
      </c>
      <c r="S303" s="48"/>
      <c r="T303" s="50">
        <v>0</v>
      </c>
      <c r="U303" s="452" t="s">
        <v>1823</v>
      </c>
      <c r="V303" s="453"/>
      <c r="W303" s="453"/>
      <c r="X303" s="454" t="s">
        <v>752</v>
      </c>
      <c r="Y303" s="453"/>
      <c r="Z303" s="453"/>
      <c r="AA303" s="453"/>
      <c r="AB303" s="453"/>
      <c r="AC303" s="48"/>
      <c r="AD303" s="50">
        <v>313409</v>
      </c>
      <c r="AE303" s="50">
        <v>1301</v>
      </c>
      <c r="AF303" s="50">
        <v>2.35</v>
      </c>
      <c r="AG303" s="50">
        <v>1</v>
      </c>
      <c r="AH303" s="48"/>
      <c r="AI303" s="50">
        <v>507</v>
      </c>
      <c r="AJ303" s="50">
        <v>157</v>
      </c>
      <c r="AK303" s="50">
        <v>50.32</v>
      </c>
      <c r="AL303" s="50">
        <v>184</v>
      </c>
      <c r="AM303" s="50">
        <v>32</v>
      </c>
      <c r="AN303" s="50">
        <v>6</v>
      </c>
      <c r="AO303" s="50">
        <v>6</v>
      </c>
      <c r="AP303" s="48"/>
      <c r="AQ303" s="48"/>
      <c r="AR303" s="48"/>
      <c r="AS303" s="48"/>
      <c r="AT303" s="48" t="s">
        <v>2784</v>
      </c>
      <c r="AU303" s="50">
        <v>0.155</v>
      </c>
      <c r="AV303" s="48"/>
      <c r="AW303" s="48"/>
      <c r="AX303" s="48"/>
      <c r="AY303" s="48"/>
      <c r="AZ303" s="48" t="s">
        <v>1825</v>
      </c>
      <c r="BA303" s="48"/>
      <c r="BB303" s="48"/>
      <c r="BC303" s="48"/>
      <c r="BD303" s="48"/>
      <c r="BE303" s="48"/>
      <c r="BF303" s="48"/>
      <c r="BG303" s="48"/>
      <c r="BH303" s="48"/>
      <c r="BI303" s="48"/>
      <c r="BJ303" s="48"/>
      <c r="BK303" s="48"/>
      <c r="BL303" s="48"/>
      <c r="BM303" s="48"/>
      <c r="BN303" s="48"/>
      <c r="BO303" s="48"/>
      <c r="BP303" s="49" t="s">
        <v>752</v>
      </c>
    </row>
    <row r="304" spans="1:68">
      <c r="A304" s="49" t="s">
        <v>593</v>
      </c>
      <c r="B304" s="48" t="s">
        <v>314</v>
      </c>
      <c r="C304" s="50">
        <v>200</v>
      </c>
      <c r="D304" s="48" t="s">
        <v>315</v>
      </c>
      <c r="E304" s="452" t="s">
        <v>316</v>
      </c>
      <c r="F304" s="453"/>
      <c r="G304" s="48" t="s">
        <v>2547</v>
      </c>
      <c r="H304" s="50">
        <v>50</v>
      </c>
      <c r="I304" s="50">
        <v>447</v>
      </c>
      <c r="J304" s="48"/>
      <c r="K304" s="50">
        <v>0</v>
      </c>
      <c r="L304" s="50">
        <v>0</v>
      </c>
      <c r="M304" s="48"/>
      <c r="N304" s="50">
        <v>0</v>
      </c>
      <c r="O304" s="48"/>
      <c r="P304" s="50">
        <v>0</v>
      </c>
      <c r="Q304" s="48" t="s">
        <v>2785</v>
      </c>
      <c r="R304" s="50">
        <v>39</v>
      </c>
      <c r="S304" s="48" t="s">
        <v>1829</v>
      </c>
      <c r="T304" s="50">
        <v>16</v>
      </c>
      <c r="U304" s="452" t="s">
        <v>1823</v>
      </c>
      <c r="V304" s="453"/>
      <c r="W304" s="453"/>
      <c r="X304" s="454" t="s">
        <v>593</v>
      </c>
      <c r="Y304" s="453"/>
      <c r="Z304" s="453"/>
      <c r="AA304" s="453"/>
      <c r="AB304" s="453"/>
      <c r="AC304" s="453"/>
      <c r="AD304" s="50">
        <v>334162</v>
      </c>
      <c r="AE304" s="50">
        <v>1558</v>
      </c>
      <c r="AF304" s="50">
        <v>2.6230000000000002</v>
      </c>
      <c r="AG304" s="50">
        <v>2</v>
      </c>
      <c r="AH304" s="48"/>
      <c r="AI304" s="50">
        <v>28</v>
      </c>
      <c r="AJ304" s="50">
        <v>5</v>
      </c>
      <c r="AK304" s="50">
        <v>1.6</v>
      </c>
      <c r="AL304" s="50">
        <v>202</v>
      </c>
      <c r="AM304" s="50">
        <v>50</v>
      </c>
      <c r="AN304" s="50">
        <v>6</v>
      </c>
      <c r="AO304" s="50">
        <v>6</v>
      </c>
      <c r="AP304" s="48"/>
      <c r="AQ304" s="48"/>
      <c r="AR304" s="48"/>
      <c r="AS304" s="48"/>
      <c r="AT304" s="48" t="s">
        <v>2786</v>
      </c>
      <c r="AU304" s="50">
        <v>0.16300000000000001</v>
      </c>
      <c r="AV304" s="48"/>
      <c r="AW304" s="48"/>
      <c r="AX304" s="48"/>
      <c r="AY304" s="48"/>
      <c r="AZ304" s="48" t="s">
        <v>1825</v>
      </c>
      <c r="BA304" s="48"/>
      <c r="BB304" s="48"/>
      <c r="BC304" s="48"/>
      <c r="BD304" s="48"/>
      <c r="BE304" s="48"/>
      <c r="BF304" s="48"/>
      <c r="BG304" s="48"/>
      <c r="BH304" s="48"/>
      <c r="BI304" s="48"/>
      <c r="BJ304" s="48"/>
      <c r="BK304" s="48"/>
      <c r="BL304" s="48"/>
      <c r="BM304" s="48"/>
      <c r="BN304" s="48"/>
      <c r="BO304" s="48"/>
      <c r="BP304" s="49" t="s">
        <v>593</v>
      </c>
    </row>
    <row r="305" spans="1:68">
      <c r="A305" s="49" t="s">
        <v>1303</v>
      </c>
      <c r="B305" s="48" t="s">
        <v>314</v>
      </c>
      <c r="C305" s="50">
        <v>200</v>
      </c>
      <c r="D305" s="48" t="s">
        <v>315</v>
      </c>
      <c r="E305" s="452" t="s">
        <v>316</v>
      </c>
      <c r="F305" s="453"/>
      <c r="G305" s="48" t="s">
        <v>2550</v>
      </c>
      <c r="H305" s="50">
        <v>74</v>
      </c>
      <c r="I305" s="50">
        <v>645</v>
      </c>
      <c r="J305" s="48" t="s">
        <v>2551</v>
      </c>
      <c r="K305" s="50">
        <v>138</v>
      </c>
      <c r="L305" s="50">
        <v>893</v>
      </c>
      <c r="M305" s="48"/>
      <c r="N305" s="50">
        <v>0</v>
      </c>
      <c r="O305" s="48"/>
      <c r="P305" s="50">
        <v>0</v>
      </c>
      <c r="Q305" s="48" t="s">
        <v>2787</v>
      </c>
      <c r="R305" s="50">
        <v>72</v>
      </c>
      <c r="S305" s="48" t="s">
        <v>2788</v>
      </c>
      <c r="T305" s="50">
        <v>31</v>
      </c>
      <c r="U305" s="452" t="s">
        <v>1823</v>
      </c>
      <c r="V305" s="453"/>
      <c r="W305" s="453"/>
      <c r="X305" s="454" t="s">
        <v>1303</v>
      </c>
      <c r="Y305" s="453"/>
      <c r="Z305" s="453"/>
      <c r="AA305" s="453"/>
      <c r="AB305" s="453"/>
      <c r="AC305" s="48"/>
      <c r="AD305" s="50">
        <v>362457</v>
      </c>
      <c r="AE305" s="50">
        <v>3634</v>
      </c>
      <c r="AF305" s="50">
        <v>5.234</v>
      </c>
      <c r="AG305" s="50">
        <v>2</v>
      </c>
      <c r="AH305" s="48"/>
      <c r="AI305" s="50">
        <v>292</v>
      </c>
      <c r="AJ305" s="50">
        <v>124</v>
      </c>
      <c r="AK305" s="50">
        <v>39.74</v>
      </c>
      <c r="AL305" s="50">
        <v>224</v>
      </c>
      <c r="AM305" s="50">
        <v>49</v>
      </c>
      <c r="AN305" s="50">
        <v>7</v>
      </c>
      <c r="AO305" s="50">
        <v>7</v>
      </c>
      <c r="AP305" s="48"/>
      <c r="AQ305" s="48"/>
      <c r="AR305" s="48"/>
      <c r="AS305" s="48"/>
      <c r="AT305" s="48" t="s">
        <v>2789</v>
      </c>
      <c r="AU305" s="50">
        <v>2.5510000000000002</v>
      </c>
      <c r="AV305" s="48"/>
      <c r="AW305" s="48"/>
      <c r="AX305" s="48"/>
      <c r="AY305" s="48"/>
      <c r="AZ305" s="48" t="s">
        <v>1825</v>
      </c>
      <c r="BA305" s="50">
        <v>1</v>
      </c>
      <c r="BB305" s="50">
        <v>100</v>
      </c>
      <c r="BC305" s="50">
        <v>1</v>
      </c>
      <c r="BD305" s="50">
        <v>1</v>
      </c>
      <c r="BE305" s="50">
        <v>100</v>
      </c>
      <c r="BF305" s="50">
        <v>1</v>
      </c>
      <c r="BG305" s="51">
        <v>0</v>
      </c>
      <c r="BH305" s="50">
        <v>0</v>
      </c>
      <c r="BI305" s="50">
        <v>0</v>
      </c>
      <c r="BJ305" s="50">
        <v>0</v>
      </c>
      <c r="BK305" s="50">
        <v>0</v>
      </c>
      <c r="BL305" s="48"/>
      <c r="BM305" s="48"/>
      <c r="BN305" s="48"/>
      <c r="BO305" s="48"/>
      <c r="BP305" s="49" t="s">
        <v>1303</v>
      </c>
    </row>
    <row r="306" spans="1:68">
      <c r="A306" s="49" t="s">
        <v>377</v>
      </c>
      <c r="B306" s="48" t="s">
        <v>314</v>
      </c>
      <c r="C306" s="50">
        <v>200</v>
      </c>
      <c r="D306" s="48" t="s">
        <v>315</v>
      </c>
      <c r="E306" s="452" t="s">
        <v>316</v>
      </c>
      <c r="F306" s="453"/>
      <c r="G306" s="48" t="s">
        <v>2555</v>
      </c>
      <c r="H306" s="50">
        <v>21</v>
      </c>
      <c r="I306" s="50">
        <v>192</v>
      </c>
      <c r="J306" s="48"/>
      <c r="K306" s="50">
        <v>0</v>
      </c>
      <c r="L306" s="50">
        <v>0</v>
      </c>
      <c r="M306" s="48"/>
      <c r="N306" s="50">
        <v>0</v>
      </c>
      <c r="O306" s="48" t="s">
        <v>2790</v>
      </c>
      <c r="P306" s="50">
        <v>23</v>
      </c>
      <c r="Q306" s="48"/>
      <c r="R306" s="50">
        <v>0</v>
      </c>
      <c r="S306" s="48"/>
      <c r="T306" s="50">
        <v>0</v>
      </c>
      <c r="U306" s="452" t="s">
        <v>1823</v>
      </c>
      <c r="V306" s="453"/>
      <c r="W306" s="453"/>
      <c r="X306" s="454" t="s">
        <v>377</v>
      </c>
      <c r="Y306" s="453"/>
      <c r="Z306" s="453"/>
      <c r="AA306" s="453"/>
      <c r="AB306" s="48"/>
      <c r="AC306" s="48"/>
      <c r="AD306" s="50">
        <v>298746</v>
      </c>
      <c r="AE306" s="50">
        <v>590</v>
      </c>
      <c r="AF306" s="50">
        <v>1.375</v>
      </c>
      <c r="AG306" s="50">
        <v>1</v>
      </c>
      <c r="AH306" s="48"/>
      <c r="AI306" s="50">
        <v>825</v>
      </c>
      <c r="AJ306" s="50">
        <v>157</v>
      </c>
      <c r="AK306" s="50">
        <v>50.32</v>
      </c>
      <c r="AL306" s="50">
        <v>180</v>
      </c>
      <c r="AM306" s="50">
        <v>34</v>
      </c>
      <c r="AN306" s="50">
        <v>6</v>
      </c>
      <c r="AO306" s="50">
        <v>6</v>
      </c>
      <c r="AP306" s="48"/>
      <c r="AQ306" s="48"/>
      <c r="AR306" s="48"/>
      <c r="AS306" s="48"/>
      <c r="AT306" s="48" t="s">
        <v>2791</v>
      </c>
      <c r="AU306" s="50">
        <v>0.17100000000000001</v>
      </c>
      <c r="AV306" s="48"/>
      <c r="AW306" s="48"/>
      <c r="AX306" s="48"/>
      <c r="AY306" s="48"/>
      <c r="AZ306" s="48" t="s">
        <v>1825</v>
      </c>
      <c r="BA306" s="50">
        <v>4</v>
      </c>
      <c r="BB306" s="50">
        <v>50</v>
      </c>
      <c r="BC306" s="50">
        <v>4</v>
      </c>
      <c r="BD306" s="50">
        <v>2</v>
      </c>
      <c r="BE306" s="50">
        <v>25</v>
      </c>
      <c r="BF306" s="50">
        <v>8</v>
      </c>
      <c r="BG306" s="51">
        <v>1.0486111111111111E-2</v>
      </c>
      <c r="BH306" s="50">
        <v>0</v>
      </c>
      <c r="BI306" s="50">
        <v>0</v>
      </c>
      <c r="BJ306" s="50">
        <v>0</v>
      </c>
      <c r="BK306" s="50">
        <v>0</v>
      </c>
      <c r="BL306" s="48"/>
      <c r="BM306" s="48"/>
      <c r="BN306" s="48"/>
      <c r="BO306" s="48"/>
      <c r="BP306" s="49" t="s">
        <v>377</v>
      </c>
    </row>
    <row r="307" spans="1:68">
      <c r="A307" s="49" t="s">
        <v>405</v>
      </c>
      <c r="B307" s="48" t="s">
        <v>314</v>
      </c>
      <c r="C307" s="50">
        <v>200</v>
      </c>
      <c r="D307" s="48" t="s">
        <v>315</v>
      </c>
      <c r="E307" s="452" t="s">
        <v>316</v>
      </c>
      <c r="F307" s="453"/>
      <c r="G307" s="48" t="s">
        <v>2558</v>
      </c>
      <c r="H307" s="50">
        <v>23</v>
      </c>
      <c r="I307" s="50">
        <v>209</v>
      </c>
      <c r="J307" s="48"/>
      <c r="K307" s="50">
        <v>0</v>
      </c>
      <c r="L307" s="50">
        <v>0</v>
      </c>
      <c r="M307" s="48"/>
      <c r="N307" s="50">
        <v>0</v>
      </c>
      <c r="O307" s="48" t="s">
        <v>2792</v>
      </c>
      <c r="P307" s="50">
        <v>10</v>
      </c>
      <c r="Q307" s="48" t="s">
        <v>1974</v>
      </c>
      <c r="R307" s="50">
        <v>40</v>
      </c>
      <c r="S307" s="48"/>
      <c r="T307" s="50">
        <v>0</v>
      </c>
      <c r="U307" s="452" t="s">
        <v>1823</v>
      </c>
      <c r="V307" s="453"/>
      <c r="W307" s="453"/>
      <c r="X307" s="454" t="s">
        <v>405</v>
      </c>
      <c r="Y307" s="453"/>
      <c r="Z307" s="453"/>
      <c r="AA307" s="453"/>
      <c r="AB307" s="48"/>
      <c r="AC307" s="48"/>
      <c r="AD307" s="50">
        <v>403888</v>
      </c>
      <c r="AE307" s="50">
        <v>1008</v>
      </c>
      <c r="AF307" s="50">
        <v>1.556</v>
      </c>
      <c r="AG307" s="50">
        <v>2</v>
      </c>
      <c r="AH307" s="48"/>
      <c r="AI307" s="50">
        <v>34</v>
      </c>
      <c r="AJ307" s="50">
        <v>11</v>
      </c>
      <c r="AK307" s="50">
        <v>3.53</v>
      </c>
      <c r="AL307" s="50">
        <v>170</v>
      </c>
      <c r="AM307" s="50">
        <v>33</v>
      </c>
      <c r="AN307" s="50">
        <v>6</v>
      </c>
      <c r="AO307" s="50">
        <v>6</v>
      </c>
      <c r="AP307" s="48"/>
      <c r="AQ307" s="48"/>
      <c r="AR307" s="48"/>
      <c r="AS307" s="48"/>
      <c r="AT307" s="48" t="s">
        <v>2793</v>
      </c>
      <c r="AU307" s="50">
        <v>0.158</v>
      </c>
      <c r="AV307" s="48"/>
      <c r="AW307" s="48"/>
      <c r="AX307" s="48"/>
      <c r="AY307" s="48"/>
      <c r="AZ307" s="48" t="s">
        <v>1825</v>
      </c>
      <c r="BA307" s="48"/>
      <c r="BB307" s="48"/>
      <c r="BC307" s="48"/>
      <c r="BD307" s="48"/>
      <c r="BE307" s="48"/>
      <c r="BF307" s="48"/>
      <c r="BG307" s="48"/>
      <c r="BH307" s="48"/>
      <c r="BI307" s="48"/>
      <c r="BJ307" s="48"/>
      <c r="BK307" s="48"/>
      <c r="BL307" s="48"/>
      <c r="BM307" s="48"/>
      <c r="BN307" s="48"/>
      <c r="BO307" s="48"/>
      <c r="BP307" s="49" t="s">
        <v>405</v>
      </c>
    </row>
    <row r="308" spans="1:68">
      <c r="A308" s="49" t="s">
        <v>2794</v>
      </c>
      <c r="B308" s="48" t="s">
        <v>314</v>
      </c>
      <c r="C308" s="50">
        <v>200</v>
      </c>
      <c r="D308" s="48" t="s">
        <v>315</v>
      </c>
      <c r="E308" s="452" t="s">
        <v>316</v>
      </c>
      <c r="F308" s="453"/>
      <c r="G308" s="48" t="s">
        <v>2562</v>
      </c>
      <c r="H308" s="50">
        <v>97</v>
      </c>
      <c r="I308" s="50">
        <v>872</v>
      </c>
      <c r="J308" s="48"/>
      <c r="K308" s="50">
        <v>0</v>
      </c>
      <c r="L308" s="50">
        <v>0</v>
      </c>
      <c r="M308" s="48"/>
      <c r="N308" s="50">
        <v>0</v>
      </c>
      <c r="O308" s="48"/>
      <c r="P308" s="50">
        <v>0</v>
      </c>
      <c r="Q308" s="48" t="s">
        <v>2795</v>
      </c>
      <c r="R308" s="50">
        <v>86</v>
      </c>
      <c r="S308" s="48" t="s">
        <v>1829</v>
      </c>
      <c r="T308" s="50">
        <v>16</v>
      </c>
      <c r="U308" s="452" t="s">
        <v>1823</v>
      </c>
      <c r="V308" s="453"/>
      <c r="W308" s="453"/>
      <c r="X308" s="454" t="s">
        <v>2794</v>
      </c>
      <c r="Y308" s="453"/>
      <c r="Z308" s="453"/>
      <c r="AA308" s="453"/>
      <c r="AB308" s="453"/>
      <c r="AC308" s="453"/>
      <c r="AD308" s="50">
        <v>342852</v>
      </c>
      <c r="AE308" s="50">
        <v>2240</v>
      </c>
      <c r="AF308" s="50">
        <v>3.4380000000000002</v>
      </c>
      <c r="AG308" s="50">
        <v>4</v>
      </c>
      <c r="AH308" s="48"/>
      <c r="AI308" s="50">
        <v>28</v>
      </c>
      <c r="AJ308" s="50">
        <v>5</v>
      </c>
      <c r="AK308" s="50">
        <v>1.6</v>
      </c>
      <c r="AL308" s="50">
        <v>202</v>
      </c>
      <c r="AM308" s="50">
        <v>50</v>
      </c>
      <c r="AN308" s="50">
        <v>6</v>
      </c>
      <c r="AO308" s="50">
        <v>6</v>
      </c>
      <c r="AP308" s="48"/>
      <c r="AQ308" s="48"/>
      <c r="AR308" s="48"/>
      <c r="AS308" s="48"/>
      <c r="AT308" s="48" t="s">
        <v>2796</v>
      </c>
      <c r="AU308" s="50">
        <v>0.04</v>
      </c>
      <c r="AV308" s="48"/>
      <c r="AW308" s="48"/>
      <c r="AX308" s="48"/>
      <c r="AY308" s="48"/>
      <c r="AZ308" s="48" t="s">
        <v>1825</v>
      </c>
      <c r="BA308" s="50">
        <v>12</v>
      </c>
      <c r="BB308" s="50">
        <v>83.33</v>
      </c>
      <c r="BC308" s="50">
        <v>10</v>
      </c>
      <c r="BD308" s="50">
        <v>10</v>
      </c>
      <c r="BE308" s="50">
        <v>100</v>
      </c>
      <c r="BF308" s="50">
        <v>1</v>
      </c>
      <c r="BG308" s="51">
        <v>0</v>
      </c>
      <c r="BH308" s="50">
        <v>0</v>
      </c>
      <c r="BI308" s="50">
        <v>0</v>
      </c>
      <c r="BJ308" s="50">
        <v>0</v>
      </c>
      <c r="BK308" s="50">
        <v>0</v>
      </c>
      <c r="BL308" s="48"/>
      <c r="BM308" s="48"/>
      <c r="BN308" s="48"/>
      <c r="BO308" s="48"/>
      <c r="BP308" s="49" t="s">
        <v>2794</v>
      </c>
    </row>
    <row r="309" spans="1:68">
      <c r="A309" s="49" t="s">
        <v>576</v>
      </c>
      <c r="B309" s="48" t="s">
        <v>314</v>
      </c>
      <c r="C309" s="50">
        <v>200</v>
      </c>
      <c r="D309" s="48" t="s">
        <v>315</v>
      </c>
      <c r="E309" s="452" t="s">
        <v>316</v>
      </c>
      <c r="F309" s="453"/>
      <c r="G309" s="48" t="s">
        <v>2565</v>
      </c>
      <c r="H309" s="50">
        <v>59</v>
      </c>
      <c r="I309" s="50">
        <v>550</v>
      </c>
      <c r="J309" s="48" t="s">
        <v>2566</v>
      </c>
      <c r="K309" s="50">
        <v>141</v>
      </c>
      <c r="L309" s="50">
        <v>923</v>
      </c>
      <c r="M309" s="48"/>
      <c r="N309" s="50">
        <v>0</v>
      </c>
      <c r="O309" s="48"/>
      <c r="P309" s="50">
        <v>0</v>
      </c>
      <c r="Q309" s="48" t="s">
        <v>2797</v>
      </c>
      <c r="R309" s="50">
        <v>52</v>
      </c>
      <c r="S309" s="48" t="s">
        <v>2288</v>
      </c>
      <c r="T309" s="50">
        <v>12</v>
      </c>
      <c r="U309" s="452" t="s">
        <v>1823</v>
      </c>
      <c r="V309" s="453"/>
      <c r="W309" s="453"/>
      <c r="X309" s="454" t="s">
        <v>576</v>
      </c>
      <c r="Y309" s="453"/>
      <c r="Z309" s="453"/>
      <c r="AA309" s="453"/>
      <c r="AB309" s="453"/>
      <c r="AC309" s="453"/>
      <c r="AD309" s="50">
        <v>332797</v>
      </c>
      <c r="AE309" s="50">
        <v>1334</v>
      </c>
      <c r="AF309" s="50">
        <v>2.3570000000000002</v>
      </c>
      <c r="AG309" s="50">
        <v>2</v>
      </c>
      <c r="AH309" s="48"/>
      <c r="AI309" s="50">
        <v>279</v>
      </c>
      <c r="AJ309" s="50">
        <v>124</v>
      </c>
      <c r="AK309" s="50">
        <v>39.74</v>
      </c>
      <c r="AL309" s="50">
        <v>207</v>
      </c>
      <c r="AM309" s="50">
        <v>47</v>
      </c>
      <c r="AN309" s="50">
        <v>7</v>
      </c>
      <c r="AO309" s="50">
        <v>7</v>
      </c>
      <c r="AP309" s="48"/>
      <c r="AQ309" s="48"/>
      <c r="AR309" s="48"/>
      <c r="AS309" s="48"/>
      <c r="AT309" s="48" t="s">
        <v>2798</v>
      </c>
      <c r="AU309" s="50">
        <v>0.155</v>
      </c>
      <c r="AV309" s="48"/>
      <c r="AW309" s="48"/>
      <c r="AX309" s="48"/>
      <c r="AY309" s="48"/>
      <c r="AZ309" s="48" t="s">
        <v>1825</v>
      </c>
      <c r="BA309" s="50">
        <v>1</v>
      </c>
      <c r="BB309" s="50">
        <v>0</v>
      </c>
      <c r="BC309" s="50">
        <v>1</v>
      </c>
      <c r="BD309" s="50">
        <v>0</v>
      </c>
      <c r="BE309" s="50">
        <v>100</v>
      </c>
      <c r="BF309" s="50">
        <v>1</v>
      </c>
      <c r="BG309" s="51">
        <v>0</v>
      </c>
      <c r="BH309" s="50">
        <v>0</v>
      </c>
      <c r="BI309" s="50">
        <v>0</v>
      </c>
      <c r="BJ309" s="50">
        <v>0</v>
      </c>
      <c r="BK309" s="50">
        <v>0</v>
      </c>
      <c r="BL309" s="48"/>
      <c r="BM309" s="48"/>
      <c r="BN309" s="48"/>
      <c r="BO309" s="48"/>
      <c r="BP309" s="49" t="s">
        <v>576</v>
      </c>
    </row>
    <row r="310" spans="1:68">
      <c r="A310" s="49" t="s">
        <v>2799</v>
      </c>
      <c r="B310" s="48" t="s">
        <v>314</v>
      </c>
      <c r="C310" s="50">
        <v>404</v>
      </c>
      <c r="D310" s="48" t="s">
        <v>399</v>
      </c>
      <c r="E310" s="48" t="s">
        <v>347</v>
      </c>
      <c r="F310" s="452" t="s">
        <v>400</v>
      </c>
      <c r="G310" s="453"/>
      <c r="H310" s="50">
        <v>0</v>
      </c>
      <c r="I310" s="50">
        <v>0</v>
      </c>
      <c r="J310" s="48"/>
      <c r="K310" s="50">
        <v>0</v>
      </c>
      <c r="L310" s="50">
        <v>0</v>
      </c>
      <c r="M310" s="48"/>
      <c r="N310" s="50">
        <v>0</v>
      </c>
      <c r="O310" s="48"/>
      <c r="P310" s="50">
        <v>0</v>
      </c>
      <c r="Q310" s="48"/>
      <c r="R310" s="50">
        <v>0</v>
      </c>
      <c r="S310" s="48"/>
      <c r="T310" s="50">
        <v>0</v>
      </c>
      <c r="U310" s="48"/>
      <c r="V310" s="48"/>
      <c r="W310" s="48"/>
      <c r="X310" s="48"/>
      <c r="Y310" s="48"/>
      <c r="Z310" s="48"/>
      <c r="AA310" s="48"/>
      <c r="AB310" s="48"/>
      <c r="AC310" s="48"/>
      <c r="AD310" s="50">
        <v>0</v>
      </c>
      <c r="AE310" s="50">
        <v>0</v>
      </c>
      <c r="AF310" s="50">
        <v>0</v>
      </c>
      <c r="AG310" s="50">
        <v>3</v>
      </c>
      <c r="AH310" s="48"/>
      <c r="AI310" s="50">
        <v>1</v>
      </c>
      <c r="AJ310" s="50">
        <v>1</v>
      </c>
      <c r="AK310" s="50">
        <v>0.32</v>
      </c>
      <c r="AL310" s="50">
        <v>0</v>
      </c>
      <c r="AM310" s="50">
        <v>0</v>
      </c>
      <c r="AN310" s="50">
        <v>0</v>
      </c>
      <c r="AO310" s="50">
        <v>0</v>
      </c>
      <c r="AP310" s="48"/>
      <c r="AQ310" s="48"/>
      <c r="AR310" s="48"/>
      <c r="AS310" s="48"/>
      <c r="AT310" s="48"/>
      <c r="AU310" s="50">
        <v>2.3919999999999999</v>
      </c>
      <c r="AV310" s="48"/>
      <c r="AW310" s="48"/>
      <c r="AX310" s="48"/>
      <c r="AY310" s="48"/>
      <c r="AZ310" s="48" t="s">
        <v>1825</v>
      </c>
      <c r="BA310" s="48"/>
      <c r="BB310" s="48"/>
      <c r="BC310" s="48"/>
      <c r="BD310" s="48"/>
      <c r="BE310" s="48"/>
      <c r="BF310" s="48"/>
      <c r="BG310" s="48"/>
      <c r="BH310" s="48"/>
      <c r="BI310" s="48"/>
      <c r="BJ310" s="48"/>
      <c r="BK310" s="48"/>
      <c r="BL310" s="48"/>
      <c r="BM310" s="48"/>
      <c r="BN310" s="48"/>
      <c r="BO310" s="48"/>
      <c r="BP310" s="49" t="s">
        <v>2799</v>
      </c>
    </row>
    <row r="311" spans="1:68">
      <c r="A311" s="49" t="s">
        <v>738</v>
      </c>
      <c r="B311" s="48" t="s">
        <v>314</v>
      </c>
      <c r="C311" s="50">
        <v>200</v>
      </c>
      <c r="D311" s="48" t="s">
        <v>315</v>
      </c>
      <c r="E311" s="452" t="s">
        <v>316</v>
      </c>
      <c r="F311" s="453"/>
      <c r="G311" s="48" t="s">
        <v>2570</v>
      </c>
      <c r="H311" s="50">
        <v>55</v>
      </c>
      <c r="I311" s="50">
        <v>540</v>
      </c>
      <c r="J311" s="48" t="s">
        <v>2571</v>
      </c>
      <c r="K311" s="50">
        <v>125</v>
      </c>
      <c r="L311" s="50">
        <v>859</v>
      </c>
      <c r="M311" s="48"/>
      <c r="N311" s="50">
        <v>0</v>
      </c>
      <c r="O311" s="48"/>
      <c r="P311" s="50">
        <v>0</v>
      </c>
      <c r="Q311" s="48" t="s">
        <v>2800</v>
      </c>
      <c r="R311" s="50">
        <v>45</v>
      </c>
      <c r="S311" s="48" t="s">
        <v>2288</v>
      </c>
      <c r="T311" s="50">
        <v>12</v>
      </c>
      <c r="U311" s="452" t="s">
        <v>1823</v>
      </c>
      <c r="V311" s="453"/>
      <c r="W311" s="453"/>
      <c r="X311" s="454" t="s">
        <v>738</v>
      </c>
      <c r="Y311" s="453"/>
      <c r="Z311" s="453"/>
      <c r="AA311" s="453"/>
      <c r="AB311" s="453"/>
      <c r="AC311" s="453"/>
      <c r="AD311" s="50">
        <v>332274</v>
      </c>
      <c r="AE311" s="50">
        <v>1306</v>
      </c>
      <c r="AF311" s="50">
        <v>2.3039999999999998</v>
      </c>
      <c r="AG311" s="50">
        <v>2</v>
      </c>
      <c r="AH311" s="48"/>
      <c r="AI311" s="50">
        <v>279</v>
      </c>
      <c r="AJ311" s="50">
        <v>124</v>
      </c>
      <c r="AK311" s="50">
        <v>39.74</v>
      </c>
      <c r="AL311" s="50">
        <v>207</v>
      </c>
      <c r="AM311" s="50">
        <v>47</v>
      </c>
      <c r="AN311" s="50">
        <v>7</v>
      </c>
      <c r="AO311" s="50">
        <v>7</v>
      </c>
      <c r="AP311" s="48"/>
      <c r="AQ311" s="48"/>
      <c r="AR311" s="48"/>
      <c r="AS311" s="48"/>
      <c r="AT311" s="48" t="s">
        <v>2801</v>
      </c>
      <c r="AU311" s="50">
        <v>3.4140000000000001</v>
      </c>
      <c r="AV311" s="48"/>
      <c r="AW311" s="48"/>
      <c r="AX311" s="48"/>
      <c r="AY311" s="48"/>
      <c r="AZ311" s="48" t="s">
        <v>1825</v>
      </c>
      <c r="BA311" s="48"/>
      <c r="BB311" s="48"/>
      <c r="BC311" s="48"/>
      <c r="BD311" s="48"/>
      <c r="BE311" s="48"/>
      <c r="BF311" s="48"/>
      <c r="BG311" s="48"/>
      <c r="BH311" s="48"/>
      <c r="BI311" s="48"/>
      <c r="BJ311" s="48"/>
      <c r="BK311" s="48"/>
      <c r="BL311" s="48"/>
      <c r="BM311" s="48"/>
      <c r="BN311" s="48"/>
      <c r="BO311" s="48"/>
      <c r="BP311" s="49" t="s">
        <v>738</v>
      </c>
    </row>
    <row r="312" spans="1:68">
      <c r="A312" s="49" t="s">
        <v>1264</v>
      </c>
      <c r="B312" s="48" t="s">
        <v>314</v>
      </c>
      <c r="C312" s="50">
        <v>200</v>
      </c>
      <c r="D312" s="48" t="s">
        <v>315</v>
      </c>
      <c r="E312" s="452" t="s">
        <v>316</v>
      </c>
      <c r="F312" s="453"/>
      <c r="G312" s="48" t="s">
        <v>2574</v>
      </c>
      <c r="H312" s="50">
        <v>55</v>
      </c>
      <c r="I312" s="50">
        <v>486</v>
      </c>
      <c r="J312" s="48" t="s">
        <v>2575</v>
      </c>
      <c r="K312" s="50">
        <v>371</v>
      </c>
      <c r="L312" s="50">
        <v>2437</v>
      </c>
      <c r="M312" s="48"/>
      <c r="N312" s="50">
        <v>0</v>
      </c>
      <c r="O312" s="48"/>
      <c r="P312" s="50">
        <v>0</v>
      </c>
      <c r="Q312" s="48" t="s">
        <v>2802</v>
      </c>
      <c r="R312" s="50">
        <v>44</v>
      </c>
      <c r="S312" s="48" t="s">
        <v>1829</v>
      </c>
      <c r="T312" s="50">
        <v>16</v>
      </c>
      <c r="U312" s="452" t="s">
        <v>1823</v>
      </c>
      <c r="V312" s="453"/>
      <c r="W312" s="453"/>
      <c r="X312" s="454" t="s">
        <v>1264</v>
      </c>
      <c r="Y312" s="453"/>
      <c r="Z312" s="453"/>
      <c r="AA312" s="453"/>
      <c r="AB312" s="453"/>
      <c r="AC312" s="453"/>
      <c r="AD312" s="50">
        <v>335123</v>
      </c>
      <c r="AE312" s="50">
        <v>2029</v>
      </c>
      <c r="AF312" s="50">
        <v>3.206</v>
      </c>
      <c r="AG312" s="50">
        <v>4</v>
      </c>
      <c r="AH312" s="48"/>
      <c r="AI312" s="50">
        <v>29</v>
      </c>
      <c r="AJ312" s="50">
        <v>6</v>
      </c>
      <c r="AK312" s="50">
        <v>1.92</v>
      </c>
      <c r="AL312" s="50">
        <v>202</v>
      </c>
      <c r="AM312" s="50">
        <v>50</v>
      </c>
      <c r="AN312" s="50">
        <v>6</v>
      </c>
      <c r="AO312" s="50">
        <v>6</v>
      </c>
      <c r="AP312" s="48"/>
      <c r="AQ312" s="48"/>
      <c r="AR312" s="48"/>
      <c r="AS312" s="48"/>
      <c r="AT312" s="48" t="s">
        <v>2803</v>
      </c>
      <c r="AU312" s="50">
        <v>4.1000000000000002E-2</v>
      </c>
      <c r="AV312" s="48"/>
      <c r="AW312" s="48"/>
      <c r="AX312" s="48"/>
      <c r="AY312" s="48"/>
      <c r="AZ312" s="48" t="s">
        <v>1825</v>
      </c>
      <c r="BA312" s="50">
        <v>31</v>
      </c>
      <c r="BB312" s="50">
        <v>54.84</v>
      </c>
      <c r="BC312" s="50">
        <v>17</v>
      </c>
      <c r="BD312" s="50">
        <v>17</v>
      </c>
      <c r="BE312" s="50">
        <v>90.32</v>
      </c>
      <c r="BF312" s="50">
        <v>1.35</v>
      </c>
      <c r="BG312" s="51">
        <v>6.8287037037037036E-4</v>
      </c>
      <c r="BH312" s="50">
        <v>0</v>
      </c>
      <c r="BI312" s="50">
        <v>0</v>
      </c>
      <c r="BJ312" s="50">
        <v>0</v>
      </c>
      <c r="BK312" s="50">
        <v>0</v>
      </c>
      <c r="BL312" s="48"/>
      <c r="BM312" s="48"/>
      <c r="BN312" s="48"/>
      <c r="BO312" s="48"/>
      <c r="BP312" s="49" t="s">
        <v>1264</v>
      </c>
    </row>
    <row r="313" spans="1:68">
      <c r="A313" s="49" t="s">
        <v>387</v>
      </c>
      <c r="B313" s="48" t="s">
        <v>314</v>
      </c>
      <c r="C313" s="50">
        <v>200</v>
      </c>
      <c r="D313" s="48" t="s">
        <v>315</v>
      </c>
      <c r="E313" s="452" t="s">
        <v>316</v>
      </c>
      <c r="F313" s="453"/>
      <c r="G313" s="48" t="s">
        <v>2578</v>
      </c>
      <c r="H313" s="50">
        <v>67</v>
      </c>
      <c r="I313" s="50">
        <v>635</v>
      </c>
      <c r="J313" s="48" t="s">
        <v>2579</v>
      </c>
      <c r="K313" s="50">
        <v>132</v>
      </c>
      <c r="L313" s="50">
        <v>853</v>
      </c>
      <c r="M313" s="48"/>
      <c r="N313" s="50">
        <v>0</v>
      </c>
      <c r="O313" s="48"/>
      <c r="P313" s="50">
        <v>0</v>
      </c>
      <c r="Q313" s="48" t="s">
        <v>2804</v>
      </c>
      <c r="R313" s="50">
        <v>68</v>
      </c>
      <c r="S313" s="48" t="s">
        <v>2805</v>
      </c>
      <c r="T313" s="50">
        <v>71</v>
      </c>
      <c r="U313" s="452" t="s">
        <v>1823</v>
      </c>
      <c r="V313" s="453"/>
      <c r="W313" s="453"/>
      <c r="X313" s="454" t="s">
        <v>387</v>
      </c>
      <c r="Y313" s="453"/>
      <c r="Z313" s="453"/>
      <c r="AA313" s="453"/>
      <c r="AB313" s="453"/>
      <c r="AC313" s="453"/>
      <c r="AD313" s="50">
        <v>334656</v>
      </c>
      <c r="AE313" s="50">
        <v>1315</v>
      </c>
      <c r="AF313" s="50">
        <v>2.3170000000000002</v>
      </c>
      <c r="AG313" s="50">
        <v>2</v>
      </c>
      <c r="AH313" s="48"/>
      <c r="AI313" s="50">
        <v>32</v>
      </c>
      <c r="AJ313" s="50">
        <v>7</v>
      </c>
      <c r="AK313" s="50">
        <v>2.2400000000000002</v>
      </c>
      <c r="AL313" s="50">
        <v>204</v>
      </c>
      <c r="AM313" s="50">
        <v>51</v>
      </c>
      <c r="AN313" s="50">
        <v>8</v>
      </c>
      <c r="AO313" s="50">
        <v>8</v>
      </c>
      <c r="AP313" s="48"/>
      <c r="AQ313" s="48"/>
      <c r="AR313" s="48"/>
      <c r="AS313" s="48"/>
      <c r="AT313" s="48" t="s">
        <v>2806</v>
      </c>
      <c r="AU313" s="50">
        <v>3.2000000000000001E-2</v>
      </c>
      <c r="AV313" s="48"/>
      <c r="AW313" s="48"/>
      <c r="AX313" s="48"/>
      <c r="AY313" s="48"/>
      <c r="AZ313" s="48" t="s">
        <v>1825</v>
      </c>
      <c r="BA313" s="48"/>
      <c r="BB313" s="48"/>
      <c r="BC313" s="48"/>
      <c r="BD313" s="48"/>
      <c r="BE313" s="48"/>
      <c r="BF313" s="48"/>
      <c r="BG313" s="48"/>
      <c r="BH313" s="48"/>
      <c r="BI313" s="48"/>
      <c r="BJ313" s="48"/>
      <c r="BK313" s="48"/>
      <c r="BL313" s="48"/>
      <c r="BM313" s="48"/>
      <c r="BN313" s="48"/>
      <c r="BO313" s="48"/>
      <c r="BP313" s="49" t="s">
        <v>387</v>
      </c>
    </row>
    <row r="314" spans="1:68">
      <c r="A314" s="49" t="s">
        <v>2807</v>
      </c>
      <c r="B314" s="48" t="s">
        <v>314</v>
      </c>
      <c r="C314" s="50">
        <v>200</v>
      </c>
      <c r="D314" s="48" t="s">
        <v>315</v>
      </c>
      <c r="E314" s="452" t="s">
        <v>316</v>
      </c>
      <c r="F314" s="453"/>
      <c r="G314" s="48" t="s">
        <v>2584</v>
      </c>
      <c r="H314" s="50">
        <v>69</v>
      </c>
      <c r="I314" s="50">
        <v>611</v>
      </c>
      <c r="J314" s="48" t="s">
        <v>2585</v>
      </c>
      <c r="K314" s="50">
        <v>142</v>
      </c>
      <c r="L314" s="50">
        <v>888</v>
      </c>
      <c r="M314" s="48"/>
      <c r="N314" s="50">
        <v>0</v>
      </c>
      <c r="O314" s="48"/>
      <c r="P314" s="50">
        <v>0</v>
      </c>
      <c r="Q314" s="48" t="s">
        <v>2808</v>
      </c>
      <c r="R314" s="50">
        <v>65</v>
      </c>
      <c r="S314" s="48" t="s">
        <v>2809</v>
      </c>
      <c r="T314" s="50">
        <v>28</v>
      </c>
      <c r="U314" s="452" t="s">
        <v>1823</v>
      </c>
      <c r="V314" s="453"/>
      <c r="W314" s="453"/>
      <c r="X314" s="454" t="s">
        <v>2807</v>
      </c>
      <c r="Y314" s="453"/>
      <c r="Z314" s="453"/>
      <c r="AA314" s="453"/>
      <c r="AB314" s="453"/>
      <c r="AC314" s="453"/>
      <c r="AD314" s="50">
        <v>338627</v>
      </c>
      <c r="AE314" s="50">
        <v>1563</v>
      </c>
      <c r="AF314" s="50">
        <v>2.673</v>
      </c>
      <c r="AG314" s="50">
        <v>2</v>
      </c>
      <c r="AH314" s="48"/>
      <c r="AI314" s="50">
        <v>36</v>
      </c>
      <c r="AJ314" s="50">
        <v>5</v>
      </c>
      <c r="AK314" s="50">
        <v>1.6</v>
      </c>
      <c r="AL314" s="50">
        <v>211</v>
      </c>
      <c r="AM314" s="50">
        <v>50</v>
      </c>
      <c r="AN314" s="50">
        <v>7</v>
      </c>
      <c r="AO314" s="50">
        <v>7</v>
      </c>
      <c r="AP314" s="48"/>
      <c r="AQ314" s="48"/>
      <c r="AR314" s="48"/>
      <c r="AS314" s="48"/>
      <c r="AT314" s="48" t="s">
        <v>2810</v>
      </c>
      <c r="AU314" s="50">
        <v>0.13400000000000001</v>
      </c>
      <c r="AV314" s="48"/>
      <c r="AW314" s="48"/>
      <c r="AX314" s="48"/>
      <c r="AY314" s="48"/>
      <c r="AZ314" s="48" t="s">
        <v>1825</v>
      </c>
      <c r="BA314" s="50">
        <v>29</v>
      </c>
      <c r="BB314" s="50">
        <v>93.1</v>
      </c>
      <c r="BC314" s="50">
        <v>28</v>
      </c>
      <c r="BD314" s="50">
        <v>27</v>
      </c>
      <c r="BE314" s="50">
        <v>86.21</v>
      </c>
      <c r="BF314" s="50">
        <v>1.24</v>
      </c>
      <c r="BG314" s="51">
        <v>1.1805555555555556E-3</v>
      </c>
      <c r="BH314" s="50">
        <v>0</v>
      </c>
      <c r="BI314" s="50">
        <v>0</v>
      </c>
      <c r="BJ314" s="50">
        <v>0</v>
      </c>
      <c r="BK314" s="50">
        <v>0</v>
      </c>
      <c r="BL314" s="48"/>
      <c r="BM314" s="48"/>
      <c r="BN314" s="48"/>
      <c r="BO314" s="48"/>
      <c r="BP314" s="49" t="s">
        <v>2807</v>
      </c>
    </row>
    <row r="315" spans="1:68">
      <c r="A315" s="49" t="s">
        <v>495</v>
      </c>
      <c r="B315" s="48" t="s">
        <v>314</v>
      </c>
      <c r="C315" s="50">
        <v>200</v>
      </c>
      <c r="D315" s="48" t="s">
        <v>315</v>
      </c>
      <c r="E315" s="452" t="s">
        <v>316</v>
      </c>
      <c r="F315" s="453"/>
      <c r="G315" s="48" t="s">
        <v>2589</v>
      </c>
      <c r="H315" s="50">
        <v>60</v>
      </c>
      <c r="I315" s="50">
        <v>581</v>
      </c>
      <c r="J315" s="48" t="s">
        <v>2590</v>
      </c>
      <c r="K315" s="50">
        <v>137</v>
      </c>
      <c r="L315" s="50">
        <v>934</v>
      </c>
      <c r="M315" s="48"/>
      <c r="N315" s="50">
        <v>0</v>
      </c>
      <c r="O315" s="48"/>
      <c r="P315" s="50">
        <v>0</v>
      </c>
      <c r="Q315" s="48" t="s">
        <v>2811</v>
      </c>
      <c r="R315" s="50">
        <v>83</v>
      </c>
      <c r="S315" s="48" t="s">
        <v>2812</v>
      </c>
      <c r="T315" s="50">
        <v>44</v>
      </c>
      <c r="U315" s="452" t="s">
        <v>1823</v>
      </c>
      <c r="V315" s="453"/>
      <c r="W315" s="453"/>
      <c r="X315" s="454" t="s">
        <v>495</v>
      </c>
      <c r="Y315" s="453"/>
      <c r="Z315" s="453"/>
      <c r="AA315" s="453"/>
      <c r="AB315" s="453"/>
      <c r="AC315" s="453"/>
      <c r="AD315" s="50">
        <v>331172</v>
      </c>
      <c r="AE315" s="50">
        <v>1159</v>
      </c>
      <c r="AF315" s="50">
        <v>2.0720000000000001</v>
      </c>
      <c r="AG315" s="50">
        <v>1</v>
      </c>
      <c r="AH315" s="48"/>
      <c r="AI315" s="50">
        <v>34</v>
      </c>
      <c r="AJ315" s="50">
        <v>7</v>
      </c>
      <c r="AK315" s="50">
        <v>2.2400000000000002</v>
      </c>
      <c r="AL315" s="50">
        <v>203</v>
      </c>
      <c r="AM315" s="50">
        <v>50</v>
      </c>
      <c r="AN315" s="50">
        <v>7</v>
      </c>
      <c r="AO315" s="50">
        <v>7</v>
      </c>
      <c r="AP315" s="48"/>
      <c r="AQ315" s="48"/>
      <c r="AR315" s="48"/>
      <c r="AS315" s="48"/>
      <c r="AT315" s="48" t="s">
        <v>2813</v>
      </c>
      <c r="AU315" s="50">
        <v>0.153</v>
      </c>
      <c r="AV315" s="48"/>
      <c r="AW315" s="48"/>
      <c r="AX315" s="48"/>
      <c r="AY315" s="48"/>
      <c r="AZ315" s="48" t="s">
        <v>1825</v>
      </c>
      <c r="BA315" s="50">
        <v>5</v>
      </c>
      <c r="BB315" s="50">
        <v>100</v>
      </c>
      <c r="BC315" s="50">
        <v>5</v>
      </c>
      <c r="BD315" s="50">
        <v>5</v>
      </c>
      <c r="BE315" s="50">
        <v>40</v>
      </c>
      <c r="BF315" s="50">
        <v>1.6</v>
      </c>
      <c r="BG315" s="51">
        <v>2.6620370370370372E-4</v>
      </c>
      <c r="BH315" s="50">
        <v>0</v>
      </c>
      <c r="BI315" s="50">
        <v>0</v>
      </c>
      <c r="BJ315" s="50">
        <v>0</v>
      </c>
      <c r="BK315" s="50">
        <v>0</v>
      </c>
      <c r="BL315" s="48"/>
      <c r="BM315" s="48"/>
      <c r="BN315" s="48"/>
      <c r="BO315" s="48"/>
      <c r="BP315" s="49" t="s">
        <v>495</v>
      </c>
    </row>
    <row r="316" spans="1:68">
      <c r="A316" s="49" t="s">
        <v>369</v>
      </c>
      <c r="B316" s="48" t="s">
        <v>314</v>
      </c>
      <c r="C316" s="50">
        <v>200</v>
      </c>
      <c r="D316" s="48" t="s">
        <v>315</v>
      </c>
      <c r="E316" s="452" t="s">
        <v>316</v>
      </c>
      <c r="F316" s="453"/>
      <c r="G316" s="48" t="s">
        <v>2595</v>
      </c>
      <c r="H316" s="50">
        <v>21</v>
      </c>
      <c r="I316" s="50">
        <v>191</v>
      </c>
      <c r="J316" s="48"/>
      <c r="K316" s="50">
        <v>0</v>
      </c>
      <c r="L316" s="50">
        <v>0</v>
      </c>
      <c r="M316" s="48"/>
      <c r="N316" s="50">
        <v>0</v>
      </c>
      <c r="O316" s="48"/>
      <c r="P316" s="50">
        <v>0</v>
      </c>
      <c r="Q316" s="48" t="s">
        <v>2814</v>
      </c>
      <c r="R316" s="50">
        <v>51</v>
      </c>
      <c r="S316" s="48" t="s">
        <v>2815</v>
      </c>
      <c r="T316" s="50">
        <v>24</v>
      </c>
      <c r="U316" s="452" t="s">
        <v>1823</v>
      </c>
      <c r="V316" s="453"/>
      <c r="W316" s="453"/>
      <c r="X316" s="454" t="s">
        <v>369</v>
      </c>
      <c r="Y316" s="453"/>
      <c r="Z316" s="453"/>
      <c r="AA316" s="453"/>
      <c r="AB316" s="48"/>
      <c r="AC316" s="48"/>
      <c r="AD316" s="50">
        <v>430218</v>
      </c>
      <c r="AE316" s="50">
        <v>976</v>
      </c>
      <c r="AF316" s="50">
        <v>1.415</v>
      </c>
      <c r="AG316" s="50">
        <v>1</v>
      </c>
      <c r="AH316" s="48"/>
      <c r="AI316" s="50">
        <v>1428</v>
      </c>
      <c r="AJ316" s="50">
        <v>157</v>
      </c>
      <c r="AK316" s="50">
        <v>50.32</v>
      </c>
      <c r="AL316" s="50">
        <v>169</v>
      </c>
      <c r="AM316" s="50">
        <v>32</v>
      </c>
      <c r="AN316" s="50">
        <v>6</v>
      </c>
      <c r="AO316" s="50">
        <v>6</v>
      </c>
      <c r="AP316" s="48"/>
      <c r="AQ316" s="48"/>
      <c r="AR316" s="48"/>
      <c r="AS316" s="48"/>
      <c r="AT316" s="48" t="s">
        <v>2816</v>
      </c>
      <c r="AU316" s="50">
        <v>0.16200000000000001</v>
      </c>
      <c r="AV316" s="48"/>
      <c r="AW316" s="48"/>
      <c r="AX316" s="48"/>
      <c r="AY316" s="48"/>
      <c r="AZ316" s="48" t="s">
        <v>1825</v>
      </c>
      <c r="BA316" s="50">
        <v>3</v>
      </c>
      <c r="BB316" s="50">
        <v>0</v>
      </c>
      <c r="BC316" s="50">
        <v>1</v>
      </c>
      <c r="BD316" s="50">
        <v>0</v>
      </c>
      <c r="BE316" s="50">
        <v>0</v>
      </c>
      <c r="BF316" s="50">
        <v>6</v>
      </c>
      <c r="BG316" s="51">
        <v>7.8819444444444449E-3</v>
      </c>
      <c r="BH316" s="50">
        <v>0</v>
      </c>
      <c r="BI316" s="50">
        <v>0</v>
      </c>
      <c r="BJ316" s="50">
        <v>0</v>
      </c>
      <c r="BK316" s="50">
        <v>0</v>
      </c>
      <c r="BL316" s="48"/>
      <c r="BM316" s="48"/>
      <c r="BN316" s="48"/>
      <c r="BO316" s="48"/>
      <c r="BP316" s="49" t="s">
        <v>369</v>
      </c>
    </row>
    <row r="317" spans="1:68">
      <c r="A317" s="49" t="s">
        <v>2817</v>
      </c>
      <c r="B317" s="48" t="s">
        <v>390</v>
      </c>
      <c r="C317" s="50">
        <v>200</v>
      </c>
      <c r="D317" s="48" t="s">
        <v>315</v>
      </c>
      <c r="E317" s="452" t="s">
        <v>316</v>
      </c>
      <c r="F317" s="453"/>
      <c r="G317" s="48"/>
      <c r="H317" s="50">
        <v>0</v>
      </c>
      <c r="I317" s="50">
        <v>0</v>
      </c>
      <c r="J317" s="48"/>
      <c r="K317" s="50">
        <v>0</v>
      </c>
      <c r="L317" s="50">
        <v>0</v>
      </c>
      <c r="M317" s="48"/>
      <c r="N317" s="50">
        <v>0</v>
      </c>
      <c r="O317" s="48"/>
      <c r="P317" s="50">
        <v>0</v>
      </c>
      <c r="Q317" s="48"/>
      <c r="R317" s="50">
        <v>0</v>
      </c>
      <c r="S317" s="48"/>
      <c r="T317" s="50">
        <v>0</v>
      </c>
      <c r="U317" s="48"/>
      <c r="V317" s="48"/>
      <c r="W317" s="48"/>
      <c r="X317" s="48"/>
      <c r="Y317" s="48"/>
      <c r="Z317" s="48"/>
      <c r="AA317" s="48"/>
      <c r="AB317" s="48"/>
      <c r="AC317" s="48"/>
      <c r="AD317" s="50">
        <v>2207</v>
      </c>
      <c r="AE317" s="50">
        <v>0</v>
      </c>
      <c r="AF317" s="50">
        <v>0</v>
      </c>
      <c r="AG317" s="50">
        <v>2</v>
      </c>
      <c r="AH317" s="48"/>
      <c r="AI317" s="50">
        <v>0</v>
      </c>
      <c r="AJ317" s="50">
        <v>0</v>
      </c>
      <c r="AK317" s="50">
        <v>0</v>
      </c>
      <c r="AL317" s="50">
        <v>0</v>
      </c>
      <c r="AM317" s="50">
        <v>0</v>
      </c>
      <c r="AN317" s="50">
        <v>0</v>
      </c>
      <c r="AO317" s="50">
        <v>0</v>
      </c>
      <c r="AP317" s="48"/>
      <c r="AQ317" s="48"/>
      <c r="AR317" s="48"/>
      <c r="AS317" s="48"/>
      <c r="AT317" s="48"/>
      <c r="AU317" s="50">
        <v>0.14499999999999999</v>
      </c>
      <c r="AV317" s="452" t="s">
        <v>2818</v>
      </c>
      <c r="AW317" s="453"/>
      <c r="AX317" s="453"/>
      <c r="AY317" s="48"/>
      <c r="AZ317" s="48" t="s">
        <v>1825</v>
      </c>
      <c r="BA317" s="48"/>
      <c r="BB317" s="48"/>
      <c r="BC317" s="48"/>
      <c r="BD317" s="48"/>
      <c r="BE317" s="48"/>
      <c r="BF317" s="48"/>
      <c r="BG317" s="48"/>
      <c r="BH317" s="48"/>
      <c r="BI317" s="48"/>
      <c r="BJ317" s="48"/>
      <c r="BK317" s="48"/>
      <c r="BL317" s="48"/>
      <c r="BM317" s="48"/>
      <c r="BN317" s="48"/>
      <c r="BO317" s="48"/>
      <c r="BP317" s="49" t="s">
        <v>2817</v>
      </c>
    </row>
    <row r="318" spans="1:68">
      <c r="A318" s="49" t="s">
        <v>2819</v>
      </c>
      <c r="B318" s="48" t="s">
        <v>390</v>
      </c>
      <c r="C318" s="50">
        <v>200</v>
      </c>
      <c r="D318" s="48" t="s">
        <v>315</v>
      </c>
      <c r="E318" s="452" t="s">
        <v>316</v>
      </c>
      <c r="F318" s="453"/>
      <c r="G318" s="48"/>
      <c r="H318" s="50">
        <v>0</v>
      </c>
      <c r="I318" s="50">
        <v>0</v>
      </c>
      <c r="J318" s="48"/>
      <c r="K318" s="50">
        <v>0</v>
      </c>
      <c r="L318" s="50">
        <v>0</v>
      </c>
      <c r="M318" s="48"/>
      <c r="N318" s="50">
        <v>0</v>
      </c>
      <c r="O318" s="48"/>
      <c r="P318" s="50">
        <v>0</v>
      </c>
      <c r="Q318" s="48"/>
      <c r="R318" s="50">
        <v>0</v>
      </c>
      <c r="S318" s="48"/>
      <c r="T318" s="50">
        <v>0</v>
      </c>
      <c r="U318" s="48"/>
      <c r="V318" s="48"/>
      <c r="W318" s="48"/>
      <c r="X318" s="48"/>
      <c r="Y318" s="48"/>
      <c r="Z318" s="48"/>
      <c r="AA318" s="48"/>
      <c r="AB318" s="48"/>
      <c r="AC318" s="48"/>
      <c r="AD318" s="50">
        <v>8263</v>
      </c>
      <c r="AE318" s="50">
        <v>0</v>
      </c>
      <c r="AF318" s="50">
        <v>0</v>
      </c>
      <c r="AG318" s="50">
        <v>1</v>
      </c>
      <c r="AH318" s="48"/>
      <c r="AI318" s="50">
        <v>0</v>
      </c>
      <c r="AJ318" s="50">
        <v>0</v>
      </c>
      <c r="AK318" s="50">
        <v>0</v>
      </c>
      <c r="AL318" s="50">
        <v>0</v>
      </c>
      <c r="AM318" s="50">
        <v>0</v>
      </c>
      <c r="AN318" s="50">
        <v>0</v>
      </c>
      <c r="AO318" s="50">
        <v>0</v>
      </c>
      <c r="AP318" s="48"/>
      <c r="AQ318" s="48"/>
      <c r="AR318" s="48"/>
      <c r="AS318" s="48"/>
      <c r="AT318" s="48"/>
      <c r="AU318" s="50">
        <v>0.17899999999999999</v>
      </c>
      <c r="AV318" s="452" t="s">
        <v>2820</v>
      </c>
      <c r="AW318" s="453"/>
      <c r="AX318" s="453"/>
      <c r="AY318" s="48"/>
      <c r="AZ318" s="48" t="s">
        <v>1825</v>
      </c>
      <c r="BA318" s="48"/>
      <c r="BB318" s="48"/>
      <c r="BC318" s="48"/>
      <c r="BD318" s="48"/>
      <c r="BE318" s="48"/>
      <c r="BF318" s="48"/>
      <c r="BG318" s="48"/>
      <c r="BH318" s="48"/>
      <c r="BI318" s="48"/>
      <c r="BJ318" s="48"/>
      <c r="BK318" s="48"/>
      <c r="BL318" s="48"/>
      <c r="BM318" s="48"/>
      <c r="BN318" s="48"/>
      <c r="BO318" s="48"/>
      <c r="BP318" s="49" t="s">
        <v>2819</v>
      </c>
    </row>
    <row r="319" spans="1:68">
      <c r="A319" s="49" t="s">
        <v>2821</v>
      </c>
      <c r="B319" s="48" t="s">
        <v>390</v>
      </c>
      <c r="C319" s="50">
        <v>200</v>
      </c>
      <c r="D319" s="48" t="s">
        <v>315</v>
      </c>
      <c r="E319" s="452" t="s">
        <v>316</v>
      </c>
      <c r="F319" s="453"/>
      <c r="G319" s="48"/>
      <c r="H319" s="50">
        <v>0</v>
      </c>
      <c r="I319" s="50">
        <v>0</v>
      </c>
      <c r="J319" s="48"/>
      <c r="K319" s="50">
        <v>0</v>
      </c>
      <c r="L319" s="50">
        <v>0</v>
      </c>
      <c r="M319" s="48"/>
      <c r="N319" s="50">
        <v>0</v>
      </c>
      <c r="O319" s="48"/>
      <c r="P319" s="50">
        <v>0</v>
      </c>
      <c r="Q319" s="48"/>
      <c r="R319" s="50">
        <v>0</v>
      </c>
      <c r="S319" s="48"/>
      <c r="T319" s="50">
        <v>0</v>
      </c>
      <c r="U319" s="48"/>
      <c r="V319" s="48"/>
      <c r="W319" s="48"/>
      <c r="X319" s="48"/>
      <c r="Y319" s="48"/>
      <c r="Z319" s="48"/>
      <c r="AA319" s="48"/>
      <c r="AB319" s="48"/>
      <c r="AC319" s="48"/>
      <c r="AD319" s="50">
        <v>342</v>
      </c>
      <c r="AE319" s="50">
        <v>0</v>
      </c>
      <c r="AF319" s="50">
        <v>0</v>
      </c>
      <c r="AG319" s="50">
        <v>1</v>
      </c>
      <c r="AH319" s="48"/>
      <c r="AI319" s="50">
        <v>0</v>
      </c>
      <c r="AJ319" s="50">
        <v>0</v>
      </c>
      <c r="AK319" s="50">
        <v>0</v>
      </c>
      <c r="AL319" s="50">
        <v>0</v>
      </c>
      <c r="AM319" s="50">
        <v>0</v>
      </c>
      <c r="AN319" s="50">
        <v>0</v>
      </c>
      <c r="AO319" s="50">
        <v>0</v>
      </c>
      <c r="AP319" s="48"/>
      <c r="AQ319" s="48"/>
      <c r="AR319" s="48"/>
      <c r="AS319" s="48"/>
      <c r="AT319" s="48"/>
      <c r="AU319" s="50">
        <v>0.47199999999999998</v>
      </c>
      <c r="AV319" s="452" t="s">
        <v>2820</v>
      </c>
      <c r="AW319" s="453"/>
      <c r="AX319" s="453"/>
      <c r="AY319" s="48"/>
      <c r="AZ319" s="48" t="s">
        <v>1825</v>
      </c>
      <c r="BA319" s="48"/>
      <c r="BB319" s="48"/>
      <c r="BC319" s="48"/>
      <c r="BD319" s="48"/>
      <c r="BE319" s="48"/>
      <c r="BF319" s="48"/>
      <c r="BG319" s="48"/>
      <c r="BH319" s="48"/>
      <c r="BI319" s="48"/>
      <c r="BJ319" s="48"/>
      <c r="BK319" s="48"/>
      <c r="BL319" s="48"/>
      <c r="BM319" s="48"/>
      <c r="BN319" s="48"/>
      <c r="BO319" s="48"/>
      <c r="BP319" s="49" t="s">
        <v>2821</v>
      </c>
    </row>
    <row r="320" spans="1:68">
      <c r="A320" s="49" t="s">
        <v>2822</v>
      </c>
      <c r="B320" s="48" t="s">
        <v>390</v>
      </c>
      <c r="C320" s="50">
        <v>200</v>
      </c>
      <c r="D320" s="48" t="s">
        <v>315</v>
      </c>
      <c r="E320" s="452" t="s">
        <v>316</v>
      </c>
      <c r="F320" s="453"/>
      <c r="G320" s="48"/>
      <c r="H320" s="50">
        <v>0</v>
      </c>
      <c r="I320" s="50">
        <v>0</v>
      </c>
      <c r="J320" s="48"/>
      <c r="K320" s="50">
        <v>0</v>
      </c>
      <c r="L320" s="50">
        <v>0</v>
      </c>
      <c r="M320" s="48"/>
      <c r="N320" s="50">
        <v>0</v>
      </c>
      <c r="O320" s="48"/>
      <c r="P320" s="50">
        <v>0</v>
      </c>
      <c r="Q320" s="48"/>
      <c r="R320" s="50">
        <v>0</v>
      </c>
      <c r="S320" s="48"/>
      <c r="T320" s="50">
        <v>0</v>
      </c>
      <c r="U320" s="48"/>
      <c r="V320" s="48"/>
      <c r="W320" s="48"/>
      <c r="X320" s="48"/>
      <c r="Y320" s="48"/>
      <c r="Z320" s="48"/>
      <c r="AA320" s="48"/>
      <c r="AB320" s="48"/>
      <c r="AC320" s="48"/>
      <c r="AD320" s="50">
        <v>2872</v>
      </c>
      <c r="AE320" s="50">
        <v>0</v>
      </c>
      <c r="AF320" s="50">
        <v>0</v>
      </c>
      <c r="AG320" s="50">
        <v>1</v>
      </c>
      <c r="AH320" s="48"/>
      <c r="AI320" s="50">
        <v>0</v>
      </c>
      <c r="AJ320" s="50">
        <v>0</v>
      </c>
      <c r="AK320" s="50">
        <v>0</v>
      </c>
      <c r="AL320" s="50">
        <v>0</v>
      </c>
      <c r="AM320" s="50">
        <v>0</v>
      </c>
      <c r="AN320" s="50">
        <v>0</v>
      </c>
      <c r="AO320" s="50">
        <v>0</v>
      </c>
      <c r="AP320" s="48"/>
      <c r="AQ320" s="48"/>
      <c r="AR320" s="48"/>
      <c r="AS320" s="48"/>
      <c r="AT320" s="48"/>
      <c r="AU320" s="50">
        <v>0.19800000000000001</v>
      </c>
      <c r="AV320" s="452" t="s">
        <v>2820</v>
      </c>
      <c r="AW320" s="453"/>
      <c r="AX320" s="453"/>
      <c r="AY320" s="48"/>
      <c r="AZ320" s="48" t="s">
        <v>1825</v>
      </c>
      <c r="BA320" s="48"/>
      <c r="BB320" s="48"/>
      <c r="BC320" s="48"/>
      <c r="BD320" s="48"/>
      <c r="BE320" s="48"/>
      <c r="BF320" s="48"/>
      <c r="BG320" s="48"/>
      <c r="BH320" s="48"/>
      <c r="BI320" s="48"/>
      <c r="BJ320" s="48"/>
      <c r="BK320" s="48"/>
      <c r="BL320" s="48"/>
      <c r="BM320" s="48"/>
      <c r="BN320" s="48"/>
      <c r="BO320" s="48"/>
      <c r="BP320" s="49" t="s">
        <v>2822</v>
      </c>
    </row>
    <row r="321" spans="1:68">
      <c r="A321" s="49" t="s">
        <v>2823</v>
      </c>
      <c r="B321" s="48" t="s">
        <v>390</v>
      </c>
      <c r="C321" s="50">
        <v>200</v>
      </c>
      <c r="D321" s="48" t="s">
        <v>315</v>
      </c>
      <c r="E321" s="452" t="s">
        <v>316</v>
      </c>
      <c r="F321" s="453"/>
      <c r="G321" s="48"/>
      <c r="H321" s="50">
        <v>0</v>
      </c>
      <c r="I321" s="50">
        <v>0</v>
      </c>
      <c r="J321" s="48"/>
      <c r="K321" s="50">
        <v>0</v>
      </c>
      <c r="L321" s="50">
        <v>0</v>
      </c>
      <c r="M321" s="48"/>
      <c r="N321" s="50">
        <v>0</v>
      </c>
      <c r="O321" s="48"/>
      <c r="P321" s="50">
        <v>0</v>
      </c>
      <c r="Q321" s="48"/>
      <c r="R321" s="50">
        <v>0</v>
      </c>
      <c r="S321" s="48"/>
      <c r="T321" s="50">
        <v>0</v>
      </c>
      <c r="U321" s="48"/>
      <c r="V321" s="48"/>
      <c r="W321" s="48"/>
      <c r="X321" s="48"/>
      <c r="Y321" s="48"/>
      <c r="Z321" s="48"/>
      <c r="AA321" s="48"/>
      <c r="AB321" s="48"/>
      <c r="AC321" s="48"/>
      <c r="AD321" s="50">
        <v>1142</v>
      </c>
      <c r="AE321" s="50">
        <v>0</v>
      </c>
      <c r="AF321" s="50">
        <v>0</v>
      </c>
      <c r="AG321" s="50">
        <v>2</v>
      </c>
      <c r="AH321" s="48"/>
      <c r="AI321" s="50">
        <v>0</v>
      </c>
      <c r="AJ321" s="50">
        <v>0</v>
      </c>
      <c r="AK321" s="50">
        <v>0</v>
      </c>
      <c r="AL321" s="50">
        <v>0</v>
      </c>
      <c r="AM321" s="50">
        <v>0</v>
      </c>
      <c r="AN321" s="50">
        <v>0</v>
      </c>
      <c r="AO321" s="50">
        <v>0</v>
      </c>
      <c r="AP321" s="48"/>
      <c r="AQ321" s="48"/>
      <c r="AR321" s="48"/>
      <c r="AS321" s="48"/>
      <c r="AT321" s="48"/>
      <c r="AU321" s="50">
        <v>4.5999999999999999E-2</v>
      </c>
      <c r="AV321" s="452" t="s">
        <v>2824</v>
      </c>
      <c r="AW321" s="453"/>
      <c r="AX321" s="453"/>
      <c r="AY321" s="48"/>
      <c r="AZ321" s="48" t="s">
        <v>1825</v>
      </c>
      <c r="BA321" s="48"/>
      <c r="BB321" s="48"/>
      <c r="BC321" s="48"/>
      <c r="BD321" s="48"/>
      <c r="BE321" s="48"/>
      <c r="BF321" s="48"/>
      <c r="BG321" s="48"/>
      <c r="BH321" s="48"/>
      <c r="BI321" s="48"/>
      <c r="BJ321" s="48"/>
      <c r="BK321" s="48"/>
      <c r="BL321" s="48"/>
      <c r="BM321" s="48"/>
      <c r="BN321" s="48"/>
      <c r="BO321" s="48"/>
      <c r="BP321" s="49" t="s">
        <v>2823</v>
      </c>
    </row>
    <row r="322" spans="1:68">
      <c r="A322" s="49" t="s">
        <v>2825</v>
      </c>
      <c r="B322" s="48" t="s">
        <v>390</v>
      </c>
      <c r="C322" s="50">
        <v>200</v>
      </c>
      <c r="D322" s="48" t="s">
        <v>315</v>
      </c>
      <c r="E322" s="452" t="s">
        <v>316</v>
      </c>
      <c r="F322" s="453"/>
      <c r="G322" s="48"/>
      <c r="H322" s="50">
        <v>0</v>
      </c>
      <c r="I322" s="50">
        <v>0</v>
      </c>
      <c r="J322" s="48"/>
      <c r="K322" s="50">
        <v>0</v>
      </c>
      <c r="L322" s="50">
        <v>0</v>
      </c>
      <c r="M322" s="48"/>
      <c r="N322" s="50">
        <v>0</v>
      </c>
      <c r="O322" s="48"/>
      <c r="P322" s="50">
        <v>0</v>
      </c>
      <c r="Q322" s="48"/>
      <c r="R322" s="50">
        <v>0</v>
      </c>
      <c r="S322" s="48"/>
      <c r="T322" s="50">
        <v>0</v>
      </c>
      <c r="U322" s="48"/>
      <c r="V322" s="48"/>
      <c r="W322" s="48"/>
      <c r="X322" s="48"/>
      <c r="Y322" s="48"/>
      <c r="Z322" s="48"/>
      <c r="AA322" s="48"/>
      <c r="AB322" s="48"/>
      <c r="AC322" s="48"/>
      <c r="AD322" s="50">
        <v>6365</v>
      </c>
      <c r="AE322" s="50">
        <v>0</v>
      </c>
      <c r="AF322" s="50">
        <v>0</v>
      </c>
      <c r="AG322" s="50">
        <v>1</v>
      </c>
      <c r="AH322" s="48"/>
      <c r="AI322" s="50">
        <v>0</v>
      </c>
      <c r="AJ322" s="50">
        <v>0</v>
      </c>
      <c r="AK322" s="50">
        <v>0</v>
      </c>
      <c r="AL322" s="50">
        <v>0</v>
      </c>
      <c r="AM322" s="50">
        <v>0</v>
      </c>
      <c r="AN322" s="50">
        <v>0</v>
      </c>
      <c r="AO322" s="50">
        <v>0</v>
      </c>
      <c r="AP322" s="48"/>
      <c r="AQ322" s="48"/>
      <c r="AR322" s="48"/>
      <c r="AS322" s="48"/>
      <c r="AT322" s="48"/>
      <c r="AU322" s="50">
        <v>0.16800000000000001</v>
      </c>
      <c r="AV322" s="452" t="s">
        <v>2820</v>
      </c>
      <c r="AW322" s="453"/>
      <c r="AX322" s="453"/>
      <c r="AY322" s="48"/>
      <c r="AZ322" s="48" t="s">
        <v>1825</v>
      </c>
      <c r="BA322" s="48"/>
      <c r="BB322" s="48"/>
      <c r="BC322" s="48"/>
      <c r="BD322" s="48"/>
      <c r="BE322" s="48"/>
      <c r="BF322" s="48"/>
      <c r="BG322" s="48"/>
      <c r="BH322" s="48"/>
      <c r="BI322" s="48"/>
      <c r="BJ322" s="48"/>
      <c r="BK322" s="48"/>
      <c r="BL322" s="48"/>
      <c r="BM322" s="48"/>
      <c r="BN322" s="48"/>
      <c r="BO322" s="48"/>
      <c r="BP322" s="49" t="s">
        <v>2825</v>
      </c>
    </row>
    <row r="323" spans="1:68">
      <c r="A323" s="49" t="s">
        <v>2826</v>
      </c>
      <c r="B323" s="48" t="s">
        <v>390</v>
      </c>
      <c r="C323" s="50">
        <v>200</v>
      </c>
      <c r="D323" s="48" t="s">
        <v>315</v>
      </c>
      <c r="E323" s="452" t="s">
        <v>316</v>
      </c>
      <c r="F323" s="453"/>
      <c r="G323" s="48"/>
      <c r="H323" s="50">
        <v>0</v>
      </c>
      <c r="I323" s="50">
        <v>0</v>
      </c>
      <c r="J323" s="48"/>
      <c r="K323" s="50">
        <v>0</v>
      </c>
      <c r="L323" s="50">
        <v>0</v>
      </c>
      <c r="M323" s="48"/>
      <c r="N323" s="50">
        <v>0</v>
      </c>
      <c r="O323" s="48"/>
      <c r="P323" s="50">
        <v>0</v>
      </c>
      <c r="Q323" s="48"/>
      <c r="R323" s="50">
        <v>0</v>
      </c>
      <c r="S323" s="48"/>
      <c r="T323" s="50">
        <v>0</v>
      </c>
      <c r="U323" s="48"/>
      <c r="V323" s="48"/>
      <c r="W323" s="48"/>
      <c r="X323" s="48"/>
      <c r="Y323" s="48"/>
      <c r="Z323" s="48"/>
      <c r="AA323" s="48"/>
      <c r="AB323" s="48"/>
      <c r="AC323" s="48"/>
      <c r="AD323" s="50">
        <v>6553</v>
      </c>
      <c r="AE323" s="50">
        <v>0</v>
      </c>
      <c r="AF323" s="50">
        <v>0</v>
      </c>
      <c r="AG323" s="50">
        <v>1</v>
      </c>
      <c r="AH323" s="48"/>
      <c r="AI323" s="50">
        <v>0</v>
      </c>
      <c r="AJ323" s="50">
        <v>0</v>
      </c>
      <c r="AK323" s="50">
        <v>0</v>
      </c>
      <c r="AL323" s="50">
        <v>0</v>
      </c>
      <c r="AM323" s="50">
        <v>0</v>
      </c>
      <c r="AN323" s="50">
        <v>0</v>
      </c>
      <c r="AO323" s="50">
        <v>0</v>
      </c>
      <c r="AP323" s="48"/>
      <c r="AQ323" s="48"/>
      <c r="AR323" s="48"/>
      <c r="AS323" s="48"/>
      <c r="AT323" s="48"/>
      <c r="AU323" s="50">
        <v>0.192</v>
      </c>
      <c r="AV323" s="452" t="s">
        <v>2820</v>
      </c>
      <c r="AW323" s="453"/>
      <c r="AX323" s="453"/>
      <c r="AY323" s="48"/>
      <c r="AZ323" s="48" t="s">
        <v>1825</v>
      </c>
      <c r="BA323" s="48"/>
      <c r="BB323" s="48"/>
      <c r="BC323" s="48"/>
      <c r="BD323" s="48"/>
      <c r="BE323" s="48"/>
      <c r="BF323" s="48"/>
      <c r="BG323" s="48"/>
      <c r="BH323" s="48"/>
      <c r="BI323" s="48"/>
      <c r="BJ323" s="48"/>
      <c r="BK323" s="48"/>
      <c r="BL323" s="48"/>
      <c r="BM323" s="48"/>
      <c r="BN323" s="48"/>
      <c r="BO323" s="48"/>
      <c r="BP323" s="49" t="s">
        <v>2826</v>
      </c>
    </row>
    <row r="324" spans="1:68">
      <c r="A324" s="49" t="s">
        <v>2827</v>
      </c>
      <c r="B324" s="48" t="s">
        <v>390</v>
      </c>
      <c r="C324" s="50">
        <v>200</v>
      </c>
      <c r="D324" s="48" t="s">
        <v>315</v>
      </c>
      <c r="E324" s="452" t="s">
        <v>316</v>
      </c>
      <c r="F324" s="453"/>
      <c r="G324" s="48"/>
      <c r="H324" s="50">
        <v>0</v>
      </c>
      <c r="I324" s="50">
        <v>0</v>
      </c>
      <c r="J324" s="48"/>
      <c r="K324" s="50">
        <v>0</v>
      </c>
      <c r="L324" s="50">
        <v>0</v>
      </c>
      <c r="M324" s="48"/>
      <c r="N324" s="50">
        <v>0</v>
      </c>
      <c r="O324" s="48"/>
      <c r="P324" s="50">
        <v>0</v>
      </c>
      <c r="Q324" s="48"/>
      <c r="R324" s="50">
        <v>0</v>
      </c>
      <c r="S324" s="48"/>
      <c r="T324" s="50">
        <v>0</v>
      </c>
      <c r="U324" s="48"/>
      <c r="V324" s="48"/>
      <c r="W324" s="48"/>
      <c r="X324" s="48"/>
      <c r="Y324" s="48"/>
      <c r="Z324" s="48"/>
      <c r="AA324" s="48"/>
      <c r="AB324" s="48"/>
      <c r="AC324" s="48"/>
      <c r="AD324" s="50">
        <v>2056</v>
      </c>
      <c r="AE324" s="50">
        <v>0</v>
      </c>
      <c r="AF324" s="50">
        <v>0</v>
      </c>
      <c r="AG324" s="50">
        <v>2</v>
      </c>
      <c r="AH324" s="48"/>
      <c r="AI324" s="50">
        <v>0</v>
      </c>
      <c r="AJ324" s="50">
        <v>0</v>
      </c>
      <c r="AK324" s="50">
        <v>0</v>
      </c>
      <c r="AL324" s="50">
        <v>0</v>
      </c>
      <c r="AM324" s="50">
        <v>0</v>
      </c>
      <c r="AN324" s="50">
        <v>0</v>
      </c>
      <c r="AO324" s="50">
        <v>0</v>
      </c>
      <c r="AP324" s="48"/>
      <c r="AQ324" s="48"/>
      <c r="AR324" s="48"/>
      <c r="AS324" s="48"/>
      <c r="AT324" s="48"/>
      <c r="AU324" s="50">
        <v>0.14599999999999999</v>
      </c>
      <c r="AV324" s="452" t="s">
        <v>2828</v>
      </c>
      <c r="AW324" s="453"/>
      <c r="AX324" s="453"/>
      <c r="AY324" s="48"/>
      <c r="AZ324" s="48" t="s">
        <v>1825</v>
      </c>
      <c r="BA324" s="48"/>
      <c r="BB324" s="48"/>
      <c r="BC324" s="48"/>
      <c r="BD324" s="48"/>
      <c r="BE324" s="48"/>
      <c r="BF324" s="48"/>
      <c r="BG324" s="48"/>
      <c r="BH324" s="48"/>
      <c r="BI324" s="48"/>
      <c r="BJ324" s="48"/>
      <c r="BK324" s="48"/>
      <c r="BL324" s="48"/>
      <c r="BM324" s="48"/>
      <c r="BN324" s="48"/>
      <c r="BO324" s="48"/>
      <c r="BP324" s="49" t="s">
        <v>2827</v>
      </c>
    </row>
    <row r="325" spans="1:68">
      <c r="A325" s="49" t="s">
        <v>2829</v>
      </c>
      <c r="B325" s="48" t="s">
        <v>390</v>
      </c>
      <c r="C325" s="50">
        <v>200</v>
      </c>
      <c r="D325" s="48" t="s">
        <v>315</v>
      </c>
      <c r="E325" s="452" t="s">
        <v>316</v>
      </c>
      <c r="F325" s="453"/>
      <c r="G325" s="48"/>
      <c r="H325" s="50">
        <v>0</v>
      </c>
      <c r="I325" s="50">
        <v>0</v>
      </c>
      <c r="J325" s="48"/>
      <c r="K325" s="50">
        <v>0</v>
      </c>
      <c r="L325" s="50">
        <v>0</v>
      </c>
      <c r="M325" s="48"/>
      <c r="N325" s="50">
        <v>0</v>
      </c>
      <c r="O325" s="48"/>
      <c r="P325" s="50">
        <v>0</v>
      </c>
      <c r="Q325" s="48"/>
      <c r="R325" s="50">
        <v>0</v>
      </c>
      <c r="S325" s="48"/>
      <c r="T325" s="50">
        <v>0</v>
      </c>
      <c r="U325" s="48"/>
      <c r="V325" s="48"/>
      <c r="W325" s="48"/>
      <c r="X325" s="48"/>
      <c r="Y325" s="48"/>
      <c r="Z325" s="48"/>
      <c r="AA325" s="48"/>
      <c r="AB325" s="48"/>
      <c r="AC325" s="48"/>
      <c r="AD325" s="50">
        <v>4229</v>
      </c>
      <c r="AE325" s="50">
        <v>0</v>
      </c>
      <c r="AF325" s="50">
        <v>0</v>
      </c>
      <c r="AG325" s="50">
        <v>1</v>
      </c>
      <c r="AH325" s="48"/>
      <c r="AI325" s="50">
        <v>0</v>
      </c>
      <c r="AJ325" s="50">
        <v>0</v>
      </c>
      <c r="AK325" s="50">
        <v>0</v>
      </c>
      <c r="AL325" s="50">
        <v>0</v>
      </c>
      <c r="AM325" s="50">
        <v>0</v>
      </c>
      <c r="AN325" s="50">
        <v>0</v>
      </c>
      <c r="AO325" s="50">
        <v>0</v>
      </c>
      <c r="AP325" s="48"/>
      <c r="AQ325" s="48"/>
      <c r="AR325" s="48"/>
      <c r="AS325" s="48"/>
      <c r="AT325" s="48"/>
      <c r="AU325" s="50">
        <v>0.16900000000000001</v>
      </c>
      <c r="AV325" s="452" t="s">
        <v>2820</v>
      </c>
      <c r="AW325" s="453"/>
      <c r="AX325" s="453"/>
      <c r="AY325" s="48"/>
      <c r="AZ325" s="48" t="s">
        <v>1825</v>
      </c>
      <c r="BA325" s="48"/>
      <c r="BB325" s="48"/>
      <c r="BC325" s="48"/>
      <c r="BD325" s="48"/>
      <c r="BE325" s="48"/>
      <c r="BF325" s="48"/>
      <c r="BG325" s="48"/>
      <c r="BH325" s="48"/>
      <c r="BI325" s="48"/>
      <c r="BJ325" s="48"/>
      <c r="BK325" s="48"/>
      <c r="BL325" s="48"/>
      <c r="BM325" s="48"/>
      <c r="BN325" s="48"/>
      <c r="BO325" s="48"/>
      <c r="BP325" s="49" t="s">
        <v>2829</v>
      </c>
    </row>
    <row r="326" spans="1:68">
      <c r="A326" s="49" t="s">
        <v>2830</v>
      </c>
      <c r="B326" s="48" t="s">
        <v>390</v>
      </c>
      <c r="C326" s="50">
        <v>200</v>
      </c>
      <c r="D326" s="48" t="s">
        <v>315</v>
      </c>
      <c r="E326" s="452" t="s">
        <v>316</v>
      </c>
      <c r="F326" s="453"/>
      <c r="G326" s="48"/>
      <c r="H326" s="50">
        <v>0</v>
      </c>
      <c r="I326" s="50">
        <v>0</v>
      </c>
      <c r="J326" s="48"/>
      <c r="K326" s="50">
        <v>0</v>
      </c>
      <c r="L326" s="50">
        <v>0</v>
      </c>
      <c r="M326" s="48"/>
      <c r="N326" s="50">
        <v>0</v>
      </c>
      <c r="O326" s="48"/>
      <c r="P326" s="50">
        <v>0</v>
      </c>
      <c r="Q326" s="48"/>
      <c r="R326" s="50">
        <v>0</v>
      </c>
      <c r="S326" s="48"/>
      <c r="T326" s="50">
        <v>0</v>
      </c>
      <c r="U326" s="48"/>
      <c r="V326" s="48"/>
      <c r="W326" s="48"/>
      <c r="X326" s="48"/>
      <c r="Y326" s="48"/>
      <c r="Z326" s="48"/>
      <c r="AA326" s="48"/>
      <c r="AB326" s="48"/>
      <c r="AC326" s="48"/>
      <c r="AD326" s="50">
        <v>2091</v>
      </c>
      <c r="AE326" s="50">
        <v>0</v>
      </c>
      <c r="AF326" s="50">
        <v>0</v>
      </c>
      <c r="AG326" s="50">
        <v>3</v>
      </c>
      <c r="AH326" s="48"/>
      <c r="AI326" s="50">
        <v>0</v>
      </c>
      <c r="AJ326" s="50">
        <v>0</v>
      </c>
      <c r="AK326" s="50">
        <v>0</v>
      </c>
      <c r="AL326" s="50">
        <v>0</v>
      </c>
      <c r="AM326" s="50">
        <v>0</v>
      </c>
      <c r="AN326" s="50">
        <v>0</v>
      </c>
      <c r="AO326" s="50">
        <v>0</v>
      </c>
      <c r="AP326" s="48"/>
      <c r="AQ326" s="48"/>
      <c r="AR326" s="48"/>
      <c r="AS326" s="48"/>
      <c r="AT326" s="48"/>
      <c r="AU326" s="50">
        <v>0.129</v>
      </c>
      <c r="AV326" s="452" t="s">
        <v>2831</v>
      </c>
      <c r="AW326" s="453"/>
      <c r="AX326" s="453"/>
      <c r="AY326" s="453"/>
      <c r="AZ326" s="48" t="s">
        <v>1825</v>
      </c>
      <c r="BA326" s="48"/>
      <c r="BB326" s="48"/>
      <c r="BC326" s="48"/>
      <c r="BD326" s="48"/>
      <c r="BE326" s="48"/>
      <c r="BF326" s="48"/>
      <c r="BG326" s="48"/>
      <c r="BH326" s="48"/>
      <c r="BI326" s="48"/>
      <c r="BJ326" s="48"/>
      <c r="BK326" s="48"/>
      <c r="BL326" s="48"/>
      <c r="BM326" s="48"/>
      <c r="BN326" s="48"/>
      <c r="BO326" s="48"/>
      <c r="BP326" s="49" t="s">
        <v>2830</v>
      </c>
    </row>
    <row r="327" spans="1:68">
      <c r="A327" s="49" t="s">
        <v>2832</v>
      </c>
      <c r="B327" s="48" t="s">
        <v>390</v>
      </c>
      <c r="C327" s="50">
        <v>200</v>
      </c>
      <c r="D327" s="48" t="s">
        <v>315</v>
      </c>
      <c r="E327" s="452" t="s">
        <v>316</v>
      </c>
      <c r="F327" s="453"/>
      <c r="G327" s="48"/>
      <c r="H327" s="50">
        <v>0</v>
      </c>
      <c r="I327" s="50">
        <v>0</v>
      </c>
      <c r="J327" s="48"/>
      <c r="K327" s="50">
        <v>0</v>
      </c>
      <c r="L327" s="50">
        <v>0</v>
      </c>
      <c r="M327" s="48"/>
      <c r="N327" s="50">
        <v>0</v>
      </c>
      <c r="O327" s="48"/>
      <c r="P327" s="50">
        <v>0</v>
      </c>
      <c r="Q327" s="48"/>
      <c r="R327" s="50">
        <v>0</v>
      </c>
      <c r="S327" s="48"/>
      <c r="T327" s="50">
        <v>0</v>
      </c>
      <c r="U327" s="48"/>
      <c r="V327" s="48"/>
      <c r="W327" s="48"/>
      <c r="X327" s="48"/>
      <c r="Y327" s="48"/>
      <c r="Z327" s="48"/>
      <c r="AA327" s="48"/>
      <c r="AB327" s="48"/>
      <c r="AC327" s="48"/>
      <c r="AD327" s="50">
        <v>3548</v>
      </c>
      <c r="AE327" s="50">
        <v>0</v>
      </c>
      <c r="AF327" s="50">
        <v>0</v>
      </c>
      <c r="AG327" s="50">
        <v>2</v>
      </c>
      <c r="AH327" s="48"/>
      <c r="AI327" s="50">
        <v>0</v>
      </c>
      <c r="AJ327" s="50">
        <v>0</v>
      </c>
      <c r="AK327" s="50">
        <v>0</v>
      </c>
      <c r="AL327" s="50">
        <v>0</v>
      </c>
      <c r="AM327" s="50">
        <v>0</v>
      </c>
      <c r="AN327" s="50">
        <v>0</v>
      </c>
      <c r="AO327" s="50">
        <v>0</v>
      </c>
      <c r="AP327" s="48"/>
      <c r="AQ327" s="48"/>
      <c r="AR327" s="48"/>
      <c r="AS327" s="48"/>
      <c r="AT327" s="48"/>
      <c r="AU327" s="50">
        <v>4.5999999999999999E-2</v>
      </c>
      <c r="AV327" s="452" t="s">
        <v>2833</v>
      </c>
      <c r="AW327" s="453"/>
      <c r="AX327" s="453"/>
      <c r="AY327" s="48"/>
      <c r="AZ327" s="48" t="s">
        <v>1825</v>
      </c>
      <c r="BA327" s="48"/>
      <c r="BB327" s="48"/>
      <c r="BC327" s="48"/>
      <c r="BD327" s="48"/>
      <c r="BE327" s="48"/>
      <c r="BF327" s="48"/>
      <c r="BG327" s="48"/>
      <c r="BH327" s="48"/>
      <c r="BI327" s="48"/>
      <c r="BJ327" s="48"/>
      <c r="BK327" s="48"/>
      <c r="BL327" s="48"/>
      <c r="BM327" s="48"/>
      <c r="BN327" s="48"/>
      <c r="BO327" s="48"/>
      <c r="BP327" s="49" t="s">
        <v>2832</v>
      </c>
    </row>
    <row r="328" spans="1:68">
      <c r="A328" s="49" t="s">
        <v>2834</v>
      </c>
      <c r="B328" s="48" t="s">
        <v>390</v>
      </c>
      <c r="C328" s="50">
        <v>200</v>
      </c>
      <c r="D328" s="48" t="s">
        <v>315</v>
      </c>
      <c r="E328" s="452" t="s">
        <v>316</v>
      </c>
      <c r="F328" s="453"/>
      <c r="G328" s="48"/>
      <c r="H328" s="50">
        <v>0</v>
      </c>
      <c r="I328" s="50">
        <v>0</v>
      </c>
      <c r="J328" s="48"/>
      <c r="K328" s="50">
        <v>0</v>
      </c>
      <c r="L328" s="50">
        <v>0</v>
      </c>
      <c r="M328" s="48"/>
      <c r="N328" s="50">
        <v>0</v>
      </c>
      <c r="O328" s="48"/>
      <c r="P328" s="50">
        <v>0</v>
      </c>
      <c r="Q328" s="48"/>
      <c r="R328" s="50">
        <v>0</v>
      </c>
      <c r="S328" s="48"/>
      <c r="T328" s="50">
        <v>0</v>
      </c>
      <c r="U328" s="48"/>
      <c r="V328" s="48"/>
      <c r="W328" s="48"/>
      <c r="X328" s="48"/>
      <c r="Y328" s="48"/>
      <c r="Z328" s="48"/>
      <c r="AA328" s="48"/>
      <c r="AB328" s="48"/>
      <c r="AC328" s="48"/>
      <c r="AD328" s="50">
        <v>2264</v>
      </c>
      <c r="AE328" s="50">
        <v>0</v>
      </c>
      <c r="AF328" s="50">
        <v>0</v>
      </c>
      <c r="AG328" s="50">
        <v>2</v>
      </c>
      <c r="AH328" s="48"/>
      <c r="AI328" s="50">
        <v>0</v>
      </c>
      <c r="AJ328" s="50">
        <v>0</v>
      </c>
      <c r="AK328" s="50">
        <v>0</v>
      </c>
      <c r="AL328" s="50">
        <v>0</v>
      </c>
      <c r="AM328" s="50">
        <v>0</v>
      </c>
      <c r="AN328" s="50">
        <v>0</v>
      </c>
      <c r="AO328" s="50">
        <v>0</v>
      </c>
      <c r="AP328" s="48"/>
      <c r="AQ328" s="48"/>
      <c r="AR328" s="48"/>
      <c r="AS328" s="48"/>
      <c r="AT328" s="48"/>
      <c r="AU328" s="50">
        <v>3.7999999999999999E-2</v>
      </c>
      <c r="AV328" s="452" t="s">
        <v>2835</v>
      </c>
      <c r="AW328" s="453"/>
      <c r="AX328" s="453"/>
      <c r="AY328" s="48"/>
      <c r="AZ328" s="48" t="s">
        <v>1825</v>
      </c>
      <c r="BA328" s="48"/>
      <c r="BB328" s="48"/>
      <c r="BC328" s="48"/>
      <c r="BD328" s="48"/>
      <c r="BE328" s="48"/>
      <c r="BF328" s="48"/>
      <c r="BG328" s="48"/>
      <c r="BH328" s="48"/>
      <c r="BI328" s="48"/>
      <c r="BJ328" s="48"/>
      <c r="BK328" s="48"/>
      <c r="BL328" s="48"/>
      <c r="BM328" s="48"/>
      <c r="BN328" s="48"/>
      <c r="BO328" s="48"/>
      <c r="BP328" s="49" t="s">
        <v>2834</v>
      </c>
    </row>
    <row r="329" spans="1:68">
      <c r="A329" s="49" t="s">
        <v>2836</v>
      </c>
      <c r="B329" s="48" t="s">
        <v>390</v>
      </c>
      <c r="C329" s="50">
        <v>200</v>
      </c>
      <c r="D329" s="48" t="s">
        <v>315</v>
      </c>
      <c r="E329" s="452" t="s">
        <v>316</v>
      </c>
      <c r="F329" s="453"/>
      <c r="G329" s="48"/>
      <c r="H329" s="50">
        <v>0</v>
      </c>
      <c r="I329" s="50">
        <v>0</v>
      </c>
      <c r="J329" s="48"/>
      <c r="K329" s="50">
        <v>0</v>
      </c>
      <c r="L329" s="50">
        <v>0</v>
      </c>
      <c r="M329" s="48"/>
      <c r="N329" s="50">
        <v>0</v>
      </c>
      <c r="O329" s="48"/>
      <c r="P329" s="50">
        <v>0</v>
      </c>
      <c r="Q329" s="48"/>
      <c r="R329" s="50">
        <v>0</v>
      </c>
      <c r="S329" s="48"/>
      <c r="T329" s="50">
        <v>0</v>
      </c>
      <c r="U329" s="48"/>
      <c r="V329" s="48"/>
      <c r="W329" s="48"/>
      <c r="X329" s="48"/>
      <c r="Y329" s="48"/>
      <c r="Z329" s="48"/>
      <c r="AA329" s="48"/>
      <c r="AB329" s="48"/>
      <c r="AC329" s="48"/>
      <c r="AD329" s="50">
        <v>2084</v>
      </c>
      <c r="AE329" s="50">
        <v>0</v>
      </c>
      <c r="AF329" s="50">
        <v>0</v>
      </c>
      <c r="AG329" s="50">
        <v>2</v>
      </c>
      <c r="AH329" s="48"/>
      <c r="AI329" s="50">
        <v>0</v>
      </c>
      <c r="AJ329" s="50">
        <v>0</v>
      </c>
      <c r="AK329" s="50">
        <v>0</v>
      </c>
      <c r="AL329" s="50">
        <v>0</v>
      </c>
      <c r="AM329" s="50">
        <v>0</v>
      </c>
      <c r="AN329" s="50">
        <v>0</v>
      </c>
      <c r="AO329" s="50">
        <v>0</v>
      </c>
      <c r="AP329" s="48"/>
      <c r="AQ329" s="48"/>
      <c r="AR329" s="48"/>
      <c r="AS329" s="48"/>
      <c r="AT329" s="48"/>
      <c r="AU329" s="50">
        <v>0.14699999999999999</v>
      </c>
      <c r="AV329" s="452" t="s">
        <v>2837</v>
      </c>
      <c r="AW329" s="453"/>
      <c r="AX329" s="453"/>
      <c r="AY329" s="453"/>
      <c r="AZ329" s="48" t="s">
        <v>1825</v>
      </c>
      <c r="BA329" s="48"/>
      <c r="BB329" s="48"/>
      <c r="BC329" s="48"/>
      <c r="BD329" s="48"/>
      <c r="BE329" s="48"/>
      <c r="BF329" s="48"/>
      <c r="BG329" s="48"/>
      <c r="BH329" s="48"/>
      <c r="BI329" s="48"/>
      <c r="BJ329" s="48"/>
      <c r="BK329" s="48"/>
      <c r="BL329" s="48"/>
      <c r="BM329" s="48"/>
      <c r="BN329" s="48"/>
      <c r="BO329" s="48"/>
      <c r="BP329" s="49" t="s">
        <v>2836</v>
      </c>
    </row>
    <row r="330" spans="1:68">
      <c r="A330" s="49" t="s">
        <v>2838</v>
      </c>
      <c r="B330" s="48" t="s">
        <v>390</v>
      </c>
      <c r="C330" s="50">
        <v>200</v>
      </c>
      <c r="D330" s="48" t="s">
        <v>315</v>
      </c>
      <c r="E330" s="452" t="s">
        <v>316</v>
      </c>
      <c r="F330" s="453"/>
      <c r="G330" s="48"/>
      <c r="H330" s="50">
        <v>0</v>
      </c>
      <c r="I330" s="50">
        <v>0</v>
      </c>
      <c r="J330" s="48"/>
      <c r="K330" s="50">
        <v>0</v>
      </c>
      <c r="L330" s="50">
        <v>0</v>
      </c>
      <c r="M330" s="48"/>
      <c r="N330" s="50">
        <v>0</v>
      </c>
      <c r="O330" s="48"/>
      <c r="P330" s="50">
        <v>0</v>
      </c>
      <c r="Q330" s="48"/>
      <c r="R330" s="50">
        <v>0</v>
      </c>
      <c r="S330" s="48"/>
      <c r="T330" s="50">
        <v>0</v>
      </c>
      <c r="U330" s="48"/>
      <c r="V330" s="48"/>
      <c r="W330" s="48"/>
      <c r="X330" s="48"/>
      <c r="Y330" s="48"/>
      <c r="Z330" s="48"/>
      <c r="AA330" s="48"/>
      <c r="AB330" s="48"/>
      <c r="AC330" s="48"/>
      <c r="AD330" s="50">
        <v>3721</v>
      </c>
      <c r="AE330" s="50">
        <v>0</v>
      </c>
      <c r="AF330" s="50">
        <v>0</v>
      </c>
      <c r="AG330" s="50">
        <v>1</v>
      </c>
      <c r="AH330" s="48"/>
      <c r="AI330" s="50">
        <v>0</v>
      </c>
      <c r="AJ330" s="50">
        <v>0</v>
      </c>
      <c r="AK330" s="50">
        <v>0</v>
      </c>
      <c r="AL330" s="50">
        <v>0</v>
      </c>
      <c r="AM330" s="50">
        <v>0</v>
      </c>
      <c r="AN330" s="50">
        <v>0</v>
      </c>
      <c r="AO330" s="50">
        <v>0</v>
      </c>
      <c r="AP330" s="48"/>
      <c r="AQ330" s="48"/>
      <c r="AR330" s="48"/>
      <c r="AS330" s="48"/>
      <c r="AT330" s="48"/>
      <c r="AU330" s="50">
        <v>0.159</v>
      </c>
      <c r="AV330" s="452" t="s">
        <v>2820</v>
      </c>
      <c r="AW330" s="453"/>
      <c r="AX330" s="453"/>
      <c r="AY330" s="48"/>
      <c r="AZ330" s="48" t="s">
        <v>1825</v>
      </c>
      <c r="BA330" s="48"/>
      <c r="BB330" s="48"/>
      <c r="BC330" s="48"/>
      <c r="BD330" s="48"/>
      <c r="BE330" s="48"/>
      <c r="BF330" s="48"/>
      <c r="BG330" s="48"/>
      <c r="BH330" s="48"/>
      <c r="BI330" s="48"/>
      <c r="BJ330" s="48"/>
      <c r="BK330" s="48"/>
      <c r="BL330" s="48"/>
      <c r="BM330" s="48"/>
      <c r="BN330" s="48"/>
      <c r="BO330" s="48"/>
      <c r="BP330" s="49" t="s">
        <v>2838</v>
      </c>
    </row>
    <row r="331" spans="1:68">
      <c r="A331" s="49" t="s">
        <v>2839</v>
      </c>
      <c r="B331" s="48" t="s">
        <v>390</v>
      </c>
      <c r="C331" s="50">
        <v>200</v>
      </c>
      <c r="D331" s="48" t="s">
        <v>315</v>
      </c>
      <c r="E331" s="452" t="s">
        <v>316</v>
      </c>
      <c r="F331" s="453"/>
      <c r="G331" s="48"/>
      <c r="H331" s="50">
        <v>0</v>
      </c>
      <c r="I331" s="50">
        <v>0</v>
      </c>
      <c r="J331" s="48"/>
      <c r="K331" s="50">
        <v>0</v>
      </c>
      <c r="L331" s="50">
        <v>0</v>
      </c>
      <c r="M331" s="48"/>
      <c r="N331" s="50">
        <v>0</v>
      </c>
      <c r="O331" s="48"/>
      <c r="P331" s="50">
        <v>0</v>
      </c>
      <c r="Q331" s="48"/>
      <c r="R331" s="50">
        <v>0</v>
      </c>
      <c r="S331" s="48"/>
      <c r="T331" s="50">
        <v>0</v>
      </c>
      <c r="U331" s="48"/>
      <c r="V331" s="48"/>
      <c r="W331" s="48"/>
      <c r="X331" s="48"/>
      <c r="Y331" s="48"/>
      <c r="Z331" s="48"/>
      <c r="AA331" s="48"/>
      <c r="AB331" s="48"/>
      <c r="AC331" s="48"/>
      <c r="AD331" s="50">
        <v>1912</v>
      </c>
      <c r="AE331" s="50">
        <v>0</v>
      </c>
      <c r="AF331" s="50">
        <v>0</v>
      </c>
      <c r="AG331" s="50">
        <v>3</v>
      </c>
      <c r="AH331" s="48"/>
      <c r="AI331" s="50">
        <v>0</v>
      </c>
      <c r="AJ331" s="50">
        <v>0</v>
      </c>
      <c r="AK331" s="50">
        <v>0</v>
      </c>
      <c r="AL331" s="50">
        <v>0</v>
      </c>
      <c r="AM331" s="50">
        <v>0</v>
      </c>
      <c r="AN331" s="50">
        <v>0</v>
      </c>
      <c r="AO331" s="50">
        <v>0</v>
      </c>
      <c r="AP331" s="48"/>
      <c r="AQ331" s="48"/>
      <c r="AR331" s="48"/>
      <c r="AS331" s="48"/>
      <c r="AT331" s="48"/>
      <c r="AU331" s="50">
        <v>0.04</v>
      </c>
      <c r="AV331" s="452" t="s">
        <v>2840</v>
      </c>
      <c r="AW331" s="453"/>
      <c r="AX331" s="453"/>
      <c r="AY331" s="48"/>
      <c r="AZ331" s="48" t="s">
        <v>1825</v>
      </c>
      <c r="BA331" s="48"/>
      <c r="BB331" s="48"/>
      <c r="BC331" s="48"/>
      <c r="BD331" s="48"/>
      <c r="BE331" s="48"/>
      <c r="BF331" s="48"/>
      <c r="BG331" s="48"/>
      <c r="BH331" s="48"/>
      <c r="BI331" s="48"/>
      <c r="BJ331" s="48"/>
      <c r="BK331" s="48"/>
      <c r="BL331" s="48"/>
      <c r="BM331" s="48"/>
      <c r="BN331" s="48"/>
      <c r="BO331" s="48"/>
      <c r="BP331" s="49" t="s">
        <v>2839</v>
      </c>
    </row>
    <row r="332" spans="1:68">
      <c r="A332" s="49" t="s">
        <v>2841</v>
      </c>
      <c r="B332" s="48" t="s">
        <v>390</v>
      </c>
      <c r="C332" s="50">
        <v>200</v>
      </c>
      <c r="D332" s="48" t="s">
        <v>315</v>
      </c>
      <c r="E332" s="452" t="s">
        <v>316</v>
      </c>
      <c r="F332" s="453"/>
      <c r="G332" s="48"/>
      <c r="H332" s="50">
        <v>0</v>
      </c>
      <c r="I332" s="50">
        <v>0</v>
      </c>
      <c r="J332" s="48"/>
      <c r="K332" s="50">
        <v>0</v>
      </c>
      <c r="L332" s="50">
        <v>0</v>
      </c>
      <c r="M332" s="48"/>
      <c r="N332" s="50">
        <v>0</v>
      </c>
      <c r="O332" s="48"/>
      <c r="P332" s="50">
        <v>0</v>
      </c>
      <c r="Q332" s="48"/>
      <c r="R332" s="50">
        <v>0</v>
      </c>
      <c r="S332" s="48"/>
      <c r="T332" s="50">
        <v>0</v>
      </c>
      <c r="U332" s="48"/>
      <c r="V332" s="48"/>
      <c r="W332" s="48"/>
      <c r="X332" s="48"/>
      <c r="Y332" s="48"/>
      <c r="Z332" s="48"/>
      <c r="AA332" s="48"/>
      <c r="AB332" s="48"/>
      <c r="AC332" s="48"/>
      <c r="AD332" s="50">
        <v>1816</v>
      </c>
      <c r="AE332" s="50">
        <v>0</v>
      </c>
      <c r="AF332" s="50">
        <v>0</v>
      </c>
      <c r="AG332" s="50">
        <v>3</v>
      </c>
      <c r="AH332" s="48"/>
      <c r="AI332" s="50">
        <v>0</v>
      </c>
      <c r="AJ332" s="50">
        <v>0</v>
      </c>
      <c r="AK332" s="50">
        <v>0</v>
      </c>
      <c r="AL332" s="50">
        <v>0</v>
      </c>
      <c r="AM332" s="50">
        <v>0</v>
      </c>
      <c r="AN332" s="50">
        <v>0</v>
      </c>
      <c r="AO332" s="50">
        <v>0</v>
      </c>
      <c r="AP332" s="48"/>
      <c r="AQ332" s="48"/>
      <c r="AR332" s="48"/>
      <c r="AS332" s="48"/>
      <c r="AT332" s="48"/>
      <c r="AU332" s="50">
        <v>0.14799999999999999</v>
      </c>
      <c r="AV332" s="452" t="s">
        <v>2842</v>
      </c>
      <c r="AW332" s="453"/>
      <c r="AX332" s="453"/>
      <c r="AY332" s="453"/>
      <c r="AZ332" s="48" t="s">
        <v>1825</v>
      </c>
      <c r="BA332" s="48"/>
      <c r="BB332" s="48"/>
      <c r="BC332" s="48"/>
      <c r="BD332" s="48"/>
      <c r="BE332" s="48"/>
      <c r="BF332" s="48"/>
      <c r="BG332" s="48"/>
      <c r="BH332" s="48"/>
      <c r="BI332" s="48"/>
      <c r="BJ332" s="48"/>
      <c r="BK332" s="48"/>
      <c r="BL332" s="48"/>
      <c r="BM332" s="48"/>
      <c r="BN332" s="48"/>
      <c r="BO332" s="48"/>
      <c r="BP332" s="49" t="s">
        <v>2841</v>
      </c>
    </row>
    <row r="333" spans="1:68">
      <c r="A333" s="49" t="s">
        <v>2843</v>
      </c>
      <c r="B333" s="48" t="s">
        <v>390</v>
      </c>
      <c r="C333" s="50">
        <v>200</v>
      </c>
      <c r="D333" s="48" t="s">
        <v>315</v>
      </c>
      <c r="E333" s="452" t="s">
        <v>316</v>
      </c>
      <c r="F333" s="453"/>
      <c r="G333" s="48"/>
      <c r="H333" s="50">
        <v>0</v>
      </c>
      <c r="I333" s="50">
        <v>0</v>
      </c>
      <c r="J333" s="48"/>
      <c r="K333" s="50">
        <v>0</v>
      </c>
      <c r="L333" s="50">
        <v>0</v>
      </c>
      <c r="M333" s="48"/>
      <c r="N333" s="50">
        <v>0</v>
      </c>
      <c r="O333" s="48"/>
      <c r="P333" s="50">
        <v>0</v>
      </c>
      <c r="Q333" s="48"/>
      <c r="R333" s="50">
        <v>0</v>
      </c>
      <c r="S333" s="48"/>
      <c r="T333" s="50">
        <v>0</v>
      </c>
      <c r="U333" s="48"/>
      <c r="V333" s="48"/>
      <c r="W333" s="48"/>
      <c r="X333" s="48"/>
      <c r="Y333" s="48"/>
      <c r="Z333" s="48"/>
      <c r="AA333" s="48"/>
      <c r="AB333" s="48"/>
      <c r="AC333" s="48"/>
      <c r="AD333" s="50">
        <v>2022</v>
      </c>
      <c r="AE333" s="50">
        <v>0</v>
      </c>
      <c r="AF333" s="50">
        <v>0</v>
      </c>
      <c r="AG333" s="50">
        <v>2</v>
      </c>
      <c r="AH333" s="48"/>
      <c r="AI333" s="50">
        <v>0</v>
      </c>
      <c r="AJ333" s="50">
        <v>0</v>
      </c>
      <c r="AK333" s="50">
        <v>0</v>
      </c>
      <c r="AL333" s="50">
        <v>0</v>
      </c>
      <c r="AM333" s="50">
        <v>0</v>
      </c>
      <c r="AN333" s="50">
        <v>0</v>
      </c>
      <c r="AO333" s="50">
        <v>0</v>
      </c>
      <c r="AP333" s="48"/>
      <c r="AQ333" s="48"/>
      <c r="AR333" s="48"/>
      <c r="AS333" s="48"/>
      <c r="AT333" s="48"/>
      <c r="AU333" s="50">
        <v>0.13700000000000001</v>
      </c>
      <c r="AV333" s="452" t="s">
        <v>2844</v>
      </c>
      <c r="AW333" s="453"/>
      <c r="AX333" s="453"/>
      <c r="AY333" s="48"/>
      <c r="AZ333" s="48" t="s">
        <v>1825</v>
      </c>
      <c r="BA333" s="48"/>
      <c r="BB333" s="48"/>
      <c r="BC333" s="48"/>
      <c r="BD333" s="48"/>
      <c r="BE333" s="48"/>
      <c r="BF333" s="48"/>
      <c r="BG333" s="48"/>
      <c r="BH333" s="48"/>
      <c r="BI333" s="48"/>
      <c r="BJ333" s="48"/>
      <c r="BK333" s="48"/>
      <c r="BL333" s="48"/>
      <c r="BM333" s="48"/>
      <c r="BN333" s="48"/>
      <c r="BO333" s="48"/>
      <c r="BP333" s="49" t="s">
        <v>2843</v>
      </c>
    </row>
    <row r="334" spans="1:68">
      <c r="A334" s="49" t="s">
        <v>2845</v>
      </c>
      <c r="B334" s="48" t="s">
        <v>390</v>
      </c>
      <c r="C334" s="50">
        <v>200</v>
      </c>
      <c r="D334" s="48" t="s">
        <v>315</v>
      </c>
      <c r="E334" s="452" t="s">
        <v>316</v>
      </c>
      <c r="F334" s="453"/>
      <c r="G334" s="48"/>
      <c r="H334" s="50">
        <v>0</v>
      </c>
      <c r="I334" s="50">
        <v>0</v>
      </c>
      <c r="J334" s="48"/>
      <c r="K334" s="50">
        <v>0</v>
      </c>
      <c r="L334" s="50">
        <v>0</v>
      </c>
      <c r="M334" s="48"/>
      <c r="N334" s="50">
        <v>0</v>
      </c>
      <c r="O334" s="48"/>
      <c r="P334" s="50">
        <v>0</v>
      </c>
      <c r="Q334" s="48"/>
      <c r="R334" s="50">
        <v>0</v>
      </c>
      <c r="S334" s="48"/>
      <c r="T334" s="50">
        <v>0</v>
      </c>
      <c r="U334" s="48"/>
      <c r="V334" s="48"/>
      <c r="W334" s="48"/>
      <c r="X334" s="48"/>
      <c r="Y334" s="48"/>
      <c r="Z334" s="48"/>
      <c r="AA334" s="48"/>
      <c r="AB334" s="48"/>
      <c r="AC334" s="48"/>
      <c r="AD334" s="50">
        <v>22258</v>
      </c>
      <c r="AE334" s="50">
        <v>0</v>
      </c>
      <c r="AF334" s="50">
        <v>0</v>
      </c>
      <c r="AG334" s="50">
        <v>1</v>
      </c>
      <c r="AH334" s="48"/>
      <c r="AI334" s="50">
        <v>0</v>
      </c>
      <c r="AJ334" s="50">
        <v>0</v>
      </c>
      <c r="AK334" s="50">
        <v>0</v>
      </c>
      <c r="AL334" s="50">
        <v>0</v>
      </c>
      <c r="AM334" s="50">
        <v>0</v>
      </c>
      <c r="AN334" s="50">
        <v>0</v>
      </c>
      <c r="AO334" s="50">
        <v>0</v>
      </c>
      <c r="AP334" s="48"/>
      <c r="AQ334" s="48"/>
      <c r="AR334" s="48"/>
      <c r="AS334" s="48"/>
      <c r="AT334" s="48"/>
      <c r="AU334" s="50">
        <v>0.17499999999999999</v>
      </c>
      <c r="AV334" s="452" t="s">
        <v>2820</v>
      </c>
      <c r="AW334" s="453"/>
      <c r="AX334" s="453"/>
      <c r="AY334" s="48"/>
      <c r="AZ334" s="48" t="s">
        <v>1825</v>
      </c>
      <c r="BA334" s="48"/>
      <c r="BB334" s="48"/>
      <c r="BC334" s="48"/>
      <c r="BD334" s="48"/>
      <c r="BE334" s="48"/>
      <c r="BF334" s="48"/>
      <c r="BG334" s="48"/>
      <c r="BH334" s="48"/>
      <c r="BI334" s="48"/>
      <c r="BJ334" s="48"/>
      <c r="BK334" s="48"/>
      <c r="BL334" s="48"/>
      <c r="BM334" s="48"/>
      <c r="BN334" s="48"/>
      <c r="BO334" s="48"/>
      <c r="BP334" s="49" t="s">
        <v>2845</v>
      </c>
    </row>
    <row r="335" spans="1:68">
      <c r="A335" s="49" t="s">
        <v>2846</v>
      </c>
      <c r="B335" s="48" t="s">
        <v>390</v>
      </c>
      <c r="C335" s="50">
        <v>200</v>
      </c>
      <c r="D335" s="48" t="s">
        <v>315</v>
      </c>
      <c r="E335" s="452" t="s">
        <v>316</v>
      </c>
      <c r="F335" s="453"/>
      <c r="G335" s="48"/>
      <c r="H335" s="50">
        <v>0</v>
      </c>
      <c r="I335" s="50">
        <v>0</v>
      </c>
      <c r="J335" s="48"/>
      <c r="K335" s="50">
        <v>0</v>
      </c>
      <c r="L335" s="50">
        <v>0</v>
      </c>
      <c r="M335" s="48"/>
      <c r="N335" s="50">
        <v>0</v>
      </c>
      <c r="O335" s="48"/>
      <c r="P335" s="50">
        <v>0</v>
      </c>
      <c r="Q335" s="48"/>
      <c r="R335" s="50">
        <v>0</v>
      </c>
      <c r="S335" s="48"/>
      <c r="T335" s="50">
        <v>0</v>
      </c>
      <c r="U335" s="48"/>
      <c r="V335" s="48"/>
      <c r="W335" s="48"/>
      <c r="X335" s="48"/>
      <c r="Y335" s="48"/>
      <c r="Z335" s="48"/>
      <c r="AA335" s="48"/>
      <c r="AB335" s="48"/>
      <c r="AC335" s="48"/>
      <c r="AD335" s="50">
        <v>4004</v>
      </c>
      <c r="AE335" s="50">
        <v>0</v>
      </c>
      <c r="AF335" s="50">
        <v>0</v>
      </c>
      <c r="AG335" s="50">
        <v>1</v>
      </c>
      <c r="AH335" s="48"/>
      <c r="AI335" s="50">
        <v>0</v>
      </c>
      <c r="AJ335" s="50">
        <v>0</v>
      </c>
      <c r="AK335" s="50">
        <v>0</v>
      </c>
      <c r="AL335" s="50">
        <v>0</v>
      </c>
      <c r="AM335" s="50">
        <v>0</v>
      </c>
      <c r="AN335" s="50">
        <v>0</v>
      </c>
      <c r="AO335" s="50">
        <v>0</v>
      </c>
      <c r="AP335" s="48"/>
      <c r="AQ335" s="48"/>
      <c r="AR335" s="48"/>
      <c r="AS335" s="48"/>
      <c r="AT335" s="48"/>
      <c r="AU335" s="50">
        <v>0.16</v>
      </c>
      <c r="AV335" s="452" t="s">
        <v>2820</v>
      </c>
      <c r="AW335" s="453"/>
      <c r="AX335" s="453"/>
      <c r="AY335" s="48"/>
      <c r="AZ335" s="48" t="s">
        <v>1825</v>
      </c>
      <c r="BA335" s="48"/>
      <c r="BB335" s="48"/>
      <c r="BC335" s="48"/>
      <c r="BD335" s="48"/>
      <c r="BE335" s="48"/>
      <c r="BF335" s="48"/>
      <c r="BG335" s="48"/>
      <c r="BH335" s="48"/>
      <c r="BI335" s="48"/>
      <c r="BJ335" s="48"/>
      <c r="BK335" s="48"/>
      <c r="BL335" s="48"/>
      <c r="BM335" s="48"/>
      <c r="BN335" s="48"/>
      <c r="BO335" s="48"/>
      <c r="BP335" s="49" t="s">
        <v>2846</v>
      </c>
    </row>
    <row r="336" spans="1:68">
      <c r="A336" s="49" t="s">
        <v>2847</v>
      </c>
      <c r="B336" s="48" t="s">
        <v>390</v>
      </c>
      <c r="C336" s="50">
        <v>200</v>
      </c>
      <c r="D336" s="48" t="s">
        <v>315</v>
      </c>
      <c r="E336" s="452" t="s">
        <v>316</v>
      </c>
      <c r="F336" s="453"/>
      <c r="G336" s="48"/>
      <c r="H336" s="50">
        <v>0</v>
      </c>
      <c r="I336" s="50">
        <v>0</v>
      </c>
      <c r="J336" s="48"/>
      <c r="K336" s="50">
        <v>0</v>
      </c>
      <c r="L336" s="50">
        <v>0</v>
      </c>
      <c r="M336" s="48"/>
      <c r="N336" s="50">
        <v>0</v>
      </c>
      <c r="O336" s="48"/>
      <c r="P336" s="50">
        <v>0</v>
      </c>
      <c r="Q336" s="48"/>
      <c r="R336" s="50">
        <v>0</v>
      </c>
      <c r="S336" s="48"/>
      <c r="T336" s="50">
        <v>0</v>
      </c>
      <c r="U336" s="48"/>
      <c r="V336" s="48"/>
      <c r="W336" s="48"/>
      <c r="X336" s="48"/>
      <c r="Y336" s="48"/>
      <c r="Z336" s="48"/>
      <c r="AA336" s="48"/>
      <c r="AB336" s="48"/>
      <c r="AC336" s="48"/>
      <c r="AD336" s="50">
        <v>1925</v>
      </c>
      <c r="AE336" s="50">
        <v>0</v>
      </c>
      <c r="AF336" s="50">
        <v>0</v>
      </c>
      <c r="AG336" s="50">
        <v>3</v>
      </c>
      <c r="AH336" s="48"/>
      <c r="AI336" s="50">
        <v>0</v>
      </c>
      <c r="AJ336" s="50">
        <v>0</v>
      </c>
      <c r="AK336" s="50">
        <v>0</v>
      </c>
      <c r="AL336" s="50">
        <v>0</v>
      </c>
      <c r="AM336" s="50">
        <v>0</v>
      </c>
      <c r="AN336" s="50">
        <v>0</v>
      </c>
      <c r="AO336" s="50">
        <v>0</v>
      </c>
      <c r="AP336" s="48"/>
      <c r="AQ336" s="48"/>
      <c r="AR336" s="48"/>
      <c r="AS336" s="48"/>
      <c r="AT336" s="48"/>
      <c r="AU336" s="50">
        <v>0.13900000000000001</v>
      </c>
      <c r="AV336" s="452" t="s">
        <v>2848</v>
      </c>
      <c r="AW336" s="453"/>
      <c r="AX336" s="453"/>
      <c r="AY336" s="453"/>
      <c r="AZ336" s="48" t="s">
        <v>1825</v>
      </c>
      <c r="BA336" s="48"/>
      <c r="BB336" s="48"/>
      <c r="BC336" s="48"/>
      <c r="BD336" s="48"/>
      <c r="BE336" s="48"/>
      <c r="BF336" s="48"/>
      <c r="BG336" s="48"/>
      <c r="BH336" s="48"/>
      <c r="BI336" s="48"/>
      <c r="BJ336" s="48"/>
      <c r="BK336" s="48"/>
      <c r="BL336" s="48"/>
      <c r="BM336" s="48"/>
      <c r="BN336" s="48"/>
      <c r="BO336" s="48"/>
      <c r="BP336" s="49" t="s">
        <v>2847</v>
      </c>
    </row>
    <row r="337" spans="1:68">
      <c r="A337" s="49" t="s">
        <v>2849</v>
      </c>
      <c r="B337" s="48" t="s">
        <v>390</v>
      </c>
      <c r="C337" s="50">
        <v>200</v>
      </c>
      <c r="D337" s="48" t="s">
        <v>315</v>
      </c>
      <c r="E337" s="452" t="s">
        <v>316</v>
      </c>
      <c r="F337" s="453"/>
      <c r="G337" s="48"/>
      <c r="H337" s="50">
        <v>0</v>
      </c>
      <c r="I337" s="50">
        <v>0</v>
      </c>
      <c r="J337" s="48"/>
      <c r="K337" s="50">
        <v>0</v>
      </c>
      <c r="L337" s="50">
        <v>0</v>
      </c>
      <c r="M337" s="48"/>
      <c r="N337" s="50">
        <v>0</v>
      </c>
      <c r="O337" s="48"/>
      <c r="P337" s="50">
        <v>0</v>
      </c>
      <c r="Q337" s="48"/>
      <c r="R337" s="50">
        <v>0</v>
      </c>
      <c r="S337" s="48"/>
      <c r="T337" s="50">
        <v>0</v>
      </c>
      <c r="U337" s="48"/>
      <c r="V337" s="48"/>
      <c r="W337" s="48"/>
      <c r="X337" s="48"/>
      <c r="Y337" s="48"/>
      <c r="Z337" s="48"/>
      <c r="AA337" s="48"/>
      <c r="AB337" s="48"/>
      <c r="AC337" s="48"/>
      <c r="AD337" s="50">
        <v>1061</v>
      </c>
      <c r="AE337" s="50">
        <v>0</v>
      </c>
      <c r="AF337" s="50">
        <v>0</v>
      </c>
      <c r="AG337" s="50">
        <v>2</v>
      </c>
      <c r="AH337" s="48"/>
      <c r="AI337" s="50">
        <v>0</v>
      </c>
      <c r="AJ337" s="50">
        <v>0</v>
      </c>
      <c r="AK337" s="50">
        <v>0</v>
      </c>
      <c r="AL337" s="50">
        <v>0</v>
      </c>
      <c r="AM337" s="50">
        <v>0</v>
      </c>
      <c r="AN337" s="50">
        <v>0</v>
      </c>
      <c r="AO337" s="50">
        <v>0</v>
      </c>
      <c r="AP337" s="48"/>
      <c r="AQ337" s="48"/>
      <c r="AR337" s="48"/>
      <c r="AS337" s="48"/>
      <c r="AT337" s="48"/>
      <c r="AU337" s="50">
        <v>0.129</v>
      </c>
      <c r="AV337" s="452" t="s">
        <v>2850</v>
      </c>
      <c r="AW337" s="453"/>
      <c r="AX337" s="453"/>
      <c r="AY337" s="48"/>
      <c r="AZ337" s="48" t="s">
        <v>1825</v>
      </c>
      <c r="BA337" s="48"/>
      <c r="BB337" s="48"/>
      <c r="BC337" s="48"/>
      <c r="BD337" s="48"/>
      <c r="BE337" s="48"/>
      <c r="BF337" s="48"/>
      <c r="BG337" s="48"/>
      <c r="BH337" s="48"/>
      <c r="BI337" s="48"/>
      <c r="BJ337" s="48"/>
      <c r="BK337" s="48"/>
      <c r="BL337" s="48"/>
      <c r="BM337" s="48"/>
      <c r="BN337" s="48"/>
      <c r="BO337" s="48"/>
      <c r="BP337" s="49" t="s">
        <v>2849</v>
      </c>
    </row>
    <row r="338" spans="1:68">
      <c r="A338" s="49" t="s">
        <v>2851</v>
      </c>
      <c r="B338" s="48" t="s">
        <v>390</v>
      </c>
      <c r="C338" s="50">
        <v>200</v>
      </c>
      <c r="D338" s="48" t="s">
        <v>315</v>
      </c>
      <c r="E338" s="452" t="s">
        <v>316</v>
      </c>
      <c r="F338" s="453"/>
      <c r="G338" s="48"/>
      <c r="H338" s="50">
        <v>0</v>
      </c>
      <c r="I338" s="50">
        <v>0</v>
      </c>
      <c r="J338" s="48"/>
      <c r="K338" s="50">
        <v>0</v>
      </c>
      <c r="L338" s="50">
        <v>0</v>
      </c>
      <c r="M338" s="48"/>
      <c r="N338" s="50">
        <v>0</v>
      </c>
      <c r="O338" s="48"/>
      <c r="P338" s="50">
        <v>0</v>
      </c>
      <c r="Q338" s="48"/>
      <c r="R338" s="50">
        <v>0</v>
      </c>
      <c r="S338" s="48"/>
      <c r="T338" s="50">
        <v>0</v>
      </c>
      <c r="U338" s="48"/>
      <c r="V338" s="48"/>
      <c r="W338" s="48"/>
      <c r="X338" s="48"/>
      <c r="Y338" s="48"/>
      <c r="Z338" s="48"/>
      <c r="AA338" s="48"/>
      <c r="AB338" s="48"/>
      <c r="AC338" s="48"/>
      <c r="AD338" s="50">
        <v>1479</v>
      </c>
      <c r="AE338" s="50">
        <v>0</v>
      </c>
      <c r="AF338" s="50">
        <v>0</v>
      </c>
      <c r="AG338" s="50">
        <v>2</v>
      </c>
      <c r="AH338" s="48"/>
      <c r="AI338" s="50">
        <v>0</v>
      </c>
      <c r="AJ338" s="50">
        <v>0</v>
      </c>
      <c r="AK338" s="50">
        <v>0</v>
      </c>
      <c r="AL338" s="50">
        <v>0</v>
      </c>
      <c r="AM338" s="50">
        <v>0</v>
      </c>
      <c r="AN338" s="50">
        <v>0</v>
      </c>
      <c r="AO338" s="50">
        <v>0</v>
      </c>
      <c r="AP338" s="48"/>
      <c r="AQ338" s="48"/>
      <c r="AR338" s="48"/>
      <c r="AS338" s="48"/>
      <c r="AT338" s="48"/>
      <c r="AU338" s="50">
        <v>0.14000000000000001</v>
      </c>
      <c r="AV338" s="452" t="s">
        <v>2852</v>
      </c>
      <c r="AW338" s="453"/>
      <c r="AX338" s="453"/>
      <c r="AY338" s="48"/>
      <c r="AZ338" s="48" t="s">
        <v>1825</v>
      </c>
      <c r="BA338" s="48"/>
      <c r="BB338" s="48"/>
      <c r="BC338" s="48"/>
      <c r="BD338" s="48"/>
      <c r="BE338" s="48"/>
      <c r="BF338" s="48"/>
      <c r="BG338" s="48"/>
      <c r="BH338" s="48"/>
      <c r="BI338" s="48"/>
      <c r="BJ338" s="48"/>
      <c r="BK338" s="48"/>
      <c r="BL338" s="48"/>
      <c r="BM338" s="48"/>
      <c r="BN338" s="48"/>
      <c r="BO338" s="48"/>
      <c r="BP338" s="49" t="s">
        <v>2851</v>
      </c>
    </row>
    <row r="339" spans="1:68">
      <c r="A339" s="49" t="s">
        <v>2853</v>
      </c>
      <c r="B339" s="48" t="s">
        <v>390</v>
      </c>
      <c r="C339" s="50">
        <v>200</v>
      </c>
      <c r="D339" s="48" t="s">
        <v>315</v>
      </c>
      <c r="E339" s="452" t="s">
        <v>316</v>
      </c>
      <c r="F339" s="453"/>
      <c r="G339" s="48"/>
      <c r="H339" s="50">
        <v>0</v>
      </c>
      <c r="I339" s="50">
        <v>0</v>
      </c>
      <c r="J339" s="48"/>
      <c r="K339" s="50">
        <v>0</v>
      </c>
      <c r="L339" s="50">
        <v>0</v>
      </c>
      <c r="M339" s="48"/>
      <c r="N339" s="50">
        <v>0</v>
      </c>
      <c r="O339" s="48"/>
      <c r="P339" s="50">
        <v>0</v>
      </c>
      <c r="Q339" s="48"/>
      <c r="R339" s="50">
        <v>0</v>
      </c>
      <c r="S339" s="48"/>
      <c r="T339" s="50">
        <v>0</v>
      </c>
      <c r="U339" s="48"/>
      <c r="V339" s="48"/>
      <c r="W339" s="48"/>
      <c r="X339" s="48"/>
      <c r="Y339" s="48"/>
      <c r="Z339" s="48"/>
      <c r="AA339" s="48"/>
      <c r="AB339" s="48"/>
      <c r="AC339" s="48"/>
      <c r="AD339" s="50">
        <v>664</v>
      </c>
      <c r="AE339" s="50">
        <v>0</v>
      </c>
      <c r="AF339" s="50">
        <v>0</v>
      </c>
      <c r="AG339" s="50">
        <v>1</v>
      </c>
      <c r="AH339" s="48"/>
      <c r="AI339" s="50">
        <v>0</v>
      </c>
      <c r="AJ339" s="50">
        <v>0</v>
      </c>
      <c r="AK339" s="50">
        <v>0</v>
      </c>
      <c r="AL339" s="50">
        <v>0</v>
      </c>
      <c r="AM339" s="50">
        <v>0</v>
      </c>
      <c r="AN339" s="50">
        <v>0</v>
      </c>
      <c r="AO339" s="50">
        <v>0</v>
      </c>
      <c r="AP339" s="48"/>
      <c r="AQ339" s="48"/>
      <c r="AR339" s="48"/>
      <c r="AS339" s="48"/>
      <c r="AT339" s="48"/>
      <c r="AU339" s="50">
        <v>0.156</v>
      </c>
      <c r="AV339" s="452" t="s">
        <v>2820</v>
      </c>
      <c r="AW339" s="453"/>
      <c r="AX339" s="453"/>
      <c r="AY339" s="48"/>
      <c r="AZ339" s="48" t="s">
        <v>1825</v>
      </c>
      <c r="BA339" s="48"/>
      <c r="BB339" s="48"/>
      <c r="BC339" s="48"/>
      <c r="BD339" s="48"/>
      <c r="BE339" s="48"/>
      <c r="BF339" s="48"/>
      <c r="BG339" s="48"/>
      <c r="BH339" s="48"/>
      <c r="BI339" s="48"/>
      <c r="BJ339" s="48"/>
      <c r="BK339" s="48"/>
      <c r="BL339" s="48"/>
      <c r="BM339" s="48"/>
      <c r="BN339" s="48"/>
      <c r="BO339" s="48"/>
      <c r="BP339" s="49" t="s">
        <v>2853</v>
      </c>
    </row>
    <row r="340" spans="1:68">
      <c r="A340" s="49" t="s">
        <v>2854</v>
      </c>
      <c r="B340" s="48" t="s">
        <v>390</v>
      </c>
      <c r="C340" s="50">
        <v>200</v>
      </c>
      <c r="D340" s="48" t="s">
        <v>315</v>
      </c>
      <c r="E340" s="452" t="s">
        <v>316</v>
      </c>
      <c r="F340" s="453"/>
      <c r="G340" s="48"/>
      <c r="H340" s="50">
        <v>0</v>
      </c>
      <c r="I340" s="50">
        <v>0</v>
      </c>
      <c r="J340" s="48"/>
      <c r="K340" s="50">
        <v>0</v>
      </c>
      <c r="L340" s="50">
        <v>0</v>
      </c>
      <c r="M340" s="48"/>
      <c r="N340" s="50">
        <v>0</v>
      </c>
      <c r="O340" s="48"/>
      <c r="P340" s="50">
        <v>0</v>
      </c>
      <c r="Q340" s="48"/>
      <c r="R340" s="50">
        <v>0</v>
      </c>
      <c r="S340" s="48"/>
      <c r="T340" s="50">
        <v>0</v>
      </c>
      <c r="U340" s="48"/>
      <c r="V340" s="48"/>
      <c r="W340" s="48"/>
      <c r="X340" s="48"/>
      <c r="Y340" s="48"/>
      <c r="Z340" s="48"/>
      <c r="AA340" s="48"/>
      <c r="AB340" s="48"/>
      <c r="AC340" s="48"/>
      <c r="AD340" s="50">
        <v>11118</v>
      </c>
      <c r="AE340" s="50">
        <v>0</v>
      </c>
      <c r="AF340" s="50">
        <v>0</v>
      </c>
      <c r="AG340" s="50">
        <v>1</v>
      </c>
      <c r="AH340" s="48"/>
      <c r="AI340" s="50">
        <v>0</v>
      </c>
      <c r="AJ340" s="50">
        <v>0</v>
      </c>
      <c r="AK340" s="50">
        <v>0</v>
      </c>
      <c r="AL340" s="50">
        <v>0</v>
      </c>
      <c r="AM340" s="50">
        <v>0</v>
      </c>
      <c r="AN340" s="50">
        <v>0</v>
      </c>
      <c r="AO340" s="50">
        <v>0</v>
      </c>
      <c r="AP340" s="48"/>
      <c r="AQ340" s="48"/>
      <c r="AR340" s="48"/>
      <c r="AS340" s="48"/>
      <c r="AT340" s="48"/>
      <c r="AU340" s="50">
        <v>0.189</v>
      </c>
      <c r="AV340" s="452" t="s">
        <v>2820</v>
      </c>
      <c r="AW340" s="453"/>
      <c r="AX340" s="453"/>
      <c r="AY340" s="48"/>
      <c r="AZ340" s="48" t="s">
        <v>1825</v>
      </c>
      <c r="BA340" s="48"/>
      <c r="BB340" s="48"/>
      <c r="BC340" s="48"/>
      <c r="BD340" s="48"/>
      <c r="BE340" s="48"/>
      <c r="BF340" s="48"/>
      <c r="BG340" s="48"/>
      <c r="BH340" s="48"/>
      <c r="BI340" s="48"/>
      <c r="BJ340" s="48"/>
      <c r="BK340" s="48"/>
      <c r="BL340" s="48"/>
      <c r="BM340" s="48"/>
      <c r="BN340" s="48"/>
      <c r="BO340" s="48"/>
      <c r="BP340" s="49" t="s">
        <v>2854</v>
      </c>
    </row>
    <row r="341" spans="1:68">
      <c r="A341" s="49" t="s">
        <v>2855</v>
      </c>
      <c r="B341" s="48" t="s">
        <v>390</v>
      </c>
      <c r="C341" s="50">
        <v>200</v>
      </c>
      <c r="D341" s="48" t="s">
        <v>315</v>
      </c>
      <c r="E341" s="452" t="s">
        <v>316</v>
      </c>
      <c r="F341" s="453"/>
      <c r="G341" s="48"/>
      <c r="H341" s="50">
        <v>0</v>
      </c>
      <c r="I341" s="50">
        <v>0</v>
      </c>
      <c r="J341" s="48"/>
      <c r="K341" s="50">
        <v>0</v>
      </c>
      <c r="L341" s="50">
        <v>0</v>
      </c>
      <c r="M341" s="48"/>
      <c r="N341" s="50">
        <v>0</v>
      </c>
      <c r="O341" s="48"/>
      <c r="P341" s="50">
        <v>0</v>
      </c>
      <c r="Q341" s="48"/>
      <c r="R341" s="50">
        <v>0</v>
      </c>
      <c r="S341" s="48"/>
      <c r="T341" s="50">
        <v>0</v>
      </c>
      <c r="U341" s="48"/>
      <c r="V341" s="48"/>
      <c r="W341" s="48"/>
      <c r="X341" s="48"/>
      <c r="Y341" s="48"/>
      <c r="Z341" s="48"/>
      <c r="AA341" s="48"/>
      <c r="AB341" s="48"/>
      <c r="AC341" s="48"/>
      <c r="AD341" s="50">
        <v>1913</v>
      </c>
      <c r="AE341" s="50">
        <v>0</v>
      </c>
      <c r="AF341" s="50">
        <v>0</v>
      </c>
      <c r="AG341" s="50">
        <v>3</v>
      </c>
      <c r="AH341" s="48"/>
      <c r="AI341" s="50">
        <v>0</v>
      </c>
      <c r="AJ341" s="50">
        <v>0</v>
      </c>
      <c r="AK341" s="50">
        <v>0</v>
      </c>
      <c r="AL341" s="50">
        <v>0</v>
      </c>
      <c r="AM341" s="50">
        <v>0</v>
      </c>
      <c r="AN341" s="50">
        <v>0</v>
      </c>
      <c r="AO341" s="50">
        <v>0</v>
      </c>
      <c r="AP341" s="48"/>
      <c r="AQ341" s="48"/>
      <c r="AR341" s="48"/>
      <c r="AS341" s="48"/>
      <c r="AT341" s="48"/>
      <c r="AU341" s="50">
        <v>0.14199999999999999</v>
      </c>
      <c r="AV341" s="452" t="s">
        <v>2856</v>
      </c>
      <c r="AW341" s="453"/>
      <c r="AX341" s="453"/>
      <c r="AY341" s="48"/>
      <c r="AZ341" s="48" t="s">
        <v>1825</v>
      </c>
      <c r="BA341" s="48"/>
      <c r="BB341" s="48"/>
      <c r="BC341" s="48"/>
      <c r="BD341" s="48"/>
      <c r="BE341" s="48"/>
      <c r="BF341" s="48"/>
      <c r="BG341" s="48"/>
      <c r="BH341" s="48"/>
      <c r="BI341" s="48"/>
      <c r="BJ341" s="48"/>
      <c r="BK341" s="48"/>
      <c r="BL341" s="48"/>
      <c r="BM341" s="48"/>
      <c r="BN341" s="48"/>
      <c r="BO341" s="48"/>
      <c r="BP341" s="49" t="s">
        <v>2855</v>
      </c>
    </row>
    <row r="342" spans="1:68">
      <c r="A342" s="49" t="s">
        <v>2857</v>
      </c>
      <c r="B342" s="48" t="s">
        <v>390</v>
      </c>
      <c r="C342" s="50">
        <v>200</v>
      </c>
      <c r="D342" s="48" t="s">
        <v>315</v>
      </c>
      <c r="E342" s="452" t="s">
        <v>316</v>
      </c>
      <c r="F342" s="453"/>
      <c r="G342" s="48"/>
      <c r="H342" s="50">
        <v>0</v>
      </c>
      <c r="I342" s="50">
        <v>0</v>
      </c>
      <c r="J342" s="48"/>
      <c r="K342" s="50">
        <v>0</v>
      </c>
      <c r="L342" s="50">
        <v>0</v>
      </c>
      <c r="M342" s="48"/>
      <c r="N342" s="50">
        <v>0</v>
      </c>
      <c r="O342" s="48"/>
      <c r="P342" s="50">
        <v>0</v>
      </c>
      <c r="Q342" s="48"/>
      <c r="R342" s="50">
        <v>0</v>
      </c>
      <c r="S342" s="48"/>
      <c r="T342" s="50">
        <v>0</v>
      </c>
      <c r="U342" s="48"/>
      <c r="V342" s="48"/>
      <c r="W342" s="48"/>
      <c r="X342" s="48"/>
      <c r="Y342" s="48"/>
      <c r="Z342" s="48"/>
      <c r="AA342" s="48"/>
      <c r="AB342" s="48"/>
      <c r="AC342" s="48"/>
      <c r="AD342" s="50">
        <v>12581</v>
      </c>
      <c r="AE342" s="50">
        <v>0</v>
      </c>
      <c r="AF342" s="50">
        <v>0</v>
      </c>
      <c r="AG342" s="50">
        <v>1</v>
      </c>
      <c r="AH342" s="48"/>
      <c r="AI342" s="50">
        <v>0</v>
      </c>
      <c r="AJ342" s="50">
        <v>0</v>
      </c>
      <c r="AK342" s="50">
        <v>0</v>
      </c>
      <c r="AL342" s="50">
        <v>0</v>
      </c>
      <c r="AM342" s="50">
        <v>0</v>
      </c>
      <c r="AN342" s="50">
        <v>0</v>
      </c>
      <c r="AO342" s="50">
        <v>0</v>
      </c>
      <c r="AP342" s="48"/>
      <c r="AQ342" s="48"/>
      <c r="AR342" s="48"/>
      <c r="AS342" s="48"/>
      <c r="AT342" s="48"/>
      <c r="AU342" s="50">
        <v>0.16</v>
      </c>
      <c r="AV342" s="452" t="s">
        <v>2820</v>
      </c>
      <c r="AW342" s="453"/>
      <c r="AX342" s="453"/>
      <c r="AY342" s="48"/>
      <c r="AZ342" s="48" t="s">
        <v>1825</v>
      </c>
      <c r="BA342" s="48"/>
      <c r="BB342" s="48"/>
      <c r="BC342" s="48"/>
      <c r="BD342" s="48"/>
      <c r="BE342" s="48"/>
      <c r="BF342" s="48"/>
      <c r="BG342" s="48"/>
      <c r="BH342" s="48"/>
      <c r="BI342" s="48"/>
      <c r="BJ342" s="48"/>
      <c r="BK342" s="48"/>
      <c r="BL342" s="48"/>
      <c r="BM342" s="48"/>
      <c r="BN342" s="48"/>
      <c r="BO342" s="48"/>
      <c r="BP342" s="49" t="s">
        <v>2857</v>
      </c>
    </row>
    <row r="343" spans="1:68">
      <c r="A343" s="49" t="s">
        <v>2858</v>
      </c>
      <c r="B343" s="48" t="s">
        <v>390</v>
      </c>
      <c r="C343" s="50">
        <v>200</v>
      </c>
      <c r="D343" s="48" t="s">
        <v>315</v>
      </c>
      <c r="E343" s="452" t="s">
        <v>316</v>
      </c>
      <c r="F343" s="453"/>
      <c r="G343" s="48"/>
      <c r="H343" s="50">
        <v>0</v>
      </c>
      <c r="I343" s="50">
        <v>0</v>
      </c>
      <c r="J343" s="48"/>
      <c r="K343" s="50">
        <v>0</v>
      </c>
      <c r="L343" s="50">
        <v>0</v>
      </c>
      <c r="M343" s="48"/>
      <c r="N343" s="50">
        <v>0</v>
      </c>
      <c r="O343" s="48"/>
      <c r="P343" s="50">
        <v>0</v>
      </c>
      <c r="Q343" s="48"/>
      <c r="R343" s="50">
        <v>0</v>
      </c>
      <c r="S343" s="48"/>
      <c r="T343" s="50">
        <v>0</v>
      </c>
      <c r="U343" s="48"/>
      <c r="V343" s="48"/>
      <c r="W343" s="48"/>
      <c r="X343" s="48"/>
      <c r="Y343" s="48"/>
      <c r="Z343" s="48"/>
      <c r="AA343" s="48"/>
      <c r="AB343" s="48"/>
      <c r="AC343" s="48"/>
      <c r="AD343" s="50">
        <v>1812</v>
      </c>
      <c r="AE343" s="50">
        <v>0</v>
      </c>
      <c r="AF343" s="50">
        <v>0</v>
      </c>
      <c r="AG343" s="50">
        <v>2</v>
      </c>
      <c r="AH343" s="48"/>
      <c r="AI343" s="50">
        <v>0</v>
      </c>
      <c r="AJ343" s="50">
        <v>0</v>
      </c>
      <c r="AK343" s="50">
        <v>0</v>
      </c>
      <c r="AL343" s="50">
        <v>0</v>
      </c>
      <c r="AM343" s="50">
        <v>0</v>
      </c>
      <c r="AN343" s="50">
        <v>0</v>
      </c>
      <c r="AO343" s="50">
        <v>0</v>
      </c>
      <c r="AP343" s="48"/>
      <c r="AQ343" s="48"/>
      <c r="AR343" s="48"/>
      <c r="AS343" s="48"/>
      <c r="AT343" s="48"/>
      <c r="AU343" s="50">
        <v>0.13900000000000001</v>
      </c>
      <c r="AV343" s="452" t="s">
        <v>2859</v>
      </c>
      <c r="AW343" s="453"/>
      <c r="AX343" s="453"/>
      <c r="AY343" s="453"/>
      <c r="AZ343" s="48" t="s">
        <v>1825</v>
      </c>
      <c r="BA343" s="48"/>
      <c r="BB343" s="48"/>
      <c r="BC343" s="48"/>
      <c r="BD343" s="48"/>
      <c r="BE343" s="48"/>
      <c r="BF343" s="48"/>
      <c r="BG343" s="48"/>
      <c r="BH343" s="48"/>
      <c r="BI343" s="48"/>
      <c r="BJ343" s="48"/>
      <c r="BK343" s="48"/>
      <c r="BL343" s="48"/>
      <c r="BM343" s="48"/>
      <c r="BN343" s="48"/>
      <c r="BO343" s="48"/>
      <c r="BP343" s="49" t="s">
        <v>2858</v>
      </c>
    </row>
    <row r="344" spans="1:68">
      <c r="A344" s="49" t="s">
        <v>2860</v>
      </c>
      <c r="B344" s="48" t="s">
        <v>390</v>
      </c>
      <c r="C344" s="50">
        <v>200</v>
      </c>
      <c r="D344" s="48" t="s">
        <v>315</v>
      </c>
      <c r="E344" s="452" t="s">
        <v>316</v>
      </c>
      <c r="F344" s="453"/>
      <c r="G344" s="48"/>
      <c r="H344" s="50">
        <v>0</v>
      </c>
      <c r="I344" s="50">
        <v>0</v>
      </c>
      <c r="J344" s="48"/>
      <c r="K344" s="50">
        <v>0</v>
      </c>
      <c r="L344" s="50">
        <v>0</v>
      </c>
      <c r="M344" s="48"/>
      <c r="N344" s="50">
        <v>0</v>
      </c>
      <c r="O344" s="48"/>
      <c r="P344" s="50">
        <v>0</v>
      </c>
      <c r="Q344" s="48"/>
      <c r="R344" s="50">
        <v>0</v>
      </c>
      <c r="S344" s="48"/>
      <c r="T344" s="50">
        <v>0</v>
      </c>
      <c r="U344" s="48"/>
      <c r="V344" s="48"/>
      <c r="W344" s="48"/>
      <c r="X344" s="48"/>
      <c r="Y344" s="48"/>
      <c r="Z344" s="48"/>
      <c r="AA344" s="48"/>
      <c r="AB344" s="48"/>
      <c r="AC344" s="48"/>
      <c r="AD344" s="50">
        <v>342</v>
      </c>
      <c r="AE344" s="50">
        <v>0</v>
      </c>
      <c r="AF344" s="50">
        <v>0</v>
      </c>
      <c r="AG344" s="50">
        <v>1</v>
      </c>
      <c r="AH344" s="48"/>
      <c r="AI344" s="50">
        <v>0</v>
      </c>
      <c r="AJ344" s="50">
        <v>0</v>
      </c>
      <c r="AK344" s="50">
        <v>0</v>
      </c>
      <c r="AL344" s="50">
        <v>0</v>
      </c>
      <c r="AM344" s="50">
        <v>0</v>
      </c>
      <c r="AN344" s="50">
        <v>0</v>
      </c>
      <c r="AO344" s="50">
        <v>0</v>
      </c>
      <c r="AP344" s="48"/>
      <c r="AQ344" s="48"/>
      <c r="AR344" s="48"/>
      <c r="AS344" s="48"/>
      <c r="AT344" s="48"/>
      <c r="AU344" s="50">
        <v>0.05</v>
      </c>
      <c r="AV344" s="452" t="s">
        <v>2820</v>
      </c>
      <c r="AW344" s="453"/>
      <c r="AX344" s="453"/>
      <c r="AY344" s="48"/>
      <c r="AZ344" s="48" t="s">
        <v>1825</v>
      </c>
      <c r="BA344" s="48"/>
      <c r="BB344" s="48"/>
      <c r="BC344" s="48"/>
      <c r="BD344" s="48"/>
      <c r="BE344" s="48"/>
      <c r="BF344" s="48"/>
      <c r="BG344" s="48"/>
      <c r="BH344" s="48"/>
      <c r="BI344" s="48"/>
      <c r="BJ344" s="48"/>
      <c r="BK344" s="48"/>
      <c r="BL344" s="48"/>
      <c r="BM344" s="48"/>
      <c r="BN344" s="48"/>
      <c r="BO344" s="48"/>
      <c r="BP344" s="49" t="s">
        <v>2860</v>
      </c>
    </row>
    <row r="345" spans="1:68">
      <c r="A345" s="49" t="s">
        <v>2861</v>
      </c>
      <c r="B345" s="48" t="s">
        <v>390</v>
      </c>
      <c r="C345" s="50">
        <v>200</v>
      </c>
      <c r="D345" s="48" t="s">
        <v>315</v>
      </c>
      <c r="E345" s="452" t="s">
        <v>316</v>
      </c>
      <c r="F345" s="453"/>
      <c r="G345" s="48"/>
      <c r="H345" s="50">
        <v>0</v>
      </c>
      <c r="I345" s="50">
        <v>0</v>
      </c>
      <c r="J345" s="48"/>
      <c r="K345" s="50">
        <v>0</v>
      </c>
      <c r="L345" s="50">
        <v>0</v>
      </c>
      <c r="M345" s="48"/>
      <c r="N345" s="50">
        <v>0</v>
      </c>
      <c r="O345" s="48"/>
      <c r="P345" s="50">
        <v>0</v>
      </c>
      <c r="Q345" s="48"/>
      <c r="R345" s="50">
        <v>0</v>
      </c>
      <c r="S345" s="48"/>
      <c r="T345" s="50">
        <v>0</v>
      </c>
      <c r="U345" s="48"/>
      <c r="V345" s="48"/>
      <c r="W345" s="48"/>
      <c r="X345" s="48"/>
      <c r="Y345" s="48"/>
      <c r="Z345" s="48"/>
      <c r="AA345" s="48"/>
      <c r="AB345" s="48"/>
      <c r="AC345" s="48"/>
      <c r="AD345" s="50">
        <v>871</v>
      </c>
      <c r="AE345" s="50">
        <v>0</v>
      </c>
      <c r="AF345" s="50">
        <v>0</v>
      </c>
      <c r="AG345" s="50">
        <v>2</v>
      </c>
      <c r="AH345" s="48"/>
      <c r="AI345" s="50">
        <v>0</v>
      </c>
      <c r="AJ345" s="50">
        <v>0</v>
      </c>
      <c r="AK345" s="50">
        <v>0</v>
      </c>
      <c r="AL345" s="50">
        <v>0</v>
      </c>
      <c r="AM345" s="50">
        <v>0</v>
      </c>
      <c r="AN345" s="50">
        <v>0</v>
      </c>
      <c r="AO345" s="50">
        <v>0</v>
      </c>
      <c r="AP345" s="48"/>
      <c r="AQ345" s="48"/>
      <c r="AR345" s="48"/>
      <c r="AS345" s="48"/>
      <c r="AT345" s="48"/>
      <c r="AU345" s="50">
        <v>0.13600000000000001</v>
      </c>
      <c r="AV345" s="452" t="s">
        <v>2862</v>
      </c>
      <c r="AW345" s="453"/>
      <c r="AX345" s="453"/>
      <c r="AY345" s="453"/>
      <c r="AZ345" s="48" t="s">
        <v>1825</v>
      </c>
      <c r="BA345" s="48"/>
      <c r="BB345" s="48"/>
      <c r="BC345" s="48"/>
      <c r="BD345" s="48"/>
      <c r="BE345" s="48"/>
      <c r="BF345" s="48"/>
      <c r="BG345" s="48"/>
      <c r="BH345" s="48"/>
      <c r="BI345" s="48"/>
      <c r="BJ345" s="48"/>
      <c r="BK345" s="48"/>
      <c r="BL345" s="48"/>
      <c r="BM345" s="48"/>
      <c r="BN345" s="48"/>
      <c r="BO345" s="48"/>
      <c r="BP345" s="49" t="s">
        <v>2861</v>
      </c>
    </row>
    <row r="346" spans="1:68">
      <c r="A346" s="49" t="s">
        <v>2863</v>
      </c>
      <c r="B346" s="48" t="s">
        <v>390</v>
      </c>
      <c r="C346" s="50">
        <v>200</v>
      </c>
      <c r="D346" s="48" t="s">
        <v>315</v>
      </c>
      <c r="E346" s="452" t="s">
        <v>316</v>
      </c>
      <c r="F346" s="453"/>
      <c r="G346" s="48"/>
      <c r="H346" s="50">
        <v>0</v>
      </c>
      <c r="I346" s="50">
        <v>0</v>
      </c>
      <c r="J346" s="48"/>
      <c r="K346" s="50">
        <v>0</v>
      </c>
      <c r="L346" s="50">
        <v>0</v>
      </c>
      <c r="M346" s="48"/>
      <c r="N346" s="50">
        <v>0</v>
      </c>
      <c r="O346" s="48"/>
      <c r="P346" s="50">
        <v>0</v>
      </c>
      <c r="Q346" s="48"/>
      <c r="R346" s="50">
        <v>0</v>
      </c>
      <c r="S346" s="48"/>
      <c r="T346" s="50">
        <v>0</v>
      </c>
      <c r="U346" s="48"/>
      <c r="V346" s="48"/>
      <c r="W346" s="48"/>
      <c r="X346" s="48"/>
      <c r="Y346" s="48"/>
      <c r="Z346" s="48"/>
      <c r="AA346" s="48"/>
      <c r="AB346" s="48"/>
      <c r="AC346" s="48"/>
      <c r="AD346" s="50">
        <v>25787</v>
      </c>
      <c r="AE346" s="50">
        <v>0</v>
      </c>
      <c r="AF346" s="50">
        <v>0</v>
      </c>
      <c r="AG346" s="50">
        <v>1</v>
      </c>
      <c r="AH346" s="48"/>
      <c r="AI346" s="50">
        <v>0</v>
      </c>
      <c r="AJ346" s="50">
        <v>0</v>
      </c>
      <c r="AK346" s="50">
        <v>0</v>
      </c>
      <c r="AL346" s="50">
        <v>0</v>
      </c>
      <c r="AM346" s="50">
        <v>0</v>
      </c>
      <c r="AN346" s="50">
        <v>0</v>
      </c>
      <c r="AO346" s="50">
        <v>0</v>
      </c>
      <c r="AP346" s="48"/>
      <c r="AQ346" s="48"/>
      <c r="AR346" s="48"/>
      <c r="AS346" s="48"/>
      <c r="AT346" s="48"/>
      <c r="AU346" s="50">
        <v>0.19400000000000001</v>
      </c>
      <c r="AV346" s="452" t="s">
        <v>2820</v>
      </c>
      <c r="AW346" s="453"/>
      <c r="AX346" s="453"/>
      <c r="AY346" s="48"/>
      <c r="AZ346" s="48" t="s">
        <v>1825</v>
      </c>
      <c r="BA346" s="48"/>
      <c r="BB346" s="48"/>
      <c r="BC346" s="48"/>
      <c r="BD346" s="48"/>
      <c r="BE346" s="48"/>
      <c r="BF346" s="48"/>
      <c r="BG346" s="48"/>
      <c r="BH346" s="48"/>
      <c r="BI346" s="48"/>
      <c r="BJ346" s="48"/>
      <c r="BK346" s="48"/>
      <c r="BL346" s="48"/>
      <c r="BM346" s="48"/>
      <c r="BN346" s="48"/>
      <c r="BO346" s="48"/>
      <c r="BP346" s="49" t="s">
        <v>2863</v>
      </c>
    </row>
    <row r="347" spans="1:68">
      <c r="A347" s="49" t="s">
        <v>2864</v>
      </c>
      <c r="B347" s="48" t="s">
        <v>390</v>
      </c>
      <c r="C347" s="50">
        <v>200</v>
      </c>
      <c r="D347" s="48" t="s">
        <v>315</v>
      </c>
      <c r="E347" s="452" t="s">
        <v>316</v>
      </c>
      <c r="F347" s="453"/>
      <c r="G347" s="48"/>
      <c r="H347" s="50">
        <v>0</v>
      </c>
      <c r="I347" s="50">
        <v>0</v>
      </c>
      <c r="J347" s="48"/>
      <c r="K347" s="50">
        <v>0</v>
      </c>
      <c r="L347" s="50">
        <v>0</v>
      </c>
      <c r="M347" s="48"/>
      <c r="N347" s="50">
        <v>0</v>
      </c>
      <c r="O347" s="48"/>
      <c r="P347" s="50">
        <v>0</v>
      </c>
      <c r="Q347" s="48"/>
      <c r="R347" s="50">
        <v>0</v>
      </c>
      <c r="S347" s="48"/>
      <c r="T347" s="50">
        <v>0</v>
      </c>
      <c r="U347" s="48"/>
      <c r="V347" s="48"/>
      <c r="W347" s="48"/>
      <c r="X347" s="48"/>
      <c r="Y347" s="48"/>
      <c r="Z347" s="48"/>
      <c r="AA347" s="48"/>
      <c r="AB347" s="48"/>
      <c r="AC347" s="48"/>
      <c r="AD347" s="50">
        <v>0</v>
      </c>
      <c r="AE347" s="50">
        <v>0</v>
      </c>
      <c r="AF347" s="50">
        <v>0</v>
      </c>
      <c r="AG347" s="50">
        <v>1</v>
      </c>
      <c r="AH347" s="48"/>
      <c r="AI347" s="50">
        <v>0</v>
      </c>
      <c r="AJ347" s="50">
        <v>0</v>
      </c>
      <c r="AK347" s="50">
        <v>0</v>
      </c>
      <c r="AL347" s="50">
        <v>0</v>
      </c>
      <c r="AM347" s="50">
        <v>0</v>
      </c>
      <c r="AN347" s="50">
        <v>0</v>
      </c>
      <c r="AO347" s="50">
        <v>0</v>
      </c>
      <c r="AP347" s="48"/>
      <c r="AQ347" s="48"/>
      <c r="AR347" s="48"/>
      <c r="AS347" s="48"/>
      <c r="AT347" s="48"/>
      <c r="AU347" s="50">
        <v>0.158</v>
      </c>
      <c r="AV347" s="452" t="s">
        <v>2820</v>
      </c>
      <c r="AW347" s="453"/>
      <c r="AX347" s="453"/>
      <c r="AY347" s="48"/>
      <c r="AZ347" s="48" t="s">
        <v>1825</v>
      </c>
      <c r="BA347" s="48"/>
      <c r="BB347" s="48"/>
      <c r="BC347" s="48"/>
      <c r="BD347" s="48"/>
      <c r="BE347" s="48"/>
      <c r="BF347" s="48"/>
      <c r="BG347" s="48"/>
      <c r="BH347" s="48"/>
      <c r="BI347" s="48"/>
      <c r="BJ347" s="48"/>
      <c r="BK347" s="48"/>
      <c r="BL347" s="48"/>
      <c r="BM347" s="48"/>
      <c r="BN347" s="48"/>
      <c r="BO347" s="48"/>
      <c r="BP347" s="49" t="s">
        <v>2864</v>
      </c>
    </row>
    <row r="348" spans="1:68">
      <c r="A348" s="49" t="s">
        <v>2865</v>
      </c>
      <c r="B348" s="48" t="s">
        <v>390</v>
      </c>
      <c r="C348" s="50">
        <v>200</v>
      </c>
      <c r="D348" s="48" t="s">
        <v>315</v>
      </c>
      <c r="E348" s="452" t="s">
        <v>316</v>
      </c>
      <c r="F348" s="453"/>
      <c r="G348" s="48"/>
      <c r="H348" s="50">
        <v>0</v>
      </c>
      <c r="I348" s="50">
        <v>0</v>
      </c>
      <c r="J348" s="48"/>
      <c r="K348" s="50">
        <v>0</v>
      </c>
      <c r="L348" s="50">
        <v>0</v>
      </c>
      <c r="M348" s="48"/>
      <c r="N348" s="50">
        <v>0</v>
      </c>
      <c r="O348" s="48"/>
      <c r="P348" s="50">
        <v>0</v>
      </c>
      <c r="Q348" s="48"/>
      <c r="R348" s="50">
        <v>0</v>
      </c>
      <c r="S348" s="48"/>
      <c r="T348" s="50">
        <v>0</v>
      </c>
      <c r="U348" s="48"/>
      <c r="V348" s="48"/>
      <c r="W348" s="48"/>
      <c r="X348" s="48"/>
      <c r="Y348" s="48"/>
      <c r="Z348" s="48"/>
      <c r="AA348" s="48"/>
      <c r="AB348" s="48"/>
      <c r="AC348" s="48"/>
      <c r="AD348" s="50">
        <v>1863</v>
      </c>
      <c r="AE348" s="50">
        <v>0</v>
      </c>
      <c r="AF348" s="50">
        <v>0</v>
      </c>
      <c r="AG348" s="50">
        <v>1</v>
      </c>
      <c r="AH348" s="48"/>
      <c r="AI348" s="50">
        <v>0</v>
      </c>
      <c r="AJ348" s="50">
        <v>0</v>
      </c>
      <c r="AK348" s="50">
        <v>0</v>
      </c>
      <c r="AL348" s="50">
        <v>0</v>
      </c>
      <c r="AM348" s="50">
        <v>0</v>
      </c>
      <c r="AN348" s="50">
        <v>0</v>
      </c>
      <c r="AO348" s="50">
        <v>0</v>
      </c>
      <c r="AP348" s="48"/>
      <c r="AQ348" s="48"/>
      <c r="AR348" s="48"/>
      <c r="AS348" s="48"/>
      <c r="AT348" s="48"/>
      <c r="AU348" s="50">
        <v>0.216</v>
      </c>
      <c r="AV348" s="452" t="s">
        <v>2820</v>
      </c>
      <c r="AW348" s="453"/>
      <c r="AX348" s="453"/>
      <c r="AY348" s="48"/>
      <c r="AZ348" s="48" t="s">
        <v>1825</v>
      </c>
      <c r="BA348" s="48"/>
      <c r="BB348" s="48"/>
      <c r="BC348" s="48"/>
      <c r="BD348" s="48"/>
      <c r="BE348" s="48"/>
      <c r="BF348" s="48"/>
      <c r="BG348" s="48"/>
      <c r="BH348" s="48"/>
      <c r="BI348" s="48"/>
      <c r="BJ348" s="48"/>
      <c r="BK348" s="48"/>
      <c r="BL348" s="48"/>
      <c r="BM348" s="48"/>
      <c r="BN348" s="48"/>
      <c r="BO348" s="48"/>
      <c r="BP348" s="49" t="s">
        <v>2865</v>
      </c>
    </row>
    <row r="349" spans="1:68">
      <c r="A349" s="49" t="s">
        <v>2866</v>
      </c>
      <c r="B349" s="48" t="s">
        <v>390</v>
      </c>
      <c r="C349" s="50">
        <v>200</v>
      </c>
      <c r="D349" s="48" t="s">
        <v>315</v>
      </c>
      <c r="E349" s="452" t="s">
        <v>316</v>
      </c>
      <c r="F349" s="453"/>
      <c r="G349" s="48"/>
      <c r="H349" s="50">
        <v>0</v>
      </c>
      <c r="I349" s="50">
        <v>0</v>
      </c>
      <c r="J349" s="48"/>
      <c r="K349" s="50">
        <v>0</v>
      </c>
      <c r="L349" s="50">
        <v>0</v>
      </c>
      <c r="M349" s="48"/>
      <c r="N349" s="50">
        <v>0</v>
      </c>
      <c r="O349" s="48"/>
      <c r="P349" s="50">
        <v>0</v>
      </c>
      <c r="Q349" s="48"/>
      <c r="R349" s="50">
        <v>0</v>
      </c>
      <c r="S349" s="48"/>
      <c r="T349" s="50">
        <v>0</v>
      </c>
      <c r="U349" s="48"/>
      <c r="V349" s="48"/>
      <c r="W349" s="48"/>
      <c r="X349" s="48"/>
      <c r="Y349" s="48"/>
      <c r="Z349" s="48"/>
      <c r="AA349" s="48"/>
      <c r="AB349" s="48"/>
      <c r="AC349" s="48"/>
      <c r="AD349" s="50">
        <v>0</v>
      </c>
      <c r="AE349" s="50">
        <v>0</v>
      </c>
      <c r="AF349" s="50">
        <v>0</v>
      </c>
      <c r="AG349" s="50">
        <v>2</v>
      </c>
      <c r="AH349" s="48"/>
      <c r="AI349" s="50">
        <v>0</v>
      </c>
      <c r="AJ349" s="50">
        <v>0</v>
      </c>
      <c r="AK349" s="50">
        <v>0</v>
      </c>
      <c r="AL349" s="50">
        <v>0</v>
      </c>
      <c r="AM349" s="50">
        <v>0</v>
      </c>
      <c r="AN349" s="50">
        <v>0</v>
      </c>
      <c r="AO349" s="50">
        <v>0</v>
      </c>
      <c r="AP349" s="48"/>
      <c r="AQ349" s="48"/>
      <c r="AR349" s="48"/>
      <c r="AS349" s="48"/>
      <c r="AT349" s="48"/>
      <c r="AU349" s="50">
        <v>4.4999999999999998E-2</v>
      </c>
      <c r="AV349" s="452" t="s">
        <v>2867</v>
      </c>
      <c r="AW349" s="453"/>
      <c r="AX349" s="453"/>
      <c r="AY349" s="48"/>
      <c r="AZ349" s="48" t="s">
        <v>1825</v>
      </c>
      <c r="BA349" s="48"/>
      <c r="BB349" s="48"/>
      <c r="BC349" s="48"/>
      <c r="BD349" s="48"/>
      <c r="BE349" s="48"/>
      <c r="BF349" s="48"/>
      <c r="BG349" s="48"/>
      <c r="BH349" s="48"/>
      <c r="BI349" s="48"/>
      <c r="BJ349" s="48"/>
      <c r="BK349" s="48"/>
      <c r="BL349" s="48"/>
      <c r="BM349" s="48"/>
      <c r="BN349" s="48"/>
      <c r="BO349" s="48"/>
      <c r="BP349" s="49" t="s">
        <v>2866</v>
      </c>
    </row>
    <row r="350" spans="1:68">
      <c r="A350" s="49" t="s">
        <v>2868</v>
      </c>
      <c r="B350" s="48" t="s">
        <v>390</v>
      </c>
      <c r="C350" s="50">
        <v>200</v>
      </c>
      <c r="D350" s="48" t="s">
        <v>315</v>
      </c>
      <c r="E350" s="452" t="s">
        <v>316</v>
      </c>
      <c r="F350" s="453"/>
      <c r="G350" s="48"/>
      <c r="H350" s="50">
        <v>0</v>
      </c>
      <c r="I350" s="50">
        <v>0</v>
      </c>
      <c r="J350" s="48"/>
      <c r="K350" s="50">
        <v>0</v>
      </c>
      <c r="L350" s="50">
        <v>0</v>
      </c>
      <c r="M350" s="48"/>
      <c r="N350" s="50">
        <v>0</v>
      </c>
      <c r="O350" s="48"/>
      <c r="P350" s="50">
        <v>0</v>
      </c>
      <c r="Q350" s="48"/>
      <c r="R350" s="50">
        <v>0</v>
      </c>
      <c r="S350" s="48"/>
      <c r="T350" s="50">
        <v>0</v>
      </c>
      <c r="U350" s="48"/>
      <c r="V350" s="48"/>
      <c r="W350" s="48"/>
      <c r="X350" s="48"/>
      <c r="Y350" s="48"/>
      <c r="Z350" s="48"/>
      <c r="AA350" s="48"/>
      <c r="AB350" s="48"/>
      <c r="AC350" s="48"/>
      <c r="AD350" s="50">
        <v>910</v>
      </c>
      <c r="AE350" s="50">
        <v>0</v>
      </c>
      <c r="AF350" s="50">
        <v>0</v>
      </c>
      <c r="AG350" s="50">
        <v>2</v>
      </c>
      <c r="AH350" s="48"/>
      <c r="AI350" s="50">
        <v>0</v>
      </c>
      <c r="AJ350" s="50">
        <v>0</v>
      </c>
      <c r="AK350" s="50">
        <v>0</v>
      </c>
      <c r="AL350" s="50">
        <v>0</v>
      </c>
      <c r="AM350" s="50">
        <v>0</v>
      </c>
      <c r="AN350" s="50">
        <v>0</v>
      </c>
      <c r="AO350" s="50">
        <v>0</v>
      </c>
      <c r="AP350" s="48"/>
      <c r="AQ350" s="48"/>
      <c r="AR350" s="48"/>
      <c r="AS350" s="48"/>
      <c r="AT350" s="48"/>
      <c r="AU350" s="50">
        <v>0.14599999999999999</v>
      </c>
      <c r="AV350" s="452" t="s">
        <v>2869</v>
      </c>
      <c r="AW350" s="453"/>
      <c r="AX350" s="453"/>
      <c r="AY350" s="453"/>
      <c r="AZ350" s="48" t="s">
        <v>1825</v>
      </c>
      <c r="BA350" s="48"/>
      <c r="BB350" s="48"/>
      <c r="BC350" s="48"/>
      <c r="BD350" s="48"/>
      <c r="BE350" s="48"/>
      <c r="BF350" s="48"/>
      <c r="BG350" s="48"/>
      <c r="BH350" s="48"/>
      <c r="BI350" s="48"/>
      <c r="BJ350" s="48"/>
      <c r="BK350" s="48"/>
      <c r="BL350" s="48"/>
      <c r="BM350" s="48"/>
      <c r="BN350" s="48"/>
      <c r="BO350" s="48"/>
      <c r="BP350" s="49" t="s">
        <v>2868</v>
      </c>
    </row>
    <row r="351" spans="1:68">
      <c r="A351" s="49" t="s">
        <v>2870</v>
      </c>
      <c r="B351" s="48" t="s">
        <v>390</v>
      </c>
      <c r="C351" s="50">
        <v>200</v>
      </c>
      <c r="D351" s="48" t="s">
        <v>315</v>
      </c>
      <c r="E351" s="452" t="s">
        <v>316</v>
      </c>
      <c r="F351" s="453"/>
      <c r="G351" s="48"/>
      <c r="H351" s="50">
        <v>0</v>
      </c>
      <c r="I351" s="50">
        <v>0</v>
      </c>
      <c r="J351" s="48"/>
      <c r="K351" s="50">
        <v>0</v>
      </c>
      <c r="L351" s="50">
        <v>0</v>
      </c>
      <c r="M351" s="48"/>
      <c r="N351" s="50">
        <v>0</v>
      </c>
      <c r="O351" s="48"/>
      <c r="P351" s="50">
        <v>0</v>
      </c>
      <c r="Q351" s="48"/>
      <c r="R351" s="50">
        <v>0</v>
      </c>
      <c r="S351" s="48"/>
      <c r="T351" s="50">
        <v>0</v>
      </c>
      <c r="U351" s="48"/>
      <c r="V351" s="48"/>
      <c r="W351" s="48"/>
      <c r="X351" s="48"/>
      <c r="Y351" s="48"/>
      <c r="Z351" s="48"/>
      <c r="AA351" s="48"/>
      <c r="AB351" s="48"/>
      <c r="AC351" s="48"/>
      <c r="AD351" s="50">
        <v>1846</v>
      </c>
      <c r="AE351" s="50">
        <v>0</v>
      </c>
      <c r="AF351" s="50">
        <v>0</v>
      </c>
      <c r="AG351" s="50">
        <v>2</v>
      </c>
      <c r="AH351" s="48"/>
      <c r="AI351" s="50">
        <v>0</v>
      </c>
      <c r="AJ351" s="50">
        <v>0</v>
      </c>
      <c r="AK351" s="50">
        <v>0</v>
      </c>
      <c r="AL351" s="50">
        <v>0</v>
      </c>
      <c r="AM351" s="50">
        <v>0</v>
      </c>
      <c r="AN351" s="50">
        <v>0</v>
      </c>
      <c r="AO351" s="50">
        <v>0</v>
      </c>
      <c r="AP351" s="48"/>
      <c r="AQ351" s="48"/>
      <c r="AR351" s="48"/>
      <c r="AS351" s="48"/>
      <c r="AT351" s="48"/>
      <c r="AU351" s="50">
        <v>0.161</v>
      </c>
      <c r="AV351" s="452" t="s">
        <v>2871</v>
      </c>
      <c r="AW351" s="453"/>
      <c r="AX351" s="453"/>
      <c r="AY351" s="453"/>
      <c r="AZ351" s="48" t="s">
        <v>1825</v>
      </c>
      <c r="BA351" s="48"/>
      <c r="BB351" s="48"/>
      <c r="BC351" s="48"/>
      <c r="BD351" s="48"/>
      <c r="BE351" s="48"/>
      <c r="BF351" s="48"/>
      <c r="BG351" s="48"/>
      <c r="BH351" s="48"/>
      <c r="BI351" s="48"/>
      <c r="BJ351" s="48"/>
      <c r="BK351" s="48"/>
      <c r="BL351" s="48"/>
      <c r="BM351" s="48"/>
      <c r="BN351" s="48"/>
      <c r="BO351" s="48"/>
      <c r="BP351" s="49" t="s">
        <v>2870</v>
      </c>
    </row>
    <row r="352" spans="1:68">
      <c r="A352" s="49" t="s">
        <v>2872</v>
      </c>
      <c r="B352" s="48" t="s">
        <v>390</v>
      </c>
      <c r="C352" s="50">
        <v>200</v>
      </c>
      <c r="D352" s="48" t="s">
        <v>315</v>
      </c>
      <c r="E352" s="452" t="s">
        <v>316</v>
      </c>
      <c r="F352" s="453"/>
      <c r="G352" s="48"/>
      <c r="H352" s="50">
        <v>0</v>
      </c>
      <c r="I352" s="50">
        <v>0</v>
      </c>
      <c r="J352" s="48"/>
      <c r="K352" s="50">
        <v>0</v>
      </c>
      <c r="L352" s="50">
        <v>0</v>
      </c>
      <c r="M352" s="48"/>
      <c r="N352" s="50">
        <v>0</v>
      </c>
      <c r="O352" s="48"/>
      <c r="P352" s="50">
        <v>0</v>
      </c>
      <c r="Q352" s="48"/>
      <c r="R352" s="50">
        <v>0</v>
      </c>
      <c r="S352" s="48"/>
      <c r="T352" s="50">
        <v>0</v>
      </c>
      <c r="U352" s="48"/>
      <c r="V352" s="48"/>
      <c r="W352" s="48"/>
      <c r="X352" s="48"/>
      <c r="Y352" s="48"/>
      <c r="Z352" s="48"/>
      <c r="AA352" s="48"/>
      <c r="AB352" s="48"/>
      <c r="AC352" s="48"/>
      <c r="AD352" s="50">
        <v>2070</v>
      </c>
      <c r="AE352" s="50">
        <v>0</v>
      </c>
      <c r="AF352" s="50">
        <v>0</v>
      </c>
      <c r="AG352" s="50">
        <v>2</v>
      </c>
      <c r="AH352" s="48"/>
      <c r="AI352" s="50">
        <v>0</v>
      </c>
      <c r="AJ352" s="50">
        <v>0</v>
      </c>
      <c r="AK352" s="50">
        <v>0</v>
      </c>
      <c r="AL352" s="50">
        <v>0</v>
      </c>
      <c r="AM352" s="50">
        <v>0</v>
      </c>
      <c r="AN352" s="50">
        <v>0</v>
      </c>
      <c r="AO352" s="50">
        <v>0</v>
      </c>
      <c r="AP352" s="48"/>
      <c r="AQ352" s="48"/>
      <c r="AR352" s="48"/>
      <c r="AS352" s="48"/>
      <c r="AT352" s="48"/>
      <c r="AU352" s="50">
        <v>4.7E-2</v>
      </c>
      <c r="AV352" s="452" t="s">
        <v>2850</v>
      </c>
      <c r="AW352" s="453"/>
      <c r="AX352" s="453"/>
      <c r="AY352" s="48"/>
      <c r="AZ352" s="48" t="s">
        <v>1825</v>
      </c>
      <c r="BA352" s="48"/>
      <c r="BB352" s="48"/>
      <c r="BC352" s="48"/>
      <c r="BD352" s="48"/>
      <c r="BE352" s="48"/>
      <c r="BF352" s="48"/>
      <c r="BG352" s="48"/>
      <c r="BH352" s="48"/>
      <c r="BI352" s="48"/>
      <c r="BJ352" s="48"/>
      <c r="BK352" s="48"/>
      <c r="BL352" s="48"/>
      <c r="BM352" s="48"/>
      <c r="BN352" s="48"/>
      <c r="BO352" s="48"/>
      <c r="BP352" s="49" t="s">
        <v>2872</v>
      </c>
    </row>
    <row r="353" spans="1:68">
      <c r="A353" s="49" t="s">
        <v>2873</v>
      </c>
      <c r="B353" s="48" t="s">
        <v>390</v>
      </c>
      <c r="C353" s="50">
        <v>200</v>
      </c>
      <c r="D353" s="48" t="s">
        <v>315</v>
      </c>
      <c r="E353" s="452" t="s">
        <v>316</v>
      </c>
      <c r="F353" s="453"/>
      <c r="G353" s="48"/>
      <c r="H353" s="50">
        <v>0</v>
      </c>
      <c r="I353" s="50">
        <v>0</v>
      </c>
      <c r="J353" s="48"/>
      <c r="K353" s="50">
        <v>0</v>
      </c>
      <c r="L353" s="50">
        <v>0</v>
      </c>
      <c r="M353" s="48"/>
      <c r="N353" s="50">
        <v>0</v>
      </c>
      <c r="O353" s="48"/>
      <c r="P353" s="50">
        <v>0</v>
      </c>
      <c r="Q353" s="48"/>
      <c r="R353" s="50">
        <v>0</v>
      </c>
      <c r="S353" s="48"/>
      <c r="T353" s="50">
        <v>0</v>
      </c>
      <c r="U353" s="48"/>
      <c r="V353" s="48"/>
      <c r="W353" s="48"/>
      <c r="X353" s="48"/>
      <c r="Y353" s="48"/>
      <c r="Z353" s="48"/>
      <c r="AA353" s="48"/>
      <c r="AB353" s="48"/>
      <c r="AC353" s="48"/>
      <c r="AD353" s="50">
        <v>5408</v>
      </c>
      <c r="AE353" s="50">
        <v>0</v>
      </c>
      <c r="AF353" s="50">
        <v>0</v>
      </c>
      <c r="AG353" s="50">
        <v>1</v>
      </c>
      <c r="AH353" s="48"/>
      <c r="AI353" s="50">
        <v>0</v>
      </c>
      <c r="AJ353" s="50">
        <v>0</v>
      </c>
      <c r="AK353" s="50">
        <v>0</v>
      </c>
      <c r="AL353" s="50">
        <v>0</v>
      </c>
      <c r="AM353" s="50">
        <v>0</v>
      </c>
      <c r="AN353" s="50">
        <v>0</v>
      </c>
      <c r="AO353" s="50">
        <v>0</v>
      </c>
      <c r="AP353" s="48"/>
      <c r="AQ353" s="48"/>
      <c r="AR353" s="48"/>
      <c r="AS353" s="48"/>
      <c r="AT353" s="48"/>
      <c r="AU353" s="50">
        <v>1.3089999999999999</v>
      </c>
      <c r="AV353" s="452" t="s">
        <v>2820</v>
      </c>
      <c r="AW353" s="453"/>
      <c r="AX353" s="453"/>
      <c r="AY353" s="48"/>
      <c r="AZ353" s="48" t="s">
        <v>1825</v>
      </c>
      <c r="BA353" s="48"/>
      <c r="BB353" s="48"/>
      <c r="BC353" s="48"/>
      <c r="BD353" s="48"/>
      <c r="BE353" s="48"/>
      <c r="BF353" s="48"/>
      <c r="BG353" s="48"/>
      <c r="BH353" s="48"/>
      <c r="BI353" s="48"/>
      <c r="BJ353" s="48"/>
      <c r="BK353" s="48"/>
      <c r="BL353" s="48"/>
      <c r="BM353" s="48"/>
      <c r="BN353" s="48"/>
      <c r="BO353" s="48"/>
      <c r="BP353" s="49" t="s">
        <v>2873</v>
      </c>
    </row>
    <row r="354" spans="1:68">
      <c r="A354" s="49" t="s">
        <v>2874</v>
      </c>
      <c r="B354" s="48" t="s">
        <v>390</v>
      </c>
      <c r="C354" s="50">
        <v>200</v>
      </c>
      <c r="D354" s="48" t="s">
        <v>315</v>
      </c>
      <c r="E354" s="452" t="s">
        <v>316</v>
      </c>
      <c r="F354" s="453"/>
      <c r="G354" s="48"/>
      <c r="H354" s="50">
        <v>0</v>
      </c>
      <c r="I354" s="50">
        <v>0</v>
      </c>
      <c r="J354" s="48"/>
      <c r="K354" s="50">
        <v>0</v>
      </c>
      <c r="L354" s="50">
        <v>0</v>
      </c>
      <c r="M354" s="48"/>
      <c r="N354" s="50">
        <v>0</v>
      </c>
      <c r="O354" s="48"/>
      <c r="P354" s="50">
        <v>0</v>
      </c>
      <c r="Q354" s="48"/>
      <c r="R354" s="50">
        <v>0</v>
      </c>
      <c r="S354" s="48"/>
      <c r="T354" s="50">
        <v>0</v>
      </c>
      <c r="U354" s="48"/>
      <c r="V354" s="48"/>
      <c r="W354" s="48"/>
      <c r="X354" s="48"/>
      <c r="Y354" s="48"/>
      <c r="Z354" s="48"/>
      <c r="AA354" s="48"/>
      <c r="AB354" s="48"/>
      <c r="AC354" s="48"/>
      <c r="AD354" s="50">
        <v>2654</v>
      </c>
      <c r="AE354" s="50">
        <v>0</v>
      </c>
      <c r="AF354" s="50">
        <v>0</v>
      </c>
      <c r="AG354" s="50">
        <v>2</v>
      </c>
      <c r="AH354" s="48"/>
      <c r="AI354" s="50">
        <v>0</v>
      </c>
      <c r="AJ354" s="50">
        <v>0</v>
      </c>
      <c r="AK354" s="50">
        <v>0</v>
      </c>
      <c r="AL354" s="50">
        <v>0</v>
      </c>
      <c r="AM354" s="50">
        <v>0</v>
      </c>
      <c r="AN354" s="50">
        <v>0</v>
      </c>
      <c r="AO354" s="50">
        <v>0</v>
      </c>
      <c r="AP354" s="48"/>
      <c r="AQ354" s="48"/>
      <c r="AR354" s="48"/>
      <c r="AS354" s="48"/>
      <c r="AT354" s="48"/>
      <c r="AU354" s="50">
        <v>0.13500000000000001</v>
      </c>
      <c r="AV354" s="452" t="s">
        <v>2875</v>
      </c>
      <c r="AW354" s="453"/>
      <c r="AX354" s="453"/>
      <c r="AY354" s="453"/>
      <c r="AZ354" s="48" t="s">
        <v>1825</v>
      </c>
      <c r="BA354" s="48"/>
      <c r="BB354" s="48"/>
      <c r="BC354" s="48"/>
      <c r="BD354" s="48"/>
      <c r="BE354" s="48"/>
      <c r="BF354" s="48"/>
      <c r="BG354" s="48"/>
      <c r="BH354" s="48"/>
      <c r="BI354" s="48"/>
      <c r="BJ354" s="48"/>
      <c r="BK354" s="48"/>
      <c r="BL354" s="48"/>
      <c r="BM354" s="48"/>
      <c r="BN354" s="48"/>
      <c r="BO354" s="48"/>
      <c r="BP354" s="49" t="s">
        <v>2874</v>
      </c>
    </row>
    <row r="355" spans="1:68">
      <c r="A355" s="49" t="s">
        <v>2876</v>
      </c>
      <c r="B355" s="48" t="s">
        <v>390</v>
      </c>
      <c r="C355" s="50">
        <v>200</v>
      </c>
      <c r="D355" s="48" t="s">
        <v>315</v>
      </c>
      <c r="E355" s="452" t="s">
        <v>316</v>
      </c>
      <c r="F355" s="453"/>
      <c r="G355" s="48"/>
      <c r="H355" s="50">
        <v>0</v>
      </c>
      <c r="I355" s="50">
        <v>0</v>
      </c>
      <c r="J355" s="48"/>
      <c r="K355" s="50">
        <v>0</v>
      </c>
      <c r="L355" s="50">
        <v>0</v>
      </c>
      <c r="M355" s="48"/>
      <c r="N355" s="50">
        <v>0</v>
      </c>
      <c r="O355" s="48"/>
      <c r="P355" s="50">
        <v>0</v>
      </c>
      <c r="Q355" s="48"/>
      <c r="R355" s="50">
        <v>0</v>
      </c>
      <c r="S355" s="48"/>
      <c r="T355" s="50">
        <v>0</v>
      </c>
      <c r="U355" s="48"/>
      <c r="V355" s="48"/>
      <c r="W355" s="48"/>
      <c r="X355" s="48"/>
      <c r="Y355" s="48"/>
      <c r="Z355" s="48"/>
      <c r="AA355" s="48"/>
      <c r="AB355" s="48"/>
      <c r="AC355" s="48"/>
      <c r="AD355" s="50">
        <v>3269</v>
      </c>
      <c r="AE355" s="50">
        <v>0</v>
      </c>
      <c r="AF355" s="50">
        <v>0</v>
      </c>
      <c r="AG355" s="50">
        <v>2</v>
      </c>
      <c r="AH355" s="48"/>
      <c r="AI355" s="50">
        <v>0</v>
      </c>
      <c r="AJ355" s="50">
        <v>0</v>
      </c>
      <c r="AK355" s="50">
        <v>0</v>
      </c>
      <c r="AL355" s="50">
        <v>0</v>
      </c>
      <c r="AM355" s="50">
        <v>0</v>
      </c>
      <c r="AN355" s="50">
        <v>0</v>
      </c>
      <c r="AO355" s="50">
        <v>0</v>
      </c>
      <c r="AP355" s="48"/>
      <c r="AQ355" s="48"/>
      <c r="AR355" s="48"/>
      <c r="AS355" s="48"/>
      <c r="AT355" s="48"/>
      <c r="AU355" s="50">
        <v>4.1000000000000002E-2</v>
      </c>
      <c r="AV355" s="452" t="s">
        <v>2877</v>
      </c>
      <c r="AW355" s="453"/>
      <c r="AX355" s="453"/>
      <c r="AY355" s="453"/>
      <c r="AZ355" s="48" t="s">
        <v>1825</v>
      </c>
      <c r="BA355" s="48"/>
      <c r="BB355" s="48"/>
      <c r="BC355" s="48"/>
      <c r="BD355" s="48"/>
      <c r="BE355" s="48"/>
      <c r="BF355" s="48"/>
      <c r="BG355" s="48"/>
      <c r="BH355" s="48"/>
      <c r="BI355" s="48"/>
      <c r="BJ355" s="48"/>
      <c r="BK355" s="48"/>
      <c r="BL355" s="48"/>
      <c r="BM355" s="48"/>
      <c r="BN355" s="48"/>
      <c r="BO355" s="48"/>
      <c r="BP355" s="49" t="s">
        <v>2876</v>
      </c>
    </row>
    <row r="356" spans="1:68">
      <c r="A356" s="49" t="s">
        <v>2878</v>
      </c>
      <c r="B356" s="48" t="s">
        <v>390</v>
      </c>
      <c r="C356" s="50">
        <v>200</v>
      </c>
      <c r="D356" s="48" t="s">
        <v>315</v>
      </c>
      <c r="E356" s="452" t="s">
        <v>316</v>
      </c>
      <c r="F356" s="453"/>
      <c r="G356" s="48"/>
      <c r="H356" s="50">
        <v>0</v>
      </c>
      <c r="I356" s="50">
        <v>0</v>
      </c>
      <c r="J356" s="48"/>
      <c r="K356" s="50">
        <v>0</v>
      </c>
      <c r="L356" s="50">
        <v>0</v>
      </c>
      <c r="M356" s="48"/>
      <c r="N356" s="50">
        <v>0</v>
      </c>
      <c r="O356" s="48"/>
      <c r="P356" s="50">
        <v>0</v>
      </c>
      <c r="Q356" s="48"/>
      <c r="R356" s="50">
        <v>0</v>
      </c>
      <c r="S356" s="48"/>
      <c r="T356" s="50">
        <v>0</v>
      </c>
      <c r="U356" s="48"/>
      <c r="V356" s="48"/>
      <c r="W356" s="48"/>
      <c r="X356" s="48"/>
      <c r="Y356" s="48"/>
      <c r="Z356" s="48"/>
      <c r="AA356" s="48"/>
      <c r="AB356" s="48"/>
      <c r="AC356" s="48"/>
      <c r="AD356" s="50">
        <v>4685</v>
      </c>
      <c r="AE356" s="50">
        <v>0</v>
      </c>
      <c r="AF356" s="50">
        <v>0</v>
      </c>
      <c r="AG356" s="50">
        <v>1</v>
      </c>
      <c r="AH356" s="48"/>
      <c r="AI356" s="50">
        <v>0</v>
      </c>
      <c r="AJ356" s="50">
        <v>0</v>
      </c>
      <c r="AK356" s="50">
        <v>0</v>
      </c>
      <c r="AL356" s="50">
        <v>0</v>
      </c>
      <c r="AM356" s="50">
        <v>0</v>
      </c>
      <c r="AN356" s="50">
        <v>0</v>
      </c>
      <c r="AO356" s="50">
        <v>0</v>
      </c>
      <c r="AP356" s="48"/>
      <c r="AQ356" s="48"/>
      <c r="AR356" s="48"/>
      <c r="AS356" s="48"/>
      <c r="AT356" s="48"/>
      <c r="AU356" s="50">
        <v>0.152</v>
      </c>
      <c r="AV356" s="452" t="s">
        <v>2820</v>
      </c>
      <c r="AW356" s="453"/>
      <c r="AX356" s="453"/>
      <c r="AY356" s="48"/>
      <c r="AZ356" s="48" t="s">
        <v>1825</v>
      </c>
      <c r="BA356" s="48"/>
      <c r="BB356" s="48"/>
      <c r="BC356" s="48"/>
      <c r="BD356" s="48"/>
      <c r="BE356" s="48"/>
      <c r="BF356" s="48"/>
      <c r="BG356" s="48"/>
      <c r="BH356" s="48"/>
      <c r="BI356" s="48"/>
      <c r="BJ356" s="48"/>
      <c r="BK356" s="48"/>
      <c r="BL356" s="48"/>
      <c r="BM356" s="48"/>
      <c r="BN356" s="48"/>
      <c r="BO356" s="48"/>
      <c r="BP356" s="49" t="s">
        <v>2878</v>
      </c>
    </row>
    <row r="357" spans="1:68">
      <c r="A357" s="49" t="s">
        <v>2879</v>
      </c>
      <c r="B357" s="48" t="s">
        <v>390</v>
      </c>
      <c r="C357" s="50">
        <v>200</v>
      </c>
      <c r="D357" s="48" t="s">
        <v>315</v>
      </c>
      <c r="E357" s="452" t="s">
        <v>316</v>
      </c>
      <c r="F357" s="453"/>
      <c r="G357" s="48"/>
      <c r="H357" s="50">
        <v>0</v>
      </c>
      <c r="I357" s="50">
        <v>0</v>
      </c>
      <c r="J357" s="48"/>
      <c r="K357" s="50">
        <v>0</v>
      </c>
      <c r="L357" s="50">
        <v>0</v>
      </c>
      <c r="M357" s="48"/>
      <c r="N357" s="50">
        <v>0</v>
      </c>
      <c r="O357" s="48"/>
      <c r="P357" s="50">
        <v>0</v>
      </c>
      <c r="Q357" s="48"/>
      <c r="R357" s="50">
        <v>0</v>
      </c>
      <c r="S357" s="48"/>
      <c r="T357" s="50">
        <v>0</v>
      </c>
      <c r="U357" s="48"/>
      <c r="V357" s="48"/>
      <c r="W357" s="48"/>
      <c r="X357" s="48"/>
      <c r="Y357" s="48"/>
      <c r="Z357" s="48"/>
      <c r="AA357" s="48"/>
      <c r="AB357" s="48"/>
      <c r="AC357" s="48"/>
      <c r="AD357" s="50">
        <v>1916</v>
      </c>
      <c r="AE357" s="50">
        <v>0</v>
      </c>
      <c r="AF357" s="50">
        <v>0</v>
      </c>
      <c r="AG357" s="50">
        <v>2</v>
      </c>
      <c r="AH357" s="48"/>
      <c r="AI357" s="50">
        <v>0</v>
      </c>
      <c r="AJ357" s="50">
        <v>0</v>
      </c>
      <c r="AK357" s="50">
        <v>0</v>
      </c>
      <c r="AL357" s="50">
        <v>0</v>
      </c>
      <c r="AM357" s="50">
        <v>0</v>
      </c>
      <c r="AN357" s="50">
        <v>0</v>
      </c>
      <c r="AO357" s="50">
        <v>0</v>
      </c>
      <c r="AP357" s="48"/>
      <c r="AQ357" s="48"/>
      <c r="AR357" s="48"/>
      <c r="AS357" s="48"/>
      <c r="AT357" s="48"/>
      <c r="AU357" s="50">
        <v>0.153</v>
      </c>
      <c r="AV357" s="452" t="s">
        <v>2880</v>
      </c>
      <c r="AW357" s="453"/>
      <c r="AX357" s="453"/>
      <c r="AY357" s="48"/>
      <c r="AZ357" s="48" t="s">
        <v>1825</v>
      </c>
      <c r="BA357" s="48"/>
      <c r="BB357" s="48"/>
      <c r="BC357" s="48"/>
      <c r="BD357" s="48"/>
      <c r="BE357" s="48"/>
      <c r="BF357" s="48"/>
      <c r="BG357" s="48"/>
      <c r="BH357" s="48"/>
      <c r="BI357" s="48"/>
      <c r="BJ357" s="48"/>
      <c r="BK357" s="48"/>
      <c r="BL357" s="48"/>
      <c r="BM357" s="48"/>
      <c r="BN357" s="48"/>
      <c r="BO357" s="48"/>
      <c r="BP357" s="49" t="s">
        <v>2879</v>
      </c>
    </row>
    <row r="358" spans="1:68">
      <c r="A358" s="49" t="s">
        <v>2881</v>
      </c>
      <c r="B358" s="48" t="s">
        <v>390</v>
      </c>
      <c r="C358" s="50">
        <v>200</v>
      </c>
      <c r="D358" s="48" t="s">
        <v>315</v>
      </c>
      <c r="E358" s="452" t="s">
        <v>316</v>
      </c>
      <c r="F358" s="453"/>
      <c r="G358" s="48"/>
      <c r="H358" s="50">
        <v>0</v>
      </c>
      <c r="I358" s="50">
        <v>0</v>
      </c>
      <c r="J358" s="48"/>
      <c r="K358" s="50">
        <v>0</v>
      </c>
      <c r="L358" s="50">
        <v>0</v>
      </c>
      <c r="M358" s="48"/>
      <c r="N358" s="50">
        <v>0</v>
      </c>
      <c r="O358" s="48"/>
      <c r="P358" s="50">
        <v>0</v>
      </c>
      <c r="Q358" s="48"/>
      <c r="R358" s="50">
        <v>0</v>
      </c>
      <c r="S358" s="48"/>
      <c r="T358" s="50">
        <v>0</v>
      </c>
      <c r="U358" s="48"/>
      <c r="V358" s="48"/>
      <c r="W358" s="48"/>
      <c r="X358" s="48"/>
      <c r="Y358" s="48"/>
      <c r="Z358" s="48"/>
      <c r="AA358" s="48"/>
      <c r="AB358" s="48"/>
      <c r="AC358" s="48"/>
      <c r="AD358" s="50">
        <v>1433</v>
      </c>
      <c r="AE358" s="50">
        <v>0</v>
      </c>
      <c r="AF358" s="50">
        <v>0</v>
      </c>
      <c r="AG358" s="50">
        <v>2</v>
      </c>
      <c r="AH358" s="48"/>
      <c r="AI358" s="50">
        <v>0</v>
      </c>
      <c r="AJ358" s="50">
        <v>0</v>
      </c>
      <c r="AK358" s="50">
        <v>0</v>
      </c>
      <c r="AL358" s="50">
        <v>0</v>
      </c>
      <c r="AM358" s="50">
        <v>0</v>
      </c>
      <c r="AN358" s="50">
        <v>0</v>
      </c>
      <c r="AO358" s="50">
        <v>0</v>
      </c>
      <c r="AP358" s="48"/>
      <c r="AQ358" s="48"/>
      <c r="AR358" s="48"/>
      <c r="AS358" s="48"/>
      <c r="AT358" s="48"/>
      <c r="AU358" s="50">
        <v>0.158</v>
      </c>
      <c r="AV358" s="452" t="s">
        <v>2882</v>
      </c>
      <c r="AW358" s="453"/>
      <c r="AX358" s="453"/>
      <c r="AY358" s="48"/>
      <c r="AZ358" s="48" t="s">
        <v>1825</v>
      </c>
      <c r="BA358" s="48"/>
      <c r="BB358" s="48"/>
      <c r="BC358" s="48"/>
      <c r="BD358" s="48"/>
      <c r="BE358" s="48"/>
      <c r="BF358" s="48"/>
      <c r="BG358" s="48"/>
      <c r="BH358" s="48"/>
      <c r="BI358" s="48"/>
      <c r="BJ358" s="48"/>
      <c r="BK358" s="48"/>
      <c r="BL358" s="48"/>
      <c r="BM358" s="48"/>
      <c r="BN358" s="48"/>
      <c r="BO358" s="48"/>
      <c r="BP358" s="49" t="s">
        <v>2881</v>
      </c>
    </row>
    <row r="359" spans="1:68">
      <c r="A359" s="49" t="s">
        <v>2883</v>
      </c>
      <c r="B359" s="48" t="s">
        <v>390</v>
      </c>
      <c r="C359" s="50">
        <v>200</v>
      </c>
      <c r="D359" s="48" t="s">
        <v>315</v>
      </c>
      <c r="E359" s="452" t="s">
        <v>316</v>
      </c>
      <c r="F359" s="453"/>
      <c r="G359" s="48"/>
      <c r="H359" s="50">
        <v>0</v>
      </c>
      <c r="I359" s="50">
        <v>0</v>
      </c>
      <c r="J359" s="48"/>
      <c r="K359" s="50">
        <v>0</v>
      </c>
      <c r="L359" s="50">
        <v>0</v>
      </c>
      <c r="M359" s="48"/>
      <c r="N359" s="50">
        <v>0</v>
      </c>
      <c r="O359" s="48"/>
      <c r="P359" s="50">
        <v>0</v>
      </c>
      <c r="Q359" s="48"/>
      <c r="R359" s="50">
        <v>0</v>
      </c>
      <c r="S359" s="48"/>
      <c r="T359" s="50">
        <v>0</v>
      </c>
      <c r="U359" s="48"/>
      <c r="V359" s="48"/>
      <c r="W359" s="48"/>
      <c r="X359" s="48"/>
      <c r="Y359" s="48"/>
      <c r="Z359" s="48"/>
      <c r="AA359" s="48"/>
      <c r="AB359" s="48"/>
      <c r="AC359" s="48"/>
      <c r="AD359" s="50">
        <v>1907</v>
      </c>
      <c r="AE359" s="50">
        <v>0</v>
      </c>
      <c r="AF359" s="50">
        <v>0</v>
      </c>
      <c r="AG359" s="50">
        <v>3</v>
      </c>
      <c r="AH359" s="48"/>
      <c r="AI359" s="50">
        <v>0</v>
      </c>
      <c r="AJ359" s="50">
        <v>0</v>
      </c>
      <c r="AK359" s="50">
        <v>0</v>
      </c>
      <c r="AL359" s="50">
        <v>0</v>
      </c>
      <c r="AM359" s="50">
        <v>0</v>
      </c>
      <c r="AN359" s="50">
        <v>0</v>
      </c>
      <c r="AO359" s="50">
        <v>0</v>
      </c>
      <c r="AP359" s="48"/>
      <c r="AQ359" s="48"/>
      <c r="AR359" s="48"/>
      <c r="AS359" s="48"/>
      <c r="AT359" s="48"/>
      <c r="AU359" s="50">
        <v>0.154</v>
      </c>
      <c r="AV359" s="452" t="s">
        <v>2884</v>
      </c>
      <c r="AW359" s="453"/>
      <c r="AX359" s="453"/>
      <c r="AY359" s="48"/>
      <c r="AZ359" s="48" t="s">
        <v>1825</v>
      </c>
      <c r="BA359" s="48"/>
      <c r="BB359" s="48"/>
      <c r="BC359" s="48"/>
      <c r="BD359" s="48"/>
      <c r="BE359" s="48"/>
      <c r="BF359" s="48"/>
      <c r="BG359" s="48"/>
      <c r="BH359" s="48"/>
      <c r="BI359" s="48"/>
      <c r="BJ359" s="48"/>
      <c r="BK359" s="48"/>
      <c r="BL359" s="48"/>
      <c r="BM359" s="48"/>
      <c r="BN359" s="48"/>
      <c r="BO359" s="48"/>
      <c r="BP359" s="49" t="s">
        <v>2883</v>
      </c>
    </row>
    <row r="360" spans="1:68">
      <c r="A360" s="49" t="s">
        <v>2885</v>
      </c>
      <c r="B360" s="48" t="s">
        <v>390</v>
      </c>
      <c r="C360" s="50">
        <v>200</v>
      </c>
      <c r="D360" s="48" t="s">
        <v>315</v>
      </c>
      <c r="E360" s="452" t="s">
        <v>316</v>
      </c>
      <c r="F360" s="453"/>
      <c r="G360" s="48"/>
      <c r="H360" s="50">
        <v>0</v>
      </c>
      <c r="I360" s="50">
        <v>0</v>
      </c>
      <c r="J360" s="48"/>
      <c r="K360" s="50">
        <v>0</v>
      </c>
      <c r="L360" s="50">
        <v>0</v>
      </c>
      <c r="M360" s="48"/>
      <c r="N360" s="50">
        <v>0</v>
      </c>
      <c r="O360" s="48"/>
      <c r="P360" s="50">
        <v>0</v>
      </c>
      <c r="Q360" s="48"/>
      <c r="R360" s="50">
        <v>0</v>
      </c>
      <c r="S360" s="48"/>
      <c r="T360" s="50">
        <v>0</v>
      </c>
      <c r="U360" s="48"/>
      <c r="V360" s="48"/>
      <c r="W360" s="48"/>
      <c r="X360" s="48"/>
      <c r="Y360" s="48"/>
      <c r="Z360" s="48"/>
      <c r="AA360" s="48"/>
      <c r="AB360" s="48"/>
      <c r="AC360" s="48"/>
      <c r="AD360" s="50">
        <v>1413</v>
      </c>
      <c r="AE360" s="50">
        <v>0</v>
      </c>
      <c r="AF360" s="50">
        <v>0</v>
      </c>
      <c r="AG360" s="50">
        <v>1</v>
      </c>
      <c r="AH360" s="48"/>
      <c r="AI360" s="50">
        <v>0</v>
      </c>
      <c r="AJ360" s="50">
        <v>0</v>
      </c>
      <c r="AK360" s="50">
        <v>0</v>
      </c>
      <c r="AL360" s="50">
        <v>0</v>
      </c>
      <c r="AM360" s="50">
        <v>0</v>
      </c>
      <c r="AN360" s="50">
        <v>0</v>
      </c>
      <c r="AO360" s="50">
        <v>0</v>
      </c>
      <c r="AP360" s="48"/>
      <c r="AQ360" s="48"/>
      <c r="AR360" s="48"/>
      <c r="AS360" s="48"/>
      <c r="AT360" s="48"/>
      <c r="AU360" s="50">
        <v>0.17899999999999999</v>
      </c>
      <c r="AV360" s="452" t="s">
        <v>2820</v>
      </c>
      <c r="AW360" s="453"/>
      <c r="AX360" s="453"/>
      <c r="AY360" s="48"/>
      <c r="AZ360" s="48" t="s">
        <v>1825</v>
      </c>
      <c r="BA360" s="48"/>
      <c r="BB360" s="48"/>
      <c r="BC360" s="48"/>
      <c r="BD360" s="48"/>
      <c r="BE360" s="48"/>
      <c r="BF360" s="48"/>
      <c r="BG360" s="48"/>
      <c r="BH360" s="48"/>
      <c r="BI360" s="48"/>
      <c r="BJ360" s="48"/>
      <c r="BK360" s="48"/>
      <c r="BL360" s="48"/>
      <c r="BM360" s="48"/>
      <c r="BN360" s="48"/>
      <c r="BO360" s="48"/>
      <c r="BP360" s="49" t="s">
        <v>2885</v>
      </c>
    </row>
    <row r="361" spans="1:68">
      <c r="A361" s="49" t="s">
        <v>2886</v>
      </c>
      <c r="B361" s="48" t="s">
        <v>390</v>
      </c>
      <c r="C361" s="50">
        <v>200</v>
      </c>
      <c r="D361" s="48" t="s">
        <v>315</v>
      </c>
      <c r="E361" s="452" t="s">
        <v>316</v>
      </c>
      <c r="F361" s="453"/>
      <c r="G361" s="48"/>
      <c r="H361" s="50">
        <v>0</v>
      </c>
      <c r="I361" s="50">
        <v>0</v>
      </c>
      <c r="J361" s="48"/>
      <c r="K361" s="50">
        <v>0</v>
      </c>
      <c r="L361" s="50">
        <v>0</v>
      </c>
      <c r="M361" s="48"/>
      <c r="N361" s="50">
        <v>0</v>
      </c>
      <c r="O361" s="48"/>
      <c r="P361" s="50">
        <v>0</v>
      </c>
      <c r="Q361" s="48"/>
      <c r="R361" s="50">
        <v>0</v>
      </c>
      <c r="S361" s="48"/>
      <c r="T361" s="50">
        <v>0</v>
      </c>
      <c r="U361" s="48"/>
      <c r="V361" s="48"/>
      <c r="W361" s="48"/>
      <c r="X361" s="48"/>
      <c r="Y361" s="48"/>
      <c r="Z361" s="48"/>
      <c r="AA361" s="48"/>
      <c r="AB361" s="48"/>
      <c r="AC361" s="48"/>
      <c r="AD361" s="50">
        <v>2129</v>
      </c>
      <c r="AE361" s="50">
        <v>0</v>
      </c>
      <c r="AF361" s="50">
        <v>0</v>
      </c>
      <c r="AG361" s="50">
        <v>2</v>
      </c>
      <c r="AH361" s="48"/>
      <c r="AI361" s="50">
        <v>0</v>
      </c>
      <c r="AJ361" s="50">
        <v>0</v>
      </c>
      <c r="AK361" s="50">
        <v>0</v>
      </c>
      <c r="AL361" s="50">
        <v>0</v>
      </c>
      <c r="AM361" s="50">
        <v>0</v>
      </c>
      <c r="AN361" s="50">
        <v>0</v>
      </c>
      <c r="AO361" s="50">
        <v>0</v>
      </c>
      <c r="AP361" s="48"/>
      <c r="AQ361" s="48"/>
      <c r="AR361" s="48"/>
      <c r="AS361" s="48"/>
      <c r="AT361" s="48"/>
      <c r="AU361" s="50">
        <v>0.16</v>
      </c>
      <c r="AV361" s="452" t="s">
        <v>2887</v>
      </c>
      <c r="AW361" s="453"/>
      <c r="AX361" s="453"/>
      <c r="AY361" s="48"/>
      <c r="AZ361" s="48" t="s">
        <v>1825</v>
      </c>
      <c r="BA361" s="48"/>
      <c r="BB361" s="48"/>
      <c r="BC361" s="48"/>
      <c r="BD361" s="48"/>
      <c r="BE361" s="48"/>
      <c r="BF361" s="48"/>
      <c r="BG361" s="48"/>
      <c r="BH361" s="48"/>
      <c r="BI361" s="48"/>
      <c r="BJ361" s="48"/>
      <c r="BK361" s="48"/>
      <c r="BL361" s="48"/>
      <c r="BM361" s="48"/>
      <c r="BN361" s="48"/>
      <c r="BO361" s="48"/>
      <c r="BP361" s="49" t="s">
        <v>2886</v>
      </c>
    </row>
    <row r="362" spans="1:68">
      <c r="A362" s="49" t="s">
        <v>2888</v>
      </c>
      <c r="B362" s="48" t="s">
        <v>390</v>
      </c>
      <c r="C362" s="50">
        <v>200</v>
      </c>
      <c r="D362" s="48" t="s">
        <v>315</v>
      </c>
      <c r="E362" s="452" t="s">
        <v>316</v>
      </c>
      <c r="F362" s="453"/>
      <c r="G362" s="48"/>
      <c r="H362" s="50">
        <v>0</v>
      </c>
      <c r="I362" s="50">
        <v>0</v>
      </c>
      <c r="J362" s="48"/>
      <c r="K362" s="50">
        <v>0</v>
      </c>
      <c r="L362" s="50">
        <v>0</v>
      </c>
      <c r="M362" s="48"/>
      <c r="N362" s="50">
        <v>0</v>
      </c>
      <c r="O362" s="48"/>
      <c r="P362" s="50">
        <v>0</v>
      </c>
      <c r="Q362" s="48"/>
      <c r="R362" s="50">
        <v>0</v>
      </c>
      <c r="S362" s="48"/>
      <c r="T362" s="50">
        <v>0</v>
      </c>
      <c r="U362" s="48"/>
      <c r="V362" s="48"/>
      <c r="W362" s="48"/>
      <c r="X362" s="48"/>
      <c r="Y362" s="48"/>
      <c r="Z362" s="48"/>
      <c r="AA362" s="48"/>
      <c r="AB362" s="48"/>
      <c r="AC362" s="48"/>
      <c r="AD362" s="50">
        <v>1679</v>
      </c>
      <c r="AE362" s="50">
        <v>0</v>
      </c>
      <c r="AF362" s="50">
        <v>0</v>
      </c>
      <c r="AG362" s="50">
        <v>2</v>
      </c>
      <c r="AH362" s="48"/>
      <c r="AI362" s="50">
        <v>0</v>
      </c>
      <c r="AJ362" s="50">
        <v>0</v>
      </c>
      <c r="AK362" s="50">
        <v>0</v>
      </c>
      <c r="AL362" s="50">
        <v>0</v>
      </c>
      <c r="AM362" s="50">
        <v>0</v>
      </c>
      <c r="AN362" s="50">
        <v>0</v>
      </c>
      <c r="AO362" s="50">
        <v>0</v>
      </c>
      <c r="AP362" s="48"/>
      <c r="AQ362" s="48"/>
      <c r="AR362" s="48"/>
      <c r="AS362" s="48"/>
      <c r="AT362" s="48"/>
      <c r="AU362" s="50">
        <v>0.13800000000000001</v>
      </c>
      <c r="AV362" s="452" t="s">
        <v>2889</v>
      </c>
      <c r="AW362" s="453"/>
      <c r="AX362" s="453"/>
      <c r="AY362" s="453"/>
      <c r="AZ362" s="48" t="s">
        <v>1825</v>
      </c>
      <c r="BA362" s="48"/>
      <c r="BB362" s="48"/>
      <c r="BC362" s="48"/>
      <c r="BD362" s="48"/>
      <c r="BE362" s="48"/>
      <c r="BF362" s="48"/>
      <c r="BG362" s="48"/>
      <c r="BH362" s="48"/>
      <c r="BI362" s="48"/>
      <c r="BJ362" s="48"/>
      <c r="BK362" s="48"/>
      <c r="BL362" s="48"/>
      <c r="BM362" s="48"/>
      <c r="BN362" s="48"/>
      <c r="BO362" s="48"/>
      <c r="BP362" s="49" t="s">
        <v>2888</v>
      </c>
    </row>
    <row r="363" spans="1:68">
      <c r="A363" s="49" t="s">
        <v>2890</v>
      </c>
      <c r="B363" s="48" t="s">
        <v>390</v>
      </c>
      <c r="C363" s="50">
        <v>200</v>
      </c>
      <c r="D363" s="48" t="s">
        <v>315</v>
      </c>
      <c r="E363" s="452" t="s">
        <v>316</v>
      </c>
      <c r="F363" s="453"/>
      <c r="G363" s="48"/>
      <c r="H363" s="50">
        <v>0</v>
      </c>
      <c r="I363" s="50">
        <v>0</v>
      </c>
      <c r="J363" s="48"/>
      <c r="K363" s="50">
        <v>0</v>
      </c>
      <c r="L363" s="50">
        <v>0</v>
      </c>
      <c r="M363" s="48"/>
      <c r="N363" s="50">
        <v>0</v>
      </c>
      <c r="O363" s="48"/>
      <c r="P363" s="50">
        <v>0</v>
      </c>
      <c r="Q363" s="48"/>
      <c r="R363" s="50">
        <v>0</v>
      </c>
      <c r="S363" s="48"/>
      <c r="T363" s="50">
        <v>0</v>
      </c>
      <c r="U363" s="48"/>
      <c r="V363" s="48"/>
      <c r="W363" s="48"/>
      <c r="X363" s="48"/>
      <c r="Y363" s="48"/>
      <c r="Z363" s="48"/>
      <c r="AA363" s="48"/>
      <c r="AB363" s="48"/>
      <c r="AC363" s="48"/>
      <c r="AD363" s="50">
        <v>1725</v>
      </c>
      <c r="AE363" s="50">
        <v>0</v>
      </c>
      <c r="AF363" s="50">
        <v>0</v>
      </c>
      <c r="AG363" s="50">
        <v>2</v>
      </c>
      <c r="AH363" s="48"/>
      <c r="AI363" s="50">
        <v>0</v>
      </c>
      <c r="AJ363" s="50">
        <v>0</v>
      </c>
      <c r="AK363" s="50">
        <v>0</v>
      </c>
      <c r="AL363" s="50">
        <v>0</v>
      </c>
      <c r="AM363" s="50">
        <v>0</v>
      </c>
      <c r="AN363" s="50">
        <v>0</v>
      </c>
      <c r="AO363" s="50">
        <v>0</v>
      </c>
      <c r="AP363" s="48"/>
      <c r="AQ363" s="48"/>
      <c r="AR363" s="48"/>
      <c r="AS363" s="48"/>
      <c r="AT363" s="48"/>
      <c r="AU363" s="50">
        <v>0.14899999999999999</v>
      </c>
      <c r="AV363" s="452" t="s">
        <v>2891</v>
      </c>
      <c r="AW363" s="453"/>
      <c r="AX363" s="453"/>
      <c r="AY363" s="48"/>
      <c r="AZ363" s="48" t="s">
        <v>1825</v>
      </c>
      <c r="BA363" s="48"/>
      <c r="BB363" s="48"/>
      <c r="BC363" s="48"/>
      <c r="BD363" s="48"/>
      <c r="BE363" s="48"/>
      <c r="BF363" s="48"/>
      <c r="BG363" s="48"/>
      <c r="BH363" s="48"/>
      <c r="BI363" s="48"/>
      <c r="BJ363" s="48"/>
      <c r="BK363" s="48"/>
      <c r="BL363" s="48"/>
      <c r="BM363" s="48"/>
      <c r="BN363" s="48"/>
      <c r="BO363" s="48"/>
      <c r="BP363" s="49" t="s">
        <v>2890</v>
      </c>
    </row>
    <row r="364" spans="1:68">
      <c r="A364" s="49" t="s">
        <v>2892</v>
      </c>
      <c r="B364" s="48" t="s">
        <v>390</v>
      </c>
      <c r="C364" s="50">
        <v>200</v>
      </c>
      <c r="D364" s="48" t="s">
        <v>315</v>
      </c>
      <c r="E364" s="452" t="s">
        <v>316</v>
      </c>
      <c r="F364" s="453"/>
      <c r="G364" s="48"/>
      <c r="H364" s="50">
        <v>0</v>
      </c>
      <c r="I364" s="50">
        <v>0</v>
      </c>
      <c r="J364" s="48"/>
      <c r="K364" s="50">
        <v>0</v>
      </c>
      <c r="L364" s="50">
        <v>0</v>
      </c>
      <c r="M364" s="48"/>
      <c r="N364" s="50">
        <v>0</v>
      </c>
      <c r="O364" s="48"/>
      <c r="P364" s="50">
        <v>0</v>
      </c>
      <c r="Q364" s="48"/>
      <c r="R364" s="50">
        <v>0</v>
      </c>
      <c r="S364" s="48"/>
      <c r="T364" s="50">
        <v>0</v>
      </c>
      <c r="U364" s="48"/>
      <c r="V364" s="48"/>
      <c r="W364" s="48"/>
      <c r="X364" s="48"/>
      <c r="Y364" s="48"/>
      <c r="Z364" s="48"/>
      <c r="AA364" s="48"/>
      <c r="AB364" s="48"/>
      <c r="AC364" s="48"/>
      <c r="AD364" s="50">
        <v>2220</v>
      </c>
      <c r="AE364" s="50">
        <v>0</v>
      </c>
      <c r="AF364" s="50">
        <v>0</v>
      </c>
      <c r="AG364" s="50">
        <v>3</v>
      </c>
      <c r="AH364" s="48"/>
      <c r="AI364" s="50">
        <v>0</v>
      </c>
      <c r="AJ364" s="50">
        <v>0</v>
      </c>
      <c r="AK364" s="50">
        <v>0</v>
      </c>
      <c r="AL364" s="50">
        <v>0</v>
      </c>
      <c r="AM364" s="50">
        <v>0</v>
      </c>
      <c r="AN364" s="50">
        <v>0</v>
      </c>
      <c r="AO364" s="50">
        <v>0</v>
      </c>
      <c r="AP364" s="48"/>
      <c r="AQ364" s="48"/>
      <c r="AR364" s="48"/>
      <c r="AS364" s="48"/>
      <c r="AT364" s="48"/>
      <c r="AU364" s="50">
        <v>0.14399999999999999</v>
      </c>
      <c r="AV364" s="452" t="s">
        <v>2893</v>
      </c>
      <c r="AW364" s="453"/>
      <c r="AX364" s="453"/>
      <c r="AY364" s="453"/>
      <c r="AZ364" s="48" t="s">
        <v>1825</v>
      </c>
      <c r="BA364" s="48"/>
      <c r="BB364" s="48"/>
      <c r="BC364" s="48"/>
      <c r="BD364" s="48"/>
      <c r="BE364" s="48"/>
      <c r="BF364" s="48"/>
      <c r="BG364" s="48"/>
      <c r="BH364" s="48"/>
      <c r="BI364" s="48"/>
      <c r="BJ364" s="48"/>
      <c r="BK364" s="48"/>
      <c r="BL364" s="48"/>
      <c r="BM364" s="48"/>
      <c r="BN364" s="48"/>
      <c r="BO364" s="48"/>
      <c r="BP364" s="49" t="s">
        <v>2892</v>
      </c>
    </row>
    <row r="365" spans="1:68">
      <c r="A365" s="49" t="s">
        <v>2894</v>
      </c>
      <c r="B365" s="48" t="s">
        <v>390</v>
      </c>
      <c r="C365" s="50">
        <v>200</v>
      </c>
      <c r="D365" s="48" t="s">
        <v>315</v>
      </c>
      <c r="E365" s="452" t="s">
        <v>316</v>
      </c>
      <c r="F365" s="453"/>
      <c r="G365" s="48"/>
      <c r="H365" s="50">
        <v>0</v>
      </c>
      <c r="I365" s="50">
        <v>0</v>
      </c>
      <c r="J365" s="48"/>
      <c r="K365" s="50">
        <v>0</v>
      </c>
      <c r="L365" s="50">
        <v>0</v>
      </c>
      <c r="M365" s="48"/>
      <c r="N365" s="50">
        <v>0</v>
      </c>
      <c r="O365" s="48"/>
      <c r="P365" s="50">
        <v>0</v>
      </c>
      <c r="Q365" s="48"/>
      <c r="R365" s="50">
        <v>0</v>
      </c>
      <c r="S365" s="48"/>
      <c r="T365" s="50">
        <v>0</v>
      </c>
      <c r="U365" s="48"/>
      <c r="V365" s="48"/>
      <c r="W365" s="48"/>
      <c r="X365" s="48"/>
      <c r="Y365" s="48"/>
      <c r="Z365" s="48"/>
      <c r="AA365" s="48"/>
      <c r="AB365" s="48"/>
      <c r="AC365" s="48"/>
      <c r="AD365" s="50">
        <v>12447</v>
      </c>
      <c r="AE365" s="50">
        <v>0</v>
      </c>
      <c r="AF365" s="50">
        <v>0</v>
      </c>
      <c r="AG365" s="50">
        <v>1</v>
      </c>
      <c r="AH365" s="48"/>
      <c r="AI365" s="50">
        <v>0</v>
      </c>
      <c r="AJ365" s="50">
        <v>0</v>
      </c>
      <c r="AK365" s="50">
        <v>0</v>
      </c>
      <c r="AL365" s="50">
        <v>0</v>
      </c>
      <c r="AM365" s="50">
        <v>0</v>
      </c>
      <c r="AN365" s="50">
        <v>0</v>
      </c>
      <c r="AO365" s="50">
        <v>0</v>
      </c>
      <c r="AP365" s="48"/>
      <c r="AQ365" s="48"/>
      <c r="AR365" s="48"/>
      <c r="AS365" s="48"/>
      <c r="AT365" s="48"/>
      <c r="AU365" s="50">
        <v>0.16400000000000001</v>
      </c>
      <c r="AV365" s="452" t="s">
        <v>2820</v>
      </c>
      <c r="AW365" s="453"/>
      <c r="AX365" s="453"/>
      <c r="AY365" s="48"/>
      <c r="AZ365" s="48" t="s">
        <v>1825</v>
      </c>
      <c r="BA365" s="48"/>
      <c r="BB365" s="48"/>
      <c r="BC365" s="48"/>
      <c r="BD365" s="48"/>
      <c r="BE365" s="48"/>
      <c r="BF365" s="48"/>
      <c r="BG365" s="48"/>
      <c r="BH365" s="48"/>
      <c r="BI365" s="48"/>
      <c r="BJ365" s="48"/>
      <c r="BK365" s="48"/>
      <c r="BL365" s="48"/>
      <c r="BM365" s="48"/>
      <c r="BN365" s="48"/>
      <c r="BO365" s="48"/>
      <c r="BP365" s="49" t="s">
        <v>2894</v>
      </c>
    </row>
    <row r="366" spans="1:68">
      <c r="A366" s="49" t="s">
        <v>2895</v>
      </c>
      <c r="B366" s="48" t="s">
        <v>390</v>
      </c>
      <c r="C366" s="50">
        <v>200</v>
      </c>
      <c r="D366" s="48" t="s">
        <v>315</v>
      </c>
      <c r="E366" s="452" t="s">
        <v>316</v>
      </c>
      <c r="F366" s="453"/>
      <c r="G366" s="48"/>
      <c r="H366" s="50">
        <v>0</v>
      </c>
      <c r="I366" s="50">
        <v>0</v>
      </c>
      <c r="J366" s="48"/>
      <c r="K366" s="50">
        <v>0</v>
      </c>
      <c r="L366" s="50">
        <v>0</v>
      </c>
      <c r="M366" s="48"/>
      <c r="N366" s="50">
        <v>0</v>
      </c>
      <c r="O366" s="48"/>
      <c r="P366" s="50">
        <v>0</v>
      </c>
      <c r="Q366" s="48"/>
      <c r="R366" s="50">
        <v>0</v>
      </c>
      <c r="S366" s="48"/>
      <c r="T366" s="50">
        <v>0</v>
      </c>
      <c r="U366" s="48"/>
      <c r="V366" s="48"/>
      <c r="W366" s="48"/>
      <c r="X366" s="48"/>
      <c r="Y366" s="48"/>
      <c r="Z366" s="48"/>
      <c r="AA366" s="48"/>
      <c r="AB366" s="48"/>
      <c r="AC366" s="48"/>
      <c r="AD366" s="50">
        <v>2279</v>
      </c>
      <c r="AE366" s="50">
        <v>0</v>
      </c>
      <c r="AF366" s="50">
        <v>0</v>
      </c>
      <c r="AG366" s="50">
        <v>2</v>
      </c>
      <c r="AH366" s="48"/>
      <c r="AI366" s="50">
        <v>0</v>
      </c>
      <c r="AJ366" s="50">
        <v>0</v>
      </c>
      <c r="AK366" s="50">
        <v>0</v>
      </c>
      <c r="AL366" s="50">
        <v>0</v>
      </c>
      <c r="AM366" s="50">
        <v>0</v>
      </c>
      <c r="AN366" s="50">
        <v>0</v>
      </c>
      <c r="AO366" s="50">
        <v>0</v>
      </c>
      <c r="AP366" s="48"/>
      <c r="AQ366" s="48"/>
      <c r="AR366" s="48"/>
      <c r="AS366" s="48"/>
      <c r="AT366" s="48"/>
      <c r="AU366" s="50">
        <v>0.2</v>
      </c>
      <c r="AV366" s="452" t="s">
        <v>2896</v>
      </c>
      <c r="AW366" s="453"/>
      <c r="AX366" s="453"/>
      <c r="AY366" s="48"/>
      <c r="AZ366" s="48" t="s">
        <v>1825</v>
      </c>
      <c r="BA366" s="48"/>
      <c r="BB366" s="48"/>
      <c r="BC366" s="48"/>
      <c r="BD366" s="48"/>
      <c r="BE366" s="48"/>
      <c r="BF366" s="48"/>
      <c r="BG366" s="48"/>
      <c r="BH366" s="48"/>
      <c r="BI366" s="48"/>
      <c r="BJ366" s="48"/>
      <c r="BK366" s="48"/>
      <c r="BL366" s="48"/>
      <c r="BM366" s="48"/>
      <c r="BN366" s="48"/>
      <c r="BO366" s="48"/>
      <c r="BP366" s="49" t="s">
        <v>2895</v>
      </c>
    </row>
    <row r="367" spans="1:68">
      <c r="A367" s="49" t="s">
        <v>2897</v>
      </c>
      <c r="B367" s="48" t="s">
        <v>390</v>
      </c>
      <c r="C367" s="50">
        <v>200</v>
      </c>
      <c r="D367" s="48" t="s">
        <v>315</v>
      </c>
      <c r="E367" s="452" t="s">
        <v>316</v>
      </c>
      <c r="F367" s="453"/>
      <c r="G367" s="48"/>
      <c r="H367" s="50">
        <v>0</v>
      </c>
      <c r="I367" s="50">
        <v>0</v>
      </c>
      <c r="J367" s="48"/>
      <c r="K367" s="50">
        <v>0</v>
      </c>
      <c r="L367" s="50">
        <v>0</v>
      </c>
      <c r="M367" s="48"/>
      <c r="N367" s="50">
        <v>0</v>
      </c>
      <c r="O367" s="48"/>
      <c r="P367" s="50">
        <v>0</v>
      </c>
      <c r="Q367" s="48"/>
      <c r="R367" s="50">
        <v>0</v>
      </c>
      <c r="S367" s="48"/>
      <c r="T367" s="50">
        <v>0</v>
      </c>
      <c r="U367" s="48"/>
      <c r="V367" s="48"/>
      <c r="W367" s="48"/>
      <c r="X367" s="48"/>
      <c r="Y367" s="48"/>
      <c r="Z367" s="48"/>
      <c r="AA367" s="48"/>
      <c r="AB367" s="48"/>
      <c r="AC367" s="48"/>
      <c r="AD367" s="50">
        <v>318</v>
      </c>
      <c r="AE367" s="50">
        <v>0</v>
      </c>
      <c r="AF367" s="50">
        <v>0</v>
      </c>
      <c r="AG367" s="50">
        <v>1</v>
      </c>
      <c r="AH367" s="48"/>
      <c r="AI367" s="50">
        <v>0</v>
      </c>
      <c r="AJ367" s="50">
        <v>0</v>
      </c>
      <c r="AK367" s="50">
        <v>0</v>
      </c>
      <c r="AL367" s="50">
        <v>0</v>
      </c>
      <c r="AM367" s="50">
        <v>0</v>
      </c>
      <c r="AN367" s="50">
        <v>0</v>
      </c>
      <c r="AO367" s="50">
        <v>0</v>
      </c>
      <c r="AP367" s="48"/>
      <c r="AQ367" s="48"/>
      <c r="AR367" s="48"/>
      <c r="AS367" s="48"/>
      <c r="AT367" s="48"/>
      <c r="AU367" s="50">
        <v>0.16300000000000001</v>
      </c>
      <c r="AV367" s="452" t="s">
        <v>2820</v>
      </c>
      <c r="AW367" s="453"/>
      <c r="AX367" s="453"/>
      <c r="AY367" s="48"/>
      <c r="AZ367" s="48" t="s">
        <v>1825</v>
      </c>
      <c r="BA367" s="48"/>
      <c r="BB367" s="48"/>
      <c r="BC367" s="48"/>
      <c r="BD367" s="48"/>
      <c r="BE367" s="48"/>
      <c r="BF367" s="48"/>
      <c r="BG367" s="48"/>
      <c r="BH367" s="48"/>
      <c r="BI367" s="48"/>
      <c r="BJ367" s="48"/>
      <c r="BK367" s="48"/>
      <c r="BL367" s="48"/>
      <c r="BM367" s="48"/>
      <c r="BN367" s="48"/>
      <c r="BO367" s="48"/>
      <c r="BP367" s="49" t="s">
        <v>2897</v>
      </c>
    </row>
    <row r="368" spans="1:68">
      <c r="A368" s="49" t="s">
        <v>2898</v>
      </c>
      <c r="B368" s="48" t="s">
        <v>390</v>
      </c>
      <c r="C368" s="50">
        <v>200</v>
      </c>
      <c r="D368" s="48" t="s">
        <v>315</v>
      </c>
      <c r="E368" s="452" t="s">
        <v>316</v>
      </c>
      <c r="F368" s="453"/>
      <c r="G368" s="48"/>
      <c r="H368" s="50">
        <v>0</v>
      </c>
      <c r="I368" s="50">
        <v>0</v>
      </c>
      <c r="J368" s="48"/>
      <c r="K368" s="50">
        <v>0</v>
      </c>
      <c r="L368" s="50">
        <v>0</v>
      </c>
      <c r="M368" s="48"/>
      <c r="N368" s="50">
        <v>0</v>
      </c>
      <c r="O368" s="48"/>
      <c r="P368" s="50">
        <v>0</v>
      </c>
      <c r="Q368" s="48"/>
      <c r="R368" s="50">
        <v>0</v>
      </c>
      <c r="S368" s="48"/>
      <c r="T368" s="50">
        <v>0</v>
      </c>
      <c r="U368" s="48"/>
      <c r="V368" s="48"/>
      <c r="W368" s="48"/>
      <c r="X368" s="48"/>
      <c r="Y368" s="48"/>
      <c r="Z368" s="48"/>
      <c r="AA368" s="48"/>
      <c r="AB368" s="48"/>
      <c r="AC368" s="48"/>
      <c r="AD368" s="50">
        <v>344</v>
      </c>
      <c r="AE368" s="50">
        <v>0</v>
      </c>
      <c r="AF368" s="50">
        <v>0</v>
      </c>
      <c r="AG368" s="50">
        <v>1</v>
      </c>
      <c r="AH368" s="48"/>
      <c r="AI368" s="50">
        <v>0</v>
      </c>
      <c r="AJ368" s="50">
        <v>0</v>
      </c>
      <c r="AK368" s="50">
        <v>0</v>
      </c>
      <c r="AL368" s="50">
        <v>0</v>
      </c>
      <c r="AM368" s="50">
        <v>0</v>
      </c>
      <c r="AN368" s="50">
        <v>0</v>
      </c>
      <c r="AO368" s="50">
        <v>0</v>
      </c>
      <c r="AP368" s="48"/>
      <c r="AQ368" s="48"/>
      <c r="AR368" s="48"/>
      <c r="AS368" s="48"/>
      <c r="AT368" s="48"/>
      <c r="AU368" s="50">
        <v>0.16</v>
      </c>
      <c r="AV368" s="452" t="s">
        <v>2820</v>
      </c>
      <c r="AW368" s="453"/>
      <c r="AX368" s="453"/>
      <c r="AY368" s="48"/>
      <c r="AZ368" s="48" t="s">
        <v>1825</v>
      </c>
      <c r="BA368" s="48"/>
      <c r="BB368" s="48"/>
      <c r="BC368" s="48"/>
      <c r="BD368" s="48"/>
      <c r="BE368" s="48"/>
      <c r="BF368" s="48"/>
      <c r="BG368" s="48"/>
      <c r="BH368" s="48"/>
      <c r="BI368" s="48"/>
      <c r="BJ368" s="48"/>
      <c r="BK368" s="48"/>
      <c r="BL368" s="48"/>
      <c r="BM368" s="48"/>
      <c r="BN368" s="48"/>
      <c r="BO368" s="48"/>
      <c r="BP368" s="49" t="s">
        <v>2898</v>
      </c>
    </row>
    <row r="369" spans="1:68">
      <c r="A369" s="49" t="s">
        <v>2899</v>
      </c>
      <c r="B369" s="48" t="s">
        <v>390</v>
      </c>
      <c r="C369" s="50">
        <v>200</v>
      </c>
      <c r="D369" s="48" t="s">
        <v>315</v>
      </c>
      <c r="E369" s="452" t="s">
        <v>316</v>
      </c>
      <c r="F369" s="453"/>
      <c r="G369" s="48"/>
      <c r="H369" s="50">
        <v>0</v>
      </c>
      <c r="I369" s="50">
        <v>0</v>
      </c>
      <c r="J369" s="48"/>
      <c r="K369" s="50">
        <v>0</v>
      </c>
      <c r="L369" s="50">
        <v>0</v>
      </c>
      <c r="M369" s="48"/>
      <c r="N369" s="50">
        <v>0</v>
      </c>
      <c r="O369" s="48"/>
      <c r="P369" s="50">
        <v>0</v>
      </c>
      <c r="Q369" s="48"/>
      <c r="R369" s="50">
        <v>0</v>
      </c>
      <c r="S369" s="48"/>
      <c r="T369" s="50">
        <v>0</v>
      </c>
      <c r="U369" s="48"/>
      <c r="V369" s="48"/>
      <c r="W369" s="48"/>
      <c r="X369" s="48"/>
      <c r="Y369" s="48"/>
      <c r="Z369" s="48"/>
      <c r="AA369" s="48"/>
      <c r="AB369" s="48"/>
      <c r="AC369" s="48"/>
      <c r="AD369" s="50">
        <v>16912</v>
      </c>
      <c r="AE369" s="50">
        <v>0</v>
      </c>
      <c r="AF369" s="50">
        <v>0</v>
      </c>
      <c r="AG369" s="50">
        <v>1</v>
      </c>
      <c r="AH369" s="48"/>
      <c r="AI369" s="50">
        <v>0</v>
      </c>
      <c r="AJ369" s="50">
        <v>0</v>
      </c>
      <c r="AK369" s="50">
        <v>0</v>
      </c>
      <c r="AL369" s="50">
        <v>0</v>
      </c>
      <c r="AM369" s="50">
        <v>0</v>
      </c>
      <c r="AN369" s="50">
        <v>0</v>
      </c>
      <c r="AO369" s="50">
        <v>0</v>
      </c>
      <c r="AP369" s="48"/>
      <c r="AQ369" s="48"/>
      <c r="AR369" s="48"/>
      <c r="AS369" s="48"/>
      <c r="AT369" s="48"/>
      <c r="AU369" s="50">
        <v>0.161</v>
      </c>
      <c r="AV369" s="452" t="s">
        <v>2820</v>
      </c>
      <c r="AW369" s="453"/>
      <c r="AX369" s="453"/>
      <c r="AY369" s="48"/>
      <c r="AZ369" s="48" t="s">
        <v>1825</v>
      </c>
      <c r="BA369" s="48"/>
      <c r="BB369" s="48"/>
      <c r="BC369" s="48"/>
      <c r="BD369" s="48"/>
      <c r="BE369" s="48"/>
      <c r="BF369" s="48"/>
      <c r="BG369" s="48"/>
      <c r="BH369" s="48"/>
      <c r="BI369" s="48"/>
      <c r="BJ369" s="48"/>
      <c r="BK369" s="48"/>
      <c r="BL369" s="48"/>
      <c r="BM369" s="48"/>
      <c r="BN369" s="48"/>
      <c r="BO369" s="48"/>
      <c r="BP369" s="49" t="s">
        <v>2899</v>
      </c>
    </row>
    <row r="370" spans="1:68">
      <c r="A370" s="49" t="s">
        <v>2900</v>
      </c>
      <c r="B370" s="48" t="s">
        <v>390</v>
      </c>
      <c r="C370" s="50">
        <v>200</v>
      </c>
      <c r="D370" s="48" t="s">
        <v>315</v>
      </c>
      <c r="E370" s="452" t="s">
        <v>316</v>
      </c>
      <c r="F370" s="453"/>
      <c r="G370" s="48"/>
      <c r="H370" s="50">
        <v>0</v>
      </c>
      <c r="I370" s="50">
        <v>0</v>
      </c>
      <c r="J370" s="48"/>
      <c r="K370" s="50">
        <v>0</v>
      </c>
      <c r="L370" s="50">
        <v>0</v>
      </c>
      <c r="M370" s="48"/>
      <c r="N370" s="50">
        <v>0</v>
      </c>
      <c r="O370" s="48"/>
      <c r="P370" s="50">
        <v>0</v>
      </c>
      <c r="Q370" s="48"/>
      <c r="R370" s="50">
        <v>0</v>
      </c>
      <c r="S370" s="48"/>
      <c r="T370" s="50">
        <v>0</v>
      </c>
      <c r="U370" s="48"/>
      <c r="V370" s="48"/>
      <c r="W370" s="48"/>
      <c r="X370" s="48"/>
      <c r="Y370" s="48"/>
      <c r="Z370" s="48"/>
      <c r="AA370" s="48"/>
      <c r="AB370" s="48"/>
      <c r="AC370" s="48"/>
      <c r="AD370" s="50">
        <v>6173</v>
      </c>
      <c r="AE370" s="50">
        <v>0</v>
      </c>
      <c r="AF370" s="50">
        <v>0</v>
      </c>
      <c r="AG370" s="50">
        <v>1</v>
      </c>
      <c r="AH370" s="48"/>
      <c r="AI370" s="50">
        <v>0</v>
      </c>
      <c r="AJ370" s="50">
        <v>0</v>
      </c>
      <c r="AK370" s="50">
        <v>0</v>
      </c>
      <c r="AL370" s="50">
        <v>0</v>
      </c>
      <c r="AM370" s="50">
        <v>0</v>
      </c>
      <c r="AN370" s="50">
        <v>0</v>
      </c>
      <c r="AO370" s="50">
        <v>0</v>
      </c>
      <c r="AP370" s="48"/>
      <c r="AQ370" s="48"/>
      <c r="AR370" s="48"/>
      <c r="AS370" s="48"/>
      <c r="AT370" s="48"/>
      <c r="AU370" s="50">
        <v>0.184</v>
      </c>
      <c r="AV370" s="452" t="s">
        <v>2820</v>
      </c>
      <c r="AW370" s="453"/>
      <c r="AX370" s="453"/>
      <c r="AY370" s="48"/>
      <c r="AZ370" s="48" t="s">
        <v>1825</v>
      </c>
      <c r="BA370" s="48"/>
      <c r="BB370" s="48"/>
      <c r="BC370" s="48"/>
      <c r="BD370" s="48"/>
      <c r="BE370" s="48"/>
      <c r="BF370" s="48"/>
      <c r="BG370" s="48"/>
      <c r="BH370" s="48"/>
      <c r="BI370" s="48"/>
      <c r="BJ370" s="48"/>
      <c r="BK370" s="48"/>
      <c r="BL370" s="48"/>
      <c r="BM370" s="48"/>
      <c r="BN370" s="48"/>
      <c r="BO370" s="48"/>
      <c r="BP370" s="49" t="s">
        <v>2900</v>
      </c>
    </row>
    <row r="371" spans="1:68">
      <c r="A371" s="49" t="s">
        <v>2901</v>
      </c>
      <c r="B371" s="48" t="s">
        <v>390</v>
      </c>
      <c r="C371" s="50">
        <v>200</v>
      </c>
      <c r="D371" s="48" t="s">
        <v>315</v>
      </c>
      <c r="E371" s="452" t="s">
        <v>316</v>
      </c>
      <c r="F371" s="453"/>
      <c r="G371" s="48"/>
      <c r="H371" s="50">
        <v>0</v>
      </c>
      <c r="I371" s="50">
        <v>0</v>
      </c>
      <c r="J371" s="48"/>
      <c r="K371" s="50">
        <v>0</v>
      </c>
      <c r="L371" s="50">
        <v>0</v>
      </c>
      <c r="M371" s="48"/>
      <c r="N371" s="50">
        <v>0</v>
      </c>
      <c r="O371" s="48"/>
      <c r="P371" s="50">
        <v>0</v>
      </c>
      <c r="Q371" s="48"/>
      <c r="R371" s="50">
        <v>0</v>
      </c>
      <c r="S371" s="48"/>
      <c r="T371" s="50">
        <v>0</v>
      </c>
      <c r="U371" s="48"/>
      <c r="V371" s="48"/>
      <c r="W371" s="48"/>
      <c r="X371" s="48"/>
      <c r="Y371" s="48"/>
      <c r="Z371" s="48"/>
      <c r="AA371" s="48"/>
      <c r="AB371" s="48"/>
      <c r="AC371" s="48"/>
      <c r="AD371" s="50">
        <v>1912</v>
      </c>
      <c r="AE371" s="50">
        <v>0</v>
      </c>
      <c r="AF371" s="50">
        <v>0</v>
      </c>
      <c r="AG371" s="50">
        <v>3</v>
      </c>
      <c r="AH371" s="48"/>
      <c r="AI371" s="50">
        <v>0</v>
      </c>
      <c r="AJ371" s="50">
        <v>0</v>
      </c>
      <c r="AK371" s="50">
        <v>0</v>
      </c>
      <c r="AL371" s="50">
        <v>0</v>
      </c>
      <c r="AM371" s="50">
        <v>0</v>
      </c>
      <c r="AN371" s="50">
        <v>0</v>
      </c>
      <c r="AO371" s="50">
        <v>0</v>
      </c>
      <c r="AP371" s="48"/>
      <c r="AQ371" s="48"/>
      <c r="AR371" s="48"/>
      <c r="AS371" s="48"/>
      <c r="AT371" s="48"/>
      <c r="AU371" s="50">
        <v>0.16300000000000001</v>
      </c>
      <c r="AV371" s="452" t="s">
        <v>2902</v>
      </c>
      <c r="AW371" s="453"/>
      <c r="AX371" s="453"/>
      <c r="AY371" s="453"/>
      <c r="AZ371" s="48" t="s">
        <v>1825</v>
      </c>
      <c r="BA371" s="48"/>
      <c r="BB371" s="48"/>
      <c r="BC371" s="48"/>
      <c r="BD371" s="48"/>
      <c r="BE371" s="48"/>
      <c r="BF371" s="48"/>
      <c r="BG371" s="48"/>
      <c r="BH371" s="48"/>
      <c r="BI371" s="48"/>
      <c r="BJ371" s="48"/>
      <c r="BK371" s="48"/>
      <c r="BL371" s="48"/>
      <c r="BM371" s="48"/>
      <c r="BN371" s="48"/>
      <c r="BO371" s="48"/>
      <c r="BP371" s="49" t="s">
        <v>2901</v>
      </c>
    </row>
    <row r="372" spans="1:68">
      <c r="A372" s="49" t="s">
        <v>2903</v>
      </c>
      <c r="B372" s="48" t="s">
        <v>390</v>
      </c>
      <c r="C372" s="50">
        <v>200</v>
      </c>
      <c r="D372" s="48" t="s">
        <v>315</v>
      </c>
      <c r="E372" s="452" t="s">
        <v>316</v>
      </c>
      <c r="F372" s="453"/>
      <c r="G372" s="48"/>
      <c r="H372" s="50">
        <v>0</v>
      </c>
      <c r="I372" s="50">
        <v>0</v>
      </c>
      <c r="J372" s="48"/>
      <c r="K372" s="50">
        <v>0</v>
      </c>
      <c r="L372" s="50">
        <v>0</v>
      </c>
      <c r="M372" s="48"/>
      <c r="N372" s="50">
        <v>0</v>
      </c>
      <c r="O372" s="48"/>
      <c r="P372" s="50">
        <v>0</v>
      </c>
      <c r="Q372" s="48"/>
      <c r="R372" s="50">
        <v>0</v>
      </c>
      <c r="S372" s="48"/>
      <c r="T372" s="50">
        <v>0</v>
      </c>
      <c r="U372" s="48"/>
      <c r="V372" s="48"/>
      <c r="W372" s="48"/>
      <c r="X372" s="48"/>
      <c r="Y372" s="48"/>
      <c r="Z372" s="48"/>
      <c r="AA372" s="48"/>
      <c r="AB372" s="48"/>
      <c r="AC372" s="48"/>
      <c r="AD372" s="50">
        <v>1603</v>
      </c>
      <c r="AE372" s="50">
        <v>0</v>
      </c>
      <c r="AF372" s="50">
        <v>0</v>
      </c>
      <c r="AG372" s="50">
        <v>2</v>
      </c>
      <c r="AH372" s="48"/>
      <c r="AI372" s="50">
        <v>0</v>
      </c>
      <c r="AJ372" s="50">
        <v>0</v>
      </c>
      <c r="AK372" s="50">
        <v>0</v>
      </c>
      <c r="AL372" s="50">
        <v>0</v>
      </c>
      <c r="AM372" s="50">
        <v>0</v>
      </c>
      <c r="AN372" s="50">
        <v>0</v>
      </c>
      <c r="AO372" s="50">
        <v>0</v>
      </c>
      <c r="AP372" s="48"/>
      <c r="AQ372" s="48"/>
      <c r="AR372" s="48"/>
      <c r="AS372" s="48"/>
      <c r="AT372" s="48"/>
      <c r="AU372" s="50">
        <v>0.17299999999999999</v>
      </c>
      <c r="AV372" s="452" t="s">
        <v>2904</v>
      </c>
      <c r="AW372" s="453"/>
      <c r="AX372" s="453"/>
      <c r="AY372" s="453"/>
      <c r="AZ372" s="48" t="s">
        <v>1825</v>
      </c>
      <c r="BA372" s="48"/>
      <c r="BB372" s="48"/>
      <c r="BC372" s="48"/>
      <c r="BD372" s="48"/>
      <c r="BE372" s="48"/>
      <c r="BF372" s="48"/>
      <c r="BG372" s="48"/>
      <c r="BH372" s="48"/>
      <c r="BI372" s="48"/>
      <c r="BJ372" s="48"/>
      <c r="BK372" s="48"/>
      <c r="BL372" s="48"/>
      <c r="BM372" s="48"/>
      <c r="BN372" s="48"/>
      <c r="BO372" s="48"/>
      <c r="BP372" s="49" t="s">
        <v>2903</v>
      </c>
    </row>
    <row r="373" spans="1:68">
      <c r="A373" s="49" t="s">
        <v>2905</v>
      </c>
      <c r="B373" s="48" t="s">
        <v>390</v>
      </c>
      <c r="C373" s="50">
        <v>200</v>
      </c>
      <c r="D373" s="48" t="s">
        <v>315</v>
      </c>
      <c r="E373" s="452" t="s">
        <v>316</v>
      </c>
      <c r="F373" s="453"/>
      <c r="G373" s="48"/>
      <c r="H373" s="50">
        <v>0</v>
      </c>
      <c r="I373" s="50">
        <v>0</v>
      </c>
      <c r="J373" s="48"/>
      <c r="K373" s="50">
        <v>0</v>
      </c>
      <c r="L373" s="50">
        <v>0</v>
      </c>
      <c r="M373" s="48"/>
      <c r="N373" s="50">
        <v>0</v>
      </c>
      <c r="O373" s="48"/>
      <c r="P373" s="50">
        <v>0</v>
      </c>
      <c r="Q373" s="48"/>
      <c r="R373" s="50">
        <v>0</v>
      </c>
      <c r="S373" s="48"/>
      <c r="T373" s="50">
        <v>0</v>
      </c>
      <c r="U373" s="48"/>
      <c r="V373" s="48"/>
      <c r="W373" s="48"/>
      <c r="X373" s="48"/>
      <c r="Y373" s="48"/>
      <c r="Z373" s="48"/>
      <c r="AA373" s="48"/>
      <c r="AB373" s="48"/>
      <c r="AC373" s="48"/>
      <c r="AD373" s="50">
        <v>3414</v>
      </c>
      <c r="AE373" s="50">
        <v>0</v>
      </c>
      <c r="AF373" s="50">
        <v>0</v>
      </c>
      <c r="AG373" s="50">
        <v>1</v>
      </c>
      <c r="AH373" s="48"/>
      <c r="AI373" s="50">
        <v>0</v>
      </c>
      <c r="AJ373" s="50">
        <v>0</v>
      </c>
      <c r="AK373" s="50">
        <v>0</v>
      </c>
      <c r="AL373" s="50">
        <v>0</v>
      </c>
      <c r="AM373" s="50">
        <v>0</v>
      </c>
      <c r="AN373" s="50">
        <v>0</v>
      </c>
      <c r="AO373" s="50">
        <v>0</v>
      </c>
      <c r="AP373" s="48"/>
      <c r="AQ373" s="48"/>
      <c r="AR373" s="48"/>
      <c r="AS373" s="48"/>
      <c r="AT373" s="48"/>
      <c r="AU373" s="50">
        <v>0.16200000000000001</v>
      </c>
      <c r="AV373" s="452" t="s">
        <v>2820</v>
      </c>
      <c r="AW373" s="453"/>
      <c r="AX373" s="453"/>
      <c r="AY373" s="48"/>
      <c r="AZ373" s="48" t="s">
        <v>1825</v>
      </c>
      <c r="BA373" s="48"/>
      <c r="BB373" s="48"/>
      <c r="BC373" s="48"/>
      <c r="BD373" s="48"/>
      <c r="BE373" s="48"/>
      <c r="BF373" s="48"/>
      <c r="BG373" s="48"/>
      <c r="BH373" s="48"/>
      <c r="BI373" s="48"/>
      <c r="BJ373" s="48"/>
      <c r="BK373" s="48"/>
      <c r="BL373" s="48"/>
      <c r="BM373" s="48"/>
      <c r="BN373" s="48"/>
      <c r="BO373" s="48"/>
      <c r="BP373" s="49" t="s">
        <v>2905</v>
      </c>
    </row>
    <row r="374" spans="1:68">
      <c r="A374" s="49" t="s">
        <v>2906</v>
      </c>
      <c r="B374" s="48" t="s">
        <v>390</v>
      </c>
      <c r="C374" s="50">
        <v>200</v>
      </c>
      <c r="D374" s="48" t="s">
        <v>315</v>
      </c>
      <c r="E374" s="452" t="s">
        <v>316</v>
      </c>
      <c r="F374" s="453"/>
      <c r="G374" s="48"/>
      <c r="H374" s="50">
        <v>0</v>
      </c>
      <c r="I374" s="50">
        <v>0</v>
      </c>
      <c r="J374" s="48"/>
      <c r="K374" s="50">
        <v>0</v>
      </c>
      <c r="L374" s="50">
        <v>0</v>
      </c>
      <c r="M374" s="48"/>
      <c r="N374" s="50">
        <v>0</v>
      </c>
      <c r="O374" s="48"/>
      <c r="P374" s="50">
        <v>0</v>
      </c>
      <c r="Q374" s="48"/>
      <c r="R374" s="50">
        <v>0</v>
      </c>
      <c r="S374" s="48"/>
      <c r="T374" s="50">
        <v>0</v>
      </c>
      <c r="U374" s="48"/>
      <c r="V374" s="48"/>
      <c r="W374" s="48"/>
      <c r="X374" s="48"/>
      <c r="Y374" s="48"/>
      <c r="Z374" s="48"/>
      <c r="AA374" s="48"/>
      <c r="AB374" s="48"/>
      <c r="AC374" s="48"/>
      <c r="AD374" s="50">
        <v>247</v>
      </c>
      <c r="AE374" s="50">
        <v>0</v>
      </c>
      <c r="AF374" s="50">
        <v>0</v>
      </c>
      <c r="AG374" s="50">
        <v>1</v>
      </c>
      <c r="AH374" s="48"/>
      <c r="AI374" s="50">
        <v>0</v>
      </c>
      <c r="AJ374" s="50">
        <v>0</v>
      </c>
      <c r="AK374" s="50">
        <v>0</v>
      </c>
      <c r="AL374" s="50">
        <v>0</v>
      </c>
      <c r="AM374" s="50">
        <v>0</v>
      </c>
      <c r="AN374" s="50">
        <v>0</v>
      </c>
      <c r="AO374" s="50">
        <v>0</v>
      </c>
      <c r="AP374" s="48"/>
      <c r="AQ374" s="48"/>
      <c r="AR374" s="48"/>
      <c r="AS374" s="48"/>
      <c r="AT374" s="48"/>
      <c r="AU374" s="50">
        <v>0.14699999999999999</v>
      </c>
      <c r="AV374" s="452" t="s">
        <v>2820</v>
      </c>
      <c r="AW374" s="453"/>
      <c r="AX374" s="453"/>
      <c r="AY374" s="48"/>
      <c r="AZ374" s="48" t="s">
        <v>1825</v>
      </c>
      <c r="BA374" s="48"/>
      <c r="BB374" s="48"/>
      <c r="BC374" s="48"/>
      <c r="BD374" s="48"/>
      <c r="BE374" s="48"/>
      <c r="BF374" s="48"/>
      <c r="BG374" s="48"/>
      <c r="BH374" s="48"/>
      <c r="BI374" s="48"/>
      <c r="BJ374" s="48"/>
      <c r="BK374" s="48"/>
      <c r="BL374" s="48"/>
      <c r="BM374" s="48"/>
      <c r="BN374" s="48"/>
      <c r="BO374" s="48"/>
      <c r="BP374" s="49" t="s">
        <v>2906</v>
      </c>
    </row>
    <row r="375" spans="1:68">
      <c r="A375" s="49" t="s">
        <v>2907</v>
      </c>
      <c r="B375" s="48" t="s">
        <v>390</v>
      </c>
      <c r="C375" s="50">
        <v>200</v>
      </c>
      <c r="D375" s="48" t="s">
        <v>315</v>
      </c>
      <c r="E375" s="452" t="s">
        <v>316</v>
      </c>
      <c r="F375" s="453"/>
      <c r="G375" s="48"/>
      <c r="H375" s="50">
        <v>0</v>
      </c>
      <c r="I375" s="50">
        <v>0</v>
      </c>
      <c r="J375" s="48"/>
      <c r="K375" s="50">
        <v>0</v>
      </c>
      <c r="L375" s="50">
        <v>0</v>
      </c>
      <c r="M375" s="48"/>
      <c r="N375" s="50">
        <v>0</v>
      </c>
      <c r="O375" s="48"/>
      <c r="P375" s="50">
        <v>0</v>
      </c>
      <c r="Q375" s="48"/>
      <c r="R375" s="50">
        <v>0</v>
      </c>
      <c r="S375" s="48"/>
      <c r="T375" s="50">
        <v>0</v>
      </c>
      <c r="U375" s="48"/>
      <c r="V375" s="48"/>
      <c r="W375" s="48"/>
      <c r="X375" s="48"/>
      <c r="Y375" s="48"/>
      <c r="Z375" s="48"/>
      <c r="AA375" s="48"/>
      <c r="AB375" s="48"/>
      <c r="AC375" s="48"/>
      <c r="AD375" s="50">
        <v>4229</v>
      </c>
      <c r="AE375" s="50">
        <v>0</v>
      </c>
      <c r="AF375" s="50">
        <v>0</v>
      </c>
      <c r="AG375" s="50">
        <v>1</v>
      </c>
      <c r="AH375" s="48"/>
      <c r="AI375" s="50">
        <v>0</v>
      </c>
      <c r="AJ375" s="50">
        <v>0</v>
      </c>
      <c r="AK375" s="50">
        <v>0</v>
      </c>
      <c r="AL375" s="50">
        <v>0</v>
      </c>
      <c r="AM375" s="50">
        <v>0</v>
      </c>
      <c r="AN375" s="50">
        <v>0</v>
      </c>
      <c r="AO375" s="50">
        <v>0</v>
      </c>
      <c r="AP375" s="48"/>
      <c r="AQ375" s="48"/>
      <c r="AR375" s="48"/>
      <c r="AS375" s="48"/>
      <c r="AT375" s="48"/>
      <c r="AU375" s="50">
        <v>0.17599999999999999</v>
      </c>
      <c r="AV375" s="452" t="s">
        <v>2820</v>
      </c>
      <c r="AW375" s="453"/>
      <c r="AX375" s="453"/>
      <c r="AY375" s="48"/>
      <c r="AZ375" s="48" t="s">
        <v>1825</v>
      </c>
      <c r="BA375" s="48"/>
      <c r="BB375" s="48"/>
      <c r="BC375" s="48"/>
      <c r="BD375" s="48"/>
      <c r="BE375" s="48"/>
      <c r="BF375" s="48"/>
      <c r="BG375" s="48"/>
      <c r="BH375" s="48"/>
      <c r="BI375" s="48"/>
      <c r="BJ375" s="48"/>
      <c r="BK375" s="48"/>
      <c r="BL375" s="48"/>
      <c r="BM375" s="48"/>
      <c r="BN375" s="48"/>
      <c r="BO375" s="48"/>
      <c r="BP375" s="49" t="s">
        <v>2907</v>
      </c>
    </row>
    <row r="376" spans="1:68">
      <c r="A376" s="49" t="s">
        <v>2908</v>
      </c>
      <c r="B376" s="48" t="s">
        <v>390</v>
      </c>
      <c r="C376" s="50">
        <v>200</v>
      </c>
      <c r="D376" s="48" t="s">
        <v>315</v>
      </c>
      <c r="E376" s="452" t="s">
        <v>316</v>
      </c>
      <c r="F376" s="453"/>
      <c r="G376" s="48"/>
      <c r="H376" s="50">
        <v>0</v>
      </c>
      <c r="I376" s="50">
        <v>0</v>
      </c>
      <c r="J376" s="48"/>
      <c r="K376" s="50">
        <v>0</v>
      </c>
      <c r="L376" s="50">
        <v>0</v>
      </c>
      <c r="M376" s="48"/>
      <c r="N376" s="50">
        <v>0</v>
      </c>
      <c r="O376" s="48"/>
      <c r="P376" s="50">
        <v>0</v>
      </c>
      <c r="Q376" s="48"/>
      <c r="R376" s="50">
        <v>0</v>
      </c>
      <c r="S376" s="48"/>
      <c r="T376" s="50">
        <v>0</v>
      </c>
      <c r="U376" s="48"/>
      <c r="V376" s="48"/>
      <c r="W376" s="48"/>
      <c r="X376" s="48"/>
      <c r="Y376" s="48"/>
      <c r="Z376" s="48"/>
      <c r="AA376" s="48"/>
      <c r="AB376" s="48"/>
      <c r="AC376" s="48"/>
      <c r="AD376" s="50">
        <v>12908</v>
      </c>
      <c r="AE376" s="50">
        <v>0</v>
      </c>
      <c r="AF376" s="50">
        <v>0</v>
      </c>
      <c r="AG376" s="50">
        <v>1</v>
      </c>
      <c r="AH376" s="48"/>
      <c r="AI376" s="50">
        <v>0</v>
      </c>
      <c r="AJ376" s="50">
        <v>0</v>
      </c>
      <c r="AK376" s="50">
        <v>0</v>
      </c>
      <c r="AL376" s="50">
        <v>0</v>
      </c>
      <c r="AM376" s="50">
        <v>0</v>
      </c>
      <c r="AN376" s="50">
        <v>0</v>
      </c>
      <c r="AO376" s="50">
        <v>0</v>
      </c>
      <c r="AP376" s="48"/>
      <c r="AQ376" s="48"/>
      <c r="AR376" s="48"/>
      <c r="AS376" s="48"/>
      <c r="AT376" s="48"/>
      <c r="AU376" s="50">
        <v>0.189</v>
      </c>
      <c r="AV376" s="452" t="s">
        <v>2820</v>
      </c>
      <c r="AW376" s="453"/>
      <c r="AX376" s="453"/>
      <c r="AY376" s="48"/>
      <c r="AZ376" s="48" t="s">
        <v>1825</v>
      </c>
      <c r="BA376" s="48"/>
      <c r="BB376" s="48"/>
      <c r="BC376" s="48"/>
      <c r="BD376" s="48"/>
      <c r="BE376" s="48"/>
      <c r="BF376" s="48"/>
      <c r="BG376" s="48"/>
      <c r="BH376" s="48"/>
      <c r="BI376" s="48"/>
      <c r="BJ376" s="48"/>
      <c r="BK376" s="48"/>
      <c r="BL376" s="48"/>
      <c r="BM376" s="48"/>
      <c r="BN376" s="48"/>
      <c r="BO376" s="48"/>
      <c r="BP376" s="49" t="s">
        <v>2908</v>
      </c>
    </row>
    <row r="377" spans="1:68">
      <c r="A377" s="49" t="s">
        <v>2909</v>
      </c>
      <c r="B377" s="48" t="s">
        <v>390</v>
      </c>
      <c r="C377" s="50">
        <v>200</v>
      </c>
      <c r="D377" s="48" t="s">
        <v>315</v>
      </c>
      <c r="E377" s="452" t="s">
        <v>316</v>
      </c>
      <c r="F377" s="453"/>
      <c r="G377" s="48"/>
      <c r="H377" s="50">
        <v>0</v>
      </c>
      <c r="I377" s="50">
        <v>0</v>
      </c>
      <c r="J377" s="48"/>
      <c r="K377" s="50">
        <v>0</v>
      </c>
      <c r="L377" s="50">
        <v>0</v>
      </c>
      <c r="M377" s="48"/>
      <c r="N377" s="50">
        <v>0</v>
      </c>
      <c r="O377" s="48"/>
      <c r="P377" s="50">
        <v>0</v>
      </c>
      <c r="Q377" s="48"/>
      <c r="R377" s="50">
        <v>0</v>
      </c>
      <c r="S377" s="48"/>
      <c r="T377" s="50">
        <v>0</v>
      </c>
      <c r="U377" s="48"/>
      <c r="V377" s="48"/>
      <c r="W377" s="48"/>
      <c r="X377" s="48"/>
      <c r="Y377" s="48"/>
      <c r="Z377" s="48"/>
      <c r="AA377" s="48"/>
      <c r="AB377" s="48"/>
      <c r="AC377" s="48"/>
      <c r="AD377" s="50">
        <v>1786</v>
      </c>
      <c r="AE377" s="50">
        <v>0</v>
      </c>
      <c r="AF377" s="50">
        <v>0</v>
      </c>
      <c r="AG377" s="50">
        <v>2</v>
      </c>
      <c r="AH377" s="48"/>
      <c r="AI377" s="50">
        <v>0</v>
      </c>
      <c r="AJ377" s="50">
        <v>0</v>
      </c>
      <c r="AK377" s="50">
        <v>0</v>
      </c>
      <c r="AL377" s="50">
        <v>0</v>
      </c>
      <c r="AM377" s="50">
        <v>0</v>
      </c>
      <c r="AN377" s="50">
        <v>0</v>
      </c>
      <c r="AO377" s="50">
        <v>0</v>
      </c>
      <c r="AP377" s="48"/>
      <c r="AQ377" s="48"/>
      <c r="AR377" s="48"/>
      <c r="AS377" s="48"/>
      <c r="AT377" s="48"/>
      <c r="AU377" s="50">
        <v>0.158</v>
      </c>
      <c r="AV377" s="452" t="s">
        <v>2910</v>
      </c>
      <c r="AW377" s="453"/>
      <c r="AX377" s="453"/>
      <c r="AY377" s="48"/>
      <c r="AZ377" s="48" t="s">
        <v>1825</v>
      </c>
      <c r="BA377" s="48"/>
      <c r="BB377" s="48"/>
      <c r="BC377" s="48"/>
      <c r="BD377" s="48"/>
      <c r="BE377" s="48"/>
      <c r="BF377" s="48"/>
      <c r="BG377" s="48"/>
      <c r="BH377" s="48"/>
      <c r="BI377" s="48"/>
      <c r="BJ377" s="48"/>
      <c r="BK377" s="48"/>
      <c r="BL377" s="48"/>
      <c r="BM377" s="48"/>
      <c r="BN377" s="48"/>
      <c r="BO377" s="48"/>
      <c r="BP377" s="49" t="s">
        <v>2909</v>
      </c>
    </row>
    <row r="378" spans="1:68">
      <c r="A378" s="49" t="s">
        <v>2911</v>
      </c>
      <c r="B378" s="48" t="s">
        <v>390</v>
      </c>
      <c r="C378" s="50">
        <v>200</v>
      </c>
      <c r="D378" s="48" t="s">
        <v>315</v>
      </c>
      <c r="E378" s="452" t="s">
        <v>316</v>
      </c>
      <c r="F378" s="453"/>
      <c r="G378" s="48"/>
      <c r="H378" s="50">
        <v>0</v>
      </c>
      <c r="I378" s="50">
        <v>0</v>
      </c>
      <c r="J378" s="48"/>
      <c r="K378" s="50">
        <v>0</v>
      </c>
      <c r="L378" s="50">
        <v>0</v>
      </c>
      <c r="M378" s="48"/>
      <c r="N378" s="50">
        <v>0</v>
      </c>
      <c r="O378" s="48"/>
      <c r="P378" s="50">
        <v>0</v>
      </c>
      <c r="Q378" s="48"/>
      <c r="R378" s="50">
        <v>0</v>
      </c>
      <c r="S378" s="48"/>
      <c r="T378" s="50">
        <v>0</v>
      </c>
      <c r="U378" s="48"/>
      <c r="V378" s="48"/>
      <c r="W378" s="48"/>
      <c r="X378" s="48"/>
      <c r="Y378" s="48"/>
      <c r="Z378" s="48"/>
      <c r="AA378" s="48"/>
      <c r="AB378" s="48"/>
      <c r="AC378" s="48"/>
      <c r="AD378" s="50">
        <v>4220</v>
      </c>
      <c r="AE378" s="50">
        <v>0</v>
      </c>
      <c r="AF378" s="50">
        <v>0</v>
      </c>
      <c r="AG378" s="50">
        <v>2</v>
      </c>
      <c r="AH378" s="48"/>
      <c r="AI378" s="50">
        <v>0</v>
      </c>
      <c r="AJ378" s="50">
        <v>0</v>
      </c>
      <c r="AK378" s="50">
        <v>0</v>
      </c>
      <c r="AL378" s="50">
        <v>0</v>
      </c>
      <c r="AM378" s="50">
        <v>0</v>
      </c>
      <c r="AN378" s="50">
        <v>0</v>
      </c>
      <c r="AO378" s="50">
        <v>0</v>
      </c>
      <c r="AP378" s="48"/>
      <c r="AQ378" s="48"/>
      <c r="AR378" s="48"/>
      <c r="AS378" s="48"/>
      <c r="AT378" s="48"/>
      <c r="AU378" s="50">
        <v>0.14199999999999999</v>
      </c>
      <c r="AV378" s="452" t="s">
        <v>2912</v>
      </c>
      <c r="AW378" s="453"/>
      <c r="AX378" s="453"/>
      <c r="AY378" s="48"/>
      <c r="AZ378" s="48" t="s">
        <v>1825</v>
      </c>
      <c r="BA378" s="48"/>
      <c r="BB378" s="48"/>
      <c r="BC378" s="48"/>
      <c r="BD378" s="48"/>
      <c r="BE378" s="48"/>
      <c r="BF378" s="48"/>
      <c r="BG378" s="48"/>
      <c r="BH378" s="48"/>
      <c r="BI378" s="48"/>
      <c r="BJ378" s="48"/>
      <c r="BK378" s="48"/>
      <c r="BL378" s="48"/>
      <c r="BM378" s="48"/>
      <c r="BN378" s="48"/>
      <c r="BO378" s="48"/>
      <c r="BP378" s="49" t="s">
        <v>2911</v>
      </c>
    </row>
    <row r="379" spans="1:68">
      <c r="A379" s="49" t="s">
        <v>2913</v>
      </c>
      <c r="B379" s="48" t="s">
        <v>321</v>
      </c>
      <c r="C379" s="50">
        <v>200</v>
      </c>
      <c r="D379" s="48" t="s">
        <v>315</v>
      </c>
      <c r="E379" s="452" t="s">
        <v>316</v>
      </c>
      <c r="F379" s="453"/>
      <c r="G379" s="48"/>
      <c r="H379" s="50">
        <v>0</v>
      </c>
      <c r="I379" s="50">
        <v>0</v>
      </c>
      <c r="J379" s="48"/>
      <c r="K379" s="50">
        <v>0</v>
      </c>
      <c r="L379" s="50">
        <v>0</v>
      </c>
      <c r="M379" s="48"/>
      <c r="N379" s="50">
        <v>0</v>
      </c>
      <c r="O379" s="48"/>
      <c r="P379" s="50">
        <v>0</v>
      </c>
      <c r="Q379" s="48"/>
      <c r="R379" s="50">
        <v>0</v>
      </c>
      <c r="S379" s="48"/>
      <c r="T379" s="50">
        <v>0</v>
      </c>
      <c r="U379" s="48"/>
      <c r="V379" s="48"/>
      <c r="W379" s="48"/>
      <c r="X379" s="48"/>
      <c r="Y379" s="48"/>
      <c r="Z379" s="48"/>
      <c r="AA379" s="48"/>
      <c r="AB379" s="48"/>
      <c r="AC379" s="48"/>
      <c r="AD379" s="50">
        <v>1703</v>
      </c>
      <c r="AE379" s="50">
        <v>0</v>
      </c>
      <c r="AF379" s="50">
        <v>0</v>
      </c>
      <c r="AG379" s="50">
        <v>2</v>
      </c>
      <c r="AH379" s="48"/>
      <c r="AI379" s="50">
        <v>0</v>
      </c>
      <c r="AJ379" s="50">
        <v>0</v>
      </c>
      <c r="AK379" s="50">
        <v>0</v>
      </c>
      <c r="AL379" s="50">
        <v>0</v>
      </c>
      <c r="AM379" s="50">
        <v>0</v>
      </c>
      <c r="AN379" s="50">
        <v>0</v>
      </c>
      <c r="AO379" s="50">
        <v>0</v>
      </c>
      <c r="AP379" s="48"/>
      <c r="AQ379" s="48"/>
      <c r="AR379" s="48"/>
      <c r="AS379" s="48"/>
      <c r="AT379" s="48"/>
      <c r="AU379" s="50">
        <v>0.14399999999999999</v>
      </c>
      <c r="AV379" s="452" t="s">
        <v>2914</v>
      </c>
      <c r="AW379" s="453"/>
      <c r="AX379" s="453"/>
      <c r="AY379" s="453"/>
      <c r="AZ379" s="48" t="s">
        <v>1825</v>
      </c>
      <c r="BA379" s="48"/>
      <c r="BB379" s="48"/>
      <c r="BC379" s="48"/>
      <c r="BD379" s="48"/>
      <c r="BE379" s="48"/>
      <c r="BF379" s="48"/>
      <c r="BG379" s="48"/>
      <c r="BH379" s="48"/>
      <c r="BI379" s="48"/>
      <c r="BJ379" s="48"/>
      <c r="BK379" s="48"/>
      <c r="BL379" s="48"/>
      <c r="BM379" s="48"/>
      <c r="BN379" s="48"/>
      <c r="BO379" s="48"/>
      <c r="BP379" s="49" t="s">
        <v>2913</v>
      </c>
    </row>
    <row r="380" spans="1:68">
      <c r="A380" s="49" t="s">
        <v>2915</v>
      </c>
      <c r="B380" s="48" t="s">
        <v>321</v>
      </c>
      <c r="C380" s="50">
        <v>200</v>
      </c>
      <c r="D380" s="48" t="s">
        <v>315</v>
      </c>
      <c r="E380" s="452" t="s">
        <v>316</v>
      </c>
      <c r="F380" s="453"/>
      <c r="G380" s="48"/>
      <c r="H380" s="50">
        <v>0</v>
      </c>
      <c r="I380" s="50">
        <v>0</v>
      </c>
      <c r="J380" s="48"/>
      <c r="K380" s="50">
        <v>0</v>
      </c>
      <c r="L380" s="50">
        <v>0</v>
      </c>
      <c r="M380" s="48"/>
      <c r="N380" s="50">
        <v>0</v>
      </c>
      <c r="O380" s="48"/>
      <c r="P380" s="50">
        <v>0</v>
      </c>
      <c r="Q380" s="48"/>
      <c r="R380" s="50">
        <v>0</v>
      </c>
      <c r="S380" s="48"/>
      <c r="T380" s="50">
        <v>0</v>
      </c>
      <c r="U380" s="48"/>
      <c r="V380" s="48"/>
      <c r="W380" s="48"/>
      <c r="X380" s="48"/>
      <c r="Y380" s="48"/>
      <c r="Z380" s="48"/>
      <c r="AA380" s="48"/>
      <c r="AB380" s="48"/>
      <c r="AC380" s="48"/>
      <c r="AD380" s="50">
        <v>1096</v>
      </c>
      <c r="AE380" s="50">
        <v>0</v>
      </c>
      <c r="AF380" s="50">
        <v>0</v>
      </c>
      <c r="AG380" s="50">
        <v>2</v>
      </c>
      <c r="AH380" s="48"/>
      <c r="AI380" s="50">
        <v>0</v>
      </c>
      <c r="AJ380" s="50">
        <v>0</v>
      </c>
      <c r="AK380" s="50">
        <v>0</v>
      </c>
      <c r="AL380" s="50">
        <v>0</v>
      </c>
      <c r="AM380" s="50">
        <v>0</v>
      </c>
      <c r="AN380" s="50">
        <v>0</v>
      </c>
      <c r="AO380" s="50">
        <v>0</v>
      </c>
      <c r="AP380" s="48"/>
      <c r="AQ380" s="48"/>
      <c r="AR380" s="48"/>
      <c r="AS380" s="48"/>
      <c r="AT380" s="48"/>
      <c r="AU380" s="50">
        <v>0.13400000000000001</v>
      </c>
      <c r="AV380" s="452" t="s">
        <v>2914</v>
      </c>
      <c r="AW380" s="453"/>
      <c r="AX380" s="453"/>
      <c r="AY380" s="453"/>
      <c r="AZ380" s="48" t="s">
        <v>1825</v>
      </c>
      <c r="BA380" s="48"/>
      <c r="BB380" s="48"/>
      <c r="BC380" s="48"/>
      <c r="BD380" s="48"/>
      <c r="BE380" s="48"/>
      <c r="BF380" s="48"/>
      <c r="BG380" s="48"/>
      <c r="BH380" s="48"/>
      <c r="BI380" s="48"/>
      <c r="BJ380" s="48"/>
      <c r="BK380" s="48"/>
      <c r="BL380" s="48"/>
      <c r="BM380" s="48"/>
      <c r="BN380" s="48"/>
      <c r="BO380" s="48"/>
      <c r="BP380" s="49" t="s">
        <v>2915</v>
      </c>
    </row>
    <row r="381" spans="1:68">
      <c r="A381" s="49" t="s">
        <v>2916</v>
      </c>
      <c r="B381" s="48" t="s">
        <v>321</v>
      </c>
      <c r="C381" s="50">
        <v>200</v>
      </c>
      <c r="D381" s="48" t="s">
        <v>315</v>
      </c>
      <c r="E381" s="452" t="s">
        <v>316</v>
      </c>
      <c r="F381" s="453"/>
      <c r="G381" s="48"/>
      <c r="H381" s="50">
        <v>0</v>
      </c>
      <c r="I381" s="50">
        <v>0</v>
      </c>
      <c r="J381" s="48"/>
      <c r="K381" s="50">
        <v>0</v>
      </c>
      <c r="L381" s="50">
        <v>0</v>
      </c>
      <c r="M381" s="48"/>
      <c r="N381" s="50">
        <v>0</v>
      </c>
      <c r="O381" s="48"/>
      <c r="P381" s="50">
        <v>0</v>
      </c>
      <c r="Q381" s="48"/>
      <c r="R381" s="50">
        <v>0</v>
      </c>
      <c r="S381" s="48"/>
      <c r="T381" s="50">
        <v>0</v>
      </c>
      <c r="U381" s="48"/>
      <c r="V381" s="48"/>
      <c r="W381" s="48"/>
      <c r="X381" s="48"/>
      <c r="Y381" s="48"/>
      <c r="Z381" s="48"/>
      <c r="AA381" s="48"/>
      <c r="AB381" s="48"/>
      <c r="AC381" s="48"/>
      <c r="AD381" s="50">
        <v>1764</v>
      </c>
      <c r="AE381" s="50">
        <v>0</v>
      </c>
      <c r="AF381" s="50">
        <v>0</v>
      </c>
      <c r="AG381" s="50">
        <v>2</v>
      </c>
      <c r="AH381" s="48"/>
      <c r="AI381" s="50">
        <v>0</v>
      </c>
      <c r="AJ381" s="50">
        <v>0</v>
      </c>
      <c r="AK381" s="50">
        <v>0</v>
      </c>
      <c r="AL381" s="50">
        <v>0</v>
      </c>
      <c r="AM381" s="50">
        <v>0</v>
      </c>
      <c r="AN381" s="50">
        <v>0</v>
      </c>
      <c r="AO381" s="50">
        <v>0</v>
      </c>
      <c r="AP381" s="48"/>
      <c r="AQ381" s="48"/>
      <c r="AR381" s="48"/>
      <c r="AS381" s="48"/>
      <c r="AT381" s="48"/>
      <c r="AU381" s="50">
        <v>0.14199999999999999</v>
      </c>
      <c r="AV381" s="452" t="s">
        <v>2914</v>
      </c>
      <c r="AW381" s="453"/>
      <c r="AX381" s="453"/>
      <c r="AY381" s="453"/>
      <c r="AZ381" s="48" t="s">
        <v>1825</v>
      </c>
      <c r="BA381" s="48"/>
      <c r="BB381" s="48"/>
      <c r="BC381" s="48"/>
      <c r="BD381" s="48"/>
      <c r="BE381" s="48"/>
      <c r="BF381" s="48"/>
      <c r="BG381" s="48"/>
      <c r="BH381" s="48"/>
      <c r="BI381" s="48"/>
      <c r="BJ381" s="48"/>
      <c r="BK381" s="48"/>
      <c r="BL381" s="48"/>
      <c r="BM381" s="48"/>
      <c r="BN381" s="48"/>
      <c r="BO381" s="48"/>
      <c r="BP381" s="49" t="s">
        <v>2916</v>
      </c>
    </row>
    <row r="382" spans="1:68">
      <c r="A382" s="49" t="s">
        <v>2917</v>
      </c>
      <c r="B382" s="48" t="s">
        <v>321</v>
      </c>
      <c r="C382" s="50">
        <v>200</v>
      </c>
      <c r="D382" s="48" t="s">
        <v>315</v>
      </c>
      <c r="E382" s="452" t="s">
        <v>316</v>
      </c>
      <c r="F382" s="453"/>
      <c r="G382" s="48"/>
      <c r="H382" s="50">
        <v>0</v>
      </c>
      <c r="I382" s="50">
        <v>0</v>
      </c>
      <c r="J382" s="48"/>
      <c r="K382" s="50">
        <v>0</v>
      </c>
      <c r="L382" s="50">
        <v>0</v>
      </c>
      <c r="M382" s="48"/>
      <c r="N382" s="50">
        <v>0</v>
      </c>
      <c r="O382" s="48"/>
      <c r="P382" s="50">
        <v>0</v>
      </c>
      <c r="Q382" s="48"/>
      <c r="R382" s="50">
        <v>0</v>
      </c>
      <c r="S382" s="48"/>
      <c r="T382" s="50">
        <v>0</v>
      </c>
      <c r="U382" s="48"/>
      <c r="V382" s="48"/>
      <c r="W382" s="48"/>
      <c r="X382" s="48"/>
      <c r="Y382" s="48"/>
      <c r="Z382" s="48"/>
      <c r="AA382" s="48"/>
      <c r="AB382" s="48"/>
      <c r="AC382" s="48"/>
      <c r="AD382" s="50">
        <v>1274</v>
      </c>
      <c r="AE382" s="50">
        <v>0</v>
      </c>
      <c r="AF382" s="50">
        <v>0</v>
      </c>
      <c r="AG382" s="50">
        <v>2</v>
      </c>
      <c r="AH382" s="48"/>
      <c r="AI382" s="50">
        <v>0</v>
      </c>
      <c r="AJ382" s="50">
        <v>0</v>
      </c>
      <c r="AK382" s="50">
        <v>0</v>
      </c>
      <c r="AL382" s="50">
        <v>0</v>
      </c>
      <c r="AM382" s="50">
        <v>0</v>
      </c>
      <c r="AN382" s="50">
        <v>0</v>
      </c>
      <c r="AO382" s="50">
        <v>0</v>
      </c>
      <c r="AP382" s="48"/>
      <c r="AQ382" s="48"/>
      <c r="AR382" s="48"/>
      <c r="AS382" s="48"/>
      <c r="AT382" s="48"/>
      <c r="AU382" s="50">
        <v>0.14299999999999999</v>
      </c>
      <c r="AV382" s="452" t="s">
        <v>2914</v>
      </c>
      <c r="AW382" s="453"/>
      <c r="AX382" s="453"/>
      <c r="AY382" s="453"/>
      <c r="AZ382" s="48" t="s">
        <v>1825</v>
      </c>
      <c r="BA382" s="48"/>
      <c r="BB382" s="48"/>
      <c r="BC382" s="48"/>
      <c r="BD382" s="48"/>
      <c r="BE382" s="48"/>
      <c r="BF382" s="48"/>
      <c r="BG382" s="48"/>
      <c r="BH382" s="48"/>
      <c r="BI382" s="48"/>
      <c r="BJ382" s="48"/>
      <c r="BK382" s="48"/>
      <c r="BL382" s="48"/>
      <c r="BM382" s="48"/>
      <c r="BN382" s="48"/>
      <c r="BO382" s="48"/>
      <c r="BP382" s="49" t="s">
        <v>2917</v>
      </c>
    </row>
    <row r="383" spans="1:68">
      <c r="A383" s="49" t="s">
        <v>2918</v>
      </c>
      <c r="B383" s="48" t="s">
        <v>321</v>
      </c>
      <c r="C383" s="50">
        <v>200</v>
      </c>
      <c r="D383" s="48" t="s">
        <v>315</v>
      </c>
      <c r="E383" s="452" t="s">
        <v>316</v>
      </c>
      <c r="F383" s="453"/>
      <c r="G383" s="48"/>
      <c r="H383" s="50">
        <v>0</v>
      </c>
      <c r="I383" s="50">
        <v>0</v>
      </c>
      <c r="J383" s="48"/>
      <c r="K383" s="50">
        <v>0</v>
      </c>
      <c r="L383" s="50">
        <v>0</v>
      </c>
      <c r="M383" s="48"/>
      <c r="N383" s="50">
        <v>0</v>
      </c>
      <c r="O383" s="48"/>
      <c r="P383" s="50">
        <v>0</v>
      </c>
      <c r="Q383" s="48"/>
      <c r="R383" s="50">
        <v>0</v>
      </c>
      <c r="S383" s="48"/>
      <c r="T383" s="50">
        <v>0</v>
      </c>
      <c r="U383" s="48"/>
      <c r="V383" s="48"/>
      <c r="W383" s="48"/>
      <c r="X383" s="48"/>
      <c r="Y383" s="48"/>
      <c r="Z383" s="48"/>
      <c r="AA383" s="48"/>
      <c r="AB383" s="48"/>
      <c r="AC383" s="48"/>
      <c r="AD383" s="50">
        <v>19790</v>
      </c>
      <c r="AE383" s="50">
        <v>0</v>
      </c>
      <c r="AF383" s="50">
        <v>0</v>
      </c>
      <c r="AG383" s="50">
        <v>1</v>
      </c>
      <c r="AH383" s="48"/>
      <c r="AI383" s="50">
        <v>0</v>
      </c>
      <c r="AJ383" s="50">
        <v>0</v>
      </c>
      <c r="AK383" s="50">
        <v>0</v>
      </c>
      <c r="AL383" s="50">
        <v>0</v>
      </c>
      <c r="AM383" s="50">
        <v>0</v>
      </c>
      <c r="AN383" s="50">
        <v>0</v>
      </c>
      <c r="AO383" s="50">
        <v>0</v>
      </c>
      <c r="AP383" s="48"/>
      <c r="AQ383" s="48"/>
      <c r="AR383" s="48"/>
      <c r="AS383" s="48"/>
      <c r="AT383" s="48"/>
      <c r="AU383" s="50">
        <v>0.16400000000000001</v>
      </c>
      <c r="AV383" s="452" t="s">
        <v>2919</v>
      </c>
      <c r="AW383" s="453"/>
      <c r="AX383" s="453"/>
      <c r="AY383" s="48"/>
      <c r="AZ383" s="48" t="s">
        <v>1825</v>
      </c>
      <c r="BA383" s="48"/>
      <c r="BB383" s="48"/>
      <c r="BC383" s="48"/>
      <c r="BD383" s="48"/>
      <c r="BE383" s="48"/>
      <c r="BF383" s="48"/>
      <c r="BG383" s="48"/>
      <c r="BH383" s="48"/>
      <c r="BI383" s="48"/>
      <c r="BJ383" s="48"/>
      <c r="BK383" s="48"/>
      <c r="BL383" s="48"/>
      <c r="BM383" s="48"/>
      <c r="BN383" s="48"/>
      <c r="BO383" s="48"/>
      <c r="BP383" s="49" t="s">
        <v>2918</v>
      </c>
    </row>
    <row r="384" spans="1:68">
      <c r="A384" s="49" t="s">
        <v>2920</v>
      </c>
      <c r="B384" s="48" t="s">
        <v>321</v>
      </c>
      <c r="C384" s="50">
        <v>200</v>
      </c>
      <c r="D384" s="48" t="s">
        <v>315</v>
      </c>
      <c r="E384" s="452" t="s">
        <v>316</v>
      </c>
      <c r="F384" s="453"/>
      <c r="G384" s="48"/>
      <c r="H384" s="50">
        <v>0</v>
      </c>
      <c r="I384" s="50">
        <v>0</v>
      </c>
      <c r="J384" s="48"/>
      <c r="K384" s="50">
        <v>0</v>
      </c>
      <c r="L384" s="50">
        <v>0</v>
      </c>
      <c r="M384" s="48"/>
      <c r="N384" s="50">
        <v>0</v>
      </c>
      <c r="O384" s="48"/>
      <c r="P384" s="50">
        <v>0</v>
      </c>
      <c r="Q384" s="48"/>
      <c r="R384" s="50">
        <v>0</v>
      </c>
      <c r="S384" s="48"/>
      <c r="T384" s="50">
        <v>0</v>
      </c>
      <c r="U384" s="48"/>
      <c r="V384" s="48"/>
      <c r="W384" s="48"/>
      <c r="X384" s="48"/>
      <c r="Y384" s="48"/>
      <c r="Z384" s="48"/>
      <c r="AA384" s="48"/>
      <c r="AB384" s="48"/>
      <c r="AC384" s="48"/>
      <c r="AD384" s="50">
        <v>21733</v>
      </c>
      <c r="AE384" s="50">
        <v>0</v>
      </c>
      <c r="AF384" s="50">
        <v>0</v>
      </c>
      <c r="AG384" s="50">
        <v>1</v>
      </c>
      <c r="AH384" s="48"/>
      <c r="AI384" s="50">
        <v>0</v>
      </c>
      <c r="AJ384" s="50">
        <v>0</v>
      </c>
      <c r="AK384" s="50">
        <v>0</v>
      </c>
      <c r="AL384" s="50">
        <v>0</v>
      </c>
      <c r="AM384" s="50">
        <v>0</v>
      </c>
      <c r="AN384" s="50">
        <v>0</v>
      </c>
      <c r="AO384" s="50">
        <v>0</v>
      </c>
      <c r="AP384" s="48"/>
      <c r="AQ384" s="48"/>
      <c r="AR384" s="48"/>
      <c r="AS384" s="48"/>
      <c r="AT384" s="48"/>
      <c r="AU384" s="50">
        <v>0.18</v>
      </c>
      <c r="AV384" s="452" t="s">
        <v>2919</v>
      </c>
      <c r="AW384" s="453"/>
      <c r="AX384" s="453"/>
      <c r="AY384" s="48"/>
      <c r="AZ384" s="48" t="s">
        <v>1825</v>
      </c>
      <c r="BA384" s="48"/>
      <c r="BB384" s="48"/>
      <c r="BC384" s="48"/>
      <c r="BD384" s="48"/>
      <c r="BE384" s="48"/>
      <c r="BF384" s="48"/>
      <c r="BG384" s="48"/>
      <c r="BH384" s="48"/>
      <c r="BI384" s="48"/>
      <c r="BJ384" s="48"/>
      <c r="BK384" s="48"/>
      <c r="BL384" s="48"/>
      <c r="BM384" s="48"/>
      <c r="BN384" s="48"/>
      <c r="BO384" s="48"/>
      <c r="BP384" s="49" t="s">
        <v>2920</v>
      </c>
    </row>
    <row r="385" spans="1:68">
      <c r="A385" s="49" t="s">
        <v>2921</v>
      </c>
      <c r="B385" s="48" t="s">
        <v>321</v>
      </c>
      <c r="C385" s="50">
        <v>200</v>
      </c>
      <c r="D385" s="48" t="s">
        <v>315</v>
      </c>
      <c r="E385" s="452" t="s">
        <v>316</v>
      </c>
      <c r="F385" s="453"/>
      <c r="G385" s="48"/>
      <c r="H385" s="50">
        <v>0</v>
      </c>
      <c r="I385" s="50">
        <v>0</v>
      </c>
      <c r="J385" s="48"/>
      <c r="K385" s="50">
        <v>0</v>
      </c>
      <c r="L385" s="50">
        <v>0</v>
      </c>
      <c r="M385" s="48"/>
      <c r="N385" s="50">
        <v>0</v>
      </c>
      <c r="O385" s="48"/>
      <c r="P385" s="50">
        <v>0</v>
      </c>
      <c r="Q385" s="48"/>
      <c r="R385" s="50">
        <v>0</v>
      </c>
      <c r="S385" s="48"/>
      <c r="T385" s="50">
        <v>0</v>
      </c>
      <c r="U385" s="48"/>
      <c r="V385" s="48"/>
      <c r="W385" s="48"/>
      <c r="X385" s="48"/>
      <c r="Y385" s="48"/>
      <c r="Z385" s="48"/>
      <c r="AA385" s="48"/>
      <c r="AB385" s="48"/>
      <c r="AC385" s="48"/>
      <c r="AD385" s="50">
        <v>17031</v>
      </c>
      <c r="AE385" s="50">
        <v>0</v>
      </c>
      <c r="AF385" s="50">
        <v>0</v>
      </c>
      <c r="AG385" s="50">
        <v>1</v>
      </c>
      <c r="AH385" s="48"/>
      <c r="AI385" s="50">
        <v>0</v>
      </c>
      <c r="AJ385" s="50">
        <v>0</v>
      </c>
      <c r="AK385" s="50">
        <v>0</v>
      </c>
      <c r="AL385" s="50">
        <v>0</v>
      </c>
      <c r="AM385" s="50">
        <v>0</v>
      </c>
      <c r="AN385" s="50">
        <v>0</v>
      </c>
      <c r="AO385" s="50">
        <v>0</v>
      </c>
      <c r="AP385" s="48"/>
      <c r="AQ385" s="48"/>
      <c r="AR385" s="48"/>
      <c r="AS385" s="48"/>
      <c r="AT385" s="48"/>
      <c r="AU385" s="50">
        <v>0.16300000000000001</v>
      </c>
      <c r="AV385" s="452" t="s">
        <v>2919</v>
      </c>
      <c r="AW385" s="453"/>
      <c r="AX385" s="453"/>
      <c r="AY385" s="48"/>
      <c r="AZ385" s="48" t="s">
        <v>1825</v>
      </c>
      <c r="BA385" s="48"/>
      <c r="BB385" s="48"/>
      <c r="BC385" s="48"/>
      <c r="BD385" s="48"/>
      <c r="BE385" s="48"/>
      <c r="BF385" s="48"/>
      <c r="BG385" s="48"/>
      <c r="BH385" s="48"/>
      <c r="BI385" s="48"/>
      <c r="BJ385" s="48"/>
      <c r="BK385" s="48"/>
      <c r="BL385" s="48"/>
      <c r="BM385" s="48"/>
      <c r="BN385" s="48"/>
      <c r="BO385" s="48"/>
      <c r="BP385" s="49" t="s">
        <v>2921</v>
      </c>
    </row>
    <row r="386" spans="1:68">
      <c r="A386" s="49" t="s">
        <v>2922</v>
      </c>
      <c r="B386" s="48" t="s">
        <v>321</v>
      </c>
      <c r="C386" s="50">
        <v>200</v>
      </c>
      <c r="D386" s="48" t="s">
        <v>315</v>
      </c>
      <c r="E386" s="452" t="s">
        <v>316</v>
      </c>
      <c r="F386" s="453"/>
      <c r="G386" s="48"/>
      <c r="H386" s="50">
        <v>0</v>
      </c>
      <c r="I386" s="50">
        <v>0</v>
      </c>
      <c r="J386" s="48"/>
      <c r="K386" s="50">
        <v>0</v>
      </c>
      <c r="L386" s="50">
        <v>0</v>
      </c>
      <c r="M386" s="48"/>
      <c r="N386" s="50">
        <v>0</v>
      </c>
      <c r="O386" s="48"/>
      <c r="P386" s="50">
        <v>0</v>
      </c>
      <c r="Q386" s="48"/>
      <c r="R386" s="50">
        <v>0</v>
      </c>
      <c r="S386" s="48"/>
      <c r="T386" s="50">
        <v>0</v>
      </c>
      <c r="U386" s="48"/>
      <c r="V386" s="48"/>
      <c r="W386" s="48"/>
      <c r="X386" s="48"/>
      <c r="Y386" s="48"/>
      <c r="Z386" s="48"/>
      <c r="AA386" s="48"/>
      <c r="AB386" s="48"/>
      <c r="AC386" s="48"/>
      <c r="AD386" s="50">
        <v>2092</v>
      </c>
      <c r="AE386" s="50">
        <v>0</v>
      </c>
      <c r="AF386" s="50">
        <v>0</v>
      </c>
      <c r="AG386" s="50">
        <v>1</v>
      </c>
      <c r="AH386" s="48"/>
      <c r="AI386" s="50">
        <v>0</v>
      </c>
      <c r="AJ386" s="50">
        <v>0</v>
      </c>
      <c r="AK386" s="50">
        <v>0</v>
      </c>
      <c r="AL386" s="50">
        <v>0</v>
      </c>
      <c r="AM386" s="50">
        <v>0</v>
      </c>
      <c r="AN386" s="50">
        <v>0</v>
      </c>
      <c r="AO386" s="50">
        <v>0</v>
      </c>
      <c r="AP386" s="48"/>
      <c r="AQ386" s="48"/>
      <c r="AR386" s="48"/>
      <c r="AS386" s="48"/>
      <c r="AT386" s="48"/>
      <c r="AU386" s="50">
        <v>0.16300000000000001</v>
      </c>
      <c r="AV386" s="452" t="s">
        <v>2919</v>
      </c>
      <c r="AW386" s="453"/>
      <c r="AX386" s="453"/>
      <c r="AY386" s="48"/>
      <c r="AZ386" s="48" t="s">
        <v>1825</v>
      </c>
      <c r="BA386" s="48"/>
      <c r="BB386" s="48"/>
      <c r="BC386" s="48"/>
      <c r="BD386" s="48"/>
      <c r="BE386" s="48"/>
      <c r="BF386" s="48"/>
      <c r="BG386" s="48"/>
      <c r="BH386" s="48"/>
      <c r="BI386" s="48"/>
      <c r="BJ386" s="48"/>
      <c r="BK386" s="48"/>
      <c r="BL386" s="48"/>
      <c r="BM386" s="48"/>
      <c r="BN386" s="48"/>
      <c r="BO386" s="48"/>
      <c r="BP386" s="49" t="s">
        <v>2922</v>
      </c>
    </row>
    <row r="387" spans="1:68">
      <c r="A387" s="49" t="s">
        <v>2923</v>
      </c>
      <c r="B387" s="48" t="s">
        <v>321</v>
      </c>
      <c r="C387" s="50">
        <v>200</v>
      </c>
      <c r="D387" s="48" t="s">
        <v>315</v>
      </c>
      <c r="E387" s="452" t="s">
        <v>316</v>
      </c>
      <c r="F387" s="453"/>
      <c r="G387" s="48"/>
      <c r="H387" s="50">
        <v>0</v>
      </c>
      <c r="I387" s="50">
        <v>0</v>
      </c>
      <c r="J387" s="48"/>
      <c r="K387" s="50">
        <v>0</v>
      </c>
      <c r="L387" s="50">
        <v>0</v>
      </c>
      <c r="M387" s="48"/>
      <c r="N387" s="50">
        <v>0</v>
      </c>
      <c r="O387" s="48"/>
      <c r="P387" s="50">
        <v>0</v>
      </c>
      <c r="Q387" s="48"/>
      <c r="R387" s="50">
        <v>0</v>
      </c>
      <c r="S387" s="48"/>
      <c r="T387" s="50">
        <v>0</v>
      </c>
      <c r="U387" s="48"/>
      <c r="V387" s="48"/>
      <c r="W387" s="48"/>
      <c r="X387" s="48"/>
      <c r="Y387" s="48"/>
      <c r="Z387" s="48"/>
      <c r="AA387" s="48"/>
      <c r="AB387" s="48"/>
      <c r="AC387" s="48"/>
      <c r="AD387" s="50">
        <v>3510</v>
      </c>
      <c r="AE387" s="50">
        <v>0</v>
      </c>
      <c r="AF387" s="50">
        <v>0</v>
      </c>
      <c r="AG387" s="50">
        <v>1</v>
      </c>
      <c r="AH387" s="48"/>
      <c r="AI387" s="50">
        <v>0</v>
      </c>
      <c r="AJ387" s="50">
        <v>0</v>
      </c>
      <c r="AK387" s="50">
        <v>0</v>
      </c>
      <c r="AL387" s="50">
        <v>0</v>
      </c>
      <c r="AM387" s="50">
        <v>0</v>
      </c>
      <c r="AN387" s="50">
        <v>0</v>
      </c>
      <c r="AO387" s="50">
        <v>0</v>
      </c>
      <c r="AP387" s="48"/>
      <c r="AQ387" s="48"/>
      <c r="AR387" s="48"/>
      <c r="AS387" s="48"/>
      <c r="AT387" s="48"/>
      <c r="AU387" s="50">
        <v>0.18</v>
      </c>
      <c r="AV387" s="452" t="s">
        <v>2919</v>
      </c>
      <c r="AW387" s="453"/>
      <c r="AX387" s="453"/>
      <c r="AY387" s="48"/>
      <c r="AZ387" s="48" t="s">
        <v>1825</v>
      </c>
      <c r="BA387" s="48"/>
      <c r="BB387" s="48"/>
      <c r="BC387" s="48"/>
      <c r="BD387" s="48"/>
      <c r="BE387" s="48"/>
      <c r="BF387" s="48"/>
      <c r="BG387" s="48"/>
      <c r="BH387" s="48"/>
      <c r="BI387" s="48"/>
      <c r="BJ387" s="48"/>
      <c r="BK387" s="48"/>
      <c r="BL387" s="48"/>
      <c r="BM387" s="48"/>
      <c r="BN387" s="48"/>
      <c r="BO387" s="48"/>
      <c r="BP387" s="49" t="s">
        <v>2923</v>
      </c>
    </row>
    <row r="388" spans="1:68">
      <c r="A388" s="49" t="s">
        <v>384</v>
      </c>
      <c r="B388" s="48" t="s">
        <v>321</v>
      </c>
      <c r="C388" s="50">
        <v>200</v>
      </c>
      <c r="D388" s="48" t="s">
        <v>315</v>
      </c>
      <c r="E388" s="452" t="s">
        <v>316</v>
      </c>
      <c r="F388" s="453"/>
      <c r="G388" s="48"/>
      <c r="H388" s="50">
        <v>0</v>
      </c>
      <c r="I388" s="50">
        <v>0</v>
      </c>
      <c r="J388" s="48"/>
      <c r="K388" s="50">
        <v>0</v>
      </c>
      <c r="L388" s="50">
        <v>0</v>
      </c>
      <c r="M388" s="48"/>
      <c r="N388" s="50">
        <v>0</v>
      </c>
      <c r="O388" s="48"/>
      <c r="P388" s="50">
        <v>0</v>
      </c>
      <c r="Q388" s="48"/>
      <c r="R388" s="50">
        <v>0</v>
      </c>
      <c r="S388" s="48"/>
      <c r="T388" s="50">
        <v>0</v>
      </c>
      <c r="U388" s="48"/>
      <c r="V388" s="48"/>
      <c r="W388" s="48"/>
      <c r="X388" s="48"/>
      <c r="Y388" s="48"/>
      <c r="Z388" s="48"/>
      <c r="AA388" s="48"/>
      <c r="AB388" s="48"/>
      <c r="AC388" s="48"/>
      <c r="AD388" s="50">
        <v>4609</v>
      </c>
      <c r="AE388" s="50">
        <v>0</v>
      </c>
      <c r="AF388" s="50">
        <v>0</v>
      </c>
      <c r="AG388" s="50">
        <v>1</v>
      </c>
      <c r="AH388" s="48"/>
      <c r="AI388" s="50">
        <v>0</v>
      </c>
      <c r="AJ388" s="50">
        <v>0</v>
      </c>
      <c r="AK388" s="50">
        <v>0</v>
      </c>
      <c r="AL388" s="50">
        <v>0</v>
      </c>
      <c r="AM388" s="50">
        <v>0</v>
      </c>
      <c r="AN388" s="50">
        <v>0</v>
      </c>
      <c r="AO388" s="50">
        <v>0</v>
      </c>
      <c r="AP388" s="48"/>
      <c r="AQ388" s="48"/>
      <c r="AR388" s="48"/>
      <c r="AS388" s="48"/>
      <c r="AT388" s="48"/>
      <c r="AU388" s="50">
        <v>0.25800000000000001</v>
      </c>
      <c r="AV388" s="452" t="s">
        <v>2919</v>
      </c>
      <c r="AW388" s="453"/>
      <c r="AX388" s="453"/>
      <c r="AY388" s="48"/>
      <c r="AZ388" s="48" t="s">
        <v>1825</v>
      </c>
      <c r="BA388" s="48"/>
      <c r="BB388" s="48"/>
      <c r="BC388" s="48"/>
      <c r="BD388" s="48"/>
      <c r="BE388" s="48"/>
      <c r="BF388" s="48"/>
      <c r="BG388" s="48"/>
      <c r="BH388" s="48"/>
      <c r="BI388" s="48"/>
      <c r="BJ388" s="48"/>
      <c r="BK388" s="48"/>
      <c r="BL388" s="48"/>
      <c r="BM388" s="48"/>
      <c r="BN388" s="48"/>
      <c r="BO388" s="48"/>
      <c r="BP388" s="49" t="s">
        <v>384</v>
      </c>
    </row>
    <row r="389" spans="1:68">
      <c r="A389" s="49" t="s">
        <v>2924</v>
      </c>
      <c r="B389" s="48" t="s">
        <v>321</v>
      </c>
      <c r="C389" s="50">
        <v>200</v>
      </c>
      <c r="D389" s="48" t="s">
        <v>315</v>
      </c>
      <c r="E389" s="452" t="s">
        <v>316</v>
      </c>
      <c r="F389" s="453"/>
      <c r="G389" s="48"/>
      <c r="H389" s="50">
        <v>0</v>
      </c>
      <c r="I389" s="50">
        <v>0</v>
      </c>
      <c r="J389" s="48"/>
      <c r="K389" s="50">
        <v>0</v>
      </c>
      <c r="L389" s="50">
        <v>0</v>
      </c>
      <c r="M389" s="48"/>
      <c r="N389" s="50">
        <v>0</v>
      </c>
      <c r="O389" s="48"/>
      <c r="P389" s="50">
        <v>0</v>
      </c>
      <c r="Q389" s="48"/>
      <c r="R389" s="50">
        <v>0</v>
      </c>
      <c r="S389" s="48"/>
      <c r="T389" s="50">
        <v>0</v>
      </c>
      <c r="U389" s="48"/>
      <c r="V389" s="48"/>
      <c r="W389" s="48"/>
      <c r="X389" s="48"/>
      <c r="Y389" s="48"/>
      <c r="Z389" s="48"/>
      <c r="AA389" s="48"/>
      <c r="AB389" s="48"/>
      <c r="AC389" s="48"/>
      <c r="AD389" s="50">
        <v>4205</v>
      </c>
      <c r="AE389" s="50">
        <v>0</v>
      </c>
      <c r="AF389" s="50">
        <v>0</v>
      </c>
      <c r="AG389" s="50">
        <v>1</v>
      </c>
      <c r="AH389" s="48"/>
      <c r="AI389" s="50">
        <v>0</v>
      </c>
      <c r="AJ389" s="50">
        <v>0</v>
      </c>
      <c r="AK389" s="50">
        <v>0</v>
      </c>
      <c r="AL389" s="50">
        <v>0</v>
      </c>
      <c r="AM389" s="50">
        <v>0</v>
      </c>
      <c r="AN389" s="50">
        <v>0</v>
      </c>
      <c r="AO389" s="50">
        <v>0</v>
      </c>
      <c r="AP389" s="48"/>
      <c r="AQ389" s="48"/>
      <c r="AR389" s="48"/>
      <c r="AS389" s="48"/>
      <c r="AT389" s="48"/>
      <c r="AU389" s="50">
        <v>0.16800000000000001</v>
      </c>
      <c r="AV389" s="452" t="s">
        <v>2919</v>
      </c>
      <c r="AW389" s="453"/>
      <c r="AX389" s="453"/>
      <c r="AY389" s="48"/>
      <c r="AZ389" s="48" t="s">
        <v>1825</v>
      </c>
      <c r="BA389" s="48"/>
      <c r="BB389" s="48"/>
      <c r="BC389" s="48"/>
      <c r="BD389" s="48"/>
      <c r="BE389" s="48"/>
      <c r="BF389" s="48"/>
      <c r="BG389" s="48"/>
      <c r="BH389" s="48"/>
      <c r="BI389" s="48"/>
      <c r="BJ389" s="48"/>
      <c r="BK389" s="48"/>
      <c r="BL389" s="48"/>
      <c r="BM389" s="48"/>
      <c r="BN389" s="48"/>
      <c r="BO389" s="48"/>
      <c r="BP389" s="49" t="s">
        <v>2924</v>
      </c>
    </row>
    <row r="390" spans="1:68">
      <c r="A390" s="49" t="s">
        <v>2925</v>
      </c>
      <c r="B390" s="48" t="s">
        <v>321</v>
      </c>
      <c r="C390" s="50">
        <v>200</v>
      </c>
      <c r="D390" s="48" t="s">
        <v>315</v>
      </c>
      <c r="E390" s="452" t="s">
        <v>316</v>
      </c>
      <c r="F390" s="453"/>
      <c r="G390" s="48"/>
      <c r="H390" s="50">
        <v>0</v>
      </c>
      <c r="I390" s="50">
        <v>0</v>
      </c>
      <c r="J390" s="48"/>
      <c r="K390" s="50">
        <v>0</v>
      </c>
      <c r="L390" s="50">
        <v>0</v>
      </c>
      <c r="M390" s="48"/>
      <c r="N390" s="50">
        <v>0</v>
      </c>
      <c r="O390" s="48"/>
      <c r="P390" s="50">
        <v>0</v>
      </c>
      <c r="Q390" s="48"/>
      <c r="R390" s="50">
        <v>0</v>
      </c>
      <c r="S390" s="48"/>
      <c r="T390" s="50">
        <v>0</v>
      </c>
      <c r="U390" s="48"/>
      <c r="V390" s="48"/>
      <c r="W390" s="48"/>
      <c r="X390" s="48"/>
      <c r="Y390" s="48"/>
      <c r="Z390" s="48"/>
      <c r="AA390" s="48"/>
      <c r="AB390" s="48"/>
      <c r="AC390" s="48"/>
      <c r="AD390" s="50">
        <v>1099</v>
      </c>
      <c r="AE390" s="50">
        <v>0</v>
      </c>
      <c r="AF390" s="50">
        <v>0</v>
      </c>
      <c r="AG390" s="50">
        <v>1</v>
      </c>
      <c r="AH390" s="48"/>
      <c r="AI390" s="50">
        <v>0</v>
      </c>
      <c r="AJ390" s="50">
        <v>0</v>
      </c>
      <c r="AK390" s="50">
        <v>0</v>
      </c>
      <c r="AL390" s="50">
        <v>0</v>
      </c>
      <c r="AM390" s="50">
        <v>0</v>
      </c>
      <c r="AN390" s="50">
        <v>0</v>
      </c>
      <c r="AO390" s="50">
        <v>0</v>
      </c>
      <c r="AP390" s="48"/>
      <c r="AQ390" s="48"/>
      <c r="AR390" s="48"/>
      <c r="AS390" s="48"/>
      <c r="AT390" s="48"/>
      <c r="AU390" s="50">
        <v>4.1000000000000002E-2</v>
      </c>
      <c r="AV390" s="452" t="s">
        <v>2919</v>
      </c>
      <c r="AW390" s="453"/>
      <c r="AX390" s="453"/>
      <c r="AY390" s="48"/>
      <c r="AZ390" s="48" t="s">
        <v>1825</v>
      </c>
      <c r="BA390" s="48"/>
      <c r="BB390" s="48"/>
      <c r="BC390" s="48"/>
      <c r="BD390" s="48"/>
      <c r="BE390" s="48"/>
      <c r="BF390" s="48"/>
      <c r="BG390" s="48"/>
      <c r="BH390" s="48"/>
      <c r="BI390" s="48"/>
      <c r="BJ390" s="48"/>
      <c r="BK390" s="48"/>
      <c r="BL390" s="48"/>
      <c r="BM390" s="48"/>
      <c r="BN390" s="48"/>
      <c r="BO390" s="48"/>
      <c r="BP390" s="49" t="s">
        <v>2925</v>
      </c>
    </row>
    <row r="391" spans="1:68">
      <c r="A391" s="49" t="s">
        <v>472</v>
      </c>
      <c r="B391" s="48" t="s">
        <v>321</v>
      </c>
      <c r="C391" s="50">
        <v>200</v>
      </c>
      <c r="D391" s="48" t="s">
        <v>315</v>
      </c>
      <c r="E391" s="452" t="s">
        <v>316</v>
      </c>
      <c r="F391" s="453"/>
      <c r="G391" s="48"/>
      <c r="H391" s="50">
        <v>0</v>
      </c>
      <c r="I391" s="50">
        <v>0</v>
      </c>
      <c r="J391" s="48"/>
      <c r="K391" s="50">
        <v>0</v>
      </c>
      <c r="L391" s="50">
        <v>0</v>
      </c>
      <c r="M391" s="48"/>
      <c r="N391" s="50">
        <v>0</v>
      </c>
      <c r="O391" s="48"/>
      <c r="P391" s="50">
        <v>0</v>
      </c>
      <c r="Q391" s="48"/>
      <c r="R391" s="50">
        <v>0</v>
      </c>
      <c r="S391" s="48"/>
      <c r="T391" s="50">
        <v>0</v>
      </c>
      <c r="U391" s="48"/>
      <c r="V391" s="48"/>
      <c r="W391" s="48"/>
      <c r="X391" s="48"/>
      <c r="Y391" s="48"/>
      <c r="Z391" s="48"/>
      <c r="AA391" s="48"/>
      <c r="AB391" s="48"/>
      <c r="AC391" s="48"/>
      <c r="AD391" s="50">
        <v>35516</v>
      </c>
      <c r="AE391" s="50">
        <v>0</v>
      </c>
      <c r="AF391" s="50">
        <v>0</v>
      </c>
      <c r="AG391" s="50">
        <v>1</v>
      </c>
      <c r="AH391" s="48"/>
      <c r="AI391" s="50">
        <v>0</v>
      </c>
      <c r="AJ391" s="50">
        <v>0</v>
      </c>
      <c r="AK391" s="50">
        <v>0</v>
      </c>
      <c r="AL391" s="50">
        <v>0</v>
      </c>
      <c r="AM391" s="50">
        <v>0</v>
      </c>
      <c r="AN391" s="50">
        <v>0</v>
      </c>
      <c r="AO391" s="50">
        <v>0</v>
      </c>
      <c r="AP391" s="48"/>
      <c r="AQ391" s="48"/>
      <c r="AR391" s="48"/>
      <c r="AS391" s="48"/>
      <c r="AT391" s="48"/>
      <c r="AU391" s="50">
        <v>0.16600000000000001</v>
      </c>
      <c r="AV391" s="452" t="s">
        <v>2919</v>
      </c>
      <c r="AW391" s="453"/>
      <c r="AX391" s="453"/>
      <c r="AY391" s="48"/>
      <c r="AZ391" s="48" t="s">
        <v>1825</v>
      </c>
      <c r="BA391" s="48"/>
      <c r="BB391" s="48"/>
      <c r="BC391" s="48"/>
      <c r="BD391" s="48"/>
      <c r="BE391" s="48"/>
      <c r="BF391" s="48"/>
      <c r="BG391" s="48"/>
      <c r="BH391" s="48"/>
      <c r="BI391" s="48"/>
      <c r="BJ391" s="48"/>
      <c r="BK391" s="48"/>
      <c r="BL391" s="48"/>
      <c r="BM391" s="48"/>
      <c r="BN391" s="48"/>
      <c r="BO391" s="48"/>
      <c r="BP391" s="49" t="s">
        <v>472</v>
      </c>
    </row>
    <row r="392" spans="1:68">
      <c r="A392" s="49" t="s">
        <v>368</v>
      </c>
      <c r="B392" s="48" t="s">
        <v>321</v>
      </c>
      <c r="C392" s="50">
        <v>200</v>
      </c>
      <c r="D392" s="48" t="s">
        <v>315</v>
      </c>
      <c r="E392" s="452" t="s">
        <v>316</v>
      </c>
      <c r="F392" s="453"/>
      <c r="G392" s="48"/>
      <c r="H392" s="50">
        <v>0</v>
      </c>
      <c r="I392" s="50">
        <v>0</v>
      </c>
      <c r="J392" s="48"/>
      <c r="K392" s="50">
        <v>0</v>
      </c>
      <c r="L392" s="50">
        <v>0</v>
      </c>
      <c r="M392" s="48"/>
      <c r="N392" s="50">
        <v>0</v>
      </c>
      <c r="O392" s="48"/>
      <c r="P392" s="50">
        <v>0</v>
      </c>
      <c r="Q392" s="48"/>
      <c r="R392" s="50">
        <v>0</v>
      </c>
      <c r="S392" s="48"/>
      <c r="T392" s="50">
        <v>0</v>
      </c>
      <c r="U392" s="48"/>
      <c r="V392" s="48"/>
      <c r="W392" s="48"/>
      <c r="X392" s="48"/>
      <c r="Y392" s="48"/>
      <c r="Z392" s="48"/>
      <c r="AA392" s="48"/>
      <c r="AB392" s="48"/>
      <c r="AC392" s="48"/>
      <c r="AD392" s="50">
        <v>2993</v>
      </c>
      <c r="AE392" s="50">
        <v>0</v>
      </c>
      <c r="AF392" s="50">
        <v>0</v>
      </c>
      <c r="AG392" s="50">
        <v>1</v>
      </c>
      <c r="AH392" s="48"/>
      <c r="AI392" s="50">
        <v>0</v>
      </c>
      <c r="AJ392" s="50">
        <v>0</v>
      </c>
      <c r="AK392" s="50">
        <v>0</v>
      </c>
      <c r="AL392" s="50">
        <v>0</v>
      </c>
      <c r="AM392" s="50">
        <v>0</v>
      </c>
      <c r="AN392" s="50">
        <v>0</v>
      </c>
      <c r="AO392" s="50">
        <v>0</v>
      </c>
      <c r="AP392" s="48"/>
      <c r="AQ392" s="48"/>
      <c r="AR392" s="48"/>
      <c r="AS392" s="48"/>
      <c r="AT392" s="48"/>
      <c r="AU392" s="50">
        <v>0.17599999999999999</v>
      </c>
      <c r="AV392" s="452" t="s">
        <v>2919</v>
      </c>
      <c r="AW392" s="453"/>
      <c r="AX392" s="453"/>
      <c r="AY392" s="48"/>
      <c r="AZ392" s="48" t="s">
        <v>1825</v>
      </c>
      <c r="BA392" s="48"/>
      <c r="BB392" s="48"/>
      <c r="BC392" s="48"/>
      <c r="BD392" s="48"/>
      <c r="BE392" s="48"/>
      <c r="BF392" s="48"/>
      <c r="BG392" s="48"/>
      <c r="BH392" s="48"/>
      <c r="BI392" s="48"/>
      <c r="BJ392" s="48"/>
      <c r="BK392" s="48"/>
      <c r="BL392" s="48"/>
      <c r="BM392" s="48"/>
      <c r="BN392" s="48"/>
      <c r="BO392" s="48"/>
      <c r="BP392" s="49" t="s">
        <v>368</v>
      </c>
    </row>
    <row r="393" spans="1:68">
      <c r="A393" s="49" t="s">
        <v>2926</v>
      </c>
      <c r="B393" s="48" t="s">
        <v>321</v>
      </c>
      <c r="C393" s="50">
        <v>200</v>
      </c>
      <c r="D393" s="48" t="s">
        <v>315</v>
      </c>
      <c r="E393" s="452" t="s">
        <v>316</v>
      </c>
      <c r="F393" s="453"/>
      <c r="G393" s="48"/>
      <c r="H393" s="50">
        <v>0</v>
      </c>
      <c r="I393" s="50">
        <v>0</v>
      </c>
      <c r="J393" s="48"/>
      <c r="K393" s="50">
        <v>0</v>
      </c>
      <c r="L393" s="50">
        <v>0</v>
      </c>
      <c r="M393" s="48"/>
      <c r="N393" s="50">
        <v>0</v>
      </c>
      <c r="O393" s="48"/>
      <c r="P393" s="50">
        <v>0</v>
      </c>
      <c r="Q393" s="48"/>
      <c r="R393" s="50">
        <v>0</v>
      </c>
      <c r="S393" s="48"/>
      <c r="T393" s="50">
        <v>0</v>
      </c>
      <c r="U393" s="48"/>
      <c r="V393" s="48"/>
      <c r="W393" s="48"/>
      <c r="X393" s="48"/>
      <c r="Y393" s="48"/>
      <c r="Z393" s="48"/>
      <c r="AA393" s="48"/>
      <c r="AB393" s="48"/>
      <c r="AC393" s="48"/>
      <c r="AD393" s="50">
        <v>16185</v>
      </c>
      <c r="AE393" s="50">
        <v>0</v>
      </c>
      <c r="AF393" s="50">
        <v>0</v>
      </c>
      <c r="AG393" s="50">
        <v>1</v>
      </c>
      <c r="AH393" s="48"/>
      <c r="AI393" s="50">
        <v>0</v>
      </c>
      <c r="AJ393" s="50">
        <v>0</v>
      </c>
      <c r="AK393" s="50">
        <v>0</v>
      </c>
      <c r="AL393" s="50">
        <v>0</v>
      </c>
      <c r="AM393" s="50">
        <v>0</v>
      </c>
      <c r="AN393" s="50">
        <v>0</v>
      </c>
      <c r="AO393" s="50">
        <v>0</v>
      </c>
      <c r="AP393" s="48"/>
      <c r="AQ393" s="48"/>
      <c r="AR393" s="48"/>
      <c r="AS393" s="48"/>
      <c r="AT393" s="48"/>
      <c r="AU393" s="50">
        <v>0.17199999999999999</v>
      </c>
      <c r="AV393" s="452" t="s">
        <v>2927</v>
      </c>
      <c r="AW393" s="453"/>
      <c r="AX393" s="453"/>
      <c r="AY393" s="48"/>
      <c r="AZ393" s="48" t="s">
        <v>1825</v>
      </c>
      <c r="BA393" s="48"/>
      <c r="BB393" s="48"/>
      <c r="BC393" s="48"/>
      <c r="BD393" s="48"/>
      <c r="BE393" s="48"/>
      <c r="BF393" s="48"/>
      <c r="BG393" s="48"/>
      <c r="BH393" s="48"/>
      <c r="BI393" s="48"/>
      <c r="BJ393" s="48"/>
      <c r="BK393" s="48"/>
      <c r="BL393" s="48"/>
      <c r="BM393" s="48"/>
      <c r="BN393" s="48"/>
      <c r="BO393" s="48"/>
      <c r="BP393" s="49" t="s">
        <v>2926</v>
      </c>
    </row>
    <row r="394" spans="1:68">
      <c r="A394" s="49" t="s">
        <v>2928</v>
      </c>
      <c r="B394" s="48" t="s">
        <v>321</v>
      </c>
      <c r="C394" s="50">
        <v>200</v>
      </c>
      <c r="D394" s="48" t="s">
        <v>315</v>
      </c>
      <c r="E394" s="452" t="s">
        <v>316</v>
      </c>
      <c r="F394" s="453"/>
      <c r="G394" s="48"/>
      <c r="H394" s="50">
        <v>0</v>
      </c>
      <c r="I394" s="50">
        <v>0</v>
      </c>
      <c r="J394" s="48"/>
      <c r="K394" s="50">
        <v>0</v>
      </c>
      <c r="L394" s="50">
        <v>0</v>
      </c>
      <c r="M394" s="48"/>
      <c r="N394" s="50">
        <v>0</v>
      </c>
      <c r="O394" s="48"/>
      <c r="P394" s="50">
        <v>0</v>
      </c>
      <c r="Q394" s="48"/>
      <c r="R394" s="50">
        <v>0</v>
      </c>
      <c r="S394" s="48"/>
      <c r="T394" s="50">
        <v>0</v>
      </c>
      <c r="U394" s="48"/>
      <c r="V394" s="48"/>
      <c r="W394" s="48"/>
      <c r="X394" s="48"/>
      <c r="Y394" s="48"/>
      <c r="Z394" s="48"/>
      <c r="AA394" s="48"/>
      <c r="AB394" s="48"/>
      <c r="AC394" s="48"/>
      <c r="AD394" s="50">
        <v>38838</v>
      </c>
      <c r="AE394" s="50">
        <v>0</v>
      </c>
      <c r="AF394" s="50">
        <v>0</v>
      </c>
      <c r="AG394" s="50">
        <v>1</v>
      </c>
      <c r="AH394" s="48"/>
      <c r="AI394" s="50">
        <v>0</v>
      </c>
      <c r="AJ394" s="50">
        <v>0</v>
      </c>
      <c r="AK394" s="50">
        <v>0</v>
      </c>
      <c r="AL394" s="50">
        <v>0</v>
      </c>
      <c r="AM394" s="50">
        <v>0</v>
      </c>
      <c r="AN394" s="50">
        <v>0</v>
      </c>
      <c r="AO394" s="50">
        <v>0</v>
      </c>
      <c r="AP394" s="48"/>
      <c r="AQ394" s="48"/>
      <c r="AR394" s="48"/>
      <c r="AS394" s="48"/>
      <c r="AT394" s="48"/>
      <c r="AU394" s="50">
        <v>0.182</v>
      </c>
      <c r="AV394" s="452" t="s">
        <v>2927</v>
      </c>
      <c r="AW394" s="453"/>
      <c r="AX394" s="453"/>
      <c r="AY394" s="48"/>
      <c r="AZ394" s="48" t="s">
        <v>1825</v>
      </c>
      <c r="BA394" s="48"/>
      <c r="BB394" s="48"/>
      <c r="BC394" s="48"/>
      <c r="BD394" s="48"/>
      <c r="BE394" s="48"/>
      <c r="BF394" s="48"/>
      <c r="BG394" s="48"/>
      <c r="BH394" s="48"/>
      <c r="BI394" s="48"/>
      <c r="BJ394" s="48"/>
      <c r="BK394" s="48"/>
      <c r="BL394" s="48"/>
      <c r="BM394" s="48"/>
      <c r="BN394" s="48"/>
      <c r="BO394" s="48"/>
      <c r="BP394" s="49" t="s">
        <v>2928</v>
      </c>
    </row>
    <row r="395" spans="1:68">
      <c r="A395" s="49" t="s">
        <v>2929</v>
      </c>
      <c r="B395" s="48" t="s">
        <v>321</v>
      </c>
      <c r="C395" s="50">
        <v>200</v>
      </c>
      <c r="D395" s="48" t="s">
        <v>315</v>
      </c>
      <c r="E395" s="452" t="s">
        <v>316</v>
      </c>
      <c r="F395" s="453"/>
      <c r="G395" s="48"/>
      <c r="H395" s="50">
        <v>0</v>
      </c>
      <c r="I395" s="50">
        <v>0</v>
      </c>
      <c r="J395" s="48"/>
      <c r="K395" s="50">
        <v>0</v>
      </c>
      <c r="L395" s="50">
        <v>0</v>
      </c>
      <c r="M395" s="48"/>
      <c r="N395" s="50">
        <v>0</v>
      </c>
      <c r="O395" s="48"/>
      <c r="P395" s="50">
        <v>0</v>
      </c>
      <c r="Q395" s="48"/>
      <c r="R395" s="50">
        <v>0</v>
      </c>
      <c r="S395" s="48"/>
      <c r="T395" s="50">
        <v>0</v>
      </c>
      <c r="U395" s="48"/>
      <c r="V395" s="48"/>
      <c r="W395" s="48"/>
      <c r="X395" s="48"/>
      <c r="Y395" s="48"/>
      <c r="Z395" s="48"/>
      <c r="AA395" s="48"/>
      <c r="AB395" s="48"/>
      <c r="AC395" s="48"/>
      <c r="AD395" s="50">
        <v>2442</v>
      </c>
      <c r="AE395" s="50">
        <v>0</v>
      </c>
      <c r="AF395" s="50">
        <v>0</v>
      </c>
      <c r="AG395" s="50">
        <v>1</v>
      </c>
      <c r="AH395" s="48"/>
      <c r="AI395" s="50">
        <v>0</v>
      </c>
      <c r="AJ395" s="50">
        <v>0</v>
      </c>
      <c r="AK395" s="50">
        <v>0</v>
      </c>
      <c r="AL395" s="50">
        <v>0</v>
      </c>
      <c r="AM395" s="50">
        <v>0</v>
      </c>
      <c r="AN395" s="50">
        <v>0</v>
      </c>
      <c r="AO395" s="50">
        <v>0</v>
      </c>
      <c r="AP395" s="48"/>
      <c r="AQ395" s="48"/>
      <c r="AR395" s="48"/>
      <c r="AS395" s="48"/>
      <c r="AT395" s="48"/>
      <c r="AU395" s="50">
        <v>0.17399999999999999</v>
      </c>
      <c r="AV395" s="452" t="s">
        <v>2927</v>
      </c>
      <c r="AW395" s="453"/>
      <c r="AX395" s="453"/>
      <c r="AY395" s="48"/>
      <c r="AZ395" s="48" t="s">
        <v>1825</v>
      </c>
      <c r="BA395" s="48"/>
      <c r="BB395" s="48"/>
      <c r="BC395" s="48"/>
      <c r="BD395" s="48"/>
      <c r="BE395" s="48"/>
      <c r="BF395" s="48"/>
      <c r="BG395" s="48"/>
      <c r="BH395" s="48"/>
      <c r="BI395" s="48"/>
      <c r="BJ395" s="48"/>
      <c r="BK395" s="48"/>
      <c r="BL395" s="48"/>
      <c r="BM395" s="48"/>
      <c r="BN395" s="48"/>
      <c r="BO395" s="48"/>
      <c r="BP395" s="49" t="s">
        <v>2929</v>
      </c>
    </row>
    <row r="396" spans="1:68">
      <c r="A396" s="49" t="s">
        <v>457</v>
      </c>
      <c r="B396" s="48" t="s">
        <v>321</v>
      </c>
      <c r="C396" s="50">
        <v>200</v>
      </c>
      <c r="D396" s="48" t="s">
        <v>315</v>
      </c>
      <c r="E396" s="452" t="s">
        <v>316</v>
      </c>
      <c r="F396" s="453"/>
      <c r="G396" s="48"/>
      <c r="H396" s="50">
        <v>0</v>
      </c>
      <c r="I396" s="50">
        <v>0</v>
      </c>
      <c r="J396" s="48"/>
      <c r="K396" s="50">
        <v>0</v>
      </c>
      <c r="L396" s="50">
        <v>0</v>
      </c>
      <c r="M396" s="48"/>
      <c r="N396" s="50">
        <v>0</v>
      </c>
      <c r="O396" s="48"/>
      <c r="P396" s="50">
        <v>0</v>
      </c>
      <c r="Q396" s="48"/>
      <c r="R396" s="50">
        <v>0</v>
      </c>
      <c r="S396" s="48"/>
      <c r="T396" s="50">
        <v>0</v>
      </c>
      <c r="U396" s="48"/>
      <c r="V396" s="48"/>
      <c r="W396" s="48"/>
      <c r="X396" s="48"/>
      <c r="Y396" s="48"/>
      <c r="Z396" s="48"/>
      <c r="AA396" s="48"/>
      <c r="AB396" s="48"/>
      <c r="AC396" s="48"/>
      <c r="AD396" s="50">
        <v>7157</v>
      </c>
      <c r="AE396" s="50">
        <v>0</v>
      </c>
      <c r="AF396" s="50">
        <v>0</v>
      </c>
      <c r="AG396" s="50">
        <v>1</v>
      </c>
      <c r="AH396" s="48"/>
      <c r="AI396" s="50">
        <v>0</v>
      </c>
      <c r="AJ396" s="50">
        <v>0</v>
      </c>
      <c r="AK396" s="50">
        <v>0</v>
      </c>
      <c r="AL396" s="50">
        <v>0</v>
      </c>
      <c r="AM396" s="50">
        <v>0</v>
      </c>
      <c r="AN396" s="50">
        <v>0</v>
      </c>
      <c r="AO396" s="50">
        <v>0</v>
      </c>
      <c r="AP396" s="48"/>
      <c r="AQ396" s="48"/>
      <c r="AR396" s="48"/>
      <c r="AS396" s="48"/>
      <c r="AT396" s="48"/>
      <c r="AU396" s="50">
        <v>0.17499999999999999</v>
      </c>
      <c r="AV396" s="452" t="s">
        <v>2927</v>
      </c>
      <c r="AW396" s="453"/>
      <c r="AX396" s="453"/>
      <c r="AY396" s="48"/>
      <c r="AZ396" s="48" t="s">
        <v>1825</v>
      </c>
      <c r="BA396" s="48"/>
      <c r="BB396" s="48"/>
      <c r="BC396" s="48"/>
      <c r="BD396" s="48"/>
      <c r="BE396" s="48"/>
      <c r="BF396" s="48"/>
      <c r="BG396" s="48"/>
      <c r="BH396" s="48"/>
      <c r="BI396" s="48"/>
      <c r="BJ396" s="48"/>
      <c r="BK396" s="48"/>
      <c r="BL396" s="48"/>
      <c r="BM396" s="48"/>
      <c r="BN396" s="48"/>
      <c r="BO396" s="48"/>
      <c r="BP396" s="49" t="s">
        <v>457</v>
      </c>
    </row>
    <row r="397" spans="1:68">
      <c r="A397" s="49" t="s">
        <v>2930</v>
      </c>
      <c r="B397" s="48" t="s">
        <v>321</v>
      </c>
      <c r="C397" s="50">
        <v>200</v>
      </c>
      <c r="D397" s="48" t="s">
        <v>315</v>
      </c>
      <c r="E397" s="452" t="s">
        <v>316</v>
      </c>
      <c r="F397" s="453"/>
      <c r="G397" s="48"/>
      <c r="H397" s="50">
        <v>0</v>
      </c>
      <c r="I397" s="50">
        <v>0</v>
      </c>
      <c r="J397" s="48"/>
      <c r="K397" s="50">
        <v>0</v>
      </c>
      <c r="L397" s="50">
        <v>0</v>
      </c>
      <c r="M397" s="48"/>
      <c r="N397" s="50">
        <v>0</v>
      </c>
      <c r="O397" s="48"/>
      <c r="P397" s="50">
        <v>0</v>
      </c>
      <c r="Q397" s="48"/>
      <c r="R397" s="50">
        <v>0</v>
      </c>
      <c r="S397" s="48"/>
      <c r="T397" s="50">
        <v>0</v>
      </c>
      <c r="U397" s="48"/>
      <c r="V397" s="48"/>
      <c r="W397" s="48"/>
      <c r="X397" s="48"/>
      <c r="Y397" s="48"/>
      <c r="Z397" s="48"/>
      <c r="AA397" s="48"/>
      <c r="AB397" s="48"/>
      <c r="AC397" s="48"/>
      <c r="AD397" s="50">
        <v>1895</v>
      </c>
      <c r="AE397" s="50">
        <v>0</v>
      </c>
      <c r="AF397" s="50">
        <v>0</v>
      </c>
      <c r="AG397" s="50">
        <v>1</v>
      </c>
      <c r="AH397" s="48"/>
      <c r="AI397" s="50">
        <v>0</v>
      </c>
      <c r="AJ397" s="50">
        <v>0</v>
      </c>
      <c r="AK397" s="50">
        <v>0</v>
      </c>
      <c r="AL397" s="50">
        <v>0</v>
      </c>
      <c r="AM397" s="50">
        <v>0</v>
      </c>
      <c r="AN397" s="50">
        <v>0</v>
      </c>
      <c r="AO397" s="50">
        <v>0</v>
      </c>
      <c r="AP397" s="48"/>
      <c r="AQ397" s="48"/>
      <c r="AR397" s="48"/>
      <c r="AS397" s="48"/>
      <c r="AT397" s="48"/>
      <c r="AU397" s="50">
        <v>0.191</v>
      </c>
      <c r="AV397" s="452" t="s">
        <v>2927</v>
      </c>
      <c r="AW397" s="453"/>
      <c r="AX397" s="453"/>
      <c r="AY397" s="48"/>
      <c r="AZ397" s="48" t="s">
        <v>1825</v>
      </c>
      <c r="BA397" s="48"/>
      <c r="BB397" s="48"/>
      <c r="BC397" s="48"/>
      <c r="BD397" s="48"/>
      <c r="BE397" s="48"/>
      <c r="BF397" s="48"/>
      <c r="BG397" s="48"/>
      <c r="BH397" s="48"/>
      <c r="BI397" s="48"/>
      <c r="BJ397" s="48"/>
      <c r="BK397" s="48"/>
      <c r="BL397" s="48"/>
      <c r="BM397" s="48"/>
      <c r="BN397" s="48"/>
      <c r="BO397" s="48"/>
      <c r="BP397" s="49" t="s">
        <v>2930</v>
      </c>
    </row>
    <row r="398" spans="1:68">
      <c r="A398" s="49" t="s">
        <v>2931</v>
      </c>
      <c r="B398" s="48" t="s">
        <v>321</v>
      </c>
      <c r="C398" s="50">
        <v>200</v>
      </c>
      <c r="D398" s="48" t="s">
        <v>315</v>
      </c>
      <c r="E398" s="452" t="s">
        <v>316</v>
      </c>
      <c r="F398" s="453"/>
      <c r="G398" s="48"/>
      <c r="H398" s="50">
        <v>0</v>
      </c>
      <c r="I398" s="50">
        <v>0</v>
      </c>
      <c r="J398" s="48"/>
      <c r="K398" s="50">
        <v>0</v>
      </c>
      <c r="L398" s="50">
        <v>0</v>
      </c>
      <c r="M398" s="48"/>
      <c r="N398" s="50">
        <v>0</v>
      </c>
      <c r="O398" s="48"/>
      <c r="P398" s="50">
        <v>0</v>
      </c>
      <c r="Q398" s="48"/>
      <c r="R398" s="50">
        <v>0</v>
      </c>
      <c r="S398" s="48"/>
      <c r="T398" s="50">
        <v>0</v>
      </c>
      <c r="U398" s="48"/>
      <c r="V398" s="48"/>
      <c r="W398" s="48"/>
      <c r="X398" s="48"/>
      <c r="Y398" s="48"/>
      <c r="Z398" s="48"/>
      <c r="AA398" s="48"/>
      <c r="AB398" s="48"/>
      <c r="AC398" s="48"/>
      <c r="AD398" s="50">
        <v>4659</v>
      </c>
      <c r="AE398" s="50">
        <v>0</v>
      </c>
      <c r="AF398" s="50">
        <v>0</v>
      </c>
      <c r="AG398" s="50">
        <v>1</v>
      </c>
      <c r="AH398" s="48"/>
      <c r="AI398" s="50">
        <v>0</v>
      </c>
      <c r="AJ398" s="50">
        <v>0</v>
      </c>
      <c r="AK398" s="50">
        <v>0</v>
      </c>
      <c r="AL398" s="50">
        <v>0</v>
      </c>
      <c r="AM398" s="50">
        <v>0</v>
      </c>
      <c r="AN398" s="50">
        <v>0</v>
      </c>
      <c r="AO398" s="50">
        <v>0</v>
      </c>
      <c r="AP398" s="48"/>
      <c r="AQ398" s="48"/>
      <c r="AR398" s="48"/>
      <c r="AS398" s="48"/>
      <c r="AT398" s="48"/>
      <c r="AU398" s="50">
        <v>0.182</v>
      </c>
      <c r="AV398" s="452" t="s">
        <v>2932</v>
      </c>
      <c r="AW398" s="453"/>
      <c r="AX398" s="453"/>
      <c r="AY398" s="48"/>
      <c r="AZ398" s="48" t="s">
        <v>1825</v>
      </c>
      <c r="BA398" s="48"/>
      <c r="BB398" s="48"/>
      <c r="BC398" s="48"/>
      <c r="BD398" s="48"/>
      <c r="BE398" s="48"/>
      <c r="BF398" s="48"/>
      <c r="BG398" s="48"/>
      <c r="BH398" s="48"/>
      <c r="BI398" s="48"/>
      <c r="BJ398" s="48"/>
      <c r="BK398" s="48"/>
      <c r="BL398" s="48"/>
      <c r="BM398" s="48"/>
      <c r="BN398" s="48"/>
      <c r="BO398" s="48"/>
      <c r="BP398" s="49" t="s">
        <v>2931</v>
      </c>
    </row>
    <row r="399" spans="1:68">
      <c r="A399" s="49" t="s">
        <v>2933</v>
      </c>
      <c r="B399" s="48" t="s">
        <v>321</v>
      </c>
      <c r="C399" s="50">
        <v>200</v>
      </c>
      <c r="D399" s="48" t="s">
        <v>315</v>
      </c>
      <c r="E399" s="452" t="s">
        <v>316</v>
      </c>
      <c r="F399" s="453"/>
      <c r="G399" s="48"/>
      <c r="H399" s="50">
        <v>0</v>
      </c>
      <c r="I399" s="50">
        <v>0</v>
      </c>
      <c r="J399" s="48"/>
      <c r="K399" s="50">
        <v>0</v>
      </c>
      <c r="L399" s="50">
        <v>0</v>
      </c>
      <c r="M399" s="48"/>
      <c r="N399" s="50">
        <v>0</v>
      </c>
      <c r="O399" s="48"/>
      <c r="P399" s="50">
        <v>0</v>
      </c>
      <c r="Q399" s="48"/>
      <c r="R399" s="50">
        <v>0</v>
      </c>
      <c r="S399" s="48"/>
      <c r="T399" s="50">
        <v>0</v>
      </c>
      <c r="U399" s="48"/>
      <c r="V399" s="48"/>
      <c r="W399" s="48"/>
      <c r="X399" s="48"/>
      <c r="Y399" s="48"/>
      <c r="Z399" s="48"/>
      <c r="AA399" s="48"/>
      <c r="AB399" s="48"/>
      <c r="AC399" s="48"/>
      <c r="AD399" s="50">
        <v>21685</v>
      </c>
      <c r="AE399" s="50">
        <v>0</v>
      </c>
      <c r="AF399" s="50">
        <v>0</v>
      </c>
      <c r="AG399" s="50">
        <v>1</v>
      </c>
      <c r="AH399" s="48"/>
      <c r="AI399" s="50">
        <v>0</v>
      </c>
      <c r="AJ399" s="50">
        <v>0</v>
      </c>
      <c r="AK399" s="50">
        <v>0</v>
      </c>
      <c r="AL399" s="50">
        <v>0</v>
      </c>
      <c r="AM399" s="50">
        <v>0</v>
      </c>
      <c r="AN399" s="50">
        <v>0</v>
      </c>
      <c r="AO399" s="50">
        <v>0</v>
      </c>
      <c r="AP399" s="48"/>
      <c r="AQ399" s="48"/>
      <c r="AR399" s="48"/>
      <c r="AS399" s="48"/>
      <c r="AT399" s="48"/>
      <c r="AU399" s="50">
        <v>0.20399999999999999</v>
      </c>
      <c r="AV399" s="452" t="s">
        <v>2934</v>
      </c>
      <c r="AW399" s="453"/>
      <c r="AX399" s="453"/>
      <c r="AY399" s="48"/>
      <c r="AZ399" s="48" t="s">
        <v>1825</v>
      </c>
      <c r="BA399" s="48"/>
      <c r="BB399" s="48"/>
      <c r="BC399" s="48"/>
      <c r="BD399" s="48"/>
      <c r="BE399" s="48"/>
      <c r="BF399" s="48"/>
      <c r="BG399" s="48"/>
      <c r="BH399" s="48"/>
      <c r="BI399" s="48"/>
      <c r="BJ399" s="48"/>
      <c r="BK399" s="48"/>
      <c r="BL399" s="48"/>
      <c r="BM399" s="48"/>
      <c r="BN399" s="48"/>
      <c r="BO399" s="48"/>
      <c r="BP399" s="49" t="s">
        <v>2933</v>
      </c>
    </row>
    <row r="400" spans="1:68">
      <c r="A400" s="49" t="s">
        <v>423</v>
      </c>
      <c r="B400" s="48" t="s">
        <v>321</v>
      </c>
      <c r="C400" s="50">
        <v>200</v>
      </c>
      <c r="D400" s="48" t="s">
        <v>315</v>
      </c>
      <c r="E400" s="452" t="s">
        <v>316</v>
      </c>
      <c r="F400" s="453"/>
      <c r="G400" s="48"/>
      <c r="H400" s="50">
        <v>0</v>
      </c>
      <c r="I400" s="50">
        <v>0</v>
      </c>
      <c r="J400" s="48"/>
      <c r="K400" s="50">
        <v>0</v>
      </c>
      <c r="L400" s="50">
        <v>0</v>
      </c>
      <c r="M400" s="48"/>
      <c r="N400" s="50">
        <v>0</v>
      </c>
      <c r="O400" s="48"/>
      <c r="P400" s="50">
        <v>0</v>
      </c>
      <c r="Q400" s="48"/>
      <c r="R400" s="50">
        <v>0</v>
      </c>
      <c r="S400" s="48"/>
      <c r="T400" s="50">
        <v>0</v>
      </c>
      <c r="U400" s="48"/>
      <c r="V400" s="48"/>
      <c r="W400" s="48"/>
      <c r="X400" s="48"/>
      <c r="Y400" s="48"/>
      <c r="Z400" s="48"/>
      <c r="AA400" s="48"/>
      <c r="AB400" s="48"/>
      <c r="AC400" s="48"/>
      <c r="AD400" s="50">
        <v>10434</v>
      </c>
      <c r="AE400" s="50">
        <v>0</v>
      </c>
      <c r="AF400" s="50">
        <v>0</v>
      </c>
      <c r="AG400" s="50">
        <v>1</v>
      </c>
      <c r="AH400" s="48"/>
      <c r="AI400" s="50">
        <v>0</v>
      </c>
      <c r="AJ400" s="50">
        <v>0</v>
      </c>
      <c r="AK400" s="50">
        <v>0</v>
      </c>
      <c r="AL400" s="50">
        <v>0</v>
      </c>
      <c r="AM400" s="50">
        <v>0</v>
      </c>
      <c r="AN400" s="50">
        <v>0</v>
      </c>
      <c r="AO400" s="50">
        <v>0</v>
      </c>
      <c r="AP400" s="48"/>
      <c r="AQ400" s="48"/>
      <c r="AR400" s="48"/>
      <c r="AS400" s="48"/>
      <c r="AT400" s="48"/>
      <c r="AU400" s="50">
        <v>0.17</v>
      </c>
      <c r="AV400" s="452" t="s">
        <v>2934</v>
      </c>
      <c r="AW400" s="453"/>
      <c r="AX400" s="453"/>
      <c r="AY400" s="48"/>
      <c r="AZ400" s="48" t="s">
        <v>1825</v>
      </c>
      <c r="BA400" s="48"/>
      <c r="BB400" s="48"/>
      <c r="BC400" s="48"/>
      <c r="BD400" s="48"/>
      <c r="BE400" s="48"/>
      <c r="BF400" s="48"/>
      <c r="BG400" s="48"/>
      <c r="BH400" s="48"/>
      <c r="BI400" s="48"/>
      <c r="BJ400" s="48"/>
      <c r="BK400" s="48"/>
      <c r="BL400" s="48"/>
      <c r="BM400" s="48"/>
      <c r="BN400" s="48"/>
      <c r="BO400" s="48"/>
      <c r="BP400" s="49" t="s">
        <v>423</v>
      </c>
    </row>
    <row r="401" spans="1:68">
      <c r="A401" s="49" t="s">
        <v>2935</v>
      </c>
      <c r="B401" s="48" t="s">
        <v>321</v>
      </c>
      <c r="C401" s="50">
        <v>200</v>
      </c>
      <c r="D401" s="48" t="s">
        <v>315</v>
      </c>
      <c r="E401" s="452" t="s">
        <v>316</v>
      </c>
      <c r="F401" s="453"/>
      <c r="G401" s="48"/>
      <c r="H401" s="50">
        <v>0</v>
      </c>
      <c r="I401" s="50">
        <v>0</v>
      </c>
      <c r="J401" s="48"/>
      <c r="K401" s="50">
        <v>0</v>
      </c>
      <c r="L401" s="50">
        <v>0</v>
      </c>
      <c r="M401" s="48"/>
      <c r="N401" s="50">
        <v>0</v>
      </c>
      <c r="O401" s="48"/>
      <c r="P401" s="50">
        <v>0</v>
      </c>
      <c r="Q401" s="48"/>
      <c r="R401" s="50">
        <v>0</v>
      </c>
      <c r="S401" s="48"/>
      <c r="T401" s="50">
        <v>0</v>
      </c>
      <c r="U401" s="48"/>
      <c r="V401" s="48"/>
      <c r="W401" s="48"/>
      <c r="X401" s="48"/>
      <c r="Y401" s="48"/>
      <c r="Z401" s="48"/>
      <c r="AA401" s="48"/>
      <c r="AB401" s="48"/>
      <c r="AC401" s="48"/>
      <c r="AD401" s="50">
        <v>8151</v>
      </c>
      <c r="AE401" s="50">
        <v>0</v>
      </c>
      <c r="AF401" s="50">
        <v>0</v>
      </c>
      <c r="AG401" s="50">
        <v>1</v>
      </c>
      <c r="AH401" s="48"/>
      <c r="AI401" s="50">
        <v>0</v>
      </c>
      <c r="AJ401" s="50">
        <v>0</v>
      </c>
      <c r="AK401" s="50">
        <v>0</v>
      </c>
      <c r="AL401" s="50">
        <v>0</v>
      </c>
      <c r="AM401" s="50">
        <v>0</v>
      </c>
      <c r="AN401" s="50">
        <v>0</v>
      </c>
      <c r="AO401" s="50">
        <v>0</v>
      </c>
      <c r="AP401" s="48"/>
      <c r="AQ401" s="48"/>
      <c r="AR401" s="48"/>
      <c r="AS401" s="48"/>
      <c r="AT401" s="48"/>
      <c r="AU401" s="50">
        <v>0.16400000000000001</v>
      </c>
      <c r="AV401" s="452" t="s">
        <v>2936</v>
      </c>
      <c r="AW401" s="453"/>
      <c r="AX401" s="453"/>
      <c r="AY401" s="48"/>
      <c r="AZ401" s="48" t="s">
        <v>1825</v>
      </c>
      <c r="BA401" s="48"/>
      <c r="BB401" s="48"/>
      <c r="BC401" s="48"/>
      <c r="BD401" s="48"/>
      <c r="BE401" s="48"/>
      <c r="BF401" s="48"/>
      <c r="BG401" s="48"/>
      <c r="BH401" s="48"/>
      <c r="BI401" s="48"/>
      <c r="BJ401" s="48"/>
      <c r="BK401" s="48"/>
      <c r="BL401" s="48"/>
      <c r="BM401" s="48"/>
      <c r="BN401" s="48"/>
      <c r="BO401" s="48"/>
      <c r="BP401" s="49" t="s">
        <v>2935</v>
      </c>
    </row>
    <row r="402" spans="1:68">
      <c r="A402" s="49" t="s">
        <v>2937</v>
      </c>
      <c r="B402" s="48" t="s">
        <v>321</v>
      </c>
      <c r="C402" s="50">
        <v>200</v>
      </c>
      <c r="D402" s="48" t="s">
        <v>315</v>
      </c>
      <c r="E402" s="452" t="s">
        <v>316</v>
      </c>
      <c r="F402" s="453"/>
      <c r="G402" s="48"/>
      <c r="H402" s="50">
        <v>0</v>
      </c>
      <c r="I402" s="50">
        <v>0</v>
      </c>
      <c r="J402" s="48"/>
      <c r="K402" s="50">
        <v>0</v>
      </c>
      <c r="L402" s="50">
        <v>0</v>
      </c>
      <c r="M402" s="48"/>
      <c r="N402" s="50">
        <v>0</v>
      </c>
      <c r="O402" s="48"/>
      <c r="P402" s="50">
        <v>0</v>
      </c>
      <c r="Q402" s="48"/>
      <c r="R402" s="50">
        <v>0</v>
      </c>
      <c r="S402" s="48"/>
      <c r="T402" s="50">
        <v>0</v>
      </c>
      <c r="U402" s="48"/>
      <c r="V402" s="48"/>
      <c r="W402" s="48"/>
      <c r="X402" s="48"/>
      <c r="Y402" s="48"/>
      <c r="Z402" s="48"/>
      <c r="AA402" s="48"/>
      <c r="AB402" s="48"/>
      <c r="AC402" s="48"/>
      <c r="AD402" s="50">
        <v>10327</v>
      </c>
      <c r="AE402" s="50">
        <v>0</v>
      </c>
      <c r="AF402" s="50">
        <v>0</v>
      </c>
      <c r="AG402" s="50">
        <v>1</v>
      </c>
      <c r="AH402" s="48"/>
      <c r="AI402" s="50">
        <v>0</v>
      </c>
      <c r="AJ402" s="50">
        <v>0</v>
      </c>
      <c r="AK402" s="50">
        <v>0</v>
      </c>
      <c r="AL402" s="50">
        <v>0</v>
      </c>
      <c r="AM402" s="50">
        <v>0</v>
      </c>
      <c r="AN402" s="50">
        <v>0</v>
      </c>
      <c r="AO402" s="50">
        <v>0</v>
      </c>
      <c r="AP402" s="48"/>
      <c r="AQ402" s="48"/>
      <c r="AR402" s="48"/>
      <c r="AS402" s="48"/>
      <c r="AT402" s="48"/>
      <c r="AU402" s="50">
        <v>0.17299999999999999</v>
      </c>
      <c r="AV402" s="452" t="s">
        <v>2938</v>
      </c>
      <c r="AW402" s="453"/>
      <c r="AX402" s="453"/>
      <c r="AY402" s="453"/>
      <c r="AZ402" s="48" t="s">
        <v>1825</v>
      </c>
      <c r="BA402" s="48"/>
      <c r="BB402" s="48"/>
      <c r="BC402" s="48"/>
      <c r="BD402" s="48"/>
      <c r="BE402" s="48"/>
      <c r="BF402" s="48"/>
      <c r="BG402" s="48"/>
      <c r="BH402" s="48"/>
      <c r="BI402" s="48"/>
      <c r="BJ402" s="48"/>
      <c r="BK402" s="48"/>
      <c r="BL402" s="48"/>
      <c r="BM402" s="48"/>
      <c r="BN402" s="48"/>
      <c r="BO402" s="48"/>
      <c r="BP402" s="49" t="s">
        <v>2937</v>
      </c>
    </row>
    <row r="403" spans="1:68">
      <c r="A403" s="49" t="s">
        <v>412</v>
      </c>
      <c r="B403" s="48" t="s">
        <v>321</v>
      </c>
      <c r="C403" s="50">
        <v>200</v>
      </c>
      <c r="D403" s="48" t="s">
        <v>315</v>
      </c>
      <c r="E403" s="452" t="s">
        <v>316</v>
      </c>
      <c r="F403" s="453"/>
      <c r="G403" s="48"/>
      <c r="H403" s="50">
        <v>0</v>
      </c>
      <c r="I403" s="50">
        <v>0</v>
      </c>
      <c r="J403" s="48"/>
      <c r="K403" s="50">
        <v>0</v>
      </c>
      <c r="L403" s="50">
        <v>0</v>
      </c>
      <c r="M403" s="48"/>
      <c r="N403" s="50">
        <v>0</v>
      </c>
      <c r="O403" s="48"/>
      <c r="P403" s="50">
        <v>0</v>
      </c>
      <c r="Q403" s="48"/>
      <c r="R403" s="50">
        <v>0</v>
      </c>
      <c r="S403" s="48"/>
      <c r="T403" s="50">
        <v>0</v>
      </c>
      <c r="U403" s="48"/>
      <c r="V403" s="48"/>
      <c r="W403" s="48"/>
      <c r="X403" s="48"/>
      <c r="Y403" s="48"/>
      <c r="Z403" s="48"/>
      <c r="AA403" s="48"/>
      <c r="AB403" s="48"/>
      <c r="AC403" s="48"/>
      <c r="AD403" s="50">
        <v>34100</v>
      </c>
      <c r="AE403" s="50">
        <v>0</v>
      </c>
      <c r="AF403" s="50">
        <v>0</v>
      </c>
      <c r="AG403" s="50">
        <v>1</v>
      </c>
      <c r="AH403" s="48"/>
      <c r="AI403" s="50">
        <v>0</v>
      </c>
      <c r="AJ403" s="50">
        <v>0</v>
      </c>
      <c r="AK403" s="50">
        <v>0</v>
      </c>
      <c r="AL403" s="50">
        <v>0</v>
      </c>
      <c r="AM403" s="50">
        <v>0</v>
      </c>
      <c r="AN403" s="50">
        <v>0</v>
      </c>
      <c r="AO403" s="50">
        <v>0</v>
      </c>
      <c r="AP403" s="48"/>
      <c r="AQ403" s="48"/>
      <c r="AR403" s="48"/>
      <c r="AS403" s="48"/>
      <c r="AT403" s="48"/>
      <c r="AU403" s="50">
        <v>0.13700000000000001</v>
      </c>
      <c r="AV403" s="452" t="s">
        <v>2938</v>
      </c>
      <c r="AW403" s="453"/>
      <c r="AX403" s="453"/>
      <c r="AY403" s="453"/>
      <c r="AZ403" s="48" t="s">
        <v>1825</v>
      </c>
      <c r="BA403" s="48"/>
      <c r="BB403" s="48"/>
      <c r="BC403" s="48"/>
      <c r="BD403" s="48"/>
      <c r="BE403" s="48"/>
      <c r="BF403" s="48"/>
      <c r="BG403" s="48"/>
      <c r="BH403" s="48"/>
      <c r="BI403" s="48"/>
      <c r="BJ403" s="48"/>
      <c r="BK403" s="48"/>
      <c r="BL403" s="48"/>
      <c r="BM403" s="48"/>
      <c r="BN403" s="48"/>
      <c r="BO403" s="48"/>
      <c r="BP403" s="49" t="s">
        <v>412</v>
      </c>
    </row>
    <row r="404" spans="1:68">
      <c r="A404" s="49" t="s">
        <v>2939</v>
      </c>
      <c r="B404" s="48" t="s">
        <v>321</v>
      </c>
      <c r="C404" s="50">
        <v>200</v>
      </c>
      <c r="D404" s="48" t="s">
        <v>315</v>
      </c>
      <c r="E404" s="452" t="s">
        <v>316</v>
      </c>
      <c r="F404" s="453"/>
      <c r="G404" s="48"/>
      <c r="H404" s="50">
        <v>0</v>
      </c>
      <c r="I404" s="50">
        <v>0</v>
      </c>
      <c r="J404" s="48"/>
      <c r="K404" s="50">
        <v>0</v>
      </c>
      <c r="L404" s="50">
        <v>0</v>
      </c>
      <c r="M404" s="48"/>
      <c r="N404" s="50">
        <v>0</v>
      </c>
      <c r="O404" s="48"/>
      <c r="P404" s="50">
        <v>0</v>
      </c>
      <c r="Q404" s="48"/>
      <c r="R404" s="50">
        <v>0</v>
      </c>
      <c r="S404" s="48"/>
      <c r="T404" s="50">
        <v>0</v>
      </c>
      <c r="U404" s="48"/>
      <c r="V404" s="48"/>
      <c r="W404" s="48"/>
      <c r="X404" s="48"/>
      <c r="Y404" s="48"/>
      <c r="Z404" s="48"/>
      <c r="AA404" s="48"/>
      <c r="AB404" s="48"/>
      <c r="AC404" s="48"/>
      <c r="AD404" s="50">
        <v>3448</v>
      </c>
      <c r="AE404" s="50">
        <v>0</v>
      </c>
      <c r="AF404" s="50">
        <v>0</v>
      </c>
      <c r="AG404" s="50">
        <v>1</v>
      </c>
      <c r="AH404" s="48"/>
      <c r="AI404" s="50">
        <v>0</v>
      </c>
      <c r="AJ404" s="50">
        <v>0</v>
      </c>
      <c r="AK404" s="50">
        <v>0</v>
      </c>
      <c r="AL404" s="50">
        <v>0</v>
      </c>
      <c r="AM404" s="50">
        <v>0</v>
      </c>
      <c r="AN404" s="50">
        <v>0</v>
      </c>
      <c r="AO404" s="50">
        <v>0</v>
      </c>
      <c r="AP404" s="48"/>
      <c r="AQ404" s="48"/>
      <c r="AR404" s="48"/>
      <c r="AS404" s="48"/>
      <c r="AT404" s="48"/>
      <c r="AU404" s="50">
        <v>0.26400000000000001</v>
      </c>
      <c r="AV404" s="452" t="s">
        <v>2938</v>
      </c>
      <c r="AW404" s="453"/>
      <c r="AX404" s="453"/>
      <c r="AY404" s="453"/>
      <c r="AZ404" s="48" t="s">
        <v>1825</v>
      </c>
      <c r="BA404" s="48"/>
      <c r="BB404" s="48"/>
      <c r="BC404" s="48"/>
      <c r="BD404" s="48"/>
      <c r="BE404" s="48"/>
      <c r="BF404" s="48"/>
      <c r="BG404" s="48"/>
      <c r="BH404" s="48"/>
      <c r="BI404" s="48"/>
      <c r="BJ404" s="48"/>
      <c r="BK404" s="48"/>
      <c r="BL404" s="48"/>
      <c r="BM404" s="48"/>
      <c r="BN404" s="48"/>
      <c r="BO404" s="48"/>
      <c r="BP404" s="49" t="s">
        <v>2939</v>
      </c>
    </row>
    <row r="405" spans="1:68">
      <c r="A405" s="49" t="s">
        <v>2940</v>
      </c>
      <c r="B405" s="48" t="s">
        <v>321</v>
      </c>
      <c r="C405" s="50">
        <v>200</v>
      </c>
      <c r="D405" s="48" t="s">
        <v>315</v>
      </c>
      <c r="E405" s="452" t="s">
        <v>316</v>
      </c>
      <c r="F405" s="453"/>
      <c r="G405" s="48"/>
      <c r="H405" s="50">
        <v>0</v>
      </c>
      <c r="I405" s="50">
        <v>0</v>
      </c>
      <c r="J405" s="48"/>
      <c r="K405" s="50">
        <v>0</v>
      </c>
      <c r="L405" s="50">
        <v>0</v>
      </c>
      <c r="M405" s="48"/>
      <c r="N405" s="50">
        <v>0</v>
      </c>
      <c r="O405" s="48"/>
      <c r="P405" s="50">
        <v>0</v>
      </c>
      <c r="Q405" s="48"/>
      <c r="R405" s="50">
        <v>0</v>
      </c>
      <c r="S405" s="48"/>
      <c r="T405" s="50">
        <v>0</v>
      </c>
      <c r="U405" s="48"/>
      <c r="V405" s="48"/>
      <c r="W405" s="48"/>
      <c r="X405" s="48"/>
      <c r="Y405" s="48"/>
      <c r="Z405" s="48"/>
      <c r="AA405" s="48"/>
      <c r="AB405" s="48"/>
      <c r="AC405" s="48"/>
      <c r="AD405" s="50">
        <v>3225</v>
      </c>
      <c r="AE405" s="50">
        <v>0</v>
      </c>
      <c r="AF405" s="50">
        <v>0</v>
      </c>
      <c r="AG405" s="50">
        <v>1</v>
      </c>
      <c r="AH405" s="48"/>
      <c r="AI405" s="50">
        <v>0</v>
      </c>
      <c r="AJ405" s="50">
        <v>0</v>
      </c>
      <c r="AK405" s="50">
        <v>0</v>
      </c>
      <c r="AL405" s="50">
        <v>0</v>
      </c>
      <c r="AM405" s="50">
        <v>0</v>
      </c>
      <c r="AN405" s="50">
        <v>0</v>
      </c>
      <c r="AO405" s="50">
        <v>0</v>
      </c>
      <c r="AP405" s="48"/>
      <c r="AQ405" s="48"/>
      <c r="AR405" s="48"/>
      <c r="AS405" s="48"/>
      <c r="AT405" s="48"/>
      <c r="AU405" s="50">
        <v>0.48099999999999998</v>
      </c>
      <c r="AV405" s="452" t="s">
        <v>2941</v>
      </c>
      <c r="AW405" s="453"/>
      <c r="AX405" s="453"/>
      <c r="AY405" s="48"/>
      <c r="AZ405" s="48" t="s">
        <v>1825</v>
      </c>
      <c r="BA405" s="48"/>
      <c r="BB405" s="48"/>
      <c r="BC405" s="48"/>
      <c r="BD405" s="48"/>
      <c r="BE405" s="48"/>
      <c r="BF405" s="48"/>
      <c r="BG405" s="48"/>
      <c r="BH405" s="48"/>
      <c r="BI405" s="48"/>
      <c r="BJ405" s="48"/>
      <c r="BK405" s="48"/>
      <c r="BL405" s="48"/>
      <c r="BM405" s="48"/>
      <c r="BN405" s="48"/>
      <c r="BO405" s="48"/>
      <c r="BP405" s="49" t="s">
        <v>2940</v>
      </c>
    </row>
    <row r="406" spans="1:68">
      <c r="A406" s="49" t="s">
        <v>478</v>
      </c>
      <c r="B406" s="48" t="s">
        <v>321</v>
      </c>
      <c r="C406" s="50">
        <v>200</v>
      </c>
      <c r="D406" s="48" t="s">
        <v>315</v>
      </c>
      <c r="E406" s="452" t="s">
        <v>316</v>
      </c>
      <c r="F406" s="453"/>
      <c r="G406" s="48"/>
      <c r="H406" s="50">
        <v>0</v>
      </c>
      <c r="I406" s="50">
        <v>0</v>
      </c>
      <c r="J406" s="48"/>
      <c r="K406" s="50">
        <v>0</v>
      </c>
      <c r="L406" s="50">
        <v>0</v>
      </c>
      <c r="M406" s="48"/>
      <c r="N406" s="50">
        <v>0</v>
      </c>
      <c r="O406" s="48"/>
      <c r="P406" s="50">
        <v>0</v>
      </c>
      <c r="Q406" s="48"/>
      <c r="R406" s="50">
        <v>0</v>
      </c>
      <c r="S406" s="48"/>
      <c r="T406" s="50">
        <v>0</v>
      </c>
      <c r="U406" s="48"/>
      <c r="V406" s="48"/>
      <c r="W406" s="48"/>
      <c r="X406" s="48"/>
      <c r="Y406" s="48"/>
      <c r="Z406" s="48"/>
      <c r="AA406" s="48"/>
      <c r="AB406" s="48"/>
      <c r="AC406" s="48"/>
      <c r="AD406" s="50">
        <v>4144</v>
      </c>
      <c r="AE406" s="50">
        <v>0</v>
      </c>
      <c r="AF406" s="50">
        <v>0</v>
      </c>
      <c r="AG406" s="50">
        <v>1</v>
      </c>
      <c r="AH406" s="48"/>
      <c r="AI406" s="50">
        <v>0</v>
      </c>
      <c r="AJ406" s="50">
        <v>0</v>
      </c>
      <c r="AK406" s="50">
        <v>0</v>
      </c>
      <c r="AL406" s="50">
        <v>0</v>
      </c>
      <c r="AM406" s="50">
        <v>0</v>
      </c>
      <c r="AN406" s="50">
        <v>0</v>
      </c>
      <c r="AO406" s="50">
        <v>0</v>
      </c>
      <c r="AP406" s="48"/>
      <c r="AQ406" s="48"/>
      <c r="AR406" s="48"/>
      <c r="AS406" s="48"/>
      <c r="AT406" s="48"/>
      <c r="AU406" s="50">
        <v>0.17199999999999999</v>
      </c>
      <c r="AV406" s="452" t="s">
        <v>2942</v>
      </c>
      <c r="AW406" s="453"/>
      <c r="AX406" s="453"/>
      <c r="AY406" s="48"/>
      <c r="AZ406" s="48" t="s">
        <v>1825</v>
      </c>
      <c r="BA406" s="48"/>
      <c r="BB406" s="48"/>
      <c r="BC406" s="48"/>
      <c r="BD406" s="48"/>
      <c r="BE406" s="48"/>
      <c r="BF406" s="48"/>
      <c r="BG406" s="48"/>
      <c r="BH406" s="48"/>
      <c r="BI406" s="48"/>
      <c r="BJ406" s="48"/>
      <c r="BK406" s="48"/>
      <c r="BL406" s="48"/>
      <c r="BM406" s="48"/>
      <c r="BN406" s="48"/>
      <c r="BO406" s="48"/>
      <c r="BP406" s="49" t="s">
        <v>478</v>
      </c>
    </row>
    <row r="407" spans="1:68">
      <c r="A407" s="49" t="s">
        <v>361</v>
      </c>
      <c r="B407" s="48" t="s">
        <v>318</v>
      </c>
      <c r="C407" s="50">
        <v>200</v>
      </c>
      <c r="D407" s="48" t="s">
        <v>315</v>
      </c>
      <c r="E407" s="452" t="s">
        <v>316</v>
      </c>
      <c r="F407" s="453"/>
      <c r="G407" s="48"/>
      <c r="H407" s="50">
        <v>0</v>
      </c>
      <c r="I407" s="50">
        <v>0</v>
      </c>
      <c r="J407" s="48"/>
      <c r="K407" s="50">
        <v>0</v>
      </c>
      <c r="L407" s="50">
        <v>0</v>
      </c>
      <c r="M407" s="48"/>
      <c r="N407" s="50">
        <v>0</v>
      </c>
      <c r="O407" s="48"/>
      <c r="P407" s="50">
        <v>0</v>
      </c>
      <c r="Q407" s="48"/>
      <c r="R407" s="50">
        <v>0</v>
      </c>
      <c r="S407" s="48"/>
      <c r="T407" s="50">
        <v>0</v>
      </c>
      <c r="U407" s="48"/>
      <c r="V407" s="48"/>
      <c r="W407" s="48"/>
      <c r="X407" s="48"/>
      <c r="Y407" s="48"/>
      <c r="Z407" s="48"/>
      <c r="AA407" s="48"/>
      <c r="AB407" s="48"/>
      <c r="AC407" s="48"/>
      <c r="AD407" s="50">
        <v>502</v>
      </c>
      <c r="AE407" s="50">
        <v>0</v>
      </c>
      <c r="AF407" s="50">
        <v>0</v>
      </c>
      <c r="AG407" s="50">
        <v>1</v>
      </c>
      <c r="AH407" s="48"/>
      <c r="AI407" s="50">
        <v>0</v>
      </c>
      <c r="AJ407" s="50">
        <v>0</v>
      </c>
      <c r="AK407" s="50">
        <v>0</v>
      </c>
      <c r="AL407" s="50">
        <v>0</v>
      </c>
      <c r="AM407" s="50">
        <v>0</v>
      </c>
      <c r="AN407" s="50">
        <v>0</v>
      </c>
      <c r="AO407" s="50">
        <v>0</v>
      </c>
      <c r="AP407" s="48"/>
      <c r="AQ407" s="48"/>
      <c r="AR407" s="48"/>
      <c r="AS407" s="48"/>
      <c r="AT407" s="48"/>
      <c r="AU407" s="50">
        <v>0.22800000000000001</v>
      </c>
      <c r="AV407" s="452" t="s">
        <v>2943</v>
      </c>
      <c r="AW407" s="453"/>
      <c r="AX407" s="453"/>
      <c r="AY407" s="48"/>
      <c r="AZ407" s="48" t="s">
        <v>1825</v>
      </c>
      <c r="BA407" s="48"/>
      <c r="BB407" s="48"/>
      <c r="BC407" s="48"/>
      <c r="BD407" s="48"/>
      <c r="BE407" s="48"/>
      <c r="BF407" s="48"/>
      <c r="BG407" s="48"/>
      <c r="BH407" s="48"/>
      <c r="BI407" s="48"/>
      <c r="BJ407" s="48"/>
      <c r="BK407" s="48"/>
      <c r="BL407" s="48"/>
      <c r="BM407" s="48"/>
      <c r="BN407" s="48"/>
      <c r="BO407" s="48"/>
      <c r="BP407" s="49" t="s">
        <v>361</v>
      </c>
    </row>
    <row r="408" spans="1:68">
      <c r="A408" s="49" t="s">
        <v>441</v>
      </c>
      <c r="B408" s="48" t="s">
        <v>318</v>
      </c>
      <c r="C408" s="50">
        <v>200</v>
      </c>
      <c r="D408" s="48" t="s">
        <v>315</v>
      </c>
      <c r="E408" s="452" t="s">
        <v>316</v>
      </c>
      <c r="F408" s="453"/>
      <c r="G408" s="48"/>
      <c r="H408" s="50">
        <v>0</v>
      </c>
      <c r="I408" s="50">
        <v>0</v>
      </c>
      <c r="J408" s="48"/>
      <c r="K408" s="50">
        <v>0</v>
      </c>
      <c r="L408" s="50">
        <v>0</v>
      </c>
      <c r="M408" s="48"/>
      <c r="N408" s="50">
        <v>0</v>
      </c>
      <c r="O408" s="48"/>
      <c r="P408" s="50">
        <v>0</v>
      </c>
      <c r="Q408" s="48"/>
      <c r="R408" s="50">
        <v>0</v>
      </c>
      <c r="S408" s="48"/>
      <c r="T408" s="50">
        <v>0</v>
      </c>
      <c r="U408" s="48"/>
      <c r="V408" s="48"/>
      <c r="W408" s="48"/>
      <c r="X408" s="48"/>
      <c r="Y408" s="48"/>
      <c r="Z408" s="48"/>
      <c r="AA408" s="48"/>
      <c r="AB408" s="48"/>
      <c r="AC408" s="48"/>
      <c r="AD408" s="50">
        <v>454</v>
      </c>
      <c r="AE408" s="50">
        <v>0</v>
      </c>
      <c r="AF408" s="50">
        <v>0</v>
      </c>
      <c r="AG408" s="50">
        <v>1</v>
      </c>
      <c r="AH408" s="48"/>
      <c r="AI408" s="50">
        <v>0</v>
      </c>
      <c r="AJ408" s="50">
        <v>0</v>
      </c>
      <c r="AK408" s="50">
        <v>0</v>
      </c>
      <c r="AL408" s="50">
        <v>0</v>
      </c>
      <c r="AM408" s="50">
        <v>0</v>
      </c>
      <c r="AN408" s="50">
        <v>0</v>
      </c>
      <c r="AO408" s="50">
        <v>0</v>
      </c>
      <c r="AP408" s="48"/>
      <c r="AQ408" s="48"/>
      <c r="AR408" s="48"/>
      <c r="AS408" s="48"/>
      <c r="AT408" s="48"/>
      <c r="AU408" s="50">
        <v>0.14000000000000001</v>
      </c>
      <c r="AV408" s="452" t="s">
        <v>2943</v>
      </c>
      <c r="AW408" s="453"/>
      <c r="AX408" s="453"/>
      <c r="AY408" s="48"/>
      <c r="AZ408" s="48" t="s">
        <v>1825</v>
      </c>
      <c r="BA408" s="48"/>
      <c r="BB408" s="48"/>
      <c r="BC408" s="48"/>
      <c r="BD408" s="48"/>
      <c r="BE408" s="48"/>
      <c r="BF408" s="48"/>
      <c r="BG408" s="48"/>
      <c r="BH408" s="48"/>
      <c r="BI408" s="48"/>
      <c r="BJ408" s="48"/>
      <c r="BK408" s="48"/>
      <c r="BL408" s="48"/>
      <c r="BM408" s="48"/>
      <c r="BN408" s="48"/>
      <c r="BO408" s="48"/>
      <c r="BP408" s="49" t="s">
        <v>441</v>
      </c>
    </row>
    <row r="409" spans="1:68">
      <c r="A409" s="49" t="s">
        <v>2944</v>
      </c>
      <c r="B409" s="48" t="s">
        <v>321</v>
      </c>
      <c r="C409" s="50">
        <v>200</v>
      </c>
      <c r="D409" s="48" t="s">
        <v>315</v>
      </c>
      <c r="E409" s="452" t="s">
        <v>316</v>
      </c>
      <c r="F409" s="453"/>
      <c r="G409" s="48"/>
      <c r="H409" s="50">
        <v>0</v>
      </c>
      <c r="I409" s="50">
        <v>0</v>
      </c>
      <c r="J409" s="48"/>
      <c r="K409" s="50">
        <v>0</v>
      </c>
      <c r="L409" s="50">
        <v>0</v>
      </c>
      <c r="M409" s="48"/>
      <c r="N409" s="50">
        <v>0</v>
      </c>
      <c r="O409" s="48"/>
      <c r="P409" s="50">
        <v>0</v>
      </c>
      <c r="Q409" s="48"/>
      <c r="R409" s="50">
        <v>0</v>
      </c>
      <c r="S409" s="48"/>
      <c r="T409" s="50">
        <v>0</v>
      </c>
      <c r="U409" s="48"/>
      <c r="V409" s="48"/>
      <c r="W409" s="48"/>
      <c r="X409" s="48"/>
      <c r="Y409" s="48"/>
      <c r="Z409" s="48"/>
      <c r="AA409" s="48"/>
      <c r="AB409" s="48"/>
      <c r="AC409" s="48"/>
      <c r="AD409" s="50">
        <v>5817</v>
      </c>
      <c r="AE409" s="50">
        <v>0</v>
      </c>
      <c r="AF409" s="50">
        <v>0</v>
      </c>
      <c r="AG409" s="50">
        <v>2</v>
      </c>
      <c r="AH409" s="48"/>
      <c r="AI409" s="50">
        <v>0</v>
      </c>
      <c r="AJ409" s="50">
        <v>0</v>
      </c>
      <c r="AK409" s="50">
        <v>0</v>
      </c>
      <c r="AL409" s="50">
        <v>0</v>
      </c>
      <c r="AM409" s="50">
        <v>0</v>
      </c>
      <c r="AN409" s="50">
        <v>0</v>
      </c>
      <c r="AO409" s="50">
        <v>0</v>
      </c>
      <c r="AP409" s="48"/>
      <c r="AQ409" s="48"/>
      <c r="AR409" s="48"/>
      <c r="AS409" s="48"/>
      <c r="AT409" s="48"/>
      <c r="AU409" s="50">
        <v>0.159</v>
      </c>
      <c r="AV409" s="452" t="s">
        <v>2943</v>
      </c>
      <c r="AW409" s="453"/>
      <c r="AX409" s="453"/>
      <c r="AY409" s="48"/>
      <c r="AZ409" s="48" t="s">
        <v>1825</v>
      </c>
      <c r="BA409" s="48"/>
      <c r="BB409" s="48"/>
      <c r="BC409" s="48"/>
      <c r="BD409" s="48"/>
      <c r="BE409" s="48"/>
      <c r="BF409" s="48"/>
      <c r="BG409" s="48"/>
      <c r="BH409" s="48"/>
      <c r="BI409" s="48"/>
      <c r="BJ409" s="48"/>
      <c r="BK409" s="48"/>
      <c r="BL409" s="48"/>
      <c r="BM409" s="48"/>
      <c r="BN409" s="48"/>
      <c r="BO409" s="48"/>
      <c r="BP409" s="49" t="s">
        <v>2944</v>
      </c>
    </row>
    <row r="410" spans="1:68">
      <c r="A410" s="49" t="s">
        <v>2945</v>
      </c>
      <c r="B410" s="48" t="s">
        <v>321</v>
      </c>
      <c r="C410" s="50">
        <v>200</v>
      </c>
      <c r="D410" s="48" t="s">
        <v>315</v>
      </c>
      <c r="E410" s="452" t="s">
        <v>316</v>
      </c>
      <c r="F410" s="453"/>
      <c r="G410" s="48"/>
      <c r="H410" s="50">
        <v>0</v>
      </c>
      <c r="I410" s="50">
        <v>0</v>
      </c>
      <c r="J410" s="48"/>
      <c r="K410" s="50">
        <v>0</v>
      </c>
      <c r="L410" s="50">
        <v>0</v>
      </c>
      <c r="M410" s="48"/>
      <c r="N410" s="50">
        <v>0</v>
      </c>
      <c r="O410" s="48"/>
      <c r="P410" s="50">
        <v>0</v>
      </c>
      <c r="Q410" s="48"/>
      <c r="R410" s="50">
        <v>0</v>
      </c>
      <c r="S410" s="48"/>
      <c r="T410" s="50">
        <v>0</v>
      </c>
      <c r="U410" s="48"/>
      <c r="V410" s="48"/>
      <c r="W410" s="48"/>
      <c r="X410" s="48"/>
      <c r="Y410" s="48"/>
      <c r="Z410" s="48"/>
      <c r="AA410" s="48"/>
      <c r="AB410" s="48"/>
      <c r="AC410" s="48"/>
      <c r="AD410" s="50">
        <v>3819</v>
      </c>
      <c r="AE410" s="50">
        <v>0</v>
      </c>
      <c r="AF410" s="50">
        <v>0</v>
      </c>
      <c r="AG410" s="50">
        <v>1</v>
      </c>
      <c r="AH410" s="48"/>
      <c r="AI410" s="50">
        <v>0</v>
      </c>
      <c r="AJ410" s="50">
        <v>0</v>
      </c>
      <c r="AK410" s="50">
        <v>0</v>
      </c>
      <c r="AL410" s="50">
        <v>0</v>
      </c>
      <c r="AM410" s="50">
        <v>0</v>
      </c>
      <c r="AN410" s="50">
        <v>0</v>
      </c>
      <c r="AO410" s="50">
        <v>0</v>
      </c>
      <c r="AP410" s="48"/>
      <c r="AQ410" s="48"/>
      <c r="AR410" s="48"/>
      <c r="AS410" s="48"/>
      <c r="AT410" s="48"/>
      <c r="AU410" s="50">
        <v>0.22</v>
      </c>
      <c r="AV410" s="452" t="s">
        <v>2946</v>
      </c>
      <c r="AW410" s="453"/>
      <c r="AX410" s="453"/>
      <c r="AY410" s="48"/>
      <c r="AZ410" s="48" t="s">
        <v>1825</v>
      </c>
      <c r="BA410" s="48"/>
      <c r="BB410" s="48"/>
      <c r="BC410" s="48"/>
      <c r="BD410" s="48"/>
      <c r="BE410" s="48"/>
      <c r="BF410" s="48"/>
      <c r="BG410" s="48"/>
      <c r="BH410" s="48"/>
      <c r="BI410" s="48"/>
      <c r="BJ410" s="48"/>
      <c r="BK410" s="48"/>
      <c r="BL410" s="48"/>
      <c r="BM410" s="48"/>
      <c r="BN410" s="48"/>
      <c r="BO410" s="48"/>
      <c r="BP410" s="49" t="s">
        <v>2945</v>
      </c>
    </row>
    <row r="411" spans="1:68">
      <c r="A411" s="49" t="s">
        <v>2947</v>
      </c>
      <c r="B411" s="48" t="s">
        <v>321</v>
      </c>
      <c r="C411" s="50">
        <v>200</v>
      </c>
      <c r="D411" s="48" t="s">
        <v>315</v>
      </c>
      <c r="E411" s="452" t="s">
        <v>316</v>
      </c>
      <c r="F411" s="453"/>
      <c r="G411" s="48"/>
      <c r="H411" s="50">
        <v>0</v>
      </c>
      <c r="I411" s="50">
        <v>0</v>
      </c>
      <c r="J411" s="48"/>
      <c r="K411" s="50">
        <v>0</v>
      </c>
      <c r="L411" s="50">
        <v>0</v>
      </c>
      <c r="M411" s="48"/>
      <c r="N411" s="50">
        <v>0</v>
      </c>
      <c r="O411" s="48"/>
      <c r="P411" s="50">
        <v>0</v>
      </c>
      <c r="Q411" s="48"/>
      <c r="R411" s="50">
        <v>0</v>
      </c>
      <c r="S411" s="48"/>
      <c r="T411" s="50">
        <v>0</v>
      </c>
      <c r="U411" s="48"/>
      <c r="V411" s="48"/>
      <c r="W411" s="48"/>
      <c r="X411" s="48"/>
      <c r="Y411" s="48"/>
      <c r="Z411" s="48"/>
      <c r="AA411" s="48"/>
      <c r="AB411" s="48"/>
      <c r="AC411" s="48"/>
      <c r="AD411" s="50">
        <v>925</v>
      </c>
      <c r="AE411" s="50">
        <v>0</v>
      </c>
      <c r="AF411" s="50">
        <v>0</v>
      </c>
      <c r="AG411" s="50">
        <v>1</v>
      </c>
      <c r="AH411" s="48"/>
      <c r="AI411" s="50">
        <v>0</v>
      </c>
      <c r="AJ411" s="50">
        <v>0</v>
      </c>
      <c r="AK411" s="50">
        <v>0</v>
      </c>
      <c r="AL411" s="50">
        <v>0</v>
      </c>
      <c r="AM411" s="50">
        <v>0</v>
      </c>
      <c r="AN411" s="50">
        <v>0</v>
      </c>
      <c r="AO411" s="50">
        <v>0</v>
      </c>
      <c r="AP411" s="48"/>
      <c r="AQ411" s="48"/>
      <c r="AR411" s="48"/>
      <c r="AS411" s="48"/>
      <c r="AT411" s="48"/>
      <c r="AU411" s="50">
        <v>0.20499999999999999</v>
      </c>
      <c r="AV411" s="452" t="s">
        <v>2946</v>
      </c>
      <c r="AW411" s="453"/>
      <c r="AX411" s="453"/>
      <c r="AY411" s="48"/>
      <c r="AZ411" s="48" t="s">
        <v>1825</v>
      </c>
      <c r="BA411" s="48"/>
      <c r="BB411" s="48"/>
      <c r="BC411" s="48"/>
      <c r="BD411" s="48"/>
      <c r="BE411" s="48"/>
      <c r="BF411" s="48"/>
      <c r="BG411" s="48"/>
      <c r="BH411" s="48"/>
      <c r="BI411" s="48"/>
      <c r="BJ411" s="48"/>
      <c r="BK411" s="48"/>
      <c r="BL411" s="48"/>
      <c r="BM411" s="48"/>
      <c r="BN411" s="48"/>
      <c r="BO411" s="48"/>
      <c r="BP411" s="49" t="s">
        <v>2947</v>
      </c>
    </row>
    <row r="412" spans="1:68">
      <c r="A412" s="49" t="s">
        <v>2948</v>
      </c>
      <c r="B412" s="48" t="s">
        <v>318</v>
      </c>
      <c r="C412" s="50">
        <v>200</v>
      </c>
      <c r="D412" s="48" t="s">
        <v>315</v>
      </c>
      <c r="E412" s="452" t="s">
        <v>316</v>
      </c>
      <c r="F412" s="453"/>
      <c r="G412" s="48"/>
      <c r="H412" s="50">
        <v>0</v>
      </c>
      <c r="I412" s="50">
        <v>0</v>
      </c>
      <c r="J412" s="48"/>
      <c r="K412" s="50">
        <v>0</v>
      </c>
      <c r="L412" s="50">
        <v>0</v>
      </c>
      <c r="M412" s="48"/>
      <c r="N412" s="50">
        <v>0</v>
      </c>
      <c r="O412" s="48"/>
      <c r="P412" s="50">
        <v>0</v>
      </c>
      <c r="Q412" s="48"/>
      <c r="R412" s="50">
        <v>0</v>
      </c>
      <c r="S412" s="48"/>
      <c r="T412" s="50">
        <v>0</v>
      </c>
      <c r="U412" s="48"/>
      <c r="V412" s="48"/>
      <c r="W412" s="48"/>
      <c r="X412" s="48"/>
      <c r="Y412" s="48"/>
      <c r="Z412" s="48"/>
      <c r="AA412" s="48"/>
      <c r="AB412" s="48"/>
      <c r="AC412" s="48"/>
      <c r="AD412" s="50">
        <v>85754</v>
      </c>
      <c r="AE412" s="50">
        <v>0</v>
      </c>
      <c r="AF412" s="50">
        <v>0</v>
      </c>
      <c r="AG412" s="50">
        <v>3</v>
      </c>
      <c r="AH412" s="48"/>
      <c r="AI412" s="50">
        <v>0</v>
      </c>
      <c r="AJ412" s="50">
        <v>0</v>
      </c>
      <c r="AK412" s="50">
        <v>0</v>
      </c>
      <c r="AL412" s="50">
        <v>0</v>
      </c>
      <c r="AM412" s="50">
        <v>0</v>
      </c>
      <c r="AN412" s="50">
        <v>0</v>
      </c>
      <c r="AO412" s="50">
        <v>0</v>
      </c>
      <c r="AP412" s="48"/>
      <c r="AQ412" s="48"/>
      <c r="AR412" s="48"/>
      <c r="AS412" s="48"/>
      <c r="AT412" s="48"/>
      <c r="AU412" s="50">
        <v>4.8000000000000001E-2</v>
      </c>
      <c r="AV412" s="452" t="s">
        <v>2949</v>
      </c>
      <c r="AW412" s="453"/>
      <c r="AX412" s="453"/>
      <c r="AY412" s="48"/>
      <c r="AZ412" s="48" t="s">
        <v>1825</v>
      </c>
      <c r="BA412" s="48"/>
      <c r="BB412" s="48"/>
      <c r="BC412" s="48"/>
      <c r="BD412" s="48"/>
      <c r="BE412" s="48"/>
      <c r="BF412" s="48"/>
      <c r="BG412" s="48"/>
      <c r="BH412" s="48"/>
      <c r="BI412" s="48"/>
      <c r="BJ412" s="48"/>
      <c r="BK412" s="48"/>
      <c r="BL412" s="48"/>
      <c r="BM412" s="48"/>
      <c r="BN412" s="48"/>
      <c r="BO412" s="48"/>
      <c r="BP412" s="49" t="s">
        <v>2948</v>
      </c>
    </row>
    <row r="413" spans="1:68">
      <c r="A413" s="49" t="s">
        <v>498</v>
      </c>
      <c r="B413" s="48" t="s">
        <v>318</v>
      </c>
      <c r="C413" s="50">
        <v>200</v>
      </c>
      <c r="D413" s="48" t="s">
        <v>315</v>
      </c>
      <c r="E413" s="452" t="s">
        <v>316</v>
      </c>
      <c r="F413" s="453"/>
      <c r="G413" s="48"/>
      <c r="H413" s="50">
        <v>0</v>
      </c>
      <c r="I413" s="50">
        <v>0</v>
      </c>
      <c r="J413" s="48"/>
      <c r="K413" s="50">
        <v>0</v>
      </c>
      <c r="L413" s="50">
        <v>0</v>
      </c>
      <c r="M413" s="48"/>
      <c r="N413" s="50">
        <v>0</v>
      </c>
      <c r="O413" s="48"/>
      <c r="P413" s="50">
        <v>0</v>
      </c>
      <c r="Q413" s="48"/>
      <c r="R413" s="50">
        <v>0</v>
      </c>
      <c r="S413" s="48"/>
      <c r="T413" s="50">
        <v>0</v>
      </c>
      <c r="U413" s="48"/>
      <c r="V413" s="48"/>
      <c r="W413" s="48"/>
      <c r="X413" s="48"/>
      <c r="Y413" s="48"/>
      <c r="Z413" s="48"/>
      <c r="AA413" s="48"/>
      <c r="AB413" s="48"/>
      <c r="AC413" s="48"/>
      <c r="AD413" s="50">
        <v>417893</v>
      </c>
      <c r="AE413" s="50">
        <v>0</v>
      </c>
      <c r="AF413" s="50">
        <v>0</v>
      </c>
      <c r="AG413" s="50">
        <v>2</v>
      </c>
      <c r="AH413" s="48"/>
      <c r="AI413" s="50">
        <v>0</v>
      </c>
      <c r="AJ413" s="50">
        <v>0</v>
      </c>
      <c r="AK413" s="50">
        <v>0</v>
      </c>
      <c r="AL413" s="50">
        <v>0</v>
      </c>
      <c r="AM413" s="50">
        <v>0</v>
      </c>
      <c r="AN413" s="50">
        <v>0</v>
      </c>
      <c r="AO413" s="50">
        <v>0</v>
      </c>
      <c r="AP413" s="48"/>
      <c r="AQ413" s="48"/>
      <c r="AR413" s="48"/>
      <c r="AS413" s="48"/>
      <c r="AT413" s="48"/>
      <c r="AU413" s="50">
        <v>0.17100000000000001</v>
      </c>
      <c r="AV413" s="452" t="s">
        <v>2950</v>
      </c>
      <c r="AW413" s="453"/>
      <c r="AX413" s="453"/>
      <c r="AY413" s="48"/>
      <c r="AZ413" s="48" t="s">
        <v>1825</v>
      </c>
      <c r="BA413" s="48"/>
      <c r="BB413" s="48"/>
      <c r="BC413" s="48"/>
      <c r="BD413" s="48"/>
      <c r="BE413" s="48"/>
      <c r="BF413" s="48"/>
      <c r="BG413" s="48"/>
      <c r="BH413" s="48"/>
      <c r="BI413" s="48"/>
      <c r="BJ413" s="48"/>
      <c r="BK413" s="48"/>
      <c r="BL413" s="48"/>
      <c r="BM413" s="48"/>
      <c r="BN413" s="48"/>
      <c r="BO413" s="48"/>
      <c r="BP413" s="49" t="s">
        <v>498</v>
      </c>
    </row>
    <row r="414" spans="1:68">
      <c r="A414" s="49" t="s">
        <v>704</v>
      </c>
      <c r="B414" s="48" t="s">
        <v>333</v>
      </c>
      <c r="C414" s="50">
        <v>200</v>
      </c>
      <c r="D414" s="48" t="s">
        <v>315</v>
      </c>
      <c r="E414" s="452" t="s">
        <v>316</v>
      </c>
      <c r="F414" s="453"/>
      <c r="G414" s="48"/>
      <c r="H414" s="50">
        <v>0</v>
      </c>
      <c r="I414" s="50">
        <v>0</v>
      </c>
      <c r="J414" s="48"/>
      <c r="K414" s="50">
        <v>0</v>
      </c>
      <c r="L414" s="50">
        <v>0</v>
      </c>
      <c r="M414" s="48"/>
      <c r="N414" s="50">
        <v>0</v>
      </c>
      <c r="O414" s="48"/>
      <c r="P414" s="50">
        <v>0</v>
      </c>
      <c r="Q414" s="48"/>
      <c r="R414" s="50">
        <v>0</v>
      </c>
      <c r="S414" s="48"/>
      <c r="T414" s="50">
        <v>0</v>
      </c>
      <c r="U414" s="48"/>
      <c r="V414" s="48"/>
      <c r="W414" s="48"/>
      <c r="X414" s="48"/>
      <c r="Y414" s="48"/>
      <c r="Z414" s="48"/>
      <c r="AA414" s="48"/>
      <c r="AB414" s="48"/>
      <c r="AC414" s="48"/>
      <c r="AD414" s="50">
        <v>64736</v>
      </c>
      <c r="AE414" s="50">
        <v>0</v>
      </c>
      <c r="AF414" s="50">
        <v>0</v>
      </c>
      <c r="AG414" s="50">
        <v>2</v>
      </c>
      <c r="AH414" s="48"/>
      <c r="AI414" s="50">
        <v>0</v>
      </c>
      <c r="AJ414" s="50">
        <v>0</v>
      </c>
      <c r="AK414" s="50">
        <v>0</v>
      </c>
      <c r="AL414" s="50">
        <v>0</v>
      </c>
      <c r="AM414" s="50">
        <v>0</v>
      </c>
      <c r="AN414" s="50">
        <v>0</v>
      </c>
      <c r="AO414" s="50">
        <v>0</v>
      </c>
      <c r="AP414" s="48"/>
      <c r="AQ414" s="48"/>
      <c r="AR414" s="48"/>
      <c r="AS414" s="48"/>
      <c r="AT414" s="48"/>
      <c r="AU414" s="50">
        <v>0.13800000000000001</v>
      </c>
      <c r="AV414" s="452" t="s">
        <v>2951</v>
      </c>
      <c r="AW414" s="453"/>
      <c r="AX414" s="453"/>
      <c r="AY414" s="48"/>
      <c r="AZ414" s="48" t="s">
        <v>1825</v>
      </c>
      <c r="BA414" s="48"/>
      <c r="BB414" s="48"/>
      <c r="BC414" s="48"/>
      <c r="BD414" s="48"/>
      <c r="BE414" s="48"/>
      <c r="BF414" s="48"/>
      <c r="BG414" s="48"/>
      <c r="BH414" s="48"/>
      <c r="BI414" s="48"/>
      <c r="BJ414" s="48"/>
      <c r="BK414" s="48"/>
      <c r="BL414" s="48"/>
      <c r="BM414" s="48"/>
      <c r="BN414" s="48"/>
      <c r="BO414" s="48"/>
      <c r="BP414" s="49" t="s">
        <v>704</v>
      </c>
    </row>
    <row r="415" spans="1:68">
      <c r="A415" s="49" t="s">
        <v>2952</v>
      </c>
      <c r="B415" s="48" t="s">
        <v>333</v>
      </c>
      <c r="C415" s="50">
        <v>200</v>
      </c>
      <c r="D415" s="48" t="s">
        <v>315</v>
      </c>
      <c r="E415" s="452" t="s">
        <v>316</v>
      </c>
      <c r="F415" s="453"/>
      <c r="G415" s="48"/>
      <c r="H415" s="50">
        <v>0</v>
      </c>
      <c r="I415" s="50">
        <v>0</v>
      </c>
      <c r="J415" s="48"/>
      <c r="K415" s="50">
        <v>0</v>
      </c>
      <c r="L415" s="50">
        <v>0</v>
      </c>
      <c r="M415" s="48"/>
      <c r="N415" s="50">
        <v>0</v>
      </c>
      <c r="O415" s="48"/>
      <c r="P415" s="50">
        <v>0</v>
      </c>
      <c r="Q415" s="48"/>
      <c r="R415" s="50">
        <v>0</v>
      </c>
      <c r="S415" s="48"/>
      <c r="T415" s="50">
        <v>0</v>
      </c>
      <c r="U415" s="48"/>
      <c r="V415" s="48"/>
      <c r="W415" s="48"/>
      <c r="X415" s="48"/>
      <c r="Y415" s="48"/>
      <c r="Z415" s="48"/>
      <c r="AA415" s="48"/>
      <c r="AB415" s="48"/>
      <c r="AC415" s="48"/>
      <c r="AD415" s="50">
        <v>15049</v>
      </c>
      <c r="AE415" s="50">
        <v>0</v>
      </c>
      <c r="AF415" s="50">
        <v>0</v>
      </c>
      <c r="AG415" s="50">
        <v>3</v>
      </c>
      <c r="AH415" s="48"/>
      <c r="AI415" s="50">
        <v>0</v>
      </c>
      <c r="AJ415" s="50">
        <v>0</v>
      </c>
      <c r="AK415" s="50">
        <v>0</v>
      </c>
      <c r="AL415" s="50">
        <v>0</v>
      </c>
      <c r="AM415" s="50">
        <v>0</v>
      </c>
      <c r="AN415" s="50">
        <v>0</v>
      </c>
      <c r="AO415" s="50">
        <v>0</v>
      </c>
      <c r="AP415" s="48"/>
      <c r="AQ415" s="48"/>
      <c r="AR415" s="48"/>
      <c r="AS415" s="48"/>
      <c r="AT415" s="48"/>
      <c r="AU415" s="50">
        <v>0.127</v>
      </c>
      <c r="AV415" s="452" t="s">
        <v>2951</v>
      </c>
      <c r="AW415" s="453"/>
      <c r="AX415" s="453"/>
      <c r="AY415" s="48"/>
      <c r="AZ415" s="48" t="s">
        <v>1825</v>
      </c>
      <c r="BA415" s="48"/>
      <c r="BB415" s="48"/>
      <c r="BC415" s="48"/>
      <c r="BD415" s="48"/>
      <c r="BE415" s="48"/>
      <c r="BF415" s="48"/>
      <c r="BG415" s="48"/>
      <c r="BH415" s="48"/>
      <c r="BI415" s="48"/>
      <c r="BJ415" s="48"/>
      <c r="BK415" s="48"/>
      <c r="BL415" s="48"/>
      <c r="BM415" s="48"/>
      <c r="BN415" s="48"/>
      <c r="BO415" s="48"/>
      <c r="BP415" s="49" t="s">
        <v>2952</v>
      </c>
    </row>
    <row r="416" spans="1:68">
      <c r="A416" s="49" t="s">
        <v>2953</v>
      </c>
      <c r="B416" s="48" t="s">
        <v>318</v>
      </c>
      <c r="C416" s="50">
        <v>200</v>
      </c>
      <c r="D416" s="48" t="s">
        <v>315</v>
      </c>
      <c r="E416" s="452" t="s">
        <v>316</v>
      </c>
      <c r="F416" s="453"/>
      <c r="G416" s="48"/>
      <c r="H416" s="50">
        <v>0</v>
      </c>
      <c r="I416" s="50">
        <v>0</v>
      </c>
      <c r="J416" s="48"/>
      <c r="K416" s="50">
        <v>0</v>
      </c>
      <c r="L416" s="50">
        <v>0</v>
      </c>
      <c r="M416" s="48"/>
      <c r="N416" s="50">
        <v>0</v>
      </c>
      <c r="O416" s="48"/>
      <c r="P416" s="50">
        <v>0</v>
      </c>
      <c r="Q416" s="48"/>
      <c r="R416" s="50">
        <v>0</v>
      </c>
      <c r="S416" s="48"/>
      <c r="T416" s="50">
        <v>0</v>
      </c>
      <c r="U416" s="48"/>
      <c r="V416" s="48"/>
      <c r="W416" s="48"/>
      <c r="X416" s="48"/>
      <c r="Y416" s="48"/>
      <c r="Z416" s="48"/>
      <c r="AA416" s="48"/>
      <c r="AB416" s="48"/>
      <c r="AC416" s="48"/>
      <c r="AD416" s="50">
        <v>130151</v>
      </c>
      <c r="AE416" s="50">
        <v>0</v>
      </c>
      <c r="AF416" s="50">
        <v>0</v>
      </c>
      <c r="AG416" s="50">
        <v>3</v>
      </c>
      <c r="AH416" s="48"/>
      <c r="AI416" s="50">
        <v>0</v>
      </c>
      <c r="AJ416" s="50">
        <v>0</v>
      </c>
      <c r="AK416" s="50">
        <v>0</v>
      </c>
      <c r="AL416" s="50">
        <v>0</v>
      </c>
      <c r="AM416" s="50">
        <v>0</v>
      </c>
      <c r="AN416" s="50">
        <v>0</v>
      </c>
      <c r="AO416" s="50">
        <v>0</v>
      </c>
      <c r="AP416" s="48"/>
      <c r="AQ416" s="48"/>
      <c r="AR416" s="48"/>
      <c r="AS416" s="48"/>
      <c r="AT416" s="48"/>
      <c r="AU416" s="50">
        <v>0.14799999999999999</v>
      </c>
      <c r="AV416" s="452" t="s">
        <v>2954</v>
      </c>
      <c r="AW416" s="453"/>
      <c r="AX416" s="453"/>
      <c r="AY416" s="48"/>
      <c r="AZ416" s="48" t="s">
        <v>1825</v>
      </c>
      <c r="BA416" s="48"/>
      <c r="BB416" s="48"/>
      <c r="BC416" s="48"/>
      <c r="BD416" s="48"/>
      <c r="BE416" s="48"/>
      <c r="BF416" s="48"/>
      <c r="BG416" s="48"/>
      <c r="BH416" s="48"/>
      <c r="BI416" s="48"/>
      <c r="BJ416" s="48"/>
      <c r="BK416" s="48"/>
      <c r="BL416" s="48"/>
      <c r="BM416" s="48"/>
      <c r="BN416" s="48"/>
      <c r="BO416" s="48"/>
      <c r="BP416" s="49" t="s">
        <v>2953</v>
      </c>
    </row>
    <row r="417" spans="1:68">
      <c r="A417" s="49" t="s">
        <v>757</v>
      </c>
      <c r="B417" s="48" t="s">
        <v>318</v>
      </c>
      <c r="C417" s="50">
        <v>200</v>
      </c>
      <c r="D417" s="48" t="s">
        <v>315</v>
      </c>
      <c r="E417" s="452" t="s">
        <v>316</v>
      </c>
      <c r="F417" s="453"/>
      <c r="G417" s="48"/>
      <c r="H417" s="50">
        <v>0</v>
      </c>
      <c r="I417" s="50">
        <v>0</v>
      </c>
      <c r="J417" s="48"/>
      <c r="K417" s="50">
        <v>0</v>
      </c>
      <c r="L417" s="50">
        <v>0</v>
      </c>
      <c r="M417" s="48"/>
      <c r="N417" s="50">
        <v>0</v>
      </c>
      <c r="O417" s="48"/>
      <c r="P417" s="50">
        <v>0</v>
      </c>
      <c r="Q417" s="48"/>
      <c r="R417" s="50">
        <v>0</v>
      </c>
      <c r="S417" s="48"/>
      <c r="T417" s="50">
        <v>0</v>
      </c>
      <c r="U417" s="48"/>
      <c r="V417" s="48"/>
      <c r="W417" s="48"/>
      <c r="X417" s="48"/>
      <c r="Y417" s="48"/>
      <c r="Z417" s="48"/>
      <c r="AA417" s="48"/>
      <c r="AB417" s="48"/>
      <c r="AC417" s="48"/>
      <c r="AD417" s="50">
        <v>774835</v>
      </c>
      <c r="AE417" s="50">
        <v>0</v>
      </c>
      <c r="AF417" s="50">
        <v>0</v>
      </c>
      <c r="AG417" s="50">
        <v>2</v>
      </c>
      <c r="AH417" s="48"/>
      <c r="AI417" s="50">
        <v>0</v>
      </c>
      <c r="AJ417" s="50">
        <v>0</v>
      </c>
      <c r="AK417" s="50">
        <v>0</v>
      </c>
      <c r="AL417" s="50">
        <v>0</v>
      </c>
      <c r="AM417" s="50">
        <v>0</v>
      </c>
      <c r="AN417" s="50">
        <v>0</v>
      </c>
      <c r="AO417" s="50">
        <v>0</v>
      </c>
      <c r="AP417" s="48"/>
      <c r="AQ417" s="48"/>
      <c r="AR417" s="48"/>
      <c r="AS417" s="48"/>
      <c r="AT417" s="48"/>
      <c r="AU417" s="50">
        <v>3.7999999999999999E-2</v>
      </c>
      <c r="AV417" s="452" t="s">
        <v>2955</v>
      </c>
      <c r="AW417" s="453"/>
      <c r="AX417" s="453"/>
      <c r="AY417" s="48"/>
      <c r="AZ417" s="48" t="s">
        <v>1825</v>
      </c>
      <c r="BA417" s="48"/>
      <c r="BB417" s="48"/>
      <c r="BC417" s="48"/>
      <c r="BD417" s="48"/>
      <c r="BE417" s="48"/>
      <c r="BF417" s="48"/>
      <c r="BG417" s="48"/>
      <c r="BH417" s="48"/>
      <c r="BI417" s="48"/>
      <c r="BJ417" s="48"/>
      <c r="BK417" s="48"/>
      <c r="BL417" s="48"/>
      <c r="BM417" s="48"/>
      <c r="BN417" s="48"/>
      <c r="BO417" s="48"/>
      <c r="BP417" s="49" t="s">
        <v>757</v>
      </c>
    </row>
    <row r="418" spans="1:68">
      <c r="A418" s="49" t="s">
        <v>2956</v>
      </c>
      <c r="B418" s="48" t="s">
        <v>333</v>
      </c>
      <c r="C418" s="50">
        <v>200</v>
      </c>
      <c r="D418" s="48" t="s">
        <v>315</v>
      </c>
      <c r="E418" s="452" t="s">
        <v>316</v>
      </c>
      <c r="F418" s="453"/>
      <c r="G418" s="48"/>
      <c r="H418" s="50">
        <v>0</v>
      </c>
      <c r="I418" s="50">
        <v>0</v>
      </c>
      <c r="J418" s="48"/>
      <c r="K418" s="50">
        <v>0</v>
      </c>
      <c r="L418" s="50">
        <v>0</v>
      </c>
      <c r="M418" s="48"/>
      <c r="N418" s="50">
        <v>0</v>
      </c>
      <c r="O418" s="48"/>
      <c r="P418" s="50">
        <v>0</v>
      </c>
      <c r="Q418" s="48"/>
      <c r="R418" s="50">
        <v>0</v>
      </c>
      <c r="S418" s="48"/>
      <c r="T418" s="50">
        <v>0</v>
      </c>
      <c r="U418" s="48"/>
      <c r="V418" s="48"/>
      <c r="W418" s="48"/>
      <c r="X418" s="48"/>
      <c r="Y418" s="48"/>
      <c r="Z418" s="48"/>
      <c r="AA418" s="48"/>
      <c r="AB418" s="48"/>
      <c r="AC418" s="48"/>
      <c r="AD418" s="50">
        <v>10527</v>
      </c>
      <c r="AE418" s="50">
        <v>0</v>
      </c>
      <c r="AF418" s="50">
        <v>0</v>
      </c>
      <c r="AG418" s="50">
        <v>3</v>
      </c>
      <c r="AH418" s="48"/>
      <c r="AI418" s="50">
        <v>0</v>
      </c>
      <c r="AJ418" s="50">
        <v>0</v>
      </c>
      <c r="AK418" s="50">
        <v>0</v>
      </c>
      <c r="AL418" s="50">
        <v>0</v>
      </c>
      <c r="AM418" s="50">
        <v>0</v>
      </c>
      <c r="AN418" s="50">
        <v>0</v>
      </c>
      <c r="AO418" s="50">
        <v>0</v>
      </c>
      <c r="AP418" s="48"/>
      <c r="AQ418" s="48"/>
      <c r="AR418" s="48"/>
      <c r="AS418" s="48"/>
      <c r="AT418" s="48"/>
      <c r="AU418" s="50">
        <v>0.13</v>
      </c>
      <c r="AV418" s="452" t="s">
        <v>2957</v>
      </c>
      <c r="AW418" s="453"/>
      <c r="AX418" s="453"/>
      <c r="AY418" s="48"/>
      <c r="AZ418" s="48" t="s">
        <v>1825</v>
      </c>
      <c r="BA418" s="48"/>
      <c r="BB418" s="48"/>
      <c r="BC418" s="48"/>
      <c r="BD418" s="48"/>
      <c r="BE418" s="48"/>
      <c r="BF418" s="48"/>
      <c r="BG418" s="48"/>
      <c r="BH418" s="48"/>
      <c r="BI418" s="48"/>
      <c r="BJ418" s="48"/>
      <c r="BK418" s="48"/>
      <c r="BL418" s="48"/>
      <c r="BM418" s="48"/>
      <c r="BN418" s="48"/>
      <c r="BO418" s="48"/>
      <c r="BP418" s="49" t="s">
        <v>2956</v>
      </c>
    </row>
    <row r="419" spans="1:68">
      <c r="A419" s="49" t="s">
        <v>767</v>
      </c>
      <c r="B419" s="48" t="s">
        <v>333</v>
      </c>
      <c r="C419" s="50">
        <v>200</v>
      </c>
      <c r="D419" s="48" t="s">
        <v>315</v>
      </c>
      <c r="E419" s="452" t="s">
        <v>316</v>
      </c>
      <c r="F419" s="453"/>
      <c r="G419" s="48"/>
      <c r="H419" s="50">
        <v>0</v>
      </c>
      <c r="I419" s="50">
        <v>0</v>
      </c>
      <c r="J419" s="48"/>
      <c r="K419" s="50">
        <v>0</v>
      </c>
      <c r="L419" s="50">
        <v>0</v>
      </c>
      <c r="M419" s="48"/>
      <c r="N419" s="50">
        <v>0</v>
      </c>
      <c r="O419" s="48"/>
      <c r="P419" s="50">
        <v>0</v>
      </c>
      <c r="Q419" s="48"/>
      <c r="R419" s="50">
        <v>0</v>
      </c>
      <c r="S419" s="48"/>
      <c r="T419" s="50">
        <v>0</v>
      </c>
      <c r="U419" s="48"/>
      <c r="V419" s="48"/>
      <c r="W419" s="48"/>
      <c r="X419" s="48"/>
      <c r="Y419" s="48"/>
      <c r="Z419" s="48"/>
      <c r="AA419" s="48"/>
      <c r="AB419" s="48"/>
      <c r="AC419" s="48"/>
      <c r="AD419" s="50">
        <v>37664</v>
      </c>
      <c r="AE419" s="50">
        <v>0</v>
      </c>
      <c r="AF419" s="50">
        <v>0</v>
      </c>
      <c r="AG419" s="50">
        <v>2</v>
      </c>
      <c r="AH419" s="48"/>
      <c r="AI419" s="50">
        <v>0</v>
      </c>
      <c r="AJ419" s="50">
        <v>0</v>
      </c>
      <c r="AK419" s="50">
        <v>0</v>
      </c>
      <c r="AL419" s="50">
        <v>0</v>
      </c>
      <c r="AM419" s="50">
        <v>0</v>
      </c>
      <c r="AN419" s="50">
        <v>0</v>
      </c>
      <c r="AO419" s="50">
        <v>0</v>
      </c>
      <c r="AP419" s="48"/>
      <c r="AQ419" s="48"/>
      <c r="AR419" s="48"/>
      <c r="AS419" s="48"/>
      <c r="AT419" s="48"/>
      <c r="AU419" s="50">
        <v>0.188</v>
      </c>
      <c r="AV419" s="452" t="s">
        <v>2957</v>
      </c>
      <c r="AW419" s="453"/>
      <c r="AX419" s="453"/>
      <c r="AY419" s="48"/>
      <c r="AZ419" s="48" t="s">
        <v>1825</v>
      </c>
      <c r="BA419" s="48"/>
      <c r="BB419" s="48"/>
      <c r="BC419" s="48"/>
      <c r="BD419" s="48"/>
      <c r="BE419" s="48"/>
      <c r="BF419" s="48"/>
      <c r="BG419" s="48"/>
      <c r="BH419" s="48"/>
      <c r="BI419" s="48"/>
      <c r="BJ419" s="48"/>
      <c r="BK419" s="48"/>
      <c r="BL419" s="48"/>
      <c r="BM419" s="48"/>
      <c r="BN419" s="48"/>
      <c r="BO419" s="48"/>
      <c r="BP419" s="49" t="s">
        <v>767</v>
      </c>
    </row>
    <row r="420" spans="1:68">
      <c r="A420" s="49" t="s">
        <v>634</v>
      </c>
      <c r="B420" s="48" t="s">
        <v>318</v>
      </c>
      <c r="C420" s="50">
        <v>200</v>
      </c>
      <c r="D420" s="48" t="s">
        <v>315</v>
      </c>
      <c r="E420" s="452" t="s">
        <v>316</v>
      </c>
      <c r="F420" s="453"/>
      <c r="G420" s="48"/>
      <c r="H420" s="50">
        <v>0</v>
      </c>
      <c r="I420" s="50">
        <v>0</v>
      </c>
      <c r="J420" s="48"/>
      <c r="K420" s="50">
        <v>0</v>
      </c>
      <c r="L420" s="50">
        <v>0</v>
      </c>
      <c r="M420" s="48"/>
      <c r="N420" s="50">
        <v>0</v>
      </c>
      <c r="O420" s="48"/>
      <c r="P420" s="50">
        <v>0</v>
      </c>
      <c r="Q420" s="48"/>
      <c r="R420" s="50">
        <v>0</v>
      </c>
      <c r="S420" s="48"/>
      <c r="T420" s="50">
        <v>0</v>
      </c>
      <c r="U420" s="48"/>
      <c r="V420" s="48"/>
      <c r="W420" s="48"/>
      <c r="X420" s="48"/>
      <c r="Y420" s="48"/>
      <c r="Z420" s="48"/>
      <c r="AA420" s="48"/>
      <c r="AB420" s="48"/>
      <c r="AC420" s="48"/>
      <c r="AD420" s="50">
        <v>647</v>
      </c>
      <c r="AE420" s="50">
        <v>0</v>
      </c>
      <c r="AF420" s="50">
        <v>0</v>
      </c>
      <c r="AG420" s="50">
        <v>3</v>
      </c>
      <c r="AH420" s="48"/>
      <c r="AI420" s="50">
        <v>0</v>
      </c>
      <c r="AJ420" s="50">
        <v>0</v>
      </c>
      <c r="AK420" s="50">
        <v>0</v>
      </c>
      <c r="AL420" s="50">
        <v>0</v>
      </c>
      <c r="AM420" s="50">
        <v>0</v>
      </c>
      <c r="AN420" s="50">
        <v>0</v>
      </c>
      <c r="AO420" s="50">
        <v>0</v>
      </c>
      <c r="AP420" s="48"/>
      <c r="AQ420" s="48"/>
      <c r="AR420" s="48"/>
      <c r="AS420" s="48"/>
      <c r="AT420" s="48"/>
      <c r="AU420" s="50">
        <v>0.13500000000000001</v>
      </c>
      <c r="AV420" s="452" t="s">
        <v>2958</v>
      </c>
      <c r="AW420" s="453"/>
      <c r="AX420" s="453"/>
      <c r="AY420" s="48"/>
      <c r="AZ420" s="48" t="s">
        <v>1825</v>
      </c>
      <c r="BA420" s="48"/>
      <c r="BB420" s="48"/>
      <c r="BC420" s="48"/>
      <c r="BD420" s="48"/>
      <c r="BE420" s="48"/>
      <c r="BF420" s="48"/>
      <c r="BG420" s="48"/>
      <c r="BH420" s="48"/>
      <c r="BI420" s="48"/>
      <c r="BJ420" s="48"/>
      <c r="BK420" s="48"/>
      <c r="BL420" s="48"/>
      <c r="BM420" s="48"/>
      <c r="BN420" s="48"/>
      <c r="BO420" s="48"/>
      <c r="BP420" s="49" t="s">
        <v>634</v>
      </c>
    </row>
    <row r="421" spans="1:68">
      <c r="A421" s="49" t="s">
        <v>2959</v>
      </c>
      <c r="B421" s="48" t="s">
        <v>318</v>
      </c>
      <c r="C421" s="50">
        <v>200</v>
      </c>
      <c r="D421" s="48" t="s">
        <v>315</v>
      </c>
      <c r="E421" s="452" t="s">
        <v>316</v>
      </c>
      <c r="F421" s="453"/>
      <c r="G421" s="48"/>
      <c r="H421" s="50">
        <v>0</v>
      </c>
      <c r="I421" s="50">
        <v>0</v>
      </c>
      <c r="J421" s="48"/>
      <c r="K421" s="50">
        <v>0</v>
      </c>
      <c r="L421" s="50">
        <v>0</v>
      </c>
      <c r="M421" s="48"/>
      <c r="N421" s="50">
        <v>0</v>
      </c>
      <c r="O421" s="48"/>
      <c r="P421" s="50">
        <v>0</v>
      </c>
      <c r="Q421" s="48"/>
      <c r="R421" s="50">
        <v>0</v>
      </c>
      <c r="S421" s="48"/>
      <c r="T421" s="50">
        <v>0</v>
      </c>
      <c r="U421" s="48"/>
      <c r="V421" s="48"/>
      <c r="W421" s="48"/>
      <c r="X421" s="48"/>
      <c r="Y421" s="48"/>
      <c r="Z421" s="48"/>
      <c r="AA421" s="48"/>
      <c r="AB421" s="48"/>
      <c r="AC421" s="48"/>
      <c r="AD421" s="50">
        <v>80669</v>
      </c>
      <c r="AE421" s="50">
        <v>0</v>
      </c>
      <c r="AF421" s="50">
        <v>0</v>
      </c>
      <c r="AG421" s="50">
        <v>1</v>
      </c>
      <c r="AH421" s="48"/>
      <c r="AI421" s="50">
        <v>0</v>
      </c>
      <c r="AJ421" s="50">
        <v>0</v>
      </c>
      <c r="AK421" s="50">
        <v>0</v>
      </c>
      <c r="AL421" s="50">
        <v>0</v>
      </c>
      <c r="AM421" s="50">
        <v>0</v>
      </c>
      <c r="AN421" s="50">
        <v>0</v>
      </c>
      <c r="AO421" s="50">
        <v>0</v>
      </c>
      <c r="AP421" s="48"/>
      <c r="AQ421" s="48"/>
      <c r="AR421" s="48"/>
      <c r="AS421" s="48"/>
      <c r="AT421" s="48"/>
      <c r="AU421" s="50">
        <v>0.20300000000000001</v>
      </c>
      <c r="AV421" s="452" t="s">
        <v>2960</v>
      </c>
      <c r="AW421" s="453"/>
      <c r="AX421" s="453"/>
      <c r="AY421" s="48"/>
      <c r="AZ421" s="48" t="s">
        <v>1825</v>
      </c>
      <c r="BA421" s="48"/>
      <c r="BB421" s="48"/>
      <c r="BC421" s="48"/>
      <c r="BD421" s="48"/>
      <c r="BE421" s="48"/>
      <c r="BF421" s="48"/>
      <c r="BG421" s="48"/>
      <c r="BH421" s="48"/>
      <c r="BI421" s="48"/>
      <c r="BJ421" s="48"/>
      <c r="BK421" s="48"/>
      <c r="BL421" s="48"/>
      <c r="BM421" s="48"/>
      <c r="BN421" s="48"/>
      <c r="BO421" s="48"/>
      <c r="BP421" s="49" t="s">
        <v>2959</v>
      </c>
    </row>
    <row r="422" spans="1:68">
      <c r="A422" s="49" t="s">
        <v>424</v>
      </c>
      <c r="B422" s="48" t="s">
        <v>318</v>
      </c>
      <c r="C422" s="50">
        <v>200</v>
      </c>
      <c r="D422" s="48" t="s">
        <v>315</v>
      </c>
      <c r="E422" s="452" t="s">
        <v>316</v>
      </c>
      <c r="F422" s="453"/>
      <c r="G422" s="48"/>
      <c r="H422" s="50">
        <v>0</v>
      </c>
      <c r="I422" s="50">
        <v>0</v>
      </c>
      <c r="J422" s="48"/>
      <c r="K422" s="50">
        <v>0</v>
      </c>
      <c r="L422" s="50">
        <v>0</v>
      </c>
      <c r="M422" s="48"/>
      <c r="N422" s="50">
        <v>0</v>
      </c>
      <c r="O422" s="48"/>
      <c r="P422" s="50">
        <v>0</v>
      </c>
      <c r="Q422" s="48"/>
      <c r="R422" s="50">
        <v>0</v>
      </c>
      <c r="S422" s="48"/>
      <c r="T422" s="50">
        <v>0</v>
      </c>
      <c r="U422" s="48"/>
      <c r="V422" s="48"/>
      <c r="W422" s="48"/>
      <c r="X422" s="48"/>
      <c r="Y422" s="48"/>
      <c r="Z422" s="48"/>
      <c r="AA422" s="48"/>
      <c r="AB422" s="48"/>
      <c r="AC422" s="48"/>
      <c r="AD422" s="50">
        <v>3884</v>
      </c>
      <c r="AE422" s="50">
        <v>0</v>
      </c>
      <c r="AF422" s="50">
        <v>0</v>
      </c>
      <c r="AG422" s="50">
        <v>1</v>
      </c>
      <c r="AH422" s="48"/>
      <c r="AI422" s="50">
        <v>0</v>
      </c>
      <c r="AJ422" s="50">
        <v>0</v>
      </c>
      <c r="AK422" s="50">
        <v>0</v>
      </c>
      <c r="AL422" s="50">
        <v>0</v>
      </c>
      <c r="AM422" s="50">
        <v>0</v>
      </c>
      <c r="AN422" s="50">
        <v>0</v>
      </c>
      <c r="AO422" s="50">
        <v>0</v>
      </c>
      <c r="AP422" s="48"/>
      <c r="AQ422" s="48"/>
      <c r="AR422" s="48"/>
      <c r="AS422" s="48"/>
      <c r="AT422" s="48"/>
      <c r="AU422" s="50">
        <v>0.185</v>
      </c>
      <c r="AV422" s="452" t="s">
        <v>2961</v>
      </c>
      <c r="AW422" s="453"/>
      <c r="AX422" s="453"/>
      <c r="AY422" s="48"/>
      <c r="AZ422" s="48" t="s">
        <v>1825</v>
      </c>
      <c r="BA422" s="48"/>
      <c r="BB422" s="48"/>
      <c r="BC422" s="48"/>
      <c r="BD422" s="48"/>
      <c r="BE422" s="48"/>
      <c r="BF422" s="48"/>
      <c r="BG422" s="48"/>
      <c r="BH422" s="48"/>
      <c r="BI422" s="48"/>
      <c r="BJ422" s="48"/>
      <c r="BK422" s="48"/>
      <c r="BL422" s="48"/>
      <c r="BM422" s="48"/>
      <c r="BN422" s="48"/>
      <c r="BO422" s="48"/>
      <c r="BP422" s="49" t="s">
        <v>424</v>
      </c>
    </row>
    <row r="423" spans="1:68">
      <c r="A423" s="49" t="s">
        <v>2962</v>
      </c>
      <c r="B423" s="48" t="s">
        <v>318</v>
      </c>
      <c r="C423" s="50">
        <v>200</v>
      </c>
      <c r="D423" s="48" t="s">
        <v>315</v>
      </c>
      <c r="E423" s="452" t="s">
        <v>316</v>
      </c>
      <c r="F423" s="453"/>
      <c r="G423" s="48"/>
      <c r="H423" s="50">
        <v>0</v>
      </c>
      <c r="I423" s="50">
        <v>0</v>
      </c>
      <c r="J423" s="48"/>
      <c r="K423" s="50">
        <v>0</v>
      </c>
      <c r="L423" s="50">
        <v>0</v>
      </c>
      <c r="M423" s="48"/>
      <c r="N423" s="50">
        <v>0</v>
      </c>
      <c r="O423" s="48"/>
      <c r="P423" s="50">
        <v>0</v>
      </c>
      <c r="Q423" s="48"/>
      <c r="R423" s="50">
        <v>0</v>
      </c>
      <c r="S423" s="48"/>
      <c r="T423" s="50">
        <v>0</v>
      </c>
      <c r="U423" s="48"/>
      <c r="V423" s="48"/>
      <c r="W423" s="48"/>
      <c r="X423" s="48"/>
      <c r="Y423" s="48"/>
      <c r="Z423" s="48"/>
      <c r="AA423" s="48"/>
      <c r="AB423" s="48"/>
      <c r="AC423" s="48"/>
      <c r="AD423" s="50">
        <v>4498</v>
      </c>
      <c r="AE423" s="50">
        <v>0</v>
      </c>
      <c r="AF423" s="50">
        <v>0</v>
      </c>
      <c r="AG423" s="50">
        <v>1</v>
      </c>
      <c r="AH423" s="48"/>
      <c r="AI423" s="50">
        <v>0</v>
      </c>
      <c r="AJ423" s="50">
        <v>0</v>
      </c>
      <c r="AK423" s="50">
        <v>0</v>
      </c>
      <c r="AL423" s="50">
        <v>0</v>
      </c>
      <c r="AM423" s="50">
        <v>0</v>
      </c>
      <c r="AN423" s="50">
        <v>0</v>
      </c>
      <c r="AO423" s="50">
        <v>0</v>
      </c>
      <c r="AP423" s="48"/>
      <c r="AQ423" s="48"/>
      <c r="AR423" s="48"/>
      <c r="AS423" s="48"/>
      <c r="AT423" s="48"/>
      <c r="AU423" s="50">
        <v>0.187</v>
      </c>
      <c r="AV423" s="452" t="s">
        <v>2963</v>
      </c>
      <c r="AW423" s="453"/>
      <c r="AX423" s="453"/>
      <c r="AY423" s="48"/>
      <c r="AZ423" s="48" t="s">
        <v>1825</v>
      </c>
      <c r="BA423" s="48"/>
      <c r="BB423" s="48"/>
      <c r="BC423" s="48"/>
      <c r="BD423" s="48"/>
      <c r="BE423" s="48"/>
      <c r="BF423" s="48"/>
      <c r="BG423" s="48"/>
      <c r="BH423" s="48"/>
      <c r="BI423" s="48"/>
      <c r="BJ423" s="48"/>
      <c r="BK423" s="48"/>
      <c r="BL423" s="48"/>
      <c r="BM423" s="48"/>
      <c r="BN423" s="48"/>
      <c r="BO423" s="48"/>
      <c r="BP423" s="49" t="s">
        <v>2962</v>
      </c>
    </row>
    <row r="424" spans="1:68">
      <c r="A424" s="49" t="s">
        <v>770</v>
      </c>
      <c r="B424" s="48" t="s">
        <v>318</v>
      </c>
      <c r="C424" s="50">
        <v>200</v>
      </c>
      <c r="D424" s="48" t="s">
        <v>315</v>
      </c>
      <c r="E424" s="452" t="s">
        <v>316</v>
      </c>
      <c r="F424" s="453"/>
      <c r="G424" s="48"/>
      <c r="H424" s="50">
        <v>0</v>
      </c>
      <c r="I424" s="50">
        <v>0</v>
      </c>
      <c r="J424" s="48"/>
      <c r="K424" s="50">
        <v>0</v>
      </c>
      <c r="L424" s="50">
        <v>0</v>
      </c>
      <c r="M424" s="48"/>
      <c r="N424" s="50">
        <v>0</v>
      </c>
      <c r="O424" s="48"/>
      <c r="P424" s="50">
        <v>0</v>
      </c>
      <c r="Q424" s="48"/>
      <c r="R424" s="50">
        <v>0</v>
      </c>
      <c r="S424" s="48"/>
      <c r="T424" s="50">
        <v>0</v>
      </c>
      <c r="U424" s="48"/>
      <c r="V424" s="48"/>
      <c r="W424" s="48"/>
      <c r="X424" s="48"/>
      <c r="Y424" s="48"/>
      <c r="Z424" s="48"/>
      <c r="AA424" s="48"/>
      <c r="AB424" s="48"/>
      <c r="AC424" s="48"/>
      <c r="AD424" s="50">
        <v>95500</v>
      </c>
      <c r="AE424" s="50">
        <v>0</v>
      </c>
      <c r="AF424" s="50">
        <v>0</v>
      </c>
      <c r="AG424" s="50">
        <v>1</v>
      </c>
      <c r="AH424" s="48"/>
      <c r="AI424" s="50">
        <v>0</v>
      </c>
      <c r="AJ424" s="50">
        <v>0</v>
      </c>
      <c r="AK424" s="50">
        <v>0</v>
      </c>
      <c r="AL424" s="50">
        <v>0</v>
      </c>
      <c r="AM424" s="50">
        <v>0</v>
      </c>
      <c r="AN424" s="50">
        <v>0</v>
      </c>
      <c r="AO424" s="50">
        <v>0</v>
      </c>
      <c r="AP424" s="48"/>
      <c r="AQ424" s="48"/>
      <c r="AR424" s="48"/>
      <c r="AS424" s="48"/>
      <c r="AT424" s="48"/>
      <c r="AU424" s="50">
        <v>0.161</v>
      </c>
      <c r="AV424" s="452" t="s">
        <v>2964</v>
      </c>
      <c r="AW424" s="453"/>
      <c r="AX424" s="453"/>
      <c r="AY424" s="48"/>
      <c r="AZ424" s="48" t="s">
        <v>1825</v>
      </c>
      <c r="BA424" s="48"/>
      <c r="BB424" s="48"/>
      <c r="BC424" s="48"/>
      <c r="BD424" s="48"/>
      <c r="BE424" s="48"/>
      <c r="BF424" s="48"/>
      <c r="BG424" s="48"/>
      <c r="BH424" s="48"/>
      <c r="BI424" s="48"/>
      <c r="BJ424" s="48"/>
      <c r="BK424" s="48"/>
      <c r="BL424" s="48"/>
      <c r="BM424" s="48"/>
      <c r="BN424" s="48"/>
      <c r="BO424" s="48"/>
      <c r="BP424" s="49" t="s">
        <v>770</v>
      </c>
    </row>
    <row r="425" spans="1:68">
      <c r="A425" s="49" t="s">
        <v>582</v>
      </c>
      <c r="B425" s="48" t="s">
        <v>318</v>
      </c>
      <c r="C425" s="50">
        <v>200</v>
      </c>
      <c r="D425" s="48" t="s">
        <v>315</v>
      </c>
      <c r="E425" s="452" t="s">
        <v>316</v>
      </c>
      <c r="F425" s="453"/>
      <c r="G425" s="48"/>
      <c r="H425" s="50">
        <v>0</v>
      </c>
      <c r="I425" s="50">
        <v>0</v>
      </c>
      <c r="J425" s="48"/>
      <c r="K425" s="50">
        <v>0</v>
      </c>
      <c r="L425" s="50">
        <v>0</v>
      </c>
      <c r="M425" s="48"/>
      <c r="N425" s="50">
        <v>0</v>
      </c>
      <c r="O425" s="48"/>
      <c r="P425" s="50">
        <v>0</v>
      </c>
      <c r="Q425" s="48"/>
      <c r="R425" s="50">
        <v>0</v>
      </c>
      <c r="S425" s="48"/>
      <c r="T425" s="50">
        <v>0</v>
      </c>
      <c r="U425" s="48"/>
      <c r="V425" s="48"/>
      <c r="W425" s="48"/>
      <c r="X425" s="48"/>
      <c r="Y425" s="48"/>
      <c r="Z425" s="48"/>
      <c r="AA425" s="48"/>
      <c r="AB425" s="48"/>
      <c r="AC425" s="48"/>
      <c r="AD425" s="50">
        <v>161624</v>
      </c>
      <c r="AE425" s="50">
        <v>0</v>
      </c>
      <c r="AF425" s="50">
        <v>0</v>
      </c>
      <c r="AG425" s="50">
        <v>2</v>
      </c>
      <c r="AH425" s="48"/>
      <c r="AI425" s="50">
        <v>0</v>
      </c>
      <c r="AJ425" s="50">
        <v>0</v>
      </c>
      <c r="AK425" s="50">
        <v>0</v>
      </c>
      <c r="AL425" s="50">
        <v>0</v>
      </c>
      <c r="AM425" s="50">
        <v>0</v>
      </c>
      <c r="AN425" s="50">
        <v>0</v>
      </c>
      <c r="AO425" s="50">
        <v>0</v>
      </c>
      <c r="AP425" s="48"/>
      <c r="AQ425" s="48"/>
      <c r="AR425" s="48"/>
      <c r="AS425" s="48"/>
      <c r="AT425" s="48"/>
      <c r="AU425" s="50">
        <v>0.154</v>
      </c>
      <c r="AV425" s="452" t="s">
        <v>2965</v>
      </c>
      <c r="AW425" s="453"/>
      <c r="AX425" s="453"/>
      <c r="AY425" s="48"/>
      <c r="AZ425" s="48" t="s">
        <v>1825</v>
      </c>
      <c r="BA425" s="48"/>
      <c r="BB425" s="48"/>
      <c r="BC425" s="48"/>
      <c r="BD425" s="48"/>
      <c r="BE425" s="48"/>
      <c r="BF425" s="48"/>
      <c r="BG425" s="48"/>
      <c r="BH425" s="48"/>
      <c r="BI425" s="48"/>
      <c r="BJ425" s="48"/>
      <c r="BK425" s="48"/>
      <c r="BL425" s="48"/>
      <c r="BM425" s="48"/>
      <c r="BN425" s="48"/>
      <c r="BO425" s="48"/>
      <c r="BP425" s="49" t="s">
        <v>582</v>
      </c>
    </row>
    <row r="426" spans="1:68">
      <c r="A426" s="49" t="s">
        <v>560</v>
      </c>
      <c r="B426" s="48" t="s">
        <v>318</v>
      </c>
      <c r="C426" s="50">
        <v>200</v>
      </c>
      <c r="D426" s="48" t="s">
        <v>315</v>
      </c>
      <c r="E426" s="452" t="s">
        <v>316</v>
      </c>
      <c r="F426" s="453"/>
      <c r="G426" s="48"/>
      <c r="H426" s="50">
        <v>0</v>
      </c>
      <c r="I426" s="50">
        <v>0</v>
      </c>
      <c r="J426" s="48"/>
      <c r="K426" s="50">
        <v>0</v>
      </c>
      <c r="L426" s="50">
        <v>0</v>
      </c>
      <c r="M426" s="48"/>
      <c r="N426" s="50">
        <v>0</v>
      </c>
      <c r="O426" s="48"/>
      <c r="P426" s="50">
        <v>0</v>
      </c>
      <c r="Q426" s="48"/>
      <c r="R426" s="50">
        <v>0</v>
      </c>
      <c r="S426" s="48"/>
      <c r="T426" s="50">
        <v>0</v>
      </c>
      <c r="U426" s="48"/>
      <c r="V426" s="48"/>
      <c r="W426" s="48"/>
      <c r="X426" s="48"/>
      <c r="Y426" s="48"/>
      <c r="Z426" s="48"/>
      <c r="AA426" s="48"/>
      <c r="AB426" s="48"/>
      <c r="AC426" s="48"/>
      <c r="AD426" s="50">
        <v>2244</v>
      </c>
      <c r="AE426" s="50">
        <v>0</v>
      </c>
      <c r="AF426" s="50">
        <v>0</v>
      </c>
      <c r="AG426" s="50">
        <v>2</v>
      </c>
      <c r="AH426" s="48"/>
      <c r="AI426" s="50">
        <v>0</v>
      </c>
      <c r="AJ426" s="50">
        <v>0</v>
      </c>
      <c r="AK426" s="50">
        <v>0</v>
      </c>
      <c r="AL426" s="50">
        <v>0</v>
      </c>
      <c r="AM426" s="50">
        <v>0</v>
      </c>
      <c r="AN426" s="50">
        <v>0</v>
      </c>
      <c r="AO426" s="50">
        <v>0</v>
      </c>
      <c r="AP426" s="48"/>
      <c r="AQ426" s="48"/>
      <c r="AR426" s="48"/>
      <c r="AS426" s="48"/>
      <c r="AT426" s="48"/>
      <c r="AU426" s="50">
        <v>0.13800000000000001</v>
      </c>
      <c r="AV426" s="452" t="s">
        <v>2966</v>
      </c>
      <c r="AW426" s="453"/>
      <c r="AX426" s="453"/>
      <c r="AY426" s="48"/>
      <c r="AZ426" s="48" t="s">
        <v>1825</v>
      </c>
      <c r="BA426" s="48"/>
      <c r="BB426" s="48"/>
      <c r="BC426" s="48"/>
      <c r="BD426" s="48"/>
      <c r="BE426" s="48"/>
      <c r="BF426" s="48"/>
      <c r="BG426" s="48"/>
      <c r="BH426" s="48"/>
      <c r="BI426" s="48"/>
      <c r="BJ426" s="48"/>
      <c r="BK426" s="48"/>
      <c r="BL426" s="48"/>
      <c r="BM426" s="48"/>
      <c r="BN426" s="48"/>
      <c r="BO426" s="48"/>
      <c r="BP426" s="49" t="s">
        <v>560</v>
      </c>
    </row>
    <row r="427" spans="1:68">
      <c r="A427" s="49" t="s">
        <v>792</v>
      </c>
      <c r="B427" s="48" t="s">
        <v>318</v>
      </c>
      <c r="C427" s="50">
        <v>200</v>
      </c>
      <c r="D427" s="48" t="s">
        <v>315</v>
      </c>
      <c r="E427" s="452" t="s">
        <v>316</v>
      </c>
      <c r="F427" s="453"/>
      <c r="G427" s="48"/>
      <c r="H427" s="50">
        <v>0</v>
      </c>
      <c r="I427" s="50">
        <v>0</v>
      </c>
      <c r="J427" s="48"/>
      <c r="K427" s="50">
        <v>0</v>
      </c>
      <c r="L427" s="50">
        <v>0</v>
      </c>
      <c r="M427" s="48"/>
      <c r="N427" s="50">
        <v>0</v>
      </c>
      <c r="O427" s="48"/>
      <c r="P427" s="50">
        <v>0</v>
      </c>
      <c r="Q427" s="48"/>
      <c r="R427" s="50">
        <v>0</v>
      </c>
      <c r="S427" s="48"/>
      <c r="T427" s="50">
        <v>0</v>
      </c>
      <c r="U427" s="48"/>
      <c r="V427" s="48"/>
      <c r="W427" s="48"/>
      <c r="X427" s="48"/>
      <c r="Y427" s="48"/>
      <c r="Z427" s="48"/>
      <c r="AA427" s="48"/>
      <c r="AB427" s="48"/>
      <c r="AC427" s="48"/>
      <c r="AD427" s="50">
        <v>3605</v>
      </c>
      <c r="AE427" s="50">
        <v>0</v>
      </c>
      <c r="AF427" s="50">
        <v>0</v>
      </c>
      <c r="AG427" s="50">
        <v>2</v>
      </c>
      <c r="AH427" s="48"/>
      <c r="AI427" s="50">
        <v>0</v>
      </c>
      <c r="AJ427" s="50">
        <v>0</v>
      </c>
      <c r="AK427" s="50">
        <v>0</v>
      </c>
      <c r="AL427" s="50">
        <v>0</v>
      </c>
      <c r="AM427" s="50">
        <v>0</v>
      </c>
      <c r="AN427" s="50">
        <v>0</v>
      </c>
      <c r="AO427" s="50">
        <v>0</v>
      </c>
      <c r="AP427" s="48"/>
      <c r="AQ427" s="48"/>
      <c r="AR427" s="48"/>
      <c r="AS427" s="48"/>
      <c r="AT427" s="48"/>
      <c r="AU427" s="50">
        <v>4.4999999999999998E-2</v>
      </c>
      <c r="AV427" s="452" t="s">
        <v>2967</v>
      </c>
      <c r="AW427" s="453"/>
      <c r="AX427" s="453"/>
      <c r="AY427" s="48"/>
      <c r="AZ427" s="48" t="s">
        <v>1825</v>
      </c>
      <c r="BA427" s="48"/>
      <c r="BB427" s="48"/>
      <c r="BC427" s="48"/>
      <c r="BD427" s="48"/>
      <c r="BE427" s="48"/>
      <c r="BF427" s="48"/>
      <c r="BG427" s="48"/>
      <c r="BH427" s="48"/>
      <c r="BI427" s="48"/>
      <c r="BJ427" s="48"/>
      <c r="BK427" s="48"/>
      <c r="BL427" s="48"/>
      <c r="BM427" s="48"/>
      <c r="BN427" s="48"/>
      <c r="BO427" s="48"/>
      <c r="BP427" s="49" t="s">
        <v>792</v>
      </c>
    </row>
    <row r="428" spans="1:68">
      <c r="A428" s="49" t="s">
        <v>612</v>
      </c>
      <c r="B428" s="48" t="s">
        <v>318</v>
      </c>
      <c r="C428" s="50">
        <v>200</v>
      </c>
      <c r="D428" s="48" t="s">
        <v>315</v>
      </c>
      <c r="E428" s="452" t="s">
        <v>316</v>
      </c>
      <c r="F428" s="453"/>
      <c r="G428" s="48"/>
      <c r="H428" s="50">
        <v>0</v>
      </c>
      <c r="I428" s="50">
        <v>0</v>
      </c>
      <c r="J428" s="48"/>
      <c r="K428" s="50">
        <v>0</v>
      </c>
      <c r="L428" s="50">
        <v>0</v>
      </c>
      <c r="M428" s="48"/>
      <c r="N428" s="50">
        <v>0</v>
      </c>
      <c r="O428" s="48"/>
      <c r="P428" s="50">
        <v>0</v>
      </c>
      <c r="Q428" s="48"/>
      <c r="R428" s="50">
        <v>0</v>
      </c>
      <c r="S428" s="48"/>
      <c r="T428" s="50">
        <v>0</v>
      </c>
      <c r="U428" s="48"/>
      <c r="V428" s="48"/>
      <c r="W428" s="48"/>
      <c r="X428" s="48"/>
      <c r="Y428" s="48"/>
      <c r="Z428" s="48"/>
      <c r="AA428" s="48"/>
      <c r="AB428" s="48"/>
      <c r="AC428" s="48"/>
      <c r="AD428" s="50">
        <v>31220</v>
      </c>
      <c r="AE428" s="50">
        <v>0</v>
      </c>
      <c r="AF428" s="50">
        <v>0</v>
      </c>
      <c r="AG428" s="50">
        <v>2</v>
      </c>
      <c r="AH428" s="48"/>
      <c r="AI428" s="50">
        <v>0</v>
      </c>
      <c r="AJ428" s="50">
        <v>0</v>
      </c>
      <c r="AK428" s="50">
        <v>0</v>
      </c>
      <c r="AL428" s="50">
        <v>0</v>
      </c>
      <c r="AM428" s="50">
        <v>0</v>
      </c>
      <c r="AN428" s="50">
        <v>0</v>
      </c>
      <c r="AO428" s="50">
        <v>0</v>
      </c>
      <c r="AP428" s="48"/>
      <c r="AQ428" s="48"/>
      <c r="AR428" s="48"/>
      <c r="AS428" s="48"/>
      <c r="AT428" s="48"/>
      <c r="AU428" s="50">
        <v>0.153</v>
      </c>
      <c r="AV428" s="452" t="s">
        <v>2968</v>
      </c>
      <c r="AW428" s="453"/>
      <c r="AX428" s="453"/>
      <c r="AY428" s="48"/>
      <c r="AZ428" s="48" t="s">
        <v>1825</v>
      </c>
      <c r="BA428" s="48"/>
      <c r="BB428" s="48"/>
      <c r="BC428" s="48"/>
      <c r="BD428" s="48"/>
      <c r="BE428" s="48"/>
      <c r="BF428" s="48"/>
      <c r="BG428" s="48"/>
      <c r="BH428" s="48"/>
      <c r="BI428" s="48"/>
      <c r="BJ428" s="48"/>
      <c r="BK428" s="48"/>
      <c r="BL428" s="48"/>
      <c r="BM428" s="48"/>
      <c r="BN428" s="48"/>
      <c r="BO428" s="48"/>
      <c r="BP428" s="49" t="s">
        <v>612</v>
      </c>
    </row>
    <row r="429" spans="1:68">
      <c r="A429" s="49" t="s">
        <v>584</v>
      </c>
      <c r="B429" s="48" t="s">
        <v>318</v>
      </c>
      <c r="C429" s="50">
        <v>200</v>
      </c>
      <c r="D429" s="48" t="s">
        <v>315</v>
      </c>
      <c r="E429" s="452" t="s">
        <v>316</v>
      </c>
      <c r="F429" s="453"/>
      <c r="G429" s="48"/>
      <c r="H429" s="50">
        <v>0</v>
      </c>
      <c r="I429" s="50">
        <v>0</v>
      </c>
      <c r="J429" s="48"/>
      <c r="K429" s="50">
        <v>0</v>
      </c>
      <c r="L429" s="50">
        <v>0</v>
      </c>
      <c r="M429" s="48"/>
      <c r="N429" s="50">
        <v>0</v>
      </c>
      <c r="O429" s="48"/>
      <c r="P429" s="50">
        <v>0</v>
      </c>
      <c r="Q429" s="48"/>
      <c r="R429" s="50">
        <v>0</v>
      </c>
      <c r="S429" s="48"/>
      <c r="T429" s="50">
        <v>0</v>
      </c>
      <c r="U429" s="48"/>
      <c r="V429" s="48"/>
      <c r="W429" s="48"/>
      <c r="X429" s="48"/>
      <c r="Y429" s="48"/>
      <c r="Z429" s="48"/>
      <c r="AA429" s="48"/>
      <c r="AB429" s="48"/>
      <c r="AC429" s="48"/>
      <c r="AD429" s="50">
        <v>200428</v>
      </c>
      <c r="AE429" s="50">
        <v>0</v>
      </c>
      <c r="AF429" s="50">
        <v>0</v>
      </c>
      <c r="AG429" s="50">
        <v>2</v>
      </c>
      <c r="AH429" s="48"/>
      <c r="AI429" s="50">
        <v>0</v>
      </c>
      <c r="AJ429" s="50">
        <v>0</v>
      </c>
      <c r="AK429" s="50">
        <v>0</v>
      </c>
      <c r="AL429" s="50">
        <v>0</v>
      </c>
      <c r="AM429" s="50">
        <v>0</v>
      </c>
      <c r="AN429" s="50">
        <v>0</v>
      </c>
      <c r="AO429" s="50">
        <v>0</v>
      </c>
      <c r="AP429" s="48"/>
      <c r="AQ429" s="48"/>
      <c r="AR429" s="48"/>
      <c r="AS429" s="48"/>
      <c r="AT429" s="48"/>
      <c r="AU429" s="50">
        <v>0.14099999999999999</v>
      </c>
      <c r="AV429" s="452" t="s">
        <v>2969</v>
      </c>
      <c r="AW429" s="453"/>
      <c r="AX429" s="453"/>
      <c r="AY429" s="48"/>
      <c r="AZ429" s="48" t="s">
        <v>1825</v>
      </c>
      <c r="BA429" s="48"/>
      <c r="BB429" s="48"/>
      <c r="BC429" s="48"/>
      <c r="BD429" s="48"/>
      <c r="BE429" s="48"/>
      <c r="BF429" s="48"/>
      <c r="BG429" s="48"/>
      <c r="BH429" s="48"/>
      <c r="BI429" s="48"/>
      <c r="BJ429" s="48"/>
      <c r="BK429" s="48"/>
      <c r="BL429" s="48"/>
      <c r="BM429" s="48"/>
      <c r="BN429" s="48"/>
      <c r="BO429" s="48"/>
      <c r="BP429" s="49" t="s">
        <v>584</v>
      </c>
    </row>
    <row r="430" spans="1:68">
      <c r="A430" s="49" t="s">
        <v>567</v>
      </c>
      <c r="B430" s="48" t="s">
        <v>318</v>
      </c>
      <c r="C430" s="50">
        <v>200</v>
      </c>
      <c r="D430" s="48" t="s">
        <v>315</v>
      </c>
      <c r="E430" s="452" t="s">
        <v>316</v>
      </c>
      <c r="F430" s="453"/>
      <c r="G430" s="48"/>
      <c r="H430" s="50">
        <v>0</v>
      </c>
      <c r="I430" s="50">
        <v>0</v>
      </c>
      <c r="J430" s="48"/>
      <c r="K430" s="50">
        <v>0</v>
      </c>
      <c r="L430" s="50">
        <v>0</v>
      </c>
      <c r="M430" s="48"/>
      <c r="N430" s="50">
        <v>0</v>
      </c>
      <c r="O430" s="48"/>
      <c r="P430" s="50">
        <v>0</v>
      </c>
      <c r="Q430" s="48"/>
      <c r="R430" s="50">
        <v>0</v>
      </c>
      <c r="S430" s="48"/>
      <c r="T430" s="50">
        <v>0</v>
      </c>
      <c r="U430" s="48"/>
      <c r="V430" s="48"/>
      <c r="W430" s="48"/>
      <c r="X430" s="48"/>
      <c r="Y430" s="48"/>
      <c r="Z430" s="48"/>
      <c r="AA430" s="48"/>
      <c r="AB430" s="48"/>
      <c r="AC430" s="48"/>
      <c r="AD430" s="50">
        <v>39404</v>
      </c>
      <c r="AE430" s="50">
        <v>0</v>
      </c>
      <c r="AF430" s="50">
        <v>0</v>
      </c>
      <c r="AG430" s="50">
        <v>2</v>
      </c>
      <c r="AH430" s="48"/>
      <c r="AI430" s="50">
        <v>0</v>
      </c>
      <c r="AJ430" s="50">
        <v>0</v>
      </c>
      <c r="AK430" s="50">
        <v>0</v>
      </c>
      <c r="AL430" s="50">
        <v>0</v>
      </c>
      <c r="AM430" s="50">
        <v>0</v>
      </c>
      <c r="AN430" s="50">
        <v>0</v>
      </c>
      <c r="AO430" s="50">
        <v>0</v>
      </c>
      <c r="AP430" s="48"/>
      <c r="AQ430" s="48"/>
      <c r="AR430" s="48"/>
      <c r="AS430" s="48"/>
      <c r="AT430" s="48"/>
      <c r="AU430" s="50">
        <v>0.14099999999999999</v>
      </c>
      <c r="AV430" s="452" t="s">
        <v>2970</v>
      </c>
      <c r="AW430" s="453"/>
      <c r="AX430" s="453"/>
      <c r="AY430" s="48"/>
      <c r="AZ430" s="48" t="s">
        <v>1825</v>
      </c>
      <c r="BA430" s="48"/>
      <c r="BB430" s="48"/>
      <c r="BC430" s="48"/>
      <c r="BD430" s="48"/>
      <c r="BE430" s="48"/>
      <c r="BF430" s="48"/>
      <c r="BG430" s="48"/>
      <c r="BH430" s="48"/>
      <c r="BI430" s="48"/>
      <c r="BJ430" s="48"/>
      <c r="BK430" s="48"/>
      <c r="BL430" s="48"/>
      <c r="BM430" s="48"/>
      <c r="BN430" s="48"/>
      <c r="BO430" s="48"/>
      <c r="BP430" s="49" t="s">
        <v>567</v>
      </c>
    </row>
    <row r="431" spans="1:68">
      <c r="A431" s="49" t="s">
        <v>565</v>
      </c>
      <c r="B431" s="48" t="s">
        <v>318</v>
      </c>
      <c r="C431" s="50">
        <v>200</v>
      </c>
      <c r="D431" s="48" t="s">
        <v>315</v>
      </c>
      <c r="E431" s="452" t="s">
        <v>316</v>
      </c>
      <c r="F431" s="453"/>
      <c r="G431" s="48"/>
      <c r="H431" s="50">
        <v>0</v>
      </c>
      <c r="I431" s="50">
        <v>0</v>
      </c>
      <c r="J431" s="48"/>
      <c r="K431" s="50">
        <v>0</v>
      </c>
      <c r="L431" s="50">
        <v>0</v>
      </c>
      <c r="M431" s="48"/>
      <c r="N431" s="50">
        <v>0</v>
      </c>
      <c r="O431" s="48"/>
      <c r="P431" s="50">
        <v>0</v>
      </c>
      <c r="Q431" s="48"/>
      <c r="R431" s="50">
        <v>0</v>
      </c>
      <c r="S431" s="48"/>
      <c r="T431" s="50">
        <v>0</v>
      </c>
      <c r="U431" s="48"/>
      <c r="V431" s="48"/>
      <c r="W431" s="48"/>
      <c r="X431" s="48"/>
      <c r="Y431" s="48"/>
      <c r="Z431" s="48"/>
      <c r="AA431" s="48"/>
      <c r="AB431" s="48"/>
      <c r="AC431" s="48"/>
      <c r="AD431" s="50">
        <v>35536</v>
      </c>
      <c r="AE431" s="50">
        <v>0</v>
      </c>
      <c r="AF431" s="50">
        <v>0</v>
      </c>
      <c r="AG431" s="50">
        <v>2</v>
      </c>
      <c r="AH431" s="48"/>
      <c r="AI431" s="50">
        <v>0</v>
      </c>
      <c r="AJ431" s="50">
        <v>0</v>
      </c>
      <c r="AK431" s="50">
        <v>0</v>
      </c>
      <c r="AL431" s="50">
        <v>0</v>
      </c>
      <c r="AM431" s="50">
        <v>0</v>
      </c>
      <c r="AN431" s="50">
        <v>0</v>
      </c>
      <c r="AO431" s="50">
        <v>0</v>
      </c>
      <c r="AP431" s="48"/>
      <c r="AQ431" s="48"/>
      <c r="AR431" s="48"/>
      <c r="AS431" s="48"/>
      <c r="AT431" s="48"/>
      <c r="AU431" s="50">
        <v>4.4999999999999998E-2</v>
      </c>
      <c r="AV431" s="452" t="s">
        <v>2971</v>
      </c>
      <c r="AW431" s="453"/>
      <c r="AX431" s="453"/>
      <c r="AY431" s="48"/>
      <c r="AZ431" s="48" t="s">
        <v>1825</v>
      </c>
      <c r="BA431" s="48"/>
      <c r="BB431" s="48"/>
      <c r="BC431" s="48"/>
      <c r="BD431" s="48"/>
      <c r="BE431" s="48"/>
      <c r="BF431" s="48"/>
      <c r="BG431" s="48"/>
      <c r="BH431" s="48"/>
      <c r="BI431" s="48"/>
      <c r="BJ431" s="48"/>
      <c r="BK431" s="48"/>
      <c r="BL431" s="48"/>
      <c r="BM431" s="48"/>
      <c r="BN431" s="48"/>
      <c r="BO431" s="48"/>
      <c r="BP431" s="49" t="s">
        <v>565</v>
      </c>
    </row>
    <row r="432" spans="1:68">
      <c r="A432" s="49" t="s">
        <v>777</v>
      </c>
      <c r="B432" s="48" t="s">
        <v>318</v>
      </c>
      <c r="C432" s="50">
        <v>200</v>
      </c>
      <c r="D432" s="48" t="s">
        <v>315</v>
      </c>
      <c r="E432" s="452" t="s">
        <v>316</v>
      </c>
      <c r="F432" s="453"/>
      <c r="G432" s="48"/>
      <c r="H432" s="50">
        <v>0</v>
      </c>
      <c r="I432" s="50">
        <v>0</v>
      </c>
      <c r="J432" s="48"/>
      <c r="K432" s="50">
        <v>0</v>
      </c>
      <c r="L432" s="50">
        <v>0</v>
      </c>
      <c r="M432" s="48"/>
      <c r="N432" s="50">
        <v>0</v>
      </c>
      <c r="O432" s="48"/>
      <c r="P432" s="50">
        <v>0</v>
      </c>
      <c r="Q432" s="48"/>
      <c r="R432" s="50">
        <v>0</v>
      </c>
      <c r="S432" s="48"/>
      <c r="T432" s="50">
        <v>0</v>
      </c>
      <c r="U432" s="48"/>
      <c r="V432" s="48"/>
      <c r="W432" s="48"/>
      <c r="X432" s="48"/>
      <c r="Y432" s="48"/>
      <c r="Z432" s="48"/>
      <c r="AA432" s="48"/>
      <c r="AB432" s="48"/>
      <c r="AC432" s="48"/>
      <c r="AD432" s="50">
        <v>32607</v>
      </c>
      <c r="AE432" s="50">
        <v>0</v>
      </c>
      <c r="AF432" s="50">
        <v>0</v>
      </c>
      <c r="AG432" s="50">
        <v>2</v>
      </c>
      <c r="AH432" s="48"/>
      <c r="AI432" s="50">
        <v>0</v>
      </c>
      <c r="AJ432" s="50">
        <v>0</v>
      </c>
      <c r="AK432" s="50">
        <v>0</v>
      </c>
      <c r="AL432" s="50">
        <v>0</v>
      </c>
      <c r="AM432" s="50">
        <v>0</v>
      </c>
      <c r="AN432" s="50">
        <v>0</v>
      </c>
      <c r="AO432" s="50">
        <v>0</v>
      </c>
      <c r="AP432" s="48"/>
      <c r="AQ432" s="48"/>
      <c r="AR432" s="48"/>
      <c r="AS432" s="48"/>
      <c r="AT432" s="48"/>
      <c r="AU432" s="50">
        <v>0.126</v>
      </c>
      <c r="AV432" s="452" t="s">
        <v>2972</v>
      </c>
      <c r="AW432" s="453"/>
      <c r="AX432" s="453"/>
      <c r="AY432" s="48"/>
      <c r="AZ432" s="48" t="s">
        <v>1825</v>
      </c>
      <c r="BA432" s="48"/>
      <c r="BB432" s="48"/>
      <c r="BC432" s="48"/>
      <c r="BD432" s="48"/>
      <c r="BE432" s="48"/>
      <c r="BF432" s="48"/>
      <c r="BG432" s="48"/>
      <c r="BH432" s="48"/>
      <c r="BI432" s="48"/>
      <c r="BJ432" s="48"/>
      <c r="BK432" s="48"/>
      <c r="BL432" s="48"/>
      <c r="BM432" s="48"/>
      <c r="BN432" s="48"/>
      <c r="BO432" s="48"/>
      <c r="BP432" s="49" t="s">
        <v>777</v>
      </c>
    </row>
    <row r="433" spans="1:68">
      <c r="A433" s="49" t="s">
        <v>809</v>
      </c>
      <c r="B433" s="48" t="s">
        <v>318</v>
      </c>
      <c r="C433" s="50">
        <v>200</v>
      </c>
      <c r="D433" s="48" t="s">
        <v>315</v>
      </c>
      <c r="E433" s="452" t="s">
        <v>316</v>
      </c>
      <c r="F433" s="453"/>
      <c r="G433" s="48"/>
      <c r="H433" s="50">
        <v>0</v>
      </c>
      <c r="I433" s="50">
        <v>0</v>
      </c>
      <c r="J433" s="48"/>
      <c r="K433" s="50">
        <v>0</v>
      </c>
      <c r="L433" s="50">
        <v>0</v>
      </c>
      <c r="M433" s="48"/>
      <c r="N433" s="50">
        <v>0</v>
      </c>
      <c r="O433" s="48"/>
      <c r="P433" s="50">
        <v>0</v>
      </c>
      <c r="Q433" s="48"/>
      <c r="R433" s="50">
        <v>0</v>
      </c>
      <c r="S433" s="48"/>
      <c r="T433" s="50">
        <v>0</v>
      </c>
      <c r="U433" s="48"/>
      <c r="V433" s="48"/>
      <c r="W433" s="48"/>
      <c r="X433" s="48"/>
      <c r="Y433" s="48"/>
      <c r="Z433" s="48"/>
      <c r="AA433" s="48"/>
      <c r="AB433" s="48"/>
      <c r="AC433" s="48"/>
      <c r="AD433" s="50">
        <v>96989</v>
      </c>
      <c r="AE433" s="50">
        <v>0</v>
      </c>
      <c r="AF433" s="50">
        <v>0</v>
      </c>
      <c r="AG433" s="50">
        <v>2</v>
      </c>
      <c r="AH433" s="48"/>
      <c r="AI433" s="50">
        <v>0</v>
      </c>
      <c r="AJ433" s="50">
        <v>0</v>
      </c>
      <c r="AK433" s="50">
        <v>0</v>
      </c>
      <c r="AL433" s="50">
        <v>0</v>
      </c>
      <c r="AM433" s="50">
        <v>0</v>
      </c>
      <c r="AN433" s="50">
        <v>0</v>
      </c>
      <c r="AO433" s="50">
        <v>0</v>
      </c>
      <c r="AP433" s="48"/>
      <c r="AQ433" s="48"/>
      <c r="AR433" s="48"/>
      <c r="AS433" s="48"/>
      <c r="AT433" s="48"/>
      <c r="AU433" s="50">
        <v>4.3999999999999997E-2</v>
      </c>
      <c r="AV433" s="452" t="s">
        <v>2973</v>
      </c>
      <c r="AW433" s="453"/>
      <c r="AX433" s="453"/>
      <c r="AY433" s="48"/>
      <c r="AZ433" s="48" t="s">
        <v>1825</v>
      </c>
      <c r="BA433" s="48"/>
      <c r="BB433" s="48"/>
      <c r="BC433" s="48"/>
      <c r="BD433" s="48"/>
      <c r="BE433" s="48"/>
      <c r="BF433" s="48"/>
      <c r="BG433" s="48"/>
      <c r="BH433" s="48"/>
      <c r="BI433" s="48"/>
      <c r="BJ433" s="48"/>
      <c r="BK433" s="48"/>
      <c r="BL433" s="48"/>
      <c r="BM433" s="48"/>
      <c r="BN433" s="48"/>
      <c r="BO433" s="48"/>
      <c r="BP433" s="49" t="s">
        <v>809</v>
      </c>
    </row>
    <row r="434" spans="1:68">
      <c r="A434" s="49" t="s">
        <v>602</v>
      </c>
      <c r="B434" s="48" t="s">
        <v>318</v>
      </c>
      <c r="C434" s="50">
        <v>200</v>
      </c>
      <c r="D434" s="48" t="s">
        <v>315</v>
      </c>
      <c r="E434" s="452" t="s">
        <v>316</v>
      </c>
      <c r="F434" s="453"/>
      <c r="G434" s="48"/>
      <c r="H434" s="50">
        <v>0</v>
      </c>
      <c r="I434" s="50">
        <v>0</v>
      </c>
      <c r="J434" s="48"/>
      <c r="K434" s="50">
        <v>0</v>
      </c>
      <c r="L434" s="50">
        <v>0</v>
      </c>
      <c r="M434" s="48"/>
      <c r="N434" s="50">
        <v>0</v>
      </c>
      <c r="O434" s="48"/>
      <c r="P434" s="50">
        <v>0</v>
      </c>
      <c r="Q434" s="48"/>
      <c r="R434" s="50">
        <v>0</v>
      </c>
      <c r="S434" s="48"/>
      <c r="T434" s="50">
        <v>0</v>
      </c>
      <c r="U434" s="48"/>
      <c r="V434" s="48"/>
      <c r="W434" s="48"/>
      <c r="X434" s="48"/>
      <c r="Y434" s="48"/>
      <c r="Z434" s="48"/>
      <c r="AA434" s="48"/>
      <c r="AB434" s="48"/>
      <c r="AC434" s="48"/>
      <c r="AD434" s="50">
        <v>102627</v>
      </c>
      <c r="AE434" s="50">
        <v>0</v>
      </c>
      <c r="AF434" s="50">
        <v>0</v>
      </c>
      <c r="AG434" s="50">
        <v>2</v>
      </c>
      <c r="AH434" s="48"/>
      <c r="AI434" s="50">
        <v>0</v>
      </c>
      <c r="AJ434" s="50">
        <v>0</v>
      </c>
      <c r="AK434" s="50">
        <v>0</v>
      </c>
      <c r="AL434" s="50">
        <v>0</v>
      </c>
      <c r="AM434" s="50">
        <v>0</v>
      </c>
      <c r="AN434" s="50">
        <v>0</v>
      </c>
      <c r="AO434" s="50">
        <v>0</v>
      </c>
      <c r="AP434" s="48"/>
      <c r="AQ434" s="48"/>
      <c r="AR434" s="48"/>
      <c r="AS434" s="48"/>
      <c r="AT434" s="48"/>
      <c r="AU434" s="50">
        <v>0.156</v>
      </c>
      <c r="AV434" s="452" t="s">
        <v>2974</v>
      </c>
      <c r="AW434" s="453"/>
      <c r="AX434" s="453"/>
      <c r="AY434" s="48"/>
      <c r="AZ434" s="48" t="s">
        <v>1825</v>
      </c>
      <c r="BA434" s="48"/>
      <c r="BB434" s="48"/>
      <c r="BC434" s="48"/>
      <c r="BD434" s="48"/>
      <c r="BE434" s="48"/>
      <c r="BF434" s="48"/>
      <c r="BG434" s="48"/>
      <c r="BH434" s="48"/>
      <c r="BI434" s="48"/>
      <c r="BJ434" s="48"/>
      <c r="BK434" s="48"/>
      <c r="BL434" s="48"/>
      <c r="BM434" s="48"/>
      <c r="BN434" s="48"/>
      <c r="BO434" s="48"/>
      <c r="BP434" s="49" t="s">
        <v>602</v>
      </c>
    </row>
    <row r="435" spans="1:68">
      <c r="A435" s="49" t="s">
        <v>545</v>
      </c>
      <c r="B435" s="48" t="s">
        <v>318</v>
      </c>
      <c r="C435" s="50">
        <v>200</v>
      </c>
      <c r="D435" s="48" t="s">
        <v>315</v>
      </c>
      <c r="E435" s="452" t="s">
        <v>316</v>
      </c>
      <c r="F435" s="453"/>
      <c r="G435" s="48"/>
      <c r="H435" s="50">
        <v>0</v>
      </c>
      <c r="I435" s="50">
        <v>0</v>
      </c>
      <c r="J435" s="48"/>
      <c r="K435" s="50">
        <v>0</v>
      </c>
      <c r="L435" s="50">
        <v>0</v>
      </c>
      <c r="M435" s="48"/>
      <c r="N435" s="50">
        <v>0</v>
      </c>
      <c r="O435" s="48"/>
      <c r="P435" s="50">
        <v>0</v>
      </c>
      <c r="Q435" s="48"/>
      <c r="R435" s="50">
        <v>0</v>
      </c>
      <c r="S435" s="48"/>
      <c r="T435" s="50">
        <v>0</v>
      </c>
      <c r="U435" s="48"/>
      <c r="V435" s="48"/>
      <c r="W435" s="48"/>
      <c r="X435" s="48"/>
      <c r="Y435" s="48"/>
      <c r="Z435" s="48"/>
      <c r="AA435" s="48"/>
      <c r="AB435" s="48"/>
      <c r="AC435" s="48"/>
      <c r="AD435" s="50">
        <v>102682</v>
      </c>
      <c r="AE435" s="50">
        <v>0</v>
      </c>
      <c r="AF435" s="50">
        <v>0</v>
      </c>
      <c r="AG435" s="50">
        <v>2</v>
      </c>
      <c r="AH435" s="48"/>
      <c r="AI435" s="50">
        <v>0</v>
      </c>
      <c r="AJ435" s="50">
        <v>0</v>
      </c>
      <c r="AK435" s="50">
        <v>0</v>
      </c>
      <c r="AL435" s="50">
        <v>0</v>
      </c>
      <c r="AM435" s="50">
        <v>0</v>
      </c>
      <c r="AN435" s="50">
        <v>0</v>
      </c>
      <c r="AO435" s="50">
        <v>0</v>
      </c>
      <c r="AP435" s="48"/>
      <c r="AQ435" s="48"/>
      <c r="AR435" s="48"/>
      <c r="AS435" s="48"/>
      <c r="AT435" s="48"/>
      <c r="AU435" s="50">
        <v>0.159</v>
      </c>
      <c r="AV435" s="452" t="s">
        <v>2975</v>
      </c>
      <c r="AW435" s="453"/>
      <c r="AX435" s="453"/>
      <c r="AY435" s="48"/>
      <c r="AZ435" s="48" t="s">
        <v>1825</v>
      </c>
      <c r="BA435" s="48"/>
      <c r="BB435" s="48"/>
      <c r="BC435" s="48"/>
      <c r="BD435" s="48"/>
      <c r="BE435" s="48"/>
      <c r="BF435" s="48"/>
      <c r="BG435" s="48"/>
      <c r="BH435" s="48"/>
      <c r="BI435" s="48"/>
      <c r="BJ435" s="48"/>
      <c r="BK435" s="48"/>
      <c r="BL435" s="48"/>
      <c r="BM435" s="48"/>
      <c r="BN435" s="48"/>
      <c r="BO435" s="48"/>
      <c r="BP435" s="49" t="s">
        <v>545</v>
      </c>
    </row>
    <row r="436" spans="1:68">
      <c r="A436" s="49" t="s">
        <v>468</v>
      </c>
      <c r="B436" s="48" t="s">
        <v>318</v>
      </c>
      <c r="C436" s="50">
        <v>200</v>
      </c>
      <c r="D436" s="48" t="s">
        <v>315</v>
      </c>
      <c r="E436" s="452" t="s">
        <v>316</v>
      </c>
      <c r="F436" s="453"/>
      <c r="G436" s="48"/>
      <c r="H436" s="50">
        <v>0</v>
      </c>
      <c r="I436" s="50">
        <v>0</v>
      </c>
      <c r="J436" s="48"/>
      <c r="K436" s="50">
        <v>0</v>
      </c>
      <c r="L436" s="50">
        <v>0</v>
      </c>
      <c r="M436" s="48"/>
      <c r="N436" s="50">
        <v>0</v>
      </c>
      <c r="O436" s="48"/>
      <c r="P436" s="50">
        <v>0</v>
      </c>
      <c r="Q436" s="48"/>
      <c r="R436" s="50">
        <v>0</v>
      </c>
      <c r="S436" s="48"/>
      <c r="T436" s="50">
        <v>0</v>
      </c>
      <c r="U436" s="48"/>
      <c r="V436" s="48"/>
      <c r="W436" s="48"/>
      <c r="X436" s="48"/>
      <c r="Y436" s="48"/>
      <c r="Z436" s="48"/>
      <c r="AA436" s="48"/>
      <c r="AB436" s="48"/>
      <c r="AC436" s="48"/>
      <c r="AD436" s="50">
        <v>1776</v>
      </c>
      <c r="AE436" s="50">
        <v>0</v>
      </c>
      <c r="AF436" s="50">
        <v>0</v>
      </c>
      <c r="AG436" s="50">
        <v>1</v>
      </c>
      <c r="AH436" s="48"/>
      <c r="AI436" s="50">
        <v>0</v>
      </c>
      <c r="AJ436" s="50">
        <v>0</v>
      </c>
      <c r="AK436" s="50">
        <v>0</v>
      </c>
      <c r="AL436" s="50">
        <v>0</v>
      </c>
      <c r="AM436" s="50">
        <v>0</v>
      </c>
      <c r="AN436" s="50">
        <v>0</v>
      </c>
      <c r="AO436" s="50">
        <v>0</v>
      </c>
      <c r="AP436" s="48"/>
      <c r="AQ436" s="48"/>
      <c r="AR436" s="48"/>
      <c r="AS436" s="48"/>
      <c r="AT436" s="48"/>
      <c r="AU436" s="50">
        <v>0.16700000000000001</v>
      </c>
      <c r="AV436" s="452" t="s">
        <v>2976</v>
      </c>
      <c r="AW436" s="453"/>
      <c r="AX436" s="453"/>
      <c r="AY436" s="48"/>
      <c r="AZ436" s="48" t="s">
        <v>1825</v>
      </c>
      <c r="BA436" s="48"/>
      <c r="BB436" s="48"/>
      <c r="BC436" s="48"/>
      <c r="BD436" s="48"/>
      <c r="BE436" s="48"/>
      <c r="BF436" s="48"/>
      <c r="BG436" s="48"/>
      <c r="BH436" s="48"/>
      <c r="BI436" s="48"/>
      <c r="BJ436" s="48"/>
      <c r="BK436" s="48"/>
      <c r="BL436" s="48"/>
      <c r="BM436" s="48"/>
      <c r="BN436" s="48"/>
      <c r="BO436" s="48"/>
      <c r="BP436" s="49" t="s">
        <v>468</v>
      </c>
    </row>
    <row r="437" spans="1:68">
      <c r="A437" s="49" t="s">
        <v>470</v>
      </c>
      <c r="B437" s="48" t="s">
        <v>318</v>
      </c>
      <c r="C437" s="50">
        <v>200</v>
      </c>
      <c r="D437" s="48" t="s">
        <v>315</v>
      </c>
      <c r="E437" s="452" t="s">
        <v>316</v>
      </c>
      <c r="F437" s="453"/>
      <c r="G437" s="48"/>
      <c r="H437" s="50">
        <v>0</v>
      </c>
      <c r="I437" s="50">
        <v>0</v>
      </c>
      <c r="J437" s="48"/>
      <c r="K437" s="50">
        <v>0</v>
      </c>
      <c r="L437" s="50">
        <v>0</v>
      </c>
      <c r="M437" s="48"/>
      <c r="N437" s="50">
        <v>0</v>
      </c>
      <c r="O437" s="48"/>
      <c r="P437" s="50">
        <v>0</v>
      </c>
      <c r="Q437" s="48"/>
      <c r="R437" s="50">
        <v>0</v>
      </c>
      <c r="S437" s="48"/>
      <c r="T437" s="50">
        <v>0</v>
      </c>
      <c r="U437" s="48"/>
      <c r="V437" s="48"/>
      <c r="W437" s="48"/>
      <c r="X437" s="48"/>
      <c r="Y437" s="48"/>
      <c r="Z437" s="48"/>
      <c r="AA437" s="48"/>
      <c r="AB437" s="48"/>
      <c r="AC437" s="48"/>
      <c r="AD437" s="50">
        <v>1968</v>
      </c>
      <c r="AE437" s="50">
        <v>0</v>
      </c>
      <c r="AF437" s="50">
        <v>0</v>
      </c>
      <c r="AG437" s="50">
        <v>1</v>
      </c>
      <c r="AH437" s="48"/>
      <c r="AI437" s="50">
        <v>0</v>
      </c>
      <c r="AJ437" s="50">
        <v>0</v>
      </c>
      <c r="AK437" s="50">
        <v>0</v>
      </c>
      <c r="AL437" s="50">
        <v>0</v>
      </c>
      <c r="AM437" s="50">
        <v>0</v>
      </c>
      <c r="AN437" s="50">
        <v>0</v>
      </c>
      <c r="AO437" s="50">
        <v>0</v>
      </c>
      <c r="AP437" s="48"/>
      <c r="AQ437" s="48"/>
      <c r="AR437" s="48"/>
      <c r="AS437" s="48"/>
      <c r="AT437" s="48"/>
      <c r="AU437" s="50">
        <v>0.182</v>
      </c>
      <c r="AV437" s="452" t="s">
        <v>2977</v>
      </c>
      <c r="AW437" s="453"/>
      <c r="AX437" s="453"/>
      <c r="AY437" s="48"/>
      <c r="AZ437" s="48" t="s">
        <v>1825</v>
      </c>
      <c r="BA437" s="48"/>
      <c r="BB437" s="48"/>
      <c r="BC437" s="48"/>
      <c r="BD437" s="48"/>
      <c r="BE437" s="48"/>
      <c r="BF437" s="48"/>
      <c r="BG437" s="48"/>
      <c r="BH437" s="48"/>
      <c r="BI437" s="48"/>
      <c r="BJ437" s="48"/>
      <c r="BK437" s="48"/>
      <c r="BL437" s="48"/>
      <c r="BM437" s="48"/>
      <c r="BN437" s="48"/>
      <c r="BO437" s="48"/>
      <c r="BP437" s="49" t="s">
        <v>470</v>
      </c>
    </row>
    <row r="438" spans="1:68">
      <c r="A438" s="49" t="s">
        <v>409</v>
      </c>
      <c r="B438" s="48" t="s">
        <v>318</v>
      </c>
      <c r="C438" s="50">
        <v>200</v>
      </c>
      <c r="D438" s="48" t="s">
        <v>315</v>
      </c>
      <c r="E438" s="452" t="s">
        <v>316</v>
      </c>
      <c r="F438" s="453"/>
      <c r="G438" s="48"/>
      <c r="H438" s="50">
        <v>0</v>
      </c>
      <c r="I438" s="50">
        <v>0</v>
      </c>
      <c r="J438" s="48"/>
      <c r="K438" s="50">
        <v>0</v>
      </c>
      <c r="L438" s="50">
        <v>0</v>
      </c>
      <c r="M438" s="48"/>
      <c r="N438" s="50">
        <v>0</v>
      </c>
      <c r="O438" s="48"/>
      <c r="P438" s="50">
        <v>0</v>
      </c>
      <c r="Q438" s="48"/>
      <c r="R438" s="50">
        <v>0</v>
      </c>
      <c r="S438" s="48"/>
      <c r="T438" s="50">
        <v>0</v>
      </c>
      <c r="U438" s="48"/>
      <c r="V438" s="48"/>
      <c r="W438" s="48"/>
      <c r="X438" s="48"/>
      <c r="Y438" s="48"/>
      <c r="Z438" s="48"/>
      <c r="AA438" s="48"/>
      <c r="AB438" s="48"/>
      <c r="AC438" s="48"/>
      <c r="AD438" s="50">
        <v>1922</v>
      </c>
      <c r="AE438" s="50">
        <v>0</v>
      </c>
      <c r="AF438" s="50">
        <v>0</v>
      </c>
      <c r="AG438" s="50">
        <v>1</v>
      </c>
      <c r="AH438" s="48"/>
      <c r="AI438" s="50">
        <v>0</v>
      </c>
      <c r="AJ438" s="50">
        <v>0</v>
      </c>
      <c r="AK438" s="50">
        <v>0</v>
      </c>
      <c r="AL438" s="50">
        <v>0</v>
      </c>
      <c r="AM438" s="50">
        <v>0</v>
      </c>
      <c r="AN438" s="50">
        <v>0</v>
      </c>
      <c r="AO438" s="50">
        <v>0</v>
      </c>
      <c r="AP438" s="48"/>
      <c r="AQ438" s="48"/>
      <c r="AR438" s="48"/>
      <c r="AS438" s="48"/>
      <c r="AT438" s="48"/>
      <c r="AU438" s="50">
        <v>0.157</v>
      </c>
      <c r="AV438" s="452" t="s">
        <v>2976</v>
      </c>
      <c r="AW438" s="453"/>
      <c r="AX438" s="453"/>
      <c r="AY438" s="48"/>
      <c r="AZ438" s="48" t="s">
        <v>1825</v>
      </c>
      <c r="BA438" s="48"/>
      <c r="BB438" s="48"/>
      <c r="BC438" s="48"/>
      <c r="BD438" s="48"/>
      <c r="BE438" s="48"/>
      <c r="BF438" s="48"/>
      <c r="BG438" s="48"/>
      <c r="BH438" s="48"/>
      <c r="BI438" s="48"/>
      <c r="BJ438" s="48"/>
      <c r="BK438" s="48"/>
      <c r="BL438" s="48"/>
      <c r="BM438" s="48"/>
      <c r="BN438" s="48"/>
      <c r="BO438" s="48"/>
      <c r="BP438" s="49" t="s">
        <v>409</v>
      </c>
    </row>
    <row r="439" spans="1:68">
      <c r="A439" s="49" t="s">
        <v>463</v>
      </c>
      <c r="B439" s="48" t="s">
        <v>318</v>
      </c>
      <c r="C439" s="50">
        <v>200</v>
      </c>
      <c r="D439" s="48" t="s">
        <v>315</v>
      </c>
      <c r="E439" s="452" t="s">
        <v>316</v>
      </c>
      <c r="F439" s="453"/>
      <c r="G439" s="48"/>
      <c r="H439" s="50">
        <v>0</v>
      </c>
      <c r="I439" s="50">
        <v>0</v>
      </c>
      <c r="J439" s="48"/>
      <c r="K439" s="50">
        <v>0</v>
      </c>
      <c r="L439" s="50">
        <v>0</v>
      </c>
      <c r="M439" s="48"/>
      <c r="N439" s="50">
        <v>0</v>
      </c>
      <c r="O439" s="48"/>
      <c r="P439" s="50">
        <v>0</v>
      </c>
      <c r="Q439" s="48"/>
      <c r="R439" s="50">
        <v>0</v>
      </c>
      <c r="S439" s="48"/>
      <c r="T439" s="50">
        <v>0</v>
      </c>
      <c r="U439" s="48"/>
      <c r="V439" s="48"/>
      <c r="W439" s="48"/>
      <c r="X439" s="48"/>
      <c r="Y439" s="48"/>
      <c r="Z439" s="48"/>
      <c r="AA439" s="48"/>
      <c r="AB439" s="48"/>
      <c r="AC439" s="48"/>
      <c r="AD439" s="50">
        <v>1991</v>
      </c>
      <c r="AE439" s="50">
        <v>0</v>
      </c>
      <c r="AF439" s="50">
        <v>0</v>
      </c>
      <c r="AG439" s="50">
        <v>1</v>
      </c>
      <c r="AH439" s="48"/>
      <c r="AI439" s="50">
        <v>0</v>
      </c>
      <c r="AJ439" s="50">
        <v>0</v>
      </c>
      <c r="AK439" s="50">
        <v>0</v>
      </c>
      <c r="AL439" s="50">
        <v>0</v>
      </c>
      <c r="AM439" s="50">
        <v>0</v>
      </c>
      <c r="AN439" s="50">
        <v>0</v>
      </c>
      <c r="AO439" s="50">
        <v>0</v>
      </c>
      <c r="AP439" s="48"/>
      <c r="AQ439" s="48"/>
      <c r="AR439" s="48"/>
      <c r="AS439" s="48"/>
      <c r="AT439" s="48"/>
      <c r="AU439" s="50">
        <v>0.192</v>
      </c>
      <c r="AV439" s="452" t="s">
        <v>2978</v>
      </c>
      <c r="AW439" s="453"/>
      <c r="AX439" s="453"/>
      <c r="AY439" s="48"/>
      <c r="AZ439" s="48" t="s">
        <v>1825</v>
      </c>
      <c r="BA439" s="48"/>
      <c r="BB439" s="48"/>
      <c r="BC439" s="48"/>
      <c r="BD439" s="48"/>
      <c r="BE439" s="48"/>
      <c r="BF439" s="48"/>
      <c r="BG439" s="48"/>
      <c r="BH439" s="48"/>
      <c r="BI439" s="48"/>
      <c r="BJ439" s="48"/>
      <c r="BK439" s="48"/>
      <c r="BL439" s="48"/>
      <c r="BM439" s="48"/>
      <c r="BN439" s="48"/>
      <c r="BO439" s="48"/>
      <c r="BP439" s="49" t="s">
        <v>463</v>
      </c>
    </row>
    <row r="440" spans="1:68">
      <c r="A440" s="49" t="s">
        <v>381</v>
      </c>
      <c r="B440" s="48" t="s">
        <v>318</v>
      </c>
      <c r="C440" s="50">
        <v>200</v>
      </c>
      <c r="D440" s="48" t="s">
        <v>315</v>
      </c>
      <c r="E440" s="452" t="s">
        <v>316</v>
      </c>
      <c r="F440" s="453"/>
      <c r="G440" s="48"/>
      <c r="H440" s="50">
        <v>0</v>
      </c>
      <c r="I440" s="50">
        <v>0</v>
      </c>
      <c r="J440" s="48"/>
      <c r="K440" s="50">
        <v>0</v>
      </c>
      <c r="L440" s="50">
        <v>0</v>
      </c>
      <c r="M440" s="48"/>
      <c r="N440" s="50">
        <v>0</v>
      </c>
      <c r="O440" s="48"/>
      <c r="P440" s="50">
        <v>0</v>
      </c>
      <c r="Q440" s="48"/>
      <c r="R440" s="50">
        <v>0</v>
      </c>
      <c r="S440" s="48"/>
      <c r="T440" s="50">
        <v>0</v>
      </c>
      <c r="U440" s="48"/>
      <c r="V440" s="48"/>
      <c r="W440" s="48"/>
      <c r="X440" s="48"/>
      <c r="Y440" s="48"/>
      <c r="Z440" s="48"/>
      <c r="AA440" s="48"/>
      <c r="AB440" s="48"/>
      <c r="AC440" s="48"/>
      <c r="AD440" s="50">
        <v>1832</v>
      </c>
      <c r="AE440" s="50">
        <v>0</v>
      </c>
      <c r="AF440" s="50">
        <v>0</v>
      </c>
      <c r="AG440" s="50">
        <v>1</v>
      </c>
      <c r="AH440" s="48"/>
      <c r="AI440" s="50">
        <v>0</v>
      </c>
      <c r="AJ440" s="50">
        <v>0</v>
      </c>
      <c r="AK440" s="50">
        <v>0</v>
      </c>
      <c r="AL440" s="50">
        <v>0</v>
      </c>
      <c r="AM440" s="50">
        <v>0</v>
      </c>
      <c r="AN440" s="50">
        <v>0</v>
      </c>
      <c r="AO440" s="50">
        <v>0</v>
      </c>
      <c r="AP440" s="48"/>
      <c r="AQ440" s="48"/>
      <c r="AR440" s="48"/>
      <c r="AS440" s="48"/>
      <c r="AT440" s="48"/>
      <c r="AU440" s="50">
        <v>0.23499999999999999</v>
      </c>
      <c r="AV440" s="452" t="s">
        <v>2978</v>
      </c>
      <c r="AW440" s="453"/>
      <c r="AX440" s="453"/>
      <c r="AY440" s="48"/>
      <c r="AZ440" s="48" t="s">
        <v>1825</v>
      </c>
      <c r="BA440" s="48"/>
      <c r="BB440" s="48"/>
      <c r="BC440" s="48"/>
      <c r="BD440" s="48"/>
      <c r="BE440" s="48"/>
      <c r="BF440" s="48"/>
      <c r="BG440" s="48"/>
      <c r="BH440" s="48"/>
      <c r="BI440" s="48"/>
      <c r="BJ440" s="48"/>
      <c r="BK440" s="48"/>
      <c r="BL440" s="48"/>
      <c r="BM440" s="48"/>
      <c r="BN440" s="48"/>
      <c r="BO440" s="48"/>
      <c r="BP440" s="49" t="s">
        <v>381</v>
      </c>
    </row>
    <row r="441" spans="1:68">
      <c r="A441" s="49" t="s">
        <v>434</v>
      </c>
      <c r="B441" s="48" t="s">
        <v>318</v>
      </c>
      <c r="C441" s="50">
        <v>200</v>
      </c>
      <c r="D441" s="48" t="s">
        <v>315</v>
      </c>
      <c r="E441" s="452" t="s">
        <v>316</v>
      </c>
      <c r="F441" s="453"/>
      <c r="G441" s="48"/>
      <c r="H441" s="50">
        <v>0</v>
      </c>
      <c r="I441" s="50">
        <v>0</v>
      </c>
      <c r="J441" s="48"/>
      <c r="K441" s="50">
        <v>0</v>
      </c>
      <c r="L441" s="50">
        <v>0</v>
      </c>
      <c r="M441" s="48"/>
      <c r="N441" s="50">
        <v>0</v>
      </c>
      <c r="O441" s="48"/>
      <c r="P441" s="50">
        <v>0</v>
      </c>
      <c r="Q441" s="48"/>
      <c r="R441" s="50">
        <v>0</v>
      </c>
      <c r="S441" s="48"/>
      <c r="T441" s="50">
        <v>0</v>
      </c>
      <c r="U441" s="48"/>
      <c r="V441" s="48"/>
      <c r="W441" s="48"/>
      <c r="X441" s="48"/>
      <c r="Y441" s="48"/>
      <c r="Z441" s="48"/>
      <c r="AA441" s="48"/>
      <c r="AB441" s="48"/>
      <c r="AC441" s="48"/>
      <c r="AD441" s="50">
        <v>1927</v>
      </c>
      <c r="AE441" s="50">
        <v>0</v>
      </c>
      <c r="AF441" s="50">
        <v>0</v>
      </c>
      <c r="AG441" s="50">
        <v>1</v>
      </c>
      <c r="AH441" s="48"/>
      <c r="AI441" s="50">
        <v>0</v>
      </c>
      <c r="AJ441" s="50">
        <v>0</v>
      </c>
      <c r="AK441" s="50">
        <v>0</v>
      </c>
      <c r="AL441" s="50">
        <v>0</v>
      </c>
      <c r="AM441" s="50">
        <v>0</v>
      </c>
      <c r="AN441" s="50">
        <v>0</v>
      </c>
      <c r="AO441" s="50">
        <v>0</v>
      </c>
      <c r="AP441" s="48"/>
      <c r="AQ441" s="48"/>
      <c r="AR441" s="48"/>
      <c r="AS441" s="48"/>
      <c r="AT441" s="48"/>
      <c r="AU441" s="50">
        <v>0.17399999999999999</v>
      </c>
      <c r="AV441" s="452" t="s">
        <v>2979</v>
      </c>
      <c r="AW441" s="453"/>
      <c r="AX441" s="453"/>
      <c r="AY441" s="48"/>
      <c r="AZ441" s="48" t="s">
        <v>1825</v>
      </c>
      <c r="BA441" s="48"/>
      <c r="BB441" s="48"/>
      <c r="BC441" s="48"/>
      <c r="BD441" s="48"/>
      <c r="BE441" s="48"/>
      <c r="BF441" s="48"/>
      <c r="BG441" s="48"/>
      <c r="BH441" s="48"/>
      <c r="BI441" s="48"/>
      <c r="BJ441" s="48"/>
      <c r="BK441" s="48"/>
      <c r="BL441" s="48"/>
      <c r="BM441" s="48"/>
      <c r="BN441" s="48"/>
      <c r="BO441" s="48"/>
      <c r="BP441" s="49" t="s">
        <v>434</v>
      </c>
    </row>
    <row r="442" spans="1:68">
      <c r="A442" s="49" t="s">
        <v>357</v>
      </c>
      <c r="B442" s="48" t="s">
        <v>318</v>
      </c>
      <c r="C442" s="50">
        <v>200</v>
      </c>
      <c r="D442" s="48" t="s">
        <v>315</v>
      </c>
      <c r="E442" s="452" t="s">
        <v>316</v>
      </c>
      <c r="F442" s="453"/>
      <c r="G442" s="48"/>
      <c r="H442" s="50">
        <v>0</v>
      </c>
      <c r="I442" s="50">
        <v>0</v>
      </c>
      <c r="J442" s="48"/>
      <c r="K442" s="50">
        <v>0</v>
      </c>
      <c r="L442" s="50">
        <v>0</v>
      </c>
      <c r="M442" s="48"/>
      <c r="N442" s="50">
        <v>0</v>
      </c>
      <c r="O442" s="48"/>
      <c r="P442" s="50">
        <v>0</v>
      </c>
      <c r="Q442" s="48"/>
      <c r="R442" s="50">
        <v>0</v>
      </c>
      <c r="S442" s="48"/>
      <c r="T442" s="50">
        <v>0</v>
      </c>
      <c r="U442" s="48"/>
      <c r="V442" s="48"/>
      <c r="W442" s="48"/>
      <c r="X442" s="48"/>
      <c r="Y442" s="48"/>
      <c r="Z442" s="48"/>
      <c r="AA442" s="48"/>
      <c r="AB442" s="48"/>
      <c r="AC442" s="48"/>
      <c r="AD442" s="50">
        <v>1996</v>
      </c>
      <c r="AE442" s="50">
        <v>0</v>
      </c>
      <c r="AF442" s="50">
        <v>0</v>
      </c>
      <c r="AG442" s="50">
        <v>1</v>
      </c>
      <c r="AH442" s="48"/>
      <c r="AI442" s="50">
        <v>0</v>
      </c>
      <c r="AJ442" s="50">
        <v>0</v>
      </c>
      <c r="AK442" s="50">
        <v>0</v>
      </c>
      <c r="AL442" s="50">
        <v>0</v>
      </c>
      <c r="AM442" s="50">
        <v>0</v>
      </c>
      <c r="AN442" s="50">
        <v>0</v>
      </c>
      <c r="AO442" s="50">
        <v>0</v>
      </c>
      <c r="AP442" s="48"/>
      <c r="AQ442" s="48"/>
      <c r="AR442" s="48"/>
      <c r="AS442" s="48"/>
      <c r="AT442" s="48"/>
      <c r="AU442" s="50">
        <v>5.2999999999999999E-2</v>
      </c>
      <c r="AV442" s="452" t="s">
        <v>2979</v>
      </c>
      <c r="AW442" s="453"/>
      <c r="AX442" s="453"/>
      <c r="AY442" s="48"/>
      <c r="AZ442" s="48" t="s">
        <v>1825</v>
      </c>
      <c r="BA442" s="48"/>
      <c r="BB442" s="48"/>
      <c r="BC442" s="48"/>
      <c r="BD442" s="48"/>
      <c r="BE442" s="48"/>
      <c r="BF442" s="48"/>
      <c r="BG442" s="48"/>
      <c r="BH442" s="48"/>
      <c r="BI442" s="48"/>
      <c r="BJ442" s="48"/>
      <c r="BK442" s="48"/>
      <c r="BL442" s="48"/>
      <c r="BM442" s="48"/>
      <c r="BN442" s="48"/>
      <c r="BO442" s="48"/>
      <c r="BP442" s="49" t="s">
        <v>357</v>
      </c>
    </row>
    <row r="443" spans="1:68">
      <c r="A443" s="49" t="s">
        <v>342</v>
      </c>
      <c r="B443" s="48" t="s">
        <v>318</v>
      </c>
      <c r="C443" s="50">
        <v>200</v>
      </c>
      <c r="D443" s="48" t="s">
        <v>315</v>
      </c>
      <c r="E443" s="452" t="s">
        <v>316</v>
      </c>
      <c r="F443" s="453"/>
      <c r="G443" s="48"/>
      <c r="H443" s="50">
        <v>0</v>
      </c>
      <c r="I443" s="50">
        <v>0</v>
      </c>
      <c r="J443" s="48"/>
      <c r="K443" s="50">
        <v>0</v>
      </c>
      <c r="L443" s="50">
        <v>0</v>
      </c>
      <c r="M443" s="48"/>
      <c r="N443" s="50">
        <v>0</v>
      </c>
      <c r="O443" s="48"/>
      <c r="P443" s="50">
        <v>0</v>
      </c>
      <c r="Q443" s="48"/>
      <c r="R443" s="50">
        <v>0</v>
      </c>
      <c r="S443" s="48"/>
      <c r="T443" s="50">
        <v>0</v>
      </c>
      <c r="U443" s="48"/>
      <c r="V443" s="48"/>
      <c r="W443" s="48"/>
      <c r="X443" s="48"/>
      <c r="Y443" s="48"/>
      <c r="Z443" s="48"/>
      <c r="AA443" s="48"/>
      <c r="AB443" s="48"/>
      <c r="AC443" s="48"/>
      <c r="AD443" s="50">
        <v>1843</v>
      </c>
      <c r="AE443" s="50">
        <v>0</v>
      </c>
      <c r="AF443" s="50">
        <v>0</v>
      </c>
      <c r="AG443" s="50">
        <v>1</v>
      </c>
      <c r="AH443" s="48"/>
      <c r="AI443" s="50">
        <v>0</v>
      </c>
      <c r="AJ443" s="50">
        <v>0</v>
      </c>
      <c r="AK443" s="50">
        <v>0</v>
      </c>
      <c r="AL443" s="50">
        <v>0</v>
      </c>
      <c r="AM443" s="50">
        <v>0</v>
      </c>
      <c r="AN443" s="50">
        <v>0</v>
      </c>
      <c r="AO443" s="50">
        <v>0</v>
      </c>
      <c r="AP443" s="48"/>
      <c r="AQ443" s="48"/>
      <c r="AR443" s="48"/>
      <c r="AS443" s="48"/>
      <c r="AT443" s="48"/>
      <c r="AU443" s="50">
        <v>0.17799999999999999</v>
      </c>
      <c r="AV443" s="452" t="s">
        <v>2980</v>
      </c>
      <c r="AW443" s="453"/>
      <c r="AX443" s="453"/>
      <c r="AY443" s="48"/>
      <c r="AZ443" s="48" t="s">
        <v>1825</v>
      </c>
      <c r="BA443" s="48"/>
      <c r="BB443" s="48"/>
      <c r="BC443" s="48"/>
      <c r="BD443" s="48"/>
      <c r="BE443" s="48"/>
      <c r="BF443" s="48"/>
      <c r="BG443" s="48"/>
      <c r="BH443" s="48"/>
      <c r="BI443" s="48"/>
      <c r="BJ443" s="48"/>
      <c r="BK443" s="48"/>
      <c r="BL443" s="48"/>
      <c r="BM443" s="48"/>
      <c r="BN443" s="48"/>
      <c r="BO443" s="48"/>
      <c r="BP443" s="49" t="s">
        <v>342</v>
      </c>
    </row>
    <row r="444" spans="1:68">
      <c r="A444" s="49" t="s">
        <v>326</v>
      </c>
      <c r="B444" s="48" t="s">
        <v>318</v>
      </c>
      <c r="C444" s="50">
        <v>200</v>
      </c>
      <c r="D444" s="48" t="s">
        <v>315</v>
      </c>
      <c r="E444" s="452" t="s">
        <v>316</v>
      </c>
      <c r="F444" s="453"/>
      <c r="G444" s="48"/>
      <c r="H444" s="50">
        <v>0</v>
      </c>
      <c r="I444" s="50">
        <v>0</v>
      </c>
      <c r="J444" s="48"/>
      <c r="K444" s="50">
        <v>0</v>
      </c>
      <c r="L444" s="50">
        <v>0</v>
      </c>
      <c r="M444" s="48"/>
      <c r="N444" s="50">
        <v>0</v>
      </c>
      <c r="O444" s="48"/>
      <c r="P444" s="50">
        <v>0</v>
      </c>
      <c r="Q444" s="48"/>
      <c r="R444" s="50">
        <v>0</v>
      </c>
      <c r="S444" s="48"/>
      <c r="T444" s="50">
        <v>0</v>
      </c>
      <c r="U444" s="48"/>
      <c r="V444" s="48"/>
      <c r="W444" s="48"/>
      <c r="X444" s="48"/>
      <c r="Y444" s="48"/>
      <c r="Z444" s="48"/>
      <c r="AA444" s="48"/>
      <c r="AB444" s="48"/>
      <c r="AC444" s="48"/>
      <c r="AD444" s="50">
        <v>2014</v>
      </c>
      <c r="AE444" s="50">
        <v>0</v>
      </c>
      <c r="AF444" s="50">
        <v>0</v>
      </c>
      <c r="AG444" s="50">
        <v>1</v>
      </c>
      <c r="AH444" s="48"/>
      <c r="AI444" s="50">
        <v>0</v>
      </c>
      <c r="AJ444" s="50">
        <v>0</v>
      </c>
      <c r="AK444" s="50">
        <v>0</v>
      </c>
      <c r="AL444" s="50">
        <v>0</v>
      </c>
      <c r="AM444" s="50">
        <v>0</v>
      </c>
      <c r="AN444" s="50">
        <v>0</v>
      </c>
      <c r="AO444" s="50">
        <v>0</v>
      </c>
      <c r="AP444" s="48"/>
      <c r="AQ444" s="48"/>
      <c r="AR444" s="48"/>
      <c r="AS444" s="48"/>
      <c r="AT444" s="48"/>
      <c r="AU444" s="50">
        <v>0.16700000000000001</v>
      </c>
      <c r="AV444" s="452" t="s">
        <v>2981</v>
      </c>
      <c r="AW444" s="453"/>
      <c r="AX444" s="453"/>
      <c r="AY444" s="48"/>
      <c r="AZ444" s="48" t="s">
        <v>1825</v>
      </c>
      <c r="BA444" s="48"/>
      <c r="BB444" s="48"/>
      <c r="BC444" s="48"/>
      <c r="BD444" s="48"/>
      <c r="BE444" s="48"/>
      <c r="BF444" s="48"/>
      <c r="BG444" s="48"/>
      <c r="BH444" s="48"/>
      <c r="BI444" s="48"/>
      <c r="BJ444" s="48"/>
      <c r="BK444" s="48"/>
      <c r="BL444" s="48"/>
      <c r="BM444" s="48"/>
      <c r="BN444" s="48"/>
      <c r="BO444" s="48"/>
      <c r="BP444" s="49" t="s">
        <v>326</v>
      </c>
    </row>
    <row r="445" spans="1:68">
      <c r="A445" s="49" t="s">
        <v>429</v>
      </c>
      <c r="B445" s="48" t="s">
        <v>318</v>
      </c>
      <c r="C445" s="50">
        <v>200</v>
      </c>
      <c r="D445" s="48" t="s">
        <v>315</v>
      </c>
      <c r="E445" s="452" t="s">
        <v>316</v>
      </c>
      <c r="F445" s="453"/>
      <c r="G445" s="48"/>
      <c r="H445" s="50">
        <v>0</v>
      </c>
      <c r="I445" s="50">
        <v>0</v>
      </c>
      <c r="J445" s="48"/>
      <c r="K445" s="50">
        <v>0</v>
      </c>
      <c r="L445" s="50">
        <v>0</v>
      </c>
      <c r="M445" s="48"/>
      <c r="N445" s="50">
        <v>0</v>
      </c>
      <c r="O445" s="48"/>
      <c r="P445" s="50">
        <v>0</v>
      </c>
      <c r="Q445" s="48"/>
      <c r="R445" s="50">
        <v>0</v>
      </c>
      <c r="S445" s="48"/>
      <c r="T445" s="50">
        <v>0</v>
      </c>
      <c r="U445" s="48"/>
      <c r="V445" s="48"/>
      <c r="W445" s="48"/>
      <c r="X445" s="48"/>
      <c r="Y445" s="48"/>
      <c r="Z445" s="48"/>
      <c r="AA445" s="48"/>
      <c r="AB445" s="48"/>
      <c r="AC445" s="48"/>
      <c r="AD445" s="50">
        <v>1986</v>
      </c>
      <c r="AE445" s="50">
        <v>0</v>
      </c>
      <c r="AF445" s="50">
        <v>0</v>
      </c>
      <c r="AG445" s="50">
        <v>1</v>
      </c>
      <c r="AH445" s="48"/>
      <c r="AI445" s="50">
        <v>0</v>
      </c>
      <c r="AJ445" s="50">
        <v>0</v>
      </c>
      <c r="AK445" s="50">
        <v>0</v>
      </c>
      <c r="AL445" s="50">
        <v>0</v>
      </c>
      <c r="AM445" s="50">
        <v>0</v>
      </c>
      <c r="AN445" s="50">
        <v>0</v>
      </c>
      <c r="AO445" s="50">
        <v>0</v>
      </c>
      <c r="AP445" s="48"/>
      <c r="AQ445" s="48"/>
      <c r="AR445" s="48"/>
      <c r="AS445" s="48"/>
      <c r="AT445" s="48"/>
      <c r="AU445" s="50">
        <v>0.189</v>
      </c>
      <c r="AV445" s="452" t="s">
        <v>2981</v>
      </c>
      <c r="AW445" s="453"/>
      <c r="AX445" s="453"/>
      <c r="AY445" s="48"/>
      <c r="AZ445" s="48" t="s">
        <v>1825</v>
      </c>
      <c r="BA445" s="48"/>
      <c r="BB445" s="48"/>
      <c r="BC445" s="48"/>
      <c r="BD445" s="48"/>
      <c r="BE445" s="48"/>
      <c r="BF445" s="48"/>
      <c r="BG445" s="48"/>
      <c r="BH445" s="48"/>
      <c r="BI445" s="48"/>
      <c r="BJ445" s="48"/>
      <c r="BK445" s="48"/>
      <c r="BL445" s="48"/>
      <c r="BM445" s="48"/>
      <c r="BN445" s="48"/>
      <c r="BO445" s="48"/>
      <c r="BP445" s="49" t="s">
        <v>429</v>
      </c>
    </row>
    <row r="446" spans="1:68">
      <c r="A446" s="49" t="s">
        <v>695</v>
      </c>
      <c r="B446" s="48" t="s">
        <v>333</v>
      </c>
      <c r="C446" s="50">
        <v>200</v>
      </c>
      <c r="D446" s="48" t="s">
        <v>315</v>
      </c>
      <c r="E446" s="452" t="s">
        <v>316</v>
      </c>
      <c r="F446" s="453"/>
      <c r="G446" s="48"/>
      <c r="H446" s="50">
        <v>0</v>
      </c>
      <c r="I446" s="50">
        <v>0</v>
      </c>
      <c r="J446" s="48"/>
      <c r="K446" s="50">
        <v>0</v>
      </c>
      <c r="L446" s="50">
        <v>0</v>
      </c>
      <c r="M446" s="48"/>
      <c r="N446" s="50">
        <v>0</v>
      </c>
      <c r="O446" s="48"/>
      <c r="P446" s="50">
        <v>0</v>
      </c>
      <c r="Q446" s="48"/>
      <c r="R446" s="50">
        <v>0</v>
      </c>
      <c r="S446" s="48"/>
      <c r="T446" s="50">
        <v>0</v>
      </c>
      <c r="U446" s="48"/>
      <c r="V446" s="48"/>
      <c r="W446" s="48"/>
      <c r="X446" s="48"/>
      <c r="Y446" s="48"/>
      <c r="Z446" s="48"/>
      <c r="AA446" s="48"/>
      <c r="AB446" s="48"/>
      <c r="AC446" s="48"/>
      <c r="AD446" s="50">
        <v>65036</v>
      </c>
      <c r="AE446" s="50">
        <v>0</v>
      </c>
      <c r="AF446" s="50">
        <v>0</v>
      </c>
      <c r="AG446" s="50">
        <v>2</v>
      </c>
      <c r="AH446" s="48"/>
      <c r="AI446" s="50">
        <v>0</v>
      </c>
      <c r="AJ446" s="50">
        <v>0</v>
      </c>
      <c r="AK446" s="50">
        <v>0</v>
      </c>
      <c r="AL446" s="50">
        <v>0</v>
      </c>
      <c r="AM446" s="50">
        <v>0</v>
      </c>
      <c r="AN446" s="50">
        <v>0</v>
      </c>
      <c r="AO446" s="50">
        <v>0</v>
      </c>
      <c r="AP446" s="48"/>
      <c r="AQ446" s="48"/>
      <c r="AR446" s="48"/>
      <c r="AS446" s="48"/>
      <c r="AT446" s="48"/>
      <c r="AU446" s="50">
        <v>0.14799999999999999</v>
      </c>
      <c r="AV446" s="452" t="s">
        <v>2964</v>
      </c>
      <c r="AW446" s="453"/>
      <c r="AX446" s="453"/>
      <c r="AY446" s="48"/>
      <c r="AZ446" s="48" t="s">
        <v>1825</v>
      </c>
      <c r="BA446" s="48"/>
      <c r="BB446" s="48"/>
      <c r="BC446" s="48"/>
      <c r="BD446" s="48"/>
      <c r="BE446" s="48"/>
      <c r="BF446" s="48"/>
      <c r="BG446" s="48"/>
      <c r="BH446" s="48"/>
      <c r="BI446" s="48"/>
      <c r="BJ446" s="48"/>
      <c r="BK446" s="48"/>
      <c r="BL446" s="48"/>
      <c r="BM446" s="48"/>
      <c r="BN446" s="48"/>
      <c r="BO446" s="48"/>
      <c r="BP446" s="49" t="s">
        <v>695</v>
      </c>
    </row>
    <row r="447" spans="1:68">
      <c r="A447" s="49" t="s">
        <v>323</v>
      </c>
      <c r="B447" s="48" t="s">
        <v>318</v>
      </c>
      <c r="C447" s="50">
        <v>200</v>
      </c>
      <c r="D447" s="48" t="s">
        <v>315</v>
      </c>
      <c r="E447" s="452" t="s">
        <v>316</v>
      </c>
      <c r="F447" s="453"/>
      <c r="G447" s="48"/>
      <c r="H447" s="50">
        <v>0</v>
      </c>
      <c r="I447" s="50">
        <v>0</v>
      </c>
      <c r="J447" s="48"/>
      <c r="K447" s="50">
        <v>0</v>
      </c>
      <c r="L447" s="50">
        <v>0</v>
      </c>
      <c r="M447" s="48"/>
      <c r="N447" s="50">
        <v>0</v>
      </c>
      <c r="O447" s="48"/>
      <c r="P447" s="50">
        <v>0</v>
      </c>
      <c r="Q447" s="48"/>
      <c r="R447" s="50">
        <v>0</v>
      </c>
      <c r="S447" s="48"/>
      <c r="T447" s="50">
        <v>0</v>
      </c>
      <c r="U447" s="48"/>
      <c r="V447" s="48"/>
      <c r="W447" s="48"/>
      <c r="X447" s="48"/>
      <c r="Y447" s="48"/>
      <c r="Z447" s="48"/>
      <c r="AA447" s="48"/>
      <c r="AB447" s="48"/>
      <c r="AC447" s="48"/>
      <c r="AD447" s="50">
        <v>18280</v>
      </c>
      <c r="AE447" s="50">
        <v>0</v>
      </c>
      <c r="AF447" s="50">
        <v>0</v>
      </c>
      <c r="AG447" s="50">
        <v>1</v>
      </c>
      <c r="AH447" s="48"/>
      <c r="AI447" s="50">
        <v>0</v>
      </c>
      <c r="AJ447" s="50">
        <v>0</v>
      </c>
      <c r="AK447" s="50">
        <v>0</v>
      </c>
      <c r="AL447" s="50">
        <v>0</v>
      </c>
      <c r="AM447" s="50">
        <v>0</v>
      </c>
      <c r="AN447" s="50">
        <v>0</v>
      </c>
      <c r="AO447" s="50">
        <v>0</v>
      </c>
      <c r="AP447" s="48"/>
      <c r="AQ447" s="48"/>
      <c r="AR447" s="48"/>
      <c r="AS447" s="48"/>
      <c r="AT447" s="48"/>
      <c r="AU447" s="50">
        <v>0.23300000000000001</v>
      </c>
      <c r="AV447" s="452" t="s">
        <v>2982</v>
      </c>
      <c r="AW447" s="453"/>
      <c r="AX447" s="453"/>
      <c r="AY447" s="48"/>
      <c r="AZ447" s="48" t="s">
        <v>1825</v>
      </c>
      <c r="BA447" s="48"/>
      <c r="BB447" s="48"/>
      <c r="BC447" s="48"/>
      <c r="BD447" s="48"/>
      <c r="BE447" s="48"/>
      <c r="BF447" s="48"/>
      <c r="BG447" s="48"/>
      <c r="BH447" s="48"/>
      <c r="BI447" s="48"/>
      <c r="BJ447" s="48"/>
      <c r="BK447" s="48"/>
      <c r="BL447" s="48"/>
      <c r="BM447" s="48"/>
      <c r="BN447" s="48"/>
      <c r="BO447" s="48"/>
      <c r="BP447" s="49" t="s">
        <v>323</v>
      </c>
    </row>
    <row r="448" spans="1:68">
      <c r="A448" s="49" t="s">
        <v>513</v>
      </c>
      <c r="B448" s="48" t="s">
        <v>318</v>
      </c>
      <c r="C448" s="50">
        <v>200</v>
      </c>
      <c r="D448" s="48" t="s">
        <v>315</v>
      </c>
      <c r="E448" s="452" t="s">
        <v>316</v>
      </c>
      <c r="F448" s="453"/>
      <c r="G448" s="48"/>
      <c r="H448" s="50">
        <v>0</v>
      </c>
      <c r="I448" s="50">
        <v>0</v>
      </c>
      <c r="J448" s="48"/>
      <c r="K448" s="50">
        <v>0</v>
      </c>
      <c r="L448" s="50">
        <v>0</v>
      </c>
      <c r="M448" s="48"/>
      <c r="N448" s="50">
        <v>0</v>
      </c>
      <c r="O448" s="48"/>
      <c r="P448" s="50">
        <v>0</v>
      </c>
      <c r="Q448" s="48"/>
      <c r="R448" s="50">
        <v>0</v>
      </c>
      <c r="S448" s="48"/>
      <c r="T448" s="50">
        <v>0</v>
      </c>
      <c r="U448" s="48"/>
      <c r="V448" s="48"/>
      <c r="W448" s="48"/>
      <c r="X448" s="48"/>
      <c r="Y448" s="48"/>
      <c r="Z448" s="48"/>
      <c r="AA448" s="48"/>
      <c r="AB448" s="48"/>
      <c r="AC448" s="48"/>
      <c r="AD448" s="50">
        <v>6069</v>
      </c>
      <c r="AE448" s="50">
        <v>0</v>
      </c>
      <c r="AF448" s="50">
        <v>0</v>
      </c>
      <c r="AG448" s="50">
        <v>2</v>
      </c>
      <c r="AH448" s="48"/>
      <c r="AI448" s="50">
        <v>0</v>
      </c>
      <c r="AJ448" s="50">
        <v>0</v>
      </c>
      <c r="AK448" s="50">
        <v>0</v>
      </c>
      <c r="AL448" s="50">
        <v>0</v>
      </c>
      <c r="AM448" s="50">
        <v>0</v>
      </c>
      <c r="AN448" s="50">
        <v>0</v>
      </c>
      <c r="AO448" s="50">
        <v>0</v>
      </c>
      <c r="AP448" s="48"/>
      <c r="AQ448" s="48"/>
      <c r="AR448" s="48"/>
      <c r="AS448" s="48"/>
      <c r="AT448" s="48"/>
      <c r="AU448" s="50">
        <v>0.161</v>
      </c>
      <c r="AV448" s="452" t="s">
        <v>2983</v>
      </c>
      <c r="AW448" s="453"/>
      <c r="AX448" s="453"/>
      <c r="AY448" s="48"/>
      <c r="AZ448" s="48" t="s">
        <v>1825</v>
      </c>
      <c r="BA448" s="48"/>
      <c r="BB448" s="48"/>
      <c r="BC448" s="48"/>
      <c r="BD448" s="48"/>
      <c r="BE448" s="48"/>
      <c r="BF448" s="48"/>
      <c r="BG448" s="48"/>
      <c r="BH448" s="48"/>
      <c r="BI448" s="48"/>
      <c r="BJ448" s="48"/>
      <c r="BK448" s="48"/>
      <c r="BL448" s="48"/>
      <c r="BM448" s="48"/>
      <c r="BN448" s="48"/>
      <c r="BO448" s="48"/>
      <c r="BP448" s="49" t="s">
        <v>513</v>
      </c>
    </row>
    <row r="449" spans="1:68">
      <c r="A449" s="49" t="s">
        <v>2984</v>
      </c>
      <c r="B449" s="48" t="s">
        <v>318</v>
      </c>
      <c r="C449" s="50">
        <v>200</v>
      </c>
      <c r="D449" s="48" t="s">
        <v>315</v>
      </c>
      <c r="E449" s="452" t="s">
        <v>316</v>
      </c>
      <c r="F449" s="453"/>
      <c r="G449" s="48"/>
      <c r="H449" s="50">
        <v>0</v>
      </c>
      <c r="I449" s="50">
        <v>0</v>
      </c>
      <c r="J449" s="48"/>
      <c r="K449" s="50">
        <v>0</v>
      </c>
      <c r="L449" s="50">
        <v>0</v>
      </c>
      <c r="M449" s="48"/>
      <c r="N449" s="50">
        <v>0</v>
      </c>
      <c r="O449" s="48"/>
      <c r="P449" s="50">
        <v>0</v>
      </c>
      <c r="Q449" s="48"/>
      <c r="R449" s="50">
        <v>0</v>
      </c>
      <c r="S449" s="48"/>
      <c r="T449" s="50">
        <v>0</v>
      </c>
      <c r="U449" s="48"/>
      <c r="V449" s="48"/>
      <c r="W449" s="48"/>
      <c r="X449" s="48"/>
      <c r="Y449" s="48"/>
      <c r="Z449" s="48"/>
      <c r="AA449" s="48"/>
      <c r="AB449" s="48"/>
      <c r="AC449" s="48"/>
      <c r="AD449" s="50">
        <v>84997</v>
      </c>
      <c r="AE449" s="50">
        <v>0</v>
      </c>
      <c r="AF449" s="50">
        <v>0</v>
      </c>
      <c r="AG449" s="50">
        <v>3</v>
      </c>
      <c r="AH449" s="48"/>
      <c r="AI449" s="50">
        <v>0</v>
      </c>
      <c r="AJ449" s="50">
        <v>0</v>
      </c>
      <c r="AK449" s="50">
        <v>0</v>
      </c>
      <c r="AL449" s="50">
        <v>0</v>
      </c>
      <c r="AM449" s="50">
        <v>0</v>
      </c>
      <c r="AN449" s="50">
        <v>0</v>
      </c>
      <c r="AO449" s="50">
        <v>0</v>
      </c>
      <c r="AP449" s="48"/>
      <c r="AQ449" s="48"/>
      <c r="AR449" s="48"/>
      <c r="AS449" s="48"/>
      <c r="AT449" s="48"/>
      <c r="AU449" s="50">
        <v>4.2000000000000003E-2</v>
      </c>
      <c r="AV449" s="452" t="s">
        <v>2964</v>
      </c>
      <c r="AW449" s="453"/>
      <c r="AX449" s="453"/>
      <c r="AY449" s="48"/>
      <c r="AZ449" s="48" t="s">
        <v>1825</v>
      </c>
      <c r="BA449" s="48"/>
      <c r="BB449" s="48"/>
      <c r="BC449" s="48"/>
      <c r="BD449" s="48"/>
      <c r="BE449" s="48"/>
      <c r="BF449" s="48"/>
      <c r="BG449" s="48"/>
      <c r="BH449" s="48"/>
      <c r="BI449" s="48"/>
      <c r="BJ449" s="48"/>
      <c r="BK449" s="48"/>
      <c r="BL449" s="48"/>
      <c r="BM449" s="48"/>
      <c r="BN449" s="48"/>
      <c r="BO449" s="48"/>
      <c r="BP449" s="49" t="s">
        <v>2984</v>
      </c>
    </row>
    <row r="450" spans="1:68">
      <c r="A450" s="49" t="s">
        <v>761</v>
      </c>
      <c r="B450" s="48" t="s">
        <v>318</v>
      </c>
      <c r="C450" s="50">
        <v>200</v>
      </c>
      <c r="D450" s="48" t="s">
        <v>315</v>
      </c>
      <c r="E450" s="452" t="s">
        <v>316</v>
      </c>
      <c r="F450" s="453"/>
      <c r="G450" s="48"/>
      <c r="H450" s="50">
        <v>0</v>
      </c>
      <c r="I450" s="50">
        <v>0</v>
      </c>
      <c r="J450" s="48"/>
      <c r="K450" s="50">
        <v>0</v>
      </c>
      <c r="L450" s="50">
        <v>0</v>
      </c>
      <c r="M450" s="48"/>
      <c r="N450" s="50">
        <v>0</v>
      </c>
      <c r="O450" s="48"/>
      <c r="P450" s="50">
        <v>0</v>
      </c>
      <c r="Q450" s="48"/>
      <c r="R450" s="50">
        <v>0</v>
      </c>
      <c r="S450" s="48"/>
      <c r="T450" s="50">
        <v>0</v>
      </c>
      <c r="U450" s="48"/>
      <c r="V450" s="48"/>
      <c r="W450" s="48"/>
      <c r="X450" s="48"/>
      <c r="Y450" s="48"/>
      <c r="Z450" s="48"/>
      <c r="AA450" s="48"/>
      <c r="AB450" s="48"/>
      <c r="AC450" s="48"/>
      <c r="AD450" s="50">
        <v>25636</v>
      </c>
      <c r="AE450" s="50">
        <v>0</v>
      </c>
      <c r="AF450" s="50">
        <v>0</v>
      </c>
      <c r="AG450" s="50">
        <v>2</v>
      </c>
      <c r="AH450" s="48"/>
      <c r="AI450" s="50">
        <v>0</v>
      </c>
      <c r="AJ450" s="50">
        <v>0</v>
      </c>
      <c r="AK450" s="50">
        <v>0</v>
      </c>
      <c r="AL450" s="50">
        <v>0</v>
      </c>
      <c r="AM450" s="50">
        <v>0</v>
      </c>
      <c r="AN450" s="50">
        <v>0</v>
      </c>
      <c r="AO450" s="50">
        <v>0</v>
      </c>
      <c r="AP450" s="48"/>
      <c r="AQ450" s="48"/>
      <c r="AR450" s="48"/>
      <c r="AS450" s="48"/>
      <c r="AT450" s="48"/>
      <c r="AU450" s="50">
        <v>0.13600000000000001</v>
      </c>
      <c r="AV450" s="452" t="s">
        <v>2985</v>
      </c>
      <c r="AW450" s="453"/>
      <c r="AX450" s="453"/>
      <c r="AY450" s="48"/>
      <c r="AZ450" s="48" t="s">
        <v>1825</v>
      </c>
      <c r="BA450" s="48"/>
      <c r="BB450" s="48"/>
      <c r="BC450" s="48"/>
      <c r="BD450" s="48"/>
      <c r="BE450" s="48"/>
      <c r="BF450" s="48"/>
      <c r="BG450" s="48"/>
      <c r="BH450" s="48"/>
      <c r="BI450" s="48"/>
      <c r="BJ450" s="48"/>
      <c r="BK450" s="48"/>
      <c r="BL450" s="48"/>
      <c r="BM450" s="48"/>
      <c r="BN450" s="48"/>
      <c r="BO450" s="48"/>
      <c r="BP450" s="49" t="s">
        <v>761</v>
      </c>
    </row>
    <row r="451" spans="1:68">
      <c r="A451" s="49" t="s">
        <v>2986</v>
      </c>
      <c r="B451" s="48" t="s">
        <v>318</v>
      </c>
      <c r="C451" s="50">
        <v>200</v>
      </c>
      <c r="D451" s="48" t="s">
        <v>315</v>
      </c>
      <c r="E451" s="452" t="s">
        <v>316</v>
      </c>
      <c r="F451" s="453"/>
      <c r="G451" s="48"/>
      <c r="H451" s="50">
        <v>0</v>
      </c>
      <c r="I451" s="50">
        <v>0</v>
      </c>
      <c r="J451" s="48"/>
      <c r="K451" s="50">
        <v>0</v>
      </c>
      <c r="L451" s="50">
        <v>0</v>
      </c>
      <c r="M451" s="48"/>
      <c r="N451" s="50">
        <v>0</v>
      </c>
      <c r="O451" s="48"/>
      <c r="P451" s="50">
        <v>0</v>
      </c>
      <c r="Q451" s="48"/>
      <c r="R451" s="50">
        <v>0</v>
      </c>
      <c r="S451" s="48"/>
      <c r="T451" s="50">
        <v>0</v>
      </c>
      <c r="U451" s="48"/>
      <c r="V451" s="48"/>
      <c r="W451" s="48"/>
      <c r="X451" s="48"/>
      <c r="Y451" s="48"/>
      <c r="Z451" s="48"/>
      <c r="AA451" s="48"/>
      <c r="AB451" s="48"/>
      <c r="AC451" s="48"/>
      <c r="AD451" s="50">
        <v>16441</v>
      </c>
      <c r="AE451" s="50">
        <v>0</v>
      </c>
      <c r="AF451" s="50">
        <v>0</v>
      </c>
      <c r="AG451" s="50">
        <v>2</v>
      </c>
      <c r="AH451" s="48"/>
      <c r="AI451" s="50">
        <v>2</v>
      </c>
      <c r="AJ451" s="50">
        <v>2</v>
      </c>
      <c r="AK451" s="50">
        <v>0.64</v>
      </c>
      <c r="AL451" s="50">
        <v>0</v>
      </c>
      <c r="AM451" s="50">
        <v>0</v>
      </c>
      <c r="AN451" s="50">
        <v>0</v>
      </c>
      <c r="AO451" s="50">
        <v>0</v>
      </c>
      <c r="AP451" s="48"/>
      <c r="AQ451" s="48"/>
      <c r="AR451" s="48"/>
      <c r="AS451" s="48"/>
      <c r="AT451" s="48"/>
      <c r="AU451" s="50">
        <v>0.13500000000000001</v>
      </c>
      <c r="AV451" s="452" t="s">
        <v>2987</v>
      </c>
      <c r="AW451" s="453"/>
      <c r="AX451" s="453"/>
      <c r="AY451" s="48"/>
      <c r="AZ451" s="48" t="s">
        <v>1825</v>
      </c>
      <c r="BA451" s="48"/>
      <c r="BB451" s="48"/>
      <c r="BC451" s="48"/>
      <c r="BD451" s="48"/>
      <c r="BE451" s="48"/>
      <c r="BF451" s="48"/>
      <c r="BG451" s="48"/>
      <c r="BH451" s="48"/>
      <c r="BI451" s="48"/>
      <c r="BJ451" s="48"/>
      <c r="BK451" s="48"/>
      <c r="BL451" s="48"/>
      <c r="BM451" s="48"/>
      <c r="BN451" s="48"/>
      <c r="BO451" s="48"/>
      <c r="BP451" s="49" t="s">
        <v>2986</v>
      </c>
    </row>
    <row r="452" spans="1:68">
      <c r="A452" s="49" t="s">
        <v>605</v>
      </c>
      <c r="B452" s="48" t="s">
        <v>318</v>
      </c>
      <c r="C452" s="50">
        <v>200</v>
      </c>
      <c r="D452" s="48" t="s">
        <v>315</v>
      </c>
      <c r="E452" s="452" t="s">
        <v>316</v>
      </c>
      <c r="F452" s="453"/>
      <c r="G452" s="48"/>
      <c r="H452" s="50">
        <v>0</v>
      </c>
      <c r="I452" s="50">
        <v>0</v>
      </c>
      <c r="J452" s="48"/>
      <c r="K452" s="50">
        <v>0</v>
      </c>
      <c r="L452" s="50">
        <v>0</v>
      </c>
      <c r="M452" s="48"/>
      <c r="N452" s="50">
        <v>0</v>
      </c>
      <c r="O452" s="48"/>
      <c r="P452" s="50">
        <v>0</v>
      </c>
      <c r="Q452" s="48"/>
      <c r="R452" s="50">
        <v>0</v>
      </c>
      <c r="S452" s="48"/>
      <c r="T452" s="50">
        <v>0</v>
      </c>
      <c r="U452" s="48"/>
      <c r="V452" s="48"/>
      <c r="W452" s="48"/>
      <c r="X452" s="48"/>
      <c r="Y452" s="48"/>
      <c r="Z452" s="48"/>
      <c r="AA452" s="48"/>
      <c r="AB452" s="48"/>
      <c r="AC452" s="48"/>
      <c r="AD452" s="50">
        <v>189742</v>
      </c>
      <c r="AE452" s="50">
        <v>0</v>
      </c>
      <c r="AF452" s="50">
        <v>0</v>
      </c>
      <c r="AG452" s="50">
        <v>2</v>
      </c>
      <c r="AH452" s="48"/>
      <c r="AI452" s="50">
        <v>0</v>
      </c>
      <c r="AJ452" s="50">
        <v>0</v>
      </c>
      <c r="AK452" s="50">
        <v>0</v>
      </c>
      <c r="AL452" s="50">
        <v>0</v>
      </c>
      <c r="AM452" s="50">
        <v>0</v>
      </c>
      <c r="AN452" s="50">
        <v>0</v>
      </c>
      <c r="AO452" s="50">
        <v>0</v>
      </c>
      <c r="AP452" s="48"/>
      <c r="AQ452" s="48"/>
      <c r="AR452" s="48"/>
      <c r="AS452" s="48"/>
      <c r="AT452" s="48"/>
      <c r="AU452" s="50">
        <v>0.05</v>
      </c>
      <c r="AV452" s="452" t="s">
        <v>2988</v>
      </c>
      <c r="AW452" s="453"/>
      <c r="AX452" s="453"/>
      <c r="AY452" s="48"/>
      <c r="AZ452" s="48" t="s">
        <v>1825</v>
      </c>
      <c r="BA452" s="48"/>
      <c r="BB452" s="48"/>
      <c r="BC452" s="48"/>
      <c r="BD452" s="48"/>
      <c r="BE452" s="48"/>
      <c r="BF452" s="48"/>
      <c r="BG452" s="48"/>
      <c r="BH452" s="48"/>
      <c r="BI452" s="48"/>
      <c r="BJ452" s="48"/>
      <c r="BK452" s="48"/>
      <c r="BL452" s="48"/>
      <c r="BM452" s="48"/>
      <c r="BN452" s="48"/>
      <c r="BO452" s="48"/>
      <c r="BP452" s="49" t="s">
        <v>605</v>
      </c>
    </row>
    <row r="453" spans="1:68">
      <c r="A453" s="49" t="s">
        <v>329</v>
      </c>
      <c r="B453" s="48" t="s">
        <v>318</v>
      </c>
      <c r="C453" s="50">
        <v>200</v>
      </c>
      <c r="D453" s="48" t="s">
        <v>315</v>
      </c>
      <c r="E453" s="452" t="s">
        <v>316</v>
      </c>
      <c r="F453" s="453"/>
      <c r="G453" s="48"/>
      <c r="H453" s="50">
        <v>0</v>
      </c>
      <c r="I453" s="50">
        <v>0</v>
      </c>
      <c r="J453" s="48"/>
      <c r="K453" s="50">
        <v>0</v>
      </c>
      <c r="L453" s="50">
        <v>0</v>
      </c>
      <c r="M453" s="48"/>
      <c r="N453" s="50">
        <v>0</v>
      </c>
      <c r="O453" s="48"/>
      <c r="P453" s="50">
        <v>0</v>
      </c>
      <c r="Q453" s="48"/>
      <c r="R453" s="50">
        <v>0</v>
      </c>
      <c r="S453" s="48"/>
      <c r="T453" s="50">
        <v>0</v>
      </c>
      <c r="U453" s="48"/>
      <c r="V453" s="48"/>
      <c r="W453" s="48"/>
      <c r="X453" s="48"/>
      <c r="Y453" s="48"/>
      <c r="Z453" s="48"/>
      <c r="AA453" s="48"/>
      <c r="AB453" s="48"/>
      <c r="AC453" s="48"/>
      <c r="AD453" s="50">
        <v>996</v>
      </c>
      <c r="AE453" s="50">
        <v>0</v>
      </c>
      <c r="AF453" s="50">
        <v>0</v>
      </c>
      <c r="AG453" s="50">
        <v>1</v>
      </c>
      <c r="AH453" s="48"/>
      <c r="AI453" s="50">
        <v>0</v>
      </c>
      <c r="AJ453" s="50">
        <v>0</v>
      </c>
      <c r="AK453" s="50">
        <v>0</v>
      </c>
      <c r="AL453" s="50">
        <v>0</v>
      </c>
      <c r="AM453" s="50">
        <v>0</v>
      </c>
      <c r="AN453" s="50">
        <v>0</v>
      </c>
      <c r="AO453" s="50">
        <v>0</v>
      </c>
      <c r="AP453" s="48"/>
      <c r="AQ453" s="48"/>
      <c r="AR453" s="48"/>
      <c r="AS453" s="48"/>
      <c r="AT453" s="48"/>
      <c r="AU453" s="50">
        <v>0.2</v>
      </c>
      <c r="AV453" s="452" t="s">
        <v>2989</v>
      </c>
      <c r="AW453" s="453"/>
      <c r="AX453" s="453"/>
      <c r="AY453" s="48"/>
      <c r="AZ453" s="48" t="s">
        <v>1825</v>
      </c>
      <c r="BA453" s="48"/>
      <c r="BB453" s="48"/>
      <c r="BC453" s="48"/>
      <c r="BD453" s="48"/>
      <c r="BE453" s="48"/>
      <c r="BF453" s="48"/>
      <c r="BG453" s="48"/>
      <c r="BH453" s="48"/>
      <c r="BI453" s="48"/>
      <c r="BJ453" s="48"/>
      <c r="BK453" s="48"/>
      <c r="BL453" s="48"/>
      <c r="BM453" s="48"/>
      <c r="BN453" s="48"/>
      <c r="BO453" s="48"/>
      <c r="BP453" s="49" t="s">
        <v>329</v>
      </c>
    </row>
    <row r="454" spans="1:68">
      <c r="A454" s="49" t="s">
        <v>494</v>
      </c>
      <c r="B454" s="48" t="s">
        <v>318</v>
      </c>
      <c r="C454" s="50">
        <v>200</v>
      </c>
      <c r="D454" s="48" t="s">
        <v>315</v>
      </c>
      <c r="E454" s="452" t="s">
        <v>316</v>
      </c>
      <c r="F454" s="453"/>
      <c r="G454" s="48"/>
      <c r="H454" s="50">
        <v>0</v>
      </c>
      <c r="I454" s="50">
        <v>0</v>
      </c>
      <c r="J454" s="48"/>
      <c r="K454" s="50">
        <v>0</v>
      </c>
      <c r="L454" s="50">
        <v>0</v>
      </c>
      <c r="M454" s="48"/>
      <c r="N454" s="50">
        <v>0</v>
      </c>
      <c r="O454" s="48"/>
      <c r="P454" s="50">
        <v>0</v>
      </c>
      <c r="Q454" s="48"/>
      <c r="R454" s="50">
        <v>0</v>
      </c>
      <c r="S454" s="48"/>
      <c r="T454" s="50">
        <v>0</v>
      </c>
      <c r="U454" s="48"/>
      <c r="V454" s="48"/>
      <c r="W454" s="48"/>
      <c r="X454" s="48"/>
      <c r="Y454" s="48"/>
      <c r="Z454" s="48"/>
      <c r="AA454" s="48"/>
      <c r="AB454" s="48"/>
      <c r="AC454" s="48"/>
      <c r="AD454" s="50">
        <v>1040</v>
      </c>
      <c r="AE454" s="50">
        <v>0</v>
      </c>
      <c r="AF454" s="50">
        <v>0</v>
      </c>
      <c r="AG454" s="50">
        <v>1</v>
      </c>
      <c r="AH454" s="48"/>
      <c r="AI454" s="50">
        <v>0</v>
      </c>
      <c r="AJ454" s="50">
        <v>0</v>
      </c>
      <c r="AK454" s="50">
        <v>0</v>
      </c>
      <c r="AL454" s="50">
        <v>0</v>
      </c>
      <c r="AM454" s="50">
        <v>0</v>
      </c>
      <c r="AN454" s="50">
        <v>0</v>
      </c>
      <c r="AO454" s="50">
        <v>0</v>
      </c>
      <c r="AP454" s="48"/>
      <c r="AQ454" s="48"/>
      <c r="AR454" s="48"/>
      <c r="AS454" s="48"/>
      <c r="AT454" s="48"/>
      <c r="AU454" s="50">
        <v>5.8999999999999997E-2</v>
      </c>
      <c r="AV454" s="452" t="s">
        <v>2989</v>
      </c>
      <c r="AW454" s="453"/>
      <c r="AX454" s="453"/>
      <c r="AY454" s="48"/>
      <c r="AZ454" s="48" t="s">
        <v>1825</v>
      </c>
      <c r="BA454" s="48"/>
      <c r="BB454" s="48"/>
      <c r="BC454" s="48"/>
      <c r="BD454" s="48"/>
      <c r="BE454" s="48"/>
      <c r="BF454" s="48"/>
      <c r="BG454" s="48"/>
      <c r="BH454" s="48"/>
      <c r="BI454" s="48"/>
      <c r="BJ454" s="48"/>
      <c r="BK454" s="48"/>
      <c r="BL454" s="48"/>
      <c r="BM454" s="48"/>
      <c r="BN454" s="48"/>
      <c r="BO454" s="48"/>
      <c r="BP454" s="49" t="s">
        <v>494</v>
      </c>
    </row>
    <row r="455" spans="1:68">
      <c r="A455" s="49" t="s">
        <v>392</v>
      </c>
      <c r="B455" s="48" t="s">
        <v>318</v>
      </c>
      <c r="C455" s="50">
        <v>200</v>
      </c>
      <c r="D455" s="48" t="s">
        <v>315</v>
      </c>
      <c r="E455" s="452" t="s">
        <v>316</v>
      </c>
      <c r="F455" s="453"/>
      <c r="G455" s="48"/>
      <c r="H455" s="50">
        <v>0</v>
      </c>
      <c r="I455" s="50">
        <v>0</v>
      </c>
      <c r="J455" s="48"/>
      <c r="K455" s="50">
        <v>0</v>
      </c>
      <c r="L455" s="50">
        <v>0</v>
      </c>
      <c r="M455" s="48"/>
      <c r="N455" s="50">
        <v>0</v>
      </c>
      <c r="O455" s="48"/>
      <c r="P455" s="50">
        <v>0</v>
      </c>
      <c r="Q455" s="48"/>
      <c r="R455" s="50">
        <v>0</v>
      </c>
      <c r="S455" s="48"/>
      <c r="T455" s="50">
        <v>0</v>
      </c>
      <c r="U455" s="48"/>
      <c r="V455" s="48"/>
      <c r="W455" s="48"/>
      <c r="X455" s="48"/>
      <c r="Y455" s="48"/>
      <c r="Z455" s="48"/>
      <c r="AA455" s="48"/>
      <c r="AB455" s="48"/>
      <c r="AC455" s="48"/>
      <c r="AD455" s="50">
        <v>920</v>
      </c>
      <c r="AE455" s="50">
        <v>0</v>
      </c>
      <c r="AF455" s="50">
        <v>0</v>
      </c>
      <c r="AG455" s="50">
        <v>1</v>
      </c>
      <c r="AH455" s="48"/>
      <c r="AI455" s="50">
        <v>0</v>
      </c>
      <c r="AJ455" s="50">
        <v>0</v>
      </c>
      <c r="AK455" s="50">
        <v>0</v>
      </c>
      <c r="AL455" s="50">
        <v>0</v>
      </c>
      <c r="AM455" s="50">
        <v>0</v>
      </c>
      <c r="AN455" s="50">
        <v>0</v>
      </c>
      <c r="AO455" s="50">
        <v>0</v>
      </c>
      <c r="AP455" s="48"/>
      <c r="AQ455" s="48"/>
      <c r="AR455" s="48"/>
      <c r="AS455" s="48"/>
      <c r="AT455" s="48"/>
      <c r="AU455" s="50">
        <v>0.18</v>
      </c>
      <c r="AV455" s="452" t="s">
        <v>2990</v>
      </c>
      <c r="AW455" s="453"/>
      <c r="AX455" s="453"/>
      <c r="AY455" s="48"/>
      <c r="AZ455" s="48" t="s">
        <v>1825</v>
      </c>
      <c r="BA455" s="48"/>
      <c r="BB455" s="48"/>
      <c r="BC455" s="48"/>
      <c r="BD455" s="48"/>
      <c r="BE455" s="48"/>
      <c r="BF455" s="48"/>
      <c r="BG455" s="48"/>
      <c r="BH455" s="48"/>
      <c r="BI455" s="48"/>
      <c r="BJ455" s="48"/>
      <c r="BK455" s="48"/>
      <c r="BL455" s="48"/>
      <c r="BM455" s="48"/>
      <c r="BN455" s="48"/>
      <c r="BO455" s="48"/>
      <c r="BP455" s="49" t="s">
        <v>392</v>
      </c>
    </row>
    <row r="456" spans="1:68">
      <c r="A456" s="49" t="s">
        <v>354</v>
      </c>
      <c r="B456" s="48" t="s">
        <v>318</v>
      </c>
      <c r="C456" s="50">
        <v>200</v>
      </c>
      <c r="D456" s="48" t="s">
        <v>315</v>
      </c>
      <c r="E456" s="452" t="s">
        <v>316</v>
      </c>
      <c r="F456" s="453"/>
      <c r="G456" s="48"/>
      <c r="H456" s="50">
        <v>0</v>
      </c>
      <c r="I456" s="50">
        <v>0</v>
      </c>
      <c r="J456" s="48"/>
      <c r="K456" s="50">
        <v>0</v>
      </c>
      <c r="L456" s="50">
        <v>0</v>
      </c>
      <c r="M456" s="48"/>
      <c r="N456" s="50">
        <v>0</v>
      </c>
      <c r="O456" s="48"/>
      <c r="P456" s="50">
        <v>0</v>
      </c>
      <c r="Q456" s="48"/>
      <c r="R456" s="50">
        <v>0</v>
      </c>
      <c r="S456" s="48"/>
      <c r="T456" s="50">
        <v>0</v>
      </c>
      <c r="U456" s="48"/>
      <c r="V456" s="48"/>
      <c r="W456" s="48"/>
      <c r="X456" s="48"/>
      <c r="Y456" s="48"/>
      <c r="Z456" s="48"/>
      <c r="AA456" s="48"/>
      <c r="AB456" s="48"/>
      <c r="AC456" s="48"/>
      <c r="AD456" s="50">
        <v>2746</v>
      </c>
      <c r="AE456" s="50">
        <v>0</v>
      </c>
      <c r="AF456" s="50">
        <v>0</v>
      </c>
      <c r="AG456" s="50">
        <v>1</v>
      </c>
      <c r="AH456" s="48"/>
      <c r="AI456" s="50">
        <v>0</v>
      </c>
      <c r="AJ456" s="50">
        <v>0</v>
      </c>
      <c r="AK456" s="50">
        <v>0</v>
      </c>
      <c r="AL456" s="50">
        <v>0</v>
      </c>
      <c r="AM456" s="50">
        <v>0</v>
      </c>
      <c r="AN456" s="50">
        <v>0</v>
      </c>
      <c r="AO456" s="50">
        <v>0</v>
      </c>
      <c r="AP456" s="48"/>
      <c r="AQ456" s="48"/>
      <c r="AR456" s="48"/>
      <c r="AS456" s="48"/>
      <c r="AT456" s="48"/>
      <c r="AU456" s="50">
        <v>0.30499999999999999</v>
      </c>
      <c r="AV456" s="452" t="s">
        <v>2990</v>
      </c>
      <c r="AW456" s="453"/>
      <c r="AX456" s="453"/>
      <c r="AY456" s="48"/>
      <c r="AZ456" s="48" t="s">
        <v>1825</v>
      </c>
      <c r="BA456" s="48"/>
      <c r="BB456" s="48"/>
      <c r="BC456" s="48"/>
      <c r="BD456" s="48"/>
      <c r="BE456" s="48"/>
      <c r="BF456" s="48"/>
      <c r="BG456" s="48"/>
      <c r="BH456" s="48"/>
      <c r="BI456" s="48"/>
      <c r="BJ456" s="48"/>
      <c r="BK456" s="48"/>
      <c r="BL456" s="48"/>
      <c r="BM456" s="48"/>
      <c r="BN456" s="48"/>
      <c r="BO456" s="48"/>
      <c r="BP456" s="49" t="s">
        <v>354</v>
      </c>
    </row>
    <row r="457" spans="1:68">
      <c r="A457" s="49" t="s">
        <v>394</v>
      </c>
      <c r="B457" s="48" t="s">
        <v>318</v>
      </c>
      <c r="C457" s="50">
        <v>200</v>
      </c>
      <c r="D457" s="48" t="s">
        <v>315</v>
      </c>
      <c r="E457" s="452" t="s">
        <v>316</v>
      </c>
      <c r="F457" s="453"/>
      <c r="G457" s="48"/>
      <c r="H457" s="50">
        <v>0</v>
      </c>
      <c r="I457" s="50">
        <v>0</v>
      </c>
      <c r="J457" s="48"/>
      <c r="K457" s="50">
        <v>0</v>
      </c>
      <c r="L457" s="50">
        <v>0</v>
      </c>
      <c r="M457" s="48"/>
      <c r="N457" s="50">
        <v>0</v>
      </c>
      <c r="O457" s="48"/>
      <c r="P457" s="50">
        <v>0</v>
      </c>
      <c r="Q457" s="48"/>
      <c r="R457" s="50">
        <v>0</v>
      </c>
      <c r="S457" s="48"/>
      <c r="T457" s="50">
        <v>0</v>
      </c>
      <c r="U457" s="48"/>
      <c r="V457" s="48"/>
      <c r="W457" s="48"/>
      <c r="X457" s="48"/>
      <c r="Y457" s="48"/>
      <c r="Z457" s="48"/>
      <c r="AA457" s="48"/>
      <c r="AB457" s="48"/>
      <c r="AC457" s="48"/>
      <c r="AD457" s="50">
        <v>552</v>
      </c>
      <c r="AE457" s="50">
        <v>0</v>
      </c>
      <c r="AF457" s="50">
        <v>0</v>
      </c>
      <c r="AG457" s="50">
        <v>1</v>
      </c>
      <c r="AH457" s="48"/>
      <c r="AI457" s="50">
        <v>0</v>
      </c>
      <c r="AJ457" s="50">
        <v>0</v>
      </c>
      <c r="AK457" s="50">
        <v>0</v>
      </c>
      <c r="AL457" s="50">
        <v>0</v>
      </c>
      <c r="AM457" s="50">
        <v>0</v>
      </c>
      <c r="AN457" s="50">
        <v>0</v>
      </c>
      <c r="AO457" s="50">
        <v>0</v>
      </c>
      <c r="AP457" s="48"/>
      <c r="AQ457" s="48"/>
      <c r="AR457" s="48"/>
      <c r="AS457" s="48"/>
      <c r="AT457" s="48"/>
      <c r="AU457" s="50">
        <v>0.24399999999999999</v>
      </c>
      <c r="AV457" s="452" t="s">
        <v>2991</v>
      </c>
      <c r="AW457" s="453"/>
      <c r="AX457" s="453"/>
      <c r="AY457" s="48"/>
      <c r="AZ457" s="48" t="s">
        <v>1825</v>
      </c>
      <c r="BA457" s="48"/>
      <c r="BB457" s="48"/>
      <c r="BC457" s="48"/>
      <c r="BD457" s="48"/>
      <c r="BE457" s="48"/>
      <c r="BF457" s="48"/>
      <c r="BG457" s="48"/>
      <c r="BH457" s="48"/>
      <c r="BI457" s="48"/>
      <c r="BJ457" s="48"/>
      <c r="BK457" s="48"/>
      <c r="BL457" s="48"/>
      <c r="BM457" s="48"/>
      <c r="BN457" s="48"/>
      <c r="BO457" s="48"/>
      <c r="BP457" s="49" t="s">
        <v>394</v>
      </c>
    </row>
    <row r="458" spans="1:68">
      <c r="A458" s="49" t="s">
        <v>534</v>
      </c>
      <c r="B458" s="48" t="s">
        <v>318</v>
      </c>
      <c r="C458" s="50">
        <v>200</v>
      </c>
      <c r="D458" s="48" t="s">
        <v>315</v>
      </c>
      <c r="E458" s="452" t="s">
        <v>316</v>
      </c>
      <c r="F458" s="453"/>
      <c r="G458" s="48"/>
      <c r="H458" s="50">
        <v>0</v>
      </c>
      <c r="I458" s="50">
        <v>0</v>
      </c>
      <c r="J458" s="48"/>
      <c r="K458" s="50">
        <v>0</v>
      </c>
      <c r="L458" s="50">
        <v>0</v>
      </c>
      <c r="M458" s="48"/>
      <c r="N458" s="50">
        <v>0</v>
      </c>
      <c r="O458" s="48"/>
      <c r="P458" s="50">
        <v>0</v>
      </c>
      <c r="Q458" s="48"/>
      <c r="R458" s="50">
        <v>0</v>
      </c>
      <c r="S458" s="48"/>
      <c r="T458" s="50">
        <v>0</v>
      </c>
      <c r="U458" s="48"/>
      <c r="V458" s="48"/>
      <c r="W458" s="48"/>
      <c r="X458" s="48"/>
      <c r="Y458" s="48"/>
      <c r="Z458" s="48"/>
      <c r="AA458" s="48"/>
      <c r="AB458" s="48"/>
      <c r="AC458" s="48"/>
      <c r="AD458" s="50">
        <v>1489</v>
      </c>
      <c r="AE458" s="50">
        <v>0</v>
      </c>
      <c r="AF458" s="50">
        <v>0</v>
      </c>
      <c r="AG458" s="50">
        <v>2</v>
      </c>
      <c r="AH458" s="48"/>
      <c r="AI458" s="50">
        <v>0</v>
      </c>
      <c r="AJ458" s="50">
        <v>0</v>
      </c>
      <c r="AK458" s="50">
        <v>0</v>
      </c>
      <c r="AL458" s="50">
        <v>0</v>
      </c>
      <c r="AM458" s="50">
        <v>0</v>
      </c>
      <c r="AN458" s="50">
        <v>0</v>
      </c>
      <c r="AO458" s="50">
        <v>0</v>
      </c>
      <c r="AP458" s="48"/>
      <c r="AQ458" s="48"/>
      <c r="AR458" s="48"/>
      <c r="AS458" s="48"/>
      <c r="AT458" s="48"/>
      <c r="AU458" s="50">
        <v>0.16600000000000001</v>
      </c>
      <c r="AV458" s="452" t="s">
        <v>2992</v>
      </c>
      <c r="AW458" s="453"/>
      <c r="AX458" s="453"/>
      <c r="AY458" s="48"/>
      <c r="AZ458" s="48" t="s">
        <v>1825</v>
      </c>
      <c r="BA458" s="48"/>
      <c r="BB458" s="48"/>
      <c r="BC458" s="48"/>
      <c r="BD458" s="48"/>
      <c r="BE458" s="48"/>
      <c r="BF458" s="48"/>
      <c r="BG458" s="48"/>
      <c r="BH458" s="48"/>
      <c r="BI458" s="48"/>
      <c r="BJ458" s="48"/>
      <c r="BK458" s="48"/>
      <c r="BL458" s="48"/>
      <c r="BM458" s="48"/>
      <c r="BN458" s="48"/>
      <c r="BO458" s="48"/>
      <c r="BP458" s="49" t="s">
        <v>534</v>
      </c>
    </row>
    <row r="459" spans="1:68">
      <c r="A459" s="49" t="s">
        <v>438</v>
      </c>
      <c r="B459" s="48" t="s">
        <v>318</v>
      </c>
      <c r="C459" s="50">
        <v>200</v>
      </c>
      <c r="D459" s="48" t="s">
        <v>315</v>
      </c>
      <c r="E459" s="452" t="s">
        <v>316</v>
      </c>
      <c r="F459" s="453"/>
      <c r="G459" s="48"/>
      <c r="H459" s="50">
        <v>0</v>
      </c>
      <c r="I459" s="50">
        <v>0</v>
      </c>
      <c r="J459" s="48"/>
      <c r="K459" s="50">
        <v>0</v>
      </c>
      <c r="L459" s="50">
        <v>0</v>
      </c>
      <c r="M459" s="48"/>
      <c r="N459" s="50">
        <v>0</v>
      </c>
      <c r="O459" s="48"/>
      <c r="P459" s="50">
        <v>0</v>
      </c>
      <c r="Q459" s="48"/>
      <c r="R459" s="50">
        <v>0</v>
      </c>
      <c r="S459" s="48"/>
      <c r="T459" s="50">
        <v>0</v>
      </c>
      <c r="U459" s="48"/>
      <c r="V459" s="48"/>
      <c r="W459" s="48"/>
      <c r="X459" s="48"/>
      <c r="Y459" s="48"/>
      <c r="Z459" s="48"/>
      <c r="AA459" s="48"/>
      <c r="AB459" s="48"/>
      <c r="AC459" s="48"/>
      <c r="AD459" s="50">
        <v>27032</v>
      </c>
      <c r="AE459" s="50">
        <v>0</v>
      </c>
      <c r="AF459" s="50">
        <v>0</v>
      </c>
      <c r="AG459" s="50">
        <v>1</v>
      </c>
      <c r="AH459" s="48"/>
      <c r="AI459" s="50">
        <v>0</v>
      </c>
      <c r="AJ459" s="50">
        <v>0</v>
      </c>
      <c r="AK459" s="50">
        <v>0</v>
      </c>
      <c r="AL459" s="50">
        <v>0</v>
      </c>
      <c r="AM459" s="50">
        <v>0</v>
      </c>
      <c r="AN459" s="50">
        <v>0</v>
      </c>
      <c r="AO459" s="50">
        <v>0</v>
      </c>
      <c r="AP459" s="48"/>
      <c r="AQ459" s="48"/>
      <c r="AR459" s="48"/>
      <c r="AS459" s="48"/>
      <c r="AT459" s="48"/>
      <c r="AU459" s="50">
        <v>0.16</v>
      </c>
      <c r="AV459" s="452" t="s">
        <v>2993</v>
      </c>
      <c r="AW459" s="453"/>
      <c r="AX459" s="453"/>
      <c r="AY459" s="48"/>
      <c r="AZ459" s="48" t="s">
        <v>1825</v>
      </c>
      <c r="BA459" s="48"/>
      <c r="BB459" s="48"/>
      <c r="BC459" s="48"/>
      <c r="BD459" s="48"/>
      <c r="BE459" s="48"/>
      <c r="BF459" s="48"/>
      <c r="BG459" s="48"/>
      <c r="BH459" s="48"/>
      <c r="BI459" s="48"/>
      <c r="BJ459" s="48"/>
      <c r="BK459" s="48"/>
      <c r="BL459" s="48"/>
      <c r="BM459" s="48"/>
      <c r="BN459" s="48"/>
      <c r="BO459" s="48"/>
      <c r="BP459" s="49" t="s">
        <v>438</v>
      </c>
    </row>
    <row r="460" spans="1:68">
      <c r="A460" s="49" t="s">
        <v>671</v>
      </c>
      <c r="B460" s="48" t="s">
        <v>318</v>
      </c>
      <c r="C460" s="50">
        <v>200</v>
      </c>
      <c r="D460" s="48" t="s">
        <v>315</v>
      </c>
      <c r="E460" s="452" t="s">
        <v>316</v>
      </c>
      <c r="F460" s="453"/>
      <c r="G460" s="48"/>
      <c r="H460" s="50">
        <v>0</v>
      </c>
      <c r="I460" s="50">
        <v>0</v>
      </c>
      <c r="J460" s="48"/>
      <c r="K460" s="50">
        <v>0</v>
      </c>
      <c r="L460" s="50">
        <v>0</v>
      </c>
      <c r="M460" s="48"/>
      <c r="N460" s="50">
        <v>0</v>
      </c>
      <c r="O460" s="48"/>
      <c r="P460" s="50">
        <v>0</v>
      </c>
      <c r="Q460" s="48"/>
      <c r="R460" s="50">
        <v>0</v>
      </c>
      <c r="S460" s="48"/>
      <c r="T460" s="50">
        <v>0</v>
      </c>
      <c r="U460" s="48"/>
      <c r="V460" s="48"/>
      <c r="W460" s="48"/>
      <c r="X460" s="48"/>
      <c r="Y460" s="48"/>
      <c r="Z460" s="48"/>
      <c r="AA460" s="48"/>
      <c r="AB460" s="48"/>
      <c r="AC460" s="48"/>
      <c r="AD460" s="50">
        <v>1428</v>
      </c>
      <c r="AE460" s="50">
        <v>0</v>
      </c>
      <c r="AF460" s="50">
        <v>0</v>
      </c>
      <c r="AG460" s="50">
        <v>2</v>
      </c>
      <c r="AH460" s="48"/>
      <c r="AI460" s="50">
        <v>0</v>
      </c>
      <c r="AJ460" s="50">
        <v>0</v>
      </c>
      <c r="AK460" s="50">
        <v>0</v>
      </c>
      <c r="AL460" s="50">
        <v>0</v>
      </c>
      <c r="AM460" s="50">
        <v>0</v>
      </c>
      <c r="AN460" s="50">
        <v>0</v>
      </c>
      <c r="AO460" s="50">
        <v>0</v>
      </c>
      <c r="AP460" s="48"/>
      <c r="AQ460" s="48"/>
      <c r="AR460" s="48"/>
      <c r="AS460" s="48"/>
      <c r="AT460" s="48"/>
      <c r="AU460" s="50">
        <v>0.13700000000000001</v>
      </c>
      <c r="AV460" s="452" t="s">
        <v>2994</v>
      </c>
      <c r="AW460" s="453"/>
      <c r="AX460" s="453"/>
      <c r="AY460" s="48"/>
      <c r="AZ460" s="48" t="s">
        <v>1825</v>
      </c>
      <c r="BA460" s="48"/>
      <c r="BB460" s="48"/>
      <c r="BC460" s="48"/>
      <c r="BD460" s="48"/>
      <c r="BE460" s="48"/>
      <c r="BF460" s="48"/>
      <c r="BG460" s="48"/>
      <c r="BH460" s="48"/>
      <c r="BI460" s="48"/>
      <c r="BJ460" s="48"/>
      <c r="BK460" s="48"/>
      <c r="BL460" s="48"/>
      <c r="BM460" s="48"/>
      <c r="BN460" s="48"/>
      <c r="BO460" s="48"/>
      <c r="BP460" s="49" t="s">
        <v>671</v>
      </c>
    </row>
    <row r="461" spans="1:68">
      <c r="A461" s="49" t="s">
        <v>750</v>
      </c>
      <c r="B461" s="48" t="s">
        <v>318</v>
      </c>
      <c r="C461" s="50">
        <v>200</v>
      </c>
      <c r="D461" s="48" t="s">
        <v>315</v>
      </c>
      <c r="E461" s="452" t="s">
        <v>316</v>
      </c>
      <c r="F461" s="453"/>
      <c r="G461" s="48"/>
      <c r="H461" s="50">
        <v>0</v>
      </c>
      <c r="I461" s="50">
        <v>0</v>
      </c>
      <c r="J461" s="48"/>
      <c r="K461" s="50">
        <v>0</v>
      </c>
      <c r="L461" s="50">
        <v>0</v>
      </c>
      <c r="M461" s="48"/>
      <c r="N461" s="50">
        <v>0</v>
      </c>
      <c r="O461" s="48"/>
      <c r="P461" s="50">
        <v>0</v>
      </c>
      <c r="Q461" s="48"/>
      <c r="R461" s="50">
        <v>0</v>
      </c>
      <c r="S461" s="48"/>
      <c r="T461" s="50">
        <v>0</v>
      </c>
      <c r="U461" s="48"/>
      <c r="V461" s="48"/>
      <c r="W461" s="48"/>
      <c r="X461" s="48"/>
      <c r="Y461" s="48"/>
      <c r="Z461" s="48"/>
      <c r="AA461" s="48"/>
      <c r="AB461" s="48"/>
      <c r="AC461" s="48"/>
      <c r="AD461" s="50">
        <v>1359</v>
      </c>
      <c r="AE461" s="50">
        <v>0</v>
      </c>
      <c r="AF461" s="50">
        <v>0</v>
      </c>
      <c r="AG461" s="50">
        <v>2</v>
      </c>
      <c r="AH461" s="48"/>
      <c r="AI461" s="50">
        <v>0</v>
      </c>
      <c r="AJ461" s="50">
        <v>0</v>
      </c>
      <c r="AK461" s="50">
        <v>0</v>
      </c>
      <c r="AL461" s="50">
        <v>0</v>
      </c>
      <c r="AM461" s="50">
        <v>0</v>
      </c>
      <c r="AN461" s="50">
        <v>0</v>
      </c>
      <c r="AO461" s="50">
        <v>0</v>
      </c>
      <c r="AP461" s="48"/>
      <c r="AQ461" s="48"/>
      <c r="AR461" s="48"/>
      <c r="AS461" s="48"/>
      <c r="AT461" s="48"/>
      <c r="AU461" s="50">
        <v>0.154</v>
      </c>
      <c r="AV461" s="452" t="s">
        <v>2995</v>
      </c>
      <c r="AW461" s="453"/>
      <c r="AX461" s="453"/>
      <c r="AY461" s="48"/>
      <c r="AZ461" s="48" t="s">
        <v>1825</v>
      </c>
      <c r="BA461" s="48"/>
      <c r="BB461" s="48"/>
      <c r="BC461" s="48"/>
      <c r="BD461" s="48"/>
      <c r="BE461" s="48"/>
      <c r="BF461" s="48"/>
      <c r="BG461" s="48"/>
      <c r="BH461" s="48"/>
      <c r="BI461" s="48"/>
      <c r="BJ461" s="48"/>
      <c r="BK461" s="48"/>
      <c r="BL461" s="48"/>
      <c r="BM461" s="48"/>
      <c r="BN461" s="48"/>
      <c r="BO461" s="48"/>
      <c r="BP461" s="49" t="s">
        <v>750</v>
      </c>
    </row>
    <row r="462" spans="1:68">
      <c r="A462" s="49" t="s">
        <v>798</v>
      </c>
      <c r="B462" s="48" t="s">
        <v>318</v>
      </c>
      <c r="C462" s="50">
        <v>200</v>
      </c>
      <c r="D462" s="48" t="s">
        <v>315</v>
      </c>
      <c r="E462" s="452" t="s">
        <v>316</v>
      </c>
      <c r="F462" s="453"/>
      <c r="G462" s="48"/>
      <c r="H462" s="50">
        <v>0</v>
      </c>
      <c r="I462" s="50">
        <v>0</v>
      </c>
      <c r="J462" s="48"/>
      <c r="K462" s="50">
        <v>0</v>
      </c>
      <c r="L462" s="50">
        <v>0</v>
      </c>
      <c r="M462" s="48"/>
      <c r="N462" s="50">
        <v>0</v>
      </c>
      <c r="O462" s="48"/>
      <c r="P462" s="50">
        <v>0</v>
      </c>
      <c r="Q462" s="48"/>
      <c r="R462" s="50">
        <v>0</v>
      </c>
      <c r="S462" s="48"/>
      <c r="T462" s="50">
        <v>0</v>
      </c>
      <c r="U462" s="48"/>
      <c r="V462" s="48"/>
      <c r="W462" s="48"/>
      <c r="X462" s="48"/>
      <c r="Y462" s="48"/>
      <c r="Z462" s="48"/>
      <c r="AA462" s="48"/>
      <c r="AB462" s="48"/>
      <c r="AC462" s="48"/>
      <c r="AD462" s="50">
        <v>1366</v>
      </c>
      <c r="AE462" s="50">
        <v>0</v>
      </c>
      <c r="AF462" s="50">
        <v>0</v>
      </c>
      <c r="AG462" s="50">
        <v>2</v>
      </c>
      <c r="AH462" s="48"/>
      <c r="AI462" s="50">
        <v>0</v>
      </c>
      <c r="AJ462" s="50">
        <v>0</v>
      </c>
      <c r="AK462" s="50">
        <v>0</v>
      </c>
      <c r="AL462" s="50">
        <v>0</v>
      </c>
      <c r="AM462" s="50">
        <v>0</v>
      </c>
      <c r="AN462" s="50">
        <v>0</v>
      </c>
      <c r="AO462" s="50">
        <v>0</v>
      </c>
      <c r="AP462" s="48"/>
      <c r="AQ462" s="48"/>
      <c r="AR462" s="48"/>
      <c r="AS462" s="48"/>
      <c r="AT462" s="48"/>
      <c r="AU462" s="50">
        <v>0.13600000000000001</v>
      </c>
      <c r="AV462" s="452" t="s">
        <v>2996</v>
      </c>
      <c r="AW462" s="453"/>
      <c r="AX462" s="453"/>
      <c r="AY462" s="48"/>
      <c r="AZ462" s="48" t="s">
        <v>1825</v>
      </c>
      <c r="BA462" s="48"/>
      <c r="BB462" s="48"/>
      <c r="BC462" s="48"/>
      <c r="BD462" s="48"/>
      <c r="BE462" s="48"/>
      <c r="BF462" s="48"/>
      <c r="BG462" s="48"/>
      <c r="BH462" s="48"/>
      <c r="BI462" s="48"/>
      <c r="BJ462" s="48"/>
      <c r="BK462" s="48"/>
      <c r="BL462" s="48"/>
      <c r="BM462" s="48"/>
      <c r="BN462" s="48"/>
      <c r="BO462" s="48"/>
      <c r="BP462" s="49" t="s">
        <v>798</v>
      </c>
    </row>
    <row r="463" spans="1:68">
      <c r="A463" s="49" t="s">
        <v>735</v>
      </c>
      <c r="B463" s="48" t="s">
        <v>318</v>
      </c>
      <c r="C463" s="50">
        <v>200</v>
      </c>
      <c r="D463" s="48" t="s">
        <v>315</v>
      </c>
      <c r="E463" s="452" t="s">
        <v>316</v>
      </c>
      <c r="F463" s="453"/>
      <c r="G463" s="48"/>
      <c r="H463" s="50">
        <v>0</v>
      </c>
      <c r="I463" s="50">
        <v>0</v>
      </c>
      <c r="J463" s="48"/>
      <c r="K463" s="50">
        <v>0</v>
      </c>
      <c r="L463" s="50">
        <v>0</v>
      </c>
      <c r="M463" s="48"/>
      <c r="N463" s="50">
        <v>0</v>
      </c>
      <c r="O463" s="48"/>
      <c r="P463" s="50">
        <v>0</v>
      </c>
      <c r="Q463" s="48"/>
      <c r="R463" s="50">
        <v>0</v>
      </c>
      <c r="S463" s="48"/>
      <c r="T463" s="50">
        <v>0</v>
      </c>
      <c r="U463" s="48"/>
      <c r="V463" s="48"/>
      <c r="W463" s="48"/>
      <c r="X463" s="48"/>
      <c r="Y463" s="48"/>
      <c r="Z463" s="48"/>
      <c r="AA463" s="48"/>
      <c r="AB463" s="48"/>
      <c r="AC463" s="48"/>
      <c r="AD463" s="50">
        <v>1455</v>
      </c>
      <c r="AE463" s="50">
        <v>0</v>
      </c>
      <c r="AF463" s="50">
        <v>0</v>
      </c>
      <c r="AG463" s="50">
        <v>2</v>
      </c>
      <c r="AH463" s="48"/>
      <c r="AI463" s="50">
        <v>0</v>
      </c>
      <c r="AJ463" s="50">
        <v>0</v>
      </c>
      <c r="AK463" s="50">
        <v>0</v>
      </c>
      <c r="AL463" s="50">
        <v>0</v>
      </c>
      <c r="AM463" s="50">
        <v>0</v>
      </c>
      <c r="AN463" s="50">
        <v>0</v>
      </c>
      <c r="AO463" s="50">
        <v>0</v>
      </c>
      <c r="AP463" s="48"/>
      <c r="AQ463" s="48"/>
      <c r="AR463" s="48"/>
      <c r="AS463" s="48"/>
      <c r="AT463" s="48"/>
      <c r="AU463" s="50">
        <v>0.14199999999999999</v>
      </c>
      <c r="AV463" s="452" t="s">
        <v>2997</v>
      </c>
      <c r="AW463" s="453"/>
      <c r="AX463" s="453"/>
      <c r="AY463" s="48"/>
      <c r="AZ463" s="48" t="s">
        <v>1825</v>
      </c>
      <c r="BA463" s="48"/>
      <c r="BB463" s="48"/>
      <c r="BC463" s="48"/>
      <c r="BD463" s="48"/>
      <c r="BE463" s="48"/>
      <c r="BF463" s="48"/>
      <c r="BG463" s="48"/>
      <c r="BH463" s="48"/>
      <c r="BI463" s="48"/>
      <c r="BJ463" s="48"/>
      <c r="BK463" s="48"/>
      <c r="BL463" s="48"/>
      <c r="BM463" s="48"/>
      <c r="BN463" s="48"/>
      <c r="BO463" s="48"/>
      <c r="BP463" s="49" t="s">
        <v>735</v>
      </c>
    </row>
    <row r="464" spans="1:68">
      <c r="A464" s="49" t="s">
        <v>673</v>
      </c>
      <c r="B464" s="48" t="s">
        <v>333</v>
      </c>
      <c r="C464" s="50">
        <v>200</v>
      </c>
      <c r="D464" s="48" t="s">
        <v>315</v>
      </c>
      <c r="E464" s="452" t="s">
        <v>316</v>
      </c>
      <c r="F464" s="453"/>
      <c r="G464" s="48"/>
      <c r="H464" s="50">
        <v>0</v>
      </c>
      <c r="I464" s="50">
        <v>0</v>
      </c>
      <c r="J464" s="48"/>
      <c r="K464" s="50">
        <v>0</v>
      </c>
      <c r="L464" s="50">
        <v>0</v>
      </c>
      <c r="M464" s="48"/>
      <c r="N464" s="50">
        <v>0</v>
      </c>
      <c r="O464" s="48"/>
      <c r="P464" s="50">
        <v>0</v>
      </c>
      <c r="Q464" s="48"/>
      <c r="R464" s="50">
        <v>0</v>
      </c>
      <c r="S464" s="48"/>
      <c r="T464" s="50">
        <v>0</v>
      </c>
      <c r="U464" s="48"/>
      <c r="V464" s="48"/>
      <c r="W464" s="48"/>
      <c r="X464" s="48"/>
      <c r="Y464" s="48"/>
      <c r="Z464" s="48"/>
      <c r="AA464" s="48"/>
      <c r="AB464" s="48"/>
      <c r="AC464" s="48"/>
      <c r="AD464" s="50">
        <v>57578</v>
      </c>
      <c r="AE464" s="50">
        <v>0</v>
      </c>
      <c r="AF464" s="50">
        <v>0</v>
      </c>
      <c r="AG464" s="50">
        <v>2</v>
      </c>
      <c r="AH464" s="48"/>
      <c r="AI464" s="50">
        <v>0</v>
      </c>
      <c r="AJ464" s="50">
        <v>0</v>
      </c>
      <c r="AK464" s="50">
        <v>0</v>
      </c>
      <c r="AL464" s="50">
        <v>0</v>
      </c>
      <c r="AM464" s="50">
        <v>0</v>
      </c>
      <c r="AN464" s="50">
        <v>0</v>
      </c>
      <c r="AO464" s="50">
        <v>0</v>
      </c>
      <c r="AP464" s="48"/>
      <c r="AQ464" s="48"/>
      <c r="AR464" s="48"/>
      <c r="AS464" s="48"/>
      <c r="AT464" s="48"/>
      <c r="AU464" s="50">
        <v>0.14199999999999999</v>
      </c>
      <c r="AV464" s="452" t="s">
        <v>2964</v>
      </c>
      <c r="AW464" s="453"/>
      <c r="AX464" s="453"/>
      <c r="AY464" s="48"/>
      <c r="AZ464" s="48" t="s">
        <v>1825</v>
      </c>
      <c r="BA464" s="48"/>
      <c r="BB464" s="48"/>
      <c r="BC464" s="48"/>
      <c r="BD464" s="48"/>
      <c r="BE464" s="48"/>
      <c r="BF464" s="48"/>
      <c r="BG464" s="48"/>
      <c r="BH464" s="48"/>
      <c r="BI464" s="48"/>
      <c r="BJ464" s="48"/>
      <c r="BK464" s="48"/>
      <c r="BL464" s="48"/>
      <c r="BM464" s="48"/>
      <c r="BN464" s="48"/>
      <c r="BO464" s="48"/>
      <c r="BP464" s="49" t="s">
        <v>673</v>
      </c>
    </row>
    <row r="465" spans="1:68">
      <c r="A465" s="49" t="s">
        <v>2998</v>
      </c>
      <c r="B465" s="48" t="s">
        <v>318</v>
      </c>
      <c r="C465" s="50">
        <v>200</v>
      </c>
      <c r="D465" s="48" t="s">
        <v>315</v>
      </c>
      <c r="E465" s="452" t="s">
        <v>316</v>
      </c>
      <c r="F465" s="453"/>
      <c r="G465" s="48"/>
      <c r="H465" s="50">
        <v>0</v>
      </c>
      <c r="I465" s="50">
        <v>0</v>
      </c>
      <c r="J465" s="48"/>
      <c r="K465" s="50">
        <v>0</v>
      </c>
      <c r="L465" s="50">
        <v>0</v>
      </c>
      <c r="M465" s="48"/>
      <c r="N465" s="50">
        <v>0</v>
      </c>
      <c r="O465" s="48"/>
      <c r="P465" s="50">
        <v>0</v>
      </c>
      <c r="Q465" s="48"/>
      <c r="R465" s="50">
        <v>0</v>
      </c>
      <c r="S465" s="48"/>
      <c r="T465" s="50">
        <v>0</v>
      </c>
      <c r="U465" s="48"/>
      <c r="V465" s="48"/>
      <c r="W465" s="48"/>
      <c r="X465" s="48"/>
      <c r="Y465" s="48"/>
      <c r="Z465" s="48"/>
      <c r="AA465" s="48"/>
      <c r="AB465" s="48"/>
      <c r="AC465" s="48"/>
      <c r="AD465" s="50">
        <v>12350</v>
      </c>
      <c r="AE465" s="50">
        <v>0</v>
      </c>
      <c r="AF465" s="50">
        <v>0</v>
      </c>
      <c r="AG465" s="50">
        <v>2</v>
      </c>
      <c r="AH465" s="48"/>
      <c r="AI465" s="50">
        <v>2</v>
      </c>
      <c r="AJ465" s="50">
        <v>2</v>
      </c>
      <c r="AK465" s="50">
        <v>0.64</v>
      </c>
      <c r="AL465" s="50">
        <v>0</v>
      </c>
      <c r="AM465" s="50">
        <v>0</v>
      </c>
      <c r="AN465" s="50">
        <v>0</v>
      </c>
      <c r="AO465" s="50">
        <v>0</v>
      </c>
      <c r="AP465" s="48"/>
      <c r="AQ465" s="48"/>
      <c r="AR465" s="48"/>
      <c r="AS465" s="48"/>
      <c r="AT465" s="48"/>
      <c r="AU465" s="50">
        <v>0.19600000000000001</v>
      </c>
      <c r="AV465" s="452" t="s">
        <v>2999</v>
      </c>
      <c r="AW465" s="453"/>
      <c r="AX465" s="453"/>
      <c r="AY465" s="48"/>
      <c r="AZ465" s="48" t="s">
        <v>1825</v>
      </c>
      <c r="BA465" s="48"/>
      <c r="BB465" s="48"/>
      <c r="BC465" s="48"/>
      <c r="BD465" s="48"/>
      <c r="BE465" s="48"/>
      <c r="BF465" s="48"/>
      <c r="BG465" s="48"/>
      <c r="BH465" s="48"/>
      <c r="BI465" s="48"/>
      <c r="BJ465" s="48"/>
      <c r="BK465" s="48"/>
      <c r="BL465" s="48"/>
      <c r="BM465" s="48"/>
      <c r="BN465" s="48"/>
      <c r="BO465" s="48"/>
      <c r="BP465" s="49" t="s">
        <v>2998</v>
      </c>
    </row>
    <row r="466" spans="1:68">
      <c r="A466" s="49" t="s">
        <v>3000</v>
      </c>
      <c r="B466" s="48" t="s">
        <v>318</v>
      </c>
      <c r="C466" s="50">
        <v>200</v>
      </c>
      <c r="D466" s="48" t="s">
        <v>315</v>
      </c>
      <c r="E466" s="452" t="s">
        <v>316</v>
      </c>
      <c r="F466" s="453"/>
      <c r="G466" s="48"/>
      <c r="H466" s="50">
        <v>0</v>
      </c>
      <c r="I466" s="50">
        <v>0</v>
      </c>
      <c r="J466" s="48"/>
      <c r="K466" s="50">
        <v>0</v>
      </c>
      <c r="L466" s="50">
        <v>0</v>
      </c>
      <c r="M466" s="48"/>
      <c r="N466" s="50">
        <v>0</v>
      </c>
      <c r="O466" s="48"/>
      <c r="P466" s="50">
        <v>0</v>
      </c>
      <c r="Q466" s="48"/>
      <c r="R466" s="50">
        <v>0</v>
      </c>
      <c r="S466" s="48"/>
      <c r="T466" s="50">
        <v>0</v>
      </c>
      <c r="U466" s="48"/>
      <c r="V466" s="48"/>
      <c r="W466" s="48"/>
      <c r="X466" s="48"/>
      <c r="Y466" s="48"/>
      <c r="Z466" s="48"/>
      <c r="AA466" s="48"/>
      <c r="AB466" s="48"/>
      <c r="AC466" s="48"/>
      <c r="AD466" s="50">
        <v>22131</v>
      </c>
      <c r="AE466" s="50">
        <v>0</v>
      </c>
      <c r="AF466" s="50">
        <v>0</v>
      </c>
      <c r="AG466" s="50">
        <v>2</v>
      </c>
      <c r="AH466" s="48"/>
      <c r="AI466" s="50">
        <v>2</v>
      </c>
      <c r="AJ466" s="50">
        <v>2</v>
      </c>
      <c r="AK466" s="50">
        <v>0.64</v>
      </c>
      <c r="AL466" s="50">
        <v>0</v>
      </c>
      <c r="AM466" s="50">
        <v>0</v>
      </c>
      <c r="AN466" s="50">
        <v>0</v>
      </c>
      <c r="AO466" s="50">
        <v>0</v>
      </c>
      <c r="AP466" s="48"/>
      <c r="AQ466" s="48"/>
      <c r="AR466" s="48"/>
      <c r="AS466" s="48"/>
      <c r="AT466" s="48"/>
      <c r="AU466" s="50">
        <v>0.129</v>
      </c>
      <c r="AV466" s="452" t="s">
        <v>3001</v>
      </c>
      <c r="AW466" s="453"/>
      <c r="AX466" s="453"/>
      <c r="AY466" s="48"/>
      <c r="AZ466" s="48" t="s">
        <v>1825</v>
      </c>
      <c r="BA466" s="48"/>
      <c r="BB466" s="48"/>
      <c r="BC466" s="48"/>
      <c r="BD466" s="48"/>
      <c r="BE466" s="48"/>
      <c r="BF466" s="48"/>
      <c r="BG466" s="48"/>
      <c r="BH466" s="48"/>
      <c r="BI466" s="48"/>
      <c r="BJ466" s="48"/>
      <c r="BK466" s="48"/>
      <c r="BL466" s="48"/>
      <c r="BM466" s="48"/>
      <c r="BN466" s="48"/>
      <c r="BO466" s="48"/>
      <c r="BP466" s="49" t="s">
        <v>3000</v>
      </c>
    </row>
    <row r="467" spans="1:68">
      <c r="A467" s="49" t="s">
        <v>3002</v>
      </c>
      <c r="B467" s="48" t="s">
        <v>318</v>
      </c>
      <c r="C467" s="50">
        <v>200</v>
      </c>
      <c r="D467" s="48" t="s">
        <v>315</v>
      </c>
      <c r="E467" s="452" t="s">
        <v>316</v>
      </c>
      <c r="F467" s="453"/>
      <c r="G467" s="48"/>
      <c r="H467" s="50">
        <v>0</v>
      </c>
      <c r="I467" s="50">
        <v>0</v>
      </c>
      <c r="J467" s="48"/>
      <c r="K467" s="50">
        <v>0</v>
      </c>
      <c r="L467" s="50">
        <v>0</v>
      </c>
      <c r="M467" s="48"/>
      <c r="N467" s="50">
        <v>0</v>
      </c>
      <c r="O467" s="48"/>
      <c r="P467" s="50">
        <v>0</v>
      </c>
      <c r="Q467" s="48"/>
      <c r="R467" s="50">
        <v>0</v>
      </c>
      <c r="S467" s="48"/>
      <c r="T467" s="50">
        <v>0</v>
      </c>
      <c r="U467" s="48"/>
      <c r="V467" s="48"/>
      <c r="W467" s="48"/>
      <c r="X467" s="48"/>
      <c r="Y467" s="48"/>
      <c r="Z467" s="48"/>
      <c r="AA467" s="48"/>
      <c r="AB467" s="48"/>
      <c r="AC467" s="48"/>
      <c r="AD467" s="50">
        <v>18645</v>
      </c>
      <c r="AE467" s="50">
        <v>0</v>
      </c>
      <c r="AF467" s="50">
        <v>0</v>
      </c>
      <c r="AG467" s="50">
        <v>2</v>
      </c>
      <c r="AH467" s="48"/>
      <c r="AI467" s="50">
        <v>2</v>
      </c>
      <c r="AJ467" s="50">
        <v>2</v>
      </c>
      <c r="AK467" s="50">
        <v>0.64</v>
      </c>
      <c r="AL467" s="50">
        <v>0</v>
      </c>
      <c r="AM467" s="50">
        <v>0</v>
      </c>
      <c r="AN467" s="50">
        <v>0</v>
      </c>
      <c r="AO467" s="50">
        <v>0</v>
      </c>
      <c r="AP467" s="48"/>
      <c r="AQ467" s="48"/>
      <c r="AR467" s="48"/>
      <c r="AS467" s="48"/>
      <c r="AT467" s="48"/>
      <c r="AU467" s="50">
        <v>0.14899999999999999</v>
      </c>
      <c r="AV467" s="452" t="s">
        <v>3003</v>
      </c>
      <c r="AW467" s="453"/>
      <c r="AX467" s="453"/>
      <c r="AY467" s="48"/>
      <c r="AZ467" s="48" t="s">
        <v>1825</v>
      </c>
      <c r="BA467" s="48"/>
      <c r="BB467" s="48"/>
      <c r="BC467" s="48"/>
      <c r="BD467" s="48"/>
      <c r="BE467" s="48"/>
      <c r="BF467" s="48"/>
      <c r="BG467" s="48"/>
      <c r="BH467" s="48"/>
      <c r="BI467" s="48"/>
      <c r="BJ467" s="48"/>
      <c r="BK467" s="48"/>
      <c r="BL467" s="48"/>
      <c r="BM467" s="48"/>
      <c r="BN467" s="48"/>
      <c r="BO467" s="48"/>
      <c r="BP467" s="49" t="s">
        <v>3002</v>
      </c>
    </row>
    <row r="468" spans="1:68">
      <c r="A468" s="49" t="s">
        <v>3004</v>
      </c>
      <c r="B468" s="48" t="s">
        <v>318</v>
      </c>
      <c r="C468" s="50">
        <v>200</v>
      </c>
      <c r="D468" s="48" t="s">
        <v>315</v>
      </c>
      <c r="E468" s="452" t="s">
        <v>316</v>
      </c>
      <c r="F468" s="453"/>
      <c r="G468" s="48"/>
      <c r="H468" s="50">
        <v>0</v>
      </c>
      <c r="I468" s="50">
        <v>0</v>
      </c>
      <c r="J468" s="48"/>
      <c r="K468" s="50">
        <v>0</v>
      </c>
      <c r="L468" s="50">
        <v>0</v>
      </c>
      <c r="M468" s="48"/>
      <c r="N468" s="50">
        <v>0</v>
      </c>
      <c r="O468" s="48"/>
      <c r="P468" s="50">
        <v>0</v>
      </c>
      <c r="Q468" s="48"/>
      <c r="R468" s="50">
        <v>0</v>
      </c>
      <c r="S468" s="48"/>
      <c r="T468" s="50">
        <v>0</v>
      </c>
      <c r="U468" s="48"/>
      <c r="V468" s="48"/>
      <c r="W468" s="48"/>
      <c r="X468" s="48"/>
      <c r="Y468" s="48"/>
      <c r="Z468" s="48"/>
      <c r="AA468" s="48"/>
      <c r="AB468" s="48"/>
      <c r="AC468" s="48"/>
      <c r="AD468" s="50">
        <v>1860</v>
      </c>
      <c r="AE468" s="50">
        <v>0</v>
      </c>
      <c r="AF468" s="50">
        <v>0</v>
      </c>
      <c r="AG468" s="50">
        <v>1</v>
      </c>
      <c r="AH468" s="48"/>
      <c r="AI468" s="50">
        <v>0</v>
      </c>
      <c r="AJ468" s="50">
        <v>0</v>
      </c>
      <c r="AK468" s="50">
        <v>0</v>
      </c>
      <c r="AL468" s="50">
        <v>0</v>
      </c>
      <c r="AM468" s="50">
        <v>0</v>
      </c>
      <c r="AN468" s="50">
        <v>0</v>
      </c>
      <c r="AO468" s="50">
        <v>0</v>
      </c>
      <c r="AP468" s="48"/>
      <c r="AQ468" s="48"/>
      <c r="AR468" s="48"/>
      <c r="AS468" s="48"/>
      <c r="AT468" s="48"/>
      <c r="AU468" s="50">
        <v>0.17599999999999999</v>
      </c>
      <c r="AV468" s="452" t="s">
        <v>3005</v>
      </c>
      <c r="AW468" s="453"/>
      <c r="AX468" s="453"/>
      <c r="AY468" s="48"/>
      <c r="AZ468" s="48" t="s">
        <v>1825</v>
      </c>
      <c r="BA468" s="48"/>
      <c r="BB468" s="48"/>
      <c r="BC468" s="48"/>
      <c r="BD468" s="48"/>
      <c r="BE468" s="48"/>
      <c r="BF468" s="48"/>
      <c r="BG468" s="48"/>
      <c r="BH468" s="48"/>
      <c r="BI468" s="48"/>
      <c r="BJ468" s="48"/>
      <c r="BK468" s="48"/>
      <c r="BL468" s="48"/>
      <c r="BM468" s="48"/>
      <c r="BN468" s="48"/>
      <c r="BO468" s="48"/>
      <c r="BP468" s="49" t="s">
        <v>3004</v>
      </c>
    </row>
    <row r="469" spans="1:68">
      <c r="A469" s="49" t="s">
        <v>3006</v>
      </c>
      <c r="B469" s="48" t="s">
        <v>318</v>
      </c>
      <c r="C469" s="50">
        <v>200</v>
      </c>
      <c r="D469" s="48" t="s">
        <v>315</v>
      </c>
      <c r="E469" s="452" t="s">
        <v>316</v>
      </c>
      <c r="F469" s="453"/>
      <c r="G469" s="48"/>
      <c r="H469" s="50">
        <v>0</v>
      </c>
      <c r="I469" s="50">
        <v>0</v>
      </c>
      <c r="J469" s="48"/>
      <c r="K469" s="50">
        <v>0</v>
      </c>
      <c r="L469" s="50">
        <v>0</v>
      </c>
      <c r="M469" s="48"/>
      <c r="N469" s="50">
        <v>0</v>
      </c>
      <c r="O469" s="48"/>
      <c r="P469" s="50">
        <v>0</v>
      </c>
      <c r="Q469" s="48"/>
      <c r="R469" s="50">
        <v>0</v>
      </c>
      <c r="S469" s="48"/>
      <c r="T469" s="50">
        <v>0</v>
      </c>
      <c r="U469" s="48"/>
      <c r="V469" s="48"/>
      <c r="W469" s="48"/>
      <c r="X469" s="48"/>
      <c r="Y469" s="48"/>
      <c r="Z469" s="48"/>
      <c r="AA469" s="48"/>
      <c r="AB469" s="48"/>
      <c r="AC469" s="48"/>
      <c r="AD469" s="50">
        <v>24863</v>
      </c>
      <c r="AE469" s="50">
        <v>0</v>
      </c>
      <c r="AF469" s="50">
        <v>0</v>
      </c>
      <c r="AG469" s="50">
        <v>2</v>
      </c>
      <c r="AH469" s="48"/>
      <c r="AI469" s="50">
        <v>2</v>
      </c>
      <c r="AJ469" s="50">
        <v>2</v>
      </c>
      <c r="AK469" s="50">
        <v>0.64</v>
      </c>
      <c r="AL469" s="50">
        <v>0</v>
      </c>
      <c r="AM469" s="50">
        <v>0</v>
      </c>
      <c r="AN469" s="50">
        <v>0</v>
      </c>
      <c r="AO469" s="50">
        <v>0</v>
      </c>
      <c r="AP469" s="48"/>
      <c r="AQ469" s="48"/>
      <c r="AR469" s="48"/>
      <c r="AS469" s="48"/>
      <c r="AT469" s="48"/>
      <c r="AU469" s="50">
        <v>0.20399999999999999</v>
      </c>
      <c r="AV469" s="452" t="s">
        <v>3007</v>
      </c>
      <c r="AW469" s="453"/>
      <c r="AX469" s="453"/>
      <c r="AY469" s="48"/>
      <c r="AZ469" s="48" t="s">
        <v>1825</v>
      </c>
      <c r="BA469" s="48"/>
      <c r="BB469" s="48"/>
      <c r="BC469" s="48"/>
      <c r="BD469" s="48"/>
      <c r="BE469" s="48"/>
      <c r="BF469" s="48"/>
      <c r="BG469" s="48"/>
      <c r="BH469" s="48"/>
      <c r="BI469" s="48"/>
      <c r="BJ469" s="48"/>
      <c r="BK469" s="48"/>
      <c r="BL469" s="48"/>
      <c r="BM469" s="48"/>
      <c r="BN469" s="48"/>
      <c r="BO469" s="48"/>
      <c r="BP469" s="49" t="s">
        <v>3006</v>
      </c>
    </row>
    <row r="470" spans="1:68">
      <c r="A470" s="49" t="s">
        <v>3008</v>
      </c>
      <c r="B470" s="48" t="s">
        <v>318</v>
      </c>
      <c r="C470" s="50">
        <v>200</v>
      </c>
      <c r="D470" s="48" t="s">
        <v>315</v>
      </c>
      <c r="E470" s="452" t="s">
        <v>316</v>
      </c>
      <c r="F470" s="453"/>
      <c r="G470" s="48"/>
      <c r="H470" s="50">
        <v>0</v>
      </c>
      <c r="I470" s="50">
        <v>0</v>
      </c>
      <c r="J470" s="48"/>
      <c r="K470" s="50">
        <v>0</v>
      </c>
      <c r="L470" s="50">
        <v>0</v>
      </c>
      <c r="M470" s="48"/>
      <c r="N470" s="50">
        <v>0</v>
      </c>
      <c r="O470" s="48"/>
      <c r="P470" s="50">
        <v>0</v>
      </c>
      <c r="Q470" s="48"/>
      <c r="R470" s="50">
        <v>0</v>
      </c>
      <c r="S470" s="48"/>
      <c r="T470" s="50">
        <v>0</v>
      </c>
      <c r="U470" s="48"/>
      <c r="V470" s="48"/>
      <c r="W470" s="48"/>
      <c r="X470" s="48"/>
      <c r="Y470" s="48"/>
      <c r="Z470" s="48"/>
      <c r="AA470" s="48"/>
      <c r="AB470" s="48"/>
      <c r="AC470" s="48"/>
      <c r="AD470" s="50">
        <v>24529</v>
      </c>
      <c r="AE470" s="50">
        <v>0</v>
      </c>
      <c r="AF470" s="50">
        <v>0</v>
      </c>
      <c r="AG470" s="50">
        <v>2</v>
      </c>
      <c r="AH470" s="48"/>
      <c r="AI470" s="50">
        <v>2</v>
      </c>
      <c r="AJ470" s="50">
        <v>2</v>
      </c>
      <c r="AK470" s="50">
        <v>0.64</v>
      </c>
      <c r="AL470" s="50">
        <v>0</v>
      </c>
      <c r="AM470" s="50">
        <v>0</v>
      </c>
      <c r="AN470" s="50">
        <v>0</v>
      </c>
      <c r="AO470" s="50">
        <v>0</v>
      </c>
      <c r="AP470" s="48"/>
      <c r="AQ470" s="48"/>
      <c r="AR470" s="48"/>
      <c r="AS470" s="48"/>
      <c r="AT470" s="48"/>
      <c r="AU470" s="50">
        <v>0.16800000000000001</v>
      </c>
      <c r="AV470" s="452" t="s">
        <v>3009</v>
      </c>
      <c r="AW470" s="453"/>
      <c r="AX470" s="453"/>
      <c r="AY470" s="48"/>
      <c r="AZ470" s="48" t="s">
        <v>1825</v>
      </c>
      <c r="BA470" s="48"/>
      <c r="BB470" s="48"/>
      <c r="BC470" s="48"/>
      <c r="BD470" s="48"/>
      <c r="BE470" s="48"/>
      <c r="BF470" s="48"/>
      <c r="BG470" s="48"/>
      <c r="BH470" s="48"/>
      <c r="BI470" s="48"/>
      <c r="BJ470" s="48"/>
      <c r="BK470" s="48"/>
      <c r="BL470" s="48"/>
      <c r="BM470" s="48"/>
      <c r="BN470" s="48"/>
      <c r="BO470" s="48"/>
      <c r="BP470" s="49" t="s">
        <v>3008</v>
      </c>
    </row>
    <row r="471" spans="1:68">
      <c r="A471" s="49" t="s">
        <v>319</v>
      </c>
      <c r="B471" s="48" t="s">
        <v>318</v>
      </c>
      <c r="C471" s="50">
        <v>200</v>
      </c>
      <c r="D471" s="48" t="s">
        <v>315</v>
      </c>
      <c r="E471" s="452" t="s">
        <v>316</v>
      </c>
      <c r="F471" s="453"/>
      <c r="G471" s="48"/>
      <c r="H471" s="50">
        <v>0</v>
      </c>
      <c r="I471" s="50">
        <v>0</v>
      </c>
      <c r="J471" s="48"/>
      <c r="K471" s="50">
        <v>0</v>
      </c>
      <c r="L471" s="50">
        <v>0</v>
      </c>
      <c r="M471" s="48"/>
      <c r="N471" s="50">
        <v>0</v>
      </c>
      <c r="O471" s="48"/>
      <c r="P471" s="50">
        <v>0</v>
      </c>
      <c r="Q471" s="48"/>
      <c r="R471" s="50">
        <v>0</v>
      </c>
      <c r="S471" s="48"/>
      <c r="T471" s="50">
        <v>0</v>
      </c>
      <c r="U471" s="48"/>
      <c r="V471" s="48"/>
      <c r="W471" s="48"/>
      <c r="X471" s="48"/>
      <c r="Y471" s="48"/>
      <c r="Z471" s="48"/>
      <c r="AA471" s="48"/>
      <c r="AB471" s="48"/>
      <c r="AC471" s="48"/>
      <c r="AD471" s="50">
        <v>7724</v>
      </c>
      <c r="AE471" s="50">
        <v>0</v>
      </c>
      <c r="AF471" s="50">
        <v>0</v>
      </c>
      <c r="AG471" s="50">
        <v>1</v>
      </c>
      <c r="AH471" s="48"/>
      <c r="AI471" s="50">
        <v>0</v>
      </c>
      <c r="AJ471" s="50">
        <v>0</v>
      </c>
      <c r="AK471" s="50">
        <v>0</v>
      </c>
      <c r="AL471" s="50">
        <v>0</v>
      </c>
      <c r="AM471" s="50">
        <v>0</v>
      </c>
      <c r="AN471" s="50">
        <v>0</v>
      </c>
      <c r="AO471" s="50">
        <v>0</v>
      </c>
      <c r="AP471" s="48"/>
      <c r="AQ471" s="48"/>
      <c r="AR471" s="48"/>
      <c r="AS471" s="48"/>
      <c r="AT471" s="48"/>
      <c r="AU471" s="50">
        <v>0.21199999999999999</v>
      </c>
      <c r="AV471" s="452" t="s">
        <v>3010</v>
      </c>
      <c r="AW471" s="453"/>
      <c r="AX471" s="453"/>
      <c r="AY471" s="48"/>
      <c r="AZ471" s="48" t="s">
        <v>1825</v>
      </c>
      <c r="BA471" s="48"/>
      <c r="BB471" s="48"/>
      <c r="BC471" s="48"/>
      <c r="BD471" s="48"/>
      <c r="BE471" s="48"/>
      <c r="BF471" s="48"/>
      <c r="BG471" s="48"/>
      <c r="BH471" s="48"/>
      <c r="BI471" s="48"/>
      <c r="BJ471" s="48"/>
      <c r="BK471" s="48"/>
      <c r="BL471" s="48"/>
      <c r="BM471" s="48"/>
      <c r="BN471" s="48"/>
      <c r="BO471" s="48"/>
      <c r="BP471" s="49" t="s">
        <v>319</v>
      </c>
    </row>
    <row r="472" spans="1:68">
      <c r="A472" s="49" t="s">
        <v>535</v>
      </c>
      <c r="B472" s="48" t="s">
        <v>318</v>
      </c>
      <c r="C472" s="50">
        <v>200</v>
      </c>
      <c r="D472" s="48" t="s">
        <v>315</v>
      </c>
      <c r="E472" s="452" t="s">
        <v>316</v>
      </c>
      <c r="F472" s="453"/>
      <c r="G472" s="48"/>
      <c r="H472" s="50">
        <v>0</v>
      </c>
      <c r="I472" s="50">
        <v>0</v>
      </c>
      <c r="J472" s="48"/>
      <c r="K472" s="50">
        <v>0</v>
      </c>
      <c r="L472" s="50">
        <v>0</v>
      </c>
      <c r="M472" s="48"/>
      <c r="N472" s="50">
        <v>0</v>
      </c>
      <c r="O472" s="48"/>
      <c r="P472" s="50">
        <v>0</v>
      </c>
      <c r="Q472" s="48"/>
      <c r="R472" s="50">
        <v>0</v>
      </c>
      <c r="S472" s="48"/>
      <c r="T472" s="50">
        <v>0</v>
      </c>
      <c r="U472" s="48"/>
      <c r="V472" s="48"/>
      <c r="W472" s="48"/>
      <c r="X472" s="48"/>
      <c r="Y472" s="48"/>
      <c r="Z472" s="48"/>
      <c r="AA472" s="48"/>
      <c r="AB472" s="48"/>
      <c r="AC472" s="48"/>
      <c r="AD472" s="50">
        <v>31986</v>
      </c>
      <c r="AE472" s="50">
        <v>0</v>
      </c>
      <c r="AF472" s="50">
        <v>0</v>
      </c>
      <c r="AG472" s="50">
        <v>2</v>
      </c>
      <c r="AH472" s="48"/>
      <c r="AI472" s="50">
        <v>0</v>
      </c>
      <c r="AJ472" s="50">
        <v>0</v>
      </c>
      <c r="AK472" s="50">
        <v>0</v>
      </c>
      <c r="AL472" s="50">
        <v>0</v>
      </c>
      <c r="AM472" s="50">
        <v>0</v>
      </c>
      <c r="AN472" s="50">
        <v>0</v>
      </c>
      <c r="AO472" s="50">
        <v>0</v>
      </c>
      <c r="AP472" s="48"/>
      <c r="AQ472" s="48"/>
      <c r="AR472" s="48"/>
      <c r="AS472" s="48"/>
      <c r="AT472" s="48"/>
      <c r="AU472" s="50">
        <v>0.18</v>
      </c>
      <c r="AV472" s="452" t="s">
        <v>3011</v>
      </c>
      <c r="AW472" s="453"/>
      <c r="AX472" s="453"/>
      <c r="AY472" s="48"/>
      <c r="AZ472" s="48" t="s">
        <v>1825</v>
      </c>
      <c r="BA472" s="48"/>
      <c r="BB472" s="48"/>
      <c r="BC472" s="48"/>
      <c r="BD472" s="48"/>
      <c r="BE472" s="48"/>
      <c r="BF472" s="48"/>
      <c r="BG472" s="48"/>
      <c r="BH472" s="48"/>
      <c r="BI472" s="48"/>
      <c r="BJ472" s="48"/>
      <c r="BK472" s="48"/>
      <c r="BL472" s="48"/>
      <c r="BM472" s="48"/>
      <c r="BN472" s="48"/>
      <c r="BO472" s="48"/>
      <c r="BP472" s="49" t="s">
        <v>535</v>
      </c>
    </row>
    <row r="473" spans="1:68">
      <c r="A473" s="49" t="s">
        <v>661</v>
      </c>
      <c r="B473" s="48" t="s">
        <v>333</v>
      </c>
      <c r="C473" s="50">
        <v>200</v>
      </c>
      <c r="D473" s="48" t="s">
        <v>315</v>
      </c>
      <c r="E473" s="452" t="s">
        <v>316</v>
      </c>
      <c r="F473" s="453"/>
      <c r="G473" s="48"/>
      <c r="H473" s="50">
        <v>0</v>
      </c>
      <c r="I473" s="50">
        <v>0</v>
      </c>
      <c r="J473" s="48"/>
      <c r="K473" s="50">
        <v>0</v>
      </c>
      <c r="L473" s="50">
        <v>0</v>
      </c>
      <c r="M473" s="48"/>
      <c r="N473" s="50">
        <v>0</v>
      </c>
      <c r="O473" s="48"/>
      <c r="P473" s="50">
        <v>0</v>
      </c>
      <c r="Q473" s="48"/>
      <c r="R473" s="50">
        <v>0</v>
      </c>
      <c r="S473" s="48"/>
      <c r="T473" s="50">
        <v>0</v>
      </c>
      <c r="U473" s="48"/>
      <c r="V473" s="48"/>
      <c r="W473" s="48"/>
      <c r="X473" s="48"/>
      <c r="Y473" s="48"/>
      <c r="Z473" s="48"/>
      <c r="AA473" s="48"/>
      <c r="AB473" s="48"/>
      <c r="AC473" s="48"/>
      <c r="AD473" s="50">
        <v>185116</v>
      </c>
      <c r="AE473" s="50">
        <v>0</v>
      </c>
      <c r="AF473" s="50">
        <v>0</v>
      </c>
      <c r="AG473" s="50">
        <v>2</v>
      </c>
      <c r="AH473" s="48"/>
      <c r="AI473" s="50">
        <v>0</v>
      </c>
      <c r="AJ473" s="50">
        <v>0</v>
      </c>
      <c r="AK473" s="50">
        <v>0</v>
      </c>
      <c r="AL473" s="50">
        <v>0</v>
      </c>
      <c r="AM473" s="50">
        <v>0</v>
      </c>
      <c r="AN473" s="50">
        <v>0</v>
      </c>
      <c r="AO473" s="50">
        <v>0</v>
      </c>
      <c r="AP473" s="48"/>
      <c r="AQ473" s="48"/>
      <c r="AR473" s="48"/>
      <c r="AS473" s="48"/>
      <c r="AT473" s="48"/>
      <c r="AU473" s="50">
        <v>4.7E-2</v>
      </c>
      <c r="AV473" s="452" t="s">
        <v>2964</v>
      </c>
      <c r="AW473" s="453"/>
      <c r="AX473" s="453"/>
      <c r="AY473" s="48"/>
      <c r="AZ473" s="48" t="s">
        <v>1825</v>
      </c>
      <c r="BA473" s="48"/>
      <c r="BB473" s="48"/>
      <c r="BC473" s="48"/>
      <c r="BD473" s="48"/>
      <c r="BE473" s="48"/>
      <c r="BF473" s="48"/>
      <c r="BG473" s="48"/>
      <c r="BH473" s="48"/>
      <c r="BI473" s="48"/>
      <c r="BJ473" s="48"/>
      <c r="BK473" s="48"/>
      <c r="BL473" s="48"/>
      <c r="BM473" s="48"/>
      <c r="BN473" s="48"/>
      <c r="BO473" s="48"/>
      <c r="BP473" s="49" t="s">
        <v>661</v>
      </c>
    </row>
    <row r="474" spans="1:68">
      <c r="A474" s="49" t="s">
        <v>487</v>
      </c>
      <c r="B474" s="48" t="s">
        <v>318</v>
      </c>
      <c r="C474" s="50">
        <v>200</v>
      </c>
      <c r="D474" s="48" t="s">
        <v>315</v>
      </c>
      <c r="E474" s="452" t="s">
        <v>316</v>
      </c>
      <c r="F474" s="453"/>
      <c r="G474" s="48"/>
      <c r="H474" s="50">
        <v>0</v>
      </c>
      <c r="I474" s="50">
        <v>0</v>
      </c>
      <c r="J474" s="48"/>
      <c r="K474" s="50">
        <v>0</v>
      </c>
      <c r="L474" s="50">
        <v>0</v>
      </c>
      <c r="M474" s="48"/>
      <c r="N474" s="50">
        <v>0</v>
      </c>
      <c r="O474" s="48"/>
      <c r="P474" s="50">
        <v>0</v>
      </c>
      <c r="Q474" s="48"/>
      <c r="R474" s="50">
        <v>0</v>
      </c>
      <c r="S474" s="48"/>
      <c r="T474" s="50">
        <v>0</v>
      </c>
      <c r="U474" s="48"/>
      <c r="V474" s="48"/>
      <c r="W474" s="48"/>
      <c r="X474" s="48"/>
      <c r="Y474" s="48"/>
      <c r="Z474" s="48"/>
      <c r="AA474" s="48"/>
      <c r="AB474" s="48"/>
      <c r="AC474" s="48"/>
      <c r="AD474" s="50">
        <v>36130</v>
      </c>
      <c r="AE474" s="50">
        <v>0</v>
      </c>
      <c r="AF474" s="50">
        <v>0</v>
      </c>
      <c r="AG474" s="50">
        <v>1</v>
      </c>
      <c r="AH474" s="48"/>
      <c r="AI474" s="50">
        <v>0</v>
      </c>
      <c r="AJ474" s="50">
        <v>0</v>
      </c>
      <c r="AK474" s="50">
        <v>0</v>
      </c>
      <c r="AL474" s="50">
        <v>0</v>
      </c>
      <c r="AM474" s="50">
        <v>0</v>
      </c>
      <c r="AN474" s="50">
        <v>0</v>
      </c>
      <c r="AO474" s="50">
        <v>0</v>
      </c>
      <c r="AP474" s="48"/>
      <c r="AQ474" s="48"/>
      <c r="AR474" s="48"/>
      <c r="AS474" s="48"/>
      <c r="AT474" s="48"/>
      <c r="AU474" s="50">
        <v>0.14399999999999999</v>
      </c>
      <c r="AV474" s="452" t="s">
        <v>3012</v>
      </c>
      <c r="AW474" s="453"/>
      <c r="AX474" s="453"/>
      <c r="AY474" s="48"/>
      <c r="AZ474" s="48" t="s">
        <v>1825</v>
      </c>
      <c r="BA474" s="48"/>
      <c r="BB474" s="48"/>
      <c r="BC474" s="48"/>
      <c r="BD474" s="48"/>
      <c r="BE474" s="48"/>
      <c r="BF474" s="48"/>
      <c r="BG474" s="48"/>
      <c r="BH474" s="48"/>
      <c r="BI474" s="48"/>
      <c r="BJ474" s="48"/>
      <c r="BK474" s="48"/>
      <c r="BL474" s="48"/>
      <c r="BM474" s="48"/>
      <c r="BN474" s="48"/>
      <c r="BO474" s="48"/>
      <c r="BP474" s="49" t="s">
        <v>487</v>
      </c>
    </row>
    <row r="475" spans="1:68">
      <c r="A475" s="49" t="s">
        <v>566</v>
      </c>
      <c r="B475" s="48" t="s">
        <v>318</v>
      </c>
      <c r="C475" s="50">
        <v>200</v>
      </c>
      <c r="D475" s="48" t="s">
        <v>315</v>
      </c>
      <c r="E475" s="452" t="s">
        <v>316</v>
      </c>
      <c r="F475" s="453"/>
      <c r="G475" s="48"/>
      <c r="H475" s="50">
        <v>0</v>
      </c>
      <c r="I475" s="50">
        <v>0</v>
      </c>
      <c r="J475" s="48"/>
      <c r="K475" s="50">
        <v>0</v>
      </c>
      <c r="L475" s="50">
        <v>0</v>
      </c>
      <c r="M475" s="48"/>
      <c r="N475" s="50">
        <v>0</v>
      </c>
      <c r="O475" s="48"/>
      <c r="P475" s="50">
        <v>0</v>
      </c>
      <c r="Q475" s="48"/>
      <c r="R475" s="50">
        <v>0</v>
      </c>
      <c r="S475" s="48"/>
      <c r="T475" s="50">
        <v>0</v>
      </c>
      <c r="U475" s="48"/>
      <c r="V475" s="48"/>
      <c r="W475" s="48"/>
      <c r="X475" s="48"/>
      <c r="Y475" s="48"/>
      <c r="Z475" s="48"/>
      <c r="AA475" s="48"/>
      <c r="AB475" s="48"/>
      <c r="AC475" s="48"/>
      <c r="AD475" s="50">
        <v>38382</v>
      </c>
      <c r="AE475" s="50">
        <v>0</v>
      </c>
      <c r="AF475" s="50">
        <v>0</v>
      </c>
      <c r="AG475" s="50">
        <v>2</v>
      </c>
      <c r="AH475" s="48"/>
      <c r="AI475" s="50">
        <v>0</v>
      </c>
      <c r="AJ475" s="50">
        <v>0</v>
      </c>
      <c r="AK475" s="50">
        <v>0</v>
      </c>
      <c r="AL475" s="50">
        <v>0</v>
      </c>
      <c r="AM475" s="50">
        <v>0</v>
      </c>
      <c r="AN475" s="50">
        <v>0</v>
      </c>
      <c r="AO475" s="50">
        <v>0</v>
      </c>
      <c r="AP475" s="48"/>
      <c r="AQ475" s="48"/>
      <c r="AR475" s="48"/>
      <c r="AS475" s="48"/>
      <c r="AT475" s="48"/>
      <c r="AU475" s="50">
        <v>0.114</v>
      </c>
      <c r="AV475" s="452" t="s">
        <v>3013</v>
      </c>
      <c r="AW475" s="453"/>
      <c r="AX475" s="453"/>
      <c r="AY475" s="48"/>
      <c r="AZ475" s="48" t="s">
        <v>1825</v>
      </c>
      <c r="BA475" s="48"/>
      <c r="BB475" s="48"/>
      <c r="BC475" s="48"/>
      <c r="BD475" s="48"/>
      <c r="BE475" s="48"/>
      <c r="BF475" s="48"/>
      <c r="BG475" s="48"/>
      <c r="BH475" s="48"/>
      <c r="BI475" s="48"/>
      <c r="BJ475" s="48"/>
      <c r="BK475" s="48"/>
      <c r="BL475" s="48"/>
      <c r="BM475" s="48"/>
      <c r="BN475" s="48"/>
      <c r="BO475" s="48"/>
      <c r="BP475" s="49" t="s">
        <v>566</v>
      </c>
    </row>
    <row r="476" spans="1:68">
      <c r="A476" s="49" t="s">
        <v>510</v>
      </c>
      <c r="B476" s="48" t="s">
        <v>318</v>
      </c>
      <c r="C476" s="50">
        <v>200</v>
      </c>
      <c r="D476" s="48" t="s">
        <v>315</v>
      </c>
      <c r="E476" s="452" t="s">
        <v>316</v>
      </c>
      <c r="F476" s="453"/>
      <c r="G476" s="48"/>
      <c r="H476" s="50">
        <v>0</v>
      </c>
      <c r="I476" s="50">
        <v>0</v>
      </c>
      <c r="J476" s="48"/>
      <c r="K476" s="50">
        <v>0</v>
      </c>
      <c r="L476" s="50">
        <v>0</v>
      </c>
      <c r="M476" s="48"/>
      <c r="N476" s="50">
        <v>0</v>
      </c>
      <c r="O476" s="48"/>
      <c r="P476" s="50">
        <v>0</v>
      </c>
      <c r="Q476" s="48"/>
      <c r="R476" s="50">
        <v>0</v>
      </c>
      <c r="S476" s="48"/>
      <c r="T476" s="50">
        <v>0</v>
      </c>
      <c r="U476" s="48"/>
      <c r="V476" s="48"/>
      <c r="W476" s="48"/>
      <c r="X476" s="48"/>
      <c r="Y476" s="48"/>
      <c r="Z476" s="48"/>
      <c r="AA476" s="48"/>
      <c r="AB476" s="48"/>
      <c r="AC476" s="48"/>
      <c r="AD476" s="50">
        <v>83968</v>
      </c>
      <c r="AE476" s="50">
        <v>0</v>
      </c>
      <c r="AF476" s="50">
        <v>0</v>
      </c>
      <c r="AG476" s="50">
        <v>2</v>
      </c>
      <c r="AH476" s="48"/>
      <c r="AI476" s="50">
        <v>0</v>
      </c>
      <c r="AJ476" s="50">
        <v>0</v>
      </c>
      <c r="AK476" s="50">
        <v>0</v>
      </c>
      <c r="AL476" s="50">
        <v>0</v>
      </c>
      <c r="AM476" s="50">
        <v>0</v>
      </c>
      <c r="AN476" s="50">
        <v>0</v>
      </c>
      <c r="AO476" s="50">
        <v>0</v>
      </c>
      <c r="AP476" s="48"/>
      <c r="AQ476" s="48"/>
      <c r="AR476" s="48"/>
      <c r="AS476" s="48"/>
      <c r="AT476" s="48"/>
      <c r="AU476" s="50">
        <v>0.17699999999999999</v>
      </c>
      <c r="AV476" s="452" t="s">
        <v>3014</v>
      </c>
      <c r="AW476" s="453"/>
      <c r="AX476" s="453"/>
      <c r="AY476" s="48"/>
      <c r="AZ476" s="48" t="s">
        <v>1825</v>
      </c>
      <c r="BA476" s="48"/>
      <c r="BB476" s="48"/>
      <c r="BC476" s="48"/>
      <c r="BD476" s="48"/>
      <c r="BE476" s="48"/>
      <c r="BF476" s="48"/>
      <c r="BG476" s="48"/>
      <c r="BH476" s="48"/>
      <c r="BI476" s="48"/>
      <c r="BJ476" s="48"/>
      <c r="BK476" s="48"/>
      <c r="BL476" s="48"/>
      <c r="BM476" s="48"/>
      <c r="BN476" s="48"/>
      <c r="BO476" s="48"/>
      <c r="BP476" s="49" t="s">
        <v>510</v>
      </c>
    </row>
    <row r="477" spans="1:68">
      <c r="A477" s="49" t="s">
        <v>428</v>
      </c>
      <c r="B477" s="48" t="s">
        <v>318</v>
      </c>
      <c r="C477" s="50">
        <v>200</v>
      </c>
      <c r="D477" s="48" t="s">
        <v>315</v>
      </c>
      <c r="E477" s="452" t="s">
        <v>316</v>
      </c>
      <c r="F477" s="453"/>
      <c r="G477" s="48"/>
      <c r="H477" s="50">
        <v>0</v>
      </c>
      <c r="I477" s="50">
        <v>0</v>
      </c>
      <c r="J477" s="48"/>
      <c r="K477" s="50">
        <v>0</v>
      </c>
      <c r="L477" s="50">
        <v>0</v>
      </c>
      <c r="M477" s="48"/>
      <c r="N477" s="50">
        <v>0</v>
      </c>
      <c r="O477" s="48"/>
      <c r="P477" s="50">
        <v>0</v>
      </c>
      <c r="Q477" s="48"/>
      <c r="R477" s="50">
        <v>0</v>
      </c>
      <c r="S477" s="48"/>
      <c r="T477" s="50">
        <v>0</v>
      </c>
      <c r="U477" s="48"/>
      <c r="V477" s="48"/>
      <c r="W477" s="48"/>
      <c r="X477" s="48"/>
      <c r="Y477" s="48"/>
      <c r="Z477" s="48"/>
      <c r="AA477" s="48"/>
      <c r="AB477" s="48"/>
      <c r="AC477" s="48"/>
      <c r="AD477" s="50">
        <v>22478</v>
      </c>
      <c r="AE477" s="50">
        <v>0</v>
      </c>
      <c r="AF477" s="50">
        <v>0</v>
      </c>
      <c r="AG477" s="50">
        <v>1</v>
      </c>
      <c r="AH477" s="48"/>
      <c r="AI477" s="50">
        <v>0</v>
      </c>
      <c r="AJ477" s="50">
        <v>0</v>
      </c>
      <c r="AK477" s="50">
        <v>0</v>
      </c>
      <c r="AL477" s="50">
        <v>0</v>
      </c>
      <c r="AM477" s="50">
        <v>0</v>
      </c>
      <c r="AN477" s="50">
        <v>0</v>
      </c>
      <c r="AO477" s="50">
        <v>0</v>
      </c>
      <c r="AP477" s="48"/>
      <c r="AQ477" s="48"/>
      <c r="AR477" s="48"/>
      <c r="AS477" s="48"/>
      <c r="AT477" s="48"/>
      <c r="AU477" s="50">
        <v>0.17699999999999999</v>
      </c>
      <c r="AV477" s="452" t="s">
        <v>3015</v>
      </c>
      <c r="AW477" s="453"/>
      <c r="AX477" s="453"/>
      <c r="AY477" s="48"/>
      <c r="AZ477" s="48" t="s">
        <v>1825</v>
      </c>
      <c r="BA477" s="48"/>
      <c r="BB477" s="48"/>
      <c r="BC477" s="48"/>
      <c r="BD477" s="48"/>
      <c r="BE477" s="48"/>
      <c r="BF477" s="48"/>
      <c r="BG477" s="48"/>
      <c r="BH477" s="48"/>
      <c r="BI477" s="48"/>
      <c r="BJ477" s="48"/>
      <c r="BK477" s="48"/>
      <c r="BL477" s="48"/>
      <c r="BM477" s="48"/>
      <c r="BN477" s="48"/>
      <c r="BO477" s="48"/>
      <c r="BP477" s="49" t="s">
        <v>428</v>
      </c>
    </row>
    <row r="478" spans="1:68">
      <c r="A478" s="49" t="s">
        <v>677</v>
      </c>
      <c r="B478" s="48" t="s">
        <v>318</v>
      </c>
      <c r="C478" s="50">
        <v>200</v>
      </c>
      <c r="D478" s="48" t="s">
        <v>315</v>
      </c>
      <c r="E478" s="452" t="s">
        <v>316</v>
      </c>
      <c r="F478" s="453"/>
      <c r="G478" s="48"/>
      <c r="H478" s="50">
        <v>0</v>
      </c>
      <c r="I478" s="50">
        <v>0</v>
      </c>
      <c r="J478" s="48"/>
      <c r="K478" s="50">
        <v>0</v>
      </c>
      <c r="L478" s="50">
        <v>0</v>
      </c>
      <c r="M478" s="48"/>
      <c r="N478" s="50">
        <v>0</v>
      </c>
      <c r="O478" s="48"/>
      <c r="P478" s="50">
        <v>0</v>
      </c>
      <c r="Q478" s="48"/>
      <c r="R478" s="50">
        <v>0</v>
      </c>
      <c r="S478" s="48"/>
      <c r="T478" s="50">
        <v>0</v>
      </c>
      <c r="U478" s="48"/>
      <c r="V478" s="48"/>
      <c r="W478" s="48"/>
      <c r="X478" s="48"/>
      <c r="Y478" s="48"/>
      <c r="Z478" s="48"/>
      <c r="AA478" s="48"/>
      <c r="AB478" s="48"/>
      <c r="AC478" s="48"/>
      <c r="AD478" s="50">
        <v>32127</v>
      </c>
      <c r="AE478" s="50">
        <v>0</v>
      </c>
      <c r="AF478" s="50">
        <v>0</v>
      </c>
      <c r="AG478" s="50">
        <v>2</v>
      </c>
      <c r="AH478" s="48"/>
      <c r="AI478" s="50">
        <v>0</v>
      </c>
      <c r="AJ478" s="50">
        <v>0</v>
      </c>
      <c r="AK478" s="50">
        <v>0</v>
      </c>
      <c r="AL478" s="50">
        <v>0</v>
      </c>
      <c r="AM478" s="50">
        <v>0</v>
      </c>
      <c r="AN478" s="50">
        <v>0</v>
      </c>
      <c r="AO478" s="50">
        <v>0</v>
      </c>
      <c r="AP478" s="48"/>
      <c r="AQ478" s="48"/>
      <c r="AR478" s="48"/>
      <c r="AS478" s="48"/>
      <c r="AT478" s="48"/>
      <c r="AU478" s="50">
        <v>0.152</v>
      </c>
      <c r="AV478" s="452" t="s">
        <v>3016</v>
      </c>
      <c r="AW478" s="453"/>
      <c r="AX478" s="453"/>
      <c r="AY478" s="48"/>
      <c r="AZ478" s="48" t="s">
        <v>1825</v>
      </c>
      <c r="BA478" s="48"/>
      <c r="BB478" s="48"/>
      <c r="BC478" s="48"/>
      <c r="BD478" s="48"/>
      <c r="BE478" s="48"/>
      <c r="BF478" s="48"/>
      <c r="BG478" s="48"/>
      <c r="BH478" s="48"/>
      <c r="BI478" s="48"/>
      <c r="BJ478" s="48"/>
      <c r="BK478" s="48"/>
      <c r="BL478" s="48"/>
      <c r="BM478" s="48"/>
      <c r="BN478" s="48"/>
      <c r="BO478" s="48"/>
      <c r="BP478" s="49" t="s">
        <v>677</v>
      </c>
    </row>
    <row r="479" spans="1:68">
      <c r="A479" s="49" t="s">
        <v>3017</v>
      </c>
      <c r="B479" s="48" t="s">
        <v>318</v>
      </c>
      <c r="C479" s="50">
        <v>200</v>
      </c>
      <c r="D479" s="48" t="s">
        <v>315</v>
      </c>
      <c r="E479" s="452" t="s">
        <v>316</v>
      </c>
      <c r="F479" s="453"/>
      <c r="G479" s="48"/>
      <c r="H479" s="50">
        <v>0</v>
      </c>
      <c r="I479" s="50">
        <v>0</v>
      </c>
      <c r="J479" s="48"/>
      <c r="K479" s="50">
        <v>0</v>
      </c>
      <c r="L479" s="50">
        <v>0</v>
      </c>
      <c r="M479" s="48"/>
      <c r="N479" s="50">
        <v>0</v>
      </c>
      <c r="O479" s="48"/>
      <c r="P479" s="50">
        <v>0</v>
      </c>
      <c r="Q479" s="48"/>
      <c r="R479" s="50">
        <v>0</v>
      </c>
      <c r="S479" s="48"/>
      <c r="T479" s="50">
        <v>0</v>
      </c>
      <c r="U479" s="48"/>
      <c r="V479" s="48"/>
      <c r="W479" s="48"/>
      <c r="X479" s="48"/>
      <c r="Y479" s="48"/>
      <c r="Z479" s="48"/>
      <c r="AA479" s="48"/>
      <c r="AB479" s="48"/>
      <c r="AC479" s="48"/>
      <c r="AD479" s="50">
        <v>21773</v>
      </c>
      <c r="AE479" s="50">
        <v>0</v>
      </c>
      <c r="AF479" s="50">
        <v>0</v>
      </c>
      <c r="AG479" s="50">
        <v>2</v>
      </c>
      <c r="AH479" s="48"/>
      <c r="AI479" s="50">
        <v>2</v>
      </c>
      <c r="AJ479" s="50">
        <v>2</v>
      </c>
      <c r="AK479" s="50">
        <v>0.64</v>
      </c>
      <c r="AL479" s="50">
        <v>0</v>
      </c>
      <c r="AM479" s="50">
        <v>0</v>
      </c>
      <c r="AN479" s="50">
        <v>0</v>
      </c>
      <c r="AO479" s="50">
        <v>0</v>
      </c>
      <c r="AP479" s="48"/>
      <c r="AQ479" s="48"/>
      <c r="AR479" s="48"/>
      <c r="AS479" s="48"/>
      <c r="AT479" s="48"/>
      <c r="AU479" s="50">
        <v>0.19</v>
      </c>
      <c r="AV479" s="452" t="s">
        <v>3018</v>
      </c>
      <c r="AW479" s="453"/>
      <c r="AX479" s="453"/>
      <c r="AY479" s="48"/>
      <c r="AZ479" s="48" t="s">
        <v>1825</v>
      </c>
      <c r="BA479" s="48"/>
      <c r="BB479" s="48"/>
      <c r="BC479" s="48"/>
      <c r="BD479" s="48"/>
      <c r="BE479" s="48"/>
      <c r="BF479" s="48"/>
      <c r="BG479" s="48"/>
      <c r="BH479" s="48"/>
      <c r="BI479" s="48"/>
      <c r="BJ479" s="48"/>
      <c r="BK479" s="48"/>
      <c r="BL479" s="48"/>
      <c r="BM479" s="48"/>
      <c r="BN479" s="48"/>
      <c r="BO479" s="48"/>
      <c r="BP479" s="49" t="s">
        <v>3017</v>
      </c>
    </row>
    <row r="480" spans="1:68">
      <c r="A480" s="49" t="s">
        <v>745</v>
      </c>
      <c r="B480" s="48" t="s">
        <v>318</v>
      </c>
      <c r="C480" s="50">
        <v>200</v>
      </c>
      <c r="D480" s="48" t="s">
        <v>315</v>
      </c>
      <c r="E480" s="452" t="s">
        <v>316</v>
      </c>
      <c r="F480" s="453"/>
      <c r="G480" s="48"/>
      <c r="H480" s="50">
        <v>0</v>
      </c>
      <c r="I480" s="50">
        <v>0</v>
      </c>
      <c r="J480" s="48"/>
      <c r="K480" s="50">
        <v>0</v>
      </c>
      <c r="L480" s="50">
        <v>0</v>
      </c>
      <c r="M480" s="48"/>
      <c r="N480" s="50">
        <v>0</v>
      </c>
      <c r="O480" s="48"/>
      <c r="P480" s="50">
        <v>0</v>
      </c>
      <c r="Q480" s="48"/>
      <c r="R480" s="50">
        <v>0</v>
      </c>
      <c r="S480" s="48"/>
      <c r="T480" s="50">
        <v>0</v>
      </c>
      <c r="U480" s="48"/>
      <c r="V480" s="48"/>
      <c r="W480" s="48"/>
      <c r="X480" s="48"/>
      <c r="Y480" s="48"/>
      <c r="Z480" s="48"/>
      <c r="AA480" s="48"/>
      <c r="AB480" s="48"/>
      <c r="AC480" s="48"/>
      <c r="AD480" s="50">
        <v>30261</v>
      </c>
      <c r="AE480" s="50">
        <v>0</v>
      </c>
      <c r="AF480" s="50">
        <v>0</v>
      </c>
      <c r="AG480" s="50">
        <v>2</v>
      </c>
      <c r="AH480" s="48"/>
      <c r="AI480" s="50">
        <v>0</v>
      </c>
      <c r="AJ480" s="50">
        <v>0</v>
      </c>
      <c r="AK480" s="50">
        <v>0</v>
      </c>
      <c r="AL480" s="50">
        <v>0</v>
      </c>
      <c r="AM480" s="50">
        <v>0</v>
      </c>
      <c r="AN480" s="50">
        <v>0</v>
      </c>
      <c r="AO480" s="50">
        <v>0</v>
      </c>
      <c r="AP480" s="48"/>
      <c r="AQ480" s="48"/>
      <c r="AR480" s="48"/>
      <c r="AS480" s="48"/>
      <c r="AT480" s="48"/>
      <c r="AU480" s="50">
        <v>0.13900000000000001</v>
      </c>
      <c r="AV480" s="452" t="s">
        <v>3019</v>
      </c>
      <c r="AW480" s="453"/>
      <c r="AX480" s="453"/>
      <c r="AY480" s="48"/>
      <c r="AZ480" s="48" t="s">
        <v>1825</v>
      </c>
      <c r="BA480" s="48"/>
      <c r="BB480" s="48"/>
      <c r="BC480" s="48"/>
      <c r="BD480" s="48"/>
      <c r="BE480" s="48"/>
      <c r="BF480" s="48"/>
      <c r="BG480" s="48"/>
      <c r="BH480" s="48"/>
      <c r="BI480" s="48"/>
      <c r="BJ480" s="48"/>
      <c r="BK480" s="48"/>
      <c r="BL480" s="48"/>
      <c r="BM480" s="48"/>
      <c r="BN480" s="48"/>
      <c r="BO480" s="48"/>
      <c r="BP480" s="49" t="s">
        <v>745</v>
      </c>
    </row>
    <row r="481" spans="1:68">
      <c r="A481" s="49" t="s">
        <v>703</v>
      </c>
      <c r="B481" s="48" t="s">
        <v>333</v>
      </c>
      <c r="C481" s="50">
        <v>200</v>
      </c>
      <c r="D481" s="48" t="s">
        <v>315</v>
      </c>
      <c r="E481" s="452" t="s">
        <v>316</v>
      </c>
      <c r="F481" s="453"/>
      <c r="G481" s="48"/>
      <c r="H481" s="50">
        <v>0</v>
      </c>
      <c r="I481" s="50">
        <v>0</v>
      </c>
      <c r="J481" s="48"/>
      <c r="K481" s="50">
        <v>0</v>
      </c>
      <c r="L481" s="50">
        <v>0</v>
      </c>
      <c r="M481" s="48"/>
      <c r="N481" s="50">
        <v>0</v>
      </c>
      <c r="O481" s="48"/>
      <c r="P481" s="50">
        <v>0</v>
      </c>
      <c r="Q481" s="48"/>
      <c r="R481" s="50">
        <v>0</v>
      </c>
      <c r="S481" s="48"/>
      <c r="T481" s="50">
        <v>0</v>
      </c>
      <c r="U481" s="48"/>
      <c r="V481" s="48"/>
      <c r="W481" s="48"/>
      <c r="X481" s="48"/>
      <c r="Y481" s="48"/>
      <c r="Z481" s="48"/>
      <c r="AA481" s="48"/>
      <c r="AB481" s="48"/>
      <c r="AC481" s="48"/>
      <c r="AD481" s="50">
        <v>188326</v>
      </c>
      <c r="AE481" s="50">
        <v>0</v>
      </c>
      <c r="AF481" s="50">
        <v>0</v>
      </c>
      <c r="AG481" s="50">
        <v>2</v>
      </c>
      <c r="AH481" s="48"/>
      <c r="AI481" s="50">
        <v>0</v>
      </c>
      <c r="AJ481" s="50">
        <v>0</v>
      </c>
      <c r="AK481" s="50">
        <v>0</v>
      </c>
      <c r="AL481" s="50">
        <v>0</v>
      </c>
      <c r="AM481" s="50">
        <v>0</v>
      </c>
      <c r="AN481" s="50">
        <v>0</v>
      </c>
      <c r="AO481" s="50">
        <v>0</v>
      </c>
      <c r="AP481" s="48"/>
      <c r="AQ481" s="48"/>
      <c r="AR481" s="48"/>
      <c r="AS481" s="48"/>
      <c r="AT481" s="48"/>
      <c r="AU481" s="50">
        <v>0.13500000000000001</v>
      </c>
      <c r="AV481" s="452" t="s">
        <v>2964</v>
      </c>
      <c r="AW481" s="453"/>
      <c r="AX481" s="453"/>
      <c r="AY481" s="48"/>
      <c r="AZ481" s="48" t="s">
        <v>1825</v>
      </c>
      <c r="BA481" s="48"/>
      <c r="BB481" s="48"/>
      <c r="BC481" s="48"/>
      <c r="BD481" s="48"/>
      <c r="BE481" s="48"/>
      <c r="BF481" s="48"/>
      <c r="BG481" s="48"/>
      <c r="BH481" s="48"/>
      <c r="BI481" s="48"/>
      <c r="BJ481" s="48"/>
      <c r="BK481" s="48"/>
      <c r="BL481" s="48"/>
      <c r="BM481" s="48"/>
      <c r="BN481" s="48"/>
      <c r="BO481" s="48"/>
      <c r="BP481" s="49" t="s">
        <v>703</v>
      </c>
    </row>
    <row r="482" spans="1:68">
      <c r="A482" s="49" t="s">
        <v>595</v>
      </c>
      <c r="B482" s="48" t="s">
        <v>318</v>
      </c>
      <c r="C482" s="50">
        <v>200</v>
      </c>
      <c r="D482" s="48" t="s">
        <v>315</v>
      </c>
      <c r="E482" s="452" t="s">
        <v>316</v>
      </c>
      <c r="F482" s="453"/>
      <c r="G482" s="48"/>
      <c r="H482" s="50">
        <v>0</v>
      </c>
      <c r="I482" s="50">
        <v>0</v>
      </c>
      <c r="J482" s="48"/>
      <c r="K482" s="50">
        <v>0</v>
      </c>
      <c r="L482" s="50">
        <v>0</v>
      </c>
      <c r="M482" s="48"/>
      <c r="N482" s="50">
        <v>0</v>
      </c>
      <c r="O482" s="48"/>
      <c r="P482" s="50">
        <v>0</v>
      </c>
      <c r="Q482" s="48"/>
      <c r="R482" s="50">
        <v>0</v>
      </c>
      <c r="S482" s="48"/>
      <c r="T482" s="50">
        <v>0</v>
      </c>
      <c r="U482" s="48"/>
      <c r="V482" s="48"/>
      <c r="W482" s="48"/>
      <c r="X482" s="48"/>
      <c r="Y482" s="48"/>
      <c r="Z482" s="48"/>
      <c r="AA482" s="48"/>
      <c r="AB482" s="48"/>
      <c r="AC482" s="48"/>
      <c r="AD482" s="50">
        <v>47400</v>
      </c>
      <c r="AE482" s="50">
        <v>0</v>
      </c>
      <c r="AF482" s="50">
        <v>0</v>
      </c>
      <c r="AG482" s="50">
        <v>2</v>
      </c>
      <c r="AH482" s="48"/>
      <c r="AI482" s="50">
        <v>0</v>
      </c>
      <c r="AJ482" s="50">
        <v>0</v>
      </c>
      <c r="AK482" s="50">
        <v>0</v>
      </c>
      <c r="AL482" s="50">
        <v>0</v>
      </c>
      <c r="AM482" s="50">
        <v>0</v>
      </c>
      <c r="AN482" s="50">
        <v>0</v>
      </c>
      <c r="AO482" s="50">
        <v>0</v>
      </c>
      <c r="AP482" s="48"/>
      <c r="AQ482" s="48"/>
      <c r="AR482" s="48"/>
      <c r="AS482" s="48"/>
      <c r="AT482" s="48"/>
      <c r="AU482" s="50">
        <v>5.3999999999999999E-2</v>
      </c>
      <c r="AV482" s="452" t="s">
        <v>3020</v>
      </c>
      <c r="AW482" s="453"/>
      <c r="AX482" s="453"/>
      <c r="AY482" s="48"/>
      <c r="AZ482" s="48" t="s">
        <v>1825</v>
      </c>
      <c r="BA482" s="48"/>
      <c r="BB482" s="48"/>
      <c r="BC482" s="48"/>
      <c r="BD482" s="48"/>
      <c r="BE482" s="48"/>
      <c r="BF482" s="48"/>
      <c r="BG482" s="48"/>
      <c r="BH482" s="48"/>
      <c r="BI482" s="48"/>
      <c r="BJ482" s="48"/>
      <c r="BK482" s="48"/>
      <c r="BL482" s="48"/>
      <c r="BM482" s="48"/>
      <c r="BN482" s="48"/>
      <c r="BO482" s="48"/>
      <c r="BP482" s="49" t="s">
        <v>595</v>
      </c>
    </row>
    <row r="483" spans="1:68">
      <c r="A483" s="49" t="s">
        <v>657</v>
      </c>
      <c r="B483" s="48" t="s">
        <v>318</v>
      </c>
      <c r="C483" s="50">
        <v>200</v>
      </c>
      <c r="D483" s="48" t="s">
        <v>315</v>
      </c>
      <c r="E483" s="452" t="s">
        <v>316</v>
      </c>
      <c r="F483" s="453"/>
      <c r="G483" s="48"/>
      <c r="H483" s="50">
        <v>0</v>
      </c>
      <c r="I483" s="50">
        <v>0</v>
      </c>
      <c r="J483" s="48"/>
      <c r="K483" s="50">
        <v>0</v>
      </c>
      <c r="L483" s="50">
        <v>0</v>
      </c>
      <c r="M483" s="48"/>
      <c r="N483" s="50">
        <v>0</v>
      </c>
      <c r="O483" s="48"/>
      <c r="P483" s="50">
        <v>0</v>
      </c>
      <c r="Q483" s="48"/>
      <c r="R483" s="50">
        <v>0</v>
      </c>
      <c r="S483" s="48"/>
      <c r="T483" s="50">
        <v>0</v>
      </c>
      <c r="U483" s="48"/>
      <c r="V483" s="48"/>
      <c r="W483" s="48"/>
      <c r="X483" s="48"/>
      <c r="Y483" s="48"/>
      <c r="Z483" s="48"/>
      <c r="AA483" s="48"/>
      <c r="AB483" s="48"/>
      <c r="AC483" s="48"/>
      <c r="AD483" s="50">
        <v>29917</v>
      </c>
      <c r="AE483" s="50">
        <v>0</v>
      </c>
      <c r="AF483" s="50">
        <v>0</v>
      </c>
      <c r="AG483" s="50">
        <v>2</v>
      </c>
      <c r="AH483" s="48"/>
      <c r="AI483" s="50">
        <v>0</v>
      </c>
      <c r="AJ483" s="50">
        <v>0</v>
      </c>
      <c r="AK483" s="50">
        <v>0</v>
      </c>
      <c r="AL483" s="50">
        <v>0</v>
      </c>
      <c r="AM483" s="50">
        <v>0</v>
      </c>
      <c r="AN483" s="50">
        <v>0</v>
      </c>
      <c r="AO483" s="50">
        <v>0</v>
      </c>
      <c r="AP483" s="48"/>
      <c r="AQ483" s="48"/>
      <c r="AR483" s="48"/>
      <c r="AS483" s="48"/>
      <c r="AT483" s="48"/>
      <c r="AU483" s="50">
        <v>0.14000000000000001</v>
      </c>
      <c r="AV483" s="452" t="s">
        <v>3021</v>
      </c>
      <c r="AW483" s="453"/>
      <c r="AX483" s="453"/>
      <c r="AY483" s="48"/>
      <c r="AZ483" s="48" t="s">
        <v>1825</v>
      </c>
      <c r="BA483" s="48"/>
      <c r="BB483" s="48"/>
      <c r="BC483" s="48"/>
      <c r="BD483" s="48"/>
      <c r="BE483" s="48"/>
      <c r="BF483" s="48"/>
      <c r="BG483" s="48"/>
      <c r="BH483" s="48"/>
      <c r="BI483" s="48"/>
      <c r="BJ483" s="48"/>
      <c r="BK483" s="48"/>
      <c r="BL483" s="48"/>
      <c r="BM483" s="48"/>
      <c r="BN483" s="48"/>
      <c r="BO483" s="48"/>
      <c r="BP483" s="49" t="s">
        <v>657</v>
      </c>
    </row>
    <row r="484" spans="1:68">
      <c r="A484" s="49" t="s">
        <v>3022</v>
      </c>
      <c r="B484" s="48" t="s">
        <v>318</v>
      </c>
      <c r="C484" s="50">
        <v>200</v>
      </c>
      <c r="D484" s="48" t="s">
        <v>315</v>
      </c>
      <c r="E484" s="452" t="s">
        <v>316</v>
      </c>
      <c r="F484" s="453"/>
      <c r="G484" s="48"/>
      <c r="H484" s="50">
        <v>0</v>
      </c>
      <c r="I484" s="50">
        <v>0</v>
      </c>
      <c r="J484" s="48"/>
      <c r="K484" s="50">
        <v>0</v>
      </c>
      <c r="L484" s="50">
        <v>0</v>
      </c>
      <c r="M484" s="48"/>
      <c r="N484" s="50">
        <v>0</v>
      </c>
      <c r="O484" s="48"/>
      <c r="P484" s="50">
        <v>0</v>
      </c>
      <c r="Q484" s="48"/>
      <c r="R484" s="50">
        <v>0</v>
      </c>
      <c r="S484" s="48"/>
      <c r="T484" s="50">
        <v>0</v>
      </c>
      <c r="U484" s="48"/>
      <c r="V484" s="48"/>
      <c r="W484" s="48"/>
      <c r="X484" s="48"/>
      <c r="Y484" s="48"/>
      <c r="Z484" s="48"/>
      <c r="AA484" s="48"/>
      <c r="AB484" s="48"/>
      <c r="AC484" s="48"/>
      <c r="AD484" s="50">
        <v>318369</v>
      </c>
      <c r="AE484" s="50">
        <v>0</v>
      </c>
      <c r="AF484" s="50">
        <v>0</v>
      </c>
      <c r="AG484" s="50">
        <v>2</v>
      </c>
      <c r="AH484" s="48"/>
      <c r="AI484" s="50">
        <v>0</v>
      </c>
      <c r="AJ484" s="50">
        <v>0</v>
      </c>
      <c r="AK484" s="50">
        <v>0</v>
      </c>
      <c r="AL484" s="50">
        <v>0</v>
      </c>
      <c r="AM484" s="50">
        <v>0</v>
      </c>
      <c r="AN484" s="50">
        <v>0</v>
      </c>
      <c r="AO484" s="50">
        <v>0</v>
      </c>
      <c r="AP484" s="48"/>
      <c r="AQ484" s="48"/>
      <c r="AR484" s="48"/>
      <c r="AS484" s="48"/>
      <c r="AT484" s="48"/>
      <c r="AU484" s="50">
        <v>0.13600000000000001</v>
      </c>
      <c r="AV484" s="452" t="s">
        <v>3023</v>
      </c>
      <c r="AW484" s="453"/>
      <c r="AX484" s="453"/>
      <c r="AY484" s="48"/>
      <c r="AZ484" s="48" t="s">
        <v>1825</v>
      </c>
      <c r="BA484" s="48"/>
      <c r="BB484" s="48"/>
      <c r="BC484" s="48"/>
      <c r="BD484" s="48"/>
      <c r="BE484" s="48"/>
      <c r="BF484" s="48"/>
      <c r="BG484" s="48"/>
      <c r="BH484" s="48"/>
      <c r="BI484" s="48"/>
      <c r="BJ484" s="48"/>
      <c r="BK484" s="48"/>
      <c r="BL484" s="48"/>
      <c r="BM484" s="48"/>
      <c r="BN484" s="48"/>
      <c r="BO484" s="48"/>
      <c r="BP484" s="49" t="s">
        <v>3022</v>
      </c>
    </row>
    <row r="485" spans="1:68">
      <c r="A485" s="49" t="s">
        <v>496</v>
      </c>
      <c r="B485" s="48" t="s">
        <v>318</v>
      </c>
      <c r="C485" s="50">
        <v>200</v>
      </c>
      <c r="D485" s="48" t="s">
        <v>315</v>
      </c>
      <c r="E485" s="452" t="s">
        <v>316</v>
      </c>
      <c r="F485" s="453"/>
      <c r="G485" s="48"/>
      <c r="H485" s="50">
        <v>0</v>
      </c>
      <c r="I485" s="50">
        <v>0</v>
      </c>
      <c r="J485" s="48"/>
      <c r="K485" s="50">
        <v>0</v>
      </c>
      <c r="L485" s="50">
        <v>0</v>
      </c>
      <c r="M485" s="48"/>
      <c r="N485" s="50">
        <v>0</v>
      </c>
      <c r="O485" s="48"/>
      <c r="P485" s="50">
        <v>0</v>
      </c>
      <c r="Q485" s="48"/>
      <c r="R485" s="50">
        <v>0</v>
      </c>
      <c r="S485" s="48"/>
      <c r="T485" s="50">
        <v>0</v>
      </c>
      <c r="U485" s="48"/>
      <c r="V485" s="48"/>
      <c r="W485" s="48"/>
      <c r="X485" s="48"/>
      <c r="Y485" s="48"/>
      <c r="Z485" s="48"/>
      <c r="AA485" s="48"/>
      <c r="AB485" s="48"/>
      <c r="AC485" s="48"/>
      <c r="AD485" s="50">
        <v>183316</v>
      </c>
      <c r="AE485" s="50">
        <v>0</v>
      </c>
      <c r="AF485" s="50">
        <v>0</v>
      </c>
      <c r="AG485" s="50">
        <v>1</v>
      </c>
      <c r="AH485" s="48"/>
      <c r="AI485" s="50">
        <v>0</v>
      </c>
      <c r="AJ485" s="50">
        <v>0</v>
      </c>
      <c r="AK485" s="50">
        <v>0</v>
      </c>
      <c r="AL485" s="50">
        <v>0</v>
      </c>
      <c r="AM485" s="50">
        <v>0</v>
      </c>
      <c r="AN485" s="50">
        <v>0</v>
      </c>
      <c r="AO485" s="50">
        <v>0</v>
      </c>
      <c r="AP485" s="48"/>
      <c r="AQ485" s="48"/>
      <c r="AR485" s="48"/>
      <c r="AS485" s="48"/>
      <c r="AT485" s="48"/>
      <c r="AU485" s="50">
        <v>5.0999999999999997E-2</v>
      </c>
      <c r="AV485" s="452" t="s">
        <v>3024</v>
      </c>
      <c r="AW485" s="453"/>
      <c r="AX485" s="453"/>
      <c r="AY485" s="48"/>
      <c r="AZ485" s="48" t="s">
        <v>1825</v>
      </c>
      <c r="BA485" s="48"/>
      <c r="BB485" s="48"/>
      <c r="BC485" s="48"/>
      <c r="BD485" s="48"/>
      <c r="BE485" s="48"/>
      <c r="BF485" s="48"/>
      <c r="BG485" s="48"/>
      <c r="BH485" s="48"/>
      <c r="BI485" s="48"/>
      <c r="BJ485" s="48"/>
      <c r="BK485" s="48"/>
      <c r="BL485" s="48"/>
      <c r="BM485" s="48"/>
      <c r="BN485" s="48"/>
      <c r="BO485" s="48"/>
      <c r="BP485" s="49" t="s">
        <v>496</v>
      </c>
    </row>
    <row r="486" spans="1:68">
      <c r="A486" s="49" t="s">
        <v>592</v>
      </c>
      <c r="B486" s="48" t="s">
        <v>318</v>
      </c>
      <c r="C486" s="50">
        <v>200</v>
      </c>
      <c r="D486" s="48" t="s">
        <v>315</v>
      </c>
      <c r="E486" s="452" t="s">
        <v>316</v>
      </c>
      <c r="F486" s="453"/>
      <c r="G486" s="48"/>
      <c r="H486" s="50">
        <v>0</v>
      </c>
      <c r="I486" s="50">
        <v>0</v>
      </c>
      <c r="J486" s="48"/>
      <c r="K486" s="50">
        <v>0</v>
      </c>
      <c r="L486" s="50">
        <v>0</v>
      </c>
      <c r="M486" s="48"/>
      <c r="N486" s="50">
        <v>0</v>
      </c>
      <c r="O486" s="48"/>
      <c r="P486" s="50">
        <v>0</v>
      </c>
      <c r="Q486" s="48"/>
      <c r="R486" s="50">
        <v>0</v>
      </c>
      <c r="S486" s="48"/>
      <c r="T486" s="50">
        <v>0</v>
      </c>
      <c r="U486" s="48"/>
      <c r="V486" s="48"/>
      <c r="W486" s="48"/>
      <c r="X486" s="48"/>
      <c r="Y486" s="48"/>
      <c r="Z486" s="48"/>
      <c r="AA486" s="48"/>
      <c r="AB486" s="48"/>
      <c r="AC486" s="48"/>
      <c r="AD486" s="50">
        <v>30881</v>
      </c>
      <c r="AE486" s="50">
        <v>0</v>
      </c>
      <c r="AF486" s="50">
        <v>0</v>
      </c>
      <c r="AG486" s="50">
        <v>2</v>
      </c>
      <c r="AH486" s="48"/>
      <c r="AI486" s="50">
        <v>0</v>
      </c>
      <c r="AJ486" s="50">
        <v>0</v>
      </c>
      <c r="AK486" s="50">
        <v>0</v>
      </c>
      <c r="AL486" s="50">
        <v>0</v>
      </c>
      <c r="AM486" s="50">
        <v>0</v>
      </c>
      <c r="AN486" s="50">
        <v>0</v>
      </c>
      <c r="AO486" s="50">
        <v>0</v>
      </c>
      <c r="AP486" s="48"/>
      <c r="AQ486" s="48"/>
      <c r="AR486" s="48"/>
      <c r="AS486" s="48"/>
      <c r="AT486" s="48"/>
      <c r="AU486" s="50">
        <v>4.8000000000000001E-2</v>
      </c>
      <c r="AV486" s="452" t="s">
        <v>3025</v>
      </c>
      <c r="AW486" s="453"/>
      <c r="AX486" s="453"/>
      <c r="AY486" s="48"/>
      <c r="AZ486" s="48" t="s">
        <v>1825</v>
      </c>
      <c r="BA486" s="48"/>
      <c r="BB486" s="48"/>
      <c r="BC486" s="48"/>
      <c r="BD486" s="48"/>
      <c r="BE486" s="48"/>
      <c r="BF486" s="48"/>
      <c r="BG486" s="48"/>
      <c r="BH486" s="48"/>
      <c r="BI486" s="48"/>
      <c r="BJ486" s="48"/>
      <c r="BK486" s="48"/>
      <c r="BL486" s="48"/>
      <c r="BM486" s="48"/>
      <c r="BN486" s="48"/>
      <c r="BO486" s="48"/>
      <c r="BP486" s="49" t="s">
        <v>592</v>
      </c>
    </row>
    <row r="487" spans="1:68">
      <c r="A487" s="49" t="s">
        <v>439</v>
      </c>
      <c r="B487" s="48" t="s">
        <v>318</v>
      </c>
      <c r="C487" s="50">
        <v>200</v>
      </c>
      <c r="D487" s="48" t="s">
        <v>315</v>
      </c>
      <c r="E487" s="452" t="s">
        <v>316</v>
      </c>
      <c r="F487" s="453"/>
      <c r="G487" s="48"/>
      <c r="H487" s="50">
        <v>0</v>
      </c>
      <c r="I487" s="50">
        <v>0</v>
      </c>
      <c r="J487" s="48"/>
      <c r="K487" s="50">
        <v>0</v>
      </c>
      <c r="L487" s="50">
        <v>0</v>
      </c>
      <c r="M487" s="48"/>
      <c r="N487" s="50">
        <v>0</v>
      </c>
      <c r="O487" s="48"/>
      <c r="P487" s="50">
        <v>0</v>
      </c>
      <c r="Q487" s="48"/>
      <c r="R487" s="50">
        <v>0</v>
      </c>
      <c r="S487" s="48"/>
      <c r="T487" s="50">
        <v>0</v>
      </c>
      <c r="U487" s="48"/>
      <c r="V487" s="48"/>
      <c r="W487" s="48"/>
      <c r="X487" s="48"/>
      <c r="Y487" s="48"/>
      <c r="Z487" s="48"/>
      <c r="AA487" s="48"/>
      <c r="AB487" s="48"/>
      <c r="AC487" s="48"/>
      <c r="AD487" s="50">
        <v>3630</v>
      </c>
      <c r="AE487" s="50">
        <v>0</v>
      </c>
      <c r="AF487" s="50">
        <v>0</v>
      </c>
      <c r="AG487" s="50">
        <v>1</v>
      </c>
      <c r="AH487" s="48"/>
      <c r="AI487" s="50">
        <v>0</v>
      </c>
      <c r="AJ487" s="50">
        <v>0</v>
      </c>
      <c r="AK487" s="50">
        <v>0</v>
      </c>
      <c r="AL487" s="50">
        <v>0</v>
      </c>
      <c r="AM487" s="50">
        <v>0</v>
      </c>
      <c r="AN487" s="50">
        <v>0</v>
      </c>
      <c r="AO487" s="50">
        <v>0</v>
      </c>
      <c r="AP487" s="48"/>
      <c r="AQ487" s="48"/>
      <c r="AR487" s="48"/>
      <c r="AS487" s="48"/>
      <c r="AT487" s="48"/>
      <c r="AU487" s="50">
        <v>0.16200000000000001</v>
      </c>
      <c r="AV487" s="452" t="s">
        <v>3026</v>
      </c>
      <c r="AW487" s="453"/>
      <c r="AX487" s="453"/>
      <c r="AY487" s="48"/>
      <c r="AZ487" s="48" t="s">
        <v>1825</v>
      </c>
      <c r="BA487" s="48"/>
      <c r="BB487" s="48"/>
      <c r="BC487" s="48"/>
      <c r="BD487" s="48"/>
      <c r="BE487" s="48"/>
      <c r="BF487" s="48"/>
      <c r="BG487" s="48"/>
      <c r="BH487" s="48"/>
      <c r="BI487" s="48"/>
      <c r="BJ487" s="48"/>
      <c r="BK487" s="48"/>
      <c r="BL487" s="48"/>
      <c r="BM487" s="48"/>
      <c r="BN487" s="48"/>
      <c r="BO487" s="48"/>
      <c r="BP487" s="49" t="s">
        <v>439</v>
      </c>
    </row>
    <row r="488" spans="1:68">
      <c r="A488" s="49" t="s">
        <v>485</v>
      </c>
      <c r="B488" s="48" t="s">
        <v>318</v>
      </c>
      <c r="C488" s="50">
        <v>200</v>
      </c>
      <c r="D488" s="48" t="s">
        <v>315</v>
      </c>
      <c r="E488" s="452" t="s">
        <v>316</v>
      </c>
      <c r="F488" s="453"/>
      <c r="G488" s="48"/>
      <c r="H488" s="50">
        <v>0</v>
      </c>
      <c r="I488" s="50">
        <v>0</v>
      </c>
      <c r="J488" s="48"/>
      <c r="K488" s="50">
        <v>0</v>
      </c>
      <c r="L488" s="50">
        <v>0</v>
      </c>
      <c r="M488" s="48"/>
      <c r="N488" s="50">
        <v>0</v>
      </c>
      <c r="O488" s="48"/>
      <c r="P488" s="50">
        <v>0</v>
      </c>
      <c r="Q488" s="48"/>
      <c r="R488" s="50">
        <v>0</v>
      </c>
      <c r="S488" s="48"/>
      <c r="T488" s="50">
        <v>0</v>
      </c>
      <c r="U488" s="48"/>
      <c r="V488" s="48"/>
      <c r="W488" s="48"/>
      <c r="X488" s="48"/>
      <c r="Y488" s="48"/>
      <c r="Z488" s="48"/>
      <c r="AA488" s="48"/>
      <c r="AB488" s="48"/>
      <c r="AC488" s="48"/>
      <c r="AD488" s="50">
        <v>3628</v>
      </c>
      <c r="AE488" s="50">
        <v>0</v>
      </c>
      <c r="AF488" s="50">
        <v>0</v>
      </c>
      <c r="AG488" s="50">
        <v>1</v>
      </c>
      <c r="AH488" s="48"/>
      <c r="AI488" s="50">
        <v>0</v>
      </c>
      <c r="AJ488" s="50">
        <v>0</v>
      </c>
      <c r="AK488" s="50">
        <v>0</v>
      </c>
      <c r="AL488" s="50">
        <v>0</v>
      </c>
      <c r="AM488" s="50">
        <v>0</v>
      </c>
      <c r="AN488" s="50">
        <v>0</v>
      </c>
      <c r="AO488" s="50">
        <v>0</v>
      </c>
      <c r="AP488" s="48"/>
      <c r="AQ488" s="48"/>
      <c r="AR488" s="48"/>
      <c r="AS488" s="48"/>
      <c r="AT488" s="48"/>
      <c r="AU488" s="50">
        <v>0.16</v>
      </c>
      <c r="AV488" s="452" t="s">
        <v>3027</v>
      </c>
      <c r="AW488" s="453"/>
      <c r="AX488" s="453"/>
      <c r="AY488" s="48"/>
      <c r="AZ488" s="48" t="s">
        <v>1825</v>
      </c>
      <c r="BA488" s="48"/>
      <c r="BB488" s="48"/>
      <c r="BC488" s="48"/>
      <c r="BD488" s="48"/>
      <c r="BE488" s="48"/>
      <c r="BF488" s="48"/>
      <c r="BG488" s="48"/>
      <c r="BH488" s="48"/>
      <c r="BI488" s="48"/>
      <c r="BJ488" s="48"/>
      <c r="BK488" s="48"/>
      <c r="BL488" s="48"/>
      <c r="BM488" s="48"/>
      <c r="BN488" s="48"/>
      <c r="BO488" s="48"/>
      <c r="BP488" s="49" t="s">
        <v>485</v>
      </c>
    </row>
    <row r="489" spans="1:68">
      <c r="A489" s="49" t="s">
        <v>330</v>
      </c>
      <c r="B489" s="48" t="s">
        <v>318</v>
      </c>
      <c r="C489" s="50">
        <v>200</v>
      </c>
      <c r="D489" s="48" t="s">
        <v>315</v>
      </c>
      <c r="E489" s="452" t="s">
        <v>316</v>
      </c>
      <c r="F489" s="453"/>
      <c r="G489" s="48"/>
      <c r="H489" s="50">
        <v>0</v>
      </c>
      <c r="I489" s="50">
        <v>0</v>
      </c>
      <c r="J489" s="48"/>
      <c r="K489" s="50">
        <v>0</v>
      </c>
      <c r="L489" s="50">
        <v>0</v>
      </c>
      <c r="M489" s="48"/>
      <c r="N489" s="50">
        <v>0</v>
      </c>
      <c r="O489" s="48"/>
      <c r="P489" s="50">
        <v>0</v>
      </c>
      <c r="Q489" s="48"/>
      <c r="R489" s="50">
        <v>0</v>
      </c>
      <c r="S489" s="48"/>
      <c r="T489" s="50">
        <v>0</v>
      </c>
      <c r="U489" s="48"/>
      <c r="V489" s="48"/>
      <c r="W489" s="48"/>
      <c r="X489" s="48"/>
      <c r="Y489" s="48"/>
      <c r="Z489" s="48"/>
      <c r="AA489" s="48"/>
      <c r="AB489" s="48"/>
      <c r="AC489" s="48"/>
      <c r="AD489" s="50">
        <v>693</v>
      </c>
      <c r="AE489" s="50">
        <v>0</v>
      </c>
      <c r="AF489" s="50">
        <v>0</v>
      </c>
      <c r="AG489" s="50">
        <v>1</v>
      </c>
      <c r="AH489" s="48"/>
      <c r="AI489" s="50">
        <v>0</v>
      </c>
      <c r="AJ489" s="50">
        <v>0</v>
      </c>
      <c r="AK489" s="50">
        <v>0</v>
      </c>
      <c r="AL489" s="50">
        <v>0</v>
      </c>
      <c r="AM489" s="50">
        <v>0</v>
      </c>
      <c r="AN489" s="50">
        <v>0</v>
      </c>
      <c r="AO489" s="50">
        <v>0</v>
      </c>
      <c r="AP489" s="48"/>
      <c r="AQ489" s="48"/>
      <c r="AR489" s="48"/>
      <c r="AS489" s="48"/>
      <c r="AT489" s="48"/>
      <c r="AU489" s="50">
        <v>0.158</v>
      </c>
      <c r="AV489" s="452" t="s">
        <v>3028</v>
      </c>
      <c r="AW489" s="453"/>
      <c r="AX489" s="453"/>
      <c r="AY489" s="48"/>
      <c r="AZ489" s="48" t="s">
        <v>1825</v>
      </c>
      <c r="BA489" s="48"/>
      <c r="BB489" s="48"/>
      <c r="BC489" s="48"/>
      <c r="BD489" s="48"/>
      <c r="BE489" s="48"/>
      <c r="BF489" s="48"/>
      <c r="BG489" s="48"/>
      <c r="BH489" s="48"/>
      <c r="BI489" s="48"/>
      <c r="BJ489" s="48"/>
      <c r="BK489" s="48"/>
      <c r="BL489" s="48"/>
      <c r="BM489" s="48"/>
      <c r="BN489" s="48"/>
      <c r="BO489" s="48"/>
      <c r="BP489" s="49" t="s">
        <v>330</v>
      </c>
    </row>
    <row r="490" spans="1:68">
      <c r="A490" s="49" t="s">
        <v>317</v>
      </c>
      <c r="B490" s="48" t="s">
        <v>318</v>
      </c>
      <c r="C490" s="50">
        <v>200</v>
      </c>
      <c r="D490" s="48" t="s">
        <v>315</v>
      </c>
      <c r="E490" s="452" t="s">
        <v>316</v>
      </c>
      <c r="F490" s="453"/>
      <c r="G490" s="48"/>
      <c r="H490" s="50">
        <v>0</v>
      </c>
      <c r="I490" s="50">
        <v>0</v>
      </c>
      <c r="J490" s="48"/>
      <c r="K490" s="50">
        <v>0</v>
      </c>
      <c r="L490" s="50">
        <v>0</v>
      </c>
      <c r="M490" s="48"/>
      <c r="N490" s="50">
        <v>0</v>
      </c>
      <c r="O490" s="48"/>
      <c r="P490" s="50">
        <v>0</v>
      </c>
      <c r="Q490" s="48"/>
      <c r="R490" s="50">
        <v>0</v>
      </c>
      <c r="S490" s="48"/>
      <c r="T490" s="50">
        <v>0</v>
      </c>
      <c r="U490" s="48"/>
      <c r="V490" s="48"/>
      <c r="W490" s="48"/>
      <c r="X490" s="48"/>
      <c r="Y490" s="48"/>
      <c r="Z490" s="48"/>
      <c r="AA490" s="48"/>
      <c r="AB490" s="48"/>
      <c r="AC490" s="48"/>
      <c r="AD490" s="50">
        <v>13393</v>
      </c>
      <c r="AE490" s="50">
        <v>0</v>
      </c>
      <c r="AF490" s="50">
        <v>0</v>
      </c>
      <c r="AG490" s="50">
        <v>1</v>
      </c>
      <c r="AH490" s="48"/>
      <c r="AI490" s="50">
        <v>0</v>
      </c>
      <c r="AJ490" s="50">
        <v>0</v>
      </c>
      <c r="AK490" s="50">
        <v>0</v>
      </c>
      <c r="AL490" s="50">
        <v>0</v>
      </c>
      <c r="AM490" s="50">
        <v>0</v>
      </c>
      <c r="AN490" s="50">
        <v>0</v>
      </c>
      <c r="AO490" s="50">
        <v>0</v>
      </c>
      <c r="AP490" s="48"/>
      <c r="AQ490" s="48"/>
      <c r="AR490" s="48"/>
      <c r="AS490" s="48"/>
      <c r="AT490" s="48"/>
      <c r="AU490" s="50">
        <v>2.9910000000000001</v>
      </c>
      <c r="AV490" s="452" t="s">
        <v>3029</v>
      </c>
      <c r="AW490" s="453"/>
      <c r="AX490" s="453"/>
      <c r="AY490" s="48"/>
      <c r="AZ490" s="48" t="s">
        <v>1825</v>
      </c>
      <c r="BA490" s="48"/>
      <c r="BB490" s="48"/>
      <c r="BC490" s="48"/>
      <c r="BD490" s="48"/>
      <c r="BE490" s="48"/>
      <c r="BF490" s="48"/>
      <c r="BG490" s="48"/>
      <c r="BH490" s="48"/>
      <c r="BI490" s="48"/>
      <c r="BJ490" s="48"/>
      <c r="BK490" s="48"/>
      <c r="BL490" s="48"/>
      <c r="BM490" s="48"/>
      <c r="BN490" s="48"/>
      <c r="BO490" s="48"/>
      <c r="BP490" s="49" t="s">
        <v>317</v>
      </c>
    </row>
    <row r="491" spans="1:68">
      <c r="A491" s="49" t="s">
        <v>1407</v>
      </c>
      <c r="B491" s="48" t="s">
        <v>333</v>
      </c>
      <c r="C491" s="50">
        <v>200</v>
      </c>
      <c r="D491" s="48" t="s">
        <v>315</v>
      </c>
      <c r="E491" s="452" t="s">
        <v>316</v>
      </c>
      <c r="F491" s="453"/>
      <c r="G491" s="48"/>
      <c r="H491" s="50">
        <v>0</v>
      </c>
      <c r="I491" s="50">
        <v>0</v>
      </c>
      <c r="J491" s="48"/>
      <c r="K491" s="50">
        <v>0</v>
      </c>
      <c r="L491" s="50">
        <v>0</v>
      </c>
      <c r="M491" s="48"/>
      <c r="N491" s="50">
        <v>0</v>
      </c>
      <c r="O491" s="48"/>
      <c r="P491" s="50">
        <v>0</v>
      </c>
      <c r="Q491" s="48"/>
      <c r="R491" s="50">
        <v>0</v>
      </c>
      <c r="S491" s="48"/>
      <c r="T491" s="50">
        <v>0</v>
      </c>
      <c r="U491" s="48"/>
      <c r="V491" s="48"/>
      <c r="W491" s="48"/>
      <c r="X491" s="48"/>
      <c r="Y491" s="48"/>
      <c r="Z491" s="48"/>
      <c r="AA491" s="48"/>
      <c r="AB491" s="48"/>
      <c r="AC491" s="48"/>
      <c r="AD491" s="50">
        <v>170204</v>
      </c>
      <c r="AE491" s="50">
        <v>0</v>
      </c>
      <c r="AF491" s="50">
        <v>0</v>
      </c>
      <c r="AG491" s="50">
        <v>4</v>
      </c>
      <c r="AH491" s="48"/>
      <c r="AI491" s="50">
        <v>0</v>
      </c>
      <c r="AJ491" s="50">
        <v>0</v>
      </c>
      <c r="AK491" s="50">
        <v>0</v>
      </c>
      <c r="AL491" s="50">
        <v>0</v>
      </c>
      <c r="AM491" s="50">
        <v>0</v>
      </c>
      <c r="AN491" s="50">
        <v>0</v>
      </c>
      <c r="AO491" s="50">
        <v>0</v>
      </c>
      <c r="AP491" s="48"/>
      <c r="AQ491" s="48"/>
      <c r="AR491" s="48"/>
      <c r="AS491" s="48"/>
      <c r="AT491" s="48"/>
      <c r="AU491" s="50">
        <v>0.13900000000000001</v>
      </c>
      <c r="AV491" s="452" t="s">
        <v>3030</v>
      </c>
      <c r="AW491" s="453"/>
      <c r="AX491" s="453"/>
      <c r="AY491" s="48"/>
      <c r="AZ491" s="48" t="s">
        <v>1825</v>
      </c>
      <c r="BA491" s="48"/>
      <c r="BB491" s="48"/>
      <c r="BC491" s="48"/>
      <c r="BD491" s="48"/>
      <c r="BE491" s="48"/>
      <c r="BF491" s="48"/>
      <c r="BG491" s="48"/>
      <c r="BH491" s="48"/>
      <c r="BI491" s="48"/>
      <c r="BJ491" s="48"/>
      <c r="BK491" s="48"/>
      <c r="BL491" s="48"/>
      <c r="BM491" s="48"/>
      <c r="BN491" s="48"/>
      <c r="BO491" s="48"/>
      <c r="BP491" s="49" t="s">
        <v>1407</v>
      </c>
    </row>
    <row r="492" spans="1:68">
      <c r="A492" s="49" t="s">
        <v>3031</v>
      </c>
      <c r="B492" s="48" t="s">
        <v>318</v>
      </c>
      <c r="C492" s="50">
        <v>200</v>
      </c>
      <c r="D492" s="48" t="s">
        <v>315</v>
      </c>
      <c r="E492" s="452" t="s">
        <v>316</v>
      </c>
      <c r="F492" s="453"/>
      <c r="G492" s="48"/>
      <c r="H492" s="50">
        <v>0</v>
      </c>
      <c r="I492" s="50">
        <v>0</v>
      </c>
      <c r="J492" s="48"/>
      <c r="K492" s="50">
        <v>0</v>
      </c>
      <c r="L492" s="50">
        <v>0</v>
      </c>
      <c r="M492" s="48"/>
      <c r="N492" s="50">
        <v>0</v>
      </c>
      <c r="O492" s="48"/>
      <c r="P492" s="50">
        <v>0</v>
      </c>
      <c r="Q492" s="48"/>
      <c r="R492" s="50">
        <v>0</v>
      </c>
      <c r="S492" s="48"/>
      <c r="T492" s="50">
        <v>0</v>
      </c>
      <c r="U492" s="48"/>
      <c r="V492" s="48"/>
      <c r="W492" s="48"/>
      <c r="X492" s="48"/>
      <c r="Y492" s="48"/>
      <c r="Z492" s="48"/>
      <c r="AA492" s="48"/>
      <c r="AB492" s="48"/>
      <c r="AC492" s="48"/>
      <c r="AD492" s="50">
        <v>80058</v>
      </c>
      <c r="AE492" s="50">
        <v>0</v>
      </c>
      <c r="AF492" s="50">
        <v>0</v>
      </c>
      <c r="AG492" s="50">
        <v>4</v>
      </c>
      <c r="AH492" s="48"/>
      <c r="AI492" s="50">
        <v>0</v>
      </c>
      <c r="AJ492" s="50">
        <v>0</v>
      </c>
      <c r="AK492" s="50">
        <v>0</v>
      </c>
      <c r="AL492" s="50">
        <v>0</v>
      </c>
      <c r="AM492" s="50">
        <v>0</v>
      </c>
      <c r="AN492" s="50">
        <v>0</v>
      </c>
      <c r="AO492" s="50">
        <v>0</v>
      </c>
      <c r="AP492" s="48"/>
      <c r="AQ492" s="48"/>
      <c r="AR492" s="48"/>
      <c r="AS492" s="48"/>
      <c r="AT492" s="48"/>
      <c r="AU492" s="50">
        <v>0.14199999999999999</v>
      </c>
      <c r="AV492" s="452" t="s">
        <v>3032</v>
      </c>
      <c r="AW492" s="453"/>
      <c r="AX492" s="453"/>
      <c r="AY492" s="48"/>
      <c r="AZ492" s="48" t="s">
        <v>1825</v>
      </c>
      <c r="BA492" s="48"/>
      <c r="BB492" s="48"/>
      <c r="BC492" s="48"/>
      <c r="BD492" s="48"/>
      <c r="BE492" s="48"/>
      <c r="BF492" s="48"/>
      <c r="BG492" s="48"/>
      <c r="BH492" s="48"/>
      <c r="BI492" s="48"/>
      <c r="BJ492" s="48"/>
      <c r="BK492" s="48"/>
      <c r="BL492" s="48"/>
      <c r="BM492" s="48"/>
      <c r="BN492" s="48"/>
      <c r="BO492" s="48"/>
      <c r="BP492" s="49" t="s">
        <v>3031</v>
      </c>
    </row>
    <row r="493" spans="1:68">
      <c r="A493" s="49" t="s">
        <v>1041</v>
      </c>
      <c r="B493" s="48" t="s">
        <v>318</v>
      </c>
      <c r="C493" s="50">
        <v>200</v>
      </c>
      <c r="D493" s="48" t="s">
        <v>315</v>
      </c>
      <c r="E493" s="452" t="s">
        <v>316</v>
      </c>
      <c r="F493" s="453"/>
      <c r="G493" s="48"/>
      <c r="H493" s="50">
        <v>0</v>
      </c>
      <c r="I493" s="50">
        <v>0</v>
      </c>
      <c r="J493" s="48"/>
      <c r="K493" s="50">
        <v>0</v>
      </c>
      <c r="L493" s="50">
        <v>0</v>
      </c>
      <c r="M493" s="48"/>
      <c r="N493" s="50">
        <v>0</v>
      </c>
      <c r="O493" s="48"/>
      <c r="P493" s="50">
        <v>0</v>
      </c>
      <c r="Q493" s="48"/>
      <c r="R493" s="50">
        <v>0</v>
      </c>
      <c r="S493" s="48"/>
      <c r="T493" s="50">
        <v>0</v>
      </c>
      <c r="U493" s="48"/>
      <c r="V493" s="48"/>
      <c r="W493" s="48"/>
      <c r="X493" s="48"/>
      <c r="Y493" s="48"/>
      <c r="Z493" s="48"/>
      <c r="AA493" s="48"/>
      <c r="AB493" s="48"/>
      <c r="AC493" s="48"/>
      <c r="AD493" s="50">
        <v>431005</v>
      </c>
      <c r="AE493" s="50">
        <v>0</v>
      </c>
      <c r="AF493" s="50">
        <v>0</v>
      </c>
      <c r="AG493" s="50">
        <v>3</v>
      </c>
      <c r="AH493" s="48"/>
      <c r="AI493" s="50">
        <v>0</v>
      </c>
      <c r="AJ493" s="50">
        <v>0</v>
      </c>
      <c r="AK493" s="50">
        <v>0</v>
      </c>
      <c r="AL493" s="50">
        <v>0</v>
      </c>
      <c r="AM493" s="50">
        <v>0</v>
      </c>
      <c r="AN493" s="50">
        <v>0</v>
      </c>
      <c r="AO493" s="50">
        <v>0</v>
      </c>
      <c r="AP493" s="48"/>
      <c r="AQ493" s="48"/>
      <c r="AR493" s="48"/>
      <c r="AS493" s="48"/>
      <c r="AT493" s="48"/>
      <c r="AU493" s="50">
        <v>0.13</v>
      </c>
      <c r="AV493" s="452" t="s">
        <v>3033</v>
      </c>
      <c r="AW493" s="453"/>
      <c r="AX493" s="453"/>
      <c r="AY493" s="48"/>
      <c r="AZ493" s="48" t="s">
        <v>1825</v>
      </c>
      <c r="BA493" s="48"/>
      <c r="BB493" s="48"/>
      <c r="BC493" s="48"/>
      <c r="BD493" s="48"/>
      <c r="BE493" s="48"/>
      <c r="BF493" s="48"/>
      <c r="BG493" s="48"/>
      <c r="BH493" s="48"/>
      <c r="BI493" s="48"/>
      <c r="BJ493" s="48"/>
      <c r="BK493" s="48"/>
      <c r="BL493" s="48"/>
      <c r="BM493" s="48"/>
      <c r="BN493" s="48"/>
      <c r="BO493" s="48"/>
      <c r="BP493" s="49" t="s">
        <v>1041</v>
      </c>
    </row>
    <row r="494" spans="1:68">
      <c r="A494" s="49" t="s">
        <v>3034</v>
      </c>
      <c r="B494" s="48" t="s">
        <v>318</v>
      </c>
      <c r="C494" s="50">
        <v>200</v>
      </c>
      <c r="D494" s="48" t="s">
        <v>315</v>
      </c>
      <c r="E494" s="452" t="s">
        <v>316</v>
      </c>
      <c r="F494" s="453"/>
      <c r="G494" s="48"/>
      <c r="H494" s="50">
        <v>0</v>
      </c>
      <c r="I494" s="50">
        <v>0</v>
      </c>
      <c r="J494" s="48"/>
      <c r="K494" s="50">
        <v>0</v>
      </c>
      <c r="L494" s="50">
        <v>0</v>
      </c>
      <c r="M494" s="48"/>
      <c r="N494" s="50">
        <v>0</v>
      </c>
      <c r="O494" s="48"/>
      <c r="P494" s="50">
        <v>0</v>
      </c>
      <c r="Q494" s="48"/>
      <c r="R494" s="50">
        <v>0</v>
      </c>
      <c r="S494" s="48"/>
      <c r="T494" s="50">
        <v>0</v>
      </c>
      <c r="U494" s="48"/>
      <c r="V494" s="48"/>
      <c r="W494" s="48"/>
      <c r="X494" s="48"/>
      <c r="Y494" s="48"/>
      <c r="Z494" s="48"/>
      <c r="AA494" s="48"/>
      <c r="AB494" s="48"/>
      <c r="AC494" s="48"/>
      <c r="AD494" s="50">
        <v>100164</v>
      </c>
      <c r="AE494" s="50">
        <v>0</v>
      </c>
      <c r="AF494" s="50">
        <v>0</v>
      </c>
      <c r="AG494" s="50">
        <v>3</v>
      </c>
      <c r="AH494" s="48"/>
      <c r="AI494" s="50">
        <v>0</v>
      </c>
      <c r="AJ494" s="50">
        <v>0</v>
      </c>
      <c r="AK494" s="50">
        <v>0</v>
      </c>
      <c r="AL494" s="50">
        <v>0</v>
      </c>
      <c r="AM494" s="50">
        <v>0</v>
      </c>
      <c r="AN494" s="50">
        <v>0</v>
      </c>
      <c r="AO494" s="50">
        <v>0</v>
      </c>
      <c r="AP494" s="48"/>
      <c r="AQ494" s="48"/>
      <c r="AR494" s="48"/>
      <c r="AS494" s="48"/>
      <c r="AT494" s="48"/>
      <c r="AU494" s="50">
        <v>4.1000000000000002E-2</v>
      </c>
      <c r="AV494" s="452" t="s">
        <v>3035</v>
      </c>
      <c r="AW494" s="453"/>
      <c r="AX494" s="453"/>
      <c r="AY494" s="48"/>
      <c r="AZ494" s="48" t="s">
        <v>1825</v>
      </c>
      <c r="BA494" s="48"/>
      <c r="BB494" s="48"/>
      <c r="BC494" s="48"/>
      <c r="BD494" s="48"/>
      <c r="BE494" s="48"/>
      <c r="BF494" s="48"/>
      <c r="BG494" s="48"/>
      <c r="BH494" s="48"/>
      <c r="BI494" s="48"/>
      <c r="BJ494" s="48"/>
      <c r="BK494" s="48"/>
      <c r="BL494" s="48"/>
      <c r="BM494" s="48"/>
      <c r="BN494" s="48"/>
      <c r="BO494" s="48"/>
      <c r="BP494" s="49" t="s">
        <v>3034</v>
      </c>
    </row>
    <row r="495" spans="1:68">
      <c r="A495" s="49" t="s">
        <v>836</v>
      </c>
      <c r="B495" s="48" t="s">
        <v>333</v>
      </c>
      <c r="C495" s="50">
        <v>200</v>
      </c>
      <c r="D495" s="48" t="s">
        <v>315</v>
      </c>
      <c r="E495" s="452" t="s">
        <v>316</v>
      </c>
      <c r="F495" s="453"/>
      <c r="G495" s="48"/>
      <c r="H495" s="50">
        <v>0</v>
      </c>
      <c r="I495" s="50">
        <v>0</v>
      </c>
      <c r="J495" s="48"/>
      <c r="K495" s="50">
        <v>0</v>
      </c>
      <c r="L495" s="50">
        <v>0</v>
      </c>
      <c r="M495" s="48"/>
      <c r="N495" s="50">
        <v>0</v>
      </c>
      <c r="O495" s="48"/>
      <c r="P495" s="50">
        <v>0</v>
      </c>
      <c r="Q495" s="48"/>
      <c r="R495" s="50">
        <v>0</v>
      </c>
      <c r="S495" s="48"/>
      <c r="T495" s="50">
        <v>0</v>
      </c>
      <c r="U495" s="48"/>
      <c r="V495" s="48"/>
      <c r="W495" s="48"/>
      <c r="X495" s="48"/>
      <c r="Y495" s="48"/>
      <c r="Z495" s="48"/>
      <c r="AA495" s="48"/>
      <c r="AB495" s="48"/>
      <c r="AC495" s="48"/>
      <c r="AD495" s="50">
        <v>171491</v>
      </c>
      <c r="AE495" s="50">
        <v>0</v>
      </c>
      <c r="AF495" s="50">
        <v>0</v>
      </c>
      <c r="AG495" s="50">
        <v>3</v>
      </c>
      <c r="AH495" s="48"/>
      <c r="AI495" s="50">
        <v>0</v>
      </c>
      <c r="AJ495" s="50">
        <v>0</v>
      </c>
      <c r="AK495" s="50">
        <v>0</v>
      </c>
      <c r="AL495" s="50">
        <v>0</v>
      </c>
      <c r="AM495" s="50">
        <v>0</v>
      </c>
      <c r="AN495" s="50">
        <v>0</v>
      </c>
      <c r="AO495" s="50">
        <v>0</v>
      </c>
      <c r="AP495" s="48"/>
      <c r="AQ495" s="48"/>
      <c r="AR495" s="48"/>
      <c r="AS495" s="48"/>
      <c r="AT495" s="48"/>
      <c r="AU495" s="50">
        <v>0.14699999999999999</v>
      </c>
      <c r="AV495" s="452" t="s">
        <v>3036</v>
      </c>
      <c r="AW495" s="453"/>
      <c r="AX495" s="453"/>
      <c r="AY495" s="48"/>
      <c r="AZ495" s="48" t="s">
        <v>1825</v>
      </c>
      <c r="BA495" s="48"/>
      <c r="BB495" s="48"/>
      <c r="BC495" s="48"/>
      <c r="BD495" s="48"/>
      <c r="BE495" s="48"/>
      <c r="BF495" s="48"/>
      <c r="BG495" s="48"/>
      <c r="BH495" s="48"/>
      <c r="BI495" s="48"/>
      <c r="BJ495" s="48"/>
      <c r="BK495" s="48"/>
      <c r="BL495" s="48"/>
      <c r="BM495" s="48"/>
      <c r="BN495" s="48"/>
      <c r="BO495" s="48"/>
      <c r="BP495" s="49" t="s">
        <v>836</v>
      </c>
    </row>
    <row r="496" spans="1:68">
      <c r="A496" s="49" t="s">
        <v>3037</v>
      </c>
      <c r="B496" s="48" t="s">
        <v>333</v>
      </c>
      <c r="C496" s="50">
        <v>200</v>
      </c>
      <c r="D496" s="48" t="s">
        <v>315</v>
      </c>
      <c r="E496" s="452" t="s">
        <v>316</v>
      </c>
      <c r="F496" s="453"/>
      <c r="G496" s="48"/>
      <c r="H496" s="50">
        <v>0</v>
      </c>
      <c r="I496" s="50">
        <v>0</v>
      </c>
      <c r="J496" s="48"/>
      <c r="K496" s="50">
        <v>0</v>
      </c>
      <c r="L496" s="50">
        <v>0</v>
      </c>
      <c r="M496" s="48"/>
      <c r="N496" s="50">
        <v>0</v>
      </c>
      <c r="O496" s="48"/>
      <c r="P496" s="50">
        <v>0</v>
      </c>
      <c r="Q496" s="48"/>
      <c r="R496" s="50">
        <v>0</v>
      </c>
      <c r="S496" s="48"/>
      <c r="T496" s="50">
        <v>0</v>
      </c>
      <c r="U496" s="48"/>
      <c r="V496" s="48"/>
      <c r="W496" s="48"/>
      <c r="X496" s="48"/>
      <c r="Y496" s="48"/>
      <c r="Z496" s="48"/>
      <c r="AA496" s="48"/>
      <c r="AB496" s="48"/>
      <c r="AC496" s="48"/>
      <c r="AD496" s="50">
        <v>16648</v>
      </c>
      <c r="AE496" s="50">
        <v>0</v>
      </c>
      <c r="AF496" s="50">
        <v>0</v>
      </c>
      <c r="AG496" s="50">
        <v>4</v>
      </c>
      <c r="AH496" s="48"/>
      <c r="AI496" s="50">
        <v>0</v>
      </c>
      <c r="AJ496" s="50">
        <v>0</v>
      </c>
      <c r="AK496" s="50">
        <v>0</v>
      </c>
      <c r="AL496" s="50">
        <v>0</v>
      </c>
      <c r="AM496" s="50">
        <v>0</v>
      </c>
      <c r="AN496" s="50">
        <v>0</v>
      </c>
      <c r="AO496" s="50">
        <v>0</v>
      </c>
      <c r="AP496" s="48"/>
      <c r="AQ496" s="48"/>
      <c r="AR496" s="48"/>
      <c r="AS496" s="48"/>
      <c r="AT496" s="48"/>
      <c r="AU496" s="50">
        <v>3.9E-2</v>
      </c>
      <c r="AV496" s="452" t="s">
        <v>3036</v>
      </c>
      <c r="AW496" s="453"/>
      <c r="AX496" s="453"/>
      <c r="AY496" s="48"/>
      <c r="AZ496" s="48" t="s">
        <v>1825</v>
      </c>
      <c r="BA496" s="48"/>
      <c r="BB496" s="48"/>
      <c r="BC496" s="48"/>
      <c r="BD496" s="48"/>
      <c r="BE496" s="48"/>
      <c r="BF496" s="48"/>
      <c r="BG496" s="48"/>
      <c r="BH496" s="48"/>
      <c r="BI496" s="48"/>
      <c r="BJ496" s="48"/>
      <c r="BK496" s="48"/>
      <c r="BL496" s="48"/>
      <c r="BM496" s="48"/>
      <c r="BN496" s="48"/>
      <c r="BO496" s="48"/>
      <c r="BP496" s="49" t="s">
        <v>3037</v>
      </c>
    </row>
    <row r="497" spans="1:68">
      <c r="A497" s="49" t="s">
        <v>3038</v>
      </c>
      <c r="B497" s="48" t="s">
        <v>333</v>
      </c>
      <c r="C497" s="50">
        <v>200</v>
      </c>
      <c r="D497" s="48" t="s">
        <v>315</v>
      </c>
      <c r="E497" s="452" t="s">
        <v>316</v>
      </c>
      <c r="F497" s="453"/>
      <c r="G497" s="48"/>
      <c r="H497" s="50">
        <v>0</v>
      </c>
      <c r="I497" s="50">
        <v>0</v>
      </c>
      <c r="J497" s="48"/>
      <c r="K497" s="50">
        <v>0</v>
      </c>
      <c r="L497" s="50">
        <v>0</v>
      </c>
      <c r="M497" s="48"/>
      <c r="N497" s="50">
        <v>0</v>
      </c>
      <c r="O497" s="48"/>
      <c r="P497" s="50">
        <v>0</v>
      </c>
      <c r="Q497" s="48"/>
      <c r="R497" s="50">
        <v>0</v>
      </c>
      <c r="S497" s="48"/>
      <c r="T497" s="50">
        <v>0</v>
      </c>
      <c r="U497" s="48"/>
      <c r="V497" s="48"/>
      <c r="W497" s="48"/>
      <c r="X497" s="48"/>
      <c r="Y497" s="48"/>
      <c r="Z497" s="48"/>
      <c r="AA497" s="48"/>
      <c r="AB497" s="48"/>
      <c r="AC497" s="48"/>
      <c r="AD497" s="50">
        <v>50802</v>
      </c>
      <c r="AE497" s="50">
        <v>0</v>
      </c>
      <c r="AF497" s="50">
        <v>0</v>
      </c>
      <c r="AG497" s="50">
        <v>4</v>
      </c>
      <c r="AH497" s="48"/>
      <c r="AI497" s="50">
        <v>0</v>
      </c>
      <c r="AJ497" s="50">
        <v>0</v>
      </c>
      <c r="AK497" s="50">
        <v>0</v>
      </c>
      <c r="AL497" s="50">
        <v>0</v>
      </c>
      <c r="AM497" s="50">
        <v>0</v>
      </c>
      <c r="AN497" s="50">
        <v>0</v>
      </c>
      <c r="AO497" s="50">
        <v>0</v>
      </c>
      <c r="AP497" s="48"/>
      <c r="AQ497" s="48"/>
      <c r="AR497" s="48"/>
      <c r="AS497" s="48"/>
      <c r="AT497" s="48"/>
      <c r="AU497" s="50">
        <v>0.04</v>
      </c>
      <c r="AV497" s="452" t="s">
        <v>3039</v>
      </c>
      <c r="AW497" s="453"/>
      <c r="AX497" s="453"/>
      <c r="AY497" s="48"/>
      <c r="AZ497" s="48" t="s">
        <v>1825</v>
      </c>
      <c r="BA497" s="48"/>
      <c r="BB497" s="48"/>
      <c r="BC497" s="48"/>
      <c r="BD497" s="48"/>
      <c r="BE497" s="48"/>
      <c r="BF497" s="48"/>
      <c r="BG497" s="48"/>
      <c r="BH497" s="48"/>
      <c r="BI497" s="48"/>
      <c r="BJ497" s="48"/>
      <c r="BK497" s="48"/>
      <c r="BL497" s="48"/>
      <c r="BM497" s="48"/>
      <c r="BN497" s="48"/>
      <c r="BO497" s="48"/>
      <c r="BP497" s="49" t="s">
        <v>3038</v>
      </c>
    </row>
    <row r="498" spans="1:68">
      <c r="A498" s="49" t="s">
        <v>3040</v>
      </c>
      <c r="B498" s="48" t="s">
        <v>333</v>
      </c>
      <c r="C498" s="50">
        <v>200</v>
      </c>
      <c r="D498" s="48" t="s">
        <v>315</v>
      </c>
      <c r="E498" s="452" t="s">
        <v>316</v>
      </c>
      <c r="F498" s="453"/>
      <c r="G498" s="48"/>
      <c r="H498" s="50">
        <v>0</v>
      </c>
      <c r="I498" s="50">
        <v>0</v>
      </c>
      <c r="J498" s="48"/>
      <c r="K498" s="50">
        <v>0</v>
      </c>
      <c r="L498" s="50">
        <v>0</v>
      </c>
      <c r="M498" s="48"/>
      <c r="N498" s="50">
        <v>0</v>
      </c>
      <c r="O498" s="48"/>
      <c r="P498" s="50">
        <v>0</v>
      </c>
      <c r="Q498" s="48"/>
      <c r="R498" s="50">
        <v>0</v>
      </c>
      <c r="S498" s="48"/>
      <c r="T498" s="50">
        <v>0</v>
      </c>
      <c r="U498" s="48"/>
      <c r="V498" s="48"/>
      <c r="W498" s="48"/>
      <c r="X498" s="48"/>
      <c r="Y498" s="48"/>
      <c r="Z498" s="48"/>
      <c r="AA498" s="48"/>
      <c r="AB498" s="48"/>
      <c r="AC498" s="48"/>
      <c r="AD498" s="50">
        <v>13669</v>
      </c>
      <c r="AE498" s="50">
        <v>0</v>
      </c>
      <c r="AF498" s="50">
        <v>0</v>
      </c>
      <c r="AG498" s="50">
        <v>5</v>
      </c>
      <c r="AH498" s="48"/>
      <c r="AI498" s="50">
        <v>0</v>
      </c>
      <c r="AJ498" s="50">
        <v>0</v>
      </c>
      <c r="AK498" s="50">
        <v>0</v>
      </c>
      <c r="AL498" s="50">
        <v>0</v>
      </c>
      <c r="AM498" s="50">
        <v>0</v>
      </c>
      <c r="AN498" s="50">
        <v>0</v>
      </c>
      <c r="AO498" s="50">
        <v>0</v>
      </c>
      <c r="AP498" s="48"/>
      <c r="AQ498" s="48"/>
      <c r="AR498" s="48"/>
      <c r="AS498" s="48"/>
      <c r="AT498" s="48"/>
      <c r="AU498" s="50">
        <v>0.04</v>
      </c>
      <c r="AV498" s="452" t="s">
        <v>3041</v>
      </c>
      <c r="AW498" s="453"/>
      <c r="AX498" s="453"/>
      <c r="AY498" s="48"/>
      <c r="AZ498" s="48" t="s">
        <v>1825</v>
      </c>
      <c r="BA498" s="48"/>
      <c r="BB498" s="48"/>
      <c r="BC498" s="48"/>
      <c r="BD498" s="48"/>
      <c r="BE498" s="48"/>
      <c r="BF498" s="48"/>
      <c r="BG498" s="48"/>
      <c r="BH498" s="48"/>
      <c r="BI498" s="48"/>
      <c r="BJ498" s="48"/>
      <c r="BK498" s="48"/>
      <c r="BL498" s="48"/>
      <c r="BM498" s="48"/>
      <c r="BN498" s="48"/>
      <c r="BO498" s="48"/>
      <c r="BP498" s="49" t="s">
        <v>3040</v>
      </c>
    </row>
    <row r="499" spans="1:68">
      <c r="A499" s="49" t="s">
        <v>1151</v>
      </c>
      <c r="B499" s="48" t="s">
        <v>333</v>
      </c>
      <c r="C499" s="50">
        <v>200</v>
      </c>
      <c r="D499" s="48" t="s">
        <v>315</v>
      </c>
      <c r="E499" s="452" t="s">
        <v>316</v>
      </c>
      <c r="F499" s="453"/>
      <c r="G499" s="48"/>
      <c r="H499" s="50">
        <v>0</v>
      </c>
      <c r="I499" s="50">
        <v>0</v>
      </c>
      <c r="J499" s="48"/>
      <c r="K499" s="50">
        <v>0</v>
      </c>
      <c r="L499" s="50">
        <v>0</v>
      </c>
      <c r="M499" s="48"/>
      <c r="N499" s="50">
        <v>0</v>
      </c>
      <c r="O499" s="48"/>
      <c r="P499" s="50">
        <v>0</v>
      </c>
      <c r="Q499" s="48"/>
      <c r="R499" s="50">
        <v>0</v>
      </c>
      <c r="S499" s="48"/>
      <c r="T499" s="50">
        <v>0</v>
      </c>
      <c r="U499" s="48"/>
      <c r="V499" s="48"/>
      <c r="W499" s="48"/>
      <c r="X499" s="48"/>
      <c r="Y499" s="48"/>
      <c r="Z499" s="48"/>
      <c r="AA499" s="48"/>
      <c r="AB499" s="48"/>
      <c r="AC499" s="48"/>
      <c r="AD499" s="50">
        <v>52054</v>
      </c>
      <c r="AE499" s="50">
        <v>0</v>
      </c>
      <c r="AF499" s="50">
        <v>0</v>
      </c>
      <c r="AG499" s="50">
        <v>4</v>
      </c>
      <c r="AH499" s="48"/>
      <c r="AI499" s="50">
        <v>0</v>
      </c>
      <c r="AJ499" s="50">
        <v>0</v>
      </c>
      <c r="AK499" s="50">
        <v>0</v>
      </c>
      <c r="AL499" s="50">
        <v>0</v>
      </c>
      <c r="AM499" s="50">
        <v>0</v>
      </c>
      <c r="AN499" s="50">
        <v>0</v>
      </c>
      <c r="AO499" s="50">
        <v>0</v>
      </c>
      <c r="AP499" s="48"/>
      <c r="AQ499" s="48"/>
      <c r="AR499" s="48"/>
      <c r="AS499" s="48"/>
      <c r="AT499" s="48"/>
      <c r="AU499" s="50">
        <v>3.7999999999999999E-2</v>
      </c>
      <c r="AV499" s="452" t="s">
        <v>3041</v>
      </c>
      <c r="AW499" s="453"/>
      <c r="AX499" s="453"/>
      <c r="AY499" s="48"/>
      <c r="AZ499" s="48" t="s">
        <v>1825</v>
      </c>
      <c r="BA499" s="48"/>
      <c r="BB499" s="48"/>
      <c r="BC499" s="48"/>
      <c r="BD499" s="48"/>
      <c r="BE499" s="48"/>
      <c r="BF499" s="48"/>
      <c r="BG499" s="48"/>
      <c r="BH499" s="48"/>
      <c r="BI499" s="48"/>
      <c r="BJ499" s="48"/>
      <c r="BK499" s="48"/>
      <c r="BL499" s="48"/>
      <c r="BM499" s="48"/>
      <c r="BN499" s="48"/>
      <c r="BO499" s="48"/>
      <c r="BP499" s="49" t="s">
        <v>1151</v>
      </c>
    </row>
    <row r="500" spans="1:68">
      <c r="A500" s="49" t="s">
        <v>1173</v>
      </c>
      <c r="B500" s="48" t="s">
        <v>333</v>
      </c>
      <c r="C500" s="50">
        <v>200</v>
      </c>
      <c r="D500" s="48" t="s">
        <v>315</v>
      </c>
      <c r="E500" s="452" t="s">
        <v>316</v>
      </c>
      <c r="F500" s="453"/>
      <c r="G500" s="48"/>
      <c r="H500" s="50">
        <v>0</v>
      </c>
      <c r="I500" s="50">
        <v>0</v>
      </c>
      <c r="J500" s="48"/>
      <c r="K500" s="50">
        <v>0</v>
      </c>
      <c r="L500" s="50">
        <v>0</v>
      </c>
      <c r="M500" s="48"/>
      <c r="N500" s="50">
        <v>0</v>
      </c>
      <c r="O500" s="48"/>
      <c r="P500" s="50">
        <v>0</v>
      </c>
      <c r="Q500" s="48"/>
      <c r="R500" s="50">
        <v>0</v>
      </c>
      <c r="S500" s="48"/>
      <c r="T500" s="50">
        <v>0</v>
      </c>
      <c r="U500" s="48"/>
      <c r="V500" s="48"/>
      <c r="W500" s="48"/>
      <c r="X500" s="48"/>
      <c r="Y500" s="48"/>
      <c r="Z500" s="48"/>
      <c r="AA500" s="48"/>
      <c r="AB500" s="48"/>
      <c r="AC500" s="48"/>
      <c r="AD500" s="50">
        <v>241047</v>
      </c>
      <c r="AE500" s="50">
        <v>0</v>
      </c>
      <c r="AF500" s="50">
        <v>0</v>
      </c>
      <c r="AG500" s="50">
        <v>4</v>
      </c>
      <c r="AH500" s="48"/>
      <c r="AI500" s="50">
        <v>0</v>
      </c>
      <c r="AJ500" s="50">
        <v>0</v>
      </c>
      <c r="AK500" s="50">
        <v>0</v>
      </c>
      <c r="AL500" s="50">
        <v>0</v>
      </c>
      <c r="AM500" s="50">
        <v>0</v>
      </c>
      <c r="AN500" s="50">
        <v>0</v>
      </c>
      <c r="AO500" s="50">
        <v>0</v>
      </c>
      <c r="AP500" s="48"/>
      <c r="AQ500" s="48"/>
      <c r="AR500" s="48"/>
      <c r="AS500" s="48"/>
      <c r="AT500" s="48"/>
      <c r="AU500" s="50">
        <v>0.16300000000000001</v>
      </c>
      <c r="AV500" s="452" t="s">
        <v>3042</v>
      </c>
      <c r="AW500" s="453"/>
      <c r="AX500" s="453"/>
      <c r="AY500" s="48"/>
      <c r="AZ500" s="48" t="s">
        <v>1825</v>
      </c>
      <c r="BA500" s="48"/>
      <c r="BB500" s="48"/>
      <c r="BC500" s="48"/>
      <c r="BD500" s="48"/>
      <c r="BE500" s="48"/>
      <c r="BF500" s="48"/>
      <c r="BG500" s="48"/>
      <c r="BH500" s="48"/>
      <c r="BI500" s="48"/>
      <c r="BJ500" s="48"/>
      <c r="BK500" s="48"/>
      <c r="BL500" s="48"/>
      <c r="BM500" s="48"/>
      <c r="BN500" s="48"/>
      <c r="BO500" s="48"/>
      <c r="BP500" s="49" t="s">
        <v>1173</v>
      </c>
    </row>
    <row r="501" spans="1:68">
      <c r="A501" s="49" t="s">
        <v>3043</v>
      </c>
      <c r="B501" s="48" t="s">
        <v>318</v>
      </c>
      <c r="C501" s="50">
        <v>200</v>
      </c>
      <c r="D501" s="48" t="s">
        <v>315</v>
      </c>
      <c r="E501" s="452" t="s">
        <v>316</v>
      </c>
      <c r="F501" s="453"/>
      <c r="G501" s="48"/>
      <c r="H501" s="50">
        <v>0</v>
      </c>
      <c r="I501" s="50">
        <v>0</v>
      </c>
      <c r="J501" s="48"/>
      <c r="K501" s="50">
        <v>0</v>
      </c>
      <c r="L501" s="50">
        <v>0</v>
      </c>
      <c r="M501" s="48"/>
      <c r="N501" s="50">
        <v>0</v>
      </c>
      <c r="O501" s="48"/>
      <c r="P501" s="50">
        <v>0</v>
      </c>
      <c r="Q501" s="48"/>
      <c r="R501" s="50">
        <v>0</v>
      </c>
      <c r="S501" s="48"/>
      <c r="T501" s="50">
        <v>0</v>
      </c>
      <c r="U501" s="48"/>
      <c r="V501" s="48"/>
      <c r="W501" s="48"/>
      <c r="X501" s="48"/>
      <c r="Y501" s="48"/>
      <c r="Z501" s="48"/>
      <c r="AA501" s="48"/>
      <c r="AB501" s="48"/>
      <c r="AC501" s="48"/>
      <c r="AD501" s="50">
        <v>15168</v>
      </c>
      <c r="AE501" s="50">
        <v>0</v>
      </c>
      <c r="AF501" s="50">
        <v>0</v>
      </c>
      <c r="AG501" s="50">
        <v>4</v>
      </c>
      <c r="AH501" s="48"/>
      <c r="AI501" s="50">
        <v>0</v>
      </c>
      <c r="AJ501" s="50">
        <v>0</v>
      </c>
      <c r="AK501" s="50">
        <v>0</v>
      </c>
      <c r="AL501" s="50">
        <v>0</v>
      </c>
      <c r="AM501" s="50">
        <v>0</v>
      </c>
      <c r="AN501" s="50">
        <v>0</v>
      </c>
      <c r="AO501" s="50">
        <v>0</v>
      </c>
      <c r="AP501" s="48"/>
      <c r="AQ501" s="48"/>
      <c r="AR501" s="48"/>
      <c r="AS501" s="48"/>
      <c r="AT501" s="48"/>
      <c r="AU501" s="50">
        <v>0.16900000000000001</v>
      </c>
      <c r="AV501" s="452" t="s">
        <v>3044</v>
      </c>
      <c r="AW501" s="453"/>
      <c r="AX501" s="453"/>
      <c r="AY501" s="48"/>
      <c r="AZ501" s="48" t="s">
        <v>1825</v>
      </c>
      <c r="BA501" s="48"/>
      <c r="BB501" s="48"/>
      <c r="BC501" s="48"/>
      <c r="BD501" s="48"/>
      <c r="BE501" s="48"/>
      <c r="BF501" s="48"/>
      <c r="BG501" s="48"/>
      <c r="BH501" s="48"/>
      <c r="BI501" s="48"/>
      <c r="BJ501" s="48"/>
      <c r="BK501" s="48"/>
      <c r="BL501" s="48"/>
      <c r="BM501" s="48"/>
      <c r="BN501" s="48"/>
      <c r="BO501" s="48"/>
      <c r="BP501" s="49" t="s">
        <v>3043</v>
      </c>
    </row>
    <row r="502" spans="1:68">
      <c r="A502" s="49" t="s">
        <v>3045</v>
      </c>
      <c r="B502" s="48" t="s">
        <v>333</v>
      </c>
      <c r="C502" s="50">
        <v>200</v>
      </c>
      <c r="D502" s="48" t="s">
        <v>315</v>
      </c>
      <c r="E502" s="452" t="s">
        <v>316</v>
      </c>
      <c r="F502" s="453"/>
      <c r="G502" s="48"/>
      <c r="H502" s="50">
        <v>0</v>
      </c>
      <c r="I502" s="50">
        <v>0</v>
      </c>
      <c r="J502" s="48"/>
      <c r="K502" s="50">
        <v>0</v>
      </c>
      <c r="L502" s="50">
        <v>0</v>
      </c>
      <c r="M502" s="48"/>
      <c r="N502" s="50">
        <v>0</v>
      </c>
      <c r="O502" s="48"/>
      <c r="P502" s="50">
        <v>0</v>
      </c>
      <c r="Q502" s="48"/>
      <c r="R502" s="50">
        <v>0</v>
      </c>
      <c r="S502" s="48"/>
      <c r="T502" s="50">
        <v>0</v>
      </c>
      <c r="U502" s="48"/>
      <c r="V502" s="48"/>
      <c r="W502" s="48"/>
      <c r="X502" s="48"/>
      <c r="Y502" s="48"/>
      <c r="Z502" s="48"/>
      <c r="AA502" s="48"/>
      <c r="AB502" s="48"/>
      <c r="AC502" s="48"/>
      <c r="AD502" s="50">
        <v>14691</v>
      </c>
      <c r="AE502" s="50">
        <v>0</v>
      </c>
      <c r="AF502" s="50">
        <v>0</v>
      </c>
      <c r="AG502" s="50">
        <v>4</v>
      </c>
      <c r="AH502" s="48"/>
      <c r="AI502" s="50">
        <v>0</v>
      </c>
      <c r="AJ502" s="50">
        <v>0</v>
      </c>
      <c r="AK502" s="50">
        <v>0</v>
      </c>
      <c r="AL502" s="50">
        <v>0</v>
      </c>
      <c r="AM502" s="50">
        <v>0</v>
      </c>
      <c r="AN502" s="50">
        <v>0</v>
      </c>
      <c r="AO502" s="50">
        <v>0</v>
      </c>
      <c r="AP502" s="48"/>
      <c r="AQ502" s="48"/>
      <c r="AR502" s="48"/>
      <c r="AS502" s="48"/>
      <c r="AT502" s="48"/>
      <c r="AU502" s="50">
        <v>0.13700000000000001</v>
      </c>
      <c r="AV502" s="452" t="s">
        <v>2964</v>
      </c>
      <c r="AW502" s="453"/>
      <c r="AX502" s="453"/>
      <c r="AY502" s="48"/>
      <c r="AZ502" s="48" t="s">
        <v>1825</v>
      </c>
      <c r="BA502" s="48"/>
      <c r="BB502" s="48"/>
      <c r="BC502" s="48"/>
      <c r="BD502" s="48"/>
      <c r="BE502" s="48"/>
      <c r="BF502" s="48"/>
      <c r="BG502" s="48"/>
      <c r="BH502" s="48"/>
      <c r="BI502" s="48"/>
      <c r="BJ502" s="48"/>
      <c r="BK502" s="48"/>
      <c r="BL502" s="48"/>
      <c r="BM502" s="48"/>
      <c r="BN502" s="48"/>
      <c r="BO502" s="48"/>
      <c r="BP502" s="49" t="s">
        <v>3045</v>
      </c>
    </row>
    <row r="503" spans="1:68">
      <c r="A503" s="49" t="s">
        <v>1281</v>
      </c>
      <c r="B503" s="48" t="s">
        <v>333</v>
      </c>
      <c r="C503" s="50">
        <v>200</v>
      </c>
      <c r="D503" s="48" t="s">
        <v>315</v>
      </c>
      <c r="E503" s="452" t="s">
        <v>316</v>
      </c>
      <c r="F503" s="453"/>
      <c r="G503" s="48"/>
      <c r="H503" s="50">
        <v>0</v>
      </c>
      <c r="I503" s="50">
        <v>0</v>
      </c>
      <c r="J503" s="48"/>
      <c r="K503" s="50">
        <v>0</v>
      </c>
      <c r="L503" s="50">
        <v>0</v>
      </c>
      <c r="M503" s="48"/>
      <c r="N503" s="50">
        <v>0</v>
      </c>
      <c r="O503" s="48"/>
      <c r="P503" s="50">
        <v>0</v>
      </c>
      <c r="Q503" s="48"/>
      <c r="R503" s="50">
        <v>0</v>
      </c>
      <c r="S503" s="48"/>
      <c r="T503" s="50">
        <v>0</v>
      </c>
      <c r="U503" s="48"/>
      <c r="V503" s="48"/>
      <c r="W503" s="48"/>
      <c r="X503" s="48"/>
      <c r="Y503" s="48"/>
      <c r="Z503" s="48"/>
      <c r="AA503" s="48"/>
      <c r="AB503" s="48"/>
      <c r="AC503" s="48"/>
      <c r="AD503" s="50">
        <v>178940</v>
      </c>
      <c r="AE503" s="50">
        <v>0</v>
      </c>
      <c r="AF503" s="50">
        <v>0</v>
      </c>
      <c r="AG503" s="50">
        <v>4</v>
      </c>
      <c r="AH503" s="48"/>
      <c r="AI503" s="50">
        <v>0</v>
      </c>
      <c r="AJ503" s="50">
        <v>0</v>
      </c>
      <c r="AK503" s="50">
        <v>0</v>
      </c>
      <c r="AL503" s="50">
        <v>0</v>
      </c>
      <c r="AM503" s="50">
        <v>0</v>
      </c>
      <c r="AN503" s="50">
        <v>0</v>
      </c>
      <c r="AO503" s="50">
        <v>0</v>
      </c>
      <c r="AP503" s="48"/>
      <c r="AQ503" s="48"/>
      <c r="AR503" s="48"/>
      <c r="AS503" s="48"/>
      <c r="AT503" s="48"/>
      <c r="AU503" s="50">
        <v>4.7E-2</v>
      </c>
      <c r="AV503" s="452" t="s">
        <v>3046</v>
      </c>
      <c r="AW503" s="453"/>
      <c r="AX503" s="453"/>
      <c r="AY503" s="48"/>
      <c r="AZ503" s="48" t="s">
        <v>1825</v>
      </c>
      <c r="BA503" s="48"/>
      <c r="BB503" s="48"/>
      <c r="BC503" s="48"/>
      <c r="BD503" s="48"/>
      <c r="BE503" s="48"/>
      <c r="BF503" s="48"/>
      <c r="BG503" s="48"/>
      <c r="BH503" s="48"/>
      <c r="BI503" s="48"/>
      <c r="BJ503" s="48"/>
      <c r="BK503" s="48"/>
      <c r="BL503" s="48"/>
      <c r="BM503" s="48"/>
      <c r="BN503" s="48"/>
      <c r="BO503" s="48"/>
      <c r="BP503" s="49" t="s">
        <v>1281</v>
      </c>
    </row>
    <row r="504" spans="1:68">
      <c r="A504" s="49" t="s">
        <v>3047</v>
      </c>
      <c r="B504" s="48" t="s">
        <v>318</v>
      </c>
      <c r="C504" s="50">
        <v>200</v>
      </c>
      <c r="D504" s="48" t="s">
        <v>315</v>
      </c>
      <c r="E504" s="452" t="s">
        <v>316</v>
      </c>
      <c r="F504" s="453"/>
      <c r="G504" s="48"/>
      <c r="H504" s="50">
        <v>0</v>
      </c>
      <c r="I504" s="50">
        <v>0</v>
      </c>
      <c r="J504" s="48"/>
      <c r="K504" s="50">
        <v>0</v>
      </c>
      <c r="L504" s="50">
        <v>0</v>
      </c>
      <c r="M504" s="48"/>
      <c r="N504" s="50">
        <v>0</v>
      </c>
      <c r="O504" s="48"/>
      <c r="P504" s="50">
        <v>0</v>
      </c>
      <c r="Q504" s="48"/>
      <c r="R504" s="50">
        <v>0</v>
      </c>
      <c r="S504" s="48"/>
      <c r="T504" s="50">
        <v>0</v>
      </c>
      <c r="U504" s="48"/>
      <c r="V504" s="48"/>
      <c r="W504" s="48"/>
      <c r="X504" s="48"/>
      <c r="Y504" s="48"/>
      <c r="Z504" s="48"/>
      <c r="AA504" s="48"/>
      <c r="AB504" s="48"/>
      <c r="AC504" s="48"/>
      <c r="AD504" s="50">
        <v>47306</v>
      </c>
      <c r="AE504" s="50">
        <v>0</v>
      </c>
      <c r="AF504" s="50">
        <v>0</v>
      </c>
      <c r="AG504" s="50">
        <v>4</v>
      </c>
      <c r="AH504" s="48"/>
      <c r="AI504" s="50">
        <v>0</v>
      </c>
      <c r="AJ504" s="50">
        <v>0</v>
      </c>
      <c r="AK504" s="50">
        <v>0</v>
      </c>
      <c r="AL504" s="50">
        <v>0</v>
      </c>
      <c r="AM504" s="50">
        <v>0</v>
      </c>
      <c r="AN504" s="50">
        <v>0</v>
      </c>
      <c r="AO504" s="50">
        <v>0</v>
      </c>
      <c r="AP504" s="48"/>
      <c r="AQ504" s="48"/>
      <c r="AR504" s="48"/>
      <c r="AS504" s="48"/>
      <c r="AT504" s="48"/>
      <c r="AU504" s="50">
        <v>0.13700000000000001</v>
      </c>
      <c r="AV504" s="452" t="s">
        <v>2964</v>
      </c>
      <c r="AW504" s="453"/>
      <c r="AX504" s="453"/>
      <c r="AY504" s="48"/>
      <c r="AZ504" s="48" t="s">
        <v>1825</v>
      </c>
      <c r="BA504" s="48"/>
      <c r="BB504" s="48"/>
      <c r="BC504" s="48"/>
      <c r="BD504" s="48"/>
      <c r="BE504" s="48"/>
      <c r="BF504" s="48"/>
      <c r="BG504" s="48"/>
      <c r="BH504" s="48"/>
      <c r="BI504" s="48"/>
      <c r="BJ504" s="48"/>
      <c r="BK504" s="48"/>
      <c r="BL504" s="48"/>
      <c r="BM504" s="48"/>
      <c r="BN504" s="48"/>
      <c r="BO504" s="48"/>
      <c r="BP504" s="49" t="s">
        <v>3047</v>
      </c>
    </row>
    <row r="505" spans="1:68">
      <c r="A505" s="49" t="s">
        <v>1074</v>
      </c>
      <c r="B505" s="48" t="s">
        <v>333</v>
      </c>
      <c r="C505" s="50">
        <v>200</v>
      </c>
      <c r="D505" s="48" t="s">
        <v>315</v>
      </c>
      <c r="E505" s="452" t="s">
        <v>316</v>
      </c>
      <c r="F505" s="453"/>
      <c r="G505" s="48"/>
      <c r="H505" s="50">
        <v>0</v>
      </c>
      <c r="I505" s="50">
        <v>0</v>
      </c>
      <c r="J505" s="48"/>
      <c r="K505" s="50">
        <v>0</v>
      </c>
      <c r="L505" s="50">
        <v>0</v>
      </c>
      <c r="M505" s="48"/>
      <c r="N505" s="50">
        <v>0</v>
      </c>
      <c r="O505" s="48"/>
      <c r="P505" s="50">
        <v>0</v>
      </c>
      <c r="Q505" s="48"/>
      <c r="R505" s="50">
        <v>0</v>
      </c>
      <c r="S505" s="48"/>
      <c r="T505" s="50">
        <v>0</v>
      </c>
      <c r="U505" s="48"/>
      <c r="V505" s="48"/>
      <c r="W505" s="48"/>
      <c r="X505" s="48"/>
      <c r="Y505" s="48"/>
      <c r="Z505" s="48"/>
      <c r="AA505" s="48"/>
      <c r="AB505" s="48"/>
      <c r="AC505" s="48"/>
      <c r="AD505" s="50">
        <v>61248</v>
      </c>
      <c r="AE505" s="50">
        <v>0</v>
      </c>
      <c r="AF505" s="50">
        <v>0</v>
      </c>
      <c r="AG505" s="50">
        <v>3</v>
      </c>
      <c r="AH505" s="48"/>
      <c r="AI505" s="50">
        <v>0</v>
      </c>
      <c r="AJ505" s="50">
        <v>0</v>
      </c>
      <c r="AK505" s="50">
        <v>0</v>
      </c>
      <c r="AL505" s="50">
        <v>0</v>
      </c>
      <c r="AM505" s="50">
        <v>0</v>
      </c>
      <c r="AN505" s="50">
        <v>0</v>
      </c>
      <c r="AO505" s="50">
        <v>0</v>
      </c>
      <c r="AP505" s="48"/>
      <c r="AQ505" s="48"/>
      <c r="AR505" s="48"/>
      <c r="AS505" s="48"/>
      <c r="AT505" s="48"/>
      <c r="AU505" s="50">
        <v>0.14499999999999999</v>
      </c>
      <c r="AV505" s="452" t="s">
        <v>3048</v>
      </c>
      <c r="AW505" s="453"/>
      <c r="AX505" s="453"/>
      <c r="AY505" s="48"/>
      <c r="AZ505" s="48" t="s">
        <v>1825</v>
      </c>
      <c r="BA505" s="48"/>
      <c r="BB505" s="48"/>
      <c r="BC505" s="48"/>
      <c r="BD505" s="48"/>
      <c r="BE505" s="48"/>
      <c r="BF505" s="48"/>
      <c r="BG505" s="48"/>
      <c r="BH505" s="48"/>
      <c r="BI505" s="48"/>
      <c r="BJ505" s="48"/>
      <c r="BK505" s="48"/>
      <c r="BL505" s="48"/>
      <c r="BM505" s="48"/>
      <c r="BN505" s="48"/>
      <c r="BO505" s="48"/>
      <c r="BP505" s="49" t="s">
        <v>1074</v>
      </c>
    </row>
    <row r="506" spans="1:68">
      <c r="A506" s="49" t="s">
        <v>1386</v>
      </c>
      <c r="B506" s="48" t="s">
        <v>333</v>
      </c>
      <c r="C506" s="50">
        <v>200</v>
      </c>
      <c r="D506" s="48" t="s">
        <v>315</v>
      </c>
      <c r="E506" s="452" t="s">
        <v>316</v>
      </c>
      <c r="F506" s="453"/>
      <c r="G506" s="48"/>
      <c r="H506" s="50">
        <v>0</v>
      </c>
      <c r="I506" s="50">
        <v>0</v>
      </c>
      <c r="J506" s="48"/>
      <c r="K506" s="50">
        <v>0</v>
      </c>
      <c r="L506" s="50">
        <v>0</v>
      </c>
      <c r="M506" s="48"/>
      <c r="N506" s="50">
        <v>0</v>
      </c>
      <c r="O506" s="48"/>
      <c r="P506" s="50">
        <v>0</v>
      </c>
      <c r="Q506" s="48"/>
      <c r="R506" s="50">
        <v>0</v>
      </c>
      <c r="S506" s="48"/>
      <c r="T506" s="50">
        <v>0</v>
      </c>
      <c r="U506" s="48"/>
      <c r="V506" s="48"/>
      <c r="W506" s="48"/>
      <c r="X506" s="48"/>
      <c r="Y506" s="48"/>
      <c r="Z506" s="48"/>
      <c r="AA506" s="48"/>
      <c r="AB506" s="48"/>
      <c r="AC506" s="48"/>
      <c r="AD506" s="50">
        <v>134579</v>
      </c>
      <c r="AE506" s="50">
        <v>0</v>
      </c>
      <c r="AF506" s="50">
        <v>0</v>
      </c>
      <c r="AG506" s="50">
        <v>4</v>
      </c>
      <c r="AH506" s="48"/>
      <c r="AI506" s="50">
        <v>0</v>
      </c>
      <c r="AJ506" s="50">
        <v>0</v>
      </c>
      <c r="AK506" s="50">
        <v>0</v>
      </c>
      <c r="AL506" s="50">
        <v>0</v>
      </c>
      <c r="AM506" s="50">
        <v>0</v>
      </c>
      <c r="AN506" s="50">
        <v>0</v>
      </c>
      <c r="AO506" s="50">
        <v>0</v>
      </c>
      <c r="AP506" s="48"/>
      <c r="AQ506" s="48"/>
      <c r="AR506" s="48"/>
      <c r="AS506" s="48"/>
      <c r="AT506" s="48"/>
      <c r="AU506" s="50">
        <v>0.13200000000000001</v>
      </c>
      <c r="AV506" s="452" t="s">
        <v>3049</v>
      </c>
      <c r="AW506" s="453"/>
      <c r="AX506" s="453"/>
      <c r="AY506" s="48"/>
      <c r="AZ506" s="48" t="s">
        <v>1825</v>
      </c>
      <c r="BA506" s="48"/>
      <c r="BB506" s="48"/>
      <c r="BC506" s="48"/>
      <c r="BD506" s="48"/>
      <c r="BE506" s="48"/>
      <c r="BF506" s="48"/>
      <c r="BG506" s="48"/>
      <c r="BH506" s="48"/>
      <c r="BI506" s="48"/>
      <c r="BJ506" s="48"/>
      <c r="BK506" s="48"/>
      <c r="BL506" s="48"/>
      <c r="BM506" s="48"/>
      <c r="BN506" s="48"/>
      <c r="BO506" s="48"/>
      <c r="BP506" s="49" t="s">
        <v>1386</v>
      </c>
    </row>
    <row r="507" spans="1:68">
      <c r="A507" s="49" t="s">
        <v>924</v>
      </c>
      <c r="B507" s="48" t="s">
        <v>333</v>
      </c>
      <c r="C507" s="50">
        <v>200</v>
      </c>
      <c r="D507" s="48" t="s">
        <v>315</v>
      </c>
      <c r="E507" s="452" t="s">
        <v>316</v>
      </c>
      <c r="F507" s="453"/>
      <c r="G507" s="48"/>
      <c r="H507" s="50">
        <v>0</v>
      </c>
      <c r="I507" s="50">
        <v>0</v>
      </c>
      <c r="J507" s="48"/>
      <c r="K507" s="50">
        <v>0</v>
      </c>
      <c r="L507" s="50">
        <v>0</v>
      </c>
      <c r="M507" s="48"/>
      <c r="N507" s="50">
        <v>0</v>
      </c>
      <c r="O507" s="48"/>
      <c r="P507" s="50">
        <v>0</v>
      </c>
      <c r="Q507" s="48"/>
      <c r="R507" s="50">
        <v>0</v>
      </c>
      <c r="S507" s="48"/>
      <c r="T507" s="50">
        <v>0</v>
      </c>
      <c r="U507" s="48"/>
      <c r="V507" s="48"/>
      <c r="W507" s="48"/>
      <c r="X507" s="48"/>
      <c r="Y507" s="48"/>
      <c r="Z507" s="48"/>
      <c r="AA507" s="48"/>
      <c r="AB507" s="48"/>
      <c r="AC507" s="48"/>
      <c r="AD507" s="50">
        <v>45441</v>
      </c>
      <c r="AE507" s="50">
        <v>0</v>
      </c>
      <c r="AF507" s="50">
        <v>0</v>
      </c>
      <c r="AG507" s="50">
        <v>3</v>
      </c>
      <c r="AH507" s="48"/>
      <c r="AI507" s="50">
        <v>0</v>
      </c>
      <c r="AJ507" s="50">
        <v>0</v>
      </c>
      <c r="AK507" s="50">
        <v>0</v>
      </c>
      <c r="AL507" s="50">
        <v>0</v>
      </c>
      <c r="AM507" s="50">
        <v>0</v>
      </c>
      <c r="AN507" s="50">
        <v>0</v>
      </c>
      <c r="AO507" s="50">
        <v>0</v>
      </c>
      <c r="AP507" s="48"/>
      <c r="AQ507" s="48"/>
      <c r="AR507" s="48"/>
      <c r="AS507" s="48"/>
      <c r="AT507" s="48"/>
      <c r="AU507" s="50">
        <v>0.14299999999999999</v>
      </c>
      <c r="AV507" s="452" t="s">
        <v>3050</v>
      </c>
      <c r="AW507" s="453"/>
      <c r="AX507" s="453"/>
      <c r="AY507" s="48"/>
      <c r="AZ507" s="48" t="s">
        <v>1825</v>
      </c>
      <c r="BA507" s="48"/>
      <c r="BB507" s="48"/>
      <c r="BC507" s="48"/>
      <c r="BD507" s="48"/>
      <c r="BE507" s="48"/>
      <c r="BF507" s="48"/>
      <c r="BG507" s="48"/>
      <c r="BH507" s="48"/>
      <c r="BI507" s="48"/>
      <c r="BJ507" s="48"/>
      <c r="BK507" s="48"/>
      <c r="BL507" s="48"/>
      <c r="BM507" s="48"/>
      <c r="BN507" s="48"/>
      <c r="BO507" s="48"/>
      <c r="BP507" s="49" t="s">
        <v>924</v>
      </c>
    </row>
    <row r="508" spans="1:68">
      <c r="A508" s="49" t="s">
        <v>3051</v>
      </c>
      <c r="B508" s="48" t="s">
        <v>318</v>
      </c>
      <c r="C508" s="50">
        <v>200</v>
      </c>
      <c r="D508" s="48" t="s">
        <v>315</v>
      </c>
      <c r="E508" s="452" t="s">
        <v>316</v>
      </c>
      <c r="F508" s="453"/>
      <c r="G508" s="48"/>
      <c r="H508" s="50">
        <v>0</v>
      </c>
      <c r="I508" s="50">
        <v>0</v>
      </c>
      <c r="J508" s="48"/>
      <c r="K508" s="50">
        <v>0</v>
      </c>
      <c r="L508" s="50">
        <v>0</v>
      </c>
      <c r="M508" s="48"/>
      <c r="N508" s="50">
        <v>0</v>
      </c>
      <c r="O508" s="48"/>
      <c r="P508" s="50">
        <v>0</v>
      </c>
      <c r="Q508" s="48"/>
      <c r="R508" s="50">
        <v>0</v>
      </c>
      <c r="S508" s="48"/>
      <c r="T508" s="50">
        <v>0</v>
      </c>
      <c r="U508" s="48"/>
      <c r="V508" s="48"/>
      <c r="W508" s="48"/>
      <c r="X508" s="48"/>
      <c r="Y508" s="48"/>
      <c r="Z508" s="48"/>
      <c r="AA508" s="48"/>
      <c r="AB508" s="48"/>
      <c r="AC508" s="48"/>
      <c r="AD508" s="50">
        <v>136707</v>
      </c>
      <c r="AE508" s="50">
        <v>0</v>
      </c>
      <c r="AF508" s="50">
        <v>0</v>
      </c>
      <c r="AG508" s="50">
        <v>4</v>
      </c>
      <c r="AH508" s="48"/>
      <c r="AI508" s="50">
        <v>0</v>
      </c>
      <c r="AJ508" s="50">
        <v>0</v>
      </c>
      <c r="AK508" s="50">
        <v>0</v>
      </c>
      <c r="AL508" s="50">
        <v>0</v>
      </c>
      <c r="AM508" s="50">
        <v>0</v>
      </c>
      <c r="AN508" s="50">
        <v>0</v>
      </c>
      <c r="AO508" s="50">
        <v>0</v>
      </c>
      <c r="AP508" s="48"/>
      <c r="AQ508" s="48"/>
      <c r="AR508" s="48"/>
      <c r="AS508" s="48"/>
      <c r="AT508" s="48"/>
      <c r="AU508" s="50">
        <v>3.6999999999999998E-2</v>
      </c>
      <c r="AV508" s="452" t="s">
        <v>3052</v>
      </c>
      <c r="AW508" s="453"/>
      <c r="AX508" s="453"/>
      <c r="AY508" s="48"/>
      <c r="AZ508" s="48" t="s">
        <v>1825</v>
      </c>
      <c r="BA508" s="48"/>
      <c r="BB508" s="48"/>
      <c r="BC508" s="48"/>
      <c r="BD508" s="48"/>
      <c r="BE508" s="48"/>
      <c r="BF508" s="48"/>
      <c r="BG508" s="48"/>
      <c r="BH508" s="48"/>
      <c r="BI508" s="48"/>
      <c r="BJ508" s="48"/>
      <c r="BK508" s="48"/>
      <c r="BL508" s="48"/>
      <c r="BM508" s="48"/>
      <c r="BN508" s="48"/>
      <c r="BO508" s="48"/>
      <c r="BP508" s="49" t="s">
        <v>3051</v>
      </c>
    </row>
    <row r="509" spans="1:68">
      <c r="A509" s="49" t="s">
        <v>1257</v>
      </c>
      <c r="B509" s="48" t="s">
        <v>318</v>
      </c>
      <c r="C509" s="50">
        <v>200</v>
      </c>
      <c r="D509" s="48" t="s">
        <v>315</v>
      </c>
      <c r="E509" s="452" t="s">
        <v>316</v>
      </c>
      <c r="F509" s="453"/>
      <c r="G509" s="48"/>
      <c r="H509" s="50">
        <v>0</v>
      </c>
      <c r="I509" s="50">
        <v>0</v>
      </c>
      <c r="J509" s="48"/>
      <c r="K509" s="50">
        <v>0</v>
      </c>
      <c r="L509" s="50">
        <v>0</v>
      </c>
      <c r="M509" s="48"/>
      <c r="N509" s="50">
        <v>0</v>
      </c>
      <c r="O509" s="48"/>
      <c r="P509" s="50">
        <v>0</v>
      </c>
      <c r="Q509" s="48"/>
      <c r="R509" s="50">
        <v>0</v>
      </c>
      <c r="S509" s="48"/>
      <c r="T509" s="50">
        <v>0</v>
      </c>
      <c r="U509" s="48"/>
      <c r="V509" s="48"/>
      <c r="W509" s="48"/>
      <c r="X509" s="48"/>
      <c r="Y509" s="48"/>
      <c r="Z509" s="48"/>
      <c r="AA509" s="48"/>
      <c r="AB509" s="48"/>
      <c r="AC509" s="48"/>
      <c r="AD509" s="50">
        <v>201786</v>
      </c>
      <c r="AE509" s="50">
        <v>0</v>
      </c>
      <c r="AF509" s="50">
        <v>0</v>
      </c>
      <c r="AG509" s="50">
        <v>5</v>
      </c>
      <c r="AH509" s="48"/>
      <c r="AI509" s="50">
        <v>0</v>
      </c>
      <c r="AJ509" s="50">
        <v>0</v>
      </c>
      <c r="AK509" s="50">
        <v>0</v>
      </c>
      <c r="AL509" s="50">
        <v>0</v>
      </c>
      <c r="AM509" s="50">
        <v>0</v>
      </c>
      <c r="AN509" s="50">
        <v>0</v>
      </c>
      <c r="AO509" s="50">
        <v>0</v>
      </c>
      <c r="AP509" s="48"/>
      <c r="AQ509" s="48"/>
      <c r="AR509" s="48"/>
      <c r="AS509" s="48"/>
      <c r="AT509" s="48"/>
      <c r="AU509" s="50">
        <v>0.1</v>
      </c>
      <c r="AV509" s="452" t="s">
        <v>3053</v>
      </c>
      <c r="AW509" s="453"/>
      <c r="AX509" s="453"/>
      <c r="AY509" s="48"/>
      <c r="AZ509" s="48" t="s">
        <v>1825</v>
      </c>
      <c r="BA509" s="48"/>
      <c r="BB509" s="48"/>
      <c r="BC509" s="48"/>
      <c r="BD509" s="48"/>
      <c r="BE509" s="48"/>
      <c r="BF509" s="48"/>
      <c r="BG509" s="48"/>
      <c r="BH509" s="48"/>
      <c r="BI509" s="48"/>
      <c r="BJ509" s="48"/>
      <c r="BK509" s="48"/>
      <c r="BL509" s="48"/>
      <c r="BM509" s="48"/>
      <c r="BN509" s="48"/>
      <c r="BO509" s="48"/>
      <c r="BP509" s="49" t="s">
        <v>1257</v>
      </c>
    </row>
    <row r="510" spans="1:68">
      <c r="A510" s="49" t="s">
        <v>1324</v>
      </c>
      <c r="B510" s="48" t="s">
        <v>318</v>
      </c>
      <c r="C510" s="50">
        <v>200</v>
      </c>
      <c r="D510" s="48" t="s">
        <v>315</v>
      </c>
      <c r="E510" s="452" t="s">
        <v>316</v>
      </c>
      <c r="F510" s="453"/>
      <c r="G510" s="48"/>
      <c r="H510" s="50">
        <v>0</v>
      </c>
      <c r="I510" s="50">
        <v>0</v>
      </c>
      <c r="J510" s="48"/>
      <c r="K510" s="50">
        <v>0</v>
      </c>
      <c r="L510" s="50">
        <v>0</v>
      </c>
      <c r="M510" s="48"/>
      <c r="N510" s="50">
        <v>0</v>
      </c>
      <c r="O510" s="48"/>
      <c r="P510" s="50">
        <v>0</v>
      </c>
      <c r="Q510" s="48"/>
      <c r="R510" s="50">
        <v>0</v>
      </c>
      <c r="S510" s="48"/>
      <c r="T510" s="50">
        <v>0</v>
      </c>
      <c r="U510" s="48"/>
      <c r="V510" s="48"/>
      <c r="W510" s="48"/>
      <c r="X510" s="48"/>
      <c r="Y510" s="48"/>
      <c r="Z510" s="48"/>
      <c r="AA510" s="48"/>
      <c r="AB510" s="48"/>
      <c r="AC510" s="48"/>
      <c r="AD510" s="50">
        <v>55926</v>
      </c>
      <c r="AE510" s="50">
        <v>0</v>
      </c>
      <c r="AF510" s="50">
        <v>0</v>
      </c>
      <c r="AG510" s="50">
        <v>5</v>
      </c>
      <c r="AH510" s="48"/>
      <c r="AI510" s="50">
        <v>0</v>
      </c>
      <c r="AJ510" s="50">
        <v>0</v>
      </c>
      <c r="AK510" s="50">
        <v>0</v>
      </c>
      <c r="AL510" s="50">
        <v>0</v>
      </c>
      <c r="AM510" s="50">
        <v>0</v>
      </c>
      <c r="AN510" s="50">
        <v>0</v>
      </c>
      <c r="AO510" s="50">
        <v>0</v>
      </c>
      <c r="AP510" s="48"/>
      <c r="AQ510" s="48"/>
      <c r="AR510" s="48"/>
      <c r="AS510" s="48"/>
      <c r="AT510" s="48"/>
      <c r="AU510" s="50">
        <v>0.13300000000000001</v>
      </c>
      <c r="AV510" s="452" t="s">
        <v>3054</v>
      </c>
      <c r="AW510" s="453"/>
      <c r="AX510" s="453"/>
      <c r="AY510" s="48"/>
      <c r="AZ510" s="48" t="s">
        <v>1825</v>
      </c>
      <c r="BA510" s="48"/>
      <c r="BB510" s="48"/>
      <c r="BC510" s="48"/>
      <c r="BD510" s="48"/>
      <c r="BE510" s="48"/>
      <c r="BF510" s="48"/>
      <c r="BG510" s="48"/>
      <c r="BH510" s="48"/>
      <c r="BI510" s="48"/>
      <c r="BJ510" s="48"/>
      <c r="BK510" s="48"/>
      <c r="BL510" s="48"/>
      <c r="BM510" s="48"/>
      <c r="BN510" s="48"/>
      <c r="BO510" s="48"/>
      <c r="BP510" s="49" t="s">
        <v>1324</v>
      </c>
    </row>
    <row r="511" spans="1:68">
      <c r="A511" s="49" t="s">
        <v>1424</v>
      </c>
      <c r="B511" s="48" t="s">
        <v>318</v>
      </c>
      <c r="C511" s="50">
        <v>200</v>
      </c>
      <c r="D511" s="48" t="s">
        <v>315</v>
      </c>
      <c r="E511" s="452" t="s">
        <v>316</v>
      </c>
      <c r="F511" s="453"/>
      <c r="G511" s="48"/>
      <c r="H511" s="50">
        <v>0</v>
      </c>
      <c r="I511" s="50">
        <v>0</v>
      </c>
      <c r="J511" s="48"/>
      <c r="K511" s="50">
        <v>0</v>
      </c>
      <c r="L511" s="50">
        <v>0</v>
      </c>
      <c r="M511" s="48"/>
      <c r="N511" s="50">
        <v>0</v>
      </c>
      <c r="O511" s="48"/>
      <c r="P511" s="50">
        <v>0</v>
      </c>
      <c r="Q511" s="48"/>
      <c r="R511" s="50">
        <v>0</v>
      </c>
      <c r="S511" s="48"/>
      <c r="T511" s="50">
        <v>0</v>
      </c>
      <c r="U511" s="48"/>
      <c r="V511" s="48"/>
      <c r="W511" s="48"/>
      <c r="X511" s="48"/>
      <c r="Y511" s="48"/>
      <c r="Z511" s="48"/>
      <c r="AA511" s="48"/>
      <c r="AB511" s="48"/>
      <c r="AC511" s="48"/>
      <c r="AD511" s="50">
        <v>55559</v>
      </c>
      <c r="AE511" s="50">
        <v>0</v>
      </c>
      <c r="AF511" s="50">
        <v>0</v>
      </c>
      <c r="AG511" s="50">
        <v>5</v>
      </c>
      <c r="AH511" s="48"/>
      <c r="AI511" s="50">
        <v>0</v>
      </c>
      <c r="AJ511" s="50">
        <v>0</v>
      </c>
      <c r="AK511" s="50">
        <v>0</v>
      </c>
      <c r="AL511" s="50">
        <v>0</v>
      </c>
      <c r="AM511" s="50">
        <v>0</v>
      </c>
      <c r="AN511" s="50">
        <v>0</v>
      </c>
      <c r="AO511" s="50">
        <v>0</v>
      </c>
      <c r="AP511" s="48"/>
      <c r="AQ511" s="48"/>
      <c r="AR511" s="48"/>
      <c r="AS511" s="48"/>
      <c r="AT511" s="48"/>
      <c r="AU511" s="50">
        <v>0.153</v>
      </c>
      <c r="AV511" s="452" t="s">
        <v>3055</v>
      </c>
      <c r="AW511" s="453"/>
      <c r="AX511" s="453"/>
      <c r="AY511" s="48"/>
      <c r="AZ511" s="48" t="s">
        <v>1825</v>
      </c>
      <c r="BA511" s="48"/>
      <c r="BB511" s="48"/>
      <c r="BC511" s="48"/>
      <c r="BD511" s="48"/>
      <c r="BE511" s="48"/>
      <c r="BF511" s="48"/>
      <c r="BG511" s="48"/>
      <c r="BH511" s="48"/>
      <c r="BI511" s="48"/>
      <c r="BJ511" s="48"/>
      <c r="BK511" s="48"/>
      <c r="BL511" s="48"/>
      <c r="BM511" s="48"/>
      <c r="BN511" s="48"/>
      <c r="BO511" s="48"/>
      <c r="BP511" s="49" t="s">
        <v>1424</v>
      </c>
    </row>
    <row r="512" spans="1:68">
      <c r="A512" s="49" t="s">
        <v>1164</v>
      </c>
      <c r="B512" s="48" t="s">
        <v>318</v>
      </c>
      <c r="C512" s="50">
        <v>200</v>
      </c>
      <c r="D512" s="48" t="s">
        <v>315</v>
      </c>
      <c r="E512" s="452" t="s">
        <v>316</v>
      </c>
      <c r="F512" s="453"/>
      <c r="G512" s="48"/>
      <c r="H512" s="50">
        <v>0</v>
      </c>
      <c r="I512" s="50">
        <v>0</v>
      </c>
      <c r="J512" s="48"/>
      <c r="K512" s="50">
        <v>0</v>
      </c>
      <c r="L512" s="50">
        <v>0</v>
      </c>
      <c r="M512" s="48"/>
      <c r="N512" s="50">
        <v>0</v>
      </c>
      <c r="O512" s="48"/>
      <c r="P512" s="50">
        <v>0</v>
      </c>
      <c r="Q512" s="48"/>
      <c r="R512" s="50">
        <v>0</v>
      </c>
      <c r="S512" s="48"/>
      <c r="T512" s="50">
        <v>0</v>
      </c>
      <c r="U512" s="48"/>
      <c r="V512" s="48"/>
      <c r="W512" s="48"/>
      <c r="X512" s="48"/>
      <c r="Y512" s="48"/>
      <c r="Z512" s="48"/>
      <c r="AA512" s="48"/>
      <c r="AB512" s="48"/>
      <c r="AC512" s="48"/>
      <c r="AD512" s="50">
        <v>50218</v>
      </c>
      <c r="AE512" s="50">
        <v>0</v>
      </c>
      <c r="AF512" s="50">
        <v>0</v>
      </c>
      <c r="AG512" s="50">
        <v>5</v>
      </c>
      <c r="AH512" s="48"/>
      <c r="AI512" s="50">
        <v>0</v>
      </c>
      <c r="AJ512" s="50">
        <v>0</v>
      </c>
      <c r="AK512" s="50">
        <v>0</v>
      </c>
      <c r="AL512" s="50">
        <v>0</v>
      </c>
      <c r="AM512" s="50">
        <v>0</v>
      </c>
      <c r="AN512" s="50">
        <v>0</v>
      </c>
      <c r="AO512" s="50">
        <v>0</v>
      </c>
      <c r="AP512" s="48"/>
      <c r="AQ512" s="48"/>
      <c r="AR512" s="48"/>
      <c r="AS512" s="48"/>
      <c r="AT512" s="48"/>
      <c r="AU512" s="50">
        <v>0.123</v>
      </c>
      <c r="AV512" s="452" t="s">
        <v>3056</v>
      </c>
      <c r="AW512" s="453"/>
      <c r="AX512" s="453"/>
      <c r="AY512" s="48"/>
      <c r="AZ512" s="48" t="s">
        <v>1825</v>
      </c>
      <c r="BA512" s="48"/>
      <c r="BB512" s="48"/>
      <c r="BC512" s="48"/>
      <c r="BD512" s="48"/>
      <c r="BE512" s="48"/>
      <c r="BF512" s="48"/>
      <c r="BG512" s="48"/>
      <c r="BH512" s="48"/>
      <c r="BI512" s="48"/>
      <c r="BJ512" s="48"/>
      <c r="BK512" s="48"/>
      <c r="BL512" s="48"/>
      <c r="BM512" s="48"/>
      <c r="BN512" s="48"/>
      <c r="BO512" s="48"/>
      <c r="BP512" s="49" t="s">
        <v>1164</v>
      </c>
    </row>
    <row r="513" spans="1:68">
      <c r="A513" s="49" t="s">
        <v>3057</v>
      </c>
      <c r="B513" s="48" t="s">
        <v>318</v>
      </c>
      <c r="C513" s="50">
        <v>200</v>
      </c>
      <c r="D513" s="48" t="s">
        <v>315</v>
      </c>
      <c r="E513" s="452" t="s">
        <v>316</v>
      </c>
      <c r="F513" s="453"/>
      <c r="G513" s="48"/>
      <c r="H513" s="50">
        <v>0</v>
      </c>
      <c r="I513" s="50">
        <v>0</v>
      </c>
      <c r="J513" s="48"/>
      <c r="K513" s="50">
        <v>0</v>
      </c>
      <c r="L513" s="50">
        <v>0</v>
      </c>
      <c r="M513" s="48"/>
      <c r="N513" s="50">
        <v>0</v>
      </c>
      <c r="O513" s="48"/>
      <c r="P513" s="50">
        <v>0</v>
      </c>
      <c r="Q513" s="48"/>
      <c r="R513" s="50">
        <v>0</v>
      </c>
      <c r="S513" s="48"/>
      <c r="T513" s="50">
        <v>0</v>
      </c>
      <c r="U513" s="48"/>
      <c r="V513" s="48"/>
      <c r="W513" s="48"/>
      <c r="X513" s="48"/>
      <c r="Y513" s="48"/>
      <c r="Z513" s="48"/>
      <c r="AA513" s="48"/>
      <c r="AB513" s="48"/>
      <c r="AC513" s="48"/>
      <c r="AD513" s="50">
        <v>93602</v>
      </c>
      <c r="AE513" s="50">
        <v>0</v>
      </c>
      <c r="AF513" s="50">
        <v>0</v>
      </c>
      <c r="AG513" s="50">
        <v>5</v>
      </c>
      <c r="AH513" s="48"/>
      <c r="AI513" s="50">
        <v>0</v>
      </c>
      <c r="AJ513" s="50">
        <v>0</v>
      </c>
      <c r="AK513" s="50">
        <v>0</v>
      </c>
      <c r="AL513" s="50">
        <v>0</v>
      </c>
      <c r="AM513" s="50">
        <v>0</v>
      </c>
      <c r="AN513" s="50">
        <v>0</v>
      </c>
      <c r="AO513" s="50">
        <v>0</v>
      </c>
      <c r="AP513" s="48"/>
      <c r="AQ513" s="48"/>
      <c r="AR513" s="48"/>
      <c r="AS513" s="48"/>
      <c r="AT513" s="48"/>
      <c r="AU513" s="50">
        <v>0.13</v>
      </c>
      <c r="AV513" s="452" t="s">
        <v>3058</v>
      </c>
      <c r="AW513" s="453"/>
      <c r="AX513" s="453"/>
      <c r="AY513" s="48"/>
      <c r="AZ513" s="48" t="s">
        <v>1825</v>
      </c>
      <c r="BA513" s="48"/>
      <c r="BB513" s="48"/>
      <c r="BC513" s="48"/>
      <c r="BD513" s="48"/>
      <c r="BE513" s="48"/>
      <c r="BF513" s="48"/>
      <c r="BG513" s="48"/>
      <c r="BH513" s="48"/>
      <c r="BI513" s="48"/>
      <c r="BJ513" s="48"/>
      <c r="BK513" s="48"/>
      <c r="BL513" s="48"/>
      <c r="BM513" s="48"/>
      <c r="BN513" s="48"/>
      <c r="BO513" s="48"/>
      <c r="BP513" s="49" t="s">
        <v>3057</v>
      </c>
    </row>
    <row r="514" spans="1:68">
      <c r="A514" s="49" t="s">
        <v>3059</v>
      </c>
      <c r="B514" s="48" t="s">
        <v>318</v>
      </c>
      <c r="C514" s="50">
        <v>200</v>
      </c>
      <c r="D514" s="48" t="s">
        <v>315</v>
      </c>
      <c r="E514" s="452" t="s">
        <v>316</v>
      </c>
      <c r="F514" s="453"/>
      <c r="G514" s="48"/>
      <c r="H514" s="50">
        <v>0</v>
      </c>
      <c r="I514" s="50">
        <v>0</v>
      </c>
      <c r="J514" s="48"/>
      <c r="K514" s="50">
        <v>0</v>
      </c>
      <c r="L514" s="50">
        <v>0</v>
      </c>
      <c r="M514" s="48"/>
      <c r="N514" s="50">
        <v>0</v>
      </c>
      <c r="O514" s="48"/>
      <c r="P514" s="50">
        <v>0</v>
      </c>
      <c r="Q514" s="48"/>
      <c r="R514" s="50">
        <v>0</v>
      </c>
      <c r="S514" s="48"/>
      <c r="T514" s="50">
        <v>0</v>
      </c>
      <c r="U514" s="48"/>
      <c r="V514" s="48"/>
      <c r="W514" s="48"/>
      <c r="X514" s="48"/>
      <c r="Y514" s="48"/>
      <c r="Z514" s="48"/>
      <c r="AA514" s="48"/>
      <c r="AB514" s="48"/>
      <c r="AC514" s="48"/>
      <c r="AD514" s="50">
        <v>19687</v>
      </c>
      <c r="AE514" s="50">
        <v>0</v>
      </c>
      <c r="AF514" s="50">
        <v>0</v>
      </c>
      <c r="AG514" s="50">
        <v>5</v>
      </c>
      <c r="AH514" s="48"/>
      <c r="AI514" s="50">
        <v>0</v>
      </c>
      <c r="AJ514" s="50">
        <v>0</v>
      </c>
      <c r="AK514" s="50">
        <v>0</v>
      </c>
      <c r="AL514" s="50">
        <v>0</v>
      </c>
      <c r="AM514" s="50">
        <v>0</v>
      </c>
      <c r="AN514" s="50">
        <v>0</v>
      </c>
      <c r="AO514" s="50">
        <v>0</v>
      </c>
      <c r="AP514" s="48"/>
      <c r="AQ514" s="48"/>
      <c r="AR514" s="48"/>
      <c r="AS514" s="48"/>
      <c r="AT514" s="48"/>
      <c r="AU514" s="50">
        <v>3.9E-2</v>
      </c>
      <c r="AV514" s="452" t="s">
        <v>3060</v>
      </c>
      <c r="AW514" s="453"/>
      <c r="AX514" s="453"/>
      <c r="AY514" s="48"/>
      <c r="AZ514" s="48" t="s">
        <v>1825</v>
      </c>
      <c r="BA514" s="48"/>
      <c r="BB514" s="48"/>
      <c r="BC514" s="48"/>
      <c r="BD514" s="48"/>
      <c r="BE514" s="48"/>
      <c r="BF514" s="48"/>
      <c r="BG514" s="48"/>
      <c r="BH514" s="48"/>
      <c r="BI514" s="48"/>
      <c r="BJ514" s="48"/>
      <c r="BK514" s="48"/>
      <c r="BL514" s="48"/>
      <c r="BM514" s="48"/>
      <c r="BN514" s="48"/>
      <c r="BO514" s="48"/>
      <c r="BP514" s="49" t="s">
        <v>3059</v>
      </c>
    </row>
    <row r="515" spans="1:68">
      <c r="A515" s="49" t="s">
        <v>982</v>
      </c>
      <c r="B515" s="48" t="s">
        <v>333</v>
      </c>
      <c r="C515" s="50">
        <v>200</v>
      </c>
      <c r="D515" s="48" t="s">
        <v>315</v>
      </c>
      <c r="E515" s="452" t="s">
        <v>316</v>
      </c>
      <c r="F515" s="453"/>
      <c r="G515" s="48"/>
      <c r="H515" s="50">
        <v>0</v>
      </c>
      <c r="I515" s="50">
        <v>0</v>
      </c>
      <c r="J515" s="48"/>
      <c r="K515" s="50">
        <v>0</v>
      </c>
      <c r="L515" s="50">
        <v>0</v>
      </c>
      <c r="M515" s="48"/>
      <c r="N515" s="50">
        <v>0</v>
      </c>
      <c r="O515" s="48"/>
      <c r="P515" s="50">
        <v>0</v>
      </c>
      <c r="Q515" s="48"/>
      <c r="R515" s="50">
        <v>0</v>
      </c>
      <c r="S515" s="48"/>
      <c r="T515" s="50">
        <v>0</v>
      </c>
      <c r="U515" s="48"/>
      <c r="V515" s="48"/>
      <c r="W515" s="48"/>
      <c r="X515" s="48"/>
      <c r="Y515" s="48"/>
      <c r="Z515" s="48"/>
      <c r="AA515" s="48"/>
      <c r="AB515" s="48"/>
      <c r="AC515" s="48"/>
      <c r="AD515" s="50">
        <v>97698</v>
      </c>
      <c r="AE515" s="50">
        <v>0</v>
      </c>
      <c r="AF515" s="50">
        <v>0</v>
      </c>
      <c r="AG515" s="50">
        <v>3</v>
      </c>
      <c r="AH515" s="48"/>
      <c r="AI515" s="50">
        <v>0</v>
      </c>
      <c r="AJ515" s="50">
        <v>0</v>
      </c>
      <c r="AK515" s="50">
        <v>0</v>
      </c>
      <c r="AL515" s="50">
        <v>0</v>
      </c>
      <c r="AM515" s="50">
        <v>0</v>
      </c>
      <c r="AN515" s="50">
        <v>0</v>
      </c>
      <c r="AO515" s="50">
        <v>0</v>
      </c>
      <c r="AP515" s="48"/>
      <c r="AQ515" s="48"/>
      <c r="AR515" s="48"/>
      <c r="AS515" s="48"/>
      <c r="AT515" s="48"/>
      <c r="AU515" s="50">
        <v>0.151</v>
      </c>
      <c r="AV515" s="452" t="s">
        <v>3061</v>
      </c>
      <c r="AW515" s="453"/>
      <c r="AX515" s="453"/>
      <c r="AY515" s="48"/>
      <c r="AZ515" s="48" t="s">
        <v>1825</v>
      </c>
      <c r="BA515" s="48"/>
      <c r="BB515" s="48"/>
      <c r="BC515" s="48"/>
      <c r="BD515" s="48"/>
      <c r="BE515" s="48"/>
      <c r="BF515" s="48"/>
      <c r="BG515" s="48"/>
      <c r="BH515" s="48"/>
      <c r="BI515" s="48"/>
      <c r="BJ515" s="48"/>
      <c r="BK515" s="48"/>
      <c r="BL515" s="48"/>
      <c r="BM515" s="48"/>
      <c r="BN515" s="48"/>
      <c r="BO515" s="48"/>
      <c r="BP515" s="49" t="s">
        <v>982</v>
      </c>
    </row>
    <row r="516" spans="1:68">
      <c r="A516" s="49" t="s">
        <v>922</v>
      </c>
      <c r="B516" s="48" t="s">
        <v>333</v>
      </c>
      <c r="C516" s="50">
        <v>200</v>
      </c>
      <c r="D516" s="48" t="s">
        <v>315</v>
      </c>
      <c r="E516" s="452" t="s">
        <v>316</v>
      </c>
      <c r="F516" s="453"/>
      <c r="G516" s="48"/>
      <c r="H516" s="50">
        <v>0</v>
      </c>
      <c r="I516" s="50">
        <v>0</v>
      </c>
      <c r="J516" s="48"/>
      <c r="K516" s="50">
        <v>0</v>
      </c>
      <c r="L516" s="50">
        <v>0</v>
      </c>
      <c r="M516" s="48"/>
      <c r="N516" s="50">
        <v>0</v>
      </c>
      <c r="O516" s="48"/>
      <c r="P516" s="50">
        <v>0</v>
      </c>
      <c r="Q516" s="48"/>
      <c r="R516" s="50">
        <v>0</v>
      </c>
      <c r="S516" s="48"/>
      <c r="T516" s="50">
        <v>0</v>
      </c>
      <c r="U516" s="48"/>
      <c r="V516" s="48"/>
      <c r="W516" s="48"/>
      <c r="X516" s="48"/>
      <c r="Y516" s="48"/>
      <c r="Z516" s="48"/>
      <c r="AA516" s="48"/>
      <c r="AB516" s="48"/>
      <c r="AC516" s="48"/>
      <c r="AD516" s="50">
        <v>16939</v>
      </c>
      <c r="AE516" s="50">
        <v>0</v>
      </c>
      <c r="AF516" s="50">
        <v>0</v>
      </c>
      <c r="AG516" s="50">
        <v>3</v>
      </c>
      <c r="AH516" s="48"/>
      <c r="AI516" s="50">
        <v>0</v>
      </c>
      <c r="AJ516" s="50">
        <v>0</v>
      </c>
      <c r="AK516" s="50">
        <v>0</v>
      </c>
      <c r="AL516" s="50">
        <v>0</v>
      </c>
      <c r="AM516" s="50">
        <v>0</v>
      </c>
      <c r="AN516" s="50">
        <v>0</v>
      </c>
      <c r="AO516" s="50">
        <v>0</v>
      </c>
      <c r="AP516" s="48"/>
      <c r="AQ516" s="48"/>
      <c r="AR516" s="48"/>
      <c r="AS516" s="48"/>
      <c r="AT516" s="48"/>
      <c r="AU516" s="50">
        <v>4.3999999999999997E-2</v>
      </c>
      <c r="AV516" s="452" t="s">
        <v>3062</v>
      </c>
      <c r="AW516" s="453"/>
      <c r="AX516" s="453"/>
      <c r="AY516" s="48"/>
      <c r="AZ516" s="48" t="s">
        <v>1825</v>
      </c>
      <c r="BA516" s="48"/>
      <c r="BB516" s="48"/>
      <c r="BC516" s="48"/>
      <c r="BD516" s="48"/>
      <c r="BE516" s="48"/>
      <c r="BF516" s="48"/>
      <c r="BG516" s="48"/>
      <c r="BH516" s="48"/>
      <c r="BI516" s="48"/>
      <c r="BJ516" s="48"/>
      <c r="BK516" s="48"/>
      <c r="BL516" s="48"/>
      <c r="BM516" s="48"/>
      <c r="BN516" s="48"/>
      <c r="BO516" s="48"/>
      <c r="BP516" s="49" t="s">
        <v>922</v>
      </c>
    </row>
    <row r="517" spans="1:68">
      <c r="A517" s="49" t="s">
        <v>825</v>
      </c>
      <c r="B517" s="48" t="s">
        <v>333</v>
      </c>
      <c r="C517" s="50">
        <v>200</v>
      </c>
      <c r="D517" s="48" t="s">
        <v>315</v>
      </c>
      <c r="E517" s="452" t="s">
        <v>316</v>
      </c>
      <c r="F517" s="453"/>
      <c r="G517" s="48"/>
      <c r="H517" s="50">
        <v>0</v>
      </c>
      <c r="I517" s="50">
        <v>0</v>
      </c>
      <c r="J517" s="48"/>
      <c r="K517" s="50">
        <v>0</v>
      </c>
      <c r="L517" s="50">
        <v>0</v>
      </c>
      <c r="M517" s="48"/>
      <c r="N517" s="50">
        <v>0</v>
      </c>
      <c r="O517" s="48"/>
      <c r="P517" s="50">
        <v>0</v>
      </c>
      <c r="Q517" s="48"/>
      <c r="R517" s="50">
        <v>0</v>
      </c>
      <c r="S517" s="48"/>
      <c r="T517" s="50">
        <v>0</v>
      </c>
      <c r="U517" s="48"/>
      <c r="V517" s="48"/>
      <c r="W517" s="48"/>
      <c r="X517" s="48"/>
      <c r="Y517" s="48"/>
      <c r="Z517" s="48"/>
      <c r="AA517" s="48"/>
      <c r="AB517" s="48"/>
      <c r="AC517" s="48"/>
      <c r="AD517" s="50">
        <v>82919</v>
      </c>
      <c r="AE517" s="50">
        <v>0</v>
      </c>
      <c r="AF517" s="50">
        <v>0</v>
      </c>
      <c r="AG517" s="50">
        <v>3</v>
      </c>
      <c r="AH517" s="48"/>
      <c r="AI517" s="50">
        <v>0</v>
      </c>
      <c r="AJ517" s="50">
        <v>0</v>
      </c>
      <c r="AK517" s="50">
        <v>0</v>
      </c>
      <c r="AL517" s="50">
        <v>0</v>
      </c>
      <c r="AM517" s="50">
        <v>0</v>
      </c>
      <c r="AN517" s="50">
        <v>0</v>
      </c>
      <c r="AO517" s="50">
        <v>0</v>
      </c>
      <c r="AP517" s="48"/>
      <c r="AQ517" s="48"/>
      <c r="AR517" s="48"/>
      <c r="AS517" s="48"/>
      <c r="AT517" s="48"/>
      <c r="AU517" s="50">
        <v>0.157</v>
      </c>
      <c r="AV517" s="452" t="s">
        <v>3063</v>
      </c>
      <c r="AW517" s="453"/>
      <c r="AX517" s="453"/>
      <c r="AY517" s="48"/>
      <c r="AZ517" s="48" t="s">
        <v>1825</v>
      </c>
      <c r="BA517" s="48"/>
      <c r="BB517" s="48"/>
      <c r="BC517" s="48"/>
      <c r="BD517" s="48"/>
      <c r="BE517" s="48"/>
      <c r="BF517" s="48"/>
      <c r="BG517" s="48"/>
      <c r="BH517" s="48"/>
      <c r="BI517" s="48"/>
      <c r="BJ517" s="48"/>
      <c r="BK517" s="48"/>
      <c r="BL517" s="48"/>
      <c r="BM517" s="48"/>
      <c r="BN517" s="48"/>
      <c r="BO517" s="48"/>
      <c r="BP517" s="49" t="s">
        <v>825</v>
      </c>
    </row>
    <row r="518" spans="1:68">
      <c r="A518" s="49" t="s">
        <v>1050</v>
      </c>
      <c r="B518" s="48" t="s">
        <v>333</v>
      </c>
      <c r="C518" s="50">
        <v>200</v>
      </c>
      <c r="D518" s="48" t="s">
        <v>315</v>
      </c>
      <c r="E518" s="452" t="s">
        <v>316</v>
      </c>
      <c r="F518" s="453"/>
      <c r="G518" s="48"/>
      <c r="H518" s="50">
        <v>0</v>
      </c>
      <c r="I518" s="50">
        <v>0</v>
      </c>
      <c r="J518" s="48"/>
      <c r="K518" s="50">
        <v>0</v>
      </c>
      <c r="L518" s="50">
        <v>0</v>
      </c>
      <c r="M518" s="48"/>
      <c r="N518" s="50">
        <v>0</v>
      </c>
      <c r="O518" s="48"/>
      <c r="P518" s="50">
        <v>0</v>
      </c>
      <c r="Q518" s="48"/>
      <c r="R518" s="50">
        <v>0</v>
      </c>
      <c r="S518" s="48"/>
      <c r="T518" s="50">
        <v>0</v>
      </c>
      <c r="U518" s="48"/>
      <c r="V518" s="48"/>
      <c r="W518" s="48"/>
      <c r="X518" s="48"/>
      <c r="Y518" s="48"/>
      <c r="Z518" s="48"/>
      <c r="AA518" s="48"/>
      <c r="AB518" s="48"/>
      <c r="AC518" s="48"/>
      <c r="AD518" s="50">
        <v>37743</v>
      </c>
      <c r="AE518" s="50">
        <v>0</v>
      </c>
      <c r="AF518" s="50">
        <v>0</v>
      </c>
      <c r="AG518" s="50">
        <v>3</v>
      </c>
      <c r="AH518" s="48"/>
      <c r="AI518" s="50">
        <v>0</v>
      </c>
      <c r="AJ518" s="50">
        <v>0</v>
      </c>
      <c r="AK518" s="50">
        <v>0</v>
      </c>
      <c r="AL518" s="50">
        <v>0</v>
      </c>
      <c r="AM518" s="50">
        <v>0</v>
      </c>
      <c r="AN518" s="50">
        <v>0</v>
      </c>
      <c r="AO518" s="50">
        <v>0</v>
      </c>
      <c r="AP518" s="48"/>
      <c r="AQ518" s="48"/>
      <c r="AR518" s="48"/>
      <c r="AS518" s="48"/>
      <c r="AT518" s="48"/>
      <c r="AU518" s="50">
        <v>3.9E-2</v>
      </c>
      <c r="AV518" s="452" t="s">
        <v>3063</v>
      </c>
      <c r="AW518" s="453"/>
      <c r="AX518" s="453"/>
      <c r="AY518" s="48"/>
      <c r="AZ518" s="48" t="s">
        <v>1825</v>
      </c>
      <c r="BA518" s="48"/>
      <c r="BB518" s="48"/>
      <c r="BC518" s="48"/>
      <c r="BD518" s="48"/>
      <c r="BE518" s="48"/>
      <c r="BF518" s="48"/>
      <c r="BG518" s="48"/>
      <c r="BH518" s="48"/>
      <c r="BI518" s="48"/>
      <c r="BJ518" s="48"/>
      <c r="BK518" s="48"/>
      <c r="BL518" s="48"/>
      <c r="BM518" s="48"/>
      <c r="BN518" s="48"/>
      <c r="BO518" s="48"/>
      <c r="BP518" s="49" t="s">
        <v>1050</v>
      </c>
    </row>
    <row r="519" spans="1:68">
      <c r="A519" s="49" t="s">
        <v>971</v>
      </c>
      <c r="B519" s="48" t="s">
        <v>333</v>
      </c>
      <c r="C519" s="50">
        <v>200</v>
      </c>
      <c r="D519" s="48" t="s">
        <v>315</v>
      </c>
      <c r="E519" s="452" t="s">
        <v>316</v>
      </c>
      <c r="F519" s="453"/>
      <c r="G519" s="48"/>
      <c r="H519" s="50">
        <v>0</v>
      </c>
      <c r="I519" s="50">
        <v>0</v>
      </c>
      <c r="J519" s="48"/>
      <c r="K519" s="50">
        <v>0</v>
      </c>
      <c r="L519" s="50">
        <v>0</v>
      </c>
      <c r="M519" s="48"/>
      <c r="N519" s="50">
        <v>0</v>
      </c>
      <c r="O519" s="48"/>
      <c r="P519" s="50">
        <v>0</v>
      </c>
      <c r="Q519" s="48"/>
      <c r="R519" s="50">
        <v>0</v>
      </c>
      <c r="S519" s="48"/>
      <c r="T519" s="50">
        <v>0</v>
      </c>
      <c r="U519" s="48"/>
      <c r="V519" s="48"/>
      <c r="W519" s="48"/>
      <c r="X519" s="48"/>
      <c r="Y519" s="48"/>
      <c r="Z519" s="48"/>
      <c r="AA519" s="48"/>
      <c r="AB519" s="48"/>
      <c r="AC519" s="48"/>
      <c r="AD519" s="50">
        <v>50207</v>
      </c>
      <c r="AE519" s="50">
        <v>0</v>
      </c>
      <c r="AF519" s="50">
        <v>0</v>
      </c>
      <c r="AG519" s="50">
        <v>3</v>
      </c>
      <c r="AH519" s="48"/>
      <c r="AI519" s="50">
        <v>0</v>
      </c>
      <c r="AJ519" s="50">
        <v>0</v>
      </c>
      <c r="AK519" s="50">
        <v>0</v>
      </c>
      <c r="AL519" s="50">
        <v>0</v>
      </c>
      <c r="AM519" s="50">
        <v>0</v>
      </c>
      <c r="AN519" s="50">
        <v>0</v>
      </c>
      <c r="AO519" s="50">
        <v>0</v>
      </c>
      <c r="AP519" s="48"/>
      <c r="AQ519" s="48"/>
      <c r="AR519" s="48"/>
      <c r="AS519" s="48"/>
      <c r="AT519" s="48"/>
      <c r="AU519" s="50">
        <v>0.56799999999999995</v>
      </c>
      <c r="AV519" s="452" t="s">
        <v>3064</v>
      </c>
      <c r="AW519" s="453"/>
      <c r="AX519" s="453"/>
      <c r="AY519" s="48"/>
      <c r="AZ519" s="48" t="s">
        <v>1825</v>
      </c>
      <c r="BA519" s="48"/>
      <c r="BB519" s="48"/>
      <c r="BC519" s="48"/>
      <c r="BD519" s="48"/>
      <c r="BE519" s="48"/>
      <c r="BF519" s="48"/>
      <c r="BG519" s="48"/>
      <c r="BH519" s="48"/>
      <c r="BI519" s="48"/>
      <c r="BJ519" s="48"/>
      <c r="BK519" s="48"/>
      <c r="BL519" s="48"/>
      <c r="BM519" s="48"/>
      <c r="BN519" s="48"/>
      <c r="BO519" s="48"/>
      <c r="BP519" s="49" t="s">
        <v>971</v>
      </c>
    </row>
    <row r="520" spans="1:68">
      <c r="A520" s="49" t="s">
        <v>613</v>
      </c>
      <c r="B520" s="48" t="s">
        <v>333</v>
      </c>
      <c r="C520" s="50">
        <v>200</v>
      </c>
      <c r="D520" s="48" t="s">
        <v>315</v>
      </c>
      <c r="E520" s="452" t="s">
        <v>316</v>
      </c>
      <c r="F520" s="453"/>
      <c r="G520" s="48"/>
      <c r="H520" s="50">
        <v>0</v>
      </c>
      <c r="I520" s="50">
        <v>0</v>
      </c>
      <c r="J520" s="48"/>
      <c r="K520" s="50">
        <v>0</v>
      </c>
      <c r="L520" s="50">
        <v>0</v>
      </c>
      <c r="M520" s="48"/>
      <c r="N520" s="50">
        <v>0</v>
      </c>
      <c r="O520" s="48"/>
      <c r="P520" s="50">
        <v>0</v>
      </c>
      <c r="Q520" s="48"/>
      <c r="R520" s="50">
        <v>0</v>
      </c>
      <c r="S520" s="48"/>
      <c r="T520" s="50">
        <v>0</v>
      </c>
      <c r="U520" s="48"/>
      <c r="V520" s="48"/>
      <c r="W520" s="48"/>
      <c r="X520" s="48"/>
      <c r="Y520" s="48"/>
      <c r="Z520" s="48"/>
      <c r="AA520" s="48"/>
      <c r="AB520" s="48"/>
      <c r="AC520" s="48"/>
      <c r="AD520" s="50">
        <v>86878</v>
      </c>
      <c r="AE520" s="50">
        <v>0</v>
      </c>
      <c r="AF520" s="50">
        <v>0</v>
      </c>
      <c r="AG520" s="50">
        <v>2</v>
      </c>
      <c r="AH520" s="48"/>
      <c r="AI520" s="50">
        <v>0</v>
      </c>
      <c r="AJ520" s="50">
        <v>0</v>
      </c>
      <c r="AK520" s="50">
        <v>0</v>
      </c>
      <c r="AL520" s="50">
        <v>0</v>
      </c>
      <c r="AM520" s="50">
        <v>0</v>
      </c>
      <c r="AN520" s="50">
        <v>0</v>
      </c>
      <c r="AO520" s="50">
        <v>0</v>
      </c>
      <c r="AP520" s="48"/>
      <c r="AQ520" s="48"/>
      <c r="AR520" s="48"/>
      <c r="AS520" s="48"/>
      <c r="AT520" s="48"/>
      <c r="AU520" s="50">
        <v>5.2999999999999999E-2</v>
      </c>
      <c r="AV520" s="452" t="s">
        <v>3065</v>
      </c>
      <c r="AW520" s="453"/>
      <c r="AX520" s="453"/>
      <c r="AY520" s="48"/>
      <c r="AZ520" s="48" t="s">
        <v>1825</v>
      </c>
      <c r="BA520" s="48"/>
      <c r="BB520" s="48"/>
      <c r="BC520" s="48"/>
      <c r="BD520" s="48"/>
      <c r="BE520" s="48"/>
      <c r="BF520" s="48"/>
      <c r="BG520" s="48"/>
      <c r="BH520" s="48"/>
      <c r="BI520" s="48"/>
      <c r="BJ520" s="48"/>
      <c r="BK520" s="48"/>
      <c r="BL520" s="48"/>
      <c r="BM520" s="48"/>
      <c r="BN520" s="48"/>
      <c r="BO520" s="48"/>
      <c r="BP520" s="49" t="s">
        <v>613</v>
      </c>
    </row>
    <row r="521" spans="1:68">
      <c r="A521" s="49" t="s">
        <v>3066</v>
      </c>
      <c r="B521" s="48" t="s">
        <v>333</v>
      </c>
      <c r="C521" s="50">
        <v>200</v>
      </c>
      <c r="D521" s="48" t="s">
        <v>315</v>
      </c>
      <c r="E521" s="452" t="s">
        <v>316</v>
      </c>
      <c r="F521" s="453"/>
      <c r="G521" s="48"/>
      <c r="H521" s="50">
        <v>0</v>
      </c>
      <c r="I521" s="50">
        <v>0</v>
      </c>
      <c r="J521" s="48"/>
      <c r="K521" s="50">
        <v>0</v>
      </c>
      <c r="L521" s="50">
        <v>0</v>
      </c>
      <c r="M521" s="48"/>
      <c r="N521" s="50">
        <v>0</v>
      </c>
      <c r="O521" s="48"/>
      <c r="P521" s="50">
        <v>0</v>
      </c>
      <c r="Q521" s="48"/>
      <c r="R521" s="50">
        <v>0</v>
      </c>
      <c r="S521" s="48"/>
      <c r="T521" s="50">
        <v>0</v>
      </c>
      <c r="U521" s="48"/>
      <c r="V521" s="48"/>
      <c r="W521" s="48"/>
      <c r="X521" s="48"/>
      <c r="Y521" s="48"/>
      <c r="Z521" s="48"/>
      <c r="AA521" s="48"/>
      <c r="AB521" s="48"/>
      <c r="AC521" s="48"/>
      <c r="AD521" s="50">
        <v>8645</v>
      </c>
      <c r="AE521" s="50">
        <v>0</v>
      </c>
      <c r="AF521" s="50">
        <v>0</v>
      </c>
      <c r="AG521" s="50">
        <v>3</v>
      </c>
      <c r="AH521" s="48"/>
      <c r="AI521" s="50">
        <v>0</v>
      </c>
      <c r="AJ521" s="50">
        <v>0</v>
      </c>
      <c r="AK521" s="50">
        <v>0</v>
      </c>
      <c r="AL521" s="50">
        <v>0</v>
      </c>
      <c r="AM521" s="50">
        <v>0</v>
      </c>
      <c r="AN521" s="50">
        <v>0</v>
      </c>
      <c r="AO521" s="50">
        <v>0</v>
      </c>
      <c r="AP521" s="48"/>
      <c r="AQ521" s="48"/>
      <c r="AR521" s="48"/>
      <c r="AS521" s="48"/>
      <c r="AT521" s="48"/>
      <c r="AU521" s="50">
        <v>0.161</v>
      </c>
      <c r="AV521" s="452" t="s">
        <v>3067</v>
      </c>
      <c r="AW521" s="453"/>
      <c r="AX521" s="453"/>
      <c r="AY521" s="48"/>
      <c r="AZ521" s="48" t="s">
        <v>1825</v>
      </c>
      <c r="BA521" s="48"/>
      <c r="BB521" s="48"/>
      <c r="BC521" s="48"/>
      <c r="BD521" s="48"/>
      <c r="BE521" s="48"/>
      <c r="BF521" s="48"/>
      <c r="BG521" s="48"/>
      <c r="BH521" s="48"/>
      <c r="BI521" s="48"/>
      <c r="BJ521" s="48"/>
      <c r="BK521" s="48"/>
      <c r="BL521" s="48"/>
      <c r="BM521" s="48"/>
      <c r="BN521" s="48"/>
      <c r="BO521" s="48"/>
      <c r="BP521" s="49" t="s">
        <v>3066</v>
      </c>
    </row>
    <row r="522" spans="1:68">
      <c r="A522" s="49" t="s">
        <v>959</v>
      </c>
      <c r="B522" s="48" t="s">
        <v>333</v>
      </c>
      <c r="C522" s="50">
        <v>200</v>
      </c>
      <c r="D522" s="48" t="s">
        <v>315</v>
      </c>
      <c r="E522" s="452" t="s">
        <v>316</v>
      </c>
      <c r="F522" s="453"/>
      <c r="G522" s="48"/>
      <c r="H522" s="50">
        <v>0</v>
      </c>
      <c r="I522" s="50">
        <v>0</v>
      </c>
      <c r="J522" s="48"/>
      <c r="K522" s="50">
        <v>0</v>
      </c>
      <c r="L522" s="50">
        <v>0</v>
      </c>
      <c r="M522" s="48"/>
      <c r="N522" s="50">
        <v>0</v>
      </c>
      <c r="O522" s="48"/>
      <c r="P522" s="50">
        <v>0</v>
      </c>
      <c r="Q522" s="48"/>
      <c r="R522" s="50">
        <v>0</v>
      </c>
      <c r="S522" s="48"/>
      <c r="T522" s="50">
        <v>0</v>
      </c>
      <c r="U522" s="48"/>
      <c r="V522" s="48"/>
      <c r="W522" s="48"/>
      <c r="X522" s="48"/>
      <c r="Y522" s="48"/>
      <c r="Z522" s="48"/>
      <c r="AA522" s="48"/>
      <c r="AB522" s="48"/>
      <c r="AC522" s="48"/>
      <c r="AD522" s="50">
        <v>47038</v>
      </c>
      <c r="AE522" s="50">
        <v>0</v>
      </c>
      <c r="AF522" s="50">
        <v>0</v>
      </c>
      <c r="AG522" s="50">
        <v>3</v>
      </c>
      <c r="AH522" s="48"/>
      <c r="AI522" s="50">
        <v>0</v>
      </c>
      <c r="AJ522" s="50">
        <v>0</v>
      </c>
      <c r="AK522" s="50">
        <v>0</v>
      </c>
      <c r="AL522" s="50">
        <v>0</v>
      </c>
      <c r="AM522" s="50">
        <v>0</v>
      </c>
      <c r="AN522" s="50">
        <v>0</v>
      </c>
      <c r="AO522" s="50">
        <v>0</v>
      </c>
      <c r="AP522" s="48"/>
      <c r="AQ522" s="48"/>
      <c r="AR522" s="48"/>
      <c r="AS522" s="48"/>
      <c r="AT522" s="48"/>
      <c r="AU522" s="50">
        <v>0.122</v>
      </c>
      <c r="AV522" s="452" t="s">
        <v>3068</v>
      </c>
      <c r="AW522" s="453"/>
      <c r="AX522" s="453"/>
      <c r="AY522" s="48"/>
      <c r="AZ522" s="48" t="s">
        <v>1825</v>
      </c>
      <c r="BA522" s="48"/>
      <c r="BB522" s="48"/>
      <c r="BC522" s="48"/>
      <c r="BD522" s="48"/>
      <c r="BE522" s="48"/>
      <c r="BF522" s="48"/>
      <c r="BG522" s="48"/>
      <c r="BH522" s="48"/>
      <c r="BI522" s="48"/>
      <c r="BJ522" s="48"/>
      <c r="BK522" s="48"/>
      <c r="BL522" s="48"/>
      <c r="BM522" s="48"/>
      <c r="BN522" s="48"/>
      <c r="BO522" s="48"/>
      <c r="BP522" s="49" t="s">
        <v>959</v>
      </c>
    </row>
    <row r="523" spans="1:68">
      <c r="A523" s="49" t="s">
        <v>1133</v>
      </c>
      <c r="B523" s="48" t="s">
        <v>333</v>
      </c>
      <c r="C523" s="50">
        <v>200</v>
      </c>
      <c r="D523" s="48" t="s">
        <v>315</v>
      </c>
      <c r="E523" s="452" t="s">
        <v>316</v>
      </c>
      <c r="F523" s="453"/>
      <c r="G523" s="48"/>
      <c r="H523" s="50">
        <v>0</v>
      </c>
      <c r="I523" s="50">
        <v>0</v>
      </c>
      <c r="J523" s="48"/>
      <c r="K523" s="50">
        <v>0</v>
      </c>
      <c r="L523" s="50">
        <v>0</v>
      </c>
      <c r="M523" s="48"/>
      <c r="N523" s="50">
        <v>0</v>
      </c>
      <c r="O523" s="48"/>
      <c r="P523" s="50">
        <v>0</v>
      </c>
      <c r="Q523" s="48"/>
      <c r="R523" s="50">
        <v>0</v>
      </c>
      <c r="S523" s="48"/>
      <c r="T523" s="50">
        <v>0</v>
      </c>
      <c r="U523" s="48"/>
      <c r="V523" s="48"/>
      <c r="W523" s="48"/>
      <c r="X523" s="48"/>
      <c r="Y523" s="48"/>
      <c r="Z523" s="48"/>
      <c r="AA523" s="48"/>
      <c r="AB523" s="48"/>
      <c r="AC523" s="48"/>
      <c r="AD523" s="50">
        <v>169662</v>
      </c>
      <c r="AE523" s="50">
        <v>0</v>
      </c>
      <c r="AF523" s="50">
        <v>0</v>
      </c>
      <c r="AG523" s="50">
        <v>4</v>
      </c>
      <c r="AH523" s="48"/>
      <c r="AI523" s="50">
        <v>0</v>
      </c>
      <c r="AJ523" s="50">
        <v>0</v>
      </c>
      <c r="AK523" s="50">
        <v>0</v>
      </c>
      <c r="AL523" s="50">
        <v>0</v>
      </c>
      <c r="AM523" s="50">
        <v>0</v>
      </c>
      <c r="AN523" s="50">
        <v>0</v>
      </c>
      <c r="AO523" s="50">
        <v>0</v>
      </c>
      <c r="AP523" s="48"/>
      <c r="AQ523" s="48"/>
      <c r="AR523" s="48"/>
      <c r="AS523" s="48"/>
      <c r="AT523" s="48"/>
      <c r="AU523" s="50">
        <v>0.14299999999999999</v>
      </c>
      <c r="AV523" s="452" t="s">
        <v>3069</v>
      </c>
      <c r="AW523" s="453"/>
      <c r="AX523" s="453"/>
      <c r="AY523" s="48"/>
      <c r="AZ523" s="48" t="s">
        <v>1825</v>
      </c>
      <c r="BA523" s="48"/>
      <c r="BB523" s="48"/>
      <c r="BC523" s="48"/>
      <c r="BD523" s="48"/>
      <c r="BE523" s="48"/>
      <c r="BF523" s="48"/>
      <c r="BG523" s="48"/>
      <c r="BH523" s="48"/>
      <c r="BI523" s="48"/>
      <c r="BJ523" s="48"/>
      <c r="BK523" s="48"/>
      <c r="BL523" s="48"/>
      <c r="BM523" s="48"/>
      <c r="BN523" s="48"/>
      <c r="BO523" s="48"/>
      <c r="BP523" s="49" t="s">
        <v>1133</v>
      </c>
    </row>
    <row r="524" spans="1:68">
      <c r="A524" s="49" t="s">
        <v>3070</v>
      </c>
      <c r="B524" s="48" t="s">
        <v>333</v>
      </c>
      <c r="C524" s="50">
        <v>200</v>
      </c>
      <c r="D524" s="48" t="s">
        <v>315</v>
      </c>
      <c r="E524" s="452" t="s">
        <v>316</v>
      </c>
      <c r="F524" s="453"/>
      <c r="G524" s="48"/>
      <c r="H524" s="50">
        <v>0</v>
      </c>
      <c r="I524" s="50">
        <v>0</v>
      </c>
      <c r="J524" s="48"/>
      <c r="K524" s="50">
        <v>0</v>
      </c>
      <c r="L524" s="50">
        <v>0</v>
      </c>
      <c r="M524" s="48"/>
      <c r="N524" s="50">
        <v>0</v>
      </c>
      <c r="O524" s="48"/>
      <c r="P524" s="50">
        <v>0</v>
      </c>
      <c r="Q524" s="48"/>
      <c r="R524" s="50">
        <v>0</v>
      </c>
      <c r="S524" s="48"/>
      <c r="T524" s="50">
        <v>0</v>
      </c>
      <c r="U524" s="48"/>
      <c r="V524" s="48"/>
      <c r="W524" s="48"/>
      <c r="X524" s="48"/>
      <c r="Y524" s="48"/>
      <c r="Z524" s="48"/>
      <c r="AA524" s="48"/>
      <c r="AB524" s="48"/>
      <c r="AC524" s="48"/>
      <c r="AD524" s="50">
        <v>11348</v>
      </c>
      <c r="AE524" s="50">
        <v>0</v>
      </c>
      <c r="AF524" s="50">
        <v>0</v>
      </c>
      <c r="AG524" s="50">
        <v>4</v>
      </c>
      <c r="AH524" s="48"/>
      <c r="AI524" s="50">
        <v>0</v>
      </c>
      <c r="AJ524" s="50">
        <v>0</v>
      </c>
      <c r="AK524" s="50">
        <v>0</v>
      </c>
      <c r="AL524" s="50">
        <v>0</v>
      </c>
      <c r="AM524" s="50">
        <v>0</v>
      </c>
      <c r="AN524" s="50">
        <v>0</v>
      </c>
      <c r="AO524" s="50">
        <v>0</v>
      </c>
      <c r="AP524" s="48"/>
      <c r="AQ524" s="48"/>
      <c r="AR524" s="48"/>
      <c r="AS524" s="48"/>
      <c r="AT524" s="48"/>
      <c r="AU524" s="50">
        <v>4.1000000000000002E-2</v>
      </c>
      <c r="AV524" s="452" t="s">
        <v>3071</v>
      </c>
      <c r="AW524" s="453"/>
      <c r="AX524" s="453"/>
      <c r="AY524" s="48"/>
      <c r="AZ524" s="48" t="s">
        <v>1825</v>
      </c>
      <c r="BA524" s="48"/>
      <c r="BB524" s="48"/>
      <c r="BC524" s="48"/>
      <c r="BD524" s="48"/>
      <c r="BE524" s="48"/>
      <c r="BF524" s="48"/>
      <c r="BG524" s="48"/>
      <c r="BH524" s="48"/>
      <c r="BI524" s="48"/>
      <c r="BJ524" s="48"/>
      <c r="BK524" s="48"/>
      <c r="BL524" s="48"/>
      <c r="BM524" s="48"/>
      <c r="BN524" s="48"/>
      <c r="BO524" s="48"/>
      <c r="BP524" s="49" t="s">
        <v>3070</v>
      </c>
    </row>
    <row r="525" spans="1:68">
      <c r="A525" s="49" t="s">
        <v>1029</v>
      </c>
      <c r="B525" s="48" t="s">
        <v>333</v>
      </c>
      <c r="C525" s="50">
        <v>200</v>
      </c>
      <c r="D525" s="48" t="s">
        <v>315</v>
      </c>
      <c r="E525" s="452" t="s">
        <v>316</v>
      </c>
      <c r="F525" s="453"/>
      <c r="G525" s="48"/>
      <c r="H525" s="50">
        <v>0</v>
      </c>
      <c r="I525" s="50">
        <v>0</v>
      </c>
      <c r="J525" s="48"/>
      <c r="K525" s="50">
        <v>0</v>
      </c>
      <c r="L525" s="50">
        <v>0</v>
      </c>
      <c r="M525" s="48"/>
      <c r="N525" s="50">
        <v>0</v>
      </c>
      <c r="O525" s="48"/>
      <c r="P525" s="50">
        <v>0</v>
      </c>
      <c r="Q525" s="48"/>
      <c r="R525" s="50">
        <v>0</v>
      </c>
      <c r="S525" s="48"/>
      <c r="T525" s="50">
        <v>0</v>
      </c>
      <c r="U525" s="48"/>
      <c r="V525" s="48"/>
      <c r="W525" s="48"/>
      <c r="X525" s="48"/>
      <c r="Y525" s="48"/>
      <c r="Z525" s="48"/>
      <c r="AA525" s="48"/>
      <c r="AB525" s="48"/>
      <c r="AC525" s="48"/>
      <c r="AD525" s="50">
        <v>48249</v>
      </c>
      <c r="AE525" s="50">
        <v>0</v>
      </c>
      <c r="AF525" s="50">
        <v>0</v>
      </c>
      <c r="AG525" s="50">
        <v>3</v>
      </c>
      <c r="AH525" s="48"/>
      <c r="AI525" s="50">
        <v>0</v>
      </c>
      <c r="AJ525" s="50">
        <v>0</v>
      </c>
      <c r="AK525" s="50">
        <v>0</v>
      </c>
      <c r="AL525" s="50">
        <v>0</v>
      </c>
      <c r="AM525" s="50">
        <v>0</v>
      </c>
      <c r="AN525" s="50">
        <v>0</v>
      </c>
      <c r="AO525" s="50">
        <v>0</v>
      </c>
      <c r="AP525" s="48"/>
      <c r="AQ525" s="48"/>
      <c r="AR525" s="48"/>
      <c r="AS525" s="48"/>
      <c r="AT525" s="48"/>
      <c r="AU525" s="50">
        <v>4.7E-2</v>
      </c>
      <c r="AV525" s="452" t="s">
        <v>3072</v>
      </c>
      <c r="AW525" s="453"/>
      <c r="AX525" s="453"/>
      <c r="AY525" s="48"/>
      <c r="AZ525" s="48" t="s">
        <v>1825</v>
      </c>
      <c r="BA525" s="48"/>
      <c r="BB525" s="48"/>
      <c r="BC525" s="48"/>
      <c r="BD525" s="48"/>
      <c r="BE525" s="48"/>
      <c r="BF525" s="48"/>
      <c r="BG525" s="48"/>
      <c r="BH525" s="48"/>
      <c r="BI525" s="48"/>
      <c r="BJ525" s="48"/>
      <c r="BK525" s="48"/>
      <c r="BL525" s="48"/>
      <c r="BM525" s="48"/>
      <c r="BN525" s="48"/>
      <c r="BO525" s="48"/>
      <c r="BP525" s="49" t="s">
        <v>1029</v>
      </c>
    </row>
    <row r="526" spans="1:68">
      <c r="A526" s="49" t="s">
        <v>1300</v>
      </c>
      <c r="B526" s="48" t="s">
        <v>333</v>
      </c>
      <c r="C526" s="50">
        <v>200</v>
      </c>
      <c r="D526" s="48" t="s">
        <v>315</v>
      </c>
      <c r="E526" s="452" t="s">
        <v>316</v>
      </c>
      <c r="F526" s="453"/>
      <c r="G526" s="48"/>
      <c r="H526" s="50">
        <v>0</v>
      </c>
      <c r="I526" s="50">
        <v>0</v>
      </c>
      <c r="J526" s="48"/>
      <c r="K526" s="50">
        <v>0</v>
      </c>
      <c r="L526" s="50">
        <v>0</v>
      </c>
      <c r="M526" s="48"/>
      <c r="N526" s="50">
        <v>0</v>
      </c>
      <c r="O526" s="48"/>
      <c r="P526" s="50">
        <v>0</v>
      </c>
      <c r="Q526" s="48"/>
      <c r="R526" s="50">
        <v>0</v>
      </c>
      <c r="S526" s="48"/>
      <c r="T526" s="50">
        <v>0</v>
      </c>
      <c r="U526" s="48"/>
      <c r="V526" s="48"/>
      <c r="W526" s="48"/>
      <c r="X526" s="48"/>
      <c r="Y526" s="48"/>
      <c r="Z526" s="48"/>
      <c r="AA526" s="48"/>
      <c r="AB526" s="48"/>
      <c r="AC526" s="48"/>
      <c r="AD526" s="50">
        <v>245874</v>
      </c>
      <c r="AE526" s="50">
        <v>0</v>
      </c>
      <c r="AF526" s="50">
        <v>0</v>
      </c>
      <c r="AG526" s="50">
        <v>5</v>
      </c>
      <c r="AH526" s="48"/>
      <c r="AI526" s="50">
        <v>0</v>
      </c>
      <c r="AJ526" s="50">
        <v>0</v>
      </c>
      <c r="AK526" s="50">
        <v>0</v>
      </c>
      <c r="AL526" s="50">
        <v>0</v>
      </c>
      <c r="AM526" s="50">
        <v>0</v>
      </c>
      <c r="AN526" s="50">
        <v>0</v>
      </c>
      <c r="AO526" s="50">
        <v>0</v>
      </c>
      <c r="AP526" s="48"/>
      <c r="AQ526" s="48"/>
      <c r="AR526" s="48"/>
      <c r="AS526" s="48"/>
      <c r="AT526" s="48"/>
      <c r="AU526" s="50">
        <v>0.128</v>
      </c>
      <c r="AV526" s="452" t="s">
        <v>3073</v>
      </c>
      <c r="AW526" s="453"/>
      <c r="AX526" s="453"/>
      <c r="AY526" s="48"/>
      <c r="AZ526" s="48" t="s">
        <v>1825</v>
      </c>
      <c r="BA526" s="48"/>
      <c r="BB526" s="48"/>
      <c r="BC526" s="48"/>
      <c r="BD526" s="48"/>
      <c r="BE526" s="48"/>
      <c r="BF526" s="48"/>
      <c r="BG526" s="48"/>
      <c r="BH526" s="48"/>
      <c r="BI526" s="48"/>
      <c r="BJ526" s="48"/>
      <c r="BK526" s="48"/>
      <c r="BL526" s="48"/>
      <c r="BM526" s="48"/>
      <c r="BN526" s="48"/>
      <c r="BO526" s="48"/>
      <c r="BP526" s="49" t="s">
        <v>1300</v>
      </c>
    </row>
    <row r="527" spans="1:68">
      <c r="A527" s="49" t="s">
        <v>523</v>
      </c>
      <c r="B527" s="48" t="s">
        <v>524</v>
      </c>
      <c r="C527" s="50">
        <v>200</v>
      </c>
      <c r="D527" s="48" t="s">
        <v>315</v>
      </c>
      <c r="E527" s="452" t="s">
        <v>316</v>
      </c>
      <c r="F527" s="453"/>
      <c r="G527" s="48"/>
      <c r="H527" s="50">
        <v>0</v>
      </c>
      <c r="I527" s="50">
        <v>0</v>
      </c>
      <c r="J527" s="48"/>
      <c r="K527" s="50">
        <v>0</v>
      </c>
      <c r="L527" s="50">
        <v>0</v>
      </c>
      <c r="M527" s="48"/>
      <c r="N527" s="50">
        <v>0</v>
      </c>
      <c r="O527" s="48"/>
      <c r="P527" s="50">
        <v>0</v>
      </c>
      <c r="Q527" s="48"/>
      <c r="R527" s="50">
        <v>0</v>
      </c>
      <c r="S527" s="48"/>
      <c r="T527" s="50">
        <v>0</v>
      </c>
      <c r="U527" s="48"/>
      <c r="V527" s="48"/>
      <c r="W527" s="48"/>
      <c r="X527" s="48"/>
      <c r="Y527" s="48"/>
      <c r="Z527" s="48"/>
      <c r="AA527" s="48"/>
      <c r="AB527" s="48"/>
      <c r="AC527" s="48"/>
      <c r="AD527" s="50">
        <v>7588024</v>
      </c>
      <c r="AE527" s="50">
        <v>0</v>
      </c>
      <c r="AF527" s="50">
        <v>0</v>
      </c>
      <c r="AG527" s="50">
        <v>2</v>
      </c>
      <c r="AH527" s="48"/>
      <c r="AI527" s="50">
        <v>6</v>
      </c>
      <c r="AJ527" s="50">
        <v>4</v>
      </c>
      <c r="AK527" s="50">
        <v>1.28</v>
      </c>
      <c r="AL527" s="50">
        <v>0</v>
      </c>
      <c r="AM527" s="50">
        <v>0</v>
      </c>
      <c r="AN527" s="50">
        <v>0</v>
      </c>
      <c r="AO527" s="50">
        <v>0</v>
      </c>
      <c r="AP527" s="48"/>
      <c r="AQ527" s="48"/>
      <c r="AR527" s="48"/>
      <c r="AS527" s="48"/>
      <c r="AT527" s="48"/>
      <c r="AU527" s="50">
        <v>0.159</v>
      </c>
      <c r="AV527" s="452" t="s">
        <v>2964</v>
      </c>
      <c r="AW527" s="453"/>
      <c r="AX527" s="453"/>
      <c r="AY527" s="48"/>
      <c r="AZ527" s="48" t="s">
        <v>1825</v>
      </c>
      <c r="BA527" s="48"/>
      <c r="BB527" s="48"/>
      <c r="BC527" s="48"/>
      <c r="BD527" s="48"/>
      <c r="BE527" s="48"/>
      <c r="BF527" s="48"/>
      <c r="BG527" s="48"/>
      <c r="BH527" s="48"/>
      <c r="BI527" s="48"/>
      <c r="BJ527" s="48"/>
      <c r="BK527" s="48"/>
      <c r="BL527" s="48"/>
      <c r="BM527" s="48"/>
      <c r="BN527" s="48"/>
      <c r="BO527" s="48"/>
      <c r="BP527" s="49" t="s">
        <v>523</v>
      </c>
    </row>
    <row r="528" spans="1:68">
      <c r="A528" s="49" t="s">
        <v>712</v>
      </c>
      <c r="B528" s="48" t="s">
        <v>524</v>
      </c>
      <c r="C528" s="50">
        <v>200</v>
      </c>
      <c r="D528" s="48" t="s">
        <v>315</v>
      </c>
      <c r="E528" s="452" t="s">
        <v>316</v>
      </c>
      <c r="F528" s="453"/>
      <c r="G528" s="48"/>
      <c r="H528" s="50">
        <v>0</v>
      </c>
      <c r="I528" s="50">
        <v>0</v>
      </c>
      <c r="J528" s="48"/>
      <c r="K528" s="50">
        <v>0</v>
      </c>
      <c r="L528" s="50">
        <v>0</v>
      </c>
      <c r="M528" s="48"/>
      <c r="N528" s="50">
        <v>0</v>
      </c>
      <c r="O528" s="48"/>
      <c r="P528" s="50">
        <v>0</v>
      </c>
      <c r="Q528" s="48"/>
      <c r="R528" s="50">
        <v>0</v>
      </c>
      <c r="S528" s="48"/>
      <c r="T528" s="50">
        <v>0</v>
      </c>
      <c r="U528" s="48"/>
      <c r="V528" s="48"/>
      <c r="W528" s="48"/>
      <c r="X528" s="48"/>
      <c r="Y528" s="48"/>
      <c r="Z528" s="48"/>
      <c r="AA528" s="48"/>
      <c r="AB528" s="48"/>
      <c r="AC528" s="48"/>
      <c r="AD528" s="50">
        <v>7560508</v>
      </c>
      <c r="AE528" s="50">
        <v>0</v>
      </c>
      <c r="AF528" s="50">
        <v>0</v>
      </c>
      <c r="AG528" s="50">
        <v>2</v>
      </c>
      <c r="AH528" s="48"/>
      <c r="AI528" s="50">
        <v>4</v>
      </c>
      <c r="AJ528" s="50">
        <v>4</v>
      </c>
      <c r="AK528" s="50">
        <v>1.28</v>
      </c>
      <c r="AL528" s="50">
        <v>0</v>
      </c>
      <c r="AM528" s="50">
        <v>0</v>
      </c>
      <c r="AN528" s="50">
        <v>0</v>
      </c>
      <c r="AO528" s="50">
        <v>0</v>
      </c>
      <c r="AP528" s="48"/>
      <c r="AQ528" s="48"/>
      <c r="AR528" s="48"/>
      <c r="AS528" s="48"/>
      <c r="AT528" s="48"/>
      <c r="AU528" s="50">
        <v>0.14099999999999999</v>
      </c>
      <c r="AV528" s="452" t="s">
        <v>2964</v>
      </c>
      <c r="AW528" s="453"/>
      <c r="AX528" s="453"/>
      <c r="AY528" s="48"/>
      <c r="AZ528" s="48" t="s">
        <v>1825</v>
      </c>
      <c r="BA528" s="48"/>
      <c r="BB528" s="48"/>
      <c r="BC528" s="48"/>
      <c r="BD528" s="48"/>
      <c r="BE528" s="48"/>
      <c r="BF528" s="48"/>
      <c r="BG528" s="48"/>
      <c r="BH528" s="48"/>
      <c r="BI528" s="48"/>
      <c r="BJ528" s="48"/>
      <c r="BK528" s="48"/>
      <c r="BL528" s="48"/>
      <c r="BM528" s="48"/>
      <c r="BN528" s="48"/>
      <c r="BO528" s="48"/>
      <c r="BP528" s="49" t="s">
        <v>712</v>
      </c>
    </row>
    <row r="529" spans="1:68">
      <c r="A529" s="49" t="s">
        <v>3074</v>
      </c>
      <c r="B529" s="48" t="s">
        <v>333</v>
      </c>
      <c r="C529" s="50">
        <v>200</v>
      </c>
      <c r="D529" s="48" t="s">
        <v>315</v>
      </c>
      <c r="E529" s="452" t="s">
        <v>316</v>
      </c>
      <c r="F529" s="453"/>
      <c r="G529" s="48"/>
      <c r="H529" s="50">
        <v>0</v>
      </c>
      <c r="I529" s="50">
        <v>0</v>
      </c>
      <c r="J529" s="48"/>
      <c r="K529" s="50">
        <v>0</v>
      </c>
      <c r="L529" s="50">
        <v>0</v>
      </c>
      <c r="M529" s="48"/>
      <c r="N529" s="50">
        <v>0</v>
      </c>
      <c r="O529" s="48"/>
      <c r="P529" s="50">
        <v>0</v>
      </c>
      <c r="Q529" s="48"/>
      <c r="R529" s="50">
        <v>0</v>
      </c>
      <c r="S529" s="48"/>
      <c r="T529" s="50">
        <v>0</v>
      </c>
      <c r="U529" s="48"/>
      <c r="V529" s="48"/>
      <c r="W529" s="48"/>
      <c r="X529" s="48"/>
      <c r="Y529" s="48"/>
      <c r="Z529" s="48"/>
      <c r="AA529" s="48"/>
      <c r="AB529" s="48"/>
      <c r="AC529" s="48"/>
      <c r="AD529" s="50">
        <v>15823</v>
      </c>
      <c r="AE529" s="50">
        <v>0</v>
      </c>
      <c r="AF529" s="50">
        <v>0</v>
      </c>
      <c r="AG529" s="50">
        <v>5</v>
      </c>
      <c r="AH529" s="48"/>
      <c r="AI529" s="50">
        <v>0</v>
      </c>
      <c r="AJ529" s="50">
        <v>0</v>
      </c>
      <c r="AK529" s="50">
        <v>0</v>
      </c>
      <c r="AL529" s="50">
        <v>0</v>
      </c>
      <c r="AM529" s="50">
        <v>0</v>
      </c>
      <c r="AN529" s="50">
        <v>0</v>
      </c>
      <c r="AO529" s="50">
        <v>0</v>
      </c>
      <c r="AP529" s="48"/>
      <c r="AQ529" s="48"/>
      <c r="AR529" s="48"/>
      <c r="AS529" s="48"/>
      <c r="AT529" s="48"/>
      <c r="AU529" s="50">
        <v>0.26</v>
      </c>
      <c r="AV529" s="452" t="s">
        <v>3075</v>
      </c>
      <c r="AW529" s="453"/>
      <c r="AX529" s="453"/>
      <c r="AY529" s="48"/>
      <c r="AZ529" s="48" t="s">
        <v>1825</v>
      </c>
      <c r="BA529" s="48"/>
      <c r="BB529" s="48"/>
      <c r="BC529" s="48"/>
      <c r="BD529" s="48"/>
      <c r="BE529" s="48"/>
      <c r="BF529" s="48"/>
      <c r="BG529" s="48"/>
      <c r="BH529" s="48"/>
      <c r="BI529" s="48"/>
      <c r="BJ529" s="48"/>
      <c r="BK529" s="48"/>
      <c r="BL529" s="48"/>
      <c r="BM529" s="48"/>
      <c r="BN529" s="48"/>
      <c r="BO529" s="48"/>
      <c r="BP529" s="49" t="s">
        <v>3074</v>
      </c>
    </row>
    <row r="530" spans="1:68">
      <c r="A530" s="49" t="s">
        <v>1061</v>
      </c>
      <c r="B530" s="48" t="s">
        <v>333</v>
      </c>
      <c r="C530" s="50">
        <v>200</v>
      </c>
      <c r="D530" s="48" t="s">
        <v>315</v>
      </c>
      <c r="E530" s="452" t="s">
        <v>316</v>
      </c>
      <c r="F530" s="453"/>
      <c r="G530" s="48"/>
      <c r="H530" s="50">
        <v>0</v>
      </c>
      <c r="I530" s="50">
        <v>0</v>
      </c>
      <c r="J530" s="48"/>
      <c r="K530" s="50">
        <v>0</v>
      </c>
      <c r="L530" s="50">
        <v>0</v>
      </c>
      <c r="M530" s="48"/>
      <c r="N530" s="50">
        <v>0</v>
      </c>
      <c r="O530" s="48"/>
      <c r="P530" s="50">
        <v>0</v>
      </c>
      <c r="Q530" s="48"/>
      <c r="R530" s="50">
        <v>0</v>
      </c>
      <c r="S530" s="48"/>
      <c r="T530" s="50">
        <v>0</v>
      </c>
      <c r="U530" s="48"/>
      <c r="V530" s="48"/>
      <c r="W530" s="48"/>
      <c r="X530" s="48"/>
      <c r="Y530" s="48"/>
      <c r="Z530" s="48"/>
      <c r="AA530" s="48"/>
      <c r="AB530" s="48"/>
      <c r="AC530" s="48"/>
      <c r="AD530" s="50">
        <v>108601</v>
      </c>
      <c r="AE530" s="50">
        <v>0</v>
      </c>
      <c r="AF530" s="50">
        <v>0</v>
      </c>
      <c r="AG530" s="50">
        <v>6</v>
      </c>
      <c r="AH530" s="48"/>
      <c r="AI530" s="50">
        <v>0</v>
      </c>
      <c r="AJ530" s="50">
        <v>0</v>
      </c>
      <c r="AK530" s="50">
        <v>0</v>
      </c>
      <c r="AL530" s="50">
        <v>0</v>
      </c>
      <c r="AM530" s="50">
        <v>0</v>
      </c>
      <c r="AN530" s="50">
        <v>0</v>
      </c>
      <c r="AO530" s="50">
        <v>0</v>
      </c>
      <c r="AP530" s="48"/>
      <c r="AQ530" s="48"/>
      <c r="AR530" s="48"/>
      <c r="AS530" s="48"/>
      <c r="AT530" s="48"/>
      <c r="AU530" s="50">
        <v>4.1000000000000002E-2</v>
      </c>
      <c r="AV530" s="452" t="s">
        <v>3076</v>
      </c>
      <c r="AW530" s="453"/>
      <c r="AX530" s="453"/>
      <c r="AY530" s="48"/>
      <c r="AZ530" s="48" t="s">
        <v>1825</v>
      </c>
      <c r="BA530" s="48"/>
      <c r="BB530" s="48"/>
      <c r="BC530" s="48"/>
      <c r="BD530" s="48"/>
      <c r="BE530" s="48"/>
      <c r="BF530" s="48"/>
      <c r="BG530" s="48"/>
      <c r="BH530" s="48"/>
      <c r="BI530" s="48"/>
      <c r="BJ530" s="48"/>
      <c r="BK530" s="48"/>
      <c r="BL530" s="48"/>
      <c r="BM530" s="48"/>
      <c r="BN530" s="48"/>
      <c r="BO530" s="48"/>
      <c r="BP530" s="49" t="s">
        <v>1061</v>
      </c>
    </row>
    <row r="531" spans="1:68">
      <c r="A531" s="49" t="s">
        <v>902</v>
      </c>
      <c r="B531" s="48" t="s">
        <v>333</v>
      </c>
      <c r="C531" s="50">
        <v>200</v>
      </c>
      <c r="D531" s="48" t="s">
        <v>315</v>
      </c>
      <c r="E531" s="452" t="s">
        <v>316</v>
      </c>
      <c r="F531" s="453"/>
      <c r="G531" s="48"/>
      <c r="H531" s="50">
        <v>0</v>
      </c>
      <c r="I531" s="50">
        <v>0</v>
      </c>
      <c r="J531" s="48"/>
      <c r="K531" s="50">
        <v>0</v>
      </c>
      <c r="L531" s="50">
        <v>0</v>
      </c>
      <c r="M531" s="48"/>
      <c r="N531" s="50">
        <v>0</v>
      </c>
      <c r="O531" s="48"/>
      <c r="P531" s="50">
        <v>0</v>
      </c>
      <c r="Q531" s="48"/>
      <c r="R531" s="50">
        <v>0</v>
      </c>
      <c r="S531" s="48"/>
      <c r="T531" s="50">
        <v>0</v>
      </c>
      <c r="U531" s="48"/>
      <c r="V531" s="48"/>
      <c r="W531" s="48"/>
      <c r="X531" s="48"/>
      <c r="Y531" s="48"/>
      <c r="Z531" s="48"/>
      <c r="AA531" s="48"/>
      <c r="AB531" s="48"/>
      <c r="AC531" s="48"/>
      <c r="AD531" s="50">
        <v>76057</v>
      </c>
      <c r="AE531" s="50">
        <v>0</v>
      </c>
      <c r="AF531" s="50">
        <v>0</v>
      </c>
      <c r="AG531" s="50">
        <v>3</v>
      </c>
      <c r="AH531" s="48"/>
      <c r="AI531" s="50">
        <v>0</v>
      </c>
      <c r="AJ531" s="50">
        <v>0</v>
      </c>
      <c r="AK531" s="50">
        <v>0</v>
      </c>
      <c r="AL531" s="50">
        <v>0</v>
      </c>
      <c r="AM531" s="50">
        <v>0</v>
      </c>
      <c r="AN531" s="50">
        <v>0</v>
      </c>
      <c r="AO531" s="50">
        <v>0</v>
      </c>
      <c r="AP531" s="48"/>
      <c r="AQ531" s="48"/>
      <c r="AR531" s="48"/>
      <c r="AS531" s="48"/>
      <c r="AT531" s="48"/>
      <c r="AU531" s="50">
        <v>0.16300000000000001</v>
      </c>
      <c r="AV531" s="452" t="s">
        <v>3077</v>
      </c>
      <c r="AW531" s="453"/>
      <c r="AX531" s="453"/>
      <c r="AY531" s="48"/>
      <c r="AZ531" s="48" t="s">
        <v>1825</v>
      </c>
      <c r="BA531" s="48"/>
      <c r="BB531" s="48"/>
      <c r="BC531" s="48"/>
      <c r="BD531" s="48"/>
      <c r="BE531" s="48"/>
      <c r="BF531" s="48"/>
      <c r="BG531" s="48"/>
      <c r="BH531" s="48"/>
      <c r="BI531" s="48"/>
      <c r="BJ531" s="48"/>
      <c r="BK531" s="48"/>
      <c r="BL531" s="48"/>
      <c r="BM531" s="48"/>
      <c r="BN531" s="48"/>
      <c r="BO531" s="48"/>
      <c r="BP531" s="49" t="s">
        <v>902</v>
      </c>
    </row>
    <row r="532" spans="1:68">
      <c r="A532" s="49" t="s">
        <v>1045</v>
      </c>
      <c r="B532" s="48" t="s">
        <v>318</v>
      </c>
      <c r="C532" s="50">
        <v>200</v>
      </c>
      <c r="D532" s="48" t="s">
        <v>315</v>
      </c>
      <c r="E532" s="452" t="s">
        <v>316</v>
      </c>
      <c r="F532" s="453"/>
      <c r="G532" s="48"/>
      <c r="H532" s="50">
        <v>0</v>
      </c>
      <c r="I532" s="50">
        <v>0</v>
      </c>
      <c r="J532" s="48"/>
      <c r="K532" s="50">
        <v>0</v>
      </c>
      <c r="L532" s="50">
        <v>0</v>
      </c>
      <c r="M532" s="48"/>
      <c r="N532" s="50">
        <v>0</v>
      </c>
      <c r="O532" s="48"/>
      <c r="P532" s="50">
        <v>0</v>
      </c>
      <c r="Q532" s="48"/>
      <c r="R532" s="50">
        <v>0</v>
      </c>
      <c r="S532" s="48"/>
      <c r="T532" s="50">
        <v>0</v>
      </c>
      <c r="U532" s="48"/>
      <c r="V532" s="48"/>
      <c r="W532" s="48"/>
      <c r="X532" s="48"/>
      <c r="Y532" s="48"/>
      <c r="Z532" s="48"/>
      <c r="AA532" s="48"/>
      <c r="AB532" s="48"/>
      <c r="AC532" s="48"/>
      <c r="AD532" s="50">
        <v>1047976</v>
      </c>
      <c r="AE532" s="50">
        <v>0</v>
      </c>
      <c r="AF532" s="50">
        <v>0</v>
      </c>
      <c r="AG532" s="50">
        <v>3</v>
      </c>
      <c r="AH532" s="48"/>
      <c r="AI532" s="50">
        <v>0</v>
      </c>
      <c r="AJ532" s="50">
        <v>0</v>
      </c>
      <c r="AK532" s="50">
        <v>0</v>
      </c>
      <c r="AL532" s="50">
        <v>0</v>
      </c>
      <c r="AM532" s="50">
        <v>0</v>
      </c>
      <c r="AN532" s="50">
        <v>0</v>
      </c>
      <c r="AO532" s="50">
        <v>0</v>
      </c>
      <c r="AP532" s="48"/>
      <c r="AQ532" s="48"/>
      <c r="AR532" s="48"/>
      <c r="AS532" s="48"/>
      <c r="AT532" s="48"/>
      <c r="AU532" s="50">
        <v>0.14199999999999999</v>
      </c>
      <c r="AV532" s="452" t="s">
        <v>3078</v>
      </c>
      <c r="AW532" s="453"/>
      <c r="AX532" s="453"/>
      <c r="AY532" s="48"/>
      <c r="AZ532" s="48" t="s">
        <v>1825</v>
      </c>
      <c r="BA532" s="48"/>
      <c r="BB532" s="48"/>
      <c r="BC532" s="48"/>
      <c r="BD532" s="48"/>
      <c r="BE532" s="48"/>
      <c r="BF532" s="48"/>
      <c r="BG532" s="48"/>
      <c r="BH532" s="48"/>
      <c r="BI532" s="48"/>
      <c r="BJ532" s="48"/>
      <c r="BK532" s="48"/>
      <c r="BL532" s="48"/>
      <c r="BM532" s="48"/>
      <c r="BN532" s="48"/>
      <c r="BO532" s="48"/>
      <c r="BP532" s="49" t="s">
        <v>1045</v>
      </c>
    </row>
    <row r="533" spans="1:68">
      <c r="A533" s="49" t="s">
        <v>3079</v>
      </c>
      <c r="B533" s="48" t="s">
        <v>318</v>
      </c>
      <c r="C533" s="50">
        <v>200</v>
      </c>
      <c r="D533" s="48" t="s">
        <v>315</v>
      </c>
      <c r="E533" s="452" t="s">
        <v>316</v>
      </c>
      <c r="F533" s="453"/>
      <c r="G533" s="48"/>
      <c r="H533" s="50">
        <v>0</v>
      </c>
      <c r="I533" s="50">
        <v>0</v>
      </c>
      <c r="J533" s="48"/>
      <c r="K533" s="50">
        <v>0</v>
      </c>
      <c r="L533" s="50">
        <v>0</v>
      </c>
      <c r="M533" s="48"/>
      <c r="N533" s="50">
        <v>0</v>
      </c>
      <c r="O533" s="48"/>
      <c r="P533" s="50">
        <v>0</v>
      </c>
      <c r="Q533" s="48"/>
      <c r="R533" s="50">
        <v>0</v>
      </c>
      <c r="S533" s="48"/>
      <c r="T533" s="50">
        <v>0</v>
      </c>
      <c r="U533" s="48"/>
      <c r="V533" s="48"/>
      <c r="W533" s="48"/>
      <c r="X533" s="48"/>
      <c r="Y533" s="48"/>
      <c r="Z533" s="48"/>
      <c r="AA533" s="48"/>
      <c r="AB533" s="48"/>
      <c r="AC533" s="48"/>
      <c r="AD533" s="50">
        <v>96591</v>
      </c>
      <c r="AE533" s="50">
        <v>0</v>
      </c>
      <c r="AF533" s="50">
        <v>0</v>
      </c>
      <c r="AG533" s="50">
        <v>4</v>
      </c>
      <c r="AH533" s="48"/>
      <c r="AI533" s="50">
        <v>0</v>
      </c>
      <c r="AJ533" s="50">
        <v>0</v>
      </c>
      <c r="AK533" s="50">
        <v>0</v>
      </c>
      <c r="AL533" s="50">
        <v>0</v>
      </c>
      <c r="AM533" s="50">
        <v>0</v>
      </c>
      <c r="AN533" s="50">
        <v>0</v>
      </c>
      <c r="AO533" s="50">
        <v>0</v>
      </c>
      <c r="AP533" s="48"/>
      <c r="AQ533" s="48"/>
      <c r="AR533" s="48"/>
      <c r="AS533" s="48"/>
      <c r="AT533" s="48"/>
      <c r="AU533" s="50">
        <v>0.13700000000000001</v>
      </c>
      <c r="AV533" s="452" t="s">
        <v>3080</v>
      </c>
      <c r="AW533" s="453"/>
      <c r="AX533" s="453"/>
      <c r="AY533" s="48"/>
      <c r="AZ533" s="48" t="s">
        <v>1825</v>
      </c>
      <c r="BA533" s="48"/>
      <c r="BB533" s="48"/>
      <c r="BC533" s="48"/>
      <c r="BD533" s="48"/>
      <c r="BE533" s="48"/>
      <c r="BF533" s="48"/>
      <c r="BG533" s="48"/>
      <c r="BH533" s="48"/>
      <c r="BI533" s="48"/>
      <c r="BJ533" s="48"/>
      <c r="BK533" s="48"/>
      <c r="BL533" s="48"/>
      <c r="BM533" s="48"/>
      <c r="BN533" s="48"/>
      <c r="BO533" s="48"/>
      <c r="BP533" s="49" t="s">
        <v>3079</v>
      </c>
    </row>
    <row r="534" spans="1:68">
      <c r="A534" s="49" t="s">
        <v>3081</v>
      </c>
      <c r="B534" s="48" t="s">
        <v>333</v>
      </c>
      <c r="C534" s="50">
        <v>200</v>
      </c>
      <c r="D534" s="48" t="s">
        <v>315</v>
      </c>
      <c r="E534" s="452" t="s">
        <v>316</v>
      </c>
      <c r="F534" s="453"/>
      <c r="G534" s="48"/>
      <c r="H534" s="50">
        <v>0</v>
      </c>
      <c r="I534" s="50">
        <v>0</v>
      </c>
      <c r="J534" s="48"/>
      <c r="K534" s="50">
        <v>0</v>
      </c>
      <c r="L534" s="50">
        <v>0</v>
      </c>
      <c r="M534" s="48"/>
      <c r="N534" s="50">
        <v>0</v>
      </c>
      <c r="O534" s="48"/>
      <c r="P534" s="50">
        <v>0</v>
      </c>
      <c r="Q534" s="48"/>
      <c r="R534" s="50">
        <v>0</v>
      </c>
      <c r="S534" s="48"/>
      <c r="T534" s="50">
        <v>0</v>
      </c>
      <c r="U534" s="48"/>
      <c r="V534" s="48"/>
      <c r="W534" s="48"/>
      <c r="X534" s="48"/>
      <c r="Y534" s="48"/>
      <c r="Z534" s="48"/>
      <c r="AA534" s="48"/>
      <c r="AB534" s="48"/>
      <c r="AC534" s="48"/>
      <c r="AD534" s="50">
        <v>20509</v>
      </c>
      <c r="AE534" s="50">
        <v>0</v>
      </c>
      <c r="AF534" s="50">
        <v>0</v>
      </c>
      <c r="AG534" s="50">
        <v>4</v>
      </c>
      <c r="AH534" s="48"/>
      <c r="AI534" s="50">
        <v>0</v>
      </c>
      <c r="AJ534" s="50">
        <v>0</v>
      </c>
      <c r="AK534" s="50">
        <v>0</v>
      </c>
      <c r="AL534" s="50">
        <v>0</v>
      </c>
      <c r="AM534" s="50">
        <v>0</v>
      </c>
      <c r="AN534" s="50">
        <v>0</v>
      </c>
      <c r="AO534" s="50">
        <v>0</v>
      </c>
      <c r="AP534" s="48"/>
      <c r="AQ534" s="48"/>
      <c r="AR534" s="48"/>
      <c r="AS534" s="48"/>
      <c r="AT534" s="48"/>
      <c r="AU534" s="50">
        <v>0.27</v>
      </c>
      <c r="AV534" s="452" t="s">
        <v>3082</v>
      </c>
      <c r="AW534" s="453"/>
      <c r="AX534" s="453"/>
      <c r="AY534" s="48"/>
      <c r="AZ534" s="48" t="s">
        <v>1825</v>
      </c>
      <c r="BA534" s="48"/>
      <c r="BB534" s="48"/>
      <c r="BC534" s="48"/>
      <c r="BD534" s="48"/>
      <c r="BE534" s="48"/>
      <c r="BF534" s="48"/>
      <c r="BG534" s="48"/>
      <c r="BH534" s="48"/>
      <c r="BI534" s="48"/>
      <c r="BJ534" s="48"/>
      <c r="BK534" s="48"/>
      <c r="BL534" s="48"/>
      <c r="BM534" s="48"/>
      <c r="BN534" s="48"/>
      <c r="BO534" s="48"/>
      <c r="BP534" s="49" t="s">
        <v>3081</v>
      </c>
    </row>
    <row r="535" spans="1:68">
      <c r="A535" s="49" t="s">
        <v>896</v>
      </c>
      <c r="B535" s="48" t="s">
        <v>333</v>
      </c>
      <c r="C535" s="50">
        <v>200</v>
      </c>
      <c r="D535" s="48" t="s">
        <v>315</v>
      </c>
      <c r="E535" s="452" t="s">
        <v>316</v>
      </c>
      <c r="F535" s="453"/>
      <c r="G535" s="48"/>
      <c r="H535" s="50">
        <v>0</v>
      </c>
      <c r="I535" s="50">
        <v>0</v>
      </c>
      <c r="J535" s="48"/>
      <c r="K535" s="50">
        <v>0</v>
      </c>
      <c r="L535" s="50">
        <v>0</v>
      </c>
      <c r="M535" s="48"/>
      <c r="N535" s="50">
        <v>0</v>
      </c>
      <c r="O535" s="48"/>
      <c r="P535" s="50">
        <v>0</v>
      </c>
      <c r="Q535" s="48"/>
      <c r="R535" s="50">
        <v>0</v>
      </c>
      <c r="S535" s="48"/>
      <c r="T535" s="50">
        <v>0</v>
      </c>
      <c r="U535" s="48"/>
      <c r="V535" s="48"/>
      <c r="W535" s="48"/>
      <c r="X535" s="48"/>
      <c r="Y535" s="48"/>
      <c r="Z535" s="48"/>
      <c r="AA535" s="48"/>
      <c r="AB535" s="48"/>
      <c r="AC535" s="48"/>
      <c r="AD535" s="50">
        <v>87219</v>
      </c>
      <c r="AE535" s="50">
        <v>0</v>
      </c>
      <c r="AF535" s="50">
        <v>0</v>
      </c>
      <c r="AG535" s="50">
        <v>3</v>
      </c>
      <c r="AH535" s="48"/>
      <c r="AI535" s="50">
        <v>0</v>
      </c>
      <c r="AJ535" s="50">
        <v>0</v>
      </c>
      <c r="AK535" s="50">
        <v>0</v>
      </c>
      <c r="AL535" s="50">
        <v>0</v>
      </c>
      <c r="AM535" s="50">
        <v>0</v>
      </c>
      <c r="AN535" s="50">
        <v>0</v>
      </c>
      <c r="AO535" s="50">
        <v>0</v>
      </c>
      <c r="AP535" s="48"/>
      <c r="AQ535" s="48"/>
      <c r="AR535" s="48"/>
      <c r="AS535" s="48"/>
      <c r="AT535" s="48"/>
      <c r="AU535" s="50">
        <v>0.154</v>
      </c>
      <c r="AV535" s="452" t="s">
        <v>3049</v>
      </c>
      <c r="AW535" s="453"/>
      <c r="AX535" s="453"/>
      <c r="AY535" s="48"/>
      <c r="AZ535" s="48" t="s">
        <v>1825</v>
      </c>
      <c r="BA535" s="48"/>
      <c r="BB535" s="48"/>
      <c r="BC535" s="48"/>
      <c r="BD535" s="48"/>
      <c r="BE535" s="48"/>
      <c r="BF535" s="48"/>
      <c r="BG535" s="48"/>
      <c r="BH535" s="48"/>
      <c r="BI535" s="48"/>
      <c r="BJ535" s="48"/>
      <c r="BK535" s="48"/>
      <c r="BL535" s="48"/>
      <c r="BM535" s="48"/>
      <c r="BN535" s="48"/>
      <c r="BO535" s="48"/>
      <c r="BP535" s="49" t="s">
        <v>896</v>
      </c>
    </row>
    <row r="536" spans="1:68">
      <c r="A536" s="49" t="s">
        <v>1666</v>
      </c>
      <c r="B536" s="48" t="s">
        <v>333</v>
      </c>
      <c r="C536" s="50">
        <v>200</v>
      </c>
      <c r="D536" s="48" t="s">
        <v>315</v>
      </c>
      <c r="E536" s="452" t="s">
        <v>316</v>
      </c>
      <c r="F536" s="453"/>
      <c r="G536" s="48"/>
      <c r="H536" s="50">
        <v>0</v>
      </c>
      <c r="I536" s="50">
        <v>0</v>
      </c>
      <c r="J536" s="48"/>
      <c r="K536" s="50">
        <v>0</v>
      </c>
      <c r="L536" s="50">
        <v>0</v>
      </c>
      <c r="M536" s="48"/>
      <c r="N536" s="50">
        <v>0</v>
      </c>
      <c r="O536" s="48"/>
      <c r="P536" s="50">
        <v>0</v>
      </c>
      <c r="Q536" s="48"/>
      <c r="R536" s="50">
        <v>0</v>
      </c>
      <c r="S536" s="48"/>
      <c r="T536" s="50">
        <v>0</v>
      </c>
      <c r="U536" s="48"/>
      <c r="V536" s="48"/>
      <c r="W536" s="48"/>
      <c r="X536" s="48"/>
      <c r="Y536" s="48"/>
      <c r="Z536" s="48"/>
      <c r="AA536" s="48"/>
      <c r="AB536" s="48"/>
      <c r="AC536" s="48"/>
      <c r="AD536" s="50">
        <v>50446</v>
      </c>
      <c r="AE536" s="50">
        <v>0</v>
      </c>
      <c r="AF536" s="50">
        <v>0</v>
      </c>
      <c r="AG536" s="50">
        <v>5</v>
      </c>
      <c r="AH536" s="48"/>
      <c r="AI536" s="50">
        <v>0</v>
      </c>
      <c r="AJ536" s="50">
        <v>0</v>
      </c>
      <c r="AK536" s="50">
        <v>0</v>
      </c>
      <c r="AL536" s="50">
        <v>0</v>
      </c>
      <c r="AM536" s="50">
        <v>0</v>
      </c>
      <c r="AN536" s="50">
        <v>0</v>
      </c>
      <c r="AO536" s="50">
        <v>0</v>
      </c>
      <c r="AP536" s="48"/>
      <c r="AQ536" s="48"/>
      <c r="AR536" s="48"/>
      <c r="AS536" s="48"/>
      <c r="AT536" s="48"/>
      <c r="AU536" s="50">
        <v>0.13300000000000001</v>
      </c>
      <c r="AV536" s="452" t="s">
        <v>3083</v>
      </c>
      <c r="AW536" s="453"/>
      <c r="AX536" s="453"/>
      <c r="AY536" s="48"/>
      <c r="AZ536" s="48" t="s">
        <v>1825</v>
      </c>
      <c r="BA536" s="48"/>
      <c r="BB536" s="48"/>
      <c r="BC536" s="48"/>
      <c r="BD536" s="48"/>
      <c r="BE536" s="48"/>
      <c r="BF536" s="48"/>
      <c r="BG536" s="48"/>
      <c r="BH536" s="48"/>
      <c r="BI536" s="48"/>
      <c r="BJ536" s="48"/>
      <c r="BK536" s="48"/>
      <c r="BL536" s="48"/>
      <c r="BM536" s="48"/>
      <c r="BN536" s="48"/>
      <c r="BO536" s="48"/>
      <c r="BP536" s="49" t="s">
        <v>1666</v>
      </c>
    </row>
    <row r="537" spans="1:68">
      <c r="A537" s="49" t="s">
        <v>3084</v>
      </c>
      <c r="B537" s="48" t="s">
        <v>318</v>
      </c>
      <c r="C537" s="50">
        <v>200</v>
      </c>
      <c r="D537" s="48" t="s">
        <v>315</v>
      </c>
      <c r="E537" s="452" t="s">
        <v>316</v>
      </c>
      <c r="F537" s="453"/>
      <c r="G537" s="48"/>
      <c r="H537" s="50">
        <v>0</v>
      </c>
      <c r="I537" s="50">
        <v>0</v>
      </c>
      <c r="J537" s="48"/>
      <c r="K537" s="50">
        <v>0</v>
      </c>
      <c r="L537" s="50">
        <v>0</v>
      </c>
      <c r="M537" s="48"/>
      <c r="N537" s="50">
        <v>0</v>
      </c>
      <c r="O537" s="48"/>
      <c r="P537" s="50">
        <v>0</v>
      </c>
      <c r="Q537" s="48"/>
      <c r="R537" s="50">
        <v>0</v>
      </c>
      <c r="S537" s="48"/>
      <c r="T537" s="50">
        <v>0</v>
      </c>
      <c r="U537" s="48"/>
      <c r="V537" s="48"/>
      <c r="W537" s="48"/>
      <c r="X537" s="48"/>
      <c r="Y537" s="48"/>
      <c r="Z537" s="48"/>
      <c r="AA537" s="48"/>
      <c r="AB537" s="48"/>
      <c r="AC537" s="48"/>
      <c r="AD537" s="50">
        <v>16264</v>
      </c>
      <c r="AE537" s="50">
        <v>0</v>
      </c>
      <c r="AF537" s="50">
        <v>0</v>
      </c>
      <c r="AG537" s="50">
        <v>1</v>
      </c>
      <c r="AH537" s="48"/>
      <c r="AI537" s="50">
        <v>0</v>
      </c>
      <c r="AJ537" s="50">
        <v>0</v>
      </c>
      <c r="AK537" s="50">
        <v>0</v>
      </c>
      <c r="AL537" s="50">
        <v>0</v>
      </c>
      <c r="AM537" s="50">
        <v>0</v>
      </c>
      <c r="AN537" s="50">
        <v>0</v>
      </c>
      <c r="AO537" s="50">
        <v>0</v>
      </c>
      <c r="AP537" s="48"/>
      <c r="AQ537" s="48"/>
      <c r="AR537" s="48"/>
      <c r="AS537" s="48"/>
      <c r="AT537" s="48"/>
      <c r="AU537" s="50">
        <v>0.15</v>
      </c>
      <c r="AV537" s="452" t="s">
        <v>3085</v>
      </c>
      <c r="AW537" s="453"/>
      <c r="AX537" s="453"/>
      <c r="AY537" s="48"/>
      <c r="AZ537" s="48" t="s">
        <v>1825</v>
      </c>
      <c r="BA537" s="48"/>
      <c r="BB537" s="48"/>
      <c r="BC537" s="48"/>
      <c r="BD537" s="48"/>
      <c r="BE537" s="48"/>
      <c r="BF537" s="48"/>
      <c r="BG537" s="48"/>
      <c r="BH537" s="48"/>
      <c r="BI537" s="48"/>
      <c r="BJ537" s="48"/>
      <c r="BK537" s="48"/>
      <c r="BL537" s="48"/>
      <c r="BM537" s="48"/>
      <c r="BN537" s="48"/>
      <c r="BO537" s="48"/>
      <c r="BP537" s="49" t="s">
        <v>3084</v>
      </c>
    </row>
    <row r="538" spans="1:68">
      <c r="A538" s="49" t="s">
        <v>687</v>
      </c>
      <c r="B538" s="48" t="s">
        <v>318</v>
      </c>
      <c r="C538" s="50">
        <v>200</v>
      </c>
      <c r="D538" s="48" t="s">
        <v>315</v>
      </c>
      <c r="E538" s="452" t="s">
        <v>316</v>
      </c>
      <c r="F538" s="453"/>
      <c r="G538" s="48"/>
      <c r="H538" s="50">
        <v>0</v>
      </c>
      <c r="I538" s="50">
        <v>0</v>
      </c>
      <c r="J538" s="48"/>
      <c r="K538" s="50">
        <v>0</v>
      </c>
      <c r="L538" s="50">
        <v>0</v>
      </c>
      <c r="M538" s="48"/>
      <c r="N538" s="50">
        <v>0</v>
      </c>
      <c r="O538" s="48"/>
      <c r="P538" s="50">
        <v>0</v>
      </c>
      <c r="Q538" s="48"/>
      <c r="R538" s="50">
        <v>0</v>
      </c>
      <c r="S538" s="48"/>
      <c r="T538" s="50">
        <v>0</v>
      </c>
      <c r="U538" s="48"/>
      <c r="V538" s="48"/>
      <c r="W538" s="48"/>
      <c r="X538" s="48"/>
      <c r="Y538" s="48"/>
      <c r="Z538" s="48"/>
      <c r="AA538" s="48"/>
      <c r="AB538" s="48"/>
      <c r="AC538" s="48"/>
      <c r="AD538" s="50">
        <v>73175</v>
      </c>
      <c r="AE538" s="50">
        <v>0</v>
      </c>
      <c r="AF538" s="50">
        <v>0</v>
      </c>
      <c r="AG538" s="50">
        <v>2</v>
      </c>
      <c r="AH538" s="48"/>
      <c r="AI538" s="50">
        <v>0</v>
      </c>
      <c r="AJ538" s="50">
        <v>0</v>
      </c>
      <c r="AK538" s="50">
        <v>0</v>
      </c>
      <c r="AL538" s="50">
        <v>0</v>
      </c>
      <c r="AM538" s="50">
        <v>0</v>
      </c>
      <c r="AN538" s="50">
        <v>0</v>
      </c>
      <c r="AO538" s="50">
        <v>0</v>
      </c>
      <c r="AP538" s="48"/>
      <c r="AQ538" s="48"/>
      <c r="AR538" s="48"/>
      <c r="AS538" s="48"/>
      <c r="AT538" s="48"/>
      <c r="AU538" s="50">
        <v>0.14699999999999999</v>
      </c>
      <c r="AV538" s="452" t="s">
        <v>3086</v>
      </c>
      <c r="AW538" s="453"/>
      <c r="AX538" s="453"/>
      <c r="AY538" s="48"/>
      <c r="AZ538" s="48" t="s">
        <v>1825</v>
      </c>
      <c r="BA538" s="48"/>
      <c r="BB538" s="48"/>
      <c r="BC538" s="48"/>
      <c r="BD538" s="48"/>
      <c r="BE538" s="48"/>
      <c r="BF538" s="48"/>
      <c r="BG538" s="48"/>
      <c r="BH538" s="48"/>
      <c r="BI538" s="48"/>
      <c r="BJ538" s="48"/>
      <c r="BK538" s="48"/>
      <c r="BL538" s="48"/>
      <c r="BM538" s="48"/>
      <c r="BN538" s="48"/>
      <c r="BO538" s="48"/>
      <c r="BP538" s="49" t="s">
        <v>687</v>
      </c>
    </row>
    <row r="539" spans="1:68">
      <c r="A539" s="49" t="s">
        <v>3087</v>
      </c>
      <c r="B539" s="48" t="s">
        <v>318</v>
      </c>
      <c r="C539" s="50">
        <v>200</v>
      </c>
      <c r="D539" s="48" t="s">
        <v>315</v>
      </c>
      <c r="E539" s="452" t="s">
        <v>316</v>
      </c>
      <c r="F539" s="453"/>
      <c r="G539" s="48"/>
      <c r="H539" s="50">
        <v>0</v>
      </c>
      <c r="I539" s="50">
        <v>0</v>
      </c>
      <c r="J539" s="48"/>
      <c r="K539" s="50">
        <v>0</v>
      </c>
      <c r="L539" s="50">
        <v>0</v>
      </c>
      <c r="M539" s="48"/>
      <c r="N539" s="50">
        <v>0</v>
      </c>
      <c r="O539" s="48"/>
      <c r="P539" s="50">
        <v>0</v>
      </c>
      <c r="Q539" s="48"/>
      <c r="R539" s="50">
        <v>0</v>
      </c>
      <c r="S539" s="48"/>
      <c r="T539" s="50">
        <v>0</v>
      </c>
      <c r="U539" s="48"/>
      <c r="V539" s="48"/>
      <c r="W539" s="48"/>
      <c r="X539" s="48"/>
      <c r="Y539" s="48"/>
      <c r="Z539" s="48"/>
      <c r="AA539" s="48"/>
      <c r="AB539" s="48"/>
      <c r="AC539" s="48"/>
      <c r="AD539" s="50">
        <v>274842</v>
      </c>
      <c r="AE539" s="50">
        <v>0</v>
      </c>
      <c r="AF539" s="50">
        <v>0</v>
      </c>
      <c r="AG539" s="50">
        <v>2</v>
      </c>
      <c r="AH539" s="48"/>
      <c r="AI539" s="50">
        <v>2</v>
      </c>
      <c r="AJ539" s="50">
        <v>2</v>
      </c>
      <c r="AK539" s="50">
        <v>0.64</v>
      </c>
      <c r="AL539" s="50">
        <v>0</v>
      </c>
      <c r="AM539" s="50">
        <v>0</v>
      </c>
      <c r="AN539" s="50">
        <v>0</v>
      </c>
      <c r="AO539" s="50">
        <v>0</v>
      </c>
      <c r="AP539" s="48"/>
      <c r="AQ539" s="48"/>
      <c r="AR539" s="48"/>
      <c r="AS539" s="48"/>
      <c r="AT539" s="48"/>
      <c r="AU539" s="50">
        <v>0.158</v>
      </c>
      <c r="AV539" s="452" t="s">
        <v>3088</v>
      </c>
      <c r="AW539" s="453"/>
      <c r="AX539" s="453"/>
      <c r="AY539" s="48"/>
      <c r="AZ539" s="48" t="s">
        <v>1825</v>
      </c>
      <c r="BA539" s="48"/>
      <c r="BB539" s="48"/>
      <c r="BC539" s="48"/>
      <c r="BD539" s="48"/>
      <c r="BE539" s="48"/>
      <c r="BF539" s="48"/>
      <c r="BG539" s="48"/>
      <c r="BH539" s="48"/>
      <c r="BI539" s="48"/>
      <c r="BJ539" s="48"/>
      <c r="BK539" s="48"/>
      <c r="BL539" s="48"/>
      <c r="BM539" s="48"/>
      <c r="BN539" s="48"/>
      <c r="BO539" s="48"/>
      <c r="BP539" s="49" t="s">
        <v>3087</v>
      </c>
    </row>
    <row r="540" spans="1:68">
      <c r="A540" s="49" t="s">
        <v>3089</v>
      </c>
      <c r="B540" s="48" t="s">
        <v>333</v>
      </c>
      <c r="C540" s="50">
        <v>200</v>
      </c>
      <c r="D540" s="48" t="s">
        <v>315</v>
      </c>
      <c r="E540" s="452" t="s">
        <v>316</v>
      </c>
      <c r="F540" s="453"/>
      <c r="G540" s="48"/>
      <c r="H540" s="50">
        <v>0</v>
      </c>
      <c r="I540" s="50">
        <v>0</v>
      </c>
      <c r="J540" s="48"/>
      <c r="K540" s="50">
        <v>0</v>
      </c>
      <c r="L540" s="50">
        <v>0</v>
      </c>
      <c r="M540" s="48"/>
      <c r="N540" s="50">
        <v>0</v>
      </c>
      <c r="O540" s="48"/>
      <c r="P540" s="50">
        <v>0</v>
      </c>
      <c r="Q540" s="48"/>
      <c r="R540" s="50">
        <v>0</v>
      </c>
      <c r="S540" s="48"/>
      <c r="T540" s="50">
        <v>0</v>
      </c>
      <c r="U540" s="48"/>
      <c r="V540" s="48"/>
      <c r="W540" s="48"/>
      <c r="X540" s="48"/>
      <c r="Y540" s="48"/>
      <c r="Z540" s="48"/>
      <c r="AA540" s="48"/>
      <c r="AB540" s="48"/>
      <c r="AC540" s="48"/>
      <c r="AD540" s="50">
        <v>8767</v>
      </c>
      <c r="AE540" s="50">
        <v>0</v>
      </c>
      <c r="AF540" s="50">
        <v>0</v>
      </c>
      <c r="AG540" s="50">
        <v>4</v>
      </c>
      <c r="AH540" s="48"/>
      <c r="AI540" s="50">
        <v>0</v>
      </c>
      <c r="AJ540" s="50">
        <v>0</v>
      </c>
      <c r="AK540" s="50">
        <v>0</v>
      </c>
      <c r="AL540" s="50">
        <v>0</v>
      </c>
      <c r="AM540" s="50">
        <v>0</v>
      </c>
      <c r="AN540" s="50">
        <v>0</v>
      </c>
      <c r="AO540" s="50">
        <v>0</v>
      </c>
      <c r="AP540" s="48"/>
      <c r="AQ540" s="48"/>
      <c r="AR540" s="48"/>
      <c r="AS540" s="48"/>
      <c r="AT540" s="48"/>
      <c r="AU540" s="50">
        <v>0.15</v>
      </c>
      <c r="AV540" s="452" t="s">
        <v>3090</v>
      </c>
      <c r="AW540" s="453"/>
      <c r="AX540" s="453"/>
      <c r="AY540" s="48"/>
      <c r="AZ540" s="48" t="s">
        <v>1825</v>
      </c>
      <c r="BA540" s="48"/>
      <c r="BB540" s="48"/>
      <c r="BC540" s="48"/>
      <c r="BD540" s="48"/>
      <c r="BE540" s="48"/>
      <c r="BF540" s="48"/>
      <c r="BG540" s="48"/>
      <c r="BH540" s="48"/>
      <c r="BI540" s="48"/>
      <c r="BJ540" s="48"/>
      <c r="BK540" s="48"/>
      <c r="BL540" s="48"/>
      <c r="BM540" s="48"/>
      <c r="BN540" s="48"/>
      <c r="BO540" s="48"/>
      <c r="BP540" s="49" t="s">
        <v>3089</v>
      </c>
    </row>
    <row r="541" spans="1:68">
      <c r="A541" s="49" t="s">
        <v>984</v>
      </c>
      <c r="B541" s="48" t="s">
        <v>333</v>
      </c>
      <c r="C541" s="50">
        <v>200</v>
      </c>
      <c r="D541" s="48" t="s">
        <v>315</v>
      </c>
      <c r="E541" s="452" t="s">
        <v>316</v>
      </c>
      <c r="F541" s="453"/>
      <c r="G541" s="48"/>
      <c r="H541" s="50">
        <v>0</v>
      </c>
      <c r="I541" s="50">
        <v>0</v>
      </c>
      <c r="J541" s="48"/>
      <c r="K541" s="50">
        <v>0</v>
      </c>
      <c r="L541" s="50">
        <v>0</v>
      </c>
      <c r="M541" s="48"/>
      <c r="N541" s="50">
        <v>0</v>
      </c>
      <c r="O541" s="48"/>
      <c r="P541" s="50">
        <v>0</v>
      </c>
      <c r="Q541" s="48"/>
      <c r="R541" s="50">
        <v>0</v>
      </c>
      <c r="S541" s="48"/>
      <c r="T541" s="50">
        <v>0</v>
      </c>
      <c r="U541" s="48"/>
      <c r="V541" s="48"/>
      <c r="W541" s="48"/>
      <c r="X541" s="48"/>
      <c r="Y541" s="48"/>
      <c r="Z541" s="48"/>
      <c r="AA541" s="48"/>
      <c r="AB541" s="48"/>
      <c r="AC541" s="48"/>
      <c r="AD541" s="50">
        <v>33393</v>
      </c>
      <c r="AE541" s="50">
        <v>0</v>
      </c>
      <c r="AF541" s="50">
        <v>0</v>
      </c>
      <c r="AG541" s="50">
        <v>3</v>
      </c>
      <c r="AH541" s="48"/>
      <c r="AI541" s="50">
        <v>0</v>
      </c>
      <c r="AJ541" s="50">
        <v>0</v>
      </c>
      <c r="AK541" s="50">
        <v>0</v>
      </c>
      <c r="AL541" s="50">
        <v>0</v>
      </c>
      <c r="AM541" s="50">
        <v>0</v>
      </c>
      <c r="AN541" s="50">
        <v>0</v>
      </c>
      <c r="AO541" s="50">
        <v>0</v>
      </c>
      <c r="AP541" s="48"/>
      <c r="AQ541" s="48"/>
      <c r="AR541" s="48"/>
      <c r="AS541" s="48"/>
      <c r="AT541" s="48"/>
      <c r="AU541" s="50">
        <v>4.1000000000000002E-2</v>
      </c>
      <c r="AV541" s="452" t="s">
        <v>3090</v>
      </c>
      <c r="AW541" s="453"/>
      <c r="AX541" s="453"/>
      <c r="AY541" s="48"/>
      <c r="AZ541" s="48" t="s">
        <v>1825</v>
      </c>
      <c r="BA541" s="48"/>
      <c r="BB541" s="48"/>
      <c r="BC541" s="48"/>
      <c r="BD541" s="48"/>
      <c r="BE541" s="48"/>
      <c r="BF541" s="48"/>
      <c r="BG541" s="48"/>
      <c r="BH541" s="48"/>
      <c r="BI541" s="48"/>
      <c r="BJ541" s="48"/>
      <c r="BK541" s="48"/>
      <c r="BL541" s="48"/>
      <c r="BM541" s="48"/>
      <c r="BN541" s="48"/>
      <c r="BO541" s="48"/>
      <c r="BP541" s="49" t="s">
        <v>984</v>
      </c>
    </row>
    <row r="542" spans="1:68">
      <c r="A542" s="49" t="s">
        <v>526</v>
      </c>
      <c r="B542" s="48" t="s">
        <v>333</v>
      </c>
      <c r="C542" s="50">
        <v>200</v>
      </c>
      <c r="D542" s="48" t="s">
        <v>315</v>
      </c>
      <c r="E542" s="452" t="s">
        <v>316</v>
      </c>
      <c r="F542" s="453"/>
      <c r="G542" s="48"/>
      <c r="H542" s="50">
        <v>0</v>
      </c>
      <c r="I542" s="50">
        <v>0</v>
      </c>
      <c r="J542" s="48"/>
      <c r="K542" s="50">
        <v>0</v>
      </c>
      <c r="L542" s="50">
        <v>0</v>
      </c>
      <c r="M542" s="48"/>
      <c r="N542" s="50">
        <v>0</v>
      </c>
      <c r="O542" s="48"/>
      <c r="P542" s="50">
        <v>0</v>
      </c>
      <c r="Q542" s="48"/>
      <c r="R542" s="50">
        <v>0</v>
      </c>
      <c r="S542" s="48"/>
      <c r="T542" s="50">
        <v>0</v>
      </c>
      <c r="U542" s="48"/>
      <c r="V542" s="48"/>
      <c r="W542" s="48"/>
      <c r="X542" s="48"/>
      <c r="Y542" s="48"/>
      <c r="Z542" s="48"/>
      <c r="AA542" s="48"/>
      <c r="AB542" s="48"/>
      <c r="AC542" s="48"/>
      <c r="AD542" s="50">
        <v>144067</v>
      </c>
      <c r="AE542" s="50">
        <v>0</v>
      </c>
      <c r="AF542" s="50">
        <v>0</v>
      </c>
      <c r="AG542" s="50">
        <v>2</v>
      </c>
      <c r="AH542" s="48"/>
      <c r="AI542" s="50">
        <v>0</v>
      </c>
      <c r="AJ542" s="50">
        <v>0</v>
      </c>
      <c r="AK542" s="50">
        <v>0</v>
      </c>
      <c r="AL542" s="50">
        <v>0</v>
      </c>
      <c r="AM542" s="50">
        <v>0</v>
      </c>
      <c r="AN542" s="50">
        <v>0</v>
      </c>
      <c r="AO542" s="50">
        <v>0</v>
      </c>
      <c r="AP542" s="48"/>
      <c r="AQ542" s="48"/>
      <c r="AR542" s="48"/>
      <c r="AS542" s="48"/>
      <c r="AT542" s="48"/>
      <c r="AU542" s="50">
        <v>0.153</v>
      </c>
      <c r="AV542" s="452" t="s">
        <v>3091</v>
      </c>
      <c r="AW542" s="453"/>
      <c r="AX542" s="453"/>
      <c r="AY542" s="453"/>
      <c r="AZ542" s="48" t="s">
        <v>1825</v>
      </c>
      <c r="BA542" s="48"/>
      <c r="BB542" s="48"/>
      <c r="BC542" s="48"/>
      <c r="BD542" s="48"/>
      <c r="BE542" s="48"/>
      <c r="BF542" s="48"/>
      <c r="BG542" s="48"/>
      <c r="BH542" s="48"/>
      <c r="BI542" s="48"/>
      <c r="BJ542" s="48"/>
      <c r="BK542" s="48"/>
      <c r="BL542" s="48"/>
      <c r="BM542" s="48"/>
      <c r="BN542" s="48"/>
      <c r="BO542" s="48"/>
      <c r="BP542" s="49" t="s">
        <v>526</v>
      </c>
    </row>
    <row r="543" spans="1:68">
      <c r="A543" s="49" t="s">
        <v>736</v>
      </c>
      <c r="B543" s="48" t="s">
        <v>318</v>
      </c>
      <c r="C543" s="50">
        <v>200</v>
      </c>
      <c r="D543" s="48" t="s">
        <v>315</v>
      </c>
      <c r="E543" s="452" t="s">
        <v>316</v>
      </c>
      <c r="F543" s="453"/>
      <c r="G543" s="48"/>
      <c r="H543" s="50">
        <v>0</v>
      </c>
      <c r="I543" s="50">
        <v>0</v>
      </c>
      <c r="J543" s="48"/>
      <c r="K543" s="50">
        <v>0</v>
      </c>
      <c r="L543" s="50">
        <v>0</v>
      </c>
      <c r="M543" s="48"/>
      <c r="N543" s="50">
        <v>0</v>
      </c>
      <c r="O543" s="48"/>
      <c r="P543" s="50">
        <v>0</v>
      </c>
      <c r="Q543" s="48"/>
      <c r="R543" s="50">
        <v>0</v>
      </c>
      <c r="S543" s="48"/>
      <c r="T543" s="50">
        <v>0</v>
      </c>
      <c r="U543" s="48"/>
      <c r="V543" s="48"/>
      <c r="W543" s="48"/>
      <c r="X543" s="48"/>
      <c r="Y543" s="48"/>
      <c r="Z543" s="48"/>
      <c r="AA543" s="48"/>
      <c r="AB543" s="48"/>
      <c r="AC543" s="48"/>
      <c r="AD543" s="50">
        <v>33798</v>
      </c>
      <c r="AE543" s="50">
        <v>0</v>
      </c>
      <c r="AF543" s="50">
        <v>0</v>
      </c>
      <c r="AG543" s="50">
        <v>2</v>
      </c>
      <c r="AH543" s="48"/>
      <c r="AI543" s="50">
        <v>0</v>
      </c>
      <c r="AJ543" s="50">
        <v>0</v>
      </c>
      <c r="AK543" s="50">
        <v>0</v>
      </c>
      <c r="AL543" s="50">
        <v>0</v>
      </c>
      <c r="AM543" s="50">
        <v>0</v>
      </c>
      <c r="AN543" s="50">
        <v>0</v>
      </c>
      <c r="AO543" s="50">
        <v>0</v>
      </c>
      <c r="AP543" s="48"/>
      <c r="AQ543" s="48"/>
      <c r="AR543" s="48"/>
      <c r="AS543" s="48"/>
      <c r="AT543" s="48"/>
      <c r="AU543" s="50">
        <v>0.13200000000000001</v>
      </c>
      <c r="AV543" s="452" t="s">
        <v>3092</v>
      </c>
      <c r="AW543" s="453"/>
      <c r="AX543" s="453"/>
      <c r="AY543" s="48"/>
      <c r="AZ543" s="48" t="s">
        <v>1825</v>
      </c>
      <c r="BA543" s="48"/>
      <c r="BB543" s="48"/>
      <c r="BC543" s="48"/>
      <c r="BD543" s="48"/>
      <c r="BE543" s="48"/>
      <c r="BF543" s="48"/>
      <c r="BG543" s="48"/>
      <c r="BH543" s="48"/>
      <c r="BI543" s="48"/>
      <c r="BJ543" s="48"/>
      <c r="BK543" s="48"/>
      <c r="BL543" s="48"/>
      <c r="BM543" s="48"/>
      <c r="BN543" s="48"/>
      <c r="BO543" s="48"/>
      <c r="BP543" s="49" t="s">
        <v>736</v>
      </c>
    </row>
    <row r="544" spans="1:68">
      <c r="A544" s="49" t="s">
        <v>497</v>
      </c>
      <c r="B544" s="48" t="s">
        <v>318</v>
      </c>
      <c r="C544" s="50">
        <v>200</v>
      </c>
      <c r="D544" s="48" t="s">
        <v>315</v>
      </c>
      <c r="E544" s="452" t="s">
        <v>316</v>
      </c>
      <c r="F544" s="453"/>
      <c r="G544" s="48"/>
      <c r="H544" s="50">
        <v>0</v>
      </c>
      <c r="I544" s="50">
        <v>0</v>
      </c>
      <c r="J544" s="48"/>
      <c r="K544" s="50">
        <v>0</v>
      </c>
      <c r="L544" s="50">
        <v>0</v>
      </c>
      <c r="M544" s="48"/>
      <c r="N544" s="50">
        <v>0</v>
      </c>
      <c r="O544" s="48"/>
      <c r="P544" s="50">
        <v>0</v>
      </c>
      <c r="Q544" s="48"/>
      <c r="R544" s="50">
        <v>0</v>
      </c>
      <c r="S544" s="48"/>
      <c r="T544" s="50">
        <v>0</v>
      </c>
      <c r="U544" s="48"/>
      <c r="V544" s="48"/>
      <c r="W544" s="48"/>
      <c r="X544" s="48"/>
      <c r="Y544" s="48"/>
      <c r="Z544" s="48"/>
      <c r="AA544" s="48"/>
      <c r="AB544" s="48"/>
      <c r="AC544" s="48"/>
      <c r="AD544" s="50">
        <v>39109</v>
      </c>
      <c r="AE544" s="50">
        <v>0</v>
      </c>
      <c r="AF544" s="50">
        <v>0</v>
      </c>
      <c r="AG544" s="50">
        <v>2</v>
      </c>
      <c r="AH544" s="48"/>
      <c r="AI544" s="50">
        <v>0</v>
      </c>
      <c r="AJ544" s="50">
        <v>0</v>
      </c>
      <c r="AK544" s="50">
        <v>0</v>
      </c>
      <c r="AL544" s="50">
        <v>0</v>
      </c>
      <c r="AM544" s="50">
        <v>0</v>
      </c>
      <c r="AN544" s="50">
        <v>0</v>
      </c>
      <c r="AO544" s="50">
        <v>0</v>
      </c>
      <c r="AP544" s="48"/>
      <c r="AQ544" s="48"/>
      <c r="AR544" s="48"/>
      <c r="AS544" s="48"/>
      <c r="AT544" s="48"/>
      <c r="AU544" s="50">
        <v>0.246</v>
      </c>
      <c r="AV544" s="452" t="s">
        <v>3093</v>
      </c>
      <c r="AW544" s="453"/>
      <c r="AX544" s="453"/>
      <c r="AY544" s="48"/>
      <c r="AZ544" s="48" t="s">
        <v>1825</v>
      </c>
      <c r="BA544" s="48"/>
      <c r="BB544" s="48"/>
      <c r="BC544" s="48"/>
      <c r="BD544" s="48"/>
      <c r="BE544" s="48"/>
      <c r="BF544" s="48"/>
      <c r="BG544" s="48"/>
      <c r="BH544" s="48"/>
      <c r="BI544" s="48"/>
      <c r="BJ544" s="48"/>
      <c r="BK544" s="48"/>
      <c r="BL544" s="48"/>
      <c r="BM544" s="48"/>
      <c r="BN544" s="48"/>
      <c r="BO544" s="48"/>
      <c r="BP544" s="49" t="s">
        <v>497</v>
      </c>
    </row>
    <row r="545" spans="1:68">
      <c r="A545" s="49" t="s">
        <v>522</v>
      </c>
      <c r="B545" s="48" t="s">
        <v>318</v>
      </c>
      <c r="C545" s="50">
        <v>200</v>
      </c>
      <c r="D545" s="48" t="s">
        <v>315</v>
      </c>
      <c r="E545" s="452" t="s">
        <v>316</v>
      </c>
      <c r="F545" s="453"/>
      <c r="G545" s="48"/>
      <c r="H545" s="50">
        <v>0</v>
      </c>
      <c r="I545" s="50">
        <v>0</v>
      </c>
      <c r="J545" s="48"/>
      <c r="K545" s="50">
        <v>0</v>
      </c>
      <c r="L545" s="50">
        <v>0</v>
      </c>
      <c r="M545" s="48"/>
      <c r="N545" s="50">
        <v>0</v>
      </c>
      <c r="O545" s="48"/>
      <c r="P545" s="50">
        <v>0</v>
      </c>
      <c r="Q545" s="48"/>
      <c r="R545" s="50">
        <v>0</v>
      </c>
      <c r="S545" s="48"/>
      <c r="T545" s="50">
        <v>0</v>
      </c>
      <c r="U545" s="48"/>
      <c r="V545" s="48"/>
      <c r="W545" s="48"/>
      <c r="X545" s="48"/>
      <c r="Y545" s="48"/>
      <c r="Z545" s="48"/>
      <c r="AA545" s="48"/>
      <c r="AB545" s="48"/>
      <c r="AC545" s="48"/>
      <c r="AD545" s="50">
        <v>420</v>
      </c>
      <c r="AE545" s="50">
        <v>0</v>
      </c>
      <c r="AF545" s="50">
        <v>0</v>
      </c>
      <c r="AG545" s="50">
        <v>2</v>
      </c>
      <c r="AH545" s="48"/>
      <c r="AI545" s="50">
        <v>0</v>
      </c>
      <c r="AJ545" s="50">
        <v>0</v>
      </c>
      <c r="AK545" s="50">
        <v>0</v>
      </c>
      <c r="AL545" s="50">
        <v>0</v>
      </c>
      <c r="AM545" s="50">
        <v>0</v>
      </c>
      <c r="AN545" s="50">
        <v>0</v>
      </c>
      <c r="AO545" s="50">
        <v>0</v>
      </c>
      <c r="AP545" s="48"/>
      <c r="AQ545" s="48"/>
      <c r="AR545" s="48"/>
      <c r="AS545" s="48"/>
      <c r="AT545" s="48"/>
      <c r="AU545" s="50">
        <v>0.05</v>
      </c>
      <c r="AV545" s="452" t="s">
        <v>3094</v>
      </c>
      <c r="AW545" s="453"/>
      <c r="AX545" s="453"/>
      <c r="AY545" s="48"/>
      <c r="AZ545" s="48" t="s">
        <v>1825</v>
      </c>
      <c r="BA545" s="48"/>
      <c r="BB545" s="48"/>
      <c r="BC545" s="48"/>
      <c r="BD545" s="48"/>
      <c r="BE545" s="48"/>
      <c r="BF545" s="48"/>
      <c r="BG545" s="48"/>
      <c r="BH545" s="48"/>
      <c r="BI545" s="48"/>
      <c r="BJ545" s="48"/>
      <c r="BK545" s="48"/>
      <c r="BL545" s="48"/>
      <c r="BM545" s="48"/>
      <c r="BN545" s="48"/>
      <c r="BO545" s="48"/>
      <c r="BP545" s="49" t="s">
        <v>522</v>
      </c>
    </row>
    <row r="546" spans="1:68">
      <c r="A546" s="49" t="s">
        <v>3095</v>
      </c>
      <c r="B546" s="48" t="s">
        <v>333</v>
      </c>
      <c r="C546" s="50">
        <v>200</v>
      </c>
      <c r="D546" s="48" t="s">
        <v>315</v>
      </c>
      <c r="E546" s="452" t="s">
        <v>316</v>
      </c>
      <c r="F546" s="453"/>
      <c r="G546" s="48"/>
      <c r="H546" s="50">
        <v>0</v>
      </c>
      <c r="I546" s="50">
        <v>0</v>
      </c>
      <c r="J546" s="48"/>
      <c r="K546" s="50">
        <v>0</v>
      </c>
      <c r="L546" s="50">
        <v>0</v>
      </c>
      <c r="M546" s="48"/>
      <c r="N546" s="50">
        <v>0</v>
      </c>
      <c r="O546" s="48"/>
      <c r="P546" s="50">
        <v>0</v>
      </c>
      <c r="Q546" s="48"/>
      <c r="R546" s="50">
        <v>0</v>
      </c>
      <c r="S546" s="48"/>
      <c r="T546" s="50">
        <v>0</v>
      </c>
      <c r="U546" s="48"/>
      <c r="V546" s="48"/>
      <c r="W546" s="48"/>
      <c r="X546" s="48"/>
      <c r="Y546" s="48"/>
      <c r="Z546" s="48"/>
      <c r="AA546" s="48"/>
      <c r="AB546" s="48"/>
      <c r="AC546" s="48"/>
      <c r="AD546" s="50">
        <v>70150</v>
      </c>
      <c r="AE546" s="50">
        <v>0</v>
      </c>
      <c r="AF546" s="50">
        <v>0</v>
      </c>
      <c r="AG546" s="50">
        <v>4</v>
      </c>
      <c r="AH546" s="48"/>
      <c r="AI546" s="50">
        <v>0</v>
      </c>
      <c r="AJ546" s="50">
        <v>0</v>
      </c>
      <c r="AK546" s="50">
        <v>0</v>
      </c>
      <c r="AL546" s="50">
        <v>0</v>
      </c>
      <c r="AM546" s="50">
        <v>0</v>
      </c>
      <c r="AN546" s="50">
        <v>0</v>
      </c>
      <c r="AO546" s="50">
        <v>0</v>
      </c>
      <c r="AP546" s="48"/>
      <c r="AQ546" s="48"/>
      <c r="AR546" s="48"/>
      <c r="AS546" s="48"/>
      <c r="AT546" s="48"/>
      <c r="AU546" s="50">
        <v>0.13200000000000001</v>
      </c>
      <c r="AV546" s="452" t="s">
        <v>3096</v>
      </c>
      <c r="AW546" s="453"/>
      <c r="AX546" s="453"/>
      <c r="AY546" s="48"/>
      <c r="AZ546" s="48" t="s">
        <v>1825</v>
      </c>
      <c r="BA546" s="48"/>
      <c r="BB546" s="48"/>
      <c r="BC546" s="48"/>
      <c r="BD546" s="48"/>
      <c r="BE546" s="48"/>
      <c r="BF546" s="48"/>
      <c r="BG546" s="48"/>
      <c r="BH546" s="48"/>
      <c r="BI546" s="48"/>
      <c r="BJ546" s="48"/>
      <c r="BK546" s="48"/>
      <c r="BL546" s="48"/>
      <c r="BM546" s="48"/>
      <c r="BN546" s="48"/>
      <c r="BO546" s="48"/>
      <c r="BP546" s="49" t="s">
        <v>3095</v>
      </c>
    </row>
    <row r="547" spans="1:68">
      <c r="A547" s="49" t="s">
        <v>3097</v>
      </c>
      <c r="B547" s="48" t="s">
        <v>333</v>
      </c>
      <c r="C547" s="50">
        <v>200</v>
      </c>
      <c r="D547" s="48" t="s">
        <v>315</v>
      </c>
      <c r="E547" s="452" t="s">
        <v>316</v>
      </c>
      <c r="F547" s="453"/>
      <c r="G547" s="48"/>
      <c r="H547" s="50">
        <v>0</v>
      </c>
      <c r="I547" s="50">
        <v>0</v>
      </c>
      <c r="J547" s="48"/>
      <c r="K547" s="50">
        <v>0</v>
      </c>
      <c r="L547" s="50">
        <v>0</v>
      </c>
      <c r="M547" s="48"/>
      <c r="N547" s="50">
        <v>0</v>
      </c>
      <c r="O547" s="48"/>
      <c r="P547" s="50">
        <v>0</v>
      </c>
      <c r="Q547" s="48"/>
      <c r="R547" s="50">
        <v>0</v>
      </c>
      <c r="S547" s="48"/>
      <c r="T547" s="50">
        <v>0</v>
      </c>
      <c r="U547" s="48"/>
      <c r="V547" s="48"/>
      <c r="W547" s="48"/>
      <c r="X547" s="48"/>
      <c r="Y547" s="48"/>
      <c r="Z547" s="48"/>
      <c r="AA547" s="48"/>
      <c r="AB547" s="48"/>
      <c r="AC547" s="48"/>
      <c r="AD547" s="50">
        <v>80604</v>
      </c>
      <c r="AE547" s="50">
        <v>0</v>
      </c>
      <c r="AF547" s="50">
        <v>0</v>
      </c>
      <c r="AG547" s="50">
        <v>4</v>
      </c>
      <c r="AH547" s="48"/>
      <c r="AI547" s="50">
        <v>0</v>
      </c>
      <c r="AJ547" s="50">
        <v>0</v>
      </c>
      <c r="AK547" s="50">
        <v>0</v>
      </c>
      <c r="AL547" s="50">
        <v>0</v>
      </c>
      <c r="AM547" s="50">
        <v>0</v>
      </c>
      <c r="AN547" s="50">
        <v>0</v>
      </c>
      <c r="AO547" s="50">
        <v>0</v>
      </c>
      <c r="AP547" s="48"/>
      <c r="AQ547" s="48"/>
      <c r="AR547" s="48"/>
      <c r="AS547" s="48"/>
      <c r="AT547" s="48"/>
      <c r="AU547" s="50">
        <v>0.13300000000000001</v>
      </c>
      <c r="AV547" s="452" t="s">
        <v>3098</v>
      </c>
      <c r="AW547" s="453"/>
      <c r="AX547" s="453"/>
      <c r="AY547" s="48"/>
      <c r="AZ547" s="48" t="s">
        <v>1825</v>
      </c>
      <c r="BA547" s="48"/>
      <c r="BB547" s="48"/>
      <c r="BC547" s="48"/>
      <c r="BD547" s="48"/>
      <c r="BE547" s="48"/>
      <c r="BF547" s="48"/>
      <c r="BG547" s="48"/>
      <c r="BH547" s="48"/>
      <c r="BI547" s="48"/>
      <c r="BJ547" s="48"/>
      <c r="BK547" s="48"/>
      <c r="BL547" s="48"/>
      <c r="BM547" s="48"/>
      <c r="BN547" s="48"/>
      <c r="BO547" s="48"/>
      <c r="BP547" s="49" t="s">
        <v>3097</v>
      </c>
    </row>
    <row r="548" spans="1:68">
      <c r="A548" s="49" t="s">
        <v>810</v>
      </c>
      <c r="B548" s="48" t="s">
        <v>333</v>
      </c>
      <c r="C548" s="50">
        <v>200</v>
      </c>
      <c r="D548" s="48" t="s">
        <v>315</v>
      </c>
      <c r="E548" s="452" t="s">
        <v>316</v>
      </c>
      <c r="F548" s="453"/>
      <c r="G548" s="48"/>
      <c r="H548" s="50">
        <v>0</v>
      </c>
      <c r="I548" s="50">
        <v>0</v>
      </c>
      <c r="J548" s="48"/>
      <c r="K548" s="50">
        <v>0</v>
      </c>
      <c r="L548" s="50">
        <v>0</v>
      </c>
      <c r="M548" s="48"/>
      <c r="N548" s="50">
        <v>0</v>
      </c>
      <c r="O548" s="48"/>
      <c r="P548" s="50">
        <v>0</v>
      </c>
      <c r="Q548" s="48"/>
      <c r="R548" s="50">
        <v>0</v>
      </c>
      <c r="S548" s="48"/>
      <c r="T548" s="50">
        <v>0</v>
      </c>
      <c r="U548" s="48"/>
      <c r="V548" s="48"/>
      <c r="W548" s="48"/>
      <c r="X548" s="48"/>
      <c r="Y548" s="48"/>
      <c r="Z548" s="48"/>
      <c r="AA548" s="48"/>
      <c r="AB548" s="48"/>
      <c r="AC548" s="48"/>
      <c r="AD548" s="50">
        <v>63118</v>
      </c>
      <c r="AE548" s="50">
        <v>0</v>
      </c>
      <c r="AF548" s="50">
        <v>0</v>
      </c>
      <c r="AG548" s="50">
        <v>2</v>
      </c>
      <c r="AH548" s="48"/>
      <c r="AI548" s="50">
        <v>0</v>
      </c>
      <c r="AJ548" s="50">
        <v>0</v>
      </c>
      <c r="AK548" s="50">
        <v>0</v>
      </c>
      <c r="AL548" s="50">
        <v>0</v>
      </c>
      <c r="AM548" s="50">
        <v>0</v>
      </c>
      <c r="AN548" s="50">
        <v>0</v>
      </c>
      <c r="AO548" s="50">
        <v>0</v>
      </c>
      <c r="AP548" s="48"/>
      <c r="AQ548" s="48"/>
      <c r="AR548" s="48"/>
      <c r="AS548" s="48"/>
      <c r="AT548" s="48"/>
      <c r="AU548" s="50">
        <v>4.2000000000000003E-2</v>
      </c>
      <c r="AV548" s="452" t="s">
        <v>2964</v>
      </c>
      <c r="AW548" s="453"/>
      <c r="AX548" s="453"/>
      <c r="AY548" s="48"/>
      <c r="AZ548" s="48" t="s">
        <v>1825</v>
      </c>
      <c r="BA548" s="48"/>
      <c r="BB548" s="48"/>
      <c r="BC548" s="48"/>
      <c r="BD548" s="48"/>
      <c r="BE548" s="48"/>
      <c r="BF548" s="48"/>
      <c r="BG548" s="48"/>
      <c r="BH548" s="48"/>
      <c r="BI548" s="48"/>
      <c r="BJ548" s="48"/>
      <c r="BK548" s="48"/>
      <c r="BL548" s="48"/>
      <c r="BM548" s="48"/>
      <c r="BN548" s="48"/>
      <c r="BO548" s="48"/>
      <c r="BP548" s="49" t="s">
        <v>810</v>
      </c>
    </row>
    <row r="549" spans="1:68">
      <c r="A549" s="49" t="s">
        <v>3099</v>
      </c>
      <c r="B549" s="48" t="s">
        <v>333</v>
      </c>
      <c r="C549" s="50">
        <v>200</v>
      </c>
      <c r="D549" s="48" t="s">
        <v>315</v>
      </c>
      <c r="E549" s="452" t="s">
        <v>316</v>
      </c>
      <c r="F549" s="453"/>
      <c r="G549" s="48"/>
      <c r="H549" s="50">
        <v>0</v>
      </c>
      <c r="I549" s="50">
        <v>0</v>
      </c>
      <c r="J549" s="48"/>
      <c r="K549" s="50">
        <v>0</v>
      </c>
      <c r="L549" s="50">
        <v>0</v>
      </c>
      <c r="M549" s="48"/>
      <c r="N549" s="50">
        <v>0</v>
      </c>
      <c r="O549" s="48"/>
      <c r="P549" s="50">
        <v>0</v>
      </c>
      <c r="Q549" s="48"/>
      <c r="R549" s="50">
        <v>0</v>
      </c>
      <c r="S549" s="48"/>
      <c r="T549" s="50">
        <v>0</v>
      </c>
      <c r="U549" s="48"/>
      <c r="V549" s="48"/>
      <c r="W549" s="48"/>
      <c r="X549" s="48"/>
      <c r="Y549" s="48"/>
      <c r="Z549" s="48"/>
      <c r="AA549" s="48"/>
      <c r="AB549" s="48"/>
      <c r="AC549" s="48"/>
      <c r="AD549" s="50">
        <v>8186</v>
      </c>
      <c r="AE549" s="50">
        <v>0</v>
      </c>
      <c r="AF549" s="50">
        <v>0</v>
      </c>
      <c r="AG549" s="50">
        <v>4</v>
      </c>
      <c r="AH549" s="48"/>
      <c r="AI549" s="50">
        <v>0</v>
      </c>
      <c r="AJ549" s="50">
        <v>0</v>
      </c>
      <c r="AK549" s="50">
        <v>0</v>
      </c>
      <c r="AL549" s="50">
        <v>0</v>
      </c>
      <c r="AM549" s="50">
        <v>0</v>
      </c>
      <c r="AN549" s="50">
        <v>0</v>
      </c>
      <c r="AO549" s="50">
        <v>0</v>
      </c>
      <c r="AP549" s="48"/>
      <c r="AQ549" s="48"/>
      <c r="AR549" s="48"/>
      <c r="AS549" s="48"/>
      <c r="AT549" s="48"/>
      <c r="AU549" s="50">
        <v>0.13800000000000001</v>
      </c>
      <c r="AV549" s="452" t="s">
        <v>3098</v>
      </c>
      <c r="AW549" s="453"/>
      <c r="AX549" s="453"/>
      <c r="AY549" s="48"/>
      <c r="AZ549" s="48" t="s">
        <v>1825</v>
      </c>
      <c r="BA549" s="48"/>
      <c r="BB549" s="48"/>
      <c r="BC549" s="48"/>
      <c r="BD549" s="48"/>
      <c r="BE549" s="48"/>
      <c r="BF549" s="48"/>
      <c r="BG549" s="48"/>
      <c r="BH549" s="48"/>
      <c r="BI549" s="48"/>
      <c r="BJ549" s="48"/>
      <c r="BK549" s="48"/>
      <c r="BL549" s="48"/>
      <c r="BM549" s="48"/>
      <c r="BN549" s="48"/>
      <c r="BO549" s="48"/>
      <c r="BP549" s="49" t="s">
        <v>3099</v>
      </c>
    </row>
    <row r="550" spans="1:68">
      <c r="A550" s="49" t="s">
        <v>514</v>
      </c>
      <c r="B550" s="48" t="s">
        <v>333</v>
      </c>
      <c r="C550" s="50">
        <v>200</v>
      </c>
      <c r="D550" s="48" t="s">
        <v>315</v>
      </c>
      <c r="E550" s="452" t="s">
        <v>316</v>
      </c>
      <c r="F550" s="453"/>
      <c r="G550" s="48"/>
      <c r="H550" s="50">
        <v>0</v>
      </c>
      <c r="I550" s="50">
        <v>0</v>
      </c>
      <c r="J550" s="48"/>
      <c r="K550" s="50">
        <v>0</v>
      </c>
      <c r="L550" s="50">
        <v>0</v>
      </c>
      <c r="M550" s="48"/>
      <c r="N550" s="50">
        <v>0</v>
      </c>
      <c r="O550" s="48"/>
      <c r="P550" s="50">
        <v>0</v>
      </c>
      <c r="Q550" s="48"/>
      <c r="R550" s="50">
        <v>0</v>
      </c>
      <c r="S550" s="48"/>
      <c r="T550" s="50">
        <v>0</v>
      </c>
      <c r="U550" s="48"/>
      <c r="V550" s="48"/>
      <c r="W550" s="48"/>
      <c r="X550" s="48"/>
      <c r="Y550" s="48"/>
      <c r="Z550" s="48"/>
      <c r="AA550" s="48"/>
      <c r="AB550" s="48"/>
      <c r="AC550" s="48"/>
      <c r="AD550" s="50">
        <v>163786</v>
      </c>
      <c r="AE550" s="50">
        <v>0</v>
      </c>
      <c r="AF550" s="50">
        <v>0</v>
      </c>
      <c r="AG550" s="50">
        <v>2</v>
      </c>
      <c r="AH550" s="48"/>
      <c r="AI550" s="50">
        <v>0</v>
      </c>
      <c r="AJ550" s="50">
        <v>0</v>
      </c>
      <c r="AK550" s="50">
        <v>0</v>
      </c>
      <c r="AL550" s="50">
        <v>0</v>
      </c>
      <c r="AM550" s="50">
        <v>0</v>
      </c>
      <c r="AN550" s="50">
        <v>0</v>
      </c>
      <c r="AO550" s="50">
        <v>0</v>
      </c>
      <c r="AP550" s="48"/>
      <c r="AQ550" s="48"/>
      <c r="AR550" s="48"/>
      <c r="AS550" s="48"/>
      <c r="AT550" s="48"/>
      <c r="AU550" s="50">
        <v>0.17699999999999999</v>
      </c>
      <c r="AV550" s="452" t="s">
        <v>3100</v>
      </c>
      <c r="AW550" s="453"/>
      <c r="AX550" s="453"/>
      <c r="AY550" s="48"/>
      <c r="AZ550" s="48" t="s">
        <v>1825</v>
      </c>
      <c r="BA550" s="48"/>
      <c r="BB550" s="48"/>
      <c r="BC550" s="48"/>
      <c r="BD550" s="48"/>
      <c r="BE550" s="48"/>
      <c r="BF550" s="48"/>
      <c r="BG550" s="48"/>
      <c r="BH550" s="48"/>
      <c r="BI550" s="48"/>
      <c r="BJ550" s="48"/>
      <c r="BK550" s="48"/>
      <c r="BL550" s="48"/>
      <c r="BM550" s="48"/>
      <c r="BN550" s="48"/>
      <c r="BO550" s="48"/>
      <c r="BP550" s="49" t="s">
        <v>514</v>
      </c>
    </row>
    <row r="551" spans="1:68">
      <c r="A551" s="49" t="s">
        <v>3101</v>
      </c>
      <c r="B551" s="48" t="s">
        <v>333</v>
      </c>
      <c r="C551" s="50">
        <v>200</v>
      </c>
      <c r="D551" s="48" t="s">
        <v>315</v>
      </c>
      <c r="E551" s="452" t="s">
        <v>316</v>
      </c>
      <c r="F551" s="453"/>
      <c r="G551" s="48"/>
      <c r="H551" s="50">
        <v>0</v>
      </c>
      <c r="I551" s="50">
        <v>0</v>
      </c>
      <c r="J551" s="48"/>
      <c r="K551" s="50">
        <v>0</v>
      </c>
      <c r="L551" s="50">
        <v>0</v>
      </c>
      <c r="M551" s="48"/>
      <c r="N551" s="50">
        <v>0</v>
      </c>
      <c r="O551" s="48"/>
      <c r="P551" s="50">
        <v>0</v>
      </c>
      <c r="Q551" s="48"/>
      <c r="R551" s="50">
        <v>0</v>
      </c>
      <c r="S551" s="48"/>
      <c r="T551" s="50">
        <v>0</v>
      </c>
      <c r="U551" s="48"/>
      <c r="V551" s="48"/>
      <c r="W551" s="48"/>
      <c r="X551" s="48"/>
      <c r="Y551" s="48"/>
      <c r="Z551" s="48"/>
      <c r="AA551" s="48"/>
      <c r="AB551" s="48"/>
      <c r="AC551" s="48"/>
      <c r="AD551" s="50">
        <v>12060</v>
      </c>
      <c r="AE551" s="50">
        <v>0</v>
      </c>
      <c r="AF551" s="50">
        <v>0</v>
      </c>
      <c r="AG551" s="50">
        <v>3</v>
      </c>
      <c r="AH551" s="48"/>
      <c r="AI551" s="50">
        <v>0</v>
      </c>
      <c r="AJ551" s="50">
        <v>0</v>
      </c>
      <c r="AK551" s="50">
        <v>0</v>
      </c>
      <c r="AL551" s="50">
        <v>0</v>
      </c>
      <c r="AM551" s="50">
        <v>0</v>
      </c>
      <c r="AN551" s="50">
        <v>0</v>
      </c>
      <c r="AO551" s="50">
        <v>0</v>
      </c>
      <c r="AP551" s="48"/>
      <c r="AQ551" s="48"/>
      <c r="AR551" s="48"/>
      <c r="AS551" s="48"/>
      <c r="AT551" s="48"/>
      <c r="AU551" s="50">
        <v>0.14199999999999999</v>
      </c>
      <c r="AV551" s="452" t="s">
        <v>3100</v>
      </c>
      <c r="AW551" s="453"/>
      <c r="AX551" s="453"/>
      <c r="AY551" s="48"/>
      <c r="AZ551" s="48" t="s">
        <v>1825</v>
      </c>
      <c r="BA551" s="48"/>
      <c r="BB551" s="48"/>
      <c r="BC551" s="48"/>
      <c r="BD551" s="48"/>
      <c r="BE551" s="48"/>
      <c r="BF551" s="48"/>
      <c r="BG551" s="48"/>
      <c r="BH551" s="48"/>
      <c r="BI551" s="48"/>
      <c r="BJ551" s="48"/>
      <c r="BK551" s="48"/>
      <c r="BL551" s="48"/>
      <c r="BM551" s="48"/>
      <c r="BN551" s="48"/>
      <c r="BO551" s="48"/>
      <c r="BP551" s="49" t="s">
        <v>3101</v>
      </c>
    </row>
    <row r="552" spans="1:68">
      <c r="A552" s="49" t="s">
        <v>3102</v>
      </c>
      <c r="B552" s="48" t="s">
        <v>333</v>
      </c>
      <c r="C552" s="50">
        <v>200</v>
      </c>
      <c r="D552" s="48" t="s">
        <v>315</v>
      </c>
      <c r="E552" s="452" t="s">
        <v>316</v>
      </c>
      <c r="F552" s="453"/>
      <c r="G552" s="48"/>
      <c r="H552" s="50">
        <v>0</v>
      </c>
      <c r="I552" s="50">
        <v>0</v>
      </c>
      <c r="J552" s="48"/>
      <c r="K552" s="50">
        <v>0</v>
      </c>
      <c r="L552" s="50">
        <v>0</v>
      </c>
      <c r="M552" s="48"/>
      <c r="N552" s="50">
        <v>0</v>
      </c>
      <c r="O552" s="48"/>
      <c r="P552" s="50">
        <v>0</v>
      </c>
      <c r="Q552" s="48"/>
      <c r="R552" s="50">
        <v>0</v>
      </c>
      <c r="S552" s="48"/>
      <c r="T552" s="50">
        <v>0</v>
      </c>
      <c r="U552" s="48"/>
      <c r="V552" s="48"/>
      <c r="W552" s="48"/>
      <c r="X552" s="48"/>
      <c r="Y552" s="48"/>
      <c r="Z552" s="48"/>
      <c r="AA552" s="48"/>
      <c r="AB552" s="48"/>
      <c r="AC552" s="48"/>
      <c r="AD552" s="50">
        <v>6798</v>
      </c>
      <c r="AE552" s="50">
        <v>0</v>
      </c>
      <c r="AF552" s="50">
        <v>0</v>
      </c>
      <c r="AG552" s="50">
        <v>4</v>
      </c>
      <c r="AH552" s="48"/>
      <c r="AI552" s="50">
        <v>0</v>
      </c>
      <c r="AJ552" s="50">
        <v>0</v>
      </c>
      <c r="AK552" s="50">
        <v>0</v>
      </c>
      <c r="AL552" s="50">
        <v>0</v>
      </c>
      <c r="AM552" s="50">
        <v>0</v>
      </c>
      <c r="AN552" s="50">
        <v>0</v>
      </c>
      <c r="AO552" s="50">
        <v>0</v>
      </c>
      <c r="AP552" s="48"/>
      <c r="AQ552" s="48"/>
      <c r="AR552" s="48"/>
      <c r="AS552" s="48"/>
      <c r="AT552" s="48"/>
      <c r="AU552" s="50">
        <v>0.13400000000000001</v>
      </c>
      <c r="AV552" s="452" t="s">
        <v>3096</v>
      </c>
      <c r="AW552" s="453"/>
      <c r="AX552" s="453"/>
      <c r="AY552" s="48"/>
      <c r="AZ552" s="48" t="s">
        <v>1825</v>
      </c>
      <c r="BA552" s="48"/>
      <c r="BB552" s="48"/>
      <c r="BC552" s="48"/>
      <c r="BD552" s="48"/>
      <c r="BE552" s="48"/>
      <c r="BF552" s="48"/>
      <c r="BG552" s="48"/>
      <c r="BH552" s="48"/>
      <c r="BI552" s="48"/>
      <c r="BJ552" s="48"/>
      <c r="BK552" s="48"/>
      <c r="BL552" s="48"/>
      <c r="BM552" s="48"/>
      <c r="BN552" s="48"/>
      <c r="BO552" s="48"/>
      <c r="BP552" s="49" t="s">
        <v>3102</v>
      </c>
    </row>
    <row r="553" spans="1:68">
      <c r="A553" s="49" t="s">
        <v>544</v>
      </c>
      <c r="B553" s="48" t="s">
        <v>333</v>
      </c>
      <c r="C553" s="50">
        <v>200</v>
      </c>
      <c r="D553" s="48" t="s">
        <v>315</v>
      </c>
      <c r="E553" s="452" t="s">
        <v>316</v>
      </c>
      <c r="F553" s="453"/>
      <c r="G553" s="48"/>
      <c r="H553" s="50">
        <v>0</v>
      </c>
      <c r="I553" s="50">
        <v>0</v>
      </c>
      <c r="J553" s="48"/>
      <c r="K553" s="50">
        <v>0</v>
      </c>
      <c r="L553" s="50">
        <v>0</v>
      </c>
      <c r="M553" s="48"/>
      <c r="N553" s="50">
        <v>0</v>
      </c>
      <c r="O553" s="48"/>
      <c r="P553" s="50">
        <v>0</v>
      </c>
      <c r="Q553" s="48"/>
      <c r="R553" s="50">
        <v>0</v>
      </c>
      <c r="S553" s="48"/>
      <c r="T553" s="50">
        <v>0</v>
      </c>
      <c r="U553" s="48"/>
      <c r="V553" s="48"/>
      <c r="W553" s="48"/>
      <c r="X553" s="48"/>
      <c r="Y553" s="48"/>
      <c r="Z553" s="48"/>
      <c r="AA553" s="48"/>
      <c r="AB553" s="48"/>
      <c r="AC553" s="48"/>
      <c r="AD553" s="50">
        <v>98465</v>
      </c>
      <c r="AE553" s="50">
        <v>0</v>
      </c>
      <c r="AF553" s="50">
        <v>0</v>
      </c>
      <c r="AG553" s="50">
        <v>2</v>
      </c>
      <c r="AH553" s="48"/>
      <c r="AI553" s="50">
        <v>0</v>
      </c>
      <c r="AJ553" s="50">
        <v>0</v>
      </c>
      <c r="AK553" s="50">
        <v>0</v>
      </c>
      <c r="AL553" s="50">
        <v>0</v>
      </c>
      <c r="AM553" s="50">
        <v>0</v>
      </c>
      <c r="AN553" s="50">
        <v>0</v>
      </c>
      <c r="AO553" s="50">
        <v>0</v>
      </c>
      <c r="AP553" s="48"/>
      <c r="AQ553" s="48"/>
      <c r="AR553" s="48"/>
      <c r="AS553" s="48"/>
      <c r="AT553" s="48"/>
      <c r="AU553" s="50">
        <v>0.05</v>
      </c>
      <c r="AV553" s="452" t="s">
        <v>3103</v>
      </c>
      <c r="AW553" s="453"/>
      <c r="AX553" s="453"/>
      <c r="AY553" s="48"/>
      <c r="AZ553" s="48" t="s">
        <v>1825</v>
      </c>
      <c r="BA553" s="48"/>
      <c r="BB553" s="48"/>
      <c r="BC553" s="48"/>
      <c r="BD553" s="48"/>
      <c r="BE553" s="48"/>
      <c r="BF553" s="48"/>
      <c r="BG553" s="48"/>
      <c r="BH553" s="48"/>
      <c r="BI553" s="48"/>
      <c r="BJ553" s="48"/>
      <c r="BK553" s="48"/>
      <c r="BL553" s="48"/>
      <c r="BM553" s="48"/>
      <c r="BN553" s="48"/>
      <c r="BO553" s="48"/>
      <c r="BP553" s="49" t="s">
        <v>544</v>
      </c>
    </row>
    <row r="554" spans="1:68">
      <c r="A554" s="49" t="s">
        <v>3104</v>
      </c>
      <c r="B554" s="48" t="s">
        <v>333</v>
      </c>
      <c r="C554" s="50">
        <v>200</v>
      </c>
      <c r="D554" s="48" t="s">
        <v>315</v>
      </c>
      <c r="E554" s="452" t="s">
        <v>316</v>
      </c>
      <c r="F554" s="453"/>
      <c r="G554" s="48"/>
      <c r="H554" s="50">
        <v>0</v>
      </c>
      <c r="I554" s="50">
        <v>0</v>
      </c>
      <c r="J554" s="48"/>
      <c r="K554" s="50">
        <v>0</v>
      </c>
      <c r="L554" s="50">
        <v>0</v>
      </c>
      <c r="M554" s="48"/>
      <c r="N554" s="50">
        <v>0</v>
      </c>
      <c r="O554" s="48"/>
      <c r="P554" s="50">
        <v>0</v>
      </c>
      <c r="Q554" s="48"/>
      <c r="R554" s="50">
        <v>0</v>
      </c>
      <c r="S554" s="48"/>
      <c r="T554" s="50">
        <v>0</v>
      </c>
      <c r="U554" s="48"/>
      <c r="V554" s="48"/>
      <c r="W554" s="48"/>
      <c r="X554" s="48"/>
      <c r="Y554" s="48"/>
      <c r="Z554" s="48"/>
      <c r="AA554" s="48"/>
      <c r="AB554" s="48"/>
      <c r="AC554" s="48"/>
      <c r="AD554" s="50">
        <v>7631</v>
      </c>
      <c r="AE554" s="50">
        <v>0</v>
      </c>
      <c r="AF554" s="50">
        <v>0</v>
      </c>
      <c r="AG554" s="50">
        <v>3</v>
      </c>
      <c r="AH554" s="48"/>
      <c r="AI554" s="50">
        <v>0</v>
      </c>
      <c r="AJ554" s="50">
        <v>0</v>
      </c>
      <c r="AK554" s="50">
        <v>0</v>
      </c>
      <c r="AL554" s="50">
        <v>0</v>
      </c>
      <c r="AM554" s="50">
        <v>0</v>
      </c>
      <c r="AN554" s="50">
        <v>0</v>
      </c>
      <c r="AO554" s="50">
        <v>0</v>
      </c>
      <c r="AP554" s="48"/>
      <c r="AQ554" s="48"/>
      <c r="AR554" s="48"/>
      <c r="AS554" s="48"/>
      <c r="AT554" s="48"/>
      <c r="AU554" s="50">
        <v>0.126</v>
      </c>
      <c r="AV554" s="452" t="s">
        <v>3103</v>
      </c>
      <c r="AW554" s="453"/>
      <c r="AX554" s="453"/>
      <c r="AY554" s="48"/>
      <c r="AZ554" s="48" t="s">
        <v>1825</v>
      </c>
      <c r="BA554" s="48"/>
      <c r="BB554" s="48"/>
      <c r="BC554" s="48"/>
      <c r="BD554" s="48"/>
      <c r="BE554" s="48"/>
      <c r="BF554" s="48"/>
      <c r="BG554" s="48"/>
      <c r="BH554" s="48"/>
      <c r="BI554" s="48"/>
      <c r="BJ554" s="48"/>
      <c r="BK554" s="48"/>
      <c r="BL554" s="48"/>
      <c r="BM554" s="48"/>
      <c r="BN554" s="48"/>
      <c r="BO554" s="48"/>
      <c r="BP554" s="49" t="s">
        <v>3104</v>
      </c>
    </row>
    <row r="555" spans="1:68">
      <c r="A555" s="49" t="s">
        <v>3105</v>
      </c>
      <c r="B555" s="48" t="s">
        <v>333</v>
      </c>
      <c r="C555" s="50">
        <v>200</v>
      </c>
      <c r="D555" s="48" t="s">
        <v>315</v>
      </c>
      <c r="E555" s="452" t="s">
        <v>316</v>
      </c>
      <c r="F555" s="453"/>
      <c r="G555" s="48"/>
      <c r="H555" s="50">
        <v>0</v>
      </c>
      <c r="I555" s="50">
        <v>0</v>
      </c>
      <c r="J555" s="48"/>
      <c r="K555" s="50">
        <v>0</v>
      </c>
      <c r="L555" s="50">
        <v>0</v>
      </c>
      <c r="M555" s="48"/>
      <c r="N555" s="50">
        <v>0</v>
      </c>
      <c r="O555" s="48"/>
      <c r="P555" s="50">
        <v>0</v>
      </c>
      <c r="Q555" s="48"/>
      <c r="R555" s="50">
        <v>0</v>
      </c>
      <c r="S555" s="48"/>
      <c r="T555" s="50">
        <v>0</v>
      </c>
      <c r="U555" s="48"/>
      <c r="V555" s="48"/>
      <c r="W555" s="48"/>
      <c r="X555" s="48"/>
      <c r="Y555" s="48"/>
      <c r="Z555" s="48"/>
      <c r="AA555" s="48"/>
      <c r="AB555" s="48"/>
      <c r="AC555" s="48"/>
      <c r="AD555" s="50">
        <v>104818</v>
      </c>
      <c r="AE555" s="50">
        <v>0</v>
      </c>
      <c r="AF555" s="50">
        <v>0</v>
      </c>
      <c r="AG555" s="50">
        <v>4</v>
      </c>
      <c r="AH555" s="48"/>
      <c r="AI555" s="50">
        <v>0</v>
      </c>
      <c r="AJ555" s="50">
        <v>0</v>
      </c>
      <c r="AK555" s="50">
        <v>0</v>
      </c>
      <c r="AL555" s="50">
        <v>0</v>
      </c>
      <c r="AM555" s="50">
        <v>0</v>
      </c>
      <c r="AN555" s="50">
        <v>0</v>
      </c>
      <c r="AO555" s="50">
        <v>0</v>
      </c>
      <c r="AP555" s="48"/>
      <c r="AQ555" s="48"/>
      <c r="AR555" s="48"/>
      <c r="AS555" s="48"/>
      <c r="AT555" s="48"/>
      <c r="AU555" s="50">
        <v>0.04</v>
      </c>
      <c r="AV555" s="452" t="s">
        <v>3096</v>
      </c>
      <c r="AW555" s="453"/>
      <c r="AX555" s="453"/>
      <c r="AY555" s="48"/>
      <c r="AZ555" s="48" t="s">
        <v>1825</v>
      </c>
      <c r="BA555" s="48"/>
      <c r="BB555" s="48"/>
      <c r="BC555" s="48"/>
      <c r="BD555" s="48"/>
      <c r="BE555" s="48"/>
      <c r="BF555" s="48"/>
      <c r="BG555" s="48"/>
      <c r="BH555" s="48"/>
      <c r="BI555" s="48"/>
      <c r="BJ555" s="48"/>
      <c r="BK555" s="48"/>
      <c r="BL555" s="48"/>
      <c r="BM555" s="48"/>
      <c r="BN555" s="48"/>
      <c r="BO555" s="48"/>
      <c r="BP555" s="49" t="s">
        <v>3105</v>
      </c>
    </row>
    <row r="556" spans="1:68">
      <c r="A556" s="49" t="s">
        <v>760</v>
      </c>
      <c r="B556" s="48" t="s">
        <v>333</v>
      </c>
      <c r="C556" s="50">
        <v>200</v>
      </c>
      <c r="D556" s="48" t="s">
        <v>315</v>
      </c>
      <c r="E556" s="452" t="s">
        <v>316</v>
      </c>
      <c r="F556" s="453"/>
      <c r="G556" s="48"/>
      <c r="H556" s="50">
        <v>0</v>
      </c>
      <c r="I556" s="50">
        <v>0</v>
      </c>
      <c r="J556" s="48"/>
      <c r="K556" s="50">
        <v>0</v>
      </c>
      <c r="L556" s="50">
        <v>0</v>
      </c>
      <c r="M556" s="48"/>
      <c r="N556" s="50">
        <v>0</v>
      </c>
      <c r="O556" s="48"/>
      <c r="P556" s="50">
        <v>0</v>
      </c>
      <c r="Q556" s="48"/>
      <c r="R556" s="50">
        <v>0</v>
      </c>
      <c r="S556" s="48"/>
      <c r="T556" s="50">
        <v>0</v>
      </c>
      <c r="U556" s="48"/>
      <c r="V556" s="48"/>
      <c r="W556" s="48"/>
      <c r="X556" s="48"/>
      <c r="Y556" s="48"/>
      <c r="Z556" s="48"/>
      <c r="AA556" s="48"/>
      <c r="AB556" s="48"/>
      <c r="AC556" s="48"/>
      <c r="AD556" s="50">
        <v>143877</v>
      </c>
      <c r="AE556" s="50">
        <v>0</v>
      </c>
      <c r="AF556" s="50">
        <v>0</v>
      </c>
      <c r="AG556" s="50">
        <v>2</v>
      </c>
      <c r="AH556" s="48"/>
      <c r="AI556" s="50">
        <v>0</v>
      </c>
      <c r="AJ556" s="50">
        <v>0</v>
      </c>
      <c r="AK556" s="50">
        <v>0</v>
      </c>
      <c r="AL556" s="50">
        <v>0</v>
      </c>
      <c r="AM556" s="50">
        <v>0</v>
      </c>
      <c r="AN556" s="50">
        <v>0</v>
      </c>
      <c r="AO556" s="50">
        <v>0</v>
      </c>
      <c r="AP556" s="48"/>
      <c r="AQ556" s="48"/>
      <c r="AR556" s="48"/>
      <c r="AS556" s="48"/>
      <c r="AT556" s="48"/>
      <c r="AU556" s="50">
        <v>4.1000000000000002E-2</v>
      </c>
      <c r="AV556" s="452" t="s">
        <v>3106</v>
      </c>
      <c r="AW556" s="453"/>
      <c r="AX556" s="453"/>
      <c r="AY556" s="48"/>
      <c r="AZ556" s="48" t="s">
        <v>1825</v>
      </c>
      <c r="BA556" s="48"/>
      <c r="BB556" s="48"/>
      <c r="BC556" s="48"/>
      <c r="BD556" s="48"/>
      <c r="BE556" s="48"/>
      <c r="BF556" s="48"/>
      <c r="BG556" s="48"/>
      <c r="BH556" s="48"/>
      <c r="BI556" s="48"/>
      <c r="BJ556" s="48"/>
      <c r="BK556" s="48"/>
      <c r="BL556" s="48"/>
      <c r="BM556" s="48"/>
      <c r="BN556" s="48"/>
      <c r="BO556" s="48"/>
      <c r="BP556" s="49" t="s">
        <v>760</v>
      </c>
    </row>
    <row r="557" spans="1:68">
      <c r="A557" s="49" t="s">
        <v>726</v>
      </c>
      <c r="B557" s="48" t="s">
        <v>333</v>
      </c>
      <c r="C557" s="50">
        <v>200</v>
      </c>
      <c r="D557" s="48" t="s">
        <v>315</v>
      </c>
      <c r="E557" s="452" t="s">
        <v>316</v>
      </c>
      <c r="F557" s="453"/>
      <c r="G557" s="48"/>
      <c r="H557" s="50">
        <v>0</v>
      </c>
      <c r="I557" s="50">
        <v>0</v>
      </c>
      <c r="J557" s="48"/>
      <c r="K557" s="50">
        <v>0</v>
      </c>
      <c r="L557" s="50">
        <v>0</v>
      </c>
      <c r="M557" s="48"/>
      <c r="N557" s="50">
        <v>0</v>
      </c>
      <c r="O557" s="48"/>
      <c r="P557" s="50">
        <v>0</v>
      </c>
      <c r="Q557" s="48"/>
      <c r="R557" s="50">
        <v>0</v>
      </c>
      <c r="S557" s="48"/>
      <c r="T557" s="50">
        <v>0</v>
      </c>
      <c r="U557" s="48"/>
      <c r="V557" s="48"/>
      <c r="W557" s="48"/>
      <c r="X557" s="48"/>
      <c r="Y557" s="48"/>
      <c r="Z557" s="48"/>
      <c r="AA557" s="48"/>
      <c r="AB557" s="48"/>
      <c r="AC557" s="48"/>
      <c r="AD557" s="50">
        <v>104818</v>
      </c>
      <c r="AE557" s="50">
        <v>0</v>
      </c>
      <c r="AF557" s="50">
        <v>0</v>
      </c>
      <c r="AG557" s="50">
        <v>2</v>
      </c>
      <c r="AH557" s="48"/>
      <c r="AI557" s="50">
        <v>0</v>
      </c>
      <c r="AJ557" s="50">
        <v>0</v>
      </c>
      <c r="AK557" s="50">
        <v>0</v>
      </c>
      <c r="AL557" s="50">
        <v>0</v>
      </c>
      <c r="AM557" s="50">
        <v>0</v>
      </c>
      <c r="AN557" s="50">
        <v>0</v>
      </c>
      <c r="AO557" s="50">
        <v>0</v>
      </c>
      <c r="AP557" s="48"/>
      <c r="AQ557" s="48"/>
      <c r="AR557" s="48"/>
      <c r="AS557" s="48"/>
      <c r="AT557" s="48"/>
      <c r="AU557" s="50">
        <v>0.16400000000000001</v>
      </c>
      <c r="AV557" s="452" t="s">
        <v>3100</v>
      </c>
      <c r="AW557" s="453"/>
      <c r="AX557" s="453"/>
      <c r="AY557" s="48"/>
      <c r="AZ557" s="48" t="s">
        <v>1825</v>
      </c>
      <c r="BA557" s="48"/>
      <c r="BB557" s="48"/>
      <c r="BC557" s="48"/>
      <c r="BD557" s="48"/>
      <c r="BE557" s="48"/>
      <c r="BF557" s="48"/>
      <c r="BG557" s="48"/>
      <c r="BH557" s="48"/>
      <c r="BI557" s="48"/>
      <c r="BJ557" s="48"/>
      <c r="BK557" s="48"/>
      <c r="BL557" s="48"/>
      <c r="BM557" s="48"/>
      <c r="BN557" s="48"/>
      <c r="BO557" s="48"/>
      <c r="BP557" s="49" t="s">
        <v>726</v>
      </c>
    </row>
    <row r="558" spans="1:68">
      <c r="A558" s="49" t="s">
        <v>3107</v>
      </c>
      <c r="B558" s="48" t="s">
        <v>333</v>
      </c>
      <c r="C558" s="50">
        <v>200</v>
      </c>
      <c r="D558" s="48" t="s">
        <v>315</v>
      </c>
      <c r="E558" s="452" t="s">
        <v>316</v>
      </c>
      <c r="F558" s="453"/>
      <c r="G558" s="48"/>
      <c r="H558" s="50">
        <v>0</v>
      </c>
      <c r="I558" s="50">
        <v>0</v>
      </c>
      <c r="J558" s="48"/>
      <c r="K558" s="50">
        <v>0</v>
      </c>
      <c r="L558" s="50">
        <v>0</v>
      </c>
      <c r="M558" s="48"/>
      <c r="N558" s="50">
        <v>0</v>
      </c>
      <c r="O558" s="48"/>
      <c r="P558" s="50">
        <v>0</v>
      </c>
      <c r="Q558" s="48"/>
      <c r="R558" s="50">
        <v>0</v>
      </c>
      <c r="S558" s="48"/>
      <c r="T558" s="50">
        <v>0</v>
      </c>
      <c r="U558" s="48"/>
      <c r="V558" s="48"/>
      <c r="W558" s="48"/>
      <c r="X558" s="48"/>
      <c r="Y558" s="48"/>
      <c r="Z558" s="48"/>
      <c r="AA558" s="48"/>
      <c r="AB558" s="48"/>
      <c r="AC558" s="48"/>
      <c r="AD558" s="50">
        <v>9971</v>
      </c>
      <c r="AE558" s="50">
        <v>0</v>
      </c>
      <c r="AF558" s="50">
        <v>0</v>
      </c>
      <c r="AG558" s="50">
        <v>3</v>
      </c>
      <c r="AH558" s="48"/>
      <c r="AI558" s="50">
        <v>0</v>
      </c>
      <c r="AJ558" s="50">
        <v>0</v>
      </c>
      <c r="AK558" s="50">
        <v>0</v>
      </c>
      <c r="AL558" s="50">
        <v>0</v>
      </c>
      <c r="AM558" s="50">
        <v>0</v>
      </c>
      <c r="AN558" s="50">
        <v>0</v>
      </c>
      <c r="AO558" s="50">
        <v>0</v>
      </c>
      <c r="AP558" s="48"/>
      <c r="AQ558" s="48"/>
      <c r="AR558" s="48"/>
      <c r="AS558" s="48"/>
      <c r="AT558" s="48"/>
      <c r="AU558" s="50">
        <v>0.154</v>
      </c>
      <c r="AV558" s="452" t="s">
        <v>3108</v>
      </c>
      <c r="AW558" s="453"/>
      <c r="AX558" s="453"/>
      <c r="AY558" s="48"/>
      <c r="AZ558" s="48" t="s">
        <v>1825</v>
      </c>
      <c r="BA558" s="48"/>
      <c r="BB558" s="48"/>
      <c r="BC558" s="48"/>
      <c r="BD558" s="48"/>
      <c r="BE558" s="48"/>
      <c r="BF558" s="48"/>
      <c r="BG558" s="48"/>
      <c r="BH558" s="48"/>
      <c r="BI558" s="48"/>
      <c r="BJ558" s="48"/>
      <c r="BK558" s="48"/>
      <c r="BL558" s="48"/>
      <c r="BM558" s="48"/>
      <c r="BN558" s="48"/>
      <c r="BO558" s="48"/>
      <c r="BP558" s="49" t="s">
        <v>3107</v>
      </c>
    </row>
    <row r="559" spans="1:68">
      <c r="A559" s="49" t="s">
        <v>3109</v>
      </c>
      <c r="B559" s="48" t="s">
        <v>333</v>
      </c>
      <c r="C559" s="50">
        <v>200</v>
      </c>
      <c r="D559" s="48" t="s">
        <v>315</v>
      </c>
      <c r="E559" s="452" t="s">
        <v>316</v>
      </c>
      <c r="F559" s="453"/>
      <c r="G559" s="48"/>
      <c r="H559" s="50">
        <v>0</v>
      </c>
      <c r="I559" s="50">
        <v>0</v>
      </c>
      <c r="J559" s="48"/>
      <c r="K559" s="50">
        <v>0</v>
      </c>
      <c r="L559" s="50">
        <v>0</v>
      </c>
      <c r="M559" s="48"/>
      <c r="N559" s="50">
        <v>0</v>
      </c>
      <c r="O559" s="48"/>
      <c r="P559" s="50">
        <v>0</v>
      </c>
      <c r="Q559" s="48"/>
      <c r="R559" s="50">
        <v>0</v>
      </c>
      <c r="S559" s="48"/>
      <c r="T559" s="50">
        <v>0</v>
      </c>
      <c r="U559" s="48"/>
      <c r="V559" s="48"/>
      <c r="W559" s="48"/>
      <c r="X559" s="48"/>
      <c r="Y559" s="48"/>
      <c r="Z559" s="48"/>
      <c r="AA559" s="48"/>
      <c r="AB559" s="48"/>
      <c r="AC559" s="48"/>
      <c r="AD559" s="50">
        <v>9971</v>
      </c>
      <c r="AE559" s="50">
        <v>0</v>
      </c>
      <c r="AF559" s="50">
        <v>0</v>
      </c>
      <c r="AG559" s="50">
        <v>5</v>
      </c>
      <c r="AH559" s="48"/>
      <c r="AI559" s="50">
        <v>0</v>
      </c>
      <c r="AJ559" s="50">
        <v>0</v>
      </c>
      <c r="AK559" s="50">
        <v>0</v>
      </c>
      <c r="AL559" s="50">
        <v>0</v>
      </c>
      <c r="AM559" s="50">
        <v>0</v>
      </c>
      <c r="AN559" s="50">
        <v>0</v>
      </c>
      <c r="AO559" s="50">
        <v>0</v>
      </c>
      <c r="AP559" s="48"/>
      <c r="AQ559" s="48"/>
      <c r="AR559" s="48"/>
      <c r="AS559" s="48"/>
      <c r="AT559" s="48"/>
      <c r="AU559" s="50">
        <v>5.3999999999999999E-2</v>
      </c>
      <c r="AV559" s="452" t="s">
        <v>3096</v>
      </c>
      <c r="AW559" s="453"/>
      <c r="AX559" s="453"/>
      <c r="AY559" s="48"/>
      <c r="AZ559" s="48" t="s">
        <v>1825</v>
      </c>
      <c r="BA559" s="48"/>
      <c r="BB559" s="48"/>
      <c r="BC559" s="48"/>
      <c r="BD559" s="48"/>
      <c r="BE559" s="48"/>
      <c r="BF559" s="48"/>
      <c r="BG559" s="48"/>
      <c r="BH559" s="48"/>
      <c r="BI559" s="48"/>
      <c r="BJ559" s="48"/>
      <c r="BK559" s="48"/>
      <c r="BL559" s="48"/>
      <c r="BM559" s="48"/>
      <c r="BN559" s="48"/>
      <c r="BO559" s="48"/>
      <c r="BP559" s="49" t="s">
        <v>3109</v>
      </c>
    </row>
    <row r="560" spans="1:68">
      <c r="A560" s="49" t="s">
        <v>3110</v>
      </c>
      <c r="B560" s="48" t="s">
        <v>333</v>
      </c>
      <c r="C560" s="50">
        <v>200</v>
      </c>
      <c r="D560" s="48" t="s">
        <v>315</v>
      </c>
      <c r="E560" s="452" t="s">
        <v>316</v>
      </c>
      <c r="F560" s="453"/>
      <c r="G560" s="48"/>
      <c r="H560" s="50">
        <v>0</v>
      </c>
      <c r="I560" s="50">
        <v>0</v>
      </c>
      <c r="J560" s="48"/>
      <c r="K560" s="50">
        <v>0</v>
      </c>
      <c r="L560" s="50">
        <v>0</v>
      </c>
      <c r="M560" s="48"/>
      <c r="N560" s="50">
        <v>0</v>
      </c>
      <c r="O560" s="48"/>
      <c r="P560" s="50">
        <v>0</v>
      </c>
      <c r="Q560" s="48"/>
      <c r="R560" s="50">
        <v>0</v>
      </c>
      <c r="S560" s="48"/>
      <c r="T560" s="50">
        <v>0</v>
      </c>
      <c r="U560" s="48"/>
      <c r="V560" s="48"/>
      <c r="W560" s="48"/>
      <c r="X560" s="48"/>
      <c r="Y560" s="48"/>
      <c r="Z560" s="48"/>
      <c r="AA560" s="48"/>
      <c r="AB560" s="48"/>
      <c r="AC560" s="48"/>
      <c r="AD560" s="50">
        <v>133424</v>
      </c>
      <c r="AE560" s="50">
        <v>0</v>
      </c>
      <c r="AF560" s="50">
        <v>0</v>
      </c>
      <c r="AG560" s="50">
        <v>4</v>
      </c>
      <c r="AH560" s="48"/>
      <c r="AI560" s="50">
        <v>0</v>
      </c>
      <c r="AJ560" s="50">
        <v>0</v>
      </c>
      <c r="AK560" s="50">
        <v>0</v>
      </c>
      <c r="AL560" s="50">
        <v>0</v>
      </c>
      <c r="AM560" s="50">
        <v>0</v>
      </c>
      <c r="AN560" s="50">
        <v>0</v>
      </c>
      <c r="AO560" s="50">
        <v>0</v>
      </c>
      <c r="AP560" s="48"/>
      <c r="AQ560" s="48"/>
      <c r="AR560" s="48"/>
      <c r="AS560" s="48"/>
      <c r="AT560" s="48"/>
      <c r="AU560" s="50">
        <v>0.123</v>
      </c>
      <c r="AV560" s="452" t="s">
        <v>3111</v>
      </c>
      <c r="AW560" s="453"/>
      <c r="AX560" s="453"/>
      <c r="AY560" s="48"/>
      <c r="AZ560" s="48" t="s">
        <v>1825</v>
      </c>
      <c r="BA560" s="48"/>
      <c r="BB560" s="48"/>
      <c r="BC560" s="48"/>
      <c r="BD560" s="48"/>
      <c r="BE560" s="48"/>
      <c r="BF560" s="48"/>
      <c r="BG560" s="48"/>
      <c r="BH560" s="48"/>
      <c r="BI560" s="48"/>
      <c r="BJ560" s="48"/>
      <c r="BK560" s="48"/>
      <c r="BL560" s="48"/>
      <c r="BM560" s="48"/>
      <c r="BN560" s="48"/>
      <c r="BO560" s="48"/>
      <c r="BP560" s="49" t="s">
        <v>3110</v>
      </c>
    </row>
    <row r="561" spans="1:68">
      <c r="A561" s="49" t="s">
        <v>714</v>
      </c>
      <c r="B561" s="48" t="s">
        <v>333</v>
      </c>
      <c r="C561" s="50">
        <v>200</v>
      </c>
      <c r="D561" s="48" t="s">
        <v>315</v>
      </c>
      <c r="E561" s="452" t="s">
        <v>316</v>
      </c>
      <c r="F561" s="453"/>
      <c r="G561" s="48"/>
      <c r="H561" s="50">
        <v>0</v>
      </c>
      <c r="I561" s="50">
        <v>0</v>
      </c>
      <c r="J561" s="48"/>
      <c r="K561" s="50">
        <v>0</v>
      </c>
      <c r="L561" s="50">
        <v>0</v>
      </c>
      <c r="M561" s="48"/>
      <c r="N561" s="50">
        <v>0</v>
      </c>
      <c r="O561" s="48"/>
      <c r="P561" s="50">
        <v>0</v>
      </c>
      <c r="Q561" s="48"/>
      <c r="R561" s="50">
        <v>0</v>
      </c>
      <c r="S561" s="48"/>
      <c r="T561" s="50">
        <v>0</v>
      </c>
      <c r="U561" s="48"/>
      <c r="V561" s="48"/>
      <c r="W561" s="48"/>
      <c r="X561" s="48"/>
      <c r="Y561" s="48"/>
      <c r="Z561" s="48"/>
      <c r="AA561" s="48"/>
      <c r="AB561" s="48"/>
      <c r="AC561" s="48"/>
      <c r="AD561" s="50">
        <v>109988</v>
      </c>
      <c r="AE561" s="50">
        <v>0</v>
      </c>
      <c r="AF561" s="50">
        <v>0</v>
      </c>
      <c r="AG561" s="50">
        <v>2</v>
      </c>
      <c r="AH561" s="48"/>
      <c r="AI561" s="50">
        <v>0</v>
      </c>
      <c r="AJ561" s="50">
        <v>0</v>
      </c>
      <c r="AK561" s="50">
        <v>0</v>
      </c>
      <c r="AL561" s="50">
        <v>0</v>
      </c>
      <c r="AM561" s="50">
        <v>0</v>
      </c>
      <c r="AN561" s="50">
        <v>0</v>
      </c>
      <c r="AO561" s="50">
        <v>0</v>
      </c>
      <c r="AP561" s="48"/>
      <c r="AQ561" s="48"/>
      <c r="AR561" s="48"/>
      <c r="AS561" s="48"/>
      <c r="AT561" s="48"/>
      <c r="AU561" s="50">
        <v>0.14699999999999999</v>
      </c>
      <c r="AV561" s="452" t="s">
        <v>3112</v>
      </c>
      <c r="AW561" s="453"/>
      <c r="AX561" s="453"/>
      <c r="AY561" s="48"/>
      <c r="AZ561" s="48" t="s">
        <v>1825</v>
      </c>
      <c r="BA561" s="48"/>
      <c r="BB561" s="48"/>
      <c r="BC561" s="48"/>
      <c r="BD561" s="48"/>
      <c r="BE561" s="48"/>
      <c r="BF561" s="48"/>
      <c r="BG561" s="48"/>
      <c r="BH561" s="48"/>
      <c r="BI561" s="48"/>
      <c r="BJ561" s="48"/>
      <c r="BK561" s="48"/>
      <c r="BL561" s="48"/>
      <c r="BM561" s="48"/>
      <c r="BN561" s="48"/>
      <c r="BO561" s="48"/>
      <c r="BP561" s="49" t="s">
        <v>714</v>
      </c>
    </row>
    <row r="562" spans="1:68">
      <c r="A562" s="49" t="s">
        <v>3113</v>
      </c>
      <c r="B562" s="48" t="s">
        <v>333</v>
      </c>
      <c r="C562" s="50">
        <v>200</v>
      </c>
      <c r="D562" s="48" t="s">
        <v>315</v>
      </c>
      <c r="E562" s="452" t="s">
        <v>316</v>
      </c>
      <c r="F562" s="453"/>
      <c r="G562" s="48"/>
      <c r="H562" s="50">
        <v>0</v>
      </c>
      <c r="I562" s="50">
        <v>0</v>
      </c>
      <c r="J562" s="48"/>
      <c r="K562" s="50">
        <v>0</v>
      </c>
      <c r="L562" s="50">
        <v>0</v>
      </c>
      <c r="M562" s="48"/>
      <c r="N562" s="50">
        <v>0</v>
      </c>
      <c r="O562" s="48"/>
      <c r="P562" s="50">
        <v>0</v>
      </c>
      <c r="Q562" s="48"/>
      <c r="R562" s="50">
        <v>0</v>
      </c>
      <c r="S562" s="48"/>
      <c r="T562" s="50">
        <v>0</v>
      </c>
      <c r="U562" s="48"/>
      <c r="V562" s="48"/>
      <c r="W562" s="48"/>
      <c r="X562" s="48"/>
      <c r="Y562" s="48"/>
      <c r="Z562" s="48"/>
      <c r="AA562" s="48"/>
      <c r="AB562" s="48"/>
      <c r="AC562" s="48"/>
      <c r="AD562" s="50">
        <v>13067</v>
      </c>
      <c r="AE562" s="50">
        <v>0</v>
      </c>
      <c r="AF562" s="50">
        <v>0</v>
      </c>
      <c r="AG562" s="50">
        <v>4</v>
      </c>
      <c r="AH562" s="48"/>
      <c r="AI562" s="50">
        <v>0</v>
      </c>
      <c r="AJ562" s="50">
        <v>0</v>
      </c>
      <c r="AK562" s="50">
        <v>0</v>
      </c>
      <c r="AL562" s="50">
        <v>0</v>
      </c>
      <c r="AM562" s="50">
        <v>0</v>
      </c>
      <c r="AN562" s="50">
        <v>0</v>
      </c>
      <c r="AO562" s="50">
        <v>0</v>
      </c>
      <c r="AP562" s="48"/>
      <c r="AQ562" s="48"/>
      <c r="AR562" s="48"/>
      <c r="AS562" s="48"/>
      <c r="AT562" s="48"/>
      <c r="AU562" s="50">
        <v>0.13800000000000001</v>
      </c>
      <c r="AV562" s="452" t="s">
        <v>3111</v>
      </c>
      <c r="AW562" s="453"/>
      <c r="AX562" s="453"/>
      <c r="AY562" s="48"/>
      <c r="AZ562" s="48" t="s">
        <v>1825</v>
      </c>
      <c r="BA562" s="48"/>
      <c r="BB562" s="48"/>
      <c r="BC562" s="48"/>
      <c r="BD562" s="48"/>
      <c r="BE562" s="48"/>
      <c r="BF562" s="48"/>
      <c r="BG562" s="48"/>
      <c r="BH562" s="48"/>
      <c r="BI562" s="48"/>
      <c r="BJ562" s="48"/>
      <c r="BK562" s="48"/>
      <c r="BL562" s="48"/>
      <c r="BM562" s="48"/>
      <c r="BN562" s="48"/>
      <c r="BO562" s="48"/>
      <c r="BP562" s="49" t="s">
        <v>3113</v>
      </c>
    </row>
    <row r="563" spans="1:68">
      <c r="A563" s="49" t="s">
        <v>3114</v>
      </c>
      <c r="B563" s="48" t="s">
        <v>333</v>
      </c>
      <c r="C563" s="50">
        <v>200</v>
      </c>
      <c r="D563" s="48" t="s">
        <v>315</v>
      </c>
      <c r="E563" s="452" t="s">
        <v>316</v>
      </c>
      <c r="F563" s="453"/>
      <c r="G563" s="48"/>
      <c r="H563" s="50">
        <v>0</v>
      </c>
      <c r="I563" s="50">
        <v>0</v>
      </c>
      <c r="J563" s="48"/>
      <c r="K563" s="50">
        <v>0</v>
      </c>
      <c r="L563" s="50">
        <v>0</v>
      </c>
      <c r="M563" s="48"/>
      <c r="N563" s="50">
        <v>0</v>
      </c>
      <c r="O563" s="48"/>
      <c r="P563" s="50">
        <v>0</v>
      </c>
      <c r="Q563" s="48"/>
      <c r="R563" s="50">
        <v>0</v>
      </c>
      <c r="S563" s="48"/>
      <c r="T563" s="50">
        <v>0</v>
      </c>
      <c r="U563" s="48"/>
      <c r="V563" s="48"/>
      <c r="W563" s="48"/>
      <c r="X563" s="48"/>
      <c r="Y563" s="48"/>
      <c r="Z563" s="48"/>
      <c r="AA563" s="48"/>
      <c r="AB563" s="48"/>
      <c r="AC563" s="48"/>
      <c r="AD563" s="50">
        <v>10069</v>
      </c>
      <c r="AE563" s="50">
        <v>0</v>
      </c>
      <c r="AF563" s="50">
        <v>0</v>
      </c>
      <c r="AG563" s="50">
        <v>3</v>
      </c>
      <c r="AH563" s="48"/>
      <c r="AI563" s="50">
        <v>0</v>
      </c>
      <c r="AJ563" s="50">
        <v>0</v>
      </c>
      <c r="AK563" s="50">
        <v>0</v>
      </c>
      <c r="AL563" s="50">
        <v>0</v>
      </c>
      <c r="AM563" s="50">
        <v>0</v>
      </c>
      <c r="AN563" s="50">
        <v>0</v>
      </c>
      <c r="AO563" s="50">
        <v>0</v>
      </c>
      <c r="AP563" s="48"/>
      <c r="AQ563" s="48"/>
      <c r="AR563" s="48"/>
      <c r="AS563" s="48"/>
      <c r="AT563" s="48"/>
      <c r="AU563" s="50">
        <v>4.2999999999999997E-2</v>
      </c>
      <c r="AV563" s="452" t="s">
        <v>3112</v>
      </c>
      <c r="AW563" s="453"/>
      <c r="AX563" s="453"/>
      <c r="AY563" s="48"/>
      <c r="AZ563" s="48" t="s">
        <v>1825</v>
      </c>
      <c r="BA563" s="48"/>
      <c r="BB563" s="48"/>
      <c r="BC563" s="48"/>
      <c r="BD563" s="48"/>
      <c r="BE563" s="48"/>
      <c r="BF563" s="48"/>
      <c r="BG563" s="48"/>
      <c r="BH563" s="48"/>
      <c r="BI563" s="48"/>
      <c r="BJ563" s="48"/>
      <c r="BK563" s="48"/>
      <c r="BL563" s="48"/>
      <c r="BM563" s="48"/>
      <c r="BN563" s="48"/>
      <c r="BO563" s="48"/>
      <c r="BP563" s="49" t="s">
        <v>3114</v>
      </c>
    </row>
    <row r="564" spans="1:68">
      <c r="A564" s="49" t="s">
        <v>841</v>
      </c>
      <c r="B564" s="48" t="s">
        <v>333</v>
      </c>
      <c r="C564" s="50">
        <v>200</v>
      </c>
      <c r="D564" s="48" t="s">
        <v>315</v>
      </c>
      <c r="E564" s="452" t="s">
        <v>316</v>
      </c>
      <c r="F564" s="453"/>
      <c r="G564" s="48"/>
      <c r="H564" s="50">
        <v>0</v>
      </c>
      <c r="I564" s="50">
        <v>0</v>
      </c>
      <c r="J564" s="48"/>
      <c r="K564" s="50">
        <v>0</v>
      </c>
      <c r="L564" s="50">
        <v>0</v>
      </c>
      <c r="M564" s="48"/>
      <c r="N564" s="50">
        <v>0</v>
      </c>
      <c r="O564" s="48"/>
      <c r="P564" s="50">
        <v>0</v>
      </c>
      <c r="Q564" s="48"/>
      <c r="R564" s="50">
        <v>0</v>
      </c>
      <c r="S564" s="48"/>
      <c r="T564" s="50">
        <v>0</v>
      </c>
      <c r="U564" s="48"/>
      <c r="V564" s="48"/>
      <c r="W564" s="48"/>
      <c r="X564" s="48"/>
      <c r="Y564" s="48"/>
      <c r="Z564" s="48"/>
      <c r="AA564" s="48"/>
      <c r="AB564" s="48"/>
      <c r="AC564" s="48"/>
      <c r="AD564" s="50">
        <v>133701</v>
      </c>
      <c r="AE564" s="50">
        <v>0</v>
      </c>
      <c r="AF564" s="50">
        <v>0</v>
      </c>
      <c r="AG564" s="50">
        <v>3</v>
      </c>
      <c r="AH564" s="48"/>
      <c r="AI564" s="50">
        <v>0</v>
      </c>
      <c r="AJ564" s="50">
        <v>0</v>
      </c>
      <c r="AK564" s="50">
        <v>0</v>
      </c>
      <c r="AL564" s="50">
        <v>0</v>
      </c>
      <c r="AM564" s="50">
        <v>0</v>
      </c>
      <c r="AN564" s="50">
        <v>0</v>
      </c>
      <c r="AO564" s="50">
        <v>0</v>
      </c>
      <c r="AP564" s="48"/>
      <c r="AQ564" s="48"/>
      <c r="AR564" s="48"/>
      <c r="AS564" s="48"/>
      <c r="AT564" s="48"/>
      <c r="AU564" s="50">
        <v>0.17199999999999999</v>
      </c>
      <c r="AV564" s="452" t="s">
        <v>3115</v>
      </c>
      <c r="AW564" s="453"/>
      <c r="AX564" s="453"/>
      <c r="AY564" s="48"/>
      <c r="AZ564" s="48" t="s">
        <v>1825</v>
      </c>
      <c r="BA564" s="48"/>
      <c r="BB564" s="48"/>
      <c r="BC564" s="48"/>
      <c r="BD564" s="48"/>
      <c r="BE564" s="48"/>
      <c r="BF564" s="48"/>
      <c r="BG564" s="48"/>
      <c r="BH564" s="48"/>
      <c r="BI564" s="48"/>
      <c r="BJ564" s="48"/>
      <c r="BK564" s="48"/>
      <c r="BL564" s="48"/>
      <c r="BM564" s="48"/>
      <c r="BN564" s="48"/>
      <c r="BO564" s="48"/>
      <c r="BP564" s="49" t="s">
        <v>841</v>
      </c>
    </row>
    <row r="565" spans="1:68">
      <c r="A565" s="49" t="s">
        <v>897</v>
      </c>
      <c r="B565" s="48" t="s">
        <v>333</v>
      </c>
      <c r="C565" s="50">
        <v>200</v>
      </c>
      <c r="D565" s="48" t="s">
        <v>315</v>
      </c>
      <c r="E565" s="452" t="s">
        <v>316</v>
      </c>
      <c r="F565" s="453"/>
      <c r="G565" s="48"/>
      <c r="H565" s="50">
        <v>0</v>
      </c>
      <c r="I565" s="50">
        <v>0</v>
      </c>
      <c r="J565" s="48"/>
      <c r="K565" s="50">
        <v>0</v>
      </c>
      <c r="L565" s="50">
        <v>0</v>
      </c>
      <c r="M565" s="48"/>
      <c r="N565" s="50">
        <v>0</v>
      </c>
      <c r="O565" s="48"/>
      <c r="P565" s="50">
        <v>0</v>
      </c>
      <c r="Q565" s="48"/>
      <c r="R565" s="50">
        <v>0</v>
      </c>
      <c r="S565" s="48"/>
      <c r="T565" s="50">
        <v>0</v>
      </c>
      <c r="U565" s="48"/>
      <c r="V565" s="48"/>
      <c r="W565" s="48"/>
      <c r="X565" s="48"/>
      <c r="Y565" s="48"/>
      <c r="Z565" s="48"/>
      <c r="AA565" s="48"/>
      <c r="AB565" s="48"/>
      <c r="AC565" s="48"/>
      <c r="AD565" s="50">
        <v>56389</v>
      </c>
      <c r="AE565" s="50">
        <v>0</v>
      </c>
      <c r="AF565" s="50">
        <v>0</v>
      </c>
      <c r="AG565" s="50">
        <v>4</v>
      </c>
      <c r="AH565" s="48"/>
      <c r="AI565" s="50">
        <v>0</v>
      </c>
      <c r="AJ565" s="50">
        <v>0</v>
      </c>
      <c r="AK565" s="50">
        <v>0</v>
      </c>
      <c r="AL565" s="50">
        <v>0</v>
      </c>
      <c r="AM565" s="50">
        <v>0</v>
      </c>
      <c r="AN565" s="50">
        <v>0</v>
      </c>
      <c r="AO565" s="50">
        <v>0</v>
      </c>
      <c r="AP565" s="48"/>
      <c r="AQ565" s="48"/>
      <c r="AR565" s="48"/>
      <c r="AS565" s="48"/>
      <c r="AT565" s="48"/>
      <c r="AU565" s="50">
        <v>0.20100000000000001</v>
      </c>
      <c r="AV565" s="452" t="s">
        <v>3116</v>
      </c>
      <c r="AW565" s="453"/>
      <c r="AX565" s="453"/>
      <c r="AY565" s="48"/>
      <c r="AZ565" s="48" t="s">
        <v>1825</v>
      </c>
      <c r="BA565" s="48"/>
      <c r="BB565" s="48"/>
      <c r="BC565" s="48"/>
      <c r="BD565" s="48"/>
      <c r="BE565" s="48"/>
      <c r="BF565" s="48"/>
      <c r="BG565" s="48"/>
      <c r="BH565" s="48"/>
      <c r="BI565" s="48"/>
      <c r="BJ565" s="48"/>
      <c r="BK565" s="48"/>
      <c r="BL565" s="48"/>
      <c r="BM565" s="48"/>
      <c r="BN565" s="48"/>
      <c r="BO565" s="48"/>
      <c r="BP565" s="49" t="s">
        <v>897</v>
      </c>
    </row>
    <row r="566" spans="1:68">
      <c r="A566" s="49" t="s">
        <v>3117</v>
      </c>
      <c r="B566" s="48" t="s">
        <v>333</v>
      </c>
      <c r="C566" s="50">
        <v>200</v>
      </c>
      <c r="D566" s="48" t="s">
        <v>315</v>
      </c>
      <c r="E566" s="452" t="s">
        <v>316</v>
      </c>
      <c r="F566" s="453"/>
      <c r="G566" s="48"/>
      <c r="H566" s="50">
        <v>0</v>
      </c>
      <c r="I566" s="50">
        <v>0</v>
      </c>
      <c r="J566" s="48"/>
      <c r="K566" s="50">
        <v>0</v>
      </c>
      <c r="L566" s="50">
        <v>0</v>
      </c>
      <c r="M566" s="48"/>
      <c r="N566" s="50">
        <v>0</v>
      </c>
      <c r="O566" s="48"/>
      <c r="P566" s="50">
        <v>0</v>
      </c>
      <c r="Q566" s="48"/>
      <c r="R566" s="50">
        <v>0</v>
      </c>
      <c r="S566" s="48"/>
      <c r="T566" s="50">
        <v>0</v>
      </c>
      <c r="U566" s="48"/>
      <c r="V566" s="48"/>
      <c r="W566" s="48"/>
      <c r="X566" s="48"/>
      <c r="Y566" s="48"/>
      <c r="Z566" s="48"/>
      <c r="AA566" s="48"/>
      <c r="AB566" s="48"/>
      <c r="AC566" s="48"/>
      <c r="AD566" s="50">
        <v>6555</v>
      </c>
      <c r="AE566" s="50">
        <v>0</v>
      </c>
      <c r="AF566" s="50">
        <v>0</v>
      </c>
      <c r="AG566" s="50">
        <v>5</v>
      </c>
      <c r="AH566" s="48"/>
      <c r="AI566" s="50">
        <v>0</v>
      </c>
      <c r="AJ566" s="50">
        <v>0</v>
      </c>
      <c r="AK566" s="50">
        <v>0</v>
      </c>
      <c r="AL566" s="50">
        <v>0</v>
      </c>
      <c r="AM566" s="50">
        <v>0</v>
      </c>
      <c r="AN566" s="50">
        <v>0</v>
      </c>
      <c r="AO566" s="50">
        <v>0</v>
      </c>
      <c r="AP566" s="48"/>
      <c r="AQ566" s="48"/>
      <c r="AR566" s="48"/>
      <c r="AS566" s="48"/>
      <c r="AT566" s="48"/>
      <c r="AU566" s="50">
        <v>4.1000000000000002E-2</v>
      </c>
      <c r="AV566" s="452" t="s">
        <v>3116</v>
      </c>
      <c r="AW566" s="453"/>
      <c r="AX566" s="453"/>
      <c r="AY566" s="48"/>
      <c r="AZ566" s="48" t="s">
        <v>1825</v>
      </c>
      <c r="BA566" s="48"/>
      <c r="BB566" s="48"/>
      <c r="BC566" s="48"/>
      <c r="BD566" s="48"/>
      <c r="BE566" s="48"/>
      <c r="BF566" s="48"/>
      <c r="BG566" s="48"/>
      <c r="BH566" s="48"/>
      <c r="BI566" s="48"/>
      <c r="BJ566" s="48"/>
      <c r="BK566" s="48"/>
      <c r="BL566" s="48"/>
      <c r="BM566" s="48"/>
      <c r="BN566" s="48"/>
      <c r="BO566" s="48"/>
      <c r="BP566" s="49" t="s">
        <v>3117</v>
      </c>
    </row>
    <row r="567" spans="1:68">
      <c r="A567" s="49" t="s">
        <v>3118</v>
      </c>
      <c r="B567" s="48" t="s">
        <v>333</v>
      </c>
      <c r="C567" s="50">
        <v>200</v>
      </c>
      <c r="D567" s="48" t="s">
        <v>315</v>
      </c>
      <c r="E567" s="452" t="s">
        <v>316</v>
      </c>
      <c r="F567" s="453"/>
      <c r="G567" s="48"/>
      <c r="H567" s="50">
        <v>0</v>
      </c>
      <c r="I567" s="50">
        <v>0</v>
      </c>
      <c r="J567" s="48"/>
      <c r="K567" s="50">
        <v>0</v>
      </c>
      <c r="L567" s="50">
        <v>0</v>
      </c>
      <c r="M567" s="48"/>
      <c r="N567" s="50">
        <v>0</v>
      </c>
      <c r="O567" s="48"/>
      <c r="P567" s="50">
        <v>0</v>
      </c>
      <c r="Q567" s="48"/>
      <c r="R567" s="50">
        <v>0</v>
      </c>
      <c r="S567" s="48"/>
      <c r="T567" s="50">
        <v>0</v>
      </c>
      <c r="U567" s="48"/>
      <c r="V567" s="48"/>
      <c r="W567" s="48"/>
      <c r="X567" s="48"/>
      <c r="Y567" s="48"/>
      <c r="Z567" s="48"/>
      <c r="AA567" s="48"/>
      <c r="AB567" s="48"/>
      <c r="AC567" s="48"/>
      <c r="AD567" s="50">
        <v>126832</v>
      </c>
      <c r="AE567" s="50">
        <v>0</v>
      </c>
      <c r="AF567" s="50">
        <v>0</v>
      </c>
      <c r="AG567" s="50">
        <v>4</v>
      </c>
      <c r="AH567" s="48"/>
      <c r="AI567" s="50">
        <v>0</v>
      </c>
      <c r="AJ567" s="50">
        <v>0</v>
      </c>
      <c r="AK567" s="50">
        <v>0</v>
      </c>
      <c r="AL567" s="50">
        <v>0</v>
      </c>
      <c r="AM567" s="50">
        <v>0</v>
      </c>
      <c r="AN567" s="50">
        <v>0</v>
      </c>
      <c r="AO567" s="50">
        <v>0</v>
      </c>
      <c r="AP567" s="48"/>
      <c r="AQ567" s="48"/>
      <c r="AR567" s="48"/>
      <c r="AS567" s="48"/>
      <c r="AT567" s="48"/>
      <c r="AU567" s="50">
        <v>0.13400000000000001</v>
      </c>
      <c r="AV567" s="452" t="s">
        <v>3119</v>
      </c>
      <c r="AW567" s="453"/>
      <c r="AX567" s="453"/>
      <c r="AY567" s="48"/>
      <c r="AZ567" s="48" t="s">
        <v>1825</v>
      </c>
      <c r="BA567" s="48"/>
      <c r="BB567" s="48"/>
      <c r="BC567" s="48"/>
      <c r="BD567" s="48"/>
      <c r="BE567" s="48"/>
      <c r="BF567" s="48"/>
      <c r="BG567" s="48"/>
      <c r="BH567" s="48"/>
      <c r="BI567" s="48"/>
      <c r="BJ567" s="48"/>
      <c r="BK567" s="48"/>
      <c r="BL567" s="48"/>
      <c r="BM567" s="48"/>
      <c r="BN567" s="48"/>
      <c r="BO567" s="48"/>
      <c r="BP567" s="49" t="s">
        <v>3118</v>
      </c>
    </row>
    <row r="568" spans="1:68">
      <c r="A568" s="49" t="s">
        <v>3120</v>
      </c>
      <c r="B568" s="48" t="s">
        <v>333</v>
      </c>
      <c r="C568" s="50">
        <v>200</v>
      </c>
      <c r="D568" s="48" t="s">
        <v>315</v>
      </c>
      <c r="E568" s="452" t="s">
        <v>316</v>
      </c>
      <c r="F568" s="453"/>
      <c r="G568" s="48"/>
      <c r="H568" s="50">
        <v>0</v>
      </c>
      <c r="I568" s="50">
        <v>0</v>
      </c>
      <c r="J568" s="48"/>
      <c r="K568" s="50">
        <v>0</v>
      </c>
      <c r="L568" s="50">
        <v>0</v>
      </c>
      <c r="M568" s="48"/>
      <c r="N568" s="50">
        <v>0</v>
      </c>
      <c r="O568" s="48"/>
      <c r="P568" s="50">
        <v>0</v>
      </c>
      <c r="Q568" s="48"/>
      <c r="R568" s="50">
        <v>0</v>
      </c>
      <c r="S568" s="48"/>
      <c r="T568" s="50">
        <v>0</v>
      </c>
      <c r="U568" s="48"/>
      <c r="V568" s="48"/>
      <c r="W568" s="48"/>
      <c r="X568" s="48"/>
      <c r="Y568" s="48"/>
      <c r="Z568" s="48"/>
      <c r="AA568" s="48"/>
      <c r="AB568" s="48"/>
      <c r="AC568" s="48"/>
      <c r="AD568" s="50">
        <v>9645</v>
      </c>
      <c r="AE568" s="50">
        <v>0</v>
      </c>
      <c r="AF568" s="50">
        <v>0</v>
      </c>
      <c r="AG568" s="50">
        <v>5</v>
      </c>
      <c r="AH568" s="48"/>
      <c r="AI568" s="50">
        <v>0</v>
      </c>
      <c r="AJ568" s="50">
        <v>0</v>
      </c>
      <c r="AK568" s="50">
        <v>0</v>
      </c>
      <c r="AL568" s="50">
        <v>0</v>
      </c>
      <c r="AM568" s="50">
        <v>0</v>
      </c>
      <c r="AN568" s="50">
        <v>0</v>
      </c>
      <c r="AO568" s="50">
        <v>0</v>
      </c>
      <c r="AP568" s="48"/>
      <c r="AQ568" s="48"/>
      <c r="AR568" s="48"/>
      <c r="AS568" s="48"/>
      <c r="AT568" s="48"/>
      <c r="AU568" s="50">
        <v>3.9E-2</v>
      </c>
      <c r="AV568" s="452" t="s">
        <v>3119</v>
      </c>
      <c r="AW568" s="453"/>
      <c r="AX568" s="453"/>
      <c r="AY568" s="48"/>
      <c r="AZ568" s="48" t="s">
        <v>1825</v>
      </c>
      <c r="BA568" s="48"/>
      <c r="BB568" s="48"/>
      <c r="BC568" s="48"/>
      <c r="BD568" s="48"/>
      <c r="BE568" s="48"/>
      <c r="BF568" s="48"/>
      <c r="BG568" s="48"/>
      <c r="BH568" s="48"/>
      <c r="BI568" s="48"/>
      <c r="BJ568" s="48"/>
      <c r="BK568" s="48"/>
      <c r="BL568" s="48"/>
      <c r="BM568" s="48"/>
      <c r="BN568" s="48"/>
      <c r="BO568" s="48"/>
      <c r="BP568" s="49" t="s">
        <v>3120</v>
      </c>
    </row>
    <row r="569" spans="1:68">
      <c r="A569" s="49" t="s">
        <v>3121</v>
      </c>
      <c r="B569" s="48" t="s">
        <v>333</v>
      </c>
      <c r="C569" s="50">
        <v>200</v>
      </c>
      <c r="D569" s="48" t="s">
        <v>315</v>
      </c>
      <c r="E569" s="452" t="s">
        <v>316</v>
      </c>
      <c r="F569" s="453"/>
      <c r="G569" s="48"/>
      <c r="H569" s="50">
        <v>0</v>
      </c>
      <c r="I569" s="50">
        <v>0</v>
      </c>
      <c r="J569" s="48"/>
      <c r="K569" s="50">
        <v>0</v>
      </c>
      <c r="L569" s="50">
        <v>0</v>
      </c>
      <c r="M569" s="48"/>
      <c r="N569" s="50">
        <v>0</v>
      </c>
      <c r="O569" s="48"/>
      <c r="P569" s="50">
        <v>0</v>
      </c>
      <c r="Q569" s="48"/>
      <c r="R569" s="50">
        <v>0</v>
      </c>
      <c r="S569" s="48"/>
      <c r="T569" s="50">
        <v>0</v>
      </c>
      <c r="U569" s="48"/>
      <c r="V569" s="48"/>
      <c r="W569" s="48"/>
      <c r="X569" s="48"/>
      <c r="Y569" s="48"/>
      <c r="Z569" s="48"/>
      <c r="AA569" s="48"/>
      <c r="AB569" s="48"/>
      <c r="AC569" s="48"/>
      <c r="AD569" s="50">
        <v>42489</v>
      </c>
      <c r="AE569" s="50">
        <v>0</v>
      </c>
      <c r="AF569" s="50">
        <v>0</v>
      </c>
      <c r="AG569" s="50">
        <v>4</v>
      </c>
      <c r="AH569" s="48"/>
      <c r="AI569" s="50">
        <v>0</v>
      </c>
      <c r="AJ569" s="50">
        <v>0</v>
      </c>
      <c r="AK569" s="50">
        <v>0</v>
      </c>
      <c r="AL569" s="50">
        <v>0</v>
      </c>
      <c r="AM569" s="50">
        <v>0</v>
      </c>
      <c r="AN569" s="50">
        <v>0</v>
      </c>
      <c r="AO569" s="50">
        <v>0</v>
      </c>
      <c r="AP569" s="48"/>
      <c r="AQ569" s="48"/>
      <c r="AR569" s="48"/>
      <c r="AS569" s="48"/>
      <c r="AT569" s="48"/>
      <c r="AU569" s="50">
        <v>0.13300000000000001</v>
      </c>
      <c r="AV569" s="452" t="s">
        <v>3119</v>
      </c>
      <c r="AW569" s="453"/>
      <c r="AX569" s="453"/>
      <c r="AY569" s="48"/>
      <c r="AZ569" s="48" t="s">
        <v>1825</v>
      </c>
      <c r="BA569" s="48"/>
      <c r="BB569" s="48"/>
      <c r="BC569" s="48"/>
      <c r="BD569" s="48"/>
      <c r="BE569" s="48"/>
      <c r="BF569" s="48"/>
      <c r="BG569" s="48"/>
      <c r="BH569" s="48"/>
      <c r="BI569" s="48"/>
      <c r="BJ569" s="48"/>
      <c r="BK569" s="48"/>
      <c r="BL569" s="48"/>
      <c r="BM569" s="48"/>
      <c r="BN569" s="48"/>
      <c r="BO569" s="48"/>
      <c r="BP569" s="49" t="s">
        <v>3121</v>
      </c>
    </row>
    <row r="570" spans="1:68">
      <c r="A570" s="49" t="s">
        <v>3122</v>
      </c>
      <c r="B570" s="48" t="s">
        <v>333</v>
      </c>
      <c r="C570" s="50">
        <v>200</v>
      </c>
      <c r="D570" s="48" t="s">
        <v>315</v>
      </c>
      <c r="E570" s="452" t="s">
        <v>316</v>
      </c>
      <c r="F570" s="453"/>
      <c r="G570" s="48"/>
      <c r="H570" s="50">
        <v>0</v>
      </c>
      <c r="I570" s="50">
        <v>0</v>
      </c>
      <c r="J570" s="48"/>
      <c r="K570" s="50">
        <v>0</v>
      </c>
      <c r="L570" s="50">
        <v>0</v>
      </c>
      <c r="M570" s="48"/>
      <c r="N570" s="50">
        <v>0</v>
      </c>
      <c r="O570" s="48"/>
      <c r="P570" s="50">
        <v>0</v>
      </c>
      <c r="Q570" s="48"/>
      <c r="R570" s="50">
        <v>0</v>
      </c>
      <c r="S570" s="48"/>
      <c r="T570" s="50">
        <v>0</v>
      </c>
      <c r="U570" s="48"/>
      <c r="V570" s="48"/>
      <c r="W570" s="48"/>
      <c r="X570" s="48"/>
      <c r="Y570" s="48"/>
      <c r="Z570" s="48"/>
      <c r="AA570" s="48"/>
      <c r="AB570" s="48"/>
      <c r="AC570" s="48"/>
      <c r="AD570" s="50">
        <v>10396</v>
      </c>
      <c r="AE570" s="50">
        <v>0</v>
      </c>
      <c r="AF570" s="50">
        <v>0</v>
      </c>
      <c r="AG570" s="50">
        <v>4</v>
      </c>
      <c r="AH570" s="48"/>
      <c r="AI570" s="50">
        <v>0</v>
      </c>
      <c r="AJ570" s="50">
        <v>0</v>
      </c>
      <c r="AK570" s="50">
        <v>0</v>
      </c>
      <c r="AL570" s="50">
        <v>0</v>
      </c>
      <c r="AM570" s="50">
        <v>0</v>
      </c>
      <c r="AN570" s="50">
        <v>0</v>
      </c>
      <c r="AO570" s="50">
        <v>0</v>
      </c>
      <c r="AP570" s="48"/>
      <c r="AQ570" s="48"/>
      <c r="AR570" s="48"/>
      <c r="AS570" s="48"/>
      <c r="AT570" s="48"/>
      <c r="AU570" s="50">
        <v>3.7999999999999999E-2</v>
      </c>
      <c r="AV570" s="452" t="s">
        <v>3115</v>
      </c>
      <c r="AW570" s="453"/>
      <c r="AX570" s="453"/>
      <c r="AY570" s="48"/>
      <c r="AZ570" s="48" t="s">
        <v>1825</v>
      </c>
      <c r="BA570" s="48"/>
      <c r="BB570" s="48"/>
      <c r="BC570" s="48"/>
      <c r="BD570" s="48"/>
      <c r="BE570" s="48"/>
      <c r="BF570" s="48"/>
      <c r="BG570" s="48"/>
      <c r="BH570" s="48"/>
      <c r="BI570" s="48"/>
      <c r="BJ570" s="48"/>
      <c r="BK570" s="48"/>
      <c r="BL570" s="48"/>
      <c r="BM570" s="48"/>
      <c r="BN570" s="48"/>
      <c r="BO570" s="48"/>
      <c r="BP570" s="49" t="s">
        <v>3122</v>
      </c>
    </row>
    <row r="571" spans="1:68">
      <c r="A571" s="49" t="s">
        <v>3123</v>
      </c>
      <c r="B571" s="48" t="s">
        <v>333</v>
      </c>
      <c r="C571" s="50">
        <v>200</v>
      </c>
      <c r="D571" s="48" t="s">
        <v>315</v>
      </c>
      <c r="E571" s="452" t="s">
        <v>316</v>
      </c>
      <c r="F571" s="453"/>
      <c r="G571" s="48"/>
      <c r="H571" s="50">
        <v>0</v>
      </c>
      <c r="I571" s="50">
        <v>0</v>
      </c>
      <c r="J571" s="48"/>
      <c r="K571" s="50">
        <v>0</v>
      </c>
      <c r="L571" s="50">
        <v>0</v>
      </c>
      <c r="M571" s="48"/>
      <c r="N571" s="50">
        <v>0</v>
      </c>
      <c r="O571" s="48"/>
      <c r="P571" s="50">
        <v>0</v>
      </c>
      <c r="Q571" s="48"/>
      <c r="R571" s="50">
        <v>0</v>
      </c>
      <c r="S571" s="48"/>
      <c r="T571" s="50">
        <v>0</v>
      </c>
      <c r="U571" s="48"/>
      <c r="V571" s="48"/>
      <c r="W571" s="48"/>
      <c r="X571" s="48"/>
      <c r="Y571" s="48"/>
      <c r="Z571" s="48"/>
      <c r="AA571" s="48"/>
      <c r="AB571" s="48"/>
      <c r="AC571" s="48"/>
      <c r="AD571" s="50">
        <v>4507</v>
      </c>
      <c r="AE571" s="50">
        <v>0</v>
      </c>
      <c r="AF571" s="50">
        <v>0</v>
      </c>
      <c r="AG571" s="50">
        <v>4</v>
      </c>
      <c r="AH571" s="48"/>
      <c r="AI571" s="50">
        <v>0</v>
      </c>
      <c r="AJ571" s="50">
        <v>0</v>
      </c>
      <c r="AK571" s="50">
        <v>0</v>
      </c>
      <c r="AL571" s="50">
        <v>0</v>
      </c>
      <c r="AM571" s="50">
        <v>0</v>
      </c>
      <c r="AN571" s="50">
        <v>0</v>
      </c>
      <c r="AO571" s="50">
        <v>0</v>
      </c>
      <c r="AP571" s="48"/>
      <c r="AQ571" s="48"/>
      <c r="AR571" s="48"/>
      <c r="AS571" s="48"/>
      <c r="AT571" s="48"/>
      <c r="AU571" s="50">
        <v>0.153</v>
      </c>
      <c r="AV571" s="452" t="s">
        <v>3119</v>
      </c>
      <c r="AW571" s="453"/>
      <c r="AX571" s="453"/>
      <c r="AY571" s="48"/>
      <c r="AZ571" s="48" t="s">
        <v>1825</v>
      </c>
      <c r="BA571" s="48"/>
      <c r="BB571" s="48"/>
      <c r="BC571" s="48"/>
      <c r="BD571" s="48"/>
      <c r="BE571" s="48"/>
      <c r="BF571" s="48"/>
      <c r="BG571" s="48"/>
      <c r="BH571" s="48"/>
      <c r="BI571" s="48"/>
      <c r="BJ571" s="48"/>
      <c r="BK571" s="48"/>
      <c r="BL571" s="48"/>
      <c r="BM571" s="48"/>
      <c r="BN571" s="48"/>
      <c r="BO571" s="48"/>
      <c r="BP571" s="49" t="s">
        <v>3123</v>
      </c>
    </row>
    <row r="572" spans="1:68">
      <c r="A572" s="49" t="s">
        <v>3124</v>
      </c>
      <c r="B572" s="48" t="s">
        <v>333</v>
      </c>
      <c r="C572" s="50">
        <v>200</v>
      </c>
      <c r="D572" s="48" t="s">
        <v>315</v>
      </c>
      <c r="E572" s="452" t="s">
        <v>316</v>
      </c>
      <c r="F572" s="453"/>
      <c r="G572" s="48"/>
      <c r="H572" s="50">
        <v>0</v>
      </c>
      <c r="I572" s="50">
        <v>0</v>
      </c>
      <c r="J572" s="48"/>
      <c r="K572" s="50">
        <v>0</v>
      </c>
      <c r="L572" s="50">
        <v>0</v>
      </c>
      <c r="M572" s="48"/>
      <c r="N572" s="50">
        <v>0</v>
      </c>
      <c r="O572" s="48"/>
      <c r="P572" s="50">
        <v>0</v>
      </c>
      <c r="Q572" s="48"/>
      <c r="R572" s="50">
        <v>0</v>
      </c>
      <c r="S572" s="48"/>
      <c r="T572" s="50">
        <v>0</v>
      </c>
      <c r="U572" s="48"/>
      <c r="V572" s="48"/>
      <c r="W572" s="48"/>
      <c r="X572" s="48"/>
      <c r="Y572" s="48"/>
      <c r="Z572" s="48"/>
      <c r="AA572" s="48"/>
      <c r="AB572" s="48"/>
      <c r="AC572" s="48"/>
      <c r="AD572" s="50">
        <v>141851</v>
      </c>
      <c r="AE572" s="50">
        <v>0</v>
      </c>
      <c r="AF572" s="50">
        <v>0</v>
      </c>
      <c r="AG572" s="50">
        <v>4</v>
      </c>
      <c r="AH572" s="48"/>
      <c r="AI572" s="50">
        <v>0</v>
      </c>
      <c r="AJ572" s="50">
        <v>0</v>
      </c>
      <c r="AK572" s="50">
        <v>0</v>
      </c>
      <c r="AL572" s="50">
        <v>0</v>
      </c>
      <c r="AM572" s="50">
        <v>0</v>
      </c>
      <c r="AN572" s="50">
        <v>0</v>
      </c>
      <c r="AO572" s="50">
        <v>0</v>
      </c>
      <c r="AP572" s="48"/>
      <c r="AQ572" s="48"/>
      <c r="AR572" s="48"/>
      <c r="AS572" s="48"/>
      <c r="AT572" s="48"/>
      <c r="AU572" s="50">
        <v>0.12</v>
      </c>
      <c r="AV572" s="452" t="s">
        <v>3125</v>
      </c>
      <c r="AW572" s="453"/>
      <c r="AX572" s="453"/>
      <c r="AY572" s="48"/>
      <c r="AZ572" s="48" t="s">
        <v>1825</v>
      </c>
      <c r="BA572" s="48"/>
      <c r="BB572" s="48"/>
      <c r="BC572" s="48"/>
      <c r="BD572" s="48"/>
      <c r="BE572" s="48"/>
      <c r="BF572" s="48"/>
      <c r="BG572" s="48"/>
      <c r="BH572" s="48"/>
      <c r="BI572" s="48"/>
      <c r="BJ572" s="48"/>
      <c r="BK572" s="48"/>
      <c r="BL572" s="48"/>
      <c r="BM572" s="48"/>
      <c r="BN572" s="48"/>
      <c r="BO572" s="48"/>
      <c r="BP572" s="49" t="s">
        <v>3124</v>
      </c>
    </row>
    <row r="573" spans="1:68">
      <c r="A573" s="49" t="s">
        <v>3126</v>
      </c>
      <c r="B573" s="48" t="s">
        <v>333</v>
      </c>
      <c r="C573" s="50">
        <v>200</v>
      </c>
      <c r="D573" s="48" t="s">
        <v>315</v>
      </c>
      <c r="E573" s="452" t="s">
        <v>316</v>
      </c>
      <c r="F573" s="453"/>
      <c r="G573" s="48"/>
      <c r="H573" s="50">
        <v>0</v>
      </c>
      <c r="I573" s="50">
        <v>0</v>
      </c>
      <c r="J573" s="48"/>
      <c r="K573" s="50">
        <v>0</v>
      </c>
      <c r="L573" s="50">
        <v>0</v>
      </c>
      <c r="M573" s="48"/>
      <c r="N573" s="50">
        <v>0</v>
      </c>
      <c r="O573" s="48"/>
      <c r="P573" s="50">
        <v>0</v>
      </c>
      <c r="Q573" s="48"/>
      <c r="R573" s="50">
        <v>0</v>
      </c>
      <c r="S573" s="48"/>
      <c r="T573" s="50">
        <v>0</v>
      </c>
      <c r="U573" s="48"/>
      <c r="V573" s="48"/>
      <c r="W573" s="48"/>
      <c r="X573" s="48"/>
      <c r="Y573" s="48"/>
      <c r="Z573" s="48"/>
      <c r="AA573" s="48"/>
      <c r="AB573" s="48"/>
      <c r="AC573" s="48"/>
      <c r="AD573" s="50">
        <v>13998</v>
      </c>
      <c r="AE573" s="50">
        <v>0</v>
      </c>
      <c r="AF573" s="50">
        <v>0</v>
      </c>
      <c r="AG573" s="50">
        <v>5</v>
      </c>
      <c r="AH573" s="48"/>
      <c r="AI573" s="50">
        <v>0</v>
      </c>
      <c r="AJ573" s="50">
        <v>0</v>
      </c>
      <c r="AK573" s="50">
        <v>0</v>
      </c>
      <c r="AL573" s="50">
        <v>0</v>
      </c>
      <c r="AM573" s="50">
        <v>0</v>
      </c>
      <c r="AN573" s="50">
        <v>0</v>
      </c>
      <c r="AO573" s="50">
        <v>0</v>
      </c>
      <c r="AP573" s="48"/>
      <c r="AQ573" s="48"/>
      <c r="AR573" s="48"/>
      <c r="AS573" s="48"/>
      <c r="AT573" s="48"/>
      <c r="AU573" s="50">
        <v>0.13100000000000001</v>
      </c>
      <c r="AV573" s="452" t="s">
        <v>3125</v>
      </c>
      <c r="AW573" s="453"/>
      <c r="AX573" s="453"/>
      <c r="AY573" s="48"/>
      <c r="AZ573" s="48" t="s">
        <v>1825</v>
      </c>
      <c r="BA573" s="48"/>
      <c r="BB573" s="48"/>
      <c r="BC573" s="48"/>
      <c r="BD573" s="48"/>
      <c r="BE573" s="48"/>
      <c r="BF573" s="48"/>
      <c r="BG573" s="48"/>
      <c r="BH573" s="48"/>
      <c r="BI573" s="48"/>
      <c r="BJ573" s="48"/>
      <c r="BK573" s="48"/>
      <c r="BL573" s="48"/>
      <c r="BM573" s="48"/>
      <c r="BN573" s="48"/>
      <c r="BO573" s="48"/>
      <c r="BP573" s="49" t="s">
        <v>3126</v>
      </c>
    </row>
    <row r="574" spans="1:68">
      <c r="A574" s="49" t="s">
        <v>508</v>
      </c>
      <c r="B574" s="48" t="s">
        <v>333</v>
      </c>
      <c r="C574" s="50">
        <v>200</v>
      </c>
      <c r="D574" s="48" t="s">
        <v>315</v>
      </c>
      <c r="E574" s="452" t="s">
        <v>316</v>
      </c>
      <c r="F574" s="453"/>
      <c r="G574" s="48"/>
      <c r="H574" s="50">
        <v>0</v>
      </c>
      <c r="I574" s="50">
        <v>0</v>
      </c>
      <c r="J574" s="48"/>
      <c r="K574" s="50">
        <v>0</v>
      </c>
      <c r="L574" s="50">
        <v>0</v>
      </c>
      <c r="M574" s="48"/>
      <c r="N574" s="50">
        <v>0</v>
      </c>
      <c r="O574" s="48"/>
      <c r="P574" s="50">
        <v>0</v>
      </c>
      <c r="Q574" s="48"/>
      <c r="R574" s="50">
        <v>0</v>
      </c>
      <c r="S574" s="48"/>
      <c r="T574" s="50">
        <v>0</v>
      </c>
      <c r="U574" s="48"/>
      <c r="V574" s="48"/>
      <c r="W574" s="48"/>
      <c r="X574" s="48"/>
      <c r="Y574" s="48"/>
      <c r="Z574" s="48"/>
      <c r="AA574" s="48"/>
      <c r="AB574" s="48"/>
      <c r="AC574" s="48"/>
      <c r="AD574" s="50">
        <v>147346</v>
      </c>
      <c r="AE574" s="50">
        <v>0</v>
      </c>
      <c r="AF574" s="50">
        <v>0</v>
      </c>
      <c r="AG574" s="50">
        <v>2</v>
      </c>
      <c r="AH574" s="48"/>
      <c r="AI574" s="50">
        <v>0</v>
      </c>
      <c r="AJ574" s="50">
        <v>0</v>
      </c>
      <c r="AK574" s="50">
        <v>0</v>
      </c>
      <c r="AL574" s="50">
        <v>0</v>
      </c>
      <c r="AM574" s="50">
        <v>0</v>
      </c>
      <c r="AN574" s="50">
        <v>0</v>
      </c>
      <c r="AO574" s="50">
        <v>0</v>
      </c>
      <c r="AP574" s="48"/>
      <c r="AQ574" s="48"/>
      <c r="AR574" s="48"/>
      <c r="AS574" s="48"/>
      <c r="AT574" s="48"/>
      <c r="AU574" s="50">
        <v>0.17599999999999999</v>
      </c>
      <c r="AV574" s="452" t="s">
        <v>3127</v>
      </c>
      <c r="AW574" s="453"/>
      <c r="AX574" s="453"/>
      <c r="AY574" s="48"/>
      <c r="AZ574" s="48" t="s">
        <v>1825</v>
      </c>
      <c r="BA574" s="48"/>
      <c r="BB574" s="48"/>
      <c r="BC574" s="48"/>
      <c r="BD574" s="48"/>
      <c r="BE574" s="48"/>
      <c r="BF574" s="48"/>
      <c r="BG574" s="48"/>
      <c r="BH574" s="48"/>
      <c r="BI574" s="48"/>
      <c r="BJ574" s="48"/>
      <c r="BK574" s="48"/>
      <c r="BL574" s="48"/>
      <c r="BM574" s="48"/>
      <c r="BN574" s="48"/>
      <c r="BO574" s="48"/>
      <c r="BP574" s="49" t="s">
        <v>508</v>
      </c>
    </row>
    <row r="575" spans="1:68">
      <c r="A575" s="49" t="s">
        <v>3128</v>
      </c>
      <c r="B575" s="48" t="s">
        <v>333</v>
      </c>
      <c r="C575" s="50">
        <v>200</v>
      </c>
      <c r="D575" s="48" t="s">
        <v>315</v>
      </c>
      <c r="E575" s="452" t="s">
        <v>316</v>
      </c>
      <c r="F575" s="453"/>
      <c r="G575" s="48"/>
      <c r="H575" s="50">
        <v>0</v>
      </c>
      <c r="I575" s="50">
        <v>0</v>
      </c>
      <c r="J575" s="48"/>
      <c r="K575" s="50">
        <v>0</v>
      </c>
      <c r="L575" s="50">
        <v>0</v>
      </c>
      <c r="M575" s="48"/>
      <c r="N575" s="50">
        <v>0</v>
      </c>
      <c r="O575" s="48"/>
      <c r="P575" s="50">
        <v>0</v>
      </c>
      <c r="Q575" s="48"/>
      <c r="R575" s="50">
        <v>0</v>
      </c>
      <c r="S575" s="48"/>
      <c r="T575" s="50">
        <v>0</v>
      </c>
      <c r="U575" s="48"/>
      <c r="V575" s="48"/>
      <c r="W575" s="48"/>
      <c r="X575" s="48"/>
      <c r="Y575" s="48"/>
      <c r="Z575" s="48"/>
      <c r="AA575" s="48"/>
      <c r="AB575" s="48"/>
      <c r="AC575" s="48"/>
      <c r="AD575" s="50">
        <v>10852</v>
      </c>
      <c r="AE575" s="50">
        <v>0</v>
      </c>
      <c r="AF575" s="50">
        <v>0</v>
      </c>
      <c r="AG575" s="50">
        <v>3</v>
      </c>
      <c r="AH575" s="48"/>
      <c r="AI575" s="50">
        <v>0</v>
      </c>
      <c r="AJ575" s="50">
        <v>0</v>
      </c>
      <c r="AK575" s="50">
        <v>0</v>
      </c>
      <c r="AL575" s="50">
        <v>0</v>
      </c>
      <c r="AM575" s="50">
        <v>0</v>
      </c>
      <c r="AN575" s="50">
        <v>0</v>
      </c>
      <c r="AO575" s="50">
        <v>0</v>
      </c>
      <c r="AP575" s="48"/>
      <c r="AQ575" s="48"/>
      <c r="AR575" s="48"/>
      <c r="AS575" s="48"/>
      <c r="AT575" s="48"/>
      <c r="AU575" s="50">
        <v>0.16</v>
      </c>
      <c r="AV575" s="452" t="s">
        <v>3127</v>
      </c>
      <c r="AW575" s="453"/>
      <c r="AX575" s="453"/>
      <c r="AY575" s="48"/>
      <c r="AZ575" s="48" t="s">
        <v>1825</v>
      </c>
      <c r="BA575" s="48"/>
      <c r="BB575" s="48"/>
      <c r="BC575" s="48"/>
      <c r="BD575" s="48"/>
      <c r="BE575" s="48"/>
      <c r="BF575" s="48"/>
      <c r="BG575" s="48"/>
      <c r="BH575" s="48"/>
      <c r="BI575" s="48"/>
      <c r="BJ575" s="48"/>
      <c r="BK575" s="48"/>
      <c r="BL575" s="48"/>
      <c r="BM575" s="48"/>
      <c r="BN575" s="48"/>
      <c r="BO575" s="48"/>
      <c r="BP575" s="49" t="s">
        <v>3128</v>
      </c>
    </row>
    <row r="576" spans="1:68">
      <c r="A576" s="49" t="s">
        <v>739</v>
      </c>
      <c r="B576" s="48" t="s">
        <v>333</v>
      </c>
      <c r="C576" s="50">
        <v>200</v>
      </c>
      <c r="D576" s="48" t="s">
        <v>315</v>
      </c>
      <c r="E576" s="452" t="s">
        <v>316</v>
      </c>
      <c r="F576" s="453"/>
      <c r="G576" s="48"/>
      <c r="H576" s="50">
        <v>0</v>
      </c>
      <c r="I576" s="50">
        <v>0</v>
      </c>
      <c r="J576" s="48"/>
      <c r="K576" s="50">
        <v>0</v>
      </c>
      <c r="L576" s="50">
        <v>0</v>
      </c>
      <c r="M576" s="48"/>
      <c r="N576" s="50">
        <v>0</v>
      </c>
      <c r="O576" s="48"/>
      <c r="P576" s="50">
        <v>0</v>
      </c>
      <c r="Q576" s="48"/>
      <c r="R576" s="50">
        <v>0</v>
      </c>
      <c r="S576" s="48"/>
      <c r="T576" s="50">
        <v>0</v>
      </c>
      <c r="U576" s="48"/>
      <c r="V576" s="48"/>
      <c r="W576" s="48"/>
      <c r="X576" s="48"/>
      <c r="Y576" s="48"/>
      <c r="Z576" s="48"/>
      <c r="AA576" s="48"/>
      <c r="AB576" s="48"/>
      <c r="AC576" s="48"/>
      <c r="AD576" s="50">
        <v>139821</v>
      </c>
      <c r="AE576" s="50">
        <v>0</v>
      </c>
      <c r="AF576" s="50">
        <v>0</v>
      </c>
      <c r="AG576" s="50">
        <v>2</v>
      </c>
      <c r="AH576" s="48"/>
      <c r="AI576" s="50">
        <v>0</v>
      </c>
      <c r="AJ576" s="50">
        <v>0</v>
      </c>
      <c r="AK576" s="50">
        <v>0</v>
      </c>
      <c r="AL576" s="50">
        <v>0</v>
      </c>
      <c r="AM576" s="50">
        <v>0</v>
      </c>
      <c r="AN576" s="50">
        <v>0</v>
      </c>
      <c r="AO576" s="50">
        <v>0</v>
      </c>
      <c r="AP576" s="48"/>
      <c r="AQ576" s="48"/>
      <c r="AR576" s="48"/>
      <c r="AS576" s="48"/>
      <c r="AT576" s="48"/>
      <c r="AU576" s="50">
        <v>5.5E-2</v>
      </c>
      <c r="AV576" s="452" t="s">
        <v>3127</v>
      </c>
      <c r="AW576" s="453"/>
      <c r="AX576" s="453"/>
      <c r="AY576" s="48"/>
      <c r="AZ576" s="48" t="s">
        <v>1825</v>
      </c>
      <c r="BA576" s="48"/>
      <c r="BB576" s="48"/>
      <c r="BC576" s="48"/>
      <c r="BD576" s="48"/>
      <c r="BE576" s="48"/>
      <c r="BF576" s="48"/>
      <c r="BG576" s="48"/>
      <c r="BH576" s="48"/>
      <c r="BI576" s="48"/>
      <c r="BJ576" s="48"/>
      <c r="BK576" s="48"/>
      <c r="BL576" s="48"/>
      <c r="BM576" s="48"/>
      <c r="BN576" s="48"/>
      <c r="BO576" s="48"/>
      <c r="BP576" s="49" t="s">
        <v>739</v>
      </c>
    </row>
    <row r="577" spans="1:68">
      <c r="A577" s="49" t="s">
        <v>3129</v>
      </c>
      <c r="B577" s="48" t="s">
        <v>333</v>
      </c>
      <c r="C577" s="50">
        <v>200</v>
      </c>
      <c r="D577" s="48" t="s">
        <v>315</v>
      </c>
      <c r="E577" s="452" t="s">
        <v>316</v>
      </c>
      <c r="F577" s="453"/>
      <c r="G577" s="48"/>
      <c r="H577" s="50">
        <v>0</v>
      </c>
      <c r="I577" s="50">
        <v>0</v>
      </c>
      <c r="J577" s="48"/>
      <c r="K577" s="50">
        <v>0</v>
      </c>
      <c r="L577" s="50">
        <v>0</v>
      </c>
      <c r="M577" s="48"/>
      <c r="N577" s="50">
        <v>0</v>
      </c>
      <c r="O577" s="48"/>
      <c r="P577" s="50">
        <v>0</v>
      </c>
      <c r="Q577" s="48"/>
      <c r="R577" s="50">
        <v>0</v>
      </c>
      <c r="S577" s="48"/>
      <c r="T577" s="50">
        <v>0</v>
      </c>
      <c r="U577" s="48"/>
      <c r="V577" s="48"/>
      <c r="W577" s="48"/>
      <c r="X577" s="48"/>
      <c r="Y577" s="48"/>
      <c r="Z577" s="48"/>
      <c r="AA577" s="48"/>
      <c r="AB577" s="48"/>
      <c r="AC577" s="48"/>
      <c r="AD577" s="50">
        <v>10503</v>
      </c>
      <c r="AE577" s="50">
        <v>0</v>
      </c>
      <c r="AF577" s="50">
        <v>0</v>
      </c>
      <c r="AG577" s="50">
        <v>3</v>
      </c>
      <c r="AH577" s="48"/>
      <c r="AI577" s="50">
        <v>0</v>
      </c>
      <c r="AJ577" s="50">
        <v>0</v>
      </c>
      <c r="AK577" s="50">
        <v>0</v>
      </c>
      <c r="AL577" s="50">
        <v>0</v>
      </c>
      <c r="AM577" s="50">
        <v>0</v>
      </c>
      <c r="AN577" s="50">
        <v>0</v>
      </c>
      <c r="AO577" s="50">
        <v>0</v>
      </c>
      <c r="AP577" s="48"/>
      <c r="AQ577" s="48"/>
      <c r="AR577" s="48"/>
      <c r="AS577" s="48"/>
      <c r="AT577" s="48"/>
      <c r="AU577" s="50">
        <v>0.16400000000000001</v>
      </c>
      <c r="AV577" s="452" t="s">
        <v>3127</v>
      </c>
      <c r="AW577" s="453"/>
      <c r="AX577" s="453"/>
      <c r="AY577" s="48"/>
      <c r="AZ577" s="48" t="s">
        <v>1825</v>
      </c>
      <c r="BA577" s="48"/>
      <c r="BB577" s="48"/>
      <c r="BC577" s="48"/>
      <c r="BD577" s="48"/>
      <c r="BE577" s="48"/>
      <c r="BF577" s="48"/>
      <c r="BG577" s="48"/>
      <c r="BH577" s="48"/>
      <c r="BI577" s="48"/>
      <c r="BJ577" s="48"/>
      <c r="BK577" s="48"/>
      <c r="BL577" s="48"/>
      <c r="BM577" s="48"/>
      <c r="BN577" s="48"/>
      <c r="BO577" s="48"/>
      <c r="BP577" s="49" t="s">
        <v>3129</v>
      </c>
    </row>
    <row r="578" spans="1:68">
      <c r="A578" s="49" t="s">
        <v>706</v>
      </c>
      <c r="B578" s="48" t="s">
        <v>333</v>
      </c>
      <c r="C578" s="50">
        <v>200</v>
      </c>
      <c r="D578" s="48" t="s">
        <v>315</v>
      </c>
      <c r="E578" s="452" t="s">
        <v>316</v>
      </c>
      <c r="F578" s="453"/>
      <c r="G578" s="48"/>
      <c r="H578" s="50">
        <v>0</v>
      </c>
      <c r="I578" s="50">
        <v>0</v>
      </c>
      <c r="J578" s="48"/>
      <c r="K578" s="50">
        <v>0</v>
      </c>
      <c r="L578" s="50">
        <v>0</v>
      </c>
      <c r="M578" s="48"/>
      <c r="N578" s="50">
        <v>0</v>
      </c>
      <c r="O578" s="48"/>
      <c r="P578" s="50">
        <v>0</v>
      </c>
      <c r="Q578" s="48"/>
      <c r="R578" s="50">
        <v>0</v>
      </c>
      <c r="S578" s="48"/>
      <c r="T578" s="50">
        <v>0</v>
      </c>
      <c r="U578" s="48"/>
      <c r="V578" s="48"/>
      <c r="W578" s="48"/>
      <c r="X578" s="48"/>
      <c r="Y578" s="48"/>
      <c r="Z578" s="48"/>
      <c r="AA578" s="48"/>
      <c r="AB578" s="48"/>
      <c r="AC578" s="48"/>
      <c r="AD578" s="50">
        <v>165677</v>
      </c>
      <c r="AE578" s="50">
        <v>0</v>
      </c>
      <c r="AF578" s="50">
        <v>0</v>
      </c>
      <c r="AG578" s="50">
        <v>2</v>
      </c>
      <c r="AH578" s="48"/>
      <c r="AI578" s="50">
        <v>0</v>
      </c>
      <c r="AJ578" s="50">
        <v>0</v>
      </c>
      <c r="AK578" s="50">
        <v>0</v>
      </c>
      <c r="AL578" s="50">
        <v>0</v>
      </c>
      <c r="AM578" s="50">
        <v>0</v>
      </c>
      <c r="AN578" s="50">
        <v>0</v>
      </c>
      <c r="AO578" s="50">
        <v>0</v>
      </c>
      <c r="AP578" s="48"/>
      <c r="AQ578" s="48"/>
      <c r="AR578" s="48"/>
      <c r="AS578" s="48"/>
      <c r="AT578" s="48"/>
      <c r="AU578" s="50">
        <v>0.14199999999999999</v>
      </c>
      <c r="AV578" s="452" t="s">
        <v>3108</v>
      </c>
      <c r="AW578" s="453"/>
      <c r="AX578" s="453"/>
      <c r="AY578" s="48"/>
      <c r="AZ578" s="48" t="s">
        <v>1825</v>
      </c>
      <c r="BA578" s="48"/>
      <c r="BB578" s="48"/>
      <c r="BC578" s="48"/>
      <c r="BD578" s="48"/>
      <c r="BE578" s="48"/>
      <c r="BF578" s="48"/>
      <c r="BG578" s="48"/>
      <c r="BH578" s="48"/>
      <c r="BI578" s="48"/>
      <c r="BJ578" s="48"/>
      <c r="BK578" s="48"/>
      <c r="BL578" s="48"/>
      <c r="BM578" s="48"/>
      <c r="BN578" s="48"/>
      <c r="BO578" s="48"/>
      <c r="BP578" s="49" t="s">
        <v>706</v>
      </c>
    </row>
    <row r="579" spans="1:68">
      <c r="A579" s="49" t="s">
        <v>3130</v>
      </c>
      <c r="B579" s="48" t="s">
        <v>333</v>
      </c>
      <c r="C579" s="50">
        <v>200</v>
      </c>
      <c r="D579" s="48" t="s">
        <v>315</v>
      </c>
      <c r="E579" s="452" t="s">
        <v>316</v>
      </c>
      <c r="F579" s="453"/>
      <c r="G579" s="48"/>
      <c r="H579" s="50">
        <v>0</v>
      </c>
      <c r="I579" s="50">
        <v>0</v>
      </c>
      <c r="J579" s="48"/>
      <c r="K579" s="50">
        <v>0</v>
      </c>
      <c r="L579" s="50">
        <v>0</v>
      </c>
      <c r="M579" s="48"/>
      <c r="N579" s="50">
        <v>0</v>
      </c>
      <c r="O579" s="48"/>
      <c r="P579" s="50">
        <v>0</v>
      </c>
      <c r="Q579" s="48"/>
      <c r="R579" s="50">
        <v>0</v>
      </c>
      <c r="S579" s="48"/>
      <c r="T579" s="50">
        <v>0</v>
      </c>
      <c r="U579" s="48"/>
      <c r="V579" s="48"/>
      <c r="W579" s="48"/>
      <c r="X579" s="48"/>
      <c r="Y579" s="48"/>
      <c r="Z579" s="48"/>
      <c r="AA579" s="48"/>
      <c r="AB579" s="48"/>
      <c r="AC579" s="48"/>
      <c r="AD579" s="50">
        <v>14803</v>
      </c>
      <c r="AE579" s="50">
        <v>0</v>
      </c>
      <c r="AF579" s="50">
        <v>0</v>
      </c>
      <c r="AG579" s="50">
        <v>3</v>
      </c>
      <c r="AH579" s="48"/>
      <c r="AI579" s="50">
        <v>0</v>
      </c>
      <c r="AJ579" s="50">
        <v>0</v>
      </c>
      <c r="AK579" s="50">
        <v>0</v>
      </c>
      <c r="AL579" s="50">
        <v>0</v>
      </c>
      <c r="AM579" s="50">
        <v>0</v>
      </c>
      <c r="AN579" s="50">
        <v>0</v>
      </c>
      <c r="AO579" s="50">
        <v>0</v>
      </c>
      <c r="AP579" s="48"/>
      <c r="AQ579" s="48"/>
      <c r="AR579" s="48"/>
      <c r="AS579" s="48"/>
      <c r="AT579" s="48"/>
      <c r="AU579" s="50">
        <v>0.158</v>
      </c>
      <c r="AV579" s="452" t="s">
        <v>3108</v>
      </c>
      <c r="AW579" s="453"/>
      <c r="AX579" s="453"/>
      <c r="AY579" s="48"/>
      <c r="AZ579" s="48" t="s">
        <v>1825</v>
      </c>
      <c r="BA579" s="48"/>
      <c r="BB579" s="48"/>
      <c r="BC579" s="48"/>
      <c r="BD579" s="48"/>
      <c r="BE579" s="48"/>
      <c r="BF579" s="48"/>
      <c r="BG579" s="48"/>
      <c r="BH579" s="48"/>
      <c r="BI579" s="48"/>
      <c r="BJ579" s="48"/>
      <c r="BK579" s="48"/>
      <c r="BL579" s="48"/>
      <c r="BM579" s="48"/>
      <c r="BN579" s="48"/>
      <c r="BO579" s="48"/>
      <c r="BP579" s="49" t="s">
        <v>3130</v>
      </c>
    </row>
    <row r="580" spans="1:68">
      <c r="A580" s="49" t="s">
        <v>3131</v>
      </c>
      <c r="B580" s="48" t="s">
        <v>333</v>
      </c>
      <c r="C580" s="50">
        <v>200</v>
      </c>
      <c r="D580" s="48" t="s">
        <v>315</v>
      </c>
      <c r="E580" s="452" t="s">
        <v>316</v>
      </c>
      <c r="F580" s="453"/>
      <c r="G580" s="48"/>
      <c r="H580" s="50">
        <v>0</v>
      </c>
      <c r="I580" s="50">
        <v>0</v>
      </c>
      <c r="J580" s="48"/>
      <c r="K580" s="50">
        <v>0</v>
      </c>
      <c r="L580" s="50">
        <v>0</v>
      </c>
      <c r="M580" s="48"/>
      <c r="N580" s="50">
        <v>0</v>
      </c>
      <c r="O580" s="48"/>
      <c r="P580" s="50">
        <v>0</v>
      </c>
      <c r="Q580" s="48"/>
      <c r="R580" s="50">
        <v>0</v>
      </c>
      <c r="S580" s="48"/>
      <c r="T580" s="50">
        <v>0</v>
      </c>
      <c r="U580" s="48"/>
      <c r="V580" s="48"/>
      <c r="W580" s="48"/>
      <c r="X580" s="48"/>
      <c r="Y580" s="48"/>
      <c r="Z580" s="48"/>
      <c r="AA580" s="48"/>
      <c r="AB580" s="48"/>
      <c r="AC580" s="48"/>
      <c r="AD580" s="50">
        <v>43246</v>
      </c>
      <c r="AE580" s="50">
        <v>0</v>
      </c>
      <c r="AF580" s="50">
        <v>0</v>
      </c>
      <c r="AG580" s="50">
        <v>3</v>
      </c>
      <c r="AH580" s="48"/>
      <c r="AI580" s="50">
        <v>0</v>
      </c>
      <c r="AJ580" s="50">
        <v>0</v>
      </c>
      <c r="AK580" s="50">
        <v>0</v>
      </c>
      <c r="AL580" s="50">
        <v>0</v>
      </c>
      <c r="AM580" s="50">
        <v>0</v>
      </c>
      <c r="AN580" s="50">
        <v>0</v>
      </c>
      <c r="AO580" s="50">
        <v>0</v>
      </c>
      <c r="AP580" s="48"/>
      <c r="AQ580" s="48"/>
      <c r="AR580" s="48"/>
      <c r="AS580" s="48"/>
      <c r="AT580" s="48"/>
      <c r="AU580" s="50">
        <v>0.13200000000000001</v>
      </c>
      <c r="AV580" s="452" t="s">
        <v>2964</v>
      </c>
      <c r="AW580" s="453"/>
      <c r="AX580" s="453"/>
      <c r="AY580" s="48"/>
      <c r="AZ580" s="48" t="s">
        <v>1825</v>
      </c>
      <c r="BA580" s="48"/>
      <c r="BB580" s="48"/>
      <c r="BC580" s="48"/>
      <c r="BD580" s="48"/>
      <c r="BE580" s="48"/>
      <c r="BF580" s="48"/>
      <c r="BG580" s="48"/>
      <c r="BH580" s="48"/>
      <c r="BI580" s="48"/>
      <c r="BJ580" s="48"/>
      <c r="BK580" s="48"/>
      <c r="BL580" s="48"/>
      <c r="BM580" s="48"/>
      <c r="BN580" s="48"/>
      <c r="BO580" s="48"/>
      <c r="BP580" s="49" t="s">
        <v>3131</v>
      </c>
    </row>
    <row r="581" spans="1:68">
      <c r="A581" s="49" t="s">
        <v>3132</v>
      </c>
      <c r="B581" s="48" t="s">
        <v>333</v>
      </c>
      <c r="C581" s="50">
        <v>200</v>
      </c>
      <c r="D581" s="48" t="s">
        <v>315</v>
      </c>
      <c r="E581" s="452" t="s">
        <v>316</v>
      </c>
      <c r="F581" s="453"/>
      <c r="G581" s="48"/>
      <c r="H581" s="50">
        <v>0</v>
      </c>
      <c r="I581" s="50">
        <v>0</v>
      </c>
      <c r="J581" s="48"/>
      <c r="K581" s="50">
        <v>0</v>
      </c>
      <c r="L581" s="50">
        <v>0</v>
      </c>
      <c r="M581" s="48"/>
      <c r="N581" s="50">
        <v>0</v>
      </c>
      <c r="O581" s="48"/>
      <c r="P581" s="50">
        <v>0</v>
      </c>
      <c r="Q581" s="48"/>
      <c r="R581" s="50">
        <v>0</v>
      </c>
      <c r="S581" s="48"/>
      <c r="T581" s="50">
        <v>0</v>
      </c>
      <c r="U581" s="48"/>
      <c r="V581" s="48"/>
      <c r="W581" s="48"/>
      <c r="X581" s="48"/>
      <c r="Y581" s="48"/>
      <c r="Z581" s="48"/>
      <c r="AA581" s="48"/>
      <c r="AB581" s="48"/>
      <c r="AC581" s="48"/>
      <c r="AD581" s="50">
        <v>9603</v>
      </c>
      <c r="AE581" s="50">
        <v>0</v>
      </c>
      <c r="AF581" s="50">
        <v>0</v>
      </c>
      <c r="AG581" s="50">
        <v>4</v>
      </c>
      <c r="AH581" s="48"/>
      <c r="AI581" s="50">
        <v>0</v>
      </c>
      <c r="AJ581" s="50">
        <v>0</v>
      </c>
      <c r="AK581" s="50">
        <v>0</v>
      </c>
      <c r="AL581" s="50">
        <v>0</v>
      </c>
      <c r="AM581" s="50">
        <v>0</v>
      </c>
      <c r="AN581" s="50">
        <v>0</v>
      </c>
      <c r="AO581" s="50">
        <v>0</v>
      </c>
      <c r="AP581" s="48"/>
      <c r="AQ581" s="48"/>
      <c r="AR581" s="48"/>
      <c r="AS581" s="48"/>
      <c r="AT581" s="48"/>
      <c r="AU581" s="50">
        <v>0.124</v>
      </c>
      <c r="AV581" s="452" t="s">
        <v>3133</v>
      </c>
      <c r="AW581" s="453"/>
      <c r="AX581" s="453"/>
      <c r="AY581" s="48"/>
      <c r="AZ581" s="48" t="s">
        <v>1825</v>
      </c>
      <c r="BA581" s="48"/>
      <c r="BB581" s="48"/>
      <c r="BC581" s="48"/>
      <c r="BD581" s="48"/>
      <c r="BE581" s="48"/>
      <c r="BF581" s="48"/>
      <c r="BG581" s="48"/>
      <c r="BH581" s="48"/>
      <c r="BI581" s="48"/>
      <c r="BJ581" s="48"/>
      <c r="BK581" s="48"/>
      <c r="BL581" s="48"/>
      <c r="BM581" s="48"/>
      <c r="BN581" s="48"/>
      <c r="BO581" s="48"/>
      <c r="BP581" s="49" t="s">
        <v>3132</v>
      </c>
    </row>
    <row r="582" spans="1:68">
      <c r="A582" s="49" t="s">
        <v>3134</v>
      </c>
      <c r="B582" s="48" t="s">
        <v>318</v>
      </c>
      <c r="C582" s="50">
        <v>200</v>
      </c>
      <c r="D582" s="48" t="s">
        <v>315</v>
      </c>
      <c r="E582" s="452" t="s">
        <v>316</v>
      </c>
      <c r="F582" s="453"/>
      <c r="G582" s="48"/>
      <c r="H582" s="50">
        <v>0</v>
      </c>
      <c r="I582" s="50">
        <v>0</v>
      </c>
      <c r="J582" s="48"/>
      <c r="K582" s="50">
        <v>0</v>
      </c>
      <c r="L582" s="50">
        <v>0</v>
      </c>
      <c r="M582" s="48"/>
      <c r="N582" s="50">
        <v>0</v>
      </c>
      <c r="O582" s="48"/>
      <c r="P582" s="50">
        <v>0</v>
      </c>
      <c r="Q582" s="48"/>
      <c r="R582" s="50">
        <v>0</v>
      </c>
      <c r="S582" s="48"/>
      <c r="T582" s="50">
        <v>0</v>
      </c>
      <c r="U582" s="48"/>
      <c r="V582" s="48"/>
      <c r="W582" s="48"/>
      <c r="X582" s="48"/>
      <c r="Y582" s="48"/>
      <c r="Z582" s="48"/>
      <c r="AA582" s="48"/>
      <c r="AB582" s="48"/>
      <c r="AC582" s="48"/>
      <c r="AD582" s="50">
        <v>14666</v>
      </c>
      <c r="AE582" s="50">
        <v>0</v>
      </c>
      <c r="AF582" s="50">
        <v>0</v>
      </c>
      <c r="AG582" s="50">
        <v>2</v>
      </c>
      <c r="AH582" s="48"/>
      <c r="AI582" s="50">
        <v>2</v>
      </c>
      <c r="AJ582" s="50">
        <v>2</v>
      </c>
      <c r="AK582" s="50">
        <v>0.64</v>
      </c>
      <c r="AL582" s="50">
        <v>0</v>
      </c>
      <c r="AM582" s="50">
        <v>0</v>
      </c>
      <c r="AN582" s="50">
        <v>0</v>
      </c>
      <c r="AO582" s="50">
        <v>0</v>
      </c>
      <c r="AP582" s="48"/>
      <c r="AQ582" s="48"/>
      <c r="AR582" s="48"/>
      <c r="AS582" s="48"/>
      <c r="AT582" s="48"/>
      <c r="AU582" s="50">
        <v>0.13</v>
      </c>
      <c r="AV582" s="452" t="s">
        <v>3135</v>
      </c>
      <c r="AW582" s="453"/>
      <c r="AX582" s="453"/>
      <c r="AY582" s="48"/>
      <c r="AZ582" s="48" t="s">
        <v>1825</v>
      </c>
      <c r="BA582" s="48"/>
      <c r="BB582" s="48"/>
      <c r="BC582" s="48"/>
      <c r="BD582" s="48"/>
      <c r="BE582" s="48"/>
      <c r="BF582" s="48"/>
      <c r="BG582" s="48"/>
      <c r="BH582" s="48"/>
      <c r="BI582" s="48"/>
      <c r="BJ582" s="48"/>
      <c r="BK582" s="48"/>
      <c r="BL582" s="48"/>
      <c r="BM582" s="48"/>
      <c r="BN582" s="48"/>
      <c r="BO582" s="48"/>
      <c r="BP582" s="49" t="s">
        <v>3134</v>
      </c>
    </row>
    <row r="583" spans="1:68">
      <c r="A583" s="49" t="s">
        <v>795</v>
      </c>
      <c r="B583" s="48" t="s">
        <v>333</v>
      </c>
      <c r="C583" s="50">
        <v>200</v>
      </c>
      <c r="D583" s="48" t="s">
        <v>315</v>
      </c>
      <c r="E583" s="452" t="s">
        <v>316</v>
      </c>
      <c r="F583" s="453"/>
      <c r="G583" s="48"/>
      <c r="H583" s="50">
        <v>0</v>
      </c>
      <c r="I583" s="50">
        <v>0</v>
      </c>
      <c r="J583" s="48"/>
      <c r="K583" s="50">
        <v>0</v>
      </c>
      <c r="L583" s="50">
        <v>0</v>
      </c>
      <c r="M583" s="48"/>
      <c r="N583" s="50">
        <v>0</v>
      </c>
      <c r="O583" s="48"/>
      <c r="P583" s="50">
        <v>0</v>
      </c>
      <c r="Q583" s="48"/>
      <c r="R583" s="50">
        <v>0</v>
      </c>
      <c r="S583" s="48"/>
      <c r="T583" s="50">
        <v>0</v>
      </c>
      <c r="U583" s="48"/>
      <c r="V583" s="48"/>
      <c r="W583" s="48"/>
      <c r="X583" s="48"/>
      <c r="Y583" s="48"/>
      <c r="Z583" s="48"/>
      <c r="AA583" s="48"/>
      <c r="AB583" s="48"/>
      <c r="AC583" s="48"/>
      <c r="AD583" s="50">
        <v>184157</v>
      </c>
      <c r="AE583" s="50">
        <v>0</v>
      </c>
      <c r="AF583" s="50">
        <v>0</v>
      </c>
      <c r="AG583" s="50">
        <v>2</v>
      </c>
      <c r="AH583" s="48"/>
      <c r="AI583" s="50">
        <v>0</v>
      </c>
      <c r="AJ583" s="50">
        <v>0</v>
      </c>
      <c r="AK583" s="50">
        <v>0</v>
      </c>
      <c r="AL583" s="50">
        <v>0</v>
      </c>
      <c r="AM583" s="50">
        <v>0</v>
      </c>
      <c r="AN583" s="50">
        <v>0</v>
      </c>
      <c r="AO583" s="50">
        <v>0</v>
      </c>
      <c r="AP583" s="48"/>
      <c r="AQ583" s="48"/>
      <c r="AR583" s="48"/>
      <c r="AS583" s="48"/>
      <c r="AT583" s="48"/>
      <c r="AU583" s="50">
        <v>3.9E-2</v>
      </c>
      <c r="AV583" s="452" t="s">
        <v>3136</v>
      </c>
      <c r="AW583" s="453"/>
      <c r="AX583" s="453"/>
      <c r="AY583" s="453"/>
      <c r="AZ583" s="48" t="s">
        <v>1825</v>
      </c>
      <c r="BA583" s="48"/>
      <c r="BB583" s="48"/>
      <c r="BC583" s="48"/>
      <c r="BD583" s="48"/>
      <c r="BE583" s="48"/>
      <c r="BF583" s="48"/>
      <c r="BG583" s="48"/>
      <c r="BH583" s="48"/>
      <c r="BI583" s="48"/>
      <c r="BJ583" s="48"/>
      <c r="BK583" s="48"/>
      <c r="BL583" s="48"/>
      <c r="BM583" s="48"/>
      <c r="BN583" s="48"/>
      <c r="BO583" s="48"/>
      <c r="BP583" s="49" t="s">
        <v>795</v>
      </c>
    </row>
    <row r="584" spans="1:68">
      <c r="A584" s="49" t="s">
        <v>3137</v>
      </c>
      <c r="B584" s="48" t="s">
        <v>333</v>
      </c>
      <c r="C584" s="50">
        <v>200</v>
      </c>
      <c r="D584" s="48" t="s">
        <v>315</v>
      </c>
      <c r="E584" s="452" t="s">
        <v>316</v>
      </c>
      <c r="F584" s="453"/>
      <c r="G584" s="48"/>
      <c r="H584" s="50">
        <v>0</v>
      </c>
      <c r="I584" s="50">
        <v>0</v>
      </c>
      <c r="J584" s="48"/>
      <c r="K584" s="50">
        <v>0</v>
      </c>
      <c r="L584" s="50">
        <v>0</v>
      </c>
      <c r="M584" s="48"/>
      <c r="N584" s="50">
        <v>0</v>
      </c>
      <c r="O584" s="48"/>
      <c r="P584" s="50">
        <v>0</v>
      </c>
      <c r="Q584" s="48"/>
      <c r="R584" s="50">
        <v>0</v>
      </c>
      <c r="S584" s="48"/>
      <c r="T584" s="50">
        <v>0</v>
      </c>
      <c r="U584" s="48"/>
      <c r="V584" s="48"/>
      <c r="W584" s="48"/>
      <c r="X584" s="48"/>
      <c r="Y584" s="48"/>
      <c r="Z584" s="48"/>
      <c r="AA584" s="48"/>
      <c r="AB584" s="48"/>
      <c r="AC584" s="48"/>
      <c r="AD584" s="50">
        <v>34709</v>
      </c>
      <c r="AE584" s="50">
        <v>0</v>
      </c>
      <c r="AF584" s="50">
        <v>0</v>
      </c>
      <c r="AG584" s="50">
        <v>4</v>
      </c>
      <c r="AH584" s="48"/>
      <c r="AI584" s="50">
        <v>0</v>
      </c>
      <c r="AJ584" s="50">
        <v>0</v>
      </c>
      <c r="AK584" s="50">
        <v>0</v>
      </c>
      <c r="AL584" s="50">
        <v>0</v>
      </c>
      <c r="AM584" s="50">
        <v>0</v>
      </c>
      <c r="AN584" s="50">
        <v>0</v>
      </c>
      <c r="AO584" s="50">
        <v>0</v>
      </c>
      <c r="AP584" s="48"/>
      <c r="AQ584" s="48"/>
      <c r="AR584" s="48"/>
      <c r="AS584" s="48"/>
      <c r="AT584" s="48"/>
      <c r="AU584" s="50">
        <v>0.13500000000000001</v>
      </c>
      <c r="AV584" s="452" t="s">
        <v>3138</v>
      </c>
      <c r="AW584" s="453"/>
      <c r="AX584" s="453"/>
      <c r="AY584" s="48"/>
      <c r="AZ584" s="48" t="s">
        <v>1825</v>
      </c>
      <c r="BA584" s="48"/>
      <c r="BB584" s="48"/>
      <c r="BC584" s="48"/>
      <c r="BD584" s="48"/>
      <c r="BE584" s="48"/>
      <c r="BF584" s="48"/>
      <c r="BG584" s="48"/>
      <c r="BH584" s="48"/>
      <c r="BI584" s="48"/>
      <c r="BJ584" s="48"/>
      <c r="BK584" s="48"/>
      <c r="BL584" s="48"/>
      <c r="BM584" s="48"/>
      <c r="BN584" s="48"/>
      <c r="BO584" s="48"/>
      <c r="BP584" s="49" t="s">
        <v>3137</v>
      </c>
    </row>
    <row r="585" spans="1:68">
      <c r="A585" s="49" t="s">
        <v>3139</v>
      </c>
      <c r="B585" s="48" t="s">
        <v>333</v>
      </c>
      <c r="C585" s="50">
        <v>200</v>
      </c>
      <c r="D585" s="48" t="s">
        <v>315</v>
      </c>
      <c r="E585" s="452" t="s">
        <v>316</v>
      </c>
      <c r="F585" s="453"/>
      <c r="G585" s="48"/>
      <c r="H585" s="50">
        <v>0</v>
      </c>
      <c r="I585" s="50">
        <v>0</v>
      </c>
      <c r="J585" s="48"/>
      <c r="K585" s="50">
        <v>0</v>
      </c>
      <c r="L585" s="50">
        <v>0</v>
      </c>
      <c r="M585" s="48"/>
      <c r="N585" s="50">
        <v>0</v>
      </c>
      <c r="O585" s="48"/>
      <c r="P585" s="50">
        <v>0</v>
      </c>
      <c r="Q585" s="48"/>
      <c r="R585" s="50">
        <v>0</v>
      </c>
      <c r="S585" s="48"/>
      <c r="T585" s="50">
        <v>0</v>
      </c>
      <c r="U585" s="48"/>
      <c r="V585" s="48"/>
      <c r="W585" s="48"/>
      <c r="X585" s="48"/>
      <c r="Y585" s="48"/>
      <c r="Z585" s="48"/>
      <c r="AA585" s="48"/>
      <c r="AB585" s="48"/>
      <c r="AC585" s="48"/>
      <c r="AD585" s="50">
        <v>45586</v>
      </c>
      <c r="AE585" s="50">
        <v>0</v>
      </c>
      <c r="AF585" s="50">
        <v>0</v>
      </c>
      <c r="AG585" s="50">
        <v>4</v>
      </c>
      <c r="AH585" s="48"/>
      <c r="AI585" s="50">
        <v>0</v>
      </c>
      <c r="AJ585" s="50">
        <v>0</v>
      </c>
      <c r="AK585" s="50">
        <v>0</v>
      </c>
      <c r="AL585" s="50">
        <v>0</v>
      </c>
      <c r="AM585" s="50">
        <v>0</v>
      </c>
      <c r="AN585" s="50">
        <v>0</v>
      </c>
      <c r="AO585" s="50">
        <v>0</v>
      </c>
      <c r="AP585" s="48"/>
      <c r="AQ585" s="48"/>
      <c r="AR585" s="48"/>
      <c r="AS585" s="48"/>
      <c r="AT585" s="48"/>
      <c r="AU585" s="50">
        <v>0.125</v>
      </c>
      <c r="AV585" s="452" t="s">
        <v>3140</v>
      </c>
      <c r="AW585" s="453"/>
      <c r="AX585" s="453"/>
      <c r="AY585" s="48"/>
      <c r="AZ585" s="48" t="s">
        <v>1825</v>
      </c>
      <c r="BA585" s="48"/>
      <c r="BB585" s="48"/>
      <c r="BC585" s="48"/>
      <c r="BD585" s="48"/>
      <c r="BE585" s="48"/>
      <c r="BF585" s="48"/>
      <c r="BG585" s="48"/>
      <c r="BH585" s="48"/>
      <c r="BI585" s="48"/>
      <c r="BJ585" s="48"/>
      <c r="BK585" s="48"/>
      <c r="BL585" s="48"/>
      <c r="BM585" s="48"/>
      <c r="BN585" s="48"/>
      <c r="BO585" s="48"/>
      <c r="BP585" s="49" t="s">
        <v>3139</v>
      </c>
    </row>
    <row r="586" spans="1:68">
      <c r="A586" s="49" t="s">
        <v>3141</v>
      </c>
      <c r="B586" s="48" t="s">
        <v>333</v>
      </c>
      <c r="C586" s="50">
        <v>200</v>
      </c>
      <c r="D586" s="48" t="s">
        <v>315</v>
      </c>
      <c r="E586" s="452" t="s">
        <v>316</v>
      </c>
      <c r="F586" s="453"/>
      <c r="G586" s="48"/>
      <c r="H586" s="50">
        <v>0</v>
      </c>
      <c r="I586" s="50">
        <v>0</v>
      </c>
      <c r="J586" s="48"/>
      <c r="K586" s="50">
        <v>0</v>
      </c>
      <c r="L586" s="50">
        <v>0</v>
      </c>
      <c r="M586" s="48"/>
      <c r="N586" s="50">
        <v>0</v>
      </c>
      <c r="O586" s="48"/>
      <c r="P586" s="50">
        <v>0</v>
      </c>
      <c r="Q586" s="48"/>
      <c r="R586" s="50">
        <v>0</v>
      </c>
      <c r="S586" s="48"/>
      <c r="T586" s="50">
        <v>0</v>
      </c>
      <c r="U586" s="48"/>
      <c r="V586" s="48"/>
      <c r="W586" s="48"/>
      <c r="X586" s="48"/>
      <c r="Y586" s="48"/>
      <c r="Z586" s="48"/>
      <c r="AA586" s="48"/>
      <c r="AB586" s="48"/>
      <c r="AC586" s="48"/>
      <c r="AD586" s="50">
        <v>63623</v>
      </c>
      <c r="AE586" s="50">
        <v>0</v>
      </c>
      <c r="AF586" s="50">
        <v>0</v>
      </c>
      <c r="AG586" s="50">
        <v>4</v>
      </c>
      <c r="AH586" s="48"/>
      <c r="AI586" s="50">
        <v>0</v>
      </c>
      <c r="AJ586" s="50">
        <v>0</v>
      </c>
      <c r="AK586" s="50">
        <v>0</v>
      </c>
      <c r="AL586" s="50">
        <v>0</v>
      </c>
      <c r="AM586" s="50">
        <v>0</v>
      </c>
      <c r="AN586" s="50">
        <v>0</v>
      </c>
      <c r="AO586" s="50">
        <v>0</v>
      </c>
      <c r="AP586" s="48"/>
      <c r="AQ586" s="48"/>
      <c r="AR586" s="48"/>
      <c r="AS586" s="48"/>
      <c r="AT586" s="48"/>
      <c r="AU586" s="50">
        <v>0.13400000000000001</v>
      </c>
      <c r="AV586" s="452" t="s">
        <v>3142</v>
      </c>
      <c r="AW586" s="453"/>
      <c r="AX586" s="453"/>
      <c r="AY586" s="48"/>
      <c r="AZ586" s="48" t="s">
        <v>1825</v>
      </c>
      <c r="BA586" s="48"/>
      <c r="BB586" s="48"/>
      <c r="BC586" s="48"/>
      <c r="BD586" s="48"/>
      <c r="BE586" s="48"/>
      <c r="BF586" s="48"/>
      <c r="BG586" s="48"/>
      <c r="BH586" s="48"/>
      <c r="BI586" s="48"/>
      <c r="BJ586" s="48"/>
      <c r="BK586" s="48"/>
      <c r="BL586" s="48"/>
      <c r="BM586" s="48"/>
      <c r="BN586" s="48"/>
      <c r="BO586" s="48"/>
      <c r="BP586" s="49" t="s">
        <v>3141</v>
      </c>
    </row>
    <row r="587" spans="1:68">
      <c r="A587" s="49" t="s">
        <v>3143</v>
      </c>
      <c r="B587" s="48" t="s">
        <v>333</v>
      </c>
      <c r="C587" s="50">
        <v>200</v>
      </c>
      <c r="D587" s="48" t="s">
        <v>315</v>
      </c>
      <c r="E587" s="452" t="s">
        <v>316</v>
      </c>
      <c r="F587" s="453"/>
      <c r="G587" s="48"/>
      <c r="H587" s="50">
        <v>0</v>
      </c>
      <c r="I587" s="50">
        <v>0</v>
      </c>
      <c r="J587" s="48"/>
      <c r="K587" s="50">
        <v>0</v>
      </c>
      <c r="L587" s="50">
        <v>0</v>
      </c>
      <c r="M587" s="48"/>
      <c r="N587" s="50">
        <v>0</v>
      </c>
      <c r="O587" s="48"/>
      <c r="P587" s="50">
        <v>0</v>
      </c>
      <c r="Q587" s="48"/>
      <c r="R587" s="50">
        <v>0</v>
      </c>
      <c r="S587" s="48"/>
      <c r="T587" s="50">
        <v>0</v>
      </c>
      <c r="U587" s="48"/>
      <c r="V587" s="48"/>
      <c r="W587" s="48"/>
      <c r="X587" s="48"/>
      <c r="Y587" s="48"/>
      <c r="Z587" s="48"/>
      <c r="AA587" s="48"/>
      <c r="AB587" s="48"/>
      <c r="AC587" s="48"/>
      <c r="AD587" s="50">
        <v>66220</v>
      </c>
      <c r="AE587" s="50">
        <v>0</v>
      </c>
      <c r="AF587" s="50">
        <v>0</v>
      </c>
      <c r="AG587" s="50">
        <v>4</v>
      </c>
      <c r="AH587" s="48"/>
      <c r="AI587" s="50">
        <v>0</v>
      </c>
      <c r="AJ587" s="50">
        <v>0</v>
      </c>
      <c r="AK587" s="50">
        <v>0</v>
      </c>
      <c r="AL587" s="50">
        <v>0</v>
      </c>
      <c r="AM587" s="50">
        <v>0</v>
      </c>
      <c r="AN587" s="50">
        <v>0</v>
      </c>
      <c r="AO587" s="50">
        <v>0</v>
      </c>
      <c r="AP587" s="48"/>
      <c r="AQ587" s="48"/>
      <c r="AR587" s="48"/>
      <c r="AS587" s="48"/>
      <c r="AT587" s="48"/>
      <c r="AU587" s="50">
        <v>0.125</v>
      </c>
      <c r="AV587" s="452" t="s">
        <v>3144</v>
      </c>
      <c r="AW587" s="453"/>
      <c r="AX587" s="453"/>
      <c r="AY587" s="48"/>
      <c r="AZ587" s="48" t="s">
        <v>1825</v>
      </c>
      <c r="BA587" s="48"/>
      <c r="BB587" s="48"/>
      <c r="BC587" s="48"/>
      <c r="BD587" s="48"/>
      <c r="BE587" s="48"/>
      <c r="BF587" s="48"/>
      <c r="BG587" s="48"/>
      <c r="BH587" s="48"/>
      <c r="BI587" s="48"/>
      <c r="BJ587" s="48"/>
      <c r="BK587" s="48"/>
      <c r="BL587" s="48"/>
      <c r="BM587" s="48"/>
      <c r="BN587" s="48"/>
      <c r="BO587" s="48"/>
      <c r="BP587" s="49" t="s">
        <v>3143</v>
      </c>
    </row>
    <row r="588" spans="1:68">
      <c r="A588" s="49" t="s">
        <v>631</v>
      </c>
      <c r="B588" s="48" t="s">
        <v>318</v>
      </c>
      <c r="C588" s="50">
        <v>200</v>
      </c>
      <c r="D588" s="48" t="s">
        <v>315</v>
      </c>
      <c r="E588" s="452" t="s">
        <v>316</v>
      </c>
      <c r="F588" s="453"/>
      <c r="G588" s="48"/>
      <c r="H588" s="50">
        <v>0</v>
      </c>
      <c r="I588" s="50">
        <v>0</v>
      </c>
      <c r="J588" s="48"/>
      <c r="K588" s="50">
        <v>0</v>
      </c>
      <c r="L588" s="50">
        <v>0</v>
      </c>
      <c r="M588" s="48"/>
      <c r="N588" s="50">
        <v>0</v>
      </c>
      <c r="O588" s="48"/>
      <c r="P588" s="50">
        <v>0</v>
      </c>
      <c r="Q588" s="48"/>
      <c r="R588" s="50">
        <v>0</v>
      </c>
      <c r="S588" s="48"/>
      <c r="T588" s="50">
        <v>0</v>
      </c>
      <c r="U588" s="48"/>
      <c r="V588" s="48"/>
      <c r="W588" s="48"/>
      <c r="X588" s="48"/>
      <c r="Y588" s="48"/>
      <c r="Z588" s="48"/>
      <c r="AA588" s="48"/>
      <c r="AB588" s="48"/>
      <c r="AC588" s="48"/>
      <c r="AD588" s="50">
        <v>41387</v>
      </c>
      <c r="AE588" s="50">
        <v>0</v>
      </c>
      <c r="AF588" s="50">
        <v>0</v>
      </c>
      <c r="AG588" s="50">
        <v>2</v>
      </c>
      <c r="AH588" s="48"/>
      <c r="AI588" s="50">
        <v>0</v>
      </c>
      <c r="AJ588" s="50">
        <v>0</v>
      </c>
      <c r="AK588" s="50">
        <v>0</v>
      </c>
      <c r="AL588" s="50">
        <v>0</v>
      </c>
      <c r="AM588" s="50">
        <v>0</v>
      </c>
      <c r="AN588" s="50">
        <v>0</v>
      </c>
      <c r="AO588" s="50">
        <v>0</v>
      </c>
      <c r="AP588" s="48"/>
      <c r="AQ588" s="48"/>
      <c r="AR588" s="48"/>
      <c r="AS588" s="48"/>
      <c r="AT588" s="48"/>
      <c r="AU588" s="50">
        <v>0.158</v>
      </c>
      <c r="AV588" s="452" t="s">
        <v>3145</v>
      </c>
      <c r="AW588" s="453"/>
      <c r="AX588" s="453"/>
      <c r="AY588" s="48"/>
      <c r="AZ588" s="48" t="s">
        <v>1825</v>
      </c>
      <c r="BA588" s="48"/>
      <c r="BB588" s="48"/>
      <c r="BC588" s="48"/>
      <c r="BD588" s="48"/>
      <c r="BE588" s="48"/>
      <c r="BF588" s="48"/>
      <c r="BG588" s="48"/>
      <c r="BH588" s="48"/>
      <c r="BI588" s="48"/>
      <c r="BJ588" s="48"/>
      <c r="BK588" s="48"/>
      <c r="BL588" s="48"/>
      <c r="BM588" s="48"/>
      <c r="BN588" s="48"/>
      <c r="BO588" s="48"/>
      <c r="BP588" s="49" t="s">
        <v>631</v>
      </c>
    </row>
    <row r="589" spans="1:68">
      <c r="A589" s="49" t="s">
        <v>532</v>
      </c>
      <c r="B589" s="48" t="s">
        <v>318</v>
      </c>
      <c r="C589" s="50">
        <v>200</v>
      </c>
      <c r="D589" s="48" t="s">
        <v>315</v>
      </c>
      <c r="E589" s="452" t="s">
        <v>316</v>
      </c>
      <c r="F589" s="453"/>
      <c r="G589" s="48"/>
      <c r="H589" s="50">
        <v>0</v>
      </c>
      <c r="I589" s="50">
        <v>0</v>
      </c>
      <c r="J589" s="48"/>
      <c r="K589" s="50">
        <v>0</v>
      </c>
      <c r="L589" s="50">
        <v>0</v>
      </c>
      <c r="M589" s="48"/>
      <c r="N589" s="50">
        <v>0</v>
      </c>
      <c r="O589" s="48"/>
      <c r="P589" s="50">
        <v>0</v>
      </c>
      <c r="Q589" s="48"/>
      <c r="R589" s="50">
        <v>0</v>
      </c>
      <c r="S589" s="48"/>
      <c r="T589" s="50">
        <v>0</v>
      </c>
      <c r="U589" s="48"/>
      <c r="V589" s="48"/>
      <c r="W589" s="48"/>
      <c r="X589" s="48"/>
      <c r="Y589" s="48"/>
      <c r="Z589" s="48"/>
      <c r="AA589" s="48"/>
      <c r="AB589" s="48"/>
      <c r="AC589" s="48"/>
      <c r="AD589" s="50">
        <v>34197</v>
      </c>
      <c r="AE589" s="50">
        <v>0</v>
      </c>
      <c r="AF589" s="50">
        <v>0</v>
      </c>
      <c r="AG589" s="50">
        <v>2</v>
      </c>
      <c r="AH589" s="48"/>
      <c r="AI589" s="50">
        <v>0</v>
      </c>
      <c r="AJ589" s="50">
        <v>0</v>
      </c>
      <c r="AK589" s="50">
        <v>0</v>
      </c>
      <c r="AL589" s="50">
        <v>0</v>
      </c>
      <c r="AM589" s="50">
        <v>0</v>
      </c>
      <c r="AN589" s="50">
        <v>0</v>
      </c>
      <c r="AO589" s="50">
        <v>0</v>
      </c>
      <c r="AP589" s="48"/>
      <c r="AQ589" s="48"/>
      <c r="AR589" s="48"/>
      <c r="AS589" s="48"/>
      <c r="AT589" s="48"/>
      <c r="AU589" s="50">
        <v>4.3999999999999997E-2</v>
      </c>
      <c r="AV589" s="452" t="s">
        <v>3146</v>
      </c>
      <c r="AW589" s="453"/>
      <c r="AX589" s="453"/>
      <c r="AY589" s="48"/>
      <c r="AZ589" s="48" t="s">
        <v>1825</v>
      </c>
      <c r="BA589" s="48"/>
      <c r="BB589" s="48"/>
      <c r="BC589" s="48"/>
      <c r="BD589" s="48"/>
      <c r="BE589" s="48"/>
      <c r="BF589" s="48"/>
      <c r="BG589" s="48"/>
      <c r="BH589" s="48"/>
      <c r="BI589" s="48"/>
      <c r="BJ589" s="48"/>
      <c r="BK589" s="48"/>
      <c r="BL589" s="48"/>
      <c r="BM589" s="48"/>
      <c r="BN589" s="48"/>
      <c r="BO589" s="48"/>
      <c r="BP589" s="49" t="s">
        <v>532</v>
      </c>
    </row>
    <row r="590" spans="1:68">
      <c r="A590" s="49" t="s">
        <v>3147</v>
      </c>
      <c r="B590" s="48" t="s">
        <v>333</v>
      </c>
      <c r="C590" s="50">
        <v>200</v>
      </c>
      <c r="D590" s="48" t="s">
        <v>315</v>
      </c>
      <c r="E590" s="452" t="s">
        <v>316</v>
      </c>
      <c r="F590" s="453"/>
      <c r="G590" s="48"/>
      <c r="H590" s="50">
        <v>0</v>
      </c>
      <c r="I590" s="50">
        <v>0</v>
      </c>
      <c r="J590" s="48"/>
      <c r="K590" s="50">
        <v>0</v>
      </c>
      <c r="L590" s="50">
        <v>0</v>
      </c>
      <c r="M590" s="48"/>
      <c r="N590" s="50">
        <v>0</v>
      </c>
      <c r="O590" s="48"/>
      <c r="P590" s="50">
        <v>0</v>
      </c>
      <c r="Q590" s="48"/>
      <c r="R590" s="50">
        <v>0</v>
      </c>
      <c r="S590" s="48"/>
      <c r="T590" s="50">
        <v>0</v>
      </c>
      <c r="U590" s="48"/>
      <c r="V590" s="48"/>
      <c r="W590" s="48"/>
      <c r="X590" s="48"/>
      <c r="Y590" s="48"/>
      <c r="Z590" s="48"/>
      <c r="AA590" s="48"/>
      <c r="AB590" s="48"/>
      <c r="AC590" s="48"/>
      <c r="AD590" s="50">
        <v>36123</v>
      </c>
      <c r="AE590" s="50">
        <v>0</v>
      </c>
      <c r="AF590" s="50">
        <v>0</v>
      </c>
      <c r="AG590" s="50">
        <v>4</v>
      </c>
      <c r="AH590" s="48"/>
      <c r="AI590" s="50">
        <v>0</v>
      </c>
      <c r="AJ590" s="50">
        <v>0</v>
      </c>
      <c r="AK590" s="50">
        <v>0</v>
      </c>
      <c r="AL590" s="50">
        <v>0</v>
      </c>
      <c r="AM590" s="50">
        <v>0</v>
      </c>
      <c r="AN590" s="50">
        <v>0</v>
      </c>
      <c r="AO590" s="50">
        <v>0</v>
      </c>
      <c r="AP590" s="48"/>
      <c r="AQ590" s="48"/>
      <c r="AR590" s="48"/>
      <c r="AS590" s="48"/>
      <c r="AT590" s="48"/>
      <c r="AU590" s="50">
        <v>0.13100000000000001</v>
      </c>
      <c r="AV590" s="452" t="s">
        <v>3148</v>
      </c>
      <c r="AW590" s="453"/>
      <c r="AX590" s="453"/>
      <c r="AY590" s="48"/>
      <c r="AZ590" s="48" t="s">
        <v>1825</v>
      </c>
      <c r="BA590" s="48"/>
      <c r="BB590" s="48"/>
      <c r="BC590" s="48"/>
      <c r="BD590" s="48"/>
      <c r="BE590" s="48"/>
      <c r="BF590" s="48"/>
      <c r="BG590" s="48"/>
      <c r="BH590" s="48"/>
      <c r="BI590" s="48"/>
      <c r="BJ590" s="48"/>
      <c r="BK590" s="48"/>
      <c r="BL590" s="48"/>
      <c r="BM590" s="48"/>
      <c r="BN590" s="48"/>
      <c r="BO590" s="48"/>
      <c r="BP590" s="49" t="s">
        <v>3147</v>
      </c>
    </row>
    <row r="591" spans="1:68">
      <c r="A591" s="49" t="s">
        <v>3149</v>
      </c>
      <c r="B591" s="48" t="s">
        <v>318</v>
      </c>
      <c r="C591" s="50">
        <v>200</v>
      </c>
      <c r="D591" s="48" t="s">
        <v>315</v>
      </c>
      <c r="E591" s="452" t="s">
        <v>316</v>
      </c>
      <c r="F591" s="453"/>
      <c r="G591" s="48"/>
      <c r="H591" s="50">
        <v>0</v>
      </c>
      <c r="I591" s="50">
        <v>0</v>
      </c>
      <c r="J591" s="48"/>
      <c r="K591" s="50">
        <v>0</v>
      </c>
      <c r="L591" s="50">
        <v>0</v>
      </c>
      <c r="M591" s="48"/>
      <c r="N591" s="50">
        <v>0</v>
      </c>
      <c r="O591" s="48"/>
      <c r="P591" s="50">
        <v>0</v>
      </c>
      <c r="Q591" s="48"/>
      <c r="R591" s="50">
        <v>0</v>
      </c>
      <c r="S591" s="48"/>
      <c r="T591" s="50">
        <v>0</v>
      </c>
      <c r="U591" s="48"/>
      <c r="V591" s="48"/>
      <c r="W591" s="48"/>
      <c r="X591" s="48"/>
      <c r="Y591" s="48"/>
      <c r="Z591" s="48"/>
      <c r="AA591" s="48"/>
      <c r="AB591" s="48"/>
      <c r="AC591" s="48"/>
      <c r="AD591" s="50">
        <v>285673</v>
      </c>
      <c r="AE591" s="50">
        <v>0</v>
      </c>
      <c r="AF591" s="50">
        <v>0</v>
      </c>
      <c r="AG591" s="50">
        <v>4</v>
      </c>
      <c r="AH591" s="48"/>
      <c r="AI591" s="50">
        <v>0</v>
      </c>
      <c r="AJ591" s="50">
        <v>0</v>
      </c>
      <c r="AK591" s="50">
        <v>0</v>
      </c>
      <c r="AL591" s="50">
        <v>0</v>
      </c>
      <c r="AM591" s="50">
        <v>0</v>
      </c>
      <c r="AN591" s="50">
        <v>0</v>
      </c>
      <c r="AO591" s="50">
        <v>0</v>
      </c>
      <c r="AP591" s="48"/>
      <c r="AQ591" s="48"/>
      <c r="AR591" s="48"/>
      <c r="AS591" s="48"/>
      <c r="AT591" s="48"/>
      <c r="AU591" s="50">
        <v>0.124</v>
      </c>
      <c r="AV591" s="452" t="s">
        <v>3150</v>
      </c>
      <c r="AW591" s="453"/>
      <c r="AX591" s="453"/>
      <c r="AY591" s="48"/>
      <c r="AZ591" s="48" t="s">
        <v>1825</v>
      </c>
      <c r="BA591" s="48"/>
      <c r="BB591" s="48"/>
      <c r="BC591" s="48"/>
      <c r="BD591" s="48"/>
      <c r="BE591" s="48"/>
      <c r="BF591" s="48"/>
      <c r="BG591" s="48"/>
      <c r="BH591" s="48"/>
      <c r="BI591" s="48"/>
      <c r="BJ591" s="48"/>
      <c r="BK591" s="48"/>
      <c r="BL591" s="48"/>
      <c r="BM591" s="48"/>
      <c r="BN591" s="48"/>
      <c r="BO591" s="48"/>
      <c r="BP591" s="49" t="s">
        <v>3149</v>
      </c>
    </row>
    <row r="592" spans="1:68">
      <c r="A592" s="49" t="s">
        <v>1370</v>
      </c>
      <c r="B592" s="48" t="s">
        <v>333</v>
      </c>
      <c r="C592" s="50">
        <v>200</v>
      </c>
      <c r="D592" s="48" t="s">
        <v>315</v>
      </c>
      <c r="E592" s="452" t="s">
        <v>316</v>
      </c>
      <c r="F592" s="453"/>
      <c r="G592" s="48"/>
      <c r="H592" s="50">
        <v>0</v>
      </c>
      <c r="I592" s="50">
        <v>0</v>
      </c>
      <c r="J592" s="48"/>
      <c r="K592" s="50">
        <v>0</v>
      </c>
      <c r="L592" s="50">
        <v>0</v>
      </c>
      <c r="M592" s="48"/>
      <c r="N592" s="50">
        <v>0</v>
      </c>
      <c r="O592" s="48"/>
      <c r="P592" s="50">
        <v>0</v>
      </c>
      <c r="Q592" s="48"/>
      <c r="R592" s="50">
        <v>0</v>
      </c>
      <c r="S592" s="48"/>
      <c r="T592" s="50">
        <v>0</v>
      </c>
      <c r="U592" s="48"/>
      <c r="V592" s="48"/>
      <c r="W592" s="48"/>
      <c r="X592" s="48"/>
      <c r="Y592" s="48"/>
      <c r="Z592" s="48"/>
      <c r="AA592" s="48"/>
      <c r="AB592" s="48"/>
      <c r="AC592" s="48"/>
      <c r="AD592" s="50">
        <v>183210</v>
      </c>
      <c r="AE592" s="50">
        <v>0</v>
      </c>
      <c r="AF592" s="50">
        <v>0</v>
      </c>
      <c r="AG592" s="50">
        <v>4</v>
      </c>
      <c r="AH592" s="48"/>
      <c r="AI592" s="50">
        <v>0</v>
      </c>
      <c r="AJ592" s="50">
        <v>0</v>
      </c>
      <c r="AK592" s="50">
        <v>0</v>
      </c>
      <c r="AL592" s="50">
        <v>0</v>
      </c>
      <c r="AM592" s="50">
        <v>0</v>
      </c>
      <c r="AN592" s="50">
        <v>0</v>
      </c>
      <c r="AO592" s="50">
        <v>0</v>
      </c>
      <c r="AP592" s="48"/>
      <c r="AQ592" s="48"/>
      <c r="AR592" s="48"/>
      <c r="AS592" s="48"/>
      <c r="AT592" s="48"/>
      <c r="AU592" s="50">
        <v>0.151</v>
      </c>
      <c r="AV592" s="452" t="s">
        <v>3036</v>
      </c>
      <c r="AW592" s="453"/>
      <c r="AX592" s="453"/>
      <c r="AY592" s="48"/>
      <c r="AZ592" s="48" t="s">
        <v>1825</v>
      </c>
      <c r="BA592" s="48"/>
      <c r="BB592" s="48"/>
      <c r="BC592" s="48"/>
      <c r="BD592" s="48"/>
      <c r="BE592" s="48"/>
      <c r="BF592" s="48"/>
      <c r="BG592" s="48"/>
      <c r="BH592" s="48"/>
      <c r="BI592" s="48"/>
      <c r="BJ592" s="48"/>
      <c r="BK592" s="48"/>
      <c r="BL592" s="48"/>
      <c r="BM592" s="48"/>
      <c r="BN592" s="48"/>
      <c r="BO592" s="48"/>
      <c r="BP592" s="49" t="s">
        <v>1370</v>
      </c>
    </row>
    <row r="593" spans="1:68">
      <c r="A593" s="49" t="s">
        <v>343</v>
      </c>
      <c r="B593" s="48" t="s">
        <v>318</v>
      </c>
      <c r="C593" s="50">
        <v>200</v>
      </c>
      <c r="D593" s="48" t="s">
        <v>315</v>
      </c>
      <c r="E593" s="452" t="s">
        <v>316</v>
      </c>
      <c r="F593" s="453"/>
      <c r="G593" s="48"/>
      <c r="H593" s="50">
        <v>0</v>
      </c>
      <c r="I593" s="50">
        <v>0</v>
      </c>
      <c r="J593" s="48"/>
      <c r="K593" s="50">
        <v>0</v>
      </c>
      <c r="L593" s="50">
        <v>0</v>
      </c>
      <c r="M593" s="48"/>
      <c r="N593" s="50">
        <v>0</v>
      </c>
      <c r="O593" s="48"/>
      <c r="P593" s="50">
        <v>0</v>
      </c>
      <c r="Q593" s="48"/>
      <c r="R593" s="50">
        <v>0</v>
      </c>
      <c r="S593" s="48"/>
      <c r="T593" s="50">
        <v>0</v>
      </c>
      <c r="U593" s="48"/>
      <c r="V593" s="48"/>
      <c r="W593" s="48"/>
      <c r="X593" s="48"/>
      <c r="Y593" s="48"/>
      <c r="Z593" s="48"/>
      <c r="AA593" s="48"/>
      <c r="AB593" s="48"/>
      <c r="AC593" s="48"/>
      <c r="AD593" s="50">
        <v>433336</v>
      </c>
      <c r="AE593" s="50">
        <v>0</v>
      </c>
      <c r="AF593" s="50">
        <v>0</v>
      </c>
      <c r="AG593" s="50">
        <v>1</v>
      </c>
      <c r="AH593" s="48"/>
      <c r="AI593" s="50">
        <v>0</v>
      </c>
      <c r="AJ593" s="50">
        <v>0</v>
      </c>
      <c r="AK593" s="50">
        <v>0</v>
      </c>
      <c r="AL593" s="50">
        <v>0</v>
      </c>
      <c r="AM593" s="50">
        <v>0</v>
      </c>
      <c r="AN593" s="50">
        <v>0</v>
      </c>
      <c r="AO593" s="50">
        <v>0</v>
      </c>
      <c r="AP593" s="48"/>
      <c r="AQ593" s="48"/>
      <c r="AR593" s="48"/>
      <c r="AS593" s="48"/>
      <c r="AT593" s="48"/>
      <c r="AU593" s="50">
        <v>0.19800000000000001</v>
      </c>
      <c r="AV593" s="452" t="s">
        <v>3151</v>
      </c>
      <c r="AW593" s="453"/>
      <c r="AX593" s="453"/>
      <c r="AY593" s="48"/>
      <c r="AZ593" s="48" t="s">
        <v>1825</v>
      </c>
      <c r="BA593" s="48"/>
      <c r="BB593" s="48"/>
      <c r="BC593" s="48"/>
      <c r="BD593" s="48"/>
      <c r="BE593" s="48"/>
      <c r="BF593" s="48"/>
      <c r="BG593" s="48"/>
      <c r="BH593" s="48"/>
      <c r="BI593" s="48"/>
      <c r="BJ593" s="48"/>
      <c r="BK593" s="48"/>
      <c r="BL593" s="48"/>
      <c r="BM593" s="48"/>
      <c r="BN593" s="48"/>
      <c r="BO593" s="48"/>
      <c r="BP593" s="49" t="s">
        <v>343</v>
      </c>
    </row>
    <row r="594" spans="1:68">
      <c r="A594" s="49" t="s">
        <v>3152</v>
      </c>
      <c r="B594" s="48" t="s">
        <v>333</v>
      </c>
      <c r="C594" s="50">
        <v>200</v>
      </c>
      <c r="D594" s="48" t="s">
        <v>315</v>
      </c>
      <c r="E594" s="452" t="s">
        <v>316</v>
      </c>
      <c r="F594" s="453"/>
      <c r="G594" s="48"/>
      <c r="H594" s="50">
        <v>0</v>
      </c>
      <c r="I594" s="50">
        <v>0</v>
      </c>
      <c r="J594" s="48"/>
      <c r="K594" s="50">
        <v>0</v>
      </c>
      <c r="L594" s="50">
        <v>0</v>
      </c>
      <c r="M594" s="48"/>
      <c r="N594" s="50">
        <v>0</v>
      </c>
      <c r="O594" s="48"/>
      <c r="P594" s="50">
        <v>0</v>
      </c>
      <c r="Q594" s="48"/>
      <c r="R594" s="50">
        <v>0</v>
      </c>
      <c r="S594" s="48"/>
      <c r="T594" s="50">
        <v>0</v>
      </c>
      <c r="U594" s="48"/>
      <c r="V594" s="48"/>
      <c r="W594" s="48"/>
      <c r="X594" s="48"/>
      <c r="Y594" s="48"/>
      <c r="Z594" s="48"/>
      <c r="AA594" s="48"/>
      <c r="AB594" s="48"/>
      <c r="AC594" s="48"/>
      <c r="AD594" s="50">
        <v>16114</v>
      </c>
      <c r="AE594" s="50">
        <v>0</v>
      </c>
      <c r="AF594" s="50">
        <v>0</v>
      </c>
      <c r="AG594" s="50">
        <v>4</v>
      </c>
      <c r="AH594" s="48"/>
      <c r="AI594" s="50">
        <v>0</v>
      </c>
      <c r="AJ594" s="50">
        <v>0</v>
      </c>
      <c r="AK594" s="50">
        <v>0</v>
      </c>
      <c r="AL594" s="50">
        <v>0</v>
      </c>
      <c r="AM594" s="50">
        <v>0</v>
      </c>
      <c r="AN594" s="50">
        <v>0</v>
      </c>
      <c r="AO594" s="50">
        <v>0</v>
      </c>
      <c r="AP594" s="48"/>
      <c r="AQ594" s="48"/>
      <c r="AR594" s="48"/>
      <c r="AS594" s="48"/>
      <c r="AT594" s="48"/>
      <c r="AU594" s="50">
        <v>0.107</v>
      </c>
      <c r="AV594" s="452" t="s">
        <v>3153</v>
      </c>
      <c r="AW594" s="453"/>
      <c r="AX594" s="453"/>
      <c r="AY594" s="48"/>
      <c r="AZ594" s="48" t="s">
        <v>1825</v>
      </c>
      <c r="BA594" s="48"/>
      <c r="BB594" s="48"/>
      <c r="BC594" s="48"/>
      <c r="BD594" s="48"/>
      <c r="BE594" s="48"/>
      <c r="BF594" s="48"/>
      <c r="BG594" s="48"/>
      <c r="BH594" s="48"/>
      <c r="BI594" s="48"/>
      <c r="BJ594" s="48"/>
      <c r="BK594" s="48"/>
      <c r="BL594" s="48"/>
      <c r="BM594" s="48"/>
      <c r="BN594" s="48"/>
      <c r="BO594" s="48"/>
      <c r="BP594" s="49" t="s">
        <v>3152</v>
      </c>
    </row>
    <row r="595" spans="1:68">
      <c r="A595" s="49" t="s">
        <v>889</v>
      </c>
      <c r="B595" s="48" t="s">
        <v>333</v>
      </c>
      <c r="C595" s="50">
        <v>200</v>
      </c>
      <c r="D595" s="48" t="s">
        <v>315</v>
      </c>
      <c r="E595" s="452" t="s">
        <v>316</v>
      </c>
      <c r="F595" s="453"/>
      <c r="G595" s="48"/>
      <c r="H595" s="50">
        <v>0</v>
      </c>
      <c r="I595" s="50">
        <v>0</v>
      </c>
      <c r="J595" s="48"/>
      <c r="K595" s="50">
        <v>0</v>
      </c>
      <c r="L595" s="50">
        <v>0</v>
      </c>
      <c r="M595" s="48"/>
      <c r="N595" s="50">
        <v>0</v>
      </c>
      <c r="O595" s="48"/>
      <c r="P595" s="50">
        <v>0</v>
      </c>
      <c r="Q595" s="48"/>
      <c r="R595" s="50">
        <v>0</v>
      </c>
      <c r="S595" s="48"/>
      <c r="T595" s="50">
        <v>0</v>
      </c>
      <c r="U595" s="48"/>
      <c r="V595" s="48"/>
      <c r="W595" s="48"/>
      <c r="X595" s="48"/>
      <c r="Y595" s="48"/>
      <c r="Z595" s="48"/>
      <c r="AA595" s="48"/>
      <c r="AB595" s="48"/>
      <c r="AC595" s="48"/>
      <c r="AD595" s="50">
        <v>70155</v>
      </c>
      <c r="AE595" s="50">
        <v>0</v>
      </c>
      <c r="AF595" s="50">
        <v>0</v>
      </c>
      <c r="AG595" s="50">
        <v>3</v>
      </c>
      <c r="AH595" s="48"/>
      <c r="AI595" s="50">
        <v>0</v>
      </c>
      <c r="AJ595" s="50">
        <v>0</v>
      </c>
      <c r="AK595" s="50">
        <v>0</v>
      </c>
      <c r="AL595" s="50">
        <v>0</v>
      </c>
      <c r="AM595" s="50">
        <v>0</v>
      </c>
      <c r="AN595" s="50">
        <v>0</v>
      </c>
      <c r="AO595" s="50">
        <v>0</v>
      </c>
      <c r="AP595" s="48"/>
      <c r="AQ595" s="48"/>
      <c r="AR595" s="48"/>
      <c r="AS595" s="48"/>
      <c r="AT595" s="48"/>
      <c r="AU595" s="50">
        <v>0.16200000000000001</v>
      </c>
      <c r="AV595" s="452" t="s">
        <v>3153</v>
      </c>
      <c r="AW595" s="453"/>
      <c r="AX595" s="453"/>
      <c r="AY595" s="48"/>
      <c r="AZ595" s="48" t="s">
        <v>1825</v>
      </c>
      <c r="BA595" s="48"/>
      <c r="BB595" s="48"/>
      <c r="BC595" s="48"/>
      <c r="BD595" s="48"/>
      <c r="BE595" s="48"/>
      <c r="BF595" s="48"/>
      <c r="BG595" s="48"/>
      <c r="BH595" s="48"/>
      <c r="BI595" s="48"/>
      <c r="BJ595" s="48"/>
      <c r="BK595" s="48"/>
      <c r="BL595" s="48"/>
      <c r="BM595" s="48"/>
      <c r="BN595" s="48"/>
      <c r="BO595" s="48"/>
      <c r="BP595" s="49" t="s">
        <v>889</v>
      </c>
    </row>
    <row r="596" spans="1:68">
      <c r="A596" s="49" t="s">
        <v>3154</v>
      </c>
      <c r="B596" s="48" t="s">
        <v>318</v>
      </c>
      <c r="C596" s="50">
        <v>200</v>
      </c>
      <c r="D596" s="48" t="s">
        <v>315</v>
      </c>
      <c r="E596" s="452" t="s">
        <v>316</v>
      </c>
      <c r="F596" s="453"/>
      <c r="G596" s="48"/>
      <c r="H596" s="50">
        <v>0</v>
      </c>
      <c r="I596" s="50">
        <v>0</v>
      </c>
      <c r="J596" s="48"/>
      <c r="K596" s="50">
        <v>0</v>
      </c>
      <c r="L596" s="50">
        <v>0</v>
      </c>
      <c r="M596" s="48"/>
      <c r="N596" s="50">
        <v>0</v>
      </c>
      <c r="O596" s="48"/>
      <c r="P596" s="50">
        <v>0</v>
      </c>
      <c r="Q596" s="48"/>
      <c r="R596" s="50">
        <v>0</v>
      </c>
      <c r="S596" s="48"/>
      <c r="T596" s="50">
        <v>0</v>
      </c>
      <c r="U596" s="48"/>
      <c r="V596" s="48"/>
      <c r="W596" s="48"/>
      <c r="X596" s="48"/>
      <c r="Y596" s="48"/>
      <c r="Z596" s="48"/>
      <c r="AA596" s="48"/>
      <c r="AB596" s="48"/>
      <c r="AC596" s="48"/>
      <c r="AD596" s="50">
        <v>116912</v>
      </c>
      <c r="AE596" s="50">
        <v>0</v>
      </c>
      <c r="AF596" s="50">
        <v>0</v>
      </c>
      <c r="AG596" s="50">
        <v>3</v>
      </c>
      <c r="AH596" s="48"/>
      <c r="AI596" s="50">
        <v>0</v>
      </c>
      <c r="AJ596" s="50">
        <v>0</v>
      </c>
      <c r="AK596" s="50">
        <v>0</v>
      </c>
      <c r="AL596" s="50">
        <v>0</v>
      </c>
      <c r="AM596" s="50">
        <v>0</v>
      </c>
      <c r="AN596" s="50">
        <v>0</v>
      </c>
      <c r="AO596" s="50">
        <v>0</v>
      </c>
      <c r="AP596" s="48"/>
      <c r="AQ596" s="48"/>
      <c r="AR596" s="48"/>
      <c r="AS596" s="48"/>
      <c r="AT596" s="48"/>
      <c r="AU596" s="50">
        <v>0.13600000000000001</v>
      </c>
      <c r="AV596" s="452" t="s">
        <v>3155</v>
      </c>
      <c r="AW596" s="453"/>
      <c r="AX596" s="453"/>
      <c r="AY596" s="48"/>
      <c r="AZ596" s="48" t="s">
        <v>1825</v>
      </c>
      <c r="BA596" s="48"/>
      <c r="BB596" s="48"/>
      <c r="BC596" s="48"/>
      <c r="BD596" s="48"/>
      <c r="BE596" s="48"/>
      <c r="BF596" s="48"/>
      <c r="BG596" s="48"/>
      <c r="BH596" s="48"/>
      <c r="BI596" s="48"/>
      <c r="BJ596" s="48"/>
      <c r="BK596" s="48"/>
      <c r="BL596" s="48"/>
      <c r="BM596" s="48"/>
      <c r="BN596" s="48"/>
      <c r="BO596" s="48"/>
      <c r="BP596" s="49" t="s">
        <v>3154</v>
      </c>
    </row>
    <row r="597" spans="1:68">
      <c r="A597" s="49" t="s">
        <v>3156</v>
      </c>
      <c r="B597" s="48" t="s">
        <v>333</v>
      </c>
      <c r="C597" s="50">
        <v>200</v>
      </c>
      <c r="D597" s="48" t="s">
        <v>315</v>
      </c>
      <c r="E597" s="452" t="s">
        <v>316</v>
      </c>
      <c r="F597" s="453"/>
      <c r="G597" s="48"/>
      <c r="H597" s="50">
        <v>0</v>
      </c>
      <c r="I597" s="50">
        <v>0</v>
      </c>
      <c r="J597" s="48"/>
      <c r="K597" s="50">
        <v>0</v>
      </c>
      <c r="L597" s="50">
        <v>0</v>
      </c>
      <c r="M597" s="48"/>
      <c r="N597" s="50">
        <v>0</v>
      </c>
      <c r="O597" s="48"/>
      <c r="P597" s="50">
        <v>0</v>
      </c>
      <c r="Q597" s="48"/>
      <c r="R597" s="50">
        <v>0</v>
      </c>
      <c r="S597" s="48"/>
      <c r="T597" s="50">
        <v>0</v>
      </c>
      <c r="U597" s="48"/>
      <c r="V597" s="48"/>
      <c r="W597" s="48"/>
      <c r="X597" s="48"/>
      <c r="Y597" s="48"/>
      <c r="Z597" s="48"/>
      <c r="AA597" s="48"/>
      <c r="AB597" s="48"/>
      <c r="AC597" s="48"/>
      <c r="AD597" s="50">
        <v>29530</v>
      </c>
      <c r="AE597" s="50">
        <v>0</v>
      </c>
      <c r="AF597" s="50">
        <v>0</v>
      </c>
      <c r="AG597" s="50">
        <v>4</v>
      </c>
      <c r="AH597" s="48"/>
      <c r="AI597" s="50">
        <v>0</v>
      </c>
      <c r="AJ597" s="50">
        <v>0</v>
      </c>
      <c r="AK597" s="50">
        <v>0</v>
      </c>
      <c r="AL597" s="50">
        <v>0</v>
      </c>
      <c r="AM597" s="50">
        <v>0</v>
      </c>
      <c r="AN597" s="50">
        <v>0</v>
      </c>
      <c r="AO597" s="50">
        <v>0</v>
      </c>
      <c r="AP597" s="48"/>
      <c r="AQ597" s="48"/>
      <c r="AR597" s="48"/>
      <c r="AS597" s="48"/>
      <c r="AT597" s="48"/>
      <c r="AU597" s="50">
        <v>0.14099999999999999</v>
      </c>
      <c r="AV597" s="452" t="s">
        <v>3039</v>
      </c>
      <c r="AW597" s="453"/>
      <c r="AX597" s="453"/>
      <c r="AY597" s="48"/>
      <c r="AZ597" s="48" t="s">
        <v>1825</v>
      </c>
      <c r="BA597" s="48"/>
      <c r="BB597" s="48"/>
      <c r="BC597" s="48"/>
      <c r="BD597" s="48"/>
      <c r="BE597" s="48"/>
      <c r="BF597" s="48"/>
      <c r="BG597" s="48"/>
      <c r="BH597" s="48"/>
      <c r="BI597" s="48"/>
      <c r="BJ597" s="48"/>
      <c r="BK597" s="48"/>
      <c r="BL597" s="48"/>
      <c r="BM597" s="48"/>
      <c r="BN597" s="48"/>
      <c r="BO597" s="48"/>
      <c r="BP597" s="49" t="s">
        <v>3156</v>
      </c>
    </row>
    <row r="598" spans="1:68">
      <c r="A598" s="49" t="s">
        <v>3157</v>
      </c>
      <c r="B598" s="48" t="s">
        <v>318</v>
      </c>
      <c r="C598" s="50">
        <v>200</v>
      </c>
      <c r="D598" s="48" t="s">
        <v>315</v>
      </c>
      <c r="E598" s="452" t="s">
        <v>316</v>
      </c>
      <c r="F598" s="453"/>
      <c r="G598" s="48"/>
      <c r="H598" s="50">
        <v>0</v>
      </c>
      <c r="I598" s="50">
        <v>0</v>
      </c>
      <c r="J598" s="48"/>
      <c r="K598" s="50">
        <v>0</v>
      </c>
      <c r="L598" s="50">
        <v>0</v>
      </c>
      <c r="M598" s="48"/>
      <c r="N598" s="50">
        <v>0</v>
      </c>
      <c r="O598" s="48"/>
      <c r="P598" s="50">
        <v>0</v>
      </c>
      <c r="Q598" s="48"/>
      <c r="R598" s="50">
        <v>0</v>
      </c>
      <c r="S598" s="48"/>
      <c r="T598" s="50">
        <v>0</v>
      </c>
      <c r="U598" s="48"/>
      <c r="V598" s="48"/>
      <c r="W598" s="48"/>
      <c r="X598" s="48"/>
      <c r="Y598" s="48"/>
      <c r="Z598" s="48"/>
      <c r="AA598" s="48"/>
      <c r="AB598" s="48"/>
      <c r="AC598" s="48"/>
      <c r="AD598" s="50">
        <v>143245</v>
      </c>
      <c r="AE598" s="50">
        <v>0</v>
      </c>
      <c r="AF598" s="50">
        <v>0</v>
      </c>
      <c r="AG598" s="50">
        <v>5</v>
      </c>
      <c r="AH598" s="48"/>
      <c r="AI598" s="50">
        <v>0</v>
      </c>
      <c r="AJ598" s="50">
        <v>0</v>
      </c>
      <c r="AK598" s="50">
        <v>0</v>
      </c>
      <c r="AL598" s="50">
        <v>0</v>
      </c>
      <c r="AM598" s="50">
        <v>0</v>
      </c>
      <c r="AN598" s="50">
        <v>0</v>
      </c>
      <c r="AO598" s="50">
        <v>0</v>
      </c>
      <c r="AP598" s="48"/>
      <c r="AQ598" s="48"/>
      <c r="AR598" s="48"/>
      <c r="AS598" s="48"/>
      <c r="AT598" s="48"/>
      <c r="AU598" s="50">
        <v>0.14099999999999999</v>
      </c>
      <c r="AV598" s="452" t="s">
        <v>3158</v>
      </c>
      <c r="AW598" s="453"/>
      <c r="AX598" s="453"/>
      <c r="AY598" s="48"/>
      <c r="AZ598" s="48" t="s">
        <v>1825</v>
      </c>
      <c r="BA598" s="48"/>
      <c r="BB598" s="48"/>
      <c r="BC598" s="48"/>
      <c r="BD598" s="48"/>
      <c r="BE598" s="48"/>
      <c r="BF598" s="48"/>
      <c r="BG598" s="48"/>
      <c r="BH598" s="48"/>
      <c r="BI598" s="48"/>
      <c r="BJ598" s="48"/>
      <c r="BK598" s="48"/>
      <c r="BL598" s="48"/>
      <c r="BM598" s="48"/>
      <c r="BN598" s="48"/>
      <c r="BO598" s="48"/>
      <c r="BP598" s="49" t="s">
        <v>3157</v>
      </c>
    </row>
    <row r="599" spans="1:68">
      <c r="A599" s="49" t="s">
        <v>3159</v>
      </c>
      <c r="B599" s="48" t="s">
        <v>318</v>
      </c>
      <c r="C599" s="50">
        <v>200</v>
      </c>
      <c r="D599" s="48" t="s">
        <v>315</v>
      </c>
      <c r="E599" s="452" t="s">
        <v>316</v>
      </c>
      <c r="F599" s="453"/>
      <c r="G599" s="48"/>
      <c r="H599" s="50">
        <v>0</v>
      </c>
      <c r="I599" s="50">
        <v>0</v>
      </c>
      <c r="J599" s="48"/>
      <c r="K599" s="50">
        <v>0</v>
      </c>
      <c r="L599" s="50">
        <v>0</v>
      </c>
      <c r="M599" s="48"/>
      <c r="N599" s="50">
        <v>0</v>
      </c>
      <c r="O599" s="48"/>
      <c r="P599" s="50">
        <v>0</v>
      </c>
      <c r="Q599" s="48"/>
      <c r="R599" s="50">
        <v>0</v>
      </c>
      <c r="S599" s="48"/>
      <c r="T599" s="50">
        <v>0</v>
      </c>
      <c r="U599" s="48"/>
      <c r="V599" s="48"/>
      <c r="W599" s="48"/>
      <c r="X599" s="48"/>
      <c r="Y599" s="48"/>
      <c r="Z599" s="48"/>
      <c r="AA599" s="48"/>
      <c r="AB599" s="48"/>
      <c r="AC599" s="48"/>
      <c r="AD599" s="50">
        <v>4692</v>
      </c>
      <c r="AE599" s="50">
        <v>0</v>
      </c>
      <c r="AF599" s="50">
        <v>0</v>
      </c>
      <c r="AG599" s="50">
        <v>3</v>
      </c>
      <c r="AH599" s="48"/>
      <c r="AI599" s="50">
        <v>0</v>
      </c>
      <c r="AJ599" s="50">
        <v>0</v>
      </c>
      <c r="AK599" s="50">
        <v>0</v>
      </c>
      <c r="AL599" s="50">
        <v>0</v>
      </c>
      <c r="AM599" s="50">
        <v>0</v>
      </c>
      <c r="AN599" s="50">
        <v>0</v>
      </c>
      <c r="AO599" s="50">
        <v>0</v>
      </c>
      <c r="AP599" s="48"/>
      <c r="AQ599" s="48"/>
      <c r="AR599" s="48"/>
      <c r="AS599" s="48"/>
      <c r="AT599" s="48"/>
      <c r="AU599" s="50">
        <v>3.7999999999999999E-2</v>
      </c>
      <c r="AV599" s="452" t="s">
        <v>3160</v>
      </c>
      <c r="AW599" s="453"/>
      <c r="AX599" s="453"/>
      <c r="AY599" s="48"/>
      <c r="AZ599" s="48" t="s">
        <v>1825</v>
      </c>
      <c r="BA599" s="48"/>
      <c r="BB599" s="48"/>
      <c r="BC599" s="48"/>
      <c r="BD599" s="48"/>
      <c r="BE599" s="48"/>
      <c r="BF599" s="48"/>
      <c r="BG599" s="48"/>
      <c r="BH599" s="48"/>
      <c r="BI599" s="48"/>
      <c r="BJ599" s="48"/>
      <c r="BK599" s="48"/>
      <c r="BL599" s="48"/>
      <c r="BM599" s="48"/>
      <c r="BN599" s="48"/>
      <c r="BO599" s="48"/>
      <c r="BP599" s="49" t="s">
        <v>3159</v>
      </c>
    </row>
    <row r="600" spans="1:68">
      <c r="A600" s="49" t="s">
        <v>654</v>
      </c>
      <c r="B600" s="48" t="s">
        <v>318</v>
      </c>
      <c r="C600" s="50">
        <v>200</v>
      </c>
      <c r="D600" s="48" t="s">
        <v>315</v>
      </c>
      <c r="E600" s="452" t="s">
        <v>316</v>
      </c>
      <c r="F600" s="453"/>
      <c r="G600" s="48"/>
      <c r="H600" s="50">
        <v>0</v>
      </c>
      <c r="I600" s="50">
        <v>0</v>
      </c>
      <c r="J600" s="48"/>
      <c r="K600" s="50">
        <v>0</v>
      </c>
      <c r="L600" s="50">
        <v>0</v>
      </c>
      <c r="M600" s="48"/>
      <c r="N600" s="50">
        <v>0</v>
      </c>
      <c r="O600" s="48"/>
      <c r="P600" s="50">
        <v>0</v>
      </c>
      <c r="Q600" s="48"/>
      <c r="R600" s="50">
        <v>0</v>
      </c>
      <c r="S600" s="48"/>
      <c r="T600" s="50">
        <v>0</v>
      </c>
      <c r="U600" s="48"/>
      <c r="V600" s="48"/>
      <c r="W600" s="48"/>
      <c r="X600" s="48"/>
      <c r="Y600" s="48"/>
      <c r="Z600" s="48"/>
      <c r="AA600" s="48"/>
      <c r="AB600" s="48"/>
      <c r="AC600" s="48"/>
      <c r="AD600" s="50">
        <v>23472</v>
      </c>
      <c r="AE600" s="50">
        <v>0</v>
      </c>
      <c r="AF600" s="50">
        <v>0</v>
      </c>
      <c r="AG600" s="50">
        <v>2</v>
      </c>
      <c r="AH600" s="48"/>
      <c r="AI600" s="50">
        <v>0</v>
      </c>
      <c r="AJ600" s="50">
        <v>0</v>
      </c>
      <c r="AK600" s="50">
        <v>0</v>
      </c>
      <c r="AL600" s="50">
        <v>0</v>
      </c>
      <c r="AM600" s="50">
        <v>0</v>
      </c>
      <c r="AN600" s="50">
        <v>0</v>
      </c>
      <c r="AO600" s="50">
        <v>0</v>
      </c>
      <c r="AP600" s="48"/>
      <c r="AQ600" s="48"/>
      <c r="AR600" s="48"/>
      <c r="AS600" s="48"/>
      <c r="AT600" s="48"/>
      <c r="AU600" s="50">
        <v>0.151</v>
      </c>
      <c r="AV600" s="452" t="s">
        <v>3161</v>
      </c>
      <c r="AW600" s="453"/>
      <c r="AX600" s="453"/>
      <c r="AY600" s="48"/>
      <c r="AZ600" s="48" t="s">
        <v>1825</v>
      </c>
      <c r="BA600" s="48"/>
      <c r="BB600" s="48"/>
      <c r="BC600" s="48"/>
      <c r="BD600" s="48"/>
      <c r="BE600" s="48"/>
      <c r="BF600" s="48"/>
      <c r="BG600" s="48"/>
      <c r="BH600" s="48"/>
      <c r="BI600" s="48"/>
      <c r="BJ600" s="48"/>
      <c r="BK600" s="48"/>
      <c r="BL600" s="48"/>
      <c r="BM600" s="48"/>
      <c r="BN600" s="48"/>
      <c r="BO600" s="48"/>
      <c r="BP600" s="49" t="s">
        <v>654</v>
      </c>
    </row>
    <row r="601" spans="1:68">
      <c r="A601" s="49" t="s">
        <v>3162</v>
      </c>
      <c r="B601" s="48" t="s">
        <v>318</v>
      </c>
      <c r="C601" s="50">
        <v>200</v>
      </c>
      <c r="D601" s="48" t="s">
        <v>315</v>
      </c>
      <c r="E601" s="452" t="s">
        <v>316</v>
      </c>
      <c r="F601" s="453"/>
      <c r="G601" s="48"/>
      <c r="H601" s="50">
        <v>0</v>
      </c>
      <c r="I601" s="50">
        <v>0</v>
      </c>
      <c r="J601" s="48"/>
      <c r="K601" s="50">
        <v>0</v>
      </c>
      <c r="L601" s="50">
        <v>0</v>
      </c>
      <c r="M601" s="48"/>
      <c r="N601" s="50">
        <v>0</v>
      </c>
      <c r="O601" s="48"/>
      <c r="P601" s="50">
        <v>0</v>
      </c>
      <c r="Q601" s="48"/>
      <c r="R601" s="50">
        <v>0</v>
      </c>
      <c r="S601" s="48"/>
      <c r="T601" s="50">
        <v>0</v>
      </c>
      <c r="U601" s="48"/>
      <c r="V601" s="48"/>
      <c r="W601" s="48"/>
      <c r="X601" s="48"/>
      <c r="Y601" s="48"/>
      <c r="Z601" s="48"/>
      <c r="AA601" s="48"/>
      <c r="AB601" s="48"/>
      <c r="AC601" s="48"/>
      <c r="AD601" s="50">
        <v>43376</v>
      </c>
      <c r="AE601" s="50">
        <v>0</v>
      </c>
      <c r="AF601" s="50">
        <v>0</v>
      </c>
      <c r="AG601" s="50">
        <v>2</v>
      </c>
      <c r="AH601" s="48"/>
      <c r="AI601" s="50">
        <v>0</v>
      </c>
      <c r="AJ601" s="50">
        <v>0</v>
      </c>
      <c r="AK601" s="50">
        <v>0</v>
      </c>
      <c r="AL601" s="50">
        <v>0</v>
      </c>
      <c r="AM601" s="50">
        <v>0</v>
      </c>
      <c r="AN601" s="50">
        <v>0</v>
      </c>
      <c r="AO601" s="50">
        <v>0</v>
      </c>
      <c r="AP601" s="48"/>
      <c r="AQ601" s="48"/>
      <c r="AR601" s="48"/>
      <c r="AS601" s="48"/>
      <c r="AT601" s="48"/>
      <c r="AU601" s="50">
        <v>0.16700000000000001</v>
      </c>
      <c r="AV601" s="452" t="s">
        <v>3163</v>
      </c>
      <c r="AW601" s="453"/>
      <c r="AX601" s="453"/>
      <c r="AY601" s="48"/>
      <c r="AZ601" s="48" t="s">
        <v>1825</v>
      </c>
      <c r="BA601" s="48"/>
      <c r="BB601" s="48"/>
      <c r="BC601" s="48"/>
      <c r="BD601" s="48"/>
      <c r="BE601" s="48"/>
      <c r="BF601" s="48"/>
      <c r="BG601" s="48"/>
      <c r="BH601" s="48"/>
      <c r="BI601" s="48"/>
      <c r="BJ601" s="48"/>
      <c r="BK601" s="48"/>
      <c r="BL601" s="48"/>
      <c r="BM601" s="48"/>
      <c r="BN601" s="48"/>
      <c r="BO601" s="48"/>
      <c r="BP601" s="49" t="s">
        <v>3162</v>
      </c>
    </row>
    <row r="602" spans="1:68">
      <c r="A602" s="49" t="s">
        <v>611</v>
      </c>
      <c r="B602" s="48" t="s">
        <v>318</v>
      </c>
      <c r="C602" s="50">
        <v>200</v>
      </c>
      <c r="D602" s="48" t="s">
        <v>315</v>
      </c>
      <c r="E602" s="452" t="s">
        <v>316</v>
      </c>
      <c r="F602" s="453"/>
      <c r="G602" s="48"/>
      <c r="H602" s="50">
        <v>0</v>
      </c>
      <c r="I602" s="50">
        <v>0</v>
      </c>
      <c r="J602" s="48"/>
      <c r="K602" s="50">
        <v>0</v>
      </c>
      <c r="L602" s="50">
        <v>0</v>
      </c>
      <c r="M602" s="48"/>
      <c r="N602" s="50">
        <v>0</v>
      </c>
      <c r="O602" s="48"/>
      <c r="P602" s="50">
        <v>0</v>
      </c>
      <c r="Q602" s="48"/>
      <c r="R602" s="50">
        <v>0</v>
      </c>
      <c r="S602" s="48"/>
      <c r="T602" s="50">
        <v>0</v>
      </c>
      <c r="U602" s="48"/>
      <c r="V602" s="48"/>
      <c r="W602" s="48"/>
      <c r="X602" s="48"/>
      <c r="Y602" s="48"/>
      <c r="Z602" s="48"/>
      <c r="AA602" s="48"/>
      <c r="AB602" s="48"/>
      <c r="AC602" s="48"/>
      <c r="AD602" s="50">
        <v>37524</v>
      </c>
      <c r="AE602" s="50">
        <v>0</v>
      </c>
      <c r="AF602" s="50">
        <v>0</v>
      </c>
      <c r="AG602" s="50">
        <v>2</v>
      </c>
      <c r="AH602" s="48"/>
      <c r="AI602" s="50">
        <v>0</v>
      </c>
      <c r="AJ602" s="50">
        <v>0</v>
      </c>
      <c r="AK602" s="50">
        <v>0</v>
      </c>
      <c r="AL602" s="50">
        <v>0</v>
      </c>
      <c r="AM602" s="50">
        <v>0</v>
      </c>
      <c r="AN602" s="50">
        <v>0</v>
      </c>
      <c r="AO602" s="50">
        <v>0</v>
      </c>
      <c r="AP602" s="48"/>
      <c r="AQ602" s="48"/>
      <c r="AR602" s="48"/>
      <c r="AS602" s="48"/>
      <c r="AT602" s="48"/>
      <c r="AU602" s="50">
        <v>4.5999999999999999E-2</v>
      </c>
      <c r="AV602" s="452" t="s">
        <v>3164</v>
      </c>
      <c r="AW602" s="453"/>
      <c r="AX602" s="453"/>
      <c r="AY602" s="48"/>
      <c r="AZ602" s="48" t="s">
        <v>1825</v>
      </c>
      <c r="BA602" s="48"/>
      <c r="BB602" s="48"/>
      <c r="BC602" s="48"/>
      <c r="BD602" s="48"/>
      <c r="BE602" s="48"/>
      <c r="BF602" s="48"/>
      <c r="BG602" s="48"/>
      <c r="BH602" s="48"/>
      <c r="BI602" s="48"/>
      <c r="BJ602" s="48"/>
      <c r="BK602" s="48"/>
      <c r="BL602" s="48"/>
      <c r="BM602" s="48"/>
      <c r="BN602" s="48"/>
      <c r="BO602" s="48"/>
      <c r="BP602" s="49" t="s">
        <v>611</v>
      </c>
    </row>
    <row r="603" spans="1:68">
      <c r="A603" s="49" t="s">
        <v>574</v>
      </c>
      <c r="B603" s="48" t="s">
        <v>333</v>
      </c>
      <c r="C603" s="50">
        <v>200</v>
      </c>
      <c r="D603" s="48" t="s">
        <v>315</v>
      </c>
      <c r="E603" s="452" t="s">
        <v>316</v>
      </c>
      <c r="F603" s="453"/>
      <c r="G603" s="48"/>
      <c r="H603" s="50">
        <v>0</v>
      </c>
      <c r="I603" s="50">
        <v>0</v>
      </c>
      <c r="J603" s="48"/>
      <c r="K603" s="50">
        <v>0</v>
      </c>
      <c r="L603" s="50">
        <v>0</v>
      </c>
      <c r="M603" s="48"/>
      <c r="N603" s="50">
        <v>0</v>
      </c>
      <c r="O603" s="48"/>
      <c r="P603" s="50">
        <v>0</v>
      </c>
      <c r="Q603" s="48"/>
      <c r="R603" s="50">
        <v>0</v>
      </c>
      <c r="S603" s="48"/>
      <c r="T603" s="50">
        <v>0</v>
      </c>
      <c r="U603" s="48"/>
      <c r="V603" s="48"/>
      <c r="W603" s="48"/>
      <c r="X603" s="48"/>
      <c r="Y603" s="48"/>
      <c r="Z603" s="48"/>
      <c r="AA603" s="48"/>
      <c r="AB603" s="48"/>
      <c r="AC603" s="48"/>
      <c r="AD603" s="50">
        <v>553522</v>
      </c>
      <c r="AE603" s="50">
        <v>0</v>
      </c>
      <c r="AF603" s="50">
        <v>0</v>
      </c>
      <c r="AG603" s="50">
        <v>2</v>
      </c>
      <c r="AH603" s="48"/>
      <c r="AI603" s="50">
        <v>0</v>
      </c>
      <c r="AJ603" s="50">
        <v>0</v>
      </c>
      <c r="AK603" s="50">
        <v>0</v>
      </c>
      <c r="AL603" s="50">
        <v>0</v>
      </c>
      <c r="AM603" s="50">
        <v>0</v>
      </c>
      <c r="AN603" s="50">
        <v>0</v>
      </c>
      <c r="AO603" s="50">
        <v>0</v>
      </c>
      <c r="AP603" s="48"/>
      <c r="AQ603" s="48"/>
      <c r="AR603" s="48"/>
      <c r="AS603" s="48"/>
      <c r="AT603" s="48"/>
      <c r="AU603" s="50">
        <v>4.3999999999999997E-2</v>
      </c>
      <c r="AV603" s="452" t="s">
        <v>3165</v>
      </c>
      <c r="AW603" s="453"/>
      <c r="AX603" s="453"/>
      <c r="AY603" s="48"/>
      <c r="AZ603" s="48" t="s">
        <v>1825</v>
      </c>
      <c r="BA603" s="48"/>
      <c r="BB603" s="48"/>
      <c r="BC603" s="48"/>
      <c r="BD603" s="48"/>
      <c r="BE603" s="48"/>
      <c r="BF603" s="48"/>
      <c r="BG603" s="48"/>
      <c r="BH603" s="48"/>
      <c r="BI603" s="48"/>
      <c r="BJ603" s="48"/>
      <c r="BK603" s="48"/>
      <c r="BL603" s="48"/>
      <c r="BM603" s="48"/>
      <c r="BN603" s="48"/>
      <c r="BO603" s="48"/>
      <c r="BP603" s="49" t="s">
        <v>574</v>
      </c>
    </row>
    <row r="604" spans="1:68">
      <c r="A604" s="49" t="s">
        <v>518</v>
      </c>
      <c r="B604" s="48" t="s">
        <v>318</v>
      </c>
      <c r="C604" s="50">
        <v>200</v>
      </c>
      <c r="D604" s="48" t="s">
        <v>315</v>
      </c>
      <c r="E604" s="452" t="s">
        <v>316</v>
      </c>
      <c r="F604" s="453"/>
      <c r="G604" s="48"/>
      <c r="H604" s="50">
        <v>0</v>
      </c>
      <c r="I604" s="50">
        <v>0</v>
      </c>
      <c r="J604" s="48"/>
      <c r="K604" s="50">
        <v>0</v>
      </c>
      <c r="L604" s="50">
        <v>0</v>
      </c>
      <c r="M604" s="48"/>
      <c r="N604" s="50">
        <v>0</v>
      </c>
      <c r="O604" s="48"/>
      <c r="P604" s="50">
        <v>0</v>
      </c>
      <c r="Q604" s="48"/>
      <c r="R604" s="50">
        <v>0</v>
      </c>
      <c r="S604" s="48"/>
      <c r="T604" s="50">
        <v>0</v>
      </c>
      <c r="U604" s="48"/>
      <c r="V604" s="48"/>
      <c r="W604" s="48"/>
      <c r="X604" s="48"/>
      <c r="Y604" s="48"/>
      <c r="Z604" s="48"/>
      <c r="AA604" s="48"/>
      <c r="AB604" s="48"/>
      <c r="AC604" s="48"/>
      <c r="AD604" s="50">
        <v>44654</v>
      </c>
      <c r="AE604" s="50">
        <v>0</v>
      </c>
      <c r="AF604" s="50">
        <v>0</v>
      </c>
      <c r="AG604" s="50">
        <v>2</v>
      </c>
      <c r="AH604" s="48"/>
      <c r="AI604" s="50">
        <v>0</v>
      </c>
      <c r="AJ604" s="50">
        <v>0</v>
      </c>
      <c r="AK604" s="50">
        <v>0</v>
      </c>
      <c r="AL604" s="50">
        <v>0</v>
      </c>
      <c r="AM604" s="50">
        <v>0</v>
      </c>
      <c r="AN604" s="50">
        <v>0</v>
      </c>
      <c r="AO604" s="50">
        <v>0</v>
      </c>
      <c r="AP604" s="48"/>
      <c r="AQ604" s="48"/>
      <c r="AR604" s="48"/>
      <c r="AS604" s="48"/>
      <c r="AT604" s="48"/>
      <c r="AU604" s="50">
        <v>0.17899999999999999</v>
      </c>
      <c r="AV604" s="452" t="s">
        <v>3166</v>
      </c>
      <c r="AW604" s="453"/>
      <c r="AX604" s="453"/>
      <c r="AY604" s="48"/>
      <c r="AZ604" s="48" t="s">
        <v>1825</v>
      </c>
      <c r="BA604" s="48"/>
      <c r="BB604" s="48"/>
      <c r="BC604" s="48"/>
      <c r="BD604" s="48"/>
      <c r="BE604" s="48"/>
      <c r="BF604" s="48"/>
      <c r="BG604" s="48"/>
      <c r="BH604" s="48"/>
      <c r="BI604" s="48"/>
      <c r="BJ604" s="48"/>
      <c r="BK604" s="48"/>
      <c r="BL604" s="48"/>
      <c r="BM604" s="48"/>
      <c r="BN604" s="48"/>
      <c r="BO604" s="48"/>
      <c r="BP604" s="49" t="s">
        <v>518</v>
      </c>
    </row>
    <row r="605" spans="1:68">
      <c r="A605" s="49" t="s">
        <v>619</v>
      </c>
      <c r="B605" s="48" t="s">
        <v>318</v>
      </c>
      <c r="C605" s="50">
        <v>200</v>
      </c>
      <c r="D605" s="48" t="s">
        <v>315</v>
      </c>
      <c r="E605" s="452" t="s">
        <v>316</v>
      </c>
      <c r="F605" s="453"/>
      <c r="G605" s="48"/>
      <c r="H605" s="50">
        <v>0</v>
      </c>
      <c r="I605" s="50">
        <v>0</v>
      </c>
      <c r="J605" s="48"/>
      <c r="K605" s="50">
        <v>0</v>
      </c>
      <c r="L605" s="50">
        <v>0</v>
      </c>
      <c r="M605" s="48"/>
      <c r="N605" s="50">
        <v>0</v>
      </c>
      <c r="O605" s="48"/>
      <c r="P605" s="50">
        <v>0</v>
      </c>
      <c r="Q605" s="48"/>
      <c r="R605" s="50">
        <v>0</v>
      </c>
      <c r="S605" s="48"/>
      <c r="T605" s="50">
        <v>0</v>
      </c>
      <c r="U605" s="48"/>
      <c r="V605" s="48"/>
      <c r="W605" s="48"/>
      <c r="X605" s="48"/>
      <c r="Y605" s="48"/>
      <c r="Z605" s="48"/>
      <c r="AA605" s="48"/>
      <c r="AB605" s="48"/>
      <c r="AC605" s="48"/>
      <c r="AD605" s="50">
        <v>54294</v>
      </c>
      <c r="AE605" s="50">
        <v>0</v>
      </c>
      <c r="AF605" s="50">
        <v>0</v>
      </c>
      <c r="AG605" s="50">
        <v>2</v>
      </c>
      <c r="AH605" s="48"/>
      <c r="AI605" s="50">
        <v>0</v>
      </c>
      <c r="AJ605" s="50">
        <v>0</v>
      </c>
      <c r="AK605" s="50">
        <v>0</v>
      </c>
      <c r="AL605" s="50">
        <v>0</v>
      </c>
      <c r="AM605" s="50">
        <v>0</v>
      </c>
      <c r="AN605" s="50">
        <v>0</v>
      </c>
      <c r="AO605" s="50">
        <v>0</v>
      </c>
      <c r="AP605" s="48"/>
      <c r="AQ605" s="48"/>
      <c r="AR605" s="48"/>
      <c r="AS605" s="48"/>
      <c r="AT605" s="48"/>
      <c r="AU605" s="50">
        <v>0.128</v>
      </c>
      <c r="AV605" s="452" t="s">
        <v>3167</v>
      </c>
      <c r="AW605" s="453"/>
      <c r="AX605" s="453"/>
      <c r="AY605" s="48"/>
      <c r="AZ605" s="48" t="s">
        <v>1825</v>
      </c>
      <c r="BA605" s="48"/>
      <c r="BB605" s="48"/>
      <c r="BC605" s="48"/>
      <c r="BD605" s="48"/>
      <c r="BE605" s="48"/>
      <c r="BF605" s="48"/>
      <c r="BG605" s="48"/>
      <c r="BH605" s="48"/>
      <c r="BI605" s="48"/>
      <c r="BJ605" s="48"/>
      <c r="BK605" s="48"/>
      <c r="BL605" s="48"/>
      <c r="BM605" s="48"/>
      <c r="BN605" s="48"/>
      <c r="BO605" s="48"/>
      <c r="BP605" s="49" t="s">
        <v>619</v>
      </c>
    </row>
    <row r="606" spans="1:68">
      <c r="A606" s="49" t="s">
        <v>751</v>
      </c>
      <c r="B606" s="48" t="s">
        <v>318</v>
      </c>
      <c r="C606" s="50">
        <v>200</v>
      </c>
      <c r="D606" s="48" t="s">
        <v>315</v>
      </c>
      <c r="E606" s="452" t="s">
        <v>316</v>
      </c>
      <c r="F606" s="453"/>
      <c r="G606" s="48"/>
      <c r="H606" s="50">
        <v>0</v>
      </c>
      <c r="I606" s="50">
        <v>0</v>
      </c>
      <c r="J606" s="48"/>
      <c r="K606" s="50">
        <v>0</v>
      </c>
      <c r="L606" s="50">
        <v>0</v>
      </c>
      <c r="M606" s="48"/>
      <c r="N606" s="50">
        <v>0</v>
      </c>
      <c r="O606" s="48"/>
      <c r="P606" s="50">
        <v>0</v>
      </c>
      <c r="Q606" s="48"/>
      <c r="R606" s="50">
        <v>0</v>
      </c>
      <c r="S606" s="48"/>
      <c r="T606" s="50">
        <v>0</v>
      </c>
      <c r="U606" s="48"/>
      <c r="V606" s="48"/>
      <c r="W606" s="48"/>
      <c r="X606" s="48"/>
      <c r="Y606" s="48"/>
      <c r="Z606" s="48"/>
      <c r="AA606" s="48"/>
      <c r="AB606" s="48"/>
      <c r="AC606" s="48"/>
      <c r="AD606" s="50">
        <v>36930</v>
      </c>
      <c r="AE606" s="50">
        <v>0</v>
      </c>
      <c r="AF606" s="50">
        <v>0</v>
      </c>
      <c r="AG606" s="50">
        <v>2</v>
      </c>
      <c r="AH606" s="48"/>
      <c r="AI606" s="50">
        <v>0</v>
      </c>
      <c r="AJ606" s="50">
        <v>0</v>
      </c>
      <c r="AK606" s="50">
        <v>0</v>
      </c>
      <c r="AL606" s="50">
        <v>0</v>
      </c>
      <c r="AM606" s="50">
        <v>0</v>
      </c>
      <c r="AN606" s="50">
        <v>0</v>
      </c>
      <c r="AO606" s="50">
        <v>0</v>
      </c>
      <c r="AP606" s="48"/>
      <c r="AQ606" s="48"/>
      <c r="AR606" s="48"/>
      <c r="AS606" s="48"/>
      <c r="AT606" s="48"/>
      <c r="AU606" s="50">
        <v>0.13600000000000001</v>
      </c>
      <c r="AV606" s="452" t="s">
        <v>3168</v>
      </c>
      <c r="AW606" s="453"/>
      <c r="AX606" s="453"/>
      <c r="AY606" s="48"/>
      <c r="AZ606" s="48" t="s">
        <v>1825</v>
      </c>
      <c r="BA606" s="48"/>
      <c r="BB606" s="48"/>
      <c r="BC606" s="48"/>
      <c r="BD606" s="48"/>
      <c r="BE606" s="48"/>
      <c r="BF606" s="48"/>
      <c r="BG606" s="48"/>
      <c r="BH606" s="48"/>
      <c r="BI606" s="48"/>
      <c r="BJ606" s="48"/>
      <c r="BK606" s="48"/>
      <c r="BL606" s="48"/>
      <c r="BM606" s="48"/>
      <c r="BN606" s="48"/>
      <c r="BO606" s="48"/>
      <c r="BP606" s="49" t="s">
        <v>751</v>
      </c>
    </row>
    <row r="607" spans="1:68">
      <c r="A607" s="49" t="s">
        <v>3169</v>
      </c>
      <c r="B607" s="48" t="s">
        <v>333</v>
      </c>
      <c r="C607" s="50">
        <v>200</v>
      </c>
      <c r="D607" s="48" t="s">
        <v>315</v>
      </c>
      <c r="E607" s="452" t="s">
        <v>316</v>
      </c>
      <c r="F607" s="453"/>
      <c r="G607" s="48"/>
      <c r="H607" s="50">
        <v>0</v>
      </c>
      <c r="I607" s="50">
        <v>0</v>
      </c>
      <c r="J607" s="48"/>
      <c r="K607" s="50">
        <v>0</v>
      </c>
      <c r="L607" s="50">
        <v>0</v>
      </c>
      <c r="M607" s="48"/>
      <c r="N607" s="50">
        <v>0</v>
      </c>
      <c r="O607" s="48"/>
      <c r="P607" s="50">
        <v>0</v>
      </c>
      <c r="Q607" s="48"/>
      <c r="R607" s="50">
        <v>0</v>
      </c>
      <c r="S607" s="48"/>
      <c r="T607" s="50">
        <v>0</v>
      </c>
      <c r="U607" s="48"/>
      <c r="V607" s="48"/>
      <c r="W607" s="48"/>
      <c r="X607" s="48"/>
      <c r="Y607" s="48"/>
      <c r="Z607" s="48"/>
      <c r="AA607" s="48"/>
      <c r="AB607" s="48"/>
      <c r="AC607" s="48"/>
      <c r="AD607" s="50">
        <v>60604</v>
      </c>
      <c r="AE607" s="50">
        <v>0</v>
      </c>
      <c r="AF607" s="50">
        <v>0</v>
      </c>
      <c r="AG607" s="50">
        <v>4</v>
      </c>
      <c r="AH607" s="48"/>
      <c r="AI607" s="50">
        <v>0</v>
      </c>
      <c r="AJ607" s="50">
        <v>0</v>
      </c>
      <c r="AK607" s="50">
        <v>0</v>
      </c>
      <c r="AL607" s="50">
        <v>0</v>
      </c>
      <c r="AM607" s="50">
        <v>0</v>
      </c>
      <c r="AN607" s="50">
        <v>0</v>
      </c>
      <c r="AO607" s="50">
        <v>0</v>
      </c>
      <c r="AP607" s="48"/>
      <c r="AQ607" s="48"/>
      <c r="AR607" s="48"/>
      <c r="AS607" s="48"/>
      <c r="AT607" s="48"/>
      <c r="AU607" s="50">
        <v>3.7999999999999999E-2</v>
      </c>
      <c r="AV607" s="452" t="s">
        <v>3170</v>
      </c>
      <c r="AW607" s="453"/>
      <c r="AX607" s="453"/>
      <c r="AY607" s="48"/>
      <c r="AZ607" s="48" t="s">
        <v>1825</v>
      </c>
      <c r="BA607" s="48"/>
      <c r="BB607" s="48"/>
      <c r="BC607" s="48"/>
      <c r="BD607" s="48"/>
      <c r="BE607" s="48"/>
      <c r="BF607" s="48"/>
      <c r="BG607" s="48"/>
      <c r="BH607" s="48"/>
      <c r="BI607" s="48"/>
      <c r="BJ607" s="48"/>
      <c r="BK607" s="48"/>
      <c r="BL607" s="48"/>
      <c r="BM607" s="48"/>
      <c r="BN607" s="48"/>
      <c r="BO607" s="48"/>
      <c r="BP607" s="49" t="s">
        <v>3169</v>
      </c>
    </row>
    <row r="608" spans="1:68">
      <c r="A608" s="49" t="s">
        <v>691</v>
      </c>
      <c r="B608" s="48" t="s">
        <v>333</v>
      </c>
      <c r="C608" s="50">
        <v>200</v>
      </c>
      <c r="D608" s="48" t="s">
        <v>315</v>
      </c>
      <c r="E608" s="452" t="s">
        <v>316</v>
      </c>
      <c r="F608" s="453"/>
      <c r="G608" s="48"/>
      <c r="H608" s="50">
        <v>0</v>
      </c>
      <c r="I608" s="50">
        <v>0</v>
      </c>
      <c r="J608" s="48"/>
      <c r="K608" s="50">
        <v>0</v>
      </c>
      <c r="L608" s="50">
        <v>0</v>
      </c>
      <c r="M608" s="48"/>
      <c r="N608" s="50">
        <v>0</v>
      </c>
      <c r="O608" s="48"/>
      <c r="P608" s="50">
        <v>0</v>
      </c>
      <c r="Q608" s="48"/>
      <c r="R608" s="50">
        <v>0</v>
      </c>
      <c r="S608" s="48"/>
      <c r="T608" s="50">
        <v>0</v>
      </c>
      <c r="U608" s="48"/>
      <c r="V608" s="48"/>
      <c r="W608" s="48"/>
      <c r="X608" s="48"/>
      <c r="Y608" s="48"/>
      <c r="Z608" s="48"/>
      <c r="AA608" s="48"/>
      <c r="AB608" s="48"/>
      <c r="AC608" s="48"/>
      <c r="AD608" s="50">
        <v>545526</v>
      </c>
      <c r="AE608" s="50">
        <v>0</v>
      </c>
      <c r="AF608" s="50">
        <v>0</v>
      </c>
      <c r="AG608" s="50">
        <v>2</v>
      </c>
      <c r="AH608" s="48"/>
      <c r="AI608" s="50">
        <v>0</v>
      </c>
      <c r="AJ608" s="50">
        <v>0</v>
      </c>
      <c r="AK608" s="50">
        <v>0</v>
      </c>
      <c r="AL608" s="50">
        <v>0</v>
      </c>
      <c r="AM608" s="50">
        <v>0</v>
      </c>
      <c r="AN608" s="50">
        <v>0</v>
      </c>
      <c r="AO608" s="50">
        <v>0</v>
      </c>
      <c r="AP608" s="48"/>
      <c r="AQ608" s="48"/>
      <c r="AR608" s="48"/>
      <c r="AS608" s="48"/>
      <c r="AT608" s="48"/>
      <c r="AU608" s="50">
        <v>3.7999999999999999E-2</v>
      </c>
      <c r="AV608" s="452" t="s">
        <v>3171</v>
      </c>
      <c r="AW608" s="453"/>
      <c r="AX608" s="453"/>
      <c r="AY608" s="48"/>
      <c r="AZ608" s="48" t="s">
        <v>1825</v>
      </c>
      <c r="BA608" s="48"/>
      <c r="BB608" s="48"/>
      <c r="BC608" s="48"/>
      <c r="BD608" s="48"/>
      <c r="BE608" s="48"/>
      <c r="BF608" s="48"/>
      <c r="BG608" s="48"/>
      <c r="BH608" s="48"/>
      <c r="BI608" s="48"/>
      <c r="BJ608" s="48"/>
      <c r="BK608" s="48"/>
      <c r="BL608" s="48"/>
      <c r="BM608" s="48"/>
      <c r="BN608" s="48"/>
      <c r="BO608" s="48"/>
      <c r="BP608" s="49" t="s">
        <v>691</v>
      </c>
    </row>
    <row r="609" spans="1:68">
      <c r="A609" s="49" t="s">
        <v>501</v>
      </c>
      <c r="B609" s="48" t="s">
        <v>318</v>
      </c>
      <c r="C609" s="50">
        <v>200</v>
      </c>
      <c r="D609" s="48" t="s">
        <v>315</v>
      </c>
      <c r="E609" s="452" t="s">
        <v>316</v>
      </c>
      <c r="F609" s="453"/>
      <c r="G609" s="48"/>
      <c r="H609" s="50">
        <v>0</v>
      </c>
      <c r="I609" s="50">
        <v>0</v>
      </c>
      <c r="J609" s="48"/>
      <c r="K609" s="50">
        <v>0</v>
      </c>
      <c r="L609" s="50">
        <v>0</v>
      </c>
      <c r="M609" s="48"/>
      <c r="N609" s="50">
        <v>0</v>
      </c>
      <c r="O609" s="48"/>
      <c r="P609" s="50">
        <v>0</v>
      </c>
      <c r="Q609" s="48"/>
      <c r="R609" s="50">
        <v>0</v>
      </c>
      <c r="S609" s="48"/>
      <c r="T609" s="50">
        <v>0</v>
      </c>
      <c r="U609" s="48"/>
      <c r="V609" s="48"/>
      <c r="W609" s="48"/>
      <c r="X609" s="48"/>
      <c r="Y609" s="48"/>
      <c r="Z609" s="48"/>
      <c r="AA609" s="48"/>
      <c r="AB609" s="48"/>
      <c r="AC609" s="48"/>
      <c r="AD609" s="50">
        <v>37058</v>
      </c>
      <c r="AE609" s="50">
        <v>0</v>
      </c>
      <c r="AF609" s="50">
        <v>0</v>
      </c>
      <c r="AG609" s="50">
        <v>2</v>
      </c>
      <c r="AH609" s="48"/>
      <c r="AI609" s="50">
        <v>0</v>
      </c>
      <c r="AJ609" s="50">
        <v>0</v>
      </c>
      <c r="AK609" s="50">
        <v>0</v>
      </c>
      <c r="AL609" s="50">
        <v>0</v>
      </c>
      <c r="AM609" s="50">
        <v>0</v>
      </c>
      <c r="AN609" s="50">
        <v>0</v>
      </c>
      <c r="AO609" s="50">
        <v>0</v>
      </c>
      <c r="AP609" s="48"/>
      <c r="AQ609" s="48"/>
      <c r="AR609" s="48"/>
      <c r="AS609" s="48"/>
      <c r="AT609" s="48"/>
      <c r="AU609" s="50">
        <v>5.5E-2</v>
      </c>
      <c r="AV609" s="452" t="s">
        <v>3172</v>
      </c>
      <c r="AW609" s="453"/>
      <c r="AX609" s="453"/>
      <c r="AY609" s="48"/>
      <c r="AZ609" s="48" t="s">
        <v>1825</v>
      </c>
      <c r="BA609" s="48"/>
      <c r="BB609" s="48"/>
      <c r="BC609" s="48"/>
      <c r="BD609" s="48"/>
      <c r="BE609" s="48"/>
      <c r="BF609" s="48"/>
      <c r="BG609" s="48"/>
      <c r="BH609" s="48"/>
      <c r="BI609" s="48"/>
      <c r="BJ609" s="48"/>
      <c r="BK609" s="48"/>
      <c r="BL609" s="48"/>
      <c r="BM609" s="48"/>
      <c r="BN609" s="48"/>
      <c r="BO609" s="48"/>
      <c r="BP609" s="49" t="s">
        <v>501</v>
      </c>
    </row>
    <row r="610" spans="1:68">
      <c r="A610" s="49" t="s">
        <v>608</v>
      </c>
      <c r="B610" s="48" t="s">
        <v>318</v>
      </c>
      <c r="C610" s="50">
        <v>200</v>
      </c>
      <c r="D610" s="48" t="s">
        <v>315</v>
      </c>
      <c r="E610" s="452" t="s">
        <v>316</v>
      </c>
      <c r="F610" s="453"/>
      <c r="G610" s="48"/>
      <c r="H610" s="50">
        <v>0</v>
      </c>
      <c r="I610" s="50">
        <v>0</v>
      </c>
      <c r="J610" s="48"/>
      <c r="K610" s="50">
        <v>0</v>
      </c>
      <c r="L610" s="50">
        <v>0</v>
      </c>
      <c r="M610" s="48"/>
      <c r="N610" s="50">
        <v>0</v>
      </c>
      <c r="O610" s="48"/>
      <c r="P610" s="50">
        <v>0</v>
      </c>
      <c r="Q610" s="48"/>
      <c r="R610" s="50">
        <v>0</v>
      </c>
      <c r="S610" s="48"/>
      <c r="T610" s="50">
        <v>0</v>
      </c>
      <c r="U610" s="48"/>
      <c r="V610" s="48"/>
      <c r="W610" s="48"/>
      <c r="X610" s="48"/>
      <c r="Y610" s="48"/>
      <c r="Z610" s="48"/>
      <c r="AA610" s="48"/>
      <c r="AB610" s="48"/>
      <c r="AC610" s="48"/>
      <c r="AD610" s="50">
        <v>41293</v>
      </c>
      <c r="AE610" s="50">
        <v>0</v>
      </c>
      <c r="AF610" s="50">
        <v>0</v>
      </c>
      <c r="AG610" s="50">
        <v>2</v>
      </c>
      <c r="AH610" s="48"/>
      <c r="AI610" s="50">
        <v>0</v>
      </c>
      <c r="AJ610" s="50">
        <v>0</v>
      </c>
      <c r="AK610" s="50">
        <v>0</v>
      </c>
      <c r="AL610" s="50">
        <v>0</v>
      </c>
      <c r="AM610" s="50">
        <v>0</v>
      </c>
      <c r="AN610" s="50">
        <v>0</v>
      </c>
      <c r="AO610" s="50">
        <v>0</v>
      </c>
      <c r="AP610" s="48"/>
      <c r="AQ610" s="48"/>
      <c r="AR610" s="48"/>
      <c r="AS610" s="48"/>
      <c r="AT610" s="48"/>
      <c r="AU610" s="50">
        <v>4.2999999999999997E-2</v>
      </c>
      <c r="AV610" s="452" t="s">
        <v>3173</v>
      </c>
      <c r="AW610" s="453"/>
      <c r="AX610" s="453"/>
      <c r="AY610" s="48"/>
      <c r="AZ610" s="48" t="s">
        <v>1825</v>
      </c>
      <c r="BA610" s="48"/>
      <c r="BB610" s="48"/>
      <c r="BC610" s="48"/>
      <c r="BD610" s="48"/>
      <c r="BE610" s="48"/>
      <c r="BF610" s="48"/>
      <c r="BG610" s="48"/>
      <c r="BH610" s="48"/>
      <c r="BI610" s="48"/>
      <c r="BJ610" s="48"/>
      <c r="BK610" s="48"/>
      <c r="BL610" s="48"/>
      <c r="BM610" s="48"/>
      <c r="BN610" s="48"/>
      <c r="BO610" s="48"/>
      <c r="BP610" s="49" t="s">
        <v>608</v>
      </c>
    </row>
    <row r="611" spans="1:68">
      <c r="A611" s="49" t="s">
        <v>3174</v>
      </c>
      <c r="B611" s="48" t="s">
        <v>333</v>
      </c>
      <c r="C611" s="50">
        <v>200</v>
      </c>
      <c r="D611" s="48" t="s">
        <v>315</v>
      </c>
      <c r="E611" s="452" t="s">
        <v>316</v>
      </c>
      <c r="F611" s="453"/>
      <c r="G611" s="48"/>
      <c r="H611" s="50">
        <v>0</v>
      </c>
      <c r="I611" s="50">
        <v>0</v>
      </c>
      <c r="J611" s="48"/>
      <c r="K611" s="50">
        <v>0</v>
      </c>
      <c r="L611" s="50">
        <v>0</v>
      </c>
      <c r="M611" s="48"/>
      <c r="N611" s="50">
        <v>0</v>
      </c>
      <c r="O611" s="48"/>
      <c r="P611" s="50">
        <v>0</v>
      </c>
      <c r="Q611" s="48"/>
      <c r="R611" s="50">
        <v>0</v>
      </c>
      <c r="S611" s="48"/>
      <c r="T611" s="50">
        <v>0</v>
      </c>
      <c r="U611" s="48"/>
      <c r="V611" s="48"/>
      <c r="W611" s="48"/>
      <c r="X611" s="48"/>
      <c r="Y611" s="48"/>
      <c r="Z611" s="48"/>
      <c r="AA611" s="48"/>
      <c r="AB611" s="48"/>
      <c r="AC611" s="48"/>
      <c r="AD611" s="50">
        <v>49236</v>
      </c>
      <c r="AE611" s="50">
        <v>0</v>
      </c>
      <c r="AF611" s="50">
        <v>0</v>
      </c>
      <c r="AG611" s="50">
        <v>4</v>
      </c>
      <c r="AH611" s="48"/>
      <c r="AI611" s="50">
        <v>0</v>
      </c>
      <c r="AJ611" s="50">
        <v>0</v>
      </c>
      <c r="AK611" s="50">
        <v>0</v>
      </c>
      <c r="AL611" s="50">
        <v>0</v>
      </c>
      <c r="AM611" s="50">
        <v>0</v>
      </c>
      <c r="AN611" s="50">
        <v>0</v>
      </c>
      <c r="AO611" s="50">
        <v>0</v>
      </c>
      <c r="AP611" s="48"/>
      <c r="AQ611" s="48"/>
      <c r="AR611" s="48"/>
      <c r="AS611" s="48"/>
      <c r="AT611" s="48"/>
      <c r="AU611" s="50">
        <v>4.2000000000000003E-2</v>
      </c>
      <c r="AV611" s="452" t="s">
        <v>3175</v>
      </c>
      <c r="AW611" s="453"/>
      <c r="AX611" s="453"/>
      <c r="AY611" s="48"/>
      <c r="AZ611" s="48" t="s">
        <v>1825</v>
      </c>
      <c r="BA611" s="48"/>
      <c r="BB611" s="48"/>
      <c r="BC611" s="48"/>
      <c r="BD611" s="48"/>
      <c r="BE611" s="48"/>
      <c r="BF611" s="48"/>
      <c r="BG611" s="48"/>
      <c r="BH611" s="48"/>
      <c r="BI611" s="48"/>
      <c r="BJ611" s="48"/>
      <c r="BK611" s="48"/>
      <c r="BL611" s="48"/>
      <c r="BM611" s="48"/>
      <c r="BN611" s="48"/>
      <c r="BO611" s="48"/>
      <c r="BP611" s="49" t="s">
        <v>3174</v>
      </c>
    </row>
    <row r="612" spans="1:68">
      <c r="A612" s="49" t="s">
        <v>3176</v>
      </c>
      <c r="B612" s="48" t="s">
        <v>318</v>
      </c>
      <c r="C612" s="50">
        <v>200</v>
      </c>
      <c r="D612" s="48" t="s">
        <v>315</v>
      </c>
      <c r="E612" s="452" t="s">
        <v>316</v>
      </c>
      <c r="F612" s="453"/>
      <c r="G612" s="48"/>
      <c r="H612" s="50">
        <v>0</v>
      </c>
      <c r="I612" s="50">
        <v>0</v>
      </c>
      <c r="J612" s="48"/>
      <c r="K612" s="50">
        <v>0</v>
      </c>
      <c r="L612" s="50">
        <v>0</v>
      </c>
      <c r="M612" s="48"/>
      <c r="N612" s="50">
        <v>0</v>
      </c>
      <c r="O612" s="48"/>
      <c r="P612" s="50">
        <v>0</v>
      </c>
      <c r="Q612" s="48"/>
      <c r="R612" s="50">
        <v>0</v>
      </c>
      <c r="S612" s="48"/>
      <c r="T612" s="50">
        <v>0</v>
      </c>
      <c r="U612" s="48"/>
      <c r="V612" s="48"/>
      <c r="W612" s="48"/>
      <c r="X612" s="48"/>
      <c r="Y612" s="48"/>
      <c r="Z612" s="48"/>
      <c r="AA612" s="48"/>
      <c r="AB612" s="48"/>
      <c r="AC612" s="48"/>
      <c r="AD612" s="50">
        <v>59912</v>
      </c>
      <c r="AE612" s="50">
        <v>0</v>
      </c>
      <c r="AF612" s="50">
        <v>0</v>
      </c>
      <c r="AG612" s="50">
        <v>4</v>
      </c>
      <c r="AH612" s="48"/>
      <c r="AI612" s="50">
        <v>0</v>
      </c>
      <c r="AJ612" s="50">
        <v>0</v>
      </c>
      <c r="AK612" s="50">
        <v>0</v>
      </c>
      <c r="AL612" s="50">
        <v>0</v>
      </c>
      <c r="AM612" s="50">
        <v>0</v>
      </c>
      <c r="AN612" s="50">
        <v>0</v>
      </c>
      <c r="AO612" s="50">
        <v>0</v>
      </c>
      <c r="AP612" s="48"/>
      <c r="AQ612" s="48"/>
      <c r="AR612" s="48"/>
      <c r="AS612" s="48"/>
      <c r="AT612" s="48"/>
      <c r="AU612" s="50">
        <v>0.13500000000000001</v>
      </c>
      <c r="AV612" s="452" t="s">
        <v>3177</v>
      </c>
      <c r="AW612" s="453"/>
      <c r="AX612" s="453"/>
      <c r="AY612" s="48"/>
      <c r="AZ612" s="48" t="s">
        <v>1825</v>
      </c>
      <c r="BA612" s="48"/>
      <c r="BB612" s="48"/>
      <c r="BC612" s="48"/>
      <c r="BD612" s="48"/>
      <c r="BE612" s="48"/>
      <c r="BF612" s="48"/>
      <c r="BG612" s="48"/>
      <c r="BH612" s="48"/>
      <c r="BI612" s="48"/>
      <c r="BJ612" s="48"/>
      <c r="BK612" s="48"/>
      <c r="BL612" s="48"/>
      <c r="BM612" s="48"/>
      <c r="BN612" s="48"/>
      <c r="BO612" s="48"/>
      <c r="BP612" s="49" t="s">
        <v>3176</v>
      </c>
    </row>
    <row r="613" spans="1:68">
      <c r="A613" s="49" t="s">
        <v>734</v>
      </c>
      <c r="B613" s="48" t="s">
        <v>333</v>
      </c>
      <c r="C613" s="50">
        <v>200</v>
      </c>
      <c r="D613" s="48" t="s">
        <v>315</v>
      </c>
      <c r="E613" s="452" t="s">
        <v>316</v>
      </c>
      <c r="F613" s="453"/>
      <c r="G613" s="48"/>
      <c r="H613" s="50">
        <v>0</v>
      </c>
      <c r="I613" s="50">
        <v>0</v>
      </c>
      <c r="J613" s="48"/>
      <c r="K613" s="50">
        <v>0</v>
      </c>
      <c r="L613" s="50">
        <v>0</v>
      </c>
      <c r="M613" s="48"/>
      <c r="N613" s="50">
        <v>0</v>
      </c>
      <c r="O613" s="48"/>
      <c r="P613" s="50">
        <v>0</v>
      </c>
      <c r="Q613" s="48"/>
      <c r="R613" s="50">
        <v>0</v>
      </c>
      <c r="S613" s="48"/>
      <c r="T613" s="50">
        <v>0</v>
      </c>
      <c r="U613" s="48"/>
      <c r="V613" s="48"/>
      <c r="W613" s="48"/>
      <c r="X613" s="48"/>
      <c r="Y613" s="48"/>
      <c r="Z613" s="48"/>
      <c r="AA613" s="48"/>
      <c r="AB613" s="48"/>
      <c r="AC613" s="48"/>
      <c r="AD613" s="50">
        <v>699023</v>
      </c>
      <c r="AE613" s="50">
        <v>0</v>
      </c>
      <c r="AF613" s="50">
        <v>0</v>
      </c>
      <c r="AG613" s="50">
        <v>2</v>
      </c>
      <c r="AH613" s="48"/>
      <c r="AI613" s="50">
        <v>0</v>
      </c>
      <c r="AJ613" s="50">
        <v>0</v>
      </c>
      <c r="AK613" s="50">
        <v>0</v>
      </c>
      <c r="AL613" s="50">
        <v>0</v>
      </c>
      <c r="AM613" s="50">
        <v>0</v>
      </c>
      <c r="AN613" s="50">
        <v>0</v>
      </c>
      <c r="AO613" s="50">
        <v>0</v>
      </c>
      <c r="AP613" s="48"/>
      <c r="AQ613" s="48"/>
      <c r="AR613" s="48"/>
      <c r="AS613" s="48"/>
      <c r="AT613" s="48"/>
      <c r="AU613" s="50">
        <v>0.155</v>
      </c>
      <c r="AV613" s="452" t="s">
        <v>3178</v>
      </c>
      <c r="AW613" s="453"/>
      <c r="AX613" s="453"/>
      <c r="AY613" s="48"/>
      <c r="AZ613" s="48" t="s">
        <v>1825</v>
      </c>
      <c r="BA613" s="48"/>
      <c r="BB613" s="48"/>
      <c r="BC613" s="48"/>
      <c r="BD613" s="48"/>
      <c r="BE613" s="48"/>
      <c r="BF613" s="48"/>
      <c r="BG613" s="48"/>
      <c r="BH613" s="48"/>
      <c r="BI613" s="48"/>
      <c r="BJ613" s="48"/>
      <c r="BK613" s="48"/>
      <c r="BL613" s="48"/>
      <c r="BM613" s="48"/>
      <c r="BN613" s="48"/>
      <c r="BO613" s="48"/>
      <c r="BP613" s="49" t="s">
        <v>734</v>
      </c>
    </row>
    <row r="614" spans="1:68">
      <c r="A614" s="49" t="s">
        <v>699</v>
      </c>
      <c r="B614" s="48" t="s">
        <v>318</v>
      </c>
      <c r="C614" s="50">
        <v>200</v>
      </c>
      <c r="D614" s="48" t="s">
        <v>315</v>
      </c>
      <c r="E614" s="452" t="s">
        <v>316</v>
      </c>
      <c r="F614" s="453"/>
      <c r="G614" s="48"/>
      <c r="H614" s="50">
        <v>0</v>
      </c>
      <c r="I614" s="50">
        <v>0</v>
      </c>
      <c r="J614" s="48"/>
      <c r="K614" s="50">
        <v>0</v>
      </c>
      <c r="L614" s="50">
        <v>0</v>
      </c>
      <c r="M614" s="48"/>
      <c r="N614" s="50">
        <v>0</v>
      </c>
      <c r="O614" s="48"/>
      <c r="P614" s="50">
        <v>0</v>
      </c>
      <c r="Q614" s="48"/>
      <c r="R614" s="50">
        <v>0</v>
      </c>
      <c r="S614" s="48"/>
      <c r="T614" s="50">
        <v>0</v>
      </c>
      <c r="U614" s="48"/>
      <c r="V614" s="48"/>
      <c r="W614" s="48"/>
      <c r="X614" s="48"/>
      <c r="Y614" s="48"/>
      <c r="Z614" s="48"/>
      <c r="AA614" s="48"/>
      <c r="AB614" s="48"/>
      <c r="AC614" s="48"/>
      <c r="AD614" s="50">
        <v>33877</v>
      </c>
      <c r="AE614" s="50">
        <v>0</v>
      </c>
      <c r="AF614" s="50">
        <v>0</v>
      </c>
      <c r="AG614" s="50">
        <v>2</v>
      </c>
      <c r="AH614" s="48"/>
      <c r="AI614" s="50">
        <v>0</v>
      </c>
      <c r="AJ614" s="50">
        <v>0</v>
      </c>
      <c r="AK614" s="50">
        <v>0</v>
      </c>
      <c r="AL614" s="50">
        <v>0</v>
      </c>
      <c r="AM614" s="50">
        <v>0</v>
      </c>
      <c r="AN614" s="50">
        <v>0</v>
      </c>
      <c r="AO614" s="50">
        <v>0</v>
      </c>
      <c r="AP614" s="48"/>
      <c r="AQ614" s="48"/>
      <c r="AR614" s="48"/>
      <c r="AS614" s="48"/>
      <c r="AT614" s="48"/>
      <c r="AU614" s="50">
        <v>3.7999999999999999E-2</v>
      </c>
      <c r="AV614" s="452" t="s">
        <v>3179</v>
      </c>
      <c r="AW614" s="453"/>
      <c r="AX614" s="453"/>
      <c r="AY614" s="48"/>
      <c r="AZ614" s="48" t="s">
        <v>1825</v>
      </c>
      <c r="BA614" s="48"/>
      <c r="BB614" s="48"/>
      <c r="BC614" s="48"/>
      <c r="BD614" s="48"/>
      <c r="BE614" s="48"/>
      <c r="BF614" s="48"/>
      <c r="BG614" s="48"/>
      <c r="BH614" s="48"/>
      <c r="BI614" s="48"/>
      <c r="BJ614" s="48"/>
      <c r="BK614" s="48"/>
      <c r="BL614" s="48"/>
      <c r="BM614" s="48"/>
      <c r="BN614" s="48"/>
      <c r="BO614" s="48"/>
      <c r="BP614" s="49" t="s">
        <v>699</v>
      </c>
    </row>
    <row r="615" spans="1:68">
      <c r="A615" s="49" t="s">
        <v>623</v>
      </c>
      <c r="B615" s="48" t="s">
        <v>318</v>
      </c>
      <c r="C615" s="50">
        <v>200</v>
      </c>
      <c r="D615" s="48" t="s">
        <v>315</v>
      </c>
      <c r="E615" s="452" t="s">
        <v>316</v>
      </c>
      <c r="F615" s="453"/>
      <c r="G615" s="48"/>
      <c r="H615" s="50">
        <v>0</v>
      </c>
      <c r="I615" s="50">
        <v>0</v>
      </c>
      <c r="J615" s="48"/>
      <c r="K615" s="50">
        <v>0</v>
      </c>
      <c r="L615" s="50">
        <v>0</v>
      </c>
      <c r="M615" s="48"/>
      <c r="N615" s="50">
        <v>0</v>
      </c>
      <c r="O615" s="48"/>
      <c r="P615" s="50">
        <v>0</v>
      </c>
      <c r="Q615" s="48"/>
      <c r="R615" s="50">
        <v>0</v>
      </c>
      <c r="S615" s="48"/>
      <c r="T615" s="50">
        <v>0</v>
      </c>
      <c r="U615" s="48"/>
      <c r="V615" s="48"/>
      <c r="W615" s="48"/>
      <c r="X615" s="48"/>
      <c r="Y615" s="48"/>
      <c r="Z615" s="48"/>
      <c r="AA615" s="48"/>
      <c r="AB615" s="48"/>
      <c r="AC615" s="48"/>
      <c r="AD615" s="50">
        <v>40639</v>
      </c>
      <c r="AE615" s="50">
        <v>0</v>
      </c>
      <c r="AF615" s="50">
        <v>0</v>
      </c>
      <c r="AG615" s="50">
        <v>2</v>
      </c>
      <c r="AH615" s="48"/>
      <c r="AI615" s="50">
        <v>0</v>
      </c>
      <c r="AJ615" s="50">
        <v>0</v>
      </c>
      <c r="AK615" s="50">
        <v>0</v>
      </c>
      <c r="AL615" s="50">
        <v>0</v>
      </c>
      <c r="AM615" s="50">
        <v>0</v>
      </c>
      <c r="AN615" s="50">
        <v>0</v>
      </c>
      <c r="AO615" s="50">
        <v>0</v>
      </c>
      <c r="AP615" s="48"/>
      <c r="AQ615" s="48"/>
      <c r="AR615" s="48"/>
      <c r="AS615" s="48"/>
      <c r="AT615" s="48"/>
      <c r="AU615" s="50">
        <v>0.13900000000000001</v>
      </c>
      <c r="AV615" s="452" t="s">
        <v>3180</v>
      </c>
      <c r="AW615" s="453"/>
      <c r="AX615" s="453"/>
      <c r="AY615" s="48"/>
      <c r="AZ615" s="48" t="s">
        <v>1825</v>
      </c>
      <c r="BA615" s="48"/>
      <c r="BB615" s="48"/>
      <c r="BC615" s="48"/>
      <c r="BD615" s="48"/>
      <c r="BE615" s="48"/>
      <c r="BF615" s="48"/>
      <c r="BG615" s="48"/>
      <c r="BH615" s="48"/>
      <c r="BI615" s="48"/>
      <c r="BJ615" s="48"/>
      <c r="BK615" s="48"/>
      <c r="BL615" s="48"/>
      <c r="BM615" s="48"/>
      <c r="BN615" s="48"/>
      <c r="BO615" s="48"/>
      <c r="BP615" s="49" t="s">
        <v>623</v>
      </c>
    </row>
    <row r="616" spans="1:68">
      <c r="A616" s="49" t="s">
        <v>550</v>
      </c>
      <c r="B616" s="48" t="s">
        <v>333</v>
      </c>
      <c r="C616" s="50">
        <v>200</v>
      </c>
      <c r="D616" s="48" t="s">
        <v>315</v>
      </c>
      <c r="E616" s="452" t="s">
        <v>316</v>
      </c>
      <c r="F616" s="453"/>
      <c r="G616" s="48"/>
      <c r="H616" s="50">
        <v>0</v>
      </c>
      <c r="I616" s="50">
        <v>0</v>
      </c>
      <c r="J616" s="48"/>
      <c r="K616" s="50">
        <v>0</v>
      </c>
      <c r="L616" s="50">
        <v>0</v>
      </c>
      <c r="M616" s="48"/>
      <c r="N616" s="50">
        <v>0</v>
      </c>
      <c r="O616" s="48"/>
      <c r="P616" s="50">
        <v>0</v>
      </c>
      <c r="Q616" s="48"/>
      <c r="R616" s="50">
        <v>0</v>
      </c>
      <c r="S616" s="48"/>
      <c r="T616" s="50">
        <v>0</v>
      </c>
      <c r="U616" s="48"/>
      <c r="V616" s="48"/>
      <c r="W616" s="48"/>
      <c r="X616" s="48"/>
      <c r="Y616" s="48"/>
      <c r="Z616" s="48"/>
      <c r="AA616" s="48"/>
      <c r="AB616" s="48"/>
      <c r="AC616" s="48"/>
      <c r="AD616" s="50">
        <v>178501</v>
      </c>
      <c r="AE616" s="50">
        <v>0</v>
      </c>
      <c r="AF616" s="50">
        <v>0</v>
      </c>
      <c r="AG616" s="50">
        <v>2</v>
      </c>
      <c r="AH616" s="48"/>
      <c r="AI616" s="50">
        <v>0</v>
      </c>
      <c r="AJ616" s="50">
        <v>0</v>
      </c>
      <c r="AK616" s="50">
        <v>0</v>
      </c>
      <c r="AL616" s="50">
        <v>0</v>
      </c>
      <c r="AM616" s="50">
        <v>0</v>
      </c>
      <c r="AN616" s="50">
        <v>0</v>
      </c>
      <c r="AO616" s="50">
        <v>0</v>
      </c>
      <c r="AP616" s="48"/>
      <c r="AQ616" s="48"/>
      <c r="AR616" s="48"/>
      <c r="AS616" s="48"/>
      <c r="AT616" s="48"/>
      <c r="AU616" s="50">
        <v>3.2000000000000001E-2</v>
      </c>
      <c r="AV616" s="452" t="s">
        <v>3181</v>
      </c>
      <c r="AW616" s="453"/>
      <c r="AX616" s="453"/>
      <c r="AY616" s="453"/>
      <c r="AZ616" s="48" t="s">
        <v>1825</v>
      </c>
      <c r="BA616" s="48"/>
      <c r="BB616" s="48"/>
      <c r="BC616" s="48"/>
      <c r="BD616" s="48"/>
      <c r="BE616" s="48"/>
      <c r="BF616" s="48"/>
      <c r="BG616" s="48"/>
      <c r="BH616" s="48"/>
      <c r="BI616" s="48"/>
      <c r="BJ616" s="48"/>
      <c r="BK616" s="48"/>
      <c r="BL616" s="48"/>
      <c r="BM616" s="48"/>
      <c r="BN616" s="48"/>
      <c r="BO616" s="48"/>
      <c r="BP616" s="49" t="s">
        <v>550</v>
      </c>
    </row>
    <row r="617" spans="1:68">
      <c r="A617" s="49" t="s">
        <v>3182</v>
      </c>
      <c r="B617" s="48" t="s">
        <v>318</v>
      </c>
      <c r="C617" s="50">
        <v>200</v>
      </c>
      <c r="D617" s="48" t="s">
        <v>315</v>
      </c>
      <c r="E617" s="452" t="s">
        <v>316</v>
      </c>
      <c r="F617" s="453"/>
      <c r="G617" s="48"/>
      <c r="H617" s="50">
        <v>0</v>
      </c>
      <c r="I617" s="50">
        <v>0</v>
      </c>
      <c r="J617" s="48"/>
      <c r="K617" s="50">
        <v>0</v>
      </c>
      <c r="L617" s="50">
        <v>0</v>
      </c>
      <c r="M617" s="48"/>
      <c r="N617" s="50">
        <v>0</v>
      </c>
      <c r="O617" s="48"/>
      <c r="P617" s="50">
        <v>0</v>
      </c>
      <c r="Q617" s="48"/>
      <c r="R617" s="50">
        <v>0</v>
      </c>
      <c r="S617" s="48"/>
      <c r="T617" s="50">
        <v>0</v>
      </c>
      <c r="U617" s="48"/>
      <c r="V617" s="48"/>
      <c r="W617" s="48"/>
      <c r="X617" s="48"/>
      <c r="Y617" s="48"/>
      <c r="Z617" s="48"/>
      <c r="AA617" s="48"/>
      <c r="AB617" s="48"/>
      <c r="AC617" s="48"/>
      <c r="AD617" s="50">
        <v>51770</v>
      </c>
      <c r="AE617" s="50">
        <v>0</v>
      </c>
      <c r="AF617" s="50">
        <v>0</v>
      </c>
      <c r="AG617" s="50">
        <v>2</v>
      </c>
      <c r="AH617" s="48"/>
      <c r="AI617" s="50">
        <v>0</v>
      </c>
      <c r="AJ617" s="50">
        <v>0</v>
      </c>
      <c r="AK617" s="50">
        <v>0</v>
      </c>
      <c r="AL617" s="50">
        <v>0</v>
      </c>
      <c r="AM617" s="50">
        <v>0</v>
      </c>
      <c r="AN617" s="50">
        <v>0</v>
      </c>
      <c r="AO617" s="50">
        <v>0</v>
      </c>
      <c r="AP617" s="48"/>
      <c r="AQ617" s="48"/>
      <c r="AR617" s="48"/>
      <c r="AS617" s="48"/>
      <c r="AT617" s="48"/>
      <c r="AU617" s="50">
        <v>0.17100000000000001</v>
      </c>
      <c r="AV617" s="452" t="s">
        <v>3183</v>
      </c>
      <c r="AW617" s="453"/>
      <c r="AX617" s="453"/>
      <c r="AY617" s="48"/>
      <c r="AZ617" s="48" t="s">
        <v>1825</v>
      </c>
      <c r="BA617" s="48"/>
      <c r="BB617" s="48"/>
      <c r="BC617" s="48"/>
      <c r="BD617" s="48"/>
      <c r="BE617" s="48"/>
      <c r="BF617" s="48"/>
      <c r="BG617" s="48"/>
      <c r="BH617" s="48"/>
      <c r="BI617" s="48"/>
      <c r="BJ617" s="48"/>
      <c r="BK617" s="48"/>
      <c r="BL617" s="48"/>
      <c r="BM617" s="48"/>
      <c r="BN617" s="48"/>
      <c r="BO617" s="48"/>
      <c r="BP617" s="49" t="s">
        <v>3182</v>
      </c>
    </row>
    <row r="618" spans="1:68">
      <c r="A618" s="49" t="s">
        <v>3184</v>
      </c>
      <c r="B618" s="48" t="s">
        <v>318</v>
      </c>
      <c r="C618" s="50">
        <v>200</v>
      </c>
      <c r="D618" s="48" t="s">
        <v>315</v>
      </c>
      <c r="E618" s="452" t="s">
        <v>316</v>
      </c>
      <c r="F618" s="453"/>
      <c r="G618" s="48"/>
      <c r="H618" s="50">
        <v>0</v>
      </c>
      <c r="I618" s="50">
        <v>0</v>
      </c>
      <c r="J618" s="48"/>
      <c r="K618" s="50">
        <v>0</v>
      </c>
      <c r="L618" s="50">
        <v>0</v>
      </c>
      <c r="M618" s="48"/>
      <c r="N618" s="50">
        <v>0</v>
      </c>
      <c r="O618" s="48"/>
      <c r="P618" s="50">
        <v>0</v>
      </c>
      <c r="Q618" s="48"/>
      <c r="R618" s="50">
        <v>0</v>
      </c>
      <c r="S618" s="48"/>
      <c r="T618" s="50">
        <v>0</v>
      </c>
      <c r="U618" s="48"/>
      <c r="V618" s="48"/>
      <c r="W618" s="48"/>
      <c r="X618" s="48"/>
      <c r="Y618" s="48"/>
      <c r="Z618" s="48"/>
      <c r="AA618" s="48"/>
      <c r="AB618" s="48"/>
      <c r="AC618" s="48"/>
      <c r="AD618" s="50">
        <v>45569</v>
      </c>
      <c r="AE618" s="50">
        <v>0</v>
      </c>
      <c r="AF618" s="50">
        <v>0</v>
      </c>
      <c r="AG618" s="50">
        <v>2</v>
      </c>
      <c r="AH618" s="48"/>
      <c r="AI618" s="50">
        <v>0</v>
      </c>
      <c r="AJ618" s="50">
        <v>0</v>
      </c>
      <c r="AK618" s="50">
        <v>0</v>
      </c>
      <c r="AL618" s="50">
        <v>0</v>
      </c>
      <c r="AM618" s="50">
        <v>0</v>
      </c>
      <c r="AN618" s="50">
        <v>0</v>
      </c>
      <c r="AO618" s="50">
        <v>0</v>
      </c>
      <c r="AP618" s="48"/>
      <c r="AQ618" s="48"/>
      <c r="AR618" s="48"/>
      <c r="AS618" s="48"/>
      <c r="AT618" s="48"/>
      <c r="AU618" s="50">
        <v>0.14299999999999999</v>
      </c>
      <c r="AV618" s="452" t="s">
        <v>3185</v>
      </c>
      <c r="AW618" s="453"/>
      <c r="AX618" s="453"/>
      <c r="AY618" s="48"/>
      <c r="AZ618" s="48" t="s">
        <v>1825</v>
      </c>
      <c r="BA618" s="48"/>
      <c r="BB618" s="48"/>
      <c r="BC618" s="48"/>
      <c r="BD618" s="48"/>
      <c r="BE618" s="48"/>
      <c r="BF618" s="48"/>
      <c r="BG618" s="48"/>
      <c r="BH618" s="48"/>
      <c r="BI618" s="48"/>
      <c r="BJ618" s="48"/>
      <c r="BK618" s="48"/>
      <c r="BL618" s="48"/>
      <c r="BM618" s="48"/>
      <c r="BN618" s="48"/>
      <c r="BO618" s="48"/>
      <c r="BP618" s="49" t="s">
        <v>3184</v>
      </c>
    </row>
    <row r="619" spans="1:68">
      <c r="A619" s="49" t="s">
        <v>502</v>
      </c>
      <c r="B619" s="48" t="s">
        <v>333</v>
      </c>
      <c r="C619" s="50">
        <v>200</v>
      </c>
      <c r="D619" s="48" t="s">
        <v>315</v>
      </c>
      <c r="E619" s="452" t="s">
        <v>316</v>
      </c>
      <c r="F619" s="453"/>
      <c r="G619" s="48"/>
      <c r="H619" s="50">
        <v>0</v>
      </c>
      <c r="I619" s="50">
        <v>0</v>
      </c>
      <c r="J619" s="48"/>
      <c r="K619" s="50">
        <v>0</v>
      </c>
      <c r="L619" s="50">
        <v>0</v>
      </c>
      <c r="M619" s="48"/>
      <c r="N619" s="50">
        <v>0</v>
      </c>
      <c r="O619" s="48"/>
      <c r="P619" s="50">
        <v>0</v>
      </c>
      <c r="Q619" s="48"/>
      <c r="R619" s="50">
        <v>0</v>
      </c>
      <c r="S619" s="48"/>
      <c r="T619" s="50">
        <v>0</v>
      </c>
      <c r="U619" s="48"/>
      <c r="V619" s="48"/>
      <c r="W619" s="48"/>
      <c r="X619" s="48"/>
      <c r="Y619" s="48"/>
      <c r="Z619" s="48"/>
      <c r="AA619" s="48"/>
      <c r="AB619" s="48"/>
      <c r="AC619" s="48"/>
      <c r="AD619" s="50">
        <v>31939</v>
      </c>
      <c r="AE619" s="50">
        <v>0</v>
      </c>
      <c r="AF619" s="50">
        <v>0</v>
      </c>
      <c r="AG619" s="50">
        <v>3</v>
      </c>
      <c r="AH619" s="48"/>
      <c r="AI619" s="50">
        <v>0</v>
      </c>
      <c r="AJ619" s="50">
        <v>0</v>
      </c>
      <c r="AK619" s="50">
        <v>0</v>
      </c>
      <c r="AL619" s="50">
        <v>0</v>
      </c>
      <c r="AM619" s="50">
        <v>0</v>
      </c>
      <c r="AN619" s="50">
        <v>0</v>
      </c>
      <c r="AO619" s="50">
        <v>0</v>
      </c>
      <c r="AP619" s="48"/>
      <c r="AQ619" s="48"/>
      <c r="AR619" s="48"/>
      <c r="AS619" s="48"/>
      <c r="AT619" s="48"/>
      <c r="AU619" s="50">
        <v>0.13</v>
      </c>
      <c r="AV619" s="452" t="s">
        <v>3186</v>
      </c>
      <c r="AW619" s="453"/>
      <c r="AX619" s="453"/>
      <c r="AY619" s="48"/>
      <c r="AZ619" s="48" t="s">
        <v>1825</v>
      </c>
      <c r="BA619" s="48"/>
      <c r="BB619" s="48"/>
      <c r="BC619" s="48"/>
      <c r="BD619" s="48"/>
      <c r="BE619" s="48"/>
      <c r="BF619" s="48"/>
      <c r="BG619" s="48"/>
      <c r="BH619" s="48"/>
      <c r="BI619" s="48"/>
      <c r="BJ619" s="48"/>
      <c r="BK619" s="48"/>
      <c r="BL619" s="48"/>
      <c r="BM619" s="48"/>
      <c r="BN619" s="48"/>
      <c r="BO619" s="48"/>
      <c r="BP619" s="49" t="s">
        <v>502</v>
      </c>
    </row>
    <row r="620" spans="1:68">
      <c r="A620" s="49" t="s">
        <v>3187</v>
      </c>
      <c r="B620" s="48" t="s">
        <v>333</v>
      </c>
      <c r="C620" s="50">
        <v>200</v>
      </c>
      <c r="D620" s="48" t="s">
        <v>315</v>
      </c>
      <c r="E620" s="452" t="s">
        <v>316</v>
      </c>
      <c r="F620" s="453"/>
      <c r="G620" s="48"/>
      <c r="H620" s="50">
        <v>0</v>
      </c>
      <c r="I620" s="50">
        <v>0</v>
      </c>
      <c r="J620" s="48"/>
      <c r="K620" s="50">
        <v>0</v>
      </c>
      <c r="L620" s="50">
        <v>0</v>
      </c>
      <c r="M620" s="48"/>
      <c r="N620" s="50">
        <v>0</v>
      </c>
      <c r="O620" s="48"/>
      <c r="P620" s="50">
        <v>0</v>
      </c>
      <c r="Q620" s="48"/>
      <c r="R620" s="50">
        <v>0</v>
      </c>
      <c r="S620" s="48"/>
      <c r="T620" s="50">
        <v>0</v>
      </c>
      <c r="U620" s="48"/>
      <c r="V620" s="48"/>
      <c r="W620" s="48"/>
      <c r="X620" s="48"/>
      <c r="Y620" s="48"/>
      <c r="Z620" s="48"/>
      <c r="AA620" s="48"/>
      <c r="AB620" s="48"/>
      <c r="AC620" s="48"/>
      <c r="AD620" s="50">
        <v>39633</v>
      </c>
      <c r="AE620" s="50">
        <v>0</v>
      </c>
      <c r="AF620" s="50">
        <v>0</v>
      </c>
      <c r="AG620" s="50">
        <v>3</v>
      </c>
      <c r="AH620" s="48"/>
      <c r="AI620" s="50">
        <v>0</v>
      </c>
      <c r="AJ620" s="50">
        <v>0</v>
      </c>
      <c r="AK620" s="50">
        <v>0</v>
      </c>
      <c r="AL620" s="50">
        <v>0</v>
      </c>
      <c r="AM620" s="50">
        <v>0</v>
      </c>
      <c r="AN620" s="50">
        <v>0</v>
      </c>
      <c r="AO620" s="50">
        <v>0</v>
      </c>
      <c r="AP620" s="48"/>
      <c r="AQ620" s="48"/>
      <c r="AR620" s="48"/>
      <c r="AS620" s="48"/>
      <c r="AT620" s="48"/>
      <c r="AU620" s="50">
        <v>0.129</v>
      </c>
      <c r="AV620" s="452" t="s">
        <v>2964</v>
      </c>
      <c r="AW620" s="453"/>
      <c r="AX620" s="453"/>
      <c r="AY620" s="48"/>
      <c r="AZ620" s="48" t="s">
        <v>1825</v>
      </c>
      <c r="BA620" s="48"/>
      <c r="BB620" s="48"/>
      <c r="BC620" s="48"/>
      <c r="BD620" s="48"/>
      <c r="BE620" s="48"/>
      <c r="BF620" s="48"/>
      <c r="BG620" s="48"/>
      <c r="BH620" s="48"/>
      <c r="BI620" s="48"/>
      <c r="BJ620" s="48"/>
      <c r="BK620" s="48"/>
      <c r="BL620" s="48"/>
      <c r="BM620" s="48"/>
      <c r="BN620" s="48"/>
      <c r="BO620" s="48"/>
      <c r="BP620" s="49" t="s">
        <v>3187</v>
      </c>
    </row>
    <row r="621" spans="1:68">
      <c r="A621" s="49" t="s">
        <v>674</v>
      </c>
      <c r="B621" s="48" t="s">
        <v>333</v>
      </c>
      <c r="C621" s="50">
        <v>200</v>
      </c>
      <c r="D621" s="48" t="s">
        <v>315</v>
      </c>
      <c r="E621" s="452" t="s">
        <v>316</v>
      </c>
      <c r="F621" s="453"/>
      <c r="G621" s="48"/>
      <c r="H621" s="50">
        <v>0</v>
      </c>
      <c r="I621" s="50">
        <v>0</v>
      </c>
      <c r="J621" s="48"/>
      <c r="K621" s="50">
        <v>0</v>
      </c>
      <c r="L621" s="50">
        <v>0</v>
      </c>
      <c r="M621" s="48"/>
      <c r="N621" s="50">
        <v>0</v>
      </c>
      <c r="O621" s="48"/>
      <c r="P621" s="50">
        <v>0</v>
      </c>
      <c r="Q621" s="48"/>
      <c r="R621" s="50">
        <v>0</v>
      </c>
      <c r="S621" s="48"/>
      <c r="T621" s="50">
        <v>0</v>
      </c>
      <c r="U621" s="48"/>
      <c r="V621" s="48"/>
      <c r="W621" s="48"/>
      <c r="X621" s="48"/>
      <c r="Y621" s="48"/>
      <c r="Z621" s="48"/>
      <c r="AA621" s="48"/>
      <c r="AB621" s="48"/>
      <c r="AC621" s="48"/>
      <c r="AD621" s="50">
        <v>68215</v>
      </c>
      <c r="AE621" s="50">
        <v>0</v>
      </c>
      <c r="AF621" s="50">
        <v>0</v>
      </c>
      <c r="AG621" s="50">
        <v>3</v>
      </c>
      <c r="AH621" s="48"/>
      <c r="AI621" s="50">
        <v>0</v>
      </c>
      <c r="AJ621" s="50">
        <v>0</v>
      </c>
      <c r="AK621" s="50">
        <v>0</v>
      </c>
      <c r="AL621" s="50">
        <v>0</v>
      </c>
      <c r="AM621" s="50">
        <v>0</v>
      </c>
      <c r="AN621" s="50">
        <v>0</v>
      </c>
      <c r="AO621" s="50">
        <v>0</v>
      </c>
      <c r="AP621" s="48"/>
      <c r="AQ621" s="48"/>
      <c r="AR621" s="48"/>
      <c r="AS621" s="48"/>
      <c r="AT621" s="48"/>
      <c r="AU621" s="50">
        <v>4.1000000000000002E-2</v>
      </c>
      <c r="AV621" s="452" t="s">
        <v>2964</v>
      </c>
      <c r="AW621" s="453"/>
      <c r="AX621" s="453"/>
      <c r="AY621" s="48"/>
      <c r="AZ621" s="48" t="s">
        <v>1825</v>
      </c>
      <c r="BA621" s="48"/>
      <c r="BB621" s="48"/>
      <c r="BC621" s="48"/>
      <c r="BD621" s="48"/>
      <c r="BE621" s="48"/>
      <c r="BF621" s="48"/>
      <c r="BG621" s="48"/>
      <c r="BH621" s="48"/>
      <c r="BI621" s="48"/>
      <c r="BJ621" s="48"/>
      <c r="BK621" s="48"/>
      <c r="BL621" s="48"/>
      <c r="BM621" s="48"/>
      <c r="BN621" s="48"/>
      <c r="BO621" s="48"/>
      <c r="BP621" s="49" t="s">
        <v>674</v>
      </c>
    </row>
    <row r="622" spans="1:68">
      <c r="A622" s="49" t="s">
        <v>3188</v>
      </c>
      <c r="B622" s="48" t="s">
        <v>333</v>
      </c>
      <c r="C622" s="50">
        <v>200</v>
      </c>
      <c r="D622" s="48" t="s">
        <v>315</v>
      </c>
      <c r="E622" s="452" t="s">
        <v>316</v>
      </c>
      <c r="F622" s="453"/>
      <c r="G622" s="48"/>
      <c r="H622" s="50">
        <v>0</v>
      </c>
      <c r="I622" s="50">
        <v>0</v>
      </c>
      <c r="J622" s="48"/>
      <c r="K622" s="50">
        <v>0</v>
      </c>
      <c r="L622" s="50">
        <v>0</v>
      </c>
      <c r="M622" s="48"/>
      <c r="N622" s="50">
        <v>0</v>
      </c>
      <c r="O622" s="48"/>
      <c r="P622" s="50">
        <v>0</v>
      </c>
      <c r="Q622" s="48"/>
      <c r="R622" s="50">
        <v>0</v>
      </c>
      <c r="S622" s="48"/>
      <c r="T622" s="50">
        <v>0</v>
      </c>
      <c r="U622" s="48"/>
      <c r="V622" s="48"/>
      <c r="W622" s="48"/>
      <c r="X622" s="48"/>
      <c r="Y622" s="48"/>
      <c r="Z622" s="48"/>
      <c r="AA622" s="48"/>
      <c r="AB622" s="48"/>
      <c r="AC622" s="48"/>
      <c r="AD622" s="50">
        <v>71299</v>
      </c>
      <c r="AE622" s="50">
        <v>0</v>
      </c>
      <c r="AF622" s="50">
        <v>0</v>
      </c>
      <c r="AG622" s="50">
        <v>5</v>
      </c>
      <c r="AH622" s="48"/>
      <c r="AI622" s="50">
        <v>0</v>
      </c>
      <c r="AJ622" s="50">
        <v>0</v>
      </c>
      <c r="AK622" s="50">
        <v>0</v>
      </c>
      <c r="AL622" s="50">
        <v>0</v>
      </c>
      <c r="AM622" s="50">
        <v>0</v>
      </c>
      <c r="AN622" s="50">
        <v>0</v>
      </c>
      <c r="AO622" s="50">
        <v>0</v>
      </c>
      <c r="AP622" s="48"/>
      <c r="AQ622" s="48"/>
      <c r="AR622" s="48"/>
      <c r="AS622" s="48"/>
      <c r="AT622" s="48"/>
      <c r="AU622" s="50">
        <v>0.10100000000000001</v>
      </c>
      <c r="AV622" s="452" t="s">
        <v>2964</v>
      </c>
      <c r="AW622" s="453"/>
      <c r="AX622" s="453"/>
      <c r="AY622" s="48"/>
      <c r="AZ622" s="48" t="s">
        <v>1825</v>
      </c>
      <c r="BA622" s="48"/>
      <c r="BB622" s="48"/>
      <c r="BC622" s="48"/>
      <c r="BD622" s="48"/>
      <c r="BE622" s="48"/>
      <c r="BF622" s="48"/>
      <c r="BG622" s="48"/>
      <c r="BH622" s="48"/>
      <c r="BI622" s="48"/>
      <c r="BJ622" s="48"/>
      <c r="BK622" s="48"/>
      <c r="BL622" s="48"/>
      <c r="BM622" s="48"/>
      <c r="BN622" s="48"/>
      <c r="BO622" s="48"/>
      <c r="BP622" s="49" t="s">
        <v>3188</v>
      </c>
    </row>
    <row r="623" spans="1:68">
      <c r="A623" s="49" t="s">
        <v>1077</v>
      </c>
      <c r="B623" s="48" t="s">
        <v>333</v>
      </c>
      <c r="C623" s="50">
        <v>200</v>
      </c>
      <c r="D623" s="48" t="s">
        <v>315</v>
      </c>
      <c r="E623" s="452" t="s">
        <v>316</v>
      </c>
      <c r="F623" s="453"/>
      <c r="G623" s="48"/>
      <c r="H623" s="50">
        <v>0</v>
      </c>
      <c r="I623" s="50">
        <v>0</v>
      </c>
      <c r="J623" s="48"/>
      <c r="K623" s="50">
        <v>0</v>
      </c>
      <c r="L623" s="50">
        <v>0</v>
      </c>
      <c r="M623" s="48"/>
      <c r="N623" s="50">
        <v>0</v>
      </c>
      <c r="O623" s="48"/>
      <c r="P623" s="50">
        <v>0</v>
      </c>
      <c r="Q623" s="48"/>
      <c r="R623" s="50">
        <v>0</v>
      </c>
      <c r="S623" s="48"/>
      <c r="T623" s="50">
        <v>0</v>
      </c>
      <c r="U623" s="48"/>
      <c r="V623" s="48"/>
      <c r="W623" s="48"/>
      <c r="X623" s="48"/>
      <c r="Y623" s="48"/>
      <c r="Z623" s="48"/>
      <c r="AA623" s="48"/>
      <c r="AB623" s="48"/>
      <c r="AC623" s="48"/>
      <c r="AD623" s="50">
        <v>45130</v>
      </c>
      <c r="AE623" s="50">
        <v>0</v>
      </c>
      <c r="AF623" s="50">
        <v>0</v>
      </c>
      <c r="AG623" s="50">
        <v>3</v>
      </c>
      <c r="AH623" s="48"/>
      <c r="AI623" s="50">
        <v>2</v>
      </c>
      <c r="AJ623" s="50">
        <v>2</v>
      </c>
      <c r="AK623" s="50">
        <v>0.64</v>
      </c>
      <c r="AL623" s="50">
        <v>0</v>
      </c>
      <c r="AM623" s="50">
        <v>0</v>
      </c>
      <c r="AN623" s="50">
        <v>0</v>
      </c>
      <c r="AO623" s="50">
        <v>0</v>
      </c>
      <c r="AP623" s="48"/>
      <c r="AQ623" s="48"/>
      <c r="AR623" s="48"/>
      <c r="AS623" s="48"/>
      <c r="AT623" s="48"/>
      <c r="AU623" s="50">
        <v>0.13600000000000001</v>
      </c>
      <c r="AV623" s="452" t="s">
        <v>3189</v>
      </c>
      <c r="AW623" s="453"/>
      <c r="AX623" s="453"/>
      <c r="AY623" s="48"/>
      <c r="AZ623" s="48" t="s">
        <v>1825</v>
      </c>
      <c r="BA623" s="48"/>
      <c r="BB623" s="48"/>
      <c r="BC623" s="48"/>
      <c r="BD623" s="48"/>
      <c r="BE623" s="48"/>
      <c r="BF623" s="48"/>
      <c r="BG623" s="48"/>
      <c r="BH623" s="48"/>
      <c r="BI623" s="48"/>
      <c r="BJ623" s="48"/>
      <c r="BK623" s="48"/>
      <c r="BL623" s="48"/>
      <c r="BM623" s="48"/>
      <c r="BN623" s="48"/>
      <c r="BO623" s="48"/>
      <c r="BP623" s="49" t="s">
        <v>1077</v>
      </c>
    </row>
    <row r="624" spans="1:68">
      <c r="A624" s="49" t="s">
        <v>3190</v>
      </c>
      <c r="B624" s="48" t="s">
        <v>333</v>
      </c>
      <c r="C624" s="50">
        <v>200</v>
      </c>
      <c r="D624" s="48" t="s">
        <v>315</v>
      </c>
      <c r="E624" s="452" t="s">
        <v>316</v>
      </c>
      <c r="F624" s="453"/>
      <c r="G624" s="48"/>
      <c r="H624" s="50">
        <v>0</v>
      </c>
      <c r="I624" s="50">
        <v>0</v>
      </c>
      <c r="J624" s="48"/>
      <c r="K624" s="50">
        <v>0</v>
      </c>
      <c r="L624" s="50">
        <v>0</v>
      </c>
      <c r="M624" s="48"/>
      <c r="N624" s="50">
        <v>0</v>
      </c>
      <c r="O624" s="48"/>
      <c r="P624" s="50">
        <v>0</v>
      </c>
      <c r="Q624" s="48"/>
      <c r="R624" s="50">
        <v>0</v>
      </c>
      <c r="S624" s="48"/>
      <c r="T624" s="50">
        <v>0</v>
      </c>
      <c r="U624" s="48"/>
      <c r="V624" s="48"/>
      <c r="W624" s="48"/>
      <c r="X624" s="48"/>
      <c r="Y624" s="48"/>
      <c r="Z624" s="48"/>
      <c r="AA624" s="48"/>
      <c r="AB624" s="48"/>
      <c r="AC624" s="48"/>
      <c r="AD624" s="50">
        <v>16014</v>
      </c>
      <c r="AE624" s="50">
        <v>0</v>
      </c>
      <c r="AF624" s="50">
        <v>0</v>
      </c>
      <c r="AG624" s="50">
        <v>4</v>
      </c>
      <c r="AH624" s="48"/>
      <c r="AI624" s="50">
        <v>0</v>
      </c>
      <c r="AJ624" s="50">
        <v>0</v>
      </c>
      <c r="AK624" s="50">
        <v>0</v>
      </c>
      <c r="AL624" s="50">
        <v>0</v>
      </c>
      <c r="AM624" s="50">
        <v>0</v>
      </c>
      <c r="AN624" s="50">
        <v>0</v>
      </c>
      <c r="AO624" s="50">
        <v>0</v>
      </c>
      <c r="AP624" s="48"/>
      <c r="AQ624" s="48"/>
      <c r="AR624" s="48"/>
      <c r="AS624" s="48"/>
      <c r="AT624" s="48"/>
      <c r="AU624" s="50">
        <v>4.7E-2</v>
      </c>
      <c r="AV624" s="452" t="s">
        <v>3191</v>
      </c>
      <c r="AW624" s="453"/>
      <c r="AX624" s="453"/>
      <c r="AY624" s="48"/>
      <c r="AZ624" s="48" t="s">
        <v>1825</v>
      </c>
      <c r="BA624" s="48"/>
      <c r="BB624" s="48"/>
      <c r="BC624" s="48"/>
      <c r="BD624" s="48"/>
      <c r="BE624" s="48"/>
      <c r="BF624" s="48"/>
      <c r="BG624" s="48"/>
      <c r="BH624" s="48"/>
      <c r="BI624" s="48"/>
      <c r="BJ624" s="48"/>
      <c r="BK624" s="48"/>
      <c r="BL624" s="48"/>
      <c r="BM624" s="48"/>
      <c r="BN624" s="48"/>
      <c r="BO624" s="48"/>
      <c r="BP624" s="49" t="s">
        <v>3190</v>
      </c>
    </row>
    <row r="625" spans="1:68">
      <c r="A625" s="49" t="s">
        <v>907</v>
      </c>
      <c r="B625" s="48" t="s">
        <v>333</v>
      </c>
      <c r="C625" s="50">
        <v>200</v>
      </c>
      <c r="D625" s="48" t="s">
        <v>315</v>
      </c>
      <c r="E625" s="452" t="s">
        <v>316</v>
      </c>
      <c r="F625" s="453"/>
      <c r="G625" s="48"/>
      <c r="H625" s="50">
        <v>0</v>
      </c>
      <c r="I625" s="50">
        <v>0</v>
      </c>
      <c r="J625" s="48"/>
      <c r="K625" s="50">
        <v>0</v>
      </c>
      <c r="L625" s="50">
        <v>0</v>
      </c>
      <c r="M625" s="48"/>
      <c r="N625" s="50">
        <v>0</v>
      </c>
      <c r="O625" s="48"/>
      <c r="P625" s="50">
        <v>0</v>
      </c>
      <c r="Q625" s="48"/>
      <c r="R625" s="50">
        <v>0</v>
      </c>
      <c r="S625" s="48"/>
      <c r="T625" s="50">
        <v>0</v>
      </c>
      <c r="U625" s="48"/>
      <c r="V625" s="48"/>
      <c r="W625" s="48"/>
      <c r="X625" s="48"/>
      <c r="Y625" s="48"/>
      <c r="Z625" s="48"/>
      <c r="AA625" s="48"/>
      <c r="AB625" s="48"/>
      <c r="AC625" s="48"/>
      <c r="AD625" s="50">
        <v>72805</v>
      </c>
      <c r="AE625" s="50">
        <v>0</v>
      </c>
      <c r="AF625" s="50">
        <v>0</v>
      </c>
      <c r="AG625" s="50">
        <v>3</v>
      </c>
      <c r="AH625" s="48"/>
      <c r="AI625" s="50">
        <v>0</v>
      </c>
      <c r="AJ625" s="50">
        <v>0</v>
      </c>
      <c r="AK625" s="50">
        <v>0</v>
      </c>
      <c r="AL625" s="50">
        <v>0</v>
      </c>
      <c r="AM625" s="50">
        <v>0</v>
      </c>
      <c r="AN625" s="50">
        <v>0</v>
      </c>
      <c r="AO625" s="50">
        <v>0</v>
      </c>
      <c r="AP625" s="48"/>
      <c r="AQ625" s="48"/>
      <c r="AR625" s="48"/>
      <c r="AS625" s="48"/>
      <c r="AT625" s="48"/>
      <c r="AU625" s="50">
        <v>0.157</v>
      </c>
      <c r="AV625" s="452" t="s">
        <v>3192</v>
      </c>
      <c r="AW625" s="453"/>
      <c r="AX625" s="453"/>
      <c r="AY625" s="48"/>
      <c r="AZ625" s="48" t="s">
        <v>1825</v>
      </c>
      <c r="BA625" s="48"/>
      <c r="BB625" s="48"/>
      <c r="BC625" s="48"/>
      <c r="BD625" s="48"/>
      <c r="BE625" s="48"/>
      <c r="BF625" s="48"/>
      <c r="BG625" s="48"/>
      <c r="BH625" s="48"/>
      <c r="BI625" s="48"/>
      <c r="BJ625" s="48"/>
      <c r="BK625" s="48"/>
      <c r="BL625" s="48"/>
      <c r="BM625" s="48"/>
      <c r="BN625" s="48"/>
      <c r="BO625" s="48"/>
      <c r="BP625" s="49" t="s">
        <v>907</v>
      </c>
    </row>
    <row r="626" spans="1:68">
      <c r="A626" s="49" t="s">
        <v>670</v>
      </c>
      <c r="B626" s="48" t="s">
        <v>333</v>
      </c>
      <c r="C626" s="50">
        <v>200</v>
      </c>
      <c r="D626" s="48" t="s">
        <v>315</v>
      </c>
      <c r="E626" s="452" t="s">
        <v>316</v>
      </c>
      <c r="F626" s="453"/>
      <c r="G626" s="48"/>
      <c r="H626" s="50">
        <v>0</v>
      </c>
      <c r="I626" s="50">
        <v>0</v>
      </c>
      <c r="J626" s="48"/>
      <c r="K626" s="50">
        <v>0</v>
      </c>
      <c r="L626" s="50">
        <v>0</v>
      </c>
      <c r="M626" s="48"/>
      <c r="N626" s="50">
        <v>0</v>
      </c>
      <c r="O626" s="48"/>
      <c r="P626" s="50">
        <v>0</v>
      </c>
      <c r="Q626" s="48"/>
      <c r="R626" s="50">
        <v>0</v>
      </c>
      <c r="S626" s="48"/>
      <c r="T626" s="50">
        <v>0</v>
      </c>
      <c r="U626" s="48"/>
      <c r="V626" s="48"/>
      <c r="W626" s="48"/>
      <c r="X626" s="48"/>
      <c r="Y626" s="48"/>
      <c r="Z626" s="48"/>
      <c r="AA626" s="48"/>
      <c r="AB626" s="48"/>
      <c r="AC626" s="48"/>
      <c r="AD626" s="50">
        <v>781055</v>
      </c>
      <c r="AE626" s="50">
        <v>0</v>
      </c>
      <c r="AF626" s="50">
        <v>0</v>
      </c>
      <c r="AG626" s="50">
        <v>2</v>
      </c>
      <c r="AH626" s="48"/>
      <c r="AI626" s="50">
        <v>0</v>
      </c>
      <c r="AJ626" s="50">
        <v>0</v>
      </c>
      <c r="AK626" s="50">
        <v>0</v>
      </c>
      <c r="AL626" s="50">
        <v>0</v>
      </c>
      <c r="AM626" s="50">
        <v>0</v>
      </c>
      <c r="AN626" s="50">
        <v>0</v>
      </c>
      <c r="AO626" s="50">
        <v>0</v>
      </c>
      <c r="AP626" s="48"/>
      <c r="AQ626" s="48"/>
      <c r="AR626" s="48"/>
      <c r="AS626" s="48"/>
      <c r="AT626" s="48"/>
      <c r="AU626" s="50">
        <v>5.6000000000000001E-2</v>
      </c>
      <c r="AV626" s="452" t="s">
        <v>3193</v>
      </c>
      <c r="AW626" s="453"/>
      <c r="AX626" s="453"/>
      <c r="AY626" s="48"/>
      <c r="AZ626" s="48" t="s">
        <v>1825</v>
      </c>
      <c r="BA626" s="48"/>
      <c r="BB626" s="48"/>
      <c r="BC626" s="48"/>
      <c r="BD626" s="48"/>
      <c r="BE626" s="48"/>
      <c r="BF626" s="48"/>
      <c r="BG626" s="48"/>
      <c r="BH626" s="48"/>
      <c r="BI626" s="48"/>
      <c r="BJ626" s="48"/>
      <c r="BK626" s="48"/>
      <c r="BL626" s="48"/>
      <c r="BM626" s="48"/>
      <c r="BN626" s="48"/>
      <c r="BO626" s="48"/>
      <c r="BP626" s="49" t="s">
        <v>670</v>
      </c>
    </row>
    <row r="627" spans="1:68">
      <c r="A627" s="49" t="s">
        <v>781</v>
      </c>
      <c r="B627" s="48" t="s">
        <v>318</v>
      </c>
      <c r="C627" s="50">
        <v>200</v>
      </c>
      <c r="D627" s="48" t="s">
        <v>315</v>
      </c>
      <c r="E627" s="452" t="s">
        <v>316</v>
      </c>
      <c r="F627" s="453"/>
      <c r="G627" s="48"/>
      <c r="H627" s="50">
        <v>0</v>
      </c>
      <c r="I627" s="50">
        <v>0</v>
      </c>
      <c r="J627" s="48"/>
      <c r="K627" s="50">
        <v>0</v>
      </c>
      <c r="L627" s="50">
        <v>0</v>
      </c>
      <c r="M627" s="48"/>
      <c r="N627" s="50">
        <v>0</v>
      </c>
      <c r="O627" s="48"/>
      <c r="P627" s="50">
        <v>0</v>
      </c>
      <c r="Q627" s="48"/>
      <c r="R627" s="50">
        <v>0</v>
      </c>
      <c r="S627" s="48"/>
      <c r="T627" s="50">
        <v>0</v>
      </c>
      <c r="U627" s="48"/>
      <c r="V627" s="48"/>
      <c r="W627" s="48"/>
      <c r="X627" s="48"/>
      <c r="Y627" s="48"/>
      <c r="Z627" s="48"/>
      <c r="AA627" s="48"/>
      <c r="AB627" s="48"/>
      <c r="AC627" s="48"/>
      <c r="AD627" s="50">
        <v>50382</v>
      </c>
      <c r="AE627" s="50">
        <v>0</v>
      </c>
      <c r="AF627" s="50">
        <v>0</v>
      </c>
      <c r="AG627" s="50">
        <v>2</v>
      </c>
      <c r="AH627" s="48"/>
      <c r="AI627" s="50">
        <v>0</v>
      </c>
      <c r="AJ627" s="50">
        <v>0</v>
      </c>
      <c r="AK627" s="50">
        <v>0</v>
      </c>
      <c r="AL627" s="50">
        <v>0</v>
      </c>
      <c r="AM627" s="50">
        <v>0</v>
      </c>
      <c r="AN627" s="50">
        <v>0</v>
      </c>
      <c r="AO627" s="50">
        <v>0</v>
      </c>
      <c r="AP627" s="48"/>
      <c r="AQ627" s="48"/>
      <c r="AR627" s="48"/>
      <c r="AS627" s="48"/>
      <c r="AT627" s="48"/>
      <c r="AU627" s="50">
        <v>4.4999999999999998E-2</v>
      </c>
      <c r="AV627" s="452" t="s">
        <v>3194</v>
      </c>
      <c r="AW627" s="453"/>
      <c r="AX627" s="453"/>
      <c r="AY627" s="48"/>
      <c r="AZ627" s="48" t="s">
        <v>1825</v>
      </c>
      <c r="BA627" s="48"/>
      <c r="BB627" s="48"/>
      <c r="BC627" s="48"/>
      <c r="BD627" s="48"/>
      <c r="BE627" s="48"/>
      <c r="BF627" s="48"/>
      <c r="BG627" s="48"/>
      <c r="BH627" s="48"/>
      <c r="BI627" s="48"/>
      <c r="BJ627" s="48"/>
      <c r="BK627" s="48"/>
      <c r="BL627" s="48"/>
      <c r="BM627" s="48"/>
      <c r="BN627" s="48"/>
      <c r="BO627" s="48"/>
      <c r="BP627" s="49" t="s">
        <v>781</v>
      </c>
    </row>
    <row r="628" spans="1:68">
      <c r="A628" s="49" t="s">
        <v>542</v>
      </c>
      <c r="B628" s="48" t="s">
        <v>318</v>
      </c>
      <c r="C628" s="50">
        <v>200</v>
      </c>
      <c r="D628" s="48" t="s">
        <v>315</v>
      </c>
      <c r="E628" s="452" t="s">
        <v>316</v>
      </c>
      <c r="F628" s="453"/>
      <c r="G628" s="48"/>
      <c r="H628" s="50">
        <v>0</v>
      </c>
      <c r="I628" s="50">
        <v>0</v>
      </c>
      <c r="J628" s="48"/>
      <c r="K628" s="50">
        <v>0</v>
      </c>
      <c r="L628" s="50">
        <v>0</v>
      </c>
      <c r="M628" s="48"/>
      <c r="N628" s="50">
        <v>0</v>
      </c>
      <c r="O628" s="48"/>
      <c r="P628" s="50">
        <v>0</v>
      </c>
      <c r="Q628" s="48"/>
      <c r="R628" s="50">
        <v>0</v>
      </c>
      <c r="S628" s="48"/>
      <c r="T628" s="50">
        <v>0</v>
      </c>
      <c r="U628" s="48"/>
      <c r="V628" s="48"/>
      <c r="W628" s="48"/>
      <c r="X628" s="48"/>
      <c r="Y628" s="48"/>
      <c r="Z628" s="48"/>
      <c r="AA628" s="48"/>
      <c r="AB628" s="48"/>
      <c r="AC628" s="48"/>
      <c r="AD628" s="50">
        <v>36328</v>
      </c>
      <c r="AE628" s="50">
        <v>0</v>
      </c>
      <c r="AF628" s="50">
        <v>0</v>
      </c>
      <c r="AG628" s="50">
        <v>2</v>
      </c>
      <c r="AH628" s="48"/>
      <c r="AI628" s="50">
        <v>0</v>
      </c>
      <c r="AJ628" s="50">
        <v>0</v>
      </c>
      <c r="AK628" s="50">
        <v>0</v>
      </c>
      <c r="AL628" s="50">
        <v>0</v>
      </c>
      <c r="AM628" s="50">
        <v>0</v>
      </c>
      <c r="AN628" s="50">
        <v>0</v>
      </c>
      <c r="AO628" s="50">
        <v>0</v>
      </c>
      <c r="AP628" s="48"/>
      <c r="AQ628" s="48"/>
      <c r="AR628" s="48"/>
      <c r="AS628" s="48"/>
      <c r="AT628" s="48"/>
      <c r="AU628" s="50">
        <v>0.156</v>
      </c>
      <c r="AV628" s="452" t="s">
        <v>3195</v>
      </c>
      <c r="AW628" s="453"/>
      <c r="AX628" s="453"/>
      <c r="AY628" s="48"/>
      <c r="AZ628" s="48" t="s">
        <v>1825</v>
      </c>
      <c r="BA628" s="48"/>
      <c r="BB628" s="48"/>
      <c r="BC628" s="48"/>
      <c r="BD628" s="48"/>
      <c r="BE628" s="48"/>
      <c r="BF628" s="48"/>
      <c r="BG628" s="48"/>
      <c r="BH628" s="48"/>
      <c r="BI628" s="48"/>
      <c r="BJ628" s="48"/>
      <c r="BK628" s="48"/>
      <c r="BL628" s="48"/>
      <c r="BM628" s="48"/>
      <c r="BN628" s="48"/>
      <c r="BO628" s="48"/>
      <c r="BP628" s="49" t="s">
        <v>542</v>
      </c>
    </row>
    <row r="629" spans="1:68">
      <c r="A629" s="49" t="s">
        <v>571</v>
      </c>
      <c r="B629" s="48" t="s">
        <v>333</v>
      </c>
      <c r="C629" s="50">
        <v>200</v>
      </c>
      <c r="D629" s="48" t="s">
        <v>315</v>
      </c>
      <c r="E629" s="452" t="s">
        <v>316</v>
      </c>
      <c r="F629" s="453"/>
      <c r="G629" s="48"/>
      <c r="H629" s="50">
        <v>0</v>
      </c>
      <c r="I629" s="50">
        <v>0</v>
      </c>
      <c r="J629" s="48"/>
      <c r="K629" s="50">
        <v>0</v>
      </c>
      <c r="L629" s="50">
        <v>0</v>
      </c>
      <c r="M629" s="48"/>
      <c r="N629" s="50">
        <v>0</v>
      </c>
      <c r="O629" s="48"/>
      <c r="P629" s="50">
        <v>0</v>
      </c>
      <c r="Q629" s="48"/>
      <c r="R629" s="50">
        <v>0</v>
      </c>
      <c r="S629" s="48"/>
      <c r="T629" s="50">
        <v>0</v>
      </c>
      <c r="U629" s="48"/>
      <c r="V629" s="48"/>
      <c r="W629" s="48"/>
      <c r="X629" s="48"/>
      <c r="Y629" s="48"/>
      <c r="Z629" s="48"/>
      <c r="AA629" s="48"/>
      <c r="AB629" s="48"/>
      <c r="AC629" s="48"/>
      <c r="AD629" s="50">
        <v>550472</v>
      </c>
      <c r="AE629" s="50">
        <v>0</v>
      </c>
      <c r="AF629" s="50">
        <v>0</v>
      </c>
      <c r="AG629" s="50">
        <v>2</v>
      </c>
      <c r="AH629" s="48"/>
      <c r="AI629" s="50">
        <v>0</v>
      </c>
      <c r="AJ629" s="50">
        <v>0</v>
      </c>
      <c r="AK629" s="50">
        <v>0</v>
      </c>
      <c r="AL629" s="50">
        <v>0</v>
      </c>
      <c r="AM629" s="50">
        <v>0</v>
      </c>
      <c r="AN629" s="50">
        <v>0</v>
      </c>
      <c r="AO629" s="50">
        <v>0</v>
      </c>
      <c r="AP629" s="48"/>
      <c r="AQ629" s="48"/>
      <c r="AR629" s="48"/>
      <c r="AS629" s="48"/>
      <c r="AT629" s="48"/>
      <c r="AU629" s="50">
        <v>0.158</v>
      </c>
      <c r="AV629" s="452" t="s">
        <v>3196</v>
      </c>
      <c r="AW629" s="453"/>
      <c r="AX629" s="453"/>
      <c r="AY629" s="48"/>
      <c r="AZ629" s="48" t="s">
        <v>1825</v>
      </c>
      <c r="BA629" s="48"/>
      <c r="BB629" s="48"/>
      <c r="BC629" s="48"/>
      <c r="BD629" s="48"/>
      <c r="BE629" s="48"/>
      <c r="BF629" s="48"/>
      <c r="BG629" s="48"/>
      <c r="BH629" s="48"/>
      <c r="BI629" s="48"/>
      <c r="BJ629" s="48"/>
      <c r="BK629" s="48"/>
      <c r="BL629" s="48"/>
      <c r="BM629" s="48"/>
      <c r="BN629" s="48"/>
      <c r="BO629" s="48"/>
      <c r="BP629" s="49" t="s">
        <v>571</v>
      </c>
    </row>
    <row r="630" spans="1:68">
      <c r="A630" s="49" t="s">
        <v>769</v>
      </c>
      <c r="B630" s="48" t="s">
        <v>318</v>
      </c>
      <c r="C630" s="50">
        <v>200</v>
      </c>
      <c r="D630" s="48" t="s">
        <v>315</v>
      </c>
      <c r="E630" s="452" t="s">
        <v>316</v>
      </c>
      <c r="F630" s="453"/>
      <c r="G630" s="48"/>
      <c r="H630" s="50">
        <v>0</v>
      </c>
      <c r="I630" s="50">
        <v>0</v>
      </c>
      <c r="J630" s="48"/>
      <c r="K630" s="50">
        <v>0</v>
      </c>
      <c r="L630" s="50">
        <v>0</v>
      </c>
      <c r="M630" s="48"/>
      <c r="N630" s="50">
        <v>0</v>
      </c>
      <c r="O630" s="48"/>
      <c r="P630" s="50">
        <v>0</v>
      </c>
      <c r="Q630" s="48"/>
      <c r="R630" s="50">
        <v>0</v>
      </c>
      <c r="S630" s="48"/>
      <c r="T630" s="50">
        <v>0</v>
      </c>
      <c r="U630" s="48"/>
      <c r="V630" s="48"/>
      <c r="W630" s="48"/>
      <c r="X630" s="48"/>
      <c r="Y630" s="48"/>
      <c r="Z630" s="48"/>
      <c r="AA630" s="48"/>
      <c r="AB630" s="48"/>
      <c r="AC630" s="48"/>
      <c r="AD630" s="50">
        <v>38338</v>
      </c>
      <c r="AE630" s="50">
        <v>0</v>
      </c>
      <c r="AF630" s="50">
        <v>0</v>
      </c>
      <c r="AG630" s="50">
        <v>2</v>
      </c>
      <c r="AH630" s="48"/>
      <c r="AI630" s="50">
        <v>0</v>
      </c>
      <c r="AJ630" s="50">
        <v>0</v>
      </c>
      <c r="AK630" s="50">
        <v>0</v>
      </c>
      <c r="AL630" s="50">
        <v>0</v>
      </c>
      <c r="AM630" s="50">
        <v>0</v>
      </c>
      <c r="AN630" s="50">
        <v>0</v>
      </c>
      <c r="AO630" s="50">
        <v>0</v>
      </c>
      <c r="AP630" s="48"/>
      <c r="AQ630" s="48"/>
      <c r="AR630" s="48"/>
      <c r="AS630" s="48"/>
      <c r="AT630" s="48"/>
      <c r="AU630" s="50">
        <v>0.38900000000000001</v>
      </c>
      <c r="AV630" s="452" t="s">
        <v>3197</v>
      </c>
      <c r="AW630" s="453"/>
      <c r="AX630" s="453"/>
      <c r="AY630" s="48"/>
      <c r="AZ630" s="48" t="s">
        <v>1825</v>
      </c>
      <c r="BA630" s="48"/>
      <c r="BB630" s="48"/>
      <c r="BC630" s="48"/>
      <c r="BD630" s="48"/>
      <c r="BE630" s="48"/>
      <c r="BF630" s="48"/>
      <c r="BG630" s="48"/>
      <c r="BH630" s="48"/>
      <c r="BI630" s="48"/>
      <c r="BJ630" s="48"/>
      <c r="BK630" s="48"/>
      <c r="BL630" s="48"/>
      <c r="BM630" s="48"/>
      <c r="BN630" s="48"/>
      <c r="BO630" s="48"/>
      <c r="BP630" s="49" t="s">
        <v>769</v>
      </c>
    </row>
    <row r="631" spans="1:68">
      <c r="A631" s="49" t="s">
        <v>620</v>
      </c>
      <c r="B631" s="48" t="s">
        <v>318</v>
      </c>
      <c r="C631" s="50">
        <v>200</v>
      </c>
      <c r="D631" s="48" t="s">
        <v>315</v>
      </c>
      <c r="E631" s="452" t="s">
        <v>316</v>
      </c>
      <c r="F631" s="453"/>
      <c r="G631" s="48"/>
      <c r="H631" s="50">
        <v>0</v>
      </c>
      <c r="I631" s="50">
        <v>0</v>
      </c>
      <c r="J631" s="48"/>
      <c r="K631" s="50">
        <v>0</v>
      </c>
      <c r="L631" s="50">
        <v>0</v>
      </c>
      <c r="M631" s="48"/>
      <c r="N631" s="50">
        <v>0</v>
      </c>
      <c r="O631" s="48"/>
      <c r="P631" s="50">
        <v>0</v>
      </c>
      <c r="Q631" s="48"/>
      <c r="R631" s="50">
        <v>0</v>
      </c>
      <c r="S631" s="48"/>
      <c r="T631" s="50">
        <v>0</v>
      </c>
      <c r="U631" s="48"/>
      <c r="V631" s="48"/>
      <c r="W631" s="48"/>
      <c r="X631" s="48"/>
      <c r="Y631" s="48"/>
      <c r="Z631" s="48"/>
      <c r="AA631" s="48"/>
      <c r="AB631" s="48"/>
      <c r="AC631" s="48"/>
      <c r="AD631" s="50">
        <v>30240</v>
      </c>
      <c r="AE631" s="50">
        <v>0</v>
      </c>
      <c r="AF631" s="50">
        <v>0</v>
      </c>
      <c r="AG631" s="50">
        <v>2</v>
      </c>
      <c r="AH631" s="48"/>
      <c r="AI631" s="50">
        <v>0</v>
      </c>
      <c r="AJ631" s="50">
        <v>0</v>
      </c>
      <c r="AK631" s="50">
        <v>0</v>
      </c>
      <c r="AL631" s="50">
        <v>0</v>
      </c>
      <c r="AM631" s="50">
        <v>0</v>
      </c>
      <c r="AN631" s="50">
        <v>0</v>
      </c>
      <c r="AO631" s="50">
        <v>0</v>
      </c>
      <c r="AP631" s="48"/>
      <c r="AQ631" s="48"/>
      <c r="AR631" s="48"/>
      <c r="AS631" s="48"/>
      <c r="AT631" s="48"/>
      <c r="AU631" s="50">
        <v>0.14199999999999999</v>
      </c>
      <c r="AV631" s="452" t="s">
        <v>3198</v>
      </c>
      <c r="AW631" s="453"/>
      <c r="AX631" s="453"/>
      <c r="AY631" s="48"/>
      <c r="AZ631" s="48" t="s">
        <v>1825</v>
      </c>
      <c r="BA631" s="48"/>
      <c r="BB631" s="48"/>
      <c r="BC631" s="48"/>
      <c r="BD631" s="48"/>
      <c r="BE631" s="48"/>
      <c r="BF631" s="48"/>
      <c r="BG631" s="48"/>
      <c r="BH631" s="48"/>
      <c r="BI631" s="48"/>
      <c r="BJ631" s="48"/>
      <c r="BK631" s="48"/>
      <c r="BL631" s="48"/>
      <c r="BM631" s="48"/>
      <c r="BN631" s="48"/>
      <c r="BO631" s="48"/>
      <c r="BP631" s="49" t="s">
        <v>620</v>
      </c>
    </row>
    <row r="632" spans="1:68">
      <c r="A632" s="49" t="s">
        <v>3199</v>
      </c>
      <c r="B632" s="48" t="s">
        <v>333</v>
      </c>
      <c r="C632" s="50">
        <v>200</v>
      </c>
      <c r="D632" s="48" t="s">
        <v>315</v>
      </c>
      <c r="E632" s="452" t="s">
        <v>316</v>
      </c>
      <c r="F632" s="453"/>
      <c r="G632" s="48"/>
      <c r="H632" s="50">
        <v>0</v>
      </c>
      <c r="I632" s="50">
        <v>0</v>
      </c>
      <c r="J632" s="48"/>
      <c r="K632" s="50">
        <v>0</v>
      </c>
      <c r="L632" s="50">
        <v>0</v>
      </c>
      <c r="M632" s="48"/>
      <c r="N632" s="50">
        <v>0</v>
      </c>
      <c r="O632" s="48"/>
      <c r="P632" s="50">
        <v>0</v>
      </c>
      <c r="Q632" s="48"/>
      <c r="R632" s="50">
        <v>0</v>
      </c>
      <c r="S632" s="48"/>
      <c r="T632" s="50">
        <v>0</v>
      </c>
      <c r="U632" s="48"/>
      <c r="V632" s="48"/>
      <c r="W632" s="48"/>
      <c r="X632" s="48"/>
      <c r="Y632" s="48"/>
      <c r="Z632" s="48"/>
      <c r="AA632" s="48"/>
      <c r="AB632" s="48"/>
      <c r="AC632" s="48"/>
      <c r="AD632" s="50">
        <v>179953</v>
      </c>
      <c r="AE632" s="50">
        <v>0</v>
      </c>
      <c r="AF632" s="50">
        <v>0</v>
      </c>
      <c r="AG632" s="50">
        <v>5</v>
      </c>
      <c r="AH632" s="48"/>
      <c r="AI632" s="50">
        <v>0</v>
      </c>
      <c r="AJ632" s="50">
        <v>0</v>
      </c>
      <c r="AK632" s="50">
        <v>0</v>
      </c>
      <c r="AL632" s="50">
        <v>0</v>
      </c>
      <c r="AM632" s="50">
        <v>0</v>
      </c>
      <c r="AN632" s="50">
        <v>0</v>
      </c>
      <c r="AO632" s="50">
        <v>0</v>
      </c>
      <c r="AP632" s="48"/>
      <c r="AQ632" s="48"/>
      <c r="AR632" s="48"/>
      <c r="AS632" s="48"/>
      <c r="AT632" s="48"/>
      <c r="AU632" s="50">
        <v>0.128</v>
      </c>
      <c r="AV632" s="452" t="s">
        <v>3200</v>
      </c>
      <c r="AW632" s="453"/>
      <c r="AX632" s="453"/>
      <c r="AY632" s="48"/>
      <c r="AZ632" s="48" t="s">
        <v>1825</v>
      </c>
      <c r="BA632" s="48"/>
      <c r="BB632" s="48"/>
      <c r="BC632" s="48"/>
      <c r="BD632" s="48"/>
      <c r="BE632" s="48"/>
      <c r="BF632" s="48"/>
      <c r="BG632" s="48"/>
      <c r="BH632" s="48"/>
      <c r="BI632" s="48"/>
      <c r="BJ632" s="48"/>
      <c r="BK632" s="48"/>
      <c r="BL632" s="48"/>
      <c r="BM632" s="48"/>
      <c r="BN632" s="48"/>
      <c r="BO632" s="48"/>
      <c r="BP632" s="49" t="s">
        <v>3199</v>
      </c>
    </row>
    <row r="633" spans="1:68">
      <c r="A633" s="49" t="s">
        <v>3201</v>
      </c>
      <c r="B633" s="48" t="s">
        <v>333</v>
      </c>
      <c r="C633" s="50">
        <v>200</v>
      </c>
      <c r="D633" s="48" t="s">
        <v>315</v>
      </c>
      <c r="E633" s="452" t="s">
        <v>316</v>
      </c>
      <c r="F633" s="453"/>
      <c r="G633" s="48"/>
      <c r="H633" s="50">
        <v>0</v>
      </c>
      <c r="I633" s="50">
        <v>0</v>
      </c>
      <c r="J633" s="48"/>
      <c r="K633" s="50">
        <v>0</v>
      </c>
      <c r="L633" s="50">
        <v>0</v>
      </c>
      <c r="M633" s="48"/>
      <c r="N633" s="50">
        <v>0</v>
      </c>
      <c r="O633" s="48"/>
      <c r="P633" s="50">
        <v>0</v>
      </c>
      <c r="Q633" s="48"/>
      <c r="R633" s="50">
        <v>0</v>
      </c>
      <c r="S633" s="48"/>
      <c r="T633" s="50">
        <v>0</v>
      </c>
      <c r="U633" s="48"/>
      <c r="V633" s="48"/>
      <c r="W633" s="48"/>
      <c r="X633" s="48"/>
      <c r="Y633" s="48"/>
      <c r="Z633" s="48"/>
      <c r="AA633" s="48"/>
      <c r="AB633" s="48"/>
      <c r="AC633" s="48"/>
      <c r="AD633" s="50">
        <v>125822</v>
      </c>
      <c r="AE633" s="50">
        <v>0</v>
      </c>
      <c r="AF633" s="50">
        <v>0</v>
      </c>
      <c r="AG633" s="50">
        <v>5</v>
      </c>
      <c r="AH633" s="48"/>
      <c r="AI633" s="50">
        <v>0</v>
      </c>
      <c r="AJ633" s="50">
        <v>0</v>
      </c>
      <c r="AK633" s="50">
        <v>0</v>
      </c>
      <c r="AL633" s="50">
        <v>0</v>
      </c>
      <c r="AM633" s="50">
        <v>0</v>
      </c>
      <c r="AN633" s="50">
        <v>0</v>
      </c>
      <c r="AO633" s="50">
        <v>0</v>
      </c>
      <c r="AP633" s="48"/>
      <c r="AQ633" s="48"/>
      <c r="AR633" s="48"/>
      <c r="AS633" s="48"/>
      <c r="AT633" s="48"/>
      <c r="AU633" s="50">
        <v>0.14699999999999999</v>
      </c>
      <c r="AV633" s="452" t="s">
        <v>3202</v>
      </c>
      <c r="AW633" s="453"/>
      <c r="AX633" s="453"/>
      <c r="AY633" s="48"/>
      <c r="AZ633" s="48" t="s">
        <v>1825</v>
      </c>
      <c r="BA633" s="48"/>
      <c r="BB633" s="48"/>
      <c r="BC633" s="48"/>
      <c r="BD633" s="48"/>
      <c r="BE633" s="48"/>
      <c r="BF633" s="48"/>
      <c r="BG633" s="48"/>
      <c r="BH633" s="48"/>
      <c r="BI633" s="48"/>
      <c r="BJ633" s="48"/>
      <c r="BK633" s="48"/>
      <c r="BL633" s="48"/>
      <c r="BM633" s="48"/>
      <c r="BN633" s="48"/>
      <c r="BO633" s="48"/>
      <c r="BP633" s="49" t="s">
        <v>3201</v>
      </c>
    </row>
    <row r="634" spans="1:68">
      <c r="A634" s="49" t="s">
        <v>3203</v>
      </c>
      <c r="B634" s="48" t="s">
        <v>318</v>
      </c>
      <c r="C634" s="50">
        <v>200</v>
      </c>
      <c r="D634" s="48" t="s">
        <v>315</v>
      </c>
      <c r="E634" s="452" t="s">
        <v>316</v>
      </c>
      <c r="F634" s="453"/>
      <c r="G634" s="48"/>
      <c r="H634" s="50">
        <v>0</v>
      </c>
      <c r="I634" s="50">
        <v>0</v>
      </c>
      <c r="J634" s="48"/>
      <c r="K634" s="50">
        <v>0</v>
      </c>
      <c r="L634" s="50">
        <v>0</v>
      </c>
      <c r="M634" s="48"/>
      <c r="N634" s="50">
        <v>0</v>
      </c>
      <c r="O634" s="48"/>
      <c r="P634" s="50">
        <v>0</v>
      </c>
      <c r="Q634" s="48"/>
      <c r="R634" s="50">
        <v>0</v>
      </c>
      <c r="S634" s="48"/>
      <c r="T634" s="50">
        <v>0</v>
      </c>
      <c r="U634" s="48"/>
      <c r="V634" s="48"/>
      <c r="W634" s="48"/>
      <c r="X634" s="48"/>
      <c r="Y634" s="48"/>
      <c r="Z634" s="48"/>
      <c r="AA634" s="48"/>
      <c r="AB634" s="48"/>
      <c r="AC634" s="48"/>
      <c r="AD634" s="50">
        <v>145948</v>
      </c>
      <c r="AE634" s="50">
        <v>0</v>
      </c>
      <c r="AF634" s="50">
        <v>0</v>
      </c>
      <c r="AG634" s="50">
        <v>5</v>
      </c>
      <c r="AH634" s="48"/>
      <c r="AI634" s="50">
        <v>0</v>
      </c>
      <c r="AJ634" s="50">
        <v>0</v>
      </c>
      <c r="AK634" s="50">
        <v>0</v>
      </c>
      <c r="AL634" s="50">
        <v>0</v>
      </c>
      <c r="AM634" s="50">
        <v>0</v>
      </c>
      <c r="AN634" s="50">
        <v>0</v>
      </c>
      <c r="AO634" s="50">
        <v>0</v>
      </c>
      <c r="AP634" s="48"/>
      <c r="AQ634" s="48"/>
      <c r="AR634" s="48"/>
      <c r="AS634" s="48"/>
      <c r="AT634" s="48"/>
      <c r="AU634" s="50">
        <v>0.15</v>
      </c>
      <c r="AV634" s="452" t="s">
        <v>3204</v>
      </c>
      <c r="AW634" s="453"/>
      <c r="AX634" s="453"/>
      <c r="AY634" s="48"/>
      <c r="AZ634" s="48" t="s">
        <v>1825</v>
      </c>
      <c r="BA634" s="48"/>
      <c r="BB634" s="48"/>
      <c r="BC634" s="48"/>
      <c r="BD634" s="48"/>
      <c r="BE634" s="48"/>
      <c r="BF634" s="48"/>
      <c r="BG634" s="48"/>
      <c r="BH634" s="48"/>
      <c r="BI634" s="48"/>
      <c r="BJ634" s="48"/>
      <c r="BK634" s="48"/>
      <c r="BL634" s="48"/>
      <c r="BM634" s="48"/>
      <c r="BN634" s="48"/>
      <c r="BO634" s="48"/>
      <c r="BP634" s="49" t="s">
        <v>3203</v>
      </c>
    </row>
    <row r="635" spans="1:68">
      <c r="A635" s="49" t="s">
        <v>3205</v>
      </c>
      <c r="B635" s="48" t="s">
        <v>318</v>
      </c>
      <c r="C635" s="50">
        <v>200</v>
      </c>
      <c r="D635" s="48" t="s">
        <v>315</v>
      </c>
      <c r="E635" s="452" t="s">
        <v>316</v>
      </c>
      <c r="F635" s="453"/>
      <c r="G635" s="48"/>
      <c r="H635" s="50">
        <v>0</v>
      </c>
      <c r="I635" s="50">
        <v>0</v>
      </c>
      <c r="J635" s="48"/>
      <c r="K635" s="50">
        <v>0</v>
      </c>
      <c r="L635" s="50">
        <v>0</v>
      </c>
      <c r="M635" s="48"/>
      <c r="N635" s="50">
        <v>0</v>
      </c>
      <c r="O635" s="48"/>
      <c r="P635" s="50">
        <v>0</v>
      </c>
      <c r="Q635" s="48"/>
      <c r="R635" s="50">
        <v>0</v>
      </c>
      <c r="S635" s="48"/>
      <c r="T635" s="50">
        <v>0</v>
      </c>
      <c r="U635" s="48"/>
      <c r="V635" s="48"/>
      <c r="W635" s="48"/>
      <c r="X635" s="48"/>
      <c r="Y635" s="48"/>
      <c r="Z635" s="48"/>
      <c r="AA635" s="48"/>
      <c r="AB635" s="48"/>
      <c r="AC635" s="48"/>
      <c r="AD635" s="50">
        <v>36228</v>
      </c>
      <c r="AE635" s="50">
        <v>0</v>
      </c>
      <c r="AF635" s="50">
        <v>0</v>
      </c>
      <c r="AG635" s="50">
        <v>5</v>
      </c>
      <c r="AH635" s="48"/>
      <c r="AI635" s="50">
        <v>0</v>
      </c>
      <c r="AJ635" s="50">
        <v>0</v>
      </c>
      <c r="AK635" s="50">
        <v>0</v>
      </c>
      <c r="AL635" s="50">
        <v>0</v>
      </c>
      <c r="AM635" s="50">
        <v>0</v>
      </c>
      <c r="AN635" s="50">
        <v>0</v>
      </c>
      <c r="AO635" s="50">
        <v>0</v>
      </c>
      <c r="AP635" s="48"/>
      <c r="AQ635" s="48"/>
      <c r="AR635" s="48"/>
      <c r="AS635" s="48"/>
      <c r="AT635" s="48"/>
      <c r="AU635" s="50">
        <v>0.128</v>
      </c>
      <c r="AV635" s="452" t="s">
        <v>3206</v>
      </c>
      <c r="AW635" s="453"/>
      <c r="AX635" s="453"/>
      <c r="AY635" s="48"/>
      <c r="AZ635" s="48" t="s">
        <v>1825</v>
      </c>
      <c r="BA635" s="48"/>
      <c r="BB635" s="48"/>
      <c r="BC635" s="48"/>
      <c r="BD635" s="48"/>
      <c r="BE635" s="48"/>
      <c r="BF635" s="48"/>
      <c r="BG635" s="48"/>
      <c r="BH635" s="48"/>
      <c r="BI635" s="48"/>
      <c r="BJ635" s="48"/>
      <c r="BK635" s="48"/>
      <c r="BL635" s="48"/>
      <c r="BM635" s="48"/>
      <c r="BN635" s="48"/>
      <c r="BO635" s="48"/>
      <c r="BP635" s="49" t="s">
        <v>3205</v>
      </c>
    </row>
    <row r="636" spans="1:68">
      <c r="A636" s="49" t="s">
        <v>1217</v>
      </c>
      <c r="B636" s="48" t="s">
        <v>318</v>
      </c>
      <c r="C636" s="50">
        <v>200</v>
      </c>
      <c r="D636" s="48" t="s">
        <v>315</v>
      </c>
      <c r="E636" s="452" t="s">
        <v>316</v>
      </c>
      <c r="F636" s="453"/>
      <c r="G636" s="48"/>
      <c r="H636" s="50">
        <v>0</v>
      </c>
      <c r="I636" s="50">
        <v>0</v>
      </c>
      <c r="J636" s="48"/>
      <c r="K636" s="50">
        <v>0</v>
      </c>
      <c r="L636" s="50">
        <v>0</v>
      </c>
      <c r="M636" s="48"/>
      <c r="N636" s="50">
        <v>0</v>
      </c>
      <c r="O636" s="48"/>
      <c r="P636" s="50">
        <v>0</v>
      </c>
      <c r="Q636" s="48"/>
      <c r="R636" s="50">
        <v>0</v>
      </c>
      <c r="S636" s="48"/>
      <c r="T636" s="50">
        <v>0</v>
      </c>
      <c r="U636" s="48"/>
      <c r="V636" s="48"/>
      <c r="W636" s="48"/>
      <c r="X636" s="48"/>
      <c r="Y636" s="48"/>
      <c r="Z636" s="48"/>
      <c r="AA636" s="48"/>
      <c r="AB636" s="48"/>
      <c r="AC636" s="48"/>
      <c r="AD636" s="50">
        <v>184049</v>
      </c>
      <c r="AE636" s="50">
        <v>0</v>
      </c>
      <c r="AF636" s="50">
        <v>0</v>
      </c>
      <c r="AG636" s="50">
        <v>4</v>
      </c>
      <c r="AH636" s="48"/>
      <c r="AI636" s="50">
        <v>0</v>
      </c>
      <c r="AJ636" s="50">
        <v>0</v>
      </c>
      <c r="AK636" s="50">
        <v>0</v>
      </c>
      <c r="AL636" s="50">
        <v>0</v>
      </c>
      <c r="AM636" s="50">
        <v>0</v>
      </c>
      <c r="AN636" s="50">
        <v>0</v>
      </c>
      <c r="AO636" s="50">
        <v>0</v>
      </c>
      <c r="AP636" s="48"/>
      <c r="AQ636" s="48"/>
      <c r="AR636" s="48"/>
      <c r="AS636" s="48"/>
      <c r="AT636" s="48"/>
      <c r="AU636" s="50">
        <v>0.14499999999999999</v>
      </c>
      <c r="AV636" s="452" t="s">
        <v>3207</v>
      </c>
      <c r="AW636" s="453"/>
      <c r="AX636" s="453"/>
      <c r="AY636" s="48"/>
      <c r="AZ636" s="48" t="s">
        <v>1825</v>
      </c>
      <c r="BA636" s="48"/>
      <c r="BB636" s="48"/>
      <c r="BC636" s="48"/>
      <c r="BD636" s="48"/>
      <c r="BE636" s="48"/>
      <c r="BF636" s="48"/>
      <c r="BG636" s="48"/>
      <c r="BH636" s="48"/>
      <c r="BI636" s="48"/>
      <c r="BJ636" s="48"/>
      <c r="BK636" s="48"/>
      <c r="BL636" s="48"/>
      <c r="BM636" s="48"/>
      <c r="BN636" s="48"/>
      <c r="BO636" s="48"/>
      <c r="BP636" s="49" t="s">
        <v>1217</v>
      </c>
    </row>
    <row r="637" spans="1:68">
      <c r="A637" s="49" t="s">
        <v>1692</v>
      </c>
      <c r="B637" s="48" t="s">
        <v>333</v>
      </c>
      <c r="C637" s="50">
        <v>200</v>
      </c>
      <c r="D637" s="48" t="s">
        <v>315</v>
      </c>
      <c r="E637" s="452" t="s">
        <v>316</v>
      </c>
      <c r="F637" s="453"/>
      <c r="G637" s="48"/>
      <c r="H637" s="50">
        <v>0</v>
      </c>
      <c r="I637" s="50">
        <v>0</v>
      </c>
      <c r="J637" s="48"/>
      <c r="K637" s="50">
        <v>0</v>
      </c>
      <c r="L637" s="50">
        <v>0</v>
      </c>
      <c r="M637" s="48"/>
      <c r="N637" s="50">
        <v>0</v>
      </c>
      <c r="O637" s="48"/>
      <c r="P637" s="50">
        <v>0</v>
      </c>
      <c r="Q637" s="48"/>
      <c r="R637" s="50">
        <v>0</v>
      </c>
      <c r="S637" s="48"/>
      <c r="T637" s="50">
        <v>0</v>
      </c>
      <c r="U637" s="48"/>
      <c r="V637" s="48"/>
      <c r="W637" s="48"/>
      <c r="X637" s="48"/>
      <c r="Y637" s="48"/>
      <c r="Z637" s="48"/>
      <c r="AA637" s="48"/>
      <c r="AB637" s="48"/>
      <c r="AC637" s="48"/>
      <c r="AD637" s="50">
        <v>11344</v>
      </c>
      <c r="AE637" s="50">
        <v>0</v>
      </c>
      <c r="AF637" s="50">
        <v>0</v>
      </c>
      <c r="AG637" s="50">
        <v>5</v>
      </c>
      <c r="AH637" s="48"/>
      <c r="AI637" s="50">
        <v>0</v>
      </c>
      <c r="AJ637" s="50">
        <v>0</v>
      </c>
      <c r="AK637" s="50">
        <v>0</v>
      </c>
      <c r="AL637" s="50">
        <v>0</v>
      </c>
      <c r="AM637" s="50">
        <v>0</v>
      </c>
      <c r="AN637" s="50">
        <v>0</v>
      </c>
      <c r="AO637" s="50">
        <v>0</v>
      </c>
      <c r="AP637" s="48"/>
      <c r="AQ637" s="48"/>
      <c r="AR637" s="48"/>
      <c r="AS637" s="48"/>
      <c r="AT637" s="48"/>
      <c r="AU637" s="50">
        <v>0.16400000000000001</v>
      </c>
      <c r="AV637" s="452" t="s">
        <v>3208</v>
      </c>
      <c r="AW637" s="453"/>
      <c r="AX637" s="453"/>
      <c r="AY637" s="48"/>
      <c r="AZ637" s="48" t="s">
        <v>1825</v>
      </c>
      <c r="BA637" s="48"/>
      <c r="BB637" s="48"/>
      <c r="BC637" s="48"/>
      <c r="BD637" s="48"/>
      <c r="BE637" s="48"/>
      <c r="BF637" s="48"/>
      <c r="BG637" s="48"/>
      <c r="BH637" s="48"/>
      <c r="BI637" s="48"/>
      <c r="BJ637" s="48"/>
      <c r="BK637" s="48"/>
      <c r="BL637" s="48"/>
      <c r="BM637" s="48"/>
      <c r="BN637" s="48"/>
      <c r="BO637" s="48"/>
      <c r="BP637" s="49" t="s">
        <v>1692</v>
      </c>
    </row>
    <row r="638" spans="1:68">
      <c r="A638" s="49" t="s">
        <v>637</v>
      </c>
      <c r="B638" s="48" t="s">
        <v>318</v>
      </c>
      <c r="C638" s="50">
        <v>200</v>
      </c>
      <c r="D638" s="48" t="s">
        <v>315</v>
      </c>
      <c r="E638" s="452" t="s">
        <v>316</v>
      </c>
      <c r="F638" s="453"/>
      <c r="G638" s="48"/>
      <c r="H638" s="50">
        <v>0</v>
      </c>
      <c r="I638" s="50">
        <v>0</v>
      </c>
      <c r="J638" s="48"/>
      <c r="K638" s="50">
        <v>0</v>
      </c>
      <c r="L638" s="50">
        <v>0</v>
      </c>
      <c r="M638" s="48"/>
      <c r="N638" s="50">
        <v>0</v>
      </c>
      <c r="O638" s="48"/>
      <c r="P638" s="50">
        <v>0</v>
      </c>
      <c r="Q638" s="48"/>
      <c r="R638" s="50">
        <v>0</v>
      </c>
      <c r="S638" s="48"/>
      <c r="T638" s="50">
        <v>0</v>
      </c>
      <c r="U638" s="48"/>
      <c r="V638" s="48"/>
      <c r="W638" s="48"/>
      <c r="X638" s="48"/>
      <c r="Y638" s="48"/>
      <c r="Z638" s="48"/>
      <c r="AA638" s="48"/>
      <c r="AB638" s="48"/>
      <c r="AC638" s="48"/>
      <c r="AD638" s="50">
        <v>126424</v>
      </c>
      <c r="AE638" s="50">
        <v>0</v>
      </c>
      <c r="AF638" s="50">
        <v>0</v>
      </c>
      <c r="AG638" s="50">
        <v>2</v>
      </c>
      <c r="AH638" s="48"/>
      <c r="AI638" s="50">
        <v>0</v>
      </c>
      <c r="AJ638" s="50">
        <v>0</v>
      </c>
      <c r="AK638" s="50">
        <v>0</v>
      </c>
      <c r="AL638" s="50">
        <v>0</v>
      </c>
      <c r="AM638" s="50">
        <v>0</v>
      </c>
      <c r="AN638" s="50">
        <v>0</v>
      </c>
      <c r="AO638" s="50">
        <v>0</v>
      </c>
      <c r="AP638" s="48"/>
      <c r="AQ638" s="48"/>
      <c r="AR638" s="48"/>
      <c r="AS638" s="48"/>
      <c r="AT638" s="48"/>
      <c r="AU638" s="50">
        <v>0.14699999999999999</v>
      </c>
      <c r="AV638" s="452" t="s">
        <v>3209</v>
      </c>
      <c r="AW638" s="453"/>
      <c r="AX638" s="453"/>
      <c r="AY638" s="48"/>
      <c r="AZ638" s="48" t="s">
        <v>1825</v>
      </c>
      <c r="BA638" s="48"/>
      <c r="BB638" s="48"/>
      <c r="BC638" s="48"/>
      <c r="BD638" s="48"/>
      <c r="BE638" s="48"/>
      <c r="BF638" s="48"/>
      <c r="BG638" s="48"/>
      <c r="BH638" s="48"/>
      <c r="BI638" s="48"/>
      <c r="BJ638" s="48"/>
      <c r="BK638" s="48"/>
      <c r="BL638" s="48"/>
      <c r="BM638" s="48"/>
      <c r="BN638" s="48"/>
      <c r="BO638" s="48"/>
      <c r="BP638" s="49" t="s">
        <v>637</v>
      </c>
    </row>
    <row r="639" spans="1:68">
      <c r="A639" s="49" t="s">
        <v>3210</v>
      </c>
      <c r="B639" s="48" t="s">
        <v>333</v>
      </c>
      <c r="C639" s="50">
        <v>200</v>
      </c>
      <c r="D639" s="48" t="s">
        <v>315</v>
      </c>
      <c r="E639" s="452" t="s">
        <v>316</v>
      </c>
      <c r="F639" s="453"/>
      <c r="G639" s="48"/>
      <c r="H639" s="50">
        <v>0</v>
      </c>
      <c r="I639" s="50">
        <v>0</v>
      </c>
      <c r="J639" s="48"/>
      <c r="K639" s="50">
        <v>0</v>
      </c>
      <c r="L639" s="50">
        <v>0</v>
      </c>
      <c r="M639" s="48"/>
      <c r="N639" s="50">
        <v>0</v>
      </c>
      <c r="O639" s="48"/>
      <c r="P639" s="50">
        <v>0</v>
      </c>
      <c r="Q639" s="48"/>
      <c r="R639" s="50">
        <v>0</v>
      </c>
      <c r="S639" s="48"/>
      <c r="T639" s="50">
        <v>0</v>
      </c>
      <c r="U639" s="48"/>
      <c r="V639" s="48"/>
      <c r="W639" s="48"/>
      <c r="X639" s="48"/>
      <c r="Y639" s="48"/>
      <c r="Z639" s="48"/>
      <c r="AA639" s="48"/>
      <c r="AB639" s="48"/>
      <c r="AC639" s="48"/>
      <c r="AD639" s="50">
        <v>181966</v>
      </c>
      <c r="AE639" s="50">
        <v>0</v>
      </c>
      <c r="AF639" s="50">
        <v>0</v>
      </c>
      <c r="AG639" s="50">
        <v>5</v>
      </c>
      <c r="AH639" s="48"/>
      <c r="AI639" s="50">
        <v>0</v>
      </c>
      <c r="AJ639" s="50">
        <v>0</v>
      </c>
      <c r="AK639" s="50">
        <v>0</v>
      </c>
      <c r="AL639" s="50">
        <v>0</v>
      </c>
      <c r="AM639" s="50">
        <v>0</v>
      </c>
      <c r="AN639" s="50">
        <v>0</v>
      </c>
      <c r="AO639" s="50">
        <v>0</v>
      </c>
      <c r="AP639" s="48"/>
      <c r="AQ639" s="48"/>
      <c r="AR639" s="48"/>
      <c r="AS639" s="48"/>
      <c r="AT639" s="48"/>
      <c r="AU639" s="50">
        <v>3.6999999999999998E-2</v>
      </c>
      <c r="AV639" s="452" t="s">
        <v>3211</v>
      </c>
      <c r="AW639" s="453"/>
      <c r="AX639" s="453"/>
      <c r="AY639" s="48"/>
      <c r="AZ639" s="48" t="s">
        <v>1825</v>
      </c>
      <c r="BA639" s="48"/>
      <c r="BB639" s="48"/>
      <c r="BC639" s="48"/>
      <c r="BD639" s="48"/>
      <c r="BE639" s="48"/>
      <c r="BF639" s="48"/>
      <c r="BG639" s="48"/>
      <c r="BH639" s="48"/>
      <c r="BI639" s="48"/>
      <c r="BJ639" s="48"/>
      <c r="BK639" s="48"/>
      <c r="BL639" s="48"/>
      <c r="BM639" s="48"/>
      <c r="BN639" s="48"/>
      <c r="BO639" s="48"/>
      <c r="BP639" s="49" t="s">
        <v>3210</v>
      </c>
    </row>
    <row r="640" spans="1:68">
      <c r="A640" s="49" t="s">
        <v>3212</v>
      </c>
      <c r="B640" s="48" t="s">
        <v>333</v>
      </c>
      <c r="C640" s="50">
        <v>200</v>
      </c>
      <c r="D640" s="48" t="s">
        <v>315</v>
      </c>
      <c r="E640" s="452" t="s">
        <v>316</v>
      </c>
      <c r="F640" s="453"/>
      <c r="G640" s="48"/>
      <c r="H640" s="50">
        <v>0</v>
      </c>
      <c r="I640" s="50">
        <v>0</v>
      </c>
      <c r="J640" s="48"/>
      <c r="K640" s="50">
        <v>0</v>
      </c>
      <c r="L640" s="50">
        <v>0</v>
      </c>
      <c r="M640" s="48"/>
      <c r="N640" s="50">
        <v>0</v>
      </c>
      <c r="O640" s="48"/>
      <c r="P640" s="50">
        <v>0</v>
      </c>
      <c r="Q640" s="48"/>
      <c r="R640" s="50">
        <v>0</v>
      </c>
      <c r="S640" s="48"/>
      <c r="T640" s="50">
        <v>0</v>
      </c>
      <c r="U640" s="48"/>
      <c r="V640" s="48"/>
      <c r="W640" s="48"/>
      <c r="X640" s="48"/>
      <c r="Y640" s="48"/>
      <c r="Z640" s="48"/>
      <c r="AA640" s="48"/>
      <c r="AB640" s="48"/>
      <c r="AC640" s="48"/>
      <c r="AD640" s="50">
        <v>131365</v>
      </c>
      <c r="AE640" s="50">
        <v>0</v>
      </c>
      <c r="AF640" s="50">
        <v>0</v>
      </c>
      <c r="AG640" s="50">
        <v>5</v>
      </c>
      <c r="AH640" s="48"/>
      <c r="AI640" s="50">
        <v>0</v>
      </c>
      <c r="AJ640" s="50">
        <v>0</v>
      </c>
      <c r="AK640" s="50">
        <v>0</v>
      </c>
      <c r="AL640" s="50">
        <v>0</v>
      </c>
      <c r="AM640" s="50">
        <v>0</v>
      </c>
      <c r="AN640" s="50">
        <v>0</v>
      </c>
      <c r="AO640" s="50">
        <v>0</v>
      </c>
      <c r="AP640" s="48"/>
      <c r="AQ640" s="48"/>
      <c r="AR640" s="48"/>
      <c r="AS640" s="48"/>
      <c r="AT640" s="48"/>
      <c r="AU640" s="50">
        <v>0.13800000000000001</v>
      </c>
      <c r="AV640" s="452" t="s">
        <v>3213</v>
      </c>
      <c r="AW640" s="453"/>
      <c r="AX640" s="453"/>
      <c r="AY640" s="48"/>
      <c r="AZ640" s="48" t="s">
        <v>1825</v>
      </c>
      <c r="BA640" s="48"/>
      <c r="BB640" s="48"/>
      <c r="BC640" s="48"/>
      <c r="BD640" s="48"/>
      <c r="BE640" s="48"/>
      <c r="BF640" s="48"/>
      <c r="BG640" s="48"/>
      <c r="BH640" s="48"/>
      <c r="BI640" s="48"/>
      <c r="BJ640" s="48"/>
      <c r="BK640" s="48"/>
      <c r="BL640" s="48"/>
      <c r="BM640" s="48"/>
      <c r="BN640" s="48"/>
      <c r="BO640" s="48"/>
      <c r="BP640" s="49" t="s">
        <v>3212</v>
      </c>
    </row>
    <row r="641" spans="1:68">
      <c r="A641" s="49" t="s">
        <v>3214</v>
      </c>
      <c r="B641" s="48" t="s">
        <v>333</v>
      </c>
      <c r="C641" s="50">
        <v>200</v>
      </c>
      <c r="D641" s="48" t="s">
        <v>315</v>
      </c>
      <c r="E641" s="452" t="s">
        <v>316</v>
      </c>
      <c r="F641" s="453"/>
      <c r="G641" s="48"/>
      <c r="H641" s="50">
        <v>0</v>
      </c>
      <c r="I641" s="50">
        <v>0</v>
      </c>
      <c r="J641" s="48"/>
      <c r="K641" s="50">
        <v>0</v>
      </c>
      <c r="L641" s="50">
        <v>0</v>
      </c>
      <c r="M641" s="48"/>
      <c r="N641" s="50">
        <v>0</v>
      </c>
      <c r="O641" s="48"/>
      <c r="P641" s="50">
        <v>0</v>
      </c>
      <c r="Q641" s="48"/>
      <c r="R641" s="50">
        <v>0</v>
      </c>
      <c r="S641" s="48"/>
      <c r="T641" s="50">
        <v>0</v>
      </c>
      <c r="U641" s="48"/>
      <c r="V641" s="48"/>
      <c r="W641" s="48"/>
      <c r="X641" s="48"/>
      <c r="Y641" s="48"/>
      <c r="Z641" s="48"/>
      <c r="AA641" s="48"/>
      <c r="AB641" s="48"/>
      <c r="AC641" s="48"/>
      <c r="AD641" s="50">
        <v>108262</v>
      </c>
      <c r="AE641" s="50">
        <v>0</v>
      </c>
      <c r="AF641" s="50">
        <v>0</v>
      </c>
      <c r="AG641" s="50">
        <v>5</v>
      </c>
      <c r="AH641" s="48"/>
      <c r="AI641" s="50">
        <v>0</v>
      </c>
      <c r="AJ641" s="50">
        <v>0</v>
      </c>
      <c r="AK641" s="50">
        <v>0</v>
      </c>
      <c r="AL641" s="50">
        <v>0</v>
      </c>
      <c r="AM641" s="50">
        <v>0</v>
      </c>
      <c r="AN641" s="50">
        <v>0</v>
      </c>
      <c r="AO641" s="50">
        <v>0</v>
      </c>
      <c r="AP641" s="48"/>
      <c r="AQ641" s="48"/>
      <c r="AR641" s="48"/>
      <c r="AS641" s="48"/>
      <c r="AT641" s="48"/>
      <c r="AU641" s="50">
        <v>0.17599999999999999</v>
      </c>
      <c r="AV641" s="452" t="s">
        <v>3215</v>
      </c>
      <c r="AW641" s="453"/>
      <c r="AX641" s="453"/>
      <c r="AY641" s="48"/>
      <c r="AZ641" s="48" t="s">
        <v>1825</v>
      </c>
      <c r="BA641" s="48"/>
      <c r="BB641" s="48"/>
      <c r="BC641" s="48"/>
      <c r="BD641" s="48"/>
      <c r="BE641" s="48"/>
      <c r="BF641" s="48"/>
      <c r="BG641" s="48"/>
      <c r="BH641" s="48"/>
      <c r="BI641" s="48"/>
      <c r="BJ641" s="48"/>
      <c r="BK641" s="48"/>
      <c r="BL641" s="48"/>
      <c r="BM641" s="48"/>
      <c r="BN641" s="48"/>
      <c r="BO641" s="48"/>
      <c r="BP641" s="49" t="s">
        <v>3214</v>
      </c>
    </row>
    <row r="642" spans="1:68">
      <c r="A642" s="49" t="s">
        <v>3216</v>
      </c>
      <c r="B642" s="48" t="s">
        <v>318</v>
      </c>
      <c r="C642" s="50">
        <v>200</v>
      </c>
      <c r="D642" s="48" t="s">
        <v>315</v>
      </c>
      <c r="E642" s="452" t="s">
        <v>316</v>
      </c>
      <c r="F642" s="453"/>
      <c r="G642" s="48"/>
      <c r="H642" s="50">
        <v>0</v>
      </c>
      <c r="I642" s="50">
        <v>0</v>
      </c>
      <c r="J642" s="48"/>
      <c r="K642" s="50">
        <v>0</v>
      </c>
      <c r="L642" s="50">
        <v>0</v>
      </c>
      <c r="M642" s="48"/>
      <c r="N642" s="50">
        <v>0</v>
      </c>
      <c r="O642" s="48"/>
      <c r="P642" s="50">
        <v>0</v>
      </c>
      <c r="Q642" s="48"/>
      <c r="R642" s="50">
        <v>0</v>
      </c>
      <c r="S642" s="48"/>
      <c r="T642" s="50">
        <v>0</v>
      </c>
      <c r="U642" s="48"/>
      <c r="V642" s="48"/>
      <c r="W642" s="48"/>
      <c r="X642" s="48"/>
      <c r="Y642" s="48"/>
      <c r="Z642" s="48"/>
      <c r="AA642" s="48"/>
      <c r="AB642" s="48"/>
      <c r="AC642" s="48"/>
      <c r="AD642" s="50">
        <v>101314</v>
      </c>
      <c r="AE642" s="50">
        <v>0</v>
      </c>
      <c r="AF642" s="50">
        <v>0</v>
      </c>
      <c r="AG642" s="50">
        <v>5</v>
      </c>
      <c r="AH642" s="48"/>
      <c r="AI642" s="50">
        <v>0</v>
      </c>
      <c r="AJ642" s="50">
        <v>0</v>
      </c>
      <c r="AK642" s="50">
        <v>0</v>
      </c>
      <c r="AL642" s="50">
        <v>0</v>
      </c>
      <c r="AM642" s="50">
        <v>0</v>
      </c>
      <c r="AN642" s="50">
        <v>0</v>
      </c>
      <c r="AO642" s="50">
        <v>0</v>
      </c>
      <c r="AP642" s="48"/>
      <c r="AQ642" s="48"/>
      <c r="AR642" s="48"/>
      <c r="AS642" s="48"/>
      <c r="AT642" s="48"/>
      <c r="AU642" s="50">
        <v>0.13800000000000001</v>
      </c>
      <c r="AV642" s="452" t="s">
        <v>3217</v>
      </c>
      <c r="AW642" s="453"/>
      <c r="AX642" s="453"/>
      <c r="AY642" s="48"/>
      <c r="AZ642" s="48" t="s">
        <v>1825</v>
      </c>
      <c r="BA642" s="48"/>
      <c r="BB642" s="48"/>
      <c r="BC642" s="48"/>
      <c r="BD642" s="48"/>
      <c r="BE642" s="48"/>
      <c r="BF642" s="48"/>
      <c r="BG642" s="48"/>
      <c r="BH642" s="48"/>
      <c r="BI642" s="48"/>
      <c r="BJ642" s="48"/>
      <c r="BK642" s="48"/>
      <c r="BL642" s="48"/>
      <c r="BM642" s="48"/>
      <c r="BN642" s="48"/>
      <c r="BO642" s="48"/>
      <c r="BP642" s="49" t="s">
        <v>3216</v>
      </c>
    </row>
    <row r="643" spans="1:68">
      <c r="A643" s="49" t="s">
        <v>3218</v>
      </c>
      <c r="B643" s="48" t="s">
        <v>318</v>
      </c>
      <c r="C643" s="50">
        <v>200</v>
      </c>
      <c r="D643" s="48" t="s">
        <v>315</v>
      </c>
      <c r="E643" s="452" t="s">
        <v>316</v>
      </c>
      <c r="F643" s="453"/>
      <c r="G643" s="48"/>
      <c r="H643" s="50">
        <v>0</v>
      </c>
      <c r="I643" s="50">
        <v>0</v>
      </c>
      <c r="J643" s="48"/>
      <c r="K643" s="50">
        <v>0</v>
      </c>
      <c r="L643" s="50">
        <v>0</v>
      </c>
      <c r="M643" s="48"/>
      <c r="N643" s="50">
        <v>0</v>
      </c>
      <c r="O643" s="48"/>
      <c r="P643" s="50">
        <v>0</v>
      </c>
      <c r="Q643" s="48"/>
      <c r="R643" s="50">
        <v>0</v>
      </c>
      <c r="S643" s="48"/>
      <c r="T643" s="50">
        <v>0</v>
      </c>
      <c r="U643" s="48"/>
      <c r="V643" s="48"/>
      <c r="W643" s="48"/>
      <c r="X643" s="48"/>
      <c r="Y643" s="48"/>
      <c r="Z643" s="48"/>
      <c r="AA643" s="48"/>
      <c r="AB643" s="48"/>
      <c r="AC643" s="48"/>
      <c r="AD643" s="50">
        <v>31137</v>
      </c>
      <c r="AE643" s="50">
        <v>0</v>
      </c>
      <c r="AF643" s="50">
        <v>0</v>
      </c>
      <c r="AG643" s="50">
        <v>5</v>
      </c>
      <c r="AH643" s="48"/>
      <c r="AI643" s="50">
        <v>0</v>
      </c>
      <c r="AJ643" s="50">
        <v>0</v>
      </c>
      <c r="AK643" s="50">
        <v>0</v>
      </c>
      <c r="AL643" s="50">
        <v>0</v>
      </c>
      <c r="AM643" s="50">
        <v>0</v>
      </c>
      <c r="AN643" s="50">
        <v>0</v>
      </c>
      <c r="AO643" s="50">
        <v>0</v>
      </c>
      <c r="AP643" s="48"/>
      <c r="AQ643" s="48"/>
      <c r="AR643" s="48"/>
      <c r="AS643" s="48"/>
      <c r="AT643" s="48"/>
      <c r="AU643" s="50">
        <v>1.181</v>
      </c>
      <c r="AV643" s="452" t="s">
        <v>3219</v>
      </c>
      <c r="AW643" s="453"/>
      <c r="AX643" s="453"/>
      <c r="AY643" s="48"/>
      <c r="AZ643" s="48" t="s">
        <v>1825</v>
      </c>
      <c r="BA643" s="48"/>
      <c r="BB643" s="48"/>
      <c r="BC643" s="48"/>
      <c r="BD643" s="48"/>
      <c r="BE643" s="48"/>
      <c r="BF643" s="48"/>
      <c r="BG643" s="48"/>
      <c r="BH643" s="48"/>
      <c r="BI643" s="48"/>
      <c r="BJ643" s="48"/>
      <c r="BK643" s="48"/>
      <c r="BL643" s="48"/>
      <c r="BM643" s="48"/>
      <c r="BN643" s="48"/>
      <c r="BO643" s="48"/>
      <c r="BP643" s="49" t="s">
        <v>3218</v>
      </c>
    </row>
    <row r="644" spans="1:68">
      <c r="A644" s="49" t="s">
        <v>3220</v>
      </c>
      <c r="B644" s="48" t="s">
        <v>318</v>
      </c>
      <c r="C644" s="50">
        <v>200</v>
      </c>
      <c r="D644" s="48" t="s">
        <v>315</v>
      </c>
      <c r="E644" s="452" t="s">
        <v>316</v>
      </c>
      <c r="F644" s="453"/>
      <c r="G644" s="48"/>
      <c r="H644" s="50">
        <v>0</v>
      </c>
      <c r="I644" s="50">
        <v>0</v>
      </c>
      <c r="J644" s="48"/>
      <c r="K644" s="50">
        <v>0</v>
      </c>
      <c r="L644" s="50">
        <v>0</v>
      </c>
      <c r="M644" s="48"/>
      <c r="N644" s="50">
        <v>0</v>
      </c>
      <c r="O644" s="48"/>
      <c r="P644" s="50">
        <v>0</v>
      </c>
      <c r="Q644" s="48"/>
      <c r="R644" s="50">
        <v>0</v>
      </c>
      <c r="S644" s="48"/>
      <c r="T644" s="50">
        <v>0</v>
      </c>
      <c r="U644" s="48"/>
      <c r="V644" s="48"/>
      <c r="W644" s="48"/>
      <c r="X644" s="48"/>
      <c r="Y644" s="48"/>
      <c r="Z644" s="48"/>
      <c r="AA644" s="48"/>
      <c r="AB644" s="48"/>
      <c r="AC644" s="48"/>
      <c r="AD644" s="50">
        <v>159193</v>
      </c>
      <c r="AE644" s="50">
        <v>0</v>
      </c>
      <c r="AF644" s="50">
        <v>0</v>
      </c>
      <c r="AG644" s="50">
        <v>4</v>
      </c>
      <c r="AH644" s="48"/>
      <c r="AI644" s="50">
        <v>0</v>
      </c>
      <c r="AJ644" s="50">
        <v>0</v>
      </c>
      <c r="AK644" s="50">
        <v>0</v>
      </c>
      <c r="AL644" s="50">
        <v>0</v>
      </c>
      <c r="AM644" s="50">
        <v>0</v>
      </c>
      <c r="AN644" s="50">
        <v>0</v>
      </c>
      <c r="AO644" s="50">
        <v>0</v>
      </c>
      <c r="AP644" s="48"/>
      <c r="AQ644" s="48"/>
      <c r="AR644" s="48"/>
      <c r="AS644" s="48"/>
      <c r="AT644" s="48"/>
      <c r="AU644" s="50">
        <v>4.2000000000000003E-2</v>
      </c>
      <c r="AV644" s="452" t="s">
        <v>3221</v>
      </c>
      <c r="AW644" s="453"/>
      <c r="AX644" s="453"/>
      <c r="AY644" s="48"/>
      <c r="AZ644" s="48" t="s">
        <v>1825</v>
      </c>
      <c r="BA644" s="48"/>
      <c r="BB644" s="48"/>
      <c r="BC644" s="48"/>
      <c r="BD644" s="48"/>
      <c r="BE644" s="48"/>
      <c r="BF644" s="48"/>
      <c r="BG644" s="48"/>
      <c r="BH644" s="48"/>
      <c r="BI644" s="48"/>
      <c r="BJ644" s="48"/>
      <c r="BK644" s="48"/>
      <c r="BL644" s="48"/>
      <c r="BM644" s="48"/>
      <c r="BN644" s="48"/>
      <c r="BO644" s="48"/>
      <c r="BP644" s="49" t="s">
        <v>3220</v>
      </c>
    </row>
    <row r="645" spans="1:68">
      <c r="A645" s="49" t="s">
        <v>3222</v>
      </c>
      <c r="B645" s="48" t="s">
        <v>318</v>
      </c>
      <c r="C645" s="50">
        <v>200</v>
      </c>
      <c r="D645" s="48" t="s">
        <v>315</v>
      </c>
      <c r="E645" s="452" t="s">
        <v>316</v>
      </c>
      <c r="F645" s="453"/>
      <c r="G645" s="48"/>
      <c r="H645" s="50">
        <v>0</v>
      </c>
      <c r="I645" s="50">
        <v>0</v>
      </c>
      <c r="J645" s="48"/>
      <c r="K645" s="50">
        <v>0</v>
      </c>
      <c r="L645" s="50">
        <v>0</v>
      </c>
      <c r="M645" s="48"/>
      <c r="N645" s="50">
        <v>0</v>
      </c>
      <c r="O645" s="48"/>
      <c r="P645" s="50">
        <v>0</v>
      </c>
      <c r="Q645" s="48"/>
      <c r="R645" s="50">
        <v>0</v>
      </c>
      <c r="S645" s="48"/>
      <c r="T645" s="50">
        <v>0</v>
      </c>
      <c r="U645" s="48"/>
      <c r="V645" s="48"/>
      <c r="W645" s="48"/>
      <c r="X645" s="48"/>
      <c r="Y645" s="48"/>
      <c r="Z645" s="48"/>
      <c r="AA645" s="48"/>
      <c r="AB645" s="48"/>
      <c r="AC645" s="48"/>
      <c r="AD645" s="50">
        <v>102089</v>
      </c>
      <c r="AE645" s="50">
        <v>0</v>
      </c>
      <c r="AF645" s="50">
        <v>0</v>
      </c>
      <c r="AG645" s="50">
        <v>5</v>
      </c>
      <c r="AH645" s="48"/>
      <c r="AI645" s="50">
        <v>0</v>
      </c>
      <c r="AJ645" s="50">
        <v>0</v>
      </c>
      <c r="AK645" s="50">
        <v>0</v>
      </c>
      <c r="AL645" s="50">
        <v>0</v>
      </c>
      <c r="AM645" s="50">
        <v>0</v>
      </c>
      <c r="AN645" s="50">
        <v>0</v>
      </c>
      <c r="AO645" s="50">
        <v>0</v>
      </c>
      <c r="AP645" s="48"/>
      <c r="AQ645" s="48"/>
      <c r="AR645" s="48"/>
      <c r="AS645" s="48"/>
      <c r="AT645" s="48"/>
      <c r="AU645" s="50">
        <v>0.126</v>
      </c>
      <c r="AV645" s="452" t="s">
        <v>3223</v>
      </c>
      <c r="AW645" s="453"/>
      <c r="AX645" s="453"/>
      <c r="AY645" s="48"/>
      <c r="AZ645" s="48" t="s">
        <v>1825</v>
      </c>
      <c r="BA645" s="48"/>
      <c r="BB645" s="48"/>
      <c r="BC645" s="48"/>
      <c r="BD645" s="48"/>
      <c r="BE645" s="48"/>
      <c r="BF645" s="48"/>
      <c r="BG645" s="48"/>
      <c r="BH645" s="48"/>
      <c r="BI645" s="48"/>
      <c r="BJ645" s="48"/>
      <c r="BK645" s="48"/>
      <c r="BL645" s="48"/>
      <c r="BM645" s="48"/>
      <c r="BN645" s="48"/>
      <c r="BO645" s="48"/>
      <c r="BP645" s="49" t="s">
        <v>3222</v>
      </c>
    </row>
    <row r="646" spans="1:68">
      <c r="A646" s="49" t="s">
        <v>3224</v>
      </c>
      <c r="B646" s="48" t="s">
        <v>318</v>
      </c>
      <c r="C646" s="50">
        <v>200</v>
      </c>
      <c r="D646" s="48" t="s">
        <v>315</v>
      </c>
      <c r="E646" s="452" t="s">
        <v>316</v>
      </c>
      <c r="F646" s="453"/>
      <c r="G646" s="48"/>
      <c r="H646" s="50">
        <v>0</v>
      </c>
      <c r="I646" s="50">
        <v>0</v>
      </c>
      <c r="J646" s="48"/>
      <c r="K646" s="50">
        <v>0</v>
      </c>
      <c r="L646" s="50">
        <v>0</v>
      </c>
      <c r="M646" s="48"/>
      <c r="N646" s="50">
        <v>0</v>
      </c>
      <c r="O646" s="48"/>
      <c r="P646" s="50">
        <v>0</v>
      </c>
      <c r="Q646" s="48"/>
      <c r="R646" s="50">
        <v>0</v>
      </c>
      <c r="S646" s="48"/>
      <c r="T646" s="50">
        <v>0</v>
      </c>
      <c r="U646" s="48"/>
      <c r="V646" s="48"/>
      <c r="W646" s="48"/>
      <c r="X646" s="48"/>
      <c r="Y646" s="48"/>
      <c r="Z646" s="48"/>
      <c r="AA646" s="48"/>
      <c r="AB646" s="48"/>
      <c r="AC646" s="48"/>
      <c r="AD646" s="50">
        <v>30634</v>
      </c>
      <c r="AE646" s="50">
        <v>0</v>
      </c>
      <c r="AF646" s="50">
        <v>0</v>
      </c>
      <c r="AG646" s="50">
        <v>5</v>
      </c>
      <c r="AH646" s="48"/>
      <c r="AI646" s="50">
        <v>0</v>
      </c>
      <c r="AJ646" s="50">
        <v>0</v>
      </c>
      <c r="AK646" s="50">
        <v>0</v>
      </c>
      <c r="AL646" s="50">
        <v>0</v>
      </c>
      <c r="AM646" s="50">
        <v>0</v>
      </c>
      <c r="AN646" s="50">
        <v>0</v>
      </c>
      <c r="AO646" s="50">
        <v>0</v>
      </c>
      <c r="AP646" s="48"/>
      <c r="AQ646" s="48"/>
      <c r="AR646" s="48"/>
      <c r="AS646" s="48"/>
      <c r="AT646" s="48"/>
      <c r="AU646" s="50">
        <v>0.128</v>
      </c>
      <c r="AV646" s="452" t="s">
        <v>3225</v>
      </c>
      <c r="AW646" s="453"/>
      <c r="AX646" s="453"/>
      <c r="AY646" s="48"/>
      <c r="AZ646" s="48" t="s">
        <v>1825</v>
      </c>
      <c r="BA646" s="48"/>
      <c r="BB646" s="48"/>
      <c r="BC646" s="48"/>
      <c r="BD646" s="48"/>
      <c r="BE646" s="48"/>
      <c r="BF646" s="48"/>
      <c r="BG646" s="48"/>
      <c r="BH646" s="48"/>
      <c r="BI646" s="48"/>
      <c r="BJ646" s="48"/>
      <c r="BK646" s="48"/>
      <c r="BL646" s="48"/>
      <c r="BM646" s="48"/>
      <c r="BN646" s="48"/>
      <c r="BO646" s="48"/>
      <c r="BP646" s="49" t="s">
        <v>3224</v>
      </c>
    </row>
    <row r="647" spans="1:68">
      <c r="A647" s="49" t="s">
        <v>3226</v>
      </c>
      <c r="B647" s="48" t="s">
        <v>318</v>
      </c>
      <c r="C647" s="50">
        <v>200</v>
      </c>
      <c r="D647" s="48" t="s">
        <v>315</v>
      </c>
      <c r="E647" s="452" t="s">
        <v>316</v>
      </c>
      <c r="F647" s="453"/>
      <c r="G647" s="48"/>
      <c r="H647" s="50">
        <v>0</v>
      </c>
      <c r="I647" s="50">
        <v>0</v>
      </c>
      <c r="J647" s="48"/>
      <c r="K647" s="50">
        <v>0</v>
      </c>
      <c r="L647" s="50">
        <v>0</v>
      </c>
      <c r="M647" s="48"/>
      <c r="N647" s="50">
        <v>0</v>
      </c>
      <c r="O647" s="48"/>
      <c r="P647" s="50">
        <v>0</v>
      </c>
      <c r="Q647" s="48"/>
      <c r="R647" s="50">
        <v>0</v>
      </c>
      <c r="S647" s="48"/>
      <c r="T647" s="50">
        <v>0</v>
      </c>
      <c r="U647" s="48"/>
      <c r="V647" s="48"/>
      <c r="W647" s="48"/>
      <c r="X647" s="48"/>
      <c r="Y647" s="48"/>
      <c r="Z647" s="48"/>
      <c r="AA647" s="48"/>
      <c r="AB647" s="48"/>
      <c r="AC647" s="48"/>
      <c r="AD647" s="50">
        <v>158988</v>
      </c>
      <c r="AE647" s="50">
        <v>0</v>
      </c>
      <c r="AF647" s="50">
        <v>0</v>
      </c>
      <c r="AG647" s="50">
        <v>4</v>
      </c>
      <c r="AH647" s="48"/>
      <c r="AI647" s="50">
        <v>0</v>
      </c>
      <c r="AJ647" s="50">
        <v>0</v>
      </c>
      <c r="AK647" s="50">
        <v>0</v>
      </c>
      <c r="AL647" s="50">
        <v>0</v>
      </c>
      <c r="AM647" s="50">
        <v>0</v>
      </c>
      <c r="AN647" s="50">
        <v>0</v>
      </c>
      <c r="AO647" s="50">
        <v>0</v>
      </c>
      <c r="AP647" s="48"/>
      <c r="AQ647" s="48"/>
      <c r="AR647" s="48"/>
      <c r="AS647" s="48"/>
      <c r="AT647" s="48"/>
      <c r="AU647" s="50">
        <v>0.13300000000000001</v>
      </c>
      <c r="AV647" s="452" t="s">
        <v>3227</v>
      </c>
      <c r="AW647" s="453"/>
      <c r="AX647" s="453"/>
      <c r="AY647" s="48"/>
      <c r="AZ647" s="48" t="s">
        <v>1825</v>
      </c>
      <c r="BA647" s="48"/>
      <c r="BB647" s="48"/>
      <c r="BC647" s="48"/>
      <c r="BD647" s="48"/>
      <c r="BE647" s="48"/>
      <c r="BF647" s="48"/>
      <c r="BG647" s="48"/>
      <c r="BH647" s="48"/>
      <c r="BI647" s="48"/>
      <c r="BJ647" s="48"/>
      <c r="BK647" s="48"/>
      <c r="BL647" s="48"/>
      <c r="BM647" s="48"/>
      <c r="BN647" s="48"/>
      <c r="BO647" s="48"/>
      <c r="BP647" s="49" t="s">
        <v>3226</v>
      </c>
    </row>
    <row r="648" spans="1:68">
      <c r="A648" s="49" t="s">
        <v>3228</v>
      </c>
      <c r="B648" s="48" t="s">
        <v>333</v>
      </c>
      <c r="C648" s="50">
        <v>200</v>
      </c>
      <c r="D648" s="48" t="s">
        <v>315</v>
      </c>
      <c r="E648" s="452" t="s">
        <v>316</v>
      </c>
      <c r="F648" s="453"/>
      <c r="G648" s="48"/>
      <c r="H648" s="50">
        <v>0</v>
      </c>
      <c r="I648" s="50">
        <v>0</v>
      </c>
      <c r="J648" s="48"/>
      <c r="K648" s="50">
        <v>0</v>
      </c>
      <c r="L648" s="50">
        <v>0</v>
      </c>
      <c r="M648" s="48"/>
      <c r="N648" s="50">
        <v>0</v>
      </c>
      <c r="O648" s="48"/>
      <c r="P648" s="50">
        <v>0</v>
      </c>
      <c r="Q648" s="48"/>
      <c r="R648" s="50">
        <v>0</v>
      </c>
      <c r="S648" s="48"/>
      <c r="T648" s="50">
        <v>0</v>
      </c>
      <c r="U648" s="48"/>
      <c r="V648" s="48"/>
      <c r="W648" s="48"/>
      <c r="X648" s="48"/>
      <c r="Y648" s="48"/>
      <c r="Z648" s="48"/>
      <c r="AA648" s="48"/>
      <c r="AB648" s="48"/>
      <c r="AC648" s="48"/>
      <c r="AD648" s="50">
        <v>12414</v>
      </c>
      <c r="AE648" s="50">
        <v>0</v>
      </c>
      <c r="AF648" s="50">
        <v>0</v>
      </c>
      <c r="AG648" s="50">
        <v>4</v>
      </c>
      <c r="AH648" s="48"/>
      <c r="AI648" s="50">
        <v>0</v>
      </c>
      <c r="AJ648" s="50">
        <v>0</v>
      </c>
      <c r="AK648" s="50">
        <v>0</v>
      </c>
      <c r="AL648" s="50">
        <v>0</v>
      </c>
      <c r="AM648" s="50">
        <v>0</v>
      </c>
      <c r="AN648" s="50">
        <v>0</v>
      </c>
      <c r="AO648" s="50">
        <v>0</v>
      </c>
      <c r="AP648" s="48"/>
      <c r="AQ648" s="48"/>
      <c r="AR648" s="48"/>
      <c r="AS648" s="48"/>
      <c r="AT648" s="48"/>
      <c r="AU648" s="50">
        <v>0.125</v>
      </c>
      <c r="AV648" s="452" t="s">
        <v>3229</v>
      </c>
      <c r="AW648" s="453"/>
      <c r="AX648" s="453"/>
      <c r="AY648" s="48"/>
      <c r="AZ648" s="48" t="s">
        <v>1825</v>
      </c>
      <c r="BA648" s="48"/>
      <c r="BB648" s="48"/>
      <c r="BC648" s="48"/>
      <c r="BD648" s="48"/>
      <c r="BE648" s="48"/>
      <c r="BF648" s="48"/>
      <c r="BG648" s="48"/>
      <c r="BH648" s="48"/>
      <c r="BI648" s="48"/>
      <c r="BJ648" s="48"/>
      <c r="BK648" s="48"/>
      <c r="BL648" s="48"/>
      <c r="BM648" s="48"/>
      <c r="BN648" s="48"/>
      <c r="BO648" s="48"/>
      <c r="BP648" s="49" t="s">
        <v>3228</v>
      </c>
    </row>
    <row r="649" spans="1:68">
      <c r="A649" s="49" t="s">
        <v>879</v>
      </c>
      <c r="B649" s="48" t="s">
        <v>333</v>
      </c>
      <c r="C649" s="50">
        <v>200</v>
      </c>
      <c r="D649" s="48" t="s">
        <v>315</v>
      </c>
      <c r="E649" s="452" t="s">
        <v>316</v>
      </c>
      <c r="F649" s="453"/>
      <c r="G649" s="48"/>
      <c r="H649" s="50">
        <v>0</v>
      </c>
      <c r="I649" s="50">
        <v>0</v>
      </c>
      <c r="J649" s="48"/>
      <c r="K649" s="50">
        <v>0</v>
      </c>
      <c r="L649" s="50">
        <v>0</v>
      </c>
      <c r="M649" s="48"/>
      <c r="N649" s="50">
        <v>0</v>
      </c>
      <c r="O649" s="48"/>
      <c r="P649" s="50">
        <v>0</v>
      </c>
      <c r="Q649" s="48"/>
      <c r="R649" s="50">
        <v>0</v>
      </c>
      <c r="S649" s="48"/>
      <c r="T649" s="50">
        <v>0</v>
      </c>
      <c r="U649" s="48"/>
      <c r="V649" s="48"/>
      <c r="W649" s="48"/>
      <c r="X649" s="48"/>
      <c r="Y649" s="48"/>
      <c r="Z649" s="48"/>
      <c r="AA649" s="48"/>
      <c r="AB649" s="48"/>
      <c r="AC649" s="48"/>
      <c r="AD649" s="50">
        <v>48663</v>
      </c>
      <c r="AE649" s="50">
        <v>0</v>
      </c>
      <c r="AF649" s="50">
        <v>0</v>
      </c>
      <c r="AG649" s="50">
        <v>3</v>
      </c>
      <c r="AH649" s="48"/>
      <c r="AI649" s="50">
        <v>0</v>
      </c>
      <c r="AJ649" s="50">
        <v>0</v>
      </c>
      <c r="AK649" s="50">
        <v>0</v>
      </c>
      <c r="AL649" s="50">
        <v>0</v>
      </c>
      <c r="AM649" s="50">
        <v>0</v>
      </c>
      <c r="AN649" s="50">
        <v>0</v>
      </c>
      <c r="AO649" s="50">
        <v>0</v>
      </c>
      <c r="AP649" s="48"/>
      <c r="AQ649" s="48"/>
      <c r="AR649" s="48"/>
      <c r="AS649" s="48"/>
      <c r="AT649" s="48"/>
      <c r="AU649" s="50">
        <v>5.2999999999999999E-2</v>
      </c>
      <c r="AV649" s="452" t="s">
        <v>3229</v>
      </c>
      <c r="AW649" s="453"/>
      <c r="AX649" s="453"/>
      <c r="AY649" s="48"/>
      <c r="AZ649" s="48" t="s">
        <v>1825</v>
      </c>
      <c r="BA649" s="48"/>
      <c r="BB649" s="48"/>
      <c r="BC649" s="48"/>
      <c r="BD649" s="48"/>
      <c r="BE649" s="48"/>
      <c r="BF649" s="48"/>
      <c r="BG649" s="48"/>
      <c r="BH649" s="48"/>
      <c r="BI649" s="48"/>
      <c r="BJ649" s="48"/>
      <c r="BK649" s="48"/>
      <c r="BL649" s="48"/>
      <c r="BM649" s="48"/>
      <c r="BN649" s="48"/>
      <c r="BO649" s="48"/>
      <c r="BP649" s="49" t="s">
        <v>879</v>
      </c>
    </row>
    <row r="650" spans="1:68">
      <c r="A650" s="49" t="s">
        <v>1062</v>
      </c>
      <c r="B650" s="48" t="s">
        <v>318</v>
      </c>
      <c r="C650" s="50">
        <v>200</v>
      </c>
      <c r="D650" s="48" t="s">
        <v>315</v>
      </c>
      <c r="E650" s="452" t="s">
        <v>316</v>
      </c>
      <c r="F650" s="453"/>
      <c r="G650" s="48"/>
      <c r="H650" s="50">
        <v>0</v>
      </c>
      <c r="I650" s="50">
        <v>0</v>
      </c>
      <c r="J650" s="48"/>
      <c r="K650" s="50">
        <v>0</v>
      </c>
      <c r="L650" s="50">
        <v>0</v>
      </c>
      <c r="M650" s="48"/>
      <c r="N650" s="50">
        <v>0</v>
      </c>
      <c r="O650" s="48"/>
      <c r="P650" s="50">
        <v>0</v>
      </c>
      <c r="Q650" s="48"/>
      <c r="R650" s="50">
        <v>0</v>
      </c>
      <c r="S650" s="48"/>
      <c r="T650" s="50">
        <v>0</v>
      </c>
      <c r="U650" s="48"/>
      <c r="V650" s="48"/>
      <c r="W650" s="48"/>
      <c r="X650" s="48"/>
      <c r="Y650" s="48"/>
      <c r="Z650" s="48"/>
      <c r="AA650" s="48"/>
      <c r="AB650" s="48"/>
      <c r="AC650" s="48"/>
      <c r="AD650" s="50">
        <v>139859</v>
      </c>
      <c r="AE650" s="50">
        <v>0</v>
      </c>
      <c r="AF650" s="50">
        <v>0</v>
      </c>
      <c r="AG650" s="50">
        <v>3</v>
      </c>
      <c r="AH650" s="48"/>
      <c r="AI650" s="50">
        <v>0</v>
      </c>
      <c r="AJ650" s="50">
        <v>0</v>
      </c>
      <c r="AK650" s="50">
        <v>0</v>
      </c>
      <c r="AL650" s="50">
        <v>0</v>
      </c>
      <c r="AM650" s="50">
        <v>0</v>
      </c>
      <c r="AN650" s="50">
        <v>0</v>
      </c>
      <c r="AO650" s="50">
        <v>0</v>
      </c>
      <c r="AP650" s="48"/>
      <c r="AQ650" s="48"/>
      <c r="AR650" s="48"/>
      <c r="AS650" s="48"/>
      <c r="AT650" s="48"/>
      <c r="AU650" s="50">
        <v>0.17499999999999999</v>
      </c>
      <c r="AV650" s="452" t="s">
        <v>3230</v>
      </c>
      <c r="AW650" s="453"/>
      <c r="AX650" s="453"/>
      <c r="AY650" s="48"/>
      <c r="AZ650" s="48" t="s">
        <v>1825</v>
      </c>
      <c r="BA650" s="48"/>
      <c r="BB650" s="48"/>
      <c r="BC650" s="48"/>
      <c r="BD650" s="48"/>
      <c r="BE650" s="48"/>
      <c r="BF650" s="48"/>
      <c r="BG650" s="48"/>
      <c r="BH650" s="48"/>
      <c r="BI650" s="48"/>
      <c r="BJ650" s="48"/>
      <c r="BK650" s="48"/>
      <c r="BL650" s="48"/>
      <c r="BM650" s="48"/>
      <c r="BN650" s="48"/>
      <c r="BO650" s="48"/>
      <c r="BP650" s="49" t="s">
        <v>1062</v>
      </c>
    </row>
    <row r="651" spans="1:68">
      <c r="A651" s="49" t="s">
        <v>3231</v>
      </c>
      <c r="B651" s="48" t="s">
        <v>318</v>
      </c>
      <c r="C651" s="50">
        <v>200</v>
      </c>
      <c r="D651" s="48" t="s">
        <v>315</v>
      </c>
      <c r="E651" s="452" t="s">
        <v>316</v>
      </c>
      <c r="F651" s="453"/>
      <c r="G651" s="48"/>
      <c r="H651" s="50">
        <v>0</v>
      </c>
      <c r="I651" s="50">
        <v>0</v>
      </c>
      <c r="J651" s="48"/>
      <c r="K651" s="50">
        <v>0</v>
      </c>
      <c r="L651" s="50">
        <v>0</v>
      </c>
      <c r="M651" s="48"/>
      <c r="N651" s="50">
        <v>0</v>
      </c>
      <c r="O651" s="48"/>
      <c r="P651" s="50">
        <v>0</v>
      </c>
      <c r="Q651" s="48"/>
      <c r="R651" s="50">
        <v>0</v>
      </c>
      <c r="S651" s="48"/>
      <c r="T651" s="50">
        <v>0</v>
      </c>
      <c r="U651" s="48"/>
      <c r="V651" s="48"/>
      <c r="W651" s="48"/>
      <c r="X651" s="48"/>
      <c r="Y651" s="48"/>
      <c r="Z651" s="48"/>
      <c r="AA651" s="48"/>
      <c r="AB651" s="48"/>
      <c r="AC651" s="48"/>
      <c r="AD651" s="50">
        <v>36560</v>
      </c>
      <c r="AE651" s="50">
        <v>0</v>
      </c>
      <c r="AF651" s="50">
        <v>0</v>
      </c>
      <c r="AG651" s="50">
        <v>3</v>
      </c>
      <c r="AH651" s="48"/>
      <c r="AI651" s="50">
        <v>0</v>
      </c>
      <c r="AJ651" s="50">
        <v>0</v>
      </c>
      <c r="AK651" s="50">
        <v>0</v>
      </c>
      <c r="AL651" s="50">
        <v>0</v>
      </c>
      <c r="AM651" s="50">
        <v>0</v>
      </c>
      <c r="AN651" s="50">
        <v>0</v>
      </c>
      <c r="AO651" s="50">
        <v>0</v>
      </c>
      <c r="AP651" s="48"/>
      <c r="AQ651" s="48"/>
      <c r="AR651" s="48"/>
      <c r="AS651" s="48"/>
      <c r="AT651" s="48"/>
      <c r="AU651" s="50">
        <v>1.222</v>
      </c>
      <c r="AV651" s="452" t="s">
        <v>3232</v>
      </c>
      <c r="AW651" s="453"/>
      <c r="AX651" s="453"/>
      <c r="AY651" s="48"/>
      <c r="AZ651" s="48" t="s">
        <v>1825</v>
      </c>
      <c r="BA651" s="48"/>
      <c r="BB651" s="48"/>
      <c r="BC651" s="48"/>
      <c r="BD651" s="48"/>
      <c r="BE651" s="48"/>
      <c r="BF651" s="48"/>
      <c r="BG651" s="48"/>
      <c r="BH651" s="48"/>
      <c r="BI651" s="48"/>
      <c r="BJ651" s="48"/>
      <c r="BK651" s="48"/>
      <c r="BL651" s="48"/>
      <c r="BM651" s="48"/>
      <c r="BN651" s="48"/>
      <c r="BO651" s="48"/>
      <c r="BP651" s="49" t="s">
        <v>3231</v>
      </c>
    </row>
    <row r="652" spans="1:68">
      <c r="A652" s="49" t="s">
        <v>747</v>
      </c>
      <c r="B652" s="48" t="s">
        <v>318</v>
      </c>
      <c r="C652" s="50">
        <v>200</v>
      </c>
      <c r="D652" s="48" t="s">
        <v>315</v>
      </c>
      <c r="E652" s="452" t="s">
        <v>316</v>
      </c>
      <c r="F652" s="453"/>
      <c r="G652" s="48"/>
      <c r="H652" s="50">
        <v>0</v>
      </c>
      <c r="I652" s="50">
        <v>0</v>
      </c>
      <c r="J652" s="48"/>
      <c r="K652" s="50">
        <v>0</v>
      </c>
      <c r="L652" s="50">
        <v>0</v>
      </c>
      <c r="M652" s="48"/>
      <c r="N652" s="50">
        <v>0</v>
      </c>
      <c r="O652" s="48"/>
      <c r="P652" s="50">
        <v>0</v>
      </c>
      <c r="Q652" s="48"/>
      <c r="R652" s="50">
        <v>0</v>
      </c>
      <c r="S652" s="48"/>
      <c r="T652" s="50">
        <v>0</v>
      </c>
      <c r="U652" s="48"/>
      <c r="V652" s="48"/>
      <c r="W652" s="48"/>
      <c r="X652" s="48"/>
      <c r="Y652" s="48"/>
      <c r="Z652" s="48"/>
      <c r="AA652" s="48"/>
      <c r="AB652" s="48"/>
      <c r="AC652" s="48"/>
      <c r="AD652" s="50">
        <v>195151</v>
      </c>
      <c r="AE652" s="50">
        <v>0</v>
      </c>
      <c r="AF652" s="50">
        <v>0</v>
      </c>
      <c r="AG652" s="50">
        <v>2</v>
      </c>
      <c r="AH652" s="48"/>
      <c r="AI652" s="50">
        <v>0</v>
      </c>
      <c r="AJ652" s="50">
        <v>0</v>
      </c>
      <c r="AK652" s="50">
        <v>0</v>
      </c>
      <c r="AL652" s="50">
        <v>0</v>
      </c>
      <c r="AM652" s="50">
        <v>0</v>
      </c>
      <c r="AN652" s="50">
        <v>0</v>
      </c>
      <c r="AO652" s="50">
        <v>0</v>
      </c>
      <c r="AP652" s="48"/>
      <c r="AQ652" s="48"/>
      <c r="AR652" s="48"/>
      <c r="AS652" s="48"/>
      <c r="AT652" s="48"/>
      <c r="AU652" s="50">
        <v>0.14599999999999999</v>
      </c>
      <c r="AV652" s="452" t="s">
        <v>3233</v>
      </c>
      <c r="AW652" s="453"/>
      <c r="AX652" s="453"/>
      <c r="AY652" s="48"/>
      <c r="AZ652" s="48" t="s">
        <v>1825</v>
      </c>
      <c r="BA652" s="48"/>
      <c r="BB652" s="48"/>
      <c r="BC652" s="48"/>
      <c r="BD652" s="48"/>
      <c r="BE652" s="48"/>
      <c r="BF652" s="48"/>
      <c r="BG652" s="48"/>
      <c r="BH652" s="48"/>
      <c r="BI652" s="48"/>
      <c r="BJ652" s="48"/>
      <c r="BK652" s="48"/>
      <c r="BL652" s="48"/>
      <c r="BM652" s="48"/>
      <c r="BN652" s="48"/>
      <c r="BO652" s="48"/>
      <c r="BP652" s="49" t="s">
        <v>747</v>
      </c>
    </row>
    <row r="653" spans="1:68">
      <c r="A653" s="49" t="s">
        <v>1425</v>
      </c>
      <c r="B653" s="48" t="s">
        <v>333</v>
      </c>
      <c r="C653" s="50">
        <v>200</v>
      </c>
      <c r="D653" s="48" t="s">
        <v>315</v>
      </c>
      <c r="E653" s="452" t="s">
        <v>316</v>
      </c>
      <c r="F653" s="453"/>
      <c r="G653" s="48"/>
      <c r="H653" s="50">
        <v>0</v>
      </c>
      <c r="I653" s="50">
        <v>0</v>
      </c>
      <c r="J653" s="48"/>
      <c r="K653" s="50">
        <v>0</v>
      </c>
      <c r="L653" s="50">
        <v>0</v>
      </c>
      <c r="M653" s="48"/>
      <c r="N653" s="50">
        <v>0</v>
      </c>
      <c r="O653" s="48"/>
      <c r="P653" s="50">
        <v>0</v>
      </c>
      <c r="Q653" s="48"/>
      <c r="R653" s="50">
        <v>0</v>
      </c>
      <c r="S653" s="48"/>
      <c r="T653" s="50">
        <v>0</v>
      </c>
      <c r="U653" s="48"/>
      <c r="V653" s="48"/>
      <c r="W653" s="48"/>
      <c r="X653" s="48"/>
      <c r="Y653" s="48"/>
      <c r="Z653" s="48"/>
      <c r="AA653" s="48"/>
      <c r="AB653" s="48"/>
      <c r="AC653" s="48"/>
      <c r="AD653" s="50">
        <v>95074</v>
      </c>
      <c r="AE653" s="50">
        <v>0</v>
      </c>
      <c r="AF653" s="50">
        <v>0</v>
      </c>
      <c r="AG653" s="50">
        <v>4</v>
      </c>
      <c r="AH653" s="48"/>
      <c r="AI653" s="50">
        <v>0</v>
      </c>
      <c r="AJ653" s="50">
        <v>0</v>
      </c>
      <c r="AK653" s="50">
        <v>0</v>
      </c>
      <c r="AL653" s="50">
        <v>0</v>
      </c>
      <c r="AM653" s="50">
        <v>0</v>
      </c>
      <c r="AN653" s="50">
        <v>0</v>
      </c>
      <c r="AO653" s="50">
        <v>0</v>
      </c>
      <c r="AP653" s="48"/>
      <c r="AQ653" s="48"/>
      <c r="AR653" s="48"/>
      <c r="AS653" s="48"/>
      <c r="AT653" s="48"/>
      <c r="AU653" s="50">
        <v>0.13300000000000001</v>
      </c>
      <c r="AV653" s="452" t="s">
        <v>3234</v>
      </c>
      <c r="AW653" s="453"/>
      <c r="AX653" s="453"/>
      <c r="AY653" s="48"/>
      <c r="AZ653" s="48" t="s">
        <v>1825</v>
      </c>
      <c r="BA653" s="48"/>
      <c r="BB653" s="48"/>
      <c r="BC653" s="48"/>
      <c r="BD653" s="48"/>
      <c r="BE653" s="48"/>
      <c r="BF653" s="48"/>
      <c r="BG653" s="48"/>
      <c r="BH653" s="48"/>
      <c r="BI653" s="48"/>
      <c r="BJ653" s="48"/>
      <c r="BK653" s="48"/>
      <c r="BL653" s="48"/>
      <c r="BM653" s="48"/>
      <c r="BN653" s="48"/>
      <c r="BO653" s="48"/>
      <c r="BP653" s="49" t="s">
        <v>1425</v>
      </c>
    </row>
    <row r="654" spans="1:68">
      <c r="A654" s="49" t="s">
        <v>3235</v>
      </c>
      <c r="B654" s="48" t="s">
        <v>333</v>
      </c>
      <c r="C654" s="50">
        <v>200</v>
      </c>
      <c r="D654" s="48" t="s">
        <v>315</v>
      </c>
      <c r="E654" s="452" t="s">
        <v>316</v>
      </c>
      <c r="F654" s="453"/>
      <c r="G654" s="48"/>
      <c r="H654" s="50">
        <v>0</v>
      </c>
      <c r="I654" s="50">
        <v>0</v>
      </c>
      <c r="J654" s="48"/>
      <c r="K654" s="50">
        <v>0</v>
      </c>
      <c r="L654" s="50">
        <v>0</v>
      </c>
      <c r="M654" s="48"/>
      <c r="N654" s="50">
        <v>0</v>
      </c>
      <c r="O654" s="48"/>
      <c r="P654" s="50">
        <v>0</v>
      </c>
      <c r="Q654" s="48"/>
      <c r="R654" s="50">
        <v>0</v>
      </c>
      <c r="S654" s="48"/>
      <c r="T654" s="50">
        <v>0</v>
      </c>
      <c r="U654" s="48"/>
      <c r="V654" s="48"/>
      <c r="W654" s="48"/>
      <c r="X654" s="48"/>
      <c r="Y654" s="48"/>
      <c r="Z654" s="48"/>
      <c r="AA654" s="48"/>
      <c r="AB654" s="48"/>
      <c r="AC654" s="48"/>
      <c r="AD654" s="50">
        <v>12381</v>
      </c>
      <c r="AE654" s="50">
        <v>0</v>
      </c>
      <c r="AF654" s="50">
        <v>0</v>
      </c>
      <c r="AG654" s="50">
        <v>4</v>
      </c>
      <c r="AH654" s="48"/>
      <c r="AI654" s="50">
        <v>0</v>
      </c>
      <c r="AJ654" s="50">
        <v>0</v>
      </c>
      <c r="AK654" s="50">
        <v>0</v>
      </c>
      <c r="AL654" s="50">
        <v>0</v>
      </c>
      <c r="AM654" s="50">
        <v>0</v>
      </c>
      <c r="AN654" s="50">
        <v>0</v>
      </c>
      <c r="AO654" s="50">
        <v>0</v>
      </c>
      <c r="AP654" s="48"/>
      <c r="AQ654" s="48"/>
      <c r="AR654" s="48"/>
      <c r="AS654" s="48"/>
      <c r="AT654" s="48"/>
      <c r="AU654" s="50">
        <v>0.128</v>
      </c>
      <c r="AV654" s="452" t="s">
        <v>3234</v>
      </c>
      <c r="AW654" s="453"/>
      <c r="AX654" s="453"/>
      <c r="AY654" s="48"/>
      <c r="AZ654" s="48" t="s">
        <v>1825</v>
      </c>
      <c r="BA654" s="48"/>
      <c r="BB654" s="48"/>
      <c r="BC654" s="48"/>
      <c r="BD654" s="48"/>
      <c r="BE654" s="48"/>
      <c r="BF654" s="48"/>
      <c r="BG654" s="48"/>
      <c r="BH654" s="48"/>
      <c r="BI654" s="48"/>
      <c r="BJ654" s="48"/>
      <c r="BK654" s="48"/>
      <c r="BL654" s="48"/>
      <c r="BM654" s="48"/>
      <c r="BN654" s="48"/>
      <c r="BO654" s="48"/>
      <c r="BP654" s="49" t="s">
        <v>3235</v>
      </c>
    </row>
    <row r="655" spans="1:68">
      <c r="A655" s="49" t="s">
        <v>956</v>
      </c>
      <c r="B655" s="48" t="s">
        <v>333</v>
      </c>
      <c r="C655" s="50">
        <v>200</v>
      </c>
      <c r="D655" s="48" t="s">
        <v>315</v>
      </c>
      <c r="E655" s="452" t="s">
        <v>316</v>
      </c>
      <c r="F655" s="453"/>
      <c r="G655" s="48"/>
      <c r="H655" s="50">
        <v>0</v>
      </c>
      <c r="I655" s="50">
        <v>0</v>
      </c>
      <c r="J655" s="48"/>
      <c r="K655" s="50">
        <v>0</v>
      </c>
      <c r="L655" s="50">
        <v>0</v>
      </c>
      <c r="M655" s="48"/>
      <c r="N655" s="50">
        <v>0</v>
      </c>
      <c r="O655" s="48"/>
      <c r="P655" s="50">
        <v>0</v>
      </c>
      <c r="Q655" s="48"/>
      <c r="R655" s="50">
        <v>0</v>
      </c>
      <c r="S655" s="48"/>
      <c r="T655" s="50">
        <v>0</v>
      </c>
      <c r="U655" s="48"/>
      <c r="V655" s="48"/>
      <c r="W655" s="48"/>
      <c r="X655" s="48"/>
      <c r="Y655" s="48"/>
      <c r="Z655" s="48"/>
      <c r="AA655" s="48"/>
      <c r="AB655" s="48"/>
      <c r="AC655" s="48"/>
      <c r="AD655" s="50">
        <v>44069</v>
      </c>
      <c r="AE655" s="50">
        <v>0</v>
      </c>
      <c r="AF655" s="50">
        <v>0</v>
      </c>
      <c r="AG655" s="50">
        <v>3</v>
      </c>
      <c r="AH655" s="48"/>
      <c r="AI655" s="50">
        <v>0</v>
      </c>
      <c r="AJ655" s="50">
        <v>0</v>
      </c>
      <c r="AK655" s="50">
        <v>0</v>
      </c>
      <c r="AL655" s="50">
        <v>0</v>
      </c>
      <c r="AM655" s="50">
        <v>0</v>
      </c>
      <c r="AN655" s="50">
        <v>0</v>
      </c>
      <c r="AO655" s="50">
        <v>0</v>
      </c>
      <c r="AP655" s="48"/>
      <c r="AQ655" s="48"/>
      <c r="AR655" s="48"/>
      <c r="AS655" s="48"/>
      <c r="AT655" s="48"/>
      <c r="AU655" s="50">
        <v>0.14499999999999999</v>
      </c>
      <c r="AV655" s="452" t="s">
        <v>3234</v>
      </c>
      <c r="AW655" s="453"/>
      <c r="AX655" s="453"/>
      <c r="AY655" s="48"/>
      <c r="AZ655" s="48" t="s">
        <v>1825</v>
      </c>
      <c r="BA655" s="48"/>
      <c r="BB655" s="48"/>
      <c r="BC655" s="48"/>
      <c r="BD655" s="48"/>
      <c r="BE655" s="48"/>
      <c r="BF655" s="48"/>
      <c r="BG655" s="48"/>
      <c r="BH655" s="48"/>
      <c r="BI655" s="48"/>
      <c r="BJ655" s="48"/>
      <c r="BK655" s="48"/>
      <c r="BL655" s="48"/>
      <c r="BM655" s="48"/>
      <c r="BN655" s="48"/>
      <c r="BO655" s="48"/>
      <c r="BP655" s="49" t="s">
        <v>956</v>
      </c>
    </row>
    <row r="656" spans="1:68">
      <c r="A656" s="49" t="s">
        <v>650</v>
      </c>
      <c r="B656" s="48" t="s">
        <v>333</v>
      </c>
      <c r="C656" s="50">
        <v>200</v>
      </c>
      <c r="D656" s="48" t="s">
        <v>315</v>
      </c>
      <c r="E656" s="452" t="s">
        <v>316</v>
      </c>
      <c r="F656" s="453"/>
      <c r="G656" s="48"/>
      <c r="H656" s="50">
        <v>0</v>
      </c>
      <c r="I656" s="50">
        <v>0</v>
      </c>
      <c r="J656" s="48"/>
      <c r="K656" s="50">
        <v>0</v>
      </c>
      <c r="L656" s="50">
        <v>0</v>
      </c>
      <c r="M656" s="48"/>
      <c r="N656" s="50">
        <v>0</v>
      </c>
      <c r="O656" s="48"/>
      <c r="P656" s="50">
        <v>0</v>
      </c>
      <c r="Q656" s="48"/>
      <c r="R656" s="50">
        <v>0</v>
      </c>
      <c r="S656" s="48"/>
      <c r="T656" s="50">
        <v>0</v>
      </c>
      <c r="U656" s="48"/>
      <c r="V656" s="48"/>
      <c r="W656" s="48"/>
      <c r="X656" s="48"/>
      <c r="Y656" s="48"/>
      <c r="Z656" s="48"/>
      <c r="AA656" s="48"/>
      <c r="AB656" s="48"/>
      <c r="AC656" s="48"/>
      <c r="AD656" s="50">
        <v>291933</v>
      </c>
      <c r="AE656" s="50">
        <v>0</v>
      </c>
      <c r="AF656" s="50">
        <v>0</v>
      </c>
      <c r="AG656" s="50">
        <v>2</v>
      </c>
      <c r="AH656" s="48"/>
      <c r="AI656" s="50">
        <v>0</v>
      </c>
      <c r="AJ656" s="50">
        <v>0</v>
      </c>
      <c r="AK656" s="50">
        <v>0</v>
      </c>
      <c r="AL656" s="50">
        <v>0</v>
      </c>
      <c r="AM656" s="50">
        <v>0</v>
      </c>
      <c r="AN656" s="50">
        <v>0</v>
      </c>
      <c r="AO656" s="50">
        <v>0</v>
      </c>
      <c r="AP656" s="48"/>
      <c r="AQ656" s="48"/>
      <c r="AR656" s="48"/>
      <c r="AS656" s="48"/>
      <c r="AT656" s="48"/>
      <c r="AU656" s="50">
        <v>0.14399999999999999</v>
      </c>
      <c r="AV656" s="452" t="s">
        <v>3236</v>
      </c>
      <c r="AW656" s="453"/>
      <c r="AX656" s="453"/>
      <c r="AY656" s="48"/>
      <c r="AZ656" s="48" t="s">
        <v>1825</v>
      </c>
      <c r="BA656" s="48"/>
      <c r="BB656" s="48"/>
      <c r="BC656" s="48"/>
      <c r="BD656" s="48"/>
      <c r="BE656" s="48"/>
      <c r="BF656" s="48"/>
      <c r="BG656" s="48"/>
      <c r="BH656" s="48"/>
      <c r="BI656" s="48"/>
      <c r="BJ656" s="48"/>
      <c r="BK656" s="48"/>
      <c r="BL656" s="48"/>
      <c r="BM656" s="48"/>
      <c r="BN656" s="48"/>
      <c r="BO656" s="48"/>
      <c r="BP656" s="49" t="s">
        <v>650</v>
      </c>
    </row>
    <row r="657" spans="1:68">
      <c r="A657" s="49" t="s">
        <v>701</v>
      </c>
      <c r="B657" s="48" t="s">
        <v>333</v>
      </c>
      <c r="C657" s="50">
        <v>200</v>
      </c>
      <c r="D657" s="48" t="s">
        <v>315</v>
      </c>
      <c r="E657" s="452" t="s">
        <v>316</v>
      </c>
      <c r="F657" s="453"/>
      <c r="G657" s="48"/>
      <c r="H657" s="50">
        <v>0</v>
      </c>
      <c r="I657" s="50">
        <v>0</v>
      </c>
      <c r="J657" s="48"/>
      <c r="K657" s="50">
        <v>0</v>
      </c>
      <c r="L657" s="50">
        <v>0</v>
      </c>
      <c r="M657" s="48"/>
      <c r="N657" s="50">
        <v>0</v>
      </c>
      <c r="O657" s="48"/>
      <c r="P657" s="50">
        <v>0</v>
      </c>
      <c r="Q657" s="48"/>
      <c r="R657" s="50">
        <v>0</v>
      </c>
      <c r="S657" s="48"/>
      <c r="T657" s="50">
        <v>0</v>
      </c>
      <c r="U657" s="48"/>
      <c r="V657" s="48"/>
      <c r="W657" s="48"/>
      <c r="X657" s="48"/>
      <c r="Y657" s="48"/>
      <c r="Z657" s="48"/>
      <c r="AA657" s="48"/>
      <c r="AB657" s="48"/>
      <c r="AC657" s="48"/>
      <c r="AD657" s="50">
        <v>262749</v>
      </c>
      <c r="AE657" s="50">
        <v>0</v>
      </c>
      <c r="AF657" s="50">
        <v>0</v>
      </c>
      <c r="AG657" s="50">
        <v>2</v>
      </c>
      <c r="AH657" s="48"/>
      <c r="AI657" s="50">
        <v>0</v>
      </c>
      <c r="AJ657" s="50">
        <v>0</v>
      </c>
      <c r="AK657" s="50">
        <v>0</v>
      </c>
      <c r="AL657" s="50">
        <v>0</v>
      </c>
      <c r="AM657" s="50">
        <v>0</v>
      </c>
      <c r="AN657" s="50">
        <v>0</v>
      </c>
      <c r="AO657" s="50">
        <v>0</v>
      </c>
      <c r="AP657" s="48"/>
      <c r="AQ657" s="48"/>
      <c r="AR657" s="48"/>
      <c r="AS657" s="48"/>
      <c r="AT657" s="48"/>
      <c r="AU657" s="50">
        <v>0.13300000000000001</v>
      </c>
      <c r="AV657" s="452" t="s">
        <v>3237</v>
      </c>
      <c r="AW657" s="453"/>
      <c r="AX657" s="453"/>
      <c r="AY657" s="48"/>
      <c r="AZ657" s="48" t="s">
        <v>1825</v>
      </c>
      <c r="BA657" s="48"/>
      <c r="BB657" s="48"/>
      <c r="BC657" s="48"/>
      <c r="BD657" s="48"/>
      <c r="BE657" s="48"/>
      <c r="BF657" s="48"/>
      <c r="BG657" s="48"/>
      <c r="BH657" s="48"/>
      <c r="BI657" s="48"/>
      <c r="BJ657" s="48"/>
      <c r="BK657" s="48"/>
      <c r="BL657" s="48"/>
      <c r="BM657" s="48"/>
      <c r="BN657" s="48"/>
      <c r="BO657" s="48"/>
      <c r="BP657" s="49" t="s">
        <v>701</v>
      </c>
    </row>
    <row r="658" spans="1:68">
      <c r="A658" s="49" t="s">
        <v>531</v>
      </c>
      <c r="B658" s="48" t="s">
        <v>333</v>
      </c>
      <c r="C658" s="50">
        <v>200</v>
      </c>
      <c r="D658" s="48" t="s">
        <v>315</v>
      </c>
      <c r="E658" s="452" t="s">
        <v>316</v>
      </c>
      <c r="F658" s="453"/>
      <c r="G658" s="48"/>
      <c r="H658" s="50">
        <v>0</v>
      </c>
      <c r="I658" s="50">
        <v>0</v>
      </c>
      <c r="J658" s="48"/>
      <c r="K658" s="50">
        <v>0</v>
      </c>
      <c r="L658" s="50">
        <v>0</v>
      </c>
      <c r="M658" s="48"/>
      <c r="N658" s="50">
        <v>0</v>
      </c>
      <c r="O658" s="48"/>
      <c r="P658" s="50">
        <v>0</v>
      </c>
      <c r="Q658" s="48"/>
      <c r="R658" s="50">
        <v>0</v>
      </c>
      <c r="S658" s="48"/>
      <c r="T658" s="50">
        <v>0</v>
      </c>
      <c r="U658" s="48"/>
      <c r="V658" s="48"/>
      <c r="W658" s="48"/>
      <c r="X658" s="48"/>
      <c r="Y658" s="48"/>
      <c r="Z658" s="48"/>
      <c r="AA658" s="48"/>
      <c r="AB658" s="48"/>
      <c r="AC658" s="48"/>
      <c r="AD658" s="50">
        <v>217463</v>
      </c>
      <c r="AE658" s="50">
        <v>0</v>
      </c>
      <c r="AF658" s="50">
        <v>0</v>
      </c>
      <c r="AG658" s="50">
        <v>2</v>
      </c>
      <c r="AH658" s="48"/>
      <c r="AI658" s="50">
        <v>0</v>
      </c>
      <c r="AJ658" s="50">
        <v>0</v>
      </c>
      <c r="AK658" s="50">
        <v>0</v>
      </c>
      <c r="AL658" s="50">
        <v>0</v>
      </c>
      <c r="AM658" s="50">
        <v>0</v>
      </c>
      <c r="AN658" s="50">
        <v>0</v>
      </c>
      <c r="AO658" s="50">
        <v>0</v>
      </c>
      <c r="AP658" s="48"/>
      <c r="AQ658" s="48"/>
      <c r="AR658" s="48"/>
      <c r="AS658" s="48"/>
      <c r="AT658" s="48"/>
      <c r="AU658" s="50">
        <v>0.26400000000000001</v>
      </c>
      <c r="AV658" s="452" t="s">
        <v>3238</v>
      </c>
      <c r="AW658" s="453"/>
      <c r="AX658" s="453"/>
      <c r="AY658" s="48"/>
      <c r="AZ658" s="48" t="s">
        <v>1825</v>
      </c>
      <c r="BA658" s="48"/>
      <c r="BB658" s="48"/>
      <c r="BC658" s="48"/>
      <c r="BD658" s="48"/>
      <c r="BE658" s="48"/>
      <c r="BF658" s="48"/>
      <c r="BG658" s="48"/>
      <c r="BH658" s="48"/>
      <c r="BI658" s="48"/>
      <c r="BJ658" s="48"/>
      <c r="BK658" s="48"/>
      <c r="BL658" s="48"/>
      <c r="BM658" s="48"/>
      <c r="BN658" s="48"/>
      <c r="BO658" s="48"/>
      <c r="BP658" s="49" t="s">
        <v>531</v>
      </c>
    </row>
    <row r="659" spans="1:68">
      <c r="A659" s="49" t="s">
        <v>3239</v>
      </c>
      <c r="B659" s="48" t="s">
        <v>333</v>
      </c>
      <c r="C659" s="50">
        <v>200</v>
      </c>
      <c r="D659" s="48" t="s">
        <v>315</v>
      </c>
      <c r="E659" s="452" t="s">
        <v>316</v>
      </c>
      <c r="F659" s="453"/>
      <c r="G659" s="48"/>
      <c r="H659" s="50">
        <v>0</v>
      </c>
      <c r="I659" s="50">
        <v>0</v>
      </c>
      <c r="J659" s="48"/>
      <c r="K659" s="50">
        <v>0</v>
      </c>
      <c r="L659" s="50">
        <v>0</v>
      </c>
      <c r="M659" s="48"/>
      <c r="N659" s="50">
        <v>0</v>
      </c>
      <c r="O659" s="48"/>
      <c r="P659" s="50">
        <v>0</v>
      </c>
      <c r="Q659" s="48"/>
      <c r="R659" s="50">
        <v>0</v>
      </c>
      <c r="S659" s="48"/>
      <c r="T659" s="50">
        <v>0</v>
      </c>
      <c r="U659" s="48"/>
      <c r="V659" s="48"/>
      <c r="W659" s="48"/>
      <c r="X659" s="48"/>
      <c r="Y659" s="48"/>
      <c r="Z659" s="48"/>
      <c r="AA659" s="48"/>
      <c r="AB659" s="48"/>
      <c r="AC659" s="48"/>
      <c r="AD659" s="50">
        <v>145923</v>
      </c>
      <c r="AE659" s="50">
        <v>0</v>
      </c>
      <c r="AF659" s="50">
        <v>0</v>
      </c>
      <c r="AG659" s="50">
        <v>5</v>
      </c>
      <c r="AH659" s="48"/>
      <c r="AI659" s="50">
        <v>0</v>
      </c>
      <c r="AJ659" s="50">
        <v>0</v>
      </c>
      <c r="AK659" s="50">
        <v>0</v>
      </c>
      <c r="AL659" s="50">
        <v>0</v>
      </c>
      <c r="AM659" s="50">
        <v>0</v>
      </c>
      <c r="AN659" s="50">
        <v>0</v>
      </c>
      <c r="AO659" s="50">
        <v>0</v>
      </c>
      <c r="AP659" s="48"/>
      <c r="AQ659" s="48"/>
      <c r="AR659" s="48"/>
      <c r="AS659" s="48"/>
      <c r="AT659" s="48"/>
      <c r="AU659" s="50">
        <v>3.9E-2</v>
      </c>
      <c r="AV659" s="452" t="s">
        <v>3240</v>
      </c>
      <c r="AW659" s="453"/>
      <c r="AX659" s="453"/>
      <c r="AY659" s="48"/>
      <c r="AZ659" s="48" t="s">
        <v>1825</v>
      </c>
      <c r="BA659" s="48"/>
      <c r="BB659" s="48"/>
      <c r="BC659" s="48"/>
      <c r="BD659" s="48"/>
      <c r="BE659" s="48"/>
      <c r="BF659" s="48"/>
      <c r="BG659" s="48"/>
      <c r="BH659" s="48"/>
      <c r="BI659" s="48"/>
      <c r="BJ659" s="48"/>
      <c r="BK659" s="48"/>
      <c r="BL659" s="48"/>
      <c r="BM659" s="48"/>
      <c r="BN659" s="48"/>
      <c r="BO659" s="48"/>
      <c r="BP659" s="49" t="s">
        <v>3239</v>
      </c>
    </row>
    <row r="660" spans="1:68">
      <c r="A660" s="49" t="s">
        <v>3241</v>
      </c>
      <c r="B660" s="48" t="s">
        <v>333</v>
      </c>
      <c r="C660" s="50">
        <v>200</v>
      </c>
      <c r="D660" s="48" t="s">
        <v>315</v>
      </c>
      <c r="E660" s="452" t="s">
        <v>316</v>
      </c>
      <c r="F660" s="453"/>
      <c r="G660" s="48"/>
      <c r="H660" s="50">
        <v>0</v>
      </c>
      <c r="I660" s="50">
        <v>0</v>
      </c>
      <c r="J660" s="48"/>
      <c r="K660" s="50">
        <v>0</v>
      </c>
      <c r="L660" s="50">
        <v>0</v>
      </c>
      <c r="M660" s="48"/>
      <c r="N660" s="50">
        <v>0</v>
      </c>
      <c r="O660" s="48"/>
      <c r="P660" s="50">
        <v>0</v>
      </c>
      <c r="Q660" s="48"/>
      <c r="R660" s="50">
        <v>0</v>
      </c>
      <c r="S660" s="48"/>
      <c r="T660" s="50">
        <v>0</v>
      </c>
      <c r="U660" s="48"/>
      <c r="V660" s="48"/>
      <c r="W660" s="48"/>
      <c r="X660" s="48"/>
      <c r="Y660" s="48"/>
      <c r="Z660" s="48"/>
      <c r="AA660" s="48"/>
      <c r="AB660" s="48"/>
      <c r="AC660" s="48"/>
      <c r="AD660" s="50">
        <v>210563</v>
      </c>
      <c r="AE660" s="50">
        <v>0</v>
      </c>
      <c r="AF660" s="50">
        <v>0</v>
      </c>
      <c r="AG660" s="50">
        <v>5</v>
      </c>
      <c r="AH660" s="48"/>
      <c r="AI660" s="50">
        <v>0</v>
      </c>
      <c r="AJ660" s="50">
        <v>0</v>
      </c>
      <c r="AK660" s="50">
        <v>0</v>
      </c>
      <c r="AL660" s="50">
        <v>0</v>
      </c>
      <c r="AM660" s="50">
        <v>0</v>
      </c>
      <c r="AN660" s="50">
        <v>0</v>
      </c>
      <c r="AO660" s="50">
        <v>0</v>
      </c>
      <c r="AP660" s="48"/>
      <c r="AQ660" s="48"/>
      <c r="AR660" s="48"/>
      <c r="AS660" s="48"/>
      <c r="AT660" s="48"/>
      <c r="AU660" s="50">
        <v>5.3999999999999999E-2</v>
      </c>
      <c r="AV660" s="452" t="s">
        <v>3242</v>
      </c>
      <c r="AW660" s="453"/>
      <c r="AX660" s="453"/>
      <c r="AY660" s="48"/>
      <c r="AZ660" s="48" t="s">
        <v>1825</v>
      </c>
      <c r="BA660" s="48"/>
      <c r="BB660" s="48"/>
      <c r="BC660" s="48"/>
      <c r="BD660" s="48"/>
      <c r="BE660" s="48"/>
      <c r="BF660" s="48"/>
      <c r="BG660" s="48"/>
      <c r="BH660" s="48"/>
      <c r="BI660" s="48"/>
      <c r="BJ660" s="48"/>
      <c r="BK660" s="48"/>
      <c r="BL660" s="48"/>
      <c r="BM660" s="48"/>
      <c r="BN660" s="48"/>
      <c r="BO660" s="48"/>
      <c r="BP660" s="49" t="s">
        <v>3241</v>
      </c>
    </row>
    <row r="661" spans="1:68">
      <c r="A661" s="49" t="s">
        <v>3243</v>
      </c>
      <c r="B661" s="48" t="s">
        <v>318</v>
      </c>
      <c r="C661" s="50">
        <v>200</v>
      </c>
      <c r="D661" s="48" t="s">
        <v>315</v>
      </c>
      <c r="E661" s="452" t="s">
        <v>316</v>
      </c>
      <c r="F661" s="453"/>
      <c r="G661" s="48"/>
      <c r="H661" s="50">
        <v>0</v>
      </c>
      <c r="I661" s="50">
        <v>0</v>
      </c>
      <c r="J661" s="48"/>
      <c r="K661" s="50">
        <v>0</v>
      </c>
      <c r="L661" s="50">
        <v>0</v>
      </c>
      <c r="M661" s="48"/>
      <c r="N661" s="50">
        <v>0</v>
      </c>
      <c r="O661" s="48"/>
      <c r="P661" s="50">
        <v>0</v>
      </c>
      <c r="Q661" s="48"/>
      <c r="R661" s="50">
        <v>0</v>
      </c>
      <c r="S661" s="48"/>
      <c r="T661" s="50">
        <v>0</v>
      </c>
      <c r="U661" s="48"/>
      <c r="V661" s="48"/>
      <c r="W661" s="48"/>
      <c r="X661" s="48"/>
      <c r="Y661" s="48"/>
      <c r="Z661" s="48"/>
      <c r="AA661" s="48"/>
      <c r="AB661" s="48"/>
      <c r="AC661" s="48"/>
      <c r="AD661" s="50">
        <v>130853</v>
      </c>
      <c r="AE661" s="50">
        <v>0</v>
      </c>
      <c r="AF661" s="50">
        <v>0</v>
      </c>
      <c r="AG661" s="50">
        <v>5</v>
      </c>
      <c r="AH661" s="48"/>
      <c r="AI661" s="50">
        <v>0</v>
      </c>
      <c r="AJ661" s="50">
        <v>0</v>
      </c>
      <c r="AK661" s="50">
        <v>0</v>
      </c>
      <c r="AL661" s="50">
        <v>0</v>
      </c>
      <c r="AM661" s="50">
        <v>0</v>
      </c>
      <c r="AN661" s="50">
        <v>0</v>
      </c>
      <c r="AO661" s="50">
        <v>0</v>
      </c>
      <c r="AP661" s="48"/>
      <c r="AQ661" s="48"/>
      <c r="AR661" s="48"/>
      <c r="AS661" s="48"/>
      <c r="AT661" s="48"/>
      <c r="AU661" s="50">
        <v>0.10199999999999999</v>
      </c>
      <c r="AV661" s="452" t="s">
        <v>3244</v>
      </c>
      <c r="AW661" s="453"/>
      <c r="AX661" s="453"/>
      <c r="AY661" s="48"/>
      <c r="AZ661" s="48" t="s">
        <v>1825</v>
      </c>
      <c r="BA661" s="48"/>
      <c r="BB661" s="48"/>
      <c r="BC661" s="48"/>
      <c r="BD661" s="48"/>
      <c r="BE661" s="48"/>
      <c r="BF661" s="48"/>
      <c r="BG661" s="48"/>
      <c r="BH661" s="48"/>
      <c r="BI661" s="48"/>
      <c r="BJ661" s="48"/>
      <c r="BK661" s="48"/>
      <c r="BL661" s="48"/>
      <c r="BM661" s="48"/>
      <c r="BN661" s="48"/>
      <c r="BO661" s="48"/>
      <c r="BP661" s="49" t="s">
        <v>3243</v>
      </c>
    </row>
    <row r="662" spans="1:68">
      <c r="A662" s="49" t="s">
        <v>3245</v>
      </c>
      <c r="B662" s="48" t="s">
        <v>318</v>
      </c>
      <c r="C662" s="50">
        <v>200</v>
      </c>
      <c r="D662" s="48" t="s">
        <v>315</v>
      </c>
      <c r="E662" s="452" t="s">
        <v>316</v>
      </c>
      <c r="F662" s="453"/>
      <c r="G662" s="48"/>
      <c r="H662" s="50">
        <v>0</v>
      </c>
      <c r="I662" s="50">
        <v>0</v>
      </c>
      <c r="J662" s="48"/>
      <c r="K662" s="50">
        <v>0</v>
      </c>
      <c r="L662" s="50">
        <v>0</v>
      </c>
      <c r="M662" s="48"/>
      <c r="N662" s="50">
        <v>0</v>
      </c>
      <c r="O662" s="48"/>
      <c r="P662" s="50">
        <v>0</v>
      </c>
      <c r="Q662" s="48"/>
      <c r="R662" s="50">
        <v>0</v>
      </c>
      <c r="S662" s="48"/>
      <c r="T662" s="50">
        <v>0</v>
      </c>
      <c r="U662" s="48"/>
      <c r="V662" s="48"/>
      <c r="W662" s="48"/>
      <c r="X662" s="48"/>
      <c r="Y662" s="48"/>
      <c r="Z662" s="48"/>
      <c r="AA662" s="48"/>
      <c r="AB662" s="48"/>
      <c r="AC662" s="48"/>
      <c r="AD662" s="50">
        <v>36951</v>
      </c>
      <c r="AE662" s="50">
        <v>0</v>
      </c>
      <c r="AF662" s="50">
        <v>0</v>
      </c>
      <c r="AG662" s="50">
        <v>5</v>
      </c>
      <c r="AH662" s="48"/>
      <c r="AI662" s="50">
        <v>0</v>
      </c>
      <c r="AJ662" s="50">
        <v>0</v>
      </c>
      <c r="AK662" s="50">
        <v>0</v>
      </c>
      <c r="AL662" s="50">
        <v>0</v>
      </c>
      <c r="AM662" s="50">
        <v>0</v>
      </c>
      <c r="AN662" s="50">
        <v>0</v>
      </c>
      <c r="AO662" s="50">
        <v>0</v>
      </c>
      <c r="AP662" s="48"/>
      <c r="AQ662" s="48"/>
      <c r="AR662" s="48"/>
      <c r="AS662" s="48"/>
      <c r="AT662" s="48"/>
      <c r="AU662" s="50">
        <v>0.17799999999999999</v>
      </c>
      <c r="AV662" s="452" t="s">
        <v>3246</v>
      </c>
      <c r="AW662" s="453"/>
      <c r="AX662" s="453"/>
      <c r="AY662" s="48"/>
      <c r="AZ662" s="48" t="s">
        <v>1825</v>
      </c>
      <c r="BA662" s="48"/>
      <c r="BB662" s="48"/>
      <c r="BC662" s="48"/>
      <c r="BD662" s="48"/>
      <c r="BE662" s="48"/>
      <c r="BF662" s="48"/>
      <c r="BG662" s="48"/>
      <c r="BH662" s="48"/>
      <c r="BI662" s="48"/>
      <c r="BJ662" s="48"/>
      <c r="BK662" s="48"/>
      <c r="BL662" s="48"/>
      <c r="BM662" s="48"/>
      <c r="BN662" s="48"/>
      <c r="BO662" s="48"/>
      <c r="BP662" s="49" t="s">
        <v>3245</v>
      </c>
    </row>
    <row r="663" spans="1:68">
      <c r="A663" s="49" t="s">
        <v>3247</v>
      </c>
      <c r="B663" s="48" t="s">
        <v>318</v>
      </c>
      <c r="C663" s="50">
        <v>200</v>
      </c>
      <c r="D663" s="48" t="s">
        <v>315</v>
      </c>
      <c r="E663" s="452" t="s">
        <v>316</v>
      </c>
      <c r="F663" s="453"/>
      <c r="G663" s="48"/>
      <c r="H663" s="50">
        <v>0</v>
      </c>
      <c r="I663" s="50">
        <v>0</v>
      </c>
      <c r="J663" s="48"/>
      <c r="K663" s="50">
        <v>0</v>
      </c>
      <c r="L663" s="50">
        <v>0</v>
      </c>
      <c r="M663" s="48"/>
      <c r="N663" s="50">
        <v>0</v>
      </c>
      <c r="O663" s="48"/>
      <c r="P663" s="50">
        <v>0</v>
      </c>
      <c r="Q663" s="48"/>
      <c r="R663" s="50">
        <v>0</v>
      </c>
      <c r="S663" s="48"/>
      <c r="T663" s="50">
        <v>0</v>
      </c>
      <c r="U663" s="48"/>
      <c r="V663" s="48"/>
      <c r="W663" s="48"/>
      <c r="X663" s="48"/>
      <c r="Y663" s="48"/>
      <c r="Z663" s="48"/>
      <c r="AA663" s="48"/>
      <c r="AB663" s="48"/>
      <c r="AC663" s="48"/>
      <c r="AD663" s="50">
        <v>188050</v>
      </c>
      <c r="AE663" s="50">
        <v>0</v>
      </c>
      <c r="AF663" s="50">
        <v>0</v>
      </c>
      <c r="AG663" s="50">
        <v>4</v>
      </c>
      <c r="AH663" s="48"/>
      <c r="AI663" s="50">
        <v>0</v>
      </c>
      <c r="AJ663" s="50">
        <v>0</v>
      </c>
      <c r="AK663" s="50">
        <v>0</v>
      </c>
      <c r="AL663" s="50">
        <v>0</v>
      </c>
      <c r="AM663" s="50">
        <v>0</v>
      </c>
      <c r="AN663" s="50">
        <v>0</v>
      </c>
      <c r="AO663" s="50">
        <v>0</v>
      </c>
      <c r="AP663" s="48"/>
      <c r="AQ663" s="48"/>
      <c r="AR663" s="48"/>
      <c r="AS663" s="48"/>
      <c r="AT663" s="48"/>
      <c r="AU663" s="50">
        <v>0.13400000000000001</v>
      </c>
      <c r="AV663" s="452" t="s">
        <v>3248</v>
      </c>
      <c r="AW663" s="453"/>
      <c r="AX663" s="453"/>
      <c r="AY663" s="48"/>
      <c r="AZ663" s="48" t="s">
        <v>1825</v>
      </c>
      <c r="BA663" s="48"/>
      <c r="BB663" s="48"/>
      <c r="BC663" s="48"/>
      <c r="BD663" s="48"/>
      <c r="BE663" s="48"/>
      <c r="BF663" s="48"/>
      <c r="BG663" s="48"/>
      <c r="BH663" s="48"/>
      <c r="BI663" s="48"/>
      <c r="BJ663" s="48"/>
      <c r="BK663" s="48"/>
      <c r="BL663" s="48"/>
      <c r="BM663" s="48"/>
      <c r="BN663" s="48"/>
      <c r="BO663" s="48"/>
      <c r="BP663" s="49" t="s">
        <v>3247</v>
      </c>
    </row>
    <row r="664" spans="1:68">
      <c r="A664" s="49" t="s">
        <v>1152</v>
      </c>
      <c r="B664" s="48" t="s">
        <v>318</v>
      </c>
      <c r="C664" s="50">
        <v>200</v>
      </c>
      <c r="D664" s="48" t="s">
        <v>315</v>
      </c>
      <c r="E664" s="452" t="s">
        <v>316</v>
      </c>
      <c r="F664" s="453"/>
      <c r="G664" s="48"/>
      <c r="H664" s="50">
        <v>0</v>
      </c>
      <c r="I664" s="50">
        <v>0</v>
      </c>
      <c r="J664" s="48"/>
      <c r="K664" s="50">
        <v>0</v>
      </c>
      <c r="L664" s="50">
        <v>0</v>
      </c>
      <c r="M664" s="48"/>
      <c r="N664" s="50">
        <v>0</v>
      </c>
      <c r="O664" s="48"/>
      <c r="P664" s="50">
        <v>0</v>
      </c>
      <c r="Q664" s="48"/>
      <c r="R664" s="50">
        <v>0</v>
      </c>
      <c r="S664" s="48"/>
      <c r="T664" s="50">
        <v>0</v>
      </c>
      <c r="U664" s="48"/>
      <c r="V664" s="48"/>
      <c r="W664" s="48"/>
      <c r="X664" s="48"/>
      <c r="Y664" s="48"/>
      <c r="Z664" s="48"/>
      <c r="AA664" s="48"/>
      <c r="AB664" s="48"/>
      <c r="AC664" s="48"/>
      <c r="AD664" s="50">
        <v>110712</v>
      </c>
      <c r="AE664" s="50">
        <v>0</v>
      </c>
      <c r="AF664" s="50">
        <v>0</v>
      </c>
      <c r="AG664" s="50">
        <v>4</v>
      </c>
      <c r="AH664" s="48"/>
      <c r="AI664" s="50">
        <v>0</v>
      </c>
      <c r="AJ664" s="50">
        <v>0</v>
      </c>
      <c r="AK664" s="50">
        <v>0</v>
      </c>
      <c r="AL664" s="50">
        <v>0</v>
      </c>
      <c r="AM664" s="50">
        <v>0</v>
      </c>
      <c r="AN664" s="50">
        <v>0</v>
      </c>
      <c r="AO664" s="50">
        <v>0</v>
      </c>
      <c r="AP664" s="48"/>
      <c r="AQ664" s="48"/>
      <c r="AR664" s="48"/>
      <c r="AS664" s="48"/>
      <c r="AT664" s="48"/>
      <c r="AU664" s="50">
        <v>0.05</v>
      </c>
      <c r="AV664" s="452" t="s">
        <v>3249</v>
      </c>
      <c r="AW664" s="453"/>
      <c r="AX664" s="453"/>
      <c r="AY664" s="48"/>
      <c r="AZ664" s="48" t="s">
        <v>1825</v>
      </c>
      <c r="BA664" s="48"/>
      <c r="BB664" s="48"/>
      <c r="BC664" s="48"/>
      <c r="BD664" s="48"/>
      <c r="BE664" s="48"/>
      <c r="BF664" s="48"/>
      <c r="BG664" s="48"/>
      <c r="BH664" s="48"/>
      <c r="BI664" s="48"/>
      <c r="BJ664" s="48"/>
      <c r="BK664" s="48"/>
      <c r="BL664" s="48"/>
      <c r="BM664" s="48"/>
      <c r="BN664" s="48"/>
      <c r="BO664" s="48"/>
      <c r="BP664" s="49" t="s">
        <v>1152</v>
      </c>
    </row>
    <row r="665" spans="1:68">
      <c r="A665" s="49" t="s">
        <v>3250</v>
      </c>
      <c r="B665" s="48" t="s">
        <v>318</v>
      </c>
      <c r="C665" s="50">
        <v>200</v>
      </c>
      <c r="D665" s="48" t="s">
        <v>315</v>
      </c>
      <c r="E665" s="452" t="s">
        <v>316</v>
      </c>
      <c r="F665" s="453"/>
      <c r="G665" s="48"/>
      <c r="H665" s="50">
        <v>0</v>
      </c>
      <c r="I665" s="50">
        <v>0</v>
      </c>
      <c r="J665" s="48"/>
      <c r="K665" s="50">
        <v>0</v>
      </c>
      <c r="L665" s="50">
        <v>0</v>
      </c>
      <c r="M665" s="48"/>
      <c r="N665" s="50">
        <v>0</v>
      </c>
      <c r="O665" s="48"/>
      <c r="P665" s="50">
        <v>0</v>
      </c>
      <c r="Q665" s="48"/>
      <c r="R665" s="50">
        <v>0</v>
      </c>
      <c r="S665" s="48"/>
      <c r="T665" s="50">
        <v>0</v>
      </c>
      <c r="U665" s="48"/>
      <c r="V665" s="48"/>
      <c r="W665" s="48"/>
      <c r="X665" s="48"/>
      <c r="Y665" s="48"/>
      <c r="Z665" s="48"/>
      <c r="AA665" s="48"/>
      <c r="AB665" s="48"/>
      <c r="AC665" s="48"/>
      <c r="AD665" s="50">
        <v>37528</v>
      </c>
      <c r="AE665" s="50">
        <v>0</v>
      </c>
      <c r="AF665" s="50">
        <v>0</v>
      </c>
      <c r="AG665" s="50">
        <v>4</v>
      </c>
      <c r="AH665" s="48"/>
      <c r="AI665" s="50">
        <v>0</v>
      </c>
      <c r="AJ665" s="50">
        <v>0</v>
      </c>
      <c r="AK665" s="50">
        <v>0</v>
      </c>
      <c r="AL665" s="50">
        <v>0</v>
      </c>
      <c r="AM665" s="50">
        <v>0</v>
      </c>
      <c r="AN665" s="50">
        <v>0</v>
      </c>
      <c r="AO665" s="50">
        <v>0</v>
      </c>
      <c r="AP665" s="48"/>
      <c r="AQ665" s="48"/>
      <c r="AR665" s="48"/>
      <c r="AS665" s="48"/>
      <c r="AT665" s="48"/>
      <c r="AU665" s="50">
        <v>0.13800000000000001</v>
      </c>
      <c r="AV665" s="452" t="s">
        <v>3251</v>
      </c>
      <c r="AW665" s="453"/>
      <c r="AX665" s="453"/>
      <c r="AY665" s="48"/>
      <c r="AZ665" s="48" t="s">
        <v>1825</v>
      </c>
      <c r="BA665" s="48"/>
      <c r="BB665" s="48"/>
      <c r="BC665" s="48"/>
      <c r="BD665" s="48"/>
      <c r="BE665" s="48"/>
      <c r="BF665" s="48"/>
      <c r="BG665" s="48"/>
      <c r="BH665" s="48"/>
      <c r="BI665" s="48"/>
      <c r="BJ665" s="48"/>
      <c r="BK665" s="48"/>
      <c r="BL665" s="48"/>
      <c r="BM665" s="48"/>
      <c r="BN665" s="48"/>
      <c r="BO665" s="48"/>
      <c r="BP665" s="49" t="s">
        <v>3250</v>
      </c>
    </row>
    <row r="666" spans="1:68">
      <c r="A666" s="49" t="s">
        <v>838</v>
      </c>
      <c r="B666" s="48" t="s">
        <v>318</v>
      </c>
      <c r="C666" s="50">
        <v>200</v>
      </c>
      <c r="D666" s="48" t="s">
        <v>315</v>
      </c>
      <c r="E666" s="452" t="s">
        <v>316</v>
      </c>
      <c r="F666" s="453"/>
      <c r="G666" s="48"/>
      <c r="H666" s="50">
        <v>0</v>
      </c>
      <c r="I666" s="50">
        <v>0</v>
      </c>
      <c r="J666" s="48"/>
      <c r="K666" s="50">
        <v>0</v>
      </c>
      <c r="L666" s="50">
        <v>0</v>
      </c>
      <c r="M666" s="48"/>
      <c r="N666" s="50">
        <v>0</v>
      </c>
      <c r="O666" s="48"/>
      <c r="P666" s="50">
        <v>0</v>
      </c>
      <c r="Q666" s="48"/>
      <c r="R666" s="50">
        <v>0</v>
      </c>
      <c r="S666" s="48"/>
      <c r="T666" s="50">
        <v>0</v>
      </c>
      <c r="U666" s="48"/>
      <c r="V666" s="48"/>
      <c r="W666" s="48"/>
      <c r="X666" s="48"/>
      <c r="Y666" s="48"/>
      <c r="Z666" s="48"/>
      <c r="AA666" s="48"/>
      <c r="AB666" s="48"/>
      <c r="AC666" s="48"/>
      <c r="AD666" s="50">
        <v>190699</v>
      </c>
      <c r="AE666" s="50">
        <v>0</v>
      </c>
      <c r="AF666" s="50">
        <v>0</v>
      </c>
      <c r="AG666" s="50">
        <v>3</v>
      </c>
      <c r="AH666" s="48"/>
      <c r="AI666" s="50">
        <v>0</v>
      </c>
      <c r="AJ666" s="50">
        <v>0</v>
      </c>
      <c r="AK666" s="50">
        <v>0</v>
      </c>
      <c r="AL666" s="50">
        <v>0</v>
      </c>
      <c r="AM666" s="50">
        <v>0</v>
      </c>
      <c r="AN666" s="50">
        <v>0</v>
      </c>
      <c r="AO666" s="50">
        <v>0</v>
      </c>
      <c r="AP666" s="48"/>
      <c r="AQ666" s="48"/>
      <c r="AR666" s="48"/>
      <c r="AS666" s="48"/>
      <c r="AT666" s="48"/>
      <c r="AU666" s="50">
        <v>4.5999999999999999E-2</v>
      </c>
      <c r="AV666" s="452" t="s">
        <v>3252</v>
      </c>
      <c r="AW666" s="453"/>
      <c r="AX666" s="453"/>
      <c r="AY666" s="48"/>
      <c r="AZ666" s="48" t="s">
        <v>1825</v>
      </c>
      <c r="BA666" s="48"/>
      <c r="BB666" s="48"/>
      <c r="BC666" s="48"/>
      <c r="BD666" s="48"/>
      <c r="BE666" s="48"/>
      <c r="BF666" s="48"/>
      <c r="BG666" s="48"/>
      <c r="BH666" s="48"/>
      <c r="BI666" s="48"/>
      <c r="BJ666" s="48"/>
      <c r="BK666" s="48"/>
      <c r="BL666" s="48"/>
      <c r="BM666" s="48"/>
      <c r="BN666" s="48"/>
      <c r="BO666" s="48"/>
      <c r="BP666" s="49" t="s">
        <v>838</v>
      </c>
    </row>
    <row r="667" spans="1:68">
      <c r="A667" s="49" t="s">
        <v>1200</v>
      </c>
      <c r="B667" s="48" t="s">
        <v>318</v>
      </c>
      <c r="C667" s="50">
        <v>200</v>
      </c>
      <c r="D667" s="48" t="s">
        <v>315</v>
      </c>
      <c r="E667" s="452" t="s">
        <v>316</v>
      </c>
      <c r="F667" s="453"/>
      <c r="G667" s="48"/>
      <c r="H667" s="50">
        <v>0</v>
      </c>
      <c r="I667" s="50">
        <v>0</v>
      </c>
      <c r="J667" s="48"/>
      <c r="K667" s="50">
        <v>0</v>
      </c>
      <c r="L667" s="50">
        <v>0</v>
      </c>
      <c r="M667" s="48"/>
      <c r="N667" s="50">
        <v>0</v>
      </c>
      <c r="O667" s="48"/>
      <c r="P667" s="50">
        <v>0</v>
      </c>
      <c r="Q667" s="48"/>
      <c r="R667" s="50">
        <v>0</v>
      </c>
      <c r="S667" s="48"/>
      <c r="T667" s="50">
        <v>0</v>
      </c>
      <c r="U667" s="48"/>
      <c r="V667" s="48"/>
      <c r="W667" s="48"/>
      <c r="X667" s="48"/>
      <c r="Y667" s="48"/>
      <c r="Z667" s="48"/>
      <c r="AA667" s="48"/>
      <c r="AB667" s="48"/>
      <c r="AC667" s="48"/>
      <c r="AD667" s="50">
        <v>1048751</v>
      </c>
      <c r="AE667" s="50">
        <v>0</v>
      </c>
      <c r="AF667" s="50">
        <v>0</v>
      </c>
      <c r="AG667" s="50">
        <v>4</v>
      </c>
      <c r="AH667" s="48"/>
      <c r="AI667" s="50">
        <v>0</v>
      </c>
      <c r="AJ667" s="50">
        <v>0</v>
      </c>
      <c r="AK667" s="50">
        <v>0</v>
      </c>
      <c r="AL667" s="50">
        <v>0</v>
      </c>
      <c r="AM667" s="50">
        <v>0</v>
      </c>
      <c r="AN667" s="50">
        <v>0</v>
      </c>
      <c r="AO667" s="50">
        <v>0</v>
      </c>
      <c r="AP667" s="48"/>
      <c r="AQ667" s="48"/>
      <c r="AR667" s="48"/>
      <c r="AS667" s="48"/>
      <c r="AT667" s="48"/>
      <c r="AU667" s="50">
        <v>4.9000000000000002E-2</v>
      </c>
      <c r="AV667" s="452" t="s">
        <v>3253</v>
      </c>
      <c r="AW667" s="453"/>
      <c r="AX667" s="453"/>
      <c r="AY667" s="48"/>
      <c r="AZ667" s="48" t="s">
        <v>1825</v>
      </c>
      <c r="BA667" s="48"/>
      <c r="BB667" s="48"/>
      <c r="BC667" s="48"/>
      <c r="BD667" s="48"/>
      <c r="BE667" s="48"/>
      <c r="BF667" s="48"/>
      <c r="BG667" s="48"/>
      <c r="BH667" s="48"/>
      <c r="BI667" s="48"/>
      <c r="BJ667" s="48"/>
      <c r="BK667" s="48"/>
      <c r="BL667" s="48"/>
      <c r="BM667" s="48"/>
      <c r="BN667" s="48"/>
      <c r="BO667" s="48"/>
      <c r="BP667" s="49" t="s">
        <v>1200</v>
      </c>
    </row>
    <row r="668" spans="1:68">
      <c r="A668" s="49" t="s">
        <v>1468</v>
      </c>
      <c r="B668" s="48" t="s">
        <v>333</v>
      </c>
      <c r="C668" s="50">
        <v>200</v>
      </c>
      <c r="D668" s="48" t="s">
        <v>315</v>
      </c>
      <c r="E668" s="452" t="s">
        <v>316</v>
      </c>
      <c r="F668" s="453"/>
      <c r="G668" s="48"/>
      <c r="H668" s="50">
        <v>0</v>
      </c>
      <c r="I668" s="50">
        <v>0</v>
      </c>
      <c r="J668" s="48"/>
      <c r="K668" s="50">
        <v>0</v>
      </c>
      <c r="L668" s="50">
        <v>0</v>
      </c>
      <c r="M668" s="48"/>
      <c r="N668" s="50">
        <v>0</v>
      </c>
      <c r="O668" s="48"/>
      <c r="P668" s="50">
        <v>0</v>
      </c>
      <c r="Q668" s="48"/>
      <c r="R668" s="50">
        <v>0</v>
      </c>
      <c r="S668" s="48"/>
      <c r="T668" s="50">
        <v>0</v>
      </c>
      <c r="U668" s="48"/>
      <c r="V668" s="48"/>
      <c r="W668" s="48"/>
      <c r="X668" s="48"/>
      <c r="Y668" s="48"/>
      <c r="Z668" s="48"/>
      <c r="AA668" s="48"/>
      <c r="AB668" s="48"/>
      <c r="AC668" s="48"/>
      <c r="AD668" s="50">
        <v>159043</v>
      </c>
      <c r="AE668" s="50">
        <v>0</v>
      </c>
      <c r="AF668" s="50">
        <v>0</v>
      </c>
      <c r="AG668" s="50">
        <v>5</v>
      </c>
      <c r="AH668" s="48"/>
      <c r="AI668" s="50">
        <v>0</v>
      </c>
      <c r="AJ668" s="50">
        <v>0</v>
      </c>
      <c r="AK668" s="50">
        <v>0</v>
      </c>
      <c r="AL668" s="50">
        <v>0</v>
      </c>
      <c r="AM668" s="50">
        <v>0</v>
      </c>
      <c r="AN668" s="50">
        <v>0</v>
      </c>
      <c r="AO668" s="50">
        <v>0</v>
      </c>
      <c r="AP668" s="48"/>
      <c r="AQ668" s="48"/>
      <c r="AR668" s="48"/>
      <c r="AS668" s="48"/>
      <c r="AT668" s="48"/>
      <c r="AU668" s="50">
        <v>0.14499999999999999</v>
      </c>
      <c r="AV668" s="452" t="s">
        <v>3254</v>
      </c>
      <c r="AW668" s="453"/>
      <c r="AX668" s="453"/>
      <c r="AY668" s="48"/>
      <c r="AZ668" s="48" t="s">
        <v>1825</v>
      </c>
      <c r="BA668" s="48"/>
      <c r="BB668" s="48"/>
      <c r="BC668" s="48"/>
      <c r="BD668" s="48"/>
      <c r="BE668" s="48"/>
      <c r="BF668" s="48"/>
      <c r="BG668" s="48"/>
      <c r="BH668" s="48"/>
      <c r="BI668" s="48"/>
      <c r="BJ668" s="48"/>
      <c r="BK668" s="48"/>
      <c r="BL668" s="48"/>
      <c r="BM668" s="48"/>
      <c r="BN668" s="48"/>
      <c r="BO668" s="48"/>
      <c r="BP668" s="49" t="s">
        <v>1468</v>
      </c>
    </row>
    <row r="669" spans="1:68">
      <c r="A669" s="49" t="s">
        <v>1504</v>
      </c>
      <c r="B669" s="48" t="s">
        <v>333</v>
      </c>
      <c r="C669" s="50">
        <v>200</v>
      </c>
      <c r="D669" s="48" t="s">
        <v>315</v>
      </c>
      <c r="E669" s="452" t="s">
        <v>316</v>
      </c>
      <c r="F669" s="453"/>
      <c r="G669" s="48"/>
      <c r="H669" s="50">
        <v>0</v>
      </c>
      <c r="I669" s="50">
        <v>0</v>
      </c>
      <c r="J669" s="48"/>
      <c r="K669" s="50">
        <v>0</v>
      </c>
      <c r="L669" s="50">
        <v>0</v>
      </c>
      <c r="M669" s="48"/>
      <c r="N669" s="50">
        <v>0</v>
      </c>
      <c r="O669" s="48"/>
      <c r="P669" s="50">
        <v>0</v>
      </c>
      <c r="Q669" s="48"/>
      <c r="R669" s="50">
        <v>0</v>
      </c>
      <c r="S669" s="48"/>
      <c r="T669" s="50">
        <v>0</v>
      </c>
      <c r="U669" s="48"/>
      <c r="V669" s="48"/>
      <c r="W669" s="48"/>
      <c r="X669" s="48"/>
      <c r="Y669" s="48"/>
      <c r="Z669" s="48"/>
      <c r="AA669" s="48"/>
      <c r="AB669" s="48"/>
      <c r="AC669" s="48"/>
      <c r="AD669" s="50">
        <v>108734</v>
      </c>
      <c r="AE669" s="50">
        <v>0</v>
      </c>
      <c r="AF669" s="50">
        <v>0</v>
      </c>
      <c r="AG669" s="50">
        <v>5</v>
      </c>
      <c r="AH669" s="48"/>
      <c r="AI669" s="50">
        <v>0</v>
      </c>
      <c r="AJ669" s="50">
        <v>0</v>
      </c>
      <c r="AK669" s="50">
        <v>0</v>
      </c>
      <c r="AL669" s="50">
        <v>0</v>
      </c>
      <c r="AM669" s="50">
        <v>0</v>
      </c>
      <c r="AN669" s="50">
        <v>0</v>
      </c>
      <c r="AO669" s="50">
        <v>0</v>
      </c>
      <c r="AP669" s="48"/>
      <c r="AQ669" s="48"/>
      <c r="AR669" s="48"/>
      <c r="AS669" s="48"/>
      <c r="AT669" s="48"/>
      <c r="AU669" s="50">
        <v>0.151</v>
      </c>
      <c r="AV669" s="452" t="s">
        <v>3255</v>
      </c>
      <c r="AW669" s="453"/>
      <c r="AX669" s="453"/>
      <c r="AY669" s="48"/>
      <c r="AZ669" s="48" t="s">
        <v>1825</v>
      </c>
      <c r="BA669" s="48"/>
      <c r="BB669" s="48"/>
      <c r="BC669" s="48"/>
      <c r="BD669" s="48"/>
      <c r="BE669" s="48"/>
      <c r="BF669" s="48"/>
      <c r="BG669" s="48"/>
      <c r="BH669" s="48"/>
      <c r="BI669" s="48"/>
      <c r="BJ669" s="48"/>
      <c r="BK669" s="48"/>
      <c r="BL669" s="48"/>
      <c r="BM669" s="48"/>
      <c r="BN669" s="48"/>
      <c r="BO669" s="48"/>
      <c r="BP669" s="49" t="s">
        <v>1504</v>
      </c>
    </row>
    <row r="670" spans="1:68">
      <c r="A670" s="49" t="s">
        <v>1565</v>
      </c>
      <c r="B670" s="48" t="s">
        <v>318</v>
      </c>
      <c r="C670" s="50">
        <v>200</v>
      </c>
      <c r="D670" s="48" t="s">
        <v>315</v>
      </c>
      <c r="E670" s="452" t="s">
        <v>316</v>
      </c>
      <c r="F670" s="453"/>
      <c r="G670" s="48"/>
      <c r="H670" s="50">
        <v>0</v>
      </c>
      <c r="I670" s="50">
        <v>0</v>
      </c>
      <c r="J670" s="48"/>
      <c r="K670" s="50">
        <v>0</v>
      </c>
      <c r="L670" s="50">
        <v>0</v>
      </c>
      <c r="M670" s="48"/>
      <c r="N670" s="50">
        <v>0</v>
      </c>
      <c r="O670" s="48"/>
      <c r="P670" s="50">
        <v>0</v>
      </c>
      <c r="Q670" s="48"/>
      <c r="R670" s="50">
        <v>0</v>
      </c>
      <c r="S670" s="48"/>
      <c r="T670" s="50">
        <v>0</v>
      </c>
      <c r="U670" s="48"/>
      <c r="V670" s="48"/>
      <c r="W670" s="48"/>
      <c r="X670" s="48"/>
      <c r="Y670" s="48"/>
      <c r="Z670" s="48"/>
      <c r="AA670" s="48"/>
      <c r="AB670" s="48"/>
      <c r="AC670" s="48"/>
      <c r="AD670" s="50">
        <v>125556</v>
      </c>
      <c r="AE670" s="50">
        <v>0</v>
      </c>
      <c r="AF670" s="50">
        <v>0</v>
      </c>
      <c r="AG670" s="50">
        <v>5</v>
      </c>
      <c r="AH670" s="48"/>
      <c r="AI670" s="50">
        <v>0</v>
      </c>
      <c r="AJ670" s="50">
        <v>0</v>
      </c>
      <c r="AK670" s="50">
        <v>0</v>
      </c>
      <c r="AL670" s="50">
        <v>0</v>
      </c>
      <c r="AM670" s="50">
        <v>0</v>
      </c>
      <c r="AN670" s="50">
        <v>0</v>
      </c>
      <c r="AO670" s="50">
        <v>0</v>
      </c>
      <c r="AP670" s="48"/>
      <c r="AQ670" s="48"/>
      <c r="AR670" s="48"/>
      <c r="AS670" s="48"/>
      <c r="AT670" s="48"/>
      <c r="AU670" s="50">
        <v>4.2999999999999997E-2</v>
      </c>
      <c r="AV670" s="452" t="s">
        <v>3256</v>
      </c>
      <c r="AW670" s="453"/>
      <c r="AX670" s="453"/>
      <c r="AY670" s="48"/>
      <c r="AZ670" s="48" t="s">
        <v>1825</v>
      </c>
      <c r="BA670" s="48"/>
      <c r="BB670" s="48"/>
      <c r="BC670" s="48"/>
      <c r="BD670" s="48"/>
      <c r="BE670" s="48"/>
      <c r="BF670" s="48"/>
      <c r="BG670" s="48"/>
      <c r="BH670" s="48"/>
      <c r="BI670" s="48"/>
      <c r="BJ670" s="48"/>
      <c r="BK670" s="48"/>
      <c r="BL670" s="48"/>
      <c r="BM670" s="48"/>
      <c r="BN670" s="48"/>
      <c r="BO670" s="48"/>
      <c r="BP670" s="49" t="s">
        <v>1565</v>
      </c>
    </row>
    <row r="671" spans="1:68">
      <c r="A671" s="49" t="s">
        <v>3257</v>
      </c>
      <c r="B671" s="48" t="s">
        <v>318</v>
      </c>
      <c r="C671" s="50">
        <v>200</v>
      </c>
      <c r="D671" s="48" t="s">
        <v>315</v>
      </c>
      <c r="E671" s="452" t="s">
        <v>316</v>
      </c>
      <c r="F671" s="453"/>
      <c r="G671" s="48"/>
      <c r="H671" s="50">
        <v>0</v>
      </c>
      <c r="I671" s="50">
        <v>0</v>
      </c>
      <c r="J671" s="48"/>
      <c r="K671" s="50">
        <v>0</v>
      </c>
      <c r="L671" s="50">
        <v>0</v>
      </c>
      <c r="M671" s="48"/>
      <c r="N671" s="50">
        <v>0</v>
      </c>
      <c r="O671" s="48"/>
      <c r="P671" s="50">
        <v>0</v>
      </c>
      <c r="Q671" s="48"/>
      <c r="R671" s="50">
        <v>0</v>
      </c>
      <c r="S671" s="48"/>
      <c r="T671" s="50">
        <v>0</v>
      </c>
      <c r="U671" s="48"/>
      <c r="V671" s="48"/>
      <c r="W671" s="48"/>
      <c r="X671" s="48"/>
      <c r="Y671" s="48"/>
      <c r="Z671" s="48"/>
      <c r="AA671" s="48"/>
      <c r="AB671" s="48"/>
      <c r="AC671" s="48"/>
      <c r="AD671" s="50">
        <v>34846</v>
      </c>
      <c r="AE671" s="50">
        <v>0</v>
      </c>
      <c r="AF671" s="50">
        <v>0</v>
      </c>
      <c r="AG671" s="50">
        <v>5</v>
      </c>
      <c r="AH671" s="48"/>
      <c r="AI671" s="50">
        <v>0</v>
      </c>
      <c r="AJ671" s="50">
        <v>0</v>
      </c>
      <c r="AK671" s="50">
        <v>0</v>
      </c>
      <c r="AL671" s="50">
        <v>0</v>
      </c>
      <c r="AM671" s="50">
        <v>0</v>
      </c>
      <c r="AN671" s="50">
        <v>0</v>
      </c>
      <c r="AO671" s="50">
        <v>0</v>
      </c>
      <c r="AP671" s="48"/>
      <c r="AQ671" s="48"/>
      <c r="AR671" s="48"/>
      <c r="AS671" s="48"/>
      <c r="AT671" s="48"/>
      <c r="AU671" s="50">
        <v>3.7999999999999999E-2</v>
      </c>
      <c r="AV671" s="452" t="s">
        <v>3258</v>
      </c>
      <c r="AW671" s="453"/>
      <c r="AX671" s="453"/>
      <c r="AY671" s="48"/>
      <c r="AZ671" s="48" t="s">
        <v>1825</v>
      </c>
      <c r="BA671" s="48"/>
      <c r="BB671" s="48"/>
      <c r="BC671" s="48"/>
      <c r="BD671" s="48"/>
      <c r="BE671" s="48"/>
      <c r="BF671" s="48"/>
      <c r="BG671" s="48"/>
      <c r="BH671" s="48"/>
      <c r="BI671" s="48"/>
      <c r="BJ671" s="48"/>
      <c r="BK671" s="48"/>
      <c r="BL671" s="48"/>
      <c r="BM671" s="48"/>
      <c r="BN671" s="48"/>
      <c r="BO671" s="48"/>
      <c r="BP671" s="49" t="s">
        <v>3257</v>
      </c>
    </row>
    <row r="672" spans="1:68">
      <c r="A672" s="49" t="s">
        <v>1395</v>
      </c>
      <c r="B672" s="48" t="s">
        <v>318</v>
      </c>
      <c r="C672" s="50">
        <v>200</v>
      </c>
      <c r="D672" s="48" t="s">
        <v>315</v>
      </c>
      <c r="E672" s="452" t="s">
        <v>316</v>
      </c>
      <c r="F672" s="453"/>
      <c r="G672" s="48"/>
      <c r="H672" s="50">
        <v>0</v>
      </c>
      <c r="I672" s="50">
        <v>0</v>
      </c>
      <c r="J672" s="48"/>
      <c r="K672" s="50">
        <v>0</v>
      </c>
      <c r="L672" s="50">
        <v>0</v>
      </c>
      <c r="M672" s="48"/>
      <c r="N672" s="50">
        <v>0</v>
      </c>
      <c r="O672" s="48"/>
      <c r="P672" s="50">
        <v>0</v>
      </c>
      <c r="Q672" s="48"/>
      <c r="R672" s="50">
        <v>0</v>
      </c>
      <c r="S672" s="48"/>
      <c r="T672" s="50">
        <v>0</v>
      </c>
      <c r="U672" s="48"/>
      <c r="V672" s="48"/>
      <c r="W672" s="48"/>
      <c r="X672" s="48"/>
      <c r="Y672" s="48"/>
      <c r="Z672" s="48"/>
      <c r="AA672" s="48"/>
      <c r="AB672" s="48"/>
      <c r="AC672" s="48"/>
      <c r="AD672" s="50">
        <v>175358</v>
      </c>
      <c r="AE672" s="50">
        <v>0</v>
      </c>
      <c r="AF672" s="50">
        <v>0</v>
      </c>
      <c r="AG672" s="50">
        <v>4</v>
      </c>
      <c r="AH672" s="48"/>
      <c r="AI672" s="50">
        <v>0</v>
      </c>
      <c r="AJ672" s="50">
        <v>0</v>
      </c>
      <c r="AK672" s="50">
        <v>0</v>
      </c>
      <c r="AL672" s="50">
        <v>0</v>
      </c>
      <c r="AM672" s="50">
        <v>0</v>
      </c>
      <c r="AN672" s="50">
        <v>0</v>
      </c>
      <c r="AO672" s="50">
        <v>0</v>
      </c>
      <c r="AP672" s="48"/>
      <c r="AQ672" s="48"/>
      <c r="AR672" s="48"/>
      <c r="AS672" s="48"/>
      <c r="AT672" s="48"/>
      <c r="AU672" s="50">
        <v>0.13500000000000001</v>
      </c>
      <c r="AV672" s="452" t="s">
        <v>3259</v>
      </c>
      <c r="AW672" s="453"/>
      <c r="AX672" s="453"/>
      <c r="AY672" s="48"/>
      <c r="AZ672" s="48" t="s">
        <v>1825</v>
      </c>
      <c r="BA672" s="48"/>
      <c r="BB672" s="48"/>
      <c r="BC672" s="48"/>
      <c r="BD672" s="48"/>
      <c r="BE672" s="48"/>
      <c r="BF672" s="48"/>
      <c r="BG672" s="48"/>
      <c r="BH672" s="48"/>
      <c r="BI672" s="48"/>
      <c r="BJ672" s="48"/>
      <c r="BK672" s="48"/>
      <c r="BL672" s="48"/>
      <c r="BM672" s="48"/>
      <c r="BN672" s="48"/>
      <c r="BO672" s="48"/>
      <c r="BP672" s="49" t="s">
        <v>1395</v>
      </c>
    </row>
    <row r="673" spans="1:68">
      <c r="A673" s="49" t="s">
        <v>1643</v>
      </c>
      <c r="B673" s="48" t="s">
        <v>318</v>
      </c>
      <c r="C673" s="50">
        <v>200</v>
      </c>
      <c r="D673" s="48" t="s">
        <v>315</v>
      </c>
      <c r="E673" s="452" t="s">
        <v>316</v>
      </c>
      <c r="F673" s="453"/>
      <c r="G673" s="48"/>
      <c r="H673" s="50">
        <v>0</v>
      </c>
      <c r="I673" s="50">
        <v>0</v>
      </c>
      <c r="J673" s="48"/>
      <c r="K673" s="50">
        <v>0</v>
      </c>
      <c r="L673" s="50">
        <v>0</v>
      </c>
      <c r="M673" s="48"/>
      <c r="N673" s="50">
        <v>0</v>
      </c>
      <c r="O673" s="48"/>
      <c r="P673" s="50">
        <v>0</v>
      </c>
      <c r="Q673" s="48"/>
      <c r="R673" s="50">
        <v>0</v>
      </c>
      <c r="S673" s="48"/>
      <c r="T673" s="50">
        <v>0</v>
      </c>
      <c r="U673" s="48"/>
      <c r="V673" s="48"/>
      <c r="W673" s="48"/>
      <c r="X673" s="48"/>
      <c r="Y673" s="48"/>
      <c r="Z673" s="48"/>
      <c r="AA673" s="48"/>
      <c r="AB673" s="48"/>
      <c r="AC673" s="48"/>
      <c r="AD673" s="50">
        <v>159217</v>
      </c>
      <c r="AE673" s="50">
        <v>0</v>
      </c>
      <c r="AF673" s="50">
        <v>0</v>
      </c>
      <c r="AG673" s="50">
        <v>5</v>
      </c>
      <c r="AH673" s="48"/>
      <c r="AI673" s="50">
        <v>0</v>
      </c>
      <c r="AJ673" s="50">
        <v>0</v>
      </c>
      <c r="AK673" s="50">
        <v>0</v>
      </c>
      <c r="AL673" s="50">
        <v>0</v>
      </c>
      <c r="AM673" s="50">
        <v>0</v>
      </c>
      <c r="AN673" s="50">
        <v>0</v>
      </c>
      <c r="AO673" s="50">
        <v>0</v>
      </c>
      <c r="AP673" s="48"/>
      <c r="AQ673" s="48"/>
      <c r="AR673" s="48"/>
      <c r="AS673" s="48"/>
      <c r="AT673" s="48"/>
      <c r="AU673" s="50">
        <v>0.14299999999999999</v>
      </c>
      <c r="AV673" s="452" t="s">
        <v>3260</v>
      </c>
      <c r="AW673" s="453"/>
      <c r="AX673" s="453"/>
      <c r="AY673" s="48"/>
      <c r="AZ673" s="48" t="s">
        <v>1825</v>
      </c>
      <c r="BA673" s="48"/>
      <c r="BB673" s="48"/>
      <c r="BC673" s="48"/>
      <c r="BD673" s="48"/>
      <c r="BE673" s="48"/>
      <c r="BF673" s="48"/>
      <c r="BG673" s="48"/>
      <c r="BH673" s="48"/>
      <c r="BI673" s="48"/>
      <c r="BJ673" s="48"/>
      <c r="BK673" s="48"/>
      <c r="BL673" s="48"/>
      <c r="BM673" s="48"/>
      <c r="BN673" s="48"/>
      <c r="BO673" s="48"/>
      <c r="BP673" s="49" t="s">
        <v>1643</v>
      </c>
    </row>
    <row r="674" spans="1:68">
      <c r="A674" s="49" t="s">
        <v>1663</v>
      </c>
      <c r="B674" s="48" t="s">
        <v>318</v>
      </c>
      <c r="C674" s="50">
        <v>200</v>
      </c>
      <c r="D674" s="48" t="s">
        <v>315</v>
      </c>
      <c r="E674" s="452" t="s">
        <v>316</v>
      </c>
      <c r="F674" s="453"/>
      <c r="G674" s="48"/>
      <c r="H674" s="50">
        <v>0</v>
      </c>
      <c r="I674" s="50">
        <v>0</v>
      </c>
      <c r="J674" s="48"/>
      <c r="K674" s="50">
        <v>0</v>
      </c>
      <c r="L674" s="50">
        <v>0</v>
      </c>
      <c r="M674" s="48"/>
      <c r="N674" s="50">
        <v>0</v>
      </c>
      <c r="O674" s="48"/>
      <c r="P674" s="50">
        <v>0</v>
      </c>
      <c r="Q674" s="48"/>
      <c r="R674" s="50">
        <v>0</v>
      </c>
      <c r="S674" s="48"/>
      <c r="T674" s="50">
        <v>0</v>
      </c>
      <c r="U674" s="48"/>
      <c r="V674" s="48"/>
      <c r="W674" s="48"/>
      <c r="X674" s="48"/>
      <c r="Y674" s="48"/>
      <c r="Z674" s="48"/>
      <c r="AA674" s="48"/>
      <c r="AB674" s="48"/>
      <c r="AC674" s="48"/>
      <c r="AD674" s="50">
        <v>172439</v>
      </c>
      <c r="AE674" s="50">
        <v>0</v>
      </c>
      <c r="AF674" s="50">
        <v>0</v>
      </c>
      <c r="AG674" s="50">
        <v>5</v>
      </c>
      <c r="AH674" s="48"/>
      <c r="AI674" s="50">
        <v>0</v>
      </c>
      <c r="AJ674" s="50">
        <v>0</v>
      </c>
      <c r="AK674" s="50">
        <v>0</v>
      </c>
      <c r="AL674" s="50">
        <v>0</v>
      </c>
      <c r="AM674" s="50">
        <v>0</v>
      </c>
      <c r="AN674" s="50">
        <v>0</v>
      </c>
      <c r="AO674" s="50">
        <v>0</v>
      </c>
      <c r="AP674" s="48"/>
      <c r="AQ674" s="48"/>
      <c r="AR674" s="48"/>
      <c r="AS674" s="48"/>
      <c r="AT674" s="48"/>
      <c r="AU674" s="50">
        <v>0.126</v>
      </c>
      <c r="AV674" s="452" t="s">
        <v>3261</v>
      </c>
      <c r="AW674" s="453"/>
      <c r="AX674" s="453"/>
      <c r="AY674" s="48"/>
      <c r="AZ674" s="48" t="s">
        <v>1825</v>
      </c>
      <c r="BA674" s="48"/>
      <c r="BB674" s="48"/>
      <c r="BC674" s="48"/>
      <c r="BD674" s="48"/>
      <c r="BE674" s="48"/>
      <c r="BF674" s="48"/>
      <c r="BG674" s="48"/>
      <c r="BH674" s="48"/>
      <c r="BI674" s="48"/>
      <c r="BJ674" s="48"/>
      <c r="BK674" s="48"/>
      <c r="BL674" s="48"/>
      <c r="BM674" s="48"/>
      <c r="BN674" s="48"/>
      <c r="BO674" s="48"/>
      <c r="BP674" s="49" t="s">
        <v>1663</v>
      </c>
    </row>
    <row r="675" spans="1:68">
      <c r="A675" s="49" t="s">
        <v>3262</v>
      </c>
      <c r="B675" s="48" t="s">
        <v>318</v>
      </c>
      <c r="C675" s="50">
        <v>200</v>
      </c>
      <c r="D675" s="48" t="s">
        <v>315</v>
      </c>
      <c r="E675" s="452" t="s">
        <v>316</v>
      </c>
      <c r="F675" s="453"/>
      <c r="G675" s="48"/>
      <c r="H675" s="50">
        <v>0</v>
      </c>
      <c r="I675" s="50">
        <v>0</v>
      </c>
      <c r="J675" s="48"/>
      <c r="K675" s="50">
        <v>0</v>
      </c>
      <c r="L675" s="50">
        <v>0</v>
      </c>
      <c r="M675" s="48"/>
      <c r="N675" s="50">
        <v>0</v>
      </c>
      <c r="O675" s="48"/>
      <c r="P675" s="50">
        <v>0</v>
      </c>
      <c r="Q675" s="48"/>
      <c r="R675" s="50">
        <v>0</v>
      </c>
      <c r="S675" s="48"/>
      <c r="T675" s="50">
        <v>0</v>
      </c>
      <c r="U675" s="48"/>
      <c r="V675" s="48"/>
      <c r="W675" s="48"/>
      <c r="X675" s="48"/>
      <c r="Y675" s="48"/>
      <c r="Z675" s="48"/>
      <c r="AA675" s="48"/>
      <c r="AB675" s="48"/>
      <c r="AC675" s="48"/>
      <c r="AD675" s="50">
        <v>41818</v>
      </c>
      <c r="AE675" s="50">
        <v>0</v>
      </c>
      <c r="AF675" s="50">
        <v>0</v>
      </c>
      <c r="AG675" s="50">
        <v>5</v>
      </c>
      <c r="AH675" s="48"/>
      <c r="AI675" s="50">
        <v>0</v>
      </c>
      <c r="AJ675" s="50">
        <v>0</v>
      </c>
      <c r="AK675" s="50">
        <v>0</v>
      </c>
      <c r="AL675" s="50">
        <v>0</v>
      </c>
      <c r="AM675" s="50">
        <v>0</v>
      </c>
      <c r="AN675" s="50">
        <v>0</v>
      </c>
      <c r="AO675" s="50">
        <v>0</v>
      </c>
      <c r="AP675" s="48"/>
      <c r="AQ675" s="48"/>
      <c r="AR675" s="48"/>
      <c r="AS675" s="48"/>
      <c r="AT675" s="48"/>
      <c r="AU675" s="50">
        <v>0.40400000000000003</v>
      </c>
      <c r="AV675" s="452" t="s">
        <v>3263</v>
      </c>
      <c r="AW675" s="453"/>
      <c r="AX675" s="453"/>
      <c r="AY675" s="48"/>
      <c r="AZ675" s="48" t="s">
        <v>1825</v>
      </c>
      <c r="BA675" s="48"/>
      <c r="BB675" s="48"/>
      <c r="BC675" s="48"/>
      <c r="BD675" s="48"/>
      <c r="BE675" s="48"/>
      <c r="BF675" s="48"/>
      <c r="BG675" s="48"/>
      <c r="BH675" s="48"/>
      <c r="BI675" s="48"/>
      <c r="BJ675" s="48"/>
      <c r="BK675" s="48"/>
      <c r="BL675" s="48"/>
      <c r="BM675" s="48"/>
      <c r="BN675" s="48"/>
      <c r="BO675" s="48"/>
      <c r="BP675" s="49" t="s">
        <v>3262</v>
      </c>
    </row>
    <row r="676" spans="1:68">
      <c r="A676" s="49" t="s">
        <v>1414</v>
      </c>
      <c r="B676" s="48" t="s">
        <v>318</v>
      </c>
      <c r="C676" s="50">
        <v>200</v>
      </c>
      <c r="D676" s="48" t="s">
        <v>315</v>
      </c>
      <c r="E676" s="452" t="s">
        <v>316</v>
      </c>
      <c r="F676" s="453"/>
      <c r="G676" s="48"/>
      <c r="H676" s="50">
        <v>0</v>
      </c>
      <c r="I676" s="50">
        <v>0</v>
      </c>
      <c r="J676" s="48"/>
      <c r="K676" s="50">
        <v>0</v>
      </c>
      <c r="L676" s="50">
        <v>0</v>
      </c>
      <c r="M676" s="48"/>
      <c r="N676" s="50">
        <v>0</v>
      </c>
      <c r="O676" s="48"/>
      <c r="P676" s="50">
        <v>0</v>
      </c>
      <c r="Q676" s="48"/>
      <c r="R676" s="50">
        <v>0</v>
      </c>
      <c r="S676" s="48"/>
      <c r="T676" s="50">
        <v>0</v>
      </c>
      <c r="U676" s="48"/>
      <c r="V676" s="48"/>
      <c r="W676" s="48"/>
      <c r="X676" s="48"/>
      <c r="Y676" s="48"/>
      <c r="Z676" s="48"/>
      <c r="AA676" s="48"/>
      <c r="AB676" s="48"/>
      <c r="AC676" s="48"/>
      <c r="AD676" s="50">
        <v>212341</v>
      </c>
      <c r="AE676" s="50">
        <v>0</v>
      </c>
      <c r="AF676" s="50">
        <v>0</v>
      </c>
      <c r="AG676" s="50">
        <v>4</v>
      </c>
      <c r="AH676" s="48"/>
      <c r="AI676" s="50">
        <v>0</v>
      </c>
      <c r="AJ676" s="50">
        <v>0</v>
      </c>
      <c r="AK676" s="50">
        <v>0</v>
      </c>
      <c r="AL676" s="50">
        <v>0</v>
      </c>
      <c r="AM676" s="50">
        <v>0</v>
      </c>
      <c r="AN676" s="50">
        <v>0</v>
      </c>
      <c r="AO676" s="50">
        <v>0</v>
      </c>
      <c r="AP676" s="48"/>
      <c r="AQ676" s="48"/>
      <c r="AR676" s="48"/>
      <c r="AS676" s="48"/>
      <c r="AT676" s="48"/>
      <c r="AU676" s="50">
        <v>0.14199999999999999</v>
      </c>
      <c r="AV676" s="452" t="s">
        <v>3264</v>
      </c>
      <c r="AW676" s="453"/>
      <c r="AX676" s="453"/>
      <c r="AY676" s="48"/>
      <c r="AZ676" s="48" t="s">
        <v>1825</v>
      </c>
      <c r="BA676" s="48"/>
      <c r="BB676" s="48"/>
      <c r="BC676" s="48"/>
      <c r="BD676" s="48"/>
      <c r="BE676" s="48"/>
      <c r="BF676" s="48"/>
      <c r="BG676" s="48"/>
      <c r="BH676" s="48"/>
      <c r="BI676" s="48"/>
      <c r="BJ676" s="48"/>
      <c r="BK676" s="48"/>
      <c r="BL676" s="48"/>
      <c r="BM676" s="48"/>
      <c r="BN676" s="48"/>
      <c r="BO676" s="48"/>
      <c r="BP676" s="49" t="s">
        <v>1414</v>
      </c>
    </row>
    <row r="677" spans="1:68">
      <c r="A677" s="49" t="s">
        <v>599</v>
      </c>
      <c r="B677" s="48" t="s">
        <v>318</v>
      </c>
      <c r="C677" s="50">
        <v>200</v>
      </c>
      <c r="D677" s="48" t="s">
        <v>315</v>
      </c>
      <c r="E677" s="452" t="s">
        <v>316</v>
      </c>
      <c r="F677" s="453"/>
      <c r="G677" s="48"/>
      <c r="H677" s="50">
        <v>0</v>
      </c>
      <c r="I677" s="50">
        <v>0</v>
      </c>
      <c r="J677" s="48"/>
      <c r="K677" s="50">
        <v>0</v>
      </c>
      <c r="L677" s="50">
        <v>0</v>
      </c>
      <c r="M677" s="48"/>
      <c r="N677" s="50">
        <v>0</v>
      </c>
      <c r="O677" s="48"/>
      <c r="P677" s="50">
        <v>0</v>
      </c>
      <c r="Q677" s="48"/>
      <c r="R677" s="50">
        <v>0</v>
      </c>
      <c r="S677" s="48"/>
      <c r="T677" s="50">
        <v>0</v>
      </c>
      <c r="U677" s="48"/>
      <c r="V677" s="48"/>
      <c r="W677" s="48"/>
      <c r="X677" s="48"/>
      <c r="Y677" s="48"/>
      <c r="Z677" s="48"/>
      <c r="AA677" s="48"/>
      <c r="AB677" s="48"/>
      <c r="AC677" s="48"/>
      <c r="AD677" s="50">
        <v>196269</v>
      </c>
      <c r="AE677" s="50">
        <v>0</v>
      </c>
      <c r="AF677" s="50">
        <v>0</v>
      </c>
      <c r="AG677" s="50">
        <v>2</v>
      </c>
      <c r="AH677" s="48"/>
      <c r="AI677" s="50">
        <v>0</v>
      </c>
      <c r="AJ677" s="50">
        <v>0</v>
      </c>
      <c r="AK677" s="50">
        <v>0</v>
      </c>
      <c r="AL677" s="50">
        <v>0</v>
      </c>
      <c r="AM677" s="50">
        <v>0</v>
      </c>
      <c r="AN677" s="50">
        <v>0</v>
      </c>
      <c r="AO677" s="50">
        <v>0</v>
      </c>
      <c r="AP677" s="48"/>
      <c r="AQ677" s="48"/>
      <c r="AR677" s="48"/>
      <c r="AS677" s="48"/>
      <c r="AT677" s="48"/>
      <c r="AU677" s="50">
        <v>4.9000000000000002E-2</v>
      </c>
      <c r="AV677" s="452" t="s">
        <v>3265</v>
      </c>
      <c r="AW677" s="453"/>
      <c r="AX677" s="453"/>
      <c r="AY677" s="48"/>
      <c r="AZ677" s="48" t="s">
        <v>1825</v>
      </c>
      <c r="BA677" s="48"/>
      <c r="BB677" s="48"/>
      <c r="BC677" s="48"/>
      <c r="BD677" s="48"/>
      <c r="BE677" s="48"/>
      <c r="BF677" s="48"/>
      <c r="BG677" s="48"/>
      <c r="BH677" s="48"/>
      <c r="BI677" s="48"/>
      <c r="BJ677" s="48"/>
      <c r="BK677" s="48"/>
      <c r="BL677" s="48"/>
      <c r="BM677" s="48"/>
      <c r="BN677" s="48"/>
      <c r="BO677" s="48"/>
      <c r="BP677" s="49" t="s">
        <v>599</v>
      </c>
    </row>
    <row r="678" spans="1:68">
      <c r="A678" s="49" t="s">
        <v>3266</v>
      </c>
      <c r="B678" s="48" t="s">
        <v>318</v>
      </c>
      <c r="C678" s="50">
        <v>200</v>
      </c>
      <c r="D678" s="48" t="s">
        <v>315</v>
      </c>
      <c r="E678" s="452" t="s">
        <v>316</v>
      </c>
      <c r="F678" s="453"/>
      <c r="G678" s="48"/>
      <c r="H678" s="50">
        <v>0</v>
      </c>
      <c r="I678" s="50">
        <v>0</v>
      </c>
      <c r="J678" s="48"/>
      <c r="K678" s="50">
        <v>0</v>
      </c>
      <c r="L678" s="50">
        <v>0</v>
      </c>
      <c r="M678" s="48"/>
      <c r="N678" s="50">
        <v>0</v>
      </c>
      <c r="O678" s="48"/>
      <c r="P678" s="50">
        <v>0</v>
      </c>
      <c r="Q678" s="48"/>
      <c r="R678" s="50">
        <v>0</v>
      </c>
      <c r="S678" s="48"/>
      <c r="T678" s="50">
        <v>0</v>
      </c>
      <c r="U678" s="48"/>
      <c r="V678" s="48"/>
      <c r="W678" s="48"/>
      <c r="X678" s="48"/>
      <c r="Y678" s="48"/>
      <c r="Z678" s="48"/>
      <c r="AA678" s="48"/>
      <c r="AB678" s="48"/>
      <c r="AC678" s="48"/>
      <c r="AD678" s="50">
        <v>92174</v>
      </c>
      <c r="AE678" s="50">
        <v>0</v>
      </c>
      <c r="AF678" s="50">
        <v>0</v>
      </c>
      <c r="AG678" s="50">
        <v>2</v>
      </c>
      <c r="AH678" s="48"/>
      <c r="AI678" s="50">
        <v>0</v>
      </c>
      <c r="AJ678" s="50">
        <v>0</v>
      </c>
      <c r="AK678" s="50">
        <v>0</v>
      </c>
      <c r="AL678" s="50">
        <v>0</v>
      </c>
      <c r="AM678" s="50">
        <v>0</v>
      </c>
      <c r="AN678" s="50">
        <v>0</v>
      </c>
      <c r="AO678" s="50">
        <v>0</v>
      </c>
      <c r="AP678" s="48"/>
      <c r="AQ678" s="48"/>
      <c r="AR678" s="48"/>
      <c r="AS678" s="48"/>
      <c r="AT678" s="48"/>
      <c r="AU678" s="50">
        <v>4.4999999999999998E-2</v>
      </c>
      <c r="AV678" s="452" t="s">
        <v>3267</v>
      </c>
      <c r="AW678" s="453"/>
      <c r="AX678" s="453"/>
      <c r="AY678" s="48"/>
      <c r="AZ678" s="48" t="s">
        <v>1825</v>
      </c>
      <c r="BA678" s="48"/>
      <c r="BB678" s="48"/>
      <c r="BC678" s="48"/>
      <c r="BD678" s="48"/>
      <c r="BE678" s="48"/>
      <c r="BF678" s="48"/>
      <c r="BG678" s="48"/>
      <c r="BH678" s="48"/>
      <c r="BI678" s="48"/>
      <c r="BJ678" s="48"/>
      <c r="BK678" s="48"/>
      <c r="BL678" s="48"/>
      <c r="BM678" s="48"/>
      <c r="BN678" s="48"/>
      <c r="BO678" s="48"/>
      <c r="BP678" s="49" t="s">
        <v>3266</v>
      </c>
    </row>
    <row r="679" spans="1:68">
      <c r="A679" s="49" t="s">
        <v>618</v>
      </c>
      <c r="B679" s="48" t="s">
        <v>333</v>
      </c>
      <c r="C679" s="50">
        <v>200</v>
      </c>
      <c r="D679" s="48" t="s">
        <v>315</v>
      </c>
      <c r="E679" s="452" t="s">
        <v>316</v>
      </c>
      <c r="F679" s="453"/>
      <c r="G679" s="48"/>
      <c r="H679" s="50">
        <v>0</v>
      </c>
      <c r="I679" s="50">
        <v>0</v>
      </c>
      <c r="J679" s="48"/>
      <c r="K679" s="50">
        <v>0</v>
      </c>
      <c r="L679" s="50">
        <v>0</v>
      </c>
      <c r="M679" s="48"/>
      <c r="N679" s="50">
        <v>0</v>
      </c>
      <c r="O679" s="48"/>
      <c r="P679" s="50">
        <v>0</v>
      </c>
      <c r="Q679" s="48"/>
      <c r="R679" s="50">
        <v>0</v>
      </c>
      <c r="S679" s="48"/>
      <c r="T679" s="50">
        <v>0</v>
      </c>
      <c r="U679" s="48"/>
      <c r="V679" s="48"/>
      <c r="W679" s="48"/>
      <c r="X679" s="48"/>
      <c r="Y679" s="48"/>
      <c r="Z679" s="48"/>
      <c r="AA679" s="48"/>
      <c r="AB679" s="48"/>
      <c r="AC679" s="48"/>
      <c r="AD679" s="50">
        <v>84353</v>
      </c>
      <c r="AE679" s="50">
        <v>0</v>
      </c>
      <c r="AF679" s="50">
        <v>0</v>
      </c>
      <c r="AG679" s="50">
        <v>2</v>
      </c>
      <c r="AH679" s="48"/>
      <c r="AI679" s="50">
        <v>0</v>
      </c>
      <c r="AJ679" s="50">
        <v>0</v>
      </c>
      <c r="AK679" s="50">
        <v>0</v>
      </c>
      <c r="AL679" s="50">
        <v>0</v>
      </c>
      <c r="AM679" s="50">
        <v>0</v>
      </c>
      <c r="AN679" s="50">
        <v>0</v>
      </c>
      <c r="AO679" s="50">
        <v>0</v>
      </c>
      <c r="AP679" s="48"/>
      <c r="AQ679" s="48"/>
      <c r="AR679" s="48"/>
      <c r="AS679" s="48"/>
      <c r="AT679" s="48"/>
      <c r="AU679" s="50">
        <v>0.14000000000000001</v>
      </c>
      <c r="AV679" s="452" t="s">
        <v>3268</v>
      </c>
      <c r="AW679" s="453"/>
      <c r="AX679" s="453"/>
      <c r="AY679" s="48"/>
      <c r="AZ679" s="48" t="s">
        <v>1825</v>
      </c>
      <c r="BA679" s="48"/>
      <c r="BB679" s="48"/>
      <c r="BC679" s="48"/>
      <c r="BD679" s="48"/>
      <c r="BE679" s="48"/>
      <c r="BF679" s="48"/>
      <c r="BG679" s="48"/>
      <c r="BH679" s="48"/>
      <c r="BI679" s="48"/>
      <c r="BJ679" s="48"/>
      <c r="BK679" s="48"/>
      <c r="BL679" s="48"/>
      <c r="BM679" s="48"/>
      <c r="BN679" s="48"/>
      <c r="BO679" s="48"/>
      <c r="BP679" s="49" t="s">
        <v>618</v>
      </c>
    </row>
    <row r="680" spans="1:68">
      <c r="A680" s="49" t="s">
        <v>715</v>
      </c>
      <c r="B680" s="48" t="s">
        <v>318</v>
      </c>
      <c r="C680" s="50">
        <v>200</v>
      </c>
      <c r="D680" s="48" t="s">
        <v>315</v>
      </c>
      <c r="E680" s="452" t="s">
        <v>316</v>
      </c>
      <c r="F680" s="453"/>
      <c r="G680" s="48"/>
      <c r="H680" s="50">
        <v>0</v>
      </c>
      <c r="I680" s="50">
        <v>0</v>
      </c>
      <c r="J680" s="48"/>
      <c r="K680" s="50">
        <v>0</v>
      </c>
      <c r="L680" s="50">
        <v>0</v>
      </c>
      <c r="M680" s="48"/>
      <c r="N680" s="50">
        <v>0</v>
      </c>
      <c r="O680" s="48"/>
      <c r="P680" s="50">
        <v>0</v>
      </c>
      <c r="Q680" s="48"/>
      <c r="R680" s="50">
        <v>0</v>
      </c>
      <c r="S680" s="48"/>
      <c r="T680" s="50">
        <v>0</v>
      </c>
      <c r="U680" s="48"/>
      <c r="V680" s="48"/>
      <c r="W680" s="48"/>
      <c r="X680" s="48"/>
      <c r="Y680" s="48"/>
      <c r="Z680" s="48"/>
      <c r="AA680" s="48"/>
      <c r="AB680" s="48"/>
      <c r="AC680" s="48"/>
      <c r="AD680" s="50">
        <v>52170</v>
      </c>
      <c r="AE680" s="50">
        <v>0</v>
      </c>
      <c r="AF680" s="50">
        <v>0</v>
      </c>
      <c r="AG680" s="50">
        <v>2</v>
      </c>
      <c r="AH680" s="48"/>
      <c r="AI680" s="50">
        <v>0</v>
      </c>
      <c r="AJ680" s="50">
        <v>0</v>
      </c>
      <c r="AK680" s="50">
        <v>0</v>
      </c>
      <c r="AL680" s="50">
        <v>0</v>
      </c>
      <c r="AM680" s="50">
        <v>0</v>
      </c>
      <c r="AN680" s="50">
        <v>0</v>
      </c>
      <c r="AO680" s="50">
        <v>0</v>
      </c>
      <c r="AP680" s="48"/>
      <c r="AQ680" s="48"/>
      <c r="AR680" s="48"/>
      <c r="AS680" s="48"/>
      <c r="AT680" s="48"/>
      <c r="AU680" s="50">
        <v>0.13300000000000001</v>
      </c>
      <c r="AV680" s="452" t="s">
        <v>3269</v>
      </c>
      <c r="AW680" s="453"/>
      <c r="AX680" s="453"/>
      <c r="AY680" s="48"/>
      <c r="AZ680" s="48" t="s">
        <v>1825</v>
      </c>
      <c r="BA680" s="48"/>
      <c r="BB680" s="48"/>
      <c r="BC680" s="48"/>
      <c r="BD680" s="48"/>
      <c r="BE680" s="48"/>
      <c r="BF680" s="48"/>
      <c r="BG680" s="48"/>
      <c r="BH680" s="48"/>
      <c r="BI680" s="48"/>
      <c r="BJ680" s="48"/>
      <c r="BK680" s="48"/>
      <c r="BL680" s="48"/>
      <c r="BM680" s="48"/>
      <c r="BN680" s="48"/>
      <c r="BO680" s="48"/>
      <c r="BP680" s="49" t="s">
        <v>715</v>
      </c>
    </row>
    <row r="681" spans="1:68">
      <c r="A681" s="49" t="s">
        <v>869</v>
      </c>
      <c r="B681" s="48" t="s">
        <v>333</v>
      </c>
      <c r="C681" s="50">
        <v>200</v>
      </c>
      <c r="D681" s="48" t="s">
        <v>315</v>
      </c>
      <c r="E681" s="452" t="s">
        <v>316</v>
      </c>
      <c r="F681" s="453"/>
      <c r="G681" s="48"/>
      <c r="H681" s="50">
        <v>0</v>
      </c>
      <c r="I681" s="50">
        <v>0</v>
      </c>
      <c r="J681" s="48"/>
      <c r="K681" s="50">
        <v>0</v>
      </c>
      <c r="L681" s="50">
        <v>0</v>
      </c>
      <c r="M681" s="48"/>
      <c r="N681" s="50">
        <v>0</v>
      </c>
      <c r="O681" s="48"/>
      <c r="P681" s="50">
        <v>0</v>
      </c>
      <c r="Q681" s="48"/>
      <c r="R681" s="50">
        <v>0</v>
      </c>
      <c r="S681" s="48"/>
      <c r="T681" s="50">
        <v>0</v>
      </c>
      <c r="U681" s="48"/>
      <c r="V681" s="48"/>
      <c r="W681" s="48"/>
      <c r="X681" s="48"/>
      <c r="Y681" s="48"/>
      <c r="Z681" s="48"/>
      <c r="AA681" s="48"/>
      <c r="AB681" s="48"/>
      <c r="AC681" s="48"/>
      <c r="AD681" s="50">
        <v>338825</v>
      </c>
      <c r="AE681" s="50">
        <v>0</v>
      </c>
      <c r="AF681" s="50">
        <v>0</v>
      </c>
      <c r="AG681" s="50">
        <v>3</v>
      </c>
      <c r="AH681" s="48"/>
      <c r="AI681" s="50">
        <v>0</v>
      </c>
      <c r="AJ681" s="50">
        <v>0</v>
      </c>
      <c r="AK681" s="50">
        <v>0</v>
      </c>
      <c r="AL681" s="50">
        <v>0</v>
      </c>
      <c r="AM681" s="50">
        <v>0</v>
      </c>
      <c r="AN681" s="50">
        <v>0</v>
      </c>
      <c r="AO681" s="50">
        <v>0</v>
      </c>
      <c r="AP681" s="48"/>
      <c r="AQ681" s="48"/>
      <c r="AR681" s="48"/>
      <c r="AS681" s="48"/>
      <c r="AT681" s="48"/>
      <c r="AU681" s="50">
        <v>5.1999999999999998E-2</v>
      </c>
      <c r="AV681" s="452" t="s">
        <v>3270</v>
      </c>
      <c r="AW681" s="453"/>
      <c r="AX681" s="453"/>
      <c r="AY681" s="48"/>
      <c r="AZ681" s="48" t="s">
        <v>1825</v>
      </c>
      <c r="BA681" s="48"/>
      <c r="BB681" s="48"/>
      <c r="BC681" s="48"/>
      <c r="BD681" s="48"/>
      <c r="BE681" s="48"/>
      <c r="BF681" s="48"/>
      <c r="BG681" s="48"/>
      <c r="BH681" s="48"/>
      <c r="BI681" s="48"/>
      <c r="BJ681" s="48"/>
      <c r="BK681" s="48"/>
      <c r="BL681" s="48"/>
      <c r="BM681" s="48"/>
      <c r="BN681" s="48"/>
      <c r="BO681" s="48"/>
      <c r="BP681" s="49" t="s">
        <v>869</v>
      </c>
    </row>
    <row r="682" spans="1:68">
      <c r="A682" s="49" t="s">
        <v>3271</v>
      </c>
      <c r="B682" s="48" t="s">
        <v>333</v>
      </c>
      <c r="C682" s="50">
        <v>200</v>
      </c>
      <c r="D682" s="48" t="s">
        <v>315</v>
      </c>
      <c r="E682" s="452" t="s">
        <v>316</v>
      </c>
      <c r="F682" s="453"/>
      <c r="G682" s="48"/>
      <c r="H682" s="50">
        <v>0</v>
      </c>
      <c r="I682" s="50">
        <v>0</v>
      </c>
      <c r="J682" s="48"/>
      <c r="K682" s="50">
        <v>0</v>
      </c>
      <c r="L682" s="50">
        <v>0</v>
      </c>
      <c r="M682" s="48"/>
      <c r="N682" s="50">
        <v>0</v>
      </c>
      <c r="O682" s="48"/>
      <c r="P682" s="50">
        <v>0</v>
      </c>
      <c r="Q682" s="48"/>
      <c r="R682" s="50">
        <v>0</v>
      </c>
      <c r="S682" s="48"/>
      <c r="T682" s="50">
        <v>0</v>
      </c>
      <c r="U682" s="48"/>
      <c r="V682" s="48"/>
      <c r="W682" s="48"/>
      <c r="X682" s="48"/>
      <c r="Y682" s="48"/>
      <c r="Z682" s="48"/>
      <c r="AA682" s="48"/>
      <c r="AB682" s="48"/>
      <c r="AC682" s="48"/>
      <c r="AD682" s="50">
        <v>12534</v>
      </c>
      <c r="AE682" s="50">
        <v>0</v>
      </c>
      <c r="AF682" s="50">
        <v>0</v>
      </c>
      <c r="AG682" s="50">
        <v>3</v>
      </c>
      <c r="AH682" s="48"/>
      <c r="AI682" s="50">
        <v>0</v>
      </c>
      <c r="AJ682" s="50">
        <v>0</v>
      </c>
      <c r="AK682" s="50">
        <v>0</v>
      </c>
      <c r="AL682" s="50">
        <v>0</v>
      </c>
      <c r="AM682" s="50">
        <v>0</v>
      </c>
      <c r="AN682" s="50">
        <v>0</v>
      </c>
      <c r="AO682" s="50">
        <v>0</v>
      </c>
      <c r="AP682" s="48"/>
      <c r="AQ682" s="48"/>
      <c r="AR682" s="48"/>
      <c r="AS682" s="48"/>
      <c r="AT682" s="48"/>
      <c r="AU682" s="50">
        <v>0.13</v>
      </c>
      <c r="AV682" s="452" t="s">
        <v>3270</v>
      </c>
      <c r="AW682" s="453"/>
      <c r="AX682" s="453"/>
      <c r="AY682" s="48"/>
      <c r="AZ682" s="48" t="s">
        <v>1825</v>
      </c>
      <c r="BA682" s="48"/>
      <c r="BB682" s="48"/>
      <c r="BC682" s="48"/>
      <c r="BD682" s="48"/>
      <c r="BE682" s="48"/>
      <c r="BF682" s="48"/>
      <c r="BG682" s="48"/>
      <c r="BH682" s="48"/>
      <c r="BI682" s="48"/>
      <c r="BJ682" s="48"/>
      <c r="BK682" s="48"/>
      <c r="BL682" s="48"/>
      <c r="BM682" s="48"/>
      <c r="BN682" s="48"/>
      <c r="BO682" s="48"/>
      <c r="BP682" s="49" t="s">
        <v>3271</v>
      </c>
    </row>
    <row r="683" spans="1:68">
      <c r="A683" s="49" t="s">
        <v>805</v>
      </c>
      <c r="B683" s="48" t="s">
        <v>333</v>
      </c>
      <c r="C683" s="50">
        <v>200</v>
      </c>
      <c r="D683" s="48" t="s">
        <v>315</v>
      </c>
      <c r="E683" s="452" t="s">
        <v>316</v>
      </c>
      <c r="F683" s="453"/>
      <c r="G683" s="48"/>
      <c r="H683" s="50">
        <v>0</v>
      </c>
      <c r="I683" s="50">
        <v>0</v>
      </c>
      <c r="J683" s="48"/>
      <c r="K683" s="50">
        <v>0</v>
      </c>
      <c r="L683" s="50">
        <v>0</v>
      </c>
      <c r="M683" s="48"/>
      <c r="N683" s="50">
        <v>0</v>
      </c>
      <c r="O683" s="48"/>
      <c r="P683" s="50">
        <v>0</v>
      </c>
      <c r="Q683" s="48"/>
      <c r="R683" s="50">
        <v>0</v>
      </c>
      <c r="S683" s="48"/>
      <c r="T683" s="50">
        <v>0</v>
      </c>
      <c r="U683" s="48"/>
      <c r="V683" s="48"/>
      <c r="W683" s="48"/>
      <c r="X683" s="48"/>
      <c r="Y683" s="48"/>
      <c r="Z683" s="48"/>
      <c r="AA683" s="48"/>
      <c r="AB683" s="48"/>
      <c r="AC683" s="48"/>
      <c r="AD683" s="50">
        <v>46684</v>
      </c>
      <c r="AE683" s="50">
        <v>0</v>
      </c>
      <c r="AF683" s="50">
        <v>0</v>
      </c>
      <c r="AG683" s="50">
        <v>2</v>
      </c>
      <c r="AH683" s="48"/>
      <c r="AI683" s="50">
        <v>0</v>
      </c>
      <c r="AJ683" s="50">
        <v>0</v>
      </c>
      <c r="AK683" s="50">
        <v>0</v>
      </c>
      <c r="AL683" s="50">
        <v>0</v>
      </c>
      <c r="AM683" s="50">
        <v>0</v>
      </c>
      <c r="AN683" s="50">
        <v>0</v>
      </c>
      <c r="AO683" s="50">
        <v>0</v>
      </c>
      <c r="AP683" s="48"/>
      <c r="AQ683" s="48"/>
      <c r="AR683" s="48"/>
      <c r="AS683" s="48"/>
      <c r="AT683" s="48"/>
      <c r="AU683" s="50">
        <v>4.1000000000000002E-2</v>
      </c>
      <c r="AV683" s="452" t="s">
        <v>3272</v>
      </c>
      <c r="AW683" s="453"/>
      <c r="AX683" s="453"/>
      <c r="AY683" s="48"/>
      <c r="AZ683" s="48" t="s">
        <v>1825</v>
      </c>
      <c r="BA683" s="48"/>
      <c r="BB683" s="48"/>
      <c r="BC683" s="48"/>
      <c r="BD683" s="48"/>
      <c r="BE683" s="48"/>
      <c r="BF683" s="48"/>
      <c r="BG683" s="48"/>
      <c r="BH683" s="48"/>
      <c r="BI683" s="48"/>
      <c r="BJ683" s="48"/>
      <c r="BK683" s="48"/>
      <c r="BL683" s="48"/>
      <c r="BM683" s="48"/>
      <c r="BN683" s="48"/>
      <c r="BO683" s="48"/>
      <c r="BP683" s="49" t="s">
        <v>805</v>
      </c>
    </row>
    <row r="684" spans="1:68">
      <c r="A684" s="49" t="s">
        <v>639</v>
      </c>
      <c r="B684" s="48" t="s">
        <v>333</v>
      </c>
      <c r="C684" s="50">
        <v>200</v>
      </c>
      <c r="D684" s="48" t="s">
        <v>315</v>
      </c>
      <c r="E684" s="452" t="s">
        <v>316</v>
      </c>
      <c r="F684" s="453"/>
      <c r="G684" s="48"/>
      <c r="H684" s="50">
        <v>0</v>
      </c>
      <c r="I684" s="50">
        <v>0</v>
      </c>
      <c r="J684" s="48"/>
      <c r="K684" s="50">
        <v>0</v>
      </c>
      <c r="L684" s="50">
        <v>0</v>
      </c>
      <c r="M684" s="48"/>
      <c r="N684" s="50">
        <v>0</v>
      </c>
      <c r="O684" s="48"/>
      <c r="P684" s="50">
        <v>0</v>
      </c>
      <c r="Q684" s="48"/>
      <c r="R684" s="50">
        <v>0</v>
      </c>
      <c r="S684" s="48"/>
      <c r="T684" s="50">
        <v>0</v>
      </c>
      <c r="U684" s="48"/>
      <c r="V684" s="48"/>
      <c r="W684" s="48"/>
      <c r="X684" s="48"/>
      <c r="Y684" s="48"/>
      <c r="Z684" s="48"/>
      <c r="AA684" s="48"/>
      <c r="AB684" s="48"/>
      <c r="AC684" s="48"/>
      <c r="AD684" s="50">
        <v>78148</v>
      </c>
      <c r="AE684" s="50">
        <v>0</v>
      </c>
      <c r="AF684" s="50">
        <v>0</v>
      </c>
      <c r="AG684" s="50">
        <v>2</v>
      </c>
      <c r="AH684" s="48"/>
      <c r="AI684" s="50">
        <v>0</v>
      </c>
      <c r="AJ684" s="50">
        <v>0</v>
      </c>
      <c r="AK684" s="50">
        <v>0</v>
      </c>
      <c r="AL684" s="50">
        <v>0</v>
      </c>
      <c r="AM684" s="50">
        <v>0</v>
      </c>
      <c r="AN684" s="50">
        <v>0</v>
      </c>
      <c r="AO684" s="50">
        <v>0</v>
      </c>
      <c r="AP684" s="48"/>
      <c r="AQ684" s="48"/>
      <c r="AR684" s="48"/>
      <c r="AS684" s="48"/>
      <c r="AT684" s="48"/>
      <c r="AU684" s="50">
        <v>0.14499999999999999</v>
      </c>
      <c r="AV684" s="452" t="s">
        <v>3273</v>
      </c>
      <c r="AW684" s="453"/>
      <c r="AX684" s="453"/>
      <c r="AY684" s="48"/>
      <c r="AZ684" s="48" t="s">
        <v>1825</v>
      </c>
      <c r="BA684" s="48"/>
      <c r="BB684" s="48"/>
      <c r="BC684" s="48"/>
      <c r="BD684" s="48"/>
      <c r="BE684" s="48"/>
      <c r="BF684" s="48"/>
      <c r="BG684" s="48"/>
      <c r="BH684" s="48"/>
      <c r="BI684" s="48"/>
      <c r="BJ684" s="48"/>
      <c r="BK684" s="48"/>
      <c r="BL684" s="48"/>
      <c r="BM684" s="48"/>
      <c r="BN684" s="48"/>
      <c r="BO684" s="48"/>
      <c r="BP684" s="49" t="s">
        <v>639</v>
      </c>
    </row>
    <row r="685" spans="1:68">
      <c r="A685" s="49" t="s">
        <v>1552</v>
      </c>
      <c r="B685" s="48" t="s">
        <v>333</v>
      </c>
      <c r="C685" s="50">
        <v>200</v>
      </c>
      <c r="D685" s="48" t="s">
        <v>315</v>
      </c>
      <c r="E685" s="452" t="s">
        <v>316</v>
      </c>
      <c r="F685" s="453"/>
      <c r="G685" s="48"/>
      <c r="H685" s="50">
        <v>0</v>
      </c>
      <c r="I685" s="50">
        <v>0</v>
      </c>
      <c r="J685" s="48"/>
      <c r="K685" s="50">
        <v>0</v>
      </c>
      <c r="L685" s="50">
        <v>0</v>
      </c>
      <c r="M685" s="48"/>
      <c r="N685" s="50">
        <v>0</v>
      </c>
      <c r="O685" s="48"/>
      <c r="P685" s="50">
        <v>0</v>
      </c>
      <c r="Q685" s="48"/>
      <c r="R685" s="50">
        <v>0</v>
      </c>
      <c r="S685" s="48"/>
      <c r="T685" s="50">
        <v>0</v>
      </c>
      <c r="U685" s="48"/>
      <c r="V685" s="48"/>
      <c r="W685" s="48"/>
      <c r="X685" s="48"/>
      <c r="Y685" s="48"/>
      <c r="Z685" s="48"/>
      <c r="AA685" s="48"/>
      <c r="AB685" s="48"/>
      <c r="AC685" s="48"/>
      <c r="AD685" s="50">
        <v>39490</v>
      </c>
      <c r="AE685" s="50">
        <v>0</v>
      </c>
      <c r="AF685" s="50">
        <v>0</v>
      </c>
      <c r="AG685" s="50">
        <v>5</v>
      </c>
      <c r="AH685" s="48"/>
      <c r="AI685" s="50">
        <v>0</v>
      </c>
      <c r="AJ685" s="50">
        <v>0</v>
      </c>
      <c r="AK685" s="50">
        <v>0</v>
      </c>
      <c r="AL685" s="50">
        <v>0</v>
      </c>
      <c r="AM685" s="50">
        <v>0</v>
      </c>
      <c r="AN685" s="50">
        <v>0</v>
      </c>
      <c r="AO685" s="50">
        <v>0</v>
      </c>
      <c r="AP685" s="48"/>
      <c r="AQ685" s="48"/>
      <c r="AR685" s="48"/>
      <c r="AS685" s="48"/>
      <c r="AT685" s="48"/>
      <c r="AU685" s="50">
        <v>0.16200000000000001</v>
      </c>
      <c r="AV685" s="452" t="s">
        <v>3274</v>
      </c>
      <c r="AW685" s="453"/>
      <c r="AX685" s="453"/>
      <c r="AY685" s="48"/>
      <c r="AZ685" s="48" t="s">
        <v>1825</v>
      </c>
      <c r="BA685" s="48"/>
      <c r="BB685" s="48"/>
      <c r="BC685" s="48"/>
      <c r="BD685" s="48"/>
      <c r="BE685" s="48"/>
      <c r="BF685" s="48"/>
      <c r="BG685" s="48"/>
      <c r="BH685" s="48"/>
      <c r="BI685" s="48"/>
      <c r="BJ685" s="48"/>
      <c r="BK685" s="48"/>
      <c r="BL685" s="48"/>
      <c r="BM685" s="48"/>
      <c r="BN685" s="48"/>
      <c r="BO685" s="48"/>
      <c r="BP685" s="49" t="s">
        <v>1552</v>
      </c>
    </row>
    <row r="686" spans="1:68">
      <c r="A686" s="49" t="s">
        <v>1226</v>
      </c>
      <c r="B686" s="48" t="s">
        <v>333</v>
      </c>
      <c r="C686" s="50">
        <v>200</v>
      </c>
      <c r="D686" s="48" t="s">
        <v>315</v>
      </c>
      <c r="E686" s="452" t="s">
        <v>316</v>
      </c>
      <c r="F686" s="453"/>
      <c r="G686" s="48"/>
      <c r="H686" s="50">
        <v>0</v>
      </c>
      <c r="I686" s="50">
        <v>0</v>
      </c>
      <c r="J686" s="48"/>
      <c r="K686" s="50">
        <v>0</v>
      </c>
      <c r="L686" s="50">
        <v>0</v>
      </c>
      <c r="M686" s="48"/>
      <c r="N686" s="50">
        <v>0</v>
      </c>
      <c r="O686" s="48"/>
      <c r="P686" s="50">
        <v>0</v>
      </c>
      <c r="Q686" s="48"/>
      <c r="R686" s="50">
        <v>0</v>
      </c>
      <c r="S686" s="48"/>
      <c r="T686" s="50">
        <v>0</v>
      </c>
      <c r="U686" s="48"/>
      <c r="V686" s="48"/>
      <c r="W686" s="48"/>
      <c r="X686" s="48"/>
      <c r="Y686" s="48"/>
      <c r="Z686" s="48"/>
      <c r="AA686" s="48"/>
      <c r="AB686" s="48"/>
      <c r="AC686" s="48"/>
      <c r="AD686" s="50">
        <v>51504</v>
      </c>
      <c r="AE686" s="50">
        <v>0</v>
      </c>
      <c r="AF686" s="50">
        <v>0</v>
      </c>
      <c r="AG686" s="50">
        <v>4</v>
      </c>
      <c r="AH686" s="48"/>
      <c r="AI686" s="50">
        <v>0</v>
      </c>
      <c r="AJ686" s="50">
        <v>0</v>
      </c>
      <c r="AK686" s="50">
        <v>0</v>
      </c>
      <c r="AL686" s="50">
        <v>0</v>
      </c>
      <c r="AM686" s="50">
        <v>0</v>
      </c>
      <c r="AN686" s="50">
        <v>0</v>
      </c>
      <c r="AO686" s="50">
        <v>0</v>
      </c>
      <c r="AP686" s="48"/>
      <c r="AQ686" s="48"/>
      <c r="AR686" s="48"/>
      <c r="AS686" s="48"/>
      <c r="AT686" s="48"/>
      <c r="AU686" s="50">
        <v>0.20799999999999999</v>
      </c>
      <c r="AV686" s="452" t="s">
        <v>3275</v>
      </c>
      <c r="AW686" s="453"/>
      <c r="AX686" s="453"/>
      <c r="AY686" s="48"/>
      <c r="AZ686" s="48" t="s">
        <v>1825</v>
      </c>
      <c r="BA686" s="48"/>
      <c r="BB686" s="48"/>
      <c r="BC686" s="48"/>
      <c r="BD686" s="48"/>
      <c r="BE686" s="48"/>
      <c r="BF686" s="48"/>
      <c r="BG686" s="48"/>
      <c r="BH686" s="48"/>
      <c r="BI686" s="48"/>
      <c r="BJ686" s="48"/>
      <c r="BK686" s="48"/>
      <c r="BL686" s="48"/>
      <c r="BM686" s="48"/>
      <c r="BN686" s="48"/>
      <c r="BO686" s="48"/>
      <c r="BP686" s="49" t="s">
        <v>1226</v>
      </c>
    </row>
    <row r="687" spans="1:68">
      <c r="A687" s="49" t="s">
        <v>3276</v>
      </c>
      <c r="B687" s="48" t="s">
        <v>333</v>
      </c>
      <c r="C687" s="50">
        <v>200</v>
      </c>
      <c r="D687" s="48" t="s">
        <v>315</v>
      </c>
      <c r="E687" s="452" t="s">
        <v>316</v>
      </c>
      <c r="F687" s="453"/>
      <c r="G687" s="48"/>
      <c r="H687" s="50">
        <v>0</v>
      </c>
      <c r="I687" s="50">
        <v>0</v>
      </c>
      <c r="J687" s="48"/>
      <c r="K687" s="50">
        <v>0</v>
      </c>
      <c r="L687" s="50">
        <v>0</v>
      </c>
      <c r="M687" s="48"/>
      <c r="N687" s="50">
        <v>0</v>
      </c>
      <c r="O687" s="48"/>
      <c r="P687" s="50">
        <v>0</v>
      </c>
      <c r="Q687" s="48"/>
      <c r="R687" s="50">
        <v>0</v>
      </c>
      <c r="S687" s="48"/>
      <c r="T687" s="50">
        <v>0</v>
      </c>
      <c r="U687" s="48"/>
      <c r="V687" s="48"/>
      <c r="W687" s="48"/>
      <c r="X687" s="48"/>
      <c r="Y687" s="48"/>
      <c r="Z687" s="48"/>
      <c r="AA687" s="48"/>
      <c r="AB687" s="48"/>
      <c r="AC687" s="48"/>
      <c r="AD687" s="50">
        <v>10915</v>
      </c>
      <c r="AE687" s="50">
        <v>0</v>
      </c>
      <c r="AF687" s="50">
        <v>0</v>
      </c>
      <c r="AG687" s="50">
        <v>5</v>
      </c>
      <c r="AH687" s="48"/>
      <c r="AI687" s="50">
        <v>0</v>
      </c>
      <c r="AJ687" s="50">
        <v>0</v>
      </c>
      <c r="AK687" s="50">
        <v>0</v>
      </c>
      <c r="AL687" s="50">
        <v>0</v>
      </c>
      <c r="AM687" s="50">
        <v>0</v>
      </c>
      <c r="AN687" s="50">
        <v>0</v>
      </c>
      <c r="AO687" s="50">
        <v>0</v>
      </c>
      <c r="AP687" s="48"/>
      <c r="AQ687" s="48"/>
      <c r="AR687" s="48"/>
      <c r="AS687" s="48"/>
      <c r="AT687" s="48"/>
      <c r="AU687" s="50">
        <v>3.9E-2</v>
      </c>
      <c r="AV687" s="452" t="s">
        <v>3275</v>
      </c>
      <c r="AW687" s="453"/>
      <c r="AX687" s="453"/>
      <c r="AY687" s="48"/>
      <c r="AZ687" s="48" t="s">
        <v>1825</v>
      </c>
      <c r="BA687" s="48"/>
      <c r="BB687" s="48"/>
      <c r="BC687" s="48"/>
      <c r="BD687" s="48"/>
      <c r="BE687" s="48"/>
      <c r="BF687" s="48"/>
      <c r="BG687" s="48"/>
      <c r="BH687" s="48"/>
      <c r="BI687" s="48"/>
      <c r="BJ687" s="48"/>
      <c r="BK687" s="48"/>
      <c r="BL687" s="48"/>
      <c r="BM687" s="48"/>
      <c r="BN687" s="48"/>
      <c r="BO687" s="48"/>
      <c r="BP687" s="49" t="s">
        <v>3276</v>
      </c>
    </row>
    <row r="688" spans="1:68">
      <c r="A688" s="49" t="s">
        <v>1517</v>
      </c>
      <c r="B688" s="48" t="s">
        <v>333</v>
      </c>
      <c r="C688" s="50">
        <v>200</v>
      </c>
      <c r="D688" s="48" t="s">
        <v>315</v>
      </c>
      <c r="E688" s="452" t="s">
        <v>316</v>
      </c>
      <c r="F688" s="453"/>
      <c r="G688" s="48"/>
      <c r="H688" s="50">
        <v>0</v>
      </c>
      <c r="I688" s="50">
        <v>0</v>
      </c>
      <c r="J688" s="48"/>
      <c r="K688" s="50">
        <v>0</v>
      </c>
      <c r="L688" s="50">
        <v>0</v>
      </c>
      <c r="M688" s="48"/>
      <c r="N688" s="50">
        <v>0</v>
      </c>
      <c r="O688" s="48"/>
      <c r="P688" s="50">
        <v>0</v>
      </c>
      <c r="Q688" s="48"/>
      <c r="R688" s="50">
        <v>0</v>
      </c>
      <c r="S688" s="48"/>
      <c r="T688" s="50">
        <v>0</v>
      </c>
      <c r="U688" s="48"/>
      <c r="V688" s="48"/>
      <c r="W688" s="48"/>
      <c r="X688" s="48"/>
      <c r="Y688" s="48"/>
      <c r="Z688" s="48"/>
      <c r="AA688" s="48"/>
      <c r="AB688" s="48"/>
      <c r="AC688" s="48"/>
      <c r="AD688" s="50">
        <v>47495</v>
      </c>
      <c r="AE688" s="50">
        <v>0</v>
      </c>
      <c r="AF688" s="50">
        <v>0</v>
      </c>
      <c r="AG688" s="50">
        <v>5</v>
      </c>
      <c r="AH688" s="48"/>
      <c r="AI688" s="50">
        <v>0</v>
      </c>
      <c r="AJ688" s="50">
        <v>0</v>
      </c>
      <c r="AK688" s="50">
        <v>0</v>
      </c>
      <c r="AL688" s="50">
        <v>0</v>
      </c>
      <c r="AM688" s="50">
        <v>0</v>
      </c>
      <c r="AN688" s="50">
        <v>0</v>
      </c>
      <c r="AO688" s="50">
        <v>0</v>
      </c>
      <c r="AP688" s="48"/>
      <c r="AQ688" s="48"/>
      <c r="AR688" s="48"/>
      <c r="AS688" s="48"/>
      <c r="AT688" s="48"/>
      <c r="AU688" s="50">
        <v>0.14799999999999999</v>
      </c>
      <c r="AV688" s="452" t="s">
        <v>3277</v>
      </c>
      <c r="AW688" s="453"/>
      <c r="AX688" s="453"/>
      <c r="AY688" s="48"/>
      <c r="AZ688" s="48" t="s">
        <v>1825</v>
      </c>
      <c r="BA688" s="48"/>
      <c r="BB688" s="48"/>
      <c r="BC688" s="48"/>
      <c r="BD688" s="48"/>
      <c r="BE688" s="48"/>
      <c r="BF688" s="48"/>
      <c r="BG688" s="48"/>
      <c r="BH688" s="48"/>
      <c r="BI688" s="48"/>
      <c r="BJ688" s="48"/>
      <c r="BK688" s="48"/>
      <c r="BL688" s="48"/>
      <c r="BM688" s="48"/>
      <c r="BN688" s="48"/>
      <c r="BO688" s="48"/>
      <c r="BP688" s="49" t="s">
        <v>1517</v>
      </c>
    </row>
    <row r="689" spans="1:68">
      <c r="A689" s="49" t="s">
        <v>1505</v>
      </c>
      <c r="B689" s="48" t="s">
        <v>333</v>
      </c>
      <c r="C689" s="50">
        <v>200</v>
      </c>
      <c r="D689" s="48" t="s">
        <v>315</v>
      </c>
      <c r="E689" s="452" t="s">
        <v>316</v>
      </c>
      <c r="F689" s="453"/>
      <c r="G689" s="48"/>
      <c r="H689" s="50">
        <v>0</v>
      </c>
      <c r="I689" s="50">
        <v>0</v>
      </c>
      <c r="J689" s="48"/>
      <c r="K689" s="50">
        <v>0</v>
      </c>
      <c r="L689" s="50">
        <v>0</v>
      </c>
      <c r="M689" s="48"/>
      <c r="N689" s="50">
        <v>0</v>
      </c>
      <c r="O689" s="48"/>
      <c r="P689" s="50">
        <v>0</v>
      </c>
      <c r="Q689" s="48"/>
      <c r="R689" s="50">
        <v>0</v>
      </c>
      <c r="S689" s="48"/>
      <c r="T689" s="50">
        <v>0</v>
      </c>
      <c r="U689" s="48"/>
      <c r="V689" s="48"/>
      <c r="W689" s="48"/>
      <c r="X689" s="48"/>
      <c r="Y689" s="48"/>
      <c r="Z689" s="48"/>
      <c r="AA689" s="48"/>
      <c r="AB689" s="48"/>
      <c r="AC689" s="48"/>
      <c r="AD689" s="50">
        <v>43722</v>
      </c>
      <c r="AE689" s="50">
        <v>0</v>
      </c>
      <c r="AF689" s="50">
        <v>0</v>
      </c>
      <c r="AG689" s="50">
        <v>5</v>
      </c>
      <c r="AH689" s="48"/>
      <c r="AI689" s="50">
        <v>0</v>
      </c>
      <c r="AJ689" s="50">
        <v>0</v>
      </c>
      <c r="AK689" s="50">
        <v>0</v>
      </c>
      <c r="AL689" s="50">
        <v>0</v>
      </c>
      <c r="AM689" s="50">
        <v>0</v>
      </c>
      <c r="AN689" s="50">
        <v>0</v>
      </c>
      <c r="AO689" s="50">
        <v>0</v>
      </c>
      <c r="AP689" s="48"/>
      <c r="AQ689" s="48"/>
      <c r="AR689" s="48"/>
      <c r="AS689" s="48"/>
      <c r="AT689" s="48"/>
      <c r="AU689" s="50">
        <v>0.13400000000000001</v>
      </c>
      <c r="AV689" s="452" t="s">
        <v>3278</v>
      </c>
      <c r="AW689" s="453"/>
      <c r="AX689" s="453"/>
      <c r="AY689" s="48"/>
      <c r="AZ689" s="48" t="s">
        <v>1825</v>
      </c>
      <c r="BA689" s="48"/>
      <c r="BB689" s="48"/>
      <c r="BC689" s="48"/>
      <c r="BD689" s="48"/>
      <c r="BE689" s="48"/>
      <c r="BF689" s="48"/>
      <c r="BG689" s="48"/>
      <c r="BH689" s="48"/>
      <c r="BI689" s="48"/>
      <c r="BJ689" s="48"/>
      <c r="BK689" s="48"/>
      <c r="BL689" s="48"/>
      <c r="BM689" s="48"/>
      <c r="BN689" s="48"/>
      <c r="BO689" s="48"/>
      <c r="BP689" s="49" t="s">
        <v>1505</v>
      </c>
    </row>
    <row r="690" spans="1:68">
      <c r="A690" s="49" t="s">
        <v>3279</v>
      </c>
      <c r="B690" s="48" t="s">
        <v>333</v>
      </c>
      <c r="C690" s="50">
        <v>200</v>
      </c>
      <c r="D690" s="48" t="s">
        <v>315</v>
      </c>
      <c r="E690" s="452" t="s">
        <v>316</v>
      </c>
      <c r="F690" s="453"/>
      <c r="G690" s="48"/>
      <c r="H690" s="50">
        <v>0</v>
      </c>
      <c r="I690" s="50">
        <v>0</v>
      </c>
      <c r="J690" s="48"/>
      <c r="K690" s="50">
        <v>0</v>
      </c>
      <c r="L690" s="50">
        <v>0</v>
      </c>
      <c r="M690" s="48"/>
      <c r="N690" s="50">
        <v>0</v>
      </c>
      <c r="O690" s="48"/>
      <c r="P690" s="50">
        <v>0</v>
      </c>
      <c r="Q690" s="48"/>
      <c r="R690" s="50">
        <v>0</v>
      </c>
      <c r="S690" s="48"/>
      <c r="T690" s="50">
        <v>0</v>
      </c>
      <c r="U690" s="48"/>
      <c r="V690" s="48"/>
      <c r="W690" s="48"/>
      <c r="X690" s="48"/>
      <c r="Y690" s="48"/>
      <c r="Z690" s="48"/>
      <c r="AA690" s="48"/>
      <c r="AB690" s="48"/>
      <c r="AC690" s="48"/>
      <c r="AD690" s="50">
        <v>9468</v>
      </c>
      <c r="AE690" s="50">
        <v>0</v>
      </c>
      <c r="AF690" s="50">
        <v>0</v>
      </c>
      <c r="AG690" s="50">
        <v>3</v>
      </c>
      <c r="AH690" s="48"/>
      <c r="AI690" s="50">
        <v>0</v>
      </c>
      <c r="AJ690" s="50">
        <v>0</v>
      </c>
      <c r="AK690" s="50">
        <v>0</v>
      </c>
      <c r="AL690" s="50">
        <v>0</v>
      </c>
      <c r="AM690" s="50">
        <v>0</v>
      </c>
      <c r="AN690" s="50">
        <v>0</v>
      </c>
      <c r="AO690" s="50">
        <v>0</v>
      </c>
      <c r="AP690" s="48"/>
      <c r="AQ690" s="48"/>
      <c r="AR690" s="48"/>
      <c r="AS690" s="48"/>
      <c r="AT690" s="48"/>
      <c r="AU690" s="50">
        <v>0.48199999999999998</v>
      </c>
      <c r="AV690" s="452" t="s">
        <v>3280</v>
      </c>
      <c r="AW690" s="453"/>
      <c r="AX690" s="453"/>
      <c r="AY690" s="48"/>
      <c r="AZ690" s="48" t="s">
        <v>1825</v>
      </c>
      <c r="BA690" s="48"/>
      <c r="BB690" s="48"/>
      <c r="BC690" s="48"/>
      <c r="BD690" s="48"/>
      <c r="BE690" s="48"/>
      <c r="BF690" s="48"/>
      <c r="BG690" s="48"/>
      <c r="BH690" s="48"/>
      <c r="BI690" s="48"/>
      <c r="BJ690" s="48"/>
      <c r="BK690" s="48"/>
      <c r="BL690" s="48"/>
      <c r="BM690" s="48"/>
      <c r="BN690" s="48"/>
      <c r="BO690" s="48"/>
      <c r="BP690" s="49" t="s">
        <v>3279</v>
      </c>
    </row>
    <row r="691" spans="1:68">
      <c r="A691" s="49" t="s">
        <v>1290</v>
      </c>
      <c r="B691" s="48" t="s">
        <v>333</v>
      </c>
      <c r="C691" s="50">
        <v>200</v>
      </c>
      <c r="D691" s="48" t="s">
        <v>315</v>
      </c>
      <c r="E691" s="452" t="s">
        <v>316</v>
      </c>
      <c r="F691" s="453"/>
      <c r="G691" s="48"/>
      <c r="H691" s="50">
        <v>0</v>
      </c>
      <c r="I691" s="50">
        <v>0</v>
      </c>
      <c r="J691" s="48"/>
      <c r="K691" s="50">
        <v>0</v>
      </c>
      <c r="L691" s="50">
        <v>0</v>
      </c>
      <c r="M691" s="48"/>
      <c r="N691" s="50">
        <v>0</v>
      </c>
      <c r="O691" s="48"/>
      <c r="P691" s="50">
        <v>0</v>
      </c>
      <c r="Q691" s="48"/>
      <c r="R691" s="50">
        <v>0</v>
      </c>
      <c r="S691" s="48"/>
      <c r="T691" s="50">
        <v>0</v>
      </c>
      <c r="U691" s="48"/>
      <c r="V691" s="48"/>
      <c r="W691" s="48"/>
      <c r="X691" s="48"/>
      <c r="Y691" s="48"/>
      <c r="Z691" s="48"/>
      <c r="AA691" s="48"/>
      <c r="AB691" s="48"/>
      <c r="AC691" s="48"/>
      <c r="AD691" s="50">
        <v>33746</v>
      </c>
      <c r="AE691" s="50">
        <v>0</v>
      </c>
      <c r="AF691" s="50">
        <v>0</v>
      </c>
      <c r="AG691" s="50">
        <v>4</v>
      </c>
      <c r="AH691" s="48"/>
      <c r="AI691" s="50">
        <v>0</v>
      </c>
      <c r="AJ691" s="50">
        <v>0</v>
      </c>
      <c r="AK691" s="50">
        <v>0</v>
      </c>
      <c r="AL691" s="50">
        <v>0</v>
      </c>
      <c r="AM691" s="50">
        <v>0</v>
      </c>
      <c r="AN691" s="50">
        <v>0</v>
      </c>
      <c r="AO691" s="50">
        <v>0</v>
      </c>
      <c r="AP691" s="48"/>
      <c r="AQ691" s="48"/>
      <c r="AR691" s="48"/>
      <c r="AS691" s="48"/>
      <c r="AT691" s="48"/>
      <c r="AU691" s="50">
        <v>0.129</v>
      </c>
      <c r="AV691" s="452" t="s">
        <v>3281</v>
      </c>
      <c r="AW691" s="453"/>
      <c r="AX691" s="453"/>
      <c r="AY691" s="48"/>
      <c r="AZ691" s="48" t="s">
        <v>1825</v>
      </c>
      <c r="BA691" s="48"/>
      <c r="BB691" s="48"/>
      <c r="BC691" s="48"/>
      <c r="BD691" s="48"/>
      <c r="BE691" s="48"/>
      <c r="BF691" s="48"/>
      <c r="BG691" s="48"/>
      <c r="BH691" s="48"/>
      <c r="BI691" s="48"/>
      <c r="BJ691" s="48"/>
      <c r="BK691" s="48"/>
      <c r="BL691" s="48"/>
      <c r="BM691" s="48"/>
      <c r="BN691" s="48"/>
      <c r="BO691" s="48"/>
      <c r="BP691" s="49" t="s">
        <v>1290</v>
      </c>
    </row>
    <row r="692" spans="1:68">
      <c r="A692" s="49" t="s">
        <v>1621</v>
      </c>
      <c r="B692" s="48" t="s">
        <v>333</v>
      </c>
      <c r="C692" s="50">
        <v>200</v>
      </c>
      <c r="D692" s="48" t="s">
        <v>315</v>
      </c>
      <c r="E692" s="452" t="s">
        <v>316</v>
      </c>
      <c r="F692" s="453"/>
      <c r="G692" s="48"/>
      <c r="H692" s="50">
        <v>0</v>
      </c>
      <c r="I692" s="50">
        <v>0</v>
      </c>
      <c r="J692" s="48"/>
      <c r="K692" s="50">
        <v>0</v>
      </c>
      <c r="L692" s="50">
        <v>0</v>
      </c>
      <c r="M692" s="48"/>
      <c r="N692" s="50">
        <v>0</v>
      </c>
      <c r="O692" s="48"/>
      <c r="P692" s="50">
        <v>0</v>
      </c>
      <c r="Q692" s="48"/>
      <c r="R692" s="50">
        <v>0</v>
      </c>
      <c r="S692" s="48"/>
      <c r="T692" s="50">
        <v>0</v>
      </c>
      <c r="U692" s="48"/>
      <c r="V692" s="48"/>
      <c r="W692" s="48"/>
      <c r="X692" s="48"/>
      <c r="Y692" s="48"/>
      <c r="Z692" s="48"/>
      <c r="AA692" s="48"/>
      <c r="AB692" s="48"/>
      <c r="AC692" s="48"/>
      <c r="AD692" s="50">
        <v>30224</v>
      </c>
      <c r="AE692" s="50">
        <v>0</v>
      </c>
      <c r="AF692" s="50">
        <v>0</v>
      </c>
      <c r="AG692" s="50">
        <v>3</v>
      </c>
      <c r="AH692" s="48"/>
      <c r="AI692" s="50">
        <v>0</v>
      </c>
      <c r="AJ692" s="50">
        <v>0</v>
      </c>
      <c r="AK692" s="50">
        <v>0</v>
      </c>
      <c r="AL692" s="50">
        <v>0</v>
      </c>
      <c r="AM692" s="50">
        <v>0</v>
      </c>
      <c r="AN692" s="50">
        <v>0</v>
      </c>
      <c r="AO692" s="50">
        <v>0</v>
      </c>
      <c r="AP692" s="48"/>
      <c r="AQ692" s="48"/>
      <c r="AR692" s="48"/>
      <c r="AS692" s="48"/>
      <c r="AT692" s="48"/>
      <c r="AU692" s="50">
        <v>0.13</v>
      </c>
      <c r="AV692" s="452" t="s">
        <v>3282</v>
      </c>
      <c r="AW692" s="453"/>
      <c r="AX692" s="453"/>
      <c r="AY692" s="48"/>
      <c r="AZ692" s="48" t="s">
        <v>1825</v>
      </c>
      <c r="BA692" s="48"/>
      <c r="BB692" s="48"/>
      <c r="BC692" s="48"/>
      <c r="BD692" s="48"/>
      <c r="BE692" s="48"/>
      <c r="BF692" s="48"/>
      <c r="BG692" s="48"/>
      <c r="BH692" s="48"/>
      <c r="BI692" s="48"/>
      <c r="BJ692" s="48"/>
      <c r="BK692" s="48"/>
      <c r="BL692" s="48"/>
      <c r="BM692" s="48"/>
      <c r="BN692" s="48"/>
      <c r="BO692" s="48"/>
      <c r="BP692" s="49" t="s">
        <v>1621</v>
      </c>
    </row>
    <row r="693" spans="1:68">
      <c r="A693" s="49" t="s">
        <v>3283</v>
      </c>
      <c r="B693" s="48" t="s">
        <v>333</v>
      </c>
      <c r="C693" s="50">
        <v>200</v>
      </c>
      <c r="D693" s="48" t="s">
        <v>315</v>
      </c>
      <c r="E693" s="452" t="s">
        <v>316</v>
      </c>
      <c r="F693" s="453"/>
      <c r="G693" s="48"/>
      <c r="H693" s="50">
        <v>0</v>
      </c>
      <c r="I693" s="50">
        <v>0</v>
      </c>
      <c r="J693" s="48"/>
      <c r="K693" s="50">
        <v>0</v>
      </c>
      <c r="L693" s="50">
        <v>0</v>
      </c>
      <c r="M693" s="48"/>
      <c r="N693" s="50">
        <v>0</v>
      </c>
      <c r="O693" s="48"/>
      <c r="P693" s="50">
        <v>0</v>
      </c>
      <c r="Q693" s="48"/>
      <c r="R693" s="50">
        <v>0</v>
      </c>
      <c r="S693" s="48"/>
      <c r="T693" s="50">
        <v>0</v>
      </c>
      <c r="U693" s="48"/>
      <c r="V693" s="48"/>
      <c r="W693" s="48"/>
      <c r="X693" s="48"/>
      <c r="Y693" s="48"/>
      <c r="Z693" s="48"/>
      <c r="AA693" s="48"/>
      <c r="AB693" s="48"/>
      <c r="AC693" s="48"/>
      <c r="AD693" s="50">
        <v>48693</v>
      </c>
      <c r="AE693" s="50">
        <v>0</v>
      </c>
      <c r="AF693" s="50">
        <v>0</v>
      </c>
      <c r="AG693" s="50">
        <v>4</v>
      </c>
      <c r="AH693" s="48"/>
      <c r="AI693" s="50">
        <v>0</v>
      </c>
      <c r="AJ693" s="50">
        <v>0</v>
      </c>
      <c r="AK693" s="50">
        <v>0</v>
      </c>
      <c r="AL693" s="50">
        <v>0</v>
      </c>
      <c r="AM693" s="50">
        <v>0</v>
      </c>
      <c r="AN693" s="50">
        <v>0</v>
      </c>
      <c r="AO693" s="50">
        <v>0</v>
      </c>
      <c r="AP693" s="48"/>
      <c r="AQ693" s="48"/>
      <c r="AR693" s="48"/>
      <c r="AS693" s="48"/>
      <c r="AT693" s="48"/>
      <c r="AU693" s="50">
        <v>0.14499999999999999</v>
      </c>
      <c r="AV693" s="452" t="s">
        <v>3284</v>
      </c>
      <c r="AW693" s="453"/>
      <c r="AX693" s="453"/>
      <c r="AY693" s="48"/>
      <c r="AZ693" s="48" t="s">
        <v>1825</v>
      </c>
      <c r="BA693" s="48"/>
      <c r="BB693" s="48"/>
      <c r="BC693" s="48"/>
      <c r="BD693" s="48"/>
      <c r="BE693" s="48"/>
      <c r="BF693" s="48"/>
      <c r="BG693" s="48"/>
      <c r="BH693" s="48"/>
      <c r="BI693" s="48"/>
      <c r="BJ693" s="48"/>
      <c r="BK693" s="48"/>
      <c r="BL693" s="48"/>
      <c r="BM693" s="48"/>
      <c r="BN693" s="48"/>
      <c r="BO693" s="48"/>
      <c r="BP693" s="49" t="s">
        <v>3283</v>
      </c>
    </row>
    <row r="694" spans="1:68">
      <c r="A694" s="49" t="s">
        <v>3285</v>
      </c>
      <c r="B694" s="48" t="s">
        <v>333</v>
      </c>
      <c r="C694" s="50">
        <v>200</v>
      </c>
      <c r="D694" s="48" t="s">
        <v>315</v>
      </c>
      <c r="E694" s="452" t="s">
        <v>316</v>
      </c>
      <c r="F694" s="453"/>
      <c r="G694" s="48"/>
      <c r="H694" s="50">
        <v>0</v>
      </c>
      <c r="I694" s="50">
        <v>0</v>
      </c>
      <c r="J694" s="48"/>
      <c r="K694" s="50">
        <v>0</v>
      </c>
      <c r="L694" s="50">
        <v>0</v>
      </c>
      <c r="M694" s="48"/>
      <c r="N694" s="50">
        <v>0</v>
      </c>
      <c r="O694" s="48"/>
      <c r="P694" s="50">
        <v>0</v>
      </c>
      <c r="Q694" s="48"/>
      <c r="R694" s="50">
        <v>0</v>
      </c>
      <c r="S694" s="48"/>
      <c r="T694" s="50">
        <v>0</v>
      </c>
      <c r="U694" s="48"/>
      <c r="V694" s="48"/>
      <c r="W694" s="48"/>
      <c r="X694" s="48"/>
      <c r="Y694" s="48"/>
      <c r="Z694" s="48"/>
      <c r="AA694" s="48"/>
      <c r="AB694" s="48"/>
      <c r="AC694" s="48"/>
      <c r="AD694" s="50">
        <v>13691</v>
      </c>
      <c r="AE694" s="50">
        <v>0</v>
      </c>
      <c r="AF694" s="50">
        <v>0</v>
      </c>
      <c r="AG694" s="50">
        <v>3</v>
      </c>
      <c r="AH694" s="48"/>
      <c r="AI694" s="50">
        <v>0</v>
      </c>
      <c r="AJ694" s="50">
        <v>0</v>
      </c>
      <c r="AK694" s="50">
        <v>0</v>
      </c>
      <c r="AL694" s="50">
        <v>0</v>
      </c>
      <c r="AM694" s="50">
        <v>0</v>
      </c>
      <c r="AN694" s="50">
        <v>0</v>
      </c>
      <c r="AO694" s="50">
        <v>0</v>
      </c>
      <c r="AP694" s="48"/>
      <c r="AQ694" s="48"/>
      <c r="AR694" s="48"/>
      <c r="AS694" s="48"/>
      <c r="AT694" s="48"/>
      <c r="AU694" s="50">
        <v>0.04</v>
      </c>
      <c r="AV694" s="452" t="s">
        <v>3284</v>
      </c>
      <c r="AW694" s="453"/>
      <c r="AX694" s="453"/>
      <c r="AY694" s="48"/>
      <c r="AZ694" s="48" t="s">
        <v>1825</v>
      </c>
      <c r="BA694" s="48"/>
      <c r="BB694" s="48"/>
      <c r="BC694" s="48"/>
      <c r="BD694" s="48"/>
      <c r="BE694" s="48"/>
      <c r="BF694" s="48"/>
      <c r="BG694" s="48"/>
      <c r="BH694" s="48"/>
      <c r="BI694" s="48"/>
      <c r="BJ694" s="48"/>
      <c r="BK694" s="48"/>
      <c r="BL694" s="48"/>
      <c r="BM694" s="48"/>
      <c r="BN694" s="48"/>
      <c r="BO694" s="48"/>
      <c r="BP694" s="49" t="s">
        <v>3285</v>
      </c>
    </row>
    <row r="695" spans="1:68">
      <c r="A695" s="49" t="s">
        <v>3286</v>
      </c>
      <c r="B695" s="48" t="s">
        <v>318</v>
      </c>
      <c r="C695" s="50">
        <v>200</v>
      </c>
      <c r="D695" s="48" t="s">
        <v>315</v>
      </c>
      <c r="E695" s="452" t="s">
        <v>316</v>
      </c>
      <c r="F695" s="453"/>
      <c r="G695" s="48"/>
      <c r="H695" s="50">
        <v>0</v>
      </c>
      <c r="I695" s="50">
        <v>0</v>
      </c>
      <c r="J695" s="48"/>
      <c r="K695" s="50">
        <v>0</v>
      </c>
      <c r="L695" s="50">
        <v>0</v>
      </c>
      <c r="M695" s="48"/>
      <c r="N695" s="50">
        <v>0</v>
      </c>
      <c r="O695" s="48"/>
      <c r="P695" s="50">
        <v>0</v>
      </c>
      <c r="Q695" s="48"/>
      <c r="R695" s="50">
        <v>0</v>
      </c>
      <c r="S695" s="48"/>
      <c r="T695" s="50">
        <v>0</v>
      </c>
      <c r="U695" s="48"/>
      <c r="V695" s="48"/>
      <c r="W695" s="48"/>
      <c r="X695" s="48"/>
      <c r="Y695" s="48"/>
      <c r="Z695" s="48"/>
      <c r="AA695" s="48"/>
      <c r="AB695" s="48"/>
      <c r="AC695" s="48"/>
      <c r="AD695" s="50">
        <v>405847</v>
      </c>
      <c r="AE695" s="50">
        <v>0</v>
      </c>
      <c r="AF695" s="50">
        <v>0</v>
      </c>
      <c r="AG695" s="50">
        <v>3</v>
      </c>
      <c r="AH695" s="48"/>
      <c r="AI695" s="50">
        <v>0</v>
      </c>
      <c r="AJ695" s="50">
        <v>0</v>
      </c>
      <c r="AK695" s="50">
        <v>0</v>
      </c>
      <c r="AL695" s="50">
        <v>0</v>
      </c>
      <c r="AM695" s="50">
        <v>0</v>
      </c>
      <c r="AN695" s="50">
        <v>0</v>
      </c>
      <c r="AO695" s="50">
        <v>0</v>
      </c>
      <c r="AP695" s="48"/>
      <c r="AQ695" s="48"/>
      <c r="AR695" s="48"/>
      <c r="AS695" s="48"/>
      <c r="AT695" s="48"/>
      <c r="AU695" s="50">
        <v>0.16</v>
      </c>
      <c r="AV695" s="452" t="s">
        <v>3287</v>
      </c>
      <c r="AW695" s="453"/>
      <c r="AX695" s="453"/>
      <c r="AY695" s="48"/>
      <c r="AZ695" s="48" t="s">
        <v>1825</v>
      </c>
      <c r="BA695" s="48"/>
      <c r="BB695" s="48"/>
      <c r="BC695" s="48"/>
      <c r="BD695" s="48"/>
      <c r="BE695" s="48"/>
      <c r="BF695" s="48"/>
      <c r="BG695" s="48"/>
      <c r="BH695" s="48"/>
      <c r="BI695" s="48"/>
      <c r="BJ695" s="48"/>
      <c r="BK695" s="48"/>
      <c r="BL695" s="48"/>
      <c r="BM695" s="48"/>
      <c r="BN695" s="48"/>
      <c r="BO695" s="48"/>
      <c r="BP695" s="49" t="s">
        <v>3286</v>
      </c>
    </row>
    <row r="696" spans="1:68">
      <c r="A696" s="49" t="s">
        <v>3288</v>
      </c>
      <c r="B696" s="48" t="s">
        <v>318</v>
      </c>
      <c r="C696" s="50">
        <v>200</v>
      </c>
      <c r="D696" s="48" t="s">
        <v>315</v>
      </c>
      <c r="E696" s="452" t="s">
        <v>316</v>
      </c>
      <c r="F696" s="453"/>
      <c r="G696" s="48"/>
      <c r="H696" s="50">
        <v>0</v>
      </c>
      <c r="I696" s="50">
        <v>0</v>
      </c>
      <c r="J696" s="48"/>
      <c r="K696" s="50">
        <v>0</v>
      </c>
      <c r="L696" s="50">
        <v>0</v>
      </c>
      <c r="M696" s="48"/>
      <c r="N696" s="50">
        <v>0</v>
      </c>
      <c r="O696" s="48"/>
      <c r="P696" s="50">
        <v>0</v>
      </c>
      <c r="Q696" s="48"/>
      <c r="R696" s="50">
        <v>0</v>
      </c>
      <c r="S696" s="48"/>
      <c r="T696" s="50">
        <v>0</v>
      </c>
      <c r="U696" s="48"/>
      <c r="V696" s="48"/>
      <c r="W696" s="48"/>
      <c r="X696" s="48"/>
      <c r="Y696" s="48"/>
      <c r="Z696" s="48"/>
      <c r="AA696" s="48"/>
      <c r="AB696" s="48"/>
      <c r="AC696" s="48"/>
      <c r="AD696" s="50">
        <v>280269</v>
      </c>
      <c r="AE696" s="50">
        <v>0</v>
      </c>
      <c r="AF696" s="50">
        <v>0</v>
      </c>
      <c r="AG696" s="50">
        <v>3</v>
      </c>
      <c r="AH696" s="48"/>
      <c r="AI696" s="50">
        <v>0</v>
      </c>
      <c r="AJ696" s="50">
        <v>0</v>
      </c>
      <c r="AK696" s="50">
        <v>0</v>
      </c>
      <c r="AL696" s="50">
        <v>0</v>
      </c>
      <c r="AM696" s="50">
        <v>0</v>
      </c>
      <c r="AN696" s="50">
        <v>0</v>
      </c>
      <c r="AO696" s="50">
        <v>0</v>
      </c>
      <c r="AP696" s="48"/>
      <c r="AQ696" s="48"/>
      <c r="AR696" s="48"/>
      <c r="AS696" s="48"/>
      <c r="AT696" s="48"/>
      <c r="AU696" s="50">
        <v>0.04</v>
      </c>
      <c r="AV696" s="452" t="s">
        <v>3289</v>
      </c>
      <c r="AW696" s="453"/>
      <c r="AX696" s="453"/>
      <c r="AY696" s="48"/>
      <c r="AZ696" s="48" t="s">
        <v>1825</v>
      </c>
      <c r="BA696" s="48"/>
      <c r="BB696" s="48"/>
      <c r="BC696" s="48"/>
      <c r="BD696" s="48"/>
      <c r="BE696" s="48"/>
      <c r="BF696" s="48"/>
      <c r="BG696" s="48"/>
      <c r="BH696" s="48"/>
      <c r="BI696" s="48"/>
      <c r="BJ696" s="48"/>
      <c r="BK696" s="48"/>
      <c r="BL696" s="48"/>
      <c r="BM696" s="48"/>
      <c r="BN696" s="48"/>
      <c r="BO696" s="48"/>
      <c r="BP696" s="49" t="s">
        <v>3288</v>
      </c>
    </row>
    <row r="697" spans="1:68">
      <c r="A697" s="49" t="s">
        <v>350</v>
      </c>
      <c r="B697" s="48" t="s">
        <v>333</v>
      </c>
      <c r="C697" s="50">
        <v>200</v>
      </c>
      <c r="D697" s="48" t="s">
        <v>315</v>
      </c>
      <c r="E697" s="452" t="s">
        <v>316</v>
      </c>
      <c r="F697" s="453"/>
      <c r="G697" s="48"/>
      <c r="H697" s="50">
        <v>0</v>
      </c>
      <c r="I697" s="50">
        <v>0</v>
      </c>
      <c r="J697" s="48"/>
      <c r="K697" s="50">
        <v>0</v>
      </c>
      <c r="L697" s="50">
        <v>0</v>
      </c>
      <c r="M697" s="48"/>
      <c r="N697" s="50">
        <v>0</v>
      </c>
      <c r="O697" s="48"/>
      <c r="P697" s="50">
        <v>0</v>
      </c>
      <c r="Q697" s="48"/>
      <c r="R697" s="50">
        <v>0</v>
      </c>
      <c r="S697" s="48"/>
      <c r="T697" s="50">
        <v>0</v>
      </c>
      <c r="U697" s="48"/>
      <c r="V697" s="48"/>
      <c r="W697" s="48"/>
      <c r="X697" s="48"/>
      <c r="Y697" s="48"/>
      <c r="Z697" s="48"/>
      <c r="AA697" s="48"/>
      <c r="AB697" s="48"/>
      <c r="AC697" s="48"/>
      <c r="AD697" s="50">
        <v>318014</v>
      </c>
      <c r="AE697" s="50">
        <v>0</v>
      </c>
      <c r="AF697" s="50">
        <v>0</v>
      </c>
      <c r="AG697" s="50">
        <v>1</v>
      </c>
      <c r="AH697" s="48"/>
      <c r="AI697" s="50">
        <v>0</v>
      </c>
      <c r="AJ697" s="50">
        <v>0</v>
      </c>
      <c r="AK697" s="50">
        <v>0</v>
      </c>
      <c r="AL697" s="50">
        <v>0</v>
      </c>
      <c r="AM697" s="50">
        <v>0</v>
      </c>
      <c r="AN697" s="50">
        <v>0</v>
      </c>
      <c r="AO697" s="50">
        <v>0</v>
      </c>
      <c r="AP697" s="48"/>
      <c r="AQ697" s="48"/>
      <c r="AR697" s="48"/>
      <c r="AS697" s="48"/>
      <c r="AT697" s="48"/>
      <c r="AU697" s="50">
        <v>0.23899999999999999</v>
      </c>
      <c r="AV697" s="452" t="s">
        <v>3290</v>
      </c>
      <c r="AW697" s="453"/>
      <c r="AX697" s="453"/>
      <c r="AY697" s="48"/>
      <c r="AZ697" s="48" t="s">
        <v>1825</v>
      </c>
      <c r="BA697" s="48"/>
      <c r="BB697" s="48"/>
      <c r="BC697" s="48"/>
      <c r="BD697" s="48"/>
      <c r="BE697" s="48"/>
      <c r="BF697" s="48"/>
      <c r="BG697" s="48"/>
      <c r="BH697" s="48"/>
      <c r="BI697" s="48"/>
      <c r="BJ697" s="48"/>
      <c r="BK697" s="48"/>
      <c r="BL697" s="48"/>
      <c r="BM697" s="48"/>
      <c r="BN697" s="48"/>
      <c r="BO697" s="48"/>
      <c r="BP697" s="49" t="s">
        <v>350</v>
      </c>
    </row>
    <row r="698" spans="1:68">
      <c r="A698" s="49" t="s">
        <v>3291</v>
      </c>
      <c r="B698" s="48" t="s">
        <v>333</v>
      </c>
      <c r="C698" s="50">
        <v>200</v>
      </c>
      <c r="D698" s="48" t="s">
        <v>315</v>
      </c>
      <c r="E698" s="452" t="s">
        <v>316</v>
      </c>
      <c r="F698" s="453"/>
      <c r="G698" s="48"/>
      <c r="H698" s="50">
        <v>0</v>
      </c>
      <c r="I698" s="50">
        <v>0</v>
      </c>
      <c r="J698" s="48"/>
      <c r="K698" s="50">
        <v>0</v>
      </c>
      <c r="L698" s="50">
        <v>0</v>
      </c>
      <c r="M698" s="48"/>
      <c r="N698" s="50">
        <v>0</v>
      </c>
      <c r="O698" s="48"/>
      <c r="P698" s="50">
        <v>0</v>
      </c>
      <c r="Q698" s="48"/>
      <c r="R698" s="50">
        <v>0</v>
      </c>
      <c r="S698" s="48"/>
      <c r="T698" s="50">
        <v>0</v>
      </c>
      <c r="U698" s="48"/>
      <c r="V698" s="48"/>
      <c r="W698" s="48"/>
      <c r="X698" s="48"/>
      <c r="Y698" s="48"/>
      <c r="Z698" s="48"/>
      <c r="AA698" s="48"/>
      <c r="AB698" s="48"/>
      <c r="AC698" s="48"/>
      <c r="AD698" s="50">
        <v>11673</v>
      </c>
      <c r="AE698" s="50">
        <v>0</v>
      </c>
      <c r="AF698" s="50">
        <v>0</v>
      </c>
      <c r="AG698" s="50">
        <v>2</v>
      </c>
      <c r="AH698" s="48"/>
      <c r="AI698" s="50">
        <v>0</v>
      </c>
      <c r="AJ698" s="50">
        <v>0</v>
      </c>
      <c r="AK698" s="50">
        <v>0</v>
      </c>
      <c r="AL698" s="50">
        <v>0</v>
      </c>
      <c r="AM698" s="50">
        <v>0</v>
      </c>
      <c r="AN698" s="50">
        <v>0</v>
      </c>
      <c r="AO698" s="50">
        <v>0</v>
      </c>
      <c r="AP698" s="48"/>
      <c r="AQ698" s="48"/>
      <c r="AR698" s="48"/>
      <c r="AS698" s="48"/>
      <c r="AT698" s="48"/>
      <c r="AU698" s="50">
        <v>5.8999999999999997E-2</v>
      </c>
      <c r="AV698" s="452" t="s">
        <v>3290</v>
      </c>
      <c r="AW698" s="453"/>
      <c r="AX698" s="453"/>
      <c r="AY698" s="48"/>
      <c r="AZ698" s="48" t="s">
        <v>1825</v>
      </c>
      <c r="BA698" s="48"/>
      <c r="BB698" s="48"/>
      <c r="BC698" s="48"/>
      <c r="BD698" s="48"/>
      <c r="BE698" s="48"/>
      <c r="BF698" s="48"/>
      <c r="BG698" s="48"/>
      <c r="BH698" s="48"/>
      <c r="BI698" s="48"/>
      <c r="BJ698" s="48"/>
      <c r="BK698" s="48"/>
      <c r="BL698" s="48"/>
      <c r="BM698" s="48"/>
      <c r="BN698" s="48"/>
      <c r="BO698" s="48"/>
      <c r="BP698" s="49" t="s">
        <v>3291</v>
      </c>
    </row>
    <row r="699" spans="1:68">
      <c r="A699" s="49" t="s">
        <v>645</v>
      </c>
      <c r="B699" s="48" t="s">
        <v>333</v>
      </c>
      <c r="C699" s="50">
        <v>200</v>
      </c>
      <c r="D699" s="48" t="s">
        <v>315</v>
      </c>
      <c r="E699" s="452" t="s">
        <v>316</v>
      </c>
      <c r="F699" s="453"/>
      <c r="G699" s="48"/>
      <c r="H699" s="50">
        <v>0</v>
      </c>
      <c r="I699" s="50">
        <v>0</v>
      </c>
      <c r="J699" s="48"/>
      <c r="K699" s="50">
        <v>0</v>
      </c>
      <c r="L699" s="50">
        <v>0</v>
      </c>
      <c r="M699" s="48"/>
      <c r="N699" s="50">
        <v>0</v>
      </c>
      <c r="O699" s="48"/>
      <c r="P699" s="50">
        <v>0</v>
      </c>
      <c r="Q699" s="48"/>
      <c r="R699" s="50">
        <v>0</v>
      </c>
      <c r="S699" s="48"/>
      <c r="T699" s="50">
        <v>0</v>
      </c>
      <c r="U699" s="48"/>
      <c r="V699" s="48"/>
      <c r="W699" s="48"/>
      <c r="X699" s="48"/>
      <c r="Y699" s="48"/>
      <c r="Z699" s="48"/>
      <c r="AA699" s="48"/>
      <c r="AB699" s="48"/>
      <c r="AC699" s="48"/>
      <c r="AD699" s="50">
        <v>41635</v>
      </c>
      <c r="AE699" s="50">
        <v>0</v>
      </c>
      <c r="AF699" s="50">
        <v>0</v>
      </c>
      <c r="AG699" s="50">
        <v>2</v>
      </c>
      <c r="AH699" s="48"/>
      <c r="AI699" s="50">
        <v>0</v>
      </c>
      <c r="AJ699" s="50">
        <v>0</v>
      </c>
      <c r="AK699" s="50">
        <v>0</v>
      </c>
      <c r="AL699" s="50">
        <v>0</v>
      </c>
      <c r="AM699" s="50">
        <v>0</v>
      </c>
      <c r="AN699" s="50">
        <v>0</v>
      </c>
      <c r="AO699" s="50">
        <v>0</v>
      </c>
      <c r="AP699" s="48"/>
      <c r="AQ699" s="48"/>
      <c r="AR699" s="48"/>
      <c r="AS699" s="48"/>
      <c r="AT699" s="48"/>
      <c r="AU699" s="50">
        <v>4.2999999999999997E-2</v>
      </c>
      <c r="AV699" s="452" t="s">
        <v>3290</v>
      </c>
      <c r="AW699" s="453"/>
      <c r="AX699" s="453"/>
      <c r="AY699" s="48"/>
      <c r="AZ699" s="48" t="s">
        <v>1825</v>
      </c>
      <c r="BA699" s="48"/>
      <c r="BB699" s="48"/>
      <c r="BC699" s="48"/>
      <c r="BD699" s="48"/>
      <c r="BE699" s="48"/>
      <c r="BF699" s="48"/>
      <c r="BG699" s="48"/>
      <c r="BH699" s="48"/>
      <c r="BI699" s="48"/>
      <c r="BJ699" s="48"/>
      <c r="BK699" s="48"/>
      <c r="BL699" s="48"/>
      <c r="BM699" s="48"/>
      <c r="BN699" s="48"/>
      <c r="BO699" s="48"/>
      <c r="BP699" s="49" t="s">
        <v>645</v>
      </c>
    </row>
    <row r="700" spans="1:68">
      <c r="A700" s="49" t="s">
        <v>782</v>
      </c>
      <c r="B700" s="48" t="s">
        <v>318</v>
      </c>
      <c r="C700" s="50">
        <v>200</v>
      </c>
      <c r="D700" s="48" t="s">
        <v>315</v>
      </c>
      <c r="E700" s="452" t="s">
        <v>316</v>
      </c>
      <c r="F700" s="453"/>
      <c r="G700" s="48"/>
      <c r="H700" s="50">
        <v>0</v>
      </c>
      <c r="I700" s="50">
        <v>0</v>
      </c>
      <c r="J700" s="48"/>
      <c r="K700" s="50">
        <v>0</v>
      </c>
      <c r="L700" s="50">
        <v>0</v>
      </c>
      <c r="M700" s="48"/>
      <c r="N700" s="50">
        <v>0</v>
      </c>
      <c r="O700" s="48"/>
      <c r="P700" s="50">
        <v>0</v>
      </c>
      <c r="Q700" s="48"/>
      <c r="R700" s="50">
        <v>0</v>
      </c>
      <c r="S700" s="48"/>
      <c r="T700" s="50">
        <v>0</v>
      </c>
      <c r="U700" s="48"/>
      <c r="V700" s="48"/>
      <c r="W700" s="48"/>
      <c r="X700" s="48"/>
      <c r="Y700" s="48"/>
      <c r="Z700" s="48"/>
      <c r="AA700" s="48"/>
      <c r="AB700" s="48"/>
      <c r="AC700" s="48"/>
      <c r="AD700" s="50">
        <v>43620</v>
      </c>
      <c r="AE700" s="50">
        <v>0</v>
      </c>
      <c r="AF700" s="50">
        <v>0</v>
      </c>
      <c r="AG700" s="50">
        <v>2</v>
      </c>
      <c r="AH700" s="48"/>
      <c r="AI700" s="50">
        <v>0</v>
      </c>
      <c r="AJ700" s="50">
        <v>0</v>
      </c>
      <c r="AK700" s="50">
        <v>0</v>
      </c>
      <c r="AL700" s="50">
        <v>0</v>
      </c>
      <c r="AM700" s="50">
        <v>0</v>
      </c>
      <c r="AN700" s="50">
        <v>0</v>
      </c>
      <c r="AO700" s="50">
        <v>0</v>
      </c>
      <c r="AP700" s="48"/>
      <c r="AQ700" s="48"/>
      <c r="AR700" s="48"/>
      <c r="AS700" s="48"/>
      <c r="AT700" s="48"/>
      <c r="AU700" s="50">
        <v>4.2000000000000003E-2</v>
      </c>
      <c r="AV700" s="452" t="s">
        <v>3292</v>
      </c>
      <c r="AW700" s="453"/>
      <c r="AX700" s="453"/>
      <c r="AY700" s="48"/>
      <c r="AZ700" s="48" t="s">
        <v>1825</v>
      </c>
      <c r="BA700" s="48"/>
      <c r="BB700" s="48"/>
      <c r="BC700" s="48"/>
      <c r="BD700" s="48"/>
      <c r="BE700" s="48"/>
      <c r="BF700" s="48"/>
      <c r="BG700" s="48"/>
      <c r="BH700" s="48"/>
      <c r="BI700" s="48"/>
      <c r="BJ700" s="48"/>
      <c r="BK700" s="48"/>
      <c r="BL700" s="48"/>
      <c r="BM700" s="48"/>
      <c r="BN700" s="48"/>
      <c r="BO700" s="48"/>
      <c r="BP700" s="49" t="s">
        <v>782</v>
      </c>
    </row>
    <row r="701" spans="1:68">
      <c r="A701" s="49" t="s">
        <v>1636</v>
      </c>
      <c r="B701" s="48" t="s">
        <v>333</v>
      </c>
      <c r="C701" s="50">
        <v>200</v>
      </c>
      <c r="D701" s="48" t="s">
        <v>315</v>
      </c>
      <c r="E701" s="452" t="s">
        <v>316</v>
      </c>
      <c r="F701" s="453"/>
      <c r="G701" s="48"/>
      <c r="H701" s="50">
        <v>0</v>
      </c>
      <c r="I701" s="50">
        <v>0</v>
      </c>
      <c r="J701" s="48"/>
      <c r="K701" s="50">
        <v>0</v>
      </c>
      <c r="L701" s="50">
        <v>0</v>
      </c>
      <c r="M701" s="48"/>
      <c r="N701" s="50">
        <v>0</v>
      </c>
      <c r="O701" s="48"/>
      <c r="P701" s="50">
        <v>0</v>
      </c>
      <c r="Q701" s="48"/>
      <c r="R701" s="50">
        <v>0</v>
      </c>
      <c r="S701" s="48"/>
      <c r="T701" s="50">
        <v>0</v>
      </c>
      <c r="U701" s="48"/>
      <c r="V701" s="48"/>
      <c r="W701" s="48"/>
      <c r="X701" s="48"/>
      <c r="Y701" s="48"/>
      <c r="Z701" s="48"/>
      <c r="AA701" s="48"/>
      <c r="AB701" s="48"/>
      <c r="AC701" s="48"/>
      <c r="AD701" s="50">
        <v>38660</v>
      </c>
      <c r="AE701" s="50">
        <v>0</v>
      </c>
      <c r="AF701" s="50">
        <v>0</v>
      </c>
      <c r="AG701" s="50">
        <v>4</v>
      </c>
      <c r="AH701" s="48"/>
      <c r="AI701" s="50">
        <v>0</v>
      </c>
      <c r="AJ701" s="50">
        <v>0</v>
      </c>
      <c r="AK701" s="50">
        <v>0</v>
      </c>
      <c r="AL701" s="50">
        <v>0</v>
      </c>
      <c r="AM701" s="50">
        <v>0</v>
      </c>
      <c r="AN701" s="50">
        <v>0</v>
      </c>
      <c r="AO701" s="50">
        <v>0</v>
      </c>
      <c r="AP701" s="48"/>
      <c r="AQ701" s="48"/>
      <c r="AR701" s="48"/>
      <c r="AS701" s="48"/>
      <c r="AT701" s="48"/>
      <c r="AU701" s="50">
        <v>5.8999999999999997E-2</v>
      </c>
      <c r="AV701" s="452" t="s">
        <v>3293</v>
      </c>
      <c r="AW701" s="453"/>
      <c r="AX701" s="453"/>
      <c r="AY701" s="48"/>
      <c r="AZ701" s="48" t="s">
        <v>1825</v>
      </c>
      <c r="BA701" s="48"/>
      <c r="BB701" s="48"/>
      <c r="BC701" s="48"/>
      <c r="BD701" s="48"/>
      <c r="BE701" s="48"/>
      <c r="BF701" s="48"/>
      <c r="BG701" s="48"/>
      <c r="BH701" s="48"/>
      <c r="BI701" s="48"/>
      <c r="BJ701" s="48"/>
      <c r="BK701" s="48"/>
      <c r="BL701" s="48"/>
      <c r="BM701" s="48"/>
      <c r="BN701" s="48"/>
      <c r="BO701" s="48"/>
      <c r="BP701" s="49" t="s">
        <v>1636</v>
      </c>
    </row>
    <row r="702" spans="1:68">
      <c r="A702" s="49" t="s">
        <v>1506</v>
      </c>
      <c r="B702" s="48" t="s">
        <v>333</v>
      </c>
      <c r="C702" s="50">
        <v>200</v>
      </c>
      <c r="D702" s="48" t="s">
        <v>315</v>
      </c>
      <c r="E702" s="452" t="s">
        <v>316</v>
      </c>
      <c r="F702" s="453"/>
      <c r="G702" s="48"/>
      <c r="H702" s="50">
        <v>0</v>
      </c>
      <c r="I702" s="50">
        <v>0</v>
      </c>
      <c r="J702" s="48"/>
      <c r="K702" s="50">
        <v>0</v>
      </c>
      <c r="L702" s="50">
        <v>0</v>
      </c>
      <c r="M702" s="48"/>
      <c r="N702" s="50">
        <v>0</v>
      </c>
      <c r="O702" s="48"/>
      <c r="P702" s="50">
        <v>0</v>
      </c>
      <c r="Q702" s="48"/>
      <c r="R702" s="50">
        <v>0</v>
      </c>
      <c r="S702" s="48"/>
      <c r="T702" s="50">
        <v>0</v>
      </c>
      <c r="U702" s="48"/>
      <c r="V702" s="48"/>
      <c r="W702" s="48"/>
      <c r="X702" s="48"/>
      <c r="Y702" s="48"/>
      <c r="Z702" s="48"/>
      <c r="AA702" s="48"/>
      <c r="AB702" s="48"/>
      <c r="AC702" s="48"/>
      <c r="AD702" s="50">
        <v>51112</v>
      </c>
      <c r="AE702" s="50">
        <v>0</v>
      </c>
      <c r="AF702" s="50">
        <v>0</v>
      </c>
      <c r="AG702" s="50">
        <v>4</v>
      </c>
      <c r="AH702" s="48"/>
      <c r="AI702" s="50">
        <v>0</v>
      </c>
      <c r="AJ702" s="50">
        <v>0</v>
      </c>
      <c r="AK702" s="50">
        <v>0</v>
      </c>
      <c r="AL702" s="50">
        <v>0</v>
      </c>
      <c r="AM702" s="50">
        <v>0</v>
      </c>
      <c r="AN702" s="50">
        <v>0</v>
      </c>
      <c r="AO702" s="50">
        <v>0</v>
      </c>
      <c r="AP702" s="48"/>
      <c r="AQ702" s="48"/>
      <c r="AR702" s="48"/>
      <c r="AS702" s="48"/>
      <c r="AT702" s="48"/>
      <c r="AU702" s="50">
        <v>4.2000000000000003E-2</v>
      </c>
      <c r="AV702" s="452" t="s">
        <v>3294</v>
      </c>
      <c r="AW702" s="453"/>
      <c r="AX702" s="453"/>
      <c r="AY702" s="48"/>
      <c r="AZ702" s="48" t="s">
        <v>1825</v>
      </c>
      <c r="BA702" s="48"/>
      <c r="BB702" s="48"/>
      <c r="BC702" s="48"/>
      <c r="BD702" s="48"/>
      <c r="BE702" s="48"/>
      <c r="BF702" s="48"/>
      <c r="BG702" s="48"/>
      <c r="BH702" s="48"/>
      <c r="BI702" s="48"/>
      <c r="BJ702" s="48"/>
      <c r="BK702" s="48"/>
      <c r="BL702" s="48"/>
      <c r="BM702" s="48"/>
      <c r="BN702" s="48"/>
      <c r="BO702" s="48"/>
      <c r="BP702" s="49" t="s">
        <v>1506</v>
      </c>
    </row>
    <row r="703" spans="1:68">
      <c r="A703" s="49" t="s">
        <v>1392</v>
      </c>
      <c r="B703" s="48" t="s">
        <v>333</v>
      </c>
      <c r="C703" s="50">
        <v>200</v>
      </c>
      <c r="D703" s="48" t="s">
        <v>315</v>
      </c>
      <c r="E703" s="452" t="s">
        <v>316</v>
      </c>
      <c r="F703" s="453"/>
      <c r="G703" s="48"/>
      <c r="H703" s="50">
        <v>0</v>
      </c>
      <c r="I703" s="50">
        <v>0</v>
      </c>
      <c r="J703" s="48"/>
      <c r="K703" s="50">
        <v>0</v>
      </c>
      <c r="L703" s="50">
        <v>0</v>
      </c>
      <c r="M703" s="48"/>
      <c r="N703" s="50">
        <v>0</v>
      </c>
      <c r="O703" s="48"/>
      <c r="P703" s="50">
        <v>0</v>
      </c>
      <c r="Q703" s="48"/>
      <c r="R703" s="50">
        <v>0</v>
      </c>
      <c r="S703" s="48"/>
      <c r="T703" s="50">
        <v>0</v>
      </c>
      <c r="U703" s="48"/>
      <c r="V703" s="48"/>
      <c r="W703" s="48"/>
      <c r="X703" s="48"/>
      <c r="Y703" s="48"/>
      <c r="Z703" s="48"/>
      <c r="AA703" s="48"/>
      <c r="AB703" s="48"/>
      <c r="AC703" s="48"/>
      <c r="AD703" s="50">
        <v>51709</v>
      </c>
      <c r="AE703" s="50">
        <v>0</v>
      </c>
      <c r="AF703" s="50">
        <v>0</v>
      </c>
      <c r="AG703" s="50">
        <v>4</v>
      </c>
      <c r="AH703" s="48"/>
      <c r="AI703" s="50">
        <v>0</v>
      </c>
      <c r="AJ703" s="50">
        <v>0</v>
      </c>
      <c r="AK703" s="50">
        <v>0</v>
      </c>
      <c r="AL703" s="50">
        <v>0</v>
      </c>
      <c r="AM703" s="50">
        <v>0</v>
      </c>
      <c r="AN703" s="50">
        <v>0</v>
      </c>
      <c r="AO703" s="50">
        <v>0</v>
      </c>
      <c r="AP703" s="48"/>
      <c r="AQ703" s="48"/>
      <c r="AR703" s="48"/>
      <c r="AS703" s="48"/>
      <c r="AT703" s="48"/>
      <c r="AU703" s="50">
        <v>0.14899999999999999</v>
      </c>
      <c r="AV703" s="452" t="s">
        <v>3295</v>
      </c>
      <c r="AW703" s="453"/>
      <c r="AX703" s="453"/>
      <c r="AY703" s="48"/>
      <c r="AZ703" s="48" t="s">
        <v>1825</v>
      </c>
      <c r="BA703" s="48"/>
      <c r="BB703" s="48"/>
      <c r="BC703" s="48"/>
      <c r="BD703" s="48"/>
      <c r="BE703" s="48"/>
      <c r="BF703" s="48"/>
      <c r="BG703" s="48"/>
      <c r="BH703" s="48"/>
      <c r="BI703" s="48"/>
      <c r="BJ703" s="48"/>
      <c r="BK703" s="48"/>
      <c r="BL703" s="48"/>
      <c r="BM703" s="48"/>
      <c r="BN703" s="48"/>
      <c r="BO703" s="48"/>
      <c r="BP703" s="49" t="s">
        <v>1392</v>
      </c>
    </row>
    <row r="704" spans="1:68">
      <c r="A704" s="49" t="s">
        <v>3296</v>
      </c>
      <c r="B704" s="48" t="s">
        <v>333</v>
      </c>
      <c r="C704" s="50">
        <v>200</v>
      </c>
      <c r="D704" s="48" t="s">
        <v>315</v>
      </c>
      <c r="E704" s="452" t="s">
        <v>316</v>
      </c>
      <c r="F704" s="453"/>
      <c r="G704" s="48"/>
      <c r="H704" s="50">
        <v>0</v>
      </c>
      <c r="I704" s="50">
        <v>0</v>
      </c>
      <c r="J704" s="48"/>
      <c r="K704" s="50">
        <v>0</v>
      </c>
      <c r="L704" s="50">
        <v>0</v>
      </c>
      <c r="M704" s="48"/>
      <c r="N704" s="50">
        <v>0</v>
      </c>
      <c r="O704" s="48"/>
      <c r="P704" s="50">
        <v>0</v>
      </c>
      <c r="Q704" s="48"/>
      <c r="R704" s="50">
        <v>0</v>
      </c>
      <c r="S704" s="48"/>
      <c r="T704" s="50">
        <v>0</v>
      </c>
      <c r="U704" s="48"/>
      <c r="V704" s="48"/>
      <c r="W704" s="48"/>
      <c r="X704" s="48"/>
      <c r="Y704" s="48"/>
      <c r="Z704" s="48"/>
      <c r="AA704" s="48"/>
      <c r="AB704" s="48"/>
      <c r="AC704" s="48"/>
      <c r="AD704" s="50">
        <v>14600</v>
      </c>
      <c r="AE704" s="50">
        <v>0</v>
      </c>
      <c r="AF704" s="50">
        <v>0</v>
      </c>
      <c r="AG704" s="50">
        <v>4</v>
      </c>
      <c r="AH704" s="48"/>
      <c r="AI704" s="50">
        <v>0</v>
      </c>
      <c r="AJ704" s="50">
        <v>0</v>
      </c>
      <c r="AK704" s="50">
        <v>0</v>
      </c>
      <c r="AL704" s="50">
        <v>0</v>
      </c>
      <c r="AM704" s="50">
        <v>0</v>
      </c>
      <c r="AN704" s="50">
        <v>0</v>
      </c>
      <c r="AO704" s="50">
        <v>0</v>
      </c>
      <c r="AP704" s="48"/>
      <c r="AQ704" s="48"/>
      <c r="AR704" s="48"/>
      <c r="AS704" s="48"/>
      <c r="AT704" s="48"/>
      <c r="AU704" s="50">
        <v>0.14399999999999999</v>
      </c>
      <c r="AV704" s="452" t="s">
        <v>3295</v>
      </c>
      <c r="AW704" s="453"/>
      <c r="AX704" s="453"/>
      <c r="AY704" s="48"/>
      <c r="AZ704" s="48" t="s">
        <v>1825</v>
      </c>
      <c r="BA704" s="48"/>
      <c r="BB704" s="48"/>
      <c r="BC704" s="48"/>
      <c r="BD704" s="48"/>
      <c r="BE704" s="48"/>
      <c r="BF704" s="48"/>
      <c r="BG704" s="48"/>
      <c r="BH704" s="48"/>
      <c r="BI704" s="48"/>
      <c r="BJ704" s="48"/>
      <c r="BK704" s="48"/>
      <c r="BL704" s="48"/>
      <c r="BM704" s="48"/>
      <c r="BN704" s="48"/>
      <c r="BO704" s="48"/>
      <c r="BP704" s="49" t="s">
        <v>3296</v>
      </c>
    </row>
    <row r="705" spans="1:68">
      <c r="A705" s="49" t="s">
        <v>3297</v>
      </c>
      <c r="B705" s="48" t="s">
        <v>333</v>
      </c>
      <c r="C705" s="50">
        <v>200</v>
      </c>
      <c r="D705" s="48" t="s">
        <v>315</v>
      </c>
      <c r="E705" s="452" t="s">
        <v>316</v>
      </c>
      <c r="F705" s="453"/>
      <c r="G705" s="48"/>
      <c r="H705" s="50">
        <v>0</v>
      </c>
      <c r="I705" s="50">
        <v>0</v>
      </c>
      <c r="J705" s="48"/>
      <c r="K705" s="50">
        <v>0</v>
      </c>
      <c r="L705" s="50">
        <v>0</v>
      </c>
      <c r="M705" s="48"/>
      <c r="N705" s="50">
        <v>0</v>
      </c>
      <c r="O705" s="48"/>
      <c r="P705" s="50">
        <v>0</v>
      </c>
      <c r="Q705" s="48"/>
      <c r="R705" s="50">
        <v>0</v>
      </c>
      <c r="S705" s="48"/>
      <c r="T705" s="50">
        <v>0</v>
      </c>
      <c r="U705" s="48"/>
      <c r="V705" s="48"/>
      <c r="W705" s="48"/>
      <c r="X705" s="48"/>
      <c r="Y705" s="48"/>
      <c r="Z705" s="48"/>
      <c r="AA705" s="48"/>
      <c r="AB705" s="48"/>
      <c r="AC705" s="48"/>
      <c r="AD705" s="50">
        <v>29860</v>
      </c>
      <c r="AE705" s="50">
        <v>0</v>
      </c>
      <c r="AF705" s="50">
        <v>0</v>
      </c>
      <c r="AG705" s="50">
        <v>4</v>
      </c>
      <c r="AH705" s="48"/>
      <c r="AI705" s="50">
        <v>0</v>
      </c>
      <c r="AJ705" s="50">
        <v>0</v>
      </c>
      <c r="AK705" s="50">
        <v>0</v>
      </c>
      <c r="AL705" s="50">
        <v>0</v>
      </c>
      <c r="AM705" s="50">
        <v>0</v>
      </c>
      <c r="AN705" s="50">
        <v>0</v>
      </c>
      <c r="AO705" s="50">
        <v>0</v>
      </c>
      <c r="AP705" s="48"/>
      <c r="AQ705" s="48"/>
      <c r="AR705" s="48"/>
      <c r="AS705" s="48"/>
      <c r="AT705" s="48"/>
      <c r="AU705" s="50">
        <v>0.13200000000000001</v>
      </c>
      <c r="AV705" s="452" t="s">
        <v>3298</v>
      </c>
      <c r="AW705" s="453"/>
      <c r="AX705" s="453"/>
      <c r="AY705" s="48"/>
      <c r="AZ705" s="48" t="s">
        <v>1825</v>
      </c>
      <c r="BA705" s="48"/>
      <c r="BB705" s="48"/>
      <c r="BC705" s="48"/>
      <c r="BD705" s="48"/>
      <c r="BE705" s="48"/>
      <c r="BF705" s="48"/>
      <c r="BG705" s="48"/>
      <c r="BH705" s="48"/>
      <c r="BI705" s="48"/>
      <c r="BJ705" s="48"/>
      <c r="BK705" s="48"/>
      <c r="BL705" s="48"/>
      <c r="BM705" s="48"/>
      <c r="BN705" s="48"/>
      <c r="BO705" s="48"/>
      <c r="BP705" s="49" t="s">
        <v>3297</v>
      </c>
    </row>
    <row r="706" spans="1:68">
      <c r="A706" s="49" t="s">
        <v>3299</v>
      </c>
      <c r="B706" s="48" t="s">
        <v>333</v>
      </c>
      <c r="C706" s="50">
        <v>200</v>
      </c>
      <c r="D706" s="48" t="s">
        <v>315</v>
      </c>
      <c r="E706" s="452" t="s">
        <v>316</v>
      </c>
      <c r="F706" s="453"/>
      <c r="G706" s="48"/>
      <c r="H706" s="50">
        <v>0</v>
      </c>
      <c r="I706" s="50">
        <v>0</v>
      </c>
      <c r="J706" s="48"/>
      <c r="K706" s="50">
        <v>0</v>
      </c>
      <c r="L706" s="50">
        <v>0</v>
      </c>
      <c r="M706" s="48"/>
      <c r="N706" s="50">
        <v>0</v>
      </c>
      <c r="O706" s="48"/>
      <c r="P706" s="50">
        <v>0</v>
      </c>
      <c r="Q706" s="48"/>
      <c r="R706" s="50">
        <v>0</v>
      </c>
      <c r="S706" s="48"/>
      <c r="T706" s="50">
        <v>0</v>
      </c>
      <c r="U706" s="48"/>
      <c r="V706" s="48"/>
      <c r="W706" s="48"/>
      <c r="X706" s="48"/>
      <c r="Y706" s="48"/>
      <c r="Z706" s="48"/>
      <c r="AA706" s="48"/>
      <c r="AB706" s="48"/>
      <c r="AC706" s="48"/>
      <c r="AD706" s="50">
        <v>53765</v>
      </c>
      <c r="AE706" s="50">
        <v>0</v>
      </c>
      <c r="AF706" s="50">
        <v>0</v>
      </c>
      <c r="AG706" s="50">
        <v>4</v>
      </c>
      <c r="AH706" s="48"/>
      <c r="AI706" s="50">
        <v>0</v>
      </c>
      <c r="AJ706" s="50">
        <v>0</v>
      </c>
      <c r="AK706" s="50">
        <v>0</v>
      </c>
      <c r="AL706" s="50">
        <v>0</v>
      </c>
      <c r="AM706" s="50">
        <v>0</v>
      </c>
      <c r="AN706" s="50">
        <v>0</v>
      </c>
      <c r="AO706" s="50">
        <v>0</v>
      </c>
      <c r="AP706" s="48"/>
      <c r="AQ706" s="48"/>
      <c r="AR706" s="48"/>
      <c r="AS706" s="48"/>
      <c r="AT706" s="48"/>
      <c r="AU706" s="50">
        <v>0.125</v>
      </c>
      <c r="AV706" s="452" t="s">
        <v>3300</v>
      </c>
      <c r="AW706" s="453"/>
      <c r="AX706" s="453"/>
      <c r="AY706" s="48"/>
      <c r="AZ706" s="48" t="s">
        <v>1825</v>
      </c>
      <c r="BA706" s="48"/>
      <c r="BB706" s="48"/>
      <c r="BC706" s="48"/>
      <c r="BD706" s="48"/>
      <c r="BE706" s="48"/>
      <c r="BF706" s="48"/>
      <c r="BG706" s="48"/>
      <c r="BH706" s="48"/>
      <c r="BI706" s="48"/>
      <c r="BJ706" s="48"/>
      <c r="BK706" s="48"/>
      <c r="BL706" s="48"/>
      <c r="BM706" s="48"/>
      <c r="BN706" s="48"/>
      <c r="BO706" s="48"/>
      <c r="BP706" s="49" t="s">
        <v>3299</v>
      </c>
    </row>
    <row r="707" spans="1:68">
      <c r="A707" s="49" t="s">
        <v>3301</v>
      </c>
      <c r="B707" s="48" t="s">
        <v>333</v>
      </c>
      <c r="C707" s="50">
        <v>200</v>
      </c>
      <c r="D707" s="48" t="s">
        <v>315</v>
      </c>
      <c r="E707" s="452" t="s">
        <v>316</v>
      </c>
      <c r="F707" s="453"/>
      <c r="G707" s="48"/>
      <c r="H707" s="50">
        <v>0</v>
      </c>
      <c r="I707" s="50">
        <v>0</v>
      </c>
      <c r="J707" s="48"/>
      <c r="K707" s="50">
        <v>0</v>
      </c>
      <c r="L707" s="50">
        <v>0</v>
      </c>
      <c r="M707" s="48"/>
      <c r="N707" s="50">
        <v>0</v>
      </c>
      <c r="O707" s="48"/>
      <c r="P707" s="50">
        <v>0</v>
      </c>
      <c r="Q707" s="48"/>
      <c r="R707" s="50">
        <v>0</v>
      </c>
      <c r="S707" s="48"/>
      <c r="T707" s="50">
        <v>0</v>
      </c>
      <c r="U707" s="48"/>
      <c r="V707" s="48"/>
      <c r="W707" s="48"/>
      <c r="X707" s="48"/>
      <c r="Y707" s="48"/>
      <c r="Z707" s="48"/>
      <c r="AA707" s="48"/>
      <c r="AB707" s="48"/>
      <c r="AC707" s="48"/>
      <c r="AD707" s="50">
        <v>71478</v>
      </c>
      <c r="AE707" s="50">
        <v>0</v>
      </c>
      <c r="AF707" s="50">
        <v>0</v>
      </c>
      <c r="AG707" s="50">
        <v>4</v>
      </c>
      <c r="AH707" s="48"/>
      <c r="AI707" s="50">
        <v>0</v>
      </c>
      <c r="AJ707" s="50">
        <v>0</v>
      </c>
      <c r="AK707" s="50">
        <v>0</v>
      </c>
      <c r="AL707" s="50">
        <v>0</v>
      </c>
      <c r="AM707" s="50">
        <v>0</v>
      </c>
      <c r="AN707" s="50">
        <v>0</v>
      </c>
      <c r="AO707" s="50">
        <v>0</v>
      </c>
      <c r="AP707" s="48"/>
      <c r="AQ707" s="48"/>
      <c r="AR707" s="48"/>
      <c r="AS707" s="48"/>
      <c r="AT707" s="48"/>
      <c r="AU707" s="50">
        <v>0.04</v>
      </c>
      <c r="AV707" s="452" t="s">
        <v>3302</v>
      </c>
      <c r="AW707" s="453"/>
      <c r="AX707" s="453"/>
      <c r="AY707" s="48"/>
      <c r="AZ707" s="48" t="s">
        <v>1825</v>
      </c>
      <c r="BA707" s="48"/>
      <c r="BB707" s="48"/>
      <c r="BC707" s="48"/>
      <c r="BD707" s="48"/>
      <c r="BE707" s="48"/>
      <c r="BF707" s="48"/>
      <c r="BG707" s="48"/>
      <c r="BH707" s="48"/>
      <c r="BI707" s="48"/>
      <c r="BJ707" s="48"/>
      <c r="BK707" s="48"/>
      <c r="BL707" s="48"/>
      <c r="BM707" s="48"/>
      <c r="BN707" s="48"/>
      <c r="BO707" s="48"/>
      <c r="BP707" s="49" t="s">
        <v>3301</v>
      </c>
    </row>
    <row r="708" spans="1:68">
      <c r="A708" s="49" t="s">
        <v>3303</v>
      </c>
      <c r="B708" s="48" t="s">
        <v>333</v>
      </c>
      <c r="C708" s="50">
        <v>200</v>
      </c>
      <c r="D708" s="48" t="s">
        <v>315</v>
      </c>
      <c r="E708" s="452" t="s">
        <v>316</v>
      </c>
      <c r="F708" s="453"/>
      <c r="G708" s="48"/>
      <c r="H708" s="50">
        <v>0</v>
      </c>
      <c r="I708" s="50">
        <v>0</v>
      </c>
      <c r="J708" s="48"/>
      <c r="K708" s="50">
        <v>0</v>
      </c>
      <c r="L708" s="50">
        <v>0</v>
      </c>
      <c r="M708" s="48"/>
      <c r="N708" s="50">
        <v>0</v>
      </c>
      <c r="O708" s="48"/>
      <c r="P708" s="50">
        <v>0</v>
      </c>
      <c r="Q708" s="48"/>
      <c r="R708" s="50">
        <v>0</v>
      </c>
      <c r="S708" s="48"/>
      <c r="T708" s="50">
        <v>0</v>
      </c>
      <c r="U708" s="48"/>
      <c r="V708" s="48"/>
      <c r="W708" s="48"/>
      <c r="X708" s="48"/>
      <c r="Y708" s="48"/>
      <c r="Z708" s="48"/>
      <c r="AA708" s="48"/>
      <c r="AB708" s="48"/>
      <c r="AC708" s="48"/>
      <c r="AD708" s="50">
        <v>14219</v>
      </c>
      <c r="AE708" s="50">
        <v>0</v>
      </c>
      <c r="AF708" s="50">
        <v>0</v>
      </c>
      <c r="AG708" s="50">
        <v>4</v>
      </c>
      <c r="AH708" s="48"/>
      <c r="AI708" s="50">
        <v>0</v>
      </c>
      <c r="AJ708" s="50">
        <v>0</v>
      </c>
      <c r="AK708" s="50">
        <v>0</v>
      </c>
      <c r="AL708" s="50">
        <v>0</v>
      </c>
      <c r="AM708" s="50">
        <v>0</v>
      </c>
      <c r="AN708" s="50">
        <v>0</v>
      </c>
      <c r="AO708" s="50">
        <v>0</v>
      </c>
      <c r="AP708" s="48"/>
      <c r="AQ708" s="48"/>
      <c r="AR708" s="48"/>
      <c r="AS708" s="48"/>
      <c r="AT708" s="48"/>
      <c r="AU708" s="50">
        <v>0.14499999999999999</v>
      </c>
      <c r="AV708" s="452" t="s">
        <v>3302</v>
      </c>
      <c r="AW708" s="453"/>
      <c r="AX708" s="453"/>
      <c r="AY708" s="48"/>
      <c r="AZ708" s="48" t="s">
        <v>1825</v>
      </c>
      <c r="BA708" s="48"/>
      <c r="BB708" s="48"/>
      <c r="BC708" s="48"/>
      <c r="BD708" s="48"/>
      <c r="BE708" s="48"/>
      <c r="BF708" s="48"/>
      <c r="BG708" s="48"/>
      <c r="BH708" s="48"/>
      <c r="BI708" s="48"/>
      <c r="BJ708" s="48"/>
      <c r="BK708" s="48"/>
      <c r="BL708" s="48"/>
      <c r="BM708" s="48"/>
      <c r="BN708" s="48"/>
      <c r="BO708" s="48"/>
      <c r="BP708" s="49" t="s">
        <v>3303</v>
      </c>
    </row>
    <row r="709" spans="1:68">
      <c r="A709" s="49" t="s">
        <v>1586</v>
      </c>
      <c r="B709" s="48" t="s">
        <v>333</v>
      </c>
      <c r="C709" s="50">
        <v>200</v>
      </c>
      <c r="D709" s="48" t="s">
        <v>315</v>
      </c>
      <c r="E709" s="452" t="s">
        <v>316</v>
      </c>
      <c r="F709" s="453"/>
      <c r="G709" s="48"/>
      <c r="H709" s="50">
        <v>0</v>
      </c>
      <c r="I709" s="50">
        <v>0</v>
      </c>
      <c r="J709" s="48"/>
      <c r="K709" s="50">
        <v>0</v>
      </c>
      <c r="L709" s="50">
        <v>0</v>
      </c>
      <c r="M709" s="48"/>
      <c r="N709" s="50">
        <v>0</v>
      </c>
      <c r="O709" s="48"/>
      <c r="P709" s="50">
        <v>0</v>
      </c>
      <c r="Q709" s="48"/>
      <c r="R709" s="50">
        <v>0</v>
      </c>
      <c r="S709" s="48"/>
      <c r="T709" s="50">
        <v>0</v>
      </c>
      <c r="U709" s="48"/>
      <c r="V709" s="48"/>
      <c r="W709" s="48"/>
      <c r="X709" s="48"/>
      <c r="Y709" s="48"/>
      <c r="Z709" s="48"/>
      <c r="AA709" s="48"/>
      <c r="AB709" s="48"/>
      <c r="AC709" s="48"/>
      <c r="AD709" s="50">
        <v>52406</v>
      </c>
      <c r="AE709" s="50">
        <v>0</v>
      </c>
      <c r="AF709" s="50">
        <v>0</v>
      </c>
      <c r="AG709" s="50">
        <v>4</v>
      </c>
      <c r="AH709" s="48"/>
      <c r="AI709" s="50">
        <v>0</v>
      </c>
      <c r="AJ709" s="50">
        <v>0</v>
      </c>
      <c r="AK709" s="50">
        <v>0</v>
      </c>
      <c r="AL709" s="50">
        <v>0</v>
      </c>
      <c r="AM709" s="50">
        <v>0</v>
      </c>
      <c r="AN709" s="50">
        <v>0</v>
      </c>
      <c r="AO709" s="50">
        <v>0</v>
      </c>
      <c r="AP709" s="48"/>
      <c r="AQ709" s="48"/>
      <c r="AR709" s="48"/>
      <c r="AS709" s="48"/>
      <c r="AT709" s="48"/>
      <c r="AU709" s="50">
        <v>0.125</v>
      </c>
      <c r="AV709" s="452" t="s">
        <v>3304</v>
      </c>
      <c r="AW709" s="453"/>
      <c r="AX709" s="453"/>
      <c r="AY709" s="48"/>
      <c r="AZ709" s="48" t="s">
        <v>1825</v>
      </c>
      <c r="BA709" s="48"/>
      <c r="BB709" s="48"/>
      <c r="BC709" s="48"/>
      <c r="BD709" s="48"/>
      <c r="BE709" s="48"/>
      <c r="BF709" s="48"/>
      <c r="BG709" s="48"/>
      <c r="BH709" s="48"/>
      <c r="BI709" s="48"/>
      <c r="BJ709" s="48"/>
      <c r="BK709" s="48"/>
      <c r="BL709" s="48"/>
      <c r="BM709" s="48"/>
      <c r="BN709" s="48"/>
      <c r="BO709" s="48"/>
      <c r="BP709" s="49" t="s">
        <v>1586</v>
      </c>
    </row>
    <row r="710" spans="1:68">
      <c r="A710" s="49" t="s">
        <v>1476</v>
      </c>
      <c r="B710" s="48" t="s">
        <v>333</v>
      </c>
      <c r="C710" s="50">
        <v>200</v>
      </c>
      <c r="D710" s="48" t="s">
        <v>315</v>
      </c>
      <c r="E710" s="452" t="s">
        <v>316</v>
      </c>
      <c r="F710" s="453"/>
      <c r="G710" s="48"/>
      <c r="H710" s="50">
        <v>0</v>
      </c>
      <c r="I710" s="50">
        <v>0</v>
      </c>
      <c r="J710" s="48"/>
      <c r="K710" s="50">
        <v>0</v>
      </c>
      <c r="L710" s="50">
        <v>0</v>
      </c>
      <c r="M710" s="48"/>
      <c r="N710" s="50">
        <v>0</v>
      </c>
      <c r="O710" s="48"/>
      <c r="P710" s="50">
        <v>0</v>
      </c>
      <c r="Q710" s="48"/>
      <c r="R710" s="50">
        <v>0</v>
      </c>
      <c r="S710" s="48"/>
      <c r="T710" s="50">
        <v>0</v>
      </c>
      <c r="U710" s="48"/>
      <c r="V710" s="48"/>
      <c r="W710" s="48"/>
      <c r="X710" s="48"/>
      <c r="Y710" s="48"/>
      <c r="Z710" s="48"/>
      <c r="AA710" s="48"/>
      <c r="AB710" s="48"/>
      <c r="AC710" s="48"/>
      <c r="AD710" s="50">
        <v>51750</v>
      </c>
      <c r="AE710" s="50">
        <v>0</v>
      </c>
      <c r="AF710" s="50">
        <v>0</v>
      </c>
      <c r="AG710" s="50">
        <v>4</v>
      </c>
      <c r="AH710" s="48"/>
      <c r="AI710" s="50">
        <v>0</v>
      </c>
      <c r="AJ710" s="50">
        <v>0</v>
      </c>
      <c r="AK710" s="50">
        <v>0</v>
      </c>
      <c r="AL710" s="50">
        <v>0</v>
      </c>
      <c r="AM710" s="50">
        <v>0</v>
      </c>
      <c r="AN710" s="50">
        <v>0</v>
      </c>
      <c r="AO710" s="50">
        <v>0</v>
      </c>
      <c r="AP710" s="48"/>
      <c r="AQ710" s="48"/>
      <c r="AR710" s="48"/>
      <c r="AS710" s="48"/>
      <c r="AT710" s="48"/>
      <c r="AU710" s="50">
        <v>0.13500000000000001</v>
      </c>
      <c r="AV710" s="452" t="s">
        <v>3304</v>
      </c>
      <c r="AW710" s="453"/>
      <c r="AX710" s="453"/>
      <c r="AY710" s="48"/>
      <c r="AZ710" s="48" t="s">
        <v>1825</v>
      </c>
      <c r="BA710" s="48"/>
      <c r="BB710" s="48"/>
      <c r="BC710" s="48"/>
      <c r="BD710" s="48"/>
      <c r="BE710" s="48"/>
      <c r="BF710" s="48"/>
      <c r="BG710" s="48"/>
      <c r="BH710" s="48"/>
      <c r="BI710" s="48"/>
      <c r="BJ710" s="48"/>
      <c r="BK710" s="48"/>
      <c r="BL710" s="48"/>
      <c r="BM710" s="48"/>
      <c r="BN710" s="48"/>
      <c r="BO710" s="48"/>
      <c r="BP710" s="49" t="s">
        <v>1476</v>
      </c>
    </row>
    <row r="711" spans="1:68">
      <c r="A711" s="49" t="s">
        <v>1184</v>
      </c>
      <c r="B711" s="48" t="s">
        <v>333</v>
      </c>
      <c r="C711" s="50">
        <v>200</v>
      </c>
      <c r="D711" s="48" t="s">
        <v>315</v>
      </c>
      <c r="E711" s="452" t="s">
        <v>316</v>
      </c>
      <c r="F711" s="453"/>
      <c r="G711" s="48"/>
      <c r="H711" s="50">
        <v>0</v>
      </c>
      <c r="I711" s="50">
        <v>0</v>
      </c>
      <c r="J711" s="48"/>
      <c r="K711" s="50">
        <v>0</v>
      </c>
      <c r="L711" s="50">
        <v>0</v>
      </c>
      <c r="M711" s="48"/>
      <c r="N711" s="50">
        <v>0</v>
      </c>
      <c r="O711" s="48"/>
      <c r="P711" s="50">
        <v>0</v>
      </c>
      <c r="Q711" s="48"/>
      <c r="R711" s="50">
        <v>0</v>
      </c>
      <c r="S711" s="48"/>
      <c r="T711" s="50">
        <v>0</v>
      </c>
      <c r="U711" s="48"/>
      <c r="V711" s="48"/>
      <c r="W711" s="48"/>
      <c r="X711" s="48"/>
      <c r="Y711" s="48"/>
      <c r="Z711" s="48"/>
      <c r="AA711" s="48"/>
      <c r="AB711" s="48"/>
      <c r="AC711" s="48"/>
      <c r="AD711" s="50">
        <v>47996</v>
      </c>
      <c r="AE711" s="50">
        <v>0</v>
      </c>
      <c r="AF711" s="50">
        <v>0</v>
      </c>
      <c r="AG711" s="50">
        <v>4</v>
      </c>
      <c r="AH711" s="48"/>
      <c r="AI711" s="50">
        <v>0</v>
      </c>
      <c r="AJ711" s="50">
        <v>0</v>
      </c>
      <c r="AK711" s="50">
        <v>0</v>
      </c>
      <c r="AL711" s="50">
        <v>0</v>
      </c>
      <c r="AM711" s="50">
        <v>0</v>
      </c>
      <c r="AN711" s="50">
        <v>0</v>
      </c>
      <c r="AO711" s="50">
        <v>0</v>
      </c>
      <c r="AP711" s="48"/>
      <c r="AQ711" s="48"/>
      <c r="AR711" s="48"/>
      <c r="AS711" s="48"/>
      <c r="AT711" s="48"/>
      <c r="AU711" s="50">
        <v>0.04</v>
      </c>
      <c r="AV711" s="452" t="s">
        <v>3305</v>
      </c>
      <c r="AW711" s="453"/>
      <c r="AX711" s="453"/>
      <c r="AY711" s="48"/>
      <c r="AZ711" s="48" t="s">
        <v>1825</v>
      </c>
      <c r="BA711" s="48"/>
      <c r="BB711" s="48"/>
      <c r="BC711" s="48"/>
      <c r="BD711" s="48"/>
      <c r="BE711" s="48"/>
      <c r="BF711" s="48"/>
      <c r="BG711" s="48"/>
      <c r="BH711" s="48"/>
      <c r="BI711" s="48"/>
      <c r="BJ711" s="48"/>
      <c r="BK711" s="48"/>
      <c r="BL711" s="48"/>
      <c r="BM711" s="48"/>
      <c r="BN711" s="48"/>
      <c r="BO711" s="48"/>
      <c r="BP711" s="49" t="s">
        <v>1184</v>
      </c>
    </row>
    <row r="712" spans="1:68">
      <c r="A712" s="49" t="s">
        <v>3306</v>
      </c>
      <c r="B712" s="48" t="s">
        <v>333</v>
      </c>
      <c r="C712" s="50">
        <v>200</v>
      </c>
      <c r="D712" s="48" t="s">
        <v>315</v>
      </c>
      <c r="E712" s="452" t="s">
        <v>316</v>
      </c>
      <c r="F712" s="453"/>
      <c r="G712" s="48"/>
      <c r="H712" s="50">
        <v>0</v>
      </c>
      <c r="I712" s="50">
        <v>0</v>
      </c>
      <c r="J712" s="48"/>
      <c r="K712" s="50">
        <v>0</v>
      </c>
      <c r="L712" s="50">
        <v>0</v>
      </c>
      <c r="M712" s="48"/>
      <c r="N712" s="50">
        <v>0</v>
      </c>
      <c r="O712" s="48"/>
      <c r="P712" s="50">
        <v>0</v>
      </c>
      <c r="Q712" s="48"/>
      <c r="R712" s="50">
        <v>0</v>
      </c>
      <c r="S712" s="48"/>
      <c r="T712" s="50">
        <v>0</v>
      </c>
      <c r="U712" s="48"/>
      <c r="V712" s="48"/>
      <c r="W712" s="48"/>
      <c r="X712" s="48"/>
      <c r="Y712" s="48"/>
      <c r="Z712" s="48"/>
      <c r="AA712" s="48"/>
      <c r="AB712" s="48"/>
      <c r="AC712" s="48"/>
      <c r="AD712" s="50">
        <v>13340</v>
      </c>
      <c r="AE712" s="50">
        <v>0</v>
      </c>
      <c r="AF712" s="50">
        <v>0</v>
      </c>
      <c r="AG712" s="50">
        <v>4</v>
      </c>
      <c r="AH712" s="48"/>
      <c r="AI712" s="50">
        <v>0</v>
      </c>
      <c r="AJ712" s="50">
        <v>0</v>
      </c>
      <c r="AK712" s="50">
        <v>0</v>
      </c>
      <c r="AL712" s="50">
        <v>0</v>
      </c>
      <c r="AM712" s="50">
        <v>0</v>
      </c>
      <c r="AN712" s="50">
        <v>0</v>
      </c>
      <c r="AO712" s="50">
        <v>0</v>
      </c>
      <c r="AP712" s="48"/>
      <c r="AQ712" s="48"/>
      <c r="AR712" s="48"/>
      <c r="AS712" s="48"/>
      <c r="AT712" s="48"/>
      <c r="AU712" s="50">
        <v>0.13600000000000001</v>
      </c>
      <c r="AV712" s="452" t="s">
        <v>3305</v>
      </c>
      <c r="AW712" s="453"/>
      <c r="AX712" s="453"/>
      <c r="AY712" s="48"/>
      <c r="AZ712" s="48" t="s">
        <v>1825</v>
      </c>
      <c r="BA712" s="48"/>
      <c r="BB712" s="48"/>
      <c r="BC712" s="48"/>
      <c r="BD712" s="48"/>
      <c r="BE712" s="48"/>
      <c r="BF712" s="48"/>
      <c r="BG712" s="48"/>
      <c r="BH712" s="48"/>
      <c r="BI712" s="48"/>
      <c r="BJ712" s="48"/>
      <c r="BK712" s="48"/>
      <c r="BL712" s="48"/>
      <c r="BM712" s="48"/>
      <c r="BN712" s="48"/>
      <c r="BO712" s="48"/>
      <c r="BP712" s="49" t="s">
        <v>3306</v>
      </c>
    </row>
    <row r="713" spans="1:68">
      <c r="A713" s="49" t="s">
        <v>1608</v>
      </c>
      <c r="B713" s="48" t="s">
        <v>333</v>
      </c>
      <c r="C713" s="50">
        <v>200</v>
      </c>
      <c r="D713" s="48" t="s">
        <v>315</v>
      </c>
      <c r="E713" s="452" t="s">
        <v>316</v>
      </c>
      <c r="F713" s="453"/>
      <c r="G713" s="48"/>
      <c r="H713" s="50">
        <v>0</v>
      </c>
      <c r="I713" s="50">
        <v>0</v>
      </c>
      <c r="J713" s="48"/>
      <c r="K713" s="50">
        <v>0</v>
      </c>
      <c r="L713" s="50">
        <v>0</v>
      </c>
      <c r="M713" s="48"/>
      <c r="N713" s="50">
        <v>0</v>
      </c>
      <c r="O713" s="48"/>
      <c r="P713" s="50">
        <v>0</v>
      </c>
      <c r="Q713" s="48"/>
      <c r="R713" s="50">
        <v>0</v>
      </c>
      <c r="S713" s="48"/>
      <c r="T713" s="50">
        <v>0</v>
      </c>
      <c r="U713" s="48"/>
      <c r="V713" s="48"/>
      <c r="W713" s="48"/>
      <c r="X713" s="48"/>
      <c r="Y713" s="48"/>
      <c r="Z713" s="48"/>
      <c r="AA713" s="48"/>
      <c r="AB713" s="48"/>
      <c r="AC713" s="48"/>
      <c r="AD713" s="50">
        <v>77671</v>
      </c>
      <c r="AE713" s="50">
        <v>0</v>
      </c>
      <c r="AF713" s="50">
        <v>0</v>
      </c>
      <c r="AG713" s="50">
        <v>4</v>
      </c>
      <c r="AH713" s="48"/>
      <c r="AI713" s="50">
        <v>0</v>
      </c>
      <c r="AJ713" s="50">
        <v>0</v>
      </c>
      <c r="AK713" s="50">
        <v>0</v>
      </c>
      <c r="AL713" s="50">
        <v>0</v>
      </c>
      <c r="AM713" s="50">
        <v>0</v>
      </c>
      <c r="AN713" s="50">
        <v>0</v>
      </c>
      <c r="AO713" s="50">
        <v>0</v>
      </c>
      <c r="AP713" s="48"/>
      <c r="AQ713" s="48"/>
      <c r="AR713" s="48"/>
      <c r="AS713" s="48"/>
      <c r="AT713" s="48"/>
      <c r="AU713" s="50">
        <v>0.14499999999999999</v>
      </c>
      <c r="AV713" s="452" t="s">
        <v>3307</v>
      </c>
      <c r="AW713" s="453"/>
      <c r="AX713" s="453"/>
      <c r="AY713" s="48"/>
      <c r="AZ713" s="48" t="s">
        <v>1825</v>
      </c>
      <c r="BA713" s="48"/>
      <c r="BB713" s="48"/>
      <c r="BC713" s="48"/>
      <c r="BD713" s="48"/>
      <c r="BE713" s="48"/>
      <c r="BF713" s="48"/>
      <c r="BG713" s="48"/>
      <c r="BH713" s="48"/>
      <c r="BI713" s="48"/>
      <c r="BJ713" s="48"/>
      <c r="BK713" s="48"/>
      <c r="BL713" s="48"/>
      <c r="BM713" s="48"/>
      <c r="BN713" s="48"/>
      <c r="BO713" s="48"/>
      <c r="BP713" s="49" t="s">
        <v>1608</v>
      </c>
    </row>
    <row r="714" spans="1:68">
      <c r="A714" s="49" t="s">
        <v>1409</v>
      </c>
      <c r="B714" s="48" t="s">
        <v>333</v>
      </c>
      <c r="C714" s="50">
        <v>200</v>
      </c>
      <c r="D714" s="48" t="s">
        <v>315</v>
      </c>
      <c r="E714" s="452" t="s">
        <v>316</v>
      </c>
      <c r="F714" s="453"/>
      <c r="G714" s="48"/>
      <c r="H714" s="50">
        <v>0</v>
      </c>
      <c r="I714" s="50">
        <v>0</v>
      </c>
      <c r="J714" s="48"/>
      <c r="K714" s="50">
        <v>0</v>
      </c>
      <c r="L714" s="50">
        <v>0</v>
      </c>
      <c r="M714" s="48"/>
      <c r="N714" s="50">
        <v>0</v>
      </c>
      <c r="O714" s="48"/>
      <c r="P714" s="50">
        <v>0</v>
      </c>
      <c r="Q714" s="48"/>
      <c r="R714" s="50">
        <v>0</v>
      </c>
      <c r="S714" s="48"/>
      <c r="T714" s="50">
        <v>0</v>
      </c>
      <c r="U714" s="48"/>
      <c r="V714" s="48"/>
      <c r="W714" s="48"/>
      <c r="X714" s="48"/>
      <c r="Y714" s="48"/>
      <c r="Z714" s="48"/>
      <c r="AA714" s="48"/>
      <c r="AB714" s="48"/>
      <c r="AC714" s="48"/>
      <c r="AD714" s="50">
        <v>37126</v>
      </c>
      <c r="AE714" s="50">
        <v>0</v>
      </c>
      <c r="AF714" s="50">
        <v>0</v>
      </c>
      <c r="AG714" s="50">
        <v>4</v>
      </c>
      <c r="AH714" s="48"/>
      <c r="AI714" s="50">
        <v>0</v>
      </c>
      <c r="AJ714" s="50">
        <v>0</v>
      </c>
      <c r="AK714" s="50">
        <v>0</v>
      </c>
      <c r="AL714" s="50">
        <v>0</v>
      </c>
      <c r="AM714" s="50">
        <v>0</v>
      </c>
      <c r="AN714" s="50">
        <v>0</v>
      </c>
      <c r="AO714" s="50">
        <v>0</v>
      </c>
      <c r="AP714" s="48"/>
      <c r="AQ714" s="48"/>
      <c r="AR714" s="48"/>
      <c r="AS714" s="48"/>
      <c r="AT714" s="48"/>
      <c r="AU714" s="50">
        <v>0.13700000000000001</v>
      </c>
      <c r="AV714" s="452" t="s">
        <v>3308</v>
      </c>
      <c r="AW714" s="453"/>
      <c r="AX714" s="453"/>
      <c r="AY714" s="48"/>
      <c r="AZ714" s="48" t="s">
        <v>1825</v>
      </c>
      <c r="BA714" s="48"/>
      <c r="BB714" s="48"/>
      <c r="BC714" s="48"/>
      <c r="BD714" s="48"/>
      <c r="BE714" s="48"/>
      <c r="BF714" s="48"/>
      <c r="BG714" s="48"/>
      <c r="BH714" s="48"/>
      <c r="BI714" s="48"/>
      <c r="BJ714" s="48"/>
      <c r="BK714" s="48"/>
      <c r="BL714" s="48"/>
      <c r="BM714" s="48"/>
      <c r="BN714" s="48"/>
      <c r="BO714" s="48"/>
      <c r="BP714" s="49" t="s">
        <v>1409</v>
      </c>
    </row>
    <row r="715" spans="1:68">
      <c r="A715" s="49" t="s">
        <v>3309</v>
      </c>
      <c r="B715" s="48" t="s">
        <v>333</v>
      </c>
      <c r="C715" s="50">
        <v>200</v>
      </c>
      <c r="D715" s="48" t="s">
        <v>315</v>
      </c>
      <c r="E715" s="452" t="s">
        <v>316</v>
      </c>
      <c r="F715" s="453"/>
      <c r="G715" s="48"/>
      <c r="H715" s="50">
        <v>0</v>
      </c>
      <c r="I715" s="50">
        <v>0</v>
      </c>
      <c r="J715" s="48"/>
      <c r="K715" s="50">
        <v>0</v>
      </c>
      <c r="L715" s="50">
        <v>0</v>
      </c>
      <c r="M715" s="48"/>
      <c r="N715" s="50">
        <v>0</v>
      </c>
      <c r="O715" s="48"/>
      <c r="P715" s="50">
        <v>0</v>
      </c>
      <c r="Q715" s="48"/>
      <c r="R715" s="50">
        <v>0</v>
      </c>
      <c r="S715" s="48"/>
      <c r="T715" s="50">
        <v>0</v>
      </c>
      <c r="U715" s="48"/>
      <c r="V715" s="48"/>
      <c r="W715" s="48"/>
      <c r="X715" s="48"/>
      <c r="Y715" s="48"/>
      <c r="Z715" s="48"/>
      <c r="AA715" s="48"/>
      <c r="AB715" s="48"/>
      <c r="AC715" s="48"/>
      <c r="AD715" s="50">
        <v>7740</v>
      </c>
      <c r="AE715" s="50">
        <v>0</v>
      </c>
      <c r="AF715" s="50">
        <v>0</v>
      </c>
      <c r="AG715" s="50">
        <v>4</v>
      </c>
      <c r="AH715" s="48"/>
      <c r="AI715" s="50">
        <v>0</v>
      </c>
      <c r="AJ715" s="50">
        <v>0</v>
      </c>
      <c r="AK715" s="50">
        <v>0</v>
      </c>
      <c r="AL715" s="50">
        <v>0</v>
      </c>
      <c r="AM715" s="50">
        <v>0</v>
      </c>
      <c r="AN715" s="50">
        <v>0</v>
      </c>
      <c r="AO715" s="50">
        <v>0</v>
      </c>
      <c r="AP715" s="48"/>
      <c r="AQ715" s="48"/>
      <c r="AR715" s="48"/>
      <c r="AS715" s="48"/>
      <c r="AT715" s="48"/>
      <c r="AU715" s="50">
        <v>0.04</v>
      </c>
      <c r="AV715" s="452" t="s">
        <v>3307</v>
      </c>
      <c r="AW715" s="453"/>
      <c r="AX715" s="453"/>
      <c r="AY715" s="48"/>
      <c r="AZ715" s="48" t="s">
        <v>1825</v>
      </c>
      <c r="BA715" s="48"/>
      <c r="BB715" s="48"/>
      <c r="BC715" s="48"/>
      <c r="BD715" s="48"/>
      <c r="BE715" s="48"/>
      <c r="BF715" s="48"/>
      <c r="BG715" s="48"/>
      <c r="BH715" s="48"/>
      <c r="BI715" s="48"/>
      <c r="BJ715" s="48"/>
      <c r="BK715" s="48"/>
      <c r="BL715" s="48"/>
      <c r="BM715" s="48"/>
      <c r="BN715" s="48"/>
      <c r="BO715" s="48"/>
      <c r="BP715" s="49" t="s">
        <v>3309</v>
      </c>
    </row>
    <row r="716" spans="1:68">
      <c r="A716" s="49" t="s">
        <v>1590</v>
      </c>
      <c r="B716" s="48" t="s">
        <v>333</v>
      </c>
      <c r="C716" s="50">
        <v>200</v>
      </c>
      <c r="D716" s="48" t="s">
        <v>315</v>
      </c>
      <c r="E716" s="452" t="s">
        <v>316</v>
      </c>
      <c r="F716" s="453"/>
      <c r="G716" s="48"/>
      <c r="H716" s="50">
        <v>0</v>
      </c>
      <c r="I716" s="50">
        <v>0</v>
      </c>
      <c r="J716" s="48"/>
      <c r="K716" s="50">
        <v>0</v>
      </c>
      <c r="L716" s="50">
        <v>0</v>
      </c>
      <c r="M716" s="48"/>
      <c r="N716" s="50">
        <v>0</v>
      </c>
      <c r="O716" s="48"/>
      <c r="P716" s="50">
        <v>0</v>
      </c>
      <c r="Q716" s="48"/>
      <c r="R716" s="50">
        <v>0</v>
      </c>
      <c r="S716" s="48"/>
      <c r="T716" s="50">
        <v>0</v>
      </c>
      <c r="U716" s="48"/>
      <c r="V716" s="48"/>
      <c r="W716" s="48"/>
      <c r="X716" s="48"/>
      <c r="Y716" s="48"/>
      <c r="Z716" s="48"/>
      <c r="AA716" s="48"/>
      <c r="AB716" s="48"/>
      <c r="AC716" s="48"/>
      <c r="AD716" s="50">
        <v>25822</v>
      </c>
      <c r="AE716" s="50">
        <v>0</v>
      </c>
      <c r="AF716" s="50">
        <v>0</v>
      </c>
      <c r="AG716" s="50">
        <v>4</v>
      </c>
      <c r="AH716" s="48"/>
      <c r="AI716" s="50">
        <v>0</v>
      </c>
      <c r="AJ716" s="50">
        <v>0</v>
      </c>
      <c r="AK716" s="50">
        <v>0</v>
      </c>
      <c r="AL716" s="50">
        <v>0</v>
      </c>
      <c r="AM716" s="50">
        <v>0</v>
      </c>
      <c r="AN716" s="50">
        <v>0</v>
      </c>
      <c r="AO716" s="50">
        <v>0</v>
      </c>
      <c r="AP716" s="48"/>
      <c r="AQ716" s="48"/>
      <c r="AR716" s="48"/>
      <c r="AS716" s="48"/>
      <c r="AT716" s="48"/>
      <c r="AU716" s="50">
        <v>0.13500000000000001</v>
      </c>
      <c r="AV716" s="452" t="s">
        <v>3310</v>
      </c>
      <c r="AW716" s="453"/>
      <c r="AX716" s="453"/>
      <c r="AY716" s="48"/>
      <c r="AZ716" s="48" t="s">
        <v>1825</v>
      </c>
      <c r="BA716" s="48"/>
      <c r="BB716" s="48"/>
      <c r="BC716" s="48"/>
      <c r="BD716" s="48"/>
      <c r="BE716" s="48"/>
      <c r="BF716" s="48"/>
      <c r="BG716" s="48"/>
      <c r="BH716" s="48"/>
      <c r="BI716" s="48"/>
      <c r="BJ716" s="48"/>
      <c r="BK716" s="48"/>
      <c r="BL716" s="48"/>
      <c r="BM716" s="48"/>
      <c r="BN716" s="48"/>
      <c r="BO716" s="48"/>
      <c r="BP716" s="49" t="s">
        <v>1590</v>
      </c>
    </row>
    <row r="717" spans="1:68">
      <c r="A717" s="49" t="s">
        <v>1654</v>
      </c>
      <c r="B717" s="48" t="s">
        <v>333</v>
      </c>
      <c r="C717" s="50">
        <v>200</v>
      </c>
      <c r="D717" s="48" t="s">
        <v>315</v>
      </c>
      <c r="E717" s="452" t="s">
        <v>316</v>
      </c>
      <c r="F717" s="453"/>
      <c r="G717" s="48"/>
      <c r="H717" s="50">
        <v>0</v>
      </c>
      <c r="I717" s="50">
        <v>0</v>
      </c>
      <c r="J717" s="48"/>
      <c r="K717" s="50">
        <v>0</v>
      </c>
      <c r="L717" s="50">
        <v>0</v>
      </c>
      <c r="M717" s="48"/>
      <c r="N717" s="50">
        <v>0</v>
      </c>
      <c r="O717" s="48"/>
      <c r="P717" s="50">
        <v>0</v>
      </c>
      <c r="Q717" s="48"/>
      <c r="R717" s="50">
        <v>0</v>
      </c>
      <c r="S717" s="48"/>
      <c r="T717" s="50">
        <v>0</v>
      </c>
      <c r="U717" s="48"/>
      <c r="V717" s="48"/>
      <c r="W717" s="48"/>
      <c r="X717" s="48"/>
      <c r="Y717" s="48"/>
      <c r="Z717" s="48"/>
      <c r="AA717" s="48"/>
      <c r="AB717" s="48"/>
      <c r="AC717" s="48"/>
      <c r="AD717" s="50">
        <v>94646</v>
      </c>
      <c r="AE717" s="50">
        <v>0</v>
      </c>
      <c r="AF717" s="50">
        <v>0</v>
      </c>
      <c r="AG717" s="50">
        <v>5</v>
      </c>
      <c r="AH717" s="48"/>
      <c r="AI717" s="50">
        <v>0</v>
      </c>
      <c r="AJ717" s="50">
        <v>0</v>
      </c>
      <c r="AK717" s="50">
        <v>0</v>
      </c>
      <c r="AL717" s="50">
        <v>0</v>
      </c>
      <c r="AM717" s="50">
        <v>0</v>
      </c>
      <c r="AN717" s="50">
        <v>0</v>
      </c>
      <c r="AO717" s="50">
        <v>0</v>
      </c>
      <c r="AP717" s="48"/>
      <c r="AQ717" s="48"/>
      <c r="AR717" s="48"/>
      <c r="AS717" s="48"/>
      <c r="AT717" s="48"/>
      <c r="AU717" s="50">
        <v>0.128</v>
      </c>
      <c r="AV717" s="452" t="s">
        <v>3311</v>
      </c>
      <c r="AW717" s="453"/>
      <c r="AX717" s="453"/>
      <c r="AY717" s="48"/>
      <c r="AZ717" s="48" t="s">
        <v>1825</v>
      </c>
      <c r="BA717" s="48"/>
      <c r="BB717" s="48"/>
      <c r="BC717" s="48"/>
      <c r="BD717" s="48"/>
      <c r="BE717" s="48"/>
      <c r="BF717" s="48"/>
      <c r="BG717" s="48"/>
      <c r="BH717" s="48"/>
      <c r="BI717" s="48"/>
      <c r="BJ717" s="48"/>
      <c r="BK717" s="48"/>
      <c r="BL717" s="48"/>
      <c r="BM717" s="48"/>
      <c r="BN717" s="48"/>
      <c r="BO717" s="48"/>
      <c r="BP717" s="49" t="s">
        <v>1654</v>
      </c>
    </row>
    <row r="718" spans="1:68">
      <c r="A718" s="49" t="s">
        <v>1230</v>
      </c>
      <c r="B718" s="48" t="s">
        <v>333</v>
      </c>
      <c r="C718" s="50">
        <v>200</v>
      </c>
      <c r="D718" s="48" t="s">
        <v>315</v>
      </c>
      <c r="E718" s="452" t="s">
        <v>316</v>
      </c>
      <c r="F718" s="453"/>
      <c r="G718" s="48"/>
      <c r="H718" s="50">
        <v>0</v>
      </c>
      <c r="I718" s="50">
        <v>0</v>
      </c>
      <c r="J718" s="48"/>
      <c r="K718" s="50">
        <v>0</v>
      </c>
      <c r="L718" s="50">
        <v>0</v>
      </c>
      <c r="M718" s="48"/>
      <c r="N718" s="50">
        <v>0</v>
      </c>
      <c r="O718" s="48"/>
      <c r="P718" s="50">
        <v>0</v>
      </c>
      <c r="Q718" s="48"/>
      <c r="R718" s="50">
        <v>0</v>
      </c>
      <c r="S718" s="48"/>
      <c r="T718" s="50">
        <v>0</v>
      </c>
      <c r="U718" s="48"/>
      <c r="V718" s="48"/>
      <c r="W718" s="48"/>
      <c r="X718" s="48"/>
      <c r="Y718" s="48"/>
      <c r="Z718" s="48"/>
      <c r="AA718" s="48"/>
      <c r="AB718" s="48"/>
      <c r="AC718" s="48"/>
      <c r="AD718" s="50">
        <v>80089</v>
      </c>
      <c r="AE718" s="50">
        <v>0</v>
      </c>
      <c r="AF718" s="50">
        <v>0</v>
      </c>
      <c r="AG718" s="50">
        <v>4</v>
      </c>
      <c r="AH718" s="48"/>
      <c r="AI718" s="50">
        <v>0</v>
      </c>
      <c r="AJ718" s="50">
        <v>0</v>
      </c>
      <c r="AK718" s="50">
        <v>0</v>
      </c>
      <c r="AL718" s="50">
        <v>0</v>
      </c>
      <c r="AM718" s="50">
        <v>0</v>
      </c>
      <c r="AN718" s="50">
        <v>0</v>
      </c>
      <c r="AO718" s="50">
        <v>0</v>
      </c>
      <c r="AP718" s="48"/>
      <c r="AQ718" s="48"/>
      <c r="AR718" s="48"/>
      <c r="AS718" s="48"/>
      <c r="AT718" s="48"/>
      <c r="AU718" s="50">
        <v>6.4000000000000001E-2</v>
      </c>
      <c r="AV718" s="452" t="s">
        <v>3312</v>
      </c>
      <c r="AW718" s="453"/>
      <c r="AX718" s="453"/>
      <c r="AY718" s="48"/>
      <c r="AZ718" s="48" t="s">
        <v>1825</v>
      </c>
      <c r="BA718" s="48"/>
      <c r="BB718" s="48"/>
      <c r="BC718" s="48"/>
      <c r="BD718" s="48"/>
      <c r="BE718" s="48"/>
      <c r="BF718" s="48"/>
      <c r="BG718" s="48"/>
      <c r="BH718" s="48"/>
      <c r="BI718" s="48"/>
      <c r="BJ718" s="48"/>
      <c r="BK718" s="48"/>
      <c r="BL718" s="48"/>
      <c r="BM718" s="48"/>
      <c r="BN718" s="48"/>
      <c r="BO718" s="48"/>
      <c r="BP718" s="49" t="s">
        <v>1230</v>
      </c>
    </row>
    <row r="719" spans="1:68">
      <c r="A719" s="49" t="s">
        <v>3313</v>
      </c>
      <c r="B719" s="48" t="s">
        <v>333</v>
      </c>
      <c r="C719" s="50">
        <v>200</v>
      </c>
      <c r="D719" s="48" t="s">
        <v>315</v>
      </c>
      <c r="E719" s="452" t="s">
        <v>316</v>
      </c>
      <c r="F719" s="453"/>
      <c r="G719" s="48"/>
      <c r="H719" s="50">
        <v>0</v>
      </c>
      <c r="I719" s="50">
        <v>0</v>
      </c>
      <c r="J719" s="48"/>
      <c r="K719" s="50">
        <v>0</v>
      </c>
      <c r="L719" s="50">
        <v>0</v>
      </c>
      <c r="M719" s="48"/>
      <c r="N719" s="50">
        <v>0</v>
      </c>
      <c r="O719" s="48"/>
      <c r="P719" s="50">
        <v>0</v>
      </c>
      <c r="Q719" s="48"/>
      <c r="R719" s="50">
        <v>0</v>
      </c>
      <c r="S719" s="48"/>
      <c r="T719" s="50">
        <v>0</v>
      </c>
      <c r="U719" s="48"/>
      <c r="V719" s="48"/>
      <c r="W719" s="48"/>
      <c r="X719" s="48"/>
      <c r="Y719" s="48"/>
      <c r="Z719" s="48"/>
      <c r="AA719" s="48"/>
      <c r="AB719" s="48"/>
      <c r="AC719" s="48"/>
      <c r="AD719" s="50">
        <v>16355</v>
      </c>
      <c r="AE719" s="50">
        <v>0</v>
      </c>
      <c r="AF719" s="50">
        <v>0</v>
      </c>
      <c r="AG719" s="50">
        <v>5</v>
      </c>
      <c r="AH719" s="48"/>
      <c r="AI719" s="50">
        <v>0</v>
      </c>
      <c r="AJ719" s="50">
        <v>0</v>
      </c>
      <c r="AK719" s="50">
        <v>0</v>
      </c>
      <c r="AL719" s="50">
        <v>0</v>
      </c>
      <c r="AM719" s="50">
        <v>0</v>
      </c>
      <c r="AN719" s="50">
        <v>0</v>
      </c>
      <c r="AO719" s="50">
        <v>0</v>
      </c>
      <c r="AP719" s="48"/>
      <c r="AQ719" s="48"/>
      <c r="AR719" s="48"/>
      <c r="AS719" s="48"/>
      <c r="AT719" s="48"/>
      <c r="AU719" s="50">
        <v>0.13900000000000001</v>
      </c>
      <c r="AV719" s="452" t="s">
        <v>3312</v>
      </c>
      <c r="AW719" s="453"/>
      <c r="AX719" s="453"/>
      <c r="AY719" s="48"/>
      <c r="AZ719" s="48" t="s">
        <v>1825</v>
      </c>
      <c r="BA719" s="48"/>
      <c r="BB719" s="48"/>
      <c r="BC719" s="48"/>
      <c r="BD719" s="48"/>
      <c r="BE719" s="48"/>
      <c r="BF719" s="48"/>
      <c r="BG719" s="48"/>
      <c r="BH719" s="48"/>
      <c r="BI719" s="48"/>
      <c r="BJ719" s="48"/>
      <c r="BK719" s="48"/>
      <c r="BL719" s="48"/>
      <c r="BM719" s="48"/>
      <c r="BN719" s="48"/>
      <c r="BO719" s="48"/>
      <c r="BP719" s="49" t="s">
        <v>3313</v>
      </c>
    </row>
    <row r="720" spans="1:68">
      <c r="A720" s="49" t="s">
        <v>1655</v>
      </c>
      <c r="B720" s="48" t="s">
        <v>333</v>
      </c>
      <c r="C720" s="50">
        <v>200</v>
      </c>
      <c r="D720" s="48" t="s">
        <v>315</v>
      </c>
      <c r="E720" s="452" t="s">
        <v>316</v>
      </c>
      <c r="F720" s="453"/>
      <c r="G720" s="48"/>
      <c r="H720" s="50">
        <v>0</v>
      </c>
      <c r="I720" s="50">
        <v>0</v>
      </c>
      <c r="J720" s="48"/>
      <c r="K720" s="50">
        <v>0</v>
      </c>
      <c r="L720" s="50">
        <v>0</v>
      </c>
      <c r="M720" s="48"/>
      <c r="N720" s="50">
        <v>0</v>
      </c>
      <c r="O720" s="48"/>
      <c r="P720" s="50">
        <v>0</v>
      </c>
      <c r="Q720" s="48"/>
      <c r="R720" s="50">
        <v>0</v>
      </c>
      <c r="S720" s="48"/>
      <c r="T720" s="50">
        <v>0</v>
      </c>
      <c r="U720" s="48"/>
      <c r="V720" s="48"/>
      <c r="W720" s="48"/>
      <c r="X720" s="48"/>
      <c r="Y720" s="48"/>
      <c r="Z720" s="48"/>
      <c r="AA720" s="48"/>
      <c r="AB720" s="48"/>
      <c r="AC720" s="48"/>
      <c r="AD720" s="50">
        <v>80585</v>
      </c>
      <c r="AE720" s="50">
        <v>0</v>
      </c>
      <c r="AF720" s="50">
        <v>0</v>
      </c>
      <c r="AG720" s="50">
        <v>5</v>
      </c>
      <c r="AH720" s="48"/>
      <c r="AI720" s="50">
        <v>0</v>
      </c>
      <c r="AJ720" s="50">
        <v>0</v>
      </c>
      <c r="AK720" s="50">
        <v>0</v>
      </c>
      <c r="AL720" s="50">
        <v>0</v>
      </c>
      <c r="AM720" s="50">
        <v>0</v>
      </c>
      <c r="AN720" s="50">
        <v>0</v>
      </c>
      <c r="AO720" s="50">
        <v>0</v>
      </c>
      <c r="AP720" s="48"/>
      <c r="AQ720" s="48"/>
      <c r="AR720" s="48"/>
      <c r="AS720" s="48"/>
      <c r="AT720" s="48"/>
      <c r="AU720" s="50">
        <v>0.13800000000000001</v>
      </c>
      <c r="AV720" s="452" t="s">
        <v>3314</v>
      </c>
      <c r="AW720" s="453"/>
      <c r="AX720" s="453"/>
      <c r="AY720" s="48"/>
      <c r="AZ720" s="48" t="s">
        <v>1825</v>
      </c>
      <c r="BA720" s="48"/>
      <c r="BB720" s="48"/>
      <c r="BC720" s="48"/>
      <c r="BD720" s="48"/>
      <c r="BE720" s="48"/>
      <c r="BF720" s="48"/>
      <c r="BG720" s="48"/>
      <c r="BH720" s="48"/>
      <c r="BI720" s="48"/>
      <c r="BJ720" s="48"/>
      <c r="BK720" s="48"/>
      <c r="BL720" s="48"/>
      <c r="BM720" s="48"/>
      <c r="BN720" s="48"/>
      <c r="BO720" s="48"/>
      <c r="BP720" s="49" t="s">
        <v>1655</v>
      </c>
    </row>
    <row r="721" spans="1:68">
      <c r="A721" s="49" t="s">
        <v>1355</v>
      </c>
      <c r="B721" s="48" t="s">
        <v>333</v>
      </c>
      <c r="C721" s="50">
        <v>200</v>
      </c>
      <c r="D721" s="48" t="s">
        <v>315</v>
      </c>
      <c r="E721" s="452" t="s">
        <v>316</v>
      </c>
      <c r="F721" s="453"/>
      <c r="G721" s="48"/>
      <c r="H721" s="50">
        <v>0</v>
      </c>
      <c r="I721" s="50">
        <v>0</v>
      </c>
      <c r="J721" s="48"/>
      <c r="K721" s="50">
        <v>0</v>
      </c>
      <c r="L721" s="50">
        <v>0</v>
      </c>
      <c r="M721" s="48"/>
      <c r="N721" s="50">
        <v>0</v>
      </c>
      <c r="O721" s="48"/>
      <c r="P721" s="50">
        <v>0</v>
      </c>
      <c r="Q721" s="48"/>
      <c r="R721" s="50">
        <v>0</v>
      </c>
      <c r="S721" s="48"/>
      <c r="T721" s="50">
        <v>0</v>
      </c>
      <c r="U721" s="48"/>
      <c r="V721" s="48"/>
      <c r="W721" s="48"/>
      <c r="X721" s="48"/>
      <c r="Y721" s="48"/>
      <c r="Z721" s="48"/>
      <c r="AA721" s="48"/>
      <c r="AB721" s="48"/>
      <c r="AC721" s="48"/>
      <c r="AD721" s="50">
        <v>78845</v>
      </c>
      <c r="AE721" s="50">
        <v>0</v>
      </c>
      <c r="AF721" s="50">
        <v>0</v>
      </c>
      <c r="AG721" s="50">
        <v>4</v>
      </c>
      <c r="AH721" s="48"/>
      <c r="AI721" s="50">
        <v>0</v>
      </c>
      <c r="AJ721" s="50">
        <v>0</v>
      </c>
      <c r="AK721" s="50">
        <v>0</v>
      </c>
      <c r="AL721" s="50">
        <v>0</v>
      </c>
      <c r="AM721" s="50">
        <v>0</v>
      </c>
      <c r="AN721" s="50">
        <v>0</v>
      </c>
      <c r="AO721" s="50">
        <v>0</v>
      </c>
      <c r="AP721" s="48"/>
      <c r="AQ721" s="48"/>
      <c r="AR721" s="48"/>
      <c r="AS721" s="48"/>
      <c r="AT721" s="48"/>
      <c r="AU721" s="50">
        <v>0.152</v>
      </c>
      <c r="AV721" s="452" t="s">
        <v>3315</v>
      </c>
      <c r="AW721" s="453"/>
      <c r="AX721" s="453"/>
      <c r="AY721" s="48"/>
      <c r="AZ721" s="48" t="s">
        <v>1825</v>
      </c>
      <c r="BA721" s="48"/>
      <c r="BB721" s="48"/>
      <c r="BC721" s="48"/>
      <c r="BD721" s="48"/>
      <c r="BE721" s="48"/>
      <c r="BF721" s="48"/>
      <c r="BG721" s="48"/>
      <c r="BH721" s="48"/>
      <c r="BI721" s="48"/>
      <c r="BJ721" s="48"/>
      <c r="BK721" s="48"/>
      <c r="BL721" s="48"/>
      <c r="BM721" s="48"/>
      <c r="BN721" s="48"/>
      <c r="BO721" s="48"/>
      <c r="BP721" s="49" t="s">
        <v>1355</v>
      </c>
    </row>
    <row r="722" spans="1:68">
      <c r="A722" s="49" t="s">
        <v>3316</v>
      </c>
      <c r="B722" s="48" t="s">
        <v>333</v>
      </c>
      <c r="C722" s="50">
        <v>200</v>
      </c>
      <c r="D722" s="48" t="s">
        <v>315</v>
      </c>
      <c r="E722" s="452" t="s">
        <v>316</v>
      </c>
      <c r="F722" s="453"/>
      <c r="G722" s="48"/>
      <c r="H722" s="50">
        <v>0</v>
      </c>
      <c r="I722" s="50">
        <v>0</v>
      </c>
      <c r="J722" s="48"/>
      <c r="K722" s="50">
        <v>0</v>
      </c>
      <c r="L722" s="50">
        <v>0</v>
      </c>
      <c r="M722" s="48"/>
      <c r="N722" s="50">
        <v>0</v>
      </c>
      <c r="O722" s="48"/>
      <c r="P722" s="50">
        <v>0</v>
      </c>
      <c r="Q722" s="48"/>
      <c r="R722" s="50">
        <v>0</v>
      </c>
      <c r="S722" s="48"/>
      <c r="T722" s="50">
        <v>0</v>
      </c>
      <c r="U722" s="48"/>
      <c r="V722" s="48"/>
      <c r="W722" s="48"/>
      <c r="X722" s="48"/>
      <c r="Y722" s="48"/>
      <c r="Z722" s="48"/>
      <c r="AA722" s="48"/>
      <c r="AB722" s="48"/>
      <c r="AC722" s="48"/>
      <c r="AD722" s="50">
        <v>15131</v>
      </c>
      <c r="AE722" s="50">
        <v>0</v>
      </c>
      <c r="AF722" s="50">
        <v>0</v>
      </c>
      <c r="AG722" s="50">
        <v>5</v>
      </c>
      <c r="AH722" s="48"/>
      <c r="AI722" s="50">
        <v>0</v>
      </c>
      <c r="AJ722" s="50">
        <v>0</v>
      </c>
      <c r="AK722" s="50">
        <v>0</v>
      </c>
      <c r="AL722" s="50">
        <v>0</v>
      </c>
      <c r="AM722" s="50">
        <v>0</v>
      </c>
      <c r="AN722" s="50">
        <v>0</v>
      </c>
      <c r="AO722" s="50">
        <v>0</v>
      </c>
      <c r="AP722" s="48"/>
      <c r="AQ722" s="48"/>
      <c r="AR722" s="48"/>
      <c r="AS722" s="48"/>
      <c r="AT722" s="48"/>
      <c r="AU722" s="50">
        <v>0.13</v>
      </c>
      <c r="AV722" s="452" t="s">
        <v>3315</v>
      </c>
      <c r="AW722" s="453"/>
      <c r="AX722" s="453"/>
      <c r="AY722" s="48"/>
      <c r="AZ722" s="48" t="s">
        <v>1825</v>
      </c>
      <c r="BA722" s="48"/>
      <c r="BB722" s="48"/>
      <c r="BC722" s="48"/>
      <c r="BD722" s="48"/>
      <c r="BE722" s="48"/>
      <c r="BF722" s="48"/>
      <c r="BG722" s="48"/>
      <c r="BH722" s="48"/>
      <c r="BI722" s="48"/>
      <c r="BJ722" s="48"/>
      <c r="BK722" s="48"/>
      <c r="BL722" s="48"/>
      <c r="BM722" s="48"/>
      <c r="BN722" s="48"/>
      <c r="BO722" s="48"/>
      <c r="BP722" s="49" t="s">
        <v>3316</v>
      </c>
    </row>
    <row r="723" spans="1:68">
      <c r="A723" s="49" t="s">
        <v>1533</v>
      </c>
      <c r="B723" s="48" t="s">
        <v>333</v>
      </c>
      <c r="C723" s="50">
        <v>200</v>
      </c>
      <c r="D723" s="48" t="s">
        <v>315</v>
      </c>
      <c r="E723" s="452" t="s">
        <v>316</v>
      </c>
      <c r="F723" s="453"/>
      <c r="G723" s="48"/>
      <c r="H723" s="50">
        <v>0</v>
      </c>
      <c r="I723" s="50">
        <v>0</v>
      </c>
      <c r="J723" s="48"/>
      <c r="K723" s="50">
        <v>0</v>
      </c>
      <c r="L723" s="50">
        <v>0</v>
      </c>
      <c r="M723" s="48"/>
      <c r="N723" s="50">
        <v>0</v>
      </c>
      <c r="O723" s="48"/>
      <c r="P723" s="50">
        <v>0</v>
      </c>
      <c r="Q723" s="48"/>
      <c r="R723" s="50">
        <v>0</v>
      </c>
      <c r="S723" s="48"/>
      <c r="T723" s="50">
        <v>0</v>
      </c>
      <c r="U723" s="48"/>
      <c r="V723" s="48"/>
      <c r="W723" s="48"/>
      <c r="X723" s="48"/>
      <c r="Y723" s="48"/>
      <c r="Z723" s="48"/>
      <c r="AA723" s="48"/>
      <c r="AB723" s="48"/>
      <c r="AC723" s="48"/>
      <c r="AD723" s="50">
        <v>47924</v>
      </c>
      <c r="AE723" s="50">
        <v>0</v>
      </c>
      <c r="AF723" s="50">
        <v>0</v>
      </c>
      <c r="AG723" s="50">
        <v>5</v>
      </c>
      <c r="AH723" s="48"/>
      <c r="AI723" s="50">
        <v>0</v>
      </c>
      <c r="AJ723" s="50">
        <v>0</v>
      </c>
      <c r="AK723" s="50">
        <v>0</v>
      </c>
      <c r="AL723" s="50">
        <v>0</v>
      </c>
      <c r="AM723" s="50">
        <v>0</v>
      </c>
      <c r="AN723" s="50">
        <v>0</v>
      </c>
      <c r="AO723" s="50">
        <v>0</v>
      </c>
      <c r="AP723" s="48"/>
      <c r="AQ723" s="48"/>
      <c r="AR723" s="48"/>
      <c r="AS723" s="48"/>
      <c r="AT723" s="48"/>
      <c r="AU723" s="50">
        <v>0.125</v>
      </c>
      <c r="AV723" s="452" t="s">
        <v>3317</v>
      </c>
      <c r="AW723" s="453"/>
      <c r="AX723" s="453"/>
      <c r="AY723" s="48"/>
      <c r="AZ723" s="48" t="s">
        <v>1825</v>
      </c>
      <c r="BA723" s="48"/>
      <c r="BB723" s="48"/>
      <c r="BC723" s="48"/>
      <c r="BD723" s="48"/>
      <c r="BE723" s="48"/>
      <c r="BF723" s="48"/>
      <c r="BG723" s="48"/>
      <c r="BH723" s="48"/>
      <c r="BI723" s="48"/>
      <c r="BJ723" s="48"/>
      <c r="BK723" s="48"/>
      <c r="BL723" s="48"/>
      <c r="BM723" s="48"/>
      <c r="BN723" s="48"/>
      <c r="BO723" s="48"/>
      <c r="BP723" s="49" t="s">
        <v>1533</v>
      </c>
    </row>
    <row r="724" spans="1:68">
      <c r="A724" s="49" t="s">
        <v>1271</v>
      </c>
      <c r="B724" s="48" t="s">
        <v>333</v>
      </c>
      <c r="C724" s="50">
        <v>200</v>
      </c>
      <c r="D724" s="48" t="s">
        <v>315</v>
      </c>
      <c r="E724" s="452" t="s">
        <v>316</v>
      </c>
      <c r="F724" s="453"/>
      <c r="G724" s="48"/>
      <c r="H724" s="50">
        <v>0</v>
      </c>
      <c r="I724" s="50">
        <v>0</v>
      </c>
      <c r="J724" s="48"/>
      <c r="K724" s="50">
        <v>0</v>
      </c>
      <c r="L724" s="50">
        <v>0</v>
      </c>
      <c r="M724" s="48"/>
      <c r="N724" s="50">
        <v>0</v>
      </c>
      <c r="O724" s="48"/>
      <c r="P724" s="50">
        <v>0</v>
      </c>
      <c r="Q724" s="48"/>
      <c r="R724" s="50">
        <v>0</v>
      </c>
      <c r="S724" s="48"/>
      <c r="T724" s="50">
        <v>0</v>
      </c>
      <c r="U724" s="48"/>
      <c r="V724" s="48"/>
      <c r="W724" s="48"/>
      <c r="X724" s="48"/>
      <c r="Y724" s="48"/>
      <c r="Z724" s="48"/>
      <c r="AA724" s="48"/>
      <c r="AB724" s="48"/>
      <c r="AC724" s="48"/>
      <c r="AD724" s="50">
        <v>202693</v>
      </c>
      <c r="AE724" s="50">
        <v>0</v>
      </c>
      <c r="AF724" s="50">
        <v>0</v>
      </c>
      <c r="AG724" s="50">
        <v>4</v>
      </c>
      <c r="AH724" s="48"/>
      <c r="AI724" s="50">
        <v>0</v>
      </c>
      <c r="AJ724" s="50">
        <v>0</v>
      </c>
      <c r="AK724" s="50">
        <v>0</v>
      </c>
      <c r="AL724" s="50">
        <v>0</v>
      </c>
      <c r="AM724" s="50">
        <v>0</v>
      </c>
      <c r="AN724" s="50">
        <v>0</v>
      </c>
      <c r="AO724" s="50">
        <v>0</v>
      </c>
      <c r="AP724" s="48"/>
      <c r="AQ724" s="48"/>
      <c r="AR724" s="48"/>
      <c r="AS724" s="48"/>
      <c r="AT724" s="48"/>
      <c r="AU724" s="50">
        <v>0.13600000000000001</v>
      </c>
      <c r="AV724" s="452" t="s">
        <v>3318</v>
      </c>
      <c r="AW724" s="453"/>
      <c r="AX724" s="453"/>
      <c r="AY724" s="48"/>
      <c r="AZ724" s="48" t="s">
        <v>1825</v>
      </c>
      <c r="BA724" s="48"/>
      <c r="BB724" s="48"/>
      <c r="BC724" s="48"/>
      <c r="BD724" s="48"/>
      <c r="BE724" s="48"/>
      <c r="BF724" s="48"/>
      <c r="BG724" s="48"/>
      <c r="BH724" s="48"/>
      <c r="BI724" s="48"/>
      <c r="BJ724" s="48"/>
      <c r="BK724" s="48"/>
      <c r="BL724" s="48"/>
      <c r="BM724" s="48"/>
      <c r="BN724" s="48"/>
      <c r="BO724" s="48"/>
      <c r="BP724" s="49" t="s">
        <v>1271</v>
      </c>
    </row>
    <row r="725" spans="1:68">
      <c r="A725" s="49" t="s">
        <v>3319</v>
      </c>
      <c r="B725" s="48" t="s">
        <v>333</v>
      </c>
      <c r="C725" s="50">
        <v>200</v>
      </c>
      <c r="D725" s="48" t="s">
        <v>315</v>
      </c>
      <c r="E725" s="452" t="s">
        <v>316</v>
      </c>
      <c r="F725" s="453"/>
      <c r="G725" s="48"/>
      <c r="H725" s="50">
        <v>0</v>
      </c>
      <c r="I725" s="50">
        <v>0</v>
      </c>
      <c r="J725" s="48"/>
      <c r="K725" s="50">
        <v>0</v>
      </c>
      <c r="L725" s="50">
        <v>0</v>
      </c>
      <c r="M725" s="48"/>
      <c r="N725" s="50">
        <v>0</v>
      </c>
      <c r="O725" s="48"/>
      <c r="P725" s="50">
        <v>0</v>
      </c>
      <c r="Q725" s="48"/>
      <c r="R725" s="50">
        <v>0</v>
      </c>
      <c r="S725" s="48"/>
      <c r="T725" s="50">
        <v>0</v>
      </c>
      <c r="U725" s="48"/>
      <c r="V725" s="48"/>
      <c r="W725" s="48"/>
      <c r="X725" s="48"/>
      <c r="Y725" s="48"/>
      <c r="Z725" s="48"/>
      <c r="AA725" s="48"/>
      <c r="AB725" s="48"/>
      <c r="AC725" s="48"/>
      <c r="AD725" s="50">
        <v>13193</v>
      </c>
      <c r="AE725" s="50">
        <v>0</v>
      </c>
      <c r="AF725" s="50">
        <v>0</v>
      </c>
      <c r="AG725" s="50">
        <v>4</v>
      </c>
      <c r="AH725" s="48"/>
      <c r="AI725" s="50">
        <v>0</v>
      </c>
      <c r="AJ725" s="50">
        <v>0</v>
      </c>
      <c r="AK725" s="50">
        <v>0</v>
      </c>
      <c r="AL725" s="50">
        <v>0</v>
      </c>
      <c r="AM725" s="50">
        <v>0</v>
      </c>
      <c r="AN725" s="50">
        <v>0</v>
      </c>
      <c r="AO725" s="50">
        <v>0</v>
      </c>
      <c r="AP725" s="48"/>
      <c r="AQ725" s="48"/>
      <c r="AR725" s="48"/>
      <c r="AS725" s="48"/>
      <c r="AT725" s="48"/>
      <c r="AU725" s="50">
        <v>0.14599999999999999</v>
      </c>
      <c r="AV725" s="452" t="s">
        <v>3318</v>
      </c>
      <c r="AW725" s="453"/>
      <c r="AX725" s="453"/>
      <c r="AY725" s="48"/>
      <c r="AZ725" s="48" t="s">
        <v>1825</v>
      </c>
      <c r="BA725" s="48"/>
      <c r="BB725" s="48"/>
      <c r="BC725" s="48"/>
      <c r="BD725" s="48"/>
      <c r="BE725" s="48"/>
      <c r="BF725" s="48"/>
      <c r="BG725" s="48"/>
      <c r="BH725" s="48"/>
      <c r="BI725" s="48"/>
      <c r="BJ725" s="48"/>
      <c r="BK725" s="48"/>
      <c r="BL725" s="48"/>
      <c r="BM725" s="48"/>
      <c r="BN725" s="48"/>
      <c r="BO725" s="48"/>
      <c r="BP725" s="49" t="s">
        <v>3319</v>
      </c>
    </row>
    <row r="726" spans="1:68">
      <c r="A726" s="49" t="s">
        <v>829</v>
      </c>
      <c r="B726" s="48" t="s">
        <v>333</v>
      </c>
      <c r="C726" s="50">
        <v>200</v>
      </c>
      <c r="D726" s="48" t="s">
        <v>315</v>
      </c>
      <c r="E726" s="452" t="s">
        <v>316</v>
      </c>
      <c r="F726" s="453"/>
      <c r="G726" s="48"/>
      <c r="H726" s="50">
        <v>0</v>
      </c>
      <c r="I726" s="50">
        <v>0</v>
      </c>
      <c r="J726" s="48"/>
      <c r="K726" s="50">
        <v>0</v>
      </c>
      <c r="L726" s="50">
        <v>0</v>
      </c>
      <c r="M726" s="48"/>
      <c r="N726" s="50">
        <v>0</v>
      </c>
      <c r="O726" s="48"/>
      <c r="P726" s="50">
        <v>0</v>
      </c>
      <c r="Q726" s="48"/>
      <c r="R726" s="50">
        <v>0</v>
      </c>
      <c r="S726" s="48"/>
      <c r="T726" s="50">
        <v>0</v>
      </c>
      <c r="U726" s="48"/>
      <c r="V726" s="48"/>
      <c r="W726" s="48"/>
      <c r="X726" s="48"/>
      <c r="Y726" s="48"/>
      <c r="Z726" s="48"/>
      <c r="AA726" s="48"/>
      <c r="AB726" s="48"/>
      <c r="AC726" s="48"/>
      <c r="AD726" s="50">
        <v>56284</v>
      </c>
      <c r="AE726" s="50">
        <v>0</v>
      </c>
      <c r="AF726" s="50">
        <v>0</v>
      </c>
      <c r="AG726" s="50">
        <v>3</v>
      </c>
      <c r="AH726" s="48"/>
      <c r="AI726" s="50">
        <v>0</v>
      </c>
      <c r="AJ726" s="50">
        <v>0</v>
      </c>
      <c r="AK726" s="50">
        <v>0</v>
      </c>
      <c r="AL726" s="50">
        <v>0</v>
      </c>
      <c r="AM726" s="50">
        <v>0</v>
      </c>
      <c r="AN726" s="50">
        <v>0</v>
      </c>
      <c r="AO726" s="50">
        <v>0</v>
      </c>
      <c r="AP726" s="48"/>
      <c r="AQ726" s="48"/>
      <c r="AR726" s="48"/>
      <c r="AS726" s="48"/>
      <c r="AT726" s="48"/>
      <c r="AU726" s="50">
        <v>0.13700000000000001</v>
      </c>
      <c r="AV726" s="452" t="s">
        <v>3320</v>
      </c>
      <c r="AW726" s="453"/>
      <c r="AX726" s="453"/>
      <c r="AY726" s="48"/>
      <c r="AZ726" s="48" t="s">
        <v>1825</v>
      </c>
      <c r="BA726" s="48"/>
      <c r="BB726" s="48"/>
      <c r="BC726" s="48"/>
      <c r="BD726" s="48"/>
      <c r="BE726" s="48"/>
      <c r="BF726" s="48"/>
      <c r="BG726" s="48"/>
      <c r="BH726" s="48"/>
      <c r="BI726" s="48"/>
      <c r="BJ726" s="48"/>
      <c r="BK726" s="48"/>
      <c r="BL726" s="48"/>
      <c r="BM726" s="48"/>
      <c r="BN726" s="48"/>
      <c r="BO726" s="48"/>
      <c r="BP726" s="49" t="s">
        <v>829</v>
      </c>
    </row>
    <row r="727" spans="1:68">
      <c r="A727" s="49" t="s">
        <v>1333</v>
      </c>
      <c r="B727" s="48" t="s">
        <v>333</v>
      </c>
      <c r="C727" s="50">
        <v>200</v>
      </c>
      <c r="D727" s="48" t="s">
        <v>315</v>
      </c>
      <c r="E727" s="452" t="s">
        <v>316</v>
      </c>
      <c r="F727" s="453"/>
      <c r="G727" s="48"/>
      <c r="H727" s="50">
        <v>0</v>
      </c>
      <c r="I727" s="50">
        <v>0</v>
      </c>
      <c r="J727" s="48"/>
      <c r="K727" s="50">
        <v>0</v>
      </c>
      <c r="L727" s="50">
        <v>0</v>
      </c>
      <c r="M727" s="48"/>
      <c r="N727" s="50">
        <v>0</v>
      </c>
      <c r="O727" s="48"/>
      <c r="P727" s="50">
        <v>0</v>
      </c>
      <c r="Q727" s="48"/>
      <c r="R727" s="50">
        <v>0</v>
      </c>
      <c r="S727" s="48"/>
      <c r="T727" s="50">
        <v>0</v>
      </c>
      <c r="U727" s="48"/>
      <c r="V727" s="48"/>
      <c r="W727" s="48"/>
      <c r="X727" s="48"/>
      <c r="Y727" s="48"/>
      <c r="Z727" s="48"/>
      <c r="AA727" s="48"/>
      <c r="AB727" s="48"/>
      <c r="AC727" s="48"/>
      <c r="AD727" s="50">
        <v>166178</v>
      </c>
      <c r="AE727" s="50">
        <v>0</v>
      </c>
      <c r="AF727" s="50">
        <v>0</v>
      </c>
      <c r="AG727" s="50">
        <v>4</v>
      </c>
      <c r="AH727" s="48"/>
      <c r="AI727" s="50">
        <v>0</v>
      </c>
      <c r="AJ727" s="50">
        <v>0</v>
      </c>
      <c r="AK727" s="50">
        <v>0</v>
      </c>
      <c r="AL727" s="50">
        <v>0</v>
      </c>
      <c r="AM727" s="50">
        <v>0</v>
      </c>
      <c r="AN727" s="50">
        <v>0</v>
      </c>
      <c r="AO727" s="50">
        <v>0</v>
      </c>
      <c r="AP727" s="48"/>
      <c r="AQ727" s="48"/>
      <c r="AR727" s="48"/>
      <c r="AS727" s="48"/>
      <c r="AT727" s="48"/>
      <c r="AU727" s="50">
        <v>0.12</v>
      </c>
      <c r="AV727" s="452" t="s">
        <v>3321</v>
      </c>
      <c r="AW727" s="453"/>
      <c r="AX727" s="453"/>
      <c r="AY727" s="48"/>
      <c r="AZ727" s="48" t="s">
        <v>1825</v>
      </c>
      <c r="BA727" s="48"/>
      <c r="BB727" s="48"/>
      <c r="BC727" s="48"/>
      <c r="BD727" s="48"/>
      <c r="BE727" s="48"/>
      <c r="BF727" s="48"/>
      <c r="BG727" s="48"/>
      <c r="BH727" s="48"/>
      <c r="BI727" s="48"/>
      <c r="BJ727" s="48"/>
      <c r="BK727" s="48"/>
      <c r="BL727" s="48"/>
      <c r="BM727" s="48"/>
      <c r="BN727" s="48"/>
      <c r="BO727" s="48"/>
      <c r="BP727" s="49" t="s">
        <v>1333</v>
      </c>
    </row>
    <row r="728" spans="1:68">
      <c r="A728" s="49" t="s">
        <v>1747</v>
      </c>
      <c r="B728" s="48" t="s">
        <v>333</v>
      </c>
      <c r="C728" s="50">
        <v>200</v>
      </c>
      <c r="D728" s="48" t="s">
        <v>315</v>
      </c>
      <c r="E728" s="452" t="s">
        <v>316</v>
      </c>
      <c r="F728" s="453"/>
      <c r="G728" s="48"/>
      <c r="H728" s="50">
        <v>0</v>
      </c>
      <c r="I728" s="50">
        <v>0</v>
      </c>
      <c r="J728" s="48"/>
      <c r="K728" s="50">
        <v>0</v>
      </c>
      <c r="L728" s="50">
        <v>0</v>
      </c>
      <c r="M728" s="48"/>
      <c r="N728" s="50">
        <v>0</v>
      </c>
      <c r="O728" s="48"/>
      <c r="P728" s="50">
        <v>0</v>
      </c>
      <c r="Q728" s="48"/>
      <c r="R728" s="50">
        <v>0</v>
      </c>
      <c r="S728" s="48"/>
      <c r="T728" s="50">
        <v>0</v>
      </c>
      <c r="U728" s="48"/>
      <c r="V728" s="48"/>
      <c r="W728" s="48"/>
      <c r="X728" s="48"/>
      <c r="Y728" s="48"/>
      <c r="Z728" s="48"/>
      <c r="AA728" s="48"/>
      <c r="AB728" s="48"/>
      <c r="AC728" s="48"/>
      <c r="AD728" s="50">
        <v>25967</v>
      </c>
      <c r="AE728" s="50">
        <v>0</v>
      </c>
      <c r="AF728" s="50">
        <v>0</v>
      </c>
      <c r="AG728" s="50">
        <v>4</v>
      </c>
      <c r="AH728" s="48"/>
      <c r="AI728" s="50">
        <v>0</v>
      </c>
      <c r="AJ728" s="50">
        <v>0</v>
      </c>
      <c r="AK728" s="50">
        <v>0</v>
      </c>
      <c r="AL728" s="50">
        <v>0</v>
      </c>
      <c r="AM728" s="50">
        <v>0</v>
      </c>
      <c r="AN728" s="50">
        <v>0</v>
      </c>
      <c r="AO728" s="50">
        <v>0</v>
      </c>
      <c r="AP728" s="48"/>
      <c r="AQ728" s="48"/>
      <c r="AR728" s="48"/>
      <c r="AS728" s="48"/>
      <c r="AT728" s="48"/>
      <c r="AU728" s="50">
        <v>0.308</v>
      </c>
      <c r="AV728" s="452" t="s">
        <v>3322</v>
      </c>
      <c r="AW728" s="453"/>
      <c r="AX728" s="453"/>
      <c r="AY728" s="48"/>
      <c r="AZ728" s="48" t="s">
        <v>1825</v>
      </c>
      <c r="BA728" s="48"/>
      <c r="BB728" s="48"/>
      <c r="BC728" s="48"/>
      <c r="BD728" s="48"/>
      <c r="BE728" s="48"/>
      <c r="BF728" s="48"/>
      <c r="BG728" s="48"/>
      <c r="BH728" s="48"/>
      <c r="BI728" s="48"/>
      <c r="BJ728" s="48"/>
      <c r="BK728" s="48"/>
      <c r="BL728" s="48"/>
      <c r="BM728" s="48"/>
      <c r="BN728" s="48"/>
      <c r="BO728" s="48"/>
      <c r="BP728" s="49" t="s">
        <v>1747</v>
      </c>
    </row>
    <row r="729" spans="1:68">
      <c r="A729" s="49" t="s">
        <v>1729</v>
      </c>
      <c r="B729" s="48" t="s">
        <v>318</v>
      </c>
      <c r="C729" s="50">
        <v>200</v>
      </c>
      <c r="D729" s="48" t="s">
        <v>315</v>
      </c>
      <c r="E729" s="452" t="s">
        <v>316</v>
      </c>
      <c r="F729" s="453"/>
      <c r="G729" s="48"/>
      <c r="H729" s="50">
        <v>0</v>
      </c>
      <c r="I729" s="50">
        <v>0</v>
      </c>
      <c r="J729" s="48"/>
      <c r="K729" s="50">
        <v>0</v>
      </c>
      <c r="L729" s="50">
        <v>0</v>
      </c>
      <c r="M729" s="48"/>
      <c r="N729" s="50">
        <v>0</v>
      </c>
      <c r="O729" s="48"/>
      <c r="P729" s="50">
        <v>0</v>
      </c>
      <c r="Q729" s="48"/>
      <c r="R729" s="50">
        <v>0</v>
      </c>
      <c r="S729" s="48"/>
      <c r="T729" s="50">
        <v>0</v>
      </c>
      <c r="U729" s="48"/>
      <c r="V729" s="48"/>
      <c r="W729" s="48"/>
      <c r="X729" s="48"/>
      <c r="Y729" s="48"/>
      <c r="Z729" s="48"/>
      <c r="AA729" s="48"/>
      <c r="AB729" s="48"/>
      <c r="AC729" s="48"/>
      <c r="AD729" s="50">
        <v>55323</v>
      </c>
      <c r="AE729" s="50">
        <v>0</v>
      </c>
      <c r="AF729" s="50">
        <v>0</v>
      </c>
      <c r="AG729" s="50">
        <v>4</v>
      </c>
      <c r="AH729" s="48"/>
      <c r="AI729" s="50">
        <v>0</v>
      </c>
      <c r="AJ729" s="50">
        <v>0</v>
      </c>
      <c r="AK729" s="50">
        <v>0</v>
      </c>
      <c r="AL729" s="50">
        <v>0</v>
      </c>
      <c r="AM729" s="50">
        <v>0</v>
      </c>
      <c r="AN729" s="50">
        <v>0</v>
      </c>
      <c r="AO729" s="50">
        <v>0</v>
      </c>
      <c r="AP729" s="48"/>
      <c r="AQ729" s="48"/>
      <c r="AR729" s="48"/>
      <c r="AS729" s="48"/>
      <c r="AT729" s="48"/>
      <c r="AU729" s="50">
        <v>0.13100000000000001</v>
      </c>
      <c r="AV729" s="452" t="s">
        <v>3323</v>
      </c>
      <c r="AW729" s="453"/>
      <c r="AX729" s="453"/>
      <c r="AY729" s="48"/>
      <c r="AZ729" s="48" t="s">
        <v>1825</v>
      </c>
      <c r="BA729" s="48"/>
      <c r="BB729" s="48"/>
      <c r="BC729" s="48"/>
      <c r="BD729" s="48"/>
      <c r="BE729" s="48"/>
      <c r="BF729" s="48"/>
      <c r="BG729" s="48"/>
      <c r="BH729" s="48"/>
      <c r="BI729" s="48"/>
      <c r="BJ729" s="48"/>
      <c r="BK729" s="48"/>
      <c r="BL729" s="48"/>
      <c r="BM729" s="48"/>
      <c r="BN729" s="48"/>
      <c r="BO729" s="48"/>
      <c r="BP729" s="49" t="s">
        <v>1729</v>
      </c>
    </row>
    <row r="730" spans="1:68">
      <c r="A730" s="49" t="s">
        <v>3324</v>
      </c>
      <c r="B730" s="48" t="s">
        <v>318</v>
      </c>
      <c r="C730" s="50">
        <v>200</v>
      </c>
      <c r="D730" s="48" t="s">
        <v>315</v>
      </c>
      <c r="E730" s="452" t="s">
        <v>316</v>
      </c>
      <c r="F730" s="453"/>
      <c r="G730" s="48"/>
      <c r="H730" s="50">
        <v>0</v>
      </c>
      <c r="I730" s="50">
        <v>0</v>
      </c>
      <c r="J730" s="48"/>
      <c r="K730" s="50">
        <v>0</v>
      </c>
      <c r="L730" s="50">
        <v>0</v>
      </c>
      <c r="M730" s="48"/>
      <c r="N730" s="50">
        <v>0</v>
      </c>
      <c r="O730" s="48"/>
      <c r="P730" s="50">
        <v>0</v>
      </c>
      <c r="Q730" s="48"/>
      <c r="R730" s="50">
        <v>0</v>
      </c>
      <c r="S730" s="48"/>
      <c r="T730" s="50">
        <v>0</v>
      </c>
      <c r="U730" s="48"/>
      <c r="V730" s="48"/>
      <c r="W730" s="48"/>
      <c r="X730" s="48"/>
      <c r="Y730" s="48"/>
      <c r="Z730" s="48"/>
      <c r="AA730" s="48"/>
      <c r="AB730" s="48"/>
      <c r="AC730" s="48"/>
      <c r="AD730" s="50">
        <v>53600</v>
      </c>
      <c r="AE730" s="50">
        <v>0</v>
      </c>
      <c r="AF730" s="50">
        <v>0</v>
      </c>
      <c r="AG730" s="50">
        <v>4</v>
      </c>
      <c r="AH730" s="48"/>
      <c r="AI730" s="50">
        <v>0</v>
      </c>
      <c r="AJ730" s="50">
        <v>0</v>
      </c>
      <c r="AK730" s="50">
        <v>0</v>
      </c>
      <c r="AL730" s="50">
        <v>0</v>
      </c>
      <c r="AM730" s="50">
        <v>0</v>
      </c>
      <c r="AN730" s="50">
        <v>0</v>
      </c>
      <c r="AO730" s="50">
        <v>0</v>
      </c>
      <c r="AP730" s="48"/>
      <c r="AQ730" s="48"/>
      <c r="AR730" s="48"/>
      <c r="AS730" s="48"/>
      <c r="AT730" s="48"/>
      <c r="AU730" s="50">
        <v>0.14000000000000001</v>
      </c>
      <c r="AV730" s="452" t="s">
        <v>3325</v>
      </c>
      <c r="AW730" s="453"/>
      <c r="AX730" s="453"/>
      <c r="AY730" s="48"/>
      <c r="AZ730" s="48" t="s">
        <v>1825</v>
      </c>
      <c r="BA730" s="48"/>
      <c r="BB730" s="48"/>
      <c r="BC730" s="48"/>
      <c r="BD730" s="48"/>
      <c r="BE730" s="48"/>
      <c r="BF730" s="48"/>
      <c r="BG730" s="48"/>
      <c r="BH730" s="48"/>
      <c r="BI730" s="48"/>
      <c r="BJ730" s="48"/>
      <c r="BK730" s="48"/>
      <c r="BL730" s="48"/>
      <c r="BM730" s="48"/>
      <c r="BN730" s="48"/>
      <c r="BO730" s="48"/>
      <c r="BP730" s="49" t="s">
        <v>3324</v>
      </c>
    </row>
    <row r="731" spans="1:68">
      <c r="A731" s="49" t="s">
        <v>536</v>
      </c>
      <c r="B731" s="48" t="s">
        <v>333</v>
      </c>
      <c r="C731" s="50">
        <v>200</v>
      </c>
      <c r="D731" s="48" t="s">
        <v>315</v>
      </c>
      <c r="E731" s="452" t="s">
        <v>316</v>
      </c>
      <c r="F731" s="453"/>
      <c r="G731" s="48"/>
      <c r="H731" s="50">
        <v>0</v>
      </c>
      <c r="I731" s="50">
        <v>0</v>
      </c>
      <c r="J731" s="48"/>
      <c r="K731" s="50">
        <v>0</v>
      </c>
      <c r="L731" s="50">
        <v>0</v>
      </c>
      <c r="M731" s="48"/>
      <c r="N731" s="50">
        <v>0</v>
      </c>
      <c r="O731" s="48"/>
      <c r="P731" s="50">
        <v>0</v>
      </c>
      <c r="Q731" s="48"/>
      <c r="R731" s="50">
        <v>0</v>
      </c>
      <c r="S731" s="48"/>
      <c r="T731" s="50">
        <v>0</v>
      </c>
      <c r="U731" s="48"/>
      <c r="V731" s="48"/>
      <c r="W731" s="48"/>
      <c r="X731" s="48"/>
      <c r="Y731" s="48"/>
      <c r="Z731" s="48"/>
      <c r="AA731" s="48"/>
      <c r="AB731" s="48"/>
      <c r="AC731" s="48"/>
      <c r="AD731" s="50">
        <v>65837</v>
      </c>
      <c r="AE731" s="50">
        <v>0</v>
      </c>
      <c r="AF731" s="50">
        <v>0</v>
      </c>
      <c r="AG731" s="50">
        <v>3</v>
      </c>
      <c r="AH731" s="48"/>
      <c r="AI731" s="50">
        <v>0</v>
      </c>
      <c r="AJ731" s="50">
        <v>0</v>
      </c>
      <c r="AK731" s="50">
        <v>0</v>
      </c>
      <c r="AL731" s="50">
        <v>0</v>
      </c>
      <c r="AM731" s="50">
        <v>0</v>
      </c>
      <c r="AN731" s="50">
        <v>0</v>
      </c>
      <c r="AO731" s="50">
        <v>0</v>
      </c>
      <c r="AP731" s="48"/>
      <c r="AQ731" s="48"/>
      <c r="AR731" s="48"/>
      <c r="AS731" s="48"/>
      <c r="AT731" s="48"/>
      <c r="AU731" s="50">
        <v>0.157</v>
      </c>
      <c r="AV731" s="452" t="s">
        <v>3326</v>
      </c>
      <c r="AW731" s="453"/>
      <c r="AX731" s="453"/>
      <c r="AY731" s="48"/>
      <c r="AZ731" s="48" t="s">
        <v>1825</v>
      </c>
      <c r="BA731" s="48"/>
      <c r="BB731" s="48"/>
      <c r="BC731" s="48"/>
      <c r="BD731" s="48"/>
      <c r="BE731" s="48"/>
      <c r="BF731" s="48"/>
      <c r="BG731" s="48"/>
      <c r="BH731" s="48"/>
      <c r="BI731" s="48"/>
      <c r="BJ731" s="48"/>
      <c r="BK731" s="48"/>
      <c r="BL731" s="48"/>
      <c r="BM731" s="48"/>
      <c r="BN731" s="48"/>
      <c r="BO731" s="48"/>
      <c r="BP731" s="49" t="s">
        <v>536</v>
      </c>
    </row>
    <row r="732" spans="1:68">
      <c r="A732" s="49" t="s">
        <v>546</v>
      </c>
      <c r="B732" s="48" t="s">
        <v>333</v>
      </c>
      <c r="C732" s="50">
        <v>200</v>
      </c>
      <c r="D732" s="48" t="s">
        <v>315</v>
      </c>
      <c r="E732" s="452" t="s">
        <v>316</v>
      </c>
      <c r="F732" s="453"/>
      <c r="G732" s="48"/>
      <c r="H732" s="50">
        <v>0</v>
      </c>
      <c r="I732" s="50">
        <v>0</v>
      </c>
      <c r="J732" s="48"/>
      <c r="K732" s="50">
        <v>0</v>
      </c>
      <c r="L732" s="50">
        <v>0</v>
      </c>
      <c r="M732" s="48"/>
      <c r="N732" s="50">
        <v>0</v>
      </c>
      <c r="O732" s="48"/>
      <c r="P732" s="50">
        <v>0</v>
      </c>
      <c r="Q732" s="48"/>
      <c r="R732" s="50">
        <v>0</v>
      </c>
      <c r="S732" s="48"/>
      <c r="T732" s="50">
        <v>0</v>
      </c>
      <c r="U732" s="48"/>
      <c r="V732" s="48"/>
      <c r="W732" s="48"/>
      <c r="X732" s="48"/>
      <c r="Y732" s="48"/>
      <c r="Z732" s="48"/>
      <c r="AA732" s="48"/>
      <c r="AB732" s="48"/>
      <c r="AC732" s="48"/>
      <c r="AD732" s="50">
        <v>48049</v>
      </c>
      <c r="AE732" s="50">
        <v>0</v>
      </c>
      <c r="AF732" s="50">
        <v>0</v>
      </c>
      <c r="AG732" s="50">
        <v>3</v>
      </c>
      <c r="AH732" s="48"/>
      <c r="AI732" s="50">
        <v>0</v>
      </c>
      <c r="AJ732" s="50">
        <v>0</v>
      </c>
      <c r="AK732" s="50">
        <v>0</v>
      </c>
      <c r="AL732" s="50">
        <v>0</v>
      </c>
      <c r="AM732" s="50">
        <v>0</v>
      </c>
      <c r="AN732" s="50">
        <v>0</v>
      </c>
      <c r="AO732" s="50">
        <v>0</v>
      </c>
      <c r="AP732" s="48"/>
      <c r="AQ732" s="48"/>
      <c r="AR732" s="48"/>
      <c r="AS732" s="48"/>
      <c r="AT732" s="48"/>
      <c r="AU732" s="50">
        <v>0.16</v>
      </c>
      <c r="AV732" s="452" t="s">
        <v>3327</v>
      </c>
      <c r="AW732" s="453"/>
      <c r="AX732" s="453"/>
      <c r="AY732" s="48"/>
      <c r="AZ732" s="48" t="s">
        <v>1825</v>
      </c>
      <c r="BA732" s="48"/>
      <c r="BB732" s="48"/>
      <c r="BC732" s="48"/>
      <c r="BD732" s="48"/>
      <c r="BE732" s="48"/>
      <c r="BF732" s="48"/>
      <c r="BG732" s="48"/>
      <c r="BH732" s="48"/>
      <c r="BI732" s="48"/>
      <c r="BJ732" s="48"/>
      <c r="BK732" s="48"/>
      <c r="BL732" s="48"/>
      <c r="BM732" s="48"/>
      <c r="BN732" s="48"/>
      <c r="BO732" s="48"/>
      <c r="BP732" s="49" t="s">
        <v>546</v>
      </c>
    </row>
    <row r="733" spans="1:68">
      <c r="A733" s="49" t="s">
        <v>332</v>
      </c>
      <c r="B733" s="48" t="s">
        <v>333</v>
      </c>
      <c r="C733" s="50">
        <v>200</v>
      </c>
      <c r="D733" s="48" t="s">
        <v>315</v>
      </c>
      <c r="E733" s="452" t="s">
        <v>316</v>
      </c>
      <c r="F733" s="453"/>
      <c r="G733" s="48"/>
      <c r="H733" s="50">
        <v>0</v>
      </c>
      <c r="I733" s="50">
        <v>0</v>
      </c>
      <c r="J733" s="48"/>
      <c r="K733" s="50">
        <v>0</v>
      </c>
      <c r="L733" s="50">
        <v>0</v>
      </c>
      <c r="M733" s="48"/>
      <c r="N733" s="50">
        <v>0</v>
      </c>
      <c r="O733" s="48"/>
      <c r="P733" s="50">
        <v>0</v>
      </c>
      <c r="Q733" s="48"/>
      <c r="R733" s="50">
        <v>0</v>
      </c>
      <c r="S733" s="48"/>
      <c r="T733" s="50">
        <v>0</v>
      </c>
      <c r="U733" s="48"/>
      <c r="V733" s="48"/>
      <c r="W733" s="48"/>
      <c r="X733" s="48"/>
      <c r="Y733" s="48"/>
      <c r="Z733" s="48"/>
      <c r="AA733" s="48"/>
      <c r="AB733" s="48"/>
      <c r="AC733" s="48"/>
      <c r="AD733" s="50">
        <v>48049</v>
      </c>
      <c r="AE733" s="50">
        <v>0</v>
      </c>
      <c r="AF733" s="50">
        <v>0</v>
      </c>
      <c r="AG733" s="50">
        <v>2</v>
      </c>
      <c r="AH733" s="48"/>
      <c r="AI733" s="50">
        <v>0</v>
      </c>
      <c r="AJ733" s="50">
        <v>0</v>
      </c>
      <c r="AK733" s="50">
        <v>0</v>
      </c>
      <c r="AL733" s="50">
        <v>0</v>
      </c>
      <c r="AM733" s="50">
        <v>0</v>
      </c>
      <c r="AN733" s="50">
        <v>0</v>
      </c>
      <c r="AO733" s="50">
        <v>0</v>
      </c>
      <c r="AP733" s="48"/>
      <c r="AQ733" s="48"/>
      <c r="AR733" s="48"/>
      <c r="AS733" s="48"/>
      <c r="AT733" s="48"/>
      <c r="AU733" s="50">
        <v>0.16</v>
      </c>
      <c r="AV733" s="452" t="s">
        <v>3328</v>
      </c>
      <c r="AW733" s="453"/>
      <c r="AX733" s="453"/>
      <c r="AY733" s="48"/>
      <c r="AZ733" s="48" t="s">
        <v>1825</v>
      </c>
      <c r="BA733" s="48"/>
      <c r="BB733" s="48"/>
      <c r="BC733" s="48"/>
      <c r="BD733" s="48"/>
      <c r="BE733" s="48"/>
      <c r="BF733" s="48"/>
      <c r="BG733" s="48"/>
      <c r="BH733" s="48"/>
      <c r="BI733" s="48"/>
      <c r="BJ733" s="48"/>
      <c r="BK733" s="48"/>
      <c r="BL733" s="48"/>
      <c r="BM733" s="48"/>
      <c r="BN733" s="48"/>
      <c r="BO733" s="48"/>
      <c r="BP733" s="49" t="s">
        <v>332</v>
      </c>
    </row>
    <row r="734" spans="1:68">
      <c r="A734" s="49" t="s">
        <v>3329</v>
      </c>
      <c r="B734" s="48" t="s">
        <v>333</v>
      </c>
      <c r="C734" s="50">
        <v>200</v>
      </c>
      <c r="D734" s="48" t="s">
        <v>315</v>
      </c>
      <c r="E734" s="452" t="s">
        <v>316</v>
      </c>
      <c r="F734" s="453"/>
      <c r="G734" s="48"/>
      <c r="H734" s="50">
        <v>0</v>
      </c>
      <c r="I734" s="50">
        <v>0</v>
      </c>
      <c r="J734" s="48"/>
      <c r="K734" s="50">
        <v>0</v>
      </c>
      <c r="L734" s="50">
        <v>0</v>
      </c>
      <c r="M734" s="48"/>
      <c r="N734" s="50">
        <v>0</v>
      </c>
      <c r="O734" s="48"/>
      <c r="P734" s="50">
        <v>0</v>
      </c>
      <c r="Q734" s="48"/>
      <c r="R734" s="50">
        <v>0</v>
      </c>
      <c r="S734" s="48"/>
      <c r="T734" s="50">
        <v>0</v>
      </c>
      <c r="U734" s="48"/>
      <c r="V734" s="48"/>
      <c r="W734" s="48"/>
      <c r="X734" s="48"/>
      <c r="Y734" s="48"/>
      <c r="Z734" s="48"/>
      <c r="AA734" s="48"/>
      <c r="AB734" s="48"/>
      <c r="AC734" s="48"/>
      <c r="AD734" s="50">
        <v>7696</v>
      </c>
      <c r="AE734" s="50">
        <v>0</v>
      </c>
      <c r="AF734" s="50">
        <v>0</v>
      </c>
      <c r="AG734" s="50">
        <v>3</v>
      </c>
      <c r="AH734" s="48"/>
      <c r="AI734" s="50">
        <v>0</v>
      </c>
      <c r="AJ734" s="50">
        <v>0</v>
      </c>
      <c r="AK734" s="50">
        <v>0</v>
      </c>
      <c r="AL734" s="50">
        <v>0</v>
      </c>
      <c r="AM734" s="50">
        <v>0</v>
      </c>
      <c r="AN734" s="50">
        <v>0</v>
      </c>
      <c r="AO734" s="50">
        <v>0</v>
      </c>
      <c r="AP734" s="48"/>
      <c r="AQ734" s="48"/>
      <c r="AR734" s="48"/>
      <c r="AS734" s="48"/>
      <c r="AT734" s="48"/>
      <c r="AU734" s="50">
        <v>0.127</v>
      </c>
      <c r="AV734" s="452" t="s">
        <v>3328</v>
      </c>
      <c r="AW734" s="453"/>
      <c r="AX734" s="453"/>
      <c r="AY734" s="48"/>
      <c r="AZ734" s="48" t="s">
        <v>1825</v>
      </c>
      <c r="BA734" s="48"/>
      <c r="BB734" s="48"/>
      <c r="BC734" s="48"/>
      <c r="BD734" s="48"/>
      <c r="BE734" s="48"/>
      <c r="BF734" s="48"/>
      <c r="BG734" s="48"/>
      <c r="BH734" s="48"/>
      <c r="BI734" s="48"/>
      <c r="BJ734" s="48"/>
      <c r="BK734" s="48"/>
      <c r="BL734" s="48"/>
      <c r="BM734" s="48"/>
      <c r="BN734" s="48"/>
      <c r="BO734" s="48"/>
      <c r="BP734" s="49" t="s">
        <v>3329</v>
      </c>
    </row>
    <row r="735" spans="1:68">
      <c r="A735" s="49" t="s">
        <v>3330</v>
      </c>
      <c r="B735" s="48" t="s">
        <v>318</v>
      </c>
      <c r="C735" s="50">
        <v>200</v>
      </c>
      <c r="D735" s="48" t="s">
        <v>315</v>
      </c>
      <c r="E735" s="452" t="s">
        <v>316</v>
      </c>
      <c r="F735" s="453"/>
      <c r="G735" s="48"/>
      <c r="H735" s="50">
        <v>0</v>
      </c>
      <c r="I735" s="50">
        <v>0</v>
      </c>
      <c r="J735" s="48"/>
      <c r="K735" s="50">
        <v>0</v>
      </c>
      <c r="L735" s="50">
        <v>0</v>
      </c>
      <c r="M735" s="48"/>
      <c r="N735" s="50">
        <v>0</v>
      </c>
      <c r="O735" s="48"/>
      <c r="P735" s="50">
        <v>0</v>
      </c>
      <c r="Q735" s="48"/>
      <c r="R735" s="50">
        <v>0</v>
      </c>
      <c r="S735" s="48"/>
      <c r="T735" s="50">
        <v>0</v>
      </c>
      <c r="U735" s="48"/>
      <c r="V735" s="48"/>
      <c r="W735" s="48"/>
      <c r="X735" s="48"/>
      <c r="Y735" s="48"/>
      <c r="Z735" s="48"/>
      <c r="AA735" s="48"/>
      <c r="AB735" s="48"/>
      <c r="AC735" s="48"/>
      <c r="AD735" s="50">
        <v>192069</v>
      </c>
      <c r="AE735" s="50">
        <v>0</v>
      </c>
      <c r="AF735" s="50">
        <v>0</v>
      </c>
      <c r="AG735" s="50">
        <v>4</v>
      </c>
      <c r="AH735" s="48"/>
      <c r="AI735" s="50">
        <v>0</v>
      </c>
      <c r="AJ735" s="50">
        <v>0</v>
      </c>
      <c r="AK735" s="50">
        <v>0</v>
      </c>
      <c r="AL735" s="50">
        <v>0</v>
      </c>
      <c r="AM735" s="50">
        <v>0</v>
      </c>
      <c r="AN735" s="50">
        <v>0</v>
      </c>
      <c r="AO735" s="50">
        <v>0</v>
      </c>
      <c r="AP735" s="48"/>
      <c r="AQ735" s="48"/>
      <c r="AR735" s="48"/>
      <c r="AS735" s="48"/>
      <c r="AT735" s="48"/>
      <c r="AU735" s="50">
        <v>0.13500000000000001</v>
      </c>
      <c r="AV735" s="452" t="s">
        <v>3331</v>
      </c>
      <c r="AW735" s="453"/>
      <c r="AX735" s="453"/>
      <c r="AY735" s="48"/>
      <c r="AZ735" s="48" t="s">
        <v>1825</v>
      </c>
      <c r="BA735" s="48"/>
      <c r="BB735" s="48"/>
      <c r="BC735" s="48"/>
      <c r="BD735" s="48"/>
      <c r="BE735" s="48"/>
      <c r="BF735" s="48"/>
      <c r="BG735" s="48"/>
      <c r="BH735" s="48"/>
      <c r="BI735" s="48"/>
      <c r="BJ735" s="48"/>
      <c r="BK735" s="48"/>
      <c r="BL735" s="48"/>
      <c r="BM735" s="48"/>
      <c r="BN735" s="48"/>
      <c r="BO735" s="48"/>
      <c r="BP735" s="49" t="s">
        <v>3330</v>
      </c>
    </row>
    <row r="736" spans="1:68">
      <c r="A736" s="49" t="s">
        <v>1319</v>
      </c>
      <c r="B736" s="48" t="s">
        <v>333</v>
      </c>
      <c r="C736" s="50">
        <v>200</v>
      </c>
      <c r="D736" s="48" t="s">
        <v>315</v>
      </c>
      <c r="E736" s="452" t="s">
        <v>316</v>
      </c>
      <c r="F736" s="453"/>
      <c r="G736" s="48"/>
      <c r="H736" s="50">
        <v>0</v>
      </c>
      <c r="I736" s="50">
        <v>0</v>
      </c>
      <c r="J736" s="48"/>
      <c r="K736" s="50">
        <v>0</v>
      </c>
      <c r="L736" s="50">
        <v>0</v>
      </c>
      <c r="M736" s="48"/>
      <c r="N736" s="50">
        <v>0</v>
      </c>
      <c r="O736" s="48"/>
      <c r="P736" s="50">
        <v>0</v>
      </c>
      <c r="Q736" s="48"/>
      <c r="R736" s="50">
        <v>0</v>
      </c>
      <c r="S736" s="48"/>
      <c r="T736" s="50">
        <v>0</v>
      </c>
      <c r="U736" s="48"/>
      <c r="V736" s="48"/>
      <c r="W736" s="48"/>
      <c r="X736" s="48"/>
      <c r="Y736" s="48"/>
      <c r="Z736" s="48"/>
      <c r="AA736" s="48"/>
      <c r="AB736" s="48"/>
      <c r="AC736" s="48"/>
      <c r="AD736" s="50">
        <v>198870</v>
      </c>
      <c r="AE736" s="50">
        <v>0</v>
      </c>
      <c r="AF736" s="50">
        <v>0</v>
      </c>
      <c r="AG736" s="50">
        <v>4</v>
      </c>
      <c r="AH736" s="48"/>
      <c r="AI736" s="50">
        <v>0</v>
      </c>
      <c r="AJ736" s="50">
        <v>0</v>
      </c>
      <c r="AK736" s="50">
        <v>0</v>
      </c>
      <c r="AL736" s="50">
        <v>0</v>
      </c>
      <c r="AM736" s="50">
        <v>0</v>
      </c>
      <c r="AN736" s="50">
        <v>0</v>
      </c>
      <c r="AO736" s="50">
        <v>0</v>
      </c>
      <c r="AP736" s="48"/>
      <c r="AQ736" s="48"/>
      <c r="AR736" s="48"/>
      <c r="AS736" s="48"/>
      <c r="AT736" s="48"/>
      <c r="AU736" s="50">
        <v>4.3999999999999997E-2</v>
      </c>
      <c r="AV736" s="452" t="s">
        <v>3332</v>
      </c>
      <c r="AW736" s="453"/>
      <c r="AX736" s="453"/>
      <c r="AY736" s="48"/>
      <c r="AZ736" s="48" t="s">
        <v>1825</v>
      </c>
      <c r="BA736" s="48"/>
      <c r="BB736" s="48"/>
      <c r="BC736" s="48"/>
      <c r="BD736" s="48"/>
      <c r="BE736" s="48"/>
      <c r="BF736" s="48"/>
      <c r="BG736" s="48"/>
      <c r="BH736" s="48"/>
      <c r="BI736" s="48"/>
      <c r="BJ736" s="48"/>
      <c r="BK736" s="48"/>
      <c r="BL736" s="48"/>
      <c r="BM736" s="48"/>
      <c r="BN736" s="48"/>
      <c r="BO736" s="48"/>
      <c r="BP736" s="49" t="s">
        <v>1319</v>
      </c>
    </row>
    <row r="737" spans="1:68">
      <c r="A737" s="49" t="s">
        <v>591</v>
      </c>
      <c r="B737" s="48" t="s">
        <v>333</v>
      </c>
      <c r="C737" s="50">
        <v>200</v>
      </c>
      <c r="D737" s="48" t="s">
        <v>315</v>
      </c>
      <c r="E737" s="452" t="s">
        <v>316</v>
      </c>
      <c r="F737" s="453"/>
      <c r="G737" s="48"/>
      <c r="H737" s="50">
        <v>0</v>
      </c>
      <c r="I737" s="50">
        <v>0</v>
      </c>
      <c r="J737" s="48"/>
      <c r="K737" s="50">
        <v>0</v>
      </c>
      <c r="L737" s="50">
        <v>0</v>
      </c>
      <c r="M737" s="48"/>
      <c r="N737" s="50">
        <v>0</v>
      </c>
      <c r="O737" s="48"/>
      <c r="P737" s="50">
        <v>0</v>
      </c>
      <c r="Q737" s="48"/>
      <c r="R737" s="50">
        <v>0</v>
      </c>
      <c r="S737" s="48"/>
      <c r="T737" s="50">
        <v>0</v>
      </c>
      <c r="U737" s="48"/>
      <c r="V737" s="48"/>
      <c r="W737" s="48"/>
      <c r="X737" s="48"/>
      <c r="Y737" s="48"/>
      <c r="Z737" s="48"/>
      <c r="AA737" s="48"/>
      <c r="AB737" s="48"/>
      <c r="AC737" s="48"/>
      <c r="AD737" s="50">
        <v>45848</v>
      </c>
      <c r="AE737" s="50">
        <v>0</v>
      </c>
      <c r="AF737" s="50">
        <v>0</v>
      </c>
      <c r="AG737" s="50">
        <v>3</v>
      </c>
      <c r="AH737" s="48"/>
      <c r="AI737" s="50">
        <v>0</v>
      </c>
      <c r="AJ737" s="50">
        <v>0</v>
      </c>
      <c r="AK737" s="50">
        <v>0</v>
      </c>
      <c r="AL737" s="50">
        <v>0</v>
      </c>
      <c r="AM737" s="50">
        <v>0</v>
      </c>
      <c r="AN737" s="50">
        <v>0</v>
      </c>
      <c r="AO737" s="50">
        <v>0</v>
      </c>
      <c r="AP737" s="48"/>
      <c r="AQ737" s="48"/>
      <c r="AR737" s="48"/>
      <c r="AS737" s="48"/>
      <c r="AT737" s="48"/>
      <c r="AU737" s="50">
        <v>0.17299999999999999</v>
      </c>
      <c r="AV737" s="452" t="s">
        <v>3333</v>
      </c>
      <c r="AW737" s="453"/>
      <c r="AX737" s="453"/>
      <c r="AY737" s="48"/>
      <c r="AZ737" s="48" t="s">
        <v>1825</v>
      </c>
      <c r="BA737" s="48"/>
      <c r="BB737" s="48"/>
      <c r="BC737" s="48"/>
      <c r="BD737" s="48"/>
      <c r="BE737" s="48"/>
      <c r="BF737" s="48"/>
      <c r="BG737" s="48"/>
      <c r="BH737" s="48"/>
      <c r="BI737" s="48"/>
      <c r="BJ737" s="48"/>
      <c r="BK737" s="48"/>
      <c r="BL737" s="48"/>
      <c r="BM737" s="48"/>
      <c r="BN737" s="48"/>
      <c r="BO737" s="48"/>
      <c r="BP737" s="49" t="s">
        <v>591</v>
      </c>
    </row>
    <row r="738" spans="1:68">
      <c r="A738" s="49" t="s">
        <v>3334</v>
      </c>
      <c r="B738" s="48" t="s">
        <v>333</v>
      </c>
      <c r="C738" s="50">
        <v>200</v>
      </c>
      <c r="D738" s="48" t="s">
        <v>315</v>
      </c>
      <c r="E738" s="452" t="s">
        <v>316</v>
      </c>
      <c r="F738" s="453"/>
      <c r="G738" s="48"/>
      <c r="H738" s="50">
        <v>0</v>
      </c>
      <c r="I738" s="50">
        <v>0</v>
      </c>
      <c r="J738" s="48"/>
      <c r="K738" s="50">
        <v>0</v>
      </c>
      <c r="L738" s="50">
        <v>0</v>
      </c>
      <c r="M738" s="48"/>
      <c r="N738" s="50">
        <v>0</v>
      </c>
      <c r="O738" s="48"/>
      <c r="P738" s="50">
        <v>0</v>
      </c>
      <c r="Q738" s="48"/>
      <c r="R738" s="50">
        <v>0</v>
      </c>
      <c r="S738" s="48"/>
      <c r="T738" s="50">
        <v>0</v>
      </c>
      <c r="U738" s="48"/>
      <c r="V738" s="48"/>
      <c r="W738" s="48"/>
      <c r="X738" s="48"/>
      <c r="Y738" s="48"/>
      <c r="Z738" s="48"/>
      <c r="AA738" s="48"/>
      <c r="AB738" s="48"/>
      <c r="AC738" s="48"/>
      <c r="AD738" s="50">
        <v>3974</v>
      </c>
      <c r="AE738" s="50">
        <v>0</v>
      </c>
      <c r="AF738" s="50">
        <v>0</v>
      </c>
      <c r="AG738" s="50">
        <v>4</v>
      </c>
      <c r="AH738" s="48"/>
      <c r="AI738" s="50">
        <v>0</v>
      </c>
      <c r="AJ738" s="50">
        <v>0</v>
      </c>
      <c r="AK738" s="50">
        <v>0</v>
      </c>
      <c r="AL738" s="50">
        <v>0</v>
      </c>
      <c r="AM738" s="50">
        <v>0</v>
      </c>
      <c r="AN738" s="50">
        <v>0</v>
      </c>
      <c r="AO738" s="50">
        <v>0</v>
      </c>
      <c r="AP738" s="48"/>
      <c r="AQ738" s="48"/>
      <c r="AR738" s="48"/>
      <c r="AS738" s="48"/>
      <c r="AT738" s="48"/>
      <c r="AU738" s="50">
        <v>0.127</v>
      </c>
      <c r="AV738" s="452" t="s">
        <v>3333</v>
      </c>
      <c r="AW738" s="453"/>
      <c r="AX738" s="453"/>
      <c r="AY738" s="48"/>
      <c r="AZ738" s="48" t="s">
        <v>1825</v>
      </c>
      <c r="BA738" s="48"/>
      <c r="BB738" s="48"/>
      <c r="BC738" s="48"/>
      <c r="BD738" s="48"/>
      <c r="BE738" s="48"/>
      <c r="BF738" s="48"/>
      <c r="BG738" s="48"/>
      <c r="BH738" s="48"/>
      <c r="BI738" s="48"/>
      <c r="BJ738" s="48"/>
      <c r="BK738" s="48"/>
      <c r="BL738" s="48"/>
      <c r="BM738" s="48"/>
      <c r="BN738" s="48"/>
      <c r="BO738" s="48"/>
      <c r="BP738" s="49" t="s">
        <v>3334</v>
      </c>
    </row>
    <row r="739" spans="1:68">
      <c r="A739" s="49" t="s">
        <v>832</v>
      </c>
      <c r="B739" s="48" t="s">
        <v>333</v>
      </c>
      <c r="C739" s="50">
        <v>200</v>
      </c>
      <c r="D739" s="48" t="s">
        <v>315</v>
      </c>
      <c r="E739" s="452" t="s">
        <v>316</v>
      </c>
      <c r="F739" s="453"/>
      <c r="G739" s="48"/>
      <c r="H739" s="50">
        <v>0</v>
      </c>
      <c r="I739" s="50">
        <v>0</v>
      </c>
      <c r="J739" s="48"/>
      <c r="K739" s="50">
        <v>0</v>
      </c>
      <c r="L739" s="50">
        <v>0</v>
      </c>
      <c r="M739" s="48"/>
      <c r="N739" s="50">
        <v>0</v>
      </c>
      <c r="O739" s="48"/>
      <c r="P739" s="50">
        <v>0</v>
      </c>
      <c r="Q739" s="48"/>
      <c r="R739" s="50">
        <v>0</v>
      </c>
      <c r="S739" s="48"/>
      <c r="T739" s="50">
        <v>0</v>
      </c>
      <c r="U739" s="48"/>
      <c r="V739" s="48"/>
      <c r="W739" s="48"/>
      <c r="X739" s="48"/>
      <c r="Y739" s="48"/>
      <c r="Z739" s="48"/>
      <c r="AA739" s="48"/>
      <c r="AB739" s="48"/>
      <c r="AC739" s="48"/>
      <c r="AD739" s="50">
        <v>15131</v>
      </c>
      <c r="AE739" s="50">
        <v>0</v>
      </c>
      <c r="AF739" s="50">
        <v>0</v>
      </c>
      <c r="AG739" s="50">
        <v>3</v>
      </c>
      <c r="AH739" s="48"/>
      <c r="AI739" s="50">
        <v>0</v>
      </c>
      <c r="AJ739" s="50">
        <v>0</v>
      </c>
      <c r="AK739" s="50">
        <v>0</v>
      </c>
      <c r="AL739" s="50">
        <v>0</v>
      </c>
      <c r="AM739" s="50">
        <v>0</v>
      </c>
      <c r="AN739" s="50">
        <v>0</v>
      </c>
      <c r="AO739" s="50">
        <v>0</v>
      </c>
      <c r="AP739" s="48"/>
      <c r="AQ739" s="48"/>
      <c r="AR739" s="48"/>
      <c r="AS739" s="48"/>
      <c r="AT739" s="48"/>
      <c r="AU739" s="50">
        <v>0.14899999999999999</v>
      </c>
      <c r="AV739" s="452" t="s">
        <v>3333</v>
      </c>
      <c r="AW739" s="453"/>
      <c r="AX739" s="453"/>
      <c r="AY739" s="48"/>
      <c r="AZ739" s="48" t="s">
        <v>1825</v>
      </c>
      <c r="BA739" s="48"/>
      <c r="BB739" s="48"/>
      <c r="BC739" s="48"/>
      <c r="BD739" s="48"/>
      <c r="BE739" s="48"/>
      <c r="BF739" s="48"/>
      <c r="BG739" s="48"/>
      <c r="BH739" s="48"/>
      <c r="BI739" s="48"/>
      <c r="BJ739" s="48"/>
      <c r="BK739" s="48"/>
      <c r="BL739" s="48"/>
      <c r="BM739" s="48"/>
      <c r="BN739" s="48"/>
      <c r="BO739" s="48"/>
      <c r="BP739" s="49" t="s">
        <v>832</v>
      </c>
    </row>
    <row r="740" spans="1:68">
      <c r="A740" s="49" t="s">
        <v>1715</v>
      </c>
      <c r="B740" s="48" t="s">
        <v>333</v>
      </c>
      <c r="C740" s="50">
        <v>200</v>
      </c>
      <c r="D740" s="48" t="s">
        <v>315</v>
      </c>
      <c r="E740" s="452" t="s">
        <v>316</v>
      </c>
      <c r="F740" s="453"/>
      <c r="G740" s="48"/>
      <c r="H740" s="50">
        <v>0</v>
      </c>
      <c r="I740" s="50">
        <v>0</v>
      </c>
      <c r="J740" s="48"/>
      <c r="K740" s="50">
        <v>0</v>
      </c>
      <c r="L740" s="50">
        <v>0</v>
      </c>
      <c r="M740" s="48"/>
      <c r="N740" s="50">
        <v>0</v>
      </c>
      <c r="O740" s="48"/>
      <c r="P740" s="50">
        <v>0</v>
      </c>
      <c r="Q740" s="48"/>
      <c r="R740" s="50">
        <v>0</v>
      </c>
      <c r="S740" s="48"/>
      <c r="T740" s="50">
        <v>0</v>
      </c>
      <c r="U740" s="48"/>
      <c r="V740" s="48"/>
      <c r="W740" s="48"/>
      <c r="X740" s="48"/>
      <c r="Y740" s="48"/>
      <c r="Z740" s="48"/>
      <c r="AA740" s="48"/>
      <c r="AB740" s="48"/>
      <c r="AC740" s="48"/>
      <c r="AD740" s="50">
        <v>11619</v>
      </c>
      <c r="AE740" s="50">
        <v>0</v>
      </c>
      <c r="AF740" s="50">
        <v>0</v>
      </c>
      <c r="AG740" s="50">
        <v>4</v>
      </c>
      <c r="AH740" s="48"/>
      <c r="AI740" s="50">
        <v>0</v>
      </c>
      <c r="AJ740" s="50">
        <v>0</v>
      </c>
      <c r="AK740" s="50">
        <v>0</v>
      </c>
      <c r="AL740" s="50">
        <v>0</v>
      </c>
      <c r="AM740" s="50">
        <v>0</v>
      </c>
      <c r="AN740" s="50">
        <v>0</v>
      </c>
      <c r="AO740" s="50">
        <v>0</v>
      </c>
      <c r="AP740" s="48"/>
      <c r="AQ740" s="48"/>
      <c r="AR740" s="48"/>
      <c r="AS740" s="48"/>
      <c r="AT740" s="48"/>
      <c r="AU740" s="50">
        <v>4.4999999999999998E-2</v>
      </c>
      <c r="AV740" s="452" t="s">
        <v>3322</v>
      </c>
      <c r="AW740" s="453"/>
      <c r="AX740" s="453"/>
      <c r="AY740" s="48"/>
      <c r="AZ740" s="48" t="s">
        <v>1825</v>
      </c>
      <c r="BA740" s="48"/>
      <c r="BB740" s="48"/>
      <c r="BC740" s="48"/>
      <c r="BD740" s="48"/>
      <c r="BE740" s="48"/>
      <c r="BF740" s="48"/>
      <c r="BG740" s="48"/>
      <c r="BH740" s="48"/>
      <c r="BI740" s="48"/>
      <c r="BJ740" s="48"/>
      <c r="BK740" s="48"/>
      <c r="BL740" s="48"/>
      <c r="BM740" s="48"/>
      <c r="BN740" s="48"/>
      <c r="BO740" s="48"/>
      <c r="BP740" s="49" t="s">
        <v>1715</v>
      </c>
    </row>
    <row r="741" spans="1:68">
      <c r="A741" s="49" t="s">
        <v>572</v>
      </c>
      <c r="B741" s="48" t="s">
        <v>333</v>
      </c>
      <c r="C741" s="50">
        <v>200</v>
      </c>
      <c r="D741" s="48" t="s">
        <v>315</v>
      </c>
      <c r="E741" s="452" t="s">
        <v>316</v>
      </c>
      <c r="F741" s="453"/>
      <c r="G741" s="48"/>
      <c r="H741" s="50">
        <v>0</v>
      </c>
      <c r="I741" s="50">
        <v>0</v>
      </c>
      <c r="J741" s="48"/>
      <c r="K741" s="50">
        <v>0</v>
      </c>
      <c r="L741" s="50">
        <v>0</v>
      </c>
      <c r="M741" s="48"/>
      <c r="N741" s="50">
        <v>0</v>
      </c>
      <c r="O741" s="48"/>
      <c r="P741" s="50">
        <v>0</v>
      </c>
      <c r="Q741" s="48"/>
      <c r="R741" s="50">
        <v>0</v>
      </c>
      <c r="S741" s="48"/>
      <c r="T741" s="50">
        <v>0</v>
      </c>
      <c r="U741" s="48"/>
      <c r="V741" s="48"/>
      <c r="W741" s="48"/>
      <c r="X741" s="48"/>
      <c r="Y741" s="48"/>
      <c r="Z741" s="48"/>
      <c r="AA741" s="48"/>
      <c r="AB741" s="48"/>
      <c r="AC741" s="48"/>
      <c r="AD741" s="50">
        <v>40367</v>
      </c>
      <c r="AE741" s="50">
        <v>0</v>
      </c>
      <c r="AF741" s="50">
        <v>0</v>
      </c>
      <c r="AG741" s="50">
        <v>3</v>
      </c>
      <c r="AH741" s="48"/>
      <c r="AI741" s="50">
        <v>0</v>
      </c>
      <c r="AJ741" s="50">
        <v>0</v>
      </c>
      <c r="AK741" s="50">
        <v>0</v>
      </c>
      <c r="AL741" s="50">
        <v>0</v>
      </c>
      <c r="AM741" s="50">
        <v>0</v>
      </c>
      <c r="AN741" s="50">
        <v>0</v>
      </c>
      <c r="AO741" s="50">
        <v>0</v>
      </c>
      <c r="AP741" s="48"/>
      <c r="AQ741" s="48"/>
      <c r="AR741" s="48"/>
      <c r="AS741" s="48"/>
      <c r="AT741" s="48"/>
      <c r="AU741" s="50">
        <v>0.15</v>
      </c>
      <c r="AV741" s="452" t="s">
        <v>3335</v>
      </c>
      <c r="AW741" s="453"/>
      <c r="AX741" s="453"/>
      <c r="AY741" s="48"/>
      <c r="AZ741" s="48" t="s">
        <v>1825</v>
      </c>
      <c r="BA741" s="48"/>
      <c r="BB741" s="48"/>
      <c r="BC741" s="48"/>
      <c r="BD741" s="48"/>
      <c r="BE741" s="48"/>
      <c r="BF741" s="48"/>
      <c r="BG741" s="48"/>
      <c r="BH741" s="48"/>
      <c r="BI741" s="48"/>
      <c r="BJ741" s="48"/>
      <c r="BK741" s="48"/>
      <c r="BL741" s="48"/>
      <c r="BM741" s="48"/>
      <c r="BN741" s="48"/>
      <c r="BO741" s="48"/>
      <c r="BP741" s="49" t="s">
        <v>572</v>
      </c>
    </row>
    <row r="742" spans="1:68">
      <c r="A742" s="49" t="s">
        <v>1744</v>
      </c>
      <c r="B742" s="48" t="s">
        <v>318</v>
      </c>
      <c r="C742" s="50">
        <v>200</v>
      </c>
      <c r="D742" s="48" t="s">
        <v>315</v>
      </c>
      <c r="E742" s="452" t="s">
        <v>316</v>
      </c>
      <c r="F742" s="453"/>
      <c r="G742" s="48"/>
      <c r="H742" s="50">
        <v>0</v>
      </c>
      <c r="I742" s="50">
        <v>0</v>
      </c>
      <c r="J742" s="48"/>
      <c r="K742" s="50">
        <v>0</v>
      </c>
      <c r="L742" s="50">
        <v>0</v>
      </c>
      <c r="M742" s="48"/>
      <c r="N742" s="50">
        <v>0</v>
      </c>
      <c r="O742" s="48"/>
      <c r="P742" s="50">
        <v>0</v>
      </c>
      <c r="Q742" s="48"/>
      <c r="R742" s="50">
        <v>0</v>
      </c>
      <c r="S742" s="48"/>
      <c r="T742" s="50">
        <v>0</v>
      </c>
      <c r="U742" s="48"/>
      <c r="V742" s="48"/>
      <c r="W742" s="48"/>
      <c r="X742" s="48"/>
      <c r="Y742" s="48"/>
      <c r="Z742" s="48"/>
      <c r="AA742" s="48"/>
      <c r="AB742" s="48"/>
      <c r="AC742" s="48"/>
      <c r="AD742" s="50">
        <v>51415</v>
      </c>
      <c r="AE742" s="50">
        <v>0</v>
      </c>
      <c r="AF742" s="50">
        <v>0</v>
      </c>
      <c r="AG742" s="50">
        <v>4</v>
      </c>
      <c r="AH742" s="48"/>
      <c r="AI742" s="50">
        <v>0</v>
      </c>
      <c r="AJ742" s="50">
        <v>0</v>
      </c>
      <c r="AK742" s="50">
        <v>0</v>
      </c>
      <c r="AL742" s="50">
        <v>0</v>
      </c>
      <c r="AM742" s="50">
        <v>0</v>
      </c>
      <c r="AN742" s="50">
        <v>0</v>
      </c>
      <c r="AO742" s="50">
        <v>0</v>
      </c>
      <c r="AP742" s="48"/>
      <c r="AQ742" s="48"/>
      <c r="AR742" s="48"/>
      <c r="AS742" s="48"/>
      <c r="AT742" s="48"/>
      <c r="AU742" s="50">
        <v>3.9E-2</v>
      </c>
      <c r="AV742" s="452" t="s">
        <v>3336</v>
      </c>
      <c r="AW742" s="453"/>
      <c r="AX742" s="453"/>
      <c r="AY742" s="48"/>
      <c r="AZ742" s="48" t="s">
        <v>1825</v>
      </c>
      <c r="BA742" s="48"/>
      <c r="BB742" s="48"/>
      <c r="BC742" s="48"/>
      <c r="BD742" s="48"/>
      <c r="BE742" s="48"/>
      <c r="BF742" s="48"/>
      <c r="BG742" s="48"/>
      <c r="BH742" s="48"/>
      <c r="BI742" s="48"/>
      <c r="BJ742" s="48"/>
      <c r="BK742" s="48"/>
      <c r="BL742" s="48"/>
      <c r="BM742" s="48"/>
      <c r="BN742" s="48"/>
      <c r="BO742" s="48"/>
      <c r="BP742" s="49" t="s">
        <v>1744</v>
      </c>
    </row>
    <row r="743" spans="1:68">
      <c r="A743" s="49" t="s">
        <v>3337</v>
      </c>
      <c r="B743" s="48" t="s">
        <v>1038</v>
      </c>
      <c r="C743" s="50">
        <v>200</v>
      </c>
      <c r="D743" s="48" t="s">
        <v>315</v>
      </c>
      <c r="E743" s="452" t="s">
        <v>316</v>
      </c>
      <c r="F743" s="453"/>
      <c r="G743" s="48"/>
      <c r="H743" s="50">
        <v>0</v>
      </c>
      <c r="I743" s="50">
        <v>0</v>
      </c>
      <c r="J743" s="48"/>
      <c r="K743" s="50">
        <v>0</v>
      </c>
      <c r="L743" s="50">
        <v>0</v>
      </c>
      <c r="M743" s="48"/>
      <c r="N743" s="50">
        <v>0</v>
      </c>
      <c r="O743" s="48"/>
      <c r="P743" s="50">
        <v>0</v>
      </c>
      <c r="Q743" s="48"/>
      <c r="R743" s="50">
        <v>0</v>
      </c>
      <c r="S743" s="48"/>
      <c r="T743" s="50">
        <v>0</v>
      </c>
      <c r="U743" s="48"/>
      <c r="V743" s="48"/>
      <c r="W743" s="48"/>
      <c r="X743" s="48"/>
      <c r="Y743" s="48"/>
      <c r="Z743" s="48"/>
      <c r="AA743" s="48"/>
      <c r="AB743" s="48"/>
      <c r="AC743" s="48"/>
      <c r="AD743" s="50">
        <v>38814</v>
      </c>
      <c r="AE743" s="50">
        <v>0</v>
      </c>
      <c r="AF743" s="50">
        <v>0</v>
      </c>
      <c r="AG743" s="50">
        <v>4</v>
      </c>
      <c r="AH743" s="48"/>
      <c r="AI743" s="50">
        <v>0</v>
      </c>
      <c r="AJ743" s="50">
        <v>0</v>
      </c>
      <c r="AK743" s="50">
        <v>0</v>
      </c>
      <c r="AL743" s="50">
        <v>0</v>
      </c>
      <c r="AM743" s="50">
        <v>0</v>
      </c>
      <c r="AN743" s="50">
        <v>0</v>
      </c>
      <c r="AO743" s="50">
        <v>0</v>
      </c>
      <c r="AP743" s="48"/>
      <c r="AQ743" s="48"/>
      <c r="AR743" s="48"/>
      <c r="AS743" s="48"/>
      <c r="AT743" s="48"/>
      <c r="AU743" s="50">
        <v>0.121</v>
      </c>
      <c r="AV743" s="452" t="s">
        <v>3338</v>
      </c>
      <c r="AW743" s="453"/>
      <c r="AX743" s="453"/>
      <c r="AY743" s="48"/>
      <c r="AZ743" s="48" t="s">
        <v>1825</v>
      </c>
      <c r="BA743" s="48"/>
      <c r="BB743" s="48"/>
      <c r="BC743" s="48"/>
      <c r="BD743" s="48"/>
      <c r="BE743" s="48"/>
      <c r="BF743" s="48"/>
      <c r="BG743" s="48"/>
      <c r="BH743" s="48"/>
      <c r="BI743" s="48"/>
      <c r="BJ743" s="48"/>
      <c r="BK743" s="48"/>
      <c r="BL743" s="48"/>
      <c r="BM743" s="48"/>
      <c r="BN743" s="48"/>
      <c r="BO743" s="48"/>
      <c r="BP743" s="49" t="s">
        <v>3337</v>
      </c>
    </row>
    <row r="744" spans="1:68">
      <c r="A744" s="49" t="s">
        <v>3339</v>
      </c>
      <c r="B744" s="48" t="s">
        <v>1038</v>
      </c>
      <c r="C744" s="50">
        <v>200</v>
      </c>
      <c r="D744" s="48" t="s">
        <v>315</v>
      </c>
      <c r="E744" s="452" t="s">
        <v>316</v>
      </c>
      <c r="F744" s="453"/>
      <c r="G744" s="48"/>
      <c r="H744" s="50">
        <v>0</v>
      </c>
      <c r="I744" s="50">
        <v>0</v>
      </c>
      <c r="J744" s="48"/>
      <c r="K744" s="50">
        <v>0</v>
      </c>
      <c r="L744" s="50">
        <v>0</v>
      </c>
      <c r="M744" s="48"/>
      <c r="N744" s="50">
        <v>0</v>
      </c>
      <c r="O744" s="48"/>
      <c r="P744" s="50">
        <v>0</v>
      </c>
      <c r="Q744" s="48"/>
      <c r="R744" s="50">
        <v>0</v>
      </c>
      <c r="S744" s="48"/>
      <c r="T744" s="50">
        <v>0</v>
      </c>
      <c r="U744" s="48"/>
      <c r="V744" s="48"/>
      <c r="W744" s="48"/>
      <c r="X744" s="48"/>
      <c r="Y744" s="48"/>
      <c r="Z744" s="48"/>
      <c r="AA744" s="48"/>
      <c r="AB744" s="48"/>
      <c r="AC744" s="48"/>
      <c r="AD744" s="50">
        <v>6172</v>
      </c>
      <c r="AE744" s="50">
        <v>0</v>
      </c>
      <c r="AF744" s="50">
        <v>0</v>
      </c>
      <c r="AG744" s="50">
        <v>4</v>
      </c>
      <c r="AH744" s="48"/>
      <c r="AI744" s="50">
        <v>0</v>
      </c>
      <c r="AJ744" s="50">
        <v>0</v>
      </c>
      <c r="AK744" s="50">
        <v>0</v>
      </c>
      <c r="AL744" s="50">
        <v>0</v>
      </c>
      <c r="AM744" s="50">
        <v>0</v>
      </c>
      <c r="AN744" s="50">
        <v>0</v>
      </c>
      <c r="AO744" s="50">
        <v>0</v>
      </c>
      <c r="AP744" s="48"/>
      <c r="AQ744" s="48"/>
      <c r="AR744" s="48"/>
      <c r="AS744" s="48"/>
      <c r="AT744" s="48"/>
      <c r="AU744" s="50">
        <v>0.10100000000000001</v>
      </c>
      <c r="AV744" s="452" t="s">
        <v>3338</v>
      </c>
      <c r="AW744" s="453"/>
      <c r="AX744" s="453"/>
      <c r="AY744" s="48"/>
      <c r="AZ744" s="48" t="s">
        <v>1825</v>
      </c>
      <c r="BA744" s="48"/>
      <c r="BB744" s="48"/>
      <c r="BC744" s="48"/>
      <c r="BD744" s="48"/>
      <c r="BE744" s="48"/>
      <c r="BF744" s="48"/>
      <c r="BG744" s="48"/>
      <c r="BH744" s="48"/>
      <c r="BI744" s="48"/>
      <c r="BJ744" s="48"/>
      <c r="BK744" s="48"/>
      <c r="BL744" s="48"/>
      <c r="BM744" s="48"/>
      <c r="BN744" s="48"/>
      <c r="BO744" s="48"/>
      <c r="BP744" s="49" t="s">
        <v>3339</v>
      </c>
    </row>
    <row r="745" spans="1:68">
      <c r="A745" s="49" t="s">
        <v>3340</v>
      </c>
      <c r="B745" s="48" t="s">
        <v>1038</v>
      </c>
      <c r="C745" s="50">
        <v>200</v>
      </c>
      <c r="D745" s="48" t="s">
        <v>315</v>
      </c>
      <c r="E745" s="452" t="s">
        <v>316</v>
      </c>
      <c r="F745" s="453"/>
      <c r="G745" s="48"/>
      <c r="H745" s="50">
        <v>0</v>
      </c>
      <c r="I745" s="50">
        <v>0</v>
      </c>
      <c r="J745" s="48"/>
      <c r="K745" s="50">
        <v>0</v>
      </c>
      <c r="L745" s="50">
        <v>0</v>
      </c>
      <c r="M745" s="48"/>
      <c r="N745" s="50">
        <v>0</v>
      </c>
      <c r="O745" s="48"/>
      <c r="P745" s="50">
        <v>0</v>
      </c>
      <c r="Q745" s="48"/>
      <c r="R745" s="50">
        <v>0</v>
      </c>
      <c r="S745" s="48"/>
      <c r="T745" s="50">
        <v>0</v>
      </c>
      <c r="U745" s="48"/>
      <c r="V745" s="48"/>
      <c r="W745" s="48"/>
      <c r="X745" s="48"/>
      <c r="Y745" s="48"/>
      <c r="Z745" s="48"/>
      <c r="AA745" s="48"/>
      <c r="AB745" s="48"/>
      <c r="AC745" s="48"/>
      <c r="AD745" s="50">
        <v>20450</v>
      </c>
      <c r="AE745" s="50">
        <v>0</v>
      </c>
      <c r="AF745" s="50">
        <v>0</v>
      </c>
      <c r="AG745" s="50">
        <v>3</v>
      </c>
      <c r="AH745" s="48"/>
      <c r="AI745" s="50">
        <v>0</v>
      </c>
      <c r="AJ745" s="50">
        <v>0</v>
      </c>
      <c r="AK745" s="50">
        <v>0</v>
      </c>
      <c r="AL745" s="50">
        <v>0</v>
      </c>
      <c r="AM745" s="50">
        <v>0</v>
      </c>
      <c r="AN745" s="50">
        <v>0</v>
      </c>
      <c r="AO745" s="50">
        <v>0</v>
      </c>
      <c r="AP745" s="48"/>
      <c r="AQ745" s="48"/>
      <c r="AR745" s="48"/>
      <c r="AS745" s="48"/>
      <c r="AT745" s="48"/>
      <c r="AU745" s="50">
        <v>0.13800000000000001</v>
      </c>
      <c r="AV745" s="452" t="s">
        <v>3338</v>
      </c>
      <c r="AW745" s="453"/>
      <c r="AX745" s="453"/>
      <c r="AY745" s="48"/>
      <c r="AZ745" s="48" t="s">
        <v>1825</v>
      </c>
      <c r="BA745" s="48"/>
      <c r="BB745" s="48"/>
      <c r="BC745" s="48"/>
      <c r="BD745" s="48"/>
      <c r="BE745" s="48"/>
      <c r="BF745" s="48"/>
      <c r="BG745" s="48"/>
      <c r="BH745" s="48"/>
      <c r="BI745" s="48"/>
      <c r="BJ745" s="48"/>
      <c r="BK745" s="48"/>
      <c r="BL745" s="48"/>
      <c r="BM745" s="48"/>
      <c r="BN745" s="48"/>
      <c r="BO745" s="48"/>
      <c r="BP745" s="49" t="s">
        <v>3340</v>
      </c>
    </row>
    <row r="746" spans="1:68">
      <c r="A746" s="49" t="s">
        <v>3341</v>
      </c>
      <c r="B746" s="48" t="s">
        <v>318</v>
      </c>
      <c r="C746" s="50">
        <v>200</v>
      </c>
      <c r="D746" s="48" t="s">
        <v>315</v>
      </c>
      <c r="E746" s="452" t="s">
        <v>316</v>
      </c>
      <c r="F746" s="453"/>
      <c r="G746" s="48"/>
      <c r="H746" s="50">
        <v>0</v>
      </c>
      <c r="I746" s="50">
        <v>0</v>
      </c>
      <c r="J746" s="48"/>
      <c r="K746" s="50">
        <v>0</v>
      </c>
      <c r="L746" s="50">
        <v>0</v>
      </c>
      <c r="M746" s="48"/>
      <c r="N746" s="50">
        <v>0</v>
      </c>
      <c r="O746" s="48"/>
      <c r="P746" s="50">
        <v>0</v>
      </c>
      <c r="Q746" s="48"/>
      <c r="R746" s="50">
        <v>0</v>
      </c>
      <c r="S746" s="48"/>
      <c r="T746" s="50">
        <v>0</v>
      </c>
      <c r="U746" s="48"/>
      <c r="V746" s="48"/>
      <c r="W746" s="48"/>
      <c r="X746" s="48"/>
      <c r="Y746" s="48"/>
      <c r="Z746" s="48"/>
      <c r="AA746" s="48"/>
      <c r="AB746" s="48"/>
      <c r="AC746" s="48"/>
      <c r="AD746" s="50">
        <v>36611</v>
      </c>
      <c r="AE746" s="50">
        <v>0</v>
      </c>
      <c r="AF746" s="50">
        <v>0</v>
      </c>
      <c r="AG746" s="50">
        <v>4</v>
      </c>
      <c r="AH746" s="48"/>
      <c r="AI746" s="50">
        <v>0</v>
      </c>
      <c r="AJ746" s="50">
        <v>0</v>
      </c>
      <c r="AK746" s="50">
        <v>0</v>
      </c>
      <c r="AL746" s="50">
        <v>0</v>
      </c>
      <c r="AM746" s="50">
        <v>0</v>
      </c>
      <c r="AN746" s="50">
        <v>0</v>
      </c>
      <c r="AO746" s="50">
        <v>0</v>
      </c>
      <c r="AP746" s="48"/>
      <c r="AQ746" s="48"/>
      <c r="AR746" s="48"/>
      <c r="AS746" s="48"/>
      <c r="AT746" s="48"/>
      <c r="AU746" s="50">
        <v>4.1000000000000002E-2</v>
      </c>
      <c r="AV746" s="452" t="s">
        <v>3342</v>
      </c>
      <c r="AW746" s="453"/>
      <c r="AX746" s="453"/>
      <c r="AY746" s="48"/>
      <c r="AZ746" s="48" t="s">
        <v>1825</v>
      </c>
      <c r="BA746" s="48"/>
      <c r="BB746" s="48"/>
      <c r="BC746" s="48"/>
      <c r="BD746" s="48"/>
      <c r="BE746" s="48"/>
      <c r="BF746" s="48"/>
      <c r="BG746" s="48"/>
      <c r="BH746" s="48"/>
      <c r="BI746" s="48"/>
      <c r="BJ746" s="48"/>
      <c r="BK746" s="48"/>
      <c r="BL746" s="48"/>
      <c r="BM746" s="48"/>
      <c r="BN746" s="48"/>
      <c r="BO746" s="48"/>
      <c r="BP746" s="49" t="s">
        <v>3341</v>
      </c>
    </row>
    <row r="747" spans="1:68">
      <c r="A747" s="49" t="s">
        <v>656</v>
      </c>
      <c r="B747" s="48" t="s">
        <v>333</v>
      </c>
      <c r="C747" s="50">
        <v>200</v>
      </c>
      <c r="D747" s="48" t="s">
        <v>315</v>
      </c>
      <c r="E747" s="452" t="s">
        <v>316</v>
      </c>
      <c r="F747" s="453"/>
      <c r="G747" s="48"/>
      <c r="H747" s="50">
        <v>0</v>
      </c>
      <c r="I747" s="50">
        <v>0</v>
      </c>
      <c r="J747" s="48"/>
      <c r="K747" s="50">
        <v>0</v>
      </c>
      <c r="L747" s="50">
        <v>0</v>
      </c>
      <c r="M747" s="48"/>
      <c r="N747" s="50">
        <v>0</v>
      </c>
      <c r="O747" s="48"/>
      <c r="P747" s="50">
        <v>0</v>
      </c>
      <c r="Q747" s="48"/>
      <c r="R747" s="50">
        <v>0</v>
      </c>
      <c r="S747" s="48"/>
      <c r="T747" s="50">
        <v>0</v>
      </c>
      <c r="U747" s="48"/>
      <c r="V747" s="48"/>
      <c r="W747" s="48"/>
      <c r="X747" s="48"/>
      <c r="Y747" s="48"/>
      <c r="Z747" s="48"/>
      <c r="AA747" s="48"/>
      <c r="AB747" s="48"/>
      <c r="AC747" s="48"/>
      <c r="AD747" s="50">
        <v>113992</v>
      </c>
      <c r="AE747" s="50">
        <v>0</v>
      </c>
      <c r="AF747" s="50">
        <v>0</v>
      </c>
      <c r="AG747" s="50">
        <v>3</v>
      </c>
      <c r="AH747" s="48"/>
      <c r="AI747" s="50">
        <v>0</v>
      </c>
      <c r="AJ747" s="50">
        <v>0</v>
      </c>
      <c r="AK747" s="50">
        <v>0</v>
      </c>
      <c r="AL747" s="50">
        <v>0</v>
      </c>
      <c r="AM747" s="50">
        <v>0</v>
      </c>
      <c r="AN747" s="50">
        <v>0</v>
      </c>
      <c r="AO747" s="50">
        <v>0</v>
      </c>
      <c r="AP747" s="48"/>
      <c r="AQ747" s="48"/>
      <c r="AR747" s="48"/>
      <c r="AS747" s="48"/>
      <c r="AT747" s="48"/>
      <c r="AU747" s="50">
        <v>0.14099999999999999</v>
      </c>
      <c r="AV747" s="452" t="s">
        <v>3343</v>
      </c>
      <c r="AW747" s="453"/>
      <c r="AX747" s="453"/>
      <c r="AY747" s="48"/>
      <c r="AZ747" s="48" t="s">
        <v>1825</v>
      </c>
      <c r="BA747" s="48"/>
      <c r="BB747" s="48"/>
      <c r="BC747" s="48"/>
      <c r="BD747" s="48"/>
      <c r="BE747" s="48"/>
      <c r="BF747" s="48"/>
      <c r="BG747" s="48"/>
      <c r="BH747" s="48"/>
      <c r="BI747" s="48"/>
      <c r="BJ747" s="48"/>
      <c r="BK747" s="48"/>
      <c r="BL747" s="48"/>
      <c r="BM747" s="48"/>
      <c r="BN747" s="48"/>
      <c r="BO747" s="48"/>
      <c r="BP747" s="49" t="s">
        <v>656</v>
      </c>
    </row>
    <row r="748" spans="1:68">
      <c r="A748" s="49" t="s">
        <v>480</v>
      </c>
      <c r="B748" s="48" t="s">
        <v>333</v>
      </c>
      <c r="C748" s="50">
        <v>200</v>
      </c>
      <c r="D748" s="48" t="s">
        <v>315</v>
      </c>
      <c r="E748" s="452" t="s">
        <v>316</v>
      </c>
      <c r="F748" s="453"/>
      <c r="G748" s="48"/>
      <c r="H748" s="50">
        <v>0</v>
      </c>
      <c r="I748" s="50">
        <v>0</v>
      </c>
      <c r="J748" s="48"/>
      <c r="K748" s="50">
        <v>0</v>
      </c>
      <c r="L748" s="50">
        <v>0</v>
      </c>
      <c r="M748" s="48"/>
      <c r="N748" s="50">
        <v>0</v>
      </c>
      <c r="O748" s="48"/>
      <c r="P748" s="50">
        <v>0</v>
      </c>
      <c r="Q748" s="48"/>
      <c r="R748" s="50">
        <v>0</v>
      </c>
      <c r="S748" s="48"/>
      <c r="T748" s="50">
        <v>0</v>
      </c>
      <c r="U748" s="48"/>
      <c r="V748" s="48"/>
      <c r="W748" s="48"/>
      <c r="X748" s="48"/>
      <c r="Y748" s="48"/>
      <c r="Z748" s="48"/>
      <c r="AA748" s="48"/>
      <c r="AB748" s="48"/>
      <c r="AC748" s="48"/>
      <c r="AD748" s="50">
        <v>87845</v>
      </c>
      <c r="AE748" s="50">
        <v>0</v>
      </c>
      <c r="AF748" s="50">
        <v>0</v>
      </c>
      <c r="AG748" s="50">
        <v>2</v>
      </c>
      <c r="AH748" s="48"/>
      <c r="AI748" s="50">
        <v>0</v>
      </c>
      <c r="AJ748" s="50">
        <v>0</v>
      </c>
      <c r="AK748" s="50">
        <v>0</v>
      </c>
      <c r="AL748" s="50">
        <v>0</v>
      </c>
      <c r="AM748" s="50">
        <v>0</v>
      </c>
      <c r="AN748" s="50">
        <v>0</v>
      </c>
      <c r="AO748" s="50">
        <v>0</v>
      </c>
      <c r="AP748" s="48"/>
      <c r="AQ748" s="48"/>
      <c r="AR748" s="48"/>
      <c r="AS748" s="48"/>
      <c r="AT748" s="48"/>
      <c r="AU748" s="50">
        <v>0.13700000000000001</v>
      </c>
      <c r="AV748" s="452" t="s">
        <v>3326</v>
      </c>
      <c r="AW748" s="453"/>
      <c r="AX748" s="453"/>
      <c r="AY748" s="48"/>
      <c r="AZ748" s="48" t="s">
        <v>1825</v>
      </c>
      <c r="BA748" s="48"/>
      <c r="BB748" s="48"/>
      <c r="BC748" s="48"/>
      <c r="BD748" s="48"/>
      <c r="BE748" s="48"/>
      <c r="BF748" s="48"/>
      <c r="BG748" s="48"/>
      <c r="BH748" s="48"/>
      <c r="BI748" s="48"/>
      <c r="BJ748" s="48"/>
      <c r="BK748" s="48"/>
      <c r="BL748" s="48"/>
      <c r="BM748" s="48"/>
      <c r="BN748" s="48"/>
      <c r="BO748" s="48"/>
      <c r="BP748" s="49" t="s">
        <v>480</v>
      </c>
    </row>
    <row r="749" spans="1:68">
      <c r="A749" s="49" t="s">
        <v>3344</v>
      </c>
      <c r="B749" s="48" t="s">
        <v>333</v>
      </c>
      <c r="C749" s="50">
        <v>200</v>
      </c>
      <c r="D749" s="48" t="s">
        <v>315</v>
      </c>
      <c r="E749" s="452" t="s">
        <v>316</v>
      </c>
      <c r="F749" s="453"/>
      <c r="G749" s="48"/>
      <c r="H749" s="50">
        <v>0</v>
      </c>
      <c r="I749" s="50">
        <v>0</v>
      </c>
      <c r="J749" s="48"/>
      <c r="K749" s="50">
        <v>0</v>
      </c>
      <c r="L749" s="50">
        <v>0</v>
      </c>
      <c r="M749" s="48"/>
      <c r="N749" s="50">
        <v>0</v>
      </c>
      <c r="O749" s="48"/>
      <c r="P749" s="50">
        <v>0</v>
      </c>
      <c r="Q749" s="48"/>
      <c r="R749" s="50">
        <v>0</v>
      </c>
      <c r="S749" s="48"/>
      <c r="T749" s="50">
        <v>0</v>
      </c>
      <c r="U749" s="48"/>
      <c r="V749" s="48"/>
      <c r="W749" s="48"/>
      <c r="X749" s="48"/>
      <c r="Y749" s="48"/>
      <c r="Z749" s="48"/>
      <c r="AA749" s="48"/>
      <c r="AB749" s="48"/>
      <c r="AC749" s="48"/>
      <c r="AD749" s="50">
        <v>13778</v>
      </c>
      <c r="AE749" s="50">
        <v>0</v>
      </c>
      <c r="AF749" s="50">
        <v>0</v>
      </c>
      <c r="AG749" s="50">
        <v>3</v>
      </c>
      <c r="AH749" s="48"/>
      <c r="AI749" s="50">
        <v>0</v>
      </c>
      <c r="AJ749" s="50">
        <v>0</v>
      </c>
      <c r="AK749" s="50">
        <v>0</v>
      </c>
      <c r="AL749" s="50">
        <v>0</v>
      </c>
      <c r="AM749" s="50">
        <v>0</v>
      </c>
      <c r="AN749" s="50">
        <v>0</v>
      </c>
      <c r="AO749" s="50">
        <v>0</v>
      </c>
      <c r="AP749" s="48"/>
      <c r="AQ749" s="48"/>
      <c r="AR749" s="48"/>
      <c r="AS749" s="48"/>
      <c r="AT749" s="48"/>
      <c r="AU749" s="50">
        <v>0.41599999999999998</v>
      </c>
      <c r="AV749" s="452" t="s">
        <v>3326</v>
      </c>
      <c r="AW749" s="453"/>
      <c r="AX749" s="453"/>
      <c r="AY749" s="48"/>
      <c r="AZ749" s="48" t="s">
        <v>1825</v>
      </c>
      <c r="BA749" s="48"/>
      <c r="BB749" s="48"/>
      <c r="BC749" s="48"/>
      <c r="BD749" s="48"/>
      <c r="BE749" s="48"/>
      <c r="BF749" s="48"/>
      <c r="BG749" s="48"/>
      <c r="BH749" s="48"/>
      <c r="BI749" s="48"/>
      <c r="BJ749" s="48"/>
      <c r="BK749" s="48"/>
      <c r="BL749" s="48"/>
      <c r="BM749" s="48"/>
      <c r="BN749" s="48"/>
      <c r="BO749" s="48"/>
      <c r="BP749" s="49" t="s">
        <v>3344</v>
      </c>
    </row>
    <row r="750" spans="1:68">
      <c r="A750" s="49" t="s">
        <v>444</v>
      </c>
      <c r="B750" s="48" t="s">
        <v>333</v>
      </c>
      <c r="C750" s="50">
        <v>200</v>
      </c>
      <c r="D750" s="48" t="s">
        <v>315</v>
      </c>
      <c r="E750" s="452" t="s">
        <v>316</v>
      </c>
      <c r="F750" s="453"/>
      <c r="G750" s="48"/>
      <c r="H750" s="50">
        <v>0</v>
      </c>
      <c r="I750" s="50">
        <v>0</v>
      </c>
      <c r="J750" s="48"/>
      <c r="K750" s="50">
        <v>0</v>
      </c>
      <c r="L750" s="50">
        <v>0</v>
      </c>
      <c r="M750" s="48"/>
      <c r="N750" s="50">
        <v>0</v>
      </c>
      <c r="O750" s="48"/>
      <c r="P750" s="50">
        <v>0</v>
      </c>
      <c r="Q750" s="48"/>
      <c r="R750" s="50">
        <v>0</v>
      </c>
      <c r="S750" s="48"/>
      <c r="T750" s="50">
        <v>0</v>
      </c>
      <c r="U750" s="48"/>
      <c r="V750" s="48"/>
      <c r="W750" s="48"/>
      <c r="X750" s="48"/>
      <c r="Y750" s="48"/>
      <c r="Z750" s="48"/>
      <c r="AA750" s="48"/>
      <c r="AB750" s="48"/>
      <c r="AC750" s="48"/>
      <c r="AD750" s="50">
        <v>73612</v>
      </c>
      <c r="AE750" s="50">
        <v>0</v>
      </c>
      <c r="AF750" s="50">
        <v>0</v>
      </c>
      <c r="AG750" s="50">
        <v>2</v>
      </c>
      <c r="AH750" s="48"/>
      <c r="AI750" s="50">
        <v>0</v>
      </c>
      <c r="AJ750" s="50">
        <v>0</v>
      </c>
      <c r="AK750" s="50">
        <v>0</v>
      </c>
      <c r="AL750" s="50">
        <v>0</v>
      </c>
      <c r="AM750" s="50">
        <v>0</v>
      </c>
      <c r="AN750" s="50">
        <v>0</v>
      </c>
      <c r="AO750" s="50">
        <v>0</v>
      </c>
      <c r="AP750" s="48"/>
      <c r="AQ750" s="48"/>
      <c r="AR750" s="48"/>
      <c r="AS750" s="48"/>
      <c r="AT750" s="48"/>
      <c r="AU750" s="50">
        <v>0.17100000000000001</v>
      </c>
      <c r="AV750" s="452" t="s">
        <v>3328</v>
      </c>
      <c r="AW750" s="453"/>
      <c r="AX750" s="453"/>
      <c r="AY750" s="48"/>
      <c r="AZ750" s="48" t="s">
        <v>1825</v>
      </c>
      <c r="BA750" s="48"/>
      <c r="BB750" s="48"/>
      <c r="BC750" s="48"/>
      <c r="BD750" s="48"/>
      <c r="BE750" s="48"/>
      <c r="BF750" s="48"/>
      <c r="BG750" s="48"/>
      <c r="BH750" s="48"/>
      <c r="BI750" s="48"/>
      <c r="BJ750" s="48"/>
      <c r="BK750" s="48"/>
      <c r="BL750" s="48"/>
      <c r="BM750" s="48"/>
      <c r="BN750" s="48"/>
      <c r="BO750" s="48"/>
      <c r="BP750" s="49" t="s">
        <v>444</v>
      </c>
    </row>
    <row r="751" spans="1:68">
      <c r="A751" s="49" t="s">
        <v>3345</v>
      </c>
      <c r="B751" s="48" t="s">
        <v>333</v>
      </c>
      <c r="C751" s="50">
        <v>200</v>
      </c>
      <c r="D751" s="48" t="s">
        <v>315</v>
      </c>
      <c r="E751" s="452" t="s">
        <v>316</v>
      </c>
      <c r="F751" s="453"/>
      <c r="G751" s="48"/>
      <c r="H751" s="50">
        <v>0</v>
      </c>
      <c r="I751" s="50">
        <v>0</v>
      </c>
      <c r="J751" s="48"/>
      <c r="K751" s="50">
        <v>0</v>
      </c>
      <c r="L751" s="50">
        <v>0</v>
      </c>
      <c r="M751" s="48"/>
      <c r="N751" s="50">
        <v>0</v>
      </c>
      <c r="O751" s="48"/>
      <c r="P751" s="50">
        <v>0</v>
      </c>
      <c r="Q751" s="48"/>
      <c r="R751" s="50">
        <v>0</v>
      </c>
      <c r="S751" s="48"/>
      <c r="T751" s="50">
        <v>0</v>
      </c>
      <c r="U751" s="48"/>
      <c r="V751" s="48"/>
      <c r="W751" s="48"/>
      <c r="X751" s="48"/>
      <c r="Y751" s="48"/>
      <c r="Z751" s="48"/>
      <c r="AA751" s="48"/>
      <c r="AB751" s="48"/>
      <c r="AC751" s="48"/>
      <c r="AD751" s="50">
        <v>12133</v>
      </c>
      <c r="AE751" s="50">
        <v>0</v>
      </c>
      <c r="AF751" s="50">
        <v>0</v>
      </c>
      <c r="AG751" s="50">
        <v>3</v>
      </c>
      <c r="AH751" s="48"/>
      <c r="AI751" s="50">
        <v>0</v>
      </c>
      <c r="AJ751" s="50">
        <v>0</v>
      </c>
      <c r="AK751" s="50">
        <v>0</v>
      </c>
      <c r="AL751" s="50">
        <v>0</v>
      </c>
      <c r="AM751" s="50">
        <v>0</v>
      </c>
      <c r="AN751" s="50">
        <v>0</v>
      </c>
      <c r="AO751" s="50">
        <v>0</v>
      </c>
      <c r="AP751" s="48"/>
      <c r="AQ751" s="48"/>
      <c r="AR751" s="48"/>
      <c r="AS751" s="48"/>
      <c r="AT751" s="48"/>
      <c r="AU751" s="50">
        <v>3.4000000000000002E-2</v>
      </c>
      <c r="AV751" s="452" t="s">
        <v>3328</v>
      </c>
      <c r="AW751" s="453"/>
      <c r="AX751" s="453"/>
      <c r="AY751" s="48"/>
      <c r="AZ751" s="48" t="s">
        <v>1825</v>
      </c>
      <c r="BA751" s="48"/>
      <c r="BB751" s="48"/>
      <c r="BC751" s="48"/>
      <c r="BD751" s="48"/>
      <c r="BE751" s="48"/>
      <c r="BF751" s="48"/>
      <c r="BG751" s="48"/>
      <c r="BH751" s="48"/>
      <c r="BI751" s="48"/>
      <c r="BJ751" s="48"/>
      <c r="BK751" s="48"/>
      <c r="BL751" s="48"/>
      <c r="BM751" s="48"/>
      <c r="BN751" s="48"/>
      <c r="BO751" s="48"/>
      <c r="BP751" s="49" t="s">
        <v>3345</v>
      </c>
    </row>
    <row r="752" spans="1:68">
      <c r="A752" s="49" t="s">
        <v>1731</v>
      </c>
      <c r="B752" s="48" t="s">
        <v>318</v>
      </c>
      <c r="C752" s="50">
        <v>200</v>
      </c>
      <c r="D752" s="48" t="s">
        <v>315</v>
      </c>
      <c r="E752" s="452" t="s">
        <v>316</v>
      </c>
      <c r="F752" s="453"/>
      <c r="G752" s="48"/>
      <c r="H752" s="50">
        <v>0</v>
      </c>
      <c r="I752" s="50">
        <v>0</v>
      </c>
      <c r="J752" s="48"/>
      <c r="K752" s="50">
        <v>0</v>
      </c>
      <c r="L752" s="50">
        <v>0</v>
      </c>
      <c r="M752" s="48"/>
      <c r="N752" s="50">
        <v>0</v>
      </c>
      <c r="O752" s="48"/>
      <c r="P752" s="50">
        <v>0</v>
      </c>
      <c r="Q752" s="48"/>
      <c r="R752" s="50">
        <v>0</v>
      </c>
      <c r="S752" s="48"/>
      <c r="T752" s="50">
        <v>0</v>
      </c>
      <c r="U752" s="48"/>
      <c r="V752" s="48"/>
      <c r="W752" s="48"/>
      <c r="X752" s="48"/>
      <c r="Y752" s="48"/>
      <c r="Z752" s="48"/>
      <c r="AA752" s="48"/>
      <c r="AB752" s="48"/>
      <c r="AC752" s="48"/>
      <c r="AD752" s="50">
        <v>165475</v>
      </c>
      <c r="AE752" s="50">
        <v>0</v>
      </c>
      <c r="AF752" s="50">
        <v>0</v>
      </c>
      <c r="AG752" s="50">
        <v>4</v>
      </c>
      <c r="AH752" s="48"/>
      <c r="AI752" s="50">
        <v>0</v>
      </c>
      <c r="AJ752" s="50">
        <v>0</v>
      </c>
      <c r="AK752" s="50">
        <v>0</v>
      </c>
      <c r="AL752" s="50">
        <v>0</v>
      </c>
      <c r="AM752" s="50">
        <v>0</v>
      </c>
      <c r="AN752" s="50">
        <v>0</v>
      </c>
      <c r="AO752" s="50">
        <v>0</v>
      </c>
      <c r="AP752" s="48"/>
      <c r="AQ752" s="48"/>
      <c r="AR752" s="48"/>
      <c r="AS752" s="48"/>
      <c r="AT752" s="48"/>
      <c r="AU752" s="50">
        <v>0.13600000000000001</v>
      </c>
      <c r="AV752" s="452" t="s">
        <v>3346</v>
      </c>
      <c r="AW752" s="453"/>
      <c r="AX752" s="453"/>
      <c r="AY752" s="48"/>
      <c r="AZ752" s="48" t="s">
        <v>1825</v>
      </c>
      <c r="BA752" s="48"/>
      <c r="BB752" s="48"/>
      <c r="BC752" s="48"/>
      <c r="BD752" s="48"/>
      <c r="BE752" s="48"/>
      <c r="BF752" s="48"/>
      <c r="BG752" s="48"/>
      <c r="BH752" s="48"/>
      <c r="BI752" s="48"/>
      <c r="BJ752" s="48"/>
      <c r="BK752" s="48"/>
      <c r="BL752" s="48"/>
      <c r="BM752" s="48"/>
      <c r="BN752" s="48"/>
      <c r="BO752" s="48"/>
      <c r="BP752" s="49" t="s">
        <v>1731</v>
      </c>
    </row>
    <row r="753" spans="1:68">
      <c r="A753" s="49" t="s">
        <v>1717</v>
      </c>
      <c r="B753" s="48" t="s">
        <v>318</v>
      </c>
      <c r="C753" s="50">
        <v>200</v>
      </c>
      <c r="D753" s="48" t="s">
        <v>315</v>
      </c>
      <c r="E753" s="452" t="s">
        <v>316</v>
      </c>
      <c r="F753" s="453"/>
      <c r="G753" s="48"/>
      <c r="H753" s="50">
        <v>0</v>
      </c>
      <c r="I753" s="50">
        <v>0</v>
      </c>
      <c r="J753" s="48"/>
      <c r="K753" s="50">
        <v>0</v>
      </c>
      <c r="L753" s="50">
        <v>0</v>
      </c>
      <c r="M753" s="48"/>
      <c r="N753" s="50">
        <v>0</v>
      </c>
      <c r="O753" s="48"/>
      <c r="P753" s="50">
        <v>0</v>
      </c>
      <c r="Q753" s="48"/>
      <c r="R753" s="50">
        <v>0</v>
      </c>
      <c r="S753" s="48"/>
      <c r="T753" s="50">
        <v>0</v>
      </c>
      <c r="U753" s="48"/>
      <c r="V753" s="48"/>
      <c r="W753" s="48"/>
      <c r="X753" s="48"/>
      <c r="Y753" s="48"/>
      <c r="Z753" s="48"/>
      <c r="AA753" s="48"/>
      <c r="AB753" s="48"/>
      <c r="AC753" s="48"/>
      <c r="AD753" s="50">
        <v>28654</v>
      </c>
      <c r="AE753" s="50">
        <v>0</v>
      </c>
      <c r="AF753" s="50">
        <v>0</v>
      </c>
      <c r="AG753" s="50">
        <v>4</v>
      </c>
      <c r="AH753" s="48"/>
      <c r="AI753" s="50">
        <v>0</v>
      </c>
      <c r="AJ753" s="50">
        <v>0</v>
      </c>
      <c r="AK753" s="50">
        <v>0</v>
      </c>
      <c r="AL753" s="50">
        <v>0</v>
      </c>
      <c r="AM753" s="50">
        <v>0</v>
      </c>
      <c r="AN753" s="50">
        <v>0</v>
      </c>
      <c r="AO753" s="50">
        <v>0</v>
      </c>
      <c r="AP753" s="48"/>
      <c r="AQ753" s="48"/>
      <c r="AR753" s="48"/>
      <c r="AS753" s="48"/>
      <c r="AT753" s="48"/>
      <c r="AU753" s="50">
        <v>0.13200000000000001</v>
      </c>
      <c r="AV753" s="452" t="s">
        <v>3347</v>
      </c>
      <c r="AW753" s="453"/>
      <c r="AX753" s="453"/>
      <c r="AY753" s="48"/>
      <c r="AZ753" s="48" t="s">
        <v>1825</v>
      </c>
      <c r="BA753" s="48"/>
      <c r="BB753" s="48"/>
      <c r="BC753" s="48"/>
      <c r="BD753" s="48"/>
      <c r="BE753" s="48"/>
      <c r="BF753" s="48"/>
      <c r="BG753" s="48"/>
      <c r="BH753" s="48"/>
      <c r="BI753" s="48"/>
      <c r="BJ753" s="48"/>
      <c r="BK753" s="48"/>
      <c r="BL753" s="48"/>
      <c r="BM753" s="48"/>
      <c r="BN753" s="48"/>
      <c r="BO753" s="48"/>
      <c r="BP753" s="49" t="s">
        <v>1717</v>
      </c>
    </row>
    <row r="754" spans="1:68">
      <c r="A754" s="49" t="s">
        <v>1543</v>
      </c>
      <c r="B754" s="48" t="s">
        <v>333</v>
      </c>
      <c r="C754" s="50">
        <v>200</v>
      </c>
      <c r="D754" s="48" t="s">
        <v>315</v>
      </c>
      <c r="E754" s="452" t="s">
        <v>316</v>
      </c>
      <c r="F754" s="453"/>
      <c r="G754" s="48"/>
      <c r="H754" s="50">
        <v>0</v>
      </c>
      <c r="I754" s="50">
        <v>0</v>
      </c>
      <c r="J754" s="48"/>
      <c r="K754" s="50">
        <v>0</v>
      </c>
      <c r="L754" s="50">
        <v>0</v>
      </c>
      <c r="M754" s="48"/>
      <c r="N754" s="50">
        <v>0</v>
      </c>
      <c r="O754" s="48"/>
      <c r="P754" s="50">
        <v>0</v>
      </c>
      <c r="Q754" s="48"/>
      <c r="R754" s="50">
        <v>0</v>
      </c>
      <c r="S754" s="48"/>
      <c r="T754" s="50">
        <v>0</v>
      </c>
      <c r="U754" s="48"/>
      <c r="V754" s="48"/>
      <c r="W754" s="48"/>
      <c r="X754" s="48"/>
      <c r="Y754" s="48"/>
      <c r="Z754" s="48"/>
      <c r="AA754" s="48"/>
      <c r="AB754" s="48"/>
      <c r="AC754" s="48"/>
      <c r="AD754" s="50">
        <v>91470</v>
      </c>
      <c r="AE754" s="50">
        <v>0</v>
      </c>
      <c r="AF754" s="50">
        <v>0</v>
      </c>
      <c r="AG754" s="50">
        <v>4</v>
      </c>
      <c r="AH754" s="48"/>
      <c r="AI754" s="50">
        <v>0</v>
      </c>
      <c r="AJ754" s="50">
        <v>0</v>
      </c>
      <c r="AK754" s="50">
        <v>0</v>
      </c>
      <c r="AL754" s="50">
        <v>0</v>
      </c>
      <c r="AM754" s="50">
        <v>0</v>
      </c>
      <c r="AN754" s="50">
        <v>0</v>
      </c>
      <c r="AO754" s="50">
        <v>0</v>
      </c>
      <c r="AP754" s="48"/>
      <c r="AQ754" s="48"/>
      <c r="AR754" s="48"/>
      <c r="AS754" s="48"/>
      <c r="AT754" s="48"/>
      <c r="AU754" s="50">
        <v>3.9E-2</v>
      </c>
      <c r="AV754" s="452" t="s">
        <v>3348</v>
      </c>
      <c r="AW754" s="453"/>
      <c r="AX754" s="453"/>
      <c r="AY754" s="48"/>
      <c r="AZ754" s="48" t="s">
        <v>1825</v>
      </c>
      <c r="BA754" s="48"/>
      <c r="BB754" s="48"/>
      <c r="BC754" s="48"/>
      <c r="BD754" s="48"/>
      <c r="BE754" s="48"/>
      <c r="BF754" s="48"/>
      <c r="BG754" s="48"/>
      <c r="BH754" s="48"/>
      <c r="BI754" s="48"/>
      <c r="BJ754" s="48"/>
      <c r="BK754" s="48"/>
      <c r="BL754" s="48"/>
      <c r="BM754" s="48"/>
      <c r="BN754" s="48"/>
      <c r="BO754" s="48"/>
      <c r="BP754" s="49" t="s">
        <v>1543</v>
      </c>
    </row>
    <row r="755" spans="1:68">
      <c r="A755" s="49" t="s">
        <v>3349</v>
      </c>
      <c r="B755" s="48" t="s">
        <v>333</v>
      </c>
      <c r="C755" s="50">
        <v>200</v>
      </c>
      <c r="D755" s="48" t="s">
        <v>315</v>
      </c>
      <c r="E755" s="452" t="s">
        <v>316</v>
      </c>
      <c r="F755" s="453"/>
      <c r="G755" s="48"/>
      <c r="H755" s="50">
        <v>0</v>
      </c>
      <c r="I755" s="50">
        <v>0</v>
      </c>
      <c r="J755" s="48"/>
      <c r="K755" s="50">
        <v>0</v>
      </c>
      <c r="L755" s="50">
        <v>0</v>
      </c>
      <c r="M755" s="48"/>
      <c r="N755" s="50">
        <v>0</v>
      </c>
      <c r="O755" s="48"/>
      <c r="P755" s="50">
        <v>0</v>
      </c>
      <c r="Q755" s="48"/>
      <c r="R755" s="50">
        <v>0</v>
      </c>
      <c r="S755" s="48"/>
      <c r="T755" s="50">
        <v>0</v>
      </c>
      <c r="U755" s="48"/>
      <c r="V755" s="48"/>
      <c r="W755" s="48"/>
      <c r="X755" s="48"/>
      <c r="Y755" s="48"/>
      <c r="Z755" s="48"/>
      <c r="AA755" s="48"/>
      <c r="AB755" s="48"/>
      <c r="AC755" s="48"/>
      <c r="AD755" s="50">
        <v>18494</v>
      </c>
      <c r="AE755" s="50">
        <v>0</v>
      </c>
      <c r="AF755" s="50">
        <v>0</v>
      </c>
      <c r="AG755" s="50">
        <v>5</v>
      </c>
      <c r="AH755" s="48"/>
      <c r="AI755" s="50">
        <v>0</v>
      </c>
      <c r="AJ755" s="50">
        <v>0</v>
      </c>
      <c r="AK755" s="50">
        <v>0</v>
      </c>
      <c r="AL755" s="50">
        <v>0</v>
      </c>
      <c r="AM755" s="50">
        <v>0</v>
      </c>
      <c r="AN755" s="50">
        <v>0</v>
      </c>
      <c r="AO755" s="50">
        <v>0</v>
      </c>
      <c r="AP755" s="48"/>
      <c r="AQ755" s="48"/>
      <c r="AR755" s="48"/>
      <c r="AS755" s="48"/>
      <c r="AT755" s="48"/>
      <c r="AU755" s="50">
        <v>0.121</v>
      </c>
      <c r="AV755" s="452" t="s">
        <v>3348</v>
      </c>
      <c r="AW755" s="453"/>
      <c r="AX755" s="453"/>
      <c r="AY755" s="48"/>
      <c r="AZ755" s="48" t="s">
        <v>1825</v>
      </c>
      <c r="BA755" s="48"/>
      <c r="BB755" s="48"/>
      <c r="BC755" s="48"/>
      <c r="BD755" s="48"/>
      <c r="BE755" s="48"/>
      <c r="BF755" s="48"/>
      <c r="BG755" s="48"/>
      <c r="BH755" s="48"/>
      <c r="BI755" s="48"/>
      <c r="BJ755" s="48"/>
      <c r="BK755" s="48"/>
      <c r="BL755" s="48"/>
      <c r="BM755" s="48"/>
      <c r="BN755" s="48"/>
      <c r="BO755" s="48"/>
      <c r="BP755" s="49" t="s">
        <v>3349</v>
      </c>
    </row>
    <row r="756" spans="1:68">
      <c r="A756" s="49" t="s">
        <v>1741</v>
      </c>
      <c r="B756" s="48" t="s">
        <v>333</v>
      </c>
      <c r="C756" s="50">
        <v>200</v>
      </c>
      <c r="D756" s="48" t="s">
        <v>315</v>
      </c>
      <c r="E756" s="452" t="s">
        <v>316</v>
      </c>
      <c r="F756" s="453"/>
      <c r="G756" s="48"/>
      <c r="H756" s="50">
        <v>0</v>
      </c>
      <c r="I756" s="50">
        <v>0</v>
      </c>
      <c r="J756" s="48"/>
      <c r="K756" s="50">
        <v>0</v>
      </c>
      <c r="L756" s="50">
        <v>0</v>
      </c>
      <c r="M756" s="48"/>
      <c r="N756" s="50">
        <v>0</v>
      </c>
      <c r="O756" s="48"/>
      <c r="P756" s="50">
        <v>0</v>
      </c>
      <c r="Q756" s="48"/>
      <c r="R756" s="50">
        <v>0</v>
      </c>
      <c r="S756" s="48"/>
      <c r="T756" s="50">
        <v>0</v>
      </c>
      <c r="U756" s="48"/>
      <c r="V756" s="48"/>
      <c r="W756" s="48"/>
      <c r="X756" s="48"/>
      <c r="Y756" s="48"/>
      <c r="Z756" s="48"/>
      <c r="AA756" s="48"/>
      <c r="AB756" s="48"/>
      <c r="AC756" s="48"/>
      <c r="AD756" s="50">
        <v>47537</v>
      </c>
      <c r="AE756" s="50">
        <v>0</v>
      </c>
      <c r="AF756" s="50">
        <v>0</v>
      </c>
      <c r="AG756" s="50">
        <v>5</v>
      </c>
      <c r="AH756" s="48"/>
      <c r="AI756" s="50">
        <v>0</v>
      </c>
      <c r="AJ756" s="50">
        <v>0</v>
      </c>
      <c r="AK756" s="50">
        <v>0</v>
      </c>
      <c r="AL756" s="50">
        <v>0</v>
      </c>
      <c r="AM756" s="50">
        <v>0</v>
      </c>
      <c r="AN756" s="50">
        <v>0</v>
      </c>
      <c r="AO756" s="50">
        <v>0</v>
      </c>
      <c r="AP756" s="48"/>
      <c r="AQ756" s="48"/>
      <c r="AR756" s="48"/>
      <c r="AS756" s="48"/>
      <c r="AT756" s="48"/>
      <c r="AU756" s="50">
        <v>0.159</v>
      </c>
      <c r="AV756" s="452" t="s">
        <v>3350</v>
      </c>
      <c r="AW756" s="453"/>
      <c r="AX756" s="453"/>
      <c r="AY756" s="48"/>
      <c r="AZ756" s="48" t="s">
        <v>1825</v>
      </c>
      <c r="BA756" s="48"/>
      <c r="BB756" s="48"/>
      <c r="BC756" s="48"/>
      <c r="BD756" s="48"/>
      <c r="BE756" s="48"/>
      <c r="BF756" s="48"/>
      <c r="BG756" s="48"/>
      <c r="BH756" s="48"/>
      <c r="BI756" s="48"/>
      <c r="BJ756" s="48"/>
      <c r="BK756" s="48"/>
      <c r="BL756" s="48"/>
      <c r="BM756" s="48"/>
      <c r="BN756" s="48"/>
      <c r="BO756" s="48"/>
      <c r="BP756" s="49" t="s">
        <v>1741</v>
      </c>
    </row>
    <row r="757" spans="1:68">
      <c r="A757" s="49" t="s">
        <v>1700</v>
      </c>
      <c r="B757" s="48" t="s">
        <v>333</v>
      </c>
      <c r="C757" s="50">
        <v>200</v>
      </c>
      <c r="D757" s="48" t="s">
        <v>315</v>
      </c>
      <c r="E757" s="452" t="s">
        <v>316</v>
      </c>
      <c r="F757" s="453"/>
      <c r="G757" s="48"/>
      <c r="H757" s="50">
        <v>0</v>
      </c>
      <c r="I757" s="50">
        <v>0</v>
      </c>
      <c r="J757" s="48"/>
      <c r="K757" s="50">
        <v>0</v>
      </c>
      <c r="L757" s="50">
        <v>0</v>
      </c>
      <c r="M757" s="48"/>
      <c r="N757" s="50">
        <v>0</v>
      </c>
      <c r="O757" s="48"/>
      <c r="P757" s="50">
        <v>0</v>
      </c>
      <c r="Q757" s="48"/>
      <c r="R757" s="50">
        <v>0</v>
      </c>
      <c r="S757" s="48"/>
      <c r="T757" s="50">
        <v>0</v>
      </c>
      <c r="U757" s="48"/>
      <c r="V757" s="48"/>
      <c r="W757" s="48"/>
      <c r="X757" s="48"/>
      <c r="Y757" s="48"/>
      <c r="Z757" s="48"/>
      <c r="AA757" s="48"/>
      <c r="AB757" s="48"/>
      <c r="AC757" s="48"/>
      <c r="AD757" s="50">
        <v>95114</v>
      </c>
      <c r="AE757" s="50">
        <v>0</v>
      </c>
      <c r="AF757" s="50">
        <v>0</v>
      </c>
      <c r="AG757" s="50">
        <v>5</v>
      </c>
      <c r="AH757" s="48"/>
      <c r="AI757" s="50">
        <v>0</v>
      </c>
      <c r="AJ757" s="50">
        <v>0</v>
      </c>
      <c r="AK757" s="50">
        <v>0</v>
      </c>
      <c r="AL757" s="50">
        <v>0</v>
      </c>
      <c r="AM757" s="50">
        <v>0</v>
      </c>
      <c r="AN757" s="50">
        <v>0</v>
      </c>
      <c r="AO757" s="50">
        <v>0</v>
      </c>
      <c r="AP757" s="48"/>
      <c r="AQ757" s="48"/>
      <c r="AR757" s="48"/>
      <c r="AS757" s="48"/>
      <c r="AT757" s="48"/>
      <c r="AU757" s="50">
        <v>4.1000000000000002E-2</v>
      </c>
      <c r="AV757" s="452" t="s">
        <v>3351</v>
      </c>
      <c r="AW757" s="453"/>
      <c r="AX757" s="453"/>
      <c r="AY757" s="48"/>
      <c r="AZ757" s="48" t="s">
        <v>1825</v>
      </c>
      <c r="BA757" s="48"/>
      <c r="BB757" s="48"/>
      <c r="BC757" s="48"/>
      <c r="BD757" s="48"/>
      <c r="BE757" s="48"/>
      <c r="BF757" s="48"/>
      <c r="BG757" s="48"/>
      <c r="BH757" s="48"/>
      <c r="BI757" s="48"/>
      <c r="BJ757" s="48"/>
      <c r="BK757" s="48"/>
      <c r="BL757" s="48"/>
      <c r="BM757" s="48"/>
      <c r="BN757" s="48"/>
      <c r="BO757" s="48"/>
      <c r="BP757" s="49" t="s">
        <v>1700</v>
      </c>
    </row>
    <row r="758" spans="1:68">
      <c r="A758" s="49" t="s">
        <v>1607</v>
      </c>
      <c r="B758" s="48" t="s">
        <v>333</v>
      </c>
      <c r="C758" s="50">
        <v>200</v>
      </c>
      <c r="D758" s="48" t="s">
        <v>315</v>
      </c>
      <c r="E758" s="452" t="s">
        <v>316</v>
      </c>
      <c r="F758" s="453"/>
      <c r="G758" s="48"/>
      <c r="H758" s="50">
        <v>0</v>
      </c>
      <c r="I758" s="50">
        <v>0</v>
      </c>
      <c r="J758" s="48"/>
      <c r="K758" s="50">
        <v>0</v>
      </c>
      <c r="L758" s="50">
        <v>0</v>
      </c>
      <c r="M758" s="48"/>
      <c r="N758" s="50">
        <v>0</v>
      </c>
      <c r="O758" s="48"/>
      <c r="P758" s="50">
        <v>0</v>
      </c>
      <c r="Q758" s="48"/>
      <c r="R758" s="50">
        <v>0</v>
      </c>
      <c r="S758" s="48"/>
      <c r="T758" s="50">
        <v>0</v>
      </c>
      <c r="U758" s="48"/>
      <c r="V758" s="48"/>
      <c r="W758" s="48"/>
      <c r="X758" s="48"/>
      <c r="Y758" s="48"/>
      <c r="Z758" s="48"/>
      <c r="AA758" s="48"/>
      <c r="AB758" s="48"/>
      <c r="AC758" s="48"/>
      <c r="AD758" s="50">
        <v>36886</v>
      </c>
      <c r="AE758" s="50">
        <v>0</v>
      </c>
      <c r="AF758" s="50">
        <v>0</v>
      </c>
      <c r="AG758" s="50">
        <v>4</v>
      </c>
      <c r="AH758" s="48"/>
      <c r="AI758" s="50">
        <v>0</v>
      </c>
      <c r="AJ758" s="50">
        <v>0</v>
      </c>
      <c r="AK758" s="50">
        <v>0</v>
      </c>
      <c r="AL758" s="50">
        <v>0</v>
      </c>
      <c r="AM758" s="50">
        <v>0</v>
      </c>
      <c r="AN758" s="50">
        <v>0</v>
      </c>
      <c r="AO758" s="50">
        <v>0</v>
      </c>
      <c r="AP758" s="48"/>
      <c r="AQ758" s="48"/>
      <c r="AR758" s="48"/>
      <c r="AS758" s="48"/>
      <c r="AT758" s="48"/>
      <c r="AU758" s="50">
        <v>0.122</v>
      </c>
      <c r="AV758" s="452" t="s">
        <v>3352</v>
      </c>
      <c r="AW758" s="453"/>
      <c r="AX758" s="453"/>
      <c r="AY758" s="48"/>
      <c r="AZ758" s="48" t="s">
        <v>1825</v>
      </c>
      <c r="BA758" s="48"/>
      <c r="BB758" s="48"/>
      <c r="BC758" s="48"/>
      <c r="BD758" s="48"/>
      <c r="BE758" s="48"/>
      <c r="BF758" s="48"/>
      <c r="BG758" s="48"/>
      <c r="BH758" s="48"/>
      <c r="BI758" s="48"/>
      <c r="BJ758" s="48"/>
      <c r="BK758" s="48"/>
      <c r="BL758" s="48"/>
      <c r="BM758" s="48"/>
      <c r="BN758" s="48"/>
      <c r="BO758" s="48"/>
      <c r="BP758" s="49" t="s">
        <v>1607</v>
      </c>
    </row>
    <row r="759" spans="1:68">
      <c r="A759" s="49" t="s">
        <v>3353</v>
      </c>
      <c r="B759" s="48" t="s">
        <v>333</v>
      </c>
      <c r="C759" s="50">
        <v>200</v>
      </c>
      <c r="D759" s="48" t="s">
        <v>315</v>
      </c>
      <c r="E759" s="452" t="s">
        <v>316</v>
      </c>
      <c r="F759" s="453"/>
      <c r="G759" s="48"/>
      <c r="H759" s="50">
        <v>0</v>
      </c>
      <c r="I759" s="50">
        <v>0</v>
      </c>
      <c r="J759" s="48"/>
      <c r="K759" s="50">
        <v>0</v>
      </c>
      <c r="L759" s="50">
        <v>0</v>
      </c>
      <c r="M759" s="48"/>
      <c r="N759" s="50">
        <v>0</v>
      </c>
      <c r="O759" s="48"/>
      <c r="P759" s="50">
        <v>0</v>
      </c>
      <c r="Q759" s="48"/>
      <c r="R759" s="50">
        <v>0</v>
      </c>
      <c r="S759" s="48"/>
      <c r="T759" s="50">
        <v>0</v>
      </c>
      <c r="U759" s="48"/>
      <c r="V759" s="48"/>
      <c r="W759" s="48"/>
      <c r="X759" s="48"/>
      <c r="Y759" s="48"/>
      <c r="Z759" s="48"/>
      <c r="AA759" s="48"/>
      <c r="AB759" s="48"/>
      <c r="AC759" s="48"/>
      <c r="AD759" s="50">
        <v>11028</v>
      </c>
      <c r="AE759" s="50">
        <v>0</v>
      </c>
      <c r="AF759" s="50">
        <v>0</v>
      </c>
      <c r="AG759" s="50">
        <v>5</v>
      </c>
      <c r="AH759" s="48"/>
      <c r="AI759" s="50">
        <v>0</v>
      </c>
      <c r="AJ759" s="50">
        <v>0</v>
      </c>
      <c r="AK759" s="50">
        <v>0</v>
      </c>
      <c r="AL759" s="50">
        <v>0</v>
      </c>
      <c r="AM759" s="50">
        <v>0</v>
      </c>
      <c r="AN759" s="50">
        <v>0</v>
      </c>
      <c r="AO759" s="50">
        <v>0</v>
      </c>
      <c r="AP759" s="48"/>
      <c r="AQ759" s="48"/>
      <c r="AR759" s="48"/>
      <c r="AS759" s="48"/>
      <c r="AT759" s="48"/>
      <c r="AU759" s="50">
        <v>0.126</v>
      </c>
      <c r="AV759" s="452" t="s">
        <v>3352</v>
      </c>
      <c r="AW759" s="453"/>
      <c r="AX759" s="453"/>
      <c r="AY759" s="48"/>
      <c r="AZ759" s="48" t="s">
        <v>1825</v>
      </c>
      <c r="BA759" s="48"/>
      <c r="BB759" s="48"/>
      <c r="BC759" s="48"/>
      <c r="BD759" s="48"/>
      <c r="BE759" s="48"/>
      <c r="BF759" s="48"/>
      <c r="BG759" s="48"/>
      <c r="BH759" s="48"/>
      <c r="BI759" s="48"/>
      <c r="BJ759" s="48"/>
      <c r="BK759" s="48"/>
      <c r="BL759" s="48"/>
      <c r="BM759" s="48"/>
      <c r="BN759" s="48"/>
      <c r="BO759" s="48"/>
      <c r="BP759" s="49" t="s">
        <v>3353</v>
      </c>
    </row>
    <row r="760" spans="1:68">
      <c r="A760" s="49" t="s">
        <v>3354</v>
      </c>
      <c r="B760" s="48" t="s">
        <v>333</v>
      </c>
      <c r="C760" s="50">
        <v>200</v>
      </c>
      <c r="D760" s="48" t="s">
        <v>315</v>
      </c>
      <c r="E760" s="452" t="s">
        <v>316</v>
      </c>
      <c r="F760" s="453"/>
      <c r="G760" s="48"/>
      <c r="H760" s="50">
        <v>0</v>
      </c>
      <c r="I760" s="50">
        <v>0</v>
      </c>
      <c r="J760" s="48"/>
      <c r="K760" s="50">
        <v>0</v>
      </c>
      <c r="L760" s="50">
        <v>0</v>
      </c>
      <c r="M760" s="48"/>
      <c r="N760" s="50">
        <v>0</v>
      </c>
      <c r="O760" s="48"/>
      <c r="P760" s="50">
        <v>0</v>
      </c>
      <c r="Q760" s="48"/>
      <c r="R760" s="50">
        <v>0</v>
      </c>
      <c r="S760" s="48"/>
      <c r="T760" s="50">
        <v>0</v>
      </c>
      <c r="U760" s="48"/>
      <c r="V760" s="48"/>
      <c r="W760" s="48"/>
      <c r="X760" s="48"/>
      <c r="Y760" s="48"/>
      <c r="Z760" s="48"/>
      <c r="AA760" s="48"/>
      <c r="AB760" s="48"/>
      <c r="AC760" s="48"/>
      <c r="AD760" s="50">
        <v>34724</v>
      </c>
      <c r="AE760" s="50">
        <v>0</v>
      </c>
      <c r="AF760" s="50">
        <v>0</v>
      </c>
      <c r="AG760" s="50">
        <v>3</v>
      </c>
      <c r="AH760" s="48"/>
      <c r="AI760" s="50">
        <v>0</v>
      </c>
      <c r="AJ760" s="50">
        <v>0</v>
      </c>
      <c r="AK760" s="50">
        <v>0</v>
      </c>
      <c r="AL760" s="50">
        <v>0</v>
      </c>
      <c r="AM760" s="50">
        <v>0</v>
      </c>
      <c r="AN760" s="50">
        <v>0</v>
      </c>
      <c r="AO760" s="50">
        <v>0</v>
      </c>
      <c r="AP760" s="48"/>
      <c r="AQ760" s="48"/>
      <c r="AR760" s="48"/>
      <c r="AS760" s="48"/>
      <c r="AT760" s="48"/>
      <c r="AU760" s="50">
        <v>0.54200000000000004</v>
      </c>
      <c r="AV760" s="452" t="s">
        <v>3355</v>
      </c>
      <c r="AW760" s="453"/>
      <c r="AX760" s="453"/>
      <c r="AY760" s="48"/>
      <c r="AZ760" s="48" t="s">
        <v>1825</v>
      </c>
      <c r="BA760" s="48"/>
      <c r="BB760" s="48"/>
      <c r="BC760" s="48"/>
      <c r="BD760" s="48"/>
      <c r="BE760" s="48"/>
      <c r="BF760" s="48"/>
      <c r="BG760" s="48"/>
      <c r="BH760" s="48"/>
      <c r="BI760" s="48"/>
      <c r="BJ760" s="48"/>
      <c r="BK760" s="48"/>
      <c r="BL760" s="48"/>
      <c r="BM760" s="48"/>
      <c r="BN760" s="48"/>
      <c r="BO760" s="48"/>
      <c r="BP760" s="49" t="s">
        <v>3354</v>
      </c>
    </row>
    <row r="761" spans="1:68">
      <c r="A761" s="49" t="s">
        <v>3356</v>
      </c>
      <c r="B761" s="48" t="s">
        <v>333</v>
      </c>
      <c r="C761" s="50">
        <v>200</v>
      </c>
      <c r="D761" s="48" t="s">
        <v>315</v>
      </c>
      <c r="E761" s="452" t="s">
        <v>316</v>
      </c>
      <c r="F761" s="453"/>
      <c r="G761" s="48"/>
      <c r="H761" s="50">
        <v>0</v>
      </c>
      <c r="I761" s="50">
        <v>0</v>
      </c>
      <c r="J761" s="48"/>
      <c r="K761" s="50">
        <v>0</v>
      </c>
      <c r="L761" s="50">
        <v>0</v>
      </c>
      <c r="M761" s="48"/>
      <c r="N761" s="50">
        <v>0</v>
      </c>
      <c r="O761" s="48"/>
      <c r="P761" s="50">
        <v>0</v>
      </c>
      <c r="Q761" s="48"/>
      <c r="R761" s="50">
        <v>0</v>
      </c>
      <c r="S761" s="48"/>
      <c r="T761" s="50">
        <v>0</v>
      </c>
      <c r="U761" s="48"/>
      <c r="V761" s="48"/>
      <c r="W761" s="48"/>
      <c r="X761" s="48"/>
      <c r="Y761" s="48"/>
      <c r="Z761" s="48"/>
      <c r="AA761" s="48"/>
      <c r="AB761" s="48"/>
      <c r="AC761" s="48"/>
      <c r="AD761" s="50">
        <v>9990</v>
      </c>
      <c r="AE761" s="50">
        <v>0</v>
      </c>
      <c r="AF761" s="50">
        <v>0</v>
      </c>
      <c r="AG761" s="50">
        <v>4</v>
      </c>
      <c r="AH761" s="48"/>
      <c r="AI761" s="50">
        <v>0</v>
      </c>
      <c r="AJ761" s="50">
        <v>0</v>
      </c>
      <c r="AK761" s="50">
        <v>0</v>
      </c>
      <c r="AL761" s="50">
        <v>0</v>
      </c>
      <c r="AM761" s="50">
        <v>0</v>
      </c>
      <c r="AN761" s="50">
        <v>0</v>
      </c>
      <c r="AO761" s="50">
        <v>0</v>
      </c>
      <c r="AP761" s="48"/>
      <c r="AQ761" s="48"/>
      <c r="AR761" s="48"/>
      <c r="AS761" s="48"/>
      <c r="AT761" s="48"/>
      <c r="AU761" s="50">
        <v>0.14099999999999999</v>
      </c>
      <c r="AV761" s="452" t="s">
        <v>3355</v>
      </c>
      <c r="AW761" s="453"/>
      <c r="AX761" s="453"/>
      <c r="AY761" s="48"/>
      <c r="AZ761" s="48" t="s">
        <v>1825</v>
      </c>
      <c r="BA761" s="48"/>
      <c r="BB761" s="48"/>
      <c r="BC761" s="48"/>
      <c r="BD761" s="48"/>
      <c r="BE761" s="48"/>
      <c r="BF761" s="48"/>
      <c r="BG761" s="48"/>
      <c r="BH761" s="48"/>
      <c r="BI761" s="48"/>
      <c r="BJ761" s="48"/>
      <c r="BK761" s="48"/>
      <c r="BL761" s="48"/>
      <c r="BM761" s="48"/>
      <c r="BN761" s="48"/>
      <c r="BO761" s="48"/>
      <c r="BP761" s="49" t="s">
        <v>3356</v>
      </c>
    </row>
    <row r="762" spans="1:68">
      <c r="A762" s="49" t="s">
        <v>3357</v>
      </c>
      <c r="B762" s="48" t="s">
        <v>333</v>
      </c>
      <c r="C762" s="50">
        <v>200</v>
      </c>
      <c r="D762" s="48" t="s">
        <v>315</v>
      </c>
      <c r="E762" s="452" t="s">
        <v>316</v>
      </c>
      <c r="F762" s="453"/>
      <c r="G762" s="48"/>
      <c r="H762" s="50">
        <v>0</v>
      </c>
      <c r="I762" s="50">
        <v>0</v>
      </c>
      <c r="J762" s="48"/>
      <c r="K762" s="50">
        <v>0</v>
      </c>
      <c r="L762" s="50">
        <v>0</v>
      </c>
      <c r="M762" s="48"/>
      <c r="N762" s="50">
        <v>0</v>
      </c>
      <c r="O762" s="48"/>
      <c r="P762" s="50">
        <v>0</v>
      </c>
      <c r="Q762" s="48"/>
      <c r="R762" s="50">
        <v>0</v>
      </c>
      <c r="S762" s="48"/>
      <c r="T762" s="50">
        <v>0</v>
      </c>
      <c r="U762" s="48"/>
      <c r="V762" s="48"/>
      <c r="W762" s="48"/>
      <c r="X762" s="48"/>
      <c r="Y762" s="48"/>
      <c r="Z762" s="48"/>
      <c r="AA762" s="48"/>
      <c r="AB762" s="48"/>
      <c r="AC762" s="48"/>
      <c r="AD762" s="50">
        <v>12061</v>
      </c>
      <c r="AE762" s="50">
        <v>0</v>
      </c>
      <c r="AF762" s="50">
        <v>0</v>
      </c>
      <c r="AG762" s="50">
        <v>4</v>
      </c>
      <c r="AH762" s="48"/>
      <c r="AI762" s="50">
        <v>0</v>
      </c>
      <c r="AJ762" s="50">
        <v>0</v>
      </c>
      <c r="AK762" s="50">
        <v>0</v>
      </c>
      <c r="AL762" s="50">
        <v>0</v>
      </c>
      <c r="AM762" s="50">
        <v>0</v>
      </c>
      <c r="AN762" s="50">
        <v>0</v>
      </c>
      <c r="AO762" s="50">
        <v>0</v>
      </c>
      <c r="AP762" s="48"/>
      <c r="AQ762" s="48"/>
      <c r="AR762" s="48"/>
      <c r="AS762" s="48"/>
      <c r="AT762" s="48"/>
      <c r="AU762" s="50">
        <v>0.14099999999999999</v>
      </c>
      <c r="AV762" s="452" t="s">
        <v>3358</v>
      </c>
      <c r="AW762" s="453"/>
      <c r="AX762" s="453"/>
      <c r="AY762" s="48"/>
      <c r="AZ762" s="48" t="s">
        <v>1825</v>
      </c>
      <c r="BA762" s="48"/>
      <c r="BB762" s="48"/>
      <c r="BC762" s="48"/>
      <c r="BD762" s="48"/>
      <c r="BE762" s="48"/>
      <c r="BF762" s="48"/>
      <c r="BG762" s="48"/>
      <c r="BH762" s="48"/>
      <c r="BI762" s="48"/>
      <c r="BJ762" s="48"/>
      <c r="BK762" s="48"/>
      <c r="BL762" s="48"/>
      <c r="BM762" s="48"/>
      <c r="BN762" s="48"/>
      <c r="BO762" s="48"/>
      <c r="BP762" s="49" t="s">
        <v>3357</v>
      </c>
    </row>
    <row r="763" spans="1:68">
      <c r="A763" s="49" t="s">
        <v>1560</v>
      </c>
      <c r="B763" s="48" t="s">
        <v>333</v>
      </c>
      <c r="C763" s="50">
        <v>200</v>
      </c>
      <c r="D763" s="48" t="s">
        <v>315</v>
      </c>
      <c r="E763" s="452" t="s">
        <v>316</v>
      </c>
      <c r="F763" s="453"/>
      <c r="G763" s="48"/>
      <c r="H763" s="50">
        <v>0</v>
      </c>
      <c r="I763" s="50">
        <v>0</v>
      </c>
      <c r="J763" s="48"/>
      <c r="K763" s="50">
        <v>0</v>
      </c>
      <c r="L763" s="50">
        <v>0</v>
      </c>
      <c r="M763" s="48"/>
      <c r="N763" s="50">
        <v>0</v>
      </c>
      <c r="O763" s="48"/>
      <c r="P763" s="50">
        <v>0</v>
      </c>
      <c r="Q763" s="48"/>
      <c r="R763" s="50">
        <v>0</v>
      </c>
      <c r="S763" s="48"/>
      <c r="T763" s="50">
        <v>0</v>
      </c>
      <c r="U763" s="48"/>
      <c r="V763" s="48"/>
      <c r="W763" s="48"/>
      <c r="X763" s="48"/>
      <c r="Y763" s="48"/>
      <c r="Z763" s="48"/>
      <c r="AA763" s="48"/>
      <c r="AB763" s="48"/>
      <c r="AC763" s="48"/>
      <c r="AD763" s="50">
        <v>49564</v>
      </c>
      <c r="AE763" s="50">
        <v>0</v>
      </c>
      <c r="AF763" s="50">
        <v>0</v>
      </c>
      <c r="AG763" s="50">
        <v>3</v>
      </c>
      <c r="AH763" s="48"/>
      <c r="AI763" s="50">
        <v>0</v>
      </c>
      <c r="AJ763" s="50">
        <v>0</v>
      </c>
      <c r="AK763" s="50">
        <v>0</v>
      </c>
      <c r="AL763" s="50">
        <v>0</v>
      </c>
      <c r="AM763" s="50">
        <v>0</v>
      </c>
      <c r="AN763" s="50">
        <v>0</v>
      </c>
      <c r="AO763" s="50">
        <v>0</v>
      </c>
      <c r="AP763" s="48"/>
      <c r="AQ763" s="48"/>
      <c r="AR763" s="48"/>
      <c r="AS763" s="48"/>
      <c r="AT763" s="48"/>
      <c r="AU763" s="50">
        <v>4.1000000000000002E-2</v>
      </c>
      <c r="AV763" s="452" t="s">
        <v>3358</v>
      </c>
      <c r="AW763" s="453"/>
      <c r="AX763" s="453"/>
      <c r="AY763" s="48"/>
      <c r="AZ763" s="48" t="s">
        <v>1825</v>
      </c>
      <c r="BA763" s="48"/>
      <c r="BB763" s="48"/>
      <c r="BC763" s="48"/>
      <c r="BD763" s="48"/>
      <c r="BE763" s="48"/>
      <c r="BF763" s="48"/>
      <c r="BG763" s="48"/>
      <c r="BH763" s="48"/>
      <c r="BI763" s="48"/>
      <c r="BJ763" s="48"/>
      <c r="BK763" s="48"/>
      <c r="BL763" s="48"/>
      <c r="BM763" s="48"/>
      <c r="BN763" s="48"/>
      <c r="BO763" s="48"/>
      <c r="BP763" s="49" t="s">
        <v>1560</v>
      </c>
    </row>
    <row r="764" spans="1:68">
      <c r="A764" s="49" t="s">
        <v>1128</v>
      </c>
      <c r="B764" s="48" t="s">
        <v>333</v>
      </c>
      <c r="C764" s="50">
        <v>200</v>
      </c>
      <c r="D764" s="48" t="s">
        <v>315</v>
      </c>
      <c r="E764" s="452" t="s">
        <v>316</v>
      </c>
      <c r="F764" s="453"/>
      <c r="G764" s="48"/>
      <c r="H764" s="50">
        <v>0</v>
      </c>
      <c r="I764" s="50">
        <v>0</v>
      </c>
      <c r="J764" s="48"/>
      <c r="K764" s="50">
        <v>0</v>
      </c>
      <c r="L764" s="50">
        <v>0</v>
      </c>
      <c r="M764" s="48"/>
      <c r="N764" s="50">
        <v>0</v>
      </c>
      <c r="O764" s="48"/>
      <c r="P764" s="50">
        <v>0</v>
      </c>
      <c r="Q764" s="48"/>
      <c r="R764" s="50">
        <v>0</v>
      </c>
      <c r="S764" s="48"/>
      <c r="T764" s="50">
        <v>0</v>
      </c>
      <c r="U764" s="48"/>
      <c r="V764" s="48"/>
      <c r="W764" s="48"/>
      <c r="X764" s="48"/>
      <c r="Y764" s="48"/>
      <c r="Z764" s="48"/>
      <c r="AA764" s="48"/>
      <c r="AB764" s="48"/>
      <c r="AC764" s="48"/>
      <c r="AD764" s="50">
        <v>104700</v>
      </c>
      <c r="AE764" s="50">
        <v>0</v>
      </c>
      <c r="AF764" s="50">
        <v>0</v>
      </c>
      <c r="AG764" s="50">
        <v>4</v>
      </c>
      <c r="AH764" s="48"/>
      <c r="AI764" s="50">
        <v>0</v>
      </c>
      <c r="AJ764" s="50">
        <v>0</v>
      </c>
      <c r="AK764" s="50">
        <v>0</v>
      </c>
      <c r="AL764" s="50">
        <v>0</v>
      </c>
      <c r="AM764" s="50">
        <v>0</v>
      </c>
      <c r="AN764" s="50">
        <v>0</v>
      </c>
      <c r="AO764" s="50">
        <v>0</v>
      </c>
      <c r="AP764" s="48"/>
      <c r="AQ764" s="48"/>
      <c r="AR764" s="48"/>
      <c r="AS764" s="48"/>
      <c r="AT764" s="48"/>
      <c r="AU764" s="50">
        <v>0.122</v>
      </c>
      <c r="AV764" s="452" t="s">
        <v>3359</v>
      </c>
      <c r="AW764" s="453"/>
      <c r="AX764" s="453"/>
      <c r="AY764" s="48"/>
      <c r="AZ764" s="48" t="s">
        <v>1825</v>
      </c>
      <c r="BA764" s="48"/>
      <c r="BB764" s="48"/>
      <c r="BC764" s="48"/>
      <c r="BD764" s="48"/>
      <c r="BE764" s="48"/>
      <c r="BF764" s="48"/>
      <c r="BG764" s="48"/>
      <c r="BH764" s="48"/>
      <c r="BI764" s="48"/>
      <c r="BJ764" s="48"/>
      <c r="BK764" s="48"/>
      <c r="BL764" s="48"/>
      <c r="BM764" s="48"/>
      <c r="BN764" s="48"/>
      <c r="BO764" s="48"/>
      <c r="BP764" s="49" t="s">
        <v>1128</v>
      </c>
    </row>
    <row r="765" spans="1:68">
      <c r="A765" s="49" t="s">
        <v>1315</v>
      </c>
      <c r="B765" s="48" t="s">
        <v>318</v>
      </c>
      <c r="C765" s="50">
        <v>200</v>
      </c>
      <c r="D765" s="48" t="s">
        <v>315</v>
      </c>
      <c r="E765" s="452" t="s">
        <v>316</v>
      </c>
      <c r="F765" s="453"/>
      <c r="G765" s="48"/>
      <c r="H765" s="50">
        <v>0</v>
      </c>
      <c r="I765" s="50">
        <v>0</v>
      </c>
      <c r="J765" s="48"/>
      <c r="K765" s="50">
        <v>0</v>
      </c>
      <c r="L765" s="50">
        <v>0</v>
      </c>
      <c r="M765" s="48"/>
      <c r="N765" s="50">
        <v>0</v>
      </c>
      <c r="O765" s="48"/>
      <c r="P765" s="50">
        <v>0</v>
      </c>
      <c r="Q765" s="48"/>
      <c r="R765" s="50">
        <v>0</v>
      </c>
      <c r="S765" s="48"/>
      <c r="T765" s="50">
        <v>0</v>
      </c>
      <c r="U765" s="48"/>
      <c r="V765" s="48"/>
      <c r="W765" s="48"/>
      <c r="X765" s="48"/>
      <c r="Y765" s="48"/>
      <c r="Z765" s="48"/>
      <c r="AA765" s="48"/>
      <c r="AB765" s="48"/>
      <c r="AC765" s="48"/>
      <c r="AD765" s="50">
        <v>638514</v>
      </c>
      <c r="AE765" s="50">
        <v>0</v>
      </c>
      <c r="AF765" s="50">
        <v>0</v>
      </c>
      <c r="AG765" s="50">
        <v>3</v>
      </c>
      <c r="AH765" s="48"/>
      <c r="AI765" s="50">
        <v>0</v>
      </c>
      <c r="AJ765" s="50">
        <v>0</v>
      </c>
      <c r="AK765" s="50">
        <v>0</v>
      </c>
      <c r="AL765" s="50">
        <v>0</v>
      </c>
      <c r="AM765" s="50">
        <v>0</v>
      </c>
      <c r="AN765" s="50">
        <v>0</v>
      </c>
      <c r="AO765" s="50">
        <v>0</v>
      </c>
      <c r="AP765" s="48"/>
      <c r="AQ765" s="48"/>
      <c r="AR765" s="48"/>
      <c r="AS765" s="48"/>
      <c r="AT765" s="48"/>
      <c r="AU765" s="50">
        <v>0.13200000000000001</v>
      </c>
      <c r="AV765" s="452" t="s">
        <v>3360</v>
      </c>
      <c r="AW765" s="453"/>
      <c r="AX765" s="453"/>
      <c r="AY765" s="48"/>
      <c r="AZ765" s="48" t="s">
        <v>1825</v>
      </c>
      <c r="BA765" s="48"/>
      <c r="BB765" s="48"/>
      <c r="BC765" s="48"/>
      <c r="BD765" s="48"/>
      <c r="BE765" s="48"/>
      <c r="BF765" s="48"/>
      <c r="BG765" s="48"/>
      <c r="BH765" s="48"/>
      <c r="BI765" s="48"/>
      <c r="BJ765" s="48"/>
      <c r="BK765" s="48"/>
      <c r="BL765" s="48"/>
      <c r="BM765" s="48"/>
      <c r="BN765" s="48"/>
      <c r="BO765" s="48"/>
      <c r="BP765" s="49" t="s">
        <v>1315</v>
      </c>
    </row>
    <row r="766" spans="1:68">
      <c r="A766" s="49" t="s">
        <v>3361</v>
      </c>
      <c r="B766" s="48" t="s">
        <v>333</v>
      </c>
      <c r="C766" s="50">
        <v>200</v>
      </c>
      <c r="D766" s="48" t="s">
        <v>315</v>
      </c>
      <c r="E766" s="452" t="s">
        <v>316</v>
      </c>
      <c r="F766" s="453"/>
      <c r="G766" s="48"/>
      <c r="H766" s="50">
        <v>0</v>
      </c>
      <c r="I766" s="50">
        <v>0</v>
      </c>
      <c r="J766" s="48"/>
      <c r="K766" s="50">
        <v>0</v>
      </c>
      <c r="L766" s="50">
        <v>0</v>
      </c>
      <c r="M766" s="48"/>
      <c r="N766" s="50">
        <v>0</v>
      </c>
      <c r="O766" s="48"/>
      <c r="P766" s="50">
        <v>0</v>
      </c>
      <c r="Q766" s="48"/>
      <c r="R766" s="50">
        <v>0</v>
      </c>
      <c r="S766" s="48"/>
      <c r="T766" s="50">
        <v>0</v>
      </c>
      <c r="U766" s="48"/>
      <c r="V766" s="48"/>
      <c r="W766" s="48"/>
      <c r="X766" s="48"/>
      <c r="Y766" s="48"/>
      <c r="Z766" s="48"/>
      <c r="AA766" s="48"/>
      <c r="AB766" s="48"/>
      <c r="AC766" s="48"/>
      <c r="AD766" s="50">
        <v>5707</v>
      </c>
      <c r="AE766" s="50">
        <v>0</v>
      </c>
      <c r="AF766" s="50">
        <v>0</v>
      </c>
      <c r="AG766" s="50">
        <v>3</v>
      </c>
      <c r="AH766" s="48"/>
      <c r="AI766" s="50">
        <v>0</v>
      </c>
      <c r="AJ766" s="50">
        <v>0</v>
      </c>
      <c r="AK766" s="50">
        <v>0</v>
      </c>
      <c r="AL766" s="50">
        <v>0</v>
      </c>
      <c r="AM766" s="50">
        <v>0</v>
      </c>
      <c r="AN766" s="50">
        <v>0</v>
      </c>
      <c r="AO766" s="50">
        <v>0</v>
      </c>
      <c r="AP766" s="48"/>
      <c r="AQ766" s="48"/>
      <c r="AR766" s="48"/>
      <c r="AS766" s="48"/>
      <c r="AT766" s="48"/>
      <c r="AU766" s="50">
        <v>4.2999999999999997E-2</v>
      </c>
      <c r="AV766" s="452" t="s">
        <v>3362</v>
      </c>
      <c r="AW766" s="453"/>
      <c r="AX766" s="453"/>
      <c r="AY766" s="48"/>
      <c r="AZ766" s="48" t="s">
        <v>1825</v>
      </c>
      <c r="BA766" s="48"/>
      <c r="BB766" s="48"/>
      <c r="BC766" s="48"/>
      <c r="BD766" s="48"/>
      <c r="BE766" s="48"/>
      <c r="BF766" s="48"/>
      <c r="BG766" s="48"/>
      <c r="BH766" s="48"/>
      <c r="BI766" s="48"/>
      <c r="BJ766" s="48"/>
      <c r="BK766" s="48"/>
      <c r="BL766" s="48"/>
      <c r="BM766" s="48"/>
      <c r="BN766" s="48"/>
      <c r="BO766" s="48"/>
      <c r="BP766" s="49" t="s">
        <v>3361</v>
      </c>
    </row>
    <row r="767" spans="1:68">
      <c r="A767" s="49" t="s">
        <v>947</v>
      </c>
      <c r="B767" s="48" t="s">
        <v>333</v>
      </c>
      <c r="C767" s="50">
        <v>200</v>
      </c>
      <c r="D767" s="48" t="s">
        <v>315</v>
      </c>
      <c r="E767" s="452" t="s">
        <v>316</v>
      </c>
      <c r="F767" s="453"/>
      <c r="G767" s="48"/>
      <c r="H767" s="50">
        <v>0</v>
      </c>
      <c r="I767" s="50">
        <v>0</v>
      </c>
      <c r="J767" s="48"/>
      <c r="K767" s="50">
        <v>0</v>
      </c>
      <c r="L767" s="50">
        <v>0</v>
      </c>
      <c r="M767" s="48"/>
      <c r="N767" s="50">
        <v>0</v>
      </c>
      <c r="O767" s="48"/>
      <c r="P767" s="50">
        <v>0</v>
      </c>
      <c r="Q767" s="48"/>
      <c r="R767" s="50">
        <v>0</v>
      </c>
      <c r="S767" s="48"/>
      <c r="T767" s="50">
        <v>0</v>
      </c>
      <c r="U767" s="48"/>
      <c r="V767" s="48"/>
      <c r="W767" s="48"/>
      <c r="X767" s="48"/>
      <c r="Y767" s="48"/>
      <c r="Z767" s="48"/>
      <c r="AA767" s="48"/>
      <c r="AB767" s="48"/>
      <c r="AC767" s="48"/>
      <c r="AD767" s="50">
        <v>23967</v>
      </c>
      <c r="AE767" s="50">
        <v>0</v>
      </c>
      <c r="AF767" s="50">
        <v>0</v>
      </c>
      <c r="AG767" s="50">
        <v>3</v>
      </c>
      <c r="AH767" s="48"/>
      <c r="AI767" s="50">
        <v>0</v>
      </c>
      <c r="AJ767" s="50">
        <v>0</v>
      </c>
      <c r="AK767" s="50">
        <v>0</v>
      </c>
      <c r="AL767" s="50">
        <v>0</v>
      </c>
      <c r="AM767" s="50">
        <v>0</v>
      </c>
      <c r="AN767" s="50">
        <v>0</v>
      </c>
      <c r="AO767" s="50">
        <v>0</v>
      </c>
      <c r="AP767" s="48"/>
      <c r="AQ767" s="48"/>
      <c r="AR767" s="48"/>
      <c r="AS767" s="48"/>
      <c r="AT767" s="48"/>
      <c r="AU767" s="50">
        <v>0.29699999999999999</v>
      </c>
      <c r="AV767" s="452" t="s">
        <v>3362</v>
      </c>
      <c r="AW767" s="453"/>
      <c r="AX767" s="453"/>
      <c r="AY767" s="48"/>
      <c r="AZ767" s="48" t="s">
        <v>1825</v>
      </c>
      <c r="BA767" s="48"/>
      <c r="BB767" s="48"/>
      <c r="BC767" s="48"/>
      <c r="BD767" s="48"/>
      <c r="BE767" s="48"/>
      <c r="BF767" s="48"/>
      <c r="BG767" s="48"/>
      <c r="BH767" s="48"/>
      <c r="BI767" s="48"/>
      <c r="BJ767" s="48"/>
      <c r="BK767" s="48"/>
      <c r="BL767" s="48"/>
      <c r="BM767" s="48"/>
      <c r="BN767" s="48"/>
      <c r="BO767" s="48"/>
      <c r="BP767" s="49" t="s">
        <v>947</v>
      </c>
    </row>
    <row r="768" spans="1:68">
      <c r="A768" s="49" t="s">
        <v>3363</v>
      </c>
      <c r="B768" s="48" t="s">
        <v>318</v>
      </c>
      <c r="C768" s="50">
        <v>200</v>
      </c>
      <c r="D768" s="48" t="s">
        <v>315</v>
      </c>
      <c r="E768" s="452" t="s">
        <v>316</v>
      </c>
      <c r="F768" s="453"/>
      <c r="G768" s="48"/>
      <c r="H768" s="50">
        <v>0</v>
      </c>
      <c r="I768" s="50">
        <v>0</v>
      </c>
      <c r="J768" s="48"/>
      <c r="K768" s="50">
        <v>0</v>
      </c>
      <c r="L768" s="50">
        <v>0</v>
      </c>
      <c r="M768" s="48"/>
      <c r="N768" s="50">
        <v>0</v>
      </c>
      <c r="O768" s="48"/>
      <c r="P768" s="50">
        <v>0</v>
      </c>
      <c r="Q768" s="48"/>
      <c r="R768" s="50">
        <v>0</v>
      </c>
      <c r="S768" s="48"/>
      <c r="T768" s="50">
        <v>0</v>
      </c>
      <c r="U768" s="48"/>
      <c r="V768" s="48"/>
      <c r="W768" s="48"/>
      <c r="X768" s="48"/>
      <c r="Y768" s="48"/>
      <c r="Z768" s="48"/>
      <c r="AA768" s="48"/>
      <c r="AB768" s="48"/>
      <c r="AC768" s="48"/>
      <c r="AD768" s="50">
        <v>85464</v>
      </c>
      <c r="AE768" s="50">
        <v>0</v>
      </c>
      <c r="AF768" s="50">
        <v>0</v>
      </c>
      <c r="AG768" s="50">
        <v>4</v>
      </c>
      <c r="AH768" s="48"/>
      <c r="AI768" s="50">
        <v>0</v>
      </c>
      <c r="AJ768" s="50">
        <v>0</v>
      </c>
      <c r="AK768" s="50">
        <v>0</v>
      </c>
      <c r="AL768" s="50">
        <v>0</v>
      </c>
      <c r="AM768" s="50">
        <v>0</v>
      </c>
      <c r="AN768" s="50">
        <v>0</v>
      </c>
      <c r="AO768" s="50">
        <v>0</v>
      </c>
      <c r="AP768" s="48"/>
      <c r="AQ768" s="48"/>
      <c r="AR768" s="48"/>
      <c r="AS768" s="48"/>
      <c r="AT768" s="48"/>
      <c r="AU768" s="50">
        <v>0.05</v>
      </c>
      <c r="AV768" s="452" t="s">
        <v>3364</v>
      </c>
      <c r="AW768" s="453"/>
      <c r="AX768" s="453"/>
      <c r="AY768" s="48"/>
      <c r="AZ768" s="48" t="s">
        <v>1825</v>
      </c>
      <c r="BA768" s="48"/>
      <c r="BB768" s="48"/>
      <c r="BC768" s="48"/>
      <c r="BD768" s="48"/>
      <c r="BE768" s="48"/>
      <c r="BF768" s="48"/>
      <c r="BG768" s="48"/>
      <c r="BH768" s="48"/>
      <c r="BI768" s="48"/>
      <c r="BJ768" s="48"/>
      <c r="BK768" s="48"/>
      <c r="BL768" s="48"/>
      <c r="BM768" s="48"/>
      <c r="BN768" s="48"/>
      <c r="BO768" s="48"/>
      <c r="BP768" s="49" t="s">
        <v>3363</v>
      </c>
    </row>
    <row r="769" spans="1:68">
      <c r="A769" s="49" t="s">
        <v>839</v>
      </c>
      <c r="B769" s="48" t="s">
        <v>318</v>
      </c>
      <c r="C769" s="50">
        <v>200</v>
      </c>
      <c r="D769" s="48" t="s">
        <v>315</v>
      </c>
      <c r="E769" s="452" t="s">
        <v>316</v>
      </c>
      <c r="F769" s="453"/>
      <c r="G769" s="48"/>
      <c r="H769" s="50">
        <v>0</v>
      </c>
      <c r="I769" s="50">
        <v>0</v>
      </c>
      <c r="J769" s="48"/>
      <c r="K769" s="50">
        <v>0</v>
      </c>
      <c r="L769" s="50">
        <v>0</v>
      </c>
      <c r="M769" s="48"/>
      <c r="N769" s="50">
        <v>0</v>
      </c>
      <c r="O769" s="48"/>
      <c r="P769" s="50">
        <v>0</v>
      </c>
      <c r="Q769" s="48"/>
      <c r="R769" s="50">
        <v>0</v>
      </c>
      <c r="S769" s="48"/>
      <c r="T769" s="50">
        <v>0</v>
      </c>
      <c r="U769" s="48"/>
      <c r="V769" s="48"/>
      <c r="W769" s="48"/>
      <c r="X769" s="48"/>
      <c r="Y769" s="48"/>
      <c r="Z769" s="48"/>
      <c r="AA769" s="48"/>
      <c r="AB769" s="48"/>
      <c r="AC769" s="48"/>
      <c r="AD769" s="50">
        <v>631495</v>
      </c>
      <c r="AE769" s="50">
        <v>0</v>
      </c>
      <c r="AF769" s="50">
        <v>0</v>
      </c>
      <c r="AG769" s="50">
        <v>3</v>
      </c>
      <c r="AH769" s="48"/>
      <c r="AI769" s="50">
        <v>0</v>
      </c>
      <c r="AJ769" s="50">
        <v>0</v>
      </c>
      <c r="AK769" s="50">
        <v>0</v>
      </c>
      <c r="AL769" s="50">
        <v>0</v>
      </c>
      <c r="AM769" s="50">
        <v>0</v>
      </c>
      <c r="AN769" s="50">
        <v>0</v>
      </c>
      <c r="AO769" s="50">
        <v>0</v>
      </c>
      <c r="AP769" s="48"/>
      <c r="AQ769" s="48"/>
      <c r="AR769" s="48"/>
      <c r="AS769" s="48"/>
      <c r="AT769" s="48"/>
      <c r="AU769" s="50">
        <v>0.05</v>
      </c>
      <c r="AV769" s="452" t="s">
        <v>3365</v>
      </c>
      <c r="AW769" s="453"/>
      <c r="AX769" s="453"/>
      <c r="AY769" s="48"/>
      <c r="AZ769" s="48" t="s">
        <v>1825</v>
      </c>
      <c r="BA769" s="48"/>
      <c r="BB769" s="48"/>
      <c r="BC769" s="48"/>
      <c r="BD769" s="48"/>
      <c r="BE769" s="48"/>
      <c r="BF769" s="48"/>
      <c r="BG769" s="48"/>
      <c r="BH769" s="48"/>
      <c r="BI769" s="48"/>
      <c r="BJ769" s="48"/>
      <c r="BK769" s="48"/>
      <c r="BL769" s="48"/>
      <c r="BM769" s="48"/>
      <c r="BN769" s="48"/>
      <c r="BO769" s="48"/>
      <c r="BP769" s="49" t="s">
        <v>839</v>
      </c>
    </row>
    <row r="770" spans="1:68">
      <c r="A770" s="49" t="s">
        <v>443</v>
      </c>
      <c r="B770" s="48" t="s">
        <v>333</v>
      </c>
      <c r="C770" s="50">
        <v>200</v>
      </c>
      <c r="D770" s="48" t="s">
        <v>315</v>
      </c>
      <c r="E770" s="452" t="s">
        <v>316</v>
      </c>
      <c r="F770" s="453"/>
      <c r="G770" s="48"/>
      <c r="H770" s="50">
        <v>0</v>
      </c>
      <c r="I770" s="50">
        <v>0</v>
      </c>
      <c r="J770" s="48"/>
      <c r="K770" s="50">
        <v>0</v>
      </c>
      <c r="L770" s="50">
        <v>0</v>
      </c>
      <c r="M770" s="48"/>
      <c r="N770" s="50">
        <v>0</v>
      </c>
      <c r="O770" s="48"/>
      <c r="P770" s="50">
        <v>0</v>
      </c>
      <c r="Q770" s="48"/>
      <c r="R770" s="50">
        <v>0</v>
      </c>
      <c r="S770" s="48"/>
      <c r="T770" s="50">
        <v>0</v>
      </c>
      <c r="U770" s="48"/>
      <c r="V770" s="48"/>
      <c r="W770" s="48"/>
      <c r="X770" s="48"/>
      <c r="Y770" s="48"/>
      <c r="Z770" s="48"/>
      <c r="AA770" s="48"/>
      <c r="AB770" s="48"/>
      <c r="AC770" s="48"/>
      <c r="AD770" s="50">
        <v>184570</v>
      </c>
      <c r="AE770" s="50">
        <v>0</v>
      </c>
      <c r="AF770" s="50">
        <v>0</v>
      </c>
      <c r="AG770" s="50">
        <v>1</v>
      </c>
      <c r="AH770" s="48"/>
      <c r="AI770" s="50">
        <v>0</v>
      </c>
      <c r="AJ770" s="50">
        <v>0</v>
      </c>
      <c r="AK770" s="50">
        <v>0</v>
      </c>
      <c r="AL770" s="50">
        <v>0</v>
      </c>
      <c r="AM770" s="50">
        <v>0</v>
      </c>
      <c r="AN770" s="50">
        <v>0</v>
      </c>
      <c r="AO770" s="50">
        <v>0</v>
      </c>
      <c r="AP770" s="48"/>
      <c r="AQ770" s="48"/>
      <c r="AR770" s="48"/>
      <c r="AS770" s="48"/>
      <c r="AT770" s="48"/>
      <c r="AU770" s="50">
        <v>5.2999999999999999E-2</v>
      </c>
      <c r="AV770" s="452" t="s">
        <v>3366</v>
      </c>
      <c r="AW770" s="453"/>
      <c r="AX770" s="453"/>
      <c r="AY770" s="48"/>
      <c r="AZ770" s="48" t="s">
        <v>1825</v>
      </c>
      <c r="BA770" s="48"/>
      <c r="BB770" s="48"/>
      <c r="BC770" s="48"/>
      <c r="BD770" s="48"/>
      <c r="BE770" s="48"/>
      <c r="BF770" s="48"/>
      <c r="BG770" s="48"/>
      <c r="BH770" s="48"/>
      <c r="BI770" s="48"/>
      <c r="BJ770" s="48"/>
      <c r="BK770" s="48"/>
      <c r="BL770" s="48"/>
      <c r="BM770" s="48"/>
      <c r="BN770" s="48"/>
      <c r="BO770" s="48"/>
      <c r="BP770" s="49" t="s">
        <v>443</v>
      </c>
    </row>
    <row r="771" spans="1:68">
      <c r="A771" s="49" t="s">
        <v>3367</v>
      </c>
      <c r="B771" s="48" t="s">
        <v>333</v>
      </c>
      <c r="C771" s="50">
        <v>200</v>
      </c>
      <c r="D771" s="48" t="s">
        <v>315</v>
      </c>
      <c r="E771" s="452" t="s">
        <v>316</v>
      </c>
      <c r="F771" s="453"/>
      <c r="G771" s="48"/>
      <c r="H771" s="50">
        <v>0</v>
      </c>
      <c r="I771" s="50">
        <v>0</v>
      </c>
      <c r="J771" s="48"/>
      <c r="K771" s="50">
        <v>0</v>
      </c>
      <c r="L771" s="50">
        <v>0</v>
      </c>
      <c r="M771" s="48"/>
      <c r="N771" s="50">
        <v>0</v>
      </c>
      <c r="O771" s="48"/>
      <c r="P771" s="50">
        <v>0</v>
      </c>
      <c r="Q771" s="48"/>
      <c r="R771" s="50">
        <v>0</v>
      </c>
      <c r="S771" s="48"/>
      <c r="T771" s="50">
        <v>0</v>
      </c>
      <c r="U771" s="48"/>
      <c r="V771" s="48"/>
      <c r="W771" s="48"/>
      <c r="X771" s="48"/>
      <c r="Y771" s="48"/>
      <c r="Z771" s="48"/>
      <c r="AA771" s="48"/>
      <c r="AB771" s="48"/>
      <c r="AC771" s="48"/>
      <c r="AD771" s="50">
        <v>9754</v>
      </c>
      <c r="AE771" s="50">
        <v>0</v>
      </c>
      <c r="AF771" s="50">
        <v>0</v>
      </c>
      <c r="AG771" s="50">
        <v>2</v>
      </c>
      <c r="AH771" s="48"/>
      <c r="AI771" s="50">
        <v>0</v>
      </c>
      <c r="AJ771" s="50">
        <v>0</v>
      </c>
      <c r="AK771" s="50">
        <v>0</v>
      </c>
      <c r="AL771" s="50">
        <v>0</v>
      </c>
      <c r="AM771" s="50">
        <v>0</v>
      </c>
      <c r="AN771" s="50">
        <v>0</v>
      </c>
      <c r="AO771" s="50">
        <v>0</v>
      </c>
      <c r="AP771" s="48"/>
      <c r="AQ771" s="48"/>
      <c r="AR771" s="48"/>
      <c r="AS771" s="48"/>
      <c r="AT771" s="48"/>
      <c r="AU771" s="50">
        <v>0.214</v>
      </c>
      <c r="AV771" s="452" t="s">
        <v>3366</v>
      </c>
      <c r="AW771" s="453"/>
      <c r="AX771" s="453"/>
      <c r="AY771" s="48"/>
      <c r="AZ771" s="48" t="s">
        <v>1825</v>
      </c>
      <c r="BA771" s="48"/>
      <c r="BB771" s="48"/>
      <c r="BC771" s="48"/>
      <c r="BD771" s="48"/>
      <c r="BE771" s="48"/>
      <c r="BF771" s="48"/>
      <c r="BG771" s="48"/>
      <c r="BH771" s="48"/>
      <c r="BI771" s="48"/>
      <c r="BJ771" s="48"/>
      <c r="BK771" s="48"/>
      <c r="BL771" s="48"/>
      <c r="BM771" s="48"/>
      <c r="BN771" s="48"/>
      <c r="BO771" s="48"/>
      <c r="BP771" s="49" t="s">
        <v>3367</v>
      </c>
    </row>
    <row r="772" spans="1:68">
      <c r="A772" s="49" t="s">
        <v>568</v>
      </c>
      <c r="B772" s="48" t="s">
        <v>333</v>
      </c>
      <c r="C772" s="50">
        <v>200</v>
      </c>
      <c r="D772" s="48" t="s">
        <v>315</v>
      </c>
      <c r="E772" s="452" t="s">
        <v>316</v>
      </c>
      <c r="F772" s="453"/>
      <c r="G772" s="48"/>
      <c r="H772" s="50">
        <v>0</v>
      </c>
      <c r="I772" s="50">
        <v>0</v>
      </c>
      <c r="J772" s="48"/>
      <c r="K772" s="50">
        <v>0</v>
      </c>
      <c r="L772" s="50">
        <v>0</v>
      </c>
      <c r="M772" s="48"/>
      <c r="N772" s="50">
        <v>0</v>
      </c>
      <c r="O772" s="48"/>
      <c r="P772" s="50">
        <v>0</v>
      </c>
      <c r="Q772" s="48"/>
      <c r="R772" s="50">
        <v>0</v>
      </c>
      <c r="S772" s="48"/>
      <c r="T772" s="50">
        <v>0</v>
      </c>
      <c r="U772" s="48"/>
      <c r="V772" s="48"/>
      <c r="W772" s="48"/>
      <c r="X772" s="48"/>
      <c r="Y772" s="48"/>
      <c r="Z772" s="48"/>
      <c r="AA772" s="48"/>
      <c r="AB772" s="48"/>
      <c r="AC772" s="48"/>
      <c r="AD772" s="50">
        <v>38040</v>
      </c>
      <c r="AE772" s="50">
        <v>0</v>
      </c>
      <c r="AF772" s="50">
        <v>0</v>
      </c>
      <c r="AG772" s="50">
        <v>2</v>
      </c>
      <c r="AH772" s="48"/>
      <c r="AI772" s="50">
        <v>0</v>
      </c>
      <c r="AJ772" s="50">
        <v>0</v>
      </c>
      <c r="AK772" s="50">
        <v>0</v>
      </c>
      <c r="AL772" s="50">
        <v>0</v>
      </c>
      <c r="AM772" s="50">
        <v>0</v>
      </c>
      <c r="AN772" s="50">
        <v>0</v>
      </c>
      <c r="AO772" s="50">
        <v>0</v>
      </c>
      <c r="AP772" s="48"/>
      <c r="AQ772" s="48"/>
      <c r="AR772" s="48"/>
      <c r="AS772" s="48"/>
      <c r="AT772" s="48"/>
      <c r="AU772" s="50">
        <v>4.8000000000000001E-2</v>
      </c>
      <c r="AV772" s="452" t="s">
        <v>3368</v>
      </c>
      <c r="AW772" s="453"/>
      <c r="AX772" s="453"/>
      <c r="AY772" s="48"/>
      <c r="AZ772" s="48" t="s">
        <v>1825</v>
      </c>
      <c r="BA772" s="48"/>
      <c r="BB772" s="48"/>
      <c r="BC772" s="48"/>
      <c r="BD772" s="48"/>
      <c r="BE772" s="48"/>
      <c r="BF772" s="48"/>
      <c r="BG772" s="48"/>
      <c r="BH772" s="48"/>
      <c r="BI772" s="48"/>
      <c r="BJ772" s="48"/>
      <c r="BK772" s="48"/>
      <c r="BL772" s="48"/>
      <c r="BM772" s="48"/>
      <c r="BN772" s="48"/>
      <c r="BO772" s="48"/>
      <c r="BP772" s="49" t="s">
        <v>568</v>
      </c>
    </row>
    <row r="773" spans="1:68">
      <c r="A773" s="49" t="s">
        <v>1418</v>
      </c>
      <c r="B773" s="48" t="s">
        <v>333</v>
      </c>
      <c r="C773" s="50">
        <v>200</v>
      </c>
      <c r="D773" s="48" t="s">
        <v>315</v>
      </c>
      <c r="E773" s="452" t="s">
        <v>316</v>
      </c>
      <c r="F773" s="453"/>
      <c r="G773" s="48"/>
      <c r="H773" s="50">
        <v>0</v>
      </c>
      <c r="I773" s="50">
        <v>0</v>
      </c>
      <c r="J773" s="48"/>
      <c r="K773" s="50">
        <v>0</v>
      </c>
      <c r="L773" s="50">
        <v>0</v>
      </c>
      <c r="M773" s="48"/>
      <c r="N773" s="50">
        <v>0</v>
      </c>
      <c r="O773" s="48"/>
      <c r="P773" s="50">
        <v>0</v>
      </c>
      <c r="Q773" s="48"/>
      <c r="R773" s="50">
        <v>0</v>
      </c>
      <c r="S773" s="48"/>
      <c r="T773" s="50">
        <v>0</v>
      </c>
      <c r="U773" s="48"/>
      <c r="V773" s="48"/>
      <c r="W773" s="48"/>
      <c r="X773" s="48"/>
      <c r="Y773" s="48"/>
      <c r="Z773" s="48"/>
      <c r="AA773" s="48"/>
      <c r="AB773" s="48"/>
      <c r="AC773" s="48"/>
      <c r="AD773" s="50">
        <v>97228</v>
      </c>
      <c r="AE773" s="50">
        <v>0</v>
      </c>
      <c r="AF773" s="50">
        <v>0</v>
      </c>
      <c r="AG773" s="50">
        <v>3</v>
      </c>
      <c r="AH773" s="48"/>
      <c r="AI773" s="50">
        <v>0</v>
      </c>
      <c r="AJ773" s="50">
        <v>0</v>
      </c>
      <c r="AK773" s="50">
        <v>0</v>
      </c>
      <c r="AL773" s="50">
        <v>0</v>
      </c>
      <c r="AM773" s="50">
        <v>0</v>
      </c>
      <c r="AN773" s="50">
        <v>0</v>
      </c>
      <c r="AO773" s="50">
        <v>0</v>
      </c>
      <c r="AP773" s="48"/>
      <c r="AQ773" s="48"/>
      <c r="AR773" s="48"/>
      <c r="AS773" s="48"/>
      <c r="AT773" s="48"/>
      <c r="AU773" s="50">
        <v>0.128</v>
      </c>
      <c r="AV773" s="452" t="s">
        <v>3369</v>
      </c>
      <c r="AW773" s="453"/>
      <c r="AX773" s="453"/>
      <c r="AY773" s="453"/>
      <c r="AZ773" s="48" t="s">
        <v>1825</v>
      </c>
      <c r="BA773" s="48"/>
      <c r="BB773" s="48"/>
      <c r="BC773" s="48"/>
      <c r="BD773" s="48"/>
      <c r="BE773" s="48"/>
      <c r="BF773" s="48"/>
      <c r="BG773" s="48"/>
      <c r="BH773" s="48"/>
      <c r="BI773" s="48"/>
      <c r="BJ773" s="48"/>
      <c r="BK773" s="48"/>
      <c r="BL773" s="48"/>
      <c r="BM773" s="48"/>
      <c r="BN773" s="48"/>
      <c r="BO773" s="48"/>
      <c r="BP773" s="49" t="s">
        <v>1418</v>
      </c>
    </row>
    <row r="774" spans="1:68">
      <c r="A774" s="49" t="s">
        <v>3370</v>
      </c>
      <c r="B774" s="48" t="s">
        <v>318</v>
      </c>
      <c r="C774" s="50">
        <v>200</v>
      </c>
      <c r="D774" s="48" t="s">
        <v>315</v>
      </c>
      <c r="E774" s="452" t="s">
        <v>316</v>
      </c>
      <c r="F774" s="453"/>
      <c r="G774" s="48"/>
      <c r="H774" s="50">
        <v>0</v>
      </c>
      <c r="I774" s="50">
        <v>0</v>
      </c>
      <c r="J774" s="48"/>
      <c r="K774" s="50">
        <v>0</v>
      </c>
      <c r="L774" s="50">
        <v>0</v>
      </c>
      <c r="M774" s="48"/>
      <c r="N774" s="50">
        <v>0</v>
      </c>
      <c r="O774" s="48"/>
      <c r="P774" s="50">
        <v>0</v>
      </c>
      <c r="Q774" s="48"/>
      <c r="R774" s="50">
        <v>0</v>
      </c>
      <c r="S774" s="48"/>
      <c r="T774" s="50">
        <v>0</v>
      </c>
      <c r="U774" s="48"/>
      <c r="V774" s="48"/>
      <c r="W774" s="48"/>
      <c r="X774" s="48"/>
      <c r="Y774" s="48"/>
      <c r="Z774" s="48"/>
      <c r="AA774" s="48"/>
      <c r="AB774" s="48"/>
      <c r="AC774" s="48"/>
      <c r="AD774" s="50">
        <v>46871</v>
      </c>
      <c r="AE774" s="50">
        <v>0</v>
      </c>
      <c r="AF774" s="50">
        <v>0</v>
      </c>
      <c r="AG774" s="50">
        <v>3</v>
      </c>
      <c r="AH774" s="48"/>
      <c r="AI774" s="50">
        <v>0</v>
      </c>
      <c r="AJ774" s="50">
        <v>0</v>
      </c>
      <c r="AK774" s="50">
        <v>0</v>
      </c>
      <c r="AL774" s="50">
        <v>0</v>
      </c>
      <c r="AM774" s="50">
        <v>0</v>
      </c>
      <c r="AN774" s="50">
        <v>0</v>
      </c>
      <c r="AO774" s="50">
        <v>0</v>
      </c>
      <c r="AP774" s="48"/>
      <c r="AQ774" s="48"/>
      <c r="AR774" s="48"/>
      <c r="AS774" s="48"/>
      <c r="AT774" s="48"/>
      <c r="AU774" s="50">
        <v>4.1000000000000002E-2</v>
      </c>
      <c r="AV774" s="452" t="s">
        <v>3371</v>
      </c>
      <c r="AW774" s="453"/>
      <c r="AX774" s="453"/>
      <c r="AY774" s="48"/>
      <c r="AZ774" s="48" t="s">
        <v>1825</v>
      </c>
      <c r="BA774" s="48"/>
      <c r="BB774" s="48"/>
      <c r="BC774" s="48"/>
      <c r="BD774" s="48"/>
      <c r="BE774" s="48"/>
      <c r="BF774" s="48"/>
      <c r="BG774" s="48"/>
      <c r="BH774" s="48"/>
      <c r="BI774" s="48"/>
      <c r="BJ774" s="48"/>
      <c r="BK774" s="48"/>
      <c r="BL774" s="48"/>
      <c r="BM774" s="48"/>
      <c r="BN774" s="48"/>
      <c r="BO774" s="48"/>
      <c r="BP774" s="49" t="s">
        <v>3370</v>
      </c>
    </row>
    <row r="775" spans="1:68">
      <c r="A775" s="49" t="s">
        <v>1099</v>
      </c>
      <c r="B775" s="48" t="s">
        <v>318</v>
      </c>
      <c r="C775" s="50">
        <v>200</v>
      </c>
      <c r="D775" s="48" t="s">
        <v>315</v>
      </c>
      <c r="E775" s="452" t="s">
        <v>316</v>
      </c>
      <c r="F775" s="453"/>
      <c r="G775" s="48"/>
      <c r="H775" s="50">
        <v>0</v>
      </c>
      <c r="I775" s="50">
        <v>0</v>
      </c>
      <c r="J775" s="48"/>
      <c r="K775" s="50">
        <v>0</v>
      </c>
      <c r="L775" s="50">
        <v>0</v>
      </c>
      <c r="M775" s="48"/>
      <c r="N775" s="50">
        <v>0</v>
      </c>
      <c r="O775" s="48"/>
      <c r="P775" s="50">
        <v>0</v>
      </c>
      <c r="Q775" s="48"/>
      <c r="R775" s="50">
        <v>0</v>
      </c>
      <c r="S775" s="48"/>
      <c r="T775" s="50">
        <v>0</v>
      </c>
      <c r="U775" s="48"/>
      <c r="V775" s="48"/>
      <c r="W775" s="48"/>
      <c r="X775" s="48"/>
      <c r="Y775" s="48"/>
      <c r="Z775" s="48"/>
      <c r="AA775" s="48"/>
      <c r="AB775" s="48"/>
      <c r="AC775" s="48"/>
      <c r="AD775" s="50">
        <v>264594</v>
      </c>
      <c r="AE775" s="50">
        <v>0</v>
      </c>
      <c r="AF775" s="50">
        <v>0</v>
      </c>
      <c r="AG775" s="50">
        <v>3</v>
      </c>
      <c r="AH775" s="48"/>
      <c r="AI775" s="50">
        <v>0</v>
      </c>
      <c r="AJ775" s="50">
        <v>0</v>
      </c>
      <c r="AK775" s="50">
        <v>0</v>
      </c>
      <c r="AL775" s="50">
        <v>0</v>
      </c>
      <c r="AM775" s="50">
        <v>0</v>
      </c>
      <c r="AN775" s="50">
        <v>0</v>
      </c>
      <c r="AO775" s="50">
        <v>0</v>
      </c>
      <c r="AP775" s="48"/>
      <c r="AQ775" s="48"/>
      <c r="AR775" s="48"/>
      <c r="AS775" s="48"/>
      <c r="AT775" s="48"/>
      <c r="AU775" s="50">
        <v>0.04</v>
      </c>
      <c r="AV775" s="452" t="s">
        <v>3372</v>
      </c>
      <c r="AW775" s="453"/>
      <c r="AX775" s="453"/>
      <c r="AY775" s="48"/>
      <c r="AZ775" s="48" t="s">
        <v>1825</v>
      </c>
      <c r="BA775" s="48"/>
      <c r="BB775" s="48"/>
      <c r="BC775" s="48"/>
      <c r="BD775" s="48"/>
      <c r="BE775" s="48"/>
      <c r="BF775" s="48"/>
      <c r="BG775" s="48"/>
      <c r="BH775" s="48"/>
      <c r="BI775" s="48"/>
      <c r="BJ775" s="48"/>
      <c r="BK775" s="48"/>
      <c r="BL775" s="48"/>
      <c r="BM775" s="48"/>
      <c r="BN775" s="48"/>
      <c r="BO775" s="48"/>
      <c r="BP775" s="49" t="s">
        <v>1099</v>
      </c>
    </row>
    <row r="776" spans="1:68">
      <c r="A776" s="49" t="s">
        <v>617</v>
      </c>
      <c r="B776" s="48" t="s">
        <v>333</v>
      </c>
      <c r="C776" s="50">
        <v>200</v>
      </c>
      <c r="D776" s="48" t="s">
        <v>315</v>
      </c>
      <c r="E776" s="452" t="s">
        <v>316</v>
      </c>
      <c r="F776" s="453"/>
      <c r="G776" s="48"/>
      <c r="H776" s="50">
        <v>0</v>
      </c>
      <c r="I776" s="50">
        <v>0</v>
      </c>
      <c r="J776" s="48"/>
      <c r="K776" s="50">
        <v>0</v>
      </c>
      <c r="L776" s="50">
        <v>0</v>
      </c>
      <c r="M776" s="48"/>
      <c r="N776" s="50">
        <v>0</v>
      </c>
      <c r="O776" s="48"/>
      <c r="P776" s="50">
        <v>0</v>
      </c>
      <c r="Q776" s="48"/>
      <c r="R776" s="50">
        <v>0</v>
      </c>
      <c r="S776" s="48"/>
      <c r="T776" s="50">
        <v>0</v>
      </c>
      <c r="U776" s="48"/>
      <c r="V776" s="48"/>
      <c r="W776" s="48"/>
      <c r="X776" s="48"/>
      <c r="Y776" s="48"/>
      <c r="Z776" s="48"/>
      <c r="AA776" s="48"/>
      <c r="AB776" s="48"/>
      <c r="AC776" s="48"/>
      <c r="AD776" s="50">
        <v>174387</v>
      </c>
      <c r="AE776" s="50">
        <v>0</v>
      </c>
      <c r="AF776" s="50">
        <v>0</v>
      </c>
      <c r="AG776" s="50">
        <v>2</v>
      </c>
      <c r="AH776" s="48"/>
      <c r="AI776" s="50">
        <v>0</v>
      </c>
      <c r="AJ776" s="50">
        <v>0</v>
      </c>
      <c r="AK776" s="50">
        <v>0</v>
      </c>
      <c r="AL776" s="50">
        <v>0</v>
      </c>
      <c r="AM776" s="50">
        <v>0</v>
      </c>
      <c r="AN776" s="50">
        <v>0</v>
      </c>
      <c r="AO776" s="50">
        <v>0</v>
      </c>
      <c r="AP776" s="48"/>
      <c r="AQ776" s="48"/>
      <c r="AR776" s="48"/>
      <c r="AS776" s="48"/>
      <c r="AT776" s="48"/>
      <c r="AU776" s="50">
        <v>0.152</v>
      </c>
      <c r="AV776" s="452" t="s">
        <v>3373</v>
      </c>
      <c r="AW776" s="453"/>
      <c r="AX776" s="453"/>
      <c r="AY776" s="48"/>
      <c r="AZ776" s="48" t="s">
        <v>1825</v>
      </c>
      <c r="BA776" s="48"/>
      <c r="BB776" s="48"/>
      <c r="BC776" s="48"/>
      <c r="BD776" s="48"/>
      <c r="BE776" s="48"/>
      <c r="BF776" s="48"/>
      <c r="BG776" s="48"/>
      <c r="BH776" s="48"/>
      <c r="BI776" s="48"/>
      <c r="BJ776" s="48"/>
      <c r="BK776" s="48"/>
      <c r="BL776" s="48"/>
      <c r="BM776" s="48"/>
      <c r="BN776" s="48"/>
      <c r="BO776" s="48"/>
      <c r="BP776" s="49" t="s">
        <v>617</v>
      </c>
    </row>
    <row r="777" spans="1:68">
      <c r="A777" s="49" t="s">
        <v>1387</v>
      </c>
      <c r="B777" s="48" t="s">
        <v>318</v>
      </c>
      <c r="C777" s="50">
        <v>200</v>
      </c>
      <c r="D777" s="48" t="s">
        <v>315</v>
      </c>
      <c r="E777" s="452" t="s">
        <v>316</v>
      </c>
      <c r="F777" s="453"/>
      <c r="G777" s="48"/>
      <c r="H777" s="50">
        <v>0</v>
      </c>
      <c r="I777" s="50">
        <v>0</v>
      </c>
      <c r="J777" s="48"/>
      <c r="K777" s="50">
        <v>0</v>
      </c>
      <c r="L777" s="50">
        <v>0</v>
      </c>
      <c r="M777" s="48"/>
      <c r="N777" s="50">
        <v>0</v>
      </c>
      <c r="O777" s="48"/>
      <c r="P777" s="50">
        <v>0</v>
      </c>
      <c r="Q777" s="48"/>
      <c r="R777" s="50">
        <v>0</v>
      </c>
      <c r="S777" s="48"/>
      <c r="T777" s="50">
        <v>0</v>
      </c>
      <c r="U777" s="48"/>
      <c r="V777" s="48"/>
      <c r="W777" s="48"/>
      <c r="X777" s="48"/>
      <c r="Y777" s="48"/>
      <c r="Z777" s="48"/>
      <c r="AA777" s="48"/>
      <c r="AB777" s="48"/>
      <c r="AC777" s="48"/>
      <c r="AD777" s="50">
        <v>323101</v>
      </c>
      <c r="AE777" s="50">
        <v>0</v>
      </c>
      <c r="AF777" s="50">
        <v>0</v>
      </c>
      <c r="AG777" s="50">
        <v>3</v>
      </c>
      <c r="AH777" s="48"/>
      <c r="AI777" s="50">
        <v>0</v>
      </c>
      <c r="AJ777" s="50">
        <v>0</v>
      </c>
      <c r="AK777" s="50">
        <v>0</v>
      </c>
      <c r="AL777" s="50">
        <v>0</v>
      </c>
      <c r="AM777" s="50">
        <v>0</v>
      </c>
      <c r="AN777" s="50">
        <v>0</v>
      </c>
      <c r="AO777" s="50">
        <v>0</v>
      </c>
      <c r="AP777" s="48"/>
      <c r="AQ777" s="48"/>
      <c r="AR777" s="48"/>
      <c r="AS777" s="48"/>
      <c r="AT777" s="48"/>
      <c r="AU777" s="50">
        <v>0.14499999999999999</v>
      </c>
      <c r="AV777" s="452" t="s">
        <v>3374</v>
      </c>
      <c r="AW777" s="453"/>
      <c r="AX777" s="453"/>
      <c r="AY777" s="48"/>
      <c r="AZ777" s="48" t="s">
        <v>1825</v>
      </c>
      <c r="BA777" s="48"/>
      <c r="BB777" s="48"/>
      <c r="BC777" s="48"/>
      <c r="BD777" s="48"/>
      <c r="BE777" s="48"/>
      <c r="BF777" s="48"/>
      <c r="BG777" s="48"/>
      <c r="BH777" s="48"/>
      <c r="BI777" s="48"/>
      <c r="BJ777" s="48"/>
      <c r="BK777" s="48"/>
      <c r="BL777" s="48"/>
      <c r="BM777" s="48"/>
      <c r="BN777" s="48"/>
      <c r="BO777" s="48"/>
      <c r="BP777" s="49" t="s">
        <v>1387</v>
      </c>
    </row>
    <row r="778" spans="1:68">
      <c r="A778" s="49" t="s">
        <v>676</v>
      </c>
      <c r="B778" s="48" t="s">
        <v>333</v>
      </c>
      <c r="C778" s="50">
        <v>200</v>
      </c>
      <c r="D778" s="48" t="s">
        <v>315</v>
      </c>
      <c r="E778" s="452" t="s">
        <v>316</v>
      </c>
      <c r="F778" s="453"/>
      <c r="G778" s="48"/>
      <c r="H778" s="50">
        <v>0</v>
      </c>
      <c r="I778" s="50">
        <v>0</v>
      </c>
      <c r="J778" s="48"/>
      <c r="K778" s="50">
        <v>0</v>
      </c>
      <c r="L778" s="50">
        <v>0</v>
      </c>
      <c r="M778" s="48"/>
      <c r="N778" s="50">
        <v>0</v>
      </c>
      <c r="O778" s="48"/>
      <c r="P778" s="50">
        <v>0</v>
      </c>
      <c r="Q778" s="48"/>
      <c r="R778" s="50">
        <v>0</v>
      </c>
      <c r="S778" s="48"/>
      <c r="T778" s="50">
        <v>0</v>
      </c>
      <c r="U778" s="48"/>
      <c r="V778" s="48"/>
      <c r="W778" s="48"/>
      <c r="X778" s="48"/>
      <c r="Y778" s="48"/>
      <c r="Z778" s="48"/>
      <c r="AA778" s="48"/>
      <c r="AB778" s="48"/>
      <c r="AC778" s="48"/>
      <c r="AD778" s="50">
        <v>22170</v>
      </c>
      <c r="AE778" s="50">
        <v>0</v>
      </c>
      <c r="AF778" s="50">
        <v>0</v>
      </c>
      <c r="AG778" s="50">
        <v>2</v>
      </c>
      <c r="AH778" s="48"/>
      <c r="AI778" s="50">
        <v>0</v>
      </c>
      <c r="AJ778" s="50">
        <v>0</v>
      </c>
      <c r="AK778" s="50">
        <v>0</v>
      </c>
      <c r="AL778" s="50">
        <v>0</v>
      </c>
      <c r="AM778" s="50">
        <v>0</v>
      </c>
      <c r="AN778" s="50">
        <v>0</v>
      </c>
      <c r="AO778" s="50">
        <v>0</v>
      </c>
      <c r="AP778" s="48"/>
      <c r="AQ778" s="48"/>
      <c r="AR778" s="48"/>
      <c r="AS778" s="48"/>
      <c r="AT778" s="48"/>
      <c r="AU778" s="50">
        <v>0.16400000000000001</v>
      </c>
      <c r="AV778" s="452" t="s">
        <v>3375</v>
      </c>
      <c r="AW778" s="453"/>
      <c r="AX778" s="453"/>
      <c r="AY778" s="48"/>
      <c r="AZ778" s="48" t="s">
        <v>1825</v>
      </c>
      <c r="BA778" s="48"/>
      <c r="BB778" s="48"/>
      <c r="BC778" s="48"/>
      <c r="BD778" s="48"/>
      <c r="BE778" s="48"/>
      <c r="BF778" s="48"/>
      <c r="BG778" s="48"/>
      <c r="BH778" s="48"/>
      <c r="BI778" s="48"/>
      <c r="BJ778" s="48"/>
      <c r="BK778" s="48"/>
      <c r="BL778" s="48"/>
      <c r="BM778" s="48"/>
      <c r="BN778" s="48"/>
      <c r="BO778" s="48"/>
      <c r="BP778" s="49" t="s">
        <v>676</v>
      </c>
    </row>
    <row r="779" spans="1:68">
      <c r="A779" s="49" t="s">
        <v>680</v>
      </c>
      <c r="B779" s="48" t="s">
        <v>318</v>
      </c>
      <c r="C779" s="50">
        <v>200</v>
      </c>
      <c r="D779" s="48" t="s">
        <v>315</v>
      </c>
      <c r="E779" s="452" t="s">
        <v>316</v>
      </c>
      <c r="F779" s="453"/>
      <c r="G779" s="48"/>
      <c r="H779" s="50">
        <v>0</v>
      </c>
      <c r="I779" s="50">
        <v>0</v>
      </c>
      <c r="J779" s="48"/>
      <c r="K779" s="50">
        <v>0</v>
      </c>
      <c r="L779" s="50">
        <v>0</v>
      </c>
      <c r="M779" s="48"/>
      <c r="N779" s="50">
        <v>0</v>
      </c>
      <c r="O779" s="48"/>
      <c r="P779" s="50">
        <v>0</v>
      </c>
      <c r="Q779" s="48"/>
      <c r="R779" s="50">
        <v>0</v>
      </c>
      <c r="S779" s="48"/>
      <c r="T779" s="50">
        <v>0</v>
      </c>
      <c r="U779" s="48"/>
      <c r="V779" s="48"/>
      <c r="W779" s="48"/>
      <c r="X779" s="48"/>
      <c r="Y779" s="48"/>
      <c r="Z779" s="48"/>
      <c r="AA779" s="48"/>
      <c r="AB779" s="48"/>
      <c r="AC779" s="48"/>
      <c r="AD779" s="50">
        <v>128741</v>
      </c>
      <c r="AE779" s="50">
        <v>0</v>
      </c>
      <c r="AF779" s="50">
        <v>0</v>
      </c>
      <c r="AG779" s="50">
        <v>2</v>
      </c>
      <c r="AH779" s="48"/>
      <c r="AI779" s="50">
        <v>0</v>
      </c>
      <c r="AJ779" s="50">
        <v>0</v>
      </c>
      <c r="AK779" s="50">
        <v>0</v>
      </c>
      <c r="AL779" s="50">
        <v>0</v>
      </c>
      <c r="AM779" s="50">
        <v>0</v>
      </c>
      <c r="AN779" s="50">
        <v>0</v>
      </c>
      <c r="AO779" s="50">
        <v>0</v>
      </c>
      <c r="AP779" s="48"/>
      <c r="AQ779" s="48"/>
      <c r="AR779" s="48"/>
      <c r="AS779" s="48"/>
      <c r="AT779" s="48"/>
      <c r="AU779" s="50">
        <v>0.11</v>
      </c>
      <c r="AV779" s="452" t="s">
        <v>3376</v>
      </c>
      <c r="AW779" s="453"/>
      <c r="AX779" s="453"/>
      <c r="AY779" s="48"/>
      <c r="AZ779" s="48" t="s">
        <v>1825</v>
      </c>
      <c r="BA779" s="48"/>
      <c r="BB779" s="48"/>
      <c r="BC779" s="48"/>
      <c r="BD779" s="48"/>
      <c r="BE779" s="48"/>
      <c r="BF779" s="48"/>
      <c r="BG779" s="48"/>
      <c r="BH779" s="48"/>
      <c r="BI779" s="48"/>
      <c r="BJ779" s="48"/>
      <c r="BK779" s="48"/>
      <c r="BL779" s="48"/>
      <c r="BM779" s="48"/>
      <c r="BN779" s="48"/>
      <c r="BO779" s="48"/>
      <c r="BP779" s="49" t="s">
        <v>680</v>
      </c>
    </row>
    <row r="780" spans="1:68">
      <c r="A780" s="49" t="s">
        <v>540</v>
      </c>
      <c r="B780" s="48" t="s">
        <v>318</v>
      </c>
      <c r="C780" s="50">
        <v>200</v>
      </c>
      <c r="D780" s="48" t="s">
        <v>315</v>
      </c>
      <c r="E780" s="452" t="s">
        <v>316</v>
      </c>
      <c r="F780" s="453"/>
      <c r="G780" s="48"/>
      <c r="H780" s="50">
        <v>0</v>
      </c>
      <c r="I780" s="50">
        <v>0</v>
      </c>
      <c r="J780" s="48"/>
      <c r="K780" s="50">
        <v>0</v>
      </c>
      <c r="L780" s="50">
        <v>0</v>
      </c>
      <c r="M780" s="48"/>
      <c r="N780" s="50">
        <v>0</v>
      </c>
      <c r="O780" s="48"/>
      <c r="P780" s="50">
        <v>0</v>
      </c>
      <c r="Q780" s="48"/>
      <c r="R780" s="50">
        <v>0</v>
      </c>
      <c r="S780" s="48"/>
      <c r="T780" s="50">
        <v>0</v>
      </c>
      <c r="U780" s="48"/>
      <c r="V780" s="48"/>
      <c r="W780" s="48"/>
      <c r="X780" s="48"/>
      <c r="Y780" s="48"/>
      <c r="Z780" s="48"/>
      <c r="AA780" s="48"/>
      <c r="AB780" s="48"/>
      <c r="AC780" s="48"/>
      <c r="AD780" s="50">
        <v>19755</v>
      </c>
      <c r="AE780" s="50">
        <v>0</v>
      </c>
      <c r="AF780" s="50">
        <v>0</v>
      </c>
      <c r="AG780" s="50">
        <v>1</v>
      </c>
      <c r="AH780" s="48"/>
      <c r="AI780" s="50">
        <v>4</v>
      </c>
      <c r="AJ780" s="50">
        <v>4</v>
      </c>
      <c r="AK780" s="50">
        <v>1.28</v>
      </c>
      <c r="AL780" s="50">
        <v>0</v>
      </c>
      <c r="AM780" s="50">
        <v>0</v>
      </c>
      <c r="AN780" s="50">
        <v>0</v>
      </c>
      <c r="AO780" s="50">
        <v>0</v>
      </c>
      <c r="AP780" s="48"/>
      <c r="AQ780" s="48"/>
      <c r="AR780" s="48"/>
      <c r="AS780" s="48"/>
      <c r="AT780" s="48"/>
      <c r="AU780" s="50">
        <v>0.184</v>
      </c>
      <c r="AV780" s="452" t="s">
        <v>3377</v>
      </c>
      <c r="AW780" s="453"/>
      <c r="AX780" s="453"/>
      <c r="AY780" s="48"/>
      <c r="AZ780" s="48" t="s">
        <v>1825</v>
      </c>
      <c r="BA780" s="48"/>
      <c r="BB780" s="48"/>
      <c r="BC780" s="48"/>
      <c r="BD780" s="48"/>
      <c r="BE780" s="48"/>
      <c r="BF780" s="48"/>
      <c r="BG780" s="48"/>
      <c r="BH780" s="48"/>
      <c r="BI780" s="48"/>
      <c r="BJ780" s="48"/>
      <c r="BK780" s="48"/>
      <c r="BL780" s="48"/>
      <c r="BM780" s="48"/>
      <c r="BN780" s="48"/>
      <c r="BO780" s="48"/>
      <c r="BP780" s="49" t="s">
        <v>540</v>
      </c>
    </row>
    <row r="781" spans="1:68">
      <c r="A781" s="49" t="s">
        <v>528</v>
      </c>
      <c r="B781" s="48" t="s">
        <v>318</v>
      </c>
      <c r="C781" s="50">
        <v>200</v>
      </c>
      <c r="D781" s="48" t="s">
        <v>315</v>
      </c>
      <c r="E781" s="452" t="s">
        <v>316</v>
      </c>
      <c r="F781" s="453"/>
      <c r="G781" s="48"/>
      <c r="H781" s="50">
        <v>0</v>
      </c>
      <c r="I781" s="50">
        <v>0</v>
      </c>
      <c r="J781" s="48"/>
      <c r="K781" s="50">
        <v>0</v>
      </c>
      <c r="L781" s="50">
        <v>0</v>
      </c>
      <c r="M781" s="48"/>
      <c r="N781" s="50">
        <v>0</v>
      </c>
      <c r="O781" s="48"/>
      <c r="P781" s="50">
        <v>0</v>
      </c>
      <c r="Q781" s="48"/>
      <c r="R781" s="50">
        <v>0</v>
      </c>
      <c r="S781" s="48"/>
      <c r="T781" s="50">
        <v>0</v>
      </c>
      <c r="U781" s="48"/>
      <c r="V781" s="48"/>
      <c r="W781" s="48"/>
      <c r="X781" s="48"/>
      <c r="Y781" s="48"/>
      <c r="Z781" s="48"/>
      <c r="AA781" s="48"/>
      <c r="AB781" s="48"/>
      <c r="AC781" s="48"/>
      <c r="AD781" s="50">
        <v>18799</v>
      </c>
      <c r="AE781" s="50">
        <v>0</v>
      </c>
      <c r="AF781" s="50">
        <v>0</v>
      </c>
      <c r="AG781" s="50">
        <v>1</v>
      </c>
      <c r="AH781" s="48"/>
      <c r="AI781" s="50">
        <v>4</v>
      </c>
      <c r="AJ781" s="50">
        <v>4</v>
      </c>
      <c r="AK781" s="50">
        <v>1.28</v>
      </c>
      <c r="AL781" s="50">
        <v>0</v>
      </c>
      <c r="AM781" s="50">
        <v>0</v>
      </c>
      <c r="AN781" s="50">
        <v>0</v>
      </c>
      <c r="AO781" s="50">
        <v>0</v>
      </c>
      <c r="AP781" s="48"/>
      <c r="AQ781" s="48"/>
      <c r="AR781" s="48"/>
      <c r="AS781" s="48"/>
      <c r="AT781" s="48"/>
      <c r="AU781" s="50">
        <v>0.60799999999999998</v>
      </c>
      <c r="AV781" s="452" t="s">
        <v>3378</v>
      </c>
      <c r="AW781" s="453"/>
      <c r="AX781" s="453"/>
      <c r="AY781" s="48"/>
      <c r="AZ781" s="48" t="s">
        <v>1825</v>
      </c>
      <c r="BA781" s="48"/>
      <c r="BB781" s="48"/>
      <c r="BC781" s="48"/>
      <c r="BD781" s="48"/>
      <c r="BE781" s="48"/>
      <c r="BF781" s="48"/>
      <c r="BG781" s="48"/>
      <c r="BH781" s="48"/>
      <c r="BI781" s="48"/>
      <c r="BJ781" s="48"/>
      <c r="BK781" s="48"/>
      <c r="BL781" s="48"/>
      <c r="BM781" s="48"/>
      <c r="BN781" s="48"/>
      <c r="BO781" s="48"/>
      <c r="BP781" s="49" t="s">
        <v>528</v>
      </c>
    </row>
    <row r="782" spans="1:68">
      <c r="A782" s="49" t="s">
        <v>601</v>
      </c>
      <c r="B782" s="48" t="s">
        <v>318</v>
      </c>
      <c r="C782" s="50">
        <v>200</v>
      </c>
      <c r="D782" s="48" t="s">
        <v>315</v>
      </c>
      <c r="E782" s="452" t="s">
        <v>316</v>
      </c>
      <c r="F782" s="453"/>
      <c r="G782" s="48"/>
      <c r="H782" s="50">
        <v>0</v>
      </c>
      <c r="I782" s="50">
        <v>0</v>
      </c>
      <c r="J782" s="48"/>
      <c r="K782" s="50">
        <v>0</v>
      </c>
      <c r="L782" s="50">
        <v>0</v>
      </c>
      <c r="M782" s="48"/>
      <c r="N782" s="50">
        <v>0</v>
      </c>
      <c r="O782" s="48"/>
      <c r="P782" s="50">
        <v>0</v>
      </c>
      <c r="Q782" s="48"/>
      <c r="R782" s="50">
        <v>0</v>
      </c>
      <c r="S782" s="48"/>
      <c r="T782" s="50">
        <v>0</v>
      </c>
      <c r="U782" s="48"/>
      <c r="V782" s="48"/>
      <c r="W782" s="48"/>
      <c r="X782" s="48"/>
      <c r="Y782" s="48"/>
      <c r="Z782" s="48"/>
      <c r="AA782" s="48"/>
      <c r="AB782" s="48"/>
      <c r="AC782" s="48"/>
      <c r="AD782" s="50">
        <v>19121</v>
      </c>
      <c r="AE782" s="50">
        <v>0</v>
      </c>
      <c r="AF782" s="50">
        <v>0</v>
      </c>
      <c r="AG782" s="50">
        <v>1</v>
      </c>
      <c r="AH782" s="48"/>
      <c r="AI782" s="50">
        <v>4</v>
      </c>
      <c r="AJ782" s="50">
        <v>4</v>
      </c>
      <c r="AK782" s="50">
        <v>1.28</v>
      </c>
      <c r="AL782" s="50">
        <v>0</v>
      </c>
      <c r="AM782" s="50">
        <v>0</v>
      </c>
      <c r="AN782" s="50">
        <v>0</v>
      </c>
      <c r="AO782" s="50">
        <v>0</v>
      </c>
      <c r="AP782" s="48"/>
      <c r="AQ782" s="48"/>
      <c r="AR782" s="48"/>
      <c r="AS782" s="48"/>
      <c r="AT782" s="48"/>
      <c r="AU782" s="50">
        <v>0.16300000000000001</v>
      </c>
      <c r="AV782" s="452" t="s">
        <v>3379</v>
      </c>
      <c r="AW782" s="453"/>
      <c r="AX782" s="453"/>
      <c r="AY782" s="48"/>
      <c r="AZ782" s="48" t="s">
        <v>1825</v>
      </c>
      <c r="BA782" s="48"/>
      <c r="BB782" s="48"/>
      <c r="BC782" s="48"/>
      <c r="BD782" s="48"/>
      <c r="BE782" s="48"/>
      <c r="BF782" s="48"/>
      <c r="BG782" s="48"/>
      <c r="BH782" s="48"/>
      <c r="BI782" s="48"/>
      <c r="BJ782" s="48"/>
      <c r="BK782" s="48"/>
      <c r="BL782" s="48"/>
      <c r="BM782" s="48"/>
      <c r="BN782" s="48"/>
      <c r="BO782" s="48"/>
      <c r="BP782" s="49" t="s">
        <v>601</v>
      </c>
    </row>
    <row r="783" spans="1:68">
      <c r="A783" s="49" t="s">
        <v>636</v>
      </c>
      <c r="B783" s="48" t="s">
        <v>318</v>
      </c>
      <c r="C783" s="50">
        <v>200</v>
      </c>
      <c r="D783" s="48" t="s">
        <v>315</v>
      </c>
      <c r="E783" s="452" t="s">
        <v>316</v>
      </c>
      <c r="F783" s="453"/>
      <c r="G783" s="48"/>
      <c r="H783" s="50">
        <v>0</v>
      </c>
      <c r="I783" s="50">
        <v>0</v>
      </c>
      <c r="J783" s="48"/>
      <c r="K783" s="50">
        <v>0</v>
      </c>
      <c r="L783" s="50">
        <v>0</v>
      </c>
      <c r="M783" s="48"/>
      <c r="N783" s="50">
        <v>0</v>
      </c>
      <c r="O783" s="48"/>
      <c r="P783" s="50">
        <v>0</v>
      </c>
      <c r="Q783" s="48"/>
      <c r="R783" s="50">
        <v>0</v>
      </c>
      <c r="S783" s="48"/>
      <c r="T783" s="50">
        <v>0</v>
      </c>
      <c r="U783" s="48"/>
      <c r="V783" s="48"/>
      <c r="W783" s="48"/>
      <c r="X783" s="48"/>
      <c r="Y783" s="48"/>
      <c r="Z783" s="48"/>
      <c r="AA783" s="48"/>
      <c r="AB783" s="48"/>
      <c r="AC783" s="48"/>
      <c r="AD783" s="50">
        <v>18005</v>
      </c>
      <c r="AE783" s="50">
        <v>0</v>
      </c>
      <c r="AF783" s="50">
        <v>0</v>
      </c>
      <c r="AG783" s="50">
        <v>1</v>
      </c>
      <c r="AH783" s="48"/>
      <c r="AI783" s="50">
        <v>4</v>
      </c>
      <c r="AJ783" s="50">
        <v>4</v>
      </c>
      <c r="AK783" s="50">
        <v>1.28</v>
      </c>
      <c r="AL783" s="50">
        <v>0</v>
      </c>
      <c r="AM783" s="50">
        <v>0</v>
      </c>
      <c r="AN783" s="50">
        <v>0</v>
      </c>
      <c r="AO783" s="50">
        <v>0</v>
      </c>
      <c r="AP783" s="48"/>
      <c r="AQ783" s="48"/>
      <c r="AR783" s="48"/>
      <c r="AS783" s="48"/>
      <c r="AT783" s="48"/>
      <c r="AU783" s="50">
        <v>0.16600000000000001</v>
      </c>
      <c r="AV783" s="452" t="s">
        <v>3380</v>
      </c>
      <c r="AW783" s="453"/>
      <c r="AX783" s="453"/>
      <c r="AY783" s="48"/>
      <c r="AZ783" s="48" t="s">
        <v>1825</v>
      </c>
      <c r="BA783" s="48"/>
      <c r="BB783" s="48"/>
      <c r="BC783" s="48"/>
      <c r="BD783" s="48"/>
      <c r="BE783" s="48"/>
      <c r="BF783" s="48"/>
      <c r="BG783" s="48"/>
      <c r="BH783" s="48"/>
      <c r="BI783" s="48"/>
      <c r="BJ783" s="48"/>
      <c r="BK783" s="48"/>
      <c r="BL783" s="48"/>
      <c r="BM783" s="48"/>
      <c r="BN783" s="48"/>
      <c r="BO783" s="48"/>
      <c r="BP783" s="49" t="s">
        <v>636</v>
      </c>
    </row>
    <row r="784" spans="1:68">
      <c r="A784" s="49" t="s">
        <v>843</v>
      </c>
      <c r="B784" s="48" t="s">
        <v>333</v>
      </c>
      <c r="C784" s="50">
        <v>200</v>
      </c>
      <c r="D784" s="48" t="s">
        <v>315</v>
      </c>
      <c r="E784" s="452" t="s">
        <v>316</v>
      </c>
      <c r="F784" s="453"/>
      <c r="G784" s="48"/>
      <c r="H784" s="50">
        <v>0</v>
      </c>
      <c r="I784" s="50">
        <v>0</v>
      </c>
      <c r="J784" s="48"/>
      <c r="K784" s="50">
        <v>0</v>
      </c>
      <c r="L784" s="50">
        <v>0</v>
      </c>
      <c r="M784" s="48"/>
      <c r="N784" s="50">
        <v>0</v>
      </c>
      <c r="O784" s="48"/>
      <c r="P784" s="50">
        <v>0</v>
      </c>
      <c r="Q784" s="48"/>
      <c r="R784" s="50">
        <v>0</v>
      </c>
      <c r="S784" s="48"/>
      <c r="T784" s="50">
        <v>0</v>
      </c>
      <c r="U784" s="48"/>
      <c r="V784" s="48"/>
      <c r="W784" s="48"/>
      <c r="X784" s="48"/>
      <c r="Y784" s="48"/>
      <c r="Z784" s="48"/>
      <c r="AA784" s="48"/>
      <c r="AB784" s="48"/>
      <c r="AC784" s="48"/>
      <c r="AD784" s="50">
        <v>264704</v>
      </c>
      <c r="AE784" s="50">
        <v>0</v>
      </c>
      <c r="AF784" s="50">
        <v>0</v>
      </c>
      <c r="AG784" s="50">
        <v>3</v>
      </c>
      <c r="AH784" s="48"/>
      <c r="AI784" s="50">
        <v>0</v>
      </c>
      <c r="AJ784" s="50">
        <v>0</v>
      </c>
      <c r="AK784" s="50">
        <v>0</v>
      </c>
      <c r="AL784" s="50">
        <v>0</v>
      </c>
      <c r="AM784" s="50">
        <v>0</v>
      </c>
      <c r="AN784" s="50">
        <v>0</v>
      </c>
      <c r="AO784" s="50">
        <v>0</v>
      </c>
      <c r="AP784" s="48"/>
      <c r="AQ784" s="48"/>
      <c r="AR784" s="48"/>
      <c r="AS784" s="48"/>
      <c r="AT784" s="48"/>
      <c r="AU784" s="50">
        <v>0.14099999999999999</v>
      </c>
      <c r="AV784" s="452" t="s">
        <v>3381</v>
      </c>
      <c r="AW784" s="453"/>
      <c r="AX784" s="453"/>
      <c r="AY784" s="48"/>
      <c r="AZ784" s="48" t="s">
        <v>1825</v>
      </c>
      <c r="BA784" s="48"/>
      <c r="BB784" s="48"/>
      <c r="BC784" s="48"/>
      <c r="BD784" s="48"/>
      <c r="BE784" s="48"/>
      <c r="BF784" s="48"/>
      <c r="BG784" s="48"/>
      <c r="BH784" s="48"/>
      <c r="BI784" s="48"/>
      <c r="BJ784" s="48"/>
      <c r="BK784" s="48"/>
      <c r="BL784" s="48"/>
      <c r="BM784" s="48"/>
      <c r="BN784" s="48"/>
      <c r="BO784" s="48"/>
      <c r="BP784" s="49" t="s">
        <v>843</v>
      </c>
    </row>
    <row r="785" spans="1:68">
      <c r="A785" s="49" t="s">
        <v>3382</v>
      </c>
      <c r="B785" s="48" t="s">
        <v>333</v>
      </c>
      <c r="C785" s="50">
        <v>200</v>
      </c>
      <c r="D785" s="48" t="s">
        <v>315</v>
      </c>
      <c r="E785" s="452" t="s">
        <v>316</v>
      </c>
      <c r="F785" s="453"/>
      <c r="G785" s="48"/>
      <c r="H785" s="50">
        <v>0</v>
      </c>
      <c r="I785" s="50">
        <v>0</v>
      </c>
      <c r="J785" s="48"/>
      <c r="K785" s="50">
        <v>0</v>
      </c>
      <c r="L785" s="50">
        <v>0</v>
      </c>
      <c r="M785" s="48"/>
      <c r="N785" s="50">
        <v>0</v>
      </c>
      <c r="O785" s="48"/>
      <c r="P785" s="50">
        <v>0</v>
      </c>
      <c r="Q785" s="48"/>
      <c r="R785" s="50">
        <v>0</v>
      </c>
      <c r="S785" s="48"/>
      <c r="T785" s="50">
        <v>0</v>
      </c>
      <c r="U785" s="48"/>
      <c r="V785" s="48"/>
      <c r="W785" s="48"/>
      <c r="X785" s="48"/>
      <c r="Y785" s="48"/>
      <c r="Z785" s="48"/>
      <c r="AA785" s="48"/>
      <c r="AB785" s="48"/>
      <c r="AC785" s="48"/>
      <c r="AD785" s="50">
        <v>19612</v>
      </c>
      <c r="AE785" s="50">
        <v>0</v>
      </c>
      <c r="AF785" s="50">
        <v>0</v>
      </c>
      <c r="AG785" s="50">
        <v>3</v>
      </c>
      <c r="AH785" s="48"/>
      <c r="AI785" s="50">
        <v>0</v>
      </c>
      <c r="AJ785" s="50">
        <v>0</v>
      </c>
      <c r="AK785" s="50">
        <v>0</v>
      </c>
      <c r="AL785" s="50">
        <v>0</v>
      </c>
      <c r="AM785" s="50">
        <v>0</v>
      </c>
      <c r="AN785" s="50">
        <v>0</v>
      </c>
      <c r="AO785" s="50">
        <v>0</v>
      </c>
      <c r="AP785" s="48"/>
      <c r="AQ785" s="48"/>
      <c r="AR785" s="48"/>
      <c r="AS785" s="48"/>
      <c r="AT785" s="48"/>
      <c r="AU785" s="50">
        <v>0.126</v>
      </c>
      <c r="AV785" s="452" t="s">
        <v>3383</v>
      </c>
      <c r="AW785" s="453"/>
      <c r="AX785" s="453"/>
      <c r="AY785" s="48"/>
      <c r="AZ785" s="48" t="s">
        <v>1825</v>
      </c>
      <c r="BA785" s="48"/>
      <c r="BB785" s="48"/>
      <c r="BC785" s="48"/>
      <c r="BD785" s="48"/>
      <c r="BE785" s="48"/>
      <c r="BF785" s="48"/>
      <c r="BG785" s="48"/>
      <c r="BH785" s="48"/>
      <c r="BI785" s="48"/>
      <c r="BJ785" s="48"/>
      <c r="BK785" s="48"/>
      <c r="BL785" s="48"/>
      <c r="BM785" s="48"/>
      <c r="BN785" s="48"/>
      <c r="BO785" s="48"/>
      <c r="BP785" s="49" t="s">
        <v>3382</v>
      </c>
    </row>
    <row r="786" spans="1:68">
      <c r="A786" s="49" t="s">
        <v>746</v>
      </c>
      <c r="B786" s="48" t="s">
        <v>333</v>
      </c>
      <c r="C786" s="50">
        <v>200</v>
      </c>
      <c r="D786" s="48" t="s">
        <v>315</v>
      </c>
      <c r="E786" s="452" t="s">
        <v>316</v>
      </c>
      <c r="F786" s="453"/>
      <c r="G786" s="48"/>
      <c r="H786" s="50">
        <v>0</v>
      </c>
      <c r="I786" s="50">
        <v>0</v>
      </c>
      <c r="J786" s="48"/>
      <c r="K786" s="50">
        <v>0</v>
      </c>
      <c r="L786" s="50">
        <v>0</v>
      </c>
      <c r="M786" s="48"/>
      <c r="N786" s="50">
        <v>0</v>
      </c>
      <c r="O786" s="48"/>
      <c r="P786" s="50">
        <v>0</v>
      </c>
      <c r="Q786" s="48"/>
      <c r="R786" s="50">
        <v>0</v>
      </c>
      <c r="S786" s="48"/>
      <c r="T786" s="50">
        <v>0</v>
      </c>
      <c r="U786" s="48"/>
      <c r="V786" s="48"/>
      <c r="W786" s="48"/>
      <c r="X786" s="48"/>
      <c r="Y786" s="48"/>
      <c r="Z786" s="48"/>
      <c r="AA786" s="48"/>
      <c r="AB786" s="48"/>
      <c r="AC786" s="48"/>
      <c r="AD786" s="50">
        <v>85845</v>
      </c>
      <c r="AE786" s="50">
        <v>0</v>
      </c>
      <c r="AF786" s="50">
        <v>0</v>
      </c>
      <c r="AG786" s="50">
        <v>2</v>
      </c>
      <c r="AH786" s="48"/>
      <c r="AI786" s="50">
        <v>0</v>
      </c>
      <c r="AJ786" s="50">
        <v>0</v>
      </c>
      <c r="AK786" s="50">
        <v>0</v>
      </c>
      <c r="AL786" s="50">
        <v>0</v>
      </c>
      <c r="AM786" s="50">
        <v>0</v>
      </c>
      <c r="AN786" s="50">
        <v>0</v>
      </c>
      <c r="AO786" s="50">
        <v>0</v>
      </c>
      <c r="AP786" s="48"/>
      <c r="AQ786" s="48"/>
      <c r="AR786" s="48"/>
      <c r="AS786" s="48"/>
      <c r="AT786" s="48"/>
      <c r="AU786" s="50">
        <v>0.14599999999999999</v>
      </c>
      <c r="AV786" s="452" t="s">
        <v>3384</v>
      </c>
      <c r="AW786" s="453"/>
      <c r="AX786" s="453"/>
      <c r="AY786" s="48"/>
      <c r="AZ786" s="48" t="s">
        <v>1825</v>
      </c>
      <c r="BA786" s="48"/>
      <c r="BB786" s="48"/>
      <c r="BC786" s="48"/>
      <c r="BD786" s="48"/>
      <c r="BE786" s="48"/>
      <c r="BF786" s="48"/>
      <c r="BG786" s="48"/>
      <c r="BH786" s="48"/>
      <c r="BI786" s="48"/>
      <c r="BJ786" s="48"/>
      <c r="BK786" s="48"/>
      <c r="BL786" s="48"/>
      <c r="BM786" s="48"/>
      <c r="BN786" s="48"/>
      <c r="BO786" s="48"/>
      <c r="BP786" s="49" t="s">
        <v>746</v>
      </c>
    </row>
    <row r="787" spans="1:68">
      <c r="A787" s="49" t="s">
        <v>573</v>
      </c>
      <c r="B787" s="48" t="s">
        <v>318</v>
      </c>
      <c r="C787" s="50">
        <v>200</v>
      </c>
      <c r="D787" s="48" t="s">
        <v>315</v>
      </c>
      <c r="E787" s="452" t="s">
        <v>316</v>
      </c>
      <c r="F787" s="453"/>
      <c r="G787" s="48"/>
      <c r="H787" s="50">
        <v>0</v>
      </c>
      <c r="I787" s="50">
        <v>0</v>
      </c>
      <c r="J787" s="48"/>
      <c r="K787" s="50">
        <v>0</v>
      </c>
      <c r="L787" s="50">
        <v>0</v>
      </c>
      <c r="M787" s="48"/>
      <c r="N787" s="50">
        <v>0</v>
      </c>
      <c r="O787" s="48"/>
      <c r="P787" s="50">
        <v>0</v>
      </c>
      <c r="Q787" s="48"/>
      <c r="R787" s="50">
        <v>0</v>
      </c>
      <c r="S787" s="48"/>
      <c r="T787" s="50">
        <v>0</v>
      </c>
      <c r="U787" s="48"/>
      <c r="V787" s="48"/>
      <c r="W787" s="48"/>
      <c r="X787" s="48"/>
      <c r="Y787" s="48"/>
      <c r="Z787" s="48"/>
      <c r="AA787" s="48"/>
      <c r="AB787" s="48"/>
      <c r="AC787" s="48"/>
      <c r="AD787" s="50">
        <v>23213</v>
      </c>
      <c r="AE787" s="50">
        <v>0</v>
      </c>
      <c r="AF787" s="50">
        <v>0</v>
      </c>
      <c r="AG787" s="50">
        <v>1</v>
      </c>
      <c r="AH787" s="48"/>
      <c r="AI787" s="50">
        <v>4</v>
      </c>
      <c r="AJ787" s="50">
        <v>4</v>
      </c>
      <c r="AK787" s="50">
        <v>1.28</v>
      </c>
      <c r="AL787" s="50">
        <v>0</v>
      </c>
      <c r="AM787" s="50">
        <v>0</v>
      </c>
      <c r="AN787" s="50">
        <v>0</v>
      </c>
      <c r="AO787" s="50">
        <v>0</v>
      </c>
      <c r="AP787" s="48"/>
      <c r="AQ787" s="48"/>
      <c r="AR787" s="48"/>
      <c r="AS787" s="48"/>
      <c r="AT787" s="48"/>
      <c r="AU787" s="50">
        <v>0.20100000000000001</v>
      </c>
      <c r="AV787" s="452" t="s">
        <v>3385</v>
      </c>
      <c r="AW787" s="453"/>
      <c r="AX787" s="453"/>
      <c r="AY787" s="48"/>
      <c r="AZ787" s="48" t="s">
        <v>1825</v>
      </c>
      <c r="BA787" s="48"/>
      <c r="BB787" s="48"/>
      <c r="BC787" s="48"/>
      <c r="BD787" s="48"/>
      <c r="BE787" s="48"/>
      <c r="BF787" s="48"/>
      <c r="BG787" s="48"/>
      <c r="BH787" s="48"/>
      <c r="BI787" s="48"/>
      <c r="BJ787" s="48"/>
      <c r="BK787" s="48"/>
      <c r="BL787" s="48"/>
      <c r="BM787" s="48"/>
      <c r="BN787" s="48"/>
      <c r="BO787" s="48"/>
      <c r="BP787" s="49" t="s">
        <v>573</v>
      </c>
    </row>
    <row r="788" spans="1:68">
      <c r="A788" s="49" t="s">
        <v>778</v>
      </c>
      <c r="B788" s="48" t="s">
        <v>318</v>
      </c>
      <c r="C788" s="50">
        <v>200</v>
      </c>
      <c r="D788" s="48" t="s">
        <v>315</v>
      </c>
      <c r="E788" s="452" t="s">
        <v>316</v>
      </c>
      <c r="F788" s="453"/>
      <c r="G788" s="48"/>
      <c r="H788" s="50">
        <v>0</v>
      </c>
      <c r="I788" s="50">
        <v>0</v>
      </c>
      <c r="J788" s="48"/>
      <c r="K788" s="50">
        <v>0</v>
      </c>
      <c r="L788" s="50">
        <v>0</v>
      </c>
      <c r="M788" s="48"/>
      <c r="N788" s="50">
        <v>0</v>
      </c>
      <c r="O788" s="48"/>
      <c r="P788" s="50">
        <v>0</v>
      </c>
      <c r="Q788" s="48"/>
      <c r="R788" s="50">
        <v>0</v>
      </c>
      <c r="S788" s="48"/>
      <c r="T788" s="50">
        <v>0</v>
      </c>
      <c r="U788" s="48"/>
      <c r="V788" s="48"/>
      <c r="W788" s="48"/>
      <c r="X788" s="48"/>
      <c r="Y788" s="48"/>
      <c r="Z788" s="48"/>
      <c r="AA788" s="48"/>
      <c r="AB788" s="48"/>
      <c r="AC788" s="48"/>
      <c r="AD788" s="50">
        <v>21460</v>
      </c>
      <c r="AE788" s="50">
        <v>0</v>
      </c>
      <c r="AF788" s="50">
        <v>0</v>
      </c>
      <c r="AG788" s="50">
        <v>1</v>
      </c>
      <c r="AH788" s="48"/>
      <c r="AI788" s="50">
        <v>4</v>
      </c>
      <c r="AJ788" s="50">
        <v>4</v>
      </c>
      <c r="AK788" s="50">
        <v>1.28</v>
      </c>
      <c r="AL788" s="50">
        <v>0</v>
      </c>
      <c r="AM788" s="50">
        <v>0</v>
      </c>
      <c r="AN788" s="50">
        <v>0</v>
      </c>
      <c r="AO788" s="50">
        <v>0</v>
      </c>
      <c r="AP788" s="48"/>
      <c r="AQ788" s="48"/>
      <c r="AR788" s="48"/>
      <c r="AS788" s="48"/>
      <c r="AT788" s="48"/>
      <c r="AU788" s="50">
        <v>0.157</v>
      </c>
      <c r="AV788" s="452" t="s">
        <v>3386</v>
      </c>
      <c r="AW788" s="453"/>
      <c r="AX788" s="453"/>
      <c r="AY788" s="48"/>
      <c r="AZ788" s="48" t="s">
        <v>1825</v>
      </c>
      <c r="BA788" s="48"/>
      <c r="BB788" s="48"/>
      <c r="BC788" s="48"/>
      <c r="BD788" s="48"/>
      <c r="BE788" s="48"/>
      <c r="BF788" s="48"/>
      <c r="BG788" s="48"/>
      <c r="BH788" s="48"/>
      <c r="BI788" s="48"/>
      <c r="BJ788" s="48"/>
      <c r="BK788" s="48"/>
      <c r="BL788" s="48"/>
      <c r="BM788" s="48"/>
      <c r="BN788" s="48"/>
      <c r="BO788" s="48"/>
      <c r="BP788" s="49" t="s">
        <v>778</v>
      </c>
    </row>
    <row r="789" spans="1:68">
      <c r="A789" s="49" t="s">
        <v>717</v>
      </c>
      <c r="B789" s="48" t="s">
        <v>318</v>
      </c>
      <c r="C789" s="50">
        <v>200</v>
      </c>
      <c r="D789" s="48" t="s">
        <v>315</v>
      </c>
      <c r="E789" s="452" t="s">
        <v>316</v>
      </c>
      <c r="F789" s="453"/>
      <c r="G789" s="48"/>
      <c r="H789" s="50">
        <v>0</v>
      </c>
      <c r="I789" s="50">
        <v>0</v>
      </c>
      <c r="J789" s="48"/>
      <c r="K789" s="50">
        <v>0</v>
      </c>
      <c r="L789" s="50">
        <v>0</v>
      </c>
      <c r="M789" s="48"/>
      <c r="N789" s="50">
        <v>0</v>
      </c>
      <c r="O789" s="48"/>
      <c r="P789" s="50">
        <v>0</v>
      </c>
      <c r="Q789" s="48"/>
      <c r="R789" s="50">
        <v>0</v>
      </c>
      <c r="S789" s="48"/>
      <c r="T789" s="50">
        <v>0</v>
      </c>
      <c r="U789" s="48"/>
      <c r="V789" s="48"/>
      <c r="W789" s="48"/>
      <c r="X789" s="48"/>
      <c r="Y789" s="48"/>
      <c r="Z789" s="48"/>
      <c r="AA789" s="48"/>
      <c r="AB789" s="48"/>
      <c r="AC789" s="48"/>
      <c r="AD789" s="50">
        <v>22838</v>
      </c>
      <c r="AE789" s="50">
        <v>0</v>
      </c>
      <c r="AF789" s="50">
        <v>0</v>
      </c>
      <c r="AG789" s="50">
        <v>1</v>
      </c>
      <c r="AH789" s="48"/>
      <c r="AI789" s="50">
        <v>4</v>
      </c>
      <c r="AJ789" s="50">
        <v>4</v>
      </c>
      <c r="AK789" s="50">
        <v>1.28</v>
      </c>
      <c r="AL789" s="50">
        <v>0</v>
      </c>
      <c r="AM789" s="50">
        <v>0</v>
      </c>
      <c r="AN789" s="50">
        <v>0</v>
      </c>
      <c r="AO789" s="50">
        <v>0</v>
      </c>
      <c r="AP789" s="48"/>
      <c r="AQ789" s="48"/>
      <c r="AR789" s="48"/>
      <c r="AS789" s="48"/>
      <c r="AT789" s="48"/>
      <c r="AU789" s="50">
        <v>0.23699999999999999</v>
      </c>
      <c r="AV789" s="452" t="s">
        <v>3387</v>
      </c>
      <c r="AW789" s="453"/>
      <c r="AX789" s="453"/>
      <c r="AY789" s="48"/>
      <c r="AZ789" s="48" t="s">
        <v>1825</v>
      </c>
      <c r="BA789" s="48"/>
      <c r="BB789" s="48"/>
      <c r="BC789" s="48"/>
      <c r="BD789" s="48"/>
      <c r="BE789" s="48"/>
      <c r="BF789" s="48"/>
      <c r="BG789" s="48"/>
      <c r="BH789" s="48"/>
      <c r="BI789" s="48"/>
      <c r="BJ789" s="48"/>
      <c r="BK789" s="48"/>
      <c r="BL789" s="48"/>
      <c r="BM789" s="48"/>
      <c r="BN789" s="48"/>
      <c r="BO789" s="48"/>
      <c r="BP789" s="49" t="s">
        <v>717</v>
      </c>
    </row>
    <row r="790" spans="1:68">
      <c r="A790" s="49" t="s">
        <v>600</v>
      </c>
      <c r="B790" s="48" t="s">
        <v>318</v>
      </c>
      <c r="C790" s="50">
        <v>200</v>
      </c>
      <c r="D790" s="48" t="s">
        <v>315</v>
      </c>
      <c r="E790" s="452" t="s">
        <v>316</v>
      </c>
      <c r="F790" s="453"/>
      <c r="G790" s="48"/>
      <c r="H790" s="50">
        <v>0</v>
      </c>
      <c r="I790" s="50">
        <v>0</v>
      </c>
      <c r="J790" s="48"/>
      <c r="K790" s="50">
        <v>0</v>
      </c>
      <c r="L790" s="50">
        <v>0</v>
      </c>
      <c r="M790" s="48"/>
      <c r="N790" s="50">
        <v>0</v>
      </c>
      <c r="O790" s="48"/>
      <c r="P790" s="50">
        <v>0</v>
      </c>
      <c r="Q790" s="48"/>
      <c r="R790" s="50">
        <v>0</v>
      </c>
      <c r="S790" s="48"/>
      <c r="T790" s="50">
        <v>0</v>
      </c>
      <c r="U790" s="48"/>
      <c r="V790" s="48"/>
      <c r="W790" s="48"/>
      <c r="X790" s="48"/>
      <c r="Y790" s="48"/>
      <c r="Z790" s="48"/>
      <c r="AA790" s="48"/>
      <c r="AB790" s="48"/>
      <c r="AC790" s="48"/>
      <c r="AD790" s="50">
        <v>15772</v>
      </c>
      <c r="AE790" s="50">
        <v>0</v>
      </c>
      <c r="AF790" s="50">
        <v>0</v>
      </c>
      <c r="AG790" s="50">
        <v>1</v>
      </c>
      <c r="AH790" s="48"/>
      <c r="AI790" s="50">
        <v>4</v>
      </c>
      <c r="AJ790" s="50">
        <v>4</v>
      </c>
      <c r="AK790" s="50">
        <v>1.28</v>
      </c>
      <c r="AL790" s="50">
        <v>0</v>
      </c>
      <c r="AM790" s="50">
        <v>0</v>
      </c>
      <c r="AN790" s="50">
        <v>0</v>
      </c>
      <c r="AO790" s="50">
        <v>0</v>
      </c>
      <c r="AP790" s="48"/>
      <c r="AQ790" s="48"/>
      <c r="AR790" s="48"/>
      <c r="AS790" s="48"/>
      <c r="AT790" s="48"/>
      <c r="AU790" s="50">
        <v>0.153</v>
      </c>
      <c r="AV790" s="452" t="s">
        <v>3388</v>
      </c>
      <c r="AW790" s="453"/>
      <c r="AX790" s="453"/>
      <c r="AY790" s="48"/>
      <c r="AZ790" s="48" t="s">
        <v>1825</v>
      </c>
      <c r="BA790" s="48"/>
      <c r="BB790" s="48"/>
      <c r="BC790" s="48"/>
      <c r="BD790" s="48"/>
      <c r="BE790" s="48"/>
      <c r="BF790" s="48"/>
      <c r="BG790" s="48"/>
      <c r="BH790" s="48"/>
      <c r="BI790" s="48"/>
      <c r="BJ790" s="48"/>
      <c r="BK790" s="48"/>
      <c r="BL790" s="48"/>
      <c r="BM790" s="48"/>
      <c r="BN790" s="48"/>
      <c r="BO790" s="48"/>
      <c r="BP790" s="49" t="s">
        <v>600</v>
      </c>
    </row>
    <row r="791" spans="1:68">
      <c r="A791" s="49" t="s">
        <v>643</v>
      </c>
      <c r="B791" s="48" t="s">
        <v>318</v>
      </c>
      <c r="C791" s="50">
        <v>200</v>
      </c>
      <c r="D791" s="48" t="s">
        <v>315</v>
      </c>
      <c r="E791" s="452" t="s">
        <v>316</v>
      </c>
      <c r="F791" s="453"/>
      <c r="G791" s="48"/>
      <c r="H791" s="50">
        <v>0</v>
      </c>
      <c r="I791" s="50">
        <v>0</v>
      </c>
      <c r="J791" s="48"/>
      <c r="K791" s="50">
        <v>0</v>
      </c>
      <c r="L791" s="50">
        <v>0</v>
      </c>
      <c r="M791" s="48"/>
      <c r="N791" s="50">
        <v>0</v>
      </c>
      <c r="O791" s="48"/>
      <c r="P791" s="50">
        <v>0</v>
      </c>
      <c r="Q791" s="48"/>
      <c r="R791" s="50">
        <v>0</v>
      </c>
      <c r="S791" s="48"/>
      <c r="T791" s="50">
        <v>0</v>
      </c>
      <c r="U791" s="48"/>
      <c r="V791" s="48"/>
      <c r="W791" s="48"/>
      <c r="X791" s="48"/>
      <c r="Y791" s="48"/>
      <c r="Z791" s="48"/>
      <c r="AA791" s="48"/>
      <c r="AB791" s="48"/>
      <c r="AC791" s="48"/>
      <c r="AD791" s="50">
        <v>18219</v>
      </c>
      <c r="AE791" s="50">
        <v>0</v>
      </c>
      <c r="AF791" s="50">
        <v>0</v>
      </c>
      <c r="AG791" s="50">
        <v>1</v>
      </c>
      <c r="AH791" s="48"/>
      <c r="AI791" s="50">
        <v>4</v>
      </c>
      <c r="AJ791" s="50">
        <v>4</v>
      </c>
      <c r="AK791" s="50">
        <v>1.28</v>
      </c>
      <c r="AL791" s="50">
        <v>0</v>
      </c>
      <c r="AM791" s="50">
        <v>0</v>
      </c>
      <c r="AN791" s="50">
        <v>0</v>
      </c>
      <c r="AO791" s="50">
        <v>0</v>
      </c>
      <c r="AP791" s="48"/>
      <c r="AQ791" s="48"/>
      <c r="AR791" s="48"/>
      <c r="AS791" s="48"/>
      <c r="AT791" s="48"/>
      <c r="AU791" s="50">
        <v>0.17599999999999999</v>
      </c>
      <c r="AV791" s="452" t="s">
        <v>3389</v>
      </c>
      <c r="AW791" s="453"/>
      <c r="AX791" s="453"/>
      <c r="AY791" s="48"/>
      <c r="AZ791" s="48" t="s">
        <v>1825</v>
      </c>
      <c r="BA791" s="48"/>
      <c r="BB791" s="48"/>
      <c r="BC791" s="48"/>
      <c r="BD791" s="48"/>
      <c r="BE791" s="48"/>
      <c r="BF791" s="48"/>
      <c r="BG791" s="48"/>
      <c r="BH791" s="48"/>
      <c r="BI791" s="48"/>
      <c r="BJ791" s="48"/>
      <c r="BK791" s="48"/>
      <c r="BL791" s="48"/>
      <c r="BM791" s="48"/>
      <c r="BN791" s="48"/>
      <c r="BO791" s="48"/>
      <c r="BP791" s="49" t="s">
        <v>643</v>
      </c>
    </row>
    <row r="792" spans="1:68">
      <c r="A792" s="49" t="s">
        <v>3390</v>
      </c>
      <c r="B792" s="48" t="s">
        <v>333</v>
      </c>
      <c r="C792" s="50">
        <v>200</v>
      </c>
      <c r="D792" s="48" t="s">
        <v>315</v>
      </c>
      <c r="E792" s="452" t="s">
        <v>316</v>
      </c>
      <c r="F792" s="453"/>
      <c r="G792" s="48"/>
      <c r="H792" s="50">
        <v>0</v>
      </c>
      <c r="I792" s="50">
        <v>0</v>
      </c>
      <c r="J792" s="48"/>
      <c r="K792" s="50">
        <v>0</v>
      </c>
      <c r="L792" s="50">
        <v>0</v>
      </c>
      <c r="M792" s="48"/>
      <c r="N792" s="50">
        <v>0</v>
      </c>
      <c r="O792" s="48"/>
      <c r="P792" s="50">
        <v>0</v>
      </c>
      <c r="Q792" s="48"/>
      <c r="R792" s="50">
        <v>0</v>
      </c>
      <c r="S792" s="48"/>
      <c r="T792" s="50">
        <v>0</v>
      </c>
      <c r="U792" s="48"/>
      <c r="V792" s="48"/>
      <c r="W792" s="48"/>
      <c r="X792" s="48"/>
      <c r="Y792" s="48"/>
      <c r="Z792" s="48"/>
      <c r="AA792" s="48"/>
      <c r="AB792" s="48"/>
      <c r="AC792" s="48"/>
      <c r="AD792" s="50">
        <v>163212</v>
      </c>
      <c r="AE792" s="50">
        <v>0</v>
      </c>
      <c r="AF792" s="50">
        <v>0</v>
      </c>
      <c r="AG792" s="50">
        <v>4</v>
      </c>
      <c r="AH792" s="48"/>
      <c r="AI792" s="50">
        <v>0</v>
      </c>
      <c r="AJ792" s="50">
        <v>0</v>
      </c>
      <c r="AK792" s="50">
        <v>0</v>
      </c>
      <c r="AL792" s="50">
        <v>0</v>
      </c>
      <c r="AM792" s="50">
        <v>0</v>
      </c>
      <c r="AN792" s="50">
        <v>0</v>
      </c>
      <c r="AO792" s="50">
        <v>0</v>
      </c>
      <c r="AP792" s="48"/>
      <c r="AQ792" s="48"/>
      <c r="AR792" s="48"/>
      <c r="AS792" s="48"/>
      <c r="AT792" s="48"/>
      <c r="AU792" s="50">
        <v>4.4999999999999998E-2</v>
      </c>
      <c r="AV792" s="452" t="s">
        <v>3391</v>
      </c>
      <c r="AW792" s="453"/>
      <c r="AX792" s="453"/>
      <c r="AY792" s="48"/>
      <c r="AZ792" s="48" t="s">
        <v>1825</v>
      </c>
      <c r="BA792" s="48"/>
      <c r="BB792" s="48"/>
      <c r="BC792" s="48"/>
      <c r="BD792" s="48"/>
      <c r="BE792" s="48"/>
      <c r="BF792" s="48"/>
      <c r="BG792" s="48"/>
      <c r="BH792" s="48"/>
      <c r="BI792" s="48"/>
      <c r="BJ792" s="48"/>
      <c r="BK792" s="48"/>
      <c r="BL792" s="48"/>
      <c r="BM792" s="48"/>
      <c r="BN792" s="48"/>
      <c r="BO792" s="48"/>
      <c r="BP792" s="49" t="s">
        <v>3390</v>
      </c>
    </row>
    <row r="793" spans="1:68">
      <c r="A793" s="49" t="s">
        <v>1081</v>
      </c>
      <c r="B793" s="48" t="s">
        <v>333</v>
      </c>
      <c r="C793" s="50">
        <v>200</v>
      </c>
      <c r="D793" s="48" t="s">
        <v>315</v>
      </c>
      <c r="E793" s="452" t="s">
        <v>316</v>
      </c>
      <c r="F793" s="453"/>
      <c r="G793" s="48"/>
      <c r="H793" s="50">
        <v>0</v>
      </c>
      <c r="I793" s="50">
        <v>0</v>
      </c>
      <c r="J793" s="48"/>
      <c r="K793" s="50">
        <v>0</v>
      </c>
      <c r="L793" s="50">
        <v>0</v>
      </c>
      <c r="M793" s="48"/>
      <c r="N793" s="50">
        <v>0</v>
      </c>
      <c r="O793" s="48"/>
      <c r="P793" s="50">
        <v>0</v>
      </c>
      <c r="Q793" s="48"/>
      <c r="R793" s="50">
        <v>0</v>
      </c>
      <c r="S793" s="48"/>
      <c r="T793" s="50">
        <v>0</v>
      </c>
      <c r="U793" s="48"/>
      <c r="V793" s="48"/>
      <c r="W793" s="48"/>
      <c r="X793" s="48"/>
      <c r="Y793" s="48"/>
      <c r="Z793" s="48"/>
      <c r="AA793" s="48"/>
      <c r="AB793" s="48"/>
      <c r="AC793" s="48"/>
      <c r="AD793" s="50">
        <v>129816</v>
      </c>
      <c r="AE793" s="50">
        <v>0</v>
      </c>
      <c r="AF793" s="50">
        <v>0</v>
      </c>
      <c r="AG793" s="50">
        <v>3</v>
      </c>
      <c r="AH793" s="48"/>
      <c r="AI793" s="50">
        <v>0</v>
      </c>
      <c r="AJ793" s="50">
        <v>0</v>
      </c>
      <c r="AK793" s="50">
        <v>0</v>
      </c>
      <c r="AL793" s="50">
        <v>0</v>
      </c>
      <c r="AM793" s="50">
        <v>0</v>
      </c>
      <c r="AN793" s="50">
        <v>0</v>
      </c>
      <c r="AO793" s="50">
        <v>0</v>
      </c>
      <c r="AP793" s="48"/>
      <c r="AQ793" s="48"/>
      <c r="AR793" s="48"/>
      <c r="AS793" s="48"/>
      <c r="AT793" s="48"/>
      <c r="AU793" s="50">
        <v>1.1499999999999999</v>
      </c>
      <c r="AV793" s="452" t="s">
        <v>3392</v>
      </c>
      <c r="AW793" s="453"/>
      <c r="AX793" s="453"/>
      <c r="AY793" s="48"/>
      <c r="AZ793" s="48" t="s">
        <v>1825</v>
      </c>
      <c r="BA793" s="48"/>
      <c r="BB793" s="48"/>
      <c r="BC793" s="48"/>
      <c r="BD793" s="48"/>
      <c r="BE793" s="48"/>
      <c r="BF793" s="48"/>
      <c r="BG793" s="48"/>
      <c r="BH793" s="48"/>
      <c r="BI793" s="48"/>
      <c r="BJ793" s="48"/>
      <c r="BK793" s="48"/>
      <c r="BL793" s="48"/>
      <c r="BM793" s="48"/>
      <c r="BN793" s="48"/>
      <c r="BO793" s="48"/>
      <c r="BP793" s="49" t="s">
        <v>1081</v>
      </c>
    </row>
    <row r="794" spans="1:68">
      <c r="A794" s="49" t="s">
        <v>721</v>
      </c>
      <c r="B794" s="48" t="s">
        <v>318</v>
      </c>
      <c r="C794" s="50">
        <v>200</v>
      </c>
      <c r="D794" s="48" t="s">
        <v>315</v>
      </c>
      <c r="E794" s="452" t="s">
        <v>316</v>
      </c>
      <c r="F794" s="453"/>
      <c r="G794" s="48"/>
      <c r="H794" s="50">
        <v>0</v>
      </c>
      <c r="I794" s="50">
        <v>0</v>
      </c>
      <c r="J794" s="48"/>
      <c r="K794" s="50">
        <v>0</v>
      </c>
      <c r="L794" s="50">
        <v>0</v>
      </c>
      <c r="M794" s="48"/>
      <c r="N794" s="50">
        <v>0</v>
      </c>
      <c r="O794" s="48"/>
      <c r="P794" s="50">
        <v>0</v>
      </c>
      <c r="Q794" s="48"/>
      <c r="R794" s="50">
        <v>0</v>
      </c>
      <c r="S794" s="48"/>
      <c r="T794" s="50">
        <v>0</v>
      </c>
      <c r="U794" s="48"/>
      <c r="V794" s="48"/>
      <c r="W794" s="48"/>
      <c r="X794" s="48"/>
      <c r="Y794" s="48"/>
      <c r="Z794" s="48"/>
      <c r="AA794" s="48"/>
      <c r="AB794" s="48"/>
      <c r="AC794" s="48"/>
      <c r="AD794" s="50">
        <v>12886</v>
      </c>
      <c r="AE794" s="50">
        <v>0</v>
      </c>
      <c r="AF794" s="50">
        <v>0</v>
      </c>
      <c r="AG794" s="50">
        <v>1</v>
      </c>
      <c r="AH794" s="48"/>
      <c r="AI794" s="50">
        <v>4</v>
      </c>
      <c r="AJ794" s="50">
        <v>4</v>
      </c>
      <c r="AK794" s="50">
        <v>1.28</v>
      </c>
      <c r="AL794" s="50">
        <v>0</v>
      </c>
      <c r="AM794" s="50">
        <v>0</v>
      </c>
      <c r="AN794" s="50">
        <v>0</v>
      </c>
      <c r="AO794" s="50">
        <v>0</v>
      </c>
      <c r="AP794" s="48"/>
      <c r="AQ794" s="48"/>
      <c r="AR794" s="48"/>
      <c r="AS794" s="48"/>
      <c r="AT794" s="48"/>
      <c r="AU794" s="50">
        <v>0.182</v>
      </c>
      <c r="AV794" s="452" t="s">
        <v>3393</v>
      </c>
      <c r="AW794" s="453"/>
      <c r="AX794" s="453"/>
      <c r="AY794" s="48"/>
      <c r="AZ794" s="48" t="s">
        <v>1825</v>
      </c>
      <c r="BA794" s="48"/>
      <c r="BB794" s="48"/>
      <c r="BC794" s="48"/>
      <c r="BD794" s="48"/>
      <c r="BE794" s="48"/>
      <c r="BF794" s="48"/>
      <c r="BG794" s="48"/>
      <c r="BH794" s="48"/>
      <c r="BI794" s="48"/>
      <c r="BJ794" s="48"/>
      <c r="BK794" s="48"/>
      <c r="BL794" s="48"/>
      <c r="BM794" s="48"/>
      <c r="BN794" s="48"/>
      <c r="BO794" s="48"/>
      <c r="BP794" s="49" t="s">
        <v>721</v>
      </c>
    </row>
    <row r="795" spans="1:68">
      <c r="A795" s="49" t="s">
        <v>416</v>
      </c>
      <c r="B795" s="48" t="s">
        <v>333</v>
      </c>
      <c r="C795" s="50">
        <v>200</v>
      </c>
      <c r="D795" s="48" t="s">
        <v>315</v>
      </c>
      <c r="E795" s="452" t="s">
        <v>316</v>
      </c>
      <c r="F795" s="453"/>
      <c r="G795" s="48"/>
      <c r="H795" s="50">
        <v>0</v>
      </c>
      <c r="I795" s="50">
        <v>0</v>
      </c>
      <c r="J795" s="48"/>
      <c r="K795" s="50">
        <v>0</v>
      </c>
      <c r="L795" s="50">
        <v>0</v>
      </c>
      <c r="M795" s="48"/>
      <c r="N795" s="50">
        <v>0</v>
      </c>
      <c r="O795" s="48"/>
      <c r="P795" s="50">
        <v>0</v>
      </c>
      <c r="Q795" s="48"/>
      <c r="R795" s="50">
        <v>0</v>
      </c>
      <c r="S795" s="48"/>
      <c r="T795" s="50">
        <v>0</v>
      </c>
      <c r="U795" s="48"/>
      <c r="V795" s="48"/>
      <c r="W795" s="48"/>
      <c r="X795" s="48"/>
      <c r="Y795" s="48"/>
      <c r="Z795" s="48"/>
      <c r="AA795" s="48"/>
      <c r="AB795" s="48"/>
      <c r="AC795" s="48"/>
      <c r="AD795" s="50">
        <v>45422</v>
      </c>
      <c r="AE795" s="50">
        <v>0</v>
      </c>
      <c r="AF795" s="50">
        <v>0</v>
      </c>
      <c r="AG795" s="50">
        <v>2</v>
      </c>
      <c r="AH795" s="48"/>
      <c r="AI795" s="50">
        <v>0</v>
      </c>
      <c r="AJ795" s="50">
        <v>0</v>
      </c>
      <c r="AK795" s="50">
        <v>0</v>
      </c>
      <c r="AL795" s="50">
        <v>0</v>
      </c>
      <c r="AM795" s="50">
        <v>0</v>
      </c>
      <c r="AN795" s="50">
        <v>0</v>
      </c>
      <c r="AO795" s="50">
        <v>0</v>
      </c>
      <c r="AP795" s="48"/>
      <c r="AQ795" s="48"/>
      <c r="AR795" s="48"/>
      <c r="AS795" s="48"/>
      <c r="AT795" s="48"/>
      <c r="AU795" s="50">
        <v>5.2999999999999999E-2</v>
      </c>
      <c r="AV795" s="452" t="s">
        <v>3394</v>
      </c>
      <c r="AW795" s="453"/>
      <c r="AX795" s="453"/>
      <c r="AY795" s="48"/>
      <c r="AZ795" s="48" t="s">
        <v>1825</v>
      </c>
      <c r="BA795" s="48"/>
      <c r="BB795" s="48"/>
      <c r="BC795" s="48"/>
      <c r="BD795" s="48"/>
      <c r="BE795" s="48"/>
      <c r="BF795" s="48"/>
      <c r="BG795" s="48"/>
      <c r="BH795" s="48"/>
      <c r="BI795" s="48"/>
      <c r="BJ795" s="48"/>
      <c r="BK795" s="48"/>
      <c r="BL795" s="48"/>
      <c r="BM795" s="48"/>
      <c r="BN795" s="48"/>
      <c r="BO795" s="48"/>
      <c r="BP795" s="49" t="s">
        <v>416</v>
      </c>
    </row>
    <row r="796" spans="1:68">
      <c r="A796" s="49" t="s">
        <v>3395</v>
      </c>
      <c r="B796" s="48" t="s">
        <v>333</v>
      </c>
      <c r="C796" s="50">
        <v>200</v>
      </c>
      <c r="D796" s="48" t="s">
        <v>315</v>
      </c>
      <c r="E796" s="452" t="s">
        <v>316</v>
      </c>
      <c r="F796" s="453"/>
      <c r="G796" s="48"/>
      <c r="H796" s="50">
        <v>0</v>
      </c>
      <c r="I796" s="50">
        <v>0</v>
      </c>
      <c r="J796" s="48"/>
      <c r="K796" s="50">
        <v>0</v>
      </c>
      <c r="L796" s="50">
        <v>0</v>
      </c>
      <c r="M796" s="48"/>
      <c r="N796" s="50">
        <v>0</v>
      </c>
      <c r="O796" s="48"/>
      <c r="P796" s="50">
        <v>0</v>
      </c>
      <c r="Q796" s="48"/>
      <c r="R796" s="50">
        <v>0</v>
      </c>
      <c r="S796" s="48"/>
      <c r="T796" s="50">
        <v>0</v>
      </c>
      <c r="U796" s="48"/>
      <c r="V796" s="48"/>
      <c r="W796" s="48"/>
      <c r="X796" s="48"/>
      <c r="Y796" s="48"/>
      <c r="Z796" s="48"/>
      <c r="AA796" s="48"/>
      <c r="AB796" s="48"/>
      <c r="AC796" s="48"/>
      <c r="AD796" s="50">
        <v>11042</v>
      </c>
      <c r="AE796" s="50">
        <v>0</v>
      </c>
      <c r="AF796" s="50">
        <v>0</v>
      </c>
      <c r="AG796" s="50">
        <v>3</v>
      </c>
      <c r="AH796" s="48"/>
      <c r="AI796" s="50">
        <v>0</v>
      </c>
      <c r="AJ796" s="50">
        <v>0</v>
      </c>
      <c r="AK796" s="50">
        <v>0</v>
      </c>
      <c r="AL796" s="50">
        <v>0</v>
      </c>
      <c r="AM796" s="50">
        <v>0</v>
      </c>
      <c r="AN796" s="50">
        <v>0</v>
      </c>
      <c r="AO796" s="50">
        <v>0</v>
      </c>
      <c r="AP796" s="48"/>
      <c r="AQ796" s="48"/>
      <c r="AR796" s="48"/>
      <c r="AS796" s="48"/>
      <c r="AT796" s="48"/>
      <c r="AU796" s="50">
        <v>0.193</v>
      </c>
      <c r="AV796" s="452" t="s">
        <v>3394</v>
      </c>
      <c r="AW796" s="453"/>
      <c r="AX796" s="453"/>
      <c r="AY796" s="48"/>
      <c r="AZ796" s="48" t="s">
        <v>1825</v>
      </c>
      <c r="BA796" s="48"/>
      <c r="BB796" s="48"/>
      <c r="BC796" s="48"/>
      <c r="BD796" s="48"/>
      <c r="BE796" s="48"/>
      <c r="BF796" s="48"/>
      <c r="BG796" s="48"/>
      <c r="BH796" s="48"/>
      <c r="BI796" s="48"/>
      <c r="BJ796" s="48"/>
      <c r="BK796" s="48"/>
      <c r="BL796" s="48"/>
      <c r="BM796" s="48"/>
      <c r="BN796" s="48"/>
      <c r="BO796" s="48"/>
      <c r="BP796" s="49" t="s">
        <v>3395</v>
      </c>
    </row>
    <row r="797" spans="1:68">
      <c r="A797" s="49" t="s">
        <v>791</v>
      </c>
      <c r="B797" s="48" t="s">
        <v>318</v>
      </c>
      <c r="C797" s="50">
        <v>200</v>
      </c>
      <c r="D797" s="48" t="s">
        <v>315</v>
      </c>
      <c r="E797" s="452" t="s">
        <v>316</v>
      </c>
      <c r="F797" s="453"/>
      <c r="G797" s="48"/>
      <c r="H797" s="50">
        <v>0</v>
      </c>
      <c r="I797" s="50">
        <v>0</v>
      </c>
      <c r="J797" s="48"/>
      <c r="K797" s="50">
        <v>0</v>
      </c>
      <c r="L797" s="50">
        <v>0</v>
      </c>
      <c r="M797" s="48"/>
      <c r="N797" s="50">
        <v>0</v>
      </c>
      <c r="O797" s="48"/>
      <c r="P797" s="50">
        <v>0</v>
      </c>
      <c r="Q797" s="48"/>
      <c r="R797" s="50">
        <v>0</v>
      </c>
      <c r="S797" s="48"/>
      <c r="T797" s="50">
        <v>0</v>
      </c>
      <c r="U797" s="48"/>
      <c r="V797" s="48"/>
      <c r="W797" s="48"/>
      <c r="X797" s="48"/>
      <c r="Y797" s="48"/>
      <c r="Z797" s="48"/>
      <c r="AA797" s="48"/>
      <c r="AB797" s="48"/>
      <c r="AC797" s="48"/>
      <c r="AD797" s="50">
        <v>26082</v>
      </c>
      <c r="AE797" s="50">
        <v>0</v>
      </c>
      <c r="AF797" s="50">
        <v>0</v>
      </c>
      <c r="AG797" s="50">
        <v>1</v>
      </c>
      <c r="AH797" s="48"/>
      <c r="AI797" s="50">
        <v>4</v>
      </c>
      <c r="AJ797" s="50">
        <v>4</v>
      </c>
      <c r="AK797" s="50">
        <v>1.28</v>
      </c>
      <c r="AL797" s="50">
        <v>0</v>
      </c>
      <c r="AM797" s="50">
        <v>0</v>
      </c>
      <c r="AN797" s="50">
        <v>0</v>
      </c>
      <c r="AO797" s="50">
        <v>0</v>
      </c>
      <c r="AP797" s="48"/>
      <c r="AQ797" s="48"/>
      <c r="AR797" s="48"/>
      <c r="AS797" s="48"/>
      <c r="AT797" s="48"/>
      <c r="AU797" s="50">
        <v>0.16300000000000001</v>
      </c>
      <c r="AV797" s="452" t="s">
        <v>3396</v>
      </c>
      <c r="AW797" s="453"/>
      <c r="AX797" s="453"/>
      <c r="AY797" s="48"/>
      <c r="AZ797" s="48" t="s">
        <v>1825</v>
      </c>
      <c r="BA797" s="48"/>
      <c r="BB797" s="48"/>
      <c r="BC797" s="48"/>
      <c r="BD797" s="48"/>
      <c r="BE797" s="48"/>
      <c r="BF797" s="48"/>
      <c r="BG797" s="48"/>
      <c r="BH797" s="48"/>
      <c r="BI797" s="48"/>
      <c r="BJ797" s="48"/>
      <c r="BK797" s="48"/>
      <c r="BL797" s="48"/>
      <c r="BM797" s="48"/>
      <c r="BN797" s="48"/>
      <c r="BO797" s="48"/>
      <c r="BP797" s="49" t="s">
        <v>791</v>
      </c>
    </row>
    <row r="798" spans="1:68">
      <c r="A798" s="49" t="s">
        <v>570</v>
      </c>
      <c r="B798" s="48" t="s">
        <v>318</v>
      </c>
      <c r="C798" s="50">
        <v>200</v>
      </c>
      <c r="D798" s="48" t="s">
        <v>315</v>
      </c>
      <c r="E798" s="452" t="s">
        <v>316</v>
      </c>
      <c r="F798" s="453"/>
      <c r="G798" s="48"/>
      <c r="H798" s="50">
        <v>0</v>
      </c>
      <c r="I798" s="50">
        <v>0</v>
      </c>
      <c r="J798" s="48"/>
      <c r="K798" s="50">
        <v>0</v>
      </c>
      <c r="L798" s="50">
        <v>0</v>
      </c>
      <c r="M798" s="48"/>
      <c r="N798" s="50">
        <v>0</v>
      </c>
      <c r="O798" s="48"/>
      <c r="P798" s="50">
        <v>0</v>
      </c>
      <c r="Q798" s="48"/>
      <c r="R798" s="50">
        <v>0</v>
      </c>
      <c r="S798" s="48"/>
      <c r="T798" s="50">
        <v>0</v>
      </c>
      <c r="U798" s="48"/>
      <c r="V798" s="48"/>
      <c r="W798" s="48"/>
      <c r="X798" s="48"/>
      <c r="Y798" s="48"/>
      <c r="Z798" s="48"/>
      <c r="AA798" s="48"/>
      <c r="AB798" s="48"/>
      <c r="AC798" s="48"/>
      <c r="AD798" s="50">
        <v>19041</v>
      </c>
      <c r="AE798" s="50">
        <v>0</v>
      </c>
      <c r="AF798" s="50">
        <v>0</v>
      </c>
      <c r="AG798" s="50">
        <v>1</v>
      </c>
      <c r="AH798" s="48"/>
      <c r="AI798" s="50">
        <v>4</v>
      </c>
      <c r="AJ798" s="50">
        <v>4</v>
      </c>
      <c r="AK798" s="50">
        <v>1.28</v>
      </c>
      <c r="AL798" s="50">
        <v>0</v>
      </c>
      <c r="AM798" s="50">
        <v>0</v>
      </c>
      <c r="AN798" s="50">
        <v>0</v>
      </c>
      <c r="AO798" s="50">
        <v>0</v>
      </c>
      <c r="AP798" s="48"/>
      <c r="AQ798" s="48"/>
      <c r="AR798" s="48"/>
      <c r="AS798" s="48"/>
      <c r="AT798" s="48"/>
      <c r="AU798" s="50">
        <v>0.33400000000000002</v>
      </c>
      <c r="AV798" s="452" t="s">
        <v>3397</v>
      </c>
      <c r="AW798" s="453"/>
      <c r="AX798" s="453"/>
      <c r="AY798" s="48"/>
      <c r="AZ798" s="48" t="s">
        <v>1825</v>
      </c>
      <c r="BA798" s="48"/>
      <c r="BB798" s="48"/>
      <c r="BC798" s="48"/>
      <c r="BD798" s="48"/>
      <c r="BE798" s="48"/>
      <c r="BF798" s="48"/>
      <c r="BG798" s="48"/>
      <c r="BH798" s="48"/>
      <c r="BI798" s="48"/>
      <c r="BJ798" s="48"/>
      <c r="BK798" s="48"/>
      <c r="BL798" s="48"/>
      <c r="BM798" s="48"/>
      <c r="BN798" s="48"/>
      <c r="BO798" s="48"/>
      <c r="BP798" s="49" t="s">
        <v>570</v>
      </c>
    </row>
    <row r="799" spans="1:68">
      <c r="A799" s="49" t="s">
        <v>3398</v>
      </c>
      <c r="B799" s="48" t="s">
        <v>333</v>
      </c>
      <c r="C799" s="50">
        <v>200</v>
      </c>
      <c r="D799" s="48" t="s">
        <v>315</v>
      </c>
      <c r="E799" s="452" t="s">
        <v>316</v>
      </c>
      <c r="F799" s="453"/>
      <c r="G799" s="48"/>
      <c r="H799" s="50">
        <v>0</v>
      </c>
      <c r="I799" s="50">
        <v>0</v>
      </c>
      <c r="J799" s="48"/>
      <c r="K799" s="50">
        <v>0</v>
      </c>
      <c r="L799" s="50">
        <v>0</v>
      </c>
      <c r="M799" s="48"/>
      <c r="N799" s="50">
        <v>0</v>
      </c>
      <c r="O799" s="48"/>
      <c r="P799" s="50">
        <v>0</v>
      </c>
      <c r="Q799" s="48"/>
      <c r="R799" s="50">
        <v>0</v>
      </c>
      <c r="S799" s="48"/>
      <c r="T799" s="50">
        <v>0</v>
      </c>
      <c r="U799" s="48"/>
      <c r="V799" s="48"/>
      <c r="W799" s="48"/>
      <c r="X799" s="48"/>
      <c r="Y799" s="48"/>
      <c r="Z799" s="48"/>
      <c r="AA799" s="48"/>
      <c r="AB799" s="48"/>
      <c r="AC799" s="48"/>
      <c r="AD799" s="50">
        <v>174691</v>
      </c>
      <c r="AE799" s="50">
        <v>0</v>
      </c>
      <c r="AF799" s="50">
        <v>0</v>
      </c>
      <c r="AG799" s="50">
        <v>1</v>
      </c>
      <c r="AH799" s="48"/>
      <c r="AI799" s="50">
        <v>0</v>
      </c>
      <c r="AJ799" s="50">
        <v>0</v>
      </c>
      <c r="AK799" s="50">
        <v>0</v>
      </c>
      <c r="AL799" s="50">
        <v>0</v>
      </c>
      <c r="AM799" s="50">
        <v>0</v>
      </c>
      <c r="AN799" s="50">
        <v>0</v>
      </c>
      <c r="AO799" s="50">
        <v>0</v>
      </c>
      <c r="AP799" s="48"/>
      <c r="AQ799" s="48"/>
      <c r="AR799" s="48"/>
      <c r="AS799" s="48"/>
      <c r="AT799" s="48"/>
      <c r="AU799" s="50">
        <v>0.17199999999999999</v>
      </c>
      <c r="AV799" s="452" t="s">
        <v>3399</v>
      </c>
      <c r="AW799" s="453"/>
      <c r="AX799" s="453"/>
      <c r="AY799" s="48"/>
      <c r="AZ799" s="48" t="s">
        <v>1825</v>
      </c>
      <c r="BA799" s="48"/>
      <c r="BB799" s="48"/>
      <c r="BC799" s="48"/>
      <c r="BD799" s="48"/>
      <c r="BE799" s="48"/>
      <c r="BF799" s="48"/>
      <c r="BG799" s="48"/>
      <c r="BH799" s="48"/>
      <c r="BI799" s="48"/>
      <c r="BJ799" s="48"/>
      <c r="BK799" s="48"/>
      <c r="BL799" s="48"/>
      <c r="BM799" s="48"/>
      <c r="BN799" s="48"/>
      <c r="BO799" s="48"/>
      <c r="BP799" s="49" t="s">
        <v>3398</v>
      </c>
    </row>
    <row r="800" spans="1:68">
      <c r="A800" s="49" t="s">
        <v>3400</v>
      </c>
      <c r="B800" s="48" t="s">
        <v>333</v>
      </c>
      <c r="C800" s="50">
        <v>200</v>
      </c>
      <c r="D800" s="48" t="s">
        <v>315</v>
      </c>
      <c r="E800" s="452" t="s">
        <v>316</v>
      </c>
      <c r="F800" s="453"/>
      <c r="G800" s="48"/>
      <c r="H800" s="50">
        <v>0</v>
      </c>
      <c r="I800" s="50">
        <v>0</v>
      </c>
      <c r="J800" s="48"/>
      <c r="K800" s="50">
        <v>0</v>
      </c>
      <c r="L800" s="50">
        <v>0</v>
      </c>
      <c r="M800" s="48"/>
      <c r="N800" s="50">
        <v>0</v>
      </c>
      <c r="O800" s="48"/>
      <c r="P800" s="50">
        <v>0</v>
      </c>
      <c r="Q800" s="48"/>
      <c r="R800" s="50">
        <v>0</v>
      </c>
      <c r="S800" s="48"/>
      <c r="T800" s="50">
        <v>0</v>
      </c>
      <c r="U800" s="48"/>
      <c r="V800" s="48"/>
      <c r="W800" s="48"/>
      <c r="X800" s="48"/>
      <c r="Y800" s="48"/>
      <c r="Z800" s="48"/>
      <c r="AA800" s="48"/>
      <c r="AB800" s="48"/>
      <c r="AC800" s="48"/>
      <c r="AD800" s="50">
        <v>13514</v>
      </c>
      <c r="AE800" s="50">
        <v>0</v>
      </c>
      <c r="AF800" s="50">
        <v>0</v>
      </c>
      <c r="AG800" s="50">
        <v>2</v>
      </c>
      <c r="AH800" s="48"/>
      <c r="AI800" s="50">
        <v>0</v>
      </c>
      <c r="AJ800" s="50">
        <v>0</v>
      </c>
      <c r="AK800" s="50">
        <v>0</v>
      </c>
      <c r="AL800" s="50">
        <v>0</v>
      </c>
      <c r="AM800" s="50">
        <v>0</v>
      </c>
      <c r="AN800" s="50">
        <v>0</v>
      </c>
      <c r="AO800" s="50">
        <v>0</v>
      </c>
      <c r="AP800" s="48"/>
      <c r="AQ800" s="48"/>
      <c r="AR800" s="48"/>
      <c r="AS800" s="48"/>
      <c r="AT800" s="48"/>
      <c r="AU800" s="50">
        <v>0.13500000000000001</v>
      </c>
      <c r="AV800" s="452" t="s">
        <v>3401</v>
      </c>
      <c r="AW800" s="453"/>
      <c r="AX800" s="453"/>
      <c r="AY800" s="48"/>
      <c r="AZ800" s="48" t="s">
        <v>1825</v>
      </c>
      <c r="BA800" s="48"/>
      <c r="BB800" s="48"/>
      <c r="BC800" s="48"/>
      <c r="BD800" s="48"/>
      <c r="BE800" s="48"/>
      <c r="BF800" s="48"/>
      <c r="BG800" s="48"/>
      <c r="BH800" s="48"/>
      <c r="BI800" s="48"/>
      <c r="BJ800" s="48"/>
      <c r="BK800" s="48"/>
      <c r="BL800" s="48"/>
      <c r="BM800" s="48"/>
      <c r="BN800" s="48"/>
      <c r="BO800" s="48"/>
      <c r="BP800" s="49" t="s">
        <v>3400</v>
      </c>
    </row>
    <row r="801" spans="1:68">
      <c r="A801" s="49" t="s">
        <v>3402</v>
      </c>
      <c r="B801" s="48" t="s">
        <v>333</v>
      </c>
      <c r="C801" s="50">
        <v>200</v>
      </c>
      <c r="D801" s="48" t="s">
        <v>315</v>
      </c>
      <c r="E801" s="452" t="s">
        <v>316</v>
      </c>
      <c r="F801" s="453"/>
      <c r="G801" s="48"/>
      <c r="H801" s="50">
        <v>0</v>
      </c>
      <c r="I801" s="50">
        <v>0</v>
      </c>
      <c r="J801" s="48"/>
      <c r="K801" s="50">
        <v>0</v>
      </c>
      <c r="L801" s="50">
        <v>0</v>
      </c>
      <c r="M801" s="48"/>
      <c r="N801" s="50">
        <v>0</v>
      </c>
      <c r="O801" s="48"/>
      <c r="P801" s="50">
        <v>0</v>
      </c>
      <c r="Q801" s="48"/>
      <c r="R801" s="50">
        <v>0</v>
      </c>
      <c r="S801" s="48"/>
      <c r="T801" s="50">
        <v>0</v>
      </c>
      <c r="U801" s="48"/>
      <c r="V801" s="48"/>
      <c r="W801" s="48"/>
      <c r="X801" s="48"/>
      <c r="Y801" s="48"/>
      <c r="Z801" s="48"/>
      <c r="AA801" s="48"/>
      <c r="AB801" s="48"/>
      <c r="AC801" s="48"/>
      <c r="AD801" s="50">
        <v>53653</v>
      </c>
      <c r="AE801" s="50">
        <v>0</v>
      </c>
      <c r="AF801" s="50">
        <v>0</v>
      </c>
      <c r="AG801" s="50">
        <v>2</v>
      </c>
      <c r="AH801" s="48"/>
      <c r="AI801" s="50">
        <v>0</v>
      </c>
      <c r="AJ801" s="50">
        <v>0</v>
      </c>
      <c r="AK801" s="50">
        <v>0</v>
      </c>
      <c r="AL801" s="50">
        <v>0</v>
      </c>
      <c r="AM801" s="50">
        <v>0</v>
      </c>
      <c r="AN801" s="50">
        <v>0</v>
      </c>
      <c r="AO801" s="50">
        <v>0</v>
      </c>
      <c r="AP801" s="48"/>
      <c r="AQ801" s="48"/>
      <c r="AR801" s="48"/>
      <c r="AS801" s="48"/>
      <c r="AT801" s="48"/>
      <c r="AU801" s="50">
        <v>0.04</v>
      </c>
      <c r="AV801" s="452" t="s">
        <v>3401</v>
      </c>
      <c r="AW801" s="453"/>
      <c r="AX801" s="453"/>
      <c r="AY801" s="48"/>
      <c r="AZ801" s="48" t="s">
        <v>1825</v>
      </c>
      <c r="BA801" s="48"/>
      <c r="BB801" s="48"/>
      <c r="BC801" s="48"/>
      <c r="BD801" s="48"/>
      <c r="BE801" s="48"/>
      <c r="BF801" s="48"/>
      <c r="BG801" s="48"/>
      <c r="BH801" s="48"/>
      <c r="BI801" s="48"/>
      <c r="BJ801" s="48"/>
      <c r="BK801" s="48"/>
      <c r="BL801" s="48"/>
      <c r="BM801" s="48"/>
      <c r="BN801" s="48"/>
      <c r="BO801" s="48"/>
      <c r="BP801" s="49" t="s">
        <v>3402</v>
      </c>
    </row>
    <row r="802" spans="1:68">
      <c r="A802" s="49" t="s">
        <v>667</v>
      </c>
      <c r="B802" s="48" t="s">
        <v>318</v>
      </c>
      <c r="C802" s="50">
        <v>200</v>
      </c>
      <c r="D802" s="48" t="s">
        <v>315</v>
      </c>
      <c r="E802" s="452" t="s">
        <v>316</v>
      </c>
      <c r="F802" s="453"/>
      <c r="G802" s="48"/>
      <c r="H802" s="50">
        <v>0</v>
      </c>
      <c r="I802" s="50">
        <v>0</v>
      </c>
      <c r="J802" s="48"/>
      <c r="K802" s="50">
        <v>0</v>
      </c>
      <c r="L802" s="50">
        <v>0</v>
      </c>
      <c r="M802" s="48"/>
      <c r="N802" s="50">
        <v>0</v>
      </c>
      <c r="O802" s="48"/>
      <c r="P802" s="50">
        <v>0</v>
      </c>
      <c r="Q802" s="48"/>
      <c r="R802" s="50">
        <v>0</v>
      </c>
      <c r="S802" s="48"/>
      <c r="T802" s="50">
        <v>0</v>
      </c>
      <c r="U802" s="48"/>
      <c r="V802" s="48"/>
      <c r="W802" s="48"/>
      <c r="X802" s="48"/>
      <c r="Y802" s="48"/>
      <c r="Z802" s="48"/>
      <c r="AA802" s="48"/>
      <c r="AB802" s="48"/>
      <c r="AC802" s="48"/>
      <c r="AD802" s="50">
        <v>13464</v>
      </c>
      <c r="AE802" s="50">
        <v>0</v>
      </c>
      <c r="AF802" s="50">
        <v>0</v>
      </c>
      <c r="AG802" s="50">
        <v>1</v>
      </c>
      <c r="AH802" s="48"/>
      <c r="AI802" s="50">
        <v>4</v>
      </c>
      <c r="AJ802" s="50">
        <v>4</v>
      </c>
      <c r="AK802" s="50">
        <v>1.28</v>
      </c>
      <c r="AL802" s="50">
        <v>0</v>
      </c>
      <c r="AM802" s="50">
        <v>0</v>
      </c>
      <c r="AN802" s="50">
        <v>0</v>
      </c>
      <c r="AO802" s="50">
        <v>0</v>
      </c>
      <c r="AP802" s="48"/>
      <c r="AQ802" s="48"/>
      <c r="AR802" s="48"/>
      <c r="AS802" s="48"/>
      <c r="AT802" s="48"/>
      <c r="AU802" s="50">
        <v>0.17299999999999999</v>
      </c>
      <c r="AV802" s="452" t="s">
        <v>3403</v>
      </c>
      <c r="AW802" s="453"/>
      <c r="AX802" s="453"/>
      <c r="AY802" s="48"/>
      <c r="AZ802" s="48" t="s">
        <v>1825</v>
      </c>
      <c r="BA802" s="48"/>
      <c r="BB802" s="48"/>
      <c r="BC802" s="48"/>
      <c r="BD802" s="48"/>
      <c r="BE802" s="48"/>
      <c r="BF802" s="48"/>
      <c r="BG802" s="48"/>
      <c r="BH802" s="48"/>
      <c r="BI802" s="48"/>
      <c r="BJ802" s="48"/>
      <c r="BK802" s="48"/>
      <c r="BL802" s="48"/>
      <c r="BM802" s="48"/>
      <c r="BN802" s="48"/>
      <c r="BO802" s="48"/>
      <c r="BP802" s="49" t="s">
        <v>667</v>
      </c>
    </row>
    <row r="803" spans="1:68">
      <c r="A803" s="49" t="s">
        <v>590</v>
      </c>
      <c r="B803" s="48" t="s">
        <v>318</v>
      </c>
      <c r="C803" s="50">
        <v>200</v>
      </c>
      <c r="D803" s="48" t="s">
        <v>315</v>
      </c>
      <c r="E803" s="452" t="s">
        <v>316</v>
      </c>
      <c r="F803" s="453"/>
      <c r="G803" s="48"/>
      <c r="H803" s="50">
        <v>0</v>
      </c>
      <c r="I803" s="50">
        <v>0</v>
      </c>
      <c r="J803" s="48"/>
      <c r="K803" s="50">
        <v>0</v>
      </c>
      <c r="L803" s="50">
        <v>0</v>
      </c>
      <c r="M803" s="48"/>
      <c r="N803" s="50">
        <v>0</v>
      </c>
      <c r="O803" s="48"/>
      <c r="P803" s="50">
        <v>0</v>
      </c>
      <c r="Q803" s="48"/>
      <c r="R803" s="50">
        <v>0</v>
      </c>
      <c r="S803" s="48"/>
      <c r="T803" s="50">
        <v>0</v>
      </c>
      <c r="U803" s="48"/>
      <c r="V803" s="48"/>
      <c r="W803" s="48"/>
      <c r="X803" s="48"/>
      <c r="Y803" s="48"/>
      <c r="Z803" s="48"/>
      <c r="AA803" s="48"/>
      <c r="AB803" s="48"/>
      <c r="AC803" s="48"/>
      <c r="AD803" s="50">
        <v>17416</v>
      </c>
      <c r="AE803" s="50">
        <v>0</v>
      </c>
      <c r="AF803" s="50">
        <v>0</v>
      </c>
      <c r="AG803" s="50">
        <v>1</v>
      </c>
      <c r="AH803" s="48"/>
      <c r="AI803" s="50">
        <v>4</v>
      </c>
      <c r="AJ803" s="50">
        <v>4</v>
      </c>
      <c r="AK803" s="50">
        <v>1.28</v>
      </c>
      <c r="AL803" s="50">
        <v>0</v>
      </c>
      <c r="AM803" s="50">
        <v>0</v>
      </c>
      <c r="AN803" s="50">
        <v>0</v>
      </c>
      <c r="AO803" s="50">
        <v>0</v>
      </c>
      <c r="AP803" s="48"/>
      <c r="AQ803" s="48"/>
      <c r="AR803" s="48"/>
      <c r="AS803" s="48"/>
      <c r="AT803" s="48"/>
      <c r="AU803" s="50">
        <v>0.16200000000000001</v>
      </c>
      <c r="AV803" s="452" t="s">
        <v>3404</v>
      </c>
      <c r="AW803" s="453"/>
      <c r="AX803" s="453"/>
      <c r="AY803" s="48"/>
      <c r="AZ803" s="48" t="s">
        <v>1825</v>
      </c>
      <c r="BA803" s="48"/>
      <c r="BB803" s="48"/>
      <c r="BC803" s="48"/>
      <c r="BD803" s="48"/>
      <c r="BE803" s="48"/>
      <c r="BF803" s="48"/>
      <c r="BG803" s="48"/>
      <c r="BH803" s="48"/>
      <c r="BI803" s="48"/>
      <c r="BJ803" s="48"/>
      <c r="BK803" s="48"/>
      <c r="BL803" s="48"/>
      <c r="BM803" s="48"/>
      <c r="BN803" s="48"/>
      <c r="BO803" s="48"/>
      <c r="BP803" s="49" t="s">
        <v>590</v>
      </c>
    </row>
    <row r="804" spans="1:68">
      <c r="A804" s="49" t="s">
        <v>450</v>
      </c>
      <c r="B804" s="48" t="s">
        <v>333</v>
      </c>
      <c r="C804" s="50">
        <v>200</v>
      </c>
      <c r="D804" s="48" t="s">
        <v>315</v>
      </c>
      <c r="E804" s="452" t="s">
        <v>316</v>
      </c>
      <c r="F804" s="453"/>
      <c r="G804" s="48"/>
      <c r="H804" s="50">
        <v>0</v>
      </c>
      <c r="I804" s="50">
        <v>0</v>
      </c>
      <c r="J804" s="48"/>
      <c r="K804" s="50">
        <v>0</v>
      </c>
      <c r="L804" s="50">
        <v>0</v>
      </c>
      <c r="M804" s="48"/>
      <c r="N804" s="50">
        <v>0</v>
      </c>
      <c r="O804" s="48"/>
      <c r="P804" s="50">
        <v>0</v>
      </c>
      <c r="Q804" s="48"/>
      <c r="R804" s="50">
        <v>0</v>
      </c>
      <c r="S804" s="48"/>
      <c r="T804" s="50">
        <v>0</v>
      </c>
      <c r="U804" s="48"/>
      <c r="V804" s="48"/>
      <c r="W804" s="48"/>
      <c r="X804" s="48"/>
      <c r="Y804" s="48"/>
      <c r="Z804" s="48"/>
      <c r="AA804" s="48"/>
      <c r="AB804" s="48"/>
      <c r="AC804" s="48"/>
      <c r="AD804" s="50">
        <v>119208</v>
      </c>
      <c r="AE804" s="50">
        <v>0</v>
      </c>
      <c r="AF804" s="50">
        <v>0</v>
      </c>
      <c r="AG804" s="50">
        <v>3</v>
      </c>
      <c r="AH804" s="48"/>
      <c r="AI804" s="50">
        <v>0</v>
      </c>
      <c r="AJ804" s="50">
        <v>0</v>
      </c>
      <c r="AK804" s="50">
        <v>0</v>
      </c>
      <c r="AL804" s="50">
        <v>0</v>
      </c>
      <c r="AM804" s="50">
        <v>0</v>
      </c>
      <c r="AN804" s="50">
        <v>0</v>
      </c>
      <c r="AO804" s="50">
        <v>0</v>
      </c>
      <c r="AP804" s="48"/>
      <c r="AQ804" s="48"/>
      <c r="AR804" s="48"/>
      <c r="AS804" s="48"/>
      <c r="AT804" s="48"/>
      <c r="AU804" s="50">
        <v>1.1359999999999999</v>
      </c>
      <c r="AV804" s="452" t="s">
        <v>3405</v>
      </c>
      <c r="AW804" s="453"/>
      <c r="AX804" s="453"/>
      <c r="AY804" s="48"/>
      <c r="AZ804" s="48" t="s">
        <v>1825</v>
      </c>
      <c r="BA804" s="48"/>
      <c r="BB804" s="48"/>
      <c r="BC804" s="48"/>
      <c r="BD804" s="48"/>
      <c r="BE804" s="48"/>
      <c r="BF804" s="48"/>
      <c r="BG804" s="48"/>
      <c r="BH804" s="48"/>
      <c r="BI804" s="48"/>
      <c r="BJ804" s="48"/>
      <c r="BK804" s="48"/>
      <c r="BL804" s="48"/>
      <c r="BM804" s="48"/>
      <c r="BN804" s="48"/>
      <c r="BO804" s="48"/>
      <c r="BP804" s="49" t="s">
        <v>450</v>
      </c>
    </row>
    <row r="805" spans="1:68">
      <c r="A805" s="49" t="s">
        <v>3406</v>
      </c>
      <c r="B805" s="48" t="s">
        <v>333</v>
      </c>
      <c r="C805" s="50">
        <v>200</v>
      </c>
      <c r="D805" s="48" t="s">
        <v>315</v>
      </c>
      <c r="E805" s="452" t="s">
        <v>316</v>
      </c>
      <c r="F805" s="453"/>
      <c r="G805" s="48"/>
      <c r="H805" s="50">
        <v>0</v>
      </c>
      <c r="I805" s="50">
        <v>0</v>
      </c>
      <c r="J805" s="48"/>
      <c r="K805" s="50">
        <v>0</v>
      </c>
      <c r="L805" s="50">
        <v>0</v>
      </c>
      <c r="M805" s="48"/>
      <c r="N805" s="50">
        <v>0</v>
      </c>
      <c r="O805" s="48"/>
      <c r="P805" s="50">
        <v>0</v>
      </c>
      <c r="Q805" s="48"/>
      <c r="R805" s="50">
        <v>0</v>
      </c>
      <c r="S805" s="48"/>
      <c r="T805" s="50">
        <v>0</v>
      </c>
      <c r="U805" s="48"/>
      <c r="V805" s="48"/>
      <c r="W805" s="48"/>
      <c r="X805" s="48"/>
      <c r="Y805" s="48"/>
      <c r="Z805" s="48"/>
      <c r="AA805" s="48"/>
      <c r="AB805" s="48"/>
      <c r="AC805" s="48"/>
      <c r="AD805" s="50">
        <v>15116</v>
      </c>
      <c r="AE805" s="50">
        <v>0</v>
      </c>
      <c r="AF805" s="50">
        <v>0</v>
      </c>
      <c r="AG805" s="50">
        <v>3</v>
      </c>
      <c r="AH805" s="48"/>
      <c r="AI805" s="50">
        <v>0</v>
      </c>
      <c r="AJ805" s="50">
        <v>0</v>
      </c>
      <c r="AK805" s="50">
        <v>0</v>
      </c>
      <c r="AL805" s="50">
        <v>0</v>
      </c>
      <c r="AM805" s="50">
        <v>0</v>
      </c>
      <c r="AN805" s="50">
        <v>0</v>
      </c>
      <c r="AO805" s="50">
        <v>0</v>
      </c>
      <c r="AP805" s="48"/>
      <c r="AQ805" s="48"/>
      <c r="AR805" s="48"/>
      <c r="AS805" s="48"/>
      <c r="AT805" s="48"/>
      <c r="AU805" s="50">
        <v>0.14099999999999999</v>
      </c>
      <c r="AV805" s="452" t="s">
        <v>3405</v>
      </c>
      <c r="AW805" s="453"/>
      <c r="AX805" s="453"/>
      <c r="AY805" s="48"/>
      <c r="AZ805" s="48" t="s">
        <v>1825</v>
      </c>
      <c r="BA805" s="48"/>
      <c r="BB805" s="48"/>
      <c r="BC805" s="48"/>
      <c r="BD805" s="48"/>
      <c r="BE805" s="48"/>
      <c r="BF805" s="48"/>
      <c r="BG805" s="48"/>
      <c r="BH805" s="48"/>
      <c r="BI805" s="48"/>
      <c r="BJ805" s="48"/>
      <c r="BK805" s="48"/>
      <c r="BL805" s="48"/>
      <c r="BM805" s="48"/>
      <c r="BN805" s="48"/>
      <c r="BO805" s="48"/>
      <c r="BP805" s="49" t="s">
        <v>3406</v>
      </c>
    </row>
    <row r="806" spans="1:68">
      <c r="A806" s="49" t="s">
        <v>700</v>
      </c>
      <c r="B806" s="48" t="s">
        <v>333</v>
      </c>
      <c r="C806" s="50">
        <v>200</v>
      </c>
      <c r="D806" s="48" t="s">
        <v>315</v>
      </c>
      <c r="E806" s="452" t="s">
        <v>316</v>
      </c>
      <c r="F806" s="453"/>
      <c r="G806" s="48"/>
      <c r="H806" s="50">
        <v>0</v>
      </c>
      <c r="I806" s="50">
        <v>0</v>
      </c>
      <c r="J806" s="48"/>
      <c r="K806" s="50">
        <v>0</v>
      </c>
      <c r="L806" s="50">
        <v>0</v>
      </c>
      <c r="M806" s="48"/>
      <c r="N806" s="50">
        <v>0</v>
      </c>
      <c r="O806" s="48"/>
      <c r="P806" s="50">
        <v>0</v>
      </c>
      <c r="Q806" s="48"/>
      <c r="R806" s="50">
        <v>0</v>
      </c>
      <c r="S806" s="48"/>
      <c r="T806" s="50">
        <v>0</v>
      </c>
      <c r="U806" s="48"/>
      <c r="V806" s="48"/>
      <c r="W806" s="48"/>
      <c r="X806" s="48"/>
      <c r="Y806" s="48"/>
      <c r="Z806" s="48"/>
      <c r="AA806" s="48"/>
      <c r="AB806" s="48"/>
      <c r="AC806" s="48"/>
      <c r="AD806" s="50">
        <v>68302</v>
      </c>
      <c r="AE806" s="50">
        <v>0</v>
      </c>
      <c r="AF806" s="50">
        <v>0</v>
      </c>
      <c r="AG806" s="50">
        <v>2</v>
      </c>
      <c r="AH806" s="48"/>
      <c r="AI806" s="50">
        <v>0</v>
      </c>
      <c r="AJ806" s="50">
        <v>0</v>
      </c>
      <c r="AK806" s="50">
        <v>0</v>
      </c>
      <c r="AL806" s="50">
        <v>0</v>
      </c>
      <c r="AM806" s="50">
        <v>0</v>
      </c>
      <c r="AN806" s="50">
        <v>0</v>
      </c>
      <c r="AO806" s="50">
        <v>0</v>
      </c>
      <c r="AP806" s="48"/>
      <c r="AQ806" s="48"/>
      <c r="AR806" s="48"/>
      <c r="AS806" s="48"/>
      <c r="AT806" s="48"/>
      <c r="AU806" s="50">
        <v>0.124</v>
      </c>
      <c r="AV806" s="452" t="s">
        <v>3405</v>
      </c>
      <c r="AW806" s="453"/>
      <c r="AX806" s="453"/>
      <c r="AY806" s="48"/>
      <c r="AZ806" s="48" t="s">
        <v>1825</v>
      </c>
      <c r="BA806" s="48"/>
      <c r="BB806" s="48"/>
      <c r="BC806" s="48"/>
      <c r="BD806" s="48"/>
      <c r="BE806" s="48"/>
      <c r="BF806" s="48"/>
      <c r="BG806" s="48"/>
      <c r="BH806" s="48"/>
      <c r="BI806" s="48"/>
      <c r="BJ806" s="48"/>
      <c r="BK806" s="48"/>
      <c r="BL806" s="48"/>
      <c r="BM806" s="48"/>
      <c r="BN806" s="48"/>
      <c r="BO806" s="48"/>
      <c r="BP806" s="49" t="s">
        <v>700</v>
      </c>
    </row>
    <row r="807" spans="1:68">
      <c r="A807" s="49" t="s">
        <v>530</v>
      </c>
      <c r="B807" s="48" t="s">
        <v>318</v>
      </c>
      <c r="C807" s="50">
        <v>200</v>
      </c>
      <c r="D807" s="48" t="s">
        <v>315</v>
      </c>
      <c r="E807" s="452" t="s">
        <v>316</v>
      </c>
      <c r="F807" s="453"/>
      <c r="G807" s="48"/>
      <c r="H807" s="50">
        <v>0</v>
      </c>
      <c r="I807" s="50">
        <v>0</v>
      </c>
      <c r="J807" s="48"/>
      <c r="K807" s="50">
        <v>0</v>
      </c>
      <c r="L807" s="50">
        <v>0</v>
      </c>
      <c r="M807" s="48"/>
      <c r="N807" s="50">
        <v>0</v>
      </c>
      <c r="O807" s="48"/>
      <c r="P807" s="50">
        <v>0</v>
      </c>
      <c r="Q807" s="48"/>
      <c r="R807" s="50">
        <v>0</v>
      </c>
      <c r="S807" s="48"/>
      <c r="T807" s="50">
        <v>0</v>
      </c>
      <c r="U807" s="48"/>
      <c r="V807" s="48"/>
      <c r="W807" s="48"/>
      <c r="X807" s="48"/>
      <c r="Y807" s="48"/>
      <c r="Z807" s="48"/>
      <c r="AA807" s="48"/>
      <c r="AB807" s="48"/>
      <c r="AC807" s="48"/>
      <c r="AD807" s="50">
        <v>18721</v>
      </c>
      <c r="AE807" s="50">
        <v>0</v>
      </c>
      <c r="AF807" s="50">
        <v>0</v>
      </c>
      <c r="AG807" s="50">
        <v>1</v>
      </c>
      <c r="AH807" s="48"/>
      <c r="AI807" s="50">
        <v>4</v>
      </c>
      <c r="AJ807" s="50">
        <v>4</v>
      </c>
      <c r="AK807" s="50">
        <v>1.28</v>
      </c>
      <c r="AL807" s="50">
        <v>0</v>
      </c>
      <c r="AM807" s="50">
        <v>0</v>
      </c>
      <c r="AN807" s="50">
        <v>0</v>
      </c>
      <c r="AO807" s="50">
        <v>0</v>
      </c>
      <c r="AP807" s="48"/>
      <c r="AQ807" s="48"/>
      <c r="AR807" s="48"/>
      <c r="AS807" s="48"/>
      <c r="AT807" s="48"/>
      <c r="AU807" s="50">
        <v>6.7000000000000004E-2</v>
      </c>
      <c r="AV807" s="452" t="s">
        <v>3407</v>
      </c>
      <c r="AW807" s="453"/>
      <c r="AX807" s="453"/>
      <c r="AY807" s="48"/>
      <c r="AZ807" s="48" t="s">
        <v>1825</v>
      </c>
      <c r="BA807" s="48"/>
      <c r="BB807" s="48"/>
      <c r="BC807" s="48"/>
      <c r="BD807" s="48"/>
      <c r="BE807" s="48"/>
      <c r="BF807" s="48"/>
      <c r="BG807" s="48"/>
      <c r="BH807" s="48"/>
      <c r="BI807" s="48"/>
      <c r="BJ807" s="48"/>
      <c r="BK807" s="48"/>
      <c r="BL807" s="48"/>
      <c r="BM807" s="48"/>
      <c r="BN807" s="48"/>
      <c r="BO807" s="48"/>
      <c r="BP807" s="49" t="s">
        <v>530</v>
      </c>
    </row>
    <row r="808" spans="1:68">
      <c r="A808" s="48" t="s">
        <v>1037</v>
      </c>
      <c r="B808" s="48" t="s">
        <v>1038</v>
      </c>
      <c r="C808" s="50">
        <v>200</v>
      </c>
      <c r="D808" s="48" t="s">
        <v>315</v>
      </c>
      <c r="E808" s="452" t="s">
        <v>316</v>
      </c>
      <c r="F808" s="453"/>
      <c r="G808" s="48"/>
      <c r="H808" s="50">
        <v>0</v>
      </c>
      <c r="I808" s="50">
        <v>0</v>
      </c>
      <c r="J808" s="48"/>
      <c r="K808" s="50">
        <v>0</v>
      </c>
      <c r="L808" s="50">
        <v>0</v>
      </c>
      <c r="M808" s="48"/>
      <c r="N808" s="50">
        <v>0</v>
      </c>
      <c r="O808" s="48"/>
      <c r="P808" s="50">
        <v>0</v>
      </c>
      <c r="Q808" s="48"/>
      <c r="R808" s="50">
        <v>0</v>
      </c>
      <c r="S808" s="48"/>
      <c r="T808" s="50">
        <v>0</v>
      </c>
      <c r="U808" s="48"/>
      <c r="V808" s="48"/>
      <c r="W808" s="48"/>
      <c r="X808" s="48"/>
      <c r="Y808" s="48"/>
      <c r="Z808" s="48"/>
      <c r="AA808" s="48"/>
      <c r="AB808" s="48"/>
      <c r="AC808" s="48"/>
      <c r="AD808" s="50">
        <v>128366</v>
      </c>
      <c r="AE808" s="50">
        <v>0</v>
      </c>
      <c r="AF808" s="50">
        <v>0</v>
      </c>
      <c r="AG808" s="50">
        <v>4</v>
      </c>
      <c r="AH808" s="48"/>
      <c r="AI808" s="50">
        <v>0</v>
      </c>
      <c r="AJ808" s="50">
        <v>0</v>
      </c>
      <c r="AK808" s="50">
        <v>0</v>
      </c>
      <c r="AL808" s="50">
        <v>0</v>
      </c>
      <c r="AM808" s="50">
        <v>0</v>
      </c>
      <c r="AN808" s="50">
        <v>0</v>
      </c>
      <c r="AO808" s="50">
        <v>0</v>
      </c>
      <c r="AP808" s="48"/>
      <c r="AQ808" s="48"/>
      <c r="AR808" s="48"/>
      <c r="AS808" s="48"/>
      <c r="AT808" s="48"/>
      <c r="AU808" s="50">
        <v>4.2999999999999997E-2</v>
      </c>
      <c r="AV808" s="452" t="s">
        <v>3408</v>
      </c>
      <c r="AW808" s="453"/>
      <c r="AX808" s="453"/>
      <c r="AY808" s="48"/>
      <c r="AZ808" s="48" t="s">
        <v>1825</v>
      </c>
      <c r="BA808" s="48"/>
      <c r="BB808" s="48"/>
      <c r="BC808" s="48"/>
      <c r="BD808" s="48"/>
      <c r="BE808" s="48"/>
      <c r="BF808" s="48"/>
      <c r="BG808" s="48"/>
      <c r="BH808" s="48"/>
      <c r="BI808" s="48"/>
      <c r="BJ808" s="48"/>
      <c r="BK808" s="48"/>
      <c r="BL808" s="48"/>
      <c r="BM808" s="48"/>
      <c r="BN808" s="48"/>
      <c r="BO808" s="48"/>
      <c r="BP808" s="49" t="s">
        <v>3409</v>
      </c>
    </row>
    <row r="809" spans="1:68">
      <c r="A809" s="49" t="s">
        <v>1708</v>
      </c>
      <c r="B809" s="48" t="s">
        <v>333</v>
      </c>
      <c r="C809" s="50">
        <v>200</v>
      </c>
      <c r="D809" s="48" t="s">
        <v>315</v>
      </c>
      <c r="E809" s="452" t="s">
        <v>316</v>
      </c>
      <c r="F809" s="453"/>
      <c r="G809" s="48"/>
      <c r="H809" s="50">
        <v>0</v>
      </c>
      <c r="I809" s="50">
        <v>0</v>
      </c>
      <c r="J809" s="48"/>
      <c r="K809" s="50">
        <v>0</v>
      </c>
      <c r="L809" s="50">
        <v>0</v>
      </c>
      <c r="M809" s="48"/>
      <c r="N809" s="50">
        <v>0</v>
      </c>
      <c r="O809" s="48"/>
      <c r="P809" s="50">
        <v>0</v>
      </c>
      <c r="Q809" s="48"/>
      <c r="R809" s="50">
        <v>0</v>
      </c>
      <c r="S809" s="48"/>
      <c r="T809" s="50">
        <v>0</v>
      </c>
      <c r="U809" s="48"/>
      <c r="V809" s="48"/>
      <c r="W809" s="48"/>
      <c r="X809" s="48"/>
      <c r="Y809" s="48"/>
      <c r="Z809" s="48"/>
      <c r="AA809" s="48"/>
      <c r="AB809" s="48"/>
      <c r="AC809" s="48"/>
      <c r="AD809" s="50">
        <v>136077</v>
      </c>
      <c r="AE809" s="50">
        <v>0</v>
      </c>
      <c r="AF809" s="50">
        <v>0</v>
      </c>
      <c r="AG809" s="50">
        <v>4</v>
      </c>
      <c r="AH809" s="48"/>
      <c r="AI809" s="50">
        <v>0</v>
      </c>
      <c r="AJ809" s="50">
        <v>0</v>
      </c>
      <c r="AK809" s="50">
        <v>0</v>
      </c>
      <c r="AL809" s="50">
        <v>0</v>
      </c>
      <c r="AM809" s="50">
        <v>0</v>
      </c>
      <c r="AN809" s="50">
        <v>0</v>
      </c>
      <c r="AO809" s="50">
        <v>0</v>
      </c>
      <c r="AP809" s="48"/>
      <c r="AQ809" s="48"/>
      <c r="AR809" s="48"/>
      <c r="AS809" s="48"/>
      <c r="AT809" s="48"/>
      <c r="AU809" s="50">
        <v>0.13</v>
      </c>
      <c r="AV809" s="452" t="s">
        <v>3410</v>
      </c>
      <c r="AW809" s="453"/>
      <c r="AX809" s="453"/>
      <c r="AY809" s="48"/>
      <c r="AZ809" s="48" t="s">
        <v>1825</v>
      </c>
      <c r="BA809" s="48"/>
      <c r="BB809" s="48"/>
      <c r="BC809" s="48"/>
      <c r="BD809" s="48"/>
      <c r="BE809" s="48"/>
      <c r="BF809" s="48"/>
      <c r="BG809" s="48"/>
      <c r="BH809" s="48"/>
      <c r="BI809" s="48"/>
      <c r="BJ809" s="48"/>
      <c r="BK809" s="48"/>
      <c r="BL809" s="48"/>
      <c r="BM809" s="48"/>
      <c r="BN809" s="48"/>
      <c r="BO809" s="48"/>
      <c r="BP809" s="49" t="s">
        <v>1708</v>
      </c>
    </row>
    <row r="810" spans="1:68">
      <c r="A810" s="49" t="s">
        <v>3411</v>
      </c>
      <c r="B810" s="48" t="s">
        <v>333</v>
      </c>
      <c r="C810" s="50">
        <v>200</v>
      </c>
      <c r="D810" s="48" t="s">
        <v>315</v>
      </c>
      <c r="E810" s="452" t="s">
        <v>316</v>
      </c>
      <c r="F810" s="453"/>
      <c r="G810" s="48"/>
      <c r="H810" s="50">
        <v>0</v>
      </c>
      <c r="I810" s="50">
        <v>0</v>
      </c>
      <c r="J810" s="48"/>
      <c r="K810" s="50">
        <v>0</v>
      </c>
      <c r="L810" s="50">
        <v>0</v>
      </c>
      <c r="M810" s="48"/>
      <c r="N810" s="50">
        <v>0</v>
      </c>
      <c r="O810" s="48"/>
      <c r="P810" s="50">
        <v>0</v>
      </c>
      <c r="Q810" s="48"/>
      <c r="R810" s="50">
        <v>0</v>
      </c>
      <c r="S810" s="48"/>
      <c r="T810" s="50">
        <v>0</v>
      </c>
      <c r="U810" s="48"/>
      <c r="V810" s="48"/>
      <c r="W810" s="48"/>
      <c r="X810" s="48"/>
      <c r="Y810" s="48"/>
      <c r="Z810" s="48"/>
      <c r="AA810" s="48"/>
      <c r="AB810" s="48"/>
      <c r="AC810" s="48"/>
      <c r="AD810" s="50">
        <v>7875</v>
      </c>
      <c r="AE810" s="50">
        <v>0</v>
      </c>
      <c r="AF810" s="50">
        <v>0</v>
      </c>
      <c r="AG810" s="50">
        <v>1</v>
      </c>
      <c r="AH810" s="48"/>
      <c r="AI810" s="50">
        <v>0</v>
      </c>
      <c r="AJ810" s="50">
        <v>0</v>
      </c>
      <c r="AK810" s="50">
        <v>0</v>
      </c>
      <c r="AL810" s="50">
        <v>0</v>
      </c>
      <c r="AM810" s="50">
        <v>0</v>
      </c>
      <c r="AN810" s="50">
        <v>0</v>
      </c>
      <c r="AO810" s="50">
        <v>0</v>
      </c>
      <c r="AP810" s="48"/>
      <c r="AQ810" s="48"/>
      <c r="AR810" s="48"/>
      <c r="AS810" s="48"/>
      <c r="AT810" s="48"/>
      <c r="AU810" s="50">
        <v>0.186</v>
      </c>
      <c r="AV810" s="452" t="s">
        <v>3388</v>
      </c>
      <c r="AW810" s="453"/>
      <c r="AX810" s="453"/>
      <c r="AY810" s="48"/>
      <c r="AZ810" s="48" t="s">
        <v>1825</v>
      </c>
      <c r="BA810" s="48"/>
      <c r="BB810" s="48"/>
      <c r="BC810" s="48"/>
      <c r="BD810" s="48"/>
      <c r="BE810" s="48"/>
      <c r="BF810" s="48"/>
      <c r="BG810" s="48"/>
      <c r="BH810" s="48"/>
      <c r="BI810" s="48"/>
      <c r="BJ810" s="48"/>
      <c r="BK810" s="48"/>
      <c r="BL810" s="48"/>
      <c r="BM810" s="48"/>
      <c r="BN810" s="48"/>
      <c r="BO810" s="48"/>
      <c r="BP810" s="49" t="s">
        <v>3411</v>
      </c>
    </row>
    <row r="811" spans="1:68">
      <c r="A811" s="49" t="s">
        <v>1060</v>
      </c>
      <c r="B811" s="48" t="s">
        <v>318</v>
      </c>
      <c r="C811" s="50">
        <v>200</v>
      </c>
      <c r="D811" s="48" t="s">
        <v>315</v>
      </c>
      <c r="E811" s="452" t="s">
        <v>316</v>
      </c>
      <c r="F811" s="453"/>
      <c r="G811" s="48"/>
      <c r="H811" s="50">
        <v>0</v>
      </c>
      <c r="I811" s="50">
        <v>0</v>
      </c>
      <c r="J811" s="48"/>
      <c r="K811" s="50">
        <v>0</v>
      </c>
      <c r="L811" s="50">
        <v>0</v>
      </c>
      <c r="M811" s="48"/>
      <c r="N811" s="50">
        <v>0</v>
      </c>
      <c r="O811" s="48"/>
      <c r="P811" s="50">
        <v>0</v>
      </c>
      <c r="Q811" s="48"/>
      <c r="R811" s="50">
        <v>0</v>
      </c>
      <c r="S811" s="48"/>
      <c r="T811" s="50">
        <v>0</v>
      </c>
      <c r="U811" s="48"/>
      <c r="V811" s="48"/>
      <c r="W811" s="48"/>
      <c r="X811" s="48"/>
      <c r="Y811" s="48"/>
      <c r="Z811" s="48"/>
      <c r="AA811" s="48"/>
      <c r="AB811" s="48"/>
      <c r="AC811" s="48"/>
      <c r="AD811" s="50">
        <v>43818</v>
      </c>
      <c r="AE811" s="50">
        <v>0</v>
      </c>
      <c r="AF811" s="50">
        <v>0</v>
      </c>
      <c r="AG811" s="50">
        <v>4</v>
      </c>
      <c r="AH811" s="48"/>
      <c r="AI811" s="50">
        <v>0</v>
      </c>
      <c r="AJ811" s="50">
        <v>0</v>
      </c>
      <c r="AK811" s="50">
        <v>0</v>
      </c>
      <c r="AL811" s="50">
        <v>0</v>
      </c>
      <c r="AM811" s="50">
        <v>0</v>
      </c>
      <c r="AN811" s="50">
        <v>0</v>
      </c>
      <c r="AO811" s="50">
        <v>0</v>
      </c>
      <c r="AP811" s="48"/>
      <c r="AQ811" s="48"/>
      <c r="AR811" s="48"/>
      <c r="AS811" s="48"/>
      <c r="AT811" s="48"/>
      <c r="AU811" s="50">
        <v>0.126</v>
      </c>
      <c r="AV811" s="452" t="s">
        <v>3412</v>
      </c>
      <c r="AW811" s="453"/>
      <c r="AX811" s="453"/>
      <c r="AY811" s="48"/>
      <c r="AZ811" s="48" t="s">
        <v>1825</v>
      </c>
      <c r="BA811" s="48"/>
      <c r="BB811" s="48"/>
      <c r="BC811" s="48"/>
      <c r="BD811" s="48"/>
      <c r="BE811" s="48"/>
      <c r="BF811" s="48"/>
      <c r="BG811" s="48"/>
      <c r="BH811" s="48"/>
      <c r="BI811" s="48"/>
      <c r="BJ811" s="48"/>
      <c r="BK811" s="48"/>
      <c r="BL811" s="48"/>
      <c r="BM811" s="48"/>
      <c r="BN811" s="48"/>
      <c r="BO811" s="48"/>
      <c r="BP811" s="49" t="s">
        <v>1060</v>
      </c>
    </row>
    <row r="812" spans="1:68">
      <c r="A812" s="49" t="s">
        <v>665</v>
      </c>
      <c r="B812" s="48" t="s">
        <v>333</v>
      </c>
      <c r="C812" s="50">
        <v>200</v>
      </c>
      <c r="D812" s="48" t="s">
        <v>315</v>
      </c>
      <c r="E812" s="452" t="s">
        <v>316</v>
      </c>
      <c r="F812" s="453"/>
      <c r="G812" s="48"/>
      <c r="H812" s="50">
        <v>0</v>
      </c>
      <c r="I812" s="50">
        <v>0</v>
      </c>
      <c r="J812" s="48"/>
      <c r="K812" s="50">
        <v>0</v>
      </c>
      <c r="L812" s="50">
        <v>0</v>
      </c>
      <c r="M812" s="48"/>
      <c r="N812" s="50">
        <v>0</v>
      </c>
      <c r="O812" s="48"/>
      <c r="P812" s="50">
        <v>0</v>
      </c>
      <c r="Q812" s="48"/>
      <c r="R812" s="50">
        <v>0</v>
      </c>
      <c r="S812" s="48"/>
      <c r="T812" s="50">
        <v>0</v>
      </c>
      <c r="U812" s="48"/>
      <c r="V812" s="48"/>
      <c r="W812" s="48"/>
      <c r="X812" s="48"/>
      <c r="Y812" s="48"/>
      <c r="Z812" s="48"/>
      <c r="AA812" s="48"/>
      <c r="AB812" s="48"/>
      <c r="AC812" s="48"/>
      <c r="AD812" s="50">
        <v>108064</v>
      </c>
      <c r="AE812" s="50">
        <v>0</v>
      </c>
      <c r="AF812" s="50">
        <v>0</v>
      </c>
      <c r="AG812" s="50">
        <v>3</v>
      </c>
      <c r="AH812" s="48"/>
      <c r="AI812" s="50">
        <v>0</v>
      </c>
      <c r="AJ812" s="50">
        <v>0</v>
      </c>
      <c r="AK812" s="50">
        <v>0</v>
      </c>
      <c r="AL812" s="50">
        <v>0</v>
      </c>
      <c r="AM812" s="50">
        <v>0</v>
      </c>
      <c r="AN812" s="50">
        <v>0</v>
      </c>
      <c r="AO812" s="50">
        <v>0</v>
      </c>
      <c r="AP812" s="48"/>
      <c r="AQ812" s="48"/>
      <c r="AR812" s="48"/>
      <c r="AS812" s="48"/>
      <c r="AT812" s="48"/>
      <c r="AU812" s="50">
        <v>0.13800000000000001</v>
      </c>
      <c r="AV812" s="452" t="s">
        <v>3413</v>
      </c>
      <c r="AW812" s="453"/>
      <c r="AX812" s="453"/>
      <c r="AY812" s="48"/>
      <c r="AZ812" s="48" t="s">
        <v>1825</v>
      </c>
      <c r="BA812" s="48"/>
      <c r="BB812" s="48"/>
      <c r="BC812" s="48"/>
      <c r="BD812" s="48"/>
      <c r="BE812" s="48"/>
      <c r="BF812" s="48"/>
      <c r="BG812" s="48"/>
      <c r="BH812" s="48"/>
      <c r="BI812" s="48"/>
      <c r="BJ812" s="48"/>
      <c r="BK812" s="48"/>
      <c r="BL812" s="48"/>
      <c r="BM812" s="48"/>
      <c r="BN812" s="48"/>
      <c r="BO812" s="48"/>
      <c r="BP812" s="49" t="s">
        <v>665</v>
      </c>
    </row>
    <row r="813" spans="1:68">
      <c r="A813" s="49" t="s">
        <v>3414</v>
      </c>
      <c r="B813" s="48" t="s">
        <v>318</v>
      </c>
      <c r="C813" s="50">
        <v>200</v>
      </c>
      <c r="D813" s="48" t="s">
        <v>315</v>
      </c>
      <c r="E813" s="452" t="s">
        <v>316</v>
      </c>
      <c r="F813" s="453"/>
      <c r="G813" s="48"/>
      <c r="H813" s="50">
        <v>0</v>
      </c>
      <c r="I813" s="50">
        <v>0</v>
      </c>
      <c r="J813" s="48"/>
      <c r="K813" s="50">
        <v>0</v>
      </c>
      <c r="L813" s="50">
        <v>0</v>
      </c>
      <c r="M813" s="48"/>
      <c r="N813" s="50">
        <v>0</v>
      </c>
      <c r="O813" s="48"/>
      <c r="P813" s="50">
        <v>0</v>
      </c>
      <c r="Q813" s="48"/>
      <c r="R813" s="50">
        <v>0</v>
      </c>
      <c r="S813" s="48"/>
      <c r="T813" s="50">
        <v>0</v>
      </c>
      <c r="U813" s="48"/>
      <c r="V813" s="48"/>
      <c r="W813" s="48"/>
      <c r="X813" s="48"/>
      <c r="Y813" s="48"/>
      <c r="Z813" s="48"/>
      <c r="AA813" s="48"/>
      <c r="AB813" s="48"/>
      <c r="AC813" s="48"/>
      <c r="AD813" s="50">
        <v>37266</v>
      </c>
      <c r="AE813" s="50">
        <v>0</v>
      </c>
      <c r="AF813" s="50">
        <v>0</v>
      </c>
      <c r="AG813" s="50">
        <v>4</v>
      </c>
      <c r="AH813" s="48"/>
      <c r="AI813" s="50">
        <v>0</v>
      </c>
      <c r="AJ813" s="50">
        <v>0</v>
      </c>
      <c r="AK813" s="50">
        <v>0</v>
      </c>
      <c r="AL813" s="50">
        <v>0</v>
      </c>
      <c r="AM813" s="50">
        <v>0</v>
      </c>
      <c r="AN813" s="50">
        <v>0</v>
      </c>
      <c r="AO813" s="50">
        <v>0</v>
      </c>
      <c r="AP813" s="48"/>
      <c r="AQ813" s="48"/>
      <c r="AR813" s="48"/>
      <c r="AS813" s="48"/>
      <c r="AT813" s="48"/>
      <c r="AU813" s="50">
        <v>0.153</v>
      </c>
      <c r="AV813" s="452" t="s">
        <v>3415</v>
      </c>
      <c r="AW813" s="453"/>
      <c r="AX813" s="453"/>
      <c r="AY813" s="48"/>
      <c r="AZ813" s="48" t="s">
        <v>1825</v>
      </c>
      <c r="BA813" s="48"/>
      <c r="BB813" s="48"/>
      <c r="BC813" s="48"/>
      <c r="BD813" s="48"/>
      <c r="BE813" s="48"/>
      <c r="BF813" s="48"/>
      <c r="BG813" s="48"/>
      <c r="BH813" s="48"/>
      <c r="BI813" s="48"/>
      <c r="BJ813" s="48"/>
      <c r="BK813" s="48"/>
      <c r="BL813" s="48"/>
      <c r="BM813" s="48"/>
      <c r="BN813" s="48"/>
      <c r="BO813" s="48"/>
      <c r="BP813" s="49" t="s">
        <v>3414</v>
      </c>
    </row>
    <row r="814" spans="1:68">
      <c r="A814" s="49" t="s">
        <v>3416</v>
      </c>
      <c r="B814" s="48" t="s">
        <v>318</v>
      </c>
      <c r="C814" s="50">
        <v>200</v>
      </c>
      <c r="D814" s="48" t="s">
        <v>315</v>
      </c>
      <c r="E814" s="452" t="s">
        <v>316</v>
      </c>
      <c r="F814" s="453"/>
      <c r="G814" s="48"/>
      <c r="H814" s="50">
        <v>0</v>
      </c>
      <c r="I814" s="50">
        <v>0</v>
      </c>
      <c r="J814" s="48"/>
      <c r="K814" s="50">
        <v>0</v>
      </c>
      <c r="L814" s="50">
        <v>0</v>
      </c>
      <c r="M814" s="48"/>
      <c r="N814" s="50">
        <v>0</v>
      </c>
      <c r="O814" s="48"/>
      <c r="P814" s="50">
        <v>0</v>
      </c>
      <c r="Q814" s="48"/>
      <c r="R814" s="50">
        <v>0</v>
      </c>
      <c r="S814" s="48"/>
      <c r="T814" s="50">
        <v>0</v>
      </c>
      <c r="U814" s="48"/>
      <c r="V814" s="48"/>
      <c r="W814" s="48"/>
      <c r="X814" s="48"/>
      <c r="Y814" s="48"/>
      <c r="Z814" s="48"/>
      <c r="AA814" s="48"/>
      <c r="AB814" s="48"/>
      <c r="AC814" s="48"/>
      <c r="AD814" s="50">
        <v>129224</v>
      </c>
      <c r="AE814" s="50">
        <v>0</v>
      </c>
      <c r="AF814" s="50">
        <v>0</v>
      </c>
      <c r="AG814" s="50">
        <v>3</v>
      </c>
      <c r="AH814" s="48"/>
      <c r="AI814" s="50">
        <v>0</v>
      </c>
      <c r="AJ814" s="50">
        <v>0</v>
      </c>
      <c r="AK814" s="50">
        <v>0</v>
      </c>
      <c r="AL814" s="50">
        <v>0</v>
      </c>
      <c r="AM814" s="50">
        <v>0</v>
      </c>
      <c r="AN814" s="50">
        <v>0</v>
      </c>
      <c r="AO814" s="50">
        <v>0</v>
      </c>
      <c r="AP814" s="48"/>
      <c r="AQ814" s="48"/>
      <c r="AR814" s="48"/>
      <c r="AS814" s="48"/>
      <c r="AT814" s="48"/>
      <c r="AU814" s="50">
        <v>5.1999999999999998E-2</v>
      </c>
      <c r="AV814" s="452" t="s">
        <v>3417</v>
      </c>
      <c r="AW814" s="453"/>
      <c r="AX814" s="453"/>
      <c r="AY814" s="48"/>
      <c r="AZ814" s="48" t="s">
        <v>1825</v>
      </c>
      <c r="BA814" s="48"/>
      <c r="BB814" s="48"/>
      <c r="BC814" s="48"/>
      <c r="BD814" s="48"/>
      <c r="BE814" s="48"/>
      <c r="BF814" s="48"/>
      <c r="BG814" s="48"/>
      <c r="BH814" s="48"/>
      <c r="BI814" s="48"/>
      <c r="BJ814" s="48"/>
      <c r="BK814" s="48"/>
      <c r="BL814" s="48"/>
      <c r="BM814" s="48"/>
      <c r="BN814" s="48"/>
      <c r="BO814" s="48"/>
      <c r="BP814" s="49" t="s">
        <v>3416</v>
      </c>
    </row>
    <row r="815" spans="1:68">
      <c r="A815" s="49" t="s">
        <v>1721</v>
      </c>
      <c r="B815" s="48" t="s">
        <v>333</v>
      </c>
      <c r="C815" s="50">
        <v>200</v>
      </c>
      <c r="D815" s="48" t="s">
        <v>315</v>
      </c>
      <c r="E815" s="452" t="s">
        <v>316</v>
      </c>
      <c r="F815" s="453"/>
      <c r="G815" s="48"/>
      <c r="H815" s="50">
        <v>0</v>
      </c>
      <c r="I815" s="50">
        <v>0</v>
      </c>
      <c r="J815" s="48"/>
      <c r="K815" s="50">
        <v>0</v>
      </c>
      <c r="L815" s="50">
        <v>0</v>
      </c>
      <c r="M815" s="48"/>
      <c r="N815" s="50">
        <v>0</v>
      </c>
      <c r="O815" s="48"/>
      <c r="P815" s="50">
        <v>0</v>
      </c>
      <c r="Q815" s="48"/>
      <c r="R815" s="50">
        <v>0</v>
      </c>
      <c r="S815" s="48"/>
      <c r="T815" s="50">
        <v>0</v>
      </c>
      <c r="U815" s="48"/>
      <c r="V815" s="48"/>
      <c r="W815" s="48"/>
      <c r="X815" s="48"/>
      <c r="Y815" s="48"/>
      <c r="Z815" s="48"/>
      <c r="AA815" s="48"/>
      <c r="AB815" s="48"/>
      <c r="AC815" s="48"/>
      <c r="AD815" s="50">
        <v>713630</v>
      </c>
      <c r="AE815" s="50">
        <v>0</v>
      </c>
      <c r="AF815" s="50">
        <v>0</v>
      </c>
      <c r="AG815" s="50">
        <v>4</v>
      </c>
      <c r="AH815" s="48"/>
      <c r="AI815" s="50">
        <v>0</v>
      </c>
      <c r="AJ815" s="50">
        <v>0</v>
      </c>
      <c r="AK815" s="50">
        <v>0</v>
      </c>
      <c r="AL815" s="50">
        <v>0</v>
      </c>
      <c r="AM815" s="50">
        <v>0</v>
      </c>
      <c r="AN815" s="50">
        <v>0</v>
      </c>
      <c r="AO815" s="50">
        <v>0</v>
      </c>
      <c r="AP815" s="48"/>
      <c r="AQ815" s="48"/>
      <c r="AR815" s="48"/>
      <c r="AS815" s="48"/>
      <c r="AT815" s="48"/>
      <c r="AU815" s="50">
        <v>0.121</v>
      </c>
      <c r="AV815" s="452" t="s">
        <v>3418</v>
      </c>
      <c r="AW815" s="453"/>
      <c r="AX815" s="453"/>
      <c r="AY815" s="48"/>
      <c r="AZ815" s="48" t="s">
        <v>1825</v>
      </c>
      <c r="BA815" s="48"/>
      <c r="BB815" s="48"/>
      <c r="BC815" s="48"/>
      <c r="BD815" s="48"/>
      <c r="BE815" s="48"/>
      <c r="BF815" s="48"/>
      <c r="BG815" s="48"/>
      <c r="BH815" s="48"/>
      <c r="BI815" s="48"/>
      <c r="BJ815" s="48"/>
      <c r="BK815" s="48"/>
      <c r="BL815" s="48"/>
      <c r="BM815" s="48"/>
      <c r="BN815" s="48"/>
      <c r="BO815" s="48"/>
      <c r="BP815" s="49" t="s">
        <v>1721</v>
      </c>
    </row>
    <row r="816" spans="1:68">
      <c r="A816" s="49" t="s">
        <v>771</v>
      </c>
      <c r="B816" s="48" t="s">
        <v>318</v>
      </c>
      <c r="C816" s="50">
        <v>200</v>
      </c>
      <c r="D816" s="48" t="s">
        <v>315</v>
      </c>
      <c r="E816" s="452" t="s">
        <v>316</v>
      </c>
      <c r="F816" s="453"/>
      <c r="G816" s="48"/>
      <c r="H816" s="50">
        <v>0</v>
      </c>
      <c r="I816" s="50">
        <v>0</v>
      </c>
      <c r="J816" s="48"/>
      <c r="K816" s="50">
        <v>0</v>
      </c>
      <c r="L816" s="50">
        <v>0</v>
      </c>
      <c r="M816" s="48"/>
      <c r="N816" s="50">
        <v>0</v>
      </c>
      <c r="O816" s="48"/>
      <c r="P816" s="50">
        <v>0</v>
      </c>
      <c r="Q816" s="48"/>
      <c r="R816" s="50">
        <v>0</v>
      </c>
      <c r="S816" s="48"/>
      <c r="T816" s="50">
        <v>0</v>
      </c>
      <c r="U816" s="48"/>
      <c r="V816" s="48"/>
      <c r="W816" s="48"/>
      <c r="X816" s="48"/>
      <c r="Y816" s="48"/>
      <c r="Z816" s="48"/>
      <c r="AA816" s="48"/>
      <c r="AB816" s="48"/>
      <c r="AC816" s="48"/>
      <c r="AD816" s="50">
        <v>31505</v>
      </c>
      <c r="AE816" s="50">
        <v>0</v>
      </c>
      <c r="AF816" s="50">
        <v>0</v>
      </c>
      <c r="AG816" s="50">
        <v>2</v>
      </c>
      <c r="AH816" s="48"/>
      <c r="AI816" s="50">
        <v>0</v>
      </c>
      <c r="AJ816" s="50">
        <v>0</v>
      </c>
      <c r="AK816" s="50">
        <v>0</v>
      </c>
      <c r="AL816" s="50">
        <v>0</v>
      </c>
      <c r="AM816" s="50">
        <v>0</v>
      </c>
      <c r="AN816" s="50">
        <v>0</v>
      </c>
      <c r="AO816" s="50">
        <v>0</v>
      </c>
      <c r="AP816" s="48"/>
      <c r="AQ816" s="48"/>
      <c r="AR816" s="48"/>
      <c r="AS816" s="48"/>
      <c r="AT816" s="48"/>
      <c r="AU816" s="50">
        <v>0.14799999999999999</v>
      </c>
      <c r="AV816" s="452" t="s">
        <v>3419</v>
      </c>
      <c r="AW816" s="453"/>
      <c r="AX816" s="453"/>
      <c r="AY816" s="48"/>
      <c r="AZ816" s="48" t="s">
        <v>1825</v>
      </c>
      <c r="BA816" s="48"/>
      <c r="BB816" s="48"/>
      <c r="BC816" s="48"/>
      <c r="BD816" s="48"/>
      <c r="BE816" s="48"/>
      <c r="BF816" s="48"/>
      <c r="BG816" s="48"/>
      <c r="BH816" s="48"/>
      <c r="BI816" s="48"/>
      <c r="BJ816" s="48"/>
      <c r="BK816" s="48"/>
      <c r="BL816" s="48"/>
      <c r="BM816" s="48"/>
      <c r="BN816" s="48"/>
      <c r="BO816" s="48"/>
      <c r="BP816" s="49" t="s">
        <v>771</v>
      </c>
    </row>
    <row r="817" spans="1:68">
      <c r="A817" s="49" t="s">
        <v>755</v>
      </c>
      <c r="B817" s="48" t="s">
        <v>318</v>
      </c>
      <c r="C817" s="50">
        <v>200</v>
      </c>
      <c r="D817" s="48" t="s">
        <v>315</v>
      </c>
      <c r="E817" s="452" t="s">
        <v>316</v>
      </c>
      <c r="F817" s="453"/>
      <c r="G817" s="48"/>
      <c r="H817" s="50">
        <v>0</v>
      </c>
      <c r="I817" s="50">
        <v>0</v>
      </c>
      <c r="J817" s="48"/>
      <c r="K817" s="50">
        <v>0</v>
      </c>
      <c r="L817" s="50">
        <v>0</v>
      </c>
      <c r="M817" s="48"/>
      <c r="N817" s="50">
        <v>0</v>
      </c>
      <c r="O817" s="48"/>
      <c r="P817" s="50">
        <v>0</v>
      </c>
      <c r="Q817" s="48"/>
      <c r="R817" s="50">
        <v>0</v>
      </c>
      <c r="S817" s="48"/>
      <c r="T817" s="50">
        <v>0</v>
      </c>
      <c r="U817" s="48"/>
      <c r="V817" s="48"/>
      <c r="W817" s="48"/>
      <c r="X817" s="48"/>
      <c r="Y817" s="48"/>
      <c r="Z817" s="48"/>
      <c r="AA817" s="48"/>
      <c r="AB817" s="48"/>
      <c r="AC817" s="48"/>
      <c r="AD817" s="50">
        <v>76779</v>
      </c>
      <c r="AE817" s="50">
        <v>0</v>
      </c>
      <c r="AF817" s="50">
        <v>0</v>
      </c>
      <c r="AG817" s="50">
        <v>3</v>
      </c>
      <c r="AH817" s="48"/>
      <c r="AI817" s="50">
        <v>0</v>
      </c>
      <c r="AJ817" s="50">
        <v>0</v>
      </c>
      <c r="AK817" s="50">
        <v>0</v>
      </c>
      <c r="AL817" s="50">
        <v>0</v>
      </c>
      <c r="AM817" s="50">
        <v>0</v>
      </c>
      <c r="AN817" s="50">
        <v>0</v>
      </c>
      <c r="AO817" s="50">
        <v>0</v>
      </c>
      <c r="AP817" s="48"/>
      <c r="AQ817" s="48"/>
      <c r="AR817" s="48"/>
      <c r="AS817" s="48"/>
      <c r="AT817" s="48"/>
      <c r="AU817" s="50">
        <v>3.9E-2</v>
      </c>
      <c r="AV817" s="452" t="s">
        <v>3420</v>
      </c>
      <c r="AW817" s="453"/>
      <c r="AX817" s="453"/>
      <c r="AY817" s="48"/>
      <c r="AZ817" s="48" t="s">
        <v>1825</v>
      </c>
      <c r="BA817" s="48"/>
      <c r="BB817" s="48"/>
      <c r="BC817" s="48"/>
      <c r="BD817" s="48"/>
      <c r="BE817" s="48"/>
      <c r="BF817" s="48"/>
      <c r="BG817" s="48"/>
      <c r="BH817" s="48"/>
      <c r="BI817" s="48"/>
      <c r="BJ817" s="48"/>
      <c r="BK817" s="48"/>
      <c r="BL817" s="48"/>
      <c r="BM817" s="48"/>
      <c r="BN817" s="48"/>
      <c r="BO817" s="48"/>
      <c r="BP817" s="49" t="s">
        <v>755</v>
      </c>
    </row>
    <row r="818" spans="1:68">
      <c r="A818" s="49" t="s">
        <v>621</v>
      </c>
      <c r="B818" s="48" t="s">
        <v>318</v>
      </c>
      <c r="C818" s="50">
        <v>200</v>
      </c>
      <c r="D818" s="48" t="s">
        <v>315</v>
      </c>
      <c r="E818" s="452" t="s">
        <v>316</v>
      </c>
      <c r="F818" s="453"/>
      <c r="G818" s="48"/>
      <c r="H818" s="50">
        <v>0</v>
      </c>
      <c r="I818" s="50">
        <v>0</v>
      </c>
      <c r="J818" s="48"/>
      <c r="K818" s="50">
        <v>0</v>
      </c>
      <c r="L818" s="50">
        <v>0</v>
      </c>
      <c r="M818" s="48"/>
      <c r="N818" s="50">
        <v>0</v>
      </c>
      <c r="O818" s="48"/>
      <c r="P818" s="50">
        <v>0</v>
      </c>
      <c r="Q818" s="48"/>
      <c r="R818" s="50">
        <v>0</v>
      </c>
      <c r="S818" s="48"/>
      <c r="T818" s="50">
        <v>0</v>
      </c>
      <c r="U818" s="48"/>
      <c r="V818" s="48"/>
      <c r="W818" s="48"/>
      <c r="X818" s="48"/>
      <c r="Y818" s="48"/>
      <c r="Z818" s="48"/>
      <c r="AA818" s="48"/>
      <c r="AB818" s="48"/>
      <c r="AC818" s="48"/>
      <c r="AD818" s="50">
        <v>202256</v>
      </c>
      <c r="AE818" s="50">
        <v>0</v>
      </c>
      <c r="AF818" s="50">
        <v>0</v>
      </c>
      <c r="AG818" s="50">
        <v>3</v>
      </c>
      <c r="AH818" s="48"/>
      <c r="AI818" s="50">
        <v>0</v>
      </c>
      <c r="AJ818" s="50">
        <v>0</v>
      </c>
      <c r="AK818" s="50">
        <v>0</v>
      </c>
      <c r="AL818" s="50">
        <v>0</v>
      </c>
      <c r="AM818" s="50">
        <v>0</v>
      </c>
      <c r="AN818" s="50">
        <v>0</v>
      </c>
      <c r="AO818" s="50">
        <v>0</v>
      </c>
      <c r="AP818" s="48"/>
      <c r="AQ818" s="48"/>
      <c r="AR818" s="48"/>
      <c r="AS818" s="48"/>
      <c r="AT818" s="48"/>
      <c r="AU818" s="50">
        <v>0.153</v>
      </c>
      <c r="AV818" s="452" t="s">
        <v>3421</v>
      </c>
      <c r="AW818" s="453"/>
      <c r="AX818" s="453"/>
      <c r="AY818" s="48"/>
      <c r="AZ818" s="48" t="s">
        <v>1825</v>
      </c>
      <c r="BA818" s="48"/>
      <c r="BB818" s="48"/>
      <c r="BC818" s="48"/>
      <c r="BD818" s="48"/>
      <c r="BE818" s="48"/>
      <c r="BF818" s="48"/>
      <c r="BG818" s="48"/>
      <c r="BH818" s="48"/>
      <c r="BI818" s="48"/>
      <c r="BJ818" s="48"/>
      <c r="BK818" s="48"/>
      <c r="BL818" s="48"/>
      <c r="BM818" s="48"/>
      <c r="BN818" s="48"/>
      <c r="BO818" s="48"/>
      <c r="BP818" s="49" t="s">
        <v>621</v>
      </c>
    </row>
    <row r="819" spans="1:68">
      <c r="A819" s="49" t="s">
        <v>651</v>
      </c>
      <c r="B819" s="48" t="s">
        <v>318</v>
      </c>
      <c r="C819" s="50">
        <v>200</v>
      </c>
      <c r="D819" s="48" t="s">
        <v>315</v>
      </c>
      <c r="E819" s="452" t="s">
        <v>316</v>
      </c>
      <c r="F819" s="453"/>
      <c r="G819" s="48"/>
      <c r="H819" s="50">
        <v>0</v>
      </c>
      <c r="I819" s="50">
        <v>0</v>
      </c>
      <c r="J819" s="48"/>
      <c r="K819" s="50">
        <v>0</v>
      </c>
      <c r="L819" s="50">
        <v>0</v>
      </c>
      <c r="M819" s="48"/>
      <c r="N819" s="50">
        <v>0</v>
      </c>
      <c r="O819" s="48"/>
      <c r="P819" s="50">
        <v>0</v>
      </c>
      <c r="Q819" s="48"/>
      <c r="R819" s="50">
        <v>0</v>
      </c>
      <c r="S819" s="48"/>
      <c r="T819" s="50">
        <v>0</v>
      </c>
      <c r="U819" s="48"/>
      <c r="V819" s="48"/>
      <c r="W819" s="48"/>
      <c r="X819" s="48"/>
      <c r="Y819" s="48"/>
      <c r="Z819" s="48"/>
      <c r="AA819" s="48"/>
      <c r="AB819" s="48"/>
      <c r="AC819" s="48"/>
      <c r="AD819" s="50">
        <v>96909</v>
      </c>
      <c r="AE819" s="50">
        <v>0</v>
      </c>
      <c r="AF819" s="50">
        <v>0</v>
      </c>
      <c r="AG819" s="50">
        <v>3</v>
      </c>
      <c r="AH819" s="48"/>
      <c r="AI819" s="50">
        <v>0</v>
      </c>
      <c r="AJ819" s="50">
        <v>0</v>
      </c>
      <c r="AK819" s="50">
        <v>0</v>
      </c>
      <c r="AL819" s="50">
        <v>0</v>
      </c>
      <c r="AM819" s="50">
        <v>0</v>
      </c>
      <c r="AN819" s="50">
        <v>0</v>
      </c>
      <c r="AO819" s="50">
        <v>0</v>
      </c>
      <c r="AP819" s="48"/>
      <c r="AQ819" s="48"/>
      <c r="AR819" s="48"/>
      <c r="AS819" s="48"/>
      <c r="AT819" s="48"/>
      <c r="AU819" s="50">
        <v>1.131</v>
      </c>
      <c r="AV819" s="452" t="s">
        <v>3422</v>
      </c>
      <c r="AW819" s="453"/>
      <c r="AX819" s="453"/>
      <c r="AY819" s="48"/>
      <c r="AZ819" s="48" t="s">
        <v>1825</v>
      </c>
      <c r="BA819" s="48"/>
      <c r="BB819" s="48"/>
      <c r="BC819" s="48"/>
      <c r="BD819" s="48"/>
      <c r="BE819" s="48"/>
      <c r="BF819" s="48"/>
      <c r="BG819" s="48"/>
      <c r="BH819" s="48"/>
      <c r="BI819" s="48"/>
      <c r="BJ819" s="48"/>
      <c r="BK819" s="48"/>
      <c r="BL819" s="48"/>
      <c r="BM819" s="48"/>
      <c r="BN819" s="48"/>
      <c r="BO819" s="48"/>
      <c r="BP819" s="49" t="s">
        <v>651</v>
      </c>
    </row>
    <row r="820" spans="1:68">
      <c r="A820" s="49" t="s">
        <v>946</v>
      </c>
      <c r="B820" s="48" t="s">
        <v>333</v>
      </c>
      <c r="C820" s="50">
        <v>200</v>
      </c>
      <c r="D820" s="48" t="s">
        <v>315</v>
      </c>
      <c r="E820" s="452" t="s">
        <v>316</v>
      </c>
      <c r="F820" s="453"/>
      <c r="G820" s="48"/>
      <c r="H820" s="50">
        <v>0</v>
      </c>
      <c r="I820" s="50">
        <v>0</v>
      </c>
      <c r="J820" s="48"/>
      <c r="K820" s="50">
        <v>0</v>
      </c>
      <c r="L820" s="50">
        <v>0</v>
      </c>
      <c r="M820" s="48"/>
      <c r="N820" s="50">
        <v>0</v>
      </c>
      <c r="O820" s="48"/>
      <c r="P820" s="50">
        <v>0</v>
      </c>
      <c r="Q820" s="48"/>
      <c r="R820" s="50">
        <v>0</v>
      </c>
      <c r="S820" s="48"/>
      <c r="T820" s="50">
        <v>0</v>
      </c>
      <c r="U820" s="48"/>
      <c r="V820" s="48"/>
      <c r="W820" s="48"/>
      <c r="X820" s="48"/>
      <c r="Y820" s="48"/>
      <c r="Z820" s="48"/>
      <c r="AA820" s="48"/>
      <c r="AB820" s="48"/>
      <c r="AC820" s="48"/>
      <c r="AD820" s="50">
        <v>75451</v>
      </c>
      <c r="AE820" s="50">
        <v>0</v>
      </c>
      <c r="AF820" s="50">
        <v>0</v>
      </c>
      <c r="AG820" s="50">
        <v>4</v>
      </c>
      <c r="AH820" s="48"/>
      <c r="AI820" s="50">
        <v>0</v>
      </c>
      <c r="AJ820" s="50">
        <v>0</v>
      </c>
      <c r="AK820" s="50">
        <v>0</v>
      </c>
      <c r="AL820" s="50">
        <v>0</v>
      </c>
      <c r="AM820" s="50">
        <v>0</v>
      </c>
      <c r="AN820" s="50">
        <v>0</v>
      </c>
      <c r="AO820" s="50">
        <v>0</v>
      </c>
      <c r="AP820" s="48"/>
      <c r="AQ820" s="48"/>
      <c r="AR820" s="48"/>
      <c r="AS820" s="48"/>
      <c r="AT820" s="48"/>
      <c r="AU820" s="50">
        <v>0.125</v>
      </c>
      <c r="AV820" s="452" t="s">
        <v>3423</v>
      </c>
      <c r="AW820" s="453"/>
      <c r="AX820" s="453"/>
      <c r="AY820" s="48"/>
      <c r="AZ820" s="48" t="s">
        <v>1825</v>
      </c>
      <c r="BA820" s="48"/>
      <c r="BB820" s="48"/>
      <c r="BC820" s="48"/>
      <c r="BD820" s="48"/>
      <c r="BE820" s="48"/>
      <c r="BF820" s="48"/>
      <c r="BG820" s="48"/>
      <c r="BH820" s="48"/>
      <c r="BI820" s="48"/>
      <c r="BJ820" s="48"/>
      <c r="BK820" s="48"/>
      <c r="BL820" s="48"/>
      <c r="BM820" s="48"/>
      <c r="BN820" s="48"/>
      <c r="BO820" s="48"/>
      <c r="BP820" s="49" t="s">
        <v>946</v>
      </c>
    </row>
    <row r="821" spans="1:68">
      <c r="A821" s="49" t="s">
        <v>741</v>
      </c>
      <c r="B821" s="48" t="s">
        <v>318</v>
      </c>
      <c r="C821" s="50">
        <v>200</v>
      </c>
      <c r="D821" s="48" t="s">
        <v>315</v>
      </c>
      <c r="E821" s="452" t="s">
        <v>316</v>
      </c>
      <c r="F821" s="453"/>
      <c r="G821" s="48"/>
      <c r="H821" s="50">
        <v>0</v>
      </c>
      <c r="I821" s="50">
        <v>0</v>
      </c>
      <c r="J821" s="48"/>
      <c r="K821" s="50">
        <v>0</v>
      </c>
      <c r="L821" s="50">
        <v>0</v>
      </c>
      <c r="M821" s="48"/>
      <c r="N821" s="50">
        <v>0</v>
      </c>
      <c r="O821" s="48"/>
      <c r="P821" s="50">
        <v>0</v>
      </c>
      <c r="Q821" s="48"/>
      <c r="R821" s="50">
        <v>0</v>
      </c>
      <c r="S821" s="48"/>
      <c r="T821" s="50">
        <v>0</v>
      </c>
      <c r="U821" s="48"/>
      <c r="V821" s="48"/>
      <c r="W821" s="48"/>
      <c r="X821" s="48"/>
      <c r="Y821" s="48"/>
      <c r="Z821" s="48"/>
      <c r="AA821" s="48"/>
      <c r="AB821" s="48"/>
      <c r="AC821" s="48"/>
      <c r="AD821" s="50">
        <v>40478</v>
      </c>
      <c r="AE821" s="50">
        <v>0</v>
      </c>
      <c r="AF821" s="50">
        <v>0</v>
      </c>
      <c r="AG821" s="50">
        <v>2</v>
      </c>
      <c r="AH821" s="48"/>
      <c r="AI821" s="50">
        <v>0</v>
      </c>
      <c r="AJ821" s="50">
        <v>0</v>
      </c>
      <c r="AK821" s="50">
        <v>0</v>
      </c>
      <c r="AL821" s="50">
        <v>0</v>
      </c>
      <c r="AM821" s="50">
        <v>0</v>
      </c>
      <c r="AN821" s="50">
        <v>0</v>
      </c>
      <c r="AO821" s="50">
        <v>0</v>
      </c>
      <c r="AP821" s="48"/>
      <c r="AQ821" s="48"/>
      <c r="AR821" s="48"/>
      <c r="AS821" s="48"/>
      <c r="AT821" s="48"/>
      <c r="AU821" s="50">
        <v>0.13200000000000001</v>
      </c>
      <c r="AV821" s="452" t="s">
        <v>3424</v>
      </c>
      <c r="AW821" s="453"/>
      <c r="AX821" s="453"/>
      <c r="AY821" s="48"/>
      <c r="AZ821" s="48" t="s">
        <v>1825</v>
      </c>
      <c r="BA821" s="48"/>
      <c r="BB821" s="48"/>
      <c r="BC821" s="48"/>
      <c r="BD821" s="48"/>
      <c r="BE821" s="48"/>
      <c r="BF821" s="48"/>
      <c r="BG821" s="48"/>
      <c r="BH821" s="48"/>
      <c r="BI821" s="48"/>
      <c r="BJ821" s="48"/>
      <c r="BK821" s="48"/>
      <c r="BL821" s="48"/>
      <c r="BM821" s="48"/>
      <c r="BN821" s="48"/>
      <c r="BO821" s="48"/>
      <c r="BP821" s="49" t="s">
        <v>741</v>
      </c>
    </row>
    <row r="822" spans="1:68">
      <c r="A822" s="49" t="s">
        <v>689</v>
      </c>
      <c r="B822" s="48" t="s">
        <v>318</v>
      </c>
      <c r="C822" s="50">
        <v>200</v>
      </c>
      <c r="D822" s="48" t="s">
        <v>315</v>
      </c>
      <c r="E822" s="452" t="s">
        <v>316</v>
      </c>
      <c r="F822" s="453"/>
      <c r="G822" s="48"/>
      <c r="H822" s="50">
        <v>0</v>
      </c>
      <c r="I822" s="50">
        <v>0</v>
      </c>
      <c r="J822" s="48"/>
      <c r="K822" s="50">
        <v>0</v>
      </c>
      <c r="L822" s="50">
        <v>0</v>
      </c>
      <c r="M822" s="48"/>
      <c r="N822" s="50">
        <v>0</v>
      </c>
      <c r="O822" s="48"/>
      <c r="P822" s="50">
        <v>0</v>
      </c>
      <c r="Q822" s="48"/>
      <c r="R822" s="50">
        <v>0</v>
      </c>
      <c r="S822" s="48"/>
      <c r="T822" s="50">
        <v>0</v>
      </c>
      <c r="U822" s="48"/>
      <c r="V822" s="48"/>
      <c r="W822" s="48"/>
      <c r="X822" s="48"/>
      <c r="Y822" s="48"/>
      <c r="Z822" s="48"/>
      <c r="AA822" s="48"/>
      <c r="AB822" s="48"/>
      <c r="AC822" s="48"/>
      <c r="AD822" s="50">
        <v>40478</v>
      </c>
      <c r="AE822" s="50">
        <v>0</v>
      </c>
      <c r="AF822" s="50">
        <v>0</v>
      </c>
      <c r="AG822" s="50">
        <v>2</v>
      </c>
      <c r="AH822" s="48"/>
      <c r="AI822" s="50">
        <v>0</v>
      </c>
      <c r="AJ822" s="50">
        <v>0</v>
      </c>
      <c r="AK822" s="50">
        <v>0</v>
      </c>
      <c r="AL822" s="50">
        <v>0</v>
      </c>
      <c r="AM822" s="50">
        <v>0</v>
      </c>
      <c r="AN822" s="50">
        <v>0</v>
      </c>
      <c r="AO822" s="50">
        <v>0</v>
      </c>
      <c r="AP822" s="48"/>
      <c r="AQ822" s="48"/>
      <c r="AR822" s="48"/>
      <c r="AS822" s="48"/>
      <c r="AT822" s="48"/>
      <c r="AU822" s="50">
        <v>4.2000000000000003E-2</v>
      </c>
      <c r="AV822" s="452" t="s">
        <v>3425</v>
      </c>
      <c r="AW822" s="453"/>
      <c r="AX822" s="453"/>
      <c r="AY822" s="48"/>
      <c r="AZ822" s="48" t="s">
        <v>1825</v>
      </c>
      <c r="BA822" s="48"/>
      <c r="BB822" s="48"/>
      <c r="BC822" s="48"/>
      <c r="BD822" s="48"/>
      <c r="BE822" s="48"/>
      <c r="BF822" s="48"/>
      <c r="BG822" s="48"/>
      <c r="BH822" s="48"/>
      <c r="BI822" s="48"/>
      <c r="BJ822" s="48"/>
      <c r="BK822" s="48"/>
      <c r="BL822" s="48"/>
      <c r="BM822" s="48"/>
      <c r="BN822" s="48"/>
      <c r="BO822" s="48"/>
      <c r="BP822" s="49" t="s">
        <v>689</v>
      </c>
    </row>
    <row r="823" spans="1:68">
      <c r="A823" s="49" t="s">
        <v>793</v>
      </c>
      <c r="B823" s="48" t="s">
        <v>318</v>
      </c>
      <c r="C823" s="50">
        <v>200</v>
      </c>
      <c r="D823" s="48" t="s">
        <v>315</v>
      </c>
      <c r="E823" s="452" t="s">
        <v>316</v>
      </c>
      <c r="F823" s="453"/>
      <c r="G823" s="48"/>
      <c r="H823" s="50">
        <v>0</v>
      </c>
      <c r="I823" s="50">
        <v>0</v>
      </c>
      <c r="J823" s="48"/>
      <c r="K823" s="50">
        <v>0</v>
      </c>
      <c r="L823" s="50">
        <v>0</v>
      </c>
      <c r="M823" s="48"/>
      <c r="N823" s="50">
        <v>0</v>
      </c>
      <c r="O823" s="48"/>
      <c r="P823" s="50">
        <v>0</v>
      </c>
      <c r="Q823" s="48"/>
      <c r="R823" s="50">
        <v>0</v>
      </c>
      <c r="S823" s="48"/>
      <c r="T823" s="50">
        <v>0</v>
      </c>
      <c r="U823" s="48"/>
      <c r="V823" s="48"/>
      <c r="W823" s="48"/>
      <c r="X823" s="48"/>
      <c r="Y823" s="48"/>
      <c r="Z823" s="48"/>
      <c r="AA823" s="48"/>
      <c r="AB823" s="48"/>
      <c r="AC823" s="48"/>
      <c r="AD823" s="50">
        <v>488154</v>
      </c>
      <c r="AE823" s="50">
        <v>0</v>
      </c>
      <c r="AF823" s="50">
        <v>0</v>
      </c>
      <c r="AG823" s="50">
        <v>3</v>
      </c>
      <c r="AH823" s="48"/>
      <c r="AI823" s="50">
        <v>0</v>
      </c>
      <c r="AJ823" s="50">
        <v>0</v>
      </c>
      <c r="AK823" s="50">
        <v>0</v>
      </c>
      <c r="AL823" s="50">
        <v>0</v>
      </c>
      <c r="AM823" s="50">
        <v>0</v>
      </c>
      <c r="AN823" s="50">
        <v>0</v>
      </c>
      <c r="AO823" s="50">
        <v>0</v>
      </c>
      <c r="AP823" s="48"/>
      <c r="AQ823" s="48"/>
      <c r="AR823" s="48"/>
      <c r="AS823" s="48"/>
      <c r="AT823" s="48"/>
      <c r="AU823" s="50">
        <v>0.13500000000000001</v>
      </c>
      <c r="AV823" s="452" t="s">
        <v>3426</v>
      </c>
      <c r="AW823" s="453"/>
      <c r="AX823" s="453"/>
      <c r="AY823" s="48"/>
      <c r="AZ823" s="48" t="s">
        <v>1825</v>
      </c>
      <c r="BA823" s="48"/>
      <c r="BB823" s="48"/>
      <c r="BC823" s="48"/>
      <c r="BD823" s="48"/>
      <c r="BE823" s="48"/>
      <c r="BF823" s="48"/>
      <c r="BG823" s="48"/>
      <c r="BH823" s="48"/>
      <c r="BI823" s="48"/>
      <c r="BJ823" s="48"/>
      <c r="BK823" s="48"/>
      <c r="BL823" s="48"/>
      <c r="BM823" s="48"/>
      <c r="BN823" s="48"/>
      <c r="BO823" s="48"/>
      <c r="BP823" s="49" t="s">
        <v>793</v>
      </c>
    </row>
    <row r="824" spans="1:68">
      <c r="A824" s="49" t="s">
        <v>719</v>
      </c>
      <c r="B824" s="48" t="s">
        <v>318</v>
      </c>
      <c r="C824" s="50">
        <v>200</v>
      </c>
      <c r="D824" s="48" t="s">
        <v>315</v>
      </c>
      <c r="E824" s="452" t="s">
        <v>316</v>
      </c>
      <c r="F824" s="453"/>
      <c r="G824" s="48"/>
      <c r="H824" s="50">
        <v>0</v>
      </c>
      <c r="I824" s="50">
        <v>0</v>
      </c>
      <c r="J824" s="48"/>
      <c r="K824" s="50">
        <v>0</v>
      </c>
      <c r="L824" s="50">
        <v>0</v>
      </c>
      <c r="M824" s="48"/>
      <c r="N824" s="50">
        <v>0</v>
      </c>
      <c r="O824" s="48"/>
      <c r="P824" s="50">
        <v>0</v>
      </c>
      <c r="Q824" s="48"/>
      <c r="R824" s="50">
        <v>0</v>
      </c>
      <c r="S824" s="48"/>
      <c r="T824" s="50">
        <v>0</v>
      </c>
      <c r="U824" s="48"/>
      <c r="V824" s="48"/>
      <c r="W824" s="48"/>
      <c r="X824" s="48"/>
      <c r="Y824" s="48"/>
      <c r="Z824" s="48"/>
      <c r="AA824" s="48"/>
      <c r="AB824" s="48"/>
      <c r="AC824" s="48"/>
      <c r="AD824" s="50">
        <v>246315</v>
      </c>
      <c r="AE824" s="50">
        <v>0</v>
      </c>
      <c r="AF824" s="50">
        <v>0</v>
      </c>
      <c r="AG824" s="50">
        <v>3</v>
      </c>
      <c r="AH824" s="48"/>
      <c r="AI824" s="50">
        <v>0</v>
      </c>
      <c r="AJ824" s="50">
        <v>0</v>
      </c>
      <c r="AK824" s="50">
        <v>0</v>
      </c>
      <c r="AL824" s="50">
        <v>0</v>
      </c>
      <c r="AM824" s="50">
        <v>0</v>
      </c>
      <c r="AN824" s="50">
        <v>0</v>
      </c>
      <c r="AO824" s="50">
        <v>0</v>
      </c>
      <c r="AP824" s="48"/>
      <c r="AQ824" s="48"/>
      <c r="AR824" s="48"/>
      <c r="AS824" s="48"/>
      <c r="AT824" s="48"/>
      <c r="AU824" s="50">
        <v>0.126</v>
      </c>
      <c r="AV824" s="452" t="s">
        <v>3427</v>
      </c>
      <c r="AW824" s="453"/>
      <c r="AX824" s="453"/>
      <c r="AY824" s="48"/>
      <c r="AZ824" s="48" t="s">
        <v>1825</v>
      </c>
      <c r="BA824" s="48"/>
      <c r="BB824" s="48"/>
      <c r="BC824" s="48"/>
      <c r="BD824" s="48"/>
      <c r="BE824" s="48"/>
      <c r="BF824" s="48"/>
      <c r="BG824" s="48"/>
      <c r="BH824" s="48"/>
      <c r="BI824" s="48"/>
      <c r="BJ824" s="48"/>
      <c r="BK824" s="48"/>
      <c r="BL824" s="48"/>
      <c r="BM824" s="48"/>
      <c r="BN824" s="48"/>
      <c r="BO824" s="48"/>
      <c r="BP824" s="49" t="s">
        <v>719</v>
      </c>
    </row>
    <row r="825" spans="1:68">
      <c r="A825" s="49" t="s">
        <v>786</v>
      </c>
      <c r="B825" s="48" t="s">
        <v>318</v>
      </c>
      <c r="C825" s="50">
        <v>200</v>
      </c>
      <c r="D825" s="48" t="s">
        <v>315</v>
      </c>
      <c r="E825" s="452" t="s">
        <v>316</v>
      </c>
      <c r="F825" s="453"/>
      <c r="G825" s="48"/>
      <c r="H825" s="50">
        <v>0</v>
      </c>
      <c r="I825" s="50">
        <v>0</v>
      </c>
      <c r="J825" s="48"/>
      <c r="K825" s="50">
        <v>0</v>
      </c>
      <c r="L825" s="50">
        <v>0</v>
      </c>
      <c r="M825" s="48"/>
      <c r="N825" s="50">
        <v>0</v>
      </c>
      <c r="O825" s="48"/>
      <c r="P825" s="50">
        <v>0</v>
      </c>
      <c r="Q825" s="48"/>
      <c r="R825" s="50">
        <v>0</v>
      </c>
      <c r="S825" s="48"/>
      <c r="T825" s="50">
        <v>0</v>
      </c>
      <c r="U825" s="48"/>
      <c r="V825" s="48"/>
      <c r="W825" s="48"/>
      <c r="X825" s="48"/>
      <c r="Y825" s="48"/>
      <c r="Z825" s="48"/>
      <c r="AA825" s="48"/>
      <c r="AB825" s="48"/>
      <c r="AC825" s="48"/>
      <c r="AD825" s="50">
        <v>83715</v>
      </c>
      <c r="AE825" s="50">
        <v>0</v>
      </c>
      <c r="AF825" s="50">
        <v>0</v>
      </c>
      <c r="AG825" s="50">
        <v>3</v>
      </c>
      <c r="AH825" s="48"/>
      <c r="AI825" s="50">
        <v>0</v>
      </c>
      <c r="AJ825" s="50">
        <v>0</v>
      </c>
      <c r="AK825" s="50">
        <v>0</v>
      </c>
      <c r="AL825" s="50">
        <v>0</v>
      </c>
      <c r="AM825" s="50">
        <v>0</v>
      </c>
      <c r="AN825" s="50">
        <v>0</v>
      </c>
      <c r="AO825" s="50">
        <v>0</v>
      </c>
      <c r="AP825" s="48"/>
      <c r="AQ825" s="48"/>
      <c r="AR825" s="48"/>
      <c r="AS825" s="48"/>
      <c r="AT825" s="48"/>
      <c r="AU825" s="50">
        <v>0.107</v>
      </c>
      <c r="AV825" s="452" t="s">
        <v>3428</v>
      </c>
      <c r="AW825" s="453"/>
      <c r="AX825" s="453"/>
      <c r="AY825" s="48"/>
      <c r="AZ825" s="48" t="s">
        <v>1825</v>
      </c>
      <c r="BA825" s="48"/>
      <c r="BB825" s="48"/>
      <c r="BC825" s="48"/>
      <c r="BD825" s="48"/>
      <c r="BE825" s="48"/>
      <c r="BF825" s="48"/>
      <c r="BG825" s="48"/>
      <c r="BH825" s="48"/>
      <c r="BI825" s="48"/>
      <c r="BJ825" s="48"/>
      <c r="BK825" s="48"/>
      <c r="BL825" s="48"/>
      <c r="BM825" s="48"/>
      <c r="BN825" s="48"/>
      <c r="BO825" s="48"/>
      <c r="BP825" s="49" t="s">
        <v>786</v>
      </c>
    </row>
    <row r="826" spans="1:68">
      <c r="A826" s="49" t="s">
        <v>556</v>
      </c>
      <c r="B826" s="48" t="s">
        <v>318</v>
      </c>
      <c r="C826" s="50">
        <v>200</v>
      </c>
      <c r="D826" s="48" t="s">
        <v>315</v>
      </c>
      <c r="E826" s="452" t="s">
        <v>316</v>
      </c>
      <c r="F826" s="453"/>
      <c r="G826" s="48"/>
      <c r="H826" s="50">
        <v>0</v>
      </c>
      <c r="I826" s="50">
        <v>0</v>
      </c>
      <c r="J826" s="48"/>
      <c r="K826" s="50">
        <v>0</v>
      </c>
      <c r="L826" s="50">
        <v>0</v>
      </c>
      <c r="M826" s="48"/>
      <c r="N826" s="50">
        <v>0</v>
      </c>
      <c r="O826" s="48"/>
      <c r="P826" s="50">
        <v>0</v>
      </c>
      <c r="Q826" s="48"/>
      <c r="R826" s="50">
        <v>0</v>
      </c>
      <c r="S826" s="48"/>
      <c r="T826" s="50">
        <v>0</v>
      </c>
      <c r="U826" s="48"/>
      <c r="V826" s="48"/>
      <c r="W826" s="48"/>
      <c r="X826" s="48"/>
      <c r="Y826" s="48"/>
      <c r="Z826" s="48"/>
      <c r="AA826" s="48"/>
      <c r="AB826" s="48"/>
      <c r="AC826" s="48"/>
      <c r="AD826" s="50">
        <v>81902</v>
      </c>
      <c r="AE826" s="50">
        <v>0</v>
      </c>
      <c r="AF826" s="50">
        <v>0</v>
      </c>
      <c r="AG826" s="50">
        <v>3</v>
      </c>
      <c r="AH826" s="48"/>
      <c r="AI826" s="50">
        <v>0</v>
      </c>
      <c r="AJ826" s="50">
        <v>0</v>
      </c>
      <c r="AK826" s="50">
        <v>0</v>
      </c>
      <c r="AL826" s="50">
        <v>0</v>
      </c>
      <c r="AM826" s="50">
        <v>0</v>
      </c>
      <c r="AN826" s="50">
        <v>0</v>
      </c>
      <c r="AO826" s="50">
        <v>0</v>
      </c>
      <c r="AP826" s="48"/>
      <c r="AQ826" s="48"/>
      <c r="AR826" s="48"/>
      <c r="AS826" s="48"/>
      <c r="AT826" s="48"/>
      <c r="AU826" s="50">
        <v>5.3999999999999999E-2</v>
      </c>
      <c r="AV826" s="452" t="s">
        <v>3429</v>
      </c>
      <c r="AW826" s="453"/>
      <c r="AX826" s="453"/>
      <c r="AY826" s="48"/>
      <c r="AZ826" s="48" t="s">
        <v>1825</v>
      </c>
      <c r="BA826" s="48"/>
      <c r="BB826" s="48"/>
      <c r="BC826" s="48"/>
      <c r="BD826" s="48"/>
      <c r="BE826" s="48"/>
      <c r="BF826" s="48"/>
      <c r="BG826" s="48"/>
      <c r="BH826" s="48"/>
      <c r="BI826" s="48"/>
      <c r="BJ826" s="48"/>
      <c r="BK826" s="48"/>
      <c r="BL826" s="48"/>
      <c r="BM826" s="48"/>
      <c r="BN826" s="48"/>
      <c r="BO826" s="48"/>
      <c r="BP826" s="49" t="s">
        <v>556</v>
      </c>
    </row>
    <row r="827" spans="1:68">
      <c r="A827" s="49" t="s">
        <v>625</v>
      </c>
      <c r="B827" s="48" t="s">
        <v>318</v>
      </c>
      <c r="C827" s="50">
        <v>200</v>
      </c>
      <c r="D827" s="48" t="s">
        <v>315</v>
      </c>
      <c r="E827" s="452" t="s">
        <v>316</v>
      </c>
      <c r="F827" s="453"/>
      <c r="G827" s="48"/>
      <c r="H827" s="50">
        <v>0</v>
      </c>
      <c r="I827" s="50">
        <v>0</v>
      </c>
      <c r="J827" s="48"/>
      <c r="K827" s="50">
        <v>0</v>
      </c>
      <c r="L827" s="50">
        <v>0</v>
      </c>
      <c r="M827" s="48"/>
      <c r="N827" s="50">
        <v>0</v>
      </c>
      <c r="O827" s="48"/>
      <c r="P827" s="50">
        <v>0</v>
      </c>
      <c r="Q827" s="48"/>
      <c r="R827" s="50">
        <v>0</v>
      </c>
      <c r="S827" s="48"/>
      <c r="T827" s="50">
        <v>0</v>
      </c>
      <c r="U827" s="48"/>
      <c r="V827" s="48"/>
      <c r="W827" s="48"/>
      <c r="X827" s="48"/>
      <c r="Y827" s="48"/>
      <c r="Z827" s="48"/>
      <c r="AA827" s="48"/>
      <c r="AB827" s="48"/>
      <c r="AC827" s="48"/>
      <c r="AD827" s="50">
        <v>36234</v>
      </c>
      <c r="AE827" s="50">
        <v>0</v>
      </c>
      <c r="AF827" s="50">
        <v>0</v>
      </c>
      <c r="AG827" s="50">
        <v>2</v>
      </c>
      <c r="AH827" s="48"/>
      <c r="AI827" s="50">
        <v>0</v>
      </c>
      <c r="AJ827" s="50">
        <v>0</v>
      </c>
      <c r="AK827" s="50">
        <v>0</v>
      </c>
      <c r="AL827" s="50">
        <v>0</v>
      </c>
      <c r="AM827" s="50">
        <v>0</v>
      </c>
      <c r="AN827" s="50">
        <v>0</v>
      </c>
      <c r="AO827" s="50">
        <v>0</v>
      </c>
      <c r="AP827" s="48"/>
      <c r="AQ827" s="48"/>
      <c r="AR827" s="48"/>
      <c r="AS827" s="48"/>
      <c r="AT827" s="48"/>
      <c r="AU827" s="50">
        <v>0.14699999999999999</v>
      </c>
      <c r="AV827" s="452" t="s">
        <v>3430</v>
      </c>
      <c r="AW827" s="453"/>
      <c r="AX827" s="453"/>
      <c r="AY827" s="48"/>
      <c r="AZ827" s="48" t="s">
        <v>1825</v>
      </c>
      <c r="BA827" s="48"/>
      <c r="BB827" s="48"/>
      <c r="BC827" s="48"/>
      <c r="BD827" s="48"/>
      <c r="BE827" s="48"/>
      <c r="BF827" s="48"/>
      <c r="BG827" s="48"/>
      <c r="BH827" s="48"/>
      <c r="BI827" s="48"/>
      <c r="BJ827" s="48"/>
      <c r="BK827" s="48"/>
      <c r="BL827" s="48"/>
      <c r="BM827" s="48"/>
      <c r="BN827" s="48"/>
      <c r="BO827" s="48"/>
      <c r="BP827" s="49" t="s">
        <v>625</v>
      </c>
    </row>
    <row r="828" spans="1:68">
      <c r="A828" s="49" t="s">
        <v>533</v>
      </c>
      <c r="B828" s="48" t="s">
        <v>318</v>
      </c>
      <c r="C828" s="50">
        <v>200</v>
      </c>
      <c r="D828" s="48" t="s">
        <v>315</v>
      </c>
      <c r="E828" s="452" t="s">
        <v>316</v>
      </c>
      <c r="F828" s="453"/>
      <c r="G828" s="48"/>
      <c r="H828" s="50">
        <v>0</v>
      </c>
      <c r="I828" s="50">
        <v>0</v>
      </c>
      <c r="J828" s="48"/>
      <c r="K828" s="50">
        <v>0</v>
      </c>
      <c r="L828" s="50">
        <v>0</v>
      </c>
      <c r="M828" s="48"/>
      <c r="N828" s="50">
        <v>0</v>
      </c>
      <c r="O828" s="48"/>
      <c r="P828" s="50">
        <v>0</v>
      </c>
      <c r="Q828" s="48"/>
      <c r="R828" s="50">
        <v>0</v>
      </c>
      <c r="S828" s="48"/>
      <c r="T828" s="50">
        <v>0</v>
      </c>
      <c r="U828" s="48"/>
      <c r="V828" s="48"/>
      <c r="W828" s="48"/>
      <c r="X828" s="48"/>
      <c r="Y828" s="48"/>
      <c r="Z828" s="48"/>
      <c r="AA828" s="48"/>
      <c r="AB828" s="48"/>
      <c r="AC828" s="48"/>
      <c r="AD828" s="50">
        <v>294703</v>
      </c>
      <c r="AE828" s="50">
        <v>0</v>
      </c>
      <c r="AF828" s="50">
        <v>0</v>
      </c>
      <c r="AG828" s="50">
        <v>3</v>
      </c>
      <c r="AH828" s="48"/>
      <c r="AI828" s="50">
        <v>0</v>
      </c>
      <c r="AJ828" s="50">
        <v>0</v>
      </c>
      <c r="AK828" s="50">
        <v>0</v>
      </c>
      <c r="AL828" s="50">
        <v>0</v>
      </c>
      <c r="AM828" s="50">
        <v>0</v>
      </c>
      <c r="AN828" s="50">
        <v>0</v>
      </c>
      <c r="AO828" s="50">
        <v>0</v>
      </c>
      <c r="AP828" s="48"/>
      <c r="AQ828" s="48"/>
      <c r="AR828" s="48"/>
      <c r="AS828" s="48"/>
      <c r="AT828" s="48"/>
      <c r="AU828" s="50">
        <v>0.13700000000000001</v>
      </c>
      <c r="AV828" s="452" t="s">
        <v>3431</v>
      </c>
      <c r="AW828" s="453"/>
      <c r="AX828" s="453"/>
      <c r="AY828" s="48"/>
      <c r="AZ828" s="48" t="s">
        <v>1825</v>
      </c>
      <c r="BA828" s="48"/>
      <c r="BB828" s="48"/>
      <c r="BC828" s="48"/>
      <c r="BD828" s="48"/>
      <c r="BE828" s="48"/>
      <c r="BF828" s="48"/>
      <c r="BG828" s="48"/>
      <c r="BH828" s="48"/>
      <c r="BI828" s="48"/>
      <c r="BJ828" s="48"/>
      <c r="BK828" s="48"/>
      <c r="BL828" s="48"/>
      <c r="BM828" s="48"/>
      <c r="BN828" s="48"/>
      <c r="BO828" s="48"/>
      <c r="BP828" s="49" t="s">
        <v>533</v>
      </c>
    </row>
    <row r="829" spans="1:68">
      <c r="A829" s="49" t="s">
        <v>742</v>
      </c>
      <c r="B829" s="48" t="s">
        <v>318</v>
      </c>
      <c r="C829" s="50">
        <v>200</v>
      </c>
      <c r="D829" s="48" t="s">
        <v>315</v>
      </c>
      <c r="E829" s="452" t="s">
        <v>316</v>
      </c>
      <c r="F829" s="453"/>
      <c r="G829" s="48"/>
      <c r="H829" s="50">
        <v>0</v>
      </c>
      <c r="I829" s="50">
        <v>0</v>
      </c>
      <c r="J829" s="48"/>
      <c r="K829" s="50">
        <v>0</v>
      </c>
      <c r="L829" s="50">
        <v>0</v>
      </c>
      <c r="M829" s="48"/>
      <c r="N829" s="50">
        <v>0</v>
      </c>
      <c r="O829" s="48"/>
      <c r="P829" s="50">
        <v>0</v>
      </c>
      <c r="Q829" s="48"/>
      <c r="R829" s="50">
        <v>0</v>
      </c>
      <c r="S829" s="48"/>
      <c r="T829" s="50">
        <v>0</v>
      </c>
      <c r="U829" s="48"/>
      <c r="V829" s="48"/>
      <c r="W829" s="48"/>
      <c r="X829" s="48"/>
      <c r="Y829" s="48"/>
      <c r="Z829" s="48"/>
      <c r="AA829" s="48"/>
      <c r="AB829" s="48"/>
      <c r="AC829" s="48"/>
      <c r="AD829" s="50">
        <v>146548</v>
      </c>
      <c r="AE829" s="50">
        <v>0</v>
      </c>
      <c r="AF829" s="50">
        <v>0</v>
      </c>
      <c r="AG829" s="50">
        <v>3</v>
      </c>
      <c r="AH829" s="48"/>
      <c r="AI829" s="50">
        <v>0</v>
      </c>
      <c r="AJ829" s="50">
        <v>0</v>
      </c>
      <c r="AK829" s="50">
        <v>0</v>
      </c>
      <c r="AL829" s="50">
        <v>0</v>
      </c>
      <c r="AM829" s="50">
        <v>0</v>
      </c>
      <c r="AN829" s="50">
        <v>0</v>
      </c>
      <c r="AO829" s="50">
        <v>0</v>
      </c>
      <c r="AP829" s="48"/>
      <c r="AQ829" s="48"/>
      <c r="AR829" s="48"/>
      <c r="AS829" s="48"/>
      <c r="AT829" s="48"/>
      <c r="AU829" s="50">
        <v>0.13100000000000001</v>
      </c>
      <c r="AV829" s="452" t="s">
        <v>3432</v>
      </c>
      <c r="AW829" s="453"/>
      <c r="AX829" s="453"/>
      <c r="AY829" s="48"/>
      <c r="AZ829" s="48" t="s">
        <v>1825</v>
      </c>
      <c r="BA829" s="48"/>
      <c r="BB829" s="48"/>
      <c r="BC829" s="48"/>
      <c r="BD829" s="48"/>
      <c r="BE829" s="48"/>
      <c r="BF829" s="48"/>
      <c r="BG829" s="48"/>
      <c r="BH829" s="48"/>
      <c r="BI829" s="48"/>
      <c r="BJ829" s="48"/>
      <c r="BK829" s="48"/>
      <c r="BL829" s="48"/>
      <c r="BM829" s="48"/>
      <c r="BN829" s="48"/>
      <c r="BO829" s="48"/>
      <c r="BP829" s="49" t="s">
        <v>742</v>
      </c>
    </row>
    <row r="830" spans="1:68">
      <c r="A830" s="49" t="s">
        <v>503</v>
      </c>
      <c r="B830" s="48" t="s">
        <v>318</v>
      </c>
      <c r="C830" s="50">
        <v>200</v>
      </c>
      <c r="D830" s="48" t="s">
        <v>315</v>
      </c>
      <c r="E830" s="452" t="s">
        <v>316</v>
      </c>
      <c r="F830" s="453"/>
      <c r="G830" s="48"/>
      <c r="H830" s="50">
        <v>0</v>
      </c>
      <c r="I830" s="50">
        <v>0</v>
      </c>
      <c r="J830" s="48"/>
      <c r="K830" s="50">
        <v>0</v>
      </c>
      <c r="L830" s="50">
        <v>0</v>
      </c>
      <c r="M830" s="48"/>
      <c r="N830" s="50">
        <v>0</v>
      </c>
      <c r="O830" s="48"/>
      <c r="P830" s="50">
        <v>0</v>
      </c>
      <c r="Q830" s="48"/>
      <c r="R830" s="50">
        <v>0</v>
      </c>
      <c r="S830" s="48"/>
      <c r="T830" s="50">
        <v>0</v>
      </c>
      <c r="U830" s="48"/>
      <c r="V830" s="48"/>
      <c r="W830" s="48"/>
      <c r="X830" s="48"/>
      <c r="Y830" s="48"/>
      <c r="Z830" s="48"/>
      <c r="AA830" s="48"/>
      <c r="AB830" s="48"/>
      <c r="AC830" s="48"/>
      <c r="AD830" s="50">
        <v>74890</v>
      </c>
      <c r="AE830" s="50">
        <v>0</v>
      </c>
      <c r="AF830" s="50">
        <v>0</v>
      </c>
      <c r="AG830" s="50">
        <v>3</v>
      </c>
      <c r="AH830" s="48"/>
      <c r="AI830" s="50">
        <v>0</v>
      </c>
      <c r="AJ830" s="50">
        <v>0</v>
      </c>
      <c r="AK830" s="50">
        <v>0</v>
      </c>
      <c r="AL830" s="50">
        <v>0</v>
      </c>
      <c r="AM830" s="50">
        <v>0</v>
      </c>
      <c r="AN830" s="50">
        <v>0</v>
      </c>
      <c r="AO830" s="50">
        <v>0</v>
      </c>
      <c r="AP830" s="48"/>
      <c r="AQ830" s="48"/>
      <c r="AR830" s="48"/>
      <c r="AS830" s="48"/>
      <c r="AT830" s="48"/>
      <c r="AU830" s="50">
        <v>0.154</v>
      </c>
      <c r="AV830" s="452" t="s">
        <v>3433</v>
      </c>
      <c r="AW830" s="453"/>
      <c r="AX830" s="453"/>
      <c r="AY830" s="48"/>
      <c r="AZ830" s="48" t="s">
        <v>1825</v>
      </c>
      <c r="BA830" s="48"/>
      <c r="BB830" s="48"/>
      <c r="BC830" s="48"/>
      <c r="BD830" s="48"/>
      <c r="BE830" s="48"/>
      <c r="BF830" s="48"/>
      <c r="BG830" s="48"/>
      <c r="BH830" s="48"/>
      <c r="BI830" s="48"/>
      <c r="BJ830" s="48"/>
      <c r="BK830" s="48"/>
      <c r="BL830" s="48"/>
      <c r="BM830" s="48"/>
      <c r="BN830" s="48"/>
      <c r="BO830" s="48"/>
      <c r="BP830" s="49" t="s">
        <v>503</v>
      </c>
    </row>
    <row r="831" spans="1:68">
      <c r="A831" s="49" t="s">
        <v>642</v>
      </c>
      <c r="B831" s="48" t="s">
        <v>318</v>
      </c>
      <c r="C831" s="50">
        <v>200</v>
      </c>
      <c r="D831" s="48" t="s">
        <v>315</v>
      </c>
      <c r="E831" s="452" t="s">
        <v>316</v>
      </c>
      <c r="F831" s="453"/>
      <c r="G831" s="48"/>
      <c r="H831" s="50">
        <v>0</v>
      </c>
      <c r="I831" s="50">
        <v>0</v>
      </c>
      <c r="J831" s="48"/>
      <c r="K831" s="50">
        <v>0</v>
      </c>
      <c r="L831" s="50">
        <v>0</v>
      </c>
      <c r="M831" s="48"/>
      <c r="N831" s="50">
        <v>0</v>
      </c>
      <c r="O831" s="48"/>
      <c r="P831" s="50">
        <v>0</v>
      </c>
      <c r="Q831" s="48"/>
      <c r="R831" s="50">
        <v>0</v>
      </c>
      <c r="S831" s="48"/>
      <c r="T831" s="50">
        <v>0</v>
      </c>
      <c r="U831" s="48"/>
      <c r="V831" s="48"/>
      <c r="W831" s="48"/>
      <c r="X831" s="48"/>
      <c r="Y831" s="48"/>
      <c r="Z831" s="48"/>
      <c r="AA831" s="48"/>
      <c r="AB831" s="48"/>
      <c r="AC831" s="48"/>
      <c r="AD831" s="50">
        <v>99336</v>
      </c>
      <c r="AE831" s="50">
        <v>0</v>
      </c>
      <c r="AF831" s="50">
        <v>0</v>
      </c>
      <c r="AG831" s="50">
        <v>3</v>
      </c>
      <c r="AH831" s="48"/>
      <c r="AI831" s="50">
        <v>0</v>
      </c>
      <c r="AJ831" s="50">
        <v>0</v>
      </c>
      <c r="AK831" s="50">
        <v>0</v>
      </c>
      <c r="AL831" s="50">
        <v>0</v>
      </c>
      <c r="AM831" s="50">
        <v>0</v>
      </c>
      <c r="AN831" s="50">
        <v>0</v>
      </c>
      <c r="AO831" s="50">
        <v>0</v>
      </c>
      <c r="AP831" s="48"/>
      <c r="AQ831" s="48"/>
      <c r="AR831" s="48"/>
      <c r="AS831" s="48"/>
      <c r="AT831" s="48"/>
      <c r="AU831" s="50">
        <v>0.129</v>
      </c>
      <c r="AV831" s="452" t="s">
        <v>3434</v>
      </c>
      <c r="AW831" s="453"/>
      <c r="AX831" s="453"/>
      <c r="AY831" s="48"/>
      <c r="AZ831" s="48" t="s">
        <v>1825</v>
      </c>
      <c r="BA831" s="48"/>
      <c r="BB831" s="48"/>
      <c r="BC831" s="48"/>
      <c r="BD831" s="48"/>
      <c r="BE831" s="48"/>
      <c r="BF831" s="48"/>
      <c r="BG831" s="48"/>
      <c r="BH831" s="48"/>
      <c r="BI831" s="48"/>
      <c r="BJ831" s="48"/>
      <c r="BK831" s="48"/>
      <c r="BL831" s="48"/>
      <c r="BM831" s="48"/>
      <c r="BN831" s="48"/>
      <c r="BO831" s="48"/>
      <c r="BP831" s="49" t="s">
        <v>642</v>
      </c>
    </row>
    <row r="832" spans="1:68">
      <c r="A832" s="49" t="s">
        <v>1658</v>
      </c>
      <c r="B832" s="48" t="s">
        <v>333</v>
      </c>
      <c r="C832" s="50">
        <v>200</v>
      </c>
      <c r="D832" s="48" t="s">
        <v>315</v>
      </c>
      <c r="E832" s="452" t="s">
        <v>316</v>
      </c>
      <c r="F832" s="453"/>
      <c r="G832" s="48"/>
      <c r="H832" s="50">
        <v>0</v>
      </c>
      <c r="I832" s="50">
        <v>0</v>
      </c>
      <c r="J832" s="48"/>
      <c r="K832" s="50">
        <v>0</v>
      </c>
      <c r="L832" s="50">
        <v>0</v>
      </c>
      <c r="M832" s="48"/>
      <c r="N832" s="50">
        <v>0</v>
      </c>
      <c r="O832" s="48"/>
      <c r="P832" s="50">
        <v>0</v>
      </c>
      <c r="Q832" s="48"/>
      <c r="R832" s="50">
        <v>0</v>
      </c>
      <c r="S832" s="48"/>
      <c r="T832" s="50">
        <v>0</v>
      </c>
      <c r="U832" s="48"/>
      <c r="V832" s="48"/>
      <c r="W832" s="48"/>
      <c r="X832" s="48"/>
      <c r="Y832" s="48"/>
      <c r="Z832" s="48"/>
      <c r="AA832" s="48"/>
      <c r="AB832" s="48"/>
      <c r="AC832" s="48"/>
      <c r="AD832" s="50">
        <v>43100</v>
      </c>
      <c r="AE832" s="50">
        <v>0</v>
      </c>
      <c r="AF832" s="50">
        <v>0</v>
      </c>
      <c r="AG832" s="50">
        <v>3</v>
      </c>
      <c r="AH832" s="48"/>
      <c r="AI832" s="50">
        <v>0</v>
      </c>
      <c r="AJ832" s="50">
        <v>0</v>
      </c>
      <c r="AK832" s="50">
        <v>0</v>
      </c>
      <c r="AL832" s="50">
        <v>0</v>
      </c>
      <c r="AM832" s="50">
        <v>0</v>
      </c>
      <c r="AN832" s="50">
        <v>0</v>
      </c>
      <c r="AO832" s="50">
        <v>0</v>
      </c>
      <c r="AP832" s="48"/>
      <c r="AQ832" s="48"/>
      <c r="AR832" s="48"/>
      <c r="AS832" s="48"/>
      <c r="AT832" s="48"/>
      <c r="AU832" s="50">
        <v>0.14099999999999999</v>
      </c>
      <c r="AV832" s="452" t="s">
        <v>3435</v>
      </c>
      <c r="AW832" s="453"/>
      <c r="AX832" s="453"/>
      <c r="AY832" s="48"/>
      <c r="AZ832" s="48" t="s">
        <v>1825</v>
      </c>
      <c r="BA832" s="48"/>
      <c r="BB832" s="48"/>
      <c r="BC832" s="48"/>
      <c r="BD832" s="48"/>
      <c r="BE832" s="48"/>
      <c r="BF832" s="48"/>
      <c r="BG832" s="48"/>
      <c r="BH832" s="48"/>
      <c r="BI832" s="48"/>
      <c r="BJ832" s="48"/>
      <c r="BK832" s="48"/>
      <c r="BL832" s="48"/>
      <c r="BM832" s="48"/>
      <c r="BN832" s="48"/>
      <c r="BO832" s="48"/>
      <c r="BP832" s="49" t="s">
        <v>1658</v>
      </c>
    </row>
    <row r="833" spans="1:68">
      <c r="A833" s="49" t="s">
        <v>3436</v>
      </c>
      <c r="B833" s="48" t="s">
        <v>333</v>
      </c>
      <c r="C833" s="50">
        <v>200</v>
      </c>
      <c r="D833" s="48" t="s">
        <v>315</v>
      </c>
      <c r="E833" s="452" t="s">
        <v>316</v>
      </c>
      <c r="F833" s="453"/>
      <c r="G833" s="48"/>
      <c r="H833" s="50">
        <v>0</v>
      </c>
      <c r="I833" s="50">
        <v>0</v>
      </c>
      <c r="J833" s="48"/>
      <c r="K833" s="50">
        <v>0</v>
      </c>
      <c r="L833" s="50">
        <v>0</v>
      </c>
      <c r="M833" s="48"/>
      <c r="N833" s="50">
        <v>0</v>
      </c>
      <c r="O833" s="48"/>
      <c r="P833" s="50">
        <v>0</v>
      </c>
      <c r="Q833" s="48"/>
      <c r="R833" s="50">
        <v>0</v>
      </c>
      <c r="S833" s="48"/>
      <c r="T833" s="50">
        <v>0</v>
      </c>
      <c r="U833" s="48"/>
      <c r="V833" s="48"/>
      <c r="W833" s="48"/>
      <c r="X833" s="48"/>
      <c r="Y833" s="48"/>
      <c r="Z833" s="48"/>
      <c r="AA833" s="48"/>
      <c r="AB833" s="48"/>
      <c r="AC833" s="48"/>
      <c r="AD833" s="50">
        <v>13424</v>
      </c>
      <c r="AE833" s="50">
        <v>0</v>
      </c>
      <c r="AF833" s="50">
        <v>0</v>
      </c>
      <c r="AG833" s="50">
        <v>4</v>
      </c>
      <c r="AH833" s="48"/>
      <c r="AI833" s="50">
        <v>0</v>
      </c>
      <c r="AJ833" s="50">
        <v>0</v>
      </c>
      <c r="AK833" s="50">
        <v>0</v>
      </c>
      <c r="AL833" s="50">
        <v>0</v>
      </c>
      <c r="AM833" s="50">
        <v>0</v>
      </c>
      <c r="AN833" s="50">
        <v>0</v>
      </c>
      <c r="AO833" s="50">
        <v>0</v>
      </c>
      <c r="AP833" s="48"/>
      <c r="AQ833" s="48"/>
      <c r="AR833" s="48"/>
      <c r="AS833" s="48"/>
      <c r="AT833" s="48"/>
      <c r="AU833" s="50">
        <v>0.128</v>
      </c>
      <c r="AV833" s="452" t="s">
        <v>3435</v>
      </c>
      <c r="AW833" s="453"/>
      <c r="AX833" s="453"/>
      <c r="AY833" s="48"/>
      <c r="AZ833" s="48" t="s">
        <v>1825</v>
      </c>
      <c r="BA833" s="48"/>
      <c r="BB833" s="48"/>
      <c r="BC833" s="48"/>
      <c r="BD833" s="48"/>
      <c r="BE833" s="48"/>
      <c r="BF833" s="48"/>
      <c r="BG833" s="48"/>
      <c r="BH833" s="48"/>
      <c r="BI833" s="48"/>
      <c r="BJ833" s="48"/>
      <c r="BK833" s="48"/>
      <c r="BL833" s="48"/>
      <c r="BM833" s="48"/>
      <c r="BN833" s="48"/>
      <c r="BO833" s="48"/>
      <c r="BP833" s="49" t="s">
        <v>3436</v>
      </c>
    </row>
    <row r="834" spans="1:68">
      <c r="A834" s="49" t="s">
        <v>507</v>
      </c>
      <c r="B834" s="48" t="s">
        <v>318</v>
      </c>
      <c r="C834" s="50">
        <v>200</v>
      </c>
      <c r="D834" s="48" t="s">
        <v>315</v>
      </c>
      <c r="E834" s="452" t="s">
        <v>316</v>
      </c>
      <c r="F834" s="453"/>
      <c r="G834" s="48"/>
      <c r="H834" s="50">
        <v>0</v>
      </c>
      <c r="I834" s="50">
        <v>0</v>
      </c>
      <c r="J834" s="48"/>
      <c r="K834" s="50">
        <v>0</v>
      </c>
      <c r="L834" s="50">
        <v>0</v>
      </c>
      <c r="M834" s="48"/>
      <c r="N834" s="50">
        <v>0</v>
      </c>
      <c r="O834" s="48"/>
      <c r="P834" s="50">
        <v>0</v>
      </c>
      <c r="Q834" s="48"/>
      <c r="R834" s="50">
        <v>0</v>
      </c>
      <c r="S834" s="48"/>
      <c r="T834" s="50">
        <v>0</v>
      </c>
      <c r="U834" s="48"/>
      <c r="V834" s="48"/>
      <c r="W834" s="48"/>
      <c r="X834" s="48"/>
      <c r="Y834" s="48"/>
      <c r="Z834" s="48"/>
      <c r="AA834" s="48"/>
      <c r="AB834" s="48"/>
      <c r="AC834" s="48"/>
      <c r="AD834" s="50">
        <v>33546</v>
      </c>
      <c r="AE834" s="50">
        <v>0</v>
      </c>
      <c r="AF834" s="50">
        <v>0</v>
      </c>
      <c r="AG834" s="50">
        <v>2</v>
      </c>
      <c r="AH834" s="48"/>
      <c r="AI834" s="50">
        <v>0</v>
      </c>
      <c r="AJ834" s="50">
        <v>0</v>
      </c>
      <c r="AK834" s="50">
        <v>0</v>
      </c>
      <c r="AL834" s="50">
        <v>0</v>
      </c>
      <c r="AM834" s="50">
        <v>0</v>
      </c>
      <c r="AN834" s="50">
        <v>0</v>
      </c>
      <c r="AO834" s="50">
        <v>0</v>
      </c>
      <c r="AP834" s="48"/>
      <c r="AQ834" s="48"/>
      <c r="AR834" s="48"/>
      <c r="AS834" s="48"/>
      <c r="AT834" s="48"/>
      <c r="AU834" s="50">
        <v>0.16</v>
      </c>
      <c r="AV834" s="452" t="s">
        <v>3437</v>
      </c>
      <c r="AW834" s="453"/>
      <c r="AX834" s="453"/>
      <c r="AY834" s="48"/>
      <c r="AZ834" s="48" t="s">
        <v>1825</v>
      </c>
      <c r="BA834" s="48"/>
      <c r="BB834" s="48"/>
      <c r="BC834" s="48"/>
      <c r="BD834" s="48"/>
      <c r="BE834" s="48"/>
      <c r="BF834" s="48"/>
      <c r="BG834" s="48"/>
      <c r="BH834" s="48"/>
      <c r="BI834" s="48"/>
      <c r="BJ834" s="48"/>
      <c r="BK834" s="48"/>
      <c r="BL834" s="48"/>
      <c r="BM834" s="48"/>
      <c r="BN834" s="48"/>
      <c r="BO834" s="48"/>
      <c r="BP834" s="49" t="s">
        <v>507</v>
      </c>
    </row>
    <row r="835" spans="1:68">
      <c r="A835" s="49" t="s">
        <v>3438</v>
      </c>
      <c r="B835" s="48" t="s">
        <v>318</v>
      </c>
      <c r="C835" s="50">
        <v>200</v>
      </c>
      <c r="D835" s="48" t="s">
        <v>315</v>
      </c>
      <c r="E835" s="452" t="s">
        <v>316</v>
      </c>
      <c r="F835" s="453"/>
      <c r="G835" s="48"/>
      <c r="H835" s="50">
        <v>0</v>
      </c>
      <c r="I835" s="50">
        <v>0</v>
      </c>
      <c r="J835" s="48"/>
      <c r="K835" s="50">
        <v>0</v>
      </c>
      <c r="L835" s="50">
        <v>0</v>
      </c>
      <c r="M835" s="48"/>
      <c r="N835" s="50">
        <v>0</v>
      </c>
      <c r="O835" s="48"/>
      <c r="P835" s="50">
        <v>0</v>
      </c>
      <c r="Q835" s="48"/>
      <c r="R835" s="50">
        <v>0</v>
      </c>
      <c r="S835" s="48"/>
      <c r="T835" s="50">
        <v>0</v>
      </c>
      <c r="U835" s="48"/>
      <c r="V835" s="48"/>
      <c r="W835" s="48"/>
      <c r="X835" s="48"/>
      <c r="Y835" s="48"/>
      <c r="Z835" s="48"/>
      <c r="AA835" s="48"/>
      <c r="AB835" s="48"/>
      <c r="AC835" s="48"/>
      <c r="AD835" s="50">
        <v>29767</v>
      </c>
      <c r="AE835" s="50">
        <v>0</v>
      </c>
      <c r="AF835" s="50">
        <v>0</v>
      </c>
      <c r="AG835" s="50">
        <v>4</v>
      </c>
      <c r="AH835" s="48"/>
      <c r="AI835" s="50">
        <v>0</v>
      </c>
      <c r="AJ835" s="50">
        <v>0</v>
      </c>
      <c r="AK835" s="50">
        <v>0</v>
      </c>
      <c r="AL835" s="50">
        <v>0</v>
      </c>
      <c r="AM835" s="50">
        <v>0</v>
      </c>
      <c r="AN835" s="50">
        <v>0</v>
      </c>
      <c r="AO835" s="50">
        <v>0</v>
      </c>
      <c r="AP835" s="48"/>
      <c r="AQ835" s="48"/>
      <c r="AR835" s="48"/>
      <c r="AS835" s="48"/>
      <c r="AT835" s="48"/>
      <c r="AU835" s="50">
        <v>0.14199999999999999</v>
      </c>
      <c r="AV835" s="452" t="s">
        <v>3439</v>
      </c>
      <c r="AW835" s="453"/>
      <c r="AX835" s="453"/>
      <c r="AY835" s="48"/>
      <c r="AZ835" s="48" t="s">
        <v>1825</v>
      </c>
      <c r="BA835" s="48"/>
      <c r="BB835" s="48"/>
      <c r="BC835" s="48"/>
      <c r="BD835" s="48"/>
      <c r="BE835" s="48"/>
      <c r="BF835" s="48"/>
      <c r="BG835" s="48"/>
      <c r="BH835" s="48"/>
      <c r="BI835" s="48"/>
      <c r="BJ835" s="48"/>
      <c r="BK835" s="48"/>
      <c r="BL835" s="48"/>
      <c r="BM835" s="48"/>
      <c r="BN835" s="48"/>
      <c r="BO835" s="48"/>
      <c r="BP835" s="49" t="s">
        <v>3438</v>
      </c>
    </row>
    <row r="836" spans="1:68">
      <c r="A836" s="49" t="s">
        <v>711</v>
      </c>
      <c r="B836" s="48" t="s">
        <v>318</v>
      </c>
      <c r="C836" s="50">
        <v>200</v>
      </c>
      <c r="D836" s="48" t="s">
        <v>315</v>
      </c>
      <c r="E836" s="452" t="s">
        <v>316</v>
      </c>
      <c r="F836" s="453"/>
      <c r="G836" s="48"/>
      <c r="H836" s="50">
        <v>0</v>
      </c>
      <c r="I836" s="50">
        <v>0</v>
      </c>
      <c r="J836" s="48"/>
      <c r="K836" s="50">
        <v>0</v>
      </c>
      <c r="L836" s="50">
        <v>0</v>
      </c>
      <c r="M836" s="48"/>
      <c r="N836" s="50">
        <v>0</v>
      </c>
      <c r="O836" s="48"/>
      <c r="P836" s="50">
        <v>0</v>
      </c>
      <c r="Q836" s="48"/>
      <c r="R836" s="50">
        <v>0</v>
      </c>
      <c r="S836" s="48"/>
      <c r="T836" s="50">
        <v>0</v>
      </c>
      <c r="U836" s="48"/>
      <c r="V836" s="48"/>
      <c r="W836" s="48"/>
      <c r="X836" s="48"/>
      <c r="Y836" s="48"/>
      <c r="Z836" s="48"/>
      <c r="AA836" s="48"/>
      <c r="AB836" s="48"/>
      <c r="AC836" s="48"/>
      <c r="AD836" s="50">
        <v>141048</v>
      </c>
      <c r="AE836" s="50">
        <v>0</v>
      </c>
      <c r="AF836" s="50">
        <v>0</v>
      </c>
      <c r="AG836" s="50">
        <v>3</v>
      </c>
      <c r="AH836" s="48"/>
      <c r="AI836" s="50">
        <v>0</v>
      </c>
      <c r="AJ836" s="50">
        <v>0</v>
      </c>
      <c r="AK836" s="50">
        <v>0</v>
      </c>
      <c r="AL836" s="50">
        <v>0</v>
      </c>
      <c r="AM836" s="50">
        <v>0</v>
      </c>
      <c r="AN836" s="50">
        <v>0</v>
      </c>
      <c r="AO836" s="50">
        <v>0</v>
      </c>
      <c r="AP836" s="48"/>
      <c r="AQ836" s="48"/>
      <c r="AR836" s="48"/>
      <c r="AS836" s="48"/>
      <c r="AT836" s="48"/>
      <c r="AU836" s="50">
        <v>0.16800000000000001</v>
      </c>
      <c r="AV836" s="452" t="s">
        <v>3440</v>
      </c>
      <c r="AW836" s="453"/>
      <c r="AX836" s="453"/>
      <c r="AY836" s="48"/>
      <c r="AZ836" s="48" t="s">
        <v>1825</v>
      </c>
      <c r="BA836" s="48"/>
      <c r="BB836" s="48"/>
      <c r="BC836" s="48"/>
      <c r="BD836" s="48"/>
      <c r="BE836" s="48"/>
      <c r="BF836" s="48"/>
      <c r="BG836" s="48"/>
      <c r="BH836" s="48"/>
      <c r="BI836" s="48"/>
      <c r="BJ836" s="48"/>
      <c r="BK836" s="48"/>
      <c r="BL836" s="48"/>
      <c r="BM836" s="48"/>
      <c r="BN836" s="48"/>
      <c r="BO836" s="48"/>
      <c r="BP836" s="49" t="s">
        <v>711</v>
      </c>
    </row>
    <row r="837" spans="1:68">
      <c r="A837" s="49" t="s">
        <v>1738</v>
      </c>
      <c r="B837" s="48" t="s">
        <v>1038</v>
      </c>
      <c r="C837" s="50">
        <v>200</v>
      </c>
      <c r="D837" s="48" t="s">
        <v>315</v>
      </c>
      <c r="E837" s="452" t="s">
        <v>316</v>
      </c>
      <c r="F837" s="453"/>
      <c r="G837" s="48"/>
      <c r="H837" s="50">
        <v>0</v>
      </c>
      <c r="I837" s="50">
        <v>0</v>
      </c>
      <c r="J837" s="48"/>
      <c r="K837" s="50">
        <v>0</v>
      </c>
      <c r="L837" s="50">
        <v>0</v>
      </c>
      <c r="M837" s="48"/>
      <c r="N837" s="50">
        <v>0</v>
      </c>
      <c r="O837" s="48"/>
      <c r="P837" s="50">
        <v>0</v>
      </c>
      <c r="Q837" s="48"/>
      <c r="R837" s="50">
        <v>0</v>
      </c>
      <c r="S837" s="48"/>
      <c r="T837" s="50">
        <v>0</v>
      </c>
      <c r="U837" s="48"/>
      <c r="V837" s="48"/>
      <c r="W837" s="48"/>
      <c r="X837" s="48"/>
      <c r="Y837" s="48"/>
      <c r="Z837" s="48"/>
      <c r="AA837" s="48"/>
      <c r="AB837" s="48"/>
      <c r="AC837" s="48"/>
      <c r="AD837" s="50">
        <v>35028</v>
      </c>
      <c r="AE837" s="50">
        <v>0</v>
      </c>
      <c r="AF837" s="50">
        <v>0</v>
      </c>
      <c r="AG837" s="50">
        <v>4</v>
      </c>
      <c r="AH837" s="48"/>
      <c r="AI837" s="50">
        <v>2</v>
      </c>
      <c r="AJ837" s="50">
        <v>2</v>
      </c>
      <c r="AK837" s="50">
        <v>0.64</v>
      </c>
      <c r="AL837" s="50">
        <v>0</v>
      </c>
      <c r="AM837" s="50">
        <v>0</v>
      </c>
      <c r="AN837" s="50">
        <v>0</v>
      </c>
      <c r="AO837" s="50">
        <v>0</v>
      </c>
      <c r="AP837" s="48"/>
      <c r="AQ837" s="48"/>
      <c r="AR837" s="48"/>
      <c r="AS837" s="48"/>
      <c r="AT837" s="48"/>
      <c r="AU837" s="50">
        <v>0.13100000000000001</v>
      </c>
      <c r="AV837" s="452" t="s">
        <v>3441</v>
      </c>
      <c r="AW837" s="453"/>
      <c r="AX837" s="453"/>
      <c r="AY837" s="48"/>
      <c r="AZ837" s="48" t="s">
        <v>1825</v>
      </c>
      <c r="BA837" s="48"/>
      <c r="BB837" s="48"/>
      <c r="BC837" s="48"/>
      <c r="BD837" s="48"/>
      <c r="BE837" s="48"/>
      <c r="BF837" s="48"/>
      <c r="BG837" s="48"/>
      <c r="BH837" s="48"/>
      <c r="BI837" s="48"/>
      <c r="BJ837" s="48"/>
      <c r="BK837" s="48"/>
      <c r="BL837" s="48"/>
      <c r="BM837" s="48"/>
      <c r="BN837" s="48"/>
      <c r="BO837" s="48"/>
      <c r="BP837" s="49" t="s">
        <v>1738</v>
      </c>
    </row>
    <row r="838" spans="1:68">
      <c r="A838" s="49" t="s">
        <v>3442</v>
      </c>
      <c r="B838" s="48" t="s">
        <v>1038</v>
      </c>
      <c r="C838" s="50">
        <v>200</v>
      </c>
      <c r="D838" s="48" t="s">
        <v>315</v>
      </c>
      <c r="E838" s="452" t="s">
        <v>316</v>
      </c>
      <c r="F838" s="453"/>
      <c r="G838" s="48"/>
      <c r="H838" s="50">
        <v>0</v>
      </c>
      <c r="I838" s="50">
        <v>0</v>
      </c>
      <c r="J838" s="48"/>
      <c r="K838" s="50">
        <v>0</v>
      </c>
      <c r="L838" s="50">
        <v>0</v>
      </c>
      <c r="M838" s="48"/>
      <c r="N838" s="50">
        <v>0</v>
      </c>
      <c r="O838" s="48"/>
      <c r="P838" s="50">
        <v>0</v>
      </c>
      <c r="Q838" s="48"/>
      <c r="R838" s="50">
        <v>0</v>
      </c>
      <c r="S838" s="48"/>
      <c r="T838" s="50">
        <v>0</v>
      </c>
      <c r="U838" s="48"/>
      <c r="V838" s="48"/>
      <c r="W838" s="48"/>
      <c r="X838" s="48"/>
      <c r="Y838" s="48"/>
      <c r="Z838" s="48"/>
      <c r="AA838" s="48"/>
      <c r="AB838" s="48"/>
      <c r="AC838" s="48"/>
      <c r="AD838" s="50">
        <v>7836</v>
      </c>
      <c r="AE838" s="50">
        <v>0</v>
      </c>
      <c r="AF838" s="50">
        <v>0</v>
      </c>
      <c r="AG838" s="50">
        <v>4</v>
      </c>
      <c r="AH838" s="48"/>
      <c r="AI838" s="50">
        <v>0</v>
      </c>
      <c r="AJ838" s="50">
        <v>0</v>
      </c>
      <c r="AK838" s="50">
        <v>0</v>
      </c>
      <c r="AL838" s="50">
        <v>0</v>
      </c>
      <c r="AM838" s="50">
        <v>0</v>
      </c>
      <c r="AN838" s="50">
        <v>0</v>
      </c>
      <c r="AO838" s="50">
        <v>0</v>
      </c>
      <c r="AP838" s="48"/>
      <c r="AQ838" s="48"/>
      <c r="AR838" s="48"/>
      <c r="AS838" s="48"/>
      <c r="AT838" s="48"/>
      <c r="AU838" s="50">
        <v>4.2000000000000003E-2</v>
      </c>
      <c r="AV838" s="452" t="s">
        <v>3443</v>
      </c>
      <c r="AW838" s="453"/>
      <c r="AX838" s="453"/>
      <c r="AY838" s="48"/>
      <c r="AZ838" s="48" t="s">
        <v>1825</v>
      </c>
      <c r="BA838" s="48"/>
      <c r="BB838" s="48"/>
      <c r="BC838" s="48"/>
      <c r="BD838" s="48"/>
      <c r="BE838" s="48"/>
      <c r="BF838" s="48"/>
      <c r="BG838" s="48"/>
      <c r="BH838" s="48"/>
      <c r="BI838" s="48"/>
      <c r="BJ838" s="48"/>
      <c r="BK838" s="48"/>
      <c r="BL838" s="48"/>
      <c r="BM838" s="48"/>
      <c r="BN838" s="48"/>
      <c r="BO838" s="48"/>
      <c r="BP838" s="49" t="s">
        <v>3442</v>
      </c>
    </row>
    <row r="839" spans="1:68">
      <c r="A839" s="49" t="s">
        <v>1499</v>
      </c>
      <c r="B839" s="48" t="s">
        <v>1038</v>
      </c>
      <c r="C839" s="50">
        <v>200</v>
      </c>
      <c r="D839" s="48" t="s">
        <v>315</v>
      </c>
      <c r="E839" s="452" t="s">
        <v>316</v>
      </c>
      <c r="F839" s="453"/>
      <c r="G839" s="48"/>
      <c r="H839" s="50">
        <v>0</v>
      </c>
      <c r="I839" s="50">
        <v>0</v>
      </c>
      <c r="J839" s="48"/>
      <c r="K839" s="50">
        <v>0</v>
      </c>
      <c r="L839" s="50">
        <v>0</v>
      </c>
      <c r="M839" s="48"/>
      <c r="N839" s="50">
        <v>0</v>
      </c>
      <c r="O839" s="48"/>
      <c r="P839" s="50">
        <v>0</v>
      </c>
      <c r="Q839" s="48"/>
      <c r="R839" s="50">
        <v>0</v>
      </c>
      <c r="S839" s="48"/>
      <c r="T839" s="50">
        <v>0</v>
      </c>
      <c r="U839" s="48"/>
      <c r="V839" s="48"/>
      <c r="W839" s="48"/>
      <c r="X839" s="48"/>
      <c r="Y839" s="48"/>
      <c r="Z839" s="48"/>
      <c r="AA839" s="48"/>
      <c r="AB839" s="48"/>
      <c r="AC839" s="48"/>
      <c r="AD839" s="50">
        <v>23318</v>
      </c>
      <c r="AE839" s="50">
        <v>0</v>
      </c>
      <c r="AF839" s="50">
        <v>0</v>
      </c>
      <c r="AG839" s="50">
        <v>3</v>
      </c>
      <c r="AH839" s="48"/>
      <c r="AI839" s="50">
        <v>0</v>
      </c>
      <c r="AJ839" s="50">
        <v>0</v>
      </c>
      <c r="AK839" s="50">
        <v>0</v>
      </c>
      <c r="AL839" s="50">
        <v>0</v>
      </c>
      <c r="AM839" s="50">
        <v>0</v>
      </c>
      <c r="AN839" s="50">
        <v>0</v>
      </c>
      <c r="AO839" s="50">
        <v>0</v>
      </c>
      <c r="AP839" s="48"/>
      <c r="AQ839" s="48"/>
      <c r="AR839" s="48"/>
      <c r="AS839" s="48"/>
      <c r="AT839" s="48"/>
      <c r="AU839" s="50">
        <v>0.13200000000000001</v>
      </c>
      <c r="AV839" s="452" t="s">
        <v>3443</v>
      </c>
      <c r="AW839" s="453"/>
      <c r="AX839" s="453"/>
      <c r="AY839" s="48"/>
      <c r="AZ839" s="48" t="s">
        <v>1825</v>
      </c>
      <c r="BA839" s="48"/>
      <c r="BB839" s="48"/>
      <c r="BC839" s="48"/>
      <c r="BD839" s="48"/>
      <c r="BE839" s="48"/>
      <c r="BF839" s="48"/>
      <c r="BG839" s="48"/>
      <c r="BH839" s="48"/>
      <c r="BI839" s="48"/>
      <c r="BJ839" s="48"/>
      <c r="BK839" s="48"/>
      <c r="BL839" s="48"/>
      <c r="BM839" s="48"/>
      <c r="BN839" s="48"/>
      <c r="BO839" s="48"/>
      <c r="BP839" s="49" t="s">
        <v>1499</v>
      </c>
    </row>
    <row r="840" spans="1:68">
      <c r="A840" s="49" t="s">
        <v>1710</v>
      </c>
      <c r="B840" s="48" t="s">
        <v>318</v>
      </c>
      <c r="C840" s="50">
        <v>200</v>
      </c>
      <c r="D840" s="48" t="s">
        <v>315</v>
      </c>
      <c r="E840" s="452" t="s">
        <v>316</v>
      </c>
      <c r="F840" s="453"/>
      <c r="G840" s="48"/>
      <c r="H840" s="50">
        <v>0</v>
      </c>
      <c r="I840" s="50">
        <v>0</v>
      </c>
      <c r="J840" s="48"/>
      <c r="K840" s="50">
        <v>0</v>
      </c>
      <c r="L840" s="50">
        <v>0</v>
      </c>
      <c r="M840" s="48"/>
      <c r="N840" s="50">
        <v>0</v>
      </c>
      <c r="O840" s="48"/>
      <c r="P840" s="50">
        <v>0</v>
      </c>
      <c r="Q840" s="48"/>
      <c r="R840" s="50">
        <v>0</v>
      </c>
      <c r="S840" s="48"/>
      <c r="T840" s="50">
        <v>0</v>
      </c>
      <c r="U840" s="48"/>
      <c r="V840" s="48"/>
      <c r="W840" s="48"/>
      <c r="X840" s="48"/>
      <c r="Y840" s="48"/>
      <c r="Z840" s="48"/>
      <c r="AA840" s="48"/>
      <c r="AB840" s="48"/>
      <c r="AC840" s="48"/>
      <c r="AD840" s="50">
        <v>54914</v>
      </c>
      <c r="AE840" s="50">
        <v>0</v>
      </c>
      <c r="AF840" s="50">
        <v>0</v>
      </c>
      <c r="AG840" s="50">
        <v>4</v>
      </c>
      <c r="AH840" s="48"/>
      <c r="AI840" s="50">
        <v>0</v>
      </c>
      <c r="AJ840" s="50">
        <v>0</v>
      </c>
      <c r="AK840" s="50">
        <v>0</v>
      </c>
      <c r="AL840" s="50">
        <v>0</v>
      </c>
      <c r="AM840" s="50">
        <v>0</v>
      </c>
      <c r="AN840" s="50">
        <v>0</v>
      </c>
      <c r="AO840" s="50">
        <v>0</v>
      </c>
      <c r="AP840" s="48"/>
      <c r="AQ840" s="48"/>
      <c r="AR840" s="48"/>
      <c r="AS840" s="48"/>
      <c r="AT840" s="48"/>
      <c r="AU840" s="50">
        <v>0.20599999999999999</v>
      </c>
      <c r="AV840" s="452" t="s">
        <v>3444</v>
      </c>
      <c r="AW840" s="453"/>
      <c r="AX840" s="453"/>
      <c r="AY840" s="48"/>
      <c r="AZ840" s="48" t="s">
        <v>1825</v>
      </c>
      <c r="BA840" s="48"/>
      <c r="BB840" s="48"/>
      <c r="BC840" s="48"/>
      <c r="BD840" s="48"/>
      <c r="BE840" s="48"/>
      <c r="BF840" s="48"/>
      <c r="BG840" s="48"/>
      <c r="BH840" s="48"/>
      <c r="BI840" s="48"/>
      <c r="BJ840" s="48"/>
      <c r="BK840" s="48"/>
      <c r="BL840" s="48"/>
      <c r="BM840" s="48"/>
      <c r="BN840" s="48"/>
      <c r="BO840" s="48"/>
      <c r="BP840" s="49" t="s">
        <v>1710</v>
      </c>
    </row>
    <row r="841" spans="1:68">
      <c r="A841" s="49" t="s">
        <v>3445</v>
      </c>
      <c r="B841" s="48" t="s">
        <v>318</v>
      </c>
      <c r="C841" s="50">
        <v>200</v>
      </c>
      <c r="D841" s="48" t="s">
        <v>315</v>
      </c>
      <c r="E841" s="452" t="s">
        <v>316</v>
      </c>
      <c r="F841" s="453"/>
      <c r="G841" s="48"/>
      <c r="H841" s="50">
        <v>0</v>
      </c>
      <c r="I841" s="50">
        <v>0</v>
      </c>
      <c r="J841" s="48"/>
      <c r="K841" s="50">
        <v>0</v>
      </c>
      <c r="L841" s="50">
        <v>0</v>
      </c>
      <c r="M841" s="48"/>
      <c r="N841" s="50">
        <v>0</v>
      </c>
      <c r="O841" s="48"/>
      <c r="P841" s="50">
        <v>0</v>
      </c>
      <c r="Q841" s="48"/>
      <c r="R841" s="50">
        <v>0</v>
      </c>
      <c r="S841" s="48"/>
      <c r="T841" s="50">
        <v>0</v>
      </c>
      <c r="U841" s="48"/>
      <c r="V841" s="48"/>
      <c r="W841" s="48"/>
      <c r="X841" s="48"/>
      <c r="Y841" s="48"/>
      <c r="Z841" s="48"/>
      <c r="AA841" s="48"/>
      <c r="AB841" s="48"/>
      <c r="AC841" s="48"/>
      <c r="AD841" s="50">
        <v>257558</v>
      </c>
      <c r="AE841" s="50">
        <v>0</v>
      </c>
      <c r="AF841" s="50">
        <v>0</v>
      </c>
      <c r="AG841" s="50">
        <v>4</v>
      </c>
      <c r="AH841" s="48"/>
      <c r="AI841" s="50">
        <v>0</v>
      </c>
      <c r="AJ841" s="50">
        <v>0</v>
      </c>
      <c r="AK841" s="50">
        <v>0</v>
      </c>
      <c r="AL841" s="50">
        <v>0</v>
      </c>
      <c r="AM841" s="50">
        <v>0</v>
      </c>
      <c r="AN841" s="50">
        <v>0</v>
      </c>
      <c r="AO841" s="50">
        <v>0</v>
      </c>
      <c r="AP841" s="48"/>
      <c r="AQ841" s="48"/>
      <c r="AR841" s="48"/>
      <c r="AS841" s="48"/>
      <c r="AT841" s="48"/>
      <c r="AU841" s="50">
        <v>0.14599999999999999</v>
      </c>
      <c r="AV841" s="452" t="s">
        <v>3446</v>
      </c>
      <c r="AW841" s="453"/>
      <c r="AX841" s="453"/>
      <c r="AY841" s="48"/>
      <c r="AZ841" s="48" t="s">
        <v>1825</v>
      </c>
      <c r="BA841" s="48"/>
      <c r="BB841" s="48"/>
      <c r="BC841" s="48"/>
      <c r="BD841" s="48"/>
      <c r="BE841" s="48"/>
      <c r="BF841" s="48"/>
      <c r="BG841" s="48"/>
      <c r="BH841" s="48"/>
      <c r="BI841" s="48"/>
      <c r="BJ841" s="48"/>
      <c r="BK841" s="48"/>
      <c r="BL841" s="48"/>
      <c r="BM841" s="48"/>
      <c r="BN841" s="48"/>
      <c r="BO841" s="48"/>
      <c r="BP841" s="49" t="s">
        <v>3445</v>
      </c>
    </row>
    <row r="842" spans="1:68">
      <c r="A842" s="49" t="s">
        <v>1656</v>
      </c>
      <c r="B842" s="48" t="s">
        <v>333</v>
      </c>
      <c r="C842" s="50">
        <v>200</v>
      </c>
      <c r="D842" s="48" t="s">
        <v>315</v>
      </c>
      <c r="E842" s="452" t="s">
        <v>316</v>
      </c>
      <c r="F842" s="453"/>
      <c r="G842" s="48"/>
      <c r="H842" s="50">
        <v>0</v>
      </c>
      <c r="I842" s="50">
        <v>0</v>
      </c>
      <c r="J842" s="48"/>
      <c r="K842" s="50">
        <v>0</v>
      </c>
      <c r="L842" s="50">
        <v>0</v>
      </c>
      <c r="M842" s="48"/>
      <c r="N842" s="50">
        <v>0</v>
      </c>
      <c r="O842" s="48"/>
      <c r="P842" s="50">
        <v>0</v>
      </c>
      <c r="Q842" s="48"/>
      <c r="R842" s="50">
        <v>0</v>
      </c>
      <c r="S842" s="48"/>
      <c r="T842" s="50">
        <v>0</v>
      </c>
      <c r="U842" s="48"/>
      <c r="V842" s="48"/>
      <c r="W842" s="48"/>
      <c r="X842" s="48"/>
      <c r="Y842" s="48"/>
      <c r="Z842" s="48"/>
      <c r="AA842" s="48"/>
      <c r="AB842" s="48"/>
      <c r="AC842" s="48"/>
      <c r="AD842" s="50">
        <v>69167</v>
      </c>
      <c r="AE842" s="50">
        <v>0</v>
      </c>
      <c r="AF842" s="50">
        <v>0</v>
      </c>
      <c r="AG842" s="50">
        <v>3</v>
      </c>
      <c r="AH842" s="48"/>
      <c r="AI842" s="50">
        <v>0</v>
      </c>
      <c r="AJ842" s="50">
        <v>0</v>
      </c>
      <c r="AK842" s="50">
        <v>0</v>
      </c>
      <c r="AL842" s="50">
        <v>0</v>
      </c>
      <c r="AM842" s="50">
        <v>0</v>
      </c>
      <c r="AN842" s="50">
        <v>0</v>
      </c>
      <c r="AO842" s="50">
        <v>0</v>
      </c>
      <c r="AP842" s="48"/>
      <c r="AQ842" s="48"/>
      <c r="AR842" s="48"/>
      <c r="AS842" s="48"/>
      <c r="AT842" s="48"/>
      <c r="AU842" s="50">
        <v>0.156</v>
      </c>
      <c r="AV842" s="452" t="s">
        <v>3447</v>
      </c>
      <c r="AW842" s="453"/>
      <c r="AX842" s="453"/>
      <c r="AY842" s="48"/>
      <c r="AZ842" s="48" t="s">
        <v>1825</v>
      </c>
      <c r="BA842" s="48"/>
      <c r="BB842" s="48"/>
      <c r="BC842" s="48"/>
      <c r="BD842" s="48"/>
      <c r="BE842" s="48"/>
      <c r="BF842" s="48"/>
      <c r="BG842" s="48"/>
      <c r="BH842" s="48"/>
      <c r="BI842" s="48"/>
      <c r="BJ842" s="48"/>
      <c r="BK842" s="48"/>
      <c r="BL842" s="48"/>
      <c r="BM842" s="48"/>
      <c r="BN842" s="48"/>
      <c r="BO842" s="48"/>
      <c r="BP842" s="49" t="s">
        <v>1656</v>
      </c>
    </row>
    <row r="843" spans="1:68">
      <c r="A843" s="49" t="s">
        <v>3448</v>
      </c>
      <c r="B843" s="48" t="s">
        <v>333</v>
      </c>
      <c r="C843" s="50">
        <v>200</v>
      </c>
      <c r="D843" s="48" t="s">
        <v>315</v>
      </c>
      <c r="E843" s="452" t="s">
        <v>316</v>
      </c>
      <c r="F843" s="453"/>
      <c r="G843" s="48"/>
      <c r="H843" s="50">
        <v>0</v>
      </c>
      <c r="I843" s="50">
        <v>0</v>
      </c>
      <c r="J843" s="48"/>
      <c r="K843" s="50">
        <v>0</v>
      </c>
      <c r="L843" s="50">
        <v>0</v>
      </c>
      <c r="M843" s="48"/>
      <c r="N843" s="50">
        <v>0</v>
      </c>
      <c r="O843" s="48"/>
      <c r="P843" s="50">
        <v>0</v>
      </c>
      <c r="Q843" s="48"/>
      <c r="R843" s="50">
        <v>0</v>
      </c>
      <c r="S843" s="48"/>
      <c r="T843" s="50">
        <v>0</v>
      </c>
      <c r="U843" s="48"/>
      <c r="V843" s="48"/>
      <c r="W843" s="48"/>
      <c r="X843" s="48"/>
      <c r="Y843" s="48"/>
      <c r="Z843" s="48"/>
      <c r="AA843" s="48"/>
      <c r="AB843" s="48"/>
      <c r="AC843" s="48"/>
      <c r="AD843" s="50">
        <v>14440</v>
      </c>
      <c r="AE843" s="50">
        <v>0</v>
      </c>
      <c r="AF843" s="50">
        <v>0</v>
      </c>
      <c r="AG843" s="50">
        <v>4</v>
      </c>
      <c r="AH843" s="48"/>
      <c r="AI843" s="50">
        <v>0</v>
      </c>
      <c r="AJ843" s="50">
        <v>0</v>
      </c>
      <c r="AK843" s="50">
        <v>0</v>
      </c>
      <c r="AL843" s="50">
        <v>0</v>
      </c>
      <c r="AM843" s="50">
        <v>0</v>
      </c>
      <c r="AN843" s="50">
        <v>0</v>
      </c>
      <c r="AO843" s="50">
        <v>0</v>
      </c>
      <c r="AP843" s="48"/>
      <c r="AQ843" s="48"/>
      <c r="AR843" s="48"/>
      <c r="AS843" s="48"/>
      <c r="AT843" s="48"/>
      <c r="AU843" s="50">
        <v>0.15</v>
      </c>
      <c r="AV843" s="452" t="s">
        <v>3447</v>
      </c>
      <c r="AW843" s="453"/>
      <c r="AX843" s="453"/>
      <c r="AY843" s="48"/>
      <c r="AZ843" s="48" t="s">
        <v>1825</v>
      </c>
      <c r="BA843" s="48"/>
      <c r="BB843" s="48"/>
      <c r="BC843" s="48"/>
      <c r="BD843" s="48"/>
      <c r="BE843" s="48"/>
      <c r="BF843" s="48"/>
      <c r="BG843" s="48"/>
      <c r="BH843" s="48"/>
      <c r="BI843" s="48"/>
      <c r="BJ843" s="48"/>
      <c r="BK843" s="48"/>
      <c r="BL843" s="48"/>
      <c r="BM843" s="48"/>
      <c r="BN843" s="48"/>
      <c r="BO843" s="48"/>
      <c r="BP843" s="49" t="s">
        <v>3448</v>
      </c>
    </row>
    <row r="844" spans="1:68">
      <c r="A844" s="49" t="s">
        <v>604</v>
      </c>
      <c r="B844" s="48" t="s">
        <v>318</v>
      </c>
      <c r="C844" s="50">
        <v>200</v>
      </c>
      <c r="D844" s="48" t="s">
        <v>315</v>
      </c>
      <c r="E844" s="452" t="s">
        <v>316</v>
      </c>
      <c r="F844" s="453"/>
      <c r="G844" s="48"/>
      <c r="H844" s="50">
        <v>0</v>
      </c>
      <c r="I844" s="50">
        <v>0</v>
      </c>
      <c r="J844" s="48"/>
      <c r="K844" s="50">
        <v>0</v>
      </c>
      <c r="L844" s="50">
        <v>0</v>
      </c>
      <c r="M844" s="48"/>
      <c r="N844" s="50">
        <v>0</v>
      </c>
      <c r="O844" s="48"/>
      <c r="P844" s="50">
        <v>0</v>
      </c>
      <c r="Q844" s="48"/>
      <c r="R844" s="50">
        <v>0</v>
      </c>
      <c r="S844" s="48"/>
      <c r="T844" s="50">
        <v>0</v>
      </c>
      <c r="U844" s="48"/>
      <c r="V844" s="48"/>
      <c r="W844" s="48"/>
      <c r="X844" s="48"/>
      <c r="Y844" s="48"/>
      <c r="Z844" s="48"/>
      <c r="AA844" s="48"/>
      <c r="AB844" s="48"/>
      <c r="AC844" s="48"/>
      <c r="AD844" s="50">
        <v>26107</v>
      </c>
      <c r="AE844" s="50">
        <v>0</v>
      </c>
      <c r="AF844" s="50">
        <v>0</v>
      </c>
      <c r="AG844" s="50">
        <v>2</v>
      </c>
      <c r="AH844" s="48"/>
      <c r="AI844" s="50">
        <v>0</v>
      </c>
      <c r="AJ844" s="50">
        <v>0</v>
      </c>
      <c r="AK844" s="50">
        <v>0</v>
      </c>
      <c r="AL844" s="50">
        <v>0</v>
      </c>
      <c r="AM844" s="50">
        <v>0</v>
      </c>
      <c r="AN844" s="50">
        <v>0</v>
      </c>
      <c r="AO844" s="50">
        <v>0</v>
      </c>
      <c r="AP844" s="48"/>
      <c r="AQ844" s="48"/>
      <c r="AR844" s="48"/>
      <c r="AS844" s="48"/>
      <c r="AT844" s="48"/>
      <c r="AU844" s="50">
        <v>0.13700000000000001</v>
      </c>
      <c r="AV844" s="452" t="s">
        <v>3449</v>
      </c>
      <c r="AW844" s="453"/>
      <c r="AX844" s="453"/>
      <c r="AY844" s="48"/>
      <c r="AZ844" s="48" t="s">
        <v>1825</v>
      </c>
      <c r="BA844" s="48"/>
      <c r="BB844" s="48"/>
      <c r="BC844" s="48"/>
      <c r="BD844" s="48"/>
      <c r="BE844" s="48"/>
      <c r="BF844" s="48"/>
      <c r="BG844" s="48"/>
      <c r="BH844" s="48"/>
      <c r="BI844" s="48"/>
      <c r="BJ844" s="48"/>
      <c r="BK844" s="48"/>
      <c r="BL844" s="48"/>
      <c r="BM844" s="48"/>
      <c r="BN844" s="48"/>
      <c r="BO844" s="48"/>
      <c r="BP844" s="49" t="s">
        <v>604</v>
      </c>
    </row>
    <row r="845" spans="1:68">
      <c r="A845" s="49" t="s">
        <v>1299</v>
      </c>
      <c r="B845" s="48" t="s">
        <v>318</v>
      </c>
      <c r="C845" s="50">
        <v>200</v>
      </c>
      <c r="D845" s="48" t="s">
        <v>315</v>
      </c>
      <c r="E845" s="452" t="s">
        <v>316</v>
      </c>
      <c r="F845" s="453"/>
      <c r="G845" s="48"/>
      <c r="H845" s="50">
        <v>0</v>
      </c>
      <c r="I845" s="50">
        <v>0</v>
      </c>
      <c r="J845" s="48"/>
      <c r="K845" s="50">
        <v>0</v>
      </c>
      <c r="L845" s="50">
        <v>0</v>
      </c>
      <c r="M845" s="48"/>
      <c r="N845" s="50">
        <v>0</v>
      </c>
      <c r="O845" s="48"/>
      <c r="P845" s="50">
        <v>0</v>
      </c>
      <c r="Q845" s="48"/>
      <c r="R845" s="50">
        <v>0</v>
      </c>
      <c r="S845" s="48"/>
      <c r="T845" s="50">
        <v>0</v>
      </c>
      <c r="U845" s="48"/>
      <c r="V845" s="48"/>
      <c r="W845" s="48"/>
      <c r="X845" s="48"/>
      <c r="Y845" s="48"/>
      <c r="Z845" s="48"/>
      <c r="AA845" s="48"/>
      <c r="AB845" s="48"/>
      <c r="AC845" s="48"/>
      <c r="AD845" s="50">
        <v>1055608</v>
      </c>
      <c r="AE845" s="50">
        <v>0</v>
      </c>
      <c r="AF845" s="50">
        <v>0</v>
      </c>
      <c r="AG845" s="50">
        <v>3</v>
      </c>
      <c r="AH845" s="48"/>
      <c r="AI845" s="50">
        <v>0</v>
      </c>
      <c r="AJ845" s="50">
        <v>0</v>
      </c>
      <c r="AK845" s="50">
        <v>0</v>
      </c>
      <c r="AL845" s="50">
        <v>0</v>
      </c>
      <c r="AM845" s="50">
        <v>0</v>
      </c>
      <c r="AN845" s="50">
        <v>0</v>
      </c>
      <c r="AO845" s="50">
        <v>0</v>
      </c>
      <c r="AP845" s="48"/>
      <c r="AQ845" s="48"/>
      <c r="AR845" s="48"/>
      <c r="AS845" s="48"/>
      <c r="AT845" s="48"/>
      <c r="AU845" s="50">
        <v>0.13300000000000001</v>
      </c>
      <c r="AV845" s="452" t="s">
        <v>3450</v>
      </c>
      <c r="AW845" s="453"/>
      <c r="AX845" s="453"/>
      <c r="AY845" s="48"/>
      <c r="AZ845" s="48" t="s">
        <v>1825</v>
      </c>
      <c r="BA845" s="48"/>
      <c r="BB845" s="48"/>
      <c r="BC845" s="48"/>
      <c r="BD845" s="48"/>
      <c r="BE845" s="48"/>
      <c r="BF845" s="48"/>
      <c r="BG845" s="48"/>
      <c r="BH845" s="48"/>
      <c r="BI845" s="48"/>
      <c r="BJ845" s="48"/>
      <c r="BK845" s="48"/>
      <c r="BL845" s="48"/>
      <c r="BM845" s="48"/>
      <c r="BN845" s="48"/>
      <c r="BO845" s="48"/>
      <c r="BP845" s="49" t="s">
        <v>1299</v>
      </c>
    </row>
    <row r="846" spans="1:68">
      <c r="A846" s="49" t="s">
        <v>1142</v>
      </c>
      <c r="B846" s="48" t="s">
        <v>333</v>
      </c>
      <c r="C846" s="50">
        <v>200</v>
      </c>
      <c r="D846" s="48" t="s">
        <v>315</v>
      </c>
      <c r="E846" s="452" t="s">
        <v>316</v>
      </c>
      <c r="F846" s="453"/>
      <c r="G846" s="48"/>
      <c r="H846" s="50">
        <v>0</v>
      </c>
      <c r="I846" s="50">
        <v>0</v>
      </c>
      <c r="J846" s="48"/>
      <c r="K846" s="50">
        <v>0</v>
      </c>
      <c r="L846" s="50">
        <v>0</v>
      </c>
      <c r="M846" s="48"/>
      <c r="N846" s="50">
        <v>0</v>
      </c>
      <c r="O846" s="48"/>
      <c r="P846" s="50">
        <v>0</v>
      </c>
      <c r="Q846" s="48"/>
      <c r="R846" s="50">
        <v>0</v>
      </c>
      <c r="S846" s="48"/>
      <c r="T846" s="50">
        <v>0</v>
      </c>
      <c r="U846" s="48"/>
      <c r="V846" s="48"/>
      <c r="W846" s="48"/>
      <c r="X846" s="48"/>
      <c r="Y846" s="48"/>
      <c r="Z846" s="48"/>
      <c r="AA846" s="48"/>
      <c r="AB846" s="48"/>
      <c r="AC846" s="48"/>
      <c r="AD846" s="50">
        <v>395520</v>
      </c>
      <c r="AE846" s="50">
        <v>0</v>
      </c>
      <c r="AF846" s="50">
        <v>0</v>
      </c>
      <c r="AG846" s="50">
        <v>3</v>
      </c>
      <c r="AH846" s="48"/>
      <c r="AI846" s="50">
        <v>0</v>
      </c>
      <c r="AJ846" s="50">
        <v>0</v>
      </c>
      <c r="AK846" s="50">
        <v>0</v>
      </c>
      <c r="AL846" s="50">
        <v>0</v>
      </c>
      <c r="AM846" s="50">
        <v>0</v>
      </c>
      <c r="AN846" s="50">
        <v>0</v>
      </c>
      <c r="AO846" s="50">
        <v>0</v>
      </c>
      <c r="AP846" s="48"/>
      <c r="AQ846" s="48"/>
      <c r="AR846" s="48"/>
      <c r="AS846" s="48"/>
      <c r="AT846" s="48"/>
      <c r="AU846" s="50">
        <v>9.4E-2</v>
      </c>
      <c r="AV846" s="452" t="s">
        <v>3451</v>
      </c>
      <c r="AW846" s="453"/>
      <c r="AX846" s="453"/>
      <c r="AY846" s="48"/>
      <c r="AZ846" s="48" t="s">
        <v>1825</v>
      </c>
      <c r="BA846" s="48"/>
      <c r="BB846" s="48"/>
      <c r="BC846" s="48"/>
      <c r="BD846" s="48"/>
      <c r="BE846" s="48"/>
      <c r="BF846" s="48"/>
      <c r="BG846" s="48"/>
      <c r="BH846" s="48"/>
      <c r="BI846" s="48"/>
      <c r="BJ846" s="48"/>
      <c r="BK846" s="48"/>
      <c r="BL846" s="48"/>
      <c r="BM846" s="48"/>
      <c r="BN846" s="48"/>
      <c r="BO846" s="48"/>
      <c r="BP846" s="49" t="s">
        <v>1142</v>
      </c>
    </row>
    <row r="847" spans="1:68">
      <c r="A847" s="49" t="s">
        <v>3452</v>
      </c>
      <c r="B847" s="48" t="s">
        <v>333</v>
      </c>
      <c r="C847" s="50">
        <v>200</v>
      </c>
      <c r="D847" s="48" t="s">
        <v>315</v>
      </c>
      <c r="E847" s="452" t="s">
        <v>316</v>
      </c>
      <c r="F847" s="453"/>
      <c r="G847" s="48"/>
      <c r="H847" s="50">
        <v>0</v>
      </c>
      <c r="I847" s="50">
        <v>0</v>
      </c>
      <c r="J847" s="48"/>
      <c r="K847" s="50">
        <v>0</v>
      </c>
      <c r="L847" s="50">
        <v>0</v>
      </c>
      <c r="M847" s="48"/>
      <c r="N847" s="50">
        <v>0</v>
      </c>
      <c r="O847" s="48"/>
      <c r="P847" s="50">
        <v>0</v>
      </c>
      <c r="Q847" s="48"/>
      <c r="R847" s="50">
        <v>0</v>
      </c>
      <c r="S847" s="48"/>
      <c r="T847" s="50">
        <v>0</v>
      </c>
      <c r="U847" s="48"/>
      <c r="V847" s="48"/>
      <c r="W847" s="48"/>
      <c r="X847" s="48"/>
      <c r="Y847" s="48"/>
      <c r="Z847" s="48"/>
      <c r="AA847" s="48"/>
      <c r="AB847" s="48"/>
      <c r="AC847" s="48"/>
      <c r="AD847" s="50">
        <v>13400</v>
      </c>
      <c r="AE847" s="50">
        <v>0</v>
      </c>
      <c r="AF847" s="50">
        <v>0</v>
      </c>
      <c r="AG847" s="50">
        <v>3</v>
      </c>
      <c r="AH847" s="48"/>
      <c r="AI847" s="50">
        <v>0</v>
      </c>
      <c r="AJ847" s="50">
        <v>0</v>
      </c>
      <c r="AK847" s="50">
        <v>0</v>
      </c>
      <c r="AL847" s="50">
        <v>0</v>
      </c>
      <c r="AM847" s="50">
        <v>0</v>
      </c>
      <c r="AN847" s="50">
        <v>0</v>
      </c>
      <c r="AO847" s="50">
        <v>0</v>
      </c>
      <c r="AP847" s="48"/>
      <c r="AQ847" s="48"/>
      <c r="AR847" s="48"/>
      <c r="AS847" s="48"/>
      <c r="AT847" s="48"/>
      <c r="AU847" s="50">
        <v>0.13200000000000001</v>
      </c>
      <c r="AV847" s="452" t="s">
        <v>3451</v>
      </c>
      <c r="AW847" s="453"/>
      <c r="AX847" s="453"/>
      <c r="AY847" s="48"/>
      <c r="AZ847" s="48" t="s">
        <v>1825</v>
      </c>
      <c r="BA847" s="48"/>
      <c r="BB847" s="48"/>
      <c r="BC847" s="48"/>
      <c r="BD847" s="48"/>
      <c r="BE847" s="48"/>
      <c r="BF847" s="48"/>
      <c r="BG847" s="48"/>
      <c r="BH847" s="48"/>
      <c r="BI847" s="48"/>
      <c r="BJ847" s="48"/>
      <c r="BK847" s="48"/>
      <c r="BL847" s="48"/>
      <c r="BM847" s="48"/>
      <c r="BN847" s="48"/>
      <c r="BO847" s="48"/>
      <c r="BP847" s="49" t="s">
        <v>3452</v>
      </c>
    </row>
    <row r="848" spans="1:68">
      <c r="A848" s="49" t="s">
        <v>1096</v>
      </c>
      <c r="B848" s="48" t="s">
        <v>333</v>
      </c>
      <c r="C848" s="50">
        <v>200</v>
      </c>
      <c r="D848" s="48" t="s">
        <v>315</v>
      </c>
      <c r="E848" s="452" t="s">
        <v>316</v>
      </c>
      <c r="F848" s="453"/>
      <c r="G848" s="48"/>
      <c r="H848" s="50">
        <v>0</v>
      </c>
      <c r="I848" s="50">
        <v>0</v>
      </c>
      <c r="J848" s="48"/>
      <c r="K848" s="50">
        <v>0</v>
      </c>
      <c r="L848" s="50">
        <v>0</v>
      </c>
      <c r="M848" s="48"/>
      <c r="N848" s="50">
        <v>0</v>
      </c>
      <c r="O848" s="48"/>
      <c r="P848" s="50">
        <v>0</v>
      </c>
      <c r="Q848" s="48"/>
      <c r="R848" s="50">
        <v>0</v>
      </c>
      <c r="S848" s="48"/>
      <c r="T848" s="50">
        <v>0</v>
      </c>
      <c r="U848" s="48"/>
      <c r="V848" s="48"/>
      <c r="W848" s="48"/>
      <c r="X848" s="48"/>
      <c r="Y848" s="48"/>
      <c r="Z848" s="48"/>
      <c r="AA848" s="48"/>
      <c r="AB848" s="48"/>
      <c r="AC848" s="48"/>
      <c r="AD848" s="50">
        <v>57291</v>
      </c>
      <c r="AE848" s="50">
        <v>0</v>
      </c>
      <c r="AF848" s="50">
        <v>0</v>
      </c>
      <c r="AG848" s="50">
        <v>2</v>
      </c>
      <c r="AH848" s="48"/>
      <c r="AI848" s="50">
        <v>0</v>
      </c>
      <c r="AJ848" s="50">
        <v>0</v>
      </c>
      <c r="AK848" s="50">
        <v>0</v>
      </c>
      <c r="AL848" s="50">
        <v>0</v>
      </c>
      <c r="AM848" s="50">
        <v>0</v>
      </c>
      <c r="AN848" s="50">
        <v>0</v>
      </c>
      <c r="AO848" s="50">
        <v>0</v>
      </c>
      <c r="AP848" s="48"/>
      <c r="AQ848" s="48"/>
      <c r="AR848" s="48"/>
      <c r="AS848" s="48"/>
      <c r="AT848" s="48"/>
      <c r="AU848" s="50">
        <v>0.14899999999999999</v>
      </c>
      <c r="AV848" s="452" t="s">
        <v>3453</v>
      </c>
      <c r="AW848" s="453"/>
      <c r="AX848" s="453"/>
      <c r="AY848" s="48"/>
      <c r="AZ848" s="48" t="s">
        <v>1825</v>
      </c>
      <c r="BA848" s="48"/>
      <c r="BB848" s="48"/>
      <c r="BC848" s="48"/>
      <c r="BD848" s="48"/>
      <c r="BE848" s="48"/>
      <c r="BF848" s="48"/>
      <c r="BG848" s="48"/>
      <c r="BH848" s="48"/>
      <c r="BI848" s="48"/>
      <c r="BJ848" s="48"/>
      <c r="BK848" s="48"/>
      <c r="BL848" s="48"/>
      <c r="BM848" s="48"/>
      <c r="BN848" s="48"/>
      <c r="BO848" s="48"/>
      <c r="BP848" s="49" t="s">
        <v>1096</v>
      </c>
    </row>
    <row r="849" spans="1:68">
      <c r="A849" s="49" t="s">
        <v>3454</v>
      </c>
      <c r="B849" s="48" t="s">
        <v>333</v>
      </c>
      <c r="C849" s="50">
        <v>200</v>
      </c>
      <c r="D849" s="48" t="s">
        <v>315</v>
      </c>
      <c r="E849" s="452" t="s">
        <v>316</v>
      </c>
      <c r="F849" s="453"/>
      <c r="G849" s="48"/>
      <c r="H849" s="50">
        <v>0</v>
      </c>
      <c r="I849" s="50">
        <v>0</v>
      </c>
      <c r="J849" s="48"/>
      <c r="K849" s="50">
        <v>0</v>
      </c>
      <c r="L849" s="50">
        <v>0</v>
      </c>
      <c r="M849" s="48"/>
      <c r="N849" s="50">
        <v>0</v>
      </c>
      <c r="O849" s="48"/>
      <c r="P849" s="50">
        <v>0</v>
      </c>
      <c r="Q849" s="48"/>
      <c r="R849" s="50">
        <v>0</v>
      </c>
      <c r="S849" s="48"/>
      <c r="T849" s="50">
        <v>0</v>
      </c>
      <c r="U849" s="48"/>
      <c r="V849" s="48"/>
      <c r="W849" s="48"/>
      <c r="X849" s="48"/>
      <c r="Y849" s="48"/>
      <c r="Z849" s="48"/>
      <c r="AA849" s="48"/>
      <c r="AB849" s="48"/>
      <c r="AC849" s="48"/>
      <c r="AD849" s="50">
        <v>14003</v>
      </c>
      <c r="AE849" s="50">
        <v>0</v>
      </c>
      <c r="AF849" s="50">
        <v>0</v>
      </c>
      <c r="AG849" s="50">
        <v>4</v>
      </c>
      <c r="AH849" s="48"/>
      <c r="AI849" s="50">
        <v>0</v>
      </c>
      <c r="AJ849" s="50">
        <v>0</v>
      </c>
      <c r="AK849" s="50">
        <v>0</v>
      </c>
      <c r="AL849" s="50">
        <v>0</v>
      </c>
      <c r="AM849" s="50">
        <v>0</v>
      </c>
      <c r="AN849" s="50">
        <v>0</v>
      </c>
      <c r="AO849" s="50">
        <v>0</v>
      </c>
      <c r="AP849" s="48"/>
      <c r="AQ849" s="48"/>
      <c r="AR849" s="48"/>
      <c r="AS849" s="48"/>
      <c r="AT849" s="48"/>
      <c r="AU849" s="50">
        <v>0.14799999999999999</v>
      </c>
      <c r="AV849" s="452" t="s">
        <v>3455</v>
      </c>
      <c r="AW849" s="453"/>
      <c r="AX849" s="453"/>
      <c r="AY849" s="48"/>
      <c r="AZ849" s="48" t="s">
        <v>1825</v>
      </c>
      <c r="BA849" s="48"/>
      <c r="BB849" s="48"/>
      <c r="BC849" s="48"/>
      <c r="BD849" s="48"/>
      <c r="BE849" s="48"/>
      <c r="BF849" s="48"/>
      <c r="BG849" s="48"/>
      <c r="BH849" s="48"/>
      <c r="BI849" s="48"/>
      <c r="BJ849" s="48"/>
      <c r="BK849" s="48"/>
      <c r="BL849" s="48"/>
      <c r="BM849" s="48"/>
      <c r="BN849" s="48"/>
      <c r="BO849" s="48"/>
      <c r="BP849" s="49" t="s">
        <v>3454</v>
      </c>
    </row>
    <row r="850" spans="1:68">
      <c r="A850" s="49" t="s">
        <v>3456</v>
      </c>
      <c r="B850" s="48" t="s">
        <v>333</v>
      </c>
      <c r="C850" s="50">
        <v>200</v>
      </c>
      <c r="D850" s="48" t="s">
        <v>315</v>
      </c>
      <c r="E850" s="452" t="s">
        <v>316</v>
      </c>
      <c r="F850" s="453"/>
      <c r="G850" s="48"/>
      <c r="H850" s="50">
        <v>0</v>
      </c>
      <c r="I850" s="50">
        <v>0</v>
      </c>
      <c r="J850" s="48"/>
      <c r="K850" s="50">
        <v>0</v>
      </c>
      <c r="L850" s="50">
        <v>0</v>
      </c>
      <c r="M850" s="48"/>
      <c r="N850" s="50">
        <v>0</v>
      </c>
      <c r="O850" s="48"/>
      <c r="P850" s="50">
        <v>0</v>
      </c>
      <c r="Q850" s="48"/>
      <c r="R850" s="50">
        <v>0</v>
      </c>
      <c r="S850" s="48"/>
      <c r="T850" s="50">
        <v>0</v>
      </c>
      <c r="U850" s="48"/>
      <c r="V850" s="48"/>
      <c r="W850" s="48"/>
      <c r="X850" s="48"/>
      <c r="Y850" s="48"/>
      <c r="Z850" s="48"/>
      <c r="AA850" s="48"/>
      <c r="AB850" s="48"/>
      <c r="AC850" s="48"/>
      <c r="AD850" s="50">
        <v>50021</v>
      </c>
      <c r="AE850" s="50">
        <v>0</v>
      </c>
      <c r="AF850" s="50">
        <v>0</v>
      </c>
      <c r="AG850" s="50">
        <v>3</v>
      </c>
      <c r="AH850" s="48"/>
      <c r="AI850" s="50">
        <v>0</v>
      </c>
      <c r="AJ850" s="50">
        <v>0</v>
      </c>
      <c r="AK850" s="50">
        <v>0</v>
      </c>
      <c r="AL850" s="50">
        <v>0</v>
      </c>
      <c r="AM850" s="50">
        <v>0</v>
      </c>
      <c r="AN850" s="50">
        <v>0</v>
      </c>
      <c r="AO850" s="50">
        <v>0</v>
      </c>
      <c r="AP850" s="48"/>
      <c r="AQ850" s="48"/>
      <c r="AR850" s="48"/>
      <c r="AS850" s="48"/>
      <c r="AT850" s="48"/>
      <c r="AU850" s="50">
        <v>0.13300000000000001</v>
      </c>
      <c r="AV850" s="452" t="s">
        <v>3455</v>
      </c>
      <c r="AW850" s="453"/>
      <c r="AX850" s="453"/>
      <c r="AY850" s="48"/>
      <c r="AZ850" s="48" t="s">
        <v>1825</v>
      </c>
      <c r="BA850" s="48"/>
      <c r="BB850" s="48"/>
      <c r="BC850" s="48"/>
      <c r="BD850" s="48"/>
      <c r="BE850" s="48"/>
      <c r="BF850" s="48"/>
      <c r="BG850" s="48"/>
      <c r="BH850" s="48"/>
      <c r="BI850" s="48"/>
      <c r="BJ850" s="48"/>
      <c r="BK850" s="48"/>
      <c r="BL850" s="48"/>
      <c r="BM850" s="48"/>
      <c r="BN850" s="48"/>
      <c r="BO850" s="48"/>
      <c r="BP850" s="49" t="s">
        <v>3456</v>
      </c>
    </row>
    <row r="851" spans="1:68">
      <c r="A851" s="49" t="s">
        <v>1624</v>
      </c>
      <c r="B851" s="48" t="s">
        <v>333</v>
      </c>
      <c r="C851" s="50">
        <v>200</v>
      </c>
      <c r="D851" s="48" t="s">
        <v>315</v>
      </c>
      <c r="E851" s="452" t="s">
        <v>316</v>
      </c>
      <c r="F851" s="453"/>
      <c r="G851" s="48"/>
      <c r="H851" s="50">
        <v>0</v>
      </c>
      <c r="I851" s="50">
        <v>0</v>
      </c>
      <c r="J851" s="48"/>
      <c r="K851" s="50">
        <v>0</v>
      </c>
      <c r="L851" s="50">
        <v>0</v>
      </c>
      <c r="M851" s="48"/>
      <c r="N851" s="50">
        <v>0</v>
      </c>
      <c r="O851" s="48"/>
      <c r="P851" s="50">
        <v>0</v>
      </c>
      <c r="Q851" s="48"/>
      <c r="R851" s="50">
        <v>0</v>
      </c>
      <c r="S851" s="48"/>
      <c r="T851" s="50">
        <v>0</v>
      </c>
      <c r="U851" s="48"/>
      <c r="V851" s="48"/>
      <c r="W851" s="48"/>
      <c r="X851" s="48"/>
      <c r="Y851" s="48"/>
      <c r="Z851" s="48"/>
      <c r="AA851" s="48"/>
      <c r="AB851" s="48"/>
      <c r="AC851" s="48"/>
      <c r="AD851" s="50">
        <v>41875</v>
      </c>
      <c r="AE851" s="50">
        <v>0</v>
      </c>
      <c r="AF851" s="50">
        <v>0</v>
      </c>
      <c r="AG851" s="50">
        <v>3</v>
      </c>
      <c r="AH851" s="48"/>
      <c r="AI851" s="50">
        <v>0</v>
      </c>
      <c r="AJ851" s="50">
        <v>0</v>
      </c>
      <c r="AK851" s="50">
        <v>0</v>
      </c>
      <c r="AL851" s="50">
        <v>0</v>
      </c>
      <c r="AM851" s="50">
        <v>0</v>
      </c>
      <c r="AN851" s="50">
        <v>0</v>
      </c>
      <c r="AO851" s="50">
        <v>0</v>
      </c>
      <c r="AP851" s="48"/>
      <c r="AQ851" s="48"/>
      <c r="AR851" s="48"/>
      <c r="AS851" s="48"/>
      <c r="AT851" s="48"/>
      <c r="AU851" s="50">
        <v>0.13500000000000001</v>
      </c>
      <c r="AV851" s="452" t="s">
        <v>3457</v>
      </c>
      <c r="AW851" s="453"/>
      <c r="AX851" s="453"/>
      <c r="AY851" s="48"/>
      <c r="AZ851" s="48" t="s">
        <v>1825</v>
      </c>
      <c r="BA851" s="48"/>
      <c r="BB851" s="48"/>
      <c r="BC851" s="48"/>
      <c r="BD851" s="48"/>
      <c r="BE851" s="48"/>
      <c r="BF851" s="48"/>
      <c r="BG851" s="48"/>
      <c r="BH851" s="48"/>
      <c r="BI851" s="48"/>
      <c r="BJ851" s="48"/>
      <c r="BK851" s="48"/>
      <c r="BL851" s="48"/>
      <c r="BM851" s="48"/>
      <c r="BN851" s="48"/>
      <c r="BO851" s="48"/>
      <c r="BP851" s="49" t="s">
        <v>1624</v>
      </c>
    </row>
    <row r="852" spans="1:68">
      <c r="A852" s="49" t="s">
        <v>3458</v>
      </c>
      <c r="B852" s="48" t="s">
        <v>333</v>
      </c>
      <c r="C852" s="50">
        <v>200</v>
      </c>
      <c r="D852" s="48" t="s">
        <v>315</v>
      </c>
      <c r="E852" s="452" t="s">
        <v>316</v>
      </c>
      <c r="F852" s="453"/>
      <c r="G852" s="48"/>
      <c r="H852" s="50">
        <v>0</v>
      </c>
      <c r="I852" s="50">
        <v>0</v>
      </c>
      <c r="J852" s="48"/>
      <c r="K852" s="50">
        <v>0</v>
      </c>
      <c r="L852" s="50">
        <v>0</v>
      </c>
      <c r="M852" s="48"/>
      <c r="N852" s="50">
        <v>0</v>
      </c>
      <c r="O852" s="48"/>
      <c r="P852" s="50">
        <v>0</v>
      </c>
      <c r="Q852" s="48"/>
      <c r="R852" s="50">
        <v>0</v>
      </c>
      <c r="S852" s="48"/>
      <c r="T852" s="50">
        <v>0</v>
      </c>
      <c r="U852" s="48"/>
      <c r="V852" s="48"/>
      <c r="W852" s="48"/>
      <c r="X852" s="48"/>
      <c r="Y852" s="48"/>
      <c r="Z852" s="48"/>
      <c r="AA852" s="48"/>
      <c r="AB852" s="48"/>
      <c r="AC852" s="48"/>
      <c r="AD852" s="50">
        <v>16570</v>
      </c>
      <c r="AE852" s="50">
        <v>0</v>
      </c>
      <c r="AF852" s="50">
        <v>0</v>
      </c>
      <c r="AG852" s="50">
        <v>4</v>
      </c>
      <c r="AH852" s="48"/>
      <c r="AI852" s="50">
        <v>0</v>
      </c>
      <c r="AJ852" s="50">
        <v>0</v>
      </c>
      <c r="AK852" s="50">
        <v>0</v>
      </c>
      <c r="AL852" s="50">
        <v>0</v>
      </c>
      <c r="AM852" s="50">
        <v>0</v>
      </c>
      <c r="AN852" s="50">
        <v>0</v>
      </c>
      <c r="AO852" s="50">
        <v>0</v>
      </c>
      <c r="AP852" s="48"/>
      <c r="AQ852" s="48"/>
      <c r="AR852" s="48"/>
      <c r="AS852" s="48"/>
      <c r="AT852" s="48"/>
      <c r="AU852" s="50">
        <v>0.11</v>
      </c>
      <c r="AV852" s="452" t="s">
        <v>3459</v>
      </c>
      <c r="AW852" s="453"/>
      <c r="AX852" s="453"/>
      <c r="AY852" s="48"/>
      <c r="AZ852" s="48" t="s">
        <v>1825</v>
      </c>
      <c r="BA852" s="48"/>
      <c r="BB852" s="48"/>
      <c r="BC852" s="48"/>
      <c r="BD852" s="48"/>
      <c r="BE852" s="48"/>
      <c r="BF852" s="48"/>
      <c r="BG852" s="48"/>
      <c r="BH852" s="48"/>
      <c r="BI852" s="48"/>
      <c r="BJ852" s="48"/>
      <c r="BK852" s="48"/>
      <c r="BL852" s="48"/>
      <c r="BM852" s="48"/>
      <c r="BN852" s="48"/>
      <c r="BO852" s="48"/>
      <c r="BP852" s="49" t="s">
        <v>3458</v>
      </c>
    </row>
    <row r="853" spans="1:68">
      <c r="A853" s="49" t="s">
        <v>1755</v>
      </c>
      <c r="B853" s="48" t="s">
        <v>333</v>
      </c>
      <c r="C853" s="50">
        <v>200</v>
      </c>
      <c r="D853" s="48" t="s">
        <v>315</v>
      </c>
      <c r="E853" s="452" t="s">
        <v>316</v>
      </c>
      <c r="F853" s="453"/>
      <c r="G853" s="48"/>
      <c r="H853" s="50">
        <v>0</v>
      </c>
      <c r="I853" s="50">
        <v>0</v>
      </c>
      <c r="J853" s="48"/>
      <c r="K853" s="50">
        <v>0</v>
      </c>
      <c r="L853" s="50">
        <v>0</v>
      </c>
      <c r="M853" s="48"/>
      <c r="N853" s="50">
        <v>0</v>
      </c>
      <c r="O853" s="48"/>
      <c r="P853" s="50">
        <v>0</v>
      </c>
      <c r="Q853" s="48"/>
      <c r="R853" s="50">
        <v>0</v>
      </c>
      <c r="S853" s="48"/>
      <c r="T853" s="50">
        <v>0</v>
      </c>
      <c r="U853" s="48"/>
      <c r="V853" s="48"/>
      <c r="W853" s="48"/>
      <c r="X853" s="48"/>
      <c r="Y853" s="48"/>
      <c r="Z853" s="48"/>
      <c r="AA853" s="48"/>
      <c r="AB853" s="48"/>
      <c r="AC853" s="48"/>
      <c r="AD853" s="50">
        <v>89942</v>
      </c>
      <c r="AE853" s="50">
        <v>0</v>
      </c>
      <c r="AF853" s="50">
        <v>0</v>
      </c>
      <c r="AG853" s="50">
        <v>4</v>
      </c>
      <c r="AH853" s="48"/>
      <c r="AI853" s="50">
        <v>0</v>
      </c>
      <c r="AJ853" s="50">
        <v>0</v>
      </c>
      <c r="AK853" s="50">
        <v>0</v>
      </c>
      <c r="AL853" s="50">
        <v>0</v>
      </c>
      <c r="AM853" s="50">
        <v>0</v>
      </c>
      <c r="AN853" s="50">
        <v>0</v>
      </c>
      <c r="AO853" s="50">
        <v>0</v>
      </c>
      <c r="AP853" s="48"/>
      <c r="AQ853" s="48"/>
      <c r="AR853" s="48"/>
      <c r="AS853" s="48"/>
      <c r="AT853" s="48"/>
      <c r="AU853" s="50">
        <v>3.7999999999999999E-2</v>
      </c>
      <c r="AV853" s="452" t="s">
        <v>3460</v>
      </c>
      <c r="AW853" s="453"/>
      <c r="AX853" s="453"/>
      <c r="AY853" s="48"/>
      <c r="AZ853" s="48" t="s">
        <v>1825</v>
      </c>
      <c r="BA853" s="48"/>
      <c r="BB853" s="48"/>
      <c r="BC853" s="48"/>
      <c r="BD853" s="48"/>
      <c r="BE853" s="48"/>
      <c r="BF853" s="48"/>
      <c r="BG853" s="48"/>
      <c r="BH853" s="48"/>
      <c r="BI853" s="48"/>
      <c r="BJ853" s="48"/>
      <c r="BK853" s="48"/>
      <c r="BL853" s="48"/>
      <c r="BM853" s="48"/>
      <c r="BN853" s="48"/>
      <c r="BO853" s="48"/>
      <c r="BP853" s="49" t="s">
        <v>1755</v>
      </c>
    </row>
    <row r="854" spans="1:68">
      <c r="A854" s="49" t="s">
        <v>3461</v>
      </c>
      <c r="B854" s="48" t="s">
        <v>333</v>
      </c>
      <c r="C854" s="50">
        <v>200</v>
      </c>
      <c r="D854" s="48" t="s">
        <v>315</v>
      </c>
      <c r="E854" s="452" t="s">
        <v>316</v>
      </c>
      <c r="F854" s="453"/>
      <c r="G854" s="48"/>
      <c r="H854" s="50">
        <v>0</v>
      </c>
      <c r="I854" s="50">
        <v>0</v>
      </c>
      <c r="J854" s="48"/>
      <c r="K854" s="50">
        <v>0</v>
      </c>
      <c r="L854" s="50">
        <v>0</v>
      </c>
      <c r="M854" s="48"/>
      <c r="N854" s="50">
        <v>0</v>
      </c>
      <c r="O854" s="48"/>
      <c r="P854" s="50">
        <v>0</v>
      </c>
      <c r="Q854" s="48"/>
      <c r="R854" s="50">
        <v>0</v>
      </c>
      <c r="S854" s="48"/>
      <c r="T854" s="50">
        <v>0</v>
      </c>
      <c r="U854" s="48"/>
      <c r="V854" s="48"/>
      <c r="W854" s="48"/>
      <c r="X854" s="48"/>
      <c r="Y854" s="48"/>
      <c r="Z854" s="48"/>
      <c r="AA854" s="48"/>
      <c r="AB854" s="48"/>
      <c r="AC854" s="48"/>
      <c r="AD854" s="50">
        <v>13763</v>
      </c>
      <c r="AE854" s="50">
        <v>0</v>
      </c>
      <c r="AF854" s="50">
        <v>0</v>
      </c>
      <c r="AG854" s="50">
        <v>4</v>
      </c>
      <c r="AH854" s="48"/>
      <c r="AI854" s="50">
        <v>0</v>
      </c>
      <c r="AJ854" s="50">
        <v>0</v>
      </c>
      <c r="AK854" s="50">
        <v>0</v>
      </c>
      <c r="AL854" s="50">
        <v>0</v>
      </c>
      <c r="AM854" s="50">
        <v>0</v>
      </c>
      <c r="AN854" s="50">
        <v>0</v>
      </c>
      <c r="AO854" s="50">
        <v>0</v>
      </c>
      <c r="AP854" s="48"/>
      <c r="AQ854" s="48"/>
      <c r="AR854" s="48"/>
      <c r="AS854" s="48"/>
      <c r="AT854" s="48"/>
      <c r="AU854" s="50">
        <v>0.04</v>
      </c>
      <c r="AV854" s="452" t="s">
        <v>3462</v>
      </c>
      <c r="AW854" s="453"/>
      <c r="AX854" s="453"/>
      <c r="AY854" s="48"/>
      <c r="AZ854" s="48" t="s">
        <v>1825</v>
      </c>
      <c r="BA854" s="48"/>
      <c r="BB854" s="48"/>
      <c r="BC854" s="48"/>
      <c r="BD854" s="48"/>
      <c r="BE854" s="48"/>
      <c r="BF854" s="48"/>
      <c r="BG854" s="48"/>
      <c r="BH854" s="48"/>
      <c r="BI854" s="48"/>
      <c r="BJ854" s="48"/>
      <c r="BK854" s="48"/>
      <c r="BL854" s="48"/>
      <c r="BM854" s="48"/>
      <c r="BN854" s="48"/>
      <c r="BO854" s="48"/>
      <c r="BP854" s="49" t="s">
        <v>3461</v>
      </c>
    </row>
    <row r="855" spans="1:68">
      <c r="A855" s="49" t="s">
        <v>1450</v>
      </c>
      <c r="B855" s="48" t="s">
        <v>333</v>
      </c>
      <c r="C855" s="50">
        <v>200</v>
      </c>
      <c r="D855" s="48" t="s">
        <v>315</v>
      </c>
      <c r="E855" s="452" t="s">
        <v>316</v>
      </c>
      <c r="F855" s="453"/>
      <c r="G855" s="48"/>
      <c r="H855" s="50">
        <v>0</v>
      </c>
      <c r="I855" s="50">
        <v>0</v>
      </c>
      <c r="J855" s="48"/>
      <c r="K855" s="50">
        <v>0</v>
      </c>
      <c r="L855" s="50">
        <v>0</v>
      </c>
      <c r="M855" s="48"/>
      <c r="N855" s="50">
        <v>0</v>
      </c>
      <c r="O855" s="48"/>
      <c r="P855" s="50">
        <v>0</v>
      </c>
      <c r="Q855" s="48"/>
      <c r="R855" s="50">
        <v>0</v>
      </c>
      <c r="S855" s="48"/>
      <c r="T855" s="50">
        <v>0</v>
      </c>
      <c r="U855" s="48"/>
      <c r="V855" s="48"/>
      <c r="W855" s="48"/>
      <c r="X855" s="48"/>
      <c r="Y855" s="48"/>
      <c r="Z855" s="48"/>
      <c r="AA855" s="48"/>
      <c r="AB855" s="48"/>
      <c r="AC855" s="48"/>
      <c r="AD855" s="50">
        <v>50993</v>
      </c>
      <c r="AE855" s="50">
        <v>0</v>
      </c>
      <c r="AF855" s="50">
        <v>0</v>
      </c>
      <c r="AG855" s="50">
        <v>3</v>
      </c>
      <c r="AH855" s="48"/>
      <c r="AI855" s="50">
        <v>0</v>
      </c>
      <c r="AJ855" s="50">
        <v>0</v>
      </c>
      <c r="AK855" s="50">
        <v>0</v>
      </c>
      <c r="AL855" s="50">
        <v>0</v>
      </c>
      <c r="AM855" s="50">
        <v>0</v>
      </c>
      <c r="AN855" s="50">
        <v>0</v>
      </c>
      <c r="AO855" s="50">
        <v>0</v>
      </c>
      <c r="AP855" s="48"/>
      <c r="AQ855" s="48"/>
      <c r="AR855" s="48"/>
      <c r="AS855" s="48"/>
      <c r="AT855" s="48"/>
      <c r="AU855" s="50">
        <v>0.13800000000000001</v>
      </c>
      <c r="AV855" s="452" t="s">
        <v>3463</v>
      </c>
      <c r="AW855" s="453"/>
      <c r="AX855" s="453"/>
      <c r="AY855" s="48"/>
      <c r="AZ855" s="48" t="s">
        <v>1825</v>
      </c>
      <c r="BA855" s="48"/>
      <c r="BB855" s="48"/>
      <c r="BC855" s="48"/>
      <c r="BD855" s="48"/>
      <c r="BE855" s="48"/>
      <c r="BF855" s="48"/>
      <c r="BG855" s="48"/>
      <c r="BH855" s="48"/>
      <c r="BI855" s="48"/>
      <c r="BJ855" s="48"/>
      <c r="BK855" s="48"/>
      <c r="BL855" s="48"/>
      <c r="BM855" s="48"/>
      <c r="BN855" s="48"/>
      <c r="BO855" s="48"/>
      <c r="BP855" s="49" t="s">
        <v>1450</v>
      </c>
    </row>
    <row r="856" spans="1:68">
      <c r="A856" s="49" t="s">
        <v>610</v>
      </c>
      <c r="B856" s="48" t="s">
        <v>318</v>
      </c>
      <c r="C856" s="50">
        <v>200</v>
      </c>
      <c r="D856" s="48" t="s">
        <v>315</v>
      </c>
      <c r="E856" s="452" t="s">
        <v>316</v>
      </c>
      <c r="F856" s="453"/>
      <c r="G856" s="48"/>
      <c r="H856" s="50">
        <v>0</v>
      </c>
      <c r="I856" s="50">
        <v>0</v>
      </c>
      <c r="J856" s="48"/>
      <c r="K856" s="50">
        <v>0</v>
      </c>
      <c r="L856" s="50">
        <v>0</v>
      </c>
      <c r="M856" s="48"/>
      <c r="N856" s="50">
        <v>0</v>
      </c>
      <c r="O856" s="48"/>
      <c r="P856" s="50">
        <v>0</v>
      </c>
      <c r="Q856" s="48"/>
      <c r="R856" s="50">
        <v>0</v>
      </c>
      <c r="S856" s="48"/>
      <c r="T856" s="50">
        <v>0</v>
      </c>
      <c r="U856" s="48"/>
      <c r="V856" s="48"/>
      <c r="W856" s="48"/>
      <c r="X856" s="48"/>
      <c r="Y856" s="48"/>
      <c r="Z856" s="48"/>
      <c r="AA856" s="48"/>
      <c r="AB856" s="48"/>
      <c r="AC856" s="48"/>
      <c r="AD856" s="50">
        <v>39176</v>
      </c>
      <c r="AE856" s="50">
        <v>0</v>
      </c>
      <c r="AF856" s="50">
        <v>0</v>
      </c>
      <c r="AG856" s="50">
        <v>2</v>
      </c>
      <c r="AH856" s="48"/>
      <c r="AI856" s="50">
        <v>0</v>
      </c>
      <c r="AJ856" s="50">
        <v>0</v>
      </c>
      <c r="AK856" s="50">
        <v>0</v>
      </c>
      <c r="AL856" s="50">
        <v>0</v>
      </c>
      <c r="AM856" s="50">
        <v>0</v>
      </c>
      <c r="AN856" s="50">
        <v>0</v>
      </c>
      <c r="AO856" s="50">
        <v>0</v>
      </c>
      <c r="AP856" s="48"/>
      <c r="AQ856" s="48"/>
      <c r="AR856" s="48"/>
      <c r="AS856" s="48"/>
      <c r="AT856" s="48"/>
      <c r="AU856" s="50">
        <v>0.154</v>
      </c>
      <c r="AV856" s="452" t="s">
        <v>3464</v>
      </c>
      <c r="AW856" s="453"/>
      <c r="AX856" s="453"/>
      <c r="AY856" s="48"/>
      <c r="AZ856" s="48" t="s">
        <v>1825</v>
      </c>
      <c r="BA856" s="48"/>
      <c r="BB856" s="48"/>
      <c r="BC856" s="48"/>
      <c r="BD856" s="48"/>
      <c r="BE856" s="48"/>
      <c r="BF856" s="48"/>
      <c r="BG856" s="48"/>
      <c r="BH856" s="48"/>
      <c r="BI856" s="48"/>
      <c r="BJ856" s="48"/>
      <c r="BK856" s="48"/>
      <c r="BL856" s="48"/>
      <c r="BM856" s="48"/>
      <c r="BN856" s="48"/>
      <c r="BO856" s="48"/>
      <c r="BP856" s="49" t="s">
        <v>610</v>
      </c>
    </row>
    <row r="857" spans="1:68">
      <c r="A857" s="49" t="s">
        <v>561</v>
      </c>
      <c r="B857" s="48" t="s">
        <v>333</v>
      </c>
      <c r="C857" s="50">
        <v>200</v>
      </c>
      <c r="D857" s="48" t="s">
        <v>315</v>
      </c>
      <c r="E857" s="452" t="s">
        <v>316</v>
      </c>
      <c r="F857" s="453"/>
      <c r="G857" s="48"/>
      <c r="H857" s="50">
        <v>0</v>
      </c>
      <c r="I857" s="50">
        <v>0</v>
      </c>
      <c r="J857" s="48"/>
      <c r="K857" s="50">
        <v>0</v>
      </c>
      <c r="L857" s="50">
        <v>0</v>
      </c>
      <c r="M857" s="48"/>
      <c r="N857" s="50">
        <v>0</v>
      </c>
      <c r="O857" s="48"/>
      <c r="P857" s="50">
        <v>0</v>
      </c>
      <c r="Q857" s="48"/>
      <c r="R857" s="50">
        <v>0</v>
      </c>
      <c r="S857" s="48"/>
      <c r="T857" s="50">
        <v>0</v>
      </c>
      <c r="U857" s="48"/>
      <c r="V857" s="48"/>
      <c r="W857" s="48"/>
      <c r="X857" s="48"/>
      <c r="Y857" s="48"/>
      <c r="Z857" s="48"/>
      <c r="AA857" s="48"/>
      <c r="AB857" s="48"/>
      <c r="AC857" s="48"/>
      <c r="AD857" s="50">
        <v>211186</v>
      </c>
      <c r="AE857" s="50">
        <v>0</v>
      </c>
      <c r="AF857" s="50">
        <v>0</v>
      </c>
      <c r="AG857" s="50">
        <v>3</v>
      </c>
      <c r="AH857" s="48"/>
      <c r="AI857" s="50">
        <v>0</v>
      </c>
      <c r="AJ857" s="50">
        <v>0</v>
      </c>
      <c r="AK857" s="50">
        <v>0</v>
      </c>
      <c r="AL857" s="50">
        <v>0</v>
      </c>
      <c r="AM857" s="50">
        <v>0</v>
      </c>
      <c r="AN857" s="50">
        <v>0</v>
      </c>
      <c r="AO857" s="50">
        <v>0</v>
      </c>
      <c r="AP857" s="48"/>
      <c r="AQ857" s="48"/>
      <c r="AR857" s="48"/>
      <c r="AS857" s="48"/>
      <c r="AT857" s="48"/>
      <c r="AU857" s="50">
        <v>0.13400000000000001</v>
      </c>
      <c r="AV857" s="452" t="s">
        <v>3465</v>
      </c>
      <c r="AW857" s="453"/>
      <c r="AX857" s="453"/>
      <c r="AY857" s="48"/>
      <c r="AZ857" s="48" t="s">
        <v>1825</v>
      </c>
      <c r="BA857" s="48"/>
      <c r="BB857" s="48"/>
      <c r="BC857" s="48"/>
      <c r="BD857" s="48"/>
      <c r="BE857" s="48"/>
      <c r="BF857" s="48"/>
      <c r="BG857" s="48"/>
      <c r="BH857" s="48"/>
      <c r="BI857" s="48"/>
      <c r="BJ857" s="48"/>
      <c r="BK857" s="48"/>
      <c r="BL857" s="48"/>
      <c r="BM857" s="48"/>
      <c r="BN857" s="48"/>
      <c r="BO857" s="48"/>
      <c r="BP857" s="49" t="s">
        <v>561</v>
      </c>
    </row>
    <row r="858" spans="1:68">
      <c r="A858" s="49" t="s">
        <v>764</v>
      </c>
      <c r="B858" s="48" t="s">
        <v>333</v>
      </c>
      <c r="C858" s="50">
        <v>200</v>
      </c>
      <c r="D858" s="48" t="s">
        <v>315</v>
      </c>
      <c r="E858" s="452" t="s">
        <v>316</v>
      </c>
      <c r="F858" s="453"/>
      <c r="G858" s="48"/>
      <c r="H858" s="50">
        <v>0</v>
      </c>
      <c r="I858" s="50">
        <v>0</v>
      </c>
      <c r="J858" s="48"/>
      <c r="K858" s="50">
        <v>0</v>
      </c>
      <c r="L858" s="50">
        <v>0</v>
      </c>
      <c r="M858" s="48"/>
      <c r="N858" s="50">
        <v>0</v>
      </c>
      <c r="O858" s="48"/>
      <c r="P858" s="50">
        <v>0</v>
      </c>
      <c r="Q858" s="48"/>
      <c r="R858" s="50">
        <v>0</v>
      </c>
      <c r="S858" s="48"/>
      <c r="T858" s="50">
        <v>0</v>
      </c>
      <c r="U858" s="48"/>
      <c r="V858" s="48"/>
      <c r="W858" s="48"/>
      <c r="X858" s="48"/>
      <c r="Y858" s="48"/>
      <c r="Z858" s="48"/>
      <c r="AA858" s="48"/>
      <c r="AB858" s="48"/>
      <c r="AC858" s="48"/>
      <c r="AD858" s="50">
        <v>186258</v>
      </c>
      <c r="AE858" s="50">
        <v>0</v>
      </c>
      <c r="AF858" s="50">
        <v>0</v>
      </c>
      <c r="AG858" s="50">
        <v>3</v>
      </c>
      <c r="AH858" s="48"/>
      <c r="AI858" s="50">
        <v>0</v>
      </c>
      <c r="AJ858" s="50">
        <v>0</v>
      </c>
      <c r="AK858" s="50">
        <v>0</v>
      </c>
      <c r="AL858" s="50">
        <v>0</v>
      </c>
      <c r="AM858" s="50">
        <v>0</v>
      </c>
      <c r="AN858" s="50">
        <v>0</v>
      </c>
      <c r="AO858" s="50">
        <v>0</v>
      </c>
      <c r="AP858" s="48"/>
      <c r="AQ858" s="48"/>
      <c r="AR858" s="48"/>
      <c r="AS858" s="48"/>
      <c r="AT858" s="48"/>
      <c r="AU858" s="50">
        <v>4.9000000000000002E-2</v>
      </c>
      <c r="AV858" s="452" t="s">
        <v>3466</v>
      </c>
      <c r="AW858" s="453"/>
      <c r="AX858" s="453"/>
      <c r="AY858" s="48"/>
      <c r="AZ858" s="48" t="s">
        <v>1825</v>
      </c>
      <c r="BA858" s="48"/>
      <c r="BB858" s="48"/>
      <c r="BC858" s="48"/>
      <c r="BD858" s="48"/>
      <c r="BE858" s="48"/>
      <c r="BF858" s="48"/>
      <c r="BG858" s="48"/>
      <c r="BH858" s="48"/>
      <c r="BI858" s="48"/>
      <c r="BJ858" s="48"/>
      <c r="BK858" s="48"/>
      <c r="BL858" s="48"/>
      <c r="BM858" s="48"/>
      <c r="BN858" s="48"/>
      <c r="BO858" s="48"/>
      <c r="BP858" s="49" t="s">
        <v>764</v>
      </c>
    </row>
    <row r="859" spans="1:68">
      <c r="A859" s="49" t="s">
        <v>807</v>
      </c>
      <c r="B859" s="48" t="s">
        <v>333</v>
      </c>
      <c r="C859" s="50">
        <v>200</v>
      </c>
      <c r="D859" s="48" t="s">
        <v>315</v>
      </c>
      <c r="E859" s="452" t="s">
        <v>316</v>
      </c>
      <c r="F859" s="453"/>
      <c r="G859" s="48"/>
      <c r="H859" s="50">
        <v>0</v>
      </c>
      <c r="I859" s="50">
        <v>0</v>
      </c>
      <c r="J859" s="48"/>
      <c r="K859" s="50">
        <v>0</v>
      </c>
      <c r="L859" s="50">
        <v>0</v>
      </c>
      <c r="M859" s="48"/>
      <c r="N859" s="50">
        <v>0</v>
      </c>
      <c r="O859" s="48"/>
      <c r="P859" s="50">
        <v>0</v>
      </c>
      <c r="Q859" s="48"/>
      <c r="R859" s="50">
        <v>0</v>
      </c>
      <c r="S859" s="48"/>
      <c r="T859" s="50">
        <v>0</v>
      </c>
      <c r="U859" s="48"/>
      <c r="V859" s="48"/>
      <c r="W859" s="48"/>
      <c r="X859" s="48"/>
      <c r="Y859" s="48"/>
      <c r="Z859" s="48"/>
      <c r="AA859" s="48"/>
      <c r="AB859" s="48"/>
      <c r="AC859" s="48"/>
      <c r="AD859" s="50">
        <v>86252</v>
      </c>
      <c r="AE859" s="50">
        <v>0</v>
      </c>
      <c r="AF859" s="50">
        <v>0</v>
      </c>
      <c r="AG859" s="50">
        <v>3</v>
      </c>
      <c r="AH859" s="48"/>
      <c r="AI859" s="50">
        <v>0</v>
      </c>
      <c r="AJ859" s="50">
        <v>0</v>
      </c>
      <c r="AK859" s="50">
        <v>0</v>
      </c>
      <c r="AL859" s="50">
        <v>0</v>
      </c>
      <c r="AM859" s="50">
        <v>0</v>
      </c>
      <c r="AN859" s="50">
        <v>0</v>
      </c>
      <c r="AO859" s="50">
        <v>0</v>
      </c>
      <c r="AP859" s="48"/>
      <c r="AQ859" s="48"/>
      <c r="AR859" s="48"/>
      <c r="AS859" s="48"/>
      <c r="AT859" s="48"/>
      <c r="AU859" s="50">
        <v>0.04</v>
      </c>
      <c r="AV859" s="452" t="s">
        <v>3467</v>
      </c>
      <c r="AW859" s="453"/>
      <c r="AX859" s="453"/>
      <c r="AY859" s="48"/>
      <c r="AZ859" s="48" t="s">
        <v>1825</v>
      </c>
      <c r="BA859" s="48"/>
      <c r="BB859" s="48"/>
      <c r="BC859" s="48"/>
      <c r="BD859" s="48"/>
      <c r="BE859" s="48"/>
      <c r="BF859" s="48"/>
      <c r="BG859" s="48"/>
      <c r="BH859" s="48"/>
      <c r="BI859" s="48"/>
      <c r="BJ859" s="48"/>
      <c r="BK859" s="48"/>
      <c r="BL859" s="48"/>
      <c r="BM859" s="48"/>
      <c r="BN859" s="48"/>
      <c r="BO859" s="48"/>
      <c r="BP859" s="49" t="s">
        <v>807</v>
      </c>
    </row>
    <row r="860" spans="1:68">
      <c r="A860" s="49" t="s">
        <v>790</v>
      </c>
      <c r="B860" s="48" t="s">
        <v>318</v>
      </c>
      <c r="C860" s="50">
        <v>200</v>
      </c>
      <c r="D860" s="48" t="s">
        <v>315</v>
      </c>
      <c r="E860" s="452" t="s">
        <v>316</v>
      </c>
      <c r="F860" s="453"/>
      <c r="G860" s="48"/>
      <c r="H860" s="50">
        <v>0</v>
      </c>
      <c r="I860" s="50">
        <v>0</v>
      </c>
      <c r="J860" s="48"/>
      <c r="K860" s="50">
        <v>0</v>
      </c>
      <c r="L860" s="50">
        <v>0</v>
      </c>
      <c r="M860" s="48"/>
      <c r="N860" s="50">
        <v>0</v>
      </c>
      <c r="O860" s="48"/>
      <c r="P860" s="50">
        <v>0</v>
      </c>
      <c r="Q860" s="48"/>
      <c r="R860" s="50">
        <v>0</v>
      </c>
      <c r="S860" s="48"/>
      <c r="T860" s="50">
        <v>0</v>
      </c>
      <c r="U860" s="48"/>
      <c r="V860" s="48"/>
      <c r="W860" s="48"/>
      <c r="X860" s="48"/>
      <c r="Y860" s="48"/>
      <c r="Z860" s="48"/>
      <c r="AA860" s="48"/>
      <c r="AB860" s="48"/>
      <c r="AC860" s="48"/>
      <c r="AD860" s="50">
        <v>2459700</v>
      </c>
      <c r="AE860" s="50">
        <v>0</v>
      </c>
      <c r="AF860" s="50">
        <v>0</v>
      </c>
      <c r="AG860" s="50">
        <v>2</v>
      </c>
      <c r="AH860" s="48"/>
      <c r="AI860" s="50">
        <v>0</v>
      </c>
      <c r="AJ860" s="50">
        <v>0</v>
      </c>
      <c r="AK860" s="50">
        <v>0</v>
      </c>
      <c r="AL860" s="50">
        <v>0</v>
      </c>
      <c r="AM860" s="50">
        <v>0</v>
      </c>
      <c r="AN860" s="50">
        <v>0</v>
      </c>
      <c r="AO860" s="50">
        <v>0</v>
      </c>
      <c r="AP860" s="48"/>
      <c r="AQ860" s="48"/>
      <c r="AR860" s="48"/>
      <c r="AS860" s="48"/>
      <c r="AT860" s="48"/>
      <c r="AU860" s="50">
        <v>4.5999999999999999E-2</v>
      </c>
      <c r="AV860" s="452" t="s">
        <v>3468</v>
      </c>
      <c r="AW860" s="453"/>
      <c r="AX860" s="453"/>
      <c r="AY860" s="48"/>
      <c r="AZ860" s="48" t="s">
        <v>1825</v>
      </c>
      <c r="BA860" s="48"/>
      <c r="BB860" s="48"/>
      <c r="BC860" s="48"/>
      <c r="BD860" s="48"/>
      <c r="BE860" s="48"/>
      <c r="BF860" s="48"/>
      <c r="BG860" s="48"/>
      <c r="BH860" s="48"/>
      <c r="BI860" s="48"/>
      <c r="BJ860" s="48"/>
      <c r="BK860" s="48"/>
      <c r="BL860" s="48"/>
      <c r="BM860" s="48"/>
      <c r="BN860" s="48"/>
      <c r="BO860" s="48"/>
      <c r="BP860" s="49" t="s">
        <v>790</v>
      </c>
    </row>
    <row r="861" spans="1:68">
      <c r="A861" s="49" t="s">
        <v>537</v>
      </c>
      <c r="B861" s="48" t="s">
        <v>318</v>
      </c>
      <c r="C861" s="50">
        <v>200</v>
      </c>
      <c r="D861" s="48" t="s">
        <v>315</v>
      </c>
      <c r="E861" s="452" t="s">
        <v>316</v>
      </c>
      <c r="F861" s="453"/>
      <c r="G861" s="48"/>
      <c r="H861" s="50">
        <v>0</v>
      </c>
      <c r="I861" s="50">
        <v>0</v>
      </c>
      <c r="J861" s="48"/>
      <c r="K861" s="50">
        <v>0</v>
      </c>
      <c r="L861" s="50">
        <v>0</v>
      </c>
      <c r="M861" s="48"/>
      <c r="N861" s="50">
        <v>0</v>
      </c>
      <c r="O861" s="48"/>
      <c r="P861" s="50">
        <v>0</v>
      </c>
      <c r="Q861" s="48"/>
      <c r="R861" s="50">
        <v>0</v>
      </c>
      <c r="S861" s="48"/>
      <c r="T861" s="50">
        <v>0</v>
      </c>
      <c r="U861" s="48"/>
      <c r="V861" s="48"/>
      <c r="W861" s="48"/>
      <c r="X861" s="48"/>
      <c r="Y861" s="48"/>
      <c r="Z861" s="48"/>
      <c r="AA861" s="48"/>
      <c r="AB861" s="48"/>
      <c r="AC861" s="48"/>
      <c r="AD861" s="50">
        <v>2459700</v>
      </c>
      <c r="AE861" s="50">
        <v>0</v>
      </c>
      <c r="AF861" s="50">
        <v>0</v>
      </c>
      <c r="AG861" s="50">
        <v>2</v>
      </c>
      <c r="AH861" s="48"/>
      <c r="AI861" s="50">
        <v>0</v>
      </c>
      <c r="AJ861" s="50">
        <v>0</v>
      </c>
      <c r="AK861" s="50">
        <v>0</v>
      </c>
      <c r="AL861" s="50">
        <v>0</v>
      </c>
      <c r="AM861" s="50">
        <v>0</v>
      </c>
      <c r="AN861" s="50">
        <v>0</v>
      </c>
      <c r="AO861" s="50">
        <v>0</v>
      </c>
      <c r="AP861" s="48"/>
      <c r="AQ861" s="48"/>
      <c r="AR861" s="48"/>
      <c r="AS861" s="48"/>
      <c r="AT861" s="48"/>
      <c r="AU861" s="50">
        <v>0.158</v>
      </c>
      <c r="AV861" s="452" t="s">
        <v>3469</v>
      </c>
      <c r="AW861" s="453"/>
      <c r="AX861" s="453"/>
      <c r="AY861" s="48"/>
      <c r="AZ861" s="48" t="s">
        <v>1825</v>
      </c>
      <c r="BA861" s="48"/>
      <c r="BB861" s="48"/>
      <c r="BC861" s="48"/>
      <c r="BD861" s="48"/>
      <c r="BE861" s="48"/>
      <c r="BF861" s="48"/>
      <c r="BG861" s="48"/>
      <c r="BH861" s="48"/>
      <c r="BI861" s="48"/>
      <c r="BJ861" s="48"/>
      <c r="BK861" s="48"/>
      <c r="BL861" s="48"/>
      <c r="BM861" s="48"/>
      <c r="BN861" s="48"/>
      <c r="BO861" s="48"/>
      <c r="BP861" s="49" t="s">
        <v>537</v>
      </c>
    </row>
    <row r="862" spans="1:68">
      <c r="A862" s="49" t="s">
        <v>539</v>
      </c>
      <c r="B862" s="48" t="s">
        <v>333</v>
      </c>
      <c r="C862" s="50">
        <v>200</v>
      </c>
      <c r="D862" s="48" t="s">
        <v>315</v>
      </c>
      <c r="E862" s="452" t="s">
        <v>316</v>
      </c>
      <c r="F862" s="453"/>
      <c r="G862" s="48"/>
      <c r="H862" s="50">
        <v>0</v>
      </c>
      <c r="I862" s="50">
        <v>0</v>
      </c>
      <c r="J862" s="48"/>
      <c r="K862" s="50">
        <v>0</v>
      </c>
      <c r="L862" s="50">
        <v>0</v>
      </c>
      <c r="M862" s="48"/>
      <c r="N862" s="50">
        <v>0</v>
      </c>
      <c r="O862" s="48"/>
      <c r="P862" s="50">
        <v>0</v>
      </c>
      <c r="Q862" s="48"/>
      <c r="R862" s="50">
        <v>0</v>
      </c>
      <c r="S862" s="48"/>
      <c r="T862" s="50">
        <v>0</v>
      </c>
      <c r="U862" s="48"/>
      <c r="V862" s="48"/>
      <c r="W862" s="48"/>
      <c r="X862" s="48"/>
      <c r="Y862" s="48"/>
      <c r="Z862" s="48"/>
      <c r="AA862" s="48"/>
      <c r="AB862" s="48"/>
      <c r="AC862" s="48"/>
      <c r="AD862" s="50">
        <v>235587</v>
      </c>
      <c r="AE862" s="50">
        <v>0</v>
      </c>
      <c r="AF862" s="50">
        <v>0</v>
      </c>
      <c r="AG862" s="50">
        <v>3</v>
      </c>
      <c r="AH862" s="48"/>
      <c r="AI862" s="50">
        <v>0</v>
      </c>
      <c r="AJ862" s="50">
        <v>0</v>
      </c>
      <c r="AK862" s="50">
        <v>0</v>
      </c>
      <c r="AL862" s="50">
        <v>0</v>
      </c>
      <c r="AM862" s="50">
        <v>0</v>
      </c>
      <c r="AN862" s="50">
        <v>0</v>
      </c>
      <c r="AO862" s="50">
        <v>0</v>
      </c>
      <c r="AP862" s="48"/>
      <c r="AQ862" s="48"/>
      <c r="AR862" s="48"/>
      <c r="AS862" s="48"/>
      <c r="AT862" s="48"/>
      <c r="AU862" s="50">
        <v>0.13400000000000001</v>
      </c>
      <c r="AV862" s="452" t="s">
        <v>3470</v>
      </c>
      <c r="AW862" s="453"/>
      <c r="AX862" s="453"/>
      <c r="AY862" s="48"/>
      <c r="AZ862" s="48" t="s">
        <v>1825</v>
      </c>
      <c r="BA862" s="48"/>
      <c r="BB862" s="48"/>
      <c r="BC862" s="48"/>
      <c r="BD862" s="48"/>
      <c r="BE862" s="48"/>
      <c r="BF862" s="48"/>
      <c r="BG862" s="48"/>
      <c r="BH862" s="48"/>
      <c r="BI862" s="48"/>
      <c r="BJ862" s="48"/>
      <c r="BK862" s="48"/>
      <c r="BL862" s="48"/>
      <c r="BM862" s="48"/>
      <c r="BN862" s="48"/>
      <c r="BO862" s="48"/>
      <c r="BP862" s="49" t="s">
        <v>539</v>
      </c>
    </row>
    <row r="863" spans="1:68">
      <c r="A863" s="49" t="s">
        <v>525</v>
      </c>
      <c r="B863" s="48" t="s">
        <v>333</v>
      </c>
      <c r="C863" s="50">
        <v>200</v>
      </c>
      <c r="D863" s="48" t="s">
        <v>315</v>
      </c>
      <c r="E863" s="452" t="s">
        <v>316</v>
      </c>
      <c r="F863" s="453"/>
      <c r="G863" s="48"/>
      <c r="H863" s="50">
        <v>0</v>
      </c>
      <c r="I863" s="50">
        <v>0</v>
      </c>
      <c r="J863" s="48"/>
      <c r="K863" s="50">
        <v>0</v>
      </c>
      <c r="L863" s="50">
        <v>0</v>
      </c>
      <c r="M863" s="48"/>
      <c r="N863" s="50">
        <v>0</v>
      </c>
      <c r="O863" s="48"/>
      <c r="P863" s="50">
        <v>0</v>
      </c>
      <c r="Q863" s="48"/>
      <c r="R863" s="50">
        <v>0</v>
      </c>
      <c r="S863" s="48"/>
      <c r="T863" s="50">
        <v>0</v>
      </c>
      <c r="U863" s="48"/>
      <c r="V863" s="48"/>
      <c r="W863" s="48"/>
      <c r="X863" s="48"/>
      <c r="Y863" s="48"/>
      <c r="Z863" s="48"/>
      <c r="AA863" s="48"/>
      <c r="AB863" s="48"/>
      <c r="AC863" s="48"/>
      <c r="AD863" s="50">
        <v>276934</v>
      </c>
      <c r="AE863" s="50">
        <v>0</v>
      </c>
      <c r="AF863" s="50">
        <v>0</v>
      </c>
      <c r="AG863" s="50">
        <v>3</v>
      </c>
      <c r="AH863" s="48"/>
      <c r="AI863" s="50">
        <v>0</v>
      </c>
      <c r="AJ863" s="50">
        <v>0</v>
      </c>
      <c r="AK863" s="50">
        <v>0</v>
      </c>
      <c r="AL863" s="50">
        <v>0</v>
      </c>
      <c r="AM863" s="50">
        <v>0</v>
      </c>
      <c r="AN863" s="50">
        <v>0</v>
      </c>
      <c r="AO863" s="50">
        <v>0</v>
      </c>
      <c r="AP863" s="48"/>
      <c r="AQ863" s="48"/>
      <c r="AR863" s="48"/>
      <c r="AS863" s="48"/>
      <c r="AT863" s="48"/>
      <c r="AU863" s="50">
        <v>4.5999999999999999E-2</v>
      </c>
      <c r="AV863" s="452" t="s">
        <v>3471</v>
      </c>
      <c r="AW863" s="453"/>
      <c r="AX863" s="453"/>
      <c r="AY863" s="48"/>
      <c r="AZ863" s="48" t="s">
        <v>1825</v>
      </c>
      <c r="BA863" s="48"/>
      <c r="BB863" s="48"/>
      <c r="BC863" s="48"/>
      <c r="BD863" s="48"/>
      <c r="BE863" s="48"/>
      <c r="BF863" s="48"/>
      <c r="BG863" s="48"/>
      <c r="BH863" s="48"/>
      <c r="BI863" s="48"/>
      <c r="BJ863" s="48"/>
      <c r="BK863" s="48"/>
      <c r="BL863" s="48"/>
      <c r="BM863" s="48"/>
      <c r="BN863" s="48"/>
      <c r="BO863" s="48"/>
      <c r="BP863" s="49" t="s">
        <v>525</v>
      </c>
    </row>
    <row r="864" spans="1:68">
      <c r="A864" s="49" t="s">
        <v>519</v>
      </c>
      <c r="B864" s="48" t="s">
        <v>318</v>
      </c>
      <c r="C864" s="50">
        <v>200</v>
      </c>
      <c r="D864" s="48" t="s">
        <v>315</v>
      </c>
      <c r="E864" s="452" t="s">
        <v>316</v>
      </c>
      <c r="F864" s="453"/>
      <c r="G864" s="48"/>
      <c r="H864" s="50">
        <v>0</v>
      </c>
      <c r="I864" s="50">
        <v>0</v>
      </c>
      <c r="J864" s="48"/>
      <c r="K864" s="50">
        <v>0</v>
      </c>
      <c r="L864" s="50">
        <v>0</v>
      </c>
      <c r="M864" s="48"/>
      <c r="N864" s="50">
        <v>0</v>
      </c>
      <c r="O864" s="48"/>
      <c r="P864" s="50">
        <v>0</v>
      </c>
      <c r="Q864" s="48"/>
      <c r="R864" s="50">
        <v>0</v>
      </c>
      <c r="S864" s="48"/>
      <c r="T864" s="50">
        <v>0</v>
      </c>
      <c r="U864" s="48"/>
      <c r="V864" s="48"/>
      <c r="W864" s="48"/>
      <c r="X864" s="48"/>
      <c r="Y864" s="48"/>
      <c r="Z864" s="48"/>
      <c r="AA864" s="48"/>
      <c r="AB864" s="48"/>
      <c r="AC864" s="48"/>
      <c r="AD864" s="50">
        <v>198645</v>
      </c>
      <c r="AE864" s="50">
        <v>0</v>
      </c>
      <c r="AF864" s="50">
        <v>0</v>
      </c>
      <c r="AG864" s="50">
        <v>3</v>
      </c>
      <c r="AH864" s="48"/>
      <c r="AI864" s="50">
        <v>0</v>
      </c>
      <c r="AJ864" s="50">
        <v>0</v>
      </c>
      <c r="AK864" s="50">
        <v>0</v>
      </c>
      <c r="AL864" s="50">
        <v>0</v>
      </c>
      <c r="AM864" s="50">
        <v>0</v>
      </c>
      <c r="AN864" s="50">
        <v>0</v>
      </c>
      <c r="AO864" s="50">
        <v>0</v>
      </c>
      <c r="AP864" s="48"/>
      <c r="AQ864" s="48"/>
      <c r="AR864" s="48"/>
      <c r="AS864" s="48"/>
      <c r="AT864" s="48"/>
      <c r="AU864" s="50">
        <v>1.175</v>
      </c>
      <c r="AV864" s="452" t="s">
        <v>3472</v>
      </c>
      <c r="AW864" s="453"/>
      <c r="AX864" s="453"/>
      <c r="AY864" s="48"/>
      <c r="AZ864" s="48" t="s">
        <v>1825</v>
      </c>
      <c r="BA864" s="48"/>
      <c r="BB864" s="48"/>
      <c r="BC864" s="48"/>
      <c r="BD864" s="48"/>
      <c r="BE864" s="48"/>
      <c r="BF864" s="48"/>
      <c r="BG864" s="48"/>
      <c r="BH864" s="48"/>
      <c r="BI864" s="48"/>
      <c r="BJ864" s="48"/>
      <c r="BK864" s="48"/>
      <c r="BL864" s="48"/>
      <c r="BM864" s="48"/>
      <c r="BN864" s="48"/>
      <c r="BO864" s="48"/>
      <c r="BP864" s="49" t="s">
        <v>519</v>
      </c>
    </row>
    <row r="865" spans="1:68">
      <c r="A865" s="49" t="s">
        <v>698</v>
      </c>
      <c r="B865" s="48" t="s">
        <v>318</v>
      </c>
      <c r="C865" s="50">
        <v>200</v>
      </c>
      <c r="D865" s="48" t="s">
        <v>315</v>
      </c>
      <c r="E865" s="452" t="s">
        <v>316</v>
      </c>
      <c r="F865" s="453"/>
      <c r="G865" s="48"/>
      <c r="H865" s="50">
        <v>0</v>
      </c>
      <c r="I865" s="50">
        <v>0</v>
      </c>
      <c r="J865" s="48"/>
      <c r="K865" s="50">
        <v>0</v>
      </c>
      <c r="L865" s="50">
        <v>0</v>
      </c>
      <c r="M865" s="48"/>
      <c r="N865" s="50">
        <v>0</v>
      </c>
      <c r="O865" s="48"/>
      <c r="P865" s="50">
        <v>0</v>
      </c>
      <c r="Q865" s="48"/>
      <c r="R865" s="50">
        <v>0</v>
      </c>
      <c r="S865" s="48"/>
      <c r="T865" s="50">
        <v>0</v>
      </c>
      <c r="U865" s="48"/>
      <c r="V865" s="48"/>
      <c r="W865" s="48"/>
      <c r="X865" s="48"/>
      <c r="Y865" s="48"/>
      <c r="Z865" s="48"/>
      <c r="AA865" s="48"/>
      <c r="AB865" s="48"/>
      <c r="AC865" s="48"/>
      <c r="AD865" s="50">
        <v>181165</v>
      </c>
      <c r="AE865" s="50">
        <v>0</v>
      </c>
      <c r="AF865" s="50">
        <v>0</v>
      </c>
      <c r="AG865" s="50">
        <v>3</v>
      </c>
      <c r="AH865" s="48"/>
      <c r="AI865" s="50">
        <v>0</v>
      </c>
      <c r="AJ865" s="50">
        <v>0</v>
      </c>
      <c r="AK865" s="50">
        <v>0</v>
      </c>
      <c r="AL865" s="50">
        <v>0</v>
      </c>
      <c r="AM865" s="50">
        <v>0</v>
      </c>
      <c r="AN865" s="50">
        <v>0</v>
      </c>
      <c r="AO865" s="50">
        <v>0</v>
      </c>
      <c r="AP865" s="48"/>
      <c r="AQ865" s="48"/>
      <c r="AR865" s="48"/>
      <c r="AS865" s="48"/>
      <c r="AT865" s="48"/>
      <c r="AU865" s="50">
        <v>0.14099999999999999</v>
      </c>
      <c r="AV865" s="452" t="s">
        <v>3473</v>
      </c>
      <c r="AW865" s="453"/>
      <c r="AX865" s="453"/>
      <c r="AY865" s="48"/>
      <c r="AZ865" s="48" t="s">
        <v>1825</v>
      </c>
      <c r="BA865" s="48"/>
      <c r="BB865" s="48"/>
      <c r="BC865" s="48"/>
      <c r="BD865" s="48"/>
      <c r="BE865" s="48"/>
      <c r="BF865" s="48"/>
      <c r="BG865" s="48"/>
      <c r="BH865" s="48"/>
      <c r="BI865" s="48"/>
      <c r="BJ865" s="48"/>
      <c r="BK865" s="48"/>
      <c r="BL865" s="48"/>
      <c r="BM865" s="48"/>
      <c r="BN865" s="48"/>
      <c r="BO865" s="48"/>
      <c r="BP865" s="49" t="s">
        <v>698</v>
      </c>
    </row>
    <row r="866" spans="1:68">
      <c r="A866" s="49" t="s">
        <v>763</v>
      </c>
      <c r="B866" s="48" t="s">
        <v>318</v>
      </c>
      <c r="C866" s="50">
        <v>200</v>
      </c>
      <c r="D866" s="48" t="s">
        <v>315</v>
      </c>
      <c r="E866" s="452" t="s">
        <v>316</v>
      </c>
      <c r="F866" s="453"/>
      <c r="G866" s="48"/>
      <c r="H866" s="50">
        <v>0</v>
      </c>
      <c r="I866" s="50">
        <v>0</v>
      </c>
      <c r="J866" s="48"/>
      <c r="K866" s="50">
        <v>0</v>
      </c>
      <c r="L866" s="50">
        <v>0</v>
      </c>
      <c r="M866" s="48"/>
      <c r="N866" s="50">
        <v>0</v>
      </c>
      <c r="O866" s="48"/>
      <c r="P866" s="50">
        <v>0</v>
      </c>
      <c r="Q866" s="48"/>
      <c r="R866" s="50">
        <v>0</v>
      </c>
      <c r="S866" s="48"/>
      <c r="T866" s="50">
        <v>0</v>
      </c>
      <c r="U866" s="48"/>
      <c r="V866" s="48"/>
      <c r="W866" s="48"/>
      <c r="X866" s="48"/>
      <c r="Y866" s="48"/>
      <c r="Z866" s="48"/>
      <c r="AA866" s="48"/>
      <c r="AB866" s="48"/>
      <c r="AC866" s="48"/>
      <c r="AD866" s="50">
        <v>33381</v>
      </c>
      <c r="AE866" s="50">
        <v>0</v>
      </c>
      <c r="AF866" s="50">
        <v>0</v>
      </c>
      <c r="AG866" s="50">
        <v>2</v>
      </c>
      <c r="AH866" s="48"/>
      <c r="AI866" s="50">
        <v>0</v>
      </c>
      <c r="AJ866" s="50">
        <v>0</v>
      </c>
      <c r="AK866" s="50">
        <v>0</v>
      </c>
      <c r="AL866" s="50">
        <v>0</v>
      </c>
      <c r="AM866" s="50">
        <v>0</v>
      </c>
      <c r="AN866" s="50">
        <v>0</v>
      </c>
      <c r="AO866" s="50">
        <v>0</v>
      </c>
      <c r="AP866" s="48"/>
      <c r="AQ866" s="48"/>
      <c r="AR866" s="48"/>
      <c r="AS866" s="48"/>
      <c r="AT866" s="48"/>
      <c r="AU866" s="50">
        <v>0.161</v>
      </c>
      <c r="AV866" s="452" t="s">
        <v>3474</v>
      </c>
      <c r="AW866" s="453"/>
      <c r="AX866" s="453"/>
      <c r="AY866" s="48"/>
      <c r="AZ866" s="48" t="s">
        <v>1825</v>
      </c>
      <c r="BA866" s="48"/>
      <c r="BB866" s="48"/>
      <c r="BC866" s="48"/>
      <c r="BD866" s="48"/>
      <c r="BE866" s="48"/>
      <c r="BF866" s="48"/>
      <c r="BG866" s="48"/>
      <c r="BH866" s="48"/>
      <c r="BI866" s="48"/>
      <c r="BJ866" s="48"/>
      <c r="BK866" s="48"/>
      <c r="BL866" s="48"/>
      <c r="BM866" s="48"/>
      <c r="BN866" s="48"/>
      <c r="BO866" s="48"/>
      <c r="BP866" s="49" t="s">
        <v>763</v>
      </c>
    </row>
    <row r="867" spans="1:68">
      <c r="A867" s="49" t="s">
        <v>515</v>
      </c>
      <c r="B867" s="48" t="s">
        <v>318</v>
      </c>
      <c r="C867" s="50">
        <v>200</v>
      </c>
      <c r="D867" s="48" t="s">
        <v>315</v>
      </c>
      <c r="E867" s="452" t="s">
        <v>316</v>
      </c>
      <c r="F867" s="453"/>
      <c r="G867" s="48"/>
      <c r="H867" s="50">
        <v>0</v>
      </c>
      <c r="I867" s="50">
        <v>0</v>
      </c>
      <c r="J867" s="48"/>
      <c r="K867" s="50">
        <v>0</v>
      </c>
      <c r="L867" s="50">
        <v>0</v>
      </c>
      <c r="M867" s="48"/>
      <c r="N867" s="50">
        <v>0</v>
      </c>
      <c r="O867" s="48"/>
      <c r="P867" s="50">
        <v>0</v>
      </c>
      <c r="Q867" s="48"/>
      <c r="R867" s="50">
        <v>0</v>
      </c>
      <c r="S867" s="48"/>
      <c r="T867" s="50">
        <v>0</v>
      </c>
      <c r="U867" s="48"/>
      <c r="V867" s="48"/>
      <c r="W867" s="48"/>
      <c r="X867" s="48"/>
      <c r="Y867" s="48"/>
      <c r="Z867" s="48"/>
      <c r="AA867" s="48"/>
      <c r="AB867" s="48"/>
      <c r="AC867" s="48"/>
      <c r="AD867" s="50">
        <v>30300</v>
      </c>
      <c r="AE867" s="50">
        <v>0</v>
      </c>
      <c r="AF867" s="50">
        <v>0</v>
      </c>
      <c r="AG867" s="50">
        <v>2</v>
      </c>
      <c r="AH867" s="48"/>
      <c r="AI867" s="50">
        <v>0</v>
      </c>
      <c r="AJ867" s="50">
        <v>0</v>
      </c>
      <c r="AK867" s="50">
        <v>0</v>
      </c>
      <c r="AL867" s="50">
        <v>0</v>
      </c>
      <c r="AM867" s="50">
        <v>0</v>
      </c>
      <c r="AN867" s="50">
        <v>0</v>
      </c>
      <c r="AO867" s="50">
        <v>0</v>
      </c>
      <c r="AP867" s="48"/>
      <c r="AQ867" s="48"/>
      <c r="AR867" s="48"/>
      <c r="AS867" s="48"/>
      <c r="AT867" s="48"/>
      <c r="AU867" s="50">
        <v>0.153</v>
      </c>
      <c r="AV867" s="452" t="s">
        <v>3475</v>
      </c>
      <c r="AW867" s="453"/>
      <c r="AX867" s="453"/>
      <c r="AY867" s="48"/>
      <c r="AZ867" s="48" t="s">
        <v>1825</v>
      </c>
      <c r="BA867" s="48"/>
      <c r="BB867" s="48"/>
      <c r="BC867" s="48"/>
      <c r="BD867" s="48"/>
      <c r="BE867" s="48"/>
      <c r="BF867" s="48"/>
      <c r="BG867" s="48"/>
      <c r="BH867" s="48"/>
      <c r="BI867" s="48"/>
      <c r="BJ867" s="48"/>
      <c r="BK867" s="48"/>
      <c r="BL867" s="48"/>
      <c r="BM867" s="48"/>
      <c r="BN867" s="48"/>
      <c r="BO867" s="48"/>
      <c r="BP867" s="49" t="s">
        <v>515</v>
      </c>
    </row>
    <row r="868" spans="1:68">
      <c r="A868" s="49" t="s">
        <v>569</v>
      </c>
      <c r="B868" s="48" t="s">
        <v>333</v>
      </c>
      <c r="C868" s="50">
        <v>200</v>
      </c>
      <c r="D868" s="48" t="s">
        <v>315</v>
      </c>
      <c r="E868" s="452" t="s">
        <v>316</v>
      </c>
      <c r="F868" s="453"/>
      <c r="G868" s="48"/>
      <c r="H868" s="50">
        <v>0</v>
      </c>
      <c r="I868" s="50">
        <v>0</v>
      </c>
      <c r="J868" s="48"/>
      <c r="K868" s="50">
        <v>0</v>
      </c>
      <c r="L868" s="50">
        <v>0</v>
      </c>
      <c r="M868" s="48"/>
      <c r="N868" s="50">
        <v>0</v>
      </c>
      <c r="O868" s="48"/>
      <c r="P868" s="50">
        <v>0</v>
      </c>
      <c r="Q868" s="48"/>
      <c r="R868" s="50">
        <v>0</v>
      </c>
      <c r="S868" s="48"/>
      <c r="T868" s="50">
        <v>0</v>
      </c>
      <c r="U868" s="48"/>
      <c r="V868" s="48"/>
      <c r="W868" s="48"/>
      <c r="X868" s="48"/>
      <c r="Y868" s="48"/>
      <c r="Z868" s="48"/>
      <c r="AA868" s="48"/>
      <c r="AB868" s="48"/>
      <c r="AC868" s="48"/>
      <c r="AD868" s="50">
        <v>244151</v>
      </c>
      <c r="AE868" s="50">
        <v>0</v>
      </c>
      <c r="AF868" s="50">
        <v>0</v>
      </c>
      <c r="AG868" s="50">
        <v>3</v>
      </c>
      <c r="AH868" s="48"/>
      <c r="AI868" s="50">
        <v>0</v>
      </c>
      <c r="AJ868" s="50">
        <v>0</v>
      </c>
      <c r="AK868" s="50">
        <v>0</v>
      </c>
      <c r="AL868" s="50">
        <v>0</v>
      </c>
      <c r="AM868" s="50">
        <v>0</v>
      </c>
      <c r="AN868" s="50">
        <v>0</v>
      </c>
      <c r="AO868" s="50">
        <v>0</v>
      </c>
      <c r="AP868" s="48"/>
      <c r="AQ868" s="48"/>
      <c r="AR868" s="48"/>
      <c r="AS868" s="48"/>
      <c r="AT868" s="48"/>
      <c r="AU868" s="50">
        <v>0.29599999999999999</v>
      </c>
      <c r="AV868" s="452" t="s">
        <v>3476</v>
      </c>
      <c r="AW868" s="453"/>
      <c r="AX868" s="453"/>
      <c r="AY868" s="48"/>
      <c r="AZ868" s="48" t="s">
        <v>1825</v>
      </c>
      <c r="BA868" s="48"/>
      <c r="BB868" s="48"/>
      <c r="BC868" s="48"/>
      <c r="BD868" s="48"/>
      <c r="BE868" s="48"/>
      <c r="BF868" s="48"/>
      <c r="BG868" s="48"/>
      <c r="BH868" s="48"/>
      <c r="BI868" s="48"/>
      <c r="BJ868" s="48"/>
      <c r="BK868" s="48"/>
      <c r="BL868" s="48"/>
      <c r="BM868" s="48"/>
      <c r="BN868" s="48"/>
      <c r="BO868" s="48"/>
      <c r="BP868" s="49" t="s">
        <v>569</v>
      </c>
    </row>
    <row r="869" spans="1:68">
      <c r="A869" s="49" t="s">
        <v>783</v>
      </c>
      <c r="B869" s="48" t="s">
        <v>333</v>
      </c>
      <c r="C869" s="50">
        <v>200</v>
      </c>
      <c r="D869" s="48" t="s">
        <v>315</v>
      </c>
      <c r="E869" s="452" t="s">
        <v>316</v>
      </c>
      <c r="F869" s="453"/>
      <c r="G869" s="48"/>
      <c r="H869" s="50">
        <v>0</v>
      </c>
      <c r="I869" s="50">
        <v>0</v>
      </c>
      <c r="J869" s="48"/>
      <c r="K869" s="50">
        <v>0</v>
      </c>
      <c r="L869" s="50">
        <v>0</v>
      </c>
      <c r="M869" s="48"/>
      <c r="N869" s="50">
        <v>0</v>
      </c>
      <c r="O869" s="48"/>
      <c r="P869" s="50">
        <v>0</v>
      </c>
      <c r="Q869" s="48"/>
      <c r="R869" s="50">
        <v>0</v>
      </c>
      <c r="S869" s="48"/>
      <c r="T869" s="50">
        <v>0</v>
      </c>
      <c r="U869" s="48"/>
      <c r="V869" s="48"/>
      <c r="W869" s="48"/>
      <c r="X869" s="48"/>
      <c r="Y869" s="48"/>
      <c r="Z869" s="48"/>
      <c r="AA869" s="48"/>
      <c r="AB869" s="48"/>
      <c r="AC869" s="48"/>
      <c r="AD869" s="50">
        <v>182779</v>
      </c>
      <c r="AE869" s="50">
        <v>0</v>
      </c>
      <c r="AF869" s="50">
        <v>0</v>
      </c>
      <c r="AG869" s="50">
        <v>3</v>
      </c>
      <c r="AH869" s="48"/>
      <c r="AI869" s="50">
        <v>0</v>
      </c>
      <c r="AJ869" s="50">
        <v>0</v>
      </c>
      <c r="AK869" s="50">
        <v>0</v>
      </c>
      <c r="AL869" s="50">
        <v>0</v>
      </c>
      <c r="AM869" s="50">
        <v>0</v>
      </c>
      <c r="AN869" s="50">
        <v>0</v>
      </c>
      <c r="AO869" s="50">
        <v>0</v>
      </c>
      <c r="AP869" s="48"/>
      <c r="AQ869" s="48"/>
      <c r="AR869" s="48"/>
      <c r="AS869" s="48"/>
      <c r="AT869" s="48"/>
      <c r="AU869" s="50">
        <v>3.9E-2</v>
      </c>
      <c r="AV869" s="452" t="s">
        <v>3477</v>
      </c>
      <c r="AW869" s="453"/>
      <c r="AX869" s="453"/>
      <c r="AY869" s="48"/>
      <c r="AZ869" s="48" t="s">
        <v>1825</v>
      </c>
      <c r="BA869" s="48"/>
      <c r="BB869" s="48"/>
      <c r="BC869" s="48"/>
      <c r="BD869" s="48"/>
      <c r="BE869" s="48"/>
      <c r="BF869" s="48"/>
      <c r="BG869" s="48"/>
      <c r="BH869" s="48"/>
      <c r="BI869" s="48"/>
      <c r="BJ869" s="48"/>
      <c r="BK869" s="48"/>
      <c r="BL869" s="48"/>
      <c r="BM869" s="48"/>
      <c r="BN869" s="48"/>
      <c r="BO869" s="48"/>
      <c r="BP869" s="49" t="s">
        <v>783</v>
      </c>
    </row>
    <row r="870" spans="1:68">
      <c r="A870" s="49" t="s">
        <v>606</v>
      </c>
      <c r="B870" s="48" t="s">
        <v>333</v>
      </c>
      <c r="C870" s="50">
        <v>200</v>
      </c>
      <c r="D870" s="48" t="s">
        <v>315</v>
      </c>
      <c r="E870" s="452" t="s">
        <v>316</v>
      </c>
      <c r="F870" s="453"/>
      <c r="G870" s="48"/>
      <c r="H870" s="50">
        <v>0</v>
      </c>
      <c r="I870" s="50">
        <v>0</v>
      </c>
      <c r="J870" s="48"/>
      <c r="K870" s="50">
        <v>0</v>
      </c>
      <c r="L870" s="50">
        <v>0</v>
      </c>
      <c r="M870" s="48"/>
      <c r="N870" s="50">
        <v>0</v>
      </c>
      <c r="O870" s="48"/>
      <c r="P870" s="50">
        <v>0</v>
      </c>
      <c r="Q870" s="48"/>
      <c r="R870" s="50">
        <v>0</v>
      </c>
      <c r="S870" s="48"/>
      <c r="T870" s="50">
        <v>0</v>
      </c>
      <c r="U870" s="48"/>
      <c r="V870" s="48"/>
      <c r="W870" s="48"/>
      <c r="X870" s="48"/>
      <c r="Y870" s="48"/>
      <c r="Z870" s="48"/>
      <c r="AA870" s="48"/>
      <c r="AB870" s="48"/>
      <c r="AC870" s="48"/>
      <c r="AD870" s="50">
        <v>255213</v>
      </c>
      <c r="AE870" s="50">
        <v>0</v>
      </c>
      <c r="AF870" s="50">
        <v>0</v>
      </c>
      <c r="AG870" s="50">
        <v>3</v>
      </c>
      <c r="AH870" s="48"/>
      <c r="AI870" s="50">
        <v>0</v>
      </c>
      <c r="AJ870" s="50">
        <v>0</v>
      </c>
      <c r="AK870" s="50">
        <v>0</v>
      </c>
      <c r="AL870" s="50">
        <v>0</v>
      </c>
      <c r="AM870" s="50">
        <v>0</v>
      </c>
      <c r="AN870" s="50">
        <v>0</v>
      </c>
      <c r="AO870" s="50">
        <v>0</v>
      </c>
      <c r="AP870" s="48"/>
      <c r="AQ870" s="48"/>
      <c r="AR870" s="48"/>
      <c r="AS870" s="48"/>
      <c r="AT870" s="48"/>
      <c r="AU870" s="50">
        <v>0.14000000000000001</v>
      </c>
      <c r="AV870" s="452" t="s">
        <v>3478</v>
      </c>
      <c r="AW870" s="453"/>
      <c r="AX870" s="453"/>
      <c r="AY870" s="48"/>
      <c r="AZ870" s="48" t="s">
        <v>1825</v>
      </c>
      <c r="BA870" s="48"/>
      <c r="BB870" s="48"/>
      <c r="BC870" s="48"/>
      <c r="BD870" s="48"/>
      <c r="BE870" s="48"/>
      <c r="BF870" s="48"/>
      <c r="BG870" s="48"/>
      <c r="BH870" s="48"/>
      <c r="BI870" s="48"/>
      <c r="BJ870" s="48"/>
      <c r="BK870" s="48"/>
      <c r="BL870" s="48"/>
      <c r="BM870" s="48"/>
      <c r="BN870" s="48"/>
      <c r="BO870" s="48"/>
      <c r="BP870" s="49" t="s">
        <v>606</v>
      </c>
    </row>
    <row r="871" spans="1:68">
      <c r="A871" s="49" t="s">
        <v>978</v>
      </c>
      <c r="B871" s="48" t="s">
        <v>333</v>
      </c>
      <c r="C871" s="50">
        <v>200</v>
      </c>
      <c r="D871" s="48" t="s">
        <v>315</v>
      </c>
      <c r="E871" s="452" t="s">
        <v>316</v>
      </c>
      <c r="F871" s="453"/>
      <c r="G871" s="48"/>
      <c r="H871" s="50">
        <v>0</v>
      </c>
      <c r="I871" s="50">
        <v>0</v>
      </c>
      <c r="J871" s="48"/>
      <c r="K871" s="50">
        <v>0</v>
      </c>
      <c r="L871" s="50">
        <v>0</v>
      </c>
      <c r="M871" s="48"/>
      <c r="N871" s="50">
        <v>0</v>
      </c>
      <c r="O871" s="48"/>
      <c r="P871" s="50">
        <v>0</v>
      </c>
      <c r="Q871" s="48"/>
      <c r="R871" s="50">
        <v>0</v>
      </c>
      <c r="S871" s="48"/>
      <c r="T871" s="50">
        <v>0</v>
      </c>
      <c r="U871" s="48"/>
      <c r="V871" s="48"/>
      <c r="W871" s="48"/>
      <c r="X871" s="48"/>
      <c r="Y871" s="48"/>
      <c r="Z871" s="48"/>
      <c r="AA871" s="48"/>
      <c r="AB871" s="48"/>
      <c r="AC871" s="48"/>
      <c r="AD871" s="50">
        <v>127922</v>
      </c>
      <c r="AE871" s="50">
        <v>0</v>
      </c>
      <c r="AF871" s="50">
        <v>0</v>
      </c>
      <c r="AG871" s="50">
        <v>4</v>
      </c>
      <c r="AH871" s="48"/>
      <c r="AI871" s="50">
        <v>0</v>
      </c>
      <c r="AJ871" s="50">
        <v>0</v>
      </c>
      <c r="AK871" s="50">
        <v>0</v>
      </c>
      <c r="AL871" s="50">
        <v>0</v>
      </c>
      <c r="AM871" s="50">
        <v>0</v>
      </c>
      <c r="AN871" s="50">
        <v>0</v>
      </c>
      <c r="AO871" s="50">
        <v>0</v>
      </c>
      <c r="AP871" s="48"/>
      <c r="AQ871" s="48"/>
      <c r="AR871" s="48"/>
      <c r="AS871" s="48"/>
      <c r="AT871" s="48"/>
      <c r="AU871" s="50">
        <v>0.14199999999999999</v>
      </c>
      <c r="AV871" s="452" t="s">
        <v>3479</v>
      </c>
      <c r="AW871" s="453"/>
      <c r="AX871" s="453"/>
      <c r="AY871" s="48"/>
      <c r="AZ871" s="48" t="s">
        <v>1825</v>
      </c>
      <c r="BA871" s="48"/>
      <c r="BB871" s="48"/>
      <c r="BC871" s="48"/>
      <c r="BD871" s="48"/>
      <c r="BE871" s="48"/>
      <c r="BF871" s="48"/>
      <c r="BG871" s="48"/>
      <c r="BH871" s="48"/>
      <c r="BI871" s="48"/>
      <c r="BJ871" s="48"/>
      <c r="BK871" s="48"/>
      <c r="BL871" s="48"/>
      <c r="BM871" s="48"/>
      <c r="BN871" s="48"/>
      <c r="BO871" s="48"/>
      <c r="BP871" s="49" t="s">
        <v>978</v>
      </c>
    </row>
    <row r="872" spans="1:68">
      <c r="A872" s="49" t="s">
        <v>3480</v>
      </c>
      <c r="B872" s="48" t="s">
        <v>333</v>
      </c>
      <c r="C872" s="50">
        <v>200</v>
      </c>
      <c r="D872" s="48" t="s">
        <v>315</v>
      </c>
      <c r="E872" s="452" t="s">
        <v>316</v>
      </c>
      <c r="F872" s="453"/>
      <c r="G872" s="48"/>
      <c r="H872" s="50">
        <v>0</v>
      </c>
      <c r="I872" s="50">
        <v>0</v>
      </c>
      <c r="J872" s="48"/>
      <c r="K872" s="50">
        <v>0</v>
      </c>
      <c r="L872" s="50">
        <v>0</v>
      </c>
      <c r="M872" s="48"/>
      <c r="N872" s="50">
        <v>0</v>
      </c>
      <c r="O872" s="48"/>
      <c r="P872" s="50">
        <v>0</v>
      </c>
      <c r="Q872" s="48"/>
      <c r="R872" s="50">
        <v>0</v>
      </c>
      <c r="S872" s="48"/>
      <c r="T872" s="50">
        <v>0</v>
      </c>
      <c r="U872" s="48"/>
      <c r="V872" s="48"/>
      <c r="W872" s="48"/>
      <c r="X872" s="48"/>
      <c r="Y872" s="48"/>
      <c r="Z872" s="48"/>
      <c r="AA872" s="48"/>
      <c r="AB872" s="48"/>
      <c r="AC872" s="48"/>
      <c r="AD872" s="50">
        <v>9902</v>
      </c>
      <c r="AE872" s="50">
        <v>0</v>
      </c>
      <c r="AF872" s="50">
        <v>0</v>
      </c>
      <c r="AG872" s="50">
        <v>4</v>
      </c>
      <c r="AH872" s="48"/>
      <c r="AI872" s="50">
        <v>0</v>
      </c>
      <c r="AJ872" s="50">
        <v>0</v>
      </c>
      <c r="AK872" s="50">
        <v>0</v>
      </c>
      <c r="AL872" s="50">
        <v>0</v>
      </c>
      <c r="AM872" s="50">
        <v>0</v>
      </c>
      <c r="AN872" s="50">
        <v>0</v>
      </c>
      <c r="AO872" s="50">
        <v>0</v>
      </c>
      <c r="AP872" s="48"/>
      <c r="AQ872" s="48"/>
      <c r="AR872" s="48"/>
      <c r="AS872" s="48"/>
      <c r="AT872" s="48"/>
      <c r="AU872" s="50">
        <v>0.124</v>
      </c>
      <c r="AV872" s="452" t="s">
        <v>3479</v>
      </c>
      <c r="AW872" s="453"/>
      <c r="AX872" s="453"/>
      <c r="AY872" s="48"/>
      <c r="AZ872" s="48" t="s">
        <v>1825</v>
      </c>
      <c r="BA872" s="48"/>
      <c r="BB872" s="48"/>
      <c r="BC872" s="48"/>
      <c r="BD872" s="48"/>
      <c r="BE872" s="48"/>
      <c r="BF872" s="48"/>
      <c r="BG872" s="48"/>
      <c r="BH872" s="48"/>
      <c r="BI872" s="48"/>
      <c r="BJ872" s="48"/>
      <c r="BK872" s="48"/>
      <c r="BL872" s="48"/>
      <c r="BM872" s="48"/>
      <c r="BN872" s="48"/>
      <c r="BO872" s="48"/>
      <c r="BP872" s="49" t="s">
        <v>3480</v>
      </c>
    </row>
    <row r="873" spans="1:68">
      <c r="A873" s="49" t="s">
        <v>666</v>
      </c>
      <c r="B873" s="48" t="s">
        <v>333</v>
      </c>
      <c r="C873" s="50">
        <v>200</v>
      </c>
      <c r="D873" s="48" t="s">
        <v>315</v>
      </c>
      <c r="E873" s="452" t="s">
        <v>316</v>
      </c>
      <c r="F873" s="453"/>
      <c r="G873" s="48"/>
      <c r="H873" s="50">
        <v>0</v>
      </c>
      <c r="I873" s="50">
        <v>0</v>
      </c>
      <c r="J873" s="48"/>
      <c r="K873" s="50">
        <v>0</v>
      </c>
      <c r="L873" s="50">
        <v>0</v>
      </c>
      <c r="M873" s="48"/>
      <c r="N873" s="50">
        <v>0</v>
      </c>
      <c r="O873" s="48"/>
      <c r="P873" s="50">
        <v>0</v>
      </c>
      <c r="Q873" s="48"/>
      <c r="R873" s="50">
        <v>0</v>
      </c>
      <c r="S873" s="48"/>
      <c r="T873" s="50">
        <v>0</v>
      </c>
      <c r="U873" s="48"/>
      <c r="V873" s="48"/>
      <c r="W873" s="48"/>
      <c r="X873" s="48"/>
      <c r="Y873" s="48"/>
      <c r="Z873" s="48"/>
      <c r="AA873" s="48"/>
      <c r="AB873" s="48"/>
      <c r="AC873" s="48"/>
      <c r="AD873" s="50">
        <v>33937</v>
      </c>
      <c r="AE873" s="50">
        <v>0</v>
      </c>
      <c r="AF873" s="50">
        <v>0</v>
      </c>
      <c r="AG873" s="50">
        <v>4</v>
      </c>
      <c r="AH873" s="48"/>
      <c r="AI873" s="50">
        <v>0</v>
      </c>
      <c r="AJ873" s="50">
        <v>0</v>
      </c>
      <c r="AK873" s="50">
        <v>0</v>
      </c>
      <c r="AL873" s="50">
        <v>0</v>
      </c>
      <c r="AM873" s="50">
        <v>0</v>
      </c>
      <c r="AN873" s="50">
        <v>0</v>
      </c>
      <c r="AO873" s="50">
        <v>0</v>
      </c>
      <c r="AP873" s="48"/>
      <c r="AQ873" s="48"/>
      <c r="AR873" s="48"/>
      <c r="AS873" s="48"/>
      <c r="AT873" s="48"/>
      <c r="AU873" s="50">
        <v>0.13100000000000001</v>
      </c>
      <c r="AV873" s="452" t="s">
        <v>3479</v>
      </c>
      <c r="AW873" s="453"/>
      <c r="AX873" s="453"/>
      <c r="AY873" s="48"/>
      <c r="AZ873" s="48" t="s">
        <v>1825</v>
      </c>
      <c r="BA873" s="48"/>
      <c r="BB873" s="48"/>
      <c r="BC873" s="48"/>
      <c r="BD873" s="48"/>
      <c r="BE873" s="48"/>
      <c r="BF873" s="48"/>
      <c r="BG873" s="48"/>
      <c r="BH873" s="48"/>
      <c r="BI873" s="48"/>
      <c r="BJ873" s="48"/>
      <c r="BK873" s="48"/>
      <c r="BL873" s="48"/>
      <c r="BM873" s="48"/>
      <c r="BN873" s="48"/>
      <c r="BO873" s="48"/>
      <c r="BP873" s="49" t="s">
        <v>666</v>
      </c>
    </row>
    <row r="874" spans="1:68">
      <c r="A874" s="49" t="s">
        <v>1746</v>
      </c>
      <c r="B874" s="48" t="s">
        <v>318</v>
      </c>
      <c r="C874" s="50">
        <v>200</v>
      </c>
      <c r="D874" s="48" t="s">
        <v>315</v>
      </c>
      <c r="E874" s="452" t="s">
        <v>316</v>
      </c>
      <c r="F874" s="453"/>
      <c r="G874" s="48"/>
      <c r="H874" s="50">
        <v>0</v>
      </c>
      <c r="I874" s="50">
        <v>0</v>
      </c>
      <c r="J874" s="48"/>
      <c r="K874" s="50">
        <v>0</v>
      </c>
      <c r="L874" s="50">
        <v>0</v>
      </c>
      <c r="M874" s="48"/>
      <c r="N874" s="50">
        <v>0</v>
      </c>
      <c r="O874" s="48"/>
      <c r="P874" s="50">
        <v>0</v>
      </c>
      <c r="Q874" s="48"/>
      <c r="R874" s="50">
        <v>0</v>
      </c>
      <c r="S874" s="48"/>
      <c r="T874" s="50">
        <v>0</v>
      </c>
      <c r="U874" s="48"/>
      <c r="V874" s="48"/>
      <c r="W874" s="48"/>
      <c r="X874" s="48"/>
      <c r="Y874" s="48"/>
      <c r="Z874" s="48"/>
      <c r="AA874" s="48"/>
      <c r="AB874" s="48"/>
      <c r="AC874" s="48"/>
      <c r="AD874" s="50">
        <v>108036</v>
      </c>
      <c r="AE874" s="50">
        <v>0</v>
      </c>
      <c r="AF874" s="50">
        <v>0</v>
      </c>
      <c r="AG874" s="50">
        <v>4</v>
      </c>
      <c r="AH874" s="48"/>
      <c r="AI874" s="50">
        <v>0</v>
      </c>
      <c r="AJ874" s="50">
        <v>0</v>
      </c>
      <c r="AK874" s="50">
        <v>0</v>
      </c>
      <c r="AL874" s="50">
        <v>0</v>
      </c>
      <c r="AM874" s="50">
        <v>0</v>
      </c>
      <c r="AN874" s="50">
        <v>0</v>
      </c>
      <c r="AO874" s="50">
        <v>0</v>
      </c>
      <c r="AP874" s="48"/>
      <c r="AQ874" s="48"/>
      <c r="AR874" s="48"/>
      <c r="AS874" s="48"/>
      <c r="AT874" s="48"/>
      <c r="AU874" s="50">
        <v>4.8000000000000001E-2</v>
      </c>
      <c r="AV874" s="452" t="s">
        <v>3481</v>
      </c>
      <c r="AW874" s="453"/>
      <c r="AX874" s="453"/>
      <c r="AY874" s="48"/>
      <c r="AZ874" s="48" t="s">
        <v>1825</v>
      </c>
      <c r="BA874" s="48"/>
      <c r="BB874" s="48"/>
      <c r="BC874" s="48"/>
      <c r="BD874" s="48"/>
      <c r="BE874" s="48"/>
      <c r="BF874" s="48"/>
      <c r="BG874" s="48"/>
      <c r="BH874" s="48"/>
      <c r="BI874" s="48"/>
      <c r="BJ874" s="48"/>
      <c r="BK874" s="48"/>
      <c r="BL874" s="48"/>
      <c r="BM874" s="48"/>
      <c r="BN874" s="48"/>
      <c r="BO874" s="48"/>
      <c r="BP874" s="49" t="s">
        <v>1746</v>
      </c>
    </row>
    <row r="875" spans="1:68">
      <c r="A875" s="49" t="s">
        <v>1075</v>
      </c>
      <c r="B875" s="48" t="s">
        <v>333</v>
      </c>
      <c r="C875" s="50">
        <v>200</v>
      </c>
      <c r="D875" s="48" t="s">
        <v>315</v>
      </c>
      <c r="E875" s="452" t="s">
        <v>316</v>
      </c>
      <c r="F875" s="453"/>
      <c r="G875" s="48"/>
      <c r="H875" s="50">
        <v>0</v>
      </c>
      <c r="I875" s="50">
        <v>0</v>
      </c>
      <c r="J875" s="48"/>
      <c r="K875" s="50">
        <v>0</v>
      </c>
      <c r="L875" s="50">
        <v>0</v>
      </c>
      <c r="M875" s="48"/>
      <c r="N875" s="50">
        <v>0</v>
      </c>
      <c r="O875" s="48"/>
      <c r="P875" s="50">
        <v>0</v>
      </c>
      <c r="Q875" s="48"/>
      <c r="R875" s="50">
        <v>0</v>
      </c>
      <c r="S875" s="48"/>
      <c r="T875" s="50">
        <v>0</v>
      </c>
      <c r="U875" s="48"/>
      <c r="V875" s="48"/>
      <c r="W875" s="48"/>
      <c r="X875" s="48"/>
      <c r="Y875" s="48"/>
      <c r="Z875" s="48"/>
      <c r="AA875" s="48"/>
      <c r="AB875" s="48"/>
      <c r="AC875" s="48"/>
      <c r="AD875" s="50">
        <v>70957</v>
      </c>
      <c r="AE875" s="50">
        <v>0</v>
      </c>
      <c r="AF875" s="50">
        <v>0</v>
      </c>
      <c r="AG875" s="50">
        <v>3</v>
      </c>
      <c r="AH875" s="48"/>
      <c r="AI875" s="50">
        <v>0</v>
      </c>
      <c r="AJ875" s="50">
        <v>0</v>
      </c>
      <c r="AK875" s="50">
        <v>0</v>
      </c>
      <c r="AL875" s="50">
        <v>0</v>
      </c>
      <c r="AM875" s="50">
        <v>0</v>
      </c>
      <c r="AN875" s="50">
        <v>0</v>
      </c>
      <c r="AO875" s="50">
        <v>0</v>
      </c>
      <c r="AP875" s="48"/>
      <c r="AQ875" s="48"/>
      <c r="AR875" s="48"/>
      <c r="AS875" s="48"/>
      <c r="AT875" s="48"/>
      <c r="AU875" s="50">
        <v>0.13100000000000001</v>
      </c>
      <c r="AV875" s="452" t="s">
        <v>3482</v>
      </c>
      <c r="AW875" s="453"/>
      <c r="AX875" s="453"/>
      <c r="AY875" s="48"/>
      <c r="AZ875" s="48" t="s">
        <v>1825</v>
      </c>
      <c r="BA875" s="48"/>
      <c r="BB875" s="48"/>
      <c r="BC875" s="48"/>
      <c r="BD875" s="48"/>
      <c r="BE875" s="48"/>
      <c r="BF875" s="48"/>
      <c r="BG875" s="48"/>
      <c r="BH875" s="48"/>
      <c r="BI875" s="48"/>
      <c r="BJ875" s="48"/>
      <c r="BK875" s="48"/>
      <c r="BL875" s="48"/>
      <c r="BM875" s="48"/>
      <c r="BN875" s="48"/>
      <c r="BO875" s="48"/>
      <c r="BP875" s="49" t="s">
        <v>1075</v>
      </c>
    </row>
    <row r="876" spans="1:68">
      <c r="A876" s="49" t="s">
        <v>3483</v>
      </c>
      <c r="B876" s="48" t="s">
        <v>333</v>
      </c>
      <c r="C876" s="50">
        <v>200</v>
      </c>
      <c r="D876" s="48" t="s">
        <v>315</v>
      </c>
      <c r="E876" s="452" t="s">
        <v>316</v>
      </c>
      <c r="F876" s="453"/>
      <c r="G876" s="48"/>
      <c r="H876" s="50">
        <v>0</v>
      </c>
      <c r="I876" s="50">
        <v>0</v>
      </c>
      <c r="J876" s="48"/>
      <c r="K876" s="50">
        <v>0</v>
      </c>
      <c r="L876" s="50">
        <v>0</v>
      </c>
      <c r="M876" s="48"/>
      <c r="N876" s="50">
        <v>0</v>
      </c>
      <c r="O876" s="48"/>
      <c r="P876" s="50">
        <v>0</v>
      </c>
      <c r="Q876" s="48"/>
      <c r="R876" s="50">
        <v>0</v>
      </c>
      <c r="S876" s="48"/>
      <c r="T876" s="50">
        <v>0</v>
      </c>
      <c r="U876" s="48"/>
      <c r="V876" s="48"/>
      <c r="W876" s="48"/>
      <c r="X876" s="48"/>
      <c r="Y876" s="48"/>
      <c r="Z876" s="48"/>
      <c r="AA876" s="48"/>
      <c r="AB876" s="48"/>
      <c r="AC876" s="48"/>
      <c r="AD876" s="50">
        <v>13687</v>
      </c>
      <c r="AE876" s="50">
        <v>0</v>
      </c>
      <c r="AF876" s="50">
        <v>0</v>
      </c>
      <c r="AG876" s="50">
        <v>3</v>
      </c>
      <c r="AH876" s="48"/>
      <c r="AI876" s="50">
        <v>0</v>
      </c>
      <c r="AJ876" s="50">
        <v>0</v>
      </c>
      <c r="AK876" s="50">
        <v>0</v>
      </c>
      <c r="AL876" s="50">
        <v>0</v>
      </c>
      <c r="AM876" s="50">
        <v>0</v>
      </c>
      <c r="AN876" s="50">
        <v>0</v>
      </c>
      <c r="AO876" s="50">
        <v>0</v>
      </c>
      <c r="AP876" s="48"/>
      <c r="AQ876" s="48"/>
      <c r="AR876" s="48"/>
      <c r="AS876" s="48"/>
      <c r="AT876" s="48"/>
      <c r="AU876" s="50">
        <v>0.16200000000000001</v>
      </c>
      <c r="AV876" s="452" t="s">
        <v>3482</v>
      </c>
      <c r="AW876" s="453"/>
      <c r="AX876" s="453"/>
      <c r="AY876" s="48"/>
      <c r="AZ876" s="48" t="s">
        <v>1825</v>
      </c>
      <c r="BA876" s="48"/>
      <c r="BB876" s="48"/>
      <c r="BC876" s="48"/>
      <c r="BD876" s="48"/>
      <c r="BE876" s="48"/>
      <c r="BF876" s="48"/>
      <c r="BG876" s="48"/>
      <c r="BH876" s="48"/>
      <c r="BI876" s="48"/>
      <c r="BJ876" s="48"/>
      <c r="BK876" s="48"/>
      <c r="BL876" s="48"/>
      <c r="BM876" s="48"/>
      <c r="BN876" s="48"/>
      <c r="BO876" s="48"/>
      <c r="BP876" s="49" t="s">
        <v>3483</v>
      </c>
    </row>
    <row r="877" spans="1:68">
      <c r="A877" s="49" t="s">
        <v>579</v>
      </c>
      <c r="B877" s="48" t="s">
        <v>333</v>
      </c>
      <c r="C877" s="50">
        <v>200</v>
      </c>
      <c r="D877" s="48" t="s">
        <v>315</v>
      </c>
      <c r="E877" s="452" t="s">
        <v>316</v>
      </c>
      <c r="F877" s="453"/>
      <c r="G877" s="48"/>
      <c r="H877" s="50">
        <v>0</v>
      </c>
      <c r="I877" s="50">
        <v>0</v>
      </c>
      <c r="J877" s="48"/>
      <c r="K877" s="50">
        <v>0</v>
      </c>
      <c r="L877" s="50">
        <v>0</v>
      </c>
      <c r="M877" s="48"/>
      <c r="N877" s="50">
        <v>0</v>
      </c>
      <c r="O877" s="48"/>
      <c r="P877" s="50">
        <v>0</v>
      </c>
      <c r="Q877" s="48"/>
      <c r="R877" s="50">
        <v>0</v>
      </c>
      <c r="S877" s="48"/>
      <c r="T877" s="50">
        <v>0</v>
      </c>
      <c r="U877" s="48"/>
      <c r="V877" s="48"/>
      <c r="W877" s="48"/>
      <c r="X877" s="48"/>
      <c r="Y877" s="48"/>
      <c r="Z877" s="48"/>
      <c r="AA877" s="48"/>
      <c r="AB877" s="48"/>
      <c r="AC877" s="48"/>
      <c r="AD877" s="50">
        <v>62521</v>
      </c>
      <c r="AE877" s="50">
        <v>0</v>
      </c>
      <c r="AF877" s="50">
        <v>0</v>
      </c>
      <c r="AG877" s="50">
        <v>2</v>
      </c>
      <c r="AH877" s="48"/>
      <c r="AI877" s="50">
        <v>0</v>
      </c>
      <c r="AJ877" s="50">
        <v>0</v>
      </c>
      <c r="AK877" s="50">
        <v>0</v>
      </c>
      <c r="AL877" s="50">
        <v>0</v>
      </c>
      <c r="AM877" s="50">
        <v>0</v>
      </c>
      <c r="AN877" s="50">
        <v>0</v>
      </c>
      <c r="AO877" s="50">
        <v>0</v>
      </c>
      <c r="AP877" s="48"/>
      <c r="AQ877" s="48"/>
      <c r="AR877" s="48"/>
      <c r="AS877" s="48"/>
      <c r="AT877" s="48"/>
      <c r="AU877" s="50">
        <v>0.16</v>
      </c>
      <c r="AV877" s="452" t="s">
        <v>3482</v>
      </c>
      <c r="AW877" s="453"/>
      <c r="AX877" s="453"/>
      <c r="AY877" s="48"/>
      <c r="AZ877" s="48" t="s">
        <v>1825</v>
      </c>
      <c r="BA877" s="48"/>
      <c r="BB877" s="48"/>
      <c r="BC877" s="48"/>
      <c r="BD877" s="48"/>
      <c r="BE877" s="48"/>
      <c r="BF877" s="48"/>
      <c r="BG877" s="48"/>
      <c r="BH877" s="48"/>
      <c r="BI877" s="48"/>
      <c r="BJ877" s="48"/>
      <c r="BK877" s="48"/>
      <c r="BL877" s="48"/>
      <c r="BM877" s="48"/>
      <c r="BN877" s="48"/>
      <c r="BO877" s="48"/>
      <c r="BP877" s="49" t="s">
        <v>579</v>
      </c>
    </row>
    <row r="878" spans="1:68">
      <c r="A878" s="49" t="s">
        <v>979</v>
      </c>
      <c r="B878" s="48" t="s">
        <v>333</v>
      </c>
      <c r="C878" s="50">
        <v>200</v>
      </c>
      <c r="D878" s="48" t="s">
        <v>315</v>
      </c>
      <c r="E878" s="452" t="s">
        <v>316</v>
      </c>
      <c r="F878" s="453"/>
      <c r="G878" s="48"/>
      <c r="H878" s="50">
        <v>0</v>
      </c>
      <c r="I878" s="50">
        <v>0</v>
      </c>
      <c r="J878" s="48"/>
      <c r="K878" s="50">
        <v>0</v>
      </c>
      <c r="L878" s="50">
        <v>0</v>
      </c>
      <c r="M878" s="48"/>
      <c r="N878" s="50">
        <v>0</v>
      </c>
      <c r="O878" s="48"/>
      <c r="P878" s="50">
        <v>0</v>
      </c>
      <c r="Q878" s="48"/>
      <c r="R878" s="50">
        <v>0</v>
      </c>
      <c r="S878" s="48"/>
      <c r="T878" s="50">
        <v>0</v>
      </c>
      <c r="U878" s="48"/>
      <c r="V878" s="48"/>
      <c r="W878" s="48"/>
      <c r="X878" s="48"/>
      <c r="Y878" s="48"/>
      <c r="Z878" s="48"/>
      <c r="AA878" s="48"/>
      <c r="AB878" s="48"/>
      <c r="AC878" s="48"/>
      <c r="AD878" s="50">
        <v>23041</v>
      </c>
      <c r="AE878" s="50">
        <v>0</v>
      </c>
      <c r="AF878" s="50">
        <v>0</v>
      </c>
      <c r="AG878" s="50">
        <v>4</v>
      </c>
      <c r="AH878" s="48"/>
      <c r="AI878" s="50">
        <v>0</v>
      </c>
      <c r="AJ878" s="50">
        <v>0</v>
      </c>
      <c r="AK878" s="50">
        <v>0</v>
      </c>
      <c r="AL878" s="50">
        <v>0</v>
      </c>
      <c r="AM878" s="50">
        <v>0</v>
      </c>
      <c r="AN878" s="50">
        <v>0</v>
      </c>
      <c r="AO878" s="50">
        <v>0</v>
      </c>
      <c r="AP878" s="48"/>
      <c r="AQ878" s="48"/>
      <c r="AR878" s="48"/>
      <c r="AS878" s="48"/>
      <c r="AT878" s="48"/>
      <c r="AU878" s="50">
        <v>0.13500000000000001</v>
      </c>
      <c r="AV878" s="452" t="s">
        <v>3484</v>
      </c>
      <c r="AW878" s="453"/>
      <c r="AX878" s="453"/>
      <c r="AY878" s="48"/>
      <c r="AZ878" s="48" t="s">
        <v>1825</v>
      </c>
      <c r="BA878" s="48"/>
      <c r="BB878" s="48"/>
      <c r="BC878" s="48"/>
      <c r="BD878" s="48"/>
      <c r="BE878" s="48"/>
      <c r="BF878" s="48"/>
      <c r="BG878" s="48"/>
      <c r="BH878" s="48"/>
      <c r="BI878" s="48"/>
      <c r="BJ878" s="48"/>
      <c r="BK878" s="48"/>
      <c r="BL878" s="48"/>
      <c r="BM878" s="48"/>
      <c r="BN878" s="48"/>
      <c r="BO878" s="48"/>
      <c r="BP878" s="49" t="s">
        <v>979</v>
      </c>
    </row>
    <row r="879" spans="1:68">
      <c r="A879" s="49" t="s">
        <v>709</v>
      </c>
      <c r="B879" s="48" t="s">
        <v>318</v>
      </c>
      <c r="C879" s="50">
        <v>200</v>
      </c>
      <c r="D879" s="48" t="s">
        <v>315</v>
      </c>
      <c r="E879" s="452" t="s">
        <v>316</v>
      </c>
      <c r="F879" s="453"/>
      <c r="G879" s="48"/>
      <c r="H879" s="50">
        <v>0</v>
      </c>
      <c r="I879" s="50">
        <v>0</v>
      </c>
      <c r="J879" s="48"/>
      <c r="K879" s="50">
        <v>0</v>
      </c>
      <c r="L879" s="50">
        <v>0</v>
      </c>
      <c r="M879" s="48"/>
      <c r="N879" s="50">
        <v>0</v>
      </c>
      <c r="O879" s="48"/>
      <c r="P879" s="50">
        <v>0</v>
      </c>
      <c r="Q879" s="48"/>
      <c r="R879" s="50">
        <v>0</v>
      </c>
      <c r="S879" s="48"/>
      <c r="T879" s="50">
        <v>0</v>
      </c>
      <c r="U879" s="48"/>
      <c r="V879" s="48"/>
      <c r="W879" s="48"/>
      <c r="X879" s="48"/>
      <c r="Y879" s="48"/>
      <c r="Z879" s="48"/>
      <c r="AA879" s="48"/>
      <c r="AB879" s="48"/>
      <c r="AC879" s="48"/>
      <c r="AD879" s="50">
        <v>31360</v>
      </c>
      <c r="AE879" s="50">
        <v>0</v>
      </c>
      <c r="AF879" s="50">
        <v>0</v>
      </c>
      <c r="AG879" s="50">
        <v>2</v>
      </c>
      <c r="AH879" s="48"/>
      <c r="AI879" s="50">
        <v>0</v>
      </c>
      <c r="AJ879" s="50">
        <v>0</v>
      </c>
      <c r="AK879" s="50">
        <v>0</v>
      </c>
      <c r="AL879" s="50">
        <v>0</v>
      </c>
      <c r="AM879" s="50">
        <v>0</v>
      </c>
      <c r="AN879" s="50">
        <v>0</v>
      </c>
      <c r="AO879" s="50">
        <v>0</v>
      </c>
      <c r="AP879" s="48"/>
      <c r="AQ879" s="48"/>
      <c r="AR879" s="48"/>
      <c r="AS879" s="48"/>
      <c r="AT879" s="48"/>
      <c r="AU879" s="50">
        <v>0.17899999999999999</v>
      </c>
      <c r="AV879" s="452" t="s">
        <v>3485</v>
      </c>
      <c r="AW879" s="453"/>
      <c r="AX879" s="453"/>
      <c r="AY879" s="48"/>
      <c r="AZ879" s="48" t="s">
        <v>1825</v>
      </c>
      <c r="BA879" s="48"/>
      <c r="BB879" s="48"/>
      <c r="BC879" s="48"/>
      <c r="BD879" s="48"/>
      <c r="BE879" s="48"/>
      <c r="BF879" s="48"/>
      <c r="BG879" s="48"/>
      <c r="BH879" s="48"/>
      <c r="BI879" s="48"/>
      <c r="BJ879" s="48"/>
      <c r="BK879" s="48"/>
      <c r="BL879" s="48"/>
      <c r="BM879" s="48"/>
      <c r="BN879" s="48"/>
      <c r="BO879" s="48"/>
      <c r="BP879" s="49" t="s">
        <v>709</v>
      </c>
    </row>
    <row r="880" spans="1:68">
      <c r="A880" s="49" t="s">
        <v>905</v>
      </c>
      <c r="B880" s="48" t="s">
        <v>333</v>
      </c>
      <c r="C880" s="50">
        <v>200</v>
      </c>
      <c r="D880" s="48" t="s">
        <v>315</v>
      </c>
      <c r="E880" s="452" t="s">
        <v>316</v>
      </c>
      <c r="F880" s="453"/>
      <c r="G880" s="48"/>
      <c r="H880" s="50">
        <v>0</v>
      </c>
      <c r="I880" s="50">
        <v>0</v>
      </c>
      <c r="J880" s="48"/>
      <c r="K880" s="50">
        <v>0</v>
      </c>
      <c r="L880" s="50">
        <v>0</v>
      </c>
      <c r="M880" s="48"/>
      <c r="N880" s="50">
        <v>0</v>
      </c>
      <c r="O880" s="48"/>
      <c r="P880" s="50">
        <v>0</v>
      </c>
      <c r="Q880" s="48"/>
      <c r="R880" s="50">
        <v>0</v>
      </c>
      <c r="S880" s="48"/>
      <c r="T880" s="50">
        <v>0</v>
      </c>
      <c r="U880" s="48"/>
      <c r="V880" s="48"/>
      <c r="W880" s="48"/>
      <c r="X880" s="48"/>
      <c r="Y880" s="48"/>
      <c r="Z880" s="48"/>
      <c r="AA880" s="48"/>
      <c r="AB880" s="48"/>
      <c r="AC880" s="48"/>
      <c r="AD880" s="50">
        <v>56596</v>
      </c>
      <c r="AE880" s="50">
        <v>0</v>
      </c>
      <c r="AF880" s="50">
        <v>0</v>
      </c>
      <c r="AG880" s="50">
        <v>4</v>
      </c>
      <c r="AH880" s="48"/>
      <c r="AI880" s="50">
        <v>0</v>
      </c>
      <c r="AJ880" s="50">
        <v>0</v>
      </c>
      <c r="AK880" s="50">
        <v>0</v>
      </c>
      <c r="AL880" s="50">
        <v>0</v>
      </c>
      <c r="AM880" s="50">
        <v>0</v>
      </c>
      <c r="AN880" s="50">
        <v>0</v>
      </c>
      <c r="AO880" s="50">
        <v>0</v>
      </c>
      <c r="AP880" s="48"/>
      <c r="AQ880" s="48"/>
      <c r="AR880" s="48"/>
      <c r="AS880" s="48"/>
      <c r="AT880" s="48"/>
      <c r="AU880" s="50">
        <v>0.129</v>
      </c>
      <c r="AV880" s="452" t="s">
        <v>3486</v>
      </c>
      <c r="AW880" s="453"/>
      <c r="AX880" s="453"/>
      <c r="AY880" s="453"/>
      <c r="AZ880" s="48" t="s">
        <v>1825</v>
      </c>
      <c r="BA880" s="48"/>
      <c r="BB880" s="48"/>
      <c r="BC880" s="48"/>
      <c r="BD880" s="48"/>
      <c r="BE880" s="48"/>
      <c r="BF880" s="48"/>
      <c r="BG880" s="48"/>
      <c r="BH880" s="48"/>
      <c r="BI880" s="48"/>
      <c r="BJ880" s="48"/>
      <c r="BK880" s="48"/>
      <c r="BL880" s="48"/>
      <c r="BM880" s="48"/>
      <c r="BN880" s="48"/>
      <c r="BO880" s="48"/>
      <c r="BP880" s="49" t="s">
        <v>905</v>
      </c>
    </row>
    <row r="881" spans="1:68">
      <c r="A881" s="49" t="s">
        <v>659</v>
      </c>
      <c r="B881" s="48" t="s">
        <v>318</v>
      </c>
      <c r="C881" s="50">
        <v>200</v>
      </c>
      <c r="D881" s="48" t="s">
        <v>315</v>
      </c>
      <c r="E881" s="452" t="s">
        <v>316</v>
      </c>
      <c r="F881" s="453"/>
      <c r="G881" s="48"/>
      <c r="H881" s="50">
        <v>0</v>
      </c>
      <c r="I881" s="50">
        <v>0</v>
      </c>
      <c r="J881" s="48"/>
      <c r="K881" s="50">
        <v>0</v>
      </c>
      <c r="L881" s="50">
        <v>0</v>
      </c>
      <c r="M881" s="48"/>
      <c r="N881" s="50">
        <v>0</v>
      </c>
      <c r="O881" s="48"/>
      <c r="P881" s="50">
        <v>0</v>
      </c>
      <c r="Q881" s="48"/>
      <c r="R881" s="50">
        <v>0</v>
      </c>
      <c r="S881" s="48"/>
      <c r="T881" s="50">
        <v>0</v>
      </c>
      <c r="U881" s="48"/>
      <c r="V881" s="48"/>
      <c r="W881" s="48"/>
      <c r="X881" s="48"/>
      <c r="Y881" s="48"/>
      <c r="Z881" s="48"/>
      <c r="AA881" s="48"/>
      <c r="AB881" s="48"/>
      <c r="AC881" s="48"/>
      <c r="AD881" s="50">
        <v>94413</v>
      </c>
      <c r="AE881" s="50">
        <v>0</v>
      </c>
      <c r="AF881" s="50">
        <v>0</v>
      </c>
      <c r="AG881" s="50">
        <v>3</v>
      </c>
      <c r="AH881" s="48"/>
      <c r="AI881" s="50">
        <v>0</v>
      </c>
      <c r="AJ881" s="50">
        <v>0</v>
      </c>
      <c r="AK881" s="50">
        <v>0</v>
      </c>
      <c r="AL881" s="50">
        <v>0</v>
      </c>
      <c r="AM881" s="50">
        <v>0</v>
      </c>
      <c r="AN881" s="50">
        <v>0</v>
      </c>
      <c r="AO881" s="50">
        <v>0</v>
      </c>
      <c r="AP881" s="48"/>
      <c r="AQ881" s="48"/>
      <c r="AR881" s="48"/>
      <c r="AS881" s="48"/>
      <c r="AT881" s="48"/>
      <c r="AU881" s="50">
        <v>4.2000000000000003E-2</v>
      </c>
      <c r="AV881" s="452" t="s">
        <v>3487</v>
      </c>
      <c r="AW881" s="453"/>
      <c r="AX881" s="453"/>
      <c r="AY881" s="48"/>
      <c r="AZ881" s="48" t="s">
        <v>1825</v>
      </c>
      <c r="BA881" s="48"/>
      <c r="BB881" s="48"/>
      <c r="BC881" s="48"/>
      <c r="BD881" s="48"/>
      <c r="BE881" s="48"/>
      <c r="BF881" s="48"/>
      <c r="BG881" s="48"/>
      <c r="BH881" s="48"/>
      <c r="BI881" s="48"/>
      <c r="BJ881" s="48"/>
      <c r="BK881" s="48"/>
      <c r="BL881" s="48"/>
      <c r="BM881" s="48"/>
      <c r="BN881" s="48"/>
      <c r="BO881" s="48"/>
      <c r="BP881" s="49" t="s">
        <v>659</v>
      </c>
    </row>
    <row r="882" spans="1:68">
      <c r="A882" s="49" t="s">
        <v>664</v>
      </c>
      <c r="B882" s="48" t="s">
        <v>333</v>
      </c>
      <c r="C882" s="50">
        <v>200</v>
      </c>
      <c r="D882" s="48" t="s">
        <v>315</v>
      </c>
      <c r="E882" s="452" t="s">
        <v>316</v>
      </c>
      <c r="F882" s="453"/>
      <c r="G882" s="48"/>
      <c r="H882" s="50">
        <v>0</v>
      </c>
      <c r="I882" s="50">
        <v>0</v>
      </c>
      <c r="J882" s="48"/>
      <c r="K882" s="50">
        <v>0</v>
      </c>
      <c r="L882" s="50">
        <v>0</v>
      </c>
      <c r="M882" s="48"/>
      <c r="N882" s="50">
        <v>0</v>
      </c>
      <c r="O882" s="48"/>
      <c r="P882" s="50">
        <v>0</v>
      </c>
      <c r="Q882" s="48"/>
      <c r="R882" s="50">
        <v>0</v>
      </c>
      <c r="S882" s="48"/>
      <c r="T882" s="50">
        <v>0</v>
      </c>
      <c r="U882" s="48"/>
      <c r="V882" s="48"/>
      <c r="W882" s="48"/>
      <c r="X882" s="48"/>
      <c r="Y882" s="48"/>
      <c r="Z882" s="48"/>
      <c r="AA882" s="48"/>
      <c r="AB882" s="48"/>
      <c r="AC882" s="48"/>
      <c r="AD882" s="50">
        <v>285253</v>
      </c>
      <c r="AE882" s="50">
        <v>0</v>
      </c>
      <c r="AF882" s="50">
        <v>0</v>
      </c>
      <c r="AG882" s="50">
        <v>3</v>
      </c>
      <c r="AH882" s="48"/>
      <c r="AI882" s="50">
        <v>0</v>
      </c>
      <c r="AJ882" s="50">
        <v>0</v>
      </c>
      <c r="AK882" s="50">
        <v>0</v>
      </c>
      <c r="AL882" s="50">
        <v>0</v>
      </c>
      <c r="AM882" s="50">
        <v>0</v>
      </c>
      <c r="AN882" s="50">
        <v>0</v>
      </c>
      <c r="AO882" s="50">
        <v>0</v>
      </c>
      <c r="AP882" s="48"/>
      <c r="AQ882" s="48"/>
      <c r="AR882" s="48"/>
      <c r="AS882" s="48"/>
      <c r="AT882" s="48"/>
      <c r="AU882" s="50">
        <v>0.14199999999999999</v>
      </c>
      <c r="AV882" s="452" t="s">
        <v>3488</v>
      </c>
      <c r="AW882" s="453"/>
      <c r="AX882" s="453"/>
      <c r="AY882" s="48"/>
      <c r="AZ882" s="48" t="s">
        <v>1825</v>
      </c>
      <c r="BA882" s="48"/>
      <c r="BB882" s="48"/>
      <c r="BC882" s="48"/>
      <c r="BD882" s="48"/>
      <c r="BE882" s="48"/>
      <c r="BF882" s="48"/>
      <c r="BG882" s="48"/>
      <c r="BH882" s="48"/>
      <c r="BI882" s="48"/>
      <c r="BJ882" s="48"/>
      <c r="BK882" s="48"/>
      <c r="BL882" s="48"/>
      <c r="BM882" s="48"/>
      <c r="BN882" s="48"/>
      <c r="BO882" s="48"/>
      <c r="BP882" s="49" t="s">
        <v>664</v>
      </c>
    </row>
    <row r="883" spans="1:68">
      <c r="A883" s="49" t="s">
        <v>722</v>
      </c>
      <c r="B883" s="48" t="s">
        <v>333</v>
      </c>
      <c r="C883" s="50">
        <v>200</v>
      </c>
      <c r="D883" s="48" t="s">
        <v>315</v>
      </c>
      <c r="E883" s="452" t="s">
        <v>316</v>
      </c>
      <c r="F883" s="453"/>
      <c r="G883" s="48"/>
      <c r="H883" s="50">
        <v>0</v>
      </c>
      <c r="I883" s="50">
        <v>0</v>
      </c>
      <c r="J883" s="48"/>
      <c r="K883" s="50">
        <v>0</v>
      </c>
      <c r="L883" s="50">
        <v>0</v>
      </c>
      <c r="M883" s="48"/>
      <c r="N883" s="50">
        <v>0</v>
      </c>
      <c r="O883" s="48"/>
      <c r="P883" s="50">
        <v>0</v>
      </c>
      <c r="Q883" s="48"/>
      <c r="R883" s="50">
        <v>0</v>
      </c>
      <c r="S883" s="48"/>
      <c r="T883" s="50">
        <v>0</v>
      </c>
      <c r="U883" s="48"/>
      <c r="V883" s="48"/>
      <c r="W883" s="48"/>
      <c r="X883" s="48"/>
      <c r="Y883" s="48"/>
      <c r="Z883" s="48"/>
      <c r="AA883" s="48"/>
      <c r="AB883" s="48"/>
      <c r="AC883" s="48"/>
      <c r="AD883" s="50">
        <v>144019</v>
      </c>
      <c r="AE883" s="50">
        <v>0</v>
      </c>
      <c r="AF883" s="50">
        <v>0</v>
      </c>
      <c r="AG883" s="50">
        <v>3</v>
      </c>
      <c r="AH883" s="48"/>
      <c r="AI883" s="50">
        <v>0</v>
      </c>
      <c r="AJ883" s="50">
        <v>0</v>
      </c>
      <c r="AK883" s="50">
        <v>0</v>
      </c>
      <c r="AL883" s="50">
        <v>0</v>
      </c>
      <c r="AM883" s="50">
        <v>0</v>
      </c>
      <c r="AN883" s="50">
        <v>0</v>
      </c>
      <c r="AO883" s="50">
        <v>0</v>
      </c>
      <c r="AP883" s="48"/>
      <c r="AQ883" s="48"/>
      <c r="AR883" s="48"/>
      <c r="AS883" s="48"/>
      <c r="AT883" s="48"/>
      <c r="AU883" s="50">
        <v>0.17899999999999999</v>
      </c>
      <c r="AV883" s="452" t="s">
        <v>3489</v>
      </c>
      <c r="AW883" s="453"/>
      <c r="AX883" s="453"/>
      <c r="AY883" s="48"/>
      <c r="AZ883" s="48" t="s">
        <v>1825</v>
      </c>
      <c r="BA883" s="48"/>
      <c r="BB883" s="48"/>
      <c r="BC883" s="48"/>
      <c r="BD883" s="48"/>
      <c r="BE883" s="48"/>
      <c r="BF883" s="48"/>
      <c r="BG883" s="48"/>
      <c r="BH883" s="48"/>
      <c r="BI883" s="48"/>
      <c r="BJ883" s="48"/>
      <c r="BK883" s="48"/>
      <c r="BL883" s="48"/>
      <c r="BM883" s="48"/>
      <c r="BN883" s="48"/>
      <c r="BO883" s="48"/>
      <c r="BP883" s="49" t="s">
        <v>722</v>
      </c>
    </row>
    <row r="884" spans="1:68">
      <c r="A884" s="49" t="s">
        <v>789</v>
      </c>
      <c r="B884" s="48" t="s">
        <v>333</v>
      </c>
      <c r="C884" s="50">
        <v>200</v>
      </c>
      <c r="D884" s="48" t="s">
        <v>315</v>
      </c>
      <c r="E884" s="452" t="s">
        <v>316</v>
      </c>
      <c r="F884" s="453"/>
      <c r="G884" s="48"/>
      <c r="H884" s="50">
        <v>0</v>
      </c>
      <c r="I884" s="50">
        <v>0</v>
      </c>
      <c r="J884" s="48"/>
      <c r="K884" s="50">
        <v>0</v>
      </c>
      <c r="L884" s="50">
        <v>0</v>
      </c>
      <c r="M884" s="48"/>
      <c r="N884" s="50">
        <v>0</v>
      </c>
      <c r="O884" s="48"/>
      <c r="P884" s="50">
        <v>0</v>
      </c>
      <c r="Q884" s="48"/>
      <c r="R884" s="50">
        <v>0</v>
      </c>
      <c r="S884" s="48"/>
      <c r="T884" s="50">
        <v>0</v>
      </c>
      <c r="U884" s="48"/>
      <c r="V884" s="48"/>
      <c r="W884" s="48"/>
      <c r="X884" s="48"/>
      <c r="Y884" s="48"/>
      <c r="Z884" s="48"/>
      <c r="AA884" s="48"/>
      <c r="AB884" s="48"/>
      <c r="AC884" s="48"/>
      <c r="AD884" s="50">
        <v>176722</v>
      </c>
      <c r="AE884" s="50">
        <v>0</v>
      </c>
      <c r="AF884" s="50">
        <v>0</v>
      </c>
      <c r="AG884" s="50">
        <v>3</v>
      </c>
      <c r="AH884" s="48"/>
      <c r="AI884" s="50">
        <v>0</v>
      </c>
      <c r="AJ884" s="50">
        <v>0</v>
      </c>
      <c r="AK884" s="50">
        <v>0</v>
      </c>
      <c r="AL884" s="50">
        <v>0</v>
      </c>
      <c r="AM884" s="50">
        <v>0</v>
      </c>
      <c r="AN884" s="50">
        <v>0</v>
      </c>
      <c r="AO884" s="50">
        <v>0</v>
      </c>
      <c r="AP884" s="48"/>
      <c r="AQ884" s="48"/>
      <c r="AR884" s="48"/>
      <c r="AS884" s="48"/>
      <c r="AT884" s="48"/>
      <c r="AU884" s="50">
        <v>0.13200000000000001</v>
      </c>
      <c r="AV884" s="452" t="s">
        <v>3490</v>
      </c>
      <c r="AW884" s="453"/>
      <c r="AX884" s="453"/>
      <c r="AY884" s="48"/>
      <c r="AZ884" s="48" t="s">
        <v>1825</v>
      </c>
      <c r="BA884" s="48"/>
      <c r="BB884" s="48"/>
      <c r="BC884" s="48"/>
      <c r="BD884" s="48"/>
      <c r="BE884" s="48"/>
      <c r="BF884" s="48"/>
      <c r="BG884" s="48"/>
      <c r="BH884" s="48"/>
      <c r="BI884" s="48"/>
      <c r="BJ884" s="48"/>
      <c r="BK884" s="48"/>
      <c r="BL884" s="48"/>
      <c r="BM884" s="48"/>
      <c r="BN884" s="48"/>
      <c r="BO884" s="48"/>
      <c r="BP884" s="49" t="s">
        <v>789</v>
      </c>
    </row>
    <row r="885" spans="1:68">
      <c r="A885" s="49" t="s">
        <v>3491</v>
      </c>
      <c r="B885" s="48" t="s">
        <v>318</v>
      </c>
      <c r="C885" s="50">
        <v>200</v>
      </c>
      <c r="D885" s="48" t="s">
        <v>315</v>
      </c>
      <c r="E885" s="452" t="s">
        <v>316</v>
      </c>
      <c r="F885" s="453"/>
      <c r="G885" s="48"/>
      <c r="H885" s="50">
        <v>0</v>
      </c>
      <c r="I885" s="50">
        <v>0</v>
      </c>
      <c r="J885" s="48"/>
      <c r="K885" s="50">
        <v>0</v>
      </c>
      <c r="L885" s="50">
        <v>0</v>
      </c>
      <c r="M885" s="48"/>
      <c r="N885" s="50">
        <v>0</v>
      </c>
      <c r="O885" s="48"/>
      <c r="P885" s="50">
        <v>0</v>
      </c>
      <c r="Q885" s="48"/>
      <c r="R885" s="50">
        <v>0</v>
      </c>
      <c r="S885" s="48"/>
      <c r="T885" s="50">
        <v>0</v>
      </c>
      <c r="U885" s="48"/>
      <c r="V885" s="48"/>
      <c r="W885" s="48"/>
      <c r="X885" s="48"/>
      <c r="Y885" s="48"/>
      <c r="Z885" s="48"/>
      <c r="AA885" s="48"/>
      <c r="AB885" s="48"/>
      <c r="AC885" s="48"/>
      <c r="AD885" s="50">
        <v>630535</v>
      </c>
      <c r="AE885" s="50">
        <v>0</v>
      </c>
      <c r="AF885" s="50">
        <v>0</v>
      </c>
      <c r="AG885" s="50">
        <v>1</v>
      </c>
      <c r="AH885" s="48"/>
      <c r="AI885" s="50">
        <v>0</v>
      </c>
      <c r="AJ885" s="50">
        <v>0</v>
      </c>
      <c r="AK885" s="50">
        <v>0</v>
      </c>
      <c r="AL885" s="50">
        <v>0</v>
      </c>
      <c r="AM885" s="50">
        <v>0</v>
      </c>
      <c r="AN885" s="50">
        <v>0</v>
      </c>
      <c r="AO885" s="50">
        <v>0</v>
      </c>
      <c r="AP885" s="48"/>
      <c r="AQ885" s="48"/>
      <c r="AR885" s="48"/>
      <c r="AS885" s="48"/>
      <c r="AT885" s="48"/>
      <c r="AU885" s="50">
        <v>0.17100000000000001</v>
      </c>
      <c r="AV885" s="452" t="s">
        <v>3492</v>
      </c>
      <c r="AW885" s="453"/>
      <c r="AX885" s="453"/>
      <c r="AY885" s="48"/>
      <c r="AZ885" s="48" t="s">
        <v>1825</v>
      </c>
      <c r="BA885" s="48"/>
      <c r="BB885" s="48"/>
      <c r="BC885" s="48"/>
      <c r="BD885" s="48"/>
      <c r="BE885" s="48"/>
      <c r="BF885" s="48"/>
      <c r="BG885" s="48"/>
      <c r="BH885" s="48"/>
      <c r="BI885" s="48"/>
      <c r="BJ885" s="48"/>
      <c r="BK885" s="48"/>
      <c r="BL885" s="48"/>
      <c r="BM885" s="48"/>
      <c r="BN885" s="48"/>
      <c r="BO885" s="48"/>
      <c r="BP885" s="49" t="s">
        <v>3491</v>
      </c>
    </row>
    <row r="886" spans="1:68">
      <c r="A886" s="49" t="s">
        <v>3493</v>
      </c>
      <c r="B886" s="48" t="s">
        <v>318</v>
      </c>
      <c r="C886" s="50">
        <v>200</v>
      </c>
      <c r="D886" s="48" t="s">
        <v>315</v>
      </c>
      <c r="E886" s="452" t="s">
        <v>316</v>
      </c>
      <c r="F886" s="453"/>
      <c r="G886" s="48"/>
      <c r="H886" s="50">
        <v>0</v>
      </c>
      <c r="I886" s="50">
        <v>0</v>
      </c>
      <c r="J886" s="48"/>
      <c r="K886" s="50">
        <v>0</v>
      </c>
      <c r="L886" s="50">
        <v>0</v>
      </c>
      <c r="M886" s="48"/>
      <c r="N886" s="50">
        <v>0</v>
      </c>
      <c r="O886" s="48"/>
      <c r="P886" s="50">
        <v>0</v>
      </c>
      <c r="Q886" s="48"/>
      <c r="R886" s="50">
        <v>0</v>
      </c>
      <c r="S886" s="48"/>
      <c r="T886" s="50">
        <v>0</v>
      </c>
      <c r="U886" s="48"/>
      <c r="V886" s="48"/>
      <c r="W886" s="48"/>
      <c r="X886" s="48"/>
      <c r="Y886" s="48"/>
      <c r="Z886" s="48"/>
      <c r="AA886" s="48"/>
      <c r="AB886" s="48"/>
      <c r="AC886" s="48"/>
      <c r="AD886" s="50">
        <v>239721</v>
      </c>
      <c r="AE886" s="50">
        <v>0</v>
      </c>
      <c r="AF886" s="50">
        <v>0</v>
      </c>
      <c r="AG886" s="50">
        <v>1</v>
      </c>
      <c r="AH886" s="48"/>
      <c r="AI886" s="50">
        <v>0</v>
      </c>
      <c r="AJ886" s="50">
        <v>0</v>
      </c>
      <c r="AK886" s="50">
        <v>0</v>
      </c>
      <c r="AL886" s="50">
        <v>0</v>
      </c>
      <c r="AM886" s="50">
        <v>0</v>
      </c>
      <c r="AN886" s="50">
        <v>0</v>
      </c>
      <c r="AO886" s="50">
        <v>0</v>
      </c>
      <c r="AP886" s="48"/>
      <c r="AQ886" s="48"/>
      <c r="AR886" s="48"/>
      <c r="AS886" s="48"/>
      <c r="AT886" s="48"/>
      <c r="AU886" s="50">
        <v>0.25700000000000001</v>
      </c>
      <c r="AV886" s="452" t="s">
        <v>3494</v>
      </c>
      <c r="AW886" s="453"/>
      <c r="AX886" s="453"/>
      <c r="AY886" s="48"/>
      <c r="AZ886" s="48" t="s">
        <v>1825</v>
      </c>
      <c r="BA886" s="48"/>
      <c r="BB886" s="48"/>
      <c r="BC886" s="48"/>
      <c r="BD886" s="48"/>
      <c r="BE886" s="48"/>
      <c r="BF886" s="48"/>
      <c r="BG886" s="48"/>
      <c r="BH886" s="48"/>
      <c r="BI886" s="48"/>
      <c r="BJ886" s="48"/>
      <c r="BK886" s="48"/>
      <c r="BL886" s="48"/>
      <c r="BM886" s="48"/>
      <c r="BN886" s="48"/>
      <c r="BO886" s="48"/>
      <c r="BP886" s="49" t="s">
        <v>3493</v>
      </c>
    </row>
    <row r="887" spans="1:68">
      <c r="A887" s="49" t="s">
        <v>3495</v>
      </c>
      <c r="B887" s="48" t="s">
        <v>318</v>
      </c>
      <c r="C887" s="50">
        <v>200</v>
      </c>
      <c r="D887" s="48" t="s">
        <v>315</v>
      </c>
      <c r="E887" s="452" t="s">
        <v>316</v>
      </c>
      <c r="F887" s="453"/>
      <c r="G887" s="48"/>
      <c r="H887" s="50">
        <v>0</v>
      </c>
      <c r="I887" s="50">
        <v>0</v>
      </c>
      <c r="J887" s="48"/>
      <c r="K887" s="50">
        <v>0</v>
      </c>
      <c r="L887" s="50">
        <v>0</v>
      </c>
      <c r="M887" s="48"/>
      <c r="N887" s="50">
        <v>0</v>
      </c>
      <c r="O887" s="48"/>
      <c r="P887" s="50">
        <v>0</v>
      </c>
      <c r="Q887" s="48"/>
      <c r="R887" s="50">
        <v>0</v>
      </c>
      <c r="S887" s="48"/>
      <c r="T887" s="50">
        <v>0</v>
      </c>
      <c r="U887" s="48"/>
      <c r="V887" s="48"/>
      <c r="W887" s="48"/>
      <c r="X887" s="48"/>
      <c r="Y887" s="48"/>
      <c r="Z887" s="48"/>
      <c r="AA887" s="48"/>
      <c r="AB887" s="48"/>
      <c r="AC887" s="48"/>
      <c r="AD887" s="50">
        <v>276599</v>
      </c>
      <c r="AE887" s="50">
        <v>0</v>
      </c>
      <c r="AF887" s="50">
        <v>0</v>
      </c>
      <c r="AG887" s="50">
        <v>1</v>
      </c>
      <c r="AH887" s="48"/>
      <c r="AI887" s="50">
        <v>0</v>
      </c>
      <c r="AJ887" s="50">
        <v>0</v>
      </c>
      <c r="AK887" s="50">
        <v>0</v>
      </c>
      <c r="AL887" s="50">
        <v>0</v>
      </c>
      <c r="AM887" s="50">
        <v>0</v>
      </c>
      <c r="AN887" s="50">
        <v>0</v>
      </c>
      <c r="AO887" s="50">
        <v>0</v>
      </c>
      <c r="AP887" s="48"/>
      <c r="AQ887" s="48"/>
      <c r="AR887" s="48"/>
      <c r="AS887" s="48"/>
      <c r="AT887" s="48"/>
      <c r="AU887" s="50">
        <v>0.223</v>
      </c>
      <c r="AV887" s="452" t="s">
        <v>3496</v>
      </c>
      <c r="AW887" s="453"/>
      <c r="AX887" s="453"/>
      <c r="AY887" s="48"/>
      <c r="AZ887" s="48" t="s">
        <v>1825</v>
      </c>
      <c r="BA887" s="48"/>
      <c r="BB887" s="48"/>
      <c r="BC887" s="48"/>
      <c r="BD887" s="48"/>
      <c r="BE887" s="48"/>
      <c r="BF887" s="48"/>
      <c r="BG887" s="48"/>
      <c r="BH887" s="48"/>
      <c r="BI887" s="48"/>
      <c r="BJ887" s="48"/>
      <c r="BK887" s="48"/>
      <c r="BL887" s="48"/>
      <c r="BM887" s="48"/>
      <c r="BN887" s="48"/>
      <c r="BO887" s="48"/>
      <c r="BP887" s="49" t="s">
        <v>3495</v>
      </c>
    </row>
    <row r="888" spans="1:68">
      <c r="A888" s="49" t="s">
        <v>3497</v>
      </c>
      <c r="B888" s="48" t="s">
        <v>333</v>
      </c>
      <c r="C888" s="50">
        <v>200</v>
      </c>
      <c r="D888" s="48" t="s">
        <v>315</v>
      </c>
      <c r="E888" s="452" t="s">
        <v>316</v>
      </c>
      <c r="F888" s="453"/>
      <c r="G888" s="48"/>
      <c r="H888" s="50">
        <v>0</v>
      </c>
      <c r="I888" s="50">
        <v>0</v>
      </c>
      <c r="J888" s="48"/>
      <c r="K888" s="50">
        <v>0</v>
      </c>
      <c r="L888" s="50">
        <v>0</v>
      </c>
      <c r="M888" s="48"/>
      <c r="N888" s="50">
        <v>0</v>
      </c>
      <c r="O888" s="48"/>
      <c r="P888" s="50">
        <v>0</v>
      </c>
      <c r="Q888" s="48"/>
      <c r="R888" s="50">
        <v>0</v>
      </c>
      <c r="S888" s="48"/>
      <c r="T888" s="50">
        <v>0</v>
      </c>
      <c r="U888" s="48"/>
      <c r="V888" s="48"/>
      <c r="W888" s="48"/>
      <c r="X888" s="48"/>
      <c r="Y888" s="48"/>
      <c r="Z888" s="48"/>
      <c r="AA888" s="48"/>
      <c r="AB888" s="48"/>
      <c r="AC888" s="48"/>
      <c r="AD888" s="50">
        <v>142231</v>
      </c>
      <c r="AE888" s="50">
        <v>0</v>
      </c>
      <c r="AF888" s="50">
        <v>0</v>
      </c>
      <c r="AG888" s="50">
        <v>4</v>
      </c>
      <c r="AH888" s="48"/>
      <c r="AI888" s="50">
        <v>0</v>
      </c>
      <c r="AJ888" s="50">
        <v>0</v>
      </c>
      <c r="AK888" s="50">
        <v>0</v>
      </c>
      <c r="AL888" s="50">
        <v>0</v>
      </c>
      <c r="AM888" s="50">
        <v>0</v>
      </c>
      <c r="AN888" s="50">
        <v>0</v>
      </c>
      <c r="AO888" s="50">
        <v>0</v>
      </c>
      <c r="AP888" s="48"/>
      <c r="AQ888" s="48"/>
      <c r="AR888" s="48"/>
      <c r="AS888" s="48"/>
      <c r="AT888" s="48"/>
      <c r="AU888" s="50">
        <v>0.13400000000000001</v>
      </c>
      <c r="AV888" s="452" t="s">
        <v>3498</v>
      </c>
      <c r="AW888" s="453"/>
      <c r="AX888" s="453"/>
      <c r="AY888" s="48"/>
      <c r="AZ888" s="48" t="s">
        <v>1825</v>
      </c>
      <c r="BA888" s="48"/>
      <c r="BB888" s="48"/>
      <c r="BC888" s="48"/>
      <c r="BD888" s="48"/>
      <c r="BE888" s="48"/>
      <c r="BF888" s="48"/>
      <c r="BG888" s="48"/>
      <c r="BH888" s="48"/>
      <c r="BI888" s="48"/>
      <c r="BJ888" s="48"/>
      <c r="BK888" s="48"/>
      <c r="BL888" s="48"/>
      <c r="BM888" s="48"/>
      <c r="BN888" s="48"/>
      <c r="BO888" s="48"/>
      <c r="BP888" s="49" t="s">
        <v>3497</v>
      </c>
    </row>
    <row r="889" spans="1:68">
      <c r="A889" s="49" t="s">
        <v>3499</v>
      </c>
      <c r="B889" s="48" t="s">
        <v>318</v>
      </c>
      <c r="C889" s="50">
        <v>200</v>
      </c>
      <c r="D889" s="48" t="s">
        <v>315</v>
      </c>
      <c r="E889" s="452" t="s">
        <v>316</v>
      </c>
      <c r="F889" s="453"/>
      <c r="G889" s="48"/>
      <c r="H889" s="50">
        <v>0</v>
      </c>
      <c r="I889" s="50">
        <v>0</v>
      </c>
      <c r="J889" s="48"/>
      <c r="K889" s="50">
        <v>0</v>
      </c>
      <c r="L889" s="50">
        <v>0</v>
      </c>
      <c r="M889" s="48"/>
      <c r="N889" s="50">
        <v>0</v>
      </c>
      <c r="O889" s="48"/>
      <c r="P889" s="50">
        <v>0</v>
      </c>
      <c r="Q889" s="48"/>
      <c r="R889" s="50">
        <v>0</v>
      </c>
      <c r="S889" s="48"/>
      <c r="T889" s="50">
        <v>0</v>
      </c>
      <c r="U889" s="48"/>
      <c r="V889" s="48"/>
      <c r="W889" s="48"/>
      <c r="X889" s="48"/>
      <c r="Y889" s="48"/>
      <c r="Z889" s="48"/>
      <c r="AA889" s="48"/>
      <c r="AB889" s="48"/>
      <c r="AC889" s="48"/>
      <c r="AD889" s="50">
        <v>116560</v>
      </c>
      <c r="AE889" s="50">
        <v>0</v>
      </c>
      <c r="AF889" s="50">
        <v>0</v>
      </c>
      <c r="AG889" s="50">
        <v>4</v>
      </c>
      <c r="AH889" s="48"/>
      <c r="AI889" s="50">
        <v>0</v>
      </c>
      <c r="AJ889" s="50">
        <v>0</v>
      </c>
      <c r="AK889" s="50">
        <v>0</v>
      </c>
      <c r="AL889" s="50">
        <v>0</v>
      </c>
      <c r="AM889" s="50">
        <v>0</v>
      </c>
      <c r="AN889" s="50">
        <v>0</v>
      </c>
      <c r="AO889" s="50">
        <v>0</v>
      </c>
      <c r="AP889" s="48"/>
      <c r="AQ889" s="48"/>
      <c r="AR889" s="48"/>
      <c r="AS889" s="48"/>
      <c r="AT889" s="48"/>
      <c r="AU889" s="50">
        <v>0.15</v>
      </c>
      <c r="AV889" s="452" t="s">
        <v>3500</v>
      </c>
      <c r="AW889" s="453"/>
      <c r="AX889" s="453"/>
      <c r="AY889" s="48"/>
      <c r="AZ889" s="48" t="s">
        <v>1825</v>
      </c>
      <c r="BA889" s="48"/>
      <c r="BB889" s="48"/>
      <c r="BC889" s="48"/>
      <c r="BD889" s="48"/>
      <c r="BE889" s="48"/>
      <c r="BF889" s="48"/>
      <c r="BG889" s="48"/>
      <c r="BH889" s="48"/>
      <c r="BI889" s="48"/>
      <c r="BJ889" s="48"/>
      <c r="BK889" s="48"/>
      <c r="BL889" s="48"/>
      <c r="BM889" s="48"/>
      <c r="BN889" s="48"/>
      <c r="BO889" s="48"/>
      <c r="BP889" s="49" t="s">
        <v>3499</v>
      </c>
    </row>
    <row r="890" spans="1:68">
      <c r="A890" s="49" t="s">
        <v>3501</v>
      </c>
      <c r="B890" s="48" t="s">
        <v>333</v>
      </c>
      <c r="C890" s="50">
        <v>200</v>
      </c>
      <c r="D890" s="48" t="s">
        <v>315</v>
      </c>
      <c r="E890" s="452" t="s">
        <v>316</v>
      </c>
      <c r="F890" s="453"/>
      <c r="G890" s="48"/>
      <c r="H890" s="50">
        <v>0</v>
      </c>
      <c r="I890" s="50">
        <v>0</v>
      </c>
      <c r="J890" s="48"/>
      <c r="K890" s="50">
        <v>0</v>
      </c>
      <c r="L890" s="50">
        <v>0</v>
      </c>
      <c r="M890" s="48"/>
      <c r="N890" s="50">
        <v>0</v>
      </c>
      <c r="O890" s="48"/>
      <c r="P890" s="50">
        <v>0</v>
      </c>
      <c r="Q890" s="48"/>
      <c r="R890" s="50">
        <v>0</v>
      </c>
      <c r="S890" s="48"/>
      <c r="T890" s="50">
        <v>0</v>
      </c>
      <c r="U890" s="48"/>
      <c r="V890" s="48"/>
      <c r="W890" s="48"/>
      <c r="X890" s="48"/>
      <c r="Y890" s="48"/>
      <c r="Z890" s="48"/>
      <c r="AA890" s="48"/>
      <c r="AB890" s="48"/>
      <c r="AC890" s="48"/>
      <c r="AD890" s="50">
        <v>23353</v>
      </c>
      <c r="AE890" s="50">
        <v>0</v>
      </c>
      <c r="AF890" s="50">
        <v>0</v>
      </c>
      <c r="AG890" s="50">
        <v>3</v>
      </c>
      <c r="AH890" s="48"/>
      <c r="AI890" s="50">
        <v>0</v>
      </c>
      <c r="AJ890" s="50">
        <v>0</v>
      </c>
      <c r="AK890" s="50">
        <v>0</v>
      </c>
      <c r="AL890" s="50">
        <v>0</v>
      </c>
      <c r="AM890" s="50">
        <v>0</v>
      </c>
      <c r="AN890" s="50">
        <v>0</v>
      </c>
      <c r="AO890" s="50">
        <v>0</v>
      </c>
      <c r="AP890" s="48"/>
      <c r="AQ890" s="48"/>
      <c r="AR890" s="48"/>
      <c r="AS890" s="48"/>
      <c r="AT890" s="48"/>
      <c r="AU890" s="50">
        <v>4.3999999999999997E-2</v>
      </c>
      <c r="AV890" s="452" t="s">
        <v>3502</v>
      </c>
      <c r="AW890" s="453"/>
      <c r="AX890" s="453"/>
      <c r="AY890" s="48"/>
      <c r="AZ890" s="48" t="s">
        <v>1825</v>
      </c>
      <c r="BA890" s="48"/>
      <c r="BB890" s="48"/>
      <c r="BC890" s="48"/>
      <c r="BD890" s="48"/>
      <c r="BE890" s="48"/>
      <c r="BF890" s="48"/>
      <c r="BG890" s="48"/>
      <c r="BH890" s="48"/>
      <c r="BI890" s="48"/>
      <c r="BJ890" s="48"/>
      <c r="BK890" s="48"/>
      <c r="BL890" s="48"/>
      <c r="BM890" s="48"/>
      <c r="BN890" s="48"/>
      <c r="BO890" s="48"/>
      <c r="BP890" s="49" t="s">
        <v>3501</v>
      </c>
    </row>
    <row r="891" spans="1:68">
      <c r="A891" s="49" t="s">
        <v>732</v>
      </c>
      <c r="B891" s="48" t="s">
        <v>333</v>
      </c>
      <c r="C891" s="50">
        <v>200</v>
      </c>
      <c r="D891" s="48" t="s">
        <v>315</v>
      </c>
      <c r="E891" s="452" t="s">
        <v>316</v>
      </c>
      <c r="F891" s="453"/>
      <c r="G891" s="48"/>
      <c r="H891" s="50">
        <v>0</v>
      </c>
      <c r="I891" s="50">
        <v>0</v>
      </c>
      <c r="J891" s="48"/>
      <c r="K891" s="50">
        <v>0</v>
      </c>
      <c r="L891" s="50">
        <v>0</v>
      </c>
      <c r="M891" s="48"/>
      <c r="N891" s="50">
        <v>0</v>
      </c>
      <c r="O891" s="48"/>
      <c r="P891" s="50">
        <v>0</v>
      </c>
      <c r="Q891" s="48"/>
      <c r="R891" s="50">
        <v>0</v>
      </c>
      <c r="S891" s="48"/>
      <c r="T891" s="50">
        <v>0</v>
      </c>
      <c r="U891" s="48"/>
      <c r="V891" s="48"/>
      <c r="W891" s="48"/>
      <c r="X891" s="48"/>
      <c r="Y891" s="48"/>
      <c r="Z891" s="48"/>
      <c r="AA891" s="48"/>
      <c r="AB891" s="48"/>
      <c r="AC891" s="48"/>
      <c r="AD891" s="50">
        <v>97622</v>
      </c>
      <c r="AE891" s="50">
        <v>0</v>
      </c>
      <c r="AF891" s="50">
        <v>0</v>
      </c>
      <c r="AG891" s="50">
        <v>2</v>
      </c>
      <c r="AH891" s="48"/>
      <c r="AI891" s="50">
        <v>0</v>
      </c>
      <c r="AJ891" s="50">
        <v>0</v>
      </c>
      <c r="AK891" s="50">
        <v>0</v>
      </c>
      <c r="AL891" s="50">
        <v>0</v>
      </c>
      <c r="AM891" s="50">
        <v>0</v>
      </c>
      <c r="AN891" s="50">
        <v>0</v>
      </c>
      <c r="AO891" s="50">
        <v>0</v>
      </c>
      <c r="AP891" s="48"/>
      <c r="AQ891" s="48"/>
      <c r="AR891" s="48"/>
      <c r="AS891" s="48"/>
      <c r="AT891" s="48"/>
      <c r="AU891" s="50">
        <v>0.17899999999999999</v>
      </c>
      <c r="AV891" s="452" t="s">
        <v>3503</v>
      </c>
      <c r="AW891" s="453"/>
      <c r="AX891" s="453"/>
      <c r="AY891" s="48"/>
      <c r="AZ891" s="48" t="s">
        <v>1825</v>
      </c>
      <c r="BA891" s="48"/>
      <c r="BB891" s="48"/>
      <c r="BC891" s="48"/>
      <c r="BD891" s="48"/>
      <c r="BE891" s="48"/>
      <c r="BF891" s="48"/>
      <c r="BG891" s="48"/>
      <c r="BH891" s="48"/>
      <c r="BI891" s="48"/>
      <c r="BJ891" s="48"/>
      <c r="BK891" s="48"/>
      <c r="BL891" s="48"/>
      <c r="BM891" s="48"/>
      <c r="BN891" s="48"/>
      <c r="BO891" s="48"/>
      <c r="BP891" s="49" t="s">
        <v>732</v>
      </c>
    </row>
    <row r="892" spans="1:68">
      <c r="A892" s="49" t="s">
        <v>893</v>
      </c>
      <c r="B892" s="48" t="s">
        <v>333</v>
      </c>
      <c r="C892" s="50">
        <v>200</v>
      </c>
      <c r="D892" s="48" t="s">
        <v>315</v>
      </c>
      <c r="E892" s="452" t="s">
        <v>316</v>
      </c>
      <c r="F892" s="453"/>
      <c r="G892" s="48"/>
      <c r="H892" s="50">
        <v>0</v>
      </c>
      <c r="I892" s="50">
        <v>0</v>
      </c>
      <c r="J892" s="48"/>
      <c r="K892" s="50">
        <v>0</v>
      </c>
      <c r="L892" s="50">
        <v>0</v>
      </c>
      <c r="M892" s="48"/>
      <c r="N892" s="50">
        <v>0</v>
      </c>
      <c r="O892" s="48"/>
      <c r="P892" s="50">
        <v>0</v>
      </c>
      <c r="Q892" s="48"/>
      <c r="R892" s="50">
        <v>0</v>
      </c>
      <c r="S892" s="48"/>
      <c r="T892" s="50">
        <v>0</v>
      </c>
      <c r="U892" s="48"/>
      <c r="V892" s="48"/>
      <c r="W892" s="48"/>
      <c r="X892" s="48"/>
      <c r="Y892" s="48"/>
      <c r="Z892" s="48"/>
      <c r="AA892" s="48"/>
      <c r="AB892" s="48"/>
      <c r="AC892" s="48"/>
      <c r="AD892" s="50">
        <v>26705</v>
      </c>
      <c r="AE892" s="50">
        <v>0</v>
      </c>
      <c r="AF892" s="50">
        <v>0</v>
      </c>
      <c r="AG892" s="50">
        <v>3</v>
      </c>
      <c r="AH892" s="48"/>
      <c r="AI892" s="50">
        <v>0</v>
      </c>
      <c r="AJ892" s="50">
        <v>0</v>
      </c>
      <c r="AK892" s="50">
        <v>0</v>
      </c>
      <c r="AL892" s="50">
        <v>0</v>
      </c>
      <c r="AM892" s="50">
        <v>0</v>
      </c>
      <c r="AN892" s="50">
        <v>0</v>
      </c>
      <c r="AO892" s="50">
        <v>0</v>
      </c>
      <c r="AP892" s="48"/>
      <c r="AQ892" s="48"/>
      <c r="AR892" s="48"/>
      <c r="AS892" s="48"/>
      <c r="AT892" s="48"/>
      <c r="AU892" s="50">
        <v>0.189</v>
      </c>
      <c r="AV892" s="452" t="s">
        <v>3504</v>
      </c>
      <c r="AW892" s="453"/>
      <c r="AX892" s="453"/>
      <c r="AY892" s="48"/>
      <c r="AZ892" s="48" t="s">
        <v>1825</v>
      </c>
      <c r="BA892" s="48"/>
      <c r="BB892" s="48"/>
      <c r="BC892" s="48"/>
      <c r="BD892" s="48"/>
      <c r="BE892" s="48"/>
      <c r="BF892" s="48"/>
      <c r="BG892" s="48"/>
      <c r="BH892" s="48"/>
      <c r="BI892" s="48"/>
      <c r="BJ892" s="48"/>
      <c r="BK892" s="48"/>
      <c r="BL892" s="48"/>
      <c r="BM892" s="48"/>
      <c r="BN892" s="48"/>
      <c r="BO892" s="48"/>
      <c r="BP892" s="49" t="s">
        <v>893</v>
      </c>
    </row>
    <row r="893" spans="1:68">
      <c r="A893" s="49" t="s">
        <v>3505</v>
      </c>
      <c r="B893" s="48" t="s">
        <v>333</v>
      </c>
      <c r="C893" s="50">
        <v>200</v>
      </c>
      <c r="D893" s="48" t="s">
        <v>315</v>
      </c>
      <c r="E893" s="452" t="s">
        <v>316</v>
      </c>
      <c r="F893" s="453"/>
      <c r="G893" s="48"/>
      <c r="H893" s="50">
        <v>0</v>
      </c>
      <c r="I893" s="50">
        <v>0</v>
      </c>
      <c r="J893" s="48"/>
      <c r="K893" s="50">
        <v>0</v>
      </c>
      <c r="L893" s="50">
        <v>0</v>
      </c>
      <c r="M893" s="48"/>
      <c r="N893" s="50">
        <v>0</v>
      </c>
      <c r="O893" s="48"/>
      <c r="P893" s="50">
        <v>0</v>
      </c>
      <c r="Q893" s="48"/>
      <c r="R893" s="50">
        <v>0</v>
      </c>
      <c r="S893" s="48"/>
      <c r="T893" s="50">
        <v>0</v>
      </c>
      <c r="U893" s="48"/>
      <c r="V893" s="48"/>
      <c r="W893" s="48"/>
      <c r="X893" s="48"/>
      <c r="Y893" s="48"/>
      <c r="Z893" s="48"/>
      <c r="AA893" s="48"/>
      <c r="AB893" s="48"/>
      <c r="AC893" s="48"/>
      <c r="AD893" s="50">
        <v>34253</v>
      </c>
      <c r="AE893" s="50">
        <v>0</v>
      </c>
      <c r="AF893" s="50">
        <v>0</v>
      </c>
      <c r="AG893" s="50">
        <v>4</v>
      </c>
      <c r="AH893" s="48"/>
      <c r="AI893" s="50">
        <v>0</v>
      </c>
      <c r="AJ893" s="50">
        <v>0</v>
      </c>
      <c r="AK893" s="50">
        <v>0</v>
      </c>
      <c r="AL893" s="50">
        <v>0</v>
      </c>
      <c r="AM893" s="50">
        <v>0</v>
      </c>
      <c r="AN893" s="50">
        <v>0</v>
      </c>
      <c r="AO893" s="50">
        <v>0</v>
      </c>
      <c r="AP893" s="48"/>
      <c r="AQ893" s="48"/>
      <c r="AR893" s="48"/>
      <c r="AS893" s="48"/>
      <c r="AT893" s="48"/>
      <c r="AU893" s="50">
        <v>0.14699999999999999</v>
      </c>
      <c r="AV893" s="452" t="s">
        <v>3506</v>
      </c>
      <c r="AW893" s="453"/>
      <c r="AX893" s="453"/>
      <c r="AY893" s="48"/>
      <c r="AZ893" s="48" t="s">
        <v>1825</v>
      </c>
      <c r="BA893" s="48"/>
      <c r="BB893" s="48"/>
      <c r="BC893" s="48"/>
      <c r="BD893" s="48"/>
      <c r="BE893" s="48"/>
      <c r="BF893" s="48"/>
      <c r="BG893" s="48"/>
      <c r="BH893" s="48"/>
      <c r="BI893" s="48"/>
      <c r="BJ893" s="48"/>
      <c r="BK893" s="48"/>
      <c r="BL893" s="48"/>
      <c r="BM893" s="48"/>
      <c r="BN893" s="48"/>
      <c r="BO893" s="48"/>
      <c r="BP893" s="49" t="s">
        <v>3505</v>
      </c>
    </row>
    <row r="894" spans="1:68">
      <c r="A894" s="49" t="s">
        <v>1750</v>
      </c>
      <c r="B894" s="48" t="s">
        <v>333</v>
      </c>
      <c r="C894" s="50">
        <v>200</v>
      </c>
      <c r="D894" s="48" t="s">
        <v>315</v>
      </c>
      <c r="E894" s="452" t="s">
        <v>316</v>
      </c>
      <c r="F894" s="453"/>
      <c r="G894" s="48"/>
      <c r="H894" s="50">
        <v>0</v>
      </c>
      <c r="I894" s="50">
        <v>0</v>
      </c>
      <c r="J894" s="48"/>
      <c r="K894" s="50">
        <v>0</v>
      </c>
      <c r="L894" s="50">
        <v>0</v>
      </c>
      <c r="M894" s="48"/>
      <c r="N894" s="50">
        <v>0</v>
      </c>
      <c r="O894" s="48"/>
      <c r="P894" s="50">
        <v>0</v>
      </c>
      <c r="Q894" s="48"/>
      <c r="R894" s="50">
        <v>0</v>
      </c>
      <c r="S894" s="48"/>
      <c r="T894" s="50">
        <v>0</v>
      </c>
      <c r="U894" s="48"/>
      <c r="V894" s="48"/>
      <c r="W894" s="48"/>
      <c r="X894" s="48"/>
      <c r="Y894" s="48"/>
      <c r="Z894" s="48"/>
      <c r="AA894" s="48"/>
      <c r="AB894" s="48"/>
      <c r="AC894" s="48"/>
      <c r="AD894" s="50">
        <v>22881</v>
      </c>
      <c r="AE894" s="50">
        <v>0</v>
      </c>
      <c r="AF894" s="50">
        <v>0</v>
      </c>
      <c r="AG894" s="50">
        <v>4</v>
      </c>
      <c r="AH894" s="48"/>
      <c r="AI894" s="50">
        <v>0</v>
      </c>
      <c r="AJ894" s="50">
        <v>0</v>
      </c>
      <c r="AK894" s="50">
        <v>0</v>
      </c>
      <c r="AL894" s="50">
        <v>0</v>
      </c>
      <c r="AM894" s="50">
        <v>0</v>
      </c>
      <c r="AN894" s="50">
        <v>0</v>
      </c>
      <c r="AO894" s="50">
        <v>0</v>
      </c>
      <c r="AP894" s="48"/>
      <c r="AQ894" s="48"/>
      <c r="AR894" s="48"/>
      <c r="AS894" s="48"/>
      <c r="AT894" s="48"/>
      <c r="AU894" s="50">
        <v>0.10199999999999999</v>
      </c>
      <c r="AV894" s="452" t="s">
        <v>3507</v>
      </c>
      <c r="AW894" s="453"/>
      <c r="AX894" s="453"/>
      <c r="AY894" s="453"/>
      <c r="AZ894" s="48" t="s">
        <v>1825</v>
      </c>
      <c r="BA894" s="48"/>
      <c r="BB894" s="48"/>
      <c r="BC894" s="48"/>
      <c r="BD894" s="48"/>
      <c r="BE894" s="48"/>
      <c r="BF894" s="48"/>
      <c r="BG894" s="48"/>
      <c r="BH894" s="48"/>
      <c r="BI894" s="48"/>
      <c r="BJ894" s="48"/>
      <c r="BK894" s="48"/>
      <c r="BL894" s="48"/>
      <c r="BM894" s="48"/>
      <c r="BN894" s="48"/>
      <c r="BO894" s="48"/>
      <c r="BP894" s="49" t="s">
        <v>1750</v>
      </c>
    </row>
    <row r="895" spans="1:68">
      <c r="A895" s="49" t="s">
        <v>3508</v>
      </c>
      <c r="B895" s="48" t="s">
        <v>333</v>
      </c>
      <c r="C895" s="50">
        <v>200</v>
      </c>
      <c r="D895" s="48" t="s">
        <v>315</v>
      </c>
      <c r="E895" s="452" t="s">
        <v>316</v>
      </c>
      <c r="F895" s="453"/>
      <c r="G895" s="48"/>
      <c r="H895" s="50">
        <v>0</v>
      </c>
      <c r="I895" s="50">
        <v>0</v>
      </c>
      <c r="J895" s="48"/>
      <c r="K895" s="50">
        <v>0</v>
      </c>
      <c r="L895" s="50">
        <v>0</v>
      </c>
      <c r="M895" s="48"/>
      <c r="N895" s="50">
        <v>0</v>
      </c>
      <c r="O895" s="48"/>
      <c r="P895" s="50">
        <v>0</v>
      </c>
      <c r="Q895" s="48"/>
      <c r="R895" s="50">
        <v>0</v>
      </c>
      <c r="S895" s="48"/>
      <c r="T895" s="50">
        <v>0</v>
      </c>
      <c r="U895" s="48"/>
      <c r="V895" s="48"/>
      <c r="W895" s="48"/>
      <c r="X895" s="48"/>
      <c r="Y895" s="48"/>
      <c r="Z895" s="48"/>
      <c r="AA895" s="48"/>
      <c r="AB895" s="48"/>
      <c r="AC895" s="48"/>
      <c r="AD895" s="50">
        <v>312475</v>
      </c>
      <c r="AE895" s="50">
        <v>0</v>
      </c>
      <c r="AF895" s="50">
        <v>0</v>
      </c>
      <c r="AG895" s="50">
        <v>4</v>
      </c>
      <c r="AH895" s="48"/>
      <c r="AI895" s="50">
        <v>0</v>
      </c>
      <c r="AJ895" s="50">
        <v>0</v>
      </c>
      <c r="AK895" s="50">
        <v>0</v>
      </c>
      <c r="AL895" s="50">
        <v>0</v>
      </c>
      <c r="AM895" s="50">
        <v>0</v>
      </c>
      <c r="AN895" s="50">
        <v>0</v>
      </c>
      <c r="AO895" s="50">
        <v>0</v>
      </c>
      <c r="AP895" s="48"/>
      <c r="AQ895" s="48"/>
      <c r="AR895" s="48"/>
      <c r="AS895" s="48"/>
      <c r="AT895" s="48"/>
      <c r="AU895" s="50">
        <v>0.17100000000000001</v>
      </c>
      <c r="AV895" s="452" t="s">
        <v>3509</v>
      </c>
      <c r="AW895" s="453"/>
      <c r="AX895" s="453"/>
      <c r="AY895" s="48"/>
      <c r="AZ895" s="48" t="s">
        <v>1825</v>
      </c>
      <c r="BA895" s="48"/>
      <c r="BB895" s="48"/>
      <c r="BC895" s="48"/>
      <c r="BD895" s="48"/>
      <c r="BE895" s="48"/>
      <c r="BF895" s="48"/>
      <c r="BG895" s="48"/>
      <c r="BH895" s="48"/>
      <c r="BI895" s="48"/>
      <c r="BJ895" s="48"/>
      <c r="BK895" s="48"/>
      <c r="BL895" s="48"/>
      <c r="BM895" s="48"/>
      <c r="BN895" s="48"/>
      <c r="BO895" s="48"/>
      <c r="BP895" s="49" t="s">
        <v>3508</v>
      </c>
    </row>
    <row r="896" spans="1:68">
      <c r="A896" s="49" t="s">
        <v>958</v>
      </c>
      <c r="B896" s="48" t="s">
        <v>333</v>
      </c>
      <c r="C896" s="50">
        <v>200</v>
      </c>
      <c r="D896" s="48" t="s">
        <v>315</v>
      </c>
      <c r="E896" s="452" t="s">
        <v>316</v>
      </c>
      <c r="F896" s="453"/>
      <c r="G896" s="48"/>
      <c r="H896" s="50">
        <v>0</v>
      </c>
      <c r="I896" s="50">
        <v>0</v>
      </c>
      <c r="J896" s="48"/>
      <c r="K896" s="50">
        <v>0</v>
      </c>
      <c r="L896" s="50">
        <v>0</v>
      </c>
      <c r="M896" s="48"/>
      <c r="N896" s="50">
        <v>0</v>
      </c>
      <c r="O896" s="48"/>
      <c r="P896" s="50">
        <v>0</v>
      </c>
      <c r="Q896" s="48"/>
      <c r="R896" s="50">
        <v>0</v>
      </c>
      <c r="S896" s="48"/>
      <c r="T896" s="50">
        <v>0</v>
      </c>
      <c r="U896" s="48"/>
      <c r="V896" s="48"/>
      <c r="W896" s="48"/>
      <c r="X896" s="48"/>
      <c r="Y896" s="48"/>
      <c r="Z896" s="48"/>
      <c r="AA896" s="48"/>
      <c r="AB896" s="48"/>
      <c r="AC896" s="48"/>
      <c r="AD896" s="50">
        <v>539448</v>
      </c>
      <c r="AE896" s="50">
        <v>0</v>
      </c>
      <c r="AF896" s="50">
        <v>0</v>
      </c>
      <c r="AG896" s="50">
        <v>3</v>
      </c>
      <c r="AH896" s="48"/>
      <c r="AI896" s="50">
        <v>0</v>
      </c>
      <c r="AJ896" s="50">
        <v>0</v>
      </c>
      <c r="AK896" s="50">
        <v>0</v>
      </c>
      <c r="AL896" s="50">
        <v>0</v>
      </c>
      <c r="AM896" s="50">
        <v>0</v>
      </c>
      <c r="AN896" s="50">
        <v>0</v>
      </c>
      <c r="AO896" s="50">
        <v>0</v>
      </c>
      <c r="AP896" s="48"/>
      <c r="AQ896" s="48"/>
      <c r="AR896" s="48"/>
      <c r="AS896" s="48"/>
      <c r="AT896" s="48"/>
      <c r="AU896" s="50">
        <v>0.14699999999999999</v>
      </c>
      <c r="AV896" s="452" t="s">
        <v>3510</v>
      </c>
      <c r="AW896" s="453"/>
      <c r="AX896" s="453"/>
      <c r="AY896" s="48"/>
      <c r="AZ896" s="48" t="s">
        <v>1825</v>
      </c>
      <c r="BA896" s="48"/>
      <c r="BB896" s="48"/>
      <c r="BC896" s="48"/>
      <c r="BD896" s="48"/>
      <c r="BE896" s="48"/>
      <c r="BF896" s="48"/>
      <c r="BG896" s="48"/>
      <c r="BH896" s="48"/>
      <c r="BI896" s="48"/>
      <c r="BJ896" s="48"/>
      <c r="BK896" s="48"/>
      <c r="BL896" s="48"/>
      <c r="BM896" s="48"/>
      <c r="BN896" s="48"/>
      <c r="BO896" s="48"/>
      <c r="BP896" s="49" t="s">
        <v>958</v>
      </c>
    </row>
    <row r="897" spans="1:68">
      <c r="A897" s="49" t="s">
        <v>3511</v>
      </c>
      <c r="B897" s="48" t="s">
        <v>333</v>
      </c>
      <c r="C897" s="50">
        <v>200</v>
      </c>
      <c r="D897" s="48" t="s">
        <v>315</v>
      </c>
      <c r="E897" s="452" t="s">
        <v>316</v>
      </c>
      <c r="F897" s="453"/>
      <c r="G897" s="48"/>
      <c r="H897" s="50">
        <v>0</v>
      </c>
      <c r="I897" s="50">
        <v>0</v>
      </c>
      <c r="J897" s="48"/>
      <c r="K897" s="50">
        <v>0</v>
      </c>
      <c r="L897" s="50">
        <v>0</v>
      </c>
      <c r="M897" s="48"/>
      <c r="N897" s="50">
        <v>0</v>
      </c>
      <c r="O897" s="48"/>
      <c r="P897" s="50">
        <v>0</v>
      </c>
      <c r="Q897" s="48"/>
      <c r="R897" s="50">
        <v>0</v>
      </c>
      <c r="S897" s="48"/>
      <c r="T897" s="50">
        <v>0</v>
      </c>
      <c r="U897" s="48"/>
      <c r="V897" s="48"/>
      <c r="W897" s="48"/>
      <c r="X897" s="48"/>
      <c r="Y897" s="48"/>
      <c r="Z897" s="48"/>
      <c r="AA897" s="48"/>
      <c r="AB897" s="48"/>
      <c r="AC897" s="48"/>
      <c r="AD897" s="50">
        <v>8985</v>
      </c>
      <c r="AE897" s="50">
        <v>0</v>
      </c>
      <c r="AF897" s="50">
        <v>0</v>
      </c>
      <c r="AG897" s="50">
        <v>3</v>
      </c>
      <c r="AH897" s="48"/>
      <c r="AI897" s="50">
        <v>0</v>
      </c>
      <c r="AJ897" s="50">
        <v>0</v>
      </c>
      <c r="AK897" s="50">
        <v>0</v>
      </c>
      <c r="AL897" s="50">
        <v>0</v>
      </c>
      <c r="AM897" s="50">
        <v>0</v>
      </c>
      <c r="AN897" s="50">
        <v>0</v>
      </c>
      <c r="AO897" s="50">
        <v>0</v>
      </c>
      <c r="AP897" s="48"/>
      <c r="AQ897" s="48"/>
      <c r="AR897" s="48"/>
      <c r="AS897" s="48"/>
      <c r="AT897" s="48"/>
      <c r="AU897" s="50">
        <v>0.13300000000000001</v>
      </c>
      <c r="AV897" s="452" t="s">
        <v>3510</v>
      </c>
      <c r="AW897" s="453"/>
      <c r="AX897" s="453"/>
      <c r="AY897" s="48"/>
      <c r="AZ897" s="48" t="s">
        <v>1825</v>
      </c>
      <c r="BA897" s="48"/>
      <c r="BB897" s="48"/>
      <c r="BC897" s="48"/>
      <c r="BD897" s="48"/>
      <c r="BE897" s="48"/>
      <c r="BF897" s="48"/>
      <c r="BG897" s="48"/>
      <c r="BH897" s="48"/>
      <c r="BI897" s="48"/>
      <c r="BJ897" s="48"/>
      <c r="BK897" s="48"/>
      <c r="BL897" s="48"/>
      <c r="BM897" s="48"/>
      <c r="BN897" s="48"/>
      <c r="BO897" s="48"/>
      <c r="BP897" s="49" t="s">
        <v>3511</v>
      </c>
    </row>
    <row r="898" spans="1:68">
      <c r="A898" s="49" t="s">
        <v>552</v>
      </c>
      <c r="B898" s="48" t="s">
        <v>333</v>
      </c>
      <c r="C898" s="50">
        <v>200</v>
      </c>
      <c r="D898" s="48" t="s">
        <v>315</v>
      </c>
      <c r="E898" s="452" t="s">
        <v>316</v>
      </c>
      <c r="F898" s="453"/>
      <c r="G898" s="48"/>
      <c r="H898" s="50">
        <v>0</v>
      </c>
      <c r="I898" s="50">
        <v>0</v>
      </c>
      <c r="J898" s="48"/>
      <c r="K898" s="50">
        <v>0</v>
      </c>
      <c r="L898" s="50">
        <v>0</v>
      </c>
      <c r="M898" s="48"/>
      <c r="N898" s="50">
        <v>0</v>
      </c>
      <c r="O898" s="48"/>
      <c r="P898" s="50">
        <v>0</v>
      </c>
      <c r="Q898" s="48"/>
      <c r="R898" s="50">
        <v>0</v>
      </c>
      <c r="S898" s="48"/>
      <c r="T898" s="50">
        <v>0</v>
      </c>
      <c r="U898" s="48"/>
      <c r="V898" s="48"/>
      <c r="W898" s="48"/>
      <c r="X898" s="48"/>
      <c r="Y898" s="48"/>
      <c r="Z898" s="48"/>
      <c r="AA898" s="48"/>
      <c r="AB898" s="48"/>
      <c r="AC898" s="48"/>
      <c r="AD898" s="50">
        <v>35011</v>
      </c>
      <c r="AE898" s="50">
        <v>0</v>
      </c>
      <c r="AF898" s="50">
        <v>0</v>
      </c>
      <c r="AG898" s="50">
        <v>2</v>
      </c>
      <c r="AH898" s="48"/>
      <c r="AI898" s="50">
        <v>0</v>
      </c>
      <c r="AJ898" s="50">
        <v>0</v>
      </c>
      <c r="AK898" s="50">
        <v>0</v>
      </c>
      <c r="AL898" s="50">
        <v>0</v>
      </c>
      <c r="AM898" s="50">
        <v>0</v>
      </c>
      <c r="AN898" s="50">
        <v>0</v>
      </c>
      <c r="AO898" s="50">
        <v>0</v>
      </c>
      <c r="AP898" s="48"/>
      <c r="AQ898" s="48"/>
      <c r="AR898" s="48"/>
      <c r="AS898" s="48"/>
      <c r="AT898" s="48"/>
      <c r="AU898" s="50">
        <v>6.3E-2</v>
      </c>
      <c r="AV898" s="452" t="s">
        <v>3510</v>
      </c>
      <c r="AW898" s="453"/>
      <c r="AX898" s="453"/>
      <c r="AY898" s="48"/>
      <c r="AZ898" s="48" t="s">
        <v>1825</v>
      </c>
      <c r="BA898" s="48"/>
      <c r="BB898" s="48"/>
      <c r="BC898" s="48"/>
      <c r="BD898" s="48"/>
      <c r="BE898" s="48"/>
      <c r="BF898" s="48"/>
      <c r="BG898" s="48"/>
      <c r="BH898" s="48"/>
      <c r="BI898" s="48"/>
      <c r="BJ898" s="48"/>
      <c r="BK898" s="48"/>
      <c r="BL898" s="48"/>
      <c r="BM898" s="48"/>
      <c r="BN898" s="48"/>
      <c r="BO898" s="48"/>
      <c r="BP898" s="49" t="s">
        <v>552</v>
      </c>
    </row>
    <row r="899" spans="1:68">
      <c r="A899" s="49" t="s">
        <v>3512</v>
      </c>
      <c r="B899" s="48" t="s">
        <v>333</v>
      </c>
      <c r="C899" s="50">
        <v>200</v>
      </c>
      <c r="D899" s="48" t="s">
        <v>315</v>
      </c>
      <c r="E899" s="452" t="s">
        <v>316</v>
      </c>
      <c r="F899" s="453"/>
      <c r="G899" s="48"/>
      <c r="H899" s="50">
        <v>0</v>
      </c>
      <c r="I899" s="50">
        <v>0</v>
      </c>
      <c r="J899" s="48"/>
      <c r="K899" s="50">
        <v>0</v>
      </c>
      <c r="L899" s="50">
        <v>0</v>
      </c>
      <c r="M899" s="48"/>
      <c r="N899" s="50">
        <v>0</v>
      </c>
      <c r="O899" s="48"/>
      <c r="P899" s="50">
        <v>0</v>
      </c>
      <c r="Q899" s="48"/>
      <c r="R899" s="50">
        <v>0</v>
      </c>
      <c r="S899" s="48"/>
      <c r="T899" s="50">
        <v>0</v>
      </c>
      <c r="U899" s="48"/>
      <c r="V899" s="48"/>
      <c r="W899" s="48"/>
      <c r="X899" s="48"/>
      <c r="Y899" s="48"/>
      <c r="Z899" s="48"/>
      <c r="AA899" s="48"/>
      <c r="AB899" s="48"/>
      <c r="AC899" s="48"/>
      <c r="AD899" s="50">
        <v>54655</v>
      </c>
      <c r="AE899" s="50">
        <v>0</v>
      </c>
      <c r="AF899" s="50">
        <v>0</v>
      </c>
      <c r="AG899" s="50">
        <v>4</v>
      </c>
      <c r="AH899" s="48"/>
      <c r="AI899" s="50">
        <v>0</v>
      </c>
      <c r="AJ899" s="50">
        <v>0</v>
      </c>
      <c r="AK899" s="50">
        <v>0</v>
      </c>
      <c r="AL899" s="50">
        <v>0</v>
      </c>
      <c r="AM899" s="50">
        <v>0</v>
      </c>
      <c r="AN899" s="50">
        <v>0</v>
      </c>
      <c r="AO899" s="50">
        <v>0</v>
      </c>
      <c r="AP899" s="48"/>
      <c r="AQ899" s="48"/>
      <c r="AR899" s="48"/>
      <c r="AS899" s="48"/>
      <c r="AT899" s="48"/>
      <c r="AU899" s="50">
        <v>0.13900000000000001</v>
      </c>
      <c r="AV899" s="452" t="s">
        <v>3513</v>
      </c>
      <c r="AW899" s="453"/>
      <c r="AX899" s="453"/>
      <c r="AY899" s="48"/>
      <c r="AZ899" s="48" t="s">
        <v>1825</v>
      </c>
      <c r="BA899" s="48"/>
      <c r="BB899" s="48"/>
      <c r="BC899" s="48"/>
      <c r="BD899" s="48"/>
      <c r="BE899" s="48"/>
      <c r="BF899" s="48"/>
      <c r="BG899" s="48"/>
      <c r="BH899" s="48"/>
      <c r="BI899" s="48"/>
      <c r="BJ899" s="48"/>
      <c r="BK899" s="48"/>
      <c r="BL899" s="48"/>
      <c r="BM899" s="48"/>
      <c r="BN899" s="48"/>
      <c r="BO899" s="48"/>
      <c r="BP899" s="49" t="s">
        <v>3512</v>
      </c>
    </row>
    <row r="900" spans="1:68">
      <c r="A900" s="49" t="s">
        <v>1723</v>
      </c>
      <c r="B900" s="48" t="s">
        <v>318</v>
      </c>
      <c r="C900" s="50">
        <v>200</v>
      </c>
      <c r="D900" s="48" t="s">
        <v>315</v>
      </c>
      <c r="E900" s="452" t="s">
        <v>316</v>
      </c>
      <c r="F900" s="453"/>
      <c r="G900" s="48"/>
      <c r="H900" s="50">
        <v>0</v>
      </c>
      <c r="I900" s="50">
        <v>0</v>
      </c>
      <c r="J900" s="48"/>
      <c r="K900" s="50">
        <v>0</v>
      </c>
      <c r="L900" s="50">
        <v>0</v>
      </c>
      <c r="M900" s="48"/>
      <c r="N900" s="50">
        <v>0</v>
      </c>
      <c r="O900" s="48"/>
      <c r="P900" s="50">
        <v>0</v>
      </c>
      <c r="Q900" s="48"/>
      <c r="R900" s="50">
        <v>0</v>
      </c>
      <c r="S900" s="48"/>
      <c r="T900" s="50">
        <v>0</v>
      </c>
      <c r="U900" s="48"/>
      <c r="V900" s="48"/>
      <c r="W900" s="48"/>
      <c r="X900" s="48"/>
      <c r="Y900" s="48"/>
      <c r="Z900" s="48"/>
      <c r="AA900" s="48"/>
      <c r="AB900" s="48"/>
      <c r="AC900" s="48"/>
      <c r="AD900" s="50">
        <v>17502</v>
      </c>
      <c r="AE900" s="50">
        <v>0</v>
      </c>
      <c r="AF900" s="50">
        <v>0</v>
      </c>
      <c r="AG900" s="50">
        <v>4</v>
      </c>
      <c r="AH900" s="48"/>
      <c r="AI900" s="50">
        <v>0</v>
      </c>
      <c r="AJ900" s="50">
        <v>0</v>
      </c>
      <c r="AK900" s="50">
        <v>0</v>
      </c>
      <c r="AL900" s="50">
        <v>0</v>
      </c>
      <c r="AM900" s="50">
        <v>0</v>
      </c>
      <c r="AN900" s="50">
        <v>0</v>
      </c>
      <c r="AO900" s="50">
        <v>0</v>
      </c>
      <c r="AP900" s="48"/>
      <c r="AQ900" s="48"/>
      <c r="AR900" s="48"/>
      <c r="AS900" s="48"/>
      <c r="AT900" s="48"/>
      <c r="AU900" s="50">
        <v>0.127</v>
      </c>
      <c r="AV900" s="452" t="s">
        <v>3514</v>
      </c>
      <c r="AW900" s="453"/>
      <c r="AX900" s="453"/>
      <c r="AY900" s="453"/>
      <c r="AZ900" s="48" t="s">
        <v>1825</v>
      </c>
      <c r="BA900" s="48"/>
      <c r="BB900" s="48"/>
      <c r="BC900" s="48"/>
      <c r="BD900" s="48"/>
      <c r="BE900" s="48"/>
      <c r="BF900" s="48"/>
      <c r="BG900" s="48"/>
      <c r="BH900" s="48"/>
      <c r="BI900" s="48"/>
      <c r="BJ900" s="48"/>
      <c r="BK900" s="48"/>
      <c r="BL900" s="48"/>
      <c r="BM900" s="48"/>
      <c r="BN900" s="48"/>
      <c r="BO900" s="48"/>
      <c r="BP900" s="49" t="s">
        <v>1723</v>
      </c>
    </row>
    <row r="901" spans="1:68">
      <c r="A901" s="49" t="s">
        <v>860</v>
      </c>
      <c r="B901" s="48" t="s">
        <v>318</v>
      </c>
      <c r="C901" s="50">
        <v>200</v>
      </c>
      <c r="D901" s="48" t="s">
        <v>315</v>
      </c>
      <c r="E901" s="452" t="s">
        <v>316</v>
      </c>
      <c r="F901" s="453"/>
      <c r="G901" s="48"/>
      <c r="H901" s="50">
        <v>0</v>
      </c>
      <c r="I901" s="50">
        <v>0</v>
      </c>
      <c r="J901" s="48"/>
      <c r="K901" s="50">
        <v>0</v>
      </c>
      <c r="L901" s="50">
        <v>0</v>
      </c>
      <c r="M901" s="48"/>
      <c r="N901" s="50">
        <v>0</v>
      </c>
      <c r="O901" s="48"/>
      <c r="P901" s="50">
        <v>0</v>
      </c>
      <c r="Q901" s="48"/>
      <c r="R901" s="50">
        <v>0</v>
      </c>
      <c r="S901" s="48"/>
      <c r="T901" s="50">
        <v>0</v>
      </c>
      <c r="U901" s="48"/>
      <c r="V901" s="48"/>
      <c r="W901" s="48"/>
      <c r="X901" s="48"/>
      <c r="Y901" s="48"/>
      <c r="Z901" s="48"/>
      <c r="AA901" s="48"/>
      <c r="AB901" s="48"/>
      <c r="AC901" s="48"/>
      <c r="AD901" s="50">
        <v>178879</v>
      </c>
      <c r="AE901" s="50">
        <v>0</v>
      </c>
      <c r="AF901" s="50">
        <v>0</v>
      </c>
      <c r="AG901" s="50">
        <v>3</v>
      </c>
      <c r="AH901" s="48"/>
      <c r="AI901" s="50">
        <v>0</v>
      </c>
      <c r="AJ901" s="50">
        <v>0</v>
      </c>
      <c r="AK901" s="50">
        <v>0</v>
      </c>
      <c r="AL901" s="50">
        <v>0</v>
      </c>
      <c r="AM901" s="50">
        <v>0</v>
      </c>
      <c r="AN901" s="50">
        <v>0</v>
      </c>
      <c r="AO901" s="50">
        <v>0</v>
      </c>
      <c r="AP901" s="48"/>
      <c r="AQ901" s="48"/>
      <c r="AR901" s="48"/>
      <c r="AS901" s="48"/>
      <c r="AT901" s="48"/>
      <c r="AU901" s="50">
        <v>0.13100000000000001</v>
      </c>
      <c r="AV901" s="452" t="s">
        <v>3515</v>
      </c>
      <c r="AW901" s="453"/>
      <c r="AX901" s="453"/>
      <c r="AY901" s="48"/>
      <c r="AZ901" s="48" t="s">
        <v>1825</v>
      </c>
      <c r="BA901" s="48"/>
      <c r="BB901" s="48"/>
      <c r="BC901" s="48"/>
      <c r="BD901" s="48"/>
      <c r="BE901" s="48"/>
      <c r="BF901" s="48"/>
      <c r="BG901" s="48"/>
      <c r="BH901" s="48"/>
      <c r="BI901" s="48"/>
      <c r="BJ901" s="48"/>
      <c r="BK901" s="48"/>
      <c r="BL901" s="48"/>
      <c r="BM901" s="48"/>
      <c r="BN901" s="48"/>
      <c r="BO901" s="48"/>
      <c r="BP901" s="49" t="s">
        <v>860</v>
      </c>
    </row>
    <row r="902" spans="1:68">
      <c r="A902" s="49" t="s">
        <v>1754</v>
      </c>
      <c r="B902" s="48" t="s">
        <v>333</v>
      </c>
      <c r="C902" s="50">
        <v>200</v>
      </c>
      <c r="D902" s="48" t="s">
        <v>315</v>
      </c>
      <c r="E902" s="452" t="s">
        <v>316</v>
      </c>
      <c r="F902" s="453"/>
      <c r="G902" s="48"/>
      <c r="H902" s="50">
        <v>0</v>
      </c>
      <c r="I902" s="50">
        <v>0</v>
      </c>
      <c r="J902" s="48"/>
      <c r="K902" s="50">
        <v>0</v>
      </c>
      <c r="L902" s="50">
        <v>0</v>
      </c>
      <c r="M902" s="48"/>
      <c r="N902" s="50">
        <v>0</v>
      </c>
      <c r="O902" s="48"/>
      <c r="P902" s="50">
        <v>0</v>
      </c>
      <c r="Q902" s="48"/>
      <c r="R902" s="50">
        <v>0</v>
      </c>
      <c r="S902" s="48"/>
      <c r="T902" s="50">
        <v>0</v>
      </c>
      <c r="U902" s="48"/>
      <c r="V902" s="48"/>
      <c r="W902" s="48"/>
      <c r="X902" s="48"/>
      <c r="Y902" s="48"/>
      <c r="Z902" s="48"/>
      <c r="AA902" s="48"/>
      <c r="AB902" s="48"/>
      <c r="AC902" s="48"/>
      <c r="AD902" s="50">
        <v>55180</v>
      </c>
      <c r="AE902" s="50">
        <v>0</v>
      </c>
      <c r="AF902" s="50">
        <v>0</v>
      </c>
      <c r="AG902" s="50">
        <v>4</v>
      </c>
      <c r="AH902" s="48"/>
      <c r="AI902" s="50">
        <v>0</v>
      </c>
      <c r="AJ902" s="50">
        <v>0</v>
      </c>
      <c r="AK902" s="50">
        <v>0</v>
      </c>
      <c r="AL902" s="50">
        <v>0</v>
      </c>
      <c r="AM902" s="50">
        <v>0</v>
      </c>
      <c r="AN902" s="50">
        <v>0</v>
      </c>
      <c r="AO902" s="50">
        <v>0</v>
      </c>
      <c r="AP902" s="48"/>
      <c r="AQ902" s="48"/>
      <c r="AR902" s="48"/>
      <c r="AS902" s="48"/>
      <c r="AT902" s="48"/>
      <c r="AU902" s="50">
        <v>0.13400000000000001</v>
      </c>
      <c r="AV902" s="452" t="s">
        <v>3516</v>
      </c>
      <c r="AW902" s="453"/>
      <c r="AX902" s="453"/>
      <c r="AY902" s="48"/>
      <c r="AZ902" s="48" t="s">
        <v>1825</v>
      </c>
      <c r="BA902" s="48"/>
      <c r="BB902" s="48"/>
      <c r="BC902" s="48"/>
      <c r="BD902" s="48"/>
      <c r="BE902" s="48"/>
      <c r="BF902" s="48"/>
      <c r="BG902" s="48"/>
      <c r="BH902" s="48"/>
      <c r="BI902" s="48"/>
      <c r="BJ902" s="48"/>
      <c r="BK902" s="48"/>
      <c r="BL902" s="48"/>
      <c r="BM902" s="48"/>
      <c r="BN902" s="48"/>
      <c r="BO902" s="48"/>
      <c r="BP902" s="49" t="s">
        <v>1754</v>
      </c>
    </row>
    <row r="903" spans="1:68">
      <c r="A903" s="49" t="s">
        <v>1108</v>
      </c>
      <c r="B903" s="48" t="s">
        <v>333</v>
      </c>
      <c r="C903" s="50">
        <v>200</v>
      </c>
      <c r="D903" s="48" t="s">
        <v>315</v>
      </c>
      <c r="E903" s="452" t="s">
        <v>316</v>
      </c>
      <c r="F903" s="453"/>
      <c r="G903" s="48"/>
      <c r="H903" s="50">
        <v>0</v>
      </c>
      <c r="I903" s="50">
        <v>0</v>
      </c>
      <c r="J903" s="48"/>
      <c r="K903" s="50">
        <v>0</v>
      </c>
      <c r="L903" s="50">
        <v>0</v>
      </c>
      <c r="M903" s="48"/>
      <c r="N903" s="50">
        <v>0</v>
      </c>
      <c r="O903" s="48"/>
      <c r="P903" s="50">
        <v>0</v>
      </c>
      <c r="Q903" s="48"/>
      <c r="R903" s="50">
        <v>0</v>
      </c>
      <c r="S903" s="48"/>
      <c r="T903" s="50">
        <v>0</v>
      </c>
      <c r="U903" s="48"/>
      <c r="V903" s="48"/>
      <c r="W903" s="48"/>
      <c r="X903" s="48"/>
      <c r="Y903" s="48"/>
      <c r="Z903" s="48"/>
      <c r="AA903" s="48"/>
      <c r="AB903" s="48"/>
      <c r="AC903" s="48"/>
      <c r="AD903" s="50">
        <v>25453</v>
      </c>
      <c r="AE903" s="50">
        <v>0</v>
      </c>
      <c r="AF903" s="50">
        <v>0</v>
      </c>
      <c r="AG903" s="50">
        <v>3</v>
      </c>
      <c r="AH903" s="48"/>
      <c r="AI903" s="50">
        <v>0</v>
      </c>
      <c r="AJ903" s="50">
        <v>0</v>
      </c>
      <c r="AK903" s="50">
        <v>0</v>
      </c>
      <c r="AL903" s="50">
        <v>0</v>
      </c>
      <c r="AM903" s="50">
        <v>0</v>
      </c>
      <c r="AN903" s="50">
        <v>0</v>
      </c>
      <c r="AO903" s="50">
        <v>0</v>
      </c>
      <c r="AP903" s="48"/>
      <c r="AQ903" s="48"/>
      <c r="AR903" s="48"/>
      <c r="AS903" s="48"/>
      <c r="AT903" s="48"/>
      <c r="AU903" s="50">
        <v>0.13</v>
      </c>
      <c r="AV903" s="452" t="s">
        <v>3517</v>
      </c>
      <c r="AW903" s="453"/>
      <c r="AX903" s="453"/>
      <c r="AY903" s="48"/>
      <c r="AZ903" s="48" t="s">
        <v>1825</v>
      </c>
      <c r="BA903" s="48"/>
      <c r="BB903" s="48"/>
      <c r="BC903" s="48"/>
      <c r="BD903" s="48"/>
      <c r="BE903" s="48"/>
      <c r="BF903" s="48"/>
      <c r="BG903" s="48"/>
      <c r="BH903" s="48"/>
      <c r="BI903" s="48"/>
      <c r="BJ903" s="48"/>
      <c r="BK903" s="48"/>
      <c r="BL903" s="48"/>
      <c r="BM903" s="48"/>
      <c r="BN903" s="48"/>
      <c r="BO903" s="48"/>
      <c r="BP903" s="49" t="s">
        <v>1108</v>
      </c>
    </row>
    <row r="904" spans="1:68">
      <c r="A904" s="49" t="s">
        <v>1599</v>
      </c>
      <c r="B904" s="48" t="s">
        <v>333</v>
      </c>
      <c r="C904" s="50">
        <v>200</v>
      </c>
      <c r="D904" s="48" t="s">
        <v>315</v>
      </c>
      <c r="E904" s="452" t="s">
        <v>316</v>
      </c>
      <c r="F904" s="453"/>
      <c r="G904" s="48"/>
      <c r="H904" s="50">
        <v>0</v>
      </c>
      <c r="I904" s="50">
        <v>0</v>
      </c>
      <c r="J904" s="48"/>
      <c r="K904" s="50">
        <v>0</v>
      </c>
      <c r="L904" s="50">
        <v>0</v>
      </c>
      <c r="M904" s="48"/>
      <c r="N904" s="50">
        <v>0</v>
      </c>
      <c r="O904" s="48"/>
      <c r="P904" s="50">
        <v>0</v>
      </c>
      <c r="Q904" s="48"/>
      <c r="R904" s="50">
        <v>0</v>
      </c>
      <c r="S904" s="48"/>
      <c r="T904" s="50">
        <v>0</v>
      </c>
      <c r="U904" s="48"/>
      <c r="V904" s="48"/>
      <c r="W904" s="48"/>
      <c r="X904" s="48"/>
      <c r="Y904" s="48"/>
      <c r="Z904" s="48"/>
      <c r="AA904" s="48"/>
      <c r="AB904" s="48"/>
      <c r="AC904" s="48"/>
      <c r="AD904" s="50">
        <v>285798</v>
      </c>
      <c r="AE904" s="50">
        <v>0</v>
      </c>
      <c r="AF904" s="50">
        <v>0</v>
      </c>
      <c r="AG904" s="50">
        <v>4</v>
      </c>
      <c r="AH904" s="48"/>
      <c r="AI904" s="50">
        <v>0</v>
      </c>
      <c r="AJ904" s="50">
        <v>0</v>
      </c>
      <c r="AK904" s="50">
        <v>0</v>
      </c>
      <c r="AL904" s="50">
        <v>0</v>
      </c>
      <c r="AM904" s="50">
        <v>0</v>
      </c>
      <c r="AN904" s="50">
        <v>0</v>
      </c>
      <c r="AO904" s="50">
        <v>0</v>
      </c>
      <c r="AP904" s="48"/>
      <c r="AQ904" s="48"/>
      <c r="AR904" s="48"/>
      <c r="AS904" s="48"/>
      <c r="AT904" s="48"/>
      <c r="AU904" s="50">
        <v>0.124</v>
      </c>
      <c r="AV904" s="452" t="s">
        <v>3518</v>
      </c>
      <c r="AW904" s="453"/>
      <c r="AX904" s="453"/>
      <c r="AY904" s="48"/>
      <c r="AZ904" s="48" t="s">
        <v>1825</v>
      </c>
      <c r="BA904" s="48"/>
      <c r="BB904" s="48"/>
      <c r="BC904" s="48"/>
      <c r="BD904" s="48"/>
      <c r="BE904" s="48"/>
      <c r="BF904" s="48"/>
      <c r="BG904" s="48"/>
      <c r="BH904" s="48"/>
      <c r="BI904" s="48"/>
      <c r="BJ904" s="48"/>
      <c r="BK904" s="48"/>
      <c r="BL904" s="48"/>
      <c r="BM904" s="48"/>
      <c r="BN904" s="48"/>
      <c r="BO904" s="48"/>
      <c r="BP904" s="49" t="s">
        <v>1599</v>
      </c>
    </row>
    <row r="905" spans="1:68">
      <c r="A905" s="49" t="s">
        <v>1110</v>
      </c>
      <c r="B905" s="48" t="s">
        <v>333</v>
      </c>
      <c r="C905" s="50">
        <v>200</v>
      </c>
      <c r="D905" s="48" t="s">
        <v>315</v>
      </c>
      <c r="E905" s="452" t="s">
        <v>316</v>
      </c>
      <c r="F905" s="453"/>
      <c r="G905" s="48"/>
      <c r="H905" s="50">
        <v>0</v>
      </c>
      <c r="I905" s="50">
        <v>0</v>
      </c>
      <c r="J905" s="48"/>
      <c r="K905" s="50">
        <v>0</v>
      </c>
      <c r="L905" s="50">
        <v>0</v>
      </c>
      <c r="M905" s="48"/>
      <c r="N905" s="50">
        <v>0</v>
      </c>
      <c r="O905" s="48"/>
      <c r="P905" s="50">
        <v>0</v>
      </c>
      <c r="Q905" s="48"/>
      <c r="R905" s="50">
        <v>0</v>
      </c>
      <c r="S905" s="48"/>
      <c r="T905" s="50">
        <v>0</v>
      </c>
      <c r="U905" s="48"/>
      <c r="V905" s="48"/>
      <c r="W905" s="48"/>
      <c r="X905" s="48"/>
      <c r="Y905" s="48"/>
      <c r="Z905" s="48"/>
      <c r="AA905" s="48"/>
      <c r="AB905" s="48"/>
      <c r="AC905" s="48"/>
      <c r="AD905" s="50">
        <v>124517</v>
      </c>
      <c r="AE905" s="50">
        <v>0</v>
      </c>
      <c r="AF905" s="50">
        <v>0</v>
      </c>
      <c r="AG905" s="50">
        <v>3</v>
      </c>
      <c r="AH905" s="48"/>
      <c r="AI905" s="50">
        <v>0</v>
      </c>
      <c r="AJ905" s="50">
        <v>0</v>
      </c>
      <c r="AK905" s="50">
        <v>0</v>
      </c>
      <c r="AL905" s="50">
        <v>0</v>
      </c>
      <c r="AM905" s="50">
        <v>0</v>
      </c>
      <c r="AN905" s="50">
        <v>0</v>
      </c>
      <c r="AO905" s="50">
        <v>0</v>
      </c>
      <c r="AP905" s="48"/>
      <c r="AQ905" s="48"/>
      <c r="AR905" s="48"/>
      <c r="AS905" s="48"/>
      <c r="AT905" s="48"/>
      <c r="AU905" s="50">
        <v>0.125</v>
      </c>
      <c r="AV905" s="452" t="s">
        <v>3519</v>
      </c>
      <c r="AW905" s="453"/>
      <c r="AX905" s="453"/>
      <c r="AY905" s="48"/>
      <c r="AZ905" s="48" t="s">
        <v>1825</v>
      </c>
      <c r="BA905" s="48"/>
      <c r="BB905" s="48"/>
      <c r="BC905" s="48"/>
      <c r="BD905" s="48"/>
      <c r="BE905" s="48"/>
      <c r="BF905" s="48"/>
      <c r="BG905" s="48"/>
      <c r="BH905" s="48"/>
      <c r="BI905" s="48"/>
      <c r="BJ905" s="48"/>
      <c r="BK905" s="48"/>
      <c r="BL905" s="48"/>
      <c r="BM905" s="48"/>
      <c r="BN905" s="48"/>
      <c r="BO905" s="48"/>
      <c r="BP905" s="49" t="s">
        <v>1110</v>
      </c>
    </row>
    <row r="906" spans="1:68">
      <c r="A906" s="49" t="s">
        <v>3520</v>
      </c>
      <c r="B906" s="48" t="s">
        <v>333</v>
      </c>
      <c r="C906" s="50">
        <v>200</v>
      </c>
      <c r="D906" s="48" t="s">
        <v>315</v>
      </c>
      <c r="E906" s="452" t="s">
        <v>316</v>
      </c>
      <c r="F906" s="453"/>
      <c r="G906" s="48"/>
      <c r="H906" s="50">
        <v>0</v>
      </c>
      <c r="I906" s="50">
        <v>0</v>
      </c>
      <c r="J906" s="48"/>
      <c r="K906" s="50">
        <v>0</v>
      </c>
      <c r="L906" s="50">
        <v>0</v>
      </c>
      <c r="M906" s="48"/>
      <c r="N906" s="50">
        <v>0</v>
      </c>
      <c r="O906" s="48"/>
      <c r="P906" s="50">
        <v>0</v>
      </c>
      <c r="Q906" s="48"/>
      <c r="R906" s="50">
        <v>0</v>
      </c>
      <c r="S906" s="48"/>
      <c r="T906" s="50">
        <v>0</v>
      </c>
      <c r="U906" s="48"/>
      <c r="V906" s="48"/>
      <c r="W906" s="48"/>
      <c r="X906" s="48"/>
      <c r="Y906" s="48"/>
      <c r="Z906" s="48"/>
      <c r="AA906" s="48"/>
      <c r="AB906" s="48"/>
      <c r="AC906" s="48"/>
      <c r="AD906" s="50">
        <v>12762</v>
      </c>
      <c r="AE906" s="50">
        <v>0</v>
      </c>
      <c r="AF906" s="50">
        <v>0</v>
      </c>
      <c r="AG906" s="50">
        <v>3</v>
      </c>
      <c r="AH906" s="48"/>
      <c r="AI906" s="50">
        <v>0</v>
      </c>
      <c r="AJ906" s="50">
        <v>0</v>
      </c>
      <c r="AK906" s="50">
        <v>0</v>
      </c>
      <c r="AL906" s="50">
        <v>0</v>
      </c>
      <c r="AM906" s="50">
        <v>0</v>
      </c>
      <c r="AN906" s="50">
        <v>0</v>
      </c>
      <c r="AO906" s="50">
        <v>0</v>
      </c>
      <c r="AP906" s="48"/>
      <c r="AQ906" s="48"/>
      <c r="AR906" s="48"/>
      <c r="AS906" s="48"/>
      <c r="AT906" s="48"/>
      <c r="AU906" s="50">
        <v>0.152</v>
      </c>
      <c r="AV906" s="452" t="s">
        <v>3521</v>
      </c>
      <c r="AW906" s="453"/>
      <c r="AX906" s="453"/>
      <c r="AY906" s="48"/>
      <c r="AZ906" s="48" t="s">
        <v>1825</v>
      </c>
      <c r="BA906" s="48"/>
      <c r="BB906" s="48"/>
      <c r="BC906" s="48"/>
      <c r="BD906" s="48"/>
      <c r="BE906" s="48"/>
      <c r="BF906" s="48"/>
      <c r="BG906" s="48"/>
      <c r="BH906" s="48"/>
      <c r="BI906" s="48"/>
      <c r="BJ906" s="48"/>
      <c r="BK906" s="48"/>
      <c r="BL906" s="48"/>
      <c r="BM906" s="48"/>
      <c r="BN906" s="48"/>
      <c r="BO906" s="48"/>
      <c r="BP906" s="49" t="s">
        <v>3520</v>
      </c>
    </row>
    <row r="907" spans="1:68">
      <c r="A907" s="49" t="s">
        <v>630</v>
      </c>
      <c r="B907" s="48" t="s">
        <v>333</v>
      </c>
      <c r="C907" s="50">
        <v>200</v>
      </c>
      <c r="D907" s="48" t="s">
        <v>315</v>
      </c>
      <c r="E907" s="452" t="s">
        <v>316</v>
      </c>
      <c r="F907" s="453"/>
      <c r="G907" s="48"/>
      <c r="H907" s="50">
        <v>0</v>
      </c>
      <c r="I907" s="50">
        <v>0</v>
      </c>
      <c r="J907" s="48"/>
      <c r="K907" s="50">
        <v>0</v>
      </c>
      <c r="L907" s="50">
        <v>0</v>
      </c>
      <c r="M907" s="48"/>
      <c r="N907" s="50">
        <v>0</v>
      </c>
      <c r="O907" s="48"/>
      <c r="P907" s="50">
        <v>0</v>
      </c>
      <c r="Q907" s="48"/>
      <c r="R907" s="50">
        <v>0</v>
      </c>
      <c r="S907" s="48"/>
      <c r="T907" s="50">
        <v>0</v>
      </c>
      <c r="U907" s="48"/>
      <c r="V907" s="48"/>
      <c r="W907" s="48"/>
      <c r="X907" s="48"/>
      <c r="Y907" s="48"/>
      <c r="Z907" s="48"/>
      <c r="AA907" s="48"/>
      <c r="AB907" s="48"/>
      <c r="AC907" s="48"/>
      <c r="AD907" s="50">
        <v>48729</v>
      </c>
      <c r="AE907" s="50">
        <v>0</v>
      </c>
      <c r="AF907" s="50">
        <v>0</v>
      </c>
      <c r="AG907" s="50">
        <v>2</v>
      </c>
      <c r="AH907" s="48"/>
      <c r="AI907" s="50">
        <v>0</v>
      </c>
      <c r="AJ907" s="50">
        <v>0</v>
      </c>
      <c r="AK907" s="50">
        <v>0</v>
      </c>
      <c r="AL907" s="50">
        <v>0</v>
      </c>
      <c r="AM907" s="50">
        <v>0</v>
      </c>
      <c r="AN907" s="50">
        <v>0</v>
      </c>
      <c r="AO907" s="50">
        <v>0</v>
      </c>
      <c r="AP907" s="48"/>
      <c r="AQ907" s="48"/>
      <c r="AR907" s="48"/>
      <c r="AS907" s="48"/>
      <c r="AT907" s="48"/>
      <c r="AU907" s="50">
        <v>0.17199999999999999</v>
      </c>
      <c r="AV907" s="452" t="s">
        <v>3521</v>
      </c>
      <c r="AW907" s="453"/>
      <c r="AX907" s="453"/>
      <c r="AY907" s="48"/>
      <c r="AZ907" s="48" t="s">
        <v>1825</v>
      </c>
      <c r="BA907" s="48"/>
      <c r="BB907" s="48"/>
      <c r="BC907" s="48"/>
      <c r="BD907" s="48"/>
      <c r="BE907" s="48"/>
      <c r="BF907" s="48"/>
      <c r="BG907" s="48"/>
      <c r="BH907" s="48"/>
      <c r="BI907" s="48"/>
      <c r="BJ907" s="48"/>
      <c r="BK907" s="48"/>
      <c r="BL907" s="48"/>
      <c r="BM907" s="48"/>
      <c r="BN907" s="48"/>
      <c r="BO907" s="48"/>
      <c r="BP907" s="49" t="s">
        <v>630</v>
      </c>
    </row>
    <row r="908" spans="1:68">
      <c r="A908" s="49" t="s">
        <v>1745</v>
      </c>
      <c r="B908" s="48" t="s">
        <v>318</v>
      </c>
      <c r="C908" s="50">
        <v>200</v>
      </c>
      <c r="D908" s="48" t="s">
        <v>315</v>
      </c>
      <c r="E908" s="452" t="s">
        <v>316</v>
      </c>
      <c r="F908" s="453"/>
      <c r="G908" s="48"/>
      <c r="H908" s="50">
        <v>0</v>
      </c>
      <c r="I908" s="50">
        <v>0</v>
      </c>
      <c r="J908" s="48"/>
      <c r="K908" s="50">
        <v>0</v>
      </c>
      <c r="L908" s="50">
        <v>0</v>
      </c>
      <c r="M908" s="48"/>
      <c r="N908" s="50">
        <v>0</v>
      </c>
      <c r="O908" s="48"/>
      <c r="P908" s="50">
        <v>0</v>
      </c>
      <c r="Q908" s="48"/>
      <c r="R908" s="50">
        <v>0</v>
      </c>
      <c r="S908" s="48"/>
      <c r="T908" s="50">
        <v>0</v>
      </c>
      <c r="U908" s="48"/>
      <c r="V908" s="48"/>
      <c r="W908" s="48"/>
      <c r="X908" s="48"/>
      <c r="Y908" s="48"/>
      <c r="Z908" s="48"/>
      <c r="AA908" s="48"/>
      <c r="AB908" s="48"/>
      <c r="AC908" s="48"/>
      <c r="AD908" s="50">
        <v>145447</v>
      </c>
      <c r="AE908" s="50">
        <v>0</v>
      </c>
      <c r="AF908" s="50">
        <v>0</v>
      </c>
      <c r="AG908" s="50">
        <v>4</v>
      </c>
      <c r="AH908" s="48"/>
      <c r="AI908" s="50">
        <v>0</v>
      </c>
      <c r="AJ908" s="50">
        <v>0</v>
      </c>
      <c r="AK908" s="50">
        <v>0</v>
      </c>
      <c r="AL908" s="50">
        <v>0</v>
      </c>
      <c r="AM908" s="50">
        <v>0</v>
      </c>
      <c r="AN908" s="50">
        <v>0</v>
      </c>
      <c r="AO908" s="50">
        <v>0</v>
      </c>
      <c r="AP908" s="48"/>
      <c r="AQ908" s="48"/>
      <c r="AR908" s="48"/>
      <c r="AS908" s="48"/>
      <c r="AT908" s="48"/>
      <c r="AU908" s="50">
        <v>0.13600000000000001</v>
      </c>
      <c r="AV908" s="452" t="s">
        <v>3522</v>
      </c>
      <c r="AW908" s="453"/>
      <c r="AX908" s="453"/>
      <c r="AY908" s="48"/>
      <c r="AZ908" s="48" t="s">
        <v>1825</v>
      </c>
      <c r="BA908" s="48"/>
      <c r="BB908" s="48"/>
      <c r="BC908" s="48"/>
      <c r="BD908" s="48"/>
      <c r="BE908" s="48"/>
      <c r="BF908" s="48"/>
      <c r="BG908" s="48"/>
      <c r="BH908" s="48"/>
      <c r="BI908" s="48"/>
      <c r="BJ908" s="48"/>
      <c r="BK908" s="48"/>
      <c r="BL908" s="48"/>
      <c r="BM908" s="48"/>
      <c r="BN908" s="48"/>
      <c r="BO908" s="48"/>
      <c r="BP908" s="49" t="s">
        <v>1745</v>
      </c>
    </row>
    <row r="909" spans="1:68">
      <c r="A909" s="49" t="s">
        <v>3523</v>
      </c>
      <c r="B909" s="48" t="s">
        <v>333</v>
      </c>
      <c r="C909" s="50">
        <v>200</v>
      </c>
      <c r="D909" s="48" t="s">
        <v>315</v>
      </c>
      <c r="E909" s="452" t="s">
        <v>316</v>
      </c>
      <c r="F909" s="453"/>
      <c r="G909" s="48"/>
      <c r="H909" s="50">
        <v>0</v>
      </c>
      <c r="I909" s="50">
        <v>0</v>
      </c>
      <c r="J909" s="48"/>
      <c r="K909" s="50">
        <v>0</v>
      </c>
      <c r="L909" s="50">
        <v>0</v>
      </c>
      <c r="M909" s="48"/>
      <c r="N909" s="50">
        <v>0</v>
      </c>
      <c r="O909" s="48"/>
      <c r="P909" s="50">
        <v>0</v>
      </c>
      <c r="Q909" s="48"/>
      <c r="R909" s="50">
        <v>0</v>
      </c>
      <c r="S909" s="48"/>
      <c r="T909" s="50">
        <v>0</v>
      </c>
      <c r="U909" s="48"/>
      <c r="V909" s="48"/>
      <c r="W909" s="48"/>
      <c r="X909" s="48"/>
      <c r="Y909" s="48"/>
      <c r="Z909" s="48"/>
      <c r="AA909" s="48"/>
      <c r="AB909" s="48"/>
      <c r="AC909" s="48"/>
      <c r="AD909" s="50">
        <v>9214</v>
      </c>
      <c r="AE909" s="50">
        <v>0</v>
      </c>
      <c r="AF909" s="50">
        <v>0</v>
      </c>
      <c r="AG909" s="50">
        <v>4</v>
      </c>
      <c r="AH909" s="48"/>
      <c r="AI909" s="50">
        <v>0</v>
      </c>
      <c r="AJ909" s="50">
        <v>0</v>
      </c>
      <c r="AK909" s="50">
        <v>0</v>
      </c>
      <c r="AL909" s="50">
        <v>0</v>
      </c>
      <c r="AM909" s="50">
        <v>0</v>
      </c>
      <c r="AN909" s="50">
        <v>0</v>
      </c>
      <c r="AO909" s="50">
        <v>0</v>
      </c>
      <c r="AP909" s="48"/>
      <c r="AQ909" s="48"/>
      <c r="AR909" s="48"/>
      <c r="AS909" s="48"/>
      <c r="AT909" s="48"/>
      <c r="AU909" s="50">
        <v>0.121</v>
      </c>
      <c r="AV909" s="452" t="s">
        <v>3524</v>
      </c>
      <c r="AW909" s="453"/>
      <c r="AX909" s="453"/>
      <c r="AY909" s="48"/>
      <c r="AZ909" s="48" t="s">
        <v>1825</v>
      </c>
      <c r="BA909" s="48"/>
      <c r="BB909" s="48"/>
      <c r="BC909" s="48"/>
      <c r="BD909" s="48"/>
      <c r="BE909" s="48"/>
      <c r="BF909" s="48"/>
      <c r="BG909" s="48"/>
      <c r="BH909" s="48"/>
      <c r="BI909" s="48"/>
      <c r="BJ909" s="48"/>
      <c r="BK909" s="48"/>
      <c r="BL909" s="48"/>
      <c r="BM909" s="48"/>
      <c r="BN909" s="48"/>
      <c r="BO909" s="48"/>
      <c r="BP909" s="49" t="s">
        <v>3523</v>
      </c>
    </row>
    <row r="910" spans="1:68">
      <c r="A910" s="49" t="s">
        <v>1674</v>
      </c>
      <c r="B910" s="48" t="s">
        <v>333</v>
      </c>
      <c r="C910" s="50">
        <v>200</v>
      </c>
      <c r="D910" s="48" t="s">
        <v>315</v>
      </c>
      <c r="E910" s="452" t="s">
        <v>316</v>
      </c>
      <c r="F910" s="453"/>
      <c r="G910" s="48"/>
      <c r="H910" s="50">
        <v>0</v>
      </c>
      <c r="I910" s="50">
        <v>0</v>
      </c>
      <c r="J910" s="48"/>
      <c r="K910" s="50">
        <v>0</v>
      </c>
      <c r="L910" s="50">
        <v>0</v>
      </c>
      <c r="M910" s="48"/>
      <c r="N910" s="50">
        <v>0</v>
      </c>
      <c r="O910" s="48"/>
      <c r="P910" s="50">
        <v>0</v>
      </c>
      <c r="Q910" s="48"/>
      <c r="R910" s="50">
        <v>0</v>
      </c>
      <c r="S910" s="48"/>
      <c r="T910" s="50">
        <v>0</v>
      </c>
      <c r="U910" s="48"/>
      <c r="V910" s="48"/>
      <c r="W910" s="48"/>
      <c r="X910" s="48"/>
      <c r="Y910" s="48"/>
      <c r="Z910" s="48"/>
      <c r="AA910" s="48"/>
      <c r="AB910" s="48"/>
      <c r="AC910" s="48"/>
      <c r="AD910" s="50">
        <v>30483</v>
      </c>
      <c r="AE910" s="50">
        <v>0</v>
      </c>
      <c r="AF910" s="50">
        <v>0</v>
      </c>
      <c r="AG910" s="50">
        <v>3</v>
      </c>
      <c r="AH910" s="48"/>
      <c r="AI910" s="50">
        <v>0</v>
      </c>
      <c r="AJ910" s="50">
        <v>0</v>
      </c>
      <c r="AK910" s="50">
        <v>0</v>
      </c>
      <c r="AL910" s="50">
        <v>0</v>
      </c>
      <c r="AM910" s="50">
        <v>0</v>
      </c>
      <c r="AN910" s="50">
        <v>0</v>
      </c>
      <c r="AO910" s="50">
        <v>0</v>
      </c>
      <c r="AP910" s="48"/>
      <c r="AQ910" s="48"/>
      <c r="AR910" s="48"/>
      <c r="AS910" s="48"/>
      <c r="AT910" s="48"/>
      <c r="AU910" s="50">
        <v>0.13200000000000001</v>
      </c>
      <c r="AV910" s="452" t="s">
        <v>3524</v>
      </c>
      <c r="AW910" s="453"/>
      <c r="AX910" s="453"/>
      <c r="AY910" s="48"/>
      <c r="AZ910" s="48" t="s">
        <v>1825</v>
      </c>
      <c r="BA910" s="48"/>
      <c r="BB910" s="48"/>
      <c r="BC910" s="48"/>
      <c r="BD910" s="48"/>
      <c r="BE910" s="48"/>
      <c r="BF910" s="48"/>
      <c r="BG910" s="48"/>
      <c r="BH910" s="48"/>
      <c r="BI910" s="48"/>
      <c r="BJ910" s="48"/>
      <c r="BK910" s="48"/>
      <c r="BL910" s="48"/>
      <c r="BM910" s="48"/>
      <c r="BN910" s="48"/>
      <c r="BO910" s="48"/>
      <c r="BP910" s="49" t="s">
        <v>1674</v>
      </c>
    </row>
    <row r="911" spans="1:68">
      <c r="A911" s="49" t="s">
        <v>1121</v>
      </c>
      <c r="B911" s="48" t="s">
        <v>318</v>
      </c>
      <c r="C911" s="50">
        <v>200</v>
      </c>
      <c r="D911" s="48" t="s">
        <v>315</v>
      </c>
      <c r="E911" s="452" t="s">
        <v>316</v>
      </c>
      <c r="F911" s="453"/>
      <c r="G911" s="48"/>
      <c r="H911" s="50">
        <v>0</v>
      </c>
      <c r="I911" s="50">
        <v>0</v>
      </c>
      <c r="J911" s="48"/>
      <c r="K911" s="50">
        <v>0</v>
      </c>
      <c r="L911" s="50">
        <v>0</v>
      </c>
      <c r="M911" s="48"/>
      <c r="N911" s="50">
        <v>0</v>
      </c>
      <c r="O911" s="48"/>
      <c r="P911" s="50">
        <v>0</v>
      </c>
      <c r="Q911" s="48"/>
      <c r="R911" s="50">
        <v>0</v>
      </c>
      <c r="S911" s="48"/>
      <c r="T911" s="50">
        <v>0</v>
      </c>
      <c r="U911" s="48"/>
      <c r="V911" s="48"/>
      <c r="W911" s="48"/>
      <c r="X911" s="48"/>
      <c r="Y911" s="48"/>
      <c r="Z911" s="48"/>
      <c r="AA911" s="48"/>
      <c r="AB911" s="48"/>
      <c r="AC911" s="48"/>
      <c r="AD911" s="50">
        <v>73926</v>
      </c>
      <c r="AE911" s="50">
        <v>0</v>
      </c>
      <c r="AF911" s="50">
        <v>0</v>
      </c>
      <c r="AG911" s="50">
        <v>3</v>
      </c>
      <c r="AH911" s="48"/>
      <c r="AI911" s="50">
        <v>0</v>
      </c>
      <c r="AJ911" s="50">
        <v>0</v>
      </c>
      <c r="AK911" s="50">
        <v>0</v>
      </c>
      <c r="AL911" s="50">
        <v>0</v>
      </c>
      <c r="AM911" s="50">
        <v>0</v>
      </c>
      <c r="AN911" s="50">
        <v>0</v>
      </c>
      <c r="AO911" s="50">
        <v>0</v>
      </c>
      <c r="AP911" s="48"/>
      <c r="AQ911" s="48"/>
      <c r="AR911" s="48"/>
      <c r="AS911" s="48"/>
      <c r="AT911" s="48"/>
      <c r="AU911" s="50">
        <v>0.16500000000000001</v>
      </c>
      <c r="AV911" s="452" t="s">
        <v>3525</v>
      </c>
      <c r="AW911" s="453"/>
      <c r="AX911" s="453"/>
      <c r="AY911" s="48"/>
      <c r="AZ911" s="48" t="s">
        <v>1825</v>
      </c>
      <c r="BA911" s="48"/>
      <c r="BB911" s="48"/>
      <c r="BC911" s="48"/>
      <c r="BD911" s="48"/>
      <c r="BE911" s="48"/>
      <c r="BF911" s="48"/>
      <c r="BG911" s="48"/>
      <c r="BH911" s="48"/>
      <c r="BI911" s="48"/>
      <c r="BJ911" s="48"/>
      <c r="BK911" s="48"/>
      <c r="BL911" s="48"/>
      <c r="BM911" s="48"/>
      <c r="BN911" s="48"/>
      <c r="BO911" s="48"/>
      <c r="BP911" s="49" t="s">
        <v>1121</v>
      </c>
    </row>
    <row r="912" spans="1:68">
      <c r="A912" s="49" t="s">
        <v>3526</v>
      </c>
      <c r="B912" s="48" t="s">
        <v>333</v>
      </c>
      <c r="C912" s="50">
        <v>200</v>
      </c>
      <c r="D912" s="48" t="s">
        <v>315</v>
      </c>
      <c r="E912" s="452" t="s">
        <v>316</v>
      </c>
      <c r="F912" s="453"/>
      <c r="G912" s="48"/>
      <c r="H912" s="50">
        <v>0</v>
      </c>
      <c r="I912" s="50">
        <v>0</v>
      </c>
      <c r="J912" s="48"/>
      <c r="K912" s="50">
        <v>0</v>
      </c>
      <c r="L912" s="50">
        <v>0</v>
      </c>
      <c r="M912" s="48"/>
      <c r="N912" s="50">
        <v>0</v>
      </c>
      <c r="O912" s="48"/>
      <c r="P912" s="50">
        <v>0</v>
      </c>
      <c r="Q912" s="48"/>
      <c r="R912" s="50">
        <v>0</v>
      </c>
      <c r="S912" s="48"/>
      <c r="T912" s="50">
        <v>0</v>
      </c>
      <c r="U912" s="48"/>
      <c r="V912" s="48"/>
      <c r="W912" s="48"/>
      <c r="X912" s="48"/>
      <c r="Y912" s="48"/>
      <c r="Z912" s="48"/>
      <c r="AA912" s="48"/>
      <c r="AB912" s="48"/>
      <c r="AC912" s="48"/>
      <c r="AD912" s="50">
        <v>18785</v>
      </c>
      <c r="AE912" s="50">
        <v>0</v>
      </c>
      <c r="AF912" s="50">
        <v>0</v>
      </c>
      <c r="AG912" s="50">
        <v>4</v>
      </c>
      <c r="AH912" s="48"/>
      <c r="AI912" s="50">
        <v>0</v>
      </c>
      <c r="AJ912" s="50">
        <v>0</v>
      </c>
      <c r="AK912" s="50">
        <v>0</v>
      </c>
      <c r="AL912" s="50">
        <v>0</v>
      </c>
      <c r="AM912" s="50">
        <v>0</v>
      </c>
      <c r="AN912" s="50">
        <v>0</v>
      </c>
      <c r="AO912" s="50">
        <v>0</v>
      </c>
      <c r="AP912" s="48"/>
      <c r="AQ912" s="48"/>
      <c r="AR912" s="48"/>
      <c r="AS912" s="48"/>
      <c r="AT912" s="48"/>
      <c r="AU912" s="50">
        <v>0.14099999999999999</v>
      </c>
      <c r="AV912" s="452" t="s">
        <v>3527</v>
      </c>
      <c r="AW912" s="453"/>
      <c r="AX912" s="453"/>
      <c r="AY912" s="48"/>
      <c r="AZ912" s="48" t="s">
        <v>1825</v>
      </c>
      <c r="BA912" s="48"/>
      <c r="BB912" s="48"/>
      <c r="BC912" s="48"/>
      <c r="BD912" s="48"/>
      <c r="BE912" s="48"/>
      <c r="BF912" s="48"/>
      <c r="BG912" s="48"/>
      <c r="BH912" s="48"/>
      <c r="BI912" s="48"/>
      <c r="BJ912" s="48"/>
      <c r="BK912" s="48"/>
      <c r="BL912" s="48"/>
      <c r="BM912" s="48"/>
      <c r="BN912" s="48"/>
      <c r="BO912" s="48"/>
      <c r="BP912" s="49" t="s">
        <v>3526</v>
      </c>
    </row>
    <row r="913" spans="1:68">
      <c r="A913" s="49" t="s">
        <v>3528</v>
      </c>
      <c r="B913" s="48" t="s">
        <v>333</v>
      </c>
      <c r="C913" s="50">
        <v>200</v>
      </c>
      <c r="D913" s="48" t="s">
        <v>315</v>
      </c>
      <c r="E913" s="452" t="s">
        <v>316</v>
      </c>
      <c r="F913" s="453"/>
      <c r="G913" s="48"/>
      <c r="H913" s="50">
        <v>0</v>
      </c>
      <c r="I913" s="50">
        <v>0</v>
      </c>
      <c r="J913" s="48"/>
      <c r="K913" s="50">
        <v>0</v>
      </c>
      <c r="L913" s="50">
        <v>0</v>
      </c>
      <c r="M913" s="48"/>
      <c r="N913" s="50">
        <v>0</v>
      </c>
      <c r="O913" s="48"/>
      <c r="P913" s="50">
        <v>0</v>
      </c>
      <c r="Q913" s="48"/>
      <c r="R913" s="50">
        <v>0</v>
      </c>
      <c r="S913" s="48"/>
      <c r="T913" s="50">
        <v>0</v>
      </c>
      <c r="U913" s="48"/>
      <c r="V913" s="48"/>
      <c r="W913" s="48"/>
      <c r="X913" s="48"/>
      <c r="Y913" s="48"/>
      <c r="Z913" s="48"/>
      <c r="AA913" s="48"/>
      <c r="AB913" s="48"/>
      <c r="AC913" s="48"/>
      <c r="AD913" s="50">
        <v>67047</v>
      </c>
      <c r="AE913" s="50">
        <v>0</v>
      </c>
      <c r="AF913" s="50">
        <v>0</v>
      </c>
      <c r="AG913" s="50">
        <v>3</v>
      </c>
      <c r="AH913" s="48"/>
      <c r="AI913" s="50">
        <v>0</v>
      </c>
      <c r="AJ913" s="50">
        <v>0</v>
      </c>
      <c r="AK913" s="50">
        <v>0</v>
      </c>
      <c r="AL913" s="50">
        <v>0</v>
      </c>
      <c r="AM913" s="50">
        <v>0</v>
      </c>
      <c r="AN913" s="50">
        <v>0</v>
      </c>
      <c r="AO913" s="50">
        <v>0</v>
      </c>
      <c r="AP913" s="48"/>
      <c r="AQ913" s="48"/>
      <c r="AR913" s="48"/>
      <c r="AS913" s="48"/>
      <c r="AT913" s="48"/>
      <c r="AU913" s="50">
        <v>0.13800000000000001</v>
      </c>
      <c r="AV913" s="452" t="s">
        <v>3529</v>
      </c>
      <c r="AW913" s="453"/>
      <c r="AX913" s="453"/>
      <c r="AY913" s="48"/>
      <c r="AZ913" s="48" t="s">
        <v>1825</v>
      </c>
      <c r="BA913" s="48"/>
      <c r="BB913" s="48"/>
      <c r="BC913" s="48"/>
      <c r="BD913" s="48"/>
      <c r="BE913" s="48"/>
      <c r="BF913" s="48"/>
      <c r="BG913" s="48"/>
      <c r="BH913" s="48"/>
      <c r="BI913" s="48"/>
      <c r="BJ913" s="48"/>
      <c r="BK913" s="48"/>
      <c r="BL913" s="48"/>
      <c r="BM913" s="48"/>
      <c r="BN913" s="48"/>
      <c r="BO913" s="48"/>
      <c r="BP913" s="49" t="s">
        <v>3528</v>
      </c>
    </row>
    <row r="914" spans="1:68">
      <c r="A914" s="49" t="s">
        <v>3530</v>
      </c>
      <c r="B914" s="48" t="s">
        <v>333</v>
      </c>
      <c r="C914" s="50">
        <v>200</v>
      </c>
      <c r="D914" s="48" t="s">
        <v>315</v>
      </c>
      <c r="E914" s="452" t="s">
        <v>316</v>
      </c>
      <c r="F914" s="453"/>
      <c r="G914" s="48"/>
      <c r="H914" s="50">
        <v>0</v>
      </c>
      <c r="I914" s="50">
        <v>0</v>
      </c>
      <c r="J914" s="48"/>
      <c r="K914" s="50">
        <v>0</v>
      </c>
      <c r="L914" s="50">
        <v>0</v>
      </c>
      <c r="M914" s="48"/>
      <c r="N914" s="50">
        <v>0</v>
      </c>
      <c r="O914" s="48"/>
      <c r="P914" s="50">
        <v>0</v>
      </c>
      <c r="Q914" s="48"/>
      <c r="R914" s="50">
        <v>0</v>
      </c>
      <c r="S914" s="48"/>
      <c r="T914" s="50">
        <v>0</v>
      </c>
      <c r="U914" s="48"/>
      <c r="V914" s="48"/>
      <c r="W914" s="48"/>
      <c r="X914" s="48"/>
      <c r="Y914" s="48"/>
      <c r="Z914" s="48"/>
      <c r="AA914" s="48"/>
      <c r="AB914" s="48"/>
      <c r="AC914" s="48"/>
      <c r="AD914" s="50">
        <v>8213</v>
      </c>
      <c r="AE914" s="50">
        <v>0</v>
      </c>
      <c r="AF914" s="50">
        <v>0</v>
      </c>
      <c r="AG914" s="50">
        <v>4</v>
      </c>
      <c r="AH914" s="48"/>
      <c r="AI914" s="50">
        <v>0</v>
      </c>
      <c r="AJ914" s="50">
        <v>0</v>
      </c>
      <c r="AK914" s="50">
        <v>0</v>
      </c>
      <c r="AL914" s="50">
        <v>0</v>
      </c>
      <c r="AM914" s="50">
        <v>0</v>
      </c>
      <c r="AN914" s="50">
        <v>0</v>
      </c>
      <c r="AO914" s="50">
        <v>0</v>
      </c>
      <c r="AP914" s="48"/>
      <c r="AQ914" s="48"/>
      <c r="AR914" s="48"/>
      <c r="AS914" s="48"/>
      <c r="AT914" s="48"/>
      <c r="AU914" s="50">
        <v>0.14699999999999999</v>
      </c>
      <c r="AV914" s="452" t="s">
        <v>3531</v>
      </c>
      <c r="AW914" s="453"/>
      <c r="AX914" s="453"/>
      <c r="AY914" s="48"/>
      <c r="AZ914" s="48" t="s">
        <v>1825</v>
      </c>
      <c r="BA914" s="48"/>
      <c r="BB914" s="48"/>
      <c r="BC914" s="48"/>
      <c r="BD914" s="48"/>
      <c r="BE914" s="48"/>
      <c r="BF914" s="48"/>
      <c r="BG914" s="48"/>
      <c r="BH914" s="48"/>
      <c r="BI914" s="48"/>
      <c r="BJ914" s="48"/>
      <c r="BK914" s="48"/>
      <c r="BL914" s="48"/>
      <c r="BM914" s="48"/>
      <c r="BN914" s="48"/>
      <c r="BO914" s="48"/>
      <c r="BP914" s="49" t="s">
        <v>3530</v>
      </c>
    </row>
    <row r="915" spans="1:68">
      <c r="A915" s="49" t="s">
        <v>3532</v>
      </c>
      <c r="B915" s="48" t="s">
        <v>333</v>
      </c>
      <c r="C915" s="50">
        <v>200</v>
      </c>
      <c r="D915" s="48" t="s">
        <v>315</v>
      </c>
      <c r="E915" s="452" t="s">
        <v>316</v>
      </c>
      <c r="F915" s="453"/>
      <c r="G915" s="48"/>
      <c r="H915" s="50">
        <v>0</v>
      </c>
      <c r="I915" s="50">
        <v>0</v>
      </c>
      <c r="J915" s="48"/>
      <c r="K915" s="50">
        <v>0</v>
      </c>
      <c r="L915" s="50">
        <v>0</v>
      </c>
      <c r="M915" s="48"/>
      <c r="N915" s="50">
        <v>0</v>
      </c>
      <c r="O915" s="48"/>
      <c r="P915" s="50">
        <v>0</v>
      </c>
      <c r="Q915" s="48"/>
      <c r="R915" s="50">
        <v>0</v>
      </c>
      <c r="S915" s="48"/>
      <c r="T915" s="50">
        <v>0</v>
      </c>
      <c r="U915" s="48"/>
      <c r="V915" s="48"/>
      <c r="W915" s="48"/>
      <c r="X915" s="48"/>
      <c r="Y915" s="48"/>
      <c r="Z915" s="48"/>
      <c r="AA915" s="48"/>
      <c r="AB915" s="48"/>
      <c r="AC915" s="48"/>
      <c r="AD915" s="50">
        <v>30451</v>
      </c>
      <c r="AE915" s="50">
        <v>0</v>
      </c>
      <c r="AF915" s="50">
        <v>0</v>
      </c>
      <c r="AG915" s="50">
        <v>3</v>
      </c>
      <c r="AH915" s="48"/>
      <c r="AI915" s="50">
        <v>0</v>
      </c>
      <c r="AJ915" s="50">
        <v>0</v>
      </c>
      <c r="AK915" s="50">
        <v>0</v>
      </c>
      <c r="AL915" s="50">
        <v>0</v>
      </c>
      <c r="AM915" s="50">
        <v>0</v>
      </c>
      <c r="AN915" s="50">
        <v>0</v>
      </c>
      <c r="AO915" s="50">
        <v>0</v>
      </c>
      <c r="AP915" s="48"/>
      <c r="AQ915" s="48"/>
      <c r="AR915" s="48"/>
      <c r="AS915" s="48"/>
      <c r="AT915" s="48"/>
      <c r="AU915" s="50">
        <v>0.13100000000000001</v>
      </c>
      <c r="AV915" s="452" t="s">
        <v>3533</v>
      </c>
      <c r="AW915" s="453"/>
      <c r="AX915" s="453"/>
      <c r="AY915" s="48"/>
      <c r="AZ915" s="48" t="s">
        <v>1825</v>
      </c>
      <c r="BA915" s="48"/>
      <c r="BB915" s="48"/>
      <c r="BC915" s="48"/>
      <c r="BD915" s="48"/>
      <c r="BE915" s="48"/>
      <c r="BF915" s="48"/>
      <c r="BG915" s="48"/>
      <c r="BH915" s="48"/>
      <c r="BI915" s="48"/>
      <c r="BJ915" s="48"/>
      <c r="BK915" s="48"/>
      <c r="BL915" s="48"/>
      <c r="BM915" s="48"/>
      <c r="BN915" s="48"/>
      <c r="BO915" s="48"/>
      <c r="BP915" s="49" t="s">
        <v>3532</v>
      </c>
    </row>
    <row r="916" spans="1:68">
      <c r="A916" s="49" t="s">
        <v>3534</v>
      </c>
      <c r="B916" s="48" t="s">
        <v>318</v>
      </c>
      <c r="C916" s="50">
        <v>200</v>
      </c>
      <c r="D916" s="48" t="s">
        <v>315</v>
      </c>
      <c r="E916" s="452" t="s">
        <v>316</v>
      </c>
      <c r="F916" s="453"/>
      <c r="G916" s="48"/>
      <c r="H916" s="50">
        <v>0</v>
      </c>
      <c r="I916" s="50">
        <v>0</v>
      </c>
      <c r="J916" s="48"/>
      <c r="K916" s="50">
        <v>0</v>
      </c>
      <c r="L916" s="50">
        <v>0</v>
      </c>
      <c r="M916" s="48"/>
      <c r="N916" s="50">
        <v>0</v>
      </c>
      <c r="O916" s="48"/>
      <c r="P916" s="50">
        <v>0</v>
      </c>
      <c r="Q916" s="48"/>
      <c r="R916" s="50">
        <v>0</v>
      </c>
      <c r="S916" s="48"/>
      <c r="T916" s="50">
        <v>0</v>
      </c>
      <c r="U916" s="48"/>
      <c r="V916" s="48"/>
      <c r="W916" s="48"/>
      <c r="X916" s="48"/>
      <c r="Y916" s="48"/>
      <c r="Z916" s="48"/>
      <c r="AA916" s="48"/>
      <c r="AB916" s="48"/>
      <c r="AC916" s="48"/>
      <c r="AD916" s="50">
        <v>76143</v>
      </c>
      <c r="AE916" s="50">
        <v>0</v>
      </c>
      <c r="AF916" s="50">
        <v>0</v>
      </c>
      <c r="AG916" s="50">
        <v>3</v>
      </c>
      <c r="AH916" s="48"/>
      <c r="AI916" s="50">
        <v>0</v>
      </c>
      <c r="AJ916" s="50">
        <v>0</v>
      </c>
      <c r="AK916" s="50">
        <v>0</v>
      </c>
      <c r="AL916" s="50">
        <v>0</v>
      </c>
      <c r="AM916" s="50">
        <v>0</v>
      </c>
      <c r="AN916" s="50">
        <v>0</v>
      </c>
      <c r="AO916" s="50">
        <v>0</v>
      </c>
      <c r="AP916" s="48"/>
      <c r="AQ916" s="48"/>
      <c r="AR916" s="48"/>
      <c r="AS916" s="48"/>
      <c r="AT916" s="48"/>
      <c r="AU916" s="50">
        <v>0.15</v>
      </c>
      <c r="AV916" s="452" t="s">
        <v>3535</v>
      </c>
      <c r="AW916" s="453"/>
      <c r="AX916" s="453"/>
      <c r="AY916" s="48"/>
      <c r="AZ916" s="48" t="s">
        <v>1825</v>
      </c>
      <c r="BA916" s="48"/>
      <c r="BB916" s="48"/>
      <c r="BC916" s="48"/>
      <c r="BD916" s="48"/>
      <c r="BE916" s="48"/>
      <c r="BF916" s="48"/>
      <c r="BG916" s="48"/>
      <c r="BH916" s="48"/>
      <c r="BI916" s="48"/>
      <c r="BJ916" s="48"/>
      <c r="BK916" s="48"/>
      <c r="BL916" s="48"/>
      <c r="BM916" s="48"/>
      <c r="BN916" s="48"/>
      <c r="BO916" s="48"/>
      <c r="BP916" s="49" t="s">
        <v>3534</v>
      </c>
    </row>
    <row r="917" spans="1:68">
      <c r="A917" s="49" t="s">
        <v>1015</v>
      </c>
      <c r="B917" s="48" t="s">
        <v>333</v>
      </c>
      <c r="C917" s="50">
        <v>200</v>
      </c>
      <c r="D917" s="48" t="s">
        <v>315</v>
      </c>
      <c r="E917" s="452" t="s">
        <v>316</v>
      </c>
      <c r="F917" s="453"/>
      <c r="G917" s="48"/>
      <c r="H917" s="50">
        <v>0</v>
      </c>
      <c r="I917" s="50">
        <v>0</v>
      </c>
      <c r="J917" s="48"/>
      <c r="K917" s="50">
        <v>0</v>
      </c>
      <c r="L917" s="50">
        <v>0</v>
      </c>
      <c r="M917" s="48"/>
      <c r="N917" s="50">
        <v>0</v>
      </c>
      <c r="O917" s="48"/>
      <c r="P917" s="50">
        <v>0</v>
      </c>
      <c r="Q917" s="48"/>
      <c r="R917" s="50">
        <v>0</v>
      </c>
      <c r="S917" s="48"/>
      <c r="T917" s="50">
        <v>0</v>
      </c>
      <c r="U917" s="48"/>
      <c r="V917" s="48"/>
      <c r="W917" s="48"/>
      <c r="X917" s="48"/>
      <c r="Y917" s="48"/>
      <c r="Z917" s="48"/>
      <c r="AA917" s="48"/>
      <c r="AB917" s="48"/>
      <c r="AC917" s="48"/>
      <c r="AD917" s="50">
        <v>161795</v>
      </c>
      <c r="AE917" s="50">
        <v>0</v>
      </c>
      <c r="AF917" s="50">
        <v>0</v>
      </c>
      <c r="AG917" s="50">
        <v>3</v>
      </c>
      <c r="AH917" s="48"/>
      <c r="AI917" s="50">
        <v>0</v>
      </c>
      <c r="AJ917" s="50">
        <v>0</v>
      </c>
      <c r="AK917" s="50">
        <v>0</v>
      </c>
      <c r="AL917" s="50">
        <v>0</v>
      </c>
      <c r="AM917" s="50">
        <v>0</v>
      </c>
      <c r="AN917" s="50">
        <v>0</v>
      </c>
      <c r="AO917" s="50">
        <v>0</v>
      </c>
      <c r="AP917" s="48"/>
      <c r="AQ917" s="48"/>
      <c r="AR917" s="48"/>
      <c r="AS917" s="48"/>
      <c r="AT917" s="48"/>
      <c r="AU917" s="50">
        <v>4.5999999999999999E-2</v>
      </c>
      <c r="AV917" s="452" t="s">
        <v>3536</v>
      </c>
      <c r="AW917" s="453"/>
      <c r="AX917" s="453"/>
      <c r="AY917" s="48"/>
      <c r="AZ917" s="48" t="s">
        <v>1825</v>
      </c>
      <c r="BA917" s="48"/>
      <c r="BB917" s="48"/>
      <c r="BC917" s="48"/>
      <c r="BD917" s="48"/>
      <c r="BE917" s="48"/>
      <c r="BF917" s="48"/>
      <c r="BG917" s="48"/>
      <c r="BH917" s="48"/>
      <c r="BI917" s="48"/>
      <c r="BJ917" s="48"/>
      <c r="BK917" s="48"/>
      <c r="BL917" s="48"/>
      <c r="BM917" s="48"/>
      <c r="BN917" s="48"/>
      <c r="BO917" s="48"/>
      <c r="BP917" s="49" t="s">
        <v>1015</v>
      </c>
    </row>
    <row r="918" spans="1:68">
      <c r="A918" s="49" t="s">
        <v>1436</v>
      </c>
      <c r="B918" s="48" t="s">
        <v>318</v>
      </c>
      <c r="C918" s="50">
        <v>200</v>
      </c>
      <c r="D918" s="48" t="s">
        <v>315</v>
      </c>
      <c r="E918" s="452" t="s">
        <v>316</v>
      </c>
      <c r="F918" s="453"/>
      <c r="G918" s="48"/>
      <c r="H918" s="50">
        <v>0</v>
      </c>
      <c r="I918" s="50">
        <v>0</v>
      </c>
      <c r="J918" s="48"/>
      <c r="K918" s="50">
        <v>0</v>
      </c>
      <c r="L918" s="50">
        <v>0</v>
      </c>
      <c r="M918" s="48"/>
      <c r="N918" s="50">
        <v>0</v>
      </c>
      <c r="O918" s="48"/>
      <c r="P918" s="50">
        <v>0</v>
      </c>
      <c r="Q918" s="48"/>
      <c r="R918" s="50">
        <v>0</v>
      </c>
      <c r="S918" s="48"/>
      <c r="T918" s="50">
        <v>0</v>
      </c>
      <c r="U918" s="48"/>
      <c r="V918" s="48"/>
      <c r="W918" s="48"/>
      <c r="X918" s="48"/>
      <c r="Y918" s="48"/>
      <c r="Z918" s="48"/>
      <c r="AA918" s="48"/>
      <c r="AB918" s="48"/>
      <c r="AC918" s="48"/>
      <c r="AD918" s="50">
        <v>83004</v>
      </c>
      <c r="AE918" s="50">
        <v>0</v>
      </c>
      <c r="AF918" s="50">
        <v>0</v>
      </c>
      <c r="AG918" s="50">
        <v>4</v>
      </c>
      <c r="AH918" s="48"/>
      <c r="AI918" s="50">
        <v>0</v>
      </c>
      <c r="AJ918" s="50">
        <v>0</v>
      </c>
      <c r="AK918" s="50">
        <v>0</v>
      </c>
      <c r="AL918" s="50">
        <v>0</v>
      </c>
      <c r="AM918" s="50">
        <v>0</v>
      </c>
      <c r="AN918" s="50">
        <v>0</v>
      </c>
      <c r="AO918" s="50">
        <v>0</v>
      </c>
      <c r="AP918" s="48"/>
      <c r="AQ918" s="48"/>
      <c r="AR918" s="48"/>
      <c r="AS918" s="48"/>
      <c r="AT918" s="48"/>
      <c r="AU918" s="50">
        <v>3.9E-2</v>
      </c>
      <c r="AV918" s="452" t="s">
        <v>3537</v>
      </c>
      <c r="AW918" s="453"/>
      <c r="AX918" s="453"/>
      <c r="AY918" s="48"/>
      <c r="AZ918" s="48" t="s">
        <v>1825</v>
      </c>
      <c r="BA918" s="48"/>
      <c r="BB918" s="48"/>
      <c r="BC918" s="48"/>
      <c r="BD918" s="48"/>
      <c r="BE918" s="48"/>
      <c r="BF918" s="48"/>
      <c r="BG918" s="48"/>
      <c r="BH918" s="48"/>
      <c r="BI918" s="48"/>
      <c r="BJ918" s="48"/>
      <c r="BK918" s="48"/>
      <c r="BL918" s="48"/>
      <c r="BM918" s="48"/>
      <c r="BN918" s="48"/>
      <c r="BO918" s="48"/>
      <c r="BP918" s="49" t="s">
        <v>1436</v>
      </c>
    </row>
    <row r="919" spans="1:68">
      <c r="A919" s="49" t="s">
        <v>1495</v>
      </c>
      <c r="B919" s="48" t="s">
        <v>318</v>
      </c>
      <c r="C919" s="50">
        <v>200</v>
      </c>
      <c r="D919" s="48" t="s">
        <v>315</v>
      </c>
      <c r="E919" s="452" t="s">
        <v>316</v>
      </c>
      <c r="F919" s="453"/>
      <c r="G919" s="48"/>
      <c r="H919" s="50">
        <v>0</v>
      </c>
      <c r="I919" s="50">
        <v>0</v>
      </c>
      <c r="J919" s="48"/>
      <c r="K919" s="50">
        <v>0</v>
      </c>
      <c r="L919" s="50">
        <v>0</v>
      </c>
      <c r="M919" s="48"/>
      <c r="N919" s="50">
        <v>0</v>
      </c>
      <c r="O919" s="48"/>
      <c r="P919" s="50">
        <v>0</v>
      </c>
      <c r="Q919" s="48"/>
      <c r="R919" s="50">
        <v>0</v>
      </c>
      <c r="S919" s="48"/>
      <c r="T919" s="50">
        <v>0</v>
      </c>
      <c r="U919" s="48"/>
      <c r="V919" s="48"/>
      <c r="W919" s="48"/>
      <c r="X919" s="48"/>
      <c r="Y919" s="48"/>
      <c r="Z919" s="48"/>
      <c r="AA919" s="48"/>
      <c r="AB919" s="48"/>
      <c r="AC919" s="48"/>
      <c r="AD919" s="50">
        <v>36316</v>
      </c>
      <c r="AE919" s="50">
        <v>0</v>
      </c>
      <c r="AF919" s="50">
        <v>0</v>
      </c>
      <c r="AG919" s="50">
        <v>3</v>
      </c>
      <c r="AH919" s="48"/>
      <c r="AI919" s="50">
        <v>0</v>
      </c>
      <c r="AJ919" s="50">
        <v>0</v>
      </c>
      <c r="AK919" s="50">
        <v>0</v>
      </c>
      <c r="AL919" s="50">
        <v>0</v>
      </c>
      <c r="AM919" s="50">
        <v>0</v>
      </c>
      <c r="AN919" s="50">
        <v>0</v>
      </c>
      <c r="AO919" s="50">
        <v>0</v>
      </c>
      <c r="AP919" s="48"/>
      <c r="AQ919" s="48"/>
      <c r="AR919" s="48"/>
      <c r="AS919" s="48"/>
      <c r="AT919" s="48"/>
      <c r="AU919" s="50">
        <v>0.04</v>
      </c>
      <c r="AV919" s="452" t="s">
        <v>3538</v>
      </c>
      <c r="AW919" s="453"/>
      <c r="AX919" s="453"/>
      <c r="AY919" s="48"/>
      <c r="AZ919" s="48" t="s">
        <v>1825</v>
      </c>
      <c r="BA919" s="48"/>
      <c r="BB919" s="48"/>
      <c r="BC919" s="48"/>
      <c r="BD919" s="48"/>
      <c r="BE919" s="48"/>
      <c r="BF919" s="48"/>
      <c r="BG919" s="48"/>
      <c r="BH919" s="48"/>
      <c r="BI919" s="48"/>
      <c r="BJ919" s="48"/>
      <c r="BK919" s="48"/>
      <c r="BL919" s="48"/>
      <c r="BM919" s="48"/>
      <c r="BN919" s="48"/>
      <c r="BO919" s="48"/>
      <c r="BP919" s="49" t="s">
        <v>1495</v>
      </c>
    </row>
    <row r="920" spans="1:68">
      <c r="A920" s="49" t="s">
        <v>3539</v>
      </c>
      <c r="B920" s="48" t="s">
        <v>318</v>
      </c>
      <c r="C920" s="50">
        <v>200</v>
      </c>
      <c r="D920" s="48" t="s">
        <v>315</v>
      </c>
      <c r="E920" s="452" t="s">
        <v>316</v>
      </c>
      <c r="F920" s="453"/>
      <c r="G920" s="48"/>
      <c r="H920" s="50">
        <v>0</v>
      </c>
      <c r="I920" s="50">
        <v>0</v>
      </c>
      <c r="J920" s="48"/>
      <c r="K920" s="50">
        <v>0</v>
      </c>
      <c r="L920" s="50">
        <v>0</v>
      </c>
      <c r="M920" s="48"/>
      <c r="N920" s="50">
        <v>0</v>
      </c>
      <c r="O920" s="48"/>
      <c r="P920" s="50">
        <v>0</v>
      </c>
      <c r="Q920" s="48"/>
      <c r="R920" s="50">
        <v>0</v>
      </c>
      <c r="S920" s="48"/>
      <c r="T920" s="50">
        <v>0</v>
      </c>
      <c r="U920" s="48"/>
      <c r="V920" s="48"/>
      <c r="W920" s="48"/>
      <c r="X920" s="48"/>
      <c r="Y920" s="48"/>
      <c r="Z920" s="48"/>
      <c r="AA920" s="48"/>
      <c r="AB920" s="48"/>
      <c r="AC920" s="48"/>
      <c r="AD920" s="50">
        <v>28793</v>
      </c>
      <c r="AE920" s="50">
        <v>0</v>
      </c>
      <c r="AF920" s="50">
        <v>0</v>
      </c>
      <c r="AG920" s="50">
        <v>4</v>
      </c>
      <c r="AH920" s="48"/>
      <c r="AI920" s="50">
        <v>0</v>
      </c>
      <c r="AJ920" s="50">
        <v>0</v>
      </c>
      <c r="AK920" s="50">
        <v>0</v>
      </c>
      <c r="AL920" s="50">
        <v>0</v>
      </c>
      <c r="AM920" s="50">
        <v>0</v>
      </c>
      <c r="AN920" s="50">
        <v>0</v>
      </c>
      <c r="AO920" s="50">
        <v>0</v>
      </c>
      <c r="AP920" s="48"/>
      <c r="AQ920" s="48"/>
      <c r="AR920" s="48"/>
      <c r="AS920" s="48"/>
      <c r="AT920" s="48"/>
      <c r="AU920" s="50">
        <v>0.127</v>
      </c>
      <c r="AV920" s="452" t="s">
        <v>3540</v>
      </c>
      <c r="AW920" s="453"/>
      <c r="AX920" s="453"/>
      <c r="AY920" s="48"/>
      <c r="AZ920" s="48" t="s">
        <v>1825</v>
      </c>
      <c r="BA920" s="48"/>
      <c r="BB920" s="48"/>
      <c r="BC920" s="48"/>
      <c r="BD920" s="48"/>
      <c r="BE920" s="48"/>
      <c r="BF920" s="48"/>
      <c r="BG920" s="48"/>
      <c r="BH920" s="48"/>
      <c r="BI920" s="48"/>
      <c r="BJ920" s="48"/>
      <c r="BK920" s="48"/>
      <c r="BL920" s="48"/>
      <c r="BM920" s="48"/>
      <c r="BN920" s="48"/>
      <c r="BO920" s="48"/>
      <c r="BP920" s="49" t="s">
        <v>3539</v>
      </c>
    </row>
    <row r="921" spans="1:68">
      <c r="A921" s="49" t="s">
        <v>1659</v>
      </c>
      <c r="B921" s="48" t="s">
        <v>318</v>
      </c>
      <c r="C921" s="50">
        <v>200</v>
      </c>
      <c r="D921" s="48" t="s">
        <v>315</v>
      </c>
      <c r="E921" s="452" t="s">
        <v>316</v>
      </c>
      <c r="F921" s="453"/>
      <c r="G921" s="48"/>
      <c r="H921" s="50">
        <v>0</v>
      </c>
      <c r="I921" s="50">
        <v>0</v>
      </c>
      <c r="J921" s="48"/>
      <c r="K921" s="50">
        <v>0</v>
      </c>
      <c r="L921" s="50">
        <v>0</v>
      </c>
      <c r="M921" s="48"/>
      <c r="N921" s="50">
        <v>0</v>
      </c>
      <c r="O921" s="48"/>
      <c r="P921" s="50">
        <v>0</v>
      </c>
      <c r="Q921" s="48"/>
      <c r="R921" s="50">
        <v>0</v>
      </c>
      <c r="S921" s="48"/>
      <c r="T921" s="50">
        <v>0</v>
      </c>
      <c r="U921" s="48"/>
      <c r="V921" s="48"/>
      <c r="W921" s="48"/>
      <c r="X921" s="48"/>
      <c r="Y921" s="48"/>
      <c r="Z921" s="48"/>
      <c r="AA921" s="48"/>
      <c r="AB921" s="48"/>
      <c r="AC921" s="48"/>
      <c r="AD921" s="50">
        <v>122912</v>
      </c>
      <c r="AE921" s="50">
        <v>0</v>
      </c>
      <c r="AF921" s="50">
        <v>0</v>
      </c>
      <c r="AG921" s="50">
        <v>3</v>
      </c>
      <c r="AH921" s="48"/>
      <c r="AI921" s="50">
        <v>0</v>
      </c>
      <c r="AJ921" s="50">
        <v>0</v>
      </c>
      <c r="AK921" s="50">
        <v>0</v>
      </c>
      <c r="AL921" s="50">
        <v>0</v>
      </c>
      <c r="AM921" s="50">
        <v>0</v>
      </c>
      <c r="AN921" s="50">
        <v>0</v>
      </c>
      <c r="AO921" s="50">
        <v>0</v>
      </c>
      <c r="AP921" s="48"/>
      <c r="AQ921" s="48"/>
      <c r="AR921" s="48"/>
      <c r="AS921" s="48"/>
      <c r="AT921" s="48"/>
      <c r="AU921" s="50">
        <v>0.13</v>
      </c>
      <c r="AV921" s="452" t="s">
        <v>3541</v>
      </c>
      <c r="AW921" s="453"/>
      <c r="AX921" s="453"/>
      <c r="AY921" s="48"/>
      <c r="AZ921" s="48" t="s">
        <v>1825</v>
      </c>
      <c r="BA921" s="48"/>
      <c r="BB921" s="48"/>
      <c r="BC921" s="48"/>
      <c r="BD921" s="48"/>
      <c r="BE921" s="48"/>
      <c r="BF921" s="48"/>
      <c r="BG921" s="48"/>
      <c r="BH921" s="48"/>
      <c r="BI921" s="48"/>
      <c r="BJ921" s="48"/>
      <c r="BK921" s="48"/>
      <c r="BL921" s="48"/>
      <c r="BM921" s="48"/>
      <c r="BN921" s="48"/>
      <c r="BO921" s="48"/>
      <c r="BP921" s="49" t="s">
        <v>1659</v>
      </c>
    </row>
    <row r="922" spans="1:68">
      <c r="A922" s="49" t="s">
        <v>996</v>
      </c>
      <c r="B922" s="48" t="s">
        <v>333</v>
      </c>
      <c r="C922" s="50">
        <v>200</v>
      </c>
      <c r="D922" s="48" t="s">
        <v>315</v>
      </c>
      <c r="E922" s="452" t="s">
        <v>316</v>
      </c>
      <c r="F922" s="453"/>
      <c r="G922" s="48"/>
      <c r="H922" s="50">
        <v>0</v>
      </c>
      <c r="I922" s="50">
        <v>0</v>
      </c>
      <c r="J922" s="48"/>
      <c r="K922" s="50">
        <v>0</v>
      </c>
      <c r="L922" s="50">
        <v>0</v>
      </c>
      <c r="M922" s="48"/>
      <c r="N922" s="50">
        <v>0</v>
      </c>
      <c r="O922" s="48"/>
      <c r="P922" s="50">
        <v>0</v>
      </c>
      <c r="Q922" s="48"/>
      <c r="R922" s="50">
        <v>0</v>
      </c>
      <c r="S922" s="48"/>
      <c r="T922" s="50">
        <v>0</v>
      </c>
      <c r="U922" s="48"/>
      <c r="V922" s="48"/>
      <c r="W922" s="48"/>
      <c r="X922" s="48"/>
      <c r="Y922" s="48"/>
      <c r="Z922" s="48"/>
      <c r="AA922" s="48"/>
      <c r="AB922" s="48"/>
      <c r="AC922" s="48"/>
      <c r="AD922" s="50">
        <v>204471</v>
      </c>
      <c r="AE922" s="50">
        <v>0</v>
      </c>
      <c r="AF922" s="50">
        <v>0</v>
      </c>
      <c r="AG922" s="50">
        <v>3</v>
      </c>
      <c r="AH922" s="48"/>
      <c r="AI922" s="50">
        <v>0</v>
      </c>
      <c r="AJ922" s="50">
        <v>0</v>
      </c>
      <c r="AK922" s="50">
        <v>0</v>
      </c>
      <c r="AL922" s="50">
        <v>0</v>
      </c>
      <c r="AM922" s="50">
        <v>0</v>
      </c>
      <c r="AN922" s="50">
        <v>0</v>
      </c>
      <c r="AO922" s="50">
        <v>0</v>
      </c>
      <c r="AP922" s="48"/>
      <c r="AQ922" s="48"/>
      <c r="AR922" s="48"/>
      <c r="AS922" s="48"/>
      <c r="AT922" s="48"/>
      <c r="AU922" s="50">
        <v>0.14199999999999999</v>
      </c>
      <c r="AV922" s="452" t="s">
        <v>3542</v>
      </c>
      <c r="AW922" s="453"/>
      <c r="AX922" s="453"/>
      <c r="AY922" s="48"/>
      <c r="AZ922" s="48" t="s">
        <v>1825</v>
      </c>
      <c r="BA922" s="48"/>
      <c r="BB922" s="48"/>
      <c r="BC922" s="48"/>
      <c r="BD922" s="48"/>
      <c r="BE922" s="48"/>
      <c r="BF922" s="48"/>
      <c r="BG922" s="48"/>
      <c r="BH922" s="48"/>
      <c r="BI922" s="48"/>
      <c r="BJ922" s="48"/>
      <c r="BK922" s="48"/>
      <c r="BL922" s="48"/>
      <c r="BM922" s="48"/>
      <c r="BN922" s="48"/>
      <c r="BO922" s="48"/>
      <c r="BP922" s="49" t="s">
        <v>996</v>
      </c>
    </row>
    <row r="923" spans="1:68">
      <c r="A923" s="49" t="s">
        <v>655</v>
      </c>
      <c r="B923" s="48" t="s">
        <v>318</v>
      </c>
      <c r="C923" s="50">
        <v>200</v>
      </c>
      <c r="D923" s="48" t="s">
        <v>315</v>
      </c>
      <c r="E923" s="452" t="s">
        <v>316</v>
      </c>
      <c r="F923" s="453"/>
      <c r="G923" s="48"/>
      <c r="H923" s="50">
        <v>0</v>
      </c>
      <c r="I923" s="50">
        <v>0</v>
      </c>
      <c r="J923" s="48"/>
      <c r="K923" s="50">
        <v>0</v>
      </c>
      <c r="L923" s="50">
        <v>0</v>
      </c>
      <c r="M923" s="48"/>
      <c r="N923" s="50">
        <v>0</v>
      </c>
      <c r="O923" s="48"/>
      <c r="P923" s="50">
        <v>0</v>
      </c>
      <c r="Q923" s="48"/>
      <c r="R923" s="50">
        <v>0</v>
      </c>
      <c r="S923" s="48"/>
      <c r="T923" s="50">
        <v>0</v>
      </c>
      <c r="U923" s="48"/>
      <c r="V923" s="48"/>
      <c r="W923" s="48"/>
      <c r="X923" s="48"/>
      <c r="Y923" s="48"/>
      <c r="Z923" s="48"/>
      <c r="AA923" s="48"/>
      <c r="AB923" s="48"/>
      <c r="AC923" s="48"/>
      <c r="AD923" s="50">
        <v>6395</v>
      </c>
      <c r="AE923" s="50">
        <v>0</v>
      </c>
      <c r="AF923" s="50">
        <v>0</v>
      </c>
      <c r="AG923" s="50">
        <v>1</v>
      </c>
      <c r="AH923" s="48"/>
      <c r="AI923" s="50">
        <v>4</v>
      </c>
      <c r="AJ923" s="50">
        <v>4</v>
      </c>
      <c r="AK923" s="50">
        <v>1.28</v>
      </c>
      <c r="AL923" s="50">
        <v>0</v>
      </c>
      <c r="AM923" s="50">
        <v>0</v>
      </c>
      <c r="AN923" s="50">
        <v>0</v>
      </c>
      <c r="AO923" s="50">
        <v>0</v>
      </c>
      <c r="AP923" s="48"/>
      <c r="AQ923" s="48"/>
      <c r="AR923" s="48"/>
      <c r="AS923" s="48"/>
      <c r="AT923" s="48"/>
      <c r="AU923" s="50">
        <v>0.122</v>
      </c>
      <c r="AV923" s="452" t="s">
        <v>3543</v>
      </c>
      <c r="AW923" s="453"/>
      <c r="AX923" s="453"/>
      <c r="AY923" s="48"/>
      <c r="AZ923" s="48" t="s">
        <v>1825</v>
      </c>
      <c r="BA923" s="48"/>
      <c r="BB923" s="48"/>
      <c r="BC923" s="48"/>
      <c r="BD923" s="48"/>
      <c r="BE923" s="48"/>
      <c r="BF923" s="48"/>
      <c r="BG923" s="48"/>
      <c r="BH923" s="48"/>
      <c r="BI923" s="48"/>
      <c r="BJ923" s="48"/>
      <c r="BK923" s="48"/>
      <c r="BL923" s="48"/>
      <c r="BM923" s="48"/>
      <c r="BN923" s="48"/>
      <c r="BO923" s="48"/>
      <c r="BP923" s="49" t="s">
        <v>655</v>
      </c>
    </row>
    <row r="924" spans="1:68">
      <c r="A924" s="49" t="s">
        <v>3544</v>
      </c>
      <c r="B924" s="48" t="s">
        <v>318</v>
      </c>
      <c r="C924" s="50">
        <v>200</v>
      </c>
      <c r="D924" s="48" t="s">
        <v>315</v>
      </c>
      <c r="E924" s="452" t="s">
        <v>316</v>
      </c>
      <c r="F924" s="453"/>
      <c r="G924" s="48"/>
      <c r="H924" s="50">
        <v>0</v>
      </c>
      <c r="I924" s="50">
        <v>0</v>
      </c>
      <c r="J924" s="48"/>
      <c r="K924" s="50">
        <v>0</v>
      </c>
      <c r="L924" s="50">
        <v>0</v>
      </c>
      <c r="M924" s="48"/>
      <c r="N924" s="50">
        <v>0</v>
      </c>
      <c r="O924" s="48"/>
      <c r="P924" s="50">
        <v>0</v>
      </c>
      <c r="Q924" s="48"/>
      <c r="R924" s="50">
        <v>0</v>
      </c>
      <c r="S924" s="48"/>
      <c r="T924" s="50">
        <v>0</v>
      </c>
      <c r="U924" s="48"/>
      <c r="V924" s="48"/>
      <c r="W924" s="48"/>
      <c r="X924" s="48"/>
      <c r="Y924" s="48"/>
      <c r="Z924" s="48"/>
      <c r="AA924" s="48"/>
      <c r="AB924" s="48"/>
      <c r="AC924" s="48"/>
      <c r="AD924" s="50">
        <v>35662</v>
      </c>
      <c r="AE924" s="50">
        <v>0</v>
      </c>
      <c r="AF924" s="50">
        <v>0</v>
      </c>
      <c r="AG924" s="50">
        <v>4</v>
      </c>
      <c r="AH924" s="48"/>
      <c r="AI924" s="50">
        <v>0</v>
      </c>
      <c r="AJ924" s="50">
        <v>0</v>
      </c>
      <c r="AK924" s="50">
        <v>0</v>
      </c>
      <c r="AL924" s="50">
        <v>0</v>
      </c>
      <c r="AM924" s="50">
        <v>0</v>
      </c>
      <c r="AN924" s="50">
        <v>0</v>
      </c>
      <c r="AO924" s="50">
        <v>0</v>
      </c>
      <c r="AP924" s="48"/>
      <c r="AQ924" s="48"/>
      <c r="AR924" s="48"/>
      <c r="AS924" s="48"/>
      <c r="AT924" s="48"/>
      <c r="AU924" s="50">
        <v>4.3999999999999997E-2</v>
      </c>
      <c r="AV924" s="452" t="s">
        <v>3545</v>
      </c>
      <c r="AW924" s="453"/>
      <c r="AX924" s="453"/>
      <c r="AY924" s="48"/>
      <c r="AZ924" s="48" t="s">
        <v>1825</v>
      </c>
      <c r="BA924" s="48"/>
      <c r="BB924" s="48"/>
      <c r="BC924" s="48"/>
      <c r="BD924" s="48"/>
      <c r="BE924" s="48"/>
      <c r="BF924" s="48"/>
      <c r="BG924" s="48"/>
      <c r="BH924" s="48"/>
      <c r="BI924" s="48"/>
      <c r="BJ924" s="48"/>
      <c r="BK924" s="48"/>
      <c r="BL924" s="48"/>
      <c r="BM924" s="48"/>
      <c r="BN924" s="48"/>
      <c r="BO924" s="48"/>
      <c r="BP924" s="49" t="s">
        <v>3544</v>
      </c>
    </row>
    <row r="925" spans="1:68">
      <c r="A925" s="49" t="s">
        <v>1575</v>
      </c>
      <c r="B925" s="48" t="s">
        <v>318</v>
      </c>
      <c r="C925" s="50">
        <v>200</v>
      </c>
      <c r="D925" s="48" t="s">
        <v>315</v>
      </c>
      <c r="E925" s="452" t="s">
        <v>316</v>
      </c>
      <c r="F925" s="453"/>
      <c r="G925" s="48"/>
      <c r="H925" s="50">
        <v>0</v>
      </c>
      <c r="I925" s="50">
        <v>0</v>
      </c>
      <c r="J925" s="48"/>
      <c r="K925" s="50">
        <v>0</v>
      </c>
      <c r="L925" s="50">
        <v>0</v>
      </c>
      <c r="M925" s="48"/>
      <c r="N925" s="50">
        <v>0</v>
      </c>
      <c r="O925" s="48"/>
      <c r="P925" s="50">
        <v>0</v>
      </c>
      <c r="Q925" s="48"/>
      <c r="R925" s="50">
        <v>0</v>
      </c>
      <c r="S925" s="48"/>
      <c r="T925" s="50">
        <v>0</v>
      </c>
      <c r="U925" s="48"/>
      <c r="V925" s="48"/>
      <c r="W925" s="48"/>
      <c r="X925" s="48"/>
      <c r="Y925" s="48"/>
      <c r="Z925" s="48"/>
      <c r="AA925" s="48"/>
      <c r="AB925" s="48"/>
      <c r="AC925" s="48"/>
      <c r="AD925" s="50">
        <v>146671</v>
      </c>
      <c r="AE925" s="50">
        <v>0</v>
      </c>
      <c r="AF925" s="50">
        <v>0</v>
      </c>
      <c r="AG925" s="50">
        <v>3</v>
      </c>
      <c r="AH925" s="48"/>
      <c r="AI925" s="50">
        <v>0</v>
      </c>
      <c r="AJ925" s="50">
        <v>0</v>
      </c>
      <c r="AK925" s="50">
        <v>0</v>
      </c>
      <c r="AL925" s="50">
        <v>0</v>
      </c>
      <c r="AM925" s="50">
        <v>0</v>
      </c>
      <c r="AN925" s="50">
        <v>0</v>
      </c>
      <c r="AO925" s="50">
        <v>0</v>
      </c>
      <c r="AP925" s="48"/>
      <c r="AQ925" s="48"/>
      <c r="AR925" s="48"/>
      <c r="AS925" s="48"/>
      <c r="AT925" s="48"/>
      <c r="AU925" s="50">
        <v>0.128</v>
      </c>
      <c r="AV925" s="452" t="s">
        <v>3546</v>
      </c>
      <c r="AW925" s="453"/>
      <c r="AX925" s="453"/>
      <c r="AY925" s="48"/>
      <c r="AZ925" s="48" t="s">
        <v>1825</v>
      </c>
      <c r="BA925" s="48"/>
      <c r="BB925" s="48"/>
      <c r="BC925" s="48"/>
      <c r="BD925" s="48"/>
      <c r="BE925" s="48"/>
      <c r="BF925" s="48"/>
      <c r="BG925" s="48"/>
      <c r="BH925" s="48"/>
      <c r="BI925" s="48"/>
      <c r="BJ925" s="48"/>
      <c r="BK925" s="48"/>
      <c r="BL925" s="48"/>
      <c r="BM925" s="48"/>
      <c r="BN925" s="48"/>
      <c r="BO925" s="48"/>
      <c r="BP925" s="49" t="s">
        <v>1575</v>
      </c>
    </row>
    <row r="926" spans="1:68">
      <c r="A926" s="49" t="s">
        <v>3547</v>
      </c>
      <c r="B926" s="48" t="s">
        <v>333</v>
      </c>
      <c r="C926" s="50">
        <v>200</v>
      </c>
      <c r="D926" s="48" t="s">
        <v>315</v>
      </c>
      <c r="E926" s="452" t="s">
        <v>316</v>
      </c>
      <c r="F926" s="453"/>
      <c r="G926" s="48"/>
      <c r="H926" s="50">
        <v>0</v>
      </c>
      <c r="I926" s="50">
        <v>0</v>
      </c>
      <c r="J926" s="48"/>
      <c r="K926" s="50">
        <v>0</v>
      </c>
      <c r="L926" s="50">
        <v>0</v>
      </c>
      <c r="M926" s="48"/>
      <c r="N926" s="50">
        <v>0</v>
      </c>
      <c r="O926" s="48"/>
      <c r="P926" s="50">
        <v>0</v>
      </c>
      <c r="Q926" s="48"/>
      <c r="R926" s="50">
        <v>0</v>
      </c>
      <c r="S926" s="48"/>
      <c r="T926" s="50">
        <v>0</v>
      </c>
      <c r="U926" s="48"/>
      <c r="V926" s="48"/>
      <c r="W926" s="48"/>
      <c r="X926" s="48"/>
      <c r="Y926" s="48"/>
      <c r="Z926" s="48"/>
      <c r="AA926" s="48"/>
      <c r="AB926" s="48"/>
      <c r="AC926" s="48"/>
      <c r="AD926" s="50">
        <v>52696</v>
      </c>
      <c r="AE926" s="50">
        <v>0</v>
      </c>
      <c r="AF926" s="50">
        <v>0</v>
      </c>
      <c r="AG926" s="50">
        <v>4</v>
      </c>
      <c r="AH926" s="48"/>
      <c r="AI926" s="50">
        <v>0</v>
      </c>
      <c r="AJ926" s="50">
        <v>0</v>
      </c>
      <c r="AK926" s="50">
        <v>0</v>
      </c>
      <c r="AL926" s="50">
        <v>0</v>
      </c>
      <c r="AM926" s="50">
        <v>0</v>
      </c>
      <c r="AN926" s="50">
        <v>0</v>
      </c>
      <c r="AO926" s="50">
        <v>0</v>
      </c>
      <c r="AP926" s="48"/>
      <c r="AQ926" s="48"/>
      <c r="AR926" s="48"/>
      <c r="AS926" s="48"/>
      <c r="AT926" s="48"/>
      <c r="AU926" s="50">
        <v>0.124</v>
      </c>
      <c r="AV926" s="452" t="s">
        <v>3548</v>
      </c>
      <c r="AW926" s="453"/>
      <c r="AX926" s="453"/>
      <c r="AY926" s="48"/>
      <c r="AZ926" s="48" t="s">
        <v>1825</v>
      </c>
      <c r="BA926" s="48"/>
      <c r="BB926" s="48"/>
      <c r="BC926" s="48"/>
      <c r="BD926" s="48"/>
      <c r="BE926" s="48"/>
      <c r="BF926" s="48"/>
      <c r="BG926" s="48"/>
      <c r="BH926" s="48"/>
      <c r="BI926" s="48"/>
      <c r="BJ926" s="48"/>
      <c r="BK926" s="48"/>
      <c r="BL926" s="48"/>
      <c r="BM926" s="48"/>
      <c r="BN926" s="48"/>
      <c r="BO926" s="48"/>
      <c r="BP926" s="49" t="s">
        <v>3547</v>
      </c>
    </row>
    <row r="927" spans="1:68">
      <c r="A927" s="49" t="s">
        <v>3549</v>
      </c>
      <c r="B927" s="48" t="s">
        <v>333</v>
      </c>
      <c r="C927" s="50">
        <v>200</v>
      </c>
      <c r="D927" s="48" t="s">
        <v>315</v>
      </c>
      <c r="E927" s="452" t="s">
        <v>316</v>
      </c>
      <c r="F927" s="453"/>
      <c r="G927" s="48"/>
      <c r="H927" s="50">
        <v>0</v>
      </c>
      <c r="I927" s="50">
        <v>0</v>
      </c>
      <c r="J927" s="48"/>
      <c r="K927" s="50">
        <v>0</v>
      </c>
      <c r="L927" s="50">
        <v>0</v>
      </c>
      <c r="M927" s="48"/>
      <c r="N927" s="50">
        <v>0</v>
      </c>
      <c r="O927" s="48"/>
      <c r="P927" s="50">
        <v>0</v>
      </c>
      <c r="Q927" s="48"/>
      <c r="R927" s="50">
        <v>0</v>
      </c>
      <c r="S927" s="48"/>
      <c r="T927" s="50">
        <v>0</v>
      </c>
      <c r="U927" s="48"/>
      <c r="V927" s="48"/>
      <c r="W927" s="48"/>
      <c r="X927" s="48"/>
      <c r="Y927" s="48"/>
      <c r="Z927" s="48"/>
      <c r="AA927" s="48"/>
      <c r="AB927" s="48"/>
      <c r="AC927" s="48"/>
      <c r="AD927" s="50">
        <v>136804</v>
      </c>
      <c r="AE927" s="50">
        <v>0</v>
      </c>
      <c r="AF927" s="50">
        <v>0</v>
      </c>
      <c r="AG927" s="50">
        <v>4</v>
      </c>
      <c r="AH927" s="48"/>
      <c r="AI927" s="50">
        <v>0</v>
      </c>
      <c r="AJ927" s="50">
        <v>0</v>
      </c>
      <c r="AK927" s="50">
        <v>0</v>
      </c>
      <c r="AL927" s="50">
        <v>0</v>
      </c>
      <c r="AM927" s="50">
        <v>0</v>
      </c>
      <c r="AN927" s="50">
        <v>0</v>
      </c>
      <c r="AO927" s="50">
        <v>0</v>
      </c>
      <c r="AP927" s="48"/>
      <c r="AQ927" s="48"/>
      <c r="AR927" s="48"/>
      <c r="AS927" s="48"/>
      <c r="AT927" s="48"/>
      <c r="AU927" s="50">
        <v>3.7999999999999999E-2</v>
      </c>
      <c r="AV927" s="452" t="s">
        <v>3550</v>
      </c>
      <c r="AW927" s="453"/>
      <c r="AX927" s="453"/>
      <c r="AY927" s="48"/>
      <c r="AZ927" s="48" t="s">
        <v>1825</v>
      </c>
      <c r="BA927" s="48"/>
      <c r="BB927" s="48"/>
      <c r="BC927" s="48"/>
      <c r="BD927" s="48"/>
      <c r="BE927" s="48"/>
      <c r="BF927" s="48"/>
      <c r="BG927" s="48"/>
      <c r="BH927" s="48"/>
      <c r="BI927" s="48"/>
      <c r="BJ927" s="48"/>
      <c r="BK927" s="48"/>
      <c r="BL927" s="48"/>
      <c r="BM927" s="48"/>
      <c r="BN927" s="48"/>
      <c r="BO927" s="48"/>
      <c r="BP927" s="49" t="s">
        <v>3549</v>
      </c>
    </row>
    <row r="928" spans="1:68">
      <c r="A928" s="49" t="s">
        <v>3551</v>
      </c>
      <c r="B928" s="48" t="s">
        <v>333</v>
      </c>
      <c r="C928" s="50">
        <v>200</v>
      </c>
      <c r="D928" s="48" t="s">
        <v>315</v>
      </c>
      <c r="E928" s="452" t="s">
        <v>316</v>
      </c>
      <c r="F928" s="453"/>
      <c r="G928" s="48"/>
      <c r="H928" s="50">
        <v>0</v>
      </c>
      <c r="I928" s="50">
        <v>0</v>
      </c>
      <c r="J928" s="48"/>
      <c r="K928" s="50">
        <v>0</v>
      </c>
      <c r="L928" s="50">
        <v>0</v>
      </c>
      <c r="M928" s="48"/>
      <c r="N928" s="50">
        <v>0</v>
      </c>
      <c r="O928" s="48"/>
      <c r="P928" s="50">
        <v>0</v>
      </c>
      <c r="Q928" s="48"/>
      <c r="R928" s="50">
        <v>0</v>
      </c>
      <c r="S928" s="48"/>
      <c r="T928" s="50">
        <v>0</v>
      </c>
      <c r="U928" s="48"/>
      <c r="V928" s="48"/>
      <c r="W928" s="48"/>
      <c r="X928" s="48"/>
      <c r="Y928" s="48"/>
      <c r="Z928" s="48"/>
      <c r="AA928" s="48"/>
      <c r="AB928" s="48"/>
      <c r="AC928" s="48"/>
      <c r="AD928" s="50">
        <v>73799</v>
      </c>
      <c r="AE928" s="50">
        <v>0</v>
      </c>
      <c r="AF928" s="50">
        <v>0</v>
      </c>
      <c r="AG928" s="50">
        <v>3</v>
      </c>
      <c r="AH928" s="48"/>
      <c r="AI928" s="50">
        <v>0</v>
      </c>
      <c r="AJ928" s="50">
        <v>0</v>
      </c>
      <c r="AK928" s="50">
        <v>0</v>
      </c>
      <c r="AL928" s="50">
        <v>0</v>
      </c>
      <c r="AM928" s="50">
        <v>0</v>
      </c>
      <c r="AN928" s="50">
        <v>0</v>
      </c>
      <c r="AO928" s="50">
        <v>0</v>
      </c>
      <c r="AP928" s="48"/>
      <c r="AQ928" s="48"/>
      <c r="AR928" s="48"/>
      <c r="AS928" s="48"/>
      <c r="AT928" s="48"/>
      <c r="AU928" s="50">
        <v>0.126</v>
      </c>
      <c r="AV928" s="452" t="s">
        <v>3550</v>
      </c>
      <c r="AW928" s="453"/>
      <c r="AX928" s="453"/>
      <c r="AY928" s="48"/>
      <c r="AZ928" s="48" t="s">
        <v>1825</v>
      </c>
      <c r="BA928" s="48"/>
      <c r="BB928" s="48"/>
      <c r="BC928" s="48"/>
      <c r="BD928" s="48"/>
      <c r="BE928" s="48"/>
      <c r="BF928" s="48"/>
      <c r="BG928" s="48"/>
      <c r="BH928" s="48"/>
      <c r="BI928" s="48"/>
      <c r="BJ928" s="48"/>
      <c r="BK928" s="48"/>
      <c r="BL928" s="48"/>
      <c r="BM928" s="48"/>
      <c r="BN928" s="48"/>
      <c r="BO928" s="48"/>
      <c r="BP928" s="49" t="s">
        <v>3551</v>
      </c>
    </row>
    <row r="929" spans="1:68">
      <c r="A929" s="49" t="s">
        <v>3552</v>
      </c>
      <c r="B929" s="48" t="s">
        <v>333</v>
      </c>
      <c r="C929" s="50">
        <v>200</v>
      </c>
      <c r="D929" s="48" t="s">
        <v>315</v>
      </c>
      <c r="E929" s="452" t="s">
        <v>316</v>
      </c>
      <c r="F929" s="453"/>
      <c r="G929" s="48"/>
      <c r="H929" s="50">
        <v>0</v>
      </c>
      <c r="I929" s="50">
        <v>0</v>
      </c>
      <c r="J929" s="48"/>
      <c r="K929" s="50">
        <v>0</v>
      </c>
      <c r="L929" s="50">
        <v>0</v>
      </c>
      <c r="M929" s="48"/>
      <c r="N929" s="50">
        <v>0</v>
      </c>
      <c r="O929" s="48"/>
      <c r="P929" s="50">
        <v>0</v>
      </c>
      <c r="Q929" s="48"/>
      <c r="R929" s="50">
        <v>0</v>
      </c>
      <c r="S929" s="48"/>
      <c r="T929" s="50">
        <v>0</v>
      </c>
      <c r="U929" s="48"/>
      <c r="V929" s="48"/>
      <c r="W929" s="48"/>
      <c r="X929" s="48"/>
      <c r="Y929" s="48"/>
      <c r="Z929" s="48"/>
      <c r="AA929" s="48"/>
      <c r="AB929" s="48"/>
      <c r="AC929" s="48"/>
      <c r="AD929" s="50">
        <v>136077</v>
      </c>
      <c r="AE929" s="50">
        <v>0</v>
      </c>
      <c r="AF929" s="50">
        <v>0</v>
      </c>
      <c r="AG929" s="50">
        <v>4</v>
      </c>
      <c r="AH929" s="48"/>
      <c r="AI929" s="50">
        <v>0</v>
      </c>
      <c r="AJ929" s="50">
        <v>0</v>
      </c>
      <c r="AK929" s="50">
        <v>0</v>
      </c>
      <c r="AL929" s="50">
        <v>0</v>
      </c>
      <c r="AM929" s="50">
        <v>0</v>
      </c>
      <c r="AN929" s="50">
        <v>0</v>
      </c>
      <c r="AO929" s="50">
        <v>0</v>
      </c>
      <c r="AP929" s="48"/>
      <c r="AQ929" s="48"/>
      <c r="AR929" s="48"/>
      <c r="AS929" s="48"/>
      <c r="AT929" s="48"/>
      <c r="AU929" s="50">
        <v>0.13500000000000001</v>
      </c>
      <c r="AV929" s="452" t="s">
        <v>3553</v>
      </c>
      <c r="AW929" s="453"/>
      <c r="AX929" s="453"/>
      <c r="AY929" s="48"/>
      <c r="AZ929" s="48" t="s">
        <v>1825</v>
      </c>
      <c r="BA929" s="48"/>
      <c r="BB929" s="48"/>
      <c r="BC929" s="48"/>
      <c r="BD929" s="48"/>
      <c r="BE929" s="48"/>
      <c r="BF929" s="48"/>
      <c r="BG929" s="48"/>
      <c r="BH929" s="48"/>
      <c r="BI929" s="48"/>
      <c r="BJ929" s="48"/>
      <c r="BK929" s="48"/>
      <c r="BL929" s="48"/>
      <c r="BM929" s="48"/>
      <c r="BN929" s="48"/>
      <c r="BO929" s="48"/>
      <c r="BP929" s="49" t="s">
        <v>3552</v>
      </c>
    </row>
    <row r="930" spans="1:68">
      <c r="A930" s="49" t="s">
        <v>1549</v>
      </c>
      <c r="B930" s="48" t="s">
        <v>333</v>
      </c>
      <c r="C930" s="50">
        <v>200</v>
      </c>
      <c r="D930" s="48" t="s">
        <v>315</v>
      </c>
      <c r="E930" s="452" t="s">
        <v>316</v>
      </c>
      <c r="F930" s="453"/>
      <c r="G930" s="48"/>
      <c r="H930" s="50">
        <v>0</v>
      </c>
      <c r="I930" s="50">
        <v>0</v>
      </c>
      <c r="J930" s="48"/>
      <c r="K930" s="50">
        <v>0</v>
      </c>
      <c r="L930" s="50">
        <v>0</v>
      </c>
      <c r="M930" s="48"/>
      <c r="N930" s="50">
        <v>0</v>
      </c>
      <c r="O930" s="48"/>
      <c r="P930" s="50">
        <v>0</v>
      </c>
      <c r="Q930" s="48"/>
      <c r="R930" s="50">
        <v>0</v>
      </c>
      <c r="S930" s="48"/>
      <c r="T930" s="50">
        <v>0</v>
      </c>
      <c r="U930" s="48"/>
      <c r="V930" s="48"/>
      <c r="W930" s="48"/>
      <c r="X930" s="48"/>
      <c r="Y930" s="48"/>
      <c r="Z930" s="48"/>
      <c r="AA930" s="48"/>
      <c r="AB930" s="48"/>
      <c r="AC930" s="48"/>
      <c r="AD930" s="50">
        <v>66484</v>
      </c>
      <c r="AE930" s="50">
        <v>0</v>
      </c>
      <c r="AF930" s="50">
        <v>0</v>
      </c>
      <c r="AG930" s="50">
        <v>3</v>
      </c>
      <c r="AH930" s="48"/>
      <c r="AI930" s="50">
        <v>0</v>
      </c>
      <c r="AJ930" s="50">
        <v>0</v>
      </c>
      <c r="AK930" s="50">
        <v>0</v>
      </c>
      <c r="AL930" s="50">
        <v>0</v>
      </c>
      <c r="AM930" s="50">
        <v>0</v>
      </c>
      <c r="AN930" s="50">
        <v>0</v>
      </c>
      <c r="AO930" s="50">
        <v>0</v>
      </c>
      <c r="AP930" s="48"/>
      <c r="AQ930" s="48"/>
      <c r="AR930" s="48"/>
      <c r="AS930" s="48"/>
      <c r="AT930" s="48"/>
      <c r="AU930" s="50">
        <v>0.04</v>
      </c>
      <c r="AV930" s="452" t="s">
        <v>3554</v>
      </c>
      <c r="AW930" s="453"/>
      <c r="AX930" s="453"/>
      <c r="AY930" s="48"/>
      <c r="AZ930" s="48" t="s">
        <v>1825</v>
      </c>
      <c r="BA930" s="48"/>
      <c r="BB930" s="48"/>
      <c r="BC930" s="48"/>
      <c r="BD930" s="48"/>
      <c r="BE930" s="48"/>
      <c r="BF930" s="48"/>
      <c r="BG930" s="48"/>
      <c r="BH930" s="48"/>
      <c r="BI930" s="48"/>
      <c r="BJ930" s="48"/>
      <c r="BK930" s="48"/>
      <c r="BL930" s="48"/>
      <c r="BM930" s="48"/>
      <c r="BN930" s="48"/>
      <c r="BO930" s="48"/>
      <c r="BP930" s="49" t="s">
        <v>1549</v>
      </c>
    </row>
    <row r="931" spans="1:68">
      <c r="A931" s="49" t="s">
        <v>3555</v>
      </c>
      <c r="B931" s="48" t="s">
        <v>333</v>
      </c>
      <c r="C931" s="50">
        <v>200</v>
      </c>
      <c r="D931" s="48" t="s">
        <v>315</v>
      </c>
      <c r="E931" s="452" t="s">
        <v>316</v>
      </c>
      <c r="F931" s="453"/>
      <c r="G931" s="48"/>
      <c r="H931" s="50">
        <v>0</v>
      </c>
      <c r="I931" s="50">
        <v>0</v>
      </c>
      <c r="J931" s="48"/>
      <c r="K931" s="50">
        <v>0</v>
      </c>
      <c r="L931" s="50">
        <v>0</v>
      </c>
      <c r="M931" s="48"/>
      <c r="N931" s="50">
        <v>0</v>
      </c>
      <c r="O931" s="48"/>
      <c r="P931" s="50">
        <v>0</v>
      </c>
      <c r="Q931" s="48"/>
      <c r="R931" s="50">
        <v>0</v>
      </c>
      <c r="S931" s="48"/>
      <c r="T931" s="50">
        <v>0</v>
      </c>
      <c r="U931" s="48"/>
      <c r="V931" s="48"/>
      <c r="W931" s="48"/>
      <c r="X931" s="48"/>
      <c r="Y931" s="48"/>
      <c r="Z931" s="48"/>
      <c r="AA931" s="48"/>
      <c r="AB931" s="48"/>
      <c r="AC931" s="48"/>
      <c r="AD931" s="50">
        <v>271105</v>
      </c>
      <c r="AE931" s="50">
        <v>0</v>
      </c>
      <c r="AF931" s="50">
        <v>0</v>
      </c>
      <c r="AG931" s="50">
        <v>3</v>
      </c>
      <c r="AH931" s="48"/>
      <c r="AI931" s="50">
        <v>0</v>
      </c>
      <c r="AJ931" s="50">
        <v>0</v>
      </c>
      <c r="AK931" s="50">
        <v>0</v>
      </c>
      <c r="AL931" s="50">
        <v>0</v>
      </c>
      <c r="AM931" s="50">
        <v>0</v>
      </c>
      <c r="AN931" s="50">
        <v>0</v>
      </c>
      <c r="AO931" s="50">
        <v>0</v>
      </c>
      <c r="AP931" s="48"/>
      <c r="AQ931" s="48"/>
      <c r="AR931" s="48"/>
      <c r="AS931" s="48"/>
      <c r="AT931" s="48"/>
      <c r="AU931" s="50">
        <v>0.129</v>
      </c>
      <c r="AV931" s="452" t="s">
        <v>3556</v>
      </c>
      <c r="AW931" s="453"/>
      <c r="AX931" s="453"/>
      <c r="AY931" s="48"/>
      <c r="AZ931" s="48" t="s">
        <v>1825</v>
      </c>
      <c r="BA931" s="48"/>
      <c r="BB931" s="48"/>
      <c r="BC931" s="48"/>
      <c r="BD931" s="48"/>
      <c r="BE931" s="48"/>
      <c r="BF931" s="48"/>
      <c r="BG931" s="48"/>
      <c r="BH931" s="48"/>
      <c r="BI931" s="48"/>
      <c r="BJ931" s="48"/>
      <c r="BK931" s="48"/>
      <c r="BL931" s="48"/>
      <c r="BM931" s="48"/>
      <c r="BN931" s="48"/>
      <c r="BO931" s="48"/>
      <c r="BP931" s="49" t="s">
        <v>3555</v>
      </c>
    </row>
    <row r="932" spans="1:68">
      <c r="A932" s="49" t="s">
        <v>3557</v>
      </c>
      <c r="B932" s="48" t="s">
        <v>333</v>
      </c>
      <c r="C932" s="50">
        <v>200</v>
      </c>
      <c r="D932" s="48" t="s">
        <v>315</v>
      </c>
      <c r="E932" s="452" t="s">
        <v>316</v>
      </c>
      <c r="F932" s="453"/>
      <c r="G932" s="48"/>
      <c r="H932" s="50">
        <v>0</v>
      </c>
      <c r="I932" s="50">
        <v>0</v>
      </c>
      <c r="J932" s="48"/>
      <c r="K932" s="50">
        <v>0</v>
      </c>
      <c r="L932" s="50">
        <v>0</v>
      </c>
      <c r="M932" s="48"/>
      <c r="N932" s="50">
        <v>0</v>
      </c>
      <c r="O932" s="48"/>
      <c r="P932" s="50">
        <v>0</v>
      </c>
      <c r="Q932" s="48"/>
      <c r="R932" s="50">
        <v>0</v>
      </c>
      <c r="S932" s="48"/>
      <c r="T932" s="50">
        <v>0</v>
      </c>
      <c r="U932" s="48"/>
      <c r="V932" s="48"/>
      <c r="W932" s="48"/>
      <c r="X932" s="48"/>
      <c r="Y932" s="48"/>
      <c r="Z932" s="48"/>
      <c r="AA932" s="48"/>
      <c r="AB932" s="48"/>
      <c r="AC932" s="48"/>
      <c r="AD932" s="50">
        <v>62660</v>
      </c>
      <c r="AE932" s="50">
        <v>0</v>
      </c>
      <c r="AF932" s="50">
        <v>0</v>
      </c>
      <c r="AG932" s="50">
        <v>3</v>
      </c>
      <c r="AH932" s="48"/>
      <c r="AI932" s="50">
        <v>0</v>
      </c>
      <c r="AJ932" s="50">
        <v>0</v>
      </c>
      <c r="AK932" s="50">
        <v>0</v>
      </c>
      <c r="AL932" s="50">
        <v>0</v>
      </c>
      <c r="AM932" s="50">
        <v>0</v>
      </c>
      <c r="AN932" s="50">
        <v>0</v>
      </c>
      <c r="AO932" s="50">
        <v>0</v>
      </c>
      <c r="AP932" s="48"/>
      <c r="AQ932" s="48"/>
      <c r="AR932" s="48"/>
      <c r="AS932" s="48"/>
      <c r="AT932" s="48"/>
      <c r="AU932" s="50">
        <v>0.152</v>
      </c>
      <c r="AV932" s="452" t="s">
        <v>3558</v>
      </c>
      <c r="AW932" s="453"/>
      <c r="AX932" s="453"/>
      <c r="AY932" s="48"/>
      <c r="AZ932" s="48" t="s">
        <v>1825</v>
      </c>
      <c r="BA932" s="48"/>
      <c r="BB932" s="48"/>
      <c r="BC932" s="48"/>
      <c r="BD932" s="48"/>
      <c r="BE932" s="48"/>
      <c r="BF932" s="48"/>
      <c r="BG932" s="48"/>
      <c r="BH932" s="48"/>
      <c r="BI932" s="48"/>
      <c r="BJ932" s="48"/>
      <c r="BK932" s="48"/>
      <c r="BL932" s="48"/>
      <c r="BM932" s="48"/>
      <c r="BN932" s="48"/>
      <c r="BO932" s="48"/>
      <c r="BP932" s="49" t="s">
        <v>3557</v>
      </c>
    </row>
    <row r="933" spans="1:68">
      <c r="A933" s="49" t="s">
        <v>3559</v>
      </c>
      <c r="B933" s="48" t="s">
        <v>333</v>
      </c>
      <c r="C933" s="50">
        <v>200</v>
      </c>
      <c r="D933" s="48" t="s">
        <v>315</v>
      </c>
      <c r="E933" s="452" t="s">
        <v>316</v>
      </c>
      <c r="F933" s="453"/>
      <c r="G933" s="48"/>
      <c r="H933" s="50">
        <v>0</v>
      </c>
      <c r="I933" s="50">
        <v>0</v>
      </c>
      <c r="J933" s="48"/>
      <c r="K933" s="50">
        <v>0</v>
      </c>
      <c r="L933" s="50">
        <v>0</v>
      </c>
      <c r="M933" s="48"/>
      <c r="N933" s="50">
        <v>0</v>
      </c>
      <c r="O933" s="48"/>
      <c r="P933" s="50">
        <v>0</v>
      </c>
      <c r="Q933" s="48"/>
      <c r="R933" s="50">
        <v>0</v>
      </c>
      <c r="S933" s="48"/>
      <c r="T933" s="50">
        <v>0</v>
      </c>
      <c r="U933" s="48"/>
      <c r="V933" s="48"/>
      <c r="W933" s="48"/>
      <c r="X933" s="48"/>
      <c r="Y933" s="48"/>
      <c r="Z933" s="48"/>
      <c r="AA933" s="48"/>
      <c r="AB933" s="48"/>
      <c r="AC933" s="48"/>
      <c r="AD933" s="50">
        <v>315946</v>
      </c>
      <c r="AE933" s="50">
        <v>0</v>
      </c>
      <c r="AF933" s="50">
        <v>0</v>
      </c>
      <c r="AG933" s="50">
        <v>3</v>
      </c>
      <c r="AH933" s="48"/>
      <c r="AI933" s="50">
        <v>0</v>
      </c>
      <c r="AJ933" s="50">
        <v>0</v>
      </c>
      <c r="AK933" s="50">
        <v>0</v>
      </c>
      <c r="AL933" s="50">
        <v>0</v>
      </c>
      <c r="AM933" s="50">
        <v>0</v>
      </c>
      <c r="AN933" s="50">
        <v>0</v>
      </c>
      <c r="AO933" s="50">
        <v>0</v>
      </c>
      <c r="AP933" s="48"/>
      <c r="AQ933" s="48"/>
      <c r="AR933" s="48"/>
      <c r="AS933" s="48"/>
      <c r="AT933" s="48"/>
      <c r="AU933" s="50">
        <v>0.13500000000000001</v>
      </c>
      <c r="AV933" s="452" t="s">
        <v>3560</v>
      </c>
      <c r="AW933" s="453"/>
      <c r="AX933" s="453"/>
      <c r="AY933" s="48"/>
      <c r="AZ933" s="48" t="s">
        <v>1825</v>
      </c>
      <c r="BA933" s="48"/>
      <c r="BB933" s="48"/>
      <c r="BC933" s="48"/>
      <c r="BD933" s="48"/>
      <c r="BE933" s="48"/>
      <c r="BF933" s="48"/>
      <c r="BG933" s="48"/>
      <c r="BH933" s="48"/>
      <c r="BI933" s="48"/>
      <c r="BJ933" s="48"/>
      <c r="BK933" s="48"/>
      <c r="BL933" s="48"/>
      <c r="BM933" s="48"/>
      <c r="BN933" s="48"/>
      <c r="BO933" s="48"/>
      <c r="BP933" s="49" t="s">
        <v>3559</v>
      </c>
    </row>
    <row r="934" spans="1:68">
      <c r="A934" s="49" t="s">
        <v>1375</v>
      </c>
      <c r="B934" s="48" t="s">
        <v>333</v>
      </c>
      <c r="C934" s="50">
        <v>200</v>
      </c>
      <c r="D934" s="48" t="s">
        <v>315</v>
      </c>
      <c r="E934" s="452" t="s">
        <v>316</v>
      </c>
      <c r="F934" s="453"/>
      <c r="G934" s="48"/>
      <c r="H934" s="50">
        <v>0</v>
      </c>
      <c r="I934" s="50">
        <v>0</v>
      </c>
      <c r="J934" s="48"/>
      <c r="K934" s="50">
        <v>0</v>
      </c>
      <c r="L934" s="50">
        <v>0</v>
      </c>
      <c r="M934" s="48"/>
      <c r="N934" s="50">
        <v>0</v>
      </c>
      <c r="O934" s="48"/>
      <c r="P934" s="50">
        <v>0</v>
      </c>
      <c r="Q934" s="48"/>
      <c r="R934" s="50">
        <v>0</v>
      </c>
      <c r="S934" s="48"/>
      <c r="T934" s="50">
        <v>0</v>
      </c>
      <c r="U934" s="48"/>
      <c r="V934" s="48"/>
      <c r="W934" s="48"/>
      <c r="X934" s="48"/>
      <c r="Y934" s="48"/>
      <c r="Z934" s="48"/>
      <c r="AA934" s="48"/>
      <c r="AB934" s="48"/>
      <c r="AC934" s="48"/>
      <c r="AD934" s="50">
        <v>41019</v>
      </c>
      <c r="AE934" s="50">
        <v>0</v>
      </c>
      <c r="AF934" s="50">
        <v>0</v>
      </c>
      <c r="AG934" s="50">
        <v>2</v>
      </c>
      <c r="AH934" s="48"/>
      <c r="AI934" s="50">
        <v>0</v>
      </c>
      <c r="AJ934" s="50">
        <v>0</v>
      </c>
      <c r="AK934" s="50">
        <v>0</v>
      </c>
      <c r="AL934" s="50">
        <v>0</v>
      </c>
      <c r="AM934" s="50">
        <v>0</v>
      </c>
      <c r="AN934" s="50">
        <v>0</v>
      </c>
      <c r="AO934" s="50">
        <v>0</v>
      </c>
      <c r="AP934" s="48"/>
      <c r="AQ934" s="48"/>
      <c r="AR934" s="48"/>
      <c r="AS934" s="48"/>
      <c r="AT934" s="48"/>
      <c r="AU934" s="50">
        <v>0.15</v>
      </c>
      <c r="AV934" s="452" t="s">
        <v>3561</v>
      </c>
      <c r="AW934" s="453"/>
      <c r="AX934" s="453"/>
      <c r="AY934" s="48"/>
      <c r="AZ934" s="48" t="s">
        <v>1825</v>
      </c>
      <c r="BA934" s="48"/>
      <c r="BB934" s="48"/>
      <c r="BC934" s="48"/>
      <c r="BD934" s="48"/>
      <c r="BE934" s="48"/>
      <c r="BF934" s="48"/>
      <c r="BG934" s="48"/>
      <c r="BH934" s="48"/>
      <c r="BI934" s="48"/>
      <c r="BJ934" s="48"/>
      <c r="BK934" s="48"/>
      <c r="BL934" s="48"/>
      <c r="BM934" s="48"/>
      <c r="BN934" s="48"/>
      <c r="BO934" s="48"/>
      <c r="BP934" s="49" t="s">
        <v>1375</v>
      </c>
    </row>
    <row r="935" spans="1:68">
      <c r="A935" s="49" t="s">
        <v>3562</v>
      </c>
      <c r="B935" s="48" t="s">
        <v>333</v>
      </c>
      <c r="C935" s="50">
        <v>200</v>
      </c>
      <c r="D935" s="48" t="s">
        <v>315</v>
      </c>
      <c r="E935" s="452" t="s">
        <v>316</v>
      </c>
      <c r="F935" s="453"/>
      <c r="G935" s="48"/>
      <c r="H935" s="50">
        <v>0</v>
      </c>
      <c r="I935" s="50">
        <v>0</v>
      </c>
      <c r="J935" s="48"/>
      <c r="K935" s="50">
        <v>0</v>
      </c>
      <c r="L935" s="50">
        <v>0</v>
      </c>
      <c r="M935" s="48"/>
      <c r="N935" s="50">
        <v>0</v>
      </c>
      <c r="O935" s="48"/>
      <c r="P935" s="50">
        <v>0</v>
      </c>
      <c r="Q935" s="48"/>
      <c r="R935" s="50">
        <v>0</v>
      </c>
      <c r="S935" s="48"/>
      <c r="T935" s="50">
        <v>0</v>
      </c>
      <c r="U935" s="48"/>
      <c r="V935" s="48"/>
      <c r="W935" s="48"/>
      <c r="X935" s="48"/>
      <c r="Y935" s="48"/>
      <c r="Z935" s="48"/>
      <c r="AA935" s="48"/>
      <c r="AB935" s="48"/>
      <c r="AC935" s="48"/>
      <c r="AD935" s="50">
        <v>11572</v>
      </c>
      <c r="AE935" s="50">
        <v>0</v>
      </c>
      <c r="AF935" s="50">
        <v>0</v>
      </c>
      <c r="AG935" s="50">
        <v>3</v>
      </c>
      <c r="AH935" s="48"/>
      <c r="AI935" s="50">
        <v>0</v>
      </c>
      <c r="AJ935" s="50">
        <v>0</v>
      </c>
      <c r="AK935" s="50">
        <v>0</v>
      </c>
      <c r="AL935" s="50">
        <v>0</v>
      </c>
      <c r="AM935" s="50">
        <v>0</v>
      </c>
      <c r="AN935" s="50">
        <v>0</v>
      </c>
      <c r="AO935" s="50">
        <v>0</v>
      </c>
      <c r="AP935" s="48"/>
      <c r="AQ935" s="48"/>
      <c r="AR935" s="48"/>
      <c r="AS935" s="48"/>
      <c r="AT935" s="48"/>
      <c r="AU935" s="50">
        <v>0.13</v>
      </c>
      <c r="AV935" s="452" t="s">
        <v>3563</v>
      </c>
      <c r="AW935" s="453"/>
      <c r="AX935" s="453"/>
      <c r="AY935" s="48"/>
      <c r="AZ935" s="48" t="s">
        <v>1825</v>
      </c>
      <c r="BA935" s="48"/>
      <c r="BB935" s="48"/>
      <c r="BC935" s="48"/>
      <c r="BD935" s="48"/>
      <c r="BE935" s="48"/>
      <c r="BF935" s="48"/>
      <c r="BG935" s="48"/>
      <c r="BH935" s="48"/>
      <c r="BI935" s="48"/>
      <c r="BJ935" s="48"/>
      <c r="BK935" s="48"/>
      <c r="BL935" s="48"/>
      <c r="BM935" s="48"/>
      <c r="BN935" s="48"/>
      <c r="BO935" s="48"/>
      <c r="BP935" s="49" t="s">
        <v>3562</v>
      </c>
    </row>
    <row r="936" spans="1:68">
      <c r="A936" s="49" t="s">
        <v>3564</v>
      </c>
      <c r="B936" s="48" t="s">
        <v>318</v>
      </c>
      <c r="C936" s="50">
        <v>200</v>
      </c>
      <c r="D936" s="48" t="s">
        <v>315</v>
      </c>
      <c r="E936" s="452" t="s">
        <v>316</v>
      </c>
      <c r="F936" s="453"/>
      <c r="G936" s="48"/>
      <c r="H936" s="50">
        <v>0</v>
      </c>
      <c r="I936" s="50">
        <v>0</v>
      </c>
      <c r="J936" s="48"/>
      <c r="K936" s="50">
        <v>0</v>
      </c>
      <c r="L936" s="50">
        <v>0</v>
      </c>
      <c r="M936" s="48"/>
      <c r="N936" s="50">
        <v>0</v>
      </c>
      <c r="O936" s="48"/>
      <c r="P936" s="50">
        <v>0</v>
      </c>
      <c r="Q936" s="48"/>
      <c r="R936" s="50">
        <v>0</v>
      </c>
      <c r="S936" s="48"/>
      <c r="T936" s="50">
        <v>0</v>
      </c>
      <c r="U936" s="48"/>
      <c r="V936" s="48"/>
      <c r="W936" s="48"/>
      <c r="X936" s="48"/>
      <c r="Y936" s="48"/>
      <c r="Z936" s="48"/>
      <c r="AA936" s="48"/>
      <c r="AB936" s="48"/>
      <c r="AC936" s="48"/>
      <c r="AD936" s="50">
        <v>524066</v>
      </c>
      <c r="AE936" s="50">
        <v>0</v>
      </c>
      <c r="AF936" s="50">
        <v>0</v>
      </c>
      <c r="AG936" s="50">
        <v>3</v>
      </c>
      <c r="AH936" s="48"/>
      <c r="AI936" s="50">
        <v>0</v>
      </c>
      <c r="AJ936" s="50">
        <v>0</v>
      </c>
      <c r="AK936" s="50">
        <v>0</v>
      </c>
      <c r="AL936" s="50">
        <v>0</v>
      </c>
      <c r="AM936" s="50">
        <v>0</v>
      </c>
      <c r="AN936" s="50">
        <v>0</v>
      </c>
      <c r="AO936" s="50">
        <v>0</v>
      </c>
      <c r="AP936" s="48"/>
      <c r="AQ936" s="48"/>
      <c r="AR936" s="48"/>
      <c r="AS936" s="48"/>
      <c r="AT936" s="48"/>
      <c r="AU936" s="50">
        <v>0.19700000000000001</v>
      </c>
      <c r="AV936" s="452" t="s">
        <v>3565</v>
      </c>
      <c r="AW936" s="453"/>
      <c r="AX936" s="453"/>
      <c r="AY936" s="48"/>
      <c r="AZ936" s="48" t="s">
        <v>1825</v>
      </c>
      <c r="BA936" s="48"/>
      <c r="BB936" s="48"/>
      <c r="BC936" s="48"/>
      <c r="BD936" s="48"/>
      <c r="BE936" s="48"/>
      <c r="BF936" s="48"/>
      <c r="BG936" s="48"/>
      <c r="BH936" s="48"/>
      <c r="BI936" s="48"/>
      <c r="BJ936" s="48"/>
      <c r="BK936" s="48"/>
      <c r="BL936" s="48"/>
      <c r="BM936" s="48"/>
      <c r="BN936" s="48"/>
      <c r="BO936" s="48"/>
      <c r="BP936" s="49" t="s">
        <v>3564</v>
      </c>
    </row>
    <row r="937" spans="1:68">
      <c r="A937" s="49" t="s">
        <v>3566</v>
      </c>
      <c r="B937" s="48" t="s">
        <v>318</v>
      </c>
      <c r="C937" s="50">
        <v>200</v>
      </c>
      <c r="D937" s="48" t="s">
        <v>315</v>
      </c>
      <c r="E937" s="452" t="s">
        <v>316</v>
      </c>
      <c r="F937" s="453"/>
      <c r="G937" s="48"/>
      <c r="H937" s="50">
        <v>0</v>
      </c>
      <c r="I937" s="50">
        <v>0</v>
      </c>
      <c r="J937" s="48"/>
      <c r="K937" s="50">
        <v>0</v>
      </c>
      <c r="L937" s="50">
        <v>0</v>
      </c>
      <c r="M937" s="48"/>
      <c r="N937" s="50">
        <v>0</v>
      </c>
      <c r="O937" s="48"/>
      <c r="P937" s="50">
        <v>0</v>
      </c>
      <c r="Q937" s="48"/>
      <c r="R937" s="50">
        <v>0</v>
      </c>
      <c r="S937" s="48"/>
      <c r="T937" s="50">
        <v>0</v>
      </c>
      <c r="U937" s="48"/>
      <c r="V937" s="48"/>
      <c r="W937" s="48"/>
      <c r="X937" s="48"/>
      <c r="Y937" s="48"/>
      <c r="Z937" s="48"/>
      <c r="AA937" s="48"/>
      <c r="AB937" s="48"/>
      <c r="AC937" s="48"/>
      <c r="AD937" s="50">
        <v>404899</v>
      </c>
      <c r="AE937" s="50">
        <v>0</v>
      </c>
      <c r="AF937" s="50">
        <v>0</v>
      </c>
      <c r="AG937" s="50">
        <v>3</v>
      </c>
      <c r="AH937" s="48"/>
      <c r="AI937" s="50">
        <v>0</v>
      </c>
      <c r="AJ937" s="50">
        <v>0</v>
      </c>
      <c r="AK937" s="50">
        <v>0</v>
      </c>
      <c r="AL937" s="50">
        <v>0</v>
      </c>
      <c r="AM937" s="50">
        <v>0</v>
      </c>
      <c r="AN937" s="50">
        <v>0</v>
      </c>
      <c r="AO937" s="50">
        <v>0</v>
      </c>
      <c r="AP937" s="48"/>
      <c r="AQ937" s="48"/>
      <c r="AR937" s="48"/>
      <c r="AS937" s="48"/>
      <c r="AT937" s="48"/>
      <c r="AU937" s="50">
        <v>4.2000000000000003E-2</v>
      </c>
      <c r="AV937" s="452" t="s">
        <v>3567</v>
      </c>
      <c r="AW937" s="453"/>
      <c r="AX937" s="453"/>
      <c r="AY937" s="48"/>
      <c r="AZ937" s="48" t="s">
        <v>1825</v>
      </c>
      <c r="BA937" s="48"/>
      <c r="BB937" s="48"/>
      <c r="BC937" s="48"/>
      <c r="BD937" s="48"/>
      <c r="BE937" s="48"/>
      <c r="BF937" s="48"/>
      <c r="BG937" s="48"/>
      <c r="BH937" s="48"/>
      <c r="BI937" s="48"/>
      <c r="BJ937" s="48"/>
      <c r="BK937" s="48"/>
      <c r="BL937" s="48"/>
      <c r="BM937" s="48"/>
      <c r="BN937" s="48"/>
      <c r="BO937" s="48"/>
      <c r="BP937" s="49" t="s">
        <v>3566</v>
      </c>
    </row>
    <row r="938" spans="1:68">
      <c r="A938" s="49" t="s">
        <v>1130</v>
      </c>
      <c r="B938" s="48" t="s">
        <v>318</v>
      </c>
      <c r="C938" s="50">
        <v>200</v>
      </c>
      <c r="D938" s="48" t="s">
        <v>315</v>
      </c>
      <c r="E938" s="452" t="s">
        <v>316</v>
      </c>
      <c r="F938" s="453"/>
      <c r="G938" s="48"/>
      <c r="H938" s="50">
        <v>0</v>
      </c>
      <c r="I938" s="50">
        <v>0</v>
      </c>
      <c r="J938" s="48"/>
      <c r="K938" s="50">
        <v>0</v>
      </c>
      <c r="L938" s="50">
        <v>0</v>
      </c>
      <c r="M938" s="48"/>
      <c r="N938" s="50">
        <v>0</v>
      </c>
      <c r="O938" s="48"/>
      <c r="P938" s="50">
        <v>0</v>
      </c>
      <c r="Q938" s="48"/>
      <c r="R938" s="50">
        <v>0</v>
      </c>
      <c r="S938" s="48"/>
      <c r="T938" s="50">
        <v>0</v>
      </c>
      <c r="U938" s="48"/>
      <c r="V938" s="48"/>
      <c r="W938" s="48"/>
      <c r="X938" s="48"/>
      <c r="Y938" s="48"/>
      <c r="Z938" s="48"/>
      <c r="AA938" s="48"/>
      <c r="AB938" s="48"/>
      <c r="AC938" s="48"/>
      <c r="AD938" s="50">
        <v>105360</v>
      </c>
      <c r="AE938" s="50">
        <v>0</v>
      </c>
      <c r="AF938" s="50">
        <v>0</v>
      </c>
      <c r="AG938" s="50">
        <v>3</v>
      </c>
      <c r="AH938" s="48"/>
      <c r="AI938" s="50">
        <v>0</v>
      </c>
      <c r="AJ938" s="50">
        <v>0</v>
      </c>
      <c r="AK938" s="50">
        <v>0</v>
      </c>
      <c r="AL938" s="50">
        <v>0</v>
      </c>
      <c r="AM938" s="50">
        <v>0</v>
      </c>
      <c r="AN938" s="50">
        <v>0</v>
      </c>
      <c r="AO938" s="50">
        <v>0</v>
      </c>
      <c r="AP938" s="48"/>
      <c r="AQ938" s="48"/>
      <c r="AR938" s="48"/>
      <c r="AS938" s="48"/>
      <c r="AT938" s="48"/>
      <c r="AU938" s="50">
        <v>0.129</v>
      </c>
      <c r="AV938" s="452" t="s">
        <v>3568</v>
      </c>
      <c r="AW938" s="453"/>
      <c r="AX938" s="453"/>
      <c r="AY938" s="48"/>
      <c r="AZ938" s="48" t="s">
        <v>1825</v>
      </c>
      <c r="BA938" s="48"/>
      <c r="BB938" s="48"/>
      <c r="BC938" s="48"/>
      <c r="BD938" s="48"/>
      <c r="BE938" s="48"/>
      <c r="BF938" s="48"/>
      <c r="BG938" s="48"/>
      <c r="BH938" s="48"/>
      <c r="BI938" s="48"/>
      <c r="BJ938" s="48"/>
      <c r="BK938" s="48"/>
      <c r="BL938" s="48"/>
      <c r="BM938" s="48"/>
      <c r="BN938" s="48"/>
      <c r="BO938" s="48"/>
      <c r="BP938" s="49" t="s">
        <v>1130</v>
      </c>
    </row>
    <row r="939" spans="1:68">
      <c r="A939" s="49" t="s">
        <v>3569</v>
      </c>
      <c r="B939" s="48" t="s">
        <v>318</v>
      </c>
      <c r="C939" s="50">
        <v>200</v>
      </c>
      <c r="D939" s="48" t="s">
        <v>315</v>
      </c>
      <c r="E939" s="452" t="s">
        <v>316</v>
      </c>
      <c r="F939" s="453"/>
      <c r="G939" s="48"/>
      <c r="H939" s="50">
        <v>0</v>
      </c>
      <c r="I939" s="50">
        <v>0</v>
      </c>
      <c r="J939" s="48"/>
      <c r="K939" s="50">
        <v>0</v>
      </c>
      <c r="L939" s="50">
        <v>0</v>
      </c>
      <c r="M939" s="48"/>
      <c r="N939" s="50">
        <v>0</v>
      </c>
      <c r="O939" s="48"/>
      <c r="P939" s="50">
        <v>0</v>
      </c>
      <c r="Q939" s="48"/>
      <c r="R939" s="50">
        <v>0</v>
      </c>
      <c r="S939" s="48"/>
      <c r="T939" s="50">
        <v>0</v>
      </c>
      <c r="U939" s="48"/>
      <c r="V939" s="48"/>
      <c r="W939" s="48"/>
      <c r="X939" s="48"/>
      <c r="Y939" s="48"/>
      <c r="Z939" s="48"/>
      <c r="AA939" s="48"/>
      <c r="AB939" s="48"/>
      <c r="AC939" s="48"/>
      <c r="AD939" s="50">
        <v>173188</v>
      </c>
      <c r="AE939" s="50">
        <v>0</v>
      </c>
      <c r="AF939" s="50">
        <v>0</v>
      </c>
      <c r="AG939" s="50">
        <v>3</v>
      </c>
      <c r="AH939" s="48"/>
      <c r="AI939" s="50">
        <v>0</v>
      </c>
      <c r="AJ939" s="50">
        <v>0</v>
      </c>
      <c r="AK939" s="50">
        <v>0</v>
      </c>
      <c r="AL939" s="50">
        <v>0</v>
      </c>
      <c r="AM939" s="50">
        <v>0</v>
      </c>
      <c r="AN939" s="50">
        <v>0</v>
      </c>
      <c r="AO939" s="50">
        <v>0</v>
      </c>
      <c r="AP939" s="48"/>
      <c r="AQ939" s="48"/>
      <c r="AR939" s="48"/>
      <c r="AS939" s="48"/>
      <c r="AT939" s="48"/>
      <c r="AU939" s="50">
        <v>0.125</v>
      </c>
      <c r="AV939" s="452" t="s">
        <v>3570</v>
      </c>
      <c r="AW939" s="453"/>
      <c r="AX939" s="453"/>
      <c r="AY939" s="48"/>
      <c r="AZ939" s="48" t="s">
        <v>1825</v>
      </c>
      <c r="BA939" s="48"/>
      <c r="BB939" s="48"/>
      <c r="BC939" s="48"/>
      <c r="BD939" s="48"/>
      <c r="BE939" s="48"/>
      <c r="BF939" s="48"/>
      <c r="BG939" s="48"/>
      <c r="BH939" s="48"/>
      <c r="BI939" s="48"/>
      <c r="BJ939" s="48"/>
      <c r="BK939" s="48"/>
      <c r="BL939" s="48"/>
      <c r="BM939" s="48"/>
      <c r="BN939" s="48"/>
      <c r="BO939" s="48"/>
      <c r="BP939" s="49" t="s">
        <v>3569</v>
      </c>
    </row>
    <row r="940" spans="1:68">
      <c r="A940" s="49" t="s">
        <v>3571</v>
      </c>
      <c r="B940" s="48" t="s">
        <v>333</v>
      </c>
      <c r="C940" s="50">
        <v>200</v>
      </c>
      <c r="D940" s="48" t="s">
        <v>315</v>
      </c>
      <c r="E940" s="452" t="s">
        <v>316</v>
      </c>
      <c r="F940" s="453"/>
      <c r="G940" s="48"/>
      <c r="H940" s="50">
        <v>0</v>
      </c>
      <c r="I940" s="50">
        <v>0</v>
      </c>
      <c r="J940" s="48"/>
      <c r="K940" s="50">
        <v>0</v>
      </c>
      <c r="L940" s="50">
        <v>0</v>
      </c>
      <c r="M940" s="48"/>
      <c r="N940" s="50">
        <v>0</v>
      </c>
      <c r="O940" s="48"/>
      <c r="P940" s="50">
        <v>0</v>
      </c>
      <c r="Q940" s="48"/>
      <c r="R940" s="50">
        <v>0</v>
      </c>
      <c r="S940" s="48"/>
      <c r="T940" s="50">
        <v>0</v>
      </c>
      <c r="U940" s="48"/>
      <c r="V940" s="48"/>
      <c r="W940" s="48"/>
      <c r="X940" s="48"/>
      <c r="Y940" s="48"/>
      <c r="Z940" s="48"/>
      <c r="AA940" s="48"/>
      <c r="AB940" s="48"/>
      <c r="AC940" s="48"/>
      <c r="AD940" s="50">
        <v>359550</v>
      </c>
      <c r="AE940" s="50">
        <v>0</v>
      </c>
      <c r="AF940" s="50">
        <v>0</v>
      </c>
      <c r="AG940" s="50">
        <v>3</v>
      </c>
      <c r="AH940" s="48"/>
      <c r="AI940" s="50">
        <v>0</v>
      </c>
      <c r="AJ940" s="50">
        <v>0</v>
      </c>
      <c r="AK940" s="50">
        <v>0</v>
      </c>
      <c r="AL940" s="50">
        <v>0</v>
      </c>
      <c r="AM940" s="50">
        <v>0</v>
      </c>
      <c r="AN940" s="50">
        <v>0</v>
      </c>
      <c r="AO940" s="50">
        <v>0</v>
      </c>
      <c r="AP940" s="48"/>
      <c r="AQ940" s="48"/>
      <c r="AR940" s="48"/>
      <c r="AS940" s="48"/>
      <c r="AT940" s="48"/>
      <c r="AU940" s="50">
        <v>3.7999999999999999E-2</v>
      </c>
      <c r="AV940" s="452" t="s">
        <v>3572</v>
      </c>
      <c r="AW940" s="453"/>
      <c r="AX940" s="453"/>
      <c r="AY940" s="48"/>
      <c r="AZ940" s="48" t="s">
        <v>1825</v>
      </c>
      <c r="BA940" s="48"/>
      <c r="BB940" s="48"/>
      <c r="BC940" s="48"/>
      <c r="BD940" s="48"/>
      <c r="BE940" s="48"/>
      <c r="BF940" s="48"/>
      <c r="BG940" s="48"/>
      <c r="BH940" s="48"/>
      <c r="BI940" s="48"/>
      <c r="BJ940" s="48"/>
      <c r="BK940" s="48"/>
      <c r="BL940" s="48"/>
      <c r="BM940" s="48"/>
      <c r="BN940" s="48"/>
      <c r="BO940" s="48"/>
      <c r="BP940" s="49" t="s">
        <v>3571</v>
      </c>
    </row>
    <row r="941" spans="1:68">
      <c r="A941" s="49" t="s">
        <v>1594</v>
      </c>
      <c r="B941" s="48" t="s">
        <v>333</v>
      </c>
      <c r="C941" s="50">
        <v>200</v>
      </c>
      <c r="D941" s="48" t="s">
        <v>315</v>
      </c>
      <c r="E941" s="452" t="s">
        <v>316</v>
      </c>
      <c r="F941" s="453"/>
      <c r="G941" s="48"/>
      <c r="H941" s="50">
        <v>0</v>
      </c>
      <c r="I941" s="50">
        <v>0</v>
      </c>
      <c r="J941" s="48"/>
      <c r="K941" s="50">
        <v>0</v>
      </c>
      <c r="L941" s="50">
        <v>0</v>
      </c>
      <c r="M941" s="48"/>
      <c r="N941" s="50">
        <v>0</v>
      </c>
      <c r="O941" s="48"/>
      <c r="P941" s="50">
        <v>0</v>
      </c>
      <c r="Q941" s="48"/>
      <c r="R941" s="50">
        <v>0</v>
      </c>
      <c r="S941" s="48"/>
      <c r="T941" s="50">
        <v>0</v>
      </c>
      <c r="U941" s="48"/>
      <c r="V941" s="48"/>
      <c r="W941" s="48"/>
      <c r="X941" s="48"/>
      <c r="Y941" s="48"/>
      <c r="Z941" s="48"/>
      <c r="AA941" s="48"/>
      <c r="AB941" s="48"/>
      <c r="AC941" s="48"/>
      <c r="AD941" s="50">
        <v>278718</v>
      </c>
      <c r="AE941" s="50">
        <v>0</v>
      </c>
      <c r="AF941" s="50">
        <v>0</v>
      </c>
      <c r="AG941" s="50">
        <v>3</v>
      </c>
      <c r="AH941" s="48"/>
      <c r="AI941" s="50">
        <v>0</v>
      </c>
      <c r="AJ941" s="50">
        <v>0</v>
      </c>
      <c r="AK941" s="50">
        <v>0</v>
      </c>
      <c r="AL941" s="50">
        <v>0</v>
      </c>
      <c r="AM941" s="50">
        <v>0</v>
      </c>
      <c r="AN941" s="50">
        <v>0</v>
      </c>
      <c r="AO941" s="50">
        <v>0</v>
      </c>
      <c r="AP941" s="48"/>
      <c r="AQ941" s="48"/>
      <c r="AR941" s="48"/>
      <c r="AS941" s="48"/>
      <c r="AT941" s="48"/>
      <c r="AU941" s="50">
        <v>0.38</v>
      </c>
      <c r="AV941" s="452" t="s">
        <v>3573</v>
      </c>
      <c r="AW941" s="453"/>
      <c r="AX941" s="453"/>
      <c r="AY941" s="48"/>
      <c r="AZ941" s="48" t="s">
        <v>1825</v>
      </c>
      <c r="BA941" s="48"/>
      <c r="BB941" s="48"/>
      <c r="BC941" s="48"/>
      <c r="BD941" s="48"/>
      <c r="BE941" s="48"/>
      <c r="BF941" s="48"/>
      <c r="BG941" s="48"/>
      <c r="BH941" s="48"/>
      <c r="BI941" s="48"/>
      <c r="BJ941" s="48"/>
      <c r="BK941" s="48"/>
      <c r="BL941" s="48"/>
      <c r="BM941" s="48"/>
      <c r="BN941" s="48"/>
      <c r="BO941" s="48"/>
      <c r="BP941" s="49" t="s">
        <v>1594</v>
      </c>
    </row>
    <row r="942" spans="1:68">
      <c r="A942" s="49" t="s">
        <v>1177</v>
      </c>
      <c r="B942" s="48" t="s">
        <v>318</v>
      </c>
      <c r="C942" s="50">
        <v>200</v>
      </c>
      <c r="D942" s="48" t="s">
        <v>315</v>
      </c>
      <c r="E942" s="452" t="s">
        <v>316</v>
      </c>
      <c r="F942" s="453"/>
      <c r="G942" s="48"/>
      <c r="H942" s="50">
        <v>0</v>
      </c>
      <c r="I942" s="50">
        <v>0</v>
      </c>
      <c r="J942" s="48"/>
      <c r="K942" s="50">
        <v>0</v>
      </c>
      <c r="L942" s="50">
        <v>0</v>
      </c>
      <c r="M942" s="48"/>
      <c r="N942" s="50">
        <v>0</v>
      </c>
      <c r="O942" s="48"/>
      <c r="P942" s="50">
        <v>0</v>
      </c>
      <c r="Q942" s="48"/>
      <c r="R942" s="50">
        <v>0</v>
      </c>
      <c r="S942" s="48"/>
      <c r="T942" s="50">
        <v>0</v>
      </c>
      <c r="U942" s="48"/>
      <c r="V942" s="48"/>
      <c r="W942" s="48"/>
      <c r="X942" s="48"/>
      <c r="Y942" s="48"/>
      <c r="Z942" s="48"/>
      <c r="AA942" s="48"/>
      <c r="AB942" s="48"/>
      <c r="AC942" s="48"/>
      <c r="AD942" s="50">
        <v>71630</v>
      </c>
      <c r="AE942" s="50">
        <v>0</v>
      </c>
      <c r="AF942" s="50">
        <v>0</v>
      </c>
      <c r="AG942" s="50">
        <v>3</v>
      </c>
      <c r="AH942" s="48"/>
      <c r="AI942" s="50">
        <v>0</v>
      </c>
      <c r="AJ942" s="50">
        <v>0</v>
      </c>
      <c r="AK942" s="50">
        <v>0</v>
      </c>
      <c r="AL942" s="50">
        <v>0</v>
      </c>
      <c r="AM942" s="50">
        <v>0</v>
      </c>
      <c r="AN942" s="50">
        <v>0</v>
      </c>
      <c r="AO942" s="50">
        <v>0</v>
      </c>
      <c r="AP942" s="48"/>
      <c r="AQ942" s="48"/>
      <c r="AR942" s="48"/>
      <c r="AS942" s="48"/>
      <c r="AT942" s="48"/>
      <c r="AU942" s="50">
        <v>0.159</v>
      </c>
      <c r="AV942" s="452" t="s">
        <v>3574</v>
      </c>
      <c r="AW942" s="453"/>
      <c r="AX942" s="453"/>
      <c r="AY942" s="48"/>
      <c r="AZ942" s="48" t="s">
        <v>1825</v>
      </c>
      <c r="BA942" s="48"/>
      <c r="BB942" s="48"/>
      <c r="BC942" s="48"/>
      <c r="BD942" s="48"/>
      <c r="BE942" s="48"/>
      <c r="BF942" s="48"/>
      <c r="BG942" s="48"/>
      <c r="BH942" s="48"/>
      <c r="BI942" s="48"/>
      <c r="BJ942" s="48"/>
      <c r="BK942" s="48"/>
      <c r="BL942" s="48"/>
      <c r="BM942" s="48"/>
      <c r="BN942" s="48"/>
      <c r="BO942" s="48"/>
      <c r="BP942" s="49" t="s">
        <v>1177</v>
      </c>
    </row>
    <row r="943" spans="1:68">
      <c r="A943" s="49" t="s">
        <v>3575</v>
      </c>
      <c r="B943" s="48" t="s">
        <v>333</v>
      </c>
      <c r="C943" s="50">
        <v>200</v>
      </c>
      <c r="D943" s="48" t="s">
        <v>315</v>
      </c>
      <c r="E943" s="452" t="s">
        <v>316</v>
      </c>
      <c r="F943" s="453"/>
      <c r="G943" s="48"/>
      <c r="H943" s="50">
        <v>0</v>
      </c>
      <c r="I943" s="50">
        <v>0</v>
      </c>
      <c r="J943" s="48"/>
      <c r="K943" s="50">
        <v>0</v>
      </c>
      <c r="L943" s="50">
        <v>0</v>
      </c>
      <c r="M943" s="48"/>
      <c r="N943" s="50">
        <v>0</v>
      </c>
      <c r="O943" s="48"/>
      <c r="P943" s="50">
        <v>0</v>
      </c>
      <c r="Q943" s="48"/>
      <c r="R943" s="50">
        <v>0</v>
      </c>
      <c r="S943" s="48"/>
      <c r="T943" s="50">
        <v>0</v>
      </c>
      <c r="U943" s="48"/>
      <c r="V943" s="48"/>
      <c r="W943" s="48"/>
      <c r="X943" s="48"/>
      <c r="Y943" s="48"/>
      <c r="Z943" s="48"/>
      <c r="AA943" s="48"/>
      <c r="AB943" s="48"/>
      <c r="AC943" s="48"/>
      <c r="AD943" s="50">
        <v>251419</v>
      </c>
      <c r="AE943" s="50">
        <v>0</v>
      </c>
      <c r="AF943" s="50">
        <v>0</v>
      </c>
      <c r="AG943" s="50">
        <v>3</v>
      </c>
      <c r="AH943" s="48"/>
      <c r="AI943" s="50">
        <v>0</v>
      </c>
      <c r="AJ943" s="50">
        <v>0</v>
      </c>
      <c r="AK943" s="50">
        <v>0</v>
      </c>
      <c r="AL943" s="50">
        <v>0</v>
      </c>
      <c r="AM943" s="50">
        <v>0</v>
      </c>
      <c r="AN943" s="50">
        <v>0</v>
      </c>
      <c r="AO943" s="50">
        <v>0</v>
      </c>
      <c r="AP943" s="48"/>
      <c r="AQ943" s="48"/>
      <c r="AR943" s="48"/>
      <c r="AS943" s="48"/>
      <c r="AT943" s="48"/>
      <c r="AU943" s="50">
        <v>0.128</v>
      </c>
      <c r="AV943" s="452" t="s">
        <v>3576</v>
      </c>
      <c r="AW943" s="453"/>
      <c r="AX943" s="453"/>
      <c r="AY943" s="48"/>
      <c r="AZ943" s="48" t="s">
        <v>1825</v>
      </c>
      <c r="BA943" s="48"/>
      <c r="BB943" s="48"/>
      <c r="BC943" s="48"/>
      <c r="BD943" s="48"/>
      <c r="BE943" s="48"/>
      <c r="BF943" s="48"/>
      <c r="BG943" s="48"/>
      <c r="BH943" s="48"/>
      <c r="BI943" s="48"/>
      <c r="BJ943" s="48"/>
      <c r="BK943" s="48"/>
      <c r="BL943" s="48"/>
      <c r="BM943" s="48"/>
      <c r="BN943" s="48"/>
      <c r="BO943" s="48"/>
      <c r="BP943" s="49" t="s">
        <v>3575</v>
      </c>
    </row>
    <row r="944" spans="1:68">
      <c r="A944" s="49" t="s">
        <v>3577</v>
      </c>
      <c r="B944" s="48" t="s">
        <v>333</v>
      </c>
      <c r="C944" s="50">
        <v>200</v>
      </c>
      <c r="D944" s="48" t="s">
        <v>315</v>
      </c>
      <c r="E944" s="452" t="s">
        <v>316</v>
      </c>
      <c r="F944" s="453"/>
      <c r="G944" s="48"/>
      <c r="H944" s="50">
        <v>0</v>
      </c>
      <c r="I944" s="50">
        <v>0</v>
      </c>
      <c r="J944" s="48"/>
      <c r="K944" s="50">
        <v>0</v>
      </c>
      <c r="L944" s="50">
        <v>0</v>
      </c>
      <c r="M944" s="48"/>
      <c r="N944" s="50">
        <v>0</v>
      </c>
      <c r="O944" s="48"/>
      <c r="P944" s="50">
        <v>0</v>
      </c>
      <c r="Q944" s="48"/>
      <c r="R944" s="50">
        <v>0</v>
      </c>
      <c r="S944" s="48"/>
      <c r="T944" s="50">
        <v>0</v>
      </c>
      <c r="U944" s="48"/>
      <c r="V944" s="48"/>
      <c r="W944" s="48"/>
      <c r="X944" s="48"/>
      <c r="Y944" s="48"/>
      <c r="Z944" s="48"/>
      <c r="AA944" s="48"/>
      <c r="AB944" s="48"/>
      <c r="AC944" s="48"/>
      <c r="AD944" s="50">
        <v>124211</v>
      </c>
      <c r="AE944" s="50">
        <v>0</v>
      </c>
      <c r="AF944" s="50">
        <v>0</v>
      </c>
      <c r="AG944" s="50">
        <v>3</v>
      </c>
      <c r="AH944" s="48"/>
      <c r="AI944" s="50">
        <v>0</v>
      </c>
      <c r="AJ944" s="50">
        <v>0</v>
      </c>
      <c r="AK944" s="50">
        <v>0</v>
      </c>
      <c r="AL944" s="50">
        <v>0</v>
      </c>
      <c r="AM944" s="50">
        <v>0</v>
      </c>
      <c r="AN944" s="50">
        <v>0</v>
      </c>
      <c r="AO944" s="50">
        <v>0</v>
      </c>
      <c r="AP944" s="48"/>
      <c r="AQ944" s="48"/>
      <c r="AR944" s="48"/>
      <c r="AS944" s="48"/>
      <c r="AT944" s="48"/>
      <c r="AU944" s="50">
        <v>0.13700000000000001</v>
      </c>
      <c r="AV944" s="452" t="s">
        <v>3578</v>
      </c>
      <c r="AW944" s="453"/>
      <c r="AX944" s="453"/>
      <c r="AY944" s="48"/>
      <c r="AZ944" s="48" t="s">
        <v>1825</v>
      </c>
      <c r="BA944" s="48"/>
      <c r="BB944" s="48"/>
      <c r="BC944" s="48"/>
      <c r="BD944" s="48"/>
      <c r="BE944" s="48"/>
      <c r="BF944" s="48"/>
      <c r="BG944" s="48"/>
      <c r="BH944" s="48"/>
      <c r="BI944" s="48"/>
      <c r="BJ944" s="48"/>
      <c r="BK944" s="48"/>
      <c r="BL944" s="48"/>
      <c r="BM944" s="48"/>
      <c r="BN944" s="48"/>
      <c r="BO944" s="48"/>
      <c r="BP944" s="49" t="s">
        <v>3577</v>
      </c>
    </row>
    <row r="945" spans="1:68">
      <c r="A945" s="49" t="s">
        <v>1219</v>
      </c>
      <c r="B945" s="48" t="s">
        <v>1038</v>
      </c>
      <c r="C945" s="50">
        <v>200</v>
      </c>
      <c r="D945" s="48" t="s">
        <v>315</v>
      </c>
      <c r="E945" s="452" t="s">
        <v>316</v>
      </c>
      <c r="F945" s="453"/>
      <c r="G945" s="48"/>
      <c r="H945" s="50">
        <v>0</v>
      </c>
      <c r="I945" s="50">
        <v>0</v>
      </c>
      <c r="J945" s="48"/>
      <c r="K945" s="50">
        <v>0</v>
      </c>
      <c r="L945" s="50">
        <v>0</v>
      </c>
      <c r="M945" s="48"/>
      <c r="N945" s="50">
        <v>0</v>
      </c>
      <c r="O945" s="48"/>
      <c r="P945" s="50">
        <v>0</v>
      </c>
      <c r="Q945" s="48"/>
      <c r="R945" s="50">
        <v>0</v>
      </c>
      <c r="S945" s="48"/>
      <c r="T945" s="50">
        <v>0</v>
      </c>
      <c r="U945" s="48"/>
      <c r="V945" s="48"/>
      <c r="W945" s="48"/>
      <c r="X945" s="48"/>
      <c r="Y945" s="48"/>
      <c r="Z945" s="48"/>
      <c r="AA945" s="48"/>
      <c r="AB945" s="48"/>
      <c r="AC945" s="48"/>
      <c r="AD945" s="50">
        <v>66434</v>
      </c>
      <c r="AE945" s="50">
        <v>0</v>
      </c>
      <c r="AF945" s="50">
        <v>0</v>
      </c>
      <c r="AG945" s="50">
        <v>3</v>
      </c>
      <c r="AH945" s="48"/>
      <c r="AI945" s="50">
        <v>0</v>
      </c>
      <c r="AJ945" s="50">
        <v>0</v>
      </c>
      <c r="AK945" s="50">
        <v>0</v>
      </c>
      <c r="AL945" s="50">
        <v>0</v>
      </c>
      <c r="AM945" s="50">
        <v>0</v>
      </c>
      <c r="AN945" s="50">
        <v>0</v>
      </c>
      <c r="AO945" s="50">
        <v>0</v>
      </c>
      <c r="AP945" s="48"/>
      <c r="AQ945" s="48"/>
      <c r="AR945" s="48"/>
      <c r="AS945" s="48"/>
      <c r="AT945" s="48"/>
      <c r="AU945" s="50">
        <v>4.8000000000000001E-2</v>
      </c>
      <c r="AV945" s="452" t="s">
        <v>3579</v>
      </c>
      <c r="AW945" s="453"/>
      <c r="AX945" s="453"/>
      <c r="AY945" s="48"/>
      <c r="AZ945" s="48" t="s">
        <v>1825</v>
      </c>
      <c r="BA945" s="48"/>
      <c r="BB945" s="48"/>
      <c r="BC945" s="48"/>
      <c r="BD945" s="48"/>
      <c r="BE945" s="48"/>
      <c r="BF945" s="48"/>
      <c r="BG945" s="48"/>
      <c r="BH945" s="48"/>
      <c r="BI945" s="48"/>
      <c r="BJ945" s="48"/>
      <c r="BK945" s="48"/>
      <c r="BL945" s="48"/>
      <c r="BM945" s="48"/>
      <c r="BN945" s="48"/>
      <c r="BO945" s="48"/>
      <c r="BP945" s="49" t="s">
        <v>1219</v>
      </c>
    </row>
    <row r="946" spans="1:68">
      <c r="A946" s="49" t="s">
        <v>1577</v>
      </c>
      <c r="B946" s="48" t="s">
        <v>333</v>
      </c>
      <c r="C946" s="50">
        <v>200</v>
      </c>
      <c r="D946" s="48" t="s">
        <v>315</v>
      </c>
      <c r="E946" s="452" t="s">
        <v>316</v>
      </c>
      <c r="F946" s="453"/>
      <c r="G946" s="48"/>
      <c r="H946" s="50">
        <v>0</v>
      </c>
      <c r="I946" s="50">
        <v>0</v>
      </c>
      <c r="J946" s="48"/>
      <c r="K946" s="50">
        <v>0</v>
      </c>
      <c r="L946" s="50">
        <v>0</v>
      </c>
      <c r="M946" s="48"/>
      <c r="N946" s="50">
        <v>0</v>
      </c>
      <c r="O946" s="48"/>
      <c r="P946" s="50">
        <v>0</v>
      </c>
      <c r="Q946" s="48"/>
      <c r="R946" s="50">
        <v>0</v>
      </c>
      <c r="S946" s="48"/>
      <c r="T946" s="50">
        <v>0</v>
      </c>
      <c r="U946" s="48"/>
      <c r="V946" s="48"/>
      <c r="W946" s="48"/>
      <c r="X946" s="48"/>
      <c r="Y946" s="48"/>
      <c r="Z946" s="48"/>
      <c r="AA946" s="48"/>
      <c r="AB946" s="48"/>
      <c r="AC946" s="48"/>
      <c r="AD946" s="50">
        <v>271871</v>
      </c>
      <c r="AE946" s="50">
        <v>0</v>
      </c>
      <c r="AF946" s="50">
        <v>0</v>
      </c>
      <c r="AG946" s="50">
        <v>3</v>
      </c>
      <c r="AH946" s="48"/>
      <c r="AI946" s="50">
        <v>0</v>
      </c>
      <c r="AJ946" s="50">
        <v>0</v>
      </c>
      <c r="AK946" s="50">
        <v>0</v>
      </c>
      <c r="AL946" s="50">
        <v>0</v>
      </c>
      <c r="AM946" s="50">
        <v>0</v>
      </c>
      <c r="AN946" s="50">
        <v>0</v>
      </c>
      <c r="AO946" s="50">
        <v>0</v>
      </c>
      <c r="AP946" s="48"/>
      <c r="AQ946" s="48"/>
      <c r="AR946" s="48"/>
      <c r="AS946" s="48"/>
      <c r="AT946" s="48"/>
      <c r="AU946" s="50">
        <v>0.13400000000000001</v>
      </c>
      <c r="AV946" s="452" t="s">
        <v>3580</v>
      </c>
      <c r="AW946" s="453"/>
      <c r="AX946" s="453"/>
      <c r="AY946" s="48"/>
      <c r="AZ946" s="48" t="s">
        <v>1825</v>
      </c>
      <c r="BA946" s="48"/>
      <c r="BB946" s="48"/>
      <c r="BC946" s="48"/>
      <c r="BD946" s="48"/>
      <c r="BE946" s="48"/>
      <c r="BF946" s="48"/>
      <c r="BG946" s="48"/>
      <c r="BH946" s="48"/>
      <c r="BI946" s="48"/>
      <c r="BJ946" s="48"/>
      <c r="BK946" s="48"/>
      <c r="BL946" s="48"/>
      <c r="BM946" s="48"/>
      <c r="BN946" s="48"/>
      <c r="BO946" s="48"/>
      <c r="BP946" s="49" t="s">
        <v>1577</v>
      </c>
    </row>
    <row r="947" spans="1:68">
      <c r="A947" s="49" t="s">
        <v>3581</v>
      </c>
      <c r="B947" s="48" t="s">
        <v>318</v>
      </c>
      <c r="C947" s="50">
        <v>200</v>
      </c>
      <c r="D947" s="48" t="s">
        <v>315</v>
      </c>
      <c r="E947" s="452" t="s">
        <v>316</v>
      </c>
      <c r="F947" s="453"/>
      <c r="G947" s="48"/>
      <c r="H947" s="50">
        <v>0</v>
      </c>
      <c r="I947" s="50">
        <v>0</v>
      </c>
      <c r="J947" s="48"/>
      <c r="K947" s="50">
        <v>0</v>
      </c>
      <c r="L947" s="50">
        <v>0</v>
      </c>
      <c r="M947" s="48"/>
      <c r="N947" s="50">
        <v>0</v>
      </c>
      <c r="O947" s="48"/>
      <c r="P947" s="50">
        <v>0</v>
      </c>
      <c r="Q947" s="48"/>
      <c r="R947" s="50">
        <v>0</v>
      </c>
      <c r="S947" s="48"/>
      <c r="T947" s="50">
        <v>0</v>
      </c>
      <c r="U947" s="48"/>
      <c r="V947" s="48"/>
      <c r="W947" s="48"/>
      <c r="X947" s="48"/>
      <c r="Y947" s="48"/>
      <c r="Z947" s="48"/>
      <c r="AA947" s="48"/>
      <c r="AB947" s="48"/>
      <c r="AC947" s="48"/>
      <c r="AD947" s="50">
        <v>629957</v>
      </c>
      <c r="AE947" s="50">
        <v>0</v>
      </c>
      <c r="AF947" s="50">
        <v>0</v>
      </c>
      <c r="AG947" s="50">
        <v>3</v>
      </c>
      <c r="AH947" s="48"/>
      <c r="AI947" s="50">
        <v>0</v>
      </c>
      <c r="AJ947" s="50">
        <v>0</v>
      </c>
      <c r="AK947" s="50">
        <v>0</v>
      </c>
      <c r="AL947" s="50">
        <v>0</v>
      </c>
      <c r="AM947" s="50">
        <v>0</v>
      </c>
      <c r="AN947" s="50">
        <v>0</v>
      </c>
      <c r="AO947" s="50">
        <v>0</v>
      </c>
      <c r="AP947" s="48"/>
      <c r="AQ947" s="48"/>
      <c r="AR947" s="48"/>
      <c r="AS947" s="48"/>
      <c r="AT947" s="48"/>
      <c r="AU947" s="50">
        <v>0.04</v>
      </c>
      <c r="AV947" s="452" t="s">
        <v>3582</v>
      </c>
      <c r="AW947" s="453"/>
      <c r="AX947" s="453"/>
      <c r="AY947" s="48"/>
      <c r="AZ947" s="48" t="s">
        <v>1825</v>
      </c>
      <c r="BA947" s="48"/>
      <c r="BB947" s="48"/>
      <c r="BC947" s="48"/>
      <c r="BD947" s="48"/>
      <c r="BE947" s="48"/>
      <c r="BF947" s="48"/>
      <c r="BG947" s="48"/>
      <c r="BH947" s="48"/>
      <c r="BI947" s="48"/>
      <c r="BJ947" s="48"/>
      <c r="BK947" s="48"/>
      <c r="BL947" s="48"/>
      <c r="BM947" s="48"/>
      <c r="BN947" s="48"/>
      <c r="BO947" s="48"/>
      <c r="BP947" s="49" t="s">
        <v>3581</v>
      </c>
    </row>
    <row r="948" spans="1:68">
      <c r="A948" s="49" t="s">
        <v>1314</v>
      </c>
      <c r="B948" s="48" t="s">
        <v>318</v>
      </c>
      <c r="C948" s="50">
        <v>200</v>
      </c>
      <c r="D948" s="48" t="s">
        <v>315</v>
      </c>
      <c r="E948" s="452" t="s">
        <v>316</v>
      </c>
      <c r="F948" s="453"/>
      <c r="G948" s="48"/>
      <c r="H948" s="50">
        <v>0</v>
      </c>
      <c r="I948" s="50">
        <v>0</v>
      </c>
      <c r="J948" s="48"/>
      <c r="K948" s="50">
        <v>0</v>
      </c>
      <c r="L948" s="50">
        <v>0</v>
      </c>
      <c r="M948" s="48"/>
      <c r="N948" s="50">
        <v>0</v>
      </c>
      <c r="O948" s="48"/>
      <c r="P948" s="50">
        <v>0</v>
      </c>
      <c r="Q948" s="48"/>
      <c r="R948" s="50">
        <v>0</v>
      </c>
      <c r="S948" s="48"/>
      <c r="T948" s="50">
        <v>0</v>
      </c>
      <c r="U948" s="48"/>
      <c r="V948" s="48"/>
      <c r="W948" s="48"/>
      <c r="X948" s="48"/>
      <c r="Y948" s="48"/>
      <c r="Z948" s="48"/>
      <c r="AA948" s="48"/>
      <c r="AB948" s="48"/>
      <c r="AC948" s="48"/>
      <c r="AD948" s="50">
        <v>379386</v>
      </c>
      <c r="AE948" s="50">
        <v>0</v>
      </c>
      <c r="AF948" s="50">
        <v>0</v>
      </c>
      <c r="AG948" s="50">
        <v>3</v>
      </c>
      <c r="AH948" s="48"/>
      <c r="AI948" s="50">
        <v>0</v>
      </c>
      <c r="AJ948" s="50">
        <v>0</v>
      </c>
      <c r="AK948" s="50">
        <v>0</v>
      </c>
      <c r="AL948" s="50">
        <v>0</v>
      </c>
      <c r="AM948" s="50">
        <v>0</v>
      </c>
      <c r="AN948" s="50">
        <v>0</v>
      </c>
      <c r="AO948" s="50">
        <v>0</v>
      </c>
      <c r="AP948" s="48"/>
      <c r="AQ948" s="48"/>
      <c r="AR948" s="48"/>
      <c r="AS948" s="48"/>
      <c r="AT948" s="48"/>
      <c r="AU948" s="50">
        <v>0.126</v>
      </c>
      <c r="AV948" s="452" t="s">
        <v>3583</v>
      </c>
      <c r="AW948" s="453"/>
      <c r="AX948" s="453"/>
      <c r="AY948" s="48"/>
      <c r="AZ948" s="48" t="s">
        <v>1825</v>
      </c>
      <c r="BA948" s="48"/>
      <c r="BB948" s="48"/>
      <c r="BC948" s="48"/>
      <c r="BD948" s="48"/>
      <c r="BE948" s="48"/>
      <c r="BF948" s="48"/>
      <c r="BG948" s="48"/>
      <c r="BH948" s="48"/>
      <c r="BI948" s="48"/>
      <c r="BJ948" s="48"/>
      <c r="BK948" s="48"/>
      <c r="BL948" s="48"/>
      <c r="BM948" s="48"/>
      <c r="BN948" s="48"/>
      <c r="BO948" s="48"/>
      <c r="BP948" s="49" t="s">
        <v>1314</v>
      </c>
    </row>
    <row r="949" spans="1:68">
      <c r="A949" s="49" t="s">
        <v>3584</v>
      </c>
      <c r="B949" s="48" t="s">
        <v>318</v>
      </c>
      <c r="C949" s="50">
        <v>200</v>
      </c>
      <c r="D949" s="48" t="s">
        <v>315</v>
      </c>
      <c r="E949" s="452" t="s">
        <v>316</v>
      </c>
      <c r="F949" s="453"/>
      <c r="G949" s="48"/>
      <c r="H949" s="50">
        <v>0</v>
      </c>
      <c r="I949" s="50">
        <v>0</v>
      </c>
      <c r="J949" s="48"/>
      <c r="K949" s="50">
        <v>0</v>
      </c>
      <c r="L949" s="50">
        <v>0</v>
      </c>
      <c r="M949" s="48"/>
      <c r="N949" s="50">
        <v>0</v>
      </c>
      <c r="O949" s="48"/>
      <c r="P949" s="50">
        <v>0</v>
      </c>
      <c r="Q949" s="48"/>
      <c r="R949" s="50">
        <v>0</v>
      </c>
      <c r="S949" s="48"/>
      <c r="T949" s="50">
        <v>0</v>
      </c>
      <c r="U949" s="48"/>
      <c r="V949" s="48"/>
      <c r="W949" s="48"/>
      <c r="X949" s="48"/>
      <c r="Y949" s="48"/>
      <c r="Z949" s="48"/>
      <c r="AA949" s="48"/>
      <c r="AB949" s="48"/>
      <c r="AC949" s="48"/>
      <c r="AD949" s="50">
        <v>46521</v>
      </c>
      <c r="AE949" s="50">
        <v>0</v>
      </c>
      <c r="AF949" s="50">
        <v>0</v>
      </c>
      <c r="AG949" s="50">
        <v>3</v>
      </c>
      <c r="AH949" s="48"/>
      <c r="AI949" s="50">
        <v>0</v>
      </c>
      <c r="AJ949" s="50">
        <v>0</v>
      </c>
      <c r="AK949" s="50">
        <v>0</v>
      </c>
      <c r="AL949" s="50">
        <v>0</v>
      </c>
      <c r="AM949" s="50">
        <v>0</v>
      </c>
      <c r="AN949" s="50">
        <v>0</v>
      </c>
      <c r="AO949" s="50">
        <v>0</v>
      </c>
      <c r="AP949" s="48"/>
      <c r="AQ949" s="48"/>
      <c r="AR949" s="48"/>
      <c r="AS949" s="48"/>
      <c r="AT949" s="48"/>
      <c r="AU949" s="50">
        <v>0.128</v>
      </c>
      <c r="AV949" s="452" t="s">
        <v>3585</v>
      </c>
      <c r="AW949" s="453"/>
      <c r="AX949" s="453"/>
      <c r="AY949" s="48"/>
      <c r="AZ949" s="48" t="s">
        <v>1825</v>
      </c>
      <c r="BA949" s="48"/>
      <c r="BB949" s="48"/>
      <c r="BC949" s="48"/>
      <c r="BD949" s="48"/>
      <c r="BE949" s="48"/>
      <c r="BF949" s="48"/>
      <c r="BG949" s="48"/>
      <c r="BH949" s="48"/>
      <c r="BI949" s="48"/>
      <c r="BJ949" s="48"/>
      <c r="BK949" s="48"/>
      <c r="BL949" s="48"/>
      <c r="BM949" s="48"/>
      <c r="BN949" s="48"/>
      <c r="BO949" s="48"/>
      <c r="BP949" s="49" t="s">
        <v>3584</v>
      </c>
    </row>
    <row r="950" spans="1:68">
      <c r="A950" s="49" t="s">
        <v>3586</v>
      </c>
      <c r="B950" s="48" t="s">
        <v>333</v>
      </c>
      <c r="C950" s="50">
        <v>200</v>
      </c>
      <c r="D950" s="48" t="s">
        <v>315</v>
      </c>
      <c r="E950" s="452" t="s">
        <v>316</v>
      </c>
      <c r="F950" s="453"/>
      <c r="G950" s="48"/>
      <c r="H950" s="50">
        <v>0</v>
      </c>
      <c r="I950" s="50">
        <v>0</v>
      </c>
      <c r="J950" s="48"/>
      <c r="K950" s="50">
        <v>0</v>
      </c>
      <c r="L950" s="50">
        <v>0</v>
      </c>
      <c r="M950" s="48"/>
      <c r="N950" s="50">
        <v>0</v>
      </c>
      <c r="O950" s="48"/>
      <c r="P950" s="50">
        <v>0</v>
      </c>
      <c r="Q950" s="48"/>
      <c r="R950" s="50">
        <v>0</v>
      </c>
      <c r="S950" s="48"/>
      <c r="T950" s="50">
        <v>0</v>
      </c>
      <c r="U950" s="48"/>
      <c r="V950" s="48"/>
      <c r="W950" s="48"/>
      <c r="X950" s="48"/>
      <c r="Y950" s="48"/>
      <c r="Z950" s="48"/>
      <c r="AA950" s="48"/>
      <c r="AB950" s="48"/>
      <c r="AC950" s="48"/>
      <c r="AD950" s="50">
        <v>13582</v>
      </c>
      <c r="AE950" s="50">
        <v>0</v>
      </c>
      <c r="AF950" s="50">
        <v>0</v>
      </c>
      <c r="AG950" s="50">
        <v>3</v>
      </c>
      <c r="AH950" s="48"/>
      <c r="AI950" s="50">
        <v>0</v>
      </c>
      <c r="AJ950" s="50">
        <v>0</v>
      </c>
      <c r="AK950" s="50">
        <v>0</v>
      </c>
      <c r="AL950" s="50">
        <v>0</v>
      </c>
      <c r="AM950" s="50">
        <v>0</v>
      </c>
      <c r="AN950" s="50">
        <v>0</v>
      </c>
      <c r="AO950" s="50">
        <v>0</v>
      </c>
      <c r="AP950" s="48"/>
      <c r="AQ950" s="48"/>
      <c r="AR950" s="48"/>
      <c r="AS950" s="48"/>
      <c r="AT950" s="48"/>
      <c r="AU950" s="50">
        <v>0.152</v>
      </c>
      <c r="AV950" s="452" t="s">
        <v>3563</v>
      </c>
      <c r="AW950" s="453"/>
      <c r="AX950" s="453"/>
      <c r="AY950" s="48"/>
      <c r="AZ950" s="48" t="s">
        <v>1825</v>
      </c>
      <c r="BA950" s="48"/>
      <c r="BB950" s="48"/>
      <c r="BC950" s="48"/>
      <c r="BD950" s="48"/>
      <c r="BE950" s="48"/>
      <c r="BF950" s="48"/>
      <c r="BG950" s="48"/>
      <c r="BH950" s="48"/>
      <c r="BI950" s="48"/>
      <c r="BJ950" s="48"/>
      <c r="BK950" s="48"/>
      <c r="BL950" s="48"/>
      <c r="BM950" s="48"/>
      <c r="BN950" s="48"/>
      <c r="BO950" s="48"/>
      <c r="BP950" s="49" t="s">
        <v>3586</v>
      </c>
    </row>
    <row r="951" spans="1:68">
      <c r="A951" s="49" t="s">
        <v>1573</v>
      </c>
      <c r="B951" s="48" t="s">
        <v>333</v>
      </c>
      <c r="C951" s="50">
        <v>200</v>
      </c>
      <c r="D951" s="48" t="s">
        <v>315</v>
      </c>
      <c r="E951" s="452" t="s">
        <v>316</v>
      </c>
      <c r="F951" s="453"/>
      <c r="G951" s="48"/>
      <c r="H951" s="50">
        <v>0</v>
      </c>
      <c r="I951" s="50">
        <v>0</v>
      </c>
      <c r="J951" s="48"/>
      <c r="K951" s="50">
        <v>0</v>
      </c>
      <c r="L951" s="50">
        <v>0</v>
      </c>
      <c r="M951" s="48"/>
      <c r="N951" s="50">
        <v>0</v>
      </c>
      <c r="O951" s="48"/>
      <c r="P951" s="50">
        <v>0</v>
      </c>
      <c r="Q951" s="48"/>
      <c r="R951" s="50">
        <v>0</v>
      </c>
      <c r="S951" s="48"/>
      <c r="T951" s="50">
        <v>0</v>
      </c>
      <c r="U951" s="48"/>
      <c r="V951" s="48"/>
      <c r="W951" s="48"/>
      <c r="X951" s="48"/>
      <c r="Y951" s="48"/>
      <c r="Z951" s="48"/>
      <c r="AA951" s="48"/>
      <c r="AB951" s="48"/>
      <c r="AC951" s="48"/>
      <c r="AD951" s="50">
        <v>51919</v>
      </c>
      <c r="AE951" s="50">
        <v>0</v>
      </c>
      <c r="AF951" s="50">
        <v>0</v>
      </c>
      <c r="AG951" s="50">
        <v>2</v>
      </c>
      <c r="AH951" s="48"/>
      <c r="AI951" s="50">
        <v>0</v>
      </c>
      <c r="AJ951" s="50">
        <v>0</v>
      </c>
      <c r="AK951" s="50">
        <v>0</v>
      </c>
      <c r="AL951" s="50">
        <v>0</v>
      </c>
      <c r="AM951" s="50">
        <v>0</v>
      </c>
      <c r="AN951" s="50">
        <v>0</v>
      </c>
      <c r="AO951" s="50">
        <v>0</v>
      </c>
      <c r="AP951" s="48"/>
      <c r="AQ951" s="48"/>
      <c r="AR951" s="48"/>
      <c r="AS951" s="48"/>
      <c r="AT951" s="48"/>
      <c r="AU951" s="50">
        <v>0.13</v>
      </c>
      <c r="AV951" s="452" t="s">
        <v>3587</v>
      </c>
      <c r="AW951" s="453"/>
      <c r="AX951" s="453"/>
      <c r="AY951" s="48"/>
      <c r="AZ951" s="48" t="s">
        <v>1825</v>
      </c>
      <c r="BA951" s="48"/>
      <c r="BB951" s="48"/>
      <c r="BC951" s="48"/>
      <c r="BD951" s="48"/>
      <c r="BE951" s="48"/>
      <c r="BF951" s="48"/>
      <c r="BG951" s="48"/>
      <c r="BH951" s="48"/>
      <c r="BI951" s="48"/>
      <c r="BJ951" s="48"/>
      <c r="BK951" s="48"/>
      <c r="BL951" s="48"/>
      <c r="BM951" s="48"/>
      <c r="BN951" s="48"/>
      <c r="BO951" s="48"/>
      <c r="BP951" s="49" t="s">
        <v>1573</v>
      </c>
    </row>
    <row r="952" spans="1:68">
      <c r="A952" s="49" t="s">
        <v>3588</v>
      </c>
      <c r="B952" s="48" t="s">
        <v>333</v>
      </c>
      <c r="C952" s="50">
        <v>200</v>
      </c>
      <c r="D952" s="48" t="s">
        <v>315</v>
      </c>
      <c r="E952" s="452" t="s">
        <v>316</v>
      </c>
      <c r="F952" s="453"/>
      <c r="G952" s="48"/>
      <c r="H952" s="50">
        <v>0</v>
      </c>
      <c r="I952" s="50">
        <v>0</v>
      </c>
      <c r="J952" s="48"/>
      <c r="K952" s="50">
        <v>0</v>
      </c>
      <c r="L952" s="50">
        <v>0</v>
      </c>
      <c r="M952" s="48"/>
      <c r="N952" s="50">
        <v>0</v>
      </c>
      <c r="O952" s="48"/>
      <c r="P952" s="50">
        <v>0</v>
      </c>
      <c r="Q952" s="48"/>
      <c r="R952" s="50">
        <v>0</v>
      </c>
      <c r="S952" s="48"/>
      <c r="T952" s="50">
        <v>0</v>
      </c>
      <c r="U952" s="48"/>
      <c r="V952" s="48"/>
      <c r="W952" s="48"/>
      <c r="X952" s="48"/>
      <c r="Y952" s="48"/>
      <c r="Z952" s="48"/>
      <c r="AA952" s="48"/>
      <c r="AB952" s="48"/>
      <c r="AC952" s="48"/>
      <c r="AD952" s="50">
        <v>212578</v>
      </c>
      <c r="AE952" s="50">
        <v>0</v>
      </c>
      <c r="AF952" s="50">
        <v>0</v>
      </c>
      <c r="AG952" s="50">
        <v>3</v>
      </c>
      <c r="AH952" s="48"/>
      <c r="AI952" s="50">
        <v>0</v>
      </c>
      <c r="AJ952" s="50">
        <v>0</v>
      </c>
      <c r="AK952" s="50">
        <v>0</v>
      </c>
      <c r="AL952" s="50">
        <v>0</v>
      </c>
      <c r="AM952" s="50">
        <v>0</v>
      </c>
      <c r="AN952" s="50">
        <v>0</v>
      </c>
      <c r="AO952" s="50">
        <v>0</v>
      </c>
      <c r="AP952" s="48"/>
      <c r="AQ952" s="48"/>
      <c r="AR952" s="48"/>
      <c r="AS952" s="48"/>
      <c r="AT952" s="48"/>
      <c r="AU952" s="50">
        <v>5.2999999999999999E-2</v>
      </c>
      <c r="AV952" s="452" t="s">
        <v>3589</v>
      </c>
      <c r="AW952" s="453"/>
      <c r="AX952" s="453"/>
      <c r="AY952" s="48"/>
      <c r="AZ952" s="48" t="s">
        <v>1825</v>
      </c>
      <c r="BA952" s="48"/>
      <c r="BB952" s="48"/>
      <c r="BC952" s="48"/>
      <c r="BD952" s="48"/>
      <c r="BE952" s="48"/>
      <c r="BF952" s="48"/>
      <c r="BG952" s="48"/>
      <c r="BH952" s="48"/>
      <c r="BI952" s="48"/>
      <c r="BJ952" s="48"/>
      <c r="BK952" s="48"/>
      <c r="BL952" s="48"/>
      <c r="BM952" s="48"/>
      <c r="BN952" s="48"/>
      <c r="BO952" s="48"/>
      <c r="BP952" s="49" t="s">
        <v>3588</v>
      </c>
    </row>
    <row r="953" spans="1:68">
      <c r="A953" s="49" t="s">
        <v>3590</v>
      </c>
      <c r="B953" s="48" t="s">
        <v>333</v>
      </c>
      <c r="C953" s="50">
        <v>200</v>
      </c>
      <c r="D953" s="48" t="s">
        <v>315</v>
      </c>
      <c r="E953" s="452" t="s">
        <v>316</v>
      </c>
      <c r="F953" s="453"/>
      <c r="G953" s="48"/>
      <c r="H953" s="50">
        <v>0</v>
      </c>
      <c r="I953" s="50">
        <v>0</v>
      </c>
      <c r="J953" s="48"/>
      <c r="K953" s="50">
        <v>0</v>
      </c>
      <c r="L953" s="50">
        <v>0</v>
      </c>
      <c r="M953" s="48"/>
      <c r="N953" s="50">
        <v>0</v>
      </c>
      <c r="O953" s="48"/>
      <c r="P953" s="50">
        <v>0</v>
      </c>
      <c r="Q953" s="48"/>
      <c r="R953" s="50">
        <v>0</v>
      </c>
      <c r="S953" s="48"/>
      <c r="T953" s="50">
        <v>0</v>
      </c>
      <c r="U953" s="48"/>
      <c r="V953" s="48"/>
      <c r="W953" s="48"/>
      <c r="X953" s="48"/>
      <c r="Y953" s="48"/>
      <c r="Z953" s="48"/>
      <c r="AA953" s="48"/>
      <c r="AB953" s="48"/>
      <c r="AC953" s="48"/>
      <c r="AD953" s="50">
        <v>134345</v>
      </c>
      <c r="AE953" s="50">
        <v>0</v>
      </c>
      <c r="AF953" s="50">
        <v>0</v>
      </c>
      <c r="AG953" s="50">
        <v>3</v>
      </c>
      <c r="AH953" s="48"/>
      <c r="AI953" s="50">
        <v>0</v>
      </c>
      <c r="AJ953" s="50">
        <v>0</v>
      </c>
      <c r="AK953" s="50">
        <v>0</v>
      </c>
      <c r="AL953" s="50">
        <v>0</v>
      </c>
      <c r="AM953" s="50">
        <v>0</v>
      </c>
      <c r="AN953" s="50">
        <v>0</v>
      </c>
      <c r="AO953" s="50">
        <v>0</v>
      </c>
      <c r="AP953" s="48"/>
      <c r="AQ953" s="48"/>
      <c r="AR953" s="48"/>
      <c r="AS953" s="48"/>
      <c r="AT953" s="48"/>
      <c r="AU953" s="50">
        <v>4.7E-2</v>
      </c>
      <c r="AV953" s="452" t="s">
        <v>3591</v>
      </c>
      <c r="AW953" s="453"/>
      <c r="AX953" s="453"/>
      <c r="AY953" s="48"/>
      <c r="AZ953" s="48" t="s">
        <v>1825</v>
      </c>
      <c r="BA953" s="48"/>
      <c r="BB953" s="48"/>
      <c r="BC953" s="48"/>
      <c r="BD953" s="48"/>
      <c r="BE953" s="48"/>
      <c r="BF953" s="48"/>
      <c r="BG953" s="48"/>
      <c r="BH953" s="48"/>
      <c r="BI953" s="48"/>
      <c r="BJ953" s="48"/>
      <c r="BK953" s="48"/>
      <c r="BL953" s="48"/>
      <c r="BM953" s="48"/>
      <c r="BN953" s="48"/>
      <c r="BO953" s="48"/>
      <c r="BP953" s="49" t="s">
        <v>3590</v>
      </c>
    </row>
    <row r="954" spans="1:68">
      <c r="A954" s="49" t="s">
        <v>1627</v>
      </c>
      <c r="B954" s="48" t="s">
        <v>333</v>
      </c>
      <c r="C954" s="50">
        <v>200</v>
      </c>
      <c r="D954" s="48" t="s">
        <v>315</v>
      </c>
      <c r="E954" s="452" t="s">
        <v>316</v>
      </c>
      <c r="F954" s="453"/>
      <c r="G954" s="48"/>
      <c r="H954" s="50">
        <v>0</v>
      </c>
      <c r="I954" s="50">
        <v>0</v>
      </c>
      <c r="J954" s="48"/>
      <c r="K954" s="50">
        <v>0</v>
      </c>
      <c r="L954" s="50">
        <v>0</v>
      </c>
      <c r="M954" s="48"/>
      <c r="N954" s="50">
        <v>0</v>
      </c>
      <c r="O954" s="48"/>
      <c r="P954" s="50">
        <v>0</v>
      </c>
      <c r="Q954" s="48"/>
      <c r="R954" s="50">
        <v>0</v>
      </c>
      <c r="S954" s="48"/>
      <c r="T954" s="50">
        <v>0</v>
      </c>
      <c r="U954" s="48"/>
      <c r="V954" s="48"/>
      <c r="W954" s="48"/>
      <c r="X954" s="48"/>
      <c r="Y954" s="48"/>
      <c r="Z954" s="48"/>
      <c r="AA954" s="48"/>
      <c r="AB954" s="48"/>
      <c r="AC954" s="48"/>
      <c r="AD954" s="50">
        <v>114190</v>
      </c>
      <c r="AE954" s="50">
        <v>0</v>
      </c>
      <c r="AF954" s="50">
        <v>0</v>
      </c>
      <c r="AG954" s="50">
        <v>3</v>
      </c>
      <c r="AH954" s="48"/>
      <c r="AI954" s="50">
        <v>0</v>
      </c>
      <c r="AJ954" s="50">
        <v>0</v>
      </c>
      <c r="AK954" s="50">
        <v>0</v>
      </c>
      <c r="AL954" s="50">
        <v>0</v>
      </c>
      <c r="AM954" s="50">
        <v>0</v>
      </c>
      <c r="AN954" s="50">
        <v>0</v>
      </c>
      <c r="AO954" s="50">
        <v>0</v>
      </c>
      <c r="AP954" s="48"/>
      <c r="AQ954" s="48"/>
      <c r="AR954" s="48"/>
      <c r="AS954" s="48"/>
      <c r="AT954" s="48"/>
      <c r="AU954" s="50">
        <v>3.7999999999999999E-2</v>
      </c>
      <c r="AV954" s="452" t="s">
        <v>3592</v>
      </c>
      <c r="AW954" s="453"/>
      <c r="AX954" s="453"/>
      <c r="AY954" s="48"/>
      <c r="AZ954" s="48" t="s">
        <v>1825</v>
      </c>
      <c r="BA954" s="48"/>
      <c r="BB954" s="48"/>
      <c r="BC954" s="48"/>
      <c r="BD954" s="48"/>
      <c r="BE954" s="48"/>
      <c r="BF954" s="48"/>
      <c r="BG954" s="48"/>
      <c r="BH954" s="48"/>
      <c r="BI954" s="48"/>
      <c r="BJ954" s="48"/>
      <c r="BK954" s="48"/>
      <c r="BL954" s="48"/>
      <c r="BM954" s="48"/>
      <c r="BN954" s="48"/>
      <c r="BO954" s="48"/>
      <c r="BP954" s="49" t="s">
        <v>1627</v>
      </c>
    </row>
    <row r="955" spans="1:68">
      <c r="A955" s="49" t="s">
        <v>1295</v>
      </c>
      <c r="B955" s="48" t="s">
        <v>318</v>
      </c>
      <c r="C955" s="50">
        <v>200</v>
      </c>
      <c r="D955" s="48" t="s">
        <v>315</v>
      </c>
      <c r="E955" s="452" t="s">
        <v>316</v>
      </c>
      <c r="F955" s="453"/>
      <c r="G955" s="48"/>
      <c r="H955" s="50">
        <v>0</v>
      </c>
      <c r="I955" s="50">
        <v>0</v>
      </c>
      <c r="J955" s="48"/>
      <c r="K955" s="50">
        <v>0</v>
      </c>
      <c r="L955" s="50">
        <v>0</v>
      </c>
      <c r="M955" s="48"/>
      <c r="N955" s="50">
        <v>0</v>
      </c>
      <c r="O955" s="48"/>
      <c r="P955" s="50">
        <v>0</v>
      </c>
      <c r="Q955" s="48"/>
      <c r="R955" s="50">
        <v>0</v>
      </c>
      <c r="S955" s="48"/>
      <c r="T955" s="50">
        <v>0</v>
      </c>
      <c r="U955" s="48"/>
      <c r="V955" s="48"/>
      <c r="W955" s="48"/>
      <c r="X955" s="48"/>
      <c r="Y955" s="48"/>
      <c r="Z955" s="48"/>
      <c r="AA955" s="48"/>
      <c r="AB955" s="48"/>
      <c r="AC955" s="48"/>
      <c r="AD955" s="50">
        <v>49294</v>
      </c>
      <c r="AE955" s="50">
        <v>0</v>
      </c>
      <c r="AF955" s="50">
        <v>0</v>
      </c>
      <c r="AG955" s="50">
        <v>3</v>
      </c>
      <c r="AH955" s="48"/>
      <c r="AI955" s="50">
        <v>0</v>
      </c>
      <c r="AJ955" s="50">
        <v>0</v>
      </c>
      <c r="AK955" s="50">
        <v>0</v>
      </c>
      <c r="AL955" s="50">
        <v>0</v>
      </c>
      <c r="AM955" s="50">
        <v>0</v>
      </c>
      <c r="AN955" s="50">
        <v>0</v>
      </c>
      <c r="AO955" s="50">
        <v>0</v>
      </c>
      <c r="AP955" s="48"/>
      <c r="AQ955" s="48"/>
      <c r="AR955" s="48"/>
      <c r="AS955" s="48"/>
      <c r="AT955" s="48"/>
      <c r="AU955" s="50">
        <v>0.153</v>
      </c>
      <c r="AV955" s="452" t="s">
        <v>3593</v>
      </c>
      <c r="AW955" s="453"/>
      <c r="AX955" s="453"/>
      <c r="AY955" s="48"/>
      <c r="AZ955" s="48" t="s">
        <v>1825</v>
      </c>
      <c r="BA955" s="48"/>
      <c r="BB955" s="48"/>
      <c r="BC955" s="48"/>
      <c r="BD955" s="48"/>
      <c r="BE955" s="48"/>
      <c r="BF955" s="48"/>
      <c r="BG955" s="48"/>
      <c r="BH955" s="48"/>
      <c r="BI955" s="48"/>
      <c r="BJ955" s="48"/>
      <c r="BK955" s="48"/>
      <c r="BL955" s="48"/>
      <c r="BM955" s="48"/>
      <c r="BN955" s="48"/>
      <c r="BO955" s="48"/>
      <c r="BP955" s="49" t="s">
        <v>1295</v>
      </c>
    </row>
    <row r="956" spans="1:68">
      <c r="A956" s="49" t="s">
        <v>3594</v>
      </c>
      <c r="B956" s="48" t="s">
        <v>318</v>
      </c>
      <c r="C956" s="50">
        <v>200</v>
      </c>
      <c r="D956" s="48" t="s">
        <v>315</v>
      </c>
      <c r="E956" s="452" t="s">
        <v>316</v>
      </c>
      <c r="F956" s="453"/>
      <c r="G956" s="48"/>
      <c r="H956" s="50">
        <v>0</v>
      </c>
      <c r="I956" s="50">
        <v>0</v>
      </c>
      <c r="J956" s="48"/>
      <c r="K956" s="50">
        <v>0</v>
      </c>
      <c r="L956" s="50">
        <v>0</v>
      </c>
      <c r="M956" s="48"/>
      <c r="N956" s="50">
        <v>0</v>
      </c>
      <c r="O956" s="48"/>
      <c r="P956" s="50">
        <v>0</v>
      </c>
      <c r="Q956" s="48"/>
      <c r="R956" s="50">
        <v>0</v>
      </c>
      <c r="S956" s="48"/>
      <c r="T956" s="50">
        <v>0</v>
      </c>
      <c r="U956" s="48"/>
      <c r="V956" s="48"/>
      <c r="W956" s="48"/>
      <c r="X956" s="48"/>
      <c r="Y956" s="48"/>
      <c r="Z956" s="48"/>
      <c r="AA956" s="48"/>
      <c r="AB956" s="48"/>
      <c r="AC956" s="48"/>
      <c r="AD956" s="50">
        <v>22755</v>
      </c>
      <c r="AE956" s="50">
        <v>0</v>
      </c>
      <c r="AF956" s="50">
        <v>0</v>
      </c>
      <c r="AG956" s="50">
        <v>3</v>
      </c>
      <c r="AH956" s="48"/>
      <c r="AI956" s="50">
        <v>0</v>
      </c>
      <c r="AJ956" s="50">
        <v>0</v>
      </c>
      <c r="AK956" s="50">
        <v>0</v>
      </c>
      <c r="AL956" s="50">
        <v>0</v>
      </c>
      <c r="AM956" s="50">
        <v>0</v>
      </c>
      <c r="AN956" s="50">
        <v>0</v>
      </c>
      <c r="AO956" s="50">
        <v>0</v>
      </c>
      <c r="AP956" s="48"/>
      <c r="AQ956" s="48"/>
      <c r="AR956" s="48"/>
      <c r="AS956" s="48"/>
      <c r="AT956" s="48"/>
      <c r="AU956" s="50">
        <v>0.14299999999999999</v>
      </c>
      <c r="AV956" s="452" t="s">
        <v>3595</v>
      </c>
      <c r="AW956" s="453"/>
      <c r="AX956" s="453"/>
      <c r="AY956" s="48"/>
      <c r="AZ956" s="48" t="s">
        <v>1825</v>
      </c>
      <c r="BA956" s="48"/>
      <c r="BB956" s="48"/>
      <c r="BC956" s="48"/>
      <c r="BD956" s="48"/>
      <c r="BE956" s="48"/>
      <c r="BF956" s="48"/>
      <c r="BG956" s="48"/>
      <c r="BH956" s="48"/>
      <c r="BI956" s="48"/>
      <c r="BJ956" s="48"/>
      <c r="BK956" s="48"/>
      <c r="BL956" s="48"/>
      <c r="BM956" s="48"/>
      <c r="BN956" s="48"/>
      <c r="BO956" s="48"/>
      <c r="BP956" s="49" t="s">
        <v>3594</v>
      </c>
    </row>
    <row r="957" spans="1:68">
      <c r="A957" s="49" t="s">
        <v>1233</v>
      </c>
      <c r="B957" s="48" t="s">
        <v>318</v>
      </c>
      <c r="C957" s="50">
        <v>200</v>
      </c>
      <c r="D957" s="48" t="s">
        <v>315</v>
      </c>
      <c r="E957" s="452" t="s">
        <v>316</v>
      </c>
      <c r="F957" s="453"/>
      <c r="G957" s="48"/>
      <c r="H957" s="50">
        <v>0</v>
      </c>
      <c r="I957" s="50">
        <v>0</v>
      </c>
      <c r="J957" s="48"/>
      <c r="K957" s="50">
        <v>0</v>
      </c>
      <c r="L957" s="50">
        <v>0</v>
      </c>
      <c r="M957" s="48"/>
      <c r="N957" s="50">
        <v>0</v>
      </c>
      <c r="O957" s="48"/>
      <c r="P957" s="50">
        <v>0</v>
      </c>
      <c r="Q957" s="48"/>
      <c r="R957" s="50">
        <v>0</v>
      </c>
      <c r="S957" s="48"/>
      <c r="T957" s="50">
        <v>0</v>
      </c>
      <c r="U957" s="48"/>
      <c r="V957" s="48"/>
      <c r="W957" s="48"/>
      <c r="X957" s="48"/>
      <c r="Y957" s="48"/>
      <c r="Z957" s="48"/>
      <c r="AA957" s="48"/>
      <c r="AB957" s="48"/>
      <c r="AC957" s="48"/>
      <c r="AD957" s="50">
        <v>139096</v>
      </c>
      <c r="AE957" s="50">
        <v>0</v>
      </c>
      <c r="AF957" s="50">
        <v>0</v>
      </c>
      <c r="AG957" s="50">
        <v>2</v>
      </c>
      <c r="AH957" s="48"/>
      <c r="AI957" s="50">
        <v>0</v>
      </c>
      <c r="AJ957" s="50">
        <v>0</v>
      </c>
      <c r="AK957" s="50">
        <v>0</v>
      </c>
      <c r="AL957" s="50">
        <v>0</v>
      </c>
      <c r="AM957" s="50">
        <v>0</v>
      </c>
      <c r="AN957" s="50">
        <v>0</v>
      </c>
      <c r="AO957" s="50">
        <v>0</v>
      </c>
      <c r="AP957" s="48"/>
      <c r="AQ957" s="48"/>
      <c r="AR957" s="48"/>
      <c r="AS957" s="48"/>
      <c r="AT957" s="48"/>
      <c r="AU957" s="50">
        <v>0.14699999999999999</v>
      </c>
      <c r="AV957" s="452" t="s">
        <v>3596</v>
      </c>
      <c r="AW957" s="453"/>
      <c r="AX957" s="453"/>
      <c r="AY957" s="48"/>
      <c r="AZ957" s="48" t="s">
        <v>1825</v>
      </c>
      <c r="BA957" s="48"/>
      <c r="BB957" s="48"/>
      <c r="BC957" s="48"/>
      <c r="BD957" s="48"/>
      <c r="BE957" s="48"/>
      <c r="BF957" s="48"/>
      <c r="BG957" s="48"/>
      <c r="BH957" s="48"/>
      <c r="BI957" s="48"/>
      <c r="BJ957" s="48"/>
      <c r="BK957" s="48"/>
      <c r="BL957" s="48"/>
      <c r="BM957" s="48"/>
      <c r="BN957" s="48"/>
      <c r="BO957" s="48"/>
      <c r="BP957" s="49" t="s">
        <v>1233</v>
      </c>
    </row>
    <row r="958" spans="1:68">
      <c r="A958" s="49" t="s">
        <v>3597</v>
      </c>
      <c r="B958" s="48" t="s">
        <v>318</v>
      </c>
      <c r="C958" s="50">
        <v>200</v>
      </c>
      <c r="D958" s="48" t="s">
        <v>315</v>
      </c>
      <c r="E958" s="452" t="s">
        <v>316</v>
      </c>
      <c r="F958" s="453"/>
      <c r="G958" s="48"/>
      <c r="H958" s="50">
        <v>0</v>
      </c>
      <c r="I958" s="50">
        <v>0</v>
      </c>
      <c r="J958" s="48"/>
      <c r="K958" s="50">
        <v>0</v>
      </c>
      <c r="L958" s="50">
        <v>0</v>
      </c>
      <c r="M958" s="48"/>
      <c r="N958" s="50">
        <v>0</v>
      </c>
      <c r="O958" s="48"/>
      <c r="P958" s="50">
        <v>0</v>
      </c>
      <c r="Q958" s="48"/>
      <c r="R958" s="50">
        <v>0</v>
      </c>
      <c r="S958" s="48"/>
      <c r="T958" s="50">
        <v>0</v>
      </c>
      <c r="U958" s="48"/>
      <c r="V958" s="48"/>
      <c r="W958" s="48"/>
      <c r="X958" s="48"/>
      <c r="Y958" s="48"/>
      <c r="Z958" s="48"/>
      <c r="AA958" s="48"/>
      <c r="AB958" s="48"/>
      <c r="AC958" s="48"/>
      <c r="AD958" s="50">
        <v>190214</v>
      </c>
      <c r="AE958" s="50">
        <v>0</v>
      </c>
      <c r="AF958" s="50">
        <v>0</v>
      </c>
      <c r="AG958" s="50">
        <v>3</v>
      </c>
      <c r="AH958" s="48"/>
      <c r="AI958" s="50">
        <v>0</v>
      </c>
      <c r="AJ958" s="50">
        <v>0</v>
      </c>
      <c r="AK958" s="50">
        <v>0</v>
      </c>
      <c r="AL958" s="50">
        <v>0</v>
      </c>
      <c r="AM958" s="50">
        <v>0</v>
      </c>
      <c r="AN958" s="50">
        <v>0</v>
      </c>
      <c r="AO958" s="50">
        <v>0</v>
      </c>
      <c r="AP958" s="48"/>
      <c r="AQ958" s="48"/>
      <c r="AR958" s="48"/>
      <c r="AS958" s="48"/>
      <c r="AT958" s="48"/>
      <c r="AU958" s="50">
        <v>0.1</v>
      </c>
      <c r="AV958" s="452" t="s">
        <v>3598</v>
      </c>
      <c r="AW958" s="453"/>
      <c r="AX958" s="453"/>
      <c r="AY958" s="48"/>
      <c r="AZ958" s="48" t="s">
        <v>1825</v>
      </c>
      <c r="BA958" s="48"/>
      <c r="BB958" s="48"/>
      <c r="BC958" s="48"/>
      <c r="BD958" s="48"/>
      <c r="BE958" s="48"/>
      <c r="BF958" s="48"/>
      <c r="BG958" s="48"/>
      <c r="BH958" s="48"/>
      <c r="BI958" s="48"/>
      <c r="BJ958" s="48"/>
      <c r="BK958" s="48"/>
      <c r="BL958" s="48"/>
      <c r="BM958" s="48"/>
      <c r="BN958" s="48"/>
      <c r="BO958" s="48"/>
      <c r="BP958" s="49" t="s">
        <v>3597</v>
      </c>
    </row>
    <row r="959" spans="1:68">
      <c r="A959" s="49" t="s">
        <v>3599</v>
      </c>
      <c r="B959" s="48" t="s">
        <v>333</v>
      </c>
      <c r="C959" s="50">
        <v>200</v>
      </c>
      <c r="D959" s="48" t="s">
        <v>315</v>
      </c>
      <c r="E959" s="452" t="s">
        <v>316</v>
      </c>
      <c r="F959" s="453"/>
      <c r="G959" s="48"/>
      <c r="H959" s="50">
        <v>0</v>
      </c>
      <c r="I959" s="50">
        <v>0</v>
      </c>
      <c r="J959" s="48"/>
      <c r="K959" s="50">
        <v>0</v>
      </c>
      <c r="L959" s="50">
        <v>0</v>
      </c>
      <c r="M959" s="48"/>
      <c r="N959" s="50">
        <v>0</v>
      </c>
      <c r="O959" s="48"/>
      <c r="P959" s="50">
        <v>0</v>
      </c>
      <c r="Q959" s="48"/>
      <c r="R959" s="50">
        <v>0</v>
      </c>
      <c r="S959" s="48"/>
      <c r="T959" s="50">
        <v>0</v>
      </c>
      <c r="U959" s="48"/>
      <c r="V959" s="48"/>
      <c r="W959" s="48"/>
      <c r="X959" s="48"/>
      <c r="Y959" s="48"/>
      <c r="Z959" s="48"/>
      <c r="AA959" s="48"/>
      <c r="AB959" s="48"/>
      <c r="AC959" s="48"/>
      <c r="AD959" s="50">
        <v>311605</v>
      </c>
      <c r="AE959" s="50">
        <v>0</v>
      </c>
      <c r="AF959" s="50">
        <v>0</v>
      </c>
      <c r="AG959" s="50">
        <v>3</v>
      </c>
      <c r="AH959" s="48"/>
      <c r="AI959" s="50">
        <v>0</v>
      </c>
      <c r="AJ959" s="50">
        <v>0</v>
      </c>
      <c r="AK959" s="50">
        <v>0</v>
      </c>
      <c r="AL959" s="50">
        <v>0</v>
      </c>
      <c r="AM959" s="50">
        <v>0</v>
      </c>
      <c r="AN959" s="50">
        <v>0</v>
      </c>
      <c r="AO959" s="50">
        <v>0</v>
      </c>
      <c r="AP959" s="48"/>
      <c r="AQ959" s="48"/>
      <c r="AR959" s="48"/>
      <c r="AS959" s="48"/>
      <c r="AT959" s="48"/>
      <c r="AU959" s="50">
        <v>0.13700000000000001</v>
      </c>
      <c r="AV959" s="452" t="s">
        <v>3600</v>
      </c>
      <c r="AW959" s="453"/>
      <c r="AX959" s="453"/>
      <c r="AY959" s="48"/>
      <c r="AZ959" s="48" t="s">
        <v>1825</v>
      </c>
      <c r="BA959" s="48"/>
      <c r="BB959" s="48"/>
      <c r="BC959" s="48"/>
      <c r="BD959" s="48"/>
      <c r="BE959" s="48"/>
      <c r="BF959" s="48"/>
      <c r="BG959" s="48"/>
      <c r="BH959" s="48"/>
      <c r="BI959" s="48"/>
      <c r="BJ959" s="48"/>
      <c r="BK959" s="48"/>
      <c r="BL959" s="48"/>
      <c r="BM959" s="48"/>
      <c r="BN959" s="48"/>
      <c r="BO959" s="48"/>
      <c r="BP959" s="49" t="s">
        <v>3599</v>
      </c>
    </row>
    <row r="960" spans="1:68">
      <c r="A960" s="49" t="s">
        <v>3601</v>
      </c>
      <c r="B960" s="48" t="s">
        <v>318</v>
      </c>
      <c r="C960" s="50">
        <v>200</v>
      </c>
      <c r="D960" s="48" t="s">
        <v>315</v>
      </c>
      <c r="E960" s="452" t="s">
        <v>316</v>
      </c>
      <c r="F960" s="453"/>
      <c r="G960" s="48"/>
      <c r="H960" s="50">
        <v>0</v>
      </c>
      <c r="I960" s="50">
        <v>0</v>
      </c>
      <c r="J960" s="48"/>
      <c r="K960" s="50">
        <v>0</v>
      </c>
      <c r="L960" s="50">
        <v>0</v>
      </c>
      <c r="M960" s="48"/>
      <c r="N960" s="50">
        <v>0</v>
      </c>
      <c r="O960" s="48"/>
      <c r="P960" s="50">
        <v>0</v>
      </c>
      <c r="Q960" s="48"/>
      <c r="R960" s="50">
        <v>0</v>
      </c>
      <c r="S960" s="48"/>
      <c r="T960" s="50">
        <v>0</v>
      </c>
      <c r="U960" s="48"/>
      <c r="V960" s="48"/>
      <c r="W960" s="48"/>
      <c r="X960" s="48"/>
      <c r="Y960" s="48"/>
      <c r="Z960" s="48"/>
      <c r="AA960" s="48"/>
      <c r="AB960" s="48"/>
      <c r="AC960" s="48"/>
      <c r="AD960" s="50">
        <v>755616</v>
      </c>
      <c r="AE960" s="50">
        <v>0</v>
      </c>
      <c r="AF960" s="50">
        <v>0</v>
      </c>
      <c r="AG960" s="50">
        <v>3</v>
      </c>
      <c r="AH960" s="48"/>
      <c r="AI960" s="50">
        <v>0</v>
      </c>
      <c r="AJ960" s="50">
        <v>0</v>
      </c>
      <c r="AK960" s="50">
        <v>0</v>
      </c>
      <c r="AL960" s="50">
        <v>0</v>
      </c>
      <c r="AM960" s="50">
        <v>0</v>
      </c>
      <c r="AN960" s="50">
        <v>0</v>
      </c>
      <c r="AO960" s="50">
        <v>0</v>
      </c>
      <c r="AP960" s="48"/>
      <c r="AQ960" s="48"/>
      <c r="AR960" s="48"/>
      <c r="AS960" s="48"/>
      <c r="AT960" s="48"/>
      <c r="AU960" s="50">
        <v>0.13700000000000001</v>
      </c>
      <c r="AV960" s="452" t="s">
        <v>3602</v>
      </c>
      <c r="AW960" s="453"/>
      <c r="AX960" s="453"/>
      <c r="AY960" s="48"/>
      <c r="AZ960" s="48" t="s">
        <v>1825</v>
      </c>
      <c r="BA960" s="48"/>
      <c r="BB960" s="48"/>
      <c r="BC960" s="48"/>
      <c r="BD960" s="48"/>
      <c r="BE960" s="48"/>
      <c r="BF960" s="48"/>
      <c r="BG960" s="48"/>
      <c r="BH960" s="48"/>
      <c r="BI960" s="48"/>
      <c r="BJ960" s="48"/>
      <c r="BK960" s="48"/>
      <c r="BL960" s="48"/>
      <c r="BM960" s="48"/>
      <c r="BN960" s="48"/>
      <c r="BO960" s="48"/>
      <c r="BP960" s="49" t="s">
        <v>3601</v>
      </c>
    </row>
    <row r="961" spans="1:68">
      <c r="A961" s="49" t="s">
        <v>3603</v>
      </c>
      <c r="B961" s="48" t="s">
        <v>3604</v>
      </c>
      <c r="C961" s="50">
        <v>200</v>
      </c>
      <c r="D961" s="48" t="s">
        <v>315</v>
      </c>
      <c r="E961" s="48" t="s">
        <v>347</v>
      </c>
      <c r="F961" s="452" t="s">
        <v>3605</v>
      </c>
      <c r="G961" s="453"/>
      <c r="H961" s="50">
        <v>0</v>
      </c>
      <c r="I961" s="50">
        <v>0</v>
      </c>
      <c r="J961" s="48"/>
      <c r="K961" s="50">
        <v>0</v>
      </c>
      <c r="L961" s="50">
        <v>0</v>
      </c>
      <c r="M961" s="48"/>
      <c r="N961" s="50">
        <v>0</v>
      </c>
      <c r="O961" s="48"/>
      <c r="P961" s="50">
        <v>0</v>
      </c>
      <c r="Q961" s="48"/>
      <c r="R961" s="50">
        <v>0</v>
      </c>
      <c r="S961" s="48"/>
      <c r="T961" s="50">
        <v>0</v>
      </c>
      <c r="U961" s="48"/>
      <c r="V961" s="48"/>
      <c r="W961" s="48"/>
      <c r="X961" s="48"/>
      <c r="Y961" s="48"/>
      <c r="Z961" s="48"/>
      <c r="AA961" s="48"/>
      <c r="AB961" s="48"/>
      <c r="AC961" s="48"/>
      <c r="AD961" s="54">
        <v>143000000</v>
      </c>
      <c r="AE961" s="50">
        <v>0</v>
      </c>
      <c r="AF961" s="50">
        <v>0</v>
      </c>
      <c r="AG961" s="50">
        <v>3</v>
      </c>
      <c r="AH961" s="48"/>
      <c r="AI961" s="50">
        <v>2</v>
      </c>
      <c r="AJ961" s="50">
        <v>2</v>
      </c>
      <c r="AK961" s="50">
        <v>0.64</v>
      </c>
      <c r="AL961" s="50">
        <v>0</v>
      </c>
      <c r="AM961" s="50">
        <v>0</v>
      </c>
      <c r="AN961" s="50">
        <v>0</v>
      </c>
      <c r="AO961" s="50">
        <v>0</v>
      </c>
      <c r="AP961" s="48"/>
      <c r="AQ961" s="48"/>
      <c r="AR961" s="48"/>
      <c r="AS961" s="48"/>
      <c r="AT961" s="48"/>
      <c r="AU961" s="50">
        <v>0.05</v>
      </c>
      <c r="AV961" s="452" t="s">
        <v>3606</v>
      </c>
      <c r="AW961" s="453"/>
      <c r="AX961" s="453"/>
      <c r="AY961" s="48"/>
      <c r="AZ961" s="48" t="s">
        <v>1825</v>
      </c>
      <c r="BA961" s="48"/>
      <c r="BB961" s="48"/>
      <c r="BC961" s="48"/>
      <c r="BD961" s="48"/>
      <c r="BE961" s="48"/>
      <c r="BF961" s="48"/>
      <c r="BG961" s="48"/>
      <c r="BH961" s="48"/>
      <c r="BI961" s="48"/>
      <c r="BJ961" s="48"/>
      <c r="BK961" s="48"/>
      <c r="BL961" s="48"/>
      <c r="BM961" s="48"/>
      <c r="BN961" s="48"/>
      <c r="BO961" s="48"/>
      <c r="BP961" s="49" t="s">
        <v>3603</v>
      </c>
    </row>
    <row r="962" spans="1:68">
      <c r="A962" s="49" t="s">
        <v>3607</v>
      </c>
      <c r="B962" s="48" t="s">
        <v>333</v>
      </c>
      <c r="C962" s="50">
        <v>200</v>
      </c>
      <c r="D962" s="48" t="s">
        <v>315</v>
      </c>
      <c r="E962" s="452" t="s">
        <v>316</v>
      </c>
      <c r="F962" s="453"/>
      <c r="G962" s="48"/>
      <c r="H962" s="50">
        <v>0</v>
      </c>
      <c r="I962" s="50">
        <v>0</v>
      </c>
      <c r="J962" s="48"/>
      <c r="K962" s="50">
        <v>0</v>
      </c>
      <c r="L962" s="50">
        <v>0</v>
      </c>
      <c r="M962" s="48"/>
      <c r="N962" s="50">
        <v>0</v>
      </c>
      <c r="O962" s="48"/>
      <c r="P962" s="50">
        <v>0</v>
      </c>
      <c r="Q962" s="48"/>
      <c r="R962" s="50">
        <v>0</v>
      </c>
      <c r="S962" s="48"/>
      <c r="T962" s="50">
        <v>0</v>
      </c>
      <c r="U962" s="48"/>
      <c r="V962" s="48"/>
      <c r="W962" s="48"/>
      <c r="X962" s="48"/>
      <c r="Y962" s="48"/>
      <c r="Z962" s="48"/>
      <c r="AA962" s="48"/>
      <c r="AB962" s="48"/>
      <c r="AC962" s="48"/>
      <c r="AD962" s="50">
        <v>41123</v>
      </c>
      <c r="AE962" s="50">
        <v>0</v>
      </c>
      <c r="AF962" s="50">
        <v>0</v>
      </c>
      <c r="AG962" s="50">
        <v>3</v>
      </c>
      <c r="AH962" s="48"/>
      <c r="AI962" s="50">
        <v>0</v>
      </c>
      <c r="AJ962" s="50">
        <v>0</v>
      </c>
      <c r="AK962" s="50">
        <v>0</v>
      </c>
      <c r="AL962" s="50">
        <v>0</v>
      </c>
      <c r="AM962" s="50">
        <v>0</v>
      </c>
      <c r="AN962" s="50">
        <v>0</v>
      </c>
      <c r="AO962" s="50">
        <v>0</v>
      </c>
      <c r="AP962" s="48"/>
      <c r="AQ962" s="48"/>
      <c r="AR962" s="48"/>
      <c r="AS962" s="48"/>
      <c r="AT962" s="48"/>
      <c r="AU962" s="50">
        <v>1.1619999999999999</v>
      </c>
      <c r="AV962" s="452" t="s">
        <v>3608</v>
      </c>
      <c r="AW962" s="453"/>
      <c r="AX962" s="453"/>
      <c r="AY962" s="48"/>
      <c r="AZ962" s="48" t="s">
        <v>1825</v>
      </c>
      <c r="BA962" s="48"/>
      <c r="BB962" s="48"/>
      <c r="BC962" s="48"/>
      <c r="BD962" s="48"/>
      <c r="BE962" s="48"/>
      <c r="BF962" s="48"/>
      <c r="BG962" s="48"/>
      <c r="BH962" s="48"/>
      <c r="BI962" s="48"/>
      <c r="BJ962" s="48"/>
      <c r="BK962" s="48"/>
      <c r="BL962" s="48"/>
      <c r="BM962" s="48"/>
      <c r="BN962" s="48"/>
      <c r="BO962" s="48"/>
      <c r="BP962" s="49" t="s">
        <v>3607</v>
      </c>
    </row>
    <row r="963" spans="1:68">
      <c r="A963" s="49" t="s">
        <v>1706</v>
      </c>
      <c r="B963" s="48" t="s">
        <v>333</v>
      </c>
      <c r="C963" s="50">
        <v>200</v>
      </c>
      <c r="D963" s="48" t="s">
        <v>315</v>
      </c>
      <c r="E963" s="452" t="s">
        <v>316</v>
      </c>
      <c r="F963" s="453"/>
      <c r="G963" s="48"/>
      <c r="H963" s="50">
        <v>0</v>
      </c>
      <c r="I963" s="50">
        <v>0</v>
      </c>
      <c r="J963" s="48"/>
      <c r="K963" s="50">
        <v>0</v>
      </c>
      <c r="L963" s="50">
        <v>0</v>
      </c>
      <c r="M963" s="48"/>
      <c r="N963" s="50">
        <v>0</v>
      </c>
      <c r="O963" s="48"/>
      <c r="P963" s="50">
        <v>0</v>
      </c>
      <c r="Q963" s="48"/>
      <c r="R963" s="50">
        <v>0</v>
      </c>
      <c r="S963" s="48"/>
      <c r="T963" s="50">
        <v>0</v>
      </c>
      <c r="U963" s="48"/>
      <c r="V963" s="48"/>
      <c r="W963" s="48"/>
      <c r="X963" s="48"/>
      <c r="Y963" s="48"/>
      <c r="Z963" s="48"/>
      <c r="AA963" s="48"/>
      <c r="AB963" s="48"/>
      <c r="AC963" s="48"/>
      <c r="AD963" s="50">
        <v>81155</v>
      </c>
      <c r="AE963" s="50">
        <v>0</v>
      </c>
      <c r="AF963" s="50">
        <v>0</v>
      </c>
      <c r="AG963" s="50">
        <v>3</v>
      </c>
      <c r="AH963" s="48"/>
      <c r="AI963" s="50">
        <v>0</v>
      </c>
      <c r="AJ963" s="50">
        <v>0</v>
      </c>
      <c r="AK963" s="50">
        <v>0</v>
      </c>
      <c r="AL963" s="50">
        <v>0</v>
      </c>
      <c r="AM963" s="50">
        <v>0</v>
      </c>
      <c r="AN963" s="50">
        <v>0</v>
      </c>
      <c r="AO963" s="50">
        <v>0</v>
      </c>
      <c r="AP963" s="48"/>
      <c r="AQ963" s="48"/>
      <c r="AR963" s="48"/>
      <c r="AS963" s="48"/>
      <c r="AT963" s="48"/>
      <c r="AU963" s="50">
        <v>0.55500000000000005</v>
      </c>
      <c r="AV963" s="452" t="s">
        <v>3609</v>
      </c>
      <c r="AW963" s="453"/>
      <c r="AX963" s="453"/>
      <c r="AY963" s="48"/>
      <c r="AZ963" s="48" t="s">
        <v>1825</v>
      </c>
      <c r="BA963" s="48"/>
      <c r="BB963" s="48"/>
      <c r="BC963" s="48"/>
      <c r="BD963" s="48"/>
      <c r="BE963" s="48"/>
      <c r="BF963" s="48"/>
      <c r="BG963" s="48"/>
      <c r="BH963" s="48"/>
      <c r="BI963" s="48"/>
      <c r="BJ963" s="48"/>
      <c r="BK963" s="48"/>
      <c r="BL963" s="48"/>
      <c r="BM963" s="48"/>
      <c r="BN963" s="48"/>
      <c r="BO963" s="48"/>
      <c r="BP963" s="49" t="s">
        <v>1706</v>
      </c>
    </row>
    <row r="964" spans="1:68">
      <c r="A964" s="49" t="s">
        <v>1718</v>
      </c>
      <c r="B964" s="48" t="s">
        <v>333</v>
      </c>
      <c r="C964" s="50">
        <v>200</v>
      </c>
      <c r="D964" s="48" t="s">
        <v>315</v>
      </c>
      <c r="E964" s="452" t="s">
        <v>316</v>
      </c>
      <c r="F964" s="453"/>
      <c r="G964" s="48"/>
      <c r="H964" s="50">
        <v>0</v>
      </c>
      <c r="I964" s="50">
        <v>0</v>
      </c>
      <c r="J964" s="48"/>
      <c r="K964" s="50">
        <v>0</v>
      </c>
      <c r="L964" s="50">
        <v>0</v>
      </c>
      <c r="M964" s="48"/>
      <c r="N964" s="50">
        <v>0</v>
      </c>
      <c r="O964" s="48"/>
      <c r="P964" s="50">
        <v>0</v>
      </c>
      <c r="Q964" s="48"/>
      <c r="R964" s="50">
        <v>0</v>
      </c>
      <c r="S964" s="48"/>
      <c r="T964" s="50">
        <v>0</v>
      </c>
      <c r="U964" s="48"/>
      <c r="V964" s="48"/>
      <c r="W964" s="48"/>
      <c r="X964" s="48"/>
      <c r="Y964" s="48"/>
      <c r="Z964" s="48"/>
      <c r="AA964" s="48"/>
      <c r="AB964" s="48"/>
      <c r="AC964" s="48"/>
      <c r="AD964" s="50">
        <v>59701</v>
      </c>
      <c r="AE964" s="50">
        <v>0</v>
      </c>
      <c r="AF964" s="50">
        <v>0</v>
      </c>
      <c r="AG964" s="50">
        <v>3</v>
      </c>
      <c r="AH964" s="48"/>
      <c r="AI964" s="50">
        <v>0</v>
      </c>
      <c r="AJ964" s="50">
        <v>0</v>
      </c>
      <c r="AK964" s="50">
        <v>0</v>
      </c>
      <c r="AL964" s="50">
        <v>0</v>
      </c>
      <c r="AM964" s="50">
        <v>0</v>
      </c>
      <c r="AN964" s="50">
        <v>0</v>
      </c>
      <c r="AO964" s="50">
        <v>0</v>
      </c>
      <c r="AP964" s="48"/>
      <c r="AQ964" s="48"/>
      <c r="AR964" s="48"/>
      <c r="AS964" s="48"/>
      <c r="AT964" s="48"/>
      <c r="AU964" s="50">
        <v>4.2000000000000003E-2</v>
      </c>
      <c r="AV964" s="452" t="s">
        <v>3610</v>
      </c>
      <c r="AW964" s="453"/>
      <c r="AX964" s="453"/>
      <c r="AY964" s="48"/>
      <c r="AZ964" s="48" t="s">
        <v>1825</v>
      </c>
      <c r="BA964" s="48"/>
      <c r="BB964" s="48"/>
      <c r="BC964" s="48"/>
      <c r="BD964" s="48"/>
      <c r="BE964" s="48"/>
      <c r="BF964" s="48"/>
      <c r="BG964" s="48"/>
      <c r="BH964" s="48"/>
      <c r="BI964" s="48"/>
      <c r="BJ964" s="48"/>
      <c r="BK964" s="48"/>
      <c r="BL964" s="48"/>
      <c r="BM964" s="48"/>
      <c r="BN964" s="48"/>
      <c r="BO964" s="48"/>
      <c r="BP964" s="49" t="s">
        <v>1718</v>
      </c>
    </row>
    <row r="965" spans="1:68">
      <c r="A965" s="49" t="s">
        <v>3611</v>
      </c>
      <c r="B965" s="48" t="s">
        <v>333</v>
      </c>
      <c r="C965" s="50">
        <v>200</v>
      </c>
      <c r="D965" s="48" t="s">
        <v>315</v>
      </c>
      <c r="E965" s="452" t="s">
        <v>316</v>
      </c>
      <c r="F965" s="453"/>
      <c r="G965" s="48"/>
      <c r="H965" s="50">
        <v>0</v>
      </c>
      <c r="I965" s="50">
        <v>0</v>
      </c>
      <c r="J965" s="48"/>
      <c r="K965" s="50">
        <v>0</v>
      </c>
      <c r="L965" s="50">
        <v>0</v>
      </c>
      <c r="M965" s="48"/>
      <c r="N965" s="50">
        <v>0</v>
      </c>
      <c r="O965" s="48"/>
      <c r="P965" s="50">
        <v>0</v>
      </c>
      <c r="Q965" s="48"/>
      <c r="R965" s="50">
        <v>0</v>
      </c>
      <c r="S965" s="48"/>
      <c r="T965" s="50">
        <v>0</v>
      </c>
      <c r="U965" s="48"/>
      <c r="V965" s="48"/>
      <c r="W965" s="48"/>
      <c r="X965" s="48"/>
      <c r="Y965" s="48"/>
      <c r="Z965" s="48"/>
      <c r="AA965" s="48"/>
      <c r="AB965" s="48"/>
      <c r="AC965" s="48"/>
      <c r="AD965" s="50">
        <v>13423</v>
      </c>
      <c r="AE965" s="50">
        <v>0</v>
      </c>
      <c r="AF965" s="50">
        <v>0</v>
      </c>
      <c r="AG965" s="50">
        <v>3</v>
      </c>
      <c r="AH965" s="48"/>
      <c r="AI965" s="50">
        <v>0</v>
      </c>
      <c r="AJ965" s="50">
        <v>0</v>
      </c>
      <c r="AK965" s="50">
        <v>0</v>
      </c>
      <c r="AL965" s="50">
        <v>0</v>
      </c>
      <c r="AM965" s="50">
        <v>0</v>
      </c>
      <c r="AN965" s="50">
        <v>0</v>
      </c>
      <c r="AO965" s="50">
        <v>0</v>
      </c>
      <c r="AP965" s="48"/>
      <c r="AQ965" s="48"/>
      <c r="AR965" s="48"/>
      <c r="AS965" s="48"/>
      <c r="AT965" s="48"/>
      <c r="AU965" s="50">
        <v>0.14299999999999999</v>
      </c>
      <c r="AV965" s="452" t="s">
        <v>3612</v>
      </c>
      <c r="AW965" s="453"/>
      <c r="AX965" s="453"/>
      <c r="AY965" s="48"/>
      <c r="AZ965" s="48" t="s">
        <v>1825</v>
      </c>
      <c r="BA965" s="48"/>
      <c r="BB965" s="48"/>
      <c r="BC965" s="48"/>
      <c r="BD965" s="48"/>
      <c r="BE965" s="48"/>
      <c r="BF965" s="48"/>
      <c r="BG965" s="48"/>
      <c r="BH965" s="48"/>
      <c r="BI965" s="48"/>
      <c r="BJ965" s="48"/>
      <c r="BK965" s="48"/>
      <c r="BL965" s="48"/>
      <c r="BM965" s="48"/>
      <c r="BN965" s="48"/>
      <c r="BO965" s="48"/>
      <c r="BP965" s="49" t="s">
        <v>3611</v>
      </c>
    </row>
    <row r="966" spans="1:68">
      <c r="A966" s="49" t="s">
        <v>3613</v>
      </c>
      <c r="B966" s="48" t="s">
        <v>333</v>
      </c>
      <c r="C966" s="50">
        <v>200</v>
      </c>
      <c r="D966" s="48" t="s">
        <v>315</v>
      </c>
      <c r="E966" s="452" t="s">
        <v>316</v>
      </c>
      <c r="F966" s="453"/>
      <c r="G966" s="48"/>
      <c r="H966" s="50">
        <v>0</v>
      </c>
      <c r="I966" s="50">
        <v>0</v>
      </c>
      <c r="J966" s="48"/>
      <c r="K966" s="50">
        <v>0</v>
      </c>
      <c r="L966" s="50">
        <v>0</v>
      </c>
      <c r="M966" s="48"/>
      <c r="N966" s="50">
        <v>0</v>
      </c>
      <c r="O966" s="48"/>
      <c r="P966" s="50">
        <v>0</v>
      </c>
      <c r="Q966" s="48"/>
      <c r="R966" s="50">
        <v>0</v>
      </c>
      <c r="S966" s="48"/>
      <c r="T966" s="50">
        <v>0</v>
      </c>
      <c r="U966" s="48"/>
      <c r="V966" s="48"/>
      <c r="W966" s="48"/>
      <c r="X966" s="48"/>
      <c r="Y966" s="48"/>
      <c r="Z966" s="48"/>
      <c r="AA966" s="48"/>
      <c r="AB966" s="48"/>
      <c r="AC966" s="48"/>
      <c r="AD966" s="50">
        <v>48079</v>
      </c>
      <c r="AE966" s="50">
        <v>0</v>
      </c>
      <c r="AF966" s="50">
        <v>0</v>
      </c>
      <c r="AG966" s="50">
        <v>2</v>
      </c>
      <c r="AH966" s="48"/>
      <c r="AI966" s="50">
        <v>0</v>
      </c>
      <c r="AJ966" s="50">
        <v>0</v>
      </c>
      <c r="AK966" s="50">
        <v>0</v>
      </c>
      <c r="AL966" s="50">
        <v>0</v>
      </c>
      <c r="AM966" s="50">
        <v>0</v>
      </c>
      <c r="AN966" s="50">
        <v>0</v>
      </c>
      <c r="AO966" s="50">
        <v>0</v>
      </c>
      <c r="AP966" s="48"/>
      <c r="AQ966" s="48"/>
      <c r="AR966" s="48"/>
      <c r="AS966" s="48"/>
      <c r="AT966" s="48"/>
      <c r="AU966" s="50">
        <v>0.13300000000000001</v>
      </c>
      <c r="AV966" s="452" t="s">
        <v>3612</v>
      </c>
      <c r="AW966" s="453"/>
      <c r="AX966" s="453"/>
      <c r="AY966" s="48"/>
      <c r="AZ966" s="48" t="s">
        <v>1825</v>
      </c>
      <c r="BA966" s="48"/>
      <c r="BB966" s="48"/>
      <c r="BC966" s="48"/>
      <c r="BD966" s="48"/>
      <c r="BE966" s="48"/>
      <c r="BF966" s="48"/>
      <c r="BG966" s="48"/>
      <c r="BH966" s="48"/>
      <c r="BI966" s="48"/>
      <c r="BJ966" s="48"/>
      <c r="BK966" s="48"/>
      <c r="BL966" s="48"/>
      <c r="BM966" s="48"/>
      <c r="BN966" s="48"/>
      <c r="BO966" s="48"/>
      <c r="BP966" s="49" t="s">
        <v>3613</v>
      </c>
    </row>
    <row r="967" spans="1:68">
      <c r="A967" s="49" t="s">
        <v>1203</v>
      </c>
      <c r="B967" s="48" t="s">
        <v>333</v>
      </c>
      <c r="C967" s="50">
        <v>200</v>
      </c>
      <c r="D967" s="48" t="s">
        <v>315</v>
      </c>
      <c r="E967" s="452" t="s">
        <v>316</v>
      </c>
      <c r="F967" s="453"/>
      <c r="G967" s="48"/>
      <c r="H967" s="50">
        <v>0</v>
      </c>
      <c r="I967" s="50">
        <v>0</v>
      </c>
      <c r="J967" s="48"/>
      <c r="K967" s="50">
        <v>0</v>
      </c>
      <c r="L967" s="50">
        <v>0</v>
      </c>
      <c r="M967" s="48"/>
      <c r="N967" s="50">
        <v>0</v>
      </c>
      <c r="O967" s="48"/>
      <c r="P967" s="50">
        <v>0</v>
      </c>
      <c r="Q967" s="48"/>
      <c r="R967" s="50">
        <v>0</v>
      </c>
      <c r="S967" s="48"/>
      <c r="T967" s="50">
        <v>0</v>
      </c>
      <c r="U967" s="48"/>
      <c r="V967" s="48"/>
      <c r="W967" s="48"/>
      <c r="X967" s="48"/>
      <c r="Y967" s="48"/>
      <c r="Z967" s="48"/>
      <c r="AA967" s="48"/>
      <c r="AB967" s="48"/>
      <c r="AC967" s="48"/>
      <c r="AD967" s="50">
        <v>142865</v>
      </c>
      <c r="AE967" s="50">
        <v>0</v>
      </c>
      <c r="AF967" s="50">
        <v>0</v>
      </c>
      <c r="AG967" s="50">
        <v>3</v>
      </c>
      <c r="AH967" s="48"/>
      <c r="AI967" s="50">
        <v>0</v>
      </c>
      <c r="AJ967" s="50">
        <v>0</v>
      </c>
      <c r="AK967" s="50">
        <v>0</v>
      </c>
      <c r="AL967" s="50">
        <v>0</v>
      </c>
      <c r="AM967" s="50">
        <v>0</v>
      </c>
      <c r="AN967" s="50">
        <v>0</v>
      </c>
      <c r="AO967" s="50">
        <v>0</v>
      </c>
      <c r="AP967" s="48"/>
      <c r="AQ967" s="48"/>
      <c r="AR967" s="48"/>
      <c r="AS967" s="48"/>
      <c r="AT967" s="48"/>
      <c r="AU967" s="50">
        <v>0.183</v>
      </c>
      <c r="AV967" s="452" t="s">
        <v>3614</v>
      </c>
      <c r="AW967" s="453"/>
      <c r="AX967" s="453"/>
      <c r="AY967" s="48"/>
      <c r="AZ967" s="48" t="s">
        <v>1825</v>
      </c>
      <c r="BA967" s="48"/>
      <c r="BB967" s="48"/>
      <c r="BC967" s="48"/>
      <c r="BD967" s="48"/>
      <c r="BE967" s="48"/>
      <c r="BF967" s="48"/>
      <c r="BG967" s="48"/>
      <c r="BH967" s="48"/>
      <c r="BI967" s="48"/>
      <c r="BJ967" s="48"/>
      <c r="BK967" s="48"/>
      <c r="BL967" s="48"/>
      <c r="BM967" s="48"/>
      <c r="BN967" s="48"/>
      <c r="BO967" s="48"/>
      <c r="BP967" s="49" t="s">
        <v>1203</v>
      </c>
    </row>
    <row r="968" spans="1:68">
      <c r="A968" s="49" t="s">
        <v>1071</v>
      </c>
      <c r="B968" s="48" t="s">
        <v>333</v>
      </c>
      <c r="C968" s="50">
        <v>200</v>
      </c>
      <c r="D968" s="48" t="s">
        <v>315</v>
      </c>
      <c r="E968" s="452" t="s">
        <v>316</v>
      </c>
      <c r="F968" s="453"/>
      <c r="G968" s="48"/>
      <c r="H968" s="50">
        <v>0</v>
      </c>
      <c r="I968" s="50">
        <v>0</v>
      </c>
      <c r="J968" s="48"/>
      <c r="K968" s="50">
        <v>0</v>
      </c>
      <c r="L968" s="50">
        <v>0</v>
      </c>
      <c r="M968" s="48"/>
      <c r="N968" s="50">
        <v>0</v>
      </c>
      <c r="O968" s="48"/>
      <c r="P968" s="50">
        <v>0</v>
      </c>
      <c r="Q968" s="48"/>
      <c r="R968" s="50">
        <v>0</v>
      </c>
      <c r="S968" s="48"/>
      <c r="T968" s="50">
        <v>0</v>
      </c>
      <c r="U968" s="48"/>
      <c r="V968" s="48"/>
      <c r="W968" s="48"/>
      <c r="X968" s="48"/>
      <c r="Y968" s="48"/>
      <c r="Z968" s="48"/>
      <c r="AA968" s="48"/>
      <c r="AB968" s="48"/>
      <c r="AC968" s="48"/>
      <c r="AD968" s="50">
        <v>63135</v>
      </c>
      <c r="AE968" s="50">
        <v>0</v>
      </c>
      <c r="AF968" s="50">
        <v>0</v>
      </c>
      <c r="AG968" s="50">
        <v>3</v>
      </c>
      <c r="AH968" s="48"/>
      <c r="AI968" s="50">
        <v>0</v>
      </c>
      <c r="AJ968" s="50">
        <v>0</v>
      </c>
      <c r="AK968" s="50">
        <v>0</v>
      </c>
      <c r="AL968" s="50">
        <v>0</v>
      </c>
      <c r="AM968" s="50">
        <v>0</v>
      </c>
      <c r="AN968" s="50">
        <v>0</v>
      </c>
      <c r="AO968" s="50">
        <v>0</v>
      </c>
      <c r="AP968" s="48"/>
      <c r="AQ968" s="48"/>
      <c r="AR968" s="48"/>
      <c r="AS968" s="48"/>
      <c r="AT968" s="48"/>
      <c r="AU968" s="50">
        <v>0.14499999999999999</v>
      </c>
      <c r="AV968" s="452" t="s">
        <v>3615</v>
      </c>
      <c r="AW968" s="453"/>
      <c r="AX968" s="453"/>
      <c r="AY968" s="48"/>
      <c r="AZ968" s="48" t="s">
        <v>1825</v>
      </c>
      <c r="BA968" s="48"/>
      <c r="BB968" s="48"/>
      <c r="BC968" s="48"/>
      <c r="BD968" s="48"/>
      <c r="BE968" s="48"/>
      <c r="BF968" s="48"/>
      <c r="BG968" s="48"/>
      <c r="BH968" s="48"/>
      <c r="BI968" s="48"/>
      <c r="BJ968" s="48"/>
      <c r="BK968" s="48"/>
      <c r="BL968" s="48"/>
      <c r="BM968" s="48"/>
      <c r="BN968" s="48"/>
      <c r="BO968" s="48"/>
      <c r="BP968" s="49" t="s">
        <v>1071</v>
      </c>
    </row>
    <row r="969" spans="1:68">
      <c r="A969" s="49" t="s">
        <v>3616</v>
      </c>
      <c r="B969" s="48" t="s">
        <v>333</v>
      </c>
      <c r="C969" s="50">
        <v>200</v>
      </c>
      <c r="D969" s="48" t="s">
        <v>315</v>
      </c>
      <c r="E969" s="452" t="s">
        <v>316</v>
      </c>
      <c r="F969" s="453"/>
      <c r="G969" s="48"/>
      <c r="H969" s="50">
        <v>0</v>
      </c>
      <c r="I969" s="50">
        <v>0</v>
      </c>
      <c r="J969" s="48"/>
      <c r="K969" s="50">
        <v>0</v>
      </c>
      <c r="L969" s="50">
        <v>0</v>
      </c>
      <c r="M969" s="48"/>
      <c r="N969" s="50">
        <v>0</v>
      </c>
      <c r="O969" s="48"/>
      <c r="P969" s="50">
        <v>0</v>
      </c>
      <c r="Q969" s="48"/>
      <c r="R969" s="50">
        <v>0</v>
      </c>
      <c r="S969" s="48"/>
      <c r="T969" s="50">
        <v>0</v>
      </c>
      <c r="U969" s="48"/>
      <c r="V969" s="48"/>
      <c r="W969" s="48"/>
      <c r="X969" s="48"/>
      <c r="Y969" s="48"/>
      <c r="Z969" s="48"/>
      <c r="AA969" s="48"/>
      <c r="AB969" s="48"/>
      <c r="AC969" s="48"/>
      <c r="AD969" s="50">
        <v>14024</v>
      </c>
      <c r="AE969" s="50">
        <v>0</v>
      </c>
      <c r="AF969" s="50">
        <v>0</v>
      </c>
      <c r="AG969" s="50">
        <v>3</v>
      </c>
      <c r="AH969" s="48"/>
      <c r="AI969" s="50">
        <v>0</v>
      </c>
      <c r="AJ969" s="50">
        <v>0</v>
      </c>
      <c r="AK969" s="50">
        <v>0</v>
      </c>
      <c r="AL969" s="50">
        <v>0</v>
      </c>
      <c r="AM969" s="50">
        <v>0</v>
      </c>
      <c r="AN969" s="50">
        <v>0</v>
      </c>
      <c r="AO969" s="50">
        <v>0</v>
      </c>
      <c r="AP969" s="48"/>
      <c r="AQ969" s="48"/>
      <c r="AR969" s="48"/>
      <c r="AS969" s="48"/>
      <c r="AT969" s="48"/>
      <c r="AU969" s="50">
        <v>0.153</v>
      </c>
      <c r="AV969" s="452" t="s">
        <v>3617</v>
      </c>
      <c r="AW969" s="453"/>
      <c r="AX969" s="453"/>
      <c r="AY969" s="48"/>
      <c r="AZ969" s="48" t="s">
        <v>1825</v>
      </c>
      <c r="BA969" s="48"/>
      <c r="BB969" s="48"/>
      <c r="BC969" s="48"/>
      <c r="BD969" s="48"/>
      <c r="BE969" s="48"/>
      <c r="BF969" s="48"/>
      <c r="BG969" s="48"/>
      <c r="BH969" s="48"/>
      <c r="BI969" s="48"/>
      <c r="BJ969" s="48"/>
      <c r="BK969" s="48"/>
      <c r="BL969" s="48"/>
      <c r="BM969" s="48"/>
      <c r="BN969" s="48"/>
      <c r="BO969" s="48"/>
      <c r="BP969" s="49" t="s">
        <v>3616</v>
      </c>
    </row>
    <row r="970" spans="1:68">
      <c r="A970" s="49" t="s">
        <v>1672</v>
      </c>
      <c r="B970" s="48" t="s">
        <v>333</v>
      </c>
      <c r="C970" s="50">
        <v>200</v>
      </c>
      <c r="D970" s="48" t="s">
        <v>315</v>
      </c>
      <c r="E970" s="452" t="s">
        <v>316</v>
      </c>
      <c r="F970" s="453"/>
      <c r="G970" s="48"/>
      <c r="H970" s="50">
        <v>0</v>
      </c>
      <c r="I970" s="50">
        <v>0</v>
      </c>
      <c r="J970" s="48"/>
      <c r="K970" s="50">
        <v>0</v>
      </c>
      <c r="L970" s="50">
        <v>0</v>
      </c>
      <c r="M970" s="48"/>
      <c r="N970" s="50">
        <v>0</v>
      </c>
      <c r="O970" s="48"/>
      <c r="P970" s="50">
        <v>0</v>
      </c>
      <c r="Q970" s="48"/>
      <c r="R970" s="50">
        <v>0</v>
      </c>
      <c r="S970" s="48"/>
      <c r="T970" s="50">
        <v>0</v>
      </c>
      <c r="U970" s="48"/>
      <c r="V970" s="48"/>
      <c r="W970" s="48"/>
      <c r="X970" s="48"/>
      <c r="Y970" s="48"/>
      <c r="Z970" s="48"/>
      <c r="AA970" s="48"/>
      <c r="AB970" s="48"/>
      <c r="AC970" s="48"/>
      <c r="AD970" s="50">
        <v>48807</v>
      </c>
      <c r="AE970" s="50">
        <v>0</v>
      </c>
      <c r="AF970" s="50">
        <v>0</v>
      </c>
      <c r="AG970" s="50">
        <v>2</v>
      </c>
      <c r="AH970" s="48"/>
      <c r="AI970" s="50">
        <v>0</v>
      </c>
      <c r="AJ970" s="50">
        <v>0</v>
      </c>
      <c r="AK970" s="50">
        <v>0</v>
      </c>
      <c r="AL970" s="50">
        <v>0</v>
      </c>
      <c r="AM970" s="50">
        <v>0</v>
      </c>
      <c r="AN970" s="50">
        <v>0</v>
      </c>
      <c r="AO970" s="50">
        <v>0</v>
      </c>
      <c r="AP970" s="48"/>
      <c r="AQ970" s="48"/>
      <c r="AR970" s="48"/>
      <c r="AS970" s="48"/>
      <c r="AT970" s="48"/>
      <c r="AU970" s="50">
        <v>4.3999999999999997E-2</v>
      </c>
      <c r="AV970" s="452" t="s">
        <v>3617</v>
      </c>
      <c r="AW970" s="453"/>
      <c r="AX970" s="453"/>
      <c r="AY970" s="48"/>
      <c r="AZ970" s="48" t="s">
        <v>1825</v>
      </c>
      <c r="BA970" s="48"/>
      <c r="BB970" s="48"/>
      <c r="BC970" s="48"/>
      <c r="BD970" s="48"/>
      <c r="BE970" s="48"/>
      <c r="BF970" s="48"/>
      <c r="BG970" s="48"/>
      <c r="BH970" s="48"/>
      <c r="BI970" s="48"/>
      <c r="BJ970" s="48"/>
      <c r="BK970" s="48"/>
      <c r="BL970" s="48"/>
      <c r="BM970" s="48"/>
      <c r="BN970" s="48"/>
      <c r="BO970" s="48"/>
      <c r="BP970" s="49" t="s">
        <v>1672</v>
      </c>
    </row>
    <row r="971" spans="1:68">
      <c r="A971" s="49" t="s">
        <v>3618</v>
      </c>
      <c r="B971" s="48" t="s">
        <v>333</v>
      </c>
      <c r="C971" s="50">
        <v>200</v>
      </c>
      <c r="D971" s="48" t="s">
        <v>315</v>
      </c>
      <c r="E971" s="452" t="s">
        <v>316</v>
      </c>
      <c r="F971" s="453"/>
      <c r="G971" s="48"/>
      <c r="H971" s="50">
        <v>0</v>
      </c>
      <c r="I971" s="50">
        <v>0</v>
      </c>
      <c r="J971" s="48"/>
      <c r="K971" s="50">
        <v>0</v>
      </c>
      <c r="L971" s="50">
        <v>0</v>
      </c>
      <c r="M971" s="48"/>
      <c r="N971" s="50">
        <v>0</v>
      </c>
      <c r="O971" s="48"/>
      <c r="P971" s="50">
        <v>0</v>
      </c>
      <c r="Q971" s="48"/>
      <c r="R971" s="50">
        <v>0</v>
      </c>
      <c r="S971" s="48"/>
      <c r="T971" s="50">
        <v>0</v>
      </c>
      <c r="U971" s="48"/>
      <c r="V971" s="48"/>
      <c r="W971" s="48"/>
      <c r="X971" s="48"/>
      <c r="Y971" s="48"/>
      <c r="Z971" s="48"/>
      <c r="AA971" s="48"/>
      <c r="AB971" s="48"/>
      <c r="AC971" s="48"/>
      <c r="AD971" s="50">
        <v>15052</v>
      </c>
      <c r="AE971" s="50">
        <v>0</v>
      </c>
      <c r="AF971" s="50">
        <v>0</v>
      </c>
      <c r="AG971" s="50">
        <v>3</v>
      </c>
      <c r="AH971" s="48"/>
      <c r="AI971" s="50">
        <v>0</v>
      </c>
      <c r="AJ971" s="50">
        <v>0</v>
      </c>
      <c r="AK971" s="50">
        <v>0</v>
      </c>
      <c r="AL971" s="50">
        <v>0</v>
      </c>
      <c r="AM971" s="50">
        <v>0</v>
      </c>
      <c r="AN971" s="50">
        <v>0</v>
      </c>
      <c r="AO971" s="50">
        <v>0</v>
      </c>
      <c r="AP971" s="48"/>
      <c r="AQ971" s="48"/>
      <c r="AR971" s="48"/>
      <c r="AS971" s="48"/>
      <c r="AT971" s="48"/>
      <c r="AU971" s="50">
        <v>0.04</v>
      </c>
      <c r="AV971" s="452" t="s">
        <v>3619</v>
      </c>
      <c r="AW971" s="453"/>
      <c r="AX971" s="453"/>
      <c r="AY971" s="48"/>
      <c r="AZ971" s="48" t="s">
        <v>1825</v>
      </c>
      <c r="BA971" s="48"/>
      <c r="BB971" s="48"/>
      <c r="BC971" s="48"/>
      <c r="BD971" s="48"/>
      <c r="BE971" s="48"/>
      <c r="BF971" s="48"/>
      <c r="BG971" s="48"/>
      <c r="BH971" s="48"/>
      <c r="BI971" s="48"/>
      <c r="BJ971" s="48"/>
      <c r="BK971" s="48"/>
      <c r="BL971" s="48"/>
      <c r="BM971" s="48"/>
      <c r="BN971" s="48"/>
      <c r="BO971" s="48"/>
      <c r="BP971" s="49" t="s">
        <v>3618</v>
      </c>
    </row>
    <row r="972" spans="1:68">
      <c r="A972" s="49" t="s">
        <v>693</v>
      </c>
      <c r="B972" s="48" t="s">
        <v>333</v>
      </c>
      <c r="C972" s="50">
        <v>200</v>
      </c>
      <c r="D972" s="48" t="s">
        <v>315</v>
      </c>
      <c r="E972" s="452" t="s">
        <v>316</v>
      </c>
      <c r="F972" s="453"/>
      <c r="G972" s="48"/>
      <c r="H972" s="50">
        <v>0</v>
      </c>
      <c r="I972" s="50">
        <v>0</v>
      </c>
      <c r="J972" s="48"/>
      <c r="K972" s="50">
        <v>0</v>
      </c>
      <c r="L972" s="50">
        <v>0</v>
      </c>
      <c r="M972" s="48"/>
      <c r="N972" s="50">
        <v>0</v>
      </c>
      <c r="O972" s="48"/>
      <c r="P972" s="50">
        <v>0</v>
      </c>
      <c r="Q972" s="48"/>
      <c r="R972" s="50">
        <v>0</v>
      </c>
      <c r="S972" s="48"/>
      <c r="T972" s="50">
        <v>0</v>
      </c>
      <c r="U972" s="48"/>
      <c r="V972" s="48"/>
      <c r="W972" s="48"/>
      <c r="X972" s="48"/>
      <c r="Y972" s="48"/>
      <c r="Z972" s="48"/>
      <c r="AA972" s="48"/>
      <c r="AB972" s="48"/>
      <c r="AC972" s="48"/>
      <c r="AD972" s="50">
        <v>50000</v>
      </c>
      <c r="AE972" s="50">
        <v>0</v>
      </c>
      <c r="AF972" s="50">
        <v>0</v>
      </c>
      <c r="AG972" s="50">
        <v>2</v>
      </c>
      <c r="AH972" s="48"/>
      <c r="AI972" s="50">
        <v>0</v>
      </c>
      <c r="AJ972" s="50">
        <v>0</v>
      </c>
      <c r="AK972" s="50">
        <v>0</v>
      </c>
      <c r="AL972" s="50">
        <v>0</v>
      </c>
      <c r="AM972" s="50">
        <v>0</v>
      </c>
      <c r="AN972" s="50">
        <v>0</v>
      </c>
      <c r="AO972" s="50">
        <v>0</v>
      </c>
      <c r="AP972" s="48"/>
      <c r="AQ972" s="48"/>
      <c r="AR972" s="48"/>
      <c r="AS972" s="48"/>
      <c r="AT972" s="48"/>
      <c r="AU972" s="50">
        <v>0.13700000000000001</v>
      </c>
      <c r="AV972" s="452" t="s">
        <v>3619</v>
      </c>
      <c r="AW972" s="453"/>
      <c r="AX972" s="453"/>
      <c r="AY972" s="48"/>
      <c r="AZ972" s="48" t="s">
        <v>1825</v>
      </c>
      <c r="BA972" s="48"/>
      <c r="BB972" s="48"/>
      <c r="BC972" s="48"/>
      <c r="BD972" s="48"/>
      <c r="BE972" s="48"/>
      <c r="BF972" s="48"/>
      <c r="BG972" s="48"/>
      <c r="BH972" s="48"/>
      <c r="BI972" s="48"/>
      <c r="BJ972" s="48"/>
      <c r="BK972" s="48"/>
      <c r="BL972" s="48"/>
      <c r="BM972" s="48"/>
      <c r="BN972" s="48"/>
      <c r="BO972" s="48"/>
      <c r="BP972" s="49" t="s">
        <v>693</v>
      </c>
    </row>
    <row r="973" spans="1:68">
      <c r="A973" s="49" t="s">
        <v>3620</v>
      </c>
      <c r="B973" s="48" t="s">
        <v>318</v>
      </c>
      <c r="C973" s="50">
        <v>200</v>
      </c>
      <c r="D973" s="48" t="s">
        <v>315</v>
      </c>
      <c r="E973" s="452" t="s">
        <v>316</v>
      </c>
      <c r="F973" s="453"/>
      <c r="G973" s="48"/>
      <c r="H973" s="50">
        <v>0</v>
      </c>
      <c r="I973" s="50">
        <v>0</v>
      </c>
      <c r="J973" s="48"/>
      <c r="K973" s="50">
        <v>0</v>
      </c>
      <c r="L973" s="50">
        <v>0</v>
      </c>
      <c r="M973" s="48"/>
      <c r="N973" s="50">
        <v>0</v>
      </c>
      <c r="O973" s="48"/>
      <c r="P973" s="50">
        <v>0</v>
      </c>
      <c r="Q973" s="48"/>
      <c r="R973" s="50">
        <v>0</v>
      </c>
      <c r="S973" s="48"/>
      <c r="T973" s="50">
        <v>0</v>
      </c>
      <c r="U973" s="48"/>
      <c r="V973" s="48"/>
      <c r="W973" s="48"/>
      <c r="X973" s="48"/>
      <c r="Y973" s="48"/>
      <c r="Z973" s="48"/>
      <c r="AA973" s="48"/>
      <c r="AB973" s="48"/>
      <c r="AC973" s="48"/>
      <c r="AD973" s="50">
        <v>41900</v>
      </c>
      <c r="AE973" s="50">
        <v>0</v>
      </c>
      <c r="AF973" s="50">
        <v>0</v>
      </c>
      <c r="AG973" s="50">
        <v>3</v>
      </c>
      <c r="AH973" s="48"/>
      <c r="AI973" s="50">
        <v>0</v>
      </c>
      <c r="AJ973" s="50">
        <v>0</v>
      </c>
      <c r="AK973" s="50">
        <v>0</v>
      </c>
      <c r="AL973" s="50">
        <v>0</v>
      </c>
      <c r="AM973" s="50">
        <v>0</v>
      </c>
      <c r="AN973" s="50">
        <v>0</v>
      </c>
      <c r="AO973" s="50">
        <v>0</v>
      </c>
      <c r="AP973" s="48"/>
      <c r="AQ973" s="48"/>
      <c r="AR973" s="48"/>
      <c r="AS973" s="48"/>
      <c r="AT973" s="48"/>
      <c r="AU973" s="50">
        <v>4.2000000000000003E-2</v>
      </c>
      <c r="AV973" s="452" t="s">
        <v>3621</v>
      </c>
      <c r="AW973" s="453"/>
      <c r="AX973" s="453"/>
      <c r="AY973" s="48"/>
      <c r="AZ973" s="48" t="s">
        <v>1825</v>
      </c>
      <c r="BA973" s="48"/>
      <c r="BB973" s="48"/>
      <c r="BC973" s="48"/>
      <c r="BD973" s="48"/>
      <c r="BE973" s="48"/>
      <c r="BF973" s="48"/>
      <c r="BG973" s="48"/>
      <c r="BH973" s="48"/>
      <c r="BI973" s="48"/>
      <c r="BJ973" s="48"/>
      <c r="BK973" s="48"/>
      <c r="BL973" s="48"/>
      <c r="BM973" s="48"/>
      <c r="BN973" s="48"/>
      <c r="BO973" s="48"/>
      <c r="BP973" s="49" t="s">
        <v>3620</v>
      </c>
    </row>
    <row r="974" spans="1:68">
      <c r="A974" s="49" t="s">
        <v>1159</v>
      </c>
      <c r="B974" s="48" t="s">
        <v>318</v>
      </c>
      <c r="C974" s="50">
        <v>200</v>
      </c>
      <c r="D974" s="48" t="s">
        <v>315</v>
      </c>
      <c r="E974" s="452" t="s">
        <v>316</v>
      </c>
      <c r="F974" s="453"/>
      <c r="G974" s="48"/>
      <c r="H974" s="50">
        <v>0</v>
      </c>
      <c r="I974" s="50">
        <v>0</v>
      </c>
      <c r="J974" s="48"/>
      <c r="K974" s="50">
        <v>0</v>
      </c>
      <c r="L974" s="50">
        <v>0</v>
      </c>
      <c r="M974" s="48"/>
      <c r="N974" s="50">
        <v>0</v>
      </c>
      <c r="O974" s="48"/>
      <c r="P974" s="50">
        <v>0</v>
      </c>
      <c r="Q974" s="48"/>
      <c r="R974" s="50">
        <v>0</v>
      </c>
      <c r="S974" s="48"/>
      <c r="T974" s="50">
        <v>0</v>
      </c>
      <c r="U974" s="48"/>
      <c r="V974" s="48"/>
      <c r="W974" s="48"/>
      <c r="X974" s="48"/>
      <c r="Y974" s="48"/>
      <c r="Z974" s="48"/>
      <c r="AA974" s="48"/>
      <c r="AB974" s="48"/>
      <c r="AC974" s="48"/>
      <c r="AD974" s="50">
        <v>222190</v>
      </c>
      <c r="AE974" s="50">
        <v>0</v>
      </c>
      <c r="AF974" s="50">
        <v>0</v>
      </c>
      <c r="AG974" s="50">
        <v>2</v>
      </c>
      <c r="AH974" s="48"/>
      <c r="AI974" s="50">
        <v>0</v>
      </c>
      <c r="AJ974" s="50">
        <v>0</v>
      </c>
      <c r="AK974" s="50">
        <v>0</v>
      </c>
      <c r="AL974" s="50">
        <v>0</v>
      </c>
      <c r="AM974" s="50">
        <v>0</v>
      </c>
      <c r="AN974" s="50">
        <v>0</v>
      </c>
      <c r="AO974" s="50">
        <v>0</v>
      </c>
      <c r="AP974" s="48"/>
      <c r="AQ974" s="48"/>
      <c r="AR974" s="48"/>
      <c r="AS974" s="48"/>
      <c r="AT974" s="48"/>
      <c r="AU974" s="50">
        <v>0.14299999999999999</v>
      </c>
      <c r="AV974" s="452" t="s">
        <v>3622</v>
      </c>
      <c r="AW974" s="453"/>
      <c r="AX974" s="453"/>
      <c r="AY974" s="48"/>
      <c r="AZ974" s="48" t="s">
        <v>1825</v>
      </c>
      <c r="BA974" s="48"/>
      <c r="BB974" s="48"/>
      <c r="BC974" s="48"/>
      <c r="BD974" s="48"/>
      <c r="BE974" s="48"/>
      <c r="BF974" s="48"/>
      <c r="BG974" s="48"/>
      <c r="BH974" s="48"/>
      <c r="BI974" s="48"/>
      <c r="BJ974" s="48"/>
      <c r="BK974" s="48"/>
      <c r="BL974" s="48"/>
      <c r="BM974" s="48"/>
      <c r="BN974" s="48"/>
      <c r="BO974" s="48"/>
      <c r="BP974" s="49" t="s">
        <v>1159</v>
      </c>
    </row>
    <row r="975" spans="1:68">
      <c r="A975" s="49" t="s">
        <v>3623</v>
      </c>
      <c r="B975" s="48" t="s">
        <v>318</v>
      </c>
      <c r="C975" s="50">
        <v>200</v>
      </c>
      <c r="D975" s="48" t="s">
        <v>315</v>
      </c>
      <c r="E975" s="452" t="s">
        <v>316</v>
      </c>
      <c r="F975" s="453"/>
      <c r="G975" s="48"/>
      <c r="H975" s="50">
        <v>0</v>
      </c>
      <c r="I975" s="50">
        <v>0</v>
      </c>
      <c r="J975" s="48"/>
      <c r="K975" s="50">
        <v>0</v>
      </c>
      <c r="L975" s="50">
        <v>0</v>
      </c>
      <c r="M975" s="48"/>
      <c r="N975" s="50">
        <v>0</v>
      </c>
      <c r="O975" s="48"/>
      <c r="P975" s="50">
        <v>0</v>
      </c>
      <c r="Q975" s="48"/>
      <c r="R975" s="50">
        <v>0</v>
      </c>
      <c r="S975" s="48"/>
      <c r="T975" s="50">
        <v>0</v>
      </c>
      <c r="U975" s="48"/>
      <c r="V975" s="48"/>
      <c r="W975" s="48"/>
      <c r="X975" s="48"/>
      <c r="Y975" s="48"/>
      <c r="Z975" s="48"/>
      <c r="AA975" s="48"/>
      <c r="AB975" s="48"/>
      <c r="AC975" s="48"/>
      <c r="AD975" s="50">
        <v>6782</v>
      </c>
      <c r="AE975" s="50">
        <v>0</v>
      </c>
      <c r="AF975" s="50">
        <v>0</v>
      </c>
      <c r="AG975" s="50">
        <v>2</v>
      </c>
      <c r="AH975" s="48"/>
      <c r="AI975" s="50">
        <v>2</v>
      </c>
      <c r="AJ975" s="50">
        <v>2</v>
      </c>
      <c r="AK975" s="50">
        <v>0.64</v>
      </c>
      <c r="AL975" s="50">
        <v>0</v>
      </c>
      <c r="AM975" s="50">
        <v>0</v>
      </c>
      <c r="AN975" s="50">
        <v>0</v>
      </c>
      <c r="AO975" s="50">
        <v>0</v>
      </c>
      <c r="AP975" s="48"/>
      <c r="AQ975" s="48"/>
      <c r="AR975" s="48"/>
      <c r="AS975" s="48"/>
      <c r="AT975" s="48"/>
      <c r="AU975" s="50">
        <v>0.04</v>
      </c>
      <c r="AV975" s="452" t="s">
        <v>3624</v>
      </c>
      <c r="AW975" s="453"/>
      <c r="AX975" s="453"/>
      <c r="AY975" s="48"/>
      <c r="AZ975" s="48" t="s">
        <v>1825</v>
      </c>
      <c r="BA975" s="48"/>
      <c r="BB975" s="48"/>
      <c r="BC975" s="48"/>
      <c r="BD975" s="48"/>
      <c r="BE975" s="48"/>
      <c r="BF975" s="48"/>
      <c r="BG975" s="48"/>
      <c r="BH975" s="48"/>
      <c r="BI975" s="48"/>
      <c r="BJ975" s="48"/>
      <c r="BK975" s="48"/>
      <c r="BL975" s="48"/>
      <c r="BM975" s="48"/>
      <c r="BN975" s="48"/>
      <c r="BO975" s="48"/>
      <c r="BP975" s="49" t="s">
        <v>3623</v>
      </c>
    </row>
    <row r="976" spans="1:68">
      <c r="A976" s="49" t="s">
        <v>1675</v>
      </c>
      <c r="B976" s="48" t="s">
        <v>318</v>
      </c>
      <c r="C976" s="50">
        <v>200</v>
      </c>
      <c r="D976" s="48" t="s">
        <v>315</v>
      </c>
      <c r="E976" s="452" t="s">
        <v>316</v>
      </c>
      <c r="F976" s="453"/>
      <c r="G976" s="48"/>
      <c r="H976" s="50">
        <v>0</v>
      </c>
      <c r="I976" s="50">
        <v>0</v>
      </c>
      <c r="J976" s="48"/>
      <c r="K976" s="50">
        <v>0</v>
      </c>
      <c r="L976" s="50">
        <v>0</v>
      </c>
      <c r="M976" s="48"/>
      <c r="N976" s="50">
        <v>0</v>
      </c>
      <c r="O976" s="48"/>
      <c r="P976" s="50">
        <v>0</v>
      </c>
      <c r="Q976" s="48"/>
      <c r="R976" s="50">
        <v>0</v>
      </c>
      <c r="S976" s="48"/>
      <c r="T976" s="50">
        <v>0</v>
      </c>
      <c r="U976" s="48"/>
      <c r="V976" s="48"/>
      <c r="W976" s="48"/>
      <c r="X976" s="48"/>
      <c r="Y976" s="48"/>
      <c r="Z976" s="48"/>
      <c r="AA976" s="48"/>
      <c r="AB976" s="48"/>
      <c r="AC976" s="48"/>
      <c r="AD976" s="50">
        <v>194344</v>
      </c>
      <c r="AE976" s="50">
        <v>0</v>
      </c>
      <c r="AF976" s="50">
        <v>0</v>
      </c>
      <c r="AG976" s="50">
        <v>3</v>
      </c>
      <c r="AH976" s="48"/>
      <c r="AI976" s="50">
        <v>0</v>
      </c>
      <c r="AJ976" s="50">
        <v>0</v>
      </c>
      <c r="AK976" s="50">
        <v>0</v>
      </c>
      <c r="AL976" s="50">
        <v>0</v>
      </c>
      <c r="AM976" s="50">
        <v>0</v>
      </c>
      <c r="AN976" s="50">
        <v>0</v>
      </c>
      <c r="AO976" s="50">
        <v>0</v>
      </c>
      <c r="AP976" s="48"/>
      <c r="AQ976" s="48"/>
      <c r="AR976" s="48"/>
      <c r="AS976" s="48"/>
      <c r="AT976" s="48"/>
      <c r="AU976" s="50">
        <v>0.14699999999999999</v>
      </c>
      <c r="AV976" s="452" t="s">
        <v>3625</v>
      </c>
      <c r="AW976" s="453"/>
      <c r="AX976" s="453"/>
      <c r="AY976" s="48"/>
      <c r="AZ976" s="48" t="s">
        <v>1825</v>
      </c>
      <c r="BA976" s="48"/>
      <c r="BB976" s="48"/>
      <c r="BC976" s="48"/>
      <c r="BD976" s="48"/>
      <c r="BE976" s="48"/>
      <c r="BF976" s="48"/>
      <c r="BG976" s="48"/>
      <c r="BH976" s="48"/>
      <c r="BI976" s="48"/>
      <c r="BJ976" s="48"/>
      <c r="BK976" s="48"/>
      <c r="BL976" s="48"/>
      <c r="BM976" s="48"/>
      <c r="BN976" s="48"/>
      <c r="BO976" s="48"/>
      <c r="BP976" s="49" t="s">
        <v>1675</v>
      </c>
    </row>
    <row r="977" spans="1:68">
      <c r="A977" s="49" t="s">
        <v>3626</v>
      </c>
      <c r="B977" s="48" t="s">
        <v>318</v>
      </c>
      <c r="C977" s="50">
        <v>200</v>
      </c>
      <c r="D977" s="48" t="s">
        <v>315</v>
      </c>
      <c r="E977" s="452" t="s">
        <v>316</v>
      </c>
      <c r="F977" s="453"/>
      <c r="G977" s="48"/>
      <c r="H977" s="50">
        <v>0</v>
      </c>
      <c r="I977" s="50">
        <v>0</v>
      </c>
      <c r="J977" s="48"/>
      <c r="K977" s="50">
        <v>0</v>
      </c>
      <c r="L977" s="50">
        <v>0</v>
      </c>
      <c r="M977" s="48"/>
      <c r="N977" s="50">
        <v>0</v>
      </c>
      <c r="O977" s="48"/>
      <c r="P977" s="50">
        <v>0</v>
      </c>
      <c r="Q977" s="48"/>
      <c r="R977" s="50">
        <v>0</v>
      </c>
      <c r="S977" s="48"/>
      <c r="T977" s="50">
        <v>0</v>
      </c>
      <c r="U977" s="48"/>
      <c r="V977" s="48"/>
      <c r="W977" s="48"/>
      <c r="X977" s="48"/>
      <c r="Y977" s="48"/>
      <c r="Z977" s="48"/>
      <c r="AA977" s="48"/>
      <c r="AB977" s="48"/>
      <c r="AC977" s="48"/>
      <c r="AD977" s="50">
        <v>1955518</v>
      </c>
      <c r="AE977" s="50">
        <v>0</v>
      </c>
      <c r="AF977" s="50">
        <v>0</v>
      </c>
      <c r="AG977" s="50">
        <v>3</v>
      </c>
      <c r="AH977" s="48"/>
      <c r="AI977" s="50">
        <v>0</v>
      </c>
      <c r="AJ977" s="50">
        <v>0</v>
      </c>
      <c r="AK977" s="50">
        <v>0</v>
      </c>
      <c r="AL977" s="50">
        <v>0</v>
      </c>
      <c r="AM977" s="50">
        <v>0</v>
      </c>
      <c r="AN977" s="50">
        <v>0</v>
      </c>
      <c r="AO977" s="50">
        <v>0</v>
      </c>
      <c r="AP977" s="48"/>
      <c r="AQ977" s="48"/>
      <c r="AR977" s="48"/>
      <c r="AS977" s="48"/>
      <c r="AT977" s="48"/>
      <c r="AU977" s="50">
        <v>0.13600000000000001</v>
      </c>
      <c r="AV977" s="452" t="s">
        <v>3627</v>
      </c>
      <c r="AW977" s="453"/>
      <c r="AX977" s="453"/>
      <c r="AY977" s="48"/>
      <c r="AZ977" s="48" t="s">
        <v>1825</v>
      </c>
      <c r="BA977" s="48"/>
      <c r="BB977" s="48"/>
      <c r="BC977" s="48"/>
      <c r="BD977" s="48"/>
      <c r="BE977" s="48"/>
      <c r="BF977" s="48"/>
      <c r="BG977" s="48"/>
      <c r="BH977" s="48"/>
      <c r="BI977" s="48"/>
      <c r="BJ977" s="48"/>
      <c r="BK977" s="48"/>
      <c r="BL977" s="48"/>
      <c r="BM977" s="48"/>
      <c r="BN977" s="48"/>
      <c r="BO977" s="48"/>
      <c r="BP977" s="49" t="s">
        <v>3626</v>
      </c>
    </row>
    <row r="978" spans="1:68">
      <c r="A978" s="49" t="s">
        <v>3628</v>
      </c>
      <c r="B978" s="48" t="s">
        <v>318</v>
      </c>
      <c r="C978" s="50">
        <v>200</v>
      </c>
      <c r="D978" s="48" t="s">
        <v>315</v>
      </c>
      <c r="E978" s="452" t="s">
        <v>316</v>
      </c>
      <c r="F978" s="453"/>
      <c r="G978" s="48"/>
      <c r="H978" s="50">
        <v>0</v>
      </c>
      <c r="I978" s="50">
        <v>0</v>
      </c>
      <c r="J978" s="48"/>
      <c r="K978" s="50">
        <v>0</v>
      </c>
      <c r="L978" s="50">
        <v>0</v>
      </c>
      <c r="M978" s="48"/>
      <c r="N978" s="50">
        <v>0</v>
      </c>
      <c r="O978" s="48"/>
      <c r="P978" s="50">
        <v>0</v>
      </c>
      <c r="Q978" s="48"/>
      <c r="R978" s="50">
        <v>0</v>
      </c>
      <c r="S978" s="48"/>
      <c r="T978" s="50">
        <v>0</v>
      </c>
      <c r="U978" s="48"/>
      <c r="V978" s="48"/>
      <c r="W978" s="48"/>
      <c r="X978" s="48"/>
      <c r="Y978" s="48"/>
      <c r="Z978" s="48"/>
      <c r="AA978" s="48"/>
      <c r="AB978" s="48"/>
      <c r="AC978" s="48"/>
      <c r="AD978" s="50">
        <v>18870</v>
      </c>
      <c r="AE978" s="50">
        <v>0</v>
      </c>
      <c r="AF978" s="50">
        <v>0</v>
      </c>
      <c r="AG978" s="50">
        <v>3</v>
      </c>
      <c r="AH978" s="48"/>
      <c r="AI978" s="50">
        <v>0</v>
      </c>
      <c r="AJ978" s="50">
        <v>0</v>
      </c>
      <c r="AK978" s="50">
        <v>0</v>
      </c>
      <c r="AL978" s="50">
        <v>0</v>
      </c>
      <c r="AM978" s="50">
        <v>0</v>
      </c>
      <c r="AN978" s="50">
        <v>0</v>
      </c>
      <c r="AO978" s="50">
        <v>0</v>
      </c>
      <c r="AP978" s="48"/>
      <c r="AQ978" s="48"/>
      <c r="AR978" s="48"/>
      <c r="AS978" s="48"/>
      <c r="AT978" s="48"/>
      <c r="AU978" s="50">
        <v>0.125</v>
      </c>
      <c r="AV978" s="452" t="s">
        <v>3629</v>
      </c>
      <c r="AW978" s="453"/>
      <c r="AX978" s="453"/>
      <c r="AY978" s="48"/>
      <c r="AZ978" s="48" t="s">
        <v>1825</v>
      </c>
      <c r="BA978" s="48"/>
      <c r="BB978" s="48"/>
      <c r="BC978" s="48"/>
      <c r="BD978" s="48"/>
      <c r="BE978" s="48"/>
      <c r="BF978" s="48"/>
      <c r="BG978" s="48"/>
      <c r="BH978" s="48"/>
      <c r="BI978" s="48"/>
      <c r="BJ978" s="48"/>
      <c r="BK978" s="48"/>
      <c r="BL978" s="48"/>
      <c r="BM978" s="48"/>
      <c r="BN978" s="48"/>
      <c r="BO978" s="48"/>
      <c r="BP978" s="49" t="s">
        <v>3628</v>
      </c>
    </row>
    <row r="979" spans="1:68">
      <c r="A979" s="49" t="s">
        <v>628</v>
      </c>
      <c r="B979" s="48" t="s">
        <v>318</v>
      </c>
      <c r="C979" s="50">
        <v>200</v>
      </c>
      <c r="D979" s="48" t="s">
        <v>315</v>
      </c>
      <c r="E979" s="452" t="s">
        <v>316</v>
      </c>
      <c r="F979" s="453"/>
      <c r="G979" s="48"/>
      <c r="H979" s="50">
        <v>0</v>
      </c>
      <c r="I979" s="50">
        <v>0</v>
      </c>
      <c r="J979" s="48"/>
      <c r="K979" s="50">
        <v>0</v>
      </c>
      <c r="L979" s="50">
        <v>0</v>
      </c>
      <c r="M979" s="48"/>
      <c r="N979" s="50">
        <v>0</v>
      </c>
      <c r="O979" s="48"/>
      <c r="P979" s="50">
        <v>0</v>
      </c>
      <c r="Q979" s="48"/>
      <c r="R979" s="50">
        <v>0</v>
      </c>
      <c r="S979" s="48"/>
      <c r="T979" s="50">
        <v>0</v>
      </c>
      <c r="U979" s="48"/>
      <c r="V979" s="48"/>
      <c r="W979" s="48"/>
      <c r="X979" s="48"/>
      <c r="Y979" s="48"/>
      <c r="Z979" s="48"/>
      <c r="AA979" s="48"/>
      <c r="AB979" s="48"/>
      <c r="AC979" s="48"/>
      <c r="AD979" s="50">
        <v>60187</v>
      </c>
      <c r="AE979" s="50">
        <v>0</v>
      </c>
      <c r="AF979" s="50">
        <v>0</v>
      </c>
      <c r="AG979" s="50">
        <v>2</v>
      </c>
      <c r="AH979" s="48"/>
      <c r="AI979" s="50">
        <v>0</v>
      </c>
      <c r="AJ979" s="50">
        <v>0</v>
      </c>
      <c r="AK979" s="50">
        <v>0</v>
      </c>
      <c r="AL979" s="50">
        <v>0</v>
      </c>
      <c r="AM979" s="50">
        <v>0</v>
      </c>
      <c r="AN979" s="50">
        <v>0</v>
      </c>
      <c r="AO979" s="50">
        <v>0</v>
      </c>
      <c r="AP979" s="48"/>
      <c r="AQ979" s="48"/>
      <c r="AR979" s="48"/>
      <c r="AS979" s="48"/>
      <c r="AT979" s="48"/>
      <c r="AU979" s="50">
        <v>0.14799999999999999</v>
      </c>
      <c r="AV979" s="452" t="s">
        <v>3630</v>
      </c>
      <c r="AW979" s="453"/>
      <c r="AX979" s="453"/>
      <c r="AY979" s="48"/>
      <c r="AZ979" s="48" t="s">
        <v>1825</v>
      </c>
      <c r="BA979" s="48"/>
      <c r="BB979" s="48"/>
      <c r="BC979" s="48"/>
      <c r="BD979" s="48"/>
      <c r="BE979" s="48"/>
      <c r="BF979" s="48"/>
      <c r="BG979" s="48"/>
      <c r="BH979" s="48"/>
      <c r="BI979" s="48"/>
      <c r="BJ979" s="48"/>
      <c r="BK979" s="48"/>
      <c r="BL979" s="48"/>
      <c r="BM979" s="48"/>
      <c r="BN979" s="48"/>
      <c r="BO979" s="48"/>
      <c r="BP979" s="49" t="s">
        <v>628</v>
      </c>
    </row>
    <row r="980" spans="1:68">
      <c r="A980" s="49" t="s">
        <v>3631</v>
      </c>
      <c r="B980" s="48" t="s">
        <v>318</v>
      </c>
      <c r="C980" s="50">
        <v>200</v>
      </c>
      <c r="D980" s="48" t="s">
        <v>315</v>
      </c>
      <c r="E980" s="452" t="s">
        <v>316</v>
      </c>
      <c r="F980" s="453"/>
      <c r="G980" s="48"/>
      <c r="H980" s="50">
        <v>0</v>
      </c>
      <c r="I980" s="50">
        <v>0</v>
      </c>
      <c r="J980" s="48"/>
      <c r="K980" s="50">
        <v>0</v>
      </c>
      <c r="L980" s="50">
        <v>0</v>
      </c>
      <c r="M980" s="48"/>
      <c r="N980" s="50">
        <v>0</v>
      </c>
      <c r="O980" s="48"/>
      <c r="P980" s="50">
        <v>0</v>
      </c>
      <c r="Q980" s="48"/>
      <c r="R980" s="50">
        <v>0</v>
      </c>
      <c r="S980" s="48"/>
      <c r="T980" s="50">
        <v>0</v>
      </c>
      <c r="U980" s="48"/>
      <c r="V980" s="48"/>
      <c r="W980" s="48"/>
      <c r="X980" s="48"/>
      <c r="Y980" s="48"/>
      <c r="Z980" s="48"/>
      <c r="AA980" s="48"/>
      <c r="AB980" s="48"/>
      <c r="AC980" s="48"/>
      <c r="AD980" s="50">
        <v>18719</v>
      </c>
      <c r="AE980" s="50">
        <v>0</v>
      </c>
      <c r="AF980" s="50">
        <v>0</v>
      </c>
      <c r="AG980" s="50">
        <v>3</v>
      </c>
      <c r="AH980" s="48"/>
      <c r="AI980" s="50">
        <v>0</v>
      </c>
      <c r="AJ980" s="50">
        <v>0</v>
      </c>
      <c r="AK980" s="50">
        <v>0</v>
      </c>
      <c r="AL980" s="50">
        <v>0</v>
      </c>
      <c r="AM980" s="50">
        <v>0</v>
      </c>
      <c r="AN980" s="50">
        <v>0</v>
      </c>
      <c r="AO980" s="50">
        <v>0</v>
      </c>
      <c r="AP980" s="48"/>
      <c r="AQ980" s="48"/>
      <c r="AR980" s="48"/>
      <c r="AS980" s="48"/>
      <c r="AT980" s="48"/>
      <c r="AU980" s="50">
        <v>5.8999999999999997E-2</v>
      </c>
      <c r="AV980" s="452" t="s">
        <v>3632</v>
      </c>
      <c r="AW980" s="453"/>
      <c r="AX980" s="453"/>
      <c r="AY980" s="48"/>
      <c r="AZ980" s="48" t="s">
        <v>1825</v>
      </c>
      <c r="BA980" s="48"/>
      <c r="BB980" s="48"/>
      <c r="BC980" s="48"/>
      <c r="BD980" s="48"/>
      <c r="BE980" s="48"/>
      <c r="BF980" s="48"/>
      <c r="BG980" s="48"/>
      <c r="BH980" s="48"/>
      <c r="BI980" s="48"/>
      <c r="BJ980" s="48"/>
      <c r="BK980" s="48"/>
      <c r="BL980" s="48"/>
      <c r="BM980" s="48"/>
      <c r="BN980" s="48"/>
      <c r="BO980" s="48"/>
      <c r="BP980" s="49" t="s">
        <v>3631</v>
      </c>
    </row>
    <row r="981" spans="1:68">
      <c r="A981" s="49" t="s">
        <v>775</v>
      </c>
      <c r="B981" s="48" t="s">
        <v>318</v>
      </c>
      <c r="C981" s="50">
        <v>200</v>
      </c>
      <c r="D981" s="48" t="s">
        <v>315</v>
      </c>
      <c r="E981" s="452" t="s">
        <v>316</v>
      </c>
      <c r="F981" s="453"/>
      <c r="G981" s="48"/>
      <c r="H981" s="50">
        <v>0</v>
      </c>
      <c r="I981" s="50">
        <v>0</v>
      </c>
      <c r="J981" s="48"/>
      <c r="K981" s="50">
        <v>0</v>
      </c>
      <c r="L981" s="50">
        <v>0</v>
      </c>
      <c r="M981" s="48"/>
      <c r="N981" s="50">
        <v>0</v>
      </c>
      <c r="O981" s="48"/>
      <c r="P981" s="50">
        <v>0</v>
      </c>
      <c r="Q981" s="48"/>
      <c r="R981" s="50">
        <v>0</v>
      </c>
      <c r="S981" s="48"/>
      <c r="T981" s="50">
        <v>0</v>
      </c>
      <c r="U981" s="48"/>
      <c r="V981" s="48"/>
      <c r="W981" s="48"/>
      <c r="X981" s="48"/>
      <c r="Y981" s="48"/>
      <c r="Z981" s="48"/>
      <c r="AA981" s="48"/>
      <c r="AB981" s="48"/>
      <c r="AC981" s="48"/>
      <c r="AD981" s="50">
        <v>60031</v>
      </c>
      <c r="AE981" s="50">
        <v>0</v>
      </c>
      <c r="AF981" s="50">
        <v>0</v>
      </c>
      <c r="AG981" s="50">
        <v>2</v>
      </c>
      <c r="AH981" s="48"/>
      <c r="AI981" s="50">
        <v>0</v>
      </c>
      <c r="AJ981" s="50">
        <v>0</v>
      </c>
      <c r="AK981" s="50">
        <v>0</v>
      </c>
      <c r="AL981" s="50">
        <v>0</v>
      </c>
      <c r="AM981" s="50">
        <v>0</v>
      </c>
      <c r="AN981" s="50">
        <v>0</v>
      </c>
      <c r="AO981" s="50">
        <v>0</v>
      </c>
      <c r="AP981" s="48"/>
      <c r="AQ981" s="48"/>
      <c r="AR981" s="48"/>
      <c r="AS981" s="48"/>
      <c r="AT981" s="48"/>
      <c r="AU981" s="50">
        <v>0.12</v>
      </c>
      <c r="AV981" s="452" t="s">
        <v>3633</v>
      </c>
      <c r="AW981" s="453"/>
      <c r="AX981" s="453"/>
      <c r="AY981" s="48"/>
      <c r="AZ981" s="48" t="s">
        <v>1825</v>
      </c>
      <c r="BA981" s="48"/>
      <c r="BB981" s="48"/>
      <c r="BC981" s="48"/>
      <c r="BD981" s="48"/>
      <c r="BE981" s="48"/>
      <c r="BF981" s="48"/>
      <c r="BG981" s="48"/>
      <c r="BH981" s="48"/>
      <c r="BI981" s="48"/>
      <c r="BJ981" s="48"/>
      <c r="BK981" s="48"/>
      <c r="BL981" s="48"/>
      <c r="BM981" s="48"/>
      <c r="BN981" s="48"/>
      <c r="BO981" s="48"/>
      <c r="BP981" s="49" t="s">
        <v>775</v>
      </c>
    </row>
    <row r="982" spans="1:68">
      <c r="A982" s="49" t="s">
        <v>3634</v>
      </c>
      <c r="B982" s="48" t="s">
        <v>318</v>
      </c>
      <c r="C982" s="50">
        <v>200</v>
      </c>
      <c r="D982" s="48" t="s">
        <v>315</v>
      </c>
      <c r="E982" s="452" t="s">
        <v>316</v>
      </c>
      <c r="F982" s="453"/>
      <c r="G982" s="48"/>
      <c r="H982" s="50">
        <v>0</v>
      </c>
      <c r="I982" s="50">
        <v>0</v>
      </c>
      <c r="J982" s="48"/>
      <c r="K982" s="50">
        <v>0</v>
      </c>
      <c r="L982" s="50">
        <v>0</v>
      </c>
      <c r="M982" s="48"/>
      <c r="N982" s="50">
        <v>0</v>
      </c>
      <c r="O982" s="48"/>
      <c r="P982" s="50">
        <v>0</v>
      </c>
      <c r="Q982" s="48"/>
      <c r="R982" s="50">
        <v>0</v>
      </c>
      <c r="S982" s="48"/>
      <c r="T982" s="50">
        <v>0</v>
      </c>
      <c r="U982" s="48"/>
      <c r="V982" s="48"/>
      <c r="W982" s="48"/>
      <c r="X982" s="48"/>
      <c r="Y982" s="48"/>
      <c r="Z982" s="48"/>
      <c r="AA982" s="48"/>
      <c r="AB982" s="48"/>
      <c r="AC982" s="48"/>
      <c r="AD982" s="50">
        <v>19232</v>
      </c>
      <c r="AE982" s="50">
        <v>0</v>
      </c>
      <c r="AF982" s="50">
        <v>0</v>
      </c>
      <c r="AG982" s="50">
        <v>3</v>
      </c>
      <c r="AH982" s="48"/>
      <c r="AI982" s="50">
        <v>0</v>
      </c>
      <c r="AJ982" s="50">
        <v>0</v>
      </c>
      <c r="AK982" s="50">
        <v>0</v>
      </c>
      <c r="AL982" s="50">
        <v>0</v>
      </c>
      <c r="AM982" s="50">
        <v>0</v>
      </c>
      <c r="AN982" s="50">
        <v>0</v>
      </c>
      <c r="AO982" s="50">
        <v>0</v>
      </c>
      <c r="AP982" s="48"/>
      <c r="AQ982" s="48"/>
      <c r="AR982" s="48"/>
      <c r="AS982" s="48"/>
      <c r="AT982" s="48"/>
      <c r="AU982" s="50">
        <v>0.13300000000000001</v>
      </c>
      <c r="AV982" s="452" t="s">
        <v>3635</v>
      </c>
      <c r="AW982" s="453"/>
      <c r="AX982" s="453"/>
      <c r="AY982" s="48"/>
      <c r="AZ982" s="48" t="s">
        <v>1825</v>
      </c>
      <c r="BA982" s="48"/>
      <c r="BB982" s="48"/>
      <c r="BC982" s="48"/>
      <c r="BD982" s="48"/>
      <c r="BE982" s="48"/>
      <c r="BF982" s="48"/>
      <c r="BG982" s="48"/>
      <c r="BH982" s="48"/>
      <c r="BI982" s="48"/>
      <c r="BJ982" s="48"/>
      <c r="BK982" s="48"/>
      <c r="BL982" s="48"/>
      <c r="BM982" s="48"/>
      <c r="BN982" s="48"/>
      <c r="BO982" s="48"/>
      <c r="BP982" s="49" t="s">
        <v>3634</v>
      </c>
    </row>
    <row r="983" spans="1:68">
      <c r="A983" s="49" t="s">
        <v>624</v>
      </c>
      <c r="B983" s="48" t="s">
        <v>318</v>
      </c>
      <c r="C983" s="50">
        <v>200</v>
      </c>
      <c r="D983" s="48" t="s">
        <v>315</v>
      </c>
      <c r="E983" s="452" t="s">
        <v>316</v>
      </c>
      <c r="F983" s="453"/>
      <c r="G983" s="48"/>
      <c r="H983" s="50">
        <v>0</v>
      </c>
      <c r="I983" s="50">
        <v>0</v>
      </c>
      <c r="J983" s="48"/>
      <c r="K983" s="50">
        <v>0</v>
      </c>
      <c r="L983" s="50">
        <v>0</v>
      </c>
      <c r="M983" s="48"/>
      <c r="N983" s="50">
        <v>0</v>
      </c>
      <c r="O983" s="48"/>
      <c r="P983" s="50">
        <v>0</v>
      </c>
      <c r="Q983" s="48"/>
      <c r="R983" s="50">
        <v>0</v>
      </c>
      <c r="S983" s="48"/>
      <c r="T983" s="50">
        <v>0</v>
      </c>
      <c r="U983" s="48"/>
      <c r="V983" s="48"/>
      <c r="W983" s="48"/>
      <c r="X983" s="48"/>
      <c r="Y983" s="48"/>
      <c r="Z983" s="48"/>
      <c r="AA983" s="48"/>
      <c r="AB983" s="48"/>
      <c r="AC983" s="48"/>
      <c r="AD983" s="50">
        <v>62048</v>
      </c>
      <c r="AE983" s="50">
        <v>0</v>
      </c>
      <c r="AF983" s="50">
        <v>0</v>
      </c>
      <c r="AG983" s="50">
        <v>2</v>
      </c>
      <c r="AH983" s="48"/>
      <c r="AI983" s="50">
        <v>0</v>
      </c>
      <c r="AJ983" s="50">
        <v>0</v>
      </c>
      <c r="AK983" s="50">
        <v>0</v>
      </c>
      <c r="AL983" s="50">
        <v>0</v>
      </c>
      <c r="AM983" s="50">
        <v>0</v>
      </c>
      <c r="AN983" s="50">
        <v>0</v>
      </c>
      <c r="AO983" s="50">
        <v>0</v>
      </c>
      <c r="AP983" s="48"/>
      <c r="AQ983" s="48"/>
      <c r="AR983" s="48"/>
      <c r="AS983" s="48"/>
      <c r="AT983" s="48"/>
      <c r="AU983" s="50">
        <v>3.5000000000000003E-2</v>
      </c>
      <c r="AV983" s="452" t="s">
        <v>3636</v>
      </c>
      <c r="AW983" s="453"/>
      <c r="AX983" s="453"/>
      <c r="AY983" s="48"/>
      <c r="AZ983" s="48" t="s">
        <v>1825</v>
      </c>
      <c r="BA983" s="48"/>
      <c r="BB983" s="48"/>
      <c r="BC983" s="48"/>
      <c r="BD983" s="48"/>
      <c r="BE983" s="48"/>
      <c r="BF983" s="48"/>
      <c r="BG983" s="48"/>
      <c r="BH983" s="48"/>
      <c r="BI983" s="48"/>
      <c r="BJ983" s="48"/>
      <c r="BK983" s="48"/>
      <c r="BL983" s="48"/>
      <c r="BM983" s="48"/>
      <c r="BN983" s="48"/>
      <c r="BO983" s="48"/>
      <c r="BP983" s="49" t="s">
        <v>624</v>
      </c>
    </row>
    <row r="984" spans="1:68">
      <c r="A984" s="49" t="s">
        <v>3637</v>
      </c>
      <c r="B984" s="48" t="s">
        <v>318</v>
      </c>
      <c r="C984" s="50">
        <v>200</v>
      </c>
      <c r="D984" s="48" t="s">
        <v>315</v>
      </c>
      <c r="E984" s="452" t="s">
        <v>316</v>
      </c>
      <c r="F984" s="453"/>
      <c r="G984" s="48"/>
      <c r="H984" s="50">
        <v>0</v>
      </c>
      <c r="I984" s="50">
        <v>0</v>
      </c>
      <c r="J984" s="48"/>
      <c r="K984" s="50">
        <v>0</v>
      </c>
      <c r="L984" s="50">
        <v>0</v>
      </c>
      <c r="M984" s="48"/>
      <c r="N984" s="50">
        <v>0</v>
      </c>
      <c r="O984" s="48"/>
      <c r="P984" s="50">
        <v>0</v>
      </c>
      <c r="Q984" s="48"/>
      <c r="R984" s="50">
        <v>0</v>
      </c>
      <c r="S984" s="48"/>
      <c r="T984" s="50">
        <v>0</v>
      </c>
      <c r="U984" s="48"/>
      <c r="V984" s="48"/>
      <c r="W984" s="48"/>
      <c r="X984" s="48"/>
      <c r="Y984" s="48"/>
      <c r="Z984" s="48"/>
      <c r="AA984" s="48"/>
      <c r="AB984" s="48"/>
      <c r="AC984" s="48"/>
      <c r="AD984" s="50">
        <v>310627</v>
      </c>
      <c r="AE984" s="50">
        <v>0</v>
      </c>
      <c r="AF984" s="50">
        <v>0</v>
      </c>
      <c r="AG984" s="50">
        <v>3</v>
      </c>
      <c r="AH984" s="48"/>
      <c r="AI984" s="50">
        <v>0</v>
      </c>
      <c r="AJ984" s="50">
        <v>0</v>
      </c>
      <c r="AK984" s="50">
        <v>0</v>
      </c>
      <c r="AL984" s="50">
        <v>0</v>
      </c>
      <c r="AM984" s="50">
        <v>0</v>
      </c>
      <c r="AN984" s="50">
        <v>0</v>
      </c>
      <c r="AO984" s="50">
        <v>0</v>
      </c>
      <c r="AP984" s="48"/>
      <c r="AQ984" s="48"/>
      <c r="AR984" s="48"/>
      <c r="AS984" s="48"/>
      <c r="AT984" s="48"/>
      <c r="AU984" s="50">
        <v>0.151</v>
      </c>
      <c r="AV984" s="452" t="s">
        <v>3638</v>
      </c>
      <c r="AW984" s="453"/>
      <c r="AX984" s="453"/>
      <c r="AY984" s="48"/>
      <c r="AZ984" s="48" t="s">
        <v>1825</v>
      </c>
      <c r="BA984" s="48"/>
      <c r="BB984" s="48"/>
      <c r="BC984" s="48"/>
      <c r="BD984" s="48"/>
      <c r="BE984" s="48"/>
      <c r="BF984" s="48"/>
      <c r="BG984" s="48"/>
      <c r="BH984" s="48"/>
      <c r="BI984" s="48"/>
      <c r="BJ984" s="48"/>
      <c r="BK984" s="48"/>
      <c r="BL984" s="48"/>
      <c r="BM984" s="48"/>
      <c r="BN984" s="48"/>
      <c r="BO984" s="48"/>
      <c r="BP984" s="49" t="s">
        <v>3637</v>
      </c>
    </row>
    <row r="985" spans="1:68">
      <c r="A985" s="49" t="s">
        <v>1459</v>
      </c>
      <c r="B985" s="48" t="s">
        <v>318</v>
      </c>
      <c r="C985" s="50">
        <v>200</v>
      </c>
      <c r="D985" s="48" t="s">
        <v>315</v>
      </c>
      <c r="E985" s="452" t="s">
        <v>316</v>
      </c>
      <c r="F985" s="453"/>
      <c r="G985" s="48"/>
      <c r="H985" s="50">
        <v>0</v>
      </c>
      <c r="I985" s="50">
        <v>0</v>
      </c>
      <c r="J985" s="48"/>
      <c r="K985" s="50">
        <v>0</v>
      </c>
      <c r="L985" s="50">
        <v>0</v>
      </c>
      <c r="M985" s="48"/>
      <c r="N985" s="50">
        <v>0</v>
      </c>
      <c r="O985" s="48"/>
      <c r="P985" s="50">
        <v>0</v>
      </c>
      <c r="Q985" s="48"/>
      <c r="R985" s="50">
        <v>0</v>
      </c>
      <c r="S985" s="48"/>
      <c r="T985" s="50">
        <v>0</v>
      </c>
      <c r="U985" s="48"/>
      <c r="V985" s="48"/>
      <c r="W985" s="48"/>
      <c r="X985" s="48"/>
      <c r="Y985" s="48"/>
      <c r="Z985" s="48"/>
      <c r="AA985" s="48"/>
      <c r="AB985" s="48"/>
      <c r="AC985" s="48"/>
      <c r="AD985" s="50">
        <v>360786</v>
      </c>
      <c r="AE985" s="50">
        <v>0</v>
      </c>
      <c r="AF985" s="50">
        <v>0</v>
      </c>
      <c r="AG985" s="50">
        <v>3</v>
      </c>
      <c r="AH985" s="48"/>
      <c r="AI985" s="50">
        <v>0</v>
      </c>
      <c r="AJ985" s="50">
        <v>0</v>
      </c>
      <c r="AK985" s="50">
        <v>0</v>
      </c>
      <c r="AL985" s="50">
        <v>0</v>
      </c>
      <c r="AM985" s="50">
        <v>0</v>
      </c>
      <c r="AN985" s="50">
        <v>0</v>
      </c>
      <c r="AO985" s="50">
        <v>0</v>
      </c>
      <c r="AP985" s="48"/>
      <c r="AQ985" s="48"/>
      <c r="AR985" s="48"/>
      <c r="AS985" s="48"/>
      <c r="AT985" s="48"/>
      <c r="AU985" s="50">
        <v>0.13700000000000001</v>
      </c>
      <c r="AV985" s="452" t="s">
        <v>3639</v>
      </c>
      <c r="AW985" s="453"/>
      <c r="AX985" s="453"/>
      <c r="AY985" s="48"/>
      <c r="AZ985" s="48" t="s">
        <v>1825</v>
      </c>
      <c r="BA985" s="48"/>
      <c r="BB985" s="48"/>
      <c r="BC985" s="48"/>
      <c r="BD985" s="48"/>
      <c r="BE985" s="48"/>
      <c r="BF985" s="48"/>
      <c r="BG985" s="48"/>
      <c r="BH985" s="48"/>
      <c r="BI985" s="48"/>
      <c r="BJ985" s="48"/>
      <c r="BK985" s="48"/>
      <c r="BL985" s="48"/>
      <c r="BM985" s="48"/>
      <c r="BN985" s="48"/>
      <c r="BO985" s="48"/>
      <c r="BP985" s="49" t="s">
        <v>1459</v>
      </c>
    </row>
    <row r="986" spans="1:68">
      <c r="A986" s="49" t="s">
        <v>1648</v>
      </c>
      <c r="B986" s="48" t="s">
        <v>318</v>
      </c>
      <c r="C986" s="50">
        <v>200</v>
      </c>
      <c r="D986" s="48" t="s">
        <v>315</v>
      </c>
      <c r="E986" s="452" t="s">
        <v>316</v>
      </c>
      <c r="F986" s="453"/>
      <c r="G986" s="48"/>
      <c r="H986" s="50">
        <v>0</v>
      </c>
      <c r="I986" s="50">
        <v>0</v>
      </c>
      <c r="J986" s="48"/>
      <c r="K986" s="50">
        <v>0</v>
      </c>
      <c r="L986" s="50">
        <v>0</v>
      </c>
      <c r="M986" s="48"/>
      <c r="N986" s="50">
        <v>0</v>
      </c>
      <c r="O986" s="48"/>
      <c r="P986" s="50">
        <v>0</v>
      </c>
      <c r="Q986" s="48"/>
      <c r="R986" s="50">
        <v>0</v>
      </c>
      <c r="S986" s="48"/>
      <c r="T986" s="50">
        <v>0</v>
      </c>
      <c r="U986" s="48"/>
      <c r="V986" s="48"/>
      <c r="W986" s="48"/>
      <c r="X986" s="48"/>
      <c r="Y986" s="48"/>
      <c r="Z986" s="48"/>
      <c r="AA986" s="48"/>
      <c r="AB986" s="48"/>
      <c r="AC986" s="48"/>
      <c r="AD986" s="50">
        <v>262718</v>
      </c>
      <c r="AE986" s="50">
        <v>0</v>
      </c>
      <c r="AF986" s="50">
        <v>0</v>
      </c>
      <c r="AG986" s="50">
        <v>3</v>
      </c>
      <c r="AH986" s="48"/>
      <c r="AI986" s="50">
        <v>0</v>
      </c>
      <c r="AJ986" s="50">
        <v>0</v>
      </c>
      <c r="AK986" s="50">
        <v>0</v>
      </c>
      <c r="AL986" s="50">
        <v>0</v>
      </c>
      <c r="AM986" s="50">
        <v>0</v>
      </c>
      <c r="AN986" s="50">
        <v>0</v>
      </c>
      <c r="AO986" s="50">
        <v>0</v>
      </c>
      <c r="AP986" s="48"/>
      <c r="AQ986" s="48"/>
      <c r="AR986" s="48"/>
      <c r="AS986" s="48"/>
      <c r="AT986" s="48"/>
      <c r="AU986" s="50">
        <v>0.13300000000000001</v>
      </c>
      <c r="AV986" s="452" t="s">
        <v>3640</v>
      </c>
      <c r="AW986" s="453"/>
      <c r="AX986" s="453"/>
      <c r="AY986" s="48"/>
      <c r="AZ986" s="48" t="s">
        <v>1825</v>
      </c>
      <c r="BA986" s="48"/>
      <c r="BB986" s="48"/>
      <c r="BC986" s="48"/>
      <c r="BD986" s="48"/>
      <c r="BE986" s="48"/>
      <c r="BF986" s="48"/>
      <c r="BG986" s="48"/>
      <c r="BH986" s="48"/>
      <c r="BI986" s="48"/>
      <c r="BJ986" s="48"/>
      <c r="BK986" s="48"/>
      <c r="BL986" s="48"/>
      <c r="BM986" s="48"/>
      <c r="BN986" s="48"/>
      <c r="BO986" s="48"/>
      <c r="BP986" s="49" t="s">
        <v>1648</v>
      </c>
    </row>
    <row r="987" spans="1:68">
      <c r="A987" s="49" t="s">
        <v>3641</v>
      </c>
      <c r="B987" s="48" t="s">
        <v>318</v>
      </c>
      <c r="C987" s="50">
        <v>200</v>
      </c>
      <c r="D987" s="48" t="s">
        <v>315</v>
      </c>
      <c r="E987" s="452" t="s">
        <v>316</v>
      </c>
      <c r="F987" s="453"/>
      <c r="G987" s="48"/>
      <c r="H987" s="50">
        <v>0</v>
      </c>
      <c r="I987" s="50">
        <v>0</v>
      </c>
      <c r="J987" s="48"/>
      <c r="K987" s="50">
        <v>0</v>
      </c>
      <c r="L987" s="50">
        <v>0</v>
      </c>
      <c r="M987" s="48"/>
      <c r="N987" s="50">
        <v>0</v>
      </c>
      <c r="O987" s="48"/>
      <c r="P987" s="50">
        <v>0</v>
      </c>
      <c r="Q987" s="48"/>
      <c r="R987" s="50">
        <v>0</v>
      </c>
      <c r="S987" s="48"/>
      <c r="T987" s="50">
        <v>0</v>
      </c>
      <c r="U987" s="48"/>
      <c r="V987" s="48"/>
      <c r="W987" s="48"/>
      <c r="X987" s="48"/>
      <c r="Y987" s="48"/>
      <c r="Z987" s="48"/>
      <c r="AA987" s="48"/>
      <c r="AB987" s="48"/>
      <c r="AC987" s="48"/>
      <c r="AD987" s="50">
        <v>64437</v>
      </c>
      <c r="AE987" s="50">
        <v>0</v>
      </c>
      <c r="AF987" s="50">
        <v>0</v>
      </c>
      <c r="AG987" s="50">
        <v>3</v>
      </c>
      <c r="AH987" s="48"/>
      <c r="AI987" s="50">
        <v>0</v>
      </c>
      <c r="AJ987" s="50">
        <v>0</v>
      </c>
      <c r="AK987" s="50">
        <v>0</v>
      </c>
      <c r="AL987" s="50">
        <v>0</v>
      </c>
      <c r="AM987" s="50">
        <v>0</v>
      </c>
      <c r="AN987" s="50">
        <v>0</v>
      </c>
      <c r="AO987" s="50">
        <v>0</v>
      </c>
      <c r="AP987" s="48"/>
      <c r="AQ987" s="48"/>
      <c r="AR987" s="48"/>
      <c r="AS987" s="48"/>
      <c r="AT987" s="48"/>
      <c r="AU987" s="50">
        <v>0.13700000000000001</v>
      </c>
      <c r="AV987" s="452" t="s">
        <v>3642</v>
      </c>
      <c r="AW987" s="453"/>
      <c r="AX987" s="453"/>
      <c r="AY987" s="48"/>
      <c r="AZ987" s="48" t="s">
        <v>1825</v>
      </c>
      <c r="BA987" s="48"/>
      <c r="BB987" s="48"/>
      <c r="BC987" s="48"/>
      <c r="BD987" s="48"/>
      <c r="BE987" s="48"/>
      <c r="BF987" s="48"/>
      <c r="BG987" s="48"/>
      <c r="BH987" s="48"/>
      <c r="BI987" s="48"/>
      <c r="BJ987" s="48"/>
      <c r="BK987" s="48"/>
      <c r="BL987" s="48"/>
      <c r="BM987" s="48"/>
      <c r="BN987" s="48"/>
      <c r="BO987" s="48"/>
      <c r="BP987" s="49" t="s">
        <v>3641</v>
      </c>
    </row>
    <row r="988" spans="1:68">
      <c r="A988" s="49" t="s">
        <v>3643</v>
      </c>
      <c r="B988" s="48" t="s">
        <v>333</v>
      </c>
      <c r="C988" s="50">
        <v>200</v>
      </c>
      <c r="D988" s="48" t="s">
        <v>315</v>
      </c>
      <c r="E988" s="452" t="s">
        <v>316</v>
      </c>
      <c r="F988" s="453"/>
      <c r="G988" s="48"/>
      <c r="H988" s="50">
        <v>0</v>
      </c>
      <c r="I988" s="50">
        <v>0</v>
      </c>
      <c r="J988" s="48"/>
      <c r="K988" s="50">
        <v>0</v>
      </c>
      <c r="L988" s="50">
        <v>0</v>
      </c>
      <c r="M988" s="48"/>
      <c r="N988" s="50">
        <v>0</v>
      </c>
      <c r="O988" s="48"/>
      <c r="P988" s="50">
        <v>0</v>
      </c>
      <c r="Q988" s="48"/>
      <c r="R988" s="50">
        <v>0</v>
      </c>
      <c r="S988" s="48"/>
      <c r="T988" s="50">
        <v>0</v>
      </c>
      <c r="U988" s="48"/>
      <c r="V988" s="48"/>
      <c r="W988" s="48"/>
      <c r="X988" s="48"/>
      <c r="Y988" s="48"/>
      <c r="Z988" s="48"/>
      <c r="AA988" s="48"/>
      <c r="AB988" s="48"/>
      <c r="AC988" s="48"/>
      <c r="AD988" s="50">
        <v>35142</v>
      </c>
      <c r="AE988" s="50">
        <v>0</v>
      </c>
      <c r="AF988" s="50">
        <v>0</v>
      </c>
      <c r="AG988" s="50">
        <v>3</v>
      </c>
      <c r="AH988" s="48"/>
      <c r="AI988" s="50">
        <v>0</v>
      </c>
      <c r="AJ988" s="50">
        <v>0</v>
      </c>
      <c r="AK988" s="50">
        <v>0</v>
      </c>
      <c r="AL988" s="50">
        <v>0</v>
      </c>
      <c r="AM988" s="50">
        <v>0</v>
      </c>
      <c r="AN988" s="50">
        <v>0</v>
      </c>
      <c r="AO988" s="50">
        <v>0</v>
      </c>
      <c r="AP988" s="48"/>
      <c r="AQ988" s="48"/>
      <c r="AR988" s="48"/>
      <c r="AS988" s="48"/>
      <c r="AT988" s="48"/>
      <c r="AU988" s="50">
        <v>0.14299999999999999</v>
      </c>
      <c r="AV988" s="452" t="s">
        <v>3644</v>
      </c>
      <c r="AW988" s="453"/>
      <c r="AX988" s="453"/>
      <c r="AY988" s="48"/>
      <c r="AZ988" s="48" t="s">
        <v>1825</v>
      </c>
      <c r="BA988" s="48"/>
      <c r="BB988" s="48"/>
      <c r="BC988" s="48"/>
      <c r="BD988" s="48"/>
      <c r="BE988" s="48"/>
      <c r="BF988" s="48"/>
      <c r="BG988" s="48"/>
      <c r="BH988" s="48"/>
      <c r="BI988" s="48"/>
      <c r="BJ988" s="48"/>
      <c r="BK988" s="48"/>
      <c r="BL988" s="48"/>
      <c r="BM988" s="48"/>
      <c r="BN988" s="48"/>
      <c r="BO988" s="48"/>
      <c r="BP988" s="49" t="s">
        <v>3643</v>
      </c>
    </row>
    <row r="989" spans="1:68">
      <c r="A989" s="49" t="s">
        <v>3645</v>
      </c>
      <c r="B989" s="48" t="s">
        <v>333</v>
      </c>
      <c r="C989" s="50">
        <v>200</v>
      </c>
      <c r="D989" s="48" t="s">
        <v>315</v>
      </c>
      <c r="E989" s="452" t="s">
        <v>316</v>
      </c>
      <c r="F989" s="453"/>
      <c r="G989" s="48"/>
      <c r="H989" s="50">
        <v>0</v>
      </c>
      <c r="I989" s="50">
        <v>0</v>
      </c>
      <c r="J989" s="48"/>
      <c r="K989" s="50">
        <v>0</v>
      </c>
      <c r="L989" s="50">
        <v>0</v>
      </c>
      <c r="M989" s="48"/>
      <c r="N989" s="50">
        <v>0</v>
      </c>
      <c r="O989" s="48"/>
      <c r="P989" s="50">
        <v>0</v>
      </c>
      <c r="Q989" s="48"/>
      <c r="R989" s="50">
        <v>0</v>
      </c>
      <c r="S989" s="48"/>
      <c r="T989" s="50">
        <v>0</v>
      </c>
      <c r="U989" s="48"/>
      <c r="V989" s="48"/>
      <c r="W989" s="48"/>
      <c r="X989" s="48"/>
      <c r="Y989" s="48"/>
      <c r="Z989" s="48"/>
      <c r="AA989" s="48"/>
      <c r="AB989" s="48"/>
      <c r="AC989" s="48"/>
      <c r="AD989" s="50">
        <v>7890</v>
      </c>
      <c r="AE989" s="50">
        <v>0</v>
      </c>
      <c r="AF989" s="50">
        <v>0</v>
      </c>
      <c r="AG989" s="50">
        <v>3</v>
      </c>
      <c r="AH989" s="48"/>
      <c r="AI989" s="50">
        <v>0</v>
      </c>
      <c r="AJ989" s="50">
        <v>0</v>
      </c>
      <c r="AK989" s="50">
        <v>0</v>
      </c>
      <c r="AL989" s="50">
        <v>0</v>
      </c>
      <c r="AM989" s="50">
        <v>0</v>
      </c>
      <c r="AN989" s="50">
        <v>0</v>
      </c>
      <c r="AO989" s="50">
        <v>0</v>
      </c>
      <c r="AP989" s="48"/>
      <c r="AQ989" s="48"/>
      <c r="AR989" s="48"/>
      <c r="AS989" s="48"/>
      <c r="AT989" s="48"/>
      <c r="AU989" s="50">
        <v>3.6999999999999998E-2</v>
      </c>
      <c r="AV989" s="452" t="s">
        <v>3646</v>
      </c>
      <c r="AW989" s="453"/>
      <c r="AX989" s="453"/>
      <c r="AY989" s="48"/>
      <c r="AZ989" s="48" t="s">
        <v>1825</v>
      </c>
      <c r="BA989" s="48"/>
      <c r="BB989" s="48"/>
      <c r="BC989" s="48"/>
      <c r="BD989" s="48"/>
      <c r="BE989" s="48"/>
      <c r="BF989" s="48"/>
      <c r="BG989" s="48"/>
      <c r="BH989" s="48"/>
      <c r="BI989" s="48"/>
      <c r="BJ989" s="48"/>
      <c r="BK989" s="48"/>
      <c r="BL989" s="48"/>
      <c r="BM989" s="48"/>
      <c r="BN989" s="48"/>
      <c r="BO989" s="48"/>
      <c r="BP989" s="49" t="s">
        <v>3645</v>
      </c>
    </row>
    <row r="990" spans="1:68">
      <c r="A990" s="49" t="s">
        <v>3647</v>
      </c>
      <c r="B990" s="48" t="s">
        <v>333</v>
      </c>
      <c r="C990" s="50">
        <v>200</v>
      </c>
      <c r="D990" s="48" t="s">
        <v>315</v>
      </c>
      <c r="E990" s="452" t="s">
        <v>316</v>
      </c>
      <c r="F990" s="453"/>
      <c r="G990" s="48"/>
      <c r="H990" s="50">
        <v>0</v>
      </c>
      <c r="I990" s="50">
        <v>0</v>
      </c>
      <c r="J990" s="48"/>
      <c r="K990" s="50">
        <v>0</v>
      </c>
      <c r="L990" s="50">
        <v>0</v>
      </c>
      <c r="M990" s="48"/>
      <c r="N990" s="50">
        <v>0</v>
      </c>
      <c r="O990" s="48"/>
      <c r="P990" s="50">
        <v>0</v>
      </c>
      <c r="Q990" s="48"/>
      <c r="R990" s="50">
        <v>0</v>
      </c>
      <c r="S990" s="48"/>
      <c r="T990" s="50">
        <v>0</v>
      </c>
      <c r="U990" s="48"/>
      <c r="V990" s="48"/>
      <c r="W990" s="48"/>
      <c r="X990" s="48"/>
      <c r="Y990" s="48"/>
      <c r="Z990" s="48"/>
      <c r="AA990" s="48"/>
      <c r="AB990" s="48"/>
      <c r="AC990" s="48"/>
      <c r="AD990" s="50">
        <v>23984</v>
      </c>
      <c r="AE990" s="50">
        <v>0</v>
      </c>
      <c r="AF990" s="50">
        <v>0</v>
      </c>
      <c r="AG990" s="50">
        <v>2</v>
      </c>
      <c r="AH990" s="48"/>
      <c r="AI990" s="50">
        <v>0</v>
      </c>
      <c r="AJ990" s="50">
        <v>0</v>
      </c>
      <c r="AK990" s="50">
        <v>0</v>
      </c>
      <c r="AL990" s="50">
        <v>0</v>
      </c>
      <c r="AM990" s="50">
        <v>0</v>
      </c>
      <c r="AN990" s="50">
        <v>0</v>
      </c>
      <c r="AO990" s="50">
        <v>0</v>
      </c>
      <c r="AP990" s="48"/>
      <c r="AQ990" s="48"/>
      <c r="AR990" s="48"/>
      <c r="AS990" s="48"/>
      <c r="AT990" s="48"/>
      <c r="AU990" s="50">
        <v>0.124</v>
      </c>
      <c r="AV990" s="452" t="s">
        <v>3646</v>
      </c>
      <c r="AW990" s="453"/>
      <c r="AX990" s="453"/>
      <c r="AY990" s="48"/>
      <c r="AZ990" s="48" t="s">
        <v>1825</v>
      </c>
      <c r="BA990" s="48"/>
      <c r="BB990" s="48"/>
      <c r="BC990" s="48"/>
      <c r="BD990" s="48"/>
      <c r="BE990" s="48"/>
      <c r="BF990" s="48"/>
      <c r="BG990" s="48"/>
      <c r="BH990" s="48"/>
      <c r="BI990" s="48"/>
      <c r="BJ990" s="48"/>
      <c r="BK990" s="48"/>
      <c r="BL990" s="48"/>
      <c r="BM990" s="48"/>
      <c r="BN990" s="48"/>
      <c r="BO990" s="48"/>
      <c r="BP990" s="49" t="s">
        <v>3647</v>
      </c>
    </row>
    <row r="991" spans="1:68">
      <c r="A991" s="49" t="s">
        <v>555</v>
      </c>
      <c r="B991" s="48" t="s">
        <v>318</v>
      </c>
      <c r="C991" s="50">
        <v>200</v>
      </c>
      <c r="D991" s="48" t="s">
        <v>315</v>
      </c>
      <c r="E991" s="452" t="s">
        <v>316</v>
      </c>
      <c r="F991" s="453"/>
      <c r="G991" s="48"/>
      <c r="H991" s="50">
        <v>0</v>
      </c>
      <c r="I991" s="50">
        <v>0</v>
      </c>
      <c r="J991" s="48"/>
      <c r="K991" s="50">
        <v>0</v>
      </c>
      <c r="L991" s="50">
        <v>0</v>
      </c>
      <c r="M991" s="48"/>
      <c r="N991" s="50">
        <v>0</v>
      </c>
      <c r="O991" s="48"/>
      <c r="P991" s="50">
        <v>0</v>
      </c>
      <c r="Q991" s="48"/>
      <c r="R991" s="50">
        <v>0</v>
      </c>
      <c r="S991" s="48"/>
      <c r="T991" s="50">
        <v>0</v>
      </c>
      <c r="U991" s="48"/>
      <c r="V991" s="48"/>
      <c r="W991" s="48"/>
      <c r="X991" s="48"/>
      <c r="Y991" s="48"/>
      <c r="Z991" s="48"/>
      <c r="AA991" s="48"/>
      <c r="AB991" s="48"/>
      <c r="AC991" s="48"/>
      <c r="AD991" s="50">
        <v>48601</v>
      </c>
      <c r="AE991" s="50">
        <v>0</v>
      </c>
      <c r="AF991" s="50">
        <v>0</v>
      </c>
      <c r="AG991" s="50">
        <v>2</v>
      </c>
      <c r="AH991" s="48"/>
      <c r="AI991" s="50">
        <v>0</v>
      </c>
      <c r="AJ991" s="50">
        <v>0</v>
      </c>
      <c r="AK991" s="50">
        <v>0</v>
      </c>
      <c r="AL991" s="50">
        <v>0</v>
      </c>
      <c r="AM991" s="50">
        <v>0</v>
      </c>
      <c r="AN991" s="50">
        <v>0</v>
      </c>
      <c r="AO991" s="50">
        <v>0</v>
      </c>
      <c r="AP991" s="48"/>
      <c r="AQ991" s="48"/>
      <c r="AR991" s="48"/>
      <c r="AS991" s="48"/>
      <c r="AT991" s="48"/>
      <c r="AU991" s="50">
        <v>0.14399999999999999</v>
      </c>
      <c r="AV991" s="452" t="s">
        <v>3648</v>
      </c>
      <c r="AW991" s="453"/>
      <c r="AX991" s="453"/>
      <c r="AY991" s="48"/>
      <c r="AZ991" s="48" t="s">
        <v>1825</v>
      </c>
      <c r="BA991" s="48"/>
      <c r="BB991" s="48"/>
      <c r="BC991" s="48"/>
      <c r="BD991" s="48"/>
      <c r="BE991" s="48"/>
      <c r="BF991" s="48"/>
      <c r="BG991" s="48"/>
      <c r="BH991" s="48"/>
      <c r="BI991" s="48"/>
      <c r="BJ991" s="48"/>
      <c r="BK991" s="48"/>
      <c r="BL991" s="48"/>
      <c r="BM991" s="48"/>
      <c r="BN991" s="48"/>
      <c r="BO991" s="48"/>
      <c r="BP991" s="49" t="s">
        <v>555</v>
      </c>
    </row>
    <row r="992" spans="1:68">
      <c r="A992" s="49" t="s">
        <v>1485</v>
      </c>
      <c r="B992" s="48" t="s">
        <v>333</v>
      </c>
      <c r="C992" s="50">
        <v>200</v>
      </c>
      <c r="D992" s="48" t="s">
        <v>315</v>
      </c>
      <c r="E992" s="452" t="s">
        <v>316</v>
      </c>
      <c r="F992" s="453"/>
      <c r="G992" s="48"/>
      <c r="H992" s="50">
        <v>0</v>
      </c>
      <c r="I992" s="50">
        <v>0</v>
      </c>
      <c r="J992" s="48"/>
      <c r="K992" s="50">
        <v>0</v>
      </c>
      <c r="L992" s="50">
        <v>0</v>
      </c>
      <c r="M992" s="48"/>
      <c r="N992" s="50">
        <v>0</v>
      </c>
      <c r="O992" s="48"/>
      <c r="P992" s="50">
        <v>0</v>
      </c>
      <c r="Q992" s="48"/>
      <c r="R992" s="50">
        <v>0</v>
      </c>
      <c r="S992" s="48"/>
      <c r="T992" s="50">
        <v>0</v>
      </c>
      <c r="U992" s="48"/>
      <c r="V992" s="48"/>
      <c r="W992" s="48"/>
      <c r="X992" s="48"/>
      <c r="Y992" s="48"/>
      <c r="Z992" s="48"/>
      <c r="AA992" s="48"/>
      <c r="AB992" s="48"/>
      <c r="AC992" s="48"/>
      <c r="AD992" s="50">
        <v>169079</v>
      </c>
      <c r="AE992" s="50">
        <v>0</v>
      </c>
      <c r="AF992" s="50">
        <v>0</v>
      </c>
      <c r="AG992" s="50">
        <v>3</v>
      </c>
      <c r="AH992" s="48"/>
      <c r="AI992" s="50">
        <v>0</v>
      </c>
      <c r="AJ992" s="50">
        <v>0</v>
      </c>
      <c r="AK992" s="50">
        <v>0</v>
      </c>
      <c r="AL992" s="50">
        <v>0</v>
      </c>
      <c r="AM992" s="50">
        <v>0</v>
      </c>
      <c r="AN992" s="50">
        <v>0</v>
      </c>
      <c r="AO992" s="50">
        <v>0</v>
      </c>
      <c r="AP992" s="48"/>
      <c r="AQ992" s="48"/>
      <c r="AR992" s="48"/>
      <c r="AS992" s="48"/>
      <c r="AT992" s="48"/>
      <c r="AU992" s="50">
        <v>4.2000000000000003E-2</v>
      </c>
      <c r="AV992" s="452" t="s">
        <v>3649</v>
      </c>
      <c r="AW992" s="453"/>
      <c r="AX992" s="453"/>
      <c r="AY992" s="48"/>
      <c r="AZ992" s="48" t="s">
        <v>1825</v>
      </c>
      <c r="BA992" s="48"/>
      <c r="BB992" s="48"/>
      <c r="BC992" s="48"/>
      <c r="BD992" s="48"/>
      <c r="BE992" s="48"/>
      <c r="BF992" s="48"/>
      <c r="BG992" s="48"/>
      <c r="BH992" s="48"/>
      <c r="BI992" s="48"/>
      <c r="BJ992" s="48"/>
      <c r="BK992" s="48"/>
      <c r="BL992" s="48"/>
      <c r="BM992" s="48"/>
      <c r="BN992" s="48"/>
      <c r="BO992" s="48"/>
      <c r="BP992" s="49" t="s">
        <v>1485</v>
      </c>
    </row>
    <row r="993" spans="1:68">
      <c r="A993" s="49" t="s">
        <v>1661</v>
      </c>
      <c r="B993" s="48" t="s">
        <v>333</v>
      </c>
      <c r="C993" s="50">
        <v>200</v>
      </c>
      <c r="D993" s="48" t="s">
        <v>315</v>
      </c>
      <c r="E993" s="452" t="s">
        <v>316</v>
      </c>
      <c r="F993" s="453"/>
      <c r="G993" s="48"/>
      <c r="H993" s="50">
        <v>0</v>
      </c>
      <c r="I993" s="50">
        <v>0</v>
      </c>
      <c r="J993" s="48"/>
      <c r="K993" s="50">
        <v>0</v>
      </c>
      <c r="L993" s="50">
        <v>0</v>
      </c>
      <c r="M993" s="48"/>
      <c r="N993" s="50">
        <v>0</v>
      </c>
      <c r="O993" s="48"/>
      <c r="P993" s="50">
        <v>0</v>
      </c>
      <c r="Q993" s="48"/>
      <c r="R993" s="50">
        <v>0</v>
      </c>
      <c r="S993" s="48"/>
      <c r="T993" s="50">
        <v>0</v>
      </c>
      <c r="U993" s="48"/>
      <c r="V993" s="48"/>
      <c r="W993" s="48"/>
      <c r="X993" s="48"/>
      <c r="Y993" s="48"/>
      <c r="Z993" s="48"/>
      <c r="AA993" s="48"/>
      <c r="AB993" s="48"/>
      <c r="AC993" s="48"/>
      <c r="AD993" s="50">
        <v>191682</v>
      </c>
      <c r="AE993" s="50">
        <v>0</v>
      </c>
      <c r="AF993" s="50">
        <v>0</v>
      </c>
      <c r="AG993" s="50">
        <v>3</v>
      </c>
      <c r="AH993" s="48"/>
      <c r="AI993" s="50">
        <v>0</v>
      </c>
      <c r="AJ993" s="50">
        <v>0</v>
      </c>
      <c r="AK993" s="50">
        <v>0</v>
      </c>
      <c r="AL993" s="50">
        <v>0</v>
      </c>
      <c r="AM993" s="50">
        <v>0</v>
      </c>
      <c r="AN993" s="50">
        <v>0</v>
      </c>
      <c r="AO993" s="50">
        <v>0</v>
      </c>
      <c r="AP993" s="48"/>
      <c r="AQ993" s="48"/>
      <c r="AR993" s="48"/>
      <c r="AS993" s="48"/>
      <c r="AT993" s="48"/>
      <c r="AU993" s="50">
        <v>0.14000000000000001</v>
      </c>
      <c r="AV993" s="452" t="s">
        <v>3650</v>
      </c>
      <c r="AW993" s="453"/>
      <c r="AX993" s="453"/>
      <c r="AY993" s="48"/>
      <c r="AZ993" s="48" t="s">
        <v>1825</v>
      </c>
      <c r="BA993" s="48"/>
      <c r="BB993" s="48"/>
      <c r="BC993" s="48"/>
      <c r="BD993" s="48"/>
      <c r="BE993" s="48"/>
      <c r="BF993" s="48"/>
      <c r="BG993" s="48"/>
      <c r="BH993" s="48"/>
      <c r="BI993" s="48"/>
      <c r="BJ993" s="48"/>
      <c r="BK993" s="48"/>
      <c r="BL993" s="48"/>
      <c r="BM993" s="48"/>
      <c r="BN993" s="48"/>
      <c r="BO993" s="48"/>
      <c r="BP993" s="49" t="s">
        <v>1661</v>
      </c>
    </row>
    <row r="994" spans="1:68">
      <c r="A994" s="49" t="s">
        <v>1455</v>
      </c>
      <c r="B994" s="48" t="s">
        <v>318</v>
      </c>
      <c r="C994" s="50">
        <v>200</v>
      </c>
      <c r="D994" s="48" t="s">
        <v>315</v>
      </c>
      <c r="E994" s="452" t="s">
        <v>316</v>
      </c>
      <c r="F994" s="453"/>
      <c r="G994" s="48"/>
      <c r="H994" s="50">
        <v>0</v>
      </c>
      <c r="I994" s="50">
        <v>0</v>
      </c>
      <c r="J994" s="48"/>
      <c r="K994" s="50">
        <v>0</v>
      </c>
      <c r="L994" s="50">
        <v>0</v>
      </c>
      <c r="M994" s="48"/>
      <c r="N994" s="50">
        <v>0</v>
      </c>
      <c r="O994" s="48"/>
      <c r="P994" s="50">
        <v>0</v>
      </c>
      <c r="Q994" s="48"/>
      <c r="R994" s="50">
        <v>0</v>
      </c>
      <c r="S994" s="48"/>
      <c r="T994" s="50">
        <v>0</v>
      </c>
      <c r="U994" s="48"/>
      <c r="V994" s="48"/>
      <c r="W994" s="48"/>
      <c r="X994" s="48"/>
      <c r="Y994" s="48"/>
      <c r="Z994" s="48"/>
      <c r="AA994" s="48"/>
      <c r="AB994" s="48"/>
      <c r="AC994" s="48"/>
      <c r="AD994" s="50">
        <v>135804</v>
      </c>
      <c r="AE994" s="50">
        <v>0</v>
      </c>
      <c r="AF994" s="50">
        <v>0</v>
      </c>
      <c r="AG994" s="50">
        <v>3</v>
      </c>
      <c r="AH994" s="48"/>
      <c r="AI994" s="50">
        <v>0</v>
      </c>
      <c r="AJ994" s="50">
        <v>0</v>
      </c>
      <c r="AK994" s="50">
        <v>0</v>
      </c>
      <c r="AL994" s="50">
        <v>0</v>
      </c>
      <c r="AM994" s="50">
        <v>0</v>
      </c>
      <c r="AN994" s="50">
        <v>0</v>
      </c>
      <c r="AO994" s="50">
        <v>0</v>
      </c>
      <c r="AP994" s="48"/>
      <c r="AQ994" s="48"/>
      <c r="AR994" s="48"/>
      <c r="AS994" s="48"/>
      <c r="AT994" s="48"/>
      <c r="AU994" s="50">
        <v>4.9000000000000002E-2</v>
      </c>
      <c r="AV994" s="452" t="s">
        <v>3651</v>
      </c>
      <c r="AW994" s="453"/>
      <c r="AX994" s="453"/>
      <c r="AY994" s="453"/>
      <c r="AZ994" s="48" t="s">
        <v>1825</v>
      </c>
      <c r="BA994" s="48"/>
      <c r="BB994" s="48"/>
      <c r="BC994" s="48"/>
      <c r="BD994" s="48"/>
      <c r="BE994" s="48"/>
      <c r="BF994" s="48"/>
      <c r="BG994" s="48"/>
      <c r="BH994" s="48"/>
      <c r="BI994" s="48"/>
      <c r="BJ994" s="48"/>
      <c r="BK994" s="48"/>
      <c r="BL994" s="48"/>
      <c r="BM994" s="48"/>
      <c r="BN994" s="48"/>
      <c r="BO994" s="48"/>
      <c r="BP994" s="49" t="s">
        <v>1455</v>
      </c>
    </row>
    <row r="995" spans="1:68">
      <c r="A995" s="49" t="s">
        <v>3652</v>
      </c>
      <c r="B995" s="48" t="s">
        <v>333</v>
      </c>
      <c r="C995" s="50">
        <v>200</v>
      </c>
      <c r="D995" s="48" t="s">
        <v>315</v>
      </c>
      <c r="E995" s="452" t="s">
        <v>316</v>
      </c>
      <c r="F995" s="453"/>
      <c r="G995" s="48"/>
      <c r="H995" s="50">
        <v>0</v>
      </c>
      <c r="I995" s="50">
        <v>0</v>
      </c>
      <c r="J995" s="48"/>
      <c r="K995" s="50">
        <v>0</v>
      </c>
      <c r="L995" s="50">
        <v>0</v>
      </c>
      <c r="M995" s="48"/>
      <c r="N995" s="50">
        <v>0</v>
      </c>
      <c r="O995" s="48"/>
      <c r="P995" s="50">
        <v>0</v>
      </c>
      <c r="Q995" s="48"/>
      <c r="R995" s="50">
        <v>0</v>
      </c>
      <c r="S995" s="48"/>
      <c r="T995" s="50">
        <v>0</v>
      </c>
      <c r="U995" s="48"/>
      <c r="V995" s="48"/>
      <c r="W995" s="48"/>
      <c r="X995" s="48"/>
      <c r="Y995" s="48"/>
      <c r="Z995" s="48"/>
      <c r="AA995" s="48"/>
      <c r="AB995" s="48"/>
      <c r="AC995" s="48"/>
      <c r="AD995" s="50">
        <v>10652</v>
      </c>
      <c r="AE995" s="50">
        <v>0</v>
      </c>
      <c r="AF995" s="50">
        <v>0</v>
      </c>
      <c r="AG995" s="50">
        <v>3</v>
      </c>
      <c r="AH995" s="48"/>
      <c r="AI995" s="50">
        <v>0</v>
      </c>
      <c r="AJ995" s="50">
        <v>0</v>
      </c>
      <c r="AK995" s="50">
        <v>0</v>
      </c>
      <c r="AL995" s="50">
        <v>0</v>
      </c>
      <c r="AM995" s="50">
        <v>0</v>
      </c>
      <c r="AN995" s="50">
        <v>0</v>
      </c>
      <c r="AO995" s="50">
        <v>0</v>
      </c>
      <c r="AP995" s="48"/>
      <c r="AQ995" s="48"/>
      <c r="AR995" s="48"/>
      <c r="AS995" s="48"/>
      <c r="AT995" s="48"/>
      <c r="AU995" s="50">
        <v>4.9000000000000002E-2</v>
      </c>
      <c r="AV995" s="452" t="s">
        <v>3653</v>
      </c>
      <c r="AW995" s="453"/>
      <c r="AX995" s="453"/>
      <c r="AY995" s="48"/>
      <c r="AZ995" s="48" t="s">
        <v>1825</v>
      </c>
      <c r="BA995" s="48"/>
      <c r="BB995" s="48"/>
      <c r="BC995" s="48"/>
      <c r="BD995" s="48"/>
      <c r="BE995" s="48"/>
      <c r="BF995" s="48"/>
      <c r="BG995" s="48"/>
      <c r="BH995" s="48"/>
      <c r="BI995" s="48"/>
      <c r="BJ995" s="48"/>
      <c r="BK995" s="48"/>
      <c r="BL995" s="48"/>
      <c r="BM995" s="48"/>
      <c r="BN995" s="48"/>
      <c r="BO995" s="48"/>
      <c r="BP995" s="49" t="s">
        <v>3652</v>
      </c>
    </row>
    <row r="996" spans="1:68">
      <c r="A996" s="49" t="s">
        <v>3654</v>
      </c>
      <c r="B996" s="48" t="s">
        <v>333</v>
      </c>
      <c r="C996" s="50">
        <v>200</v>
      </c>
      <c r="D996" s="48" t="s">
        <v>315</v>
      </c>
      <c r="E996" s="452" t="s">
        <v>316</v>
      </c>
      <c r="F996" s="453"/>
      <c r="G996" s="48"/>
      <c r="H996" s="50">
        <v>0</v>
      </c>
      <c r="I996" s="50">
        <v>0</v>
      </c>
      <c r="J996" s="48"/>
      <c r="K996" s="50">
        <v>0</v>
      </c>
      <c r="L996" s="50">
        <v>0</v>
      </c>
      <c r="M996" s="48"/>
      <c r="N996" s="50">
        <v>0</v>
      </c>
      <c r="O996" s="48"/>
      <c r="P996" s="50">
        <v>0</v>
      </c>
      <c r="Q996" s="48"/>
      <c r="R996" s="50">
        <v>0</v>
      </c>
      <c r="S996" s="48"/>
      <c r="T996" s="50">
        <v>0</v>
      </c>
      <c r="U996" s="48"/>
      <c r="V996" s="48"/>
      <c r="W996" s="48"/>
      <c r="X996" s="48"/>
      <c r="Y996" s="48"/>
      <c r="Z996" s="48"/>
      <c r="AA996" s="48"/>
      <c r="AB996" s="48"/>
      <c r="AC996" s="48"/>
      <c r="AD996" s="50">
        <v>38093</v>
      </c>
      <c r="AE996" s="50">
        <v>0</v>
      </c>
      <c r="AF996" s="50">
        <v>0</v>
      </c>
      <c r="AG996" s="50">
        <v>2</v>
      </c>
      <c r="AH996" s="48"/>
      <c r="AI996" s="50">
        <v>0</v>
      </c>
      <c r="AJ996" s="50">
        <v>0</v>
      </c>
      <c r="AK996" s="50">
        <v>0</v>
      </c>
      <c r="AL996" s="50">
        <v>0</v>
      </c>
      <c r="AM996" s="50">
        <v>0</v>
      </c>
      <c r="AN996" s="50">
        <v>0</v>
      </c>
      <c r="AO996" s="50">
        <v>0</v>
      </c>
      <c r="AP996" s="48"/>
      <c r="AQ996" s="48"/>
      <c r="AR996" s="48"/>
      <c r="AS996" s="48"/>
      <c r="AT996" s="48"/>
      <c r="AU996" s="50">
        <v>0.13200000000000001</v>
      </c>
      <c r="AV996" s="452" t="s">
        <v>3653</v>
      </c>
      <c r="AW996" s="453"/>
      <c r="AX996" s="453"/>
      <c r="AY996" s="48"/>
      <c r="AZ996" s="48" t="s">
        <v>1825</v>
      </c>
      <c r="BA996" s="48"/>
      <c r="BB996" s="48"/>
      <c r="BC996" s="48"/>
      <c r="BD996" s="48"/>
      <c r="BE996" s="48"/>
      <c r="BF996" s="48"/>
      <c r="BG996" s="48"/>
      <c r="BH996" s="48"/>
      <c r="BI996" s="48"/>
      <c r="BJ996" s="48"/>
      <c r="BK996" s="48"/>
      <c r="BL996" s="48"/>
      <c r="BM996" s="48"/>
      <c r="BN996" s="48"/>
      <c r="BO996" s="48"/>
      <c r="BP996" s="49" t="s">
        <v>3654</v>
      </c>
    </row>
    <row r="997" spans="1:68">
      <c r="A997" s="49" t="s">
        <v>1564</v>
      </c>
      <c r="B997" s="48" t="s">
        <v>318</v>
      </c>
      <c r="C997" s="50">
        <v>200</v>
      </c>
      <c r="D997" s="48" t="s">
        <v>315</v>
      </c>
      <c r="E997" s="452" t="s">
        <v>316</v>
      </c>
      <c r="F997" s="453"/>
      <c r="G997" s="48"/>
      <c r="H997" s="50">
        <v>0</v>
      </c>
      <c r="I997" s="50">
        <v>0</v>
      </c>
      <c r="J997" s="48"/>
      <c r="K997" s="50">
        <v>0</v>
      </c>
      <c r="L997" s="50">
        <v>0</v>
      </c>
      <c r="M997" s="48"/>
      <c r="N997" s="50">
        <v>0</v>
      </c>
      <c r="O997" s="48"/>
      <c r="P997" s="50">
        <v>0</v>
      </c>
      <c r="Q997" s="48"/>
      <c r="R997" s="50">
        <v>0</v>
      </c>
      <c r="S997" s="48"/>
      <c r="T997" s="50">
        <v>0</v>
      </c>
      <c r="U997" s="48"/>
      <c r="V997" s="48"/>
      <c r="W997" s="48"/>
      <c r="X997" s="48"/>
      <c r="Y997" s="48"/>
      <c r="Z997" s="48"/>
      <c r="AA997" s="48"/>
      <c r="AB997" s="48"/>
      <c r="AC997" s="48"/>
      <c r="AD997" s="50">
        <v>129196</v>
      </c>
      <c r="AE997" s="50">
        <v>0</v>
      </c>
      <c r="AF997" s="50">
        <v>0</v>
      </c>
      <c r="AG997" s="50">
        <v>3</v>
      </c>
      <c r="AH997" s="48"/>
      <c r="AI997" s="50">
        <v>0</v>
      </c>
      <c r="AJ997" s="50">
        <v>0</v>
      </c>
      <c r="AK997" s="50">
        <v>0</v>
      </c>
      <c r="AL997" s="50">
        <v>0</v>
      </c>
      <c r="AM997" s="50">
        <v>0</v>
      </c>
      <c r="AN997" s="50">
        <v>0</v>
      </c>
      <c r="AO997" s="50">
        <v>0</v>
      </c>
      <c r="AP997" s="48"/>
      <c r="AQ997" s="48"/>
      <c r="AR997" s="48"/>
      <c r="AS997" s="48"/>
      <c r="AT997" s="48"/>
      <c r="AU997" s="50">
        <v>0.13200000000000001</v>
      </c>
      <c r="AV997" s="452" t="s">
        <v>3655</v>
      </c>
      <c r="AW997" s="453"/>
      <c r="AX997" s="453"/>
      <c r="AY997" s="453"/>
      <c r="AZ997" s="48" t="s">
        <v>1825</v>
      </c>
      <c r="BA997" s="48"/>
      <c r="BB997" s="48"/>
      <c r="BC997" s="48"/>
      <c r="BD997" s="48"/>
      <c r="BE997" s="48"/>
      <c r="BF997" s="48"/>
      <c r="BG997" s="48"/>
      <c r="BH997" s="48"/>
      <c r="BI997" s="48"/>
      <c r="BJ997" s="48"/>
      <c r="BK997" s="48"/>
      <c r="BL997" s="48"/>
      <c r="BM997" s="48"/>
      <c r="BN997" s="48"/>
      <c r="BO997" s="48"/>
      <c r="BP997" s="49" t="s">
        <v>1564</v>
      </c>
    </row>
    <row r="998" spans="1:68">
      <c r="A998" s="49" t="s">
        <v>3656</v>
      </c>
      <c r="B998" s="48" t="s">
        <v>333</v>
      </c>
      <c r="C998" s="50">
        <v>200</v>
      </c>
      <c r="D998" s="48" t="s">
        <v>315</v>
      </c>
      <c r="E998" s="452" t="s">
        <v>316</v>
      </c>
      <c r="F998" s="453"/>
      <c r="G998" s="48"/>
      <c r="H998" s="50">
        <v>0</v>
      </c>
      <c r="I998" s="50">
        <v>0</v>
      </c>
      <c r="J998" s="48"/>
      <c r="K998" s="50">
        <v>0</v>
      </c>
      <c r="L998" s="50">
        <v>0</v>
      </c>
      <c r="M998" s="48"/>
      <c r="N998" s="50">
        <v>0</v>
      </c>
      <c r="O998" s="48"/>
      <c r="P998" s="50">
        <v>0</v>
      </c>
      <c r="Q998" s="48"/>
      <c r="R998" s="50">
        <v>0</v>
      </c>
      <c r="S998" s="48"/>
      <c r="T998" s="50">
        <v>0</v>
      </c>
      <c r="U998" s="48"/>
      <c r="V998" s="48"/>
      <c r="W998" s="48"/>
      <c r="X998" s="48"/>
      <c r="Y998" s="48"/>
      <c r="Z998" s="48"/>
      <c r="AA998" s="48"/>
      <c r="AB998" s="48"/>
      <c r="AC998" s="48"/>
      <c r="AD998" s="50">
        <v>20548</v>
      </c>
      <c r="AE998" s="50">
        <v>0</v>
      </c>
      <c r="AF998" s="50">
        <v>0</v>
      </c>
      <c r="AG998" s="50">
        <v>3</v>
      </c>
      <c r="AH998" s="48"/>
      <c r="AI998" s="50">
        <v>0</v>
      </c>
      <c r="AJ998" s="50">
        <v>0</v>
      </c>
      <c r="AK998" s="50">
        <v>0</v>
      </c>
      <c r="AL998" s="50">
        <v>0</v>
      </c>
      <c r="AM998" s="50">
        <v>0</v>
      </c>
      <c r="AN998" s="50">
        <v>0</v>
      </c>
      <c r="AO998" s="50">
        <v>0</v>
      </c>
      <c r="AP998" s="48"/>
      <c r="AQ998" s="48"/>
      <c r="AR998" s="48"/>
      <c r="AS998" s="48"/>
      <c r="AT998" s="48"/>
      <c r="AU998" s="50">
        <v>3.9E-2</v>
      </c>
      <c r="AV998" s="452" t="s">
        <v>3657</v>
      </c>
      <c r="AW998" s="453"/>
      <c r="AX998" s="453"/>
      <c r="AY998" s="48"/>
      <c r="AZ998" s="48" t="s">
        <v>1825</v>
      </c>
      <c r="BA998" s="48"/>
      <c r="BB998" s="48"/>
      <c r="BC998" s="48"/>
      <c r="BD998" s="48"/>
      <c r="BE998" s="48"/>
      <c r="BF998" s="48"/>
      <c r="BG998" s="48"/>
      <c r="BH998" s="48"/>
      <c r="BI998" s="48"/>
      <c r="BJ998" s="48"/>
      <c r="BK998" s="48"/>
      <c r="BL998" s="48"/>
      <c r="BM998" s="48"/>
      <c r="BN998" s="48"/>
      <c r="BO998" s="48"/>
      <c r="BP998" s="49" t="s">
        <v>3656</v>
      </c>
    </row>
    <row r="999" spans="1:68">
      <c r="A999" s="49" t="s">
        <v>3658</v>
      </c>
      <c r="B999" s="48" t="s">
        <v>333</v>
      </c>
      <c r="C999" s="50">
        <v>200</v>
      </c>
      <c r="D999" s="48" t="s">
        <v>315</v>
      </c>
      <c r="E999" s="452" t="s">
        <v>316</v>
      </c>
      <c r="F999" s="453"/>
      <c r="G999" s="48"/>
      <c r="H999" s="50">
        <v>0</v>
      </c>
      <c r="I999" s="50">
        <v>0</v>
      </c>
      <c r="J999" s="48"/>
      <c r="K999" s="50">
        <v>0</v>
      </c>
      <c r="L999" s="50">
        <v>0</v>
      </c>
      <c r="M999" s="48"/>
      <c r="N999" s="50">
        <v>0</v>
      </c>
      <c r="O999" s="48"/>
      <c r="P999" s="50">
        <v>0</v>
      </c>
      <c r="Q999" s="48"/>
      <c r="R999" s="50">
        <v>0</v>
      </c>
      <c r="S999" s="48"/>
      <c r="T999" s="50">
        <v>0</v>
      </c>
      <c r="U999" s="48"/>
      <c r="V999" s="48"/>
      <c r="W999" s="48"/>
      <c r="X999" s="48"/>
      <c r="Y999" s="48"/>
      <c r="Z999" s="48"/>
      <c r="AA999" s="48"/>
      <c r="AB999" s="48"/>
      <c r="AC999" s="48"/>
      <c r="AD999" s="50">
        <v>9622</v>
      </c>
      <c r="AE999" s="50">
        <v>0</v>
      </c>
      <c r="AF999" s="50">
        <v>0</v>
      </c>
      <c r="AG999" s="50">
        <v>3</v>
      </c>
      <c r="AH999" s="48"/>
      <c r="AI999" s="50">
        <v>0</v>
      </c>
      <c r="AJ999" s="50">
        <v>0</v>
      </c>
      <c r="AK999" s="50">
        <v>0</v>
      </c>
      <c r="AL999" s="50">
        <v>0</v>
      </c>
      <c r="AM999" s="50">
        <v>0</v>
      </c>
      <c r="AN999" s="50">
        <v>0</v>
      </c>
      <c r="AO999" s="50">
        <v>0</v>
      </c>
      <c r="AP999" s="48"/>
      <c r="AQ999" s="48"/>
      <c r="AR999" s="48"/>
      <c r="AS999" s="48"/>
      <c r="AT999" s="48"/>
      <c r="AU999" s="50">
        <v>1.133</v>
      </c>
      <c r="AV999" s="452" t="s">
        <v>3659</v>
      </c>
      <c r="AW999" s="453"/>
      <c r="AX999" s="453"/>
      <c r="AY999" s="48"/>
      <c r="AZ999" s="48" t="s">
        <v>1825</v>
      </c>
      <c r="BA999" s="48"/>
      <c r="BB999" s="48"/>
      <c r="BC999" s="48"/>
      <c r="BD999" s="48"/>
      <c r="BE999" s="48"/>
      <c r="BF999" s="48"/>
      <c r="BG999" s="48"/>
      <c r="BH999" s="48"/>
      <c r="BI999" s="48"/>
      <c r="BJ999" s="48"/>
      <c r="BK999" s="48"/>
      <c r="BL999" s="48"/>
      <c r="BM999" s="48"/>
      <c r="BN999" s="48"/>
      <c r="BO999" s="48"/>
      <c r="BP999" s="49" t="s">
        <v>3658</v>
      </c>
    </row>
    <row r="1000" spans="1:68">
      <c r="A1000" s="49" t="s">
        <v>1243</v>
      </c>
      <c r="B1000" s="48" t="s">
        <v>333</v>
      </c>
      <c r="C1000" s="50">
        <v>200</v>
      </c>
      <c r="D1000" s="48" t="s">
        <v>315</v>
      </c>
      <c r="E1000" s="452" t="s">
        <v>316</v>
      </c>
      <c r="F1000" s="453"/>
      <c r="G1000" s="48"/>
      <c r="H1000" s="50">
        <v>0</v>
      </c>
      <c r="I1000" s="50">
        <v>0</v>
      </c>
      <c r="J1000" s="48"/>
      <c r="K1000" s="50">
        <v>0</v>
      </c>
      <c r="L1000" s="50">
        <v>0</v>
      </c>
      <c r="M1000" s="48"/>
      <c r="N1000" s="50">
        <v>0</v>
      </c>
      <c r="O1000" s="48"/>
      <c r="P1000" s="50">
        <v>0</v>
      </c>
      <c r="Q1000" s="48"/>
      <c r="R1000" s="50">
        <v>0</v>
      </c>
      <c r="S1000" s="48"/>
      <c r="T1000" s="50">
        <v>0</v>
      </c>
      <c r="U1000" s="48"/>
      <c r="V1000" s="48"/>
      <c r="W1000" s="48"/>
      <c r="X1000" s="48"/>
      <c r="Y1000" s="48"/>
      <c r="Z1000" s="48"/>
      <c r="AA1000" s="48"/>
      <c r="AB1000" s="48"/>
      <c r="AC1000" s="48"/>
      <c r="AD1000" s="50">
        <v>34870</v>
      </c>
      <c r="AE1000" s="50">
        <v>0</v>
      </c>
      <c r="AF1000" s="50">
        <v>0</v>
      </c>
      <c r="AG1000" s="50">
        <v>2</v>
      </c>
      <c r="AH1000" s="48"/>
      <c r="AI1000" s="50">
        <v>0</v>
      </c>
      <c r="AJ1000" s="50">
        <v>0</v>
      </c>
      <c r="AK1000" s="50">
        <v>0</v>
      </c>
      <c r="AL1000" s="50">
        <v>0</v>
      </c>
      <c r="AM1000" s="50">
        <v>0</v>
      </c>
      <c r="AN1000" s="50">
        <v>0</v>
      </c>
      <c r="AO1000" s="50">
        <v>0</v>
      </c>
      <c r="AP1000" s="48"/>
      <c r="AQ1000" s="48"/>
      <c r="AR1000" s="48"/>
      <c r="AS1000" s="48"/>
      <c r="AT1000" s="48"/>
      <c r="AU1000" s="50">
        <v>0.14699999999999999</v>
      </c>
      <c r="AV1000" s="452" t="s">
        <v>3660</v>
      </c>
      <c r="AW1000" s="453"/>
      <c r="AX1000" s="453"/>
      <c r="AY1000" s="48"/>
      <c r="AZ1000" s="48" t="s">
        <v>1825</v>
      </c>
      <c r="BA1000" s="48"/>
      <c r="BB1000" s="48"/>
      <c r="BC1000" s="48"/>
      <c r="BD1000" s="48"/>
      <c r="BE1000" s="48"/>
      <c r="BF1000" s="48"/>
      <c r="BG1000" s="48"/>
      <c r="BH1000" s="48"/>
      <c r="BI1000" s="48"/>
      <c r="BJ1000" s="48"/>
      <c r="BK1000" s="48"/>
      <c r="BL1000" s="48"/>
      <c r="BM1000" s="48"/>
      <c r="BN1000" s="48"/>
      <c r="BO1000" s="48"/>
      <c r="BP1000" s="49" t="s">
        <v>1243</v>
      </c>
    </row>
    <row r="1001" spans="1:68">
      <c r="A1001" s="49" t="s">
        <v>1551</v>
      </c>
      <c r="B1001" s="48" t="s">
        <v>318</v>
      </c>
      <c r="C1001" s="50">
        <v>200</v>
      </c>
      <c r="D1001" s="48" t="s">
        <v>315</v>
      </c>
      <c r="E1001" s="452" t="s">
        <v>316</v>
      </c>
      <c r="F1001" s="453"/>
      <c r="G1001" s="48"/>
      <c r="H1001" s="50">
        <v>0</v>
      </c>
      <c r="I1001" s="50">
        <v>0</v>
      </c>
      <c r="J1001" s="48"/>
      <c r="K1001" s="50">
        <v>0</v>
      </c>
      <c r="L1001" s="50">
        <v>0</v>
      </c>
      <c r="M1001" s="48"/>
      <c r="N1001" s="50">
        <v>0</v>
      </c>
      <c r="O1001" s="48"/>
      <c r="P1001" s="50">
        <v>0</v>
      </c>
      <c r="Q1001" s="48"/>
      <c r="R1001" s="50">
        <v>0</v>
      </c>
      <c r="S1001" s="48"/>
      <c r="T1001" s="50">
        <v>0</v>
      </c>
      <c r="U1001" s="48"/>
      <c r="V1001" s="48"/>
      <c r="W1001" s="48"/>
      <c r="X1001" s="48"/>
      <c r="Y1001" s="48"/>
      <c r="Z1001" s="48"/>
      <c r="AA1001" s="48"/>
      <c r="AB1001" s="48"/>
      <c r="AC1001" s="48"/>
      <c r="AD1001" s="50">
        <v>457334</v>
      </c>
      <c r="AE1001" s="50">
        <v>0</v>
      </c>
      <c r="AF1001" s="50">
        <v>0</v>
      </c>
      <c r="AG1001" s="50">
        <v>3</v>
      </c>
      <c r="AH1001" s="48"/>
      <c r="AI1001" s="50">
        <v>0</v>
      </c>
      <c r="AJ1001" s="50">
        <v>0</v>
      </c>
      <c r="AK1001" s="50">
        <v>0</v>
      </c>
      <c r="AL1001" s="50">
        <v>0</v>
      </c>
      <c r="AM1001" s="50">
        <v>0</v>
      </c>
      <c r="AN1001" s="50">
        <v>0</v>
      </c>
      <c r="AO1001" s="50">
        <v>0</v>
      </c>
      <c r="AP1001" s="48"/>
      <c r="AQ1001" s="48"/>
      <c r="AR1001" s="48"/>
      <c r="AS1001" s="48"/>
      <c r="AT1001" s="48"/>
      <c r="AU1001" s="50">
        <v>0.13</v>
      </c>
      <c r="AV1001" s="452" t="s">
        <v>3661</v>
      </c>
      <c r="AW1001" s="453"/>
      <c r="AX1001" s="453"/>
      <c r="AY1001" s="48"/>
      <c r="AZ1001" s="48" t="s">
        <v>1825</v>
      </c>
      <c r="BA1001" s="48"/>
      <c r="BB1001" s="48"/>
      <c r="BC1001" s="48"/>
      <c r="BD1001" s="48"/>
      <c r="BE1001" s="48"/>
      <c r="BF1001" s="48"/>
      <c r="BG1001" s="48"/>
      <c r="BH1001" s="48"/>
      <c r="BI1001" s="48"/>
      <c r="BJ1001" s="48"/>
      <c r="BK1001" s="48"/>
      <c r="BL1001" s="48"/>
      <c r="BM1001" s="48"/>
      <c r="BN1001" s="48"/>
      <c r="BO1001" s="48"/>
      <c r="BP1001" s="49" t="s">
        <v>1551</v>
      </c>
    </row>
    <row r="1002" spans="1:68">
      <c r="A1002" s="49" t="s">
        <v>1638</v>
      </c>
      <c r="B1002" s="48" t="s">
        <v>318</v>
      </c>
      <c r="C1002" s="50">
        <v>200</v>
      </c>
      <c r="D1002" s="48" t="s">
        <v>315</v>
      </c>
      <c r="E1002" s="452" t="s">
        <v>316</v>
      </c>
      <c r="F1002" s="453"/>
      <c r="G1002" s="48"/>
      <c r="H1002" s="50">
        <v>0</v>
      </c>
      <c r="I1002" s="50">
        <v>0</v>
      </c>
      <c r="J1002" s="48"/>
      <c r="K1002" s="50">
        <v>0</v>
      </c>
      <c r="L1002" s="50">
        <v>0</v>
      </c>
      <c r="M1002" s="48"/>
      <c r="N1002" s="50">
        <v>0</v>
      </c>
      <c r="O1002" s="48"/>
      <c r="P1002" s="50">
        <v>0</v>
      </c>
      <c r="Q1002" s="48"/>
      <c r="R1002" s="50">
        <v>0</v>
      </c>
      <c r="S1002" s="48"/>
      <c r="T1002" s="50">
        <v>0</v>
      </c>
      <c r="U1002" s="48"/>
      <c r="V1002" s="48"/>
      <c r="W1002" s="48"/>
      <c r="X1002" s="48"/>
      <c r="Y1002" s="48"/>
      <c r="Z1002" s="48"/>
      <c r="AA1002" s="48"/>
      <c r="AB1002" s="48"/>
      <c r="AC1002" s="48"/>
      <c r="AD1002" s="50">
        <v>529220</v>
      </c>
      <c r="AE1002" s="50">
        <v>0</v>
      </c>
      <c r="AF1002" s="50">
        <v>0</v>
      </c>
      <c r="AG1002" s="50">
        <v>3</v>
      </c>
      <c r="AH1002" s="48"/>
      <c r="AI1002" s="50">
        <v>0</v>
      </c>
      <c r="AJ1002" s="50">
        <v>0</v>
      </c>
      <c r="AK1002" s="50">
        <v>0</v>
      </c>
      <c r="AL1002" s="50">
        <v>0</v>
      </c>
      <c r="AM1002" s="50">
        <v>0</v>
      </c>
      <c r="AN1002" s="50">
        <v>0</v>
      </c>
      <c r="AO1002" s="50">
        <v>0</v>
      </c>
      <c r="AP1002" s="48"/>
      <c r="AQ1002" s="48"/>
      <c r="AR1002" s="48"/>
      <c r="AS1002" s="48"/>
      <c r="AT1002" s="48"/>
      <c r="AU1002" s="50">
        <v>5.8000000000000003E-2</v>
      </c>
      <c r="AV1002" s="452" t="s">
        <v>3662</v>
      </c>
      <c r="AW1002" s="453"/>
      <c r="AX1002" s="453"/>
      <c r="AY1002" s="48"/>
      <c r="AZ1002" s="48" t="s">
        <v>1825</v>
      </c>
      <c r="BA1002" s="48"/>
      <c r="BB1002" s="48"/>
      <c r="BC1002" s="48"/>
      <c r="BD1002" s="48"/>
      <c r="BE1002" s="48"/>
      <c r="BF1002" s="48"/>
      <c r="BG1002" s="48"/>
      <c r="BH1002" s="48"/>
      <c r="BI1002" s="48"/>
      <c r="BJ1002" s="48"/>
      <c r="BK1002" s="48"/>
      <c r="BL1002" s="48"/>
      <c r="BM1002" s="48"/>
      <c r="BN1002" s="48"/>
      <c r="BO1002" s="48"/>
      <c r="BP1002" s="49" t="s">
        <v>1638</v>
      </c>
    </row>
    <row r="1003" spans="1:68">
      <c r="A1003" s="49" t="s">
        <v>3663</v>
      </c>
      <c r="B1003" s="48" t="s">
        <v>318</v>
      </c>
      <c r="C1003" s="50">
        <v>200</v>
      </c>
      <c r="D1003" s="48" t="s">
        <v>315</v>
      </c>
      <c r="E1003" s="452" t="s">
        <v>316</v>
      </c>
      <c r="F1003" s="453"/>
      <c r="G1003" s="48"/>
      <c r="H1003" s="50">
        <v>0</v>
      </c>
      <c r="I1003" s="50">
        <v>0</v>
      </c>
      <c r="J1003" s="48"/>
      <c r="K1003" s="50">
        <v>0</v>
      </c>
      <c r="L1003" s="50">
        <v>0</v>
      </c>
      <c r="M1003" s="48"/>
      <c r="N1003" s="50">
        <v>0</v>
      </c>
      <c r="O1003" s="48"/>
      <c r="P1003" s="50">
        <v>0</v>
      </c>
      <c r="Q1003" s="48"/>
      <c r="R1003" s="50">
        <v>0</v>
      </c>
      <c r="S1003" s="48"/>
      <c r="T1003" s="50">
        <v>0</v>
      </c>
      <c r="U1003" s="48"/>
      <c r="V1003" s="48"/>
      <c r="W1003" s="48"/>
      <c r="X1003" s="48"/>
      <c r="Y1003" s="48"/>
      <c r="Z1003" s="48"/>
      <c r="AA1003" s="48"/>
      <c r="AB1003" s="48"/>
      <c r="AC1003" s="48"/>
      <c r="AD1003" s="50">
        <v>356183</v>
      </c>
      <c r="AE1003" s="50">
        <v>0</v>
      </c>
      <c r="AF1003" s="50">
        <v>0</v>
      </c>
      <c r="AG1003" s="50">
        <v>3</v>
      </c>
      <c r="AH1003" s="48"/>
      <c r="AI1003" s="50">
        <v>0</v>
      </c>
      <c r="AJ1003" s="50">
        <v>0</v>
      </c>
      <c r="AK1003" s="50">
        <v>0</v>
      </c>
      <c r="AL1003" s="50">
        <v>0</v>
      </c>
      <c r="AM1003" s="50">
        <v>0</v>
      </c>
      <c r="AN1003" s="50">
        <v>0</v>
      </c>
      <c r="AO1003" s="50">
        <v>0</v>
      </c>
      <c r="AP1003" s="48"/>
      <c r="AQ1003" s="48"/>
      <c r="AR1003" s="48"/>
      <c r="AS1003" s="48"/>
      <c r="AT1003" s="48"/>
      <c r="AU1003" s="50">
        <v>0.154</v>
      </c>
      <c r="AV1003" s="452" t="s">
        <v>3664</v>
      </c>
      <c r="AW1003" s="453"/>
      <c r="AX1003" s="453"/>
      <c r="AY1003" s="48"/>
      <c r="AZ1003" s="48" t="s">
        <v>1825</v>
      </c>
      <c r="BA1003" s="48"/>
      <c r="BB1003" s="48"/>
      <c r="BC1003" s="48"/>
      <c r="BD1003" s="48"/>
      <c r="BE1003" s="48"/>
      <c r="BF1003" s="48"/>
      <c r="BG1003" s="48"/>
      <c r="BH1003" s="48"/>
      <c r="BI1003" s="48"/>
      <c r="BJ1003" s="48"/>
      <c r="BK1003" s="48"/>
      <c r="BL1003" s="48"/>
      <c r="BM1003" s="48"/>
      <c r="BN1003" s="48"/>
      <c r="BO1003" s="48"/>
      <c r="BP1003" s="49" t="s">
        <v>3663</v>
      </c>
    </row>
    <row r="1004" spans="1:68">
      <c r="A1004" s="49" t="s">
        <v>3665</v>
      </c>
      <c r="B1004" s="48" t="s">
        <v>318</v>
      </c>
      <c r="C1004" s="50">
        <v>200</v>
      </c>
      <c r="D1004" s="48" t="s">
        <v>315</v>
      </c>
      <c r="E1004" s="452" t="s">
        <v>316</v>
      </c>
      <c r="F1004" s="453"/>
      <c r="G1004" s="48"/>
      <c r="H1004" s="50">
        <v>0</v>
      </c>
      <c r="I1004" s="50">
        <v>0</v>
      </c>
      <c r="J1004" s="48"/>
      <c r="K1004" s="50">
        <v>0</v>
      </c>
      <c r="L1004" s="50">
        <v>0</v>
      </c>
      <c r="M1004" s="48"/>
      <c r="N1004" s="50">
        <v>0</v>
      </c>
      <c r="O1004" s="48"/>
      <c r="P1004" s="50">
        <v>0</v>
      </c>
      <c r="Q1004" s="48"/>
      <c r="R1004" s="50">
        <v>0</v>
      </c>
      <c r="S1004" s="48"/>
      <c r="T1004" s="50">
        <v>0</v>
      </c>
      <c r="U1004" s="48"/>
      <c r="V1004" s="48"/>
      <c r="W1004" s="48"/>
      <c r="X1004" s="48"/>
      <c r="Y1004" s="48"/>
      <c r="Z1004" s="48"/>
      <c r="AA1004" s="48"/>
      <c r="AB1004" s="48"/>
      <c r="AC1004" s="48"/>
      <c r="AD1004" s="50">
        <v>98379</v>
      </c>
      <c r="AE1004" s="50">
        <v>0</v>
      </c>
      <c r="AF1004" s="50">
        <v>0</v>
      </c>
      <c r="AG1004" s="50">
        <v>3</v>
      </c>
      <c r="AH1004" s="48"/>
      <c r="AI1004" s="50">
        <v>0</v>
      </c>
      <c r="AJ1004" s="50">
        <v>0</v>
      </c>
      <c r="AK1004" s="50">
        <v>0</v>
      </c>
      <c r="AL1004" s="50">
        <v>0</v>
      </c>
      <c r="AM1004" s="50">
        <v>0</v>
      </c>
      <c r="AN1004" s="50">
        <v>0</v>
      </c>
      <c r="AO1004" s="50">
        <v>0</v>
      </c>
      <c r="AP1004" s="48"/>
      <c r="AQ1004" s="48"/>
      <c r="AR1004" s="48"/>
      <c r="AS1004" s="48"/>
      <c r="AT1004" s="48"/>
      <c r="AU1004" s="50">
        <v>3.9E-2</v>
      </c>
      <c r="AV1004" s="452" t="s">
        <v>3666</v>
      </c>
      <c r="AW1004" s="453"/>
      <c r="AX1004" s="453"/>
      <c r="AY1004" s="48"/>
      <c r="AZ1004" s="48" t="s">
        <v>1825</v>
      </c>
      <c r="BA1004" s="48"/>
      <c r="BB1004" s="48"/>
      <c r="BC1004" s="48"/>
      <c r="BD1004" s="48"/>
      <c r="BE1004" s="48"/>
      <c r="BF1004" s="48"/>
      <c r="BG1004" s="48"/>
      <c r="BH1004" s="48"/>
      <c r="BI1004" s="48"/>
      <c r="BJ1004" s="48"/>
      <c r="BK1004" s="48"/>
      <c r="BL1004" s="48"/>
      <c r="BM1004" s="48"/>
      <c r="BN1004" s="48"/>
      <c r="BO1004" s="48"/>
      <c r="BP1004" s="49" t="s">
        <v>3665</v>
      </c>
    </row>
    <row r="1005" spans="1:68">
      <c r="A1005" s="49" t="s">
        <v>3667</v>
      </c>
      <c r="B1005" s="48" t="s">
        <v>318</v>
      </c>
      <c r="C1005" s="50">
        <v>200</v>
      </c>
      <c r="D1005" s="48" t="s">
        <v>315</v>
      </c>
      <c r="E1005" s="452" t="s">
        <v>316</v>
      </c>
      <c r="F1005" s="453"/>
      <c r="G1005" s="48"/>
      <c r="H1005" s="50">
        <v>0</v>
      </c>
      <c r="I1005" s="50">
        <v>0</v>
      </c>
      <c r="J1005" s="48"/>
      <c r="K1005" s="50">
        <v>0</v>
      </c>
      <c r="L1005" s="50">
        <v>0</v>
      </c>
      <c r="M1005" s="48"/>
      <c r="N1005" s="50">
        <v>0</v>
      </c>
      <c r="O1005" s="48"/>
      <c r="P1005" s="50">
        <v>0</v>
      </c>
      <c r="Q1005" s="48"/>
      <c r="R1005" s="50">
        <v>0</v>
      </c>
      <c r="S1005" s="48"/>
      <c r="T1005" s="50">
        <v>0</v>
      </c>
      <c r="U1005" s="48"/>
      <c r="V1005" s="48"/>
      <c r="W1005" s="48"/>
      <c r="X1005" s="48"/>
      <c r="Y1005" s="48"/>
      <c r="Z1005" s="48"/>
      <c r="AA1005" s="48"/>
      <c r="AB1005" s="48"/>
      <c r="AC1005" s="48"/>
      <c r="AD1005" s="50">
        <v>26013</v>
      </c>
      <c r="AE1005" s="50">
        <v>0</v>
      </c>
      <c r="AF1005" s="50">
        <v>0</v>
      </c>
      <c r="AG1005" s="50">
        <v>3</v>
      </c>
      <c r="AH1005" s="48"/>
      <c r="AI1005" s="50">
        <v>0</v>
      </c>
      <c r="AJ1005" s="50">
        <v>0</v>
      </c>
      <c r="AK1005" s="50">
        <v>0</v>
      </c>
      <c r="AL1005" s="50">
        <v>0</v>
      </c>
      <c r="AM1005" s="50">
        <v>0</v>
      </c>
      <c r="AN1005" s="50">
        <v>0</v>
      </c>
      <c r="AO1005" s="50">
        <v>0</v>
      </c>
      <c r="AP1005" s="48"/>
      <c r="AQ1005" s="48"/>
      <c r="AR1005" s="48"/>
      <c r="AS1005" s="48"/>
      <c r="AT1005" s="48"/>
      <c r="AU1005" s="50">
        <v>0.125</v>
      </c>
      <c r="AV1005" s="452" t="s">
        <v>3668</v>
      </c>
      <c r="AW1005" s="453"/>
      <c r="AX1005" s="453"/>
      <c r="AY1005" s="48"/>
      <c r="AZ1005" s="48" t="s">
        <v>1825</v>
      </c>
      <c r="BA1005" s="48"/>
      <c r="BB1005" s="48"/>
      <c r="BC1005" s="48"/>
      <c r="BD1005" s="48"/>
      <c r="BE1005" s="48"/>
      <c r="BF1005" s="48"/>
      <c r="BG1005" s="48"/>
      <c r="BH1005" s="48"/>
      <c r="BI1005" s="48"/>
      <c r="BJ1005" s="48"/>
      <c r="BK1005" s="48"/>
      <c r="BL1005" s="48"/>
      <c r="BM1005" s="48"/>
      <c r="BN1005" s="48"/>
      <c r="BO1005" s="48"/>
      <c r="BP1005" s="49" t="s">
        <v>3667</v>
      </c>
    </row>
    <row r="1006" spans="1:68">
      <c r="A1006" s="49" t="s">
        <v>3669</v>
      </c>
      <c r="B1006" s="48" t="s">
        <v>318</v>
      </c>
      <c r="C1006" s="50">
        <v>200</v>
      </c>
      <c r="D1006" s="48" t="s">
        <v>315</v>
      </c>
      <c r="E1006" s="452" t="s">
        <v>316</v>
      </c>
      <c r="F1006" s="453"/>
      <c r="G1006" s="48"/>
      <c r="H1006" s="50">
        <v>0</v>
      </c>
      <c r="I1006" s="50">
        <v>0</v>
      </c>
      <c r="J1006" s="48"/>
      <c r="K1006" s="50">
        <v>0</v>
      </c>
      <c r="L1006" s="50">
        <v>0</v>
      </c>
      <c r="M1006" s="48"/>
      <c r="N1006" s="50">
        <v>0</v>
      </c>
      <c r="O1006" s="48"/>
      <c r="P1006" s="50">
        <v>0</v>
      </c>
      <c r="Q1006" s="48"/>
      <c r="R1006" s="50">
        <v>0</v>
      </c>
      <c r="S1006" s="48"/>
      <c r="T1006" s="50">
        <v>0</v>
      </c>
      <c r="U1006" s="48"/>
      <c r="V1006" s="48"/>
      <c r="W1006" s="48"/>
      <c r="X1006" s="48"/>
      <c r="Y1006" s="48"/>
      <c r="Z1006" s="48"/>
      <c r="AA1006" s="48"/>
      <c r="AB1006" s="48"/>
      <c r="AC1006" s="48"/>
      <c r="AD1006" s="50">
        <v>149703</v>
      </c>
      <c r="AE1006" s="50">
        <v>0</v>
      </c>
      <c r="AF1006" s="50">
        <v>0</v>
      </c>
      <c r="AG1006" s="50">
        <v>2</v>
      </c>
      <c r="AH1006" s="48"/>
      <c r="AI1006" s="50">
        <v>0</v>
      </c>
      <c r="AJ1006" s="50">
        <v>0</v>
      </c>
      <c r="AK1006" s="50">
        <v>0</v>
      </c>
      <c r="AL1006" s="50">
        <v>0</v>
      </c>
      <c r="AM1006" s="50">
        <v>0</v>
      </c>
      <c r="AN1006" s="50">
        <v>0</v>
      </c>
      <c r="AO1006" s="50">
        <v>0</v>
      </c>
      <c r="AP1006" s="48"/>
      <c r="AQ1006" s="48"/>
      <c r="AR1006" s="48"/>
      <c r="AS1006" s="48"/>
      <c r="AT1006" s="48"/>
      <c r="AU1006" s="50">
        <v>0.13800000000000001</v>
      </c>
      <c r="AV1006" s="452" t="s">
        <v>3670</v>
      </c>
      <c r="AW1006" s="453"/>
      <c r="AX1006" s="453"/>
      <c r="AY1006" s="48"/>
      <c r="AZ1006" s="48" t="s">
        <v>1825</v>
      </c>
      <c r="BA1006" s="48"/>
      <c r="BB1006" s="48"/>
      <c r="BC1006" s="48"/>
      <c r="BD1006" s="48"/>
      <c r="BE1006" s="48"/>
      <c r="BF1006" s="48"/>
      <c r="BG1006" s="48"/>
      <c r="BH1006" s="48"/>
      <c r="BI1006" s="48"/>
      <c r="BJ1006" s="48"/>
      <c r="BK1006" s="48"/>
      <c r="BL1006" s="48"/>
      <c r="BM1006" s="48"/>
      <c r="BN1006" s="48"/>
      <c r="BO1006" s="48"/>
      <c r="BP1006" s="49" t="s">
        <v>3669</v>
      </c>
    </row>
    <row r="1007" spans="1:68">
      <c r="A1007" s="49" t="s">
        <v>1591</v>
      </c>
      <c r="B1007" s="48" t="s">
        <v>318</v>
      </c>
      <c r="C1007" s="50">
        <v>200</v>
      </c>
      <c r="D1007" s="48" t="s">
        <v>315</v>
      </c>
      <c r="E1007" s="452" t="s">
        <v>316</v>
      </c>
      <c r="F1007" s="453"/>
      <c r="G1007" s="48"/>
      <c r="H1007" s="50">
        <v>0</v>
      </c>
      <c r="I1007" s="50">
        <v>0</v>
      </c>
      <c r="J1007" s="48"/>
      <c r="K1007" s="50">
        <v>0</v>
      </c>
      <c r="L1007" s="50">
        <v>0</v>
      </c>
      <c r="M1007" s="48"/>
      <c r="N1007" s="50">
        <v>0</v>
      </c>
      <c r="O1007" s="48"/>
      <c r="P1007" s="50">
        <v>0</v>
      </c>
      <c r="Q1007" s="48"/>
      <c r="R1007" s="50">
        <v>0</v>
      </c>
      <c r="S1007" s="48"/>
      <c r="T1007" s="50">
        <v>0</v>
      </c>
      <c r="U1007" s="48"/>
      <c r="V1007" s="48"/>
      <c r="W1007" s="48"/>
      <c r="X1007" s="48"/>
      <c r="Y1007" s="48"/>
      <c r="Z1007" s="48"/>
      <c r="AA1007" s="48"/>
      <c r="AB1007" s="48"/>
      <c r="AC1007" s="48"/>
      <c r="AD1007" s="50">
        <v>202855</v>
      </c>
      <c r="AE1007" s="50">
        <v>0</v>
      </c>
      <c r="AF1007" s="50">
        <v>0</v>
      </c>
      <c r="AG1007" s="50">
        <v>3</v>
      </c>
      <c r="AH1007" s="48"/>
      <c r="AI1007" s="50">
        <v>0</v>
      </c>
      <c r="AJ1007" s="50">
        <v>0</v>
      </c>
      <c r="AK1007" s="50">
        <v>0</v>
      </c>
      <c r="AL1007" s="50">
        <v>0</v>
      </c>
      <c r="AM1007" s="50">
        <v>0</v>
      </c>
      <c r="AN1007" s="50">
        <v>0</v>
      </c>
      <c r="AO1007" s="50">
        <v>0</v>
      </c>
      <c r="AP1007" s="48"/>
      <c r="AQ1007" s="48"/>
      <c r="AR1007" s="48"/>
      <c r="AS1007" s="48"/>
      <c r="AT1007" s="48"/>
      <c r="AU1007" s="50">
        <v>0.13700000000000001</v>
      </c>
      <c r="AV1007" s="452" t="s">
        <v>3671</v>
      </c>
      <c r="AW1007" s="453"/>
      <c r="AX1007" s="453"/>
      <c r="AY1007" s="48"/>
      <c r="AZ1007" s="48" t="s">
        <v>1825</v>
      </c>
      <c r="BA1007" s="48"/>
      <c r="BB1007" s="48"/>
      <c r="BC1007" s="48"/>
      <c r="BD1007" s="48"/>
      <c r="BE1007" s="48"/>
      <c r="BF1007" s="48"/>
      <c r="BG1007" s="48"/>
      <c r="BH1007" s="48"/>
      <c r="BI1007" s="48"/>
      <c r="BJ1007" s="48"/>
      <c r="BK1007" s="48"/>
      <c r="BL1007" s="48"/>
      <c r="BM1007" s="48"/>
      <c r="BN1007" s="48"/>
      <c r="BO1007" s="48"/>
      <c r="BP1007" s="49" t="s">
        <v>1591</v>
      </c>
    </row>
    <row r="1008" spans="1:68">
      <c r="A1008" s="49" t="s">
        <v>3672</v>
      </c>
      <c r="B1008" s="48" t="s">
        <v>333</v>
      </c>
      <c r="C1008" s="50">
        <v>200</v>
      </c>
      <c r="D1008" s="48" t="s">
        <v>315</v>
      </c>
      <c r="E1008" s="452" t="s">
        <v>316</v>
      </c>
      <c r="F1008" s="453"/>
      <c r="G1008" s="48"/>
      <c r="H1008" s="50">
        <v>0</v>
      </c>
      <c r="I1008" s="50">
        <v>0</v>
      </c>
      <c r="J1008" s="48"/>
      <c r="K1008" s="50">
        <v>0</v>
      </c>
      <c r="L1008" s="50">
        <v>0</v>
      </c>
      <c r="M1008" s="48"/>
      <c r="N1008" s="50">
        <v>0</v>
      </c>
      <c r="O1008" s="48"/>
      <c r="P1008" s="50">
        <v>0</v>
      </c>
      <c r="Q1008" s="48"/>
      <c r="R1008" s="50">
        <v>0</v>
      </c>
      <c r="S1008" s="48"/>
      <c r="T1008" s="50">
        <v>0</v>
      </c>
      <c r="U1008" s="48"/>
      <c r="V1008" s="48"/>
      <c r="W1008" s="48"/>
      <c r="X1008" s="48"/>
      <c r="Y1008" s="48"/>
      <c r="Z1008" s="48"/>
      <c r="AA1008" s="48"/>
      <c r="AB1008" s="48"/>
      <c r="AC1008" s="48"/>
      <c r="AD1008" s="50">
        <v>12438</v>
      </c>
      <c r="AE1008" s="50">
        <v>0</v>
      </c>
      <c r="AF1008" s="50">
        <v>0</v>
      </c>
      <c r="AG1008" s="50">
        <v>3</v>
      </c>
      <c r="AH1008" s="48"/>
      <c r="AI1008" s="50">
        <v>0</v>
      </c>
      <c r="AJ1008" s="50">
        <v>0</v>
      </c>
      <c r="AK1008" s="50">
        <v>0</v>
      </c>
      <c r="AL1008" s="50">
        <v>0</v>
      </c>
      <c r="AM1008" s="50">
        <v>0</v>
      </c>
      <c r="AN1008" s="50">
        <v>0</v>
      </c>
      <c r="AO1008" s="50">
        <v>0</v>
      </c>
      <c r="AP1008" s="48"/>
      <c r="AQ1008" s="48"/>
      <c r="AR1008" s="48"/>
      <c r="AS1008" s="48"/>
      <c r="AT1008" s="48"/>
      <c r="AU1008" s="50">
        <v>0.14499999999999999</v>
      </c>
      <c r="AV1008" s="452" t="s">
        <v>3673</v>
      </c>
      <c r="AW1008" s="453"/>
      <c r="AX1008" s="453"/>
      <c r="AY1008" s="453"/>
      <c r="AZ1008" s="48" t="s">
        <v>1825</v>
      </c>
      <c r="BA1008" s="48"/>
      <c r="BB1008" s="48"/>
      <c r="BC1008" s="48"/>
      <c r="BD1008" s="48"/>
      <c r="BE1008" s="48"/>
      <c r="BF1008" s="48"/>
      <c r="BG1008" s="48"/>
      <c r="BH1008" s="48"/>
      <c r="BI1008" s="48"/>
      <c r="BJ1008" s="48"/>
      <c r="BK1008" s="48"/>
      <c r="BL1008" s="48"/>
      <c r="BM1008" s="48"/>
      <c r="BN1008" s="48"/>
      <c r="BO1008" s="48"/>
      <c r="BP1008" s="49" t="s">
        <v>3672</v>
      </c>
    </row>
    <row r="1009" spans="1:68">
      <c r="A1009" s="49" t="s">
        <v>1288</v>
      </c>
      <c r="B1009" s="48" t="s">
        <v>333</v>
      </c>
      <c r="C1009" s="50">
        <v>200</v>
      </c>
      <c r="D1009" s="48" t="s">
        <v>315</v>
      </c>
      <c r="E1009" s="452" t="s">
        <v>316</v>
      </c>
      <c r="F1009" s="453"/>
      <c r="G1009" s="48"/>
      <c r="H1009" s="50">
        <v>0</v>
      </c>
      <c r="I1009" s="50">
        <v>0</v>
      </c>
      <c r="J1009" s="48"/>
      <c r="K1009" s="50">
        <v>0</v>
      </c>
      <c r="L1009" s="50">
        <v>0</v>
      </c>
      <c r="M1009" s="48"/>
      <c r="N1009" s="50">
        <v>0</v>
      </c>
      <c r="O1009" s="48"/>
      <c r="P1009" s="50">
        <v>0</v>
      </c>
      <c r="Q1009" s="48"/>
      <c r="R1009" s="50">
        <v>0</v>
      </c>
      <c r="S1009" s="48"/>
      <c r="T1009" s="50">
        <v>0</v>
      </c>
      <c r="U1009" s="48"/>
      <c r="V1009" s="48"/>
      <c r="W1009" s="48"/>
      <c r="X1009" s="48"/>
      <c r="Y1009" s="48"/>
      <c r="Z1009" s="48"/>
      <c r="AA1009" s="48"/>
      <c r="AB1009" s="48"/>
      <c r="AC1009" s="48"/>
      <c r="AD1009" s="50">
        <v>39949</v>
      </c>
      <c r="AE1009" s="50">
        <v>0</v>
      </c>
      <c r="AF1009" s="50">
        <v>0</v>
      </c>
      <c r="AG1009" s="50">
        <v>2</v>
      </c>
      <c r="AH1009" s="48"/>
      <c r="AI1009" s="50">
        <v>0</v>
      </c>
      <c r="AJ1009" s="50">
        <v>0</v>
      </c>
      <c r="AK1009" s="50">
        <v>0</v>
      </c>
      <c r="AL1009" s="50">
        <v>0</v>
      </c>
      <c r="AM1009" s="50">
        <v>0</v>
      </c>
      <c r="AN1009" s="50">
        <v>0</v>
      </c>
      <c r="AO1009" s="50">
        <v>0</v>
      </c>
      <c r="AP1009" s="48"/>
      <c r="AQ1009" s="48"/>
      <c r="AR1009" s="48"/>
      <c r="AS1009" s="48"/>
      <c r="AT1009" s="48"/>
      <c r="AU1009" s="50">
        <v>0.109</v>
      </c>
      <c r="AV1009" s="452" t="s">
        <v>3673</v>
      </c>
      <c r="AW1009" s="453"/>
      <c r="AX1009" s="453"/>
      <c r="AY1009" s="453"/>
      <c r="AZ1009" s="48" t="s">
        <v>1825</v>
      </c>
      <c r="BA1009" s="48"/>
      <c r="BB1009" s="48"/>
      <c r="BC1009" s="48"/>
      <c r="BD1009" s="48"/>
      <c r="BE1009" s="48"/>
      <c r="BF1009" s="48"/>
      <c r="BG1009" s="48"/>
      <c r="BH1009" s="48"/>
      <c r="BI1009" s="48"/>
      <c r="BJ1009" s="48"/>
      <c r="BK1009" s="48"/>
      <c r="BL1009" s="48"/>
      <c r="BM1009" s="48"/>
      <c r="BN1009" s="48"/>
      <c r="BO1009" s="48"/>
      <c r="BP1009" s="49" t="s">
        <v>1288</v>
      </c>
    </row>
    <row r="1010" spans="1:68">
      <c r="A1010" s="49" t="s">
        <v>1467</v>
      </c>
      <c r="B1010" s="48" t="s">
        <v>333</v>
      </c>
      <c r="C1010" s="50">
        <v>200</v>
      </c>
      <c r="D1010" s="48" t="s">
        <v>315</v>
      </c>
      <c r="E1010" s="452" t="s">
        <v>316</v>
      </c>
      <c r="F1010" s="453"/>
      <c r="G1010" s="48"/>
      <c r="H1010" s="50">
        <v>0</v>
      </c>
      <c r="I1010" s="50">
        <v>0</v>
      </c>
      <c r="J1010" s="48"/>
      <c r="K1010" s="50">
        <v>0</v>
      </c>
      <c r="L1010" s="50">
        <v>0</v>
      </c>
      <c r="M1010" s="48"/>
      <c r="N1010" s="50">
        <v>0</v>
      </c>
      <c r="O1010" s="48"/>
      <c r="P1010" s="50">
        <v>0</v>
      </c>
      <c r="Q1010" s="48"/>
      <c r="R1010" s="50">
        <v>0</v>
      </c>
      <c r="S1010" s="48"/>
      <c r="T1010" s="50">
        <v>0</v>
      </c>
      <c r="U1010" s="48"/>
      <c r="V1010" s="48"/>
      <c r="W1010" s="48"/>
      <c r="X1010" s="48"/>
      <c r="Y1010" s="48"/>
      <c r="Z1010" s="48"/>
      <c r="AA1010" s="48"/>
      <c r="AB1010" s="48"/>
      <c r="AC1010" s="48"/>
      <c r="AD1010" s="50">
        <v>51336</v>
      </c>
      <c r="AE1010" s="50">
        <v>0</v>
      </c>
      <c r="AF1010" s="50">
        <v>0</v>
      </c>
      <c r="AG1010" s="50">
        <v>3</v>
      </c>
      <c r="AH1010" s="48"/>
      <c r="AI1010" s="50">
        <v>0</v>
      </c>
      <c r="AJ1010" s="50">
        <v>0</v>
      </c>
      <c r="AK1010" s="50">
        <v>0</v>
      </c>
      <c r="AL1010" s="50">
        <v>0</v>
      </c>
      <c r="AM1010" s="50">
        <v>0</v>
      </c>
      <c r="AN1010" s="50">
        <v>0</v>
      </c>
      <c r="AO1010" s="50">
        <v>0</v>
      </c>
      <c r="AP1010" s="48"/>
      <c r="AQ1010" s="48"/>
      <c r="AR1010" s="48"/>
      <c r="AS1010" s="48"/>
      <c r="AT1010" s="48"/>
      <c r="AU1010" s="50">
        <v>0.13700000000000001</v>
      </c>
      <c r="AV1010" s="452" t="s">
        <v>3674</v>
      </c>
      <c r="AW1010" s="453"/>
      <c r="AX1010" s="453"/>
      <c r="AY1010" s="48"/>
      <c r="AZ1010" s="48" t="s">
        <v>1825</v>
      </c>
      <c r="BA1010" s="48"/>
      <c r="BB1010" s="48"/>
      <c r="BC1010" s="48"/>
      <c r="BD1010" s="48"/>
      <c r="BE1010" s="48"/>
      <c r="BF1010" s="48"/>
      <c r="BG1010" s="48"/>
      <c r="BH1010" s="48"/>
      <c r="BI1010" s="48"/>
      <c r="BJ1010" s="48"/>
      <c r="BK1010" s="48"/>
      <c r="BL1010" s="48"/>
      <c r="BM1010" s="48"/>
      <c r="BN1010" s="48"/>
      <c r="BO1010" s="48"/>
      <c r="BP1010" s="49" t="s">
        <v>1467</v>
      </c>
    </row>
    <row r="1011" spans="1:68">
      <c r="A1011" s="49" t="s">
        <v>3675</v>
      </c>
      <c r="B1011" s="48" t="s">
        <v>333</v>
      </c>
      <c r="C1011" s="50">
        <v>200</v>
      </c>
      <c r="D1011" s="48" t="s">
        <v>315</v>
      </c>
      <c r="E1011" s="452" t="s">
        <v>316</v>
      </c>
      <c r="F1011" s="453"/>
      <c r="G1011" s="48"/>
      <c r="H1011" s="50">
        <v>0</v>
      </c>
      <c r="I1011" s="50">
        <v>0</v>
      </c>
      <c r="J1011" s="48"/>
      <c r="K1011" s="50">
        <v>0</v>
      </c>
      <c r="L1011" s="50">
        <v>0</v>
      </c>
      <c r="M1011" s="48"/>
      <c r="N1011" s="50">
        <v>0</v>
      </c>
      <c r="O1011" s="48"/>
      <c r="P1011" s="50">
        <v>0</v>
      </c>
      <c r="Q1011" s="48"/>
      <c r="R1011" s="50">
        <v>0</v>
      </c>
      <c r="S1011" s="48"/>
      <c r="T1011" s="50">
        <v>0</v>
      </c>
      <c r="U1011" s="48"/>
      <c r="V1011" s="48"/>
      <c r="W1011" s="48"/>
      <c r="X1011" s="48"/>
      <c r="Y1011" s="48"/>
      <c r="Z1011" s="48"/>
      <c r="AA1011" s="48"/>
      <c r="AB1011" s="48"/>
      <c r="AC1011" s="48"/>
      <c r="AD1011" s="50">
        <v>61800</v>
      </c>
      <c r="AE1011" s="50">
        <v>0</v>
      </c>
      <c r="AF1011" s="50">
        <v>0</v>
      </c>
      <c r="AG1011" s="50">
        <v>3</v>
      </c>
      <c r="AH1011" s="48"/>
      <c r="AI1011" s="50">
        <v>0</v>
      </c>
      <c r="AJ1011" s="50">
        <v>0</v>
      </c>
      <c r="AK1011" s="50">
        <v>0</v>
      </c>
      <c r="AL1011" s="50">
        <v>0</v>
      </c>
      <c r="AM1011" s="50">
        <v>0</v>
      </c>
      <c r="AN1011" s="50">
        <v>0</v>
      </c>
      <c r="AO1011" s="50">
        <v>0</v>
      </c>
      <c r="AP1011" s="48"/>
      <c r="AQ1011" s="48"/>
      <c r="AR1011" s="48"/>
      <c r="AS1011" s="48"/>
      <c r="AT1011" s="48"/>
      <c r="AU1011" s="50">
        <v>0.14599999999999999</v>
      </c>
      <c r="AV1011" s="452" t="s">
        <v>3676</v>
      </c>
      <c r="AW1011" s="453"/>
      <c r="AX1011" s="453"/>
      <c r="AY1011" s="48"/>
      <c r="AZ1011" s="48" t="s">
        <v>1825</v>
      </c>
      <c r="BA1011" s="48"/>
      <c r="BB1011" s="48"/>
      <c r="BC1011" s="48"/>
      <c r="BD1011" s="48"/>
      <c r="BE1011" s="48"/>
      <c r="BF1011" s="48"/>
      <c r="BG1011" s="48"/>
      <c r="BH1011" s="48"/>
      <c r="BI1011" s="48"/>
      <c r="BJ1011" s="48"/>
      <c r="BK1011" s="48"/>
      <c r="BL1011" s="48"/>
      <c r="BM1011" s="48"/>
      <c r="BN1011" s="48"/>
      <c r="BO1011" s="48"/>
      <c r="BP1011" s="49" t="s">
        <v>3675</v>
      </c>
    </row>
    <row r="1012" spans="1:68">
      <c r="A1012" s="49" t="s">
        <v>3677</v>
      </c>
      <c r="B1012" s="48" t="s">
        <v>333</v>
      </c>
      <c r="C1012" s="50">
        <v>200</v>
      </c>
      <c r="D1012" s="48" t="s">
        <v>315</v>
      </c>
      <c r="E1012" s="452" t="s">
        <v>316</v>
      </c>
      <c r="F1012" s="453"/>
      <c r="G1012" s="48"/>
      <c r="H1012" s="50">
        <v>0</v>
      </c>
      <c r="I1012" s="50">
        <v>0</v>
      </c>
      <c r="J1012" s="48"/>
      <c r="K1012" s="50">
        <v>0</v>
      </c>
      <c r="L1012" s="50">
        <v>0</v>
      </c>
      <c r="M1012" s="48"/>
      <c r="N1012" s="50">
        <v>0</v>
      </c>
      <c r="O1012" s="48"/>
      <c r="P1012" s="50">
        <v>0</v>
      </c>
      <c r="Q1012" s="48"/>
      <c r="R1012" s="50">
        <v>0</v>
      </c>
      <c r="S1012" s="48"/>
      <c r="T1012" s="50">
        <v>0</v>
      </c>
      <c r="U1012" s="48"/>
      <c r="V1012" s="48"/>
      <c r="W1012" s="48"/>
      <c r="X1012" s="48"/>
      <c r="Y1012" s="48"/>
      <c r="Z1012" s="48"/>
      <c r="AA1012" s="48"/>
      <c r="AB1012" s="48"/>
      <c r="AC1012" s="48"/>
      <c r="AD1012" s="50">
        <v>16525</v>
      </c>
      <c r="AE1012" s="50">
        <v>0</v>
      </c>
      <c r="AF1012" s="50">
        <v>0</v>
      </c>
      <c r="AG1012" s="50">
        <v>3</v>
      </c>
      <c r="AH1012" s="48"/>
      <c r="AI1012" s="50">
        <v>0</v>
      </c>
      <c r="AJ1012" s="50">
        <v>0</v>
      </c>
      <c r="AK1012" s="50">
        <v>0</v>
      </c>
      <c r="AL1012" s="50">
        <v>0</v>
      </c>
      <c r="AM1012" s="50">
        <v>0</v>
      </c>
      <c r="AN1012" s="50">
        <v>0</v>
      </c>
      <c r="AO1012" s="50">
        <v>0</v>
      </c>
      <c r="AP1012" s="48"/>
      <c r="AQ1012" s="48"/>
      <c r="AR1012" s="48"/>
      <c r="AS1012" s="48"/>
      <c r="AT1012" s="48"/>
      <c r="AU1012" s="50">
        <v>0.154</v>
      </c>
      <c r="AV1012" s="452" t="s">
        <v>3678</v>
      </c>
      <c r="AW1012" s="453"/>
      <c r="AX1012" s="453"/>
      <c r="AY1012" s="48"/>
      <c r="AZ1012" s="48" t="s">
        <v>1825</v>
      </c>
      <c r="BA1012" s="48"/>
      <c r="BB1012" s="48"/>
      <c r="BC1012" s="48"/>
      <c r="BD1012" s="48"/>
      <c r="BE1012" s="48"/>
      <c r="BF1012" s="48"/>
      <c r="BG1012" s="48"/>
      <c r="BH1012" s="48"/>
      <c r="BI1012" s="48"/>
      <c r="BJ1012" s="48"/>
      <c r="BK1012" s="48"/>
      <c r="BL1012" s="48"/>
      <c r="BM1012" s="48"/>
      <c r="BN1012" s="48"/>
      <c r="BO1012" s="48"/>
      <c r="BP1012" s="49" t="s">
        <v>3677</v>
      </c>
    </row>
    <row r="1013" spans="1:68">
      <c r="A1013" s="49" t="s">
        <v>772</v>
      </c>
      <c r="B1013" s="48" t="s">
        <v>333</v>
      </c>
      <c r="C1013" s="50">
        <v>200</v>
      </c>
      <c r="D1013" s="48" t="s">
        <v>315</v>
      </c>
      <c r="E1013" s="452" t="s">
        <v>316</v>
      </c>
      <c r="F1013" s="453"/>
      <c r="G1013" s="48"/>
      <c r="H1013" s="50">
        <v>0</v>
      </c>
      <c r="I1013" s="50">
        <v>0</v>
      </c>
      <c r="J1013" s="48"/>
      <c r="K1013" s="50">
        <v>0</v>
      </c>
      <c r="L1013" s="50">
        <v>0</v>
      </c>
      <c r="M1013" s="48"/>
      <c r="N1013" s="50">
        <v>0</v>
      </c>
      <c r="O1013" s="48"/>
      <c r="P1013" s="50">
        <v>0</v>
      </c>
      <c r="Q1013" s="48"/>
      <c r="R1013" s="50">
        <v>0</v>
      </c>
      <c r="S1013" s="48"/>
      <c r="T1013" s="50">
        <v>0</v>
      </c>
      <c r="U1013" s="48"/>
      <c r="V1013" s="48"/>
      <c r="W1013" s="48"/>
      <c r="X1013" s="48"/>
      <c r="Y1013" s="48"/>
      <c r="Z1013" s="48"/>
      <c r="AA1013" s="48"/>
      <c r="AB1013" s="48"/>
      <c r="AC1013" s="48"/>
      <c r="AD1013" s="50">
        <v>76919</v>
      </c>
      <c r="AE1013" s="50">
        <v>0</v>
      </c>
      <c r="AF1013" s="50">
        <v>0</v>
      </c>
      <c r="AG1013" s="50">
        <v>2</v>
      </c>
      <c r="AH1013" s="48"/>
      <c r="AI1013" s="50">
        <v>0</v>
      </c>
      <c r="AJ1013" s="50">
        <v>0</v>
      </c>
      <c r="AK1013" s="50">
        <v>0</v>
      </c>
      <c r="AL1013" s="50">
        <v>0</v>
      </c>
      <c r="AM1013" s="50">
        <v>0</v>
      </c>
      <c r="AN1013" s="50">
        <v>0</v>
      </c>
      <c r="AO1013" s="50">
        <v>0</v>
      </c>
      <c r="AP1013" s="48"/>
      <c r="AQ1013" s="48"/>
      <c r="AR1013" s="48"/>
      <c r="AS1013" s="48"/>
      <c r="AT1013" s="48"/>
      <c r="AU1013" s="50">
        <v>0.13900000000000001</v>
      </c>
      <c r="AV1013" s="452" t="s">
        <v>3679</v>
      </c>
      <c r="AW1013" s="453"/>
      <c r="AX1013" s="453"/>
      <c r="AY1013" s="48"/>
      <c r="AZ1013" s="48" t="s">
        <v>1825</v>
      </c>
      <c r="BA1013" s="48"/>
      <c r="BB1013" s="48"/>
      <c r="BC1013" s="48"/>
      <c r="BD1013" s="48"/>
      <c r="BE1013" s="48"/>
      <c r="BF1013" s="48"/>
      <c r="BG1013" s="48"/>
      <c r="BH1013" s="48"/>
      <c r="BI1013" s="48"/>
      <c r="BJ1013" s="48"/>
      <c r="BK1013" s="48"/>
      <c r="BL1013" s="48"/>
      <c r="BM1013" s="48"/>
      <c r="BN1013" s="48"/>
      <c r="BO1013" s="48"/>
      <c r="BP1013" s="49" t="s">
        <v>772</v>
      </c>
    </row>
    <row r="1014" spans="1:68">
      <c r="A1014" s="49" t="s">
        <v>3680</v>
      </c>
      <c r="B1014" s="48" t="s">
        <v>321</v>
      </c>
      <c r="C1014" s="50">
        <v>200</v>
      </c>
      <c r="D1014" s="48" t="s">
        <v>315</v>
      </c>
      <c r="E1014" s="452" t="s">
        <v>316</v>
      </c>
      <c r="F1014" s="453"/>
      <c r="G1014" s="48"/>
      <c r="H1014" s="50">
        <v>0</v>
      </c>
      <c r="I1014" s="50">
        <v>0</v>
      </c>
      <c r="J1014" s="48"/>
      <c r="K1014" s="50">
        <v>0</v>
      </c>
      <c r="L1014" s="50">
        <v>0</v>
      </c>
      <c r="M1014" s="48"/>
      <c r="N1014" s="50">
        <v>0</v>
      </c>
      <c r="O1014" s="48"/>
      <c r="P1014" s="50">
        <v>0</v>
      </c>
      <c r="Q1014" s="48"/>
      <c r="R1014" s="50">
        <v>0</v>
      </c>
      <c r="S1014" s="48"/>
      <c r="T1014" s="50">
        <v>0</v>
      </c>
      <c r="U1014" s="48"/>
      <c r="V1014" s="48"/>
      <c r="W1014" s="48"/>
      <c r="X1014" s="48"/>
      <c r="Y1014" s="48"/>
      <c r="Z1014" s="48"/>
      <c r="AA1014" s="48"/>
      <c r="AB1014" s="48"/>
      <c r="AC1014" s="48"/>
      <c r="AD1014" s="50">
        <v>5471</v>
      </c>
      <c r="AE1014" s="50">
        <v>0</v>
      </c>
      <c r="AF1014" s="50">
        <v>0</v>
      </c>
      <c r="AG1014" s="50">
        <v>1</v>
      </c>
      <c r="AH1014" s="48"/>
      <c r="AI1014" s="50">
        <v>0</v>
      </c>
      <c r="AJ1014" s="50">
        <v>0</v>
      </c>
      <c r="AK1014" s="50">
        <v>0</v>
      </c>
      <c r="AL1014" s="50">
        <v>0</v>
      </c>
      <c r="AM1014" s="50">
        <v>0</v>
      </c>
      <c r="AN1014" s="50">
        <v>0</v>
      </c>
      <c r="AO1014" s="50">
        <v>0</v>
      </c>
      <c r="AP1014" s="48"/>
      <c r="AQ1014" s="48"/>
      <c r="AR1014" s="48"/>
      <c r="AS1014" s="48"/>
      <c r="AT1014" s="48"/>
      <c r="AU1014" s="50">
        <v>0.247</v>
      </c>
      <c r="AV1014" s="452" t="s">
        <v>3681</v>
      </c>
      <c r="AW1014" s="453"/>
      <c r="AX1014" s="453"/>
      <c r="AY1014" s="48"/>
      <c r="AZ1014" s="48" t="s">
        <v>1825</v>
      </c>
      <c r="BA1014" s="48"/>
      <c r="BB1014" s="48"/>
      <c r="BC1014" s="48"/>
      <c r="BD1014" s="48"/>
      <c r="BE1014" s="48"/>
      <c r="BF1014" s="48"/>
      <c r="BG1014" s="48"/>
      <c r="BH1014" s="48"/>
      <c r="BI1014" s="48"/>
      <c r="BJ1014" s="48"/>
      <c r="BK1014" s="48"/>
      <c r="BL1014" s="48"/>
      <c r="BM1014" s="48"/>
      <c r="BN1014" s="48"/>
      <c r="BO1014" s="48"/>
      <c r="BP1014" s="49" t="s">
        <v>3680</v>
      </c>
    </row>
    <row r="1015" spans="1:68">
      <c r="A1015" s="49" t="s">
        <v>3682</v>
      </c>
      <c r="B1015" s="48" t="s">
        <v>321</v>
      </c>
      <c r="C1015" s="50">
        <v>200</v>
      </c>
      <c r="D1015" s="48" t="s">
        <v>315</v>
      </c>
      <c r="E1015" s="452" t="s">
        <v>316</v>
      </c>
      <c r="F1015" s="453"/>
      <c r="G1015" s="48"/>
      <c r="H1015" s="50">
        <v>0</v>
      </c>
      <c r="I1015" s="50">
        <v>0</v>
      </c>
      <c r="J1015" s="48"/>
      <c r="K1015" s="50">
        <v>0</v>
      </c>
      <c r="L1015" s="50">
        <v>0</v>
      </c>
      <c r="M1015" s="48"/>
      <c r="N1015" s="50">
        <v>0</v>
      </c>
      <c r="O1015" s="48"/>
      <c r="P1015" s="50">
        <v>0</v>
      </c>
      <c r="Q1015" s="48"/>
      <c r="R1015" s="50">
        <v>0</v>
      </c>
      <c r="S1015" s="48"/>
      <c r="T1015" s="50">
        <v>0</v>
      </c>
      <c r="U1015" s="48"/>
      <c r="V1015" s="48"/>
      <c r="W1015" s="48"/>
      <c r="X1015" s="48"/>
      <c r="Y1015" s="48"/>
      <c r="Z1015" s="48"/>
      <c r="AA1015" s="48"/>
      <c r="AB1015" s="48"/>
      <c r="AC1015" s="48"/>
      <c r="AD1015" s="50">
        <v>1345</v>
      </c>
      <c r="AE1015" s="50">
        <v>0</v>
      </c>
      <c r="AF1015" s="50">
        <v>0</v>
      </c>
      <c r="AG1015" s="50">
        <v>2</v>
      </c>
      <c r="AH1015" s="48"/>
      <c r="AI1015" s="50">
        <v>0</v>
      </c>
      <c r="AJ1015" s="50">
        <v>0</v>
      </c>
      <c r="AK1015" s="50">
        <v>0</v>
      </c>
      <c r="AL1015" s="50">
        <v>0</v>
      </c>
      <c r="AM1015" s="50">
        <v>0</v>
      </c>
      <c r="AN1015" s="50">
        <v>0</v>
      </c>
      <c r="AO1015" s="50">
        <v>0</v>
      </c>
      <c r="AP1015" s="48"/>
      <c r="AQ1015" s="48"/>
      <c r="AR1015" s="48"/>
      <c r="AS1015" s="48"/>
      <c r="AT1015" s="48"/>
      <c r="AU1015" s="50">
        <v>0.13300000000000001</v>
      </c>
      <c r="AV1015" s="452" t="s">
        <v>3683</v>
      </c>
      <c r="AW1015" s="453"/>
      <c r="AX1015" s="453"/>
      <c r="AY1015" s="453"/>
      <c r="AZ1015" s="48" t="s">
        <v>1825</v>
      </c>
      <c r="BA1015" s="48"/>
      <c r="BB1015" s="48"/>
      <c r="BC1015" s="48"/>
      <c r="BD1015" s="48"/>
      <c r="BE1015" s="48"/>
      <c r="BF1015" s="48"/>
      <c r="BG1015" s="48"/>
      <c r="BH1015" s="48"/>
      <c r="BI1015" s="48"/>
      <c r="BJ1015" s="48"/>
      <c r="BK1015" s="48"/>
      <c r="BL1015" s="48"/>
      <c r="BM1015" s="48"/>
      <c r="BN1015" s="48"/>
      <c r="BO1015" s="48"/>
      <c r="BP1015" s="49" t="s">
        <v>3682</v>
      </c>
    </row>
    <row r="1016" spans="1:68">
      <c r="A1016" s="49" t="s">
        <v>376</v>
      </c>
      <c r="B1016" s="48" t="s">
        <v>321</v>
      </c>
      <c r="C1016" s="50">
        <v>200</v>
      </c>
      <c r="D1016" s="48" t="s">
        <v>315</v>
      </c>
      <c r="E1016" s="452" t="s">
        <v>316</v>
      </c>
      <c r="F1016" s="453"/>
      <c r="G1016" s="48"/>
      <c r="H1016" s="50">
        <v>0</v>
      </c>
      <c r="I1016" s="50">
        <v>0</v>
      </c>
      <c r="J1016" s="48"/>
      <c r="K1016" s="50">
        <v>0</v>
      </c>
      <c r="L1016" s="50">
        <v>0</v>
      </c>
      <c r="M1016" s="48"/>
      <c r="N1016" s="50">
        <v>0</v>
      </c>
      <c r="O1016" s="48"/>
      <c r="P1016" s="50">
        <v>0</v>
      </c>
      <c r="Q1016" s="48"/>
      <c r="R1016" s="50">
        <v>0</v>
      </c>
      <c r="S1016" s="48"/>
      <c r="T1016" s="50">
        <v>0</v>
      </c>
      <c r="U1016" s="48"/>
      <c r="V1016" s="48"/>
      <c r="W1016" s="48"/>
      <c r="X1016" s="48"/>
      <c r="Y1016" s="48"/>
      <c r="Z1016" s="48"/>
      <c r="AA1016" s="48"/>
      <c r="AB1016" s="48"/>
      <c r="AC1016" s="48"/>
      <c r="AD1016" s="50">
        <v>1834</v>
      </c>
      <c r="AE1016" s="50">
        <v>0</v>
      </c>
      <c r="AF1016" s="50">
        <v>0</v>
      </c>
      <c r="AG1016" s="50">
        <v>1</v>
      </c>
      <c r="AH1016" s="48"/>
      <c r="AI1016" s="50">
        <v>0</v>
      </c>
      <c r="AJ1016" s="50">
        <v>0</v>
      </c>
      <c r="AK1016" s="50">
        <v>0</v>
      </c>
      <c r="AL1016" s="50">
        <v>0</v>
      </c>
      <c r="AM1016" s="50">
        <v>0</v>
      </c>
      <c r="AN1016" s="50">
        <v>0</v>
      </c>
      <c r="AO1016" s="50">
        <v>0</v>
      </c>
      <c r="AP1016" s="48"/>
      <c r="AQ1016" s="48"/>
      <c r="AR1016" s="48"/>
      <c r="AS1016" s="48"/>
      <c r="AT1016" s="48"/>
      <c r="AU1016" s="50">
        <v>0.17299999999999999</v>
      </c>
      <c r="AV1016" s="452" t="s">
        <v>3684</v>
      </c>
      <c r="AW1016" s="453"/>
      <c r="AX1016" s="453"/>
      <c r="AY1016" s="48"/>
      <c r="AZ1016" s="48" t="s">
        <v>1825</v>
      </c>
      <c r="BA1016" s="48"/>
      <c r="BB1016" s="48"/>
      <c r="BC1016" s="48"/>
      <c r="BD1016" s="48"/>
      <c r="BE1016" s="48"/>
      <c r="BF1016" s="48"/>
      <c r="BG1016" s="48"/>
      <c r="BH1016" s="48"/>
      <c r="BI1016" s="48"/>
      <c r="BJ1016" s="48"/>
      <c r="BK1016" s="48"/>
      <c r="BL1016" s="48"/>
      <c r="BM1016" s="48"/>
      <c r="BN1016" s="48"/>
      <c r="BO1016" s="48"/>
      <c r="BP1016" s="49" t="s">
        <v>376</v>
      </c>
    </row>
    <row r="1017" spans="1:68">
      <c r="A1017" s="49" t="s">
        <v>415</v>
      </c>
      <c r="B1017" s="48" t="s">
        <v>321</v>
      </c>
      <c r="C1017" s="50">
        <v>200</v>
      </c>
      <c r="D1017" s="48" t="s">
        <v>315</v>
      </c>
      <c r="E1017" s="452" t="s">
        <v>316</v>
      </c>
      <c r="F1017" s="453"/>
      <c r="G1017" s="48"/>
      <c r="H1017" s="50">
        <v>0</v>
      </c>
      <c r="I1017" s="50">
        <v>0</v>
      </c>
      <c r="J1017" s="48"/>
      <c r="K1017" s="50">
        <v>0</v>
      </c>
      <c r="L1017" s="50">
        <v>0</v>
      </c>
      <c r="M1017" s="48"/>
      <c r="N1017" s="50">
        <v>0</v>
      </c>
      <c r="O1017" s="48"/>
      <c r="P1017" s="50">
        <v>0</v>
      </c>
      <c r="Q1017" s="48"/>
      <c r="R1017" s="50">
        <v>0</v>
      </c>
      <c r="S1017" s="48"/>
      <c r="T1017" s="50">
        <v>0</v>
      </c>
      <c r="U1017" s="48"/>
      <c r="V1017" s="48"/>
      <c r="W1017" s="48"/>
      <c r="X1017" s="48"/>
      <c r="Y1017" s="48"/>
      <c r="Z1017" s="48"/>
      <c r="AA1017" s="48"/>
      <c r="AB1017" s="48"/>
      <c r="AC1017" s="48"/>
      <c r="AD1017" s="50">
        <v>30953</v>
      </c>
      <c r="AE1017" s="50">
        <v>0</v>
      </c>
      <c r="AF1017" s="50">
        <v>0</v>
      </c>
      <c r="AG1017" s="50">
        <v>1</v>
      </c>
      <c r="AH1017" s="48"/>
      <c r="AI1017" s="50">
        <v>0</v>
      </c>
      <c r="AJ1017" s="50">
        <v>0</v>
      </c>
      <c r="AK1017" s="50">
        <v>0</v>
      </c>
      <c r="AL1017" s="50">
        <v>0</v>
      </c>
      <c r="AM1017" s="50">
        <v>0</v>
      </c>
      <c r="AN1017" s="50">
        <v>0</v>
      </c>
      <c r="AO1017" s="50">
        <v>0</v>
      </c>
      <c r="AP1017" s="48"/>
      <c r="AQ1017" s="48"/>
      <c r="AR1017" s="48"/>
      <c r="AS1017" s="48"/>
      <c r="AT1017" s="48"/>
      <c r="AU1017" s="50">
        <v>0.436</v>
      </c>
      <c r="AV1017" s="452" t="s">
        <v>3685</v>
      </c>
      <c r="AW1017" s="453"/>
      <c r="AX1017" s="453"/>
      <c r="AY1017" s="48"/>
      <c r="AZ1017" s="48" t="s">
        <v>1825</v>
      </c>
      <c r="BA1017" s="48"/>
      <c r="BB1017" s="48"/>
      <c r="BC1017" s="48"/>
      <c r="BD1017" s="48"/>
      <c r="BE1017" s="48"/>
      <c r="BF1017" s="48"/>
      <c r="BG1017" s="48"/>
      <c r="BH1017" s="48"/>
      <c r="BI1017" s="48"/>
      <c r="BJ1017" s="48"/>
      <c r="BK1017" s="48"/>
      <c r="BL1017" s="48"/>
      <c r="BM1017" s="48"/>
      <c r="BN1017" s="48"/>
      <c r="BO1017" s="48"/>
      <c r="BP1017" s="49" t="s">
        <v>415</v>
      </c>
    </row>
    <row r="1018" spans="1:68">
      <c r="A1018" s="49" t="s">
        <v>395</v>
      </c>
      <c r="B1018" s="48" t="s">
        <v>321</v>
      </c>
      <c r="C1018" s="50">
        <v>200</v>
      </c>
      <c r="D1018" s="48" t="s">
        <v>315</v>
      </c>
      <c r="E1018" s="452" t="s">
        <v>316</v>
      </c>
      <c r="F1018" s="453"/>
      <c r="G1018" s="48"/>
      <c r="H1018" s="50">
        <v>0</v>
      </c>
      <c r="I1018" s="50">
        <v>0</v>
      </c>
      <c r="J1018" s="48"/>
      <c r="K1018" s="50">
        <v>0</v>
      </c>
      <c r="L1018" s="50">
        <v>0</v>
      </c>
      <c r="M1018" s="48"/>
      <c r="N1018" s="50">
        <v>0</v>
      </c>
      <c r="O1018" s="48"/>
      <c r="P1018" s="50">
        <v>0</v>
      </c>
      <c r="Q1018" s="48"/>
      <c r="R1018" s="50">
        <v>0</v>
      </c>
      <c r="S1018" s="48"/>
      <c r="T1018" s="50">
        <v>0</v>
      </c>
      <c r="U1018" s="48"/>
      <c r="V1018" s="48"/>
      <c r="W1018" s="48"/>
      <c r="X1018" s="48"/>
      <c r="Y1018" s="48"/>
      <c r="Z1018" s="48"/>
      <c r="AA1018" s="48"/>
      <c r="AB1018" s="48"/>
      <c r="AC1018" s="48"/>
      <c r="AD1018" s="50">
        <v>4169</v>
      </c>
      <c r="AE1018" s="50">
        <v>0</v>
      </c>
      <c r="AF1018" s="50">
        <v>0</v>
      </c>
      <c r="AG1018" s="50">
        <v>1</v>
      </c>
      <c r="AH1018" s="48"/>
      <c r="AI1018" s="50">
        <v>0</v>
      </c>
      <c r="AJ1018" s="50">
        <v>0</v>
      </c>
      <c r="AK1018" s="50">
        <v>0</v>
      </c>
      <c r="AL1018" s="50">
        <v>0</v>
      </c>
      <c r="AM1018" s="50">
        <v>0</v>
      </c>
      <c r="AN1018" s="50">
        <v>0</v>
      </c>
      <c r="AO1018" s="50">
        <v>0</v>
      </c>
      <c r="AP1018" s="48"/>
      <c r="AQ1018" s="48"/>
      <c r="AR1018" s="48"/>
      <c r="AS1018" s="48"/>
      <c r="AT1018" s="48"/>
      <c r="AU1018" s="50">
        <v>0.193</v>
      </c>
      <c r="AV1018" s="452" t="s">
        <v>3684</v>
      </c>
      <c r="AW1018" s="453"/>
      <c r="AX1018" s="453"/>
      <c r="AY1018" s="48"/>
      <c r="AZ1018" s="48" t="s">
        <v>1825</v>
      </c>
      <c r="BA1018" s="48"/>
      <c r="BB1018" s="48"/>
      <c r="BC1018" s="48"/>
      <c r="BD1018" s="48"/>
      <c r="BE1018" s="48"/>
      <c r="BF1018" s="48"/>
      <c r="BG1018" s="48"/>
      <c r="BH1018" s="48"/>
      <c r="BI1018" s="48"/>
      <c r="BJ1018" s="48"/>
      <c r="BK1018" s="48"/>
      <c r="BL1018" s="48"/>
      <c r="BM1018" s="48"/>
      <c r="BN1018" s="48"/>
      <c r="BO1018" s="48"/>
      <c r="BP1018" s="49" t="s">
        <v>395</v>
      </c>
    </row>
    <row r="1019" spans="1:68">
      <c r="A1019" s="49" t="s">
        <v>433</v>
      </c>
      <c r="B1019" s="48" t="s">
        <v>321</v>
      </c>
      <c r="C1019" s="50">
        <v>200</v>
      </c>
      <c r="D1019" s="48" t="s">
        <v>315</v>
      </c>
      <c r="E1019" s="452" t="s">
        <v>316</v>
      </c>
      <c r="F1019" s="453"/>
      <c r="G1019" s="48"/>
      <c r="H1019" s="50">
        <v>0</v>
      </c>
      <c r="I1019" s="50">
        <v>0</v>
      </c>
      <c r="J1019" s="48"/>
      <c r="K1019" s="50">
        <v>0</v>
      </c>
      <c r="L1019" s="50">
        <v>0</v>
      </c>
      <c r="M1019" s="48"/>
      <c r="N1019" s="50">
        <v>0</v>
      </c>
      <c r="O1019" s="48"/>
      <c r="P1019" s="50">
        <v>0</v>
      </c>
      <c r="Q1019" s="48"/>
      <c r="R1019" s="50">
        <v>0</v>
      </c>
      <c r="S1019" s="48"/>
      <c r="T1019" s="50">
        <v>0</v>
      </c>
      <c r="U1019" s="48"/>
      <c r="V1019" s="48"/>
      <c r="W1019" s="48"/>
      <c r="X1019" s="48"/>
      <c r="Y1019" s="48"/>
      <c r="Z1019" s="48"/>
      <c r="AA1019" s="48"/>
      <c r="AB1019" s="48"/>
      <c r="AC1019" s="48"/>
      <c r="AD1019" s="50">
        <v>6876</v>
      </c>
      <c r="AE1019" s="50">
        <v>0</v>
      </c>
      <c r="AF1019" s="50">
        <v>0</v>
      </c>
      <c r="AG1019" s="50">
        <v>1</v>
      </c>
      <c r="AH1019" s="48"/>
      <c r="AI1019" s="50">
        <v>0</v>
      </c>
      <c r="AJ1019" s="50">
        <v>0</v>
      </c>
      <c r="AK1019" s="50">
        <v>0</v>
      </c>
      <c r="AL1019" s="50">
        <v>0</v>
      </c>
      <c r="AM1019" s="50">
        <v>0</v>
      </c>
      <c r="AN1019" s="50">
        <v>0</v>
      </c>
      <c r="AO1019" s="50">
        <v>0</v>
      </c>
      <c r="AP1019" s="48"/>
      <c r="AQ1019" s="48"/>
      <c r="AR1019" s="48"/>
      <c r="AS1019" s="48"/>
      <c r="AT1019" s="48"/>
      <c r="AU1019" s="50">
        <v>4.8000000000000001E-2</v>
      </c>
      <c r="AV1019" s="452" t="s">
        <v>3686</v>
      </c>
      <c r="AW1019" s="453"/>
      <c r="AX1019" s="453"/>
      <c r="AY1019" s="453"/>
      <c r="AZ1019" s="48" t="s">
        <v>1825</v>
      </c>
      <c r="BA1019" s="48"/>
      <c r="BB1019" s="48"/>
      <c r="BC1019" s="48"/>
      <c r="BD1019" s="48"/>
      <c r="BE1019" s="48"/>
      <c r="BF1019" s="48"/>
      <c r="BG1019" s="48"/>
      <c r="BH1019" s="48"/>
      <c r="BI1019" s="48"/>
      <c r="BJ1019" s="48"/>
      <c r="BK1019" s="48"/>
      <c r="BL1019" s="48"/>
      <c r="BM1019" s="48"/>
      <c r="BN1019" s="48"/>
      <c r="BO1019" s="48"/>
      <c r="BP1019" s="49" t="s">
        <v>433</v>
      </c>
    </row>
    <row r="1020" spans="1:68">
      <c r="A1020" s="49" t="s">
        <v>3687</v>
      </c>
      <c r="B1020" s="48" t="s">
        <v>321</v>
      </c>
      <c r="C1020" s="50">
        <v>200</v>
      </c>
      <c r="D1020" s="48" t="s">
        <v>315</v>
      </c>
      <c r="E1020" s="452" t="s">
        <v>316</v>
      </c>
      <c r="F1020" s="453"/>
      <c r="G1020" s="48"/>
      <c r="H1020" s="50">
        <v>0</v>
      </c>
      <c r="I1020" s="50">
        <v>0</v>
      </c>
      <c r="J1020" s="48"/>
      <c r="K1020" s="50">
        <v>0</v>
      </c>
      <c r="L1020" s="50">
        <v>0</v>
      </c>
      <c r="M1020" s="48"/>
      <c r="N1020" s="50">
        <v>0</v>
      </c>
      <c r="O1020" s="48"/>
      <c r="P1020" s="50">
        <v>0</v>
      </c>
      <c r="Q1020" s="48"/>
      <c r="R1020" s="50">
        <v>0</v>
      </c>
      <c r="S1020" s="48"/>
      <c r="T1020" s="50">
        <v>0</v>
      </c>
      <c r="U1020" s="48"/>
      <c r="V1020" s="48"/>
      <c r="W1020" s="48"/>
      <c r="X1020" s="48"/>
      <c r="Y1020" s="48"/>
      <c r="Z1020" s="48"/>
      <c r="AA1020" s="48"/>
      <c r="AB1020" s="48"/>
      <c r="AC1020" s="48"/>
      <c r="AD1020" s="50">
        <v>38692</v>
      </c>
      <c r="AE1020" s="50">
        <v>0</v>
      </c>
      <c r="AF1020" s="50">
        <v>0</v>
      </c>
      <c r="AG1020" s="50">
        <v>3</v>
      </c>
      <c r="AH1020" s="48"/>
      <c r="AI1020" s="50">
        <v>0</v>
      </c>
      <c r="AJ1020" s="50">
        <v>0</v>
      </c>
      <c r="AK1020" s="50">
        <v>0</v>
      </c>
      <c r="AL1020" s="50">
        <v>0</v>
      </c>
      <c r="AM1020" s="50">
        <v>0</v>
      </c>
      <c r="AN1020" s="50">
        <v>0</v>
      </c>
      <c r="AO1020" s="50">
        <v>0</v>
      </c>
      <c r="AP1020" s="48"/>
      <c r="AQ1020" s="48"/>
      <c r="AR1020" s="48"/>
      <c r="AS1020" s="48"/>
      <c r="AT1020" s="48"/>
      <c r="AU1020" s="50">
        <v>0.123</v>
      </c>
      <c r="AV1020" s="452" t="s">
        <v>3684</v>
      </c>
      <c r="AW1020" s="453"/>
      <c r="AX1020" s="453"/>
      <c r="AY1020" s="48"/>
      <c r="AZ1020" s="48" t="s">
        <v>1825</v>
      </c>
      <c r="BA1020" s="48"/>
      <c r="BB1020" s="48"/>
      <c r="BC1020" s="48"/>
      <c r="BD1020" s="48"/>
      <c r="BE1020" s="48"/>
      <c r="BF1020" s="48"/>
      <c r="BG1020" s="48"/>
      <c r="BH1020" s="48"/>
      <c r="BI1020" s="48"/>
      <c r="BJ1020" s="48"/>
      <c r="BK1020" s="48"/>
      <c r="BL1020" s="48"/>
      <c r="BM1020" s="48"/>
      <c r="BN1020" s="48"/>
      <c r="BO1020" s="48"/>
      <c r="BP1020" s="49" t="s">
        <v>3687</v>
      </c>
    </row>
    <row r="1021" spans="1:68">
      <c r="A1021" s="49" t="s">
        <v>3688</v>
      </c>
      <c r="B1021" s="48" t="s">
        <v>321</v>
      </c>
      <c r="C1021" s="50">
        <v>200</v>
      </c>
      <c r="D1021" s="48" t="s">
        <v>315</v>
      </c>
      <c r="E1021" s="452" t="s">
        <v>316</v>
      </c>
      <c r="F1021" s="453"/>
      <c r="G1021" s="48"/>
      <c r="H1021" s="50">
        <v>0</v>
      </c>
      <c r="I1021" s="50">
        <v>0</v>
      </c>
      <c r="J1021" s="48"/>
      <c r="K1021" s="50">
        <v>0</v>
      </c>
      <c r="L1021" s="50">
        <v>0</v>
      </c>
      <c r="M1021" s="48"/>
      <c r="N1021" s="50">
        <v>0</v>
      </c>
      <c r="O1021" s="48"/>
      <c r="P1021" s="50">
        <v>0</v>
      </c>
      <c r="Q1021" s="48"/>
      <c r="R1021" s="50">
        <v>0</v>
      </c>
      <c r="S1021" s="48"/>
      <c r="T1021" s="50">
        <v>0</v>
      </c>
      <c r="U1021" s="48"/>
      <c r="V1021" s="48"/>
      <c r="W1021" s="48"/>
      <c r="X1021" s="48"/>
      <c r="Y1021" s="48"/>
      <c r="Z1021" s="48"/>
      <c r="AA1021" s="48"/>
      <c r="AB1021" s="48"/>
      <c r="AC1021" s="48"/>
      <c r="AD1021" s="50">
        <v>544</v>
      </c>
      <c r="AE1021" s="50">
        <v>0</v>
      </c>
      <c r="AF1021" s="50">
        <v>0</v>
      </c>
      <c r="AG1021" s="50">
        <v>3</v>
      </c>
      <c r="AH1021" s="48"/>
      <c r="AI1021" s="50">
        <v>0</v>
      </c>
      <c r="AJ1021" s="50">
        <v>0</v>
      </c>
      <c r="AK1021" s="50">
        <v>0</v>
      </c>
      <c r="AL1021" s="50">
        <v>0</v>
      </c>
      <c r="AM1021" s="50">
        <v>0</v>
      </c>
      <c r="AN1021" s="50">
        <v>0</v>
      </c>
      <c r="AO1021" s="50">
        <v>0</v>
      </c>
      <c r="AP1021" s="48"/>
      <c r="AQ1021" s="48"/>
      <c r="AR1021" s="48"/>
      <c r="AS1021" s="48"/>
      <c r="AT1021" s="48"/>
      <c r="AU1021" s="50">
        <v>0.13700000000000001</v>
      </c>
      <c r="AV1021" s="452" t="s">
        <v>3684</v>
      </c>
      <c r="AW1021" s="453"/>
      <c r="AX1021" s="453"/>
      <c r="AY1021" s="48"/>
      <c r="AZ1021" s="48" t="s">
        <v>1825</v>
      </c>
      <c r="BA1021" s="48"/>
      <c r="BB1021" s="48"/>
      <c r="BC1021" s="48"/>
      <c r="BD1021" s="48"/>
      <c r="BE1021" s="48"/>
      <c r="BF1021" s="48"/>
      <c r="BG1021" s="48"/>
      <c r="BH1021" s="48"/>
      <c r="BI1021" s="48"/>
      <c r="BJ1021" s="48"/>
      <c r="BK1021" s="48"/>
      <c r="BL1021" s="48"/>
      <c r="BM1021" s="48"/>
      <c r="BN1021" s="48"/>
      <c r="BO1021" s="48"/>
      <c r="BP1021" s="49" t="s">
        <v>3688</v>
      </c>
    </row>
    <row r="1022" spans="1:68">
      <c r="A1022" s="49" t="s">
        <v>3689</v>
      </c>
      <c r="B1022" s="48" t="s">
        <v>321</v>
      </c>
      <c r="C1022" s="50">
        <v>200</v>
      </c>
      <c r="D1022" s="48" t="s">
        <v>315</v>
      </c>
      <c r="E1022" s="452" t="s">
        <v>316</v>
      </c>
      <c r="F1022" s="453"/>
      <c r="G1022" s="48"/>
      <c r="H1022" s="50">
        <v>0</v>
      </c>
      <c r="I1022" s="50">
        <v>0</v>
      </c>
      <c r="J1022" s="48"/>
      <c r="K1022" s="50">
        <v>0</v>
      </c>
      <c r="L1022" s="50">
        <v>0</v>
      </c>
      <c r="M1022" s="48"/>
      <c r="N1022" s="50">
        <v>0</v>
      </c>
      <c r="O1022" s="48"/>
      <c r="P1022" s="50">
        <v>0</v>
      </c>
      <c r="Q1022" s="48"/>
      <c r="R1022" s="50">
        <v>0</v>
      </c>
      <c r="S1022" s="48"/>
      <c r="T1022" s="50">
        <v>0</v>
      </c>
      <c r="U1022" s="48"/>
      <c r="V1022" s="48"/>
      <c r="W1022" s="48"/>
      <c r="X1022" s="48"/>
      <c r="Y1022" s="48"/>
      <c r="Z1022" s="48"/>
      <c r="AA1022" s="48"/>
      <c r="AB1022" s="48"/>
      <c r="AC1022" s="48"/>
      <c r="AD1022" s="50">
        <v>2284</v>
      </c>
      <c r="AE1022" s="50">
        <v>0</v>
      </c>
      <c r="AF1022" s="50">
        <v>0</v>
      </c>
      <c r="AG1022" s="50">
        <v>3</v>
      </c>
      <c r="AH1022" s="48"/>
      <c r="AI1022" s="50">
        <v>0</v>
      </c>
      <c r="AJ1022" s="50">
        <v>0</v>
      </c>
      <c r="AK1022" s="50">
        <v>0</v>
      </c>
      <c r="AL1022" s="50">
        <v>0</v>
      </c>
      <c r="AM1022" s="50">
        <v>0</v>
      </c>
      <c r="AN1022" s="50">
        <v>0</v>
      </c>
      <c r="AO1022" s="50">
        <v>0</v>
      </c>
      <c r="AP1022" s="48"/>
      <c r="AQ1022" s="48"/>
      <c r="AR1022" s="48"/>
      <c r="AS1022" s="48"/>
      <c r="AT1022" s="48"/>
      <c r="AU1022" s="50">
        <v>0.6</v>
      </c>
      <c r="AV1022" s="452" t="s">
        <v>3684</v>
      </c>
      <c r="AW1022" s="453"/>
      <c r="AX1022" s="453"/>
      <c r="AY1022" s="48"/>
      <c r="AZ1022" s="48" t="s">
        <v>1825</v>
      </c>
      <c r="BA1022" s="48"/>
      <c r="BB1022" s="48"/>
      <c r="BC1022" s="48"/>
      <c r="BD1022" s="48"/>
      <c r="BE1022" s="48"/>
      <c r="BF1022" s="48"/>
      <c r="BG1022" s="48"/>
      <c r="BH1022" s="48"/>
      <c r="BI1022" s="48"/>
      <c r="BJ1022" s="48"/>
      <c r="BK1022" s="48"/>
      <c r="BL1022" s="48"/>
      <c r="BM1022" s="48"/>
      <c r="BN1022" s="48"/>
      <c r="BO1022" s="48"/>
      <c r="BP1022" s="49" t="s">
        <v>3689</v>
      </c>
    </row>
    <row r="1023" spans="1:68">
      <c r="A1023" s="49" t="s">
        <v>3690</v>
      </c>
      <c r="B1023" s="48" t="s">
        <v>321</v>
      </c>
      <c r="C1023" s="50">
        <v>200</v>
      </c>
      <c r="D1023" s="48" t="s">
        <v>315</v>
      </c>
      <c r="E1023" s="452" t="s">
        <v>316</v>
      </c>
      <c r="F1023" s="453"/>
      <c r="G1023" s="48"/>
      <c r="H1023" s="50">
        <v>0</v>
      </c>
      <c r="I1023" s="50">
        <v>0</v>
      </c>
      <c r="J1023" s="48"/>
      <c r="K1023" s="50">
        <v>0</v>
      </c>
      <c r="L1023" s="50">
        <v>0</v>
      </c>
      <c r="M1023" s="48"/>
      <c r="N1023" s="50">
        <v>0</v>
      </c>
      <c r="O1023" s="48"/>
      <c r="P1023" s="50">
        <v>0</v>
      </c>
      <c r="Q1023" s="48"/>
      <c r="R1023" s="50">
        <v>0</v>
      </c>
      <c r="S1023" s="48"/>
      <c r="T1023" s="50">
        <v>0</v>
      </c>
      <c r="U1023" s="48"/>
      <c r="V1023" s="48"/>
      <c r="W1023" s="48"/>
      <c r="X1023" s="48"/>
      <c r="Y1023" s="48"/>
      <c r="Z1023" s="48"/>
      <c r="AA1023" s="48"/>
      <c r="AB1023" s="48"/>
      <c r="AC1023" s="48"/>
      <c r="AD1023" s="50">
        <v>475</v>
      </c>
      <c r="AE1023" s="50">
        <v>0</v>
      </c>
      <c r="AF1023" s="50">
        <v>0</v>
      </c>
      <c r="AG1023" s="50">
        <v>3</v>
      </c>
      <c r="AH1023" s="48"/>
      <c r="AI1023" s="50">
        <v>0</v>
      </c>
      <c r="AJ1023" s="50">
        <v>0</v>
      </c>
      <c r="AK1023" s="50">
        <v>0</v>
      </c>
      <c r="AL1023" s="50">
        <v>0</v>
      </c>
      <c r="AM1023" s="50">
        <v>0</v>
      </c>
      <c r="AN1023" s="50">
        <v>0</v>
      </c>
      <c r="AO1023" s="50">
        <v>0</v>
      </c>
      <c r="AP1023" s="48"/>
      <c r="AQ1023" s="48"/>
      <c r="AR1023" s="48"/>
      <c r="AS1023" s="48"/>
      <c r="AT1023" s="48"/>
      <c r="AU1023" s="50">
        <v>0.14299999999999999</v>
      </c>
      <c r="AV1023" s="452" t="s">
        <v>3684</v>
      </c>
      <c r="AW1023" s="453"/>
      <c r="AX1023" s="453"/>
      <c r="AY1023" s="48"/>
      <c r="AZ1023" s="48" t="s">
        <v>1825</v>
      </c>
      <c r="BA1023" s="48"/>
      <c r="BB1023" s="48"/>
      <c r="BC1023" s="48"/>
      <c r="BD1023" s="48"/>
      <c r="BE1023" s="48"/>
      <c r="BF1023" s="48"/>
      <c r="BG1023" s="48"/>
      <c r="BH1023" s="48"/>
      <c r="BI1023" s="48"/>
      <c r="BJ1023" s="48"/>
      <c r="BK1023" s="48"/>
      <c r="BL1023" s="48"/>
      <c r="BM1023" s="48"/>
      <c r="BN1023" s="48"/>
      <c r="BO1023" s="48"/>
      <c r="BP1023" s="49" t="s">
        <v>3690</v>
      </c>
    </row>
    <row r="1024" spans="1:68">
      <c r="A1024" s="49" t="s">
        <v>406</v>
      </c>
      <c r="B1024" s="48" t="s">
        <v>321</v>
      </c>
      <c r="C1024" s="50">
        <v>200</v>
      </c>
      <c r="D1024" s="48" t="s">
        <v>315</v>
      </c>
      <c r="E1024" s="452" t="s">
        <v>316</v>
      </c>
      <c r="F1024" s="453"/>
      <c r="G1024" s="48"/>
      <c r="H1024" s="50">
        <v>0</v>
      </c>
      <c r="I1024" s="50">
        <v>0</v>
      </c>
      <c r="J1024" s="48"/>
      <c r="K1024" s="50">
        <v>0</v>
      </c>
      <c r="L1024" s="50">
        <v>0</v>
      </c>
      <c r="M1024" s="48"/>
      <c r="N1024" s="50">
        <v>0</v>
      </c>
      <c r="O1024" s="48"/>
      <c r="P1024" s="50">
        <v>0</v>
      </c>
      <c r="Q1024" s="48"/>
      <c r="R1024" s="50">
        <v>0</v>
      </c>
      <c r="S1024" s="48"/>
      <c r="T1024" s="50">
        <v>0</v>
      </c>
      <c r="U1024" s="48"/>
      <c r="V1024" s="48"/>
      <c r="W1024" s="48"/>
      <c r="X1024" s="48"/>
      <c r="Y1024" s="48"/>
      <c r="Z1024" s="48"/>
      <c r="AA1024" s="48"/>
      <c r="AB1024" s="48"/>
      <c r="AC1024" s="48"/>
      <c r="AD1024" s="50">
        <v>7316</v>
      </c>
      <c r="AE1024" s="50">
        <v>0</v>
      </c>
      <c r="AF1024" s="50">
        <v>0</v>
      </c>
      <c r="AG1024" s="50">
        <v>1</v>
      </c>
      <c r="AH1024" s="48"/>
      <c r="AI1024" s="50">
        <v>0</v>
      </c>
      <c r="AJ1024" s="50">
        <v>0</v>
      </c>
      <c r="AK1024" s="50">
        <v>0</v>
      </c>
      <c r="AL1024" s="50">
        <v>0</v>
      </c>
      <c r="AM1024" s="50">
        <v>0</v>
      </c>
      <c r="AN1024" s="50">
        <v>0</v>
      </c>
      <c r="AO1024" s="50">
        <v>0</v>
      </c>
      <c r="AP1024" s="48"/>
      <c r="AQ1024" s="48"/>
      <c r="AR1024" s="48"/>
      <c r="AS1024" s="48"/>
      <c r="AT1024" s="48"/>
      <c r="AU1024" s="50">
        <v>5.8000000000000003E-2</v>
      </c>
      <c r="AV1024" s="452" t="s">
        <v>3683</v>
      </c>
      <c r="AW1024" s="453"/>
      <c r="AX1024" s="453"/>
      <c r="AY1024" s="453"/>
      <c r="AZ1024" s="48" t="s">
        <v>1825</v>
      </c>
      <c r="BA1024" s="48"/>
      <c r="BB1024" s="48"/>
      <c r="BC1024" s="48"/>
      <c r="BD1024" s="48"/>
      <c r="BE1024" s="48"/>
      <c r="BF1024" s="48"/>
      <c r="BG1024" s="48"/>
      <c r="BH1024" s="48"/>
      <c r="BI1024" s="48"/>
      <c r="BJ1024" s="48"/>
      <c r="BK1024" s="48"/>
      <c r="BL1024" s="48"/>
      <c r="BM1024" s="48"/>
      <c r="BN1024" s="48"/>
      <c r="BO1024" s="48"/>
      <c r="BP1024" s="49" t="s">
        <v>406</v>
      </c>
    </row>
    <row r="1025" spans="1:68">
      <c r="A1025" s="49" t="s">
        <v>3691</v>
      </c>
      <c r="B1025" s="48" t="s">
        <v>321</v>
      </c>
      <c r="C1025" s="50">
        <v>200</v>
      </c>
      <c r="D1025" s="48" t="s">
        <v>315</v>
      </c>
      <c r="E1025" s="452" t="s">
        <v>316</v>
      </c>
      <c r="F1025" s="453"/>
      <c r="G1025" s="48"/>
      <c r="H1025" s="50">
        <v>0</v>
      </c>
      <c r="I1025" s="50">
        <v>0</v>
      </c>
      <c r="J1025" s="48"/>
      <c r="K1025" s="50">
        <v>0</v>
      </c>
      <c r="L1025" s="50">
        <v>0</v>
      </c>
      <c r="M1025" s="48"/>
      <c r="N1025" s="50">
        <v>0</v>
      </c>
      <c r="O1025" s="48"/>
      <c r="P1025" s="50">
        <v>0</v>
      </c>
      <c r="Q1025" s="48"/>
      <c r="R1025" s="50">
        <v>0</v>
      </c>
      <c r="S1025" s="48"/>
      <c r="T1025" s="50">
        <v>0</v>
      </c>
      <c r="U1025" s="48"/>
      <c r="V1025" s="48"/>
      <c r="W1025" s="48"/>
      <c r="X1025" s="48"/>
      <c r="Y1025" s="48"/>
      <c r="Z1025" s="48"/>
      <c r="AA1025" s="48"/>
      <c r="AB1025" s="48"/>
      <c r="AC1025" s="48"/>
      <c r="AD1025" s="50">
        <v>705</v>
      </c>
      <c r="AE1025" s="50">
        <v>0</v>
      </c>
      <c r="AF1025" s="50">
        <v>0</v>
      </c>
      <c r="AG1025" s="50">
        <v>1</v>
      </c>
      <c r="AH1025" s="48"/>
      <c r="AI1025" s="50">
        <v>0</v>
      </c>
      <c r="AJ1025" s="50">
        <v>0</v>
      </c>
      <c r="AK1025" s="50">
        <v>0</v>
      </c>
      <c r="AL1025" s="50">
        <v>0</v>
      </c>
      <c r="AM1025" s="50">
        <v>0</v>
      </c>
      <c r="AN1025" s="50">
        <v>0</v>
      </c>
      <c r="AO1025" s="50">
        <v>0</v>
      </c>
      <c r="AP1025" s="48"/>
      <c r="AQ1025" s="48"/>
      <c r="AR1025" s="48"/>
      <c r="AS1025" s="48"/>
      <c r="AT1025" s="48"/>
      <c r="AU1025" s="50">
        <v>4.4999999999999998E-2</v>
      </c>
      <c r="AV1025" s="452" t="s">
        <v>3685</v>
      </c>
      <c r="AW1025" s="453"/>
      <c r="AX1025" s="453"/>
      <c r="AY1025" s="48"/>
      <c r="AZ1025" s="48" t="s">
        <v>1825</v>
      </c>
      <c r="BA1025" s="48"/>
      <c r="BB1025" s="48"/>
      <c r="BC1025" s="48"/>
      <c r="BD1025" s="48"/>
      <c r="BE1025" s="48"/>
      <c r="BF1025" s="48"/>
      <c r="BG1025" s="48"/>
      <c r="BH1025" s="48"/>
      <c r="BI1025" s="48"/>
      <c r="BJ1025" s="48"/>
      <c r="BK1025" s="48"/>
      <c r="BL1025" s="48"/>
      <c r="BM1025" s="48"/>
      <c r="BN1025" s="48"/>
      <c r="BO1025" s="48"/>
      <c r="BP1025" s="49" t="s">
        <v>3691</v>
      </c>
    </row>
    <row r="1026" spans="1:68">
      <c r="A1026" s="49" t="s">
        <v>724</v>
      </c>
      <c r="B1026" s="48" t="s">
        <v>314</v>
      </c>
      <c r="C1026" s="50">
        <v>200</v>
      </c>
      <c r="D1026" s="48" t="s">
        <v>315</v>
      </c>
      <c r="E1026" s="452" t="s">
        <v>316</v>
      </c>
      <c r="F1026" s="453"/>
      <c r="G1026" s="48" t="s">
        <v>2600</v>
      </c>
      <c r="H1026" s="50">
        <v>25</v>
      </c>
      <c r="I1026" s="50">
        <v>241</v>
      </c>
      <c r="J1026" s="48"/>
      <c r="K1026" s="50">
        <v>0</v>
      </c>
      <c r="L1026" s="50">
        <v>0</v>
      </c>
      <c r="M1026" s="48"/>
      <c r="N1026" s="50">
        <v>0</v>
      </c>
      <c r="O1026" s="48" t="s">
        <v>3692</v>
      </c>
      <c r="P1026" s="50">
        <v>14</v>
      </c>
      <c r="Q1026" s="48"/>
      <c r="R1026" s="50">
        <v>0</v>
      </c>
      <c r="S1026" s="48"/>
      <c r="T1026" s="50">
        <v>0</v>
      </c>
      <c r="U1026" s="452" t="s">
        <v>1823</v>
      </c>
      <c r="V1026" s="453"/>
      <c r="W1026" s="453"/>
      <c r="X1026" s="454" t="s">
        <v>724</v>
      </c>
      <c r="Y1026" s="453"/>
      <c r="Z1026" s="453"/>
      <c r="AA1026" s="453"/>
      <c r="AB1026" s="453"/>
      <c r="AC1026" s="48"/>
      <c r="AD1026" s="50">
        <v>310071</v>
      </c>
      <c r="AE1026" s="50">
        <v>1161</v>
      </c>
      <c r="AF1026" s="50">
        <v>2.1539999999999999</v>
      </c>
      <c r="AG1026" s="50">
        <v>1</v>
      </c>
      <c r="AH1026" s="48"/>
      <c r="AI1026" s="50">
        <v>819</v>
      </c>
      <c r="AJ1026" s="50">
        <v>157</v>
      </c>
      <c r="AK1026" s="50">
        <v>50.32</v>
      </c>
      <c r="AL1026" s="50">
        <v>184</v>
      </c>
      <c r="AM1026" s="50">
        <v>32</v>
      </c>
      <c r="AN1026" s="50">
        <v>6</v>
      </c>
      <c r="AO1026" s="50">
        <v>6</v>
      </c>
      <c r="AP1026" s="48"/>
      <c r="AQ1026" s="48"/>
      <c r="AR1026" s="48"/>
      <c r="AS1026" s="48"/>
      <c r="AT1026" s="48" t="s">
        <v>3693</v>
      </c>
      <c r="AU1026" s="50">
        <v>0.15</v>
      </c>
      <c r="AV1026" s="48"/>
      <c r="AW1026" s="48"/>
      <c r="AX1026" s="48"/>
      <c r="AY1026" s="48"/>
      <c r="AZ1026" s="48" t="s">
        <v>1825</v>
      </c>
      <c r="BA1026" s="50">
        <v>2</v>
      </c>
      <c r="BB1026" s="50">
        <v>0</v>
      </c>
      <c r="BC1026" s="50">
        <v>2</v>
      </c>
      <c r="BD1026" s="50">
        <v>0</v>
      </c>
      <c r="BE1026" s="50">
        <v>0</v>
      </c>
      <c r="BF1026" s="50">
        <v>11</v>
      </c>
      <c r="BG1026" s="51">
        <v>8.2523148148148148E-3</v>
      </c>
      <c r="BH1026" s="50">
        <v>0</v>
      </c>
      <c r="BI1026" s="50">
        <v>0</v>
      </c>
      <c r="BJ1026" s="50">
        <v>0</v>
      </c>
      <c r="BK1026" s="50">
        <v>0</v>
      </c>
      <c r="BL1026" s="48"/>
      <c r="BM1026" s="48"/>
      <c r="BN1026" s="48"/>
      <c r="BO1026" s="48"/>
      <c r="BP1026" s="49" t="s">
        <v>724</v>
      </c>
    </row>
    <row r="1027" spans="1:68">
      <c r="A1027" s="49" t="s">
        <v>3694</v>
      </c>
      <c r="B1027" s="48" t="s">
        <v>314</v>
      </c>
      <c r="C1027" s="50">
        <v>200</v>
      </c>
      <c r="D1027" s="48" t="s">
        <v>315</v>
      </c>
      <c r="E1027" s="452" t="s">
        <v>316</v>
      </c>
      <c r="F1027" s="453"/>
      <c r="G1027" s="48" t="s">
        <v>2604</v>
      </c>
      <c r="H1027" s="50">
        <v>60</v>
      </c>
      <c r="I1027" s="50">
        <v>561</v>
      </c>
      <c r="J1027" s="48" t="s">
        <v>2605</v>
      </c>
      <c r="K1027" s="50">
        <v>125</v>
      </c>
      <c r="L1027" s="50">
        <v>820</v>
      </c>
      <c r="M1027" s="48"/>
      <c r="N1027" s="50">
        <v>0</v>
      </c>
      <c r="O1027" s="48"/>
      <c r="P1027" s="50">
        <v>0</v>
      </c>
      <c r="Q1027" s="48" t="s">
        <v>3695</v>
      </c>
      <c r="R1027" s="50">
        <v>39</v>
      </c>
      <c r="S1027" s="48" t="s">
        <v>3696</v>
      </c>
      <c r="T1027" s="50">
        <v>27</v>
      </c>
      <c r="U1027" s="452" t="s">
        <v>1823</v>
      </c>
      <c r="V1027" s="453"/>
      <c r="W1027" s="453"/>
      <c r="X1027" s="454" t="s">
        <v>3694</v>
      </c>
      <c r="Y1027" s="453"/>
      <c r="Z1027" s="453"/>
      <c r="AA1027" s="453"/>
      <c r="AB1027" s="453"/>
      <c r="AC1027" s="453"/>
      <c r="AD1027" s="50">
        <v>344525</v>
      </c>
      <c r="AE1027" s="50">
        <v>1831</v>
      </c>
      <c r="AF1027" s="50">
        <v>3.0129999999999999</v>
      </c>
      <c r="AG1027" s="50">
        <v>3</v>
      </c>
      <c r="AH1027" s="48"/>
      <c r="AI1027" s="50">
        <v>40</v>
      </c>
      <c r="AJ1027" s="50">
        <v>5</v>
      </c>
      <c r="AK1027" s="50">
        <v>1.6</v>
      </c>
      <c r="AL1027" s="50">
        <v>215</v>
      </c>
      <c r="AM1027" s="50">
        <v>50</v>
      </c>
      <c r="AN1027" s="50">
        <v>7</v>
      </c>
      <c r="AO1027" s="50">
        <v>7</v>
      </c>
      <c r="AP1027" s="48"/>
      <c r="AQ1027" s="48"/>
      <c r="AR1027" s="48"/>
      <c r="AS1027" s="48"/>
      <c r="AT1027" s="48" t="s">
        <v>3697</v>
      </c>
      <c r="AU1027" s="50">
        <v>0.14599999999999999</v>
      </c>
      <c r="AV1027" s="48"/>
      <c r="AW1027" s="48"/>
      <c r="AX1027" s="48"/>
      <c r="AY1027" s="48"/>
      <c r="AZ1027" s="48" t="s">
        <v>1825</v>
      </c>
      <c r="BA1027" s="50">
        <v>16</v>
      </c>
      <c r="BB1027" s="50">
        <v>87.5</v>
      </c>
      <c r="BC1027" s="50">
        <v>14</v>
      </c>
      <c r="BD1027" s="50">
        <v>14</v>
      </c>
      <c r="BE1027" s="50">
        <v>93.75</v>
      </c>
      <c r="BF1027" s="50">
        <v>1.5</v>
      </c>
      <c r="BG1027" s="51">
        <v>1.8518518518518518E-4</v>
      </c>
      <c r="BH1027" s="50">
        <v>0</v>
      </c>
      <c r="BI1027" s="50">
        <v>0</v>
      </c>
      <c r="BJ1027" s="50">
        <v>0</v>
      </c>
      <c r="BK1027" s="50">
        <v>0</v>
      </c>
      <c r="BL1027" s="48"/>
      <c r="BM1027" s="48"/>
      <c r="BN1027" s="48"/>
      <c r="BO1027" s="48"/>
      <c r="BP1027" s="49" t="s">
        <v>3694</v>
      </c>
    </row>
    <row r="1028" spans="1:68">
      <c r="A1028" s="49" t="s">
        <v>684</v>
      </c>
      <c r="B1028" s="48" t="s">
        <v>314</v>
      </c>
      <c r="C1028" s="50">
        <v>200</v>
      </c>
      <c r="D1028" s="48" t="s">
        <v>315</v>
      </c>
      <c r="E1028" s="452" t="s">
        <v>316</v>
      </c>
      <c r="F1028" s="453"/>
      <c r="G1028" s="48" t="s">
        <v>2609</v>
      </c>
      <c r="H1028" s="50">
        <v>60</v>
      </c>
      <c r="I1028" s="50">
        <v>555</v>
      </c>
      <c r="J1028" s="48"/>
      <c r="K1028" s="50">
        <v>0</v>
      </c>
      <c r="L1028" s="50">
        <v>0</v>
      </c>
      <c r="M1028" s="48"/>
      <c r="N1028" s="50">
        <v>0</v>
      </c>
      <c r="O1028" s="48"/>
      <c r="P1028" s="50">
        <v>0</v>
      </c>
      <c r="Q1028" s="48" t="s">
        <v>3698</v>
      </c>
      <c r="R1028" s="50">
        <v>49</v>
      </c>
      <c r="S1028" s="48" t="s">
        <v>1829</v>
      </c>
      <c r="T1028" s="50">
        <v>16</v>
      </c>
      <c r="U1028" s="452" t="s">
        <v>1823</v>
      </c>
      <c r="V1028" s="453"/>
      <c r="W1028" s="453"/>
      <c r="X1028" s="454" t="s">
        <v>684</v>
      </c>
      <c r="Y1028" s="453"/>
      <c r="Z1028" s="453"/>
      <c r="AA1028" s="453"/>
      <c r="AB1028" s="453"/>
      <c r="AC1028" s="453"/>
      <c r="AD1028" s="50">
        <v>332993</v>
      </c>
      <c r="AE1028" s="50">
        <v>1768</v>
      </c>
      <c r="AF1028" s="50">
        <v>2.931</v>
      </c>
      <c r="AG1028" s="50">
        <v>2</v>
      </c>
      <c r="AH1028" s="48"/>
      <c r="AI1028" s="50">
        <v>28</v>
      </c>
      <c r="AJ1028" s="50">
        <v>5</v>
      </c>
      <c r="AK1028" s="50">
        <v>1.6</v>
      </c>
      <c r="AL1028" s="50">
        <v>202</v>
      </c>
      <c r="AM1028" s="50">
        <v>50</v>
      </c>
      <c r="AN1028" s="50">
        <v>6</v>
      </c>
      <c r="AO1028" s="50">
        <v>6</v>
      </c>
      <c r="AP1028" s="48"/>
      <c r="AQ1028" s="48"/>
      <c r="AR1028" s="48"/>
      <c r="AS1028" s="48"/>
      <c r="AT1028" s="48" t="s">
        <v>3699</v>
      </c>
      <c r="AU1028" s="50">
        <v>0.13100000000000001</v>
      </c>
      <c r="AV1028" s="48"/>
      <c r="AW1028" s="48"/>
      <c r="AX1028" s="48"/>
      <c r="AY1028" s="48"/>
      <c r="AZ1028" s="48" t="s">
        <v>1825</v>
      </c>
      <c r="BA1028" s="48"/>
      <c r="BB1028" s="48"/>
      <c r="BC1028" s="48"/>
      <c r="BD1028" s="48"/>
      <c r="BE1028" s="48"/>
      <c r="BF1028" s="48"/>
      <c r="BG1028" s="48"/>
      <c r="BH1028" s="48"/>
      <c r="BI1028" s="48"/>
      <c r="BJ1028" s="48"/>
      <c r="BK1028" s="48"/>
      <c r="BL1028" s="48"/>
      <c r="BM1028" s="48"/>
      <c r="BN1028" s="48"/>
      <c r="BO1028" s="48"/>
      <c r="BP1028" s="49" t="s">
        <v>684</v>
      </c>
    </row>
    <row r="1029" spans="1:68">
      <c r="A1029" s="49" t="s">
        <v>806</v>
      </c>
      <c r="B1029" s="48" t="s">
        <v>314</v>
      </c>
      <c r="C1029" s="50">
        <v>200</v>
      </c>
      <c r="D1029" s="48" t="s">
        <v>315</v>
      </c>
      <c r="E1029" s="452" t="s">
        <v>316</v>
      </c>
      <c r="F1029" s="453"/>
      <c r="G1029" s="48" t="s">
        <v>2612</v>
      </c>
      <c r="H1029" s="50">
        <v>57</v>
      </c>
      <c r="I1029" s="50">
        <v>515</v>
      </c>
      <c r="J1029" s="48"/>
      <c r="K1029" s="50">
        <v>0</v>
      </c>
      <c r="L1029" s="50">
        <v>0</v>
      </c>
      <c r="M1029" s="48"/>
      <c r="N1029" s="50">
        <v>0</v>
      </c>
      <c r="O1029" s="48"/>
      <c r="P1029" s="50">
        <v>0</v>
      </c>
      <c r="Q1029" s="48" t="s">
        <v>3700</v>
      </c>
      <c r="R1029" s="50">
        <v>46</v>
      </c>
      <c r="S1029" s="48" t="s">
        <v>1829</v>
      </c>
      <c r="T1029" s="50">
        <v>16</v>
      </c>
      <c r="U1029" s="452" t="s">
        <v>1823</v>
      </c>
      <c r="V1029" s="453"/>
      <c r="W1029" s="453"/>
      <c r="X1029" s="454" t="s">
        <v>806</v>
      </c>
      <c r="Y1029" s="453"/>
      <c r="Z1029" s="453"/>
      <c r="AA1029" s="453"/>
      <c r="AB1029" s="453"/>
      <c r="AC1029" s="453"/>
      <c r="AD1029" s="50">
        <v>330074</v>
      </c>
      <c r="AE1029" s="50">
        <v>1429</v>
      </c>
      <c r="AF1029" s="50">
        <v>2.448</v>
      </c>
      <c r="AG1029" s="50">
        <v>2</v>
      </c>
      <c r="AH1029" s="48"/>
      <c r="AI1029" s="50">
        <v>28</v>
      </c>
      <c r="AJ1029" s="50">
        <v>5</v>
      </c>
      <c r="AK1029" s="50">
        <v>1.6</v>
      </c>
      <c r="AL1029" s="50">
        <v>202</v>
      </c>
      <c r="AM1029" s="50">
        <v>50</v>
      </c>
      <c r="AN1029" s="50">
        <v>6</v>
      </c>
      <c r="AO1029" s="50">
        <v>6</v>
      </c>
      <c r="AP1029" s="48"/>
      <c r="AQ1029" s="48"/>
      <c r="AR1029" s="48"/>
      <c r="AS1029" s="48"/>
      <c r="AT1029" s="48" t="s">
        <v>3701</v>
      </c>
      <c r="AU1029" s="50">
        <v>0.14199999999999999</v>
      </c>
      <c r="AV1029" s="48"/>
      <c r="AW1029" s="48"/>
      <c r="AX1029" s="48"/>
      <c r="AY1029" s="48"/>
      <c r="AZ1029" s="48" t="s">
        <v>1825</v>
      </c>
      <c r="BA1029" s="50">
        <v>34</v>
      </c>
      <c r="BB1029" s="50">
        <v>100</v>
      </c>
      <c r="BC1029" s="50">
        <v>34</v>
      </c>
      <c r="BD1029" s="50">
        <v>34</v>
      </c>
      <c r="BE1029" s="50">
        <v>91.18</v>
      </c>
      <c r="BF1029" s="50">
        <v>1.1200000000000001</v>
      </c>
      <c r="BG1029" s="51">
        <v>2.3148148148148147E-5</v>
      </c>
      <c r="BH1029" s="50">
        <v>0</v>
      </c>
      <c r="BI1029" s="50">
        <v>0</v>
      </c>
      <c r="BJ1029" s="50">
        <v>0</v>
      </c>
      <c r="BK1029" s="50">
        <v>0</v>
      </c>
      <c r="BL1029" s="48"/>
      <c r="BM1029" s="48"/>
      <c r="BN1029" s="48"/>
      <c r="BO1029" s="48"/>
      <c r="BP1029" s="49" t="s">
        <v>806</v>
      </c>
    </row>
    <row r="1030" spans="1:68">
      <c r="A1030" s="49" t="s">
        <v>1317</v>
      </c>
      <c r="B1030" s="48" t="s">
        <v>314</v>
      </c>
      <c r="C1030" s="50">
        <v>200</v>
      </c>
      <c r="D1030" s="48" t="s">
        <v>315</v>
      </c>
      <c r="E1030" s="452" t="s">
        <v>316</v>
      </c>
      <c r="F1030" s="453"/>
      <c r="G1030" s="48" t="s">
        <v>2615</v>
      </c>
      <c r="H1030" s="50">
        <v>63</v>
      </c>
      <c r="I1030" s="50">
        <v>608</v>
      </c>
      <c r="J1030" s="48" t="s">
        <v>2616</v>
      </c>
      <c r="K1030" s="50">
        <v>124</v>
      </c>
      <c r="L1030" s="50">
        <v>810</v>
      </c>
      <c r="M1030" s="48"/>
      <c r="N1030" s="50">
        <v>0</v>
      </c>
      <c r="O1030" s="48"/>
      <c r="P1030" s="50">
        <v>0</v>
      </c>
      <c r="Q1030" s="48" t="s">
        <v>3702</v>
      </c>
      <c r="R1030" s="50">
        <v>47</v>
      </c>
      <c r="S1030" s="48" t="s">
        <v>3703</v>
      </c>
      <c r="T1030" s="50">
        <v>55</v>
      </c>
      <c r="U1030" s="452" t="s">
        <v>1823</v>
      </c>
      <c r="V1030" s="453"/>
      <c r="W1030" s="453"/>
      <c r="X1030" s="454" t="s">
        <v>1317</v>
      </c>
      <c r="Y1030" s="453"/>
      <c r="Z1030" s="453"/>
      <c r="AA1030" s="453"/>
      <c r="AB1030" s="453"/>
      <c r="AC1030" s="453"/>
      <c r="AD1030" s="50">
        <v>344208</v>
      </c>
      <c r="AE1030" s="50">
        <v>1765</v>
      </c>
      <c r="AF1030" s="50">
        <v>2.9470000000000001</v>
      </c>
      <c r="AG1030" s="50">
        <v>3</v>
      </c>
      <c r="AH1030" s="48"/>
      <c r="AI1030" s="50">
        <v>35</v>
      </c>
      <c r="AJ1030" s="50">
        <v>5</v>
      </c>
      <c r="AK1030" s="50">
        <v>1.6</v>
      </c>
      <c r="AL1030" s="50">
        <v>212</v>
      </c>
      <c r="AM1030" s="50">
        <v>52</v>
      </c>
      <c r="AN1030" s="50">
        <v>7</v>
      </c>
      <c r="AO1030" s="50">
        <v>7</v>
      </c>
      <c r="AP1030" s="48"/>
      <c r="AQ1030" s="48"/>
      <c r="AR1030" s="48"/>
      <c r="AS1030" s="48"/>
      <c r="AT1030" s="48" t="s">
        <v>3704</v>
      </c>
      <c r="AU1030" s="50">
        <v>0.123</v>
      </c>
      <c r="AV1030" s="48"/>
      <c r="AW1030" s="48"/>
      <c r="AX1030" s="48"/>
      <c r="AY1030" s="48"/>
      <c r="AZ1030" s="48" t="s">
        <v>1825</v>
      </c>
      <c r="BA1030" s="48"/>
      <c r="BB1030" s="48"/>
      <c r="BC1030" s="48"/>
      <c r="BD1030" s="48"/>
      <c r="BE1030" s="48"/>
      <c r="BF1030" s="48"/>
      <c r="BG1030" s="48"/>
      <c r="BH1030" s="48"/>
      <c r="BI1030" s="48"/>
      <c r="BJ1030" s="48"/>
      <c r="BK1030" s="48"/>
      <c r="BL1030" s="48"/>
      <c r="BM1030" s="48"/>
      <c r="BN1030" s="48"/>
      <c r="BO1030" s="48"/>
      <c r="BP1030" s="49" t="s">
        <v>1317</v>
      </c>
    </row>
    <row r="1031" spans="1:68">
      <c r="A1031" s="49" t="s">
        <v>492</v>
      </c>
      <c r="B1031" s="48" t="s">
        <v>314</v>
      </c>
      <c r="C1031" s="50">
        <v>200</v>
      </c>
      <c r="D1031" s="48" t="s">
        <v>315</v>
      </c>
      <c r="E1031" s="452" t="s">
        <v>316</v>
      </c>
      <c r="F1031" s="453"/>
      <c r="G1031" s="48" t="s">
        <v>2620</v>
      </c>
      <c r="H1031" s="50">
        <v>27</v>
      </c>
      <c r="I1031" s="50">
        <v>231</v>
      </c>
      <c r="J1031" s="48"/>
      <c r="K1031" s="50">
        <v>0</v>
      </c>
      <c r="L1031" s="50">
        <v>0</v>
      </c>
      <c r="M1031" s="48"/>
      <c r="N1031" s="50">
        <v>0</v>
      </c>
      <c r="O1031" s="48" t="s">
        <v>3705</v>
      </c>
      <c r="P1031" s="50">
        <v>16</v>
      </c>
      <c r="Q1031" s="48"/>
      <c r="R1031" s="50">
        <v>0</v>
      </c>
      <c r="S1031" s="48"/>
      <c r="T1031" s="50">
        <v>0</v>
      </c>
      <c r="U1031" s="452" t="s">
        <v>1823</v>
      </c>
      <c r="V1031" s="453"/>
      <c r="W1031" s="453"/>
      <c r="X1031" s="454" t="s">
        <v>492</v>
      </c>
      <c r="Y1031" s="453"/>
      <c r="Z1031" s="453"/>
      <c r="AA1031" s="453"/>
      <c r="AB1031" s="453"/>
      <c r="AC1031" s="48"/>
      <c r="AD1031" s="50">
        <v>315816</v>
      </c>
      <c r="AE1031" s="50">
        <v>1448</v>
      </c>
      <c r="AF1031" s="50">
        <v>2.5339999999999998</v>
      </c>
      <c r="AG1031" s="50">
        <v>1</v>
      </c>
      <c r="AH1031" s="48"/>
      <c r="AI1031" s="50">
        <v>819</v>
      </c>
      <c r="AJ1031" s="50">
        <v>157</v>
      </c>
      <c r="AK1031" s="50">
        <v>50.32</v>
      </c>
      <c r="AL1031" s="50">
        <v>184</v>
      </c>
      <c r="AM1031" s="50">
        <v>32</v>
      </c>
      <c r="AN1031" s="50">
        <v>7</v>
      </c>
      <c r="AO1031" s="50">
        <v>7</v>
      </c>
      <c r="AP1031" s="48"/>
      <c r="AQ1031" s="48"/>
      <c r="AR1031" s="48"/>
      <c r="AS1031" s="48"/>
      <c r="AT1031" s="48" t="s">
        <v>3706</v>
      </c>
      <c r="AU1031" s="50">
        <v>5.2999999999999999E-2</v>
      </c>
      <c r="AV1031" s="48"/>
      <c r="AW1031" s="48"/>
      <c r="AX1031" s="48"/>
      <c r="AY1031" s="48"/>
      <c r="AZ1031" s="48" t="s">
        <v>1825</v>
      </c>
      <c r="BA1031" s="50">
        <v>4</v>
      </c>
      <c r="BB1031" s="50">
        <v>25</v>
      </c>
      <c r="BC1031" s="50">
        <v>1</v>
      </c>
      <c r="BD1031" s="50">
        <v>1</v>
      </c>
      <c r="BE1031" s="50">
        <v>75</v>
      </c>
      <c r="BF1031" s="50">
        <v>1.25</v>
      </c>
      <c r="BG1031" s="51">
        <v>2.2685185185185187E-3</v>
      </c>
      <c r="BH1031" s="50">
        <v>0</v>
      </c>
      <c r="BI1031" s="50">
        <v>0</v>
      </c>
      <c r="BJ1031" s="50">
        <v>0</v>
      </c>
      <c r="BK1031" s="50">
        <v>0</v>
      </c>
      <c r="BL1031" s="48"/>
      <c r="BM1031" s="48"/>
      <c r="BN1031" s="48"/>
      <c r="BO1031" s="48"/>
      <c r="BP1031" s="49" t="s">
        <v>492</v>
      </c>
    </row>
  </sheetData>
  <mergeCells count="2367">
    <mergeCell ref="AV787:AX787"/>
    <mergeCell ref="AV788:AX788"/>
    <mergeCell ref="AV789:AX789"/>
    <mergeCell ref="AV790:AX790"/>
    <mergeCell ref="AV791:AX791"/>
    <mergeCell ref="AV792:AX792"/>
    <mergeCell ref="AV793:AX793"/>
    <mergeCell ref="AV794:AX794"/>
    <mergeCell ref="AV795:AX795"/>
    <mergeCell ref="AV796:AX796"/>
    <mergeCell ref="AV797:AX797"/>
    <mergeCell ref="AV798:AX798"/>
    <mergeCell ref="AV799:AX799"/>
    <mergeCell ref="AV800:AX800"/>
    <mergeCell ref="AV770:AX770"/>
    <mergeCell ref="AV771:AX771"/>
    <mergeCell ref="AV772:AX772"/>
    <mergeCell ref="AV773:AY773"/>
    <mergeCell ref="AV774:AX774"/>
    <mergeCell ref="AV775:AX775"/>
    <mergeCell ref="AV776:AX776"/>
    <mergeCell ref="AV777:AX777"/>
    <mergeCell ref="AV778:AX778"/>
    <mergeCell ref="AV779:AX779"/>
    <mergeCell ref="AV780:AX780"/>
    <mergeCell ref="AV781:AX781"/>
    <mergeCell ref="AV782:AX782"/>
    <mergeCell ref="AV783:AX783"/>
    <mergeCell ref="AV784:AX784"/>
    <mergeCell ref="AV785:AX785"/>
    <mergeCell ref="AV786:AX786"/>
    <mergeCell ref="AV753:AX753"/>
    <mergeCell ref="AV754:AX754"/>
    <mergeCell ref="AV755:AX755"/>
    <mergeCell ref="AV756:AX756"/>
    <mergeCell ref="AV757:AX757"/>
    <mergeCell ref="AV758:AX758"/>
    <mergeCell ref="AV759:AX759"/>
    <mergeCell ref="AV760:AX760"/>
    <mergeCell ref="AV761:AX761"/>
    <mergeCell ref="AV762:AX762"/>
    <mergeCell ref="AV763:AX763"/>
    <mergeCell ref="AV764:AX764"/>
    <mergeCell ref="AV765:AX765"/>
    <mergeCell ref="AV766:AX766"/>
    <mergeCell ref="AV767:AX767"/>
    <mergeCell ref="AV768:AX768"/>
    <mergeCell ref="AV769:AX769"/>
    <mergeCell ref="AV736:AX736"/>
    <mergeCell ref="AV737:AX737"/>
    <mergeCell ref="AV738:AX738"/>
    <mergeCell ref="AV739:AX739"/>
    <mergeCell ref="AV740:AX740"/>
    <mergeCell ref="AV741:AX741"/>
    <mergeCell ref="AV742:AX742"/>
    <mergeCell ref="AV743:AX743"/>
    <mergeCell ref="AV744:AX744"/>
    <mergeCell ref="AV745:AX745"/>
    <mergeCell ref="AV746:AX746"/>
    <mergeCell ref="AV747:AX747"/>
    <mergeCell ref="AV748:AX748"/>
    <mergeCell ref="AV749:AX749"/>
    <mergeCell ref="AV750:AX750"/>
    <mergeCell ref="AV751:AX751"/>
    <mergeCell ref="AV752:AX752"/>
    <mergeCell ref="AV719:AX719"/>
    <mergeCell ref="AV720:AX720"/>
    <mergeCell ref="AV721:AX721"/>
    <mergeCell ref="AV722:AX722"/>
    <mergeCell ref="AV723:AX723"/>
    <mergeCell ref="AV724:AX724"/>
    <mergeCell ref="AV725:AX725"/>
    <mergeCell ref="AV726:AX726"/>
    <mergeCell ref="AV727:AX727"/>
    <mergeCell ref="AV728:AX728"/>
    <mergeCell ref="AV729:AX729"/>
    <mergeCell ref="AV730:AX730"/>
    <mergeCell ref="AV731:AX731"/>
    <mergeCell ref="AV732:AX732"/>
    <mergeCell ref="AV733:AX733"/>
    <mergeCell ref="AV734:AX734"/>
    <mergeCell ref="AV735:AX735"/>
    <mergeCell ref="AV702:AX702"/>
    <mergeCell ref="AV703:AX703"/>
    <mergeCell ref="AV704:AX704"/>
    <mergeCell ref="AV705:AX705"/>
    <mergeCell ref="AV706:AX706"/>
    <mergeCell ref="AV707:AX707"/>
    <mergeCell ref="AV708:AX708"/>
    <mergeCell ref="AV709:AX709"/>
    <mergeCell ref="AV710:AX710"/>
    <mergeCell ref="AV711:AX711"/>
    <mergeCell ref="AV712:AX712"/>
    <mergeCell ref="AV713:AX713"/>
    <mergeCell ref="AV714:AX714"/>
    <mergeCell ref="AV715:AX715"/>
    <mergeCell ref="AV716:AX716"/>
    <mergeCell ref="AV717:AX717"/>
    <mergeCell ref="AV718:AX718"/>
    <mergeCell ref="AV685:AX685"/>
    <mergeCell ref="AV686:AX686"/>
    <mergeCell ref="AV687:AX687"/>
    <mergeCell ref="AV688:AX688"/>
    <mergeCell ref="AV689:AX689"/>
    <mergeCell ref="AV690:AX690"/>
    <mergeCell ref="AV691:AX691"/>
    <mergeCell ref="AV692:AX692"/>
    <mergeCell ref="AV693:AX693"/>
    <mergeCell ref="AV694:AX694"/>
    <mergeCell ref="AV695:AX695"/>
    <mergeCell ref="AV696:AX696"/>
    <mergeCell ref="AV697:AX697"/>
    <mergeCell ref="AV698:AX698"/>
    <mergeCell ref="AV699:AX699"/>
    <mergeCell ref="AV700:AX700"/>
    <mergeCell ref="AV701:AX701"/>
    <mergeCell ref="AV668:AX668"/>
    <mergeCell ref="AV669:AX669"/>
    <mergeCell ref="AV670:AX670"/>
    <mergeCell ref="AV671:AX671"/>
    <mergeCell ref="AV672:AX672"/>
    <mergeCell ref="AV673:AX673"/>
    <mergeCell ref="AV674:AX674"/>
    <mergeCell ref="AV675:AX675"/>
    <mergeCell ref="AV676:AX676"/>
    <mergeCell ref="AV677:AX677"/>
    <mergeCell ref="AV678:AX678"/>
    <mergeCell ref="AV679:AX679"/>
    <mergeCell ref="AV680:AX680"/>
    <mergeCell ref="AV681:AX681"/>
    <mergeCell ref="AV682:AX682"/>
    <mergeCell ref="AV683:AX683"/>
    <mergeCell ref="AV684:AX684"/>
    <mergeCell ref="AV651:AX651"/>
    <mergeCell ref="AV652:AX652"/>
    <mergeCell ref="AV653:AX653"/>
    <mergeCell ref="AV654:AX654"/>
    <mergeCell ref="AV655:AX655"/>
    <mergeCell ref="AV656:AX656"/>
    <mergeCell ref="AV657:AX657"/>
    <mergeCell ref="AV658:AX658"/>
    <mergeCell ref="AV659:AX659"/>
    <mergeCell ref="AV660:AX660"/>
    <mergeCell ref="AV661:AX661"/>
    <mergeCell ref="AV662:AX662"/>
    <mergeCell ref="AV663:AX663"/>
    <mergeCell ref="AV664:AX664"/>
    <mergeCell ref="AV665:AX665"/>
    <mergeCell ref="AV666:AX666"/>
    <mergeCell ref="AV667:AX667"/>
    <mergeCell ref="AV634:AX634"/>
    <mergeCell ref="AV635:AX635"/>
    <mergeCell ref="AV636:AX636"/>
    <mergeCell ref="AV637:AX637"/>
    <mergeCell ref="AV638:AX638"/>
    <mergeCell ref="AV639:AX639"/>
    <mergeCell ref="AV640:AX640"/>
    <mergeCell ref="AV641:AX641"/>
    <mergeCell ref="AV642:AX642"/>
    <mergeCell ref="AV643:AX643"/>
    <mergeCell ref="AV644:AX644"/>
    <mergeCell ref="AV645:AX645"/>
    <mergeCell ref="AV646:AX646"/>
    <mergeCell ref="AV647:AX647"/>
    <mergeCell ref="AV648:AX648"/>
    <mergeCell ref="AV649:AX649"/>
    <mergeCell ref="AV650:AX650"/>
    <mergeCell ref="AV617:AX617"/>
    <mergeCell ref="AV618:AX618"/>
    <mergeCell ref="AV619:AX619"/>
    <mergeCell ref="AV620:AX620"/>
    <mergeCell ref="AV621:AX621"/>
    <mergeCell ref="AV622:AX622"/>
    <mergeCell ref="AV623:AX623"/>
    <mergeCell ref="AV624:AX624"/>
    <mergeCell ref="AV625:AX625"/>
    <mergeCell ref="AV626:AX626"/>
    <mergeCell ref="AV627:AX627"/>
    <mergeCell ref="AV628:AX628"/>
    <mergeCell ref="AV629:AX629"/>
    <mergeCell ref="AV630:AX630"/>
    <mergeCell ref="AV631:AX631"/>
    <mergeCell ref="AV632:AX632"/>
    <mergeCell ref="AV633:AX633"/>
    <mergeCell ref="AV600:AX600"/>
    <mergeCell ref="AV601:AX601"/>
    <mergeCell ref="AV602:AX602"/>
    <mergeCell ref="AV603:AX603"/>
    <mergeCell ref="AV604:AX604"/>
    <mergeCell ref="AV605:AX605"/>
    <mergeCell ref="AV606:AX606"/>
    <mergeCell ref="AV607:AX607"/>
    <mergeCell ref="AV608:AX608"/>
    <mergeCell ref="AV609:AX609"/>
    <mergeCell ref="AV610:AX610"/>
    <mergeCell ref="AV611:AX611"/>
    <mergeCell ref="AV612:AX612"/>
    <mergeCell ref="AV613:AX613"/>
    <mergeCell ref="AV614:AX614"/>
    <mergeCell ref="AV615:AX615"/>
    <mergeCell ref="AV616:AY616"/>
    <mergeCell ref="AV583:AY583"/>
    <mergeCell ref="AV584:AX584"/>
    <mergeCell ref="AV585:AX585"/>
    <mergeCell ref="AV586:AX586"/>
    <mergeCell ref="AV587:AX587"/>
    <mergeCell ref="AV588:AX588"/>
    <mergeCell ref="AV589:AX589"/>
    <mergeCell ref="AV590:AX590"/>
    <mergeCell ref="AV591:AX591"/>
    <mergeCell ref="AV592:AX592"/>
    <mergeCell ref="AV593:AX593"/>
    <mergeCell ref="AV594:AX594"/>
    <mergeCell ref="AV595:AX595"/>
    <mergeCell ref="AV596:AX596"/>
    <mergeCell ref="AV597:AX597"/>
    <mergeCell ref="AV598:AX598"/>
    <mergeCell ref="AV599:AX599"/>
    <mergeCell ref="AV566:AX566"/>
    <mergeCell ref="AV567:AX567"/>
    <mergeCell ref="AV568:AX568"/>
    <mergeCell ref="AV569:AX569"/>
    <mergeCell ref="AV570:AX570"/>
    <mergeCell ref="AV571:AX571"/>
    <mergeCell ref="AV572:AX572"/>
    <mergeCell ref="AV573:AX573"/>
    <mergeCell ref="AV574:AX574"/>
    <mergeCell ref="AV575:AX575"/>
    <mergeCell ref="AV576:AX576"/>
    <mergeCell ref="AV577:AX577"/>
    <mergeCell ref="AV578:AX578"/>
    <mergeCell ref="AV579:AX579"/>
    <mergeCell ref="AV580:AX580"/>
    <mergeCell ref="AV581:AX581"/>
    <mergeCell ref="AV582:AX582"/>
    <mergeCell ref="AV549:AX549"/>
    <mergeCell ref="AV550:AX550"/>
    <mergeCell ref="AV551:AX551"/>
    <mergeCell ref="AV552:AX552"/>
    <mergeCell ref="AV553:AX553"/>
    <mergeCell ref="AV554:AX554"/>
    <mergeCell ref="AV555:AX555"/>
    <mergeCell ref="AV556:AX556"/>
    <mergeCell ref="AV557:AX557"/>
    <mergeCell ref="AV558:AX558"/>
    <mergeCell ref="AV559:AX559"/>
    <mergeCell ref="AV560:AX560"/>
    <mergeCell ref="AV561:AX561"/>
    <mergeCell ref="AV562:AX562"/>
    <mergeCell ref="AV563:AX563"/>
    <mergeCell ref="AV564:AX564"/>
    <mergeCell ref="AV565:AX565"/>
    <mergeCell ref="AV532:AX532"/>
    <mergeCell ref="AV533:AX533"/>
    <mergeCell ref="AV534:AX534"/>
    <mergeCell ref="AV535:AX535"/>
    <mergeCell ref="AV536:AX536"/>
    <mergeCell ref="AV537:AX537"/>
    <mergeCell ref="AV538:AX538"/>
    <mergeCell ref="AV539:AX539"/>
    <mergeCell ref="AV540:AX540"/>
    <mergeCell ref="AV541:AX541"/>
    <mergeCell ref="AV542:AY542"/>
    <mergeCell ref="AV543:AX543"/>
    <mergeCell ref="AV544:AX544"/>
    <mergeCell ref="AV545:AX545"/>
    <mergeCell ref="AV546:AX546"/>
    <mergeCell ref="AV547:AX547"/>
    <mergeCell ref="AV548:AX548"/>
    <mergeCell ref="AV515:AX515"/>
    <mergeCell ref="AV516:AX516"/>
    <mergeCell ref="AV517:AX517"/>
    <mergeCell ref="AV518:AX518"/>
    <mergeCell ref="AV519:AX519"/>
    <mergeCell ref="AV520:AX520"/>
    <mergeCell ref="AV521:AX521"/>
    <mergeCell ref="AV522:AX522"/>
    <mergeCell ref="AV523:AX523"/>
    <mergeCell ref="AV524:AX524"/>
    <mergeCell ref="AV525:AX525"/>
    <mergeCell ref="AV526:AX526"/>
    <mergeCell ref="AV527:AX527"/>
    <mergeCell ref="AV528:AX528"/>
    <mergeCell ref="AV529:AX529"/>
    <mergeCell ref="AV530:AX530"/>
    <mergeCell ref="AV531:AX531"/>
    <mergeCell ref="AV498:AX498"/>
    <mergeCell ref="AV499:AX499"/>
    <mergeCell ref="AV500:AX500"/>
    <mergeCell ref="AV501:AX501"/>
    <mergeCell ref="AV502:AX502"/>
    <mergeCell ref="AV503:AX503"/>
    <mergeCell ref="AV504:AX504"/>
    <mergeCell ref="AV505:AX505"/>
    <mergeCell ref="AV506:AX506"/>
    <mergeCell ref="AV507:AX507"/>
    <mergeCell ref="AV508:AX508"/>
    <mergeCell ref="AV509:AX509"/>
    <mergeCell ref="AV510:AX510"/>
    <mergeCell ref="AV511:AX511"/>
    <mergeCell ref="AV512:AX512"/>
    <mergeCell ref="AV513:AX513"/>
    <mergeCell ref="AV514:AX514"/>
    <mergeCell ref="AV1004:AX1004"/>
    <mergeCell ref="AV1005:AX1005"/>
    <mergeCell ref="AV1006:AX1006"/>
    <mergeCell ref="AV1007:AX1007"/>
    <mergeCell ref="AV1008:AY1008"/>
    <mergeCell ref="AV1009:AY1009"/>
    <mergeCell ref="AV1010:AX1010"/>
    <mergeCell ref="AV458:AX458"/>
    <mergeCell ref="AV459:AX459"/>
    <mergeCell ref="AV460:AX460"/>
    <mergeCell ref="AV461:AX461"/>
    <mergeCell ref="AV462:AX462"/>
    <mergeCell ref="AV463:AX463"/>
    <mergeCell ref="AV464:AX464"/>
    <mergeCell ref="AV465:AX465"/>
    <mergeCell ref="AV466:AX466"/>
    <mergeCell ref="AV467:AX467"/>
    <mergeCell ref="AV468:AX468"/>
    <mergeCell ref="AV469:AX469"/>
    <mergeCell ref="AV470:AX470"/>
    <mergeCell ref="AV471:AX471"/>
    <mergeCell ref="AV472:AX472"/>
    <mergeCell ref="AV473:AX473"/>
    <mergeCell ref="AV474:AX474"/>
    <mergeCell ref="AV475:AX475"/>
    <mergeCell ref="AV476:AX476"/>
    <mergeCell ref="AV477:AX477"/>
    <mergeCell ref="AV478:AX478"/>
    <mergeCell ref="AV479:AX479"/>
    <mergeCell ref="AV480:AX480"/>
    <mergeCell ref="AV481:AX481"/>
    <mergeCell ref="AV482:AX482"/>
    <mergeCell ref="AV987:AX987"/>
    <mergeCell ref="AV988:AX988"/>
    <mergeCell ref="AV989:AX989"/>
    <mergeCell ref="AV990:AX990"/>
    <mergeCell ref="AV991:AX991"/>
    <mergeCell ref="AV992:AX992"/>
    <mergeCell ref="AV993:AX993"/>
    <mergeCell ref="AV994:AY994"/>
    <mergeCell ref="AV995:AX995"/>
    <mergeCell ref="AV996:AX996"/>
    <mergeCell ref="AV997:AY997"/>
    <mergeCell ref="AV998:AX998"/>
    <mergeCell ref="AV999:AX999"/>
    <mergeCell ref="AV1000:AX1000"/>
    <mergeCell ref="AV1001:AX1001"/>
    <mergeCell ref="AV1002:AX1002"/>
    <mergeCell ref="AV1003:AX1003"/>
    <mergeCell ref="AV970:AX970"/>
    <mergeCell ref="AV971:AX971"/>
    <mergeCell ref="AV972:AX972"/>
    <mergeCell ref="AV973:AX973"/>
    <mergeCell ref="AV974:AX974"/>
    <mergeCell ref="AV975:AX975"/>
    <mergeCell ref="AV976:AX976"/>
    <mergeCell ref="AV977:AX977"/>
    <mergeCell ref="AV978:AX978"/>
    <mergeCell ref="AV979:AX979"/>
    <mergeCell ref="AV980:AX980"/>
    <mergeCell ref="AV981:AX981"/>
    <mergeCell ref="AV982:AX982"/>
    <mergeCell ref="AV983:AX983"/>
    <mergeCell ref="AV984:AX984"/>
    <mergeCell ref="AV985:AX985"/>
    <mergeCell ref="AV986:AX986"/>
    <mergeCell ref="AV953:AX953"/>
    <mergeCell ref="AV954:AX954"/>
    <mergeCell ref="AV955:AX955"/>
    <mergeCell ref="AV956:AX956"/>
    <mergeCell ref="AV957:AX957"/>
    <mergeCell ref="AV958:AX958"/>
    <mergeCell ref="AV959:AX959"/>
    <mergeCell ref="AV960:AX960"/>
    <mergeCell ref="AV961:AX961"/>
    <mergeCell ref="AV1018:AX1018"/>
    <mergeCell ref="AV1019:AY1019"/>
    <mergeCell ref="AV1020:AX1020"/>
    <mergeCell ref="AV1021:AX1021"/>
    <mergeCell ref="AV1022:AX1022"/>
    <mergeCell ref="AV1023:AX1023"/>
    <mergeCell ref="AV1024:AY1024"/>
    <mergeCell ref="AV1025:AX1025"/>
    <mergeCell ref="AV1011:AX1011"/>
    <mergeCell ref="AV1012:AX1012"/>
    <mergeCell ref="AV1013:AX1013"/>
    <mergeCell ref="AV1014:AX1014"/>
    <mergeCell ref="AV1015:AY1015"/>
    <mergeCell ref="AV1016:AX1016"/>
    <mergeCell ref="AV1017:AX1017"/>
    <mergeCell ref="AV962:AX962"/>
    <mergeCell ref="AV963:AX963"/>
    <mergeCell ref="AV964:AX964"/>
    <mergeCell ref="AV965:AX965"/>
    <mergeCell ref="AV966:AX966"/>
    <mergeCell ref="AV967:AX967"/>
    <mergeCell ref="AV968:AX968"/>
    <mergeCell ref="AV969:AX969"/>
    <mergeCell ref="AV936:AX936"/>
    <mergeCell ref="AV937:AX937"/>
    <mergeCell ref="AV938:AX938"/>
    <mergeCell ref="AV939:AX939"/>
    <mergeCell ref="AV940:AX940"/>
    <mergeCell ref="AV941:AX941"/>
    <mergeCell ref="AV942:AX942"/>
    <mergeCell ref="AV943:AX943"/>
    <mergeCell ref="AV944:AX944"/>
    <mergeCell ref="AV945:AX945"/>
    <mergeCell ref="AV946:AX946"/>
    <mergeCell ref="AV947:AX947"/>
    <mergeCell ref="AV948:AX948"/>
    <mergeCell ref="AV949:AX949"/>
    <mergeCell ref="AV950:AX950"/>
    <mergeCell ref="AV951:AX951"/>
    <mergeCell ref="AV952:AX952"/>
    <mergeCell ref="AV919:AX919"/>
    <mergeCell ref="AV920:AX920"/>
    <mergeCell ref="AV921:AX921"/>
    <mergeCell ref="AV922:AX922"/>
    <mergeCell ref="AV923:AX923"/>
    <mergeCell ref="AV924:AX924"/>
    <mergeCell ref="AV925:AX925"/>
    <mergeCell ref="AV926:AX926"/>
    <mergeCell ref="AV927:AX927"/>
    <mergeCell ref="AV928:AX928"/>
    <mergeCell ref="AV929:AX929"/>
    <mergeCell ref="AV930:AX930"/>
    <mergeCell ref="AV931:AX931"/>
    <mergeCell ref="AV932:AX932"/>
    <mergeCell ref="AV933:AX933"/>
    <mergeCell ref="AV934:AX934"/>
    <mergeCell ref="AV935:AX935"/>
    <mergeCell ref="AV888:AX888"/>
    <mergeCell ref="AV889:AX889"/>
    <mergeCell ref="AV890:AX890"/>
    <mergeCell ref="AV891:AX891"/>
    <mergeCell ref="AV906:AX906"/>
    <mergeCell ref="AV907:AX907"/>
    <mergeCell ref="AV908:AX908"/>
    <mergeCell ref="AV909:AX909"/>
    <mergeCell ref="AV910:AX910"/>
    <mergeCell ref="AV911:AX911"/>
    <mergeCell ref="AV912:AX912"/>
    <mergeCell ref="AV913:AX913"/>
    <mergeCell ref="AV914:AX914"/>
    <mergeCell ref="AV915:AX915"/>
    <mergeCell ref="AV916:AX916"/>
    <mergeCell ref="AV917:AX917"/>
    <mergeCell ref="AV918:AX918"/>
    <mergeCell ref="AV897:AX897"/>
    <mergeCell ref="AV898:AX898"/>
    <mergeCell ref="AV899:AX899"/>
    <mergeCell ref="AV900:AY900"/>
    <mergeCell ref="AV901:AX901"/>
    <mergeCell ref="AV902:AX902"/>
    <mergeCell ref="AV903:AX903"/>
    <mergeCell ref="AV904:AX904"/>
    <mergeCell ref="AV905:AX905"/>
    <mergeCell ref="AV850:AX850"/>
    <mergeCell ref="AV851:AX851"/>
    <mergeCell ref="AV852:AX852"/>
    <mergeCell ref="AV853:AX853"/>
    <mergeCell ref="AV854:AX854"/>
    <mergeCell ref="AV855:AX855"/>
    <mergeCell ref="AV856:AX856"/>
    <mergeCell ref="AV857:AX857"/>
    <mergeCell ref="AV858:AX858"/>
    <mergeCell ref="AV859:AX859"/>
    <mergeCell ref="AV860:AX860"/>
    <mergeCell ref="AV861:AX861"/>
    <mergeCell ref="AV862:AX862"/>
    <mergeCell ref="AV863:AX863"/>
    <mergeCell ref="AV864:AX864"/>
    <mergeCell ref="AV865:AX865"/>
    <mergeCell ref="AV866:AX866"/>
    <mergeCell ref="AV867:AX867"/>
    <mergeCell ref="AV868:AX868"/>
    <mergeCell ref="AV869:AX869"/>
    <mergeCell ref="AV870:AX870"/>
    <mergeCell ref="AV871:AX871"/>
    <mergeCell ref="AV872:AX872"/>
    <mergeCell ref="AV838:AX838"/>
    <mergeCell ref="AV839:AX839"/>
    <mergeCell ref="AV840:AX840"/>
    <mergeCell ref="AV841:AX841"/>
    <mergeCell ref="AV842:AX842"/>
    <mergeCell ref="AV843:AX843"/>
    <mergeCell ref="AV844:AX844"/>
    <mergeCell ref="AV845:AX845"/>
    <mergeCell ref="AV846:AX846"/>
    <mergeCell ref="AV847:AX847"/>
    <mergeCell ref="AV848:AX848"/>
    <mergeCell ref="AV849:AX849"/>
    <mergeCell ref="AV892:AX892"/>
    <mergeCell ref="AV893:AX893"/>
    <mergeCell ref="AV894:AY894"/>
    <mergeCell ref="AV895:AX895"/>
    <mergeCell ref="AV896:AX896"/>
    <mergeCell ref="AV873:AX873"/>
    <mergeCell ref="AV874:AX874"/>
    <mergeCell ref="AV875:AX875"/>
    <mergeCell ref="AV876:AX876"/>
    <mergeCell ref="AV877:AX877"/>
    <mergeCell ref="AV878:AX878"/>
    <mergeCell ref="AV879:AX879"/>
    <mergeCell ref="AV880:AY880"/>
    <mergeCell ref="AV881:AX881"/>
    <mergeCell ref="AV882:AX882"/>
    <mergeCell ref="AV883:AX883"/>
    <mergeCell ref="AV884:AX884"/>
    <mergeCell ref="AV885:AX885"/>
    <mergeCell ref="AV886:AX886"/>
    <mergeCell ref="AV887:AX887"/>
    <mergeCell ref="AV821:AX821"/>
    <mergeCell ref="AV822:AX822"/>
    <mergeCell ref="AV823:AX823"/>
    <mergeCell ref="AV824:AX824"/>
    <mergeCell ref="AV825:AX825"/>
    <mergeCell ref="AV826:AX826"/>
    <mergeCell ref="AV827:AX827"/>
    <mergeCell ref="AV828:AX828"/>
    <mergeCell ref="AV829:AX829"/>
    <mergeCell ref="AV830:AX830"/>
    <mergeCell ref="AV831:AX831"/>
    <mergeCell ref="AV832:AX832"/>
    <mergeCell ref="AV833:AX833"/>
    <mergeCell ref="AV834:AX834"/>
    <mergeCell ref="AV835:AX835"/>
    <mergeCell ref="AV836:AX836"/>
    <mergeCell ref="AV837:AX837"/>
    <mergeCell ref="AV804:AX804"/>
    <mergeCell ref="AV805:AX805"/>
    <mergeCell ref="AV806:AX806"/>
    <mergeCell ref="AV807:AX807"/>
    <mergeCell ref="AV808:AX808"/>
    <mergeCell ref="AV809:AX809"/>
    <mergeCell ref="AV810:AX810"/>
    <mergeCell ref="AV811:AX811"/>
    <mergeCell ref="AV812:AX812"/>
    <mergeCell ref="AV813:AX813"/>
    <mergeCell ref="AV814:AX814"/>
    <mergeCell ref="AV815:AX815"/>
    <mergeCell ref="AV816:AX816"/>
    <mergeCell ref="AV817:AX817"/>
    <mergeCell ref="AV818:AX818"/>
    <mergeCell ref="AV819:AX819"/>
    <mergeCell ref="AV820:AX820"/>
    <mergeCell ref="AV444:AX444"/>
    <mergeCell ref="AV445:AX445"/>
    <mergeCell ref="AV446:AX446"/>
    <mergeCell ref="AV447:AX447"/>
    <mergeCell ref="AV448:AX448"/>
    <mergeCell ref="AV449:AX449"/>
    <mergeCell ref="AV450:AX450"/>
    <mergeCell ref="AV451:AX451"/>
    <mergeCell ref="AV452:AX452"/>
    <mergeCell ref="AV453:AX453"/>
    <mergeCell ref="AV454:AX454"/>
    <mergeCell ref="AV455:AX455"/>
    <mergeCell ref="AV456:AX456"/>
    <mergeCell ref="AV457:AX457"/>
    <mergeCell ref="AV801:AX801"/>
    <mergeCell ref="AV802:AX802"/>
    <mergeCell ref="AV803:AX803"/>
    <mergeCell ref="AV483:AX483"/>
    <mergeCell ref="AV484:AX484"/>
    <mergeCell ref="AV485:AX485"/>
    <mergeCell ref="AV486:AX486"/>
    <mergeCell ref="AV487:AX487"/>
    <mergeCell ref="AV488:AX488"/>
    <mergeCell ref="AV489:AX489"/>
    <mergeCell ref="AV490:AX490"/>
    <mergeCell ref="AV491:AX491"/>
    <mergeCell ref="AV492:AX492"/>
    <mergeCell ref="AV493:AX493"/>
    <mergeCell ref="AV494:AX494"/>
    <mergeCell ref="AV495:AX495"/>
    <mergeCell ref="AV496:AX496"/>
    <mergeCell ref="AV497:AX497"/>
    <mergeCell ref="AV427:AX427"/>
    <mergeCell ref="AV428:AX428"/>
    <mergeCell ref="AV429:AX429"/>
    <mergeCell ref="AV430:AX430"/>
    <mergeCell ref="AV431:AX431"/>
    <mergeCell ref="AV432:AX432"/>
    <mergeCell ref="AV433:AX433"/>
    <mergeCell ref="AV434:AX434"/>
    <mergeCell ref="AV435:AX435"/>
    <mergeCell ref="AV436:AX436"/>
    <mergeCell ref="AV437:AX437"/>
    <mergeCell ref="AV438:AX438"/>
    <mergeCell ref="AV439:AX439"/>
    <mergeCell ref="AV440:AX440"/>
    <mergeCell ref="AV441:AX441"/>
    <mergeCell ref="AV442:AX442"/>
    <mergeCell ref="AV443:AX443"/>
    <mergeCell ref="AV410:AX410"/>
    <mergeCell ref="AV411:AX411"/>
    <mergeCell ref="AV412:AX412"/>
    <mergeCell ref="AV413:AX413"/>
    <mergeCell ref="AV414:AX414"/>
    <mergeCell ref="AV415:AX415"/>
    <mergeCell ref="AV416:AX416"/>
    <mergeCell ref="AV417:AX417"/>
    <mergeCell ref="AV418:AX418"/>
    <mergeCell ref="AV419:AX419"/>
    <mergeCell ref="AV420:AX420"/>
    <mergeCell ref="AV421:AX421"/>
    <mergeCell ref="AV422:AX422"/>
    <mergeCell ref="AV423:AX423"/>
    <mergeCell ref="AV424:AX424"/>
    <mergeCell ref="AV425:AX425"/>
    <mergeCell ref="AV426:AX426"/>
    <mergeCell ref="AV351:AY351"/>
    <mergeCell ref="AV352:AX352"/>
    <mergeCell ref="AV353:AX353"/>
    <mergeCell ref="AV354:AY354"/>
    <mergeCell ref="AV355:AY355"/>
    <mergeCell ref="AV356:AX356"/>
    <mergeCell ref="AV357:AX357"/>
    <mergeCell ref="AV358:AX358"/>
    <mergeCell ref="AV359:AX359"/>
    <mergeCell ref="AV402:AY402"/>
    <mergeCell ref="AV403:AY403"/>
    <mergeCell ref="AV404:AY404"/>
    <mergeCell ref="AV405:AX405"/>
    <mergeCell ref="AV406:AX406"/>
    <mergeCell ref="AV407:AX407"/>
    <mergeCell ref="AV408:AX408"/>
    <mergeCell ref="AV409:AX409"/>
    <mergeCell ref="AV388:AX388"/>
    <mergeCell ref="AV389:AX389"/>
    <mergeCell ref="AV390:AX390"/>
    <mergeCell ref="AV391:AX391"/>
    <mergeCell ref="AV392:AX392"/>
    <mergeCell ref="AV393:AX393"/>
    <mergeCell ref="AV394:AX394"/>
    <mergeCell ref="AV395:AX395"/>
    <mergeCell ref="AV396:AX396"/>
    <mergeCell ref="AV397:AX397"/>
    <mergeCell ref="AV398:AX398"/>
    <mergeCell ref="AV399:AX399"/>
    <mergeCell ref="AV400:AX400"/>
    <mergeCell ref="AV401:AX401"/>
    <mergeCell ref="AV318:AX318"/>
    <mergeCell ref="AV319:AX319"/>
    <mergeCell ref="AV320:AX320"/>
    <mergeCell ref="AV321:AX321"/>
    <mergeCell ref="AV322:AX322"/>
    <mergeCell ref="AV323:AX323"/>
    <mergeCell ref="AV324:AX324"/>
    <mergeCell ref="AV325:AX325"/>
    <mergeCell ref="AV326:AY326"/>
    <mergeCell ref="AV327:AX327"/>
    <mergeCell ref="AV328:AX328"/>
    <mergeCell ref="AV329:AY329"/>
    <mergeCell ref="AV330:AX330"/>
    <mergeCell ref="AV331:AX331"/>
    <mergeCell ref="AV332:AY332"/>
    <mergeCell ref="AV333:AX333"/>
    <mergeCell ref="AV334:AX334"/>
    <mergeCell ref="AV335:AX335"/>
    <mergeCell ref="AV371:AY371"/>
    <mergeCell ref="AV372:AY372"/>
    <mergeCell ref="AV373:AX373"/>
    <mergeCell ref="AV374:AX374"/>
    <mergeCell ref="AV375:AX375"/>
    <mergeCell ref="AV376:AX376"/>
    <mergeCell ref="AV377:AX377"/>
    <mergeCell ref="AV378:AX378"/>
    <mergeCell ref="AV379:AY379"/>
    <mergeCell ref="AV380:AY380"/>
    <mergeCell ref="AV381:AY381"/>
    <mergeCell ref="AV382:AY382"/>
    <mergeCell ref="AV383:AX383"/>
    <mergeCell ref="AV384:AX384"/>
    <mergeCell ref="AV385:AX385"/>
    <mergeCell ref="AV386:AX386"/>
    <mergeCell ref="AV387:AX387"/>
    <mergeCell ref="X312:AC312"/>
    <mergeCell ref="X313:AC313"/>
    <mergeCell ref="X314:AC314"/>
    <mergeCell ref="X315:AC315"/>
    <mergeCell ref="X316:AA316"/>
    <mergeCell ref="AV317:AX317"/>
    <mergeCell ref="AV360:AX360"/>
    <mergeCell ref="AV361:AX361"/>
    <mergeCell ref="AV362:AY362"/>
    <mergeCell ref="AV363:AX363"/>
    <mergeCell ref="AV364:AY364"/>
    <mergeCell ref="AV365:AX365"/>
    <mergeCell ref="AV366:AX366"/>
    <mergeCell ref="AV367:AX367"/>
    <mergeCell ref="AV368:AX368"/>
    <mergeCell ref="AV369:AX369"/>
    <mergeCell ref="AV370:AX370"/>
    <mergeCell ref="AV336:AY336"/>
    <mergeCell ref="AV337:AX337"/>
    <mergeCell ref="AV338:AX338"/>
    <mergeCell ref="AV339:AX339"/>
    <mergeCell ref="AV340:AX340"/>
    <mergeCell ref="AV341:AX341"/>
    <mergeCell ref="AV342:AX342"/>
    <mergeCell ref="AV343:AY343"/>
    <mergeCell ref="AV344:AX344"/>
    <mergeCell ref="AV345:AY345"/>
    <mergeCell ref="AV346:AX346"/>
    <mergeCell ref="AV347:AX347"/>
    <mergeCell ref="AV348:AX348"/>
    <mergeCell ref="AV349:AX349"/>
    <mergeCell ref="AV350:AY350"/>
    <mergeCell ref="X294:AA294"/>
    <mergeCell ref="X295:AC295"/>
    <mergeCell ref="X296:AC296"/>
    <mergeCell ref="X297:AC297"/>
    <mergeCell ref="X298:AB298"/>
    <mergeCell ref="X299:AC299"/>
    <mergeCell ref="X300:AB300"/>
    <mergeCell ref="X301:AC301"/>
    <mergeCell ref="X302:AA302"/>
    <mergeCell ref="X303:AB303"/>
    <mergeCell ref="X304:AC304"/>
    <mergeCell ref="X305:AB305"/>
    <mergeCell ref="X306:AA306"/>
    <mergeCell ref="X307:AA307"/>
    <mergeCell ref="X308:AC308"/>
    <mergeCell ref="X309:AC309"/>
    <mergeCell ref="X311:AC311"/>
    <mergeCell ref="X277:AC277"/>
    <mergeCell ref="X278:AC278"/>
    <mergeCell ref="X279:AC279"/>
    <mergeCell ref="X280:AC280"/>
    <mergeCell ref="X281:AC281"/>
    <mergeCell ref="X282:AC282"/>
    <mergeCell ref="X283:AB283"/>
    <mergeCell ref="X284:AA284"/>
    <mergeCell ref="X285:AC285"/>
    <mergeCell ref="X286:AC286"/>
    <mergeCell ref="X287:AC287"/>
    <mergeCell ref="X288:AB288"/>
    <mergeCell ref="X289:AC289"/>
    <mergeCell ref="X290:AC290"/>
    <mergeCell ref="X291:AA291"/>
    <mergeCell ref="X292:AC292"/>
    <mergeCell ref="X293:AB293"/>
    <mergeCell ref="X259:AC259"/>
    <mergeCell ref="X260:AA260"/>
    <mergeCell ref="X261:AC261"/>
    <mergeCell ref="X262:AC262"/>
    <mergeCell ref="X263:AC263"/>
    <mergeCell ref="X264:AC264"/>
    <mergeCell ref="X265:AC265"/>
    <mergeCell ref="X266:AC266"/>
    <mergeCell ref="X267:AC267"/>
    <mergeCell ref="X268:AC268"/>
    <mergeCell ref="X269:AA269"/>
    <mergeCell ref="X270:AC270"/>
    <mergeCell ref="X271:AB271"/>
    <mergeCell ref="X272:AC272"/>
    <mergeCell ref="X274:AA274"/>
    <mergeCell ref="X275:AC275"/>
    <mergeCell ref="X276:AC276"/>
    <mergeCell ref="X242:AC242"/>
    <mergeCell ref="X243:AB243"/>
    <mergeCell ref="X244:AC244"/>
    <mergeCell ref="X245:AC245"/>
    <mergeCell ref="X246:AC246"/>
    <mergeCell ref="X247:AC247"/>
    <mergeCell ref="X248:AC248"/>
    <mergeCell ref="X249:AC249"/>
    <mergeCell ref="X250:AC250"/>
    <mergeCell ref="X251:AC251"/>
    <mergeCell ref="X252:AC252"/>
    <mergeCell ref="X253:AB253"/>
    <mergeCell ref="X254:AB254"/>
    <mergeCell ref="X255:AC255"/>
    <mergeCell ref="X256:AC256"/>
    <mergeCell ref="X257:AC257"/>
    <mergeCell ref="X258:AC258"/>
    <mergeCell ref="E412:F412"/>
    <mergeCell ref="E413:F413"/>
    <mergeCell ref="E414:F414"/>
    <mergeCell ref="E415:F415"/>
    <mergeCell ref="E416:F416"/>
    <mergeCell ref="E417:F417"/>
    <mergeCell ref="E418:F418"/>
    <mergeCell ref="F961:G961"/>
    <mergeCell ref="X216:AC216"/>
    <mergeCell ref="X218:AC218"/>
    <mergeCell ref="X219:AC219"/>
    <mergeCell ref="X220:AC220"/>
    <mergeCell ref="X221:AC221"/>
    <mergeCell ref="X222:AC222"/>
    <mergeCell ref="X223:AB223"/>
    <mergeCell ref="X224:AC224"/>
    <mergeCell ref="X225:AC225"/>
    <mergeCell ref="X226:AC226"/>
    <mergeCell ref="X227:AC227"/>
    <mergeCell ref="X228:AC228"/>
    <mergeCell ref="X229:AB229"/>
    <mergeCell ref="X230:AC230"/>
    <mergeCell ref="X231:AC231"/>
    <mergeCell ref="X232:AC232"/>
    <mergeCell ref="X233:AC233"/>
    <mergeCell ref="X234:AA234"/>
    <mergeCell ref="X235:AB235"/>
    <mergeCell ref="X236:AB236"/>
    <mergeCell ref="X237:AC237"/>
    <mergeCell ref="X238:AC238"/>
    <mergeCell ref="X239:AC239"/>
    <mergeCell ref="X240:AC240"/>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F310:G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F273:G273"/>
    <mergeCell ref="E274:F274"/>
    <mergeCell ref="E275:F275"/>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40:F240"/>
    <mergeCell ref="F241:G241"/>
    <mergeCell ref="E194:F194"/>
    <mergeCell ref="E195:F195"/>
    <mergeCell ref="E196:F196"/>
    <mergeCell ref="E197:F197"/>
    <mergeCell ref="E198:F198"/>
    <mergeCell ref="E199:F199"/>
    <mergeCell ref="E200:F200"/>
    <mergeCell ref="E201:F201"/>
    <mergeCell ref="E216:F216"/>
    <mergeCell ref="F217:G217"/>
    <mergeCell ref="E218:F218"/>
    <mergeCell ref="E219:F219"/>
    <mergeCell ref="E220:F220"/>
    <mergeCell ref="E221:F221"/>
    <mergeCell ref="E222:F222"/>
    <mergeCell ref="E223:F223"/>
    <mergeCell ref="E224:F224"/>
    <mergeCell ref="E177:F177"/>
    <mergeCell ref="E178:F178"/>
    <mergeCell ref="E179:F179"/>
    <mergeCell ref="F180:G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59:F159"/>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42:F142"/>
    <mergeCell ref="E143:F143"/>
    <mergeCell ref="E144:F144"/>
    <mergeCell ref="E145:F145"/>
    <mergeCell ref="E146:F146"/>
    <mergeCell ref="E147:F147"/>
    <mergeCell ref="F148:G148"/>
    <mergeCell ref="E149:F149"/>
    <mergeCell ref="E150:F150"/>
    <mergeCell ref="E151:F151"/>
    <mergeCell ref="E152:F152"/>
    <mergeCell ref="E153:F153"/>
    <mergeCell ref="E154:F154"/>
    <mergeCell ref="E155:F155"/>
    <mergeCell ref="E156:F156"/>
    <mergeCell ref="E157:F157"/>
    <mergeCell ref="E158:F158"/>
    <mergeCell ref="X212:AB212"/>
    <mergeCell ref="X213:AB213"/>
    <mergeCell ref="X214:AB214"/>
    <mergeCell ref="X215:AC215"/>
    <mergeCell ref="E111:F111"/>
    <mergeCell ref="E112:F112"/>
    <mergeCell ref="E113:F113"/>
    <mergeCell ref="E114:F114"/>
    <mergeCell ref="E115:F115"/>
    <mergeCell ref="E116:F116"/>
    <mergeCell ref="E117:F117"/>
    <mergeCell ref="E118:F118"/>
    <mergeCell ref="E119:F119"/>
    <mergeCell ref="E120:F120"/>
    <mergeCell ref="E121:F121"/>
    <mergeCell ref="F122:G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X195:AB195"/>
    <mergeCell ref="X196:AC196"/>
    <mergeCell ref="X197:AC197"/>
    <mergeCell ref="X198:AA198"/>
    <mergeCell ref="X199:AC199"/>
    <mergeCell ref="X200:AB200"/>
    <mergeCell ref="X201:AA201"/>
    <mergeCell ref="X202:AC202"/>
    <mergeCell ref="X203:AC203"/>
    <mergeCell ref="X204:AC204"/>
    <mergeCell ref="X205:AB205"/>
    <mergeCell ref="X206:AC206"/>
    <mergeCell ref="X207:AB207"/>
    <mergeCell ref="X208:AC208"/>
    <mergeCell ref="X209:AA209"/>
    <mergeCell ref="X210:AC210"/>
    <mergeCell ref="X211:AC211"/>
    <mergeCell ref="X177:AC177"/>
    <mergeCell ref="X178:AC178"/>
    <mergeCell ref="X179:AC179"/>
    <mergeCell ref="X181:AB181"/>
    <mergeCell ref="X182:AC182"/>
    <mergeCell ref="X183:AC183"/>
    <mergeCell ref="X184:AC184"/>
    <mergeCell ref="X185:AC185"/>
    <mergeCell ref="X186:AC186"/>
    <mergeCell ref="X187:AC187"/>
    <mergeCell ref="X188:AC188"/>
    <mergeCell ref="X189:AC189"/>
    <mergeCell ref="X190:AB190"/>
    <mergeCell ref="X191:AA191"/>
    <mergeCell ref="X192:AC192"/>
    <mergeCell ref="X193:AC193"/>
    <mergeCell ref="X194:AC194"/>
    <mergeCell ref="X160:AC160"/>
    <mergeCell ref="X161:AB161"/>
    <mergeCell ref="X162:AC162"/>
    <mergeCell ref="X163:AC163"/>
    <mergeCell ref="X164:AC164"/>
    <mergeCell ref="X165:AC165"/>
    <mergeCell ref="X166:AC166"/>
    <mergeCell ref="X167:AA167"/>
    <mergeCell ref="X168:AC168"/>
    <mergeCell ref="X169:AC169"/>
    <mergeCell ref="X170:AC170"/>
    <mergeCell ref="X171:AC171"/>
    <mergeCell ref="X172:AC172"/>
    <mergeCell ref="X173:AC173"/>
    <mergeCell ref="X174:AC174"/>
    <mergeCell ref="X175:AC175"/>
    <mergeCell ref="X176:AB176"/>
    <mergeCell ref="X150:AB150"/>
    <mergeCell ref="X151:AC151"/>
    <mergeCell ref="U151:W151"/>
    <mergeCell ref="U152:W152"/>
    <mergeCell ref="U153:W153"/>
    <mergeCell ref="U154:W154"/>
    <mergeCell ref="U155:W155"/>
    <mergeCell ref="U156:W156"/>
    <mergeCell ref="U157:W157"/>
    <mergeCell ref="X152:AC152"/>
    <mergeCell ref="X153:AC153"/>
    <mergeCell ref="X154:AC154"/>
    <mergeCell ref="X155:AC155"/>
    <mergeCell ref="X156:AC156"/>
    <mergeCell ref="X157:AC157"/>
    <mergeCell ref="X158:AC158"/>
    <mergeCell ref="X159:AC159"/>
    <mergeCell ref="E104:F104"/>
    <mergeCell ref="E105:F105"/>
    <mergeCell ref="E106:F106"/>
    <mergeCell ref="E107:F107"/>
    <mergeCell ref="E108:F108"/>
    <mergeCell ref="E109:F109"/>
    <mergeCell ref="E110:F110"/>
    <mergeCell ref="X132:AB132"/>
    <mergeCell ref="X133:AC133"/>
    <mergeCell ref="X134:AC134"/>
    <mergeCell ref="X135:AA135"/>
    <mergeCell ref="X136:AC136"/>
    <mergeCell ref="X137:AC137"/>
    <mergeCell ref="X138:AC138"/>
    <mergeCell ref="X139:AC139"/>
    <mergeCell ref="X140:AC140"/>
    <mergeCell ref="U141:W141"/>
    <mergeCell ref="X141:AA141"/>
    <mergeCell ref="E139:F139"/>
    <mergeCell ref="E140:F140"/>
    <mergeCell ref="E141:F141"/>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X60:AA60"/>
    <mergeCell ref="X61:AB61"/>
    <mergeCell ref="X62:AC62"/>
    <mergeCell ref="X63:AA63"/>
    <mergeCell ref="X64:AB64"/>
    <mergeCell ref="X65:AB65"/>
    <mergeCell ref="X66:AC66"/>
    <mergeCell ref="X67:AC67"/>
    <mergeCell ref="X68:AA68"/>
    <mergeCell ref="E62:F62"/>
    <mergeCell ref="E63:F63"/>
    <mergeCell ref="E64:F64"/>
    <mergeCell ref="E65:F65"/>
    <mergeCell ref="E66:F66"/>
    <mergeCell ref="E67:F67"/>
    <mergeCell ref="E68:F68"/>
    <mergeCell ref="E69:F69"/>
    <mergeCell ref="X42:Z42"/>
    <mergeCell ref="X43:AC43"/>
    <mergeCell ref="X44:AC44"/>
    <mergeCell ref="X45:AC45"/>
    <mergeCell ref="X46:AC46"/>
    <mergeCell ref="X47:AC47"/>
    <mergeCell ref="X48:AC48"/>
    <mergeCell ref="X49:AC49"/>
    <mergeCell ref="X50:AC50"/>
    <mergeCell ref="AX51:AY51"/>
    <mergeCell ref="X52:AC52"/>
    <mergeCell ref="X53:AB53"/>
    <mergeCell ref="X54:AC54"/>
    <mergeCell ref="X56:AC56"/>
    <mergeCell ref="X57:AC57"/>
    <mergeCell ref="X58:AC58"/>
    <mergeCell ref="X59:AC59"/>
    <mergeCell ref="U60:W60"/>
    <mergeCell ref="U61:W61"/>
    <mergeCell ref="U62:W62"/>
    <mergeCell ref="U63:W63"/>
    <mergeCell ref="U64:W64"/>
    <mergeCell ref="U65:W65"/>
    <mergeCell ref="U66:W66"/>
    <mergeCell ref="U67:W67"/>
    <mergeCell ref="U68:W68"/>
    <mergeCell ref="X19:AC19"/>
    <mergeCell ref="X20:AC20"/>
    <mergeCell ref="X21:AB21"/>
    <mergeCell ref="X22:AC22"/>
    <mergeCell ref="X23:AC23"/>
    <mergeCell ref="X24:AC24"/>
    <mergeCell ref="X25:AC25"/>
    <mergeCell ref="X26:AC26"/>
    <mergeCell ref="X27:AC27"/>
    <mergeCell ref="X28:AC28"/>
    <mergeCell ref="Y29:AC29"/>
    <mergeCell ref="Z30:AC30"/>
    <mergeCell ref="Z31:AC31"/>
    <mergeCell ref="Z32:AC32"/>
    <mergeCell ref="X35:Y35"/>
    <mergeCell ref="Z35:AC35"/>
    <mergeCell ref="X36:AB36"/>
    <mergeCell ref="X37:AC37"/>
    <mergeCell ref="Y38:AC38"/>
    <mergeCell ref="Z39:AC39"/>
    <mergeCell ref="X40:Y40"/>
    <mergeCell ref="Z40:AC40"/>
    <mergeCell ref="X41:AB41"/>
    <mergeCell ref="U41:W41"/>
    <mergeCell ref="U42:W42"/>
    <mergeCell ref="U43:W43"/>
    <mergeCell ref="U44:W44"/>
    <mergeCell ref="U45:W45"/>
    <mergeCell ref="U46:W46"/>
    <mergeCell ref="U47:W47"/>
    <mergeCell ref="U48:W48"/>
    <mergeCell ref="U49:W49"/>
    <mergeCell ref="U50:W50"/>
    <mergeCell ref="U52:W52"/>
    <mergeCell ref="U53:W53"/>
    <mergeCell ref="U54:W54"/>
    <mergeCell ref="U56:W56"/>
    <mergeCell ref="U57:W57"/>
    <mergeCell ref="U58:W58"/>
    <mergeCell ref="U59:W59"/>
    <mergeCell ref="E53:F53"/>
    <mergeCell ref="E54:F54"/>
    <mergeCell ref="F55:G55"/>
    <mergeCell ref="E56:F56"/>
    <mergeCell ref="E57:F57"/>
    <mergeCell ref="E58:F58"/>
    <mergeCell ref="E59:F59"/>
    <mergeCell ref="E60:F60"/>
    <mergeCell ref="E61:F61"/>
    <mergeCell ref="U18:W18"/>
    <mergeCell ref="U19:W19"/>
    <mergeCell ref="U20:W20"/>
    <mergeCell ref="U21:W21"/>
    <mergeCell ref="U22:W22"/>
    <mergeCell ref="U23:W23"/>
    <mergeCell ref="U24:W24"/>
    <mergeCell ref="U25:W25"/>
    <mergeCell ref="U26:W26"/>
    <mergeCell ref="U27:W27"/>
    <mergeCell ref="U28:W28"/>
    <mergeCell ref="U29:W29"/>
    <mergeCell ref="U30:W30"/>
    <mergeCell ref="U31:W31"/>
    <mergeCell ref="U32:W32"/>
    <mergeCell ref="U33:W33"/>
    <mergeCell ref="U34:W34"/>
    <mergeCell ref="U35:W35"/>
    <mergeCell ref="U36:W36"/>
    <mergeCell ref="U37:W37"/>
    <mergeCell ref="U38:W38"/>
    <mergeCell ref="U39:W39"/>
    <mergeCell ref="U40:W40"/>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F51:G51"/>
    <mergeCell ref="E52:F52"/>
    <mergeCell ref="Z33:AC33"/>
    <mergeCell ref="Z34:AC34"/>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9:F9"/>
    <mergeCell ref="E10:F10"/>
    <mergeCell ref="E11:F11"/>
    <mergeCell ref="U11:W11"/>
    <mergeCell ref="U12:W12"/>
    <mergeCell ref="X12:AA12"/>
    <mergeCell ref="U13:W13"/>
    <mergeCell ref="X13:AC13"/>
    <mergeCell ref="U14:W14"/>
    <mergeCell ref="X14:AC14"/>
    <mergeCell ref="U15:W15"/>
    <mergeCell ref="X15:AC15"/>
    <mergeCell ref="U16:W16"/>
    <mergeCell ref="X16:AC16"/>
    <mergeCell ref="U17:W17"/>
    <mergeCell ref="X17:AC17"/>
    <mergeCell ref="X18:AC18"/>
    <mergeCell ref="U299:W299"/>
    <mergeCell ref="U300:W300"/>
    <mergeCell ref="U301:W301"/>
    <mergeCell ref="U1029:W1029"/>
    <mergeCell ref="U1030:W1030"/>
    <mergeCell ref="U1031:W1031"/>
    <mergeCell ref="U4:W4"/>
    <mergeCell ref="X4:AC4"/>
    <mergeCell ref="X6:AC6"/>
    <mergeCell ref="X7:AC7"/>
    <mergeCell ref="X8:AC8"/>
    <mergeCell ref="X9:AC9"/>
    <mergeCell ref="X10:AC10"/>
    <mergeCell ref="X11:AC11"/>
    <mergeCell ref="E2:F2"/>
    <mergeCell ref="U2:W2"/>
    <mergeCell ref="X2:Z2"/>
    <mergeCell ref="E3:F3"/>
    <mergeCell ref="X3:AC3"/>
    <mergeCell ref="E4:F4"/>
    <mergeCell ref="X5:AC5"/>
    <mergeCell ref="U3:W3"/>
    <mergeCell ref="U5:W5"/>
    <mergeCell ref="U6:W6"/>
    <mergeCell ref="U7:W7"/>
    <mergeCell ref="U8:W8"/>
    <mergeCell ref="U9:W9"/>
    <mergeCell ref="U10:W10"/>
    <mergeCell ref="E5:F5"/>
    <mergeCell ref="E6:F6"/>
    <mergeCell ref="E7:F7"/>
    <mergeCell ref="E8:F8"/>
    <mergeCell ref="X1031:AB1031"/>
    <mergeCell ref="U1026:W1026"/>
    <mergeCell ref="X1026:AB1026"/>
    <mergeCell ref="U1027:W1027"/>
    <mergeCell ref="X1027:AC1027"/>
    <mergeCell ref="U1028:W1028"/>
    <mergeCell ref="X1028:AC1028"/>
    <mergeCell ref="X1029:AC1029"/>
    <mergeCell ref="U259:W259"/>
    <mergeCell ref="U260:W260"/>
    <mergeCell ref="U261:W261"/>
    <mergeCell ref="U262:W262"/>
    <mergeCell ref="U263:W263"/>
    <mergeCell ref="U264:W264"/>
    <mergeCell ref="U265:W265"/>
    <mergeCell ref="U266:W266"/>
    <mergeCell ref="U267:W267"/>
    <mergeCell ref="U268:W268"/>
    <mergeCell ref="U269:W269"/>
    <mergeCell ref="U270:W270"/>
    <mergeCell ref="U271:W271"/>
    <mergeCell ref="U272:W272"/>
    <mergeCell ref="U274:W274"/>
    <mergeCell ref="U275:W275"/>
    <mergeCell ref="U276:W276"/>
    <mergeCell ref="U277:W277"/>
    <mergeCell ref="U278:W278"/>
    <mergeCell ref="U279:W279"/>
    <mergeCell ref="U280:W280"/>
    <mergeCell ref="U281:W281"/>
    <mergeCell ref="U282:W282"/>
    <mergeCell ref="U283:W283"/>
    <mergeCell ref="U257:W257"/>
    <mergeCell ref="U258:W258"/>
    <mergeCell ref="U302:W302"/>
    <mergeCell ref="U303:W303"/>
    <mergeCell ref="U304:W304"/>
    <mergeCell ref="U305:W305"/>
    <mergeCell ref="U306:W306"/>
    <mergeCell ref="U307:W307"/>
    <mergeCell ref="U308:W308"/>
    <mergeCell ref="U309:W309"/>
    <mergeCell ref="U311:W311"/>
    <mergeCell ref="U312:W312"/>
    <mergeCell ref="U313:W313"/>
    <mergeCell ref="U314:W314"/>
    <mergeCell ref="U315:W315"/>
    <mergeCell ref="U316:W316"/>
    <mergeCell ref="X1030:AC1030"/>
    <mergeCell ref="U284:W284"/>
    <mergeCell ref="U285:W285"/>
    <mergeCell ref="U286:W286"/>
    <mergeCell ref="U287:W287"/>
    <mergeCell ref="U288:W288"/>
    <mergeCell ref="U289:W289"/>
    <mergeCell ref="U290:W290"/>
    <mergeCell ref="U291:W291"/>
    <mergeCell ref="U292:W292"/>
    <mergeCell ref="U293:W293"/>
    <mergeCell ref="U294:W294"/>
    <mergeCell ref="U295:W295"/>
    <mergeCell ref="U296:W296"/>
    <mergeCell ref="U297:W297"/>
    <mergeCell ref="U298:W298"/>
    <mergeCell ref="U239:W239"/>
    <mergeCell ref="U240:W240"/>
    <mergeCell ref="U242:W242"/>
    <mergeCell ref="U243:W243"/>
    <mergeCell ref="U244:W244"/>
    <mergeCell ref="U245:W245"/>
    <mergeCell ref="U246:W246"/>
    <mergeCell ref="U247:W247"/>
    <mergeCell ref="U248:W248"/>
    <mergeCell ref="U249:W249"/>
    <mergeCell ref="U250:W250"/>
    <mergeCell ref="U251:W251"/>
    <mergeCell ref="U252:W252"/>
    <mergeCell ref="U253:W253"/>
    <mergeCell ref="U254:W254"/>
    <mergeCell ref="U255:W255"/>
    <mergeCell ref="U256:W256"/>
    <mergeCell ref="U222:W222"/>
    <mergeCell ref="U223:W223"/>
    <mergeCell ref="U224:W224"/>
    <mergeCell ref="U225:W225"/>
    <mergeCell ref="U226:W226"/>
    <mergeCell ref="U227:W227"/>
    <mergeCell ref="U228:W228"/>
    <mergeCell ref="U229:W229"/>
    <mergeCell ref="U230:W230"/>
    <mergeCell ref="U231:W231"/>
    <mergeCell ref="U232:W232"/>
    <mergeCell ref="U233:W233"/>
    <mergeCell ref="U234:W234"/>
    <mergeCell ref="U235:W235"/>
    <mergeCell ref="U236:W236"/>
    <mergeCell ref="U237:W237"/>
    <mergeCell ref="U238:W238"/>
    <mergeCell ref="U204:W204"/>
    <mergeCell ref="U205:W205"/>
    <mergeCell ref="U206:W206"/>
    <mergeCell ref="U207:W207"/>
    <mergeCell ref="U208:W208"/>
    <mergeCell ref="U209:W209"/>
    <mergeCell ref="U210:W210"/>
    <mergeCell ref="U211:W211"/>
    <mergeCell ref="U212:W212"/>
    <mergeCell ref="U213:W213"/>
    <mergeCell ref="U214:W214"/>
    <mergeCell ref="U215:W215"/>
    <mergeCell ref="U216:W216"/>
    <mergeCell ref="U218:W218"/>
    <mergeCell ref="U219:W219"/>
    <mergeCell ref="U220:W220"/>
    <mergeCell ref="U221:W221"/>
    <mergeCell ref="U187:W187"/>
    <mergeCell ref="U188:W188"/>
    <mergeCell ref="U189:W189"/>
    <mergeCell ref="U190:W190"/>
    <mergeCell ref="U191:W191"/>
    <mergeCell ref="U192:W192"/>
    <mergeCell ref="U193:W193"/>
    <mergeCell ref="U194:W194"/>
    <mergeCell ref="U195:W195"/>
    <mergeCell ref="U196:W196"/>
    <mergeCell ref="U197:W197"/>
    <mergeCell ref="U198:W198"/>
    <mergeCell ref="U199:W199"/>
    <mergeCell ref="U200:W200"/>
    <mergeCell ref="U201:W201"/>
    <mergeCell ref="U202:W202"/>
    <mergeCell ref="U203:W203"/>
    <mergeCell ref="U169:W169"/>
    <mergeCell ref="U170:W170"/>
    <mergeCell ref="U171:W171"/>
    <mergeCell ref="U172:W172"/>
    <mergeCell ref="U173:W173"/>
    <mergeCell ref="U174:W174"/>
    <mergeCell ref="U175:W175"/>
    <mergeCell ref="U176:W176"/>
    <mergeCell ref="U177:W177"/>
    <mergeCell ref="U178:W178"/>
    <mergeCell ref="U179:W179"/>
    <mergeCell ref="U181:W181"/>
    <mergeCell ref="U182:W182"/>
    <mergeCell ref="U183:W183"/>
    <mergeCell ref="U184:W184"/>
    <mergeCell ref="U185:W185"/>
    <mergeCell ref="U186:W186"/>
    <mergeCell ref="X126:AC126"/>
    <mergeCell ref="X127:AA127"/>
    <mergeCell ref="X128:AB128"/>
    <mergeCell ref="X129:AC129"/>
    <mergeCell ref="X130:AA130"/>
    <mergeCell ref="X131:AB131"/>
    <mergeCell ref="U158:W158"/>
    <mergeCell ref="U159:W159"/>
    <mergeCell ref="U160:W160"/>
    <mergeCell ref="U161:W161"/>
    <mergeCell ref="U162:W162"/>
    <mergeCell ref="U163:W163"/>
    <mergeCell ref="U164:W164"/>
    <mergeCell ref="U165:W165"/>
    <mergeCell ref="U166:W166"/>
    <mergeCell ref="U167:W167"/>
    <mergeCell ref="U168:W168"/>
    <mergeCell ref="U142:W142"/>
    <mergeCell ref="X142:AB142"/>
    <mergeCell ref="X143:AB143"/>
    <mergeCell ref="U143:W143"/>
    <mergeCell ref="U144:W144"/>
    <mergeCell ref="U145:W145"/>
    <mergeCell ref="U146:W146"/>
    <mergeCell ref="U147:W147"/>
    <mergeCell ref="U149:W149"/>
    <mergeCell ref="U150:W150"/>
    <mergeCell ref="X144:AC144"/>
    <mergeCell ref="X145:AC145"/>
    <mergeCell ref="X146:AC146"/>
    <mergeCell ref="X147:AC147"/>
    <mergeCell ref="X149:AC149"/>
    <mergeCell ref="U86:W86"/>
    <mergeCell ref="U87:W87"/>
    <mergeCell ref="U88:W88"/>
    <mergeCell ref="U89:W89"/>
    <mergeCell ref="U90:W90"/>
    <mergeCell ref="U91:W91"/>
    <mergeCell ref="U92:W92"/>
    <mergeCell ref="U93:W93"/>
    <mergeCell ref="U94:W94"/>
    <mergeCell ref="U95:W95"/>
    <mergeCell ref="U96:W96"/>
    <mergeCell ref="U97:W97"/>
    <mergeCell ref="U98:W98"/>
    <mergeCell ref="U99:W99"/>
    <mergeCell ref="U100:W100"/>
    <mergeCell ref="U101:W101"/>
    <mergeCell ref="U102:W102"/>
    <mergeCell ref="U69:W69"/>
    <mergeCell ref="U70:W70"/>
    <mergeCell ref="U71:W71"/>
    <mergeCell ref="U72:W72"/>
    <mergeCell ref="U73:W73"/>
    <mergeCell ref="U74:W74"/>
    <mergeCell ref="U75:W75"/>
    <mergeCell ref="U76:W76"/>
    <mergeCell ref="U77:W77"/>
    <mergeCell ref="U78:W78"/>
    <mergeCell ref="U79:W79"/>
    <mergeCell ref="U80:W80"/>
    <mergeCell ref="U81:W81"/>
    <mergeCell ref="U82:W82"/>
    <mergeCell ref="U83:W83"/>
    <mergeCell ref="U84:W84"/>
    <mergeCell ref="U85:W85"/>
    <mergeCell ref="U116:W116"/>
    <mergeCell ref="U117:W117"/>
    <mergeCell ref="U118:W118"/>
    <mergeCell ref="U119:W119"/>
    <mergeCell ref="U120:W120"/>
    <mergeCell ref="U121:W121"/>
    <mergeCell ref="U123:W123"/>
    <mergeCell ref="U124:W124"/>
    <mergeCell ref="U125:W125"/>
    <mergeCell ref="U134:W134"/>
    <mergeCell ref="U135:W135"/>
    <mergeCell ref="U136:W136"/>
    <mergeCell ref="U137:W137"/>
    <mergeCell ref="U138:W138"/>
    <mergeCell ref="U139:W139"/>
    <mergeCell ref="U140:W140"/>
    <mergeCell ref="U127:W127"/>
    <mergeCell ref="U128:W128"/>
    <mergeCell ref="U129:W129"/>
    <mergeCell ref="U130:W130"/>
    <mergeCell ref="U131:W131"/>
    <mergeCell ref="U132:W132"/>
    <mergeCell ref="U133:W133"/>
    <mergeCell ref="U126:W126"/>
    <mergeCell ref="X103:Y103"/>
    <mergeCell ref="Z103:AC103"/>
    <mergeCell ref="X104:AB104"/>
    <mergeCell ref="X105:AC105"/>
    <mergeCell ref="Y106:AC106"/>
    <mergeCell ref="Z107:AC107"/>
    <mergeCell ref="X108:Y108"/>
    <mergeCell ref="Z108:AC108"/>
    <mergeCell ref="X109:AC109"/>
    <mergeCell ref="X110:AA110"/>
    <mergeCell ref="X111:AC111"/>
    <mergeCell ref="X112:AC112"/>
    <mergeCell ref="X113:AC113"/>
    <mergeCell ref="X114:AC114"/>
    <mergeCell ref="X115:AC115"/>
    <mergeCell ref="U111:W111"/>
    <mergeCell ref="U112:W112"/>
    <mergeCell ref="U113:W113"/>
    <mergeCell ref="U114:W114"/>
    <mergeCell ref="U115:W115"/>
    <mergeCell ref="U103:W103"/>
    <mergeCell ref="U104:W104"/>
    <mergeCell ref="U105:W105"/>
    <mergeCell ref="U106:W106"/>
    <mergeCell ref="U107:W107"/>
    <mergeCell ref="U108:W108"/>
    <mergeCell ref="U109:W109"/>
    <mergeCell ref="U110:W110"/>
    <mergeCell ref="X86:AC86"/>
    <mergeCell ref="X87:AC87"/>
    <mergeCell ref="X88:AC88"/>
    <mergeCell ref="X89:AC89"/>
    <mergeCell ref="X90:AC90"/>
    <mergeCell ref="X91:AC91"/>
    <mergeCell ref="X92:AC92"/>
    <mergeCell ref="X93:AC93"/>
    <mergeCell ref="X94:AC94"/>
    <mergeCell ref="X95:AC95"/>
    <mergeCell ref="X96:AC96"/>
    <mergeCell ref="Y97:AC97"/>
    <mergeCell ref="Z98:AC98"/>
    <mergeCell ref="Z99:AC99"/>
    <mergeCell ref="Z100:AC100"/>
    <mergeCell ref="Z101:AC101"/>
    <mergeCell ref="Z102:AC102"/>
    <mergeCell ref="E756:F756"/>
    <mergeCell ref="E757:F757"/>
    <mergeCell ref="E758:F758"/>
    <mergeCell ref="E759:F759"/>
    <mergeCell ref="E760:F760"/>
    <mergeCell ref="E761:F761"/>
    <mergeCell ref="X124:AC124"/>
    <mergeCell ref="X125:AC125"/>
    <mergeCell ref="X116:AC116"/>
    <mergeCell ref="X117:AC117"/>
    <mergeCell ref="X118:AB118"/>
    <mergeCell ref="X119:AC119"/>
    <mergeCell ref="X120:AB120"/>
    <mergeCell ref="X121:AC121"/>
    <mergeCell ref="X123:AC123"/>
    <mergeCell ref="X69:AC69"/>
    <mergeCell ref="X70:Z70"/>
    <mergeCell ref="X71:AC71"/>
    <mergeCell ref="X72:AC72"/>
    <mergeCell ref="X73:AC73"/>
    <mergeCell ref="X74:AC74"/>
    <mergeCell ref="X75:AC75"/>
    <mergeCell ref="X76:AC76"/>
    <mergeCell ref="X77:AC77"/>
    <mergeCell ref="X78:AC78"/>
    <mergeCell ref="X79:AC79"/>
    <mergeCell ref="X80:AA80"/>
    <mergeCell ref="X81:AC81"/>
    <mergeCell ref="X82:AC82"/>
    <mergeCell ref="X83:AC83"/>
    <mergeCell ref="X84:AC84"/>
    <mergeCell ref="X85:AC85"/>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51:F751"/>
    <mergeCell ref="E752:F752"/>
    <mergeCell ref="E753:F753"/>
    <mergeCell ref="E754:F754"/>
    <mergeCell ref="E755:F755"/>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34:F734"/>
    <mergeCell ref="E735:F735"/>
    <mergeCell ref="E736:F736"/>
    <mergeCell ref="E737:F737"/>
    <mergeCell ref="E738:F738"/>
    <mergeCell ref="E705:F705"/>
    <mergeCell ref="E706:F706"/>
    <mergeCell ref="E707:F707"/>
    <mergeCell ref="E708:F708"/>
    <mergeCell ref="E709:F709"/>
    <mergeCell ref="E710:F710"/>
    <mergeCell ref="E711:F711"/>
    <mergeCell ref="E712:F712"/>
    <mergeCell ref="E713:F713"/>
    <mergeCell ref="E714:F714"/>
    <mergeCell ref="E715:F715"/>
    <mergeCell ref="E716:F716"/>
    <mergeCell ref="E717:F717"/>
    <mergeCell ref="E718:F718"/>
    <mergeCell ref="E719:F719"/>
    <mergeCell ref="E720:F720"/>
    <mergeCell ref="E721:F721"/>
    <mergeCell ref="E688:F688"/>
    <mergeCell ref="E689:F689"/>
    <mergeCell ref="E690:F690"/>
    <mergeCell ref="E691:F691"/>
    <mergeCell ref="E692:F692"/>
    <mergeCell ref="E693:F693"/>
    <mergeCell ref="E694:F694"/>
    <mergeCell ref="E695:F695"/>
    <mergeCell ref="E696:F696"/>
    <mergeCell ref="E697:F697"/>
    <mergeCell ref="E698:F698"/>
    <mergeCell ref="E699:F699"/>
    <mergeCell ref="E700:F700"/>
    <mergeCell ref="E701:F701"/>
    <mergeCell ref="E702:F702"/>
    <mergeCell ref="E703:F703"/>
    <mergeCell ref="E704:F704"/>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86:F686"/>
    <mergeCell ref="E687:F687"/>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66:F666"/>
    <mergeCell ref="E667:F667"/>
    <mergeCell ref="E668:F668"/>
    <mergeCell ref="E669:F669"/>
    <mergeCell ref="E670:F670"/>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49:F649"/>
    <mergeCell ref="E650:F650"/>
    <mergeCell ref="E651:F651"/>
    <mergeCell ref="E652:F652"/>
    <mergeCell ref="E653:F653"/>
    <mergeCell ref="E620:F620"/>
    <mergeCell ref="E621:F621"/>
    <mergeCell ref="E622:F622"/>
    <mergeCell ref="E623:F623"/>
    <mergeCell ref="E624:F624"/>
    <mergeCell ref="E625:F625"/>
    <mergeCell ref="E626:F626"/>
    <mergeCell ref="E627:F627"/>
    <mergeCell ref="E628:F628"/>
    <mergeCell ref="E629:F629"/>
    <mergeCell ref="E630:F630"/>
    <mergeCell ref="E631:F631"/>
    <mergeCell ref="E632:F632"/>
    <mergeCell ref="E633:F633"/>
    <mergeCell ref="E634:F634"/>
    <mergeCell ref="E635:F635"/>
    <mergeCell ref="E636:F636"/>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617:F617"/>
    <mergeCell ref="E618:F618"/>
    <mergeCell ref="E619:F619"/>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601:F601"/>
    <mergeCell ref="E602:F602"/>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67:F567"/>
    <mergeCell ref="E568:F568"/>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18:F518"/>
    <mergeCell ref="E519:F519"/>
    <mergeCell ref="E520:F52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533:F533"/>
    <mergeCell ref="E534:F534"/>
    <mergeCell ref="E501:F501"/>
    <mergeCell ref="E502:F502"/>
    <mergeCell ref="E503:F503"/>
    <mergeCell ref="E504:F504"/>
    <mergeCell ref="E505:F505"/>
    <mergeCell ref="E506:F506"/>
    <mergeCell ref="E507:F507"/>
    <mergeCell ref="E508:F508"/>
    <mergeCell ref="E509:F509"/>
    <mergeCell ref="E510:F510"/>
    <mergeCell ref="E511:F511"/>
    <mergeCell ref="E512:F512"/>
    <mergeCell ref="E513:F513"/>
    <mergeCell ref="E514:F514"/>
    <mergeCell ref="E515:F515"/>
    <mergeCell ref="E516:F516"/>
    <mergeCell ref="E517:F517"/>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480:F480"/>
    <mergeCell ref="E481:F481"/>
    <mergeCell ref="E482:F482"/>
    <mergeCell ref="E483:F483"/>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63:F463"/>
    <mergeCell ref="E464:F464"/>
    <mergeCell ref="E465:F465"/>
    <mergeCell ref="E466:F466"/>
    <mergeCell ref="E1007:F1007"/>
    <mergeCell ref="E419:F419"/>
    <mergeCell ref="E420:F420"/>
    <mergeCell ref="E421:F421"/>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990:F990"/>
    <mergeCell ref="E991:F991"/>
    <mergeCell ref="E992:F99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16:F1016"/>
    <mergeCell ref="E1017:F1017"/>
    <mergeCell ref="E1018:F1018"/>
    <mergeCell ref="E1019:F1019"/>
    <mergeCell ref="E1020:F1020"/>
    <mergeCell ref="E1021:F1021"/>
    <mergeCell ref="E1029:F1029"/>
    <mergeCell ref="E1030:F1030"/>
    <mergeCell ref="E1031:F1031"/>
    <mergeCell ref="E1022:F1022"/>
    <mergeCell ref="E1023:F1023"/>
    <mergeCell ref="E1024:F1024"/>
    <mergeCell ref="E1025:F1025"/>
    <mergeCell ref="E1026:F1026"/>
    <mergeCell ref="E1027:F1027"/>
    <mergeCell ref="E1028:F1028"/>
    <mergeCell ref="E958:F958"/>
    <mergeCell ref="E959:F959"/>
    <mergeCell ref="E960:F960"/>
    <mergeCell ref="E962:F962"/>
    <mergeCell ref="E963:F963"/>
    <mergeCell ref="E964:F964"/>
    <mergeCell ref="E965:F965"/>
    <mergeCell ref="E966:F966"/>
    <mergeCell ref="E967:F967"/>
    <mergeCell ref="E968:F968"/>
    <mergeCell ref="E969:F969"/>
    <mergeCell ref="E970:F970"/>
    <mergeCell ref="E971:F971"/>
    <mergeCell ref="E972:F972"/>
    <mergeCell ref="E973:F973"/>
    <mergeCell ref="E974:F974"/>
    <mergeCell ref="E949:F949"/>
    <mergeCell ref="E950:F950"/>
    <mergeCell ref="E951:F951"/>
    <mergeCell ref="E952:F952"/>
    <mergeCell ref="E953:F953"/>
    <mergeCell ref="E954:F954"/>
    <mergeCell ref="E955:F955"/>
    <mergeCell ref="E956:F956"/>
    <mergeCell ref="E957:F957"/>
    <mergeCell ref="E1008:F1008"/>
    <mergeCell ref="E1009:F1009"/>
    <mergeCell ref="E1010:F1010"/>
    <mergeCell ref="E1011:F1011"/>
    <mergeCell ref="E1012:F1012"/>
    <mergeCell ref="E1013:F1013"/>
    <mergeCell ref="E1014:F1014"/>
    <mergeCell ref="E1015:F1015"/>
    <mergeCell ref="E975:F975"/>
    <mergeCell ref="E976:F976"/>
    <mergeCell ref="E977:F977"/>
    <mergeCell ref="E978:F978"/>
    <mergeCell ref="E979:F979"/>
    <mergeCell ref="E980:F980"/>
    <mergeCell ref="E981:F981"/>
    <mergeCell ref="E982:F982"/>
    <mergeCell ref="E983:F983"/>
    <mergeCell ref="E984:F984"/>
    <mergeCell ref="E985:F985"/>
    <mergeCell ref="E986:F986"/>
    <mergeCell ref="E987:F987"/>
    <mergeCell ref="E988:F988"/>
    <mergeCell ref="E989:F989"/>
    <mergeCell ref="E932:F932"/>
    <mergeCell ref="E933:F933"/>
    <mergeCell ref="E934:F934"/>
    <mergeCell ref="E935:F935"/>
    <mergeCell ref="E936:F936"/>
    <mergeCell ref="E937:F937"/>
    <mergeCell ref="E938:F938"/>
    <mergeCell ref="E939:F939"/>
    <mergeCell ref="E940:F940"/>
    <mergeCell ref="E941:F941"/>
    <mergeCell ref="E942:F942"/>
    <mergeCell ref="E943:F943"/>
    <mergeCell ref="E944:F944"/>
    <mergeCell ref="E945:F945"/>
    <mergeCell ref="E946:F946"/>
    <mergeCell ref="E947:F947"/>
    <mergeCell ref="E948:F948"/>
    <mergeCell ref="E915:F915"/>
    <mergeCell ref="E916:F916"/>
    <mergeCell ref="E917:F917"/>
    <mergeCell ref="E918:F918"/>
    <mergeCell ref="E919:F919"/>
    <mergeCell ref="E920:F920"/>
    <mergeCell ref="E921:F921"/>
    <mergeCell ref="E922:F922"/>
    <mergeCell ref="E923:F923"/>
    <mergeCell ref="E924:F924"/>
    <mergeCell ref="E925:F925"/>
    <mergeCell ref="E926:F926"/>
    <mergeCell ref="E927:F927"/>
    <mergeCell ref="E928:F928"/>
    <mergeCell ref="E929:F929"/>
    <mergeCell ref="E930:F930"/>
    <mergeCell ref="E931:F931"/>
    <mergeCell ref="E898:F898"/>
    <mergeCell ref="E899:F899"/>
    <mergeCell ref="E900:F900"/>
    <mergeCell ref="E901:F901"/>
    <mergeCell ref="E902:F902"/>
    <mergeCell ref="E903:F903"/>
    <mergeCell ref="E904:F904"/>
    <mergeCell ref="E905:F905"/>
    <mergeCell ref="E906:F906"/>
    <mergeCell ref="E907:F907"/>
    <mergeCell ref="E908:F908"/>
    <mergeCell ref="E909:F909"/>
    <mergeCell ref="E910:F910"/>
    <mergeCell ref="E911:F911"/>
    <mergeCell ref="E912:F912"/>
    <mergeCell ref="E913:F913"/>
    <mergeCell ref="E914:F914"/>
    <mergeCell ref="E881:F881"/>
    <mergeCell ref="E882:F882"/>
    <mergeCell ref="E883:F883"/>
    <mergeCell ref="E884:F884"/>
    <mergeCell ref="E885:F885"/>
    <mergeCell ref="E886:F886"/>
    <mergeCell ref="E887:F887"/>
    <mergeCell ref="E888:F888"/>
    <mergeCell ref="E889:F889"/>
    <mergeCell ref="E890:F890"/>
    <mergeCell ref="E891:F891"/>
    <mergeCell ref="E892:F892"/>
    <mergeCell ref="E893:F893"/>
    <mergeCell ref="E894:F894"/>
    <mergeCell ref="E895:F895"/>
    <mergeCell ref="E896:F896"/>
    <mergeCell ref="E897:F897"/>
    <mergeCell ref="E864:F864"/>
    <mergeCell ref="E865:F865"/>
    <mergeCell ref="E866:F866"/>
    <mergeCell ref="E867:F867"/>
    <mergeCell ref="E868:F868"/>
    <mergeCell ref="E869:F869"/>
    <mergeCell ref="E870:F870"/>
    <mergeCell ref="E871:F871"/>
    <mergeCell ref="E872:F872"/>
    <mergeCell ref="E873:F873"/>
    <mergeCell ref="E874:F874"/>
    <mergeCell ref="E875:F875"/>
    <mergeCell ref="E876:F876"/>
    <mergeCell ref="E877:F877"/>
    <mergeCell ref="E878:F878"/>
    <mergeCell ref="E879:F879"/>
    <mergeCell ref="E880:F880"/>
    <mergeCell ref="E847:F847"/>
    <mergeCell ref="E848:F848"/>
    <mergeCell ref="E849:F849"/>
    <mergeCell ref="E850:F850"/>
    <mergeCell ref="E851:F851"/>
    <mergeCell ref="E852:F852"/>
    <mergeCell ref="E853:F853"/>
    <mergeCell ref="E854:F854"/>
    <mergeCell ref="E855:F855"/>
    <mergeCell ref="E856:F856"/>
    <mergeCell ref="E857:F857"/>
    <mergeCell ref="E858:F858"/>
    <mergeCell ref="E859:F859"/>
    <mergeCell ref="E860:F860"/>
    <mergeCell ref="E861:F861"/>
    <mergeCell ref="E862:F862"/>
    <mergeCell ref="E863:F863"/>
    <mergeCell ref="E830:F830"/>
    <mergeCell ref="E831:F831"/>
    <mergeCell ref="E832:F832"/>
    <mergeCell ref="E833:F833"/>
    <mergeCell ref="E834:F834"/>
    <mergeCell ref="E835:F835"/>
    <mergeCell ref="E836:F836"/>
    <mergeCell ref="E837:F837"/>
    <mergeCell ref="E838:F838"/>
    <mergeCell ref="E839:F839"/>
    <mergeCell ref="E840:F840"/>
    <mergeCell ref="E841:F841"/>
    <mergeCell ref="E842:F842"/>
    <mergeCell ref="E843:F843"/>
    <mergeCell ref="E844:F844"/>
    <mergeCell ref="E845:F845"/>
    <mergeCell ref="E846:F846"/>
    <mergeCell ref="E813:F813"/>
    <mergeCell ref="E814:F814"/>
    <mergeCell ref="E815:F815"/>
    <mergeCell ref="E816:F816"/>
    <mergeCell ref="E817:F817"/>
    <mergeCell ref="E818:F818"/>
    <mergeCell ref="E819:F819"/>
    <mergeCell ref="E820:F820"/>
    <mergeCell ref="E821:F821"/>
    <mergeCell ref="E822:F822"/>
    <mergeCell ref="E823:F823"/>
    <mergeCell ref="E824:F824"/>
    <mergeCell ref="E825:F825"/>
    <mergeCell ref="E826:F826"/>
    <mergeCell ref="E827:F827"/>
    <mergeCell ref="E828:F828"/>
    <mergeCell ref="E829:F829"/>
    <mergeCell ref="E796:F796"/>
    <mergeCell ref="E797:F797"/>
    <mergeCell ref="E798:F798"/>
    <mergeCell ref="E799:F799"/>
    <mergeCell ref="E800:F800"/>
    <mergeCell ref="E801:F801"/>
    <mergeCell ref="E802:F802"/>
    <mergeCell ref="E803:F803"/>
    <mergeCell ref="E804:F804"/>
    <mergeCell ref="E805:F805"/>
    <mergeCell ref="E806:F806"/>
    <mergeCell ref="E807:F807"/>
    <mergeCell ref="E808:F808"/>
    <mergeCell ref="E809:F809"/>
    <mergeCell ref="E810:F810"/>
    <mergeCell ref="E811:F811"/>
    <mergeCell ref="E812:F812"/>
    <mergeCell ref="E779:F779"/>
    <mergeCell ref="E780:F780"/>
    <mergeCell ref="E781:F781"/>
    <mergeCell ref="E782:F782"/>
    <mergeCell ref="E783:F783"/>
    <mergeCell ref="E784:F784"/>
    <mergeCell ref="E785:F785"/>
    <mergeCell ref="E786:F786"/>
    <mergeCell ref="E787:F787"/>
    <mergeCell ref="E788:F788"/>
    <mergeCell ref="E789:F789"/>
    <mergeCell ref="E790:F790"/>
    <mergeCell ref="E791:F791"/>
    <mergeCell ref="E792:F792"/>
    <mergeCell ref="E793:F793"/>
    <mergeCell ref="E794:F794"/>
    <mergeCell ref="E795:F795"/>
    <mergeCell ref="E762:F762"/>
    <mergeCell ref="E763:F763"/>
    <mergeCell ref="E764:F764"/>
    <mergeCell ref="E765:F765"/>
    <mergeCell ref="E766:F766"/>
    <mergeCell ref="E767:F767"/>
    <mergeCell ref="E768:F768"/>
    <mergeCell ref="E769:F769"/>
    <mergeCell ref="E770:F770"/>
    <mergeCell ref="E771:F771"/>
    <mergeCell ref="E772:F772"/>
    <mergeCell ref="E773:F773"/>
    <mergeCell ref="E774:F774"/>
    <mergeCell ref="E775:F775"/>
    <mergeCell ref="E776:F776"/>
    <mergeCell ref="E777:F777"/>
    <mergeCell ref="E778:F778"/>
  </mergeCells>
  <hyperlinks>
    <hyperlink ref="A2" r:id="rId1" xr:uid="{00000000-0004-0000-0400-000000000000}"/>
    <hyperlink ref="X2" r:id="rId2" xr:uid="{00000000-0004-0000-0400-000001000000}"/>
    <hyperlink ref="BP2" r:id="rId3" xr:uid="{00000000-0004-0000-0400-000002000000}"/>
    <hyperlink ref="A3" r:id="rId4" xr:uid="{00000000-0004-0000-0400-000003000000}"/>
    <hyperlink ref="X3" r:id="rId5" xr:uid="{00000000-0004-0000-0400-000004000000}"/>
    <hyperlink ref="BP3" r:id="rId6" xr:uid="{00000000-0004-0000-0400-000005000000}"/>
    <hyperlink ref="A4" r:id="rId7" xr:uid="{00000000-0004-0000-0400-000006000000}"/>
    <hyperlink ref="X4" r:id="rId8" xr:uid="{00000000-0004-0000-0400-000007000000}"/>
    <hyperlink ref="BP4" r:id="rId9" xr:uid="{00000000-0004-0000-0400-000008000000}"/>
    <hyperlink ref="A5" r:id="rId10" xr:uid="{00000000-0004-0000-0400-000009000000}"/>
    <hyperlink ref="X5" r:id="rId11" xr:uid="{00000000-0004-0000-0400-00000A000000}"/>
    <hyperlink ref="BP5" r:id="rId12" xr:uid="{00000000-0004-0000-0400-00000B000000}"/>
    <hyperlink ref="A6" r:id="rId13" xr:uid="{00000000-0004-0000-0400-00000C000000}"/>
    <hyperlink ref="X6" r:id="rId14" xr:uid="{00000000-0004-0000-0400-00000D000000}"/>
    <hyperlink ref="BP6" r:id="rId15" xr:uid="{00000000-0004-0000-0400-00000E000000}"/>
    <hyperlink ref="A7" r:id="rId16" xr:uid="{00000000-0004-0000-0400-00000F000000}"/>
    <hyperlink ref="X7" r:id="rId17" xr:uid="{00000000-0004-0000-0400-000010000000}"/>
    <hyperlink ref="BP7" r:id="rId18" xr:uid="{00000000-0004-0000-0400-000011000000}"/>
    <hyperlink ref="A8" r:id="rId19" xr:uid="{00000000-0004-0000-0400-000012000000}"/>
    <hyperlink ref="X8" r:id="rId20" xr:uid="{00000000-0004-0000-0400-000013000000}"/>
    <hyperlink ref="BP8" r:id="rId21" xr:uid="{00000000-0004-0000-0400-000014000000}"/>
    <hyperlink ref="A9" r:id="rId22" xr:uid="{00000000-0004-0000-0400-000015000000}"/>
    <hyperlink ref="X9" r:id="rId23" xr:uid="{00000000-0004-0000-0400-000016000000}"/>
    <hyperlink ref="BP9" r:id="rId24" xr:uid="{00000000-0004-0000-0400-000017000000}"/>
    <hyperlink ref="A10" r:id="rId25" xr:uid="{00000000-0004-0000-0400-000018000000}"/>
    <hyperlink ref="X10" r:id="rId26" xr:uid="{00000000-0004-0000-0400-000019000000}"/>
    <hyperlink ref="BP10" r:id="rId27" xr:uid="{00000000-0004-0000-0400-00001A000000}"/>
    <hyperlink ref="A11" r:id="rId28" xr:uid="{00000000-0004-0000-0400-00001B000000}"/>
    <hyperlink ref="X11" r:id="rId29" xr:uid="{00000000-0004-0000-0400-00001C000000}"/>
    <hyperlink ref="BP11" r:id="rId30" xr:uid="{00000000-0004-0000-0400-00001D000000}"/>
    <hyperlink ref="A12" r:id="rId31" xr:uid="{00000000-0004-0000-0400-00001E000000}"/>
    <hyperlink ref="X12" r:id="rId32" xr:uid="{00000000-0004-0000-0400-00001F000000}"/>
    <hyperlink ref="BP12" r:id="rId33" xr:uid="{00000000-0004-0000-0400-000020000000}"/>
    <hyperlink ref="A13" r:id="rId34" xr:uid="{00000000-0004-0000-0400-000021000000}"/>
    <hyperlink ref="X13" r:id="rId35" xr:uid="{00000000-0004-0000-0400-000022000000}"/>
    <hyperlink ref="BP13" r:id="rId36" xr:uid="{00000000-0004-0000-0400-000023000000}"/>
    <hyperlink ref="A14" r:id="rId37" xr:uid="{00000000-0004-0000-0400-000024000000}"/>
    <hyperlink ref="X14" r:id="rId38" xr:uid="{00000000-0004-0000-0400-000025000000}"/>
    <hyperlink ref="BP14" r:id="rId39" xr:uid="{00000000-0004-0000-0400-000026000000}"/>
    <hyperlink ref="A15" r:id="rId40" xr:uid="{00000000-0004-0000-0400-000027000000}"/>
    <hyperlink ref="X15" r:id="rId41" xr:uid="{00000000-0004-0000-0400-000028000000}"/>
    <hyperlink ref="BP15" r:id="rId42" xr:uid="{00000000-0004-0000-0400-000029000000}"/>
    <hyperlink ref="A16" r:id="rId43" xr:uid="{00000000-0004-0000-0400-00002A000000}"/>
    <hyperlink ref="X16" r:id="rId44" xr:uid="{00000000-0004-0000-0400-00002B000000}"/>
    <hyperlink ref="BP16" r:id="rId45" xr:uid="{00000000-0004-0000-0400-00002C000000}"/>
    <hyperlink ref="A17" r:id="rId46" xr:uid="{00000000-0004-0000-0400-00002D000000}"/>
    <hyperlink ref="X17" r:id="rId47" xr:uid="{00000000-0004-0000-0400-00002E000000}"/>
    <hyperlink ref="BP17" r:id="rId48" xr:uid="{00000000-0004-0000-0400-00002F000000}"/>
    <hyperlink ref="A18" r:id="rId49" xr:uid="{00000000-0004-0000-0400-000030000000}"/>
    <hyperlink ref="X18" r:id="rId50" xr:uid="{00000000-0004-0000-0400-000031000000}"/>
    <hyperlink ref="BP18" r:id="rId51" xr:uid="{00000000-0004-0000-0400-000032000000}"/>
    <hyperlink ref="A19" r:id="rId52" xr:uid="{00000000-0004-0000-0400-000033000000}"/>
    <hyperlink ref="X19" r:id="rId53" xr:uid="{00000000-0004-0000-0400-000034000000}"/>
    <hyperlink ref="BP19" r:id="rId54" xr:uid="{00000000-0004-0000-0400-000035000000}"/>
    <hyperlink ref="A20" r:id="rId55" xr:uid="{00000000-0004-0000-0400-000036000000}"/>
    <hyperlink ref="X20" r:id="rId56" xr:uid="{00000000-0004-0000-0400-000037000000}"/>
    <hyperlink ref="BP20" r:id="rId57" xr:uid="{00000000-0004-0000-0400-000038000000}"/>
    <hyperlink ref="A21" r:id="rId58" xr:uid="{00000000-0004-0000-0400-000039000000}"/>
    <hyperlink ref="X21" r:id="rId59" xr:uid="{00000000-0004-0000-0400-00003A000000}"/>
    <hyperlink ref="BP21" r:id="rId60" xr:uid="{00000000-0004-0000-0400-00003B000000}"/>
    <hyperlink ref="A22" r:id="rId61" xr:uid="{00000000-0004-0000-0400-00003C000000}"/>
    <hyperlink ref="X22" r:id="rId62" xr:uid="{00000000-0004-0000-0400-00003D000000}"/>
    <hyperlink ref="BP22" r:id="rId63" xr:uid="{00000000-0004-0000-0400-00003E000000}"/>
    <hyperlink ref="A23" r:id="rId64" xr:uid="{00000000-0004-0000-0400-00003F000000}"/>
    <hyperlink ref="X23" r:id="rId65" xr:uid="{00000000-0004-0000-0400-000040000000}"/>
    <hyperlink ref="BP23" r:id="rId66" xr:uid="{00000000-0004-0000-0400-000041000000}"/>
    <hyperlink ref="A24" r:id="rId67" xr:uid="{00000000-0004-0000-0400-000042000000}"/>
    <hyperlink ref="X24" r:id="rId68" xr:uid="{00000000-0004-0000-0400-000043000000}"/>
    <hyperlink ref="BP24" r:id="rId69" xr:uid="{00000000-0004-0000-0400-000044000000}"/>
    <hyperlink ref="A25" r:id="rId70" xr:uid="{00000000-0004-0000-0400-000045000000}"/>
    <hyperlink ref="X25" r:id="rId71" xr:uid="{00000000-0004-0000-0400-000046000000}"/>
    <hyperlink ref="BP25" r:id="rId72" xr:uid="{00000000-0004-0000-0400-000047000000}"/>
    <hyperlink ref="A26" r:id="rId73" xr:uid="{00000000-0004-0000-0400-000048000000}"/>
    <hyperlink ref="X26" r:id="rId74" xr:uid="{00000000-0004-0000-0400-000049000000}"/>
    <hyperlink ref="BP26" r:id="rId75" xr:uid="{00000000-0004-0000-0400-00004A000000}"/>
    <hyperlink ref="A27" r:id="rId76" xr:uid="{00000000-0004-0000-0400-00004B000000}"/>
    <hyperlink ref="X27" r:id="rId77" xr:uid="{00000000-0004-0000-0400-00004C000000}"/>
    <hyperlink ref="BP27" r:id="rId78" xr:uid="{00000000-0004-0000-0400-00004D000000}"/>
    <hyperlink ref="A28" r:id="rId79" xr:uid="{00000000-0004-0000-0400-00004E000000}"/>
    <hyperlink ref="X28" r:id="rId80" xr:uid="{00000000-0004-0000-0400-00004F000000}"/>
    <hyperlink ref="BP28" r:id="rId81" xr:uid="{00000000-0004-0000-0400-000050000000}"/>
    <hyperlink ref="A29" r:id="rId82" xr:uid="{00000000-0004-0000-0400-000051000000}"/>
    <hyperlink ref="X29" r:id="rId83" xr:uid="{00000000-0004-0000-0400-000052000000}"/>
    <hyperlink ref="Y29" r:id="rId84" xr:uid="{00000000-0004-0000-0400-000053000000}"/>
    <hyperlink ref="BP29" r:id="rId85" xr:uid="{00000000-0004-0000-0400-000054000000}"/>
    <hyperlink ref="A30" r:id="rId86" xr:uid="{00000000-0004-0000-0400-000055000000}"/>
    <hyperlink ref="X30" r:id="rId87" xr:uid="{00000000-0004-0000-0400-000056000000}"/>
    <hyperlink ref="Y30" r:id="rId88" xr:uid="{00000000-0004-0000-0400-000057000000}"/>
    <hyperlink ref="Z30" r:id="rId89" xr:uid="{00000000-0004-0000-0400-000058000000}"/>
    <hyperlink ref="BP30" r:id="rId90" xr:uid="{00000000-0004-0000-0400-000059000000}"/>
    <hyperlink ref="A31" r:id="rId91" xr:uid="{00000000-0004-0000-0400-00005A000000}"/>
    <hyperlink ref="X31" r:id="rId92" xr:uid="{00000000-0004-0000-0400-00005B000000}"/>
    <hyperlink ref="Y31" r:id="rId93" xr:uid="{00000000-0004-0000-0400-00005C000000}"/>
    <hyperlink ref="Z31" r:id="rId94" xr:uid="{00000000-0004-0000-0400-00005D000000}"/>
    <hyperlink ref="BP31" r:id="rId95" xr:uid="{00000000-0004-0000-0400-00005E000000}"/>
    <hyperlink ref="A32" r:id="rId96" xr:uid="{00000000-0004-0000-0400-00005F000000}"/>
    <hyperlink ref="X32" r:id="rId97" xr:uid="{00000000-0004-0000-0400-000060000000}"/>
    <hyperlink ref="Y32" r:id="rId98" xr:uid="{00000000-0004-0000-0400-000061000000}"/>
    <hyperlink ref="Z32" r:id="rId99" xr:uid="{00000000-0004-0000-0400-000062000000}"/>
    <hyperlink ref="BP32" r:id="rId100" xr:uid="{00000000-0004-0000-0400-000063000000}"/>
    <hyperlink ref="A33" r:id="rId101" xr:uid="{00000000-0004-0000-0400-000064000000}"/>
    <hyperlink ref="X33" r:id="rId102" xr:uid="{00000000-0004-0000-0400-000065000000}"/>
    <hyperlink ref="Y33" r:id="rId103" xr:uid="{00000000-0004-0000-0400-000066000000}"/>
    <hyperlink ref="Z33" r:id="rId104" xr:uid="{00000000-0004-0000-0400-000067000000}"/>
    <hyperlink ref="BP33" r:id="rId105" xr:uid="{00000000-0004-0000-0400-000068000000}"/>
    <hyperlink ref="A34" r:id="rId106" xr:uid="{00000000-0004-0000-0400-000069000000}"/>
    <hyperlink ref="X34" r:id="rId107" xr:uid="{00000000-0004-0000-0400-00006A000000}"/>
    <hyperlink ref="Y34" r:id="rId108" xr:uid="{00000000-0004-0000-0400-00006B000000}"/>
    <hyperlink ref="Z34" r:id="rId109" xr:uid="{00000000-0004-0000-0400-00006C000000}"/>
    <hyperlink ref="BP34" r:id="rId110" xr:uid="{00000000-0004-0000-0400-00006D000000}"/>
    <hyperlink ref="A35" r:id="rId111" xr:uid="{00000000-0004-0000-0400-00006E000000}"/>
    <hyperlink ref="X35" r:id="rId112" xr:uid="{00000000-0004-0000-0400-00006F000000}"/>
    <hyperlink ref="Z35" r:id="rId113" xr:uid="{00000000-0004-0000-0400-000070000000}"/>
    <hyperlink ref="BP35" r:id="rId114" xr:uid="{00000000-0004-0000-0400-000071000000}"/>
    <hyperlink ref="A36" r:id="rId115" xr:uid="{00000000-0004-0000-0400-000072000000}"/>
    <hyperlink ref="X36" r:id="rId116" xr:uid="{00000000-0004-0000-0400-000073000000}"/>
    <hyperlink ref="BP36" r:id="rId117" xr:uid="{00000000-0004-0000-0400-000074000000}"/>
    <hyperlink ref="A37" r:id="rId118" xr:uid="{00000000-0004-0000-0400-000075000000}"/>
    <hyperlink ref="X37" r:id="rId119" xr:uid="{00000000-0004-0000-0400-000076000000}"/>
    <hyperlink ref="BP37" r:id="rId120" xr:uid="{00000000-0004-0000-0400-000077000000}"/>
    <hyperlink ref="A38" r:id="rId121" xr:uid="{00000000-0004-0000-0400-000078000000}"/>
    <hyperlink ref="X38" r:id="rId122" xr:uid="{00000000-0004-0000-0400-000079000000}"/>
    <hyperlink ref="Y38" r:id="rId123" xr:uid="{00000000-0004-0000-0400-00007A000000}"/>
    <hyperlink ref="BP38" r:id="rId124" xr:uid="{00000000-0004-0000-0400-00007B000000}"/>
    <hyperlink ref="A39" r:id="rId125" xr:uid="{00000000-0004-0000-0400-00007C000000}"/>
    <hyperlink ref="X39" r:id="rId126" xr:uid="{00000000-0004-0000-0400-00007D000000}"/>
    <hyperlink ref="Y39" r:id="rId127" xr:uid="{00000000-0004-0000-0400-00007E000000}"/>
    <hyperlink ref="Z39" r:id="rId128" xr:uid="{00000000-0004-0000-0400-00007F000000}"/>
    <hyperlink ref="BP39" r:id="rId129" xr:uid="{00000000-0004-0000-0400-000080000000}"/>
    <hyperlink ref="A40" r:id="rId130" xr:uid="{00000000-0004-0000-0400-000081000000}"/>
    <hyperlink ref="X40" r:id="rId131" xr:uid="{00000000-0004-0000-0400-000082000000}"/>
    <hyperlink ref="Z40" r:id="rId132" xr:uid="{00000000-0004-0000-0400-000083000000}"/>
    <hyperlink ref="BP40" r:id="rId133" xr:uid="{00000000-0004-0000-0400-000084000000}"/>
    <hyperlink ref="A41" r:id="rId134" xr:uid="{00000000-0004-0000-0400-000085000000}"/>
    <hyperlink ref="X41" r:id="rId135" xr:uid="{00000000-0004-0000-0400-000086000000}"/>
    <hyperlink ref="BP41" r:id="rId136" xr:uid="{00000000-0004-0000-0400-000087000000}"/>
    <hyperlink ref="A42" r:id="rId137" xr:uid="{00000000-0004-0000-0400-000088000000}"/>
    <hyperlink ref="X42" r:id="rId138" xr:uid="{00000000-0004-0000-0400-000089000000}"/>
    <hyperlink ref="BP42" r:id="rId139" xr:uid="{00000000-0004-0000-0400-00008A000000}"/>
    <hyperlink ref="A43" r:id="rId140" xr:uid="{00000000-0004-0000-0400-00008B000000}"/>
    <hyperlink ref="X43" r:id="rId141" xr:uid="{00000000-0004-0000-0400-00008C000000}"/>
    <hyperlink ref="BP43" r:id="rId142" xr:uid="{00000000-0004-0000-0400-00008D000000}"/>
    <hyperlink ref="A44" r:id="rId143" xr:uid="{00000000-0004-0000-0400-00008E000000}"/>
    <hyperlink ref="X44" r:id="rId144" xr:uid="{00000000-0004-0000-0400-00008F000000}"/>
    <hyperlink ref="BP44" r:id="rId145" xr:uid="{00000000-0004-0000-0400-000090000000}"/>
    <hyperlink ref="A45" r:id="rId146" xr:uid="{00000000-0004-0000-0400-000091000000}"/>
    <hyperlink ref="X45" r:id="rId147" xr:uid="{00000000-0004-0000-0400-000092000000}"/>
    <hyperlink ref="BP45" r:id="rId148" xr:uid="{00000000-0004-0000-0400-000093000000}"/>
    <hyperlink ref="A46" r:id="rId149" xr:uid="{00000000-0004-0000-0400-000094000000}"/>
    <hyperlink ref="X46" r:id="rId150" xr:uid="{00000000-0004-0000-0400-000095000000}"/>
    <hyperlink ref="BP46" r:id="rId151" xr:uid="{00000000-0004-0000-0400-000096000000}"/>
    <hyperlink ref="A47" r:id="rId152" xr:uid="{00000000-0004-0000-0400-000097000000}"/>
    <hyperlink ref="X47" r:id="rId153" xr:uid="{00000000-0004-0000-0400-000098000000}"/>
    <hyperlink ref="BP47" r:id="rId154" xr:uid="{00000000-0004-0000-0400-000099000000}"/>
    <hyperlink ref="A48" r:id="rId155" xr:uid="{00000000-0004-0000-0400-00009A000000}"/>
    <hyperlink ref="X48" r:id="rId156" xr:uid="{00000000-0004-0000-0400-00009B000000}"/>
    <hyperlink ref="BP48" r:id="rId157" xr:uid="{00000000-0004-0000-0400-00009C000000}"/>
    <hyperlink ref="A49" r:id="rId158" xr:uid="{00000000-0004-0000-0400-00009D000000}"/>
    <hyperlink ref="X49" r:id="rId159" xr:uid="{00000000-0004-0000-0400-00009E000000}"/>
    <hyperlink ref="BP49" r:id="rId160" xr:uid="{00000000-0004-0000-0400-00009F000000}"/>
    <hyperlink ref="A50" r:id="rId161" xr:uid="{00000000-0004-0000-0400-0000A0000000}"/>
    <hyperlink ref="X50" r:id="rId162" xr:uid="{00000000-0004-0000-0400-0000A1000000}"/>
    <hyperlink ref="BP50" r:id="rId163" xr:uid="{00000000-0004-0000-0400-0000A2000000}"/>
    <hyperlink ref="A51" r:id="rId164" xr:uid="{00000000-0004-0000-0400-0000A3000000}"/>
    <hyperlink ref="AW51" r:id="rId165" xr:uid="{00000000-0004-0000-0400-0000A4000000}"/>
    <hyperlink ref="BP51" r:id="rId166" xr:uid="{00000000-0004-0000-0400-0000A5000000}"/>
    <hyperlink ref="A52" r:id="rId167" xr:uid="{00000000-0004-0000-0400-0000A6000000}"/>
    <hyperlink ref="X52" r:id="rId168" xr:uid="{00000000-0004-0000-0400-0000A7000000}"/>
    <hyperlink ref="BP52" r:id="rId169" xr:uid="{00000000-0004-0000-0400-0000A8000000}"/>
    <hyperlink ref="A53" r:id="rId170" xr:uid="{00000000-0004-0000-0400-0000A9000000}"/>
    <hyperlink ref="X53" r:id="rId171" xr:uid="{00000000-0004-0000-0400-0000AA000000}"/>
    <hyperlink ref="BP53" r:id="rId172" xr:uid="{00000000-0004-0000-0400-0000AB000000}"/>
    <hyperlink ref="A54" r:id="rId173" xr:uid="{00000000-0004-0000-0400-0000AC000000}"/>
    <hyperlink ref="X54" r:id="rId174" xr:uid="{00000000-0004-0000-0400-0000AD000000}"/>
    <hyperlink ref="BP54" r:id="rId175" xr:uid="{00000000-0004-0000-0400-0000AE000000}"/>
    <hyperlink ref="A55" r:id="rId176" xr:uid="{00000000-0004-0000-0400-0000AF000000}"/>
    <hyperlink ref="BP55" r:id="rId177" xr:uid="{00000000-0004-0000-0400-0000B0000000}"/>
    <hyperlink ref="A56" r:id="rId178" xr:uid="{00000000-0004-0000-0400-0000B1000000}"/>
    <hyperlink ref="X56" r:id="rId179" xr:uid="{00000000-0004-0000-0400-0000B2000000}"/>
    <hyperlink ref="BP56" r:id="rId180" xr:uid="{00000000-0004-0000-0400-0000B3000000}"/>
    <hyperlink ref="A57" r:id="rId181" xr:uid="{00000000-0004-0000-0400-0000B4000000}"/>
    <hyperlink ref="X57" r:id="rId182" xr:uid="{00000000-0004-0000-0400-0000B5000000}"/>
    <hyperlink ref="BP57" r:id="rId183" xr:uid="{00000000-0004-0000-0400-0000B6000000}"/>
    <hyperlink ref="A58" r:id="rId184" xr:uid="{00000000-0004-0000-0400-0000B7000000}"/>
    <hyperlink ref="X58" r:id="rId185" xr:uid="{00000000-0004-0000-0400-0000B8000000}"/>
    <hyperlink ref="BP58" r:id="rId186" xr:uid="{00000000-0004-0000-0400-0000B9000000}"/>
    <hyperlink ref="A59" r:id="rId187" xr:uid="{00000000-0004-0000-0400-0000BA000000}"/>
    <hyperlink ref="X59" r:id="rId188" xr:uid="{00000000-0004-0000-0400-0000BB000000}"/>
    <hyperlink ref="BP59" r:id="rId189" xr:uid="{00000000-0004-0000-0400-0000BC000000}"/>
    <hyperlink ref="A60" r:id="rId190" xr:uid="{00000000-0004-0000-0400-0000BD000000}"/>
    <hyperlink ref="X60" r:id="rId191" xr:uid="{00000000-0004-0000-0400-0000BE000000}"/>
    <hyperlink ref="BP60" r:id="rId192" xr:uid="{00000000-0004-0000-0400-0000BF000000}"/>
    <hyperlink ref="A61" r:id="rId193" xr:uid="{00000000-0004-0000-0400-0000C0000000}"/>
    <hyperlink ref="X61" r:id="rId194" xr:uid="{00000000-0004-0000-0400-0000C1000000}"/>
    <hyperlink ref="BP61" r:id="rId195" xr:uid="{00000000-0004-0000-0400-0000C2000000}"/>
    <hyperlink ref="A62" r:id="rId196" xr:uid="{00000000-0004-0000-0400-0000C3000000}"/>
    <hyperlink ref="X62" r:id="rId197" xr:uid="{00000000-0004-0000-0400-0000C4000000}"/>
    <hyperlink ref="BP62" r:id="rId198" xr:uid="{00000000-0004-0000-0400-0000C5000000}"/>
    <hyperlink ref="A63" r:id="rId199" xr:uid="{00000000-0004-0000-0400-0000C6000000}"/>
    <hyperlink ref="X63" r:id="rId200" xr:uid="{00000000-0004-0000-0400-0000C7000000}"/>
    <hyperlink ref="BP63" r:id="rId201" xr:uid="{00000000-0004-0000-0400-0000C8000000}"/>
    <hyperlink ref="A64" r:id="rId202" xr:uid="{00000000-0004-0000-0400-0000C9000000}"/>
    <hyperlink ref="X64" r:id="rId203" xr:uid="{00000000-0004-0000-0400-0000CA000000}"/>
    <hyperlink ref="BP64" r:id="rId204" xr:uid="{00000000-0004-0000-0400-0000CB000000}"/>
    <hyperlink ref="A65" r:id="rId205" xr:uid="{00000000-0004-0000-0400-0000CC000000}"/>
    <hyperlink ref="X65" r:id="rId206" xr:uid="{00000000-0004-0000-0400-0000CD000000}"/>
    <hyperlink ref="BP65" r:id="rId207" xr:uid="{00000000-0004-0000-0400-0000CE000000}"/>
    <hyperlink ref="A66" r:id="rId208" xr:uid="{00000000-0004-0000-0400-0000CF000000}"/>
    <hyperlink ref="X66" r:id="rId209" xr:uid="{00000000-0004-0000-0400-0000D0000000}"/>
    <hyperlink ref="BP66" r:id="rId210" xr:uid="{00000000-0004-0000-0400-0000D1000000}"/>
    <hyperlink ref="A67" r:id="rId211" xr:uid="{00000000-0004-0000-0400-0000D2000000}"/>
    <hyperlink ref="X67" r:id="rId212" xr:uid="{00000000-0004-0000-0400-0000D3000000}"/>
    <hyperlink ref="BP67" r:id="rId213" xr:uid="{00000000-0004-0000-0400-0000D4000000}"/>
    <hyperlink ref="A68" r:id="rId214" xr:uid="{00000000-0004-0000-0400-0000D5000000}"/>
    <hyperlink ref="X68" r:id="rId215" xr:uid="{00000000-0004-0000-0400-0000D6000000}"/>
    <hyperlink ref="BP68" r:id="rId216" xr:uid="{00000000-0004-0000-0400-0000D7000000}"/>
    <hyperlink ref="A69" r:id="rId217" xr:uid="{00000000-0004-0000-0400-0000D8000000}"/>
    <hyperlink ref="X69" r:id="rId218" xr:uid="{00000000-0004-0000-0400-0000D9000000}"/>
    <hyperlink ref="BP69" r:id="rId219" xr:uid="{00000000-0004-0000-0400-0000DA000000}"/>
    <hyperlink ref="A70" r:id="rId220" xr:uid="{00000000-0004-0000-0400-0000DB000000}"/>
    <hyperlink ref="X70" r:id="rId221" xr:uid="{00000000-0004-0000-0400-0000DC000000}"/>
    <hyperlink ref="BP70" r:id="rId222" xr:uid="{00000000-0004-0000-0400-0000DD000000}"/>
    <hyperlink ref="A71" r:id="rId223" xr:uid="{00000000-0004-0000-0400-0000DE000000}"/>
    <hyperlink ref="X71" r:id="rId224" xr:uid="{00000000-0004-0000-0400-0000DF000000}"/>
    <hyperlink ref="BP71" r:id="rId225" xr:uid="{00000000-0004-0000-0400-0000E0000000}"/>
    <hyperlink ref="A72" r:id="rId226" xr:uid="{00000000-0004-0000-0400-0000E1000000}"/>
    <hyperlink ref="X72" r:id="rId227" xr:uid="{00000000-0004-0000-0400-0000E2000000}"/>
    <hyperlink ref="BP72" r:id="rId228" xr:uid="{00000000-0004-0000-0400-0000E3000000}"/>
    <hyperlink ref="A73" r:id="rId229" xr:uid="{00000000-0004-0000-0400-0000E4000000}"/>
    <hyperlink ref="X73" r:id="rId230" xr:uid="{00000000-0004-0000-0400-0000E5000000}"/>
    <hyperlink ref="BP73" r:id="rId231" xr:uid="{00000000-0004-0000-0400-0000E6000000}"/>
    <hyperlink ref="A74" r:id="rId232" xr:uid="{00000000-0004-0000-0400-0000E7000000}"/>
    <hyperlink ref="X74" r:id="rId233" xr:uid="{00000000-0004-0000-0400-0000E8000000}"/>
    <hyperlink ref="BP74" r:id="rId234" xr:uid="{00000000-0004-0000-0400-0000E9000000}"/>
    <hyperlink ref="A75" r:id="rId235" xr:uid="{00000000-0004-0000-0400-0000EA000000}"/>
    <hyperlink ref="X75" r:id="rId236" xr:uid="{00000000-0004-0000-0400-0000EB000000}"/>
    <hyperlink ref="BP75" r:id="rId237" xr:uid="{00000000-0004-0000-0400-0000EC000000}"/>
    <hyperlink ref="A76" r:id="rId238" xr:uid="{00000000-0004-0000-0400-0000ED000000}"/>
    <hyperlink ref="X76" r:id="rId239" xr:uid="{00000000-0004-0000-0400-0000EE000000}"/>
    <hyperlink ref="BP76" r:id="rId240" xr:uid="{00000000-0004-0000-0400-0000EF000000}"/>
    <hyperlink ref="A77" r:id="rId241" xr:uid="{00000000-0004-0000-0400-0000F0000000}"/>
    <hyperlink ref="X77" r:id="rId242" xr:uid="{00000000-0004-0000-0400-0000F1000000}"/>
    <hyperlink ref="BP77" r:id="rId243" xr:uid="{00000000-0004-0000-0400-0000F2000000}"/>
    <hyperlink ref="A78" r:id="rId244" xr:uid="{00000000-0004-0000-0400-0000F3000000}"/>
    <hyperlink ref="X78" r:id="rId245" xr:uid="{00000000-0004-0000-0400-0000F4000000}"/>
    <hyperlink ref="BP78" r:id="rId246" xr:uid="{00000000-0004-0000-0400-0000F5000000}"/>
    <hyperlink ref="A79" r:id="rId247" xr:uid="{00000000-0004-0000-0400-0000F6000000}"/>
    <hyperlink ref="X79" r:id="rId248" xr:uid="{00000000-0004-0000-0400-0000F7000000}"/>
    <hyperlink ref="BP79" r:id="rId249" xr:uid="{00000000-0004-0000-0400-0000F8000000}"/>
    <hyperlink ref="A80" r:id="rId250" xr:uid="{00000000-0004-0000-0400-0000F9000000}"/>
    <hyperlink ref="X80" r:id="rId251" xr:uid="{00000000-0004-0000-0400-0000FA000000}"/>
    <hyperlink ref="BP80" r:id="rId252" xr:uid="{00000000-0004-0000-0400-0000FB000000}"/>
    <hyperlink ref="A81" r:id="rId253" xr:uid="{00000000-0004-0000-0400-0000FC000000}"/>
    <hyperlink ref="X81" r:id="rId254" xr:uid="{00000000-0004-0000-0400-0000FD000000}"/>
    <hyperlink ref="BP81" r:id="rId255" xr:uid="{00000000-0004-0000-0400-0000FE000000}"/>
    <hyperlink ref="A82" r:id="rId256" xr:uid="{00000000-0004-0000-0400-0000FF000000}"/>
    <hyperlink ref="X82" r:id="rId257" xr:uid="{00000000-0004-0000-0400-000000010000}"/>
    <hyperlink ref="BP82" r:id="rId258" xr:uid="{00000000-0004-0000-0400-000001010000}"/>
    <hyperlink ref="A83" r:id="rId259" xr:uid="{00000000-0004-0000-0400-000002010000}"/>
    <hyperlink ref="X83" r:id="rId260" xr:uid="{00000000-0004-0000-0400-000003010000}"/>
    <hyperlink ref="BP83" r:id="rId261" xr:uid="{00000000-0004-0000-0400-000004010000}"/>
    <hyperlink ref="A84" r:id="rId262" xr:uid="{00000000-0004-0000-0400-000005010000}"/>
    <hyperlink ref="X84" r:id="rId263" xr:uid="{00000000-0004-0000-0400-000006010000}"/>
    <hyperlink ref="BP84" r:id="rId264" xr:uid="{00000000-0004-0000-0400-000007010000}"/>
    <hyperlink ref="A85" r:id="rId265" xr:uid="{00000000-0004-0000-0400-000008010000}"/>
    <hyperlink ref="X85" r:id="rId266" xr:uid="{00000000-0004-0000-0400-000009010000}"/>
    <hyperlink ref="BP85" r:id="rId267" xr:uid="{00000000-0004-0000-0400-00000A010000}"/>
    <hyperlink ref="A86" r:id="rId268" xr:uid="{00000000-0004-0000-0400-00000B010000}"/>
    <hyperlink ref="X86" r:id="rId269" xr:uid="{00000000-0004-0000-0400-00000C010000}"/>
    <hyperlink ref="BP86" r:id="rId270" xr:uid="{00000000-0004-0000-0400-00000D010000}"/>
    <hyperlink ref="A87" r:id="rId271" xr:uid="{00000000-0004-0000-0400-00000E010000}"/>
    <hyperlink ref="X87" r:id="rId272" xr:uid="{00000000-0004-0000-0400-00000F010000}"/>
    <hyperlink ref="BP87" r:id="rId273" xr:uid="{00000000-0004-0000-0400-000010010000}"/>
    <hyperlink ref="A88" r:id="rId274" xr:uid="{00000000-0004-0000-0400-000011010000}"/>
    <hyperlink ref="X88" r:id="rId275" xr:uid="{00000000-0004-0000-0400-000012010000}"/>
    <hyperlink ref="BP88" r:id="rId276" xr:uid="{00000000-0004-0000-0400-000013010000}"/>
    <hyperlink ref="A89" r:id="rId277" xr:uid="{00000000-0004-0000-0400-000014010000}"/>
    <hyperlink ref="X89" r:id="rId278" xr:uid="{00000000-0004-0000-0400-000015010000}"/>
    <hyperlink ref="BP89" r:id="rId279" xr:uid="{00000000-0004-0000-0400-000016010000}"/>
    <hyperlink ref="A90" r:id="rId280" xr:uid="{00000000-0004-0000-0400-000017010000}"/>
    <hyperlink ref="X90" r:id="rId281" xr:uid="{00000000-0004-0000-0400-000018010000}"/>
    <hyperlink ref="BP90" r:id="rId282" xr:uid="{00000000-0004-0000-0400-000019010000}"/>
    <hyperlink ref="A91" r:id="rId283" xr:uid="{00000000-0004-0000-0400-00001A010000}"/>
    <hyperlink ref="X91" r:id="rId284" xr:uid="{00000000-0004-0000-0400-00001B010000}"/>
    <hyperlink ref="BP91" r:id="rId285" xr:uid="{00000000-0004-0000-0400-00001C010000}"/>
    <hyperlink ref="A92" r:id="rId286" xr:uid="{00000000-0004-0000-0400-00001D010000}"/>
    <hyperlink ref="X92" r:id="rId287" xr:uid="{00000000-0004-0000-0400-00001E010000}"/>
    <hyperlink ref="BP92" r:id="rId288" xr:uid="{00000000-0004-0000-0400-00001F010000}"/>
    <hyperlink ref="A93" r:id="rId289" xr:uid="{00000000-0004-0000-0400-000020010000}"/>
    <hyperlink ref="X93" r:id="rId290" xr:uid="{00000000-0004-0000-0400-000021010000}"/>
    <hyperlink ref="BP93" r:id="rId291" xr:uid="{00000000-0004-0000-0400-000022010000}"/>
    <hyperlink ref="A94" r:id="rId292" xr:uid="{00000000-0004-0000-0400-000023010000}"/>
    <hyperlink ref="X94" r:id="rId293" xr:uid="{00000000-0004-0000-0400-000024010000}"/>
    <hyperlink ref="BP94" r:id="rId294" xr:uid="{00000000-0004-0000-0400-000025010000}"/>
    <hyperlink ref="A95" r:id="rId295" xr:uid="{00000000-0004-0000-0400-000026010000}"/>
    <hyperlink ref="X95" r:id="rId296" xr:uid="{00000000-0004-0000-0400-000027010000}"/>
    <hyperlink ref="BP95" r:id="rId297" xr:uid="{00000000-0004-0000-0400-000028010000}"/>
    <hyperlink ref="A96" r:id="rId298" xr:uid="{00000000-0004-0000-0400-000029010000}"/>
    <hyperlink ref="X96" r:id="rId299" xr:uid="{00000000-0004-0000-0400-00002A010000}"/>
    <hyperlink ref="BP96" r:id="rId300" xr:uid="{00000000-0004-0000-0400-00002B010000}"/>
    <hyperlink ref="A97" r:id="rId301" xr:uid="{00000000-0004-0000-0400-00002C010000}"/>
    <hyperlink ref="X97" r:id="rId302" xr:uid="{00000000-0004-0000-0400-00002D010000}"/>
    <hyperlink ref="Y97" r:id="rId303" xr:uid="{00000000-0004-0000-0400-00002E010000}"/>
    <hyperlink ref="BP97" r:id="rId304" xr:uid="{00000000-0004-0000-0400-00002F010000}"/>
    <hyperlink ref="A98" r:id="rId305" xr:uid="{00000000-0004-0000-0400-000030010000}"/>
    <hyperlink ref="X98" r:id="rId306" xr:uid="{00000000-0004-0000-0400-000031010000}"/>
    <hyperlink ref="Y98" r:id="rId307" xr:uid="{00000000-0004-0000-0400-000032010000}"/>
    <hyperlink ref="Z98" r:id="rId308" xr:uid="{00000000-0004-0000-0400-000033010000}"/>
    <hyperlink ref="BP98" r:id="rId309" xr:uid="{00000000-0004-0000-0400-000034010000}"/>
    <hyperlink ref="A99" r:id="rId310" xr:uid="{00000000-0004-0000-0400-000035010000}"/>
    <hyperlink ref="X99" r:id="rId311" xr:uid="{00000000-0004-0000-0400-000036010000}"/>
    <hyperlink ref="Y99" r:id="rId312" xr:uid="{00000000-0004-0000-0400-000037010000}"/>
    <hyperlink ref="Z99" r:id="rId313" xr:uid="{00000000-0004-0000-0400-000038010000}"/>
    <hyperlink ref="BP99" r:id="rId314" xr:uid="{00000000-0004-0000-0400-000039010000}"/>
    <hyperlink ref="A100" r:id="rId315" xr:uid="{00000000-0004-0000-0400-00003A010000}"/>
    <hyperlink ref="X100" r:id="rId316" xr:uid="{00000000-0004-0000-0400-00003B010000}"/>
    <hyperlink ref="Y100" r:id="rId317" xr:uid="{00000000-0004-0000-0400-00003C010000}"/>
    <hyperlink ref="Z100" r:id="rId318" xr:uid="{00000000-0004-0000-0400-00003D010000}"/>
    <hyperlink ref="BP100" r:id="rId319" xr:uid="{00000000-0004-0000-0400-00003E010000}"/>
    <hyperlink ref="A101" r:id="rId320" xr:uid="{00000000-0004-0000-0400-00003F010000}"/>
    <hyperlink ref="X101" r:id="rId321" xr:uid="{00000000-0004-0000-0400-000040010000}"/>
    <hyperlink ref="Y101" r:id="rId322" xr:uid="{00000000-0004-0000-0400-000041010000}"/>
    <hyperlink ref="Z101" r:id="rId323" xr:uid="{00000000-0004-0000-0400-000042010000}"/>
    <hyperlink ref="BP101" r:id="rId324" xr:uid="{00000000-0004-0000-0400-000043010000}"/>
    <hyperlink ref="A102" r:id="rId325" xr:uid="{00000000-0004-0000-0400-000044010000}"/>
    <hyperlink ref="X102" r:id="rId326" xr:uid="{00000000-0004-0000-0400-000045010000}"/>
    <hyperlink ref="Y102" r:id="rId327" xr:uid="{00000000-0004-0000-0400-000046010000}"/>
    <hyperlink ref="Z102" r:id="rId328" xr:uid="{00000000-0004-0000-0400-000047010000}"/>
    <hyperlink ref="BP102" r:id="rId329" xr:uid="{00000000-0004-0000-0400-000048010000}"/>
    <hyperlink ref="A103" r:id="rId330" xr:uid="{00000000-0004-0000-0400-000049010000}"/>
    <hyperlink ref="X103" r:id="rId331" xr:uid="{00000000-0004-0000-0400-00004A010000}"/>
    <hyperlink ref="Z103" r:id="rId332" xr:uid="{00000000-0004-0000-0400-00004B010000}"/>
    <hyperlink ref="BP103" r:id="rId333" xr:uid="{00000000-0004-0000-0400-00004C010000}"/>
    <hyperlink ref="A104" r:id="rId334" xr:uid="{00000000-0004-0000-0400-00004D010000}"/>
    <hyperlink ref="X104" r:id="rId335" xr:uid="{00000000-0004-0000-0400-00004E010000}"/>
    <hyperlink ref="BP104" r:id="rId336" xr:uid="{00000000-0004-0000-0400-00004F010000}"/>
    <hyperlink ref="A105" r:id="rId337" xr:uid="{00000000-0004-0000-0400-000050010000}"/>
    <hyperlink ref="X105" r:id="rId338" xr:uid="{00000000-0004-0000-0400-000051010000}"/>
    <hyperlink ref="BP105" r:id="rId339" xr:uid="{00000000-0004-0000-0400-000052010000}"/>
    <hyperlink ref="A106" r:id="rId340" xr:uid="{00000000-0004-0000-0400-000053010000}"/>
    <hyperlink ref="X106" r:id="rId341" xr:uid="{00000000-0004-0000-0400-000054010000}"/>
    <hyperlink ref="Y106" r:id="rId342" xr:uid="{00000000-0004-0000-0400-000055010000}"/>
    <hyperlink ref="BP106" r:id="rId343" xr:uid="{00000000-0004-0000-0400-000056010000}"/>
    <hyperlink ref="A107" r:id="rId344" xr:uid="{00000000-0004-0000-0400-000057010000}"/>
    <hyperlink ref="X107" r:id="rId345" xr:uid="{00000000-0004-0000-0400-000058010000}"/>
    <hyperlink ref="Y107" r:id="rId346" xr:uid="{00000000-0004-0000-0400-000059010000}"/>
    <hyperlink ref="Z107" r:id="rId347" xr:uid="{00000000-0004-0000-0400-00005A010000}"/>
    <hyperlink ref="BP107" r:id="rId348" xr:uid="{00000000-0004-0000-0400-00005B010000}"/>
    <hyperlink ref="A108" r:id="rId349" xr:uid="{00000000-0004-0000-0400-00005C010000}"/>
    <hyperlink ref="X108" r:id="rId350" xr:uid="{00000000-0004-0000-0400-00005D010000}"/>
    <hyperlink ref="Z108" r:id="rId351" xr:uid="{00000000-0004-0000-0400-00005E010000}"/>
    <hyperlink ref="BP108" r:id="rId352" xr:uid="{00000000-0004-0000-0400-00005F010000}"/>
    <hyperlink ref="A109" r:id="rId353" xr:uid="{00000000-0004-0000-0400-000060010000}"/>
    <hyperlink ref="X109" r:id="rId354" xr:uid="{00000000-0004-0000-0400-000061010000}"/>
    <hyperlink ref="BP109" r:id="rId355" xr:uid="{00000000-0004-0000-0400-000062010000}"/>
    <hyperlink ref="A110" r:id="rId356" xr:uid="{00000000-0004-0000-0400-000063010000}"/>
    <hyperlink ref="X110" r:id="rId357" xr:uid="{00000000-0004-0000-0400-000064010000}"/>
    <hyperlink ref="BP110" r:id="rId358" xr:uid="{00000000-0004-0000-0400-000065010000}"/>
    <hyperlink ref="A111" r:id="rId359" xr:uid="{00000000-0004-0000-0400-000066010000}"/>
    <hyperlink ref="X111" r:id="rId360" xr:uid="{00000000-0004-0000-0400-000067010000}"/>
    <hyperlink ref="BP111" r:id="rId361" xr:uid="{00000000-0004-0000-0400-000068010000}"/>
    <hyperlink ref="A112" r:id="rId362" xr:uid="{00000000-0004-0000-0400-000069010000}"/>
    <hyperlink ref="X112" r:id="rId363" xr:uid="{00000000-0004-0000-0400-00006A010000}"/>
    <hyperlink ref="BP112" r:id="rId364" xr:uid="{00000000-0004-0000-0400-00006B010000}"/>
    <hyperlink ref="A113" r:id="rId365" xr:uid="{00000000-0004-0000-0400-00006C010000}"/>
    <hyperlink ref="X113" r:id="rId366" xr:uid="{00000000-0004-0000-0400-00006D010000}"/>
    <hyperlink ref="BP113" r:id="rId367" xr:uid="{00000000-0004-0000-0400-00006E010000}"/>
    <hyperlink ref="A114" r:id="rId368" xr:uid="{00000000-0004-0000-0400-00006F010000}"/>
    <hyperlink ref="X114" r:id="rId369" xr:uid="{00000000-0004-0000-0400-000070010000}"/>
    <hyperlink ref="BP114" r:id="rId370" xr:uid="{00000000-0004-0000-0400-000071010000}"/>
    <hyperlink ref="A115" r:id="rId371" xr:uid="{00000000-0004-0000-0400-000072010000}"/>
    <hyperlink ref="X115" r:id="rId372" xr:uid="{00000000-0004-0000-0400-000073010000}"/>
    <hyperlink ref="BP115" r:id="rId373" xr:uid="{00000000-0004-0000-0400-000074010000}"/>
    <hyperlink ref="A116" r:id="rId374" xr:uid="{00000000-0004-0000-0400-000075010000}"/>
    <hyperlink ref="X116" r:id="rId375" xr:uid="{00000000-0004-0000-0400-000076010000}"/>
    <hyperlink ref="BP116" r:id="rId376" xr:uid="{00000000-0004-0000-0400-000077010000}"/>
    <hyperlink ref="A117" r:id="rId377" xr:uid="{00000000-0004-0000-0400-000078010000}"/>
    <hyperlink ref="X117" r:id="rId378" xr:uid="{00000000-0004-0000-0400-000079010000}"/>
    <hyperlink ref="BP117" r:id="rId379" xr:uid="{00000000-0004-0000-0400-00007A010000}"/>
    <hyperlink ref="A118" r:id="rId380" xr:uid="{00000000-0004-0000-0400-00007B010000}"/>
    <hyperlink ref="X118" r:id="rId381" xr:uid="{00000000-0004-0000-0400-00007C010000}"/>
    <hyperlink ref="BP118" r:id="rId382" xr:uid="{00000000-0004-0000-0400-00007D010000}"/>
    <hyperlink ref="A119" r:id="rId383" xr:uid="{00000000-0004-0000-0400-00007E010000}"/>
    <hyperlink ref="X119" r:id="rId384" xr:uid="{00000000-0004-0000-0400-00007F010000}"/>
    <hyperlink ref="BP119" r:id="rId385" xr:uid="{00000000-0004-0000-0400-000080010000}"/>
    <hyperlink ref="A120" r:id="rId386" xr:uid="{00000000-0004-0000-0400-000081010000}"/>
    <hyperlink ref="X120" r:id="rId387" xr:uid="{00000000-0004-0000-0400-000082010000}"/>
    <hyperlink ref="BP120" r:id="rId388" xr:uid="{00000000-0004-0000-0400-000083010000}"/>
    <hyperlink ref="A121" r:id="rId389" xr:uid="{00000000-0004-0000-0400-000084010000}"/>
    <hyperlink ref="X121" r:id="rId390" xr:uid="{00000000-0004-0000-0400-000085010000}"/>
    <hyperlink ref="BP121" r:id="rId391" xr:uid="{00000000-0004-0000-0400-000086010000}"/>
    <hyperlink ref="A122" r:id="rId392" xr:uid="{00000000-0004-0000-0400-000087010000}"/>
    <hyperlink ref="BP122" r:id="rId393" xr:uid="{00000000-0004-0000-0400-000088010000}"/>
    <hyperlink ref="A123" r:id="rId394" xr:uid="{00000000-0004-0000-0400-000089010000}"/>
    <hyperlink ref="X123" r:id="rId395" xr:uid="{00000000-0004-0000-0400-00008A010000}"/>
    <hyperlink ref="BP123" r:id="rId396" xr:uid="{00000000-0004-0000-0400-00008B010000}"/>
    <hyperlink ref="A124" r:id="rId397" xr:uid="{00000000-0004-0000-0400-00008C010000}"/>
    <hyperlink ref="X124" r:id="rId398" xr:uid="{00000000-0004-0000-0400-00008D010000}"/>
    <hyperlink ref="BP124" r:id="rId399" xr:uid="{00000000-0004-0000-0400-00008E010000}"/>
    <hyperlink ref="A125" r:id="rId400" xr:uid="{00000000-0004-0000-0400-00008F010000}"/>
    <hyperlink ref="X125" r:id="rId401" xr:uid="{00000000-0004-0000-0400-000090010000}"/>
    <hyperlink ref="BP125" r:id="rId402" xr:uid="{00000000-0004-0000-0400-000091010000}"/>
    <hyperlink ref="A126" r:id="rId403" xr:uid="{00000000-0004-0000-0400-000092010000}"/>
    <hyperlink ref="X126" r:id="rId404" xr:uid="{00000000-0004-0000-0400-000093010000}"/>
    <hyperlink ref="BP126" r:id="rId405" xr:uid="{00000000-0004-0000-0400-000094010000}"/>
    <hyperlink ref="A127" r:id="rId406" xr:uid="{00000000-0004-0000-0400-000095010000}"/>
    <hyperlink ref="X127" r:id="rId407" xr:uid="{00000000-0004-0000-0400-000096010000}"/>
    <hyperlink ref="BP127" r:id="rId408" xr:uid="{00000000-0004-0000-0400-000097010000}"/>
    <hyperlink ref="A128" r:id="rId409" xr:uid="{00000000-0004-0000-0400-000098010000}"/>
    <hyperlink ref="X128" r:id="rId410" xr:uid="{00000000-0004-0000-0400-000099010000}"/>
    <hyperlink ref="BP128" r:id="rId411" xr:uid="{00000000-0004-0000-0400-00009A010000}"/>
    <hyperlink ref="A129" r:id="rId412" xr:uid="{00000000-0004-0000-0400-00009B010000}"/>
    <hyperlink ref="X129" r:id="rId413" xr:uid="{00000000-0004-0000-0400-00009C010000}"/>
    <hyperlink ref="BP129" r:id="rId414" xr:uid="{00000000-0004-0000-0400-00009D010000}"/>
    <hyperlink ref="A130" r:id="rId415" xr:uid="{00000000-0004-0000-0400-00009E010000}"/>
    <hyperlink ref="X130" r:id="rId416" xr:uid="{00000000-0004-0000-0400-00009F010000}"/>
    <hyperlink ref="BP130" r:id="rId417" xr:uid="{00000000-0004-0000-0400-0000A0010000}"/>
    <hyperlink ref="A131" r:id="rId418" xr:uid="{00000000-0004-0000-0400-0000A1010000}"/>
    <hyperlink ref="X131" r:id="rId419" xr:uid="{00000000-0004-0000-0400-0000A2010000}"/>
    <hyperlink ref="BP131" r:id="rId420" xr:uid="{00000000-0004-0000-0400-0000A3010000}"/>
    <hyperlink ref="A132" r:id="rId421" xr:uid="{00000000-0004-0000-0400-0000A4010000}"/>
    <hyperlink ref="X132" r:id="rId422" xr:uid="{00000000-0004-0000-0400-0000A5010000}"/>
    <hyperlink ref="BP132" r:id="rId423" xr:uid="{00000000-0004-0000-0400-0000A6010000}"/>
    <hyperlink ref="A133" r:id="rId424" xr:uid="{00000000-0004-0000-0400-0000A7010000}"/>
    <hyperlink ref="X133" r:id="rId425" xr:uid="{00000000-0004-0000-0400-0000A8010000}"/>
    <hyperlink ref="BP133" r:id="rId426" xr:uid="{00000000-0004-0000-0400-0000A9010000}"/>
    <hyperlink ref="A134" r:id="rId427" xr:uid="{00000000-0004-0000-0400-0000AA010000}"/>
    <hyperlink ref="X134" r:id="rId428" xr:uid="{00000000-0004-0000-0400-0000AB010000}"/>
    <hyperlink ref="BP134" r:id="rId429" xr:uid="{00000000-0004-0000-0400-0000AC010000}"/>
    <hyperlink ref="A135" r:id="rId430" xr:uid="{00000000-0004-0000-0400-0000AD010000}"/>
    <hyperlink ref="X135" r:id="rId431" xr:uid="{00000000-0004-0000-0400-0000AE010000}"/>
    <hyperlink ref="BP135" r:id="rId432" xr:uid="{00000000-0004-0000-0400-0000AF010000}"/>
    <hyperlink ref="A136" r:id="rId433" xr:uid="{00000000-0004-0000-0400-0000B0010000}"/>
    <hyperlink ref="X136" r:id="rId434" xr:uid="{00000000-0004-0000-0400-0000B1010000}"/>
    <hyperlink ref="BP136" r:id="rId435" xr:uid="{00000000-0004-0000-0400-0000B2010000}"/>
    <hyperlink ref="A137" r:id="rId436" xr:uid="{00000000-0004-0000-0400-0000B3010000}"/>
    <hyperlink ref="X137" r:id="rId437" xr:uid="{00000000-0004-0000-0400-0000B4010000}"/>
    <hyperlink ref="BP137" r:id="rId438" xr:uid="{00000000-0004-0000-0400-0000B5010000}"/>
    <hyperlink ref="A138" r:id="rId439" xr:uid="{00000000-0004-0000-0400-0000B6010000}"/>
    <hyperlink ref="X138" r:id="rId440" xr:uid="{00000000-0004-0000-0400-0000B7010000}"/>
    <hyperlink ref="BP138" r:id="rId441" xr:uid="{00000000-0004-0000-0400-0000B8010000}"/>
    <hyperlink ref="A139" r:id="rId442" xr:uid="{00000000-0004-0000-0400-0000B9010000}"/>
    <hyperlink ref="X139" r:id="rId443" xr:uid="{00000000-0004-0000-0400-0000BA010000}"/>
    <hyperlink ref="BP139" r:id="rId444" xr:uid="{00000000-0004-0000-0400-0000BB010000}"/>
    <hyperlink ref="A140" r:id="rId445" xr:uid="{00000000-0004-0000-0400-0000BC010000}"/>
    <hyperlink ref="X140" r:id="rId446" xr:uid="{00000000-0004-0000-0400-0000BD010000}"/>
    <hyperlink ref="BP140" r:id="rId447" xr:uid="{00000000-0004-0000-0400-0000BE010000}"/>
    <hyperlink ref="A141" r:id="rId448" xr:uid="{00000000-0004-0000-0400-0000BF010000}"/>
    <hyperlink ref="X141" r:id="rId449" xr:uid="{00000000-0004-0000-0400-0000C0010000}"/>
    <hyperlink ref="BP141" r:id="rId450" xr:uid="{00000000-0004-0000-0400-0000C1010000}"/>
    <hyperlink ref="A142" r:id="rId451" xr:uid="{00000000-0004-0000-0400-0000C2010000}"/>
    <hyperlink ref="X142" r:id="rId452" xr:uid="{00000000-0004-0000-0400-0000C3010000}"/>
    <hyperlink ref="BP142" r:id="rId453" xr:uid="{00000000-0004-0000-0400-0000C4010000}"/>
    <hyperlink ref="A143" r:id="rId454" xr:uid="{00000000-0004-0000-0400-0000C5010000}"/>
    <hyperlink ref="X143" r:id="rId455" xr:uid="{00000000-0004-0000-0400-0000C6010000}"/>
    <hyperlink ref="BP143" r:id="rId456" xr:uid="{00000000-0004-0000-0400-0000C7010000}"/>
    <hyperlink ref="A144" r:id="rId457" xr:uid="{00000000-0004-0000-0400-0000C8010000}"/>
    <hyperlink ref="X144" r:id="rId458" xr:uid="{00000000-0004-0000-0400-0000C9010000}"/>
    <hyperlink ref="BP144" r:id="rId459" xr:uid="{00000000-0004-0000-0400-0000CA010000}"/>
    <hyperlink ref="A145" r:id="rId460" xr:uid="{00000000-0004-0000-0400-0000CB010000}"/>
    <hyperlink ref="X145" r:id="rId461" xr:uid="{00000000-0004-0000-0400-0000CC010000}"/>
    <hyperlink ref="BP145" r:id="rId462" xr:uid="{00000000-0004-0000-0400-0000CD010000}"/>
    <hyperlink ref="A146" r:id="rId463" xr:uid="{00000000-0004-0000-0400-0000CE010000}"/>
    <hyperlink ref="X146" r:id="rId464" xr:uid="{00000000-0004-0000-0400-0000CF010000}"/>
    <hyperlink ref="BP146" r:id="rId465" xr:uid="{00000000-0004-0000-0400-0000D0010000}"/>
    <hyperlink ref="A147" r:id="rId466" xr:uid="{00000000-0004-0000-0400-0000D1010000}"/>
    <hyperlink ref="X147" r:id="rId467" xr:uid="{00000000-0004-0000-0400-0000D2010000}"/>
    <hyperlink ref="BP147" r:id="rId468" xr:uid="{00000000-0004-0000-0400-0000D3010000}"/>
    <hyperlink ref="A148" r:id="rId469" xr:uid="{00000000-0004-0000-0400-0000D4010000}"/>
    <hyperlink ref="BP148" r:id="rId470" xr:uid="{00000000-0004-0000-0400-0000D5010000}"/>
    <hyperlink ref="A149" r:id="rId471" xr:uid="{00000000-0004-0000-0400-0000D6010000}"/>
    <hyperlink ref="X149" r:id="rId472" xr:uid="{00000000-0004-0000-0400-0000D7010000}"/>
    <hyperlink ref="BP149" r:id="rId473" xr:uid="{00000000-0004-0000-0400-0000D8010000}"/>
    <hyperlink ref="A150" r:id="rId474" xr:uid="{00000000-0004-0000-0400-0000D9010000}"/>
    <hyperlink ref="X150" r:id="rId475" xr:uid="{00000000-0004-0000-0400-0000DA010000}"/>
    <hyperlink ref="BP150" r:id="rId476" xr:uid="{00000000-0004-0000-0400-0000DB010000}"/>
    <hyperlink ref="A151" r:id="rId477" xr:uid="{00000000-0004-0000-0400-0000DC010000}"/>
    <hyperlink ref="X151" r:id="rId478" xr:uid="{00000000-0004-0000-0400-0000DD010000}"/>
    <hyperlink ref="BP151" r:id="rId479" xr:uid="{00000000-0004-0000-0400-0000DE010000}"/>
    <hyperlink ref="A152" r:id="rId480" xr:uid="{00000000-0004-0000-0400-0000DF010000}"/>
    <hyperlink ref="X152" r:id="rId481" xr:uid="{00000000-0004-0000-0400-0000E0010000}"/>
    <hyperlink ref="BP152" r:id="rId482" xr:uid="{00000000-0004-0000-0400-0000E1010000}"/>
    <hyperlink ref="A153" r:id="rId483" xr:uid="{00000000-0004-0000-0400-0000E2010000}"/>
    <hyperlink ref="X153" r:id="rId484" xr:uid="{00000000-0004-0000-0400-0000E3010000}"/>
    <hyperlink ref="BP153" r:id="rId485" xr:uid="{00000000-0004-0000-0400-0000E4010000}"/>
    <hyperlink ref="A154" r:id="rId486" xr:uid="{00000000-0004-0000-0400-0000E5010000}"/>
    <hyperlink ref="X154" r:id="rId487" xr:uid="{00000000-0004-0000-0400-0000E6010000}"/>
    <hyperlink ref="BP154" r:id="rId488" xr:uid="{00000000-0004-0000-0400-0000E7010000}"/>
    <hyperlink ref="A155" r:id="rId489" xr:uid="{00000000-0004-0000-0400-0000E8010000}"/>
    <hyperlink ref="X155" r:id="rId490" xr:uid="{00000000-0004-0000-0400-0000E9010000}"/>
    <hyperlink ref="BP155" r:id="rId491" xr:uid="{00000000-0004-0000-0400-0000EA010000}"/>
    <hyperlink ref="A156" r:id="rId492" xr:uid="{00000000-0004-0000-0400-0000EB010000}"/>
    <hyperlink ref="X156" r:id="rId493" xr:uid="{00000000-0004-0000-0400-0000EC010000}"/>
    <hyperlink ref="BP156" r:id="rId494" xr:uid="{00000000-0004-0000-0400-0000ED010000}"/>
    <hyperlink ref="A157" r:id="rId495" xr:uid="{00000000-0004-0000-0400-0000EE010000}"/>
    <hyperlink ref="X157" r:id="rId496" xr:uid="{00000000-0004-0000-0400-0000EF010000}"/>
    <hyperlink ref="BP157" r:id="rId497" xr:uid="{00000000-0004-0000-0400-0000F0010000}"/>
    <hyperlink ref="A158" r:id="rId498" xr:uid="{00000000-0004-0000-0400-0000F1010000}"/>
    <hyperlink ref="X158" r:id="rId499" xr:uid="{00000000-0004-0000-0400-0000F2010000}"/>
    <hyperlink ref="BP158" r:id="rId500" xr:uid="{00000000-0004-0000-0400-0000F3010000}"/>
    <hyperlink ref="A159" r:id="rId501" xr:uid="{00000000-0004-0000-0400-0000F4010000}"/>
    <hyperlink ref="X159" r:id="rId502" xr:uid="{00000000-0004-0000-0400-0000F5010000}"/>
    <hyperlink ref="BP159" r:id="rId503" xr:uid="{00000000-0004-0000-0400-0000F6010000}"/>
    <hyperlink ref="A160" r:id="rId504" xr:uid="{00000000-0004-0000-0400-0000F7010000}"/>
    <hyperlink ref="X160" r:id="rId505" xr:uid="{00000000-0004-0000-0400-0000F8010000}"/>
    <hyperlink ref="BP160" r:id="rId506" xr:uid="{00000000-0004-0000-0400-0000F9010000}"/>
    <hyperlink ref="A161" r:id="rId507" xr:uid="{00000000-0004-0000-0400-0000FA010000}"/>
    <hyperlink ref="X161" r:id="rId508" xr:uid="{00000000-0004-0000-0400-0000FB010000}"/>
    <hyperlink ref="BP161" r:id="rId509" xr:uid="{00000000-0004-0000-0400-0000FC010000}"/>
    <hyperlink ref="A162" r:id="rId510" xr:uid="{00000000-0004-0000-0400-0000FD010000}"/>
    <hyperlink ref="X162" r:id="rId511" xr:uid="{00000000-0004-0000-0400-0000FE010000}"/>
    <hyperlink ref="BP162" r:id="rId512" xr:uid="{00000000-0004-0000-0400-0000FF010000}"/>
    <hyperlink ref="A163" r:id="rId513" xr:uid="{00000000-0004-0000-0400-000000020000}"/>
    <hyperlink ref="X163" r:id="rId514" xr:uid="{00000000-0004-0000-0400-000001020000}"/>
    <hyperlink ref="BP163" r:id="rId515" xr:uid="{00000000-0004-0000-0400-000002020000}"/>
    <hyperlink ref="A164" r:id="rId516" xr:uid="{00000000-0004-0000-0400-000003020000}"/>
    <hyperlink ref="X164" r:id="rId517" xr:uid="{00000000-0004-0000-0400-000004020000}"/>
    <hyperlink ref="BP164" r:id="rId518" xr:uid="{00000000-0004-0000-0400-000005020000}"/>
    <hyperlink ref="A165" r:id="rId519" xr:uid="{00000000-0004-0000-0400-000006020000}"/>
    <hyperlink ref="X165" r:id="rId520" xr:uid="{00000000-0004-0000-0400-000007020000}"/>
    <hyperlink ref="BP165" r:id="rId521" xr:uid="{00000000-0004-0000-0400-000008020000}"/>
    <hyperlink ref="A166" r:id="rId522" xr:uid="{00000000-0004-0000-0400-000009020000}"/>
    <hyperlink ref="X166" r:id="rId523" xr:uid="{00000000-0004-0000-0400-00000A020000}"/>
    <hyperlink ref="BP166" r:id="rId524" xr:uid="{00000000-0004-0000-0400-00000B020000}"/>
    <hyperlink ref="A167" r:id="rId525" xr:uid="{00000000-0004-0000-0400-00000C020000}"/>
    <hyperlink ref="X167" r:id="rId526" xr:uid="{00000000-0004-0000-0400-00000D020000}"/>
    <hyperlink ref="BP167" r:id="rId527" xr:uid="{00000000-0004-0000-0400-00000E020000}"/>
    <hyperlink ref="A168" r:id="rId528" xr:uid="{00000000-0004-0000-0400-00000F020000}"/>
    <hyperlink ref="X168" r:id="rId529" xr:uid="{00000000-0004-0000-0400-000010020000}"/>
    <hyperlink ref="BP168" r:id="rId530" xr:uid="{00000000-0004-0000-0400-000011020000}"/>
    <hyperlink ref="A169" r:id="rId531" xr:uid="{00000000-0004-0000-0400-000012020000}"/>
    <hyperlink ref="X169" r:id="rId532" xr:uid="{00000000-0004-0000-0400-000013020000}"/>
    <hyperlink ref="BP169" r:id="rId533" xr:uid="{00000000-0004-0000-0400-000014020000}"/>
    <hyperlink ref="A170" r:id="rId534" xr:uid="{00000000-0004-0000-0400-000015020000}"/>
    <hyperlink ref="X170" r:id="rId535" xr:uid="{00000000-0004-0000-0400-000016020000}"/>
    <hyperlink ref="BP170" r:id="rId536" xr:uid="{00000000-0004-0000-0400-000017020000}"/>
    <hyperlink ref="A171" r:id="rId537" xr:uid="{00000000-0004-0000-0400-000018020000}"/>
    <hyperlink ref="X171" r:id="rId538" xr:uid="{00000000-0004-0000-0400-000019020000}"/>
    <hyperlink ref="BP171" r:id="rId539" xr:uid="{00000000-0004-0000-0400-00001A020000}"/>
    <hyperlink ref="A172" r:id="rId540" xr:uid="{00000000-0004-0000-0400-00001B020000}"/>
    <hyperlink ref="X172" r:id="rId541" xr:uid="{00000000-0004-0000-0400-00001C020000}"/>
    <hyperlink ref="BP172" r:id="rId542" xr:uid="{00000000-0004-0000-0400-00001D020000}"/>
    <hyperlink ref="A173" r:id="rId543" xr:uid="{00000000-0004-0000-0400-00001E020000}"/>
    <hyperlink ref="X173" r:id="rId544" xr:uid="{00000000-0004-0000-0400-00001F020000}"/>
    <hyperlink ref="BP173" r:id="rId545" xr:uid="{00000000-0004-0000-0400-000020020000}"/>
    <hyperlink ref="A174" r:id="rId546" xr:uid="{00000000-0004-0000-0400-000021020000}"/>
    <hyperlink ref="X174" r:id="rId547" xr:uid="{00000000-0004-0000-0400-000022020000}"/>
    <hyperlink ref="BP174" r:id="rId548" xr:uid="{00000000-0004-0000-0400-000023020000}"/>
    <hyperlink ref="A175" r:id="rId549" xr:uid="{00000000-0004-0000-0400-000024020000}"/>
    <hyperlink ref="X175" r:id="rId550" xr:uid="{00000000-0004-0000-0400-000025020000}"/>
    <hyperlink ref="BP175" r:id="rId551" xr:uid="{00000000-0004-0000-0400-000026020000}"/>
    <hyperlink ref="A176" r:id="rId552" xr:uid="{00000000-0004-0000-0400-000027020000}"/>
    <hyperlink ref="X176" r:id="rId553" xr:uid="{00000000-0004-0000-0400-000028020000}"/>
    <hyperlink ref="BP176" r:id="rId554" xr:uid="{00000000-0004-0000-0400-000029020000}"/>
    <hyperlink ref="A177" r:id="rId555" xr:uid="{00000000-0004-0000-0400-00002A020000}"/>
    <hyperlink ref="X177" r:id="rId556" xr:uid="{00000000-0004-0000-0400-00002B020000}"/>
    <hyperlink ref="BP177" r:id="rId557" xr:uid="{00000000-0004-0000-0400-00002C020000}"/>
    <hyperlink ref="A178" r:id="rId558" xr:uid="{00000000-0004-0000-0400-00002D020000}"/>
    <hyperlink ref="X178" r:id="rId559" xr:uid="{00000000-0004-0000-0400-00002E020000}"/>
    <hyperlink ref="BP178" r:id="rId560" xr:uid="{00000000-0004-0000-0400-00002F020000}"/>
    <hyperlink ref="A179" r:id="rId561" xr:uid="{00000000-0004-0000-0400-000030020000}"/>
    <hyperlink ref="X179" r:id="rId562" xr:uid="{00000000-0004-0000-0400-000031020000}"/>
    <hyperlink ref="BP179" r:id="rId563" xr:uid="{00000000-0004-0000-0400-000032020000}"/>
    <hyperlink ref="A180" r:id="rId564" xr:uid="{00000000-0004-0000-0400-000033020000}"/>
    <hyperlink ref="BP180" r:id="rId565" xr:uid="{00000000-0004-0000-0400-000034020000}"/>
    <hyperlink ref="A181" r:id="rId566" xr:uid="{00000000-0004-0000-0400-000035020000}"/>
    <hyperlink ref="X181" r:id="rId567" xr:uid="{00000000-0004-0000-0400-000036020000}"/>
    <hyperlink ref="BP181" r:id="rId568" xr:uid="{00000000-0004-0000-0400-000037020000}"/>
    <hyperlink ref="A182" r:id="rId569" xr:uid="{00000000-0004-0000-0400-000038020000}"/>
    <hyperlink ref="X182" r:id="rId570" xr:uid="{00000000-0004-0000-0400-000039020000}"/>
    <hyperlink ref="BP182" r:id="rId571" xr:uid="{00000000-0004-0000-0400-00003A020000}"/>
    <hyperlink ref="A183" r:id="rId572" xr:uid="{00000000-0004-0000-0400-00003B020000}"/>
    <hyperlink ref="X183" r:id="rId573" xr:uid="{00000000-0004-0000-0400-00003C020000}"/>
    <hyperlink ref="BP183" r:id="rId574" xr:uid="{00000000-0004-0000-0400-00003D020000}"/>
    <hyperlink ref="A184" r:id="rId575" xr:uid="{00000000-0004-0000-0400-00003E020000}"/>
    <hyperlink ref="X184" r:id="rId576" xr:uid="{00000000-0004-0000-0400-00003F020000}"/>
    <hyperlink ref="BP184" r:id="rId577" xr:uid="{00000000-0004-0000-0400-000040020000}"/>
    <hyperlink ref="A185" r:id="rId578" xr:uid="{00000000-0004-0000-0400-000041020000}"/>
    <hyperlink ref="X185" r:id="rId579" xr:uid="{00000000-0004-0000-0400-000042020000}"/>
    <hyperlink ref="BP185" r:id="rId580" xr:uid="{00000000-0004-0000-0400-000043020000}"/>
    <hyperlink ref="A186" r:id="rId581" xr:uid="{00000000-0004-0000-0400-000044020000}"/>
    <hyperlink ref="X186" r:id="rId582" xr:uid="{00000000-0004-0000-0400-000045020000}"/>
    <hyperlink ref="BP186" r:id="rId583" xr:uid="{00000000-0004-0000-0400-000046020000}"/>
    <hyperlink ref="A187" r:id="rId584" xr:uid="{00000000-0004-0000-0400-000047020000}"/>
    <hyperlink ref="X187" r:id="rId585" xr:uid="{00000000-0004-0000-0400-000048020000}"/>
    <hyperlink ref="BP187" r:id="rId586" xr:uid="{00000000-0004-0000-0400-000049020000}"/>
    <hyperlink ref="A188" r:id="rId587" xr:uid="{00000000-0004-0000-0400-00004A020000}"/>
    <hyperlink ref="X188" r:id="rId588" xr:uid="{00000000-0004-0000-0400-00004B020000}"/>
    <hyperlink ref="BP188" r:id="rId589" xr:uid="{00000000-0004-0000-0400-00004C020000}"/>
    <hyperlink ref="A189" r:id="rId590" xr:uid="{00000000-0004-0000-0400-00004D020000}"/>
    <hyperlink ref="X189" r:id="rId591" xr:uid="{00000000-0004-0000-0400-00004E020000}"/>
    <hyperlink ref="BP189" r:id="rId592" xr:uid="{00000000-0004-0000-0400-00004F020000}"/>
    <hyperlink ref="A190" r:id="rId593" xr:uid="{00000000-0004-0000-0400-000050020000}"/>
    <hyperlink ref="X190" r:id="rId594" xr:uid="{00000000-0004-0000-0400-000051020000}"/>
    <hyperlink ref="BP190" r:id="rId595" xr:uid="{00000000-0004-0000-0400-000052020000}"/>
    <hyperlink ref="A191" r:id="rId596" xr:uid="{00000000-0004-0000-0400-000053020000}"/>
    <hyperlink ref="X191" r:id="rId597" xr:uid="{00000000-0004-0000-0400-000054020000}"/>
    <hyperlink ref="BP191" r:id="rId598" xr:uid="{00000000-0004-0000-0400-000055020000}"/>
    <hyperlink ref="A192" r:id="rId599" xr:uid="{00000000-0004-0000-0400-000056020000}"/>
    <hyperlink ref="X192" r:id="rId600" xr:uid="{00000000-0004-0000-0400-000057020000}"/>
    <hyperlink ref="BP192" r:id="rId601" xr:uid="{00000000-0004-0000-0400-000058020000}"/>
    <hyperlink ref="A193" r:id="rId602" xr:uid="{00000000-0004-0000-0400-000059020000}"/>
    <hyperlink ref="X193" r:id="rId603" xr:uid="{00000000-0004-0000-0400-00005A020000}"/>
    <hyperlink ref="BP193" r:id="rId604" xr:uid="{00000000-0004-0000-0400-00005B020000}"/>
    <hyperlink ref="A194" r:id="rId605" xr:uid="{00000000-0004-0000-0400-00005C020000}"/>
    <hyperlink ref="X194" r:id="rId606" xr:uid="{00000000-0004-0000-0400-00005D020000}"/>
    <hyperlink ref="BP194" r:id="rId607" xr:uid="{00000000-0004-0000-0400-00005E020000}"/>
    <hyperlink ref="A195" r:id="rId608" xr:uid="{00000000-0004-0000-0400-00005F020000}"/>
    <hyperlink ref="X195" r:id="rId609" xr:uid="{00000000-0004-0000-0400-000060020000}"/>
    <hyperlink ref="BP195" r:id="rId610" xr:uid="{00000000-0004-0000-0400-000061020000}"/>
    <hyperlink ref="A196" r:id="rId611" xr:uid="{00000000-0004-0000-0400-000062020000}"/>
    <hyperlink ref="X196" r:id="rId612" xr:uid="{00000000-0004-0000-0400-000063020000}"/>
    <hyperlink ref="BP196" r:id="rId613" xr:uid="{00000000-0004-0000-0400-000064020000}"/>
    <hyperlink ref="A197" r:id="rId614" xr:uid="{00000000-0004-0000-0400-000065020000}"/>
    <hyperlink ref="X197" r:id="rId615" xr:uid="{00000000-0004-0000-0400-000066020000}"/>
    <hyperlink ref="BP197" r:id="rId616" xr:uid="{00000000-0004-0000-0400-000067020000}"/>
    <hyperlink ref="A198" r:id="rId617" xr:uid="{00000000-0004-0000-0400-000068020000}"/>
    <hyperlink ref="X198" r:id="rId618" xr:uid="{00000000-0004-0000-0400-000069020000}"/>
    <hyperlink ref="BP198" r:id="rId619" xr:uid="{00000000-0004-0000-0400-00006A020000}"/>
    <hyperlink ref="A199" r:id="rId620" xr:uid="{00000000-0004-0000-0400-00006B020000}"/>
    <hyperlink ref="X199" r:id="rId621" xr:uid="{00000000-0004-0000-0400-00006C020000}"/>
    <hyperlink ref="BP199" r:id="rId622" xr:uid="{00000000-0004-0000-0400-00006D020000}"/>
    <hyperlink ref="A200" r:id="rId623" xr:uid="{00000000-0004-0000-0400-00006E020000}"/>
    <hyperlink ref="X200" r:id="rId624" xr:uid="{00000000-0004-0000-0400-00006F020000}"/>
    <hyperlink ref="BP200" r:id="rId625" xr:uid="{00000000-0004-0000-0400-000070020000}"/>
    <hyperlink ref="A201" r:id="rId626" xr:uid="{00000000-0004-0000-0400-000071020000}"/>
    <hyperlink ref="X201" r:id="rId627" xr:uid="{00000000-0004-0000-0400-000072020000}"/>
    <hyperlink ref="BP201" r:id="rId628" xr:uid="{00000000-0004-0000-0400-000073020000}"/>
    <hyperlink ref="A202" r:id="rId629" xr:uid="{00000000-0004-0000-0400-000074020000}"/>
    <hyperlink ref="X202" r:id="rId630" xr:uid="{00000000-0004-0000-0400-000075020000}"/>
    <hyperlink ref="BP202" r:id="rId631" xr:uid="{00000000-0004-0000-0400-000076020000}"/>
    <hyperlink ref="A203" r:id="rId632" xr:uid="{00000000-0004-0000-0400-000077020000}"/>
    <hyperlink ref="X203" r:id="rId633" xr:uid="{00000000-0004-0000-0400-000078020000}"/>
    <hyperlink ref="BP203" r:id="rId634" xr:uid="{00000000-0004-0000-0400-000079020000}"/>
    <hyperlink ref="A204" r:id="rId635" xr:uid="{00000000-0004-0000-0400-00007A020000}"/>
    <hyperlink ref="X204" r:id="rId636" xr:uid="{00000000-0004-0000-0400-00007B020000}"/>
    <hyperlink ref="BP204" r:id="rId637" xr:uid="{00000000-0004-0000-0400-00007C020000}"/>
    <hyperlink ref="A205" r:id="rId638" xr:uid="{00000000-0004-0000-0400-00007D020000}"/>
    <hyperlink ref="X205" r:id="rId639" xr:uid="{00000000-0004-0000-0400-00007E020000}"/>
    <hyperlink ref="BP205" r:id="rId640" xr:uid="{00000000-0004-0000-0400-00007F020000}"/>
    <hyperlink ref="A206" r:id="rId641" xr:uid="{00000000-0004-0000-0400-000080020000}"/>
    <hyperlink ref="X206" r:id="rId642" xr:uid="{00000000-0004-0000-0400-000081020000}"/>
    <hyperlink ref="BP206" r:id="rId643" xr:uid="{00000000-0004-0000-0400-000082020000}"/>
    <hyperlink ref="A207" r:id="rId644" xr:uid="{00000000-0004-0000-0400-000083020000}"/>
    <hyperlink ref="X207" r:id="rId645" xr:uid="{00000000-0004-0000-0400-000084020000}"/>
    <hyperlink ref="BP207" r:id="rId646" xr:uid="{00000000-0004-0000-0400-000085020000}"/>
    <hyperlink ref="A208" r:id="rId647" xr:uid="{00000000-0004-0000-0400-000086020000}"/>
    <hyperlink ref="X208" r:id="rId648" xr:uid="{00000000-0004-0000-0400-000087020000}"/>
    <hyperlink ref="BP208" r:id="rId649" xr:uid="{00000000-0004-0000-0400-000088020000}"/>
    <hyperlink ref="A209" r:id="rId650" xr:uid="{00000000-0004-0000-0400-000089020000}"/>
    <hyperlink ref="X209" r:id="rId651" xr:uid="{00000000-0004-0000-0400-00008A020000}"/>
    <hyperlink ref="BP209" r:id="rId652" xr:uid="{00000000-0004-0000-0400-00008B020000}"/>
    <hyperlink ref="A210" r:id="rId653" xr:uid="{00000000-0004-0000-0400-00008C020000}"/>
    <hyperlink ref="X210" r:id="rId654" xr:uid="{00000000-0004-0000-0400-00008D020000}"/>
    <hyperlink ref="BP210" r:id="rId655" xr:uid="{00000000-0004-0000-0400-00008E020000}"/>
    <hyperlink ref="A211" r:id="rId656" xr:uid="{00000000-0004-0000-0400-00008F020000}"/>
    <hyperlink ref="X211" r:id="rId657" xr:uid="{00000000-0004-0000-0400-000090020000}"/>
    <hyperlink ref="BP211" r:id="rId658" xr:uid="{00000000-0004-0000-0400-000091020000}"/>
    <hyperlink ref="A212" r:id="rId659" xr:uid="{00000000-0004-0000-0400-000092020000}"/>
    <hyperlink ref="X212" r:id="rId660" xr:uid="{00000000-0004-0000-0400-000093020000}"/>
    <hyperlink ref="BP212" r:id="rId661" xr:uid="{00000000-0004-0000-0400-000094020000}"/>
    <hyperlink ref="A213" r:id="rId662" xr:uid="{00000000-0004-0000-0400-000095020000}"/>
    <hyperlink ref="X213" r:id="rId663" xr:uid="{00000000-0004-0000-0400-000096020000}"/>
    <hyperlink ref="BP213" r:id="rId664" xr:uid="{00000000-0004-0000-0400-000097020000}"/>
    <hyperlink ref="A214" r:id="rId665" xr:uid="{00000000-0004-0000-0400-000098020000}"/>
    <hyperlink ref="X214" r:id="rId666" xr:uid="{00000000-0004-0000-0400-000099020000}"/>
    <hyperlink ref="BP214" r:id="rId667" xr:uid="{00000000-0004-0000-0400-00009A020000}"/>
    <hyperlink ref="A215" r:id="rId668" xr:uid="{00000000-0004-0000-0400-00009B020000}"/>
    <hyperlink ref="X215" r:id="rId669" xr:uid="{00000000-0004-0000-0400-00009C020000}"/>
    <hyperlink ref="BP215" r:id="rId670" xr:uid="{00000000-0004-0000-0400-00009D020000}"/>
    <hyperlink ref="A216" r:id="rId671" xr:uid="{00000000-0004-0000-0400-00009E020000}"/>
    <hyperlink ref="X216" r:id="rId672" xr:uid="{00000000-0004-0000-0400-00009F020000}"/>
    <hyperlink ref="BP216" r:id="rId673" xr:uid="{00000000-0004-0000-0400-0000A0020000}"/>
    <hyperlink ref="A217" r:id="rId674" xr:uid="{00000000-0004-0000-0400-0000A1020000}"/>
    <hyperlink ref="BP217" r:id="rId675" xr:uid="{00000000-0004-0000-0400-0000A2020000}"/>
    <hyperlink ref="A218" r:id="rId676" xr:uid="{00000000-0004-0000-0400-0000A3020000}"/>
    <hyperlink ref="X218" r:id="rId677" xr:uid="{00000000-0004-0000-0400-0000A4020000}"/>
    <hyperlink ref="BP218" r:id="rId678" xr:uid="{00000000-0004-0000-0400-0000A5020000}"/>
    <hyperlink ref="A219" r:id="rId679" xr:uid="{00000000-0004-0000-0400-0000A6020000}"/>
    <hyperlink ref="X219" r:id="rId680" xr:uid="{00000000-0004-0000-0400-0000A7020000}"/>
    <hyperlink ref="BP219" r:id="rId681" xr:uid="{00000000-0004-0000-0400-0000A8020000}"/>
    <hyperlink ref="A220" r:id="rId682" xr:uid="{00000000-0004-0000-0400-0000A9020000}"/>
    <hyperlink ref="X220" r:id="rId683" xr:uid="{00000000-0004-0000-0400-0000AA020000}"/>
    <hyperlink ref="BP220" r:id="rId684" xr:uid="{00000000-0004-0000-0400-0000AB020000}"/>
    <hyperlink ref="A221" r:id="rId685" xr:uid="{00000000-0004-0000-0400-0000AC020000}"/>
    <hyperlink ref="X221" r:id="rId686" xr:uid="{00000000-0004-0000-0400-0000AD020000}"/>
    <hyperlink ref="BP221" r:id="rId687" xr:uid="{00000000-0004-0000-0400-0000AE020000}"/>
    <hyperlink ref="A222" r:id="rId688" xr:uid="{00000000-0004-0000-0400-0000AF020000}"/>
    <hyperlink ref="X222" r:id="rId689" xr:uid="{00000000-0004-0000-0400-0000B0020000}"/>
    <hyperlink ref="BP222" r:id="rId690" xr:uid="{00000000-0004-0000-0400-0000B1020000}"/>
    <hyperlink ref="A223" r:id="rId691" xr:uid="{00000000-0004-0000-0400-0000B2020000}"/>
    <hyperlink ref="X223" r:id="rId692" xr:uid="{00000000-0004-0000-0400-0000B3020000}"/>
    <hyperlink ref="BP223" r:id="rId693" xr:uid="{00000000-0004-0000-0400-0000B4020000}"/>
    <hyperlink ref="A224" r:id="rId694" xr:uid="{00000000-0004-0000-0400-0000B5020000}"/>
    <hyperlink ref="X224" r:id="rId695" xr:uid="{00000000-0004-0000-0400-0000B6020000}"/>
    <hyperlink ref="BP224" r:id="rId696" xr:uid="{00000000-0004-0000-0400-0000B7020000}"/>
    <hyperlink ref="A225" r:id="rId697" xr:uid="{00000000-0004-0000-0400-0000B8020000}"/>
    <hyperlink ref="X225" r:id="rId698" xr:uid="{00000000-0004-0000-0400-0000B9020000}"/>
    <hyperlink ref="BP225" r:id="rId699" xr:uid="{00000000-0004-0000-0400-0000BA020000}"/>
    <hyperlink ref="A226" r:id="rId700" xr:uid="{00000000-0004-0000-0400-0000BB020000}"/>
    <hyperlink ref="X226" r:id="rId701" xr:uid="{00000000-0004-0000-0400-0000BC020000}"/>
    <hyperlink ref="BP226" r:id="rId702" xr:uid="{00000000-0004-0000-0400-0000BD020000}"/>
    <hyperlink ref="A227" r:id="rId703" xr:uid="{00000000-0004-0000-0400-0000BE020000}"/>
    <hyperlink ref="X227" r:id="rId704" xr:uid="{00000000-0004-0000-0400-0000BF020000}"/>
    <hyperlink ref="BP227" r:id="rId705" xr:uid="{00000000-0004-0000-0400-0000C0020000}"/>
    <hyperlink ref="A228" r:id="rId706" xr:uid="{00000000-0004-0000-0400-0000C1020000}"/>
    <hyperlink ref="X228" r:id="rId707" xr:uid="{00000000-0004-0000-0400-0000C2020000}"/>
    <hyperlink ref="BP228" r:id="rId708" xr:uid="{00000000-0004-0000-0400-0000C3020000}"/>
    <hyperlink ref="A229" r:id="rId709" xr:uid="{00000000-0004-0000-0400-0000C4020000}"/>
    <hyperlink ref="X229" r:id="rId710" xr:uid="{00000000-0004-0000-0400-0000C5020000}"/>
    <hyperlink ref="BP229" r:id="rId711" xr:uid="{00000000-0004-0000-0400-0000C6020000}"/>
    <hyperlink ref="A230" r:id="rId712" xr:uid="{00000000-0004-0000-0400-0000C7020000}"/>
    <hyperlink ref="X230" r:id="rId713" xr:uid="{00000000-0004-0000-0400-0000C8020000}"/>
    <hyperlink ref="BP230" r:id="rId714" xr:uid="{00000000-0004-0000-0400-0000C9020000}"/>
    <hyperlink ref="A231" r:id="rId715" xr:uid="{00000000-0004-0000-0400-0000CA020000}"/>
    <hyperlink ref="X231" r:id="rId716" xr:uid="{00000000-0004-0000-0400-0000CB020000}"/>
    <hyperlink ref="BP231" r:id="rId717" xr:uid="{00000000-0004-0000-0400-0000CC020000}"/>
    <hyperlink ref="A232" r:id="rId718" xr:uid="{00000000-0004-0000-0400-0000CD020000}"/>
    <hyperlink ref="X232" r:id="rId719" xr:uid="{00000000-0004-0000-0400-0000CE020000}"/>
    <hyperlink ref="BP232" r:id="rId720" xr:uid="{00000000-0004-0000-0400-0000CF020000}"/>
    <hyperlink ref="A233" r:id="rId721" xr:uid="{00000000-0004-0000-0400-0000D0020000}"/>
    <hyperlink ref="X233" r:id="rId722" xr:uid="{00000000-0004-0000-0400-0000D1020000}"/>
    <hyperlink ref="BP233" r:id="rId723" xr:uid="{00000000-0004-0000-0400-0000D2020000}"/>
    <hyperlink ref="A234" r:id="rId724" xr:uid="{00000000-0004-0000-0400-0000D3020000}"/>
    <hyperlink ref="X234" r:id="rId725" xr:uid="{00000000-0004-0000-0400-0000D4020000}"/>
    <hyperlink ref="BP234" r:id="rId726" xr:uid="{00000000-0004-0000-0400-0000D5020000}"/>
    <hyperlink ref="A235" r:id="rId727" xr:uid="{00000000-0004-0000-0400-0000D6020000}"/>
    <hyperlink ref="X235" r:id="rId728" xr:uid="{00000000-0004-0000-0400-0000D7020000}"/>
    <hyperlink ref="BP235" r:id="rId729" xr:uid="{00000000-0004-0000-0400-0000D8020000}"/>
    <hyperlink ref="A236" r:id="rId730" xr:uid="{00000000-0004-0000-0400-0000D9020000}"/>
    <hyperlink ref="X236" r:id="rId731" xr:uid="{00000000-0004-0000-0400-0000DA020000}"/>
    <hyperlink ref="BP236" r:id="rId732" xr:uid="{00000000-0004-0000-0400-0000DB020000}"/>
    <hyperlink ref="A237" r:id="rId733" xr:uid="{00000000-0004-0000-0400-0000DC020000}"/>
    <hyperlink ref="X237" r:id="rId734" xr:uid="{00000000-0004-0000-0400-0000DD020000}"/>
    <hyperlink ref="BP237" r:id="rId735" xr:uid="{00000000-0004-0000-0400-0000DE020000}"/>
    <hyperlink ref="A238" r:id="rId736" xr:uid="{00000000-0004-0000-0400-0000DF020000}"/>
    <hyperlink ref="X238" r:id="rId737" xr:uid="{00000000-0004-0000-0400-0000E0020000}"/>
    <hyperlink ref="BP238" r:id="rId738" xr:uid="{00000000-0004-0000-0400-0000E1020000}"/>
    <hyperlink ref="A239" r:id="rId739" xr:uid="{00000000-0004-0000-0400-0000E2020000}"/>
    <hyperlink ref="X239" r:id="rId740" xr:uid="{00000000-0004-0000-0400-0000E3020000}"/>
    <hyperlink ref="BP239" r:id="rId741" xr:uid="{00000000-0004-0000-0400-0000E4020000}"/>
    <hyperlink ref="A240" r:id="rId742" xr:uid="{00000000-0004-0000-0400-0000E5020000}"/>
    <hyperlink ref="X240" r:id="rId743" xr:uid="{00000000-0004-0000-0400-0000E6020000}"/>
    <hyperlink ref="BP240" r:id="rId744" xr:uid="{00000000-0004-0000-0400-0000E7020000}"/>
    <hyperlink ref="A241" r:id="rId745" xr:uid="{00000000-0004-0000-0400-0000E8020000}"/>
    <hyperlink ref="BP241" r:id="rId746" xr:uid="{00000000-0004-0000-0400-0000E9020000}"/>
    <hyperlink ref="A242" r:id="rId747" xr:uid="{00000000-0004-0000-0400-0000EA020000}"/>
    <hyperlink ref="X242" r:id="rId748" xr:uid="{00000000-0004-0000-0400-0000EB020000}"/>
    <hyperlink ref="BP242" r:id="rId749" xr:uid="{00000000-0004-0000-0400-0000EC020000}"/>
    <hyperlink ref="A243" r:id="rId750" xr:uid="{00000000-0004-0000-0400-0000ED020000}"/>
    <hyperlink ref="X243" r:id="rId751" xr:uid="{00000000-0004-0000-0400-0000EE020000}"/>
    <hyperlink ref="BP243" r:id="rId752" xr:uid="{00000000-0004-0000-0400-0000EF020000}"/>
    <hyperlink ref="A244" r:id="rId753" xr:uid="{00000000-0004-0000-0400-0000F0020000}"/>
    <hyperlink ref="X244" r:id="rId754" xr:uid="{00000000-0004-0000-0400-0000F1020000}"/>
    <hyperlink ref="BP244" r:id="rId755" xr:uid="{00000000-0004-0000-0400-0000F2020000}"/>
    <hyperlink ref="A245" r:id="rId756" xr:uid="{00000000-0004-0000-0400-0000F3020000}"/>
    <hyperlink ref="X245" r:id="rId757" xr:uid="{00000000-0004-0000-0400-0000F4020000}"/>
    <hyperlink ref="BP245" r:id="rId758" xr:uid="{00000000-0004-0000-0400-0000F5020000}"/>
    <hyperlink ref="A246" r:id="rId759" xr:uid="{00000000-0004-0000-0400-0000F6020000}"/>
    <hyperlink ref="X246" r:id="rId760" xr:uid="{00000000-0004-0000-0400-0000F7020000}"/>
    <hyperlink ref="BP246" r:id="rId761" xr:uid="{00000000-0004-0000-0400-0000F8020000}"/>
    <hyperlink ref="A247" r:id="rId762" xr:uid="{00000000-0004-0000-0400-0000F9020000}"/>
    <hyperlink ref="X247" r:id="rId763" xr:uid="{00000000-0004-0000-0400-0000FA020000}"/>
    <hyperlink ref="BP247" r:id="rId764" xr:uid="{00000000-0004-0000-0400-0000FB020000}"/>
    <hyperlink ref="A248" r:id="rId765" xr:uid="{00000000-0004-0000-0400-0000FC020000}"/>
    <hyperlink ref="X248" r:id="rId766" xr:uid="{00000000-0004-0000-0400-0000FD020000}"/>
    <hyperlink ref="BP248" r:id="rId767" xr:uid="{00000000-0004-0000-0400-0000FE020000}"/>
    <hyperlink ref="A249" r:id="rId768" xr:uid="{00000000-0004-0000-0400-0000FF020000}"/>
    <hyperlink ref="X249" r:id="rId769" xr:uid="{00000000-0004-0000-0400-000000030000}"/>
    <hyperlink ref="BP249" r:id="rId770" xr:uid="{00000000-0004-0000-0400-000001030000}"/>
    <hyperlink ref="A250" r:id="rId771" xr:uid="{00000000-0004-0000-0400-000002030000}"/>
    <hyperlink ref="X250" r:id="rId772" xr:uid="{00000000-0004-0000-0400-000003030000}"/>
    <hyperlink ref="BP250" r:id="rId773" xr:uid="{00000000-0004-0000-0400-000004030000}"/>
    <hyperlink ref="A251" r:id="rId774" xr:uid="{00000000-0004-0000-0400-000005030000}"/>
    <hyperlink ref="X251" r:id="rId775" xr:uid="{00000000-0004-0000-0400-000006030000}"/>
    <hyperlink ref="BP251" r:id="rId776" xr:uid="{00000000-0004-0000-0400-000007030000}"/>
    <hyperlink ref="A252" r:id="rId777" xr:uid="{00000000-0004-0000-0400-000008030000}"/>
    <hyperlink ref="X252" r:id="rId778" xr:uid="{00000000-0004-0000-0400-000009030000}"/>
    <hyperlink ref="BP252" r:id="rId779" xr:uid="{00000000-0004-0000-0400-00000A030000}"/>
    <hyperlink ref="A253" r:id="rId780" xr:uid="{00000000-0004-0000-0400-00000B030000}"/>
    <hyperlink ref="X253" r:id="rId781" xr:uid="{00000000-0004-0000-0400-00000C030000}"/>
    <hyperlink ref="BP253" r:id="rId782" xr:uid="{00000000-0004-0000-0400-00000D030000}"/>
    <hyperlink ref="A254" r:id="rId783" xr:uid="{00000000-0004-0000-0400-00000E030000}"/>
    <hyperlink ref="X254" r:id="rId784" xr:uid="{00000000-0004-0000-0400-00000F030000}"/>
    <hyperlink ref="BP254" r:id="rId785" xr:uid="{00000000-0004-0000-0400-000010030000}"/>
    <hyperlink ref="A255" r:id="rId786" xr:uid="{00000000-0004-0000-0400-000011030000}"/>
    <hyperlink ref="X255" r:id="rId787" xr:uid="{00000000-0004-0000-0400-000012030000}"/>
    <hyperlink ref="BP255" r:id="rId788" xr:uid="{00000000-0004-0000-0400-000013030000}"/>
    <hyperlink ref="A256" r:id="rId789" xr:uid="{00000000-0004-0000-0400-000014030000}"/>
    <hyperlink ref="X256" r:id="rId790" xr:uid="{00000000-0004-0000-0400-000015030000}"/>
    <hyperlink ref="BP256" r:id="rId791" xr:uid="{00000000-0004-0000-0400-000016030000}"/>
    <hyperlink ref="A257" r:id="rId792" xr:uid="{00000000-0004-0000-0400-000017030000}"/>
    <hyperlink ref="X257" r:id="rId793" xr:uid="{00000000-0004-0000-0400-000018030000}"/>
    <hyperlink ref="BP257" r:id="rId794" xr:uid="{00000000-0004-0000-0400-000019030000}"/>
    <hyperlink ref="A258" r:id="rId795" xr:uid="{00000000-0004-0000-0400-00001A030000}"/>
    <hyperlink ref="X258" r:id="rId796" xr:uid="{00000000-0004-0000-0400-00001B030000}"/>
    <hyperlink ref="BP258" r:id="rId797" xr:uid="{00000000-0004-0000-0400-00001C030000}"/>
    <hyperlink ref="A259" r:id="rId798" xr:uid="{00000000-0004-0000-0400-00001D030000}"/>
    <hyperlink ref="X259" r:id="rId799" xr:uid="{00000000-0004-0000-0400-00001E030000}"/>
    <hyperlink ref="BP259" r:id="rId800" xr:uid="{00000000-0004-0000-0400-00001F030000}"/>
    <hyperlink ref="A260" r:id="rId801" xr:uid="{00000000-0004-0000-0400-000020030000}"/>
    <hyperlink ref="X260" r:id="rId802" xr:uid="{00000000-0004-0000-0400-000021030000}"/>
    <hyperlink ref="BP260" r:id="rId803" xr:uid="{00000000-0004-0000-0400-000022030000}"/>
    <hyperlink ref="A261" r:id="rId804" xr:uid="{00000000-0004-0000-0400-000023030000}"/>
    <hyperlink ref="X261" r:id="rId805" xr:uid="{00000000-0004-0000-0400-000024030000}"/>
    <hyperlink ref="BP261" r:id="rId806" xr:uid="{00000000-0004-0000-0400-000025030000}"/>
    <hyperlink ref="A262" r:id="rId807" xr:uid="{00000000-0004-0000-0400-000026030000}"/>
    <hyperlink ref="X262" r:id="rId808" xr:uid="{00000000-0004-0000-0400-000027030000}"/>
    <hyperlink ref="BP262" r:id="rId809" xr:uid="{00000000-0004-0000-0400-000028030000}"/>
    <hyperlink ref="A263" r:id="rId810" xr:uid="{00000000-0004-0000-0400-000029030000}"/>
    <hyperlink ref="X263" r:id="rId811" xr:uid="{00000000-0004-0000-0400-00002A030000}"/>
    <hyperlink ref="BP263" r:id="rId812" xr:uid="{00000000-0004-0000-0400-00002B030000}"/>
    <hyperlink ref="A264" r:id="rId813" xr:uid="{00000000-0004-0000-0400-00002C030000}"/>
    <hyperlink ref="X264" r:id="rId814" xr:uid="{00000000-0004-0000-0400-00002D030000}"/>
    <hyperlink ref="BP264" r:id="rId815" xr:uid="{00000000-0004-0000-0400-00002E030000}"/>
    <hyperlink ref="A265" r:id="rId816" xr:uid="{00000000-0004-0000-0400-00002F030000}"/>
    <hyperlink ref="X265" r:id="rId817" xr:uid="{00000000-0004-0000-0400-000030030000}"/>
    <hyperlink ref="BP265" r:id="rId818" xr:uid="{00000000-0004-0000-0400-000031030000}"/>
    <hyperlink ref="A266" r:id="rId819" xr:uid="{00000000-0004-0000-0400-000032030000}"/>
    <hyperlink ref="X266" r:id="rId820" xr:uid="{00000000-0004-0000-0400-000033030000}"/>
    <hyperlink ref="BP266" r:id="rId821" xr:uid="{00000000-0004-0000-0400-000034030000}"/>
    <hyperlink ref="A267" r:id="rId822" xr:uid="{00000000-0004-0000-0400-000035030000}"/>
    <hyperlink ref="X267" r:id="rId823" xr:uid="{00000000-0004-0000-0400-000036030000}"/>
    <hyperlink ref="BP267" r:id="rId824" xr:uid="{00000000-0004-0000-0400-000037030000}"/>
    <hyperlink ref="A268" r:id="rId825" xr:uid="{00000000-0004-0000-0400-000038030000}"/>
    <hyperlink ref="X268" r:id="rId826" xr:uid="{00000000-0004-0000-0400-000039030000}"/>
    <hyperlink ref="BP268" r:id="rId827" xr:uid="{00000000-0004-0000-0400-00003A030000}"/>
    <hyperlink ref="A269" r:id="rId828" xr:uid="{00000000-0004-0000-0400-00003B030000}"/>
    <hyperlink ref="X269" r:id="rId829" xr:uid="{00000000-0004-0000-0400-00003C030000}"/>
    <hyperlink ref="BP269" r:id="rId830" xr:uid="{00000000-0004-0000-0400-00003D030000}"/>
    <hyperlink ref="A270" r:id="rId831" xr:uid="{00000000-0004-0000-0400-00003E030000}"/>
    <hyperlink ref="X270" r:id="rId832" xr:uid="{00000000-0004-0000-0400-00003F030000}"/>
    <hyperlink ref="BP270" r:id="rId833" xr:uid="{00000000-0004-0000-0400-000040030000}"/>
    <hyperlink ref="A271" r:id="rId834" xr:uid="{00000000-0004-0000-0400-000041030000}"/>
    <hyperlink ref="X271" r:id="rId835" xr:uid="{00000000-0004-0000-0400-000042030000}"/>
    <hyperlink ref="BP271" r:id="rId836" xr:uid="{00000000-0004-0000-0400-000043030000}"/>
    <hyperlink ref="A272" r:id="rId837" xr:uid="{00000000-0004-0000-0400-000044030000}"/>
    <hyperlink ref="X272" r:id="rId838" xr:uid="{00000000-0004-0000-0400-000045030000}"/>
    <hyperlink ref="BP272" r:id="rId839" xr:uid="{00000000-0004-0000-0400-000046030000}"/>
    <hyperlink ref="A273" r:id="rId840" xr:uid="{00000000-0004-0000-0400-000047030000}"/>
    <hyperlink ref="BP273" r:id="rId841" xr:uid="{00000000-0004-0000-0400-000048030000}"/>
    <hyperlink ref="A274" r:id="rId842" xr:uid="{00000000-0004-0000-0400-000049030000}"/>
    <hyperlink ref="X274" r:id="rId843" xr:uid="{00000000-0004-0000-0400-00004A030000}"/>
    <hyperlink ref="BP274" r:id="rId844" xr:uid="{00000000-0004-0000-0400-00004B030000}"/>
    <hyperlink ref="A275" r:id="rId845" xr:uid="{00000000-0004-0000-0400-00004C030000}"/>
    <hyperlink ref="X275" r:id="rId846" xr:uid="{00000000-0004-0000-0400-00004D030000}"/>
    <hyperlink ref="BP275" r:id="rId847" xr:uid="{00000000-0004-0000-0400-00004E030000}"/>
    <hyperlink ref="A276" r:id="rId848" xr:uid="{00000000-0004-0000-0400-00004F030000}"/>
    <hyperlink ref="X276" r:id="rId849" xr:uid="{00000000-0004-0000-0400-000050030000}"/>
    <hyperlink ref="BP276" r:id="rId850" xr:uid="{00000000-0004-0000-0400-000051030000}"/>
    <hyperlink ref="A277" r:id="rId851" xr:uid="{00000000-0004-0000-0400-000052030000}"/>
    <hyperlink ref="X277" r:id="rId852" xr:uid="{00000000-0004-0000-0400-000053030000}"/>
    <hyperlink ref="BP277" r:id="rId853" xr:uid="{00000000-0004-0000-0400-000054030000}"/>
    <hyperlink ref="A278" r:id="rId854" xr:uid="{00000000-0004-0000-0400-000055030000}"/>
    <hyperlink ref="X278" r:id="rId855" xr:uid="{00000000-0004-0000-0400-000056030000}"/>
    <hyperlink ref="BP278" r:id="rId856" xr:uid="{00000000-0004-0000-0400-000057030000}"/>
    <hyperlink ref="A279" r:id="rId857" xr:uid="{00000000-0004-0000-0400-000058030000}"/>
    <hyperlink ref="X279" r:id="rId858" xr:uid="{00000000-0004-0000-0400-000059030000}"/>
    <hyperlink ref="BP279" r:id="rId859" xr:uid="{00000000-0004-0000-0400-00005A030000}"/>
    <hyperlink ref="A280" r:id="rId860" xr:uid="{00000000-0004-0000-0400-00005B030000}"/>
    <hyperlink ref="X280" r:id="rId861" xr:uid="{00000000-0004-0000-0400-00005C030000}"/>
    <hyperlink ref="BP280" r:id="rId862" xr:uid="{00000000-0004-0000-0400-00005D030000}"/>
    <hyperlink ref="A281" r:id="rId863" xr:uid="{00000000-0004-0000-0400-00005E030000}"/>
    <hyperlink ref="X281" r:id="rId864" xr:uid="{00000000-0004-0000-0400-00005F030000}"/>
    <hyperlink ref="BP281" r:id="rId865" xr:uid="{00000000-0004-0000-0400-000060030000}"/>
    <hyperlink ref="A282" r:id="rId866" xr:uid="{00000000-0004-0000-0400-000061030000}"/>
    <hyperlink ref="X282" r:id="rId867" xr:uid="{00000000-0004-0000-0400-000062030000}"/>
    <hyperlink ref="BP282" r:id="rId868" xr:uid="{00000000-0004-0000-0400-000063030000}"/>
    <hyperlink ref="A283" r:id="rId869" xr:uid="{00000000-0004-0000-0400-000064030000}"/>
    <hyperlink ref="X283" r:id="rId870" xr:uid="{00000000-0004-0000-0400-000065030000}"/>
    <hyperlink ref="BP283" r:id="rId871" xr:uid="{00000000-0004-0000-0400-000066030000}"/>
    <hyperlink ref="A284" r:id="rId872" xr:uid="{00000000-0004-0000-0400-000067030000}"/>
    <hyperlink ref="X284" r:id="rId873" xr:uid="{00000000-0004-0000-0400-000068030000}"/>
    <hyperlink ref="BP284" r:id="rId874" xr:uid="{00000000-0004-0000-0400-000069030000}"/>
    <hyperlink ref="A285" r:id="rId875" xr:uid="{00000000-0004-0000-0400-00006A030000}"/>
    <hyperlink ref="X285" r:id="rId876" xr:uid="{00000000-0004-0000-0400-00006B030000}"/>
    <hyperlink ref="BP285" r:id="rId877" xr:uid="{00000000-0004-0000-0400-00006C030000}"/>
    <hyperlink ref="A286" r:id="rId878" xr:uid="{00000000-0004-0000-0400-00006D030000}"/>
    <hyperlink ref="X286" r:id="rId879" xr:uid="{00000000-0004-0000-0400-00006E030000}"/>
    <hyperlink ref="BP286" r:id="rId880" xr:uid="{00000000-0004-0000-0400-00006F030000}"/>
    <hyperlink ref="A287" r:id="rId881" xr:uid="{00000000-0004-0000-0400-000070030000}"/>
    <hyperlink ref="X287" r:id="rId882" xr:uid="{00000000-0004-0000-0400-000071030000}"/>
    <hyperlink ref="BP287" r:id="rId883" xr:uid="{00000000-0004-0000-0400-000072030000}"/>
    <hyperlink ref="A288" r:id="rId884" xr:uid="{00000000-0004-0000-0400-000073030000}"/>
    <hyperlink ref="X288" r:id="rId885" xr:uid="{00000000-0004-0000-0400-000074030000}"/>
    <hyperlink ref="BP288" r:id="rId886" xr:uid="{00000000-0004-0000-0400-000075030000}"/>
    <hyperlink ref="A289" r:id="rId887" xr:uid="{00000000-0004-0000-0400-000076030000}"/>
    <hyperlink ref="X289" r:id="rId888" xr:uid="{00000000-0004-0000-0400-000077030000}"/>
    <hyperlink ref="BP289" r:id="rId889" xr:uid="{00000000-0004-0000-0400-000078030000}"/>
    <hyperlink ref="A290" r:id="rId890" xr:uid="{00000000-0004-0000-0400-000079030000}"/>
    <hyperlink ref="X290" r:id="rId891" xr:uid="{00000000-0004-0000-0400-00007A030000}"/>
    <hyperlink ref="BP290" r:id="rId892" xr:uid="{00000000-0004-0000-0400-00007B030000}"/>
    <hyperlink ref="A291" r:id="rId893" xr:uid="{00000000-0004-0000-0400-00007C030000}"/>
    <hyperlink ref="X291" r:id="rId894" xr:uid="{00000000-0004-0000-0400-00007D030000}"/>
    <hyperlink ref="BP291" r:id="rId895" xr:uid="{00000000-0004-0000-0400-00007E030000}"/>
    <hyperlink ref="A292" r:id="rId896" xr:uid="{00000000-0004-0000-0400-00007F030000}"/>
    <hyperlink ref="X292" r:id="rId897" xr:uid="{00000000-0004-0000-0400-000080030000}"/>
    <hyperlink ref="BP292" r:id="rId898" xr:uid="{00000000-0004-0000-0400-000081030000}"/>
    <hyperlink ref="A293" r:id="rId899" xr:uid="{00000000-0004-0000-0400-000082030000}"/>
    <hyperlink ref="X293" r:id="rId900" xr:uid="{00000000-0004-0000-0400-000083030000}"/>
    <hyperlink ref="BP293" r:id="rId901" xr:uid="{00000000-0004-0000-0400-000084030000}"/>
    <hyperlink ref="A294" r:id="rId902" xr:uid="{00000000-0004-0000-0400-000085030000}"/>
    <hyperlink ref="X294" r:id="rId903" xr:uid="{00000000-0004-0000-0400-000086030000}"/>
    <hyperlink ref="BP294" r:id="rId904" xr:uid="{00000000-0004-0000-0400-000087030000}"/>
    <hyperlink ref="A295" r:id="rId905" xr:uid="{00000000-0004-0000-0400-000088030000}"/>
    <hyperlink ref="X295" r:id="rId906" xr:uid="{00000000-0004-0000-0400-000089030000}"/>
    <hyperlink ref="BP295" r:id="rId907" xr:uid="{00000000-0004-0000-0400-00008A030000}"/>
    <hyperlink ref="A296" r:id="rId908" xr:uid="{00000000-0004-0000-0400-00008B030000}"/>
    <hyperlink ref="X296" r:id="rId909" xr:uid="{00000000-0004-0000-0400-00008C030000}"/>
    <hyperlink ref="BP296" r:id="rId910" xr:uid="{00000000-0004-0000-0400-00008D030000}"/>
    <hyperlink ref="A297" r:id="rId911" xr:uid="{00000000-0004-0000-0400-00008E030000}"/>
    <hyperlink ref="X297" r:id="rId912" xr:uid="{00000000-0004-0000-0400-00008F030000}"/>
    <hyperlink ref="BP297" r:id="rId913" xr:uid="{00000000-0004-0000-0400-000090030000}"/>
    <hyperlink ref="A298" r:id="rId914" xr:uid="{00000000-0004-0000-0400-000091030000}"/>
    <hyperlink ref="X298" r:id="rId915" xr:uid="{00000000-0004-0000-0400-000092030000}"/>
    <hyperlink ref="BP298" r:id="rId916" xr:uid="{00000000-0004-0000-0400-000093030000}"/>
    <hyperlink ref="A299" r:id="rId917" xr:uid="{00000000-0004-0000-0400-000094030000}"/>
    <hyperlink ref="X299" r:id="rId918" xr:uid="{00000000-0004-0000-0400-000095030000}"/>
    <hyperlink ref="BP299" r:id="rId919" xr:uid="{00000000-0004-0000-0400-000096030000}"/>
    <hyperlink ref="A300" r:id="rId920" xr:uid="{00000000-0004-0000-0400-000097030000}"/>
    <hyperlink ref="X300" r:id="rId921" xr:uid="{00000000-0004-0000-0400-000098030000}"/>
    <hyperlink ref="BP300" r:id="rId922" xr:uid="{00000000-0004-0000-0400-000099030000}"/>
    <hyperlink ref="A301" r:id="rId923" xr:uid="{00000000-0004-0000-0400-00009A030000}"/>
    <hyperlink ref="X301" r:id="rId924" xr:uid="{00000000-0004-0000-0400-00009B030000}"/>
    <hyperlink ref="BP301" r:id="rId925" xr:uid="{00000000-0004-0000-0400-00009C030000}"/>
    <hyperlink ref="A302" r:id="rId926" xr:uid="{00000000-0004-0000-0400-00009D030000}"/>
    <hyperlink ref="X302" r:id="rId927" xr:uid="{00000000-0004-0000-0400-00009E030000}"/>
    <hyperlink ref="BP302" r:id="rId928" xr:uid="{00000000-0004-0000-0400-00009F030000}"/>
    <hyperlink ref="A303" r:id="rId929" xr:uid="{00000000-0004-0000-0400-0000A0030000}"/>
    <hyperlink ref="X303" r:id="rId930" xr:uid="{00000000-0004-0000-0400-0000A1030000}"/>
    <hyperlink ref="BP303" r:id="rId931" xr:uid="{00000000-0004-0000-0400-0000A2030000}"/>
    <hyperlink ref="A304" r:id="rId932" xr:uid="{00000000-0004-0000-0400-0000A3030000}"/>
    <hyperlink ref="X304" r:id="rId933" xr:uid="{00000000-0004-0000-0400-0000A4030000}"/>
    <hyperlink ref="BP304" r:id="rId934" xr:uid="{00000000-0004-0000-0400-0000A5030000}"/>
    <hyperlink ref="A305" r:id="rId935" xr:uid="{00000000-0004-0000-0400-0000A6030000}"/>
    <hyperlink ref="X305" r:id="rId936" xr:uid="{00000000-0004-0000-0400-0000A7030000}"/>
    <hyperlink ref="BP305" r:id="rId937" xr:uid="{00000000-0004-0000-0400-0000A8030000}"/>
    <hyperlink ref="A306" r:id="rId938" xr:uid="{00000000-0004-0000-0400-0000A9030000}"/>
    <hyperlink ref="X306" r:id="rId939" xr:uid="{00000000-0004-0000-0400-0000AA030000}"/>
    <hyperlink ref="BP306" r:id="rId940" xr:uid="{00000000-0004-0000-0400-0000AB030000}"/>
    <hyperlink ref="A307" r:id="rId941" xr:uid="{00000000-0004-0000-0400-0000AC030000}"/>
    <hyperlink ref="X307" r:id="rId942" xr:uid="{00000000-0004-0000-0400-0000AD030000}"/>
    <hyperlink ref="BP307" r:id="rId943" xr:uid="{00000000-0004-0000-0400-0000AE030000}"/>
    <hyperlink ref="A308" r:id="rId944" xr:uid="{00000000-0004-0000-0400-0000AF030000}"/>
    <hyperlink ref="X308" r:id="rId945" xr:uid="{00000000-0004-0000-0400-0000B0030000}"/>
    <hyperlink ref="BP308" r:id="rId946" xr:uid="{00000000-0004-0000-0400-0000B1030000}"/>
    <hyperlink ref="A309" r:id="rId947" xr:uid="{00000000-0004-0000-0400-0000B2030000}"/>
    <hyperlink ref="X309" r:id="rId948" xr:uid="{00000000-0004-0000-0400-0000B3030000}"/>
    <hyperlink ref="BP309" r:id="rId949" xr:uid="{00000000-0004-0000-0400-0000B4030000}"/>
    <hyperlink ref="A310" r:id="rId950" xr:uid="{00000000-0004-0000-0400-0000B5030000}"/>
    <hyperlink ref="BP310" r:id="rId951" xr:uid="{00000000-0004-0000-0400-0000B6030000}"/>
    <hyperlink ref="A311" r:id="rId952" xr:uid="{00000000-0004-0000-0400-0000B7030000}"/>
    <hyperlink ref="X311" r:id="rId953" xr:uid="{00000000-0004-0000-0400-0000B8030000}"/>
    <hyperlink ref="BP311" r:id="rId954" xr:uid="{00000000-0004-0000-0400-0000B9030000}"/>
    <hyperlink ref="A312" r:id="rId955" xr:uid="{00000000-0004-0000-0400-0000BA030000}"/>
    <hyperlink ref="X312" r:id="rId956" xr:uid="{00000000-0004-0000-0400-0000BB030000}"/>
    <hyperlink ref="BP312" r:id="rId957" xr:uid="{00000000-0004-0000-0400-0000BC030000}"/>
    <hyperlink ref="A313" r:id="rId958" xr:uid="{00000000-0004-0000-0400-0000BD030000}"/>
    <hyperlink ref="X313" r:id="rId959" xr:uid="{00000000-0004-0000-0400-0000BE030000}"/>
    <hyperlink ref="BP313" r:id="rId960" xr:uid="{00000000-0004-0000-0400-0000BF030000}"/>
    <hyperlink ref="A314" r:id="rId961" xr:uid="{00000000-0004-0000-0400-0000C0030000}"/>
    <hyperlink ref="X314" r:id="rId962" xr:uid="{00000000-0004-0000-0400-0000C1030000}"/>
    <hyperlink ref="BP314" r:id="rId963" xr:uid="{00000000-0004-0000-0400-0000C2030000}"/>
    <hyperlink ref="A315" r:id="rId964" xr:uid="{00000000-0004-0000-0400-0000C3030000}"/>
    <hyperlink ref="X315" r:id="rId965" xr:uid="{00000000-0004-0000-0400-0000C4030000}"/>
    <hyperlink ref="BP315" r:id="rId966" xr:uid="{00000000-0004-0000-0400-0000C5030000}"/>
    <hyperlink ref="A316" r:id="rId967" xr:uid="{00000000-0004-0000-0400-0000C6030000}"/>
    <hyperlink ref="X316" r:id="rId968" xr:uid="{00000000-0004-0000-0400-0000C7030000}"/>
    <hyperlink ref="BP316" r:id="rId969" xr:uid="{00000000-0004-0000-0400-0000C8030000}"/>
    <hyperlink ref="A317" r:id="rId970" xr:uid="{00000000-0004-0000-0400-0000C9030000}"/>
    <hyperlink ref="BP317" r:id="rId971" xr:uid="{00000000-0004-0000-0400-0000CA030000}"/>
    <hyperlink ref="A318" r:id="rId972" xr:uid="{00000000-0004-0000-0400-0000CB030000}"/>
    <hyperlink ref="BP318" r:id="rId973" xr:uid="{00000000-0004-0000-0400-0000CC030000}"/>
    <hyperlink ref="A319" r:id="rId974" xr:uid="{00000000-0004-0000-0400-0000CD030000}"/>
    <hyperlink ref="BP319" r:id="rId975" xr:uid="{00000000-0004-0000-0400-0000CE030000}"/>
    <hyperlink ref="A320" r:id="rId976" xr:uid="{00000000-0004-0000-0400-0000CF030000}"/>
    <hyperlink ref="BP320" r:id="rId977" xr:uid="{00000000-0004-0000-0400-0000D0030000}"/>
    <hyperlink ref="A321" r:id="rId978" xr:uid="{00000000-0004-0000-0400-0000D1030000}"/>
    <hyperlink ref="BP321" r:id="rId979" xr:uid="{00000000-0004-0000-0400-0000D2030000}"/>
    <hyperlink ref="A322" r:id="rId980" xr:uid="{00000000-0004-0000-0400-0000D3030000}"/>
    <hyperlink ref="BP322" r:id="rId981" xr:uid="{00000000-0004-0000-0400-0000D4030000}"/>
    <hyperlink ref="A323" r:id="rId982" xr:uid="{00000000-0004-0000-0400-0000D5030000}"/>
    <hyperlink ref="BP323" r:id="rId983" xr:uid="{00000000-0004-0000-0400-0000D6030000}"/>
    <hyperlink ref="A324" r:id="rId984" xr:uid="{00000000-0004-0000-0400-0000D7030000}"/>
    <hyperlink ref="BP324" r:id="rId985" xr:uid="{00000000-0004-0000-0400-0000D8030000}"/>
    <hyperlink ref="A325" r:id="rId986" xr:uid="{00000000-0004-0000-0400-0000D9030000}"/>
    <hyperlink ref="BP325" r:id="rId987" xr:uid="{00000000-0004-0000-0400-0000DA030000}"/>
    <hyperlink ref="A326" r:id="rId988" xr:uid="{00000000-0004-0000-0400-0000DB030000}"/>
    <hyperlink ref="BP326" r:id="rId989" xr:uid="{00000000-0004-0000-0400-0000DC030000}"/>
    <hyperlink ref="A327" r:id="rId990" xr:uid="{00000000-0004-0000-0400-0000DD030000}"/>
    <hyperlink ref="BP327" r:id="rId991" xr:uid="{00000000-0004-0000-0400-0000DE030000}"/>
    <hyperlink ref="A328" r:id="rId992" xr:uid="{00000000-0004-0000-0400-0000DF030000}"/>
    <hyperlink ref="BP328" r:id="rId993" xr:uid="{00000000-0004-0000-0400-0000E0030000}"/>
    <hyperlink ref="A329" r:id="rId994" xr:uid="{00000000-0004-0000-0400-0000E1030000}"/>
    <hyperlink ref="BP329" r:id="rId995" xr:uid="{00000000-0004-0000-0400-0000E2030000}"/>
    <hyperlink ref="A330" r:id="rId996" xr:uid="{00000000-0004-0000-0400-0000E3030000}"/>
    <hyperlink ref="BP330" r:id="rId997" xr:uid="{00000000-0004-0000-0400-0000E4030000}"/>
    <hyperlink ref="A331" r:id="rId998" xr:uid="{00000000-0004-0000-0400-0000E5030000}"/>
    <hyperlink ref="BP331" r:id="rId999" xr:uid="{00000000-0004-0000-0400-0000E6030000}"/>
    <hyperlink ref="A332" r:id="rId1000" xr:uid="{00000000-0004-0000-0400-0000E7030000}"/>
    <hyperlink ref="BP332" r:id="rId1001" xr:uid="{00000000-0004-0000-0400-0000E8030000}"/>
    <hyperlink ref="A333" r:id="rId1002" xr:uid="{00000000-0004-0000-0400-0000E9030000}"/>
    <hyperlink ref="BP333" r:id="rId1003" xr:uid="{00000000-0004-0000-0400-0000EA030000}"/>
    <hyperlink ref="A334" r:id="rId1004" xr:uid="{00000000-0004-0000-0400-0000EB030000}"/>
    <hyperlink ref="BP334" r:id="rId1005" xr:uid="{00000000-0004-0000-0400-0000EC030000}"/>
    <hyperlink ref="A335" r:id="rId1006" xr:uid="{00000000-0004-0000-0400-0000ED030000}"/>
    <hyperlink ref="BP335" r:id="rId1007" xr:uid="{00000000-0004-0000-0400-0000EE030000}"/>
    <hyperlink ref="A336" r:id="rId1008" xr:uid="{00000000-0004-0000-0400-0000EF030000}"/>
    <hyperlink ref="BP336" r:id="rId1009" xr:uid="{00000000-0004-0000-0400-0000F0030000}"/>
    <hyperlink ref="A337" r:id="rId1010" xr:uid="{00000000-0004-0000-0400-0000F1030000}"/>
    <hyperlink ref="BP337" r:id="rId1011" xr:uid="{00000000-0004-0000-0400-0000F2030000}"/>
    <hyperlink ref="A338" r:id="rId1012" xr:uid="{00000000-0004-0000-0400-0000F3030000}"/>
    <hyperlink ref="BP338" r:id="rId1013" xr:uid="{00000000-0004-0000-0400-0000F4030000}"/>
    <hyperlink ref="A339" r:id="rId1014" xr:uid="{00000000-0004-0000-0400-0000F5030000}"/>
    <hyperlink ref="BP339" r:id="rId1015" xr:uid="{00000000-0004-0000-0400-0000F6030000}"/>
    <hyperlink ref="A340" r:id="rId1016" xr:uid="{00000000-0004-0000-0400-0000F7030000}"/>
    <hyperlink ref="BP340" r:id="rId1017" xr:uid="{00000000-0004-0000-0400-0000F8030000}"/>
    <hyperlink ref="A341" r:id="rId1018" xr:uid="{00000000-0004-0000-0400-0000F9030000}"/>
    <hyperlink ref="BP341" r:id="rId1019" xr:uid="{00000000-0004-0000-0400-0000FA030000}"/>
    <hyperlink ref="A342" r:id="rId1020" xr:uid="{00000000-0004-0000-0400-0000FB030000}"/>
    <hyperlink ref="BP342" r:id="rId1021" xr:uid="{00000000-0004-0000-0400-0000FC030000}"/>
    <hyperlink ref="A343" r:id="rId1022" xr:uid="{00000000-0004-0000-0400-0000FD030000}"/>
    <hyperlink ref="BP343" r:id="rId1023" xr:uid="{00000000-0004-0000-0400-0000FE030000}"/>
    <hyperlink ref="A344" r:id="rId1024" xr:uid="{00000000-0004-0000-0400-0000FF030000}"/>
    <hyperlink ref="BP344" r:id="rId1025" xr:uid="{00000000-0004-0000-0400-000000040000}"/>
    <hyperlink ref="A345" r:id="rId1026" xr:uid="{00000000-0004-0000-0400-000001040000}"/>
    <hyperlink ref="BP345" r:id="rId1027" xr:uid="{00000000-0004-0000-0400-000002040000}"/>
    <hyperlink ref="A346" r:id="rId1028" xr:uid="{00000000-0004-0000-0400-000003040000}"/>
    <hyperlink ref="BP346" r:id="rId1029" xr:uid="{00000000-0004-0000-0400-000004040000}"/>
    <hyperlink ref="A347" r:id="rId1030" xr:uid="{00000000-0004-0000-0400-000005040000}"/>
    <hyperlink ref="BP347" r:id="rId1031" xr:uid="{00000000-0004-0000-0400-000006040000}"/>
    <hyperlink ref="A348" r:id="rId1032" xr:uid="{00000000-0004-0000-0400-000007040000}"/>
    <hyperlink ref="BP348" r:id="rId1033" xr:uid="{00000000-0004-0000-0400-000008040000}"/>
    <hyperlink ref="A349" r:id="rId1034" xr:uid="{00000000-0004-0000-0400-000009040000}"/>
    <hyperlink ref="BP349" r:id="rId1035" xr:uid="{00000000-0004-0000-0400-00000A040000}"/>
    <hyperlink ref="A350" r:id="rId1036" xr:uid="{00000000-0004-0000-0400-00000B040000}"/>
    <hyperlink ref="BP350" r:id="rId1037" xr:uid="{00000000-0004-0000-0400-00000C040000}"/>
    <hyperlink ref="A351" r:id="rId1038" xr:uid="{00000000-0004-0000-0400-00000D040000}"/>
    <hyperlink ref="BP351" r:id="rId1039" xr:uid="{00000000-0004-0000-0400-00000E040000}"/>
    <hyperlink ref="A352" r:id="rId1040" xr:uid="{00000000-0004-0000-0400-00000F040000}"/>
    <hyperlink ref="BP352" r:id="rId1041" xr:uid="{00000000-0004-0000-0400-000010040000}"/>
    <hyperlink ref="A353" r:id="rId1042" xr:uid="{00000000-0004-0000-0400-000011040000}"/>
    <hyperlink ref="BP353" r:id="rId1043" xr:uid="{00000000-0004-0000-0400-000012040000}"/>
    <hyperlink ref="A354" r:id="rId1044" xr:uid="{00000000-0004-0000-0400-000013040000}"/>
    <hyperlink ref="BP354" r:id="rId1045" xr:uid="{00000000-0004-0000-0400-000014040000}"/>
    <hyperlink ref="A355" r:id="rId1046" xr:uid="{00000000-0004-0000-0400-000015040000}"/>
    <hyperlink ref="BP355" r:id="rId1047" xr:uid="{00000000-0004-0000-0400-000016040000}"/>
    <hyperlink ref="A356" r:id="rId1048" xr:uid="{00000000-0004-0000-0400-000017040000}"/>
    <hyperlink ref="BP356" r:id="rId1049" xr:uid="{00000000-0004-0000-0400-000018040000}"/>
    <hyperlink ref="A357" r:id="rId1050" xr:uid="{00000000-0004-0000-0400-000019040000}"/>
    <hyperlink ref="BP357" r:id="rId1051" xr:uid="{00000000-0004-0000-0400-00001A040000}"/>
    <hyperlink ref="A358" r:id="rId1052" xr:uid="{00000000-0004-0000-0400-00001B040000}"/>
    <hyperlink ref="BP358" r:id="rId1053" xr:uid="{00000000-0004-0000-0400-00001C040000}"/>
    <hyperlink ref="A359" r:id="rId1054" xr:uid="{00000000-0004-0000-0400-00001D040000}"/>
    <hyperlink ref="BP359" r:id="rId1055" xr:uid="{00000000-0004-0000-0400-00001E040000}"/>
    <hyperlink ref="A360" r:id="rId1056" xr:uid="{00000000-0004-0000-0400-00001F040000}"/>
    <hyperlink ref="BP360" r:id="rId1057" xr:uid="{00000000-0004-0000-0400-000020040000}"/>
    <hyperlink ref="A361" r:id="rId1058" xr:uid="{00000000-0004-0000-0400-000021040000}"/>
    <hyperlink ref="BP361" r:id="rId1059" xr:uid="{00000000-0004-0000-0400-000022040000}"/>
    <hyperlink ref="A362" r:id="rId1060" xr:uid="{00000000-0004-0000-0400-000023040000}"/>
    <hyperlink ref="BP362" r:id="rId1061" xr:uid="{00000000-0004-0000-0400-000024040000}"/>
    <hyperlink ref="A363" r:id="rId1062" xr:uid="{00000000-0004-0000-0400-000025040000}"/>
    <hyperlink ref="BP363" r:id="rId1063" xr:uid="{00000000-0004-0000-0400-000026040000}"/>
    <hyperlink ref="A364" r:id="rId1064" xr:uid="{00000000-0004-0000-0400-000027040000}"/>
    <hyperlink ref="BP364" r:id="rId1065" xr:uid="{00000000-0004-0000-0400-000028040000}"/>
    <hyperlink ref="A365" r:id="rId1066" xr:uid="{00000000-0004-0000-0400-000029040000}"/>
    <hyperlink ref="BP365" r:id="rId1067" xr:uid="{00000000-0004-0000-0400-00002A040000}"/>
    <hyperlink ref="A366" r:id="rId1068" xr:uid="{00000000-0004-0000-0400-00002B040000}"/>
    <hyperlink ref="BP366" r:id="rId1069" xr:uid="{00000000-0004-0000-0400-00002C040000}"/>
    <hyperlink ref="A367" r:id="rId1070" xr:uid="{00000000-0004-0000-0400-00002D040000}"/>
    <hyperlink ref="BP367" r:id="rId1071" xr:uid="{00000000-0004-0000-0400-00002E040000}"/>
    <hyperlink ref="A368" r:id="rId1072" xr:uid="{00000000-0004-0000-0400-00002F040000}"/>
    <hyperlink ref="BP368" r:id="rId1073" xr:uid="{00000000-0004-0000-0400-000030040000}"/>
    <hyperlink ref="A369" r:id="rId1074" xr:uid="{00000000-0004-0000-0400-000031040000}"/>
    <hyperlink ref="BP369" r:id="rId1075" xr:uid="{00000000-0004-0000-0400-000032040000}"/>
    <hyperlink ref="A370" r:id="rId1076" xr:uid="{00000000-0004-0000-0400-000033040000}"/>
    <hyperlink ref="BP370" r:id="rId1077" xr:uid="{00000000-0004-0000-0400-000034040000}"/>
    <hyperlink ref="A371" r:id="rId1078" xr:uid="{00000000-0004-0000-0400-000035040000}"/>
    <hyperlink ref="BP371" r:id="rId1079" xr:uid="{00000000-0004-0000-0400-000036040000}"/>
    <hyperlink ref="A372" r:id="rId1080" xr:uid="{00000000-0004-0000-0400-000037040000}"/>
    <hyperlink ref="BP372" r:id="rId1081" xr:uid="{00000000-0004-0000-0400-000038040000}"/>
    <hyperlink ref="A373" r:id="rId1082" xr:uid="{00000000-0004-0000-0400-000039040000}"/>
    <hyperlink ref="BP373" r:id="rId1083" xr:uid="{00000000-0004-0000-0400-00003A040000}"/>
    <hyperlink ref="A374" r:id="rId1084" xr:uid="{00000000-0004-0000-0400-00003B040000}"/>
    <hyperlink ref="BP374" r:id="rId1085" xr:uid="{00000000-0004-0000-0400-00003C040000}"/>
    <hyperlink ref="A375" r:id="rId1086" xr:uid="{00000000-0004-0000-0400-00003D040000}"/>
    <hyperlink ref="BP375" r:id="rId1087" xr:uid="{00000000-0004-0000-0400-00003E040000}"/>
    <hyperlink ref="A376" r:id="rId1088" xr:uid="{00000000-0004-0000-0400-00003F040000}"/>
    <hyperlink ref="BP376" r:id="rId1089" xr:uid="{00000000-0004-0000-0400-000040040000}"/>
    <hyperlink ref="A377" r:id="rId1090" xr:uid="{00000000-0004-0000-0400-000041040000}"/>
    <hyperlink ref="BP377" r:id="rId1091" xr:uid="{00000000-0004-0000-0400-000042040000}"/>
    <hyperlink ref="A378" r:id="rId1092" xr:uid="{00000000-0004-0000-0400-000043040000}"/>
    <hyperlink ref="BP378" r:id="rId1093" xr:uid="{00000000-0004-0000-0400-000044040000}"/>
    <hyperlink ref="A379" r:id="rId1094" xr:uid="{00000000-0004-0000-0400-000045040000}"/>
    <hyperlink ref="BP379" r:id="rId1095" xr:uid="{00000000-0004-0000-0400-000046040000}"/>
    <hyperlink ref="A380" r:id="rId1096" xr:uid="{00000000-0004-0000-0400-000047040000}"/>
    <hyperlink ref="BP380" r:id="rId1097" xr:uid="{00000000-0004-0000-0400-000048040000}"/>
    <hyperlink ref="A381" r:id="rId1098" xr:uid="{00000000-0004-0000-0400-000049040000}"/>
    <hyperlink ref="BP381" r:id="rId1099" xr:uid="{00000000-0004-0000-0400-00004A040000}"/>
    <hyperlink ref="A382" r:id="rId1100" xr:uid="{00000000-0004-0000-0400-00004B040000}"/>
    <hyperlink ref="BP382" r:id="rId1101" xr:uid="{00000000-0004-0000-0400-00004C040000}"/>
    <hyperlink ref="A383" r:id="rId1102" xr:uid="{00000000-0004-0000-0400-00004D040000}"/>
    <hyperlink ref="BP383" r:id="rId1103" xr:uid="{00000000-0004-0000-0400-00004E040000}"/>
    <hyperlink ref="A384" r:id="rId1104" xr:uid="{00000000-0004-0000-0400-00004F040000}"/>
    <hyperlink ref="BP384" r:id="rId1105" xr:uid="{00000000-0004-0000-0400-000050040000}"/>
    <hyperlink ref="A385" r:id="rId1106" xr:uid="{00000000-0004-0000-0400-000051040000}"/>
    <hyperlink ref="BP385" r:id="rId1107" xr:uid="{00000000-0004-0000-0400-000052040000}"/>
    <hyperlink ref="A386" r:id="rId1108" xr:uid="{00000000-0004-0000-0400-000053040000}"/>
    <hyperlink ref="BP386" r:id="rId1109" xr:uid="{00000000-0004-0000-0400-000054040000}"/>
    <hyperlink ref="A387" r:id="rId1110" xr:uid="{00000000-0004-0000-0400-000055040000}"/>
    <hyperlink ref="BP387" r:id="rId1111" xr:uid="{00000000-0004-0000-0400-000056040000}"/>
    <hyperlink ref="A388" r:id="rId1112" xr:uid="{00000000-0004-0000-0400-000057040000}"/>
    <hyperlink ref="BP388" r:id="rId1113" xr:uid="{00000000-0004-0000-0400-000058040000}"/>
    <hyperlink ref="A389" r:id="rId1114" xr:uid="{00000000-0004-0000-0400-000059040000}"/>
    <hyperlink ref="BP389" r:id="rId1115" xr:uid="{00000000-0004-0000-0400-00005A040000}"/>
    <hyperlink ref="A390" r:id="rId1116" xr:uid="{00000000-0004-0000-0400-00005B040000}"/>
    <hyperlink ref="BP390" r:id="rId1117" xr:uid="{00000000-0004-0000-0400-00005C040000}"/>
    <hyperlink ref="A391" r:id="rId1118" xr:uid="{00000000-0004-0000-0400-00005D040000}"/>
    <hyperlink ref="BP391" r:id="rId1119" xr:uid="{00000000-0004-0000-0400-00005E040000}"/>
    <hyperlink ref="A392" r:id="rId1120" xr:uid="{00000000-0004-0000-0400-00005F040000}"/>
    <hyperlink ref="BP392" r:id="rId1121" xr:uid="{00000000-0004-0000-0400-000060040000}"/>
    <hyperlink ref="A393" r:id="rId1122" xr:uid="{00000000-0004-0000-0400-000061040000}"/>
    <hyperlink ref="BP393" r:id="rId1123" xr:uid="{00000000-0004-0000-0400-000062040000}"/>
    <hyperlink ref="A394" r:id="rId1124" xr:uid="{00000000-0004-0000-0400-000063040000}"/>
    <hyperlink ref="BP394" r:id="rId1125" xr:uid="{00000000-0004-0000-0400-000064040000}"/>
    <hyperlink ref="A395" r:id="rId1126" xr:uid="{00000000-0004-0000-0400-000065040000}"/>
    <hyperlink ref="BP395" r:id="rId1127" xr:uid="{00000000-0004-0000-0400-000066040000}"/>
    <hyperlink ref="A396" r:id="rId1128" xr:uid="{00000000-0004-0000-0400-000067040000}"/>
    <hyperlink ref="BP396" r:id="rId1129" xr:uid="{00000000-0004-0000-0400-000068040000}"/>
    <hyperlink ref="A397" r:id="rId1130" xr:uid="{00000000-0004-0000-0400-000069040000}"/>
    <hyperlink ref="BP397" r:id="rId1131" xr:uid="{00000000-0004-0000-0400-00006A040000}"/>
    <hyperlink ref="A398" r:id="rId1132" xr:uid="{00000000-0004-0000-0400-00006B040000}"/>
    <hyperlink ref="BP398" r:id="rId1133" xr:uid="{00000000-0004-0000-0400-00006C040000}"/>
    <hyperlink ref="A399" r:id="rId1134" xr:uid="{00000000-0004-0000-0400-00006D040000}"/>
    <hyperlink ref="BP399" r:id="rId1135" xr:uid="{00000000-0004-0000-0400-00006E040000}"/>
    <hyperlink ref="A400" r:id="rId1136" xr:uid="{00000000-0004-0000-0400-00006F040000}"/>
    <hyperlink ref="BP400" r:id="rId1137" xr:uid="{00000000-0004-0000-0400-000070040000}"/>
    <hyperlink ref="A401" r:id="rId1138" xr:uid="{00000000-0004-0000-0400-000071040000}"/>
    <hyperlink ref="BP401" r:id="rId1139" xr:uid="{00000000-0004-0000-0400-000072040000}"/>
    <hyperlink ref="A402" r:id="rId1140" xr:uid="{00000000-0004-0000-0400-000073040000}"/>
    <hyperlink ref="BP402" r:id="rId1141" xr:uid="{00000000-0004-0000-0400-000074040000}"/>
    <hyperlink ref="A403" r:id="rId1142" xr:uid="{00000000-0004-0000-0400-000075040000}"/>
    <hyperlink ref="BP403" r:id="rId1143" xr:uid="{00000000-0004-0000-0400-000076040000}"/>
    <hyperlink ref="A404" r:id="rId1144" xr:uid="{00000000-0004-0000-0400-000077040000}"/>
    <hyperlink ref="BP404" r:id="rId1145" xr:uid="{00000000-0004-0000-0400-000078040000}"/>
    <hyperlink ref="A405" r:id="rId1146" xr:uid="{00000000-0004-0000-0400-000079040000}"/>
    <hyperlink ref="BP405" r:id="rId1147" xr:uid="{00000000-0004-0000-0400-00007A040000}"/>
    <hyperlink ref="A406" r:id="rId1148" xr:uid="{00000000-0004-0000-0400-00007B040000}"/>
    <hyperlink ref="BP406" r:id="rId1149" xr:uid="{00000000-0004-0000-0400-00007C040000}"/>
    <hyperlink ref="A407" r:id="rId1150" xr:uid="{00000000-0004-0000-0400-00007D040000}"/>
    <hyperlink ref="BP407" r:id="rId1151" xr:uid="{00000000-0004-0000-0400-00007E040000}"/>
    <hyperlink ref="A408" r:id="rId1152" xr:uid="{00000000-0004-0000-0400-00007F040000}"/>
    <hyperlink ref="BP408" r:id="rId1153" xr:uid="{00000000-0004-0000-0400-000080040000}"/>
    <hyperlink ref="A409" r:id="rId1154" xr:uid="{00000000-0004-0000-0400-000081040000}"/>
    <hyperlink ref="BP409" r:id="rId1155" xr:uid="{00000000-0004-0000-0400-000082040000}"/>
    <hyperlink ref="A410" r:id="rId1156" xr:uid="{00000000-0004-0000-0400-000083040000}"/>
    <hyperlink ref="BP410" r:id="rId1157" xr:uid="{00000000-0004-0000-0400-000084040000}"/>
    <hyperlink ref="A411" r:id="rId1158" xr:uid="{00000000-0004-0000-0400-000085040000}"/>
    <hyperlink ref="BP411" r:id="rId1159" xr:uid="{00000000-0004-0000-0400-000086040000}"/>
    <hyperlink ref="A412" r:id="rId1160" xr:uid="{00000000-0004-0000-0400-000087040000}"/>
    <hyperlink ref="BP412" r:id="rId1161" xr:uid="{00000000-0004-0000-0400-000088040000}"/>
    <hyperlink ref="A413" r:id="rId1162" xr:uid="{00000000-0004-0000-0400-000089040000}"/>
    <hyperlink ref="BP413" r:id="rId1163" xr:uid="{00000000-0004-0000-0400-00008A040000}"/>
    <hyperlink ref="A414" r:id="rId1164" xr:uid="{00000000-0004-0000-0400-00008B040000}"/>
    <hyperlink ref="BP414" r:id="rId1165" xr:uid="{00000000-0004-0000-0400-00008C040000}"/>
    <hyperlink ref="A415" r:id="rId1166" xr:uid="{00000000-0004-0000-0400-00008D040000}"/>
    <hyperlink ref="BP415" r:id="rId1167" xr:uid="{00000000-0004-0000-0400-00008E040000}"/>
    <hyperlink ref="A416" r:id="rId1168" xr:uid="{00000000-0004-0000-0400-00008F040000}"/>
    <hyperlink ref="BP416" r:id="rId1169" xr:uid="{00000000-0004-0000-0400-000090040000}"/>
    <hyperlink ref="A417" r:id="rId1170" xr:uid="{00000000-0004-0000-0400-000091040000}"/>
    <hyperlink ref="BP417" r:id="rId1171" xr:uid="{00000000-0004-0000-0400-000092040000}"/>
    <hyperlink ref="A418" r:id="rId1172" xr:uid="{00000000-0004-0000-0400-000093040000}"/>
    <hyperlink ref="BP418" r:id="rId1173" xr:uid="{00000000-0004-0000-0400-000094040000}"/>
    <hyperlink ref="A419" r:id="rId1174" xr:uid="{00000000-0004-0000-0400-000095040000}"/>
    <hyperlink ref="BP419" r:id="rId1175" xr:uid="{00000000-0004-0000-0400-000096040000}"/>
    <hyperlink ref="A420" r:id="rId1176" xr:uid="{00000000-0004-0000-0400-000097040000}"/>
    <hyperlink ref="BP420" r:id="rId1177" xr:uid="{00000000-0004-0000-0400-000098040000}"/>
    <hyperlink ref="A421" r:id="rId1178" xr:uid="{00000000-0004-0000-0400-000099040000}"/>
    <hyperlink ref="BP421" r:id="rId1179" xr:uid="{00000000-0004-0000-0400-00009A040000}"/>
    <hyperlink ref="A422" r:id="rId1180" xr:uid="{00000000-0004-0000-0400-00009B040000}"/>
    <hyperlink ref="BP422" r:id="rId1181" xr:uid="{00000000-0004-0000-0400-00009C040000}"/>
    <hyperlink ref="A423" r:id="rId1182" xr:uid="{00000000-0004-0000-0400-00009D040000}"/>
    <hyperlink ref="BP423" r:id="rId1183" xr:uid="{00000000-0004-0000-0400-00009E040000}"/>
    <hyperlink ref="A424" r:id="rId1184" xr:uid="{00000000-0004-0000-0400-00009F040000}"/>
    <hyperlink ref="BP424" r:id="rId1185" xr:uid="{00000000-0004-0000-0400-0000A0040000}"/>
    <hyperlink ref="A425" r:id="rId1186" xr:uid="{00000000-0004-0000-0400-0000A1040000}"/>
    <hyperlink ref="BP425" r:id="rId1187" xr:uid="{00000000-0004-0000-0400-0000A2040000}"/>
    <hyperlink ref="A426" r:id="rId1188" xr:uid="{00000000-0004-0000-0400-0000A3040000}"/>
    <hyperlink ref="BP426" r:id="rId1189" xr:uid="{00000000-0004-0000-0400-0000A4040000}"/>
    <hyperlink ref="A427" r:id="rId1190" xr:uid="{00000000-0004-0000-0400-0000A5040000}"/>
    <hyperlink ref="BP427" r:id="rId1191" xr:uid="{00000000-0004-0000-0400-0000A6040000}"/>
    <hyperlink ref="A428" r:id="rId1192" xr:uid="{00000000-0004-0000-0400-0000A7040000}"/>
    <hyperlink ref="BP428" r:id="rId1193" xr:uid="{00000000-0004-0000-0400-0000A8040000}"/>
    <hyperlink ref="A429" r:id="rId1194" xr:uid="{00000000-0004-0000-0400-0000A9040000}"/>
    <hyperlink ref="BP429" r:id="rId1195" xr:uid="{00000000-0004-0000-0400-0000AA040000}"/>
    <hyperlink ref="A430" r:id="rId1196" xr:uid="{00000000-0004-0000-0400-0000AB040000}"/>
    <hyperlink ref="BP430" r:id="rId1197" xr:uid="{00000000-0004-0000-0400-0000AC040000}"/>
    <hyperlink ref="A431" r:id="rId1198" xr:uid="{00000000-0004-0000-0400-0000AD040000}"/>
    <hyperlink ref="BP431" r:id="rId1199" xr:uid="{00000000-0004-0000-0400-0000AE040000}"/>
    <hyperlink ref="A432" r:id="rId1200" xr:uid="{00000000-0004-0000-0400-0000AF040000}"/>
    <hyperlink ref="BP432" r:id="rId1201" xr:uid="{00000000-0004-0000-0400-0000B0040000}"/>
    <hyperlink ref="A433" r:id="rId1202" xr:uid="{00000000-0004-0000-0400-0000B1040000}"/>
    <hyperlink ref="BP433" r:id="rId1203" xr:uid="{00000000-0004-0000-0400-0000B2040000}"/>
    <hyperlink ref="A434" r:id="rId1204" xr:uid="{00000000-0004-0000-0400-0000B3040000}"/>
    <hyperlink ref="BP434" r:id="rId1205" xr:uid="{00000000-0004-0000-0400-0000B4040000}"/>
    <hyperlink ref="A435" r:id="rId1206" xr:uid="{00000000-0004-0000-0400-0000B5040000}"/>
    <hyperlink ref="BP435" r:id="rId1207" xr:uid="{00000000-0004-0000-0400-0000B6040000}"/>
    <hyperlink ref="A436" r:id="rId1208" xr:uid="{00000000-0004-0000-0400-0000B7040000}"/>
    <hyperlink ref="BP436" r:id="rId1209" xr:uid="{00000000-0004-0000-0400-0000B8040000}"/>
    <hyperlink ref="A437" r:id="rId1210" xr:uid="{00000000-0004-0000-0400-0000B9040000}"/>
    <hyperlink ref="BP437" r:id="rId1211" xr:uid="{00000000-0004-0000-0400-0000BA040000}"/>
    <hyperlink ref="A438" r:id="rId1212" xr:uid="{00000000-0004-0000-0400-0000BB040000}"/>
    <hyperlink ref="BP438" r:id="rId1213" xr:uid="{00000000-0004-0000-0400-0000BC040000}"/>
    <hyperlink ref="A439" r:id="rId1214" xr:uid="{00000000-0004-0000-0400-0000BD040000}"/>
    <hyperlink ref="BP439" r:id="rId1215" xr:uid="{00000000-0004-0000-0400-0000BE040000}"/>
    <hyperlink ref="A440" r:id="rId1216" xr:uid="{00000000-0004-0000-0400-0000BF040000}"/>
    <hyperlink ref="BP440" r:id="rId1217" xr:uid="{00000000-0004-0000-0400-0000C0040000}"/>
    <hyperlink ref="A441" r:id="rId1218" xr:uid="{00000000-0004-0000-0400-0000C1040000}"/>
    <hyperlink ref="BP441" r:id="rId1219" xr:uid="{00000000-0004-0000-0400-0000C2040000}"/>
    <hyperlink ref="A442" r:id="rId1220" xr:uid="{00000000-0004-0000-0400-0000C3040000}"/>
    <hyperlink ref="BP442" r:id="rId1221" xr:uid="{00000000-0004-0000-0400-0000C4040000}"/>
    <hyperlink ref="A443" r:id="rId1222" xr:uid="{00000000-0004-0000-0400-0000C5040000}"/>
    <hyperlink ref="BP443" r:id="rId1223" xr:uid="{00000000-0004-0000-0400-0000C6040000}"/>
    <hyperlink ref="A444" r:id="rId1224" xr:uid="{00000000-0004-0000-0400-0000C7040000}"/>
    <hyperlink ref="BP444" r:id="rId1225" xr:uid="{00000000-0004-0000-0400-0000C8040000}"/>
    <hyperlink ref="A445" r:id="rId1226" xr:uid="{00000000-0004-0000-0400-0000C9040000}"/>
    <hyperlink ref="BP445" r:id="rId1227" xr:uid="{00000000-0004-0000-0400-0000CA040000}"/>
    <hyperlink ref="A446" r:id="rId1228" xr:uid="{00000000-0004-0000-0400-0000CB040000}"/>
    <hyperlink ref="BP446" r:id="rId1229" xr:uid="{00000000-0004-0000-0400-0000CC040000}"/>
    <hyperlink ref="A447" r:id="rId1230" xr:uid="{00000000-0004-0000-0400-0000CD040000}"/>
    <hyperlink ref="BP447" r:id="rId1231" xr:uid="{00000000-0004-0000-0400-0000CE040000}"/>
    <hyperlink ref="A448" r:id="rId1232" xr:uid="{00000000-0004-0000-0400-0000CF040000}"/>
    <hyperlink ref="BP448" r:id="rId1233" xr:uid="{00000000-0004-0000-0400-0000D0040000}"/>
    <hyperlink ref="A449" r:id="rId1234" xr:uid="{00000000-0004-0000-0400-0000D1040000}"/>
    <hyperlink ref="BP449" r:id="rId1235" xr:uid="{00000000-0004-0000-0400-0000D2040000}"/>
    <hyperlink ref="A450" r:id="rId1236" xr:uid="{00000000-0004-0000-0400-0000D3040000}"/>
    <hyperlink ref="BP450" r:id="rId1237" xr:uid="{00000000-0004-0000-0400-0000D4040000}"/>
    <hyperlink ref="A451" r:id="rId1238" xr:uid="{00000000-0004-0000-0400-0000D5040000}"/>
    <hyperlink ref="BP451" r:id="rId1239" xr:uid="{00000000-0004-0000-0400-0000D6040000}"/>
    <hyperlink ref="A452" r:id="rId1240" xr:uid="{00000000-0004-0000-0400-0000D7040000}"/>
    <hyperlink ref="BP452" r:id="rId1241" xr:uid="{00000000-0004-0000-0400-0000D8040000}"/>
    <hyperlink ref="A453" r:id="rId1242" xr:uid="{00000000-0004-0000-0400-0000D9040000}"/>
    <hyperlink ref="BP453" r:id="rId1243" xr:uid="{00000000-0004-0000-0400-0000DA040000}"/>
    <hyperlink ref="A454" r:id="rId1244" xr:uid="{00000000-0004-0000-0400-0000DB040000}"/>
    <hyperlink ref="BP454" r:id="rId1245" xr:uid="{00000000-0004-0000-0400-0000DC040000}"/>
    <hyperlink ref="A455" r:id="rId1246" xr:uid="{00000000-0004-0000-0400-0000DD040000}"/>
    <hyperlink ref="BP455" r:id="rId1247" xr:uid="{00000000-0004-0000-0400-0000DE040000}"/>
    <hyperlink ref="A456" r:id="rId1248" xr:uid="{00000000-0004-0000-0400-0000DF040000}"/>
    <hyperlink ref="BP456" r:id="rId1249" xr:uid="{00000000-0004-0000-0400-0000E0040000}"/>
    <hyperlink ref="A457" r:id="rId1250" xr:uid="{00000000-0004-0000-0400-0000E1040000}"/>
    <hyperlink ref="BP457" r:id="rId1251" xr:uid="{00000000-0004-0000-0400-0000E2040000}"/>
    <hyperlink ref="A458" r:id="rId1252" xr:uid="{00000000-0004-0000-0400-0000E3040000}"/>
    <hyperlink ref="BP458" r:id="rId1253" xr:uid="{00000000-0004-0000-0400-0000E4040000}"/>
    <hyperlink ref="A459" r:id="rId1254" xr:uid="{00000000-0004-0000-0400-0000E5040000}"/>
    <hyperlink ref="BP459" r:id="rId1255" xr:uid="{00000000-0004-0000-0400-0000E6040000}"/>
    <hyperlink ref="A460" r:id="rId1256" xr:uid="{00000000-0004-0000-0400-0000E7040000}"/>
    <hyperlink ref="BP460" r:id="rId1257" xr:uid="{00000000-0004-0000-0400-0000E8040000}"/>
    <hyperlink ref="A461" r:id="rId1258" xr:uid="{00000000-0004-0000-0400-0000E9040000}"/>
    <hyperlink ref="BP461" r:id="rId1259" xr:uid="{00000000-0004-0000-0400-0000EA040000}"/>
    <hyperlink ref="A462" r:id="rId1260" xr:uid="{00000000-0004-0000-0400-0000EB040000}"/>
    <hyperlink ref="BP462" r:id="rId1261" xr:uid="{00000000-0004-0000-0400-0000EC040000}"/>
    <hyperlink ref="A463" r:id="rId1262" xr:uid="{00000000-0004-0000-0400-0000ED040000}"/>
    <hyperlink ref="BP463" r:id="rId1263" xr:uid="{00000000-0004-0000-0400-0000EE040000}"/>
    <hyperlink ref="A464" r:id="rId1264" xr:uid="{00000000-0004-0000-0400-0000EF040000}"/>
    <hyperlink ref="BP464" r:id="rId1265" xr:uid="{00000000-0004-0000-0400-0000F0040000}"/>
    <hyperlink ref="A465" r:id="rId1266" xr:uid="{00000000-0004-0000-0400-0000F1040000}"/>
    <hyperlink ref="BP465" r:id="rId1267" xr:uid="{00000000-0004-0000-0400-0000F2040000}"/>
    <hyperlink ref="A466" r:id="rId1268" xr:uid="{00000000-0004-0000-0400-0000F3040000}"/>
    <hyperlink ref="BP466" r:id="rId1269" xr:uid="{00000000-0004-0000-0400-0000F4040000}"/>
    <hyperlink ref="A467" r:id="rId1270" xr:uid="{00000000-0004-0000-0400-0000F5040000}"/>
    <hyperlink ref="BP467" r:id="rId1271" xr:uid="{00000000-0004-0000-0400-0000F6040000}"/>
    <hyperlink ref="A468" r:id="rId1272" xr:uid="{00000000-0004-0000-0400-0000F7040000}"/>
    <hyperlink ref="BP468" r:id="rId1273" xr:uid="{00000000-0004-0000-0400-0000F8040000}"/>
    <hyperlink ref="A469" r:id="rId1274" xr:uid="{00000000-0004-0000-0400-0000F9040000}"/>
    <hyperlink ref="BP469" r:id="rId1275" xr:uid="{00000000-0004-0000-0400-0000FA040000}"/>
    <hyperlink ref="A470" r:id="rId1276" xr:uid="{00000000-0004-0000-0400-0000FB040000}"/>
    <hyperlink ref="BP470" r:id="rId1277" xr:uid="{00000000-0004-0000-0400-0000FC040000}"/>
    <hyperlink ref="A471" r:id="rId1278" xr:uid="{00000000-0004-0000-0400-0000FD040000}"/>
    <hyperlink ref="BP471" r:id="rId1279" xr:uid="{00000000-0004-0000-0400-0000FE040000}"/>
    <hyperlink ref="A472" r:id="rId1280" xr:uid="{00000000-0004-0000-0400-0000FF040000}"/>
    <hyperlink ref="BP472" r:id="rId1281" xr:uid="{00000000-0004-0000-0400-000000050000}"/>
    <hyperlink ref="A473" r:id="rId1282" xr:uid="{00000000-0004-0000-0400-000001050000}"/>
    <hyperlink ref="BP473" r:id="rId1283" xr:uid="{00000000-0004-0000-0400-000002050000}"/>
    <hyperlink ref="A474" r:id="rId1284" xr:uid="{00000000-0004-0000-0400-000003050000}"/>
    <hyperlink ref="BP474" r:id="rId1285" xr:uid="{00000000-0004-0000-0400-000004050000}"/>
    <hyperlink ref="A475" r:id="rId1286" xr:uid="{00000000-0004-0000-0400-000005050000}"/>
    <hyperlink ref="BP475" r:id="rId1287" xr:uid="{00000000-0004-0000-0400-000006050000}"/>
    <hyperlink ref="A476" r:id="rId1288" xr:uid="{00000000-0004-0000-0400-000007050000}"/>
    <hyperlink ref="BP476" r:id="rId1289" xr:uid="{00000000-0004-0000-0400-000008050000}"/>
    <hyperlink ref="A477" r:id="rId1290" xr:uid="{00000000-0004-0000-0400-000009050000}"/>
    <hyperlink ref="BP477" r:id="rId1291" xr:uid="{00000000-0004-0000-0400-00000A050000}"/>
    <hyperlink ref="A478" r:id="rId1292" xr:uid="{00000000-0004-0000-0400-00000B050000}"/>
    <hyperlink ref="BP478" r:id="rId1293" xr:uid="{00000000-0004-0000-0400-00000C050000}"/>
    <hyperlink ref="A479" r:id="rId1294" xr:uid="{00000000-0004-0000-0400-00000D050000}"/>
    <hyperlink ref="BP479" r:id="rId1295" xr:uid="{00000000-0004-0000-0400-00000E050000}"/>
    <hyperlink ref="A480" r:id="rId1296" xr:uid="{00000000-0004-0000-0400-00000F050000}"/>
    <hyperlink ref="BP480" r:id="rId1297" xr:uid="{00000000-0004-0000-0400-000010050000}"/>
    <hyperlink ref="A481" r:id="rId1298" xr:uid="{00000000-0004-0000-0400-000011050000}"/>
    <hyperlink ref="BP481" r:id="rId1299" xr:uid="{00000000-0004-0000-0400-000012050000}"/>
    <hyperlink ref="A482" r:id="rId1300" xr:uid="{00000000-0004-0000-0400-000013050000}"/>
    <hyperlink ref="BP482" r:id="rId1301" xr:uid="{00000000-0004-0000-0400-000014050000}"/>
    <hyperlink ref="A483" r:id="rId1302" xr:uid="{00000000-0004-0000-0400-000015050000}"/>
    <hyperlink ref="BP483" r:id="rId1303" xr:uid="{00000000-0004-0000-0400-000016050000}"/>
    <hyperlink ref="A484" r:id="rId1304" xr:uid="{00000000-0004-0000-0400-000017050000}"/>
    <hyperlink ref="BP484" r:id="rId1305" xr:uid="{00000000-0004-0000-0400-000018050000}"/>
    <hyperlink ref="A485" r:id="rId1306" xr:uid="{00000000-0004-0000-0400-000019050000}"/>
    <hyperlink ref="BP485" r:id="rId1307" xr:uid="{00000000-0004-0000-0400-00001A050000}"/>
    <hyperlink ref="A486" r:id="rId1308" xr:uid="{00000000-0004-0000-0400-00001B050000}"/>
    <hyperlink ref="BP486" r:id="rId1309" xr:uid="{00000000-0004-0000-0400-00001C050000}"/>
    <hyperlink ref="A487" r:id="rId1310" xr:uid="{00000000-0004-0000-0400-00001D050000}"/>
    <hyperlink ref="BP487" r:id="rId1311" xr:uid="{00000000-0004-0000-0400-00001E050000}"/>
    <hyperlink ref="A488" r:id="rId1312" xr:uid="{00000000-0004-0000-0400-00001F050000}"/>
    <hyperlink ref="BP488" r:id="rId1313" xr:uid="{00000000-0004-0000-0400-000020050000}"/>
    <hyperlink ref="A489" r:id="rId1314" xr:uid="{00000000-0004-0000-0400-000021050000}"/>
    <hyperlink ref="BP489" r:id="rId1315" xr:uid="{00000000-0004-0000-0400-000022050000}"/>
    <hyperlink ref="A490" r:id="rId1316" xr:uid="{00000000-0004-0000-0400-000023050000}"/>
    <hyperlink ref="BP490" r:id="rId1317" xr:uid="{00000000-0004-0000-0400-000024050000}"/>
    <hyperlink ref="A491" r:id="rId1318" xr:uid="{00000000-0004-0000-0400-000025050000}"/>
    <hyperlink ref="BP491" r:id="rId1319" xr:uid="{00000000-0004-0000-0400-000026050000}"/>
    <hyperlink ref="A492" r:id="rId1320" xr:uid="{00000000-0004-0000-0400-000027050000}"/>
    <hyperlink ref="BP492" r:id="rId1321" xr:uid="{00000000-0004-0000-0400-000028050000}"/>
    <hyperlink ref="A493" r:id="rId1322" xr:uid="{00000000-0004-0000-0400-000029050000}"/>
    <hyperlink ref="BP493" r:id="rId1323" xr:uid="{00000000-0004-0000-0400-00002A050000}"/>
    <hyperlink ref="A494" r:id="rId1324" xr:uid="{00000000-0004-0000-0400-00002B050000}"/>
    <hyperlink ref="BP494" r:id="rId1325" xr:uid="{00000000-0004-0000-0400-00002C050000}"/>
    <hyperlink ref="A495" r:id="rId1326" xr:uid="{00000000-0004-0000-0400-00002D050000}"/>
    <hyperlink ref="BP495" r:id="rId1327" xr:uid="{00000000-0004-0000-0400-00002E050000}"/>
    <hyperlink ref="A496" r:id="rId1328" xr:uid="{00000000-0004-0000-0400-00002F050000}"/>
    <hyperlink ref="BP496" r:id="rId1329" xr:uid="{00000000-0004-0000-0400-000030050000}"/>
    <hyperlink ref="A497" r:id="rId1330" xr:uid="{00000000-0004-0000-0400-000031050000}"/>
    <hyperlink ref="BP497" r:id="rId1331" xr:uid="{00000000-0004-0000-0400-000032050000}"/>
    <hyperlink ref="A498" r:id="rId1332" xr:uid="{00000000-0004-0000-0400-000033050000}"/>
    <hyperlink ref="BP498" r:id="rId1333" xr:uid="{00000000-0004-0000-0400-000034050000}"/>
    <hyperlink ref="A499" r:id="rId1334" xr:uid="{00000000-0004-0000-0400-000035050000}"/>
    <hyperlink ref="BP499" r:id="rId1335" xr:uid="{00000000-0004-0000-0400-000036050000}"/>
    <hyperlink ref="A500" r:id="rId1336" xr:uid="{00000000-0004-0000-0400-000037050000}"/>
    <hyperlink ref="BP500" r:id="rId1337" xr:uid="{00000000-0004-0000-0400-000038050000}"/>
    <hyperlink ref="A501" r:id="rId1338" xr:uid="{00000000-0004-0000-0400-000039050000}"/>
    <hyperlink ref="BP501" r:id="rId1339" xr:uid="{00000000-0004-0000-0400-00003A050000}"/>
    <hyperlink ref="A502" r:id="rId1340" xr:uid="{00000000-0004-0000-0400-00003B050000}"/>
    <hyperlink ref="BP502" r:id="rId1341" xr:uid="{00000000-0004-0000-0400-00003C050000}"/>
    <hyperlink ref="A503" r:id="rId1342" xr:uid="{00000000-0004-0000-0400-00003D050000}"/>
    <hyperlink ref="BP503" r:id="rId1343" xr:uid="{00000000-0004-0000-0400-00003E050000}"/>
    <hyperlink ref="A504" r:id="rId1344" xr:uid="{00000000-0004-0000-0400-00003F050000}"/>
    <hyperlink ref="BP504" r:id="rId1345" xr:uid="{00000000-0004-0000-0400-000040050000}"/>
    <hyperlink ref="A505" r:id="rId1346" xr:uid="{00000000-0004-0000-0400-000041050000}"/>
    <hyperlink ref="BP505" r:id="rId1347" xr:uid="{00000000-0004-0000-0400-000042050000}"/>
    <hyperlink ref="A506" r:id="rId1348" xr:uid="{00000000-0004-0000-0400-000043050000}"/>
    <hyperlink ref="BP506" r:id="rId1349" xr:uid="{00000000-0004-0000-0400-000044050000}"/>
    <hyperlink ref="A507" r:id="rId1350" xr:uid="{00000000-0004-0000-0400-000045050000}"/>
    <hyperlink ref="BP507" r:id="rId1351" xr:uid="{00000000-0004-0000-0400-000046050000}"/>
    <hyperlink ref="A508" r:id="rId1352" xr:uid="{00000000-0004-0000-0400-000047050000}"/>
    <hyperlink ref="BP508" r:id="rId1353" xr:uid="{00000000-0004-0000-0400-000048050000}"/>
    <hyperlink ref="A509" r:id="rId1354" xr:uid="{00000000-0004-0000-0400-000049050000}"/>
    <hyperlink ref="BP509" r:id="rId1355" xr:uid="{00000000-0004-0000-0400-00004A050000}"/>
    <hyperlink ref="A510" r:id="rId1356" xr:uid="{00000000-0004-0000-0400-00004B050000}"/>
    <hyperlink ref="BP510" r:id="rId1357" xr:uid="{00000000-0004-0000-0400-00004C050000}"/>
    <hyperlink ref="A511" r:id="rId1358" xr:uid="{00000000-0004-0000-0400-00004D050000}"/>
    <hyperlink ref="BP511" r:id="rId1359" xr:uid="{00000000-0004-0000-0400-00004E050000}"/>
    <hyperlink ref="A512" r:id="rId1360" xr:uid="{00000000-0004-0000-0400-00004F050000}"/>
    <hyperlink ref="BP512" r:id="rId1361" xr:uid="{00000000-0004-0000-0400-000050050000}"/>
    <hyperlink ref="A513" r:id="rId1362" xr:uid="{00000000-0004-0000-0400-000051050000}"/>
    <hyperlink ref="BP513" r:id="rId1363" xr:uid="{00000000-0004-0000-0400-000052050000}"/>
    <hyperlink ref="A514" r:id="rId1364" xr:uid="{00000000-0004-0000-0400-000053050000}"/>
    <hyperlink ref="BP514" r:id="rId1365" xr:uid="{00000000-0004-0000-0400-000054050000}"/>
    <hyperlink ref="A515" r:id="rId1366" xr:uid="{00000000-0004-0000-0400-000055050000}"/>
    <hyperlink ref="BP515" r:id="rId1367" xr:uid="{00000000-0004-0000-0400-000056050000}"/>
    <hyperlink ref="A516" r:id="rId1368" xr:uid="{00000000-0004-0000-0400-000057050000}"/>
    <hyperlink ref="BP516" r:id="rId1369" xr:uid="{00000000-0004-0000-0400-000058050000}"/>
    <hyperlink ref="A517" r:id="rId1370" xr:uid="{00000000-0004-0000-0400-000059050000}"/>
    <hyperlink ref="BP517" r:id="rId1371" xr:uid="{00000000-0004-0000-0400-00005A050000}"/>
    <hyperlink ref="A518" r:id="rId1372" xr:uid="{00000000-0004-0000-0400-00005B050000}"/>
    <hyperlink ref="BP518" r:id="rId1373" xr:uid="{00000000-0004-0000-0400-00005C050000}"/>
    <hyperlink ref="A519" r:id="rId1374" xr:uid="{00000000-0004-0000-0400-00005D050000}"/>
    <hyperlink ref="BP519" r:id="rId1375" xr:uid="{00000000-0004-0000-0400-00005E050000}"/>
    <hyperlink ref="A520" r:id="rId1376" xr:uid="{00000000-0004-0000-0400-00005F050000}"/>
    <hyperlink ref="BP520" r:id="rId1377" xr:uid="{00000000-0004-0000-0400-000060050000}"/>
    <hyperlink ref="A521" r:id="rId1378" xr:uid="{00000000-0004-0000-0400-000061050000}"/>
    <hyperlink ref="BP521" r:id="rId1379" xr:uid="{00000000-0004-0000-0400-000062050000}"/>
    <hyperlink ref="A522" r:id="rId1380" xr:uid="{00000000-0004-0000-0400-000063050000}"/>
    <hyperlink ref="BP522" r:id="rId1381" xr:uid="{00000000-0004-0000-0400-000064050000}"/>
    <hyperlink ref="A523" r:id="rId1382" xr:uid="{00000000-0004-0000-0400-000065050000}"/>
    <hyperlink ref="BP523" r:id="rId1383" xr:uid="{00000000-0004-0000-0400-000066050000}"/>
    <hyperlink ref="A524" r:id="rId1384" xr:uid="{00000000-0004-0000-0400-000067050000}"/>
    <hyperlink ref="BP524" r:id="rId1385" xr:uid="{00000000-0004-0000-0400-000068050000}"/>
    <hyperlink ref="A525" r:id="rId1386" xr:uid="{00000000-0004-0000-0400-000069050000}"/>
    <hyperlink ref="BP525" r:id="rId1387" xr:uid="{00000000-0004-0000-0400-00006A050000}"/>
    <hyperlink ref="A526" r:id="rId1388" xr:uid="{00000000-0004-0000-0400-00006B050000}"/>
    <hyperlink ref="BP526" r:id="rId1389" xr:uid="{00000000-0004-0000-0400-00006C050000}"/>
    <hyperlink ref="A527" r:id="rId1390" xr:uid="{00000000-0004-0000-0400-00006D050000}"/>
    <hyperlink ref="BP527" r:id="rId1391" xr:uid="{00000000-0004-0000-0400-00006E050000}"/>
    <hyperlink ref="A528" r:id="rId1392" xr:uid="{00000000-0004-0000-0400-00006F050000}"/>
    <hyperlink ref="BP528" r:id="rId1393" xr:uid="{00000000-0004-0000-0400-000070050000}"/>
    <hyperlink ref="A529" r:id="rId1394" xr:uid="{00000000-0004-0000-0400-000071050000}"/>
    <hyperlink ref="BP529" r:id="rId1395" xr:uid="{00000000-0004-0000-0400-000072050000}"/>
    <hyperlink ref="A530" r:id="rId1396" xr:uid="{00000000-0004-0000-0400-000073050000}"/>
    <hyperlink ref="BP530" r:id="rId1397" xr:uid="{00000000-0004-0000-0400-000074050000}"/>
    <hyperlink ref="A531" r:id="rId1398" xr:uid="{00000000-0004-0000-0400-000075050000}"/>
    <hyperlink ref="BP531" r:id="rId1399" xr:uid="{00000000-0004-0000-0400-000076050000}"/>
    <hyperlink ref="A532" r:id="rId1400" xr:uid="{00000000-0004-0000-0400-000077050000}"/>
    <hyperlink ref="BP532" r:id="rId1401" xr:uid="{00000000-0004-0000-0400-000078050000}"/>
    <hyperlink ref="A533" r:id="rId1402" xr:uid="{00000000-0004-0000-0400-000079050000}"/>
    <hyperlink ref="BP533" r:id="rId1403" xr:uid="{00000000-0004-0000-0400-00007A050000}"/>
    <hyperlink ref="A534" r:id="rId1404" xr:uid="{00000000-0004-0000-0400-00007B050000}"/>
    <hyperlink ref="BP534" r:id="rId1405" xr:uid="{00000000-0004-0000-0400-00007C050000}"/>
    <hyperlink ref="A535" r:id="rId1406" xr:uid="{00000000-0004-0000-0400-00007D050000}"/>
    <hyperlink ref="BP535" r:id="rId1407" xr:uid="{00000000-0004-0000-0400-00007E050000}"/>
    <hyperlink ref="A536" r:id="rId1408" xr:uid="{00000000-0004-0000-0400-00007F050000}"/>
    <hyperlink ref="BP536" r:id="rId1409" xr:uid="{00000000-0004-0000-0400-000080050000}"/>
    <hyperlink ref="A537" r:id="rId1410" xr:uid="{00000000-0004-0000-0400-000081050000}"/>
    <hyperlink ref="BP537" r:id="rId1411" xr:uid="{00000000-0004-0000-0400-000082050000}"/>
    <hyperlink ref="A538" r:id="rId1412" xr:uid="{00000000-0004-0000-0400-000083050000}"/>
    <hyperlink ref="BP538" r:id="rId1413" xr:uid="{00000000-0004-0000-0400-000084050000}"/>
    <hyperlink ref="A539" r:id="rId1414" xr:uid="{00000000-0004-0000-0400-000085050000}"/>
    <hyperlink ref="BP539" r:id="rId1415" xr:uid="{00000000-0004-0000-0400-000086050000}"/>
    <hyperlink ref="A540" r:id="rId1416" xr:uid="{00000000-0004-0000-0400-000087050000}"/>
    <hyperlink ref="BP540" r:id="rId1417" xr:uid="{00000000-0004-0000-0400-000088050000}"/>
    <hyperlink ref="A541" r:id="rId1418" xr:uid="{00000000-0004-0000-0400-000089050000}"/>
    <hyperlink ref="BP541" r:id="rId1419" xr:uid="{00000000-0004-0000-0400-00008A050000}"/>
    <hyperlink ref="A542" r:id="rId1420" xr:uid="{00000000-0004-0000-0400-00008B050000}"/>
    <hyperlink ref="BP542" r:id="rId1421" xr:uid="{00000000-0004-0000-0400-00008C050000}"/>
    <hyperlink ref="A543" r:id="rId1422" xr:uid="{00000000-0004-0000-0400-00008D050000}"/>
    <hyperlink ref="BP543" r:id="rId1423" xr:uid="{00000000-0004-0000-0400-00008E050000}"/>
    <hyperlink ref="A544" r:id="rId1424" xr:uid="{00000000-0004-0000-0400-00008F050000}"/>
    <hyperlink ref="BP544" r:id="rId1425" xr:uid="{00000000-0004-0000-0400-000090050000}"/>
    <hyperlink ref="A545" r:id="rId1426" xr:uid="{00000000-0004-0000-0400-000091050000}"/>
    <hyperlink ref="BP545" r:id="rId1427" xr:uid="{00000000-0004-0000-0400-000092050000}"/>
    <hyperlink ref="A546" r:id="rId1428" xr:uid="{00000000-0004-0000-0400-000093050000}"/>
    <hyperlink ref="BP546" r:id="rId1429" xr:uid="{00000000-0004-0000-0400-000094050000}"/>
    <hyperlink ref="A547" r:id="rId1430" xr:uid="{00000000-0004-0000-0400-000095050000}"/>
    <hyperlink ref="BP547" r:id="rId1431" xr:uid="{00000000-0004-0000-0400-000096050000}"/>
    <hyperlink ref="A548" r:id="rId1432" xr:uid="{00000000-0004-0000-0400-000097050000}"/>
    <hyperlink ref="BP548" r:id="rId1433" xr:uid="{00000000-0004-0000-0400-000098050000}"/>
    <hyperlink ref="A549" r:id="rId1434" xr:uid="{00000000-0004-0000-0400-000099050000}"/>
    <hyperlink ref="BP549" r:id="rId1435" xr:uid="{00000000-0004-0000-0400-00009A050000}"/>
    <hyperlink ref="A550" r:id="rId1436" xr:uid="{00000000-0004-0000-0400-00009B050000}"/>
    <hyperlink ref="BP550" r:id="rId1437" xr:uid="{00000000-0004-0000-0400-00009C050000}"/>
    <hyperlink ref="A551" r:id="rId1438" xr:uid="{00000000-0004-0000-0400-00009D050000}"/>
    <hyperlink ref="BP551" r:id="rId1439" xr:uid="{00000000-0004-0000-0400-00009E050000}"/>
    <hyperlink ref="A552" r:id="rId1440" xr:uid="{00000000-0004-0000-0400-00009F050000}"/>
    <hyperlink ref="BP552" r:id="rId1441" xr:uid="{00000000-0004-0000-0400-0000A0050000}"/>
    <hyperlink ref="A553" r:id="rId1442" xr:uid="{00000000-0004-0000-0400-0000A1050000}"/>
    <hyperlink ref="BP553" r:id="rId1443" xr:uid="{00000000-0004-0000-0400-0000A2050000}"/>
    <hyperlink ref="A554" r:id="rId1444" xr:uid="{00000000-0004-0000-0400-0000A3050000}"/>
    <hyperlink ref="BP554" r:id="rId1445" xr:uid="{00000000-0004-0000-0400-0000A4050000}"/>
    <hyperlink ref="A555" r:id="rId1446" xr:uid="{00000000-0004-0000-0400-0000A5050000}"/>
    <hyperlink ref="BP555" r:id="rId1447" xr:uid="{00000000-0004-0000-0400-0000A6050000}"/>
    <hyperlink ref="A556" r:id="rId1448" xr:uid="{00000000-0004-0000-0400-0000A7050000}"/>
    <hyperlink ref="BP556" r:id="rId1449" xr:uid="{00000000-0004-0000-0400-0000A8050000}"/>
    <hyperlink ref="A557" r:id="rId1450" xr:uid="{00000000-0004-0000-0400-0000A9050000}"/>
    <hyperlink ref="BP557" r:id="rId1451" xr:uid="{00000000-0004-0000-0400-0000AA050000}"/>
    <hyperlink ref="A558" r:id="rId1452" xr:uid="{00000000-0004-0000-0400-0000AB050000}"/>
    <hyperlink ref="BP558" r:id="rId1453" xr:uid="{00000000-0004-0000-0400-0000AC050000}"/>
    <hyperlink ref="A559" r:id="rId1454" xr:uid="{00000000-0004-0000-0400-0000AD050000}"/>
    <hyperlink ref="BP559" r:id="rId1455" xr:uid="{00000000-0004-0000-0400-0000AE050000}"/>
    <hyperlink ref="A560" r:id="rId1456" xr:uid="{00000000-0004-0000-0400-0000AF050000}"/>
    <hyperlink ref="BP560" r:id="rId1457" xr:uid="{00000000-0004-0000-0400-0000B0050000}"/>
    <hyperlink ref="A561" r:id="rId1458" xr:uid="{00000000-0004-0000-0400-0000B1050000}"/>
    <hyperlink ref="BP561" r:id="rId1459" xr:uid="{00000000-0004-0000-0400-0000B2050000}"/>
    <hyperlink ref="A562" r:id="rId1460" xr:uid="{00000000-0004-0000-0400-0000B3050000}"/>
    <hyperlink ref="BP562" r:id="rId1461" xr:uid="{00000000-0004-0000-0400-0000B4050000}"/>
    <hyperlink ref="A563" r:id="rId1462" xr:uid="{00000000-0004-0000-0400-0000B5050000}"/>
    <hyperlink ref="BP563" r:id="rId1463" xr:uid="{00000000-0004-0000-0400-0000B6050000}"/>
    <hyperlink ref="A564" r:id="rId1464" xr:uid="{00000000-0004-0000-0400-0000B7050000}"/>
    <hyperlink ref="BP564" r:id="rId1465" xr:uid="{00000000-0004-0000-0400-0000B8050000}"/>
    <hyperlink ref="A565" r:id="rId1466" xr:uid="{00000000-0004-0000-0400-0000B9050000}"/>
    <hyperlink ref="BP565" r:id="rId1467" xr:uid="{00000000-0004-0000-0400-0000BA050000}"/>
    <hyperlink ref="A566" r:id="rId1468" xr:uid="{00000000-0004-0000-0400-0000BB050000}"/>
    <hyperlink ref="BP566" r:id="rId1469" xr:uid="{00000000-0004-0000-0400-0000BC050000}"/>
    <hyperlink ref="A567" r:id="rId1470" xr:uid="{00000000-0004-0000-0400-0000BD050000}"/>
    <hyperlink ref="BP567" r:id="rId1471" xr:uid="{00000000-0004-0000-0400-0000BE050000}"/>
    <hyperlink ref="A568" r:id="rId1472" xr:uid="{00000000-0004-0000-0400-0000BF050000}"/>
    <hyperlink ref="BP568" r:id="rId1473" xr:uid="{00000000-0004-0000-0400-0000C0050000}"/>
    <hyperlink ref="A569" r:id="rId1474" xr:uid="{00000000-0004-0000-0400-0000C1050000}"/>
    <hyperlink ref="BP569" r:id="rId1475" xr:uid="{00000000-0004-0000-0400-0000C2050000}"/>
    <hyperlink ref="A570" r:id="rId1476" xr:uid="{00000000-0004-0000-0400-0000C3050000}"/>
    <hyperlink ref="BP570" r:id="rId1477" xr:uid="{00000000-0004-0000-0400-0000C4050000}"/>
    <hyperlink ref="A571" r:id="rId1478" xr:uid="{00000000-0004-0000-0400-0000C5050000}"/>
    <hyperlink ref="BP571" r:id="rId1479" xr:uid="{00000000-0004-0000-0400-0000C6050000}"/>
    <hyperlink ref="A572" r:id="rId1480" xr:uid="{00000000-0004-0000-0400-0000C7050000}"/>
    <hyperlink ref="BP572" r:id="rId1481" xr:uid="{00000000-0004-0000-0400-0000C8050000}"/>
    <hyperlink ref="A573" r:id="rId1482" xr:uid="{00000000-0004-0000-0400-0000C9050000}"/>
    <hyperlink ref="BP573" r:id="rId1483" xr:uid="{00000000-0004-0000-0400-0000CA050000}"/>
    <hyperlink ref="A574" r:id="rId1484" xr:uid="{00000000-0004-0000-0400-0000CB050000}"/>
    <hyperlink ref="BP574" r:id="rId1485" xr:uid="{00000000-0004-0000-0400-0000CC050000}"/>
    <hyperlink ref="A575" r:id="rId1486" xr:uid="{00000000-0004-0000-0400-0000CD050000}"/>
    <hyperlink ref="BP575" r:id="rId1487" xr:uid="{00000000-0004-0000-0400-0000CE050000}"/>
    <hyperlink ref="A576" r:id="rId1488" xr:uid="{00000000-0004-0000-0400-0000CF050000}"/>
    <hyperlink ref="BP576" r:id="rId1489" xr:uid="{00000000-0004-0000-0400-0000D0050000}"/>
    <hyperlink ref="A577" r:id="rId1490" xr:uid="{00000000-0004-0000-0400-0000D1050000}"/>
    <hyperlink ref="BP577" r:id="rId1491" xr:uid="{00000000-0004-0000-0400-0000D2050000}"/>
    <hyperlink ref="A578" r:id="rId1492" xr:uid="{00000000-0004-0000-0400-0000D3050000}"/>
    <hyperlink ref="BP578" r:id="rId1493" xr:uid="{00000000-0004-0000-0400-0000D4050000}"/>
    <hyperlink ref="A579" r:id="rId1494" xr:uid="{00000000-0004-0000-0400-0000D5050000}"/>
    <hyperlink ref="BP579" r:id="rId1495" xr:uid="{00000000-0004-0000-0400-0000D6050000}"/>
    <hyperlink ref="A580" r:id="rId1496" xr:uid="{00000000-0004-0000-0400-0000D7050000}"/>
    <hyperlink ref="BP580" r:id="rId1497" xr:uid="{00000000-0004-0000-0400-0000D8050000}"/>
    <hyperlink ref="A581" r:id="rId1498" xr:uid="{00000000-0004-0000-0400-0000D9050000}"/>
    <hyperlink ref="BP581" r:id="rId1499" xr:uid="{00000000-0004-0000-0400-0000DA050000}"/>
    <hyperlink ref="A582" r:id="rId1500" xr:uid="{00000000-0004-0000-0400-0000DB050000}"/>
    <hyperlink ref="BP582" r:id="rId1501" xr:uid="{00000000-0004-0000-0400-0000DC050000}"/>
    <hyperlink ref="A583" r:id="rId1502" xr:uid="{00000000-0004-0000-0400-0000DD050000}"/>
    <hyperlink ref="BP583" r:id="rId1503" xr:uid="{00000000-0004-0000-0400-0000DE050000}"/>
    <hyperlink ref="A584" r:id="rId1504" xr:uid="{00000000-0004-0000-0400-0000DF050000}"/>
    <hyperlink ref="BP584" r:id="rId1505" xr:uid="{00000000-0004-0000-0400-0000E0050000}"/>
    <hyperlink ref="A585" r:id="rId1506" xr:uid="{00000000-0004-0000-0400-0000E1050000}"/>
    <hyperlink ref="BP585" r:id="rId1507" xr:uid="{00000000-0004-0000-0400-0000E2050000}"/>
    <hyperlink ref="A586" r:id="rId1508" xr:uid="{00000000-0004-0000-0400-0000E3050000}"/>
    <hyperlink ref="BP586" r:id="rId1509" xr:uid="{00000000-0004-0000-0400-0000E4050000}"/>
    <hyperlink ref="A587" r:id="rId1510" xr:uid="{00000000-0004-0000-0400-0000E5050000}"/>
    <hyperlink ref="BP587" r:id="rId1511" xr:uid="{00000000-0004-0000-0400-0000E6050000}"/>
    <hyperlink ref="A588" r:id="rId1512" xr:uid="{00000000-0004-0000-0400-0000E7050000}"/>
    <hyperlink ref="BP588" r:id="rId1513" xr:uid="{00000000-0004-0000-0400-0000E8050000}"/>
    <hyperlink ref="A589" r:id="rId1514" xr:uid="{00000000-0004-0000-0400-0000E9050000}"/>
    <hyperlink ref="BP589" r:id="rId1515" xr:uid="{00000000-0004-0000-0400-0000EA050000}"/>
    <hyperlink ref="A590" r:id="rId1516" xr:uid="{00000000-0004-0000-0400-0000EB050000}"/>
    <hyperlink ref="BP590" r:id="rId1517" xr:uid="{00000000-0004-0000-0400-0000EC050000}"/>
    <hyperlink ref="A591" r:id="rId1518" xr:uid="{00000000-0004-0000-0400-0000ED050000}"/>
    <hyperlink ref="BP591" r:id="rId1519" xr:uid="{00000000-0004-0000-0400-0000EE050000}"/>
    <hyperlink ref="A592" r:id="rId1520" xr:uid="{00000000-0004-0000-0400-0000EF050000}"/>
    <hyperlink ref="BP592" r:id="rId1521" xr:uid="{00000000-0004-0000-0400-0000F0050000}"/>
    <hyperlink ref="A593" r:id="rId1522" xr:uid="{00000000-0004-0000-0400-0000F1050000}"/>
    <hyperlink ref="BP593" r:id="rId1523" xr:uid="{00000000-0004-0000-0400-0000F2050000}"/>
    <hyperlink ref="A594" r:id="rId1524" xr:uid="{00000000-0004-0000-0400-0000F3050000}"/>
    <hyperlink ref="BP594" r:id="rId1525" xr:uid="{00000000-0004-0000-0400-0000F4050000}"/>
    <hyperlink ref="A595" r:id="rId1526" xr:uid="{00000000-0004-0000-0400-0000F5050000}"/>
    <hyperlink ref="BP595" r:id="rId1527" xr:uid="{00000000-0004-0000-0400-0000F6050000}"/>
    <hyperlink ref="A596" r:id="rId1528" xr:uid="{00000000-0004-0000-0400-0000F7050000}"/>
    <hyperlink ref="BP596" r:id="rId1529" xr:uid="{00000000-0004-0000-0400-0000F8050000}"/>
    <hyperlink ref="A597" r:id="rId1530" xr:uid="{00000000-0004-0000-0400-0000F9050000}"/>
    <hyperlink ref="BP597" r:id="rId1531" xr:uid="{00000000-0004-0000-0400-0000FA050000}"/>
    <hyperlink ref="A598" r:id="rId1532" xr:uid="{00000000-0004-0000-0400-0000FB050000}"/>
    <hyperlink ref="BP598" r:id="rId1533" xr:uid="{00000000-0004-0000-0400-0000FC050000}"/>
    <hyperlink ref="A599" r:id="rId1534" xr:uid="{00000000-0004-0000-0400-0000FD050000}"/>
    <hyperlink ref="BP599" r:id="rId1535" xr:uid="{00000000-0004-0000-0400-0000FE050000}"/>
    <hyperlink ref="A600" r:id="rId1536" xr:uid="{00000000-0004-0000-0400-0000FF050000}"/>
    <hyperlink ref="BP600" r:id="rId1537" xr:uid="{00000000-0004-0000-0400-000000060000}"/>
    <hyperlink ref="A601" r:id="rId1538" xr:uid="{00000000-0004-0000-0400-000001060000}"/>
    <hyperlink ref="BP601" r:id="rId1539" xr:uid="{00000000-0004-0000-0400-000002060000}"/>
    <hyperlink ref="A602" r:id="rId1540" xr:uid="{00000000-0004-0000-0400-000003060000}"/>
    <hyperlink ref="BP602" r:id="rId1541" xr:uid="{00000000-0004-0000-0400-000004060000}"/>
    <hyperlink ref="A603" r:id="rId1542" xr:uid="{00000000-0004-0000-0400-000005060000}"/>
    <hyperlink ref="BP603" r:id="rId1543" xr:uid="{00000000-0004-0000-0400-000006060000}"/>
    <hyperlink ref="A604" r:id="rId1544" xr:uid="{00000000-0004-0000-0400-000007060000}"/>
    <hyperlink ref="BP604" r:id="rId1545" xr:uid="{00000000-0004-0000-0400-000008060000}"/>
    <hyperlink ref="A605" r:id="rId1546" xr:uid="{00000000-0004-0000-0400-000009060000}"/>
    <hyperlink ref="BP605" r:id="rId1547" xr:uid="{00000000-0004-0000-0400-00000A060000}"/>
    <hyperlink ref="A606" r:id="rId1548" xr:uid="{00000000-0004-0000-0400-00000B060000}"/>
    <hyperlink ref="BP606" r:id="rId1549" xr:uid="{00000000-0004-0000-0400-00000C060000}"/>
    <hyperlink ref="A607" r:id="rId1550" xr:uid="{00000000-0004-0000-0400-00000D060000}"/>
    <hyperlink ref="BP607" r:id="rId1551" xr:uid="{00000000-0004-0000-0400-00000E060000}"/>
    <hyperlink ref="A608" r:id="rId1552" xr:uid="{00000000-0004-0000-0400-00000F060000}"/>
    <hyperlink ref="BP608" r:id="rId1553" xr:uid="{00000000-0004-0000-0400-000010060000}"/>
    <hyperlink ref="A609" r:id="rId1554" xr:uid="{00000000-0004-0000-0400-000011060000}"/>
    <hyperlink ref="BP609" r:id="rId1555" xr:uid="{00000000-0004-0000-0400-000012060000}"/>
    <hyperlink ref="A610" r:id="rId1556" xr:uid="{00000000-0004-0000-0400-000013060000}"/>
    <hyperlink ref="BP610" r:id="rId1557" xr:uid="{00000000-0004-0000-0400-000014060000}"/>
    <hyperlink ref="A611" r:id="rId1558" xr:uid="{00000000-0004-0000-0400-000015060000}"/>
    <hyperlink ref="BP611" r:id="rId1559" xr:uid="{00000000-0004-0000-0400-000016060000}"/>
    <hyperlink ref="A612" r:id="rId1560" xr:uid="{00000000-0004-0000-0400-000017060000}"/>
    <hyperlink ref="BP612" r:id="rId1561" xr:uid="{00000000-0004-0000-0400-000018060000}"/>
    <hyperlink ref="A613" r:id="rId1562" xr:uid="{00000000-0004-0000-0400-000019060000}"/>
    <hyperlink ref="BP613" r:id="rId1563" xr:uid="{00000000-0004-0000-0400-00001A060000}"/>
    <hyperlink ref="A614" r:id="rId1564" xr:uid="{00000000-0004-0000-0400-00001B060000}"/>
    <hyperlink ref="BP614" r:id="rId1565" xr:uid="{00000000-0004-0000-0400-00001C060000}"/>
    <hyperlink ref="A615" r:id="rId1566" xr:uid="{00000000-0004-0000-0400-00001D060000}"/>
    <hyperlink ref="BP615" r:id="rId1567" xr:uid="{00000000-0004-0000-0400-00001E060000}"/>
    <hyperlink ref="A616" r:id="rId1568" xr:uid="{00000000-0004-0000-0400-00001F060000}"/>
    <hyperlink ref="BP616" r:id="rId1569" xr:uid="{00000000-0004-0000-0400-000020060000}"/>
    <hyperlink ref="A617" r:id="rId1570" xr:uid="{00000000-0004-0000-0400-000021060000}"/>
    <hyperlink ref="BP617" r:id="rId1571" xr:uid="{00000000-0004-0000-0400-000022060000}"/>
    <hyperlink ref="A618" r:id="rId1572" xr:uid="{00000000-0004-0000-0400-000023060000}"/>
    <hyperlink ref="BP618" r:id="rId1573" xr:uid="{00000000-0004-0000-0400-000024060000}"/>
    <hyperlink ref="A619" r:id="rId1574" xr:uid="{00000000-0004-0000-0400-000025060000}"/>
    <hyperlink ref="BP619" r:id="rId1575" xr:uid="{00000000-0004-0000-0400-000026060000}"/>
    <hyperlink ref="A620" r:id="rId1576" xr:uid="{00000000-0004-0000-0400-000027060000}"/>
    <hyperlink ref="BP620" r:id="rId1577" xr:uid="{00000000-0004-0000-0400-000028060000}"/>
    <hyperlink ref="A621" r:id="rId1578" xr:uid="{00000000-0004-0000-0400-000029060000}"/>
    <hyperlink ref="BP621" r:id="rId1579" xr:uid="{00000000-0004-0000-0400-00002A060000}"/>
    <hyperlink ref="A622" r:id="rId1580" xr:uid="{00000000-0004-0000-0400-00002B060000}"/>
    <hyperlink ref="BP622" r:id="rId1581" xr:uid="{00000000-0004-0000-0400-00002C060000}"/>
    <hyperlink ref="A623" r:id="rId1582" xr:uid="{00000000-0004-0000-0400-00002D060000}"/>
    <hyperlink ref="BP623" r:id="rId1583" xr:uid="{00000000-0004-0000-0400-00002E060000}"/>
    <hyperlink ref="A624" r:id="rId1584" xr:uid="{00000000-0004-0000-0400-00002F060000}"/>
    <hyperlink ref="BP624" r:id="rId1585" xr:uid="{00000000-0004-0000-0400-000030060000}"/>
    <hyperlink ref="A625" r:id="rId1586" xr:uid="{00000000-0004-0000-0400-000031060000}"/>
    <hyperlink ref="BP625" r:id="rId1587" xr:uid="{00000000-0004-0000-0400-000032060000}"/>
    <hyperlink ref="A626" r:id="rId1588" xr:uid="{00000000-0004-0000-0400-000033060000}"/>
    <hyperlink ref="BP626" r:id="rId1589" xr:uid="{00000000-0004-0000-0400-000034060000}"/>
    <hyperlink ref="A627" r:id="rId1590" xr:uid="{00000000-0004-0000-0400-000035060000}"/>
    <hyperlink ref="BP627" r:id="rId1591" xr:uid="{00000000-0004-0000-0400-000036060000}"/>
    <hyperlink ref="A628" r:id="rId1592" xr:uid="{00000000-0004-0000-0400-000037060000}"/>
    <hyperlink ref="BP628" r:id="rId1593" xr:uid="{00000000-0004-0000-0400-000038060000}"/>
    <hyperlink ref="A629" r:id="rId1594" xr:uid="{00000000-0004-0000-0400-000039060000}"/>
    <hyperlink ref="BP629" r:id="rId1595" xr:uid="{00000000-0004-0000-0400-00003A060000}"/>
    <hyperlink ref="A630" r:id="rId1596" xr:uid="{00000000-0004-0000-0400-00003B060000}"/>
    <hyperlink ref="BP630" r:id="rId1597" xr:uid="{00000000-0004-0000-0400-00003C060000}"/>
    <hyperlink ref="A631" r:id="rId1598" xr:uid="{00000000-0004-0000-0400-00003D060000}"/>
    <hyperlink ref="BP631" r:id="rId1599" xr:uid="{00000000-0004-0000-0400-00003E060000}"/>
    <hyperlink ref="A632" r:id="rId1600" xr:uid="{00000000-0004-0000-0400-00003F060000}"/>
    <hyperlink ref="BP632" r:id="rId1601" xr:uid="{00000000-0004-0000-0400-000040060000}"/>
    <hyperlink ref="A633" r:id="rId1602" xr:uid="{00000000-0004-0000-0400-000041060000}"/>
    <hyperlink ref="BP633" r:id="rId1603" xr:uid="{00000000-0004-0000-0400-000042060000}"/>
    <hyperlink ref="A634" r:id="rId1604" xr:uid="{00000000-0004-0000-0400-000043060000}"/>
    <hyperlink ref="BP634" r:id="rId1605" xr:uid="{00000000-0004-0000-0400-000044060000}"/>
    <hyperlink ref="A635" r:id="rId1606" xr:uid="{00000000-0004-0000-0400-000045060000}"/>
    <hyperlink ref="BP635" r:id="rId1607" xr:uid="{00000000-0004-0000-0400-000046060000}"/>
    <hyperlink ref="A636" r:id="rId1608" xr:uid="{00000000-0004-0000-0400-000047060000}"/>
    <hyperlink ref="BP636" r:id="rId1609" xr:uid="{00000000-0004-0000-0400-000048060000}"/>
    <hyperlink ref="A637" r:id="rId1610" xr:uid="{00000000-0004-0000-0400-000049060000}"/>
    <hyperlink ref="BP637" r:id="rId1611" xr:uid="{00000000-0004-0000-0400-00004A060000}"/>
    <hyperlink ref="A638" r:id="rId1612" xr:uid="{00000000-0004-0000-0400-00004B060000}"/>
    <hyperlink ref="BP638" r:id="rId1613" xr:uid="{00000000-0004-0000-0400-00004C060000}"/>
    <hyperlink ref="A639" r:id="rId1614" xr:uid="{00000000-0004-0000-0400-00004D060000}"/>
    <hyperlink ref="BP639" r:id="rId1615" xr:uid="{00000000-0004-0000-0400-00004E060000}"/>
    <hyperlink ref="A640" r:id="rId1616" xr:uid="{00000000-0004-0000-0400-00004F060000}"/>
    <hyperlink ref="BP640" r:id="rId1617" xr:uid="{00000000-0004-0000-0400-000050060000}"/>
    <hyperlink ref="A641" r:id="rId1618" xr:uid="{00000000-0004-0000-0400-000051060000}"/>
    <hyperlink ref="BP641" r:id="rId1619" xr:uid="{00000000-0004-0000-0400-000052060000}"/>
    <hyperlink ref="A642" r:id="rId1620" xr:uid="{00000000-0004-0000-0400-000053060000}"/>
    <hyperlink ref="BP642" r:id="rId1621" xr:uid="{00000000-0004-0000-0400-000054060000}"/>
    <hyperlink ref="A643" r:id="rId1622" xr:uid="{00000000-0004-0000-0400-000055060000}"/>
    <hyperlink ref="BP643" r:id="rId1623" xr:uid="{00000000-0004-0000-0400-000056060000}"/>
    <hyperlink ref="A644" r:id="rId1624" xr:uid="{00000000-0004-0000-0400-000057060000}"/>
    <hyperlink ref="BP644" r:id="rId1625" xr:uid="{00000000-0004-0000-0400-000058060000}"/>
    <hyperlink ref="A645" r:id="rId1626" xr:uid="{00000000-0004-0000-0400-000059060000}"/>
    <hyperlink ref="BP645" r:id="rId1627" xr:uid="{00000000-0004-0000-0400-00005A060000}"/>
    <hyperlink ref="A646" r:id="rId1628" xr:uid="{00000000-0004-0000-0400-00005B060000}"/>
    <hyperlink ref="BP646" r:id="rId1629" xr:uid="{00000000-0004-0000-0400-00005C060000}"/>
    <hyperlink ref="A647" r:id="rId1630" xr:uid="{00000000-0004-0000-0400-00005D060000}"/>
    <hyperlink ref="BP647" r:id="rId1631" xr:uid="{00000000-0004-0000-0400-00005E060000}"/>
    <hyperlink ref="A648" r:id="rId1632" xr:uid="{00000000-0004-0000-0400-00005F060000}"/>
    <hyperlink ref="BP648" r:id="rId1633" xr:uid="{00000000-0004-0000-0400-000060060000}"/>
    <hyperlink ref="A649" r:id="rId1634" xr:uid="{00000000-0004-0000-0400-000061060000}"/>
    <hyperlink ref="BP649" r:id="rId1635" xr:uid="{00000000-0004-0000-0400-000062060000}"/>
    <hyperlink ref="A650" r:id="rId1636" xr:uid="{00000000-0004-0000-0400-000063060000}"/>
    <hyperlink ref="BP650" r:id="rId1637" xr:uid="{00000000-0004-0000-0400-000064060000}"/>
    <hyperlink ref="A651" r:id="rId1638" xr:uid="{00000000-0004-0000-0400-000065060000}"/>
    <hyperlink ref="BP651" r:id="rId1639" xr:uid="{00000000-0004-0000-0400-000066060000}"/>
    <hyperlink ref="A652" r:id="rId1640" xr:uid="{00000000-0004-0000-0400-000067060000}"/>
    <hyperlink ref="BP652" r:id="rId1641" xr:uid="{00000000-0004-0000-0400-000068060000}"/>
    <hyperlink ref="A653" r:id="rId1642" xr:uid="{00000000-0004-0000-0400-000069060000}"/>
    <hyperlink ref="BP653" r:id="rId1643" xr:uid="{00000000-0004-0000-0400-00006A060000}"/>
    <hyperlink ref="A654" r:id="rId1644" xr:uid="{00000000-0004-0000-0400-00006B060000}"/>
    <hyperlink ref="BP654" r:id="rId1645" xr:uid="{00000000-0004-0000-0400-00006C060000}"/>
    <hyperlink ref="A655" r:id="rId1646" xr:uid="{00000000-0004-0000-0400-00006D060000}"/>
    <hyperlink ref="BP655" r:id="rId1647" xr:uid="{00000000-0004-0000-0400-00006E060000}"/>
    <hyperlink ref="A656" r:id="rId1648" xr:uid="{00000000-0004-0000-0400-00006F060000}"/>
    <hyperlink ref="BP656" r:id="rId1649" xr:uid="{00000000-0004-0000-0400-000070060000}"/>
    <hyperlink ref="A657" r:id="rId1650" xr:uid="{00000000-0004-0000-0400-000071060000}"/>
    <hyperlink ref="BP657" r:id="rId1651" xr:uid="{00000000-0004-0000-0400-000072060000}"/>
    <hyperlink ref="A658" r:id="rId1652" xr:uid="{00000000-0004-0000-0400-000073060000}"/>
    <hyperlink ref="BP658" r:id="rId1653" xr:uid="{00000000-0004-0000-0400-000074060000}"/>
    <hyperlink ref="A659" r:id="rId1654" xr:uid="{00000000-0004-0000-0400-000075060000}"/>
    <hyperlink ref="BP659" r:id="rId1655" xr:uid="{00000000-0004-0000-0400-000076060000}"/>
    <hyperlink ref="A660" r:id="rId1656" xr:uid="{00000000-0004-0000-0400-000077060000}"/>
    <hyperlink ref="BP660" r:id="rId1657" xr:uid="{00000000-0004-0000-0400-000078060000}"/>
    <hyperlink ref="A661" r:id="rId1658" xr:uid="{00000000-0004-0000-0400-000079060000}"/>
    <hyperlink ref="BP661" r:id="rId1659" xr:uid="{00000000-0004-0000-0400-00007A060000}"/>
    <hyperlink ref="A662" r:id="rId1660" xr:uid="{00000000-0004-0000-0400-00007B060000}"/>
    <hyperlink ref="BP662" r:id="rId1661" xr:uid="{00000000-0004-0000-0400-00007C060000}"/>
    <hyperlink ref="A663" r:id="rId1662" xr:uid="{00000000-0004-0000-0400-00007D060000}"/>
    <hyperlink ref="BP663" r:id="rId1663" xr:uid="{00000000-0004-0000-0400-00007E060000}"/>
    <hyperlink ref="A664" r:id="rId1664" xr:uid="{00000000-0004-0000-0400-00007F060000}"/>
    <hyperlink ref="BP664" r:id="rId1665" xr:uid="{00000000-0004-0000-0400-000080060000}"/>
    <hyperlink ref="A665" r:id="rId1666" xr:uid="{00000000-0004-0000-0400-000081060000}"/>
    <hyperlink ref="BP665" r:id="rId1667" xr:uid="{00000000-0004-0000-0400-000082060000}"/>
    <hyperlink ref="A666" r:id="rId1668" xr:uid="{00000000-0004-0000-0400-000083060000}"/>
    <hyperlink ref="BP666" r:id="rId1669" xr:uid="{00000000-0004-0000-0400-000084060000}"/>
    <hyperlink ref="A667" r:id="rId1670" xr:uid="{00000000-0004-0000-0400-000085060000}"/>
    <hyperlink ref="BP667" r:id="rId1671" xr:uid="{00000000-0004-0000-0400-000086060000}"/>
    <hyperlink ref="A668" r:id="rId1672" xr:uid="{00000000-0004-0000-0400-000087060000}"/>
    <hyperlink ref="BP668" r:id="rId1673" xr:uid="{00000000-0004-0000-0400-000088060000}"/>
    <hyperlink ref="A669" r:id="rId1674" xr:uid="{00000000-0004-0000-0400-000089060000}"/>
    <hyperlink ref="BP669" r:id="rId1675" xr:uid="{00000000-0004-0000-0400-00008A060000}"/>
    <hyperlink ref="A670" r:id="rId1676" xr:uid="{00000000-0004-0000-0400-00008B060000}"/>
    <hyperlink ref="BP670" r:id="rId1677" xr:uid="{00000000-0004-0000-0400-00008C060000}"/>
    <hyperlink ref="A671" r:id="rId1678" xr:uid="{00000000-0004-0000-0400-00008D060000}"/>
    <hyperlink ref="BP671" r:id="rId1679" xr:uid="{00000000-0004-0000-0400-00008E060000}"/>
    <hyperlink ref="A672" r:id="rId1680" xr:uid="{00000000-0004-0000-0400-00008F060000}"/>
    <hyperlink ref="BP672" r:id="rId1681" xr:uid="{00000000-0004-0000-0400-000090060000}"/>
    <hyperlink ref="A673" r:id="rId1682" xr:uid="{00000000-0004-0000-0400-000091060000}"/>
    <hyperlink ref="BP673" r:id="rId1683" xr:uid="{00000000-0004-0000-0400-000092060000}"/>
    <hyperlink ref="A674" r:id="rId1684" xr:uid="{00000000-0004-0000-0400-000093060000}"/>
    <hyperlink ref="BP674" r:id="rId1685" xr:uid="{00000000-0004-0000-0400-000094060000}"/>
    <hyperlink ref="A675" r:id="rId1686" xr:uid="{00000000-0004-0000-0400-000095060000}"/>
    <hyperlink ref="BP675" r:id="rId1687" xr:uid="{00000000-0004-0000-0400-000096060000}"/>
    <hyperlink ref="A676" r:id="rId1688" xr:uid="{00000000-0004-0000-0400-000097060000}"/>
    <hyperlink ref="BP676" r:id="rId1689" xr:uid="{00000000-0004-0000-0400-000098060000}"/>
    <hyperlink ref="A677" r:id="rId1690" xr:uid="{00000000-0004-0000-0400-000099060000}"/>
    <hyperlink ref="BP677" r:id="rId1691" xr:uid="{00000000-0004-0000-0400-00009A060000}"/>
    <hyperlink ref="A678" r:id="rId1692" xr:uid="{00000000-0004-0000-0400-00009B060000}"/>
    <hyperlink ref="BP678" r:id="rId1693" xr:uid="{00000000-0004-0000-0400-00009C060000}"/>
    <hyperlink ref="A679" r:id="rId1694" xr:uid="{00000000-0004-0000-0400-00009D060000}"/>
    <hyperlink ref="BP679" r:id="rId1695" xr:uid="{00000000-0004-0000-0400-00009E060000}"/>
    <hyperlink ref="A680" r:id="rId1696" xr:uid="{00000000-0004-0000-0400-00009F060000}"/>
    <hyperlink ref="BP680" r:id="rId1697" xr:uid="{00000000-0004-0000-0400-0000A0060000}"/>
    <hyperlink ref="A681" r:id="rId1698" xr:uid="{00000000-0004-0000-0400-0000A1060000}"/>
    <hyperlink ref="BP681" r:id="rId1699" xr:uid="{00000000-0004-0000-0400-0000A2060000}"/>
    <hyperlink ref="A682" r:id="rId1700" xr:uid="{00000000-0004-0000-0400-0000A3060000}"/>
    <hyperlink ref="BP682" r:id="rId1701" xr:uid="{00000000-0004-0000-0400-0000A4060000}"/>
    <hyperlink ref="A683" r:id="rId1702" xr:uid="{00000000-0004-0000-0400-0000A5060000}"/>
    <hyperlink ref="BP683" r:id="rId1703" xr:uid="{00000000-0004-0000-0400-0000A6060000}"/>
    <hyperlink ref="A684" r:id="rId1704" xr:uid="{00000000-0004-0000-0400-0000A7060000}"/>
    <hyperlink ref="BP684" r:id="rId1705" xr:uid="{00000000-0004-0000-0400-0000A8060000}"/>
    <hyperlink ref="A685" r:id="rId1706" xr:uid="{00000000-0004-0000-0400-0000A9060000}"/>
    <hyperlink ref="BP685" r:id="rId1707" xr:uid="{00000000-0004-0000-0400-0000AA060000}"/>
    <hyperlink ref="A686" r:id="rId1708" xr:uid="{00000000-0004-0000-0400-0000AB060000}"/>
    <hyperlink ref="BP686" r:id="rId1709" xr:uid="{00000000-0004-0000-0400-0000AC060000}"/>
    <hyperlink ref="A687" r:id="rId1710" xr:uid="{00000000-0004-0000-0400-0000AD060000}"/>
    <hyperlink ref="BP687" r:id="rId1711" xr:uid="{00000000-0004-0000-0400-0000AE060000}"/>
    <hyperlink ref="A688" r:id="rId1712" xr:uid="{00000000-0004-0000-0400-0000AF060000}"/>
    <hyperlink ref="BP688" r:id="rId1713" xr:uid="{00000000-0004-0000-0400-0000B0060000}"/>
    <hyperlink ref="A689" r:id="rId1714" xr:uid="{00000000-0004-0000-0400-0000B1060000}"/>
    <hyperlink ref="BP689" r:id="rId1715" xr:uid="{00000000-0004-0000-0400-0000B2060000}"/>
    <hyperlink ref="A690" r:id="rId1716" xr:uid="{00000000-0004-0000-0400-0000B3060000}"/>
    <hyperlink ref="BP690" r:id="rId1717" xr:uid="{00000000-0004-0000-0400-0000B4060000}"/>
    <hyperlink ref="A691" r:id="rId1718" xr:uid="{00000000-0004-0000-0400-0000B5060000}"/>
    <hyperlink ref="BP691" r:id="rId1719" xr:uid="{00000000-0004-0000-0400-0000B6060000}"/>
    <hyperlink ref="A692" r:id="rId1720" xr:uid="{00000000-0004-0000-0400-0000B7060000}"/>
    <hyperlink ref="BP692" r:id="rId1721" xr:uid="{00000000-0004-0000-0400-0000B8060000}"/>
    <hyperlink ref="A693" r:id="rId1722" xr:uid="{00000000-0004-0000-0400-0000B9060000}"/>
    <hyperlink ref="BP693" r:id="rId1723" xr:uid="{00000000-0004-0000-0400-0000BA060000}"/>
    <hyperlink ref="A694" r:id="rId1724" xr:uid="{00000000-0004-0000-0400-0000BB060000}"/>
    <hyperlink ref="BP694" r:id="rId1725" xr:uid="{00000000-0004-0000-0400-0000BC060000}"/>
    <hyperlink ref="A695" r:id="rId1726" xr:uid="{00000000-0004-0000-0400-0000BD060000}"/>
    <hyperlink ref="BP695" r:id="rId1727" xr:uid="{00000000-0004-0000-0400-0000BE060000}"/>
    <hyperlink ref="A696" r:id="rId1728" xr:uid="{00000000-0004-0000-0400-0000BF060000}"/>
    <hyperlink ref="BP696" r:id="rId1729" xr:uid="{00000000-0004-0000-0400-0000C0060000}"/>
    <hyperlink ref="A697" r:id="rId1730" xr:uid="{00000000-0004-0000-0400-0000C1060000}"/>
    <hyperlink ref="BP697" r:id="rId1731" xr:uid="{00000000-0004-0000-0400-0000C2060000}"/>
    <hyperlink ref="A698" r:id="rId1732" xr:uid="{00000000-0004-0000-0400-0000C3060000}"/>
    <hyperlink ref="BP698" r:id="rId1733" xr:uid="{00000000-0004-0000-0400-0000C4060000}"/>
    <hyperlink ref="A699" r:id="rId1734" xr:uid="{00000000-0004-0000-0400-0000C5060000}"/>
    <hyperlink ref="BP699" r:id="rId1735" xr:uid="{00000000-0004-0000-0400-0000C6060000}"/>
    <hyperlink ref="A700" r:id="rId1736" xr:uid="{00000000-0004-0000-0400-0000C7060000}"/>
    <hyperlink ref="BP700" r:id="rId1737" xr:uid="{00000000-0004-0000-0400-0000C8060000}"/>
    <hyperlink ref="A701" r:id="rId1738" xr:uid="{00000000-0004-0000-0400-0000C9060000}"/>
    <hyperlink ref="BP701" r:id="rId1739" xr:uid="{00000000-0004-0000-0400-0000CA060000}"/>
    <hyperlink ref="A702" r:id="rId1740" xr:uid="{00000000-0004-0000-0400-0000CB060000}"/>
    <hyperlink ref="BP702" r:id="rId1741" xr:uid="{00000000-0004-0000-0400-0000CC060000}"/>
    <hyperlink ref="A703" r:id="rId1742" xr:uid="{00000000-0004-0000-0400-0000CD060000}"/>
    <hyperlink ref="BP703" r:id="rId1743" xr:uid="{00000000-0004-0000-0400-0000CE060000}"/>
    <hyperlink ref="A704" r:id="rId1744" xr:uid="{00000000-0004-0000-0400-0000CF060000}"/>
    <hyperlink ref="BP704" r:id="rId1745" xr:uid="{00000000-0004-0000-0400-0000D0060000}"/>
    <hyperlink ref="A705" r:id="rId1746" xr:uid="{00000000-0004-0000-0400-0000D1060000}"/>
    <hyperlink ref="BP705" r:id="rId1747" xr:uid="{00000000-0004-0000-0400-0000D2060000}"/>
    <hyperlink ref="A706" r:id="rId1748" xr:uid="{00000000-0004-0000-0400-0000D3060000}"/>
    <hyperlink ref="BP706" r:id="rId1749" xr:uid="{00000000-0004-0000-0400-0000D4060000}"/>
    <hyperlink ref="A707" r:id="rId1750" xr:uid="{00000000-0004-0000-0400-0000D5060000}"/>
    <hyperlink ref="BP707" r:id="rId1751" xr:uid="{00000000-0004-0000-0400-0000D6060000}"/>
    <hyperlink ref="A708" r:id="rId1752" xr:uid="{00000000-0004-0000-0400-0000D7060000}"/>
    <hyperlink ref="BP708" r:id="rId1753" xr:uid="{00000000-0004-0000-0400-0000D8060000}"/>
    <hyperlink ref="A709" r:id="rId1754" xr:uid="{00000000-0004-0000-0400-0000D9060000}"/>
    <hyperlink ref="BP709" r:id="rId1755" xr:uid="{00000000-0004-0000-0400-0000DA060000}"/>
    <hyperlink ref="A710" r:id="rId1756" xr:uid="{00000000-0004-0000-0400-0000DB060000}"/>
    <hyperlink ref="BP710" r:id="rId1757" xr:uid="{00000000-0004-0000-0400-0000DC060000}"/>
    <hyperlink ref="A711" r:id="rId1758" xr:uid="{00000000-0004-0000-0400-0000DD060000}"/>
    <hyperlink ref="BP711" r:id="rId1759" xr:uid="{00000000-0004-0000-0400-0000DE060000}"/>
    <hyperlink ref="A712" r:id="rId1760" xr:uid="{00000000-0004-0000-0400-0000DF060000}"/>
    <hyperlink ref="BP712" r:id="rId1761" xr:uid="{00000000-0004-0000-0400-0000E0060000}"/>
    <hyperlink ref="A713" r:id="rId1762" xr:uid="{00000000-0004-0000-0400-0000E1060000}"/>
    <hyperlink ref="BP713" r:id="rId1763" xr:uid="{00000000-0004-0000-0400-0000E2060000}"/>
    <hyperlink ref="A714" r:id="rId1764" xr:uid="{00000000-0004-0000-0400-0000E3060000}"/>
    <hyperlink ref="BP714" r:id="rId1765" xr:uid="{00000000-0004-0000-0400-0000E4060000}"/>
    <hyperlink ref="A715" r:id="rId1766" xr:uid="{00000000-0004-0000-0400-0000E5060000}"/>
    <hyperlink ref="BP715" r:id="rId1767" xr:uid="{00000000-0004-0000-0400-0000E6060000}"/>
    <hyperlink ref="A716" r:id="rId1768" xr:uid="{00000000-0004-0000-0400-0000E7060000}"/>
    <hyperlink ref="BP716" r:id="rId1769" xr:uid="{00000000-0004-0000-0400-0000E8060000}"/>
    <hyperlink ref="A717" r:id="rId1770" xr:uid="{00000000-0004-0000-0400-0000E9060000}"/>
    <hyperlink ref="BP717" r:id="rId1771" xr:uid="{00000000-0004-0000-0400-0000EA060000}"/>
    <hyperlink ref="A718" r:id="rId1772" xr:uid="{00000000-0004-0000-0400-0000EB060000}"/>
    <hyperlink ref="BP718" r:id="rId1773" xr:uid="{00000000-0004-0000-0400-0000EC060000}"/>
    <hyperlink ref="A719" r:id="rId1774" xr:uid="{00000000-0004-0000-0400-0000ED060000}"/>
    <hyperlink ref="BP719" r:id="rId1775" xr:uid="{00000000-0004-0000-0400-0000EE060000}"/>
    <hyperlink ref="A720" r:id="rId1776" xr:uid="{00000000-0004-0000-0400-0000EF060000}"/>
    <hyperlink ref="BP720" r:id="rId1777" xr:uid="{00000000-0004-0000-0400-0000F0060000}"/>
    <hyperlink ref="A721" r:id="rId1778" xr:uid="{00000000-0004-0000-0400-0000F1060000}"/>
    <hyperlink ref="BP721" r:id="rId1779" xr:uid="{00000000-0004-0000-0400-0000F2060000}"/>
    <hyperlink ref="A722" r:id="rId1780" xr:uid="{00000000-0004-0000-0400-0000F3060000}"/>
    <hyperlink ref="BP722" r:id="rId1781" xr:uid="{00000000-0004-0000-0400-0000F4060000}"/>
    <hyperlink ref="A723" r:id="rId1782" xr:uid="{00000000-0004-0000-0400-0000F5060000}"/>
    <hyperlink ref="BP723" r:id="rId1783" xr:uid="{00000000-0004-0000-0400-0000F6060000}"/>
    <hyperlink ref="A724" r:id="rId1784" xr:uid="{00000000-0004-0000-0400-0000F7060000}"/>
    <hyperlink ref="BP724" r:id="rId1785" xr:uid="{00000000-0004-0000-0400-0000F8060000}"/>
    <hyperlink ref="A725" r:id="rId1786" xr:uid="{00000000-0004-0000-0400-0000F9060000}"/>
    <hyperlink ref="BP725" r:id="rId1787" xr:uid="{00000000-0004-0000-0400-0000FA060000}"/>
    <hyperlink ref="A726" r:id="rId1788" xr:uid="{00000000-0004-0000-0400-0000FB060000}"/>
    <hyperlink ref="BP726" r:id="rId1789" xr:uid="{00000000-0004-0000-0400-0000FC060000}"/>
    <hyperlink ref="A727" r:id="rId1790" xr:uid="{00000000-0004-0000-0400-0000FD060000}"/>
    <hyperlink ref="BP727" r:id="rId1791" xr:uid="{00000000-0004-0000-0400-0000FE060000}"/>
    <hyperlink ref="A728" r:id="rId1792" xr:uid="{00000000-0004-0000-0400-0000FF060000}"/>
    <hyperlink ref="BP728" r:id="rId1793" xr:uid="{00000000-0004-0000-0400-000000070000}"/>
    <hyperlink ref="A729" r:id="rId1794" xr:uid="{00000000-0004-0000-0400-000001070000}"/>
    <hyperlink ref="BP729" r:id="rId1795" xr:uid="{00000000-0004-0000-0400-000002070000}"/>
    <hyperlink ref="A730" r:id="rId1796" xr:uid="{00000000-0004-0000-0400-000003070000}"/>
    <hyperlink ref="BP730" r:id="rId1797" xr:uid="{00000000-0004-0000-0400-000004070000}"/>
    <hyperlink ref="A731" r:id="rId1798" xr:uid="{00000000-0004-0000-0400-000005070000}"/>
    <hyperlink ref="BP731" r:id="rId1799" xr:uid="{00000000-0004-0000-0400-000006070000}"/>
    <hyperlink ref="A732" r:id="rId1800" xr:uid="{00000000-0004-0000-0400-000007070000}"/>
    <hyperlink ref="BP732" r:id="rId1801" xr:uid="{00000000-0004-0000-0400-000008070000}"/>
    <hyperlink ref="A733" r:id="rId1802" xr:uid="{00000000-0004-0000-0400-000009070000}"/>
    <hyperlink ref="BP733" r:id="rId1803" xr:uid="{00000000-0004-0000-0400-00000A070000}"/>
    <hyperlink ref="A734" r:id="rId1804" xr:uid="{00000000-0004-0000-0400-00000B070000}"/>
    <hyperlink ref="BP734" r:id="rId1805" xr:uid="{00000000-0004-0000-0400-00000C070000}"/>
    <hyperlink ref="A735" r:id="rId1806" xr:uid="{00000000-0004-0000-0400-00000D070000}"/>
    <hyperlink ref="BP735" r:id="rId1807" xr:uid="{00000000-0004-0000-0400-00000E070000}"/>
    <hyperlink ref="A736" r:id="rId1808" xr:uid="{00000000-0004-0000-0400-00000F070000}"/>
    <hyperlink ref="BP736" r:id="rId1809" xr:uid="{00000000-0004-0000-0400-000010070000}"/>
    <hyperlink ref="A737" r:id="rId1810" xr:uid="{00000000-0004-0000-0400-000011070000}"/>
    <hyperlink ref="BP737" r:id="rId1811" xr:uid="{00000000-0004-0000-0400-000012070000}"/>
    <hyperlink ref="A738" r:id="rId1812" xr:uid="{00000000-0004-0000-0400-000013070000}"/>
    <hyperlink ref="BP738" r:id="rId1813" xr:uid="{00000000-0004-0000-0400-000014070000}"/>
    <hyperlink ref="A739" r:id="rId1814" xr:uid="{00000000-0004-0000-0400-000015070000}"/>
    <hyperlink ref="BP739" r:id="rId1815" xr:uid="{00000000-0004-0000-0400-000016070000}"/>
    <hyperlink ref="A740" r:id="rId1816" xr:uid="{00000000-0004-0000-0400-000017070000}"/>
    <hyperlink ref="BP740" r:id="rId1817" xr:uid="{00000000-0004-0000-0400-000018070000}"/>
    <hyperlink ref="A741" r:id="rId1818" xr:uid="{00000000-0004-0000-0400-000019070000}"/>
    <hyperlink ref="BP741" r:id="rId1819" xr:uid="{00000000-0004-0000-0400-00001A070000}"/>
    <hyperlink ref="A742" r:id="rId1820" xr:uid="{00000000-0004-0000-0400-00001B070000}"/>
    <hyperlink ref="BP742" r:id="rId1821" xr:uid="{00000000-0004-0000-0400-00001C070000}"/>
    <hyperlink ref="A743" r:id="rId1822" xr:uid="{00000000-0004-0000-0400-00001D070000}"/>
    <hyperlink ref="BP743" r:id="rId1823" xr:uid="{00000000-0004-0000-0400-00001E070000}"/>
    <hyperlink ref="A744" r:id="rId1824" xr:uid="{00000000-0004-0000-0400-00001F070000}"/>
    <hyperlink ref="BP744" r:id="rId1825" xr:uid="{00000000-0004-0000-0400-000020070000}"/>
    <hyperlink ref="A745" r:id="rId1826" xr:uid="{00000000-0004-0000-0400-000021070000}"/>
    <hyperlink ref="BP745" r:id="rId1827" xr:uid="{00000000-0004-0000-0400-000022070000}"/>
    <hyperlink ref="A746" r:id="rId1828" xr:uid="{00000000-0004-0000-0400-000023070000}"/>
    <hyperlink ref="BP746" r:id="rId1829" xr:uid="{00000000-0004-0000-0400-000024070000}"/>
    <hyperlink ref="A747" r:id="rId1830" xr:uid="{00000000-0004-0000-0400-000025070000}"/>
    <hyperlink ref="BP747" r:id="rId1831" xr:uid="{00000000-0004-0000-0400-000026070000}"/>
    <hyperlink ref="A748" r:id="rId1832" xr:uid="{00000000-0004-0000-0400-000027070000}"/>
    <hyperlink ref="BP748" r:id="rId1833" xr:uid="{00000000-0004-0000-0400-000028070000}"/>
    <hyperlink ref="A749" r:id="rId1834" xr:uid="{00000000-0004-0000-0400-000029070000}"/>
    <hyperlink ref="BP749" r:id="rId1835" xr:uid="{00000000-0004-0000-0400-00002A070000}"/>
    <hyperlink ref="A750" r:id="rId1836" xr:uid="{00000000-0004-0000-0400-00002B070000}"/>
    <hyperlink ref="BP750" r:id="rId1837" xr:uid="{00000000-0004-0000-0400-00002C070000}"/>
    <hyperlink ref="A751" r:id="rId1838" xr:uid="{00000000-0004-0000-0400-00002D070000}"/>
    <hyperlink ref="BP751" r:id="rId1839" xr:uid="{00000000-0004-0000-0400-00002E070000}"/>
    <hyperlink ref="A752" r:id="rId1840" xr:uid="{00000000-0004-0000-0400-00002F070000}"/>
    <hyperlink ref="BP752" r:id="rId1841" xr:uid="{00000000-0004-0000-0400-000030070000}"/>
    <hyperlink ref="A753" r:id="rId1842" xr:uid="{00000000-0004-0000-0400-000031070000}"/>
    <hyperlink ref="BP753" r:id="rId1843" xr:uid="{00000000-0004-0000-0400-000032070000}"/>
    <hyperlink ref="A754" r:id="rId1844" xr:uid="{00000000-0004-0000-0400-000033070000}"/>
    <hyperlink ref="BP754" r:id="rId1845" xr:uid="{00000000-0004-0000-0400-000034070000}"/>
    <hyperlink ref="A755" r:id="rId1846" xr:uid="{00000000-0004-0000-0400-000035070000}"/>
    <hyperlink ref="BP755" r:id="rId1847" xr:uid="{00000000-0004-0000-0400-000036070000}"/>
    <hyperlink ref="A756" r:id="rId1848" xr:uid="{00000000-0004-0000-0400-000037070000}"/>
    <hyperlink ref="BP756" r:id="rId1849" xr:uid="{00000000-0004-0000-0400-000038070000}"/>
    <hyperlink ref="A757" r:id="rId1850" xr:uid="{00000000-0004-0000-0400-000039070000}"/>
    <hyperlink ref="BP757" r:id="rId1851" xr:uid="{00000000-0004-0000-0400-00003A070000}"/>
    <hyperlink ref="A758" r:id="rId1852" xr:uid="{00000000-0004-0000-0400-00003B070000}"/>
    <hyperlink ref="BP758" r:id="rId1853" xr:uid="{00000000-0004-0000-0400-00003C070000}"/>
    <hyperlink ref="A759" r:id="rId1854" xr:uid="{00000000-0004-0000-0400-00003D070000}"/>
    <hyperlink ref="BP759" r:id="rId1855" xr:uid="{00000000-0004-0000-0400-00003E070000}"/>
    <hyperlink ref="A760" r:id="rId1856" xr:uid="{00000000-0004-0000-0400-00003F070000}"/>
    <hyperlink ref="BP760" r:id="rId1857" xr:uid="{00000000-0004-0000-0400-000040070000}"/>
    <hyperlink ref="A761" r:id="rId1858" xr:uid="{00000000-0004-0000-0400-000041070000}"/>
    <hyperlink ref="BP761" r:id="rId1859" xr:uid="{00000000-0004-0000-0400-000042070000}"/>
    <hyperlink ref="A762" r:id="rId1860" xr:uid="{00000000-0004-0000-0400-000043070000}"/>
    <hyperlink ref="BP762" r:id="rId1861" xr:uid="{00000000-0004-0000-0400-000044070000}"/>
    <hyperlink ref="A763" r:id="rId1862" xr:uid="{00000000-0004-0000-0400-000045070000}"/>
    <hyperlink ref="BP763" r:id="rId1863" xr:uid="{00000000-0004-0000-0400-000046070000}"/>
    <hyperlink ref="A764" r:id="rId1864" xr:uid="{00000000-0004-0000-0400-000047070000}"/>
    <hyperlink ref="BP764" r:id="rId1865" xr:uid="{00000000-0004-0000-0400-000048070000}"/>
    <hyperlink ref="A765" r:id="rId1866" xr:uid="{00000000-0004-0000-0400-000049070000}"/>
    <hyperlink ref="BP765" r:id="rId1867" xr:uid="{00000000-0004-0000-0400-00004A070000}"/>
    <hyperlink ref="A766" r:id="rId1868" xr:uid="{00000000-0004-0000-0400-00004B070000}"/>
    <hyperlink ref="BP766" r:id="rId1869" xr:uid="{00000000-0004-0000-0400-00004C070000}"/>
    <hyperlink ref="A767" r:id="rId1870" xr:uid="{00000000-0004-0000-0400-00004D070000}"/>
    <hyperlink ref="BP767" r:id="rId1871" xr:uid="{00000000-0004-0000-0400-00004E070000}"/>
    <hyperlink ref="A768" r:id="rId1872" xr:uid="{00000000-0004-0000-0400-00004F070000}"/>
    <hyperlink ref="BP768" r:id="rId1873" xr:uid="{00000000-0004-0000-0400-000050070000}"/>
    <hyperlink ref="A769" r:id="rId1874" xr:uid="{00000000-0004-0000-0400-000051070000}"/>
    <hyperlink ref="BP769" r:id="rId1875" xr:uid="{00000000-0004-0000-0400-000052070000}"/>
    <hyperlink ref="A770" r:id="rId1876" xr:uid="{00000000-0004-0000-0400-000053070000}"/>
    <hyperlink ref="BP770" r:id="rId1877" xr:uid="{00000000-0004-0000-0400-000054070000}"/>
    <hyperlink ref="A771" r:id="rId1878" xr:uid="{00000000-0004-0000-0400-000055070000}"/>
    <hyperlink ref="BP771" r:id="rId1879" xr:uid="{00000000-0004-0000-0400-000056070000}"/>
    <hyperlink ref="A772" r:id="rId1880" xr:uid="{00000000-0004-0000-0400-000057070000}"/>
    <hyperlink ref="BP772" r:id="rId1881" xr:uid="{00000000-0004-0000-0400-000058070000}"/>
    <hyperlink ref="A773" r:id="rId1882" xr:uid="{00000000-0004-0000-0400-000059070000}"/>
    <hyperlink ref="BP773" r:id="rId1883" xr:uid="{00000000-0004-0000-0400-00005A070000}"/>
    <hyperlink ref="A774" r:id="rId1884" xr:uid="{00000000-0004-0000-0400-00005B070000}"/>
    <hyperlink ref="BP774" r:id="rId1885" xr:uid="{00000000-0004-0000-0400-00005C070000}"/>
    <hyperlink ref="A775" r:id="rId1886" xr:uid="{00000000-0004-0000-0400-00005D070000}"/>
    <hyperlink ref="BP775" r:id="rId1887" xr:uid="{00000000-0004-0000-0400-00005E070000}"/>
    <hyperlink ref="A776" r:id="rId1888" xr:uid="{00000000-0004-0000-0400-00005F070000}"/>
    <hyperlink ref="BP776" r:id="rId1889" xr:uid="{00000000-0004-0000-0400-000060070000}"/>
    <hyperlink ref="A777" r:id="rId1890" xr:uid="{00000000-0004-0000-0400-000061070000}"/>
    <hyperlink ref="BP777" r:id="rId1891" xr:uid="{00000000-0004-0000-0400-000062070000}"/>
    <hyperlink ref="A778" r:id="rId1892" xr:uid="{00000000-0004-0000-0400-000063070000}"/>
    <hyperlink ref="BP778" r:id="rId1893" xr:uid="{00000000-0004-0000-0400-000064070000}"/>
    <hyperlink ref="A779" r:id="rId1894" xr:uid="{00000000-0004-0000-0400-000065070000}"/>
    <hyperlink ref="BP779" r:id="rId1895" xr:uid="{00000000-0004-0000-0400-000066070000}"/>
    <hyperlink ref="A780" r:id="rId1896" xr:uid="{00000000-0004-0000-0400-000067070000}"/>
    <hyperlink ref="BP780" r:id="rId1897" xr:uid="{00000000-0004-0000-0400-000068070000}"/>
    <hyperlink ref="A781" r:id="rId1898" xr:uid="{00000000-0004-0000-0400-000069070000}"/>
    <hyperlink ref="BP781" r:id="rId1899" xr:uid="{00000000-0004-0000-0400-00006A070000}"/>
    <hyperlink ref="A782" r:id="rId1900" xr:uid="{00000000-0004-0000-0400-00006B070000}"/>
    <hyperlink ref="BP782" r:id="rId1901" xr:uid="{00000000-0004-0000-0400-00006C070000}"/>
    <hyperlink ref="A783" r:id="rId1902" xr:uid="{00000000-0004-0000-0400-00006D070000}"/>
    <hyperlink ref="BP783" r:id="rId1903" xr:uid="{00000000-0004-0000-0400-00006E070000}"/>
    <hyperlink ref="A784" r:id="rId1904" xr:uid="{00000000-0004-0000-0400-00006F070000}"/>
    <hyperlink ref="BP784" r:id="rId1905" xr:uid="{00000000-0004-0000-0400-000070070000}"/>
    <hyperlink ref="A785" r:id="rId1906" xr:uid="{00000000-0004-0000-0400-000071070000}"/>
    <hyperlink ref="BP785" r:id="rId1907" xr:uid="{00000000-0004-0000-0400-000072070000}"/>
    <hyperlink ref="A786" r:id="rId1908" xr:uid="{00000000-0004-0000-0400-000073070000}"/>
    <hyperlink ref="BP786" r:id="rId1909" xr:uid="{00000000-0004-0000-0400-000074070000}"/>
    <hyperlink ref="A787" r:id="rId1910" xr:uid="{00000000-0004-0000-0400-000075070000}"/>
    <hyperlink ref="BP787" r:id="rId1911" xr:uid="{00000000-0004-0000-0400-000076070000}"/>
    <hyperlink ref="A788" r:id="rId1912" xr:uid="{00000000-0004-0000-0400-000077070000}"/>
    <hyperlink ref="BP788" r:id="rId1913" xr:uid="{00000000-0004-0000-0400-000078070000}"/>
    <hyperlink ref="A789" r:id="rId1914" xr:uid="{00000000-0004-0000-0400-000079070000}"/>
    <hyperlink ref="BP789" r:id="rId1915" xr:uid="{00000000-0004-0000-0400-00007A070000}"/>
    <hyperlink ref="A790" r:id="rId1916" xr:uid="{00000000-0004-0000-0400-00007B070000}"/>
    <hyperlink ref="BP790" r:id="rId1917" xr:uid="{00000000-0004-0000-0400-00007C070000}"/>
    <hyperlink ref="A791" r:id="rId1918" xr:uid="{00000000-0004-0000-0400-00007D070000}"/>
    <hyperlink ref="BP791" r:id="rId1919" xr:uid="{00000000-0004-0000-0400-00007E070000}"/>
    <hyperlink ref="A792" r:id="rId1920" xr:uid="{00000000-0004-0000-0400-00007F070000}"/>
    <hyperlink ref="BP792" r:id="rId1921" xr:uid="{00000000-0004-0000-0400-000080070000}"/>
    <hyperlink ref="A793" r:id="rId1922" xr:uid="{00000000-0004-0000-0400-000081070000}"/>
    <hyperlink ref="BP793" r:id="rId1923" xr:uid="{00000000-0004-0000-0400-000082070000}"/>
    <hyperlink ref="A794" r:id="rId1924" xr:uid="{00000000-0004-0000-0400-000083070000}"/>
    <hyperlink ref="BP794" r:id="rId1925" xr:uid="{00000000-0004-0000-0400-000084070000}"/>
    <hyperlink ref="A795" r:id="rId1926" xr:uid="{00000000-0004-0000-0400-000085070000}"/>
    <hyperlink ref="BP795" r:id="rId1927" xr:uid="{00000000-0004-0000-0400-000086070000}"/>
    <hyperlink ref="A796" r:id="rId1928" xr:uid="{00000000-0004-0000-0400-000087070000}"/>
    <hyperlink ref="BP796" r:id="rId1929" xr:uid="{00000000-0004-0000-0400-000088070000}"/>
    <hyperlink ref="A797" r:id="rId1930" xr:uid="{00000000-0004-0000-0400-000089070000}"/>
    <hyperlink ref="BP797" r:id="rId1931" xr:uid="{00000000-0004-0000-0400-00008A070000}"/>
    <hyperlink ref="A798" r:id="rId1932" xr:uid="{00000000-0004-0000-0400-00008B070000}"/>
    <hyperlink ref="BP798" r:id="rId1933" xr:uid="{00000000-0004-0000-0400-00008C070000}"/>
    <hyperlink ref="A799" r:id="rId1934" xr:uid="{00000000-0004-0000-0400-00008D070000}"/>
    <hyperlink ref="BP799" r:id="rId1935" xr:uid="{00000000-0004-0000-0400-00008E070000}"/>
    <hyperlink ref="A800" r:id="rId1936" xr:uid="{00000000-0004-0000-0400-00008F070000}"/>
    <hyperlink ref="BP800" r:id="rId1937" xr:uid="{00000000-0004-0000-0400-000090070000}"/>
    <hyperlink ref="A801" r:id="rId1938" xr:uid="{00000000-0004-0000-0400-000091070000}"/>
    <hyperlink ref="BP801" r:id="rId1939" xr:uid="{00000000-0004-0000-0400-000092070000}"/>
    <hyperlink ref="A802" r:id="rId1940" xr:uid="{00000000-0004-0000-0400-000093070000}"/>
    <hyperlink ref="BP802" r:id="rId1941" xr:uid="{00000000-0004-0000-0400-000094070000}"/>
    <hyperlink ref="A803" r:id="rId1942" xr:uid="{00000000-0004-0000-0400-000095070000}"/>
    <hyperlink ref="BP803" r:id="rId1943" xr:uid="{00000000-0004-0000-0400-000096070000}"/>
    <hyperlink ref="A804" r:id="rId1944" xr:uid="{00000000-0004-0000-0400-000097070000}"/>
    <hyperlink ref="BP804" r:id="rId1945" xr:uid="{00000000-0004-0000-0400-000098070000}"/>
    <hyperlink ref="A805" r:id="rId1946" xr:uid="{00000000-0004-0000-0400-000099070000}"/>
    <hyperlink ref="BP805" r:id="rId1947" xr:uid="{00000000-0004-0000-0400-00009A070000}"/>
    <hyperlink ref="A806" r:id="rId1948" xr:uid="{00000000-0004-0000-0400-00009B070000}"/>
    <hyperlink ref="BP806" r:id="rId1949" xr:uid="{00000000-0004-0000-0400-00009C070000}"/>
    <hyperlink ref="A807" r:id="rId1950" xr:uid="{00000000-0004-0000-0400-00009D070000}"/>
    <hyperlink ref="BP807" r:id="rId1951" xr:uid="{00000000-0004-0000-0400-00009E070000}"/>
    <hyperlink ref="BP808" r:id="rId1952" xr:uid="{00000000-0004-0000-0400-00009F070000}"/>
    <hyperlink ref="A809" r:id="rId1953" xr:uid="{00000000-0004-0000-0400-0000A0070000}"/>
    <hyperlink ref="BP809" r:id="rId1954" xr:uid="{00000000-0004-0000-0400-0000A1070000}"/>
    <hyperlink ref="A810" r:id="rId1955" xr:uid="{00000000-0004-0000-0400-0000A2070000}"/>
    <hyperlink ref="BP810" r:id="rId1956" xr:uid="{00000000-0004-0000-0400-0000A3070000}"/>
    <hyperlink ref="A811" r:id="rId1957" xr:uid="{00000000-0004-0000-0400-0000A4070000}"/>
    <hyperlink ref="BP811" r:id="rId1958" xr:uid="{00000000-0004-0000-0400-0000A5070000}"/>
    <hyperlink ref="A812" r:id="rId1959" xr:uid="{00000000-0004-0000-0400-0000A6070000}"/>
    <hyperlink ref="BP812" r:id="rId1960" xr:uid="{00000000-0004-0000-0400-0000A7070000}"/>
    <hyperlink ref="A813" r:id="rId1961" xr:uid="{00000000-0004-0000-0400-0000A8070000}"/>
    <hyperlink ref="BP813" r:id="rId1962" xr:uid="{00000000-0004-0000-0400-0000A9070000}"/>
    <hyperlink ref="A814" r:id="rId1963" xr:uid="{00000000-0004-0000-0400-0000AA070000}"/>
    <hyperlink ref="BP814" r:id="rId1964" xr:uid="{00000000-0004-0000-0400-0000AB070000}"/>
    <hyperlink ref="A815" r:id="rId1965" xr:uid="{00000000-0004-0000-0400-0000AC070000}"/>
    <hyperlink ref="BP815" r:id="rId1966" xr:uid="{00000000-0004-0000-0400-0000AD070000}"/>
    <hyperlink ref="A816" r:id="rId1967" xr:uid="{00000000-0004-0000-0400-0000AE070000}"/>
    <hyperlink ref="BP816" r:id="rId1968" xr:uid="{00000000-0004-0000-0400-0000AF070000}"/>
    <hyperlink ref="A817" r:id="rId1969" xr:uid="{00000000-0004-0000-0400-0000B0070000}"/>
    <hyperlink ref="BP817" r:id="rId1970" xr:uid="{00000000-0004-0000-0400-0000B1070000}"/>
    <hyperlink ref="A818" r:id="rId1971" xr:uid="{00000000-0004-0000-0400-0000B2070000}"/>
    <hyperlink ref="BP818" r:id="rId1972" xr:uid="{00000000-0004-0000-0400-0000B3070000}"/>
    <hyperlink ref="A819" r:id="rId1973" xr:uid="{00000000-0004-0000-0400-0000B4070000}"/>
    <hyperlink ref="BP819" r:id="rId1974" xr:uid="{00000000-0004-0000-0400-0000B5070000}"/>
    <hyperlink ref="A820" r:id="rId1975" xr:uid="{00000000-0004-0000-0400-0000B6070000}"/>
    <hyperlink ref="BP820" r:id="rId1976" xr:uid="{00000000-0004-0000-0400-0000B7070000}"/>
    <hyperlink ref="A821" r:id="rId1977" xr:uid="{00000000-0004-0000-0400-0000B8070000}"/>
    <hyperlink ref="BP821" r:id="rId1978" xr:uid="{00000000-0004-0000-0400-0000B9070000}"/>
    <hyperlink ref="A822" r:id="rId1979" xr:uid="{00000000-0004-0000-0400-0000BA070000}"/>
    <hyperlink ref="BP822" r:id="rId1980" xr:uid="{00000000-0004-0000-0400-0000BB070000}"/>
    <hyperlink ref="A823" r:id="rId1981" xr:uid="{00000000-0004-0000-0400-0000BC070000}"/>
    <hyperlink ref="BP823" r:id="rId1982" xr:uid="{00000000-0004-0000-0400-0000BD070000}"/>
    <hyperlink ref="A824" r:id="rId1983" xr:uid="{00000000-0004-0000-0400-0000BE070000}"/>
    <hyperlink ref="BP824" r:id="rId1984" xr:uid="{00000000-0004-0000-0400-0000BF070000}"/>
    <hyperlink ref="A825" r:id="rId1985" xr:uid="{00000000-0004-0000-0400-0000C0070000}"/>
    <hyperlink ref="BP825" r:id="rId1986" xr:uid="{00000000-0004-0000-0400-0000C1070000}"/>
    <hyperlink ref="A826" r:id="rId1987" xr:uid="{00000000-0004-0000-0400-0000C2070000}"/>
    <hyperlink ref="BP826" r:id="rId1988" xr:uid="{00000000-0004-0000-0400-0000C3070000}"/>
    <hyperlink ref="A827" r:id="rId1989" xr:uid="{00000000-0004-0000-0400-0000C4070000}"/>
    <hyperlink ref="BP827" r:id="rId1990" xr:uid="{00000000-0004-0000-0400-0000C5070000}"/>
    <hyperlink ref="A828" r:id="rId1991" xr:uid="{00000000-0004-0000-0400-0000C6070000}"/>
    <hyperlink ref="BP828" r:id="rId1992" xr:uid="{00000000-0004-0000-0400-0000C7070000}"/>
    <hyperlink ref="A829" r:id="rId1993" xr:uid="{00000000-0004-0000-0400-0000C8070000}"/>
    <hyperlink ref="BP829" r:id="rId1994" xr:uid="{00000000-0004-0000-0400-0000C9070000}"/>
    <hyperlink ref="A830" r:id="rId1995" xr:uid="{00000000-0004-0000-0400-0000CA070000}"/>
    <hyperlink ref="BP830" r:id="rId1996" xr:uid="{00000000-0004-0000-0400-0000CB070000}"/>
    <hyperlink ref="A831" r:id="rId1997" xr:uid="{00000000-0004-0000-0400-0000CC070000}"/>
    <hyperlink ref="BP831" r:id="rId1998" xr:uid="{00000000-0004-0000-0400-0000CD070000}"/>
    <hyperlink ref="A832" r:id="rId1999" xr:uid="{00000000-0004-0000-0400-0000CE070000}"/>
    <hyperlink ref="BP832" r:id="rId2000" xr:uid="{00000000-0004-0000-0400-0000CF070000}"/>
    <hyperlink ref="A833" r:id="rId2001" xr:uid="{00000000-0004-0000-0400-0000D0070000}"/>
    <hyperlink ref="BP833" r:id="rId2002" xr:uid="{00000000-0004-0000-0400-0000D1070000}"/>
    <hyperlink ref="A834" r:id="rId2003" xr:uid="{00000000-0004-0000-0400-0000D2070000}"/>
    <hyperlink ref="BP834" r:id="rId2004" xr:uid="{00000000-0004-0000-0400-0000D3070000}"/>
    <hyperlink ref="A835" r:id="rId2005" xr:uid="{00000000-0004-0000-0400-0000D4070000}"/>
    <hyperlink ref="BP835" r:id="rId2006" xr:uid="{00000000-0004-0000-0400-0000D5070000}"/>
    <hyperlink ref="A836" r:id="rId2007" xr:uid="{00000000-0004-0000-0400-0000D6070000}"/>
    <hyperlink ref="BP836" r:id="rId2008" xr:uid="{00000000-0004-0000-0400-0000D7070000}"/>
    <hyperlink ref="A837" r:id="rId2009" xr:uid="{00000000-0004-0000-0400-0000D8070000}"/>
    <hyperlink ref="BP837" r:id="rId2010" xr:uid="{00000000-0004-0000-0400-0000D9070000}"/>
    <hyperlink ref="A838" r:id="rId2011" xr:uid="{00000000-0004-0000-0400-0000DA070000}"/>
    <hyperlink ref="BP838" r:id="rId2012" xr:uid="{00000000-0004-0000-0400-0000DB070000}"/>
    <hyperlink ref="A839" r:id="rId2013" xr:uid="{00000000-0004-0000-0400-0000DC070000}"/>
    <hyperlink ref="BP839" r:id="rId2014" xr:uid="{00000000-0004-0000-0400-0000DD070000}"/>
    <hyperlink ref="A840" r:id="rId2015" xr:uid="{00000000-0004-0000-0400-0000DE070000}"/>
    <hyperlink ref="BP840" r:id="rId2016" xr:uid="{00000000-0004-0000-0400-0000DF070000}"/>
    <hyperlink ref="A841" r:id="rId2017" xr:uid="{00000000-0004-0000-0400-0000E0070000}"/>
    <hyperlink ref="BP841" r:id="rId2018" xr:uid="{00000000-0004-0000-0400-0000E1070000}"/>
    <hyperlink ref="A842" r:id="rId2019" xr:uid="{00000000-0004-0000-0400-0000E2070000}"/>
    <hyperlink ref="BP842" r:id="rId2020" xr:uid="{00000000-0004-0000-0400-0000E3070000}"/>
    <hyperlink ref="A843" r:id="rId2021" xr:uid="{00000000-0004-0000-0400-0000E4070000}"/>
    <hyperlink ref="BP843" r:id="rId2022" xr:uid="{00000000-0004-0000-0400-0000E5070000}"/>
    <hyperlink ref="A844" r:id="rId2023" xr:uid="{00000000-0004-0000-0400-0000E6070000}"/>
    <hyperlink ref="BP844" r:id="rId2024" xr:uid="{00000000-0004-0000-0400-0000E7070000}"/>
    <hyperlink ref="A845" r:id="rId2025" xr:uid="{00000000-0004-0000-0400-0000E8070000}"/>
    <hyperlink ref="BP845" r:id="rId2026" xr:uid="{00000000-0004-0000-0400-0000E9070000}"/>
    <hyperlink ref="A846" r:id="rId2027" xr:uid="{00000000-0004-0000-0400-0000EA070000}"/>
    <hyperlink ref="BP846" r:id="rId2028" xr:uid="{00000000-0004-0000-0400-0000EB070000}"/>
    <hyperlink ref="A847" r:id="rId2029" xr:uid="{00000000-0004-0000-0400-0000EC070000}"/>
    <hyperlink ref="BP847" r:id="rId2030" xr:uid="{00000000-0004-0000-0400-0000ED070000}"/>
    <hyperlink ref="A848" r:id="rId2031" xr:uid="{00000000-0004-0000-0400-0000EE070000}"/>
    <hyperlink ref="BP848" r:id="rId2032" xr:uid="{00000000-0004-0000-0400-0000EF070000}"/>
    <hyperlink ref="A849" r:id="rId2033" xr:uid="{00000000-0004-0000-0400-0000F0070000}"/>
    <hyperlink ref="BP849" r:id="rId2034" xr:uid="{00000000-0004-0000-0400-0000F1070000}"/>
    <hyperlink ref="A850" r:id="rId2035" xr:uid="{00000000-0004-0000-0400-0000F2070000}"/>
    <hyperlink ref="BP850" r:id="rId2036" xr:uid="{00000000-0004-0000-0400-0000F3070000}"/>
    <hyperlink ref="A851" r:id="rId2037" xr:uid="{00000000-0004-0000-0400-0000F4070000}"/>
    <hyperlink ref="BP851" r:id="rId2038" xr:uid="{00000000-0004-0000-0400-0000F5070000}"/>
    <hyperlink ref="A852" r:id="rId2039" xr:uid="{00000000-0004-0000-0400-0000F6070000}"/>
    <hyperlink ref="BP852" r:id="rId2040" xr:uid="{00000000-0004-0000-0400-0000F7070000}"/>
    <hyperlink ref="A853" r:id="rId2041" xr:uid="{00000000-0004-0000-0400-0000F8070000}"/>
    <hyperlink ref="BP853" r:id="rId2042" xr:uid="{00000000-0004-0000-0400-0000F9070000}"/>
    <hyperlink ref="A854" r:id="rId2043" xr:uid="{00000000-0004-0000-0400-0000FA070000}"/>
    <hyperlink ref="BP854" r:id="rId2044" xr:uid="{00000000-0004-0000-0400-0000FB070000}"/>
    <hyperlink ref="A855" r:id="rId2045" xr:uid="{00000000-0004-0000-0400-0000FC070000}"/>
    <hyperlink ref="BP855" r:id="rId2046" xr:uid="{00000000-0004-0000-0400-0000FD070000}"/>
    <hyperlink ref="A856" r:id="rId2047" xr:uid="{00000000-0004-0000-0400-0000FE070000}"/>
    <hyperlink ref="BP856" r:id="rId2048" xr:uid="{00000000-0004-0000-0400-0000FF070000}"/>
    <hyperlink ref="A857" r:id="rId2049" xr:uid="{00000000-0004-0000-0400-000000080000}"/>
    <hyperlink ref="BP857" r:id="rId2050" xr:uid="{00000000-0004-0000-0400-000001080000}"/>
    <hyperlink ref="A858" r:id="rId2051" xr:uid="{00000000-0004-0000-0400-000002080000}"/>
    <hyperlink ref="BP858" r:id="rId2052" xr:uid="{00000000-0004-0000-0400-000003080000}"/>
    <hyperlink ref="A859" r:id="rId2053" xr:uid="{00000000-0004-0000-0400-000004080000}"/>
    <hyperlink ref="BP859" r:id="rId2054" xr:uid="{00000000-0004-0000-0400-000005080000}"/>
    <hyperlink ref="A860" r:id="rId2055" xr:uid="{00000000-0004-0000-0400-000006080000}"/>
    <hyperlink ref="BP860" r:id="rId2056" xr:uid="{00000000-0004-0000-0400-000007080000}"/>
    <hyperlink ref="A861" r:id="rId2057" xr:uid="{00000000-0004-0000-0400-000008080000}"/>
    <hyperlink ref="BP861" r:id="rId2058" xr:uid="{00000000-0004-0000-0400-000009080000}"/>
    <hyperlink ref="A862" r:id="rId2059" xr:uid="{00000000-0004-0000-0400-00000A080000}"/>
    <hyperlink ref="BP862" r:id="rId2060" xr:uid="{00000000-0004-0000-0400-00000B080000}"/>
    <hyperlink ref="A863" r:id="rId2061" xr:uid="{00000000-0004-0000-0400-00000C080000}"/>
    <hyperlink ref="BP863" r:id="rId2062" xr:uid="{00000000-0004-0000-0400-00000D080000}"/>
    <hyperlink ref="A864" r:id="rId2063" xr:uid="{00000000-0004-0000-0400-00000E080000}"/>
    <hyperlink ref="BP864" r:id="rId2064" xr:uid="{00000000-0004-0000-0400-00000F080000}"/>
    <hyperlink ref="A865" r:id="rId2065" xr:uid="{00000000-0004-0000-0400-000010080000}"/>
    <hyperlink ref="BP865" r:id="rId2066" xr:uid="{00000000-0004-0000-0400-000011080000}"/>
    <hyperlink ref="A866" r:id="rId2067" xr:uid="{00000000-0004-0000-0400-000012080000}"/>
    <hyperlink ref="BP866" r:id="rId2068" xr:uid="{00000000-0004-0000-0400-000013080000}"/>
    <hyperlink ref="A867" r:id="rId2069" xr:uid="{00000000-0004-0000-0400-000014080000}"/>
    <hyperlink ref="BP867" r:id="rId2070" xr:uid="{00000000-0004-0000-0400-000015080000}"/>
    <hyperlink ref="A868" r:id="rId2071" xr:uid="{00000000-0004-0000-0400-000016080000}"/>
    <hyperlink ref="BP868" r:id="rId2072" xr:uid="{00000000-0004-0000-0400-000017080000}"/>
    <hyperlink ref="A869" r:id="rId2073" xr:uid="{00000000-0004-0000-0400-000018080000}"/>
    <hyperlink ref="BP869" r:id="rId2074" xr:uid="{00000000-0004-0000-0400-000019080000}"/>
    <hyperlink ref="A870" r:id="rId2075" xr:uid="{00000000-0004-0000-0400-00001A080000}"/>
    <hyperlink ref="BP870" r:id="rId2076" xr:uid="{00000000-0004-0000-0400-00001B080000}"/>
    <hyperlink ref="A871" r:id="rId2077" xr:uid="{00000000-0004-0000-0400-00001C080000}"/>
    <hyperlink ref="BP871" r:id="rId2078" xr:uid="{00000000-0004-0000-0400-00001D080000}"/>
    <hyperlink ref="A872" r:id="rId2079" xr:uid="{00000000-0004-0000-0400-00001E080000}"/>
    <hyperlink ref="BP872" r:id="rId2080" xr:uid="{00000000-0004-0000-0400-00001F080000}"/>
    <hyperlink ref="A873" r:id="rId2081" xr:uid="{00000000-0004-0000-0400-000020080000}"/>
    <hyperlink ref="BP873" r:id="rId2082" xr:uid="{00000000-0004-0000-0400-000021080000}"/>
    <hyperlink ref="A874" r:id="rId2083" xr:uid="{00000000-0004-0000-0400-000022080000}"/>
    <hyperlink ref="BP874" r:id="rId2084" xr:uid="{00000000-0004-0000-0400-000023080000}"/>
    <hyperlink ref="A875" r:id="rId2085" xr:uid="{00000000-0004-0000-0400-000024080000}"/>
    <hyperlink ref="BP875" r:id="rId2086" xr:uid="{00000000-0004-0000-0400-000025080000}"/>
    <hyperlink ref="A876" r:id="rId2087" xr:uid="{00000000-0004-0000-0400-000026080000}"/>
    <hyperlink ref="BP876" r:id="rId2088" xr:uid="{00000000-0004-0000-0400-000027080000}"/>
    <hyperlink ref="A877" r:id="rId2089" xr:uid="{00000000-0004-0000-0400-000028080000}"/>
    <hyperlink ref="BP877" r:id="rId2090" xr:uid="{00000000-0004-0000-0400-000029080000}"/>
    <hyperlink ref="A878" r:id="rId2091" xr:uid="{00000000-0004-0000-0400-00002A080000}"/>
    <hyperlink ref="BP878" r:id="rId2092" xr:uid="{00000000-0004-0000-0400-00002B080000}"/>
    <hyperlink ref="A879" r:id="rId2093" xr:uid="{00000000-0004-0000-0400-00002C080000}"/>
    <hyperlink ref="BP879" r:id="rId2094" xr:uid="{00000000-0004-0000-0400-00002D080000}"/>
    <hyperlink ref="A880" r:id="rId2095" xr:uid="{00000000-0004-0000-0400-00002E080000}"/>
    <hyperlink ref="BP880" r:id="rId2096" xr:uid="{00000000-0004-0000-0400-00002F080000}"/>
    <hyperlink ref="A881" r:id="rId2097" xr:uid="{00000000-0004-0000-0400-000030080000}"/>
    <hyperlink ref="BP881" r:id="rId2098" xr:uid="{00000000-0004-0000-0400-000031080000}"/>
    <hyperlink ref="A882" r:id="rId2099" xr:uid="{00000000-0004-0000-0400-000032080000}"/>
    <hyperlink ref="BP882" r:id="rId2100" xr:uid="{00000000-0004-0000-0400-000033080000}"/>
    <hyperlink ref="A883" r:id="rId2101" xr:uid="{00000000-0004-0000-0400-000034080000}"/>
    <hyperlink ref="BP883" r:id="rId2102" xr:uid="{00000000-0004-0000-0400-000035080000}"/>
    <hyperlink ref="A884" r:id="rId2103" xr:uid="{00000000-0004-0000-0400-000036080000}"/>
    <hyperlink ref="BP884" r:id="rId2104" xr:uid="{00000000-0004-0000-0400-000037080000}"/>
    <hyperlink ref="A885" r:id="rId2105" xr:uid="{00000000-0004-0000-0400-000038080000}"/>
    <hyperlink ref="BP885" r:id="rId2106" xr:uid="{00000000-0004-0000-0400-000039080000}"/>
    <hyperlink ref="A886" r:id="rId2107" xr:uid="{00000000-0004-0000-0400-00003A080000}"/>
    <hyperlink ref="BP886" r:id="rId2108" xr:uid="{00000000-0004-0000-0400-00003B080000}"/>
    <hyperlink ref="A887" r:id="rId2109" xr:uid="{00000000-0004-0000-0400-00003C080000}"/>
    <hyperlink ref="BP887" r:id="rId2110" xr:uid="{00000000-0004-0000-0400-00003D080000}"/>
    <hyperlink ref="A888" r:id="rId2111" xr:uid="{00000000-0004-0000-0400-00003E080000}"/>
    <hyperlink ref="BP888" r:id="rId2112" xr:uid="{00000000-0004-0000-0400-00003F080000}"/>
    <hyperlink ref="A889" r:id="rId2113" xr:uid="{00000000-0004-0000-0400-000040080000}"/>
    <hyperlink ref="BP889" r:id="rId2114" xr:uid="{00000000-0004-0000-0400-000041080000}"/>
    <hyperlink ref="A890" r:id="rId2115" xr:uid="{00000000-0004-0000-0400-000042080000}"/>
    <hyperlink ref="BP890" r:id="rId2116" xr:uid="{00000000-0004-0000-0400-000043080000}"/>
    <hyperlink ref="A891" r:id="rId2117" xr:uid="{00000000-0004-0000-0400-000044080000}"/>
    <hyperlink ref="BP891" r:id="rId2118" xr:uid="{00000000-0004-0000-0400-000045080000}"/>
    <hyperlink ref="A892" r:id="rId2119" xr:uid="{00000000-0004-0000-0400-000046080000}"/>
    <hyperlink ref="BP892" r:id="rId2120" xr:uid="{00000000-0004-0000-0400-000047080000}"/>
    <hyperlink ref="A893" r:id="rId2121" xr:uid="{00000000-0004-0000-0400-000048080000}"/>
    <hyperlink ref="BP893" r:id="rId2122" xr:uid="{00000000-0004-0000-0400-000049080000}"/>
    <hyperlink ref="A894" r:id="rId2123" xr:uid="{00000000-0004-0000-0400-00004A080000}"/>
    <hyperlink ref="BP894" r:id="rId2124" xr:uid="{00000000-0004-0000-0400-00004B080000}"/>
    <hyperlink ref="A895" r:id="rId2125" xr:uid="{00000000-0004-0000-0400-00004C080000}"/>
    <hyperlink ref="BP895" r:id="rId2126" xr:uid="{00000000-0004-0000-0400-00004D080000}"/>
    <hyperlink ref="A896" r:id="rId2127" xr:uid="{00000000-0004-0000-0400-00004E080000}"/>
    <hyperlink ref="BP896" r:id="rId2128" xr:uid="{00000000-0004-0000-0400-00004F080000}"/>
    <hyperlink ref="A897" r:id="rId2129" xr:uid="{00000000-0004-0000-0400-000050080000}"/>
    <hyperlink ref="BP897" r:id="rId2130" xr:uid="{00000000-0004-0000-0400-000051080000}"/>
    <hyperlink ref="A898" r:id="rId2131" xr:uid="{00000000-0004-0000-0400-000052080000}"/>
    <hyperlink ref="BP898" r:id="rId2132" xr:uid="{00000000-0004-0000-0400-000053080000}"/>
    <hyperlink ref="A899" r:id="rId2133" xr:uid="{00000000-0004-0000-0400-000054080000}"/>
    <hyperlink ref="BP899" r:id="rId2134" xr:uid="{00000000-0004-0000-0400-000055080000}"/>
    <hyperlink ref="A900" r:id="rId2135" xr:uid="{00000000-0004-0000-0400-000056080000}"/>
    <hyperlink ref="BP900" r:id="rId2136" xr:uid="{00000000-0004-0000-0400-000057080000}"/>
    <hyperlink ref="A901" r:id="rId2137" xr:uid="{00000000-0004-0000-0400-000058080000}"/>
    <hyperlink ref="BP901" r:id="rId2138" xr:uid="{00000000-0004-0000-0400-000059080000}"/>
    <hyperlink ref="A902" r:id="rId2139" xr:uid="{00000000-0004-0000-0400-00005A080000}"/>
    <hyperlink ref="BP902" r:id="rId2140" xr:uid="{00000000-0004-0000-0400-00005B080000}"/>
    <hyperlink ref="A903" r:id="rId2141" xr:uid="{00000000-0004-0000-0400-00005C080000}"/>
    <hyperlink ref="BP903" r:id="rId2142" xr:uid="{00000000-0004-0000-0400-00005D080000}"/>
    <hyperlink ref="A904" r:id="rId2143" xr:uid="{00000000-0004-0000-0400-00005E080000}"/>
    <hyperlink ref="BP904" r:id="rId2144" xr:uid="{00000000-0004-0000-0400-00005F080000}"/>
    <hyperlink ref="A905" r:id="rId2145" xr:uid="{00000000-0004-0000-0400-000060080000}"/>
    <hyperlink ref="BP905" r:id="rId2146" xr:uid="{00000000-0004-0000-0400-000061080000}"/>
    <hyperlink ref="A906" r:id="rId2147" xr:uid="{00000000-0004-0000-0400-000062080000}"/>
    <hyperlink ref="BP906" r:id="rId2148" xr:uid="{00000000-0004-0000-0400-000063080000}"/>
    <hyperlink ref="A907" r:id="rId2149" xr:uid="{00000000-0004-0000-0400-000064080000}"/>
    <hyperlink ref="BP907" r:id="rId2150" xr:uid="{00000000-0004-0000-0400-000065080000}"/>
    <hyperlink ref="A908" r:id="rId2151" xr:uid="{00000000-0004-0000-0400-000066080000}"/>
    <hyperlink ref="BP908" r:id="rId2152" xr:uid="{00000000-0004-0000-0400-000067080000}"/>
    <hyperlink ref="A909" r:id="rId2153" xr:uid="{00000000-0004-0000-0400-000068080000}"/>
    <hyperlink ref="BP909" r:id="rId2154" xr:uid="{00000000-0004-0000-0400-000069080000}"/>
    <hyperlink ref="A910" r:id="rId2155" xr:uid="{00000000-0004-0000-0400-00006A080000}"/>
    <hyperlink ref="BP910" r:id="rId2156" xr:uid="{00000000-0004-0000-0400-00006B080000}"/>
    <hyperlink ref="A911" r:id="rId2157" xr:uid="{00000000-0004-0000-0400-00006C080000}"/>
    <hyperlink ref="BP911" r:id="rId2158" xr:uid="{00000000-0004-0000-0400-00006D080000}"/>
    <hyperlink ref="A912" r:id="rId2159" xr:uid="{00000000-0004-0000-0400-00006E080000}"/>
    <hyperlink ref="BP912" r:id="rId2160" xr:uid="{00000000-0004-0000-0400-00006F080000}"/>
    <hyperlink ref="A913" r:id="rId2161" xr:uid="{00000000-0004-0000-0400-000070080000}"/>
    <hyperlink ref="BP913" r:id="rId2162" xr:uid="{00000000-0004-0000-0400-000071080000}"/>
    <hyperlink ref="A914" r:id="rId2163" xr:uid="{00000000-0004-0000-0400-000072080000}"/>
    <hyperlink ref="BP914" r:id="rId2164" xr:uid="{00000000-0004-0000-0400-000073080000}"/>
    <hyperlink ref="A915" r:id="rId2165" xr:uid="{00000000-0004-0000-0400-000074080000}"/>
    <hyperlink ref="BP915" r:id="rId2166" xr:uid="{00000000-0004-0000-0400-000075080000}"/>
    <hyperlink ref="A916" r:id="rId2167" xr:uid="{00000000-0004-0000-0400-000076080000}"/>
    <hyperlink ref="BP916" r:id="rId2168" xr:uid="{00000000-0004-0000-0400-000077080000}"/>
    <hyperlink ref="A917" r:id="rId2169" xr:uid="{00000000-0004-0000-0400-000078080000}"/>
    <hyperlink ref="BP917" r:id="rId2170" xr:uid="{00000000-0004-0000-0400-000079080000}"/>
    <hyperlink ref="A918" r:id="rId2171" xr:uid="{00000000-0004-0000-0400-00007A080000}"/>
    <hyperlink ref="BP918" r:id="rId2172" xr:uid="{00000000-0004-0000-0400-00007B080000}"/>
    <hyperlink ref="A919" r:id="rId2173" xr:uid="{00000000-0004-0000-0400-00007C080000}"/>
    <hyperlink ref="BP919" r:id="rId2174" xr:uid="{00000000-0004-0000-0400-00007D080000}"/>
    <hyperlink ref="A920" r:id="rId2175" xr:uid="{00000000-0004-0000-0400-00007E080000}"/>
    <hyperlink ref="BP920" r:id="rId2176" xr:uid="{00000000-0004-0000-0400-00007F080000}"/>
    <hyperlink ref="A921" r:id="rId2177" xr:uid="{00000000-0004-0000-0400-000080080000}"/>
    <hyperlink ref="BP921" r:id="rId2178" xr:uid="{00000000-0004-0000-0400-000081080000}"/>
    <hyperlink ref="A922" r:id="rId2179" xr:uid="{00000000-0004-0000-0400-000082080000}"/>
    <hyperlink ref="BP922" r:id="rId2180" xr:uid="{00000000-0004-0000-0400-000083080000}"/>
    <hyperlink ref="A923" r:id="rId2181" xr:uid="{00000000-0004-0000-0400-000084080000}"/>
    <hyperlink ref="BP923" r:id="rId2182" xr:uid="{00000000-0004-0000-0400-000085080000}"/>
    <hyperlink ref="A924" r:id="rId2183" xr:uid="{00000000-0004-0000-0400-000086080000}"/>
    <hyperlink ref="BP924" r:id="rId2184" xr:uid="{00000000-0004-0000-0400-000087080000}"/>
    <hyperlink ref="A925" r:id="rId2185" xr:uid="{00000000-0004-0000-0400-000088080000}"/>
    <hyperlink ref="BP925" r:id="rId2186" xr:uid="{00000000-0004-0000-0400-000089080000}"/>
    <hyperlink ref="A926" r:id="rId2187" xr:uid="{00000000-0004-0000-0400-00008A080000}"/>
    <hyperlink ref="BP926" r:id="rId2188" xr:uid="{00000000-0004-0000-0400-00008B080000}"/>
    <hyperlink ref="A927" r:id="rId2189" xr:uid="{00000000-0004-0000-0400-00008C080000}"/>
    <hyperlink ref="BP927" r:id="rId2190" xr:uid="{00000000-0004-0000-0400-00008D080000}"/>
    <hyperlink ref="A928" r:id="rId2191" xr:uid="{00000000-0004-0000-0400-00008E080000}"/>
    <hyperlink ref="BP928" r:id="rId2192" xr:uid="{00000000-0004-0000-0400-00008F080000}"/>
    <hyperlink ref="A929" r:id="rId2193" xr:uid="{00000000-0004-0000-0400-000090080000}"/>
    <hyperlink ref="BP929" r:id="rId2194" xr:uid="{00000000-0004-0000-0400-000091080000}"/>
    <hyperlink ref="A930" r:id="rId2195" xr:uid="{00000000-0004-0000-0400-000092080000}"/>
    <hyperlink ref="BP930" r:id="rId2196" xr:uid="{00000000-0004-0000-0400-000093080000}"/>
    <hyperlink ref="A931" r:id="rId2197" xr:uid="{00000000-0004-0000-0400-000094080000}"/>
    <hyperlink ref="BP931" r:id="rId2198" xr:uid="{00000000-0004-0000-0400-000095080000}"/>
    <hyperlink ref="A932" r:id="rId2199" xr:uid="{00000000-0004-0000-0400-000096080000}"/>
    <hyperlink ref="BP932" r:id="rId2200" xr:uid="{00000000-0004-0000-0400-000097080000}"/>
    <hyperlink ref="A933" r:id="rId2201" xr:uid="{00000000-0004-0000-0400-000098080000}"/>
    <hyperlink ref="BP933" r:id="rId2202" xr:uid="{00000000-0004-0000-0400-000099080000}"/>
    <hyperlink ref="A934" r:id="rId2203" xr:uid="{00000000-0004-0000-0400-00009A080000}"/>
    <hyperlink ref="BP934" r:id="rId2204" xr:uid="{00000000-0004-0000-0400-00009B080000}"/>
    <hyperlink ref="A935" r:id="rId2205" xr:uid="{00000000-0004-0000-0400-00009C080000}"/>
    <hyperlink ref="BP935" r:id="rId2206" xr:uid="{00000000-0004-0000-0400-00009D080000}"/>
    <hyperlink ref="A936" r:id="rId2207" xr:uid="{00000000-0004-0000-0400-00009E080000}"/>
    <hyperlink ref="BP936" r:id="rId2208" xr:uid="{00000000-0004-0000-0400-00009F080000}"/>
    <hyperlink ref="A937" r:id="rId2209" xr:uid="{00000000-0004-0000-0400-0000A0080000}"/>
    <hyperlink ref="BP937" r:id="rId2210" xr:uid="{00000000-0004-0000-0400-0000A1080000}"/>
    <hyperlink ref="A938" r:id="rId2211" xr:uid="{00000000-0004-0000-0400-0000A2080000}"/>
    <hyperlink ref="BP938" r:id="rId2212" xr:uid="{00000000-0004-0000-0400-0000A3080000}"/>
    <hyperlink ref="A939" r:id="rId2213" xr:uid="{00000000-0004-0000-0400-0000A4080000}"/>
    <hyperlink ref="BP939" r:id="rId2214" xr:uid="{00000000-0004-0000-0400-0000A5080000}"/>
    <hyperlink ref="A940" r:id="rId2215" xr:uid="{00000000-0004-0000-0400-0000A6080000}"/>
    <hyperlink ref="BP940" r:id="rId2216" xr:uid="{00000000-0004-0000-0400-0000A7080000}"/>
    <hyperlink ref="A941" r:id="rId2217" xr:uid="{00000000-0004-0000-0400-0000A8080000}"/>
    <hyperlink ref="BP941" r:id="rId2218" xr:uid="{00000000-0004-0000-0400-0000A9080000}"/>
    <hyperlink ref="A942" r:id="rId2219" xr:uid="{00000000-0004-0000-0400-0000AA080000}"/>
    <hyperlink ref="BP942" r:id="rId2220" xr:uid="{00000000-0004-0000-0400-0000AB080000}"/>
    <hyperlink ref="A943" r:id="rId2221" xr:uid="{00000000-0004-0000-0400-0000AC080000}"/>
    <hyperlink ref="BP943" r:id="rId2222" xr:uid="{00000000-0004-0000-0400-0000AD080000}"/>
    <hyperlink ref="A944" r:id="rId2223" xr:uid="{00000000-0004-0000-0400-0000AE080000}"/>
    <hyperlink ref="BP944" r:id="rId2224" xr:uid="{00000000-0004-0000-0400-0000AF080000}"/>
    <hyperlink ref="A945" r:id="rId2225" xr:uid="{00000000-0004-0000-0400-0000B0080000}"/>
    <hyperlink ref="BP945" r:id="rId2226" xr:uid="{00000000-0004-0000-0400-0000B1080000}"/>
    <hyperlink ref="A946" r:id="rId2227" xr:uid="{00000000-0004-0000-0400-0000B2080000}"/>
    <hyperlink ref="BP946" r:id="rId2228" xr:uid="{00000000-0004-0000-0400-0000B3080000}"/>
    <hyperlink ref="A947" r:id="rId2229" xr:uid="{00000000-0004-0000-0400-0000B4080000}"/>
    <hyperlink ref="BP947" r:id="rId2230" xr:uid="{00000000-0004-0000-0400-0000B5080000}"/>
    <hyperlink ref="A948" r:id="rId2231" xr:uid="{00000000-0004-0000-0400-0000B6080000}"/>
    <hyperlink ref="BP948" r:id="rId2232" xr:uid="{00000000-0004-0000-0400-0000B7080000}"/>
    <hyperlink ref="A949" r:id="rId2233" xr:uid="{00000000-0004-0000-0400-0000B8080000}"/>
    <hyperlink ref="BP949" r:id="rId2234" xr:uid="{00000000-0004-0000-0400-0000B9080000}"/>
    <hyperlink ref="A950" r:id="rId2235" xr:uid="{00000000-0004-0000-0400-0000BA080000}"/>
    <hyperlink ref="BP950" r:id="rId2236" xr:uid="{00000000-0004-0000-0400-0000BB080000}"/>
    <hyperlink ref="A951" r:id="rId2237" xr:uid="{00000000-0004-0000-0400-0000BC080000}"/>
    <hyperlink ref="BP951" r:id="rId2238" xr:uid="{00000000-0004-0000-0400-0000BD080000}"/>
    <hyperlink ref="A952" r:id="rId2239" xr:uid="{00000000-0004-0000-0400-0000BE080000}"/>
    <hyperlink ref="BP952" r:id="rId2240" xr:uid="{00000000-0004-0000-0400-0000BF080000}"/>
    <hyperlink ref="A953" r:id="rId2241" xr:uid="{00000000-0004-0000-0400-0000C0080000}"/>
    <hyperlink ref="BP953" r:id="rId2242" xr:uid="{00000000-0004-0000-0400-0000C1080000}"/>
    <hyperlink ref="A954" r:id="rId2243" xr:uid="{00000000-0004-0000-0400-0000C2080000}"/>
    <hyperlink ref="BP954" r:id="rId2244" xr:uid="{00000000-0004-0000-0400-0000C3080000}"/>
    <hyperlink ref="A955" r:id="rId2245" xr:uid="{00000000-0004-0000-0400-0000C4080000}"/>
    <hyperlink ref="BP955" r:id="rId2246" xr:uid="{00000000-0004-0000-0400-0000C5080000}"/>
    <hyperlink ref="A956" r:id="rId2247" xr:uid="{00000000-0004-0000-0400-0000C6080000}"/>
    <hyperlink ref="BP956" r:id="rId2248" xr:uid="{00000000-0004-0000-0400-0000C7080000}"/>
    <hyperlink ref="A957" r:id="rId2249" xr:uid="{00000000-0004-0000-0400-0000C8080000}"/>
    <hyperlink ref="BP957" r:id="rId2250" xr:uid="{00000000-0004-0000-0400-0000C9080000}"/>
    <hyperlink ref="A958" r:id="rId2251" xr:uid="{00000000-0004-0000-0400-0000CA080000}"/>
    <hyperlink ref="BP958" r:id="rId2252" xr:uid="{00000000-0004-0000-0400-0000CB080000}"/>
    <hyperlink ref="A959" r:id="rId2253" xr:uid="{00000000-0004-0000-0400-0000CC080000}"/>
    <hyperlink ref="BP959" r:id="rId2254" xr:uid="{00000000-0004-0000-0400-0000CD080000}"/>
    <hyperlink ref="A960" r:id="rId2255" xr:uid="{00000000-0004-0000-0400-0000CE080000}"/>
    <hyperlink ref="BP960" r:id="rId2256" xr:uid="{00000000-0004-0000-0400-0000CF080000}"/>
    <hyperlink ref="A961" r:id="rId2257" xr:uid="{00000000-0004-0000-0400-0000D0080000}"/>
    <hyperlink ref="BP961" r:id="rId2258" xr:uid="{00000000-0004-0000-0400-0000D1080000}"/>
    <hyperlink ref="A962" r:id="rId2259" xr:uid="{00000000-0004-0000-0400-0000D2080000}"/>
    <hyperlink ref="BP962" r:id="rId2260" xr:uid="{00000000-0004-0000-0400-0000D3080000}"/>
    <hyperlink ref="A963" r:id="rId2261" xr:uid="{00000000-0004-0000-0400-0000D4080000}"/>
    <hyperlink ref="BP963" r:id="rId2262" xr:uid="{00000000-0004-0000-0400-0000D5080000}"/>
    <hyperlink ref="A964" r:id="rId2263" xr:uid="{00000000-0004-0000-0400-0000D6080000}"/>
    <hyperlink ref="BP964" r:id="rId2264" xr:uid="{00000000-0004-0000-0400-0000D7080000}"/>
    <hyperlink ref="A965" r:id="rId2265" xr:uid="{00000000-0004-0000-0400-0000D8080000}"/>
    <hyperlink ref="BP965" r:id="rId2266" xr:uid="{00000000-0004-0000-0400-0000D9080000}"/>
    <hyperlink ref="A966" r:id="rId2267" xr:uid="{00000000-0004-0000-0400-0000DA080000}"/>
    <hyperlink ref="BP966" r:id="rId2268" xr:uid="{00000000-0004-0000-0400-0000DB080000}"/>
    <hyperlink ref="A967" r:id="rId2269" xr:uid="{00000000-0004-0000-0400-0000DC080000}"/>
    <hyperlink ref="BP967" r:id="rId2270" xr:uid="{00000000-0004-0000-0400-0000DD080000}"/>
    <hyperlink ref="A968" r:id="rId2271" xr:uid="{00000000-0004-0000-0400-0000DE080000}"/>
    <hyperlink ref="BP968" r:id="rId2272" xr:uid="{00000000-0004-0000-0400-0000DF080000}"/>
    <hyperlink ref="A969" r:id="rId2273" xr:uid="{00000000-0004-0000-0400-0000E0080000}"/>
    <hyperlink ref="BP969" r:id="rId2274" xr:uid="{00000000-0004-0000-0400-0000E1080000}"/>
    <hyperlink ref="A970" r:id="rId2275" xr:uid="{00000000-0004-0000-0400-0000E2080000}"/>
    <hyperlink ref="BP970" r:id="rId2276" xr:uid="{00000000-0004-0000-0400-0000E3080000}"/>
    <hyperlink ref="A971" r:id="rId2277" xr:uid="{00000000-0004-0000-0400-0000E4080000}"/>
    <hyperlink ref="BP971" r:id="rId2278" xr:uid="{00000000-0004-0000-0400-0000E5080000}"/>
    <hyperlink ref="A972" r:id="rId2279" xr:uid="{00000000-0004-0000-0400-0000E6080000}"/>
    <hyperlink ref="BP972" r:id="rId2280" xr:uid="{00000000-0004-0000-0400-0000E7080000}"/>
    <hyperlink ref="A973" r:id="rId2281" xr:uid="{00000000-0004-0000-0400-0000E8080000}"/>
    <hyperlink ref="BP973" r:id="rId2282" xr:uid="{00000000-0004-0000-0400-0000E9080000}"/>
    <hyperlink ref="A974" r:id="rId2283" xr:uid="{00000000-0004-0000-0400-0000EA080000}"/>
    <hyperlink ref="BP974" r:id="rId2284" xr:uid="{00000000-0004-0000-0400-0000EB080000}"/>
    <hyperlink ref="A975" r:id="rId2285" xr:uid="{00000000-0004-0000-0400-0000EC080000}"/>
    <hyperlink ref="BP975" r:id="rId2286" xr:uid="{00000000-0004-0000-0400-0000ED080000}"/>
    <hyperlink ref="A976" r:id="rId2287" xr:uid="{00000000-0004-0000-0400-0000EE080000}"/>
    <hyperlink ref="BP976" r:id="rId2288" xr:uid="{00000000-0004-0000-0400-0000EF080000}"/>
    <hyperlink ref="A977" r:id="rId2289" xr:uid="{00000000-0004-0000-0400-0000F0080000}"/>
    <hyperlink ref="BP977" r:id="rId2290" xr:uid="{00000000-0004-0000-0400-0000F1080000}"/>
    <hyperlink ref="A978" r:id="rId2291" xr:uid="{00000000-0004-0000-0400-0000F2080000}"/>
    <hyperlink ref="BP978" r:id="rId2292" xr:uid="{00000000-0004-0000-0400-0000F3080000}"/>
    <hyperlink ref="A979" r:id="rId2293" xr:uid="{00000000-0004-0000-0400-0000F4080000}"/>
    <hyperlink ref="BP979" r:id="rId2294" xr:uid="{00000000-0004-0000-0400-0000F5080000}"/>
    <hyperlink ref="A980" r:id="rId2295" xr:uid="{00000000-0004-0000-0400-0000F6080000}"/>
    <hyperlink ref="BP980" r:id="rId2296" xr:uid="{00000000-0004-0000-0400-0000F7080000}"/>
    <hyperlink ref="A981" r:id="rId2297" xr:uid="{00000000-0004-0000-0400-0000F8080000}"/>
    <hyperlink ref="BP981" r:id="rId2298" xr:uid="{00000000-0004-0000-0400-0000F9080000}"/>
    <hyperlink ref="A982" r:id="rId2299" xr:uid="{00000000-0004-0000-0400-0000FA080000}"/>
    <hyperlink ref="BP982" r:id="rId2300" xr:uid="{00000000-0004-0000-0400-0000FB080000}"/>
    <hyperlink ref="A983" r:id="rId2301" xr:uid="{00000000-0004-0000-0400-0000FC080000}"/>
    <hyperlink ref="BP983" r:id="rId2302" xr:uid="{00000000-0004-0000-0400-0000FD080000}"/>
    <hyperlink ref="A984" r:id="rId2303" xr:uid="{00000000-0004-0000-0400-0000FE080000}"/>
    <hyperlink ref="BP984" r:id="rId2304" xr:uid="{00000000-0004-0000-0400-0000FF080000}"/>
    <hyperlink ref="A985" r:id="rId2305" xr:uid="{00000000-0004-0000-0400-000000090000}"/>
    <hyperlink ref="BP985" r:id="rId2306" xr:uid="{00000000-0004-0000-0400-000001090000}"/>
    <hyperlink ref="A986" r:id="rId2307" xr:uid="{00000000-0004-0000-0400-000002090000}"/>
    <hyperlink ref="BP986" r:id="rId2308" xr:uid="{00000000-0004-0000-0400-000003090000}"/>
    <hyperlink ref="A987" r:id="rId2309" xr:uid="{00000000-0004-0000-0400-000004090000}"/>
    <hyperlink ref="BP987" r:id="rId2310" xr:uid="{00000000-0004-0000-0400-000005090000}"/>
    <hyperlink ref="A988" r:id="rId2311" xr:uid="{00000000-0004-0000-0400-000006090000}"/>
    <hyperlink ref="BP988" r:id="rId2312" xr:uid="{00000000-0004-0000-0400-000007090000}"/>
    <hyperlink ref="A989" r:id="rId2313" xr:uid="{00000000-0004-0000-0400-000008090000}"/>
    <hyperlink ref="BP989" r:id="rId2314" xr:uid="{00000000-0004-0000-0400-000009090000}"/>
    <hyperlink ref="A990" r:id="rId2315" xr:uid="{00000000-0004-0000-0400-00000A090000}"/>
    <hyperlink ref="BP990" r:id="rId2316" xr:uid="{00000000-0004-0000-0400-00000B090000}"/>
    <hyperlink ref="A991" r:id="rId2317" xr:uid="{00000000-0004-0000-0400-00000C090000}"/>
    <hyperlink ref="BP991" r:id="rId2318" xr:uid="{00000000-0004-0000-0400-00000D090000}"/>
    <hyperlink ref="A992" r:id="rId2319" xr:uid="{00000000-0004-0000-0400-00000E090000}"/>
    <hyperlink ref="BP992" r:id="rId2320" xr:uid="{00000000-0004-0000-0400-00000F090000}"/>
    <hyperlink ref="A993" r:id="rId2321" xr:uid="{00000000-0004-0000-0400-000010090000}"/>
    <hyperlink ref="BP993" r:id="rId2322" xr:uid="{00000000-0004-0000-0400-000011090000}"/>
    <hyperlink ref="A994" r:id="rId2323" xr:uid="{00000000-0004-0000-0400-000012090000}"/>
    <hyperlink ref="BP994" r:id="rId2324" xr:uid="{00000000-0004-0000-0400-000013090000}"/>
    <hyperlink ref="A995" r:id="rId2325" xr:uid="{00000000-0004-0000-0400-000014090000}"/>
    <hyperlink ref="BP995" r:id="rId2326" xr:uid="{00000000-0004-0000-0400-000015090000}"/>
    <hyperlink ref="A996" r:id="rId2327" xr:uid="{00000000-0004-0000-0400-000016090000}"/>
    <hyperlink ref="BP996" r:id="rId2328" xr:uid="{00000000-0004-0000-0400-000017090000}"/>
    <hyperlink ref="A997" r:id="rId2329" xr:uid="{00000000-0004-0000-0400-000018090000}"/>
    <hyperlink ref="BP997" r:id="rId2330" xr:uid="{00000000-0004-0000-0400-000019090000}"/>
    <hyperlink ref="A998" r:id="rId2331" xr:uid="{00000000-0004-0000-0400-00001A090000}"/>
    <hyperlink ref="BP998" r:id="rId2332" xr:uid="{00000000-0004-0000-0400-00001B090000}"/>
    <hyperlink ref="A999" r:id="rId2333" xr:uid="{00000000-0004-0000-0400-00001C090000}"/>
    <hyperlink ref="BP999" r:id="rId2334" xr:uid="{00000000-0004-0000-0400-00001D090000}"/>
    <hyperlink ref="A1000" r:id="rId2335" xr:uid="{00000000-0004-0000-0400-00001E090000}"/>
    <hyperlink ref="BP1000" r:id="rId2336" xr:uid="{00000000-0004-0000-0400-00001F090000}"/>
    <hyperlink ref="A1001" r:id="rId2337" xr:uid="{00000000-0004-0000-0400-000020090000}"/>
    <hyperlink ref="BP1001" r:id="rId2338" xr:uid="{00000000-0004-0000-0400-000021090000}"/>
    <hyperlink ref="A1002" r:id="rId2339" xr:uid="{00000000-0004-0000-0400-000022090000}"/>
    <hyperlink ref="BP1002" r:id="rId2340" xr:uid="{00000000-0004-0000-0400-000023090000}"/>
    <hyperlink ref="A1003" r:id="rId2341" xr:uid="{00000000-0004-0000-0400-000024090000}"/>
    <hyperlink ref="BP1003" r:id="rId2342" xr:uid="{00000000-0004-0000-0400-000025090000}"/>
    <hyperlink ref="A1004" r:id="rId2343" xr:uid="{00000000-0004-0000-0400-000026090000}"/>
    <hyperlink ref="BP1004" r:id="rId2344" xr:uid="{00000000-0004-0000-0400-000027090000}"/>
    <hyperlink ref="A1005" r:id="rId2345" xr:uid="{00000000-0004-0000-0400-000028090000}"/>
    <hyperlink ref="BP1005" r:id="rId2346" xr:uid="{00000000-0004-0000-0400-000029090000}"/>
    <hyperlink ref="A1006" r:id="rId2347" xr:uid="{00000000-0004-0000-0400-00002A090000}"/>
    <hyperlink ref="BP1006" r:id="rId2348" xr:uid="{00000000-0004-0000-0400-00002B090000}"/>
    <hyperlink ref="A1007" r:id="rId2349" xr:uid="{00000000-0004-0000-0400-00002C090000}"/>
    <hyperlink ref="BP1007" r:id="rId2350" xr:uid="{00000000-0004-0000-0400-00002D090000}"/>
    <hyperlink ref="A1008" r:id="rId2351" xr:uid="{00000000-0004-0000-0400-00002E090000}"/>
    <hyperlink ref="BP1008" r:id="rId2352" xr:uid="{00000000-0004-0000-0400-00002F090000}"/>
    <hyperlink ref="A1009" r:id="rId2353" xr:uid="{00000000-0004-0000-0400-000030090000}"/>
    <hyperlink ref="BP1009" r:id="rId2354" xr:uid="{00000000-0004-0000-0400-000031090000}"/>
    <hyperlink ref="A1010" r:id="rId2355" xr:uid="{00000000-0004-0000-0400-000032090000}"/>
    <hyperlink ref="BP1010" r:id="rId2356" xr:uid="{00000000-0004-0000-0400-000033090000}"/>
    <hyperlink ref="A1011" r:id="rId2357" xr:uid="{00000000-0004-0000-0400-000034090000}"/>
    <hyperlink ref="BP1011" r:id="rId2358" xr:uid="{00000000-0004-0000-0400-000035090000}"/>
    <hyperlink ref="A1012" r:id="rId2359" xr:uid="{00000000-0004-0000-0400-000036090000}"/>
    <hyperlink ref="BP1012" r:id="rId2360" xr:uid="{00000000-0004-0000-0400-000037090000}"/>
    <hyperlink ref="A1013" r:id="rId2361" xr:uid="{00000000-0004-0000-0400-000038090000}"/>
    <hyperlink ref="BP1013" r:id="rId2362" xr:uid="{00000000-0004-0000-0400-000039090000}"/>
    <hyperlink ref="A1014" r:id="rId2363" xr:uid="{00000000-0004-0000-0400-00003A090000}"/>
    <hyperlink ref="BP1014" r:id="rId2364" xr:uid="{00000000-0004-0000-0400-00003B090000}"/>
    <hyperlink ref="A1015" r:id="rId2365" xr:uid="{00000000-0004-0000-0400-00003C090000}"/>
    <hyperlink ref="BP1015" r:id="rId2366" xr:uid="{00000000-0004-0000-0400-00003D090000}"/>
    <hyperlink ref="A1016" r:id="rId2367" xr:uid="{00000000-0004-0000-0400-00003E090000}"/>
    <hyperlink ref="BP1016" r:id="rId2368" xr:uid="{00000000-0004-0000-0400-00003F090000}"/>
    <hyperlink ref="A1017" r:id="rId2369" xr:uid="{00000000-0004-0000-0400-000040090000}"/>
    <hyperlink ref="BP1017" r:id="rId2370" xr:uid="{00000000-0004-0000-0400-000041090000}"/>
    <hyperlink ref="A1018" r:id="rId2371" xr:uid="{00000000-0004-0000-0400-000042090000}"/>
    <hyperlink ref="BP1018" r:id="rId2372" xr:uid="{00000000-0004-0000-0400-000043090000}"/>
    <hyperlink ref="A1019" r:id="rId2373" xr:uid="{00000000-0004-0000-0400-000044090000}"/>
    <hyperlink ref="BP1019" r:id="rId2374" xr:uid="{00000000-0004-0000-0400-000045090000}"/>
    <hyperlink ref="A1020" r:id="rId2375" xr:uid="{00000000-0004-0000-0400-000046090000}"/>
    <hyperlink ref="BP1020" r:id="rId2376" xr:uid="{00000000-0004-0000-0400-000047090000}"/>
    <hyperlink ref="A1021" r:id="rId2377" xr:uid="{00000000-0004-0000-0400-000048090000}"/>
    <hyperlink ref="BP1021" r:id="rId2378" xr:uid="{00000000-0004-0000-0400-000049090000}"/>
    <hyperlink ref="A1022" r:id="rId2379" xr:uid="{00000000-0004-0000-0400-00004A090000}"/>
    <hyperlink ref="BP1022" r:id="rId2380" xr:uid="{00000000-0004-0000-0400-00004B090000}"/>
    <hyperlink ref="A1023" r:id="rId2381" xr:uid="{00000000-0004-0000-0400-00004C090000}"/>
    <hyperlink ref="BP1023" r:id="rId2382" xr:uid="{00000000-0004-0000-0400-00004D090000}"/>
    <hyperlink ref="A1024" r:id="rId2383" xr:uid="{00000000-0004-0000-0400-00004E090000}"/>
    <hyperlink ref="BP1024" r:id="rId2384" xr:uid="{00000000-0004-0000-0400-00004F090000}"/>
    <hyperlink ref="A1025" r:id="rId2385" xr:uid="{00000000-0004-0000-0400-000050090000}"/>
    <hyperlink ref="BP1025" r:id="rId2386" xr:uid="{00000000-0004-0000-0400-000051090000}"/>
    <hyperlink ref="A1026" r:id="rId2387" xr:uid="{00000000-0004-0000-0400-000052090000}"/>
    <hyperlink ref="X1026" r:id="rId2388" xr:uid="{00000000-0004-0000-0400-000053090000}"/>
    <hyperlink ref="BP1026" r:id="rId2389" xr:uid="{00000000-0004-0000-0400-000054090000}"/>
    <hyperlink ref="A1027" r:id="rId2390" xr:uid="{00000000-0004-0000-0400-000055090000}"/>
    <hyperlink ref="X1027" r:id="rId2391" xr:uid="{00000000-0004-0000-0400-000056090000}"/>
    <hyperlink ref="BP1027" r:id="rId2392" xr:uid="{00000000-0004-0000-0400-000057090000}"/>
    <hyperlink ref="A1028" r:id="rId2393" xr:uid="{00000000-0004-0000-0400-000058090000}"/>
    <hyperlink ref="X1028" r:id="rId2394" xr:uid="{00000000-0004-0000-0400-000059090000}"/>
    <hyperlink ref="BP1028" r:id="rId2395" xr:uid="{00000000-0004-0000-0400-00005A090000}"/>
    <hyperlink ref="A1029" r:id="rId2396" xr:uid="{00000000-0004-0000-0400-00005B090000}"/>
    <hyperlink ref="X1029" r:id="rId2397" xr:uid="{00000000-0004-0000-0400-00005C090000}"/>
    <hyperlink ref="BP1029" r:id="rId2398" xr:uid="{00000000-0004-0000-0400-00005D090000}"/>
    <hyperlink ref="A1030" r:id="rId2399" xr:uid="{00000000-0004-0000-0400-00005E090000}"/>
    <hyperlink ref="X1030" r:id="rId2400" xr:uid="{00000000-0004-0000-0400-00005F090000}"/>
    <hyperlink ref="BP1030" r:id="rId2401" xr:uid="{00000000-0004-0000-0400-000060090000}"/>
    <hyperlink ref="A1031" r:id="rId2402" xr:uid="{00000000-0004-0000-0400-000061090000}"/>
    <hyperlink ref="X1031" r:id="rId2403" xr:uid="{00000000-0004-0000-0400-000062090000}"/>
    <hyperlink ref="BP1031" r:id="rId2404" xr:uid="{00000000-0004-0000-0400-00006309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U1000"/>
  <sheetViews>
    <sheetView workbookViewId="0">
      <pane ySplit="1" topLeftCell="A2" activePane="bottomLeft" state="frozen"/>
      <selection pane="bottomLeft" activeCell="B3" sqref="B3"/>
    </sheetView>
  </sheetViews>
  <sheetFormatPr defaultColWidth="12.5703125" defaultRowHeight="15.75" customHeight="1"/>
  <cols>
    <col min="2" max="2" width="39.7109375" customWidth="1"/>
    <col min="5" max="5" width="66.85546875" customWidth="1"/>
  </cols>
  <sheetData>
    <row r="1" spans="1:21">
      <c r="A1" s="100" t="s">
        <v>9</v>
      </c>
      <c r="B1" s="26" t="s">
        <v>7490</v>
      </c>
      <c r="C1" s="100" t="s">
        <v>7491</v>
      </c>
      <c r="D1" s="100" t="s">
        <v>7492</v>
      </c>
      <c r="E1" s="26" t="s">
        <v>3899</v>
      </c>
      <c r="F1" s="100" t="s">
        <v>1816</v>
      </c>
      <c r="G1" s="46"/>
      <c r="H1" s="46"/>
      <c r="I1" s="46"/>
      <c r="J1" s="46"/>
      <c r="K1" s="46"/>
      <c r="L1" s="46"/>
      <c r="M1" s="46"/>
      <c r="N1" s="46"/>
      <c r="O1" s="46"/>
      <c r="P1" s="46"/>
      <c r="Q1" s="46"/>
      <c r="R1" s="46"/>
      <c r="S1" s="46"/>
      <c r="T1" s="46"/>
      <c r="U1" s="46"/>
    </row>
    <row r="2" spans="1:21" ht="15.75" customHeight="1">
      <c r="A2" s="374">
        <v>1</v>
      </c>
      <c r="B2" s="339" t="s">
        <v>4125</v>
      </c>
      <c r="C2" s="374">
        <v>30</v>
      </c>
      <c r="D2" s="374">
        <v>24</v>
      </c>
      <c r="E2" s="375" t="s">
        <v>1894</v>
      </c>
      <c r="F2" s="374">
        <v>1</v>
      </c>
      <c r="G2" s="46"/>
      <c r="H2" s="46"/>
      <c r="I2" s="46"/>
      <c r="J2" s="46"/>
      <c r="K2" s="46"/>
      <c r="L2" s="46"/>
      <c r="M2" s="46"/>
      <c r="N2" s="46"/>
      <c r="O2" s="46"/>
      <c r="P2" s="46"/>
      <c r="Q2" s="46"/>
      <c r="R2" s="46"/>
      <c r="S2" s="46"/>
      <c r="T2" s="46"/>
      <c r="U2" s="46"/>
    </row>
    <row r="3" spans="1:21" ht="15.75" customHeight="1">
      <c r="A3" s="374">
        <v>2</v>
      </c>
      <c r="B3" s="339" t="s">
        <v>6345</v>
      </c>
      <c r="C3" s="374">
        <v>300</v>
      </c>
      <c r="D3" s="374">
        <v>43</v>
      </c>
      <c r="E3" s="375" t="s">
        <v>1053</v>
      </c>
      <c r="F3" s="374">
        <v>4</v>
      </c>
      <c r="G3" s="46"/>
      <c r="H3" s="46"/>
      <c r="I3" s="46"/>
      <c r="J3" s="46"/>
      <c r="K3" s="46"/>
      <c r="L3" s="46"/>
      <c r="M3" s="46"/>
      <c r="N3" s="46"/>
      <c r="O3" s="46"/>
      <c r="P3" s="46"/>
      <c r="Q3" s="46"/>
      <c r="R3" s="46"/>
      <c r="S3" s="46"/>
      <c r="T3" s="46"/>
      <c r="U3" s="46"/>
    </row>
    <row r="4" spans="1:21" ht="15.75" customHeight="1">
      <c r="A4" s="374">
        <v>3</v>
      </c>
      <c r="B4" s="339" t="s">
        <v>7493</v>
      </c>
      <c r="C4" s="374">
        <v>60</v>
      </c>
      <c r="D4" s="374">
        <v>11</v>
      </c>
      <c r="E4" s="375" t="s">
        <v>806</v>
      </c>
      <c r="F4" s="374">
        <v>5</v>
      </c>
      <c r="G4" s="46"/>
      <c r="H4" s="46"/>
      <c r="I4" s="46"/>
      <c r="J4" s="46"/>
      <c r="K4" s="46"/>
      <c r="L4" s="46"/>
      <c r="M4" s="46"/>
      <c r="N4" s="46"/>
      <c r="O4" s="46"/>
      <c r="P4" s="46"/>
      <c r="Q4" s="46"/>
      <c r="R4" s="46"/>
      <c r="S4" s="46"/>
      <c r="T4" s="46"/>
      <c r="U4" s="46"/>
    </row>
    <row r="5" spans="1:21" ht="15.75" customHeight="1">
      <c r="A5" s="374">
        <v>4</v>
      </c>
      <c r="B5" s="339" t="s">
        <v>6134</v>
      </c>
      <c r="C5" s="374">
        <v>250</v>
      </c>
      <c r="D5" s="374">
        <v>0</v>
      </c>
      <c r="E5" s="375" t="s">
        <v>3867</v>
      </c>
      <c r="F5" s="374">
        <v>10</v>
      </c>
      <c r="G5" s="46"/>
      <c r="H5" s="46"/>
      <c r="I5" s="46"/>
      <c r="J5" s="46"/>
      <c r="K5" s="46"/>
      <c r="L5" s="46"/>
      <c r="M5" s="46"/>
      <c r="N5" s="46"/>
      <c r="O5" s="46"/>
      <c r="P5" s="46"/>
      <c r="Q5" s="46"/>
      <c r="R5" s="46"/>
      <c r="S5" s="46"/>
      <c r="T5" s="46"/>
      <c r="U5" s="46"/>
    </row>
    <row r="6" spans="1:21" ht="15.75" customHeight="1">
      <c r="A6" s="374">
        <v>5</v>
      </c>
      <c r="B6" s="339" t="s">
        <v>5993</v>
      </c>
      <c r="C6" s="374">
        <v>5100</v>
      </c>
      <c r="D6" s="374">
        <v>183</v>
      </c>
      <c r="E6" s="375" t="s">
        <v>1976</v>
      </c>
      <c r="F6" s="374">
        <v>11</v>
      </c>
      <c r="G6" s="46"/>
      <c r="H6" s="46"/>
      <c r="I6" s="46"/>
      <c r="J6" s="46"/>
      <c r="K6" s="46"/>
      <c r="L6" s="46"/>
      <c r="M6" s="46"/>
      <c r="N6" s="46"/>
      <c r="O6" s="46"/>
      <c r="P6" s="46"/>
      <c r="Q6" s="46"/>
      <c r="R6" s="46"/>
      <c r="S6" s="46"/>
      <c r="T6" s="46"/>
      <c r="U6" s="46"/>
    </row>
    <row r="7" spans="1:21" ht="15.75" customHeight="1">
      <c r="A7" s="374">
        <v>6</v>
      </c>
      <c r="B7" s="339" t="s">
        <v>7494</v>
      </c>
      <c r="C7" s="374">
        <v>50</v>
      </c>
      <c r="D7" s="376">
        <v>44228</v>
      </c>
      <c r="E7" s="375" t="s">
        <v>2807</v>
      </c>
      <c r="F7" s="374">
        <v>11</v>
      </c>
      <c r="G7" s="46"/>
      <c r="H7" s="46"/>
      <c r="I7" s="46"/>
      <c r="J7" s="46"/>
      <c r="K7" s="46"/>
      <c r="L7" s="46"/>
      <c r="M7" s="46"/>
      <c r="N7" s="46"/>
      <c r="O7" s="46"/>
      <c r="P7" s="46"/>
      <c r="Q7" s="46"/>
      <c r="R7" s="46"/>
      <c r="S7" s="46"/>
      <c r="T7" s="46"/>
      <c r="U7" s="46"/>
    </row>
    <row r="8" spans="1:21" ht="15.75" customHeight="1">
      <c r="A8" s="374">
        <v>7</v>
      </c>
      <c r="B8" s="339" t="s">
        <v>6132</v>
      </c>
      <c r="C8" s="374">
        <v>60</v>
      </c>
      <c r="D8" s="376">
        <v>44197</v>
      </c>
      <c r="E8" s="375" t="s">
        <v>414</v>
      </c>
      <c r="F8" s="374">
        <v>11</v>
      </c>
      <c r="G8" s="46"/>
      <c r="H8" s="46"/>
      <c r="I8" s="46"/>
      <c r="J8" s="46"/>
      <c r="K8" s="46"/>
      <c r="L8" s="46"/>
      <c r="M8" s="46"/>
      <c r="N8" s="46"/>
      <c r="O8" s="46"/>
      <c r="P8" s="46"/>
      <c r="Q8" s="46"/>
      <c r="R8" s="46"/>
      <c r="S8" s="46"/>
      <c r="T8" s="46"/>
      <c r="U8" s="46"/>
    </row>
    <row r="9" spans="1:21" ht="15.75" customHeight="1">
      <c r="A9" s="374">
        <v>8</v>
      </c>
      <c r="B9" s="339" t="s">
        <v>5785</v>
      </c>
      <c r="C9" s="374">
        <v>200</v>
      </c>
      <c r="D9" s="374">
        <v>7</v>
      </c>
      <c r="E9" s="375" t="s">
        <v>1839</v>
      </c>
      <c r="F9" s="374">
        <v>14</v>
      </c>
      <c r="G9" s="46"/>
      <c r="H9" s="46"/>
      <c r="I9" s="46"/>
      <c r="J9" s="46"/>
      <c r="K9" s="46"/>
      <c r="L9" s="46"/>
      <c r="M9" s="46"/>
      <c r="N9" s="46"/>
      <c r="O9" s="46"/>
      <c r="P9" s="46"/>
      <c r="Q9" s="46"/>
      <c r="R9" s="46"/>
      <c r="S9" s="46"/>
      <c r="T9" s="46"/>
      <c r="U9" s="46"/>
    </row>
    <row r="10" spans="1:21" ht="15.75" customHeight="1">
      <c r="A10" s="374">
        <v>9</v>
      </c>
      <c r="B10" s="339" t="s">
        <v>7495</v>
      </c>
      <c r="C10" s="374">
        <v>150</v>
      </c>
      <c r="D10" s="376">
        <v>44317</v>
      </c>
      <c r="E10" s="375" t="s">
        <v>3883</v>
      </c>
      <c r="F10" s="374">
        <v>15</v>
      </c>
      <c r="G10" s="46"/>
      <c r="H10" s="46"/>
      <c r="I10" s="46"/>
      <c r="J10" s="46"/>
      <c r="K10" s="46"/>
      <c r="L10" s="46"/>
      <c r="M10" s="46"/>
      <c r="N10" s="46"/>
      <c r="O10" s="46"/>
      <c r="P10" s="46"/>
      <c r="Q10" s="46"/>
      <c r="R10" s="46"/>
      <c r="S10" s="46"/>
      <c r="T10" s="46"/>
      <c r="U10" s="46"/>
    </row>
    <row r="11" spans="1:21" ht="15.75" customHeight="1">
      <c r="A11" s="374">
        <v>10</v>
      </c>
      <c r="B11" s="339" t="s">
        <v>6289</v>
      </c>
      <c r="C11" s="374">
        <v>150</v>
      </c>
      <c r="D11" s="376">
        <v>44228</v>
      </c>
      <c r="E11" s="375" t="s">
        <v>1084</v>
      </c>
      <c r="F11" s="374">
        <v>15</v>
      </c>
      <c r="G11" s="46"/>
      <c r="H11" s="46"/>
      <c r="I11" s="46"/>
      <c r="J11" s="46"/>
      <c r="K11" s="46"/>
      <c r="L11" s="46"/>
      <c r="M11" s="46"/>
      <c r="N11" s="46"/>
      <c r="O11" s="46"/>
      <c r="P11" s="46"/>
      <c r="Q11" s="46"/>
      <c r="R11" s="46"/>
      <c r="S11" s="46"/>
      <c r="T11" s="46"/>
      <c r="U11" s="46"/>
    </row>
    <row r="12" spans="1:21" ht="15.75" customHeight="1">
      <c r="A12" s="374">
        <v>11</v>
      </c>
      <c r="B12" s="339" t="s">
        <v>6201</v>
      </c>
      <c r="C12" s="374">
        <v>70</v>
      </c>
      <c r="D12" s="374" t="s">
        <v>7496</v>
      </c>
      <c r="E12" s="375" t="s">
        <v>3875</v>
      </c>
      <c r="F12" s="374">
        <v>16</v>
      </c>
      <c r="G12" s="46"/>
      <c r="H12" s="46"/>
      <c r="I12" s="46"/>
      <c r="J12" s="46"/>
      <c r="K12" s="46"/>
      <c r="L12" s="46"/>
      <c r="M12" s="46"/>
      <c r="N12" s="46"/>
      <c r="O12" s="46"/>
      <c r="P12" s="46"/>
      <c r="Q12" s="46"/>
      <c r="R12" s="46"/>
      <c r="S12" s="46"/>
      <c r="T12" s="46"/>
      <c r="U12" s="46"/>
    </row>
    <row r="13" spans="1:21" ht="15.75" customHeight="1">
      <c r="A13" s="374">
        <v>12</v>
      </c>
      <c r="B13" s="339" t="s">
        <v>4084</v>
      </c>
      <c r="C13" s="374">
        <v>50</v>
      </c>
      <c r="D13" s="374" t="s">
        <v>7497</v>
      </c>
      <c r="E13" s="375" t="s">
        <v>1835</v>
      </c>
      <c r="F13" s="374">
        <v>17</v>
      </c>
      <c r="G13" s="46"/>
      <c r="H13" s="46"/>
      <c r="I13" s="46"/>
      <c r="J13" s="46"/>
      <c r="K13" s="46"/>
      <c r="L13" s="46"/>
      <c r="M13" s="46"/>
      <c r="N13" s="46"/>
      <c r="O13" s="46"/>
      <c r="P13" s="46"/>
      <c r="Q13" s="46"/>
      <c r="R13" s="46"/>
      <c r="S13" s="46"/>
      <c r="T13" s="46"/>
      <c r="U13" s="46"/>
    </row>
    <row r="14" spans="1:21" ht="15.75" customHeight="1">
      <c r="A14" s="374">
        <v>13</v>
      </c>
      <c r="B14" s="339" t="s">
        <v>7498</v>
      </c>
      <c r="C14" s="374">
        <v>90</v>
      </c>
      <c r="D14" s="374" t="s">
        <v>7499</v>
      </c>
      <c r="E14" s="375" t="s">
        <v>578</v>
      </c>
      <c r="F14" s="374">
        <v>17</v>
      </c>
      <c r="G14" s="46"/>
      <c r="H14" s="46"/>
      <c r="I14" s="46"/>
      <c r="J14" s="46"/>
      <c r="K14" s="46"/>
      <c r="L14" s="46"/>
      <c r="M14" s="46"/>
      <c r="N14" s="46"/>
      <c r="O14" s="46"/>
      <c r="P14" s="46"/>
      <c r="Q14" s="46"/>
      <c r="R14" s="46"/>
      <c r="S14" s="46"/>
      <c r="T14" s="46"/>
      <c r="U14" s="46"/>
    </row>
    <row r="15" spans="1:21" ht="15.75" customHeight="1">
      <c r="A15" s="374">
        <v>14</v>
      </c>
      <c r="B15" s="339" t="s">
        <v>6303</v>
      </c>
      <c r="C15" s="374">
        <v>70</v>
      </c>
      <c r="D15" s="374" t="s">
        <v>7500</v>
      </c>
      <c r="E15" s="375" t="s">
        <v>1215</v>
      </c>
      <c r="F15" s="374">
        <v>17</v>
      </c>
      <c r="G15" s="46"/>
      <c r="H15" s="46"/>
      <c r="I15" s="46"/>
      <c r="J15" s="46"/>
      <c r="K15" s="46"/>
      <c r="L15" s="46"/>
      <c r="M15" s="46"/>
      <c r="N15" s="46"/>
      <c r="O15" s="46"/>
      <c r="P15" s="46"/>
      <c r="Q15" s="46"/>
      <c r="R15" s="46"/>
      <c r="S15" s="46"/>
      <c r="T15" s="46"/>
      <c r="U15" s="46"/>
    </row>
    <row r="16" spans="1:21" ht="15.75" customHeight="1">
      <c r="A16" s="374">
        <v>15</v>
      </c>
      <c r="B16" s="339" t="s">
        <v>7501</v>
      </c>
      <c r="C16" s="374">
        <v>30</v>
      </c>
      <c r="D16" s="374" t="s">
        <v>7502</v>
      </c>
      <c r="E16" s="375" t="s">
        <v>2658</v>
      </c>
      <c r="F16" s="374">
        <v>17</v>
      </c>
      <c r="G16" s="46"/>
      <c r="H16" s="46"/>
      <c r="I16" s="46"/>
      <c r="J16" s="46"/>
      <c r="K16" s="46"/>
      <c r="L16" s="46"/>
      <c r="M16" s="46"/>
      <c r="N16" s="46"/>
      <c r="O16" s="46"/>
      <c r="P16" s="46"/>
      <c r="Q16" s="46"/>
      <c r="R16" s="46"/>
      <c r="S16" s="46"/>
      <c r="T16" s="46"/>
      <c r="U16" s="46"/>
    </row>
    <row r="17" spans="1:21" ht="15.75" customHeight="1">
      <c r="A17" s="374">
        <v>16</v>
      </c>
      <c r="B17" s="339" t="s">
        <v>6287</v>
      </c>
      <c r="C17" s="374">
        <v>60</v>
      </c>
      <c r="D17" s="374" t="s">
        <v>7503</v>
      </c>
      <c r="E17" s="375" t="s">
        <v>324</v>
      </c>
      <c r="F17" s="374">
        <v>17</v>
      </c>
      <c r="G17" s="46"/>
      <c r="H17" s="46"/>
      <c r="I17" s="46"/>
      <c r="J17" s="46"/>
      <c r="K17" s="46"/>
      <c r="L17" s="46"/>
      <c r="M17" s="46"/>
      <c r="N17" s="46"/>
      <c r="O17" s="46"/>
      <c r="P17" s="46"/>
      <c r="Q17" s="46"/>
      <c r="R17" s="46"/>
      <c r="S17" s="46"/>
      <c r="T17" s="46"/>
      <c r="U17" s="46"/>
    </row>
    <row r="18" spans="1:21" ht="15.75" customHeight="1">
      <c r="A18" s="374">
        <v>17</v>
      </c>
      <c r="B18" s="339" t="s">
        <v>7504</v>
      </c>
      <c r="C18" s="374">
        <v>100</v>
      </c>
      <c r="D18" s="374">
        <v>0</v>
      </c>
      <c r="E18" s="375" t="s">
        <v>1171</v>
      </c>
      <c r="F18" s="374">
        <v>18</v>
      </c>
      <c r="G18" s="46"/>
      <c r="H18" s="46"/>
      <c r="I18" s="46"/>
      <c r="J18" s="46"/>
      <c r="K18" s="46"/>
      <c r="L18" s="46"/>
      <c r="M18" s="46"/>
      <c r="N18" s="46"/>
      <c r="O18" s="46"/>
      <c r="P18" s="46"/>
      <c r="Q18" s="46"/>
      <c r="R18" s="46"/>
      <c r="S18" s="46"/>
      <c r="T18" s="46"/>
      <c r="U18" s="46"/>
    </row>
    <row r="19" spans="1:21" ht="15.75" customHeight="1">
      <c r="A19" s="374">
        <v>18</v>
      </c>
      <c r="B19" s="339" t="s">
        <v>6509</v>
      </c>
      <c r="C19" s="374">
        <v>100</v>
      </c>
      <c r="D19" s="374" t="s">
        <v>7500</v>
      </c>
      <c r="E19" s="375" t="s">
        <v>1695</v>
      </c>
      <c r="F19" s="374">
        <v>19</v>
      </c>
      <c r="G19" s="46"/>
      <c r="H19" s="46"/>
      <c r="I19" s="46"/>
      <c r="J19" s="46"/>
      <c r="K19" s="46"/>
      <c r="L19" s="46"/>
      <c r="M19" s="46"/>
      <c r="N19" s="46"/>
      <c r="O19" s="46"/>
      <c r="P19" s="46"/>
      <c r="Q19" s="46"/>
      <c r="R19" s="46"/>
      <c r="S19" s="46"/>
      <c r="T19" s="46"/>
      <c r="U19" s="46"/>
    </row>
    <row r="20" spans="1:21" ht="15.75" customHeight="1">
      <c r="A20" s="374">
        <v>19</v>
      </c>
      <c r="B20" s="339" t="s">
        <v>6209</v>
      </c>
      <c r="C20" s="374">
        <v>80</v>
      </c>
      <c r="D20" s="374" t="s">
        <v>7505</v>
      </c>
      <c r="E20" s="375" t="s">
        <v>3877</v>
      </c>
      <c r="F20" s="374">
        <v>20</v>
      </c>
      <c r="G20" s="46"/>
      <c r="H20" s="46"/>
      <c r="I20" s="46"/>
      <c r="J20" s="46"/>
      <c r="K20" s="46"/>
      <c r="L20" s="46"/>
      <c r="M20" s="46"/>
      <c r="N20" s="46"/>
      <c r="O20" s="46"/>
      <c r="P20" s="46"/>
      <c r="Q20" s="46"/>
      <c r="R20" s="46"/>
      <c r="S20" s="46"/>
      <c r="T20" s="46"/>
      <c r="U20" s="46"/>
    </row>
    <row r="21" spans="1:21" ht="15.75" customHeight="1">
      <c r="A21" s="374">
        <v>20</v>
      </c>
      <c r="B21" s="339" t="s">
        <v>6408</v>
      </c>
      <c r="C21" s="374">
        <v>70</v>
      </c>
      <c r="D21" s="374" t="s">
        <v>7506</v>
      </c>
      <c r="E21" s="375" t="s">
        <v>529</v>
      </c>
      <c r="F21" s="374">
        <v>20</v>
      </c>
      <c r="G21" s="46"/>
      <c r="H21" s="46"/>
      <c r="I21" s="46"/>
      <c r="J21" s="46"/>
      <c r="K21" s="46"/>
      <c r="L21" s="46"/>
      <c r="M21" s="46"/>
      <c r="N21" s="46"/>
      <c r="O21" s="46"/>
      <c r="P21" s="46"/>
      <c r="Q21" s="46"/>
      <c r="R21" s="46"/>
      <c r="S21" s="46"/>
      <c r="T21" s="46"/>
      <c r="U21" s="46"/>
    </row>
    <row r="22" spans="1:21" ht="15.75" customHeight="1">
      <c r="A22" s="374">
        <v>21</v>
      </c>
      <c r="B22" s="339" t="s">
        <v>4206</v>
      </c>
      <c r="C22" s="374">
        <v>150</v>
      </c>
      <c r="D22" s="374" t="s">
        <v>7507</v>
      </c>
      <c r="E22" s="375" t="s">
        <v>1595</v>
      </c>
      <c r="F22" s="374">
        <v>21</v>
      </c>
      <c r="G22" s="46"/>
      <c r="H22" s="46"/>
      <c r="I22" s="46"/>
      <c r="J22" s="46"/>
      <c r="K22" s="46"/>
      <c r="L22" s="46"/>
      <c r="M22" s="46"/>
      <c r="N22" s="46"/>
      <c r="O22" s="46"/>
      <c r="P22" s="46"/>
      <c r="Q22" s="46"/>
      <c r="R22" s="46"/>
      <c r="S22" s="46"/>
      <c r="T22" s="46"/>
      <c r="U22" s="46"/>
    </row>
    <row r="23" spans="1:21" ht="15.75" customHeight="1">
      <c r="A23" s="374">
        <v>22</v>
      </c>
      <c r="B23" s="339" t="s">
        <v>5908</v>
      </c>
      <c r="C23" s="374">
        <v>90</v>
      </c>
      <c r="D23" s="374" t="s">
        <v>7508</v>
      </c>
      <c r="E23" s="375" t="s">
        <v>800</v>
      </c>
      <c r="F23" s="374">
        <v>21</v>
      </c>
      <c r="G23" s="46"/>
      <c r="H23" s="46"/>
      <c r="I23" s="46"/>
      <c r="J23" s="46"/>
      <c r="K23" s="46"/>
      <c r="L23" s="46"/>
      <c r="M23" s="46"/>
      <c r="N23" s="46"/>
      <c r="O23" s="46"/>
      <c r="P23" s="46"/>
      <c r="Q23" s="46"/>
      <c r="R23" s="46"/>
      <c r="S23" s="46"/>
      <c r="T23" s="46"/>
      <c r="U23" s="46"/>
    </row>
    <row r="24" spans="1:21" ht="15.75" customHeight="1">
      <c r="A24" s="374">
        <v>23</v>
      </c>
      <c r="B24" s="339" t="s">
        <v>5946</v>
      </c>
      <c r="C24" s="374">
        <v>30</v>
      </c>
      <c r="D24" s="374" t="s">
        <v>7509</v>
      </c>
      <c r="E24" s="375" t="s">
        <v>3865</v>
      </c>
      <c r="F24" s="374">
        <v>22</v>
      </c>
      <c r="G24" s="46"/>
      <c r="H24" s="46"/>
      <c r="I24" s="46"/>
      <c r="J24" s="46"/>
      <c r="K24" s="46"/>
      <c r="L24" s="46"/>
      <c r="M24" s="46"/>
      <c r="N24" s="46"/>
      <c r="O24" s="46"/>
      <c r="P24" s="46"/>
      <c r="Q24" s="46"/>
      <c r="R24" s="46"/>
      <c r="S24" s="46"/>
      <c r="T24" s="46"/>
      <c r="U24" s="46"/>
    </row>
    <row r="25" spans="1:21" ht="15.75" customHeight="1">
      <c r="A25" s="374">
        <v>24</v>
      </c>
      <c r="B25" s="339" t="s">
        <v>7510</v>
      </c>
      <c r="C25" s="374">
        <v>100</v>
      </c>
      <c r="D25" s="374" t="s">
        <v>7511</v>
      </c>
      <c r="E25" s="375" t="s">
        <v>422</v>
      </c>
      <c r="F25" s="374">
        <v>23</v>
      </c>
      <c r="G25" s="46"/>
      <c r="H25" s="46"/>
      <c r="I25" s="46"/>
      <c r="J25" s="46"/>
      <c r="K25" s="46"/>
      <c r="L25" s="46"/>
      <c r="M25" s="46"/>
      <c r="N25" s="46"/>
      <c r="O25" s="46"/>
      <c r="P25" s="46"/>
      <c r="Q25" s="46"/>
      <c r="R25" s="46"/>
      <c r="S25" s="46"/>
      <c r="T25" s="46"/>
      <c r="U25" s="46"/>
    </row>
    <row r="26" spans="1:21" ht="15.75" customHeight="1">
      <c r="A26" s="374">
        <v>25</v>
      </c>
      <c r="B26" s="339" t="s">
        <v>6378</v>
      </c>
      <c r="C26" s="374">
        <v>100</v>
      </c>
      <c r="D26" s="374" t="s">
        <v>7511</v>
      </c>
      <c r="E26" s="375" t="s">
        <v>2725</v>
      </c>
      <c r="F26" s="374">
        <v>24</v>
      </c>
      <c r="G26" s="46"/>
      <c r="H26" s="46"/>
      <c r="I26" s="46"/>
      <c r="J26" s="46"/>
      <c r="K26" s="46"/>
      <c r="L26" s="46"/>
      <c r="M26" s="46"/>
      <c r="N26" s="46"/>
      <c r="O26" s="46"/>
      <c r="P26" s="46"/>
      <c r="Q26" s="46"/>
      <c r="R26" s="46"/>
      <c r="S26" s="46"/>
      <c r="T26" s="46"/>
      <c r="U26" s="46"/>
    </row>
    <row r="27" spans="1:21" ht="15.75" customHeight="1">
      <c r="A27" s="374">
        <v>26</v>
      </c>
      <c r="B27" s="339" t="s">
        <v>6166</v>
      </c>
      <c r="C27" s="374">
        <v>150</v>
      </c>
      <c r="D27" s="374" t="s">
        <v>7512</v>
      </c>
      <c r="E27" s="375" t="s">
        <v>1378</v>
      </c>
      <c r="F27" s="374">
        <v>25</v>
      </c>
      <c r="G27" s="46"/>
      <c r="H27" s="46"/>
      <c r="I27" s="46"/>
      <c r="J27" s="46"/>
      <c r="K27" s="46"/>
      <c r="L27" s="46"/>
      <c r="M27" s="46"/>
      <c r="N27" s="46"/>
      <c r="O27" s="46"/>
      <c r="P27" s="46"/>
      <c r="Q27" s="46"/>
      <c r="R27" s="46"/>
      <c r="S27" s="46"/>
      <c r="T27" s="46"/>
      <c r="U27" s="46"/>
    </row>
    <row r="28" spans="1:21" ht="15.75" customHeight="1">
      <c r="A28" s="374">
        <v>27</v>
      </c>
      <c r="B28" s="339" t="s">
        <v>5949</v>
      </c>
      <c r="C28" s="374">
        <v>30</v>
      </c>
      <c r="D28" s="374" t="s">
        <v>7513</v>
      </c>
      <c r="E28" s="375" t="s">
        <v>365</v>
      </c>
      <c r="F28" s="374">
        <v>25</v>
      </c>
      <c r="G28" s="46"/>
      <c r="H28" s="46"/>
      <c r="I28" s="46"/>
      <c r="J28" s="46"/>
      <c r="K28" s="46"/>
      <c r="L28" s="46"/>
      <c r="M28" s="46"/>
      <c r="N28" s="46"/>
      <c r="O28" s="46"/>
      <c r="P28" s="46"/>
      <c r="Q28" s="46"/>
      <c r="R28" s="46"/>
      <c r="S28" s="46"/>
      <c r="T28" s="46"/>
      <c r="U28" s="46"/>
    </row>
    <row r="29" spans="1:21" ht="15.75" customHeight="1">
      <c r="A29" s="374">
        <v>28</v>
      </c>
      <c r="B29" s="339" t="s">
        <v>6510</v>
      </c>
      <c r="C29" s="374">
        <v>150</v>
      </c>
      <c r="D29" s="374" t="s">
        <v>7508</v>
      </c>
      <c r="E29" s="375" t="s">
        <v>3885</v>
      </c>
      <c r="F29" s="374">
        <v>26</v>
      </c>
      <c r="G29" s="46"/>
      <c r="H29" s="46"/>
      <c r="I29" s="46"/>
      <c r="J29" s="46"/>
      <c r="K29" s="46"/>
      <c r="L29" s="46"/>
      <c r="M29" s="46"/>
      <c r="N29" s="46"/>
      <c r="O29" s="46"/>
      <c r="P29" s="46"/>
      <c r="Q29" s="46"/>
      <c r="R29" s="46"/>
      <c r="S29" s="46"/>
      <c r="T29" s="46"/>
      <c r="U29" s="46"/>
    </row>
    <row r="30" spans="1:21" ht="15.75" customHeight="1">
      <c r="A30" s="374">
        <v>29</v>
      </c>
      <c r="B30" s="339" t="s">
        <v>5935</v>
      </c>
      <c r="C30" s="374">
        <v>300</v>
      </c>
      <c r="D30" s="374" t="s">
        <v>7514</v>
      </c>
      <c r="E30" s="375" t="s">
        <v>937</v>
      </c>
      <c r="F30" s="374">
        <v>26</v>
      </c>
      <c r="G30" s="46"/>
      <c r="H30" s="46"/>
      <c r="I30" s="46"/>
      <c r="J30" s="46"/>
      <c r="K30" s="46"/>
      <c r="L30" s="46"/>
      <c r="M30" s="46"/>
      <c r="N30" s="46"/>
      <c r="O30" s="46"/>
      <c r="P30" s="46"/>
      <c r="Q30" s="46"/>
      <c r="R30" s="46"/>
      <c r="S30" s="46"/>
      <c r="T30" s="46"/>
      <c r="U30" s="46"/>
    </row>
    <row r="31" spans="1:21" ht="15.75" customHeight="1">
      <c r="A31" s="374">
        <v>30</v>
      </c>
      <c r="B31" s="339" t="s">
        <v>6166</v>
      </c>
      <c r="C31" s="374">
        <v>100</v>
      </c>
      <c r="D31" s="374" t="s">
        <v>7515</v>
      </c>
      <c r="E31" s="375" t="s">
        <v>904</v>
      </c>
      <c r="F31" s="374">
        <v>26</v>
      </c>
      <c r="G31" s="46"/>
      <c r="H31" s="46"/>
      <c r="I31" s="46"/>
      <c r="J31" s="46"/>
      <c r="K31" s="46"/>
      <c r="L31" s="46"/>
      <c r="M31" s="46"/>
      <c r="N31" s="46"/>
      <c r="O31" s="46"/>
      <c r="P31" s="46"/>
      <c r="Q31" s="46"/>
      <c r="R31" s="46"/>
      <c r="S31" s="46"/>
      <c r="T31" s="46"/>
      <c r="U31" s="46"/>
    </row>
    <row r="32" spans="1:21" ht="15.75" customHeight="1">
      <c r="A32" s="374">
        <v>31</v>
      </c>
      <c r="B32" s="339" t="s">
        <v>4117</v>
      </c>
      <c r="C32" s="374">
        <v>1600</v>
      </c>
      <c r="D32" s="374" t="s">
        <v>7516</v>
      </c>
      <c r="E32" s="375" t="s">
        <v>355</v>
      </c>
      <c r="F32" s="374">
        <v>28</v>
      </c>
      <c r="G32" s="46"/>
      <c r="H32" s="46"/>
      <c r="I32" s="46"/>
      <c r="J32" s="46"/>
      <c r="K32" s="46"/>
      <c r="L32" s="46"/>
      <c r="M32" s="46"/>
      <c r="N32" s="46"/>
      <c r="O32" s="46"/>
      <c r="P32" s="46"/>
      <c r="Q32" s="46"/>
      <c r="R32" s="46"/>
      <c r="S32" s="46"/>
      <c r="T32" s="46"/>
      <c r="U32" s="46"/>
    </row>
    <row r="33" spans="1:21" ht="15.75" customHeight="1">
      <c r="A33" s="374">
        <v>32</v>
      </c>
      <c r="B33" s="339" t="s">
        <v>6557</v>
      </c>
      <c r="C33" s="374">
        <v>200</v>
      </c>
      <c r="D33" s="374" t="s">
        <v>7517</v>
      </c>
      <c r="E33" s="375" t="s">
        <v>2794</v>
      </c>
      <c r="F33" s="374">
        <v>31</v>
      </c>
      <c r="G33" s="46"/>
      <c r="H33" s="46"/>
      <c r="I33" s="46"/>
      <c r="J33" s="46"/>
      <c r="K33" s="46"/>
      <c r="L33" s="46"/>
      <c r="M33" s="46"/>
      <c r="N33" s="46"/>
      <c r="O33" s="46"/>
      <c r="P33" s="46"/>
      <c r="Q33" s="46"/>
      <c r="R33" s="46"/>
      <c r="S33" s="46"/>
      <c r="T33" s="46"/>
      <c r="U33" s="46"/>
    </row>
    <row r="34" spans="1:21" ht="15.75" customHeight="1">
      <c r="A34" s="374">
        <v>33</v>
      </c>
      <c r="B34" s="339" t="s">
        <v>7518</v>
      </c>
      <c r="C34" s="374">
        <v>40</v>
      </c>
      <c r="D34" s="374" t="s">
        <v>7513</v>
      </c>
      <c r="E34" s="375" t="s">
        <v>581</v>
      </c>
      <c r="F34" s="374">
        <v>31</v>
      </c>
      <c r="G34" s="46"/>
      <c r="H34" s="46"/>
      <c r="I34" s="46"/>
      <c r="J34" s="46"/>
      <c r="K34" s="46"/>
      <c r="L34" s="46"/>
      <c r="M34" s="46"/>
      <c r="N34" s="46"/>
      <c r="O34" s="46"/>
      <c r="P34" s="46"/>
      <c r="Q34" s="46"/>
      <c r="R34" s="46"/>
      <c r="S34" s="46"/>
      <c r="T34" s="46"/>
      <c r="U34" s="46"/>
    </row>
    <row r="35" spans="1:21" ht="15.75" customHeight="1">
      <c r="A35" s="374">
        <v>34</v>
      </c>
      <c r="B35" s="339" t="s">
        <v>7519</v>
      </c>
      <c r="C35" s="374">
        <v>60</v>
      </c>
      <c r="D35" s="374" t="s">
        <v>7520</v>
      </c>
      <c r="E35" s="375" t="s">
        <v>437</v>
      </c>
      <c r="F35" s="374">
        <v>33</v>
      </c>
      <c r="G35" s="46"/>
      <c r="H35" s="46"/>
      <c r="I35" s="46"/>
      <c r="J35" s="46"/>
      <c r="K35" s="46"/>
      <c r="L35" s="46"/>
      <c r="M35" s="46"/>
      <c r="N35" s="46"/>
      <c r="O35" s="46"/>
      <c r="P35" s="46"/>
      <c r="Q35" s="46"/>
      <c r="R35" s="46"/>
      <c r="S35" s="46"/>
      <c r="T35" s="46"/>
      <c r="U35" s="46"/>
    </row>
    <row r="36" spans="1:21" ht="15.75" customHeight="1">
      <c r="A36" s="374">
        <v>35</v>
      </c>
      <c r="B36" s="375" t="s">
        <v>7521</v>
      </c>
      <c r="C36" s="374">
        <v>150</v>
      </c>
      <c r="D36" s="374" t="s">
        <v>7520</v>
      </c>
      <c r="E36" s="375" t="s">
        <v>4528</v>
      </c>
      <c r="F36" s="374">
        <v>36</v>
      </c>
      <c r="G36" s="46"/>
      <c r="H36" s="46"/>
      <c r="I36" s="46"/>
      <c r="J36" s="46"/>
      <c r="K36" s="46"/>
      <c r="L36" s="46"/>
      <c r="M36" s="46"/>
      <c r="N36" s="46"/>
      <c r="O36" s="46"/>
      <c r="P36" s="46"/>
      <c r="Q36" s="46"/>
      <c r="R36" s="46"/>
      <c r="S36" s="46"/>
      <c r="T36" s="46"/>
      <c r="U36" s="46"/>
    </row>
    <row r="37" spans="1:21" ht="15.75" customHeight="1">
      <c r="A37" s="374">
        <v>36</v>
      </c>
      <c r="B37" s="339" t="s">
        <v>7522</v>
      </c>
      <c r="C37" s="374">
        <v>70</v>
      </c>
      <c r="D37" s="374">
        <v>0</v>
      </c>
      <c r="E37" s="375" t="s">
        <v>1844</v>
      </c>
      <c r="F37" s="374">
        <v>36</v>
      </c>
      <c r="G37" s="46"/>
      <c r="H37" s="46"/>
      <c r="I37" s="46"/>
      <c r="J37" s="46"/>
      <c r="K37" s="46"/>
      <c r="L37" s="46"/>
      <c r="M37" s="46"/>
      <c r="N37" s="46"/>
      <c r="O37" s="46"/>
      <c r="P37" s="46"/>
      <c r="Q37" s="46"/>
      <c r="R37" s="46"/>
      <c r="S37" s="46"/>
      <c r="T37" s="46"/>
      <c r="U37" s="46"/>
    </row>
    <row r="38" spans="1:21" ht="15.75" customHeight="1">
      <c r="A38" s="374">
        <v>37</v>
      </c>
      <c r="B38" s="339" t="s">
        <v>4107</v>
      </c>
      <c r="C38" s="374">
        <v>100</v>
      </c>
      <c r="D38" s="374">
        <v>0</v>
      </c>
      <c r="E38" s="375" t="s">
        <v>632</v>
      </c>
      <c r="F38" s="374">
        <v>38</v>
      </c>
      <c r="G38" s="46"/>
      <c r="H38" s="46"/>
      <c r="I38" s="46"/>
      <c r="J38" s="46"/>
      <c r="K38" s="46"/>
      <c r="L38" s="46"/>
      <c r="M38" s="46"/>
      <c r="N38" s="46"/>
      <c r="O38" s="46"/>
      <c r="P38" s="46"/>
      <c r="Q38" s="46"/>
      <c r="R38" s="46"/>
      <c r="S38" s="46"/>
      <c r="T38" s="46"/>
      <c r="U38" s="46"/>
    </row>
    <row r="39" spans="1:21" ht="15">
      <c r="A39" s="374">
        <v>38</v>
      </c>
      <c r="B39" s="339" t="s">
        <v>6171</v>
      </c>
      <c r="C39" s="374">
        <v>70</v>
      </c>
      <c r="D39" s="374">
        <v>0</v>
      </c>
      <c r="E39" s="375" t="s">
        <v>1651</v>
      </c>
      <c r="F39" s="374">
        <v>38</v>
      </c>
      <c r="G39" s="46"/>
      <c r="H39" s="46"/>
      <c r="I39" s="46"/>
      <c r="J39" s="46"/>
      <c r="K39" s="46"/>
      <c r="L39" s="46"/>
      <c r="M39" s="46"/>
      <c r="N39" s="46"/>
      <c r="O39" s="46"/>
      <c r="P39" s="46"/>
      <c r="Q39" s="46"/>
      <c r="R39" s="46"/>
      <c r="S39" s="46"/>
      <c r="T39" s="46"/>
      <c r="U39" s="46"/>
    </row>
    <row r="40" spans="1:21" ht="15">
      <c r="A40" s="374">
        <v>39</v>
      </c>
      <c r="B40" s="339" t="s">
        <v>6596</v>
      </c>
      <c r="C40" s="374">
        <v>60</v>
      </c>
      <c r="D40" s="374">
        <v>0</v>
      </c>
      <c r="E40" s="375" t="s">
        <v>3694</v>
      </c>
      <c r="F40" s="374">
        <v>39</v>
      </c>
      <c r="G40" s="46"/>
      <c r="H40" s="46"/>
      <c r="I40" s="46"/>
      <c r="J40" s="46"/>
      <c r="K40" s="46"/>
      <c r="L40" s="46"/>
      <c r="M40" s="46"/>
      <c r="N40" s="46"/>
      <c r="O40" s="46"/>
      <c r="P40" s="46"/>
      <c r="Q40" s="46"/>
      <c r="R40" s="46"/>
      <c r="S40" s="46"/>
      <c r="T40" s="46"/>
      <c r="U40" s="46"/>
    </row>
    <row r="41" spans="1:21" ht="15">
      <c r="A41" s="374">
        <v>40</v>
      </c>
      <c r="B41" s="339" t="s">
        <v>6061</v>
      </c>
      <c r="C41" s="374">
        <v>50</v>
      </c>
      <c r="D41" s="374">
        <v>0</v>
      </c>
      <c r="E41" s="375" t="s">
        <v>1114</v>
      </c>
      <c r="F41" s="374">
        <v>42</v>
      </c>
      <c r="G41" s="46"/>
      <c r="H41" s="46"/>
      <c r="I41" s="46"/>
      <c r="J41" s="46"/>
      <c r="K41" s="46"/>
      <c r="L41" s="46"/>
      <c r="M41" s="46"/>
      <c r="N41" s="46"/>
      <c r="O41" s="46"/>
      <c r="P41" s="46"/>
      <c r="Q41" s="46"/>
      <c r="R41" s="46"/>
      <c r="S41" s="46"/>
      <c r="T41" s="46"/>
      <c r="U41" s="46"/>
    </row>
    <row r="42" spans="1:21" ht="15">
      <c r="A42" s="374">
        <v>41</v>
      </c>
      <c r="B42" s="339" t="s">
        <v>7523</v>
      </c>
      <c r="C42" s="374">
        <v>350</v>
      </c>
      <c r="D42" s="374">
        <v>0</v>
      </c>
      <c r="E42" s="375" t="s">
        <v>720</v>
      </c>
      <c r="F42" s="374">
        <v>42</v>
      </c>
      <c r="G42" s="46"/>
      <c r="H42" s="46"/>
      <c r="I42" s="46"/>
      <c r="J42" s="46"/>
      <c r="K42" s="46"/>
      <c r="L42" s="46"/>
      <c r="M42" s="46"/>
      <c r="N42" s="46"/>
      <c r="O42" s="46"/>
      <c r="P42" s="46"/>
      <c r="Q42" s="46"/>
      <c r="R42" s="46"/>
      <c r="S42" s="46"/>
      <c r="T42" s="46"/>
      <c r="U42" s="46"/>
    </row>
    <row r="43" spans="1:21" ht="15">
      <c r="A43" s="374">
        <v>42</v>
      </c>
      <c r="B43" s="339" t="s">
        <v>7524</v>
      </c>
      <c r="C43" s="374">
        <v>60</v>
      </c>
      <c r="D43" s="374">
        <v>0</v>
      </c>
      <c r="E43" s="375" t="s">
        <v>882</v>
      </c>
      <c r="F43" s="374">
        <v>45</v>
      </c>
      <c r="G43" s="46"/>
      <c r="H43" s="46"/>
      <c r="I43" s="46"/>
      <c r="J43" s="46"/>
      <c r="K43" s="46"/>
      <c r="L43" s="46"/>
      <c r="M43" s="46"/>
      <c r="N43" s="46"/>
      <c r="O43" s="46"/>
      <c r="P43" s="46"/>
      <c r="Q43" s="46"/>
      <c r="R43" s="46"/>
      <c r="S43" s="46"/>
      <c r="T43" s="46"/>
      <c r="U43" s="46"/>
    </row>
    <row r="44" spans="1:21" ht="15">
      <c r="A44" s="374">
        <v>43</v>
      </c>
      <c r="B44" s="339" t="s">
        <v>6159</v>
      </c>
      <c r="C44" s="374">
        <v>700</v>
      </c>
      <c r="D44" s="374" t="s">
        <v>7520</v>
      </c>
      <c r="E44" s="375" t="s">
        <v>3870</v>
      </c>
      <c r="F44" s="374">
        <v>48</v>
      </c>
      <c r="G44" s="46"/>
      <c r="H44" s="46"/>
      <c r="I44" s="46"/>
      <c r="J44" s="46"/>
      <c r="K44" s="46"/>
      <c r="L44" s="46"/>
      <c r="M44" s="46"/>
      <c r="N44" s="46"/>
      <c r="O44" s="46"/>
      <c r="P44" s="46"/>
      <c r="Q44" s="46"/>
      <c r="R44" s="46"/>
      <c r="S44" s="46"/>
      <c r="T44" s="46"/>
      <c r="U44" s="46"/>
    </row>
    <row r="45" spans="1:21" ht="15">
      <c r="A45" s="374">
        <v>44</v>
      </c>
      <c r="B45" s="339" t="s">
        <v>6062</v>
      </c>
      <c r="C45" s="374">
        <v>200</v>
      </c>
      <c r="D45" s="374">
        <v>0</v>
      </c>
      <c r="E45" s="375" t="s">
        <v>874</v>
      </c>
      <c r="F45" s="374">
        <v>48</v>
      </c>
      <c r="G45" s="46"/>
      <c r="H45" s="46"/>
      <c r="I45" s="46"/>
      <c r="J45" s="46"/>
      <c r="K45" s="46"/>
      <c r="L45" s="46"/>
      <c r="M45" s="46"/>
      <c r="N45" s="46"/>
      <c r="O45" s="46"/>
      <c r="P45" s="46"/>
      <c r="Q45" s="46"/>
      <c r="R45" s="46"/>
      <c r="S45" s="46"/>
      <c r="T45" s="46"/>
      <c r="U45" s="46"/>
    </row>
    <row r="46" spans="1:21" ht="15">
      <c r="A46" s="374">
        <v>45</v>
      </c>
      <c r="B46" s="339" t="s">
        <v>7525</v>
      </c>
      <c r="C46" s="374">
        <v>100</v>
      </c>
      <c r="D46" s="374">
        <v>0</v>
      </c>
      <c r="E46" s="375" t="s">
        <v>4518</v>
      </c>
      <c r="F46" s="374">
        <v>48</v>
      </c>
      <c r="G46" s="46"/>
      <c r="H46" s="46"/>
      <c r="I46" s="46"/>
      <c r="J46" s="46"/>
      <c r="K46" s="46"/>
      <c r="L46" s="46"/>
      <c r="M46" s="46"/>
      <c r="N46" s="46"/>
      <c r="O46" s="46"/>
      <c r="P46" s="46"/>
      <c r="Q46" s="46"/>
      <c r="R46" s="46"/>
      <c r="S46" s="46"/>
      <c r="T46" s="46"/>
      <c r="U46" s="46"/>
    </row>
    <row r="47" spans="1:21" ht="15">
      <c r="A47" s="374">
        <v>46</v>
      </c>
      <c r="B47" s="339" t="s">
        <v>6577</v>
      </c>
      <c r="C47" s="374">
        <v>350</v>
      </c>
      <c r="D47" s="374">
        <v>0</v>
      </c>
      <c r="E47" s="375" t="s">
        <v>495</v>
      </c>
      <c r="F47" s="374">
        <v>49</v>
      </c>
      <c r="G47" s="46"/>
      <c r="H47" s="46"/>
      <c r="I47" s="46"/>
      <c r="J47" s="46"/>
      <c r="K47" s="46"/>
      <c r="L47" s="46"/>
      <c r="M47" s="46"/>
      <c r="N47" s="46"/>
      <c r="O47" s="46"/>
      <c r="P47" s="46"/>
      <c r="Q47" s="46"/>
      <c r="R47" s="46"/>
      <c r="S47" s="46"/>
      <c r="T47" s="46"/>
      <c r="U47" s="46"/>
    </row>
    <row r="48" spans="1:21" ht="15">
      <c r="A48" s="374">
        <v>47</v>
      </c>
      <c r="B48" s="339" t="s">
        <v>7526</v>
      </c>
      <c r="C48" s="374">
        <v>100</v>
      </c>
      <c r="D48" s="374">
        <v>0</v>
      </c>
      <c r="E48" s="375" t="s">
        <v>4513</v>
      </c>
      <c r="F48" s="374">
        <v>51</v>
      </c>
      <c r="G48" s="46"/>
      <c r="H48" s="46"/>
      <c r="I48" s="46"/>
      <c r="J48" s="46"/>
      <c r="K48" s="46"/>
      <c r="L48" s="46"/>
      <c r="M48" s="46"/>
      <c r="N48" s="46"/>
      <c r="O48" s="46"/>
      <c r="P48" s="46"/>
      <c r="Q48" s="46"/>
      <c r="R48" s="46"/>
      <c r="S48" s="46"/>
      <c r="T48" s="46"/>
      <c r="U48" s="46"/>
    </row>
    <row r="49" spans="1:21" ht="15">
      <c r="A49" s="374">
        <v>48</v>
      </c>
      <c r="B49" s="339" t="s">
        <v>7527</v>
      </c>
      <c r="C49" s="374">
        <v>300</v>
      </c>
      <c r="D49" s="374">
        <v>0</v>
      </c>
      <c r="E49" s="375" t="s">
        <v>432</v>
      </c>
      <c r="F49" s="374">
        <v>52</v>
      </c>
      <c r="G49" s="46"/>
      <c r="H49" s="46"/>
      <c r="I49" s="46"/>
      <c r="J49" s="46"/>
      <c r="K49" s="46"/>
      <c r="L49" s="46"/>
      <c r="M49" s="46"/>
      <c r="N49" s="46"/>
      <c r="O49" s="46"/>
      <c r="P49" s="46"/>
      <c r="Q49" s="46"/>
      <c r="R49" s="46"/>
      <c r="S49" s="46"/>
      <c r="T49" s="46"/>
      <c r="U49" s="46"/>
    </row>
    <row r="50" spans="1:21" ht="15">
      <c r="A50" s="374">
        <v>49</v>
      </c>
      <c r="B50" s="339" t="s">
        <v>7528</v>
      </c>
      <c r="C50" s="374">
        <v>250</v>
      </c>
      <c r="D50" s="374">
        <v>0</v>
      </c>
      <c r="E50" s="375" t="s">
        <v>2185</v>
      </c>
      <c r="F50" s="374">
        <v>54</v>
      </c>
      <c r="G50" s="46"/>
      <c r="H50" s="46"/>
      <c r="I50" s="46"/>
      <c r="J50" s="46"/>
      <c r="K50" s="46"/>
      <c r="L50" s="46"/>
      <c r="M50" s="46"/>
      <c r="N50" s="46"/>
      <c r="O50" s="46"/>
      <c r="P50" s="46"/>
      <c r="Q50" s="46"/>
      <c r="R50" s="46"/>
      <c r="S50" s="46"/>
      <c r="T50" s="46"/>
      <c r="U50" s="46"/>
    </row>
    <row r="51" spans="1:21" ht="15">
      <c r="A51" s="374">
        <v>50</v>
      </c>
      <c r="B51" s="339" t="s">
        <v>6292</v>
      </c>
      <c r="C51" s="374">
        <v>300</v>
      </c>
      <c r="D51" s="374">
        <v>0</v>
      </c>
      <c r="E51" s="375" t="s">
        <v>784</v>
      </c>
      <c r="F51" s="374">
        <v>57</v>
      </c>
      <c r="G51" s="46"/>
      <c r="H51" s="46"/>
      <c r="I51" s="46"/>
      <c r="J51" s="46"/>
      <c r="K51" s="46"/>
      <c r="L51" s="46"/>
      <c r="M51" s="46"/>
      <c r="N51" s="46"/>
      <c r="O51" s="46"/>
      <c r="P51" s="46"/>
      <c r="Q51" s="46"/>
      <c r="R51" s="46"/>
      <c r="S51" s="46"/>
      <c r="T51" s="46"/>
      <c r="U51" s="46"/>
    </row>
    <row r="52" spans="1:21" ht="15">
      <c r="A52" s="374">
        <v>51</v>
      </c>
      <c r="B52" s="339" t="s">
        <v>4348</v>
      </c>
      <c r="C52" s="374">
        <v>70</v>
      </c>
      <c r="D52" s="374">
        <v>0</v>
      </c>
      <c r="E52" s="375" t="s">
        <v>1513</v>
      </c>
      <c r="F52" s="374">
        <v>58</v>
      </c>
      <c r="G52" s="46"/>
      <c r="H52" s="46"/>
      <c r="I52" s="46"/>
      <c r="J52" s="46"/>
      <c r="K52" s="46"/>
      <c r="L52" s="46"/>
      <c r="M52" s="46"/>
      <c r="N52" s="46"/>
      <c r="O52" s="46"/>
      <c r="P52" s="46"/>
      <c r="Q52" s="46"/>
      <c r="R52" s="46"/>
      <c r="S52" s="46"/>
      <c r="T52" s="46"/>
      <c r="U52" s="46"/>
    </row>
    <row r="53" spans="1:21" ht="15">
      <c r="A53" s="374">
        <v>52</v>
      </c>
      <c r="B53" s="339" t="s">
        <v>7529</v>
      </c>
      <c r="C53" s="374">
        <v>30</v>
      </c>
      <c r="D53" s="374">
        <v>0</v>
      </c>
      <c r="E53" s="375" t="s">
        <v>407</v>
      </c>
      <c r="F53" s="374">
        <v>60</v>
      </c>
      <c r="G53" s="46"/>
      <c r="H53" s="46"/>
      <c r="I53" s="46"/>
      <c r="J53" s="46"/>
      <c r="K53" s="46"/>
      <c r="L53" s="46"/>
      <c r="M53" s="46"/>
      <c r="N53" s="46"/>
      <c r="O53" s="46"/>
      <c r="P53" s="46"/>
      <c r="Q53" s="46"/>
      <c r="R53" s="46"/>
      <c r="S53" s="46"/>
      <c r="T53" s="46"/>
      <c r="U53" s="46"/>
    </row>
    <row r="54" spans="1:21" ht="15">
      <c r="A54" s="374">
        <v>53</v>
      </c>
      <c r="B54" s="339" t="s">
        <v>7529</v>
      </c>
      <c r="C54" s="374">
        <v>30</v>
      </c>
      <c r="D54" s="374">
        <v>0</v>
      </c>
      <c r="E54" s="375" t="s">
        <v>780</v>
      </c>
      <c r="F54" s="374">
        <v>60</v>
      </c>
      <c r="G54" s="46"/>
      <c r="H54" s="46"/>
      <c r="I54" s="46"/>
      <c r="J54" s="46"/>
      <c r="K54" s="46"/>
      <c r="L54" s="46"/>
      <c r="M54" s="46"/>
      <c r="N54" s="46"/>
      <c r="O54" s="46"/>
      <c r="P54" s="46"/>
      <c r="Q54" s="46"/>
      <c r="R54" s="46"/>
      <c r="S54" s="46"/>
      <c r="T54" s="46"/>
      <c r="U54" s="46"/>
    </row>
    <row r="55" spans="1:21" ht="15">
      <c r="A55" s="374">
        <v>54</v>
      </c>
      <c r="B55" s="339" t="s">
        <v>5948</v>
      </c>
      <c r="C55" s="374">
        <v>60</v>
      </c>
      <c r="D55" s="374">
        <v>0</v>
      </c>
      <c r="E55" s="375" t="s">
        <v>322</v>
      </c>
      <c r="F55" s="374">
        <v>63</v>
      </c>
      <c r="G55" s="46"/>
      <c r="H55" s="46"/>
      <c r="I55" s="46"/>
      <c r="J55" s="46"/>
      <c r="K55" s="46"/>
      <c r="L55" s="46"/>
      <c r="M55" s="46"/>
      <c r="N55" s="46"/>
      <c r="O55" s="46"/>
      <c r="P55" s="46"/>
      <c r="Q55" s="46"/>
      <c r="R55" s="46"/>
      <c r="S55" s="46"/>
      <c r="T55" s="46"/>
      <c r="U55" s="46"/>
    </row>
    <row r="56" spans="1:21" ht="15">
      <c r="A56" s="374">
        <v>55</v>
      </c>
      <c r="B56" s="339" t="s">
        <v>4103</v>
      </c>
      <c r="C56" s="374">
        <v>60</v>
      </c>
      <c r="D56" s="374">
        <v>0</v>
      </c>
      <c r="E56" s="375" t="s">
        <v>3871</v>
      </c>
      <c r="F56" s="374">
        <v>66</v>
      </c>
      <c r="G56" s="46"/>
      <c r="H56" s="46"/>
      <c r="I56" s="46"/>
      <c r="J56" s="46"/>
      <c r="K56" s="46"/>
      <c r="L56" s="46"/>
      <c r="M56" s="46"/>
      <c r="N56" s="46"/>
      <c r="O56" s="46"/>
      <c r="P56" s="46"/>
      <c r="Q56" s="46"/>
      <c r="R56" s="46"/>
      <c r="S56" s="46"/>
      <c r="T56" s="46"/>
      <c r="U56" s="46"/>
    </row>
    <row r="57" spans="1:21" ht="15">
      <c r="A57" s="374">
        <v>56</v>
      </c>
      <c r="B57" s="339" t="s">
        <v>6132</v>
      </c>
      <c r="C57" s="374">
        <v>60</v>
      </c>
      <c r="D57" s="374">
        <v>0</v>
      </c>
      <c r="E57" s="375" t="s">
        <v>3866</v>
      </c>
      <c r="F57" s="374">
        <v>67</v>
      </c>
      <c r="G57" s="46"/>
      <c r="H57" s="46"/>
      <c r="I57" s="46"/>
      <c r="J57" s="46"/>
      <c r="K57" s="46"/>
      <c r="L57" s="46"/>
      <c r="M57" s="46"/>
      <c r="N57" s="46"/>
      <c r="O57" s="46"/>
      <c r="P57" s="46"/>
      <c r="Q57" s="46"/>
      <c r="R57" s="46"/>
      <c r="S57" s="46"/>
      <c r="T57" s="46"/>
      <c r="U57" s="46"/>
    </row>
    <row r="58" spans="1:21" ht="15">
      <c r="A58" s="374">
        <v>57</v>
      </c>
      <c r="B58" s="339" t="s">
        <v>7530</v>
      </c>
      <c r="C58" s="374">
        <v>80</v>
      </c>
      <c r="D58" s="374">
        <v>0</v>
      </c>
      <c r="E58" s="375" t="s">
        <v>662</v>
      </c>
      <c r="F58" s="374">
        <v>68</v>
      </c>
      <c r="G58" s="46"/>
      <c r="H58" s="46"/>
      <c r="I58" s="46"/>
      <c r="J58" s="46"/>
      <c r="K58" s="46"/>
      <c r="L58" s="46"/>
      <c r="M58" s="46"/>
      <c r="N58" s="46"/>
      <c r="O58" s="46"/>
      <c r="P58" s="46"/>
      <c r="Q58" s="46"/>
      <c r="R58" s="46"/>
      <c r="S58" s="46"/>
      <c r="T58" s="46"/>
      <c r="U58" s="46"/>
    </row>
    <row r="59" spans="1:21" ht="15">
      <c r="A59" s="374">
        <v>58</v>
      </c>
      <c r="B59" s="339" t="s">
        <v>5941</v>
      </c>
      <c r="C59" s="374">
        <v>40</v>
      </c>
      <c r="D59" s="374">
        <v>0</v>
      </c>
      <c r="E59" s="375" t="s">
        <v>339</v>
      </c>
      <c r="F59" s="374">
        <v>72</v>
      </c>
      <c r="G59" s="46"/>
      <c r="H59" s="46"/>
      <c r="I59" s="46"/>
      <c r="J59" s="46"/>
      <c r="K59" s="46"/>
      <c r="L59" s="46"/>
      <c r="M59" s="46"/>
      <c r="N59" s="46"/>
      <c r="O59" s="46"/>
      <c r="P59" s="46"/>
      <c r="Q59" s="46"/>
      <c r="R59" s="46"/>
      <c r="S59" s="46"/>
      <c r="T59" s="46"/>
      <c r="U59" s="46"/>
    </row>
    <row r="60" spans="1:21" ht="15">
      <c r="A60" s="374">
        <v>59</v>
      </c>
      <c r="B60" s="339" t="s">
        <v>6123</v>
      </c>
      <c r="C60" s="374">
        <v>60</v>
      </c>
      <c r="D60" s="374">
        <v>0</v>
      </c>
      <c r="E60" s="375" t="s">
        <v>505</v>
      </c>
      <c r="F60" s="374">
        <v>75</v>
      </c>
      <c r="G60" s="46"/>
      <c r="H60" s="46"/>
      <c r="I60" s="46"/>
      <c r="J60" s="46"/>
      <c r="K60" s="46"/>
      <c r="L60" s="46"/>
      <c r="M60" s="46"/>
      <c r="N60" s="46"/>
      <c r="O60" s="46"/>
      <c r="P60" s="46"/>
      <c r="Q60" s="46"/>
      <c r="R60" s="46"/>
      <c r="S60" s="46"/>
      <c r="T60" s="46"/>
      <c r="U60" s="46"/>
    </row>
    <row r="61" spans="1:21" ht="15">
      <c r="A61" s="374">
        <v>60</v>
      </c>
      <c r="B61" s="339" t="s">
        <v>7531</v>
      </c>
      <c r="C61" s="374">
        <v>4100</v>
      </c>
      <c r="D61" s="374">
        <v>0</v>
      </c>
      <c r="E61" s="375" t="s">
        <v>4580</v>
      </c>
      <c r="F61" s="374">
        <v>77</v>
      </c>
      <c r="G61" s="46"/>
      <c r="H61" s="46"/>
      <c r="I61" s="46"/>
      <c r="J61" s="46"/>
      <c r="K61" s="46"/>
      <c r="L61" s="46"/>
      <c r="M61" s="46"/>
      <c r="N61" s="46"/>
      <c r="O61" s="46"/>
      <c r="P61" s="46"/>
      <c r="Q61" s="46"/>
      <c r="R61" s="46"/>
      <c r="S61" s="46"/>
      <c r="T61" s="46"/>
      <c r="U61" s="46"/>
    </row>
    <row r="62" spans="1:21" ht="15">
      <c r="A62" s="374">
        <v>61</v>
      </c>
      <c r="B62" s="339" t="s">
        <v>7532</v>
      </c>
      <c r="C62" s="374">
        <v>150</v>
      </c>
      <c r="D62" s="374">
        <v>0</v>
      </c>
      <c r="E62" s="375" t="s">
        <v>408</v>
      </c>
      <c r="F62" s="374">
        <v>82</v>
      </c>
      <c r="G62" s="46"/>
      <c r="H62" s="46"/>
      <c r="I62" s="46"/>
      <c r="J62" s="46"/>
      <c r="K62" s="46"/>
      <c r="L62" s="46"/>
      <c r="M62" s="46"/>
      <c r="N62" s="46"/>
      <c r="O62" s="46"/>
      <c r="P62" s="46"/>
      <c r="Q62" s="46"/>
      <c r="R62" s="46"/>
      <c r="S62" s="46"/>
      <c r="T62" s="46"/>
      <c r="U62" s="46"/>
    </row>
    <row r="63" spans="1:21" ht="15">
      <c r="A63" s="374">
        <v>62</v>
      </c>
      <c r="B63" s="339" t="s">
        <v>7533</v>
      </c>
      <c r="C63" s="374">
        <v>100</v>
      </c>
      <c r="D63" s="374">
        <v>0</v>
      </c>
      <c r="E63" s="375" t="s">
        <v>313</v>
      </c>
      <c r="F63" s="374">
        <v>86</v>
      </c>
      <c r="G63" s="46"/>
      <c r="H63" s="46"/>
      <c r="I63" s="46"/>
      <c r="J63" s="46"/>
      <c r="K63" s="46"/>
      <c r="L63" s="46"/>
      <c r="M63" s="46"/>
      <c r="N63" s="46"/>
      <c r="O63" s="46"/>
      <c r="P63" s="46"/>
      <c r="Q63" s="46"/>
      <c r="R63" s="46"/>
      <c r="S63" s="46"/>
      <c r="T63" s="46"/>
      <c r="U63" s="46"/>
    </row>
    <row r="64" spans="1:21" ht="15">
      <c r="A64" s="374">
        <v>63</v>
      </c>
      <c r="B64" s="339" t="s">
        <v>7534</v>
      </c>
      <c r="C64" s="374">
        <v>70</v>
      </c>
      <c r="D64" s="374">
        <v>0</v>
      </c>
      <c r="E64" s="375" t="s">
        <v>1183</v>
      </c>
      <c r="F64" s="374">
        <v>86</v>
      </c>
      <c r="G64" s="46"/>
      <c r="H64" s="46"/>
      <c r="I64" s="46"/>
      <c r="J64" s="46"/>
      <c r="K64" s="46"/>
      <c r="L64" s="46"/>
      <c r="M64" s="46"/>
      <c r="N64" s="46"/>
      <c r="O64" s="46"/>
      <c r="P64" s="46"/>
      <c r="Q64" s="46"/>
      <c r="R64" s="46"/>
      <c r="S64" s="46"/>
      <c r="T64" s="46"/>
      <c r="U64" s="46"/>
    </row>
    <row r="65" spans="1:21" ht="15">
      <c r="A65" s="374">
        <v>64</v>
      </c>
      <c r="B65" s="339" t="s">
        <v>6288</v>
      </c>
      <c r="C65" s="374">
        <v>100</v>
      </c>
      <c r="D65" s="374">
        <v>0</v>
      </c>
      <c r="E65" s="375" t="s">
        <v>785</v>
      </c>
      <c r="F65" s="374">
        <v>88</v>
      </c>
      <c r="G65" s="46"/>
      <c r="H65" s="46"/>
      <c r="I65" s="46"/>
      <c r="J65" s="46"/>
      <c r="K65" s="46"/>
      <c r="L65" s="46"/>
      <c r="M65" s="46"/>
      <c r="N65" s="46"/>
      <c r="O65" s="46"/>
      <c r="P65" s="46"/>
      <c r="Q65" s="46"/>
      <c r="R65" s="46"/>
      <c r="S65" s="46"/>
      <c r="T65" s="46"/>
      <c r="U65" s="46"/>
    </row>
    <row r="66" spans="1:21" ht="15">
      <c r="A66" s="374">
        <v>65</v>
      </c>
      <c r="B66" s="339" t="s">
        <v>6367</v>
      </c>
      <c r="C66" s="374">
        <v>800</v>
      </c>
      <c r="D66" s="374">
        <v>0</v>
      </c>
      <c r="E66" s="375" t="s">
        <v>1719</v>
      </c>
      <c r="F66" s="374">
        <v>89</v>
      </c>
      <c r="G66" s="46"/>
      <c r="H66" s="46"/>
      <c r="I66" s="46"/>
      <c r="J66" s="46"/>
      <c r="K66" s="46"/>
      <c r="L66" s="46"/>
      <c r="M66" s="46"/>
      <c r="N66" s="46"/>
      <c r="O66" s="46"/>
      <c r="P66" s="46"/>
      <c r="Q66" s="46"/>
      <c r="R66" s="46"/>
      <c r="S66" s="46"/>
      <c r="T66" s="46"/>
      <c r="U66" s="46"/>
    </row>
    <row r="67" spans="1:21" ht="15">
      <c r="A67" s="374">
        <v>66</v>
      </c>
      <c r="B67" s="339" t="s">
        <v>7535</v>
      </c>
      <c r="C67" s="374">
        <v>150</v>
      </c>
      <c r="D67" s="374">
        <v>0</v>
      </c>
      <c r="E67" s="375" t="s">
        <v>1150</v>
      </c>
      <c r="F67" s="374">
        <v>89</v>
      </c>
      <c r="G67" s="46"/>
      <c r="H67" s="46"/>
      <c r="I67" s="46"/>
      <c r="J67" s="46"/>
      <c r="K67" s="46"/>
      <c r="L67" s="46"/>
      <c r="M67" s="46"/>
      <c r="N67" s="46"/>
      <c r="O67" s="46"/>
      <c r="P67" s="46"/>
      <c r="Q67" s="46"/>
      <c r="R67" s="46"/>
      <c r="S67" s="46"/>
      <c r="T67" s="46"/>
      <c r="U67" s="46"/>
    </row>
    <row r="68" spans="1:21" ht="15">
      <c r="A68" s="374">
        <v>67</v>
      </c>
      <c r="B68" s="339" t="s">
        <v>7536</v>
      </c>
      <c r="C68" s="374">
        <v>30</v>
      </c>
      <c r="D68" s="374">
        <v>0</v>
      </c>
      <c r="E68" s="375" t="s">
        <v>4573</v>
      </c>
      <c r="F68" s="374">
        <v>91</v>
      </c>
      <c r="G68" s="46"/>
      <c r="H68" s="46"/>
      <c r="I68" s="46"/>
      <c r="J68" s="46"/>
      <c r="K68" s="46"/>
      <c r="L68" s="46"/>
      <c r="M68" s="46"/>
      <c r="N68" s="46"/>
      <c r="O68" s="46"/>
      <c r="P68" s="46"/>
      <c r="Q68" s="46"/>
      <c r="R68" s="46"/>
      <c r="S68" s="46"/>
      <c r="T68" s="46"/>
      <c r="U68" s="46"/>
    </row>
    <row r="69" spans="1:21" ht="12.75">
      <c r="A69" s="46"/>
      <c r="B69" s="46"/>
      <c r="C69" s="46"/>
      <c r="D69" s="46"/>
      <c r="E69" s="46"/>
      <c r="F69" s="46"/>
      <c r="G69" s="46"/>
      <c r="H69" s="46"/>
      <c r="I69" s="46"/>
      <c r="J69" s="46"/>
      <c r="K69" s="46"/>
      <c r="L69" s="46"/>
      <c r="M69" s="46"/>
      <c r="N69" s="46"/>
      <c r="O69" s="46"/>
      <c r="P69" s="46"/>
      <c r="Q69" s="46"/>
      <c r="R69" s="46"/>
      <c r="S69" s="46"/>
      <c r="T69" s="46"/>
      <c r="U69" s="46"/>
    </row>
    <row r="70" spans="1:21" ht="12.75">
      <c r="A70" s="46"/>
      <c r="B70" s="46"/>
      <c r="C70" s="46"/>
      <c r="D70" s="46"/>
      <c r="E70" s="46"/>
      <c r="F70" s="46"/>
      <c r="G70" s="46"/>
      <c r="H70" s="46"/>
      <c r="I70" s="46"/>
      <c r="J70" s="46"/>
      <c r="K70" s="46"/>
      <c r="L70" s="46"/>
      <c r="M70" s="46"/>
      <c r="N70" s="46"/>
      <c r="O70" s="46"/>
      <c r="P70" s="46"/>
      <c r="Q70" s="46"/>
      <c r="R70" s="46"/>
      <c r="S70" s="46"/>
      <c r="T70" s="46"/>
      <c r="U70" s="46"/>
    </row>
    <row r="71" spans="1:21" ht="12.75">
      <c r="A71" s="46"/>
      <c r="B71" s="46"/>
      <c r="C71" s="46"/>
      <c r="D71" s="46"/>
      <c r="E71" s="46"/>
      <c r="F71" s="46"/>
      <c r="G71" s="46"/>
      <c r="H71" s="46"/>
      <c r="I71" s="46"/>
      <c r="J71" s="46"/>
      <c r="K71" s="46"/>
      <c r="L71" s="46"/>
      <c r="M71" s="46"/>
      <c r="N71" s="46"/>
      <c r="O71" s="46"/>
      <c r="P71" s="46"/>
      <c r="Q71" s="46"/>
      <c r="R71" s="46"/>
      <c r="S71" s="46"/>
      <c r="T71" s="46"/>
      <c r="U71" s="46"/>
    </row>
    <row r="72" spans="1:21" ht="12.75">
      <c r="A72" s="46"/>
      <c r="B72" s="46"/>
      <c r="C72" s="46"/>
      <c r="D72" s="46"/>
      <c r="E72" s="46"/>
      <c r="F72" s="46"/>
      <c r="G72" s="46"/>
      <c r="H72" s="46"/>
      <c r="I72" s="46"/>
      <c r="J72" s="46"/>
      <c r="K72" s="46"/>
      <c r="L72" s="46"/>
      <c r="M72" s="46"/>
      <c r="N72" s="46"/>
      <c r="O72" s="46"/>
      <c r="P72" s="46"/>
      <c r="Q72" s="46"/>
      <c r="R72" s="46"/>
      <c r="S72" s="46"/>
      <c r="T72" s="46"/>
      <c r="U72" s="46"/>
    </row>
    <row r="73" spans="1:21" ht="12.75">
      <c r="A73" s="46"/>
      <c r="B73" s="46"/>
      <c r="C73" s="46"/>
      <c r="D73" s="46"/>
      <c r="E73" s="46"/>
      <c r="F73" s="46"/>
      <c r="G73" s="46"/>
      <c r="H73" s="46"/>
      <c r="I73" s="46"/>
      <c r="J73" s="46"/>
      <c r="K73" s="46"/>
      <c r="L73" s="46"/>
      <c r="M73" s="46"/>
      <c r="N73" s="46"/>
      <c r="O73" s="46"/>
      <c r="P73" s="46"/>
      <c r="Q73" s="46"/>
      <c r="R73" s="46"/>
      <c r="S73" s="46"/>
      <c r="T73" s="46"/>
      <c r="U73" s="46"/>
    </row>
    <row r="74" spans="1:21" ht="12.75">
      <c r="A74" s="46"/>
      <c r="B74" s="46"/>
      <c r="C74" s="46"/>
      <c r="D74" s="46"/>
      <c r="E74" s="46"/>
      <c r="F74" s="46"/>
      <c r="G74" s="46"/>
      <c r="H74" s="46"/>
      <c r="I74" s="46"/>
      <c r="J74" s="46"/>
      <c r="K74" s="46"/>
      <c r="L74" s="46"/>
      <c r="M74" s="46"/>
      <c r="N74" s="46"/>
      <c r="O74" s="46"/>
      <c r="P74" s="46"/>
      <c r="Q74" s="46"/>
      <c r="R74" s="46"/>
      <c r="S74" s="46"/>
      <c r="T74" s="46"/>
      <c r="U74" s="46"/>
    </row>
    <row r="75" spans="1:21" ht="12.75">
      <c r="A75" s="46"/>
      <c r="B75" s="46"/>
      <c r="C75" s="46"/>
      <c r="D75" s="46"/>
      <c r="E75" s="46"/>
      <c r="F75" s="46"/>
      <c r="G75" s="46"/>
      <c r="H75" s="46"/>
      <c r="I75" s="46"/>
      <c r="J75" s="46"/>
      <c r="K75" s="46"/>
      <c r="L75" s="46"/>
      <c r="M75" s="46"/>
      <c r="N75" s="46"/>
      <c r="O75" s="46"/>
      <c r="P75" s="46"/>
      <c r="Q75" s="46"/>
      <c r="R75" s="46"/>
      <c r="S75" s="46"/>
      <c r="T75" s="46"/>
      <c r="U75" s="46"/>
    </row>
    <row r="76" spans="1:21" ht="12.75">
      <c r="A76" s="46"/>
      <c r="B76" s="46"/>
      <c r="C76" s="46"/>
      <c r="D76" s="46"/>
      <c r="E76" s="46"/>
      <c r="F76" s="46"/>
      <c r="G76" s="46"/>
      <c r="H76" s="46"/>
      <c r="I76" s="46"/>
      <c r="J76" s="46"/>
      <c r="K76" s="46"/>
      <c r="L76" s="46"/>
      <c r="M76" s="46"/>
      <c r="N76" s="46"/>
      <c r="O76" s="46"/>
      <c r="P76" s="46"/>
      <c r="Q76" s="46"/>
      <c r="R76" s="46"/>
      <c r="S76" s="46"/>
      <c r="T76" s="46"/>
      <c r="U76" s="46"/>
    </row>
    <row r="77" spans="1:21" ht="12.75">
      <c r="A77" s="46"/>
      <c r="B77" s="46"/>
      <c r="C77" s="46"/>
      <c r="D77" s="46"/>
      <c r="E77" s="46"/>
      <c r="F77" s="46"/>
      <c r="G77" s="46"/>
      <c r="H77" s="46"/>
      <c r="I77" s="46"/>
      <c r="J77" s="46"/>
      <c r="K77" s="46"/>
      <c r="L77" s="46"/>
      <c r="M77" s="46"/>
      <c r="N77" s="46"/>
      <c r="O77" s="46"/>
      <c r="P77" s="46"/>
      <c r="Q77" s="46"/>
      <c r="R77" s="46"/>
      <c r="S77" s="46"/>
      <c r="T77" s="46"/>
      <c r="U77" s="46"/>
    </row>
    <row r="78" spans="1:21" ht="12.75">
      <c r="A78" s="46"/>
      <c r="B78" s="46"/>
      <c r="C78" s="46"/>
      <c r="D78" s="46"/>
      <c r="E78" s="46"/>
      <c r="F78" s="46"/>
      <c r="G78" s="46"/>
      <c r="H78" s="46"/>
      <c r="I78" s="46"/>
      <c r="J78" s="46"/>
      <c r="K78" s="46"/>
      <c r="L78" s="46"/>
      <c r="M78" s="46"/>
      <c r="N78" s="46"/>
      <c r="O78" s="46"/>
      <c r="P78" s="46"/>
      <c r="Q78" s="46"/>
      <c r="R78" s="46"/>
      <c r="S78" s="46"/>
      <c r="T78" s="46"/>
      <c r="U78" s="46"/>
    </row>
    <row r="79" spans="1:21" ht="12.75">
      <c r="A79" s="46"/>
      <c r="B79" s="46"/>
      <c r="C79" s="46"/>
      <c r="D79" s="46"/>
      <c r="E79" s="46"/>
      <c r="F79" s="46"/>
      <c r="G79" s="46"/>
      <c r="H79" s="46"/>
      <c r="I79" s="46"/>
      <c r="J79" s="46"/>
      <c r="K79" s="46"/>
      <c r="L79" s="46"/>
      <c r="M79" s="46"/>
      <c r="N79" s="46"/>
      <c r="O79" s="46"/>
      <c r="P79" s="46"/>
      <c r="Q79" s="46"/>
      <c r="R79" s="46"/>
      <c r="S79" s="46"/>
      <c r="T79" s="46"/>
      <c r="U79" s="46"/>
    </row>
    <row r="80" spans="1:21" ht="12.75">
      <c r="A80" s="46"/>
      <c r="B80" s="46"/>
      <c r="C80" s="46"/>
      <c r="D80" s="46"/>
      <c r="E80" s="46"/>
      <c r="F80" s="46"/>
      <c r="G80" s="46"/>
      <c r="H80" s="46"/>
      <c r="I80" s="46"/>
      <c r="J80" s="46"/>
      <c r="K80" s="46"/>
      <c r="L80" s="46"/>
      <c r="M80" s="46"/>
      <c r="N80" s="46"/>
      <c r="O80" s="46"/>
      <c r="P80" s="46"/>
      <c r="Q80" s="46"/>
      <c r="R80" s="46"/>
      <c r="S80" s="46"/>
      <c r="T80" s="46"/>
      <c r="U80" s="46"/>
    </row>
    <row r="81" spans="1:21" ht="12.75">
      <c r="A81" s="46"/>
      <c r="B81" s="46"/>
      <c r="C81" s="46"/>
      <c r="D81" s="46"/>
      <c r="E81" s="46"/>
      <c r="F81" s="46"/>
      <c r="G81" s="46"/>
      <c r="H81" s="46"/>
      <c r="I81" s="46"/>
      <c r="J81" s="46"/>
      <c r="K81" s="46"/>
      <c r="L81" s="46"/>
      <c r="M81" s="46"/>
      <c r="N81" s="46"/>
      <c r="O81" s="46"/>
      <c r="P81" s="46"/>
      <c r="Q81" s="46"/>
      <c r="R81" s="46"/>
      <c r="S81" s="46"/>
      <c r="T81" s="46"/>
      <c r="U81" s="46"/>
    </row>
    <row r="82" spans="1:21" ht="12.75">
      <c r="A82" s="46"/>
      <c r="B82" s="46"/>
      <c r="C82" s="46"/>
      <c r="D82" s="46"/>
      <c r="E82" s="46"/>
      <c r="F82" s="46"/>
      <c r="G82" s="46"/>
      <c r="H82" s="46"/>
      <c r="I82" s="46"/>
      <c r="J82" s="46"/>
      <c r="K82" s="46"/>
      <c r="L82" s="46"/>
      <c r="M82" s="46"/>
      <c r="N82" s="46"/>
      <c r="O82" s="46"/>
      <c r="P82" s="46"/>
      <c r="Q82" s="46"/>
      <c r="R82" s="46"/>
      <c r="S82" s="46"/>
      <c r="T82" s="46"/>
      <c r="U82" s="46"/>
    </row>
    <row r="83" spans="1:21" ht="12.75">
      <c r="A83" s="46"/>
      <c r="B83" s="46"/>
      <c r="C83" s="46"/>
      <c r="D83" s="46"/>
      <c r="E83" s="46"/>
      <c r="F83" s="46"/>
      <c r="G83" s="46"/>
      <c r="H83" s="46"/>
      <c r="I83" s="46"/>
      <c r="J83" s="46"/>
      <c r="K83" s="46"/>
      <c r="L83" s="46"/>
      <c r="M83" s="46"/>
      <c r="N83" s="46"/>
      <c r="O83" s="46"/>
      <c r="P83" s="46"/>
      <c r="Q83" s="46"/>
      <c r="R83" s="46"/>
      <c r="S83" s="46"/>
      <c r="T83" s="46"/>
      <c r="U83" s="46"/>
    </row>
    <row r="84" spans="1:21" ht="12.75">
      <c r="A84" s="46"/>
      <c r="B84" s="46"/>
      <c r="C84" s="46"/>
      <c r="D84" s="46"/>
      <c r="E84" s="46"/>
      <c r="F84" s="46"/>
      <c r="G84" s="46"/>
      <c r="H84" s="46"/>
      <c r="I84" s="46"/>
      <c r="J84" s="46"/>
      <c r="K84" s="46"/>
      <c r="L84" s="46"/>
      <c r="M84" s="46"/>
      <c r="N84" s="46"/>
      <c r="O84" s="46"/>
      <c r="P84" s="46"/>
      <c r="Q84" s="46"/>
      <c r="R84" s="46"/>
      <c r="S84" s="46"/>
      <c r="T84" s="46"/>
      <c r="U84" s="46"/>
    </row>
    <row r="85" spans="1:21" ht="12.75">
      <c r="A85" s="46"/>
      <c r="B85" s="46"/>
      <c r="C85" s="46"/>
      <c r="D85" s="46"/>
      <c r="E85" s="46"/>
      <c r="F85" s="46"/>
      <c r="G85" s="46"/>
      <c r="H85" s="46"/>
      <c r="I85" s="46"/>
      <c r="J85" s="46"/>
      <c r="K85" s="46"/>
      <c r="L85" s="46"/>
      <c r="M85" s="46"/>
      <c r="N85" s="46"/>
      <c r="O85" s="46"/>
      <c r="P85" s="46"/>
      <c r="Q85" s="46"/>
      <c r="R85" s="46"/>
      <c r="S85" s="46"/>
      <c r="T85" s="46"/>
      <c r="U85" s="46"/>
    </row>
    <row r="86" spans="1:21" ht="12.75">
      <c r="A86" s="46"/>
      <c r="B86" s="46"/>
      <c r="C86" s="46"/>
      <c r="D86" s="46"/>
      <c r="E86" s="46"/>
      <c r="F86" s="46"/>
      <c r="G86" s="46"/>
      <c r="H86" s="46"/>
      <c r="I86" s="46"/>
      <c r="J86" s="46"/>
      <c r="K86" s="46"/>
      <c r="L86" s="46"/>
      <c r="M86" s="46"/>
      <c r="N86" s="46"/>
      <c r="O86" s="46"/>
      <c r="P86" s="46"/>
      <c r="Q86" s="46"/>
      <c r="R86" s="46"/>
      <c r="S86" s="46"/>
      <c r="T86" s="46"/>
      <c r="U86" s="46"/>
    </row>
    <row r="87" spans="1:21" ht="12.75">
      <c r="A87" s="46"/>
      <c r="B87" s="46"/>
      <c r="C87" s="46"/>
      <c r="D87" s="46"/>
      <c r="E87" s="46"/>
      <c r="F87" s="46"/>
      <c r="G87" s="46"/>
      <c r="H87" s="46"/>
      <c r="I87" s="46"/>
      <c r="J87" s="46"/>
      <c r="K87" s="46"/>
      <c r="L87" s="46"/>
      <c r="M87" s="46"/>
      <c r="N87" s="46"/>
      <c r="O87" s="46"/>
      <c r="P87" s="46"/>
      <c r="Q87" s="46"/>
      <c r="R87" s="46"/>
      <c r="S87" s="46"/>
      <c r="T87" s="46"/>
      <c r="U87" s="46"/>
    </row>
    <row r="88" spans="1:21" ht="12.75">
      <c r="A88" s="46"/>
      <c r="B88" s="46"/>
      <c r="C88" s="46"/>
      <c r="D88" s="46"/>
      <c r="E88" s="46"/>
      <c r="F88" s="46"/>
      <c r="G88" s="46"/>
      <c r="H88" s="46"/>
      <c r="I88" s="46"/>
      <c r="J88" s="46"/>
      <c r="K88" s="46"/>
      <c r="L88" s="46"/>
      <c r="M88" s="46"/>
      <c r="N88" s="46"/>
      <c r="O88" s="46"/>
      <c r="P88" s="46"/>
      <c r="Q88" s="46"/>
      <c r="R88" s="46"/>
      <c r="S88" s="46"/>
      <c r="T88" s="46"/>
      <c r="U88" s="46"/>
    </row>
    <row r="89" spans="1:21" ht="12.75">
      <c r="A89" s="46"/>
      <c r="B89" s="46"/>
      <c r="C89" s="46"/>
      <c r="D89" s="46"/>
      <c r="E89" s="46"/>
      <c r="F89" s="46"/>
      <c r="G89" s="46"/>
      <c r="H89" s="46"/>
      <c r="I89" s="46"/>
      <c r="J89" s="46"/>
      <c r="K89" s="46"/>
      <c r="L89" s="46"/>
      <c r="M89" s="46"/>
      <c r="N89" s="46"/>
      <c r="O89" s="46"/>
      <c r="P89" s="46"/>
      <c r="Q89" s="46"/>
      <c r="R89" s="46"/>
      <c r="S89" s="46"/>
      <c r="T89" s="46"/>
      <c r="U89" s="46"/>
    </row>
    <row r="90" spans="1:21" ht="12.75">
      <c r="A90" s="46"/>
      <c r="B90" s="46"/>
      <c r="C90" s="46"/>
      <c r="D90" s="46"/>
      <c r="E90" s="46"/>
      <c r="F90" s="46"/>
      <c r="G90" s="46"/>
      <c r="H90" s="46"/>
      <c r="I90" s="46"/>
      <c r="J90" s="46"/>
      <c r="K90" s="46"/>
      <c r="L90" s="46"/>
      <c r="M90" s="46"/>
      <c r="N90" s="46"/>
      <c r="O90" s="46"/>
      <c r="P90" s="46"/>
      <c r="Q90" s="46"/>
      <c r="R90" s="46"/>
      <c r="S90" s="46"/>
      <c r="T90" s="46"/>
      <c r="U90" s="46"/>
    </row>
    <row r="91" spans="1:21" ht="12.75">
      <c r="A91" s="46"/>
      <c r="B91" s="46"/>
      <c r="C91" s="46"/>
      <c r="D91" s="46"/>
      <c r="E91" s="46"/>
      <c r="F91" s="46"/>
      <c r="G91" s="46"/>
      <c r="H91" s="46"/>
      <c r="I91" s="46"/>
      <c r="J91" s="46"/>
      <c r="K91" s="46"/>
      <c r="L91" s="46"/>
      <c r="M91" s="46"/>
      <c r="N91" s="46"/>
      <c r="O91" s="46"/>
      <c r="P91" s="46"/>
      <c r="Q91" s="46"/>
      <c r="R91" s="46"/>
      <c r="S91" s="46"/>
      <c r="T91" s="46"/>
      <c r="U91" s="46"/>
    </row>
    <row r="92" spans="1:21" ht="12.75">
      <c r="A92" s="46"/>
      <c r="B92" s="46"/>
      <c r="C92" s="46"/>
      <c r="D92" s="46"/>
      <c r="E92" s="46"/>
      <c r="F92" s="46"/>
      <c r="G92" s="46"/>
      <c r="H92" s="46"/>
      <c r="I92" s="46"/>
      <c r="J92" s="46"/>
      <c r="K92" s="46"/>
      <c r="L92" s="46"/>
      <c r="M92" s="46"/>
      <c r="N92" s="46"/>
      <c r="O92" s="46"/>
      <c r="P92" s="46"/>
      <c r="Q92" s="46"/>
      <c r="R92" s="46"/>
      <c r="S92" s="46"/>
      <c r="T92" s="46"/>
      <c r="U92" s="46"/>
    </row>
    <row r="93" spans="1:21" ht="12.75">
      <c r="A93" s="46"/>
      <c r="B93" s="46"/>
      <c r="C93" s="46"/>
      <c r="D93" s="46"/>
      <c r="E93" s="46"/>
      <c r="F93" s="46"/>
      <c r="G93" s="46"/>
      <c r="H93" s="46"/>
      <c r="I93" s="46"/>
      <c r="J93" s="46"/>
      <c r="K93" s="46"/>
      <c r="L93" s="46"/>
      <c r="M93" s="46"/>
      <c r="N93" s="46"/>
      <c r="O93" s="46"/>
      <c r="P93" s="46"/>
      <c r="Q93" s="46"/>
      <c r="R93" s="46"/>
      <c r="S93" s="46"/>
      <c r="T93" s="46"/>
      <c r="U93" s="46"/>
    </row>
    <row r="94" spans="1:21" ht="12.75">
      <c r="A94" s="46"/>
      <c r="B94" s="46"/>
      <c r="C94" s="46"/>
      <c r="D94" s="46"/>
      <c r="E94" s="46"/>
      <c r="F94" s="46"/>
      <c r="G94" s="46"/>
      <c r="H94" s="46"/>
      <c r="I94" s="46"/>
      <c r="J94" s="46"/>
      <c r="K94" s="46"/>
      <c r="L94" s="46"/>
      <c r="M94" s="46"/>
      <c r="N94" s="46"/>
      <c r="O94" s="46"/>
      <c r="P94" s="46"/>
      <c r="Q94" s="46"/>
      <c r="R94" s="46"/>
      <c r="S94" s="46"/>
      <c r="T94" s="46"/>
      <c r="U94" s="46"/>
    </row>
    <row r="95" spans="1:21" ht="12.75">
      <c r="A95" s="46"/>
      <c r="B95" s="46"/>
      <c r="C95" s="46"/>
      <c r="D95" s="46"/>
      <c r="E95" s="46"/>
      <c r="F95" s="46"/>
      <c r="G95" s="46"/>
      <c r="H95" s="46"/>
      <c r="I95" s="46"/>
      <c r="J95" s="46"/>
      <c r="K95" s="46"/>
      <c r="L95" s="46"/>
      <c r="M95" s="46"/>
      <c r="N95" s="46"/>
      <c r="O95" s="46"/>
      <c r="P95" s="46"/>
      <c r="Q95" s="46"/>
      <c r="R95" s="46"/>
      <c r="S95" s="46"/>
      <c r="T95" s="46"/>
      <c r="U95" s="46"/>
    </row>
    <row r="96" spans="1:21" ht="12.75">
      <c r="A96" s="46"/>
      <c r="B96" s="46"/>
      <c r="C96" s="46"/>
      <c r="D96" s="46"/>
      <c r="E96" s="46"/>
      <c r="F96" s="46"/>
      <c r="G96" s="46"/>
      <c r="H96" s="46"/>
      <c r="I96" s="46"/>
      <c r="J96" s="46"/>
      <c r="K96" s="46"/>
      <c r="L96" s="46"/>
      <c r="M96" s="46"/>
      <c r="N96" s="46"/>
      <c r="O96" s="46"/>
      <c r="P96" s="46"/>
      <c r="Q96" s="46"/>
      <c r="R96" s="46"/>
      <c r="S96" s="46"/>
      <c r="T96" s="46"/>
      <c r="U96" s="46"/>
    </row>
    <row r="97" spans="1:21" ht="12.75">
      <c r="A97" s="46"/>
      <c r="B97" s="46"/>
      <c r="C97" s="46"/>
      <c r="D97" s="46"/>
      <c r="E97" s="46"/>
      <c r="F97" s="46"/>
      <c r="G97" s="46"/>
      <c r="H97" s="46"/>
      <c r="I97" s="46"/>
      <c r="J97" s="46"/>
      <c r="K97" s="46"/>
      <c r="L97" s="46"/>
      <c r="M97" s="46"/>
      <c r="N97" s="46"/>
      <c r="O97" s="46"/>
      <c r="P97" s="46"/>
      <c r="Q97" s="46"/>
      <c r="R97" s="46"/>
      <c r="S97" s="46"/>
      <c r="T97" s="46"/>
      <c r="U97" s="46"/>
    </row>
    <row r="98" spans="1:21" ht="12.75">
      <c r="A98" s="46"/>
      <c r="B98" s="46"/>
      <c r="C98" s="46"/>
      <c r="D98" s="46"/>
      <c r="E98" s="46"/>
      <c r="F98" s="46"/>
      <c r="G98" s="46"/>
      <c r="H98" s="46"/>
      <c r="I98" s="46"/>
      <c r="J98" s="46"/>
      <c r="K98" s="46"/>
      <c r="L98" s="46"/>
      <c r="M98" s="46"/>
      <c r="N98" s="46"/>
      <c r="O98" s="46"/>
      <c r="P98" s="46"/>
      <c r="Q98" s="46"/>
      <c r="R98" s="46"/>
      <c r="S98" s="46"/>
      <c r="T98" s="46"/>
      <c r="U98" s="46"/>
    </row>
    <row r="99" spans="1:21" ht="12.75">
      <c r="A99" s="46"/>
      <c r="B99" s="46"/>
      <c r="C99" s="46"/>
      <c r="D99" s="46"/>
      <c r="E99" s="46"/>
      <c r="F99" s="46"/>
      <c r="G99" s="46"/>
      <c r="H99" s="46"/>
      <c r="I99" s="46"/>
      <c r="J99" s="46"/>
      <c r="K99" s="46"/>
      <c r="L99" s="46"/>
      <c r="M99" s="46"/>
      <c r="N99" s="46"/>
      <c r="O99" s="46"/>
      <c r="P99" s="46"/>
      <c r="Q99" s="46"/>
      <c r="R99" s="46"/>
      <c r="S99" s="46"/>
      <c r="T99" s="46"/>
      <c r="U99" s="46"/>
    </row>
    <row r="100" spans="1:21" ht="12.75">
      <c r="A100" s="46"/>
      <c r="B100" s="46"/>
      <c r="C100" s="46"/>
      <c r="D100" s="46"/>
      <c r="E100" s="46"/>
      <c r="F100" s="46"/>
      <c r="G100" s="46"/>
      <c r="H100" s="46"/>
      <c r="I100" s="46"/>
      <c r="J100" s="46"/>
      <c r="K100" s="46"/>
      <c r="L100" s="46"/>
      <c r="M100" s="46"/>
      <c r="N100" s="46"/>
      <c r="O100" s="46"/>
      <c r="P100" s="46"/>
      <c r="Q100" s="46"/>
      <c r="R100" s="46"/>
      <c r="S100" s="46"/>
      <c r="T100" s="46"/>
      <c r="U100" s="46"/>
    </row>
    <row r="101" spans="1:21" ht="12.75">
      <c r="A101" s="46"/>
      <c r="B101" s="46"/>
      <c r="C101" s="46"/>
      <c r="D101" s="46"/>
      <c r="E101" s="46"/>
      <c r="F101" s="46"/>
      <c r="G101" s="46"/>
      <c r="H101" s="46"/>
      <c r="I101" s="46"/>
      <c r="J101" s="46"/>
      <c r="K101" s="46"/>
      <c r="L101" s="46"/>
      <c r="M101" s="46"/>
      <c r="N101" s="46"/>
      <c r="O101" s="46"/>
      <c r="P101" s="46"/>
      <c r="Q101" s="46"/>
      <c r="R101" s="46"/>
      <c r="S101" s="46"/>
      <c r="T101" s="46"/>
      <c r="U101" s="46"/>
    </row>
    <row r="102" spans="1:21" ht="12.75">
      <c r="A102" s="46"/>
      <c r="B102" s="46"/>
      <c r="C102" s="46"/>
      <c r="D102" s="46"/>
      <c r="E102" s="46"/>
      <c r="F102" s="46"/>
      <c r="G102" s="46"/>
      <c r="H102" s="46"/>
      <c r="I102" s="46"/>
      <c r="J102" s="46"/>
      <c r="K102" s="46"/>
      <c r="L102" s="46"/>
      <c r="M102" s="46"/>
      <c r="N102" s="46"/>
      <c r="O102" s="46"/>
      <c r="P102" s="46"/>
      <c r="Q102" s="46"/>
      <c r="R102" s="46"/>
      <c r="S102" s="46"/>
      <c r="T102" s="46"/>
      <c r="U102" s="46"/>
    </row>
    <row r="103" spans="1:21" ht="12.75">
      <c r="A103" s="46"/>
      <c r="B103" s="46"/>
      <c r="C103" s="46"/>
      <c r="D103" s="46"/>
      <c r="E103" s="46"/>
      <c r="F103" s="46"/>
      <c r="G103" s="46"/>
      <c r="H103" s="46"/>
      <c r="I103" s="46"/>
      <c r="J103" s="46"/>
      <c r="K103" s="46"/>
      <c r="L103" s="46"/>
      <c r="M103" s="46"/>
      <c r="N103" s="46"/>
      <c r="O103" s="46"/>
      <c r="P103" s="46"/>
      <c r="Q103" s="46"/>
      <c r="R103" s="46"/>
      <c r="S103" s="46"/>
      <c r="T103" s="46"/>
      <c r="U103" s="46"/>
    </row>
    <row r="104" spans="1:21" ht="12.75">
      <c r="A104" s="46"/>
      <c r="B104" s="46"/>
      <c r="C104" s="46"/>
      <c r="D104" s="46"/>
      <c r="E104" s="46"/>
      <c r="F104" s="46"/>
      <c r="G104" s="46"/>
      <c r="H104" s="46"/>
      <c r="I104" s="46"/>
      <c r="J104" s="46"/>
      <c r="K104" s="46"/>
      <c r="L104" s="46"/>
      <c r="M104" s="46"/>
      <c r="N104" s="46"/>
      <c r="O104" s="46"/>
      <c r="P104" s="46"/>
      <c r="Q104" s="46"/>
      <c r="R104" s="46"/>
      <c r="S104" s="46"/>
      <c r="T104" s="46"/>
      <c r="U104" s="46"/>
    </row>
    <row r="105" spans="1:21" ht="12.75">
      <c r="A105" s="46"/>
      <c r="B105" s="46"/>
      <c r="C105" s="46"/>
      <c r="D105" s="46"/>
      <c r="E105" s="46"/>
      <c r="F105" s="46"/>
      <c r="G105" s="46"/>
      <c r="H105" s="46"/>
      <c r="I105" s="46"/>
      <c r="J105" s="46"/>
      <c r="K105" s="46"/>
      <c r="L105" s="46"/>
      <c r="M105" s="46"/>
      <c r="N105" s="46"/>
      <c r="O105" s="46"/>
      <c r="P105" s="46"/>
      <c r="Q105" s="46"/>
      <c r="R105" s="46"/>
      <c r="S105" s="46"/>
      <c r="T105" s="46"/>
      <c r="U105" s="46"/>
    </row>
    <row r="106" spans="1:21" ht="12.75">
      <c r="A106" s="46"/>
      <c r="B106" s="46"/>
      <c r="C106" s="46"/>
      <c r="D106" s="46"/>
      <c r="E106" s="46"/>
      <c r="F106" s="46"/>
      <c r="G106" s="46"/>
      <c r="H106" s="46"/>
      <c r="I106" s="46"/>
      <c r="J106" s="46"/>
      <c r="K106" s="46"/>
      <c r="L106" s="46"/>
      <c r="M106" s="46"/>
      <c r="N106" s="46"/>
      <c r="O106" s="46"/>
      <c r="P106" s="46"/>
      <c r="Q106" s="46"/>
      <c r="R106" s="46"/>
      <c r="S106" s="46"/>
      <c r="T106" s="46"/>
      <c r="U106" s="46"/>
    </row>
    <row r="107" spans="1:21" ht="12.75">
      <c r="A107" s="46"/>
      <c r="B107" s="46"/>
      <c r="C107" s="46"/>
      <c r="D107" s="46"/>
      <c r="E107" s="46"/>
      <c r="F107" s="46"/>
      <c r="G107" s="46"/>
      <c r="H107" s="46"/>
      <c r="I107" s="46"/>
      <c r="J107" s="46"/>
      <c r="K107" s="46"/>
      <c r="L107" s="46"/>
      <c r="M107" s="46"/>
      <c r="N107" s="46"/>
      <c r="O107" s="46"/>
      <c r="P107" s="46"/>
      <c r="Q107" s="46"/>
      <c r="R107" s="46"/>
      <c r="S107" s="46"/>
      <c r="T107" s="46"/>
      <c r="U107" s="46"/>
    </row>
    <row r="108" spans="1:21" ht="12.75">
      <c r="A108" s="46"/>
      <c r="B108" s="46"/>
      <c r="C108" s="46"/>
      <c r="D108" s="46"/>
      <c r="E108" s="46"/>
      <c r="F108" s="46"/>
      <c r="G108" s="46"/>
      <c r="H108" s="46"/>
      <c r="I108" s="46"/>
      <c r="J108" s="46"/>
      <c r="K108" s="46"/>
      <c r="L108" s="46"/>
      <c r="M108" s="46"/>
      <c r="N108" s="46"/>
      <c r="O108" s="46"/>
      <c r="P108" s="46"/>
      <c r="Q108" s="46"/>
      <c r="R108" s="46"/>
      <c r="S108" s="46"/>
      <c r="T108" s="46"/>
      <c r="U108" s="46"/>
    </row>
    <row r="109" spans="1:21" ht="12.75">
      <c r="A109" s="46"/>
      <c r="B109" s="46"/>
      <c r="C109" s="46"/>
      <c r="D109" s="46"/>
      <c r="E109" s="46"/>
      <c r="F109" s="46"/>
      <c r="G109" s="46"/>
      <c r="H109" s="46"/>
      <c r="I109" s="46"/>
      <c r="J109" s="46"/>
      <c r="K109" s="46"/>
      <c r="L109" s="46"/>
      <c r="M109" s="46"/>
      <c r="N109" s="46"/>
      <c r="O109" s="46"/>
      <c r="P109" s="46"/>
      <c r="Q109" s="46"/>
      <c r="R109" s="46"/>
      <c r="S109" s="46"/>
      <c r="T109" s="46"/>
      <c r="U109" s="46"/>
    </row>
    <row r="110" spans="1:21" ht="12.75">
      <c r="A110" s="46"/>
      <c r="B110" s="46"/>
      <c r="C110" s="46"/>
      <c r="D110" s="46"/>
      <c r="E110" s="46"/>
      <c r="F110" s="46"/>
      <c r="G110" s="46"/>
      <c r="H110" s="46"/>
      <c r="I110" s="46"/>
      <c r="J110" s="46"/>
      <c r="K110" s="46"/>
      <c r="L110" s="46"/>
      <c r="M110" s="46"/>
      <c r="N110" s="46"/>
      <c r="O110" s="46"/>
      <c r="P110" s="46"/>
      <c r="Q110" s="46"/>
      <c r="R110" s="46"/>
      <c r="S110" s="46"/>
      <c r="T110" s="46"/>
      <c r="U110" s="46"/>
    </row>
    <row r="111" spans="1:21" ht="12.75">
      <c r="A111" s="46"/>
      <c r="B111" s="46"/>
      <c r="C111" s="46"/>
      <c r="D111" s="46"/>
      <c r="E111" s="46"/>
      <c r="F111" s="46"/>
      <c r="G111" s="46"/>
      <c r="H111" s="46"/>
      <c r="I111" s="46"/>
      <c r="J111" s="46"/>
      <c r="K111" s="46"/>
      <c r="L111" s="46"/>
      <c r="M111" s="46"/>
      <c r="N111" s="46"/>
      <c r="O111" s="46"/>
      <c r="P111" s="46"/>
      <c r="Q111" s="46"/>
      <c r="R111" s="46"/>
      <c r="S111" s="46"/>
      <c r="T111" s="46"/>
      <c r="U111" s="46"/>
    </row>
    <row r="112" spans="1:21" ht="12.75">
      <c r="A112" s="46"/>
      <c r="B112" s="46"/>
      <c r="C112" s="46"/>
      <c r="D112" s="46"/>
      <c r="E112" s="46"/>
      <c r="F112" s="46"/>
      <c r="G112" s="46"/>
      <c r="H112" s="46"/>
      <c r="I112" s="46"/>
      <c r="J112" s="46"/>
      <c r="K112" s="46"/>
      <c r="L112" s="46"/>
      <c r="M112" s="46"/>
      <c r="N112" s="46"/>
      <c r="O112" s="46"/>
      <c r="P112" s="46"/>
      <c r="Q112" s="46"/>
      <c r="R112" s="46"/>
      <c r="S112" s="46"/>
      <c r="T112" s="46"/>
      <c r="U112" s="46"/>
    </row>
    <row r="113" spans="1:21" ht="12.75">
      <c r="A113" s="46"/>
      <c r="B113" s="46"/>
      <c r="C113" s="46"/>
      <c r="D113" s="46"/>
      <c r="E113" s="46"/>
      <c r="F113" s="46"/>
      <c r="G113" s="46"/>
      <c r="H113" s="46"/>
      <c r="I113" s="46"/>
      <c r="J113" s="46"/>
      <c r="K113" s="46"/>
      <c r="L113" s="46"/>
      <c r="M113" s="46"/>
      <c r="N113" s="46"/>
      <c r="O113" s="46"/>
      <c r="P113" s="46"/>
      <c r="Q113" s="46"/>
      <c r="R113" s="46"/>
      <c r="S113" s="46"/>
      <c r="T113" s="46"/>
      <c r="U113" s="46"/>
    </row>
    <row r="114" spans="1:21" ht="12.75">
      <c r="A114" s="46"/>
      <c r="B114" s="46"/>
      <c r="C114" s="46"/>
      <c r="D114" s="46"/>
      <c r="E114" s="46"/>
      <c r="F114" s="46"/>
      <c r="G114" s="46"/>
      <c r="H114" s="46"/>
      <c r="I114" s="46"/>
      <c r="J114" s="46"/>
      <c r="K114" s="46"/>
      <c r="L114" s="46"/>
      <c r="M114" s="46"/>
      <c r="N114" s="46"/>
      <c r="O114" s="46"/>
      <c r="P114" s="46"/>
      <c r="Q114" s="46"/>
      <c r="R114" s="46"/>
      <c r="S114" s="46"/>
      <c r="T114" s="46"/>
      <c r="U114" s="46"/>
    </row>
    <row r="115" spans="1:21" ht="12.75">
      <c r="A115" s="46"/>
      <c r="B115" s="46"/>
      <c r="C115" s="46"/>
      <c r="D115" s="46"/>
      <c r="E115" s="46"/>
      <c r="F115" s="46"/>
      <c r="G115" s="46"/>
      <c r="H115" s="46"/>
      <c r="I115" s="46"/>
      <c r="J115" s="46"/>
      <c r="K115" s="46"/>
      <c r="L115" s="46"/>
      <c r="M115" s="46"/>
      <c r="N115" s="46"/>
      <c r="O115" s="46"/>
      <c r="P115" s="46"/>
      <c r="Q115" s="46"/>
      <c r="R115" s="46"/>
      <c r="S115" s="46"/>
      <c r="T115" s="46"/>
      <c r="U115" s="46"/>
    </row>
    <row r="116" spans="1:21" ht="12.75">
      <c r="A116" s="46"/>
      <c r="B116" s="46"/>
      <c r="C116" s="46"/>
      <c r="D116" s="46"/>
      <c r="E116" s="46"/>
      <c r="F116" s="46"/>
      <c r="G116" s="46"/>
      <c r="H116" s="46"/>
      <c r="I116" s="46"/>
      <c r="J116" s="46"/>
      <c r="K116" s="46"/>
      <c r="L116" s="46"/>
      <c r="M116" s="46"/>
      <c r="N116" s="46"/>
      <c r="O116" s="46"/>
      <c r="P116" s="46"/>
      <c r="Q116" s="46"/>
      <c r="R116" s="46"/>
      <c r="S116" s="46"/>
      <c r="T116" s="46"/>
      <c r="U116" s="46"/>
    </row>
    <row r="117" spans="1:21" ht="12.75">
      <c r="A117" s="46"/>
      <c r="B117" s="46"/>
      <c r="C117" s="46"/>
      <c r="D117" s="46"/>
      <c r="E117" s="46"/>
      <c r="F117" s="46"/>
      <c r="G117" s="46"/>
      <c r="H117" s="46"/>
      <c r="I117" s="46"/>
      <c r="J117" s="46"/>
      <c r="K117" s="46"/>
      <c r="L117" s="46"/>
      <c r="M117" s="46"/>
      <c r="N117" s="46"/>
      <c r="O117" s="46"/>
      <c r="P117" s="46"/>
      <c r="Q117" s="46"/>
      <c r="R117" s="46"/>
      <c r="S117" s="46"/>
      <c r="T117" s="46"/>
      <c r="U117" s="46"/>
    </row>
    <row r="118" spans="1:21" ht="12.75">
      <c r="A118" s="46"/>
      <c r="B118" s="46"/>
      <c r="C118" s="46"/>
      <c r="D118" s="46"/>
      <c r="E118" s="46"/>
      <c r="F118" s="46"/>
      <c r="G118" s="46"/>
      <c r="H118" s="46"/>
      <c r="I118" s="46"/>
      <c r="J118" s="46"/>
      <c r="K118" s="46"/>
      <c r="L118" s="46"/>
      <c r="M118" s="46"/>
      <c r="N118" s="46"/>
      <c r="O118" s="46"/>
      <c r="P118" s="46"/>
      <c r="Q118" s="46"/>
      <c r="R118" s="46"/>
      <c r="S118" s="46"/>
      <c r="T118" s="46"/>
      <c r="U118" s="46"/>
    </row>
    <row r="119" spans="1:21" ht="12.75">
      <c r="A119" s="46"/>
      <c r="B119" s="46"/>
      <c r="C119" s="46"/>
      <c r="D119" s="46"/>
      <c r="E119" s="46"/>
      <c r="F119" s="46"/>
      <c r="G119" s="46"/>
      <c r="H119" s="46"/>
      <c r="I119" s="46"/>
      <c r="J119" s="46"/>
      <c r="K119" s="46"/>
      <c r="L119" s="46"/>
      <c r="M119" s="46"/>
      <c r="N119" s="46"/>
      <c r="O119" s="46"/>
      <c r="P119" s="46"/>
      <c r="Q119" s="46"/>
      <c r="R119" s="46"/>
      <c r="S119" s="46"/>
      <c r="T119" s="46"/>
      <c r="U119" s="46"/>
    </row>
    <row r="120" spans="1:21" ht="12.75">
      <c r="A120" s="46"/>
      <c r="B120" s="46"/>
      <c r="C120" s="46"/>
      <c r="D120" s="46"/>
      <c r="E120" s="46"/>
      <c r="F120" s="46"/>
      <c r="G120" s="46"/>
      <c r="H120" s="46"/>
      <c r="I120" s="46"/>
      <c r="J120" s="46"/>
      <c r="K120" s="46"/>
      <c r="L120" s="46"/>
      <c r="M120" s="46"/>
      <c r="N120" s="46"/>
      <c r="O120" s="46"/>
      <c r="P120" s="46"/>
      <c r="Q120" s="46"/>
      <c r="R120" s="46"/>
      <c r="S120" s="46"/>
      <c r="T120" s="46"/>
      <c r="U120" s="46"/>
    </row>
    <row r="121" spans="1:21" ht="12.75">
      <c r="A121" s="46"/>
      <c r="B121" s="46"/>
      <c r="C121" s="46"/>
      <c r="D121" s="46"/>
      <c r="E121" s="46"/>
      <c r="F121" s="46"/>
      <c r="G121" s="46"/>
      <c r="H121" s="46"/>
      <c r="I121" s="46"/>
      <c r="J121" s="46"/>
      <c r="K121" s="46"/>
      <c r="L121" s="46"/>
      <c r="M121" s="46"/>
      <c r="N121" s="46"/>
      <c r="O121" s="46"/>
      <c r="P121" s="46"/>
      <c r="Q121" s="46"/>
      <c r="R121" s="46"/>
      <c r="S121" s="46"/>
      <c r="T121" s="46"/>
      <c r="U121" s="46"/>
    </row>
    <row r="122" spans="1:21" ht="12.75">
      <c r="A122" s="46"/>
      <c r="B122" s="46"/>
      <c r="C122" s="46"/>
      <c r="D122" s="46"/>
      <c r="E122" s="46"/>
      <c r="F122" s="46"/>
      <c r="G122" s="46"/>
      <c r="H122" s="46"/>
      <c r="I122" s="46"/>
      <c r="J122" s="46"/>
      <c r="K122" s="46"/>
      <c r="L122" s="46"/>
      <c r="M122" s="46"/>
      <c r="N122" s="46"/>
      <c r="O122" s="46"/>
      <c r="P122" s="46"/>
      <c r="Q122" s="46"/>
      <c r="R122" s="46"/>
      <c r="S122" s="46"/>
      <c r="T122" s="46"/>
      <c r="U122" s="46"/>
    </row>
    <row r="123" spans="1:21" ht="12.75">
      <c r="A123" s="46"/>
      <c r="B123" s="46"/>
      <c r="C123" s="46"/>
      <c r="D123" s="46"/>
      <c r="E123" s="46"/>
      <c r="F123" s="46"/>
      <c r="G123" s="46"/>
      <c r="H123" s="46"/>
      <c r="I123" s="46"/>
      <c r="J123" s="46"/>
      <c r="K123" s="46"/>
      <c r="L123" s="46"/>
      <c r="M123" s="46"/>
      <c r="N123" s="46"/>
      <c r="O123" s="46"/>
      <c r="P123" s="46"/>
      <c r="Q123" s="46"/>
      <c r="R123" s="46"/>
      <c r="S123" s="46"/>
      <c r="T123" s="46"/>
      <c r="U123" s="46"/>
    </row>
    <row r="124" spans="1:21" ht="12.75">
      <c r="A124" s="46"/>
      <c r="B124" s="46"/>
      <c r="C124" s="46"/>
      <c r="D124" s="46"/>
      <c r="E124" s="46"/>
      <c r="F124" s="46"/>
      <c r="G124" s="46"/>
      <c r="H124" s="46"/>
      <c r="I124" s="46"/>
      <c r="J124" s="46"/>
      <c r="K124" s="46"/>
      <c r="L124" s="46"/>
      <c r="M124" s="46"/>
      <c r="N124" s="46"/>
      <c r="O124" s="46"/>
      <c r="P124" s="46"/>
      <c r="Q124" s="46"/>
      <c r="R124" s="46"/>
      <c r="S124" s="46"/>
      <c r="T124" s="46"/>
      <c r="U124" s="46"/>
    </row>
    <row r="125" spans="1:21" ht="12.75">
      <c r="A125" s="46"/>
      <c r="B125" s="46"/>
      <c r="C125" s="46"/>
      <c r="D125" s="46"/>
      <c r="E125" s="46"/>
      <c r="F125" s="46"/>
      <c r="G125" s="46"/>
      <c r="H125" s="46"/>
      <c r="I125" s="46"/>
      <c r="J125" s="46"/>
      <c r="K125" s="46"/>
      <c r="L125" s="46"/>
      <c r="M125" s="46"/>
      <c r="N125" s="46"/>
      <c r="O125" s="46"/>
      <c r="P125" s="46"/>
      <c r="Q125" s="46"/>
      <c r="R125" s="46"/>
      <c r="S125" s="46"/>
      <c r="T125" s="46"/>
      <c r="U125" s="46"/>
    </row>
    <row r="126" spans="1:21" ht="12.75">
      <c r="A126" s="46"/>
      <c r="B126" s="46"/>
      <c r="C126" s="46"/>
      <c r="D126" s="46"/>
      <c r="E126" s="46"/>
      <c r="F126" s="46"/>
      <c r="G126" s="46"/>
      <c r="H126" s="46"/>
      <c r="I126" s="46"/>
      <c r="J126" s="46"/>
      <c r="K126" s="46"/>
      <c r="L126" s="46"/>
      <c r="M126" s="46"/>
      <c r="N126" s="46"/>
      <c r="O126" s="46"/>
      <c r="P126" s="46"/>
      <c r="Q126" s="46"/>
      <c r="R126" s="46"/>
      <c r="S126" s="46"/>
      <c r="T126" s="46"/>
      <c r="U126" s="46"/>
    </row>
    <row r="127" spans="1:21" ht="12.75">
      <c r="A127" s="46"/>
      <c r="B127" s="46"/>
      <c r="C127" s="46"/>
      <c r="D127" s="46"/>
      <c r="E127" s="46"/>
      <c r="F127" s="46"/>
      <c r="G127" s="46"/>
      <c r="H127" s="46"/>
      <c r="I127" s="46"/>
      <c r="J127" s="46"/>
      <c r="K127" s="46"/>
      <c r="L127" s="46"/>
      <c r="M127" s="46"/>
      <c r="N127" s="46"/>
      <c r="O127" s="46"/>
      <c r="P127" s="46"/>
      <c r="Q127" s="46"/>
      <c r="R127" s="46"/>
      <c r="S127" s="46"/>
      <c r="T127" s="46"/>
      <c r="U127" s="46"/>
    </row>
    <row r="128" spans="1:21" ht="12.75">
      <c r="A128" s="46"/>
      <c r="B128" s="46"/>
      <c r="C128" s="46"/>
      <c r="D128" s="46"/>
      <c r="E128" s="46"/>
      <c r="F128" s="46"/>
      <c r="G128" s="46"/>
      <c r="H128" s="46"/>
      <c r="I128" s="46"/>
      <c r="J128" s="46"/>
      <c r="K128" s="46"/>
      <c r="L128" s="46"/>
      <c r="M128" s="46"/>
      <c r="N128" s="46"/>
      <c r="O128" s="46"/>
      <c r="P128" s="46"/>
      <c r="Q128" s="46"/>
      <c r="R128" s="46"/>
      <c r="S128" s="46"/>
      <c r="T128" s="46"/>
      <c r="U128" s="46"/>
    </row>
    <row r="129" spans="1:21" ht="12.75">
      <c r="A129" s="46"/>
      <c r="B129" s="46"/>
      <c r="C129" s="46"/>
      <c r="D129" s="46"/>
      <c r="E129" s="46"/>
      <c r="F129" s="46"/>
      <c r="G129" s="46"/>
      <c r="H129" s="46"/>
      <c r="I129" s="46"/>
      <c r="J129" s="46"/>
      <c r="K129" s="46"/>
      <c r="L129" s="46"/>
      <c r="M129" s="46"/>
      <c r="N129" s="46"/>
      <c r="O129" s="46"/>
      <c r="P129" s="46"/>
      <c r="Q129" s="46"/>
      <c r="R129" s="46"/>
      <c r="S129" s="46"/>
      <c r="T129" s="46"/>
      <c r="U129" s="46"/>
    </row>
    <row r="130" spans="1:21" ht="12.75">
      <c r="A130" s="46"/>
      <c r="B130" s="46"/>
      <c r="C130" s="46"/>
      <c r="D130" s="46"/>
      <c r="E130" s="46"/>
      <c r="F130" s="46"/>
      <c r="G130" s="46"/>
      <c r="H130" s="46"/>
      <c r="I130" s="46"/>
      <c r="J130" s="46"/>
      <c r="K130" s="46"/>
      <c r="L130" s="46"/>
      <c r="M130" s="46"/>
      <c r="N130" s="46"/>
      <c r="O130" s="46"/>
      <c r="P130" s="46"/>
      <c r="Q130" s="46"/>
      <c r="R130" s="46"/>
      <c r="S130" s="46"/>
      <c r="T130" s="46"/>
      <c r="U130" s="46"/>
    </row>
    <row r="131" spans="1:21" ht="12.75">
      <c r="A131" s="46"/>
      <c r="B131" s="46"/>
      <c r="C131" s="46"/>
      <c r="D131" s="46"/>
      <c r="E131" s="46"/>
      <c r="F131" s="46"/>
      <c r="G131" s="46"/>
      <c r="H131" s="46"/>
      <c r="I131" s="46"/>
      <c r="J131" s="46"/>
      <c r="K131" s="46"/>
      <c r="L131" s="46"/>
      <c r="M131" s="46"/>
      <c r="N131" s="46"/>
      <c r="O131" s="46"/>
      <c r="P131" s="46"/>
      <c r="Q131" s="46"/>
      <c r="R131" s="46"/>
      <c r="S131" s="46"/>
      <c r="T131" s="46"/>
      <c r="U131" s="46"/>
    </row>
    <row r="132" spans="1:21" ht="12.75">
      <c r="A132" s="46"/>
      <c r="B132" s="46"/>
      <c r="C132" s="46"/>
      <c r="D132" s="46"/>
      <c r="E132" s="46"/>
      <c r="F132" s="46"/>
      <c r="G132" s="46"/>
      <c r="H132" s="46"/>
      <c r="I132" s="46"/>
      <c r="J132" s="46"/>
      <c r="K132" s="46"/>
      <c r="L132" s="46"/>
      <c r="M132" s="46"/>
      <c r="N132" s="46"/>
      <c r="O132" s="46"/>
      <c r="P132" s="46"/>
      <c r="Q132" s="46"/>
      <c r="R132" s="46"/>
      <c r="S132" s="46"/>
      <c r="T132" s="46"/>
      <c r="U132" s="46"/>
    </row>
    <row r="133" spans="1:21" ht="12.75">
      <c r="A133" s="46"/>
      <c r="B133" s="46"/>
      <c r="C133" s="46"/>
      <c r="D133" s="46"/>
      <c r="E133" s="46"/>
      <c r="F133" s="46"/>
      <c r="G133" s="46"/>
      <c r="H133" s="46"/>
      <c r="I133" s="46"/>
      <c r="J133" s="46"/>
      <c r="K133" s="46"/>
      <c r="L133" s="46"/>
      <c r="M133" s="46"/>
      <c r="N133" s="46"/>
      <c r="O133" s="46"/>
      <c r="P133" s="46"/>
      <c r="Q133" s="46"/>
      <c r="R133" s="46"/>
      <c r="S133" s="46"/>
      <c r="T133" s="46"/>
      <c r="U133" s="46"/>
    </row>
    <row r="134" spans="1:21" ht="12.75">
      <c r="A134" s="46"/>
      <c r="B134" s="46"/>
      <c r="C134" s="46"/>
      <c r="D134" s="46"/>
      <c r="E134" s="46"/>
      <c r="F134" s="46"/>
      <c r="G134" s="46"/>
      <c r="H134" s="46"/>
      <c r="I134" s="46"/>
      <c r="J134" s="46"/>
      <c r="K134" s="46"/>
      <c r="L134" s="46"/>
      <c r="M134" s="46"/>
      <c r="N134" s="46"/>
      <c r="O134" s="46"/>
      <c r="P134" s="46"/>
      <c r="Q134" s="46"/>
      <c r="R134" s="46"/>
      <c r="S134" s="46"/>
      <c r="T134" s="46"/>
      <c r="U134" s="46"/>
    </row>
    <row r="135" spans="1:21" ht="12.75">
      <c r="A135" s="46"/>
      <c r="B135" s="46"/>
      <c r="C135" s="46"/>
      <c r="D135" s="46"/>
      <c r="E135" s="46"/>
      <c r="F135" s="46"/>
      <c r="G135" s="46"/>
      <c r="H135" s="46"/>
      <c r="I135" s="46"/>
      <c r="J135" s="46"/>
      <c r="K135" s="46"/>
      <c r="L135" s="46"/>
      <c r="M135" s="46"/>
      <c r="N135" s="46"/>
      <c r="O135" s="46"/>
      <c r="P135" s="46"/>
      <c r="Q135" s="46"/>
      <c r="R135" s="46"/>
      <c r="S135" s="46"/>
      <c r="T135" s="46"/>
      <c r="U135" s="46"/>
    </row>
    <row r="136" spans="1:21" ht="12.75">
      <c r="A136" s="46"/>
      <c r="B136" s="46"/>
      <c r="C136" s="46"/>
      <c r="D136" s="46"/>
      <c r="E136" s="46"/>
      <c r="F136" s="46"/>
      <c r="G136" s="46"/>
      <c r="H136" s="46"/>
      <c r="I136" s="46"/>
      <c r="J136" s="46"/>
      <c r="K136" s="46"/>
      <c r="L136" s="46"/>
      <c r="M136" s="46"/>
      <c r="N136" s="46"/>
      <c r="O136" s="46"/>
      <c r="P136" s="46"/>
      <c r="Q136" s="46"/>
      <c r="R136" s="46"/>
      <c r="S136" s="46"/>
      <c r="T136" s="46"/>
      <c r="U136" s="46"/>
    </row>
    <row r="137" spans="1:21" ht="12.75">
      <c r="A137" s="46"/>
      <c r="B137" s="46"/>
      <c r="C137" s="46"/>
      <c r="D137" s="46"/>
      <c r="E137" s="46"/>
      <c r="F137" s="46"/>
      <c r="G137" s="46"/>
      <c r="H137" s="46"/>
      <c r="I137" s="46"/>
      <c r="J137" s="46"/>
      <c r="K137" s="46"/>
      <c r="L137" s="46"/>
      <c r="M137" s="46"/>
      <c r="N137" s="46"/>
      <c r="O137" s="46"/>
      <c r="P137" s="46"/>
      <c r="Q137" s="46"/>
      <c r="R137" s="46"/>
      <c r="S137" s="46"/>
      <c r="T137" s="46"/>
      <c r="U137" s="46"/>
    </row>
    <row r="138" spans="1:21" ht="12.75">
      <c r="A138" s="46"/>
      <c r="B138" s="46"/>
      <c r="C138" s="46"/>
      <c r="D138" s="46"/>
      <c r="E138" s="46"/>
      <c r="F138" s="46"/>
      <c r="G138" s="46"/>
      <c r="H138" s="46"/>
      <c r="I138" s="46"/>
      <c r="J138" s="46"/>
      <c r="K138" s="46"/>
      <c r="L138" s="46"/>
      <c r="M138" s="46"/>
      <c r="N138" s="46"/>
      <c r="O138" s="46"/>
      <c r="P138" s="46"/>
      <c r="Q138" s="46"/>
      <c r="R138" s="46"/>
      <c r="S138" s="46"/>
      <c r="T138" s="46"/>
      <c r="U138" s="46"/>
    </row>
    <row r="139" spans="1:21" ht="12.75">
      <c r="A139" s="46"/>
      <c r="B139" s="46"/>
      <c r="C139" s="46"/>
      <c r="D139" s="46"/>
      <c r="E139" s="46"/>
      <c r="F139" s="46"/>
      <c r="G139" s="46"/>
      <c r="H139" s="46"/>
      <c r="I139" s="46"/>
      <c r="J139" s="46"/>
      <c r="K139" s="46"/>
      <c r="L139" s="46"/>
      <c r="M139" s="46"/>
      <c r="N139" s="46"/>
      <c r="O139" s="46"/>
      <c r="P139" s="46"/>
      <c r="Q139" s="46"/>
      <c r="R139" s="46"/>
      <c r="S139" s="46"/>
      <c r="T139" s="46"/>
      <c r="U139" s="46"/>
    </row>
    <row r="140" spans="1:21" ht="12.75">
      <c r="A140" s="46"/>
      <c r="B140" s="46"/>
      <c r="C140" s="46"/>
      <c r="D140" s="46"/>
      <c r="E140" s="46"/>
      <c r="F140" s="46"/>
      <c r="G140" s="46"/>
      <c r="H140" s="46"/>
      <c r="I140" s="46"/>
      <c r="J140" s="46"/>
      <c r="K140" s="46"/>
      <c r="L140" s="46"/>
      <c r="M140" s="46"/>
      <c r="N140" s="46"/>
      <c r="O140" s="46"/>
      <c r="P140" s="46"/>
      <c r="Q140" s="46"/>
      <c r="R140" s="46"/>
      <c r="S140" s="46"/>
      <c r="T140" s="46"/>
      <c r="U140" s="46"/>
    </row>
    <row r="141" spans="1:21" ht="12.75">
      <c r="A141" s="46"/>
      <c r="B141" s="46"/>
      <c r="C141" s="46"/>
      <c r="D141" s="46"/>
      <c r="E141" s="46"/>
      <c r="F141" s="46"/>
      <c r="G141" s="46"/>
      <c r="H141" s="46"/>
      <c r="I141" s="46"/>
      <c r="J141" s="46"/>
      <c r="K141" s="46"/>
      <c r="L141" s="46"/>
      <c r="M141" s="46"/>
      <c r="N141" s="46"/>
      <c r="O141" s="46"/>
      <c r="P141" s="46"/>
      <c r="Q141" s="46"/>
      <c r="R141" s="46"/>
      <c r="S141" s="46"/>
      <c r="T141" s="46"/>
      <c r="U141" s="46"/>
    </row>
    <row r="142" spans="1:21" ht="12.75">
      <c r="A142" s="46"/>
      <c r="B142" s="46"/>
      <c r="C142" s="46"/>
      <c r="D142" s="46"/>
      <c r="E142" s="46"/>
      <c r="F142" s="46"/>
      <c r="G142" s="46"/>
      <c r="H142" s="46"/>
      <c r="I142" s="46"/>
      <c r="J142" s="46"/>
      <c r="K142" s="46"/>
      <c r="L142" s="46"/>
      <c r="M142" s="46"/>
      <c r="N142" s="46"/>
      <c r="O142" s="46"/>
      <c r="P142" s="46"/>
      <c r="Q142" s="46"/>
      <c r="R142" s="46"/>
      <c r="S142" s="46"/>
      <c r="T142" s="46"/>
      <c r="U142" s="46"/>
    </row>
    <row r="143" spans="1:21" ht="12.75">
      <c r="A143" s="46"/>
      <c r="B143" s="46"/>
      <c r="C143" s="46"/>
      <c r="D143" s="46"/>
      <c r="E143" s="46"/>
      <c r="F143" s="46"/>
      <c r="G143" s="46"/>
      <c r="H143" s="46"/>
      <c r="I143" s="46"/>
      <c r="J143" s="46"/>
      <c r="K143" s="46"/>
      <c r="L143" s="46"/>
      <c r="M143" s="46"/>
      <c r="N143" s="46"/>
      <c r="O143" s="46"/>
      <c r="P143" s="46"/>
      <c r="Q143" s="46"/>
      <c r="R143" s="46"/>
      <c r="S143" s="46"/>
      <c r="T143" s="46"/>
      <c r="U143" s="46"/>
    </row>
    <row r="144" spans="1:21" ht="12.75">
      <c r="A144" s="46"/>
      <c r="B144" s="46"/>
      <c r="C144" s="46"/>
      <c r="D144" s="46"/>
      <c r="E144" s="46"/>
      <c r="F144" s="46"/>
      <c r="G144" s="46"/>
      <c r="H144" s="46"/>
      <c r="I144" s="46"/>
      <c r="J144" s="46"/>
      <c r="K144" s="46"/>
      <c r="L144" s="46"/>
      <c r="M144" s="46"/>
      <c r="N144" s="46"/>
      <c r="O144" s="46"/>
      <c r="P144" s="46"/>
      <c r="Q144" s="46"/>
      <c r="R144" s="46"/>
      <c r="S144" s="46"/>
      <c r="T144" s="46"/>
      <c r="U144" s="46"/>
    </row>
    <row r="145" spans="1:21" ht="12.75">
      <c r="A145" s="46"/>
      <c r="B145" s="46"/>
      <c r="C145" s="46"/>
      <c r="D145" s="46"/>
      <c r="E145" s="46"/>
      <c r="F145" s="46"/>
      <c r="G145" s="46"/>
      <c r="H145" s="46"/>
      <c r="I145" s="46"/>
      <c r="J145" s="46"/>
      <c r="K145" s="46"/>
      <c r="L145" s="46"/>
      <c r="M145" s="46"/>
      <c r="N145" s="46"/>
      <c r="O145" s="46"/>
      <c r="P145" s="46"/>
      <c r="Q145" s="46"/>
      <c r="R145" s="46"/>
      <c r="S145" s="46"/>
      <c r="T145" s="46"/>
      <c r="U145" s="46"/>
    </row>
    <row r="146" spans="1:21" ht="12.75">
      <c r="A146" s="46"/>
      <c r="B146" s="46"/>
      <c r="C146" s="46"/>
      <c r="D146" s="46"/>
      <c r="E146" s="46"/>
      <c r="F146" s="46"/>
      <c r="G146" s="46"/>
      <c r="H146" s="46"/>
      <c r="I146" s="46"/>
      <c r="J146" s="46"/>
      <c r="K146" s="46"/>
      <c r="L146" s="46"/>
      <c r="M146" s="46"/>
      <c r="N146" s="46"/>
      <c r="O146" s="46"/>
      <c r="P146" s="46"/>
      <c r="Q146" s="46"/>
      <c r="R146" s="46"/>
      <c r="S146" s="46"/>
      <c r="T146" s="46"/>
      <c r="U146" s="46"/>
    </row>
    <row r="147" spans="1:21" ht="12.75">
      <c r="A147" s="46"/>
      <c r="B147" s="46"/>
      <c r="C147" s="46"/>
      <c r="D147" s="46"/>
      <c r="E147" s="46"/>
      <c r="F147" s="46"/>
      <c r="G147" s="46"/>
      <c r="H147" s="46"/>
      <c r="I147" s="46"/>
      <c r="J147" s="46"/>
      <c r="K147" s="46"/>
      <c r="L147" s="46"/>
      <c r="M147" s="46"/>
      <c r="N147" s="46"/>
      <c r="O147" s="46"/>
      <c r="P147" s="46"/>
      <c r="Q147" s="46"/>
      <c r="R147" s="46"/>
      <c r="S147" s="46"/>
      <c r="T147" s="46"/>
      <c r="U147" s="46"/>
    </row>
    <row r="148" spans="1:21" ht="12.75">
      <c r="A148" s="46"/>
      <c r="B148" s="46"/>
      <c r="C148" s="46"/>
      <c r="D148" s="46"/>
      <c r="E148" s="46"/>
      <c r="F148" s="46"/>
      <c r="G148" s="46"/>
      <c r="H148" s="46"/>
      <c r="I148" s="46"/>
      <c r="J148" s="46"/>
      <c r="K148" s="46"/>
      <c r="L148" s="46"/>
      <c r="M148" s="46"/>
      <c r="N148" s="46"/>
      <c r="O148" s="46"/>
      <c r="P148" s="46"/>
      <c r="Q148" s="46"/>
      <c r="R148" s="46"/>
      <c r="S148" s="46"/>
      <c r="T148" s="46"/>
      <c r="U148" s="46"/>
    </row>
    <row r="149" spans="1:21" ht="12.75">
      <c r="A149" s="46"/>
      <c r="B149" s="46"/>
      <c r="C149" s="46"/>
      <c r="D149" s="46"/>
      <c r="E149" s="46"/>
      <c r="F149" s="46"/>
      <c r="G149" s="46"/>
      <c r="H149" s="46"/>
      <c r="I149" s="46"/>
      <c r="J149" s="46"/>
      <c r="K149" s="46"/>
      <c r="L149" s="46"/>
      <c r="M149" s="46"/>
      <c r="N149" s="46"/>
      <c r="O149" s="46"/>
      <c r="P149" s="46"/>
      <c r="Q149" s="46"/>
      <c r="R149" s="46"/>
      <c r="S149" s="46"/>
      <c r="T149" s="46"/>
      <c r="U149" s="46"/>
    </row>
    <row r="150" spans="1:21" ht="12.75">
      <c r="A150" s="46"/>
      <c r="B150" s="46"/>
      <c r="C150" s="46"/>
      <c r="D150" s="46"/>
      <c r="E150" s="46"/>
      <c r="F150" s="46"/>
      <c r="G150" s="46"/>
      <c r="H150" s="46"/>
      <c r="I150" s="46"/>
      <c r="J150" s="46"/>
      <c r="K150" s="46"/>
      <c r="L150" s="46"/>
      <c r="M150" s="46"/>
      <c r="N150" s="46"/>
      <c r="O150" s="46"/>
      <c r="P150" s="46"/>
      <c r="Q150" s="46"/>
      <c r="R150" s="46"/>
      <c r="S150" s="46"/>
      <c r="T150" s="46"/>
      <c r="U150" s="46"/>
    </row>
    <row r="151" spans="1:21" ht="12.75">
      <c r="A151" s="46"/>
      <c r="B151" s="46"/>
      <c r="C151" s="46"/>
      <c r="D151" s="46"/>
      <c r="E151" s="46"/>
      <c r="F151" s="46"/>
      <c r="G151" s="46"/>
      <c r="H151" s="46"/>
      <c r="I151" s="46"/>
      <c r="J151" s="46"/>
      <c r="K151" s="46"/>
      <c r="L151" s="46"/>
      <c r="M151" s="46"/>
      <c r="N151" s="46"/>
      <c r="O151" s="46"/>
      <c r="P151" s="46"/>
      <c r="Q151" s="46"/>
      <c r="R151" s="46"/>
      <c r="S151" s="46"/>
      <c r="T151" s="46"/>
      <c r="U151" s="46"/>
    </row>
    <row r="152" spans="1:21" ht="12.75">
      <c r="A152" s="46"/>
      <c r="B152" s="46"/>
      <c r="C152" s="46"/>
      <c r="D152" s="46"/>
      <c r="E152" s="46"/>
      <c r="F152" s="46"/>
      <c r="G152" s="46"/>
      <c r="H152" s="46"/>
      <c r="I152" s="46"/>
      <c r="J152" s="46"/>
      <c r="K152" s="46"/>
      <c r="L152" s="46"/>
      <c r="M152" s="46"/>
      <c r="N152" s="46"/>
      <c r="O152" s="46"/>
      <c r="P152" s="46"/>
      <c r="Q152" s="46"/>
      <c r="R152" s="46"/>
      <c r="S152" s="46"/>
      <c r="T152" s="46"/>
      <c r="U152" s="46"/>
    </row>
    <row r="153" spans="1:21" ht="12.75">
      <c r="A153" s="46"/>
      <c r="B153" s="46"/>
      <c r="C153" s="46"/>
      <c r="D153" s="46"/>
      <c r="E153" s="46"/>
      <c r="F153" s="46"/>
      <c r="G153" s="46"/>
      <c r="H153" s="46"/>
      <c r="I153" s="46"/>
      <c r="J153" s="46"/>
      <c r="K153" s="46"/>
      <c r="L153" s="46"/>
      <c r="M153" s="46"/>
      <c r="N153" s="46"/>
      <c r="O153" s="46"/>
      <c r="P153" s="46"/>
      <c r="Q153" s="46"/>
      <c r="R153" s="46"/>
      <c r="S153" s="46"/>
      <c r="T153" s="46"/>
      <c r="U153" s="46"/>
    </row>
    <row r="154" spans="1:21" ht="12.75">
      <c r="A154" s="46"/>
      <c r="B154" s="46"/>
      <c r="C154" s="46"/>
      <c r="D154" s="46"/>
      <c r="E154" s="46"/>
      <c r="F154" s="46"/>
      <c r="G154" s="46"/>
      <c r="H154" s="46"/>
      <c r="I154" s="46"/>
      <c r="J154" s="46"/>
      <c r="K154" s="46"/>
      <c r="L154" s="46"/>
      <c r="M154" s="46"/>
      <c r="N154" s="46"/>
      <c r="O154" s="46"/>
      <c r="P154" s="46"/>
      <c r="Q154" s="46"/>
      <c r="R154" s="46"/>
      <c r="S154" s="46"/>
      <c r="T154" s="46"/>
      <c r="U154" s="46"/>
    </row>
    <row r="155" spans="1:21" ht="12.75">
      <c r="A155" s="46"/>
      <c r="B155" s="46"/>
      <c r="C155" s="46"/>
      <c r="D155" s="46"/>
      <c r="E155" s="46"/>
      <c r="F155" s="46"/>
      <c r="G155" s="46"/>
      <c r="H155" s="46"/>
      <c r="I155" s="46"/>
      <c r="J155" s="46"/>
      <c r="K155" s="46"/>
      <c r="L155" s="46"/>
      <c r="M155" s="46"/>
      <c r="N155" s="46"/>
      <c r="O155" s="46"/>
      <c r="P155" s="46"/>
      <c r="Q155" s="46"/>
      <c r="R155" s="46"/>
      <c r="S155" s="46"/>
      <c r="T155" s="46"/>
      <c r="U155" s="46"/>
    </row>
    <row r="156" spans="1:21" ht="12.75">
      <c r="A156" s="46"/>
      <c r="B156" s="46"/>
      <c r="C156" s="46"/>
      <c r="D156" s="46"/>
      <c r="E156" s="46"/>
      <c r="F156" s="46"/>
      <c r="G156" s="46"/>
      <c r="H156" s="46"/>
      <c r="I156" s="46"/>
      <c r="J156" s="46"/>
      <c r="K156" s="46"/>
      <c r="L156" s="46"/>
      <c r="M156" s="46"/>
      <c r="N156" s="46"/>
      <c r="O156" s="46"/>
      <c r="P156" s="46"/>
      <c r="Q156" s="46"/>
      <c r="R156" s="46"/>
      <c r="S156" s="46"/>
      <c r="T156" s="46"/>
      <c r="U156" s="46"/>
    </row>
    <row r="157" spans="1:21" ht="12.75">
      <c r="A157" s="46"/>
      <c r="B157" s="46"/>
      <c r="C157" s="46"/>
      <c r="D157" s="46"/>
      <c r="E157" s="46"/>
      <c r="F157" s="46"/>
      <c r="G157" s="46"/>
      <c r="H157" s="46"/>
      <c r="I157" s="46"/>
      <c r="J157" s="46"/>
      <c r="K157" s="46"/>
      <c r="L157" s="46"/>
      <c r="M157" s="46"/>
      <c r="N157" s="46"/>
      <c r="O157" s="46"/>
      <c r="P157" s="46"/>
      <c r="Q157" s="46"/>
      <c r="R157" s="46"/>
      <c r="S157" s="46"/>
      <c r="T157" s="46"/>
      <c r="U157" s="46"/>
    </row>
    <row r="158" spans="1:21" ht="12.75">
      <c r="A158" s="46"/>
      <c r="B158" s="46"/>
      <c r="C158" s="46"/>
      <c r="D158" s="46"/>
      <c r="E158" s="46"/>
      <c r="F158" s="46"/>
      <c r="G158" s="46"/>
      <c r="H158" s="46"/>
      <c r="I158" s="46"/>
      <c r="J158" s="46"/>
      <c r="K158" s="46"/>
      <c r="L158" s="46"/>
      <c r="M158" s="46"/>
      <c r="N158" s="46"/>
      <c r="O158" s="46"/>
      <c r="P158" s="46"/>
      <c r="Q158" s="46"/>
      <c r="R158" s="46"/>
      <c r="S158" s="46"/>
      <c r="T158" s="46"/>
      <c r="U158" s="46"/>
    </row>
    <row r="159" spans="1:21" ht="12.75">
      <c r="A159" s="46"/>
      <c r="B159" s="46"/>
      <c r="C159" s="46"/>
      <c r="D159" s="46"/>
      <c r="E159" s="46"/>
      <c r="F159" s="46"/>
      <c r="G159" s="46"/>
      <c r="H159" s="46"/>
      <c r="I159" s="46"/>
      <c r="J159" s="46"/>
      <c r="K159" s="46"/>
      <c r="L159" s="46"/>
      <c r="M159" s="46"/>
      <c r="N159" s="46"/>
      <c r="O159" s="46"/>
      <c r="P159" s="46"/>
      <c r="Q159" s="46"/>
      <c r="R159" s="46"/>
      <c r="S159" s="46"/>
      <c r="T159" s="46"/>
      <c r="U159" s="46"/>
    </row>
    <row r="160" spans="1:21" ht="12.75">
      <c r="A160" s="46"/>
      <c r="B160" s="46"/>
      <c r="C160" s="46"/>
      <c r="D160" s="46"/>
      <c r="E160" s="46"/>
      <c r="F160" s="46"/>
      <c r="G160" s="46"/>
      <c r="H160" s="46"/>
      <c r="I160" s="46"/>
      <c r="J160" s="46"/>
      <c r="K160" s="46"/>
      <c r="L160" s="46"/>
      <c r="M160" s="46"/>
      <c r="N160" s="46"/>
      <c r="O160" s="46"/>
      <c r="P160" s="46"/>
      <c r="Q160" s="46"/>
      <c r="R160" s="46"/>
      <c r="S160" s="46"/>
      <c r="T160" s="46"/>
      <c r="U160" s="46"/>
    </row>
    <row r="161" spans="1:21" ht="12.75">
      <c r="A161" s="46"/>
      <c r="B161" s="46"/>
      <c r="C161" s="46"/>
      <c r="D161" s="46"/>
      <c r="E161" s="46"/>
      <c r="F161" s="46"/>
      <c r="G161" s="46"/>
      <c r="H161" s="46"/>
      <c r="I161" s="46"/>
      <c r="J161" s="46"/>
      <c r="K161" s="46"/>
      <c r="L161" s="46"/>
      <c r="M161" s="46"/>
      <c r="N161" s="46"/>
      <c r="O161" s="46"/>
      <c r="P161" s="46"/>
      <c r="Q161" s="46"/>
      <c r="R161" s="46"/>
      <c r="S161" s="46"/>
      <c r="T161" s="46"/>
      <c r="U161" s="46"/>
    </row>
    <row r="162" spans="1:21" ht="12.75">
      <c r="A162" s="46"/>
      <c r="B162" s="46"/>
      <c r="C162" s="46"/>
      <c r="D162" s="46"/>
      <c r="E162" s="46"/>
      <c r="F162" s="46"/>
      <c r="G162" s="46"/>
      <c r="H162" s="46"/>
      <c r="I162" s="46"/>
      <c r="J162" s="46"/>
      <c r="K162" s="46"/>
      <c r="L162" s="46"/>
      <c r="M162" s="46"/>
      <c r="N162" s="46"/>
      <c r="O162" s="46"/>
      <c r="P162" s="46"/>
      <c r="Q162" s="46"/>
      <c r="R162" s="46"/>
      <c r="S162" s="46"/>
      <c r="T162" s="46"/>
      <c r="U162" s="46"/>
    </row>
    <row r="163" spans="1:21" ht="12.75">
      <c r="A163" s="46"/>
      <c r="B163" s="46"/>
      <c r="C163" s="46"/>
      <c r="D163" s="46"/>
      <c r="E163" s="46"/>
      <c r="F163" s="46"/>
      <c r="G163" s="46"/>
      <c r="H163" s="46"/>
      <c r="I163" s="46"/>
      <c r="J163" s="46"/>
      <c r="K163" s="46"/>
      <c r="L163" s="46"/>
      <c r="M163" s="46"/>
      <c r="N163" s="46"/>
      <c r="O163" s="46"/>
      <c r="P163" s="46"/>
      <c r="Q163" s="46"/>
      <c r="R163" s="46"/>
      <c r="S163" s="46"/>
      <c r="T163" s="46"/>
      <c r="U163" s="46"/>
    </row>
    <row r="164" spans="1:21" ht="12.75">
      <c r="A164" s="46"/>
      <c r="B164" s="46"/>
      <c r="C164" s="46"/>
      <c r="D164" s="46"/>
      <c r="E164" s="46"/>
      <c r="F164" s="46"/>
      <c r="G164" s="46"/>
      <c r="H164" s="46"/>
      <c r="I164" s="46"/>
      <c r="J164" s="46"/>
      <c r="K164" s="46"/>
      <c r="L164" s="46"/>
      <c r="M164" s="46"/>
      <c r="N164" s="46"/>
      <c r="O164" s="46"/>
      <c r="P164" s="46"/>
      <c r="Q164" s="46"/>
      <c r="R164" s="46"/>
      <c r="S164" s="46"/>
      <c r="T164" s="46"/>
      <c r="U164" s="46"/>
    </row>
    <row r="165" spans="1:21" ht="12.75">
      <c r="A165" s="46"/>
      <c r="B165" s="46"/>
      <c r="C165" s="46"/>
      <c r="D165" s="46"/>
      <c r="E165" s="46"/>
      <c r="F165" s="46"/>
      <c r="G165" s="46"/>
      <c r="H165" s="46"/>
      <c r="I165" s="46"/>
      <c r="J165" s="46"/>
      <c r="K165" s="46"/>
      <c r="L165" s="46"/>
      <c r="M165" s="46"/>
      <c r="N165" s="46"/>
      <c r="O165" s="46"/>
      <c r="P165" s="46"/>
      <c r="Q165" s="46"/>
      <c r="R165" s="46"/>
      <c r="S165" s="46"/>
      <c r="T165" s="46"/>
      <c r="U165" s="46"/>
    </row>
    <row r="166" spans="1:21" ht="12.75">
      <c r="A166" s="46"/>
      <c r="B166" s="46"/>
      <c r="C166" s="46"/>
      <c r="D166" s="46"/>
      <c r="E166" s="46"/>
      <c r="F166" s="46"/>
      <c r="G166" s="46"/>
      <c r="H166" s="46"/>
      <c r="I166" s="46"/>
      <c r="J166" s="46"/>
      <c r="K166" s="46"/>
      <c r="L166" s="46"/>
      <c r="M166" s="46"/>
      <c r="N166" s="46"/>
      <c r="O166" s="46"/>
      <c r="P166" s="46"/>
      <c r="Q166" s="46"/>
      <c r="R166" s="46"/>
      <c r="S166" s="46"/>
      <c r="T166" s="46"/>
      <c r="U166" s="46"/>
    </row>
    <row r="167" spans="1:21" ht="12.75">
      <c r="A167" s="46"/>
      <c r="B167" s="46"/>
      <c r="C167" s="46"/>
      <c r="D167" s="46"/>
      <c r="E167" s="46"/>
      <c r="F167" s="46"/>
      <c r="G167" s="46"/>
      <c r="H167" s="46"/>
      <c r="I167" s="46"/>
      <c r="J167" s="46"/>
      <c r="K167" s="46"/>
      <c r="L167" s="46"/>
      <c r="M167" s="46"/>
      <c r="N167" s="46"/>
      <c r="O167" s="46"/>
      <c r="P167" s="46"/>
      <c r="Q167" s="46"/>
      <c r="R167" s="46"/>
      <c r="S167" s="46"/>
      <c r="T167" s="46"/>
      <c r="U167" s="46"/>
    </row>
    <row r="168" spans="1:21" ht="12.75">
      <c r="A168" s="46"/>
      <c r="B168" s="46"/>
      <c r="C168" s="46"/>
      <c r="D168" s="46"/>
      <c r="E168" s="46"/>
      <c r="F168" s="46"/>
      <c r="G168" s="46"/>
      <c r="H168" s="46"/>
      <c r="I168" s="46"/>
      <c r="J168" s="46"/>
      <c r="K168" s="46"/>
      <c r="L168" s="46"/>
      <c r="M168" s="46"/>
      <c r="N168" s="46"/>
      <c r="O168" s="46"/>
      <c r="P168" s="46"/>
      <c r="Q168" s="46"/>
      <c r="R168" s="46"/>
      <c r="S168" s="46"/>
      <c r="T168" s="46"/>
      <c r="U168" s="46"/>
    </row>
    <row r="169" spans="1:21" ht="12.75">
      <c r="A169" s="46"/>
      <c r="B169" s="46"/>
      <c r="C169" s="46"/>
      <c r="D169" s="46"/>
      <c r="E169" s="46"/>
      <c r="F169" s="46"/>
      <c r="G169" s="46"/>
      <c r="H169" s="46"/>
      <c r="I169" s="46"/>
      <c r="J169" s="46"/>
      <c r="K169" s="46"/>
      <c r="L169" s="46"/>
      <c r="M169" s="46"/>
      <c r="N169" s="46"/>
      <c r="O169" s="46"/>
      <c r="P169" s="46"/>
      <c r="Q169" s="46"/>
      <c r="R169" s="46"/>
      <c r="S169" s="46"/>
      <c r="T169" s="46"/>
      <c r="U169" s="46"/>
    </row>
    <row r="170" spans="1:21" ht="12.75">
      <c r="A170" s="46"/>
      <c r="B170" s="46"/>
      <c r="C170" s="46"/>
      <c r="D170" s="46"/>
      <c r="E170" s="46"/>
      <c r="F170" s="46"/>
      <c r="G170" s="46"/>
      <c r="H170" s="46"/>
      <c r="I170" s="46"/>
      <c r="J170" s="46"/>
      <c r="K170" s="46"/>
      <c r="L170" s="46"/>
      <c r="M170" s="46"/>
      <c r="N170" s="46"/>
      <c r="O170" s="46"/>
      <c r="P170" s="46"/>
      <c r="Q170" s="46"/>
      <c r="R170" s="46"/>
      <c r="S170" s="46"/>
      <c r="T170" s="46"/>
      <c r="U170" s="46"/>
    </row>
    <row r="171" spans="1:21" ht="12.75">
      <c r="A171" s="46"/>
      <c r="B171" s="46"/>
      <c r="C171" s="46"/>
      <c r="D171" s="46"/>
      <c r="E171" s="46"/>
      <c r="F171" s="46"/>
      <c r="G171" s="46"/>
      <c r="H171" s="46"/>
      <c r="I171" s="46"/>
      <c r="J171" s="46"/>
      <c r="K171" s="46"/>
      <c r="L171" s="46"/>
      <c r="M171" s="46"/>
      <c r="N171" s="46"/>
      <c r="O171" s="46"/>
      <c r="P171" s="46"/>
      <c r="Q171" s="46"/>
      <c r="R171" s="46"/>
      <c r="S171" s="46"/>
      <c r="T171" s="46"/>
      <c r="U171" s="46"/>
    </row>
    <row r="172" spans="1:21" ht="12.75">
      <c r="A172" s="46"/>
      <c r="B172" s="46"/>
      <c r="C172" s="46"/>
      <c r="D172" s="46"/>
      <c r="E172" s="46"/>
      <c r="F172" s="46"/>
      <c r="G172" s="46"/>
      <c r="H172" s="46"/>
      <c r="I172" s="46"/>
      <c r="J172" s="46"/>
      <c r="K172" s="46"/>
      <c r="L172" s="46"/>
      <c r="M172" s="46"/>
      <c r="N172" s="46"/>
      <c r="O172" s="46"/>
      <c r="P172" s="46"/>
      <c r="Q172" s="46"/>
      <c r="R172" s="46"/>
      <c r="S172" s="46"/>
      <c r="T172" s="46"/>
      <c r="U172" s="46"/>
    </row>
    <row r="173" spans="1:21" ht="12.75">
      <c r="A173" s="46"/>
      <c r="B173" s="46"/>
      <c r="C173" s="46"/>
      <c r="D173" s="46"/>
      <c r="E173" s="46"/>
      <c r="F173" s="46"/>
      <c r="G173" s="46"/>
      <c r="H173" s="46"/>
      <c r="I173" s="46"/>
      <c r="J173" s="46"/>
      <c r="K173" s="46"/>
      <c r="L173" s="46"/>
      <c r="M173" s="46"/>
      <c r="N173" s="46"/>
      <c r="O173" s="46"/>
      <c r="P173" s="46"/>
      <c r="Q173" s="46"/>
      <c r="R173" s="46"/>
      <c r="S173" s="46"/>
      <c r="T173" s="46"/>
      <c r="U173" s="46"/>
    </row>
    <row r="174" spans="1:21" ht="12.75">
      <c r="A174" s="46"/>
      <c r="B174" s="46"/>
      <c r="C174" s="46"/>
      <c r="D174" s="46"/>
      <c r="E174" s="46"/>
      <c r="F174" s="46"/>
      <c r="G174" s="46"/>
      <c r="H174" s="46"/>
      <c r="I174" s="46"/>
      <c r="J174" s="46"/>
      <c r="K174" s="46"/>
      <c r="L174" s="46"/>
      <c r="M174" s="46"/>
      <c r="N174" s="46"/>
      <c r="O174" s="46"/>
      <c r="P174" s="46"/>
      <c r="Q174" s="46"/>
      <c r="R174" s="46"/>
      <c r="S174" s="46"/>
      <c r="T174" s="46"/>
      <c r="U174" s="46"/>
    </row>
    <row r="175" spans="1:21" ht="12.75">
      <c r="A175" s="46"/>
      <c r="B175" s="46"/>
      <c r="C175" s="46"/>
      <c r="D175" s="46"/>
      <c r="E175" s="46"/>
      <c r="F175" s="46"/>
      <c r="G175" s="46"/>
      <c r="H175" s="46"/>
      <c r="I175" s="46"/>
      <c r="J175" s="46"/>
      <c r="K175" s="46"/>
      <c r="L175" s="46"/>
      <c r="M175" s="46"/>
      <c r="N175" s="46"/>
      <c r="O175" s="46"/>
      <c r="P175" s="46"/>
      <c r="Q175" s="46"/>
      <c r="R175" s="46"/>
      <c r="S175" s="46"/>
      <c r="T175" s="46"/>
      <c r="U175" s="46"/>
    </row>
    <row r="176" spans="1:21" ht="12.75">
      <c r="A176" s="46"/>
      <c r="B176" s="46"/>
      <c r="C176" s="46"/>
      <c r="D176" s="46"/>
      <c r="E176" s="46"/>
      <c r="F176" s="46"/>
      <c r="G176" s="46"/>
      <c r="H176" s="46"/>
      <c r="I176" s="46"/>
      <c r="J176" s="46"/>
      <c r="K176" s="46"/>
      <c r="L176" s="46"/>
      <c r="M176" s="46"/>
      <c r="N176" s="46"/>
      <c r="O176" s="46"/>
      <c r="P176" s="46"/>
      <c r="Q176" s="46"/>
      <c r="R176" s="46"/>
      <c r="S176" s="46"/>
      <c r="T176" s="46"/>
      <c r="U176" s="46"/>
    </row>
    <row r="177" spans="1:21" ht="12.75">
      <c r="A177" s="46"/>
      <c r="B177" s="46"/>
      <c r="C177" s="46"/>
      <c r="D177" s="46"/>
      <c r="E177" s="46"/>
      <c r="F177" s="46"/>
      <c r="G177" s="46"/>
      <c r="H177" s="46"/>
      <c r="I177" s="46"/>
      <c r="J177" s="46"/>
      <c r="K177" s="46"/>
      <c r="L177" s="46"/>
      <c r="M177" s="46"/>
      <c r="N177" s="46"/>
      <c r="O177" s="46"/>
      <c r="P177" s="46"/>
      <c r="Q177" s="46"/>
      <c r="R177" s="46"/>
      <c r="S177" s="46"/>
      <c r="T177" s="46"/>
      <c r="U177" s="46"/>
    </row>
    <row r="178" spans="1:21" ht="12.75">
      <c r="A178" s="46"/>
      <c r="B178" s="46"/>
      <c r="C178" s="46"/>
      <c r="D178" s="46"/>
      <c r="E178" s="46"/>
      <c r="F178" s="46"/>
      <c r="G178" s="46"/>
      <c r="H178" s="46"/>
      <c r="I178" s="46"/>
      <c r="J178" s="46"/>
      <c r="K178" s="46"/>
      <c r="L178" s="46"/>
      <c r="M178" s="46"/>
      <c r="N178" s="46"/>
      <c r="O178" s="46"/>
      <c r="P178" s="46"/>
      <c r="Q178" s="46"/>
      <c r="R178" s="46"/>
      <c r="S178" s="46"/>
      <c r="T178" s="46"/>
      <c r="U178" s="46"/>
    </row>
    <row r="179" spans="1:21" ht="12.75">
      <c r="A179" s="46"/>
      <c r="B179" s="46"/>
      <c r="C179" s="46"/>
      <c r="D179" s="46"/>
      <c r="E179" s="46"/>
      <c r="F179" s="46"/>
      <c r="G179" s="46"/>
      <c r="H179" s="46"/>
      <c r="I179" s="46"/>
      <c r="J179" s="46"/>
      <c r="K179" s="46"/>
      <c r="L179" s="46"/>
      <c r="M179" s="46"/>
      <c r="N179" s="46"/>
      <c r="O179" s="46"/>
      <c r="P179" s="46"/>
      <c r="Q179" s="46"/>
      <c r="R179" s="46"/>
      <c r="S179" s="46"/>
      <c r="T179" s="46"/>
      <c r="U179" s="46"/>
    </row>
    <row r="180" spans="1:21" ht="12.75">
      <c r="A180" s="46"/>
      <c r="B180" s="46"/>
      <c r="C180" s="46"/>
      <c r="D180" s="46"/>
      <c r="E180" s="46"/>
      <c r="F180" s="46"/>
      <c r="G180" s="46"/>
      <c r="H180" s="46"/>
      <c r="I180" s="46"/>
      <c r="J180" s="46"/>
      <c r="K180" s="46"/>
      <c r="L180" s="46"/>
      <c r="M180" s="46"/>
      <c r="N180" s="46"/>
      <c r="O180" s="46"/>
      <c r="P180" s="46"/>
      <c r="Q180" s="46"/>
      <c r="R180" s="46"/>
      <c r="S180" s="46"/>
      <c r="T180" s="46"/>
      <c r="U180" s="46"/>
    </row>
    <row r="181" spans="1:21" ht="12.75">
      <c r="A181" s="46"/>
      <c r="B181" s="46"/>
      <c r="C181" s="46"/>
      <c r="D181" s="46"/>
      <c r="E181" s="46"/>
      <c r="F181" s="46"/>
      <c r="G181" s="46"/>
      <c r="H181" s="46"/>
      <c r="I181" s="46"/>
      <c r="J181" s="46"/>
      <c r="K181" s="46"/>
      <c r="L181" s="46"/>
      <c r="M181" s="46"/>
      <c r="N181" s="46"/>
      <c r="O181" s="46"/>
      <c r="P181" s="46"/>
      <c r="Q181" s="46"/>
      <c r="R181" s="46"/>
      <c r="S181" s="46"/>
      <c r="T181" s="46"/>
      <c r="U181" s="46"/>
    </row>
    <row r="182" spans="1:21" ht="12.75">
      <c r="A182" s="46"/>
      <c r="B182" s="46"/>
      <c r="C182" s="46"/>
      <c r="D182" s="46"/>
      <c r="E182" s="46"/>
      <c r="F182" s="46"/>
      <c r="G182" s="46"/>
      <c r="H182" s="46"/>
      <c r="I182" s="46"/>
      <c r="J182" s="46"/>
      <c r="K182" s="46"/>
      <c r="L182" s="46"/>
      <c r="M182" s="46"/>
      <c r="N182" s="46"/>
      <c r="O182" s="46"/>
      <c r="P182" s="46"/>
      <c r="Q182" s="46"/>
      <c r="R182" s="46"/>
      <c r="S182" s="46"/>
      <c r="T182" s="46"/>
      <c r="U182" s="46"/>
    </row>
    <row r="183" spans="1:21" ht="12.75">
      <c r="A183" s="46"/>
      <c r="B183" s="46"/>
      <c r="C183" s="46"/>
      <c r="D183" s="46"/>
      <c r="E183" s="46"/>
      <c r="F183" s="46"/>
      <c r="G183" s="46"/>
      <c r="H183" s="46"/>
      <c r="I183" s="46"/>
      <c r="J183" s="46"/>
      <c r="K183" s="46"/>
      <c r="L183" s="46"/>
      <c r="M183" s="46"/>
      <c r="N183" s="46"/>
      <c r="O183" s="46"/>
      <c r="P183" s="46"/>
      <c r="Q183" s="46"/>
      <c r="R183" s="46"/>
      <c r="S183" s="46"/>
      <c r="T183" s="46"/>
      <c r="U183" s="46"/>
    </row>
    <row r="184" spans="1:21" ht="12.75">
      <c r="A184" s="46"/>
      <c r="B184" s="46"/>
      <c r="C184" s="46"/>
      <c r="D184" s="46"/>
      <c r="E184" s="46"/>
      <c r="F184" s="46"/>
      <c r="G184" s="46"/>
      <c r="H184" s="46"/>
      <c r="I184" s="46"/>
      <c r="J184" s="46"/>
      <c r="K184" s="46"/>
      <c r="L184" s="46"/>
      <c r="M184" s="46"/>
      <c r="N184" s="46"/>
      <c r="O184" s="46"/>
      <c r="P184" s="46"/>
      <c r="Q184" s="46"/>
      <c r="R184" s="46"/>
      <c r="S184" s="46"/>
      <c r="T184" s="46"/>
      <c r="U184" s="46"/>
    </row>
    <row r="185" spans="1:21" ht="12.75">
      <c r="A185" s="46"/>
      <c r="B185" s="46"/>
      <c r="C185" s="46"/>
      <c r="D185" s="46"/>
      <c r="E185" s="46"/>
      <c r="F185" s="46"/>
      <c r="G185" s="46"/>
      <c r="H185" s="46"/>
      <c r="I185" s="46"/>
      <c r="J185" s="46"/>
      <c r="K185" s="46"/>
      <c r="L185" s="46"/>
      <c r="M185" s="46"/>
      <c r="N185" s="46"/>
      <c r="O185" s="46"/>
      <c r="P185" s="46"/>
      <c r="Q185" s="46"/>
      <c r="R185" s="46"/>
      <c r="S185" s="46"/>
      <c r="T185" s="46"/>
      <c r="U185" s="46"/>
    </row>
    <row r="186" spans="1:21" ht="12.75">
      <c r="A186" s="46"/>
      <c r="B186" s="46"/>
      <c r="C186" s="46"/>
      <c r="D186" s="46"/>
      <c r="E186" s="46"/>
      <c r="F186" s="46"/>
      <c r="G186" s="46"/>
      <c r="H186" s="46"/>
      <c r="I186" s="46"/>
      <c r="J186" s="46"/>
      <c r="K186" s="46"/>
      <c r="L186" s="46"/>
      <c r="M186" s="46"/>
      <c r="N186" s="46"/>
      <c r="O186" s="46"/>
      <c r="P186" s="46"/>
      <c r="Q186" s="46"/>
      <c r="R186" s="46"/>
      <c r="S186" s="46"/>
      <c r="T186" s="46"/>
      <c r="U186" s="46"/>
    </row>
    <row r="187" spans="1:21" ht="12.75">
      <c r="A187" s="46"/>
      <c r="B187" s="46"/>
      <c r="C187" s="46"/>
      <c r="D187" s="46"/>
      <c r="E187" s="46"/>
      <c r="F187" s="46"/>
      <c r="G187" s="46"/>
      <c r="H187" s="46"/>
      <c r="I187" s="46"/>
      <c r="J187" s="46"/>
      <c r="K187" s="46"/>
      <c r="L187" s="46"/>
      <c r="M187" s="46"/>
      <c r="N187" s="46"/>
      <c r="O187" s="46"/>
      <c r="P187" s="46"/>
      <c r="Q187" s="46"/>
      <c r="R187" s="46"/>
      <c r="S187" s="46"/>
      <c r="T187" s="46"/>
      <c r="U187" s="46"/>
    </row>
    <row r="188" spans="1:21" ht="12.75">
      <c r="A188" s="46"/>
      <c r="B188" s="46"/>
      <c r="C188" s="46"/>
      <c r="D188" s="46"/>
      <c r="E188" s="46"/>
      <c r="F188" s="46"/>
      <c r="G188" s="46"/>
      <c r="H188" s="46"/>
      <c r="I188" s="46"/>
      <c r="J188" s="46"/>
      <c r="K188" s="46"/>
      <c r="L188" s="46"/>
      <c r="M188" s="46"/>
      <c r="N188" s="46"/>
      <c r="O188" s="46"/>
      <c r="P188" s="46"/>
      <c r="Q188" s="46"/>
      <c r="R188" s="46"/>
      <c r="S188" s="46"/>
      <c r="T188" s="46"/>
      <c r="U188" s="46"/>
    </row>
    <row r="189" spans="1:21" ht="12.75">
      <c r="A189" s="46"/>
      <c r="B189" s="46"/>
      <c r="C189" s="46"/>
      <c r="D189" s="46"/>
      <c r="E189" s="46"/>
      <c r="F189" s="46"/>
      <c r="G189" s="46"/>
      <c r="H189" s="46"/>
      <c r="I189" s="46"/>
      <c r="J189" s="46"/>
      <c r="K189" s="46"/>
      <c r="L189" s="46"/>
      <c r="M189" s="46"/>
      <c r="N189" s="46"/>
      <c r="O189" s="46"/>
      <c r="P189" s="46"/>
      <c r="Q189" s="46"/>
      <c r="R189" s="46"/>
      <c r="S189" s="46"/>
      <c r="T189" s="46"/>
      <c r="U189" s="46"/>
    </row>
    <row r="190" spans="1:21" ht="12.75">
      <c r="A190" s="46"/>
      <c r="B190" s="46"/>
      <c r="C190" s="46"/>
      <c r="D190" s="46"/>
      <c r="E190" s="46"/>
      <c r="F190" s="46"/>
      <c r="G190" s="46"/>
      <c r="H190" s="46"/>
      <c r="I190" s="46"/>
      <c r="J190" s="46"/>
      <c r="K190" s="46"/>
      <c r="L190" s="46"/>
      <c r="M190" s="46"/>
      <c r="N190" s="46"/>
      <c r="O190" s="46"/>
      <c r="P190" s="46"/>
      <c r="Q190" s="46"/>
      <c r="R190" s="46"/>
      <c r="S190" s="46"/>
      <c r="T190" s="46"/>
      <c r="U190" s="46"/>
    </row>
    <row r="191" spans="1:21" ht="12.75">
      <c r="A191" s="46"/>
      <c r="B191" s="46"/>
      <c r="C191" s="46"/>
      <c r="D191" s="46"/>
      <c r="E191" s="46"/>
      <c r="F191" s="46"/>
      <c r="G191" s="46"/>
      <c r="H191" s="46"/>
      <c r="I191" s="46"/>
      <c r="J191" s="46"/>
      <c r="K191" s="46"/>
      <c r="L191" s="46"/>
      <c r="M191" s="46"/>
      <c r="N191" s="46"/>
      <c r="O191" s="46"/>
      <c r="P191" s="46"/>
      <c r="Q191" s="46"/>
      <c r="R191" s="46"/>
      <c r="S191" s="46"/>
      <c r="T191" s="46"/>
      <c r="U191" s="46"/>
    </row>
    <row r="192" spans="1:21" ht="12.75">
      <c r="A192" s="46"/>
      <c r="B192" s="46"/>
      <c r="C192" s="46"/>
      <c r="D192" s="46"/>
      <c r="E192" s="46"/>
      <c r="F192" s="46"/>
      <c r="G192" s="46"/>
      <c r="H192" s="46"/>
      <c r="I192" s="46"/>
      <c r="J192" s="46"/>
      <c r="K192" s="46"/>
      <c r="L192" s="46"/>
      <c r="M192" s="46"/>
      <c r="N192" s="46"/>
      <c r="O192" s="46"/>
      <c r="P192" s="46"/>
      <c r="Q192" s="46"/>
      <c r="R192" s="46"/>
      <c r="S192" s="46"/>
      <c r="T192" s="46"/>
      <c r="U192" s="46"/>
    </row>
    <row r="193" spans="1:21" ht="12.75">
      <c r="A193" s="46"/>
      <c r="B193" s="46"/>
      <c r="C193" s="46"/>
      <c r="D193" s="46"/>
      <c r="E193" s="46"/>
      <c r="F193" s="46"/>
      <c r="G193" s="46"/>
      <c r="H193" s="46"/>
      <c r="I193" s="46"/>
      <c r="J193" s="46"/>
      <c r="K193" s="46"/>
      <c r="L193" s="46"/>
      <c r="M193" s="46"/>
      <c r="N193" s="46"/>
      <c r="O193" s="46"/>
      <c r="P193" s="46"/>
      <c r="Q193" s="46"/>
      <c r="R193" s="46"/>
      <c r="S193" s="46"/>
      <c r="T193" s="46"/>
      <c r="U193" s="46"/>
    </row>
    <row r="194" spans="1:21" ht="12.75">
      <c r="A194" s="46"/>
      <c r="B194" s="46"/>
      <c r="C194" s="46"/>
      <c r="D194" s="46"/>
      <c r="E194" s="46"/>
      <c r="F194" s="46"/>
      <c r="G194" s="46"/>
      <c r="H194" s="46"/>
      <c r="I194" s="46"/>
      <c r="J194" s="46"/>
      <c r="K194" s="46"/>
      <c r="L194" s="46"/>
      <c r="M194" s="46"/>
      <c r="N194" s="46"/>
      <c r="O194" s="46"/>
      <c r="P194" s="46"/>
      <c r="Q194" s="46"/>
      <c r="R194" s="46"/>
      <c r="S194" s="46"/>
      <c r="T194" s="46"/>
      <c r="U194" s="46"/>
    </row>
    <row r="195" spans="1:21" ht="12.75">
      <c r="A195" s="46"/>
      <c r="B195" s="46"/>
      <c r="C195" s="46"/>
      <c r="D195" s="46"/>
      <c r="E195" s="46"/>
      <c r="F195" s="46"/>
      <c r="G195" s="46"/>
      <c r="H195" s="46"/>
      <c r="I195" s="46"/>
      <c r="J195" s="46"/>
      <c r="K195" s="46"/>
      <c r="L195" s="46"/>
      <c r="M195" s="46"/>
      <c r="N195" s="46"/>
      <c r="O195" s="46"/>
      <c r="P195" s="46"/>
      <c r="Q195" s="46"/>
      <c r="R195" s="46"/>
      <c r="S195" s="46"/>
      <c r="T195" s="46"/>
      <c r="U195" s="46"/>
    </row>
    <row r="196" spans="1:21" ht="12.75">
      <c r="A196" s="46"/>
      <c r="B196" s="46"/>
      <c r="C196" s="46"/>
      <c r="D196" s="46"/>
      <c r="E196" s="46"/>
      <c r="F196" s="46"/>
      <c r="G196" s="46"/>
      <c r="H196" s="46"/>
      <c r="I196" s="46"/>
      <c r="J196" s="46"/>
      <c r="K196" s="46"/>
      <c r="L196" s="46"/>
      <c r="M196" s="46"/>
      <c r="N196" s="46"/>
      <c r="O196" s="46"/>
      <c r="P196" s="46"/>
      <c r="Q196" s="46"/>
      <c r="R196" s="46"/>
      <c r="S196" s="46"/>
      <c r="T196" s="46"/>
      <c r="U196" s="46"/>
    </row>
    <row r="197" spans="1:21" ht="12.75">
      <c r="A197" s="46"/>
      <c r="B197" s="46"/>
      <c r="C197" s="46"/>
      <c r="D197" s="46"/>
      <c r="E197" s="46"/>
      <c r="F197" s="46"/>
      <c r="G197" s="46"/>
      <c r="H197" s="46"/>
      <c r="I197" s="46"/>
      <c r="J197" s="46"/>
      <c r="K197" s="46"/>
      <c r="L197" s="46"/>
      <c r="M197" s="46"/>
      <c r="N197" s="46"/>
      <c r="O197" s="46"/>
      <c r="P197" s="46"/>
      <c r="Q197" s="46"/>
      <c r="R197" s="46"/>
      <c r="S197" s="46"/>
      <c r="T197" s="46"/>
      <c r="U197" s="46"/>
    </row>
    <row r="198" spans="1:21" ht="12.75">
      <c r="A198" s="46"/>
      <c r="B198" s="46"/>
      <c r="C198" s="46"/>
      <c r="D198" s="46"/>
      <c r="E198" s="46"/>
      <c r="F198" s="46"/>
      <c r="G198" s="46"/>
      <c r="H198" s="46"/>
      <c r="I198" s="46"/>
      <c r="J198" s="46"/>
      <c r="K198" s="46"/>
      <c r="L198" s="46"/>
      <c r="M198" s="46"/>
      <c r="N198" s="46"/>
      <c r="O198" s="46"/>
      <c r="P198" s="46"/>
      <c r="Q198" s="46"/>
      <c r="R198" s="46"/>
      <c r="S198" s="46"/>
      <c r="T198" s="46"/>
      <c r="U198" s="46"/>
    </row>
    <row r="199" spans="1:21" ht="12.75">
      <c r="A199" s="46"/>
      <c r="B199" s="46"/>
      <c r="C199" s="46"/>
      <c r="D199" s="46"/>
      <c r="E199" s="46"/>
      <c r="F199" s="46"/>
      <c r="G199" s="46"/>
      <c r="H199" s="46"/>
      <c r="I199" s="46"/>
      <c r="J199" s="46"/>
      <c r="K199" s="46"/>
      <c r="L199" s="46"/>
      <c r="M199" s="46"/>
      <c r="N199" s="46"/>
      <c r="O199" s="46"/>
      <c r="P199" s="46"/>
      <c r="Q199" s="46"/>
      <c r="R199" s="46"/>
      <c r="S199" s="46"/>
      <c r="T199" s="46"/>
      <c r="U199" s="46"/>
    </row>
    <row r="200" spans="1:21" ht="12.75">
      <c r="A200" s="46"/>
      <c r="B200" s="46"/>
      <c r="C200" s="46"/>
      <c r="D200" s="46"/>
      <c r="E200" s="46"/>
      <c r="F200" s="46"/>
      <c r="G200" s="46"/>
      <c r="H200" s="46"/>
      <c r="I200" s="46"/>
      <c r="J200" s="46"/>
      <c r="K200" s="46"/>
      <c r="L200" s="46"/>
      <c r="M200" s="46"/>
      <c r="N200" s="46"/>
      <c r="O200" s="46"/>
      <c r="P200" s="46"/>
      <c r="Q200" s="46"/>
      <c r="R200" s="46"/>
      <c r="S200" s="46"/>
      <c r="T200" s="46"/>
      <c r="U200" s="46"/>
    </row>
    <row r="201" spans="1:21" ht="12.75">
      <c r="A201" s="46"/>
      <c r="B201" s="46"/>
      <c r="C201" s="46"/>
      <c r="D201" s="46"/>
      <c r="E201" s="46"/>
      <c r="F201" s="46"/>
      <c r="G201" s="46"/>
      <c r="H201" s="46"/>
      <c r="I201" s="46"/>
      <c r="J201" s="46"/>
      <c r="K201" s="46"/>
      <c r="L201" s="46"/>
      <c r="M201" s="46"/>
      <c r="N201" s="46"/>
      <c r="O201" s="46"/>
      <c r="P201" s="46"/>
      <c r="Q201" s="46"/>
      <c r="R201" s="46"/>
      <c r="S201" s="46"/>
      <c r="T201" s="46"/>
      <c r="U201" s="46"/>
    </row>
    <row r="202" spans="1:21" ht="12.75">
      <c r="A202" s="46"/>
      <c r="B202" s="46"/>
      <c r="C202" s="46"/>
      <c r="D202" s="46"/>
      <c r="E202" s="46"/>
      <c r="F202" s="46"/>
      <c r="G202" s="46"/>
      <c r="H202" s="46"/>
      <c r="I202" s="46"/>
      <c r="J202" s="46"/>
      <c r="K202" s="46"/>
      <c r="L202" s="46"/>
      <c r="M202" s="46"/>
      <c r="N202" s="46"/>
      <c r="O202" s="46"/>
      <c r="P202" s="46"/>
      <c r="Q202" s="46"/>
      <c r="R202" s="46"/>
      <c r="S202" s="46"/>
      <c r="T202" s="46"/>
      <c r="U202" s="46"/>
    </row>
    <row r="203" spans="1:21" ht="12.75">
      <c r="A203" s="46"/>
      <c r="B203" s="46"/>
      <c r="C203" s="46"/>
      <c r="D203" s="46"/>
      <c r="E203" s="46"/>
      <c r="F203" s="46"/>
      <c r="G203" s="46"/>
      <c r="H203" s="46"/>
      <c r="I203" s="46"/>
      <c r="J203" s="46"/>
      <c r="K203" s="46"/>
      <c r="L203" s="46"/>
      <c r="M203" s="46"/>
      <c r="N203" s="46"/>
      <c r="O203" s="46"/>
      <c r="P203" s="46"/>
      <c r="Q203" s="46"/>
      <c r="R203" s="46"/>
      <c r="S203" s="46"/>
      <c r="T203" s="46"/>
      <c r="U203" s="46"/>
    </row>
    <row r="204" spans="1:21" ht="12.75">
      <c r="A204" s="46"/>
      <c r="B204" s="46"/>
      <c r="C204" s="46"/>
      <c r="D204" s="46"/>
      <c r="E204" s="46"/>
      <c r="F204" s="46"/>
      <c r="G204" s="46"/>
      <c r="H204" s="46"/>
      <c r="I204" s="46"/>
      <c r="J204" s="46"/>
      <c r="K204" s="46"/>
      <c r="L204" s="46"/>
      <c r="M204" s="46"/>
      <c r="N204" s="46"/>
      <c r="O204" s="46"/>
      <c r="P204" s="46"/>
      <c r="Q204" s="46"/>
      <c r="R204" s="46"/>
      <c r="S204" s="46"/>
      <c r="T204" s="46"/>
      <c r="U204" s="46"/>
    </row>
    <row r="205" spans="1:21" ht="12.75">
      <c r="A205" s="46"/>
      <c r="B205" s="46"/>
      <c r="C205" s="46"/>
      <c r="D205" s="46"/>
      <c r="E205" s="46"/>
      <c r="F205" s="46"/>
      <c r="G205" s="46"/>
      <c r="H205" s="46"/>
      <c r="I205" s="46"/>
      <c r="J205" s="46"/>
      <c r="K205" s="46"/>
      <c r="L205" s="46"/>
      <c r="M205" s="46"/>
      <c r="N205" s="46"/>
      <c r="O205" s="46"/>
      <c r="P205" s="46"/>
      <c r="Q205" s="46"/>
      <c r="R205" s="46"/>
      <c r="S205" s="46"/>
      <c r="T205" s="46"/>
      <c r="U205" s="46"/>
    </row>
    <row r="206" spans="1:21" ht="12.75">
      <c r="A206" s="46"/>
      <c r="B206" s="46"/>
      <c r="C206" s="46"/>
      <c r="D206" s="46"/>
      <c r="E206" s="46"/>
      <c r="F206" s="46"/>
      <c r="G206" s="46"/>
      <c r="H206" s="46"/>
      <c r="I206" s="46"/>
      <c r="J206" s="46"/>
      <c r="K206" s="46"/>
      <c r="L206" s="46"/>
      <c r="M206" s="46"/>
      <c r="N206" s="46"/>
      <c r="O206" s="46"/>
      <c r="P206" s="46"/>
      <c r="Q206" s="46"/>
      <c r="R206" s="46"/>
      <c r="S206" s="46"/>
      <c r="T206" s="46"/>
      <c r="U206" s="46"/>
    </row>
    <row r="207" spans="1:21" ht="12.75">
      <c r="A207" s="46"/>
      <c r="B207" s="46"/>
      <c r="C207" s="46"/>
      <c r="D207" s="46"/>
      <c r="E207" s="46"/>
      <c r="F207" s="46"/>
      <c r="G207" s="46"/>
      <c r="H207" s="46"/>
      <c r="I207" s="46"/>
      <c r="J207" s="46"/>
      <c r="K207" s="46"/>
      <c r="L207" s="46"/>
      <c r="M207" s="46"/>
      <c r="N207" s="46"/>
      <c r="O207" s="46"/>
      <c r="P207" s="46"/>
      <c r="Q207" s="46"/>
      <c r="R207" s="46"/>
      <c r="S207" s="46"/>
      <c r="T207" s="46"/>
      <c r="U207" s="46"/>
    </row>
    <row r="208" spans="1:21" ht="12.75">
      <c r="A208" s="46"/>
      <c r="B208" s="46"/>
      <c r="C208" s="46"/>
      <c r="D208" s="46"/>
      <c r="E208" s="46"/>
      <c r="F208" s="46"/>
      <c r="G208" s="46"/>
      <c r="H208" s="46"/>
      <c r="I208" s="46"/>
      <c r="J208" s="46"/>
      <c r="K208" s="46"/>
      <c r="L208" s="46"/>
      <c r="M208" s="46"/>
      <c r="N208" s="46"/>
      <c r="O208" s="46"/>
      <c r="P208" s="46"/>
      <c r="Q208" s="46"/>
      <c r="R208" s="46"/>
      <c r="S208" s="46"/>
      <c r="T208" s="46"/>
      <c r="U208" s="46"/>
    </row>
    <row r="209" spans="1:21" ht="12.75">
      <c r="A209" s="46"/>
      <c r="B209" s="46"/>
      <c r="C209" s="46"/>
      <c r="D209" s="46"/>
      <c r="E209" s="46"/>
      <c r="F209" s="46"/>
      <c r="G209" s="46"/>
      <c r="H209" s="46"/>
      <c r="I209" s="46"/>
      <c r="J209" s="46"/>
      <c r="K209" s="46"/>
      <c r="L209" s="46"/>
      <c r="M209" s="46"/>
      <c r="N209" s="46"/>
      <c r="O209" s="46"/>
      <c r="P209" s="46"/>
      <c r="Q209" s="46"/>
      <c r="R209" s="46"/>
      <c r="S209" s="46"/>
      <c r="T209" s="46"/>
      <c r="U209" s="46"/>
    </row>
    <row r="210" spans="1:21" ht="12.75">
      <c r="A210" s="46"/>
      <c r="B210" s="46"/>
      <c r="C210" s="46"/>
      <c r="D210" s="46"/>
      <c r="E210" s="46"/>
      <c r="F210" s="46"/>
      <c r="G210" s="46"/>
      <c r="H210" s="46"/>
      <c r="I210" s="46"/>
      <c r="J210" s="46"/>
      <c r="K210" s="46"/>
      <c r="L210" s="46"/>
      <c r="M210" s="46"/>
      <c r="N210" s="46"/>
      <c r="O210" s="46"/>
      <c r="P210" s="46"/>
      <c r="Q210" s="46"/>
      <c r="R210" s="46"/>
      <c r="S210" s="46"/>
      <c r="T210" s="46"/>
      <c r="U210" s="46"/>
    </row>
    <row r="211" spans="1:21" ht="12.75">
      <c r="A211" s="46"/>
      <c r="B211" s="46"/>
      <c r="C211" s="46"/>
      <c r="D211" s="46"/>
      <c r="E211" s="46"/>
      <c r="F211" s="46"/>
      <c r="G211" s="46"/>
      <c r="H211" s="46"/>
      <c r="I211" s="46"/>
      <c r="J211" s="46"/>
      <c r="K211" s="46"/>
      <c r="L211" s="46"/>
      <c r="M211" s="46"/>
      <c r="N211" s="46"/>
      <c r="O211" s="46"/>
      <c r="P211" s="46"/>
      <c r="Q211" s="46"/>
      <c r="R211" s="46"/>
      <c r="S211" s="46"/>
      <c r="T211" s="46"/>
      <c r="U211" s="46"/>
    </row>
    <row r="212" spans="1:21" ht="12.75">
      <c r="A212" s="46"/>
      <c r="B212" s="46"/>
      <c r="C212" s="46"/>
      <c r="D212" s="46"/>
      <c r="E212" s="46"/>
      <c r="F212" s="46"/>
      <c r="G212" s="46"/>
      <c r="H212" s="46"/>
      <c r="I212" s="46"/>
      <c r="J212" s="46"/>
      <c r="K212" s="46"/>
      <c r="L212" s="46"/>
      <c r="M212" s="46"/>
      <c r="N212" s="46"/>
      <c r="O212" s="46"/>
      <c r="P212" s="46"/>
      <c r="Q212" s="46"/>
      <c r="R212" s="46"/>
      <c r="S212" s="46"/>
      <c r="T212" s="46"/>
      <c r="U212" s="46"/>
    </row>
    <row r="213" spans="1:21" ht="12.75">
      <c r="A213" s="46"/>
      <c r="B213" s="46"/>
      <c r="C213" s="46"/>
      <c r="D213" s="46"/>
      <c r="E213" s="46"/>
      <c r="F213" s="46"/>
      <c r="G213" s="46"/>
      <c r="H213" s="46"/>
      <c r="I213" s="46"/>
      <c r="J213" s="46"/>
      <c r="K213" s="46"/>
      <c r="L213" s="46"/>
      <c r="M213" s="46"/>
      <c r="N213" s="46"/>
      <c r="O213" s="46"/>
      <c r="P213" s="46"/>
      <c r="Q213" s="46"/>
      <c r="R213" s="46"/>
      <c r="S213" s="46"/>
      <c r="T213" s="46"/>
      <c r="U213" s="46"/>
    </row>
    <row r="214" spans="1:21" ht="12.75">
      <c r="A214" s="46"/>
      <c r="B214" s="46"/>
      <c r="C214" s="46"/>
      <c r="D214" s="46"/>
      <c r="E214" s="46"/>
      <c r="F214" s="46"/>
      <c r="G214" s="46"/>
      <c r="H214" s="46"/>
      <c r="I214" s="46"/>
      <c r="J214" s="46"/>
      <c r="K214" s="46"/>
      <c r="L214" s="46"/>
      <c r="M214" s="46"/>
      <c r="N214" s="46"/>
      <c r="O214" s="46"/>
      <c r="P214" s="46"/>
      <c r="Q214" s="46"/>
      <c r="R214" s="46"/>
      <c r="S214" s="46"/>
      <c r="T214" s="46"/>
      <c r="U214" s="46"/>
    </row>
    <row r="215" spans="1:21" ht="12.75">
      <c r="A215" s="46"/>
      <c r="B215" s="46"/>
      <c r="C215" s="46"/>
      <c r="D215" s="46"/>
      <c r="E215" s="46"/>
      <c r="F215" s="46"/>
      <c r="G215" s="46"/>
      <c r="H215" s="46"/>
      <c r="I215" s="46"/>
      <c r="J215" s="46"/>
      <c r="K215" s="46"/>
      <c r="L215" s="46"/>
      <c r="M215" s="46"/>
      <c r="N215" s="46"/>
      <c r="O215" s="46"/>
      <c r="P215" s="46"/>
      <c r="Q215" s="46"/>
      <c r="R215" s="46"/>
      <c r="S215" s="46"/>
      <c r="T215" s="46"/>
      <c r="U215" s="46"/>
    </row>
    <row r="216" spans="1:21" ht="12.75">
      <c r="A216" s="46"/>
      <c r="B216" s="46"/>
      <c r="C216" s="46"/>
      <c r="D216" s="46"/>
      <c r="E216" s="46"/>
      <c r="F216" s="46"/>
      <c r="G216" s="46"/>
      <c r="H216" s="46"/>
      <c r="I216" s="46"/>
      <c r="J216" s="46"/>
      <c r="K216" s="46"/>
      <c r="L216" s="46"/>
      <c r="M216" s="46"/>
      <c r="N216" s="46"/>
      <c r="O216" s="46"/>
      <c r="P216" s="46"/>
      <c r="Q216" s="46"/>
      <c r="R216" s="46"/>
      <c r="S216" s="46"/>
      <c r="T216" s="46"/>
      <c r="U216" s="46"/>
    </row>
    <row r="217" spans="1:21" ht="12.75">
      <c r="A217" s="46"/>
      <c r="B217" s="46"/>
      <c r="C217" s="46"/>
      <c r="D217" s="46"/>
      <c r="E217" s="46"/>
      <c r="F217" s="46"/>
      <c r="G217" s="46"/>
      <c r="H217" s="46"/>
      <c r="I217" s="46"/>
      <c r="J217" s="46"/>
      <c r="K217" s="46"/>
      <c r="L217" s="46"/>
      <c r="M217" s="46"/>
      <c r="N217" s="46"/>
      <c r="O217" s="46"/>
      <c r="P217" s="46"/>
      <c r="Q217" s="46"/>
      <c r="R217" s="46"/>
      <c r="S217" s="46"/>
      <c r="T217" s="46"/>
      <c r="U217" s="46"/>
    </row>
    <row r="218" spans="1:21" ht="12.75">
      <c r="A218" s="46"/>
      <c r="B218" s="46"/>
      <c r="C218" s="46"/>
      <c r="D218" s="46"/>
      <c r="E218" s="46"/>
      <c r="F218" s="46"/>
      <c r="G218" s="46"/>
      <c r="H218" s="46"/>
      <c r="I218" s="46"/>
      <c r="J218" s="46"/>
      <c r="K218" s="46"/>
      <c r="L218" s="46"/>
      <c r="M218" s="46"/>
      <c r="N218" s="46"/>
      <c r="O218" s="46"/>
      <c r="P218" s="46"/>
      <c r="Q218" s="46"/>
      <c r="R218" s="46"/>
      <c r="S218" s="46"/>
      <c r="T218" s="46"/>
      <c r="U218" s="46"/>
    </row>
    <row r="219" spans="1:21" ht="12.75">
      <c r="A219" s="46"/>
      <c r="B219" s="46"/>
      <c r="C219" s="46"/>
      <c r="D219" s="46"/>
      <c r="E219" s="46"/>
      <c r="F219" s="46"/>
      <c r="G219" s="46"/>
      <c r="H219" s="46"/>
      <c r="I219" s="46"/>
      <c r="J219" s="46"/>
      <c r="K219" s="46"/>
      <c r="L219" s="46"/>
      <c r="M219" s="46"/>
      <c r="N219" s="46"/>
      <c r="O219" s="46"/>
      <c r="P219" s="46"/>
      <c r="Q219" s="46"/>
      <c r="R219" s="46"/>
      <c r="S219" s="46"/>
      <c r="T219" s="46"/>
      <c r="U219" s="46"/>
    </row>
    <row r="220" spans="1:21" ht="12.75">
      <c r="A220" s="46"/>
      <c r="B220" s="46"/>
      <c r="C220" s="46"/>
      <c r="D220" s="46"/>
      <c r="E220" s="46"/>
      <c r="F220" s="46"/>
      <c r="G220" s="46"/>
      <c r="H220" s="46"/>
      <c r="I220" s="46"/>
      <c r="J220" s="46"/>
      <c r="K220" s="46"/>
      <c r="L220" s="46"/>
      <c r="M220" s="46"/>
      <c r="N220" s="46"/>
      <c r="O220" s="46"/>
      <c r="P220" s="46"/>
      <c r="Q220" s="46"/>
      <c r="R220" s="46"/>
      <c r="S220" s="46"/>
      <c r="T220" s="46"/>
      <c r="U220" s="46"/>
    </row>
    <row r="221" spans="1:21" ht="12.75">
      <c r="A221" s="46"/>
      <c r="B221" s="46"/>
      <c r="C221" s="46"/>
      <c r="D221" s="46"/>
      <c r="E221" s="46"/>
      <c r="F221" s="46"/>
      <c r="G221" s="46"/>
      <c r="H221" s="46"/>
      <c r="I221" s="46"/>
      <c r="J221" s="46"/>
      <c r="K221" s="46"/>
      <c r="L221" s="46"/>
      <c r="M221" s="46"/>
      <c r="N221" s="46"/>
      <c r="O221" s="46"/>
      <c r="P221" s="46"/>
      <c r="Q221" s="46"/>
      <c r="R221" s="46"/>
      <c r="S221" s="46"/>
      <c r="T221" s="46"/>
      <c r="U221" s="46"/>
    </row>
    <row r="222" spans="1:21" ht="12.75">
      <c r="A222" s="46"/>
      <c r="B222" s="46"/>
      <c r="C222" s="46"/>
      <c r="D222" s="46"/>
      <c r="E222" s="46"/>
      <c r="F222" s="46"/>
      <c r="G222" s="46"/>
      <c r="H222" s="46"/>
      <c r="I222" s="46"/>
      <c r="J222" s="46"/>
      <c r="K222" s="46"/>
      <c r="L222" s="46"/>
      <c r="M222" s="46"/>
      <c r="N222" s="46"/>
      <c r="O222" s="46"/>
      <c r="P222" s="46"/>
      <c r="Q222" s="46"/>
      <c r="R222" s="46"/>
      <c r="S222" s="46"/>
      <c r="T222" s="46"/>
      <c r="U222" s="46"/>
    </row>
    <row r="223" spans="1:21" ht="12.75">
      <c r="A223" s="46"/>
      <c r="B223" s="46"/>
      <c r="C223" s="46"/>
      <c r="D223" s="46"/>
      <c r="E223" s="46"/>
      <c r="F223" s="46"/>
      <c r="G223" s="46"/>
      <c r="H223" s="46"/>
      <c r="I223" s="46"/>
      <c r="J223" s="46"/>
      <c r="K223" s="46"/>
      <c r="L223" s="46"/>
      <c r="M223" s="46"/>
      <c r="N223" s="46"/>
      <c r="O223" s="46"/>
      <c r="P223" s="46"/>
      <c r="Q223" s="46"/>
      <c r="R223" s="46"/>
      <c r="S223" s="46"/>
      <c r="T223" s="46"/>
      <c r="U223" s="46"/>
    </row>
    <row r="224" spans="1:21" ht="12.75">
      <c r="A224" s="46"/>
      <c r="B224" s="46"/>
      <c r="C224" s="46"/>
      <c r="D224" s="46"/>
      <c r="E224" s="46"/>
      <c r="F224" s="46"/>
      <c r="G224" s="46"/>
      <c r="H224" s="46"/>
      <c r="I224" s="46"/>
      <c r="J224" s="46"/>
      <c r="K224" s="46"/>
      <c r="L224" s="46"/>
      <c r="M224" s="46"/>
      <c r="N224" s="46"/>
      <c r="O224" s="46"/>
      <c r="P224" s="46"/>
      <c r="Q224" s="46"/>
      <c r="R224" s="46"/>
      <c r="S224" s="46"/>
      <c r="T224" s="46"/>
      <c r="U224" s="46"/>
    </row>
    <row r="225" spans="1:21" ht="12.75">
      <c r="A225" s="46"/>
      <c r="B225" s="46"/>
      <c r="C225" s="46"/>
      <c r="D225" s="46"/>
      <c r="E225" s="46"/>
      <c r="F225" s="46"/>
      <c r="G225" s="46"/>
      <c r="H225" s="46"/>
      <c r="I225" s="46"/>
      <c r="J225" s="46"/>
      <c r="K225" s="46"/>
      <c r="L225" s="46"/>
      <c r="M225" s="46"/>
      <c r="N225" s="46"/>
      <c r="O225" s="46"/>
      <c r="P225" s="46"/>
      <c r="Q225" s="46"/>
      <c r="R225" s="46"/>
      <c r="S225" s="46"/>
      <c r="T225" s="46"/>
      <c r="U225" s="46"/>
    </row>
    <row r="226" spans="1:21" ht="12.75">
      <c r="A226" s="46"/>
      <c r="B226" s="46"/>
      <c r="C226" s="46"/>
      <c r="D226" s="46"/>
      <c r="E226" s="46"/>
      <c r="F226" s="46"/>
      <c r="G226" s="46"/>
      <c r="H226" s="46"/>
      <c r="I226" s="46"/>
      <c r="J226" s="46"/>
      <c r="K226" s="46"/>
      <c r="L226" s="46"/>
      <c r="M226" s="46"/>
      <c r="N226" s="46"/>
      <c r="O226" s="46"/>
      <c r="P226" s="46"/>
      <c r="Q226" s="46"/>
      <c r="R226" s="46"/>
      <c r="S226" s="46"/>
      <c r="T226" s="46"/>
      <c r="U226" s="46"/>
    </row>
    <row r="227" spans="1:21" ht="12.75">
      <c r="A227" s="46"/>
      <c r="B227" s="46"/>
      <c r="C227" s="46"/>
      <c r="D227" s="46"/>
      <c r="E227" s="46"/>
      <c r="F227" s="46"/>
      <c r="G227" s="46"/>
      <c r="H227" s="46"/>
      <c r="I227" s="46"/>
      <c r="J227" s="46"/>
      <c r="K227" s="46"/>
      <c r="L227" s="46"/>
      <c r="M227" s="46"/>
      <c r="N227" s="46"/>
      <c r="O227" s="46"/>
      <c r="P227" s="46"/>
      <c r="Q227" s="46"/>
      <c r="R227" s="46"/>
      <c r="S227" s="46"/>
      <c r="T227" s="46"/>
      <c r="U227" s="46"/>
    </row>
    <row r="228" spans="1:21" ht="12.75">
      <c r="A228" s="46"/>
      <c r="B228" s="46"/>
      <c r="C228" s="46"/>
      <c r="D228" s="46"/>
      <c r="E228" s="46"/>
      <c r="F228" s="46"/>
      <c r="G228" s="46"/>
      <c r="H228" s="46"/>
      <c r="I228" s="46"/>
      <c r="J228" s="46"/>
      <c r="K228" s="46"/>
      <c r="L228" s="46"/>
      <c r="M228" s="46"/>
      <c r="N228" s="46"/>
      <c r="O228" s="46"/>
      <c r="P228" s="46"/>
      <c r="Q228" s="46"/>
      <c r="R228" s="46"/>
      <c r="S228" s="46"/>
      <c r="T228" s="46"/>
      <c r="U228" s="46"/>
    </row>
    <row r="229" spans="1:21" ht="12.75">
      <c r="A229" s="46"/>
      <c r="B229" s="46"/>
      <c r="C229" s="46"/>
      <c r="D229" s="46"/>
      <c r="E229" s="46"/>
      <c r="F229" s="46"/>
      <c r="G229" s="46"/>
      <c r="H229" s="46"/>
      <c r="I229" s="46"/>
      <c r="J229" s="46"/>
      <c r="K229" s="46"/>
      <c r="L229" s="46"/>
      <c r="M229" s="46"/>
      <c r="N229" s="46"/>
      <c r="O229" s="46"/>
      <c r="P229" s="46"/>
      <c r="Q229" s="46"/>
      <c r="R229" s="46"/>
      <c r="S229" s="46"/>
      <c r="T229" s="46"/>
      <c r="U229" s="46"/>
    </row>
    <row r="230" spans="1:21" ht="12.75">
      <c r="A230" s="46"/>
      <c r="B230" s="46"/>
      <c r="C230" s="46"/>
      <c r="D230" s="46"/>
      <c r="E230" s="46"/>
      <c r="F230" s="46"/>
      <c r="G230" s="46"/>
      <c r="H230" s="46"/>
      <c r="I230" s="46"/>
      <c r="J230" s="46"/>
      <c r="K230" s="46"/>
      <c r="L230" s="46"/>
      <c r="M230" s="46"/>
      <c r="N230" s="46"/>
      <c r="O230" s="46"/>
      <c r="P230" s="46"/>
      <c r="Q230" s="46"/>
      <c r="R230" s="46"/>
      <c r="S230" s="46"/>
      <c r="T230" s="46"/>
      <c r="U230" s="46"/>
    </row>
    <row r="231" spans="1:21" ht="12.75">
      <c r="A231" s="46"/>
      <c r="B231" s="46"/>
      <c r="C231" s="46"/>
      <c r="D231" s="46"/>
      <c r="E231" s="46"/>
      <c r="F231" s="46"/>
      <c r="G231" s="46"/>
      <c r="H231" s="46"/>
      <c r="I231" s="46"/>
      <c r="J231" s="46"/>
      <c r="K231" s="46"/>
      <c r="L231" s="46"/>
      <c r="M231" s="46"/>
      <c r="N231" s="46"/>
      <c r="O231" s="46"/>
      <c r="P231" s="46"/>
      <c r="Q231" s="46"/>
      <c r="R231" s="46"/>
      <c r="S231" s="46"/>
      <c r="T231" s="46"/>
      <c r="U231" s="46"/>
    </row>
    <row r="232" spans="1:21" ht="12.75">
      <c r="A232" s="46"/>
      <c r="B232" s="46"/>
      <c r="C232" s="46"/>
      <c r="D232" s="46"/>
      <c r="E232" s="46"/>
      <c r="F232" s="46"/>
      <c r="G232" s="46"/>
      <c r="H232" s="46"/>
      <c r="I232" s="46"/>
      <c r="J232" s="46"/>
      <c r="K232" s="46"/>
      <c r="L232" s="46"/>
      <c r="M232" s="46"/>
      <c r="N232" s="46"/>
      <c r="O232" s="46"/>
      <c r="P232" s="46"/>
      <c r="Q232" s="46"/>
      <c r="R232" s="46"/>
      <c r="S232" s="46"/>
      <c r="T232" s="46"/>
      <c r="U232" s="46"/>
    </row>
    <row r="233" spans="1:21" ht="12.75">
      <c r="A233" s="46"/>
      <c r="B233" s="46"/>
      <c r="C233" s="46"/>
      <c r="D233" s="46"/>
      <c r="E233" s="46"/>
      <c r="F233" s="46"/>
      <c r="G233" s="46"/>
      <c r="H233" s="46"/>
      <c r="I233" s="46"/>
      <c r="J233" s="46"/>
      <c r="K233" s="46"/>
      <c r="L233" s="46"/>
      <c r="M233" s="46"/>
      <c r="N233" s="46"/>
      <c r="O233" s="46"/>
      <c r="P233" s="46"/>
      <c r="Q233" s="46"/>
      <c r="R233" s="46"/>
      <c r="S233" s="46"/>
      <c r="T233" s="46"/>
      <c r="U233" s="46"/>
    </row>
    <row r="234" spans="1:21" ht="12.75">
      <c r="A234" s="46"/>
      <c r="B234" s="46"/>
      <c r="C234" s="46"/>
      <c r="D234" s="46"/>
      <c r="E234" s="46"/>
      <c r="F234" s="46"/>
      <c r="G234" s="46"/>
      <c r="H234" s="46"/>
      <c r="I234" s="46"/>
      <c r="J234" s="46"/>
      <c r="K234" s="46"/>
      <c r="L234" s="46"/>
      <c r="M234" s="46"/>
      <c r="N234" s="46"/>
      <c r="O234" s="46"/>
      <c r="P234" s="46"/>
      <c r="Q234" s="46"/>
      <c r="R234" s="46"/>
      <c r="S234" s="46"/>
      <c r="T234" s="46"/>
      <c r="U234" s="46"/>
    </row>
    <row r="235" spans="1:21" ht="12.75">
      <c r="A235" s="46"/>
      <c r="B235" s="46"/>
      <c r="C235" s="46"/>
      <c r="D235" s="46"/>
      <c r="E235" s="46"/>
      <c r="F235" s="46"/>
      <c r="G235" s="46"/>
      <c r="H235" s="46"/>
      <c r="I235" s="46"/>
      <c r="J235" s="46"/>
      <c r="K235" s="46"/>
      <c r="L235" s="46"/>
      <c r="M235" s="46"/>
      <c r="N235" s="46"/>
      <c r="O235" s="46"/>
      <c r="P235" s="46"/>
      <c r="Q235" s="46"/>
      <c r="R235" s="46"/>
      <c r="S235" s="46"/>
      <c r="T235" s="46"/>
      <c r="U235" s="46"/>
    </row>
    <row r="236" spans="1:21" ht="12.75">
      <c r="A236" s="46"/>
      <c r="B236" s="46"/>
      <c r="C236" s="46"/>
      <c r="D236" s="46"/>
      <c r="E236" s="46"/>
      <c r="F236" s="46"/>
      <c r="G236" s="46"/>
      <c r="H236" s="46"/>
      <c r="I236" s="46"/>
      <c r="J236" s="46"/>
      <c r="K236" s="46"/>
      <c r="L236" s="46"/>
      <c r="M236" s="46"/>
      <c r="N236" s="46"/>
      <c r="O236" s="46"/>
      <c r="P236" s="46"/>
      <c r="Q236" s="46"/>
      <c r="R236" s="46"/>
      <c r="S236" s="46"/>
      <c r="T236" s="46"/>
      <c r="U236" s="46"/>
    </row>
    <row r="237" spans="1:21" ht="12.75">
      <c r="A237" s="46"/>
      <c r="B237" s="46"/>
      <c r="C237" s="46"/>
      <c r="D237" s="46"/>
      <c r="E237" s="46"/>
      <c r="F237" s="46"/>
      <c r="G237" s="46"/>
      <c r="H237" s="46"/>
      <c r="I237" s="46"/>
      <c r="J237" s="46"/>
      <c r="K237" s="46"/>
      <c r="L237" s="46"/>
      <c r="M237" s="46"/>
      <c r="N237" s="46"/>
      <c r="O237" s="46"/>
      <c r="P237" s="46"/>
      <c r="Q237" s="46"/>
      <c r="R237" s="46"/>
      <c r="S237" s="46"/>
      <c r="T237" s="46"/>
      <c r="U237" s="46"/>
    </row>
    <row r="238" spans="1:21" ht="12.75">
      <c r="A238" s="46"/>
      <c r="B238" s="46"/>
      <c r="C238" s="46"/>
      <c r="D238" s="46"/>
      <c r="E238" s="46"/>
      <c r="F238" s="46"/>
      <c r="G238" s="46"/>
      <c r="H238" s="46"/>
      <c r="I238" s="46"/>
      <c r="J238" s="46"/>
      <c r="K238" s="46"/>
      <c r="L238" s="46"/>
      <c r="M238" s="46"/>
      <c r="N238" s="46"/>
      <c r="O238" s="46"/>
      <c r="P238" s="46"/>
      <c r="Q238" s="46"/>
      <c r="R238" s="46"/>
      <c r="S238" s="46"/>
      <c r="T238" s="46"/>
      <c r="U238" s="46"/>
    </row>
    <row r="239" spans="1:21" ht="12.75">
      <c r="A239" s="46"/>
      <c r="B239" s="46"/>
      <c r="C239" s="46"/>
      <c r="D239" s="46"/>
      <c r="E239" s="46"/>
      <c r="F239" s="46"/>
      <c r="G239" s="46"/>
      <c r="H239" s="46"/>
      <c r="I239" s="46"/>
      <c r="J239" s="46"/>
      <c r="K239" s="46"/>
      <c r="L239" s="46"/>
      <c r="M239" s="46"/>
      <c r="N239" s="46"/>
      <c r="O239" s="46"/>
      <c r="P239" s="46"/>
      <c r="Q239" s="46"/>
      <c r="R239" s="46"/>
      <c r="S239" s="46"/>
      <c r="T239" s="46"/>
      <c r="U239" s="46"/>
    </row>
    <row r="240" spans="1:21" ht="12.75">
      <c r="A240" s="46"/>
      <c r="B240" s="46"/>
      <c r="C240" s="46"/>
      <c r="D240" s="46"/>
      <c r="E240" s="46"/>
      <c r="F240" s="46"/>
      <c r="G240" s="46"/>
      <c r="H240" s="46"/>
      <c r="I240" s="46"/>
      <c r="J240" s="46"/>
      <c r="K240" s="46"/>
      <c r="L240" s="46"/>
      <c r="M240" s="46"/>
      <c r="N240" s="46"/>
      <c r="O240" s="46"/>
      <c r="P240" s="46"/>
      <c r="Q240" s="46"/>
      <c r="R240" s="46"/>
      <c r="S240" s="46"/>
      <c r="T240" s="46"/>
      <c r="U240" s="46"/>
    </row>
    <row r="241" spans="1:21" ht="12.75">
      <c r="A241" s="46"/>
      <c r="B241" s="46"/>
      <c r="C241" s="46"/>
      <c r="D241" s="46"/>
      <c r="E241" s="46"/>
      <c r="F241" s="46"/>
      <c r="G241" s="46"/>
      <c r="H241" s="46"/>
      <c r="I241" s="46"/>
      <c r="J241" s="46"/>
      <c r="K241" s="46"/>
      <c r="L241" s="46"/>
      <c r="M241" s="46"/>
      <c r="N241" s="46"/>
      <c r="O241" s="46"/>
      <c r="P241" s="46"/>
      <c r="Q241" s="46"/>
      <c r="R241" s="46"/>
      <c r="S241" s="46"/>
      <c r="T241" s="46"/>
      <c r="U241" s="46"/>
    </row>
    <row r="242" spans="1:21" ht="12.75">
      <c r="A242" s="46"/>
      <c r="B242" s="46"/>
      <c r="C242" s="46"/>
      <c r="D242" s="46"/>
      <c r="E242" s="46"/>
      <c r="F242" s="46"/>
      <c r="G242" s="46"/>
      <c r="H242" s="46"/>
      <c r="I242" s="46"/>
      <c r="J242" s="46"/>
      <c r="K242" s="46"/>
      <c r="L242" s="46"/>
      <c r="M242" s="46"/>
      <c r="N242" s="46"/>
      <c r="O242" s="46"/>
      <c r="P242" s="46"/>
      <c r="Q242" s="46"/>
      <c r="R242" s="46"/>
      <c r="S242" s="46"/>
      <c r="T242" s="46"/>
      <c r="U242" s="46"/>
    </row>
    <row r="243" spans="1:21" ht="12.75">
      <c r="A243" s="46"/>
      <c r="B243" s="46"/>
      <c r="C243" s="46"/>
      <c r="D243" s="46"/>
      <c r="E243" s="46"/>
      <c r="F243" s="46"/>
      <c r="G243" s="46"/>
      <c r="H243" s="46"/>
      <c r="I243" s="46"/>
      <c r="J243" s="46"/>
      <c r="K243" s="46"/>
      <c r="L243" s="46"/>
      <c r="M243" s="46"/>
      <c r="N243" s="46"/>
      <c r="O243" s="46"/>
      <c r="P243" s="46"/>
      <c r="Q243" s="46"/>
      <c r="R243" s="46"/>
      <c r="S243" s="46"/>
      <c r="T243" s="46"/>
      <c r="U243" s="46"/>
    </row>
    <row r="244" spans="1:21" ht="12.75">
      <c r="A244" s="46"/>
      <c r="B244" s="46"/>
      <c r="C244" s="46"/>
      <c r="D244" s="46"/>
      <c r="E244" s="46"/>
      <c r="F244" s="46"/>
      <c r="G244" s="46"/>
      <c r="H244" s="46"/>
      <c r="I244" s="46"/>
      <c r="J244" s="46"/>
      <c r="K244" s="46"/>
      <c r="L244" s="46"/>
      <c r="M244" s="46"/>
      <c r="N244" s="46"/>
      <c r="O244" s="46"/>
      <c r="P244" s="46"/>
      <c r="Q244" s="46"/>
      <c r="R244" s="46"/>
      <c r="S244" s="46"/>
      <c r="T244" s="46"/>
      <c r="U244" s="46"/>
    </row>
    <row r="245" spans="1:21" ht="12.75">
      <c r="A245" s="46"/>
      <c r="B245" s="46"/>
      <c r="C245" s="46"/>
      <c r="D245" s="46"/>
      <c r="E245" s="46"/>
      <c r="F245" s="46"/>
      <c r="G245" s="46"/>
      <c r="H245" s="46"/>
      <c r="I245" s="46"/>
      <c r="J245" s="46"/>
      <c r="K245" s="46"/>
      <c r="L245" s="46"/>
      <c r="M245" s="46"/>
      <c r="N245" s="46"/>
      <c r="O245" s="46"/>
      <c r="P245" s="46"/>
      <c r="Q245" s="46"/>
      <c r="R245" s="46"/>
      <c r="S245" s="46"/>
      <c r="T245" s="46"/>
      <c r="U245" s="46"/>
    </row>
    <row r="246" spans="1:21" ht="12.75">
      <c r="A246" s="46"/>
      <c r="B246" s="46"/>
      <c r="C246" s="46"/>
      <c r="D246" s="46"/>
      <c r="E246" s="46"/>
      <c r="F246" s="46"/>
      <c r="G246" s="46"/>
      <c r="H246" s="46"/>
      <c r="I246" s="46"/>
      <c r="J246" s="46"/>
      <c r="K246" s="46"/>
      <c r="L246" s="46"/>
      <c r="M246" s="46"/>
      <c r="N246" s="46"/>
      <c r="O246" s="46"/>
      <c r="P246" s="46"/>
      <c r="Q246" s="46"/>
      <c r="R246" s="46"/>
      <c r="S246" s="46"/>
      <c r="T246" s="46"/>
      <c r="U246" s="46"/>
    </row>
    <row r="247" spans="1:21" ht="12.75">
      <c r="A247" s="46"/>
      <c r="B247" s="46"/>
      <c r="C247" s="46"/>
      <c r="D247" s="46"/>
      <c r="E247" s="46"/>
      <c r="F247" s="46"/>
      <c r="G247" s="46"/>
      <c r="H247" s="46"/>
      <c r="I247" s="46"/>
      <c r="J247" s="46"/>
      <c r="K247" s="46"/>
      <c r="L247" s="46"/>
      <c r="M247" s="46"/>
      <c r="N247" s="46"/>
      <c r="O247" s="46"/>
      <c r="P247" s="46"/>
      <c r="Q247" s="46"/>
      <c r="R247" s="46"/>
      <c r="S247" s="46"/>
      <c r="T247" s="46"/>
      <c r="U247" s="46"/>
    </row>
    <row r="248" spans="1:21" ht="12.75">
      <c r="A248" s="46"/>
      <c r="B248" s="46"/>
      <c r="C248" s="46"/>
      <c r="D248" s="46"/>
      <c r="E248" s="46"/>
      <c r="F248" s="46"/>
      <c r="G248" s="46"/>
      <c r="H248" s="46"/>
      <c r="I248" s="46"/>
      <c r="J248" s="46"/>
      <c r="K248" s="46"/>
      <c r="L248" s="46"/>
      <c r="M248" s="46"/>
      <c r="N248" s="46"/>
      <c r="O248" s="46"/>
      <c r="P248" s="46"/>
      <c r="Q248" s="46"/>
      <c r="R248" s="46"/>
      <c r="S248" s="46"/>
      <c r="T248" s="46"/>
      <c r="U248" s="46"/>
    </row>
    <row r="249" spans="1:21" ht="12.75">
      <c r="A249" s="46"/>
      <c r="B249" s="46"/>
      <c r="C249" s="46"/>
      <c r="D249" s="46"/>
      <c r="E249" s="46"/>
      <c r="F249" s="46"/>
      <c r="G249" s="46"/>
      <c r="H249" s="46"/>
      <c r="I249" s="46"/>
      <c r="J249" s="46"/>
      <c r="K249" s="46"/>
      <c r="L249" s="46"/>
      <c r="M249" s="46"/>
      <c r="N249" s="46"/>
      <c r="O249" s="46"/>
      <c r="P249" s="46"/>
      <c r="Q249" s="46"/>
      <c r="R249" s="46"/>
      <c r="S249" s="46"/>
      <c r="T249" s="46"/>
      <c r="U249" s="46"/>
    </row>
    <row r="250" spans="1:21" ht="12.75">
      <c r="A250" s="46"/>
      <c r="B250" s="46"/>
      <c r="C250" s="46"/>
      <c r="D250" s="46"/>
      <c r="E250" s="46"/>
      <c r="F250" s="46"/>
      <c r="G250" s="46"/>
      <c r="H250" s="46"/>
      <c r="I250" s="46"/>
      <c r="J250" s="46"/>
      <c r="K250" s="46"/>
      <c r="L250" s="46"/>
      <c r="M250" s="46"/>
      <c r="N250" s="46"/>
      <c r="O250" s="46"/>
      <c r="P250" s="46"/>
      <c r="Q250" s="46"/>
      <c r="R250" s="46"/>
      <c r="S250" s="46"/>
      <c r="T250" s="46"/>
      <c r="U250" s="46"/>
    </row>
    <row r="251" spans="1:21" ht="12.75">
      <c r="A251" s="46"/>
      <c r="B251" s="46"/>
      <c r="C251" s="46"/>
      <c r="D251" s="46"/>
      <c r="E251" s="46"/>
      <c r="F251" s="46"/>
      <c r="G251" s="46"/>
      <c r="H251" s="46"/>
      <c r="I251" s="46"/>
      <c r="J251" s="46"/>
      <c r="K251" s="46"/>
      <c r="L251" s="46"/>
      <c r="M251" s="46"/>
      <c r="N251" s="46"/>
      <c r="O251" s="46"/>
      <c r="P251" s="46"/>
      <c r="Q251" s="46"/>
      <c r="R251" s="46"/>
      <c r="S251" s="46"/>
      <c r="T251" s="46"/>
      <c r="U251" s="46"/>
    </row>
    <row r="252" spans="1:21" ht="12.75">
      <c r="A252" s="46"/>
      <c r="B252" s="46"/>
      <c r="C252" s="46"/>
      <c r="D252" s="46"/>
      <c r="E252" s="46"/>
      <c r="F252" s="46"/>
      <c r="G252" s="46"/>
      <c r="H252" s="46"/>
      <c r="I252" s="46"/>
      <c r="J252" s="46"/>
      <c r="K252" s="46"/>
      <c r="L252" s="46"/>
      <c r="M252" s="46"/>
      <c r="N252" s="46"/>
      <c r="O252" s="46"/>
      <c r="P252" s="46"/>
      <c r="Q252" s="46"/>
      <c r="R252" s="46"/>
      <c r="S252" s="46"/>
      <c r="T252" s="46"/>
      <c r="U252" s="46"/>
    </row>
    <row r="253" spans="1:21" ht="12.75">
      <c r="A253" s="46"/>
      <c r="B253" s="46"/>
      <c r="C253" s="46"/>
      <c r="D253" s="46"/>
      <c r="E253" s="46"/>
      <c r="F253" s="46"/>
      <c r="G253" s="46"/>
      <c r="H253" s="46"/>
      <c r="I253" s="46"/>
      <c r="J253" s="46"/>
      <c r="K253" s="46"/>
      <c r="L253" s="46"/>
      <c r="M253" s="46"/>
      <c r="N253" s="46"/>
      <c r="O253" s="46"/>
      <c r="P253" s="46"/>
      <c r="Q253" s="46"/>
      <c r="R253" s="46"/>
      <c r="S253" s="46"/>
      <c r="T253" s="46"/>
      <c r="U253" s="46"/>
    </row>
    <row r="254" spans="1:21" ht="12.75">
      <c r="A254" s="46"/>
      <c r="B254" s="46"/>
      <c r="C254" s="46"/>
      <c r="D254" s="46"/>
      <c r="E254" s="46"/>
      <c r="F254" s="46"/>
      <c r="G254" s="46"/>
      <c r="H254" s="46"/>
      <c r="I254" s="46"/>
      <c r="J254" s="46"/>
      <c r="K254" s="46"/>
      <c r="L254" s="46"/>
      <c r="M254" s="46"/>
      <c r="N254" s="46"/>
      <c r="O254" s="46"/>
      <c r="P254" s="46"/>
      <c r="Q254" s="46"/>
      <c r="R254" s="46"/>
      <c r="S254" s="46"/>
      <c r="T254" s="46"/>
      <c r="U254" s="46"/>
    </row>
    <row r="255" spans="1:21" ht="12.75">
      <c r="A255" s="46"/>
      <c r="B255" s="46"/>
      <c r="C255" s="46"/>
      <c r="D255" s="46"/>
      <c r="E255" s="46"/>
      <c r="F255" s="46"/>
      <c r="G255" s="46"/>
      <c r="H255" s="46"/>
      <c r="I255" s="46"/>
      <c r="J255" s="46"/>
      <c r="K255" s="46"/>
      <c r="L255" s="46"/>
      <c r="M255" s="46"/>
      <c r="N255" s="46"/>
      <c r="O255" s="46"/>
      <c r="P255" s="46"/>
      <c r="Q255" s="46"/>
      <c r="R255" s="46"/>
      <c r="S255" s="46"/>
      <c r="T255" s="46"/>
      <c r="U255" s="46"/>
    </row>
    <row r="256" spans="1:21" ht="12.75">
      <c r="A256" s="46"/>
      <c r="B256" s="46"/>
      <c r="C256" s="46"/>
      <c r="D256" s="46"/>
      <c r="E256" s="46"/>
      <c r="F256" s="46"/>
      <c r="G256" s="46"/>
      <c r="H256" s="46"/>
      <c r="I256" s="46"/>
      <c r="J256" s="46"/>
      <c r="K256" s="46"/>
      <c r="L256" s="46"/>
      <c r="M256" s="46"/>
      <c r="N256" s="46"/>
      <c r="O256" s="46"/>
      <c r="P256" s="46"/>
      <c r="Q256" s="46"/>
      <c r="R256" s="46"/>
      <c r="S256" s="46"/>
      <c r="T256" s="46"/>
      <c r="U256" s="46"/>
    </row>
    <row r="257" spans="1:21" ht="12.75">
      <c r="A257" s="46"/>
      <c r="B257" s="46"/>
      <c r="C257" s="46"/>
      <c r="D257" s="46"/>
      <c r="E257" s="46"/>
      <c r="F257" s="46"/>
      <c r="G257" s="46"/>
      <c r="H257" s="46"/>
      <c r="I257" s="46"/>
      <c r="J257" s="46"/>
      <c r="K257" s="46"/>
      <c r="L257" s="46"/>
      <c r="M257" s="46"/>
      <c r="N257" s="46"/>
      <c r="O257" s="46"/>
      <c r="P257" s="46"/>
      <c r="Q257" s="46"/>
      <c r="R257" s="46"/>
      <c r="S257" s="46"/>
      <c r="T257" s="46"/>
      <c r="U257" s="46"/>
    </row>
    <row r="258" spans="1:21" ht="12.75">
      <c r="A258" s="46"/>
      <c r="B258" s="46"/>
      <c r="C258" s="46"/>
      <c r="D258" s="46"/>
      <c r="E258" s="46"/>
      <c r="F258" s="46"/>
      <c r="G258" s="46"/>
      <c r="H258" s="46"/>
      <c r="I258" s="46"/>
      <c r="J258" s="46"/>
      <c r="K258" s="46"/>
      <c r="L258" s="46"/>
      <c r="M258" s="46"/>
      <c r="N258" s="46"/>
      <c r="O258" s="46"/>
      <c r="P258" s="46"/>
      <c r="Q258" s="46"/>
      <c r="R258" s="46"/>
      <c r="S258" s="46"/>
      <c r="T258" s="46"/>
      <c r="U258" s="46"/>
    </row>
    <row r="259" spans="1:21" ht="12.75">
      <c r="A259" s="46"/>
      <c r="B259" s="46"/>
      <c r="C259" s="46"/>
      <c r="D259" s="46"/>
      <c r="E259" s="46"/>
      <c r="F259" s="46"/>
      <c r="G259" s="46"/>
      <c r="H259" s="46"/>
      <c r="I259" s="46"/>
      <c r="J259" s="46"/>
      <c r="K259" s="46"/>
      <c r="L259" s="46"/>
      <c r="M259" s="46"/>
      <c r="N259" s="46"/>
      <c r="O259" s="46"/>
      <c r="P259" s="46"/>
      <c r="Q259" s="46"/>
      <c r="R259" s="46"/>
      <c r="S259" s="46"/>
      <c r="T259" s="46"/>
      <c r="U259" s="46"/>
    </row>
    <row r="260" spans="1:21" ht="12.75">
      <c r="A260" s="46"/>
      <c r="B260" s="46"/>
      <c r="C260" s="46"/>
      <c r="D260" s="46"/>
      <c r="E260" s="46"/>
      <c r="F260" s="46"/>
      <c r="G260" s="46"/>
      <c r="H260" s="46"/>
      <c r="I260" s="46"/>
      <c r="J260" s="46"/>
      <c r="K260" s="46"/>
      <c r="L260" s="46"/>
      <c r="M260" s="46"/>
      <c r="N260" s="46"/>
      <c r="O260" s="46"/>
      <c r="P260" s="46"/>
      <c r="Q260" s="46"/>
      <c r="R260" s="46"/>
      <c r="S260" s="46"/>
      <c r="T260" s="46"/>
      <c r="U260" s="46"/>
    </row>
    <row r="261" spans="1:21" ht="12.75">
      <c r="A261" s="46"/>
      <c r="B261" s="46"/>
      <c r="C261" s="46"/>
      <c r="D261" s="46"/>
      <c r="E261" s="46"/>
      <c r="F261" s="46"/>
      <c r="G261" s="46"/>
      <c r="H261" s="46"/>
      <c r="I261" s="46"/>
      <c r="J261" s="46"/>
      <c r="K261" s="46"/>
      <c r="L261" s="46"/>
      <c r="M261" s="46"/>
      <c r="N261" s="46"/>
      <c r="O261" s="46"/>
      <c r="P261" s="46"/>
      <c r="Q261" s="46"/>
      <c r="R261" s="46"/>
      <c r="S261" s="46"/>
      <c r="T261" s="46"/>
      <c r="U261" s="46"/>
    </row>
    <row r="262" spans="1:21" ht="12.75">
      <c r="A262" s="46"/>
      <c r="B262" s="46"/>
      <c r="C262" s="46"/>
      <c r="D262" s="46"/>
      <c r="E262" s="46"/>
      <c r="F262" s="46"/>
      <c r="G262" s="46"/>
      <c r="H262" s="46"/>
      <c r="I262" s="46"/>
      <c r="J262" s="46"/>
      <c r="K262" s="46"/>
      <c r="L262" s="46"/>
      <c r="M262" s="46"/>
      <c r="N262" s="46"/>
      <c r="O262" s="46"/>
      <c r="P262" s="46"/>
      <c r="Q262" s="46"/>
      <c r="R262" s="46"/>
      <c r="S262" s="46"/>
      <c r="T262" s="46"/>
      <c r="U262" s="46"/>
    </row>
    <row r="263" spans="1:21" ht="12.75">
      <c r="A263" s="46"/>
      <c r="B263" s="46"/>
      <c r="C263" s="46"/>
      <c r="D263" s="46"/>
      <c r="E263" s="46"/>
      <c r="F263" s="46"/>
      <c r="G263" s="46"/>
      <c r="H263" s="46"/>
      <c r="I263" s="46"/>
      <c r="J263" s="46"/>
      <c r="K263" s="46"/>
      <c r="L263" s="46"/>
      <c r="M263" s="46"/>
      <c r="N263" s="46"/>
      <c r="O263" s="46"/>
      <c r="P263" s="46"/>
      <c r="Q263" s="46"/>
      <c r="R263" s="46"/>
      <c r="S263" s="46"/>
      <c r="T263" s="46"/>
      <c r="U263" s="46"/>
    </row>
    <row r="264" spans="1:21" ht="12.75">
      <c r="A264" s="46"/>
      <c r="B264" s="46"/>
      <c r="C264" s="46"/>
      <c r="D264" s="46"/>
      <c r="E264" s="46"/>
      <c r="F264" s="46"/>
      <c r="G264" s="46"/>
      <c r="H264" s="46"/>
      <c r="I264" s="46"/>
      <c r="J264" s="46"/>
      <c r="K264" s="46"/>
      <c r="L264" s="46"/>
      <c r="M264" s="46"/>
      <c r="N264" s="46"/>
      <c r="O264" s="46"/>
      <c r="P264" s="46"/>
      <c r="Q264" s="46"/>
      <c r="R264" s="46"/>
      <c r="S264" s="46"/>
      <c r="T264" s="46"/>
      <c r="U264" s="46"/>
    </row>
    <row r="265" spans="1:21" ht="12.75">
      <c r="A265" s="46"/>
      <c r="B265" s="46"/>
      <c r="C265" s="46"/>
      <c r="D265" s="46"/>
      <c r="E265" s="46"/>
      <c r="F265" s="46"/>
      <c r="G265" s="46"/>
      <c r="H265" s="46"/>
      <c r="I265" s="46"/>
      <c r="J265" s="46"/>
      <c r="K265" s="46"/>
      <c r="L265" s="46"/>
      <c r="M265" s="46"/>
      <c r="N265" s="46"/>
      <c r="O265" s="46"/>
      <c r="P265" s="46"/>
      <c r="Q265" s="46"/>
      <c r="R265" s="46"/>
      <c r="S265" s="46"/>
      <c r="T265" s="46"/>
      <c r="U265" s="46"/>
    </row>
    <row r="266" spans="1:21" ht="12.75">
      <c r="A266" s="46"/>
      <c r="B266" s="46"/>
      <c r="C266" s="46"/>
      <c r="D266" s="46"/>
      <c r="E266" s="46"/>
      <c r="F266" s="46"/>
      <c r="G266" s="46"/>
      <c r="H266" s="46"/>
      <c r="I266" s="46"/>
      <c r="J266" s="46"/>
      <c r="K266" s="46"/>
      <c r="L266" s="46"/>
      <c r="M266" s="46"/>
      <c r="N266" s="46"/>
      <c r="O266" s="46"/>
      <c r="P266" s="46"/>
      <c r="Q266" s="46"/>
      <c r="R266" s="46"/>
      <c r="S266" s="46"/>
      <c r="T266" s="46"/>
      <c r="U266" s="46"/>
    </row>
    <row r="267" spans="1:21" ht="12.75">
      <c r="A267" s="46"/>
      <c r="B267" s="46"/>
      <c r="C267" s="46"/>
      <c r="D267" s="46"/>
      <c r="E267" s="46"/>
      <c r="F267" s="46"/>
      <c r="G267" s="46"/>
      <c r="H267" s="46"/>
      <c r="I267" s="46"/>
      <c r="J267" s="46"/>
      <c r="K267" s="46"/>
      <c r="L267" s="46"/>
      <c r="M267" s="46"/>
      <c r="N267" s="46"/>
      <c r="O267" s="46"/>
      <c r="P267" s="46"/>
      <c r="Q267" s="46"/>
      <c r="R267" s="46"/>
      <c r="S267" s="46"/>
      <c r="T267" s="46"/>
      <c r="U267" s="46"/>
    </row>
    <row r="268" spans="1:21" ht="12.75">
      <c r="A268" s="46"/>
      <c r="B268" s="46"/>
      <c r="C268" s="46"/>
      <c r="D268" s="46"/>
      <c r="E268" s="46"/>
      <c r="F268" s="46"/>
      <c r="G268" s="46"/>
      <c r="H268" s="46"/>
      <c r="I268" s="46"/>
      <c r="J268" s="46"/>
      <c r="K268" s="46"/>
      <c r="L268" s="46"/>
      <c r="M268" s="46"/>
      <c r="N268" s="46"/>
      <c r="O268" s="46"/>
      <c r="P268" s="46"/>
      <c r="Q268" s="46"/>
      <c r="R268" s="46"/>
      <c r="S268" s="46"/>
      <c r="T268" s="46"/>
      <c r="U268" s="46"/>
    </row>
    <row r="269" spans="1:21" ht="12.75">
      <c r="A269" s="46"/>
      <c r="B269" s="46"/>
      <c r="C269" s="46"/>
      <c r="D269" s="46"/>
      <c r="E269" s="46"/>
      <c r="F269" s="46"/>
      <c r="G269" s="46"/>
      <c r="H269" s="46"/>
      <c r="I269" s="46"/>
      <c r="J269" s="46"/>
      <c r="K269" s="46"/>
      <c r="L269" s="46"/>
      <c r="M269" s="46"/>
      <c r="N269" s="46"/>
      <c r="O269" s="46"/>
      <c r="P269" s="46"/>
      <c r="Q269" s="46"/>
      <c r="R269" s="46"/>
      <c r="S269" s="46"/>
      <c r="T269" s="46"/>
      <c r="U269" s="46"/>
    </row>
    <row r="270" spans="1:21" ht="12.75">
      <c r="A270" s="46"/>
      <c r="B270" s="46"/>
      <c r="C270" s="46"/>
      <c r="D270" s="46"/>
      <c r="E270" s="46"/>
      <c r="F270" s="46"/>
      <c r="G270" s="46"/>
      <c r="H270" s="46"/>
      <c r="I270" s="46"/>
      <c r="J270" s="46"/>
      <c r="K270" s="46"/>
      <c r="L270" s="46"/>
      <c r="M270" s="46"/>
      <c r="N270" s="46"/>
      <c r="O270" s="46"/>
      <c r="P270" s="46"/>
      <c r="Q270" s="46"/>
      <c r="R270" s="46"/>
      <c r="S270" s="46"/>
      <c r="T270" s="46"/>
      <c r="U270" s="46"/>
    </row>
    <row r="271" spans="1:21" ht="12.75">
      <c r="A271" s="46"/>
      <c r="B271" s="46"/>
      <c r="C271" s="46"/>
      <c r="D271" s="46"/>
      <c r="E271" s="46"/>
      <c r="F271" s="46"/>
      <c r="G271" s="46"/>
      <c r="H271" s="46"/>
      <c r="I271" s="46"/>
      <c r="J271" s="46"/>
      <c r="K271" s="46"/>
      <c r="L271" s="46"/>
      <c r="M271" s="46"/>
      <c r="N271" s="46"/>
      <c r="O271" s="46"/>
      <c r="P271" s="46"/>
      <c r="Q271" s="46"/>
      <c r="R271" s="46"/>
      <c r="S271" s="46"/>
      <c r="T271" s="46"/>
      <c r="U271" s="46"/>
    </row>
    <row r="272" spans="1:21" ht="12.75">
      <c r="A272" s="46"/>
      <c r="B272" s="46"/>
      <c r="C272" s="46"/>
      <c r="D272" s="46"/>
      <c r="E272" s="46"/>
      <c r="F272" s="46"/>
      <c r="G272" s="46"/>
      <c r="H272" s="46"/>
      <c r="I272" s="46"/>
      <c r="J272" s="46"/>
      <c r="K272" s="46"/>
      <c r="L272" s="46"/>
      <c r="M272" s="46"/>
      <c r="N272" s="46"/>
      <c r="O272" s="46"/>
      <c r="P272" s="46"/>
      <c r="Q272" s="46"/>
      <c r="R272" s="46"/>
      <c r="S272" s="46"/>
      <c r="T272" s="46"/>
      <c r="U272" s="46"/>
    </row>
    <row r="273" spans="1:21" ht="12.75">
      <c r="A273" s="46"/>
      <c r="B273" s="46"/>
      <c r="C273" s="46"/>
      <c r="D273" s="46"/>
      <c r="E273" s="46"/>
      <c r="F273" s="46"/>
      <c r="G273" s="46"/>
      <c r="H273" s="46"/>
      <c r="I273" s="46"/>
      <c r="J273" s="46"/>
      <c r="K273" s="46"/>
      <c r="L273" s="46"/>
      <c r="M273" s="46"/>
      <c r="N273" s="46"/>
      <c r="O273" s="46"/>
      <c r="P273" s="46"/>
      <c r="Q273" s="46"/>
      <c r="R273" s="46"/>
      <c r="S273" s="46"/>
      <c r="T273" s="46"/>
      <c r="U273" s="46"/>
    </row>
    <row r="274" spans="1:21" ht="12.75">
      <c r="A274" s="46"/>
      <c r="B274" s="46"/>
      <c r="C274" s="46"/>
      <c r="D274" s="46"/>
      <c r="E274" s="46"/>
      <c r="F274" s="46"/>
      <c r="G274" s="46"/>
      <c r="H274" s="46"/>
      <c r="I274" s="46"/>
      <c r="J274" s="46"/>
      <c r="K274" s="46"/>
      <c r="L274" s="46"/>
      <c r="M274" s="46"/>
      <c r="N274" s="46"/>
      <c r="O274" s="46"/>
      <c r="P274" s="46"/>
      <c r="Q274" s="46"/>
      <c r="R274" s="46"/>
      <c r="S274" s="46"/>
      <c r="T274" s="46"/>
      <c r="U274" s="46"/>
    </row>
    <row r="275" spans="1:21" ht="12.75">
      <c r="A275" s="46"/>
      <c r="B275" s="46"/>
      <c r="C275" s="46"/>
      <c r="D275" s="46"/>
      <c r="E275" s="46"/>
      <c r="F275" s="46"/>
      <c r="G275" s="46"/>
      <c r="H275" s="46"/>
      <c r="I275" s="46"/>
      <c r="J275" s="46"/>
      <c r="K275" s="46"/>
      <c r="L275" s="46"/>
      <c r="M275" s="46"/>
      <c r="N275" s="46"/>
      <c r="O275" s="46"/>
      <c r="P275" s="46"/>
      <c r="Q275" s="46"/>
      <c r="R275" s="46"/>
      <c r="S275" s="46"/>
      <c r="T275" s="46"/>
      <c r="U275" s="46"/>
    </row>
    <row r="276" spans="1:21" ht="12.75">
      <c r="A276" s="46"/>
      <c r="B276" s="46"/>
      <c r="C276" s="46"/>
      <c r="D276" s="46"/>
      <c r="E276" s="46"/>
      <c r="F276" s="46"/>
      <c r="G276" s="46"/>
      <c r="H276" s="46"/>
      <c r="I276" s="46"/>
      <c r="J276" s="46"/>
      <c r="K276" s="46"/>
      <c r="L276" s="46"/>
      <c r="M276" s="46"/>
      <c r="N276" s="46"/>
      <c r="O276" s="46"/>
      <c r="P276" s="46"/>
      <c r="Q276" s="46"/>
      <c r="R276" s="46"/>
      <c r="S276" s="46"/>
      <c r="T276" s="46"/>
      <c r="U276" s="46"/>
    </row>
    <row r="277" spans="1:21" ht="12.75">
      <c r="A277" s="46"/>
      <c r="B277" s="46"/>
      <c r="C277" s="46"/>
      <c r="D277" s="46"/>
      <c r="E277" s="46"/>
      <c r="F277" s="46"/>
      <c r="G277" s="46"/>
      <c r="H277" s="46"/>
      <c r="I277" s="46"/>
      <c r="J277" s="46"/>
      <c r="K277" s="46"/>
      <c r="L277" s="46"/>
      <c r="M277" s="46"/>
      <c r="N277" s="46"/>
      <c r="O277" s="46"/>
      <c r="P277" s="46"/>
      <c r="Q277" s="46"/>
      <c r="R277" s="46"/>
      <c r="S277" s="46"/>
      <c r="T277" s="46"/>
      <c r="U277" s="46"/>
    </row>
    <row r="278" spans="1:21" ht="12.75">
      <c r="A278" s="46"/>
      <c r="B278" s="46"/>
      <c r="C278" s="46"/>
      <c r="D278" s="46"/>
      <c r="E278" s="46"/>
      <c r="F278" s="46"/>
      <c r="G278" s="46"/>
      <c r="H278" s="46"/>
      <c r="I278" s="46"/>
      <c r="J278" s="46"/>
      <c r="K278" s="46"/>
      <c r="L278" s="46"/>
      <c r="M278" s="46"/>
      <c r="N278" s="46"/>
      <c r="O278" s="46"/>
      <c r="P278" s="46"/>
      <c r="Q278" s="46"/>
      <c r="R278" s="46"/>
      <c r="S278" s="46"/>
      <c r="T278" s="46"/>
      <c r="U278" s="46"/>
    </row>
    <row r="279" spans="1:21" ht="12.75">
      <c r="A279" s="46"/>
      <c r="B279" s="46"/>
      <c r="C279" s="46"/>
      <c r="D279" s="46"/>
      <c r="E279" s="46"/>
      <c r="F279" s="46"/>
      <c r="G279" s="46"/>
      <c r="H279" s="46"/>
      <c r="I279" s="46"/>
      <c r="J279" s="46"/>
      <c r="K279" s="46"/>
      <c r="L279" s="46"/>
      <c r="M279" s="46"/>
      <c r="N279" s="46"/>
      <c r="O279" s="46"/>
      <c r="P279" s="46"/>
      <c r="Q279" s="46"/>
      <c r="R279" s="46"/>
      <c r="S279" s="46"/>
      <c r="T279" s="46"/>
      <c r="U279" s="46"/>
    </row>
    <row r="280" spans="1:21" ht="12.75">
      <c r="A280" s="46"/>
      <c r="B280" s="46"/>
      <c r="C280" s="46"/>
      <c r="D280" s="46"/>
      <c r="E280" s="46"/>
      <c r="F280" s="46"/>
      <c r="G280" s="46"/>
      <c r="H280" s="46"/>
      <c r="I280" s="46"/>
      <c r="J280" s="46"/>
      <c r="K280" s="46"/>
      <c r="L280" s="46"/>
      <c r="M280" s="46"/>
      <c r="N280" s="46"/>
      <c r="O280" s="46"/>
      <c r="P280" s="46"/>
      <c r="Q280" s="46"/>
      <c r="R280" s="46"/>
      <c r="S280" s="46"/>
      <c r="T280" s="46"/>
      <c r="U280" s="46"/>
    </row>
    <row r="281" spans="1:21" ht="12.75">
      <c r="A281" s="46"/>
      <c r="B281" s="46"/>
      <c r="C281" s="46"/>
      <c r="D281" s="46"/>
      <c r="E281" s="46"/>
      <c r="F281" s="46"/>
      <c r="G281" s="46"/>
      <c r="H281" s="46"/>
      <c r="I281" s="46"/>
      <c r="J281" s="46"/>
      <c r="K281" s="46"/>
      <c r="L281" s="46"/>
      <c r="M281" s="46"/>
      <c r="N281" s="46"/>
      <c r="O281" s="46"/>
      <c r="P281" s="46"/>
      <c r="Q281" s="46"/>
      <c r="R281" s="46"/>
      <c r="S281" s="46"/>
      <c r="T281" s="46"/>
      <c r="U281" s="46"/>
    </row>
    <row r="282" spans="1:21" ht="12.75">
      <c r="A282" s="46"/>
      <c r="B282" s="46"/>
      <c r="C282" s="46"/>
      <c r="D282" s="46"/>
      <c r="E282" s="46"/>
      <c r="F282" s="46"/>
      <c r="G282" s="46"/>
      <c r="H282" s="46"/>
      <c r="I282" s="46"/>
      <c r="J282" s="46"/>
      <c r="K282" s="46"/>
      <c r="L282" s="46"/>
      <c r="M282" s="46"/>
      <c r="N282" s="46"/>
      <c r="O282" s="46"/>
      <c r="P282" s="46"/>
      <c r="Q282" s="46"/>
      <c r="R282" s="46"/>
      <c r="S282" s="46"/>
      <c r="T282" s="46"/>
      <c r="U282" s="46"/>
    </row>
    <row r="283" spans="1:21" ht="12.75">
      <c r="A283" s="46"/>
      <c r="B283" s="46"/>
      <c r="C283" s="46"/>
      <c r="D283" s="46"/>
      <c r="E283" s="46"/>
      <c r="F283" s="46"/>
      <c r="G283" s="46"/>
      <c r="H283" s="46"/>
      <c r="I283" s="46"/>
      <c r="J283" s="46"/>
      <c r="K283" s="46"/>
      <c r="L283" s="46"/>
      <c r="M283" s="46"/>
      <c r="N283" s="46"/>
      <c r="O283" s="46"/>
      <c r="P283" s="46"/>
      <c r="Q283" s="46"/>
      <c r="R283" s="46"/>
      <c r="S283" s="46"/>
      <c r="T283" s="46"/>
      <c r="U283" s="46"/>
    </row>
    <row r="284" spans="1:21" ht="12.75">
      <c r="A284" s="46"/>
      <c r="B284" s="46"/>
      <c r="C284" s="46"/>
      <c r="D284" s="46"/>
      <c r="E284" s="46"/>
      <c r="F284" s="46"/>
      <c r="G284" s="46"/>
      <c r="H284" s="46"/>
      <c r="I284" s="46"/>
      <c r="J284" s="46"/>
      <c r="K284" s="46"/>
      <c r="L284" s="46"/>
      <c r="M284" s="46"/>
      <c r="N284" s="46"/>
      <c r="O284" s="46"/>
      <c r="P284" s="46"/>
      <c r="Q284" s="46"/>
      <c r="R284" s="46"/>
      <c r="S284" s="46"/>
      <c r="T284" s="46"/>
      <c r="U284" s="46"/>
    </row>
    <row r="285" spans="1:21" ht="12.75">
      <c r="A285" s="46"/>
      <c r="B285" s="46"/>
      <c r="C285" s="46"/>
      <c r="D285" s="46"/>
      <c r="E285" s="46"/>
      <c r="F285" s="46"/>
      <c r="G285" s="46"/>
      <c r="H285" s="46"/>
      <c r="I285" s="46"/>
      <c r="J285" s="46"/>
      <c r="K285" s="46"/>
      <c r="L285" s="46"/>
      <c r="M285" s="46"/>
      <c r="N285" s="46"/>
      <c r="O285" s="46"/>
      <c r="P285" s="46"/>
      <c r="Q285" s="46"/>
      <c r="R285" s="46"/>
      <c r="S285" s="46"/>
      <c r="T285" s="46"/>
      <c r="U285" s="46"/>
    </row>
    <row r="286" spans="1:21" ht="12.75">
      <c r="A286" s="46"/>
      <c r="B286" s="46"/>
      <c r="C286" s="46"/>
      <c r="D286" s="46"/>
      <c r="E286" s="46"/>
      <c r="F286" s="46"/>
      <c r="G286" s="46"/>
      <c r="H286" s="46"/>
      <c r="I286" s="46"/>
      <c r="J286" s="46"/>
      <c r="K286" s="46"/>
      <c r="L286" s="46"/>
      <c r="M286" s="46"/>
      <c r="N286" s="46"/>
      <c r="O286" s="46"/>
      <c r="P286" s="46"/>
      <c r="Q286" s="46"/>
      <c r="R286" s="46"/>
      <c r="S286" s="46"/>
      <c r="T286" s="46"/>
      <c r="U286" s="46"/>
    </row>
    <row r="287" spans="1:21" ht="12.75">
      <c r="A287" s="46"/>
      <c r="B287" s="46"/>
      <c r="C287" s="46"/>
      <c r="D287" s="46"/>
      <c r="E287" s="46"/>
      <c r="F287" s="46"/>
      <c r="G287" s="46"/>
      <c r="H287" s="46"/>
      <c r="I287" s="46"/>
      <c r="J287" s="46"/>
      <c r="K287" s="46"/>
      <c r="L287" s="46"/>
      <c r="M287" s="46"/>
      <c r="N287" s="46"/>
      <c r="O287" s="46"/>
      <c r="P287" s="46"/>
      <c r="Q287" s="46"/>
      <c r="R287" s="46"/>
      <c r="S287" s="46"/>
      <c r="T287" s="46"/>
      <c r="U287" s="46"/>
    </row>
    <row r="288" spans="1:21" ht="12.75">
      <c r="A288" s="46"/>
      <c r="B288" s="46"/>
      <c r="C288" s="46"/>
      <c r="D288" s="46"/>
      <c r="E288" s="46"/>
      <c r="F288" s="46"/>
      <c r="G288" s="46"/>
      <c r="H288" s="46"/>
      <c r="I288" s="46"/>
      <c r="J288" s="46"/>
      <c r="K288" s="46"/>
      <c r="L288" s="46"/>
      <c r="M288" s="46"/>
      <c r="N288" s="46"/>
      <c r="O288" s="46"/>
      <c r="P288" s="46"/>
      <c r="Q288" s="46"/>
      <c r="R288" s="46"/>
      <c r="S288" s="46"/>
      <c r="T288" s="46"/>
      <c r="U288" s="46"/>
    </row>
    <row r="289" spans="1:21" ht="12.75">
      <c r="A289" s="46"/>
      <c r="B289" s="46"/>
      <c r="C289" s="46"/>
      <c r="D289" s="46"/>
      <c r="E289" s="46"/>
      <c r="F289" s="46"/>
      <c r="G289" s="46"/>
      <c r="H289" s="46"/>
      <c r="I289" s="46"/>
      <c r="J289" s="46"/>
      <c r="K289" s="46"/>
      <c r="L289" s="46"/>
      <c r="M289" s="46"/>
      <c r="N289" s="46"/>
      <c r="O289" s="46"/>
      <c r="P289" s="46"/>
      <c r="Q289" s="46"/>
      <c r="R289" s="46"/>
      <c r="S289" s="46"/>
      <c r="T289" s="46"/>
      <c r="U289" s="46"/>
    </row>
    <row r="290" spans="1:21" ht="12.75">
      <c r="A290" s="46"/>
      <c r="B290" s="46"/>
      <c r="C290" s="46"/>
      <c r="D290" s="46"/>
      <c r="E290" s="46"/>
      <c r="F290" s="46"/>
      <c r="G290" s="46"/>
      <c r="H290" s="46"/>
      <c r="I290" s="46"/>
      <c r="J290" s="46"/>
      <c r="K290" s="46"/>
      <c r="L290" s="46"/>
      <c r="M290" s="46"/>
      <c r="N290" s="46"/>
      <c r="O290" s="46"/>
      <c r="P290" s="46"/>
      <c r="Q290" s="46"/>
      <c r="R290" s="46"/>
      <c r="S290" s="46"/>
      <c r="T290" s="46"/>
      <c r="U290" s="46"/>
    </row>
    <row r="291" spans="1:21" ht="12.75">
      <c r="A291" s="46"/>
      <c r="B291" s="46"/>
      <c r="C291" s="46"/>
      <c r="D291" s="46"/>
      <c r="E291" s="46"/>
      <c r="F291" s="46"/>
      <c r="G291" s="46"/>
      <c r="H291" s="46"/>
      <c r="I291" s="46"/>
      <c r="J291" s="46"/>
      <c r="K291" s="46"/>
      <c r="L291" s="46"/>
      <c r="M291" s="46"/>
      <c r="N291" s="46"/>
      <c r="O291" s="46"/>
      <c r="P291" s="46"/>
      <c r="Q291" s="46"/>
      <c r="R291" s="46"/>
      <c r="S291" s="46"/>
      <c r="T291" s="46"/>
      <c r="U291" s="46"/>
    </row>
    <row r="292" spans="1:21" ht="12.75">
      <c r="A292" s="46"/>
      <c r="B292" s="46"/>
      <c r="C292" s="46"/>
      <c r="D292" s="46"/>
      <c r="E292" s="46"/>
      <c r="F292" s="46"/>
      <c r="G292" s="46"/>
      <c r="H292" s="46"/>
      <c r="I292" s="46"/>
      <c r="J292" s="46"/>
      <c r="K292" s="46"/>
      <c r="L292" s="46"/>
      <c r="M292" s="46"/>
      <c r="N292" s="46"/>
      <c r="O292" s="46"/>
      <c r="P292" s="46"/>
      <c r="Q292" s="46"/>
      <c r="R292" s="46"/>
      <c r="S292" s="46"/>
      <c r="T292" s="46"/>
      <c r="U292" s="46"/>
    </row>
    <row r="293" spans="1:21" ht="12.75">
      <c r="A293" s="46"/>
      <c r="B293" s="46"/>
      <c r="C293" s="46"/>
      <c r="D293" s="46"/>
      <c r="E293" s="46"/>
      <c r="F293" s="46"/>
      <c r="G293" s="46"/>
      <c r="H293" s="46"/>
      <c r="I293" s="46"/>
      <c r="J293" s="46"/>
      <c r="K293" s="46"/>
      <c r="L293" s="46"/>
      <c r="M293" s="46"/>
      <c r="N293" s="46"/>
      <c r="O293" s="46"/>
      <c r="P293" s="46"/>
      <c r="Q293" s="46"/>
      <c r="R293" s="46"/>
      <c r="S293" s="46"/>
      <c r="T293" s="46"/>
      <c r="U293" s="46"/>
    </row>
    <row r="294" spans="1:21" ht="12.75">
      <c r="A294" s="46"/>
      <c r="B294" s="46"/>
      <c r="C294" s="46"/>
      <c r="D294" s="46"/>
      <c r="E294" s="46"/>
      <c r="F294" s="46"/>
      <c r="G294" s="46"/>
      <c r="H294" s="46"/>
      <c r="I294" s="46"/>
      <c r="J294" s="46"/>
      <c r="K294" s="46"/>
      <c r="L294" s="46"/>
      <c r="M294" s="46"/>
      <c r="N294" s="46"/>
      <c r="O294" s="46"/>
      <c r="P294" s="46"/>
      <c r="Q294" s="46"/>
      <c r="R294" s="46"/>
      <c r="S294" s="46"/>
      <c r="T294" s="46"/>
      <c r="U294" s="46"/>
    </row>
    <row r="295" spans="1:21" ht="12.75">
      <c r="A295" s="46"/>
      <c r="B295" s="46"/>
      <c r="C295" s="46"/>
      <c r="D295" s="46"/>
      <c r="E295" s="46"/>
      <c r="F295" s="46"/>
      <c r="G295" s="46"/>
      <c r="H295" s="46"/>
      <c r="I295" s="46"/>
      <c r="J295" s="46"/>
      <c r="K295" s="46"/>
      <c r="L295" s="46"/>
      <c r="M295" s="46"/>
      <c r="N295" s="46"/>
      <c r="O295" s="46"/>
      <c r="P295" s="46"/>
      <c r="Q295" s="46"/>
      <c r="R295" s="46"/>
      <c r="S295" s="46"/>
      <c r="T295" s="46"/>
      <c r="U295" s="46"/>
    </row>
    <row r="296" spans="1:21" ht="12.75">
      <c r="A296" s="46"/>
      <c r="B296" s="46"/>
      <c r="C296" s="46"/>
      <c r="D296" s="46"/>
      <c r="E296" s="46"/>
      <c r="F296" s="46"/>
      <c r="G296" s="46"/>
      <c r="H296" s="46"/>
      <c r="I296" s="46"/>
      <c r="J296" s="46"/>
      <c r="K296" s="46"/>
      <c r="L296" s="46"/>
      <c r="M296" s="46"/>
      <c r="N296" s="46"/>
      <c r="O296" s="46"/>
      <c r="P296" s="46"/>
      <c r="Q296" s="46"/>
      <c r="R296" s="46"/>
      <c r="S296" s="46"/>
      <c r="T296" s="46"/>
      <c r="U296" s="46"/>
    </row>
    <row r="297" spans="1:21" ht="12.75">
      <c r="A297" s="46"/>
      <c r="B297" s="46"/>
      <c r="C297" s="46"/>
      <c r="D297" s="46"/>
      <c r="E297" s="46"/>
      <c r="F297" s="46"/>
      <c r="G297" s="46"/>
      <c r="H297" s="46"/>
      <c r="I297" s="46"/>
      <c r="J297" s="46"/>
      <c r="K297" s="46"/>
      <c r="L297" s="46"/>
      <c r="M297" s="46"/>
      <c r="N297" s="46"/>
      <c r="O297" s="46"/>
      <c r="P297" s="46"/>
      <c r="Q297" s="46"/>
      <c r="R297" s="46"/>
      <c r="S297" s="46"/>
      <c r="T297" s="46"/>
      <c r="U297" s="46"/>
    </row>
    <row r="298" spans="1:21" ht="12.75">
      <c r="A298" s="46"/>
      <c r="B298" s="46"/>
      <c r="C298" s="46"/>
      <c r="D298" s="46"/>
      <c r="E298" s="46"/>
      <c r="F298" s="46"/>
      <c r="G298" s="46"/>
      <c r="H298" s="46"/>
      <c r="I298" s="46"/>
      <c r="J298" s="46"/>
      <c r="K298" s="46"/>
      <c r="L298" s="46"/>
      <c r="M298" s="46"/>
      <c r="N298" s="46"/>
      <c r="O298" s="46"/>
      <c r="P298" s="46"/>
      <c r="Q298" s="46"/>
      <c r="R298" s="46"/>
      <c r="S298" s="46"/>
      <c r="T298" s="46"/>
      <c r="U298" s="46"/>
    </row>
    <row r="299" spans="1:21" ht="12.75">
      <c r="A299" s="46"/>
      <c r="B299" s="46"/>
      <c r="C299" s="46"/>
      <c r="D299" s="46"/>
      <c r="E299" s="46"/>
      <c r="F299" s="46"/>
      <c r="G299" s="46"/>
      <c r="H299" s="46"/>
      <c r="I299" s="46"/>
      <c r="J299" s="46"/>
      <c r="K299" s="46"/>
      <c r="L299" s="46"/>
      <c r="M299" s="46"/>
      <c r="N299" s="46"/>
      <c r="O299" s="46"/>
      <c r="P299" s="46"/>
      <c r="Q299" s="46"/>
      <c r="R299" s="46"/>
      <c r="S299" s="46"/>
      <c r="T299" s="46"/>
      <c r="U299" s="46"/>
    </row>
    <row r="300" spans="1:21" ht="12.75">
      <c r="A300" s="46"/>
      <c r="B300" s="46"/>
      <c r="C300" s="46"/>
      <c r="D300" s="46"/>
      <c r="E300" s="46"/>
      <c r="F300" s="46"/>
      <c r="G300" s="46"/>
      <c r="H300" s="46"/>
      <c r="I300" s="46"/>
      <c r="J300" s="46"/>
      <c r="K300" s="46"/>
      <c r="L300" s="46"/>
      <c r="M300" s="46"/>
      <c r="N300" s="46"/>
      <c r="O300" s="46"/>
      <c r="P300" s="46"/>
      <c r="Q300" s="46"/>
      <c r="R300" s="46"/>
      <c r="S300" s="46"/>
      <c r="T300" s="46"/>
      <c r="U300" s="46"/>
    </row>
    <row r="301" spans="1:21" ht="12.75">
      <c r="A301" s="46"/>
      <c r="B301" s="46"/>
      <c r="C301" s="46"/>
      <c r="D301" s="46"/>
      <c r="E301" s="46"/>
      <c r="F301" s="46"/>
      <c r="G301" s="46"/>
      <c r="H301" s="46"/>
      <c r="I301" s="46"/>
      <c r="J301" s="46"/>
      <c r="K301" s="46"/>
      <c r="L301" s="46"/>
      <c r="M301" s="46"/>
      <c r="N301" s="46"/>
      <c r="O301" s="46"/>
      <c r="P301" s="46"/>
      <c r="Q301" s="46"/>
      <c r="R301" s="46"/>
      <c r="S301" s="46"/>
      <c r="T301" s="46"/>
      <c r="U301" s="46"/>
    </row>
    <row r="302" spans="1:21" ht="12.75">
      <c r="A302" s="46"/>
      <c r="B302" s="46"/>
      <c r="C302" s="46"/>
      <c r="D302" s="46"/>
      <c r="E302" s="46"/>
      <c r="F302" s="46"/>
      <c r="G302" s="46"/>
      <c r="H302" s="46"/>
      <c r="I302" s="46"/>
      <c r="J302" s="46"/>
      <c r="K302" s="46"/>
      <c r="L302" s="46"/>
      <c r="M302" s="46"/>
      <c r="N302" s="46"/>
      <c r="O302" s="46"/>
      <c r="P302" s="46"/>
      <c r="Q302" s="46"/>
      <c r="R302" s="46"/>
      <c r="S302" s="46"/>
      <c r="T302" s="46"/>
      <c r="U302" s="46"/>
    </row>
    <row r="303" spans="1:21" ht="12.75">
      <c r="A303" s="46"/>
      <c r="B303" s="46"/>
      <c r="C303" s="46"/>
      <c r="D303" s="46"/>
      <c r="E303" s="46"/>
      <c r="F303" s="46"/>
      <c r="G303" s="46"/>
      <c r="H303" s="46"/>
      <c r="I303" s="46"/>
      <c r="J303" s="46"/>
      <c r="K303" s="46"/>
      <c r="L303" s="46"/>
      <c r="M303" s="46"/>
      <c r="N303" s="46"/>
      <c r="O303" s="46"/>
      <c r="P303" s="46"/>
      <c r="Q303" s="46"/>
      <c r="R303" s="46"/>
      <c r="S303" s="46"/>
      <c r="T303" s="46"/>
      <c r="U303" s="46"/>
    </row>
    <row r="304" spans="1:21" ht="12.75">
      <c r="A304" s="46"/>
      <c r="B304" s="46"/>
      <c r="C304" s="46"/>
      <c r="D304" s="46"/>
      <c r="E304" s="46"/>
      <c r="F304" s="46"/>
      <c r="G304" s="46"/>
      <c r="H304" s="46"/>
      <c r="I304" s="46"/>
      <c r="J304" s="46"/>
      <c r="K304" s="46"/>
      <c r="L304" s="46"/>
      <c r="M304" s="46"/>
      <c r="N304" s="46"/>
      <c r="O304" s="46"/>
      <c r="P304" s="46"/>
      <c r="Q304" s="46"/>
      <c r="R304" s="46"/>
      <c r="S304" s="46"/>
      <c r="T304" s="46"/>
      <c r="U304" s="46"/>
    </row>
    <row r="305" spans="1:21" ht="12.75">
      <c r="A305" s="46"/>
      <c r="B305" s="46"/>
      <c r="C305" s="46"/>
      <c r="D305" s="46"/>
      <c r="E305" s="46"/>
      <c r="F305" s="46"/>
      <c r="G305" s="46"/>
      <c r="H305" s="46"/>
      <c r="I305" s="46"/>
      <c r="J305" s="46"/>
      <c r="K305" s="46"/>
      <c r="L305" s="46"/>
      <c r="M305" s="46"/>
      <c r="N305" s="46"/>
      <c r="O305" s="46"/>
      <c r="P305" s="46"/>
      <c r="Q305" s="46"/>
      <c r="R305" s="46"/>
      <c r="S305" s="46"/>
      <c r="T305" s="46"/>
      <c r="U305" s="46"/>
    </row>
    <row r="306" spans="1:21" ht="12.75">
      <c r="A306" s="46"/>
      <c r="B306" s="46"/>
      <c r="C306" s="46"/>
      <c r="D306" s="46"/>
      <c r="E306" s="46"/>
      <c r="F306" s="46"/>
      <c r="G306" s="46"/>
      <c r="H306" s="46"/>
      <c r="I306" s="46"/>
      <c r="J306" s="46"/>
      <c r="K306" s="46"/>
      <c r="L306" s="46"/>
      <c r="M306" s="46"/>
      <c r="N306" s="46"/>
      <c r="O306" s="46"/>
      <c r="P306" s="46"/>
      <c r="Q306" s="46"/>
      <c r="R306" s="46"/>
      <c r="S306" s="46"/>
      <c r="T306" s="46"/>
      <c r="U306" s="46"/>
    </row>
    <row r="307" spans="1:21" ht="12.75">
      <c r="A307" s="46"/>
      <c r="B307" s="46"/>
      <c r="C307" s="46"/>
      <c r="D307" s="46"/>
      <c r="E307" s="46"/>
      <c r="F307" s="46"/>
      <c r="G307" s="46"/>
      <c r="H307" s="46"/>
      <c r="I307" s="46"/>
      <c r="J307" s="46"/>
      <c r="K307" s="46"/>
      <c r="L307" s="46"/>
      <c r="M307" s="46"/>
      <c r="N307" s="46"/>
      <c r="O307" s="46"/>
      <c r="P307" s="46"/>
      <c r="Q307" s="46"/>
      <c r="R307" s="46"/>
      <c r="S307" s="46"/>
      <c r="T307" s="46"/>
      <c r="U307" s="46"/>
    </row>
    <row r="308" spans="1:21" ht="12.75">
      <c r="A308" s="46"/>
      <c r="B308" s="46"/>
      <c r="C308" s="46"/>
      <c r="D308" s="46"/>
      <c r="E308" s="46"/>
      <c r="F308" s="46"/>
      <c r="G308" s="46"/>
      <c r="H308" s="46"/>
      <c r="I308" s="46"/>
      <c r="J308" s="46"/>
      <c r="K308" s="46"/>
      <c r="L308" s="46"/>
      <c r="M308" s="46"/>
      <c r="N308" s="46"/>
      <c r="O308" s="46"/>
      <c r="P308" s="46"/>
      <c r="Q308" s="46"/>
      <c r="R308" s="46"/>
      <c r="S308" s="46"/>
      <c r="T308" s="46"/>
      <c r="U308" s="46"/>
    </row>
    <row r="309" spans="1:21" ht="12.75">
      <c r="A309" s="46"/>
      <c r="B309" s="46"/>
      <c r="C309" s="46"/>
      <c r="D309" s="46"/>
      <c r="E309" s="46"/>
      <c r="F309" s="46"/>
      <c r="G309" s="46"/>
      <c r="H309" s="46"/>
      <c r="I309" s="46"/>
      <c r="J309" s="46"/>
      <c r="K309" s="46"/>
      <c r="L309" s="46"/>
      <c r="M309" s="46"/>
      <c r="N309" s="46"/>
      <c r="O309" s="46"/>
      <c r="P309" s="46"/>
      <c r="Q309" s="46"/>
      <c r="R309" s="46"/>
      <c r="S309" s="46"/>
      <c r="T309" s="46"/>
      <c r="U309" s="46"/>
    </row>
    <row r="310" spans="1:21" ht="12.75">
      <c r="A310" s="46"/>
      <c r="B310" s="46"/>
      <c r="C310" s="46"/>
      <c r="D310" s="46"/>
      <c r="E310" s="46"/>
      <c r="F310" s="46"/>
      <c r="G310" s="46"/>
      <c r="H310" s="46"/>
      <c r="I310" s="46"/>
      <c r="J310" s="46"/>
      <c r="K310" s="46"/>
      <c r="L310" s="46"/>
      <c r="M310" s="46"/>
      <c r="N310" s="46"/>
      <c r="O310" s="46"/>
      <c r="P310" s="46"/>
      <c r="Q310" s="46"/>
      <c r="R310" s="46"/>
      <c r="S310" s="46"/>
      <c r="T310" s="46"/>
      <c r="U310" s="46"/>
    </row>
    <row r="311" spans="1:21" ht="12.75">
      <c r="A311" s="46"/>
      <c r="B311" s="46"/>
      <c r="C311" s="46"/>
      <c r="D311" s="46"/>
      <c r="E311" s="46"/>
      <c r="F311" s="46"/>
      <c r="G311" s="46"/>
      <c r="H311" s="46"/>
      <c r="I311" s="46"/>
      <c r="J311" s="46"/>
      <c r="K311" s="46"/>
      <c r="L311" s="46"/>
      <c r="M311" s="46"/>
      <c r="N311" s="46"/>
      <c r="O311" s="46"/>
      <c r="P311" s="46"/>
      <c r="Q311" s="46"/>
      <c r="R311" s="46"/>
      <c r="S311" s="46"/>
      <c r="T311" s="46"/>
      <c r="U311" s="46"/>
    </row>
    <row r="312" spans="1:21" ht="12.75">
      <c r="A312" s="46"/>
      <c r="B312" s="46"/>
      <c r="C312" s="46"/>
      <c r="D312" s="46"/>
      <c r="E312" s="46"/>
      <c r="F312" s="46"/>
      <c r="G312" s="46"/>
      <c r="H312" s="46"/>
      <c r="I312" s="46"/>
      <c r="J312" s="46"/>
      <c r="K312" s="46"/>
      <c r="L312" s="46"/>
      <c r="M312" s="46"/>
      <c r="N312" s="46"/>
      <c r="O312" s="46"/>
      <c r="P312" s="46"/>
      <c r="Q312" s="46"/>
      <c r="R312" s="46"/>
      <c r="S312" s="46"/>
      <c r="T312" s="46"/>
      <c r="U312" s="46"/>
    </row>
    <row r="313" spans="1:21" ht="12.75">
      <c r="A313" s="46"/>
      <c r="B313" s="46"/>
      <c r="C313" s="46"/>
      <c r="D313" s="46"/>
      <c r="E313" s="46"/>
      <c r="F313" s="46"/>
      <c r="G313" s="46"/>
      <c r="H313" s="46"/>
      <c r="I313" s="46"/>
      <c r="J313" s="46"/>
      <c r="K313" s="46"/>
      <c r="L313" s="46"/>
      <c r="M313" s="46"/>
      <c r="N313" s="46"/>
      <c r="O313" s="46"/>
      <c r="P313" s="46"/>
      <c r="Q313" s="46"/>
      <c r="R313" s="46"/>
      <c r="S313" s="46"/>
      <c r="T313" s="46"/>
      <c r="U313" s="46"/>
    </row>
    <row r="314" spans="1:21" ht="12.75">
      <c r="A314" s="46"/>
      <c r="B314" s="46"/>
      <c r="C314" s="46"/>
      <c r="D314" s="46"/>
      <c r="E314" s="46"/>
      <c r="F314" s="46"/>
      <c r="G314" s="46"/>
      <c r="H314" s="46"/>
      <c r="I314" s="46"/>
      <c r="J314" s="46"/>
      <c r="K314" s="46"/>
      <c r="L314" s="46"/>
      <c r="M314" s="46"/>
      <c r="N314" s="46"/>
      <c r="O314" s="46"/>
      <c r="P314" s="46"/>
      <c r="Q314" s="46"/>
      <c r="R314" s="46"/>
      <c r="S314" s="46"/>
      <c r="T314" s="46"/>
      <c r="U314" s="46"/>
    </row>
    <row r="315" spans="1:21" ht="12.75">
      <c r="A315" s="46"/>
      <c r="B315" s="46"/>
      <c r="C315" s="46"/>
      <c r="D315" s="46"/>
      <c r="E315" s="46"/>
      <c r="F315" s="46"/>
      <c r="G315" s="46"/>
      <c r="H315" s="46"/>
      <c r="I315" s="46"/>
      <c r="J315" s="46"/>
      <c r="K315" s="46"/>
      <c r="L315" s="46"/>
      <c r="M315" s="46"/>
      <c r="N315" s="46"/>
      <c r="O315" s="46"/>
      <c r="P315" s="46"/>
      <c r="Q315" s="46"/>
      <c r="R315" s="46"/>
      <c r="S315" s="46"/>
      <c r="T315" s="46"/>
      <c r="U315" s="46"/>
    </row>
    <row r="316" spans="1:21" ht="12.75">
      <c r="A316" s="46"/>
      <c r="B316" s="46"/>
      <c r="C316" s="46"/>
      <c r="D316" s="46"/>
      <c r="E316" s="46"/>
      <c r="F316" s="46"/>
      <c r="G316" s="46"/>
      <c r="H316" s="46"/>
      <c r="I316" s="46"/>
      <c r="J316" s="46"/>
      <c r="K316" s="46"/>
      <c r="L316" s="46"/>
      <c r="M316" s="46"/>
      <c r="N316" s="46"/>
      <c r="O316" s="46"/>
      <c r="P316" s="46"/>
      <c r="Q316" s="46"/>
      <c r="R316" s="46"/>
      <c r="S316" s="46"/>
      <c r="T316" s="46"/>
      <c r="U316" s="46"/>
    </row>
    <row r="317" spans="1:21" ht="12.75">
      <c r="A317" s="46"/>
      <c r="B317" s="46"/>
      <c r="C317" s="46"/>
      <c r="D317" s="46"/>
      <c r="E317" s="46"/>
      <c r="F317" s="46"/>
      <c r="G317" s="46"/>
      <c r="H317" s="46"/>
      <c r="I317" s="46"/>
      <c r="J317" s="46"/>
      <c r="K317" s="46"/>
      <c r="L317" s="46"/>
      <c r="M317" s="46"/>
      <c r="N317" s="46"/>
      <c r="O317" s="46"/>
      <c r="P317" s="46"/>
      <c r="Q317" s="46"/>
      <c r="R317" s="46"/>
      <c r="S317" s="46"/>
      <c r="T317" s="46"/>
      <c r="U317" s="46"/>
    </row>
    <row r="318" spans="1:21" ht="12.75">
      <c r="A318" s="46"/>
      <c r="B318" s="46"/>
      <c r="C318" s="46"/>
      <c r="D318" s="46"/>
      <c r="E318" s="46"/>
      <c r="F318" s="46"/>
      <c r="G318" s="46"/>
      <c r="H318" s="46"/>
      <c r="I318" s="46"/>
      <c r="J318" s="46"/>
      <c r="K318" s="46"/>
      <c r="L318" s="46"/>
      <c r="M318" s="46"/>
      <c r="N318" s="46"/>
      <c r="O318" s="46"/>
      <c r="P318" s="46"/>
      <c r="Q318" s="46"/>
      <c r="R318" s="46"/>
      <c r="S318" s="46"/>
      <c r="T318" s="46"/>
      <c r="U318" s="46"/>
    </row>
    <row r="319" spans="1:21" ht="12.75">
      <c r="A319" s="46"/>
      <c r="B319" s="46"/>
      <c r="C319" s="46"/>
      <c r="D319" s="46"/>
      <c r="E319" s="46"/>
      <c r="F319" s="46"/>
      <c r="G319" s="46"/>
      <c r="H319" s="46"/>
      <c r="I319" s="46"/>
      <c r="J319" s="46"/>
      <c r="K319" s="46"/>
      <c r="L319" s="46"/>
      <c r="M319" s="46"/>
      <c r="N319" s="46"/>
      <c r="O319" s="46"/>
      <c r="P319" s="46"/>
      <c r="Q319" s="46"/>
      <c r="R319" s="46"/>
      <c r="S319" s="46"/>
      <c r="T319" s="46"/>
      <c r="U319" s="46"/>
    </row>
    <row r="320" spans="1:21" ht="12.75">
      <c r="A320" s="46"/>
      <c r="B320" s="46"/>
      <c r="C320" s="46"/>
      <c r="D320" s="46"/>
      <c r="E320" s="46"/>
      <c r="F320" s="46"/>
      <c r="G320" s="46"/>
      <c r="H320" s="46"/>
      <c r="I320" s="46"/>
      <c r="J320" s="46"/>
      <c r="K320" s="46"/>
      <c r="L320" s="46"/>
      <c r="M320" s="46"/>
      <c r="N320" s="46"/>
      <c r="O320" s="46"/>
      <c r="P320" s="46"/>
      <c r="Q320" s="46"/>
      <c r="R320" s="46"/>
      <c r="S320" s="46"/>
      <c r="T320" s="46"/>
      <c r="U320" s="46"/>
    </row>
    <row r="321" spans="1:21" ht="12.75">
      <c r="A321" s="46"/>
      <c r="B321" s="46"/>
      <c r="C321" s="46"/>
      <c r="D321" s="46"/>
      <c r="E321" s="46"/>
      <c r="F321" s="46"/>
      <c r="G321" s="46"/>
      <c r="H321" s="46"/>
      <c r="I321" s="46"/>
      <c r="J321" s="46"/>
      <c r="K321" s="46"/>
      <c r="L321" s="46"/>
      <c r="M321" s="46"/>
      <c r="N321" s="46"/>
      <c r="O321" s="46"/>
      <c r="P321" s="46"/>
      <c r="Q321" s="46"/>
      <c r="R321" s="46"/>
      <c r="S321" s="46"/>
      <c r="T321" s="46"/>
      <c r="U321" s="46"/>
    </row>
    <row r="322" spans="1:21" ht="12.75">
      <c r="A322" s="46"/>
      <c r="B322" s="46"/>
      <c r="C322" s="46"/>
      <c r="D322" s="46"/>
      <c r="E322" s="46"/>
      <c r="F322" s="46"/>
      <c r="G322" s="46"/>
      <c r="H322" s="46"/>
      <c r="I322" s="46"/>
      <c r="J322" s="46"/>
      <c r="K322" s="46"/>
      <c r="L322" s="46"/>
      <c r="M322" s="46"/>
      <c r="N322" s="46"/>
      <c r="O322" s="46"/>
      <c r="P322" s="46"/>
      <c r="Q322" s="46"/>
      <c r="R322" s="46"/>
      <c r="S322" s="46"/>
      <c r="T322" s="46"/>
      <c r="U322" s="46"/>
    </row>
    <row r="323" spans="1:21" ht="12.75">
      <c r="A323" s="46"/>
      <c r="B323" s="46"/>
      <c r="C323" s="46"/>
      <c r="D323" s="46"/>
      <c r="E323" s="46"/>
      <c r="F323" s="46"/>
      <c r="G323" s="46"/>
      <c r="H323" s="46"/>
      <c r="I323" s="46"/>
      <c r="J323" s="46"/>
      <c r="K323" s="46"/>
      <c r="L323" s="46"/>
      <c r="M323" s="46"/>
      <c r="N323" s="46"/>
      <c r="O323" s="46"/>
      <c r="P323" s="46"/>
      <c r="Q323" s="46"/>
      <c r="R323" s="46"/>
      <c r="S323" s="46"/>
      <c r="T323" s="46"/>
      <c r="U323" s="46"/>
    </row>
    <row r="324" spans="1:21" ht="12.75">
      <c r="A324" s="46"/>
      <c r="B324" s="46"/>
      <c r="C324" s="46"/>
      <c r="D324" s="46"/>
      <c r="E324" s="46"/>
      <c r="F324" s="46"/>
      <c r="G324" s="46"/>
      <c r="H324" s="46"/>
      <c r="I324" s="46"/>
      <c r="J324" s="46"/>
      <c r="K324" s="46"/>
      <c r="L324" s="46"/>
      <c r="M324" s="46"/>
      <c r="N324" s="46"/>
      <c r="O324" s="46"/>
      <c r="P324" s="46"/>
      <c r="Q324" s="46"/>
      <c r="R324" s="46"/>
      <c r="S324" s="46"/>
      <c r="T324" s="46"/>
      <c r="U324" s="46"/>
    </row>
    <row r="325" spans="1:21" ht="12.75">
      <c r="A325" s="46"/>
      <c r="B325" s="46"/>
      <c r="C325" s="46"/>
      <c r="D325" s="46"/>
      <c r="E325" s="46"/>
      <c r="F325" s="46"/>
      <c r="G325" s="46"/>
      <c r="H325" s="46"/>
      <c r="I325" s="46"/>
      <c r="J325" s="46"/>
      <c r="K325" s="46"/>
      <c r="L325" s="46"/>
      <c r="M325" s="46"/>
      <c r="N325" s="46"/>
      <c r="O325" s="46"/>
      <c r="P325" s="46"/>
      <c r="Q325" s="46"/>
      <c r="R325" s="46"/>
      <c r="S325" s="46"/>
      <c r="T325" s="46"/>
      <c r="U325" s="46"/>
    </row>
    <row r="326" spans="1:21" ht="12.75">
      <c r="A326" s="46"/>
      <c r="B326" s="46"/>
      <c r="C326" s="46"/>
      <c r="D326" s="46"/>
      <c r="E326" s="46"/>
      <c r="F326" s="46"/>
      <c r="G326" s="46"/>
      <c r="H326" s="46"/>
      <c r="I326" s="46"/>
      <c r="J326" s="46"/>
      <c r="K326" s="46"/>
      <c r="L326" s="46"/>
      <c r="M326" s="46"/>
      <c r="N326" s="46"/>
      <c r="O326" s="46"/>
      <c r="P326" s="46"/>
      <c r="Q326" s="46"/>
      <c r="R326" s="46"/>
      <c r="S326" s="46"/>
      <c r="T326" s="46"/>
      <c r="U326" s="46"/>
    </row>
    <row r="327" spans="1:21" ht="12.75">
      <c r="A327" s="46"/>
      <c r="B327" s="46"/>
      <c r="C327" s="46"/>
      <c r="D327" s="46"/>
      <c r="E327" s="46"/>
      <c r="F327" s="46"/>
      <c r="G327" s="46"/>
      <c r="H327" s="46"/>
      <c r="I327" s="46"/>
      <c r="J327" s="46"/>
      <c r="K327" s="46"/>
      <c r="L327" s="46"/>
      <c r="M327" s="46"/>
      <c r="N327" s="46"/>
      <c r="O327" s="46"/>
      <c r="P327" s="46"/>
      <c r="Q327" s="46"/>
      <c r="R327" s="46"/>
      <c r="S327" s="46"/>
      <c r="T327" s="46"/>
      <c r="U327" s="46"/>
    </row>
    <row r="328" spans="1:21" ht="12.75">
      <c r="A328" s="46"/>
      <c r="B328" s="46"/>
      <c r="C328" s="46"/>
      <c r="D328" s="46"/>
      <c r="E328" s="46"/>
      <c r="F328" s="46"/>
      <c r="G328" s="46"/>
      <c r="H328" s="46"/>
      <c r="I328" s="46"/>
      <c r="J328" s="46"/>
      <c r="K328" s="46"/>
      <c r="L328" s="46"/>
      <c r="M328" s="46"/>
      <c r="N328" s="46"/>
      <c r="O328" s="46"/>
      <c r="P328" s="46"/>
      <c r="Q328" s="46"/>
      <c r="R328" s="46"/>
      <c r="S328" s="46"/>
      <c r="T328" s="46"/>
      <c r="U328" s="46"/>
    </row>
    <row r="329" spans="1:21" ht="12.75">
      <c r="A329" s="46"/>
      <c r="B329" s="46"/>
      <c r="C329" s="46"/>
      <c r="D329" s="46"/>
      <c r="E329" s="46"/>
      <c r="F329" s="46"/>
      <c r="G329" s="46"/>
      <c r="H329" s="46"/>
      <c r="I329" s="46"/>
      <c r="J329" s="46"/>
      <c r="K329" s="46"/>
      <c r="L329" s="46"/>
      <c r="M329" s="46"/>
      <c r="N329" s="46"/>
      <c r="O329" s="46"/>
      <c r="P329" s="46"/>
      <c r="Q329" s="46"/>
      <c r="R329" s="46"/>
      <c r="S329" s="46"/>
      <c r="T329" s="46"/>
      <c r="U329" s="46"/>
    </row>
    <row r="330" spans="1:21" ht="12.75">
      <c r="A330" s="46"/>
      <c r="B330" s="46"/>
      <c r="C330" s="46"/>
      <c r="D330" s="46"/>
      <c r="E330" s="46"/>
      <c r="F330" s="46"/>
      <c r="G330" s="46"/>
      <c r="H330" s="46"/>
      <c r="I330" s="46"/>
      <c r="J330" s="46"/>
      <c r="K330" s="46"/>
      <c r="L330" s="46"/>
      <c r="M330" s="46"/>
      <c r="N330" s="46"/>
      <c r="O330" s="46"/>
      <c r="P330" s="46"/>
      <c r="Q330" s="46"/>
      <c r="R330" s="46"/>
      <c r="S330" s="46"/>
      <c r="T330" s="46"/>
      <c r="U330" s="46"/>
    </row>
    <row r="331" spans="1:21" ht="12.75">
      <c r="A331" s="46"/>
      <c r="B331" s="46"/>
      <c r="C331" s="46"/>
      <c r="D331" s="46"/>
      <c r="E331" s="46"/>
      <c r="F331" s="46"/>
      <c r="G331" s="46"/>
      <c r="H331" s="46"/>
      <c r="I331" s="46"/>
      <c r="J331" s="46"/>
      <c r="K331" s="46"/>
      <c r="L331" s="46"/>
      <c r="M331" s="46"/>
      <c r="N331" s="46"/>
      <c r="O331" s="46"/>
      <c r="P331" s="46"/>
      <c r="Q331" s="46"/>
      <c r="R331" s="46"/>
      <c r="S331" s="46"/>
      <c r="T331" s="46"/>
      <c r="U331" s="46"/>
    </row>
    <row r="332" spans="1:21" ht="12.75">
      <c r="A332" s="46"/>
      <c r="B332" s="46"/>
      <c r="C332" s="46"/>
      <c r="D332" s="46"/>
      <c r="E332" s="46"/>
      <c r="F332" s="46"/>
      <c r="G332" s="46"/>
      <c r="H332" s="46"/>
      <c r="I332" s="46"/>
      <c r="J332" s="46"/>
      <c r="K332" s="46"/>
      <c r="L332" s="46"/>
      <c r="M332" s="46"/>
      <c r="N332" s="46"/>
      <c r="O332" s="46"/>
      <c r="P332" s="46"/>
      <c r="Q332" s="46"/>
      <c r="R332" s="46"/>
      <c r="S332" s="46"/>
      <c r="T332" s="46"/>
      <c r="U332" s="46"/>
    </row>
    <row r="333" spans="1:21" ht="12.75">
      <c r="A333" s="46"/>
      <c r="B333" s="46"/>
      <c r="C333" s="46"/>
      <c r="D333" s="46"/>
      <c r="E333" s="46"/>
      <c r="F333" s="46"/>
      <c r="G333" s="46"/>
      <c r="H333" s="46"/>
      <c r="I333" s="46"/>
      <c r="J333" s="46"/>
      <c r="K333" s="46"/>
      <c r="L333" s="46"/>
      <c r="M333" s="46"/>
      <c r="N333" s="46"/>
      <c r="O333" s="46"/>
      <c r="P333" s="46"/>
      <c r="Q333" s="46"/>
      <c r="R333" s="46"/>
      <c r="S333" s="46"/>
      <c r="T333" s="46"/>
      <c r="U333" s="46"/>
    </row>
    <row r="334" spans="1:21" ht="12.75">
      <c r="A334" s="46"/>
      <c r="B334" s="46"/>
      <c r="C334" s="46"/>
      <c r="D334" s="46"/>
      <c r="E334" s="46"/>
      <c r="F334" s="46"/>
      <c r="G334" s="46"/>
      <c r="H334" s="46"/>
      <c r="I334" s="46"/>
      <c r="J334" s="46"/>
      <c r="K334" s="46"/>
      <c r="L334" s="46"/>
      <c r="M334" s="46"/>
      <c r="N334" s="46"/>
      <c r="O334" s="46"/>
      <c r="P334" s="46"/>
      <c r="Q334" s="46"/>
      <c r="R334" s="46"/>
      <c r="S334" s="46"/>
      <c r="T334" s="46"/>
      <c r="U334" s="46"/>
    </row>
    <row r="335" spans="1:21" ht="12.75">
      <c r="A335" s="46"/>
      <c r="B335" s="46"/>
      <c r="C335" s="46"/>
      <c r="D335" s="46"/>
      <c r="E335" s="46"/>
      <c r="F335" s="46"/>
      <c r="G335" s="46"/>
      <c r="H335" s="46"/>
      <c r="I335" s="46"/>
      <c r="J335" s="46"/>
      <c r="K335" s="46"/>
      <c r="L335" s="46"/>
      <c r="M335" s="46"/>
      <c r="N335" s="46"/>
      <c r="O335" s="46"/>
      <c r="P335" s="46"/>
      <c r="Q335" s="46"/>
      <c r="R335" s="46"/>
      <c r="S335" s="46"/>
      <c r="T335" s="46"/>
      <c r="U335" s="46"/>
    </row>
    <row r="336" spans="1:21" ht="12.75">
      <c r="A336" s="46"/>
      <c r="B336" s="46"/>
      <c r="C336" s="46"/>
      <c r="D336" s="46"/>
      <c r="E336" s="46"/>
      <c r="F336" s="46"/>
      <c r="G336" s="46"/>
      <c r="H336" s="46"/>
      <c r="I336" s="46"/>
      <c r="J336" s="46"/>
      <c r="K336" s="46"/>
      <c r="L336" s="46"/>
      <c r="M336" s="46"/>
      <c r="N336" s="46"/>
      <c r="O336" s="46"/>
      <c r="P336" s="46"/>
      <c r="Q336" s="46"/>
      <c r="R336" s="46"/>
      <c r="S336" s="46"/>
      <c r="T336" s="46"/>
      <c r="U336" s="46"/>
    </row>
    <row r="337" spans="1:21" ht="12.75">
      <c r="A337" s="46"/>
      <c r="B337" s="46"/>
      <c r="C337" s="46"/>
      <c r="D337" s="46"/>
      <c r="E337" s="46"/>
      <c r="F337" s="46"/>
      <c r="G337" s="46"/>
      <c r="H337" s="46"/>
      <c r="I337" s="46"/>
      <c r="J337" s="46"/>
      <c r="K337" s="46"/>
      <c r="L337" s="46"/>
      <c r="M337" s="46"/>
      <c r="N337" s="46"/>
      <c r="O337" s="46"/>
      <c r="P337" s="46"/>
      <c r="Q337" s="46"/>
      <c r="R337" s="46"/>
      <c r="S337" s="46"/>
      <c r="T337" s="46"/>
      <c r="U337" s="46"/>
    </row>
    <row r="338" spans="1:21" ht="12.75">
      <c r="A338" s="46"/>
      <c r="B338" s="46"/>
      <c r="C338" s="46"/>
      <c r="D338" s="46"/>
      <c r="E338" s="46"/>
      <c r="F338" s="46"/>
      <c r="G338" s="46"/>
      <c r="H338" s="46"/>
      <c r="I338" s="46"/>
      <c r="J338" s="46"/>
      <c r="K338" s="46"/>
      <c r="L338" s="46"/>
      <c r="M338" s="46"/>
      <c r="N338" s="46"/>
      <c r="O338" s="46"/>
      <c r="P338" s="46"/>
      <c r="Q338" s="46"/>
      <c r="R338" s="46"/>
      <c r="S338" s="46"/>
      <c r="T338" s="46"/>
      <c r="U338" s="46"/>
    </row>
    <row r="339" spans="1:21" ht="12.75">
      <c r="A339" s="46"/>
      <c r="B339" s="46"/>
      <c r="C339" s="46"/>
      <c r="D339" s="46"/>
      <c r="E339" s="46"/>
      <c r="F339" s="46"/>
      <c r="G339" s="46"/>
      <c r="H339" s="46"/>
      <c r="I339" s="46"/>
      <c r="J339" s="46"/>
      <c r="K339" s="46"/>
      <c r="L339" s="46"/>
      <c r="M339" s="46"/>
      <c r="N339" s="46"/>
      <c r="O339" s="46"/>
      <c r="P339" s="46"/>
      <c r="Q339" s="46"/>
      <c r="R339" s="46"/>
      <c r="S339" s="46"/>
      <c r="T339" s="46"/>
      <c r="U339" s="46"/>
    </row>
    <row r="340" spans="1:21" ht="12.75">
      <c r="A340" s="46"/>
      <c r="B340" s="46"/>
      <c r="C340" s="46"/>
      <c r="D340" s="46"/>
      <c r="E340" s="46"/>
      <c r="F340" s="46"/>
      <c r="G340" s="46"/>
      <c r="H340" s="46"/>
      <c r="I340" s="46"/>
      <c r="J340" s="46"/>
      <c r="K340" s="46"/>
      <c r="L340" s="46"/>
      <c r="M340" s="46"/>
      <c r="N340" s="46"/>
      <c r="O340" s="46"/>
      <c r="P340" s="46"/>
      <c r="Q340" s="46"/>
      <c r="R340" s="46"/>
      <c r="S340" s="46"/>
      <c r="T340" s="46"/>
      <c r="U340" s="46"/>
    </row>
    <row r="341" spans="1:21" ht="12.75">
      <c r="A341" s="46"/>
      <c r="B341" s="46"/>
      <c r="C341" s="46"/>
      <c r="D341" s="46"/>
      <c r="E341" s="46"/>
      <c r="F341" s="46"/>
      <c r="G341" s="46"/>
      <c r="H341" s="46"/>
      <c r="I341" s="46"/>
      <c r="J341" s="46"/>
      <c r="K341" s="46"/>
      <c r="L341" s="46"/>
      <c r="M341" s="46"/>
      <c r="N341" s="46"/>
      <c r="O341" s="46"/>
      <c r="P341" s="46"/>
      <c r="Q341" s="46"/>
      <c r="R341" s="46"/>
      <c r="S341" s="46"/>
      <c r="T341" s="46"/>
      <c r="U341" s="46"/>
    </row>
    <row r="342" spans="1:21" ht="12.75">
      <c r="A342" s="46"/>
      <c r="B342" s="46"/>
      <c r="C342" s="46"/>
      <c r="D342" s="46"/>
      <c r="E342" s="46"/>
      <c r="F342" s="46"/>
      <c r="G342" s="46"/>
      <c r="H342" s="46"/>
      <c r="I342" s="46"/>
      <c r="J342" s="46"/>
      <c r="K342" s="46"/>
      <c r="L342" s="46"/>
      <c r="M342" s="46"/>
      <c r="N342" s="46"/>
      <c r="O342" s="46"/>
      <c r="P342" s="46"/>
      <c r="Q342" s="46"/>
      <c r="R342" s="46"/>
      <c r="S342" s="46"/>
      <c r="T342" s="46"/>
      <c r="U342" s="46"/>
    </row>
    <row r="343" spans="1:21" ht="12.75">
      <c r="A343" s="46"/>
      <c r="B343" s="46"/>
      <c r="C343" s="46"/>
      <c r="D343" s="46"/>
      <c r="E343" s="46"/>
      <c r="F343" s="46"/>
      <c r="G343" s="46"/>
      <c r="H343" s="46"/>
      <c r="I343" s="46"/>
      <c r="J343" s="46"/>
      <c r="K343" s="46"/>
      <c r="L343" s="46"/>
      <c r="M343" s="46"/>
      <c r="N343" s="46"/>
      <c r="O343" s="46"/>
      <c r="P343" s="46"/>
      <c r="Q343" s="46"/>
      <c r="R343" s="46"/>
      <c r="S343" s="46"/>
      <c r="T343" s="46"/>
      <c r="U343" s="46"/>
    </row>
    <row r="344" spans="1:21" ht="12.75">
      <c r="A344" s="46"/>
      <c r="B344" s="46"/>
      <c r="C344" s="46"/>
      <c r="D344" s="46"/>
      <c r="E344" s="46"/>
      <c r="F344" s="46"/>
      <c r="G344" s="46"/>
      <c r="H344" s="46"/>
      <c r="I344" s="46"/>
      <c r="J344" s="46"/>
      <c r="K344" s="46"/>
      <c r="L344" s="46"/>
      <c r="M344" s="46"/>
      <c r="N344" s="46"/>
      <c r="O344" s="46"/>
      <c r="P344" s="46"/>
      <c r="Q344" s="46"/>
      <c r="R344" s="46"/>
      <c r="S344" s="46"/>
      <c r="T344" s="46"/>
      <c r="U344" s="46"/>
    </row>
    <row r="345" spans="1:21" ht="12.75">
      <c r="A345" s="46"/>
      <c r="B345" s="46"/>
      <c r="C345" s="46"/>
      <c r="D345" s="46"/>
      <c r="E345" s="46"/>
      <c r="F345" s="46"/>
      <c r="G345" s="46"/>
      <c r="H345" s="46"/>
      <c r="I345" s="46"/>
      <c r="J345" s="46"/>
      <c r="K345" s="46"/>
      <c r="L345" s="46"/>
      <c r="M345" s="46"/>
      <c r="N345" s="46"/>
      <c r="O345" s="46"/>
      <c r="P345" s="46"/>
      <c r="Q345" s="46"/>
      <c r="R345" s="46"/>
      <c r="S345" s="46"/>
      <c r="T345" s="46"/>
      <c r="U345" s="46"/>
    </row>
    <row r="346" spans="1:21" ht="12.75">
      <c r="A346" s="46"/>
      <c r="B346" s="46"/>
      <c r="C346" s="46"/>
      <c r="D346" s="46"/>
      <c r="E346" s="46"/>
      <c r="F346" s="46"/>
      <c r="G346" s="46"/>
      <c r="H346" s="46"/>
      <c r="I346" s="46"/>
      <c r="J346" s="46"/>
      <c r="K346" s="46"/>
      <c r="L346" s="46"/>
      <c r="M346" s="46"/>
      <c r="N346" s="46"/>
      <c r="O346" s="46"/>
      <c r="P346" s="46"/>
      <c r="Q346" s="46"/>
      <c r="R346" s="46"/>
      <c r="S346" s="46"/>
      <c r="T346" s="46"/>
      <c r="U346" s="46"/>
    </row>
    <row r="347" spans="1:21" ht="12.75">
      <c r="A347" s="46"/>
      <c r="B347" s="46"/>
      <c r="C347" s="46"/>
      <c r="D347" s="46"/>
      <c r="E347" s="46"/>
      <c r="F347" s="46"/>
      <c r="G347" s="46"/>
      <c r="H347" s="46"/>
      <c r="I347" s="46"/>
      <c r="J347" s="46"/>
      <c r="K347" s="46"/>
      <c r="L347" s="46"/>
      <c r="M347" s="46"/>
      <c r="N347" s="46"/>
      <c r="O347" s="46"/>
      <c r="P347" s="46"/>
      <c r="Q347" s="46"/>
      <c r="R347" s="46"/>
      <c r="S347" s="46"/>
      <c r="T347" s="46"/>
      <c r="U347" s="46"/>
    </row>
    <row r="348" spans="1:21" ht="12.75">
      <c r="A348" s="46"/>
      <c r="B348" s="46"/>
      <c r="C348" s="46"/>
      <c r="D348" s="46"/>
      <c r="E348" s="46"/>
      <c r="F348" s="46"/>
      <c r="G348" s="46"/>
      <c r="H348" s="46"/>
      <c r="I348" s="46"/>
      <c r="J348" s="46"/>
      <c r="K348" s="46"/>
      <c r="L348" s="46"/>
      <c r="M348" s="46"/>
      <c r="N348" s="46"/>
      <c r="O348" s="46"/>
      <c r="P348" s="46"/>
      <c r="Q348" s="46"/>
      <c r="R348" s="46"/>
      <c r="S348" s="46"/>
      <c r="T348" s="46"/>
      <c r="U348" s="46"/>
    </row>
    <row r="349" spans="1:21" ht="12.75">
      <c r="A349" s="46"/>
      <c r="B349" s="46"/>
      <c r="C349" s="46"/>
      <c r="D349" s="46"/>
      <c r="E349" s="46"/>
      <c r="F349" s="46"/>
      <c r="G349" s="46"/>
      <c r="H349" s="46"/>
      <c r="I349" s="46"/>
      <c r="J349" s="46"/>
      <c r="K349" s="46"/>
      <c r="L349" s="46"/>
      <c r="M349" s="46"/>
      <c r="N349" s="46"/>
      <c r="O349" s="46"/>
      <c r="P349" s="46"/>
      <c r="Q349" s="46"/>
      <c r="R349" s="46"/>
      <c r="S349" s="46"/>
      <c r="T349" s="46"/>
      <c r="U349" s="46"/>
    </row>
    <row r="350" spans="1:21" ht="12.75">
      <c r="A350" s="46"/>
      <c r="B350" s="46"/>
      <c r="C350" s="46"/>
      <c r="D350" s="46"/>
      <c r="E350" s="46"/>
      <c r="F350" s="46"/>
      <c r="G350" s="46"/>
      <c r="H350" s="46"/>
      <c r="I350" s="46"/>
      <c r="J350" s="46"/>
      <c r="K350" s="46"/>
      <c r="L350" s="46"/>
      <c r="M350" s="46"/>
      <c r="N350" s="46"/>
      <c r="O350" s="46"/>
      <c r="P350" s="46"/>
      <c r="Q350" s="46"/>
      <c r="R350" s="46"/>
      <c r="S350" s="46"/>
      <c r="T350" s="46"/>
      <c r="U350" s="46"/>
    </row>
    <row r="351" spans="1:21" ht="12.75">
      <c r="A351" s="46"/>
      <c r="B351" s="46"/>
      <c r="C351" s="46"/>
      <c r="D351" s="46"/>
      <c r="E351" s="46"/>
      <c r="F351" s="46"/>
      <c r="G351" s="46"/>
      <c r="H351" s="46"/>
      <c r="I351" s="46"/>
      <c r="J351" s="46"/>
      <c r="K351" s="46"/>
      <c r="L351" s="46"/>
      <c r="M351" s="46"/>
      <c r="N351" s="46"/>
      <c r="O351" s="46"/>
      <c r="P351" s="46"/>
      <c r="Q351" s="46"/>
      <c r="R351" s="46"/>
      <c r="S351" s="46"/>
      <c r="T351" s="46"/>
      <c r="U351" s="46"/>
    </row>
    <row r="352" spans="1:21" ht="12.75">
      <c r="A352" s="46"/>
      <c r="B352" s="46"/>
      <c r="C352" s="46"/>
      <c r="D352" s="46"/>
      <c r="E352" s="46"/>
      <c r="F352" s="46"/>
      <c r="G352" s="46"/>
      <c r="H352" s="46"/>
      <c r="I352" s="46"/>
      <c r="J352" s="46"/>
      <c r="K352" s="46"/>
      <c r="L352" s="46"/>
      <c r="M352" s="46"/>
      <c r="N352" s="46"/>
      <c r="O352" s="46"/>
      <c r="P352" s="46"/>
      <c r="Q352" s="46"/>
      <c r="R352" s="46"/>
      <c r="S352" s="46"/>
      <c r="T352" s="46"/>
      <c r="U352" s="46"/>
    </row>
    <row r="353" spans="1:21" ht="12.75">
      <c r="A353" s="46"/>
      <c r="B353" s="46"/>
      <c r="C353" s="46"/>
      <c r="D353" s="46"/>
      <c r="E353" s="46"/>
      <c r="F353" s="46"/>
      <c r="G353" s="46"/>
      <c r="H353" s="46"/>
      <c r="I353" s="46"/>
      <c r="J353" s="46"/>
      <c r="K353" s="46"/>
      <c r="L353" s="46"/>
      <c r="M353" s="46"/>
      <c r="N353" s="46"/>
      <c r="O353" s="46"/>
      <c r="P353" s="46"/>
      <c r="Q353" s="46"/>
      <c r="R353" s="46"/>
      <c r="S353" s="46"/>
      <c r="T353" s="46"/>
      <c r="U353" s="46"/>
    </row>
    <row r="354" spans="1:21" ht="12.75">
      <c r="A354" s="46"/>
      <c r="B354" s="46"/>
      <c r="C354" s="46"/>
      <c r="D354" s="46"/>
      <c r="E354" s="46"/>
      <c r="F354" s="46"/>
      <c r="G354" s="46"/>
      <c r="H354" s="46"/>
      <c r="I354" s="46"/>
      <c r="J354" s="46"/>
      <c r="K354" s="46"/>
      <c r="L354" s="46"/>
      <c r="M354" s="46"/>
      <c r="N354" s="46"/>
      <c r="O354" s="46"/>
      <c r="P354" s="46"/>
      <c r="Q354" s="46"/>
      <c r="R354" s="46"/>
      <c r="S354" s="46"/>
      <c r="T354" s="46"/>
      <c r="U354" s="46"/>
    </row>
    <row r="355" spans="1:21" ht="12.75">
      <c r="A355" s="46"/>
      <c r="B355" s="46"/>
      <c r="C355" s="46"/>
      <c r="D355" s="46"/>
      <c r="E355" s="46"/>
      <c r="F355" s="46"/>
      <c r="G355" s="46"/>
      <c r="H355" s="46"/>
      <c r="I355" s="46"/>
      <c r="J355" s="46"/>
      <c r="K355" s="46"/>
      <c r="L355" s="46"/>
      <c r="M355" s="46"/>
      <c r="N355" s="46"/>
      <c r="O355" s="46"/>
      <c r="P355" s="46"/>
      <c r="Q355" s="46"/>
      <c r="R355" s="46"/>
      <c r="S355" s="46"/>
      <c r="T355" s="46"/>
      <c r="U355" s="46"/>
    </row>
    <row r="356" spans="1:21" ht="12.75">
      <c r="A356" s="46"/>
      <c r="B356" s="46"/>
      <c r="C356" s="46"/>
      <c r="D356" s="46"/>
      <c r="E356" s="46"/>
      <c r="F356" s="46"/>
      <c r="G356" s="46"/>
      <c r="H356" s="46"/>
      <c r="I356" s="46"/>
      <c r="J356" s="46"/>
      <c r="K356" s="46"/>
      <c r="L356" s="46"/>
      <c r="M356" s="46"/>
      <c r="N356" s="46"/>
      <c r="O356" s="46"/>
      <c r="P356" s="46"/>
      <c r="Q356" s="46"/>
      <c r="R356" s="46"/>
      <c r="S356" s="46"/>
      <c r="T356" s="46"/>
      <c r="U356" s="46"/>
    </row>
    <row r="357" spans="1:21" ht="12.75">
      <c r="A357" s="46"/>
      <c r="B357" s="46"/>
      <c r="C357" s="46"/>
      <c r="D357" s="46"/>
      <c r="E357" s="46"/>
      <c r="F357" s="46"/>
      <c r="G357" s="46"/>
      <c r="H357" s="46"/>
      <c r="I357" s="46"/>
      <c r="J357" s="46"/>
      <c r="K357" s="46"/>
      <c r="L357" s="46"/>
      <c r="M357" s="46"/>
      <c r="N357" s="46"/>
      <c r="O357" s="46"/>
      <c r="P357" s="46"/>
      <c r="Q357" s="46"/>
      <c r="R357" s="46"/>
      <c r="S357" s="46"/>
      <c r="T357" s="46"/>
      <c r="U357" s="46"/>
    </row>
    <row r="358" spans="1:21" ht="12.75">
      <c r="A358" s="46"/>
      <c r="B358" s="46"/>
      <c r="C358" s="46"/>
      <c r="D358" s="46"/>
      <c r="E358" s="46"/>
      <c r="F358" s="46"/>
      <c r="G358" s="46"/>
      <c r="H358" s="46"/>
      <c r="I358" s="46"/>
      <c r="J358" s="46"/>
      <c r="K358" s="46"/>
      <c r="L358" s="46"/>
      <c r="M358" s="46"/>
      <c r="N358" s="46"/>
      <c r="O358" s="46"/>
      <c r="P358" s="46"/>
      <c r="Q358" s="46"/>
      <c r="R358" s="46"/>
      <c r="S358" s="46"/>
      <c r="T358" s="46"/>
      <c r="U358" s="46"/>
    </row>
    <row r="359" spans="1:21" ht="12.75">
      <c r="A359" s="46"/>
      <c r="B359" s="46"/>
      <c r="C359" s="46"/>
      <c r="D359" s="46"/>
      <c r="E359" s="46"/>
      <c r="F359" s="46"/>
      <c r="G359" s="46"/>
      <c r="H359" s="46"/>
      <c r="I359" s="46"/>
      <c r="J359" s="46"/>
      <c r="K359" s="46"/>
      <c r="L359" s="46"/>
      <c r="M359" s="46"/>
      <c r="N359" s="46"/>
      <c r="O359" s="46"/>
      <c r="P359" s="46"/>
      <c r="Q359" s="46"/>
      <c r="R359" s="46"/>
      <c r="S359" s="46"/>
      <c r="T359" s="46"/>
      <c r="U359" s="46"/>
    </row>
    <row r="360" spans="1:21" ht="12.75">
      <c r="A360" s="46"/>
      <c r="B360" s="46"/>
      <c r="C360" s="46"/>
      <c r="D360" s="46"/>
      <c r="E360" s="46"/>
      <c r="F360" s="46"/>
      <c r="G360" s="46"/>
      <c r="H360" s="46"/>
      <c r="I360" s="46"/>
      <c r="J360" s="46"/>
      <c r="K360" s="46"/>
      <c r="L360" s="46"/>
      <c r="M360" s="46"/>
      <c r="N360" s="46"/>
      <c r="O360" s="46"/>
      <c r="P360" s="46"/>
      <c r="Q360" s="46"/>
      <c r="R360" s="46"/>
      <c r="S360" s="46"/>
      <c r="T360" s="46"/>
      <c r="U360" s="46"/>
    </row>
    <row r="361" spans="1:21" ht="12.75">
      <c r="A361" s="46"/>
      <c r="B361" s="46"/>
      <c r="C361" s="46"/>
      <c r="D361" s="46"/>
      <c r="E361" s="46"/>
      <c r="F361" s="46"/>
      <c r="G361" s="46"/>
      <c r="H361" s="46"/>
      <c r="I361" s="46"/>
      <c r="J361" s="46"/>
      <c r="K361" s="46"/>
      <c r="L361" s="46"/>
      <c r="M361" s="46"/>
      <c r="N361" s="46"/>
      <c r="O361" s="46"/>
      <c r="P361" s="46"/>
      <c r="Q361" s="46"/>
      <c r="R361" s="46"/>
      <c r="S361" s="46"/>
      <c r="T361" s="46"/>
      <c r="U361" s="46"/>
    </row>
    <row r="362" spans="1:21" ht="12.75">
      <c r="A362" s="46"/>
      <c r="B362" s="46"/>
      <c r="C362" s="46"/>
      <c r="D362" s="46"/>
      <c r="E362" s="46"/>
      <c r="F362" s="46"/>
      <c r="G362" s="46"/>
      <c r="H362" s="46"/>
      <c r="I362" s="46"/>
      <c r="J362" s="46"/>
      <c r="K362" s="46"/>
      <c r="L362" s="46"/>
      <c r="M362" s="46"/>
      <c r="N362" s="46"/>
      <c r="O362" s="46"/>
      <c r="P362" s="46"/>
      <c r="Q362" s="46"/>
      <c r="R362" s="46"/>
      <c r="S362" s="46"/>
      <c r="T362" s="46"/>
      <c r="U362" s="46"/>
    </row>
    <row r="363" spans="1:21" ht="12.75">
      <c r="A363" s="46"/>
      <c r="B363" s="46"/>
      <c r="C363" s="46"/>
      <c r="D363" s="46"/>
      <c r="E363" s="46"/>
      <c r="F363" s="46"/>
      <c r="G363" s="46"/>
      <c r="H363" s="46"/>
      <c r="I363" s="46"/>
      <c r="J363" s="46"/>
      <c r="K363" s="46"/>
      <c r="L363" s="46"/>
      <c r="M363" s="46"/>
      <c r="N363" s="46"/>
      <c r="O363" s="46"/>
      <c r="P363" s="46"/>
      <c r="Q363" s="46"/>
      <c r="R363" s="46"/>
      <c r="S363" s="46"/>
      <c r="T363" s="46"/>
      <c r="U363" s="46"/>
    </row>
    <row r="364" spans="1:21" ht="12.75">
      <c r="A364" s="46"/>
      <c r="B364" s="46"/>
      <c r="C364" s="46"/>
      <c r="D364" s="46"/>
      <c r="E364" s="46"/>
      <c r="F364" s="46"/>
      <c r="G364" s="46"/>
      <c r="H364" s="46"/>
      <c r="I364" s="46"/>
      <c r="J364" s="46"/>
      <c r="K364" s="46"/>
      <c r="L364" s="46"/>
      <c r="M364" s="46"/>
      <c r="N364" s="46"/>
      <c r="O364" s="46"/>
      <c r="P364" s="46"/>
      <c r="Q364" s="46"/>
      <c r="R364" s="46"/>
      <c r="S364" s="46"/>
      <c r="T364" s="46"/>
      <c r="U364" s="46"/>
    </row>
    <row r="365" spans="1:21" ht="12.75">
      <c r="A365" s="46"/>
      <c r="B365" s="46"/>
      <c r="C365" s="46"/>
      <c r="D365" s="46"/>
      <c r="E365" s="46"/>
      <c r="F365" s="46"/>
      <c r="G365" s="46"/>
      <c r="H365" s="46"/>
      <c r="I365" s="46"/>
      <c r="J365" s="46"/>
      <c r="K365" s="46"/>
      <c r="L365" s="46"/>
      <c r="M365" s="46"/>
      <c r="N365" s="46"/>
      <c r="O365" s="46"/>
      <c r="P365" s="46"/>
      <c r="Q365" s="46"/>
      <c r="R365" s="46"/>
      <c r="S365" s="46"/>
      <c r="T365" s="46"/>
      <c r="U365" s="46"/>
    </row>
    <row r="366" spans="1:21" ht="12.75">
      <c r="A366" s="46"/>
      <c r="B366" s="46"/>
      <c r="C366" s="46"/>
      <c r="D366" s="46"/>
      <c r="E366" s="46"/>
      <c r="F366" s="46"/>
      <c r="G366" s="46"/>
      <c r="H366" s="46"/>
      <c r="I366" s="46"/>
      <c r="J366" s="46"/>
      <c r="K366" s="46"/>
      <c r="L366" s="46"/>
      <c r="M366" s="46"/>
      <c r="N366" s="46"/>
      <c r="O366" s="46"/>
      <c r="P366" s="46"/>
      <c r="Q366" s="46"/>
      <c r="R366" s="46"/>
      <c r="S366" s="46"/>
      <c r="T366" s="46"/>
      <c r="U366" s="46"/>
    </row>
    <row r="367" spans="1:21" ht="12.75">
      <c r="A367" s="46"/>
      <c r="B367" s="46"/>
      <c r="C367" s="46"/>
      <c r="D367" s="46"/>
      <c r="E367" s="46"/>
      <c r="F367" s="46"/>
      <c r="G367" s="46"/>
      <c r="H367" s="46"/>
      <c r="I367" s="46"/>
      <c r="J367" s="46"/>
      <c r="K367" s="46"/>
      <c r="L367" s="46"/>
      <c r="M367" s="46"/>
      <c r="N367" s="46"/>
      <c r="O367" s="46"/>
      <c r="P367" s="46"/>
      <c r="Q367" s="46"/>
      <c r="R367" s="46"/>
      <c r="S367" s="46"/>
      <c r="T367" s="46"/>
      <c r="U367" s="46"/>
    </row>
    <row r="368" spans="1:21" ht="12.75">
      <c r="A368" s="46"/>
      <c r="B368" s="46"/>
      <c r="C368" s="46"/>
      <c r="D368" s="46"/>
      <c r="E368" s="46"/>
      <c r="F368" s="46"/>
      <c r="G368" s="46"/>
      <c r="H368" s="46"/>
      <c r="I368" s="46"/>
      <c r="J368" s="46"/>
      <c r="K368" s="46"/>
      <c r="L368" s="46"/>
      <c r="M368" s="46"/>
      <c r="N368" s="46"/>
      <c r="O368" s="46"/>
      <c r="P368" s="46"/>
      <c r="Q368" s="46"/>
      <c r="R368" s="46"/>
      <c r="S368" s="46"/>
      <c r="T368" s="46"/>
      <c r="U368" s="46"/>
    </row>
    <row r="369" spans="1:21" ht="12.75">
      <c r="A369" s="46"/>
      <c r="B369" s="46"/>
      <c r="C369" s="46"/>
      <c r="D369" s="46"/>
      <c r="E369" s="46"/>
      <c r="F369" s="46"/>
      <c r="G369" s="46"/>
      <c r="H369" s="46"/>
      <c r="I369" s="46"/>
      <c r="J369" s="46"/>
      <c r="K369" s="46"/>
      <c r="L369" s="46"/>
      <c r="M369" s="46"/>
      <c r="N369" s="46"/>
      <c r="O369" s="46"/>
      <c r="P369" s="46"/>
      <c r="Q369" s="46"/>
      <c r="R369" s="46"/>
      <c r="S369" s="46"/>
      <c r="T369" s="46"/>
      <c r="U369" s="46"/>
    </row>
    <row r="370" spans="1:21" ht="12.75">
      <c r="A370" s="46"/>
      <c r="B370" s="46"/>
      <c r="C370" s="46"/>
      <c r="D370" s="46"/>
      <c r="E370" s="46"/>
      <c r="F370" s="46"/>
      <c r="G370" s="46"/>
      <c r="H370" s="46"/>
      <c r="I370" s="46"/>
      <c r="J370" s="46"/>
      <c r="K370" s="46"/>
      <c r="L370" s="46"/>
      <c r="M370" s="46"/>
      <c r="N370" s="46"/>
      <c r="O370" s="46"/>
      <c r="P370" s="46"/>
      <c r="Q370" s="46"/>
      <c r="R370" s="46"/>
      <c r="S370" s="46"/>
      <c r="T370" s="46"/>
      <c r="U370" s="46"/>
    </row>
    <row r="371" spans="1:21" ht="12.75">
      <c r="A371" s="46"/>
      <c r="B371" s="46"/>
      <c r="C371" s="46"/>
      <c r="D371" s="46"/>
      <c r="E371" s="46"/>
      <c r="F371" s="46"/>
      <c r="G371" s="46"/>
      <c r="H371" s="46"/>
      <c r="I371" s="46"/>
      <c r="J371" s="46"/>
      <c r="K371" s="46"/>
      <c r="L371" s="46"/>
      <c r="M371" s="46"/>
      <c r="N371" s="46"/>
      <c r="O371" s="46"/>
      <c r="P371" s="46"/>
      <c r="Q371" s="46"/>
      <c r="R371" s="46"/>
      <c r="S371" s="46"/>
      <c r="T371" s="46"/>
      <c r="U371" s="46"/>
    </row>
    <row r="372" spans="1:21" ht="12.75">
      <c r="A372" s="46"/>
      <c r="B372" s="46"/>
      <c r="C372" s="46"/>
      <c r="D372" s="46"/>
      <c r="E372" s="46"/>
      <c r="F372" s="46"/>
      <c r="G372" s="46"/>
      <c r="H372" s="46"/>
      <c r="I372" s="46"/>
      <c r="J372" s="46"/>
      <c r="K372" s="46"/>
      <c r="L372" s="46"/>
      <c r="M372" s="46"/>
      <c r="N372" s="46"/>
      <c r="O372" s="46"/>
      <c r="P372" s="46"/>
      <c r="Q372" s="46"/>
      <c r="R372" s="46"/>
      <c r="S372" s="46"/>
      <c r="T372" s="46"/>
      <c r="U372" s="46"/>
    </row>
    <row r="373" spans="1:21" ht="12.75">
      <c r="A373" s="46"/>
      <c r="B373" s="46"/>
      <c r="C373" s="46"/>
      <c r="D373" s="46"/>
      <c r="E373" s="46"/>
      <c r="F373" s="46"/>
      <c r="G373" s="46"/>
      <c r="H373" s="46"/>
      <c r="I373" s="46"/>
      <c r="J373" s="46"/>
      <c r="K373" s="46"/>
      <c r="L373" s="46"/>
      <c r="M373" s="46"/>
      <c r="N373" s="46"/>
      <c r="O373" s="46"/>
      <c r="P373" s="46"/>
      <c r="Q373" s="46"/>
      <c r="R373" s="46"/>
      <c r="S373" s="46"/>
      <c r="T373" s="46"/>
      <c r="U373" s="46"/>
    </row>
    <row r="374" spans="1:21" ht="12.75">
      <c r="A374" s="46"/>
      <c r="B374" s="46"/>
      <c r="C374" s="46"/>
      <c r="D374" s="46"/>
      <c r="E374" s="46"/>
      <c r="F374" s="46"/>
      <c r="G374" s="46"/>
      <c r="H374" s="46"/>
      <c r="I374" s="46"/>
      <c r="J374" s="46"/>
      <c r="K374" s="46"/>
      <c r="L374" s="46"/>
      <c r="M374" s="46"/>
      <c r="N374" s="46"/>
      <c r="O374" s="46"/>
      <c r="P374" s="46"/>
      <c r="Q374" s="46"/>
      <c r="R374" s="46"/>
      <c r="S374" s="46"/>
      <c r="T374" s="46"/>
      <c r="U374" s="46"/>
    </row>
    <row r="375" spans="1:21" ht="12.75">
      <c r="A375" s="46"/>
      <c r="B375" s="46"/>
      <c r="C375" s="46"/>
      <c r="D375" s="46"/>
      <c r="E375" s="46"/>
      <c r="F375" s="46"/>
      <c r="G375" s="46"/>
      <c r="H375" s="46"/>
      <c r="I375" s="46"/>
      <c r="J375" s="46"/>
      <c r="K375" s="46"/>
      <c r="L375" s="46"/>
      <c r="M375" s="46"/>
      <c r="N375" s="46"/>
      <c r="O375" s="46"/>
      <c r="P375" s="46"/>
      <c r="Q375" s="46"/>
      <c r="R375" s="46"/>
      <c r="S375" s="46"/>
      <c r="T375" s="46"/>
      <c r="U375" s="46"/>
    </row>
    <row r="376" spans="1:21" ht="12.75">
      <c r="A376" s="46"/>
      <c r="B376" s="46"/>
      <c r="C376" s="46"/>
      <c r="D376" s="46"/>
      <c r="E376" s="46"/>
      <c r="F376" s="46"/>
      <c r="G376" s="46"/>
      <c r="H376" s="46"/>
      <c r="I376" s="46"/>
      <c r="J376" s="46"/>
      <c r="K376" s="46"/>
      <c r="L376" s="46"/>
      <c r="M376" s="46"/>
      <c r="N376" s="46"/>
      <c r="O376" s="46"/>
      <c r="P376" s="46"/>
      <c r="Q376" s="46"/>
      <c r="R376" s="46"/>
      <c r="S376" s="46"/>
      <c r="T376" s="46"/>
      <c r="U376" s="46"/>
    </row>
    <row r="377" spans="1:21" ht="12.75">
      <c r="A377" s="46"/>
      <c r="B377" s="46"/>
      <c r="C377" s="46"/>
      <c r="D377" s="46"/>
      <c r="E377" s="46"/>
      <c r="F377" s="46"/>
      <c r="G377" s="46"/>
      <c r="H377" s="46"/>
      <c r="I377" s="46"/>
      <c r="J377" s="46"/>
      <c r="K377" s="46"/>
      <c r="L377" s="46"/>
      <c r="M377" s="46"/>
      <c r="N377" s="46"/>
      <c r="O377" s="46"/>
      <c r="P377" s="46"/>
      <c r="Q377" s="46"/>
      <c r="R377" s="46"/>
      <c r="S377" s="46"/>
      <c r="T377" s="46"/>
      <c r="U377" s="46"/>
    </row>
    <row r="378" spans="1:21" ht="12.75">
      <c r="A378" s="46"/>
      <c r="B378" s="46"/>
      <c r="C378" s="46"/>
      <c r="D378" s="46"/>
      <c r="E378" s="46"/>
      <c r="F378" s="46"/>
      <c r="G378" s="46"/>
      <c r="H378" s="46"/>
      <c r="I378" s="46"/>
      <c r="J378" s="46"/>
      <c r="K378" s="46"/>
      <c r="L378" s="46"/>
      <c r="M378" s="46"/>
      <c r="N378" s="46"/>
      <c r="O378" s="46"/>
      <c r="P378" s="46"/>
      <c r="Q378" s="46"/>
      <c r="R378" s="46"/>
      <c r="S378" s="46"/>
      <c r="T378" s="46"/>
      <c r="U378" s="46"/>
    </row>
    <row r="379" spans="1:21" ht="12.75">
      <c r="A379" s="46"/>
      <c r="B379" s="46"/>
      <c r="C379" s="46"/>
      <c r="D379" s="46"/>
      <c r="E379" s="46"/>
      <c r="F379" s="46"/>
      <c r="G379" s="46"/>
      <c r="H379" s="46"/>
      <c r="I379" s="46"/>
      <c r="J379" s="46"/>
      <c r="K379" s="46"/>
      <c r="L379" s="46"/>
      <c r="M379" s="46"/>
      <c r="N379" s="46"/>
      <c r="O379" s="46"/>
      <c r="P379" s="46"/>
      <c r="Q379" s="46"/>
      <c r="R379" s="46"/>
      <c r="S379" s="46"/>
      <c r="T379" s="46"/>
      <c r="U379" s="46"/>
    </row>
    <row r="380" spans="1:21" ht="12.75">
      <c r="A380" s="46"/>
      <c r="B380" s="46"/>
      <c r="C380" s="46"/>
      <c r="D380" s="46"/>
      <c r="E380" s="46"/>
      <c r="F380" s="46"/>
      <c r="G380" s="46"/>
      <c r="H380" s="46"/>
      <c r="I380" s="46"/>
      <c r="J380" s="46"/>
      <c r="K380" s="46"/>
      <c r="L380" s="46"/>
      <c r="M380" s="46"/>
      <c r="N380" s="46"/>
      <c r="O380" s="46"/>
      <c r="P380" s="46"/>
      <c r="Q380" s="46"/>
      <c r="R380" s="46"/>
      <c r="S380" s="46"/>
      <c r="T380" s="46"/>
      <c r="U380" s="46"/>
    </row>
    <row r="381" spans="1:21" ht="12.75">
      <c r="A381" s="46"/>
      <c r="B381" s="46"/>
      <c r="C381" s="46"/>
      <c r="D381" s="46"/>
      <c r="E381" s="46"/>
      <c r="F381" s="46"/>
      <c r="G381" s="46"/>
      <c r="H381" s="46"/>
      <c r="I381" s="46"/>
      <c r="J381" s="46"/>
      <c r="K381" s="46"/>
      <c r="L381" s="46"/>
      <c r="M381" s="46"/>
      <c r="N381" s="46"/>
      <c r="O381" s="46"/>
      <c r="P381" s="46"/>
      <c r="Q381" s="46"/>
      <c r="R381" s="46"/>
      <c r="S381" s="46"/>
      <c r="T381" s="46"/>
      <c r="U381" s="46"/>
    </row>
    <row r="382" spans="1:21" ht="12.75">
      <c r="A382" s="46"/>
      <c r="B382" s="46"/>
      <c r="C382" s="46"/>
      <c r="D382" s="46"/>
      <c r="E382" s="46"/>
      <c r="F382" s="46"/>
      <c r="G382" s="46"/>
      <c r="H382" s="46"/>
      <c r="I382" s="46"/>
      <c r="J382" s="46"/>
      <c r="K382" s="46"/>
      <c r="L382" s="46"/>
      <c r="M382" s="46"/>
      <c r="N382" s="46"/>
      <c r="O382" s="46"/>
      <c r="P382" s="46"/>
      <c r="Q382" s="46"/>
      <c r="R382" s="46"/>
      <c r="S382" s="46"/>
      <c r="T382" s="46"/>
      <c r="U382" s="46"/>
    </row>
    <row r="383" spans="1:21" ht="12.75">
      <c r="A383" s="46"/>
      <c r="B383" s="46"/>
      <c r="C383" s="46"/>
      <c r="D383" s="46"/>
      <c r="E383" s="46"/>
      <c r="F383" s="46"/>
      <c r="G383" s="46"/>
      <c r="H383" s="46"/>
      <c r="I383" s="46"/>
      <c r="J383" s="46"/>
      <c r="K383" s="46"/>
      <c r="L383" s="46"/>
      <c r="M383" s="46"/>
      <c r="N383" s="46"/>
      <c r="O383" s="46"/>
      <c r="P383" s="46"/>
      <c r="Q383" s="46"/>
      <c r="R383" s="46"/>
      <c r="S383" s="46"/>
      <c r="T383" s="46"/>
      <c r="U383" s="46"/>
    </row>
    <row r="384" spans="1:21" ht="12.75">
      <c r="A384" s="46"/>
      <c r="B384" s="46"/>
      <c r="C384" s="46"/>
      <c r="D384" s="46"/>
      <c r="E384" s="46"/>
      <c r="F384" s="46"/>
      <c r="G384" s="46"/>
      <c r="H384" s="46"/>
      <c r="I384" s="46"/>
      <c r="J384" s="46"/>
      <c r="K384" s="46"/>
      <c r="L384" s="46"/>
      <c r="M384" s="46"/>
      <c r="N384" s="46"/>
      <c r="O384" s="46"/>
      <c r="P384" s="46"/>
      <c r="Q384" s="46"/>
      <c r="R384" s="46"/>
      <c r="S384" s="46"/>
      <c r="T384" s="46"/>
      <c r="U384" s="46"/>
    </row>
    <row r="385" spans="1:21" ht="12.75">
      <c r="A385" s="46"/>
      <c r="B385" s="46"/>
      <c r="C385" s="46"/>
      <c r="D385" s="46"/>
      <c r="E385" s="46"/>
      <c r="F385" s="46"/>
      <c r="G385" s="46"/>
      <c r="H385" s="46"/>
      <c r="I385" s="46"/>
      <c r="J385" s="46"/>
      <c r="K385" s="46"/>
      <c r="L385" s="46"/>
      <c r="M385" s="46"/>
      <c r="N385" s="46"/>
      <c r="O385" s="46"/>
      <c r="P385" s="46"/>
      <c r="Q385" s="46"/>
      <c r="R385" s="46"/>
      <c r="S385" s="46"/>
      <c r="T385" s="46"/>
      <c r="U385" s="46"/>
    </row>
    <row r="386" spans="1:21" ht="12.75">
      <c r="A386" s="46"/>
      <c r="B386" s="46"/>
      <c r="C386" s="46"/>
      <c r="D386" s="46"/>
      <c r="E386" s="46"/>
      <c r="F386" s="46"/>
      <c r="G386" s="46"/>
      <c r="H386" s="46"/>
      <c r="I386" s="46"/>
      <c r="J386" s="46"/>
      <c r="K386" s="46"/>
      <c r="L386" s="46"/>
      <c r="M386" s="46"/>
      <c r="N386" s="46"/>
      <c r="O386" s="46"/>
      <c r="P386" s="46"/>
      <c r="Q386" s="46"/>
      <c r="R386" s="46"/>
      <c r="S386" s="46"/>
      <c r="T386" s="46"/>
      <c r="U386" s="46"/>
    </row>
    <row r="387" spans="1:21" ht="12.75">
      <c r="A387" s="46"/>
      <c r="B387" s="46"/>
      <c r="C387" s="46"/>
      <c r="D387" s="46"/>
      <c r="E387" s="46"/>
      <c r="F387" s="46"/>
      <c r="G387" s="46"/>
      <c r="H387" s="46"/>
      <c r="I387" s="46"/>
      <c r="J387" s="46"/>
      <c r="K387" s="46"/>
      <c r="L387" s="46"/>
      <c r="M387" s="46"/>
      <c r="N387" s="46"/>
      <c r="O387" s="46"/>
      <c r="P387" s="46"/>
      <c r="Q387" s="46"/>
      <c r="R387" s="46"/>
      <c r="S387" s="46"/>
      <c r="T387" s="46"/>
      <c r="U387" s="46"/>
    </row>
    <row r="388" spans="1:21" ht="12.75">
      <c r="A388" s="46"/>
      <c r="B388" s="46"/>
      <c r="C388" s="46"/>
      <c r="D388" s="46"/>
      <c r="E388" s="46"/>
      <c r="F388" s="46"/>
      <c r="G388" s="46"/>
      <c r="H388" s="46"/>
      <c r="I388" s="46"/>
      <c r="J388" s="46"/>
      <c r="K388" s="46"/>
      <c r="L388" s="46"/>
      <c r="M388" s="46"/>
      <c r="N388" s="46"/>
      <c r="O388" s="46"/>
      <c r="P388" s="46"/>
      <c r="Q388" s="46"/>
      <c r="R388" s="46"/>
      <c r="S388" s="46"/>
      <c r="T388" s="46"/>
      <c r="U388" s="46"/>
    </row>
    <row r="389" spans="1:21" ht="12.75">
      <c r="A389" s="46"/>
      <c r="B389" s="46"/>
      <c r="C389" s="46"/>
      <c r="D389" s="46"/>
      <c r="E389" s="46"/>
      <c r="F389" s="46"/>
      <c r="G389" s="46"/>
      <c r="H389" s="46"/>
      <c r="I389" s="46"/>
      <c r="J389" s="46"/>
      <c r="K389" s="46"/>
      <c r="L389" s="46"/>
      <c r="M389" s="46"/>
      <c r="N389" s="46"/>
      <c r="O389" s="46"/>
      <c r="P389" s="46"/>
      <c r="Q389" s="46"/>
      <c r="R389" s="46"/>
      <c r="S389" s="46"/>
      <c r="T389" s="46"/>
      <c r="U389" s="46"/>
    </row>
    <row r="390" spans="1:21" ht="12.75">
      <c r="A390" s="46"/>
      <c r="B390" s="46"/>
      <c r="C390" s="46"/>
      <c r="D390" s="46"/>
      <c r="E390" s="46"/>
      <c r="F390" s="46"/>
      <c r="G390" s="46"/>
      <c r="H390" s="46"/>
      <c r="I390" s="46"/>
      <c r="J390" s="46"/>
      <c r="K390" s="46"/>
      <c r="L390" s="46"/>
      <c r="M390" s="46"/>
      <c r="N390" s="46"/>
      <c r="O390" s="46"/>
      <c r="P390" s="46"/>
      <c r="Q390" s="46"/>
      <c r="R390" s="46"/>
      <c r="S390" s="46"/>
      <c r="T390" s="46"/>
      <c r="U390" s="46"/>
    </row>
    <row r="391" spans="1:21" ht="12.75">
      <c r="A391" s="46"/>
      <c r="B391" s="46"/>
      <c r="C391" s="46"/>
      <c r="D391" s="46"/>
      <c r="E391" s="46"/>
      <c r="F391" s="46"/>
      <c r="G391" s="46"/>
      <c r="H391" s="46"/>
      <c r="I391" s="46"/>
      <c r="J391" s="46"/>
      <c r="K391" s="46"/>
      <c r="L391" s="46"/>
      <c r="M391" s="46"/>
      <c r="N391" s="46"/>
      <c r="O391" s="46"/>
      <c r="P391" s="46"/>
      <c r="Q391" s="46"/>
      <c r="R391" s="46"/>
      <c r="S391" s="46"/>
      <c r="T391" s="46"/>
      <c r="U391" s="46"/>
    </row>
    <row r="392" spans="1:21" ht="12.75">
      <c r="A392" s="46"/>
      <c r="B392" s="46"/>
      <c r="C392" s="46"/>
      <c r="D392" s="46"/>
      <c r="E392" s="46"/>
      <c r="F392" s="46"/>
      <c r="G392" s="46"/>
      <c r="H392" s="46"/>
      <c r="I392" s="46"/>
      <c r="J392" s="46"/>
      <c r="K392" s="46"/>
      <c r="L392" s="46"/>
      <c r="M392" s="46"/>
      <c r="N392" s="46"/>
      <c r="O392" s="46"/>
      <c r="P392" s="46"/>
      <c r="Q392" s="46"/>
      <c r="R392" s="46"/>
      <c r="S392" s="46"/>
      <c r="T392" s="46"/>
      <c r="U392" s="46"/>
    </row>
    <row r="393" spans="1:21" ht="12.75">
      <c r="A393" s="46"/>
      <c r="B393" s="46"/>
      <c r="C393" s="46"/>
      <c r="D393" s="46"/>
      <c r="E393" s="46"/>
      <c r="F393" s="46"/>
      <c r="G393" s="46"/>
      <c r="H393" s="46"/>
      <c r="I393" s="46"/>
      <c r="J393" s="46"/>
      <c r="K393" s="46"/>
      <c r="L393" s="46"/>
      <c r="M393" s="46"/>
      <c r="N393" s="46"/>
      <c r="O393" s="46"/>
      <c r="P393" s="46"/>
      <c r="Q393" s="46"/>
      <c r="R393" s="46"/>
      <c r="S393" s="46"/>
      <c r="T393" s="46"/>
      <c r="U393" s="46"/>
    </row>
    <row r="394" spans="1:21" ht="12.75">
      <c r="A394" s="46"/>
      <c r="B394" s="46"/>
      <c r="C394" s="46"/>
      <c r="D394" s="46"/>
      <c r="E394" s="46"/>
      <c r="F394" s="46"/>
      <c r="G394" s="46"/>
      <c r="H394" s="46"/>
      <c r="I394" s="46"/>
      <c r="J394" s="46"/>
      <c r="K394" s="46"/>
      <c r="L394" s="46"/>
      <c r="M394" s="46"/>
      <c r="N394" s="46"/>
      <c r="O394" s="46"/>
      <c r="P394" s="46"/>
      <c r="Q394" s="46"/>
      <c r="R394" s="46"/>
      <c r="S394" s="46"/>
      <c r="T394" s="46"/>
      <c r="U394" s="46"/>
    </row>
    <row r="395" spans="1:21" ht="12.75">
      <c r="A395" s="46"/>
      <c r="B395" s="46"/>
      <c r="C395" s="46"/>
      <c r="D395" s="46"/>
      <c r="E395" s="46"/>
      <c r="F395" s="46"/>
      <c r="G395" s="46"/>
      <c r="H395" s="46"/>
      <c r="I395" s="46"/>
      <c r="J395" s="46"/>
      <c r="K395" s="46"/>
      <c r="L395" s="46"/>
      <c r="M395" s="46"/>
      <c r="N395" s="46"/>
      <c r="O395" s="46"/>
      <c r="P395" s="46"/>
      <c r="Q395" s="46"/>
      <c r="R395" s="46"/>
      <c r="S395" s="46"/>
      <c r="T395" s="46"/>
      <c r="U395" s="46"/>
    </row>
    <row r="396" spans="1:21" ht="12.75">
      <c r="A396" s="46"/>
      <c r="B396" s="46"/>
      <c r="C396" s="46"/>
      <c r="D396" s="46"/>
      <c r="E396" s="46"/>
      <c r="F396" s="46"/>
      <c r="G396" s="46"/>
      <c r="H396" s="46"/>
      <c r="I396" s="46"/>
      <c r="J396" s="46"/>
      <c r="K396" s="46"/>
      <c r="L396" s="46"/>
      <c r="M396" s="46"/>
      <c r="N396" s="46"/>
      <c r="O396" s="46"/>
      <c r="P396" s="46"/>
      <c r="Q396" s="46"/>
      <c r="R396" s="46"/>
      <c r="S396" s="46"/>
      <c r="T396" s="46"/>
      <c r="U396" s="46"/>
    </row>
    <row r="397" spans="1:21" ht="12.75">
      <c r="A397" s="46"/>
      <c r="B397" s="46"/>
      <c r="C397" s="46"/>
      <c r="D397" s="46"/>
      <c r="E397" s="46"/>
      <c r="F397" s="46"/>
      <c r="G397" s="46"/>
      <c r="H397" s="46"/>
      <c r="I397" s="46"/>
      <c r="J397" s="46"/>
      <c r="K397" s="46"/>
      <c r="L397" s="46"/>
      <c r="M397" s="46"/>
      <c r="N397" s="46"/>
      <c r="O397" s="46"/>
      <c r="P397" s="46"/>
      <c r="Q397" s="46"/>
      <c r="R397" s="46"/>
      <c r="S397" s="46"/>
      <c r="T397" s="46"/>
      <c r="U397" s="46"/>
    </row>
    <row r="398" spans="1:21" ht="12.75">
      <c r="A398" s="46"/>
      <c r="B398" s="46"/>
      <c r="C398" s="46"/>
      <c r="D398" s="46"/>
      <c r="E398" s="46"/>
      <c r="F398" s="46"/>
      <c r="G398" s="46"/>
      <c r="H398" s="46"/>
      <c r="I398" s="46"/>
      <c r="J398" s="46"/>
      <c r="K398" s="46"/>
      <c r="L398" s="46"/>
      <c r="M398" s="46"/>
      <c r="N398" s="46"/>
      <c r="O398" s="46"/>
      <c r="P398" s="46"/>
      <c r="Q398" s="46"/>
      <c r="R398" s="46"/>
      <c r="S398" s="46"/>
      <c r="T398" s="46"/>
      <c r="U398" s="46"/>
    </row>
    <row r="399" spans="1:21" ht="12.75">
      <c r="A399" s="46"/>
      <c r="B399" s="46"/>
      <c r="C399" s="46"/>
      <c r="D399" s="46"/>
      <c r="E399" s="46"/>
      <c r="F399" s="46"/>
      <c r="G399" s="46"/>
      <c r="H399" s="46"/>
      <c r="I399" s="46"/>
      <c r="J399" s="46"/>
      <c r="K399" s="46"/>
      <c r="L399" s="46"/>
      <c r="M399" s="46"/>
      <c r="N399" s="46"/>
      <c r="O399" s="46"/>
      <c r="P399" s="46"/>
      <c r="Q399" s="46"/>
      <c r="R399" s="46"/>
      <c r="S399" s="46"/>
      <c r="T399" s="46"/>
      <c r="U399" s="46"/>
    </row>
    <row r="400" spans="1:21" ht="12.75">
      <c r="A400" s="46"/>
      <c r="B400" s="46"/>
      <c r="C400" s="46"/>
      <c r="D400" s="46"/>
      <c r="E400" s="46"/>
      <c r="F400" s="46"/>
      <c r="G400" s="46"/>
      <c r="H400" s="46"/>
      <c r="I400" s="46"/>
      <c r="J400" s="46"/>
      <c r="K400" s="46"/>
      <c r="L400" s="46"/>
      <c r="M400" s="46"/>
      <c r="N400" s="46"/>
      <c r="O400" s="46"/>
      <c r="P400" s="46"/>
      <c r="Q400" s="46"/>
      <c r="R400" s="46"/>
      <c r="S400" s="46"/>
      <c r="T400" s="46"/>
      <c r="U400" s="46"/>
    </row>
    <row r="401" spans="1:21" ht="12.75">
      <c r="A401" s="46"/>
      <c r="B401" s="46"/>
      <c r="C401" s="46"/>
      <c r="D401" s="46"/>
      <c r="E401" s="46"/>
      <c r="F401" s="46"/>
      <c r="G401" s="46"/>
      <c r="H401" s="46"/>
      <c r="I401" s="46"/>
      <c r="J401" s="46"/>
      <c r="K401" s="46"/>
      <c r="L401" s="46"/>
      <c r="M401" s="46"/>
      <c r="N401" s="46"/>
      <c r="O401" s="46"/>
      <c r="P401" s="46"/>
      <c r="Q401" s="46"/>
      <c r="R401" s="46"/>
      <c r="S401" s="46"/>
      <c r="T401" s="46"/>
      <c r="U401" s="46"/>
    </row>
    <row r="402" spans="1:21" ht="12.75">
      <c r="A402" s="46"/>
      <c r="B402" s="46"/>
      <c r="C402" s="46"/>
      <c r="D402" s="46"/>
      <c r="E402" s="46"/>
      <c r="F402" s="46"/>
      <c r="G402" s="46"/>
      <c r="H402" s="46"/>
      <c r="I402" s="46"/>
      <c r="J402" s="46"/>
      <c r="K402" s="46"/>
      <c r="L402" s="46"/>
      <c r="M402" s="46"/>
      <c r="N402" s="46"/>
      <c r="O402" s="46"/>
      <c r="P402" s="46"/>
      <c r="Q402" s="46"/>
      <c r="R402" s="46"/>
      <c r="S402" s="46"/>
      <c r="T402" s="46"/>
      <c r="U402" s="46"/>
    </row>
    <row r="403" spans="1:21" ht="12.75">
      <c r="A403" s="46"/>
      <c r="B403" s="46"/>
      <c r="C403" s="46"/>
      <c r="D403" s="46"/>
      <c r="E403" s="46"/>
      <c r="F403" s="46"/>
      <c r="G403" s="46"/>
      <c r="H403" s="46"/>
      <c r="I403" s="46"/>
      <c r="J403" s="46"/>
      <c r="K403" s="46"/>
      <c r="L403" s="46"/>
      <c r="M403" s="46"/>
      <c r="N403" s="46"/>
      <c r="O403" s="46"/>
      <c r="P403" s="46"/>
      <c r="Q403" s="46"/>
      <c r="R403" s="46"/>
      <c r="S403" s="46"/>
      <c r="T403" s="46"/>
      <c r="U403" s="46"/>
    </row>
    <row r="404" spans="1:21" ht="12.75">
      <c r="A404" s="46"/>
      <c r="B404" s="46"/>
      <c r="C404" s="46"/>
      <c r="D404" s="46"/>
      <c r="E404" s="46"/>
      <c r="F404" s="46"/>
      <c r="G404" s="46"/>
      <c r="H404" s="46"/>
      <c r="I404" s="46"/>
      <c r="J404" s="46"/>
      <c r="K404" s="46"/>
      <c r="L404" s="46"/>
      <c r="M404" s="46"/>
      <c r="N404" s="46"/>
      <c r="O404" s="46"/>
      <c r="P404" s="46"/>
      <c r="Q404" s="46"/>
      <c r="R404" s="46"/>
      <c r="S404" s="46"/>
      <c r="T404" s="46"/>
      <c r="U404" s="46"/>
    </row>
    <row r="405" spans="1:21" ht="12.75">
      <c r="A405" s="46"/>
      <c r="B405" s="46"/>
      <c r="C405" s="46"/>
      <c r="D405" s="46"/>
      <c r="E405" s="46"/>
      <c r="F405" s="46"/>
      <c r="G405" s="46"/>
      <c r="H405" s="46"/>
      <c r="I405" s="46"/>
      <c r="J405" s="46"/>
      <c r="K405" s="46"/>
      <c r="L405" s="46"/>
      <c r="M405" s="46"/>
      <c r="N405" s="46"/>
      <c r="O405" s="46"/>
      <c r="P405" s="46"/>
      <c r="Q405" s="46"/>
      <c r="R405" s="46"/>
      <c r="S405" s="46"/>
      <c r="T405" s="46"/>
      <c r="U405" s="46"/>
    </row>
    <row r="406" spans="1:21" ht="12.75">
      <c r="A406" s="46"/>
      <c r="B406" s="46"/>
      <c r="C406" s="46"/>
      <c r="D406" s="46"/>
      <c r="E406" s="46"/>
      <c r="F406" s="46"/>
      <c r="G406" s="46"/>
      <c r="H406" s="46"/>
      <c r="I406" s="46"/>
      <c r="J406" s="46"/>
      <c r="K406" s="46"/>
      <c r="L406" s="46"/>
      <c r="M406" s="46"/>
      <c r="N406" s="46"/>
      <c r="O406" s="46"/>
      <c r="P406" s="46"/>
      <c r="Q406" s="46"/>
      <c r="R406" s="46"/>
      <c r="S406" s="46"/>
      <c r="T406" s="46"/>
      <c r="U406" s="46"/>
    </row>
    <row r="407" spans="1:21" ht="12.75">
      <c r="A407" s="46"/>
      <c r="B407" s="46"/>
      <c r="C407" s="46"/>
      <c r="D407" s="46"/>
      <c r="E407" s="46"/>
      <c r="F407" s="46"/>
      <c r="G407" s="46"/>
      <c r="H407" s="46"/>
      <c r="I407" s="46"/>
      <c r="J407" s="46"/>
      <c r="K407" s="46"/>
      <c r="L407" s="46"/>
      <c r="M407" s="46"/>
      <c r="N407" s="46"/>
      <c r="O407" s="46"/>
      <c r="P407" s="46"/>
      <c r="Q407" s="46"/>
      <c r="R407" s="46"/>
      <c r="S407" s="46"/>
      <c r="T407" s="46"/>
      <c r="U407" s="46"/>
    </row>
    <row r="408" spans="1:21" ht="12.75">
      <c r="A408" s="46"/>
      <c r="B408" s="46"/>
      <c r="C408" s="46"/>
      <c r="D408" s="46"/>
      <c r="E408" s="46"/>
      <c r="F408" s="46"/>
      <c r="G408" s="46"/>
      <c r="H408" s="46"/>
      <c r="I408" s="46"/>
      <c r="J408" s="46"/>
      <c r="K408" s="46"/>
      <c r="L408" s="46"/>
      <c r="M408" s="46"/>
      <c r="N408" s="46"/>
      <c r="O408" s="46"/>
      <c r="P408" s="46"/>
      <c r="Q408" s="46"/>
      <c r="R408" s="46"/>
      <c r="S408" s="46"/>
      <c r="T408" s="46"/>
      <c r="U408" s="46"/>
    </row>
    <row r="409" spans="1:21" ht="12.75">
      <c r="A409" s="46"/>
      <c r="B409" s="46"/>
      <c r="C409" s="46"/>
      <c r="D409" s="46"/>
      <c r="E409" s="46"/>
      <c r="F409" s="46"/>
      <c r="G409" s="46"/>
      <c r="H409" s="46"/>
      <c r="I409" s="46"/>
      <c r="J409" s="46"/>
      <c r="K409" s="46"/>
      <c r="L409" s="46"/>
      <c r="M409" s="46"/>
      <c r="N409" s="46"/>
      <c r="O409" s="46"/>
      <c r="P409" s="46"/>
      <c r="Q409" s="46"/>
      <c r="R409" s="46"/>
      <c r="S409" s="46"/>
      <c r="T409" s="46"/>
      <c r="U409" s="46"/>
    </row>
    <row r="410" spans="1:21" ht="12.75">
      <c r="A410" s="46"/>
      <c r="B410" s="46"/>
      <c r="C410" s="46"/>
      <c r="D410" s="46"/>
      <c r="E410" s="46"/>
      <c r="F410" s="46"/>
      <c r="G410" s="46"/>
      <c r="H410" s="46"/>
      <c r="I410" s="46"/>
      <c r="J410" s="46"/>
      <c r="K410" s="46"/>
      <c r="L410" s="46"/>
      <c r="M410" s="46"/>
      <c r="N410" s="46"/>
      <c r="O410" s="46"/>
      <c r="P410" s="46"/>
      <c r="Q410" s="46"/>
      <c r="R410" s="46"/>
      <c r="S410" s="46"/>
      <c r="T410" s="46"/>
      <c r="U410" s="46"/>
    </row>
    <row r="411" spans="1:21" ht="12.75">
      <c r="A411" s="46"/>
      <c r="B411" s="46"/>
      <c r="C411" s="46"/>
      <c r="D411" s="46"/>
      <c r="E411" s="46"/>
      <c r="F411" s="46"/>
      <c r="G411" s="46"/>
      <c r="H411" s="46"/>
      <c r="I411" s="46"/>
      <c r="J411" s="46"/>
      <c r="K411" s="46"/>
      <c r="L411" s="46"/>
      <c r="M411" s="46"/>
      <c r="N411" s="46"/>
      <c r="O411" s="46"/>
      <c r="P411" s="46"/>
      <c r="Q411" s="46"/>
      <c r="R411" s="46"/>
      <c r="S411" s="46"/>
      <c r="T411" s="46"/>
      <c r="U411" s="46"/>
    </row>
    <row r="412" spans="1:21" ht="12.75">
      <c r="A412" s="46"/>
      <c r="B412" s="46"/>
      <c r="C412" s="46"/>
      <c r="D412" s="46"/>
      <c r="E412" s="46"/>
      <c r="F412" s="46"/>
      <c r="G412" s="46"/>
      <c r="H412" s="46"/>
      <c r="I412" s="46"/>
      <c r="J412" s="46"/>
      <c r="K412" s="46"/>
      <c r="L412" s="46"/>
      <c r="M412" s="46"/>
      <c r="N412" s="46"/>
      <c r="O412" s="46"/>
      <c r="P412" s="46"/>
      <c r="Q412" s="46"/>
      <c r="R412" s="46"/>
      <c r="S412" s="46"/>
      <c r="T412" s="46"/>
      <c r="U412" s="46"/>
    </row>
    <row r="413" spans="1:21" ht="12.75">
      <c r="A413" s="46"/>
      <c r="B413" s="46"/>
      <c r="C413" s="46"/>
      <c r="D413" s="46"/>
      <c r="E413" s="46"/>
      <c r="F413" s="46"/>
      <c r="G413" s="46"/>
      <c r="H413" s="46"/>
      <c r="I413" s="46"/>
      <c r="J413" s="46"/>
      <c r="K413" s="46"/>
      <c r="L413" s="46"/>
      <c r="M413" s="46"/>
      <c r="N413" s="46"/>
      <c r="O413" s="46"/>
      <c r="P413" s="46"/>
      <c r="Q413" s="46"/>
      <c r="R413" s="46"/>
      <c r="S413" s="46"/>
      <c r="T413" s="46"/>
      <c r="U413" s="46"/>
    </row>
    <row r="414" spans="1:21" ht="12.75">
      <c r="A414" s="46"/>
      <c r="B414" s="46"/>
      <c r="C414" s="46"/>
      <c r="D414" s="46"/>
      <c r="E414" s="46"/>
      <c r="F414" s="46"/>
      <c r="G414" s="46"/>
      <c r="H414" s="46"/>
      <c r="I414" s="46"/>
      <c r="J414" s="46"/>
      <c r="K414" s="46"/>
      <c r="L414" s="46"/>
      <c r="M414" s="46"/>
      <c r="N414" s="46"/>
      <c r="O414" s="46"/>
      <c r="P414" s="46"/>
      <c r="Q414" s="46"/>
      <c r="R414" s="46"/>
      <c r="S414" s="46"/>
      <c r="T414" s="46"/>
      <c r="U414" s="46"/>
    </row>
    <row r="415" spans="1:21" ht="12.75">
      <c r="A415" s="46"/>
      <c r="B415" s="46"/>
      <c r="C415" s="46"/>
      <c r="D415" s="46"/>
      <c r="E415" s="46"/>
      <c r="F415" s="46"/>
      <c r="G415" s="46"/>
      <c r="H415" s="46"/>
      <c r="I415" s="46"/>
      <c r="J415" s="46"/>
      <c r="K415" s="46"/>
      <c r="L415" s="46"/>
      <c r="M415" s="46"/>
      <c r="N415" s="46"/>
      <c r="O415" s="46"/>
      <c r="P415" s="46"/>
      <c r="Q415" s="46"/>
      <c r="R415" s="46"/>
      <c r="S415" s="46"/>
      <c r="T415" s="46"/>
      <c r="U415" s="46"/>
    </row>
    <row r="416" spans="1:21" ht="12.75">
      <c r="A416" s="46"/>
      <c r="B416" s="46"/>
      <c r="C416" s="46"/>
      <c r="D416" s="46"/>
      <c r="E416" s="46"/>
      <c r="F416" s="46"/>
      <c r="G416" s="46"/>
      <c r="H416" s="46"/>
      <c r="I416" s="46"/>
      <c r="J416" s="46"/>
      <c r="K416" s="46"/>
      <c r="L416" s="46"/>
      <c r="M416" s="46"/>
      <c r="N416" s="46"/>
      <c r="O416" s="46"/>
      <c r="P416" s="46"/>
      <c r="Q416" s="46"/>
      <c r="R416" s="46"/>
      <c r="S416" s="46"/>
      <c r="T416" s="46"/>
      <c r="U416" s="46"/>
    </row>
    <row r="417" spans="1:21" ht="12.75">
      <c r="A417" s="46"/>
      <c r="B417" s="46"/>
      <c r="C417" s="46"/>
      <c r="D417" s="46"/>
      <c r="E417" s="46"/>
      <c r="F417" s="46"/>
      <c r="G417" s="46"/>
      <c r="H417" s="46"/>
      <c r="I417" s="46"/>
      <c r="J417" s="46"/>
      <c r="K417" s="46"/>
      <c r="L417" s="46"/>
      <c r="M417" s="46"/>
      <c r="N417" s="46"/>
      <c r="O417" s="46"/>
      <c r="P417" s="46"/>
      <c r="Q417" s="46"/>
      <c r="R417" s="46"/>
      <c r="S417" s="46"/>
      <c r="T417" s="46"/>
      <c r="U417" s="46"/>
    </row>
    <row r="418" spans="1:21" ht="12.75">
      <c r="A418" s="46"/>
      <c r="B418" s="46"/>
      <c r="C418" s="46"/>
      <c r="D418" s="46"/>
      <c r="E418" s="46"/>
      <c r="F418" s="46"/>
      <c r="G418" s="46"/>
      <c r="H418" s="46"/>
      <c r="I418" s="46"/>
      <c r="J418" s="46"/>
      <c r="K418" s="46"/>
      <c r="L418" s="46"/>
      <c r="M418" s="46"/>
      <c r="N418" s="46"/>
      <c r="O418" s="46"/>
      <c r="P418" s="46"/>
      <c r="Q418" s="46"/>
      <c r="R418" s="46"/>
      <c r="S418" s="46"/>
      <c r="T418" s="46"/>
      <c r="U418" s="46"/>
    </row>
    <row r="419" spans="1:21" ht="12.75">
      <c r="A419" s="46"/>
      <c r="B419" s="46"/>
      <c r="C419" s="46"/>
      <c r="D419" s="46"/>
      <c r="E419" s="46"/>
      <c r="F419" s="46"/>
      <c r="G419" s="46"/>
      <c r="H419" s="46"/>
      <c r="I419" s="46"/>
      <c r="J419" s="46"/>
      <c r="K419" s="46"/>
      <c r="L419" s="46"/>
      <c r="M419" s="46"/>
      <c r="N419" s="46"/>
      <c r="O419" s="46"/>
      <c r="P419" s="46"/>
      <c r="Q419" s="46"/>
      <c r="R419" s="46"/>
      <c r="S419" s="46"/>
      <c r="T419" s="46"/>
      <c r="U419" s="46"/>
    </row>
    <row r="420" spans="1:21" ht="12.75">
      <c r="A420" s="46"/>
      <c r="B420" s="46"/>
      <c r="C420" s="46"/>
      <c r="D420" s="46"/>
      <c r="E420" s="46"/>
      <c r="F420" s="46"/>
      <c r="G420" s="46"/>
      <c r="H420" s="46"/>
      <c r="I420" s="46"/>
      <c r="J420" s="46"/>
      <c r="K420" s="46"/>
      <c r="L420" s="46"/>
      <c r="M420" s="46"/>
      <c r="N420" s="46"/>
      <c r="O420" s="46"/>
      <c r="P420" s="46"/>
      <c r="Q420" s="46"/>
      <c r="R420" s="46"/>
      <c r="S420" s="46"/>
      <c r="T420" s="46"/>
      <c r="U420" s="46"/>
    </row>
    <row r="421" spans="1:21" ht="12.75">
      <c r="A421" s="46"/>
      <c r="B421" s="46"/>
      <c r="C421" s="46"/>
      <c r="D421" s="46"/>
      <c r="E421" s="46"/>
      <c r="F421" s="46"/>
      <c r="G421" s="46"/>
      <c r="H421" s="46"/>
      <c r="I421" s="46"/>
      <c r="J421" s="46"/>
      <c r="K421" s="46"/>
      <c r="L421" s="46"/>
      <c r="M421" s="46"/>
      <c r="N421" s="46"/>
      <c r="O421" s="46"/>
      <c r="P421" s="46"/>
      <c r="Q421" s="46"/>
      <c r="R421" s="46"/>
      <c r="S421" s="46"/>
      <c r="T421" s="46"/>
      <c r="U421" s="46"/>
    </row>
    <row r="422" spans="1:21" ht="12.75">
      <c r="A422" s="46"/>
      <c r="B422" s="46"/>
      <c r="C422" s="46"/>
      <c r="D422" s="46"/>
      <c r="E422" s="46"/>
      <c r="F422" s="46"/>
      <c r="G422" s="46"/>
      <c r="H422" s="46"/>
      <c r="I422" s="46"/>
      <c r="J422" s="46"/>
      <c r="K422" s="46"/>
      <c r="L422" s="46"/>
      <c r="M422" s="46"/>
      <c r="N422" s="46"/>
      <c r="O422" s="46"/>
      <c r="P422" s="46"/>
      <c r="Q422" s="46"/>
      <c r="R422" s="46"/>
      <c r="S422" s="46"/>
      <c r="T422" s="46"/>
      <c r="U422" s="46"/>
    </row>
    <row r="423" spans="1:21" ht="12.75">
      <c r="A423" s="46"/>
      <c r="B423" s="46"/>
      <c r="C423" s="46"/>
      <c r="D423" s="46"/>
      <c r="E423" s="46"/>
      <c r="F423" s="46"/>
      <c r="G423" s="46"/>
      <c r="H423" s="46"/>
      <c r="I423" s="46"/>
      <c r="J423" s="46"/>
      <c r="K423" s="46"/>
      <c r="L423" s="46"/>
      <c r="M423" s="46"/>
      <c r="N423" s="46"/>
      <c r="O423" s="46"/>
      <c r="P423" s="46"/>
      <c r="Q423" s="46"/>
      <c r="R423" s="46"/>
      <c r="S423" s="46"/>
      <c r="T423" s="46"/>
      <c r="U423" s="46"/>
    </row>
    <row r="424" spans="1:21" ht="12.75">
      <c r="A424" s="46"/>
      <c r="B424" s="46"/>
      <c r="C424" s="46"/>
      <c r="D424" s="46"/>
      <c r="E424" s="46"/>
      <c r="F424" s="46"/>
      <c r="G424" s="46"/>
      <c r="H424" s="46"/>
      <c r="I424" s="46"/>
      <c r="J424" s="46"/>
      <c r="K424" s="46"/>
      <c r="L424" s="46"/>
      <c r="M424" s="46"/>
      <c r="N424" s="46"/>
      <c r="O424" s="46"/>
      <c r="P424" s="46"/>
      <c r="Q424" s="46"/>
      <c r="R424" s="46"/>
      <c r="S424" s="46"/>
      <c r="T424" s="46"/>
      <c r="U424" s="46"/>
    </row>
    <row r="425" spans="1:21" ht="12.75">
      <c r="A425" s="46"/>
      <c r="B425" s="46"/>
      <c r="C425" s="46"/>
      <c r="D425" s="46"/>
      <c r="E425" s="46"/>
      <c r="F425" s="46"/>
      <c r="G425" s="46"/>
      <c r="H425" s="46"/>
      <c r="I425" s="46"/>
      <c r="J425" s="46"/>
      <c r="K425" s="46"/>
      <c r="L425" s="46"/>
      <c r="M425" s="46"/>
      <c r="N425" s="46"/>
      <c r="O425" s="46"/>
      <c r="P425" s="46"/>
      <c r="Q425" s="46"/>
      <c r="R425" s="46"/>
      <c r="S425" s="46"/>
      <c r="T425" s="46"/>
      <c r="U425" s="46"/>
    </row>
    <row r="426" spans="1:21" ht="12.75">
      <c r="A426" s="46"/>
      <c r="B426" s="46"/>
      <c r="C426" s="46"/>
      <c r="D426" s="46"/>
      <c r="E426" s="46"/>
      <c r="F426" s="46"/>
      <c r="G426" s="46"/>
      <c r="H426" s="46"/>
      <c r="I426" s="46"/>
      <c r="J426" s="46"/>
      <c r="K426" s="46"/>
      <c r="L426" s="46"/>
      <c r="M426" s="46"/>
      <c r="N426" s="46"/>
      <c r="O426" s="46"/>
      <c r="P426" s="46"/>
      <c r="Q426" s="46"/>
      <c r="R426" s="46"/>
      <c r="S426" s="46"/>
      <c r="T426" s="46"/>
      <c r="U426" s="46"/>
    </row>
    <row r="427" spans="1:21" ht="12.75">
      <c r="A427" s="46"/>
      <c r="B427" s="46"/>
      <c r="C427" s="46"/>
      <c r="D427" s="46"/>
      <c r="E427" s="46"/>
      <c r="F427" s="46"/>
      <c r="G427" s="46"/>
      <c r="H427" s="46"/>
      <c r="I427" s="46"/>
      <c r="J427" s="46"/>
      <c r="K427" s="46"/>
      <c r="L427" s="46"/>
      <c r="M427" s="46"/>
      <c r="N427" s="46"/>
      <c r="O427" s="46"/>
      <c r="P427" s="46"/>
      <c r="Q427" s="46"/>
      <c r="R427" s="46"/>
      <c r="S427" s="46"/>
      <c r="T427" s="46"/>
      <c r="U427" s="46"/>
    </row>
    <row r="428" spans="1:21" ht="12.75">
      <c r="A428" s="46"/>
      <c r="B428" s="46"/>
      <c r="C428" s="46"/>
      <c r="D428" s="46"/>
      <c r="E428" s="46"/>
      <c r="F428" s="46"/>
      <c r="G428" s="46"/>
      <c r="H428" s="46"/>
      <c r="I428" s="46"/>
      <c r="J428" s="46"/>
      <c r="K428" s="46"/>
      <c r="L428" s="46"/>
      <c r="M428" s="46"/>
      <c r="N428" s="46"/>
      <c r="O428" s="46"/>
      <c r="P428" s="46"/>
      <c r="Q428" s="46"/>
      <c r="R428" s="46"/>
      <c r="S428" s="46"/>
      <c r="T428" s="46"/>
      <c r="U428" s="46"/>
    </row>
    <row r="429" spans="1:21" ht="12.75">
      <c r="A429" s="46"/>
      <c r="B429" s="46"/>
      <c r="C429" s="46"/>
      <c r="D429" s="46"/>
      <c r="E429" s="46"/>
      <c r="F429" s="46"/>
      <c r="G429" s="46"/>
      <c r="H429" s="46"/>
      <c r="I429" s="46"/>
      <c r="J429" s="46"/>
      <c r="K429" s="46"/>
      <c r="L429" s="46"/>
      <c r="M429" s="46"/>
      <c r="N429" s="46"/>
      <c r="O429" s="46"/>
      <c r="P429" s="46"/>
      <c r="Q429" s="46"/>
      <c r="R429" s="46"/>
      <c r="S429" s="46"/>
      <c r="T429" s="46"/>
      <c r="U429" s="46"/>
    </row>
    <row r="430" spans="1:21" ht="12.75">
      <c r="A430" s="46"/>
      <c r="B430" s="46"/>
      <c r="C430" s="46"/>
      <c r="D430" s="46"/>
      <c r="E430" s="46"/>
      <c r="F430" s="46"/>
      <c r="G430" s="46"/>
      <c r="H430" s="46"/>
      <c r="I430" s="46"/>
      <c r="J430" s="46"/>
      <c r="K430" s="46"/>
      <c r="L430" s="46"/>
      <c r="M430" s="46"/>
      <c r="N430" s="46"/>
      <c r="O430" s="46"/>
      <c r="P430" s="46"/>
      <c r="Q430" s="46"/>
      <c r="R430" s="46"/>
      <c r="S430" s="46"/>
      <c r="T430" s="46"/>
      <c r="U430" s="46"/>
    </row>
    <row r="431" spans="1:21" ht="12.75">
      <c r="A431" s="46"/>
      <c r="B431" s="46"/>
      <c r="C431" s="46"/>
      <c r="D431" s="46"/>
      <c r="E431" s="46"/>
      <c r="F431" s="46"/>
      <c r="G431" s="46"/>
      <c r="H431" s="46"/>
      <c r="I431" s="46"/>
      <c r="J431" s="46"/>
      <c r="K431" s="46"/>
      <c r="L431" s="46"/>
      <c r="M431" s="46"/>
      <c r="N431" s="46"/>
      <c r="O431" s="46"/>
      <c r="P431" s="46"/>
      <c r="Q431" s="46"/>
      <c r="R431" s="46"/>
      <c r="S431" s="46"/>
      <c r="T431" s="46"/>
      <c r="U431" s="46"/>
    </row>
    <row r="432" spans="1:21" ht="12.75">
      <c r="A432" s="46"/>
      <c r="B432" s="46"/>
      <c r="C432" s="46"/>
      <c r="D432" s="46"/>
      <c r="E432" s="46"/>
      <c r="F432" s="46"/>
      <c r="G432" s="46"/>
      <c r="H432" s="46"/>
      <c r="I432" s="46"/>
      <c r="J432" s="46"/>
      <c r="K432" s="46"/>
      <c r="L432" s="46"/>
      <c r="M432" s="46"/>
      <c r="N432" s="46"/>
      <c r="O432" s="46"/>
      <c r="P432" s="46"/>
      <c r="Q432" s="46"/>
      <c r="R432" s="46"/>
      <c r="S432" s="46"/>
      <c r="T432" s="46"/>
      <c r="U432" s="46"/>
    </row>
    <row r="433" spans="1:21" ht="12.75">
      <c r="A433" s="46"/>
      <c r="B433" s="46"/>
      <c r="C433" s="46"/>
      <c r="D433" s="46"/>
      <c r="E433" s="46"/>
      <c r="F433" s="46"/>
      <c r="G433" s="46"/>
      <c r="H433" s="46"/>
      <c r="I433" s="46"/>
      <c r="J433" s="46"/>
      <c r="K433" s="46"/>
      <c r="L433" s="46"/>
      <c r="M433" s="46"/>
      <c r="N433" s="46"/>
      <c r="O433" s="46"/>
      <c r="P433" s="46"/>
      <c r="Q433" s="46"/>
      <c r="R433" s="46"/>
      <c r="S433" s="46"/>
      <c r="T433" s="46"/>
      <c r="U433" s="46"/>
    </row>
    <row r="434" spans="1:21" ht="12.75">
      <c r="A434" s="46"/>
      <c r="B434" s="46"/>
      <c r="C434" s="46"/>
      <c r="D434" s="46"/>
      <c r="E434" s="46"/>
      <c r="F434" s="46"/>
      <c r="G434" s="46"/>
      <c r="H434" s="46"/>
      <c r="I434" s="46"/>
      <c r="J434" s="46"/>
      <c r="K434" s="46"/>
      <c r="L434" s="46"/>
      <c r="M434" s="46"/>
      <c r="N434" s="46"/>
      <c r="O434" s="46"/>
      <c r="P434" s="46"/>
      <c r="Q434" s="46"/>
      <c r="R434" s="46"/>
      <c r="S434" s="46"/>
      <c r="T434" s="46"/>
      <c r="U434" s="46"/>
    </row>
    <row r="435" spans="1:21" ht="12.75">
      <c r="A435" s="46"/>
      <c r="B435" s="46"/>
      <c r="C435" s="46"/>
      <c r="D435" s="46"/>
      <c r="E435" s="46"/>
      <c r="F435" s="46"/>
      <c r="G435" s="46"/>
      <c r="H435" s="46"/>
      <c r="I435" s="46"/>
      <c r="J435" s="46"/>
      <c r="K435" s="46"/>
      <c r="L435" s="46"/>
      <c r="M435" s="46"/>
      <c r="N435" s="46"/>
      <c r="O435" s="46"/>
      <c r="P435" s="46"/>
      <c r="Q435" s="46"/>
      <c r="R435" s="46"/>
      <c r="S435" s="46"/>
      <c r="T435" s="46"/>
      <c r="U435" s="46"/>
    </row>
    <row r="436" spans="1:21" ht="12.75">
      <c r="A436" s="46"/>
      <c r="B436" s="46"/>
      <c r="C436" s="46"/>
      <c r="D436" s="46"/>
      <c r="E436" s="46"/>
      <c r="F436" s="46"/>
      <c r="G436" s="46"/>
      <c r="H436" s="46"/>
      <c r="I436" s="46"/>
      <c r="J436" s="46"/>
      <c r="K436" s="46"/>
      <c r="L436" s="46"/>
      <c r="M436" s="46"/>
      <c r="N436" s="46"/>
      <c r="O436" s="46"/>
      <c r="P436" s="46"/>
      <c r="Q436" s="46"/>
      <c r="R436" s="46"/>
      <c r="S436" s="46"/>
      <c r="T436" s="46"/>
      <c r="U436" s="46"/>
    </row>
    <row r="437" spans="1:21" ht="12.75">
      <c r="A437" s="46"/>
      <c r="B437" s="46"/>
      <c r="C437" s="46"/>
      <c r="D437" s="46"/>
      <c r="E437" s="46"/>
      <c r="F437" s="46"/>
      <c r="G437" s="46"/>
      <c r="H437" s="46"/>
      <c r="I437" s="46"/>
      <c r="J437" s="46"/>
      <c r="K437" s="46"/>
      <c r="L437" s="46"/>
      <c r="M437" s="46"/>
      <c r="N437" s="46"/>
      <c r="O437" s="46"/>
      <c r="P437" s="46"/>
      <c r="Q437" s="46"/>
      <c r="R437" s="46"/>
      <c r="S437" s="46"/>
      <c r="T437" s="46"/>
      <c r="U437" s="46"/>
    </row>
    <row r="438" spans="1:21" ht="12.75">
      <c r="A438" s="46"/>
      <c r="B438" s="46"/>
      <c r="C438" s="46"/>
      <c r="D438" s="46"/>
      <c r="E438" s="46"/>
      <c r="F438" s="46"/>
      <c r="G438" s="46"/>
      <c r="H438" s="46"/>
      <c r="I438" s="46"/>
      <c r="J438" s="46"/>
      <c r="K438" s="46"/>
      <c r="L438" s="46"/>
      <c r="M438" s="46"/>
      <c r="N438" s="46"/>
      <c r="O438" s="46"/>
      <c r="P438" s="46"/>
      <c r="Q438" s="46"/>
      <c r="R438" s="46"/>
      <c r="S438" s="46"/>
      <c r="T438" s="46"/>
      <c r="U438" s="46"/>
    </row>
    <row r="439" spans="1:21" ht="12.75">
      <c r="A439" s="46"/>
      <c r="B439" s="46"/>
      <c r="C439" s="46"/>
      <c r="D439" s="46"/>
      <c r="E439" s="46"/>
      <c r="F439" s="46"/>
      <c r="G439" s="46"/>
      <c r="H439" s="46"/>
      <c r="I439" s="46"/>
      <c r="J439" s="46"/>
      <c r="K439" s="46"/>
      <c r="L439" s="46"/>
      <c r="M439" s="46"/>
      <c r="N439" s="46"/>
      <c r="O439" s="46"/>
      <c r="P439" s="46"/>
      <c r="Q439" s="46"/>
      <c r="R439" s="46"/>
      <c r="S439" s="46"/>
      <c r="T439" s="46"/>
      <c r="U439" s="46"/>
    </row>
    <row r="440" spans="1:21" ht="12.75">
      <c r="A440" s="46"/>
      <c r="B440" s="46"/>
      <c r="C440" s="46"/>
      <c r="D440" s="46"/>
      <c r="E440" s="46"/>
      <c r="F440" s="46"/>
      <c r="G440" s="46"/>
      <c r="H440" s="46"/>
      <c r="I440" s="46"/>
      <c r="J440" s="46"/>
      <c r="K440" s="46"/>
      <c r="L440" s="46"/>
      <c r="M440" s="46"/>
      <c r="N440" s="46"/>
      <c r="O440" s="46"/>
      <c r="P440" s="46"/>
      <c r="Q440" s="46"/>
      <c r="R440" s="46"/>
      <c r="S440" s="46"/>
      <c r="T440" s="46"/>
      <c r="U440" s="46"/>
    </row>
    <row r="441" spans="1:21" ht="12.75">
      <c r="A441" s="46"/>
      <c r="B441" s="46"/>
      <c r="C441" s="46"/>
      <c r="D441" s="46"/>
      <c r="E441" s="46"/>
      <c r="F441" s="46"/>
      <c r="G441" s="46"/>
      <c r="H441" s="46"/>
      <c r="I441" s="46"/>
      <c r="J441" s="46"/>
      <c r="K441" s="46"/>
      <c r="L441" s="46"/>
      <c r="M441" s="46"/>
      <c r="N441" s="46"/>
      <c r="O441" s="46"/>
      <c r="P441" s="46"/>
      <c r="Q441" s="46"/>
      <c r="R441" s="46"/>
      <c r="S441" s="46"/>
      <c r="T441" s="46"/>
      <c r="U441" s="46"/>
    </row>
    <row r="442" spans="1:21" ht="12.75">
      <c r="A442" s="46"/>
      <c r="B442" s="46"/>
      <c r="C442" s="46"/>
      <c r="D442" s="46"/>
      <c r="E442" s="46"/>
      <c r="F442" s="46"/>
      <c r="G442" s="46"/>
      <c r="H442" s="46"/>
      <c r="I442" s="46"/>
      <c r="J442" s="46"/>
      <c r="K442" s="46"/>
      <c r="L442" s="46"/>
      <c r="M442" s="46"/>
      <c r="N442" s="46"/>
      <c r="O442" s="46"/>
      <c r="P442" s="46"/>
      <c r="Q442" s="46"/>
      <c r="R442" s="46"/>
      <c r="S442" s="46"/>
      <c r="T442" s="46"/>
      <c r="U442" s="46"/>
    </row>
    <row r="443" spans="1:21" ht="12.75">
      <c r="A443" s="46"/>
      <c r="B443" s="46"/>
      <c r="C443" s="46"/>
      <c r="D443" s="46"/>
      <c r="E443" s="46"/>
      <c r="F443" s="46"/>
      <c r="G443" s="46"/>
      <c r="H443" s="46"/>
      <c r="I443" s="46"/>
      <c r="J443" s="46"/>
      <c r="K443" s="46"/>
      <c r="L443" s="46"/>
      <c r="M443" s="46"/>
      <c r="N443" s="46"/>
      <c r="O443" s="46"/>
      <c r="P443" s="46"/>
      <c r="Q443" s="46"/>
      <c r="R443" s="46"/>
      <c r="S443" s="46"/>
      <c r="T443" s="46"/>
      <c r="U443" s="46"/>
    </row>
    <row r="444" spans="1:21" ht="12.75">
      <c r="A444" s="46"/>
      <c r="B444" s="46"/>
      <c r="C444" s="46"/>
      <c r="D444" s="46"/>
      <c r="E444" s="46"/>
      <c r="F444" s="46"/>
      <c r="G444" s="46"/>
      <c r="H444" s="46"/>
      <c r="I444" s="46"/>
      <c r="J444" s="46"/>
      <c r="K444" s="46"/>
      <c r="L444" s="46"/>
      <c r="M444" s="46"/>
      <c r="N444" s="46"/>
      <c r="O444" s="46"/>
      <c r="P444" s="46"/>
      <c r="Q444" s="46"/>
      <c r="R444" s="46"/>
      <c r="S444" s="46"/>
      <c r="T444" s="46"/>
      <c r="U444" s="46"/>
    </row>
    <row r="445" spans="1:21" ht="12.75">
      <c r="A445" s="46"/>
      <c r="B445" s="46"/>
      <c r="C445" s="46"/>
      <c r="D445" s="46"/>
      <c r="E445" s="46"/>
      <c r="F445" s="46"/>
      <c r="G445" s="46"/>
      <c r="H445" s="46"/>
      <c r="I445" s="46"/>
      <c r="J445" s="46"/>
      <c r="K445" s="46"/>
      <c r="L445" s="46"/>
      <c r="M445" s="46"/>
      <c r="N445" s="46"/>
      <c r="O445" s="46"/>
      <c r="P445" s="46"/>
      <c r="Q445" s="46"/>
      <c r="R445" s="46"/>
      <c r="S445" s="46"/>
      <c r="T445" s="46"/>
      <c r="U445" s="46"/>
    </row>
    <row r="446" spans="1:21" ht="12.75">
      <c r="A446" s="46"/>
      <c r="B446" s="46"/>
      <c r="C446" s="46"/>
      <c r="D446" s="46"/>
      <c r="E446" s="46"/>
      <c r="F446" s="46"/>
      <c r="G446" s="46"/>
      <c r="H446" s="46"/>
      <c r="I446" s="46"/>
      <c r="J446" s="46"/>
      <c r="K446" s="46"/>
      <c r="L446" s="46"/>
      <c r="M446" s="46"/>
      <c r="N446" s="46"/>
      <c r="O446" s="46"/>
      <c r="P446" s="46"/>
      <c r="Q446" s="46"/>
      <c r="R446" s="46"/>
      <c r="S446" s="46"/>
      <c r="T446" s="46"/>
      <c r="U446" s="46"/>
    </row>
    <row r="447" spans="1:21" ht="12.75">
      <c r="A447" s="46"/>
      <c r="B447" s="46"/>
      <c r="C447" s="46"/>
      <c r="D447" s="46"/>
      <c r="E447" s="46"/>
      <c r="F447" s="46"/>
      <c r="G447" s="46"/>
      <c r="H447" s="46"/>
      <c r="I447" s="46"/>
      <c r="J447" s="46"/>
      <c r="K447" s="46"/>
      <c r="L447" s="46"/>
      <c r="M447" s="46"/>
      <c r="N447" s="46"/>
      <c r="O447" s="46"/>
      <c r="P447" s="46"/>
      <c r="Q447" s="46"/>
      <c r="R447" s="46"/>
      <c r="S447" s="46"/>
      <c r="T447" s="46"/>
      <c r="U447" s="46"/>
    </row>
    <row r="448" spans="1:21" ht="12.75">
      <c r="A448" s="46"/>
      <c r="B448" s="46"/>
      <c r="C448" s="46"/>
      <c r="D448" s="46"/>
      <c r="E448" s="46"/>
      <c r="F448" s="46"/>
      <c r="G448" s="46"/>
      <c r="H448" s="46"/>
      <c r="I448" s="46"/>
      <c r="J448" s="46"/>
      <c r="K448" s="46"/>
      <c r="L448" s="46"/>
      <c r="M448" s="46"/>
      <c r="N448" s="46"/>
      <c r="O448" s="46"/>
      <c r="P448" s="46"/>
      <c r="Q448" s="46"/>
      <c r="R448" s="46"/>
      <c r="S448" s="46"/>
      <c r="T448" s="46"/>
      <c r="U448" s="46"/>
    </row>
    <row r="449" spans="1:21" ht="12.75">
      <c r="A449" s="46"/>
      <c r="B449" s="46"/>
      <c r="C449" s="46"/>
      <c r="D449" s="46"/>
      <c r="E449" s="46"/>
      <c r="F449" s="46"/>
      <c r="G449" s="46"/>
      <c r="H449" s="46"/>
      <c r="I449" s="46"/>
      <c r="J449" s="46"/>
      <c r="K449" s="46"/>
      <c r="L449" s="46"/>
      <c r="M449" s="46"/>
      <c r="N449" s="46"/>
      <c r="O449" s="46"/>
      <c r="P449" s="46"/>
      <c r="Q449" s="46"/>
      <c r="R449" s="46"/>
      <c r="S449" s="46"/>
      <c r="T449" s="46"/>
      <c r="U449" s="46"/>
    </row>
    <row r="450" spans="1:21" ht="12.75">
      <c r="A450" s="46"/>
      <c r="B450" s="46"/>
      <c r="C450" s="46"/>
      <c r="D450" s="46"/>
      <c r="E450" s="46"/>
      <c r="F450" s="46"/>
      <c r="G450" s="46"/>
      <c r="H450" s="46"/>
      <c r="I450" s="46"/>
      <c r="J450" s="46"/>
      <c r="K450" s="46"/>
      <c r="L450" s="46"/>
      <c r="M450" s="46"/>
      <c r="N450" s="46"/>
      <c r="O450" s="46"/>
      <c r="P450" s="46"/>
      <c r="Q450" s="46"/>
      <c r="R450" s="46"/>
      <c r="S450" s="46"/>
      <c r="T450" s="46"/>
      <c r="U450" s="46"/>
    </row>
    <row r="451" spans="1:21" ht="12.75">
      <c r="A451" s="46"/>
      <c r="B451" s="46"/>
      <c r="C451" s="46"/>
      <c r="D451" s="46"/>
      <c r="E451" s="46"/>
      <c r="F451" s="46"/>
      <c r="G451" s="46"/>
      <c r="H451" s="46"/>
      <c r="I451" s="46"/>
      <c r="J451" s="46"/>
      <c r="K451" s="46"/>
      <c r="L451" s="46"/>
      <c r="M451" s="46"/>
      <c r="N451" s="46"/>
      <c r="O451" s="46"/>
      <c r="P451" s="46"/>
      <c r="Q451" s="46"/>
      <c r="R451" s="46"/>
      <c r="S451" s="46"/>
      <c r="T451" s="46"/>
      <c r="U451" s="46"/>
    </row>
    <row r="452" spans="1:21" ht="12.75">
      <c r="A452" s="46"/>
      <c r="B452" s="46"/>
      <c r="C452" s="46"/>
      <c r="D452" s="46"/>
      <c r="E452" s="46"/>
      <c r="F452" s="46"/>
      <c r="G452" s="46"/>
      <c r="H452" s="46"/>
      <c r="I452" s="46"/>
      <c r="J452" s="46"/>
      <c r="K452" s="46"/>
      <c r="L452" s="46"/>
      <c r="M452" s="46"/>
      <c r="N452" s="46"/>
      <c r="O452" s="46"/>
      <c r="P452" s="46"/>
      <c r="Q452" s="46"/>
      <c r="R452" s="46"/>
      <c r="S452" s="46"/>
      <c r="T452" s="46"/>
      <c r="U452" s="46"/>
    </row>
    <row r="453" spans="1:21" ht="12.75">
      <c r="A453" s="46"/>
      <c r="B453" s="46"/>
      <c r="C453" s="46"/>
      <c r="D453" s="46"/>
      <c r="E453" s="46"/>
      <c r="F453" s="46"/>
      <c r="G453" s="46"/>
      <c r="H453" s="46"/>
      <c r="I453" s="46"/>
      <c r="J453" s="46"/>
      <c r="K453" s="46"/>
      <c r="L453" s="46"/>
      <c r="M453" s="46"/>
      <c r="N453" s="46"/>
      <c r="O453" s="46"/>
      <c r="P453" s="46"/>
      <c r="Q453" s="46"/>
      <c r="R453" s="46"/>
      <c r="S453" s="46"/>
      <c r="T453" s="46"/>
      <c r="U453" s="46"/>
    </row>
    <row r="454" spans="1:21" ht="12.75">
      <c r="A454" s="46"/>
      <c r="B454" s="46"/>
      <c r="C454" s="46"/>
      <c r="D454" s="46"/>
      <c r="E454" s="46"/>
      <c r="F454" s="46"/>
      <c r="G454" s="46"/>
      <c r="H454" s="46"/>
      <c r="I454" s="46"/>
      <c r="J454" s="46"/>
      <c r="K454" s="46"/>
      <c r="L454" s="46"/>
      <c r="M454" s="46"/>
      <c r="N454" s="46"/>
      <c r="O454" s="46"/>
      <c r="P454" s="46"/>
      <c r="Q454" s="46"/>
      <c r="R454" s="46"/>
      <c r="S454" s="46"/>
      <c r="T454" s="46"/>
      <c r="U454" s="46"/>
    </row>
    <row r="455" spans="1:21" ht="12.75">
      <c r="A455" s="46"/>
      <c r="B455" s="46"/>
      <c r="C455" s="46"/>
      <c r="D455" s="46"/>
      <c r="E455" s="46"/>
      <c r="F455" s="46"/>
      <c r="G455" s="46"/>
      <c r="H455" s="46"/>
      <c r="I455" s="46"/>
      <c r="J455" s="46"/>
      <c r="K455" s="46"/>
      <c r="L455" s="46"/>
      <c r="M455" s="46"/>
      <c r="N455" s="46"/>
      <c r="O455" s="46"/>
      <c r="P455" s="46"/>
      <c r="Q455" s="46"/>
      <c r="R455" s="46"/>
      <c r="S455" s="46"/>
      <c r="T455" s="46"/>
      <c r="U455" s="46"/>
    </row>
    <row r="456" spans="1:21" ht="12.75">
      <c r="A456" s="46"/>
      <c r="B456" s="46"/>
      <c r="C456" s="46"/>
      <c r="D456" s="46"/>
      <c r="E456" s="46"/>
      <c r="F456" s="46"/>
      <c r="G456" s="46"/>
      <c r="H456" s="46"/>
      <c r="I456" s="46"/>
      <c r="J456" s="46"/>
      <c r="K456" s="46"/>
      <c r="L456" s="46"/>
      <c r="M456" s="46"/>
      <c r="N456" s="46"/>
      <c r="O456" s="46"/>
      <c r="P456" s="46"/>
      <c r="Q456" s="46"/>
      <c r="R456" s="46"/>
      <c r="S456" s="46"/>
      <c r="T456" s="46"/>
      <c r="U456" s="46"/>
    </row>
    <row r="457" spans="1:21" ht="12.75">
      <c r="A457" s="46"/>
      <c r="B457" s="46"/>
      <c r="C457" s="46"/>
      <c r="D457" s="46"/>
      <c r="E457" s="46"/>
      <c r="F457" s="46"/>
      <c r="G457" s="46"/>
      <c r="H457" s="46"/>
      <c r="I457" s="46"/>
      <c r="J457" s="46"/>
      <c r="K457" s="46"/>
      <c r="L457" s="46"/>
      <c r="M457" s="46"/>
      <c r="N457" s="46"/>
      <c r="O457" s="46"/>
      <c r="P457" s="46"/>
      <c r="Q457" s="46"/>
      <c r="R457" s="46"/>
      <c r="S457" s="46"/>
      <c r="T457" s="46"/>
      <c r="U457" s="46"/>
    </row>
    <row r="458" spans="1:21" ht="12.75">
      <c r="A458" s="46"/>
      <c r="B458" s="46"/>
      <c r="C458" s="46"/>
      <c r="D458" s="46"/>
      <c r="E458" s="46"/>
      <c r="F458" s="46"/>
      <c r="G458" s="46"/>
      <c r="H458" s="46"/>
      <c r="I458" s="46"/>
      <c r="J458" s="46"/>
      <c r="K458" s="46"/>
      <c r="L458" s="46"/>
      <c r="M458" s="46"/>
      <c r="N458" s="46"/>
      <c r="O458" s="46"/>
      <c r="P458" s="46"/>
      <c r="Q458" s="46"/>
      <c r="R458" s="46"/>
      <c r="S458" s="46"/>
      <c r="T458" s="46"/>
      <c r="U458" s="46"/>
    </row>
    <row r="459" spans="1:21" ht="12.75">
      <c r="A459" s="46"/>
      <c r="B459" s="46"/>
      <c r="C459" s="46"/>
      <c r="D459" s="46"/>
      <c r="E459" s="46"/>
      <c r="F459" s="46"/>
      <c r="G459" s="46"/>
      <c r="H459" s="46"/>
      <c r="I459" s="46"/>
      <c r="J459" s="46"/>
      <c r="K459" s="46"/>
      <c r="L459" s="46"/>
      <c r="M459" s="46"/>
      <c r="N459" s="46"/>
      <c r="O459" s="46"/>
      <c r="P459" s="46"/>
      <c r="Q459" s="46"/>
      <c r="R459" s="46"/>
      <c r="S459" s="46"/>
      <c r="T459" s="46"/>
      <c r="U459" s="46"/>
    </row>
    <row r="460" spans="1:21" ht="12.75">
      <c r="A460" s="46"/>
      <c r="B460" s="46"/>
      <c r="C460" s="46"/>
      <c r="D460" s="46"/>
      <c r="E460" s="46"/>
      <c r="F460" s="46"/>
      <c r="G460" s="46"/>
      <c r="H460" s="46"/>
      <c r="I460" s="46"/>
      <c r="J460" s="46"/>
      <c r="K460" s="46"/>
      <c r="L460" s="46"/>
      <c r="M460" s="46"/>
      <c r="N460" s="46"/>
      <c r="O460" s="46"/>
      <c r="P460" s="46"/>
      <c r="Q460" s="46"/>
      <c r="R460" s="46"/>
      <c r="S460" s="46"/>
      <c r="T460" s="46"/>
      <c r="U460" s="46"/>
    </row>
    <row r="461" spans="1:21" ht="12.75">
      <c r="A461" s="46"/>
      <c r="B461" s="46"/>
      <c r="C461" s="46"/>
      <c r="D461" s="46"/>
      <c r="E461" s="46"/>
      <c r="F461" s="46"/>
      <c r="G461" s="46"/>
      <c r="H461" s="46"/>
      <c r="I461" s="46"/>
      <c r="J461" s="46"/>
      <c r="K461" s="46"/>
      <c r="L461" s="46"/>
      <c r="M461" s="46"/>
      <c r="N461" s="46"/>
      <c r="O461" s="46"/>
      <c r="P461" s="46"/>
      <c r="Q461" s="46"/>
      <c r="R461" s="46"/>
      <c r="S461" s="46"/>
      <c r="T461" s="46"/>
      <c r="U461" s="46"/>
    </row>
    <row r="462" spans="1:21" ht="12.75">
      <c r="A462" s="46"/>
      <c r="B462" s="46"/>
      <c r="C462" s="46"/>
      <c r="D462" s="46"/>
      <c r="E462" s="46"/>
      <c r="F462" s="46"/>
      <c r="G462" s="46"/>
      <c r="H462" s="46"/>
      <c r="I462" s="46"/>
      <c r="J462" s="46"/>
      <c r="K462" s="46"/>
      <c r="L462" s="46"/>
      <c r="M462" s="46"/>
      <c r="N462" s="46"/>
      <c r="O462" s="46"/>
      <c r="P462" s="46"/>
      <c r="Q462" s="46"/>
      <c r="R462" s="46"/>
      <c r="S462" s="46"/>
      <c r="T462" s="46"/>
      <c r="U462" s="46"/>
    </row>
    <row r="463" spans="1:21" ht="12.75">
      <c r="A463" s="46"/>
      <c r="B463" s="46"/>
      <c r="C463" s="46"/>
      <c r="D463" s="46"/>
      <c r="E463" s="46"/>
      <c r="F463" s="46"/>
      <c r="G463" s="46"/>
      <c r="H463" s="46"/>
      <c r="I463" s="46"/>
      <c r="J463" s="46"/>
      <c r="K463" s="46"/>
      <c r="L463" s="46"/>
      <c r="M463" s="46"/>
      <c r="N463" s="46"/>
      <c r="O463" s="46"/>
      <c r="P463" s="46"/>
      <c r="Q463" s="46"/>
      <c r="R463" s="46"/>
      <c r="S463" s="46"/>
      <c r="T463" s="46"/>
      <c r="U463" s="46"/>
    </row>
    <row r="464" spans="1:21" ht="12.75">
      <c r="A464" s="46"/>
      <c r="B464" s="46"/>
      <c r="C464" s="46"/>
      <c r="D464" s="46"/>
      <c r="E464" s="46"/>
      <c r="F464" s="46"/>
      <c r="G464" s="46"/>
      <c r="H464" s="46"/>
      <c r="I464" s="46"/>
      <c r="J464" s="46"/>
      <c r="K464" s="46"/>
      <c r="L464" s="46"/>
      <c r="M464" s="46"/>
      <c r="N464" s="46"/>
      <c r="O464" s="46"/>
      <c r="P464" s="46"/>
      <c r="Q464" s="46"/>
      <c r="R464" s="46"/>
      <c r="S464" s="46"/>
      <c r="T464" s="46"/>
      <c r="U464" s="46"/>
    </row>
    <row r="465" spans="1:21" ht="12.75">
      <c r="A465" s="46"/>
      <c r="B465" s="46"/>
      <c r="C465" s="46"/>
      <c r="D465" s="46"/>
      <c r="E465" s="46"/>
      <c r="F465" s="46"/>
      <c r="G465" s="46"/>
      <c r="H465" s="46"/>
      <c r="I465" s="46"/>
      <c r="J465" s="46"/>
      <c r="K465" s="46"/>
      <c r="L465" s="46"/>
      <c r="M465" s="46"/>
      <c r="N465" s="46"/>
      <c r="O465" s="46"/>
      <c r="P465" s="46"/>
      <c r="Q465" s="46"/>
      <c r="R465" s="46"/>
      <c r="S465" s="46"/>
      <c r="T465" s="46"/>
      <c r="U465" s="46"/>
    </row>
    <row r="466" spans="1:21" ht="12.75">
      <c r="A466" s="46"/>
      <c r="B466" s="46"/>
      <c r="C466" s="46"/>
      <c r="D466" s="46"/>
      <c r="E466" s="46"/>
      <c r="F466" s="46"/>
      <c r="G466" s="46"/>
      <c r="H466" s="46"/>
      <c r="I466" s="46"/>
      <c r="J466" s="46"/>
      <c r="K466" s="46"/>
      <c r="L466" s="46"/>
      <c r="M466" s="46"/>
      <c r="N466" s="46"/>
      <c r="O466" s="46"/>
      <c r="P466" s="46"/>
      <c r="Q466" s="46"/>
      <c r="R466" s="46"/>
      <c r="S466" s="46"/>
      <c r="T466" s="46"/>
      <c r="U466" s="46"/>
    </row>
    <row r="467" spans="1:21" ht="12.75">
      <c r="A467" s="46"/>
      <c r="B467" s="46"/>
      <c r="C467" s="46"/>
      <c r="D467" s="46"/>
      <c r="E467" s="46"/>
      <c r="F467" s="46"/>
      <c r="G467" s="46"/>
      <c r="H467" s="46"/>
      <c r="I467" s="46"/>
      <c r="J467" s="46"/>
      <c r="K467" s="46"/>
      <c r="L467" s="46"/>
      <c r="M467" s="46"/>
      <c r="N467" s="46"/>
      <c r="O467" s="46"/>
      <c r="P467" s="46"/>
      <c r="Q467" s="46"/>
      <c r="R467" s="46"/>
      <c r="S467" s="46"/>
      <c r="T467" s="46"/>
      <c r="U467" s="46"/>
    </row>
    <row r="468" spans="1:21" ht="12.75">
      <c r="A468" s="46"/>
      <c r="B468" s="46"/>
      <c r="C468" s="46"/>
      <c r="D468" s="46"/>
      <c r="E468" s="46"/>
      <c r="F468" s="46"/>
      <c r="G468" s="46"/>
      <c r="H468" s="46"/>
      <c r="I468" s="46"/>
      <c r="J468" s="46"/>
      <c r="K468" s="46"/>
      <c r="L468" s="46"/>
      <c r="M468" s="46"/>
      <c r="N468" s="46"/>
      <c r="O468" s="46"/>
      <c r="P468" s="46"/>
      <c r="Q468" s="46"/>
      <c r="R468" s="46"/>
      <c r="S468" s="46"/>
      <c r="T468" s="46"/>
      <c r="U468" s="46"/>
    </row>
    <row r="469" spans="1:21" ht="12.75">
      <c r="A469" s="46"/>
      <c r="B469" s="46"/>
      <c r="C469" s="46"/>
      <c r="D469" s="46"/>
      <c r="E469" s="46"/>
      <c r="F469" s="46"/>
      <c r="G469" s="46"/>
      <c r="H469" s="46"/>
      <c r="I469" s="46"/>
      <c r="J469" s="46"/>
      <c r="K469" s="46"/>
      <c r="L469" s="46"/>
      <c r="M469" s="46"/>
      <c r="N469" s="46"/>
      <c r="O469" s="46"/>
      <c r="P469" s="46"/>
      <c r="Q469" s="46"/>
      <c r="R469" s="46"/>
      <c r="S469" s="46"/>
      <c r="T469" s="46"/>
      <c r="U469" s="46"/>
    </row>
    <row r="470" spans="1:21" ht="12.75">
      <c r="A470" s="46"/>
      <c r="B470" s="46"/>
      <c r="C470" s="46"/>
      <c r="D470" s="46"/>
      <c r="E470" s="46"/>
      <c r="F470" s="46"/>
      <c r="G470" s="46"/>
      <c r="H470" s="46"/>
      <c r="I470" s="46"/>
      <c r="J470" s="46"/>
      <c r="K470" s="46"/>
      <c r="L470" s="46"/>
      <c r="M470" s="46"/>
      <c r="N470" s="46"/>
      <c r="O470" s="46"/>
      <c r="P470" s="46"/>
      <c r="Q470" s="46"/>
      <c r="R470" s="46"/>
      <c r="S470" s="46"/>
      <c r="T470" s="46"/>
      <c r="U470" s="46"/>
    </row>
    <row r="471" spans="1:21" ht="12.75">
      <c r="A471" s="46"/>
      <c r="B471" s="46"/>
      <c r="C471" s="46"/>
      <c r="D471" s="46"/>
      <c r="E471" s="46"/>
      <c r="F471" s="46"/>
      <c r="G471" s="46"/>
      <c r="H471" s="46"/>
      <c r="I471" s="46"/>
      <c r="J471" s="46"/>
      <c r="K471" s="46"/>
      <c r="L471" s="46"/>
      <c r="M471" s="46"/>
      <c r="N471" s="46"/>
      <c r="O471" s="46"/>
      <c r="P471" s="46"/>
      <c r="Q471" s="46"/>
      <c r="R471" s="46"/>
      <c r="S471" s="46"/>
      <c r="T471" s="46"/>
      <c r="U471" s="46"/>
    </row>
    <row r="472" spans="1:21" ht="12.75">
      <c r="A472" s="46"/>
      <c r="B472" s="46"/>
      <c r="C472" s="46"/>
      <c r="D472" s="46"/>
      <c r="E472" s="46"/>
      <c r="F472" s="46"/>
      <c r="G472" s="46"/>
      <c r="H472" s="46"/>
      <c r="I472" s="46"/>
      <c r="J472" s="46"/>
      <c r="K472" s="46"/>
      <c r="L472" s="46"/>
      <c r="M472" s="46"/>
      <c r="N472" s="46"/>
      <c r="O472" s="46"/>
      <c r="P472" s="46"/>
      <c r="Q472" s="46"/>
      <c r="R472" s="46"/>
      <c r="S472" s="46"/>
      <c r="T472" s="46"/>
      <c r="U472" s="46"/>
    </row>
    <row r="473" spans="1:21" ht="12.75">
      <c r="A473" s="46"/>
      <c r="B473" s="46"/>
      <c r="C473" s="46"/>
      <c r="D473" s="46"/>
      <c r="E473" s="46"/>
      <c r="F473" s="46"/>
      <c r="G473" s="46"/>
      <c r="H473" s="46"/>
      <c r="I473" s="46"/>
      <c r="J473" s="46"/>
      <c r="K473" s="46"/>
      <c r="L473" s="46"/>
      <c r="M473" s="46"/>
      <c r="N473" s="46"/>
      <c r="O473" s="46"/>
      <c r="P473" s="46"/>
      <c r="Q473" s="46"/>
      <c r="R473" s="46"/>
      <c r="S473" s="46"/>
      <c r="T473" s="46"/>
      <c r="U473" s="46"/>
    </row>
    <row r="474" spans="1:21" ht="12.75">
      <c r="A474" s="46"/>
      <c r="B474" s="46"/>
      <c r="C474" s="46"/>
      <c r="D474" s="46"/>
      <c r="E474" s="46"/>
      <c r="F474" s="46"/>
      <c r="G474" s="46"/>
      <c r="H474" s="46"/>
      <c r="I474" s="46"/>
      <c r="J474" s="46"/>
      <c r="K474" s="46"/>
      <c r="L474" s="46"/>
      <c r="M474" s="46"/>
      <c r="N474" s="46"/>
      <c r="O474" s="46"/>
      <c r="P474" s="46"/>
      <c r="Q474" s="46"/>
      <c r="R474" s="46"/>
      <c r="S474" s="46"/>
      <c r="T474" s="46"/>
      <c r="U474" s="46"/>
    </row>
    <row r="475" spans="1:21" ht="12.75">
      <c r="A475" s="46"/>
      <c r="B475" s="46"/>
      <c r="C475" s="46"/>
      <c r="D475" s="46"/>
      <c r="E475" s="46"/>
      <c r="F475" s="46"/>
      <c r="G475" s="46"/>
      <c r="H475" s="46"/>
      <c r="I475" s="46"/>
      <c r="J475" s="46"/>
      <c r="K475" s="46"/>
      <c r="L475" s="46"/>
      <c r="M475" s="46"/>
      <c r="N475" s="46"/>
      <c r="O475" s="46"/>
      <c r="P475" s="46"/>
      <c r="Q475" s="46"/>
      <c r="R475" s="46"/>
      <c r="S475" s="46"/>
      <c r="T475" s="46"/>
      <c r="U475" s="46"/>
    </row>
    <row r="476" spans="1:21" ht="12.75">
      <c r="A476" s="46"/>
      <c r="B476" s="46"/>
      <c r="C476" s="46"/>
      <c r="D476" s="46"/>
      <c r="E476" s="46"/>
      <c r="F476" s="46"/>
      <c r="G476" s="46"/>
      <c r="H476" s="46"/>
      <c r="I476" s="46"/>
      <c r="J476" s="46"/>
      <c r="K476" s="46"/>
      <c r="L476" s="46"/>
      <c r="M476" s="46"/>
      <c r="N476" s="46"/>
      <c r="O476" s="46"/>
      <c r="P476" s="46"/>
      <c r="Q476" s="46"/>
      <c r="R476" s="46"/>
      <c r="S476" s="46"/>
      <c r="T476" s="46"/>
      <c r="U476" s="46"/>
    </row>
    <row r="477" spans="1:21" ht="12.75">
      <c r="A477" s="46"/>
      <c r="B477" s="46"/>
      <c r="C477" s="46"/>
      <c r="D477" s="46"/>
      <c r="E477" s="46"/>
      <c r="F477" s="46"/>
      <c r="G477" s="46"/>
      <c r="H477" s="46"/>
      <c r="I477" s="46"/>
      <c r="J477" s="46"/>
      <c r="K477" s="46"/>
      <c r="L477" s="46"/>
      <c r="M477" s="46"/>
      <c r="N477" s="46"/>
      <c r="O477" s="46"/>
      <c r="P477" s="46"/>
      <c r="Q477" s="46"/>
      <c r="R477" s="46"/>
      <c r="S477" s="46"/>
      <c r="T477" s="46"/>
      <c r="U477" s="46"/>
    </row>
    <row r="478" spans="1:21" ht="12.75">
      <c r="A478" s="46"/>
      <c r="B478" s="46"/>
      <c r="C478" s="46"/>
      <c r="D478" s="46"/>
      <c r="E478" s="46"/>
      <c r="F478" s="46"/>
      <c r="G478" s="46"/>
      <c r="H478" s="46"/>
      <c r="I478" s="46"/>
      <c r="J478" s="46"/>
      <c r="K478" s="46"/>
      <c r="L478" s="46"/>
      <c r="M478" s="46"/>
      <c r="N478" s="46"/>
      <c r="O478" s="46"/>
      <c r="P478" s="46"/>
      <c r="Q478" s="46"/>
      <c r="R478" s="46"/>
      <c r="S478" s="46"/>
      <c r="T478" s="46"/>
      <c r="U478" s="46"/>
    </row>
    <row r="479" spans="1:21" ht="12.75">
      <c r="A479" s="46"/>
      <c r="B479" s="46"/>
      <c r="C479" s="46"/>
      <c r="D479" s="46"/>
      <c r="E479" s="46"/>
      <c r="F479" s="46"/>
      <c r="G479" s="46"/>
      <c r="H479" s="46"/>
      <c r="I479" s="46"/>
      <c r="J479" s="46"/>
      <c r="K479" s="46"/>
      <c r="L479" s="46"/>
      <c r="M479" s="46"/>
      <c r="N479" s="46"/>
      <c r="O479" s="46"/>
      <c r="P479" s="46"/>
      <c r="Q479" s="46"/>
      <c r="R479" s="46"/>
      <c r="S479" s="46"/>
      <c r="T479" s="46"/>
      <c r="U479" s="46"/>
    </row>
    <row r="480" spans="1:21" ht="12.75">
      <c r="A480" s="46"/>
      <c r="B480" s="46"/>
      <c r="C480" s="46"/>
      <c r="D480" s="46"/>
      <c r="E480" s="46"/>
      <c r="F480" s="46"/>
      <c r="G480" s="46"/>
      <c r="H480" s="46"/>
      <c r="I480" s="46"/>
      <c r="J480" s="46"/>
      <c r="K480" s="46"/>
      <c r="L480" s="46"/>
      <c r="M480" s="46"/>
      <c r="N480" s="46"/>
      <c r="O480" s="46"/>
      <c r="P480" s="46"/>
      <c r="Q480" s="46"/>
      <c r="R480" s="46"/>
      <c r="S480" s="46"/>
      <c r="T480" s="46"/>
      <c r="U480" s="46"/>
    </row>
    <row r="481" spans="1:21" ht="12.75">
      <c r="A481" s="46"/>
      <c r="B481" s="46"/>
      <c r="C481" s="46"/>
      <c r="D481" s="46"/>
      <c r="E481" s="46"/>
      <c r="F481" s="46"/>
      <c r="G481" s="46"/>
      <c r="H481" s="46"/>
      <c r="I481" s="46"/>
      <c r="J481" s="46"/>
      <c r="K481" s="46"/>
      <c r="L481" s="46"/>
      <c r="M481" s="46"/>
      <c r="N481" s="46"/>
      <c r="O481" s="46"/>
      <c r="P481" s="46"/>
      <c r="Q481" s="46"/>
      <c r="R481" s="46"/>
      <c r="S481" s="46"/>
      <c r="T481" s="46"/>
      <c r="U481" s="46"/>
    </row>
    <row r="482" spans="1:21" ht="12.75">
      <c r="A482" s="46"/>
      <c r="B482" s="46"/>
      <c r="C482" s="46"/>
      <c r="D482" s="46"/>
      <c r="E482" s="46"/>
      <c r="F482" s="46"/>
      <c r="G482" s="46"/>
      <c r="H482" s="46"/>
      <c r="I482" s="46"/>
      <c r="J482" s="46"/>
      <c r="K482" s="46"/>
      <c r="L482" s="46"/>
      <c r="M482" s="46"/>
      <c r="N482" s="46"/>
      <c r="O482" s="46"/>
      <c r="P482" s="46"/>
      <c r="Q482" s="46"/>
      <c r="R482" s="46"/>
      <c r="S482" s="46"/>
      <c r="T482" s="46"/>
      <c r="U482" s="46"/>
    </row>
    <row r="483" spans="1:21" ht="12.75">
      <c r="A483" s="46"/>
      <c r="B483" s="46"/>
      <c r="C483" s="46"/>
      <c r="D483" s="46"/>
      <c r="E483" s="46"/>
      <c r="F483" s="46"/>
      <c r="G483" s="46"/>
      <c r="H483" s="46"/>
      <c r="I483" s="46"/>
      <c r="J483" s="46"/>
      <c r="K483" s="46"/>
      <c r="L483" s="46"/>
      <c r="M483" s="46"/>
      <c r="N483" s="46"/>
      <c r="O483" s="46"/>
      <c r="P483" s="46"/>
      <c r="Q483" s="46"/>
      <c r="R483" s="46"/>
      <c r="S483" s="46"/>
      <c r="T483" s="46"/>
      <c r="U483" s="46"/>
    </row>
    <row r="484" spans="1:21" ht="12.75">
      <c r="A484" s="46"/>
      <c r="B484" s="46"/>
      <c r="C484" s="46"/>
      <c r="D484" s="46"/>
      <c r="E484" s="46"/>
      <c r="F484" s="46"/>
      <c r="G484" s="46"/>
      <c r="H484" s="46"/>
      <c r="I484" s="46"/>
      <c r="J484" s="46"/>
      <c r="K484" s="46"/>
      <c r="L484" s="46"/>
      <c r="M484" s="46"/>
      <c r="N484" s="46"/>
      <c r="O484" s="46"/>
      <c r="P484" s="46"/>
      <c r="Q484" s="46"/>
      <c r="R484" s="46"/>
      <c r="S484" s="46"/>
      <c r="T484" s="46"/>
      <c r="U484" s="46"/>
    </row>
    <row r="485" spans="1:21" ht="12.75">
      <c r="A485" s="46"/>
      <c r="B485" s="46"/>
      <c r="C485" s="46"/>
      <c r="D485" s="46"/>
      <c r="E485" s="46"/>
      <c r="F485" s="46"/>
      <c r="G485" s="46"/>
      <c r="H485" s="46"/>
      <c r="I485" s="46"/>
      <c r="J485" s="46"/>
      <c r="K485" s="46"/>
      <c r="L485" s="46"/>
      <c r="M485" s="46"/>
      <c r="N485" s="46"/>
      <c r="O485" s="46"/>
      <c r="P485" s="46"/>
      <c r="Q485" s="46"/>
      <c r="R485" s="46"/>
      <c r="S485" s="46"/>
      <c r="T485" s="46"/>
      <c r="U485" s="46"/>
    </row>
    <row r="486" spans="1:21" ht="12.75">
      <c r="A486" s="46"/>
      <c r="B486" s="46"/>
      <c r="C486" s="46"/>
      <c r="D486" s="46"/>
      <c r="E486" s="46"/>
      <c r="F486" s="46"/>
      <c r="G486" s="46"/>
      <c r="H486" s="46"/>
      <c r="I486" s="46"/>
      <c r="J486" s="46"/>
      <c r="K486" s="46"/>
      <c r="L486" s="46"/>
      <c r="M486" s="46"/>
      <c r="N486" s="46"/>
      <c r="O486" s="46"/>
      <c r="P486" s="46"/>
      <c r="Q486" s="46"/>
      <c r="R486" s="46"/>
      <c r="S486" s="46"/>
      <c r="T486" s="46"/>
      <c r="U486" s="46"/>
    </row>
    <row r="487" spans="1:21" ht="12.75">
      <c r="A487" s="46"/>
      <c r="B487" s="46"/>
      <c r="C487" s="46"/>
      <c r="D487" s="46"/>
      <c r="E487" s="46"/>
      <c r="F487" s="46"/>
      <c r="G487" s="46"/>
      <c r="H487" s="46"/>
      <c r="I487" s="46"/>
      <c r="J487" s="46"/>
      <c r="K487" s="46"/>
      <c r="L487" s="46"/>
      <c r="M487" s="46"/>
      <c r="N487" s="46"/>
      <c r="O487" s="46"/>
      <c r="P487" s="46"/>
      <c r="Q487" s="46"/>
      <c r="R487" s="46"/>
      <c r="S487" s="46"/>
      <c r="T487" s="46"/>
      <c r="U487" s="46"/>
    </row>
    <row r="488" spans="1:21" ht="12.75">
      <c r="A488" s="46"/>
      <c r="B488" s="46"/>
      <c r="C488" s="46"/>
      <c r="D488" s="46"/>
      <c r="E488" s="46"/>
      <c r="F488" s="46"/>
      <c r="G488" s="46"/>
      <c r="H488" s="46"/>
      <c r="I488" s="46"/>
      <c r="J488" s="46"/>
      <c r="K488" s="46"/>
      <c r="L488" s="46"/>
      <c r="M488" s="46"/>
      <c r="N488" s="46"/>
      <c r="O488" s="46"/>
      <c r="P488" s="46"/>
      <c r="Q488" s="46"/>
      <c r="R488" s="46"/>
      <c r="S488" s="46"/>
      <c r="T488" s="46"/>
      <c r="U488" s="46"/>
    </row>
    <row r="489" spans="1:21" ht="12.75">
      <c r="A489" s="46"/>
      <c r="B489" s="46"/>
      <c r="C489" s="46"/>
      <c r="D489" s="46"/>
      <c r="E489" s="46"/>
      <c r="F489" s="46"/>
      <c r="G489" s="46"/>
      <c r="H489" s="46"/>
      <c r="I489" s="46"/>
      <c r="J489" s="46"/>
      <c r="K489" s="46"/>
      <c r="L489" s="46"/>
      <c r="M489" s="46"/>
      <c r="N489" s="46"/>
      <c r="O489" s="46"/>
      <c r="P489" s="46"/>
      <c r="Q489" s="46"/>
      <c r="R489" s="46"/>
      <c r="S489" s="46"/>
      <c r="T489" s="46"/>
      <c r="U489" s="46"/>
    </row>
    <row r="490" spans="1:21" ht="12.75">
      <c r="A490" s="46"/>
      <c r="B490" s="46"/>
      <c r="C490" s="46"/>
      <c r="D490" s="46"/>
      <c r="E490" s="46"/>
      <c r="F490" s="46"/>
      <c r="G490" s="46"/>
      <c r="H490" s="46"/>
      <c r="I490" s="46"/>
      <c r="J490" s="46"/>
      <c r="K490" s="46"/>
      <c r="L490" s="46"/>
      <c r="M490" s="46"/>
      <c r="N490" s="46"/>
      <c r="O490" s="46"/>
      <c r="P490" s="46"/>
      <c r="Q490" s="46"/>
      <c r="R490" s="46"/>
      <c r="S490" s="46"/>
      <c r="T490" s="46"/>
      <c r="U490" s="46"/>
    </row>
    <row r="491" spans="1:21" ht="12.75">
      <c r="A491" s="46"/>
      <c r="B491" s="46"/>
      <c r="C491" s="46"/>
      <c r="D491" s="46"/>
      <c r="E491" s="46"/>
      <c r="F491" s="46"/>
      <c r="G491" s="46"/>
      <c r="H491" s="46"/>
      <c r="I491" s="46"/>
      <c r="J491" s="46"/>
      <c r="K491" s="46"/>
      <c r="L491" s="46"/>
      <c r="M491" s="46"/>
      <c r="N491" s="46"/>
      <c r="O491" s="46"/>
      <c r="P491" s="46"/>
      <c r="Q491" s="46"/>
      <c r="R491" s="46"/>
      <c r="S491" s="46"/>
      <c r="T491" s="46"/>
      <c r="U491" s="46"/>
    </row>
    <row r="492" spans="1:21" ht="12.75">
      <c r="A492" s="46"/>
      <c r="B492" s="46"/>
      <c r="C492" s="46"/>
      <c r="D492" s="46"/>
      <c r="E492" s="46"/>
      <c r="F492" s="46"/>
      <c r="G492" s="46"/>
      <c r="H492" s="46"/>
      <c r="I492" s="46"/>
      <c r="J492" s="46"/>
      <c r="K492" s="46"/>
      <c r="L492" s="46"/>
      <c r="M492" s="46"/>
      <c r="N492" s="46"/>
      <c r="O492" s="46"/>
      <c r="P492" s="46"/>
      <c r="Q492" s="46"/>
      <c r="R492" s="46"/>
      <c r="S492" s="46"/>
      <c r="T492" s="46"/>
      <c r="U492" s="46"/>
    </row>
    <row r="493" spans="1:21" ht="12.75">
      <c r="A493" s="46"/>
      <c r="B493" s="46"/>
      <c r="C493" s="46"/>
      <c r="D493" s="46"/>
      <c r="E493" s="46"/>
      <c r="F493" s="46"/>
      <c r="G493" s="46"/>
      <c r="H493" s="46"/>
      <c r="I493" s="46"/>
      <c r="J493" s="46"/>
      <c r="K493" s="46"/>
      <c r="L493" s="46"/>
      <c r="M493" s="46"/>
      <c r="N493" s="46"/>
      <c r="O493" s="46"/>
      <c r="P493" s="46"/>
      <c r="Q493" s="46"/>
      <c r="R493" s="46"/>
      <c r="S493" s="46"/>
      <c r="T493" s="46"/>
      <c r="U493" s="46"/>
    </row>
    <row r="494" spans="1:21" ht="12.75">
      <c r="A494" s="46"/>
      <c r="B494" s="46"/>
      <c r="C494" s="46"/>
      <c r="D494" s="46"/>
      <c r="E494" s="46"/>
      <c r="F494" s="46"/>
      <c r="G494" s="46"/>
      <c r="H494" s="46"/>
      <c r="I494" s="46"/>
      <c r="J494" s="46"/>
      <c r="K494" s="46"/>
      <c r="L494" s="46"/>
      <c r="M494" s="46"/>
      <c r="N494" s="46"/>
      <c r="O494" s="46"/>
      <c r="P494" s="46"/>
      <c r="Q494" s="46"/>
      <c r="R494" s="46"/>
      <c r="S494" s="46"/>
      <c r="T494" s="46"/>
      <c r="U494" s="46"/>
    </row>
    <row r="495" spans="1:21" ht="12.75">
      <c r="A495" s="46"/>
      <c r="B495" s="46"/>
      <c r="C495" s="46"/>
      <c r="D495" s="46"/>
      <c r="E495" s="46"/>
      <c r="F495" s="46"/>
      <c r="G495" s="46"/>
      <c r="H495" s="46"/>
      <c r="I495" s="46"/>
      <c r="J495" s="46"/>
      <c r="K495" s="46"/>
      <c r="L495" s="46"/>
      <c r="M495" s="46"/>
      <c r="N495" s="46"/>
      <c r="O495" s="46"/>
      <c r="P495" s="46"/>
      <c r="Q495" s="46"/>
      <c r="R495" s="46"/>
      <c r="S495" s="46"/>
      <c r="T495" s="46"/>
      <c r="U495" s="46"/>
    </row>
    <row r="496" spans="1:21" ht="12.75">
      <c r="A496" s="46"/>
      <c r="B496" s="46"/>
      <c r="C496" s="46"/>
      <c r="D496" s="46"/>
      <c r="E496" s="46"/>
      <c r="F496" s="46"/>
      <c r="G496" s="46"/>
      <c r="H496" s="46"/>
      <c r="I496" s="46"/>
      <c r="J496" s="46"/>
      <c r="K496" s="46"/>
      <c r="L496" s="46"/>
      <c r="M496" s="46"/>
      <c r="N496" s="46"/>
      <c r="O496" s="46"/>
      <c r="P496" s="46"/>
      <c r="Q496" s="46"/>
      <c r="R496" s="46"/>
      <c r="S496" s="46"/>
      <c r="T496" s="46"/>
      <c r="U496" s="46"/>
    </row>
    <row r="497" spans="1:21" ht="12.75">
      <c r="A497" s="46"/>
      <c r="B497" s="46"/>
      <c r="C497" s="46"/>
      <c r="D497" s="46"/>
      <c r="E497" s="46"/>
      <c r="F497" s="46"/>
      <c r="G497" s="46"/>
      <c r="H497" s="46"/>
      <c r="I497" s="46"/>
      <c r="J497" s="46"/>
      <c r="K497" s="46"/>
      <c r="L497" s="46"/>
      <c r="M497" s="46"/>
      <c r="N497" s="46"/>
      <c r="O497" s="46"/>
      <c r="P497" s="46"/>
      <c r="Q497" s="46"/>
      <c r="R497" s="46"/>
      <c r="S497" s="46"/>
      <c r="T497" s="46"/>
      <c r="U497" s="46"/>
    </row>
    <row r="498" spans="1:21" ht="12.75">
      <c r="A498" s="46"/>
      <c r="B498" s="46"/>
      <c r="C498" s="46"/>
      <c r="D498" s="46"/>
      <c r="E498" s="46"/>
      <c r="F498" s="46"/>
      <c r="G498" s="46"/>
      <c r="H498" s="46"/>
      <c r="I498" s="46"/>
      <c r="J498" s="46"/>
      <c r="K498" s="46"/>
      <c r="L498" s="46"/>
      <c r="M498" s="46"/>
      <c r="N498" s="46"/>
      <c r="O498" s="46"/>
      <c r="P498" s="46"/>
      <c r="Q498" s="46"/>
      <c r="R498" s="46"/>
      <c r="S498" s="46"/>
      <c r="T498" s="46"/>
      <c r="U498" s="46"/>
    </row>
    <row r="499" spans="1:21" ht="12.75">
      <c r="A499" s="46"/>
      <c r="B499" s="46"/>
      <c r="C499" s="46"/>
      <c r="D499" s="46"/>
      <c r="E499" s="46"/>
      <c r="F499" s="46"/>
      <c r="G499" s="46"/>
      <c r="H499" s="46"/>
      <c r="I499" s="46"/>
      <c r="J499" s="46"/>
      <c r="K499" s="46"/>
      <c r="L499" s="46"/>
      <c r="M499" s="46"/>
      <c r="N499" s="46"/>
      <c r="O499" s="46"/>
      <c r="P499" s="46"/>
      <c r="Q499" s="46"/>
      <c r="R499" s="46"/>
      <c r="S499" s="46"/>
      <c r="T499" s="46"/>
      <c r="U499" s="46"/>
    </row>
    <row r="500" spans="1:21" ht="12.75">
      <c r="A500" s="46"/>
      <c r="B500" s="46"/>
      <c r="C500" s="46"/>
      <c r="D500" s="46"/>
      <c r="E500" s="46"/>
      <c r="F500" s="46"/>
      <c r="G500" s="46"/>
      <c r="H500" s="46"/>
      <c r="I500" s="46"/>
      <c r="J500" s="46"/>
      <c r="K500" s="46"/>
      <c r="L500" s="46"/>
      <c r="M500" s="46"/>
      <c r="N500" s="46"/>
      <c r="O500" s="46"/>
      <c r="P500" s="46"/>
      <c r="Q500" s="46"/>
      <c r="R500" s="46"/>
      <c r="S500" s="46"/>
      <c r="T500" s="46"/>
      <c r="U500" s="46"/>
    </row>
    <row r="501" spans="1:21" ht="12.75">
      <c r="A501" s="46"/>
      <c r="B501" s="46"/>
      <c r="C501" s="46"/>
      <c r="D501" s="46"/>
      <c r="E501" s="46"/>
      <c r="F501" s="46"/>
      <c r="G501" s="46"/>
      <c r="H501" s="46"/>
      <c r="I501" s="46"/>
      <c r="J501" s="46"/>
      <c r="K501" s="46"/>
      <c r="L501" s="46"/>
      <c r="M501" s="46"/>
      <c r="N501" s="46"/>
      <c r="O501" s="46"/>
      <c r="P501" s="46"/>
      <c r="Q501" s="46"/>
      <c r="R501" s="46"/>
      <c r="S501" s="46"/>
      <c r="T501" s="46"/>
      <c r="U501" s="46"/>
    </row>
    <row r="502" spans="1:21" ht="12.75">
      <c r="A502" s="46"/>
      <c r="B502" s="46"/>
      <c r="C502" s="46"/>
      <c r="D502" s="46"/>
      <c r="E502" s="46"/>
      <c r="F502" s="46"/>
      <c r="G502" s="46"/>
      <c r="H502" s="46"/>
      <c r="I502" s="46"/>
      <c r="J502" s="46"/>
      <c r="K502" s="46"/>
      <c r="L502" s="46"/>
      <c r="M502" s="46"/>
      <c r="N502" s="46"/>
      <c r="O502" s="46"/>
      <c r="P502" s="46"/>
      <c r="Q502" s="46"/>
      <c r="R502" s="46"/>
      <c r="S502" s="46"/>
      <c r="T502" s="46"/>
      <c r="U502" s="46"/>
    </row>
    <row r="503" spans="1:21" ht="12.75">
      <c r="A503" s="46"/>
      <c r="B503" s="46"/>
      <c r="C503" s="46"/>
      <c r="D503" s="46"/>
      <c r="E503" s="46"/>
      <c r="F503" s="46"/>
      <c r="G503" s="46"/>
      <c r="H503" s="46"/>
      <c r="I503" s="46"/>
      <c r="J503" s="46"/>
      <c r="K503" s="46"/>
      <c r="L503" s="46"/>
      <c r="M503" s="46"/>
      <c r="N503" s="46"/>
      <c r="O503" s="46"/>
      <c r="P503" s="46"/>
      <c r="Q503" s="46"/>
      <c r="R503" s="46"/>
      <c r="S503" s="46"/>
      <c r="T503" s="46"/>
      <c r="U503" s="46"/>
    </row>
    <row r="504" spans="1:21" ht="12.75">
      <c r="A504" s="46"/>
      <c r="B504" s="46"/>
      <c r="C504" s="46"/>
      <c r="D504" s="46"/>
      <c r="E504" s="46"/>
      <c r="F504" s="46"/>
      <c r="G504" s="46"/>
      <c r="H504" s="46"/>
      <c r="I504" s="46"/>
      <c r="J504" s="46"/>
      <c r="K504" s="46"/>
      <c r="L504" s="46"/>
      <c r="M504" s="46"/>
      <c r="N504" s="46"/>
      <c r="O504" s="46"/>
      <c r="P504" s="46"/>
      <c r="Q504" s="46"/>
      <c r="R504" s="46"/>
      <c r="S504" s="46"/>
      <c r="T504" s="46"/>
      <c r="U504" s="46"/>
    </row>
    <row r="505" spans="1:21" ht="12.75">
      <c r="A505" s="46"/>
      <c r="B505" s="46"/>
      <c r="C505" s="46"/>
      <c r="D505" s="46"/>
      <c r="E505" s="46"/>
      <c r="F505" s="46"/>
      <c r="G505" s="46"/>
      <c r="H505" s="46"/>
      <c r="I505" s="46"/>
      <c r="J505" s="46"/>
      <c r="K505" s="46"/>
      <c r="L505" s="46"/>
      <c r="M505" s="46"/>
      <c r="N505" s="46"/>
      <c r="O505" s="46"/>
      <c r="P505" s="46"/>
      <c r="Q505" s="46"/>
      <c r="R505" s="46"/>
      <c r="S505" s="46"/>
      <c r="T505" s="46"/>
      <c r="U505" s="46"/>
    </row>
    <row r="506" spans="1:21" ht="12.75">
      <c r="A506" s="46"/>
      <c r="B506" s="46"/>
      <c r="C506" s="46"/>
      <c r="D506" s="46"/>
      <c r="E506" s="46"/>
      <c r="F506" s="46"/>
      <c r="G506" s="46"/>
      <c r="H506" s="46"/>
      <c r="I506" s="46"/>
      <c r="J506" s="46"/>
      <c r="K506" s="46"/>
      <c r="L506" s="46"/>
      <c r="M506" s="46"/>
      <c r="N506" s="46"/>
      <c r="O506" s="46"/>
      <c r="P506" s="46"/>
      <c r="Q506" s="46"/>
      <c r="R506" s="46"/>
      <c r="S506" s="46"/>
      <c r="T506" s="46"/>
      <c r="U506" s="46"/>
    </row>
    <row r="507" spans="1:21" ht="12.75">
      <c r="A507" s="46"/>
      <c r="B507" s="46"/>
      <c r="C507" s="46"/>
      <c r="D507" s="46"/>
      <c r="E507" s="46"/>
      <c r="F507" s="46"/>
      <c r="G507" s="46"/>
      <c r="H507" s="46"/>
      <c r="I507" s="46"/>
      <c r="J507" s="46"/>
      <c r="K507" s="46"/>
      <c r="L507" s="46"/>
      <c r="M507" s="46"/>
      <c r="N507" s="46"/>
      <c r="O507" s="46"/>
      <c r="P507" s="46"/>
      <c r="Q507" s="46"/>
      <c r="R507" s="46"/>
      <c r="S507" s="46"/>
      <c r="T507" s="46"/>
      <c r="U507" s="46"/>
    </row>
    <row r="508" spans="1:21" ht="12.75">
      <c r="A508" s="46"/>
      <c r="B508" s="46"/>
      <c r="C508" s="46"/>
      <c r="D508" s="46"/>
      <c r="E508" s="46"/>
      <c r="F508" s="46"/>
      <c r="G508" s="46"/>
      <c r="H508" s="46"/>
      <c r="I508" s="46"/>
      <c r="J508" s="46"/>
      <c r="K508" s="46"/>
      <c r="L508" s="46"/>
      <c r="M508" s="46"/>
      <c r="N508" s="46"/>
      <c r="O508" s="46"/>
      <c r="P508" s="46"/>
      <c r="Q508" s="46"/>
      <c r="R508" s="46"/>
      <c r="S508" s="46"/>
      <c r="T508" s="46"/>
      <c r="U508" s="46"/>
    </row>
    <row r="509" spans="1:21" ht="12.75">
      <c r="A509" s="46"/>
      <c r="B509" s="46"/>
      <c r="C509" s="46"/>
      <c r="D509" s="46"/>
      <c r="E509" s="46"/>
      <c r="F509" s="46"/>
      <c r="G509" s="46"/>
      <c r="H509" s="46"/>
      <c r="I509" s="46"/>
      <c r="J509" s="46"/>
      <c r="K509" s="46"/>
      <c r="L509" s="46"/>
      <c r="M509" s="46"/>
      <c r="N509" s="46"/>
      <c r="O509" s="46"/>
      <c r="P509" s="46"/>
      <c r="Q509" s="46"/>
      <c r="R509" s="46"/>
      <c r="S509" s="46"/>
      <c r="T509" s="46"/>
      <c r="U509" s="46"/>
    </row>
    <row r="510" spans="1:21" ht="12.75">
      <c r="A510" s="46"/>
      <c r="B510" s="46"/>
      <c r="C510" s="46"/>
      <c r="D510" s="46"/>
      <c r="E510" s="46"/>
      <c r="F510" s="46"/>
      <c r="G510" s="46"/>
      <c r="H510" s="46"/>
      <c r="I510" s="46"/>
      <c r="J510" s="46"/>
      <c r="K510" s="46"/>
      <c r="L510" s="46"/>
      <c r="M510" s="46"/>
      <c r="N510" s="46"/>
      <c r="O510" s="46"/>
      <c r="P510" s="46"/>
      <c r="Q510" s="46"/>
      <c r="R510" s="46"/>
      <c r="S510" s="46"/>
      <c r="T510" s="46"/>
      <c r="U510" s="46"/>
    </row>
    <row r="511" spans="1:21" ht="12.75">
      <c r="A511" s="46"/>
      <c r="B511" s="46"/>
      <c r="C511" s="46"/>
      <c r="D511" s="46"/>
      <c r="E511" s="46"/>
      <c r="F511" s="46"/>
      <c r="G511" s="46"/>
      <c r="H511" s="46"/>
      <c r="I511" s="46"/>
      <c r="J511" s="46"/>
      <c r="K511" s="46"/>
      <c r="L511" s="46"/>
      <c r="M511" s="46"/>
      <c r="N511" s="46"/>
      <c r="O511" s="46"/>
      <c r="P511" s="46"/>
      <c r="Q511" s="46"/>
      <c r="R511" s="46"/>
      <c r="S511" s="46"/>
      <c r="T511" s="46"/>
      <c r="U511" s="46"/>
    </row>
    <row r="512" spans="1:21" ht="12.75">
      <c r="A512" s="46"/>
      <c r="B512" s="46"/>
      <c r="C512" s="46"/>
      <c r="D512" s="46"/>
      <c r="E512" s="46"/>
      <c r="F512" s="46"/>
      <c r="G512" s="46"/>
      <c r="H512" s="46"/>
      <c r="I512" s="46"/>
      <c r="J512" s="46"/>
      <c r="K512" s="46"/>
      <c r="L512" s="46"/>
      <c r="M512" s="46"/>
      <c r="N512" s="46"/>
      <c r="O512" s="46"/>
      <c r="P512" s="46"/>
      <c r="Q512" s="46"/>
      <c r="R512" s="46"/>
      <c r="S512" s="46"/>
      <c r="T512" s="46"/>
      <c r="U512" s="46"/>
    </row>
    <row r="513" spans="1:21" ht="12.75">
      <c r="A513" s="46"/>
      <c r="B513" s="46"/>
      <c r="C513" s="46"/>
      <c r="D513" s="46"/>
      <c r="E513" s="46"/>
      <c r="F513" s="46"/>
      <c r="G513" s="46"/>
      <c r="H513" s="46"/>
      <c r="I513" s="46"/>
      <c r="J513" s="46"/>
      <c r="K513" s="46"/>
      <c r="L513" s="46"/>
      <c r="M513" s="46"/>
      <c r="N513" s="46"/>
      <c r="O513" s="46"/>
      <c r="P513" s="46"/>
      <c r="Q513" s="46"/>
      <c r="R513" s="46"/>
      <c r="S513" s="46"/>
      <c r="T513" s="46"/>
      <c r="U513" s="46"/>
    </row>
    <row r="514" spans="1:21" ht="12.75">
      <c r="A514" s="46"/>
      <c r="B514" s="46"/>
      <c r="C514" s="46"/>
      <c r="D514" s="46"/>
      <c r="E514" s="46"/>
      <c r="F514" s="46"/>
      <c r="G514" s="46"/>
      <c r="H514" s="46"/>
      <c r="I514" s="46"/>
      <c r="J514" s="46"/>
      <c r="K514" s="46"/>
      <c r="L514" s="46"/>
      <c r="M514" s="46"/>
      <c r="N514" s="46"/>
      <c r="O514" s="46"/>
      <c r="P514" s="46"/>
      <c r="Q514" s="46"/>
      <c r="R514" s="46"/>
      <c r="S514" s="46"/>
      <c r="T514" s="46"/>
      <c r="U514" s="46"/>
    </row>
    <row r="515" spans="1:21" ht="12.75">
      <c r="A515" s="46"/>
      <c r="B515" s="46"/>
      <c r="C515" s="46"/>
      <c r="D515" s="46"/>
      <c r="E515" s="46"/>
      <c r="F515" s="46"/>
      <c r="G515" s="46"/>
      <c r="H515" s="46"/>
      <c r="I515" s="46"/>
      <c r="J515" s="46"/>
      <c r="K515" s="46"/>
      <c r="L515" s="46"/>
      <c r="M515" s="46"/>
      <c r="N515" s="46"/>
      <c r="O515" s="46"/>
      <c r="P515" s="46"/>
      <c r="Q515" s="46"/>
      <c r="R515" s="46"/>
      <c r="S515" s="46"/>
      <c r="T515" s="46"/>
      <c r="U515" s="46"/>
    </row>
    <row r="516" spans="1:21" ht="12.75">
      <c r="A516" s="46"/>
      <c r="B516" s="46"/>
      <c r="C516" s="46"/>
      <c r="D516" s="46"/>
      <c r="E516" s="46"/>
      <c r="F516" s="46"/>
      <c r="G516" s="46"/>
      <c r="H516" s="46"/>
      <c r="I516" s="46"/>
      <c r="J516" s="46"/>
      <c r="K516" s="46"/>
      <c r="L516" s="46"/>
      <c r="M516" s="46"/>
      <c r="N516" s="46"/>
      <c r="O516" s="46"/>
      <c r="P516" s="46"/>
      <c r="Q516" s="46"/>
      <c r="R516" s="46"/>
      <c r="S516" s="46"/>
      <c r="T516" s="46"/>
      <c r="U516" s="46"/>
    </row>
    <row r="517" spans="1:21" ht="12.75">
      <c r="A517" s="46"/>
      <c r="B517" s="46"/>
      <c r="C517" s="46"/>
      <c r="D517" s="46"/>
      <c r="E517" s="46"/>
      <c r="F517" s="46"/>
      <c r="G517" s="46"/>
      <c r="H517" s="46"/>
      <c r="I517" s="46"/>
      <c r="J517" s="46"/>
      <c r="K517" s="46"/>
      <c r="L517" s="46"/>
      <c r="M517" s="46"/>
      <c r="N517" s="46"/>
      <c r="O517" s="46"/>
      <c r="P517" s="46"/>
      <c r="Q517" s="46"/>
      <c r="R517" s="46"/>
      <c r="S517" s="46"/>
      <c r="T517" s="46"/>
      <c r="U517" s="46"/>
    </row>
    <row r="518" spans="1:21" ht="12.75">
      <c r="A518" s="46"/>
      <c r="B518" s="46"/>
      <c r="C518" s="46"/>
      <c r="D518" s="46"/>
      <c r="E518" s="46"/>
      <c r="F518" s="46"/>
      <c r="G518" s="46"/>
      <c r="H518" s="46"/>
      <c r="I518" s="46"/>
      <c r="J518" s="46"/>
      <c r="K518" s="46"/>
      <c r="L518" s="46"/>
      <c r="M518" s="46"/>
      <c r="N518" s="46"/>
      <c r="O518" s="46"/>
      <c r="P518" s="46"/>
      <c r="Q518" s="46"/>
      <c r="R518" s="46"/>
      <c r="S518" s="46"/>
      <c r="T518" s="46"/>
      <c r="U518" s="46"/>
    </row>
    <row r="519" spans="1:21" ht="12.75">
      <c r="A519" s="46"/>
      <c r="B519" s="46"/>
      <c r="C519" s="46"/>
      <c r="D519" s="46"/>
      <c r="E519" s="46"/>
      <c r="F519" s="46"/>
      <c r="G519" s="46"/>
      <c r="H519" s="46"/>
      <c r="I519" s="46"/>
      <c r="J519" s="46"/>
      <c r="K519" s="46"/>
      <c r="L519" s="46"/>
      <c r="M519" s="46"/>
      <c r="N519" s="46"/>
      <c r="O519" s="46"/>
      <c r="P519" s="46"/>
      <c r="Q519" s="46"/>
      <c r="R519" s="46"/>
      <c r="S519" s="46"/>
      <c r="T519" s="46"/>
      <c r="U519" s="46"/>
    </row>
    <row r="520" spans="1:21" ht="12.75">
      <c r="A520" s="46"/>
      <c r="B520" s="46"/>
      <c r="C520" s="46"/>
      <c r="D520" s="46"/>
      <c r="E520" s="46"/>
      <c r="F520" s="46"/>
      <c r="G520" s="46"/>
      <c r="H520" s="46"/>
      <c r="I520" s="46"/>
      <c r="J520" s="46"/>
      <c r="K520" s="46"/>
      <c r="L520" s="46"/>
      <c r="M520" s="46"/>
      <c r="N520" s="46"/>
      <c r="O520" s="46"/>
      <c r="P520" s="46"/>
      <c r="Q520" s="46"/>
      <c r="R520" s="46"/>
      <c r="S520" s="46"/>
      <c r="T520" s="46"/>
      <c r="U520" s="46"/>
    </row>
    <row r="521" spans="1:21" ht="12.75">
      <c r="A521" s="46"/>
      <c r="B521" s="46"/>
      <c r="C521" s="46"/>
      <c r="D521" s="46"/>
      <c r="E521" s="46"/>
      <c r="F521" s="46"/>
      <c r="G521" s="46"/>
      <c r="H521" s="46"/>
      <c r="I521" s="46"/>
      <c r="J521" s="46"/>
      <c r="K521" s="46"/>
      <c r="L521" s="46"/>
      <c r="M521" s="46"/>
      <c r="N521" s="46"/>
      <c r="O521" s="46"/>
      <c r="P521" s="46"/>
      <c r="Q521" s="46"/>
      <c r="R521" s="46"/>
      <c r="S521" s="46"/>
      <c r="T521" s="46"/>
      <c r="U521" s="46"/>
    </row>
    <row r="522" spans="1:21" ht="12.75">
      <c r="A522" s="46"/>
      <c r="B522" s="46"/>
      <c r="C522" s="46"/>
      <c r="D522" s="46"/>
      <c r="E522" s="46"/>
      <c r="F522" s="46"/>
      <c r="G522" s="46"/>
      <c r="H522" s="46"/>
      <c r="I522" s="46"/>
      <c r="J522" s="46"/>
      <c r="K522" s="46"/>
      <c r="L522" s="46"/>
      <c r="M522" s="46"/>
      <c r="N522" s="46"/>
      <c r="O522" s="46"/>
      <c r="P522" s="46"/>
      <c r="Q522" s="46"/>
      <c r="R522" s="46"/>
      <c r="S522" s="46"/>
      <c r="T522" s="46"/>
      <c r="U522" s="46"/>
    </row>
    <row r="523" spans="1:21" ht="12.75">
      <c r="A523" s="46"/>
      <c r="B523" s="46"/>
      <c r="C523" s="46"/>
      <c r="D523" s="46"/>
      <c r="E523" s="46"/>
      <c r="F523" s="46"/>
      <c r="G523" s="46"/>
      <c r="H523" s="46"/>
      <c r="I523" s="46"/>
      <c r="J523" s="46"/>
      <c r="K523" s="46"/>
      <c r="L523" s="46"/>
      <c r="M523" s="46"/>
      <c r="N523" s="46"/>
      <c r="O523" s="46"/>
      <c r="P523" s="46"/>
      <c r="Q523" s="46"/>
      <c r="R523" s="46"/>
      <c r="S523" s="46"/>
      <c r="T523" s="46"/>
      <c r="U523" s="46"/>
    </row>
    <row r="524" spans="1:21" ht="12.75">
      <c r="A524" s="46"/>
      <c r="B524" s="46"/>
      <c r="C524" s="46"/>
      <c r="D524" s="46"/>
      <c r="E524" s="46"/>
      <c r="F524" s="46"/>
      <c r="G524" s="46"/>
      <c r="H524" s="46"/>
      <c r="I524" s="46"/>
      <c r="J524" s="46"/>
      <c r="K524" s="46"/>
      <c r="L524" s="46"/>
      <c r="M524" s="46"/>
      <c r="N524" s="46"/>
      <c r="O524" s="46"/>
      <c r="P524" s="46"/>
      <c r="Q524" s="46"/>
      <c r="R524" s="46"/>
      <c r="S524" s="46"/>
      <c r="T524" s="46"/>
      <c r="U524" s="46"/>
    </row>
    <row r="525" spans="1:21" ht="12.75">
      <c r="A525" s="46"/>
      <c r="B525" s="46"/>
      <c r="C525" s="46"/>
      <c r="D525" s="46"/>
      <c r="E525" s="46"/>
      <c r="F525" s="46"/>
      <c r="G525" s="46"/>
      <c r="H525" s="46"/>
      <c r="I525" s="46"/>
      <c r="J525" s="46"/>
      <c r="K525" s="46"/>
      <c r="L525" s="46"/>
      <c r="M525" s="46"/>
      <c r="N525" s="46"/>
      <c r="O525" s="46"/>
      <c r="P525" s="46"/>
      <c r="Q525" s="46"/>
      <c r="R525" s="46"/>
      <c r="S525" s="46"/>
      <c r="T525" s="46"/>
      <c r="U525" s="46"/>
    </row>
    <row r="526" spans="1:21" ht="12.75">
      <c r="A526" s="46"/>
      <c r="B526" s="46"/>
      <c r="C526" s="46"/>
      <c r="D526" s="46"/>
      <c r="E526" s="46"/>
      <c r="F526" s="46"/>
      <c r="G526" s="46"/>
      <c r="H526" s="46"/>
      <c r="I526" s="46"/>
      <c r="J526" s="46"/>
      <c r="K526" s="46"/>
      <c r="L526" s="46"/>
      <c r="M526" s="46"/>
      <c r="N526" s="46"/>
      <c r="O526" s="46"/>
      <c r="P526" s="46"/>
      <c r="Q526" s="46"/>
      <c r="R526" s="46"/>
      <c r="S526" s="46"/>
      <c r="T526" s="46"/>
      <c r="U526" s="46"/>
    </row>
    <row r="527" spans="1:21" ht="12.75">
      <c r="A527" s="46"/>
      <c r="B527" s="46"/>
      <c r="C527" s="46"/>
      <c r="D527" s="46"/>
      <c r="E527" s="46"/>
      <c r="F527" s="46"/>
      <c r="G527" s="46"/>
      <c r="H527" s="46"/>
      <c r="I527" s="46"/>
      <c r="J527" s="46"/>
      <c r="K527" s="46"/>
      <c r="L527" s="46"/>
      <c r="M527" s="46"/>
      <c r="N527" s="46"/>
      <c r="O527" s="46"/>
      <c r="P527" s="46"/>
      <c r="Q527" s="46"/>
      <c r="R527" s="46"/>
      <c r="S527" s="46"/>
      <c r="T527" s="46"/>
      <c r="U527" s="46"/>
    </row>
    <row r="528" spans="1:21" ht="12.75">
      <c r="A528" s="46"/>
      <c r="B528" s="46"/>
      <c r="C528" s="46"/>
      <c r="D528" s="46"/>
      <c r="E528" s="46"/>
      <c r="F528" s="46"/>
      <c r="G528" s="46"/>
      <c r="H528" s="46"/>
      <c r="I528" s="46"/>
      <c r="J528" s="46"/>
      <c r="K528" s="46"/>
      <c r="L528" s="46"/>
      <c r="M528" s="46"/>
      <c r="N528" s="46"/>
      <c r="O528" s="46"/>
      <c r="P528" s="46"/>
      <c r="Q528" s="46"/>
      <c r="R528" s="46"/>
      <c r="S528" s="46"/>
      <c r="T528" s="46"/>
      <c r="U528" s="46"/>
    </row>
    <row r="529" spans="1:21" ht="12.75">
      <c r="A529" s="46"/>
      <c r="B529" s="46"/>
      <c r="C529" s="46"/>
      <c r="D529" s="46"/>
      <c r="E529" s="46"/>
      <c r="F529" s="46"/>
      <c r="G529" s="46"/>
      <c r="H529" s="46"/>
      <c r="I529" s="46"/>
      <c r="J529" s="46"/>
      <c r="K529" s="46"/>
      <c r="L529" s="46"/>
      <c r="M529" s="46"/>
      <c r="N529" s="46"/>
      <c r="O529" s="46"/>
      <c r="P529" s="46"/>
      <c r="Q529" s="46"/>
      <c r="R529" s="46"/>
      <c r="S529" s="46"/>
      <c r="T529" s="46"/>
      <c r="U529" s="46"/>
    </row>
    <row r="530" spans="1:21" ht="12.75">
      <c r="A530" s="46"/>
      <c r="B530" s="46"/>
      <c r="C530" s="46"/>
      <c r="D530" s="46"/>
      <c r="E530" s="46"/>
      <c r="F530" s="46"/>
      <c r="G530" s="46"/>
      <c r="H530" s="46"/>
      <c r="I530" s="46"/>
      <c r="J530" s="46"/>
      <c r="K530" s="46"/>
      <c r="L530" s="46"/>
      <c r="M530" s="46"/>
      <c r="N530" s="46"/>
      <c r="O530" s="46"/>
      <c r="P530" s="46"/>
      <c r="Q530" s="46"/>
      <c r="R530" s="46"/>
      <c r="S530" s="46"/>
      <c r="T530" s="46"/>
      <c r="U530" s="46"/>
    </row>
    <row r="531" spans="1:21" ht="12.75">
      <c r="A531" s="46"/>
      <c r="B531" s="46"/>
      <c r="C531" s="46"/>
      <c r="D531" s="46"/>
      <c r="E531" s="46"/>
      <c r="F531" s="46"/>
      <c r="G531" s="46"/>
      <c r="H531" s="46"/>
      <c r="I531" s="46"/>
      <c r="J531" s="46"/>
      <c r="K531" s="46"/>
      <c r="L531" s="46"/>
      <c r="M531" s="46"/>
      <c r="N531" s="46"/>
      <c r="O531" s="46"/>
      <c r="P531" s="46"/>
      <c r="Q531" s="46"/>
      <c r="R531" s="46"/>
      <c r="S531" s="46"/>
      <c r="T531" s="46"/>
      <c r="U531" s="46"/>
    </row>
    <row r="532" spans="1:21" ht="12.75">
      <c r="A532" s="46"/>
      <c r="B532" s="46"/>
      <c r="C532" s="46"/>
      <c r="D532" s="46"/>
      <c r="E532" s="46"/>
      <c r="F532" s="46"/>
      <c r="G532" s="46"/>
      <c r="H532" s="46"/>
      <c r="I532" s="46"/>
      <c r="J532" s="46"/>
      <c r="K532" s="46"/>
      <c r="L532" s="46"/>
      <c r="M532" s="46"/>
      <c r="N532" s="46"/>
      <c r="O532" s="46"/>
      <c r="P532" s="46"/>
      <c r="Q532" s="46"/>
      <c r="R532" s="46"/>
      <c r="S532" s="46"/>
      <c r="T532" s="46"/>
      <c r="U532" s="46"/>
    </row>
    <row r="533" spans="1:21" ht="12.75">
      <c r="A533" s="46"/>
      <c r="B533" s="46"/>
      <c r="C533" s="46"/>
      <c r="D533" s="46"/>
      <c r="E533" s="46"/>
      <c r="F533" s="46"/>
      <c r="G533" s="46"/>
      <c r="H533" s="46"/>
      <c r="I533" s="46"/>
      <c r="J533" s="46"/>
      <c r="K533" s="46"/>
      <c r="L533" s="46"/>
      <c r="M533" s="46"/>
      <c r="N533" s="46"/>
      <c r="O533" s="46"/>
      <c r="P533" s="46"/>
      <c r="Q533" s="46"/>
      <c r="R533" s="46"/>
      <c r="S533" s="46"/>
      <c r="T533" s="46"/>
      <c r="U533" s="46"/>
    </row>
    <row r="534" spans="1:21" ht="12.75">
      <c r="A534" s="46"/>
      <c r="B534" s="46"/>
      <c r="C534" s="46"/>
      <c r="D534" s="46"/>
      <c r="E534" s="46"/>
      <c r="F534" s="46"/>
      <c r="G534" s="46"/>
      <c r="H534" s="46"/>
      <c r="I534" s="46"/>
      <c r="J534" s="46"/>
      <c r="K534" s="46"/>
      <c r="L534" s="46"/>
      <c r="M534" s="46"/>
      <c r="N534" s="46"/>
      <c r="O534" s="46"/>
      <c r="P534" s="46"/>
      <c r="Q534" s="46"/>
      <c r="R534" s="46"/>
      <c r="S534" s="46"/>
      <c r="T534" s="46"/>
      <c r="U534" s="46"/>
    </row>
    <row r="535" spans="1:21" ht="12.75">
      <c r="A535" s="46"/>
      <c r="B535" s="46"/>
      <c r="C535" s="46"/>
      <c r="D535" s="46"/>
      <c r="E535" s="46"/>
      <c r="F535" s="46"/>
      <c r="G535" s="46"/>
      <c r="H535" s="46"/>
      <c r="I535" s="46"/>
      <c r="J535" s="46"/>
      <c r="K535" s="46"/>
      <c r="L535" s="46"/>
      <c r="M535" s="46"/>
      <c r="N535" s="46"/>
      <c r="O535" s="46"/>
      <c r="P535" s="46"/>
      <c r="Q535" s="46"/>
      <c r="R535" s="46"/>
      <c r="S535" s="46"/>
      <c r="T535" s="46"/>
      <c r="U535" s="46"/>
    </row>
    <row r="536" spans="1:21" ht="12.75">
      <c r="A536" s="46"/>
      <c r="B536" s="46"/>
      <c r="C536" s="46"/>
      <c r="D536" s="46"/>
      <c r="E536" s="46"/>
      <c r="F536" s="46"/>
      <c r="G536" s="46"/>
      <c r="H536" s="46"/>
      <c r="I536" s="46"/>
      <c r="J536" s="46"/>
      <c r="K536" s="46"/>
      <c r="L536" s="46"/>
      <c r="M536" s="46"/>
      <c r="N536" s="46"/>
      <c r="O536" s="46"/>
      <c r="P536" s="46"/>
      <c r="Q536" s="46"/>
      <c r="R536" s="46"/>
      <c r="S536" s="46"/>
      <c r="T536" s="46"/>
      <c r="U536" s="46"/>
    </row>
    <row r="537" spans="1:21" ht="12.75">
      <c r="A537" s="46"/>
      <c r="B537" s="46"/>
      <c r="C537" s="46"/>
      <c r="D537" s="46"/>
      <c r="E537" s="46"/>
      <c r="F537" s="46"/>
      <c r="G537" s="46"/>
      <c r="H537" s="46"/>
      <c r="I537" s="46"/>
      <c r="J537" s="46"/>
      <c r="K537" s="46"/>
      <c r="L537" s="46"/>
      <c r="M537" s="46"/>
      <c r="N537" s="46"/>
      <c r="O537" s="46"/>
      <c r="P537" s="46"/>
      <c r="Q537" s="46"/>
      <c r="R537" s="46"/>
      <c r="S537" s="46"/>
      <c r="T537" s="46"/>
      <c r="U537" s="46"/>
    </row>
    <row r="538" spans="1:21" ht="12.75">
      <c r="A538" s="46"/>
      <c r="B538" s="46"/>
      <c r="C538" s="46"/>
      <c r="D538" s="46"/>
      <c r="E538" s="46"/>
      <c r="F538" s="46"/>
      <c r="G538" s="46"/>
      <c r="H538" s="46"/>
      <c r="I538" s="46"/>
      <c r="J538" s="46"/>
      <c r="K538" s="46"/>
      <c r="L538" s="46"/>
      <c r="M538" s="46"/>
      <c r="N538" s="46"/>
      <c r="O538" s="46"/>
      <c r="P538" s="46"/>
      <c r="Q538" s="46"/>
      <c r="R538" s="46"/>
      <c r="S538" s="46"/>
      <c r="T538" s="46"/>
      <c r="U538" s="46"/>
    </row>
    <row r="539" spans="1:21" ht="12.75">
      <c r="A539" s="46"/>
      <c r="B539" s="46"/>
      <c r="C539" s="46"/>
      <c r="D539" s="46"/>
      <c r="E539" s="46"/>
      <c r="F539" s="46"/>
      <c r="G539" s="46"/>
      <c r="H539" s="46"/>
      <c r="I539" s="46"/>
      <c r="J539" s="46"/>
      <c r="K539" s="46"/>
      <c r="L539" s="46"/>
      <c r="M539" s="46"/>
      <c r="N539" s="46"/>
      <c r="O539" s="46"/>
      <c r="P539" s="46"/>
      <c r="Q539" s="46"/>
      <c r="R539" s="46"/>
      <c r="S539" s="46"/>
      <c r="T539" s="46"/>
      <c r="U539" s="46"/>
    </row>
    <row r="540" spans="1:21" ht="12.75">
      <c r="A540" s="46"/>
      <c r="B540" s="46"/>
      <c r="C540" s="46"/>
      <c r="D540" s="46"/>
      <c r="E540" s="46"/>
      <c r="F540" s="46"/>
      <c r="G540" s="46"/>
      <c r="H540" s="46"/>
      <c r="I540" s="46"/>
      <c r="J540" s="46"/>
      <c r="K540" s="46"/>
      <c r="L540" s="46"/>
      <c r="M540" s="46"/>
      <c r="N540" s="46"/>
      <c r="O540" s="46"/>
      <c r="P540" s="46"/>
      <c r="Q540" s="46"/>
      <c r="R540" s="46"/>
      <c r="S540" s="46"/>
      <c r="T540" s="46"/>
      <c r="U540" s="46"/>
    </row>
    <row r="541" spans="1:21" ht="12.75">
      <c r="A541" s="46"/>
      <c r="B541" s="46"/>
      <c r="C541" s="46"/>
      <c r="D541" s="46"/>
      <c r="E541" s="46"/>
      <c r="F541" s="46"/>
      <c r="G541" s="46"/>
      <c r="H541" s="46"/>
      <c r="I541" s="46"/>
      <c r="J541" s="46"/>
      <c r="K541" s="46"/>
      <c r="L541" s="46"/>
      <c r="M541" s="46"/>
      <c r="N541" s="46"/>
      <c r="O541" s="46"/>
      <c r="P541" s="46"/>
      <c r="Q541" s="46"/>
      <c r="R541" s="46"/>
      <c r="S541" s="46"/>
      <c r="T541" s="46"/>
      <c r="U541" s="46"/>
    </row>
    <row r="542" spans="1:21" ht="12.75">
      <c r="A542" s="46"/>
      <c r="B542" s="46"/>
      <c r="C542" s="46"/>
      <c r="D542" s="46"/>
      <c r="E542" s="46"/>
      <c r="F542" s="46"/>
      <c r="G542" s="46"/>
      <c r="H542" s="46"/>
      <c r="I542" s="46"/>
      <c r="J542" s="46"/>
      <c r="K542" s="46"/>
      <c r="L542" s="46"/>
      <c r="M542" s="46"/>
      <c r="N542" s="46"/>
      <c r="O542" s="46"/>
      <c r="P542" s="46"/>
      <c r="Q542" s="46"/>
      <c r="R542" s="46"/>
      <c r="S542" s="46"/>
      <c r="T542" s="46"/>
      <c r="U542" s="46"/>
    </row>
    <row r="543" spans="1:21" ht="12.75">
      <c r="A543" s="46"/>
      <c r="B543" s="46"/>
      <c r="C543" s="46"/>
      <c r="D543" s="46"/>
      <c r="E543" s="46"/>
      <c r="F543" s="46"/>
      <c r="G543" s="46"/>
      <c r="H543" s="46"/>
      <c r="I543" s="46"/>
      <c r="J543" s="46"/>
      <c r="K543" s="46"/>
      <c r="L543" s="46"/>
      <c r="M543" s="46"/>
      <c r="N543" s="46"/>
      <c r="O543" s="46"/>
      <c r="P543" s="46"/>
      <c r="Q543" s="46"/>
      <c r="R543" s="46"/>
      <c r="S543" s="46"/>
      <c r="T543" s="46"/>
      <c r="U543" s="46"/>
    </row>
    <row r="544" spans="1:21" ht="12.75">
      <c r="A544" s="46"/>
      <c r="B544" s="46"/>
      <c r="C544" s="46"/>
      <c r="D544" s="46"/>
      <c r="E544" s="46"/>
      <c r="F544" s="46"/>
      <c r="G544" s="46"/>
      <c r="H544" s="46"/>
      <c r="I544" s="46"/>
      <c r="J544" s="46"/>
      <c r="K544" s="46"/>
      <c r="L544" s="46"/>
      <c r="M544" s="46"/>
      <c r="N544" s="46"/>
      <c r="O544" s="46"/>
      <c r="P544" s="46"/>
      <c r="Q544" s="46"/>
      <c r="R544" s="46"/>
      <c r="S544" s="46"/>
      <c r="T544" s="46"/>
      <c r="U544" s="46"/>
    </row>
    <row r="545" spans="1:21" ht="12.75">
      <c r="A545" s="46"/>
      <c r="B545" s="46"/>
      <c r="C545" s="46"/>
      <c r="D545" s="46"/>
      <c r="E545" s="46"/>
      <c r="F545" s="46"/>
      <c r="G545" s="46"/>
      <c r="H545" s="46"/>
      <c r="I545" s="46"/>
      <c r="J545" s="46"/>
      <c r="K545" s="46"/>
      <c r="L545" s="46"/>
      <c r="M545" s="46"/>
      <c r="N545" s="46"/>
      <c r="O545" s="46"/>
      <c r="P545" s="46"/>
      <c r="Q545" s="46"/>
      <c r="R545" s="46"/>
      <c r="S545" s="46"/>
      <c r="T545" s="46"/>
      <c r="U545" s="46"/>
    </row>
    <row r="546" spans="1:21" ht="12.75">
      <c r="A546" s="46"/>
      <c r="B546" s="46"/>
      <c r="C546" s="46"/>
      <c r="D546" s="46"/>
      <c r="E546" s="46"/>
      <c r="F546" s="46"/>
      <c r="G546" s="46"/>
      <c r="H546" s="46"/>
      <c r="I546" s="46"/>
      <c r="J546" s="46"/>
      <c r="K546" s="46"/>
      <c r="L546" s="46"/>
      <c r="M546" s="46"/>
      <c r="N546" s="46"/>
      <c r="O546" s="46"/>
      <c r="P546" s="46"/>
      <c r="Q546" s="46"/>
      <c r="R546" s="46"/>
      <c r="S546" s="46"/>
      <c r="T546" s="46"/>
      <c r="U546" s="46"/>
    </row>
    <row r="547" spans="1:21" ht="12.75">
      <c r="A547" s="46"/>
      <c r="B547" s="46"/>
      <c r="C547" s="46"/>
      <c r="D547" s="46"/>
      <c r="E547" s="46"/>
      <c r="F547" s="46"/>
      <c r="G547" s="46"/>
      <c r="H547" s="46"/>
      <c r="I547" s="46"/>
      <c r="J547" s="46"/>
      <c r="K547" s="46"/>
      <c r="L547" s="46"/>
      <c r="M547" s="46"/>
      <c r="N547" s="46"/>
      <c r="O547" s="46"/>
      <c r="P547" s="46"/>
      <c r="Q547" s="46"/>
      <c r="R547" s="46"/>
      <c r="S547" s="46"/>
      <c r="T547" s="46"/>
      <c r="U547" s="46"/>
    </row>
    <row r="548" spans="1:21" ht="12.75">
      <c r="A548" s="46"/>
      <c r="B548" s="46"/>
      <c r="C548" s="46"/>
      <c r="D548" s="46"/>
      <c r="E548" s="46"/>
      <c r="F548" s="46"/>
      <c r="G548" s="46"/>
      <c r="H548" s="46"/>
      <c r="I548" s="46"/>
      <c r="J548" s="46"/>
      <c r="K548" s="46"/>
      <c r="L548" s="46"/>
      <c r="M548" s="46"/>
      <c r="N548" s="46"/>
      <c r="O548" s="46"/>
      <c r="P548" s="46"/>
      <c r="Q548" s="46"/>
      <c r="R548" s="46"/>
      <c r="S548" s="46"/>
      <c r="T548" s="46"/>
      <c r="U548" s="46"/>
    </row>
    <row r="549" spans="1:21" ht="12.75">
      <c r="A549" s="46"/>
      <c r="B549" s="46"/>
      <c r="C549" s="46"/>
      <c r="D549" s="46"/>
      <c r="E549" s="46"/>
      <c r="F549" s="46"/>
      <c r="G549" s="46"/>
      <c r="H549" s="46"/>
      <c r="I549" s="46"/>
      <c r="J549" s="46"/>
      <c r="K549" s="46"/>
      <c r="L549" s="46"/>
      <c r="M549" s="46"/>
      <c r="N549" s="46"/>
      <c r="O549" s="46"/>
      <c r="P549" s="46"/>
      <c r="Q549" s="46"/>
      <c r="R549" s="46"/>
      <c r="S549" s="46"/>
      <c r="T549" s="46"/>
      <c r="U549" s="46"/>
    </row>
    <row r="550" spans="1:21" ht="12.75">
      <c r="A550" s="46"/>
      <c r="B550" s="46"/>
      <c r="C550" s="46"/>
      <c r="D550" s="46"/>
      <c r="E550" s="46"/>
      <c r="F550" s="46"/>
      <c r="G550" s="46"/>
      <c r="H550" s="46"/>
      <c r="I550" s="46"/>
      <c r="J550" s="46"/>
      <c r="K550" s="46"/>
      <c r="L550" s="46"/>
      <c r="M550" s="46"/>
      <c r="N550" s="46"/>
      <c r="O550" s="46"/>
      <c r="P550" s="46"/>
      <c r="Q550" s="46"/>
      <c r="R550" s="46"/>
      <c r="S550" s="46"/>
      <c r="T550" s="46"/>
      <c r="U550" s="46"/>
    </row>
    <row r="551" spans="1:21" ht="12.75">
      <c r="A551" s="46"/>
      <c r="B551" s="46"/>
      <c r="C551" s="46"/>
      <c r="D551" s="46"/>
      <c r="E551" s="46"/>
      <c r="F551" s="46"/>
      <c r="G551" s="46"/>
      <c r="H551" s="46"/>
      <c r="I551" s="46"/>
      <c r="J551" s="46"/>
      <c r="K551" s="46"/>
      <c r="L551" s="46"/>
      <c r="M551" s="46"/>
      <c r="N551" s="46"/>
      <c r="O551" s="46"/>
      <c r="P551" s="46"/>
      <c r="Q551" s="46"/>
      <c r="R551" s="46"/>
      <c r="S551" s="46"/>
      <c r="T551" s="46"/>
      <c r="U551" s="46"/>
    </row>
    <row r="552" spans="1:21" ht="12.75">
      <c r="A552" s="46"/>
      <c r="B552" s="46"/>
      <c r="C552" s="46"/>
      <c r="D552" s="46"/>
      <c r="E552" s="46"/>
      <c r="F552" s="46"/>
      <c r="G552" s="46"/>
      <c r="H552" s="46"/>
      <c r="I552" s="46"/>
      <c r="J552" s="46"/>
      <c r="K552" s="46"/>
      <c r="L552" s="46"/>
      <c r="M552" s="46"/>
      <c r="N552" s="46"/>
      <c r="O552" s="46"/>
      <c r="P552" s="46"/>
      <c r="Q552" s="46"/>
      <c r="R552" s="46"/>
      <c r="S552" s="46"/>
      <c r="T552" s="46"/>
      <c r="U552" s="46"/>
    </row>
    <row r="553" spans="1:21" ht="12.75">
      <c r="A553" s="46"/>
      <c r="B553" s="46"/>
      <c r="C553" s="46"/>
      <c r="D553" s="46"/>
      <c r="E553" s="46"/>
      <c r="F553" s="46"/>
      <c r="G553" s="46"/>
      <c r="H553" s="46"/>
      <c r="I553" s="46"/>
      <c r="J553" s="46"/>
      <c r="K553" s="46"/>
      <c r="L553" s="46"/>
      <c r="M553" s="46"/>
      <c r="N553" s="46"/>
      <c r="O553" s="46"/>
      <c r="P553" s="46"/>
      <c r="Q553" s="46"/>
      <c r="R553" s="46"/>
      <c r="S553" s="46"/>
      <c r="T553" s="46"/>
      <c r="U553" s="46"/>
    </row>
    <row r="554" spans="1:21" ht="12.75">
      <c r="A554" s="46"/>
      <c r="B554" s="46"/>
      <c r="C554" s="46"/>
      <c r="D554" s="46"/>
      <c r="E554" s="46"/>
      <c r="F554" s="46"/>
      <c r="G554" s="46"/>
      <c r="H554" s="46"/>
      <c r="I554" s="46"/>
      <c r="J554" s="46"/>
      <c r="K554" s="46"/>
      <c r="L554" s="46"/>
      <c r="M554" s="46"/>
      <c r="N554" s="46"/>
      <c r="O554" s="46"/>
      <c r="P554" s="46"/>
      <c r="Q554" s="46"/>
      <c r="R554" s="46"/>
      <c r="S554" s="46"/>
      <c r="T554" s="46"/>
      <c r="U554" s="46"/>
    </row>
    <row r="555" spans="1:21" ht="12.75">
      <c r="A555" s="46"/>
      <c r="B555" s="46"/>
      <c r="C555" s="46"/>
      <c r="D555" s="46"/>
      <c r="E555" s="46"/>
      <c r="F555" s="46"/>
      <c r="G555" s="46"/>
      <c r="H555" s="46"/>
      <c r="I555" s="46"/>
      <c r="J555" s="46"/>
      <c r="K555" s="46"/>
      <c r="L555" s="46"/>
      <c r="M555" s="46"/>
      <c r="N555" s="46"/>
      <c r="O555" s="46"/>
      <c r="P555" s="46"/>
      <c r="Q555" s="46"/>
      <c r="R555" s="46"/>
      <c r="S555" s="46"/>
      <c r="T555" s="46"/>
      <c r="U555" s="46"/>
    </row>
    <row r="556" spans="1:21" ht="12.75">
      <c r="A556" s="46"/>
      <c r="B556" s="46"/>
      <c r="C556" s="46"/>
      <c r="D556" s="46"/>
      <c r="E556" s="46"/>
      <c r="F556" s="46"/>
      <c r="G556" s="46"/>
      <c r="H556" s="46"/>
      <c r="I556" s="46"/>
      <c r="J556" s="46"/>
      <c r="K556" s="46"/>
      <c r="L556" s="46"/>
      <c r="M556" s="46"/>
      <c r="N556" s="46"/>
      <c r="O556" s="46"/>
      <c r="P556" s="46"/>
      <c r="Q556" s="46"/>
      <c r="R556" s="46"/>
      <c r="S556" s="46"/>
      <c r="T556" s="46"/>
      <c r="U556" s="46"/>
    </row>
    <row r="557" spans="1:21" ht="12.75">
      <c r="A557" s="46"/>
      <c r="B557" s="46"/>
      <c r="C557" s="46"/>
      <c r="D557" s="46"/>
      <c r="E557" s="46"/>
      <c r="F557" s="46"/>
      <c r="G557" s="46"/>
      <c r="H557" s="46"/>
      <c r="I557" s="46"/>
      <c r="J557" s="46"/>
      <c r="K557" s="46"/>
      <c r="L557" s="46"/>
      <c r="M557" s="46"/>
      <c r="N557" s="46"/>
      <c r="O557" s="46"/>
      <c r="P557" s="46"/>
      <c r="Q557" s="46"/>
      <c r="R557" s="46"/>
      <c r="S557" s="46"/>
      <c r="T557" s="46"/>
      <c r="U557" s="46"/>
    </row>
    <row r="558" spans="1:21" ht="12.75">
      <c r="A558" s="46"/>
      <c r="B558" s="46"/>
      <c r="C558" s="46"/>
      <c r="D558" s="46"/>
      <c r="E558" s="46"/>
      <c r="F558" s="46"/>
      <c r="G558" s="46"/>
      <c r="H558" s="46"/>
      <c r="I558" s="46"/>
      <c r="J558" s="46"/>
      <c r="K558" s="46"/>
      <c r="L558" s="46"/>
      <c r="M558" s="46"/>
      <c r="N558" s="46"/>
      <c r="O558" s="46"/>
      <c r="P558" s="46"/>
      <c r="Q558" s="46"/>
      <c r="R558" s="46"/>
      <c r="S558" s="46"/>
      <c r="T558" s="46"/>
      <c r="U558" s="46"/>
    </row>
    <row r="559" spans="1:21" ht="12.75">
      <c r="A559" s="46"/>
      <c r="B559" s="46"/>
      <c r="C559" s="46"/>
      <c r="D559" s="46"/>
      <c r="E559" s="46"/>
      <c r="F559" s="46"/>
      <c r="G559" s="46"/>
      <c r="H559" s="46"/>
      <c r="I559" s="46"/>
      <c r="J559" s="46"/>
      <c r="K559" s="46"/>
      <c r="L559" s="46"/>
      <c r="M559" s="46"/>
      <c r="N559" s="46"/>
      <c r="O559" s="46"/>
      <c r="P559" s="46"/>
      <c r="Q559" s="46"/>
      <c r="R559" s="46"/>
      <c r="S559" s="46"/>
      <c r="T559" s="46"/>
      <c r="U559" s="46"/>
    </row>
    <row r="560" spans="1:21" ht="12.75">
      <c r="A560" s="46"/>
      <c r="B560" s="46"/>
      <c r="C560" s="46"/>
      <c r="D560" s="46"/>
      <c r="E560" s="46"/>
      <c r="F560" s="46"/>
      <c r="G560" s="46"/>
      <c r="H560" s="46"/>
      <c r="I560" s="46"/>
      <c r="J560" s="46"/>
      <c r="K560" s="46"/>
      <c r="L560" s="46"/>
      <c r="M560" s="46"/>
      <c r="N560" s="46"/>
      <c r="O560" s="46"/>
      <c r="P560" s="46"/>
      <c r="Q560" s="46"/>
      <c r="R560" s="46"/>
      <c r="S560" s="46"/>
      <c r="T560" s="46"/>
      <c r="U560" s="46"/>
    </row>
    <row r="561" spans="1:21" ht="12.75">
      <c r="A561" s="46"/>
      <c r="B561" s="46"/>
      <c r="C561" s="46"/>
      <c r="D561" s="46"/>
      <c r="E561" s="46"/>
      <c r="F561" s="46"/>
      <c r="G561" s="46"/>
      <c r="H561" s="46"/>
      <c r="I561" s="46"/>
      <c r="J561" s="46"/>
      <c r="K561" s="46"/>
      <c r="L561" s="46"/>
      <c r="M561" s="46"/>
      <c r="N561" s="46"/>
      <c r="O561" s="46"/>
      <c r="P561" s="46"/>
      <c r="Q561" s="46"/>
      <c r="R561" s="46"/>
      <c r="S561" s="46"/>
      <c r="T561" s="46"/>
      <c r="U561" s="46"/>
    </row>
    <row r="562" spans="1:21" ht="12.75">
      <c r="A562" s="46"/>
      <c r="B562" s="46"/>
      <c r="C562" s="46"/>
      <c r="D562" s="46"/>
      <c r="E562" s="46"/>
      <c r="F562" s="46"/>
      <c r="G562" s="46"/>
      <c r="H562" s="46"/>
      <c r="I562" s="46"/>
      <c r="J562" s="46"/>
      <c r="K562" s="46"/>
      <c r="L562" s="46"/>
      <c r="M562" s="46"/>
      <c r="N562" s="46"/>
      <c r="O562" s="46"/>
      <c r="P562" s="46"/>
      <c r="Q562" s="46"/>
      <c r="R562" s="46"/>
      <c r="S562" s="46"/>
      <c r="T562" s="46"/>
      <c r="U562" s="46"/>
    </row>
    <row r="563" spans="1:21" ht="12.75">
      <c r="A563" s="46"/>
      <c r="B563" s="46"/>
      <c r="C563" s="46"/>
      <c r="D563" s="46"/>
      <c r="E563" s="46"/>
      <c r="F563" s="46"/>
      <c r="G563" s="46"/>
      <c r="H563" s="46"/>
      <c r="I563" s="46"/>
      <c r="J563" s="46"/>
      <c r="K563" s="46"/>
      <c r="L563" s="46"/>
      <c r="M563" s="46"/>
      <c r="N563" s="46"/>
      <c r="O563" s="46"/>
      <c r="P563" s="46"/>
      <c r="Q563" s="46"/>
      <c r="R563" s="46"/>
      <c r="S563" s="46"/>
      <c r="T563" s="46"/>
      <c r="U563" s="46"/>
    </row>
    <row r="564" spans="1:21" ht="12.75">
      <c r="A564" s="46"/>
      <c r="B564" s="46"/>
      <c r="C564" s="46"/>
      <c r="D564" s="46"/>
      <c r="E564" s="46"/>
      <c r="F564" s="46"/>
      <c r="G564" s="46"/>
      <c r="H564" s="46"/>
      <c r="I564" s="46"/>
      <c r="J564" s="46"/>
      <c r="K564" s="46"/>
      <c r="L564" s="46"/>
      <c r="M564" s="46"/>
      <c r="N564" s="46"/>
      <c r="O564" s="46"/>
      <c r="P564" s="46"/>
      <c r="Q564" s="46"/>
      <c r="R564" s="46"/>
      <c r="S564" s="46"/>
      <c r="T564" s="46"/>
      <c r="U564" s="46"/>
    </row>
    <row r="565" spans="1:21" ht="12.75">
      <c r="A565" s="46"/>
      <c r="B565" s="46"/>
      <c r="C565" s="46"/>
      <c r="D565" s="46"/>
      <c r="E565" s="46"/>
      <c r="F565" s="46"/>
      <c r="G565" s="46"/>
      <c r="H565" s="46"/>
      <c r="I565" s="46"/>
      <c r="J565" s="46"/>
      <c r="K565" s="46"/>
      <c r="L565" s="46"/>
      <c r="M565" s="46"/>
      <c r="N565" s="46"/>
      <c r="O565" s="46"/>
      <c r="P565" s="46"/>
      <c r="Q565" s="46"/>
      <c r="R565" s="46"/>
      <c r="S565" s="46"/>
      <c r="T565" s="46"/>
      <c r="U565" s="46"/>
    </row>
    <row r="566" spans="1:21" ht="12.75">
      <c r="A566" s="46"/>
      <c r="B566" s="46"/>
      <c r="C566" s="46"/>
      <c r="D566" s="46"/>
      <c r="E566" s="46"/>
      <c r="F566" s="46"/>
      <c r="G566" s="46"/>
      <c r="H566" s="46"/>
      <c r="I566" s="46"/>
      <c r="J566" s="46"/>
      <c r="K566" s="46"/>
      <c r="L566" s="46"/>
      <c r="M566" s="46"/>
      <c r="N566" s="46"/>
      <c r="O566" s="46"/>
      <c r="P566" s="46"/>
      <c r="Q566" s="46"/>
      <c r="R566" s="46"/>
      <c r="S566" s="46"/>
      <c r="T566" s="46"/>
      <c r="U566" s="46"/>
    </row>
    <row r="567" spans="1:21" ht="12.75">
      <c r="A567" s="46"/>
      <c r="B567" s="46"/>
      <c r="C567" s="46"/>
      <c r="D567" s="46"/>
      <c r="E567" s="46"/>
      <c r="F567" s="46"/>
      <c r="G567" s="46"/>
      <c r="H567" s="46"/>
      <c r="I567" s="46"/>
      <c r="J567" s="46"/>
      <c r="K567" s="46"/>
      <c r="L567" s="46"/>
      <c r="M567" s="46"/>
      <c r="N567" s="46"/>
      <c r="O567" s="46"/>
      <c r="P567" s="46"/>
      <c r="Q567" s="46"/>
      <c r="R567" s="46"/>
      <c r="S567" s="46"/>
      <c r="T567" s="46"/>
      <c r="U567" s="46"/>
    </row>
    <row r="568" spans="1:21" ht="12.75">
      <c r="A568" s="46"/>
      <c r="B568" s="46"/>
      <c r="C568" s="46"/>
      <c r="D568" s="46"/>
      <c r="E568" s="46"/>
      <c r="F568" s="46"/>
      <c r="G568" s="46"/>
      <c r="H568" s="46"/>
      <c r="I568" s="46"/>
      <c r="J568" s="46"/>
      <c r="K568" s="46"/>
      <c r="L568" s="46"/>
      <c r="M568" s="46"/>
      <c r="N568" s="46"/>
      <c r="O568" s="46"/>
      <c r="P568" s="46"/>
      <c r="Q568" s="46"/>
      <c r="R568" s="46"/>
      <c r="S568" s="46"/>
      <c r="T568" s="46"/>
      <c r="U568" s="46"/>
    </row>
    <row r="569" spans="1:21" ht="12.75">
      <c r="A569" s="46"/>
      <c r="B569" s="46"/>
      <c r="C569" s="46"/>
      <c r="D569" s="46"/>
      <c r="E569" s="46"/>
      <c r="F569" s="46"/>
      <c r="G569" s="46"/>
      <c r="H569" s="46"/>
      <c r="I569" s="46"/>
      <c r="J569" s="46"/>
      <c r="K569" s="46"/>
      <c r="L569" s="46"/>
      <c r="M569" s="46"/>
      <c r="N569" s="46"/>
      <c r="O569" s="46"/>
      <c r="P569" s="46"/>
      <c r="Q569" s="46"/>
      <c r="R569" s="46"/>
      <c r="S569" s="46"/>
      <c r="T569" s="46"/>
      <c r="U569" s="46"/>
    </row>
    <row r="570" spans="1:21" ht="12.75">
      <c r="A570" s="46"/>
      <c r="B570" s="46"/>
      <c r="C570" s="46"/>
      <c r="D570" s="46"/>
      <c r="E570" s="46"/>
      <c r="F570" s="46"/>
      <c r="G570" s="46"/>
      <c r="H570" s="46"/>
      <c r="I570" s="46"/>
      <c r="J570" s="46"/>
      <c r="K570" s="46"/>
      <c r="L570" s="46"/>
      <c r="M570" s="46"/>
      <c r="N570" s="46"/>
      <c r="O570" s="46"/>
      <c r="P570" s="46"/>
      <c r="Q570" s="46"/>
      <c r="R570" s="46"/>
      <c r="S570" s="46"/>
      <c r="T570" s="46"/>
      <c r="U570" s="46"/>
    </row>
    <row r="571" spans="1:21" ht="12.75">
      <c r="A571" s="46"/>
      <c r="B571" s="46"/>
      <c r="C571" s="46"/>
      <c r="D571" s="46"/>
      <c r="E571" s="46"/>
      <c r="F571" s="46"/>
      <c r="G571" s="46"/>
      <c r="H571" s="46"/>
      <c r="I571" s="46"/>
      <c r="J571" s="46"/>
      <c r="K571" s="46"/>
      <c r="L571" s="46"/>
      <c r="M571" s="46"/>
      <c r="N571" s="46"/>
      <c r="O571" s="46"/>
      <c r="P571" s="46"/>
      <c r="Q571" s="46"/>
      <c r="R571" s="46"/>
      <c r="S571" s="46"/>
      <c r="T571" s="46"/>
      <c r="U571" s="46"/>
    </row>
    <row r="572" spans="1:21" ht="12.75">
      <c r="A572" s="46"/>
      <c r="B572" s="46"/>
      <c r="C572" s="46"/>
      <c r="D572" s="46"/>
      <c r="E572" s="46"/>
      <c r="F572" s="46"/>
      <c r="G572" s="46"/>
      <c r="H572" s="46"/>
      <c r="I572" s="46"/>
      <c r="J572" s="46"/>
      <c r="K572" s="46"/>
      <c r="L572" s="46"/>
      <c r="M572" s="46"/>
      <c r="N572" s="46"/>
      <c r="O572" s="46"/>
      <c r="P572" s="46"/>
      <c r="Q572" s="46"/>
      <c r="R572" s="46"/>
      <c r="S572" s="46"/>
      <c r="T572" s="46"/>
      <c r="U572" s="46"/>
    </row>
    <row r="573" spans="1:21" ht="12.75">
      <c r="A573" s="46"/>
      <c r="B573" s="46"/>
      <c r="C573" s="46"/>
      <c r="D573" s="46"/>
      <c r="E573" s="46"/>
      <c r="F573" s="46"/>
      <c r="G573" s="46"/>
      <c r="H573" s="46"/>
      <c r="I573" s="46"/>
      <c r="J573" s="46"/>
      <c r="K573" s="46"/>
      <c r="L573" s="46"/>
      <c r="M573" s="46"/>
      <c r="N573" s="46"/>
      <c r="O573" s="46"/>
      <c r="P573" s="46"/>
      <c r="Q573" s="46"/>
      <c r="R573" s="46"/>
      <c r="S573" s="46"/>
      <c r="T573" s="46"/>
      <c r="U573" s="46"/>
    </row>
    <row r="574" spans="1:21" ht="12.75">
      <c r="A574" s="46"/>
      <c r="B574" s="46"/>
      <c r="C574" s="46"/>
      <c r="D574" s="46"/>
      <c r="E574" s="46"/>
      <c r="F574" s="46"/>
      <c r="G574" s="46"/>
      <c r="H574" s="46"/>
      <c r="I574" s="46"/>
      <c r="J574" s="46"/>
      <c r="K574" s="46"/>
      <c r="L574" s="46"/>
      <c r="M574" s="46"/>
      <c r="N574" s="46"/>
      <c r="O574" s="46"/>
      <c r="P574" s="46"/>
      <c r="Q574" s="46"/>
      <c r="R574" s="46"/>
      <c r="S574" s="46"/>
      <c r="T574" s="46"/>
      <c r="U574" s="46"/>
    </row>
    <row r="575" spans="1:21" ht="12.75">
      <c r="A575" s="46"/>
      <c r="B575" s="46"/>
      <c r="C575" s="46"/>
      <c r="D575" s="46"/>
      <c r="E575" s="46"/>
      <c r="F575" s="46"/>
      <c r="G575" s="46"/>
      <c r="H575" s="46"/>
      <c r="I575" s="46"/>
      <c r="J575" s="46"/>
      <c r="K575" s="46"/>
      <c r="L575" s="46"/>
      <c r="M575" s="46"/>
      <c r="N575" s="46"/>
      <c r="O575" s="46"/>
      <c r="P575" s="46"/>
      <c r="Q575" s="46"/>
      <c r="R575" s="46"/>
      <c r="S575" s="46"/>
      <c r="T575" s="46"/>
      <c r="U575" s="46"/>
    </row>
    <row r="576" spans="1:21" ht="12.75">
      <c r="A576" s="46"/>
      <c r="B576" s="46"/>
      <c r="C576" s="46"/>
      <c r="D576" s="46"/>
      <c r="E576" s="46"/>
      <c r="F576" s="46"/>
      <c r="G576" s="46"/>
      <c r="H576" s="46"/>
      <c r="I576" s="46"/>
      <c r="J576" s="46"/>
      <c r="K576" s="46"/>
      <c r="L576" s="46"/>
      <c r="M576" s="46"/>
      <c r="N576" s="46"/>
      <c r="O576" s="46"/>
      <c r="P576" s="46"/>
      <c r="Q576" s="46"/>
      <c r="R576" s="46"/>
      <c r="S576" s="46"/>
      <c r="T576" s="46"/>
      <c r="U576" s="46"/>
    </row>
    <row r="577" spans="1:21" ht="12.75">
      <c r="A577" s="46"/>
      <c r="B577" s="46"/>
      <c r="C577" s="46"/>
      <c r="D577" s="46"/>
      <c r="E577" s="46"/>
      <c r="F577" s="46"/>
      <c r="G577" s="46"/>
      <c r="H577" s="46"/>
      <c r="I577" s="46"/>
      <c r="J577" s="46"/>
      <c r="K577" s="46"/>
      <c r="L577" s="46"/>
      <c r="M577" s="46"/>
      <c r="N577" s="46"/>
      <c r="O577" s="46"/>
      <c r="P577" s="46"/>
      <c r="Q577" s="46"/>
      <c r="R577" s="46"/>
      <c r="S577" s="46"/>
      <c r="T577" s="46"/>
      <c r="U577" s="46"/>
    </row>
    <row r="578" spans="1:21" ht="12.75">
      <c r="A578" s="46"/>
      <c r="B578" s="46"/>
      <c r="C578" s="46"/>
      <c r="D578" s="46"/>
      <c r="E578" s="46"/>
      <c r="F578" s="46"/>
      <c r="G578" s="46"/>
      <c r="H578" s="46"/>
      <c r="I578" s="46"/>
      <c r="J578" s="46"/>
      <c r="K578" s="46"/>
      <c r="L578" s="46"/>
      <c r="M578" s="46"/>
      <c r="N578" s="46"/>
      <c r="O578" s="46"/>
      <c r="P578" s="46"/>
      <c r="Q578" s="46"/>
      <c r="R578" s="46"/>
      <c r="S578" s="46"/>
      <c r="T578" s="46"/>
      <c r="U578" s="46"/>
    </row>
    <row r="579" spans="1:21" ht="12.75">
      <c r="A579" s="46"/>
      <c r="B579" s="46"/>
      <c r="C579" s="46"/>
      <c r="D579" s="46"/>
      <c r="E579" s="46"/>
      <c r="F579" s="46"/>
      <c r="G579" s="46"/>
      <c r="H579" s="46"/>
      <c r="I579" s="46"/>
      <c r="J579" s="46"/>
      <c r="K579" s="46"/>
      <c r="L579" s="46"/>
      <c r="M579" s="46"/>
      <c r="N579" s="46"/>
      <c r="O579" s="46"/>
      <c r="P579" s="46"/>
      <c r="Q579" s="46"/>
      <c r="R579" s="46"/>
      <c r="S579" s="46"/>
      <c r="T579" s="46"/>
      <c r="U579" s="46"/>
    </row>
    <row r="580" spans="1:21" ht="12.75">
      <c r="A580" s="46"/>
      <c r="B580" s="46"/>
      <c r="C580" s="46"/>
      <c r="D580" s="46"/>
      <c r="E580" s="46"/>
      <c r="F580" s="46"/>
      <c r="G580" s="46"/>
      <c r="H580" s="46"/>
      <c r="I580" s="46"/>
      <c r="J580" s="46"/>
      <c r="K580" s="46"/>
      <c r="L580" s="46"/>
      <c r="M580" s="46"/>
      <c r="N580" s="46"/>
      <c r="O580" s="46"/>
      <c r="P580" s="46"/>
      <c r="Q580" s="46"/>
      <c r="R580" s="46"/>
      <c r="S580" s="46"/>
      <c r="T580" s="46"/>
      <c r="U580" s="46"/>
    </row>
    <row r="581" spans="1:21" ht="12.75">
      <c r="A581" s="46"/>
      <c r="B581" s="46"/>
      <c r="C581" s="46"/>
      <c r="D581" s="46"/>
      <c r="E581" s="46"/>
      <c r="F581" s="46"/>
      <c r="G581" s="46"/>
      <c r="H581" s="46"/>
      <c r="I581" s="46"/>
      <c r="J581" s="46"/>
      <c r="K581" s="46"/>
      <c r="L581" s="46"/>
      <c r="M581" s="46"/>
      <c r="N581" s="46"/>
      <c r="O581" s="46"/>
      <c r="P581" s="46"/>
      <c r="Q581" s="46"/>
      <c r="R581" s="46"/>
      <c r="S581" s="46"/>
      <c r="T581" s="46"/>
      <c r="U581" s="46"/>
    </row>
    <row r="582" spans="1:21" ht="12.75">
      <c r="A582" s="46"/>
      <c r="B582" s="46"/>
      <c r="C582" s="46"/>
      <c r="D582" s="46"/>
      <c r="E582" s="46"/>
      <c r="F582" s="46"/>
      <c r="G582" s="46"/>
      <c r="H582" s="46"/>
      <c r="I582" s="46"/>
      <c r="J582" s="46"/>
      <c r="K582" s="46"/>
      <c r="L582" s="46"/>
      <c r="M582" s="46"/>
      <c r="N582" s="46"/>
      <c r="O582" s="46"/>
      <c r="P582" s="46"/>
      <c r="Q582" s="46"/>
      <c r="R582" s="46"/>
      <c r="S582" s="46"/>
      <c r="T582" s="46"/>
      <c r="U582" s="46"/>
    </row>
    <row r="583" spans="1:21" ht="12.75">
      <c r="A583" s="46"/>
      <c r="B583" s="46"/>
      <c r="C583" s="46"/>
      <c r="D583" s="46"/>
      <c r="E583" s="46"/>
      <c r="F583" s="46"/>
      <c r="G583" s="46"/>
      <c r="H583" s="46"/>
      <c r="I583" s="46"/>
      <c r="J583" s="46"/>
      <c r="K583" s="46"/>
      <c r="L583" s="46"/>
      <c r="M583" s="46"/>
      <c r="N583" s="46"/>
      <c r="O583" s="46"/>
      <c r="P583" s="46"/>
      <c r="Q583" s="46"/>
      <c r="R583" s="46"/>
      <c r="S583" s="46"/>
      <c r="T583" s="46"/>
      <c r="U583" s="46"/>
    </row>
    <row r="584" spans="1:21" ht="12.75">
      <c r="A584" s="46"/>
      <c r="B584" s="46"/>
      <c r="C584" s="46"/>
      <c r="D584" s="46"/>
      <c r="E584" s="46"/>
      <c r="F584" s="46"/>
      <c r="G584" s="46"/>
      <c r="H584" s="46"/>
      <c r="I584" s="46"/>
      <c r="J584" s="46"/>
      <c r="K584" s="46"/>
      <c r="L584" s="46"/>
      <c r="M584" s="46"/>
      <c r="N584" s="46"/>
      <c r="O584" s="46"/>
      <c r="P584" s="46"/>
      <c r="Q584" s="46"/>
      <c r="R584" s="46"/>
      <c r="S584" s="46"/>
      <c r="T584" s="46"/>
      <c r="U584" s="46"/>
    </row>
    <row r="585" spans="1:21" ht="12.75">
      <c r="A585" s="46"/>
      <c r="B585" s="46"/>
      <c r="C585" s="46"/>
      <c r="D585" s="46"/>
      <c r="E585" s="46"/>
      <c r="F585" s="46"/>
      <c r="G585" s="46"/>
      <c r="H585" s="46"/>
      <c r="I585" s="46"/>
      <c r="J585" s="46"/>
      <c r="K585" s="46"/>
      <c r="L585" s="46"/>
      <c r="M585" s="46"/>
      <c r="N585" s="46"/>
      <c r="O585" s="46"/>
      <c r="P585" s="46"/>
      <c r="Q585" s="46"/>
      <c r="R585" s="46"/>
      <c r="S585" s="46"/>
      <c r="T585" s="46"/>
      <c r="U585" s="46"/>
    </row>
    <row r="586" spans="1:21" ht="12.75">
      <c r="A586" s="46"/>
      <c r="B586" s="46"/>
      <c r="C586" s="46"/>
      <c r="D586" s="46"/>
      <c r="E586" s="46"/>
      <c r="F586" s="46"/>
      <c r="G586" s="46"/>
      <c r="H586" s="46"/>
      <c r="I586" s="46"/>
      <c r="J586" s="46"/>
      <c r="K586" s="46"/>
      <c r="L586" s="46"/>
      <c r="M586" s="46"/>
      <c r="N586" s="46"/>
      <c r="O586" s="46"/>
      <c r="P586" s="46"/>
      <c r="Q586" s="46"/>
      <c r="R586" s="46"/>
      <c r="S586" s="46"/>
      <c r="T586" s="46"/>
      <c r="U586" s="46"/>
    </row>
    <row r="587" spans="1:21" ht="12.75">
      <c r="A587" s="46"/>
      <c r="B587" s="46"/>
      <c r="C587" s="46"/>
      <c r="D587" s="46"/>
      <c r="E587" s="46"/>
      <c r="F587" s="46"/>
      <c r="G587" s="46"/>
      <c r="H587" s="46"/>
      <c r="I587" s="46"/>
      <c r="J587" s="46"/>
      <c r="K587" s="46"/>
      <c r="L587" s="46"/>
      <c r="M587" s="46"/>
      <c r="N587" s="46"/>
      <c r="O587" s="46"/>
      <c r="P587" s="46"/>
      <c r="Q587" s="46"/>
      <c r="R587" s="46"/>
      <c r="S587" s="46"/>
      <c r="T587" s="46"/>
      <c r="U587" s="46"/>
    </row>
    <row r="588" spans="1:21" ht="12.75">
      <c r="A588" s="46"/>
      <c r="B588" s="46"/>
      <c r="C588" s="46"/>
      <c r="D588" s="46"/>
      <c r="E588" s="46"/>
      <c r="F588" s="46"/>
      <c r="G588" s="46"/>
      <c r="H588" s="46"/>
      <c r="I588" s="46"/>
      <c r="J588" s="46"/>
      <c r="K588" s="46"/>
      <c r="L588" s="46"/>
      <c r="M588" s="46"/>
      <c r="N588" s="46"/>
      <c r="O588" s="46"/>
      <c r="P588" s="46"/>
      <c r="Q588" s="46"/>
      <c r="R588" s="46"/>
      <c r="S588" s="46"/>
      <c r="T588" s="46"/>
      <c r="U588" s="46"/>
    </row>
    <row r="589" spans="1:21" ht="12.75">
      <c r="A589" s="46"/>
      <c r="B589" s="46"/>
      <c r="C589" s="46"/>
      <c r="D589" s="46"/>
      <c r="E589" s="46"/>
      <c r="F589" s="46"/>
      <c r="G589" s="46"/>
      <c r="H589" s="46"/>
      <c r="I589" s="46"/>
      <c r="J589" s="46"/>
      <c r="K589" s="46"/>
      <c r="L589" s="46"/>
      <c r="M589" s="46"/>
      <c r="N589" s="46"/>
      <c r="O589" s="46"/>
      <c r="P589" s="46"/>
      <c r="Q589" s="46"/>
      <c r="R589" s="46"/>
      <c r="S589" s="46"/>
      <c r="T589" s="46"/>
      <c r="U589" s="46"/>
    </row>
    <row r="590" spans="1:21" ht="12.75">
      <c r="A590" s="46"/>
      <c r="B590" s="46"/>
      <c r="C590" s="46"/>
      <c r="D590" s="46"/>
      <c r="E590" s="46"/>
      <c r="F590" s="46"/>
      <c r="G590" s="46"/>
      <c r="H590" s="46"/>
      <c r="I590" s="46"/>
      <c r="J590" s="46"/>
      <c r="K590" s="46"/>
      <c r="L590" s="46"/>
      <c r="M590" s="46"/>
      <c r="N590" s="46"/>
      <c r="O590" s="46"/>
      <c r="P590" s="46"/>
      <c r="Q590" s="46"/>
      <c r="R590" s="46"/>
      <c r="S590" s="46"/>
      <c r="T590" s="46"/>
      <c r="U590" s="46"/>
    </row>
    <row r="591" spans="1:21" ht="12.75">
      <c r="A591" s="46"/>
      <c r="B591" s="46"/>
      <c r="C591" s="46"/>
      <c r="D591" s="46"/>
      <c r="E591" s="46"/>
      <c r="F591" s="46"/>
      <c r="G591" s="46"/>
      <c r="H591" s="46"/>
      <c r="I591" s="46"/>
      <c r="J591" s="46"/>
      <c r="K591" s="46"/>
      <c r="L591" s="46"/>
      <c r="M591" s="46"/>
      <c r="N591" s="46"/>
      <c r="O591" s="46"/>
      <c r="P591" s="46"/>
      <c r="Q591" s="46"/>
      <c r="R591" s="46"/>
      <c r="S591" s="46"/>
      <c r="T591" s="46"/>
      <c r="U591" s="46"/>
    </row>
    <row r="592" spans="1:21" ht="12.75">
      <c r="A592" s="46"/>
      <c r="B592" s="46"/>
      <c r="C592" s="46"/>
      <c r="D592" s="46"/>
      <c r="E592" s="46"/>
      <c r="F592" s="46"/>
      <c r="G592" s="46"/>
      <c r="H592" s="46"/>
      <c r="I592" s="46"/>
      <c r="J592" s="46"/>
      <c r="K592" s="46"/>
      <c r="L592" s="46"/>
      <c r="M592" s="46"/>
      <c r="N592" s="46"/>
      <c r="O592" s="46"/>
      <c r="P592" s="46"/>
      <c r="Q592" s="46"/>
      <c r="R592" s="46"/>
      <c r="S592" s="46"/>
      <c r="T592" s="46"/>
      <c r="U592" s="46"/>
    </row>
    <row r="593" spans="1:21" ht="12.75">
      <c r="A593" s="46"/>
      <c r="B593" s="46"/>
      <c r="C593" s="46"/>
      <c r="D593" s="46"/>
      <c r="E593" s="46"/>
      <c r="F593" s="46"/>
      <c r="G593" s="46"/>
      <c r="H593" s="46"/>
      <c r="I593" s="46"/>
      <c r="J593" s="46"/>
      <c r="K593" s="46"/>
      <c r="L593" s="46"/>
      <c r="M593" s="46"/>
      <c r="N593" s="46"/>
      <c r="O593" s="46"/>
      <c r="P593" s="46"/>
      <c r="Q593" s="46"/>
      <c r="R593" s="46"/>
      <c r="S593" s="46"/>
      <c r="T593" s="46"/>
      <c r="U593" s="46"/>
    </row>
    <row r="594" spans="1:21" ht="12.75">
      <c r="A594" s="46"/>
      <c r="B594" s="46"/>
      <c r="C594" s="46"/>
      <c r="D594" s="46"/>
      <c r="E594" s="46"/>
      <c r="F594" s="46"/>
      <c r="G594" s="46"/>
      <c r="H594" s="46"/>
      <c r="I594" s="46"/>
      <c r="J594" s="46"/>
      <c r="K594" s="46"/>
      <c r="L594" s="46"/>
      <c r="M594" s="46"/>
      <c r="N594" s="46"/>
      <c r="O594" s="46"/>
      <c r="P594" s="46"/>
      <c r="Q594" s="46"/>
      <c r="R594" s="46"/>
      <c r="S594" s="46"/>
      <c r="T594" s="46"/>
      <c r="U594" s="46"/>
    </row>
    <row r="595" spans="1:21" ht="12.75">
      <c r="A595" s="46"/>
      <c r="B595" s="46"/>
      <c r="C595" s="46"/>
      <c r="D595" s="46"/>
      <c r="E595" s="46"/>
      <c r="F595" s="46"/>
      <c r="G595" s="46"/>
      <c r="H595" s="46"/>
      <c r="I595" s="46"/>
      <c r="J595" s="46"/>
      <c r="K595" s="46"/>
      <c r="L595" s="46"/>
      <c r="M595" s="46"/>
      <c r="N595" s="46"/>
      <c r="O595" s="46"/>
      <c r="P595" s="46"/>
      <c r="Q595" s="46"/>
      <c r="R595" s="46"/>
      <c r="S595" s="46"/>
      <c r="T595" s="46"/>
      <c r="U595" s="46"/>
    </row>
    <row r="596" spans="1:21" ht="12.75">
      <c r="A596" s="46"/>
      <c r="B596" s="46"/>
      <c r="C596" s="46"/>
      <c r="D596" s="46"/>
      <c r="E596" s="46"/>
      <c r="F596" s="46"/>
      <c r="G596" s="46"/>
      <c r="H596" s="46"/>
      <c r="I596" s="46"/>
      <c r="J596" s="46"/>
      <c r="K596" s="46"/>
      <c r="L596" s="46"/>
      <c r="M596" s="46"/>
      <c r="N596" s="46"/>
      <c r="O596" s="46"/>
      <c r="P596" s="46"/>
      <c r="Q596" s="46"/>
      <c r="R596" s="46"/>
      <c r="S596" s="46"/>
      <c r="T596" s="46"/>
      <c r="U596" s="46"/>
    </row>
    <row r="597" spans="1:21" ht="12.75">
      <c r="A597" s="46"/>
      <c r="B597" s="46"/>
      <c r="C597" s="46"/>
      <c r="D597" s="46"/>
      <c r="E597" s="46"/>
      <c r="F597" s="46"/>
      <c r="G597" s="46"/>
      <c r="H597" s="46"/>
      <c r="I597" s="46"/>
      <c r="J597" s="46"/>
      <c r="K597" s="46"/>
      <c r="L597" s="46"/>
      <c r="M597" s="46"/>
      <c r="N597" s="46"/>
      <c r="O597" s="46"/>
      <c r="P597" s="46"/>
      <c r="Q597" s="46"/>
      <c r="R597" s="46"/>
      <c r="S597" s="46"/>
      <c r="T597" s="46"/>
      <c r="U597" s="46"/>
    </row>
    <row r="598" spans="1:21" ht="12.75">
      <c r="A598" s="46"/>
      <c r="B598" s="46"/>
      <c r="C598" s="46"/>
      <c r="D598" s="46"/>
      <c r="E598" s="46"/>
      <c r="F598" s="46"/>
      <c r="G598" s="46"/>
      <c r="H598" s="46"/>
      <c r="I598" s="46"/>
      <c r="J598" s="46"/>
      <c r="K598" s="46"/>
      <c r="L598" s="46"/>
      <c r="M598" s="46"/>
      <c r="N598" s="46"/>
      <c r="O598" s="46"/>
      <c r="P598" s="46"/>
      <c r="Q598" s="46"/>
      <c r="R598" s="46"/>
      <c r="S598" s="46"/>
      <c r="T598" s="46"/>
      <c r="U598" s="46"/>
    </row>
    <row r="599" spans="1:21" ht="12.75">
      <c r="A599" s="46"/>
      <c r="B599" s="46"/>
      <c r="C599" s="46"/>
      <c r="D599" s="46"/>
      <c r="E599" s="46"/>
      <c r="F599" s="46"/>
      <c r="G599" s="46"/>
      <c r="H599" s="46"/>
      <c r="I599" s="46"/>
      <c r="J599" s="46"/>
      <c r="K599" s="46"/>
      <c r="L599" s="46"/>
      <c r="M599" s="46"/>
      <c r="N599" s="46"/>
      <c r="O599" s="46"/>
      <c r="P599" s="46"/>
      <c r="Q599" s="46"/>
      <c r="R599" s="46"/>
      <c r="S599" s="46"/>
      <c r="T599" s="46"/>
      <c r="U599" s="46"/>
    </row>
    <row r="600" spans="1:21" ht="12.75">
      <c r="A600" s="46"/>
      <c r="B600" s="46"/>
      <c r="C600" s="46"/>
      <c r="D600" s="46"/>
      <c r="E600" s="46"/>
      <c r="F600" s="46"/>
      <c r="G600" s="46"/>
      <c r="H600" s="46"/>
      <c r="I600" s="46"/>
      <c r="J600" s="46"/>
      <c r="K600" s="46"/>
      <c r="L600" s="46"/>
      <c r="M600" s="46"/>
      <c r="N600" s="46"/>
      <c r="O600" s="46"/>
      <c r="P600" s="46"/>
      <c r="Q600" s="46"/>
      <c r="R600" s="46"/>
      <c r="S600" s="46"/>
      <c r="T600" s="46"/>
      <c r="U600" s="46"/>
    </row>
    <row r="601" spans="1:21" ht="12.75">
      <c r="A601" s="46"/>
      <c r="B601" s="46"/>
      <c r="C601" s="46"/>
      <c r="D601" s="46"/>
      <c r="E601" s="46"/>
      <c r="F601" s="46"/>
      <c r="G601" s="46"/>
      <c r="H601" s="46"/>
      <c r="I601" s="46"/>
      <c r="J601" s="46"/>
      <c r="K601" s="46"/>
      <c r="L601" s="46"/>
      <c r="M601" s="46"/>
      <c r="N601" s="46"/>
      <c r="O601" s="46"/>
      <c r="P601" s="46"/>
      <c r="Q601" s="46"/>
      <c r="R601" s="46"/>
      <c r="S601" s="46"/>
      <c r="T601" s="46"/>
      <c r="U601" s="46"/>
    </row>
    <row r="602" spans="1:21" ht="12.75">
      <c r="A602" s="46"/>
      <c r="B602" s="46"/>
      <c r="C602" s="46"/>
      <c r="D602" s="46"/>
      <c r="E602" s="46"/>
      <c r="F602" s="46"/>
      <c r="G602" s="46"/>
      <c r="H602" s="46"/>
      <c r="I602" s="46"/>
      <c r="J602" s="46"/>
      <c r="K602" s="46"/>
      <c r="L602" s="46"/>
      <c r="M602" s="46"/>
      <c r="N602" s="46"/>
      <c r="O602" s="46"/>
      <c r="P602" s="46"/>
      <c r="Q602" s="46"/>
      <c r="R602" s="46"/>
      <c r="S602" s="46"/>
      <c r="T602" s="46"/>
      <c r="U602" s="46"/>
    </row>
    <row r="603" spans="1:21" ht="12.75">
      <c r="A603" s="46"/>
      <c r="B603" s="46"/>
      <c r="C603" s="46"/>
      <c r="D603" s="46"/>
      <c r="E603" s="46"/>
      <c r="F603" s="46"/>
      <c r="G603" s="46"/>
      <c r="H603" s="46"/>
      <c r="I603" s="46"/>
      <c r="J603" s="46"/>
      <c r="K603" s="46"/>
      <c r="L603" s="46"/>
      <c r="M603" s="46"/>
      <c r="N603" s="46"/>
      <c r="O603" s="46"/>
      <c r="P603" s="46"/>
      <c r="Q603" s="46"/>
      <c r="R603" s="46"/>
      <c r="S603" s="46"/>
      <c r="T603" s="46"/>
      <c r="U603" s="46"/>
    </row>
    <row r="604" spans="1:21" ht="12.75">
      <c r="A604" s="46"/>
      <c r="B604" s="46"/>
      <c r="C604" s="46"/>
      <c r="D604" s="46"/>
      <c r="E604" s="46"/>
      <c r="F604" s="46"/>
      <c r="G604" s="46"/>
      <c r="H604" s="46"/>
      <c r="I604" s="46"/>
      <c r="J604" s="46"/>
      <c r="K604" s="46"/>
      <c r="L604" s="46"/>
      <c r="M604" s="46"/>
      <c r="N604" s="46"/>
      <c r="O604" s="46"/>
      <c r="P604" s="46"/>
      <c r="Q604" s="46"/>
      <c r="R604" s="46"/>
      <c r="S604" s="46"/>
      <c r="T604" s="46"/>
      <c r="U604" s="46"/>
    </row>
    <row r="605" spans="1:21" ht="12.75">
      <c r="A605" s="46"/>
      <c r="B605" s="46"/>
      <c r="C605" s="46"/>
      <c r="D605" s="46"/>
      <c r="E605" s="46"/>
      <c r="F605" s="46"/>
      <c r="G605" s="46"/>
      <c r="H605" s="46"/>
      <c r="I605" s="46"/>
      <c r="J605" s="46"/>
      <c r="K605" s="46"/>
      <c r="L605" s="46"/>
      <c r="M605" s="46"/>
      <c r="N605" s="46"/>
      <c r="O605" s="46"/>
      <c r="P605" s="46"/>
      <c r="Q605" s="46"/>
      <c r="R605" s="46"/>
      <c r="S605" s="46"/>
      <c r="T605" s="46"/>
      <c r="U605" s="46"/>
    </row>
    <row r="606" spans="1:21" ht="12.75">
      <c r="A606" s="46"/>
      <c r="B606" s="46"/>
      <c r="C606" s="46"/>
      <c r="D606" s="46"/>
      <c r="E606" s="46"/>
      <c r="F606" s="46"/>
      <c r="G606" s="46"/>
      <c r="H606" s="46"/>
      <c r="I606" s="46"/>
      <c r="J606" s="46"/>
      <c r="K606" s="46"/>
      <c r="L606" s="46"/>
      <c r="M606" s="46"/>
      <c r="N606" s="46"/>
      <c r="O606" s="46"/>
      <c r="P606" s="46"/>
      <c r="Q606" s="46"/>
      <c r="R606" s="46"/>
      <c r="S606" s="46"/>
      <c r="T606" s="46"/>
      <c r="U606" s="46"/>
    </row>
    <row r="607" spans="1:21" ht="12.75">
      <c r="A607" s="46"/>
      <c r="B607" s="46"/>
      <c r="C607" s="46"/>
      <c r="D607" s="46"/>
      <c r="E607" s="46"/>
      <c r="F607" s="46"/>
      <c r="G607" s="46"/>
      <c r="H607" s="46"/>
      <c r="I607" s="46"/>
      <c r="J607" s="46"/>
      <c r="K607" s="46"/>
      <c r="L607" s="46"/>
      <c r="M607" s="46"/>
      <c r="N607" s="46"/>
      <c r="O607" s="46"/>
      <c r="P607" s="46"/>
      <c r="Q607" s="46"/>
      <c r="R607" s="46"/>
      <c r="S607" s="46"/>
      <c r="T607" s="46"/>
      <c r="U607" s="46"/>
    </row>
    <row r="608" spans="1:21" ht="12.75">
      <c r="A608" s="46"/>
      <c r="B608" s="46"/>
      <c r="C608" s="46"/>
      <c r="D608" s="46"/>
      <c r="E608" s="46"/>
      <c r="F608" s="46"/>
      <c r="G608" s="46"/>
      <c r="H608" s="46"/>
      <c r="I608" s="46"/>
      <c r="J608" s="46"/>
      <c r="K608" s="46"/>
      <c r="L608" s="46"/>
      <c r="M608" s="46"/>
      <c r="N608" s="46"/>
      <c r="O608" s="46"/>
      <c r="P608" s="46"/>
      <c r="Q608" s="46"/>
      <c r="R608" s="46"/>
      <c r="S608" s="46"/>
      <c r="T608" s="46"/>
      <c r="U608" s="46"/>
    </row>
    <row r="609" spans="1:21" ht="12.75">
      <c r="A609" s="46"/>
      <c r="B609" s="46"/>
      <c r="C609" s="46"/>
      <c r="D609" s="46"/>
      <c r="E609" s="46"/>
      <c r="F609" s="46"/>
      <c r="G609" s="46"/>
      <c r="H609" s="46"/>
      <c r="I609" s="46"/>
      <c r="J609" s="46"/>
      <c r="K609" s="46"/>
      <c r="L609" s="46"/>
      <c r="M609" s="46"/>
      <c r="N609" s="46"/>
      <c r="O609" s="46"/>
      <c r="P609" s="46"/>
      <c r="Q609" s="46"/>
      <c r="R609" s="46"/>
      <c r="S609" s="46"/>
      <c r="T609" s="46"/>
      <c r="U609" s="46"/>
    </row>
    <row r="610" spans="1:21" ht="12.75">
      <c r="A610" s="46"/>
      <c r="B610" s="46"/>
      <c r="C610" s="46"/>
      <c r="D610" s="46"/>
      <c r="E610" s="46"/>
      <c r="F610" s="46"/>
      <c r="G610" s="46"/>
      <c r="H610" s="46"/>
      <c r="I610" s="46"/>
      <c r="J610" s="46"/>
      <c r="K610" s="46"/>
      <c r="L610" s="46"/>
      <c r="M610" s="46"/>
      <c r="N610" s="46"/>
      <c r="O610" s="46"/>
      <c r="P610" s="46"/>
      <c r="Q610" s="46"/>
      <c r="R610" s="46"/>
      <c r="S610" s="46"/>
      <c r="T610" s="46"/>
      <c r="U610" s="46"/>
    </row>
    <row r="611" spans="1:21" ht="12.75">
      <c r="A611" s="46"/>
      <c r="B611" s="46"/>
      <c r="C611" s="46"/>
      <c r="D611" s="46"/>
      <c r="E611" s="46"/>
      <c r="F611" s="46"/>
      <c r="G611" s="46"/>
      <c r="H611" s="46"/>
      <c r="I611" s="46"/>
      <c r="J611" s="46"/>
      <c r="K611" s="46"/>
      <c r="L611" s="46"/>
      <c r="M611" s="46"/>
      <c r="N611" s="46"/>
      <c r="O611" s="46"/>
      <c r="P611" s="46"/>
      <c r="Q611" s="46"/>
      <c r="R611" s="46"/>
      <c r="S611" s="46"/>
      <c r="T611" s="46"/>
      <c r="U611" s="46"/>
    </row>
    <row r="612" spans="1:21" ht="12.75">
      <c r="A612" s="46"/>
      <c r="B612" s="46"/>
      <c r="C612" s="46"/>
      <c r="D612" s="46"/>
      <c r="E612" s="46"/>
      <c r="F612" s="46"/>
      <c r="G612" s="46"/>
      <c r="H612" s="46"/>
      <c r="I612" s="46"/>
      <c r="J612" s="46"/>
      <c r="K612" s="46"/>
      <c r="L612" s="46"/>
      <c r="M612" s="46"/>
      <c r="N612" s="46"/>
      <c r="O612" s="46"/>
      <c r="P612" s="46"/>
      <c r="Q612" s="46"/>
      <c r="R612" s="46"/>
      <c r="S612" s="46"/>
      <c r="T612" s="46"/>
      <c r="U612" s="46"/>
    </row>
    <row r="613" spans="1:21" ht="12.75">
      <c r="A613" s="46"/>
      <c r="B613" s="46"/>
      <c r="C613" s="46"/>
      <c r="D613" s="46"/>
      <c r="E613" s="46"/>
      <c r="F613" s="46"/>
      <c r="G613" s="46"/>
      <c r="H613" s="46"/>
      <c r="I613" s="46"/>
      <c r="J613" s="46"/>
      <c r="K613" s="46"/>
      <c r="L613" s="46"/>
      <c r="M613" s="46"/>
      <c r="N613" s="46"/>
      <c r="O613" s="46"/>
      <c r="P613" s="46"/>
      <c r="Q613" s="46"/>
      <c r="R613" s="46"/>
      <c r="S613" s="46"/>
      <c r="T613" s="46"/>
      <c r="U613" s="46"/>
    </row>
    <row r="614" spans="1:21" ht="12.75">
      <c r="A614" s="46"/>
      <c r="B614" s="46"/>
      <c r="C614" s="46"/>
      <c r="D614" s="46"/>
      <c r="E614" s="46"/>
      <c r="F614" s="46"/>
      <c r="G614" s="46"/>
      <c r="H614" s="46"/>
      <c r="I614" s="46"/>
      <c r="J614" s="46"/>
      <c r="K614" s="46"/>
      <c r="L614" s="46"/>
      <c r="M614" s="46"/>
      <c r="N614" s="46"/>
      <c r="O614" s="46"/>
      <c r="P614" s="46"/>
      <c r="Q614" s="46"/>
      <c r="R614" s="46"/>
      <c r="S614" s="46"/>
      <c r="T614" s="46"/>
      <c r="U614" s="46"/>
    </row>
    <row r="615" spans="1:21" ht="12.75">
      <c r="A615" s="46"/>
      <c r="B615" s="46"/>
      <c r="C615" s="46"/>
      <c r="D615" s="46"/>
      <c r="E615" s="46"/>
      <c r="F615" s="46"/>
      <c r="G615" s="46"/>
      <c r="H615" s="46"/>
      <c r="I615" s="46"/>
      <c r="J615" s="46"/>
      <c r="K615" s="46"/>
      <c r="L615" s="46"/>
      <c r="M615" s="46"/>
      <c r="N615" s="46"/>
      <c r="O615" s="46"/>
      <c r="P615" s="46"/>
      <c r="Q615" s="46"/>
      <c r="R615" s="46"/>
      <c r="S615" s="46"/>
      <c r="T615" s="46"/>
      <c r="U615" s="46"/>
    </row>
    <row r="616" spans="1:21" ht="12.75">
      <c r="A616" s="46"/>
      <c r="B616" s="46"/>
      <c r="C616" s="46"/>
      <c r="D616" s="46"/>
      <c r="E616" s="46"/>
      <c r="F616" s="46"/>
      <c r="G616" s="46"/>
      <c r="H616" s="46"/>
      <c r="I616" s="46"/>
      <c r="J616" s="46"/>
      <c r="K616" s="46"/>
      <c r="L616" s="46"/>
      <c r="M616" s="46"/>
      <c r="N616" s="46"/>
      <c r="O616" s="46"/>
      <c r="P616" s="46"/>
      <c r="Q616" s="46"/>
      <c r="R616" s="46"/>
      <c r="S616" s="46"/>
      <c r="T616" s="46"/>
      <c r="U616" s="46"/>
    </row>
    <row r="617" spans="1:21" ht="12.75">
      <c r="A617" s="46"/>
      <c r="B617" s="46"/>
      <c r="C617" s="46"/>
      <c r="D617" s="46"/>
      <c r="E617" s="46"/>
      <c r="F617" s="46"/>
      <c r="G617" s="46"/>
      <c r="H617" s="46"/>
      <c r="I617" s="46"/>
      <c r="J617" s="46"/>
      <c r="K617" s="46"/>
      <c r="L617" s="46"/>
      <c r="M617" s="46"/>
      <c r="N617" s="46"/>
      <c r="O617" s="46"/>
      <c r="P617" s="46"/>
      <c r="Q617" s="46"/>
      <c r="R617" s="46"/>
      <c r="S617" s="46"/>
      <c r="T617" s="46"/>
      <c r="U617" s="46"/>
    </row>
    <row r="618" spans="1:21" ht="12.75">
      <c r="A618" s="46"/>
      <c r="B618" s="46"/>
      <c r="C618" s="46"/>
      <c r="D618" s="46"/>
      <c r="E618" s="46"/>
      <c r="F618" s="46"/>
      <c r="G618" s="46"/>
      <c r="H618" s="46"/>
      <c r="I618" s="46"/>
      <c r="J618" s="46"/>
      <c r="K618" s="46"/>
      <c r="L618" s="46"/>
      <c r="M618" s="46"/>
      <c r="N618" s="46"/>
      <c r="O618" s="46"/>
      <c r="P618" s="46"/>
      <c r="Q618" s="46"/>
      <c r="R618" s="46"/>
      <c r="S618" s="46"/>
      <c r="T618" s="46"/>
      <c r="U618" s="46"/>
    </row>
    <row r="619" spans="1:21" ht="12.75">
      <c r="A619" s="46"/>
      <c r="B619" s="46"/>
      <c r="C619" s="46"/>
      <c r="D619" s="46"/>
      <c r="E619" s="46"/>
      <c r="F619" s="46"/>
      <c r="G619" s="46"/>
      <c r="H619" s="46"/>
      <c r="I619" s="46"/>
      <c r="J619" s="46"/>
      <c r="K619" s="46"/>
      <c r="L619" s="46"/>
      <c r="M619" s="46"/>
      <c r="N619" s="46"/>
      <c r="O619" s="46"/>
      <c r="P619" s="46"/>
      <c r="Q619" s="46"/>
      <c r="R619" s="46"/>
      <c r="S619" s="46"/>
      <c r="T619" s="46"/>
      <c r="U619" s="46"/>
    </row>
    <row r="620" spans="1:21" ht="12.75">
      <c r="A620" s="46"/>
      <c r="B620" s="46"/>
      <c r="C620" s="46"/>
      <c r="D620" s="46"/>
      <c r="E620" s="46"/>
      <c r="F620" s="46"/>
      <c r="G620" s="46"/>
      <c r="H620" s="46"/>
      <c r="I620" s="46"/>
      <c r="J620" s="46"/>
      <c r="K620" s="46"/>
      <c r="L620" s="46"/>
      <c r="M620" s="46"/>
      <c r="N620" s="46"/>
      <c r="O620" s="46"/>
      <c r="P620" s="46"/>
      <c r="Q620" s="46"/>
      <c r="R620" s="46"/>
      <c r="S620" s="46"/>
      <c r="T620" s="46"/>
      <c r="U620" s="46"/>
    </row>
    <row r="621" spans="1:21" ht="12.75">
      <c r="A621" s="46"/>
      <c r="B621" s="46"/>
      <c r="C621" s="46"/>
      <c r="D621" s="46"/>
      <c r="E621" s="46"/>
      <c r="F621" s="46"/>
      <c r="G621" s="46"/>
      <c r="H621" s="46"/>
      <c r="I621" s="46"/>
      <c r="J621" s="46"/>
      <c r="K621" s="46"/>
      <c r="L621" s="46"/>
      <c r="M621" s="46"/>
      <c r="N621" s="46"/>
      <c r="O621" s="46"/>
      <c r="P621" s="46"/>
      <c r="Q621" s="46"/>
      <c r="R621" s="46"/>
      <c r="S621" s="46"/>
      <c r="T621" s="46"/>
      <c r="U621" s="46"/>
    </row>
    <row r="622" spans="1:21" ht="12.75">
      <c r="A622" s="46"/>
      <c r="B622" s="46"/>
      <c r="C622" s="46"/>
      <c r="D622" s="46"/>
      <c r="E622" s="46"/>
      <c r="F622" s="46"/>
      <c r="G622" s="46"/>
      <c r="H622" s="46"/>
      <c r="I622" s="46"/>
      <c r="J622" s="46"/>
      <c r="K622" s="46"/>
      <c r="L622" s="46"/>
      <c r="M622" s="46"/>
      <c r="N622" s="46"/>
      <c r="O622" s="46"/>
      <c r="P622" s="46"/>
      <c r="Q622" s="46"/>
      <c r="R622" s="46"/>
      <c r="S622" s="46"/>
      <c r="T622" s="46"/>
      <c r="U622" s="46"/>
    </row>
    <row r="623" spans="1:21" ht="12.75">
      <c r="A623" s="46"/>
      <c r="B623" s="46"/>
      <c r="C623" s="46"/>
      <c r="D623" s="46"/>
      <c r="E623" s="46"/>
      <c r="F623" s="46"/>
      <c r="G623" s="46"/>
      <c r="H623" s="46"/>
      <c r="I623" s="46"/>
      <c r="J623" s="46"/>
      <c r="K623" s="46"/>
      <c r="L623" s="46"/>
      <c r="M623" s="46"/>
      <c r="N623" s="46"/>
      <c r="O623" s="46"/>
      <c r="P623" s="46"/>
      <c r="Q623" s="46"/>
      <c r="R623" s="46"/>
      <c r="S623" s="46"/>
      <c r="T623" s="46"/>
      <c r="U623" s="46"/>
    </row>
    <row r="624" spans="1:21" ht="12.75">
      <c r="A624" s="46"/>
      <c r="B624" s="46"/>
      <c r="C624" s="46"/>
      <c r="D624" s="46"/>
      <c r="E624" s="46"/>
      <c r="F624" s="46"/>
      <c r="G624" s="46"/>
      <c r="H624" s="46"/>
      <c r="I624" s="46"/>
      <c r="J624" s="46"/>
      <c r="K624" s="46"/>
      <c r="L624" s="46"/>
      <c r="M624" s="46"/>
      <c r="N624" s="46"/>
      <c r="O624" s="46"/>
      <c r="P624" s="46"/>
      <c r="Q624" s="46"/>
      <c r="R624" s="46"/>
      <c r="S624" s="46"/>
      <c r="T624" s="46"/>
      <c r="U624" s="46"/>
    </row>
    <row r="625" spans="1:21" ht="12.75">
      <c r="A625" s="46"/>
      <c r="B625" s="46"/>
      <c r="C625" s="46"/>
      <c r="D625" s="46"/>
      <c r="E625" s="46"/>
      <c r="F625" s="46"/>
      <c r="G625" s="46"/>
      <c r="H625" s="46"/>
      <c r="I625" s="46"/>
      <c r="J625" s="46"/>
      <c r="K625" s="46"/>
      <c r="L625" s="46"/>
      <c r="M625" s="46"/>
      <c r="N625" s="46"/>
      <c r="O625" s="46"/>
      <c r="P625" s="46"/>
      <c r="Q625" s="46"/>
      <c r="R625" s="46"/>
      <c r="S625" s="46"/>
      <c r="T625" s="46"/>
      <c r="U625" s="46"/>
    </row>
    <row r="626" spans="1:21" ht="12.75">
      <c r="A626" s="46"/>
      <c r="B626" s="46"/>
      <c r="C626" s="46"/>
      <c r="D626" s="46"/>
      <c r="E626" s="46"/>
      <c r="F626" s="46"/>
      <c r="G626" s="46"/>
      <c r="H626" s="46"/>
      <c r="I626" s="46"/>
      <c r="J626" s="46"/>
      <c r="K626" s="46"/>
      <c r="L626" s="46"/>
      <c r="M626" s="46"/>
      <c r="N626" s="46"/>
      <c r="O626" s="46"/>
      <c r="P626" s="46"/>
      <c r="Q626" s="46"/>
      <c r="R626" s="46"/>
      <c r="S626" s="46"/>
      <c r="T626" s="46"/>
      <c r="U626" s="46"/>
    </row>
    <row r="627" spans="1:21" ht="12.75">
      <c r="A627" s="46"/>
      <c r="B627" s="46"/>
      <c r="C627" s="46"/>
      <c r="D627" s="46"/>
      <c r="E627" s="46"/>
      <c r="F627" s="46"/>
      <c r="G627" s="46"/>
      <c r="H627" s="46"/>
      <c r="I627" s="46"/>
      <c r="J627" s="46"/>
      <c r="K627" s="46"/>
      <c r="L627" s="46"/>
      <c r="M627" s="46"/>
      <c r="N627" s="46"/>
      <c r="O627" s="46"/>
      <c r="P627" s="46"/>
      <c r="Q627" s="46"/>
      <c r="R627" s="46"/>
      <c r="S627" s="46"/>
      <c r="T627" s="46"/>
      <c r="U627" s="46"/>
    </row>
    <row r="628" spans="1:21" ht="12.75">
      <c r="A628" s="46"/>
      <c r="B628" s="46"/>
      <c r="C628" s="46"/>
      <c r="D628" s="46"/>
      <c r="E628" s="46"/>
      <c r="F628" s="46"/>
      <c r="G628" s="46"/>
      <c r="H628" s="46"/>
      <c r="I628" s="46"/>
      <c r="J628" s="46"/>
      <c r="K628" s="46"/>
      <c r="L628" s="46"/>
      <c r="M628" s="46"/>
      <c r="N628" s="46"/>
      <c r="O628" s="46"/>
      <c r="P628" s="46"/>
      <c r="Q628" s="46"/>
      <c r="R628" s="46"/>
      <c r="S628" s="46"/>
      <c r="T628" s="46"/>
      <c r="U628" s="46"/>
    </row>
    <row r="629" spans="1:21" ht="12.75">
      <c r="A629" s="46"/>
      <c r="B629" s="46"/>
      <c r="C629" s="46"/>
      <c r="D629" s="46"/>
      <c r="E629" s="46"/>
      <c r="F629" s="46"/>
      <c r="G629" s="46"/>
      <c r="H629" s="46"/>
      <c r="I629" s="46"/>
      <c r="J629" s="46"/>
      <c r="K629" s="46"/>
      <c r="L629" s="46"/>
      <c r="M629" s="46"/>
      <c r="N629" s="46"/>
      <c r="O629" s="46"/>
      <c r="P629" s="46"/>
      <c r="Q629" s="46"/>
      <c r="R629" s="46"/>
      <c r="S629" s="46"/>
      <c r="T629" s="46"/>
      <c r="U629" s="46"/>
    </row>
    <row r="630" spans="1:21" ht="12.75">
      <c r="A630" s="46"/>
      <c r="B630" s="46"/>
      <c r="C630" s="46"/>
      <c r="D630" s="46"/>
      <c r="E630" s="46"/>
      <c r="F630" s="46"/>
      <c r="G630" s="46"/>
      <c r="H630" s="46"/>
      <c r="I630" s="46"/>
      <c r="J630" s="46"/>
      <c r="K630" s="46"/>
      <c r="L630" s="46"/>
      <c r="M630" s="46"/>
      <c r="N630" s="46"/>
      <c r="O630" s="46"/>
      <c r="P630" s="46"/>
      <c r="Q630" s="46"/>
      <c r="R630" s="46"/>
      <c r="S630" s="46"/>
      <c r="T630" s="46"/>
      <c r="U630" s="46"/>
    </row>
    <row r="631" spans="1:21" ht="12.75">
      <c r="A631" s="46"/>
      <c r="B631" s="46"/>
      <c r="C631" s="46"/>
      <c r="D631" s="46"/>
      <c r="E631" s="46"/>
      <c r="F631" s="46"/>
      <c r="G631" s="46"/>
      <c r="H631" s="46"/>
      <c r="I631" s="46"/>
      <c r="J631" s="46"/>
      <c r="K631" s="46"/>
      <c r="L631" s="46"/>
      <c r="M631" s="46"/>
      <c r="N631" s="46"/>
      <c r="O631" s="46"/>
      <c r="P631" s="46"/>
      <c r="Q631" s="46"/>
      <c r="R631" s="46"/>
      <c r="S631" s="46"/>
      <c r="T631" s="46"/>
      <c r="U631" s="46"/>
    </row>
    <row r="632" spans="1:21" ht="12.75">
      <c r="A632" s="46"/>
      <c r="B632" s="46"/>
      <c r="C632" s="46"/>
      <c r="D632" s="46"/>
      <c r="E632" s="46"/>
      <c r="F632" s="46"/>
      <c r="G632" s="46"/>
      <c r="H632" s="46"/>
      <c r="I632" s="46"/>
      <c r="J632" s="46"/>
      <c r="K632" s="46"/>
      <c r="L632" s="46"/>
      <c r="M632" s="46"/>
      <c r="N632" s="46"/>
      <c r="O632" s="46"/>
      <c r="P632" s="46"/>
      <c r="Q632" s="46"/>
      <c r="R632" s="46"/>
      <c r="S632" s="46"/>
      <c r="T632" s="46"/>
      <c r="U632" s="46"/>
    </row>
    <row r="633" spans="1:21" ht="12.75">
      <c r="A633" s="46"/>
      <c r="B633" s="46"/>
      <c r="C633" s="46"/>
      <c r="D633" s="46"/>
      <c r="E633" s="46"/>
      <c r="F633" s="46"/>
      <c r="G633" s="46"/>
      <c r="H633" s="46"/>
      <c r="I633" s="46"/>
      <c r="J633" s="46"/>
      <c r="K633" s="46"/>
      <c r="L633" s="46"/>
      <c r="M633" s="46"/>
      <c r="N633" s="46"/>
      <c r="O633" s="46"/>
      <c r="P633" s="46"/>
      <c r="Q633" s="46"/>
      <c r="R633" s="46"/>
      <c r="S633" s="46"/>
      <c r="T633" s="46"/>
      <c r="U633" s="46"/>
    </row>
    <row r="634" spans="1:21" ht="12.75">
      <c r="A634" s="46"/>
      <c r="B634" s="46"/>
      <c r="C634" s="46"/>
      <c r="D634" s="46"/>
      <c r="E634" s="46"/>
      <c r="F634" s="46"/>
      <c r="G634" s="46"/>
      <c r="H634" s="46"/>
      <c r="I634" s="46"/>
      <c r="J634" s="46"/>
      <c r="K634" s="46"/>
      <c r="L634" s="46"/>
      <c r="M634" s="46"/>
      <c r="N634" s="46"/>
      <c r="O634" s="46"/>
      <c r="P634" s="46"/>
      <c r="Q634" s="46"/>
      <c r="R634" s="46"/>
      <c r="S634" s="46"/>
      <c r="T634" s="46"/>
      <c r="U634" s="46"/>
    </row>
    <row r="635" spans="1:21" ht="12.75">
      <c r="A635" s="46"/>
      <c r="B635" s="46"/>
      <c r="C635" s="46"/>
      <c r="D635" s="46"/>
      <c r="E635" s="46"/>
      <c r="F635" s="46"/>
      <c r="G635" s="46"/>
      <c r="H635" s="46"/>
      <c r="I635" s="46"/>
      <c r="J635" s="46"/>
      <c r="K635" s="46"/>
      <c r="L635" s="46"/>
      <c r="M635" s="46"/>
      <c r="N635" s="46"/>
      <c r="O635" s="46"/>
      <c r="P635" s="46"/>
      <c r="Q635" s="46"/>
      <c r="R635" s="46"/>
      <c r="S635" s="46"/>
      <c r="T635" s="46"/>
      <c r="U635" s="46"/>
    </row>
    <row r="636" spans="1:21" ht="12.75">
      <c r="A636" s="46"/>
      <c r="B636" s="46"/>
      <c r="C636" s="46"/>
      <c r="D636" s="46"/>
      <c r="E636" s="46"/>
      <c r="F636" s="46"/>
      <c r="G636" s="46"/>
      <c r="H636" s="46"/>
      <c r="I636" s="46"/>
      <c r="J636" s="46"/>
      <c r="K636" s="46"/>
      <c r="L636" s="46"/>
      <c r="M636" s="46"/>
      <c r="N636" s="46"/>
      <c r="O636" s="46"/>
      <c r="P636" s="46"/>
      <c r="Q636" s="46"/>
      <c r="R636" s="46"/>
      <c r="S636" s="46"/>
      <c r="T636" s="46"/>
      <c r="U636" s="46"/>
    </row>
    <row r="637" spans="1:21" ht="12.75">
      <c r="A637" s="46"/>
      <c r="B637" s="46"/>
      <c r="C637" s="46"/>
      <c r="D637" s="46"/>
      <c r="E637" s="46"/>
      <c r="F637" s="46"/>
      <c r="G637" s="46"/>
      <c r="H637" s="46"/>
      <c r="I637" s="46"/>
      <c r="J637" s="46"/>
      <c r="K637" s="46"/>
      <c r="L637" s="46"/>
      <c r="M637" s="46"/>
      <c r="N637" s="46"/>
      <c r="O637" s="46"/>
      <c r="P637" s="46"/>
      <c r="Q637" s="46"/>
      <c r="R637" s="46"/>
      <c r="S637" s="46"/>
      <c r="T637" s="46"/>
      <c r="U637" s="46"/>
    </row>
    <row r="638" spans="1:21" ht="12.75">
      <c r="A638" s="46"/>
      <c r="B638" s="46"/>
      <c r="C638" s="46"/>
      <c r="D638" s="46"/>
      <c r="E638" s="46"/>
      <c r="F638" s="46"/>
      <c r="G638" s="46"/>
      <c r="H638" s="46"/>
      <c r="I638" s="46"/>
      <c r="J638" s="46"/>
      <c r="K638" s="46"/>
      <c r="L638" s="46"/>
      <c r="M638" s="46"/>
      <c r="N638" s="46"/>
      <c r="O638" s="46"/>
      <c r="P638" s="46"/>
      <c r="Q638" s="46"/>
      <c r="R638" s="46"/>
      <c r="S638" s="46"/>
      <c r="T638" s="46"/>
      <c r="U638" s="46"/>
    </row>
    <row r="639" spans="1:21" ht="12.75">
      <c r="A639" s="46"/>
      <c r="B639" s="46"/>
      <c r="C639" s="46"/>
      <c r="D639" s="46"/>
      <c r="E639" s="46"/>
      <c r="F639" s="46"/>
      <c r="G639" s="46"/>
      <c r="H639" s="46"/>
      <c r="I639" s="46"/>
      <c r="J639" s="46"/>
      <c r="K639" s="46"/>
      <c r="L639" s="46"/>
      <c r="M639" s="46"/>
      <c r="N639" s="46"/>
      <c r="O639" s="46"/>
      <c r="P639" s="46"/>
      <c r="Q639" s="46"/>
      <c r="R639" s="46"/>
      <c r="S639" s="46"/>
      <c r="T639" s="46"/>
      <c r="U639" s="46"/>
    </row>
    <row r="640" spans="1:21" ht="12.75">
      <c r="A640" s="46"/>
      <c r="B640" s="46"/>
      <c r="C640" s="46"/>
      <c r="D640" s="46"/>
      <c r="E640" s="46"/>
      <c r="F640" s="46"/>
      <c r="G640" s="46"/>
      <c r="H640" s="46"/>
      <c r="I640" s="46"/>
      <c r="J640" s="46"/>
      <c r="K640" s="46"/>
      <c r="L640" s="46"/>
      <c r="M640" s="46"/>
      <c r="N640" s="46"/>
      <c r="O640" s="46"/>
      <c r="P640" s="46"/>
      <c r="Q640" s="46"/>
      <c r="R640" s="46"/>
      <c r="S640" s="46"/>
      <c r="T640" s="46"/>
      <c r="U640" s="46"/>
    </row>
    <row r="641" spans="1:21" ht="12.75">
      <c r="A641" s="46"/>
      <c r="B641" s="46"/>
      <c r="C641" s="46"/>
      <c r="D641" s="46"/>
      <c r="E641" s="46"/>
      <c r="F641" s="46"/>
      <c r="G641" s="46"/>
      <c r="H641" s="46"/>
      <c r="I641" s="46"/>
      <c r="J641" s="46"/>
      <c r="K641" s="46"/>
      <c r="L641" s="46"/>
      <c r="M641" s="46"/>
      <c r="N641" s="46"/>
      <c r="O641" s="46"/>
      <c r="P641" s="46"/>
      <c r="Q641" s="46"/>
      <c r="R641" s="46"/>
      <c r="S641" s="46"/>
      <c r="T641" s="46"/>
      <c r="U641" s="46"/>
    </row>
    <row r="642" spans="1:21" ht="12.75">
      <c r="A642" s="46"/>
      <c r="B642" s="46"/>
      <c r="C642" s="46"/>
      <c r="D642" s="46"/>
      <c r="E642" s="46"/>
      <c r="F642" s="46"/>
      <c r="G642" s="46"/>
      <c r="H642" s="46"/>
      <c r="I642" s="46"/>
      <c r="J642" s="46"/>
      <c r="K642" s="46"/>
      <c r="L642" s="46"/>
      <c r="M642" s="46"/>
      <c r="N642" s="46"/>
      <c r="O642" s="46"/>
      <c r="P642" s="46"/>
      <c r="Q642" s="46"/>
      <c r="R642" s="46"/>
      <c r="S642" s="46"/>
      <c r="T642" s="46"/>
      <c r="U642" s="46"/>
    </row>
    <row r="643" spans="1:21" ht="12.75">
      <c r="A643" s="46"/>
      <c r="B643" s="46"/>
      <c r="C643" s="46"/>
      <c r="D643" s="46"/>
      <c r="E643" s="46"/>
      <c r="F643" s="46"/>
      <c r="G643" s="46"/>
      <c r="H643" s="46"/>
      <c r="I643" s="46"/>
      <c r="J643" s="46"/>
      <c r="K643" s="46"/>
      <c r="L643" s="46"/>
      <c r="M643" s="46"/>
      <c r="N643" s="46"/>
      <c r="O643" s="46"/>
      <c r="P643" s="46"/>
      <c r="Q643" s="46"/>
      <c r="R643" s="46"/>
      <c r="S643" s="46"/>
      <c r="T643" s="46"/>
      <c r="U643" s="46"/>
    </row>
    <row r="644" spans="1:21" ht="12.75">
      <c r="A644" s="46"/>
      <c r="B644" s="46"/>
      <c r="C644" s="46"/>
      <c r="D644" s="46"/>
      <c r="E644" s="46"/>
      <c r="F644" s="46"/>
      <c r="G644" s="46"/>
      <c r="H644" s="46"/>
      <c r="I644" s="46"/>
      <c r="J644" s="46"/>
      <c r="K644" s="46"/>
      <c r="L644" s="46"/>
      <c r="M644" s="46"/>
      <c r="N644" s="46"/>
      <c r="O644" s="46"/>
      <c r="P644" s="46"/>
      <c r="Q644" s="46"/>
      <c r="R644" s="46"/>
      <c r="S644" s="46"/>
      <c r="T644" s="46"/>
      <c r="U644" s="46"/>
    </row>
    <row r="645" spans="1:21" ht="12.75">
      <c r="A645" s="46"/>
      <c r="B645" s="46"/>
      <c r="C645" s="46"/>
      <c r="D645" s="46"/>
      <c r="E645" s="46"/>
      <c r="F645" s="46"/>
      <c r="G645" s="46"/>
      <c r="H645" s="46"/>
      <c r="I645" s="46"/>
      <c r="J645" s="46"/>
      <c r="K645" s="46"/>
      <c r="L645" s="46"/>
      <c r="M645" s="46"/>
      <c r="N645" s="46"/>
      <c r="O645" s="46"/>
      <c r="P645" s="46"/>
      <c r="Q645" s="46"/>
      <c r="R645" s="46"/>
      <c r="S645" s="46"/>
      <c r="T645" s="46"/>
      <c r="U645" s="46"/>
    </row>
    <row r="646" spans="1:21" ht="12.75">
      <c r="A646" s="46"/>
      <c r="B646" s="46"/>
      <c r="C646" s="46"/>
      <c r="D646" s="46"/>
      <c r="E646" s="46"/>
      <c r="F646" s="46"/>
      <c r="G646" s="46"/>
      <c r="H646" s="46"/>
      <c r="I646" s="46"/>
      <c r="J646" s="46"/>
      <c r="K646" s="46"/>
      <c r="L646" s="46"/>
      <c r="M646" s="46"/>
      <c r="N646" s="46"/>
      <c r="O646" s="46"/>
      <c r="P646" s="46"/>
      <c r="Q646" s="46"/>
      <c r="R646" s="46"/>
      <c r="S646" s="46"/>
      <c r="T646" s="46"/>
      <c r="U646" s="46"/>
    </row>
    <row r="647" spans="1:21" ht="12.75">
      <c r="A647" s="46"/>
      <c r="B647" s="46"/>
      <c r="C647" s="46"/>
      <c r="D647" s="46"/>
      <c r="E647" s="46"/>
      <c r="F647" s="46"/>
      <c r="G647" s="46"/>
      <c r="H647" s="46"/>
      <c r="I647" s="46"/>
      <c r="J647" s="46"/>
      <c r="K647" s="46"/>
      <c r="L647" s="46"/>
      <c r="M647" s="46"/>
      <c r="N647" s="46"/>
      <c r="O647" s="46"/>
      <c r="P647" s="46"/>
      <c r="Q647" s="46"/>
      <c r="R647" s="46"/>
      <c r="S647" s="46"/>
      <c r="T647" s="46"/>
      <c r="U647" s="46"/>
    </row>
    <row r="648" spans="1:21" ht="12.75">
      <c r="A648" s="46"/>
      <c r="B648" s="46"/>
      <c r="C648" s="46"/>
      <c r="D648" s="46"/>
      <c r="E648" s="46"/>
      <c r="F648" s="46"/>
      <c r="G648" s="46"/>
      <c r="H648" s="46"/>
      <c r="I648" s="46"/>
      <c r="J648" s="46"/>
      <c r="K648" s="46"/>
      <c r="L648" s="46"/>
      <c r="M648" s="46"/>
      <c r="N648" s="46"/>
      <c r="O648" s="46"/>
      <c r="P648" s="46"/>
      <c r="Q648" s="46"/>
      <c r="R648" s="46"/>
      <c r="S648" s="46"/>
      <c r="T648" s="46"/>
      <c r="U648" s="46"/>
    </row>
    <row r="649" spans="1:21" ht="12.75">
      <c r="A649" s="46"/>
      <c r="B649" s="46"/>
      <c r="C649" s="46"/>
      <c r="D649" s="46"/>
      <c r="E649" s="46"/>
      <c r="F649" s="46"/>
      <c r="G649" s="46"/>
      <c r="H649" s="46"/>
      <c r="I649" s="46"/>
      <c r="J649" s="46"/>
      <c r="K649" s="46"/>
      <c r="L649" s="46"/>
      <c r="M649" s="46"/>
      <c r="N649" s="46"/>
      <c r="O649" s="46"/>
      <c r="P649" s="46"/>
      <c r="Q649" s="46"/>
      <c r="R649" s="46"/>
      <c r="S649" s="46"/>
      <c r="T649" s="46"/>
      <c r="U649" s="46"/>
    </row>
    <row r="650" spans="1:21" ht="12.75">
      <c r="A650" s="46"/>
      <c r="B650" s="46"/>
      <c r="C650" s="46"/>
      <c r="D650" s="46"/>
      <c r="E650" s="46"/>
      <c r="F650" s="46"/>
      <c r="G650" s="46"/>
      <c r="H650" s="46"/>
      <c r="I650" s="46"/>
      <c r="J650" s="46"/>
      <c r="K650" s="46"/>
      <c r="L650" s="46"/>
      <c r="M650" s="46"/>
      <c r="N650" s="46"/>
      <c r="O650" s="46"/>
      <c r="P650" s="46"/>
      <c r="Q650" s="46"/>
      <c r="R650" s="46"/>
      <c r="S650" s="46"/>
      <c r="T650" s="46"/>
      <c r="U650" s="46"/>
    </row>
    <row r="651" spans="1:21" ht="12.75">
      <c r="A651" s="46"/>
      <c r="B651" s="46"/>
      <c r="C651" s="46"/>
      <c r="D651" s="46"/>
      <c r="E651" s="46"/>
      <c r="F651" s="46"/>
      <c r="G651" s="46"/>
      <c r="H651" s="46"/>
      <c r="I651" s="46"/>
      <c r="J651" s="46"/>
      <c r="K651" s="46"/>
      <c r="L651" s="46"/>
      <c r="M651" s="46"/>
      <c r="N651" s="46"/>
      <c r="O651" s="46"/>
      <c r="P651" s="46"/>
      <c r="Q651" s="46"/>
      <c r="R651" s="46"/>
      <c r="S651" s="46"/>
      <c r="T651" s="46"/>
      <c r="U651" s="46"/>
    </row>
    <row r="652" spans="1:21" ht="12.75">
      <c r="A652" s="46"/>
      <c r="B652" s="46"/>
      <c r="C652" s="46"/>
      <c r="D652" s="46"/>
      <c r="E652" s="46"/>
      <c r="F652" s="46"/>
      <c r="G652" s="46"/>
      <c r="H652" s="46"/>
      <c r="I652" s="46"/>
      <c r="J652" s="46"/>
      <c r="K652" s="46"/>
      <c r="L652" s="46"/>
      <c r="M652" s="46"/>
      <c r="N652" s="46"/>
      <c r="O652" s="46"/>
      <c r="P652" s="46"/>
      <c r="Q652" s="46"/>
      <c r="R652" s="46"/>
      <c r="S652" s="46"/>
      <c r="T652" s="46"/>
      <c r="U652" s="46"/>
    </row>
    <row r="653" spans="1:21" ht="12.75">
      <c r="A653" s="46"/>
      <c r="B653" s="46"/>
      <c r="C653" s="46"/>
      <c r="D653" s="46"/>
      <c r="E653" s="46"/>
      <c r="F653" s="46"/>
      <c r="G653" s="46"/>
      <c r="H653" s="46"/>
      <c r="I653" s="46"/>
      <c r="J653" s="46"/>
      <c r="K653" s="46"/>
      <c r="L653" s="46"/>
      <c r="M653" s="46"/>
      <c r="N653" s="46"/>
      <c r="O653" s="46"/>
      <c r="P653" s="46"/>
      <c r="Q653" s="46"/>
      <c r="R653" s="46"/>
      <c r="S653" s="46"/>
      <c r="T653" s="46"/>
      <c r="U653" s="46"/>
    </row>
    <row r="654" spans="1:21" ht="12.75">
      <c r="A654" s="46"/>
      <c r="B654" s="46"/>
      <c r="C654" s="46"/>
      <c r="D654" s="46"/>
      <c r="E654" s="46"/>
      <c r="F654" s="46"/>
      <c r="G654" s="46"/>
      <c r="H654" s="46"/>
      <c r="I654" s="46"/>
      <c r="J654" s="46"/>
      <c r="K654" s="46"/>
      <c r="L654" s="46"/>
      <c r="M654" s="46"/>
      <c r="N654" s="46"/>
      <c r="O654" s="46"/>
      <c r="P654" s="46"/>
      <c r="Q654" s="46"/>
      <c r="R654" s="46"/>
      <c r="S654" s="46"/>
      <c r="T654" s="46"/>
      <c r="U654" s="46"/>
    </row>
    <row r="655" spans="1:21" ht="12.75">
      <c r="A655" s="46"/>
      <c r="B655" s="46"/>
      <c r="C655" s="46"/>
      <c r="D655" s="46"/>
      <c r="E655" s="46"/>
      <c r="F655" s="46"/>
      <c r="G655" s="46"/>
      <c r="H655" s="46"/>
      <c r="I655" s="46"/>
      <c r="J655" s="46"/>
      <c r="K655" s="46"/>
      <c r="L655" s="46"/>
      <c r="M655" s="46"/>
      <c r="N655" s="46"/>
      <c r="O655" s="46"/>
      <c r="P655" s="46"/>
      <c r="Q655" s="46"/>
      <c r="R655" s="46"/>
      <c r="S655" s="46"/>
      <c r="T655" s="46"/>
      <c r="U655" s="46"/>
    </row>
    <row r="656" spans="1:21" ht="12.75">
      <c r="A656" s="46"/>
      <c r="B656" s="46"/>
      <c r="C656" s="46"/>
      <c r="D656" s="46"/>
      <c r="E656" s="46"/>
      <c r="F656" s="46"/>
      <c r="G656" s="46"/>
      <c r="H656" s="46"/>
      <c r="I656" s="46"/>
      <c r="J656" s="46"/>
      <c r="K656" s="46"/>
      <c r="L656" s="46"/>
      <c r="M656" s="46"/>
      <c r="N656" s="46"/>
      <c r="O656" s="46"/>
      <c r="P656" s="46"/>
      <c r="Q656" s="46"/>
      <c r="R656" s="46"/>
      <c r="S656" s="46"/>
      <c r="T656" s="46"/>
      <c r="U656" s="46"/>
    </row>
    <row r="657" spans="1:21" ht="12.75">
      <c r="A657" s="46"/>
      <c r="B657" s="46"/>
      <c r="C657" s="46"/>
      <c r="D657" s="46"/>
      <c r="E657" s="46"/>
      <c r="F657" s="46"/>
      <c r="G657" s="46"/>
      <c r="H657" s="46"/>
      <c r="I657" s="46"/>
      <c r="J657" s="46"/>
      <c r="K657" s="46"/>
      <c r="L657" s="46"/>
      <c r="M657" s="46"/>
      <c r="N657" s="46"/>
      <c r="O657" s="46"/>
      <c r="P657" s="46"/>
      <c r="Q657" s="46"/>
      <c r="R657" s="46"/>
      <c r="S657" s="46"/>
      <c r="T657" s="46"/>
      <c r="U657" s="46"/>
    </row>
    <row r="658" spans="1:21" ht="12.75">
      <c r="A658" s="46"/>
      <c r="B658" s="46"/>
      <c r="C658" s="46"/>
      <c r="D658" s="46"/>
      <c r="E658" s="46"/>
      <c r="F658" s="46"/>
      <c r="G658" s="46"/>
      <c r="H658" s="46"/>
      <c r="I658" s="46"/>
      <c r="J658" s="46"/>
      <c r="K658" s="46"/>
      <c r="L658" s="46"/>
      <c r="M658" s="46"/>
      <c r="N658" s="46"/>
      <c r="O658" s="46"/>
      <c r="P658" s="46"/>
      <c r="Q658" s="46"/>
      <c r="R658" s="46"/>
      <c r="S658" s="46"/>
      <c r="T658" s="46"/>
      <c r="U658" s="46"/>
    </row>
    <row r="659" spans="1:21" ht="12.75">
      <c r="A659" s="46"/>
      <c r="B659" s="46"/>
      <c r="C659" s="46"/>
      <c r="D659" s="46"/>
      <c r="E659" s="46"/>
      <c r="F659" s="46"/>
      <c r="G659" s="46"/>
      <c r="H659" s="46"/>
      <c r="I659" s="46"/>
      <c r="J659" s="46"/>
      <c r="K659" s="46"/>
      <c r="L659" s="46"/>
      <c r="M659" s="46"/>
      <c r="N659" s="46"/>
      <c r="O659" s="46"/>
      <c r="P659" s="46"/>
      <c r="Q659" s="46"/>
      <c r="R659" s="46"/>
      <c r="S659" s="46"/>
      <c r="T659" s="46"/>
      <c r="U659" s="46"/>
    </row>
    <row r="660" spans="1:21" ht="12.75">
      <c r="A660" s="46"/>
      <c r="B660" s="46"/>
      <c r="C660" s="46"/>
      <c r="D660" s="46"/>
      <c r="E660" s="46"/>
      <c r="F660" s="46"/>
      <c r="G660" s="46"/>
      <c r="H660" s="46"/>
      <c r="I660" s="46"/>
      <c r="J660" s="46"/>
      <c r="K660" s="46"/>
      <c r="L660" s="46"/>
      <c r="M660" s="46"/>
      <c r="N660" s="46"/>
      <c r="O660" s="46"/>
      <c r="P660" s="46"/>
      <c r="Q660" s="46"/>
      <c r="R660" s="46"/>
      <c r="S660" s="46"/>
      <c r="T660" s="46"/>
      <c r="U660" s="46"/>
    </row>
    <row r="661" spans="1:21" ht="12.75">
      <c r="A661" s="46"/>
      <c r="B661" s="46"/>
      <c r="C661" s="46"/>
      <c r="D661" s="46"/>
      <c r="E661" s="46"/>
      <c r="F661" s="46"/>
      <c r="G661" s="46"/>
      <c r="H661" s="46"/>
      <c r="I661" s="46"/>
      <c r="J661" s="46"/>
      <c r="K661" s="46"/>
      <c r="L661" s="46"/>
      <c r="M661" s="46"/>
      <c r="N661" s="46"/>
      <c r="O661" s="46"/>
      <c r="P661" s="46"/>
      <c r="Q661" s="46"/>
      <c r="R661" s="46"/>
      <c r="S661" s="46"/>
      <c r="T661" s="46"/>
      <c r="U661" s="46"/>
    </row>
    <row r="662" spans="1:21" ht="12.75">
      <c r="A662" s="46"/>
      <c r="B662" s="46"/>
      <c r="C662" s="46"/>
      <c r="D662" s="46"/>
      <c r="E662" s="46"/>
      <c r="F662" s="46"/>
      <c r="G662" s="46"/>
      <c r="H662" s="46"/>
      <c r="I662" s="46"/>
      <c r="J662" s="46"/>
      <c r="K662" s="46"/>
      <c r="L662" s="46"/>
      <c r="M662" s="46"/>
      <c r="N662" s="46"/>
      <c r="O662" s="46"/>
      <c r="P662" s="46"/>
      <c r="Q662" s="46"/>
      <c r="R662" s="46"/>
      <c r="S662" s="46"/>
      <c r="T662" s="46"/>
      <c r="U662" s="46"/>
    </row>
    <row r="663" spans="1:21" ht="12.75">
      <c r="A663" s="46"/>
      <c r="B663" s="46"/>
      <c r="C663" s="46"/>
      <c r="D663" s="46"/>
      <c r="E663" s="46"/>
      <c r="F663" s="46"/>
      <c r="G663" s="46"/>
      <c r="H663" s="46"/>
      <c r="I663" s="46"/>
      <c r="J663" s="46"/>
      <c r="K663" s="46"/>
      <c r="L663" s="46"/>
      <c r="M663" s="46"/>
      <c r="N663" s="46"/>
      <c r="O663" s="46"/>
      <c r="P663" s="46"/>
      <c r="Q663" s="46"/>
      <c r="R663" s="46"/>
      <c r="S663" s="46"/>
      <c r="T663" s="46"/>
      <c r="U663" s="46"/>
    </row>
    <row r="664" spans="1:21" ht="12.75">
      <c r="A664" s="46"/>
      <c r="B664" s="46"/>
      <c r="C664" s="46"/>
      <c r="D664" s="46"/>
      <c r="E664" s="46"/>
      <c r="F664" s="46"/>
      <c r="G664" s="46"/>
      <c r="H664" s="46"/>
      <c r="I664" s="46"/>
      <c r="J664" s="46"/>
      <c r="K664" s="46"/>
      <c r="L664" s="46"/>
      <c r="M664" s="46"/>
      <c r="N664" s="46"/>
      <c r="O664" s="46"/>
      <c r="P664" s="46"/>
      <c r="Q664" s="46"/>
      <c r="R664" s="46"/>
      <c r="S664" s="46"/>
      <c r="T664" s="46"/>
      <c r="U664" s="46"/>
    </row>
    <row r="665" spans="1:21" ht="12.75">
      <c r="A665" s="46"/>
      <c r="B665" s="46"/>
      <c r="C665" s="46"/>
      <c r="D665" s="46"/>
      <c r="E665" s="46"/>
      <c r="F665" s="46"/>
      <c r="G665" s="46"/>
      <c r="H665" s="46"/>
      <c r="I665" s="46"/>
      <c r="J665" s="46"/>
      <c r="K665" s="46"/>
      <c r="L665" s="46"/>
      <c r="M665" s="46"/>
      <c r="N665" s="46"/>
      <c r="O665" s="46"/>
      <c r="P665" s="46"/>
      <c r="Q665" s="46"/>
      <c r="R665" s="46"/>
      <c r="S665" s="46"/>
      <c r="T665" s="46"/>
      <c r="U665" s="46"/>
    </row>
    <row r="666" spans="1:21" ht="12.75">
      <c r="A666" s="46"/>
      <c r="B666" s="46"/>
      <c r="C666" s="46"/>
      <c r="D666" s="46"/>
      <c r="E666" s="46"/>
      <c r="F666" s="46"/>
      <c r="G666" s="46"/>
      <c r="H666" s="46"/>
      <c r="I666" s="46"/>
      <c r="J666" s="46"/>
      <c r="K666" s="46"/>
      <c r="L666" s="46"/>
      <c r="M666" s="46"/>
      <c r="N666" s="46"/>
      <c r="O666" s="46"/>
      <c r="P666" s="46"/>
      <c r="Q666" s="46"/>
      <c r="R666" s="46"/>
      <c r="S666" s="46"/>
      <c r="T666" s="46"/>
      <c r="U666" s="46"/>
    </row>
    <row r="667" spans="1:21" ht="12.75">
      <c r="A667" s="46"/>
      <c r="B667" s="46"/>
      <c r="C667" s="46"/>
      <c r="D667" s="46"/>
      <c r="E667" s="46"/>
      <c r="F667" s="46"/>
      <c r="G667" s="46"/>
      <c r="H667" s="46"/>
      <c r="I667" s="46"/>
      <c r="J667" s="46"/>
      <c r="K667" s="46"/>
      <c r="L667" s="46"/>
      <c r="M667" s="46"/>
      <c r="N667" s="46"/>
      <c r="O667" s="46"/>
      <c r="P667" s="46"/>
      <c r="Q667" s="46"/>
      <c r="R667" s="46"/>
      <c r="S667" s="46"/>
      <c r="T667" s="46"/>
      <c r="U667" s="46"/>
    </row>
    <row r="668" spans="1:21" ht="12.75">
      <c r="A668" s="46"/>
      <c r="B668" s="46"/>
      <c r="C668" s="46"/>
      <c r="D668" s="46"/>
      <c r="E668" s="46"/>
      <c r="F668" s="46"/>
      <c r="G668" s="46"/>
      <c r="H668" s="46"/>
      <c r="I668" s="46"/>
      <c r="J668" s="46"/>
      <c r="K668" s="46"/>
      <c r="L668" s="46"/>
      <c r="M668" s="46"/>
      <c r="N668" s="46"/>
      <c r="O668" s="46"/>
      <c r="P668" s="46"/>
      <c r="Q668" s="46"/>
      <c r="R668" s="46"/>
      <c r="S668" s="46"/>
      <c r="T668" s="46"/>
      <c r="U668" s="46"/>
    </row>
    <row r="669" spans="1:21" ht="12.75">
      <c r="A669" s="46"/>
      <c r="B669" s="46"/>
      <c r="C669" s="46"/>
      <c r="D669" s="46"/>
      <c r="E669" s="46"/>
      <c r="F669" s="46"/>
      <c r="G669" s="46"/>
      <c r="H669" s="46"/>
      <c r="I669" s="46"/>
      <c r="J669" s="46"/>
      <c r="K669" s="46"/>
      <c r="L669" s="46"/>
      <c r="M669" s="46"/>
      <c r="N669" s="46"/>
      <c r="O669" s="46"/>
      <c r="P669" s="46"/>
      <c r="Q669" s="46"/>
      <c r="R669" s="46"/>
      <c r="S669" s="46"/>
      <c r="T669" s="46"/>
      <c r="U669" s="46"/>
    </row>
    <row r="670" spans="1:21" ht="12.75">
      <c r="A670" s="46"/>
      <c r="B670" s="46"/>
      <c r="C670" s="46"/>
      <c r="D670" s="46"/>
      <c r="E670" s="46"/>
      <c r="F670" s="46"/>
      <c r="G670" s="46"/>
      <c r="H670" s="46"/>
      <c r="I670" s="46"/>
      <c r="J670" s="46"/>
      <c r="K670" s="46"/>
      <c r="L670" s="46"/>
      <c r="M670" s="46"/>
      <c r="N670" s="46"/>
      <c r="O670" s="46"/>
      <c r="P670" s="46"/>
      <c r="Q670" s="46"/>
      <c r="R670" s="46"/>
      <c r="S670" s="46"/>
      <c r="T670" s="46"/>
      <c r="U670" s="46"/>
    </row>
    <row r="671" spans="1:21" ht="12.75">
      <c r="A671" s="46"/>
      <c r="B671" s="46"/>
      <c r="C671" s="46"/>
      <c r="D671" s="46"/>
      <c r="E671" s="46"/>
      <c r="F671" s="46"/>
      <c r="G671" s="46"/>
      <c r="H671" s="46"/>
      <c r="I671" s="46"/>
      <c r="J671" s="46"/>
      <c r="K671" s="46"/>
      <c r="L671" s="46"/>
      <c r="M671" s="46"/>
      <c r="N671" s="46"/>
      <c r="O671" s="46"/>
      <c r="P671" s="46"/>
      <c r="Q671" s="46"/>
      <c r="R671" s="46"/>
      <c r="S671" s="46"/>
      <c r="T671" s="46"/>
      <c r="U671" s="46"/>
    </row>
    <row r="672" spans="1:21" ht="12.75">
      <c r="A672" s="46"/>
      <c r="B672" s="46"/>
      <c r="C672" s="46"/>
      <c r="D672" s="46"/>
      <c r="E672" s="46"/>
      <c r="F672" s="46"/>
      <c r="G672" s="46"/>
      <c r="H672" s="46"/>
      <c r="I672" s="46"/>
      <c r="J672" s="46"/>
      <c r="K672" s="46"/>
      <c r="L672" s="46"/>
      <c r="M672" s="46"/>
      <c r="N672" s="46"/>
      <c r="O672" s="46"/>
      <c r="P672" s="46"/>
      <c r="Q672" s="46"/>
      <c r="R672" s="46"/>
      <c r="S672" s="46"/>
      <c r="T672" s="46"/>
      <c r="U672" s="46"/>
    </row>
    <row r="673" spans="1:21" ht="12.75">
      <c r="A673" s="46"/>
      <c r="B673" s="46"/>
      <c r="C673" s="46"/>
      <c r="D673" s="46"/>
      <c r="E673" s="46"/>
      <c r="F673" s="46"/>
      <c r="G673" s="46"/>
      <c r="H673" s="46"/>
      <c r="I673" s="46"/>
      <c r="J673" s="46"/>
      <c r="K673" s="46"/>
      <c r="L673" s="46"/>
      <c r="M673" s="46"/>
      <c r="N673" s="46"/>
      <c r="O673" s="46"/>
      <c r="P673" s="46"/>
      <c r="Q673" s="46"/>
      <c r="R673" s="46"/>
      <c r="S673" s="46"/>
      <c r="T673" s="46"/>
      <c r="U673" s="46"/>
    </row>
    <row r="674" spans="1:21" ht="12.75">
      <c r="A674" s="46"/>
      <c r="B674" s="46"/>
      <c r="C674" s="46"/>
      <c r="D674" s="46"/>
      <c r="E674" s="46"/>
      <c r="F674" s="46"/>
      <c r="G674" s="46"/>
      <c r="H674" s="46"/>
      <c r="I674" s="46"/>
      <c r="J674" s="46"/>
      <c r="K674" s="46"/>
      <c r="L674" s="46"/>
      <c r="M674" s="46"/>
      <c r="N674" s="46"/>
      <c r="O674" s="46"/>
      <c r="P674" s="46"/>
      <c r="Q674" s="46"/>
      <c r="R674" s="46"/>
      <c r="S674" s="46"/>
      <c r="T674" s="46"/>
      <c r="U674" s="46"/>
    </row>
    <row r="675" spans="1:21" ht="12.75">
      <c r="A675" s="46"/>
      <c r="B675" s="46"/>
      <c r="C675" s="46"/>
      <c r="D675" s="46"/>
      <c r="E675" s="46"/>
      <c r="F675" s="46"/>
      <c r="G675" s="46"/>
      <c r="H675" s="46"/>
      <c r="I675" s="46"/>
      <c r="J675" s="46"/>
      <c r="K675" s="46"/>
      <c r="L675" s="46"/>
      <c r="M675" s="46"/>
      <c r="N675" s="46"/>
      <c r="O675" s="46"/>
      <c r="P675" s="46"/>
      <c r="Q675" s="46"/>
      <c r="R675" s="46"/>
      <c r="S675" s="46"/>
      <c r="T675" s="46"/>
      <c r="U675" s="46"/>
    </row>
    <row r="676" spans="1:21" ht="12.75">
      <c r="A676" s="46"/>
      <c r="B676" s="46"/>
      <c r="C676" s="46"/>
      <c r="D676" s="46"/>
      <c r="E676" s="46"/>
      <c r="F676" s="46"/>
      <c r="G676" s="46"/>
      <c r="H676" s="46"/>
      <c r="I676" s="46"/>
      <c r="J676" s="46"/>
      <c r="K676" s="46"/>
      <c r="L676" s="46"/>
      <c r="M676" s="46"/>
      <c r="N676" s="46"/>
      <c r="O676" s="46"/>
      <c r="P676" s="46"/>
      <c r="Q676" s="46"/>
      <c r="R676" s="46"/>
      <c r="S676" s="46"/>
      <c r="T676" s="46"/>
      <c r="U676" s="46"/>
    </row>
    <row r="677" spans="1:21" ht="12.75">
      <c r="A677" s="46"/>
      <c r="B677" s="46"/>
      <c r="C677" s="46"/>
      <c r="D677" s="46"/>
      <c r="E677" s="46"/>
      <c r="F677" s="46"/>
      <c r="G677" s="46"/>
      <c r="H677" s="46"/>
      <c r="I677" s="46"/>
      <c r="J677" s="46"/>
      <c r="K677" s="46"/>
      <c r="L677" s="46"/>
      <c r="M677" s="46"/>
      <c r="N677" s="46"/>
      <c r="O677" s="46"/>
      <c r="P677" s="46"/>
      <c r="Q677" s="46"/>
      <c r="R677" s="46"/>
      <c r="S677" s="46"/>
      <c r="T677" s="46"/>
      <c r="U677" s="46"/>
    </row>
    <row r="678" spans="1:21" ht="12.75">
      <c r="A678" s="46"/>
      <c r="B678" s="46"/>
      <c r="C678" s="46"/>
      <c r="D678" s="46"/>
      <c r="E678" s="46"/>
      <c r="F678" s="46"/>
      <c r="G678" s="46"/>
      <c r="H678" s="46"/>
      <c r="I678" s="46"/>
      <c r="J678" s="46"/>
      <c r="K678" s="46"/>
      <c r="L678" s="46"/>
      <c r="M678" s="46"/>
      <c r="N678" s="46"/>
      <c r="O678" s="46"/>
      <c r="P678" s="46"/>
      <c r="Q678" s="46"/>
      <c r="R678" s="46"/>
      <c r="S678" s="46"/>
      <c r="T678" s="46"/>
      <c r="U678" s="46"/>
    </row>
    <row r="679" spans="1:21" ht="12.75">
      <c r="A679" s="46"/>
      <c r="B679" s="46"/>
      <c r="C679" s="46"/>
      <c r="D679" s="46"/>
      <c r="E679" s="46"/>
      <c r="F679" s="46"/>
      <c r="G679" s="46"/>
      <c r="H679" s="46"/>
      <c r="I679" s="46"/>
      <c r="J679" s="46"/>
      <c r="K679" s="46"/>
      <c r="L679" s="46"/>
      <c r="M679" s="46"/>
      <c r="N679" s="46"/>
      <c r="O679" s="46"/>
      <c r="P679" s="46"/>
      <c r="Q679" s="46"/>
      <c r="R679" s="46"/>
      <c r="S679" s="46"/>
      <c r="T679" s="46"/>
      <c r="U679" s="46"/>
    </row>
    <row r="680" spans="1:21" ht="12.75">
      <c r="A680" s="46"/>
      <c r="B680" s="46"/>
      <c r="C680" s="46"/>
      <c r="D680" s="46"/>
      <c r="E680" s="46"/>
      <c r="F680" s="46"/>
      <c r="G680" s="46"/>
      <c r="H680" s="46"/>
      <c r="I680" s="46"/>
      <c r="J680" s="46"/>
      <c r="K680" s="46"/>
      <c r="L680" s="46"/>
      <c r="M680" s="46"/>
      <c r="N680" s="46"/>
      <c r="O680" s="46"/>
      <c r="P680" s="46"/>
      <c r="Q680" s="46"/>
      <c r="R680" s="46"/>
      <c r="S680" s="46"/>
      <c r="T680" s="46"/>
      <c r="U680" s="46"/>
    </row>
    <row r="681" spans="1:21" ht="12.75">
      <c r="A681" s="46"/>
      <c r="B681" s="46"/>
      <c r="C681" s="46"/>
      <c r="D681" s="46"/>
      <c r="E681" s="46"/>
      <c r="F681" s="46"/>
      <c r="G681" s="46"/>
      <c r="H681" s="46"/>
      <c r="I681" s="46"/>
      <c r="J681" s="46"/>
      <c r="K681" s="46"/>
      <c r="L681" s="46"/>
      <c r="M681" s="46"/>
      <c r="N681" s="46"/>
      <c r="O681" s="46"/>
      <c r="P681" s="46"/>
      <c r="Q681" s="46"/>
      <c r="R681" s="46"/>
      <c r="S681" s="46"/>
      <c r="T681" s="46"/>
      <c r="U681" s="46"/>
    </row>
    <row r="682" spans="1:21" ht="12.75">
      <c r="A682" s="46"/>
      <c r="B682" s="46"/>
      <c r="C682" s="46"/>
      <c r="D682" s="46"/>
      <c r="E682" s="46"/>
      <c r="F682" s="46"/>
      <c r="G682" s="46"/>
      <c r="H682" s="46"/>
      <c r="I682" s="46"/>
      <c r="J682" s="46"/>
      <c r="K682" s="46"/>
      <c r="L682" s="46"/>
      <c r="M682" s="46"/>
      <c r="N682" s="46"/>
      <c r="O682" s="46"/>
      <c r="P682" s="46"/>
      <c r="Q682" s="46"/>
      <c r="R682" s="46"/>
      <c r="S682" s="46"/>
      <c r="T682" s="46"/>
      <c r="U682" s="46"/>
    </row>
    <row r="683" spans="1:21" ht="12.75">
      <c r="A683" s="46"/>
      <c r="B683" s="46"/>
      <c r="C683" s="46"/>
      <c r="D683" s="46"/>
      <c r="E683" s="46"/>
      <c r="F683" s="46"/>
      <c r="G683" s="46"/>
      <c r="H683" s="46"/>
      <c r="I683" s="46"/>
      <c r="J683" s="46"/>
      <c r="K683" s="46"/>
      <c r="L683" s="46"/>
      <c r="M683" s="46"/>
      <c r="N683" s="46"/>
      <c r="O683" s="46"/>
      <c r="P683" s="46"/>
      <c r="Q683" s="46"/>
      <c r="R683" s="46"/>
      <c r="S683" s="46"/>
      <c r="T683" s="46"/>
      <c r="U683" s="46"/>
    </row>
    <row r="684" spans="1:21" ht="12.75">
      <c r="A684" s="46"/>
      <c r="B684" s="46"/>
      <c r="C684" s="46"/>
      <c r="D684" s="46"/>
      <c r="E684" s="46"/>
      <c r="F684" s="46"/>
      <c r="G684" s="46"/>
      <c r="H684" s="46"/>
      <c r="I684" s="46"/>
      <c r="J684" s="46"/>
      <c r="K684" s="46"/>
      <c r="L684" s="46"/>
      <c r="M684" s="46"/>
      <c r="N684" s="46"/>
      <c r="O684" s="46"/>
      <c r="P684" s="46"/>
      <c r="Q684" s="46"/>
      <c r="R684" s="46"/>
      <c r="S684" s="46"/>
      <c r="T684" s="46"/>
      <c r="U684" s="46"/>
    </row>
    <row r="685" spans="1:21" ht="12.75">
      <c r="A685" s="46"/>
      <c r="B685" s="46"/>
      <c r="C685" s="46"/>
      <c r="D685" s="46"/>
      <c r="E685" s="46"/>
      <c r="F685" s="46"/>
      <c r="G685" s="46"/>
      <c r="H685" s="46"/>
      <c r="I685" s="46"/>
      <c r="J685" s="46"/>
      <c r="K685" s="46"/>
      <c r="L685" s="46"/>
      <c r="M685" s="46"/>
      <c r="N685" s="46"/>
      <c r="O685" s="46"/>
      <c r="P685" s="46"/>
      <c r="Q685" s="46"/>
      <c r="R685" s="46"/>
      <c r="S685" s="46"/>
      <c r="T685" s="46"/>
      <c r="U685" s="46"/>
    </row>
    <row r="686" spans="1:21" ht="12.75">
      <c r="A686" s="46"/>
      <c r="B686" s="46"/>
      <c r="C686" s="46"/>
      <c r="D686" s="46"/>
      <c r="E686" s="46"/>
      <c r="F686" s="46"/>
      <c r="G686" s="46"/>
      <c r="H686" s="46"/>
      <c r="I686" s="46"/>
      <c r="J686" s="46"/>
      <c r="K686" s="46"/>
      <c r="L686" s="46"/>
      <c r="M686" s="46"/>
      <c r="N686" s="46"/>
      <c r="O686" s="46"/>
      <c r="P686" s="46"/>
      <c r="Q686" s="46"/>
      <c r="R686" s="46"/>
      <c r="S686" s="46"/>
      <c r="T686" s="46"/>
      <c r="U686" s="46"/>
    </row>
    <row r="687" spans="1:21" ht="12.75">
      <c r="A687" s="46"/>
      <c r="B687" s="46"/>
      <c r="C687" s="46"/>
      <c r="D687" s="46"/>
      <c r="E687" s="46"/>
      <c r="F687" s="46"/>
      <c r="G687" s="46"/>
      <c r="H687" s="46"/>
      <c r="I687" s="46"/>
      <c r="J687" s="46"/>
      <c r="K687" s="46"/>
      <c r="L687" s="46"/>
      <c r="M687" s="46"/>
      <c r="N687" s="46"/>
      <c r="O687" s="46"/>
      <c r="P687" s="46"/>
      <c r="Q687" s="46"/>
      <c r="R687" s="46"/>
      <c r="S687" s="46"/>
      <c r="T687" s="46"/>
      <c r="U687" s="46"/>
    </row>
    <row r="688" spans="1:21" ht="12.75">
      <c r="A688" s="46"/>
      <c r="B688" s="46"/>
      <c r="C688" s="46"/>
      <c r="D688" s="46"/>
      <c r="E688" s="46"/>
      <c r="F688" s="46"/>
      <c r="G688" s="46"/>
      <c r="H688" s="46"/>
      <c r="I688" s="46"/>
      <c r="J688" s="46"/>
      <c r="K688" s="46"/>
      <c r="L688" s="46"/>
      <c r="M688" s="46"/>
      <c r="N688" s="46"/>
      <c r="O688" s="46"/>
      <c r="P688" s="46"/>
      <c r="Q688" s="46"/>
      <c r="R688" s="46"/>
      <c r="S688" s="46"/>
      <c r="T688" s="46"/>
      <c r="U688" s="46"/>
    </row>
    <row r="689" spans="1:21" ht="12.75">
      <c r="A689" s="46"/>
      <c r="B689" s="46"/>
      <c r="C689" s="46"/>
      <c r="D689" s="46"/>
      <c r="E689" s="46"/>
      <c r="F689" s="46"/>
      <c r="G689" s="46"/>
      <c r="H689" s="46"/>
      <c r="I689" s="46"/>
      <c r="J689" s="46"/>
      <c r="K689" s="46"/>
      <c r="L689" s="46"/>
      <c r="M689" s="46"/>
      <c r="N689" s="46"/>
      <c r="O689" s="46"/>
      <c r="P689" s="46"/>
      <c r="Q689" s="46"/>
      <c r="R689" s="46"/>
      <c r="S689" s="46"/>
      <c r="T689" s="46"/>
      <c r="U689" s="46"/>
    </row>
    <row r="690" spans="1:21" ht="12.75">
      <c r="A690" s="46"/>
      <c r="B690" s="46"/>
      <c r="C690" s="46"/>
      <c r="D690" s="46"/>
      <c r="E690" s="46"/>
      <c r="F690" s="46"/>
      <c r="G690" s="46"/>
      <c r="H690" s="46"/>
      <c r="I690" s="46"/>
      <c r="J690" s="46"/>
      <c r="K690" s="46"/>
      <c r="L690" s="46"/>
      <c r="M690" s="46"/>
      <c r="N690" s="46"/>
      <c r="O690" s="46"/>
      <c r="P690" s="46"/>
      <c r="Q690" s="46"/>
      <c r="R690" s="46"/>
      <c r="S690" s="46"/>
      <c r="T690" s="46"/>
      <c r="U690" s="46"/>
    </row>
    <row r="691" spans="1:21" ht="12.75">
      <c r="A691" s="46"/>
      <c r="B691" s="46"/>
      <c r="C691" s="46"/>
      <c r="D691" s="46"/>
      <c r="E691" s="46"/>
      <c r="F691" s="46"/>
      <c r="G691" s="46"/>
      <c r="H691" s="46"/>
      <c r="I691" s="46"/>
      <c r="J691" s="46"/>
      <c r="K691" s="46"/>
      <c r="L691" s="46"/>
      <c r="M691" s="46"/>
      <c r="N691" s="46"/>
      <c r="O691" s="46"/>
      <c r="P691" s="46"/>
      <c r="Q691" s="46"/>
      <c r="R691" s="46"/>
      <c r="S691" s="46"/>
      <c r="T691" s="46"/>
      <c r="U691" s="46"/>
    </row>
    <row r="692" spans="1:21" ht="12.75">
      <c r="A692" s="46"/>
      <c r="B692" s="46"/>
      <c r="C692" s="46"/>
      <c r="D692" s="46"/>
      <c r="E692" s="46"/>
      <c r="F692" s="46"/>
      <c r="G692" s="46"/>
      <c r="H692" s="46"/>
      <c r="I692" s="46"/>
      <c r="J692" s="46"/>
      <c r="K692" s="46"/>
      <c r="L692" s="46"/>
      <c r="M692" s="46"/>
      <c r="N692" s="46"/>
      <c r="O692" s="46"/>
      <c r="P692" s="46"/>
      <c r="Q692" s="46"/>
      <c r="R692" s="46"/>
      <c r="S692" s="46"/>
      <c r="T692" s="46"/>
      <c r="U692" s="46"/>
    </row>
    <row r="693" spans="1:21" ht="12.75">
      <c r="A693" s="46"/>
      <c r="B693" s="46"/>
      <c r="C693" s="46"/>
      <c r="D693" s="46"/>
      <c r="E693" s="46"/>
      <c r="F693" s="46"/>
      <c r="G693" s="46"/>
      <c r="H693" s="46"/>
      <c r="I693" s="46"/>
      <c r="J693" s="46"/>
      <c r="K693" s="46"/>
      <c r="L693" s="46"/>
      <c r="M693" s="46"/>
      <c r="N693" s="46"/>
      <c r="O693" s="46"/>
      <c r="P693" s="46"/>
      <c r="Q693" s="46"/>
      <c r="R693" s="46"/>
      <c r="S693" s="46"/>
      <c r="T693" s="46"/>
      <c r="U693" s="46"/>
    </row>
    <row r="694" spans="1:21" ht="12.75">
      <c r="A694" s="46"/>
      <c r="B694" s="46"/>
      <c r="C694" s="46"/>
      <c r="D694" s="46"/>
      <c r="E694" s="46"/>
      <c r="F694" s="46"/>
      <c r="G694" s="46"/>
      <c r="H694" s="46"/>
      <c r="I694" s="46"/>
      <c r="J694" s="46"/>
      <c r="K694" s="46"/>
      <c r="L694" s="46"/>
      <c r="M694" s="46"/>
      <c r="N694" s="46"/>
      <c r="O694" s="46"/>
      <c r="P694" s="46"/>
      <c r="Q694" s="46"/>
      <c r="R694" s="46"/>
      <c r="S694" s="46"/>
      <c r="T694" s="46"/>
      <c r="U694" s="46"/>
    </row>
    <row r="695" spans="1:21" ht="12.75">
      <c r="A695" s="46"/>
      <c r="B695" s="46"/>
      <c r="C695" s="46"/>
      <c r="D695" s="46"/>
      <c r="E695" s="46"/>
      <c r="F695" s="46"/>
      <c r="G695" s="46"/>
      <c r="H695" s="46"/>
      <c r="I695" s="46"/>
      <c r="J695" s="46"/>
      <c r="K695" s="46"/>
      <c r="L695" s="46"/>
      <c r="M695" s="46"/>
      <c r="N695" s="46"/>
      <c r="O695" s="46"/>
      <c r="P695" s="46"/>
      <c r="Q695" s="46"/>
      <c r="R695" s="46"/>
      <c r="S695" s="46"/>
      <c r="T695" s="46"/>
      <c r="U695" s="46"/>
    </row>
    <row r="696" spans="1:21" ht="12.75">
      <c r="A696" s="46"/>
      <c r="B696" s="46"/>
      <c r="C696" s="46"/>
      <c r="D696" s="46"/>
      <c r="E696" s="46"/>
      <c r="F696" s="46"/>
      <c r="G696" s="46"/>
      <c r="H696" s="46"/>
      <c r="I696" s="46"/>
      <c r="J696" s="46"/>
      <c r="K696" s="46"/>
      <c r="L696" s="46"/>
      <c r="M696" s="46"/>
      <c r="N696" s="46"/>
      <c r="O696" s="46"/>
      <c r="P696" s="46"/>
      <c r="Q696" s="46"/>
      <c r="R696" s="46"/>
      <c r="S696" s="46"/>
      <c r="T696" s="46"/>
      <c r="U696" s="46"/>
    </row>
    <row r="697" spans="1:21" ht="12.75">
      <c r="A697" s="46"/>
      <c r="B697" s="46"/>
      <c r="C697" s="46"/>
      <c r="D697" s="46"/>
      <c r="E697" s="46"/>
      <c r="F697" s="46"/>
      <c r="G697" s="46"/>
      <c r="H697" s="46"/>
      <c r="I697" s="46"/>
      <c r="J697" s="46"/>
      <c r="K697" s="46"/>
      <c r="L697" s="46"/>
      <c r="M697" s="46"/>
      <c r="N697" s="46"/>
      <c r="O697" s="46"/>
      <c r="P697" s="46"/>
      <c r="Q697" s="46"/>
      <c r="R697" s="46"/>
      <c r="S697" s="46"/>
      <c r="T697" s="46"/>
      <c r="U697" s="46"/>
    </row>
    <row r="698" spans="1:21" ht="12.75">
      <c r="A698" s="46"/>
      <c r="B698" s="46"/>
      <c r="C698" s="46"/>
      <c r="D698" s="46"/>
      <c r="E698" s="46"/>
      <c r="F698" s="46"/>
      <c r="G698" s="46"/>
      <c r="H698" s="46"/>
      <c r="I698" s="46"/>
      <c r="J698" s="46"/>
      <c r="K698" s="46"/>
      <c r="L698" s="46"/>
      <c r="M698" s="46"/>
      <c r="N698" s="46"/>
      <c r="O698" s="46"/>
      <c r="P698" s="46"/>
      <c r="Q698" s="46"/>
      <c r="R698" s="46"/>
      <c r="S698" s="46"/>
      <c r="T698" s="46"/>
      <c r="U698" s="46"/>
    </row>
    <row r="699" spans="1:21" ht="12.75">
      <c r="A699" s="46"/>
      <c r="B699" s="46"/>
      <c r="C699" s="46"/>
      <c r="D699" s="46"/>
      <c r="E699" s="46"/>
      <c r="F699" s="46"/>
      <c r="G699" s="46"/>
      <c r="H699" s="46"/>
      <c r="I699" s="46"/>
      <c r="J699" s="46"/>
      <c r="K699" s="46"/>
      <c r="L699" s="46"/>
      <c r="M699" s="46"/>
      <c r="N699" s="46"/>
      <c r="O699" s="46"/>
      <c r="P699" s="46"/>
      <c r="Q699" s="46"/>
      <c r="R699" s="46"/>
      <c r="S699" s="46"/>
      <c r="T699" s="46"/>
      <c r="U699" s="46"/>
    </row>
    <row r="700" spans="1:21" ht="12.75">
      <c r="A700" s="46"/>
      <c r="B700" s="46"/>
      <c r="C700" s="46"/>
      <c r="D700" s="46"/>
      <c r="E700" s="46"/>
      <c r="F700" s="46"/>
      <c r="G700" s="46"/>
      <c r="H700" s="46"/>
      <c r="I700" s="46"/>
      <c r="J700" s="46"/>
      <c r="K700" s="46"/>
      <c r="L700" s="46"/>
      <c r="M700" s="46"/>
      <c r="N700" s="46"/>
      <c r="O700" s="46"/>
      <c r="P700" s="46"/>
      <c r="Q700" s="46"/>
      <c r="R700" s="46"/>
      <c r="S700" s="46"/>
      <c r="T700" s="46"/>
      <c r="U700" s="46"/>
    </row>
    <row r="701" spans="1:21" ht="12.75">
      <c r="A701" s="46"/>
      <c r="B701" s="46"/>
      <c r="C701" s="46"/>
      <c r="D701" s="46"/>
      <c r="E701" s="46"/>
      <c r="F701" s="46"/>
      <c r="G701" s="46"/>
      <c r="H701" s="46"/>
      <c r="I701" s="46"/>
      <c r="J701" s="46"/>
      <c r="K701" s="46"/>
      <c r="L701" s="46"/>
      <c r="M701" s="46"/>
      <c r="N701" s="46"/>
      <c r="O701" s="46"/>
      <c r="P701" s="46"/>
      <c r="Q701" s="46"/>
      <c r="R701" s="46"/>
      <c r="S701" s="46"/>
      <c r="T701" s="46"/>
      <c r="U701" s="46"/>
    </row>
    <row r="702" spans="1:21" ht="12.75">
      <c r="A702" s="46"/>
      <c r="B702" s="46"/>
      <c r="C702" s="46"/>
      <c r="D702" s="46"/>
      <c r="E702" s="46"/>
      <c r="F702" s="46"/>
      <c r="G702" s="46"/>
      <c r="H702" s="46"/>
      <c r="I702" s="46"/>
      <c r="J702" s="46"/>
      <c r="K702" s="46"/>
      <c r="L702" s="46"/>
      <c r="M702" s="46"/>
      <c r="N702" s="46"/>
      <c r="O702" s="46"/>
      <c r="P702" s="46"/>
      <c r="Q702" s="46"/>
      <c r="R702" s="46"/>
      <c r="S702" s="46"/>
      <c r="T702" s="46"/>
      <c r="U702" s="46"/>
    </row>
    <row r="703" spans="1:21" ht="12.75">
      <c r="A703" s="46"/>
      <c r="B703" s="46"/>
      <c r="C703" s="46"/>
      <c r="D703" s="46"/>
      <c r="E703" s="46"/>
      <c r="F703" s="46"/>
      <c r="G703" s="46"/>
      <c r="H703" s="46"/>
      <c r="I703" s="46"/>
      <c r="J703" s="46"/>
      <c r="K703" s="46"/>
      <c r="L703" s="46"/>
      <c r="M703" s="46"/>
      <c r="N703" s="46"/>
      <c r="O703" s="46"/>
      <c r="P703" s="46"/>
      <c r="Q703" s="46"/>
      <c r="R703" s="46"/>
      <c r="S703" s="46"/>
      <c r="T703" s="46"/>
      <c r="U703" s="46"/>
    </row>
    <row r="704" spans="1:21" ht="12.75">
      <c r="A704" s="46"/>
      <c r="B704" s="46"/>
      <c r="C704" s="46"/>
      <c r="D704" s="46"/>
      <c r="E704" s="46"/>
      <c r="F704" s="46"/>
      <c r="G704" s="46"/>
      <c r="H704" s="46"/>
      <c r="I704" s="46"/>
      <c r="J704" s="46"/>
      <c r="K704" s="46"/>
      <c r="L704" s="46"/>
      <c r="M704" s="46"/>
      <c r="N704" s="46"/>
      <c r="O704" s="46"/>
      <c r="P704" s="46"/>
      <c r="Q704" s="46"/>
      <c r="R704" s="46"/>
      <c r="S704" s="46"/>
      <c r="T704" s="46"/>
      <c r="U704" s="46"/>
    </row>
    <row r="705" spans="1:21" ht="12.75">
      <c r="A705" s="46"/>
      <c r="B705" s="46"/>
      <c r="C705" s="46"/>
      <c r="D705" s="46"/>
      <c r="E705" s="46"/>
      <c r="F705" s="46"/>
      <c r="G705" s="46"/>
      <c r="H705" s="46"/>
      <c r="I705" s="46"/>
      <c r="J705" s="46"/>
      <c r="K705" s="46"/>
      <c r="L705" s="46"/>
      <c r="M705" s="46"/>
      <c r="N705" s="46"/>
      <c r="O705" s="46"/>
      <c r="P705" s="46"/>
      <c r="Q705" s="46"/>
      <c r="R705" s="46"/>
      <c r="S705" s="46"/>
      <c r="T705" s="46"/>
      <c r="U705" s="46"/>
    </row>
    <row r="706" spans="1:21" ht="12.75">
      <c r="A706" s="46"/>
      <c r="B706" s="46"/>
      <c r="C706" s="46"/>
      <c r="D706" s="46"/>
      <c r="E706" s="46"/>
      <c r="F706" s="46"/>
      <c r="G706" s="46"/>
      <c r="H706" s="46"/>
      <c r="I706" s="46"/>
      <c r="J706" s="46"/>
      <c r="K706" s="46"/>
      <c r="L706" s="46"/>
      <c r="M706" s="46"/>
      <c r="N706" s="46"/>
      <c r="O706" s="46"/>
      <c r="P706" s="46"/>
      <c r="Q706" s="46"/>
      <c r="R706" s="46"/>
      <c r="S706" s="46"/>
      <c r="T706" s="46"/>
      <c r="U706" s="46"/>
    </row>
    <row r="707" spans="1:21" ht="12.75">
      <c r="A707" s="46"/>
      <c r="B707" s="46"/>
      <c r="C707" s="46"/>
      <c r="D707" s="46"/>
      <c r="E707" s="46"/>
      <c r="F707" s="46"/>
      <c r="G707" s="46"/>
      <c r="H707" s="46"/>
      <c r="I707" s="46"/>
      <c r="J707" s="46"/>
      <c r="K707" s="46"/>
      <c r="L707" s="46"/>
      <c r="M707" s="46"/>
      <c r="N707" s="46"/>
      <c r="O707" s="46"/>
      <c r="P707" s="46"/>
      <c r="Q707" s="46"/>
      <c r="R707" s="46"/>
      <c r="S707" s="46"/>
      <c r="T707" s="46"/>
      <c r="U707" s="46"/>
    </row>
    <row r="708" spans="1:21" ht="12.75">
      <c r="A708" s="46"/>
      <c r="B708" s="46"/>
      <c r="C708" s="46"/>
      <c r="D708" s="46"/>
      <c r="E708" s="46"/>
      <c r="F708" s="46"/>
      <c r="G708" s="46"/>
      <c r="H708" s="46"/>
      <c r="I708" s="46"/>
      <c r="J708" s="46"/>
      <c r="K708" s="46"/>
      <c r="L708" s="46"/>
      <c r="M708" s="46"/>
      <c r="N708" s="46"/>
      <c r="O708" s="46"/>
      <c r="P708" s="46"/>
      <c r="Q708" s="46"/>
      <c r="R708" s="46"/>
      <c r="S708" s="46"/>
      <c r="T708" s="46"/>
      <c r="U708" s="46"/>
    </row>
    <row r="709" spans="1:21" ht="12.75">
      <c r="A709" s="46"/>
      <c r="B709" s="46"/>
      <c r="C709" s="46"/>
      <c r="D709" s="46"/>
      <c r="E709" s="46"/>
      <c r="F709" s="46"/>
      <c r="G709" s="46"/>
      <c r="H709" s="46"/>
      <c r="I709" s="46"/>
      <c r="J709" s="46"/>
      <c r="K709" s="46"/>
      <c r="L709" s="46"/>
      <c r="M709" s="46"/>
      <c r="N709" s="46"/>
      <c r="O709" s="46"/>
      <c r="P709" s="46"/>
      <c r="Q709" s="46"/>
      <c r="R709" s="46"/>
      <c r="S709" s="46"/>
      <c r="T709" s="46"/>
      <c r="U709" s="46"/>
    </row>
    <row r="710" spans="1:21" ht="12.75">
      <c r="A710" s="46"/>
      <c r="B710" s="46"/>
      <c r="C710" s="46"/>
      <c r="D710" s="46"/>
      <c r="E710" s="46"/>
      <c r="F710" s="46"/>
      <c r="G710" s="46"/>
      <c r="H710" s="46"/>
      <c r="I710" s="46"/>
      <c r="J710" s="46"/>
      <c r="K710" s="46"/>
      <c r="L710" s="46"/>
      <c r="M710" s="46"/>
      <c r="N710" s="46"/>
      <c r="O710" s="46"/>
      <c r="P710" s="46"/>
      <c r="Q710" s="46"/>
      <c r="R710" s="46"/>
      <c r="S710" s="46"/>
      <c r="T710" s="46"/>
      <c r="U710" s="46"/>
    </row>
    <row r="711" spans="1:21" ht="12.75">
      <c r="A711" s="46"/>
      <c r="B711" s="46"/>
      <c r="C711" s="46"/>
      <c r="D711" s="46"/>
      <c r="E711" s="46"/>
      <c r="F711" s="46"/>
      <c r="G711" s="46"/>
      <c r="H711" s="46"/>
      <c r="I711" s="46"/>
      <c r="J711" s="46"/>
      <c r="K711" s="46"/>
      <c r="L711" s="46"/>
      <c r="M711" s="46"/>
      <c r="N711" s="46"/>
      <c r="O711" s="46"/>
      <c r="P711" s="46"/>
      <c r="Q711" s="46"/>
      <c r="R711" s="46"/>
      <c r="S711" s="46"/>
      <c r="T711" s="46"/>
      <c r="U711" s="46"/>
    </row>
    <row r="712" spans="1:21" ht="12.75">
      <c r="A712" s="46"/>
      <c r="B712" s="46"/>
      <c r="C712" s="46"/>
      <c r="D712" s="46"/>
      <c r="E712" s="46"/>
      <c r="F712" s="46"/>
      <c r="G712" s="46"/>
      <c r="H712" s="46"/>
      <c r="I712" s="46"/>
      <c r="J712" s="46"/>
      <c r="K712" s="46"/>
      <c r="L712" s="46"/>
      <c r="M712" s="46"/>
      <c r="N712" s="46"/>
      <c r="O712" s="46"/>
      <c r="P712" s="46"/>
      <c r="Q712" s="46"/>
      <c r="R712" s="46"/>
      <c r="S712" s="46"/>
      <c r="T712" s="46"/>
      <c r="U712" s="46"/>
    </row>
    <row r="713" spans="1:21" ht="12.75">
      <c r="A713" s="46"/>
      <c r="B713" s="46"/>
      <c r="C713" s="46"/>
      <c r="D713" s="46"/>
      <c r="E713" s="46"/>
      <c r="F713" s="46"/>
      <c r="G713" s="46"/>
      <c r="H713" s="46"/>
      <c r="I713" s="46"/>
      <c r="J713" s="46"/>
      <c r="K713" s="46"/>
      <c r="L713" s="46"/>
      <c r="M713" s="46"/>
      <c r="N713" s="46"/>
      <c r="O713" s="46"/>
      <c r="P713" s="46"/>
      <c r="Q713" s="46"/>
      <c r="R713" s="46"/>
      <c r="S713" s="46"/>
      <c r="T713" s="46"/>
      <c r="U713" s="46"/>
    </row>
    <row r="714" spans="1:21" ht="12.75">
      <c r="A714" s="46"/>
      <c r="B714" s="46"/>
      <c r="C714" s="46"/>
      <c r="D714" s="46"/>
      <c r="E714" s="46"/>
      <c r="F714" s="46"/>
      <c r="G714" s="46"/>
      <c r="H714" s="46"/>
      <c r="I714" s="46"/>
      <c r="J714" s="46"/>
      <c r="K714" s="46"/>
      <c r="L714" s="46"/>
      <c r="M714" s="46"/>
      <c r="N714" s="46"/>
      <c r="O714" s="46"/>
      <c r="P714" s="46"/>
      <c r="Q714" s="46"/>
      <c r="R714" s="46"/>
      <c r="S714" s="46"/>
      <c r="T714" s="46"/>
      <c r="U714" s="46"/>
    </row>
    <row r="715" spans="1:21" ht="12.75">
      <c r="A715" s="46"/>
      <c r="B715" s="46"/>
      <c r="C715" s="46"/>
      <c r="D715" s="46"/>
      <c r="E715" s="46"/>
      <c r="F715" s="46"/>
      <c r="G715" s="46"/>
      <c r="H715" s="46"/>
      <c r="I715" s="46"/>
      <c r="J715" s="46"/>
      <c r="K715" s="46"/>
      <c r="L715" s="46"/>
      <c r="M715" s="46"/>
      <c r="N715" s="46"/>
      <c r="O715" s="46"/>
      <c r="P715" s="46"/>
      <c r="Q715" s="46"/>
      <c r="R715" s="46"/>
      <c r="S715" s="46"/>
      <c r="T715" s="46"/>
      <c r="U715" s="46"/>
    </row>
    <row r="716" spans="1:21" ht="12.75">
      <c r="A716" s="46"/>
      <c r="B716" s="46"/>
      <c r="C716" s="46"/>
      <c r="D716" s="46"/>
      <c r="E716" s="46"/>
      <c r="F716" s="46"/>
      <c r="G716" s="46"/>
      <c r="H716" s="46"/>
      <c r="I716" s="46"/>
      <c r="J716" s="46"/>
      <c r="K716" s="46"/>
      <c r="L716" s="46"/>
      <c r="M716" s="46"/>
      <c r="N716" s="46"/>
      <c r="O716" s="46"/>
      <c r="P716" s="46"/>
      <c r="Q716" s="46"/>
      <c r="R716" s="46"/>
      <c r="S716" s="46"/>
      <c r="T716" s="46"/>
      <c r="U716" s="46"/>
    </row>
    <row r="717" spans="1:21" ht="12.75">
      <c r="A717" s="46"/>
      <c r="B717" s="46"/>
      <c r="C717" s="46"/>
      <c r="D717" s="46"/>
      <c r="E717" s="46"/>
      <c r="F717" s="46"/>
      <c r="G717" s="46"/>
      <c r="H717" s="46"/>
      <c r="I717" s="46"/>
      <c r="J717" s="46"/>
      <c r="K717" s="46"/>
      <c r="L717" s="46"/>
      <c r="M717" s="46"/>
      <c r="N717" s="46"/>
      <c r="O717" s="46"/>
      <c r="P717" s="46"/>
      <c r="Q717" s="46"/>
      <c r="R717" s="46"/>
      <c r="S717" s="46"/>
      <c r="T717" s="46"/>
      <c r="U717" s="46"/>
    </row>
    <row r="718" spans="1:21" ht="12.75">
      <c r="A718" s="46"/>
      <c r="B718" s="46"/>
      <c r="C718" s="46"/>
      <c r="D718" s="46"/>
      <c r="E718" s="46"/>
      <c r="F718" s="46"/>
      <c r="G718" s="46"/>
      <c r="H718" s="46"/>
      <c r="I718" s="46"/>
      <c r="J718" s="46"/>
      <c r="K718" s="46"/>
      <c r="L718" s="46"/>
      <c r="M718" s="46"/>
      <c r="N718" s="46"/>
      <c r="O718" s="46"/>
      <c r="P718" s="46"/>
      <c r="Q718" s="46"/>
      <c r="R718" s="46"/>
      <c r="S718" s="46"/>
      <c r="T718" s="46"/>
      <c r="U718" s="46"/>
    </row>
    <row r="719" spans="1:21" ht="12.75">
      <c r="A719" s="46"/>
      <c r="B719" s="46"/>
      <c r="C719" s="46"/>
      <c r="D719" s="46"/>
      <c r="E719" s="46"/>
      <c r="F719" s="46"/>
      <c r="G719" s="46"/>
      <c r="H719" s="46"/>
      <c r="I719" s="46"/>
      <c r="J719" s="46"/>
      <c r="K719" s="46"/>
      <c r="L719" s="46"/>
      <c r="M719" s="46"/>
      <c r="N719" s="46"/>
      <c r="O719" s="46"/>
      <c r="P719" s="46"/>
      <c r="Q719" s="46"/>
      <c r="R719" s="46"/>
      <c r="S719" s="46"/>
      <c r="T719" s="46"/>
      <c r="U719" s="46"/>
    </row>
    <row r="720" spans="1:21" ht="12.75">
      <c r="A720" s="46"/>
      <c r="B720" s="46"/>
      <c r="C720" s="46"/>
      <c r="D720" s="46"/>
      <c r="E720" s="46"/>
      <c r="F720" s="46"/>
      <c r="G720" s="46"/>
      <c r="H720" s="46"/>
      <c r="I720" s="46"/>
      <c r="J720" s="46"/>
      <c r="K720" s="46"/>
      <c r="L720" s="46"/>
      <c r="M720" s="46"/>
      <c r="N720" s="46"/>
      <c r="O720" s="46"/>
      <c r="P720" s="46"/>
      <c r="Q720" s="46"/>
      <c r="R720" s="46"/>
      <c r="S720" s="46"/>
      <c r="T720" s="46"/>
      <c r="U720" s="46"/>
    </row>
    <row r="721" spans="1:21" ht="12.75">
      <c r="A721" s="46"/>
      <c r="B721" s="46"/>
      <c r="C721" s="46"/>
      <c r="D721" s="46"/>
      <c r="E721" s="46"/>
      <c r="F721" s="46"/>
      <c r="G721" s="46"/>
      <c r="H721" s="46"/>
      <c r="I721" s="46"/>
      <c r="J721" s="46"/>
      <c r="K721" s="46"/>
      <c r="L721" s="46"/>
      <c r="M721" s="46"/>
      <c r="N721" s="46"/>
      <c r="O721" s="46"/>
      <c r="P721" s="46"/>
      <c r="Q721" s="46"/>
      <c r="R721" s="46"/>
      <c r="S721" s="46"/>
      <c r="T721" s="46"/>
      <c r="U721" s="46"/>
    </row>
    <row r="722" spans="1:21" ht="12.75">
      <c r="A722" s="46"/>
      <c r="B722" s="46"/>
      <c r="C722" s="46"/>
      <c r="D722" s="46"/>
      <c r="E722" s="46"/>
      <c r="F722" s="46"/>
      <c r="G722" s="46"/>
      <c r="H722" s="46"/>
      <c r="I722" s="46"/>
      <c r="J722" s="46"/>
      <c r="K722" s="46"/>
      <c r="L722" s="46"/>
      <c r="M722" s="46"/>
      <c r="N722" s="46"/>
      <c r="O722" s="46"/>
      <c r="P722" s="46"/>
      <c r="Q722" s="46"/>
      <c r="R722" s="46"/>
      <c r="S722" s="46"/>
      <c r="T722" s="46"/>
      <c r="U722" s="46"/>
    </row>
    <row r="723" spans="1:21" ht="12.75">
      <c r="A723" s="46"/>
      <c r="B723" s="46"/>
      <c r="C723" s="46"/>
      <c r="D723" s="46"/>
      <c r="E723" s="46"/>
      <c r="F723" s="46"/>
      <c r="G723" s="46"/>
      <c r="H723" s="46"/>
      <c r="I723" s="46"/>
      <c r="J723" s="46"/>
      <c r="K723" s="46"/>
      <c r="L723" s="46"/>
      <c r="M723" s="46"/>
      <c r="N723" s="46"/>
      <c r="O723" s="46"/>
      <c r="P723" s="46"/>
      <c r="Q723" s="46"/>
      <c r="R723" s="46"/>
      <c r="S723" s="46"/>
      <c r="T723" s="46"/>
      <c r="U723" s="46"/>
    </row>
    <row r="724" spans="1:21" ht="12.75">
      <c r="A724" s="46"/>
      <c r="B724" s="46"/>
      <c r="C724" s="46"/>
      <c r="D724" s="46"/>
      <c r="E724" s="46"/>
      <c r="F724" s="46"/>
      <c r="G724" s="46"/>
      <c r="H724" s="46"/>
      <c r="I724" s="46"/>
      <c r="J724" s="46"/>
      <c r="K724" s="46"/>
      <c r="L724" s="46"/>
      <c r="M724" s="46"/>
      <c r="N724" s="46"/>
      <c r="O724" s="46"/>
      <c r="P724" s="46"/>
      <c r="Q724" s="46"/>
      <c r="R724" s="46"/>
      <c r="S724" s="46"/>
      <c r="T724" s="46"/>
      <c r="U724" s="46"/>
    </row>
    <row r="725" spans="1:21" ht="12.75">
      <c r="A725" s="46"/>
      <c r="B725" s="46"/>
      <c r="C725" s="46"/>
      <c r="D725" s="46"/>
      <c r="E725" s="46"/>
      <c r="F725" s="46"/>
      <c r="G725" s="46"/>
      <c r="H725" s="46"/>
      <c r="I725" s="46"/>
      <c r="J725" s="46"/>
      <c r="K725" s="46"/>
      <c r="L725" s="46"/>
      <c r="M725" s="46"/>
      <c r="N725" s="46"/>
      <c r="O725" s="46"/>
      <c r="P725" s="46"/>
      <c r="Q725" s="46"/>
      <c r="R725" s="46"/>
      <c r="S725" s="46"/>
      <c r="T725" s="46"/>
      <c r="U725" s="46"/>
    </row>
    <row r="726" spans="1:21" ht="12.75">
      <c r="A726" s="46"/>
      <c r="B726" s="46"/>
      <c r="C726" s="46"/>
      <c r="D726" s="46"/>
      <c r="E726" s="46"/>
      <c r="F726" s="46"/>
      <c r="G726" s="46"/>
      <c r="H726" s="46"/>
      <c r="I726" s="46"/>
      <c r="J726" s="46"/>
      <c r="K726" s="46"/>
      <c r="L726" s="46"/>
      <c r="M726" s="46"/>
      <c r="N726" s="46"/>
      <c r="O726" s="46"/>
      <c r="P726" s="46"/>
      <c r="Q726" s="46"/>
      <c r="R726" s="46"/>
      <c r="S726" s="46"/>
      <c r="T726" s="46"/>
      <c r="U726" s="46"/>
    </row>
    <row r="727" spans="1:21" ht="12.75">
      <c r="A727" s="46"/>
      <c r="B727" s="46"/>
      <c r="C727" s="46"/>
      <c r="D727" s="46"/>
      <c r="E727" s="46"/>
      <c r="F727" s="46"/>
      <c r="G727" s="46"/>
      <c r="H727" s="46"/>
      <c r="I727" s="46"/>
      <c r="J727" s="46"/>
      <c r="K727" s="46"/>
      <c r="L727" s="46"/>
      <c r="M727" s="46"/>
      <c r="N727" s="46"/>
      <c r="O727" s="46"/>
      <c r="P727" s="46"/>
      <c r="Q727" s="46"/>
      <c r="R727" s="46"/>
      <c r="S727" s="46"/>
      <c r="T727" s="46"/>
      <c r="U727" s="46"/>
    </row>
    <row r="728" spans="1:21" ht="12.75">
      <c r="A728" s="46"/>
      <c r="B728" s="46"/>
      <c r="C728" s="46"/>
      <c r="D728" s="46"/>
      <c r="E728" s="46"/>
      <c r="F728" s="46"/>
      <c r="G728" s="46"/>
      <c r="H728" s="46"/>
      <c r="I728" s="46"/>
      <c r="J728" s="46"/>
      <c r="K728" s="46"/>
      <c r="L728" s="46"/>
      <c r="M728" s="46"/>
      <c r="N728" s="46"/>
      <c r="O728" s="46"/>
      <c r="P728" s="46"/>
      <c r="Q728" s="46"/>
      <c r="R728" s="46"/>
      <c r="S728" s="46"/>
      <c r="T728" s="46"/>
      <c r="U728" s="46"/>
    </row>
    <row r="729" spans="1:21" ht="12.75">
      <c r="A729" s="46"/>
      <c r="B729" s="46"/>
      <c r="C729" s="46"/>
      <c r="D729" s="46"/>
      <c r="E729" s="46"/>
      <c r="F729" s="46"/>
      <c r="G729" s="46"/>
      <c r="H729" s="46"/>
      <c r="I729" s="46"/>
      <c r="J729" s="46"/>
      <c r="K729" s="46"/>
      <c r="L729" s="46"/>
      <c r="M729" s="46"/>
      <c r="N729" s="46"/>
      <c r="O729" s="46"/>
      <c r="P729" s="46"/>
      <c r="Q729" s="46"/>
      <c r="R729" s="46"/>
      <c r="S729" s="46"/>
      <c r="T729" s="46"/>
      <c r="U729" s="46"/>
    </row>
    <row r="730" spans="1:21" ht="12.75">
      <c r="A730" s="46"/>
      <c r="B730" s="46"/>
      <c r="C730" s="46"/>
      <c r="D730" s="46"/>
      <c r="E730" s="46"/>
      <c r="F730" s="46"/>
      <c r="G730" s="46"/>
      <c r="H730" s="46"/>
      <c r="I730" s="46"/>
      <c r="J730" s="46"/>
      <c r="K730" s="46"/>
      <c r="L730" s="46"/>
      <c r="M730" s="46"/>
      <c r="N730" s="46"/>
      <c r="O730" s="46"/>
      <c r="P730" s="46"/>
      <c r="Q730" s="46"/>
      <c r="R730" s="46"/>
      <c r="S730" s="46"/>
      <c r="T730" s="46"/>
      <c r="U730" s="46"/>
    </row>
    <row r="731" spans="1:21" ht="12.75">
      <c r="A731" s="46"/>
      <c r="B731" s="46"/>
      <c r="C731" s="46"/>
      <c r="D731" s="46"/>
      <c r="E731" s="46"/>
      <c r="F731" s="46"/>
      <c r="G731" s="46"/>
      <c r="H731" s="46"/>
      <c r="I731" s="46"/>
      <c r="J731" s="46"/>
      <c r="K731" s="46"/>
      <c r="L731" s="46"/>
      <c r="M731" s="46"/>
      <c r="N731" s="46"/>
      <c r="O731" s="46"/>
      <c r="P731" s="46"/>
      <c r="Q731" s="46"/>
      <c r="R731" s="46"/>
      <c r="S731" s="46"/>
      <c r="T731" s="46"/>
      <c r="U731" s="46"/>
    </row>
    <row r="732" spans="1:21" ht="12.75">
      <c r="A732" s="46"/>
      <c r="B732" s="46"/>
      <c r="C732" s="46"/>
      <c r="D732" s="46"/>
      <c r="E732" s="46"/>
      <c r="F732" s="46"/>
      <c r="G732" s="46"/>
      <c r="H732" s="46"/>
      <c r="I732" s="46"/>
      <c r="J732" s="46"/>
      <c r="K732" s="46"/>
      <c r="L732" s="46"/>
      <c r="M732" s="46"/>
      <c r="N732" s="46"/>
      <c r="O732" s="46"/>
      <c r="P732" s="46"/>
      <c r="Q732" s="46"/>
      <c r="R732" s="46"/>
      <c r="S732" s="46"/>
      <c r="T732" s="46"/>
      <c r="U732" s="46"/>
    </row>
    <row r="733" spans="1:21" ht="12.75">
      <c r="A733" s="46"/>
      <c r="B733" s="46"/>
      <c r="C733" s="46"/>
      <c r="D733" s="46"/>
      <c r="E733" s="46"/>
      <c r="F733" s="46"/>
      <c r="G733" s="46"/>
      <c r="H733" s="46"/>
      <c r="I733" s="46"/>
      <c r="J733" s="46"/>
      <c r="K733" s="46"/>
      <c r="L733" s="46"/>
      <c r="M733" s="46"/>
      <c r="N733" s="46"/>
      <c r="O733" s="46"/>
      <c r="P733" s="46"/>
      <c r="Q733" s="46"/>
      <c r="R733" s="46"/>
      <c r="S733" s="46"/>
      <c r="T733" s="46"/>
      <c r="U733" s="46"/>
    </row>
    <row r="734" spans="1:21" ht="12.75">
      <c r="A734" s="46"/>
      <c r="B734" s="46"/>
      <c r="C734" s="46"/>
      <c r="D734" s="46"/>
      <c r="E734" s="46"/>
      <c r="F734" s="46"/>
      <c r="G734" s="46"/>
      <c r="H734" s="46"/>
      <c r="I734" s="46"/>
      <c r="J734" s="46"/>
      <c r="K734" s="46"/>
      <c r="L734" s="46"/>
      <c r="M734" s="46"/>
      <c r="N734" s="46"/>
      <c r="O734" s="46"/>
      <c r="P734" s="46"/>
      <c r="Q734" s="46"/>
      <c r="R734" s="46"/>
      <c r="S734" s="46"/>
      <c r="T734" s="46"/>
      <c r="U734" s="46"/>
    </row>
    <row r="735" spans="1:21" ht="12.75">
      <c r="A735" s="46"/>
      <c r="B735" s="46"/>
      <c r="C735" s="46"/>
      <c r="D735" s="46"/>
      <c r="E735" s="46"/>
      <c r="F735" s="46"/>
      <c r="G735" s="46"/>
      <c r="H735" s="46"/>
      <c r="I735" s="46"/>
      <c r="J735" s="46"/>
      <c r="K735" s="46"/>
      <c r="L735" s="46"/>
      <c r="M735" s="46"/>
      <c r="N735" s="46"/>
      <c r="O735" s="46"/>
      <c r="P735" s="46"/>
      <c r="Q735" s="46"/>
      <c r="R735" s="46"/>
      <c r="S735" s="46"/>
      <c r="T735" s="46"/>
      <c r="U735" s="46"/>
    </row>
    <row r="736" spans="1:21" ht="12.75">
      <c r="A736" s="46"/>
      <c r="B736" s="46"/>
      <c r="C736" s="46"/>
      <c r="D736" s="46"/>
      <c r="E736" s="46"/>
      <c r="F736" s="46"/>
      <c r="G736" s="46"/>
      <c r="H736" s="46"/>
      <c r="I736" s="46"/>
      <c r="J736" s="46"/>
      <c r="K736" s="46"/>
      <c r="L736" s="46"/>
      <c r="M736" s="46"/>
      <c r="N736" s="46"/>
      <c r="O736" s="46"/>
      <c r="P736" s="46"/>
      <c r="Q736" s="46"/>
      <c r="R736" s="46"/>
      <c r="S736" s="46"/>
      <c r="T736" s="46"/>
      <c r="U736" s="46"/>
    </row>
    <row r="737" spans="1:21" ht="12.75">
      <c r="A737" s="46"/>
      <c r="B737" s="46"/>
      <c r="C737" s="46"/>
      <c r="D737" s="46"/>
      <c r="E737" s="46"/>
      <c r="F737" s="46"/>
      <c r="G737" s="46"/>
      <c r="H737" s="46"/>
      <c r="I737" s="46"/>
      <c r="J737" s="46"/>
      <c r="K737" s="46"/>
      <c r="L737" s="46"/>
      <c r="M737" s="46"/>
      <c r="N737" s="46"/>
      <c r="O737" s="46"/>
      <c r="P737" s="46"/>
      <c r="Q737" s="46"/>
      <c r="R737" s="46"/>
      <c r="S737" s="46"/>
      <c r="T737" s="46"/>
      <c r="U737" s="46"/>
    </row>
    <row r="738" spans="1:21" ht="12.75">
      <c r="A738" s="46"/>
      <c r="B738" s="46"/>
      <c r="C738" s="46"/>
      <c r="D738" s="46"/>
      <c r="E738" s="46"/>
      <c r="F738" s="46"/>
      <c r="G738" s="46"/>
      <c r="H738" s="46"/>
      <c r="I738" s="46"/>
      <c r="J738" s="46"/>
      <c r="K738" s="46"/>
      <c r="L738" s="46"/>
      <c r="M738" s="46"/>
      <c r="N738" s="46"/>
      <c r="O738" s="46"/>
      <c r="P738" s="46"/>
      <c r="Q738" s="46"/>
      <c r="R738" s="46"/>
      <c r="S738" s="46"/>
      <c r="T738" s="46"/>
      <c r="U738" s="46"/>
    </row>
    <row r="739" spans="1:21" ht="12.75">
      <c r="A739" s="46"/>
      <c r="B739" s="46"/>
      <c r="C739" s="46"/>
      <c r="D739" s="46"/>
      <c r="E739" s="46"/>
      <c r="F739" s="46"/>
      <c r="G739" s="46"/>
      <c r="H739" s="46"/>
      <c r="I739" s="46"/>
      <c r="J739" s="46"/>
      <c r="K739" s="46"/>
      <c r="L739" s="46"/>
      <c r="M739" s="46"/>
      <c r="N739" s="46"/>
      <c r="O739" s="46"/>
      <c r="P739" s="46"/>
      <c r="Q739" s="46"/>
      <c r="R739" s="46"/>
      <c r="S739" s="46"/>
      <c r="T739" s="46"/>
      <c r="U739" s="46"/>
    </row>
    <row r="740" spans="1:21" ht="12.75">
      <c r="A740" s="46"/>
      <c r="B740" s="46"/>
      <c r="C740" s="46"/>
      <c r="D740" s="46"/>
      <c r="E740" s="46"/>
      <c r="F740" s="46"/>
      <c r="G740" s="46"/>
      <c r="H740" s="46"/>
      <c r="I740" s="46"/>
      <c r="J740" s="46"/>
      <c r="K740" s="46"/>
      <c r="L740" s="46"/>
      <c r="M740" s="46"/>
      <c r="N740" s="46"/>
      <c r="O740" s="46"/>
      <c r="P740" s="46"/>
      <c r="Q740" s="46"/>
      <c r="R740" s="46"/>
      <c r="S740" s="46"/>
      <c r="T740" s="46"/>
      <c r="U740" s="46"/>
    </row>
    <row r="741" spans="1:21" ht="12.75">
      <c r="A741" s="46"/>
      <c r="B741" s="46"/>
      <c r="C741" s="46"/>
      <c r="D741" s="46"/>
      <c r="E741" s="46"/>
      <c r="F741" s="46"/>
      <c r="G741" s="46"/>
      <c r="H741" s="46"/>
      <c r="I741" s="46"/>
      <c r="J741" s="46"/>
      <c r="K741" s="46"/>
      <c r="L741" s="46"/>
      <c r="M741" s="46"/>
      <c r="N741" s="46"/>
      <c r="O741" s="46"/>
      <c r="P741" s="46"/>
      <c r="Q741" s="46"/>
      <c r="R741" s="46"/>
      <c r="S741" s="46"/>
      <c r="T741" s="46"/>
      <c r="U741" s="46"/>
    </row>
    <row r="742" spans="1:21" ht="12.75">
      <c r="A742" s="46"/>
      <c r="B742" s="46"/>
      <c r="C742" s="46"/>
      <c r="D742" s="46"/>
      <c r="E742" s="46"/>
      <c r="F742" s="46"/>
      <c r="G742" s="46"/>
      <c r="H742" s="46"/>
      <c r="I742" s="46"/>
      <c r="J742" s="46"/>
      <c r="K742" s="46"/>
      <c r="L742" s="46"/>
      <c r="M742" s="46"/>
      <c r="N742" s="46"/>
      <c r="O742" s="46"/>
      <c r="P742" s="46"/>
      <c r="Q742" s="46"/>
      <c r="R742" s="46"/>
      <c r="S742" s="46"/>
      <c r="T742" s="46"/>
      <c r="U742" s="46"/>
    </row>
    <row r="743" spans="1:21" ht="12.75">
      <c r="A743" s="46"/>
      <c r="B743" s="46"/>
      <c r="C743" s="46"/>
      <c r="D743" s="46"/>
      <c r="E743" s="46"/>
      <c r="F743" s="46"/>
      <c r="G743" s="46"/>
      <c r="H743" s="46"/>
      <c r="I743" s="46"/>
      <c r="J743" s="46"/>
      <c r="K743" s="46"/>
      <c r="L743" s="46"/>
      <c r="M743" s="46"/>
      <c r="N743" s="46"/>
      <c r="O743" s="46"/>
      <c r="P743" s="46"/>
      <c r="Q743" s="46"/>
      <c r="R743" s="46"/>
      <c r="S743" s="46"/>
      <c r="T743" s="46"/>
      <c r="U743" s="46"/>
    </row>
    <row r="744" spans="1:21" ht="12.75">
      <c r="A744" s="46"/>
      <c r="B744" s="46"/>
      <c r="C744" s="46"/>
      <c r="D744" s="46"/>
      <c r="E744" s="46"/>
      <c r="F744" s="46"/>
      <c r="G744" s="46"/>
      <c r="H744" s="46"/>
      <c r="I744" s="46"/>
      <c r="J744" s="46"/>
      <c r="K744" s="46"/>
      <c r="L744" s="46"/>
      <c r="M744" s="46"/>
      <c r="N744" s="46"/>
      <c r="O744" s="46"/>
      <c r="P744" s="46"/>
      <c r="Q744" s="46"/>
      <c r="R744" s="46"/>
      <c r="S744" s="46"/>
      <c r="T744" s="46"/>
      <c r="U744" s="46"/>
    </row>
    <row r="745" spans="1:21" ht="12.75">
      <c r="A745" s="46"/>
      <c r="B745" s="46"/>
      <c r="C745" s="46"/>
      <c r="D745" s="46"/>
      <c r="E745" s="46"/>
      <c r="F745" s="46"/>
      <c r="G745" s="46"/>
      <c r="H745" s="46"/>
      <c r="I745" s="46"/>
      <c r="J745" s="46"/>
      <c r="K745" s="46"/>
      <c r="L745" s="46"/>
      <c r="M745" s="46"/>
      <c r="N745" s="46"/>
      <c r="O745" s="46"/>
      <c r="P745" s="46"/>
      <c r="Q745" s="46"/>
      <c r="R745" s="46"/>
      <c r="S745" s="46"/>
      <c r="T745" s="46"/>
      <c r="U745" s="46"/>
    </row>
    <row r="746" spans="1:21" ht="12.75">
      <c r="A746" s="46"/>
      <c r="B746" s="46"/>
      <c r="C746" s="46"/>
      <c r="D746" s="46"/>
      <c r="E746" s="46"/>
      <c r="F746" s="46"/>
      <c r="G746" s="46"/>
      <c r="H746" s="46"/>
      <c r="I746" s="46"/>
      <c r="J746" s="46"/>
      <c r="K746" s="46"/>
      <c r="L746" s="46"/>
      <c r="M746" s="46"/>
      <c r="N746" s="46"/>
      <c r="O746" s="46"/>
      <c r="P746" s="46"/>
      <c r="Q746" s="46"/>
      <c r="R746" s="46"/>
      <c r="S746" s="46"/>
      <c r="T746" s="46"/>
      <c r="U746" s="46"/>
    </row>
    <row r="747" spans="1:21" ht="12.75">
      <c r="A747" s="46"/>
      <c r="B747" s="46"/>
      <c r="C747" s="46"/>
      <c r="D747" s="46"/>
      <c r="E747" s="46"/>
      <c r="F747" s="46"/>
      <c r="G747" s="46"/>
      <c r="H747" s="46"/>
      <c r="I747" s="46"/>
      <c r="J747" s="46"/>
      <c r="K747" s="46"/>
      <c r="L747" s="46"/>
      <c r="M747" s="46"/>
      <c r="N747" s="46"/>
      <c r="O747" s="46"/>
      <c r="P747" s="46"/>
      <c r="Q747" s="46"/>
      <c r="R747" s="46"/>
      <c r="S747" s="46"/>
      <c r="T747" s="46"/>
      <c r="U747" s="46"/>
    </row>
    <row r="748" spans="1:21" ht="12.75">
      <c r="A748" s="46"/>
      <c r="B748" s="46"/>
      <c r="C748" s="46"/>
      <c r="D748" s="46"/>
      <c r="E748" s="46"/>
      <c r="F748" s="46"/>
      <c r="G748" s="46"/>
      <c r="H748" s="46"/>
      <c r="I748" s="46"/>
      <c r="J748" s="46"/>
      <c r="K748" s="46"/>
      <c r="L748" s="46"/>
      <c r="M748" s="46"/>
      <c r="N748" s="46"/>
      <c r="O748" s="46"/>
      <c r="P748" s="46"/>
      <c r="Q748" s="46"/>
      <c r="R748" s="46"/>
      <c r="S748" s="46"/>
      <c r="T748" s="46"/>
      <c r="U748" s="46"/>
    </row>
    <row r="749" spans="1:21" ht="12.75">
      <c r="A749" s="46"/>
      <c r="B749" s="46"/>
      <c r="C749" s="46"/>
      <c r="D749" s="46"/>
      <c r="E749" s="46"/>
      <c r="F749" s="46"/>
      <c r="G749" s="46"/>
      <c r="H749" s="46"/>
      <c r="I749" s="46"/>
      <c r="J749" s="46"/>
      <c r="K749" s="46"/>
      <c r="L749" s="46"/>
      <c r="M749" s="46"/>
      <c r="N749" s="46"/>
      <c r="O749" s="46"/>
      <c r="P749" s="46"/>
      <c r="Q749" s="46"/>
      <c r="R749" s="46"/>
      <c r="S749" s="46"/>
      <c r="T749" s="46"/>
      <c r="U749" s="46"/>
    </row>
    <row r="750" spans="1:21" ht="12.75">
      <c r="A750" s="46"/>
      <c r="B750" s="46"/>
      <c r="C750" s="46"/>
      <c r="D750" s="46"/>
      <c r="E750" s="46"/>
      <c r="F750" s="46"/>
      <c r="G750" s="46"/>
      <c r="H750" s="46"/>
      <c r="I750" s="46"/>
      <c r="J750" s="46"/>
      <c r="K750" s="46"/>
      <c r="L750" s="46"/>
      <c r="M750" s="46"/>
      <c r="N750" s="46"/>
      <c r="O750" s="46"/>
      <c r="P750" s="46"/>
      <c r="Q750" s="46"/>
      <c r="R750" s="46"/>
      <c r="S750" s="46"/>
      <c r="T750" s="46"/>
      <c r="U750" s="46"/>
    </row>
    <row r="751" spans="1:21" ht="12.75">
      <c r="A751" s="46"/>
      <c r="B751" s="46"/>
      <c r="C751" s="46"/>
      <c r="D751" s="46"/>
      <c r="E751" s="46"/>
      <c r="F751" s="46"/>
      <c r="G751" s="46"/>
      <c r="H751" s="46"/>
      <c r="I751" s="46"/>
      <c r="J751" s="46"/>
      <c r="K751" s="46"/>
      <c r="L751" s="46"/>
      <c r="M751" s="46"/>
      <c r="N751" s="46"/>
      <c r="O751" s="46"/>
      <c r="P751" s="46"/>
      <c r="Q751" s="46"/>
      <c r="R751" s="46"/>
      <c r="S751" s="46"/>
      <c r="T751" s="46"/>
      <c r="U751" s="46"/>
    </row>
    <row r="752" spans="1:21" ht="12.75">
      <c r="A752" s="46"/>
      <c r="B752" s="46"/>
      <c r="C752" s="46"/>
      <c r="D752" s="46"/>
      <c r="E752" s="46"/>
      <c r="F752" s="46"/>
      <c r="G752" s="46"/>
      <c r="H752" s="46"/>
      <c r="I752" s="46"/>
      <c r="J752" s="46"/>
      <c r="K752" s="46"/>
      <c r="L752" s="46"/>
      <c r="M752" s="46"/>
      <c r="N752" s="46"/>
      <c r="O752" s="46"/>
      <c r="P752" s="46"/>
      <c r="Q752" s="46"/>
      <c r="R752" s="46"/>
      <c r="S752" s="46"/>
      <c r="T752" s="46"/>
      <c r="U752" s="46"/>
    </row>
    <row r="753" spans="1:21" ht="12.75">
      <c r="A753" s="46"/>
      <c r="B753" s="46"/>
      <c r="C753" s="46"/>
      <c r="D753" s="46"/>
      <c r="E753" s="46"/>
      <c r="F753" s="46"/>
      <c r="G753" s="46"/>
      <c r="H753" s="46"/>
      <c r="I753" s="46"/>
      <c r="J753" s="46"/>
      <c r="K753" s="46"/>
      <c r="L753" s="46"/>
      <c r="M753" s="46"/>
      <c r="N753" s="46"/>
      <c r="O753" s="46"/>
      <c r="P753" s="46"/>
      <c r="Q753" s="46"/>
      <c r="R753" s="46"/>
      <c r="S753" s="46"/>
      <c r="T753" s="46"/>
      <c r="U753" s="46"/>
    </row>
    <row r="754" spans="1:21" ht="12.75">
      <c r="A754" s="46"/>
      <c r="B754" s="46"/>
      <c r="C754" s="46"/>
      <c r="D754" s="46"/>
      <c r="E754" s="46"/>
      <c r="F754" s="46"/>
      <c r="G754" s="46"/>
      <c r="H754" s="46"/>
      <c r="I754" s="46"/>
      <c r="J754" s="46"/>
      <c r="K754" s="46"/>
      <c r="L754" s="46"/>
      <c r="M754" s="46"/>
      <c r="N754" s="46"/>
      <c r="O754" s="46"/>
      <c r="P754" s="46"/>
      <c r="Q754" s="46"/>
      <c r="R754" s="46"/>
      <c r="S754" s="46"/>
      <c r="T754" s="46"/>
      <c r="U754" s="46"/>
    </row>
    <row r="755" spans="1:21" ht="12.75">
      <c r="A755" s="46"/>
      <c r="B755" s="46"/>
      <c r="C755" s="46"/>
      <c r="D755" s="46"/>
      <c r="E755" s="46"/>
      <c r="F755" s="46"/>
      <c r="G755" s="46"/>
      <c r="H755" s="46"/>
      <c r="I755" s="46"/>
      <c r="J755" s="46"/>
      <c r="K755" s="46"/>
      <c r="L755" s="46"/>
      <c r="M755" s="46"/>
      <c r="N755" s="46"/>
      <c r="O755" s="46"/>
      <c r="P755" s="46"/>
      <c r="Q755" s="46"/>
      <c r="R755" s="46"/>
      <c r="S755" s="46"/>
      <c r="T755" s="46"/>
      <c r="U755" s="46"/>
    </row>
    <row r="756" spans="1:21" ht="12.75">
      <c r="A756" s="46"/>
      <c r="B756" s="46"/>
      <c r="C756" s="46"/>
      <c r="D756" s="46"/>
      <c r="E756" s="46"/>
      <c r="F756" s="46"/>
      <c r="G756" s="46"/>
      <c r="H756" s="46"/>
      <c r="I756" s="46"/>
      <c r="J756" s="46"/>
      <c r="K756" s="46"/>
      <c r="L756" s="46"/>
      <c r="M756" s="46"/>
      <c r="N756" s="46"/>
      <c r="O756" s="46"/>
      <c r="P756" s="46"/>
      <c r="Q756" s="46"/>
      <c r="R756" s="46"/>
      <c r="S756" s="46"/>
      <c r="T756" s="46"/>
      <c r="U756" s="46"/>
    </row>
    <row r="757" spans="1:21" ht="12.75">
      <c r="A757" s="46"/>
      <c r="B757" s="46"/>
      <c r="C757" s="46"/>
      <c r="D757" s="46"/>
      <c r="E757" s="46"/>
      <c r="F757" s="46"/>
      <c r="G757" s="46"/>
      <c r="H757" s="46"/>
      <c r="I757" s="46"/>
      <c r="J757" s="46"/>
      <c r="K757" s="46"/>
      <c r="L757" s="46"/>
      <c r="M757" s="46"/>
      <c r="N757" s="46"/>
      <c r="O757" s="46"/>
      <c r="P757" s="46"/>
      <c r="Q757" s="46"/>
      <c r="R757" s="46"/>
      <c r="S757" s="46"/>
      <c r="T757" s="46"/>
      <c r="U757" s="46"/>
    </row>
    <row r="758" spans="1:21" ht="12.75">
      <c r="A758" s="46"/>
      <c r="B758" s="46"/>
      <c r="C758" s="46"/>
      <c r="D758" s="46"/>
      <c r="E758" s="46"/>
      <c r="F758" s="46"/>
      <c r="G758" s="46"/>
      <c r="H758" s="46"/>
      <c r="I758" s="46"/>
      <c r="J758" s="46"/>
      <c r="K758" s="46"/>
      <c r="L758" s="46"/>
      <c r="M758" s="46"/>
      <c r="N758" s="46"/>
      <c r="O758" s="46"/>
      <c r="P758" s="46"/>
      <c r="Q758" s="46"/>
      <c r="R758" s="46"/>
      <c r="S758" s="46"/>
      <c r="T758" s="46"/>
      <c r="U758" s="46"/>
    </row>
    <row r="759" spans="1:21" ht="12.75">
      <c r="A759" s="46"/>
      <c r="B759" s="46"/>
      <c r="C759" s="46"/>
      <c r="D759" s="46"/>
      <c r="E759" s="46"/>
      <c r="F759" s="46"/>
      <c r="G759" s="46"/>
      <c r="H759" s="46"/>
      <c r="I759" s="46"/>
      <c r="J759" s="46"/>
      <c r="K759" s="46"/>
      <c r="L759" s="46"/>
      <c r="M759" s="46"/>
      <c r="N759" s="46"/>
      <c r="O759" s="46"/>
      <c r="P759" s="46"/>
      <c r="Q759" s="46"/>
      <c r="R759" s="46"/>
      <c r="S759" s="46"/>
      <c r="T759" s="46"/>
      <c r="U759" s="46"/>
    </row>
    <row r="760" spans="1:21" ht="12.75">
      <c r="A760" s="46"/>
      <c r="B760" s="46"/>
      <c r="C760" s="46"/>
      <c r="D760" s="46"/>
      <c r="E760" s="46"/>
      <c r="F760" s="46"/>
      <c r="G760" s="46"/>
      <c r="H760" s="46"/>
      <c r="I760" s="46"/>
      <c r="J760" s="46"/>
      <c r="K760" s="46"/>
      <c r="L760" s="46"/>
      <c r="M760" s="46"/>
      <c r="N760" s="46"/>
      <c r="O760" s="46"/>
      <c r="P760" s="46"/>
      <c r="Q760" s="46"/>
      <c r="R760" s="46"/>
      <c r="S760" s="46"/>
      <c r="T760" s="46"/>
      <c r="U760" s="46"/>
    </row>
    <row r="761" spans="1:21" ht="12.75">
      <c r="A761" s="46"/>
      <c r="B761" s="46"/>
      <c r="C761" s="46"/>
      <c r="D761" s="46"/>
      <c r="E761" s="46"/>
      <c r="F761" s="46"/>
      <c r="G761" s="46"/>
      <c r="H761" s="46"/>
      <c r="I761" s="46"/>
      <c r="J761" s="46"/>
      <c r="K761" s="46"/>
      <c r="L761" s="46"/>
      <c r="M761" s="46"/>
      <c r="N761" s="46"/>
      <c r="O761" s="46"/>
      <c r="P761" s="46"/>
      <c r="Q761" s="46"/>
      <c r="R761" s="46"/>
      <c r="S761" s="46"/>
      <c r="T761" s="46"/>
      <c r="U761" s="46"/>
    </row>
    <row r="762" spans="1:21" ht="12.75">
      <c r="A762" s="46"/>
      <c r="B762" s="46"/>
      <c r="C762" s="46"/>
      <c r="D762" s="46"/>
      <c r="E762" s="46"/>
      <c r="F762" s="46"/>
      <c r="G762" s="46"/>
      <c r="H762" s="46"/>
      <c r="I762" s="46"/>
      <c r="J762" s="46"/>
      <c r="K762" s="46"/>
      <c r="L762" s="46"/>
      <c r="M762" s="46"/>
      <c r="N762" s="46"/>
      <c r="O762" s="46"/>
      <c r="P762" s="46"/>
      <c r="Q762" s="46"/>
      <c r="R762" s="46"/>
      <c r="S762" s="46"/>
      <c r="T762" s="46"/>
      <c r="U762" s="46"/>
    </row>
    <row r="763" spans="1:21" ht="12.75">
      <c r="A763" s="46"/>
      <c r="B763" s="46"/>
      <c r="C763" s="46"/>
      <c r="D763" s="46"/>
      <c r="E763" s="46"/>
      <c r="F763" s="46"/>
      <c r="G763" s="46"/>
      <c r="H763" s="46"/>
      <c r="I763" s="46"/>
      <c r="J763" s="46"/>
      <c r="K763" s="46"/>
      <c r="L763" s="46"/>
      <c r="M763" s="46"/>
      <c r="N763" s="46"/>
      <c r="O763" s="46"/>
      <c r="P763" s="46"/>
      <c r="Q763" s="46"/>
      <c r="R763" s="46"/>
      <c r="S763" s="46"/>
      <c r="T763" s="46"/>
      <c r="U763" s="46"/>
    </row>
    <row r="764" spans="1:21" ht="12.75">
      <c r="A764" s="46"/>
      <c r="B764" s="46"/>
      <c r="C764" s="46"/>
      <c r="D764" s="46"/>
      <c r="E764" s="46"/>
      <c r="F764" s="46"/>
      <c r="G764" s="46"/>
      <c r="H764" s="46"/>
      <c r="I764" s="46"/>
      <c r="J764" s="46"/>
      <c r="K764" s="46"/>
      <c r="L764" s="46"/>
      <c r="M764" s="46"/>
      <c r="N764" s="46"/>
      <c r="O764" s="46"/>
      <c r="P764" s="46"/>
      <c r="Q764" s="46"/>
      <c r="R764" s="46"/>
      <c r="S764" s="46"/>
      <c r="T764" s="46"/>
      <c r="U764" s="46"/>
    </row>
    <row r="765" spans="1:21" ht="12.75">
      <c r="A765" s="46"/>
      <c r="B765" s="46"/>
      <c r="C765" s="46"/>
      <c r="D765" s="46"/>
      <c r="E765" s="46"/>
      <c r="F765" s="46"/>
      <c r="G765" s="46"/>
      <c r="H765" s="46"/>
      <c r="I765" s="46"/>
      <c r="J765" s="46"/>
      <c r="K765" s="46"/>
      <c r="L765" s="46"/>
      <c r="M765" s="46"/>
      <c r="N765" s="46"/>
      <c r="O765" s="46"/>
      <c r="P765" s="46"/>
      <c r="Q765" s="46"/>
      <c r="R765" s="46"/>
      <c r="S765" s="46"/>
      <c r="T765" s="46"/>
      <c r="U765" s="46"/>
    </row>
    <row r="766" spans="1:21" ht="12.75">
      <c r="A766" s="46"/>
      <c r="B766" s="46"/>
      <c r="C766" s="46"/>
      <c r="D766" s="46"/>
      <c r="E766" s="46"/>
      <c r="F766" s="46"/>
      <c r="G766" s="46"/>
      <c r="H766" s="46"/>
      <c r="I766" s="46"/>
      <c r="J766" s="46"/>
      <c r="K766" s="46"/>
      <c r="L766" s="46"/>
      <c r="M766" s="46"/>
      <c r="N766" s="46"/>
      <c r="O766" s="46"/>
      <c r="P766" s="46"/>
      <c r="Q766" s="46"/>
      <c r="R766" s="46"/>
      <c r="S766" s="46"/>
      <c r="T766" s="46"/>
      <c r="U766" s="46"/>
    </row>
    <row r="767" spans="1:21" ht="12.75">
      <c r="A767" s="46"/>
      <c r="B767" s="46"/>
      <c r="C767" s="46"/>
      <c r="D767" s="46"/>
      <c r="E767" s="46"/>
      <c r="F767" s="46"/>
      <c r="G767" s="46"/>
      <c r="H767" s="46"/>
      <c r="I767" s="46"/>
      <c r="J767" s="46"/>
      <c r="K767" s="46"/>
      <c r="L767" s="46"/>
      <c r="M767" s="46"/>
      <c r="N767" s="46"/>
      <c r="O767" s="46"/>
      <c r="P767" s="46"/>
      <c r="Q767" s="46"/>
      <c r="R767" s="46"/>
      <c r="S767" s="46"/>
      <c r="T767" s="46"/>
      <c r="U767" s="46"/>
    </row>
    <row r="768" spans="1:21" ht="12.75">
      <c r="A768" s="46"/>
      <c r="B768" s="46"/>
      <c r="C768" s="46"/>
      <c r="D768" s="46"/>
      <c r="E768" s="46"/>
      <c r="F768" s="46"/>
      <c r="G768" s="46"/>
      <c r="H768" s="46"/>
      <c r="I768" s="46"/>
      <c r="J768" s="46"/>
      <c r="K768" s="46"/>
      <c r="L768" s="46"/>
      <c r="M768" s="46"/>
      <c r="N768" s="46"/>
      <c r="O768" s="46"/>
      <c r="P768" s="46"/>
      <c r="Q768" s="46"/>
      <c r="R768" s="46"/>
      <c r="S768" s="46"/>
      <c r="T768" s="46"/>
      <c r="U768" s="46"/>
    </row>
    <row r="769" spans="1:21" ht="12.75">
      <c r="A769" s="46"/>
      <c r="B769" s="46"/>
      <c r="C769" s="46"/>
      <c r="D769" s="46"/>
      <c r="E769" s="46"/>
      <c r="F769" s="46"/>
      <c r="G769" s="46"/>
      <c r="H769" s="46"/>
      <c r="I769" s="46"/>
      <c r="J769" s="46"/>
      <c r="K769" s="46"/>
      <c r="L769" s="46"/>
      <c r="M769" s="46"/>
      <c r="N769" s="46"/>
      <c r="O769" s="46"/>
      <c r="P769" s="46"/>
      <c r="Q769" s="46"/>
      <c r="R769" s="46"/>
      <c r="S769" s="46"/>
      <c r="T769" s="46"/>
      <c r="U769" s="46"/>
    </row>
    <row r="770" spans="1:21" ht="12.75">
      <c r="A770" s="46"/>
      <c r="B770" s="46"/>
      <c r="C770" s="46"/>
      <c r="D770" s="46"/>
      <c r="E770" s="46"/>
      <c r="F770" s="46"/>
      <c r="G770" s="46"/>
      <c r="H770" s="46"/>
      <c r="I770" s="46"/>
      <c r="J770" s="46"/>
      <c r="K770" s="46"/>
      <c r="L770" s="46"/>
      <c r="M770" s="46"/>
      <c r="N770" s="46"/>
      <c r="O770" s="46"/>
      <c r="P770" s="46"/>
      <c r="Q770" s="46"/>
      <c r="R770" s="46"/>
      <c r="S770" s="46"/>
      <c r="T770" s="46"/>
      <c r="U770" s="46"/>
    </row>
    <row r="771" spans="1:21" ht="12.75">
      <c r="A771" s="46"/>
      <c r="B771" s="46"/>
      <c r="C771" s="46"/>
      <c r="D771" s="46"/>
      <c r="E771" s="46"/>
      <c r="F771" s="46"/>
      <c r="G771" s="46"/>
      <c r="H771" s="46"/>
      <c r="I771" s="46"/>
      <c r="J771" s="46"/>
      <c r="K771" s="46"/>
      <c r="L771" s="46"/>
      <c r="M771" s="46"/>
      <c r="N771" s="46"/>
      <c r="O771" s="46"/>
      <c r="P771" s="46"/>
      <c r="Q771" s="46"/>
      <c r="R771" s="46"/>
      <c r="S771" s="46"/>
      <c r="T771" s="46"/>
      <c r="U771" s="46"/>
    </row>
    <row r="772" spans="1:21" ht="12.75">
      <c r="A772" s="46"/>
      <c r="B772" s="46"/>
      <c r="C772" s="46"/>
      <c r="D772" s="46"/>
      <c r="E772" s="46"/>
      <c r="F772" s="46"/>
      <c r="G772" s="46"/>
      <c r="H772" s="46"/>
      <c r="I772" s="46"/>
      <c r="J772" s="46"/>
      <c r="K772" s="46"/>
      <c r="L772" s="46"/>
      <c r="M772" s="46"/>
      <c r="N772" s="46"/>
      <c r="O772" s="46"/>
      <c r="P772" s="46"/>
      <c r="Q772" s="46"/>
      <c r="R772" s="46"/>
      <c r="S772" s="46"/>
      <c r="T772" s="46"/>
      <c r="U772" s="46"/>
    </row>
    <row r="773" spans="1:21" ht="12.75">
      <c r="A773" s="46"/>
      <c r="B773" s="46"/>
      <c r="C773" s="46"/>
      <c r="D773" s="46"/>
      <c r="E773" s="46"/>
      <c r="F773" s="46"/>
      <c r="G773" s="46"/>
      <c r="H773" s="46"/>
      <c r="I773" s="46"/>
      <c r="J773" s="46"/>
      <c r="K773" s="46"/>
      <c r="L773" s="46"/>
      <c r="M773" s="46"/>
      <c r="N773" s="46"/>
      <c r="O773" s="46"/>
      <c r="P773" s="46"/>
      <c r="Q773" s="46"/>
      <c r="R773" s="46"/>
      <c r="S773" s="46"/>
      <c r="T773" s="46"/>
      <c r="U773" s="46"/>
    </row>
    <row r="774" spans="1:21" ht="12.75">
      <c r="A774" s="46"/>
      <c r="B774" s="46"/>
      <c r="C774" s="46"/>
      <c r="D774" s="46"/>
      <c r="E774" s="46"/>
      <c r="F774" s="46"/>
      <c r="G774" s="46"/>
      <c r="H774" s="46"/>
      <c r="I774" s="46"/>
      <c r="J774" s="46"/>
      <c r="K774" s="46"/>
      <c r="L774" s="46"/>
      <c r="M774" s="46"/>
      <c r="N774" s="46"/>
      <c r="O774" s="46"/>
      <c r="P774" s="46"/>
      <c r="Q774" s="46"/>
      <c r="R774" s="46"/>
      <c r="S774" s="46"/>
      <c r="T774" s="46"/>
      <c r="U774" s="46"/>
    </row>
    <row r="775" spans="1:21" ht="12.75">
      <c r="A775" s="46"/>
      <c r="B775" s="46"/>
      <c r="C775" s="46"/>
      <c r="D775" s="46"/>
      <c r="E775" s="46"/>
      <c r="F775" s="46"/>
      <c r="G775" s="46"/>
      <c r="H775" s="46"/>
      <c r="I775" s="46"/>
      <c r="J775" s="46"/>
      <c r="K775" s="46"/>
      <c r="L775" s="46"/>
      <c r="M775" s="46"/>
      <c r="N775" s="46"/>
      <c r="O775" s="46"/>
      <c r="P775" s="46"/>
      <c r="Q775" s="46"/>
      <c r="R775" s="46"/>
      <c r="S775" s="46"/>
      <c r="T775" s="46"/>
      <c r="U775" s="46"/>
    </row>
    <row r="776" spans="1:21" ht="12.75">
      <c r="A776" s="46"/>
      <c r="B776" s="46"/>
      <c r="C776" s="46"/>
      <c r="D776" s="46"/>
      <c r="E776" s="46"/>
      <c r="F776" s="46"/>
      <c r="G776" s="46"/>
      <c r="H776" s="46"/>
      <c r="I776" s="46"/>
      <c r="J776" s="46"/>
      <c r="K776" s="46"/>
      <c r="L776" s="46"/>
      <c r="M776" s="46"/>
      <c r="N776" s="46"/>
      <c r="O776" s="46"/>
      <c r="P776" s="46"/>
      <c r="Q776" s="46"/>
      <c r="R776" s="46"/>
      <c r="S776" s="46"/>
      <c r="T776" s="46"/>
      <c r="U776" s="46"/>
    </row>
    <row r="777" spans="1:21" ht="12.75">
      <c r="A777" s="46"/>
      <c r="B777" s="46"/>
      <c r="C777" s="46"/>
      <c r="D777" s="46"/>
      <c r="E777" s="46"/>
      <c r="F777" s="46"/>
      <c r="G777" s="46"/>
      <c r="H777" s="46"/>
      <c r="I777" s="46"/>
      <c r="J777" s="46"/>
      <c r="K777" s="46"/>
      <c r="L777" s="46"/>
      <c r="M777" s="46"/>
      <c r="N777" s="46"/>
      <c r="O777" s="46"/>
      <c r="P777" s="46"/>
      <c r="Q777" s="46"/>
      <c r="R777" s="46"/>
      <c r="S777" s="46"/>
      <c r="T777" s="46"/>
      <c r="U777" s="46"/>
    </row>
    <row r="778" spans="1:21" ht="12.75">
      <c r="A778" s="46"/>
      <c r="B778" s="46"/>
      <c r="C778" s="46"/>
      <c r="D778" s="46"/>
      <c r="E778" s="46"/>
      <c r="F778" s="46"/>
      <c r="G778" s="46"/>
      <c r="H778" s="46"/>
      <c r="I778" s="46"/>
      <c r="J778" s="46"/>
      <c r="K778" s="46"/>
      <c r="L778" s="46"/>
      <c r="M778" s="46"/>
      <c r="N778" s="46"/>
      <c r="O778" s="46"/>
      <c r="P778" s="46"/>
      <c r="Q778" s="46"/>
      <c r="R778" s="46"/>
      <c r="S778" s="46"/>
      <c r="T778" s="46"/>
      <c r="U778" s="46"/>
    </row>
    <row r="779" spans="1:21" ht="12.75">
      <c r="A779" s="46"/>
      <c r="B779" s="46"/>
      <c r="C779" s="46"/>
      <c r="D779" s="46"/>
      <c r="E779" s="46"/>
      <c r="F779" s="46"/>
      <c r="G779" s="46"/>
      <c r="H779" s="46"/>
      <c r="I779" s="46"/>
      <c r="J779" s="46"/>
      <c r="K779" s="46"/>
      <c r="L779" s="46"/>
      <c r="M779" s="46"/>
      <c r="N779" s="46"/>
      <c r="O779" s="46"/>
      <c r="P779" s="46"/>
      <c r="Q779" s="46"/>
      <c r="R779" s="46"/>
      <c r="S779" s="46"/>
      <c r="T779" s="46"/>
      <c r="U779" s="46"/>
    </row>
    <row r="780" spans="1:21" ht="12.75">
      <c r="A780" s="46"/>
      <c r="B780" s="46"/>
      <c r="C780" s="46"/>
      <c r="D780" s="46"/>
      <c r="E780" s="46"/>
      <c r="F780" s="46"/>
      <c r="G780" s="46"/>
      <c r="H780" s="46"/>
      <c r="I780" s="46"/>
      <c r="J780" s="46"/>
      <c r="K780" s="46"/>
      <c r="L780" s="46"/>
      <c r="M780" s="46"/>
      <c r="N780" s="46"/>
      <c r="O780" s="46"/>
      <c r="P780" s="46"/>
      <c r="Q780" s="46"/>
      <c r="R780" s="46"/>
      <c r="S780" s="46"/>
      <c r="T780" s="46"/>
      <c r="U780" s="46"/>
    </row>
    <row r="781" spans="1:21" ht="12.75">
      <c r="A781" s="46"/>
      <c r="B781" s="46"/>
      <c r="C781" s="46"/>
      <c r="D781" s="46"/>
      <c r="E781" s="46"/>
      <c r="F781" s="46"/>
      <c r="G781" s="46"/>
      <c r="H781" s="46"/>
      <c r="I781" s="46"/>
      <c r="J781" s="46"/>
      <c r="K781" s="46"/>
      <c r="L781" s="46"/>
      <c r="M781" s="46"/>
      <c r="N781" s="46"/>
      <c r="O781" s="46"/>
      <c r="P781" s="46"/>
      <c r="Q781" s="46"/>
      <c r="R781" s="46"/>
      <c r="S781" s="46"/>
      <c r="T781" s="46"/>
      <c r="U781" s="46"/>
    </row>
    <row r="782" spans="1:21" ht="12.75">
      <c r="A782" s="46"/>
      <c r="B782" s="46"/>
      <c r="C782" s="46"/>
      <c r="D782" s="46"/>
      <c r="E782" s="46"/>
      <c r="F782" s="46"/>
      <c r="G782" s="46"/>
      <c r="H782" s="46"/>
      <c r="I782" s="46"/>
      <c r="J782" s="46"/>
      <c r="K782" s="46"/>
      <c r="L782" s="46"/>
      <c r="M782" s="46"/>
      <c r="N782" s="46"/>
      <c r="O782" s="46"/>
      <c r="P782" s="46"/>
      <c r="Q782" s="46"/>
      <c r="R782" s="46"/>
      <c r="S782" s="46"/>
      <c r="T782" s="46"/>
      <c r="U782" s="46"/>
    </row>
    <row r="783" spans="1:21" ht="12.75">
      <c r="A783" s="46"/>
      <c r="B783" s="46"/>
      <c r="C783" s="46"/>
      <c r="D783" s="46"/>
      <c r="E783" s="46"/>
      <c r="F783" s="46"/>
      <c r="G783" s="46"/>
      <c r="H783" s="46"/>
      <c r="I783" s="46"/>
      <c r="J783" s="46"/>
      <c r="K783" s="46"/>
      <c r="L783" s="46"/>
      <c r="M783" s="46"/>
      <c r="N783" s="46"/>
      <c r="O783" s="46"/>
      <c r="P783" s="46"/>
      <c r="Q783" s="46"/>
      <c r="R783" s="46"/>
      <c r="S783" s="46"/>
      <c r="T783" s="46"/>
      <c r="U783" s="46"/>
    </row>
    <row r="784" spans="1:21" ht="12.75">
      <c r="A784" s="46"/>
      <c r="B784" s="46"/>
      <c r="C784" s="46"/>
      <c r="D784" s="46"/>
      <c r="E784" s="46"/>
      <c r="F784" s="46"/>
      <c r="G784" s="46"/>
      <c r="H784" s="46"/>
      <c r="I784" s="46"/>
      <c r="J784" s="46"/>
      <c r="K784" s="46"/>
      <c r="L784" s="46"/>
      <c r="M784" s="46"/>
      <c r="N784" s="46"/>
      <c r="O784" s="46"/>
      <c r="P784" s="46"/>
      <c r="Q784" s="46"/>
      <c r="R784" s="46"/>
      <c r="S784" s="46"/>
      <c r="T784" s="46"/>
      <c r="U784" s="46"/>
    </row>
    <row r="785" spans="1:21" ht="12.75">
      <c r="A785" s="46"/>
      <c r="B785" s="46"/>
      <c r="C785" s="46"/>
      <c r="D785" s="46"/>
      <c r="E785" s="46"/>
      <c r="F785" s="46"/>
      <c r="G785" s="46"/>
      <c r="H785" s="46"/>
      <c r="I785" s="46"/>
      <c r="J785" s="46"/>
      <c r="K785" s="46"/>
      <c r="L785" s="46"/>
      <c r="M785" s="46"/>
      <c r="N785" s="46"/>
      <c r="O785" s="46"/>
      <c r="P785" s="46"/>
      <c r="Q785" s="46"/>
      <c r="R785" s="46"/>
      <c r="S785" s="46"/>
      <c r="T785" s="46"/>
      <c r="U785" s="46"/>
    </row>
    <row r="786" spans="1:21" ht="12.75">
      <c r="A786" s="46"/>
      <c r="B786" s="46"/>
      <c r="C786" s="46"/>
      <c r="D786" s="46"/>
      <c r="E786" s="46"/>
      <c r="F786" s="46"/>
      <c r="G786" s="46"/>
      <c r="H786" s="46"/>
      <c r="I786" s="46"/>
      <c r="J786" s="46"/>
      <c r="K786" s="46"/>
      <c r="L786" s="46"/>
      <c r="M786" s="46"/>
      <c r="N786" s="46"/>
      <c r="O786" s="46"/>
      <c r="P786" s="46"/>
      <c r="Q786" s="46"/>
      <c r="R786" s="46"/>
      <c r="S786" s="46"/>
      <c r="T786" s="46"/>
      <c r="U786" s="46"/>
    </row>
    <row r="787" spans="1:21" ht="12.75">
      <c r="A787" s="46"/>
      <c r="B787" s="46"/>
      <c r="C787" s="46"/>
      <c r="D787" s="46"/>
      <c r="E787" s="46"/>
      <c r="F787" s="46"/>
      <c r="G787" s="46"/>
      <c r="H787" s="46"/>
      <c r="I787" s="46"/>
      <c r="J787" s="46"/>
      <c r="K787" s="46"/>
      <c r="L787" s="46"/>
      <c r="M787" s="46"/>
      <c r="N787" s="46"/>
      <c r="O787" s="46"/>
      <c r="P787" s="46"/>
      <c r="Q787" s="46"/>
      <c r="R787" s="46"/>
      <c r="S787" s="46"/>
      <c r="T787" s="46"/>
      <c r="U787" s="46"/>
    </row>
    <row r="788" spans="1:21" ht="12.75">
      <c r="A788" s="46"/>
      <c r="B788" s="46"/>
      <c r="C788" s="46"/>
      <c r="D788" s="46"/>
      <c r="E788" s="46"/>
      <c r="F788" s="46"/>
      <c r="G788" s="46"/>
      <c r="H788" s="46"/>
      <c r="I788" s="46"/>
      <c r="J788" s="46"/>
      <c r="K788" s="46"/>
      <c r="L788" s="46"/>
      <c r="M788" s="46"/>
      <c r="N788" s="46"/>
      <c r="O788" s="46"/>
      <c r="P788" s="46"/>
      <c r="Q788" s="46"/>
      <c r="R788" s="46"/>
      <c r="S788" s="46"/>
      <c r="T788" s="46"/>
      <c r="U788" s="46"/>
    </row>
    <row r="789" spans="1:21" ht="12.75">
      <c r="A789" s="46"/>
      <c r="B789" s="46"/>
      <c r="C789" s="46"/>
      <c r="D789" s="46"/>
      <c r="E789" s="46"/>
      <c r="F789" s="46"/>
      <c r="G789" s="46"/>
      <c r="H789" s="46"/>
      <c r="I789" s="46"/>
      <c r="J789" s="46"/>
      <c r="K789" s="46"/>
      <c r="L789" s="46"/>
      <c r="M789" s="46"/>
      <c r="N789" s="46"/>
      <c r="O789" s="46"/>
      <c r="P789" s="46"/>
      <c r="Q789" s="46"/>
      <c r="R789" s="46"/>
      <c r="S789" s="46"/>
      <c r="T789" s="46"/>
      <c r="U789" s="46"/>
    </row>
    <row r="790" spans="1:21" ht="12.75">
      <c r="A790" s="46"/>
      <c r="B790" s="46"/>
      <c r="C790" s="46"/>
      <c r="D790" s="46"/>
      <c r="E790" s="46"/>
      <c r="F790" s="46"/>
      <c r="G790" s="46"/>
      <c r="H790" s="46"/>
      <c r="I790" s="46"/>
      <c r="J790" s="46"/>
      <c r="K790" s="46"/>
      <c r="L790" s="46"/>
      <c r="M790" s="46"/>
      <c r="N790" s="46"/>
      <c r="O790" s="46"/>
      <c r="P790" s="46"/>
      <c r="Q790" s="46"/>
      <c r="R790" s="46"/>
      <c r="S790" s="46"/>
      <c r="T790" s="46"/>
      <c r="U790" s="46"/>
    </row>
    <row r="791" spans="1:21" ht="12.75">
      <c r="A791" s="46"/>
      <c r="B791" s="46"/>
      <c r="C791" s="46"/>
      <c r="D791" s="46"/>
      <c r="E791" s="46"/>
      <c r="F791" s="46"/>
      <c r="G791" s="46"/>
      <c r="H791" s="46"/>
      <c r="I791" s="46"/>
      <c r="J791" s="46"/>
      <c r="K791" s="46"/>
      <c r="L791" s="46"/>
      <c r="M791" s="46"/>
      <c r="N791" s="46"/>
      <c r="O791" s="46"/>
      <c r="P791" s="46"/>
      <c r="Q791" s="46"/>
      <c r="R791" s="46"/>
      <c r="S791" s="46"/>
      <c r="T791" s="46"/>
      <c r="U791" s="46"/>
    </row>
    <row r="792" spans="1:21" ht="12.75">
      <c r="A792" s="46"/>
      <c r="B792" s="46"/>
      <c r="C792" s="46"/>
      <c r="D792" s="46"/>
      <c r="E792" s="46"/>
      <c r="F792" s="46"/>
      <c r="G792" s="46"/>
      <c r="H792" s="46"/>
      <c r="I792" s="46"/>
      <c r="J792" s="46"/>
      <c r="K792" s="46"/>
      <c r="L792" s="46"/>
      <c r="M792" s="46"/>
      <c r="N792" s="46"/>
      <c r="O792" s="46"/>
      <c r="P792" s="46"/>
      <c r="Q792" s="46"/>
      <c r="R792" s="46"/>
      <c r="S792" s="46"/>
      <c r="T792" s="46"/>
      <c r="U792" s="46"/>
    </row>
    <row r="793" spans="1:21" ht="12.75">
      <c r="A793" s="46"/>
      <c r="B793" s="46"/>
      <c r="C793" s="46"/>
      <c r="D793" s="46"/>
      <c r="E793" s="46"/>
      <c r="F793" s="46"/>
      <c r="G793" s="46"/>
      <c r="H793" s="46"/>
      <c r="I793" s="46"/>
      <c r="J793" s="46"/>
      <c r="K793" s="46"/>
      <c r="L793" s="46"/>
      <c r="M793" s="46"/>
      <c r="N793" s="46"/>
      <c r="O793" s="46"/>
      <c r="P793" s="46"/>
      <c r="Q793" s="46"/>
      <c r="R793" s="46"/>
      <c r="S793" s="46"/>
      <c r="T793" s="46"/>
      <c r="U793" s="46"/>
    </row>
    <row r="794" spans="1:21" ht="12.75">
      <c r="A794" s="46"/>
      <c r="B794" s="46"/>
      <c r="C794" s="46"/>
      <c r="D794" s="46"/>
      <c r="E794" s="46"/>
      <c r="F794" s="46"/>
      <c r="G794" s="46"/>
      <c r="H794" s="46"/>
      <c r="I794" s="46"/>
      <c r="J794" s="46"/>
      <c r="K794" s="46"/>
      <c r="L794" s="46"/>
      <c r="M794" s="46"/>
      <c r="N794" s="46"/>
      <c r="O794" s="46"/>
      <c r="P794" s="46"/>
      <c r="Q794" s="46"/>
      <c r="R794" s="46"/>
      <c r="S794" s="46"/>
      <c r="T794" s="46"/>
      <c r="U794" s="46"/>
    </row>
    <row r="795" spans="1:21" ht="12.75">
      <c r="A795" s="46"/>
      <c r="B795" s="46"/>
      <c r="C795" s="46"/>
      <c r="D795" s="46"/>
      <c r="E795" s="46"/>
      <c r="F795" s="46"/>
      <c r="G795" s="46"/>
      <c r="H795" s="46"/>
      <c r="I795" s="46"/>
      <c r="J795" s="46"/>
      <c r="K795" s="46"/>
      <c r="L795" s="46"/>
      <c r="M795" s="46"/>
      <c r="N795" s="46"/>
      <c r="O795" s="46"/>
      <c r="P795" s="46"/>
      <c r="Q795" s="46"/>
      <c r="R795" s="46"/>
      <c r="S795" s="46"/>
      <c r="T795" s="46"/>
      <c r="U795" s="46"/>
    </row>
    <row r="796" spans="1:21" ht="12.75">
      <c r="A796" s="46"/>
      <c r="B796" s="46"/>
      <c r="C796" s="46"/>
      <c r="D796" s="46"/>
      <c r="E796" s="46"/>
      <c r="F796" s="46"/>
      <c r="G796" s="46"/>
      <c r="H796" s="46"/>
      <c r="I796" s="46"/>
      <c r="J796" s="46"/>
      <c r="K796" s="46"/>
      <c r="L796" s="46"/>
      <c r="M796" s="46"/>
      <c r="N796" s="46"/>
      <c r="O796" s="46"/>
      <c r="P796" s="46"/>
      <c r="Q796" s="46"/>
      <c r="R796" s="46"/>
      <c r="S796" s="46"/>
      <c r="T796" s="46"/>
      <c r="U796" s="46"/>
    </row>
    <row r="797" spans="1:21" ht="12.75">
      <c r="A797" s="46"/>
      <c r="B797" s="46"/>
      <c r="C797" s="46"/>
      <c r="D797" s="46"/>
      <c r="E797" s="46"/>
      <c r="F797" s="46"/>
      <c r="G797" s="46"/>
      <c r="H797" s="46"/>
      <c r="I797" s="46"/>
      <c r="J797" s="46"/>
      <c r="K797" s="46"/>
      <c r="L797" s="46"/>
      <c r="M797" s="46"/>
      <c r="N797" s="46"/>
      <c r="O797" s="46"/>
      <c r="P797" s="46"/>
      <c r="Q797" s="46"/>
      <c r="R797" s="46"/>
      <c r="S797" s="46"/>
      <c r="T797" s="46"/>
      <c r="U797" s="46"/>
    </row>
    <row r="798" spans="1:21" ht="12.75">
      <c r="A798" s="46"/>
      <c r="B798" s="46"/>
      <c r="C798" s="46"/>
      <c r="D798" s="46"/>
      <c r="E798" s="46"/>
      <c r="F798" s="46"/>
      <c r="G798" s="46"/>
      <c r="H798" s="46"/>
      <c r="I798" s="46"/>
      <c r="J798" s="46"/>
      <c r="K798" s="46"/>
      <c r="L798" s="46"/>
      <c r="M798" s="46"/>
      <c r="N798" s="46"/>
      <c r="O798" s="46"/>
      <c r="P798" s="46"/>
      <c r="Q798" s="46"/>
      <c r="R798" s="46"/>
      <c r="S798" s="46"/>
      <c r="T798" s="46"/>
      <c r="U798" s="46"/>
    </row>
    <row r="799" spans="1:21" ht="12.75">
      <c r="A799" s="46"/>
      <c r="B799" s="46"/>
      <c r="C799" s="46"/>
      <c r="D799" s="46"/>
      <c r="E799" s="46"/>
      <c r="F799" s="46"/>
      <c r="G799" s="46"/>
      <c r="H799" s="46"/>
      <c r="I799" s="46"/>
      <c r="J799" s="46"/>
      <c r="K799" s="46"/>
      <c r="L799" s="46"/>
      <c r="M799" s="46"/>
      <c r="N799" s="46"/>
      <c r="O799" s="46"/>
      <c r="P799" s="46"/>
      <c r="Q799" s="46"/>
      <c r="R799" s="46"/>
      <c r="S799" s="46"/>
      <c r="T799" s="46"/>
      <c r="U799" s="46"/>
    </row>
    <row r="800" spans="1:21" ht="12.75">
      <c r="A800" s="46"/>
      <c r="B800" s="46"/>
      <c r="C800" s="46"/>
      <c r="D800" s="46"/>
      <c r="E800" s="46"/>
      <c r="F800" s="46"/>
      <c r="G800" s="46"/>
      <c r="H800" s="46"/>
      <c r="I800" s="46"/>
      <c r="J800" s="46"/>
      <c r="K800" s="46"/>
      <c r="L800" s="46"/>
      <c r="M800" s="46"/>
      <c r="N800" s="46"/>
      <c r="O800" s="46"/>
      <c r="P800" s="46"/>
      <c r="Q800" s="46"/>
      <c r="R800" s="46"/>
      <c r="S800" s="46"/>
      <c r="T800" s="46"/>
      <c r="U800" s="46"/>
    </row>
    <row r="801" spans="1:21" ht="12.75">
      <c r="A801" s="46"/>
      <c r="B801" s="46"/>
      <c r="C801" s="46"/>
      <c r="D801" s="46"/>
      <c r="E801" s="46"/>
      <c r="F801" s="46"/>
      <c r="G801" s="46"/>
      <c r="H801" s="46"/>
      <c r="I801" s="46"/>
      <c r="J801" s="46"/>
      <c r="K801" s="46"/>
      <c r="L801" s="46"/>
      <c r="M801" s="46"/>
      <c r="N801" s="46"/>
      <c r="O801" s="46"/>
      <c r="P801" s="46"/>
      <c r="Q801" s="46"/>
      <c r="R801" s="46"/>
      <c r="S801" s="46"/>
      <c r="T801" s="46"/>
      <c r="U801" s="46"/>
    </row>
    <row r="802" spans="1:21" ht="12.75">
      <c r="A802" s="46"/>
      <c r="B802" s="46"/>
      <c r="C802" s="46"/>
      <c r="D802" s="46"/>
      <c r="E802" s="46"/>
      <c r="F802" s="46"/>
      <c r="G802" s="46"/>
      <c r="H802" s="46"/>
      <c r="I802" s="46"/>
      <c r="J802" s="46"/>
      <c r="K802" s="46"/>
      <c r="L802" s="46"/>
      <c r="M802" s="46"/>
      <c r="N802" s="46"/>
      <c r="O802" s="46"/>
      <c r="P802" s="46"/>
      <c r="Q802" s="46"/>
      <c r="R802" s="46"/>
      <c r="S802" s="46"/>
      <c r="T802" s="46"/>
      <c r="U802" s="46"/>
    </row>
    <row r="803" spans="1:21" ht="12.75">
      <c r="A803" s="46"/>
      <c r="B803" s="46"/>
      <c r="C803" s="46"/>
      <c r="D803" s="46"/>
      <c r="E803" s="46"/>
      <c r="F803" s="46"/>
      <c r="G803" s="46"/>
      <c r="H803" s="46"/>
      <c r="I803" s="46"/>
      <c r="J803" s="46"/>
      <c r="K803" s="46"/>
      <c r="L803" s="46"/>
      <c r="M803" s="46"/>
      <c r="N803" s="46"/>
      <c r="O803" s="46"/>
      <c r="P803" s="46"/>
      <c r="Q803" s="46"/>
      <c r="R803" s="46"/>
      <c r="S803" s="46"/>
      <c r="T803" s="46"/>
      <c r="U803" s="46"/>
    </row>
    <row r="804" spans="1:21" ht="12.75">
      <c r="A804" s="46"/>
      <c r="B804" s="46"/>
      <c r="C804" s="46"/>
      <c r="D804" s="46"/>
      <c r="E804" s="46"/>
      <c r="F804" s="46"/>
      <c r="G804" s="46"/>
      <c r="H804" s="46"/>
      <c r="I804" s="46"/>
      <c r="J804" s="46"/>
      <c r="K804" s="46"/>
      <c r="L804" s="46"/>
      <c r="M804" s="46"/>
      <c r="N804" s="46"/>
      <c r="O804" s="46"/>
      <c r="P804" s="46"/>
      <c r="Q804" s="46"/>
      <c r="R804" s="46"/>
      <c r="S804" s="46"/>
      <c r="T804" s="46"/>
      <c r="U804" s="46"/>
    </row>
    <row r="805" spans="1:21" ht="12.75">
      <c r="A805" s="46"/>
      <c r="B805" s="46"/>
      <c r="C805" s="46"/>
      <c r="D805" s="46"/>
      <c r="E805" s="46"/>
      <c r="F805" s="46"/>
      <c r="G805" s="46"/>
      <c r="H805" s="46"/>
      <c r="I805" s="46"/>
      <c r="J805" s="46"/>
      <c r="K805" s="46"/>
      <c r="L805" s="46"/>
      <c r="M805" s="46"/>
      <c r="N805" s="46"/>
      <c r="O805" s="46"/>
      <c r="P805" s="46"/>
      <c r="Q805" s="46"/>
      <c r="R805" s="46"/>
      <c r="S805" s="46"/>
      <c r="T805" s="46"/>
      <c r="U805" s="46"/>
    </row>
    <row r="806" spans="1:21" ht="12.75">
      <c r="A806" s="46"/>
      <c r="B806" s="46"/>
      <c r="C806" s="46"/>
      <c r="D806" s="46"/>
      <c r="E806" s="46"/>
      <c r="F806" s="46"/>
      <c r="G806" s="46"/>
      <c r="H806" s="46"/>
      <c r="I806" s="46"/>
      <c r="J806" s="46"/>
      <c r="K806" s="46"/>
      <c r="L806" s="46"/>
      <c r="M806" s="46"/>
      <c r="N806" s="46"/>
      <c r="O806" s="46"/>
      <c r="P806" s="46"/>
      <c r="Q806" s="46"/>
      <c r="R806" s="46"/>
      <c r="S806" s="46"/>
      <c r="T806" s="46"/>
      <c r="U806" s="46"/>
    </row>
    <row r="807" spans="1:21" ht="12.75">
      <c r="A807" s="46"/>
      <c r="B807" s="46"/>
      <c r="C807" s="46"/>
      <c r="D807" s="46"/>
      <c r="E807" s="46"/>
      <c r="F807" s="46"/>
      <c r="G807" s="46"/>
      <c r="H807" s="46"/>
      <c r="I807" s="46"/>
      <c r="J807" s="46"/>
      <c r="K807" s="46"/>
      <c r="L807" s="46"/>
      <c r="M807" s="46"/>
      <c r="N807" s="46"/>
      <c r="O807" s="46"/>
      <c r="P807" s="46"/>
      <c r="Q807" s="46"/>
      <c r="R807" s="46"/>
      <c r="S807" s="46"/>
      <c r="T807" s="46"/>
      <c r="U807" s="46"/>
    </row>
    <row r="808" spans="1:21" ht="12.75">
      <c r="A808" s="46"/>
      <c r="B808" s="46"/>
      <c r="C808" s="46"/>
      <c r="D808" s="46"/>
      <c r="E808" s="46"/>
      <c r="F808" s="46"/>
      <c r="G808" s="46"/>
      <c r="H808" s="46"/>
      <c r="I808" s="46"/>
      <c r="J808" s="46"/>
      <c r="K808" s="46"/>
      <c r="L808" s="46"/>
      <c r="M808" s="46"/>
      <c r="N808" s="46"/>
      <c r="O808" s="46"/>
      <c r="P808" s="46"/>
      <c r="Q808" s="46"/>
      <c r="R808" s="46"/>
      <c r="S808" s="46"/>
      <c r="T808" s="46"/>
      <c r="U808" s="46"/>
    </row>
    <row r="809" spans="1:21" ht="12.75">
      <c r="A809" s="46"/>
      <c r="B809" s="46"/>
      <c r="C809" s="46"/>
      <c r="D809" s="46"/>
      <c r="E809" s="46"/>
      <c r="F809" s="46"/>
      <c r="G809" s="46"/>
      <c r="H809" s="46"/>
      <c r="I809" s="46"/>
      <c r="J809" s="46"/>
      <c r="K809" s="46"/>
      <c r="L809" s="46"/>
      <c r="M809" s="46"/>
      <c r="N809" s="46"/>
      <c r="O809" s="46"/>
      <c r="P809" s="46"/>
      <c r="Q809" s="46"/>
      <c r="R809" s="46"/>
      <c r="S809" s="46"/>
      <c r="T809" s="46"/>
      <c r="U809" s="46"/>
    </row>
    <row r="810" spans="1:21" ht="12.75">
      <c r="A810" s="46"/>
      <c r="B810" s="46"/>
      <c r="C810" s="46"/>
      <c r="D810" s="46"/>
      <c r="E810" s="46"/>
      <c r="F810" s="46"/>
      <c r="G810" s="46"/>
      <c r="H810" s="46"/>
      <c r="I810" s="46"/>
      <c r="J810" s="46"/>
      <c r="K810" s="46"/>
      <c r="L810" s="46"/>
      <c r="M810" s="46"/>
      <c r="N810" s="46"/>
      <c r="O810" s="46"/>
      <c r="P810" s="46"/>
      <c r="Q810" s="46"/>
      <c r="R810" s="46"/>
      <c r="S810" s="46"/>
      <c r="T810" s="46"/>
      <c r="U810" s="46"/>
    </row>
    <row r="811" spans="1:21" ht="12.75">
      <c r="A811" s="46"/>
      <c r="B811" s="46"/>
      <c r="C811" s="46"/>
      <c r="D811" s="46"/>
      <c r="E811" s="46"/>
      <c r="F811" s="46"/>
      <c r="G811" s="46"/>
      <c r="H811" s="46"/>
      <c r="I811" s="46"/>
      <c r="J811" s="46"/>
      <c r="K811" s="46"/>
      <c r="L811" s="46"/>
      <c r="M811" s="46"/>
      <c r="N811" s="46"/>
      <c r="O811" s="46"/>
      <c r="P811" s="46"/>
      <c r="Q811" s="46"/>
      <c r="R811" s="46"/>
      <c r="S811" s="46"/>
      <c r="T811" s="46"/>
      <c r="U811" s="46"/>
    </row>
    <row r="812" spans="1:21" ht="12.75">
      <c r="A812" s="46"/>
      <c r="B812" s="46"/>
      <c r="C812" s="46"/>
      <c r="D812" s="46"/>
      <c r="E812" s="46"/>
      <c r="F812" s="46"/>
      <c r="G812" s="46"/>
      <c r="H812" s="46"/>
      <c r="I812" s="46"/>
      <c r="J812" s="46"/>
      <c r="K812" s="46"/>
      <c r="L812" s="46"/>
      <c r="M812" s="46"/>
      <c r="N812" s="46"/>
      <c r="O812" s="46"/>
      <c r="P812" s="46"/>
      <c r="Q812" s="46"/>
      <c r="R812" s="46"/>
      <c r="S812" s="46"/>
      <c r="T812" s="46"/>
      <c r="U812" s="46"/>
    </row>
    <row r="813" spans="1:21" ht="12.75">
      <c r="A813" s="46"/>
      <c r="B813" s="46"/>
      <c r="C813" s="46"/>
      <c r="D813" s="46"/>
      <c r="E813" s="46"/>
      <c r="F813" s="46"/>
      <c r="G813" s="46"/>
      <c r="H813" s="46"/>
      <c r="I813" s="46"/>
      <c r="J813" s="46"/>
      <c r="K813" s="46"/>
      <c r="L813" s="46"/>
      <c r="M813" s="46"/>
      <c r="N813" s="46"/>
      <c r="O813" s="46"/>
      <c r="P813" s="46"/>
      <c r="Q813" s="46"/>
      <c r="R813" s="46"/>
      <c r="S813" s="46"/>
      <c r="T813" s="46"/>
      <c r="U813" s="46"/>
    </row>
    <row r="814" spans="1:21" ht="12.75">
      <c r="A814" s="46"/>
      <c r="B814" s="46"/>
      <c r="C814" s="46"/>
      <c r="D814" s="46"/>
      <c r="E814" s="46"/>
      <c r="F814" s="46"/>
      <c r="G814" s="46"/>
      <c r="H814" s="46"/>
      <c r="I814" s="46"/>
      <c r="J814" s="46"/>
      <c r="K814" s="46"/>
      <c r="L814" s="46"/>
      <c r="M814" s="46"/>
      <c r="N814" s="46"/>
      <c r="O814" s="46"/>
      <c r="P814" s="46"/>
      <c r="Q814" s="46"/>
      <c r="R814" s="46"/>
      <c r="S814" s="46"/>
      <c r="T814" s="46"/>
      <c r="U814" s="46"/>
    </row>
    <row r="815" spans="1:21" ht="12.75">
      <c r="A815" s="46"/>
      <c r="B815" s="46"/>
      <c r="C815" s="46"/>
      <c r="D815" s="46"/>
      <c r="E815" s="46"/>
      <c r="F815" s="46"/>
      <c r="G815" s="46"/>
      <c r="H815" s="46"/>
      <c r="I815" s="46"/>
      <c r="J815" s="46"/>
      <c r="K815" s="46"/>
      <c r="L815" s="46"/>
      <c r="M815" s="46"/>
      <c r="N815" s="46"/>
      <c r="O815" s="46"/>
      <c r="P815" s="46"/>
      <c r="Q815" s="46"/>
      <c r="R815" s="46"/>
      <c r="S815" s="46"/>
      <c r="T815" s="46"/>
      <c r="U815" s="46"/>
    </row>
    <row r="816" spans="1:21" ht="12.75">
      <c r="A816" s="46"/>
      <c r="B816" s="46"/>
      <c r="C816" s="46"/>
      <c r="D816" s="46"/>
      <c r="E816" s="46"/>
      <c r="F816" s="46"/>
      <c r="G816" s="46"/>
      <c r="H816" s="46"/>
      <c r="I816" s="46"/>
      <c r="J816" s="46"/>
      <c r="K816" s="46"/>
      <c r="L816" s="46"/>
      <c r="M816" s="46"/>
      <c r="N816" s="46"/>
      <c r="O816" s="46"/>
      <c r="P816" s="46"/>
      <c r="Q816" s="46"/>
      <c r="R816" s="46"/>
      <c r="S816" s="46"/>
      <c r="T816" s="46"/>
      <c r="U816" s="46"/>
    </row>
    <row r="817" spans="1:21" ht="12.75">
      <c r="A817" s="46"/>
      <c r="B817" s="46"/>
      <c r="C817" s="46"/>
      <c r="D817" s="46"/>
      <c r="E817" s="46"/>
      <c r="F817" s="46"/>
      <c r="G817" s="46"/>
      <c r="H817" s="46"/>
      <c r="I817" s="46"/>
      <c r="J817" s="46"/>
      <c r="K817" s="46"/>
      <c r="L817" s="46"/>
      <c r="M817" s="46"/>
      <c r="N817" s="46"/>
      <c r="O817" s="46"/>
      <c r="P817" s="46"/>
      <c r="Q817" s="46"/>
      <c r="R817" s="46"/>
      <c r="S817" s="46"/>
      <c r="T817" s="46"/>
      <c r="U817" s="46"/>
    </row>
    <row r="818" spans="1:21" ht="12.75">
      <c r="A818" s="46"/>
      <c r="B818" s="46"/>
      <c r="C818" s="46"/>
      <c r="D818" s="46"/>
      <c r="E818" s="46"/>
      <c r="F818" s="46"/>
      <c r="G818" s="46"/>
      <c r="H818" s="46"/>
      <c r="I818" s="46"/>
      <c r="J818" s="46"/>
      <c r="K818" s="46"/>
      <c r="L818" s="46"/>
      <c r="M818" s="46"/>
      <c r="N818" s="46"/>
      <c r="O818" s="46"/>
      <c r="P818" s="46"/>
      <c r="Q818" s="46"/>
      <c r="R818" s="46"/>
      <c r="S818" s="46"/>
      <c r="T818" s="46"/>
      <c r="U818" s="46"/>
    </row>
    <row r="819" spans="1:21" ht="12.75">
      <c r="A819" s="46"/>
      <c r="B819" s="46"/>
      <c r="C819" s="46"/>
      <c r="D819" s="46"/>
      <c r="E819" s="46"/>
      <c r="F819" s="46"/>
      <c r="G819" s="46"/>
      <c r="H819" s="46"/>
      <c r="I819" s="46"/>
      <c r="J819" s="46"/>
      <c r="K819" s="46"/>
      <c r="L819" s="46"/>
      <c r="M819" s="46"/>
      <c r="N819" s="46"/>
      <c r="O819" s="46"/>
      <c r="P819" s="46"/>
      <c r="Q819" s="46"/>
      <c r="R819" s="46"/>
      <c r="S819" s="46"/>
      <c r="T819" s="46"/>
      <c r="U819" s="46"/>
    </row>
    <row r="820" spans="1:21" ht="12.75">
      <c r="A820" s="46"/>
      <c r="B820" s="46"/>
      <c r="C820" s="46"/>
      <c r="D820" s="46"/>
      <c r="E820" s="46"/>
      <c r="F820" s="46"/>
      <c r="G820" s="46"/>
      <c r="H820" s="46"/>
      <c r="I820" s="46"/>
      <c r="J820" s="46"/>
      <c r="K820" s="46"/>
      <c r="L820" s="46"/>
      <c r="M820" s="46"/>
      <c r="N820" s="46"/>
      <c r="O820" s="46"/>
      <c r="P820" s="46"/>
      <c r="Q820" s="46"/>
      <c r="R820" s="46"/>
      <c r="S820" s="46"/>
      <c r="T820" s="46"/>
      <c r="U820" s="46"/>
    </row>
    <row r="821" spans="1:21" ht="12.75">
      <c r="A821" s="46"/>
      <c r="B821" s="46"/>
      <c r="C821" s="46"/>
      <c r="D821" s="46"/>
      <c r="E821" s="46"/>
      <c r="F821" s="46"/>
      <c r="G821" s="46"/>
      <c r="H821" s="46"/>
      <c r="I821" s="46"/>
      <c r="J821" s="46"/>
      <c r="K821" s="46"/>
      <c r="L821" s="46"/>
      <c r="M821" s="46"/>
      <c r="N821" s="46"/>
      <c r="O821" s="46"/>
      <c r="P821" s="46"/>
      <c r="Q821" s="46"/>
      <c r="R821" s="46"/>
      <c r="S821" s="46"/>
      <c r="T821" s="46"/>
      <c r="U821" s="46"/>
    </row>
    <row r="822" spans="1:21" ht="12.75">
      <c r="A822" s="46"/>
      <c r="B822" s="46"/>
      <c r="C822" s="46"/>
      <c r="D822" s="46"/>
      <c r="E822" s="46"/>
      <c r="F822" s="46"/>
      <c r="G822" s="46"/>
      <c r="H822" s="46"/>
      <c r="I822" s="46"/>
      <c r="J822" s="46"/>
      <c r="K822" s="46"/>
      <c r="L822" s="46"/>
      <c r="M822" s="46"/>
      <c r="N822" s="46"/>
      <c r="O822" s="46"/>
      <c r="P822" s="46"/>
      <c r="Q822" s="46"/>
      <c r="R822" s="46"/>
      <c r="S822" s="46"/>
      <c r="T822" s="46"/>
      <c r="U822" s="46"/>
    </row>
    <row r="823" spans="1:21" ht="12.75">
      <c r="A823" s="46"/>
      <c r="B823" s="46"/>
      <c r="C823" s="46"/>
      <c r="D823" s="46"/>
      <c r="E823" s="46"/>
      <c r="F823" s="46"/>
      <c r="G823" s="46"/>
      <c r="H823" s="46"/>
      <c r="I823" s="46"/>
      <c r="J823" s="46"/>
      <c r="K823" s="46"/>
      <c r="L823" s="46"/>
      <c r="M823" s="46"/>
      <c r="N823" s="46"/>
      <c r="O823" s="46"/>
      <c r="P823" s="46"/>
      <c r="Q823" s="46"/>
      <c r="R823" s="46"/>
      <c r="S823" s="46"/>
      <c r="T823" s="46"/>
      <c r="U823" s="46"/>
    </row>
    <row r="824" spans="1:21" ht="12.75">
      <c r="A824" s="46"/>
      <c r="B824" s="46"/>
      <c r="C824" s="46"/>
      <c r="D824" s="46"/>
      <c r="E824" s="46"/>
      <c r="F824" s="46"/>
      <c r="G824" s="46"/>
      <c r="H824" s="46"/>
      <c r="I824" s="46"/>
      <c r="J824" s="46"/>
      <c r="K824" s="46"/>
      <c r="L824" s="46"/>
      <c r="M824" s="46"/>
      <c r="N824" s="46"/>
      <c r="O824" s="46"/>
      <c r="P824" s="46"/>
      <c r="Q824" s="46"/>
      <c r="R824" s="46"/>
      <c r="S824" s="46"/>
      <c r="T824" s="46"/>
      <c r="U824" s="46"/>
    </row>
    <row r="825" spans="1:21" ht="12.75">
      <c r="A825" s="46"/>
      <c r="B825" s="46"/>
      <c r="C825" s="46"/>
      <c r="D825" s="46"/>
      <c r="E825" s="46"/>
      <c r="F825" s="46"/>
      <c r="G825" s="46"/>
      <c r="H825" s="46"/>
      <c r="I825" s="46"/>
      <c r="J825" s="46"/>
      <c r="K825" s="46"/>
      <c r="L825" s="46"/>
      <c r="M825" s="46"/>
      <c r="N825" s="46"/>
      <c r="O825" s="46"/>
      <c r="P825" s="46"/>
      <c r="Q825" s="46"/>
      <c r="R825" s="46"/>
      <c r="S825" s="46"/>
      <c r="T825" s="46"/>
      <c r="U825" s="46"/>
    </row>
    <row r="826" spans="1:21" ht="12.75">
      <c r="A826" s="46"/>
      <c r="B826" s="46"/>
      <c r="C826" s="46"/>
      <c r="D826" s="46"/>
      <c r="E826" s="46"/>
      <c r="F826" s="46"/>
      <c r="G826" s="46"/>
      <c r="H826" s="46"/>
      <c r="I826" s="46"/>
      <c r="J826" s="46"/>
      <c r="K826" s="46"/>
      <c r="L826" s="46"/>
      <c r="M826" s="46"/>
      <c r="N826" s="46"/>
      <c r="O826" s="46"/>
      <c r="P826" s="46"/>
      <c r="Q826" s="46"/>
      <c r="R826" s="46"/>
      <c r="S826" s="46"/>
      <c r="T826" s="46"/>
      <c r="U826" s="46"/>
    </row>
    <row r="827" spans="1:21" ht="12.75">
      <c r="A827" s="46"/>
      <c r="B827" s="46"/>
      <c r="C827" s="46"/>
      <c r="D827" s="46"/>
      <c r="E827" s="46"/>
      <c r="F827" s="46"/>
      <c r="G827" s="46"/>
      <c r="H827" s="46"/>
      <c r="I827" s="46"/>
      <c r="J827" s="46"/>
      <c r="K827" s="46"/>
      <c r="L827" s="46"/>
      <c r="M827" s="46"/>
      <c r="N827" s="46"/>
      <c r="O827" s="46"/>
      <c r="P827" s="46"/>
      <c r="Q827" s="46"/>
      <c r="R827" s="46"/>
      <c r="S827" s="46"/>
      <c r="T827" s="46"/>
      <c r="U827" s="46"/>
    </row>
    <row r="828" spans="1:21" ht="12.75">
      <c r="A828" s="46"/>
      <c r="B828" s="46"/>
      <c r="C828" s="46"/>
      <c r="D828" s="46"/>
      <c r="E828" s="46"/>
      <c r="F828" s="46"/>
      <c r="G828" s="46"/>
      <c r="H828" s="46"/>
      <c r="I828" s="46"/>
      <c r="J828" s="46"/>
      <c r="K828" s="46"/>
      <c r="L828" s="46"/>
      <c r="M828" s="46"/>
      <c r="N828" s="46"/>
      <c r="O828" s="46"/>
      <c r="P828" s="46"/>
      <c r="Q828" s="46"/>
      <c r="R828" s="46"/>
      <c r="S828" s="46"/>
      <c r="T828" s="46"/>
      <c r="U828" s="46"/>
    </row>
    <row r="829" spans="1:21" ht="12.75">
      <c r="A829" s="46"/>
      <c r="B829" s="46"/>
      <c r="C829" s="46"/>
      <c r="D829" s="46"/>
      <c r="E829" s="46"/>
      <c r="F829" s="46"/>
      <c r="G829" s="46"/>
      <c r="H829" s="46"/>
      <c r="I829" s="46"/>
      <c r="J829" s="46"/>
      <c r="K829" s="46"/>
      <c r="L829" s="46"/>
      <c r="M829" s="46"/>
      <c r="N829" s="46"/>
      <c r="O829" s="46"/>
      <c r="P829" s="46"/>
      <c r="Q829" s="46"/>
      <c r="R829" s="46"/>
      <c r="S829" s="46"/>
      <c r="T829" s="46"/>
      <c r="U829" s="46"/>
    </row>
    <row r="830" spans="1:21" ht="12.75">
      <c r="A830" s="46"/>
      <c r="B830" s="46"/>
      <c r="C830" s="46"/>
      <c r="D830" s="46"/>
      <c r="E830" s="46"/>
      <c r="F830" s="46"/>
      <c r="G830" s="46"/>
      <c r="H830" s="46"/>
      <c r="I830" s="46"/>
      <c r="J830" s="46"/>
      <c r="K830" s="46"/>
      <c r="L830" s="46"/>
      <c r="M830" s="46"/>
      <c r="N830" s="46"/>
      <c r="O830" s="46"/>
      <c r="P830" s="46"/>
      <c r="Q830" s="46"/>
      <c r="R830" s="46"/>
      <c r="S830" s="46"/>
      <c r="T830" s="46"/>
      <c r="U830" s="46"/>
    </row>
    <row r="831" spans="1:21" ht="12.75">
      <c r="A831" s="46"/>
      <c r="B831" s="46"/>
      <c r="C831" s="46"/>
      <c r="D831" s="46"/>
      <c r="E831" s="46"/>
      <c r="F831" s="46"/>
      <c r="G831" s="46"/>
      <c r="H831" s="46"/>
      <c r="I831" s="46"/>
      <c r="J831" s="46"/>
      <c r="K831" s="46"/>
      <c r="L831" s="46"/>
      <c r="M831" s="46"/>
      <c r="N831" s="46"/>
      <c r="O831" s="46"/>
      <c r="P831" s="46"/>
      <c r="Q831" s="46"/>
      <c r="R831" s="46"/>
      <c r="S831" s="46"/>
      <c r="T831" s="46"/>
      <c r="U831" s="46"/>
    </row>
    <row r="832" spans="1:21" ht="12.75">
      <c r="A832" s="46"/>
      <c r="B832" s="46"/>
      <c r="C832" s="46"/>
      <c r="D832" s="46"/>
      <c r="E832" s="46"/>
      <c r="F832" s="46"/>
      <c r="G832" s="46"/>
      <c r="H832" s="46"/>
      <c r="I832" s="46"/>
      <c r="J832" s="46"/>
      <c r="K832" s="46"/>
      <c r="L832" s="46"/>
      <c r="M832" s="46"/>
      <c r="N832" s="46"/>
      <c r="O832" s="46"/>
      <c r="P832" s="46"/>
      <c r="Q832" s="46"/>
      <c r="R832" s="46"/>
      <c r="S832" s="46"/>
      <c r="T832" s="46"/>
      <c r="U832" s="46"/>
    </row>
    <row r="833" spans="1:21" ht="12.75">
      <c r="A833" s="46"/>
      <c r="B833" s="46"/>
      <c r="C833" s="46"/>
      <c r="D833" s="46"/>
      <c r="E833" s="46"/>
      <c r="F833" s="46"/>
      <c r="G833" s="46"/>
      <c r="H833" s="46"/>
      <c r="I833" s="46"/>
      <c r="J833" s="46"/>
      <c r="K833" s="46"/>
      <c r="L833" s="46"/>
      <c r="M833" s="46"/>
      <c r="N833" s="46"/>
      <c r="O833" s="46"/>
      <c r="P833" s="46"/>
      <c r="Q833" s="46"/>
      <c r="R833" s="46"/>
      <c r="S833" s="46"/>
      <c r="T833" s="46"/>
      <c r="U833" s="46"/>
    </row>
    <row r="834" spans="1:21" ht="12.75">
      <c r="A834" s="46"/>
      <c r="B834" s="46"/>
      <c r="C834" s="46"/>
      <c r="D834" s="46"/>
      <c r="E834" s="46"/>
      <c r="F834" s="46"/>
      <c r="G834" s="46"/>
      <c r="H834" s="46"/>
      <c r="I834" s="46"/>
      <c r="J834" s="46"/>
      <c r="K834" s="46"/>
      <c r="L834" s="46"/>
      <c r="M834" s="46"/>
      <c r="N834" s="46"/>
      <c r="O834" s="46"/>
      <c r="P834" s="46"/>
      <c r="Q834" s="46"/>
      <c r="R834" s="46"/>
      <c r="S834" s="46"/>
      <c r="T834" s="46"/>
      <c r="U834" s="46"/>
    </row>
    <row r="835" spans="1:21" ht="12.75">
      <c r="A835" s="46"/>
      <c r="B835" s="46"/>
      <c r="C835" s="46"/>
      <c r="D835" s="46"/>
      <c r="E835" s="46"/>
      <c r="F835" s="46"/>
      <c r="G835" s="46"/>
      <c r="H835" s="46"/>
      <c r="I835" s="46"/>
      <c r="J835" s="46"/>
      <c r="K835" s="46"/>
      <c r="L835" s="46"/>
      <c r="M835" s="46"/>
      <c r="N835" s="46"/>
      <c r="O835" s="46"/>
      <c r="P835" s="46"/>
      <c r="Q835" s="46"/>
      <c r="R835" s="46"/>
      <c r="S835" s="46"/>
      <c r="T835" s="46"/>
      <c r="U835" s="46"/>
    </row>
    <row r="836" spans="1:21" ht="12.75">
      <c r="A836" s="46"/>
      <c r="B836" s="46"/>
      <c r="C836" s="46"/>
      <c r="D836" s="46"/>
      <c r="E836" s="46"/>
      <c r="F836" s="46"/>
      <c r="G836" s="46"/>
      <c r="H836" s="46"/>
      <c r="I836" s="46"/>
      <c r="J836" s="46"/>
      <c r="K836" s="46"/>
      <c r="L836" s="46"/>
      <c r="M836" s="46"/>
      <c r="N836" s="46"/>
      <c r="O836" s="46"/>
      <c r="P836" s="46"/>
      <c r="Q836" s="46"/>
      <c r="R836" s="46"/>
      <c r="S836" s="46"/>
      <c r="T836" s="46"/>
      <c r="U836" s="46"/>
    </row>
    <row r="837" spans="1:21" ht="12.75">
      <c r="A837" s="46"/>
      <c r="B837" s="46"/>
      <c r="C837" s="46"/>
      <c r="D837" s="46"/>
      <c r="E837" s="46"/>
      <c r="F837" s="46"/>
      <c r="G837" s="46"/>
      <c r="H837" s="46"/>
      <c r="I837" s="46"/>
      <c r="J837" s="46"/>
      <c r="K837" s="46"/>
      <c r="L837" s="46"/>
      <c r="M837" s="46"/>
      <c r="N837" s="46"/>
      <c r="O837" s="46"/>
      <c r="P837" s="46"/>
      <c r="Q837" s="46"/>
      <c r="R837" s="46"/>
      <c r="S837" s="46"/>
      <c r="T837" s="46"/>
      <c r="U837" s="46"/>
    </row>
    <row r="838" spans="1:21" ht="12.75">
      <c r="A838" s="46"/>
      <c r="B838" s="46"/>
      <c r="C838" s="46"/>
      <c r="D838" s="46"/>
      <c r="E838" s="46"/>
      <c r="F838" s="46"/>
      <c r="G838" s="46"/>
      <c r="H838" s="46"/>
      <c r="I838" s="46"/>
      <c r="J838" s="46"/>
      <c r="K838" s="46"/>
      <c r="L838" s="46"/>
      <c r="M838" s="46"/>
      <c r="N838" s="46"/>
      <c r="O838" s="46"/>
      <c r="P838" s="46"/>
      <c r="Q838" s="46"/>
      <c r="R838" s="46"/>
      <c r="S838" s="46"/>
      <c r="T838" s="46"/>
      <c r="U838" s="46"/>
    </row>
    <row r="839" spans="1:21" ht="12.75">
      <c r="A839" s="46"/>
      <c r="B839" s="46"/>
      <c r="C839" s="46"/>
      <c r="D839" s="46"/>
      <c r="E839" s="46"/>
      <c r="F839" s="46"/>
      <c r="G839" s="46"/>
      <c r="H839" s="46"/>
      <c r="I839" s="46"/>
      <c r="J839" s="46"/>
      <c r="K839" s="46"/>
      <c r="L839" s="46"/>
      <c r="M839" s="46"/>
      <c r="N839" s="46"/>
      <c r="O839" s="46"/>
      <c r="P839" s="46"/>
      <c r="Q839" s="46"/>
      <c r="R839" s="46"/>
      <c r="S839" s="46"/>
      <c r="T839" s="46"/>
      <c r="U839" s="46"/>
    </row>
    <row r="840" spans="1:21" ht="12.75">
      <c r="A840" s="46"/>
      <c r="B840" s="46"/>
      <c r="C840" s="46"/>
      <c r="D840" s="46"/>
      <c r="E840" s="46"/>
      <c r="F840" s="46"/>
      <c r="G840" s="46"/>
      <c r="H840" s="46"/>
      <c r="I840" s="46"/>
      <c r="J840" s="46"/>
      <c r="K840" s="46"/>
      <c r="L840" s="46"/>
      <c r="M840" s="46"/>
      <c r="N840" s="46"/>
      <c r="O840" s="46"/>
      <c r="P840" s="46"/>
      <c r="Q840" s="46"/>
      <c r="R840" s="46"/>
      <c r="S840" s="46"/>
      <c r="T840" s="46"/>
      <c r="U840" s="46"/>
    </row>
    <row r="841" spans="1:21" ht="12.75">
      <c r="A841" s="46"/>
      <c r="B841" s="46"/>
      <c r="C841" s="46"/>
      <c r="D841" s="46"/>
      <c r="E841" s="46"/>
      <c r="F841" s="46"/>
      <c r="G841" s="46"/>
      <c r="H841" s="46"/>
      <c r="I841" s="46"/>
      <c r="J841" s="46"/>
      <c r="K841" s="46"/>
      <c r="L841" s="46"/>
      <c r="M841" s="46"/>
      <c r="N841" s="46"/>
      <c r="O841" s="46"/>
      <c r="P841" s="46"/>
      <c r="Q841" s="46"/>
      <c r="R841" s="46"/>
      <c r="S841" s="46"/>
      <c r="T841" s="46"/>
      <c r="U841" s="46"/>
    </row>
    <row r="842" spans="1:21" ht="12.75">
      <c r="A842" s="46"/>
      <c r="B842" s="46"/>
      <c r="C842" s="46"/>
      <c r="D842" s="46"/>
      <c r="E842" s="46"/>
      <c r="F842" s="46"/>
      <c r="G842" s="46"/>
      <c r="H842" s="46"/>
      <c r="I842" s="46"/>
      <c r="J842" s="46"/>
      <c r="K842" s="46"/>
      <c r="L842" s="46"/>
      <c r="M842" s="46"/>
      <c r="N842" s="46"/>
      <c r="O842" s="46"/>
      <c r="P842" s="46"/>
      <c r="Q842" s="46"/>
      <c r="R842" s="46"/>
      <c r="S842" s="46"/>
      <c r="T842" s="46"/>
      <c r="U842" s="46"/>
    </row>
    <row r="843" spans="1:21" ht="12.75">
      <c r="A843" s="46"/>
      <c r="B843" s="46"/>
      <c r="C843" s="46"/>
      <c r="D843" s="46"/>
      <c r="E843" s="46"/>
      <c r="F843" s="46"/>
      <c r="G843" s="46"/>
      <c r="H843" s="46"/>
      <c r="I843" s="46"/>
      <c r="J843" s="46"/>
      <c r="K843" s="46"/>
      <c r="L843" s="46"/>
      <c r="M843" s="46"/>
      <c r="N843" s="46"/>
      <c r="O843" s="46"/>
      <c r="P843" s="46"/>
      <c r="Q843" s="46"/>
      <c r="R843" s="46"/>
      <c r="S843" s="46"/>
      <c r="T843" s="46"/>
      <c r="U843" s="46"/>
    </row>
    <row r="844" spans="1:21" ht="12.75">
      <c r="A844" s="46"/>
      <c r="B844" s="46"/>
      <c r="C844" s="46"/>
      <c r="D844" s="46"/>
      <c r="E844" s="46"/>
      <c r="F844" s="46"/>
      <c r="G844" s="46"/>
      <c r="H844" s="46"/>
      <c r="I844" s="46"/>
      <c r="J844" s="46"/>
      <c r="K844" s="46"/>
      <c r="L844" s="46"/>
      <c r="M844" s="46"/>
      <c r="N844" s="46"/>
      <c r="O844" s="46"/>
      <c r="P844" s="46"/>
      <c r="Q844" s="46"/>
      <c r="R844" s="46"/>
      <c r="S844" s="46"/>
      <c r="T844" s="46"/>
      <c r="U844" s="46"/>
    </row>
    <row r="845" spans="1:21" ht="12.75">
      <c r="A845" s="46"/>
      <c r="B845" s="46"/>
      <c r="C845" s="46"/>
      <c r="D845" s="46"/>
      <c r="E845" s="46"/>
      <c r="F845" s="46"/>
      <c r="G845" s="46"/>
      <c r="H845" s="46"/>
      <c r="I845" s="46"/>
      <c r="J845" s="46"/>
      <c r="K845" s="46"/>
      <c r="L845" s="46"/>
      <c r="M845" s="46"/>
      <c r="N845" s="46"/>
      <c r="O845" s="46"/>
      <c r="P845" s="46"/>
      <c r="Q845" s="46"/>
      <c r="R845" s="46"/>
      <c r="S845" s="46"/>
      <c r="T845" s="46"/>
      <c r="U845" s="46"/>
    </row>
    <row r="846" spans="1:21" ht="12.75">
      <c r="A846" s="46"/>
      <c r="B846" s="46"/>
      <c r="C846" s="46"/>
      <c r="D846" s="46"/>
      <c r="E846" s="46"/>
      <c r="F846" s="46"/>
      <c r="G846" s="46"/>
      <c r="H846" s="46"/>
      <c r="I846" s="46"/>
      <c r="J846" s="46"/>
      <c r="K846" s="46"/>
      <c r="L846" s="46"/>
      <c r="M846" s="46"/>
      <c r="N846" s="46"/>
      <c r="O846" s="46"/>
      <c r="P846" s="46"/>
      <c r="Q846" s="46"/>
      <c r="R846" s="46"/>
      <c r="S846" s="46"/>
      <c r="T846" s="46"/>
      <c r="U846" s="46"/>
    </row>
    <row r="847" spans="1:21" ht="12.75">
      <c r="A847" s="46"/>
      <c r="B847" s="46"/>
      <c r="C847" s="46"/>
      <c r="D847" s="46"/>
      <c r="E847" s="46"/>
      <c r="F847" s="46"/>
      <c r="G847" s="46"/>
      <c r="H847" s="46"/>
      <c r="I847" s="46"/>
      <c r="J847" s="46"/>
      <c r="K847" s="46"/>
      <c r="L847" s="46"/>
      <c r="M847" s="46"/>
      <c r="N847" s="46"/>
      <c r="O847" s="46"/>
      <c r="P847" s="46"/>
      <c r="Q847" s="46"/>
      <c r="R847" s="46"/>
      <c r="S847" s="46"/>
      <c r="T847" s="46"/>
      <c r="U847" s="46"/>
    </row>
    <row r="848" spans="1:21" ht="12.75">
      <c r="A848" s="46"/>
      <c r="B848" s="46"/>
      <c r="C848" s="46"/>
      <c r="D848" s="46"/>
      <c r="E848" s="46"/>
      <c r="F848" s="46"/>
      <c r="G848" s="46"/>
      <c r="H848" s="46"/>
      <c r="I848" s="46"/>
      <c r="J848" s="46"/>
      <c r="K848" s="46"/>
      <c r="L848" s="46"/>
      <c r="M848" s="46"/>
      <c r="N848" s="46"/>
      <c r="O848" s="46"/>
      <c r="P848" s="46"/>
      <c r="Q848" s="46"/>
      <c r="R848" s="46"/>
      <c r="S848" s="46"/>
      <c r="T848" s="46"/>
      <c r="U848" s="46"/>
    </row>
    <row r="849" spans="1:21" ht="12.75">
      <c r="A849" s="46"/>
      <c r="B849" s="46"/>
      <c r="C849" s="46"/>
      <c r="D849" s="46"/>
      <c r="E849" s="46"/>
      <c r="F849" s="46"/>
      <c r="G849" s="46"/>
      <c r="H849" s="46"/>
      <c r="I849" s="46"/>
      <c r="J849" s="46"/>
      <c r="K849" s="46"/>
      <c r="L849" s="46"/>
      <c r="M849" s="46"/>
      <c r="N849" s="46"/>
      <c r="O849" s="46"/>
      <c r="P849" s="46"/>
      <c r="Q849" s="46"/>
      <c r="R849" s="46"/>
      <c r="S849" s="46"/>
      <c r="T849" s="46"/>
      <c r="U849" s="46"/>
    </row>
    <row r="850" spans="1:21" ht="12.75">
      <c r="A850" s="46"/>
      <c r="B850" s="46"/>
      <c r="C850" s="46"/>
      <c r="D850" s="46"/>
      <c r="E850" s="46"/>
      <c r="F850" s="46"/>
      <c r="G850" s="46"/>
      <c r="H850" s="46"/>
      <c r="I850" s="46"/>
      <c r="J850" s="46"/>
      <c r="K850" s="46"/>
      <c r="L850" s="46"/>
      <c r="M850" s="46"/>
      <c r="N850" s="46"/>
      <c r="O850" s="46"/>
      <c r="P850" s="46"/>
      <c r="Q850" s="46"/>
      <c r="R850" s="46"/>
      <c r="S850" s="46"/>
      <c r="T850" s="46"/>
      <c r="U850" s="46"/>
    </row>
    <row r="851" spans="1:21" ht="12.75">
      <c r="A851" s="46"/>
      <c r="B851" s="46"/>
      <c r="C851" s="46"/>
      <c r="D851" s="46"/>
      <c r="E851" s="46"/>
      <c r="F851" s="46"/>
      <c r="G851" s="46"/>
      <c r="H851" s="46"/>
      <c r="I851" s="46"/>
      <c r="J851" s="46"/>
      <c r="K851" s="46"/>
      <c r="L851" s="46"/>
      <c r="M851" s="46"/>
      <c r="N851" s="46"/>
      <c r="O851" s="46"/>
      <c r="P851" s="46"/>
      <c r="Q851" s="46"/>
      <c r="R851" s="46"/>
      <c r="S851" s="46"/>
      <c r="T851" s="46"/>
      <c r="U851" s="46"/>
    </row>
    <row r="852" spans="1:21" ht="12.75">
      <c r="A852" s="46"/>
      <c r="B852" s="46"/>
      <c r="C852" s="46"/>
      <c r="D852" s="46"/>
      <c r="E852" s="46"/>
      <c r="F852" s="46"/>
      <c r="G852" s="46"/>
      <c r="H852" s="46"/>
      <c r="I852" s="46"/>
      <c r="J852" s="46"/>
      <c r="K852" s="46"/>
      <c r="L852" s="46"/>
      <c r="M852" s="46"/>
      <c r="N852" s="46"/>
      <c r="O852" s="46"/>
      <c r="P852" s="46"/>
      <c r="Q852" s="46"/>
      <c r="R852" s="46"/>
      <c r="S852" s="46"/>
      <c r="T852" s="46"/>
      <c r="U852" s="46"/>
    </row>
    <row r="853" spans="1:21" ht="12.75">
      <c r="A853" s="46"/>
      <c r="B853" s="46"/>
      <c r="C853" s="46"/>
      <c r="D853" s="46"/>
      <c r="E853" s="46"/>
      <c r="F853" s="46"/>
      <c r="G853" s="46"/>
      <c r="H853" s="46"/>
      <c r="I853" s="46"/>
      <c r="J853" s="46"/>
      <c r="K853" s="46"/>
      <c r="L853" s="46"/>
      <c r="M853" s="46"/>
      <c r="N853" s="46"/>
      <c r="O853" s="46"/>
      <c r="P853" s="46"/>
      <c r="Q853" s="46"/>
      <c r="R853" s="46"/>
      <c r="S853" s="46"/>
      <c r="T853" s="46"/>
      <c r="U853" s="46"/>
    </row>
    <row r="854" spans="1:21" ht="12.75">
      <c r="A854" s="46"/>
      <c r="B854" s="46"/>
      <c r="C854" s="46"/>
      <c r="D854" s="46"/>
      <c r="E854" s="46"/>
      <c r="F854" s="46"/>
      <c r="G854" s="46"/>
      <c r="H854" s="46"/>
      <c r="I854" s="46"/>
      <c r="J854" s="46"/>
      <c r="K854" s="46"/>
      <c r="L854" s="46"/>
      <c r="M854" s="46"/>
      <c r="N854" s="46"/>
      <c r="O854" s="46"/>
      <c r="P854" s="46"/>
      <c r="Q854" s="46"/>
      <c r="R854" s="46"/>
      <c r="S854" s="46"/>
      <c r="T854" s="46"/>
      <c r="U854" s="46"/>
    </row>
    <row r="855" spans="1:21" ht="12.75">
      <c r="A855" s="46"/>
      <c r="B855" s="46"/>
      <c r="C855" s="46"/>
      <c r="D855" s="46"/>
      <c r="E855" s="46"/>
      <c r="F855" s="46"/>
      <c r="G855" s="46"/>
      <c r="H855" s="46"/>
      <c r="I855" s="46"/>
      <c r="J855" s="46"/>
      <c r="K855" s="46"/>
      <c r="L855" s="46"/>
      <c r="M855" s="46"/>
      <c r="N855" s="46"/>
      <c r="O855" s="46"/>
      <c r="P855" s="46"/>
      <c r="Q855" s="46"/>
      <c r="R855" s="46"/>
      <c r="S855" s="46"/>
      <c r="T855" s="46"/>
      <c r="U855" s="46"/>
    </row>
    <row r="856" spans="1:21" ht="12.75">
      <c r="A856" s="46"/>
      <c r="B856" s="46"/>
      <c r="C856" s="46"/>
      <c r="D856" s="46"/>
      <c r="E856" s="46"/>
      <c r="F856" s="46"/>
      <c r="G856" s="46"/>
      <c r="H856" s="46"/>
      <c r="I856" s="46"/>
      <c r="J856" s="46"/>
      <c r="K856" s="46"/>
      <c r="L856" s="46"/>
      <c r="M856" s="46"/>
      <c r="N856" s="46"/>
      <c r="O856" s="46"/>
      <c r="P856" s="46"/>
      <c r="Q856" s="46"/>
      <c r="R856" s="46"/>
      <c r="S856" s="46"/>
      <c r="T856" s="46"/>
      <c r="U856" s="46"/>
    </row>
    <row r="857" spans="1:21" ht="12.75">
      <c r="A857" s="46"/>
      <c r="B857" s="46"/>
      <c r="C857" s="46"/>
      <c r="D857" s="46"/>
      <c r="E857" s="46"/>
      <c r="F857" s="46"/>
      <c r="G857" s="46"/>
      <c r="H857" s="46"/>
      <c r="I857" s="46"/>
      <c r="J857" s="46"/>
      <c r="K857" s="46"/>
      <c r="L857" s="46"/>
      <c r="M857" s="46"/>
      <c r="N857" s="46"/>
      <c r="O857" s="46"/>
      <c r="P857" s="46"/>
      <c r="Q857" s="46"/>
      <c r="R857" s="46"/>
      <c r="S857" s="46"/>
      <c r="T857" s="46"/>
      <c r="U857" s="46"/>
    </row>
    <row r="858" spans="1:21" ht="12.75">
      <c r="A858" s="46"/>
      <c r="B858" s="46"/>
      <c r="C858" s="46"/>
      <c r="D858" s="46"/>
      <c r="E858" s="46"/>
      <c r="F858" s="46"/>
      <c r="G858" s="46"/>
      <c r="H858" s="46"/>
      <c r="I858" s="46"/>
      <c r="J858" s="46"/>
      <c r="K858" s="46"/>
      <c r="L858" s="46"/>
      <c r="M858" s="46"/>
      <c r="N858" s="46"/>
      <c r="O858" s="46"/>
      <c r="P858" s="46"/>
      <c r="Q858" s="46"/>
      <c r="R858" s="46"/>
      <c r="S858" s="46"/>
      <c r="T858" s="46"/>
      <c r="U858" s="46"/>
    </row>
    <row r="859" spans="1:21" ht="12.75">
      <c r="A859" s="46"/>
      <c r="B859" s="46"/>
      <c r="C859" s="46"/>
      <c r="D859" s="46"/>
      <c r="E859" s="46"/>
      <c r="F859" s="46"/>
      <c r="G859" s="46"/>
      <c r="H859" s="46"/>
      <c r="I859" s="46"/>
      <c r="J859" s="46"/>
      <c r="K859" s="46"/>
      <c r="L859" s="46"/>
      <c r="M859" s="46"/>
      <c r="N859" s="46"/>
      <c r="O859" s="46"/>
      <c r="P859" s="46"/>
      <c r="Q859" s="46"/>
      <c r="R859" s="46"/>
      <c r="S859" s="46"/>
      <c r="T859" s="46"/>
      <c r="U859" s="46"/>
    </row>
    <row r="860" spans="1:21" ht="12.75">
      <c r="A860" s="46"/>
      <c r="B860" s="46"/>
      <c r="C860" s="46"/>
      <c r="D860" s="46"/>
      <c r="E860" s="46"/>
      <c r="F860" s="46"/>
      <c r="G860" s="46"/>
      <c r="H860" s="46"/>
      <c r="I860" s="46"/>
      <c r="J860" s="46"/>
      <c r="K860" s="46"/>
      <c r="L860" s="46"/>
      <c r="M860" s="46"/>
      <c r="N860" s="46"/>
      <c r="O860" s="46"/>
      <c r="P860" s="46"/>
      <c r="Q860" s="46"/>
      <c r="R860" s="46"/>
      <c r="S860" s="46"/>
      <c r="T860" s="46"/>
      <c r="U860" s="46"/>
    </row>
    <row r="861" spans="1:21" ht="12.75">
      <c r="A861" s="46"/>
      <c r="B861" s="46"/>
      <c r="C861" s="46"/>
      <c r="D861" s="46"/>
      <c r="E861" s="46"/>
      <c r="F861" s="46"/>
      <c r="G861" s="46"/>
      <c r="H861" s="46"/>
      <c r="I861" s="46"/>
      <c r="J861" s="46"/>
      <c r="K861" s="46"/>
      <c r="L861" s="46"/>
      <c r="M861" s="46"/>
      <c r="N861" s="46"/>
      <c r="O861" s="46"/>
      <c r="P861" s="46"/>
      <c r="Q861" s="46"/>
      <c r="R861" s="46"/>
      <c r="S861" s="46"/>
      <c r="T861" s="46"/>
      <c r="U861" s="46"/>
    </row>
    <row r="862" spans="1:21" ht="12.75">
      <c r="A862" s="46"/>
      <c r="B862" s="46"/>
      <c r="C862" s="46"/>
      <c r="D862" s="46"/>
      <c r="E862" s="46"/>
      <c r="F862" s="46"/>
      <c r="G862" s="46"/>
      <c r="H862" s="46"/>
      <c r="I862" s="46"/>
      <c r="J862" s="46"/>
      <c r="K862" s="46"/>
      <c r="L862" s="46"/>
      <c r="M862" s="46"/>
      <c r="N862" s="46"/>
      <c r="O862" s="46"/>
      <c r="P862" s="46"/>
      <c r="Q862" s="46"/>
      <c r="R862" s="46"/>
      <c r="S862" s="46"/>
      <c r="T862" s="46"/>
      <c r="U862" s="46"/>
    </row>
    <row r="863" spans="1:21" ht="12.75">
      <c r="A863" s="46"/>
      <c r="B863" s="46"/>
      <c r="C863" s="46"/>
      <c r="D863" s="46"/>
      <c r="E863" s="46"/>
      <c r="F863" s="46"/>
      <c r="G863" s="46"/>
      <c r="H863" s="46"/>
      <c r="I863" s="46"/>
      <c r="J863" s="46"/>
      <c r="K863" s="46"/>
      <c r="L863" s="46"/>
      <c r="M863" s="46"/>
      <c r="N863" s="46"/>
      <c r="O863" s="46"/>
      <c r="P863" s="46"/>
      <c r="Q863" s="46"/>
      <c r="R863" s="46"/>
      <c r="S863" s="46"/>
      <c r="T863" s="46"/>
      <c r="U863" s="46"/>
    </row>
    <row r="864" spans="1:21" ht="12.75">
      <c r="A864" s="46"/>
      <c r="B864" s="46"/>
      <c r="C864" s="46"/>
      <c r="D864" s="46"/>
      <c r="E864" s="46"/>
      <c r="F864" s="46"/>
      <c r="G864" s="46"/>
      <c r="H864" s="46"/>
      <c r="I864" s="46"/>
      <c r="J864" s="46"/>
      <c r="K864" s="46"/>
      <c r="L864" s="46"/>
      <c r="M864" s="46"/>
      <c r="N864" s="46"/>
      <c r="O864" s="46"/>
      <c r="P864" s="46"/>
      <c r="Q864" s="46"/>
      <c r="R864" s="46"/>
      <c r="S864" s="46"/>
      <c r="T864" s="46"/>
      <c r="U864" s="46"/>
    </row>
    <row r="865" spans="1:21" ht="12.75">
      <c r="A865" s="46"/>
      <c r="B865" s="46"/>
      <c r="C865" s="46"/>
      <c r="D865" s="46"/>
      <c r="E865" s="46"/>
      <c r="F865" s="46"/>
      <c r="G865" s="46"/>
      <c r="H865" s="46"/>
      <c r="I865" s="46"/>
      <c r="J865" s="46"/>
      <c r="K865" s="46"/>
      <c r="L865" s="46"/>
      <c r="M865" s="46"/>
      <c r="N865" s="46"/>
      <c r="O865" s="46"/>
      <c r="P865" s="46"/>
      <c r="Q865" s="46"/>
      <c r="R865" s="46"/>
      <c r="S865" s="46"/>
      <c r="T865" s="46"/>
      <c r="U865" s="46"/>
    </row>
    <row r="866" spans="1:21" ht="12.75">
      <c r="A866" s="46"/>
      <c r="B866" s="46"/>
      <c r="C866" s="46"/>
      <c r="D866" s="46"/>
      <c r="E866" s="46"/>
      <c r="F866" s="46"/>
      <c r="G866" s="46"/>
      <c r="H866" s="46"/>
      <c r="I866" s="46"/>
      <c r="J866" s="46"/>
      <c r="K866" s="46"/>
      <c r="L866" s="46"/>
      <c r="M866" s="46"/>
      <c r="N866" s="46"/>
      <c r="O866" s="46"/>
      <c r="P866" s="46"/>
      <c r="Q866" s="46"/>
      <c r="R866" s="46"/>
      <c r="S866" s="46"/>
      <c r="T866" s="46"/>
      <c r="U866" s="46"/>
    </row>
    <row r="867" spans="1:21" ht="12.75">
      <c r="A867" s="46"/>
      <c r="B867" s="46"/>
      <c r="C867" s="46"/>
      <c r="D867" s="46"/>
      <c r="E867" s="46"/>
      <c r="F867" s="46"/>
      <c r="G867" s="46"/>
      <c r="H867" s="46"/>
      <c r="I867" s="46"/>
      <c r="J867" s="46"/>
      <c r="K867" s="46"/>
      <c r="L867" s="46"/>
      <c r="M867" s="46"/>
      <c r="N867" s="46"/>
      <c r="O867" s="46"/>
      <c r="P867" s="46"/>
      <c r="Q867" s="46"/>
      <c r="R867" s="46"/>
      <c r="S867" s="46"/>
      <c r="T867" s="46"/>
      <c r="U867" s="46"/>
    </row>
    <row r="868" spans="1:21" ht="12.75">
      <c r="A868" s="46"/>
      <c r="B868" s="46"/>
      <c r="C868" s="46"/>
      <c r="D868" s="46"/>
      <c r="E868" s="46"/>
      <c r="F868" s="46"/>
      <c r="G868" s="46"/>
      <c r="H868" s="46"/>
      <c r="I868" s="46"/>
      <c r="J868" s="46"/>
      <c r="K868" s="46"/>
      <c r="L868" s="46"/>
      <c r="M868" s="46"/>
      <c r="N868" s="46"/>
      <c r="O868" s="46"/>
      <c r="P868" s="46"/>
      <c r="Q868" s="46"/>
      <c r="R868" s="46"/>
      <c r="S868" s="46"/>
      <c r="T868" s="46"/>
      <c r="U868" s="46"/>
    </row>
    <row r="869" spans="1:21" ht="12.75">
      <c r="A869" s="46"/>
      <c r="B869" s="46"/>
      <c r="C869" s="46"/>
      <c r="D869" s="46"/>
      <c r="E869" s="46"/>
      <c r="F869" s="46"/>
      <c r="G869" s="46"/>
      <c r="H869" s="46"/>
      <c r="I869" s="46"/>
      <c r="J869" s="46"/>
      <c r="K869" s="46"/>
      <c r="L869" s="46"/>
      <c r="M869" s="46"/>
      <c r="N869" s="46"/>
      <c r="O869" s="46"/>
      <c r="P869" s="46"/>
      <c r="Q869" s="46"/>
      <c r="R869" s="46"/>
      <c r="S869" s="46"/>
      <c r="T869" s="46"/>
      <c r="U869" s="46"/>
    </row>
    <row r="870" spans="1:21" ht="12.75">
      <c r="A870" s="46"/>
      <c r="B870" s="46"/>
      <c r="C870" s="46"/>
      <c r="D870" s="46"/>
      <c r="E870" s="46"/>
      <c r="F870" s="46"/>
      <c r="G870" s="46"/>
      <c r="H870" s="46"/>
      <c r="I870" s="46"/>
      <c r="J870" s="46"/>
      <c r="K870" s="46"/>
      <c r="L870" s="46"/>
      <c r="M870" s="46"/>
      <c r="N870" s="46"/>
      <c r="O870" s="46"/>
      <c r="P870" s="46"/>
      <c r="Q870" s="46"/>
      <c r="R870" s="46"/>
      <c r="S870" s="46"/>
      <c r="T870" s="46"/>
      <c r="U870" s="46"/>
    </row>
    <row r="871" spans="1:21" ht="12.75">
      <c r="A871" s="46"/>
      <c r="B871" s="46"/>
      <c r="C871" s="46"/>
      <c r="D871" s="46"/>
      <c r="E871" s="46"/>
      <c r="F871" s="46"/>
      <c r="G871" s="46"/>
      <c r="H871" s="46"/>
      <c r="I871" s="46"/>
      <c r="J871" s="46"/>
      <c r="K871" s="46"/>
      <c r="L871" s="46"/>
      <c r="M871" s="46"/>
      <c r="N871" s="46"/>
      <c r="O871" s="46"/>
      <c r="P871" s="46"/>
      <c r="Q871" s="46"/>
      <c r="R871" s="46"/>
      <c r="S871" s="46"/>
      <c r="T871" s="46"/>
      <c r="U871" s="46"/>
    </row>
    <row r="872" spans="1:21" ht="12.75">
      <c r="A872" s="46"/>
      <c r="B872" s="46"/>
      <c r="C872" s="46"/>
      <c r="D872" s="46"/>
      <c r="E872" s="46"/>
      <c r="F872" s="46"/>
      <c r="G872" s="46"/>
      <c r="H872" s="46"/>
      <c r="I872" s="46"/>
      <c r="J872" s="46"/>
      <c r="K872" s="46"/>
      <c r="L872" s="46"/>
      <c r="M872" s="46"/>
      <c r="N872" s="46"/>
      <c r="O872" s="46"/>
      <c r="P872" s="46"/>
      <c r="Q872" s="46"/>
      <c r="R872" s="46"/>
      <c r="S872" s="46"/>
      <c r="T872" s="46"/>
      <c r="U872" s="46"/>
    </row>
    <row r="873" spans="1:21" ht="12.75">
      <c r="A873" s="46"/>
      <c r="B873" s="46"/>
      <c r="C873" s="46"/>
      <c r="D873" s="46"/>
      <c r="E873" s="46"/>
      <c r="F873" s="46"/>
      <c r="G873" s="46"/>
      <c r="H873" s="46"/>
      <c r="I873" s="46"/>
      <c r="J873" s="46"/>
      <c r="K873" s="46"/>
      <c r="L873" s="46"/>
      <c r="M873" s="46"/>
      <c r="N873" s="46"/>
      <c r="O873" s="46"/>
      <c r="P873" s="46"/>
      <c r="Q873" s="46"/>
      <c r="R873" s="46"/>
      <c r="S873" s="46"/>
      <c r="T873" s="46"/>
      <c r="U873" s="46"/>
    </row>
    <row r="874" spans="1:21" ht="12.75">
      <c r="A874" s="46"/>
      <c r="B874" s="46"/>
      <c r="C874" s="46"/>
      <c r="D874" s="46"/>
      <c r="E874" s="46"/>
      <c r="F874" s="46"/>
      <c r="G874" s="46"/>
      <c r="H874" s="46"/>
      <c r="I874" s="46"/>
      <c r="J874" s="46"/>
      <c r="K874" s="46"/>
      <c r="L874" s="46"/>
      <c r="M874" s="46"/>
      <c r="N874" s="46"/>
      <c r="O874" s="46"/>
      <c r="P874" s="46"/>
      <c r="Q874" s="46"/>
      <c r="R874" s="46"/>
      <c r="S874" s="46"/>
      <c r="T874" s="46"/>
      <c r="U874" s="46"/>
    </row>
    <row r="875" spans="1:21" ht="12.75">
      <c r="A875" s="46"/>
      <c r="B875" s="46"/>
      <c r="C875" s="46"/>
      <c r="D875" s="46"/>
      <c r="E875" s="46"/>
      <c r="F875" s="46"/>
      <c r="G875" s="46"/>
      <c r="H875" s="46"/>
      <c r="I875" s="46"/>
      <c r="J875" s="46"/>
      <c r="K875" s="46"/>
      <c r="L875" s="46"/>
      <c r="M875" s="46"/>
      <c r="N875" s="46"/>
      <c r="O875" s="46"/>
      <c r="P875" s="46"/>
      <c r="Q875" s="46"/>
      <c r="R875" s="46"/>
      <c r="S875" s="46"/>
      <c r="T875" s="46"/>
      <c r="U875" s="46"/>
    </row>
    <row r="876" spans="1:21" ht="12.75">
      <c r="A876" s="46"/>
      <c r="B876" s="46"/>
      <c r="C876" s="46"/>
      <c r="D876" s="46"/>
      <c r="E876" s="46"/>
      <c r="F876" s="46"/>
      <c r="G876" s="46"/>
      <c r="H876" s="46"/>
      <c r="I876" s="46"/>
      <c r="J876" s="46"/>
      <c r="K876" s="46"/>
      <c r="L876" s="46"/>
      <c r="M876" s="46"/>
      <c r="N876" s="46"/>
      <c r="O876" s="46"/>
      <c r="P876" s="46"/>
      <c r="Q876" s="46"/>
      <c r="R876" s="46"/>
      <c r="S876" s="46"/>
      <c r="T876" s="46"/>
      <c r="U876" s="46"/>
    </row>
    <row r="877" spans="1:21" ht="12.75">
      <c r="A877" s="46"/>
      <c r="B877" s="46"/>
      <c r="C877" s="46"/>
      <c r="D877" s="46"/>
      <c r="E877" s="46"/>
      <c r="F877" s="46"/>
      <c r="G877" s="46"/>
      <c r="H877" s="46"/>
      <c r="I877" s="46"/>
      <c r="J877" s="46"/>
      <c r="K877" s="46"/>
      <c r="L877" s="46"/>
      <c r="M877" s="46"/>
      <c r="N877" s="46"/>
      <c r="O877" s="46"/>
      <c r="P877" s="46"/>
      <c r="Q877" s="46"/>
      <c r="R877" s="46"/>
      <c r="S877" s="46"/>
      <c r="T877" s="46"/>
      <c r="U877" s="46"/>
    </row>
    <row r="878" spans="1:21" ht="12.75">
      <c r="A878" s="46"/>
      <c r="B878" s="46"/>
      <c r="C878" s="46"/>
      <c r="D878" s="46"/>
      <c r="E878" s="46"/>
      <c r="F878" s="46"/>
      <c r="G878" s="46"/>
      <c r="H878" s="46"/>
      <c r="I878" s="46"/>
      <c r="J878" s="46"/>
      <c r="K878" s="46"/>
      <c r="L878" s="46"/>
      <c r="M878" s="46"/>
      <c r="N878" s="46"/>
      <c r="O878" s="46"/>
      <c r="P878" s="46"/>
      <c r="Q878" s="46"/>
      <c r="R878" s="46"/>
      <c r="S878" s="46"/>
      <c r="T878" s="46"/>
      <c r="U878" s="46"/>
    </row>
    <row r="879" spans="1:21" ht="12.75">
      <c r="A879" s="46"/>
      <c r="B879" s="46"/>
      <c r="C879" s="46"/>
      <c r="D879" s="46"/>
      <c r="E879" s="46"/>
      <c r="F879" s="46"/>
      <c r="G879" s="46"/>
      <c r="H879" s="46"/>
      <c r="I879" s="46"/>
      <c r="J879" s="46"/>
      <c r="K879" s="46"/>
      <c r="L879" s="46"/>
      <c r="M879" s="46"/>
      <c r="N879" s="46"/>
      <c r="O879" s="46"/>
      <c r="P879" s="46"/>
      <c r="Q879" s="46"/>
      <c r="R879" s="46"/>
      <c r="S879" s="46"/>
      <c r="T879" s="46"/>
      <c r="U879" s="46"/>
    </row>
    <row r="880" spans="1:21" ht="12.75">
      <c r="A880" s="46"/>
      <c r="B880" s="46"/>
      <c r="C880" s="46"/>
      <c r="D880" s="46"/>
      <c r="E880" s="46"/>
      <c r="F880" s="46"/>
      <c r="G880" s="46"/>
      <c r="H880" s="46"/>
      <c r="I880" s="46"/>
      <c r="J880" s="46"/>
      <c r="K880" s="46"/>
      <c r="L880" s="46"/>
      <c r="M880" s="46"/>
      <c r="N880" s="46"/>
      <c r="O880" s="46"/>
      <c r="P880" s="46"/>
      <c r="Q880" s="46"/>
      <c r="R880" s="46"/>
      <c r="S880" s="46"/>
      <c r="T880" s="46"/>
      <c r="U880" s="46"/>
    </row>
    <row r="881" spans="1:21" ht="12.75">
      <c r="A881" s="46"/>
      <c r="B881" s="46"/>
      <c r="C881" s="46"/>
      <c r="D881" s="46"/>
      <c r="E881" s="46"/>
      <c r="F881" s="46"/>
      <c r="G881" s="46"/>
      <c r="H881" s="46"/>
      <c r="I881" s="46"/>
      <c r="J881" s="46"/>
      <c r="K881" s="46"/>
      <c r="L881" s="46"/>
      <c r="M881" s="46"/>
      <c r="N881" s="46"/>
      <c r="O881" s="46"/>
      <c r="P881" s="46"/>
      <c r="Q881" s="46"/>
      <c r="R881" s="46"/>
      <c r="S881" s="46"/>
      <c r="T881" s="46"/>
      <c r="U881" s="46"/>
    </row>
    <row r="882" spans="1:21" ht="12.75">
      <c r="A882" s="46"/>
      <c r="B882" s="46"/>
      <c r="C882" s="46"/>
      <c r="D882" s="46"/>
      <c r="E882" s="46"/>
      <c r="F882" s="46"/>
      <c r="G882" s="46"/>
      <c r="H882" s="46"/>
      <c r="I882" s="46"/>
      <c r="J882" s="46"/>
      <c r="K882" s="46"/>
      <c r="L882" s="46"/>
      <c r="M882" s="46"/>
      <c r="N882" s="46"/>
      <c r="O882" s="46"/>
      <c r="P882" s="46"/>
      <c r="Q882" s="46"/>
      <c r="R882" s="46"/>
      <c r="S882" s="46"/>
      <c r="T882" s="46"/>
      <c r="U882" s="46"/>
    </row>
    <row r="883" spans="1:21" ht="12.75">
      <c r="A883" s="46"/>
      <c r="B883" s="46"/>
      <c r="C883" s="46"/>
      <c r="D883" s="46"/>
      <c r="E883" s="46"/>
      <c r="F883" s="46"/>
      <c r="G883" s="46"/>
      <c r="H883" s="46"/>
      <c r="I883" s="46"/>
      <c r="J883" s="46"/>
      <c r="K883" s="46"/>
      <c r="L883" s="46"/>
      <c r="M883" s="46"/>
      <c r="N883" s="46"/>
      <c r="O883" s="46"/>
      <c r="P883" s="46"/>
      <c r="Q883" s="46"/>
      <c r="R883" s="46"/>
      <c r="S883" s="46"/>
      <c r="T883" s="46"/>
      <c r="U883" s="46"/>
    </row>
    <row r="884" spans="1:21" ht="12.75">
      <c r="A884" s="46"/>
      <c r="B884" s="46"/>
      <c r="C884" s="46"/>
      <c r="D884" s="46"/>
      <c r="E884" s="46"/>
      <c r="F884" s="46"/>
      <c r="G884" s="46"/>
      <c r="H884" s="46"/>
      <c r="I884" s="46"/>
      <c r="J884" s="46"/>
      <c r="K884" s="46"/>
      <c r="L884" s="46"/>
      <c r="M884" s="46"/>
      <c r="N884" s="46"/>
      <c r="O884" s="46"/>
      <c r="P884" s="46"/>
      <c r="Q884" s="46"/>
      <c r="R884" s="46"/>
      <c r="S884" s="46"/>
      <c r="T884" s="46"/>
      <c r="U884" s="46"/>
    </row>
    <row r="885" spans="1:21" ht="12.75">
      <c r="A885" s="46"/>
      <c r="B885" s="46"/>
      <c r="C885" s="46"/>
      <c r="D885" s="46"/>
      <c r="E885" s="46"/>
      <c r="F885" s="46"/>
      <c r="G885" s="46"/>
      <c r="H885" s="46"/>
      <c r="I885" s="46"/>
      <c r="J885" s="46"/>
      <c r="K885" s="46"/>
      <c r="L885" s="46"/>
      <c r="M885" s="46"/>
      <c r="N885" s="46"/>
      <c r="O885" s="46"/>
      <c r="P885" s="46"/>
      <c r="Q885" s="46"/>
      <c r="R885" s="46"/>
      <c r="S885" s="46"/>
      <c r="T885" s="46"/>
      <c r="U885" s="46"/>
    </row>
    <row r="886" spans="1:21" ht="12.75">
      <c r="A886" s="46"/>
      <c r="B886" s="46"/>
      <c r="C886" s="46"/>
      <c r="D886" s="46"/>
      <c r="E886" s="46"/>
      <c r="F886" s="46"/>
      <c r="G886" s="46"/>
      <c r="H886" s="46"/>
      <c r="I886" s="46"/>
      <c r="J886" s="46"/>
      <c r="K886" s="46"/>
      <c r="L886" s="46"/>
      <c r="M886" s="46"/>
      <c r="N886" s="46"/>
      <c r="O886" s="46"/>
      <c r="P886" s="46"/>
      <c r="Q886" s="46"/>
      <c r="R886" s="46"/>
      <c r="S886" s="46"/>
      <c r="T886" s="46"/>
      <c r="U886" s="46"/>
    </row>
    <row r="887" spans="1:21" ht="12.75">
      <c r="A887" s="46"/>
      <c r="B887" s="46"/>
      <c r="C887" s="46"/>
      <c r="D887" s="46"/>
      <c r="E887" s="46"/>
      <c r="F887" s="46"/>
      <c r="G887" s="46"/>
      <c r="H887" s="46"/>
      <c r="I887" s="46"/>
      <c r="J887" s="46"/>
      <c r="K887" s="46"/>
      <c r="L887" s="46"/>
      <c r="M887" s="46"/>
      <c r="N887" s="46"/>
      <c r="O887" s="46"/>
      <c r="P887" s="46"/>
      <c r="Q887" s="46"/>
      <c r="R887" s="46"/>
      <c r="S887" s="46"/>
      <c r="T887" s="46"/>
      <c r="U887" s="46"/>
    </row>
    <row r="888" spans="1:21" ht="12.75">
      <c r="A888" s="46"/>
      <c r="B888" s="46"/>
      <c r="C888" s="46"/>
      <c r="D888" s="46"/>
      <c r="E888" s="46"/>
      <c r="F888" s="46"/>
      <c r="G888" s="46"/>
      <c r="H888" s="46"/>
      <c r="I888" s="46"/>
      <c r="J888" s="46"/>
      <c r="K888" s="46"/>
      <c r="L888" s="46"/>
      <c r="M888" s="46"/>
      <c r="N888" s="46"/>
      <c r="O888" s="46"/>
      <c r="P888" s="46"/>
      <c r="Q888" s="46"/>
      <c r="R888" s="46"/>
      <c r="S888" s="46"/>
      <c r="T888" s="46"/>
      <c r="U888" s="46"/>
    </row>
    <row r="889" spans="1:21" ht="12.75">
      <c r="A889" s="46"/>
      <c r="B889" s="46"/>
      <c r="C889" s="46"/>
      <c r="D889" s="46"/>
      <c r="E889" s="46"/>
      <c r="F889" s="46"/>
      <c r="G889" s="46"/>
      <c r="H889" s="46"/>
      <c r="I889" s="46"/>
      <c r="J889" s="46"/>
      <c r="K889" s="46"/>
      <c r="L889" s="46"/>
      <c r="M889" s="46"/>
      <c r="N889" s="46"/>
      <c r="O889" s="46"/>
      <c r="P889" s="46"/>
      <c r="Q889" s="46"/>
      <c r="R889" s="46"/>
      <c r="S889" s="46"/>
      <c r="T889" s="46"/>
      <c r="U889" s="46"/>
    </row>
    <row r="890" spans="1:21" ht="12.75">
      <c r="A890" s="46"/>
      <c r="B890" s="46"/>
      <c r="C890" s="46"/>
      <c r="D890" s="46"/>
      <c r="E890" s="46"/>
      <c r="F890" s="46"/>
      <c r="G890" s="46"/>
      <c r="H890" s="46"/>
      <c r="I890" s="46"/>
      <c r="J890" s="46"/>
      <c r="K890" s="46"/>
      <c r="L890" s="46"/>
      <c r="M890" s="46"/>
      <c r="N890" s="46"/>
      <c r="O890" s="46"/>
      <c r="P890" s="46"/>
      <c r="Q890" s="46"/>
      <c r="R890" s="46"/>
      <c r="S890" s="46"/>
      <c r="T890" s="46"/>
      <c r="U890" s="46"/>
    </row>
    <row r="891" spans="1:21" ht="12.75">
      <c r="A891" s="46"/>
      <c r="B891" s="46"/>
      <c r="C891" s="46"/>
      <c r="D891" s="46"/>
      <c r="E891" s="46"/>
      <c r="F891" s="46"/>
      <c r="G891" s="46"/>
      <c r="H891" s="46"/>
      <c r="I891" s="46"/>
      <c r="J891" s="46"/>
      <c r="K891" s="46"/>
      <c r="L891" s="46"/>
      <c r="M891" s="46"/>
      <c r="N891" s="46"/>
      <c r="O891" s="46"/>
      <c r="P891" s="46"/>
      <c r="Q891" s="46"/>
      <c r="R891" s="46"/>
      <c r="S891" s="46"/>
      <c r="T891" s="46"/>
      <c r="U891" s="46"/>
    </row>
    <row r="892" spans="1:21" ht="12.75">
      <c r="A892" s="46"/>
      <c r="B892" s="46"/>
      <c r="C892" s="46"/>
      <c r="D892" s="46"/>
      <c r="E892" s="46"/>
      <c r="F892" s="46"/>
      <c r="G892" s="46"/>
      <c r="H892" s="46"/>
      <c r="I892" s="46"/>
      <c r="J892" s="46"/>
      <c r="K892" s="46"/>
      <c r="L892" s="46"/>
      <c r="M892" s="46"/>
      <c r="N892" s="46"/>
      <c r="O892" s="46"/>
      <c r="P892" s="46"/>
      <c r="Q892" s="46"/>
      <c r="R892" s="46"/>
      <c r="S892" s="46"/>
      <c r="T892" s="46"/>
      <c r="U892" s="46"/>
    </row>
    <row r="893" spans="1:21" ht="12.75">
      <c r="A893" s="46"/>
      <c r="B893" s="46"/>
      <c r="C893" s="46"/>
      <c r="D893" s="46"/>
      <c r="E893" s="46"/>
      <c r="F893" s="46"/>
      <c r="G893" s="46"/>
      <c r="H893" s="46"/>
      <c r="I893" s="46"/>
      <c r="J893" s="46"/>
      <c r="K893" s="46"/>
      <c r="L893" s="46"/>
      <c r="M893" s="46"/>
      <c r="N893" s="46"/>
      <c r="O893" s="46"/>
      <c r="P893" s="46"/>
      <c r="Q893" s="46"/>
      <c r="R893" s="46"/>
      <c r="S893" s="46"/>
      <c r="T893" s="46"/>
      <c r="U893" s="46"/>
    </row>
    <row r="894" spans="1:21" ht="12.75">
      <c r="A894" s="46"/>
      <c r="B894" s="46"/>
      <c r="C894" s="46"/>
      <c r="D894" s="46"/>
      <c r="E894" s="46"/>
      <c r="F894" s="46"/>
      <c r="G894" s="46"/>
      <c r="H894" s="46"/>
      <c r="I894" s="46"/>
      <c r="J894" s="46"/>
      <c r="K894" s="46"/>
      <c r="L894" s="46"/>
      <c r="M894" s="46"/>
      <c r="N894" s="46"/>
      <c r="O894" s="46"/>
      <c r="P894" s="46"/>
      <c r="Q894" s="46"/>
      <c r="R894" s="46"/>
      <c r="S894" s="46"/>
      <c r="T894" s="46"/>
      <c r="U894" s="46"/>
    </row>
    <row r="895" spans="1:21" ht="12.75">
      <c r="A895" s="46"/>
      <c r="B895" s="46"/>
      <c r="C895" s="46"/>
      <c r="D895" s="46"/>
      <c r="E895" s="46"/>
      <c r="F895" s="46"/>
      <c r="G895" s="46"/>
      <c r="H895" s="46"/>
      <c r="I895" s="46"/>
      <c r="J895" s="46"/>
      <c r="K895" s="46"/>
      <c r="L895" s="46"/>
      <c r="M895" s="46"/>
      <c r="N895" s="46"/>
      <c r="O895" s="46"/>
      <c r="P895" s="46"/>
      <c r="Q895" s="46"/>
      <c r="R895" s="46"/>
      <c r="S895" s="46"/>
      <c r="T895" s="46"/>
      <c r="U895" s="46"/>
    </row>
    <row r="896" spans="1:21" ht="12.75">
      <c r="A896" s="46"/>
      <c r="B896" s="46"/>
      <c r="C896" s="46"/>
      <c r="D896" s="46"/>
      <c r="E896" s="46"/>
      <c r="F896" s="46"/>
      <c r="G896" s="46"/>
      <c r="H896" s="46"/>
      <c r="I896" s="46"/>
      <c r="J896" s="46"/>
      <c r="K896" s="46"/>
      <c r="L896" s="46"/>
      <c r="M896" s="46"/>
      <c r="N896" s="46"/>
      <c r="O896" s="46"/>
      <c r="P896" s="46"/>
      <c r="Q896" s="46"/>
      <c r="R896" s="46"/>
      <c r="S896" s="46"/>
      <c r="T896" s="46"/>
      <c r="U896" s="46"/>
    </row>
    <row r="897" spans="1:21" ht="12.75">
      <c r="A897" s="46"/>
      <c r="B897" s="46"/>
      <c r="C897" s="46"/>
      <c r="D897" s="46"/>
      <c r="E897" s="46"/>
      <c r="F897" s="46"/>
      <c r="G897" s="46"/>
      <c r="H897" s="46"/>
      <c r="I897" s="46"/>
      <c r="J897" s="46"/>
      <c r="K897" s="46"/>
      <c r="L897" s="46"/>
      <c r="M897" s="46"/>
      <c r="N897" s="46"/>
      <c r="O897" s="46"/>
      <c r="P897" s="46"/>
      <c r="Q897" s="46"/>
      <c r="R897" s="46"/>
      <c r="S897" s="46"/>
      <c r="T897" s="46"/>
      <c r="U897" s="46"/>
    </row>
    <row r="898" spans="1:21" ht="12.75">
      <c r="A898" s="46"/>
      <c r="B898" s="46"/>
      <c r="C898" s="46"/>
      <c r="D898" s="46"/>
      <c r="E898" s="46"/>
      <c r="F898" s="46"/>
      <c r="G898" s="46"/>
      <c r="H898" s="46"/>
      <c r="I898" s="46"/>
      <c r="J898" s="46"/>
      <c r="K898" s="46"/>
      <c r="L898" s="46"/>
      <c r="M898" s="46"/>
      <c r="N898" s="46"/>
      <c r="O898" s="46"/>
      <c r="P898" s="46"/>
      <c r="Q898" s="46"/>
      <c r="R898" s="46"/>
      <c r="S898" s="46"/>
      <c r="T898" s="46"/>
      <c r="U898" s="46"/>
    </row>
    <row r="899" spans="1:21" ht="12.75">
      <c r="A899" s="46"/>
      <c r="B899" s="46"/>
      <c r="C899" s="46"/>
      <c r="D899" s="46"/>
      <c r="E899" s="46"/>
      <c r="F899" s="46"/>
      <c r="G899" s="46"/>
      <c r="H899" s="46"/>
      <c r="I899" s="46"/>
      <c r="J899" s="46"/>
      <c r="K899" s="46"/>
      <c r="L899" s="46"/>
      <c r="M899" s="46"/>
      <c r="N899" s="46"/>
      <c r="O899" s="46"/>
      <c r="P899" s="46"/>
      <c r="Q899" s="46"/>
      <c r="R899" s="46"/>
      <c r="S899" s="46"/>
      <c r="T899" s="46"/>
      <c r="U899" s="46"/>
    </row>
    <row r="900" spans="1:21" ht="12.75">
      <c r="A900" s="46"/>
      <c r="B900" s="46"/>
      <c r="C900" s="46"/>
      <c r="D900" s="46"/>
      <c r="E900" s="46"/>
      <c r="F900" s="46"/>
      <c r="G900" s="46"/>
      <c r="H900" s="46"/>
      <c r="I900" s="46"/>
      <c r="J900" s="46"/>
      <c r="K900" s="46"/>
      <c r="L900" s="46"/>
      <c r="M900" s="46"/>
      <c r="N900" s="46"/>
      <c r="O900" s="46"/>
      <c r="P900" s="46"/>
      <c r="Q900" s="46"/>
      <c r="R900" s="46"/>
      <c r="S900" s="46"/>
      <c r="T900" s="46"/>
      <c r="U900" s="46"/>
    </row>
    <row r="901" spans="1:21" ht="12.75">
      <c r="A901" s="46"/>
      <c r="B901" s="46"/>
      <c r="C901" s="46"/>
      <c r="D901" s="46"/>
      <c r="E901" s="46"/>
      <c r="F901" s="46"/>
      <c r="G901" s="46"/>
      <c r="H901" s="46"/>
      <c r="I901" s="46"/>
      <c r="J901" s="46"/>
      <c r="K901" s="46"/>
      <c r="L901" s="46"/>
      <c r="M901" s="46"/>
      <c r="N901" s="46"/>
      <c r="O901" s="46"/>
      <c r="P901" s="46"/>
      <c r="Q901" s="46"/>
      <c r="R901" s="46"/>
      <c r="S901" s="46"/>
      <c r="T901" s="46"/>
      <c r="U901" s="46"/>
    </row>
    <row r="902" spans="1:21" ht="12.75">
      <c r="A902" s="46"/>
      <c r="B902" s="46"/>
      <c r="C902" s="46"/>
      <c r="D902" s="46"/>
      <c r="E902" s="46"/>
      <c r="F902" s="46"/>
      <c r="G902" s="46"/>
      <c r="H902" s="46"/>
      <c r="I902" s="46"/>
      <c r="J902" s="46"/>
      <c r="K902" s="46"/>
      <c r="L902" s="46"/>
      <c r="M902" s="46"/>
      <c r="N902" s="46"/>
      <c r="O902" s="46"/>
      <c r="P902" s="46"/>
      <c r="Q902" s="46"/>
      <c r="R902" s="46"/>
      <c r="S902" s="46"/>
      <c r="T902" s="46"/>
      <c r="U902" s="46"/>
    </row>
    <row r="903" spans="1:21" ht="12.75">
      <c r="A903" s="46"/>
      <c r="B903" s="46"/>
      <c r="C903" s="46"/>
      <c r="D903" s="46"/>
      <c r="E903" s="46"/>
      <c r="F903" s="46"/>
      <c r="G903" s="46"/>
      <c r="H903" s="46"/>
      <c r="I903" s="46"/>
      <c r="J903" s="46"/>
      <c r="K903" s="46"/>
      <c r="L903" s="46"/>
      <c r="M903" s="46"/>
      <c r="N903" s="46"/>
      <c r="O903" s="46"/>
      <c r="P903" s="46"/>
      <c r="Q903" s="46"/>
      <c r="R903" s="46"/>
      <c r="S903" s="46"/>
      <c r="T903" s="46"/>
      <c r="U903" s="46"/>
    </row>
    <row r="904" spans="1:21" ht="12.75">
      <c r="A904" s="46"/>
      <c r="B904" s="46"/>
      <c r="C904" s="46"/>
      <c r="D904" s="46"/>
      <c r="E904" s="46"/>
      <c r="F904" s="46"/>
      <c r="G904" s="46"/>
      <c r="H904" s="46"/>
      <c r="I904" s="46"/>
      <c r="J904" s="46"/>
      <c r="K904" s="46"/>
      <c r="L904" s="46"/>
      <c r="M904" s="46"/>
      <c r="N904" s="46"/>
      <c r="O904" s="46"/>
      <c r="P904" s="46"/>
      <c r="Q904" s="46"/>
      <c r="R904" s="46"/>
      <c r="S904" s="46"/>
      <c r="T904" s="46"/>
      <c r="U904" s="46"/>
    </row>
    <row r="905" spans="1:21" ht="12.75">
      <c r="A905" s="46"/>
      <c r="B905" s="46"/>
      <c r="C905" s="46"/>
      <c r="D905" s="46"/>
      <c r="E905" s="46"/>
      <c r="F905" s="46"/>
      <c r="G905" s="46"/>
      <c r="H905" s="46"/>
      <c r="I905" s="46"/>
      <c r="J905" s="46"/>
      <c r="K905" s="46"/>
      <c r="L905" s="46"/>
      <c r="M905" s="46"/>
      <c r="N905" s="46"/>
      <c r="O905" s="46"/>
      <c r="P905" s="46"/>
      <c r="Q905" s="46"/>
      <c r="R905" s="46"/>
      <c r="S905" s="46"/>
      <c r="T905" s="46"/>
      <c r="U905" s="46"/>
    </row>
    <row r="906" spans="1:21" ht="12.75">
      <c r="A906" s="46"/>
      <c r="B906" s="46"/>
      <c r="C906" s="46"/>
      <c r="D906" s="46"/>
      <c r="E906" s="46"/>
      <c r="F906" s="46"/>
      <c r="G906" s="46"/>
      <c r="H906" s="46"/>
      <c r="I906" s="46"/>
      <c r="J906" s="46"/>
      <c r="K906" s="46"/>
      <c r="L906" s="46"/>
      <c r="M906" s="46"/>
      <c r="N906" s="46"/>
      <c r="O906" s="46"/>
      <c r="P906" s="46"/>
      <c r="Q906" s="46"/>
      <c r="R906" s="46"/>
      <c r="S906" s="46"/>
      <c r="T906" s="46"/>
      <c r="U906" s="46"/>
    </row>
    <row r="907" spans="1:21" ht="12.75">
      <c r="A907" s="46"/>
      <c r="B907" s="46"/>
      <c r="C907" s="46"/>
      <c r="D907" s="46"/>
      <c r="E907" s="46"/>
      <c r="F907" s="46"/>
      <c r="G907" s="46"/>
      <c r="H907" s="46"/>
      <c r="I907" s="46"/>
      <c r="J907" s="46"/>
      <c r="K907" s="46"/>
      <c r="L907" s="46"/>
      <c r="M907" s="46"/>
      <c r="N907" s="46"/>
      <c r="O907" s="46"/>
      <c r="P907" s="46"/>
      <c r="Q907" s="46"/>
      <c r="R907" s="46"/>
      <c r="S907" s="46"/>
      <c r="T907" s="46"/>
      <c r="U907" s="46"/>
    </row>
    <row r="908" spans="1:21" ht="12.75">
      <c r="A908" s="46"/>
      <c r="B908" s="46"/>
      <c r="C908" s="46"/>
      <c r="D908" s="46"/>
      <c r="E908" s="46"/>
      <c r="F908" s="46"/>
      <c r="G908" s="46"/>
      <c r="H908" s="46"/>
      <c r="I908" s="46"/>
      <c r="J908" s="46"/>
      <c r="K908" s="46"/>
      <c r="L908" s="46"/>
      <c r="M908" s="46"/>
      <c r="N908" s="46"/>
      <c r="O908" s="46"/>
      <c r="P908" s="46"/>
      <c r="Q908" s="46"/>
      <c r="R908" s="46"/>
      <c r="S908" s="46"/>
      <c r="T908" s="46"/>
      <c r="U908" s="46"/>
    </row>
    <row r="909" spans="1:21" ht="12.75">
      <c r="A909" s="46"/>
      <c r="B909" s="46"/>
      <c r="C909" s="46"/>
      <c r="D909" s="46"/>
      <c r="E909" s="46"/>
      <c r="F909" s="46"/>
      <c r="G909" s="46"/>
      <c r="H909" s="46"/>
      <c r="I909" s="46"/>
      <c r="J909" s="46"/>
      <c r="K909" s="46"/>
      <c r="L909" s="46"/>
      <c r="M909" s="46"/>
      <c r="N909" s="46"/>
      <c r="O909" s="46"/>
      <c r="P909" s="46"/>
      <c r="Q909" s="46"/>
      <c r="R909" s="46"/>
      <c r="S909" s="46"/>
      <c r="T909" s="46"/>
      <c r="U909" s="46"/>
    </row>
    <row r="910" spans="1:21" ht="12.75">
      <c r="A910" s="46"/>
      <c r="B910" s="46"/>
      <c r="C910" s="46"/>
      <c r="D910" s="46"/>
      <c r="E910" s="46"/>
      <c r="F910" s="46"/>
      <c r="G910" s="46"/>
      <c r="H910" s="46"/>
      <c r="I910" s="46"/>
      <c r="J910" s="46"/>
      <c r="K910" s="46"/>
      <c r="L910" s="46"/>
      <c r="M910" s="46"/>
      <c r="N910" s="46"/>
      <c r="O910" s="46"/>
      <c r="P910" s="46"/>
      <c r="Q910" s="46"/>
      <c r="R910" s="46"/>
      <c r="S910" s="46"/>
      <c r="T910" s="46"/>
      <c r="U910" s="46"/>
    </row>
    <row r="911" spans="1:21" ht="12.75">
      <c r="A911" s="46"/>
      <c r="B911" s="46"/>
      <c r="C911" s="46"/>
      <c r="D911" s="46"/>
      <c r="E911" s="46"/>
      <c r="F911" s="46"/>
      <c r="G911" s="46"/>
      <c r="H911" s="46"/>
      <c r="I911" s="46"/>
      <c r="J911" s="46"/>
      <c r="K911" s="46"/>
      <c r="L911" s="46"/>
      <c r="M911" s="46"/>
      <c r="N911" s="46"/>
      <c r="O911" s="46"/>
      <c r="P911" s="46"/>
      <c r="Q911" s="46"/>
      <c r="R911" s="46"/>
      <c r="S911" s="46"/>
      <c r="T911" s="46"/>
      <c r="U911" s="46"/>
    </row>
    <row r="912" spans="1:21" ht="12.75">
      <c r="A912" s="46"/>
      <c r="B912" s="46"/>
      <c r="C912" s="46"/>
      <c r="D912" s="46"/>
      <c r="E912" s="46"/>
      <c r="F912" s="46"/>
      <c r="G912" s="46"/>
      <c r="H912" s="46"/>
      <c r="I912" s="46"/>
      <c r="J912" s="46"/>
      <c r="K912" s="46"/>
      <c r="L912" s="46"/>
      <c r="M912" s="46"/>
      <c r="N912" s="46"/>
      <c r="O912" s="46"/>
      <c r="P912" s="46"/>
      <c r="Q912" s="46"/>
      <c r="R912" s="46"/>
      <c r="S912" s="46"/>
      <c r="T912" s="46"/>
      <c r="U912" s="46"/>
    </row>
    <row r="913" spans="1:21" ht="12.75">
      <c r="A913" s="46"/>
      <c r="B913" s="46"/>
      <c r="C913" s="46"/>
      <c r="D913" s="46"/>
      <c r="E913" s="46"/>
      <c r="F913" s="46"/>
      <c r="G913" s="46"/>
      <c r="H913" s="46"/>
      <c r="I913" s="46"/>
      <c r="J913" s="46"/>
      <c r="K913" s="46"/>
      <c r="L913" s="46"/>
      <c r="M913" s="46"/>
      <c r="N913" s="46"/>
      <c r="O913" s="46"/>
      <c r="P913" s="46"/>
      <c r="Q913" s="46"/>
      <c r="R913" s="46"/>
      <c r="S913" s="46"/>
      <c r="T913" s="46"/>
      <c r="U913" s="46"/>
    </row>
    <row r="914" spans="1:21" ht="12.75">
      <c r="A914" s="46"/>
      <c r="B914" s="46"/>
      <c r="C914" s="46"/>
      <c r="D914" s="46"/>
      <c r="E914" s="46"/>
      <c r="F914" s="46"/>
      <c r="G914" s="46"/>
      <c r="H914" s="46"/>
      <c r="I914" s="46"/>
      <c r="J914" s="46"/>
      <c r="K914" s="46"/>
      <c r="L914" s="46"/>
      <c r="M914" s="46"/>
      <c r="N914" s="46"/>
      <c r="O914" s="46"/>
      <c r="P914" s="46"/>
      <c r="Q914" s="46"/>
      <c r="R914" s="46"/>
      <c r="S914" s="46"/>
      <c r="T914" s="46"/>
      <c r="U914" s="46"/>
    </row>
    <row r="915" spans="1:21" ht="12.75">
      <c r="A915" s="46"/>
      <c r="B915" s="46"/>
      <c r="C915" s="46"/>
      <c r="D915" s="46"/>
      <c r="E915" s="46"/>
      <c r="F915" s="46"/>
      <c r="G915" s="46"/>
      <c r="H915" s="46"/>
      <c r="I915" s="46"/>
      <c r="J915" s="46"/>
      <c r="K915" s="46"/>
      <c r="L915" s="46"/>
      <c r="M915" s="46"/>
      <c r="N915" s="46"/>
      <c r="O915" s="46"/>
      <c r="P915" s="46"/>
      <c r="Q915" s="46"/>
      <c r="R915" s="46"/>
      <c r="S915" s="46"/>
      <c r="T915" s="46"/>
      <c r="U915" s="46"/>
    </row>
    <row r="916" spans="1:21" ht="12.75">
      <c r="A916" s="46"/>
      <c r="B916" s="46"/>
      <c r="C916" s="46"/>
      <c r="D916" s="46"/>
      <c r="E916" s="46"/>
      <c r="F916" s="46"/>
      <c r="G916" s="46"/>
      <c r="H916" s="46"/>
      <c r="I916" s="46"/>
      <c r="J916" s="46"/>
      <c r="K916" s="46"/>
      <c r="L916" s="46"/>
      <c r="M916" s="46"/>
      <c r="N916" s="46"/>
      <c r="O916" s="46"/>
      <c r="P916" s="46"/>
      <c r="Q916" s="46"/>
      <c r="R916" s="46"/>
      <c r="S916" s="46"/>
      <c r="T916" s="46"/>
      <c r="U916" s="46"/>
    </row>
    <row r="917" spans="1:21" ht="12.75">
      <c r="A917" s="46"/>
      <c r="B917" s="46"/>
      <c r="C917" s="46"/>
      <c r="D917" s="46"/>
      <c r="E917" s="46"/>
      <c r="F917" s="46"/>
      <c r="G917" s="46"/>
      <c r="H917" s="46"/>
      <c r="I917" s="46"/>
      <c r="J917" s="46"/>
      <c r="K917" s="46"/>
      <c r="L917" s="46"/>
      <c r="M917" s="46"/>
      <c r="N917" s="46"/>
      <c r="O917" s="46"/>
      <c r="P917" s="46"/>
      <c r="Q917" s="46"/>
      <c r="R917" s="46"/>
      <c r="S917" s="46"/>
      <c r="T917" s="46"/>
      <c r="U917" s="46"/>
    </row>
    <row r="918" spans="1:21" ht="12.75">
      <c r="A918" s="46"/>
      <c r="B918" s="46"/>
      <c r="C918" s="46"/>
      <c r="D918" s="46"/>
      <c r="E918" s="46"/>
      <c r="F918" s="46"/>
      <c r="G918" s="46"/>
      <c r="H918" s="46"/>
      <c r="I918" s="46"/>
      <c r="J918" s="46"/>
      <c r="K918" s="46"/>
      <c r="L918" s="46"/>
      <c r="M918" s="46"/>
      <c r="N918" s="46"/>
      <c r="O918" s="46"/>
      <c r="P918" s="46"/>
      <c r="Q918" s="46"/>
      <c r="R918" s="46"/>
      <c r="S918" s="46"/>
      <c r="T918" s="46"/>
      <c r="U918" s="46"/>
    </row>
    <row r="919" spans="1:21" ht="12.75">
      <c r="A919" s="46"/>
      <c r="B919" s="46"/>
      <c r="C919" s="46"/>
      <c r="D919" s="46"/>
      <c r="E919" s="46"/>
      <c r="F919" s="46"/>
      <c r="G919" s="46"/>
      <c r="H919" s="46"/>
      <c r="I919" s="46"/>
      <c r="J919" s="46"/>
      <c r="K919" s="46"/>
      <c r="L919" s="46"/>
      <c r="M919" s="46"/>
      <c r="N919" s="46"/>
      <c r="O919" s="46"/>
      <c r="P919" s="46"/>
      <c r="Q919" s="46"/>
      <c r="R919" s="46"/>
      <c r="S919" s="46"/>
      <c r="T919" s="46"/>
      <c r="U919" s="46"/>
    </row>
    <row r="920" spans="1:21" ht="12.75">
      <c r="A920" s="46"/>
      <c r="B920" s="46"/>
      <c r="C920" s="46"/>
      <c r="D920" s="46"/>
      <c r="E920" s="46"/>
      <c r="F920" s="46"/>
      <c r="G920" s="46"/>
      <c r="H920" s="46"/>
      <c r="I920" s="46"/>
      <c r="J920" s="46"/>
      <c r="K920" s="46"/>
      <c r="L920" s="46"/>
      <c r="M920" s="46"/>
      <c r="N920" s="46"/>
      <c r="O920" s="46"/>
      <c r="P920" s="46"/>
      <c r="Q920" s="46"/>
      <c r="R920" s="46"/>
      <c r="S920" s="46"/>
      <c r="T920" s="46"/>
      <c r="U920" s="46"/>
    </row>
    <row r="921" spans="1:21" ht="12.75">
      <c r="A921" s="46"/>
      <c r="B921" s="46"/>
      <c r="C921" s="46"/>
      <c r="D921" s="46"/>
      <c r="E921" s="46"/>
      <c r="F921" s="46"/>
      <c r="G921" s="46"/>
      <c r="H921" s="46"/>
      <c r="I921" s="46"/>
      <c r="J921" s="46"/>
      <c r="K921" s="46"/>
      <c r="L921" s="46"/>
      <c r="M921" s="46"/>
      <c r="N921" s="46"/>
      <c r="O921" s="46"/>
      <c r="P921" s="46"/>
      <c r="Q921" s="46"/>
      <c r="R921" s="46"/>
      <c r="S921" s="46"/>
      <c r="T921" s="46"/>
      <c r="U921" s="46"/>
    </row>
    <row r="922" spans="1:21" ht="12.75">
      <c r="A922" s="46"/>
      <c r="B922" s="46"/>
      <c r="C922" s="46"/>
      <c r="D922" s="46"/>
      <c r="E922" s="46"/>
      <c r="F922" s="46"/>
      <c r="G922" s="46"/>
      <c r="H922" s="46"/>
      <c r="I922" s="46"/>
      <c r="J922" s="46"/>
      <c r="K922" s="46"/>
      <c r="L922" s="46"/>
      <c r="M922" s="46"/>
      <c r="N922" s="46"/>
      <c r="O922" s="46"/>
      <c r="P922" s="46"/>
      <c r="Q922" s="46"/>
      <c r="R922" s="46"/>
      <c r="S922" s="46"/>
      <c r="T922" s="46"/>
      <c r="U922" s="46"/>
    </row>
    <row r="923" spans="1:21" ht="12.75">
      <c r="A923" s="46"/>
      <c r="B923" s="46"/>
      <c r="C923" s="46"/>
      <c r="D923" s="46"/>
      <c r="E923" s="46"/>
      <c r="F923" s="46"/>
      <c r="G923" s="46"/>
      <c r="H923" s="46"/>
      <c r="I923" s="46"/>
      <c r="J923" s="46"/>
      <c r="K923" s="46"/>
      <c r="L923" s="46"/>
      <c r="M923" s="46"/>
      <c r="N923" s="46"/>
      <c r="O923" s="46"/>
      <c r="P923" s="46"/>
      <c r="Q923" s="46"/>
      <c r="R923" s="46"/>
      <c r="S923" s="46"/>
      <c r="T923" s="46"/>
      <c r="U923" s="46"/>
    </row>
    <row r="924" spans="1:21" ht="12.75">
      <c r="A924" s="46"/>
      <c r="B924" s="46"/>
      <c r="C924" s="46"/>
      <c r="D924" s="46"/>
      <c r="E924" s="46"/>
      <c r="F924" s="46"/>
      <c r="G924" s="46"/>
      <c r="H924" s="46"/>
      <c r="I924" s="46"/>
      <c r="J924" s="46"/>
      <c r="K924" s="46"/>
      <c r="L924" s="46"/>
      <c r="M924" s="46"/>
      <c r="N924" s="46"/>
      <c r="O924" s="46"/>
      <c r="P924" s="46"/>
      <c r="Q924" s="46"/>
      <c r="R924" s="46"/>
      <c r="S924" s="46"/>
      <c r="T924" s="46"/>
      <c r="U924" s="46"/>
    </row>
    <row r="925" spans="1:21" ht="12.75">
      <c r="A925" s="46"/>
      <c r="B925" s="46"/>
      <c r="C925" s="46"/>
      <c r="D925" s="46"/>
      <c r="E925" s="46"/>
      <c r="F925" s="46"/>
      <c r="G925" s="46"/>
      <c r="H925" s="46"/>
      <c r="I925" s="46"/>
      <c r="J925" s="46"/>
      <c r="K925" s="46"/>
      <c r="L925" s="46"/>
      <c r="M925" s="46"/>
      <c r="N925" s="46"/>
      <c r="O925" s="46"/>
      <c r="P925" s="46"/>
      <c r="Q925" s="46"/>
      <c r="R925" s="46"/>
      <c r="S925" s="46"/>
      <c r="T925" s="46"/>
      <c r="U925" s="46"/>
    </row>
    <row r="926" spans="1:21" ht="12.75">
      <c r="A926" s="46"/>
      <c r="B926" s="46"/>
      <c r="C926" s="46"/>
      <c r="D926" s="46"/>
      <c r="E926" s="46"/>
      <c r="F926" s="46"/>
      <c r="G926" s="46"/>
      <c r="H926" s="46"/>
      <c r="I926" s="46"/>
      <c r="J926" s="46"/>
      <c r="K926" s="46"/>
      <c r="L926" s="46"/>
      <c r="M926" s="46"/>
      <c r="N926" s="46"/>
      <c r="O926" s="46"/>
      <c r="P926" s="46"/>
      <c r="Q926" s="46"/>
      <c r="R926" s="46"/>
      <c r="S926" s="46"/>
      <c r="T926" s="46"/>
      <c r="U926" s="46"/>
    </row>
    <row r="927" spans="1:21" ht="12.75">
      <c r="A927" s="46"/>
      <c r="B927" s="46"/>
      <c r="C927" s="46"/>
      <c r="D927" s="46"/>
      <c r="E927" s="46"/>
      <c r="F927" s="46"/>
      <c r="G927" s="46"/>
      <c r="H927" s="46"/>
      <c r="I927" s="46"/>
      <c r="J927" s="46"/>
      <c r="K927" s="46"/>
      <c r="L927" s="46"/>
      <c r="M927" s="46"/>
      <c r="N927" s="46"/>
      <c r="O927" s="46"/>
      <c r="P927" s="46"/>
      <c r="Q927" s="46"/>
      <c r="R927" s="46"/>
      <c r="S927" s="46"/>
      <c r="T927" s="46"/>
      <c r="U927" s="46"/>
    </row>
    <row r="928" spans="1:21" ht="12.75">
      <c r="A928" s="46"/>
      <c r="B928" s="46"/>
      <c r="C928" s="46"/>
      <c r="D928" s="46"/>
      <c r="E928" s="46"/>
      <c r="F928" s="46"/>
      <c r="G928" s="46"/>
      <c r="H928" s="46"/>
      <c r="I928" s="46"/>
      <c r="J928" s="46"/>
      <c r="K928" s="46"/>
      <c r="L928" s="46"/>
      <c r="M928" s="46"/>
      <c r="N928" s="46"/>
      <c r="O928" s="46"/>
      <c r="P928" s="46"/>
      <c r="Q928" s="46"/>
      <c r="R928" s="46"/>
      <c r="S928" s="46"/>
      <c r="T928" s="46"/>
      <c r="U928" s="46"/>
    </row>
    <row r="929" spans="1:21" ht="12.75">
      <c r="A929" s="46"/>
      <c r="B929" s="46"/>
      <c r="C929" s="46"/>
      <c r="D929" s="46"/>
      <c r="E929" s="46"/>
      <c r="F929" s="46"/>
      <c r="G929" s="46"/>
      <c r="H929" s="46"/>
      <c r="I929" s="46"/>
      <c r="J929" s="46"/>
      <c r="K929" s="46"/>
      <c r="L929" s="46"/>
      <c r="M929" s="46"/>
      <c r="N929" s="46"/>
      <c r="O929" s="46"/>
      <c r="P929" s="46"/>
      <c r="Q929" s="46"/>
      <c r="R929" s="46"/>
      <c r="S929" s="46"/>
      <c r="T929" s="46"/>
      <c r="U929" s="46"/>
    </row>
    <row r="930" spans="1:21" ht="12.75">
      <c r="A930" s="46"/>
      <c r="B930" s="46"/>
      <c r="C930" s="46"/>
      <c r="D930" s="46"/>
      <c r="E930" s="46"/>
      <c r="F930" s="46"/>
      <c r="G930" s="46"/>
      <c r="H930" s="46"/>
      <c r="I930" s="46"/>
      <c r="J930" s="46"/>
      <c r="K930" s="46"/>
      <c r="L930" s="46"/>
      <c r="M930" s="46"/>
      <c r="N930" s="46"/>
      <c r="O930" s="46"/>
      <c r="P930" s="46"/>
      <c r="Q930" s="46"/>
      <c r="R930" s="46"/>
      <c r="S930" s="46"/>
      <c r="T930" s="46"/>
      <c r="U930" s="46"/>
    </row>
    <row r="931" spans="1:21" ht="12.75">
      <c r="A931" s="46"/>
      <c r="B931" s="46"/>
      <c r="C931" s="46"/>
      <c r="D931" s="46"/>
      <c r="E931" s="46"/>
      <c r="F931" s="46"/>
      <c r="G931" s="46"/>
      <c r="H931" s="46"/>
      <c r="I931" s="46"/>
      <c r="J931" s="46"/>
      <c r="K931" s="46"/>
      <c r="L931" s="46"/>
      <c r="M931" s="46"/>
      <c r="N931" s="46"/>
      <c r="O931" s="46"/>
      <c r="P931" s="46"/>
      <c r="Q931" s="46"/>
      <c r="R931" s="46"/>
      <c r="S931" s="46"/>
      <c r="T931" s="46"/>
      <c r="U931" s="46"/>
    </row>
    <row r="932" spans="1:21" ht="12.75">
      <c r="A932" s="46"/>
      <c r="B932" s="46"/>
      <c r="C932" s="46"/>
      <c r="D932" s="46"/>
      <c r="E932" s="46"/>
      <c r="F932" s="46"/>
      <c r="G932" s="46"/>
      <c r="H932" s="46"/>
      <c r="I932" s="46"/>
      <c r="J932" s="46"/>
      <c r="K932" s="46"/>
      <c r="L932" s="46"/>
      <c r="M932" s="46"/>
      <c r="N932" s="46"/>
      <c r="O932" s="46"/>
      <c r="P932" s="46"/>
      <c r="Q932" s="46"/>
      <c r="R932" s="46"/>
      <c r="S932" s="46"/>
      <c r="T932" s="46"/>
      <c r="U932" s="46"/>
    </row>
    <row r="933" spans="1:21" ht="12.75">
      <c r="A933" s="46"/>
      <c r="B933" s="46"/>
      <c r="C933" s="46"/>
      <c r="D933" s="46"/>
      <c r="E933" s="46"/>
      <c r="F933" s="46"/>
      <c r="G933" s="46"/>
      <c r="H933" s="46"/>
      <c r="I933" s="46"/>
      <c r="J933" s="46"/>
      <c r="K933" s="46"/>
      <c r="L933" s="46"/>
      <c r="M933" s="46"/>
      <c r="N933" s="46"/>
      <c r="O933" s="46"/>
      <c r="P933" s="46"/>
      <c r="Q933" s="46"/>
      <c r="R933" s="46"/>
      <c r="S933" s="46"/>
      <c r="T933" s="46"/>
      <c r="U933" s="46"/>
    </row>
    <row r="934" spans="1:21" ht="12.75">
      <c r="A934" s="46"/>
      <c r="B934" s="46"/>
      <c r="C934" s="46"/>
      <c r="D934" s="46"/>
      <c r="E934" s="46"/>
      <c r="F934" s="46"/>
      <c r="G934" s="46"/>
      <c r="H934" s="46"/>
      <c r="I934" s="46"/>
      <c r="J934" s="46"/>
      <c r="K934" s="46"/>
      <c r="L934" s="46"/>
      <c r="M934" s="46"/>
      <c r="N934" s="46"/>
      <c r="O934" s="46"/>
      <c r="P934" s="46"/>
      <c r="Q934" s="46"/>
      <c r="R934" s="46"/>
      <c r="S934" s="46"/>
      <c r="T934" s="46"/>
      <c r="U934" s="46"/>
    </row>
    <row r="935" spans="1:21" ht="12.75">
      <c r="A935" s="46"/>
      <c r="B935" s="46"/>
      <c r="C935" s="46"/>
      <c r="D935" s="46"/>
      <c r="E935" s="46"/>
      <c r="F935" s="46"/>
      <c r="G935" s="46"/>
      <c r="H935" s="46"/>
      <c r="I935" s="46"/>
      <c r="J935" s="46"/>
      <c r="K935" s="46"/>
      <c r="L935" s="46"/>
      <c r="M935" s="46"/>
      <c r="N935" s="46"/>
      <c r="O935" s="46"/>
      <c r="P935" s="46"/>
      <c r="Q935" s="46"/>
      <c r="R935" s="46"/>
      <c r="S935" s="46"/>
      <c r="T935" s="46"/>
      <c r="U935" s="46"/>
    </row>
    <row r="936" spans="1:21" ht="12.75">
      <c r="A936" s="46"/>
      <c r="B936" s="46"/>
      <c r="C936" s="46"/>
      <c r="D936" s="46"/>
      <c r="E936" s="46"/>
      <c r="F936" s="46"/>
      <c r="G936" s="46"/>
      <c r="H936" s="46"/>
      <c r="I936" s="46"/>
      <c r="J936" s="46"/>
      <c r="K936" s="46"/>
      <c r="L936" s="46"/>
      <c r="M936" s="46"/>
      <c r="N936" s="46"/>
      <c r="O936" s="46"/>
      <c r="P936" s="46"/>
      <c r="Q936" s="46"/>
      <c r="R936" s="46"/>
      <c r="S936" s="46"/>
      <c r="T936" s="46"/>
      <c r="U936" s="46"/>
    </row>
    <row r="937" spans="1:21" ht="12.75">
      <c r="A937" s="46"/>
      <c r="B937" s="46"/>
      <c r="C937" s="46"/>
      <c r="D937" s="46"/>
      <c r="E937" s="46"/>
      <c r="F937" s="46"/>
      <c r="G937" s="46"/>
      <c r="H937" s="46"/>
      <c r="I937" s="46"/>
      <c r="J937" s="46"/>
      <c r="K937" s="46"/>
      <c r="L937" s="46"/>
      <c r="M937" s="46"/>
      <c r="N937" s="46"/>
      <c r="O937" s="46"/>
      <c r="P937" s="46"/>
      <c r="Q937" s="46"/>
      <c r="R937" s="46"/>
      <c r="S937" s="46"/>
      <c r="T937" s="46"/>
      <c r="U937" s="46"/>
    </row>
    <row r="938" spans="1:21" ht="12.75">
      <c r="A938" s="46"/>
      <c r="B938" s="46"/>
      <c r="C938" s="46"/>
      <c r="D938" s="46"/>
      <c r="E938" s="46"/>
      <c r="F938" s="46"/>
      <c r="G938" s="46"/>
      <c r="H938" s="46"/>
      <c r="I938" s="46"/>
      <c r="J938" s="46"/>
      <c r="K938" s="46"/>
      <c r="L938" s="46"/>
      <c r="M938" s="46"/>
      <c r="N938" s="46"/>
      <c r="O938" s="46"/>
      <c r="P938" s="46"/>
      <c r="Q938" s="46"/>
      <c r="R938" s="46"/>
      <c r="S938" s="46"/>
      <c r="T938" s="46"/>
      <c r="U938" s="46"/>
    </row>
    <row r="939" spans="1:21" ht="12.75">
      <c r="A939" s="46"/>
      <c r="B939" s="46"/>
      <c r="C939" s="46"/>
      <c r="D939" s="46"/>
      <c r="E939" s="46"/>
      <c r="F939" s="46"/>
      <c r="G939" s="46"/>
      <c r="H939" s="46"/>
      <c r="I939" s="46"/>
      <c r="J939" s="46"/>
      <c r="K939" s="46"/>
      <c r="L939" s="46"/>
      <c r="M939" s="46"/>
      <c r="N939" s="46"/>
      <c r="O939" s="46"/>
      <c r="P939" s="46"/>
      <c r="Q939" s="46"/>
      <c r="R939" s="46"/>
      <c r="S939" s="46"/>
      <c r="T939" s="46"/>
      <c r="U939" s="46"/>
    </row>
    <row r="940" spans="1:21" ht="12.75">
      <c r="A940" s="46"/>
      <c r="B940" s="46"/>
      <c r="C940" s="46"/>
      <c r="D940" s="46"/>
      <c r="E940" s="46"/>
      <c r="F940" s="46"/>
      <c r="G940" s="46"/>
      <c r="H940" s="46"/>
      <c r="I940" s="46"/>
      <c r="J940" s="46"/>
      <c r="K940" s="46"/>
      <c r="L940" s="46"/>
      <c r="M940" s="46"/>
      <c r="N940" s="46"/>
      <c r="O940" s="46"/>
      <c r="P940" s="46"/>
      <c r="Q940" s="46"/>
      <c r="R940" s="46"/>
      <c r="S940" s="46"/>
      <c r="T940" s="46"/>
      <c r="U940" s="46"/>
    </row>
    <row r="941" spans="1:21" ht="12.75">
      <c r="A941" s="46"/>
      <c r="B941" s="46"/>
      <c r="C941" s="46"/>
      <c r="D941" s="46"/>
      <c r="E941" s="46"/>
      <c r="F941" s="46"/>
      <c r="G941" s="46"/>
      <c r="H941" s="46"/>
      <c r="I941" s="46"/>
      <c r="J941" s="46"/>
      <c r="K941" s="46"/>
      <c r="L941" s="46"/>
      <c r="M941" s="46"/>
      <c r="N941" s="46"/>
      <c r="O941" s="46"/>
      <c r="P941" s="46"/>
      <c r="Q941" s="46"/>
      <c r="R941" s="46"/>
      <c r="S941" s="46"/>
      <c r="T941" s="46"/>
      <c r="U941" s="46"/>
    </row>
    <row r="942" spans="1:21" ht="12.75">
      <c r="A942" s="46"/>
      <c r="B942" s="46"/>
      <c r="C942" s="46"/>
      <c r="D942" s="46"/>
      <c r="E942" s="46"/>
      <c r="F942" s="46"/>
      <c r="G942" s="46"/>
      <c r="H942" s="46"/>
      <c r="I942" s="46"/>
      <c r="J942" s="46"/>
      <c r="K942" s="46"/>
      <c r="L942" s="46"/>
      <c r="M942" s="46"/>
      <c r="N942" s="46"/>
      <c r="O942" s="46"/>
      <c r="P942" s="46"/>
      <c r="Q942" s="46"/>
      <c r="R942" s="46"/>
      <c r="S942" s="46"/>
      <c r="T942" s="46"/>
      <c r="U942" s="46"/>
    </row>
    <row r="943" spans="1:21" ht="12.75">
      <c r="A943" s="46"/>
      <c r="B943" s="46"/>
      <c r="C943" s="46"/>
      <c r="D943" s="46"/>
      <c r="E943" s="46"/>
      <c r="F943" s="46"/>
      <c r="G943" s="46"/>
      <c r="H943" s="46"/>
      <c r="I943" s="46"/>
      <c r="J943" s="46"/>
      <c r="K943" s="46"/>
      <c r="L943" s="46"/>
      <c r="M943" s="46"/>
      <c r="N943" s="46"/>
      <c r="O943" s="46"/>
      <c r="P943" s="46"/>
      <c r="Q943" s="46"/>
      <c r="R943" s="46"/>
      <c r="S943" s="46"/>
      <c r="T943" s="46"/>
      <c r="U943" s="46"/>
    </row>
    <row r="944" spans="1:21" ht="12.75">
      <c r="A944" s="46"/>
      <c r="B944" s="46"/>
      <c r="C944" s="46"/>
      <c r="D944" s="46"/>
      <c r="E944" s="46"/>
      <c r="F944" s="46"/>
      <c r="G944" s="46"/>
      <c r="H944" s="46"/>
      <c r="I944" s="46"/>
      <c r="J944" s="46"/>
      <c r="K944" s="46"/>
      <c r="L944" s="46"/>
      <c r="M944" s="46"/>
      <c r="N944" s="46"/>
      <c r="O944" s="46"/>
      <c r="P944" s="46"/>
      <c r="Q944" s="46"/>
      <c r="R944" s="46"/>
      <c r="S944" s="46"/>
      <c r="T944" s="46"/>
      <c r="U944" s="46"/>
    </row>
    <row r="945" spans="1:21" ht="12.75">
      <c r="A945" s="46"/>
      <c r="B945" s="46"/>
      <c r="C945" s="46"/>
      <c r="D945" s="46"/>
      <c r="E945" s="46"/>
      <c r="F945" s="46"/>
      <c r="G945" s="46"/>
      <c r="H945" s="46"/>
      <c r="I945" s="46"/>
      <c r="J945" s="46"/>
      <c r="K945" s="46"/>
      <c r="L945" s="46"/>
      <c r="M945" s="46"/>
      <c r="N945" s="46"/>
      <c r="O945" s="46"/>
      <c r="P945" s="46"/>
      <c r="Q945" s="46"/>
      <c r="R945" s="46"/>
      <c r="S945" s="46"/>
      <c r="T945" s="46"/>
      <c r="U945" s="46"/>
    </row>
    <row r="946" spans="1:21" ht="12.75">
      <c r="A946" s="46"/>
      <c r="B946" s="46"/>
      <c r="C946" s="46"/>
      <c r="D946" s="46"/>
      <c r="E946" s="46"/>
      <c r="F946" s="46"/>
      <c r="G946" s="46"/>
      <c r="H946" s="46"/>
      <c r="I946" s="46"/>
      <c r="J946" s="46"/>
      <c r="K946" s="46"/>
      <c r="L946" s="46"/>
      <c r="M946" s="46"/>
      <c r="N946" s="46"/>
      <c r="O946" s="46"/>
      <c r="P946" s="46"/>
      <c r="Q946" s="46"/>
      <c r="R946" s="46"/>
      <c r="S946" s="46"/>
      <c r="T946" s="46"/>
      <c r="U946" s="46"/>
    </row>
    <row r="947" spans="1:21" ht="12.75">
      <c r="A947" s="46"/>
      <c r="B947" s="46"/>
      <c r="C947" s="46"/>
      <c r="D947" s="46"/>
      <c r="E947" s="46"/>
      <c r="F947" s="46"/>
      <c r="G947" s="46"/>
      <c r="H947" s="46"/>
      <c r="I947" s="46"/>
      <c r="J947" s="46"/>
      <c r="K947" s="46"/>
      <c r="L947" s="46"/>
      <c r="M947" s="46"/>
      <c r="N947" s="46"/>
      <c r="O947" s="46"/>
      <c r="P947" s="46"/>
      <c r="Q947" s="46"/>
      <c r="R947" s="46"/>
      <c r="S947" s="46"/>
      <c r="T947" s="46"/>
      <c r="U947" s="46"/>
    </row>
    <row r="948" spans="1:21" ht="12.75">
      <c r="A948" s="46"/>
      <c r="B948" s="46"/>
      <c r="C948" s="46"/>
      <c r="D948" s="46"/>
      <c r="E948" s="46"/>
      <c r="F948" s="46"/>
      <c r="G948" s="46"/>
      <c r="H948" s="46"/>
      <c r="I948" s="46"/>
      <c r="J948" s="46"/>
      <c r="K948" s="46"/>
      <c r="L948" s="46"/>
      <c r="M948" s="46"/>
      <c r="N948" s="46"/>
      <c r="O948" s="46"/>
      <c r="P948" s="46"/>
      <c r="Q948" s="46"/>
      <c r="R948" s="46"/>
      <c r="S948" s="46"/>
      <c r="T948" s="46"/>
      <c r="U948" s="46"/>
    </row>
    <row r="949" spans="1:21" ht="12.75">
      <c r="A949" s="46"/>
      <c r="B949" s="46"/>
      <c r="C949" s="46"/>
      <c r="D949" s="46"/>
      <c r="E949" s="46"/>
      <c r="F949" s="46"/>
      <c r="G949" s="46"/>
      <c r="H949" s="46"/>
      <c r="I949" s="46"/>
      <c r="J949" s="46"/>
      <c r="K949" s="46"/>
      <c r="L949" s="46"/>
      <c r="M949" s="46"/>
      <c r="N949" s="46"/>
      <c r="O949" s="46"/>
      <c r="P949" s="46"/>
      <c r="Q949" s="46"/>
      <c r="R949" s="46"/>
      <c r="S949" s="46"/>
      <c r="T949" s="46"/>
      <c r="U949" s="46"/>
    </row>
    <row r="950" spans="1:21" ht="12.75">
      <c r="A950" s="46"/>
      <c r="B950" s="46"/>
      <c r="C950" s="46"/>
      <c r="D950" s="46"/>
      <c r="E950" s="46"/>
      <c r="F950" s="46"/>
      <c r="G950" s="46"/>
      <c r="H950" s="46"/>
      <c r="I950" s="46"/>
      <c r="J950" s="46"/>
      <c r="K950" s="46"/>
      <c r="L950" s="46"/>
      <c r="M950" s="46"/>
      <c r="N950" s="46"/>
      <c r="O950" s="46"/>
      <c r="P950" s="46"/>
      <c r="Q950" s="46"/>
      <c r="R950" s="46"/>
      <c r="S950" s="46"/>
      <c r="T950" s="46"/>
      <c r="U950" s="46"/>
    </row>
    <row r="951" spans="1:21" ht="12.75">
      <c r="A951" s="46"/>
      <c r="B951" s="46"/>
      <c r="C951" s="46"/>
      <c r="D951" s="46"/>
      <c r="E951" s="46"/>
      <c r="F951" s="46"/>
      <c r="G951" s="46"/>
      <c r="H951" s="46"/>
      <c r="I951" s="46"/>
      <c r="J951" s="46"/>
      <c r="K951" s="46"/>
      <c r="L951" s="46"/>
      <c r="M951" s="46"/>
      <c r="N951" s="46"/>
      <c r="O951" s="46"/>
      <c r="P951" s="46"/>
      <c r="Q951" s="46"/>
      <c r="R951" s="46"/>
      <c r="S951" s="46"/>
      <c r="T951" s="46"/>
      <c r="U951" s="46"/>
    </row>
    <row r="952" spans="1:21" ht="12.75">
      <c r="A952" s="46"/>
      <c r="B952" s="46"/>
      <c r="C952" s="46"/>
      <c r="D952" s="46"/>
      <c r="E952" s="46"/>
      <c r="F952" s="46"/>
      <c r="G952" s="46"/>
      <c r="H952" s="46"/>
      <c r="I952" s="46"/>
      <c r="J952" s="46"/>
      <c r="K952" s="46"/>
      <c r="L952" s="46"/>
      <c r="M952" s="46"/>
      <c r="N952" s="46"/>
      <c r="O952" s="46"/>
      <c r="P952" s="46"/>
      <c r="Q952" s="46"/>
      <c r="R952" s="46"/>
      <c r="S952" s="46"/>
      <c r="T952" s="46"/>
      <c r="U952" s="46"/>
    </row>
    <row r="953" spans="1:21" ht="12.75">
      <c r="A953" s="46"/>
      <c r="B953" s="46"/>
      <c r="C953" s="46"/>
      <c r="D953" s="46"/>
      <c r="E953" s="46"/>
      <c r="F953" s="46"/>
      <c r="G953" s="46"/>
      <c r="H953" s="46"/>
      <c r="I953" s="46"/>
      <c r="J953" s="46"/>
      <c r="K953" s="46"/>
      <c r="L953" s="46"/>
      <c r="M953" s="46"/>
      <c r="N953" s="46"/>
      <c r="O953" s="46"/>
      <c r="P953" s="46"/>
      <c r="Q953" s="46"/>
      <c r="R953" s="46"/>
      <c r="S953" s="46"/>
      <c r="T953" s="46"/>
      <c r="U953" s="46"/>
    </row>
    <row r="954" spans="1:21" ht="12.75">
      <c r="A954" s="46"/>
      <c r="B954" s="46"/>
      <c r="C954" s="46"/>
      <c r="D954" s="46"/>
      <c r="E954" s="46"/>
      <c r="F954" s="46"/>
      <c r="G954" s="46"/>
      <c r="H954" s="46"/>
      <c r="I954" s="46"/>
      <c r="J954" s="46"/>
      <c r="K954" s="46"/>
      <c r="L954" s="46"/>
      <c r="M954" s="46"/>
      <c r="N954" s="46"/>
      <c r="O954" s="46"/>
      <c r="P954" s="46"/>
      <c r="Q954" s="46"/>
      <c r="R954" s="46"/>
      <c r="S954" s="46"/>
      <c r="T954" s="46"/>
      <c r="U954" s="46"/>
    </row>
    <row r="955" spans="1:21" ht="12.75">
      <c r="A955" s="46"/>
      <c r="B955" s="46"/>
      <c r="C955" s="46"/>
      <c r="D955" s="46"/>
      <c r="E955" s="46"/>
      <c r="F955" s="46"/>
      <c r="G955" s="46"/>
      <c r="H955" s="46"/>
      <c r="I955" s="46"/>
      <c r="J955" s="46"/>
      <c r="K955" s="46"/>
      <c r="L955" s="46"/>
      <c r="M955" s="46"/>
      <c r="N955" s="46"/>
      <c r="O955" s="46"/>
      <c r="P955" s="46"/>
      <c r="Q955" s="46"/>
      <c r="R955" s="46"/>
      <c r="S955" s="46"/>
      <c r="T955" s="46"/>
      <c r="U955" s="46"/>
    </row>
    <row r="956" spans="1:21" ht="12.75">
      <c r="A956" s="46"/>
      <c r="B956" s="46"/>
      <c r="C956" s="46"/>
      <c r="D956" s="46"/>
      <c r="E956" s="46"/>
      <c r="F956" s="46"/>
      <c r="G956" s="46"/>
      <c r="H956" s="46"/>
      <c r="I956" s="46"/>
      <c r="J956" s="46"/>
      <c r="K956" s="46"/>
      <c r="L956" s="46"/>
      <c r="M956" s="46"/>
      <c r="N956" s="46"/>
      <c r="O956" s="46"/>
      <c r="P956" s="46"/>
      <c r="Q956" s="46"/>
      <c r="R956" s="46"/>
      <c r="S956" s="46"/>
      <c r="T956" s="46"/>
      <c r="U956" s="46"/>
    </row>
    <row r="957" spans="1:21" ht="12.75">
      <c r="A957" s="46"/>
      <c r="B957" s="46"/>
      <c r="C957" s="46"/>
      <c r="D957" s="46"/>
      <c r="E957" s="46"/>
      <c r="F957" s="46"/>
      <c r="G957" s="46"/>
      <c r="H957" s="46"/>
      <c r="I957" s="46"/>
      <c r="J957" s="46"/>
      <c r="K957" s="46"/>
      <c r="L957" s="46"/>
      <c r="M957" s="46"/>
      <c r="N957" s="46"/>
      <c r="O957" s="46"/>
      <c r="P957" s="46"/>
      <c r="Q957" s="46"/>
      <c r="R957" s="46"/>
      <c r="S957" s="46"/>
      <c r="T957" s="46"/>
      <c r="U957" s="46"/>
    </row>
    <row r="958" spans="1:21" ht="12.75">
      <c r="A958" s="46"/>
      <c r="B958" s="46"/>
      <c r="C958" s="46"/>
      <c r="D958" s="46"/>
      <c r="E958" s="46"/>
      <c r="F958" s="46"/>
      <c r="G958" s="46"/>
      <c r="H958" s="46"/>
      <c r="I958" s="46"/>
      <c r="J958" s="46"/>
      <c r="K958" s="46"/>
      <c r="L958" s="46"/>
      <c r="M958" s="46"/>
      <c r="N958" s="46"/>
      <c r="O958" s="46"/>
      <c r="P958" s="46"/>
      <c r="Q958" s="46"/>
      <c r="R958" s="46"/>
      <c r="S958" s="46"/>
      <c r="T958" s="46"/>
      <c r="U958" s="46"/>
    </row>
    <row r="959" spans="1:21" ht="12.75">
      <c r="A959" s="46"/>
      <c r="B959" s="46"/>
      <c r="C959" s="46"/>
      <c r="D959" s="46"/>
      <c r="E959" s="46"/>
      <c r="F959" s="46"/>
      <c r="G959" s="46"/>
      <c r="H959" s="46"/>
      <c r="I959" s="46"/>
      <c r="J959" s="46"/>
      <c r="K959" s="46"/>
      <c r="L959" s="46"/>
      <c r="M959" s="46"/>
      <c r="N959" s="46"/>
      <c r="O959" s="46"/>
      <c r="P959" s="46"/>
      <c r="Q959" s="46"/>
      <c r="R959" s="46"/>
      <c r="S959" s="46"/>
      <c r="T959" s="46"/>
      <c r="U959" s="46"/>
    </row>
    <row r="960" spans="1:21" ht="12.75">
      <c r="A960" s="46"/>
      <c r="B960" s="46"/>
      <c r="C960" s="46"/>
      <c r="D960" s="46"/>
      <c r="E960" s="46"/>
      <c r="F960" s="46"/>
      <c r="G960" s="46"/>
      <c r="H960" s="46"/>
      <c r="I960" s="46"/>
      <c r="J960" s="46"/>
      <c r="K960" s="46"/>
      <c r="L960" s="46"/>
      <c r="M960" s="46"/>
      <c r="N960" s="46"/>
      <c r="O960" s="46"/>
      <c r="P960" s="46"/>
      <c r="Q960" s="46"/>
      <c r="R960" s="46"/>
      <c r="S960" s="46"/>
      <c r="T960" s="46"/>
      <c r="U960" s="46"/>
    </row>
    <row r="961" spans="1:21" ht="12.75">
      <c r="A961" s="46"/>
      <c r="B961" s="46"/>
      <c r="C961" s="46"/>
      <c r="D961" s="46"/>
      <c r="E961" s="46"/>
      <c r="F961" s="46"/>
      <c r="G961" s="46"/>
      <c r="H961" s="46"/>
      <c r="I961" s="46"/>
      <c r="J961" s="46"/>
      <c r="K961" s="46"/>
      <c r="L961" s="46"/>
      <c r="M961" s="46"/>
      <c r="N961" s="46"/>
      <c r="O961" s="46"/>
      <c r="P961" s="46"/>
      <c r="Q961" s="46"/>
      <c r="R961" s="46"/>
      <c r="S961" s="46"/>
      <c r="T961" s="46"/>
      <c r="U961" s="46"/>
    </row>
    <row r="962" spans="1:21" ht="12.75">
      <c r="A962" s="46"/>
      <c r="B962" s="46"/>
      <c r="C962" s="46"/>
      <c r="D962" s="46"/>
      <c r="E962" s="46"/>
      <c r="F962" s="46"/>
      <c r="G962" s="46"/>
      <c r="H962" s="46"/>
      <c r="I962" s="46"/>
      <c r="J962" s="46"/>
      <c r="K962" s="46"/>
      <c r="L962" s="46"/>
      <c r="M962" s="46"/>
      <c r="N962" s="46"/>
      <c r="O962" s="46"/>
      <c r="P962" s="46"/>
      <c r="Q962" s="46"/>
      <c r="R962" s="46"/>
      <c r="S962" s="46"/>
      <c r="T962" s="46"/>
      <c r="U962" s="46"/>
    </row>
    <row r="963" spans="1:21" ht="12.75">
      <c r="A963" s="46"/>
      <c r="B963" s="46"/>
      <c r="C963" s="46"/>
      <c r="D963" s="46"/>
      <c r="E963" s="46"/>
      <c r="F963" s="46"/>
      <c r="G963" s="46"/>
      <c r="H963" s="46"/>
      <c r="I963" s="46"/>
      <c r="J963" s="46"/>
      <c r="K963" s="46"/>
      <c r="L963" s="46"/>
      <c r="M963" s="46"/>
      <c r="N963" s="46"/>
      <c r="O963" s="46"/>
      <c r="P963" s="46"/>
      <c r="Q963" s="46"/>
      <c r="R963" s="46"/>
      <c r="S963" s="46"/>
      <c r="T963" s="46"/>
      <c r="U963" s="46"/>
    </row>
    <row r="964" spans="1:21" ht="12.75">
      <c r="A964" s="46"/>
      <c r="B964" s="46"/>
      <c r="C964" s="46"/>
      <c r="D964" s="46"/>
      <c r="E964" s="46"/>
      <c r="F964" s="46"/>
      <c r="G964" s="46"/>
      <c r="H964" s="46"/>
      <c r="I964" s="46"/>
      <c r="J964" s="46"/>
      <c r="K964" s="46"/>
      <c r="L964" s="46"/>
      <c r="M964" s="46"/>
      <c r="N964" s="46"/>
      <c r="O964" s="46"/>
      <c r="P964" s="46"/>
      <c r="Q964" s="46"/>
      <c r="R964" s="46"/>
      <c r="S964" s="46"/>
      <c r="T964" s="46"/>
      <c r="U964" s="46"/>
    </row>
    <row r="965" spans="1:21" ht="12.75">
      <c r="A965" s="46"/>
      <c r="B965" s="46"/>
      <c r="C965" s="46"/>
      <c r="D965" s="46"/>
      <c r="E965" s="46"/>
      <c r="F965" s="46"/>
      <c r="G965" s="46"/>
      <c r="H965" s="46"/>
      <c r="I965" s="46"/>
      <c r="J965" s="46"/>
      <c r="K965" s="46"/>
      <c r="L965" s="46"/>
      <c r="M965" s="46"/>
      <c r="N965" s="46"/>
      <c r="O965" s="46"/>
      <c r="P965" s="46"/>
      <c r="Q965" s="46"/>
      <c r="R965" s="46"/>
      <c r="S965" s="46"/>
      <c r="T965" s="46"/>
      <c r="U965" s="46"/>
    </row>
    <row r="966" spans="1:21" ht="12.75">
      <c r="A966" s="46"/>
      <c r="B966" s="46"/>
      <c r="C966" s="46"/>
      <c r="D966" s="46"/>
      <c r="E966" s="46"/>
      <c r="F966" s="46"/>
      <c r="G966" s="46"/>
      <c r="H966" s="46"/>
      <c r="I966" s="46"/>
      <c r="J966" s="46"/>
      <c r="K966" s="46"/>
      <c r="L966" s="46"/>
      <c r="M966" s="46"/>
      <c r="N966" s="46"/>
      <c r="O966" s="46"/>
      <c r="P966" s="46"/>
      <c r="Q966" s="46"/>
      <c r="R966" s="46"/>
      <c r="S966" s="46"/>
      <c r="T966" s="46"/>
      <c r="U966" s="46"/>
    </row>
    <row r="967" spans="1:21" ht="12.75">
      <c r="A967" s="46"/>
      <c r="B967" s="46"/>
      <c r="C967" s="46"/>
      <c r="D967" s="46"/>
      <c r="E967" s="46"/>
      <c r="F967" s="46"/>
      <c r="G967" s="46"/>
      <c r="H967" s="46"/>
      <c r="I967" s="46"/>
      <c r="J967" s="46"/>
      <c r="K967" s="46"/>
      <c r="L967" s="46"/>
      <c r="M967" s="46"/>
      <c r="N967" s="46"/>
      <c r="O967" s="46"/>
      <c r="P967" s="46"/>
      <c r="Q967" s="46"/>
      <c r="R967" s="46"/>
      <c r="S967" s="46"/>
      <c r="T967" s="46"/>
      <c r="U967" s="46"/>
    </row>
    <row r="968" spans="1:21" ht="12.75">
      <c r="A968" s="46"/>
      <c r="B968" s="46"/>
      <c r="C968" s="46"/>
      <c r="D968" s="46"/>
      <c r="E968" s="46"/>
      <c r="F968" s="46"/>
      <c r="G968" s="46"/>
      <c r="H968" s="46"/>
      <c r="I968" s="46"/>
      <c r="J968" s="46"/>
      <c r="K968" s="46"/>
      <c r="L968" s="46"/>
      <c r="M968" s="46"/>
      <c r="N968" s="46"/>
      <c r="O968" s="46"/>
      <c r="P968" s="46"/>
      <c r="Q968" s="46"/>
      <c r="R968" s="46"/>
      <c r="S968" s="46"/>
      <c r="T968" s="46"/>
      <c r="U968" s="46"/>
    </row>
    <row r="969" spans="1:21" ht="12.75">
      <c r="A969" s="46"/>
      <c r="B969" s="46"/>
      <c r="C969" s="46"/>
      <c r="D969" s="46"/>
      <c r="E969" s="46"/>
      <c r="F969" s="46"/>
      <c r="G969" s="46"/>
      <c r="H969" s="46"/>
      <c r="I969" s="46"/>
      <c r="J969" s="46"/>
      <c r="K969" s="46"/>
      <c r="L969" s="46"/>
      <c r="M969" s="46"/>
      <c r="N969" s="46"/>
      <c r="O969" s="46"/>
      <c r="P969" s="46"/>
      <c r="Q969" s="46"/>
      <c r="R969" s="46"/>
      <c r="S969" s="46"/>
      <c r="T969" s="46"/>
      <c r="U969" s="46"/>
    </row>
    <row r="970" spans="1:21" ht="12.75">
      <c r="A970" s="46"/>
      <c r="B970" s="46"/>
      <c r="C970" s="46"/>
      <c r="D970" s="46"/>
      <c r="E970" s="46"/>
      <c r="F970" s="46"/>
      <c r="G970" s="46"/>
      <c r="H970" s="46"/>
      <c r="I970" s="46"/>
      <c r="J970" s="46"/>
      <c r="K970" s="46"/>
      <c r="L970" s="46"/>
      <c r="M970" s="46"/>
      <c r="N970" s="46"/>
      <c r="O970" s="46"/>
      <c r="P970" s="46"/>
      <c r="Q970" s="46"/>
      <c r="R970" s="46"/>
      <c r="S970" s="46"/>
      <c r="T970" s="46"/>
      <c r="U970" s="46"/>
    </row>
    <row r="971" spans="1:21" ht="12.75">
      <c r="A971" s="46"/>
      <c r="B971" s="46"/>
      <c r="C971" s="46"/>
      <c r="D971" s="46"/>
      <c r="E971" s="46"/>
      <c r="F971" s="46"/>
      <c r="G971" s="46"/>
      <c r="H971" s="46"/>
      <c r="I971" s="46"/>
      <c r="J971" s="46"/>
      <c r="K971" s="46"/>
      <c r="L971" s="46"/>
      <c r="M971" s="46"/>
      <c r="N971" s="46"/>
      <c r="O971" s="46"/>
      <c r="P971" s="46"/>
      <c r="Q971" s="46"/>
      <c r="R971" s="46"/>
      <c r="S971" s="46"/>
      <c r="T971" s="46"/>
      <c r="U971" s="46"/>
    </row>
    <row r="972" spans="1:21" ht="12.75">
      <c r="A972" s="46"/>
      <c r="B972" s="46"/>
      <c r="C972" s="46"/>
      <c r="D972" s="46"/>
      <c r="E972" s="46"/>
      <c r="F972" s="46"/>
      <c r="G972" s="46"/>
      <c r="H972" s="46"/>
      <c r="I972" s="46"/>
      <c r="J972" s="46"/>
      <c r="K972" s="46"/>
      <c r="L972" s="46"/>
      <c r="M972" s="46"/>
      <c r="N972" s="46"/>
      <c r="O972" s="46"/>
      <c r="P972" s="46"/>
      <c r="Q972" s="46"/>
      <c r="R972" s="46"/>
      <c r="S972" s="46"/>
      <c r="T972" s="46"/>
      <c r="U972" s="46"/>
    </row>
    <row r="973" spans="1:21" ht="12.75">
      <c r="A973" s="46"/>
      <c r="B973" s="46"/>
      <c r="C973" s="46"/>
      <c r="D973" s="46"/>
      <c r="E973" s="46"/>
      <c r="F973" s="46"/>
      <c r="G973" s="46"/>
      <c r="H973" s="46"/>
      <c r="I973" s="46"/>
      <c r="J973" s="46"/>
      <c r="K973" s="46"/>
      <c r="L973" s="46"/>
      <c r="M973" s="46"/>
      <c r="N973" s="46"/>
      <c r="O973" s="46"/>
      <c r="P973" s="46"/>
      <c r="Q973" s="46"/>
      <c r="R973" s="46"/>
      <c r="S973" s="46"/>
      <c r="T973" s="46"/>
      <c r="U973" s="46"/>
    </row>
    <row r="974" spans="1:21" ht="12.75">
      <c r="A974" s="46"/>
      <c r="B974" s="46"/>
      <c r="C974" s="46"/>
      <c r="D974" s="46"/>
      <c r="E974" s="46"/>
      <c r="F974" s="46"/>
      <c r="G974" s="46"/>
      <c r="H974" s="46"/>
      <c r="I974" s="46"/>
      <c r="J974" s="46"/>
      <c r="K974" s="46"/>
      <c r="L974" s="46"/>
      <c r="M974" s="46"/>
      <c r="N974" s="46"/>
      <c r="O974" s="46"/>
      <c r="P974" s="46"/>
      <c r="Q974" s="46"/>
      <c r="R974" s="46"/>
      <c r="S974" s="46"/>
      <c r="T974" s="46"/>
      <c r="U974" s="46"/>
    </row>
    <row r="975" spans="1:21" ht="12.75">
      <c r="A975" s="46"/>
      <c r="B975" s="46"/>
      <c r="C975" s="46"/>
      <c r="D975" s="46"/>
      <c r="E975" s="46"/>
      <c r="F975" s="46"/>
      <c r="G975" s="46"/>
      <c r="H975" s="46"/>
      <c r="I975" s="46"/>
      <c r="J975" s="46"/>
      <c r="K975" s="46"/>
      <c r="L975" s="46"/>
      <c r="M975" s="46"/>
      <c r="N975" s="46"/>
      <c r="O975" s="46"/>
      <c r="P975" s="46"/>
      <c r="Q975" s="46"/>
      <c r="R975" s="46"/>
      <c r="S975" s="46"/>
      <c r="T975" s="46"/>
      <c r="U975" s="46"/>
    </row>
    <row r="976" spans="1:21" ht="12.75">
      <c r="A976" s="46"/>
      <c r="B976" s="46"/>
      <c r="C976" s="46"/>
      <c r="D976" s="46"/>
      <c r="E976" s="46"/>
      <c r="F976" s="46"/>
      <c r="G976" s="46"/>
      <c r="H976" s="46"/>
      <c r="I976" s="46"/>
      <c r="J976" s="46"/>
      <c r="K976" s="46"/>
      <c r="L976" s="46"/>
      <c r="M976" s="46"/>
      <c r="N976" s="46"/>
      <c r="O976" s="46"/>
      <c r="P976" s="46"/>
      <c r="Q976" s="46"/>
      <c r="R976" s="46"/>
      <c r="S976" s="46"/>
      <c r="T976" s="46"/>
      <c r="U976" s="46"/>
    </row>
    <row r="977" spans="1:21" ht="12.75">
      <c r="A977" s="46"/>
      <c r="B977" s="46"/>
      <c r="C977" s="46"/>
      <c r="D977" s="46"/>
      <c r="E977" s="46"/>
      <c r="F977" s="46"/>
      <c r="G977" s="46"/>
      <c r="H977" s="46"/>
      <c r="I977" s="46"/>
      <c r="J977" s="46"/>
      <c r="K977" s="46"/>
      <c r="L977" s="46"/>
      <c r="M977" s="46"/>
      <c r="N977" s="46"/>
      <c r="O977" s="46"/>
      <c r="P977" s="46"/>
      <c r="Q977" s="46"/>
      <c r="R977" s="46"/>
      <c r="S977" s="46"/>
      <c r="T977" s="46"/>
      <c r="U977" s="46"/>
    </row>
    <row r="978" spans="1:21" ht="12.75">
      <c r="A978" s="46"/>
      <c r="B978" s="46"/>
      <c r="C978" s="46"/>
      <c r="D978" s="46"/>
      <c r="E978" s="46"/>
      <c r="F978" s="46"/>
      <c r="G978" s="46"/>
      <c r="H978" s="46"/>
      <c r="I978" s="46"/>
      <c r="J978" s="46"/>
      <c r="K978" s="46"/>
      <c r="L978" s="46"/>
      <c r="M978" s="46"/>
      <c r="N978" s="46"/>
      <c r="O978" s="46"/>
      <c r="P978" s="46"/>
      <c r="Q978" s="46"/>
      <c r="R978" s="46"/>
      <c r="S978" s="46"/>
      <c r="T978" s="46"/>
      <c r="U978" s="46"/>
    </row>
    <row r="979" spans="1:21" ht="12.75">
      <c r="A979" s="46"/>
      <c r="B979" s="46"/>
      <c r="C979" s="46"/>
      <c r="D979" s="46"/>
      <c r="E979" s="46"/>
      <c r="F979" s="46"/>
      <c r="G979" s="46"/>
      <c r="H979" s="46"/>
      <c r="I979" s="46"/>
      <c r="J979" s="46"/>
      <c r="K979" s="46"/>
      <c r="L979" s="46"/>
      <c r="M979" s="46"/>
      <c r="N979" s="46"/>
      <c r="O979" s="46"/>
      <c r="P979" s="46"/>
      <c r="Q979" s="46"/>
      <c r="R979" s="46"/>
      <c r="S979" s="46"/>
      <c r="T979" s="46"/>
      <c r="U979" s="46"/>
    </row>
    <row r="980" spans="1:21" ht="12.75">
      <c r="A980" s="46"/>
      <c r="B980" s="46"/>
      <c r="C980" s="46"/>
      <c r="D980" s="46"/>
      <c r="E980" s="46"/>
      <c r="F980" s="46"/>
      <c r="G980" s="46"/>
      <c r="H980" s="46"/>
      <c r="I980" s="46"/>
      <c r="J980" s="46"/>
      <c r="K980" s="46"/>
      <c r="L980" s="46"/>
      <c r="M980" s="46"/>
      <c r="N980" s="46"/>
      <c r="O980" s="46"/>
      <c r="P980" s="46"/>
      <c r="Q980" s="46"/>
      <c r="R980" s="46"/>
      <c r="S980" s="46"/>
      <c r="T980" s="46"/>
      <c r="U980" s="46"/>
    </row>
    <row r="981" spans="1:21" ht="12.75">
      <c r="A981" s="46"/>
      <c r="B981" s="46"/>
      <c r="C981" s="46"/>
      <c r="D981" s="46"/>
      <c r="E981" s="46"/>
      <c r="F981" s="46"/>
      <c r="G981" s="46"/>
      <c r="H981" s="46"/>
      <c r="I981" s="46"/>
      <c r="J981" s="46"/>
      <c r="K981" s="46"/>
      <c r="L981" s="46"/>
      <c r="M981" s="46"/>
      <c r="N981" s="46"/>
      <c r="O981" s="46"/>
      <c r="P981" s="46"/>
      <c r="Q981" s="46"/>
      <c r="R981" s="46"/>
      <c r="S981" s="46"/>
      <c r="T981" s="46"/>
      <c r="U981" s="46"/>
    </row>
    <row r="982" spans="1:21" ht="12.75">
      <c r="A982" s="46"/>
      <c r="B982" s="46"/>
      <c r="C982" s="46"/>
      <c r="D982" s="46"/>
      <c r="E982" s="46"/>
      <c r="F982" s="46"/>
      <c r="G982" s="46"/>
      <c r="H982" s="46"/>
      <c r="I982" s="46"/>
      <c r="J982" s="46"/>
      <c r="K982" s="46"/>
      <c r="L982" s="46"/>
      <c r="M982" s="46"/>
      <c r="N982" s="46"/>
      <c r="O982" s="46"/>
      <c r="P982" s="46"/>
      <c r="Q982" s="46"/>
      <c r="R982" s="46"/>
      <c r="S982" s="46"/>
      <c r="T982" s="46"/>
      <c r="U982" s="46"/>
    </row>
    <row r="983" spans="1:21" ht="12.75">
      <c r="A983" s="46"/>
      <c r="B983" s="46"/>
      <c r="C983" s="46"/>
      <c r="D983" s="46"/>
      <c r="E983" s="46"/>
      <c r="F983" s="46"/>
      <c r="G983" s="46"/>
      <c r="H983" s="46"/>
      <c r="I983" s="46"/>
      <c r="J983" s="46"/>
      <c r="K983" s="46"/>
      <c r="L983" s="46"/>
      <c r="M983" s="46"/>
      <c r="N983" s="46"/>
      <c r="O983" s="46"/>
      <c r="P983" s="46"/>
      <c r="Q983" s="46"/>
      <c r="R983" s="46"/>
      <c r="S983" s="46"/>
      <c r="T983" s="46"/>
      <c r="U983" s="46"/>
    </row>
    <row r="984" spans="1:21" ht="12.75">
      <c r="A984" s="46"/>
      <c r="B984" s="46"/>
      <c r="C984" s="46"/>
      <c r="D984" s="46"/>
      <c r="E984" s="46"/>
      <c r="F984" s="46"/>
      <c r="G984" s="46"/>
      <c r="H984" s="46"/>
      <c r="I984" s="46"/>
      <c r="J984" s="46"/>
      <c r="K984" s="46"/>
      <c r="L984" s="46"/>
      <c r="M984" s="46"/>
      <c r="N984" s="46"/>
      <c r="O984" s="46"/>
      <c r="P984" s="46"/>
      <c r="Q984" s="46"/>
      <c r="R984" s="46"/>
      <c r="S984" s="46"/>
      <c r="T984" s="46"/>
      <c r="U984" s="46"/>
    </row>
    <row r="985" spans="1:21" ht="12.75">
      <c r="A985" s="46"/>
      <c r="B985" s="46"/>
      <c r="C985" s="46"/>
      <c r="D985" s="46"/>
      <c r="E985" s="46"/>
      <c r="F985" s="46"/>
      <c r="G985" s="46"/>
      <c r="H985" s="46"/>
      <c r="I985" s="46"/>
      <c r="J985" s="46"/>
      <c r="K985" s="46"/>
      <c r="L985" s="46"/>
      <c r="M985" s="46"/>
      <c r="N985" s="46"/>
      <c r="O985" s="46"/>
      <c r="P985" s="46"/>
      <c r="Q985" s="46"/>
      <c r="R985" s="46"/>
      <c r="S985" s="46"/>
      <c r="T985" s="46"/>
      <c r="U985" s="46"/>
    </row>
    <row r="986" spans="1:21" ht="12.75">
      <c r="A986" s="46"/>
      <c r="B986" s="46"/>
      <c r="C986" s="46"/>
      <c r="D986" s="46"/>
      <c r="E986" s="46"/>
      <c r="F986" s="46"/>
      <c r="G986" s="46"/>
      <c r="H986" s="46"/>
      <c r="I986" s="46"/>
      <c r="J986" s="46"/>
      <c r="K986" s="46"/>
      <c r="L986" s="46"/>
      <c r="M986" s="46"/>
      <c r="N986" s="46"/>
      <c r="O986" s="46"/>
      <c r="P986" s="46"/>
      <c r="Q986" s="46"/>
      <c r="R986" s="46"/>
      <c r="S986" s="46"/>
      <c r="T986" s="46"/>
      <c r="U986" s="46"/>
    </row>
    <row r="987" spans="1:21" ht="12.75">
      <c r="A987" s="46"/>
      <c r="B987" s="46"/>
      <c r="C987" s="46"/>
      <c r="D987" s="46"/>
      <c r="E987" s="46"/>
      <c r="F987" s="46"/>
      <c r="G987" s="46"/>
      <c r="H987" s="46"/>
      <c r="I987" s="46"/>
      <c r="J987" s="46"/>
      <c r="K987" s="46"/>
      <c r="L987" s="46"/>
      <c r="M987" s="46"/>
      <c r="N987" s="46"/>
      <c r="O987" s="46"/>
      <c r="P987" s="46"/>
      <c r="Q987" s="46"/>
      <c r="R987" s="46"/>
      <c r="S987" s="46"/>
      <c r="T987" s="46"/>
      <c r="U987" s="46"/>
    </row>
    <row r="988" spans="1:21" ht="12.75">
      <c r="A988" s="46"/>
      <c r="B988" s="46"/>
      <c r="C988" s="46"/>
      <c r="D988" s="46"/>
      <c r="E988" s="46"/>
      <c r="F988" s="46"/>
      <c r="G988" s="46"/>
      <c r="H988" s="46"/>
      <c r="I988" s="46"/>
      <c r="J988" s="46"/>
      <c r="K988" s="46"/>
      <c r="L988" s="46"/>
      <c r="M988" s="46"/>
      <c r="N988" s="46"/>
      <c r="O988" s="46"/>
      <c r="P988" s="46"/>
      <c r="Q988" s="46"/>
      <c r="R988" s="46"/>
      <c r="S988" s="46"/>
      <c r="T988" s="46"/>
      <c r="U988" s="46"/>
    </row>
    <row r="989" spans="1:21" ht="12.75">
      <c r="A989" s="46"/>
      <c r="B989" s="46"/>
      <c r="C989" s="46"/>
      <c r="D989" s="46"/>
      <c r="E989" s="46"/>
      <c r="F989" s="46"/>
      <c r="G989" s="46"/>
      <c r="H989" s="46"/>
      <c r="I989" s="46"/>
      <c r="J989" s="46"/>
      <c r="K989" s="46"/>
      <c r="L989" s="46"/>
      <c r="M989" s="46"/>
      <c r="N989" s="46"/>
      <c r="O989" s="46"/>
      <c r="P989" s="46"/>
      <c r="Q989" s="46"/>
      <c r="R989" s="46"/>
      <c r="S989" s="46"/>
      <c r="T989" s="46"/>
      <c r="U989" s="46"/>
    </row>
    <row r="990" spans="1:21" ht="12.75">
      <c r="A990" s="46"/>
      <c r="B990" s="46"/>
      <c r="C990" s="46"/>
      <c r="D990" s="46"/>
      <c r="E990" s="46"/>
      <c r="F990" s="46"/>
      <c r="G990" s="46"/>
      <c r="H990" s="46"/>
      <c r="I990" s="46"/>
      <c r="J990" s="46"/>
      <c r="K990" s="46"/>
      <c r="L990" s="46"/>
      <c r="M990" s="46"/>
      <c r="N990" s="46"/>
      <c r="O990" s="46"/>
      <c r="P990" s="46"/>
      <c r="Q990" s="46"/>
      <c r="R990" s="46"/>
      <c r="S990" s="46"/>
      <c r="T990" s="46"/>
      <c r="U990" s="46"/>
    </row>
    <row r="991" spans="1:21" ht="12.75">
      <c r="A991" s="46"/>
      <c r="B991" s="46"/>
      <c r="C991" s="46"/>
      <c r="D991" s="46"/>
      <c r="E991" s="46"/>
      <c r="F991" s="46"/>
      <c r="G991" s="46"/>
      <c r="H991" s="46"/>
      <c r="I991" s="46"/>
      <c r="J991" s="46"/>
      <c r="K991" s="46"/>
      <c r="L991" s="46"/>
      <c r="M991" s="46"/>
      <c r="N991" s="46"/>
      <c r="O991" s="46"/>
      <c r="P991" s="46"/>
      <c r="Q991" s="46"/>
      <c r="R991" s="46"/>
      <c r="S991" s="46"/>
      <c r="T991" s="46"/>
      <c r="U991" s="46"/>
    </row>
    <row r="992" spans="1:21" ht="12.75">
      <c r="A992" s="46"/>
      <c r="B992" s="46"/>
      <c r="C992" s="46"/>
      <c r="D992" s="46"/>
      <c r="E992" s="46"/>
      <c r="F992" s="46"/>
      <c r="G992" s="46"/>
      <c r="H992" s="46"/>
      <c r="I992" s="46"/>
      <c r="J992" s="46"/>
      <c r="K992" s="46"/>
      <c r="L992" s="46"/>
      <c r="M992" s="46"/>
      <c r="N992" s="46"/>
      <c r="O992" s="46"/>
      <c r="P992" s="46"/>
      <c r="Q992" s="46"/>
      <c r="R992" s="46"/>
      <c r="S992" s="46"/>
      <c r="T992" s="46"/>
      <c r="U992" s="46"/>
    </row>
    <row r="993" spans="1:21" ht="12.75">
      <c r="A993" s="46"/>
      <c r="B993" s="46"/>
      <c r="C993" s="46"/>
      <c r="D993" s="46"/>
      <c r="E993" s="46"/>
      <c r="F993" s="46"/>
      <c r="G993" s="46"/>
      <c r="H993" s="46"/>
      <c r="I993" s="46"/>
      <c r="J993" s="46"/>
      <c r="K993" s="46"/>
      <c r="L993" s="46"/>
      <c r="M993" s="46"/>
      <c r="N993" s="46"/>
      <c r="O993" s="46"/>
      <c r="P993" s="46"/>
      <c r="Q993" s="46"/>
      <c r="R993" s="46"/>
      <c r="S993" s="46"/>
      <c r="T993" s="46"/>
      <c r="U993" s="46"/>
    </row>
    <row r="994" spans="1:21" ht="12.75">
      <c r="A994" s="46"/>
      <c r="B994" s="46"/>
      <c r="C994" s="46"/>
      <c r="D994" s="46"/>
      <c r="E994" s="46"/>
      <c r="F994" s="46"/>
      <c r="G994" s="46"/>
      <c r="H994" s="46"/>
      <c r="I994" s="46"/>
      <c r="J994" s="46"/>
      <c r="K994" s="46"/>
      <c r="L994" s="46"/>
      <c r="M994" s="46"/>
      <c r="N994" s="46"/>
      <c r="O994" s="46"/>
      <c r="P994" s="46"/>
      <c r="Q994" s="46"/>
      <c r="R994" s="46"/>
      <c r="S994" s="46"/>
      <c r="T994" s="46"/>
      <c r="U994" s="46"/>
    </row>
    <row r="995" spans="1:21" ht="12.75">
      <c r="A995" s="46"/>
      <c r="B995" s="46"/>
      <c r="C995" s="46"/>
      <c r="D995" s="46"/>
      <c r="E995" s="46"/>
      <c r="F995" s="46"/>
      <c r="G995" s="46"/>
      <c r="H995" s="46"/>
      <c r="I995" s="46"/>
      <c r="J995" s="46"/>
      <c r="K995" s="46"/>
      <c r="L995" s="46"/>
      <c r="M995" s="46"/>
      <c r="N995" s="46"/>
      <c r="O995" s="46"/>
      <c r="P995" s="46"/>
      <c r="Q995" s="46"/>
      <c r="R995" s="46"/>
      <c r="S995" s="46"/>
      <c r="T995" s="46"/>
      <c r="U995" s="46"/>
    </row>
    <row r="996" spans="1:21" ht="12.75">
      <c r="A996" s="46"/>
      <c r="B996" s="46"/>
      <c r="C996" s="46"/>
      <c r="D996" s="46"/>
      <c r="E996" s="46"/>
      <c r="F996" s="46"/>
      <c r="G996" s="46"/>
      <c r="H996" s="46"/>
      <c r="I996" s="46"/>
      <c r="J996" s="46"/>
      <c r="K996" s="46"/>
      <c r="L996" s="46"/>
      <c r="M996" s="46"/>
      <c r="N996" s="46"/>
      <c r="O996" s="46"/>
      <c r="P996" s="46"/>
      <c r="Q996" s="46"/>
      <c r="R996" s="46"/>
      <c r="S996" s="46"/>
      <c r="T996" s="46"/>
      <c r="U996" s="46"/>
    </row>
    <row r="997" spans="1:21" ht="12.75">
      <c r="A997" s="46"/>
      <c r="B997" s="46"/>
      <c r="C997" s="46"/>
      <c r="D997" s="46"/>
      <c r="E997" s="46"/>
      <c r="F997" s="46"/>
      <c r="G997" s="46"/>
      <c r="H997" s="46"/>
      <c r="I997" s="46"/>
      <c r="J997" s="46"/>
      <c r="K997" s="46"/>
      <c r="L997" s="46"/>
      <c r="M997" s="46"/>
      <c r="N997" s="46"/>
      <c r="O997" s="46"/>
      <c r="P997" s="46"/>
      <c r="Q997" s="46"/>
      <c r="R997" s="46"/>
      <c r="S997" s="46"/>
      <c r="T997" s="46"/>
      <c r="U997" s="46"/>
    </row>
    <row r="998" spans="1:21" ht="12.75">
      <c r="A998" s="46"/>
      <c r="B998" s="46"/>
      <c r="C998" s="46"/>
      <c r="D998" s="46"/>
      <c r="E998" s="46"/>
      <c r="F998" s="46"/>
      <c r="G998" s="46"/>
      <c r="H998" s="46"/>
      <c r="I998" s="46"/>
      <c r="J998" s="46"/>
      <c r="K998" s="46"/>
      <c r="L998" s="46"/>
      <c r="M998" s="46"/>
      <c r="N998" s="46"/>
      <c r="O998" s="46"/>
      <c r="P998" s="46"/>
      <c r="Q998" s="46"/>
      <c r="R998" s="46"/>
      <c r="S998" s="46"/>
      <c r="T998" s="46"/>
      <c r="U998" s="46"/>
    </row>
    <row r="999" spans="1:21" ht="12.75">
      <c r="A999" s="46"/>
      <c r="B999" s="46"/>
      <c r="C999" s="46"/>
      <c r="D999" s="46"/>
      <c r="E999" s="46"/>
      <c r="F999" s="46"/>
      <c r="G999" s="46"/>
      <c r="H999" s="46"/>
      <c r="I999" s="46"/>
      <c r="J999" s="46"/>
      <c r="K999" s="46"/>
      <c r="L999" s="46"/>
      <c r="M999" s="46"/>
      <c r="N999" s="46"/>
      <c r="O999" s="46"/>
      <c r="P999" s="46"/>
      <c r="Q999" s="46"/>
      <c r="R999" s="46"/>
      <c r="S999" s="46"/>
      <c r="T999" s="46"/>
      <c r="U999" s="46"/>
    </row>
    <row r="1000" spans="1:21" ht="12.75">
      <c r="A1000" s="46"/>
      <c r="B1000" s="46"/>
      <c r="C1000" s="46"/>
      <c r="D1000" s="46"/>
      <c r="E1000" s="46"/>
      <c r="F1000" s="46"/>
      <c r="G1000" s="46"/>
      <c r="H1000" s="46"/>
      <c r="I1000" s="46"/>
      <c r="J1000" s="46"/>
      <c r="K1000" s="46"/>
      <c r="L1000" s="46"/>
      <c r="M1000" s="46"/>
      <c r="N1000" s="46"/>
      <c r="O1000" s="46"/>
      <c r="P1000" s="46"/>
      <c r="Q1000" s="46"/>
      <c r="R1000" s="46"/>
      <c r="S1000" s="46"/>
      <c r="T1000" s="46"/>
      <c r="U1000" s="46"/>
    </row>
  </sheetData>
  <autoFilter ref="A1:F68" xr:uid="{00000000-0009-0000-0000-000031000000}"/>
  <hyperlinks>
    <hyperlink ref="E2" r:id="rId1" xr:uid="{00000000-0004-0000-3100-000000000000}"/>
    <hyperlink ref="E3" r:id="rId2" xr:uid="{00000000-0004-0000-3100-000001000000}"/>
    <hyperlink ref="E4" r:id="rId3" xr:uid="{00000000-0004-0000-3100-000002000000}"/>
    <hyperlink ref="E5" r:id="rId4" xr:uid="{00000000-0004-0000-3100-000003000000}"/>
    <hyperlink ref="E6" r:id="rId5" xr:uid="{00000000-0004-0000-3100-000004000000}"/>
    <hyperlink ref="E7" r:id="rId6" xr:uid="{00000000-0004-0000-3100-000005000000}"/>
    <hyperlink ref="E8" r:id="rId7" xr:uid="{00000000-0004-0000-3100-000006000000}"/>
    <hyperlink ref="E9" r:id="rId8" xr:uid="{00000000-0004-0000-3100-000007000000}"/>
    <hyperlink ref="E10" r:id="rId9" xr:uid="{00000000-0004-0000-3100-000008000000}"/>
    <hyperlink ref="E11" r:id="rId10" xr:uid="{00000000-0004-0000-3100-000009000000}"/>
    <hyperlink ref="E12" r:id="rId11" xr:uid="{00000000-0004-0000-3100-00000A000000}"/>
    <hyperlink ref="E13" r:id="rId12" xr:uid="{00000000-0004-0000-3100-00000B000000}"/>
    <hyperlink ref="E14" r:id="rId13" xr:uid="{00000000-0004-0000-3100-00000C000000}"/>
    <hyperlink ref="E15" r:id="rId14" xr:uid="{00000000-0004-0000-3100-00000D000000}"/>
    <hyperlink ref="E16" r:id="rId15" xr:uid="{00000000-0004-0000-3100-00000E000000}"/>
    <hyperlink ref="E17" r:id="rId16" xr:uid="{00000000-0004-0000-3100-00000F000000}"/>
    <hyperlink ref="E18" r:id="rId17" xr:uid="{00000000-0004-0000-3100-000010000000}"/>
    <hyperlink ref="E19" r:id="rId18" xr:uid="{00000000-0004-0000-3100-000011000000}"/>
    <hyperlink ref="E20" r:id="rId19" xr:uid="{00000000-0004-0000-3100-000012000000}"/>
    <hyperlink ref="E21" r:id="rId20" xr:uid="{00000000-0004-0000-3100-000013000000}"/>
    <hyperlink ref="E22" r:id="rId21" xr:uid="{00000000-0004-0000-3100-000014000000}"/>
    <hyperlink ref="E23" r:id="rId22" xr:uid="{00000000-0004-0000-3100-000015000000}"/>
    <hyperlink ref="E24" r:id="rId23" xr:uid="{00000000-0004-0000-3100-000016000000}"/>
    <hyperlink ref="E25" r:id="rId24" xr:uid="{00000000-0004-0000-3100-000017000000}"/>
    <hyperlink ref="E26" r:id="rId25" xr:uid="{00000000-0004-0000-3100-000018000000}"/>
    <hyperlink ref="E27" r:id="rId26" xr:uid="{00000000-0004-0000-3100-000019000000}"/>
    <hyperlink ref="E28" r:id="rId27" xr:uid="{00000000-0004-0000-3100-00001A000000}"/>
    <hyperlink ref="E29" r:id="rId28" xr:uid="{00000000-0004-0000-3100-00001B000000}"/>
    <hyperlink ref="E30" r:id="rId29" xr:uid="{00000000-0004-0000-3100-00001C000000}"/>
    <hyperlink ref="E31" r:id="rId30" xr:uid="{00000000-0004-0000-3100-00001D000000}"/>
    <hyperlink ref="E32" r:id="rId31" xr:uid="{00000000-0004-0000-3100-00001E000000}"/>
    <hyperlink ref="E33" r:id="rId32" xr:uid="{00000000-0004-0000-3100-00001F000000}"/>
    <hyperlink ref="E34" r:id="rId33" xr:uid="{00000000-0004-0000-3100-000020000000}"/>
    <hyperlink ref="E35" r:id="rId34" xr:uid="{00000000-0004-0000-3100-000021000000}"/>
    <hyperlink ref="B36" r:id="rId35" xr:uid="{00000000-0004-0000-3100-000022000000}"/>
    <hyperlink ref="E36" r:id="rId36" xr:uid="{00000000-0004-0000-3100-000023000000}"/>
    <hyperlink ref="E37" r:id="rId37" xr:uid="{00000000-0004-0000-3100-000024000000}"/>
    <hyperlink ref="E38" r:id="rId38" xr:uid="{00000000-0004-0000-3100-000025000000}"/>
    <hyperlink ref="E39" r:id="rId39" xr:uid="{00000000-0004-0000-3100-000026000000}"/>
    <hyperlink ref="E40" r:id="rId40" xr:uid="{00000000-0004-0000-3100-000027000000}"/>
    <hyperlink ref="E41" r:id="rId41" xr:uid="{00000000-0004-0000-3100-000028000000}"/>
    <hyperlink ref="E42" r:id="rId42" xr:uid="{00000000-0004-0000-3100-000029000000}"/>
    <hyperlink ref="E43" r:id="rId43" xr:uid="{00000000-0004-0000-3100-00002A000000}"/>
    <hyperlink ref="E44" r:id="rId44" xr:uid="{00000000-0004-0000-3100-00002B000000}"/>
    <hyperlink ref="E45" r:id="rId45" xr:uid="{00000000-0004-0000-3100-00002C000000}"/>
    <hyperlink ref="E46" r:id="rId46" xr:uid="{00000000-0004-0000-3100-00002D000000}"/>
    <hyperlink ref="E47" r:id="rId47" xr:uid="{00000000-0004-0000-3100-00002E000000}"/>
    <hyperlink ref="E48" r:id="rId48" xr:uid="{00000000-0004-0000-3100-00002F000000}"/>
    <hyperlink ref="E49" r:id="rId49" xr:uid="{00000000-0004-0000-3100-000030000000}"/>
    <hyperlink ref="E50" r:id="rId50" xr:uid="{00000000-0004-0000-3100-000031000000}"/>
    <hyperlink ref="E51" r:id="rId51" xr:uid="{00000000-0004-0000-3100-000032000000}"/>
    <hyperlink ref="E52" r:id="rId52" xr:uid="{00000000-0004-0000-3100-000033000000}"/>
    <hyperlink ref="E53" r:id="rId53" xr:uid="{00000000-0004-0000-3100-000034000000}"/>
    <hyperlink ref="E54" r:id="rId54" xr:uid="{00000000-0004-0000-3100-000035000000}"/>
    <hyperlink ref="E55" r:id="rId55" xr:uid="{00000000-0004-0000-3100-000036000000}"/>
    <hyperlink ref="E56" r:id="rId56" xr:uid="{00000000-0004-0000-3100-000037000000}"/>
    <hyperlink ref="E57" r:id="rId57" xr:uid="{00000000-0004-0000-3100-000038000000}"/>
    <hyperlink ref="E58" r:id="rId58" xr:uid="{00000000-0004-0000-3100-000039000000}"/>
    <hyperlink ref="E59" r:id="rId59" xr:uid="{00000000-0004-0000-3100-00003A000000}"/>
    <hyperlink ref="E60" r:id="rId60" xr:uid="{00000000-0004-0000-3100-00003B000000}"/>
    <hyperlink ref="E61" r:id="rId61" xr:uid="{00000000-0004-0000-3100-00003C000000}"/>
    <hyperlink ref="E62" r:id="rId62" xr:uid="{00000000-0004-0000-3100-00003D000000}"/>
    <hyperlink ref="E63" r:id="rId63" xr:uid="{00000000-0004-0000-3100-00003E000000}"/>
    <hyperlink ref="E64" r:id="rId64" xr:uid="{00000000-0004-0000-3100-00003F000000}"/>
    <hyperlink ref="E65" r:id="rId65" xr:uid="{00000000-0004-0000-3100-000040000000}"/>
    <hyperlink ref="E66" r:id="rId66" xr:uid="{00000000-0004-0000-3100-000041000000}"/>
    <hyperlink ref="E67" r:id="rId67" xr:uid="{00000000-0004-0000-3100-000042000000}"/>
    <hyperlink ref="E68" r:id="rId68" xr:uid="{00000000-0004-0000-3100-000043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K1000"/>
  <sheetViews>
    <sheetView workbookViewId="0"/>
  </sheetViews>
  <sheetFormatPr defaultColWidth="12.5703125" defaultRowHeight="15.75" customHeight="1"/>
  <cols>
    <col min="5" max="5" width="30.7109375" customWidth="1"/>
    <col min="9" max="9" width="34.140625" customWidth="1"/>
  </cols>
  <sheetData>
    <row r="1" spans="1:11">
      <c r="A1" s="377" t="s">
        <v>9</v>
      </c>
      <c r="B1" s="377" t="s">
        <v>7492</v>
      </c>
      <c r="C1" s="377" t="s">
        <v>7537</v>
      </c>
      <c r="D1" s="378" t="s">
        <v>3899</v>
      </c>
      <c r="E1" s="378" t="s">
        <v>7490</v>
      </c>
      <c r="F1" s="379" t="s">
        <v>7491</v>
      </c>
      <c r="G1" s="379" t="s">
        <v>1816</v>
      </c>
      <c r="I1" s="20" t="s">
        <v>7538</v>
      </c>
      <c r="J1" s="377" t="s">
        <v>7539</v>
      </c>
      <c r="K1" s="377" t="s">
        <v>7540</v>
      </c>
    </row>
    <row r="2" spans="1:11">
      <c r="A2" s="380">
        <v>1</v>
      </c>
      <c r="B2" s="380">
        <v>24081</v>
      </c>
      <c r="C2" s="380">
        <v>355</v>
      </c>
      <c r="D2" s="381" t="s">
        <v>5335</v>
      </c>
      <c r="E2" s="43" t="s">
        <v>7541</v>
      </c>
      <c r="F2" s="382">
        <v>27000</v>
      </c>
      <c r="G2" s="382">
        <v>1</v>
      </c>
      <c r="J2" s="381" t="s">
        <v>7542</v>
      </c>
      <c r="K2" s="383">
        <v>96</v>
      </c>
    </row>
    <row r="3" spans="1:11">
      <c r="A3" s="380">
        <v>2</v>
      </c>
      <c r="B3" s="380">
        <v>6848</v>
      </c>
      <c r="C3" s="380">
        <v>7</v>
      </c>
      <c r="D3" s="381" t="s">
        <v>5059</v>
      </c>
      <c r="E3" s="43" t="s">
        <v>5057</v>
      </c>
      <c r="F3" s="382">
        <v>800</v>
      </c>
      <c r="G3" s="382">
        <v>1</v>
      </c>
      <c r="J3" s="381" t="s">
        <v>7543</v>
      </c>
      <c r="K3" s="383">
        <v>96</v>
      </c>
    </row>
    <row r="4" spans="1:11">
      <c r="A4" s="380">
        <v>3</v>
      </c>
      <c r="B4" s="380">
        <v>4310</v>
      </c>
      <c r="C4" s="380">
        <v>7</v>
      </c>
      <c r="D4" s="381" t="s">
        <v>5063</v>
      </c>
      <c r="E4" s="43" t="s">
        <v>7544</v>
      </c>
      <c r="F4" s="382">
        <v>2800</v>
      </c>
      <c r="G4" s="382">
        <v>1</v>
      </c>
      <c r="J4" s="381" t="s">
        <v>7545</v>
      </c>
      <c r="K4" s="383">
        <v>92</v>
      </c>
    </row>
    <row r="5" spans="1:11">
      <c r="A5" s="380">
        <v>4</v>
      </c>
      <c r="B5" s="380">
        <v>2424</v>
      </c>
      <c r="C5" s="380">
        <v>7</v>
      </c>
      <c r="D5" s="381" t="s">
        <v>7546</v>
      </c>
      <c r="E5" s="43" t="s">
        <v>6375</v>
      </c>
      <c r="F5" s="382">
        <v>2400</v>
      </c>
      <c r="G5" s="382">
        <v>1</v>
      </c>
      <c r="J5" s="381" t="s">
        <v>7547</v>
      </c>
      <c r="K5" s="383">
        <v>91</v>
      </c>
    </row>
    <row r="6" spans="1:11">
      <c r="A6" s="380">
        <v>5</v>
      </c>
      <c r="B6" s="380">
        <v>1668</v>
      </c>
      <c r="C6" s="380">
        <v>7</v>
      </c>
      <c r="D6" s="381" t="s">
        <v>5129</v>
      </c>
      <c r="E6" s="43" t="s">
        <v>7548</v>
      </c>
      <c r="F6" s="382">
        <v>600</v>
      </c>
      <c r="G6" s="382">
        <v>1</v>
      </c>
      <c r="J6" s="381" t="s">
        <v>7549</v>
      </c>
      <c r="K6" s="383">
        <v>91</v>
      </c>
    </row>
    <row r="7" spans="1:11">
      <c r="A7" s="380">
        <v>6</v>
      </c>
      <c r="B7" s="380">
        <v>1490</v>
      </c>
      <c r="C7" s="380">
        <v>4</v>
      </c>
      <c r="D7" s="381" t="s">
        <v>5039</v>
      </c>
      <c r="E7" s="43" t="s">
        <v>7550</v>
      </c>
      <c r="F7" s="382">
        <v>6500</v>
      </c>
      <c r="G7" s="382">
        <v>5</v>
      </c>
      <c r="J7" s="381" t="s">
        <v>7551</v>
      </c>
      <c r="K7" s="383">
        <v>90</v>
      </c>
    </row>
    <row r="8" spans="1:11">
      <c r="A8" s="380">
        <v>7</v>
      </c>
      <c r="B8" s="380">
        <v>1398</v>
      </c>
      <c r="C8" s="380">
        <v>1</v>
      </c>
      <c r="D8" s="381" t="s">
        <v>7552</v>
      </c>
      <c r="E8" s="43" t="s">
        <v>7553</v>
      </c>
      <c r="F8" s="382">
        <v>8300</v>
      </c>
      <c r="G8" s="382">
        <v>3</v>
      </c>
      <c r="J8" s="381" t="s">
        <v>7554</v>
      </c>
      <c r="K8" s="383">
        <v>90</v>
      </c>
    </row>
    <row r="9" spans="1:11">
      <c r="A9" s="380">
        <v>8</v>
      </c>
      <c r="B9" s="380">
        <v>1333</v>
      </c>
      <c r="C9" s="380">
        <v>2</v>
      </c>
      <c r="D9" s="381" t="s">
        <v>5093</v>
      </c>
      <c r="E9" s="43" t="s">
        <v>4959</v>
      </c>
      <c r="F9" s="382">
        <v>2000</v>
      </c>
      <c r="G9" s="382">
        <v>2</v>
      </c>
      <c r="J9" s="381" t="s">
        <v>7555</v>
      </c>
      <c r="K9" s="383">
        <v>86</v>
      </c>
    </row>
    <row r="10" spans="1:11">
      <c r="A10" s="380">
        <v>9</v>
      </c>
      <c r="B10" s="380">
        <v>1300</v>
      </c>
      <c r="C10" s="380">
        <v>3</v>
      </c>
      <c r="D10" s="381" t="s">
        <v>5482</v>
      </c>
      <c r="E10" s="43" t="s">
        <v>4629</v>
      </c>
      <c r="F10" s="382">
        <v>1900</v>
      </c>
      <c r="G10" s="382">
        <v>2</v>
      </c>
      <c r="J10" s="381" t="s">
        <v>7556</v>
      </c>
      <c r="K10" s="383">
        <v>85</v>
      </c>
    </row>
    <row r="11" spans="1:11">
      <c r="A11" s="380">
        <v>10</v>
      </c>
      <c r="B11" s="380">
        <v>1287</v>
      </c>
      <c r="C11" s="380">
        <v>55</v>
      </c>
      <c r="D11" s="381" t="s">
        <v>5180</v>
      </c>
      <c r="E11" s="43" t="s">
        <v>7557</v>
      </c>
      <c r="F11" s="382">
        <v>2200</v>
      </c>
      <c r="G11" s="382">
        <v>1</v>
      </c>
      <c r="J11" s="381" t="s">
        <v>7558</v>
      </c>
      <c r="K11" s="383">
        <v>85</v>
      </c>
    </row>
    <row r="12" spans="1:11">
      <c r="A12" s="380">
        <v>11</v>
      </c>
      <c r="B12" s="380">
        <v>1278</v>
      </c>
      <c r="C12" s="380">
        <v>9</v>
      </c>
      <c r="D12" s="381" t="s">
        <v>5204</v>
      </c>
      <c r="E12" s="43" t="s">
        <v>6463</v>
      </c>
      <c r="F12" s="382">
        <v>14000</v>
      </c>
      <c r="G12" s="382">
        <v>7</v>
      </c>
      <c r="J12" s="381" t="s">
        <v>7559</v>
      </c>
      <c r="K12" s="383">
        <v>83</v>
      </c>
    </row>
    <row r="13" spans="1:11">
      <c r="A13" s="380">
        <v>12</v>
      </c>
      <c r="B13" s="380">
        <v>1257</v>
      </c>
      <c r="C13" s="380">
        <v>1</v>
      </c>
      <c r="D13" s="381" t="s">
        <v>5077</v>
      </c>
      <c r="E13" s="43" t="s">
        <v>5075</v>
      </c>
      <c r="F13" s="382">
        <v>2000</v>
      </c>
      <c r="G13" s="382">
        <v>3</v>
      </c>
      <c r="J13" s="381" t="s">
        <v>7560</v>
      </c>
      <c r="K13" s="383">
        <v>80</v>
      </c>
    </row>
    <row r="14" spans="1:11">
      <c r="A14" s="380">
        <v>13</v>
      </c>
      <c r="B14" s="380">
        <v>1177</v>
      </c>
      <c r="C14" s="380">
        <v>1</v>
      </c>
      <c r="D14" s="381" t="s">
        <v>7561</v>
      </c>
      <c r="E14" s="43" t="s">
        <v>7562</v>
      </c>
      <c r="F14" s="382">
        <v>2900</v>
      </c>
      <c r="G14" s="382">
        <v>1</v>
      </c>
      <c r="J14" s="381" t="s">
        <v>7563</v>
      </c>
      <c r="K14" s="383">
        <v>80</v>
      </c>
    </row>
    <row r="15" spans="1:11">
      <c r="A15" s="380">
        <v>14</v>
      </c>
      <c r="B15" s="380">
        <v>985</v>
      </c>
      <c r="C15" s="380">
        <v>4</v>
      </c>
      <c r="D15" s="381" t="s">
        <v>5035</v>
      </c>
      <c r="E15" s="43" t="s">
        <v>4954</v>
      </c>
      <c r="F15" s="382">
        <v>2200</v>
      </c>
      <c r="G15" s="382">
        <v>2</v>
      </c>
      <c r="J15" s="381" t="s">
        <v>7564</v>
      </c>
      <c r="K15" s="383">
        <v>80</v>
      </c>
    </row>
    <row r="16" spans="1:11">
      <c r="A16" s="380">
        <v>15</v>
      </c>
      <c r="B16" s="380">
        <v>919</v>
      </c>
      <c r="C16" s="380">
        <v>7</v>
      </c>
      <c r="D16" s="381" t="s">
        <v>5055</v>
      </c>
      <c r="E16" s="43" t="s">
        <v>7565</v>
      </c>
      <c r="F16" s="382">
        <v>900</v>
      </c>
      <c r="G16" s="382">
        <v>1</v>
      </c>
      <c r="J16" s="381" t="s">
        <v>7566</v>
      </c>
      <c r="K16" s="383">
        <v>79</v>
      </c>
    </row>
    <row r="17" spans="1:11">
      <c r="A17" s="380">
        <v>16</v>
      </c>
      <c r="B17" s="380">
        <v>905</v>
      </c>
      <c r="C17" s="380">
        <v>4</v>
      </c>
      <c r="D17" s="381" t="s">
        <v>5235</v>
      </c>
      <c r="E17" s="43" t="s">
        <v>7567</v>
      </c>
      <c r="F17" s="382">
        <v>8500</v>
      </c>
      <c r="G17" s="382">
        <v>5</v>
      </c>
      <c r="J17" s="381" t="s">
        <v>7568</v>
      </c>
      <c r="K17" s="383">
        <v>79</v>
      </c>
    </row>
    <row r="18" spans="1:11">
      <c r="A18" s="380">
        <v>17</v>
      </c>
      <c r="B18" s="380">
        <v>901</v>
      </c>
      <c r="C18" s="380">
        <v>3</v>
      </c>
      <c r="D18" s="381" t="s">
        <v>5080</v>
      </c>
      <c r="E18" s="43" t="s">
        <v>7569</v>
      </c>
      <c r="F18" s="382">
        <v>1600</v>
      </c>
      <c r="G18" s="382">
        <v>2</v>
      </c>
      <c r="J18" s="381" t="s">
        <v>6505</v>
      </c>
      <c r="K18" s="383">
        <v>78</v>
      </c>
    </row>
    <row r="19" spans="1:11">
      <c r="A19" s="380">
        <v>18</v>
      </c>
      <c r="B19" s="380">
        <v>887</v>
      </c>
      <c r="C19" s="380">
        <v>3</v>
      </c>
      <c r="D19" s="381" t="s">
        <v>5368</v>
      </c>
      <c r="E19" s="43" t="s">
        <v>7570</v>
      </c>
      <c r="F19" s="382">
        <v>700</v>
      </c>
      <c r="G19" s="382">
        <v>1</v>
      </c>
      <c r="J19" s="381" t="s">
        <v>7571</v>
      </c>
      <c r="K19" s="383">
        <v>78</v>
      </c>
    </row>
    <row r="20" spans="1:11">
      <c r="A20" s="380">
        <v>19</v>
      </c>
      <c r="B20" s="380">
        <v>857</v>
      </c>
      <c r="C20" s="380">
        <v>1</v>
      </c>
      <c r="D20" s="381" t="s">
        <v>5277</v>
      </c>
      <c r="E20" s="43" t="s">
        <v>4919</v>
      </c>
      <c r="F20" s="382">
        <v>1700</v>
      </c>
      <c r="G20" s="382">
        <v>3</v>
      </c>
      <c r="J20" s="381" t="s">
        <v>7572</v>
      </c>
      <c r="K20" s="383">
        <v>77</v>
      </c>
    </row>
    <row r="21" spans="1:11">
      <c r="A21" s="380">
        <v>20</v>
      </c>
      <c r="B21" s="380">
        <v>837</v>
      </c>
      <c r="C21" s="380">
        <v>5</v>
      </c>
      <c r="D21" s="381" t="s">
        <v>5171</v>
      </c>
      <c r="E21" s="43" t="s">
        <v>7573</v>
      </c>
      <c r="F21" s="382">
        <v>1100</v>
      </c>
      <c r="G21" s="382">
        <v>2</v>
      </c>
      <c r="J21" s="381" t="s">
        <v>7574</v>
      </c>
      <c r="K21" s="383">
        <v>77</v>
      </c>
    </row>
    <row r="22" spans="1:11">
      <c r="A22" s="380">
        <v>21</v>
      </c>
      <c r="B22" s="380">
        <v>824</v>
      </c>
      <c r="C22" s="380">
        <v>3</v>
      </c>
      <c r="D22" s="381" t="s">
        <v>5047</v>
      </c>
      <c r="E22" s="43" t="s">
        <v>7575</v>
      </c>
      <c r="F22" s="382">
        <v>5100</v>
      </c>
      <c r="G22" s="382">
        <v>4</v>
      </c>
      <c r="J22" s="381" t="s">
        <v>7576</v>
      </c>
      <c r="K22" s="383">
        <v>77</v>
      </c>
    </row>
    <row r="23" spans="1:11">
      <c r="A23" s="380">
        <v>22</v>
      </c>
      <c r="B23" s="380">
        <v>773</v>
      </c>
      <c r="C23" s="380">
        <v>3</v>
      </c>
      <c r="D23" s="381" t="s">
        <v>5412</v>
      </c>
      <c r="E23" s="43" t="s">
        <v>6295</v>
      </c>
      <c r="F23" s="382">
        <v>800</v>
      </c>
      <c r="G23" s="382">
        <v>1</v>
      </c>
      <c r="J23" s="381" t="s">
        <v>7577</v>
      </c>
      <c r="K23" s="383">
        <v>76</v>
      </c>
    </row>
    <row r="24" spans="1:11">
      <c r="A24" s="380">
        <v>23</v>
      </c>
      <c r="B24" s="380">
        <v>765</v>
      </c>
      <c r="C24" s="380">
        <v>2</v>
      </c>
      <c r="D24" s="381" t="s">
        <v>7578</v>
      </c>
      <c r="E24" s="43" t="s">
        <v>7579</v>
      </c>
      <c r="F24" s="382">
        <v>155000</v>
      </c>
      <c r="G24" s="382">
        <v>20</v>
      </c>
      <c r="J24" s="381" t="s">
        <v>7580</v>
      </c>
      <c r="K24" s="383">
        <v>76</v>
      </c>
    </row>
    <row r="25" spans="1:11">
      <c r="A25" s="380">
        <v>24</v>
      </c>
      <c r="B25" s="380">
        <v>623</v>
      </c>
      <c r="C25" s="380">
        <v>4</v>
      </c>
      <c r="D25" s="381" t="s">
        <v>5463</v>
      </c>
      <c r="E25" s="43" t="s">
        <v>7581</v>
      </c>
      <c r="F25" s="382">
        <v>800</v>
      </c>
      <c r="G25" s="382">
        <v>4</v>
      </c>
      <c r="J25" s="381" t="s">
        <v>7582</v>
      </c>
      <c r="K25" s="383">
        <v>76</v>
      </c>
    </row>
    <row r="26" spans="1:11">
      <c r="A26" s="380">
        <v>25</v>
      </c>
      <c r="B26" s="380">
        <v>588</v>
      </c>
      <c r="C26" s="380">
        <v>1</v>
      </c>
      <c r="D26" s="381" t="s">
        <v>5148</v>
      </c>
      <c r="E26" s="43" t="s">
        <v>6445</v>
      </c>
      <c r="F26" s="382">
        <v>200</v>
      </c>
      <c r="G26" s="382">
        <v>1</v>
      </c>
      <c r="J26" s="381" t="s">
        <v>7583</v>
      </c>
      <c r="K26" s="383">
        <v>76</v>
      </c>
    </row>
    <row r="27" spans="1:11">
      <c r="A27" s="380">
        <v>26</v>
      </c>
      <c r="B27" s="380">
        <v>531</v>
      </c>
      <c r="C27" s="380">
        <v>12</v>
      </c>
      <c r="D27" s="381" t="s">
        <v>5254</v>
      </c>
      <c r="E27" s="43" t="s">
        <v>7584</v>
      </c>
      <c r="F27" s="382">
        <v>7800</v>
      </c>
      <c r="G27" s="382">
        <v>4</v>
      </c>
      <c r="J27" s="381" t="s">
        <v>7585</v>
      </c>
      <c r="K27" s="383">
        <v>74</v>
      </c>
    </row>
    <row r="28" spans="1:11">
      <c r="A28" s="380">
        <v>27</v>
      </c>
      <c r="B28" s="380">
        <v>488</v>
      </c>
      <c r="C28" s="380">
        <v>5</v>
      </c>
      <c r="D28" s="381" t="s">
        <v>7586</v>
      </c>
      <c r="E28" s="43" t="s">
        <v>7587</v>
      </c>
      <c r="F28" s="382">
        <v>200</v>
      </c>
      <c r="G28" s="382">
        <v>1</v>
      </c>
      <c r="J28" s="381" t="s">
        <v>7588</v>
      </c>
      <c r="K28" s="383">
        <v>74</v>
      </c>
    </row>
    <row r="29" spans="1:11">
      <c r="A29" s="380">
        <v>28</v>
      </c>
      <c r="B29" s="380">
        <v>478</v>
      </c>
      <c r="C29" s="380">
        <v>12</v>
      </c>
      <c r="D29" s="381" t="s">
        <v>7589</v>
      </c>
      <c r="E29" s="43" t="s">
        <v>7590</v>
      </c>
      <c r="F29" s="382">
        <v>900</v>
      </c>
      <c r="G29" s="382">
        <v>2</v>
      </c>
      <c r="J29" s="381" t="s">
        <v>7591</v>
      </c>
      <c r="K29" s="383">
        <v>74</v>
      </c>
    </row>
    <row r="30" spans="1:11">
      <c r="A30" s="380">
        <v>29</v>
      </c>
      <c r="B30" s="380">
        <v>467</v>
      </c>
      <c r="C30" s="380">
        <v>0</v>
      </c>
      <c r="D30" s="381" t="s">
        <v>5602</v>
      </c>
      <c r="E30" s="43" t="s">
        <v>172</v>
      </c>
      <c r="F30" s="382">
        <v>3400</v>
      </c>
      <c r="G30" s="382">
        <v>7</v>
      </c>
      <c r="J30" s="381" t="s">
        <v>7592</v>
      </c>
      <c r="K30" s="383">
        <v>74</v>
      </c>
    </row>
    <row r="31" spans="1:11">
      <c r="A31" s="380">
        <v>30</v>
      </c>
      <c r="B31" s="380">
        <v>466</v>
      </c>
      <c r="C31" s="380">
        <v>1</v>
      </c>
      <c r="D31" s="381" t="s">
        <v>5186</v>
      </c>
      <c r="E31" s="43" t="s">
        <v>4941</v>
      </c>
      <c r="F31" s="382">
        <v>700</v>
      </c>
      <c r="G31" s="382">
        <v>1</v>
      </c>
      <c r="J31" s="381" t="s">
        <v>7593</v>
      </c>
      <c r="K31" s="383">
        <v>73</v>
      </c>
    </row>
    <row r="32" spans="1:11">
      <c r="A32" s="380">
        <v>31</v>
      </c>
      <c r="B32" s="380">
        <v>465</v>
      </c>
      <c r="C32" s="380">
        <v>16</v>
      </c>
      <c r="D32" s="381" t="s">
        <v>5099</v>
      </c>
      <c r="E32" s="43" t="s">
        <v>4621</v>
      </c>
      <c r="F32" s="382">
        <v>500</v>
      </c>
      <c r="G32" s="382">
        <v>1</v>
      </c>
      <c r="J32" s="381" t="s">
        <v>7594</v>
      </c>
      <c r="K32" s="383">
        <v>73</v>
      </c>
    </row>
    <row r="33" spans="1:11">
      <c r="A33" s="380">
        <v>32</v>
      </c>
      <c r="B33" s="380">
        <v>462</v>
      </c>
      <c r="C33" s="380">
        <v>1</v>
      </c>
      <c r="D33" s="381" t="s">
        <v>5566</v>
      </c>
      <c r="E33" s="43" t="s">
        <v>7595</v>
      </c>
      <c r="F33" s="382">
        <v>900</v>
      </c>
      <c r="G33" s="382">
        <v>4</v>
      </c>
      <c r="J33" s="381" t="s">
        <v>7596</v>
      </c>
      <c r="K33" s="383">
        <v>73</v>
      </c>
    </row>
    <row r="34" spans="1:11">
      <c r="A34" s="380">
        <v>33</v>
      </c>
      <c r="B34" s="380">
        <v>459</v>
      </c>
      <c r="C34" s="380">
        <v>8</v>
      </c>
      <c r="D34" s="381" t="s">
        <v>7597</v>
      </c>
      <c r="E34" s="43" t="s">
        <v>7541</v>
      </c>
      <c r="F34" s="382">
        <v>27000</v>
      </c>
      <c r="G34" s="382">
        <v>1</v>
      </c>
      <c r="J34" s="381" t="s">
        <v>7598</v>
      </c>
      <c r="K34" s="383">
        <v>72</v>
      </c>
    </row>
    <row r="35" spans="1:11">
      <c r="A35" s="380">
        <v>34</v>
      </c>
      <c r="B35" s="380">
        <v>457</v>
      </c>
      <c r="C35" s="380">
        <v>4</v>
      </c>
      <c r="D35" s="381" t="s">
        <v>5501</v>
      </c>
      <c r="E35" s="43" t="s">
        <v>7599</v>
      </c>
      <c r="F35" s="382">
        <v>1400</v>
      </c>
      <c r="G35" s="382">
        <v>2</v>
      </c>
      <c r="J35" s="381" t="s">
        <v>7600</v>
      </c>
      <c r="K35" s="383">
        <v>72</v>
      </c>
    </row>
    <row r="36" spans="1:11">
      <c r="A36" s="380">
        <v>35</v>
      </c>
      <c r="B36" s="380">
        <v>456</v>
      </c>
      <c r="C36" s="380">
        <v>6</v>
      </c>
      <c r="D36" s="381" t="s">
        <v>7601</v>
      </c>
      <c r="E36" s="43" t="s">
        <v>7602</v>
      </c>
      <c r="F36" s="382">
        <v>2200</v>
      </c>
      <c r="G36" s="382">
        <v>4</v>
      </c>
      <c r="J36" s="381" t="s">
        <v>7603</v>
      </c>
      <c r="K36" s="383">
        <v>71</v>
      </c>
    </row>
    <row r="37" spans="1:11">
      <c r="A37" s="380">
        <v>36</v>
      </c>
      <c r="B37" s="380">
        <v>410</v>
      </c>
      <c r="C37" s="380">
        <v>6</v>
      </c>
      <c r="D37" s="381" t="s">
        <v>5145</v>
      </c>
      <c r="E37" s="43" t="s">
        <v>7604</v>
      </c>
      <c r="F37" s="382">
        <v>1700</v>
      </c>
      <c r="G37" s="382">
        <v>4</v>
      </c>
      <c r="J37" s="381" t="s">
        <v>7605</v>
      </c>
      <c r="K37" s="383">
        <v>71</v>
      </c>
    </row>
    <row r="38" spans="1:11">
      <c r="A38" s="380">
        <v>37</v>
      </c>
      <c r="B38" s="380">
        <v>407</v>
      </c>
      <c r="C38" s="380">
        <v>3</v>
      </c>
      <c r="D38" s="381" t="s">
        <v>7606</v>
      </c>
      <c r="E38" s="43" t="s">
        <v>7607</v>
      </c>
      <c r="F38" s="382">
        <v>1400</v>
      </c>
      <c r="G38" s="382">
        <v>4</v>
      </c>
      <c r="J38" s="381" t="s">
        <v>7608</v>
      </c>
      <c r="K38" s="383">
        <v>71</v>
      </c>
    </row>
    <row r="39" spans="1:11">
      <c r="A39" s="380">
        <v>38</v>
      </c>
      <c r="B39" s="380">
        <v>387</v>
      </c>
      <c r="C39" s="380">
        <v>10</v>
      </c>
      <c r="D39" s="381" t="s">
        <v>7609</v>
      </c>
      <c r="E39" s="43" t="s">
        <v>7541</v>
      </c>
      <c r="F39" s="382">
        <v>27000</v>
      </c>
      <c r="G39" s="382">
        <v>1</v>
      </c>
      <c r="J39" s="381" t="s">
        <v>7610</v>
      </c>
      <c r="K39" s="383">
        <v>70</v>
      </c>
    </row>
    <row r="40" spans="1:11">
      <c r="A40" s="380">
        <v>39</v>
      </c>
      <c r="B40" s="380">
        <v>380</v>
      </c>
      <c r="C40" s="380">
        <v>8</v>
      </c>
      <c r="D40" s="381" t="s">
        <v>7611</v>
      </c>
      <c r="E40" s="43" t="s">
        <v>7541</v>
      </c>
      <c r="F40" s="382">
        <v>27000</v>
      </c>
      <c r="G40" s="382">
        <v>1</v>
      </c>
      <c r="J40" s="381" t="s">
        <v>7612</v>
      </c>
      <c r="K40" s="383">
        <v>70</v>
      </c>
    </row>
    <row r="41" spans="1:11">
      <c r="A41" s="380">
        <v>40</v>
      </c>
      <c r="B41" s="380">
        <v>374</v>
      </c>
      <c r="C41" s="380">
        <v>10</v>
      </c>
      <c r="D41" s="381" t="s">
        <v>7613</v>
      </c>
      <c r="E41" s="43" t="s">
        <v>7541</v>
      </c>
      <c r="F41" s="382">
        <v>27000</v>
      </c>
      <c r="G41" s="382">
        <v>1</v>
      </c>
      <c r="J41" s="381" t="s">
        <v>7614</v>
      </c>
      <c r="K41" s="383">
        <v>70</v>
      </c>
    </row>
    <row r="42" spans="1:11">
      <c r="A42" s="380">
        <v>41</v>
      </c>
      <c r="B42" s="380">
        <v>365</v>
      </c>
      <c r="C42" s="380">
        <v>1</v>
      </c>
      <c r="D42" s="381" t="s">
        <v>7615</v>
      </c>
      <c r="E42" s="43" t="s">
        <v>7541</v>
      </c>
      <c r="F42" s="382">
        <v>27000</v>
      </c>
      <c r="G42" s="382">
        <v>1</v>
      </c>
      <c r="J42" s="381" t="s">
        <v>7616</v>
      </c>
      <c r="K42" s="383">
        <v>70</v>
      </c>
    </row>
    <row r="43" spans="1:11">
      <c r="A43" s="380">
        <v>42</v>
      </c>
      <c r="B43" s="380">
        <v>312</v>
      </c>
      <c r="C43" s="380">
        <v>2</v>
      </c>
      <c r="D43" s="381" t="s">
        <v>5132</v>
      </c>
      <c r="E43" s="43" t="s">
        <v>4917</v>
      </c>
      <c r="F43" s="382">
        <v>1900</v>
      </c>
      <c r="G43" s="382">
        <v>4</v>
      </c>
      <c r="J43" s="381" t="s">
        <v>7617</v>
      </c>
      <c r="K43" s="383">
        <v>69</v>
      </c>
    </row>
    <row r="44" spans="1:11">
      <c r="A44" s="380">
        <v>43</v>
      </c>
      <c r="B44" s="380">
        <v>284</v>
      </c>
      <c r="C44" s="380">
        <v>0</v>
      </c>
      <c r="D44" s="381" t="s">
        <v>7618</v>
      </c>
      <c r="E44" s="43" t="s">
        <v>7619</v>
      </c>
      <c r="F44" s="382">
        <v>4000</v>
      </c>
      <c r="G44" s="382">
        <v>1</v>
      </c>
      <c r="J44" s="381" t="s">
        <v>7620</v>
      </c>
      <c r="K44" s="383">
        <v>69</v>
      </c>
    </row>
    <row r="45" spans="1:11">
      <c r="A45" s="380">
        <v>44</v>
      </c>
      <c r="B45" s="380">
        <v>281</v>
      </c>
      <c r="C45" s="380">
        <v>5</v>
      </c>
      <c r="D45" s="381" t="s">
        <v>7621</v>
      </c>
      <c r="E45" s="43" t="s">
        <v>7622</v>
      </c>
      <c r="F45" s="382">
        <v>100</v>
      </c>
      <c r="G45" s="382">
        <v>1</v>
      </c>
      <c r="J45" s="381" t="s">
        <v>7623</v>
      </c>
      <c r="K45" s="383">
        <v>68</v>
      </c>
    </row>
    <row r="46" spans="1:11">
      <c r="A46" s="380">
        <v>45</v>
      </c>
      <c r="B46" s="380">
        <v>272</v>
      </c>
      <c r="C46" s="380">
        <v>0</v>
      </c>
      <c r="D46" s="381" t="s">
        <v>5331</v>
      </c>
      <c r="E46" s="43" t="s">
        <v>7624</v>
      </c>
      <c r="F46" s="382">
        <v>90</v>
      </c>
      <c r="G46" s="382">
        <v>1</v>
      </c>
      <c r="J46" s="381" t="s">
        <v>7625</v>
      </c>
      <c r="K46" s="383">
        <v>68</v>
      </c>
    </row>
    <row r="47" spans="1:11">
      <c r="A47" s="380">
        <v>46</v>
      </c>
      <c r="B47" s="380">
        <v>269</v>
      </c>
      <c r="C47" s="380">
        <v>0</v>
      </c>
      <c r="D47" s="381" t="s">
        <v>5242</v>
      </c>
      <c r="E47" s="43" t="s">
        <v>7626</v>
      </c>
      <c r="F47" s="382">
        <v>100</v>
      </c>
      <c r="G47" s="382">
        <v>1</v>
      </c>
      <c r="J47" s="381" t="s">
        <v>7627</v>
      </c>
      <c r="K47" s="383">
        <v>67</v>
      </c>
    </row>
    <row r="48" spans="1:11">
      <c r="A48" s="380">
        <v>47</v>
      </c>
      <c r="B48" s="380">
        <v>260</v>
      </c>
      <c r="C48" s="380">
        <v>4</v>
      </c>
      <c r="D48" s="381" t="s">
        <v>7628</v>
      </c>
      <c r="E48" s="43" t="s">
        <v>7557</v>
      </c>
      <c r="F48" s="382">
        <v>2200</v>
      </c>
      <c r="G48" s="382">
        <v>3</v>
      </c>
      <c r="J48" s="381" t="s">
        <v>7629</v>
      </c>
      <c r="K48" s="383">
        <v>67</v>
      </c>
    </row>
    <row r="49" spans="1:11">
      <c r="A49" s="380">
        <v>48</v>
      </c>
      <c r="B49" s="380">
        <v>249</v>
      </c>
      <c r="C49" s="380">
        <v>0</v>
      </c>
      <c r="D49" s="381" t="s">
        <v>5663</v>
      </c>
      <c r="E49" s="43" t="s">
        <v>7630</v>
      </c>
      <c r="F49" s="382">
        <v>500</v>
      </c>
      <c r="G49" s="382">
        <v>2</v>
      </c>
      <c r="J49" s="381" t="s">
        <v>7631</v>
      </c>
      <c r="K49" s="383">
        <v>66</v>
      </c>
    </row>
    <row r="50" spans="1:11">
      <c r="A50" s="380">
        <v>49</v>
      </c>
      <c r="B50" s="380">
        <v>242</v>
      </c>
      <c r="C50" s="380">
        <v>1</v>
      </c>
      <c r="D50" s="381" t="s">
        <v>7632</v>
      </c>
      <c r="E50" s="43" t="s">
        <v>7633</v>
      </c>
      <c r="F50" s="382">
        <v>1300</v>
      </c>
      <c r="G50" s="382">
        <v>3</v>
      </c>
      <c r="J50" s="381" t="s">
        <v>7634</v>
      </c>
      <c r="K50" s="383">
        <v>66</v>
      </c>
    </row>
    <row r="51" spans="1:11">
      <c r="A51" s="380">
        <v>50</v>
      </c>
      <c r="B51" s="380">
        <v>240</v>
      </c>
      <c r="C51" s="380">
        <v>6</v>
      </c>
      <c r="D51" s="381" t="s">
        <v>5069</v>
      </c>
      <c r="E51" s="43" t="s">
        <v>5207</v>
      </c>
      <c r="F51" s="382">
        <v>700</v>
      </c>
      <c r="G51" s="382">
        <v>4</v>
      </c>
      <c r="J51" s="381" t="s">
        <v>7635</v>
      </c>
      <c r="K51" s="383">
        <v>66</v>
      </c>
    </row>
    <row r="52" spans="1:11">
      <c r="A52" s="380">
        <v>51</v>
      </c>
      <c r="B52" s="380">
        <v>240</v>
      </c>
      <c r="C52" s="380">
        <v>0</v>
      </c>
      <c r="D52" s="381" t="s">
        <v>7636</v>
      </c>
      <c r="E52" s="43" t="s">
        <v>7637</v>
      </c>
      <c r="F52" s="382">
        <v>700</v>
      </c>
      <c r="G52" s="382">
        <v>1</v>
      </c>
      <c r="J52" s="381" t="s">
        <v>7638</v>
      </c>
      <c r="K52" s="383">
        <v>66</v>
      </c>
    </row>
    <row r="53" spans="1:11">
      <c r="A53" s="380">
        <v>52</v>
      </c>
      <c r="B53" s="380">
        <v>229</v>
      </c>
      <c r="C53" s="380">
        <v>0</v>
      </c>
      <c r="D53" s="381" t="s">
        <v>5125</v>
      </c>
      <c r="E53" s="43" t="s">
        <v>7639</v>
      </c>
      <c r="F53" s="382">
        <v>600</v>
      </c>
      <c r="G53" s="382">
        <v>5</v>
      </c>
      <c r="J53" s="381" t="s">
        <v>7640</v>
      </c>
      <c r="K53" s="383">
        <v>66</v>
      </c>
    </row>
    <row r="54" spans="1:11">
      <c r="A54" s="380">
        <v>53</v>
      </c>
      <c r="B54" s="380">
        <v>228</v>
      </c>
      <c r="C54" s="380">
        <v>1</v>
      </c>
      <c r="D54" s="381" t="s">
        <v>5313</v>
      </c>
      <c r="E54" s="43" t="s">
        <v>5446</v>
      </c>
      <c r="F54" s="382">
        <v>200</v>
      </c>
      <c r="G54" s="382">
        <v>1</v>
      </c>
      <c r="J54" s="381" t="s">
        <v>7641</v>
      </c>
      <c r="K54" s="383">
        <v>66</v>
      </c>
    </row>
    <row r="55" spans="1:11">
      <c r="A55" s="380">
        <v>54</v>
      </c>
      <c r="B55" s="380">
        <v>218</v>
      </c>
      <c r="C55" s="380">
        <v>6</v>
      </c>
      <c r="D55" s="381" t="s">
        <v>7642</v>
      </c>
      <c r="E55" s="43" t="s">
        <v>3923</v>
      </c>
      <c r="F55" s="382">
        <v>1700</v>
      </c>
      <c r="G55" s="382">
        <v>4</v>
      </c>
      <c r="J55" s="381" t="s">
        <v>7643</v>
      </c>
      <c r="K55" s="383">
        <v>65</v>
      </c>
    </row>
    <row r="56" spans="1:11">
      <c r="A56" s="380">
        <v>55</v>
      </c>
      <c r="B56" s="380">
        <v>217</v>
      </c>
      <c r="C56" s="380">
        <v>0</v>
      </c>
      <c r="D56" s="381" t="s">
        <v>7644</v>
      </c>
      <c r="E56" s="43" t="s">
        <v>5004</v>
      </c>
      <c r="F56" s="382">
        <v>450</v>
      </c>
      <c r="G56" s="382">
        <v>1</v>
      </c>
      <c r="J56" s="381" t="s">
        <v>7645</v>
      </c>
      <c r="K56" s="383">
        <v>65</v>
      </c>
    </row>
    <row r="57" spans="1:11">
      <c r="A57" s="380">
        <v>56</v>
      </c>
      <c r="B57" s="380">
        <v>210</v>
      </c>
      <c r="C57" s="380">
        <v>8</v>
      </c>
      <c r="D57" s="381" t="s">
        <v>7646</v>
      </c>
      <c r="E57" s="43" t="s">
        <v>7647</v>
      </c>
      <c r="F57" s="382">
        <v>350</v>
      </c>
      <c r="G57" s="382">
        <v>1</v>
      </c>
      <c r="J57" s="381" t="s">
        <v>7648</v>
      </c>
      <c r="K57" s="383">
        <v>65</v>
      </c>
    </row>
    <row r="58" spans="1:11">
      <c r="A58" s="380">
        <v>57</v>
      </c>
      <c r="B58" s="380">
        <v>208</v>
      </c>
      <c r="C58" s="380">
        <v>4</v>
      </c>
      <c r="D58" s="381" t="s">
        <v>5288</v>
      </c>
      <c r="E58" s="43" t="s">
        <v>7649</v>
      </c>
      <c r="F58" s="382">
        <v>350</v>
      </c>
      <c r="G58" s="382">
        <v>2</v>
      </c>
      <c r="J58" s="381" t="s">
        <v>7650</v>
      </c>
      <c r="K58" s="383">
        <v>64</v>
      </c>
    </row>
    <row r="59" spans="1:11">
      <c r="A59" s="380">
        <v>58</v>
      </c>
      <c r="B59" s="380">
        <v>187</v>
      </c>
      <c r="C59" s="380">
        <v>3</v>
      </c>
      <c r="D59" s="381" t="s">
        <v>7651</v>
      </c>
      <c r="E59" s="43" t="s">
        <v>7652</v>
      </c>
      <c r="F59" s="382">
        <v>1600</v>
      </c>
      <c r="G59" s="382">
        <v>2</v>
      </c>
      <c r="J59" s="381" t="s">
        <v>7653</v>
      </c>
      <c r="K59" s="383">
        <v>63</v>
      </c>
    </row>
    <row r="60" spans="1:11">
      <c r="A60" s="380">
        <v>59</v>
      </c>
      <c r="B60" s="380">
        <v>182</v>
      </c>
      <c r="C60" s="380">
        <v>2</v>
      </c>
      <c r="D60" s="381" t="s">
        <v>5159</v>
      </c>
      <c r="E60" s="43" t="s">
        <v>7654</v>
      </c>
      <c r="F60" s="382">
        <v>150</v>
      </c>
      <c r="G60" s="382">
        <v>1</v>
      </c>
      <c r="J60" s="381" t="s">
        <v>7655</v>
      </c>
      <c r="K60" s="383">
        <v>63</v>
      </c>
    </row>
    <row r="61" spans="1:11">
      <c r="A61" s="380">
        <v>60</v>
      </c>
      <c r="B61" s="380">
        <v>177</v>
      </c>
      <c r="C61" s="380">
        <v>0</v>
      </c>
      <c r="D61" s="381" t="s">
        <v>7656</v>
      </c>
      <c r="E61" s="43" t="s">
        <v>7657</v>
      </c>
      <c r="F61" s="382">
        <v>250</v>
      </c>
      <c r="G61" s="382">
        <v>4</v>
      </c>
      <c r="J61" s="381" t="s">
        <v>7658</v>
      </c>
      <c r="K61" s="383">
        <v>62</v>
      </c>
    </row>
    <row r="62" spans="1:11">
      <c r="A62" s="380">
        <v>61</v>
      </c>
      <c r="B62" s="380">
        <v>169</v>
      </c>
      <c r="C62" s="380">
        <v>23</v>
      </c>
      <c r="D62" s="381" t="s">
        <v>7659</v>
      </c>
      <c r="E62" s="43" t="s">
        <v>7660</v>
      </c>
      <c r="F62" s="382">
        <v>450</v>
      </c>
      <c r="G62" s="382">
        <v>1</v>
      </c>
      <c r="J62" s="381" t="s">
        <v>7661</v>
      </c>
      <c r="K62" s="383">
        <v>62</v>
      </c>
    </row>
    <row r="63" spans="1:11">
      <c r="A63" s="380">
        <v>62</v>
      </c>
      <c r="B63" s="380">
        <v>159</v>
      </c>
      <c r="C63" s="380">
        <v>1</v>
      </c>
      <c r="D63" s="381" t="s">
        <v>5754</v>
      </c>
      <c r="E63" s="43" t="s">
        <v>7662</v>
      </c>
      <c r="F63" s="382">
        <v>150</v>
      </c>
      <c r="G63" s="382">
        <v>2</v>
      </c>
      <c r="J63" s="381" t="s">
        <v>7663</v>
      </c>
      <c r="K63" s="383">
        <v>62</v>
      </c>
    </row>
    <row r="64" spans="1:11">
      <c r="A64" s="380">
        <v>63</v>
      </c>
      <c r="B64" s="380">
        <v>157</v>
      </c>
      <c r="C64" s="380">
        <v>1</v>
      </c>
      <c r="D64" s="381" t="s">
        <v>7664</v>
      </c>
      <c r="E64" s="43" t="s">
        <v>7665</v>
      </c>
      <c r="F64" s="382">
        <v>1500</v>
      </c>
      <c r="G64" s="382">
        <v>3</v>
      </c>
      <c r="J64" s="381" t="s">
        <v>7666</v>
      </c>
      <c r="K64" s="383">
        <v>62</v>
      </c>
    </row>
    <row r="65" spans="1:11">
      <c r="A65" s="380">
        <v>64</v>
      </c>
      <c r="B65" s="380">
        <v>153</v>
      </c>
      <c r="C65" s="380">
        <v>0</v>
      </c>
      <c r="D65" s="381" t="s">
        <v>5088</v>
      </c>
      <c r="E65" s="43" t="s">
        <v>4925</v>
      </c>
      <c r="F65" s="382">
        <v>700</v>
      </c>
      <c r="G65" s="382">
        <v>5</v>
      </c>
      <c r="J65" s="381" t="s">
        <v>7667</v>
      </c>
      <c r="K65" s="383">
        <v>61</v>
      </c>
    </row>
    <row r="66" spans="1:11">
      <c r="A66" s="380">
        <v>65</v>
      </c>
      <c r="B66" s="380">
        <v>150</v>
      </c>
      <c r="C66" s="380">
        <v>1</v>
      </c>
      <c r="D66" s="381" t="s">
        <v>7668</v>
      </c>
      <c r="E66" s="43" t="s">
        <v>4929</v>
      </c>
      <c r="F66" s="382">
        <v>2700</v>
      </c>
      <c r="G66" s="382">
        <v>7</v>
      </c>
      <c r="J66" s="381" t="s">
        <v>7669</v>
      </c>
      <c r="K66" s="383">
        <v>60</v>
      </c>
    </row>
    <row r="67" spans="1:11">
      <c r="A67" s="380">
        <v>66</v>
      </c>
      <c r="B67" s="380">
        <v>148</v>
      </c>
      <c r="C67" s="380">
        <v>4</v>
      </c>
      <c r="D67" s="381" t="s">
        <v>7670</v>
      </c>
      <c r="E67" s="43" t="s">
        <v>7671</v>
      </c>
      <c r="F67" s="382">
        <v>600</v>
      </c>
      <c r="G67" s="382">
        <v>9</v>
      </c>
      <c r="J67" s="381" t="s">
        <v>7672</v>
      </c>
      <c r="K67" s="383">
        <v>60</v>
      </c>
    </row>
    <row r="68" spans="1:11">
      <c r="A68" s="380">
        <v>67</v>
      </c>
      <c r="B68" s="380">
        <v>143</v>
      </c>
      <c r="C68" s="380">
        <v>3</v>
      </c>
      <c r="D68" s="381" t="s">
        <v>5085</v>
      </c>
      <c r="E68" s="43" t="s">
        <v>7673</v>
      </c>
      <c r="F68" s="382">
        <v>600</v>
      </c>
      <c r="G68" s="382">
        <v>8</v>
      </c>
      <c r="J68" s="381" t="s">
        <v>7674</v>
      </c>
      <c r="K68" s="383">
        <v>60</v>
      </c>
    </row>
    <row r="69" spans="1:11">
      <c r="A69" s="380">
        <v>68</v>
      </c>
      <c r="B69" s="380">
        <v>138</v>
      </c>
      <c r="C69" s="380">
        <v>2</v>
      </c>
      <c r="D69" s="381" t="s">
        <v>5096</v>
      </c>
      <c r="E69" s="43" t="s">
        <v>5095</v>
      </c>
      <c r="F69" s="382">
        <v>500</v>
      </c>
      <c r="G69" s="382">
        <v>6</v>
      </c>
      <c r="J69" s="381" t="s">
        <v>7675</v>
      </c>
      <c r="K69" s="383">
        <v>60</v>
      </c>
    </row>
    <row r="70" spans="1:11">
      <c r="A70" s="380">
        <v>69</v>
      </c>
      <c r="B70" s="380">
        <v>134</v>
      </c>
      <c r="C70" s="380">
        <v>1</v>
      </c>
      <c r="D70" s="381" t="s">
        <v>5151</v>
      </c>
      <c r="E70" s="43" t="s">
        <v>5504</v>
      </c>
      <c r="F70" s="382">
        <v>90</v>
      </c>
      <c r="G70" s="382">
        <v>2</v>
      </c>
      <c r="J70" s="381" t="s">
        <v>7676</v>
      </c>
      <c r="K70" s="383">
        <v>59</v>
      </c>
    </row>
    <row r="71" spans="1:11">
      <c r="A71" s="380">
        <v>70</v>
      </c>
      <c r="B71" s="380">
        <v>130</v>
      </c>
      <c r="C71" s="380">
        <v>0</v>
      </c>
      <c r="D71" s="381" t="s">
        <v>5765</v>
      </c>
      <c r="E71" s="43" t="s">
        <v>7677</v>
      </c>
      <c r="F71" s="382">
        <v>150</v>
      </c>
      <c r="G71" s="382">
        <v>1</v>
      </c>
      <c r="J71" s="381" t="s">
        <v>7678</v>
      </c>
      <c r="K71" s="383">
        <v>59</v>
      </c>
    </row>
    <row r="72" spans="1:11">
      <c r="A72" s="380">
        <v>71</v>
      </c>
      <c r="B72" s="380">
        <v>129</v>
      </c>
      <c r="C72" s="380">
        <v>0</v>
      </c>
      <c r="D72" s="381" t="s">
        <v>7679</v>
      </c>
      <c r="E72" s="43" t="s">
        <v>7680</v>
      </c>
      <c r="F72" s="382">
        <v>90</v>
      </c>
      <c r="G72" s="382">
        <v>1</v>
      </c>
      <c r="J72" s="381" t="s">
        <v>7681</v>
      </c>
      <c r="K72" s="383">
        <v>58</v>
      </c>
    </row>
    <row r="73" spans="1:11">
      <c r="A73" s="380">
        <v>72</v>
      </c>
      <c r="B73" s="380">
        <v>126</v>
      </c>
      <c r="C73" s="380">
        <v>5</v>
      </c>
      <c r="D73" s="381" t="s">
        <v>7682</v>
      </c>
      <c r="E73" s="43" t="s">
        <v>7683</v>
      </c>
      <c r="F73" s="382">
        <v>300</v>
      </c>
      <c r="G73" s="382">
        <v>1</v>
      </c>
      <c r="J73" s="381" t="s">
        <v>7684</v>
      </c>
      <c r="K73" s="383">
        <v>58</v>
      </c>
    </row>
    <row r="74" spans="1:11">
      <c r="A74" s="380">
        <v>73</v>
      </c>
      <c r="B74" s="380">
        <v>125</v>
      </c>
      <c r="C74" s="380">
        <v>1</v>
      </c>
      <c r="D74" s="381" t="s">
        <v>7685</v>
      </c>
      <c r="E74" s="43" t="s">
        <v>4934</v>
      </c>
      <c r="F74" s="382">
        <v>200</v>
      </c>
      <c r="G74" s="382">
        <v>1</v>
      </c>
      <c r="J74" s="381" t="s">
        <v>7686</v>
      </c>
      <c r="K74" s="383">
        <v>57</v>
      </c>
    </row>
    <row r="75" spans="1:11">
      <c r="A75" s="380">
        <v>74</v>
      </c>
      <c r="B75" s="380">
        <v>123</v>
      </c>
      <c r="C75" s="380">
        <v>0</v>
      </c>
      <c r="D75" s="381" t="s">
        <v>5051</v>
      </c>
      <c r="E75" s="43" t="s">
        <v>5049</v>
      </c>
      <c r="F75" s="382">
        <v>1200</v>
      </c>
      <c r="G75" s="382">
        <v>8</v>
      </c>
      <c r="J75" s="43" t="s">
        <v>7687</v>
      </c>
      <c r="K75" s="383">
        <v>56</v>
      </c>
    </row>
    <row r="76" spans="1:11">
      <c r="A76" s="380">
        <v>75</v>
      </c>
      <c r="B76" s="380">
        <v>122</v>
      </c>
      <c r="C76" s="380">
        <v>0</v>
      </c>
      <c r="D76" s="381" t="s">
        <v>7688</v>
      </c>
      <c r="E76" s="43" t="s">
        <v>7689</v>
      </c>
      <c r="F76" s="382">
        <v>450</v>
      </c>
      <c r="G76" s="382">
        <v>2</v>
      </c>
      <c r="J76" s="381" t="s">
        <v>7690</v>
      </c>
      <c r="K76" s="383">
        <v>54</v>
      </c>
    </row>
    <row r="77" spans="1:11">
      <c r="A77" s="380">
        <v>76</v>
      </c>
      <c r="B77" s="380">
        <v>119</v>
      </c>
      <c r="C77" s="380">
        <v>19</v>
      </c>
      <c r="D77" s="381" t="s">
        <v>7691</v>
      </c>
      <c r="E77" s="381" t="s">
        <v>5020</v>
      </c>
      <c r="F77" s="382">
        <v>11000</v>
      </c>
      <c r="G77" s="382">
        <v>1</v>
      </c>
      <c r="J77" s="381" t="s">
        <v>7692</v>
      </c>
      <c r="K77" s="383">
        <v>54</v>
      </c>
    </row>
    <row r="78" spans="1:11">
      <c r="A78" s="380">
        <v>77</v>
      </c>
      <c r="B78" s="380">
        <v>117</v>
      </c>
      <c r="C78" s="380">
        <v>4</v>
      </c>
      <c r="D78" s="381" t="s">
        <v>7693</v>
      </c>
      <c r="E78" s="381" t="s">
        <v>5020</v>
      </c>
      <c r="F78" s="382">
        <v>11000</v>
      </c>
      <c r="G78" s="382">
        <v>1</v>
      </c>
      <c r="J78" s="381" t="s">
        <v>7694</v>
      </c>
      <c r="K78" s="383">
        <v>53</v>
      </c>
    </row>
    <row r="79" spans="1:11">
      <c r="A79" s="380">
        <v>78</v>
      </c>
      <c r="B79" s="380">
        <v>117</v>
      </c>
      <c r="C79" s="380">
        <v>0</v>
      </c>
      <c r="D79" s="381" t="s">
        <v>7695</v>
      </c>
      <c r="E79" s="381" t="s">
        <v>5020</v>
      </c>
      <c r="F79" s="382">
        <v>11000</v>
      </c>
      <c r="G79" s="382">
        <v>1</v>
      </c>
      <c r="J79" s="381" t="s">
        <v>7696</v>
      </c>
      <c r="K79" s="383">
        <v>53</v>
      </c>
    </row>
    <row r="80" spans="1:11">
      <c r="A80" s="380">
        <v>79</v>
      </c>
      <c r="B80" s="380">
        <v>116</v>
      </c>
      <c r="C80" s="380">
        <v>0</v>
      </c>
      <c r="D80" s="381" t="s">
        <v>7697</v>
      </c>
      <c r="E80" s="43" t="s">
        <v>72</v>
      </c>
      <c r="F80" s="382">
        <v>450</v>
      </c>
      <c r="G80" s="382">
        <v>5</v>
      </c>
      <c r="J80" s="381" t="s">
        <v>7698</v>
      </c>
      <c r="K80" s="383">
        <v>52</v>
      </c>
    </row>
    <row r="81" spans="1:11">
      <c r="A81" s="380">
        <v>80</v>
      </c>
      <c r="B81" s="380">
        <v>112</v>
      </c>
      <c r="C81" s="380">
        <v>0</v>
      </c>
      <c r="D81" s="381" t="s">
        <v>7699</v>
      </c>
      <c r="E81" s="43" t="s">
        <v>7700</v>
      </c>
      <c r="F81" s="382">
        <v>300</v>
      </c>
      <c r="G81" s="382">
        <v>1</v>
      </c>
      <c r="J81" s="381" t="s">
        <v>7701</v>
      </c>
      <c r="K81" s="383">
        <v>52</v>
      </c>
    </row>
    <row r="82" spans="1:11">
      <c r="A82" s="380">
        <v>81</v>
      </c>
      <c r="B82" s="380">
        <v>110</v>
      </c>
      <c r="C82" s="380">
        <v>0</v>
      </c>
      <c r="D82" s="381" t="s">
        <v>5358</v>
      </c>
      <c r="E82" s="43" t="s">
        <v>7702</v>
      </c>
      <c r="F82" s="382">
        <v>150</v>
      </c>
      <c r="G82" s="382">
        <v>1</v>
      </c>
      <c r="J82" s="381" t="s">
        <v>7703</v>
      </c>
      <c r="K82" s="383">
        <v>52</v>
      </c>
    </row>
    <row r="83" spans="1:11">
      <c r="A83" s="380">
        <v>82</v>
      </c>
      <c r="B83" s="380">
        <v>104</v>
      </c>
      <c r="C83" s="380">
        <v>1</v>
      </c>
      <c r="D83" s="381" t="s">
        <v>5522</v>
      </c>
      <c r="E83" s="43" t="s">
        <v>5521</v>
      </c>
      <c r="F83" s="382">
        <v>150</v>
      </c>
      <c r="G83" s="382">
        <v>1</v>
      </c>
      <c r="J83" s="381" t="s">
        <v>7704</v>
      </c>
      <c r="K83" s="383">
        <v>52</v>
      </c>
    </row>
    <row r="84" spans="1:11">
      <c r="A84" s="380">
        <v>83</v>
      </c>
      <c r="B84" s="380">
        <v>104</v>
      </c>
      <c r="C84" s="380">
        <v>0</v>
      </c>
      <c r="D84" s="381" t="s">
        <v>7705</v>
      </c>
      <c r="E84" s="43" t="s">
        <v>7706</v>
      </c>
      <c r="F84" s="382">
        <v>150</v>
      </c>
      <c r="G84" s="382">
        <v>5</v>
      </c>
      <c r="J84" s="381" t="s">
        <v>7707</v>
      </c>
      <c r="K84" s="383">
        <v>51</v>
      </c>
    </row>
    <row r="85" spans="1:11">
      <c r="A85" s="380">
        <v>84</v>
      </c>
      <c r="B85" s="380">
        <v>102</v>
      </c>
      <c r="C85" s="380">
        <v>7</v>
      </c>
      <c r="D85" s="381" t="s">
        <v>5156</v>
      </c>
      <c r="E85" s="43" t="s">
        <v>7708</v>
      </c>
      <c r="F85" s="382">
        <v>200</v>
      </c>
      <c r="G85" s="382">
        <v>1</v>
      </c>
      <c r="J85" s="381" t="s">
        <v>7709</v>
      </c>
      <c r="K85" s="383">
        <v>51</v>
      </c>
    </row>
    <row r="86" spans="1:11">
      <c r="A86" s="380">
        <v>85</v>
      </c>
      <c r="B86" s="380">
        <v>100</v>
      </c>
      <c r="C86" s="380">
        <v>0</v>
      </c>
      <c r="D86" s="381" t="s">
        <v>7710</v>
      </c>
      <c r="E86" s="43" t="s">
        <v>7711</v>
      </c>
      <c r="F86" s="382">
        <v>200</v>
      </c>
      <c r="G86" s="382">
        <v>2</v>
      </c>
      <c r="J86" s="381" t="s">
        <v>7712</v>
      </c>
      <c r="K86" s="383">
        <v>50</v>
      </c>
    </row>
    <row r="87" spans="1:11">
      <c r="A87" s="380">
        <v>86</v>
      </c>
      <c r="B87" s="380">
        <v>97</v>
      </c>
      <c r="C87" s="380">
        <v>0</v>
      </c>
      <c r="D87" s="381" t="s">
        <v>7713</v>
      </c>
      <c r="E87" s="43" t="s">
        <v>7714</v>
      </c>
      <c r="F87" s="382">
        <v>90</v>
      </c>
      <c r="G87" s="382">
        <v>1</v>
      </c>
      <c r="J87" s="381" t="s">
        <v>7715</v>
      </c>
      <c r="K87" s="383">
        <v>50</v>
      </c>
    </row>
    <row r="88" spans="1:11">
      <c r="A88" s="380">
        <v>87</v>
      </c>
      <c r="B88" s="380">
        <v>96</v>
      </c>
      <c r="C88" s="380">
        <v>0</v>
      </c>
      <c r="D88" s="381" t="s">
        <v>7716</v>
      </c>
      <c r="E88" s="43" t="s">
        <v>7717</v>
      </c>
      <c r="F88" s="382">
        <v>600</v>
      </c>
      <c r="G88" s="382">
        <v>1</v>
      </c>
      <c r="J88" s="381" t="s">
        <v>7718</v>
      </c>
      <c r="K88" s="383">
        <v>50</v>
      </c>
    </row>
    <row r="89" spans="1:11">
      <c r="A89" s="380">
        <v>88</v>
      </c>
      <c r="B89" s="380">
        <v>94</v>
      </c>
      <c r="C89" s="380">
        <v>49</v>
      </c>
      <c r="D89" s="381" t="s">
        <v>5624</v>
      </c>
      <c r="E89" s="43" t="s">
        <v>7719</v>
      </c>
      <c r="F89" s="382">
        <v>300</v>
      </c>
      <c r="G89" s="382">
        <v>2</v>
      </c>
      <c r="J89" s="381" t="s">
        <v>7720</v>
      </c>
      <c r="K89" s="383">
        <v>50</v>
      </c>
    </row>
    <row r="90" spans="1:11">
      <c r="A90" s="380">
        <v>89</v>
      </c>
      <c r="B90" s="380">
        <v>93</v>
      </c>
      <c r="C90" s="380">
        <v>1</v>
      </c>
      <c r="D90" s="381" t="s">
        <v>5690</v>
      </c>
      <c r="E90" s="43" t="s">
        <v>4202</v>
      </c>
      <c r="F90" s="382">
        <v>350</v>
      </c>
      <c r="G90" s="382">
        <v>7</v>
      </c>
      <c r="J90" s="381" t="s">
        <v>7721</v>
      </c>
      <c r="K90" s="383">
        <v>50</v>
      </c>
    </row>
    <row r="91" spans="1:11">
      <c r="A91" s="380">
        <v>90</v>
      </c>
      <c r="B91" s="380">
        <v>91</v>
      </c>
      <c r="C91" s="380">
        <v>1</v>
      </c>
      <c r="D91" s="381" t="s">
        <v>7722</v>
      </c>
      <c r="E91" s="43" t="s">
        <v>7723</v>
      </c>
      <c r="F91" s="382">
        <v>150</v>
      </c>
      <c r="G91" s="382">
        <v>1</v>
      </c>
      <c r="J91" s="381" t="s">
        <v>7724</v>
      </c>
      <c r="K91" s="383">
        <v>49</v>
      </c>
    </row>
    <row r="92" spans="1:11">
      <c r="A92" s="380">
        <v>91</v>
      </c>
      <c r="B92" s="380">
        <v>90</v>
      </c>
      <c r="C92" s="380">
        <v>0</v>
      </c>
      <c r="D92" s="381" t="s">
        <v>7725</v>
      </c>
      <c r="E92" s="43" t="s">
        <v>7726</v>
      </c>
      <c r="F92" s="382">
        <v>450</v>
      </c>
      <c r="G92" s="382">
        <v>12</v>
      </c>
      <c r="J92" s="381" t="s">
        <v>7727</v>
      </c>
      <c r="K92" s="383">
        <v>49</v>
      </c>
    </row>
    <row r="93" spans="1:11">
      <c r="A93" s="380">
        <v>92</v>
      </c>
      <c r="B93" s="380">
        <v>90</v>
      </c>
      <c r="C93" s="380">
        <v>7</v>
      </c>
      <c r="D93" s="381" t="s">
        <v>7728</v>
      </c>
      <c r="E93" s="43" t="s">
        <v>4953</v>
      </c>
      <c r="F93" s="382">
        <v>450</v>
      </c>
      <c r="G93" s="382">
        <v>2</v>
      </c>
      <c r="J93" s="381" t="s">
        <v>7729</v>
      </c>
      <c r="K93" s="383">
        <v>49</v>
      </c>
    </row>
    <row r="94" spans="1:11">
      <c r="A94" s="380">
        <v>93</v>
      </c>
      <c r="B94" s="380">
        <v>89</v>
      </c>
      <c r="C94" s="380">
        <v>2</v>
      </c>
      <c r="D94" s="381" t="s">
        <v>7730</v>
      </c>
      <c r="E94" s="43" t="s">
        <v>7731</v>
      </c>
      <c r="F94" s="382">
        <v>250</v>
      </c>
      <c r="G94" s="382">
        <v>1</v>
      </c>
      <c r="J94" s="381" t="s">
        <v>7732</v>
      </c>
      <c r="K94" s="383">
        <v>49</v>
      </c>
    </row>
    <row r="95" spans="1:11">
      <c r="A95" s="380">
        <v>94</v>
      </c>
      <c r="B95" s="380">
        <v>89</v>
      </c>
      <c r="C95" s="380">
        <v>8</v>
      </c>
      <c r="D95" s="381" t="s">
        <v>7733</v>
      </c>
      <c r="E95" s="43" t="s">
        <v>5920</v>
      </c>
      <c r="F95" s="382">
        <v>200</v>
      </c>
      <c r="G95" s="382">
        <v>1</v>
      </c>
      <c r="J95" s="43" t="s">
        <v>7734</v>
      </c>
      <c r="K95" s="383">
        <v>49</v>
      </c>
    </row>
    <row r="96" spans="1:11">
      <c r="A96" s="380">
        <v>95</v>
      </c>
      <c r="B96" s="380">
        <v>81</v>
      </c>
      <c r="C96" s="380">
        <v>0</v>
      </c>
      <c r="D96" s="381" t="s">
        <v>5607</v>
      </c>
      <c r="E96" s="43" t="s">
        <v>174</v>
      </c>
      <c r="F96" s="382">
        <v>1000</v>
      </c>
      <c r="G96" s="382">
        <v>5</v>
      </c>
      <c r="J96" s="381" t="s">
        <v>7735</v>
      </c>
      <c r="K96" s="383">
        <v>48</v>
      </c>
    </row>
    <row r="97" spans="1:11">
      <c r="A97" s="380">
        <v>96</v>
      </c>
      <c r="B97" s="380">
        <v>80</v>
      </c>
      <c r="C97" s="380">
        <v>0</v>
      </c>
      <c r="D97" s="381" t="s">
        <v>7736</v>
      </c>
      <c r="E97" s="43" t="s">
        <v>7737</v>
      </c>
      <c r="F97" s="382">
        <v>700</v>
      </c>
      <c r="G97" s="382">
        <v>5</v>
      </c>
      <c r="J97" s="381" t="s">
        <v>7738</v>
      </c>
      <c r="K97" s="383">
        <v>47</v>
      </c>
    </row>
    <row r="98" spans="1:11">
      <c r="A98" s="380">
        <v>97</v>
      </c>
      <c r="B98" s="380">
        <v>79</v>
      </c>
      <c r="C98" s="380">
        <v>0</v>
      </c>
      <c r="D98" s="381" t="s">
        <v>7739</v>
      </c>
      <c r="E98" s="43" t="s">
        <v>73</v>
      </c>
      <c r="F98" s="382">
        <v>1300</v>
      </c>
      <c r="G98" s="382">
        <v>14</v>
      </c>
      <c r="J98" s="381" t="s">
        <v>7740</v>
      </c>
      <c r="K98" s="383">
        <v>47</v>
      </c>
    </row>
    <row r="99" spans="1:11">
      <c r="A99" s="380">
        <v>98</v>
      </c>
      <c r="B99" s="380">
        <v>77</v>
      </c>
      <c r="C99" s="380">
        <v>4</v>
      </c>
      <c r="D99" s="381" t="s">
        <v>7741</v>
      </c>
      <c r="E99" s="43" t="s">
        <v>7742</v>
      </c>
      <c r="F99" s="382">
        <v>100</v>
      </c>
      <c r="G99" s="382">
        <v>1</v>
      </c>
      <c r="J99" s="381" t="s">
        <v>7743</v>
      </c>
      <c r="K99" s="383">
        <v>46</v>
      </c>
    </row>
    <row r="100" spans="1:11">
      <c r="A100" s="380">
        <v>99</v>
      </c>
      <c r="B100" s="380">
        <v>73</v>
      </c>
      <c r="C100" s="380">
        <v>4</v>
      </c>
      <c r="D100" s="381" t="s">
        <v>5115</v>
      </c>
      <c r="E100" s="43" t="s">
        <v>7744</v>
      </c>
      <c r="F100" s="382">
        <v>200</v>
      </c>
      <c r="G100" s="382">
        <v>7</v>
      </c>
      <c r="J100" s="381" t="s">
        <v>7745</v>
      </c>
      <c r="K100" s="383">
        <v>46</v>
      </c>
    </row>
    <row r="101" spans="1:11">
      <c r="A101" s="380">
        <v>100</v>
      </c>
      <c r="B101" s="380">
        <v>72</v>
      </c>
      <c r="C101" s="380">
        <v>0</v>
      </c>
      <c r="D101" s="381" t="s">
        <v>7746</v>
      </c>
      <c r="E101" s="43" t="s">
        <v>7747</v>
      </c>
      <c r="F101" s="382">
        <v>400</v>
      </c>
      <c r="G101" s="382">
        <v>2</v>
      </c>
      <c r="J101" s="381" t="s">
        <v>7748</v>
      </c>
      <c r="K101" s="383">
        <v>45</v>
      </c>
    </row>
    <row r="102" spans="1:11">
      <c r="A102" s="380">
        <v>101</v>
      </c>
      <c r="B102" s="380">
        <v>72</v>
      </c>
      <c r="C102" s="380">
        <v>2</v>
      </c>
      <c r="D102" s="381" t="s">
        <v>7749</v>
      </c>
      <c r="E102" s="43" t="s">
        <v>7750</v>
      </c>
      <c r="F102" s="382">
        <v>400</v>
      </c>
      <c r="G102" s="382">
        <v>4</v>
      </c>
      <c r="J102" s="381" t="s">
        <v>7751</v>
      </c>
      <c r="K102" s="383">
        <v>45</v>
      </c>
    </row>
    <row r="103" spans="1:11">
      <c r="A103" s="380">
        <v>102</v>
      </c>
      <c r="B103" s="380">
        <v>71</v>
      </c>
      <c r="C103" s="380">
        <v>1</v>
      </c>
      <c r="D103" s="381" t="s">
        <v>5232</v>
      </c>
      <c r="E103" s="43" t="s">
        <v>5230</v>
      </c>
      <c r="F103" s="382">
        <v>150</v>
      </c>
      <c r="G103" s="382">
        <v>1</v>
      </c>
      <c r="J103" s="381" t="s">
        <v>7752</v>
      </c>
      <c r="K103" s="383">
        <v>44</v>
      </c>
    </row>
    <row r="104" spans="1:11">
      <c r="A104" s="380">
        <v>103</v>
      </c>
      <c r="B104" s="380">
        <v>69</v>
      </c>
      <c r="C104" s="380">
        <v>0</v>
      </c>
      <c r="D104" s="381" t="s">
        <v>7753</v>
      </c>
      <c r="E104" s="43" t="s">
        <v>7754</v>
      </c>
      <c r="F104" s="382">
        <v>800</v>
      </c>
      <c r="G104" s="382">
        <v>2</v>
      </c>
      <c r="J104" s="381" t="s">
        <v>7755</v>
      </c>
      <c r="K104" s="383">
        <v>44</v>
      </c>
    </row>
    <row r="105" spans="1:11">
      <c r="A105" s="380">
        <v>104</v>
      </c>
      <c r="B105" s="380">
        <v>69</v>
      </c>
      <c r="C105" s="380">
        <v>1</v>
      </c>
      <c r="D105" s="381" t="s">
        <v>7756</v>
      </c>
      <c r="E105" s="43" t="s">
        <v>7757</v>
      </c>
      <c r="F105" s="382">
        <v>200</v>
      </c>
      <c r="G105" s="382">
        <v>4</v>
      </c>
      <c r="J105" s="381" t="s">
        <v>7758</v>
      </c>
      <c r="K105" s="383">
        <v>44</v>
      </c>
    </row>
    <row r="106" spans="1:11">
      <c r="A106" s="380">
        <v>105</v>
      </c>
      <c r="B106" s="380">
        <v>67</v>
      </c>
      <c r="C106" s="380">
        <v>2</v>
      </c>
      <c r="D106" s="381" t="s">
        <v>5441</v>
      </c>
      <c r="E106" s="43" t="s">
        <v>7759</v>
      </c>
      <c r="F106" s="382">
        <v>100</v>
      </c>
      <c r="G106" s="382">
        <v>1</v>
      </c>
      <c r="J106" s="381" t="s">
        <v>7760</v>
      </c>
      <c r="K106" s="383">
        <v>44</v>
      </c>
    </row>
    <row r="107" spans="1:11">
      <c r="A107" s="380">
        <v>106</v>
      </c>
      <c r="B107" s="380">
        <v>66</v>
      </c>
      <c r="C107" s="380">
        <v>2</v>
      </c>
      <c r="D107" s="381" t="s">
        <v>5163</v>
      </c>
      <c r="E107" s="43" t="s">
        <v>5161</v>
      </c>
      <c r="F107" s="382">
        <v>500</v>
      </c>
      <c r="G107" s="382">
        <v>3</v>
      </c>
      <c r="J107" s="381" t="s">
        <v>7761</v>
      </c>
      <c r="K107" s="383">
        <v>43</v>
      </c>
    </row>
    <row r="108" spans="1:11">
      <c r="A108" s="380">
        <v>107</v>
      </c>
      <c r="B108" s="380">
        <v>64</v>
      </c>
      <c r="C108" s="380">
        <v>8</v>
      </c>
      <c r="D108" s="381" t="s">
        <v>5273</v>
      </c>
      <c r="E108" s="43" t="s">
        <v>7762</v>
      </c>
      <c r="F108" s="382">
        <v>250</v>
      </c>
      <c r="G108" s="382">
        <v>2</v>
      </c>
      <c r="J108" s="381" t="s">
        <v>7763</v>
      </c>
      <c r="K108" s="383">
        <v>43</v>
      </c>
    </row>
    <row r="109" spans="1:11">
      <c r="A109" s="380">
        <v>108</v>
      </c>
      <c r="B109" s="380">
        <v>64</v>
      </c>
      <c r="C109" s="380">
        <v>3</v>
      </c>
      <c r="D109" s="381" t="s">
        <v>7764</v>
      </c>
      <c r="E109" s="43" t="s">
        <v>7765</v>
      </c>
      <c r="F109" s="382">
        <v>60</v>
      </c>
      <c r="G109" s="382">
        <v>1</v>
      </c>
      <c r="J109" s="381" t="s">
        <v>7766</v>
      </c>
      <c r="K109" s="383">
        <v>43</v>
      </c>
    </row>
    <row r="110" spans="1:11">
      <c r="A110" s="380">
        <v>109</v>
      </c>
      <c r="B110" s="380">
        <v>59</v>
      </c>
      <c r="C110" s="380">
        <v>1</v>
      </c>
      <c r="D110" s="381" t="s">
        <v>7767</v>
      </c>
      <c r="E110" s="43" t="s">
        <v>7660</v>
      </c>
      <c r="F110" s="382">
        <v>450</v>
      </c>
      <c r="G110" s="382">
        <v>2</v>
      </c>
      <c r="J110" s="381" t="s">
        <v>7768</v>
      </c>
      <c r="K110" s="383">
        <v>42</v>
      </c>
    </row>
    <row r="111" spans="1:11">
      <c r="A111" s="380">
        <v>110</v>
      </c>
      <c r="B111" s="380">
        <v>59</v>
      </c>
      <c r="C111" s="380">
        <v>5</v>
      </c>
      <c r="D111" s="381" t="s">
        <v>7769</v>
      </c>
      <c r="E111" s="43" t="s">
        <v>5951</v>
      </c>
      <c r="F111" s="382">
        <v>250</v>
      </c>
      <c r="G111" s="382">
        <v>1</v>
      </c>
      <c r="J111" s="381" t="s">
        <v>7770</v>
      </c>
      <c r="K111" s="383">
        <v>42</v>
      </c>
    </row>
    <row r="112" spans="1:11">
      <c r="A112" s="380">
        <v>111</v>
      </c>
      <c r="B112" s="380">
        <v>58</v>
      </c>
      <c r="C112" s="380">
        <v>2</v>
      </c>
      <c r="D112" s="381" t="s">
        <v>5421</v>
      </c>
      <c r="E112" s="43" t="s">
        <v>7771</v>
      </c>
      <c r="F112" s="382">
        <v>100</v>
      </c>
      <c r="G112" s="382">
        <v>3</v>
      </c>
      <c r="J112" s="381" t="s">
        <v>7772</v>
      </c>
      <c r="K112" s="383">
        <v>42</v>
      </c>
    </row>
    <row r="113" spans="1:11">
      <c r="A113" s="380">
        <v>112</v>
      </c>
      <c r="B113" s="380">
        <v>57</v>
      </c>
      <c r="C113" s="380">
        <v>2</v>
      </c>
      <c r="D113" s="381" t="s">
        <v>7773</v>
      </c>
      <c r="E113" s="43" t="s">
        <v>7774</v>
      </c>
      <c r="F113" s="382">
        <v>250</v>
      </c>
      <c r="G113" s="382">
        <v>2</v>
      </c>
      <c r="J113" s="381" t="s">
        <v>7775</v>
      </c>
      <c r="K113" s="383">
        <v>42</v>
      </c>
    </row>
    <row r="114" spans="1:11">
      <c r="A114" s="380">
        <v>113</v>
      </c>
      <c r="B114" s="380">
        <v>57</v>
      </c>
      <c r="C114" s="380">
        <v>0</v>
      </c>
      <c r="D114" s="381" t="s">
        <v>7776</v>
      </c>
      <c r="E114" s="43" t="s">
        <v>7777</v>
      </c>
      <c r="F114" s="382">
        <v>100</v>
      </c>
      <c r="G114" s="382">
        <v>1</v>
      </c>
      <c r="J114" s="381" t="s">
        <v>7778</v>
      </c>
      <c r="K114" s="383">
        <v>42</v>
      </c>
    </row>
    <row r="115" spans="1:11">
      <c r="A115" s="380">
        <v>114</v>
      </c>
      <c r="B115" s="380">
        <v>57</v>
      </c>
      <c r="C115" s="380">
        <v>15</v>
      </c>
      <c r="D115" s="381" t="s">
        <v>7779</v>
      </c>
      <c r="E115" s="43" t="s">
        <v>7780</v>
      </c>
      <c r="F115" s="382">
        <v>80</v>
      </c>
      <c r="G115" s="382">
        <v>1</v>
      </c>
      <c r="J115" s="381" t="s">
        <v>7781</v>
      </c>
      <c r="K115" s="383">
        <v>42</v>
      </c>
    </row>
    <row r="116" spans="1:11">
      <c r="A116" s="380">
        <v>115</v>
      </c>
      <c r="B116" s="380">
        <v>56</v>
      </c>
      <c r="C116" s="380">
        <v>0</v>
      </c>
      <c r="D116" s="381" t="s">
        <v>7782</v>
      </c>
      <c r="E116" s="43" t="s">
        <v>7783</v>
      </c>
      <c r="F116" s="382">
        <v>100</v>
      </c>
      <c r="G116" s="382">
        <v>1</v>
      </c>
      <c r="J116" s="381" t="s">
        <v>7784</v>
      </c>
      <c r="K116" s="383">
        <v>41</v>
      </c>
    </row>
    <row r="117" spans="1:11">
      <c r="A117" s="380">
        <v>116</v>
      </c>
      <c r="B117" s="380">
        <v>52</v>
      </c>
      <c r="C117" s="380">
        <v>3</v>
      </c>
      <c r="D117" s="381" t="s">
        <v>5119</v>
      </c>
      <c r="E117" s="43" t="s">
        <v>5117</v>
      </c>
      <c r="F117" s="382">
        <v>600</v>
      </c>
      <c r="G117" s="382">
        <v>9</v>
      </c>
      <c r="J117" s="43" t="s">
        <v>7785</v>
      </c>
      <c r="K117" s="383">
        <v>41</v>
      </c>
    </row>
    <row r="118" spans="1:11">
      <c r="A118" s="380">
        <v>117</v>
      </c>
      <c r="B118" s="380">
        <v>52</v>
      </c>
      <c r="C118" s="380">
        <v>0</v>
      </c>
      <c r="D118" s="381" t="s">
        <v>5110</v>
      </c>
      <c r="E118" s="43" t="s">
        <v>7786</v>
      </c>
      <c r="F118" s="382">
        <v>150</v>
      </c>
      <c r="G118" s="382">
        <v>2</v>
      </c>
      <c r="J118" s="381" t="s">
        <v>7787</v>
      </c>
      <c r="K118" s="383">
        <v>41</v>
      </c>
    </row>
    <row r="119" spans="1:11">
      <c r="A119" s="380">
        <v>118</v>
      </c>
      <c r="B119" s="380">
        <v>51</v>
      </c>
      <c r="C119" s="380">
        <v>4</v>
      </c>
      <c r="D119" s="381" t="s">
        <v>7788</v>
      </c>
      <c r="E119" s="43" t="s">
        <v>7789</v>
      </c>
      <c r="F119" s="382">
        <v>100</v>
      </c>
      <c r="G119" s="382">
        <v>2</v>
      </c>
      <c r="J119" s="381" t="s">
        <v>7790</v>
      </c>
      <c r="K119" s="383">
        <v>41</v>
      </c>
    </row>
    <row r="120" spans="1:11">
      <c r="A120" s="380">
        <v>119</v>
      </c>
      <c r="B120" s="380">
        <v>50</v>
      </c>
      <c r="C120" s="380">
        <v>0</v>
      </c>
      <c r="D120" s="381" t="s">
        <v>7791</v>
      </c>
      <c r="E120" s="43" t="s">
        <v>7557</v>
      </c>
      <c r="F120" s="382">
        <v>2200</v>
      </c>
      <c r="G120" s="382">
        <v>1</v>
      </c>
      <c r="J120" s="381" t="s">
        <v>7792</v>
      </c>
      <c r="K120" s="383">
        <v>41</v>
      </c>
    </row>
    <row r="121" spans="1:11">
      <c r="A121" s="380">
        <v>120</v>
      </c>
      <c r="B121" s="380">
        <v>50</v>
      </c>
      <c r="C121" s="380">
        <v>0</v>
      </c>
      <c r="D121" s="381" t="s">
        <v>7793</v>
      </c>
      <c r="E121" s="43" t="s">
        <v>7794</v>
      </c>
      <c r="F121" s="382">
        <v>100</v>
      </c>
      <c r="G121" s="382">
        <v>1</v>
      </c>
      <c r="J121" s="381" t="s">
        <v>7795</v>
      </c>
      <c r="K121" s="383">
        <v>41</v>
      </c>
    </row>
    <row r="122" spans="1:11">
      <c r="A122" s="380">
        <v>121</v>
      </c>
      <c r="B122" s="380">
        <v>49</v>
      </c>
      <c r="C122" s="380">
        <v>2</v>
      </c>
      <c r="D122" s="381" t="s">
        <v>7796</v>
      </c>
      <c r="E122" s="43" t="s">
        <v>4291</v>
      </c>
      <c r="F122" s="382">
        <v>100</v>
      </c>
      <c r="G122" s="382">
        <v>3</v>
      </c>
      <c r="J122" s="43" t="s">
        <v>7797</v>
      </c>
      <c r="K122" s="383">
        <v>40</v>
      </c>
    </row>
    <row r="123" spans="1:11">
      <c r="A123" s="380">
        <v>122</v>
      </c>
      <c r="B123" s="380">
        <v>49</v>
      </c>
      <c r="C123" s="380">
        <v>1</v>
      </c>
      <c r="D123" s="381" t="s">
        <v>7798</v>
      </c>
      <c r="E123" s="43" t="s">
        <v>7799</v>
      </c>
      <c r="F123" s="382">
        <v>8000</v>
      </c>
      <c r="G123" s="382">
        <v>17</v>
      </c>
      <c r="J123" s="381" t="s">
        <v>7800</v>
      </c>
      <c r="K123" s="383">
        <v>40</v>
      </c>
    </row>
    <row r="124" spans="1:11">
      <c r="A124" s="380">
        <v>123</v>
      </c>
      <c r="B124" s="380">
        <v>48</v>
      </c>
      <c r="C124" s="380">
        <v>0</v>
      </c>
      <c r="D124" s="381" t="s">
        <v>7801</v>
      </c>
      <c r="E124" s="43" t="s">
        <v>7647</v>
      </c>
      <c r="F124" s="382">
        <v>350</v>
      </c>
      <c r="G124" s="382">
        <v>2</v>
      </c>
      <c r="J124" s="381" t="s">
        <v>7802</v>
      </c>
      <c r="K124" s="383">
        <v>40</v>
      </c>
    </row>
    <row r="125" spans="1:11">
      <c r="A125" s="380">
        <v>124</v>
      </c>
      <c r="B125" s="380">
        <v>48</v>
      </c>
      <c r="C125" s="380">
        <v>2</v>
      </c>
      <c r="D125" s="381" t="s">
        <v>5227</v>
      </c>
      <c r="E125" s="43" t="s">
        <v>7803</v>
      </c>
      <c r="F125" s="382">
        <v>800</v>
      </c>
      <c r="G125" s="382">
        <v>7</v>
      </c>
      <c r="J125" s="381" t="s">
        <v>7804</v>
      </c>
      <c r="K125" s="383">
        <v>39</v>
      </c>
    </row>
    <row r="126" spans="1:11">
      <c r="A126" s="380">
        <v>125</v>
      </c>
      <c r="B126" s="380">
        <v>47</v>
      </c>
      <c r="C126" s="380">
        <v>0</v>
      </c>
      <c r="D126" s="381" t="s">
        <v>7805</v>
      </c>
      <c r="E126" s="43" t="s">
        <v>7806</v>
      </c>
      <c r="F126" s="382">
        <v>50</v>
      </c>
      <c r="G126" s="382">
        <v>1</v>
      </c>
      <c r="J126" s="381" t="s">
        <v>7807</v>
      </c>
      <c r="K126" s="383">
        <v>39</v>
      </c>
    </row>
    <row r="127" spans="1:11">
      <c r="A127" s="380">
        <v>126</v>
      </c>
      <c r="B127" s="380">
        <v>46</v>
      </c>
      <c r="C127" s="380">
        <v>0</v>
      </c>
      <c r="D127" s="381" t="s">
        <v>5600</v>
      </c>
      <c r="E127" s="43" t="s">
        <v>7808</v>
      </c>
      <c r="F127" s="382">
        <v>100</v>
      </c>
      <c r="G127" s="382">
        <v>4</v>
      </c>
      <c r="J127" s="381" t="s">
        <v>7809</v>
      </c>
      <c r="K127" s="383">
        <v>39</v>
      </c>
    </row>
    <row r="128" spans="1:11">
      <c r="A128" s="380">
        <v>127</v>
      </c>
      <c r="B128" s="380">
        <v>45</v>
      </c>
      <c r="C128" s="380">
        <v>0</v>
      </c>
      <c r="D128" s="381" t="s">
        <v>7810</v>
      </c>
      <c r="E128" s="43" t="s">
        <v>7811</v>
      </c>
      <c r="F128" s="382">
        <v>250</v>
      </c>
      <c r="G128" s="382">
        <v>1</v>
      </c>
      <c r="J128" s="381" t="s">
        <v>7812</v>
      </c>
      <c r="K128" s="383">
        <v>39</v>
      </c>
    </row>
    <row r="129" spans="1:11">
      <c r="A129" s="380">
        <v>128</v>
      </c>
      <c r="B129" s="380">
        <v>43</v>
      </c>
      <c r="C129" s="380">
        <v>36</v>
      </c>
      <c r="D129" s="381" t="s">
        <v>7813</v>
      </c>
      <c r="E129" s="43" t="s">
        <v>7814</v>
      </c>
      <c r="F129" s="382">
        <v>7100</v>
      </c>
      <c r="G129" s="382">
        <v>1</v>
      </c>
      <c r="J129" s="381" t="s">
        <v>7815</v>
      </c>
      <c r="K129" s="383">
        <v>38</v>
      </c>
    </row>
    <row r="130" spans="1:11">
      <c r="A130" s="380">
        <v>129</v>
      </c>
      <c r="B130" s="380">
        <v>42</v>
      </c>
      <c r="C130" s="380">
        <v>1</v>
      </c>
      <c r="D130" s="381" t="s">
        <v>7816</v>
      </c>
      <c r="E130" s="43" t="s">
        <v>181</v>
      </c>
      <c r="F130" s="382">
        <v>150</v>
      </c>
      <c r="G130" s="382">
        <v>2</v>
      </c>
      <c r="J130" s="381" t="s">
        <v>7817</v>
      </c>
      <c r="K130" s="383">
        <v>38</v>
      </c>
    </row>
    <row r="131" spans="1:11">
      <c r="A131" s="380">
        <v>130</v>
      </c>
      <c r="B131" s="380">
        <v>41</v>
      </c>
      <c r="C131" s="380">
        <v>2</v>
      </c>
      <c r="D131" s="381" t="s">
        <v>7818</v>
      </c>
      <c r="E131" s="43" t="s">
        <v>7819</v>
      </c>
      <c r="F131" s="382">
        <v>70</v>
      </c>
      <c r="G131" s="382">
        <v>1</v>
      </c>
      <c r="J131" s="43" t="s">
        <v>7820</v>
      </c>
      <c r="K131" s="383">
        <v>38</v>
      </c>
    </row>
    <row r="132" spans="1:11">
      <c r="A132" s="380">
        <v>131</v>
      </c>
      <c r="B132" s="380">
        <v>41</v>
      </c>
      <c r="C132" s="380">
        <v>1</v>
      </c>
      <c r="D132" s="381" t="s">
        <v>5122</v>
      </c>
      <c r="E132" s="43" t="s">
        <v>7821</v>
      </c>
      <c r="F132" s="382">
        <v>150</v>
      </c>
      <c r="G132" s="382">
        <v>2</v>
      </c>
      <c r="J132" s="381" t="s">
        <v>7822</v>
      </c>
      <c r="K132" s="383">
        <v>38</v>
      </c>
    </row>
    <row r="133" spans="1:11">
      <c r="A133" s="380">
        <v>132</v>
      </c>
      <c r="B133" s="380">
        <v>39</v>
      </c>
      <c r="C133" s="380">
        <v>1</v>
      </c>
      <c r="D133" s="381" t="s">
        <v>5292</v>
      </c>
      <c r="E133" s="43" t="s">
        <v>7823</v>
      </c>
      <c r="F133" s="382">
        <v>100</v>
      </c>
      <c r="G133" s="382">
        <v>8</v>
      </c>
      <c r="J133" s="381" t="s">
        <v>7824</v>
      </c>
      <c r="K133" s="383">
        <v>38</v>
      </c>
    </row>
    <row r="134" spans="1:11">
      <c r="A134" s="380">
        <v>133</v>
      </c>
      <c r="B134" s="380">
        <v>39</v>
      </c>
      <c r="C134" s="380">
        <v>0</v>
      </c>
      <c r="D134" s="381" t="s">
        <v>5685</v>
      </c>
      <c r="E134" s="43" t="s">
        <v>7825</v>
      </c>
      <c r="F134" s="382">
        <v>150</v>
      </c>
      <c r="G134" s="382">
        <v>3</v>
      </c>
      <c r="J134" s="381" t="s">
        <v>7826</v>
      </c>
      <c r="K134" s="383">
        <v>38</v>
      </c>
    </row>
    <row r="135" spans="1:11">
      <c r="A135" s="380">
        <v>134</v>
      </c>
      <c r="B135" s="380">
        <v>38</v>
      </c>
      <c r="C135" s="380">
        <v>2</v>
      </c>
      <c r="D135" s="381" t="s">
        <v>7827</v>
      </c>
      <c r="E135" s="43" t="s">
        <v>7828</v>
      </c>
      <c r="F135" s="382">
        <v>90</v>
      </c>
      <c r="G135" s="382">
        <v>2</v>
      </c>
      <c r="J135" s="381" t="s">
        <v>7829</v>
      </c>
      <c r="K135" s="383">
        <v>38</v>
      </c>
    </row>
    <row r="136" spans="1:11">
      <c r="A136" s="380">
        <v>135</v>
      </c>
      <c r="B136" s="380">
        <v>37</v>
      </c>
      <c r="C136" s="380">
        <v>1</v>
      </c>
      <c r="D136" s="381" t="s">
        <v>7830</v>
      </c>
      <c r="E136" s="43" t="s">
        <v>7831</v>
      </c>
      <c r="F136" s="382">
        <v>150</v>
      </c>
      <c r="G136" s="382">
        <v>2</v>
      </c>
      <c r="J136" s="381" t="s">
        <v>7832</v>
      </c>
      <c r="K136" s="383">
        <v>37</v>
      </c>
    </row>
    <row r="137" spans="1:11">
      <c r="A137" s="380">
        <v>136</v>
      </c>
      <c r="B137" s="380">
        <v>37</v>
      </c>
      <c r="C137" s="380">
        <v>1</v>
      </c>
      <c r="D137" s="381" t="s">
        <v>5176</v>
      </c>
      <c r="E137" s="43" t="s">
        <v>7833</v>
      </c>
      <c r="F137" s="382">
        <v>100</v>
      </c>
      <c r="G137" s="382">
        <v>3</v>
      </c>
      <c r="J137" s="381" t="s">
        <v>7834</v>
      </c>
      <c r="K137" s="383">
        <v>37</v>
      </c>
    </row>
    <row r="138" spans="1:11">
      <c r="A138" s="380">
        <v>137</v>
      </c>
      <c r="B138" s="380">
        <v>37</v>
      </c>
      <c r="C138" s="380">
        <v>1</v>
      </c>
      <c r="D138" s="381" t="s">
        <v>7835</v>
      </c>
      <c r="E138" s="43" t="s">
        <v>7836</v>
      </c>
      <c r="F138" s="382">
        <v>80</v>
      </c>
      <c r="G138" s="382">
        <v>3</v>
      </c>
      <c r="J138" s="381" t="s">
        <v>7837</v>
      </c>
      <c r="K138" s="383">
        <v>37</v>
      </c>
    </row>
    <row r="139" spans="1:11">
      <c r="A139" s="380">
        <v>138</v>
      </c>
      <c r="B139" s="380">
        <v>37</v>
      </c>
      <c r="C139" s="380">
        <v>1</v>
      </c>
      <c r="D139" s="381" t="s">
        <v>7838</v>
      </c>
      <c r="E139" s="43" t="s">
        <v>7839</v>
      </c>
      <c r="F139" s="382">
        <v>150</v>
      </c>
      <c r="G139" s="382">
        <v>4</v>
      </c>
      <c r="J139" s="381" t="s">
        <v>7840</v>
      </c>
      <c r="K139" s="383">
        <v>37</v>
      </c>
    </row>
    <row r="140" spans="1:11">
      <c r="A140" s="380">
        <v>139</v>
      </c>
      <c r="B140" s="380">
        <v>36</v>
      </c>
      <c r="C140" s="380">
        <v>0</v>
      </c>
      <c r="D140" s="381" t="s">
        <v>7841</v>
      </c>
      <c r="E140" s="43" t="s">
        <v>7842</v>
      </c>
      <c r="F140" s="382">
        <v>300</v>
      </c>
      <c r="G140" s="382">
        <v>4</v>
      </c>
      <c r="J140" s="381" t="s">
        <v>7843</v>
      </c>
      <c r="K140" s="383">
        <v>37</v>
      </c>
    </row>
    <row r="141" spans="1:11">
      <c r="A141" s="380">
        <v>140</v>
      </c>
      <c r="B141" s="380">
        <v>35</v>
      </c>
      <c r="C141" s="380">
        <v>5</v>
      </c>
      <c r="D141" s="381" t="s">
        <v>7844</v>
      </c>
      <c r="E141" s="43" t="s">
        <v>7584</v>
      </c>
      <c r="F141" s="382">
        <v>7800</v>
      </c>
      <c r="G141" s="382">
        <v>4</v>
      </c>
      <c r="J141" s="381" t="s">
        <v>7845</v>
      </c>
      <c r="K141" s="383">
        <v>37</v>
      </c>
    </row>
    <row r="142" spans="1:11">
      <c r="A142" s="380">
        <v>141</v>
      </c>
      <c r="B142" s="380">
        <v>35</v>
      </c>
      <c r="C142" s="380">
        <v>1</v>
      </c>
      <c r="D142" s="381" t="s">
        <v>7846</v>
      </c>
      <c r="E142" s="43" t="s">
        <v>7847</v>
      </c>
      <c r="F142" s="382">
        <v>700</v>
      </c>
      <c r="G142" s="382">
        <v>4</v>
      </c>
      <c r="J142" s="43" t="s">
        <v>7848</v>
      </c>
      <c r="K142" s="383">
        <v>37</v>
      </c>
    </row>
    <row r="143" spans="1:11">
      <c r="A143" s="380">
        <v>142</v>
      </c>
      <c r="B143" s="380">
        <v>35</v>
      </c>
      <c r="C143" s="380">
        <v>0</v>
      </c>
      <c r="D143" s="381" t="s">
        <v>7849</v>
      </c>
      <c r="E143" s="43" t="s">
        <v>7850</v>
      </c>
      <c r="F143" s="382">
        <v>450</v>
      </c>
      <c r="G143" s="382">
        <v>1</v>
      </c>
      <c r="J143" s="381" t="s">
        <v>7851</v>
      </c>
      <c r="K143" s="383">
        <v>36</v>
      </c>
    </row>
    <row r="144" spans="1:11">
      <c r="A144" s="380">
        <v>143</v>
      </c>
      <c r="B144" s="380">
        <v>35</v>
      </c>
      <c r="C144" s="380">
        <v>1</v>
      </c>
      <c r="D144" s="381" t="s">
        <v>5554</v>
      </c>
      <c r="E144" s="43" t="s">
        <v>7852</v>
      </c>
      <c r="F144" s="382">
        <v>350</v>
      </c>
      <c r="G144" s="382">
        <v>11</v>
      </c>
      <c r="J144" s="381" t="s">
        <v>7853</v>
      </c>
      <c r="K144" s="383">
        <v>36</v>
      </c>
    </row>
    <row r="145" spans="1:11">
      <c r="A145" s="380">
        <v>144</v>
      </c>
      <c r="B145" s="380">
        <v>35</v>
      </c>
      <c r="C145" s="380">
        <v>0</v>
      </c>
      <c r="D145" s="381" t="s">
        <v>7854</v>
      </c>
      <c r="E145" s="43" t="s">
        <v>6130</v>
      </c>
      <c r="F145" s="382">
        <v>150</v>
      </c>
      <c r="G145" s="382">
        <v>5</v>
      </c>
      <c r="J145" s="381" t="s">
        <v>7855</v>
      </c>
      <c r="K145" s="383">
        <v>36</v>
      </c>
    </row>
    <row r="146" spans="1:11">
      <c r="A146" s="380">
        <v>145</v>
      </c>
      <c r="B146" s="380">
        <v>34</v>
      </c>
      <c r="C146" s="380">
        <v>1</v>
      </c>
      <c r="D146" s="381" t="s">
        <v>5281</v>
      </c>
      <c r="E146" s="43" t="s">
        <v>5454</v>
      </c>
      <c r="F146" s="382">
        <v>200</v>
      </c>
      <c r="G146" s="382">
        <v>1</v>
      </c>
      <c r="J146" s="381" t="s">
        <v>7856</v>
      </c>
      <c r="K146" s="383">
        <v>36</v>
      </c>
    </row>
    <row r="147" spans="1:11">
      <c r="A147" s="380">
        <v>146</v>
      </c>
      <c r="B147" s="380">
        <v>33</v>
      </c>
      <c r="C147" s="380">
        <v>0</v>
      </c>
      <c r="D147" s="381" t="s">
        <v>5653</v>
      </c>
      <c r="E147" s="43" t="s">
        <v>7857</v>
      </c>
      <c r="F147" s="382">
        <v>90</v>
      </c>
      <c r="G147" s="382">
        <v>1</v>
      </c>
      <c r="J147" s="381" t="s">
        <v>7858</v>
      </c>
      <c r="K147" s="383">
        <v>36</v>
      </c>
    </row>
    <row r="148" spans="1:11">
      <c r="A148" s="380">
        <v>147</v>
      </c>
      <c r="B148" s="380">
        <v>33</v>
      </c>
      <c r="C148" s="380">
        <v>0</v>
      </c>
      <c r="D148" s="381" t="s">
        <v>5251</v>
      </c>
      <c r="E148" s="43" t="s">
        <v>4656</v>
      </c>
      <c r="F148" s="382">
        <v>350</v>
      </c>
      <c r="G148" s="382">
        <v>8</v>
      </c>
      <c r="J148" s="381" t="s">
        <v>7859</v>
      </c>
      <c r="K148" s="383">
        <v>35</v>
      </c>
    </row>
    <row r="149" spans="1:11">
      <c r="A149" s="380">
        <v>148</v>
      </c>
      <c r="B149" s="380">
        <v>32</v>
      </c>
      <c r="C149" s="380">
        <v>4</v>
      </c>
      <c r="D149" s="381" t="s">
        <v>7860</v>
      </c>
      <c r="E149" s="43" t="s">
        <v>7861</v>
      </c>
      <c r="F149" s="382">
        <v>100</v>
      </c>
      <c r="G149" s="382">
        <v>4</v>
      </c>
      <c r="J149" s="381" t="s">
        <v>7862</v>
      </c>
      <c r="K149" s="383">
        <v>35</v>
      </c>
    </row>
    <row r="150" spans="1:11">
      <c r="A150" s="380">
        <v>149</v>
      </c>
      <c r="B150" s="380">
        <v>32</v>
      </c>
      <c r="C150" s="380">
        <v>0</v>
      </c>
      <c r="D150" s="381" t="s">
        <v>7863</v>
      </c>
      <c r="E150" s="43" t="s">
        <v>7864</v>
      </c>
      <c r="F150" s="382">
        <v>150</v>
      </c>
      <c r="G150" s="382">
        <v>5</v>
      </c>
      <c r="J150" s="381" t="s">
        <v>7865</v>
      </c>
      <c r="K150" s="383">
        <v>35</v>
      </c>
    </row>
    <row r="151" spans="1:11">
      <c r="A151" s="380">
        <v>150</v>
      </c>
      <c r="B151" s="380">
        <v>32</v>
      </c>
      <c r="C151" s="380">
        <v>1</v>
      </c>
      <c r="D151" s="381" t="s">
        <v>7866</v>
      </c>
      <c r="E151" s="43" t="s">
        <v>7867</v>
      </c>
      <c r="F151" s="382">
        <v>200</v>
      </c>
      <c r="G151" s="382">
        <v>5</v>
      </c>
      <c r="J151" s="381" t="s">
        <v>7868</v>
      </c>
      <c r="K151" s="383">
        <v>35</v>
      </c>
    </row>
    <row r="152" spans="1:11">
      <c r="A152" s="380">
        <v>151</v>
      </c>
      <c r="B152" s="380">
        <v>32</v>
      </c>
      <c r="C152" s="380">
        <v>0</v>
      </c>
      <c r="D152" s="381" t="s">
        <v>7869</v>
      </c>
      <c r="E152" s="43" t="s">
        <v>7870</v>
      </c>
      <c r="F152" s="382">
        <v>200</v>
      </c>
      <c r="G152" s="382">
        <v>9</v>
      </c>
      <c r="J152" s="381" t="s">
        <v>7871</v>
      </c>
      <c r="K152" s="383">
        <v>35</v>
      </c>
    </row>
    <row r="153" spans="1:11">
      <c r="A153" s="380">
        <v>152</v>
      </c>
      <c r="B153" s="380">
        <v>31</v>
      </c>
      <c r="C153" s="380">
        <v>3</v>
      </c>
      <c r="D153" s="381" t="s">
        <v>7872</v>
      </c>
      <c r="E153" s="43" t="s">
        <v>7873</v>
      </c>
      <c r="F153" s="382">
        <v>250</v>
      </c>
      <c r="G153" s="382">
        <v>3</v>
      </c>
      <c r="J153" s="381" t="s">
        <v>7874</v>
      </c>
      <c r="K153" s="383">
        <v>35</v>
      </c>
    </row>
    <row r="154" spans="1:11">
      <c r="A154" s="380">
        <v>153</v>
      </c>
      <c r="B154" s="380">
        <v>30</v>
      </c>
      <c r="C154" s="380">
        <v>8</v>
      </c>
      <c r="D154" s="381" t="s">
        <v>7875</v>
      </c>
      <c r="E154" s="43" t="s">
        <v>7876</v>
      </c>
      <c r="F154" s="382">
        <v>90</v>
      </c>
      <c r="G154" s="382">
        <v>5</v>
      </c>
      <c r="J154" s="381" t="s">
        <v>7877</v>
      </c>
      <c r="K154" s="383">
        <v>35</v>
      </c>
    </row>
    <row r="155" spans="1:11">
      <c r="A155" s="380">
        <v>154</v>
      </c>
      <c r="B155" s="380">
        <v>30</v>
      </c>
      <c r="C155" s="380">
        <v>0</v>
      </c>
      <c r="D155" s="381" t="s">
        <v>7878</v>
      </c>
      <c r="E155" s="43" t="s">
        <v>7879</v>
      </c>
      <c r="F155" s="382">
        <v>70</v>
      </c>
      <c r="G155" s="382">
        <v>5</v>
      </c>
      <c r="J155" s="381" t="s">
        <v>7880</v>
      </c>
      <c r="K155" s="383">
        <v>35</v>
      </c>
    </row>
    <row r="156" spans="1:11">
      <c r="A156" s="380">
        <v>155</v>
      </c>
      <c r="B156" s="380">
        <v>28</v>
      </c>
      <c r="C156" s="380">
        <v>0</v>
      </c>
      <c r="D156" s="381" t="s">
        <v>7881</v>
      </c>
      <c r="E156" s="43" t="s">
        <v>7882</v>
      </c>
      <c r="F156" s="382">
        <v>200</v>
      </c>
      <c r="G156" s="382">
        <v>6</v>
      </c>
      <c r="J156" s="381" t="s">
        <v>7883</v>
      </c>
      <c r="K156" s="383">
        <v>35</v>
      </c>
    </row>
    <row r="157" spans="1:11">
      <c r="A157" s="380">
        <v>156</v>
      </c>
      <c r="B157" s="380">
        <v>28</v>
      </c>
      <c r="C157" s="380">
        <v>6</v>
      </c>
      <c r="D157" s="381" t="s">
        <v>7884</v>
      </c>
      <c r="E157" s="43" t="s">
        <v>4946</v>
      </c>
      <c r="F157" s="382">
        <v>150</v>
      </c>
      <c r="G157" s="382">
        <v>8</v>
      </c>
      <c r="J157" s="381" t="s">
        <v>7885</v>
      </c>
      <c r="K157" s="383">
        <v>35</v>
      </c>
    </row>
    <row r="158" spans="1:11">
      <c r="A158" s="380">
        <v>157</v>
      </c>
      <c r="B158" s="380">
        <v>28</v>
      </c>
      <c r="C158" s="380">
        <v>2</v>
      </c>
      <c r="D158" s="381" t="s">
        <v>7886</v>
      </c>
      <c r="E158" s="43" t="s">
        <v>4103</v>
      </c>
      <c r="F158" s="382">
        <v>60</v>
      </c>
      <c r="G158" s="382">
        <v>1</v>
      </c>
      <c r="J158" s="381" t="s">
        <v>7887</v>
      </c>
      <c r="K158" s="383">
        <v>35</v>
      </c>
    </row>
    <row r="159" spans="1:11">
      <c r="A159" s="380">
        <v>158</v>
      </c>
      <c r="B159" s="380">
        <v>28</v>
      </c>
      <c r="C159" s="380">
        <v>2</v>
      </c>
      <c r="D159" s="381" t="s">
        <v>5725</v>
      </c>
      <c r="E159" s="43" t="s">
        <v>7888</v>
      </c>
      <c r="F159" s="382">
        <v>80</v>
      </c>
      <c r="G159" s="382">
        <v>4</v>
      </c>
      <c r="J159" s="381" t="s">
        <v>7889</v>
      </c>
      <c r="K159" s="383">
        <v>34</v>
      </c>
    </row>
    <row r="160" spans="1:11">
      <c r="A160" s="380">
        <v>159</v>
      </c>
      <c r="B160" s="380">
        <v>28</v>
      </c>
      <c r="C160" s="380">
        <v>1</v>
      </c>
      <c r="D160" s="381" t="s">
        <v>5640</v>
      </c>
      <c r="E160" s="43" t="s">
        <v>7890</v>
      </c>
      <c r="F160" s="382">
        <v>150</v>
      </c>
      <c r="G160" s="382">
        <v>6</v>
      </c>
      <c r="J160" s="381" t="s">
        <v>7891</v>
      </c>
      <c r="K160" s="383">
        <v>34</v>
      </c>
    </row>
    <row r="161" spans="1:11">
      <c r="A161" s="380">
        <v>160</v>
      </c>
      <c r="B161" s="380">
        <v>28</v>
      </c>
      <c r="C161" s="380">
        <v>0</v>
      </c>
      <c r="D161" s="381" t="s">
        <v>7892</v>
      </c>
      <c r="E161" s="43" t="s">
        <v>7893</v>
      </c>
      <c r="F161" s="382">
        <v>450</v>
      </c>
      <c r="G161" s="382">
        <v>2</v>
      </c>
      <c r="J161" s="381" t="s">
        <v>7894</v>
      </c>
      <c r="K161" s="383">
        <v>34</v>
      </c>
    </row>
    <row r="162" spans="1:11">
      <c r="A162" s="380">
        <v>161</v>
      </c>
      <c r="B162" s="380">
        <v>27</v>
      </c>
      <c r="C162" s="380">
        <v>0</v>
      </c>
      <c r="D162" s="381" t="s">
        <v>7895</v>
      </c>
      <c r="E162" s="43" t="s">
        <v>7896</v>
      </c>
      <c r="F162" s="382">
        <v>200</v>
      </c>
      <c r="G162" s="382">
        <v>5</v>
      </c>
      <c r="J162" s="381" t="s">
        <v>7897</v>
      </c>
      <c r="K162" s="383">
        <v>34</v>
      </c>
    </row>
    <row r="163" spans="1:11">
      <c r="A163" s="380">
        <v>162</v>
      </c>
      <c r="B163" s="380">
        <v>27</v>
      </c>
      <c r="C163" s="380">
        <v>0</v>
      </c>
      <c r="D163" s="381" t="s">
        <v>7898</v>
      </c>
      <c r="E163" s="43" t="s">
        <v>7899</v>
      </c>
      <c r="F163" s="382">
        <v>450</v>
      </c>
      <c r="G163" s="382">
        <v>3</v>
      </c>
      <c r="J163" s="381" t="s">
        <v>7900</v>
      </c>
      <c r="K163" s="383">
        <v>34</v>
      </c>
    </row>
    <row r="164" spans="1:11">
      <c r="A164" s="380">
        <v>163</v>
      </c>
      <c r="B164" s="380">
        <v>26</v>
      </c>
      <c r="C164" s="380">
        <v>1</v>
      </c>
      <c r="D164" s="381" t="s">
        <v>7901</v>
      </c>
      <c r="E164" s="43" t="s">
        <v>4252</v>
      </c>
      <c r="F164" s="382">
        <v>600</v>
      </c>
      <c r="G164" s="382">
        <v>13</v>
      </c>
      <c r="J164" s="381" t="s">
        <v>7902</v>
      </c>
      <c r="K164" s="383">
        <v>34</v>
      </c>
    </row>
    <row r="165" spans="1:11">
      <c r="A165" s="380">
        <v>164</v>
      </c>
      <c r="B165" s="380">
        <v>25</v>
      </c>
      <c r="C165" s="380">
        <v>0</v>
      </c>
      <c r="D165" s="381" t="s">
        <v>7903</v>
      </c>
      <c r="E165" s="43" t="s">
        <v>7904</v>
      </c>
      <c r="F165" s="382">
        <v>150</v>
      </c>
      <c r="G165" s="382">
        <v>5</v>
      </c>
      <c r="J165" s="381" t="s">
        <v>7905</v>
      </c>
      <c r="K165" s="383">
        <v>34</v>
      </c>
    </row>
    <row r="166" spans="1:11">
      <c r="A166" s="380">
        <v>165</v>
      </c>
      <c r="B166" s="380">
        <v>25</v>
      </c>
      <c r="C166" s="380">
        <v>0</v>
      </c>
      <c r="D166" s="381" t="s">
        <v>7906</v>
      </c>
      <c r="E166" s="43" t="s">
        <v>7907</v>
      </c>
      <c r="F166" s="382">
        <v>60</v>
      </c>
      <c r="G166" s="382">
        <v>1</v>
      </c>
      <c r="J166" s="381" t="s">
        <v>7908</v>
      </c>
      <c r="K166" s="383">
        <v>34</v>
      </c>
    </row>
    <row r="167" spans="1:11">
      <c r="A167" s="380">
        <v>166</v>
      </c>
      <c r="B167" s="380">
        <v>25</v>
      </c>
      <c r="C167" s="380">
        <v>1</v>
      </c>
      <c r="D167" s="381" t="s">
        <v>5247</v>
      </c>
      <c r="E167" s="43" t="s">
        <v>7909</v>
      </c>
      <c r="F167" s="382">
        <v>70</v>
      </c>
      <c r="G167" s="382">
        <v>2</v>
      </c>
      <c r="J167" s="381" t="s">
        <v>7910</v>
      </c>
      <c r="K167" s="383">
        <v>34</v>
      </c>
    </row>
    <row r="168" spans="1:11">
      <c r="A168" s="380">
        <v>167</v>
      </c>
      <c r="B168" s="380">
        <v>25</v>
      </c>
      <c r="C168" s="380">
        <v>3</v>
      </c>
      <c r="D168" s="381" t="s">
        <v>7911</v>
      </c>
      <c r="E168" s="43" t="s">
        <v>7912</v>
      </c>
      <c r="F168" s="382">
        <v>90</v>
      </c>
      <c r="G168" s="382">
        <v>3</v>
      </c>
      <c r="J168" s="381" t="s">
        <v>7913</v>
      </c>
      <c r="K168" s="383">
        <v>34</v>
      </c>
    </row>
    <row r="169" spans="1:11">
      <c r="A169" s="380">
        <v>168</v>
      </c>
      <c r="B169" s="380">
        <v>23</v>
      </c>
      <c r="C169" s="380">
        <v>0</v>
      </c>
      <c r="D169" s="381" t="s">
        <v>5406</v>
      </c>
      <c r="E169" s="43" t="s">
        <v>4051</v>
      </c>
      <c r="F169" s="382">
        <v>40</v>
      </c>
      <c r="G169" s="382">
        <v>1</v>
      </c>
      <c r="J169" s="381" t="s">
        <v>7914</v>
      </c>
      <c r="K169" s="383">
        <v>34</v>
      </c>
    </row>
    <row r="170" spans="1:11">
      <c r="A170" s="380">
        <v>169</v>
      </c>
      <c r="B170" s="380">
        <v>23</v>
      </c>
      <c r="C170" s="380">
        <v>0</v>
      </c>
      <c r="D170" s="381" t="s">
        <v>5666</v>
      </c>
      <c r="E170" s="43" t="s">
        <v>5665</v>
      </c>
      <c r="F170" s="382">
        <v>150</v>
      </c>
      <c r="G170" s="382">
        <v>4</v>
      </c>
      <c r="J170" s="381" t="s">
        <v>7915</v>
      </c>
      <c r="K170" s="383">
        <v>34</v>
      </c>
    </row>
    <row r="171" spans="1:11">
      <c r="A171" s="380">
        <v>170</v>
      </c>
      <c r="B171" s="380">
        <v>22</v>
      </c>
      <c r="C171" s="380">
        <v>2</v>
      </c>
      <c r="D171" s="381" t="s">
        <v>5222</v>
      </c>
      <c r="E171" s="43" t="s">
        <v>7916</v>
      </c>
      <c r="F171" s="382">
        <v>150</v>
      </c>
      <c r="G171" s="382">
        <v>3</v>
      </c>
      <c r="J171" s="381" t="s">
        <v>7917</v>
      </c>
      <c r="K171" s="383">
        <v>34</v>
      </c>
    </row>
    <row r="172" spans="1:11">
      <c r="A172" s="380">
        <v>171</v>
      </c>
      <c r="B172" s="380">
        <v>22</v>
      </c>
      <c r="C172" s="380">
        <v>1</v>
      </c>
      <c r="D172" s="381" t="s">
        <v>5693</v>
      </c>
      <c r="E172" s="43" t="s">
        <v>7918</v>
      </c>
      <c r="F172" s="382">
        <v>100</v>
      </c>
      <c r="G172" s="382">
        <v>5</v>
      </c>
      <c r="J172" s="381" t="s">
        <v>7919</v>
      </c>
      <c r="K172" s="383">
        <v>33</v>
      </c>
    </row>
    <row r="173" spans="1:11">
      <c r="A173" s="380">
        <v>172</v>
      </c>
      <c r="B173" s="380">
        <v>22</v>
      </c>
      <c r="C173" s="380">
        <v>2</v>
      </c>
      <c r="D173" s="381" t="s">
        <v>7920</v>
      </c>
      <c r="E173" s="43" t="s">
        <v>7921</v>
      </c>
      <c r="F173" s="382">
        <v>100</v>
      </c>
      <c r="G173" s="382">
        <v>2</v>
      </c>
      <c r="J173" s="381" t="s">
        <v>7922</v>
      </c>
      <c r="K173" s="383">
        <v>33</v>
      </c>
    </row>
    <row r="174" spans="1:11">
      <c r="A174" s="380">
        <v>173</v>
      </c>
      <c r="B174" s="380">
        <v>21</v>
      </c>
      <c r="C174" s="380">
        <v>1</v>
      </c>
      <c r="D174" s="381" t="s">
        <v>5142</v>
      </c>
      <c r="E174" s="43" t="s">
        <v>5140</v>
      </c>
      <c r="F174" s="382">
        <v>450</v>
      </c>
      <c r="G174" s="382">
        <v>10</v>
      </c>
      <c r="J174" s="381" t="s">
        <v>7923</v>
      </c>
      <c r="K174" s="383">
        <v>33</v>
      </c>
    </row>
    <row r="175" spans="1:11">
      <c r="A175" s="380">
        <v>174</v>
      </c>
      <c r="B175" s="380">
        <v>21</v>
      </c>
      <c r="C175" s="380">
        <v>0</v>
      </c>
      <c r="D175" s="381" t="s">
        <v>7924</v>
      </c>
      <c r="E175" s="43" t="s">
        <v>7925</v>
      </c>
      <c r="F175" s="382">
        <v>150</v>
      </c>
      <c r="G175" s="382">
        <v>1</v>
      </c>
      <c r="J175" s="381" t="s">
        <v>7926</v>
      </c>
      <c r="K175" s="383">
        <v>33</v>
      </c>
    </row>
    <row r="176" spans="1:11">
      <c r="A176" s="380">
        <v>175</v>
      </c>
      <c r="B176" s="380">
        <v>20</v>
      </c>
      <c r="C176" s="380">
        <v>0</v>
      </c>
      <c r="D176" s="381" t="s">
        <v>7927</v>
      </c>
      <c r="E176" s="43" t="s">
        <v>7780</v>
      </c>
      <c r="F176" s="382">
        <v>80</v>
      </c>
      <c r="G176" s="382">
        <v>2</v>
      </c>
      <c r="J176" s="381" t="s">
        <v>7928</v>
      </c>
      <c r="K176" s="383">
        <v>33</v>
      </c>
    </row>
    <row r="177" spans="1:11">
      <c r="A177" s="380">
        <v>176</v>
      </c>
      <c r="B177" s="380">
        <v>20</v>
      </c>
      <c r="C177" s="380">
        <v>1</v>
      </c>
      <c r="D177" s="43" t="s">
        <v>7929</v>
      </c>
      <c r="E177" s="43" t="s">
        <v>7930</v>
      </c>
      <c r="F177" s="382">
        <v>50</v>
      </c>
      <c r="G177" s="382">
        <v>1</v>
      </c>
      <c r="J177" s="381" t="s">
        <v>7931</v>
      </c>
      <c r="K177" s="383">
        <v>33</v>
      </c>
    </row>
    <row r="178" spans="1:11">
      <c r="A178" s="380">
        <v>177</v>
      </c>
      <c r="B178" s="380">
        <v>19</v>
      </c>
      <c r="C178" s="380">
        <v>3</v>
      </c>
      <c r="D178" s="381" t="s">
        <v>7932</v>
      </c>
      <c r="E178" s="43" t="s">
        <v>7933</v>
      </c>
      <c r="F178" s="382">
        <v>90</v>
      </c>
      <c r="G178" s="382">
        <v>2</v>
      </c>
      <c r="J178" s="381" t="s">
        <v>7934</v>
      </c>
      <c r="K178" s="383">
        <v>33</v>
      </c>
    </row>
    <row r="179" spans="1:11">
      <c r="A179" s="380">
        <v>178</v>
      </c>
      <c r="B179" s="380">
        <v>19</v>
      </c>
      <c r="C179" s="380">
        <v>1</v>
      </c>
      <c r="D179" s="381" t="s">
        <v>5557</v>
      </c>
      <c r="E179" s="43" t="s">
        <v>4918</v>
      </c>
      <c r="F179" s="382">
        <v>90</v>
      </c>
      <c r="G179" s="382">
        <v>4</v>
      </c>
      <c r="J179" s="381" t="s">
        <v>7935</v>
      </c>
      <c r="K179" s="383">
        <v>33</v>
      </c>
    </row>
    <row r="180" spans="1:11">
      <c r="A180" s="380">
        <v>179</v>
      </c>
      <c r="B180" s="380">
        <v>19</v>
      </c>
      <c r="C180" s="380">
        <v>0</v>
      </c>
      <c r="D180" s="381" t="s">
        <v>7936</v>
      </c>
      <c r="E180" s="43" t="s">
        <v>7937</v>
      </c>
      <c r="F180" s="382">
        <v>250</v>
      </c>
      <c r="G180" s="382">
        <v>8</v>
      </c>
      <c r="J180" s="381" t="s">
        <v>7938</v>
      </c>
      <c r="K180" s="383">
        <v>33</v>
      </c>
    </row>
    <row r="181" spans="1:11">
      <c r="A181" s="380">
        <v>180</v>
      </c>
      <c r="B181" s="380">
        <v>19</v>
      </c>
      <c r="C181" s="380">
        <v>2</v>
      </c>
      <c r="D181" s="381" t="s">
        <v>7939</v>
      </c>
      <c r="E181" s="43" t="s">
        <v>4269</v>
      </c>
      <c r="F181" s="382">
        <v>50</v>
      </c>
      <c r="G181" s="382">
        <v>1</v>
      </c>
      <c r="J181" s="381" t="s">
        <v>7940</v>
      </c>
      <c r="K181" s="383">
        <v>33</v>
      </c>
    </row>
    <row r="182" spans="1:11">
      <c r="A182" s="380">
        <v>181</v>
      </c>
      <c r="B182" s="380">
        <v>17</v>
      </c>
      <c r="C182" s="380">
        <v>2</v>
      </c>
      <c r="D182" s="381" t="s">
        <v>7941</v>
      </c>
      <c r="E182" s="43" t="s">
        <v>7942</v>
      </c>
      <c r="F182" s="382">
        <v>1900</v>
      </c>
      <c r="G182" s="382">
        <v>12</v>
      </c>
      <c r="J182" s="381" t="s">
        <v>7943</v>
      </c>
      <c r="K182" s="383">
        <v>33</v>
      </c>
    </row>
    <row r="183" spans="1:11">
      <c r="A183" s="380">
        <v>182</v>
      </c>
      <c r="B183" s="380">
        <v>17</v>
      </c>
      <c r="C183" s="380">
        <v>0</v>
      </c>
      <c r="D183" s="381" t="s">
        <v>5570</v>
      </c>
      <c r="E183" s="43" t="s">
        <v>7944</v>
      </c>
      <c r="F183" s="382">
        <v>100</v>
      </c>
      <c r="G183" s="382">
        <v>6</v>
      </c>
      <c r="J183" s="381" t="s">
        <v>7945</v>
      </c>
      <c r="K183" s="383">
        <v>33</v>
      </c>
    </row>
    <row r="184" spans="1:11">
      <c r="A184" s="380">
        <v>183</v>
      </c>
      <c r="B184" s="380">
        <v>16</v>
      </c>
      <c r="C184" s="380">
        <v>1</v>
      </c>
      <c r="D184" s="381" t="s">
        <v>5263</v>
      </c>
      <c r="E184" s="43" t="s">
        <v>7524</v>
      </c>
      <c r="F184" s="382">
        <v>60</v>
      </c>
      <c r="G184" s="382">
        <v>3</v>
      </c>
      <c r="J184" s="381" t="s">
        <v>7946</v>
      </c>
      <c r="K184" s="383">
        <v>33</v>
      </c>
    </row>
    <row r="185" spans="1:11">
      <c r="A185" s="380">
        <v>184</v>
      </c>
      <c r="B185" s="380">
        <v>16</v>
      </c>
      <c r="C185" s="380">
        <v>2</v>
      </c>
      <c r="D185" s="381" t="s">
        <v>5550</v>
      </c>
      <c r="E185" s="43" t="s">
        <v>5785</v>
      </c>
      <c r="F185" s="382">
        <v>200</v>
      </c>
      <c r="G185" s="382">
        <v>9</v>
      </c>
      <c r="J185" s="381" t="s">
        <v>7947</v>
      </c>
      <c r="K185" s="383">
        <v>32</v>
      </c>
    </row>
    <row r="186" spans="1:11">
      <c r="A186" s="380">
        <v>185</v>
      </c>
      <c r="B186" s="380">
        <v>15</v>
      </c>
      <c r="C186" s="380">
        <v>0</v>
      </c>
      <c r="D186" s="381" t="s">
        <v>7948</v>
      </c>
      <c r="E186" s="43" t="s">
        <v>7949</v>
      </c>
      <c r="F186" s="382">
        <v>60</v>
      </c>
      <c r="G186" s="382">
        <v>2</v>
      </c>
      <c r="J186" s="381" t="s">
        <v>7950</v>
      </c>
      <c r="K186" s="383">
        <v>32</v>
      </c>
    </row>
    <row r="187" spans="1:11">
      <c r="A187" s="380">
        <v>186</v>
      </c>
      <c r="B187" s="380">
        <v>15</v>
      </c>
      <c r="C187" s="380">
        <v>1</v>
      </c>
      <c r="D187" s="381" t="s">
        <v>7951</v>
      </c>
      <c r="E187" s="43" t="s">
        <v>7952</v>
      </c>
      <c r="F187" s="382">
        <v>100</v>
      </c>
      <c r="G187" s="382">
        <v>6</v>
      </c>
      <c r="J187" s="381" t="s">
        <v>7953</v>
      </c>
      <c r="K187" s="383">
        <v>32</v>
      </c>
    </row>
    <row r="188" spans="1:11">
      <c r="A188" s="380">
        <v>187</v>
      </c>
      <c r="B188" s="380">
        <v>14</v>
      </c>
      <c r="C188" s="380">
        <v>0</v>
      </c>
      <c r="D188" s="381" t="s">
        <v>7954</v>
      </c>
      <c r="E188" s="43" t="s">
        <v>7955</v>
      </c>
      <c r="F188" s="382">
        <v>100</v>
      </c>
      <c r="G188" s="382">
        <v>3</v>
      </c>
      <c r="J188" s="381" t="s">
        <v>7956</v>
      </c>
      <c r="K188" s="383">
        <v>32</v>
      </c>
    </row>
    <row r="189" spans="1:11">
      <c r="A189" s="380">
        <v>188</v>
      </c>
      <c r="B189" s="380">
        <v>13</v>
      </c>
      <c r="C189" s="380">
        <v>0</v>
      </c>
      <c r="D189" s="381" t="s">
        <v>7957</v>
      </c>
      <c r="E189" s="43" t="s">
        <v>4947</v>
      </c>
      <c r="F189" s="382">
        <v>60</v>
      </c>
      <c r="G189" s="382">
        <v>3</v>
      </c>
      <c r="J189" s="381" t="s">
        <v>7958</v>
      </c>
      <c r="K189" s="383">
        <v>32</v>
      </c>
    </row>
    <row r="190" spans="1:11">
      <c r="A190" s="380">
        <v>189</v>
      </c>
      <c r="B190" s="380">
        <v>13</v>
      </c>
      <c r="C190" s="380">
        <v>0</v>
      </c>
      <c r="D190" s="381" t="s">
        <v>7959</v>
      </c>
      <c r="E190" s="43" t="s">
        <v>7960</v>
      </c>
      <c r="F190" s="382">
        <v>70</v>
      </c>
      <c r="G190" s="382">
        <v>8</v>
      </c>
      <c r="J190" s="43" t="s">
        <v>7961</v>
      </c>
      <c r="K190" s="383">
        <v>32</v>
      </c>
    </row>
    <row r="191" spans="1:11">
      <c r="A191" s="380">
        <v>190</v>
      </c>
      <c r="B191" s="380">
        <v>12</v>
      </c>
      <c r="C191" s="380">
        <v>1</v>
      </c>
      <c r="D191" s="381" t="s">
        <v>5730</v>
      </c>
      <c r="E191" s="43" t="s">
        <v>4224</v>
      </c>
      <c r="F191" s="382">
        <v>50</v>
      </c>
      <c r="G191" s="382">
        <v>8</v>
      </c>
      <c r="J191" s="381" t="s">
        <v>7962</v>
      </c>
      <c r="K191" s="383">
        <v>32</v>
      </c>
    </row>
    <row r="192" spans="1:11">
      <c r="A192" s="380">
        <v>191</v>
      </c>
      <c r="B192" s="380">
        <v>12</v>
      </c>
      <c r="C192" s="380">
        <v>0</v>
      </c>
      <c r="D192" s="381" t="s">
        <v>5438</v>
      </c>
      <c r="E192" s="43" t="s">
        <v>7963</v>
      </c>
      <c r="F192" s="382">
        <v>60</v>
      </c>
      <c r="G192" s="382">
        <v>6</v>
      </c>
      <c r="J192" s="381" t="s">
        <v>7964</v>
      </c>
      <c r="K192" s="383">
        <v>31</v>
      </c>
    </row>
    <row r="193" spans="1:11">
      <c r="A193" s="380">
        <v>192</v>
      </c>
      <c r="B193" s="380">
        <v>11</v>
      </c>
      <c r="C193" s="380">
        <v>1</v>
      </c>
      <c r="D193" s="381" t="s">
        <v>7965</v>
      </c>
      <c r="E193" s="43" t="s">
        <v>7966</v>
      </c>
      <c r="F193" s="382">
        <v>70</v>
      </c>
      <c r="G193" s="382">
        <v>2</v>
      </c>
      <c r="J193" s="381" t="s">
        <v>7967</v>
      </c>
      <c r="K193" s="383">
        <v>31</v>
      </c>
    </row>
    <row r="194" spans="1:11">
      <c r="A194" s="380">
        <v>193</v>
      </c>
      <c r="B194" s="380">
        <v>11</v>
      </c>
      <c r="C194" s="380">
        <v>0</v>
      </c>
      <c r="D194" s="381" t="s">
        <v>7968</v>
      </c>
      <c r="E194" s="43" t="s">
        <v>7969</v>
      </c>
      <c r="F194" s="382">
        <v>90</v>
      </c>
      <c r="G194" s="382">
        <v>3</v>
      </c>
      <c r="J194" s="381" t="s">
        <v>7970</v>
      </c>
      <c r="K194" s="383">
        <v>31</v>
      </c>
    </row>
    <row r="195" spans="1:11">
      <c r="A195" s="380">
        <v>194</v>
      </c>
      <c r="B195" s="380">
        <v>10</v>
      </c>
      <c r="C195" s="380">
        <v>0</v>
      </c>
      <c r="D195" s="381" t="s">
        <v>7971</v>
      </c>
      <c r="E195" s="43" t="s">
        <v>7972</v>
      </c>
      <c r="F195" s="382">
        <v>350</v>
      </c>
      <c r="G195" s="382">
        <v>10</v>
      </c>
      <c r="J195" s="381" t="s">
        <v>7973</v>
      </c>
      <c r="K195" s="383">
        <v>31</v>
      </c>
    </row>
    <row r="196" spans="1:11">
      <c r="A196" s="380">
        <v>195</v>
      </c>
      <c r="B196" s="380">
        <v>10</v>
      </c>
      <c r="C196" s="380">
        <v>2</v>
      </c>
      <c r="D196" s="381" t="s">
        <v>7974</v>
      </c>
      <c r="E196" s="43" t="s">
        <v>7975</v>
      </c>
      <c r="F196" s="382">
        <v>90</v>
      </c>
      <c r="G196" s="382">
        <v>3</v>
      </c>
      <c r="J196" s="381" t="s">
        <v>7976</v>
      </c>
      <c r="K196" s="383">
        <v>31</v>
      </c>
    </row>
    <row r="197" spans="1:11">
      <c r="A197" s="380">
        <v>196</v>
      </c>
      <c r="B197" s="380">
        <v>10</v>
      </c>
      <c r="C197" s="380">
        <v>0</v>
      </c>
      <c r="D197" s="381" t="s">
        <v>5346</v>
      </c>
      <c r="E197" s="43" t="s">
        <v>7977</v>
      </c>
      <c r="F197" s="382">
        <v>50</v>
      </c>
      <c r="G197" s="382">
        <v>3</v>
      </c>
      <c r="J197" s="381" t="s">
        <v>7978</v>
      </c>
      <c r="K197" s="383">
        <v>31</v>
      </c>
    </row>
    <row r="198" spans="1:11">
      <c r="A198" s="380">
        <v>197</v>
      </c>
      <c r="B198" s="380">
        <v>10</v>
      </c>
      <c r="C198" s="380">
        <v>0</v>
      </c>
      <c r="D198" s="381" t="s">
        <v>7979</v>
      </c>
      <c r="E198" s="43" t="s">
        <v>7980</v>
      </c>
      <c r="F198" s="382">
        <v>400</v>
      </c>
      <c r="G198" s="382">
        <v>15</v>
      </c>
      <c r="J198" s="381" t="s">
        <v>7981</v>
      </c>
      <c r="K198" s="383">
        <v>31</v>
      </c>
    </row>
    <row r="199" spans="1:11">
      <c r="A199" s="380">
        <v>198</v>
      </c>
      <c r="B199" s="380">
        <v>10</v>
      </c>
      <c r="C199" s="380">
        <v>1</v>
      </c>
      <c r="D199" s="381" t="s">
        <v>7982</v>
      </c>
      <c r="E199" s="43" t="s">
        <v>7660</v>
      </c>
      <c r="F199" s="382">
        <v>450</v>
      </c>
      <c r="G199" s="382">
        <v>1</v>
      </c>
      <c r="J199" s="381" t="s">
        <v>7983</v>
      </c>
      <c r="K199" s="383">
        <v>31</v>
      </c>
    </row>
    <row r="200" spans="1:11">
      <c r="A200" s="380">
        <v>199</v>
      </c>
      <c r="B200" s="380">
        <v>10</v>
      </c>
      <c r="C200" s="380">
        <v>0</v>
      </c>
      <c r="D200" s="381" t="s">
        <v>7984</v>
      </c>
      <c r="E200" s="43" t="s">
        <v>7985</v>
      </c>
      <c r="F200" s="382">
        <v>800</v>
      </c>
      <c r="G200" s="382">
        <v>6</v>
      </c>
      <c r="J200" s="381" t="s">
        <v>7986</v>
      </c>
      <c r="K200" s="383">
        <v>31</v>
      </c>
    </row>
    <row r="201" spans="1:11">
      <c r="A201" s="380">
        <v>200</v>
      </c>
      <c r="B201" s="380">
        <v>10</v>
      </c>
      <c r="C201" s="380">
        <v>1</v>
      </c>
      <c r="D201" s="381" t="s">
        <v>7987</v>
      </c>
      <c r="E201" s="43" t="s">
        <v>7988</v>
      </c>
      <c r="F201" s="382">
        <v>90</v>
      </c>
      <c r="G201" s="382">
        <v>4</v>
      </c>
      <c r="J201" s="381" t="s">
        <v>7989</v>
      </c>
      <c r="K201" s="383">
        <v>31</v>
      </c>
    </row>
    <row r="202" spans="1:11">
      <c r="A202" s="380">
        <v>201</v>
      </c>
      <c r="B202" s="380">
        <v>9</v>
      </c>
      <c r="C202" s="380">
        <v>1</v>
      </c>
      <c r="D202" s="381" t="s">
        <v>5658</v>
      </c>
      <c r="E202" s="43" t="s">
        <v>7990</v>
      </c>
      <c r="F202" s="382">
        <v>1100</v>
      </c>
      <c r="G202" s="382">
        <v>15</v>
      </c>
      <c r="J202" s="381" t="s">
        <v>7991</v>
      </c>
      <c r="K202" s="383">
        <v>31</v>
      </c>
    </row>
    <row r="203" spans="1:11">
      <c r="A203" s="380">
        <v>202</v>
      </c>
      <c r="B203" s="380">
        <v>9</v>
      </c>
      <c r="C203" s="380">
        <v>5</v>
      </c>
      <c r="D203" s="381" t="s">
        <v>7992</v>
      </c>
      <c r="E203" s="43" t="s">
        <v>4976</v>
      </c>
      <c r="F203" s="382">
        <v>800</v>
      </c>
      <c r="G203" s="382">
        <v>14</v>
      </c>
      <c r="J203" s="381" t="s">
        <v>7993</v>
      </c>
      <c r="K203" s="383">
        <v>30</v>
      </c>
    </row>
    <row r="204" spans="1:11">
      <c r="A204" s="380">
        <v>203</v>
      </c>
      <c r="B204" s="380">
        <v>9</v>
      </c>
      <c r="C204" s="380">
        <v>0</v>
      </c>
      <c r="D204" s="381" t="s">
        <v>7994</v>
      </c>
      <c r="E204" s="43" t="s">
        <v>6378</v>
      </c>
      <c r="F204" s="382">
        <v>100</v>
      </c>
      <c r="G204" s="382">
        <v>7</v>
      </c>
      <c r="J204" s="381" t="s">
        <v>7995</v>
      </c>
      <c r="K204" s="383">
        <v>30</v>
      </c>
    </row>
    <row r="205" spans="1:11">
      <c r="A205" s="380">
        <v>204</v>
      </c>
      <c r="B205" s="380">
        <v>9</v>
      </c>
      <c r="C205" s="380">
        <v>0</v>
      </c>
      <c r="D205" s="381" t="s">
        <v>7996</v>
      </c>
      <c r="E205" s="43" t="s">
        <v>7660</v>
      </c>
      <c r="F205" s="382">
        <v>450</v>
      </c>
      <c r="G205" s="382">
        <v>1</v>
      </c>
      <c r="J205" s="381" t="s">
        <v>7997</v>
      </c>
      <c r="K205" s="383">
        <v>30</v>
      </c>
    </row>
    <row r="206" spans="1:11">
      <c r="A206" s="380">
        <v>205</v>
      </c>
      <c r="B206" s="380">
        <v>9</v>
      </c>
      <c r="C206" s="380">
        <v>1</v>
      </c>
      <c r="D206" s="381" t="s">
        <v>7998</v>
      </c>
      <c r="E206" s="43" t="s">
        <v>7999</v>
      </c>
      <c r="F206" s="382">
        <v>200</v>
      </c>
      <c r="G206" s="382">
        <v>15</v>
      </c>
      <c r="J206" s="381" t="s">
        <v>8000</v>
      </c>
      <c r="K206" s="383">
        <v>30</v>
      </c>
    </row>
    <row r="207" spans="1:11">
      <c r="A207" s="380">
        <v>206</v>
      </c>
      <c r="B207" s="380">
        <v>9</v>
      </c>
      <c r="C207" s="380">
        <v>0</v>
      </c>
      <c r="D207" s="381" t="s">
        <v>8001</v>
      </c>
      <c r="E207" s="43" t="s">
        <v>8002</v>
      </c>
      <c r="F207" s="382">
        <v>150</v>
      </c>
      <c r="G207" s="382">
        <v>8</v>
      </c>
      <c r="J207" s="381" t="s">
        <v>8003</v>
      </c>
      <c r="K207" s="383">
        <v>30</v>
      </c>
    </row>
    <row r="208" spans="1:11">
      <c r="A208" s="380">
        <v>207</v>
      </c>
      <c r="B208" s="380">
        <v>9</v>
      </c>
      <c r="C208" s="380">
        <v>16</v>
      </c>
      <c r="D208" s="381" t="s">
        <v>8004</v>
      </c>
      <c r="E208" s="43" t="s">
        <v>8005</v>
      </c>
      <c r="F208" s="382">
        <v>150</v>
      </c>
      <c r="G208" s="382">
        <v>10</v>
      </c>
      <c r="J208" s="381" t="s">
        <v>8006</v>
      </c>
      <c r="K208" s="383">
        <v>30</v>
      </c>
    </row>
    <row r="209" spans="1:11">
      <c r="A209" s="380">
        <v>208</v>
      </c>
      <c r="B209" s="380">
        <v>9</v>
      </c>
      <c r="C209" s="380">
        <v>0</v>
      </c>
      <c r="D209" s="381" t="s">
        <v>8007</v>
      </c>
      <c r="E209" s="43" t="s">
        <v>8008</v>
      </c>
      <c r="F209" s="382">
        <v>60</v>
      </c>
      <c r="G209" s="382">
        <v>4</v>
      </c>
      <c r="J209" s="381" t="s">
        <v>8009</v>
      </c>
      <c r="K209" s="383">
        <v>30</v>
      </c>
    </row>
    <row r="210" spans="1:11">
      <c r="A210" s="380">
        <v>209</v>
      </c>
      <c r="B210" s="380">
        <v>8</v>
      </c>
      <c r="C210" s="380">
        <v>7</v>
      </c>
      <c r="D210" s="381" t="s">
        <v>8010</v>
      </c>
      <c r="E210" s="43" t="s">
        <v>8011</v>
      </c>
      <c r="F210" s="382">
        <v>100</v>
      </c>
      <c r="G210" s="382">
        <v>6</v>
      </c>
      <c r="J210" s="381" t="s">
        <v>8012</v>
      </c>
      <c r="K210" s="383">
        <v>30</v>
      </c>
    </row>
    <row r="211" spans="1:11">
      <c r="A211" s="380">
        <v>210</v>
      </c>
      <c r="B211" s="380">
        <v>8</v>
      </c>
      <c r="C211" s="380">
        <v>0</v>
      </c>
      <c r="D211" s="381" t="s">
        <v>8013</v>
      </c>
      <c r="E211" s="43" t="s">
        <v>8014</v>
      </c>
      <c r="F211" s="382">
        <v>60</v>
      </c>
      <c r="G211" s="382">
        <v>5</v>
      </c>
      <c r="J211" s="381" t="s">
        <v>8015</v>
      </c>
      <c r="K211" s="383">
        <v>30</v>
      </c>
    </row>
    <row r="212" spans="1:11">
      <c r="A212" s="380">
        <v>211</v>
      </c>
      <c r="B212" s="380">
        <v>8</v>
      </c>
      <c r="C212" s="380">
        <v>0</v>
      </c>
      <c r="D212" s="381" t="s">
        <v>8016</v>
      </c>
      <c r="E212" s="43" t="s">
        <v>8017</v>
      </c>
      <c r="F212" s="382">
        <v>70</v>
      </c>
      <c r="G212" s="382">
        <v>9</v>
      </c>
      <c r="J212" s="381" t="s">
        <v>8018</v>
      </c>
      <c r="K212" s="383">
        <v>30</v>
      </c>
    </row>
    <row r="213" spans="1:11">
      <c r="A213" s="380">
        <v>212</v>
      </c>
      <c r="B213" s="380">
        <v>8</v>
      </c>
      <c r="C213" s="380">
        <v>1</v>
      </c>
      <c r="D213" s="381" t="s">
        <v>8019</v>
      </c>
      <c r="E213" s="43" t="s">
        <v>8020</v>
      </c>
      <c r="F213" s="382">
        <v>50</v>
      </c>
      <c r="G213" s="382">
        <v>2</v>
      </c>
      <c r="J213" s="381" t="s">
        <v>8021</v>
      </c>
      <c r="K213" s="383">
        <v>30</v>
      </c>
    </row>
    <row r="214" spans="1:11">
      <c r="A214" s="380">
        <v>213</v>
      </c>
      <c r="B214" s="380">
        <v>8</v>
      </c>
      <c r="C214" s="380">
        <v>0</v>
      </c>
      <c r="D214" s="381" t="s">
        <v>8022</v>
      </c>
      <c r="E214" s="43" t="s">
        <v>8023</v>
      </c>
      <c r="F214" s="382">
        <v>90</v>
      </c>
      <c r="G214" s="382">
        <v>7</v>
      </c>
      <c r="J214" s="381" t="s">
        <v>8024</v>
      </c>
      <c r="K214" s="383">
        <v>30</v>
      </c>
    </row>
    <row r="215" spans="1:11">
      <c r="A215" s="380">
        <v>214</v>
      </c>
      <c r="B215" s="380">
        <v>8</v>
      </c>
      <c r="C215" s="380">
        <v>0</v>
      </c>
      <c r="D215" s="381" t="s">
        <v>8025</v>
      </c>
      <c r="E215" s="43" t="s">
        <v>8026</v>
      </c>
      <c r="F215" s="382">
        <v>5700</v>
      </c>
      <c r="G215" s="382">
        <v>6</v>
      </c>
      <c r="J215" s="381" t="s">
        <v>8027</v>
      </c>
      <c r="K215" s="383">
        <v>30</v>
      </c>
    </row>
    <row r="216" spans="1:11">
      <c r="A216" s="380">
        <v>215</v>
      </c>
      <c r="B216" s="380">
        <v>8</v>
      </c>
      <c r="C216" s="380">
        <v>0</v>
      </c>
      <c r="D216" s="381" t="s">
        <v>8028</v>
      </c>
      <c r="E216" s="43" t="s">
        <v>8029</v>
      </c>
      <c r="F216" s="382">
        <v>400</v>
      </c>
      <c r="G216" s="382">
        <v>12</v>
      </c>
      <c r="J216" s="381" t="s">
        <v>8030</v>
      </c>
      <c r="K216" s="383">
        <v>30</v>
      </c>
    </row>
    <row r="217" spans="1:11">
      <c r="A217" s="380">
        <v>216</v>
      </c>
      <c r="B217" s="380">
        <v>8</v>
      </c>
      <c r="C217" s="380">
        <v>0</v>
      </c>
      <c r="D217" s="381" t="s">
        <v>8031</v>
      </c>
      <c r="E217" s="43" t="s">
        <v>8032</v>
      </c>
      <c r="F217" s="382">
        <v>80</v>
      </c>
      <c r="G217" s="382">
        <v>11</v>
      </c>
      <c r="J217" s="43" t="s">
        <v>8033</v>
      </c>
      <c r="K217" s="383">
        <v>29</v>
      </c>
    </row>
    <row r="218" spans="1:11">
      <c r="A218" s="380">
        <v>217</v>
      </c>
      <c r="B218" s="380">
        <v>8</v>
      </c>
      <c r="C218" s="380">
        <v>0</v>
      </c>
      <c r="D218" s="381" t="s">
        <v>8034</v>
      </c>
      <c r="E218" s="43" t="s">
        <v>8035</v>
      </c>
      <c r="F218" s="382">
        <v>100</v>
      </c>
      <c r="G218" s="382">
        <v>6</v>
      </c>
      <c r="J218" s="381" t="s">
        <v>8036</v>
      </c>
      <c r="K218" s="383">
        <v>29</v>
      </c>
    </row>
    <row r="219" spans="1:11">
      <c r="A219" s="380">
        <v>218</v>
      </c>
      <c r="B219" s="380">
        <v>8</v>
      </c>
      <c r="C219" s="380">
        <v>2</v>
      </c>
      <c r="D219" s="381" t="s">
        <v>8037</v>
      </c>
      <c r="E219" s="43" t="s">
        <v>8038</v>
      </c>
      <c r="F219" s="382">
        <v>80</v>
      </c>
      <c r="G219" s="382">
        <v>4</v>
      </c>
      <c r="J219" s="381" t="s">
        <v>8039</v>
      </c>
      <c r="K219" s="383">
        <v>29</v>
      </c>
    </row>
    <row r="220" spans="1:11">
      <c r="A220" s="380">
        <v>219</v>
      </c>
      <c r="B220" s="380">
        <v>8</v>
      </c>
      <c r="C220" s="380">
        <v>0</v>
      </c>
      <c r="D220" s="381" t="s">
        <v>8040</v>
      </c>
      <c r="E220" s="43" t="s">
        <v>8041</v>
      </c>
      <c r="F220" s="382">
        <v>50</v>
      </c>
      <c r="G220" s="382">
        <v>4</v>
      </c>
      <c r="J220" s="381" t="s">
        <v>8042</v>
      </c>
      <c r="K220" s="383">
        <v>29</v>
      </c>
    </row>
    <row r="221" spans="1:11">
      <c r="A221" s="380">
        <v>220</v>
      </c>
      <c r="B221" s="380">
        <v>7</v>
      </c>
      <c r="C221" s="380">
        <v>0</v>
      </c>
      <c r="D221" s="381" t="s">
        <v>8043</v>
      </c>
      <c r="E221" s="43" t="s">
        <v>8044</v>
      </c>
      <c r="F221" s="382">
        <v>100</v>
      </c>
      <c r="G221" s="382">
        <v>1</v>
      </c>
      <c r="J221" s="381" t="s">
        <v>8045</v>
      </c>
      <c r="K221" s="383">
        <v>29</v>
      </c>
    </row>
    <row r="222" spans="1:11">
      <c r="A222" s="380">
        <v>221</v>
      </c>
      <c r="B222" s="380">
        <v>7</v>
      </c>
      <c r="C222" s="380">
        <v>0</v>
      </c>
      <c r="D222" s="43" t="s">
        <v>8046</v>
      </c>
      <c r="E222" s="43" t="s">
        <v>8047</v>
      </c>
      <c r="F222" s="382">
        <v>500</v>
      </c>
      <c r="G222" s="382">
        <v>10</v>
      </c>
      <c r="J222" s="381" t="s">
        <v>8048</v>
      </c>
      <c r="K222" s="383">
        <v>29</v>
      </c>
    </row>
    <row r="223" spans="1:11">
      <c r="A223" s="380">
        <v>222</v>
      </c>
      <c r="B223" s="380">
        <v>7</v>
      </c>
      <c r="C223" s="380">
        <v>0</v>
      </c>
      <c r="D223" s="381" t="s">
        <v>8049</v>
      </c>
      <c r="E223" s="43" t="s">
        <v>4992</v>
      </c>
      <c r="F223" s="382">
        <v>70</v>
      </c>
      <c r="G223" s="382">
        <v>7</v>
      </c>
      <c r="J223" s="381" t="s">
        <v>8050</v>
      </c>
      <c r="K223" s="383">
        <v>29</v>
      </c>
    </row>
    <row r="224" spans="1:11">
      <c r="A224" s="380">
        <v>223</v>
      </c>
      <c r="B224" s="380">
        <v>7</v>
      </c>
      <c r="C224" s="380">
        <v>1</v>
      </c>
      <c r="D224" s="381" t="s">
        <v>8051</v>
      </c>
      <c r="E224" s="43" t="s">
        <v>8052</v>
      </c>
      <c r="F224" s="382">
        <v>100</v>
      </c>
      <c r="G224" s="382">
        <v>1</v>
      </c>
      <c r="J224" s="381" t="s">
        <v>8053</v>
      </c>
      <c r="K224" s="383">
        <v>29</v>
      </c>
    </row>
    <row r="225" spans="1:11">
      <c r="A225" s="380">
        <v>224</v>
      </c>
      <c r="B225" s="380">
        <v>7</v>
      </c>
      <c r="C225" s="380">
        <v>2</v>
      </c>
      <c r="D225" s="381" t="s">
        <v>8054</v>
      </c>
      <c r="E225" s="43" t="s">
        <v>8055</v>
      </c>
      <c r="F225" s="382">
        <v>80</v>
      </c>
      <c r="G225" s="382">
        <v>8</v>
      </c>
      <c r="J225" s="381" t="s">
        <v>8056</v>
      </c>
      <c r="K225" s="383">
        <v>29</v>
      </c>
    </row>
    <row r="226" spans="1:11">
      <c r="A226" s="380">
        <v>225</v>
      </c>
      <c r="B226" s="380">
        <v>7</v>
      </c>
      <c r="C226" s="380">
        <v>1</v>
      </c>
      <c r="D226" s="381" t="s">
        <v>8057</v>
      </c>
      <c r="E226" s="43" t="s">
        <v>8058</v>
      </c>
      <c r="F226" s="382">
        <v>1100</v>
      </c>
      <c r="G226" s="382">
        <v>14</v>
      </c>
      <c r="J226" s="381" t="s">
        <v>8059</v>
      </c>
      <c r="K226" s="383">
        <v>29</v>
      </c>
    </row>
    <row r="227" spans="1:11">
      <c r="A227" s="380">
        <v>226</v>
      </c>
      <c r="B227" s="380">
        <v>7</v>
      </c>
      <c r="C227" s="380">
        <v>0</v>
      </c>
      <c r="D227" s="381" t="s">
        <v>8060</v>
      </c>
      <c r="E227" s="43" t="s">
        <v>8061</v>
      </c>
      <c r="F227" s="382">
        <v>200</v>
      </c>
      <c r="G227" s="382">
        <v>8</v>
      </c>
      <c r="J227" s="381" t="s">
        <v>8062</v>
      </c>
      <c r="K227" s="383">
        <v>29</v>
      </c>
    </row>
    <row r="228" spans="1:11">
      <c r="A228" s="380">
        <v>227</v>
      </c>
      <c r="B228" s="380">
        <v>6</v>
      </c>
      <c r="C228" s="380">
        <v>0</v>
      </c>
      <c r="D228" s="381" t="s">
        <v>5138</v>
      </c>
      <c r="E228" s="43" t="s">
        <v>8063</v>
      </c>
      <c r="F228" s="382">
        <v>150</v>
      </c>
      <c r="G228" s="382">
        <v>10</v>
      </c>
      <c r="J228" s="381" t="s">
        <v>8064</v>
      </c>
      <c r="K228" s="383">
        <v>28</v>
      </c>
    </row>
    <row r="229" spans="1:11">
      <c r="A229" s="380">
        <v>228</v>
      </c>
      <c r="B229" s="380">
        <v>6</v>
      </c>
      <c r="C229" s="380">
        <v>0</v>
      </c>
      <c r="D229" s="381" t="s">
        <v>5198</v>
      </c>
      <c r="E229" s="43" t="s">
        <v>8065</v>
      </c>
      <c r="F229" s="382">
        <v>50</v>
      </c>
      <c r="G229" s="382">
        <v>9</v>
      </c>
      <c r="J229" s="381" t="s">
        <v>8066</v>
      </c>
      <c r="K229" s="383">
        <v>28</v>
      </c>
    </row>
    <row r="230" spans="1:11">
      <c r="A230" s="380">
        <v>229</v>
      </c>
      <c r="B230" s="380">
        <v>6</v>
      </c>
      <c r="C230" s="380">
        <v>1</v>
      </c>
      <c r="D230" s="381" t="s">
        <v>5031</v>
      </c>
      <c r="E230" s="43" t="s">
        <v>7647</v>
      </c>
      <c r="F230" s="382">
        <v>350</v>
      </c>
      <c r="G230" s="382">
        <v>1</v>
      </c>
      <c r="J230" s="381" t="s">
        <v>8067</v>
      </c>
      <c r="K230" s="383">
        <v>28</v>
      </c>
    </row>
    <row r="231" spans="1:11">
      <c r="A231" s="380">
        <v>230</v>
      </c>
      <c r="B231" s="380">
        <v>6</v>
      </c>
      <c r="C231" s="380">
        <v>0</v>
      </c>
      <c r="D231" s="381" t="s">
        <v>5311</v>
      </c>
      <c r="E231" s="43" t="s">
        <v>6171</v>
      </c>
      <c r="F231" s="382">
        <v>70</v>
      </c>
      <c r="G231" s="382">
        <v>7</v>
      </c>
      <c r="J231" s="381" t="s">
        <v>8068</v>
      </c>
      <c r="K231" s="383">
        <v>28</v>
      </c>
    </row>
    <row r="232" spans="1:11">
      <c r="A232" s="380">
        <v>231</v>
      </c>
      <c r="B232" s="380">
        <v>6</v>
      </c>
      <c r="C232" s="380">
        <v>0</v>
      </c>
      <c r="D232" s="381" t="s">
        <v>8069</v>
      </c>
      <c r="E232" s="43" t="s">
        <v>8070</v>
      </c>
      <c r="F232" s="382">
        <v>80</v>
      </c>
      <c r="G232" s="382">
        <v>5</v>
      </c>
      <c r="J232" s="381" t="s">
        <v>8071</v>
      </c>
      <c r="K232" s="383">
        <v>28</v>
      </c>
    </row>
    <row r="233" spans="1:11">
      <c r="A233" s="380">
        <v>232</v>
      </c>
      <c r="B233" s="380">
        <v>6</v>
      </c>
      <c r="C233" s="380">
        <v>0</v>
      </c>
      <c r="D233" s="381" t="s">
        <v>8072</v>
      </c>
      <c r="E233" s="43" t="s">
        <v>8073</v>
      </c>
      <c r="F233" s="382">
        <v>90</v>
      </c>
      <c r="G233" s="382">
        <v>6</v>
      </c>
      <c r="J233" s="381" t="s">
        <v>8074</v>
      </c>
      <c r="K233" s="383">
        <v>28</v>
      </c>
    </row>
    <row r="234" spans="1:11">
      <c r="A234" s="380">
        <v>233</v>
      </c>
      <c r="B234" s="380">
        <v>6</v>
      </c>
      <c r="C234" s="380">
        <v>1</v>
      </c>
      <c r="D234" s="381" t="s">
        <v>8075</v>
      </c>
      <c r="E234" s="43" t="s">
        <v>8076</v>
      </c>
      <c r="F234" s="382">
        <v>70</v>
      </c>
      <c r="G234" s="382">
        <v>6</v>
      </c>
      <c r="J234" s="381" t="s">
        <v>8077</v>
      </c>
      <c r="K234" s="383">
        <v>28</v>
      </c>
    </row>
    <row r="235" spans="1:11">
      <c r="A235" s="380">
        <v>234</v>
      </c>
      <c r="B235" s="380">
        <v>6</v>
      </c>
      <c r="C235" s="380">
        <v>0</v>
      </c>
      <c r="D235" s="381" t="s">
        <v>8078</v>
      </c>
      <c r="E235" s="43" t="s">
        <v>8079</v>
      </c>
      <c r="F235" s="382">
        <v>200</v>
      </c>
      <c r="G235" s="382">
        <v>11</v>
      </c>
      <c r="J235" s="381" t="s">
        <v>8080</v>
      </c>
      <c r="K235" s="383">
        <v>28</v>
      </c>
    </row>
    <row r="236" spans="1:11">
      <c r="A236" s="380">
        <v>235</v>
      </c>
      <c r="B236" s="380">
        <v>6</v>
      </c>
      <c r="C236" s="380">
        <v>0</v>
      </c>
      <c r="D236" s="43" t="s">
        <v>8081</v>
      </c>
      <c r="E236" s="43" t="s">
        <v>8082</v>
      </c>
      <c r="F236" s="382">
        <v>450</v>
      </c>
      <c r="G236" s="382">
        <v>13</v>
      </c>
      <c r="J236" s="381" t="s">
        <v>8083</v>
      </c>
      <c r="K236" s="383">
        <v>27</v>
      </c>
    </row>
    <row r="237" spans="1:11">
      <c r="A237" s="380">
        <v>236</v>
      </c>
      <c r="B237" s="380">
        <v>5</v>
      </c>
      <c r="C237" s="380">
        <v>0</v>
      </c>
      <c r="D237" s="381" t="s">
        <v>8084</v>
      </c>
      <c r="E237" s="43" t="s">
        <v>8085</v>
      </c>
      <c r="F237" s="382">
        <v>90</v>
      </c>
      <c r="G237" s="382">
        <v>10</v>
      </c>
      <c r="J237" s="381" t="s">
        <v>8086</v>
      </c>
      <c r="K237" s="383">
        <v>27</v>
      </c>
    </row>
    <row r="238" spans="1:11">
      <c r="A238" s="380">
        <v>237</v>
      </c>
      <c r="B238" s="380">
        <v>5</v>
      </c>
      <c r="C238" s="380">
        <v>0</v>
      </c>
      <c r="D238" s="381" t="s">
        <v>8087</v>
      </c>
      <c r="E238" s="43" t="s">
        <v>8088</v>
      </c>
      <c r="F238" s="382">
        <v>200</v>
      </c>
      <c r="G238" s="382">
        <v>11</v>
      </c>
      <c r="J238" s="381" t="s">
        <v>8089</v>
      </c>
      <c r="K238" s="383">
        <v>27</v>
      </c>
    </row>
    <row r="239" spans="1:11">
      <c r="A239" s="380">
        <v>238</v>
      </c>
      <c r="B239" s="380">
        <v>5</v>
      </c>
      <c r="C239" s="380">
        <v>6</v>
      </c>
      <c r="D239" s="381" t="s">
        <v>8090</v>
      </c>
      <c r="E239" s="381" t="s">
        <v>7655</v>
      </c>
      <c r="F239" s="382">
        <v>90</v>
      </c>
      <c r="G239" s="382">
        <v>6</v>
      </c>
      <c r="J239" s="381" t="s">
        <v>8091</v>
      </c>
      <c r="K239" s="383">
        <v>27</v>
      </c>
    </row>
    <row r="240" spans="1:11">
      <c r="A240" s="380">
        <v>239</v>
      </c>
      <c r="B240" s="380">
        <v>5</v>
      </c>
      <c r="C240" s="380">
        <v>1</v>
      </c>
      <c r="D240" s="381" t="s">
        <v>8092</v>
      </c>
      <c r="E240" s="43" t="s">
        <v>8093</v>
      </c>
      <c r="F240" s="382">
        <v>40</v>
      </c>
      <c r="G240" s="382">
        <v>2</v>
      </c>
      <c r="J240" s="43" t="s">
        <v>8094</v>
      </c>
      <c r="K240" s="383">
        <v>27</v>
      </c>
    </row>
    <row r="241" spans="1:11">
      <c r="A241" s="380">
        <v>240</v>
      </c>
      <c r="B241" s="380">
        <v>5</v>
      </c>
      <c r="C241" s="380">
        <v>5</v>
      </c>
      <c r="D241" s="381" t="s">
        <v>5444</v>
      </c>
      <c r="E241" s="43" t="s">
        <v>8095</v>
      </c>
      <c r="F241" s="382">
        <v>80</v>
      </c>
      <c r="G241" s="382">
        <v>11</v>
      </c>
      <c r="J241" s="381" t="s">
        <v>8096</v>
      </c>
      <c r="K241" s="383">
        <v>27</v>
      </c>
    </row>
    <row r="242" spans="1:11">
      <c r="A242" s="380">
        <v>241</v>
      </c>
      <c r="B242" s="380">
        <v>5</v>
      </c>
      <c r="C242" s="380">
        <v>0</v>
      </c>
      <c r="D242" s="381" t="s">
        <v>8097</v>
      </c>
      <c r="E242" s="43" t="s">
        <v>8098</v>
      </c>
      <c r="F242" s="382">
        <v>1400</v>
      </c>
      <c r="G242" s="382">
        <v>23</v>
      </c>
      <c r="J242" s="381" t="s">
        <v>8099</v>
      </c>
      <c r="K242" s="383">
        <v>27</v>
      </c>
    </row>
    <row r="243" spans="1:11">
      <c r="A243" s="380">
        <v>242</v>
      </c>
      <c r="B243" s="380">
        <v>4.9000000000000004</v>
      </c>
      <c r="C243" s="380">
        <v>0</v>
      </c>
      <c r="D243" s="381" t="s">
        <v>8100</v>
      </c>
      <c r="E243" s="43" t="s">
        <v>8101</v>
      </c>
      <c r="F243" s="382">
        <v>60</v>
      </c>
      <c r="G243" s="382">
        <v>5</v>
      </c>
      <c r="J243" s="381" t="s">
        <v>8102</v>
      </c>
      <c r="K243" s="383">
        <v>27</v>
      </c>
    </row>
    <row r="244" spans="1:11">
      <c r="A244" s="380">
        <v>243</v>
      </c>
      <c r="B244" s="380">
        <v>4.7</v>
      </c>
      <c r="C244" s="380">
        <v>1</v>
      </c>
      <c r="D244" s="381" t="s">
        <v>8103</v>
      </c>
      <c r="E244" s="43" t="s">
        <v>8104</v>
      </c>
      <c r="F244" s="382">
        <v>100</v>
      </c>
      <c r="G244" s="382">
        <v>13</v>
      </c>
      <c r="J244" s="381" t="s">
        <v>8105</v>
      </c>
      <c r="K244" s="383">
        <v>27</v>
      </c>
    </row>
    <row r="245" spans="1:11">
      <c r="A245" s="380">
        <v>244</v>
      </c>
      <c r="B245" s="380">
        <v>4.7</v>
      </c>
      <c r="C245" s="380">
        <v>0</v>
      </c>
      <c r="D245" s="381" t="s">
        <v>8106</v>
      </c>
      <c r="E245" s="43" t="s">
        <v>8107</v>
      </c>
      <c r="F245" s="382">
        <v>100</v>
      </c>
      <c r="G245" s="382">
        <v>11</v>
      </c>
      <c r="J245" s="381" t="s">
        <v>8108</v>
      </c>
      <c r="K245" s="383">
        <v>27</v>
      </c>
    </row>
    <row r="246" spans="1:11">
      <c r="A246" s="380">
        <v>245</v>
      </c>
      <c r="B246" s="380">
        <v>4.7</v>
      </c>
      <c r="C246" s="380">
        <v>1</v>
      </c>
      <c r="D246" s="381" t="s">
        <v>8109</v>
      </c>
      <c r="E246" s="43" t="s">
        <v>8110</v>
      </c>
      <c r="F246" s="382">
        <v>80</v>
      </c>
      <c r="G246" s="382">
        <v>8</v>
      </c>
      <c r="J246" s="381" t="s">
        <v>8111</v>
      </c>
      <c r="K246" s="383">
        <v>27</v>
      </c>
    </row>
    <row r="247" spans="1:11">
      <c r="A247" s="380">
        <v>246</v>
      </c>
      <c r="B247" s="380">
        <v>4.5999999999999996</v>
      </c>
      <c r="C247" s="380">
        <v>0</v>
      </c>
      <c r="D247" s="381" t="s">
        <v>8112</v>
      </c>
      <c r="E247" s="43" t="s">
        <v>7647</v>
      </c>
      <c r="F247" s="382">
        <v>350</v>
      </c>
      <c r="G247" s="382">
        <v>1</v>
      </c>
      <c r="J247" s="381" t="s">
        <v>8113</v>
      </c>
      <c r="K247" s="383">
        <v>27</v>
      </c>
    </row>
    <row r="248" spans="1:11">
      <c r="A248" s="380">
        <v>247</v>
      </c>
      <c r="B248" s="380">
        <v>4.5999999999999996</v>
      </c>
      <c r="C248" s="380">
        <v>0</v>
      </c>
      <c r="D248" s="381" t="s">
        <v>8114</v>
      </c>
      <c r="E248" s="43" t="s">
        <v>8115</v>
      </c>
      <c r="F248" s="382">
        <v>30</v>
      </c>
      <c r="G248" s="382">
        <v>7</v>
      </c>
      <c r="J248" s="381" t="s">
        <v>8116</v>
      </c>
      <c r="K248" s="383">
        <v>26</v>
      </c>
    </row>
    <row r="249" spans="1:11">
      <c r="A249" s="380">
        <v>248</v>
      </c>
      <c r="B249" s="380">
        <v>4.5</v>
      </c>
      <c r="C249" s="380">
        <v>0</v>
      </c>
      <c r="D249" s="381" t="s">
        <v>8117</v>
      </c>
      <c r="E249" s="43" t="s">
        <v>7719</v>
      </c>
      <c r="F249" s="382">
        <v>300</v>
      </c>
      <c r="G249" s="382">
        <v>2</v>
      </c>
      <c r="J249" s="381" t="s">
        <v>8118</v>
      </c>
      <c r="K249" s="383">
        <v>26</v>
      </c>
    </row>
    <row r="250" spans="1:11">
      <c r="A250" s="380">
        <v>249</v>
      </c>
      <c r="B250" s="380">
        <v>4.3</v>
      </c>
      <c r="C250" s="380">
        <v>0</v>
      </c>
      <c r="D250" s="381" t="s">
        <v>8119</v>
      </c>
      <c r="E250" s="43" t="s">
        <v>8120</v>
      </c>
      <c r="F250" s="382">
        <v>150</v>
      </c>
      <c r="G250" s="382">
        <v>10</v>
      </c>
      <c r="J250" s="381" t="s">
        <v>8121</v>
      </c>
      <c r="K250" s="383">
        <v>26</v>
      </c>
    </row>
    <row r="251" spans="1:11">
      <c r="A251" s="380">
        <v>250</v>
      </c>
      <c r="B251" s="380">
        <v>4.3</v>
      </c>
      <c r="C251" s="380">
        <v>2</v>
      </c>
      <c r="D251" s="381" t="s">
        <v>8122</v>
      </c>
      <c r="E251" s="43" t="s">
        <v>4933</v>
      </c>
      <c r="F251" s="382">
        <v>150</v>
      </c>
      <c r="G251" s="382">
        <v>15</v>
      </c>
      <c r="J251" s="381" t="s">
        <v>8123</v>
      </c>
      <c r="K251" s="383">
        <v>26</v>
      </c>
    </row>
    <row r="252" spans="1:11">
      <c r="A252" s="380">
        <v>251</v>
      </c>
      <c r="B252" s="380">
        <v>4.3</v>
      </c>
      <c r="C252" s="380">
        <v>1</v>
      </c>
      <c r="D252" s="381" t="s">
        <v>8124</v>
      </c>
      <c r="E252" s="43" t="s">
        <v>8125</v>
      </c>
      <c r="F252" s="382">
        <v>60</v>
      </c>
      <c r="G252" s="382">
        <v>7</v>
      </c>
      <c r="J252" s="381" t="s">
        <v>8126</v>
      </c>
      <c r="K252" s="383">
        <v>26</v>
      </c>
    </row>
    <row r="253" spans="1:11">
      <c r="A253" s="380">
        <v>252</v>
      </c>
      <c r="B253" s="380">
        <v>4.3</v>
      </c>
      <c r="C253" s="380">
        <v>0</v>
      </c>
      <c r="D253" s="381" t="s">
        <v>8127</v>
      </c>
      <c r="E253" s="43" t="s">
        <v>8128</v>
      </c>
      <c r="F253" s="382">
        <v>60</v>
      </c>
      <c r="G253" s="382">
        <v>5</v>
      </c>
      <c r="J253" s="381" t="s">
        <v>8129</v>
      </c>
      <c r="K253" s="383">
        <v>26</v>
      </c>
    </row>
    <row r="254" spans="1:11">
      <c r="A254" s="380">
        <v>253</v>
      </c>
      <c r="B254" s="380">
        <v>4.2</v>
      </c>
      <c r="C254" s="380">
        <v>1</v>
      </c>
      <c r="D254" s="381" t="s">
        <v>8130</v>
      </c>
      <c r="E254" s="43" t="s">
        <v>8131</v>
      </c>
      <c r="F254" s="382">
        <v>450</v>
      </c>
      <c r="G254" s="382">
        <v>1</v>
      </c>
      <c r="J254" s="381" t="s">
        <v>8132</v>
      </c>
      <c r="K254" s="383">
        <v>26</v>
      </c>
    </row>
    <row r="255" spans="1:11">
      <c r="A255" s="380">
        <v>254</v>
      </c>
      <c r="B255" s="380">
        <v>4.2</v>
      </c>
      <c r="C255" s="380">
        <v>1</v>
      </c>
      <c r="D255" s="381" t="s">
        <v>8133</v>
      </c>
      <c r="E255" s="43" t="s">
        <v>8131</v>
      </c>
      <c r="F255" s="382">
        <v>450</v>
      </c>
      <c r="G255" s="382">
        <v>1</v>
      </c>
      <c r="J255" s="381" t="s">
        <v>8134</v>
      </c>
      <c r="K255" s="383">
        <v>25</v>
      </c>
    </row>
    <row r="256" spans="1:11">
      <c r="A256" s="380">
        <v>255</v>
      </c>
      <c r="B256" s="380">
        <v>3.9</v>
      </c>
      <c r="C256" s="380">
        <v>2</v>
      </c>
      <c r="D256" s="381" t="s">
        <v>5698</v>
      </c>
      <c r="E256" s="43" t="s">
        <v>8135</v>
      </c>
      <c r="F256" s="382">
        <v>70</v>
      </c>
      <c r="G256" s="382">
        <v>8</v>
      </c>
      <c r="J256" s="381" t="s">
        <v>8136</v>
      </c>
      <c r="K256" s="383">
        <v>25</v>
      </c>
    </row>
    <row r="257" spans="1:11">
      <c r="A257" s="380">
        <v>256</v>
      </c>
      <c r="B257" s="380">
        <v>3.9</v>
      </c>
      <c r="C257" s="380">
        <v>0</v>
      </c>
      <c r="D257" s="381" t="s">
        <v>8137</v>
      </c>
      <c r="E257" s="43" t="s">
        <v>8138</v>
      </c>
      <c r="F257" s="382">
        <v>150</v>
      </c>
      <c r="G257" s="382">
        <v>14</v>
      </c>
      <c r="J257" s="381" t="s">
        <v>8139</v>
      </c>
      <c r="K257" s="383">
        <v>25</v>
      </c>
    </row>
    <row r="258" spans="1:11">
      <c r="A258" s="380">
        <v>257</v>
      </c>
      <c r="B258" s="380">
        <v>3.9</v>
      </c>
      <c r="C258" s="380">
        <v>0</v>
      </c>
      <c r="D258" s="381" t="s">
        <v>8140</v>
      </c>
      <c r="E258" s="43" t="s">
        <v>8141</v>
      </c>
      <c r="F258" s="382">
        <v>150</v>
      </c>
      <c r="G258" s="382">
        <v>13</v>
      </c>
      <c r="J258" s="381" t="s">
        <v>8142</v>
      </c>
      <c r="K258" s="383">
        <v>25</v>
      </c>
    </row>
    <row r="259" spans="1:11">
      <c r="A259" s="380">
        <v>258</v>
      </c>
      <c r="B259" s="380">
        <v>3.9</v>
      </c>
      <c r="C259" s="380">
        <v>3</v>
      </c>
      <c r="D259" s="381" t="s">
        <v>8143</v>
      </c>
      <c r="E259" s="43" t="s">
        <v>5815</v>
      </c>
      <c r="F259" s="382">
        <v>50</v>
      </c>
      <c r="G259" s="382">
        <v>7</v>
      </c>
      <c r="J259" s="381" t="s">
        <v>8144</v>
      </c>
      <c r="K259" s="383">
        <v>25</v>
      </c>
    </row>
    <row r="260" spans="1:11">
      <c r="A260" s="380">
        <v>259</v>
      </c>
      <c r="B260" s="380">
        <v>3.9</v>
      </c>
      <c r="C260" s="380">
        <v>3</v>
      </c>
      <c r="D260" s="381" t="s">
        <v>8145</v>
      </c>
      <c r="E260" s="43" t="s">
        <v>8146</v>
      </c>
      <c r="F260" s="382">
        <v>700</v>
      </c>
      <c r="G260" s="382">
        <v>17</v>
      </c>
      <c r="J260" s="381" t="s">
        <v>8147</v>
      </c>
      <c r="K260" s="383">
        <v>25</v>
      </c>
    </row>
    <row r="261" spans="1:11">
      <c r="A261" s="380">
        <v>260</v>
      </c>
      <c r="B261" s="380">
        <v>3.6</v>
      </c>
      <c r="C261" s="380">
        <v>0</v>
      </c>
      <c r="D261" s="381" t="s">
        <v>8148</v>
      </c>
      <c r="E261" s="43" t="s">
        <v>8149</v>
      </c>
      <c r="F261" s="382">
        <v>80</v>
      </c>
      <c r="G261" s="382">
        <v>8</v>
      </c>
      <c r="J261" s="381" t="s">
        <v>8150</v>
      </c>
      <c r="K261" s="383">
        <v>25</v>
      </c>
    </row>
    <row r="262" spans="1:11">
      <c r="A262" s="380">
        <v>261</v>
      </c>
      <c r="B262" s="380">
        <v>3.4</v>
      </c>
      <c r="C262" s="380">
        <v>0</v>
      </c>
      <c r="D262" s="381" t="s">
        <v>8151</v>
      </c>
      <c r="E262" s="43" t="s">
        <v>8152</v>
      </c>
      <c r="F262" s="382">
        <v>60</v>
      </c>
      <c r="G262" s="382">
        <v>9</v>
      </c>
      <c r="J262" s="381" t="s">
        <v>8153</v>
      </c>
      <c r="K262" s="383">
        <v>25</v>
      </c>
    </row>
    <row r="263" spans="1:11">
      <c r="A263" s="380">
        <v>262</v>
      </c>
      <c r="B263" s="380">
        <v>3.4</v>
      </c>
      <c r="C263" s="380">
        <v>4</v>
      </c>
      <c r="D263" s="381" t="s">
        <v>5105</v>
      </c>
      <c r="E263" s="43" t="s">
        <v>5329</v>
      </c>
      <c r="F263" s="382">
        <v>250</v>
      </c>
      <c r="G263" s="382">
        <v>20</v>
      </c>
      <c r="J263" s="381" t="s">
        <v>8154</v>
      </c>
      <c r="K263" s="383">
        <v>25</v>
      </c>
    </row>
    <row r="264" spans="1:11">
      <c r="A264" s="380">
        <v>263</v>
      </c>
      <c r="B264" s="380">
        <v>3.2</v>
      </c>
      <c r="C264" s="380">
        <v>7</v>
      </c>
      <c r="D264" s="381" t="s">
        <v>8155</v>
      </c>
      <c r="E264" s="43" t="s">
        <v>8156</v>
      </c>
      <c r="F264" s="382">
        <v>70</v>
      </c>
      <c r="G264" s="382">
        <v>11</v>
      </c>
      <c r="J264" s="381" t="s">
        <v>8157</v>
      </c>
      <c r="K264" s="383">
        <v>25</v>
      </c>
    </row>
    <row r="265" spans="1:11">
      <c r="A265" s="380">
        <v>264</v>
      </c>
      <c r="B265" s="380">
        <v>3.1</v>
      </c>
      <c r="C265" s="380">
        <v>0</v>
      </c>
      <c r="D265" s="381" t="s">
        <v>8158</v>
      </c>
      <c r="E265" s="43" t="s">
        <v>8159</v>
      </c>
      <c r="F265" s="382">
        <v>80</v>
      </c>
      <c r="G265" s="382">
        <v>12</v>
      </c>
      <c r="J265" s="381" t="s">
        <v>8160</v>
      </c>
      <c r="K265" s="383">
        <v>25</v>
      </c>
    </row>
    <row r="266" spans="1:11">
      <c r="A266" s="380">
        <v>265</v>
      </c>
      <c r="B266" s="380">
        <v>3.1</v>
      </c>
      <c r="C266" s="380">
        <v>1</v>
      </c>
      <c r="D266" s="381" t="s">
        <v>8161</v>
      </c>
      <c r="E266" s="43" t="s">
        <v>8162</v>
      </c>
      <c r="F266" s="382">
        <v>150</v>
      </c>
      <c r="G266" s="382">
        <v>10</v>
      </c>
      <c r="J266" s="381" t="s">
        <v>8163</v>
      </c>
      <c r="K266" s="383">
        <v>25</v>
      </c>
    </row>
    <row r="267" spans="1:11">
      <c r="A267" s="380">
        <v>266</v>
      </c>
      <c r="B267" s="380">
        <v>3.1</v>
      </c>
      <c r="C267" s="380">
        <v>2</v>
      </c>
      <c r="D267" s="381" t="s">
        <v>8164</v>
      </c>
      <c r="E267" s="43" t="s">
        <v>8165</v>
      </c>
      <c r="F267" s="382">
        <v>30</v>
      </c>
      <c r="G267" s="382">
        <v>7</v>
      </c>
      <c r="J267" s="381" t="s">
        <v>8166</v>
      </c>
      <c r="K267" s="383">
        <v>25</v>
      </c>
    </row>
    <row r="268" spans="1:11">
      <c r="A268" s="380">
        <v>267</v>
      </c>
      <c r="B268" s="380">
        <v>3.1</v>
      </c>
      <c r="C268" s="380">
        <v>0</v>
      </c>
      <c r="D268" s="381" t="s">
        <v>8167</v>
      </c>
      <c r="E268" s="43" t="s">
        <v>8168</v>
      </c>
      <c r="F268" s="382">
        <v>30</v>
      </c>
      <c r="G268" s="382">
        <v>4</v>
      </c>
      <c r="J268" s="381" t="s">
        <v>8169</v>
      </c>
      <c r="K268" s="383">
        <v>24</v>
      </c>
    </row>
    <row r="269" spans="1:11">
      <c r="A269" s="380">
        <v>268</v>
      </c>
      <c r="B269" s="380">
        <v>3</v>
      </c>
      <c r="C269" s="380">
        <v>0</v>
      </c>
      <c r="D269" s="381" t="s">
        <v>8170</v>
      </c>
      <c r="E269" s="43" t="s">
        <v>8171</v>
      </c>
      <c r="F269" s="382">
        <v>60</v>
      </c>
      <c r="G269" s="382">
        <v>11</v>
      </c>
      <c r="J269" s="381" t="s">
        <v>8172</v>
      </c>
      <c r="K269" s="383">
        <v>24</v>
      </c>
    </row>
    <row r="270" spans="1:11">
      <c r="A270" s="380">
        <v>269</v>
      </c>
      <c r="B270" s="380">
        <v>3</v>
      </c>
      <c r="C270" s="380">
        <v>1</v>
      </c>
      <c r="D270" s="381" t="s">
        <v>8173</v>
      </c>
      <c r="E270" s="43" t="s">
        <v>8174</v>
      </c>
      <c r="F270" s="382">
        <v>50</v>
      </c>
      <c r="G270" s="382">
        <v>6</v>
      </c>
      <c r="J270" s="381" t="s">
        <v>8175</v>
      </c>
      <c r="K270" s="383">
        <v>24</v>
      </c>
    </row>
    <row r="271" spans="1:11">
      <c r="A271" s="380">
        <v>270</v>
      </c>
      <c r="B271" s="380">
        <v>3</v>
      </c>
      <c r="C271" s="380">
        <v>0</v>
      </c>
      <c r="D271" s="381" t="s">
        <v>8176</v>
      </c>
      <c r="E271" s="43" t="s">
        <v>7647</v>
      </c>
      <c r="F271" s="382">
        <v>350</v>
      </c>
      <c r="G271" s="382">
        <v>1</v>
      </c>
      <c r="J271" s="381" t="s">
        <v>8177</v>
      </c>
      <c r="K271" s="383">
        <v>24</v>
      </c>
    </row>
    <row r="272" spans="1:11">
      <c r="A272" s="380">
        <v>271</v>
      </c>
      <c r="B272" s="380">
        <v>3</v>
      </c>
      <c r="C272" s="380">
        <v>0</v>
      </c>
      <c r="D272" s="381" t="s">
        <v>8178</v>
      </c>
      <c r="E272" s="43" t="s">
        <v>7647</v>
      </c>
      <c r="F272" s="382">
        <v>350</v>
      </c>
      <c r="G272" s="382">
        <v>1</v>
      </c>
      <c r="J272" s="381" t="s">
        <v>8179</v>
      </c>
      <c r="K272" s="383">
        <v>24</v>
      </c>
    </row>
    <row r="273" spans="1:11">
      <c r="A273" s="380">
        <v>272</v>
      </c>
      <c r="B273" s="380">
        <v>3</v>
      </c>
      <c r="C273" s="380">
        <v>0</v>
      </c>
      <c r="D273" s="381" t="s">
        <v>8180</v>
      </c>
      <c r="E273" s="43" t="s">
        <v>8181</v>
      </c>
      <c r="F273" s="382">
        <v>200</v>
      </c>
      <c r="G273" s="382">
        <v>12</v>
      </c>
      <c r="J273" s="381" t="s">
        <v>8182</v>
      </c>
      <c r="K273" s="383">
        <v>24</v>
      </c>
    </row>
    <row r="274" spans="1:11">
      <c r="A274" s="380">
        <v>273</v>
      </c>
      <c r="B274" s="380">
        <v>3</v>
      </c>
      <c r="C274" s="380">
        <v>0</v>
      </c>
      <c r="D274" s="43" t="s">
        <v>8183</v>
      </c>
      <c r="E274" s="43" t="s">
        <v>8184</v>
      </c>
      <c r="F274" s="382">
        <v>80</v>
      </c>
      <c r="G274" s="382">
        <v>9</v>
      </c>
      <c r="J274" s="381" t="s">
        <v>8185</v>
      </c>
      <c r="K274" s="383">
        <v>24</v>
      </c>
    </row>
    <row r="275" spans="1:11">
      <c r="A275" s="380">
        <v>274</v>
      </c>
      <c r="B275" s="380">
        <v>2.9</v>
      </c>
      <c r="C275" s="380">
        <v>12</v>
      </c>
      <c r="D275" s="381" t="s">
        <v>8186</v>
      </c>
      <c r="E275" s="43" t="s">
        <v>8187</v>
      </c>
      <c r="F275" s="382">
        <v>150</v>
      </c>
      <c r="G275" s="382">
        <v>6</v>
      </c>
      <c r="J275" s="381" t="s">
        <v>8188</v>
      </c>
      <c r="K275" s="383">
        <v>24</v>
      </c>
    </row>
    <row r="276" spans="1:11">
      <c r="A276" s="380">
        <v>275</v>
      </c>
      <c r="B276" s="380">
        <v>2.9</v>
      </c>
      <c r="C276" s="380">
        <v>0</v>
      </c>
      <c r="D276" s="381" t="s">
        <v>8189</v>
      </c>
      <c r="E276" s="43" t="s">
        <v>8190</v>
      </c>
      <c r="F276" s="382">
        <v>100</v>
      </c>
      <c r="G276" s="382">
        <v>10</v>
      </c>
      <c r="J276" s="381" t="s">
        <v>8191</v>
      </c>
      <c r="K276" s="383">
        <v>23</v>
      </c>
    </row>
    <row r="277" spans="1:11">
      <c r="A277" s="380">
        <v>276</v>
      </c>
      <c r="B277" s="380">
        <v>2.9</v>
      </c>
      <c r="C277" s="380">
        <v>0</v>
      </c>
      <c r="D277" s="381" t="s">
        <v>8192</v>
      </c>
      <c r="E277" s="43" t="s">
        <v>8193</v>
      </c>
      <c r="F277" s="382">
        <v>50</v>
      </c>
      <c r="G277" s="382">
        <v>8</v>
      </c>
      <c r="J277" s="381" t="s">
        <v>8194</v>
      </c>
      <c r="K277" s="383">
        <v>23</v>
      </c>
    </row>
    <row r="278" spans="1:11">
      <c r="A278" s="380">
        <v>277</v>
      </c>
      <c r="B278" s="380">
        <v>2.8</v>
      </c>
      <c r="C278" s="380">
        <v>0</v>
      </c>
      <c r="D278" s="381" t="s">
        <v>8195</v>
      </c>
      <c r="E278" s="43" t="s">
        <v>8196</v>
      </c>
      <c r="F278" s="382">
        <v>60</v>
      </c>
      <c r="G278" s="382">
        <v>9</v>
      </c>
      <c r="J278" s="381" t="s">
        <v>8197</v>
      </c>
      <c r="K278" s="383">
        <v>23</v>
      </c>
    </row>
    <row r="279" spans="1:11">
      <c r="A279" s="380">
        <v>278</v>
      </c>
      <c r="B279" s="380">
        <v>2.8</v>
      </c>
      <c r="C279" s="380">
        <v>0</v>
      </c>
      <c r="D279" s="381" t="s">
        <v>8198</v>
      </c>
      <c r="E279" s="43" t="s">
        <v>8199</v>
      </c>
      <c r="F279" s="382">
        <v>600</v>
      </c>
      <c r="G279" s="382">
        <v>13</v>
      </c>
      <c r="J279" s="381" t="s">
        <v>8200</v>
      </c>
      <c r="K279" s="383">
        <v>23</v>
      </c>
    </row>
    <row r="280" spans="1:11">
      <c r="A280" s="380">
        <v>279</v>
      </c>
      <c r="B280" s="380">
        <v>2.7</v>
      </c>
      <c r="C280" s="380">
        <v>0</v>
      </c>
      <c r="D280" s="381" t="s">
        <v>8201</v>
      </c>
      <c r="E280" s="43" t="s">
        <v>8202</v>
      </c>
      <c r="F280" s="382">
        <v>50</v>
      </c>
      <c r="G280" s="382">
        <v>7</v>
      </c>
      <c r="J280" s="381" t="s">
        <v>8203</v>
      </c>
      <c r="K280" s="383">
        <v>23</v>
      </c>
    </row>
    <row r="281" spans="1:11">
      <c r="A281" s="380">
        <v>280</v>
      </c>
      <c r="B281" s="380">
        <v>2.6</v>
      </c>
      <c r="C281" s="380">
        <v>4</v>
      </c>
      <c r="D281" s="381" t="s">
        <v>8204</v>
      </c>
      <c r="E281" s="43" t="s">
        <v>8205</v>
      </c>
      <c r="F281" s="382">
        <v>9200</v>
      </c>
      <c r="G281" s="382">
        <v>27</v>
      </c>
      <c r="J281" s="381" t="s">
        <v>8206</v>
      </c>
      <c r="K281" s="383">
        <v>22</v>
      </c>
    </row>
    <row r="282" spans="1:11">
      <c r="A282" s="380">
        <v>281</v>
      </c>
      <c r="B282" s="380">
        <v>2.5</v>
      </c>
      <c r="C282" s="380">
        <v>0</v>
      </c>
      <c r="D282" s="381" t="s">
        <v>8207</v>
      </c>
      <c r="E282" s="43" t="s">
        <v>8208</v>
      </c>
      <c r="F282" s="382">
        <v>80</v>
      </c>
      <c r="G282" s="382">
        <v>9</v>
      </c>
      <c r="J282" s="381" t="s">
        <v>8209</v>
      </c>
      <c r="K282" s="383">
        <v>22</v>
      </c>
    </row>
    <row r="283" spans="1:11">
      <c r="A283" s="380">
        <v>282</v>
      </c>
      <c r="B283" s="380">
        <v>2.4</v>
      </c>
      <c r="C283" s="380">
        <v>0</v>
      </c>
      <c r="D283" s="381" t="s">
        <v>8210</v>
      </c>
      <c r="E283" s="43" t="s">
        <v>8211</v>
      </c>
      <c r="F283" s="382">
        <v>200</v>
      </c>
      <c r="G283" s="382">
        <v>14</v>
      </c>
      <c r="J283" s="381" t="s">
        <v>8212</v>
      </c>
      <c r="K283" s="383">
        <v>22</v>
      </c>
    </row>
    <row r="284" spans="1:11">
      <c r="A284" s="380">
        <v>283</v>
      </c>
      <c r="B284" s="380">
        <v>2.4</v>
      </c>
      <c r="C284" s="380">
        <v>1</v>
      </c>
      <c r="D284" s="381" t="s">
        <v>8213</v>
      </c>
      <c r="E284" s="43" t="s">
        <v>8214</v>
      </c>
      <c r="F284" s="382">
        <v>200</v>
      </c>
      <c r="G284" s="382">
        <v>1</v>
      </c>
      <c r="J284" s="381" t="s">
        <v>8215</v>
      </c>
      <c r="K284" s="383">
        <v>22</v>
      </c>
    </row>
    <row r="285" spans="1:11">
      <c r="A285" s="380">
        <v>284</v>
      </c>
      <c r="B285" s="380">
        <v>2.4</v>
      </c>
      <c r="C285" s="380">
        <v>0</v>
      </c>
      <c r="D285" s="381" t="s">
        <v>8216</v>
      </c>
      <c r="E285" s="43" t="s">
        <v>8217</v>
      </c>
      <c r="F285" s="382">
        <v>150</v>
      </c>
      <c r="G285" s="382">
        <v>11</v>
      </c>
      <c r="J285" s="43" t="s">
        <v>8218</v>
      </c>
      <c r="K285" s="383">
        <v>22</v>
      </c>
    </row>
    <row r="286" spans="1:11">
      <c r="A286" s="380">
        <v>285</v>
      </c>
      <c r="B286" s="380">
        <v>2.2999999999999998</v>
      </c>
      <c r="C286" s="380">
        <v>3</v>
      </c>
      <c r="D286" s="381" t="s">
        <v>8219</v>
      </c>
      <c r="E286" s="43" t="s">
        <v>8220</v>
      </c>
      <c r="F286" s="382">
        <v>80</v>
      </c>
      <c r="G286" s="382">
        <v>1</v>
      </c>
      <c r="J286" s="381" t="s">
        <v>8221</v>
      </c>
      <c r="K286" s="383">
        <v>21</v>
      </c>
    </row>
    <row r="287" spans="1:11">
      <c r="A287" s="380">
        <v>286</v>
      </c>
      <c r="B287" s="380">
        <v>2.2999999999999998</v>
      </c>
      <c r="C287" s="380">
        <v>0</v>
      </c>
      <c r="D287" s="381" t="s">
        <v>8222</v>
      </c>
      <c r="E287" s="43" t="s">
        <v>8223</v>
      </c>
      <c r="F287" s="382">
        <v>60</v>
      </c>
      <c r="G287" s="382">
        <v>1</v>
      </c>
      <c r="J287" s="381" t="s">
        <v>8224</v>
      </c>
      <c r="K287" s="383">
        <v>21</v>
      </c>
    </row>
    <row r="288" spans="1:11">
      <c r="A288" s="380">
        <v>287</v>
      </c>
      <c r="B288" s="380">
        <v>2.1</v>
      </c>
      <c r="C288" s="380">
        <v>0</v>
      </c>
      <c r="D288" s="381" t="s">
        <v>8225</v>
      </c>
      <c r="E288" s="43" t="s">
        <v>8226</v>
      </c>
      <c r="F288" s="382">
        <v>500</v>
      </c>
      <c r="G288" s="382">
        <v>18</v>
      </c>
      <c r="J288" s="381" t="s">
        <v>8227</v>
      </c>
      <c r="K288" s="383">
        <v>21</v>
      </c>
    </row>
    <row r="289" spans="1:11">
      <c r="A289" s="380">
        <v>288</v>
      </c>
      <c r="B289" s="380">
        <v>2.1</v>
      </c>
      <c r="C289" s="380">
        <v>0</v>
      </c>
      <c r="D289" s="43" t="s">
        <v>8228</v>
      </c>
      <c r="E289" s="43" t="s">
        <v>8229</v>
      </c>
      <c r="F289" s="382">
        <v>600</v>
      </c>
      <c r="G289" s="382">
        <v>18</v>
      </c>
      <c r="J289" s="381" t="s">
        <v>8230</v>
      </c>
      <c r="K289" s="383">
        <v>21</v>
      </c>
    </row>
    <row r="290" spans="1:11">
      <c r="A290" s="380">
        <v>289</v>
      </c>
      <c r="B290" s="380">
        <v>2</v>
      </c>
      <c r="C290" s="380">
        <v>1</v>
      </c>
      <c r="D290" s="381" t="s">
        <v>8231</v>
      </c>
      <c r="E290" s="43" t="s">
        <v>8220</v>
      </c>
      <c r="F290" s="382">
        <v>80</v>
      </c>
      <c r="G290" s="382">
        <v>1</v>
      </c>
      <c r="J290" s="381" t="s">
        <v>8232</v>
      </c>
      <c r="K290" s="383">
        <v>21</v>
      </c>
    </row>
    <row r="291" spans="1:11">
      <c r="A291" s="380">
        <v>290</v>
      </c>
      <c r="B291" s="380">
        <v>2</v>
      </c>
      <c r="C291" s="380">
        <v>0</v>
      </c>
      <c r="D291" s="381" t="s">
        <v>8233</v>
      </c>
      <c r="E291" s="43" t="s">
        <v>8234</v>
      </c>
      <c r="F291" s="382">
        <v>400</v>
      </c>
      <c r="G291" s="382">
        <v>18</v>
      </c>
      <c r="J291" s="381" t="s">
        <v>8235</v>
      </c>
      <c r="K291" s="383">
        <v>21</v>
      </c>
    </row>
    <row r="292" spans="1:11">
      <c r="A292" s="380">
        <v>291</v>
      </c>
      <c r="B292" s="380">
        <v>2</v>
      </c>
      <c r="C292" s="380">
        <v>0</v>
      </c>
      <c r="D292" s="381" t="s">
        <v>8236</v>
      </c>
      <c r="E292" s="381" t="s">
        <v>8237</v>
      </c>
      <c r="F292" s="382">
        <v>700</v>
      </c>
      <c r="G292" s="382">
        <v>20</v>
      </c>
      <c r="J292" s="381" t="s">
        <v>8238</v>
      </c>
      <c r="K292" s="383">
        <v>20</v>
      </c>
    </row>
    <row r="293" spans="1:11">
      <c r="A293" s="380">
        <v>292</v>
      </c>
      <c r="B293" s="380">
        <v>1.9</v>
      </c>
      <c r="C293" s="380">
        <v>1</v>
      </c>
      <c r="D293" s="381" t="s">
        <v>8239</v>
      </c>
      <c r="E293" s="43" t="s">
        <v>8240</v>
      </c>
      <c r="F293" s="382">
        <v>50</v>
      </c>
      <c r="G293" s="382">
        <v>8</v>
      </c>
      <c r="J293" s="381" t="s">
        <v>8241</v>
      </c>
      <c r="K293" s="383">
        <v>20</v>
      </c>
    </row>
    <row r="294" spans="1:11">
      <c r="A294" s="380">
        <v>293</v>
      </c>
      <c r="B294" s="380">
        <v>1.8</v>
      </c>
      <c r="C294" s="380">
        <v>0</v>
      </c>
      <c r="D294" s="43" t="s">
        <v>8242</v>
      </c>
      <c r="E294" s="43" t="s">
        <v>8243</v>
      </c>
      <c r="F294" s="382">
        <v>90</v>
      </c>
      <c r="G294" s="382">
        <v>11</v>
      </c>
      <c r="J294" s="381" t="s">
        <v>8244</v>
      </c>
      <c r="K294" s="383">
        <v>20</v>
      </c>
    </row>
    <row r="295" spans="1:11">
      <c r="A295" s="380">
        <v>294</v>
      </c>
      <c r="B295" s="380">
        <v>1.8</v>
      </c>
      <c r="C295" s="380">
        <v>0</v>
      </c>
      <c r="D295" s="381" t="s">
        <v>8245</v>
      </c>
      <c r="E295" s="43" t="s">
        <v>8246</v>
      </c>
      <c r="F295" s="382">
        <v>150</v>
      </c>
      <c r="G295" s="382">
        <v>17</v>
      </c>
      <c r="J295" s="43" t="s">
        <v>8247</v>
      </c>
      <c r="K295" s="383">
        <v>20</v>
      </c>
    </row>
    <row r="296" spans="1:11">
      <c r="A296" s="380">
        <v>295</v>
      </c>
      <c r="B296" s="380">
        <v>1.8</v>
      </c>
      <c r="C296" s="380">
        <v>0</v>
      </c>
      <c r="D296" s="381" t="s">
        <v>8248</v>
      </c>
      <c r="E296" s="43" t="s">
        <v>4081</v>
      </c>
      <c r="F296" s="382">
        <v>90</v>
      </c>
      <c r="G296" s="382">
        <v>11</v>
      </c>
      <c r="J296" s="381" t="s">
        <v>8249</v>
      </c>
      <c r="K296" s="383">
        <v>20</v>
      </c>
    </row>
    <row r="297" spans="1:11">
      <c r="A297" s="380">
        <v>296</v>
      </c>
      <c r="B297" s="380">
        <v>1.8</v>
      </c>
      <c r="C297" s="380">
        <v>0</v>
      </c>
      <c r="D297" s="381" t="s">
        <v>8250</v>
      </c>
      <c r="E297" s="43" t="s">
        <v>8251</v>
      </c>
      <c r="F297" s="382">
        <v>450</v>
      </c>
      <c r="G297" s="382">
        <v>17</v>
      </c>
      <c r="J297" s="381" t="s">
        <v>8252</v>
      </c>
      <c r="K297" s="383">
        <v>20</v>
      </c>
    </row>
    <row r="298" spans="1:11">
      <c r="A298" s="380">
        <v>297</v>
      </c>
      <c r="B298" s="380">
        <v>1.8</v>
      </c>
      <c r="C298" s="380">
        <v>0</v>
      </c>
      <c r="D298" s="381" t="s">
        <v>8253</v>
      </c>
      <c r="E298" s="43" t="s">
        <v>8254</v>
      </c>
      <c r="F298" s="382">
        <v>60</v>
      </c>
      <c r="G298" s="382">
        <v>9</v>
      </c>
      <c r="J298" s="381" t="s">
        <v>8255</v>
      </c>
      <c r="K298" s="383">
        <v>20</v>
      </c>
    </row>
    <row r="299" spans="1:11">
      <c r="A299" s="380">
        <v>298</v>
      </c>
      <c r="B299" s="380">
        <v>1.7</v>
      </c>
      <c r="C299" s="380">
        <v>0</v>
      </c>
      <c r="D299" s="43" t="s">
        <v>8256</v>
      </c>
      <c r="E299" s="43" t="s">
        <v>8257</v>
      </c>
      <c r="F299" s="382">
        <v>100</v>
      </c>
      <c r="G299" s="382">
        <v>10</v>
      </c>
      <c r="J299" s="381" t="s">
        <v>8258</v>
      </c>
      <c r="K299" s="383">
        <v>20</v>
      </c>
    </row>
    <row r="300" spans="1:11">
      <c r="A300" s="380">
        <v>299</v>
      </c>
      <c r="B300" s="380">
        <v>1.7</v>
      </c>
      <c r="C300" s="380">
        <v>0</v>
      </c>
      <c r="D300" s="381" t="s">
        <v>8259</v>
      </c>
      <c r="E300" s="43" t="s">
        <v>8260</v>
      </c>
      <c r="F300" s="382">
        <v>60</v>
      </c>
      <c r="G300" s="382">
        <v>12</v>
      </c>
      <c r="J300" s="381" t="s">
        <v>8261</v>
      </c>
      <c r="K300" s="383">
        <v>20</v>
      </c>
    </row>
    <row r="301" spans="1:11">
      <c r="A301" s="380">
        <v>300</v>
      </c>
      <c r="B301" s="380">
        <v>1.7</v>
      </c>
      <c r="C301" s="380">
        <v>0</v>
      </c>
      <c r="D301" s="43" t="s">
        <v>8262</v>
      </c>
      <c r="E301" s="43" t="s">
        <v>8263</v>
      </c>
      <c r="F301" s="382">
        <v>150</v>
      </c>
      <c r="G301" s="382">
        <v>14</v>
      </c>
      <c r="J301" s="381" t="s">
        <v>8264</v>
      </c>
      <c r="K301" s="383">
        <v>19</v>
      </c>
    </row>
    <row r="302" spans="1:11">
      <c r="A302" s="380">
        <v>301</v>
      </c>
      <c r="B302" s="380">
        <v>1.6</v>
      </c>
      <c r="C302" s="380">
        <v>0</v>
      </c>
      <c r="D302" s="381" t="s">
        <v>8265</v>
      </c>
      <c r="E302" s="43" t="s">
        <v>8266</v>
      </c>
      <c r="F302" s="382">
        <v>200</v>
      </c>
      <c r="G302" s="382">
        <v>17</v>
      </c>
      <c r="J302" s="381" t="s">
        <v>8267</v>
      </c>
      <c r="K302" s="383">
        <v>18</v>
      </c>
    </row>
    <row r="303" spans="1:11">
      <c r="A303" s="380">
        <v>302</v>
      </c>
      <c r="B303" s="380">
        <v>1.6</v>
      </c>
      <c r="C303" s="380">
        <v>0</v>
      </c>
      <c r="D303" s="381" t="s">
        <v>8268</v>
      </c>
      <c r="E303" s="43" t="s">
        <v>7780</v>
      </c>
      <c r="F303" s="382">
        <v>80</v>
      </c>
      <c r="G303" s="382">
        <v>3</v>
      </c>
      <c r="J303" s="381" t="s">
        <v>8269</v>
      </c>
      <c r="K303" s="383">
        <v>18</v>
      </c>
    </row>
    <row r="304" spans="1:11">
      <c r="A304" s="380">
        <v>303</v>
      </c>
      <c r="B304" s="380">
        <v>1.6</v>
      </c>
      <c r="C304" s="380">
        <v>0</v>
      </c>
      <c r="D304" s="381" t="s">
        <v>8270</v>
      </c>
      <c r="E304" s="43" t="s">
        <v>8271</v>
      </c>
      <c r="F304" s="382">
        <v>100</v>
      </c>
      <c r="G304" s="382">
        <v>14</v>
      </c>
      <c r="J304" s="381" t="s">
        <v>8272</v>
      </c>
      <c r="K304" s="383">
        <v>18</v>
      </c>
    </row>
    <row r="305" spans="1:11">
      <c r="A305" s="380">
        <v>304</v>
      </c>
      <c r="B305" s="380">
        <v>1.6</v>
      </c>
      <c r="C305" s="380">
        <v>0</v>
      </c>
      <c r="D305" s="43" t="s">
        <v>8273</v>
      </c>
      <c r="E305" s="43" t="s">
        <v>8274</v>
      </c>
      <c r="F305" s="382">
        <v>60</v>
      </c>
      <c r="G305" s="382">
        <v>14</v>
      </c>
      <c r="J305" s="381" t="s">
        <v>8275</v>
      </c>
      <c r="K305" s="383">
        <v>18</v>
      </c>
    </row>
    <row r="306" spans="1:11">
      <c r="A306" s="380">
        <v>305</v>
      </c>
      <c r="B306" s="380">
        <v>1.5</v>
      </c>
      <c r="C306" s="380">
        <v>0</v>
      </c>
      <c r="D306" s="381" t="s">
        <v>8276</v>
      </c>
      <c r="E306" s="43" t="s">
        <v>7780</v>
      </c>
      <c r="F306" s="382">
        <v>80</v>
      </c>
      <c r="G306" s="382">
        <v>1</v>
      </c>
      <c r="J306" s="381" t="s">
        <v>8277</v>
      </c>
      <c r="K306" s="383">
        <v>17</v>
      </c>
    </row>
    <row r="307" spans="1:11">
      <c r="A307" s="380">
        <v>306</v>
      </c>
      <c r="B307" s="380">
        <v>1.5</v>
      </c>
      <c r="C307" s="380">
        <v>0</v>
      </c>
      <c r="D307" s="381" t="s">
        <v>8278</v>
      </c>
      <c r="E307" s="43" t="s">
        <v>8279</v>
      </c>
      <c r="F307" s="382">
        <v>150</v>
      </c>
      <c r="G307" s="382">
        <v>14</v>
      </c>
      <c r="J307" s="381" t="s">
        <v>8280</v>
      </c>
      <c r="K307" s="383">
        <v>17</v>
      </c>
    </row>
    <row r="308" spans="1:11">
      <c r="A308" s="380">
        <v>307</v>
      </c>
      <c r="B308" s="380">
        <v>1.4</v>
      </c>
      <c r="C308" s="380">
        <v>0</v>
      </c>
      <c r="D308" s="381" t="s">
        <v>5043</v>
      </c>
      <c r="E308" s="43" t="s">
        <v>5211</v>
      </c>
      <c r="F308" s="382">
        <v>100</v>
      </c>
      <c r="G308" s="382">
        <v>13</v>
      </c>
      <c r="J308" s="381" t="s">
        <v>8281</v>
      </c>
      <c r="K308" s="383">
        <v>17</v>
      </c>
    </row>
    <row r="309" spans="1:11">
      <c r="A309" s="380">
        <v>308</v>
      </c>
      <c r="B309" s="380">
        <v>1.3</v>
      </c>
      <c r="C309" s="380">
        <v>0</v>
      </c>
      <c r="D309" s="43" t="s">
        <v>8282</v>
      </c>
      <c r="E309" s="43" t="s">
        <v>8283</v>
      </c>
      <c r="F309" s="382">
        <v>100</v>
      </c>
      <c r="G309" s="382">
        <v>14</v>
      </c>
      <c r="J309" s="381" t="s">
        <v>8284</v>
      </c>
      <c r="K309" s="383">
        <v>17</v>
      </c>
    </row>
    <row r="310" spans="1:11">
      <c r="A310" s="380">
        <v>309</v>
      </c>
      <c r="B310" s="380">
        <v>1.3</v>
      </c>
      <c r="C310" s="380">
        <v>0</v>
      </c>
      <c r="D310" s="381" t="s">
        <v>8285</v>
      </c>
      <c r="E310" s="43" t="s">
        <v>8286</v>
      </c>
      <c r="F310" s="382">
        <v>50</v>
      </c>
      <c r="G310" s="382">
        <v>15</v>
      </c>
      <c r="J310" s="381" t="s">
        <v>8287</v>
      </c>
      <c r="K310" s="383">
        <v>17</v>
      </c>
    </row>
    <row r="311" spans="1:11">
      <c r="A311" s="380">
        <v>310</v>
      </c>
      <c r="B311" s="380">
        <v>1.3</v>
      </c>
      <c r="C311" s="380">
        <v>0</v>
      </c>
      <c r="D311" s="381" t="s">
        <v>8288</v>
      </c>
      <c r="E311" s="43" t="s">
        <v>8289</v>
      </c>
      <c r="F311" s="382">
        <v>80</v>
      </c>
      <c r="G311" s="382">
        <v>12</v>
      </c>
      <c r="J311" s="381" t="s">
        <v>8290</v>
      </c>
      <c r="K311" s="383">
        <v>16</v>
      </c>
    </row>
    <row r="312" spans="1:11">
      <c r="A312" s="380">
        <v>311</v>
      </c>
      <c r="B312" s="380">
        <v>1.2</v>
      </c>
      <c r="C312" s="380">
        <v>0</v>
      </c>
      <c r="D312" s="381" t="s">
        <v>8291</v>
      </c>
      <c r="E312" s="43" t="s">
        <v>8292</v>
      </c>
      <c r="F312" s="382">
        <v>40</v>
      </c>
      <c r="G312" s="382">
        <v>9</v>
      </c>
      <c r="J312" s="381" t="s">
        <v>8293</v>
      </c>
      <c r="K312" s="383">
        <v>16</v>
      </c>
    </row>
    <row r="313" spans="1:11">
      <c r="A313" s="380">
        <v>312</v>
      </c>
      <c r="B313" s="380">
        <v>1.2</v>
      </c>
      <c r="C313" s="380">
        <v>2</v>
      </c>
      <c r="D313" s="381" t="s">
        <v>8294</v>
      </c>
      <c r="E313" s="43" t="s">
        <v>8295</v>
      </c>
      <c r="F313" s="382">
        <v>100</v>
      </c>
      <c r="G313" s="382">
        <v>14</v>
      </c>
      <c r="J313" s="381" t="s">
        <v>8296</v>
      </c>
      <c r="K313" s="383">
        <v>16</v>
      </c>
    </row>
    <row r="314" spans="1:11">
      <c r="A314" s="380">
        <v>313</v>
      </c>
      <c r="B314" s="380">
        <v>1.2</v>
      </c>
      <c r="C314" s="380">
        <v>0</v>
      </c>
      <c r="D314" s="381" t="s">
        <v>8297</v>
      </c>
      <c r="E314" s="43" t="s">
        <v>4111</v>
      </c>
      <c r="F314" s="382">
        <v>70</v>
      </c>
      <c r="G314" s="382">
        <v>13</v>
      </c>
      <c r="J314" s="381" t="s">
        <v>8298</v>
      </c>
      <c r="K314" s="383">
        <v>16</v>
      </c>
    </row>
    <row r="315" spans="1:11">
      <c r="A315" s="380">
        <v>314</v>
      </c>
      <c r="B315" s="380">
        <v>1.2</v>
      </c>
      <c r="C315" s="380">
        <v>1</v>
      </c>
      <c r="D315" s="381" t="s">
        <v>8299</v>
      </c>
      <c r="E315" s="43" t="s">
        <v>8300</v>
      </c>
      <c r="F315" s="382">
        <v>200</v>
      </c>
      <c r="G315" s="382">
        <v>19</v>
      </c>
      <c r="J315" s="381" t="s">
        <v>8301</v>
      </c>
      <c r="K315" s="383">
        <v>16</v>
      </c>
    </row>
    <row r="316" spans="1:11">
      <c r="A316" s="380">
        <v>315</v>
      </c>
      <c r="B316" s="380">
        <v>1.2</v>
      </c>
      <c r="C316" s="380">
        <v>0</v>
      </c>
      <c r="D316" s="381" t="s">
        <v>8302</v>
      </c>
      <c r="E316" s="43" t="s">
        <v>8303</v>
      </c>
      <c r="F316" s="382">
        <v>600</v>
      </c>
      <c r="G316" s="382">
        <v>15</v>
      </c>
      <c r="J316" s="43" t="s">
        <v>8304</v>
      </c>
      <c r="K316" s="383">
        <v>15</v>
      </c>
    </row>
    <row r="317" spans="1:11">
      <c r="A317" s="380">
        <v>316</v>
      </c>
      <c r="B317" s="380">
        <v>1.2</v>
      </c>
      <c r="C317" s="380">
        <v>0</v>
      </c>
      <c r="D317" s="381" t="s">
        <v>8305</v>
      </c>
      <c r="E317" s="43" t="s">
        <v>8306</v>
      </c>
      <c r="F317" s="382">
        <v>100</v>
      </c>
      <c r="G317" s="382">
        <v>15</v>
      </c>
      <c r="J317" s="381" t="s">
        <v>8307</v>
      </c>
      <c r="K317" s="383">
        <v>15</v>
      </c>
    </row>
    <row r="318" spans="1:11">
      <c r="A318" s="380">
        <v>317</v>
      </c>
      <c r="B318" s="380">
        <v>1.2</v>
      </c>
      <c r="C318" s="380">
        <v>0</v>
      </c>
      <c r="D318" s="43" t="s">
        <v>8308</v>
      </c>
      <c r="E318" s="43" t="s">
        <v>8309</v>
      </c>
      <c r="F318" s="382">
        <v>50</v>
      </c>
      <c r="G318" s="382">
        <v>10</v>
      </c>
      <c r="J318" s="381" t="s">
        <v>8310</v>
      </c>
      <c r="K318" s="383">
        <v>15</v>
      </c>
    </row>
    <row r="319" spans="1:11">
      <c r="A319" s="380">
        <v>318</v>
      </c>
      <c r="B319" s="380">
        <v>1.2</v>
      </c>
      <c r="C319" s="380">
        <v>0</v>
      </c>
      <c r="D319" s="381" t="s">
        <v>8311</v>
      </c>
      <c r="E319" s="43" t="s">
        <v>8312</v>
      </c>
      <c r="F319" s="382">
        <v>40</v>
      </c>
      <c r="G319" s="382">
        <v>10</v>
      </c>
      <c r="J319" s="381" t="s">
        <v>8313</v>
      </c>
      <c r="K319" s="383">
        <v>15</v>
      </c>
    </row>
    <row r="320" spans="1:11">
      <c r="A320" s="380">
        <v>319</v>
      </c>
      <c r="B320" s="380">
        <v>1.2</v>
      </c>
      <c r="C320" s="380">
        <v>0</v>
      </c>
      <c r="D320" s="381" t="s">
        <v>8314</v>
      </c>
      <c r="E320" s="43" t="s">
        <v>8315</v>
      </c>
      <c r="F320" s="382">
        <v>70</v>
      </c>
      <c r="G320" s="382">
        <v>13</v>
      </c>
      <c r="J320" s="381" t="s">
        <v>8316</v>
      </c>
      <c r="K320" s="383">
        <v>15</v>
      </c>
    </row>
    <row r="321" spans="1:11">
      <c r="A321" s="380">
        <v>320</v>
      </c>
      <c r="B321" s="380">
        <v>1.1000000000000001</v>
      </c>
      <c r="C321" s="380">
        <v>0</v>
      </c>
      <c r="D321" s="43" t="s">
        <v>8317</v>
      </c>
      <c r="E321" s="43" t="s">
        <v>8318</v>
      </c>
      <c r="F321" s="382">
        <v>60</v>
      </c>
      <c r="G321" s="382">
        <v>11</v>
      </c>
      <c r="J321" s="381" t="s">
        <v>8319</v>
      </c>
      <c r="K321" s="383">
        <v>15</v>
      </c>
    </row>
    <row r="322" spans="1:11">
      <c r="A322" s="380">
        <v>321</v>
      </c>
      <c r="B322" s="380">
        <v>1.1000000000000001</v>
      </c>
      <c r="C322" s="380">
        <v>0</v>
      </c>
      <c r="D322" s="381" t="s">
        <v>8320</v>
      </c>
      <c r="E322" s="43" t="s">
        <v>8321</v>
      </c>
      <c r="F322" s="382">
        <v>200</v>
      </c>
      <c r="G322" s="382">
        <v>16</v>
      </c>
      <c r="J322" s="381" t="s">
        <v>8322</v>
      </c>
      <c r="K322" s="383">
        <v>15</v>
      </c>
    </row>
    <row r="323" spans="1:11">
      <c r="A323" s="380">
        <v>322</v>
      </c>
      <c r="B323" s="380">
        <v>1.1000000000000001</v>
      </c>
      <c r="C323" s="380">
        <v>0</v>
      </c>
      <c r="D323" s="381" t="s">
        <v>8323</v>
      </c>
      <c r="E323" s="43" t="s">
        <v>8324</v>
      </c>
      <c r="F323" s="382">
        <v>90</v>
      </c>
      <c r="G323" s="382">
        <v>13</v>
      </c>
      <c r="J323" s="381" t="s">
        <v>8325</v>
      </c>
      <c r="K323" s="383">
        <v>15</v>
      </c>
    </row>
    <row r="324" spans="1:11">
      <c r="A324" s="380">
        <v>323</v>
      </c>
      <c r="B324" s="380">
        <v>1.1000000000000001</v>
      </c>
      <c r="C324" s="380">
        <v>0</v>
      </c>
      <c r="D324" s="381" t="s">
        <v>8326</v>
      </c>
      <c r="E324" s="43" t="s">
        <v>8327</v>
      </c>
      <c r="F324" s="382">
        <v>150</v>
      </c>
      <c r="G324" s="382">
        <v>20</v>
      </c>
      <c r="J324" s="381" t="s">
        <v>8328</v>
      </c>
      <c r="K324" s="383">
        <v>15</v>
      </c>
    </row>
    <row r="325" spans="1:11">
      <c r="A325" s="380">
        <v>324</v>
      </c>
      <c r="B325" s="380">
        <v>1.1000000000000001</v>
      </c>
      <c r="C325" s="380">
        <v>0</v>
      </c>
      <c r="D325" s="381" t="s">
        <v>8329</v>
      </c>
      <c r="E325" s="43" t="s">
        <v>8330</v>
      </c>
      <c r="F325" s="382">
        <v>70</v>
      </c>
      <c r="G325" s="382">
        <v>12</v>
      </c>
      <c r="J325" s="381" t="s">
        <v>8331</v>
      </c>
      <c r="K325" s="383">
        <v>15</v>
      </c>
    </row>
    <row r="326" spans="1:11">
      <c r="A326" s="380">
        <v>325</v>
      </c>
      <c r="B326" s="380">
        <v>1</v>
      </c>
      <c r="C326" s="380">
        <v>0</v>
      </c>
      <c r="D326" s="381" t="s">
        <v>8332</v>
      </c>
      <c r="E326" s="43" t="s">
        <v>8333</v>
      </c>
      <c r="F326" s="382">
        <v>70</v>
      </c>
      <c r="G326" s="382">
        <v>16</v>
      </c>
      <c r="J326" s="381" t="s">
        <v>8334</v>
      </c>
      <c r="K326" s="383">
        <v>14</v>
      </c>
    </row>
    <row r="327" spans="1:11">
      <c r="A327" s="380">
        <v>326</v>
      </c>
      <c r="B327" s="380">
        <v>1</v>
      </c>
      <c r="C327" s="380">
        <v>0</v>
      </c>
      <c r="D327" s="381" t="s">
        <v>8335</v>
      </c>
      <c r="E327" s="43" t="s">
        <v>8336</v>
      </c>
      <c r="F327" s="382">
        <v>60</v>
      </c>
      <c r="G327" s="382">
        <v>12</v>
      </c>
      <c r="J327" s="381" t="s">
        <v>8337</v>
      </c>
      <c r="K327" s="383">
        <v>14</v>
      </c>
    </row>
    <row r="328" spans="1:11">
      <c r="A328" s="380">
        <v>327</v>
      </c>
      <c r="B328" s="380">
        <v>1</v>
      </c>
      <c r="C328" s="380">
        <v>0</v>
      </c>
      <c r="D328" s="381" t="s">
        <v>8338</v>
      </c>
      <c r="E328" s="43" t="s">
        <v>8339</v>
      </c>
      <c r="F328" s="382">
        <v>80</v>
      </c>
      <c r="G328" s="382">
        <v>13</v>
      </c>
      <c r="J328" s="381" t="s">
        <v>8340</v>
      </c>
      <c r="K328" s="383">
        <v>13</v>
      </c>
    </row>
    <row r="329" spans="1:11">
      <c r="A329" s="380">
        <v>328</v>
      </c>
      <c r="B329" s="380">
        <v>1</v>
      </c>
      <c r="C329" s="380">
        <v>3</v>
      </c>
      <c r="D329" s="381" t="s">
        <v>8341</v>
      </c>
      <c r="E329" s="43" t="s">
        <v>8342</v>
      </c>
      <c r="F329" s="382">
        <v>100</v>
      </c>
      <c r="G329" s="382">
        <v>15</v>
      </c>
      <c r="J329" s="381" t="s">
        <v>8343</v>
      </c>
      <c r="K329" s="383">
        <v>13</v>
      </c>
    </row>
    <row r="330" spans="1:11">
      <c r="A330" s="380">
        <v>329</v>
      </c>
      <c r="B330" s="380">
        <v>0.99</v>
      </c>
      <c r="C330" s="380">
        <v>0</v>
      </c>
      <c r="D330" s="381" t="s">
        <v>8344</v>
      </c>
      <c r="E330" s="43" t="s">
        <v>8345</v>
      </c>
      <c r="F330" s="382">
        <v>40</v>
      </c>
      <c r="G330" s="382">
        <v>10</v>
      </c>
      <c r="J330" s="381" t="s">
        <v>8346</v>
      </c>
      <c r="K330" s="383">
        <v>13</v>
      </c>
    </row>
    <row r="331" spans="1:11">
      <c r="A331" s="380">
        <v>330</v>
      </c>
      <c r="B331" s="380">
        <v>0.98</v>
      </c>
      <c r="C331" s="380">
        <v>1</v>
      </c>
      <c r="D331" s="381" t="s">
        <v>8347</v>
      </c>
      <c r="E331" s="381" t="s">
        <v>8348</v>
      </c>
      <c r="F331" s="382">
        <v>60</v>
      </c>
      <c r="G331" s="382">
        <v>12</v>
      </c>
      <c r="J331" s="381" t="s">
        <v>8349</v>
      </c>
      <c r="K331" s="383">
        <v>13</v>
      </c>
    </row>
    <row r="332" spans="1:11">
      <c r="A332" s="380">
        <v>331</v>
      </c>
      <c r="B332" s="380">
        <v>0.98</v>
      </c>
      <c r="C332" s="380">
        <v>1</v>
      </c>
      <c r="D332" s="381" t="s">
        <v>8350</v>
      </c>
      <c r="E332" s="43" t="s">
        <v>8351</v>
      </c>
      <c r="F332" s="382">
        <v>1200</v>
      </c>
      <c r="G332" s="382">
        <v>27</v>
      </c>
      <c r="J332" s="381" t="s">
        <v>8352</v>
      </c>
      <c r="K332" s="383">
        <v>13</v>
      </c>
    </row>
    <row r="333" spans="1:11">
      <c r="A333" s="380">
        <v>332</v>
      </c>
      <c r="B333" s="380">
        <v>0.98</v>
      </c>
      <c r="C333" s="380">
        <v>0</v>
      </c>
      <c r="D333" s="43" t="s">
        <v>8353</v>
      </c>
      <c r="E333" s="43" t="s">
        <v>8354</v>
      </c>
      <c r="F333" s="382">
        <v>40</v>
      </c>
      <c r="G333" s="382">
        <v>10</v>
      </c>
      <c r="J333" s="381" t="s">
        <v>8355</v>
      </c>
      <c r="K333" s="383">
        <v>13</v>
      </c>
    </row>
    <row r="334" spans="1:11">
      <c r="A334" s="380">
        <v>333</v>
      </c>
      <c r="B334" s="380">
        <v>0.95</v>
      </c>
      <c r="C334" s="380">
        <v>1</v>
      </c>
      <c r="D334" s="381" t="s">
        <v>8356</v>
      </c>
      <c r="E334" s="43" t="s">
        <v>8357</v>
      </c>
      <c r="F334" s="382">
        <v>100</v>
      </c>
      <c r="G334" s="382">
        <v>13</v>
      </c>
      <c r="J334" s="381" t="s">
        <v>8358</v>
      </c>
      <c r="K334" s="383">
        <v>13</v>
      </c>
    </row>
    <row r="335" spans="1:11">
      <c r="A335" s="380">
        <v>334</v>
      </c>
      <c r="B335" s="380">
        <v>0.92</v>
      </c>
      <c r="C335" s="380">
        <v>1</v>
      </c>
      <c r="D335" s="381" t="s">
        <v>8359</v>
      </c>
      <c r="E335" s="43" t="s">
        <v>8360</v>
      </c>
      <c r="F335" s="382">
        <v>30</v>
      </c>
      <c r="G335" s="382">
        <v>9</v>
      </c>
      <c r="J335" s="43" t="s">
        <v>8361</v>
      </c>
      <c r="K335" s="383">
        <v>13</v>
      </c>
    </row>
    <row r="336" spans="1:11">
      <c r="A336" s="380">
        <v>335</v>
      </c>
      <c r="B336" s="380">
        <v>0.91</v>
      </c>
      <c r="C336" s="380">
        <v>0</v>
      </c>
      <c r="D336" s="381" t="s">
        <v>8362</v>
      </c>
      <c r="E336" s="43" t="s">
        <v>8363</v>
      </c>
      <c r="F336" s="382">
        <v>40</v>
      </c>
      <c r="G336" s="382">
        <v>12</v>
      </c>
      <c r="J336" s="381" t="s">
        <v>8364</v>
      </c>
      <c r="K336" s="383">
        <v>13</v>
      </c>
    </row>
    <row r="337" spans="1:11">
      <c r="A337" s="380">
        <v>336</v>
      </c>
      <c r="B337" s="380">
        <v>0.9</v>
      </c>
      <c r="C337" s="380">
        <v>0</v>
      </c>
      <c r="D337" s="381" t="s">
        <v>8365</v>
      </c>
      <c r="E337" s="43" t="s">
        <v>8366</v>
      </c>
      <c r="F337" s="382">
        <v>250</v>
      </c>
      <c r="G337" s="382">
        <v>14</v>
      </c>
      <c r="J337" s="381" t="s">
        <v>8367</v>
      </c>
      <c r="K337" s="383">
        <v>13</v>
      </c>
    </row>
    <row r="338" spans="1:11">
      <c r="A338" s="380">
        <v>337</v>
      </c>
      <c r="B338" s="380">
        <v>0.88</v>
      </c>
      <c r="C338" s="380">
        <v>2</v>
      </c>
      <c r="D338" s="381" t="s">
        <v>8368</v>
      </c>
      <c r="E338" s="43" t="s">
        <v>8369</v>
      </c>
      <c r="F338" s="382">
        <v>70</v>
      </c>
      <c r="G338" s="382">
        <v>17</v>
      </c>
      <c r="J338" s="381" t="s">
        <v>8370</v>
      </c>
      <c r="K338" s="383">
        <v>12</v>
      </c>
    </row>
    <row r="339" spans="1:11">
      <c r="A339" s="380">
        <v>338</v>
      </c>
      <c r="B339" s="380">
        <v>0.86</v>
      </c>
      <c r="C339" s="380">
        <v>0</v>
      </c>
      <c r="D339" s="381" t="s">
        <v>8371</v>
      </c>
      <c r="E339" s="43" t="s">
        <v>8372</v>
      </c>
      <c r="F339" s="382">
        <v>60</v>
      </c>
      <c r="G339" s="382">
        <v>13</v>
      </c>
      <c r="J339" s="381" t="s">
        <v>8373</v>
      </c>
      <c r="K339" s="383">
        <v>12</v>
      </c>
    </row>
    <row r="340" spans="1:11">
      <c r="A340" s="380">
        <v>339</v>
      </c>
      <c r="B340" s="380">
        <v>0.84</v>
      </c>
      <c r="C340" s="380">
        <v>0</v>
      </c>
      <c r="D340" s="381" t="s">
        <v>8374</v>
      </c>
      <c r="E340" s="43" t="s">
        <v>8375</v>
      </c>
      <c r="F340" s="382">
        <v>200</v>
      </c>
      <c r="G340" s="382">
        <v>18</v>
      </c>
      <c r="J340" s="381" t="s">
        <v>8376</v>
      </c>
      <c r="K340" s="383">
        <v>12</v>
      </c>
    </row>
    <row r="341" spans="1:11">
      <c r="A341" s="380">
        <v>340</v>
      </c>
      <c r="B341" s="380">
        <v>0.83</v>
      </c>
      <c r="C341" s="380">
        <v>0</v>
      </c>
      <c r="D341" s="381" t="s">
        <v>8377</v>
      </c>
      <c r="E341" s="43" t="s">
        <v>8378</v>
      </c>
      <c r="F341" s="382">
        <v>150</v>
      </c>
      <c r="G341" s="382">
        <v>16</v>
      </c>
      <c r="J341" s="381" t="s">
        <v>8379</v>
      </c>
      <c r="K341" s="383">
        <v>12</v>
      </c>
    </row>
    <row r="342" spans="1:11">
      <c r="A342" s="380">
        <v>341</v>
      </c>
      <c r="B342" s="380">
        <v>0.82</v>
      </c>
      <c r="C342" s="380">
        <v>0</v>
      </c>
      <c r="D342" s="381" t="s">
        <v>8380</v>
      </c>
      <c r="E342" s="43" t="s">
        <v>8381</v>
      </c>
      <c r="F342" s="382">
        <v>70</v>
      </c>
      <c r="G342" s="382">
        <v>1</v>
      </c>
      <c r="J342" s="43" t="s">
        <v>8382</v>
      </c>
      <c r="K342" s="383">
        <v>12</v>
      </c>
    </row>
    <row r="343" spans="1:11">
      <c r="A343" s="380">
        <v>342</v>
      </c>
      <c r="B343" s="380">
        <v>0.82</v>
      </c>
      <c r="C343" s="380">
        <v>0</v>
      </c>
      <c r="D343" s="381" t="s">
        <v>8383</v>
      </c>
      <c r="E343" s="43" t="s">
        <v>8384</v>
      </c>
      <c r="F343" s="382">
        <v>50</v>
      </c>
      <c r="G343" s="382">
        <v>13</v>
      </c>
      <c r="J343" s="381" t="s">
        <v>8385</v>
      </c>
      <c r="K343" s="383">
        <v>12</v>
      </c>
    </row>
    <row r="344" spans="1:11">
      <c r="A344" s="380">
        <v>343</v>
      </c>
      <c r="B344" s="380">
        <v>0.79</v>
      </c>
      <c r="C344" s="380">
        <v>1</v>
      </c>
      <c r="D344" s="381" t="s">
        <v>8386</v>
      </c>
      <c r="E344" s="43" t="s">
        <v>8387</v>
      </c>
      <c r="F344" s="382">
        <v>1100</v>
      </c>
      <c r="G344" s="382">
        <v>26</v>
      </c>
      <c r="J344" s="43" t="s">
        <v>8388</v>
      </c>
      <c r="K344" s="383">
        <v>12</v>
      </c>
    </row>
    <row r="345" spans="1:11">
      <c r="A345" s="380">
        <v>344</v>
      </c>
      <c r="B345" s="380">
        <v>0.77</v>
      </c>
      <c r="C345" s="380">
        <v>2</v>
      </c>
      <c r="D345" s="381" t="s">
        <v>8389</v>
      </c>
      <c r="E345" s="43" t="s">
        <v>8390</v>
      </c>
      <c r="F345" s="382">
        <v>100</v>
      </c>
      <c r="G345" s="382">
        <v>16</v>
      </c>
      <c r="J345" s="381" t="s">
        <v>8391</v>
      </c>
      <c r="K345" s="383">
        <v>12</v>
      </c>
    </row>
    <row r="346" spans="1:11">
      <c r="A346" s="380">
        <v>345</v>
      </c>
      <c r="B346" s="380">
        <v>0.75</v>
      </c>
      <c r="C346" s="380">
        <v>0</v>
      </c>
      <c r="D346" s="381" t="s">
        <v>8392</v>
      </c>
      <c r="E346" s="43" t="s">
        <v>7780</v>
      </c>
      <c r="F346" s="382">
        <v>80</v>
      </c>
      <c r="G346" s="382">
        <v>1</v>
      </c>
      <c r="J346" s="381" t="s">
        <v>8393</v>
      </c>
      <c r="K346" s="383">
        <v>12</v>
      </c>
    </row>
    <row r="347" spans="1:11">
      <c r="A347" s="380">
        <v>346</v>
      </c>
      <c r="B347" s="380">
        <v>0.75</v>
      </c>
      <c r="C347" s="380">
        <v>0</v>
      </c>
      <c r="D347" s="381" t="s">
        <v>8394</v>
      </c>
      <c r="E347" s="43" t="s">
        <v>7780</v>
      </c>
      <c r="F347" s="382">
        <v>80</v>
      </c>
      <c r="G347" s="382">
        <v>1</v>
      </c>
      <c r="J347" s="381" t="s">
        <v>8395</v>
      </c>
      <c r="K347" s="383">
        <v>12</v>
      </c>
    </row>
    <row r="348" spans="1:11">
      <c r="A348" s="380">
        <v>347</v>
      </c>
      <c r="B348" s="380">
        <v>0.75</v>
      </c>
      <c r="C348" s="380">
        <v>0</v>
      </c>
      <c r="D348" s="381" t="s">
        <v>8396</v>
      </c>
      <c r="E348" s="43" t="s">
        <v>7780</v>
      </c>
      <c r="F348" s="382">
        <v>80</v>
      </c>
      <c r="G348" s="382">
        <v>1</v>
      </c>
      <c r="J348" s="381" t="s">
        <v>8397</v>
      </c>
      <c r="K348" s="383">
        <v>12</v>
      </c>
    </row>
    <row r="349" spans="1:11">
      <c r="A349" s="380">
        <v>348</v>
      </c>
      <c r="B349" s="380">
        <v>0.75</v>
      </c>
      <c r="C349" s="380">
        <v>2</v>
      </c>
      <c r="D349" s="381" t="s">
        <v>8398</v>
      </c>
      <c r="E349" s="43" t="s">
        <v>8399</v>
      </c>
      <c r="F349" s="382">
        <v>450</v>
      </c>
      <c r="G349" s="382">
        <v>21</v>
      </c>
      <c r="J349" s="381" t="s">
        <v>8400</v>
      </c>
      <c r="K349" s="383">
        <v>11</v>
      </c>
    </row>
    <row r="350" spans="1:11">
      <c r="A350" s="380">
        <v>349</v>
      </c>
      <c r="B350" s="380">
        <v>0.73</v>
      </c>
      <c r="C350" s="380">
        <v>0</v>
      </c>
      <c r="D350" s="381" t="s">
        <v>8401</v>
      </c>
      <c r="E350" s="43" t="s">
        <v>8402</v>
      </c>
      <c r="F350" s="382">
        <v>50</v>
      </c>
      <c r="G350" s="382">
        <v>13</v>
      </c>
      <c r="J350" s="381" t="s">
        <v>8403</v>
      </c>
      <c r="K350" s="383">
        <v>11</v>
      </c>
    </row>
    <row r="351" spans="1:11">
      <c r="A351" s="380">
        <v>350</v>
      </c>
      <c r="B351" s="380">
        <v>0.73</v>
      </c>
      <c r="C351" s="380">
        <v>0</v>
      </c>
      <c r="D351" s="381" t="s">
        <v>8404</v>
      </c>
      <c r="E351" s="43" t="s">
        <v>8405</v>
      </c>
      <c r="F351" s="382">
        <v>70</v>
      </c>
      <c r="G351" s="382">
        <v>14</v>
      </c>
      <c r="J351" s="381" t="s">
        <v>8406</v>
      </c>
      <c r="K351" s="383">
        <v>11</v>
      </c>
    </row>
    <row r="352" spans="1:11">
      <c r="A352" s="380">
        <v>351</v>
      </c>
      <c r="B352" s="380">
        <v>0.69</v>
      </c>
      <c r="C352" s="380">
        <v>1</v>
      </c>
      <c r="D352" s="381" t="s">
        <v>8407</v>
      </c>
      <c r="E352" s="43" t="s">
        <v>8408</v>
      </c>
      <c r="F352" s="382">
        <v>80</v>
      </c>
      <c r="G352" s="382">
        <v>1</v>
      </c>
      <c r="J352" s="381" t="s">
        <v>8409</v>
      </c>
      <c r="K352" s="383">
        <v>11</v>
      </c>
    </row>
    <row r="353" spans="1:11">
      <c r="A353" s="380">
        <v>352</v>
      </c>
      <c r="B353" s="380">
        <v>0.68</v>
      </c>
      <c r="C353" s="380">
        <v>0</v>
      </c>
      <c r="D353" s="381" t="s">
        <v>8410</v>
      </c>
      <c r="E353" s="381" t="s">
        <v>8411</v>
      </c>
      <c r="F353" s="382">
        <v>150</v>
      </c>
      <c r="G353" s="382">
        <v>20</v>
      </c>
      <c r="J353" s="381" t="s">
        <v>8412</v>
      </c>
      <c r="K353" s="383">
        <v>11</v>
      </c>
    </row>
    <row r="354" spans="1:11">
      <c r="A354" s="380">
        <v>353</v>
      </c>
      <c r="B354" s="380">
        <v>0.64</v>
      </c>
      <c r="C354" s="380">
        <v>1</v>
      </c>
      <c r="D354" s="381" t="s">
        <v>8413</v>
      </c>
      <c r="E354" s="43" t="s">
        <v>8414</v>
      </c>
      <c r="F354" s="382">
        <v>500</v>
      </c>
      <c r="G354" s="382">
        <v>26</v>
      </c>
      <c r="J354" s="381" t="s">
        <v>8415</v>
      </c>
      <c r="K354" s="383">
        <v>11</v>
      </c>
    </row>
    <row r="355" spans="1:11">
      <c r="A355" s="380">
        <v>354</v>
      </c>
      <c r="B355" s="380">
        <v>0.62</v>
      </c>
      <c r="C355" s="380">
        <v>0</v>
      </c>
      <c r="D355" s="381" t="s">
        <v>8416</v>
      </c>
      <c r="E355" s="43" t="s">
        <v>8417</v>
      </c>
      <c r="F355" s="382">
        <v>70</v>
      </c>
      <c r="G355" s="382">
        <v>15</v>
      </c>
      <c r="J355" s="381" t="s">
        <v>8418</v>
      </c>
      <c r="K355" s="383">
        <v>10</v>
      </c>
    </row>
    <row r="356" spans="1:11">
      <c r="A356" s="380">
        <v>355</v>
      </c>
      <c r="B356" s="380">
        <v>0.6</v>
      </c>
      <c r="C356" s="380">
        <v>0</v>
      </c>
      <c r="D356" s="381" t="s">
        <v>8419</v>
      </c>
      <c r="E356" s="43" t="s">
        <v>8420</v>
      </c>
      <c r="F356" s="382">
        <v>300</v>
      </c>
      <c r="G356" s="382">
        <v>21</v>
      </c>
      <c r="J356" s="381" t="s">
        <v>8421</v>
      </c>
      <c r="K356" s="383">
        <v>10</v>
      </c>
    </row>
    <row r="357" spans="1:11">
      <c r="A357" s="380">
        <v>356</v>
      </c>
      <c r="B357" s="380">
        <v>0.6</v>
      </c>
      <c r="C357" s="380">
        <v>0</v>
      </c>
      <c r="D357" s="381" t="s">
        <v>8422</v>
      </c>
      <c r="E357" s="43" t="s">
        <v>8423</v>
      </c>
      <c r="F357" s="382">
        <v>90</v>
      </c>
      <c r="G357" s="382">
        <v>17</v>
      </c>
      <c r="J357" s="381" t="s">
        <v>8424</v>
      </c>
      <c r="K357" s="383">
        <v>10</v>
      </c>
    </row>
    <row r="358" spans="1:11">
      <c r="A358" s="380">
        <v>357</v>
      </c>
      <c r="B358" s="380">
        <v>0.57999999999999996</v>
      </c>
      <c r="C358" s="380">
        <v>1</v>
      </c>
      <c r="D358" s="381" t="s">
        <v>8425</v>
      </c>
      <c r="E358" s="43" t="s">
        <v>8426</v>
      </c>
      <c r="F358" s="382">
        <v>70</v>
      </c>
      <c r="G358" s="382">
        <v>15</v>
      </c>
      <c r="J358" s="381" t="s">
        <v>8427</v>
      </c>
      <c r="K358" s="383">
        <v>10</v>
      </c>
    </row>
    <row r="359" spans="1:11">
      <c r="A359" s="380">
        <v>358</v>
      </c>
      <c r="B359" s="380">
        <v>0.57999999999999996</v>
      </c>
      <c r="C359" s="380">
        <v>0</v>
      </c>
      <c r="D359" s="381" t="s">
        <v>8428</v>
      </c>
      <c r="E359" s="43" t="s">
        <v>8429</v>
      </c>
      <c r="F359" s="382">
        <v>70</v>
      </c>
      <c r="G359" s="382">
        <v>15</v>
      </c>
      <c r="J359" s="381" t="s">
        <v>8430</v>
      </c>
      <c r="K359" s="383">
        <v>10</v>
      </c>
    </row>
    <row r="360" spans="1:11">
      <c r="A360" s="380">
        <v>359</v>
      </c>
      <c r="B360" s="380">
        <v>0.57999999999999996</v>
      </c>
      <c r="C360" s="380">
        <v>0</v>
      </c>
      <c r="D360" s="381" t="s">
        <v>8431</v>
      </c>
      <c r="E360" s="43" t="s">
        <v>8432</v>
      </c>
      <c r="F360" s="382">
        <v>150</v>
      </c>
      <c r="G360" s="382">
        <v>21</v>
      </c>
      <c r="J360" s="381" t="s">
        <v>8433</v>
      </c>
      <c r="K360" s="383">
        <v>10</v>
      </c>
    </row>
    <row r="361" spans="1:11">
      <c r="A361" s="380">
        <v>360</v>
      </c>
      <c r="B361" s="380">
        <v>0.56000000000000005</v>
      </c>
      <c r="C361" s="380">
        <v>0</v>
      </c>
      <c r="D361" s="381" t="s">
        <v>8434</v>
      </c>
      <c r="E361" s="43" t="s">
        <v>8435</v>
      </c>
      <c r="F361" s="382">
        <v>1500</v>
      </c>
      <c r="G361" s="382">
        <v>30</v>
      </c>
      <c r="J361" s="381" t="s">
        <v>8436</v>
      </c>
      <c r="K361" s="383">
        <v>10</v>
      </c>
    </row>
    <row r="362" spans="1:11">
      <c r="A362" s="380">
        <v>361</v>
      </c>
      <c r="B362" s="380">
        <v>0.55000000000000004</v>
      </c>
      <c r="C362" s="380">
        <v>2</v>
      </c>
      <c r="D362" s="381" t="s">
        <v>8437</v>
      </c>
      <c r="E362" s="43" t="s">
        <v>8438</v>
      </c>
      <c r="F362" s="382">
        <v>250</v>
      </c>
      <c r="G362" s="382">
        <v>21</v>
      </c>
      <c r="J362" s="381" t="s">
        <v>8439</v>
      </c>
      <c r="K362" s="383">
        <v>10</v>
      </c>
    </row>
    <row r="363" spans="1:11">
      <c r="A363" s="380">
        <v>362</v>
      </c>
      <c r="B363" s="380">
        <v>0.52</v>
      </c>
      <c r="C363" s="380">
        <v>0</v>
      </c>
      <c r="D363" s="381" t="s">
        <v>8440</v>
      </c>
      <c r="E363" s="43" t="s">
        <v>5893</v>
      </c>
      <c r="F363" s="382">
        <v>30</v>
      </c>
      <c r="G363" s="382">
        <v>13</v>
      </c>
      <c r="J363" s="381" t="s">
        <v>8441</v>
      </c>
      <c r="K363" s="383">
        <v>10</v>
      </c>
    </row>
    <row r="364" spans="1:11">
      <c r="A364" s="380">
        <v>363</v>
      </c>
      <c r="B364" s="380">
        <v>0.5</v>
      </c>
      <c r="C364" s="380">
        <v>0</v>
      </c>
      <c r="D364" s="381" t="s">
        <v>8442</v>
      </c>
      <c r="E364" s="43" t="s">
        <v>8443</v>
      </c>
      <c r="F364" s="382">
        <v>40</v>
      </c>
      <c r="G364" s="382">
        <v>13</v>
      </c>
      <c r="J364" s="381" t="s">
        <v>8444</v>
      </c>
      <c r="K364" s="383">
        <v>9</v>
      </c>
    </row>
    <row r="365" spans="1:11">
      <c r="A365" s="380">
        <v>364</v>
      </c>
      <c r="B365" s="380">
        <v>0.5</v>
      </c>
      <c r="C365" s="380">
        <v>0</v>
      </c>
      <c r="D365" s="381" t="s">
        <v>8445</v>
      </c>
      <c r="E365" s="43" t="s">
        <v>8446</v>
      </c>
      <c r="F365" s="382">
        <v>150</v>
      </c>
      <c r="G365" s="382">
        <v>22</v>
      </c>
      <c r="J365" s="381" t="s">
        <v>8447</v>
      </c>
      <c r="K365" s="383">
        <v>9</v>
      </c>
    </row>
    <row r="366" spans="1:11">
      <c r="A366" s="380">
        <v>365</v>
      </c>
      <c r="B366" s="380">
        <v>0.5</v>
      </c>
      <c r="C366" s="380">
        <v>0</v>
      </c>
      <c r="D366" s="43" t="s">
        <v>8448</v>
      </c>
      <c r="E366" s="43" t="s">
        <v>8449</v>
      </c>
      <c r="F366" s="382">
        <v>150</v>
      </c>
      <c r="G366" s="382">
        <v>21</v>
      </c>
      <c r="J366" s="381" t="s">
        <v>8450</v>
      </c>
      <c r="K366" s="383">
        <v>9</v>
      </c>
    </row>
    <row r="367" spans="1:11">
      <c r="A367" s="380">
        <v>366</v>
      </c>
      <c r="B367" s="380">
        <v>0.47</v>
      </c>
      <c r="C367" s="380">
        <v>0</v>
      </c>
      <c r="D367" s="381" t="s">
        <v>8451</v>
      </c>
      <c r="E367" s="43" t="s">
        <v>8452</v>
      </c>
      <c r="F367" s="382">
        <v>80</v>
      </c>
      <c r="G367" s="382">
        <v>19</v>
      </c>
      <c r="J367" s="381" t="s">
        <v>8453</v>
      </c>
      <c r="K367" s="383">
        <v>9</v>
      </c>
    </row>
    <row r="368" spans="1:11">
      <c r="A368" s="380">
        <v>367</v>
      </c>
      <c r="B368" s="380">
        <v>0.45</v>
      </c>
      <c r="C368" s="380">
        <v>3</v>
      </c>
      <c r="D368" s="381" t="s">
        <v>8454</v>
      </c>
      <c r="E368" s="43" t="s">
        <v>8455</v>
      </c>
      <c r="F368" s="382">
        <v>50</v>
      </c>
      <c r="G368" s="382">
        <v>1</v>
      </c>
      <c r="J368" s="381" t="s">
        <v>8456</v>
      </c>
      <c r="K368" s="383">
        <v>9</v>
      </c>
    </row>
    <row r="369" spans="1:11">
      <c r="A369" s="380">
        <v>368</v>
      </c>
      <c r="B369" s="380">
        <v>0.44</v>
      </c>
      <c r="C369" s="380">
        <v>0</v>
      </c>
      <c r="D369" s="381" t="s">
        <v>8457</v>
      </c>
      <c r="E369" s="43" t="s">
        <v>8458</v>
      </c>
      <c r="F369" s="382">
        <v>40</v>
      </c>
      <c r="G369" s="382">
        <v>12</v>
      </c>
      <c r="J369" s="381" t="s">
        <v>8459</v>
      </c>
      <c r="K369" s="383">
        <v>9</v>
      </c>
    </row>
    <row r="370" spans="1:11">
      <c r="A370" s="380">
        <v>369</v>
      </c>
      <c r="B370" s="380">
        <v>0.44</v>
      </c>
      <c r="C370" s="380">
        <v>0</v>
      </c>
      <c r="D370" s="381" t="s">
        <v>8460</v>
      </c>
      <c r="E370" s="43" t="s">
        <v>8312</v>
      </c>
      <c r="F370" s="382">
        <v>40</v>
      </c>
      <c r="G370" s="382">
        <v>14</v>
      </c>
      <c r="J370" s="381" t="s">
        <v>8461</v>
      </c>
      <c r="K370" s="383">
        <v>9</v>
      </c>
    </row>
    <row r="371" spans="1:11">
      <c r="A371" s="380">
        <v>370</v>
      </c>
      <c r="B371" s="380">
        <v>0.44</v>
      </c>
      <c r="C371" s="380">
        <v>0</v>
      </c>
      <c r="D371" s="381" t="s">
        <v>8462</v>
      </c>
      <c r="E371" s="43" t="s">
        <v>8463</v>
      </c>
      <c r="F371" s="382">
        <v>40</v>
      </c>
      <c r="G371" s="382">
        <v>14</v>
      </c>
      <c r="J371" s="381" t="s">
        <v>8464</v>
      </c>
      <c r="K371" s="383">
        <v>9</v>
      </c>
    </row>
    <row r="372" spans="1:11">
      <c r="A372" s="380">
        <v>371</v>
      </c>
      <c r="B372" s="380">
        <v>0.42</v>
      </c>
      <c r="C372" s="380">
        <v>0</v>
      </c>
      <c r="D372" s="381" t="s">
        <v>8465</v>
      </c>
      <c r="E372" s="43" t="s">
        <v>8466</v>
      </c>
      <c r="F372" s="382">
        <v>80</v>
      </c>
      <c r="G372" s="382">
        <v>17</v>
      </c>
      <c r="J372" s="381" t="s">
        <v>8467</v>
      </c>
      <c r="K372" s="383">
        <v>9</v>
      </c>
    </row>
    <row r="373" spans="1:11">
      <c r="A373" s="380">
        <v>372</v>
      </c>
      <c r="B373" s="380">
        <v>0.42</v>
      </c>
      <c r="C373" s="380">
        <v>1</v>
      </c>
      <c r="D373" s="381" t="s">
        <v>8468</v>
      </c>
      <c r="E373" s="43" t="s">
        <v>8469</v>
      </c>
      <c r="F373" s="382">
        <v>80</v>
      </c>
      <c r="G373" s="382">
        <v>4</v>
      </c>
      <c r="J373" s="381" t="s">
        <v>8470</v>
      </c>
      <c r="K373" s="383">
        <v>9</v>
      </c>
    </row>
    <row r="374" spans="1:11">
      <c r="A374" s="380">
        <v>373</v>
      </c>
      <c r="B374" s="380">
        <v>0.4</v>
      </c>
      <c r="C374" s="380">
        <v>2</v>
      </c>
      <c r="D374" s="381" t="s">
        <v>8471</v>
      </c>
      <c r="E374" s="43" t="s">
        <v>8472</v>
      </c>
      <c r="F374" s="382">
        <v>70</v>
      </c>
      <c r="G374" s="382">
        <v>17</v>
      </c>
      <c r="J374" s="381" t="s">
        <v>8473</v>
      </c>
      <c r="K374" s="383">
        <v>9</v>
      </c>
    </row>
    <row r="375" spans="1:11">
      <c r="A375" s="380">
        <v>374</v>
      </c>
      <c r="B375" s="380">
        <v>0.4</v>
      </c>
      <c r="C375" s="380">
        <v>0</v>
      </c>
      <c r="D375" s="381" t="s">
        <v>8474</v>
      </c>
      <c r="E375" s="43" t="s">
        <v>8475</v>
      </c>
      <c r="F375" s="382">
        <v>300</v>
      </c>
      <c r="G375" s="382">
        <v>26</v>
      </c>
      <c r="J375" s="381" t="s">
        <v>8476</v>
      </c>
      <c r="K375" s="383">
        <v>9</v>
      </c>
    </row>
    <row r="376" spans="1:11">
      <c r="A376" s="380">
        <v>375</v>
      </c>
      <c r="B376" s="380">
        <v>0.4</v>
      </c>
      <c r="C376" s="380">
        <v>0</v>
      </c>
      <c r="D376" s="381" t="s">
        <v>8477</v>
      </c>
      <c r="E376" s="43" t="s">
        <v>8478</v>
      </c>
      <c r="F376" s="382">
        <v>150</v>
      </c>
      <c r="G376" s="382">
        <v>28</v>
      </c>
      <c r="J376" s="381" t="s">
        <v>8479</v>
      </c>
      <c r="K376" s="383">
        <v>8</v>
      </c>
    </row>
    <row r="377" spans="1:11">
      <c r="A377" s="380">
        <v>376</v>
      </c>
      <c r="B377" s="380">
        <v>0.4</v>
      </c>
      <c r="C377" s="380">
        <v>0</v>
      </c>
      <c r="D377" s="381" t="s">
        <v>8480</v>
      </c>
      <c r="E377" s="43" t="s">
        <v>8481</v>
      </c>
      <c r="F377" s="382">
        <v>100</v>
      </c>
      <c r="G377" s="382">
        <v>19</v>
      </c>
      <c r="J377" s="381" t="s">
        <v>8482</v>
      </c>
      <c r="K377" s="383">
        <v>8</v>
      </c>
    </row>
    <row r="378" spans="1:11">
      <c r="A378" s="380">
        <v>377</v>
      </c>
      <c r="B378" s="380">
        <v>0.4</v>
      </c>
      <c r="C378" s="380">
        <v>1</v>
      </c>
      <c r="D378" s="381" t="s">
        <v>8483</v>
      </c>
      <c r="E378" s="43" t="s">
        <v>8484</v>
      </c>
      <c r="F378" s="382">
        <v>70</v>
      </c>
      <c r="G378" s="382">
        <v>17</v>
      </c>
      <c r="J378" s="381" t="s">
        <v>8485</v>
      </c>
      <c r="K378" s="383">
        <v>8</v>
      </c>
    </row>
    <row r="379" spans="1:11">
      <c r="A379" s="380">
        <v>378</v>
      </c>
      <c r="B379" s="380">
        <v>0.4</v>
      </c>
      <c r="C379" s="380">
        <v>1</v>
      </c>
      <c r="D379" s="381" t="s">
        <v>8486</v>
      </c>
      <c r="E379" s="43" t="s">
        <v>8487</v>
      </c>
      <c r="F379" s="382">
        <v>70</v>
      </c>
      <c r="G379" s="382">
        <v>19</v>
      </c>
      <c r="J379" s="381" t="s">
        <v>8488</v>
      </c>
      <c r="K379" s="383">
        <v>8</v>
      </c>
    </row>
    <row r="380" spans="1:11">
      <c r="A380" s="380">
        <v>379</v>
      </c>
      <c r="B380" s="380">
        <v>0.36</v>
      </c>
      <c r="C380" s="380">
        <v>0</v>
      </c>
      <c r="D380" s="381" t="s">
        <v>8489</v>
      </c>
      <c r="E380" s="43" t="s">
        <v>8490</v>
      </c>
      <c r="F380" s="382">
        <v>150</v>
      </c>
      <c r="G380" s="382">
        <v>19</v>
      </c>
      <c r="J380" s="381" t="s">
        <v>8491</v>
      </c>
      <c r="K380" s="383">
        <v>8</v>
      </c>
    </row>
    <row r="381" spans="1:11">
      <c r="A381" s="380">
        <v>380</v>
      </c>
      <c r="B381" s="380">
        <v>0.36</v>
      </c>
      <c r="C381" s="380">
        <v>0</v>
      </c>
      <c r="D381" s="381" t="s">
        <v>8492</v>
      </c>
      <c r="E381" s="43" t="s">
        <v>8493</v>
      </c>
      <c r="F381" s="382">
        <v>100</v>
      </c>
      <c r="G381" s="382">
        <v>19</v>
      </c>
      <c r="J381" s="381" t="s">
        <v>8494</v>
      </c>
      <c r="K381" s="383">
        <v>8</v>
      </c>
    </row>
    <row r="382" spans="1:11">
      <c r="A382" s="380">
        <v>381</v>
      </c>
      <c r="B382" s="380">
        <v>0.36</v>
      </c>
      <c r="C382" s="380">
        <v>0</v>
      </c>
      <c r="D382" s="381" t="s">
        <v>8495</v>
      </c>
      <c r="E382" s="43" t="s">
        <v>8496</v>
      </c>
      <c r="F382" s="382">
        <v>40</v>
      </c>
      <c r="G382" s="382">
        <v>16</v>
      </c>
      <c r="J382" s="381" t="s">
        <v>8497</v>
      </c>
      <c r="K382" s="383">
        <v>8</v>
      </c>
    </row>
    <row r="383" spans="1:11">
      <c r="A383" s="380">
        <v>382</v>
      </c>
      <c r="B383" s="380">
        <v>0.35</v>
      </c>
      <c r="C383" s="380">
        <v>0</v>
      </c>
      <c r="D383" s="381" t="s">
        <v>8498</v>
      </c>
      <c r="E383" s="43" t="s">
        <v>8499</v>
      </c>
      <c r="F383" s="382">
        <v>40</v>
      </c>
      <c r="G383" s="382">
        <v>17</v>
      </c>
      <c r="J383" s="43" t="s">
        <v>8500</v>
      </c>
      <c r="K383" s="383">
        <v>8</v>
      </c>
    </row>
    <row r="384" spans="1:11">
      <c r="A384" s="380">
        <v>383</v>
      </c>
      <c r="B384" s="380">
        <v>0.35</v>
      </c>
      <c r="C384" s="380">
        <v>0</v>
      </c>
      <c r="D384" s="43" t="s">
        <v>8501</v>
      </c>
      <c r="E384" s="43" t="s">
        <v>8502</v>
      </c>
      <c r="F384" s="382">
        <v>300</v>
      </c>
      <c r="G384" s="382">
        <v>23</v>
      </c>
      <c r="J384" s="381" t="s">
        <v>8503</v>
      </c>
      <c r="K384" s="383">
        <v>8</v>
      </c>
    </row>
    <row r="385" spans="1:11">
      <c r="A385" s="380">
        <v>384</v>
      </c>
      <c r="B385" s="380">
        <v>0.34</v>
      </c>
      <c r="C385" s="380">
        <v>0</v>
      </c>
      <c r="D385" s="381" t="s">
        <v>8504</v>
      </c>
      <c r="E385" s="43" t="s">
        <v>8505</v>
      </c>
      <c r="F385" s="382">
        <v>40</v>
      </c>
      <c r="G385" s="382">
        <v>15</v>
      </c>
      <c r="J385" s="381" t="s">
        <v>8506</v>
      </c>
      <c r="K385" s="383">
        <v>8</v>
      </c>
    </row>
    <row r="386" spans="1:11">
      <c r="A386" s="380">
        <v>385</v>
      </c>
      <c r="B386" s="380">
        <v>0.33</v>
      </c>
      <c r="C386" s="380">
        <v>0</v>
      </c>
      <c r="D386" s="381" t="s">
        <v>8507</v>
      </c>
      <c r="E386" s="43" t="s">
        <v>8508</v>
      </c>
      <c r="F386" s="382">
        <v>60</v>
      </c>
      <c r="G386" s="382">
        <v>17</v>
      </c>
      <c r="J386" s="381" t="s">
        <v>8509</v>
      </c>
      <c r="K386" s="383">
        <v>8</v>
      </c>
    </row>
    <row r="387" spans="1:11">
      <c r="A387" s="380">
        <v>386</v>
      </c>
      <c r="B387" s="380">
        <v>0.33</v>
      </c>
      <c r="C387" s="380">
        <v>2</v>
      </c>
      <c r="D387" s="381" t="s">
        <v>8510</v>
      </c>
      <c r="E387" s="43" t="s">
        <v>8511</v>
      </c>
      <c r="F387" s="382">
        <v>100</v>
      </c>
      <c r="G387" s="382">
        <v>18</v>
      </c>
      <c r="J387" s="381" t="s">
        <v>8512</v>
      </c>
      <c r="K387" s="383">
        <v>8</v>
      </c>
    </row>
    <row r="388" spans="1:11">
      <c r="A388" s="380">
        <v>387</v>
      </c>
      <c r="B388" s="380">
        <v>0.33</v>
      </c>
      <c r="C388" s="380">
        <v>0</v>
      </c>
      <c r="D388" s="43" t="s">
        <v>8513</v>
      </c>
      <c r="E388" s="43" t="s">
        <v>8184</v>
      </c>
      <c r="F388" s="382">
        <v>80</v>
      </c>
      <c r="G388" s="382">
        <v>9</v>
      </c>
      <c r="J388" s="381" t="s">
        <v>8514</v>
      </c>
      <c r="K388" s="383">
        <v>8</v>
      </c>
    </row>
    <row r="389" spans="1:11">
      <c r="A389" s="380">
        <v>388</v>
      </c>
      <c r="B389" s="380">
        <v>0.32</v>
      </c>
      <c r="C389" s="380">
        <v>1</v>
      </c>
      <c r="D389" s="381" t="s">
        <v>8515</v>
      </c>
      <c r="E389" s="43" t="s">
        <v>8516</v>
      </c>
      <c r="F389" s="382">
        <v>80</v>
      </c>
      <c r="G389" s="382">
        <v>22</v>
      </c>
      <c r="J389" s="381" t="s">
        <v>8517</v>
      </c>
      <c r="K389" s="383">
        <v>8</v>
      </c>
    </row>
    <row r="390" spans="1:11">
      <c r="A390" s="380">
        <v>389</v>
      </c>
      <c r="B390" s="380">
        <v>0.31</v>
      </c>
      <c r="C390" s="380">
        <v>0</v>
      </c>
      <c r="D390" s="381" t="s">
        <v>8518</v>
      </c>
      <c r="E390" s="43" t="s">
        <v>8519</v>
      </c>
      <c r="F390" s="382">
        <v>200</v>
      </c>
      <c r="G390" s="382">
        <v>26</v>
      </c>
      <c r="J390" s="381" t="s">
        <v>8520</v>
      </c>
      <c r="K390" s="383">
        <v>8</v>
      </c>
    </row>
    <row r="391" spans="1:11">
      <c r="A391" s="380">
        <v>390</v>
      </c>
      <c r="B391" s="380">
        <v>0.31</v>
      </c>
      <c r="C391" s="380">
        <v>0</v>
      </c>
      <c r="D391" s="381" t="s">
        <v>8521</v>
      </c>
      <c r="E391" s="43" t="s">
        <v>8522</v>
      </c>
      <c r="F391" s="382">
        <v>200</v>
      </c>
      <c r="G391" s="382">
        <v>21</v>
      </c>
      <c r="J391" s="381" t="s">
        <v>8523</v>
      </c>
      <c r="K391" s="383">
        <v>8</v>
      </c>
    </row>
    <row r="392" spans="1:11">
      <c r="A392" s="380">
        <v>391</v>
      </c>
      <c r="B392" s="380">
        <v>0.31</v>
      </c>
      <c r="C392" s="380">
        <v>1</v>
      </c>
      <c r="D392" s="381" t="s">
        <v>8524</v>
      </c>
      <c r="E392" s="43" t="s">
        <v>8525</v>
      </c>
      <c r="F392" s="382">
        <v>150</v>
      </c>
      <c r="G392" s="382">
        <v>25</v>
      </c>
      <c r="J392" s="381" t="s">
        <v>8526</v>
      </c>
      <c r="K392" s="383">
        <v>8</v>
      </c>
    </row>
    <row r="393" spans="1:11">
      <c r="A393" s="380">
        <v>392</v>
      </c>
      <c r="B393" s="380">
        <v>0.31</v>
      </c>
      <c r="C393" s="380">
        <v>0</v>
      </c>
      <c r="D393" s="43" t="s">
        <v>8527</v>
      </c>
      <c r="E393" s="43" t="s">
        <v>8528</v>
      </c>
      <c r="F393" s="382">
        <v>30</v>
      </c>
      <c r="G393" s="382">
        <v>13</v>
      </c>
      <c r="J393" s="381" t="s">
        <v>8529</v>
      </c>
      <c r="K393" s="383">
        <v>8</v>
      </c>
    </row>
    <row r="394" spans="1:11">
      <c r="A394" s="380">
        <v>393</v>
      </c>
      <c r="B394" s="380">
        <v>0.26</v>
      </c>
      <c r="C394" s="380">
        <v>0</v>
      </c>
      <c r="D394" s="381" t="s">
        <v>5192</v>
      </c>
      <c r="E394" s="43" t="s">
        <v>8530</v>
      </c>
      <c r="F394" s="382">
        <v>80</v>
      </c>
      <c r="G394" s="382">
        <v>20</v>
      </c>
      <c r="J394" s="381" t="s">
        <v>8531</v>
      </c>
      <c r="K394" s="383">
        <v>8</v>
      </c>
    </row>
    <row r="395" spans="1:11">
      <c r="A395" s="380">
        <v>394</v>
      </c>
      <c r="B395" s="380">
        <v>0.26</v>
      </c>
      <c r="C395" s="380">
        <v>0</v>
      </c>
      <c r="D395" s="43" t="s">
        <v>8532</v>
      </c>
      <c r="E395" s="43" t="s">
        <v>8533</v>
      </c>
      <c r="F395" s="382">
        <v>200</v>
      </c>
      <c r="G395" s="382">
        <v>23</v>
      </c>
      <c r="J395" s="381" t="s">
        <v>8534</v>
      </c>
      <c r="K395" s="383">
        <v>8</v>
      </c>
    </row>
    <row r="396" spans="1:11">
      <c r="A396" s="380">
        <v>395</v>
      </c>
      <c r="B396" s="380">
        <v>0.25</v>
      </c>
      <c r="C396" s="380">
        <v>2</v>
      </c>
      <c r="D396" s="381" t="s">
        <v>8535</v>
      </c>
      <c r="E396" s="43" t="s">
        <v>8536</v>
      </c>
      <c r="F396" s="382">
        <v>150</v>
      </c>
      <c r="G396" s="382">
        <v>23</v>
      </c>
      <c r="J396" s="381" t="s">
        <v>8537</v>
      </c>
      <c r="K396" s="383">
        <v>8</v>
      </c>
    </row>
    <row r="397" spans="1:11">
      <c r="A397" s="380">
        <v>396</v>
      </c>
      <c r="B397" s="380">
        <v>0.23</v>
      </c>
      <c r="C397" s="380">
        <v>0</v>
      </c>
      <c r="D397" s="381" t="s">
        <v>8538</v>
      </c>
      <c r="E397" s="43" t="s">
        <v>8539</v>
      </c>
      <c r="F397" s="382">
        <v>100</v>
      </c>
      <c r="G397" s="382">
        <v>21</v>
      </c>
      <c r="J397" s="381" t="s">
        <v>8540</v>
      </c>
      <c r="K397" s="383">
        <v>7</v>
      </c>
    </row>
    <row r="398" spans="1:11">
      <c r="A398" s="380">
        <v>397</v>
      </c>
      <c r="B398" s="380">
        <v>0.23</v>
      </c>
      <c r="C398" s="380">
        <v>0</v>
      </c>
      <c r="D398" s="43" t="s">
        <v>8541</v>
      </c>
      <c r="E398" s="43" t="s">
        <v>8542</v>
      </c>
      <c r="F398" s="382">
        <v>40</v>
      </c>
      <c r="G398" s="382">
        <v>17</v>
      </c>
      <c r="J398" s="381" t="s">
        <v>8543</v>
      </c>
      <c r="K398" s="383">
        <v>7</v>
      </c>
    </row>
    <row r="399" spans="1:11">
      <c r="A399" s="380">
        <v>398</v>
      </c>
      <c r="B399" s="380">
        <v>0.23</v>
      </c>
      <c r="C399" s="380">
        <v>0</v>
      </c>
      <c r="D399" s="381" t="s">
        <v>8544</v>
      </c>
      <c r="E399" s="43" t="s">
        <v>8545</v>
      </c>
      <c r="F399" s="382">
        <v>150</v>
      </c>
      <c r="G399" s="382">
        <v>12</v>
      </c>
      <c r="J399" s="381" t="s">
        <v>8546</v>
      </c>
      <c r="K399" s="383">
        <v>7</v>
      </c>
    </row>
    <row r="400" spans="1:11">
      <c r="A400" s="380">
        <v>399</v>
      </c>
      <c r="B400" s="380">
        <v>0.23</v>
      </c>
      <c r="C400" s="380">
        <v>0</v>
      </c>
      <c r="D400" s="381" t="s">
        <v>8547</v>
      </c>
      <c r="E400" s="43" t="s">
        <v>8548</v>
      </c>
      <c r="F400" s="382">
        <v>30</v>
      </c>
      <c r="G400" s="382">
        <v>15</v>
      </c>
      <c r="J400" s="381" t="s">
        <v>8549</v>
      </c>
      <c r="K400" s="383">
        <v>7</v>
      </c>
    </row>
    <row r="401" spans="1:11">
      <c r="A401" s="380">
        <v>400</v>
      </c>
      <c r="B401" s="380">
        <v>0.22</v>
      </c>
      <c r="C401" s="380">
        <v>0</v>
      </c>
      <c r="D401" s="381" t="s">
        <v>5073</v>
      </c>
      <c r="E401" s="43" t="s">
        <v>8550</v>
      </c>
      <c r="F401" s="382">
        <v>50</v>
      </c>
      <c r="G401" s="382">
        <v>24</v>
      </c>
      <c r="J401" s="381" t="s">
        <v>8551</v>
      </c>
      <c r="K401" s="383">
        <v>7</v>
      </c>
    </row>
    <row r="402" spans="1:11">
      <c r="A402" s="380">
        <v>401</v>
      </c>
      <c r="B402" s="380">
        <v>0.22</v>
      </c>
      <c r="C402" s="380">
        <v>0</v>
      </c>
      <c r="D402" s="381" t="s">
        <v>8552</v>
      </c>
      <c r="E402" s="43" t="s">
        <v>8553</v>
      </c>
      <c r="F402" s="382">
        <v>100</v>
      </c>
      <c r="G402" s="382">
        <v>21</v>
      </c>
      <c r="J402" s="381" t="s">
        <v>8554</v>
      </c>
      <c r="K402" s="383">
        <v>7</v>
      </c>
    </row>
    <row r="403" spans="1:11">
      <c r="A403" s="380">
        <v>402</v>
      </c>
      <c r="B403" s="380">
        <v>0.2</v>
      </c>
      <c r="C403" s="380">
        <v>0</v>
      </c>
      <c r="D403" s="381" t="s">
        <v>8555</v>
      </c>
      <c r="E403" s="43" t="s">
        <v>8336</v>
      </c>
      <c r="F403" s="382">
        <v>60</v>
      </c>
      <c r="G403" s="382">
        <v>19</v>
      </c>
      <c r="J403" s="381" t="s">
        <v>8556</v>
      </c>
      <c r="K403" s="383">
        <v>7</v>
      </c>
    </row>
    <row r="404" spans="1:11">
      <c r="A404" s="380">
        <v>403</v>
      </c>
      <c r="B404" s="380">
        <v>0.19</v>
      </c>
      <c r="C404" s="380">
        <v>0</v>
      </c>
      <c r="D404" s="381" t="s">
        <v>8557</v>
      </c>
      <c r="E404" s="43" t="s">
        <v>8558</v>
      </c>
      <c r="F404" s="382">
        <v>100</v>
      </c>
      <c r="G404" s="382">
        <v>23</v>
      </c>
      <c r="J404" s="381" t="s">
        <v>8559</v>
      </c>
      <c r="K404" s="383">
        <v>6</v>
      </c>
    </row>
    <row r="405" spans="1:11">
      <c r="A405" s="380">
        <v>404</v>
      </c>
      <c r="B405" s="380">
        <v>0.19</v>
      </c>
      <c r="C405" s="380">
        <v>0</v>
      </c>
      <c r="D405" s="381" t="s">
        <v>8560</v>
      </c>
      <c r="E405" s="43" t="s">
        <v>8561</v>
      </c>
      <c r="F405" s="382">
        <v>200</v>
      </c>
      <c r="G405" s="382">
        <v>25</v>
      </c>
      <c r="J405" s="381" t="s">
        <v>8562</v>
      </c>
      <c r="K405" s="383">
        <v>6</v>
      </c>
    </row>
    <row r="406" spans="1:11">
      <c r="A406" s="380">
        <v>405</v>
      </c>
      <c r="B406" s="380">
        <v>0.19</v>
      </c>
      <c r="C406" s="380">
        <v>0</v>
      </c>
      <c r="D406" s="381" t="s">
        <v>8563</v>
      </c>
      <c r="E406" s="43" t="s">
        <v>8564</v>
      </c>
      <c r="F406" s="382">
        <v>30</v>
      </c>
      <c r="G406" s="382">
        <v>16</v>
      </c>
      <c r="J406" s="381" t="s">
        <v>8565</v>
      </c>
      <c r="K406" s="383">
        <v>6</v>
      </c>
    </row>
    <row r="407" spans="1:11">
      <c r="A407" s="380">
        <v>406</v>
      </c>
      <c r="B407" s="380">
        <v>0.17</v>
      </c>
      <c r="C407" s="380">
        <v>0</v>
      </c>
      <c r="D407" s="43" t="s">
        <v>8566</v>
      </c>
      <c r="E407" s="43" t="s">
        <v>8567</v>
      </c>
      <c r="F407" s="382">
        <v>100</v>
      </c>
      <c r="G407" s="382">
        <v>22</v>
      </c>
      <c r="J407" s="381" t="s">
        <v>8568</v>
      </c>
      <c r="K407" s="383">
        <v>6</v>
      </c>
    </row>
    <row r="408" spans="1:11">
      <c r="A408" s="380">
        <v>407</v>
      </c>
      <c r="B408" s="380">
        <v>0.17</v>
      </c>
      <c r="C408" s="380">
        <v>0</v>
      </c>
      <c r="D408" s="43" t="s">
        <v>8569</v>
      </c>
      <c r="E408" s="43" t="s">
        <v>8570</v>
      </c>
      <c r="F408" s="382">
        <v>150</v>
      </c>
      <c r="G408" s="382">
        <v>24</v>
      </c>
      <c r="J408" s="381" t="s">
        <v>8571</v>
      </c>
      <c r="K408" s="383">
        <v>6</v>
      </c>
    </row>
    <row r="409" spans="1:11">
      <c r="A409" s="380">
        <v>408</v>
      </c>
      <c r="B409" s="380">
        <v>0.16</v>
      </c>
      <c r="C409" s="380">
        <v>0</v>
      </c>
      <c r="D409" s="381" t="s">
        <v>8572</v>
      </c>
      <c r="E409" s="43" t="s">
        <v>8573</v>
      </c>
      <c r="F409" s="382">
        <v>100</v>
      </c>
      <c r="G409" s="382">
        <v>12</v>
      </c>
      <c r="J409" s="381" t="s">
        <v>8574</v>
      </c>
      <c r="K409" s="383">
        <v>6</v>
      </c>
    </row>
    <row r="410" spans="1:11">
      <c r="A410" s="380">
        <v>409</v>
      </c>
      <c r="B410" s="380">
        <v>0.15</v>
      </c>
      <c r="C410" s="380">
        <v>3</v>
      </c>
      <c r="D410" s="381" t="s">
        <v>8575</v>
      </c>
      <c r="E410" s="43" t="s">
        <v>8576</v>
      </c>
      <c r="F410" s="382">
        <v>70</v>
      </c>
      <c r="G410" s="382">
        <v>21</v>
      </c>
      <c r="J410" s="381" t="s">
        <v>8577</v>
      </c>
      <c r="K410" s="383">
        <v>6</v>
      </c>
    </row>
    <row r="411" spans="1:11">
      <c r="A411" s="380">
        <v>410</v>
      </c>
      <c r="B411" s="380">
        <v>0.15</v>
      </c>
      <c r="C411" s="380">
        <v>0</v>
      </c>
      <c r="D411" s="43" t="s">
        <v>8578</v>
      </c>
      <c r="E411" s="43" t="s">
        <v>8579</v>
      </c>
      <c r="F411" s="382">
        <v>60</v>
      </c>
      <c r="G411" s="382">
        <v>21</v>
      </c>
      <c r="J411" s="381" t="s">
        <v>8580</v>
      </c>
      <c r="K411" s="383">
        <v>6</v>
      </c>
    </row>
    <row r="412" spans="1:11">
      <c r="A412" s="380">
        <v>411</v>
      </c>
      <c r="B412" s="380">
        <v>0.15</v>
      </c>
      <c r="C412" s="380">
        <v>0</v>
      </c>
      <c r="D412" s="381" t="s">
        <v>8581</v>
      </c>
      <c r="E412" s="43" t="s">
        <v>8582</v>
      </c>
      <c r="F412" s="382">
        <v>30</v>
      </c>
      <c r="G412" s="382">
        <v>18</v>
      </c>
      <c r="J412" s="381" t="s">
        <v>8583</v>
      </c>
      <c r="K412" s="383">
        <v>6</v>
      </c>
    </row>
    <row r="413" spans="1:11">
      <c r="A413" s="380">
        <v>412</v>
      </c>
      <c r="B413" s="380">
        <v>0.14000000000000001</v>
      </c>
      <c r="C413" s="380">
        <v>0</v>
      </c>
      <c r="D413" s="43" t="s">
        <v>8584</v>
      </c>
      <c r="E413" s="43" t="s">
        <v>8585</v>
      </c>
      <c r="F413" s="382">
        <v>150</v>
      </c>
      <c r="G413" s="382">
        <v>28</v>
      </c>
      <c r="J413" s="381" t="s">
        <v>8586</v>
      </c>
      <c r="K413" s="383">
        <v>6</v>
      </c>
    </row>
    <row r="414" spans="1:11">
      <c r="A414" s="380">
        <v>413</v>
      </c>
      <c r="B414" s="380">
        <v>0.14000000000000001</v>
      </c>
      <c r="C414" s="380">
        <v>0</v>
      </c>
      <c r="D414" s="381" t="s">
        <v>8587</v>
      </c>
      <c r="E414" s="43" t="s">
        <v>8588</v>
      </c>
      <c r="F414" s="382">
        <v>150</v>
      </c>
      <c r="G414" s="382">
        <v>24</v>
      </c>
      <c r="J414" s="381" t="s">
        <v>8589</v>
      </c>
      <c r="K414" s="383">
        <v>6</v>
      </c>
    </row>
    <row r="415" spans="1:11">
      <c r="A415" s="380">
        <v>414</v>
      </c>
      <c r="B415" s="380">
        <v>0.14000000000000001</v>
      </c>
      <c r="C415" s="380">
        <v>0</v>
      </c>
      <c r="D415" s="381" t="s">
        <v>8590</v>
      </c>
      <c r="E415" s="43" t="s">
        <v>8591</v>
      </c>
      <c r="F415" s="382">
        <v>60</v>
      </c>
      <c r="G415" s="382">
        <v>21</v>
      </c>
      <c r="J415" s="381" t="s">
        <v>8592</v>
      </c>
      <c r="K415" s="383">
        <v>5</v>
      </c>
    </row>
    <row r="416" spans="1:11">
      <c r="A416" s="380">
        <v>415</v>
      </c>
      <c r="B416" s="380">
        <v>0.13</v>
      </c>
      <c r="C416" s="380">
        <v>0</v>
      </c>
      <c r="D416" s="381" t="s">
        <v>8593</v>
      </c>
      <c r="E416" s="43" t="s">
        <v>8594</v>
      </c>
      <c r="F416" s="382">
        <v>450</v>
      </c>
      <c r="G416" s="382">
        <v>31</v>
      </c>
      <c r="J416" s="381" t="s">
        <v>8595</v>
      </c>
      <c r="K416" s="383">
        <v>5</v>
      </c>
    </row>
    <row r="417" spans="1:11">
      <c r="A417" s="380">
        <v>416</v>
      </c>
      <c r="B417" s="380">
        <v>0.13</v>
      </c>
      <c r="C417" s="380">
        <v>0</v>
      </c>
      <c r="D417" s="381" t="s">
        <v>8596</v>
      </c>
      <c r="E417" s="43" t="s">
        <v>8597</v>
      </c>
      <c r="F417" s="382">
        <v>300</v>
      </c>
      <c r="G417" s="382">
        <v>28</v>
      </c>
      <c r="J417" s="381" t="s">
        <v>8598</v>
      </c>
      <c r="K417" s="383">
        <v>5</v>
      </c>
    </row>
    <row r="418" spans="1:11">
      <c r="A418" s="380">
        <v>417</v>
      </c>
      <c r="B418" s="380">
        <v>0.13</v>
      </c>
      <c r="C418" s="380">
        <v>5</v>
      </c>
      <c r="D418" s="381" t="s">
        <v>8599</v>
      </c>
      <c r="E418" s="43" t="s">
        <v>8600</v>
      </c>
      <c r="F418" s="382">
        <v>250</v>
      </c>
      <c r="G418" s="382">
        <v>27</v>
      </c>
      <c r="J418" s="381" t="s">
        <v>8601</v>
      </c>
      <c r="K418" s="383">
        <v>5</v>
      </c>
    </row>
    <row r="419" spans="1:11">
      <c r="A419" s="380">
        <v>418</v>
      </c>
      <c r="B419" s="380">
        <v>0.12</v>
      </c>
      <c r="C419" s="380">
        <v>0</v>
      </c>
      <c r="D419" s="381" t="s">
        <v>8602</v>
      </c>
      <c r="E419" s="43" t="s">
        <v>8603</v>
      </c>
      <c r="F419" s="382">
        <v>100</v>
      </c>
      <c r="G419" s="382">
        <v>26</v>
      </c>
      <c r="J419" s="43" t="s">
        <v>8604</v>
      </c>
      <c r="K419" s="383">
        <v>5</v>
      </c>
    </row>
    <row r="420" spans="1:11">
      <c r="A420" s="380">
        <v>419</v>
      </c>
      <c r="B420" s="380">
        <v>0.12</v>
      </c>
      <c r="C420" s="380">
        <v>0</v>
      </c>
      <c r="D420" s="381" t="s">
        <v>8605</v>
      </c>
      <c r="E420" s="43" t="s">
        <v>8472</v>
      </c>
      <c r="F420" s="382">
        <v>70</v>
      </c>
      <c r="G420" s="382">
        <v>22</v>
      </c>
      <c r="J420" s="381" t="s">
        <v>8606</v>
      </c>
      <c r="K420" s="383">
        <v>5</v>
      </c>
    </row>
    <row r="421" spans="1:11">
      <c r="A421" s="380">
        <v>420</v>
      </c>
      <c r="B421" s="380">
        <v>0.12</v>
      </c>
      <c r="C421" s="380">
        <v>0</v>
      </c>
      <c r="D421" s="381" t="s">
        <v>8607</v>
      </c>
      <c r="E421" s="43" t="s">
        <v>8608</v>
      </c>
      <c r="F421" s="382">
        <v>30</v>
      </c>
      <c r="G421" s="382">
        <v>18</v>
      </c>
      <c r="J421" s="381" t="s">
        <v>8609</v>
      </c>
      <c r="K421" s="383">
        <v>5</v>
      </c>
    </row>
    <row r="422" spans="1:11">
      <c r="A422" s="380">
        <v>421</v>
      </c>
      <c r="B422" s="380">
        <v>0.12</v>
      </c>
      <c r="C422" s="380">
        <v>1</v>
      </c>
      <c r="D422" s="381" t="s">
        <v>8610</v>
      </c>
      <c r="E422" s="43" t="s">
        <v>8611</v>
      </c>
      <c r="F422" s="382">
        <v>70</v>
      </c>
      <c r="G422" s="382">
        <v>22</v>
      </c>
      <c r="J422" s="381" t="s">
        <v>8612</v>
      </c>
      <c r="K422" s="383">
        <v>5</v>
      </c>
    </row>
    <row r="423" spans="1:11">
      <c r="A423" s="380">
        <v>422</v>
      </c>
      <c r="B423" s="380">
        <v>0.11</v>
      </c>
      <c r="C423" s="380">
        <v>4</v>
      </c>
      <c r="D423" s="381" t="s">
        <v>8613</v>
      </c>
      <c r="E423" s="43" t="s">
        <v>6734</v>
      </c>
      <c r="F423" s="382">
        <v>40</v>
      </c>
      <c r="G423" s="382">
        <v>10</v>
      </c>
      <c r="J423" s="381" t="s">
        <v>8614</v>
      </c>
      <c r="K423" s="383">
        <v>5</v>
      </c>
    </row>
    <row r="424" spans="1:11">
      <c r="A424" s="380">
        <v>423</v>
      </c>
      <c r="B424" s="380">
        <v>0.1</v>
      </c>
      <c r="C424" s="380">
        <v>0</v>
      </c>
      <c r="D424" s="381" t="s">
        <v>8615</v>
      </c>
      <c r="E424" s="43" t="s">
        <v>8616</v>
      </c>
      <c r="F424" s="382">
        <v>90</v>
      </c>
      <c r="G424" s="382">
        <v>25</v>
      </c>
      <c r="J424" s="381" t="s">
        <v>8617</v>
      </c>
      <c r="K424" s="383">
        <v>5</v>
      </c>
    </row>
    <row r="425" spans="1:11">
      <c r="A425" s="380">
        <v>424</v>
      </c>
      <c r="B425" s="380">
        <v>0.1</v>
      </c>
      <c r="C425" s="380">
        <v>0</v>
      </c>
      <c r="D425" s="381" t="s">
        <v>8618</v>
      </c>
      <c r="E425" s="43" t="s">
        <v>8619</v>
      </c>
      <c r="F425" s="382">
        <v>200</v>
      </c>
      <c r="G425" s="382">
        <v>27</v>
      </c>
      <c r="J425" s="381" t="s">
        <v>8620</v>
      </c>
      <c r="K425" s="383">
        <v>5</v>
      </c>
    </row>
    <row r="426" spans="1:11">
      <c r="A426" s="380">
        <v>425</v>
      </c>
      <c r="B426" s="380">
        <v>0.09</v>
      </c>
      <c r="C426" s="380">
        <v>0</v>
      </c>
      <c r="D426" s="381" t="s">
        <v>8621</v>
      </c>
      <c r="E426" s="43" t="s">
        <v>8622</v>
      </c>
      <c r="F426" s="382">
        <v>90</v>
      </c>
      <c r="G426" s="382">
        <v>28</v>
      </c>
      <c r="J426" s="381" t="s">
        <v>8623</v>
      </c>
      <c r="K426" s="383">
        <v>4.9000000000000004</v>
      </c>
    </row>
    <row r="427" spans="1:11">
      <c r="A427" s="380">
        <v>426</v>
      </c>
      <c r="B427" s="380">
        <v>0.09</v>
      </c>
      <c r="C427" s="380">
        <v>0</v>
      </c>
      <c r="D427" s="381" t="s">
        <v>8624</v>
      </c>
      <c r="E427" s="43" t="s">
        <v>8625</v>
      </c>
      <c r="F427" s="382">
        <v>60</v>
      </c>
      <c r="G427" s="382">
        <v>26</v>
      </c>
      <c r="J427" s="381" t="s">
        <v>8626</v>
      </c>
      <c r="K427" s="383">
        <v>4.8</v>
      </c>
    </row>
    <row r="428" spans="1:11">
      <c r="A428" s="380">
        <v>427</v>
      </c>
      <c r="B428" s="380">
        <v>0.09</v>
      </c>
      <c r="C428" s="380">
        <v>1</v>
      </c>
      <c r="D428" s="381" t="s">
        <v>8627</v>
      </c>
      <c r="E428" s="43" t="s">
        <v>8628</v>
      </c>
      <c r="F428" s="382">
        <v>60</v>
      </c>
      <c r="G428" s="382">
        <v>24</v>
      </c>
      <c r="J428" s="381" t="s">
        <v>8629</v>
      </c>
      <c r="K428" s="383">
        <v>4.8</v>
      </c>
    </row>
    <row r="429" spans="1:11">
      <c r="A429" s="380">
        <v>428</v>
      </c>
      <c r="B429" s="380">
        <v>0.09</v>
      </c>
      <c r="C429" s="380">
        <v>0</v>
      </c>
      <c r="D429" s="43" t="s">
        <v>8630</v>
      </c>
      <c r="E429" s="43" t="s">
        <v>8631</v>
      </c>
      <c r="F429" s="382">
        <v>200</v>
      </c>
      <c r="G429" s="382">
        <v>30</v>
      </c>
      <c r="J429" s="381" t="s">
        <v>8632</v>
      </c>
      <c r="K429" s="383">
        <v>4.7</v>
      </c>
    </row>
    <row r="430" spans="1:11">
      <c r="A430" s="380">
        <v>429</v>
      </c>
      <c r="B430" s="380">
        <v>0.09</v>
      </c>
      <c r="C430" s="380">
        <v>0</v>
      </c>
      <c r="D430" s="381" t="s">
        <v>8633</v>
      </c>
      <c r="E430" s="43" t="s">
        <v>8634</v>
      </c>
      <c r="F430" s="382">
        <v>100</v>
      </c>
      <c r="G430" s="382">
        <v>25</v>
      </c>
      <c r="J430" s="381" t="s">
        <v>8635</v>
      </c>
      <c r="K430" s="383">
        <v>4.5999999999999996</v>
      </c>
    </row>
    <row r="431" spans="1:11">
      <c r="A431" s="380">
        <v>430</v>
      </c>
      <c r="B431" s="380">
        <v>0.09</v>
      </c>
      <c r="C431" s="380">
        <v>0</v>
      </c>
      <c r="D431" s="381" t="s">
        <v>8636</v>
      </c>
      <c r="E431" s="43" t="s">
        <v>8637</v>
      </c>
      <c r="F431" s="382">
        <v>50</v>
      </c>
      <c r="G431" s="382">
        <v>22</v>
      </c>
      <c r="J431" s="381" t="s">
        <v>8638</v>
      </c>
      <c r="K431" s="383">
        <v>4.5999999999999996</v>
      </c>
    </row>
    <row r="432" spans="1:11">
      <c r="A432" s="380">
        <v>431</v>
      </c>
      <c r="B432" s="380">
        <v>0.09</v>
      </c>
      <c r="C432" s="380">
        <v>0</v>
      </c>
      <c r="D432" s="381" t="s">
        <v>8639</v>
      </c>
      <c r="E432" s="43" t="s">
        <v>8640</v>
      </c>
      <c r="F432" s="382">
        <v>30</v>
      </c>
      <c r="G432" s="382">
        <v>22</v>
      </c>
      <c r="J432" s="381" t="s">
        <v>8641</v>
      </c>
      <c r="K432" s="383">
        <v>4.5</v>
      </c>
    </row>
    <row r="433" spans="1:11">
      <c r="A433" s="380">
        <v>432</v>
      </c>
      <c r="B433" s="380">
        <v>0.09</v>
      </c>
      <c r="C433" s="380">
        <v>0</v>
      </c>
      <c r="D433" s="43" t="s">
        <v>8642</v>
      </c>
      <c r="E433" s="43" t="s">
        <v>8643</v>
      </c>
      <c r="F433" s="382">
        <v>50</v>
      </c>
      <c r="G433" s="382">
        <v>22</v>
      </c>
      <c r="J433" s="381" t="s">
        <v>8644</v>
      </c>
      <c r="K433" s="383">
        <v>4.4000000000000004</v>
      </c>
    </row>
    <row r="434" spans="1:11">
      <c r="A434" s="380">
        <v>433</v>
      </c>
      <c r="B434" s="380">
        <v>0.08</v>
      </c>
      <c r="C434" s="380">
        <v>0</v>
      </c>
      <c r="D434" s="43" t="s">
        <v>8645</v>
      </c>
      <c r="E434" s="43" t="s">
        <v>8646</v>
      </c>
      <c r="F434" s="382">
        <v>50</v>
      </c>
      <c r="G434" s="382">
        <v>22</v>
      </c>
      <c r="J434" s="381" t="s">
        <v>8647</v>
      </c>
      <c r="K434" s="383">
        <v>4.4000000000000004</v>
      </c>
    </row>
    <row r="435" spans="1:11">
      <c r="A435" s="380">
        <v>434</v>
      </c>
      <c r="B435" s="380">
        <v>0.08</v>
      </c>
      <c r="C435" s="380">
        <v>0</v>
      </c>
      <c r="D435" s="381" t="s">
        <v>8648</v>
      </c>
      <c r="E435" s="43" t="s">
        <v>8649</v>
      </c>
      <c r="F435" s="382">
        <v>800</v>
      </c>
      <c r="G435" s="382">
        <v>40</v>
      </c>
      <c r="J435" s="381" t="s">
        <v>8650</v>
      </c>
      <c r="K435" s="383">
        <v>4.2</v>
      </c>
    </row>
    <row r="436" spans="1:11">
      <c r="A436" s="380">
        <v>435</v>
      </c>
      <c r="B436" s="380">
        <v>0.08</v>
      </c>
      <c r="C436" s="380">
        <v>0</v>
      </c>
      <c r="D436" s="43" t="s">
        <v>8651</v>
      </c>
      <c r="E436" s="43" t="s">
        <v>8652</v>
      </c>
      <c r="F436" s="382">
        <v>800</v>
      </c>
      <c r="G436" s="382">
        <v>32</v>
      </c>
      <c r="J436" s="381" t="s">
        <v>8653</v>
      </c>
      <c r="K436" s="383">
        <v>4.0999999999999996</v>
      </c>
    </row>
    <row r="437" spans="1:11">
      <c r="A437" s="380">
        <v>436</v>
      </c>
      <c r="B437" s="380">
        <v>0.08</v>
      </c>
      <c r="C437" s="380">
        <v>0</v>
      </c>
      <c r="D437" s="381" t="s">
        <v>8654</v>
      </c>
      <c r="E437" s="43" t="s">
        <v>8655</v>
      </c>
      <c r="F437" s="382">
        <v>300</v>
      </c>
      <c r="G437" s="382">
        <v>31</v>
      </c>
      <c r="J437" s="381" t="s">
        <v>8656</v>
      </c>
      <c r="K437" s="383">
        <v>4</v>
      </c>
    </row>
    <row r="438" spans="1:11">
      <c r="A438" s="380">
        <v>437</v>
      </c>
      <c r="B438" s="380">
        <v>7.0000000000000007E-2</v>
      </c>
      <c r="C438" s="380">
        <v>0</v>
      </c>
      <c r="D438" s="43" t="s">
        <v>8657</v>
      </c>
      <c r="E438" s="43" t="s">
        <v>8658</v>
      </c>
      <c r="F438" s="382">
        <v>150</v>
      </c>
      <c r="G438" s="382">
        <v>28</v>
      </c>
      <c r="J438" s="381" t="s">
        <v>8659</v>
      </c>
      <c r="K438" s="383">
        <v>4</v>
      </c>
    </row>
    <row r="439" spans="1:11">
      <c r="A439" s="380">
        <v>438</v>
      </c>
      <c r="B439" s="380">
        <v>7.0000000000000007E-2</v>
      </c>
      <c r="C439" s="380">
        <v>0</v>
      </c>
      <c r="D439" s="43" t="s">
        <v>8660</v>
      </c>
      <c r="E439" s="43" t="s">
        <v>8661</v>
      </c>
      <c r="F439" s="382">
        <v>100</v>
      </c>
      <c r="G439" s="382">
        <v>28</v>
      </c>
      <c r="J439" s="381" t="s">
        <v>8662</v>
      </c>
      <c r="K439" s="383">
        <v>3.9</v>
      </c>
    </row>
    <row r="440" spans="1:11">
      <c r="A440" s="380">
        <v>439</v>
      </c>
      <c r="B440" s="380">
        <v>7.0000000000000007E-2</v>
      </c>
      <c r="C440" s="380">
        <v>0</v>
      </c>
      <c r="D440" s="381" t="s">
        <v>8663</v>
      </c>
      <c r="E440" s="43" t="s">
        <v>8664</v>
      </c>
      <c r="F440" s="382">
        <v>80</v>
      </c>
      <c r="G440" s="382">
        <v>25</v>
      </c>
      <c r="J440" s="381" t="s">
        <v>8665</v>
      </c>
      <c r="K440" s="383">
        <v>3.8</v>
      </c>
    </row>
    <row r="441" spans="1:11">
      <c r="A441" s="380">
        <v>440</v>
      </c>
      <c r="B441" s="380">
        <v>7.0000000000000007E-2</v>
      </c>
      <c r="C441" s="380">
        <v>1</v>
      </c>
      <c r="D441" s="381" t="s">
        <v>8666</v>
      </c>
      <c r="E441" s="43" t="s">
        <v>8667</v>
      </c>
      <c r="F441" s="382">
        <v>100</v>
      </c>
      <c r="G441" s="382">
        <v>26</v>
      </c>
      <c r="J441" s="381" t="s">
        <v>8668</v>
      </c>
      <c r="K441" s="383">
        <v>3.8</v>
      </c>
    </row>
    <row r="442" spans="1:11">
      <c r="A442" s="380">
        <v>441</v>
      </c>
      <c r="B442" s="380">
        <v>7.0000000000000007E-2</v>
      </c>
      <c r="C442" s="380">
        <v>0</v>
      </c>
      <c r="D442" s="43" t="s">
        <v>8669</v>
      </c>
      <c r="E442" s="43" t="s">
        <v>8670</v>
      </c>
      <c r="F442" s="382">
        <v>60</v>
      </c>
      <c r="G442" s="382">
        <v>24</v>
      </c>
      <c r="J442" s="43" t="s">
        <v>8671</v>
      </c>
      <c r="K442" s="383">
        <v>3.8</v>
      </c>
    </row>
    <row r="443" spans="1:11">
      <c r="A443" s="380">
        <v>442</v>
      </c>
      <c r="B443" s="380">
        <v>7.0000000000000007E-2</v>
      </c>
      <c r="C443" s="380">
        <v>0</v>
      </c>
      <c r="D443" s="381" t="s">
        <v>8672</v>
      </c>
      <c r="E443" s="43" t="s">
        <v>8673</v>
      </c>
      <c r="F443" s="382">
        <v>100</v>
      </c>
      <c r="G443" s="382">
        <v>27</v>
      </c>
      <c r="J443" s="381" t="s">
        <v>8674</v>
      </c>
      <c r="K443" s="383">
        <v>3.7</v>
      </c>
    </row>
    <row r="444" spans="1:11">
      <c r="A444" s="380">
        <v>443</v>
      </c>
      <c r="B444" s="380">
        <v>0.06</v>
      </c>
      <c r="C444" s="380">
        <v>0</v>
      </c>
      <c r="D444" s="381" t="s">
        <v>8675</v>
      </c>
      <c r="E444" s="43" t="s">
        <v>8676</v>
      </c>
      <c r="F444" s="382">
        <v>50</v>
      </c>
      <c r="G444" s="382">
        <v>16</v>
      </c>
      <c r="J444" s="381" t="s">
        <v>8677</v>
      </c>
      <c r="K444" s="383">
        <v>3.7</v>
      </c>
    </row>
    <row r="445" spans="1:11">
      <c r="A445" s="380">
        <v>444</v>
      </c>
      <c r="B445" s="380">
        <v>0.06</v>
      </c>
      <c r="C445" s="380">
        <v>0</v>
      </c>
      <c r="D445" s="43" t="s">
        <v>8678</v>
      </c>
      <c r="E445" s="43" t="s">
        <v>8679</v>
      </c>
      <c r="F445" s="382">
        <v>40</v>
      </c>
      <c r="G445" s="382">
        <v>23</v>
      </c>
      <c r="J445" s="381" t="s">
        <v>8680</v>
      </c>
      <c r="K445" s="383">
        <v>3.7</v>
      </c>
    </row>
    <row r="446" spans="1:11">
      <c r="A446" s="380">
        <v>445</v>
      </c>
      <c r="B446" s="380">
        <v>0.06</v>
      </c>
      <c r="C446" s="380">
        <v>0</v>
      </c>
      <c r="D446" s="381" t="s">
        <v>8681</v>
      </c>
      <c r="E446" s="43" t="s">
        <v>8682</v>
      </c>
      <c r="F446" s="382">
        <v>150</v>
      </c>
      <c r="G446" s="382">
        <v>33</v>
      </c>
      <c r="J446" s="381" t="s">
        <v>8683</v>
      </c>
      <c r="K446" s="383">
        <v>3.7</v>
      </c>
    </row>
    <row r="447" spans="1:11">
      <c r="A447" s="380">
        <v>446</v>
      </c>
      <c r="B447" s="380">
        <v>0.06</v>
      </c>
      <c r="C447" s="380">
        <v>0</v>
      </c>
      <c r="D447" s="381" t="s">
        <v>8684</v>
      </c>
      <c r="E447" s="43" t="s">
        <v>8685</v>
      </c>
      <c r="F447" s="382">
        <v>100</v>
      </c>
      <c r="G447" s="382">
        <v>30</v>
      </c>
      <c r="J447" s="381" t="s">
        <v>8686</v>
      </c>
      <c r="K447" s="383">
        <v>3.4</v>
      </c>
    </row>
    <row r="448" spans="1:11">
      <c r="A448" s="380">
        <v>447</v>
      </c>
      <c r="B448" s="380">
        <v>0.05</v>
      </c>
      <c r="C448" s="380">
        <v>1</v>
      </c>
      <c r="D448" s="381" t="s">
        <v>8687</v>
      </c>
      <c r="E448" s="43" t="s">
        <v>8688</v>
      </c>
      <c r="F448" s="382">
        <v>500</v>
      </c>
      <c r="G448" s="382">
        <v>32</v>
      </c>
      <c r="J448" s="381" t="s">
        <v>8689</v>
      </c>
      <c r="K448" s="383">
        <v>3.3</v>
      </c>
    </row>
    <row r="449" spans="1:11">
      <c r="A449" s="380">
        <v>448</v>
      </c>
      <c r="B449" s="380">
        <v>0.05</v>
      </c>
      <c r="C449" s="380">
        <v>3</v>
      </c>
      <c r="D449" s="381" t="s">
        <v>8690</v>
      </c>
      <c r="E449" s="43" t="s">
        <v>8691</v>
      </c>
      <c r="F449" s="382">
        <v>40</v>
      </c>
      <c r="G449" s="382">
        <v>24</v>
      </c>
      <c r="J449" s="381" t="s">
        <v>8692</v>
      </c>
      <c r="K449" s="383">
        <v>3.3</v>
      </c>
    </row>
    <row r="450" spans="1:11">
      <c r="A450" s="380">
        <v>449</v>
      </c>
      <c r="B450" s="380">
        <v>0.05</v>
      </c>
      <c r="C450" s="380">
        <v>3</v>
      </c>
      <c r="D450" s="381" t="s">
        <v>8693</v>
      </c>
      <c r="E450" s="43" t="s">
        <v>8694</v>
      </c>
      <c r="F450" s="382">
        <v>250</v>
      </c>
      <c r="G450" s="382">
        <v>32</v>
      </c>
      <c r="J450" s="381" t="s">
        <v>8695</v>
      </c>
      <c r="K450" s="383">
        <v>3.3</v>
      </c>
    </row>
    <row r="451" spans="1:11">
      <c r="A451" s="380">
        <v>450</v>
      </c>
      <c r="B451" s="380">
        <v>0.05</v>
      </c>
      <c r="C451" s="380">
        <v>2</v>
      </c>
      <c r="D451" s="381" t="s">
        <v>8696</v>
      </c>
      <c r="E451" s="43" t="s">
        <v>8697</v>
      </c>
      <c r="F451" s="382">
        <v>150</v>
      </c>
      <c r="G451" s="382">
        <v>31</v>
      </c>
      <c r="J451" s="381" t="s">
        <v>8698</v>
      </c>
      <c r="K451" s="383">
        <v>3.2</v>
      </c>
    </row>
    <row r="452" spans="1:11">
      <c r="A452" s="380">
        <v>451</v>
      </c>
      <c r="B452" s="380">
        <v>0.05</v>
      </c>
      <c r="C452" s="380">
        <v>0</v>
      </c>
      <c r="D452" s="43" t="s">
        <v>8699</v>
      </c>
      <c r="E452" s="43" t="s">
        <v>8528</v>
      </c>
      <c r="F452" s="382">
        <v>30</v>
      </c>
      <c r="G452" s="382">
        <v>13</v>
      </c>
      <c r="J452" s="381" t="s">
        <v>8700</v>
      </c>
      <c r="K452" s="383">
        <v>3.2</v>
      </c>
    </row>
    <row r="453" spans="1:11">
      <c r="A453" s="380">
        <v>452</v>
      </c>
      <c r="B453" s="380">
        <v>0.05</v>
      </c>
      <c r="C453" s="380">
        <v>1</v>
      </c>
      <c r="D453" s="381" t="s">
        <v>8701</v>
      </c>
      <c r="E453" s="43" t="s">
        <v>8702</v>
      </c>
      <c r="F453" s="382">
        <v>9700</v>
      </c>
      <c r="G453" s="382">
        <v>50</v>
      </c>
      <c r="J453" s="381" t="s">
        <v>8703</v>
      </c>
      <c r="K453" s="383">
        <v>3.2</v>
      </c>
    </row>
    <row r="454" spans="1:11">
      <c r="A454" s="380">
        <v>453</v>
      </c>
      <c r="B454" s="380">
        <v>0.04</v>
      </c>
      <c r="C454" s="380">
        <v>4</v>
      </c>
      <c r="D454" s="381" t="s">
        <v>8704</v>
      </c>
      <c r="E454" s="43" t="s">
        <v>8705</v>
      </c>
      <c r="F454" s="382">
        <v>1100</v>
      </c>
      <c r="G454" s="382">
        <v>31</v>
      </c>
      <c r="J454" s="381" t="s">
        <v>8706</v>
      </c>
      <c r="K454" s="383">
        <v>3.2</v>
      </c>
    </row>
    <row r="455" spans="1:11">
      <c r="A455" s="380">
        <v>454</v>
      </c>
      <c r="B455" s="380">
        <v>0.04</v>
      </c>
      <c r="C455" s="380">
        <v>0</v>
      </c>
      <c r="D455" s="43" t="s">
        <v>8707</v>
      </c>
      <c r="E455" s="43" t="s">
        <v>8570</v>
      </c>
      <c r="F455" s="382">
        <v>100</v>
      </c>
      <c r="G455" s="382">
        <v>29</v>
      </c>
      <c r="J455" s="381" t="s">
        <v>8708</v>
      </c>
      <c r="K455" s="383">
        <v>3.1</v>
      </c>
    </row>
    <row r="456" spans="1:11">
      <c r="A456" s="380">
        <v>455</v>
      </c>
      <c r="B456" s="380">
        <v>0.04</v>
      </c>
      <c r="C456" s="380">
        <v>0</v>
      </c>
      <c r="D456" s="381" t="s">
        <v>8709</v>
      </c>
      <c r="E456" s="43" t="s">
        <v>8710</v>
      </c>
      <c r="F456" s="382">
        <v>200</v>
      </c>
      <c r="G456" s="382">
        <v>26</v>
      </c>
      <c r="J456" s="381" t="s">
        <v>8711</v>
      </c>
      <c r="K456" s="383">
        <v>3.1</v>
      </c>
    </row>
    <row r="457" spans="1:11">
      <c r="A457" s="380">
        <v>456</v>
      </c>
      <c r="B457" s="380">
        <v>0.04</v>
      </c>
      <c r="C457" s="380">
        <v>0</v>
      </c>
      <c r="D457" s="381" t="s">
        <v>8712</v>
      </c>
      <c r="E457" s="43" t="s">
        <v>8713</v>
      </c>
      <c r="F457" s="382">
        <v>150</v>
      </c>
      <c r="G457" s="382">
        <v>29</v>
      </c>
      <c r="J457" s="381" t="s">
        <v>8714</v>
      </c>
      <c r="K457" s="383">
        <v>3</v>
      </c>
    </row>
    <row r="458" spans="1:11">
      <c r="A458" s="380">
        <v>457</v>
      </c>
      <c r="B458" s="380">
        <v>0.04</v>
      </c>
      <c r="C458" s="380">
        <v>0</v>
      </c>
      <c r="D458" s="381" t="s">
        <v>8715</v>
      </c>
      <c r="E458" s="43" t="s">
        <v>8716</v>
      </c>
      <c r="F458" s="382">
        <v>150</v>
      </c>
      <c r="G458" s="382">
        <v>30</v>
      </c>
      <c r="J458" s="381" t="s">
        <v>8717</v>
      </c>
      <c r="K458" s="383">
        <v>3</v>
      </c>
    </row>
    <row r="459" spans="1:11">
      <c r="A459" s="380">
        <v>458</v>
      </c>
      <c r="B459" s="380">
        <v>0.04</v>
      </c>
      <c r="C459" s="380">
        <v>1</v>
      </c>
      <c r="D459" s="381" t="s">
        <v>8718</v>
      </c>
      <c r="E459" s="43" t="s">
        <v>8719</v>
      </c>
      <c r="F459" s="382">
        <v>100</v>
      </c>
      <c r="G459" s="382">
        <v>29</v>
      </c>
      <c r="J459" s="381" t="s">
        <v>8720</v>
      </c>
      <c r="K459" s="383">
        <v>3</v>
      </c>
    </row>
    <row r="460" spans="1:11">
      <c r="A460" s="380">
        <v>459</v>
      </c>
      <c r="B460" s="380">
        <v>0.04</v>
      </c>
      <c r="C460" s="380">
        <v>0</v>
      </c>
      <c r="D460" s="381" t="s">
        <v>8721</v>
      </c>
      <c r="E460" s="43" t="s">
        <v>8722</v>
      </c>
      <c r="F460" s="382">
        <v>30</v>
      </c>
      <c r="G460" s="382">
        <v>24</v>
      </c>
      <c r="J460" s="381" t="s">
        <v>8723</v>
      </c>
      <c r="K460" s="383">
        <v>2.9</v>
      </c>
    </row>
    <row r="461" spans="1:11">
      <c r="A461" s="380">
        <v>460</v>
      </c>
      <c r="B461" s="380">
        <v>0.04</v>
      </c>
      <c r="C461" s="380">
        <v>0</v>
      </c>
      <c r="D461" s="381" t="s">
        <v>8724</v>
      </c>
      <c r="E461" s="43" t="s">
        <v>8725</v>
      </c>
      <c r="F461" s="382">
        <v>200</v>
      </c>
      <c r="G461" s="382">
        <v>32</v>
      </c>
      <c r="J461" s="381" t="s">
        <v>8726</v>
      </c>
      <c r="K461" s="383">
        <v>2.9</v>
      </c>
    </row>
    <row r="462" spans="1:11">
      <c r="A462" s="380">
        <v>461</v>
      </c>
      <c r="B462" s="380">
        <v>0.04</v>
      </c>
      <c r="C462" s="380">
        <v>1</v>
      </c>
      <c r="D462" s="381" t="s">
        <v>5387</v>
      </c>
      <c r="E462" s="43" t="s">
        <v>8727</v>
      </c>
      <c r="F462" s="382">
        <v>60</v>
      </c>
      <c r="G462" s="382">
        <v>29</v>
      </c>
      <c r="J462" s="381" t="s">
        <v>8728</v>
      </c>
      <c r="K462" s="383">
        <v>2.9</v>
      </c>
    </row>
    <row r="463" spans="1:11">
      <c r="A463" s="380">
        <v>462</v>
      </c>
      <c r="B463" s="380">
        <v>0.04</v>
      </c>
      <c r="C463" s="380">
        <v>0</v>
      </c>
      <c r="D463" s="381" t="s">
        <v>8729</v>
      </c>
      <c r="E463" s="43" t="s">
        <v>8730</v>
      </c>
      <c r="F463" s="382">
        <v>60</v>
      </c>
      <c r="G463" s="382">
        <v>27</v>
      </c>
      <c r="J463" s="381" t="s">
        <v>8731</v>
      </c>
      <c r="K463" s="383">
        <v>2.8</v>
      </c>
    </row>
    <row r="464" spans="1:11">
      <c r="A464" s="380">
        <v>463</v>
      </c>
      <c r="B464" s="380">
        <v>0.03</v>
      </c>
      <c r="C464" s="380">
        <v>0</v>
      </c>
      <c r="D464" s="381" t="s">
        <v>8732</v>
      </c>
      <c r="E464" s="43" t="s">
        <v>8733</v>
      </c>
      <c r="F464" s="382">
        <v>90</v>
      </c>
      <c r="G464" s="382">
        <v>29</v>
      </c>
      <c r="J464" s="43" t="s">
        <v>8734</v>
      </c>
      <c r="K464" s="383">
        <v>2.8</v>
      </c>
    </row>
    <row r="465" spans="1:11">
      <c r="A465" s="380">
        <v>464</v>
      </c>
      <c r="B465" s="380">
        <v>0.03</v>
      </c>
      <c r="C465" s="380">
        <v>0</v>
      </c>
      <c r="D465" s="43" t="s">
        <v>8735</v>
      </c>
      <c r="E465" s="43" t="s">
        <v>8736</v>
      </c>
      <c r="F465" s="382">
        <v>1000</v>
      </c>
      <c r="G465" s="382">
        <v>35</v>
      </c>
      <c r="J465" s="43" t="s">
        <v>8737</v>
      </c>
      <c r="K465" s="383">
        <v>2.8</v>
      </c>
    </row>
    <row r="466" spans="1:11">
      <c r="A466" s="380">
        <v>465</v>
      </c>
      <c r="B466" s="380">
        <v>0.03</v>
      </c>
      <c r="C466" s="380">
        <v>0</v>
      </c>
      <c r="D466" s="381" t="s">
        <v>8738</v>
      </c>
      <c r="E466" s="43" t="s">
        <v>8739</v>
      </c>
      <c r="F466" s="382">
        <v>60</v>
      </c>
      <c r="G466" s="382">
        <v>30</v>
      </c>
      <c r="J466" s="381" t="s">
        <v>8740</v>
      </c>
      <c r="K466" s="383">
        <v>2.8</v>
      </c>
    </row>
    <row r="467" spans="1:11">
      <c r="A467" s="380">
        <v>466</v>
      </c>
      <c r="B467" s="380">
        <v>0.03</v>
      </c>
      <c r="C467" s="380">
        <v>1</v>
      </c>
      <c r="D467" s="381" t="s">
        <v>8741</v>
      </c>
      <c r="E467" s="43" t="s">
        <v>8742</v>
      </c>
      <c r="F467" s="382">
        <v>60</v>
      </c>
      <c r="G467" s="382">
        <v>27</v>
      </c>
      <c r="J467" s="381" t="s">
        <v>8743</v>
      </c>
      <c r="K467" s="383">
        <v>2.7</v>
      </c>
    </row>
    <row r="468" spans="1:11">
      <c r="A468" s="380">
        <v>467</v>
      </c>
      <c r="B468" s="380">
        <v>0.03</v>
      </c>
      <c r="C468" s="380">
        <v>4</v>
      </c>
      <c r="D468" s="381" t="s">
        <v>8744</v>
      </c>
      <c r="E468" s="43" t="s">
        <v>8745</v>
      </c>
      <c r="F468" s="382">
        <v>40</v>
      </c>
      <c r="G468" s="382">
        <v>26</v>
      </c>
      <c r="J468" s="381" t="s">
        <v>8746</v>
      </c>
      <c r="K468" s="383">
        <v>2.7</v>
      </c>
    </row>
    <row r="469" spans="1:11">
      <c r="A469" s="380">
        <v>468</v>
      </c>
      <c r="B469" s="380">
        <v>0.03</v>
      </c>
      <c r="C469" s="380">
        <v>0</v>
      </c>
      <c r="D469" s="381" t="s">
        <v>8747</v>
      </c>
      <c r="E469" s="43" t="s">
        <v>6557</v>
      </c>
      <c r="F469" s="382">
        <v>200</v>
      </c>
      <c r="G469" s="382">
        <v>36</v>
      </c>
      <c r="J469" s="381" t="s">
        <v>8748</v>
      </c>
      <c r="K469" s="383">
        <v>2.6</v>
      </c>
    </row>
    <row r="470" spans="1:11">
      <c r="A470" s="380">
        <v>469</v>
      </c>
      <c r="B470" s="380">
        <v>0.03</v>
      </c>
      <c r="C470" s="380">
        <v>0</v>
      </c>
      <c r="D470" s="43" t="s">
        <v>8749</v>
      </c>
      <c r="E470" s="43" t="s">
        <v>8750</v>
      </c>
      <c r="F470" s="382">
        <v>450</v>
      </c>
      <c r="G470" s="382">
        <v>34</v>
      </c>
      <c r="J470" s="381" t="s">
        <v>8751</v>
      </c>
      <c r="K470" s="383">
        <v>2.6</v>
      </c>
    </row>
    <row r="471" spans="1:11">
      <c r="A471" s="380">
        <v>470</v>
      </c>
      <c r="B471" s="380">
        <v>0.03</v>
      </c>
      <c r="C471" s="380">
        <v>0</v>
      </c>
      <c r="D471" s="43" t="s">
        <v>8752</v>
      </c>
      <c r="E471" s="43" t="s">
        <v>8753</v>
      </c>
      <c r="F471" s="382">
        <v>80</v>
      </c>
      <c r="G471" s="382">
        <v>29</v>
      </c>
      <c r="J471" s="381" t="s">
        <v>8754</v>
      </c>
      <c r="K471" s="383">
        <v>2.6</v>
      </c>
    </row>
    <row r="472" spans="1:11">
      <c r="A472" s="380">
        <v>471</v>
      </c>
      <c r="B472" s="380">
        <v>0.03</v>
      </c>
      <c r="C472" s="380">
        <v>1</v>
      </c>
      <c r="D472" s="381" t="s">
        <v>8755</v>
      </c>
      <c r="E472" s="43" t="s">
        <v>8756</v>
      </c>
      <c r="F472" s="382">
        <v>150</v>
      </c>
      <c r="G472" s="382">
        <v>32</v>
      </c>
      <c r="J472" s="381" t="s">
        <v>8757</v>
      </c>
      <c r="K472" s="383">
        <v>2.6</v>
      </c>
    </row>
    <row r="473" spans="1:11">
      <c r="A473" s="380">
        <v>472</v>
      </c>
      <c r="B473" s="380">
        <v>0.03</v>
      </c>
      <c r="C473" s="380">
        <v>3</v>
      </c>
      <c r="D473" s="381" t="s">
        <v>5316</v>
      </c>
      <c r="E473" s="43" t="s">
        <v>8758</v>
      </c>
      <c r="F473" s="382">
        <v>1900</v>
      </c>
      <c r="G473" s="382">
        <v>44</v>
      </c>
      <c r="J473" s="381" t="s">
        <v>8759</v>
      </c>
      <c r="K473" s="383">
        <v>2.6</v>
      </c>
    </row>
    <row r="474" spans="1:11">
      <c r="A474" s="380">
        <v>473</v>
      </c>
      <c r="B474" s="380">
        <v>0.03</v>
      </c>
      <c r="C474" s="380">
        <v>0</v>
      </c>
      <c r="D474" s="381" t="s">
        <v>8760</v>
      </c>
      <c r="E474" s="43" t="s">
        <v>8761</v>
      </c>
      <c r="F474" s="382">
        <v>40</v>
      </c>
      <c r="G474" s="382">
        <v>28</v>
      </c>
      <c r="J474" s="381" t="s">
        <v>8762</v>
      </c>
      <c r="K474" s="383">
        <v>2.6</v>
      </c>
    </row>
    <row r="475" spans="1:11">
      <c r="A475" s="380">
        <v>474</v>
      </c>
      <c r="B475" s="380">
        <v>0.02</v>
      </c>
      <c r="C475" s="380">
        <v>0</v>
      </c>
      <c r="D475" s="381" t="s">
        <v>8763</v>
      </c>
      <c r="E475" s="43" t="s">
        <v>8764</v>
      </c>
      <c r="F475" s="382">
        <v>100</v>
      </c>
      <c r="G475" s="382">
        <v>29</v>
      </c>
      <c r="J475" s="381" t="s">
        <v>8765</v>
      </c>
      <c r="K475" s="383">
        <v>2.5</v>
      </c>
    </row>
    <row r="476" spans="1:11">
      <c r="A476" s="380">
        <v>475</v>
      </c>
      <c r="B476" s="380">
        <v>0.02</v>
      </c>
      <c r="C476" s="380">
        <v>0</v>
      </c>
      <c r="D476" s="381" t="s">
        <v>8766</v>
      </c>
      <c r="E476" s="43" t="s">
        <v>8767</v>
      </c>
      <c r="F476" s="382">
        <v>200</v>
      </c>
      <c r="G476" s="382">
        <v>32</v>
      </c>
      <c r="J476" s="381" t="s">
        <v>8768</v>
      </c>
      <c r="K476" s="383">
        <v>2.5</v>
      </c>
    </row>
    <row r="477" spans="1:11">
      <c r="A477" s="380">
        <v>476</v>
      </c>
      <c r="B477" s="380">
        <v>0.02</v>
      </c>
      <c r="C477" s="380">
        <v>2</v>
      </c>
      <c r="D477" s="381" t="s">
        <v>8769</v>
      </c>
      <c r="E477" s="43" t="s">
        <v>8770</v>
      </c>
      <c r="F477" s="382">
        <v>80</v>
      </c>
      <c r="G477" s="382">
        <v>31</v>
      </c>
      <c r="J477" s="381" t="s">
        <v>8771</v>
      </c>
      <c r="K477" s="383">
        <v>2.4</v>
      </c>
    </row>
    <row r="478" spans="1:11">
      <c r="A478" s="380">
        <v>477</v>
      </c>
      <c r="B478" s="380">
        <v>0.02</v>
      </c>
      <c r="C478" s="380">
        <v>0</v>
      </c>
      <c r="D478" s="381" t="s">
        <v>8772</v>
      </c>
      <c r="E478" s="43" t="s">
        <v>8773</v>
      </c>
      <c r="F478" s="382">
        <v>50</v>
      </c>
      <c r="G478" s="382">
        <v>29</v>
      </c>
      <c r="J478" s="381" t="s">
        <v>8774</v>
      </c>
      <c r="K478" s="383">
        <v>2.4</v>
      </c>
    </row>
    <row r="479" spans="1:11">
      <c r="A479" s="380">
        <v>478</v>
      </c>
      <c r="B479" s="380">
        <v>0.02</v>
      </c>
      <c r="C479" s="380">
        <v>0</v>
      </c>
      <c r="D479" s="381" t="s">
        <v>8775</v>
      </c>
      <c r="E479" s="43" t="s">
        <v>8776</v>
      </c>
      <c r="F479" s="382">
        <v>60</v>
      </c>
      <c r="G479" s="382">
        <v>29</v>
      </c>
      <c r="J479" s="381" t="s">
        <v>8777</v>
      </c>
      <c r="K479" s="383">
        <v>2.4</v>
      </c>
    </row>
    <row r="480" spans="1:11">
      <c r="A480" s="380">
        <v>479</v>
      </c>
      <c r="B480" s="380">
        <v>0.02</v>
      </c>
      <c r="C480" s="380">
        <v>0</v>
      </c>
      <c r="D480" s="43" t="s">
        <v>8778</v>
      </c>
      <c r="E480" s="43" t="s">
        <v>8779</v>
      </c>
      <c r="F480" s="382">
        <v>50</v>
      </c>
      <c r="G480" s="382">
        <v>29</v>
      </c>
      <c r="J480" s="381" t="s">
        <v>8780</v>
      </c>
      <c r="K480" s="383">
        <v>2.2999999999999998</v>
      </c>
    </row>
    <row r="481" spans="1:11">
      <c r="A481" s="380">
        <v>480</v>
      </c>
      <c r="B481" s="380">
        <v>0.02</v>
      </c>
      <c r="C481" s="380">
        <v>0</v>
      </c>
      <c r="D481" s="381" t="s">
        <v>8781</v>
      </c>
      <c r="E481" s="43" t="s">
        <v>8782</v>
      </c>
      <c r="F481" s="382">
        <v>50</v>
      </c>
      <c r="G481" s="382">
        <v>28</v>
      </c>
      <c r="J481" s="381" t="s">
        <v>8783</v>
      </c>
      <c r="K481" s="383">
        <v>2.2000000000000002</v>
      </c>
    </row>
    <row r="482" spans="1:11">
      <c r="A482" s="380">
        <v>481</v>
      </c>
      <c r="B482" s="380">
        <v>0.02</v>
      </c>
      <c r="C482" s="380">
        <v>0</v>
      </c>
      <c r="D482" s="381" t="s">
        <v>8784</v>
      </c>
      <c r="E482" s="43" t="s">
        <v>8785</v>
      </c>
      <c r="F482" s="382">
        <v>150</v>
      </c>
      <c r="G482" s="382">
        <v>33</v>
      </c>
      <c r="J482" s="381" t="s">
        <v>8786</v>
      </c>
      <c r="K482" s="383">
        <v>2.2000000000000002</v>
      </c>
    </row>
    <row r="483" spans="1:11">
      <c r="A483" s="380">
        <v>482</v>
      </c>
      <c r="B483" s="380">
        <v>0.02</v>
      </c>
      <c r="C483" s="380">
        <v>0</v>
      </c>
      <c r="D483" s="381" t="s">
        <v>8787</v>
      </c>
      <c r="E483" s="43" t="s">
        <v>8788</v>
      </c>
      <c r="F483" s="382">
        <v>2000</v>
      </c>
      <c r="G483" s="382">
        <v>41</v>
      </c>
      <c r="J483" s="381" t="s">
        <v>8789</v>
      </c>
      <c r="K483" s="383">
        <v>2.2000000000000002</v>
      </c>
    </row>
    <row r="484" spans="1:11">
      <c r="A484" s="380">
        <v>483</v>
      </c>
      <c r="B484" s="380">
        <v>0.02</v>
      </c>
      <c r="C484" s="380">
        <v>0</v>
      </c>
      <c r="D484" s="381" t="s">
        <v>8790</v>
      </c>
      <c r="E484" s="43" t="s">
        <v>8791</v>
      </c>
      <c r="F484" s="382">
        <v>250</v>
      </c>
      <c r="G484" s="382">
        <v>38</v>
      </c>
      <c r="J484" s="381" t="s">
        <v>8792</v>
      </c>
      <c r="K484" s="383">
        <v>2.2000000000000002</v>
      </c>
    </row>
    <row r="485" spans="1:11">
      <c r="A485" s="380">
        <v>484</v>
      </c>
      <c r="B485" s="380">
        <v>0.02</v>
      </c>
      <c r="C485" s="380">
        <v>0</v>
      </c>
      <c r="D485" s="381" t="s">
        <v>8793</v>
      </c>
      <c r="E485" s="43" t="s">
        <v>8794</v>
      </c>
      <c r="F485" s="382">
        <v>50</v>
      </c>
      <c r="G485" s="382">
        <v>29</v>
      </c>
      <c r="J485" s="381" t="s">
        <v>8795</v>
      </c>
      <c r="K485" s="383">
        <v>2.1</v>
      </c>
    </row>
    <row r="486" spans="1:11">
      <c r="A486" s="380">
        <v>485</v>
      </c>
      <c r="B486" s="380">
        <v>0.02</v>
      </c>
      <c r="C486" s="380">
        <v>1</v>
      </c>
      <c r="D486" s="381" t="s">
        <v>8796</v>
      </c>
      <c r="E486" s="43" t="s">
        <v>8797</v>
      </c>
      <c r="F486" s="382">
        <v>60</v>
      </c>
      <c r="G486" s="382">
        <v>31</v>
      </c>
      <c r="J486" s="381" t="s">
        <v>8798</v>
      </c>
      <c r="K486" s="383">
        <v>2.1</v>
      </c>
    </row>
    <row r="487" spans="1:11">
      <c r="A487" s="380">
        <v>486</v>
      </c>
      <c r="B487" s="380">
        <v>0.02</v>
      </c>
      <c r="C487" s="380">
        <v>0</v>
      </c>
      <c r="D487" s="43" t="s">
        <v>8799</v>
      </c>
      <c r="E487" s="43" t="s">
        <v>8800</v>
      </c>
      <c r="F487" s="382">
        <v>90</v>
      </c>
      <c r="G487" s="382">
        <v>33</v>
      </c>
      <c r="J487" s="381" t="s">
        <v>8801</v>
      </c>
      <c r="K487" s="383">
        <v>2</v>
      </c>
    </row>
    <row r="488" spans="1:11">
      <c r="A488" s="380">
        <v>487</v>
      </c>
      <c r="B488" s="380">
        <v>0.02</v>
      </c>
      <c r="C488" s="380">
        <v>0</v>
      </c>
      <c r="D488" s="381" t="s">
        <v>8802</v>
      </c>
      <c r="E488" s="43" t="s">
        <v>8803</v>
      </c>
      <c r="F488" s="382">
        <v>250</v>
      </c>
      <c r="G488" s="382">
        <v>36</v>
      </c>
      <c r="J488" s="381" t="s">
        <v>8804</v>
      </c>
      <c r="K488" s="383">
        <v>2</v>
      </c>
    </row>
    <row r="489" spans="1:11">
      <c r="A489" s="380">
        <v>488</v>
      </c>
      <c r="B489" s="380">
        <v>0.02</v>
      </c>
      <c r="C489" s="380">
        <v>0</v>
      </c>
      <c r="D489" s="43" t="s">
        <v>8805</v>
      </c>
      <c r="E489" s="43" t="s">
        <v>8806</v>
      </c>
      <c r="F489" s="382">
        <v>40</v>
      </c>
      <c r="G489" s="382">
        <v>29</v>
      </c>
      <c r="J489" s="381" t="s">
        <v>8807</v>
      </c>
      <c r="K489" s="383">
        <v>2</v>
      </c>
    </row>
    <row r="490" spans="1:11">
      <c r="A490" s="380">
        <v>489</v>
      </c>
      <c r="B490" s="380">
        <v>0.02</v>
      </c>
      <c r="C490" s="380">
        <v>1</v>
      </c>
      <c r="D490" s="43" t="s">
        <v>8808</v>
      </c>
      <c r="E490" s="43" t="s">
        <v>8809</v>
      </c>
      <c r="F490" s="382">
        <v>30</v>
      </c>
      <c r="G490" s="382">
        <v>28</v>
      </c>
      <c r="J490" s="381" t="s">
        <v>8810</v>
      </c>
      <c r="K490" s="383">
        <v>2</v>
      </c>
    </row>
    <row r="491" spans="1:11">
      <c r="A491" s="380">
        <v>490</v>
      </c>
      <c r="B491" s="380">
        <v>0.02</v>
      </c>
      <c r="C491" s="380">
        <v>0</v>
      </c>
      <c r="D491" s="43" t="s">
        <v>8811</v>
      </c>
      <c r="E491" s="43" t="s">
        <v>8812</v>
      </c>
      <c r="F491" s="382">
        <v>1100</v>
      </c>
      <c r="G491" s="382">
        <v>33</v>
      </c>
      <c r="J491" s="381" t="s">
        <v>8813</v>
      </c>
      <c r="K491" s="383">
        <v>1.9</v>
      </c>
    </row>
    <row r="492" spans="1:11">
      <c r="A492" s="380">
        <v>491</v>
      </c>
      <c r="B492" s="380">
        <v>0.02</v>
      </c>
      <c r="C492" s="380">
        <v>0</v>
      </c>
      <c r="D492" s="381" t="s">
        <v>8814</v>
      </c>
      <c r="E492" s="43" t="s">
        <v>8815</v>
      </c>
      <c r="F492" s="382">
        <v>200</v>
      </c>
      <c r="G492" s="382">
        <v>39</v>
      </c>
      <c r="J492" s="381" t="s">
        <v>8816</v>
      </c>
      <c r="K492" s="383">
        <v>1.9</v>
      </c>
    </row>
    <row r="493" spans="1:11">
      <c r="A493" s="380">
        <v>492</v>
      </c>
      <c r="B493" s="380">
        <v>0.01</v>
      </c>
      <c r="C493" s="380">
        <v>1</v>
      </c>
      <c r="D493" s="381" t="s">
        <v>8817</v>
      </c>
      <c r="E493" s="43" t="s">
        <v>8818</v>
      </c>
      <c r="F493" s="382">
        <v>60</v>
      </c>
      <c r="G493" s="382">
        <v>32</v>
      </c>
      <c r="J493" s="381" t="s">
        <v>8819</v>
      </c>
      <c r="K493" s="383">
        <v>1.9</v>
      </c>
    </row>
    <row r="494" spans="1:11">
      <c r="A494" s="380">
        <v>493</v>
      </c>
      <c r="B494" s="380">
        <v>0.01</v>
      </c>
      <c r="C494" s="380">
        <v>0</v>
      </c>
      <c r="D494" s="381" t="s">
        <v>8820</v>
      </c>
      <c r="E494" s="43" t="s">
        <v>8821</v>
      </c>
      <c r="F494" s="382">
        <v>150</v>
      </c>
      <c r="G494" s="382">
        <v>35</v>
      </c>
      <c r="J494" s="381" t="s">
        <v>8822</v>
      </c>
      <c r="K494" s="383">
        <v>1.9</v>
      </c>
    </row>
    <row r="495" spans="1:11">
      <c r="A495" s="380">
        <v>494</v>
      </c>
      <c r="B495" s="380">
        <v>0.01</v>
      </c>
      <c r="C495" s="380">
        <v>0</v>
      </c>
      <c r="D495" s="43" t="s">
        <v>8823</v>
      </c>
      <c r="E495" s="43" t="s">
        <v>8824</v>
      </c>
      <c r="F495" s="382">
        <v>60</v>
      </c>
      <c r="G495" s="382">
        <v>33</v>
      </c>
      <c r="J495" s="381" t="s">
        <v>8825</v>
      </c>
      <c r="K495" s="383">
        <v>1.9</v>
      </c>
    </row>
    <row r="496" spans="1:11">
      <c r="A496" s="380">
        <v>495</v>
      </c>
      <c r="B496" s="380">
        <v>0.01</v>
      </c>
      <c r="C496" s="380">
        <v>0</v>
      </c>
      <c r="D496" s="43" t="s">
        <v>8826</v>
      </c>
      <c r="E496" s="43" t="s">
        <v>8827</v>
      </c>
      <c r="F496" s="382">
        <v>40</v>
      </c>
      <c r="G496" s="382">
        <v>29</v>
      </c>
      <c r="J496" s="381" t="s">
        <v>8828</v>
      </c>
      <c r="K496" s="383">
        <v>1.9</v>
      </c>
    </row>
    <row r="497" spans="1:11">
      <c r="A497" s="380">
        <v>496</v>
      </c>
      <c r="B497" s="380">
        <v>0.01</v>
      </c>
      <c r="C497" s="380">
        <v>0</v>
      </c>
      <c r="D497" s="43" t="s">
        <v>8829</v>
      </c>
      <c r="E497" s="381" t="s">
        <v>8830</v>
      </c>
      <c r="F497" s="382">
        <v>80</v>
      </c>
      <c r="G497" s="382">
        <v>35</v>
      </c>
      <c r="J497" s="381" t="s">
        <v>8831</v>
      </c>
      <c r="K497" s="383">
        <v>1.9</v>
      </c>
    </row>
    <row r="498" spans="1:11">
      <c r="A498" s="380">
        <v>497</v>
      </c>
      <c r="B498" s="380">
        <v>0.01</v>
      </c>
      <c r="C498" s="380">
        <v>0</v>
      </c>
      <c r="D498" s="381" t="s">
        <v>8832</v>
      </c>
      <c r="E498" s="43" t="s">
        <v>8833</v>
      </c>
      <c r="F498" s="382">
        <v>800</v>
      </c>
      <c r="G498" s="382">
        <v>41</v>
      </c>
      <c r="J498" s="381" t="s">
        <v>8834</v>
      </c>
      <c r="K498" s="383">
        <v>1.9</v>
      </c>
    </row>
    <row r="499" spans="1:11">
      <c r="A499" s="380">
        <v>498</v>
      </c>
      <c r="B499" s="380">
        <v>0.01</v>
      </c>
      <c r="C499" s="380">
        <v>0</v>
      </c>
      <c r="D499" s="43" t="s">
        <v>8835</v>
      </c>
      <c r="E499" s="43" t="s">
        <v>8836</v>
      </c>
      <c r="F499" s="382">
        <v>70</v>
      </c>
      <c r="G499" s="382">
        <v>32</v>
      </c>
      <c r="J499" s="381" t="s">
        <v>8837</v>
      </c>
      <c r="K499" s="383">
        <v>1.9</v>
      </c>
    </row>
    <row r="500" spans="1:11">
      <c r="A500" s="380">
        <v>499</v>
      </c>
      <c r="B500" s="380">
        <v>0.01</v>
      </c>
      <c r="C500" s="380">
        <v>0</v>
      </c>
      <c r="D500" s="381" t="s">
        <v>8838</v>
      </c>
      <c r="E500" s="43" t="s">
        <v>8839</v>
      </c>
      <c r="F500" s="382">
        <v>50</v>
      </c>
      <c r="G500" s="382">
        <v>31</v>
      </c>
      <c r="J500" s="381" t="s">
        <v>8840</v>
      </c>
      <c r="K500" s="383">
        <v>1.9</v>
      </c>
    </row>
    <row r="501" spans="1:11">
      <c r="A501" s="380">
        <v>500</v>
      </c>
      <c r="B501" s="380">
        <v>0.01</v>
      </c>
      <c r="C501" s="380">
        <v>1</v>
      </c>
      <c r="D501" s="381" t="s">
        <v>8841</v>
      </c>
      <c r="E501" s="43" t="s">
        <v>8842</v>
      </c>
      <c r="F501" s="382">
        <v>200</v>
      </c>
      <c r="G501" s="382">
        <v>34</v>
      </c>
      <c r="J501" s="381" t="s">
        <v>8843</v>
      </c>
      <c r="K501" s="383">
        <v>1.9</v>
      </c>
    </row>
    <row r="502" spans="1:11">
      <c r="A502" s="380">
        <v>501</v>
      </c>
      <c r="B502" s="380">
        <v>0.01</v>
      </c>
      <c r="C502" s="380">
        <v>0</v>
      </c>
      <c r="D502" s="43" t="s">
        <v>8844</v>
      </c>
      <c r="E502" s="43" t="s">
        <v>5642</v>
      </c>
      <c r="F502" s="382">
        <v>90</v>
      </c>
      <c r="G502" s="382">
        <v>34</v>
      </c>
      <c r="J502" s="381" t="s">
        <v>8845</v>
      </c>
      <c r="K502" s="383">
        <v>1.9</v>
      </c>
    </row>
    <row r="503" spans="1:11">
      <c r="A503" s="380">
        <v>502</v>
      </c>
      <c r="B503" s="380">
        <v>0.01</v>
      </c>
      <c r="C503" s="380">
        <v>0</v>
      </c>
      <c r="D503" s="381" t="s">
        <v>8846</v>
      </c>
      <c r="E503" s="43" t="s">
        <v>8847</v>
      </c>
      <c r="F503" s="382">
        <v>50</v>
      </c>
      <c r="G503" s="382">
        <v>34</v>
      </c>
      <c r="J503" s="381" t="s">
        <v>8848</v>
      </c>
      <c r="K503" s="383">
        <v>1.9</v>
      </c>
    </row>
    <row r="504" spans="1:11">
      <c r="A504" s="380">
        <v>503</v>
      </c>
      <c r="B504" s="380">
        <v>0.01</v>
      </c>
      <c r="C504" s="380">
        <v>0</v>
      </c>
      <c r="D504" s="381" t="s">
        <v>8849</v>
      </c>
      <c r="E504" s="43" t="s">
        <v>8850</v>
      </c>
      <c r="F504" s="382">
        <v>150</v>
      </c>
      <c r="G504" s="382">
        <v>36</v>
      </c>
      <c r="J504" s="381" t="s">
        <v>8851</v>
      </c>
      <c r="K504" s="383">
        <v>1.8</v>
      </c>
    </row>
    <row r="505" spans="1:11">
      <c r="A505" s="380">
        <v>504</v>
      </c>
      <c r="B505" s="380">
        <v>0.01</v>
      </c>
      <c r="C505" s="380">
        <v>0</v>
      </c>
      <c r="D505" s="43" t="s">
        <v>8852</v>
      </c>
      <c r="E505" s="43" t="s">
        <v>8853</v>
      </c>
      <c r="F505" s="382">
        <v>40</v>
      </c>
      <c r="G505" s="382">
        <v>31</v>
      </c>
      <c r="J505" s="381" t="s">
        <v>8854</v>
      </c>
      <c r="K505" s="383">
        <v>1.8</v>
      </c>
    </row>
    <row r="506" spans="1:11">
      <c r="A506" s="380">
        <v>505</v>
      </c>
      <c r="B506" s="380">
        <v>0.01</v>
      </c>
      <c r="C506" s="380">
        <v>0</v>
      </c>
      <c r="D506" s="381" t="s">
        <v>5166</v>
      </c>
      <c r="E506" s="43" t="s">
        <v>8855</v>
      </c>
      <c r="F506" s="382">
        <v>70</v>
      </c>
      <c r="G506" s="382">
        <v>36</v>
      </c>
      <c r="J506" s="381" t="s">
        <v>8856</v>
      </c>
      <c r="K506" s="383">
        <v>1.8</v>
      </c>
    </row>
    <row r="507" spans="1:11">
      <c r="A507" s="380">
        <v>506</v>
      </c>
      <c r="B507" s="380">
        <v>0.01</v>
      </c>
      <c r="C507" s="380">
        <v>0</v>
      </c>
      <c r="D507" s="381" t="s">
        <v>8857</v>
      </c>
      <c r="E507" s="43" t="s">
        <v>8858</v>
      </c>
      <c r="F507" s="382">
        <v>100</v>
      </c>
      <c r="G507" s="382">
        <v>36</v>
      </c>
      <c r="J507" s="381" t="s">
        <v>8859</v>
      </c>
      <c r="K507" s="383">
        <v>1.8</v>
      </c>
    </row>
    <row r="508" spans="1:11">
      <c r="A508" s="380">
        <v>507</v>
      </c>
      <c r="B508" s="380">
        <v>0.01</v>
      </c>
      <c r="C508" s="380">
        <v>0</v>
      </c>
      <c r="D508" s="381" t="s">
        <v>8860</v>
      </c>
      <c r="E508" s="43" t="s">
        <v>8861</v>
      </c>
      <c r="F508" s="382">
        <v>40</v>
      </c>
      <c r="G508" s="382">
        <v>33</v>
      </c>
      <c r="J508" s="381" t="s">
        <v>8862</v>
      </c>
      <c r="K508" s="383">
        <v>1.8</v>
      </c>
    </row>
    <row r="509" spans="1:11">
      <c r="A509" s="380">
        <v>508</v>
      </c>
      <c r="B509" s="380">
        <v>0.01</v>
      </c>
      <c r="C509" s="380">
        <v>0</v>
      </c>
      <c r="D509" s="381" t="s">
        <v>8863</v>
      </c>
      <c r="E509" s="43" t="s">
        <v>8864</v>
      </c>
      <c r="F509" s="382">
        <v>100</v>
      </c>
      <c r="G509" s="382">
        <v>36</v>
      </c>
      <c r="J509" s="381" t="s">
        <v>8865</v>
      </c>
      <c r="K509" s="383">
        <v>1.8</v>
      </c>
    </row>
    <row r="510" spans="1:11">
      <c r="A510" s="380">
        <v>509</v>
      </c>
      <c r="B510" s="380">
        <v>0.01</v>
      </c>
      <c r="C510" s="380">
        <v>0</v>
      </c>
      <c r="D510" s="381" t="s">
        <v>8866</v>
      </c>
      <c r="E510" s="43" t="s">
        <v>8867</v>
      </c>
      <c r="F510" s="382">
        <v>80</v>
      </c>
      <c r="G510" s="382">
        <v>34</v>
      </c>
      <c r="J510" s="381" t="s">
        <v>8868</v>
      </c>
      <c r="K510" s="383">
        <v>1.8</v>
      </c>
    </row>
    <row r="511" spans="1:11">
      <c r="A511" s="380">
        <v>510</v>
      </c>
      <c r="B511" s="380">
        <v>0.01</v>
      </c>
      <c r="C511" s="380">
        <v>0</v>
      </c>
      <c r="D511" s="381" t="s">
        <v>8869</v>
      </c>
      <c r="E511" s="43" t="s">
        <v>8327</v>
      </c>
      <c r="F511" s="382">
        <v>300</v>
      </c>
      <c r="G511" s="382">
        <v>41</v>
      </c>
      <c r="J511" s="381" t="s">
        <v>8870</v>
      </c>
      <c r="K511" s="383">
        <v>1.7</v>
      </c>
    </row>
    <row r="512" spans="1:11">
      <c r="A512" s="380">
        <v>511</v>
      </c>
      <c r="B512" s="380">
        <v>0.01</v>
      </c>
      <c r="C512" s="380">
        <v>0</v>
      </c>
      <c r="D512" s="381" t="s">
        <v>8871</v>
      </c>
      <c r="E512" s="43" t="s">
        <v>8872</v>
      </c>
      <c r="F512" s="382">
        <v>350</v>
      </c>
      <c r="G512" s="382">
        <v>38</v>
      </c>
      <c r="J512" s="381" t="s">
        <v>8873</v>
      </c>
      <c r="K512" s="383">
        <v>1.7</v>
      </c>
    </row>
    <row r="513" spans="1:11">
      <c r="A513" s="380">
        <v>512</v>
      </c>
      <c r="B513" s="380">
        <v>0.01</v>
      </c>
      <c r="C513" s="380">
        <v>0</v>
      </c>
      <c r="D513" s="43" t="s">
        <v>8874</v>
      </c>
      <c r="E513" s="43" t="s">
        <v>8875</v>
      </c>
      <c r="F513" s="382">
        <v>50</v>
      </c>
      <c r="G513" s="382">
        <v>33</v>
      </c>
      <c r="J513" s="381" t="s">
        <v>8876</v>
      </c>
      <c r="K513" s="383">
        <v>1.7</v>
      </c>
    </row>
    <row r="514" spans="1:11">
      <c r="A514" s="380">
        <v>513</v>
      </c>
      <c r="B514" s="380">
        <v>0.01</v>
      </c>
      <c r="C514" s="380">
        <v>0</v>
      </c>
      <c r="D514" s="381" t="s">
        <v>8877</v>
      </c>
      <c r="E514" s="43" t="s">
        <v>8878</v>
      </c>
      <c r="F514" s="382">
        <v>100</v>
      </c>
      <c r="G514" s="382">
        <v>40</v>
      </c>
      <c r="J514" s="381" t="s">
        <v>8879</v>
      </c>
      <c r="K514" s="383">
        <v>1.7</v>
      </c>
    </row>
    <row r="515" spans="1:11">
      <c r="A515" s="380">
        <v>514</v>
      </c>
      <c r="B515" s="380">
        <v>0.01</v>
      </c>
      <c r="C515" s="380">
        <v>0</v>
      </c>
      <c r="D515" s="381" t="s">
        <v>8880</v>
      </c>
      <c r="E515" s="43" t="s">
        <v>8881</v>
      </c>
      <c r="F515" s="382">
        <v>60</v>
      </c>
      <c r="G515" s="382">
        <v>33</v>
      </c>
      <c r="J515" s="381" t="s">
        <v>8882</v>
      </c>
      <c r="K515" s="383">
        <v>1.6</v>
      </c>
    </row>
    <row r="516" spans="1:11">
      <c r="A516" s="380">
        <v>515</v>
      </c>
      <c r="B516" s="380">
        <v>0.01</v>
      </c>
      <c r="C516" s="380">
        <v>0</v>
      </c>
      <c r="D516" s="381" t="s">
        <v>8883</v>
      </c>
      <c r="E516" s="43" t="s">
        <v>8884</v>
      </c>
      <c r="F516" s="382">
        <v>70</v>
      </c>
      <c r="G516" s="382">
        <v>34</v>
      </c>
      <c r="J516" s="381" t="s">
        <v>8885</v>
      </c>
      <c r="K516" s="383">
        <v>1.6</v>
      </c>
    </row>
    <row r="517" spans="1:11">
      <c r="A517" s="380">
        <v>516</v>
      </c>
      <c r="B517" s="380">
        <v>0.01</v>
      </c>
      <c r="C517" s="380">
        <v>0</v>
      </c>
      <c r="D517" s="381" t="s">
        <v>8886</v>
      </c>
      <c r="E517" s="43" t="s">
        <v>8887</v>
      </c>
      <c r="F517" s="382">
        <v>150</v>
      </c>
      <c r="G517" s="382">
        <v>42</v>
      </c>
      <c r="J517" s="381" t="s">
        <v>8888</v>
      </c>
      <c r="K517" s="383">
        <v>1.6</v>
      </c>
    </row>
    <row r="518" spans="1:11">
      <c r="A518" s="380">
        <v>517</v>
      </c>
      <c r="B518" s="380">
        <v>0.01</v>
      </c>
      <c r="C518" s="380">
        <v>0</v>
      </c>
      <c r="D518" s="43" t="s">
        <v>8889</v>
      </c>
      <c r="E518" s="43" t="s">
        <v>8890</v>
      </c>
      <c r="F518" s="382">
        <v>50</v>
      </c>
      <c r="G518" s="382">
        <v>34</v>
      </c>
      <c r="J518" s="381" t="s">
        <v>8891</v>
      </c>
      <c r="K518" s="383">
        <v>1.6</v>
      </c>
    </row>
    <row r="519" spans="1:11">
      <c r="A519" s="380">
        <v>518</v>
      </c>
      <c r="B519" s="380">
        <v>0.01</v>
      </c>
      <c r="C519" s="380">
        <v>3</v>
      </c>
      <c r="D519" s="381" t="s">
        <v>8892</v>
      </c>
      <c r="E519" s="43" t="s">
        <v>8893</v>
      </c>
      <c r="F519" s="382">
        <v>150</v>
      </c>
      <c r="G519" s="382">
        <v>42</v>
      </c>
      <c r="J519" s="381" t="s">
        <v>8894</v>
      </c>
      <c r="K519" s="383">
        <v>1.5</v>
      </c>
    </row>
    <row r="520" spans="1:11">
      <c r="A520" s="380">
        <v>519</v>
      </c>
      <c r="B520" s="380">
        <v>0.01</v>
      </c>
      <c r="C520" s="380">
        <v>0</v>
      </c>
      <c r="D520" s="43" t="s">
        <v>8895</v>
      </c>
      <c r="E520" s="43" t="s">
        <v>8896</v>
      </c>
      <c r="F520" s="382">
        <v>60</v>
      </c>
      <c r="G520" s="382">
        <v>36</v>
      </c>
      <c r="J520" s="381" t="s">
        <v>8897</v>
      </c>
      <c r="K520" s="383">
        <v>1.5</v>
      </c>
    </row>
    <row r="521" spans="1:11">
      <c r="A521" s="380">
        <v>520</v>
      </c>
      <c r="B521" s="380">
        <v>0.01</v>
      </c>
      <c r="C521" s="380">
        <v>0</v>
      </c>
      <c r="D521" s="43" t="s">
        <v>8898</v>
      </c>
      <c r="E521" s="43" t="s">
        <v>8899</v>
      </c>
      <c r="F521" s="382">
        <v>100</v>
      </c>
      <c r="G521" s="382">
        <v>37</v>
      </c>
      <c r="J521" s="381" t="s">
        <v>8900</v>
      </c>
      <c r="K521" s="383">
        <v>1.5</v>
      </c>
    </row>
    <row r="522" spans="1:11">
      <c r="A522" s="380">
        <v>521</v>
      </c>
      <c r="B522" s="380">
        <v>0.01</v>
      </c>
      <c r="C522" s="380">
        <v>0</v>
      </c>
      <c r="D522" s="381" t="s">
        <v>8901</v>
      </c>
      <c r="E522" s="43" t="s">
        <v>8902</v>
      </c>
      <c r="F522" s="382">
        <v>150</v>
      </c>
      <c r="G522" s="382">
        <v>24</v>
      </c>
      <c r="J522" s="381" t="s">
        <v>8903</v>
      </c>
      <c r="K522" s="383">
        <v>1.5</v>
      </c>
    </row>
    <row r="523" spans="1:11">
      <c r="A523" s="380">
        <v>522</v>
      </c>
      <c r="B523" s="380">
        <v>0.01</v>
      </c>
      <c r="C523" s="380">
        <v>0</v>
      </c>
      <c r="D523" s="381" t="s">
        <v>8904</v>
      </c>
      <c r="E523" s="43" t="s">
        <v>8905</v>
      </c>
      <c r="F523" s="382">
        <v>40</v>
      </c>
      <c r="G523" s="382">
        <v>35</v>
      </c>
      <c r="J523" s="381" t="s">
        <v>8906</v>
      </c>
      <c r="K523" s="383">
        <v>1.5</v>
      </c>
    </row>
    <row r="524" spans="1:11">
      <c r="A524" s="380">
        <v>523</v>
      </c>
      <c r="B524" s="380">
        <v>0.01</v>
      </c>
      <c r="C524" s="380">
        <v>0</v>
      </c>
      <c r="D524" s="381" t="s">
        <v>8907</v>
      </c>
      <c r="E524" s="43" t="s">
        <v>8908</v>
      </c>
      <c r="F524" s="382">
        <v>70</v>
      </c>
      <c r="G524" s="382">
        <v>35</v>
      </c>
      <c r="J524" s="381" t="s">
        <v>8909</v>
      </c>
      <c r="K524" s="383">
        <v>1.4</v>
      </c>
    </row>
    <row r="525" spans="1:11">
      <c r="A525" s="380">
        <v>524</v>
      </c>
      <c r="B525" s="380">
        <v>0.01</v>
      </c>
      <c r="C525" s="380">
        <v>0</v>
      </c>
      <c r="D525" s="381" t="s">
        <v>8910</v>
      </c>
      <c r="E525" s="43" t="s">
        <v>8911</v>
      </c>
      <c r="F525" s="382">
        <v>150</v>
      </c>
      <c r="G525" s="382">
        <v>42</v>
      </c>
      <c r="J525" s="381" t="s">
        <v>8912</v>
      </c>
      <c r="K525" s="383">
        <v>1.4</v>
      </c>
    </row>
    <row r="526" spans="1:11">
      <c r="A526" s="380">
        <v>525</v>
      </c>
      <c r="B526" s="380">
        <v>0.01</v>
      </c>
      <c r="C526" s="380">
        <v>0</v>
      </c>
      <c r="D526" s="381" t="s">
        <v>8913</v>
      </c>
      <c r="E526" s="43" t="s">
        <v>8914</v>
      </c>
      <c r="F526" s="382">
        <v>70</v>
      </c>
      <c r="G526" s="382">
        <v>36</v>
      </c>
      <c r="J526" s="381" t="s">
        <v>8915</v>
      </c>
      <c r="K526" s="383">
        <v>1.4</v>
      </c>
    </row>
    <row r="527" spans="1:11">
      <c r="A527" s="380">
        <v>526</v>
      </c>
      <c r="B527" s="380">
        <v>0.01</v>
      </c>
      <c r="C527" s="380">
        <v>0</v>
      </c>
      <c r="D527" s="381" t="s">
        <v>8916</v>
      </c>
      <c r="E527" s="43" t="s">
        <v>8917</v>
      </c>
      <c r="F527" s="382">
        <v>100</v>
      </c>
      <c r="G527" s="382">
        <v>38</v>
      </c>
      <c r="J527" s="381" t="s">
        <v>8918</v>
      </c>
      <c r="K527" s="383">
        <v>1.4</v>
      </c>
    </row>
    <row r="528" spans="1:11">
      <c r="A528" s="380">
        <v>527</v>
      </c>
      <c r="B528" s="380">
        <v>0</v>
      </c>
      <c r="C528" s="380">
        <v>0</v>
      </c>
      <c r="D528" s="43" t="s">
        <v>8919</v>
      </c>
      <c r="E528" s="43" t="s">
        <v>8779</v>
      </c>
      <c r="F528" s="382">
        <v>50</v>
      </c>
      <c r="G528" s="382">
        <v>36</v>
      </c>
      <c r="J528" s="381" t="s">
        <v>8920</v>
      </c>
      <c r="K528" s="383">
        <v>1.4</v>
      </c>
    </row>
    <row r="529" spans="1:11">
      <c r="A529" s="380">
        <v>528</v>
      </c>
      <c r="B529" s="380">
        <v>0</v>
      </c>
      <c r="C529" s="380">
        <v>1</v>
      </c>
      <c r="D529" s="381" t="s">
        <v>8921</v>
      </c>
      <c r="E529" s="43" t="s">
        <v>8922</v>
      </c>
      <c r="F529" s="382">
        <v>40</v>
      </c>
      <c r="G529" s="382">
        <v>35</v>
      </c>
      <c r="J529" s="381" t="s">
        <v>8923</v>
      </c>
      <c r="K529" s="383">
        <v>1.4</v>
      </c>
    </row>
    <row r="530" spans="1:11">
      <c r="A530" s="380">
        <v>529</v>
      </c>
      <c r="B530" s="380">
        <v>0</v>
      </c>
      <c r="C530" s="380">
        <v>3</v>
      </c>
      <c r="D530" s="381" t="s">
        <v>8924</v>
      </c>
      <c r="E530" s="43" t="s">
        <v>8925</v>
      </c>
      <c r="F530" s="382">
        <v>50</v>
      </c>
      <c r="G530" s="382">
        <v>36</v>
      </c>
      <c r="J530" s="43" t="s">
        <v>8926</v>
      </c>
      <c r="K530" s="383">
        <v>1.4</v>
      </c>
    </row>
    <row r="531" spans="1:11">
      <c r="A531" s="380">
        <v>530</v>
      </c>
      <c r="B531" s="380">
        <v>0</v>
      </c>
      <c r="C531" s="380">
        <v>0</v>
      </c>
      <c r="D531" s="381" t="s">
        <v>8927</v>
      </c>
      <c r="E531" s="43" t="s">
        <v>8928</v>
      </c>
      <c r="F531" s="382">
        <v>70</v>
      </c>
      <c r="G531" s="382">
        <v>38</v>
      </c>
      <c r="J531" s="381" t="s">
        <v>8929</v>
      </c>
      <c r="K531" s="383">
        <v>1.4</v>
      </c>
    </row>
    <row r="532" spans="1:11">
      <c r="A532" s="380">
        <v>531</v>
      </c>
      <c r="B532" s="380">
        <v>0</v>
      </c>
      <c r="C532" s="380">
        <v>0</v>
      </c>
      <c r="D532" s="381" t="s">
        <v>8930</v>
      </c>
      <c r="E532" s="43" t="s">
        <v>8931</v>
      </c>
      <c r="F532" s="382">
        <v>900</v>
      </c>
      <c r="G532" s="382">
        <v>52</v>
      </c>
      <c r="J532" s="381" t="s">
        <v>8932</v>
      </c>
      <c r="K532" s="383">
        <v>1.3</v>
      </c>
    </row>
    <row r="533" spans="1:11">
      <c r="A533" s="380">
        <v>532</v>
      </c>
      <c r="B533" s="380">
        <v>0</v>
      </c>
      <c r="C533" s="380">
        <v>0</v>
      </c>
      <c r="D533" s="381" t="s">
        <v>8933</v>
      </c>
      <c r="E533" s="43" t="s">
        <v>8934</v>
      </c>
      <c r="F533" s="382">
        <v>80</v>
      </c>
      <c r="G533" s="382">
        <v>40</v>
      </c>
      <c r="J533" s="381" t="s">
        <v>8935</v>
      </c>
      <c r="K533" s="383">
        <v>1.3</v>
      </c>
    </row>
    <row r="534" spans="1:11">
      <c r="A534" s="380">
        <v>533</v>
      </c>
      <c r="B534" s="380">
        <v>0</v>
      </c>
      <c r="C534" s="380">
        <v>0</v>
      </c>
      <c r="D534" s="381" t="s">
        <v>8936</v>
      </c>
      <c r="E534" s="43" t="s">
        <v>8937</v>
      </c>
      <c r="F534" s="382">
        <v>250</v>
      </c>
      <c r="G534" s="382">
        <v>42</v>
      </c>
      <c r="J534" s="381" t="s">
        <v>8938</v>
      </c>
      <c r="K534" s="383">
        <v>1.3</v>
      </c>
    </row>
    <row r="535" spans="1:11">
      <c r="A535" s="380">
        <v>534</v>
      </c>
      <c r="B535" s="380">
        <v>0</v>
      </c>
      <c r="C535" s="380">
        <v>0</v>
      </c>
      <c r="D535" s="381" t="s">
        <v>8939</v>
      </c>
      <c r="E535" s="43" t="s">
        <v>8940</v>
      </c>
      <c r="F535" s="382">
        <v>60</v>
      </c>
      <c r="G535" s="382">
        <v>37</v>
      </c>
      <c r="J535" s="381" t="s">
        <v>8941</v>
      </c>
      <c r="K535" s="383">
        <v>1.3</v>
      </c>
    </row>
    <row r="536" spans="1:11">
      <c r="A536" s="380">
        <v>535</v>
      </c>
      <c r="B536" s="380">
        <v>0</v>
      </c>
      <c r="C536" s="380">
        <v>0</v>
      </c>
      <c r="D536" s="43" t="s">
        <v>8942</v>
      </c>
      <c r="E536" s="43" t="s">
        <v>8943</v>
      </c>
      <c r="F536" s="382">
        <v>60</v>
      </c>
      <c r="G536" s="382">
        <v>40</v>
      </c>
      <c r="J536" s="381" t="s">
        <v>8944</v>
      </c>
      <c r="K536" s="383">
        <v>1.3</v>
      </c>
    </row>
    <row r="537" spans="1:11">
      <c r="A537" s="380">
        <v>536</v>
      </c>
      <c r="B537" s="380">
        <v>0</v>
      </c>
      <c r="C537" s="380">
        <v>0</v>
      </c>
      <c r="D537" s="381" t="s">
        <v>8945</v>
      </c>
      <c r="E537" s="43" t="s">
        <v>8946</v>
      </c>
      <c r="F537" s="382">
        <v>60</v>
      </c>
      <c r="G537" s="382">
        <v>37</v>
      </c>
      <c r="J537" s="381" t="s">
        <v>8947</v>
      </c>
      <c r="K537" s="383">
        <v>1.3</v>
      </c>
    </row>
    <row r="538" spans="1:11">
      <c r="A538" s="380">
        <v>537</v>
      </c>
      <c r="B538" s="380">
        <v>0</v>
      </c>
      <c r="C538" s="380">
        <v>0</v>
      </c>
      <c r="D538" s="381" t="s">
        <v>8948</v>
      </c>
      <c r="E538" s="43" t="s">
        <v>8949</v>
      </c>
      <c r="F538" s="382">
        <v>40</v>
      </c>
      <c r="G538" s="382">
        <v>36</v>
      </c>
      <c r="J538" s="381" t="s">
        <v>8950</v>
      </c>
      <c r="K538" s="383">
        <v>1.3</v>
      </c>
    </row>
    <row r="539" spans="1:11">
      <c r="A539" s="380">
        <v>538</v>
      </c>
      <c r="B539" s="380">
        <v>0</v>
      </c>
      <c r="C539" s="380">
        <v>0</v>
      </c>
      <c r="D539" s="381" t="s">
        <v>8951</v>
      </c>
      <c r="E539" s="43" t="s">
        <v>8952</v>
      </c>
      <c r="F539" s="382">
        <v>150</v>
      </c>
      <c r="G539" s="382">
        <v>40</v>
      </c>
      <c r="J539" s="381" t="s">
        <v>8953</v>
      </c>
      <c r="K539" s="383">
        <v>1.3</v>
      </c>
    </row>
    <row r="540" spans="1:11">
      <c r="A540" s="380">
        <v>539</v>
      </c>
      <c r="B540" s="380">
        <v>0</v>
      </c>
      <c r="C540" s="380">
        <v>0</v>
      </c>
      <c r="D540" s="381" t="s">
        <v>8954</v>
      </c>
      <c r="E540" s="43" t="s">
        <v>8955</v>
      </c>
      <c r="F540" s="382">
        <v>350</v>
      </c>
      <c r="G540" s="382">
        <v>45</v>
      </c>
      <c r="J540" s="381" t="s">
        <v>8956</v>
      </c>
      <c r="K540" s="383">
        <v>1.3</v>
      </c>
    </row>
    <row r="541" spans="1:11">
      <c r="A541" s="380">
        <v>540</v>
      </c>
      <c r="B541" s="380">
        <v>0</v>
      </c>
      <c r="C541" s="380">
        <v>0</v>
      </c>
      <c r="D541" s="381" t="s">
        <v>8957</v>
      </c>
      <c r="E541" s="43" t="s">
        <v>8958</v>
      </c>
      <c r="F541" s="382">
        <v>30</v>
      </c>
      <c r="G541" s="382">
        <v>35</v>
      </c>
      <c r="J541" s="381" t="s">
        <v>8959</v>
      </c>
      <c r="K541" s="383">
        <v>1.3</v>
      </c>
    </row>
    <row r="542" spans="1:11">
      <c r="A542" s="380">
        <v>541</v>
      </c>
      <c r="B542" s="380">
        <v>0</v>
      </c>
      <c r="C542" s="380">
        <v>0</v>
      </c>
      <c r="D542" s="43" t="s">
        <v>8960</v>
      </c>
      <c r="E542" s="43" t="s">
        <v>8961</v>
      </c>
      <c r="F542" s="382">
        <v>40</v>
      </c>
      <c r="G542" s="382">
        <v>36</v>
      </c>
      <c r="J542" s="381" t="s">
        <v>8962</v>
      </c>
      <c r="K542" s="383">
        <v>1.3</v>
      </c>
    </row>
    <row r="543" spans="1:11">
      <c r="A543" s="380">
        <v>542</v>
      </c>
      <c r="B543" s="380">
        <v>0</v>
      </c>
      <c r="C543" s="380">
        <v>1</v>
      </c>
      <c r="D543" s="381" t="s">
        <v>8963</v>
      </c>
      <c r="E543" s="43" t="s">
        <v>6205</v>
      </c>
      <c r="F543" s="382">
        <v>50</v>
      </c>
      <c r="G543" s="382">
        <v>37</v>
      </c>
      <c r="J543" s="381" t="s">
        <v>8964</v>
      </c>
      <c r="K543" s="383">
        <v>1.3</v>
      </c>
    </row>
    <row r="544" spans="1:11">
      <c r="A544" s="380">
        <v>543</v>
      </c>
      <c r="B544" s="380">
        <v>0</v>
      </c>
      <c r="C544" s="380">
        <v>0</v>
      </c>
      <c r="D544" s="381" t="s">
        <v>8965</v>
      </c>
      <c r="E544" s="43" t="s">
        <v>8966</v>
      </c>
      <c r="F544" s="382">
        <v>250</v>
      </c>
      <c r="G544" s="382">
        <v>48</v>
      </c>
      <c r="J544" s="381" t="s">
        <v>8967</v>
      </c>
      <c r="K544" s="383">
        <v>1.2</v>
      </c>
    </row>
    <row r="545" spans="1:11">
      <c r="A545" s="380">
        <v>544</v>
      </c>
      <c r="B545" s="380">
        <v>0</v>
      </c>
      <c r="C545" s="380">
        <v>0</v>
      </c>
      <c r="D545" s="381" t="s">
        <v>8968</v>
      </c>
      <c r="E545" s="43" t="s">
        <v>8969</v>
      </c>
      <c r="F545" s="382">
        <v>50</v>
      </c>
      <c r="G545" s="382">
        <v>38</v>
      </c>
      <c r="J545" s="381" t="s">
        <v>8970</v>
      </c>
      <c r="K545" s="383">
        <v>1.2</v>
      </c>
    </row>
    <row r="546" spans="1:11">
      <c r="A546" s="380">
        <v>545</v>
      </c>
      <c r="B546" s="380">
        <v>0</v>
      </c>
      <c r="C546" s="380">
        <v>0</v>
      </c>
      <c r="D546" s="381" t="s">
        <v>8971</v>
      </c>
      <c r="E546" s="43" t="s">
        <v>8972</v>
      </c>
      <c r="F546" s="382">
        <v>1000</v>
      </c>
      <c r="G546" s="382">
        <v>46</v>
      </c>
      <c r="J546" s="381" t="s">
        <v>8973</v>
      </c>
      <c r="K546" s="383">
        <v>1.2</v>
      </c>
    </row>
    <row r="547" spans="1:11">
      <c r="A547" s="380">
        <v>546</v>
      </c>
      <c r="B547" s="380">
        <v>0</v>
      </c>
      <c r="C547" s="380">
        <v>0</v>
      </c>
      <c r="D547" s="43" t="s">
        <v>8974</v>
      </c>
      <c r="E547" s="43" t="s">
        <v>8975</v>
      </c>
      <c r="F547" s="382">
        <v>900</v>
      </c>
      <c r="G547" s="382">
        <v>50</v>
      </c>
      <c r="J547" s="381" t="s">
        <v>8976</v>
      </c>
      <c r="K547" s="383">
        <v>1.2</v>
      </c>
    </row>
    <row r="548" spans="1:11">
      <c r="A548" s="380">
        <v>547</v>
      </c>
      <c r="B548" s="380">
        <v>0</v>
      </c>
      <c r="C548" s="380">
        <v>0</v>
      </c>
      <c r="D548" s="381" t="s">
        <v>8977</v>
      </c>
      <c r="E548" s="43" t="s">
        <v>8978</v>
      </c>
      <c r="F548" s="382">
        <v>70</v>
      </c>
      <c r="G548" s="382">
        <v>40</v>
      </c>
      <c r="J548" s="381" t="s">
        <v>8979</v>
      </c>
      <c r="K548" s="383">
        <v>1.2</v>
      </c>
    </row>
    <row r="549" spans="1:11">
      <c r="A549" s="380">
        <v>548</v>
      </c>
      <c r="B549" s="380">
        <v>0</v>
      </c>
      <c r="C549" s="380">
        <v>2</v>
      </c>
      <c r="D549" s="381" t="s">
        <v>8980</v>
      </c>
      <c r="E549" s="43" t="s">
        <v>8981</v>
      </c>
      <c r="F549" s="382">
        <v>200</v>
      </c>
      <c r="G549" s="382">
        <v>46</v>
      </c>
      <c r="J549" s="381" t="s">
        <v>8982</v>
      </c>
      <c r="K549" s="383">
        <v>1.2</v>
      </c>
    </row>
    <row r="550" spans="1:11">
      <c r="A550" s="380">
        <v>549</v>
      </c>
      <c r="B550" s="380">
        <v>0</v>
      </c>
      <c r="C550" s="380">
        <v>0</v>
      </c>
      <c r="D550" s="381" t="s">
        <v>8983</v>
      </c>
      <c r="E550" s="43" t="s">
        <v>8984</v>
      </c>
      <c r="F550" s="382">
        <v>400</v>
      </c>
      <c r="G550" s="382">
        <v>48</v>
      </c>
      <c r="J550" s="381" t="s">
        <v>8985</v>
      </c>
      <c r="K550" s="383">
        <v>1.2</v>
      </c>
    </row>
    <row r="551" spans="1:11">
      <c r="A551" s="380">
        <v>550</v>
      </c>
      <c r="B551" s="380">
        <v>0</v>
      </c>
      <c r="C551" s="380">
        <v>0</v>
      </c>
      <c r="D551" s="381" t="s">
        <v>8986</v>
      </c>
      <c r="E551" s="43" t="s">
        <v>8987</v>
      </c>
      <c r="F551" s="382">
        <v>100</v>
      </c>
      <c r="G551" s="382">
        <v>39</v>
      </c>
      <c r="J551" s="43" t="s">
        <v>8988</v>
      </c>
      <c r="K551" s="383">
        <v>1.2</v>
      </c>
    </row>
    <row r="552" spans="1:11">
      <c r="A552" s="380">
        <v>551</v>
      </c>
      <c r="B552" s="380">
        <v>0</v>
      </c>
      <c r="C552" s="380">
        <v>0</v>
      </c>
      <c r="D552" s="43" t="s">
        <v>8989</v>
      </c>
      <c r="E552" s="43" t="s">
        <v>8990</v>
      </c>
      <c r="F552" s="382">
        <v>1300</v>
      </c>
      <c r="G552" s="382">
        <v>54</v>
      </c>
      <c r="J552" s="381" t="s">
        <v>8991</v>
      </c>
      <c r="K552" s="383">
        <v>1.2</v>
      </c>
    </row>
    <row r="553" spans="1:11">
      <c r="A553" s="380">
        <v>552</v>
      </c>
      <c r="B553" s="380">
        <v>0</v>
      </c>
      <c r="C553" s="380">
        <v>0</v>
      </c>
      <c r="D553" s="381" t="s">
        <v>8992</v>
      </c>
      <c r="E553" s="43" t="s">
        <v>8214</v>
      </c>
      <c r="F553" s="382">
        <v>200</v>
      </c>
      <c r="G553" s="382">
        <v>35</v>
      </c>
      <c r="J553" s="381" t="s">
        <v>8993</v>
      </c>
      <c r="K553" s="383">
        <v>1.2</v>
      </c>
    </row>
    <row r="554" spans="1:11">
      <c r="A554" s="380">
        <v>553</v>
      </c>
      <c r="B554" s="380">
        <v>0</v>
      </c>
      <c r="C554" s="380">
        <v>0</v>
      </c>
      <c r="D554" s="381" t="s">
        <v>5718</v>
      </c>
      <c r="E554" s="43" t="s">
        <v>5716</v>
      </c>
      <c r="F554" s="382">
        <v>150</v>
      </c>
      <c r="G554" s="382">
        <v>44</v>
      </c>
      <c r="J554" s="381" t="s">
        <v>8994</v>
      </c>
      <c r="K554" s="383">
        <v>1.2</v>
      </c>
    </row>
    <row r="555" spans="1:11">
      <c r="A555" s="380">
        <v>554</v>
      </c>
      <c r="B555" s="380">
        <v>0</v>
      </c>
      <c r="C555" s="380">
        <v>0</v>
      </c>
      <c r="D555" s="43" t="s">
        <v>8995</v>
      </c>
      <c r="E555" s="43" t="s">
        <v>8996</v>
      </c>
      <c r="F555" s="382">
        <v>40</v>
      </c>
      <c r="G555" s="382">
        <v>42</v>
      </c>
      <c r="J555" s="381" t="s">
        <v>8997</v>
      </c>
      <c r="K555" s="383">
        <v>1.1000000000000001</v>
      </c>
    </row>
    <row r="556" spans="1:11">
      <c r="A556" s="380">
        <v>555</v>
      </c>
      <c r="B556" s="380">
        <v>0</v>
      </c>
      <c r="C556" s="380">
        <v>2</v>
      </c>
      <c r="D556" s="381" t="s">
        <v>5322</v>
      </c>
      <c r="E556" s="43" t="s">
        <v>8998</v>
      </c>
      <c r="F556" s="382">
        <v>150</v>
      </c>
      <c r="G556" s="382">
        <v>44</v>
      </c>
      <c r="J556" s="381" t="s">
        <v>8999</v>
      </c>
      <c r="K556" s="383">
        <v>1.1000000000000001</v>
      </c>
    </row>
    <row r="557" spans="1:11">
      <c r="A557" s="380">
        <v>556</v>
      </c>
      <c r="B557" s="380">
        <v>0</v>
      </c>
      <c r="C557" s="380">
        <v>0</v>
      </c>
      <c r="D557" s="43" t="s">
        <v>9000</v>
      </c>
      <c r="E557" s="43" t="s">
        <v>9001</v>
      </c>
      <c r="F557" s="382">
        <v>1000</v>
      </c>
      <c r="G557" s="382">
        <v>45</v>
      </c>
      <c r="J557" s="381" t="s">
        <v>9002</v>
      </c>
      <c r="K557" s="383">
        <v>1.1000000000000001</v>
      </c>
    </row>
    <row r="558" spans="1:11">
      <c r="A558" s="380">
        <v>557</v>
      </c>
      <c r="B558" s="380">
        <v>0</v>
      </c>
      <c r="C558" s="380">
        <v>0</v>
      </c>
      <c r="D558" s="381" t="s">
        <v>9003</v>
      </c>
      <c r="E558" s="43" t="s">
        <v>9004</v>
      </c>
      <c r="F558" s="382">
        <v>30</v>
      </c>
      <c r="G558" s="382">
        <v>37</v>
      </c>
      <c r="J558" s="381" t="s">
        <v>9005</v>
      </c>
      <c r="K558" s="383">
        <v>1.1000000000000001</v>
      </c>
    </row>
    <row r="559" spans="1:11">
      <c r="A559" s="380">
        <v>558</v>
      </c>
      <c r="B559" s="380">
        <v>0</v>
      </c>
      <c r="C559" s="380">
        <v>0</v>
      </c>
      <c r="D559" s="43" t="s">
        <v>9006</v>
      </c>
      <c r="E559" s="43" t="s">
        <v>9007</v>
      </c>
      <c r="F559" s="382">
        <v>100</v>
      </c>
      <c r="G559" s="382">
        <v>45</v>
      </c>
      <c r="J559" s="381" t="s">
        <v>9008</v>
      </c>
      <c r="K559" s="383">
        <v>1.1000000000000001</v>
      </c>
    </row>
    <row r="560" spans="1:11">
      <c r="A560" s="380">
        <v>559</v>
      </c>
      <c r="B560" s="380">
        <v>0</v>
      </c>
      <c r="C560" s="380">
        <v>1</v>
      </c>
      <c r="D560" s="381" t="s">
        <v>9009</v>
      </c>
      <c r="E560" s="43" t="s">
        <v>9010</v>
      </c>
      <c r="F560" s="382">
        <v>80</v>
      </c>
      <c r="G560" s="382">
        <v>42</v>
      </c>
      <c r="J560" s="381" t="s">
        <v>9011</v>
      </c>
      <c r="K560" s="383">
        <v>1</v>
      </c>
    </row>
    <row r="561" spans="1:11">
      <c r="A561" s="380">
        <v>560</v>
      </c>
      <c r="B561" s="380">
        <v>0</v>
      </c>
      <c r="C561" s="380">
        <v>0</v>
      </c>
      <c r="D561" s="381" t="s">
        <v>9012</v>
      </c>
      <c r="E561" s="43" t="s">
        <v>9013</v>
      </c>
      <c r="F561" s="382">
        <v>70</v>
      </c>
      <c r="G561" s="382">
        <v>42</v>
      </c>
      <c r="J561" s="43" t="s">
        <v>9014</v>
      </c>
      <c r="K561" s="383">
        <v>1</v>
      </c>
    </row>
    <row r="562" spans="1:11">
      <c r="A562" s="380">
        <v>561</v>
      </c>
      <c r="B562" s="380">
        <v>0</v>
      </c>
      <c r="C562" s="380">
        <v>2</v>
      </c>
      <c r="D562" s="381" t="s">
        <v>9015</v>
      </c>
      <c r="E562" s="43" t="s">
        <v>9016</v>
      </c>
      <c r="F562" s="382">
        <v>100</v>
      </c>
      <c r="G562" s="382">
        <v>41</v>
      </c>
      <c r="J562" s="381" t="s">
        <v>9017</v>
      </c>
      <c r="K562" s="383">
        <v>1</v>
      </c>
    </row>
    <row r="563" spans="1:11">
      <c r="A563" s="380">
        <v>562</v>
      </c>
      <c r="B563" s="380">
        <v>0</v>
      </c>
      <c r="C563" s="380">
        <v>0</v>
      </c>
      <c r="D563" s="381" t="s">
        <v>9018</v>
      </c>
      <c r="E563" s="43" t="s">
        <v>9019</v>
      </c>
      <c r="F563" s="382">
        <v>70</v>
      </c>
      <c r="G563" s="382">
        <v>42</v>
      </c>
      <c r="J563" s="381" t="s">
        <v>9020</v>
      </c>
      <c r="K563" s="383">
        <v>0.9</v>
      </c>
    </row>
    <row r="564" spans="1:11">
      <c r="A564" s="380">
        <v>563</v>
      </c>
      <c r="B564" s="380">
        <v>0</v>
      </c>
      <c r="C564" s="380">
        <v>0</v>
      </c>
      <c r="D564" s="381" t="s">
        <v>9021</v>
      </c>
      <c r="E564" s="43" t="s">
        <v>9022</v>
      </c>
      <c r="F564" s="382">
        <v>60</v>
      </c>
      <c r="G564" s="382">
        <v>43</v>
      </c>
      <c r="J564" s="43" t="s">
        <v>9023</v>
      </c>
      <c r="K564" s="383">
        <v>0.9</v>
      </c>
    </row>
    <row r="565" spans="1:11">
      <c r="A565" s="380">
        <v>564</v>
      </c>
      <c r="B565" s="380">
        <v>0</v>
      </c>
      <c r="C565" s="380">
        <v>0</v>
      </c>
      <c r="D565" s="43" t="s">
        <v>9024</v>
      </c>
      <c r="E565" s="43" t="s">
        <v>9025</v>
      </c>
      <c r="F565" s="382">
        <v>300</v>
      </c>
      <c r="G565" s="382">
        <v>46</v>
      </c>
      <c r="J565" s="381" t="s">
        <v>9026</v>
      </c>
      <c r="K565" s="383">
        <v>0.9</v>
      </c>
    </row>
    <row r="566" spans="1:11">
      <c r="A566" s="380">
        <v>565</v>
      </c>
      <c r="B566" s="380">
        <v>0</v>
      </c>
      <c r="C566" s="380">
        <v>0</v>
      </c>
      <c r="D566" s="43" t="s">
        <v>9027</v>
      </c>
      <c r="E566" s="43" t="s">
        <v>9028</v>
      </c>
      <c r="F566" s="382">
        <v>100</v>
      </c>
      <c r="G566" s="382">
        <v>44</v>
      </c>
      <c r="J566" s="381" t="s">
        <v>9029</v>
      </c>
      <c r="K566" s="383">
        <v>0.9</v>
      </c>
    </row>
    <row r="567" spans="1:11">
      <c r="A567" s="380">
        <v>566</v>
      </c>
      <c r="B567" s="380">
        <v>0</v>
      </c>
      <c r="C567" s="380">
        <v>0</v>
      </c>
      <c r="D567" s="381" t="s">
        <v>9030</v>
      </c>
      <c r="E567" s="43" t="s">
        <v>9031</v>
      </c>
      <c r="F567" s="382">
        <v>60</v>
      </c>
      <c r="G567" s="382">
        <v>41</v>
      </c>
      <c r="J567" s="381" t="s">
        <v>9032</v>
      </c>
      <c r="K567" s="383">
        <v>0.8</v>
      </c>
    </row>
    <row r="568" spans="1:11">
      <c r="A568" s="380">
        <v>567</v>
      </c>
      <c r="B568" s="380">
        <v>0</v>
      </c>
      <c r="C568" s="380">
        <v>0</v>
      </c>
      <c r="D568" s="381" t="s">
        <v>9033</v>
      </c>
      <c r="E568" s="43" t="s">
        <v>9034</v>
      </c>
      <c r="F568" s="382">
        <v>50</v>
      </c>
      <c r="G568" s="382">
        <v>41</v>
      </c>
      <c r="J568" s="43" t="s">
        <v>9035</v>
      </c>
      <c r="K568" s="383">
        <v>0.8</v>
      </c>
    </row>
    <row r="569" spans="1:11">
      <c r="A569" s="380">
        <v>568</v>
      </c>
      <c r="B569" s="380">
        <v>0</v>
      </c>
      <c r="C569" s="380">
        <v>0</v>
      </c>
      <c r="D569" s="381" t="s">
        <v>9036</v>
      </c>
      <c r="E569" s="43" t="s">
        <v>9037</v>
      </c>
      <c r="F569" s="382">
        <v>60</v>
      </c>
      <c r="G569" s="382">
        <v>42</v>
      </c>
      <c r="J569" s="381" t="s">
        <v>9038</v>
      </c>
      <c r="K569" s="383">
        <v>0.8</v>
      </c>
    </row>
    <row r="570" spans="1:11">
      <c r="A570" s="380">
        <v>569</v>
      </c>
      <c r="B570" s="380">
        <v>0</v>
      </c>
      <c r="C570" s="380">
        <v>0</v>
      </c>
      <c r="D570" s="381" t="s">
        <v>9039</v>
      </c>
      <c r="E570" s="43" t="s">
        <v>9040</v>
      </c>
      <c r="F570" s="382">
        <v>70</v>
      </c>
      <c r="G570" s="382">
        <v>43</v>
      </c>
      <c r="J570" s="381" t="s">
        <v>9041</v>
      </c>
      <c r="K570" s="383">
        <v>0.8</v>
      </c>
    </row>
    <row r="571" spans="1:11">
      <c r="A571" s="380">
        <v>570</v>
      </c>
      <c r="B571" s="380">
        <v>0</v>
      </c>
      <c r="C571" s="380">
        <v>0</v>
      </c>
      <c r="D571" s="381" t="s">
        <v>9042</v>
      </c>
      <c r="E571" s="43" t="s">
        <v>9043</v>
      </c>
      <c r="F571" s="382">
        <v>100</v>
      </c>
      <c r="G571" s="382">
        <v>44</v>
      </c>
      <c r="J571" s="381" t="s">
        <v>9044</v>
      </c>
      <c r="K571" s="383">
        <v>0.7</v>
      </c>
    </row>
    <row r="572" spans="1:11">
      <c r="A572" s="380">
        <v>571</v>
      </c>
      <c r="B572" s="380">
        <v>0</v>
      </c>
      <c r="C572" s="380">
        <v>0</v>
      </c>
      <c r="D572" s="381" t="s">
        <v>9045</v>
      </c>
      <c r="E572" s="43" t="s">
        <v>9046</v>
      </c>
      <c r="F572" s="382">
        <v>60</v>
      </c>
      <c r="G572" s="382">
        <v>42</v>
      </c>
      <c r="J572" s="381" t="s">
        <v>9047</v>
      </c>
      <c r="K572" s="383">
        <v>0.7</v>
      </c>
    </row>
    <row r="573" spans="1:11">
      <c r="A573" s="380">
        <v>572</v>
      </c>
      <c r="B573" s="380">
        <v>0</v>
      </c>
      <c r="C573" s="380">
        <v>0</v>
      </c>
      <c r="D573" s="381" t="s">
        <v>9048</v>
      </c>
      <c r="E573" s="43" t="s">
        <v>9049</v>
      </c>
      <c r="F573" s="382">
        <v>150</v>
      </c>
      <c r="G573" s="382">
        <v>47</v>
      </c>
      <c r="J573" s="381" t="s">
        <v>9050</v>
      </c>
      <c r="K573" s="383">
        <v>0.7</v>
      </c>
    </row>
    <row r="574" spans="1:11">
      <c r="A574" s="380">
        <v>573</v>
      </c>
      <c r="B574" s="380">
        <v>0</v>
      </c>
      <c r="C574" s="380">
        <v>0</v>
      </c>
      <c r="D574" s="381" t="s">
        <v>9051</v>
      </c>
      <c r="E574" s="381" t="s">
        <v>9052</v>
      </c>
      <c r="F574" s="382">
        <v>250</v>
      </c>
      <c r="G574" s="382">
        <v>48</v>
      </c>
      <c r="J574" s="381" t="s">
        <v>9053</v>
      </c>
      <c r="K574" s="383">
        <v>0.7</v>
      </c>
    </row>
    <row r="575" spans="1:11">
      <c r="A575" s="380">
        <v>574</v>
      </c>
      <c r="B575" s="380">
        <v>0</v>
      </c>
      <c r="C575" s="380">
        <v>0</v>
      </c>
      <c r="D575" s="381" t="s">
        <v>9054</v>
      </c>
      <c r="E575" s="43" t="s">
        <v>9055</v>
      </c>
      <c r="F575" s="382">
        <v>50</v>
      </c>
      <c r="G575" s="382">
        <v>43</v>
      </c>
      <c r="J575" s="381" t="s">
        <v>9056</v>
      </c>
      <c r="K575" s="383">
        <v>0.6</v>
      </c>
    </row>
    <row r="576" spans="1:11">
      <c r="A576" s="380">
        <v>575</v>
      </c>
      <c r="B576" s="380">
        <v>0</v>
      </c>
      <c r="C576" s="380">
        <v>0</v>
      </c>
      <c r="D576" s="381" t="s">
        <v>9057</v>
      </c>
      <c r="E576" s="43" t="s">
        <v>9058</v>
      </c>
      <c r="F576" s="382">
        <v>90</v>
      </c>
      <c r="G576" s="382">
        <v>47</v>
      </c>
      <c r="J576" s="381" t="s">
        <v>9059</v>
      </c>
      <c r="K576" s="383">
        <v>0.6</v>
      </c>
    </row>
    <row r="577" spans="1:11">
      <c r="A577" s="380">
        <v>576</v>
      </c>
      <c r="B577" s="380">
        <v>0</v>
      </c>
      <c r="C577" s="380">
        <v>2</v>
      </c>
      <c r="D577" s="381" t="s">
        <v>9060</v>
      </c>
      <c r="E577" s="43" t="s">
        <v>9061</v>
      </c>
      <c r="F577" s="382">
        <v>90</v>
      </c>
      <c r="G577" s="382">
        <v>49</v>
      </c>
      <c r="J577" s="381" t="s">
        <v>9062</v>
      </c>
      <c r="K577" s="383">
        <v>0.6</v>
      </c>
    </row>
    <row r="578" spans="1:11">
      <c r="A578" s="380">
        <v>577</v>
      </c>
      <c r="B578" s="380">
        <v>0</v>
      </c>
      <c r="C578" s="380">
        <v>1</v>
      </c>
      <c r="D578" s="381" t="s">
        <v>9063</v>
      </c>
      <c r="E578" s="43" t="s">
        <v>9064</v>
      </c>
      <c r="F578" s="382">
        <v>70</v>
      </c>
      <c r="G578" s="382">
        <v>43</v>
      </c>
      <c r="J578" s="381" t="s">
        <v>9065</v>
      </c>
      <c r="K578" s="383">
        <v>0.6</v>
      </c>
    </row>
    <row r="579" spans="1:11">
      <c r="A579" s="380">
        <v>578</v>
      </c>
      <c r="B579" s="380">
        <v>0</v>
      </c>
      <c r="C579" s="380">
        <v>1</v>
      </c>
      <c r="D579" s="381" t="s">
        <v>9066</v>
      </c>
      <c r="E579" s="43" t="s">
        <v>9067</v>
      </c>
      <c r="F579" s="382">
        <v>50</v>
      </c>
      <c r="G579" s="382">
        <v>44</v>
      </c>
      <c r="J579" s="381" t="s">
        <v>9068</v>
      </c>
      <c r="K579" s="383">
        <v>0.5</v>
      </c>
    </row>
    <row r="580" spans="1:11">
      <c r="A580" s="380">
        <v>579</v>
      </c>
      <c r="B580" s="380">
        <v>0</v>
      </c>
      <c r="C580" s="380">
        <v>0</v>
      </c>
      <c r="D580" s="381" t="s">
        <v>9069</v>
      </c>
      <c r="E580" s="43" t="s">
        <v>9070</v>
      </c>
      <c r="F580" s="382">
        <v>300</v>
      </c>
      <c r="G580" s="382">
        <v>52</v>
      </c>
      <c r="J580" s="381" t="s">
        <v>9071</v>
      </c>
      <c r="K580" s="383">
        <v>0.5</v>
      </c>
    </row>
    <row r="581" spans="1:11">
      <c r="A581" s="380">
        <v>580</v>
      </c>
      <c r="B581" s="380">
        <v>0</v>
      </c>
      <c r="C581" s="380">
        <v>0</v>
      </c>
      <c r="D581" s="381" t="s">
        <v>9072</v>
      </c>
      <c r="E581" s="43" t="s">
        <v>9073</v>
      </c>
      <c r="F581" s="382">
        <v>70</v>
      </c>
      <c r="G581" s="382">
        <v>44</v>
      </c>
      <c r="J581" s="381" t="s">
        <v>9074</v>
      </c>
      <c r="K581" s="383">
        <v>0.5</v>
      </c>
    </row>
    <row r="582" spans="1:11">
      <c r="A582" s="380">
        <v>581</v>
      </c>
      <c r="B582" s="380">
        <v>0</v>
      </c>
      <c r="C582" s="380">
        <v>1</v>
      </c>
      <c r="D582" s="381" t="s">
        <v>9075</v>
      </c>
      <c r="E582" s="43" t="s">
        <v>9076</v>
      </c>
      <c r="F582" s="382">
        <v>150</v>
      </c>
      <c r="G582" s="382">
        <v>46</v>
      </c>
      <c r="J582" s="381" t="s">
        <v>9077</v>
      </c>
      <c r="K582" s="383">
        <v>0.5</v>
      </c>
    </row>
    <row r="583" spans="1:11">
      <c r="A583" s="380">
        <v>582</v>
      </c>
      <c r="B583" s="380">
        <v>0</v>
      </c>
      <c r="C583" s="380">
        <v>1</v>
      </c>
      <c r="D583" s="381" t="s">
        <v>9078</v>
      </c>
      <c r="E583" s="43" t="s">
        <v>9079</v>
      </c>
      <c r="F583" s="382">
        <v>150</v>
      </c>
      <c r="G583" s="382">
        <v>49</v>
      </c>
      <c r="J583" s="381" t="s">
        <v>9080</v>
      </c>
      <c r="K583" s="383">
        <v>0.5</v>
      </c>
    </row>
    <row r="584" spans="1:11">
      <c r="A584" s="380">
        <v>583</v>
      </c>
      <c r="B584" s="380">
        <v>0</v>
      </c>
      <c r="C584" s="380">
        <v>1</v>
      </c>
      <c r="D584" s="381" t="s">
        <v>9081</v>
      </c>
      <c r="E584" s="43" t="s">
        <v>9082</v>
      </c>
      <c r="F584" s="382">
        <v>200</v>
      </c>
      <c r="G584" s="382">
        <v>52</v>
      </c>
      <c r="J584" s="381" t="s">
        <v>9083</v>
      </c>
      <c r="K584" s="383">
        <v>0.5</v>
      </c>
    </row>
    <row r="585" spans="1:11">
      <c r="A585" s="380">
        <v>584</v>
      </c>
      <c r="B585" s="380">
        <v>0</v>
      </c>
      <c r="C585" s="380">
        <v>0</v>
      </c>
      <c r="D585" s="381" t="s">
        <v>9084</v>
      </c>
      <c r="E585" s="43" t="s">
        <v>9085</v>
      </c>
      <c r="F585" s="382">
        <v>150</v>
      </c>
      <c r="G585" s="382">
        <v>43</v>
      </c>
      <c r="J585" s="381" t="s">
        <v>9086</v>
      </c>
      <c r="K585" s="383">
        <v>0.5</v>
      </c>
    </row>
    <row r="586" spans="1:11">
      <c r="A586" s="380">
        <v>585</v>
      </c>
      <c r="B586" s="380">
        <v>0</v>
      </c>
      <c r="C586" s="380">
        <v>0</v>
      </c>
      <c r="D586" s="381" t="s">
        <v>9087</v>
      </c>
      <c r="E586" s="43" t="s">
        <v>9088</v>
      </c>
      <c r="F586" s="382">
        <v>50</v>
      </c>
      <c r="G586" s="382">
        <v>42</v>
      </c>
      <c r="J586" s="381" t="s">
        <v>9089</v>
      </c>
      <c r="K586" s="383">
        <v>0.4</v>
      </c>
    </row>
    <row r="587" spans="1:11">
      <c r="A587" s="380">
        <v>586</v>
      </c>
      <c r="B587" s="380">
        <v>0</v>
      </c>
      <c r="C587" s="380">
        <v>1</v>
      </c>
      <c r="D587" s="381" t="s">
        <v>9090</v>
      </c>
      <c r="E587" s="43" t="s">
        <v>9091</v>
      </c>
      <c r="F587" s="382">
        <v>150</v>
      </c>
      <c r="G587" s="382">
        <v>50</v>
      </c>
      <c r="J587" s="381" t="s">
        <v>9092</v>
      </c>
      <c r="K587" s="383">
        <v>0.4</v>
      </c>
    </row>
    <row r="588" spans="1:11">
      <c r="A588" s="380">
        <v>587</v>
      </c>
      <c r="B588" s="380">
        <v>0</v>
      </c>
      <c r="C588" s="380">
        <v>0</v>
      </c>
      <c r="D588" s="43" t="s">
        <v>9093</v>
      </c>
      <c r="E588" s="43" t="s">
        <v>9094</v>
      </c>
      <c r="F588" s="382">
        <v>100</v>
      </c>
      <c r="G588" s="382">
        <v>46</v>
      </c>
      <c r="J588" s="381" t="s">
        <v>9095</v>
      </c>
      <c r="K588" s="383">
        <v>0.4</v>
      </c>
    </row>
    <row r="589" spans="1:11">
      <c r="A589" s="380">
        <v>588</v>
      </c>
      <c r="B589" s="380">
        <v>0</v>
      </c>
      <c r="C589" s="380">
        <v>0</v>
      </c>
      <c r="D589" s="381" t="s">
        <v>9096</v>
      </c>
      <c r="E589" s="43" t="s">
        <v>9097</v>
      </c>
      <c r="F589" s="382">
        <v>400</v>
      </c>
      <c r="G589" s="382">
        <v>46</v>
      </c>
      <c r="J589" s="381" t="s">
        <v>9098</v>
      </c>
      <c r="K589" s="383">
        <v>0.4</v>
      </c>
    </row>
    <row r="590" spans="1:11">
      <c r="A590" s="380">
        <v>589</v>
      </c>
      <c r="B590" s="380">
        <v>0</v>
      </c>
      <c r="C590" s="380">
        <v>0</v>
      </c>
      <c r="D590" s="381" t="s">
        <v>9099</v>
      </c>
      <c r="E590" s="43" t="s">
        <v>9100</v>
      </c>
      <c r="F590" s="382">
        <v>40</v>
      </c>
      <c r="G590" s="382">
        <v>42</v>
      </c>
      <c r="J590" s="381" t="s">
        <v>9101</v>
      </c>
      <c r="K590" s="383">
        <v>0.4</v>
      </c>
    </row>
    <row r="591" spans="1:11">
      <c r="A591" s="380">
        <v>590</v>
      </c>
      <c r="B591" s="380">
        <v>0</v>
      </c>
      <c r="C591" s="380">
        <v>0</v>
      </c>
      <c r="D591" s="381" t="s">
        <v>9102</v>
      </c>
      <c r="E591" s="43" t="s">
        <v>9103</v>
      </c>
      <c r="F591" s="382">
        <v>250</v>
      </c>
      <c r="G591" s="382">
        <v>50</v>
      </c>
      <c r="J591" s="381" t="s">
        <v>9104</v>
      </c>
      <c r="K591" s="383">
        <v>0.4</v>
      </c>
    </row>
    <row r="592" spans="1:11">
      <c r="A592" s="380">
        <v>591</v>
      </c>
      <c r="B592" s="380">
        <v>0</v>
      </c>
      <c r="C592" s="380">
        <v>0</v>
      </c>
      <c r="D592" s="381" t="s">
        <v>9105</v>
      </c>
      <c r="E592" s="43" t="s">
        <v>9106</v>
      </c>
      <c r="F592" s="382">
        <v>100</v>
      </c>
      <c r="G592" s="382">
        <v>46</v>
      </c>
      <c r="J592" s="381" t="s">
        <v>9107</v>
      </c>
      <c r="K592" s="383">
        <v>0.4</v>
      </c>
    </row>
    <row r="593" spans="1:11">
      <c r="A593" s="380">
        <v>592</v>
      </c>
      <c r="B593" s="380">
        <v>0</v>
      </c>
      <c r="C593" s="380">
        <v>0</v>
      </c>
      <c r="D593" s="381" t="s">
        <v>9108</v>
      </c>
      <c r="E593" s="43" t="s">
        <v>9109</v>
      </c>
      <c r="F593" s="382">
        <v>80</v>
      </c>
      <c r="G593" s="382">
        <v>45</v>
      </c>
      <c r="J593" s="381" t="s">
        <v>9110</v>
      </c>
      <c r="K593" s="383">
        <v>0.4</v>
      </c>
    </row>
    <row r="594" spans="1:11">
      <c r="A594" s="380">
        <v>593</v>
      </c>
      <c r="B594" s="380">
        <v>0</v>
      </c>
      <c r="C594" s="380">
        <v>0</v>
      </c>
      <c r="D594" s="43" t="s">
        <v>9111</v>
      </c>
      <c r="E594" s="381" t="s">
        <v>9112</v>
      </c>
      <c r="F594" s="382">
        <v>60</v>
      </c>
      <c r="G594" s="382">
        <v>44</v>
      </c>
      <c r="J594" s="381" t="s">
        <v>9113</v>
      </c>
      <c r="K594" s="383">
        <v>0.4</v>
      </c>
    </row>
    <row r="595" spans="1:11">
      <c r="A595" s="380">
        <v>594</v>
      </c>
      <c r="B595" s="380">
        <v>0</v>
      </c>
      <c r="C595" s="380">
        <v>0</v>
      </c>
      <c r="D595" s="43" t="s">
        <v>9114</v>
      </c>
      <c r="E595" s="43" t="s">
        <v>9115</v>
      </c>
      <c r="F595" s="382">
        <v>150</v>
      </c>
      <c r="G595" s="382">
        <v>48</v>
      </c>
      <c r="J595" s="381" t="s">
        <v>9116</v>
      </c>
      <c r="K595" s="383">
        <v>0.4</v>
      </c>
    </row>
    <row r="596" spans="1:11">
      <c r="A596" s="380">
        <v>595</v>
      </c>
      <c r="B596" s="380">
        <v>0</v>
      </c>
      <c r="C596" s="380">
        <v>0</v>
      </c>
      <c r="D596" s="381" t="s">
        <v>9117</v>
      </c>
      <c r="E596" s="43" t="s">
        <v>9118</v>
      </c>
      <c r="F596" s="382">
        <v>80</v>
      </c>
      <c r="G596" s="382">
        <v>48</v>
      </c>
      <c r="J596" s="381" t="s">
        <v>9119</v>
      </c>
      <c r="K596" s="383">
        <v>0.4</v>
      </c>
    </row>
    <row r="597" spans="1:11">
      <c r="A597" s="380">
        <v>596</v>
      </c>
      <c r="B597" s="380">
        <v>0</v>
      </c>
      <c r="C597" s="380">
        <v>0</v>
      </c>
      <c r="D597" s="381" t="s">
        <v>9120</v>
      </c>
      <c r="E597" s="43" t="s">
        <v>9121</v>
      </c>
      <c r="F597" s="382">
        <v>100</v>
      </c>
      <c r="G597" s="382">
        <v>47</v>
      </c>
      <c r="J597" s="381" t="s">
        <v>9122</v>
      </c>
      <c r="K597" s="383">
        <v>0.4</v>
      </c>
    </row>
    <row r="598" spans="1:11">
      <c r="A598" s="380">
        <v>597</v>
      </c>
      <c r="B598" s="380">
        <v>0</v>
      </c>
      <c r="C598" s="380">
        <v>1</v>
      </c>
      <c r="D598" s="381" t="s">
        <v>9123</v>
      </c>
      <c r="E598" s="43" t="s">
        <v>9124</v>
      </c>
      <c r="F598" s="382">
        <v>250</v>
      </c>
      <c r="G598" s="382">
        <v>53</v>
      </c>
      <c r="J598" s="381" t="s">
        <v>9125</v>
      </c>
      <c r="K598" s="383">
        <v>0.4</v>
      </c>
    </row>
    <row r="599" spans="1:11">
      <c r="A599" s="380">
        <v>598</v>
      </c>
      <c r="B599" s="380">
        <v>0</v>
      </c>
      <c r="C599" s="380">
        <v>0</v>
      </c>
      <c r="D599" s="43" t="s">
        <v>9126</v>
      </c>
      <c r="E599" s="43" t="s">
        <v>9127</v>
      </c>
      <c r="F599" s="382">
        <v>70</v>
      </c>
      <c r="G599" s="382">
        <v>46</v>
      </c>
      <c r="J599" s="381" t="s">
        <v>9128</v>
      </c>
      <c r="K599" s="383">
        <v>0.3</v>
      </c>
    </row>
    <row r="600" spans="1:11">
      <c r="A600" s="380">
        <v>599</v>
      </c>
      <c r="B600" s="380">
        <v>0</v>
      </c>
      <c r="C600" s="380">
        <v>1</v>
      </c>
      <c r="D600" s="381" t="s">
        <v>9129</v>
      </c>
      <c r="E600" s="43" t="s">
        <v>9130</v>
      </c>
      <c r="F600" s="382">
        <v>70</v>
      </c>
      <c r="G600" s="382">
        <v>45</v>
      </c>
      <c r="J600" s="381" t="s">
        <v>9131</v>
      </c>
      <c r="K600" s="383">
        <v>0.3</v>
      </c>
    </row>
    <row r="601" spans="1:11">
      <c r="A601" s="380">
        <v>600</v>
      </c>
      <c r="B601" s="380">
        <v>0</v>
      </c>
      <c r="C601" s="380">
        <v>0</v>
      </c>
      <c r="D601" s="381" t="s">
        <v>9132</v>
      </c>
      <c r="E601" s="43" t="s">
        <v>9133</v>
      </c>
      <c r="F601" s="382">
        <v>300</v>
      </c>
      <c r="G601" s="382">
        <v>52</v>
      </c>
      <c r="J601" s="381" t="s">
        <v>9134</v>
      </c>
      <c r="K601" s="383">
        <v>0.3</v>
      </c>
    </row>
    <row r="602" spans="1:11">
      <c r="A602" s="380">
        <v>601</v>
      </c>
      <c r="B602" s="380">
        <v>0</v>
      </c>
      <c r="C602" s="380">
        <v>0</v>
      </c>
      <c r="D602" s="43" t="s">
        <v>9135</v>
      </c>
      <c r="E602" s="43" t="s">
        <v>9136</v>
      </c>
      <c r="F602" s="382">
        <v>60</v>
      </c>
      <c r="G602" s="382">
        <v>45</v>
      </c>
      <c r="J602" s="381" t="s">
        <v>9137</v>
      </c>
      <c r="K602" s="383">
        <v>0.3</v>
      </c>
    </row>
    <row r="603" spans="1:11">
      <c r="A603" s="380">
        <v>602</v>
      </c>
      <c r="B603" s="380">
        <v>0</v>
      </c>
      <c r="C603" s="380">
        <v>0</v>
      </c>
      <c r="D603" s="381" t="s">
        <v>9138</v>
      </c>
      <c r="E603" s="43" t="s">
        <v>9139</v>
      </c>
      <c r="F603" s="382">
        <v>150</v>
      </c>
      <c r="G603" s="382">
        <v>43</v>
      </c>
      <c r="J603" s="381" t="s">
        <v>9140</v>
      </c>
      <c r="K603" s="383">
        <v>0.3</v>
      </c>
    </row>
    <row r="604" spans="1:11">
      <c r="A604" s="380">
        <v>603</v>
      </c>
      <c r="B604" s="380">
        <v>0</v>
      </c>
      <c r="C604" s="380">
        <v>0</v>
      </c>
      <c r="D604" s="381" t="s">
        <v>9141</v>
      </c>
      <c r="E604" s="43" t="s">
        <v>9142</v>
      </c>
      <c r="F604" s="382">
        <v>400</v>
      </c>
      <c r="G604" s="382">
        <v>54</v>
      </c>
      <c r="J604" s="43" t="s">
        <v>9143</v>
      </c>
      <c r="K604" s="383">
        <v>0.2</v>
      </c>
    </row>
    <row r="605" spans="1:11">
      <c r="A605" s="380">
        <v>604</v>
      </c>
      <c r="B605" s="380">
        <v>0</v>
      </c>
      <c r="C605" s="380">
        <v>2</v>
      </c>
      <c r="D605" s="381" t="s">
        <v>9144</v>
      </c>
      <c r="E605" s="43" t="s">
        <v>9145</v>
      </c>
      <c r="F605" s="382">
        <v>100</v>
      </c>
      <c r="G605" s="382">
        <v>48</v>
      </c>
      <c r="J605" s="43" t="s">
        <v>9146</v>
      </c>
      <c r="K605" s="383">
        <v>0.2</v>
      </c>
    </row>
    <row r="606" spans="1:11">
      <c r="A606" s="380">
        <v>605</v>
      </c>
      <c r="B606" s="380">
        <v>0</v>
      </c>
      <c r="C606" s="380">
        <v>0</v>
      </c>
      <c r="D606" s="381" t="s">
        <v>9147</v>
      </c>
      <c r="E606" s="43" t="s">
        <v>9148</v>
      </c>
      <c r="F606" s="382">
        <v>40</v>
      </c>
      <c r="G606" s="382">
        <v>44</v>
      </c>
      <c r="J606" s="381" t="s">
        <v>9149</v>
      </c>
      <c r="K606" s="383">
        <v>0.2</v>
      </c>
    </row>
    <row r="607" spans="1:11">
      <c r="A607" s="380">
        <v>606</v>
      </c>
      <c r="B607" s="380">
        <v>0</v>
      </c>
      <c r="C607" s="380">
        <v>0</v>
      </c>
      <c r="D607" s="43" t="s">
        <v>9150</v>
      </c>
      <c r="E607" s="43" t="s">
        <v>9151</v>
      </c>
      <c r="F607" s="382">
        <v>30</v>
      </c>
      <c r="G607" s="382">
        <v>43</v>
      </c>
      <c r="J607" s="381" t="s">
        <v>9152</v>
      </c>
      <c r="K607" s="383">
        <v>0.1</v>
      </c>
    </row>
    <row r="608" spans="1:11">
      <c r="A608" s="380">
        <v>607</v>
      </c>
      <c r="B608" s="380">
        <v>0</v>
      </c>
      <c r="C608" s="380">
        <v>0</v>
      </c>
      <c r="D608" s="43" t="s">
        <v>9153</v>
      </c>
      <c r="E608" s="43" t="s">
        <v>9154</v>
      </c>
      <c r="F608" s="382">
        <v>400</v>
      </c>
      <c r="G608" s="382">
        <v>52</v>
      </c>
      <c r="J608" s="43" t="s">
        <v>9155</v>
      </c>
      <c r="K608" s="383">
        <v>0.1</v>
      </c>
    </row>
    <row r="609" spans="1:11">
      <c r="A609" s="380">
        <v>608</v>
      </c>
      <c r="B609" s="380">
        <v>0</v>
      </c>
      <c r="C609" s="380">
        <v>0</v>
      </c>
      <c r="D609" s="381" t="s">
        <v>5650</v>
      </c>
      <c r="E609" s="43" t="s">
        <v>9156</v>
      </c>
      <c r="F609" s="382">
        <v>70</v>
      </c>
      <c r="G609" s="382">
        <v>49</v>
      </c>
      <c r="J609" s="381" t="s">
        <v>9157</v>
      </c>
      <c r="K609" s="383">
        <v>0.1</v>
      </c>
    </row>
    <row r="610" spans="1:11">
      <c r="A610" s="380">
        <v>609</v>
      </c>
      <c r="B610" s="380">
        <v>0</v>
      </c>
      <c r="C610" s="380">
        <v>0</v>
      </c>
      <c r="D610" s="43" t="s">
        <v>9158</v>
      </c>
      <c r="E610" s="43" t="s">
        <v>9159</v>
      </c>
      <c r="F610" s="382">
        <v>90</v>
      </c>
      <c r="G610" s="382">
        <v>52</v>
      </c>
      <c r="J610" s="381" t="s">
        <v>9160</v>
      </c>
      <c r="K610" s="383">
        <v>0.1</v>
      </c>
    </row>
    <row r="611" spans="1:11">
      <c r="A611" s="380">
        <v>610</v>
      </c>
      <c r="B611" s="380">
        <v>0</v>
      </c>
      <c r="C611" s="380">
        <v>0</v>
      </c>
      <c r="D611" s="43" t="s">
        <v>9161</v>
      </c>
      <c r="E611" s="43" t="s">
        <v>9162</v>
      </c>
      <c r="F611" s="382">
        <v>800</v>
      </c>
      <c r="G611" s="382">
        <v>56</v>
      </c>
      <c r="J611" s="381" t="s">
        <v>9163</v>
      </c>
      <c r="K611" s="383">
        <v>0.1</v>
      </c>
    </row>
    <row r="612" spans="1:11">
      <c r="A612" s="380">
        <v>611</v>
      </c>
      <c r="B612" s="380">
        <v>0</v>
      </c>
      <c r="C612" s="380">
        <v>0</v>
      </c>
      <c r="D612" s="381" t="s">
        <v>9164</v>
      </c>
      <c r="E612" s="43" t="s">
        <v>9165</v>
      </c>
      <c r="F612" s="382">
        <v>80</v>
      </c>
      <c r="G612" s="382">
        <v>50</v>
      </c>
      <c r="J612" s="381" t="s">
        <v>9166</v>
      </c>
      <c r="K612" s="383">
        <v>0.1</v>
      </c>
    </row>
    <row r="613" spans="1:11">
      <c r="A613" s="380">
        <v>612</v>
      </c>
      <c r="B613" s="380">
        <v>0</v>
      </c>
      <c r="C613" s="380">
        <v>0</v>
      </c>
      <c r="D613" s="381" t="s">
        <v>9167</v>
      </c>
      <c r="E613" s="43" t="s">
        <v>9168</v>
      </c>
      <c r="F613" s="382">
        <v>200</v>
      </c>
      <c r="G613" s="382">
        <v>52</v>
      </c>
      <c r="J613" s="381" t="s">
        <v>9169</v>
      </c>
      <c r="K613" s="383">
        <v>0.1</v>
      </c>
    </row>
    <row r="614" spans="1:11">
      <c r="A614" s="380">
        <v>613</v>
      </c>
      <c r="B614" s="380">
        <v>0</v>
      </c>
      <c r="C614" s="380">
        <v>0</v>
      </c>
      <c r="D614" s="381" t="s">
        <v>9170</v>
      </c>
      <c r="E614" s="43" t="s">
        <v>9171</v>
      </c>
      <c r="F614" s="382">
        <v>30</v>
      </c>
      <c r="G614" s="382">
        <v>46</v>
      </c>
      <c r="J614" s="381" t="s">
        <v>9172</v>
      </c>
      <c r="K614" s="383">
        <v>0</v>
      </c>
    </row>
    <row r="615" spans="1:11">
      <c r="A615" s="380">
        <v>614</v>
      </c>
      <c r="B615" s="380">
        <v>0</v>
      </c>
      <c r="C615" s="380">
        <v>1</v>
      </c>
      <c r="D615" s="381" t="s">
        <v>9173</v>
      </c>
      <c r="E615" s="43" t="s">
        <v>9174</v>
      </c>
      <c r="F615" s="382">
        <v>150</v>
      </c>
      <c r="G615" s="382">
        <v>51</v>
      </c>
      <c r="J615" s="381" t="s">
        <v>9175</v>
      </c>
      <c r="K615" s="383">
        <v>0</v>
      </c>
    </row>
    <row r="616" spans="1:11">
      <c r="A616" s="380">
        <v>615</v>
      </c>
      <c r="B616" s="380">
        <v>0</v>
      </c>
      <c r="C616" s="380">
        <v>0</v>
      </c>
      <c r="D616" s="381" t="s">
        <v>9176</v>
      </c>
      <c r="E616" s="43" t="s">
        <v>9177</v>
      </c>
      <c r="F616" s="382">
        <v>50</v>
      </c>
      <c r="G616" s="382">
        <v>47</v>
      </c>
      <c r="J616" s="381" t="s">
        <v>9178</v>
      </c>
      <c r="K616" s="383">
        <v>0</v>
      </c>
    </row>
    <row r="617" spans="1:11">
      <c r="A617" s="380">
        <v>616</v>
      </c>
      <c r="B617" s="380">
        <v>0</v>
      </c>
      <c r="C617" s="380">
        <v>1</v>
      </c>
      <c r="D617" s="381" t="s">
        <v>9179</v>
      </c>
      <c r="E617" s="43" t="s">
        <v>9180</v>
      </c>
      <c r="F617" s="382">
        <v>60</v>
      </c>
      <c r="G617" s="382">
        <v>48</v>
      </c>
      <c r="J617" s="381" t="s">
        <v>9181</v>
      </c>
      <c r="K617" s="383">
        <v>0</v>
      </c>
    </row>
    <row r="618" spans="1:11">
      <c r="A618" s="380">
        <v>617</v>
      </c>
      <c r="B618" s="380">
        <v>0</v>
      </c>
      <c r="C618" s="380">
        <v>0</v>
      </c>
      <c r="D618" s="381" t="s">
        <v>9182</v>
      </c>
      <c r="E618" s="43" t="s">
        <v>9183</v>
      </c>
      <c r="F618" s="382">
        <v>80</v>
      </c>
      <c r="G618" s="382">
        <v>49</v>
      </c>
      <c r="J618" s="381" t="s">
        <v>9184</v>
      </c>
      <c r="K618" s="383">
        <v>0</v>
      </c>
    </row>
    <row r="619" spans="1:11">
      <c r="A619" s="380">
        <v>618</v>
      </c>
      <c r="B619" s="380">
        <v>0</v>
      </c>
      <c r="C619" s="380">
        <v>0</v>
      </c>
      <c r="D619" s="381" t="s">
        <v>9185</v>
      </c>
      <c r="E619" s="43" t="s">
        <v>9186</v>
      </c>
      <c r="F619" s="382">
        <v>80</v>
      </c>
      <c r="G619" s="382">
        <v>49</v>
      </c>
      <c r="J619" s="381" t="s">
        <v>9187</v>
      </c>
      <c r="K619" s="383">
        <v>0</v>
      </c>
    </row>
    <row r="620" spans="1:11">
      <c r="A620" s="380">
        <v>619</v>
      </c>
      <c r="B620" s="380">
        <v>0</v>
      </c>
      <c r="C620" s="380">
        <v>4</v>
      </c>
      <c r="D620" s="381" t="s">
        <v>9188</v>
      </c>
      <c r="E620" s="43" t="s">
        <v>9189</v>
      </c>
      <c r="F620" s="382">
        <v>50</v>
      </c>
      <c r="G620" s="382">
        <v>47</v>
      </c>
      <c r="J620" s="381" t="s">
        <v>9190</v>
      </c>
      <c r="K620" s="383">
        <v>0</v>
      </c>
    </row>
    <row r="621" spans="1:11">
      <c r="A621" s="380">
        <v>620</v>
      </c>
      <c r="B621" s="380">
        <v>0</v>
      </c>
      <c r="C621" s="380">
        <v>0</v>
      </c>
      <c r="D621" s="43" t="s">
        <v>9191</v>
      </c>
      <c r="E621" s="43" t="s">
        <v>9192</v>
      </c>
      <c r="F621" s="382">
        <v>30</v>
      </c>
      <c r="G621" s="382">
        <v>48</v>
      </c>
      <c r="J621" s="381" t="s">
        <v>9193</v>
      </c>
      <c r="K621" s="383">
        <v>0</v>
      </c>
    </row>
    <row r="622" spans="1:11">
      <c r="A622" s="380">
        <v>621</v>
      </c>
      <c r="B622" s="380">
        <v>0</v>
      </c>
      <c r="C622" s="380">
        <v>2</v>
      </c>
      <c r="D622" s="381" t="s">
        <v>9194</v>
      </c>
      <c r="E622" s="43" t="s">
        <v>9195</v>
      </c>
      <c r="F622" s="382">
        <v>600</v>
      </c>
      <c r="G622" s="382">
        <v>54</v>
      </c>
      <c r="J622" s="381" t="s">
        <v>9196</v>
      </c>
      <c r="K622" s="383">
        <v>0</v>
      </c>
    </row>
    <row r="623" spans="1:11">
      <c r="A623" s="380">
        <v>622</v>
      </c>
      <c r="B623" s="380">
        <v>0</v>
      </c>
      <c r="C623" s="380">
        <v>0</v>
      </c>
      <c r="D623" s="43" t="s">
        <v>9197</v>
      </c>
      <c r="E623" s="43" t="s">
        <v>9198</v>
      </c>
      <c r="F623" s="382">
        <v>200</v>
      </c>
      <c r="G623" s="382">
        <v>53</v>
      </c>
      <c r="J623" s="381" t="s">
        <v>9199</v>
      </c>
      <c r="K623" s="383">
        <v>0</v>
      </c>
    </row>
    <row r="624" spans="1:11">
      <c r="A624" s="380">
        <v>623</v>
      </c>
      <c r="B624" s="380">
        <v>0</v>
      </c>
      <c r="C624" s="380">
        <v>0</v>
      </c>
      <c r="D624" s="381" t="s">
        <v>9200</v>
      </c>
      <c r="E624" s="43" t="s">
        <v>9201</v>
      </c>
      <c r="F624" s="382">
        <v>150</v>
      </c>
      <c r="G624" s="382">
        <v>51</v>
      </c>
      <c r="J624" s="381" t="s">
        <v>9202</v>
      </c>
      <c r="K624" s="383">
        <v>0</v>
      </c>
    </row>
    <row r="625" spans="1:11">
      <c r="A625" s="380">
        <v>624</v>
      </c>
      <c r="B625" s="380">
        <v>0</v>
      </c>
      <c r="C625" s="380">
        <v>0</v>
      </c>
      <c r="D625" s="381" t="s">
        <v>9203</v>
      </c>
      <c r="E625" s="43" t="s">
        <v>9204</v>
      </c>
      <c r="F625" s="382">
        <v>100</v>
      </c>
      <c r="G625" s="382">
        <v>51</v>
      </c>
      <c r="J625" s="381" t="s">
        <v>9205</v>
      </c>
      <c r="K625" s="383">
        <v>0</v>
      </c>
    </row>
    <row r="626" spans="1:11">
      <c r="A626" s="380">
        <v>625</v>
      </c>
      <c r="B626" s="380">
        <v>0</v>
      </c>
      <c r="C626" s="380">
        <v>0</v>
      </c>
      <c r="D626" s="381" t="s">
        <v>9206</v>
      </c>
      <c r="E626" s="43" t="s">
        <v>9207</v>
      </c>
      <c r="F626" s="382">
        <v>30</v>
      </c>
      <c r="G626" s="382">
        <v>48</v>
      </c>
      <c r="J626" s="381" t="s">
        <v>9208</v>
      </c>
      <c r="K626" s="383">
        <v>0</v>
      </c>
    </row>
    <row r="627" spans="1:11">
      <c r="A627" s="380">
        <v>626</v>
      </c>
      <c r="B627" s="380">
        <v>0</v>
      </c>
      <c r="C627" s="380">
        <v>0</v>
      </c>
      <c r="D627" s="43" t="s">
        <v>9209</v>
      </c>
      <c r="E627" s="381" t="s">
        <v>9210</v>
      </c>
      <c r="F627" s="382">
        <v>100</v>
      </c>
      <c r="G627" s="382">
        <v>51</v>
      </c>
      <c r="J627" s="381" t="s">
        <v>9211</v>
      </c>
      <c r="K627" s="383">
        <v>0</v>
      </c>
    </row>
    <row r="628" spans="1:11">
      <c r="A628" s="380">
        <v>627</v>
      </c>
      <c r="B628" s="380">
        <v>0</v>
      </c>
      <c r="C628" s="380">
        <v>0</v>
      </c>
      <c r="D628" s="381" t="s">
        <v>9212</v>
      </c>
      <c r="E628" s="43" t="s">
        <v>9213</v>
      </c>
      <c r="F628" s="382">
        <v>70</v>
      </c>
      <c r="G628" s="382">
        <v>51</v>
      </c>
      <c r="J628" s="381" t="s">
        <v>9214</v>
      </c>
      <c r="K628" s="383">
        <v>0</v>
      </c>
    </row>
    <row r="629" spans="1:11">
      <c r="A629" s="380">
        <v>628</v>
      </c>
      <c r="B629" s="380">
        <v>0</v>
      </c>
      <c r="C629" s="380">
        <v>1</v>
      </c>
      <c r="D629" s="381" t="s">
        <v>9215</v>
      </c>
      <c r="E629" s="43" t="s">
        <v>9216</v>
      </c>
      <c r="F629" s="382">
        <v>1200</v>
      </c>
      <c r="G629" s="382">
        <v>66</v>
      </c>
      <c r="J629" s="381" t="s">
        <v>9217</v>
      </c>
      <c r="K629" s="383">
        <v>0</v>
      </c>
    </row>
    <row r="630" spans="1:11">
      <c r="A630" s="380">
        <v>629</v>
      </c>
      <c r="B630" s="380">
        <v>0</v>
      </c>
      <c r="C630" s="380">
        <v>0</v>
      </c>
      <c r="D630" s="381" t="s">
        <v>9218</v>
      </c>
      <c r="E630" s="43" t="s">
        <v>9219</v>
      </c>
      <c r="F630" s="382">
        <v>100</v>
      </c>
      <c r="G630" s="382">
        <v>52</v>
      </c>
      <c r="J630" s="381" t="s">
        <v>9220</v>
      </c>
      <c r="K630" s="383">
        <v>0</v>
      </c>
    </row>
    <row r="631" spans="1:11">
      <c r="A631" s="380">
        <v>630</v>
      </c>
      <c r="B631" s="380">
        <v>0</v>
      </c>
      <c r="C631" s="380">
        <v>0</v>
      </c>
      <c r="D631" s="381" t="s">
        <v>9221</v>
      </c>
      <c r="E631" s="43" t="s">
        <v>9222</v>
      </c>
      <c r="F631" s="382">
        <v>350</v>
      </c>
      <c r="G631" s="382">
        <v>56</v>
      </c>
      <c r="J631" s="381" t="s">
        <v>9223</v>
      </c>
      <c r="K631" s="383">
        <v>0</v>
      </c>
    </row>
    <row r="632" spans="1:11">
      <c r="A632" s="380">
        <v>631</v>
      </c>
      <c r="B632" s="380">
        <v>0</v>
      </c>
      <c r="C632" s="380">
        <v>0</v>
      </c>
      <c r="D632" s="43" t="s">
        <v>9224</v>
      </c>
      <c r="E632" s="381" t="s">
        <v>9225</v>
      </c>
      <c r="F632" s="382">
        <v>150</v>
      </c>
      <c r="G632" s="382">
        <v>53</v>
      </c>
      <c r="J632" s="381" t="s">
        <v>9226</v>
      </c>
      <c r="K632" s="383">
        <v>0</v>
      </c>
    </row>
    <row r="633" spans="1:11">
      <c r="A633" s="380">
        <v>632</v>
      </c>
      <c r="B633" s="380">
        <v>0</v>
      </c>
      <c r="C633" s="380">
        <v>0</v>
      </c>
      <c r="D633" s="381" t="s">
        <v>9227</v>
      </c>
      <c r="E633" s="43" t="s">
        <v>9228</v>
      </c>
      <c r="F633" s="382">
        <v>50</v>
      </c>
      <c r="G633" s="382">
        <v>49</v>
      </c>
      <c r="J633" s="381" t="s">
        <v>9229</v>
      </c>
      <c r="K633" s="383">
        <v>0</v>
      </c>
    </row>
    <row r="634" spans="1:11">
      <c r="A634" s="380">
        <v>633</v>
      </c>
      <c r="B634" s="380">
        <v>0</v>
      </c>
      <c r="C634" s="380">
        <v>0</v>
      </c>
      <c r="D634" s="381" t="s">
        <v>9230</v>
      </c>
      <c r="E634" s="43" t="s">
        <v>9231</v>
      </c>
      <c r="F634" s="382">
        <v>400</v>
      </c>
      <c r="G634" s="382">
        <v>56</v>
      </c>
      <c r="J634" s="381" t="s">
        <v>9232</v>
      </c>
      <c r="K634" s="383">
        <v>0</v>
      </c>
    </row>
    <row r="635" spans="1:11">
      <c r="A635" s="380">
        <v>634</v>
      </c>
      <c r="B635" s="380">
        <v>0</v>
      </c>
      <c r="C635" s="380">
        <v>0</v>
      </c>
      <c r="D635" s="381" t="s">
        <v>5427</v>
      </c>
      <c r="E635" s="43" t="s">
        <v>9233</v>
      </c>
      <c r="F635" s="382">
        <v>150</v>
      </c>
      <c r="G635" s="382">
        <v>58</v>
      </c>
      <c r="J635" s="43" t="s">
        <v>9234</v>
      </c>
      <c r="K635" s="383">
        <v>0</v>
      </c>
    </row>
    <row r="636" spans="1:11">
      <c r="A636" s="380">
        <v>635</v>
      </c>
      <c r="B636" s="380">
        <v>0</v>
      </c>
      <c r="C636" s="380">
        <v>0</v>
      </c>
      <c r="D636" s="381" t="s">
        <v>9235</v>
      </c>
      <c r="E636" s="43" t="s">
        <v>9236</v>
      </c>
      <c r="F636" s="382">
        <v>40</v>
      </c>
      <c r="G636" s="382">
        <v>49</v>
      </c>
      <c r="J636" s="381" t="s">
        <v>9237</v>
      </c>
      <c r="K636" s="383">
        <v>0</v>
      </c>
    </row>
    <row r="637" spans="1:11">
      <c r="A637" s="380">
        <v>636</v>
      </c>
      <c r="B637" s="380">
        <v>0</v>
      </c>
      <c r="C637" s="380">
        <v>0</v>
      </c>
      <c r="D637" s="381" t="s">
        <v>9238</v>
      </c>
      <c r="E637" s="43" t="s">
        <v>9239</v>
      </c>
      <c r="F637" s="382">
        <v>200</v>
      </c>
      <c r="G637" s="382">
        <v>60</v>
      </c>
      <c r="J637" s="381" t="s">
        <v>9240</v>
      </c>
      <c r="K637" s="383">
        <v>0</v>
      </c>
    </row>
    <row r="638" spans="1:11">
      <c r="A638" s="380">
        <v>637</v>
      </c>
      <c r="B638" s="380">
        <v>0</v>
      </c>
      <c r="C638" s="380">
        <v>0</v>
      </c>
      <c r="D638" s="43" t="s">
        <v>9241</v>
      </c>
      <c r="E638" s="43" t="s">
        <v>9242</v>
      </c>
      <c r="F638" s="382">
        <v>80</v>
      </c>
      <c r="G638" s="382">
        <v>52</v>
      </c>
      <c r="J638" s="381" t="s">
        <v>9243</v>
      </c>
      <c r="K638" s="383">
        <v>0</v>
      </c>
    </row>
    <row r="639" spans="1:11">
      <c r="A639" s="380">
        <v>638</v>
      </c>
      <c r="B639" s="380">
        <v>0</v>
      </c>
      <c r="C639" s="380">
        <v>0</v>
      </c>
      <c r="D639" s="381" t="s">
        <v>9244</v>
      </c>
      <c r="E639" s="43" t="s">
        <v>9245</v>
      </c>
      <c r="F639" s="382">
        <v>100</v>
      </c>
      <c r="G639" s="382">
        <v>53</v>
      </c>
      <c r="J639" s="381" t="s">
        <v>9246</v>
      </c>
      <c r="K639" s="383">
        <v>0</v>
      </c>
    </row>
    <row r="640" spans="1:11">
      <c r="A640" s="380">
        <v>639</v>
      </c>
      <c r="B640" s="380">
        <v>0</v>
      </c>
      <c r="C640" s="380">
        <v>0</v>
      </c>
      <c r="D640" s="381" t="s">
        <v>9247</v>
      </c>
      <c r="E640" s="43" t="s">
        <v>9248</v>
      </c>
      <c r="F640" s="382">
        <v>60</v>
      </c>
      <c r="G640" s="382">
        <v>51</v>
      </c>
      <c r="J640" s="381" t="s">
        <v>9249</v>
      </c>
      <c r="K640" s="383">
        <v>0</v>
      </c>
    </row>
    <row r="641" spans="1:11">
      <c r="A641" s="380">
        <v>640</v>
      </c>
      <c r="B641" s="380">
        <v>0</v>
      </c>
      <c r="C641" s="380">
        <v>2</v>
      </c>
      <c r="D641" s="381" t="s">
        <v>9250</v>
      </c>
      <c r="E641" s="43" t="s">
        <v>9251</v>
      </c>
      <c r="F641" s="382">
        <v>40</v>
      </c>
      <c r="G641" s="382">
        <v>49</v>
      </c>
      <c r="J641" s="381" t="s">
        <v>9252</v>
      </c>
      <c r="K641" s="383">
        <v>0</v>
      </c>
    </row>
    <row r="642" spans="1:11">
      <c r="A642" s="380">
        <v>641</v>
      </c>
      <c r="B642" s="380">
        <v>0</v>
      </c>
      <c r="C642" s="380">
        <v>0</v>
      </c>
      <c r="D642" s="43" t="s">
        <v>9253</v>
      </c>
      <c r="E642" s="43" t="s">
        <v>9254</v>
      </c>
      <c r="F642" s="382">
        <v>12000</v>
      </c>
      <c r="G642" s="382">
        <v>76</v>
      </c>
      <c r="J642" s="381" t="s">
        <v>9255</v>
      </c>
      <c r="K642" s="383">
        <v>0</v>
      </c>
    </row>
    <row r="643" spans="1:11">
      <c r="A643" s="380">
        <v>642</v>
      </c>
      <c r="B643" s="380">
        <v>0</v>
      </c>
      <c r="C643" s="380">
        <v>0</v>
      </c>
      <c r="D643" s="43" t="s">
        <v>9256</v>
      </c>
      <c r="E643" s="43" t="s">
        <v>5405</v>
      </c>
      <c r="F643" s="382">
        <v>150</v>
      </c>
      <c r="G643" s="382">
        <v>59</v>
      </c>
      <c r="J643" s="381" t="s">
        <v>9257</v>
      </c>
      <c r="K643" s="383">
        <v>0</v>
      </c>
    </row>
    <row r="644" spans="1:11">
      <c r="A644" s="380">
        <v>643</v>
      </c>
      <c r="B644" s="380">
        <v>0</v>
      </c>
      <c r="C644" s="380">
        <v>0</v>
      </c>
      <c r="D644" s="43" t="s">
        <v>9258</v>
      </c>
      <c r="E644" s="43" t="s">
        <v>9259</v>
      </c>
      <c r="F644" s="382">
        <v>90</v>
      </c>
      <c r="G644" s="382">
        <v>53</v>
      </c>
      <c r="J644" s="381" t="s">
        <v>9260</v>
      </c>
      <c r="K644" s="383">
        <v>0</v>
      </c>
    </row>
    <row r="645" spans="1:11">
      <c r="A645" s="380">
        <v>644</v>
      </c>
      <c r="B645" s="380">
        <v>0</v>
      </c>
      <c r="C645" s="380">
        <v>0</v>
      </c>
      <c r="D645" s="381" t="s">
        <v>9261</v>
      </c>
      <c r="E645" s="43" t="s">
        <v>9262</v>
      </c>
      <c r="F645" s="382">
        <v>30</v>
      </c>
      <c r="G645" s="382">
        <v>49</v>
      </c>
      <c r="J645" s="381" t="s">
        <v>9263</v>
      </c>
      <c r="K645" s="383">
        <v>0</v>
      </c>
    </row>
    <row r="646" spans="1:11">
      <c r="A646" s="380">
        <v>645</v>
      </c>
      <c r="B646" s="380">
        <v>0</v>
      </c>
      <c r="C646" s="380">
        <v>0</v>
      </c>
      <c r="D646" s="381" t="s">
        <v>9264</v>
      </c>
      <c r="E646" s="43" t="s">
        <v>9265</v>
      </c>
      <c r="F646" s="382">
        <v>60</v>
      </c>
      <c r="G646" s="382">
        <v>52</v>
      </c>
      <c r="J646" s="381" t="s">
        <v>9266</v>
      </c>
      <c r="K646" s="383">
        <v>0</v>
      </c>
    </row>
    <row r="647" spans="1:11">
      <c r="A647" s="380">
        <v>646</v>
      </c>
      <c r="B647" s="380">
        <v>0</v>
      </c>
      <c r="C647" s="380">
        <v>0</v>
      </c>
      <c r="D647" s="381" t="s">
        <v>9267</v>
      </c>
      <c r="E647" s="43" t="s">
        <v>9268</v>
      </c>
      <c r="F647" s="382">
        <v>150</v>
      </c>
      <c r="G647" s="382">
        <v>57</v>
      </c>
      <c r="J647" s="381" t="s">
        <v>9269</v>
      </c>
      <c r="K647" s="383">
        <v>0</v>
      </c>
    </row>
    <row r="648" spans="1:11">
      <c r="A648" s="380">
        <v>647</v>
      </c>
      <c r="B648" s="380">
        <v>0</v>
      </c>
      <c r="C648" s="380">
        <v>0</v>
      </c>
      <c r="D648" s="381" t="s">
        <v>9270</v>
      </c>
      <c r="E648" s="43" t="s">
        <v>9271</v>
      </c>
      <c r="F648" s="382">
        <v>250</v>
      </c>
      <c r="G648" s="382">
        <v>58</v>
      </c>
      <c r="J648" s="43" t="s">
        <v>9272</v>
      </c>
      <c r="K648" s="383">
        <v>0</v>
      </c>
    </row>
    <row r="649" spans="1:11">
      <c r="A649" s="380">
        <v>648</v>
      </c>
      <c r="B649" s="380">
        <v>0</v>
      </c>
      <c r="C649" s="380">
        <v>0</v>
      </c>
      <c r="D649" s="381" t="s">
        <v>9273</v>
      </c>
      <c r="E649" s="43" t="s">
        <v>9274</v>
      </c>
      <c r="F649" s="382">
        <v>50</v>
      </c>
      <c r="G649" s="382">
        <v>51</v>
      </c>
      <c r="J649" s="381" t="s">
        <v>9275</v>
      </c>
      <c r="K649" s="383">
        <v>0</v>
      </c>
    </row>
    <row r="650" spans="1:11">
      <c r="A650" s="380">
        <v>649</v>
      </c>
      <c r="B650" s="380">
        <v>0</v>
      </c>
      <c r="C650" s="380">
        <v>0</v>
      </c>
      <c r="D650" s="43" t="s">
        <v>9276</v>
      </c>
      <c r="E650" s="43" t="s">
        <v>9277</v>
      </c>
      <c r="F650" s="382">
        <v>50</v>
      </c>
      <c r="G650" s="382">
        <v>51</v>
      </c>
      <c r="J650" s="381" t="s">
        <v>9278</v>
      </c>
      <c r="K650" s="383">
        <v>0</v>
      </c>
    </row>
    <row r="651" spans="1:11">
      <c r="A651" s="380">
        <v>650</v>
      </c>
      <c r="B651" s="380">
        <v>0</v>
      </c>
      <c r="C651" s="380">
        <v>0</v>
      </c>
      <c r="D651" s="381" t="s">
        <v>9279</v>
      </c>
      <c r="E651" s="43" t="s">
        <v>9280</v>
      </c>
      <c r="F651" s="382">
        <v>30</v>
      </c>
      <c r="G651" s="382">
        <v>49</v>
      </c>
      <c r="J651" s="381" t="s">
        <v>9281</v>
      </c>
      <c r="K651" s="383">
        <v>0</v>
      </c>
    </row>
    <row r="652" spans="1:11">
      <c r="A652" s="380">
        <v>651</v>
      </c>
      <c r="B652" s="380">
        <v>0</v>
      </c>
      <c r="C652" s="380">
        <v>0</v>
      </c>
      <c r="D652" s="43" t="s">
        <v>9282</v>
      </c>
      <c r="E652" s="43" t="s">
        <v>9283</v>
      </c>
      <c r="F652" s="382">
        <v>30</v>
      </c>
      <c r="G652" s="382">
        <v>49</v>
      </c>
      <c r="J652" s="381" t="s">
        <v>9284</v>
      </c>
      <c r="K652" s="383">
        <v>0</v>
      </c>
    </row>
    <row r="653" spans="1:11">
      <c r="A653" s="380">
        <v>652</v>
      </c>
      <c r="B653" s="380">
        <v>0</v>
      </c>
      <c r="C653" s="380">
        <v>0</v>
      </c>
      <c r="D653" s="381" t="s">
        <v>9285</v>
      </c>
      <c r="E653" s="43" t="s">
        <v>9286</v>
      </c>
      <c r="F653" s="382">
        <v>70</v>
      </c>
      <c r="G653" s="382">
        <v>53</v>
      </c>
      <c r="J653" s="381" t="s">
        <v>9287</v>
      </c>
      <c r="K653" s="383">
        <v>0</v>
      </c>
    </row>
    <row r="654" spans="1:11">
      <c r="A654" s="380">
        <v>653</v>
      </c>
      <c r="B654" s="380">
        <v>0</v>
      </c>
      <c r="C654" s="380">
        <v>0</v>
      </c>
      <c r="D654" s="381" t="s">
        <v>9288</v>
      </c>
      <c r="E654" s="43" t="s">
        <v>9289</v>
      </c>
      <c r="F654" s="382">
        <v>150</v>
      </c>
      <c r="G654" s="382">
        <v>56</v>
      </c>
      <c r="J654" s="381" t="s">
        <v>9290</v>
      </c>
      <c r="K654" s="383">
        <v>0</v>
      </c>
    </row>
    <row r="655" spans="1:11">
      <c r="A655" s="380">
        <v>654</v>
      </c>
      <c r="B655" s="380">
        <v>0</v>
      </c>
      <c r="C655" s="380">
        <v>0</v>
      </c>
      <c r="D655" s="43" t="s">
        <v>9291</v>
      </c>
      <c r="E655" s="43" t="s">
        <v>9292</v>
      </c>
      <c r="F655" s="382">
        <v>200</v>
      </c>
      <c r="G655" s="382">
        <v>58</v>
      </c>
      <c r="J655" s="381" t="s">
        <v>9293</v>
      </c>
      <c r="K655" s="383">
        <v>0</v>
      </c>
    </row>
    <row r="656" spans="1:11">
      <c r="A656" s="380">
        <v>655</v>
      </c>
      <c r="B656" s="380">
        <v>0</v>
      </c>
      <c r="C656" s="380">
        <v>1</v>
      </c>
      <c r="D656" s="381" t="s">
        <v>5741</v>
      </c>
      <c r="E656" s="43" t="s">
        <v>9294</v>
      </c>
      <c r="F656" s="382">
        <v>90</v>
      </c>
      <c r="G656" s="382">
        <v>54</v>
      </c>
      <c r="J656" s="381" t="s">
        <v>9295</v>
      </c>
      <c r="K656" s="383">
        <v>0</v>
      </c>
    </row>
    <row r="657" spans="1:11">
      <c r="A657" s="380">
        <v>656</v>
      </c>
      <c r="B657" s="380">
        <v>0</v>
      </c>
      <c r="C657" s="380">
        <v>1</v>
      </c>
      <c r="D657" s="381" t="s">
        <v>9296</v>
      </c>
      <c r="E657" s="43" t="s">
        <v>9297</v>
      </c>
      <c r="F657" s="382">
        <v>150</v>
      </c>
      <c r="G657" s="382">
        <v>58</v>
      </c>
      <c r="J657" s="381" t="s">
        <v>9298</v>
      </c>
      <c r="K657" s="383">
        <v>0</v>
      </c>
    </row>
    <row r="658" spans="1:11">
      <c r="A658" s="380">
        <v>657</v>
      </c>
      <c r="B658" s="380">
        <v>0</v>
      </c>
      <c r="C658" s="380">
        <v>0</v>
      </c>
      <c r="D658" s="381" t="s">
        <v>9299</v>
      </c>
      <c r="E658" s="43" t="s">
        <v>9300</v>
      </c>
      <c r="F658" s="382">
        <v>50</v>
      </c>
      <c r="G658" s="382">
        <v>52</v>
      </c>
      <c r="J658" s="381" t="s">
        <v>9301</v>
      </c>
      <c r="K658" s="383">
        <v>0</v>
      </c>
    </row>
    <row r="659" spans="1:11">
      <c r="A659" s="380">
        <v>658</v>
      </c>
      <c r="B659" s="380">
        <v>0</v>
      </c>
      <c r="C659" s="380">
        <v>0</v>
      </c>
      <c r="D659" s="43" t="s">
        <v>9302</v>
      </c>
      <c r="E659" s="43" t="s">
        <v>9303</v>
      </c>
      <c r="F659" s="382">
        <v>50</v>
      </c>
      <c r="G659" s="382">
        <v>52</v>
      </c>
      <c r="J659" s="381" t="s">
        <v>9304</v>
      </c>
      <c r="K659" s="383">
        <v>0</v>
      </c>
    </row>
    <row r="660" spans="1:11">
      <c r="A660" s="380">
        <v>659</v>
      </c>
      <c r="B660" s="380">
        <v>0</v>
      </c>
      <c r="C660" s="380">
        <v>2</v>
      </c>
      <c r="D660" s="381" t="s">
        <v>9305</v>
      </c>
      <c r="E660" s="43" t="s">
        <v>9306</v>
      </c>
      <c r="F660" s="382">
        <v>60</v>
      </c>
      <c r="G660" s="382">
        <v>53</v>
      </c>
      <c r="J660" s="381" t="s">
        <v>9307</v>
      </c>
      <c r="K660" s="383">
        <v>0</v>
      </c>
    </row>
    <row r="661" spans="1:11">
      <c r="A661" s="380">
        <v>660</v>
      </c>
      <c r="B661" s="380">
        <v>0</v>
      </c>
      <c r="C661" s="380">
        <v>0</v>
      </c>
      <c r="D661" s="43" t="s">
        <v>9308</v>
      </c>
      <c r="E661" s="43" t="s">
        <v>9309</v>
      </c>
      <c r="F661" s="382">
        <v>50</v>
      </c>
      <c r="G661" s="382">
        <v>56</v>
      </c>
      <c r="J661" s="381" t="s">
        <v>9310</v>
      </c>
      <c r="K661" s="383">
        <v>0</v>
      </c>
    </row>
    <row r="662" spans="1:11">
      <c r="A662" s="380">
        <v>661</v>
      </c>
      <c r="B662" s="380">
        <v>0</v>
      </c>
      <c r="C662" s="380">
        <v>0</v>
      </c>
      <c r="D662" s="381" t="s">
        <v>9311</v>
      </c>
      <c r="E662" s="43" t="s">
        <v>9312</v>
      </c>
      <c r="F662" s="382">
        <v>30</v>
      </c>
      <c r="G662" s="382">
        <v>51</v>
      </c>
      <c r="J662" s="381" t="s">
        <v>9313</v>
      </c>
      <c r="K662" s="383">
        <v>0</v>
      </c>
    </row>
    <row r="663" spans="1:11">
      <c r="A663" s="380">
        <v>662</v>
      </c>
      <c r="B663" s="380">
        <v>0</v>
      </c>
      <c r="C663" s="380">
        <v>0</v>
      </c>
      <c r="D663" s="381" t="s">
        <v>9314</v>
      </c>
      <c r="E663" s="43" t="s">
        <v>9315</v>
      </c>
      <c r="F663" s="382">
        <v>80</v>
      </c>
      <c r="G663" s="382">
        <v>55</v>
      </c>
      <c r="J663" s="381" t="s">
        <v>9316</v>
      </c>
      <c r="K663" s="383">
        <v>0</v>
      </c>
    </row>
    <row r="664" spans="1:11">
      <c r="A664" s="380">
        <v>663</v>
      </c>
      <c r="B664" s="380">
        <v>0</v>
      </c>
      <c r="C664" s="380">
        <v>0</v>
      </c>
      <c r="D664" s="381" t="s">
        <v>9317</v>
      </c>
      <c r="E664" s="43" t="s">
        <v>9318</v>
      </c>
      <c r="F664" s="382">
        <v>400</v>
      </c>
      <c r="G664" s="382">
        <v>62</v>
      </c>
      <c r="J664" s="381" t="s">
        <v>9319</v>
      </c>
      <c r="K664" s="383">
        <v>0</v>
      </c>
    </row>
    <row r="665" spans="1:11">
      <c r="A665" s="380">
        <v>664</v>
      </c>
      <c r="B665" s="380">
        <v>0</v>
      </c>
      <c r="C665" s="380">
        <v>0</v>
      </c>
      <c r="D665" s="43" t="s">
        <v>9320</v>
      </c>
      <c r="E665" s="43" t="s">
        <v>9321</v>
      </c>
      <c r="F665" s="382">
        <v>700</v>
      </c>
      <c r="G665" s="382">
        <v>56</v>
      </c>
      <c r="J665" s="381" t="s">
        <v>9322</v>
      </c>
      <c r="K665" s="383">
        <v>0</v>
      </c>
    </row>
    <row r="666" spans="1:11">
      <c r="A666" s="380">
        <v>665</v>
      </c>
      <c r="B666" s="380">
        <v>0</v>
      </c>
      <c r="C666" s="380">
        <v>0</v>
      </c>
      <c r="D666" s="381" t="s">
        <v>9323</v>
      </c>
      <c r="E666" s="43" t="s">
        <v>9324</v>
      </c>
      <c r="F666" s="382">
        <v>60</v>
      </c>
      <c r="G666" s="382">
        <v>54</v>
      </c>
      <c r="J666" s="43" t="s">
        <v>9325</v>
      </c>
      <c r="K666" s="383">
        <v>0</v>
      </c>
    </row>
    <row r="667" spans="1:11">
      <c r="A667" s="380">
        <v>666</v>
      </c>
      <c r="B667" s="380">
        <v>0</v>
      </c>
      <c r="C667" s="380">
        <v>0</v>
      </c>
      <c r="D667" s="381" t="s">
        <v>9326</v>
      </c>
      <c r="E667" s="43" t="s">
        <v>9327</v>
      </c>
      <c r="F667" s="382">
        <v>40</v>
      </c>
      <c r="G667" s="382">
        <v>52</v>
      </c>
      <c r="J667" s="381" t="s">
        <v>9328</v>
      </c>
      <c r="K667" s="383">
        <v>0</v>
      </c>
    </row>
    <row r="668" spans="1:11">
      <c r="A668" s="380">
        <v>667</v>
      </c>
      <c r="B668" s="380">
        <v>0</v>
      </c>
      <c r="C668" s="380">
        <v>0</v>
      </c>
      <c r="D668" s="43" t="s">
        <v>9329</v>
      </c>
      <c r="E668" s="43" t="s">
        <v>9330</v>
      </c>
      <c r="F668" s="382">
        <v>40</v>
      </c>
      <c r="G668" s="382">
        <v>52</v>
      </c>
      <c r="J668" s="381" t="s">
        <v>9331</v>
      </c>
      <c r="K668" s="383">
        <v>0</v>
      </c>
    </row>
    <row r="669" spans="1:11">
      <c r="A669" s="380">
        <v>668</v>
      </c>
      <c r="B669" s="380">
        <v>0</v>
      </c>
      <c r="C669" s="380">
        <v>0</v>
      </c>
      <c r="D669" s="381" t="s">
        <v>9332</v>
      </c>
      <c r="E669" s="43" t="s">
        <v>9333</v>
      </c>
      <c r="F669" s="382">
        <v>40</v>
      </c>
      <c r="G669" s="382">
        <v>52</v>
      </c>
      <c r="J669" s="43" t="s">
        <v>9334</v>
      </c>
      <c r="K669" s="383">
        <v>0</v>
      </c>
    </row>
    <row r="670" spans="1:11">
      <c r="A670" s="380">
        <v>669</v>
      </c>
      <c r="B670" s="380">
        <v>0</v>
      </c>
      <c r="C670" s="380">
        <v>2</v>
      </c>
      <c r="D670" s="381" t="s">
        <v>9335</v>
      </c>
      <c r="E670" s="43" t="s">
        <v>9336</v>
      </c>
      <c r="F670" s="382">
        <v>200</v>
      </c>
      <c r="G670" s="382">
        <v>60</v>
      </c>
      <c r="J670" s="381" t="s">
        <v>9337</v>
      </c>
      <c r="K670" s="383">
        <v>0</v>
      </c>
    </row>
    <row r="671" spans="1:11">
      <c r="A671" s="380">
        <v>670</v>
      </c>
      <c r="B671" s="380">
        <v>0</v>
      </c>
      <c r="C671" s="380">
        <v>0</v>
      </c>
      <c r="D671" s="381" t="s">
        <v>9338</v>
      </c>
      <c r="E671" s="43" t="s">
        <v>9339</v>
      </c>
      <c r="F671" s="382">
        <v>50</v>
      </c>
      <c r="G671" s="382">
        <v>54</v>
      </c>
      <c r="J671" s="381" t="s">
        <v>9340</v>
      </c>
      <c r="K671" s="383">
        <v>0</v>
      </c>
    </row>
    <row r="672" spans="1:11">
      <c r="A672" s="380">
        <v>671</v>
      </c>
      <c r="B672" s="380">
        <v>0</v>
      </c>
      <c r="C672" s="380">
        <v>0</v>
      </c>
      <c r="D672" s="381" t="s">
        <v>9341</v>
      </c>
      <c r="E672" s="43" t="s">
        <v>9342</v>
      </c>
      <c r="F672" s="382">
        <v>250</v>
      </c>
      <c r="G672" s="382">
        <v>60</v>
      </c>
      <c r="J672" s="381" t="s">
        <v>9343</v>
      </c>
      <c r="K672" s="383">
        <v>0</v>
      </c>
    </row>
    <row r="673" spans="1:11">
      <c r="A673" s="380">
        <v>672</v>
      </c>
      <c r="B673" s="380">
        <v>0</v>
      </c>
      <c r="C673" s="380">
        <v>0</v>
      </c>
      <c r="D673" s="43" t="s">
        <v>9344</v>
      </c>
      <c r="E673" s="43" t="s">
        <v>9345</v>
      </c>
      <c r="F673" s="382">
        <v>800</v>
      </c>
      <c r="G673" s="382">
        <v>62</v>
      </c>
      <c r="J673" s="381" t="s">
        <v>9346</v>
      </c>
      <c r="K673" s="383">
        <v>0</v>
      </c>
    </row>
    <row r="674" spans="1:11">
      <c r="A674" s="380">
        <v>673</v>
      </c>
      <c r="B674" s="380">
        <v>0</v>
      </c>
      <c r="C674" s="380">
        <v>0</v>
      </c>
      <c r="D674" s="43" t="s">
        <v>9347</v>
      </c>
      <c r="E674" s="43" t="s">
        <v>9348</v>
      </c>
      <c r="F674" s="382">
        <v>400</v>
      </c>
      <c r="G674" s="382">
        <v>64</v>
      </c>
      <c r="J674" s="381" t="s">
        <v>9349</v>
      </c>
      <c r="K674" s="383">
        <v>0</v>
      </c>
    </row>
    <row r="675" spans="1:11">
      <c r="A675" s="380">
        <v>674</v>
      </c>
      <c r="B675" s="380">
        <v>0</v>
      </c>
      <c r="C675" s="380">
        <v>0</v>
      </c>
      <c r="D675" s="43" t="s">
        <v>9350</v>
      </c>
      <c r="E675" s="43" t="s">
        <v>9351</v>
      </c>
      <c r="F675" s="382">
        <v>60</v>
      </c>
      <c r="G675" s="382">
        <v>56</v>
      </c>
      <c r="J675" s="381" t="s">
        <v>9352</v>
      </c>
      <c r="K675" s="383">
        <v>0</v>
      </c>
    </row>
    <row r="676" spans="1:11">
      <c r="A676" s="380">
        <v>675</v>
      </c>
      <c r="B676" s="380">
        <v>0</v>
      </c>
      <c r="C676" s="380">
        <v>0</v>
      </c>
      <c r="D676" s="43" t="s">
        <v>9353</v>
      </c>
      <c r="E676" s="43" t="s">
        <v>9354</v>
      </c>
      <c r="F676" s="382">
        <v>600</v>
      </c>
      <c r="G676" s="382">
        <v>66</v>
      </c>
      <c r="J676" s="381" t="s">
        <v>9355</v>
      </c>
      <c r="K676" s="383">
        <v>0</v>
      </c>
    </row>
    <row r="677" spans="1:11">
      <c r="A677" s="380">
        <v>676</v>
      </c>
      <c r="B677" s="380">
        <v>0</v>
      </c>
      <c r="C677" s="380">
        <v>0</v>
      </c>
      <c r="D677" s="381" t="s">
        <v>9356</v>
      </c>
      <c r="E677" s="43" t="s">
        <v>9357</v>
      </c>
      <c r="F677" s="382">
        <v>60</v>
      </c>
      <c r="G677" s="382">
        <v>56</v>
      </c>
      <c r="J677" s="381" t="s">
        <v>9358</v>
      </c>
      <c r="K677" s="383">
        <v>0</v>
      </c>
    </row>
    <row r="678" spans="1:11">
      <c r="A678" s="380">
        <v>677</v>
      </c>
      <c r="B678" s="380">
        <v>0</v>
      </c>
      <c r="C678" s="380">
        <v>0</v>
      </c>
      <c r="D678" s="381" t="s">
        <v>9359</v>
      </c>
      <c r="E678" s="43" t="s">
        <v>9360</v>
      </c>
      <c r="F678" s="382">
        <v>200</v>
      </c>
      <c r="G678" s="382">
        <v>61</v>
      </c>
      <c r="J678" s="381" t="s">
        <v>9361</v>
      </c>
      <c r="K678" s="383">
        <v>0</v>
      </c>
    </row>
    <row r="679" spans="1:11">
      <c r="A679" s="380">
        <v>678</v>
      </c>
      <c r="B679" s="380">
        <v>0</v>
      </c>
      <c r="C679" s="380">
        <v>1</v>
      </c>
      <c r="D679" s="381" t="s">
        <v>5768</v>
      </c>
      <c r="E679" s="43" t="s">
        <v>9362</v>
      </c>
      <c r="F679" s="382">
        <v>70</v>
      </c>
      <c r="G679" s="382">
        <v>60</v>
      </c>
      <c r="J679" s="381" t="s">
        <v>9363</v>
      </c>
      <c r="K679" s="383">
        <v>0</v>
      </c>
    </row>
    <row r="680" spans="1:11">
      <c r="A680" s="380">
        <v>679</v>
      </c>
      <c r="B680" s="380">
        <v>0</v>
      </c>
      <c r="C680" s="380">
        <v>0</v>
      </c>
      <c r="D680" s="381" t="s">
        <v>9364</v>
      </c>
      <c r="E680" s="43" t="s">
        <v>9365</v>
      </c>
      <c r="F680" s="382">
        <v>100</v>
      </c>
      <c r="G680" s="382">
        <v>55</v>
      </c>
      <c r="J680" s="381" t="s">
        <v>9366</v>
      </c>
      <c r="K680" s="383">
        <v>0</v>
      </c>
    </row>
    <row r="681" spans="1:11">
      <c r="A681" s="380">
        <v>680</v>
      </c>
      <c r="B681" s="380">
        <v>0</v>
      </c>
      <c r="C681" s="380">
        <v>0</v>
      </c>
      <c r="D681" s="43" t="s">
        <v>9367</v>
      </c>
      <c r="E681" s="43" t="s">
        <v>9368</v>
      </c>
      <c r="F681" s="382">
        <v>600</v>
      </c>
      <c r="G681" s="382">
        <v>66</v>
      </c>
      <c r="J681" s="381" t="s">
        <v>9369</v>
      </c>
      <c r="K681" s="383">
        <v>0</v>
      </c>
    </row>
    <row r="682" spans="1:11">
      <c r="A682" s="380">
        <v>681</v>
      </c>
      <c r="B682" s="380">
        <v>0</v>
      </c>
      <c r="C682" s="380">
        <v>0</v>
      </c>
      <c r="D682" s="381" t="s">
        <v>9370</v>
      </c>
      <c r="E682" s="43" t="s">
        <v>9371</v>
      </c>
      <c r="F682" s="382">
        <v>50</v>
      </c>
      <c r="G682" s="382">
        <v>57</v>
      </c>
      <c r="J682" s="381" t="s">
        <v>9372</v>
      </c>
      <c r="K682" s="383">
        <v>0</v>
      </c>
    </row>
    <row r="683" spans="1:11">
      <c r="A683" s="380">
        <v>682</v>
      </c>
      <c r="B683" s="380">
        <v>0</v>
      </c>
      <c r="C683" s="380">
        <v>0</v>
      </c>
      <c r="D683" s="381" t="s">
        <v>9373</v>
      </c>
      <c r="E683" s="43" t="s">
        <v>9374</v>
      </c>
      <c r="F683" s="382">
        <v>150</v>
      </c>
      <c r="G683" s="382">
        <v>61</v>
      </c>
      <c r="J683" s="381" t="s">
        <v>9375</v>
      </c>
      <c r="K683" s="383">
        <v>0</v>
      </c>
    </row>
    <row r="684" spans="1:11">
      <c r="A684" s="380">
        <v>683</v>
      </c>
      <c r="B684" s="380">
        <v>0</v>
      </c>
      <c r="C684" s="380">
        <v>0</v>
      </c>
      <c r="D684" s="381" t="s">
        <v>9376</v>
      </c>
      <c r="E684" s="43" t="s">
        <v>9377</v>
      </c>
      <c r="F684" s="382">
        <v>60</v>
      </c>
      <c r="G684" s="382">
        <v>57</v>
      </c>
      <c r="J684" s="381" t="s">
        <v>9378</v>
      </c>
      <c r="K684" s="383">
        <v>0</v>
      </c>
    </row>
    <row r="685" spans="1:11">
      <c r="A685" s="380">
        <v>684</v>
      </c>
      <c r="B685" s="380">
        <v>0</v>
      </c>
      <c r="C685" s="380">
        <v>0</v>
      </c>
      <c r="D685" s="381" t="s">
        <v>9379</v>
      </c>
      <c r="E685" s="43" t="s">
        <v>9380</v>
      </c>
      <c r="F685" s="382">
        <v>60</v>
      </c>
      <c r="G685" s="382">
        <v>57</v>
      </c>
      <c r="J685" s="43" t="s">
        <v>9381</v>
      </c>
      <c r="K685" s="383">
        <v>0</v>
      </c>
    </row>
    <row r="686" spans="1:11">
      <c r="A686" s="380">
        <v>685</v>
      </c>
      <c r="B686" s="380">
        <v>0</v>
      </c>
      <c r="C686" s="380">
        <v>0</v>
      </c>
      <c r="D686" s="43" t="s">
        <v>9382</v>
      </c>
      <c r="E686" s="43" t="s">
        <v>9383</v>
      </c>
      <c r="F686" s="382">
        <v>60</v>
      </c>
      <c r="G686" s="382">
        <v>58</v>
      </c>
      <c r="J686" s="381" t="s">
        <v>9384</v>
      </c>
      <c r="K686" s="383">
        <v>0</v>
      </c>
    </row>
    <row r="687" spans="1:11">
      <c r="A687" s="380">
        <v>686</v>
      </c>
      <c r="B687" s="380">
        <v>0</v>
      </c>
      <c r="C687" s="380">
        <v>0</v>
      </c>
      <c r="D687" s="381" t="s">
        <v>9385</v>
      </c>
      <c r="E687" s="43" t="s">
        <v>9386</v>
      </c>
      <c r="F687" s="382">
        <v>150</v>
      </c>
      <c r="G687" s="382">
        <v>61</v>
      </c>
      <c r="J687" s="43" t="s">
        <v>9387</v>
      </c>
      <c r="K687" s="383">
        <v>0</v>
      </c>
    </row>
    <row r="688" spans="1:11">
      <c r="A688" s="380">
        <v>687</v>
      </c>
      <c r="B688" s="380">
        <v>0</v>
      </c>
      <c r="C688" s="380">
        <v>0</v>
      </c>
      <c r="D688" s="381" t="s">
        <v>9388</v>
      </c>
      <c r="E688" s="43" t="s">
        <v>9389</v>
      </c>
      <c r="F688" s="382">
        <v>50</v>
      </c>
      <c r="G688" s="382">
        <v>57</v>
      </c>
      <c r="J688" s="381" t="s">
        <v>9390</v>
      </c>
      <c r="K688" s="383">
        <v>0</v>
      </c>
    </row>
    <row r="689" spans="1:11">
      <c r="A689" s="380">
        <v>688</v>
      </c>
      <c r="B689" s="380">
        <v>0</v>
      </c>
      <c r="C689" s="380">
        <v>0</v>
      </c>
      <c r="D689" s="381" t="s">
        <v>9391</v>
      </c>
      <c r="E689" s="43" t="s">
        <v>9392</v>
      </c>
      <c r="F689" s="382">
        <v>40</v>
      </c>
      <c r="G689" s="382">
        <v>56</v>
      </c>
      <c r="J689" s="381" t="s">
        <v>9393</v>
      </c>
      <c r="K689" s="383">
        <v>0</v>
      </c>
    </row>
    <row r="690" spans="1:11">
      <c r="A690" s="380">
        <v>689</v>
      </c>
      <c r="B690" s="380">
        <v>0</v>
      </c>
      <c r="C690" s="380">
        <v>0</v>
      </c>
      <c r="D690" s="381" t="s">
        <v>9394</v>
      </c>
      <c r="E690" s="43" t="s">
        <v>9395</v>
      </c>
      <c r="F690" s="382">
        <v>30</v>
      </c>
      <c r="G690" s="382">
        <v>55</v>
      </c>
      <c r="J690" s="381" t="s">
        <v>9396</v>
      </c>
      <c r="K690" s="383">
        <v>0</v>
      </c>
    </row>
    <row r="691" spans="1:11">
      <c r="A691" s="380">
        <v>690</v>
      </c>
      <c r="B691" s="380">
        <v>0</v>
      </c>
      <c r="C691" s="380">
        <v>0</v>
      </c>
      <c r="D691" s="43" t="s">
        <v>9397</v>
      </c>
      <c r="E691" s="43" t="s">
        <v>9398</v>
      </c>
      <c r="F691" s="382">
        <v>150</v>
      </c>
      <c r="G691" s="382">
        <v>61</v>
      </c>
      <c r="J691" s="381" t="s">
        <v>9399</v>
      </c>
      <c r="K691" s="383">
        <v>0</v>
      </c>
    </row>
    <row r="692" spans="1:11">
      <c r="A692" s="380">
        <v>691</v>
      </c>
      <c r="B692" s="380">
        <v>0</v>
      </c>
      <c r="C692" s="380">
        <v>0</v>
      </c>
      <c r="D692" s="381" t="s">
        <v>9400</v>
      </c>
      <c r="E692" s="43" t="s">
        <v>9401</v>
      </c>
      <c r="F692" s="382">
        <v>40</v>
      </c>
      <c r="G692" s="382">
        <v>56</v>
      </c>
      <c r="J692" s="381" t="s">
        <v>9402</v>
      </c>
      <c r="K692" s="383">
        <v>0</v>
      </c>
    </row>
    <row r="693" spans="1:11">
      <c r="A693" s="380">
        <v>692</v>
      </c>
      <c r="B693" s="380">
        <v>0</v>
      </c>
      <c r="C693" s="380">
        <v>0</v>
      </c>
      <c r="D693" s="381" t="s">
        <v>9403</v>
      </c>
      <c r="E693" s="43" t="s">
        <v>9404</v>
      </c>
      <c r="F693" s="382">
        <v>250</v>
      </c>
      <c r="G693" s="382">
        <v>64</v>
      </c>
      <c r="J693" s="381" t="s">
        <v>9405</v>
      </c>
      <c r="K693" s="383">
        <v>0</v>
      </c>
    </row>
    <row r="694" spans="1:11">
      <c r="A694" s="380">
        <v>693</v>
      </c>
      <c r="B694" s="380">
        <v>0</v>
      </c>
      <c r="C694" s="380">
        <v>5</v>
      </c>
      <c r="D694" s="381" t="s">
        <v>9406</v>
      </c>
      <c r="E694" s="43" t="s">
        <v>9407</v>
      </c>
      <c r="F694" s="382">
        <v>150</v>
      </c>
      <c r="G694" s="382">
        <v>62</v>
      </c>
      <c r="J694" s="381" t="s">
        <v>9408</v>
      </c>
      <c r="K694" s="383">
        <v>0</v>
      </c>
    </row>
    <row r="695" spans="1:11">
      <c r="A695" s="380">
        <v>694</v>
      </c>
      <c r="B695" s="380">
        <v>0</v>
      </c>
      <c r="C695" s="380">
        <v>0</v>
      </c>
      <c r="D695" s="381" t="s">
        <v>5489</v>
      </c>
      <c r="E695" s="43" t="s">
        <v>9409</v>
      </c>
      <c r="F695" s="382">
        <v>150</v>
      </c>
      <c r="G695" s="382">
        <v>64</v>
      </c>
      <c r="J695" s="381" t="s">
        <v>9410</v>
      </c>
      <c r="K695" s="383">
        <v>0</v>
      </c>
    </row>
    <row r="696" spans="1:11">
      <c r="A696" s="380">
        <v>695</v>
      </c>
      <c r="B696" s="380">
        <v>0</v>
      </c>
      <c r="C696" s="380">
        <v>0</v>
      </c>
      <c r="D696" s="381" t="s">
        <v>9411</v>
      </c>
      <c r="E696" s="43" t="s">
        <v>9412</v>
      </c>
      <c r="F696" s="382">
        <v>50</v>
      </c>
      <c r="G696" s="382">
        <v>58</v>
      </c>
      <c r="J696" s="381" t="s">
        <v>9413</v>
      </c>
      <c r="K696" s="383">
        <v>0</v>
      </c>
    </row>
    <row r="697" spans="1:11">
      <c r="A697" s="380">
        <v>696</v>
      </c>
      <c r="B697" s="380">
        <v>0</v>
      </c>
      <c r="C697" s="380">
        <v>0</v>
      </c>
      <c r="D697" s="381" t="s">
        <v>9414</v>
      </c>
      <c r="E697" s="43" t="s">
        <v>6292</v>
      </c>
      <c r="F697" s="382">
        <v>300</v>
      </c>
      <c r="G697" s="382">
        <v>66</v>
      </c>
      <c r="J697" s="381" t="s">
        <v>9415</v>
      </c>
      <c r="K697" s="383">
        <v>0</v>
      </c>
    </row>
    <row r="698" spans="1:11">
      <c r="A698" s="380">
        <v>697</v>
      </c>
      <c r="B698" s="380">
        <v>0</v>
      </c>
      <c r="C698" s="380">
        <v>0</v>
      </c>
      <c r="D698" s="381" t="s">
        <v>9416</v>
      </c>
      <c r="E698" s="43" t="s">
        <v>9417</v>
      </c>
      <c r="F698" s="382">
        <v>350</v>
      </c>
      <c r="G698" s="382">
        <v>65</v>
      </c>
      <c r="J698" s="381" t="s">
        <v>9418</v>
      </c>
      <c r="K698" s="383">
        <v>0</v>
      </c>
    </row>
    <row r="699" spans="1:11">
      <c r="A699" s="380">
        <v>698</v>
      </c>
      <c r="B699" s="380">
        <v>0</v>
      </c>
      <c r="C699" s="380">
        <v>0</v>
      </c>
      <c r="D699" s="381" t="s">
        <v>5750</v>
      </c>
      <c r="E699" s="43" t="s">
        <v>4141</v>
      </c>
      <c r="F699" s="382">
        <v>60</v>
      </c>
      <c r="G699" s="382">
        <v>60</v>
      </c>
      <c r="J699" s="381" t="s">
        <v>9419</v>
      </c>
      <c r="K699" s="383">
        <v>0</v>
      </c>
    </row>
    <row r="700" spans="1:11">
      <c r="A700" s="380">
        <v>699</v>
      </c>
      <c r="B700" s="380">
        <v>0</v>
      </c>
      <c r="C700" s="380">
        <v>0</v>
      </c>
      <c r="D700" s="43" t="s">
        <v>9420</v>
      </c>
      <c r="E700" s="43" t="s">
        <v>9421</v>
      </c>
      <c r="F700" s="382">
        <v>100</v>
      </c>
      <c r="G700" s="382">
        <v>62</v>
      </c>
      <c r="J700" s="381" t="s">
        <v>9422</v>
      </c>
      <c r="K700" s="383">
        <v>0</v>
      </c>
    </row>
    <row r="701" spans="1:11">
      <c r="A701" s="380">
        <v>700</v>
      </c>
      <c r="B701" s="380">
        <v>0</v>
      </c>
      <c r="C701" s="380">
        <v>0</v>
      </c>
      <c r="D701" s="381" t="s">
        <v>9423</v>
      </c>
      <c r="E701" s="43" t="s">
        <v>9424</v>
      </c>
      <c r="F701" s="382">
        <v>500</v>
      </c>
      <c r="G701" s="382">
        <v>67</v>
      </c>
      <c r="J701" s="381" t="s">
        <v>9425</v>
      </c>
      <c r="K701" s="383">
        <v>0</v>
      </c>
    </row>
    <row r="702" spans="1:11">
      <c r="A702" s="380">
        <v>701</v>
      </c>
      <c r="B702" s="380">
        <v>0</v>
      </c>
      <c r="C702" s="380">
        <v>0</v>
      </c>
      <c r="D702" s="381" t="s">
        <v>9426</v>
      </c>
      <c r="E702" s="43" t="s">
        <v>9427</v>
      </c>
      <c r="F702" s="382">
        <v>60</v>
      </c>
      <c r="G702" s="382">
        <v>59</v>
      </c>
      <c r="J702" s="381" t="s">
        <v>9428</v>
      </c>
      <c r="K702" s="383">
        <v>0</v>
      </c>
    </row>
    <row r="703" spans="1:11">
      <c r="A703" s="380">
        <v>702</v>
      </c>
      <c r="B703" s="380">
        <v>0</v>
      </c>
      <c r="C703" s="380">
        <v>2</v>
      </c>
      <c r="D703" s="381" t="s">
        <v>9429</v>
      </c>
      <c r="E703" s="43" t="s">
        <v>9430</v>
      </c>
      <c r="F703" s="382">
        <v>200</v>
      </c>
      <c r="G703" s="382">
        <v>56</v>
      </c>
      <c r="J703" s="381" t="s">
        <v>9431</v>
      </c>
      <c r="K703" s="383">
        <v>0</v>
      </c>
    </row>
    <row r="704" spans="1:11">
      <c r="A704" s="380">
        <v>703</v>
      </c>
      <c r="B704" s="380">
        <v>0</v>
      </c>
      <c r="C704" s="380">
        <v>0</v>
      </c>
      <c r="D704" s="381" t="s">
        <v>9432</v>
      </c>
      <c r="E704" s="43" t="s">
        <v>9433</v>
      </c>
      <c r="F704" s="382">
        <v>800</v>
      </c>
      <c r="G704" s="382">
        <v>72</v>
      </c>
      <c r="J704" s="381" t="s">
        <v>9434</v>
      </c>
      <c r="K704" s="383">
        <v>0</v>
      </c>
    </row>
    <row r="705" spans="1:11">
      <c r="A705" s="380">
        <v>704</v>
      </c>
      <c r="B705" s="380">
        <v>0</v>
      </c>
      <c r="C705" s="380">
        <v>0</v>
      </c>
      <c r="D705" s="381" t="s">
        <v>9435</v>
      </c>
      <c r="E705" s="43" t="s">
        <v>9436</v>
      </c>
      <c r="F705" s="382">
        <v>70</v>
      </c>
      <c r="G705" s="382">
        <v>60</v>
      </c>
      <c r="J705" s="381" t="s">
        <v>9437</v>
      </c>
      <c r="K705" s="383">
        <v>0</v>
      </c>
    </row>
    <row r="706" spans="1:11">
      <c r="A706" s="380">
        <v>705</v>
      </c>
      <c r="B706" s="380">
        <v>0</v>
      </c>
      <c r="C706" s="380">
        <v>0</v>
      </c>
      <c r="D706" s="381" t="s">
        <v>9438</v>
      </c>
      <c r="E706" s="43" t="s">
        <v>9439</v>
      </c>
      <c r="F706" s="382">
        <v>90</v>
      </c>
      <c r="G706" s="382">
        <v>60</v>
      </c>
      <c r="J706" s="381" t="s">
        <v>9440</v>
      </c>
      <c r="K706" s="383">
        <v>0</v>
      </c>
    </row>
    <row r="707" spans="1:11">
      <c r="A707" s="380">
        <v>706</v>
      </c>
      <c r="B707" s="380">
        <v>0</v>
      </c>
      <c r="C707" s="380">
        <v>0</v>
      </c>
      <c r="D707" s="43" t="s">
        <v>9441</v>
      </c>
      <c r="E707" s="381" t="s">
        <v>9225</v>
      </c>
      <c r="F707" s="382">
        <v>150</v>
      </c>
      <c r="G707" s="382">
        <v>63</v>
      </c>
      <c r="J707" s="381" t="s">
        <v>9442</v>
      </c>
      <c r="K707" s="383">
        <v>0</v>
      </c>
    </row>
    <row r="708" spans="1:11">
      <c r="A708" s="380">
        <v>707</v>
      </c>
      <c r="B708" s="380">
        <v>0</v>
      </c>
      <c r="C708" s="380">
        <v>2</v>
      </c>
      <c r="D708" s="381" t="s">
        <v>9443</v>
      </c>
      <c r="E708" s="43" t="s">
        <v>9444</v>
      </c>
      <c r="F708" s="382">
        <v>90</v>
      </c>
      <c r="G708" s="382">
        <v>62</v>
      </c>
    </row>
    <row r="709" spans="1:11">
      <c r="A709" s="380">
        <v>708</v>
      </c>
      <c r="B709" s="380">
        <v>0</v>
      </c>
      <c r="C709" s="380">
        <v>0</v>
      </c>
      <c r="D709" s="381" t="s">
        <v>9445</v>
      </c>
      <c r="E709" s="43" t="s">
        <v>9446</v>
      </c>
      <c r="F709" s="382">
        <v>60</v>
      </c>
      <c r="G709" s="382">
        <v>61</v>
      </c>
    </row>
    <row r="710" spans="1:11">
      <c r="A710" s="380">
        <v>709</v>
      </c>
      <c r="B710" s="380">
        <v>0</v>
      </c>
      <c r="C710" s="380">
        <v>0</v>
      </c>
      <c r="D710" s="43" t="s">
        <v>9447</v>
      </c>
      <c r="E710" s="43" t="s">
        <v>9448</v>
      </c>
      <c r="F710" s="382">
        <v>150</v>
      </c>
      <c r="G710" s="382">
        <v>65</v>
      </c>
    </row>
    <row r="711" spans="1:11">
      <c r="A711" s="380">
        <v>710</v>
      </c>
      <c r="B711" s="380">
        <v>0</v>
      </c>
      <c r="C711" s="380">
        <v>0</v>
      </c>
      <c r="D711" s="381" t="s">
        <v>9449</v>
      </c>
      <c r="E711" s="43" t="s">
        <v>9450</v>
      </c>
      <c r="F711" s="382">
        <v>200</v>
      </c>
      <c r="G711" s="382">
        <v>67</v>
      </c>
    </row>
    <row r="712" spans="1:11">
      <c r="A712" s="380">
        <v>711</v>
      </c>
      <c r="B712" s="380">
        <v>0</v>
      </c>
      <c r="C712" s="380">
        <v>0</v>
      </c>
      <c r="D712" s="381" t="s">
        <v>9451</v>
      </c>
      <c r="E712" s="43" t="s">
        <v>9452</v>
      </c>
      <c r="F712" s="382">
        <v>200</v>
      </c>
      <c r="G712" s="382">
        <v>67</v>
      </c>
    </row>
    <row r="713" spans="1:11">
      <c r="A713" s="380">
        <v>712</v>
      </c>
      <c r="B713" s="380">
        <v>0</v>
      </c>
      <c r="C713" s="380">
        <v>0</v>
      </c>
      <c r="D713" s="43" t="s">
        <v>9453</v>
      </c>
      <c r="E713" s="43" t="s">
        <v>9454</v>
      </c>
      <c r="F713" s="382">
        <v>150</v>
      </c>
      <c r="G713" s="382">
        <v>65</v>
      </c>
    </row>
    <row r="714" spans="1:11">
      <c r="A714" s="380">
        <v>713</v>
      </c>
      <c r="B714" s="380">
        <v>0</v>
      </c>
      <c r="C714" s="380">
        <v>0</v>
      </c>
      <c r="D714" s="381" t="s">
        <v>9455</v>
      </c>
      <c r="E714" s="43" t="s">
        <v>9456</v>
      </c>
      <c r="F714" s="382">
        <v>150</v>
      </c>
      <c r="G714" s="382">
        <v>66</v>
      </c>
    </row>
    <row r="715" spans="1:11">
      <c r="A715" s="380">
        <v>714</v>
      </c>
      <c r="B715" s="380">
        <v>0</v>
      </c>
      <c r="C715" s="380">
        <v>0</v>
      </c>
      <c r="D715" s="43" t="s">
        <v>9457</v>
      </c>
      <c r="E715" s="43" t="s">
        <v>9458</v>
      </c>
      <c r="F715" s="382">
        <v>80</v>
      </c>
      <c r="G715" s="382">
        <v>63</v>
      </c>
    </row>
    <row r="716" spans="1:11">
      <c r="A716" s="380">
        <v>715</v>
      </c>
      <c r="B716" s="380">
        <v>0</v>
      </c>
      <c r="C716" s="380">
        <v>0</v>
      </c>
      <c r="D716" s="43" t="s">
        <v>9459</v>
      </c>
      <c r="E716" s="43" t="s">
        <v>9460</v>
      </c>
      <c r="F716" s="382">
        <v>80</v>
      </c>
      <c r="G716" s="382">
        <v>64</v>
      </c>
    </row>
    <row r="717" spans="1:11">
      <c r="A717" s="380">
        <v>716</v>
      </c>
      <c r="B717" s="380">
        <v>0</v>
      </c>
      <c r="C717" s="380">
        <v>0</v>
      </c>
      <c r="D717" s="381" t="s">
        <v>9461</v>
      </c>
      <c r="E717" s="43" t="s">
        <v>6051</v>
      </c>
      <c r="F717" s="382">
        <v>100</v>
      </c>
      <c r="G717" s="382">
        <v>65</v>
      </c>
    </row>
    <row r="718" spans="1:11">
      <c r="A718" s="380">
        <v>717</v>
      </c>
      <c r="B718" s="380">
        <v>0</v>
      </c>
      <c r="C718" s="380">
        <v>0</v>
      </c>
      <c r="D718" s="381" t="s">
        <v>9462</v>
      </c>
      <c r="E718" s="43" t="s">
        <v>9463</v>
      </c>
      <c r="F718" s="382">
        <v>150</v>
      </c>
      <c r="G718" s="382">
        <v>67</v>
      </c>
    </row>
    <row r="719" spans="1:11">
      <c r="A719" s="380">
        <v>718</v>
      </c>
      <c r="B719" s="380">
        <v>0</v>
      </c>
      <c r="C719" s="380">
        <v>0</v>
      </c>
      <c r="D719" s="381" t="s">
        <v>9464</v>
      </c>
      <c r="E719" s="43" t="s">
        <v>9465</v>
      </c>
      <c r="F719" s="382">
        <v>30</v>
      </c>
      <c r="G719" s="382">
        <v>59</v>
      </c>
    </row>
    <row r="720" spans="1:11">
      <c r="A720" s="380">
        <v>719</v>
      </c>
      <c r="B720" s="380">
        <v>0</v>
      </c>
      <c r="C720" s="380">
        <v>0</v>
      </c>
      <c r="D720" s="381" t="s">
        <v>9466</v>
      </c>
      <c r="E720" s="43" t="s">
        <v>9467</v>
      </c>
      <c r="F720" s="382">
        <v>60</v>
      </c>
      <c r="G720" s="382">
        <v>63</v>
      </c>
    </row>
    <row r="721" spans="1:7">
      <c r="A721" s="380">
        <v>720</v>
      </c>
      <c r="B721" s="380">
        <v>0</v>
      </c>
      <c r="C721" s="380">
        <v>0</v>
      </c>
      <c r="D721" s="381" t="s">
        <v>9468</v>
      </c>
      <c r="E721" s="43" t="s">
        <v>9469</v>
      </c>
      <c r="F721" s="382">
        <v>40</v>
      </c>
      <c r="G721" s="382">
        <v>61</v>
      </c>
    </row>
    <row r="722" spans="1:7">
      <c r="A722" s="380">
        <v>721</v>
      </c>
      <c r="B722" s="380">
        <v>0</v>
      </c>
      <c r="C722" s="380">
        <v>0</v>
      </c>
      <c r="D722" s="43" t="s">
        <v>9470</v>
      </c>
      <c r="E722" s="43" t="s">
        <v>9471</v>
      </c>
      <c r="F722" s="382">
        <v>100</v>
      </c>
      <c r="G722" s="382">
        <v>65</v>
      </c>
    </row>
    <row r="723" spans="1:7">
      <c r="A723" s="380">
        <v>722</v>
      </c>
      <c r="B723" s="380">
        <v>0</v>
      </c>
      <c r="C723" s="380">
        <v>0</v>
      </c>
      <c r="D723" s="381" t="s">
        <v>9472</v>
      </c>
      <c r="E723" s="381" t="s">
        <v>9473</v>
      </c>
      <c r="F723" s="382">
        <v>200</v>
      </c>
      <c r="G723" s="382">
        <v>68</v>
      </c>
    </row>
    <row r="724" spans="1:7">
      <c r="A724" s="380">
        <v>723</v>
      </c>
      <c r="B724" s="380">
        <v>0</v>
      </c>
      <c r="C724" s="380">
        <v>0</v>
      </c>
      <c r="D724" s="43" t="s">
        <v>9474</v>
      </c>
      <c r="E724" s="43" t="s">
        <v>9001</v>
      </c>
      <c r="F724" s="382">
        <v>300</v>
      </c>
      <c r="G724" s="382">
        <v>61</v>
      </c>
    </row>
    <row r="725" spans="1:7">
      <c r="A725" s="380">
        <v>724</v>
      </c>
      <c r="B725" s="380">
        <v>0</v>
      </c>
      <c r="C725" s="380">
        <v>0</v>
      </c>
      <c r="D725" s="381" t="s">
        <v>9475</v>
      </c>
      <c r="E725" s="43" t="s">
        <v>9476</v>
      </c>
      <c r="F725" s="382">
        <v>90</v>
      </c>
      <c r="G725" s="382">
        <v>65</v>
      </c>
    </row>
    <row r="726" spans="1:7">
      <c r="A726" s="380">
        <v>725</v>
      </c>
      <c r="B726" s="380">
        <v>0</v>
      </c>
      <c r="C726" s="380">
        <v>0</v>
      </c>
      <c r="D726" s="381" t="s">
        <v>9477</v>
      </c>
      <c r="E726" s="43" t="s">
        <v>9478</v>
      </c>
      <c r="F726" s="382">
        <v>60</v>
      </c>
      <c r="G726" s="382">
        <v>63</v>
      </c>
    </row>
    <row r="727" spans="1:7">
      <c r="A727" s="380">
        <v>726</v>
      </c>
      <c r="B727" s="380">
        <v>0</v>
      </c>
      <c r="C727" s="380"/>
      <c r="D727" s="381" t="s">
        <v>9479</v>
      </c>
      <c r="E727" s="43" t="s">
        <v>9480</v>
      </c>
      <c r="F727" s="382">
        <v>30</v>
      </c>
      <c r="G727" s="382">
        <v>60</v>
      </c>
    </row>
    <row r="728" spans="1:7">
      <c r="A728" s="380">
        <v>727</v>
      </c>
      <c r="B728" s="380">
        <v>0</v>
      </c>
      <c r="C728" s="380">
        <v>0</v>
      </c>
      <c r="D728" s="381" t="s">
        <v>9481</v>
      </c>
      <c r="E728" s="43" t="s">
        <v>9482</v>
      </c>
      <c r="F728" s="382">
        <v>200</v>
      </c>
      <c r="G728" s="382">
        <v>71</v>
      </c>
    </row>
    <row r="729" spans="1:7">
      <c r="A729" s="380">
        <v>728</v>
      </c>
      <c r="B729" s="380">
        <v>0</v>
      </c>
      <c r="C729" s="380">
        <v>0</v>
      </c>
      <c r="D729" s="381" t="s">
        <v>9483</v>
      </c>
      <c r="E729" s="43" t="s">
        <v>9484</v>
      </c>
      <c r="F729" s="382">
        <v>250</v>
      </c>
      <c r="G729" s="382">
        <v>64</v>
      </c>
    </row>
    <row r="730" spans="1:7">
      <c r="A730" s="380">
        <v>729</v>
      </c>
      <c r="B730" s="380">
        <v>0</v>
      </c>
      <c r="C730" s="380">
        <v>0</v>
      </c>
      <c r="D730" s="381" t="s">
        <v>9485</v>
      </c>
      <c r="E730" s="43" t="s">
        <v>9486</v>
      </c>
      <c r="F730" s="382">
        <v>150</v>
      </c>
      <c r="G730" s="382">
        <v>71</v>
      </c>
    </row>
    <row r="731" spans="1:7">
      <c r="A731" s="380">
        <v>730</v>
      </c>
      <c r="B731" s="380">
        <v>0</v>
      </c>
      <c r="C731" s="380">
        <v>0</v>
      </c>
      <c r="D731" s="381" t="s">
        <v>9487</v>
      </c>
      <c r="E731" s="43" t="s">
        <v>9488</v>
      </c>
      <c r="F731" s="382">
        <v>250</v>
      </c>
      <c r="G731" s="382">
        <v>70</v>
      </c>
    </row>
    <row r="732" spans="1:7">
      <c r="A732" s="380">
        <v>731</v>
      </c>
      <c r="B732" s="380">
        <v>0</v>
      </c>
      <c r="C732" s="380">
        <v>0</v>
      </c>
      <c r="D732" s="381" t="s">
        <v>9489</v>
      </c>
      <c r="E732" s="43" t="s">
        <v>9490</v>
      </c>
      <c r="F732" s="382">
        <v>1100</v>
      </c>
      <c r="G732" s="382">
        <v>78</v>
      </c>
    </row>
    <row r="733" spans="1:7">
      <c r="A733" s="380">
        <v>732</v>
      </c>
      <c r="B733" s="380">
        <v>0</v>
      </c>
      <c r="C733" s="380">
        <v>0</v>
      </c>
      <c r="D733" s="43" t="s">
        <v>9491</v>
      </c>
      <c r="E733" s="43" t="s">
        <v>9492</v>
      </c>
      <c r="F733" s="382">
        <v>150</v>
      </c>
      <c r="G733" s="382">
        <v>69</v>
      </c>
    </row>
    <row r="734" spans="1:7">
      <c r="A734" s="380">
        <v>733</v>
      </c>
      <c r="B734" s="380">
        <v>0</v>
      </c>
      <c r="C734" s="380">
        <v>0</v>
      </c>
      <c r="D734" s="381" t="s">
        <v>9493</v>
      </c>
      <c r="E734" s="43" t="s">
        <v>9494</v>
      </c>
      <c r="F734" s="382">
        <v>80</v>
      </c>
      <c r="G734" s="382">
        <v>66</v>
      </c>
    </row>
    <row r="735" spans="1:7">
      <c r="A735" s="380">
        <v>734</v>
      </c>
      <c r="B735" s="380">
        <v>0</v>
      </c>
      <c r="C735" s="380">
        <v>0</v>
      </c>
      <c r="D735" s="381" t="s">
        <v>9495</v>
      </c>
      <c r="E735" s="43" t="s">
        <v>9496</v>
      </c>
      <c r="F735" s="382">
        <v>40</v>
      </c>
      <c r="G735" s="382">
        <v>65</v>
      </c>
    </row>
    <row r="736" spans="1:7">
      <c r="A736" s="380">
        <v>735</v>
      </c>
      <c r="B736" s="380">
        <v>0</v>
      </c>
      <c r="C736" s="380">
        <v>0</v>
      </c>
      <c r="D736" s="381" t="s">
        <v>9497</v>
      </c>
      <c r="E736" s="43" t="s">
        <v>9498</v>
      </c>
      <c r="F736" s="382">
        <v>60</v>
      </c>
      <c r="G736" s="382">
        <v>65</v>
      </c>
    </row>
    <row r="737" spans="1:7">
      <c r="A737" s="380">
        <v>736</v>
      </c>
      <c r="B737" s="380">
        <v>0</v>
      </c>
      <c r="C737" s="380">
        <v>0</v>
      </c>
      <c r="D737" s="43" t="s">
        <v>9499</v>
      </c>
      <c r="E737" s="43" t="s">
        <v>9500</v>
      </c>
      <c r="F737" s="382">
        <v>100</v>
      </c>
      <c r="G737" s="382">
        <v>61</v>
      </c>
    </row>
    <row r="738" spans="1:7">
      <c r="A738" s="380">
        <v>737</v>
      </c>
      <c r="B738" s="380">
        <v>0</v>
      </c>
      <c r="C738" s="380">
        <v>0</v>
      </c>
      <c r="D738" s="381" t="s">
        <v>9501</v>
      </c>
      <c r="E738" s="43" t="s">
        <v>9502</v>
      </c>
      <c r="F738" s="382">
        <v>250</v>
      </c>
      <c r="G738" s="382">
        <v>72</v>
      </c>
    </row>
    <row r="739" spans="1:7">
      <c r="A739" s="380">
        <v>738</v>
      </c>
      <c r="B739" s="380">
        <v>0</v>
      </c>
      <c r="C739" s="380">
        <v>0</v>
      </c>
      <c r="D739" s="381" t="s">
        <v>9503</v>
      </c>
      <c r="E739" s="43" t="s">
        <v>9504</v>
      </c>
      <c r="F739" s="382">
        <v>50</v>
      </c>
      <c r="G739" s="382">
        <v>66</v>
      </c>
    </row>
    <row r="740" spans="1:7">
      <c r="A740" s="380">
        <v>739</v>
      </c>
      <c r="B740" s="380">
        <v>0</v>
      </c>
      <c r="C740" s="380">
        <v>2</v>
      </c>
      <c r="D740" s="381" t="s">
        <v>9505</v>
      </c>
      <c r="E740" s="43" t="s">
        <v>9506</v>
      </c>
      <c r="F740" s="382">
        <v>50</v>
      </c>
      <c r="G740" s="382">
        <v>66</v>
      </c>
    </row>
    <row r="741" spans="1:7">
      <c r="A741" s="380">
        <v>740</v>
      </c>
      <c r="B741" s="380">
        <v>0</v>
      </c>
      <c r="C741" s="380">
        <v>0</v>
      </c>
      <c r="D741" s="381" t="s">
        <v>9507</v>
      </c>
      <c r="E741" s="43" t="s">
        <v>9508</v>
      </c>
      <c r="F741" s="382">
        <v>300</v>
      </c>
      <c r="G741" s="382">
        <v>73</v>
      </c>
    </row>
    <row r="742" spans="1:7">
      <c r="A742" s="380">
        <v>741</v>
      </c>
      <c r="B742" s="380">
        <v>0</v>
      </c>
      <c r="C742" s="380">
        <v>0</v>
      </c>
      <c r="D742" s="381" t="s">
        <v>5484</v>
      </c>
      <c r="E742" s="43" t="s">
        <v>9509</v>
      </c>
      <c r="F742" s="382">
        <v>30</v>
      </c>
      <c r="G742" s="382">
        <v>66</v>
      </c>
    </row>
    <row r="743" spans="1:7">
      <c r="A743" s="380">
        <v>742</v>
      </c>
      <c r="B743" s="380">
        <v>0</v>
      </c>
      <c r="C743" s="380">
        <v>0</v>
      </c>
      <c r="D743" s="381" t="s">
        <v>9510</v>
      </c>
      <c r="E743" s="43" t="s">
        <v>9511</v>
      </c>
      <c r="F743" s="382">
        <v>50</v>
      </c>
      <c r="G743" s="382">
        <v>66</v>
      </c>
    </row>
    <row r="744" spans="1:7">
      <c r="A744" s="380">
        <v>743</v>
      </c>
      <c r="B744" s="380">
        <v>0</v>
      </c>
      <c r="C744" s="380">
        <v>0</v>
      </c>
      <c r="D744" s="381" t="s">
        <v>9512</v>
      </c>
      <c r="E744" s="43" t="s">
        <v>9513</v>
      </c>
      <c r="F744" s="382">
        <v>90</v>
      </c>
      <c r="G744" s="382">
        <v>68</v>
      </c>
    </row>
    <row r="745" spans="1:7">
      <c r="A745" s="380">
        <v>744</v>
      </c>
      <c r="B745" s="380">
        <v>0</v>
      </c>
      <c r="C745" s="380">
        <v>2</v>
      </c>
      <c r="D745" s="381" t="s">
        <v>9514</v>
      </c>
      <c r="E745" s="43" t="s">
        <v>199</v>
      </c>
      <c r="F745" s="382">
        <v>100</v>
      </c>
      <c r="G745" s="382">
        <v>71</v>
      </c>
    </row>
    <row r="746" spans="1:7">
      <c r="A746" s="380">
        <v>745</v>
      </c>
      <c r="B746" s="380">
        <v>0</v>
      </c>
      <c r="C746" s="380">
        <v>0</v>
      </c>
      <c r="D746" s="381" t="s">
        <v>9515</v>
      </c>
      <c r="E746" s="43" t="s">
        <v>9516</v>
      </c>
      <c r="F746" s="382">
        <v>70</v>
      </c>
      <c r="G746" s="382">
        <v>67</v>
      </c>
    </row>
    <row r="747" spans="1:7">
      <c r="A747" s="380">
        <v>746</v>
      </c>
      <c r="B747" s="380">
        <v>0</v>
      </c>
      <c r="C747" s="380">
        <v>0</v>
      </c>
      <c r="D747" s="381" t="s">
        <v>9517</v>
      </c>
      <c r="E747" s="43" t="s">
        <v>8730</v>
      </c>
      <c r="F747" s="382">
        <v>60</v>
      </c>
      <c r="G747" s="382">
        <v>68</v>
      </c>
    </row>
    <row r="748" spans="1:7">
      <c r="A748" s="380">
        <v>747</v>
      </c>
      <c r="B748" s="380">
        <v>0</v>
      </c>
      <c r="C748" s="380">
        <v>0</v>
      </c>
      <c r="D748" s="381" t="s">
        <v>9518</v>
      </c>
      <c r="E748" s="43" t="s">
        <v>9519</v>
      </c>
      <c r="F748" s="382">
        <v>1700</v>
      </c>
      <c r="G748" s="382">
        <v>14</v>
      </c>
    </row>
    <row r="749" spans="1:7">
      <c r="A749" s="380">
        <v>748</v>
      </c>
      <c r="B749" s="380">
        <v>0</v>
      </c>
      <c r="C749" s="380">
        <v>0</v>
      </c>
      <c r="D749" s="43" t="s">
        <v>9520</v>
      </c>
      <c r="E749" s="43" t="s">
        <v>9521</v>
      </c>
      <c r="F749" s="382">
        <v>150</v>
      </c>
      <c r="G749" s="382">
        <v>71</v>
      </c>
    </row>
    <row r="750" spans="1:7">
      <c r="A750" s="380">
        <v>749</v>
      </c>
      <c r="B750" s="380">
        <v>0</v>
      </c>
      <c r="C750" s="380">
        <v>0</v>
      </c>
      <c r="D750" s="381" t="s">
        <v>9522</v>
      </c>
      <c r="E750" s="43" t="s">
        <v>9523</v>
      </c>
      <c r="F750" s="382">
        <v>1000</v>
      </c>
      <c r="G750" s="382">
        <v>82</v>
      </c>
    </row>
    <row r="751" spans="1:7">
      <c r="A751" s="380">
        <v>750</v>
      </c>
      <c r="B751" s="380">
        <v>0</v>
      </c>
      <c r="C751" s="380">
        <v>0</v>
      </c>
      <c r="D751" s="381" t="s">
        <v>9524</v>
      </c>
      <c r="E751" s="43" t="s">
        <v>9525</v>
      </c>
      <c r="F751" s="382">
        <v>100</v>
      </c>
      <c r="G751" s="382">
        <v>68</v>
      </c>
    </row>
    <row r="752" spans="1:7">
      <c r="A752" s="380">
        <v>751</v>
      </c>
      <c r="B752" s="380">
        <v>0</v>
      </c>
      <c r="C752" s="380">
        <v>0</v>
      </c>
      <c r="D752" s="43" t="s">
        <v>9526</v>
      </c>
      <c r="E752" s="43" t="s">
        <v>9527</v>
      </c>
      <c r="F752" s="382">
        <v>80</v>
      </c>
      <c r="G752" s="382">
        <v>69</v>
      </c>
    </row>
    <row r="753" spans="1:7">
      <c r="A753" s="380">
        <v>752</v>
      </c>
      <c r="B753" s="380">
        <v>0</v>
      </c>
      <c r="C753" s="380">
        <v>0</v>
      </c>
      <c r="D753" s="381" t="s">
        <v>9528</v>
      </c>
      <c r="E753" s="43" t="s">
        <v>9529</v>
      </c>
      <c r="F753" s="382">
        <v>200</v>
      </c>
      <c r="G753" s="382">
        <v>74</v>
      </c>
    </row>
    <row r="754" spans="1:7">
      <c r="A754" s="380">
        <v>753</v>
      </c>
      <c r="B754" s="380">
        <v>0</v>
      </c>
      <c r="C754" s="380">
        <v>2</v>
      </c>
      <c r="D754" s="381" t="s">
        <v>9530</v>
      </c>
      <c r="E754" s="43" t="s">
        <v>9531</v>
      </c>
      <c r="F754" s="382">
        <v>70</v>
      </c>
      <c r="G754" s="382">
        <v>65</v>
      </c>
    </row>
    <row r="755" spans="1:7">
      <c r="A755" s="380">
        <v>754</v>
      </c>
      <c r="B755" s="380">
        <v>0</v>
      </c>
      <c r="C755" s="380">
        <v>0</v>
      </c>
      <c r="D755" s="381" t="s">
        <v>9532</v>
      </c>
      <c r="E755" s="43" t="s">
        <v>9533</v>
      </c>
      <c r="F755" s="382">
        <v>30</v>
      </c>
      <c r="G755" s="382">
        <v>65</v>
      </c>
    </row>
    <row r="756" spans="1:7">
      <c r="A756" s="380">
        <v>755</v>
      </c>
      <c r="B756" s="380">
        <v>0</v>
      </c>
      <c r="C756" s="380">
        <v>0</v>
      </c>
      <c r="D756" s="43" t="s">
        <v>9534</v>
      </c>
      <c r="E756" s="43" t="s">
        <v>9535</v>
      </c>
      <c r="F756" s="382">
        <v>150</v>
      </c>
      <c r="G756" s="382">
        <v>73</v>
      </c>
    </row>
    <row r="757" spans="1:7">
      <c r="A757" s="380">
        <v>756</v>
      </c>
      <c r="B757" s="380">
        <v>0</v>
      </c>
      <c r="C757" s="380">
        <v>1</v>
      </c>
      <c r="D757" s="381" t="s">
        <v>9536</v>
      </c>
      <c r="E757" s="43" t="s">
        <v>9537</v>
      </c>
      <c r="F757" s="382">
        <v>80</v>
      </c>
      <c r="G757" s="382">
        <v>70</v>
      </c>
    </row>
    <row r="758" spans="1:7">
      <c r="A758" s="380">
        <v>757</v>
      </c>
      <c r="B758" s="380">
        <v>0</v>
      </c>
      <c r="C758" s="380">
        <v>0</v>
      </c>
      <c r="D758" s="381" t="s">
        <v>9538</v>
      </c>
      <c r="E758" s="43" t="s">
        <v>9539</v>
      </c>
      <c r="F758" s="382">
        <v>150</v>
      </c>
      <c r="G758" s="382">
        <v>63</v>
      </c>
    </row>
    <row r="759" spans="1:7">
      <c r="A759" s="380">
        <v>758</v>
      </c>
      <c r="B759" s="380">
        <v>0</v>
      </c>
      <c r="C759" s="380">
        <v>0</v>
      </c>
      <c r="D759" s="381" t="s">
        <v>9540</v>
      </c>
      <c r="E759" s="43" t="s">
        <v>9541</v>
      </c>
      <c r="F759" s="382">
        <v>40</v>
      </c>
      <c r="G759" s="382">
        <v>67</v>
      </c>
    </row>
    <row r="760" spans="1:7">
      <c r="A760" s="380">
        <v>759</v>
      </c>
      <c r="B760" s="380">
        <v>0</v>
      </c>
      <c r="C760" s="380">
        <v>2</v>
      </c>
      <c r="D760" s="381" t="s">
        <v>9542</v>
      </c>
      <c r="E760" s="43" t="s">
        <v>9543</v>
      </c>
      <c r="F760" s="382">
        <v>40</v>
      </c>
      <c r="G760" s="382">
        <v>70</v>
      </c>
    </row>
    <row r="761" spans="1:7">
      <c r="A761" s="380">
        <v>760</v>
      </c>
      <c r="B761" s="380">
        <v>0</v>
      </c>
      <c r="C761" s="380">
        <v>0</v>
      </c>
      <c r="D761" s="381" t="s">
        <v>9544</v>
      </c>
      <c r="E761" s="43" t="s">
        <v>9545</v>
      </c>
      <c r="F761" s="382">
        <v>70</v>
      </c>
      <c r="G761" s="382">
        <v>70</v>
      </c>
    </row>
    <row r="762" spans="1:7">
      <c r="A762" s="380">
        <v>761</v>
      </c>
      <c r="B762" s="380">
        <v>0</v>
      </c>
      <c r="C762" s="380">
        <v>0</v>
      </c>
      <c r="D762" s="381" t="s">
        <v>9546</v>
      </c>
      <c r="E762" s="43" t="s">
        <v>9547</v>
      </c>
      <c r="F762" s="382">
        <v>200</v>
      </c>
      <c r="G762" s="382">
        <v>71</v>
      </c>
    </row>
    <row r="763" spans="1:7">
      <c r="A763" s="380">
        <v>762</v>
      </c>
      <c r="B763" s="380">
        <v>0</v>
      </c>
      <c r="C763" s="380">
        <v>0</v>
      </c>
      <c r="D763" s="381" t="s">
        <v>9548</v>
      </c>
      <c r="E763" s="43" t="s">
        <v>9549</v>
      </c>
      <c r="F763" s="382">
        <v>350</v>
      </c>
      <c r="G763" s="382">
        <v>77</v>
      </c>
    </row>
    <row r="764" spans="1:7">
      <c r="A764" s="380">
        <v>763</v>
      </c>
      <c r="B764" s="380">
        <v>0</v>
      </c>
      <c r="C764" s="380">
        <v>0</v>
      </c>
      <c r="D764" s="381" t="s">
        <v>9550</v>
      </c>
      <c r="E764" s="43" t="s">
        <v>9551</v>
      </c>
      <c r="F764" s="382">
        <v>80</v>
      </c>
      <c r="G764" s="382">
        <v>72</v>
      </c>
    </row>
    <row r="765" spans="1:7">
      <c r="A765" s="380">
        <v>764</v>
      </c>
      <c r="B765" s="380">
        <v>0</v>
      </c>
      <c r="C765" s="380">
        <v>0</v>
      </c>
      <c r="D765" s="43" t="s">
        <v>9552</v>
      </c>
      <c r="E765" s="43" t="s">
        <v>9553</v>
      </c>
      <c r="F765" s="382">
        <v>150</v>
      </c>
      <c r="G765" s="382">
        <v>67</v>
      </c>
    </row>
    <row r="766" spans="1:7">
      <c r="A766" s="380">
        <v>765</v>
      </c>
      <c r="B766" s="380">
        <v>0</v>
      </c>
      <c r="C766" s="380">
        <v>0</v>
      </c>
      <c r="D766" s="381" t="s">
        <v>9554</v>
      </c>
      <c r="E766" s="43" t="s">
        <v>9555</v>
      </c>
      <c r="F766" s="382">
        <v>100</v>
      </c>
      <c r="G766" s="382">
        <v>73</v>
      </c>
    </row>
    <row r="767" spans="1:7">
      <c r="A767" s="380">
        <v>766</v>
      </c>
      <c r="B767" s="380">
        <v>0</v>
      </c>
      <c r="C767" s="380">
        <v>0</v>
      </c>
      <c r="D767" s="43" t="s">
        <v>9556</v>
      </c>
      <c r="E767" s="43" t="s">
        <v>9557</v>
      </c>
      <c r="F767" s="382">
        <v>70</v>
      </c>
      <c r="G767" s="382">
        <v>71</v>
      </c>
    </row>
    <row r="768" spans="1:7">
      <c r="A768" s="380">
        <v>767</v>
      </c>
      <c r="B768" s="380">
        <v>0</v>
      </c>
      <c r="C768" s="380">
        <v>0</v>
      </c>
      <c r="D768" s="381" t="s">
        <v>9558</v>
      </c>
      <c r="E768" s="43" t="s">
        <v>9559</v>
      </c>
      <c r="F768" s="382">
        <v>80</v>
      </c>
      <c r="G768" s="382">
        <v>72</v>
      </c>
    </row>
    <row r="769" spans="1:7">
      <c r="A769" s="380">
        <v>768</v>
      </c>
      <c r="B769" s="380">
        <v>0</v>
      </c>
      <c r="C769" s="380">
        <v>0</v>
      </c>
      <c r="D769" s="381" t="s">
        <v>9560</v>
      </c>
      <c r="E769" s="43" t="s">
        <v>9561</v>
      </c>
      <c r="F769" s="382">
        <v>600</v>
      </c>
      <c r="G769" s="382">
        <v>79</v>
      </c>
    </row>
    <row r="770" spans="1:7">
      <c r="A770" s="380">
        <v>769</v>
      </c>
      <c r="B770" s="380">
        <v>0</v>
      </c>
      <c r="C770" s="380">
        <v>0</v>
      </c>
      <c r="D770" s="43" t="s">
        <v>9562</v>
      </c>
      <c r="E770" s="43" t="s">
        <v>9563</v>
      </c>
      <c r="F770" s="382">
        <v>60</v>
      </c>
      <c r="G770" s="382">
        <v>71</v>
      </c>
    </row>
    <row r="771" spans="1:7">
      <c r="A771" s="380">
        <v>770</v>
      </c>
      <c r="B771" s="380">
        <v>0</v>
      </c>
      <c r="C771" s="380">
        <v>0</v>
      </c>
      <c r="D771" s="381" t="s">
        <v>9564</v>
      </c>
      <c r="E771" s="43" t="s">
        <v>6252</v>
      </c>
      <c r="F771" s="382">
        <v>50</v>
      </c>
      <c r="G771" s="382">
        <v>72</v>
      </c>
    </row>
    <row r="772" spans="1:7">
      <c r="A772" s="380">
        <v>771</v>
      </c>
      <c r="B772" s="380">
        <v>0</v>
      </c>
      <c r="C772" s="380">
        <v>0</v>
      </c>
      <c r="D772" s="381" t="s">
        <v>9565</v>
      </c>
      <c r="E772" s="43" t="s">
        <v>9566</v>
      </c>
      <c r="F772" s="382">
        <v>200</v>
      </c>
      <c r="G772" s="382">
        <v>77</v>
      </c>
    </row>
    <row r="773" spans="1:7">
      <c r="A773" s="380">
        <v>772</v>
      </c>
      <c r="B773" s="380">
        <v>0</v>
      </c>
      <c r="C773" s="380">
        <v>0</v>
      </c>
      <c r="D773" s="381" t="s">
        <v>5401</v>
      </c>
      <c r="E773" s="43" t="s">
        <v>9567</v>
      </c>
      <c r="F773" s="382">
        <v>1700</v>
      </c>
      <c r="G773" s="382">
        <v>86</v>
      </c>
    </row>
    <row r="774" spans="1:7">
      <c r="A774" s="380">
        <v>773</v>
      </c>
      <c r="B774" s="380">
        <v>0</v>
      </c>
      <c r="C774" s="380">
        <v>0</v>
      </c>
      <c r="D774" s="381" t="s">
        <v>9568</v>
      </c>
      <c r="E774" s="43" t="s">
        <v>9569</v>
      </c>
      <c r="F774" s="382">
        <v>90</v>
      </c>
      <c r="G774" s="382">
        <v>74</v>
      </c>
    </row>
    <row r="775" spans="1:7">
      <c r="A775" s="380">
        <v>774</v>
      </c>
      <c r="B775" s="380">
        <v>0</v>
      </c>
      <c r="C775" s="380">
        <v>0</v>
      </c>
      <c r="D775" s="381" t="s">
        <v>9570</v>
      </c>
      <c r="E775" s="43" t="s">
        <v>9571</v>
      </c>
      <c r="F775" s="382">
        <v>250</v>
      </c>
      <c r="G775" s="382">
        <v>79</v>
      </c>
    </row>
    <row r="776" spans="1:7">
      <c r="A776" s="380">
        <v>775</v>
      </c>
      <c r="B776" s="380">
        <v>0</v>
      </c>
      <c r="C776" s="380">
        <v>0</v>
      </c>
      <c r="D776" s="381" t="s">
        <v>9572</v>
      </c>
      <c r="E776" s="43" t="s">
        <v>9573</v>
      </c>
      <c r="F776" s="382">
        <v>70</v>
      </c>
      <c r="G776" s="382">
        <v>74</v>
      </c>
    </row>
    <row r="777" spans="1:7">
      <c r="A777" s="380">
        <v>776</v>
      </c>
      <c r="B777" s="380">
        <v>0</v>
      </c>
      <c r="C777" s="380">
        <v>0</v>
      </c>
      <c r="D777" s="381" t="s">
        <v>9574</v>
      </c>
      <c r="E777" s="43" t="s">
        <v>9575</v>
      </c>
      <c r="F777" s="382">
        <v>60</v>
      </c>
      <c r="G777" s="382">
        <v>72</v>
      </c>
    </row>
    <row r="778" spans="1:7">
      <c r="A778" s="380">
        <v>777</v>
      </c>
      <c r="B778" s="380">
        <v>0</v>
      </c>
      <c r="C778" s="380">
        <v>0</v>
      </c>
      <c r="D778" s="43" t="s">
        <v>9576</v>
      </c>
      <c r="E778" s="43" t="s">
        <v>9577</v>
      </c>
      <c r="F778" s="382">
        <v>100</v>
      </c>
      <c r="G778" s="382">
        <v>76</v>
      </c>
    </row>
    <row r="779" spans="1:7">
      <c r="A779" s="380">
        <v>778</v>
      </c>
      <c r="B779" s="380">
        <v>0</v>
      </c>
      <c r="C779" s="380">
        <v>0</v>
      </c>
      <c r="D779" s="381" t="s">
        <v>9578</v>
      </c>
      <c r="E779" s="43" t="s">
        <v>9579</v>
      </c>
      <c r="F779" s="382">
        <v>250</v>
      </c>
      <c r="G779" s="382">
        <v>78</v>
      </c>
    </row>
    <row r="780" spans="1:7">
      <c r="A780" s="380">
        <v>779</v>
      </c>
      <c r="B780" s="380">
        <v>0</v>
      </c>
      <c r="C780" s="380">
        <v>0</v>
      </c>
      <c r="D780" s="43" t="s">
        <v>9580</v>
      </c>
      <c r="E780" s="43" t="s">
        <v>9581</v>
      </c>
      <c r="F780" s="382">
        <v>50</v>
      </c>
      <c r="G780" s="382">
        <v>74</v>
      </c>
    </row>
    <row r="781" spans="1:7">
      <c r="A781" s="380">
        <v>780</v>
      </c>
      <c r="B781" s="380">
        <v>0</v>
      </c>
      <c r="C781" s="380">
        <v>0</v>
      </c>
      <c r="D781" s="381" t="s">
        <v>9582</v>
      </c>
      <c r="E781" s="43" t="s">
        <v>9583</v>
      </c>
      <c r="F781" s="382">
        <v>60</v>
      </c>
      <c r="G781" s="382">
        <v>73</v>
      </c>
    </row>
    <row r="782" spans="1:7">
      <c r="A782" s="380">
        <v>781</v>
      </c>
      <c r="B782" s="380">
        <v>0</v>
      </c>
      <c r="C782" s="380">
        <v>0</v>
      </c>
      <c r="D782" s="381" t="s">
        <v>9584</v>
      </c>
      <c r="E782" s="43" t="s">
        <v>9585</v>
      </c>
      <c r="F782" s="382">
        <v>150</v>
      </c>
      <c r="G782" s="382">
        <v>78</v>
      </c>
    </row>
    <row r="783" spans="1:7">
      <c r="A783" s="380">
        <v>782</v>
      </c>
      <c r="B783" s="380">
        <v>0</v>
      </c>
      <c r="C783" s="380">
        <v>0</v>
      </c>
      <c r="D783" s="381" t="s">
        <v>9586</v>
      </c>
      <c r="E783" s="43" t="s">
        <v>8321</v>
      </c>
      <c r="F783" s="382">
        <v>200</v>
      </c>
      <c r="G783" s="382">
        <v>78</v>
      </c>
    </row>
    <row r="784" spans="1:7">
      <c r="A784" s="380">
        <v>783</v>
      </c>
      <c r="B784" s="380">
        <v>0</v>
      </c>
      <c r="C784" s="380">
        <v>0</v>
      </c>
      <c r="D784" s="381" t="s">
        <v>9587</v>
      </c>
      <c r="E784" s="43" t="s">
        <v>9588</v>
      </c>
      <c r="F784" s="382">
        <v>150</v>
      </c>
      <c r="G784" s="382">
        <v>79</v>
      </c>
    </row>
    <row r="785" spans="1:7">
      <c r="A785" s="380">
        <v>784</v>
      </c>
      <c r="B785" s="380">
        <v>0</v>
      </c>
      <c r="C785" s="380">
        <v>0</v>
      </c>
      <c r="D785" s="43" t="s">
        <v>9589</v>
      </c>
      <c r="E785" s="43" t="s">
        <v>9590</v>
      </c>
      <c r="F785" s="382">
        <v>30</v>
      </c>
      <c r="G785" s="382">
        <v>70</v>
      </c>
    </row>
    <row r="786" spans="1:7">
      <c r="A786" s="380">
        <v>785</v>
      </c>
      <c r="B786" s="380">
        <v>0</v>
      </c>
      <c r="C786" s="380">
        <v>0</v>
      </c>
      <c r="D786" s="381" t="s">
        <v>9591</v>
      </c>
      <c r="E786" s="43" t="s">
        <v>9592</v>
      </c>
      <c r="F786" s="382">
        <v>50</v>
      </c>
      <c r="G786" s="382">
        <v>73</v>
      </c>
    </row>
    <row r="787" spans="1:7">
      <c r="A787" s="380">
        <v>786</v>
      </c>
      <c r="B787" s="380">
        <v>0</v>
      </c>
      <c r="C787" s="380">
        <v>2</v>
      </c>
      <c r="D787" s="381" t="s">
        <v>9593</v>
      </c>
      <c r="E787" s="43" t="s">
        <v>9594</v>
      </c>
      <c r="F787" s="382">
        <v>100</v>
      </c>
      <c r="G787" s="382">
        <v>76</v>
      </c>
    </row>
    <row r="788" spans="1:7">
      <c r="A788" s="380">
        <v>787</v>
      </c>
      <c r="B788" s="380">
        <v>0</v>
      </c>
      <c r="C788" s="380">
        <v>0</v>
      </c>
      <c r="D788" s="381" t="s">
        <v>9595</v>
      </c>
      <c r="E788" s="43" t="s">
        <v>9596</v>
      </c>
      <c r="F788" s="382">
        <v>150</v>
      </c>
      <c r="G788" s="382">
        <v>78</v>
      </c>
    </row>
    <row r="789" spans="1:7">
      <c r="A789" s="380">
        <v>788</v>
      </c>
      <c r="B789" s="380">
        <v>0</v>
      </c>
      <c r="C789" s="380">
        <v>0</v>
      </c>
      <c r="D789" s="381" t="s">
        <v>9597</v>
      </c>
      <c r="E789" s="43" t="s">
        <v>9598</v>
      </c>
      <c r="F789" s="382">
        <v>50</v>
      </c>
      <c r="G789" s="382">
        <v>73</v>
      </c>
    </row>
    <row r="790" spans="1:7">
      <c r="A790" s="380">
        <v>789</v>
      </c>
      <c r="B790" s="380">
        <v>0</v>
      </c>
      <c r="C790" s="380">
        <v>0</v>
      </c>
      <c r="D790" s="381" t="s">
        <v>9599</v>
      </c>
      <c r="E790" s="43" t="s">
        <v>9600</v>
      </c>
      <c r="F790" s="382">
        <v>80</v>
      </c>
      <c r="G790" s="382">
        <v>75</v>
      </c>
    </row>
    <row r="791" spans="1:7">
      <c r="A791" s="380">
        <v>790</v>
      </c>
      <c r="B791" s="380">
        <v>0</v>
      </c>
      <c r="C791" s="380">
        <v>0</v>
      </c>
      <c r="D791" s="43" t="s">
        <v>9601</v>
      </c>
      <c r="E791" s="43" t="s">
        <v>6749</v>
      </c>
      <c r="F791" s="382">
        <v>90</v>
      </c>
      <c r="G791" s="382">
        <v>79</v>
      </c>
    </row>
    <row r="792" spans="1:7">
      <c r="A792" s="380">
        <v>791</v>
      </c>
      <c r="B792" s="380">
        <v>0</v>
      </c>
      <c r="C792" s="380">
        <v>0</v>
      </c>
      <c r="D792" s="381" t="s">
        <v>9602</v>
      </c>
      <c r="E792" s="43" t="s">
        <v>9603</v>
      </c>
      <c r="F792" s="382">
        <v>60</v>
      </c>
      <c r="G792" s="382">
        <v>75</v>
      </c>
    </row>
    <row r="793" spans="1:7">
      <c r="A793" s="380">
        <v>792</v>
      </c>
      <c r="B793" s="380">
        <v>0</v>
      </c>
      <c r="C793" s="380">
        <v>0</v>
      </c>
      <c r="D793" s="43" t="s">
        <v>9604</v>
      </c>
      <c r="E793" s="43" t="s">
        <v>9605</v>
      </c>
      <c r="F793" s="382">
        <v>60</v>
      </c>
      <c r="G793" s="382">
        <v>71</v>
      </c>
    </row>
    <row r="794" spans="1:7">
      <c r="A794" s="380">
        <v>793</v>
      </c>
      <c r="B794" s="380">
        <v>0</v>
      </c>
      <c r="C794" s="380">
        <v>0</v>
      </c>
      <c r="D794" s="43" t="s">
        <v>9606</v>
      </c>
      <c r="E794" s="43" t="s">
        <v>9607</v>
      </c>
      <c r="F794" s="382">
        <v>150</v>
      </c>
      <c r="G794" s="382">
        <v>72</v>
      </c>
    </row>
    <row r="795" spans="1:7">
      <c r="A795" s="380">
        <v>794</v>
      </c>
      <c r="B795" s="380">
        <v>0</v>
      </c>
      <c r="C795" s="380">
        <v>0</v>
      </c>
      <c r="D795" s="381" t="s">
        <v>9608</v>
      </c>
      <c r="E795" s="43" t="s">
        <v>9609</v>
      </c>
      <c r="F795" s="382">
        <v>500</v>
      </c>
      <c r="G795" s="382">
        <v>85</v>
      </c>
    </row>
    <row r="796" spans="1:7">
      <c r="A796" s="380">
        <v>795</v>
      </c>
      <c r="B796" s="380">
        <v>0</v>
      </c>
      <c r="C796" s="380">
        <v>0</v>
      </c>
      <c r="D796" s="381" t="s">
        <v>9610</v>
      </c>
      <c r="E796" s="43" t="s">
        <v>9611</v>
      </c>
      <c r="F796" s="382">
        <v>40</v>
      </c>
      <c r="G796" s="382">
        <v>75</v>
      </c>
    </row>
    <row r="797" spans="1:7">
      <c r="A797" s="380">
        <v>796</v>
      </c>
      <c r="B797" s="380">
        <v>0</v>
      </c>
      <c r="C797" s="380">
        <v>0</v>
      </c>
      <c r="D797" s="43" t="s">
        <v>9612</v>
      </c>
      <c r="E797" s="43" t="s">
        <v>9613</v>
      </c>
      <c r="F797" s="382">
        <v>40</v>
      </c>
      <c r="G797" s="382">
        <v>74</v>
      </c>
    </row>
    <row r="798" spans="1:7">
      <c r="A798" s="380">
        <v>797</v>
      </c>
      <c r="B798" s="380">
        <v>0</v>
      </c>
      <c r="C798" s="380">
        <v>0</v>
      </c>
      <c r="D798" s="43" t="s">
        <v>9614</v>
      </c>
      <c r="E798" s="43" t="s">
        <v>9615</v>
      </c>
      <c r="F798" s="382">
        <v>100</v>
      </c>
      <c r="G798" s="382">
        <v>79</v>
      </c>
    </row>
    <row r="799" spans="1:7">
      <c r="A799" s="380">
        <v>798</v>
      </c>
      <c r="B799" s="380">
        <v>0</v>
      </c>
      <c r="C799" s="380">
        <v>0</v>
      </c>
      <c r="D799" s="43" t="s">
        <v>9616</v>
      </c>
      <c r="E799" s="43" t="s">
        <v>9617</v>
      </c>
      <c r="F799" s="382">
        <v>200</v>
      </c>
      <c r="G799" s="382">
        <v>82</v>
      </c>
    </row>
    <row r="800" spans="1:7">
      <c r="A800" s="380">
        <v>799</v>
      </c>
      <c r="B800" s="380">
        <v>0</v>
      </c>
      <c r="C800" s="380">
        <v>0</v>
      </c>
      <c r="D800" s="381" t="s">
        <v>9618</v>
      </c>
      <c r="E800" s="43" t="s">
        <v>9619</v>
      </c>
      <c r="F800" s="382">
        <v>80</v>
      </c>
      <c r="G800" s="382">
        <v>80</v>
      </c>
    </row>
    <row r="801" spans="1:7">
      <c r="A801" s="380">
        <v>800</v>
      </c>
      <c r="B801" s="380">
        <v>0</v>
      </c>
      <c r="C801" s="380">
        <v>2</v>
      </c>
      <c r="D801" s="381" t="s">
        <v>9620</v>
      </c>
      <c r="E801" s="43" t="s">
        <v>9621</v>
      </c>
      <c r="F801" s="382">
        <v>300</v>
      </c>
      <c r="G801" s="382">
        <v>81</v>
      </c>
    </row>
    <row r="802" spans="1:7">
      <c r="A802" s="380">
        <v>801</v>
      </c>
      <c r="B802" s="380">
        <v>0</v>
      </c>
      <c r="C802" s="380">
        <v>0</v>
      </c>
      <c r="D802" s="381" t="s">
        <v>9622</v>
      </c>
      <c r="E802" s="43" t="s">
        <v>9623</v>
      </c>
      <c r="F802" s="382">
        <v>350</v>
      </c>
      <c r="G802" s="382">
        <v>87</v>
      </c>
    </row>
    <row r="803" spans="1:7">
      <c r="A803" s="380">
        <v>802</v>
      </c>
      <c r="B803" s="380">
        <v>0</v>
      </c>
      <c r="C803" s="380">
        <v>0</v>
      </c>
      <c r="D803" s="43" t="s">
        <v>9624</v>
      </c>
      <c r="E803" s="43" t="s">
        <v>9625</v>
      </c>
      <c r="F803" s="382">
        <v>50</v>
      </c>
      <c r="G803" s="382">
        <v>76</v>
      </c>
    </row>
    <row r="804" spans="1:7">
      <c r="A804" s="380">
        <v>803</v>
      </c>
      <c r="B804" s="380">
        <v>0</v>
      </c>
      <c r="C804" s="380">
        <v>0</v>
      </c>
      <c r="D804" s="381" t="s">
        <v>9626</v>
      </c>
      <c r="E804" s="43" t="s">
        <v>9627</v>
      </c>
      <c r="F804" s="382">
        <v>150</v>
      </c>
      <c r="G804" s="382">
        <v>81</v>
      </c>
    </row>
    <row r="805" spans="1:7">
      <c r="A805" s="380">
        <v>804</v>
      </c>
      <c r="B805" s="380">
        <v>0</v>
      </c>
      <c r="C805" s="380">
        <v>0</v>
      </c>
      <c r="D805" s="43" t="s">
        <v>9628</v>
      </c>
      <c r="E805" s="43" t="s">
        <v>9629</v>
      </c>
      <c r="F805" s="382">
        <v>60</v>
      </c>
      <c r="G805" s="382">
        <v>77</v>
      </c>
    </row>
    <row r="806" spans="1:7">
      <c r="A806" s="380">
        <v>805</v>
      </c>
      <c r="B806" s="380">
        <v>0</v>
      </c>
      <c r="C806" s="380">
        <v>1</v>
      </c>
      <c r="D806" s="381" t="s">
        <v>9630</v>
      </c>
      <c r="E806" s="43" t="s">
        <v>9631</v>
      </c>
      <c r="F806" s="382">
        <v>80</v>
      </c>
      <c r="G806" s="382">
        <v>80</v>
      </c>
    </row>
    <row r="807" spans="1:7">
      <c r="A807" s="380">
        <v>806</v>
      </c>
      <c r="B807" s="380">
        <v>0</v>
      </c>
      <c r="C807" s="380">
        <v>0</v>
      </c>
      <c r="D807" s="381" t="s">
        <v>9632</v>
      </c>
      <c r="E807" s="43" t="s">
        <v>9633</v>
      </c>
      <c r="F807" s="382">
        <v>90</v>
      </c>
      <c r="G807" s="382">
        <v>80</v>
      </c>
    </row>
    <row r="808" spans="1:7">
      <c r="A808" s="380">
        <v>807</v>
      </c>
      <c r="B808" s="380">
        <v>0</v>
      </c>
      <c r="C808" s="380">
        <v>0</v>
      </c>
      <c r="D808" s="43" t="s">
        <v>9634</v>
      </c>
      <c r="E808" s="43" t="s">
        <v>9635</v>
      </c>
      <c r="F808" s="382">
        <v>70</v>
      </c>
      <c r="G808" s="382">
        <v>80</v>
      </c>
    </row>
    <row r="809" spans="1:7">
      <c r="A809" s="380">
        <v>808</v>
      </c>
      <c r="B809" s="380">
        <v>0</v>
      </c>
      <c r="C809" s="380">
        <v>1</v>
      </c>
      <c r="D809" s="381" t="s">
        <v>9636</v>
      </c>
      <c r="E809" s="43" t="s">
        <v>9637</v>
      </c>
      <c r="F809" s="382">
        <v>60</v>
      </c>
      <c r="G809" s="382">
        <v>79</v>
      </c>
    </row>
    <row r="810" spans="1:7">
      <c r="A810" s="380">
        <v>809</v>
      </c>
      <c r="B810" s="380">
        <v>0</v>
      </c>
      <c r="C810" s="380">
        <v>0</v>
      </c>
      <c r="D810" s="381" t="s">
        <v>9638</v>
      </c>
      <c r="E810" s="43" t="s">
        <v>9639</v>
      </c>
      <c r="F810" s="382">
        <v>200</v>
      </c>
      <c r="G810" s="382">
        <v>85</v>
      </c>
    </row>
    <row r="811" spans="1:7">
      <c r="A811" s="380">
        <v>810</v>
      </c>
      <c r="B811" s="380">
        <v>0</v>
      </c>
      <c r="C811" s="380">
        <v>0</v>
      </c>
      <c r="D811" s="43" t="s">
        <v>9640</v>
      </c>
      <c r="E811" s="43" t="s">
        <v>9641</v>
      </c>
      <c r="F811" s="382">
        <v>150</v>
      </c>
      <c r="G811" s="382">
        <v>80</v>
      </c>
    </row>
    <row r="812" spans="1:7">
      <c r="A812" s="380">
        <v>811</v>
      </c>
      <c r="B812" s="380">
        <v>0</v>
      </c>
      <c r="C812" s="380">
        <v>0</v>
      </c>
      <c r="D812" s="381" t="s">
        <v>9642</v>
      </c>
      <c r="E812" s="43" t="s">
        <v>9643</v>
      </c>
      <c r="F812" s="382">
        <v>250</v>
      </c>
      <c r="G812" s="382">
        <v>83</v>
      </c>
    </row>
    <row r="813" spans="1:7">
      <c r="A813" s="380">
        <v>812</v>
      </c>
      <c r="B813" s="380">
        <v>0</v>
      </c>
      <c r="C813" s="380">
        <v>0</v>
      </c>
      <c r="D813" s="381" t="s">
        <v>9644</v>
      </c>
      <c r="E813" s="43" t="s">
        <v>9645</v>
      </c>
      <c r="F813" s="382">
        <v>50</v>
      </c>
      <c r="G813" s="382">
        <v>79</v>
      </c>
    </row>
    <row r="814" spans="1:7">
      <c r="A814" s="380">
        <v>813</v>
      </c>
      <c r="B814" s="380">
        <v>0</v>
      </c>
      <c r="C814" s="380">
        <v>0</v>
      </c>
      <c r="D814" s="381" t="s">
        <v>9646</v>
      </c>
      <c r="E814" s="43" t="s">
        <v>5167</v>
      </c>
      <c r="F814" s="382">
        <v>500</v>
      </c>
      <c r="G814" s="382">
        <v>93</v>
      </c>
    </row>
    <row r="815" spans="1:7">
      <c r="A815" s="380">
        <v>814</v>
      </c>
      <c r="B815" s="380">
        <v>0</v>
      </c>
      <c r="C815" s="380">
        <v>6</v>
      </c>
      <c r="D815" s="381" t="s">
        <v>9647</v>
      </c>
      <c r="E815" s="43" t="s">
        <v>9648</v>
      </c>
      <c r="F815" s="382">
        <v>700</v>
      </c>
      <c r="G815" s="382">
        <v>91</v>
      </c>
    </row>
    <row r="816" spans="1:7">
      <c r="A816" s="380">
        <v>815</v>
      </c>
      <c r="B816" s="380">
        <v>0</v>
      </c>
      <c r="C816" s="380">
        <v>0</v>
      </c>
      <c r="D816" s="381" t="s">
        <v>9649</v>
      </c>
      <c r="E816" s="43" t="s">
        <v>9650</v>
      </c>
      <c r="F816" s="382">
        <v>60</v>
      </c>
      <c r="G816" s="382">
        <v>80</v>
      </c>
    </row>
    <row r="817" spans="1:7">
      <c r="A817" s="380">
        <v>816</v>
      </c>
      <c r="B817" s="380">
        <v>0</v>
      </c>
      <c r="C817" s="380">
        <v>0</v>
      </c>
      <c r="D817" s="381" t="s">
        <v>9651</v>
      </c>
      <c r="E817" s="43" t="s">
        <v>9652</v>
      </c>
      <c r="F817" s="382">
        <v>700</v>
      </c>
      <c r="G817" s="382">
        <v>92</v>
      </c>
    </row>
    <row r="818" spans="1:7">
      <c r="A818" s="380">
        <v>817</v>
      </c>
      <c r="B818" s="380">
        <v>0</v>
      </c>
      <c r="C818" s="380">
        <v>0</v>
      </c>
      <c r="D818" s="381" t="s">
        <v>9653</v>
      </c>
      <c r="E818" s="43" t="s">
        <v>5556</v>
      </c>
      <c r="F818" s="382">
        <v>90</v>
      </c>
      <c r="G818" s="382">
        <v>83</v>
      </c>
    </row>
    <row r="819" spans="1:7">
      <c r="A819" s="380">
        <v>818</v>
      </c>
      <c r="B819" s="380">
        <v>0</v>
      </c>
      <c r="C819" s="380">
        <v>0</v>
      </c>
      <c r="D819" s="43" t="s">
        <v>9654</v>
      </c>
      <c r="E819" s="43" t="s">
        <v>9655</v>
      </c>
      <c r="F819" s="382">
        <v>30</v>
      </c>
      <c r="G819" s="382">
        <v>78</v>
      </c>
    </row>
    <row r="820" spans="1:7">
      <c r="A820" s="380">
        <v>819</v>
      </c>
      <c r="B820" s="380">
        <v>0</v>
      </c>
      <c r="C820" s="380">
        <v>0</v>
      </c>
      <c r="D820" s="381" t="s">
        <v>9656</v>
      </c>
      <c r="E820" s="43" t="s">
        <v>9657</v>
      </c>
      <c r="F820" s="382">
        <v>300</v>
      </c>
      <c r="G820" s="382">
        <v>89</v>
      </c>
    </row>
    <row r="821" spans="1:7">
      <c r="A821" s="380">
        <v>820</v>
      </c>
      <c r="B821" s="380">
        <v>0</v>
      </c>
      <c r="C821" s="380">
        <v>0</v>
      </c>
      <c r="D821" s="381" t="s">
        <v>9658</v>
      </c>
      <c r="E821" s="43" t="s">
        <v>9659</v>
      </c>
      <c r="F821" s="382">
        <v>40</v>
      </c>
      <c r="G821" s="382">
        <v>80</v>
      </c>
    </row>
    <row r="822" spans="1:7">
      <c r="A822" s="380">
        <v>821</v>
      </c>
      <c r="B822" s="380">
        <v>0</v>
      </c>
      <c r="C822" s="380">
        <v>2</v>
      </c>
      <c r="D822" s="381" t="s">
        <v>9660</v>
      </c>
      <c r="E822" s="43" t="s">
        <v>9661</v>
      </c>
      <c r="F822" s="382">
        <v>100</v>
      </c>
      <c r="G822" s="382">
        <v>86</v>
      </c>
    </row>
    <row r="823" spans="1:7">
      <c r="A823" s="380">
        <v>822</v>
      </c>
      <c r="B823" s="380">
        <v>0</v>
      </c>
      <c r="C823" s="380">
        <v>0</v>
      </c>
      <c r="D823" s="381" t="s">
        <v>9662</v>
      </c>
      <c r="E823" s="43" t="s">
        <v>9663</v>
      </c>
      <c r="F823" s="382">
        <v>80</v>
      </c>
      <c r="G823" s="382">
        <v>88</v>
      </c>
    </row>
    <row r="824" spans="1:7">
      <c r="A824" s="380">
        <v>823</v>
      </c>
      <c r="B824" s="380">
        <v>0</v>
      </c>
      <c r="C824" s="380">
        <v>0</v>
      </c>
      <c r="D824" s="43" t="s">
        <v>9664</v>
      </c>
      <c r="E824" s="43" t="s">
        <v>9665</v>
      </c>
      <c r="F824" s="382">
        <v>50</v>
      </c>
      <c r="G824" s="382">
        <v>86</v>
      </c>
    </row>
    <row r="825" spans="1:7">
      <c r="A825" s="380">
        <v>824</v>
      </c>
      <c r="B825" s="380">
        <v>0</v>
      </c>
      <c r="C825" s="380">
        <v>0</v>
      </c>
      <c r="D825" s="381" t="s">
        <v>9666</v>
      </c>
      <c r="E825" s="43" t="s">
        <v>9667</v>
      </c>
      <c r="F825" s="382">
        <v>50</v>
      </c>
      <c r="G825" s="382">
        <v>82</v>
      </c>
    </row>
    <row r="826" spans="1:7">
      <c r="A826" s="380">
        <v>825</v>
      </c>
      <c r="B826" s="380">
        <v>0</v>
      </c>
      <c r="C826" s="380">
        <v>0</v>
      </c>
      <c r="D826" s="381" t="s">
        <v>9668</v>
      </c>
      <c r="E826" s="43" t="s">
        <v>6206</v>
      </c>
      <c r="F826" s="382">
        <v>40</v>
      </c>
      <c r="G826" s="382">
        <v>82</v>
      </c>
    </row>
    <row r="827" spans="1:7">
      <c r="A827" s="380">
        <v>826</v>
      </c>
      <c r="B827" s="380">
        <v>0</v>
      </c>
      <c r="C827" s="380">
        <v>0</v>
      </c>
      <c r="D827" s="381" t="s">
        <v>9669</v>
      </c>
      <c r="E827" s="43" t="s">
        <v>9670</v>
      </c>
      <c r="F827" s="382">
        <v>70</v>
      </c>
      <c r="G827" s="382">
        <v>84</v>
      </c>
    </row>
    <row r="828" spans="1:7">
      <c r="A828" s="380">
        <v>827</v>
      </c>
      <c r="B828" s="380">
        <v>0</v>
      </c>
      <c r="C828" s="380">
        <v>0</v>
      </c>
      <c r="D828" s="43" t="s">
        <v>9671</v>
      </c>
      <c r="E828" s="43" t="s">
        <v>9672</v>
      </c>
      <c r="F828" s="382">
        <v>150</v>
      </c>
      <c r="G828" s="382">
        <v>87</v>
      </c>
    </row>
    <row r="829" spans="1:7">
      <c r="A829" s="380">
        <v>828</v>
      </c>
      <c r="B829" s="380">
        <v>0</v>
      </c>
      <c r="C829" s="380">
        <v>0</v>
      </c>
      <c r="D829" s="381" t="s">
        <v>9673</v>
      </c>
      <c r="E829" s="43" t="s">
        <v>9674</v>
      </c>
      <c r="F829" s="382">
        <v>500</v>
      </c>
      <c r="G829" s="382">
        <v>91</v>
      </c>
    </row>
    <row r="830" spans="1:7">
      <c r="A830" s="380">
        <v>829</v>
      </c>
      <c r="B830" s="380">
        <v>0</v>
      </c>
      <c r="C830" s="380">
        <v>0</v>
      </c>
      <c r="D830" s="43" t="s">
        <v>9675</v>
      </c>
      <c r="E830" s="43" t="s">
        <v>9676</v>
      </c>
      <c r="F830" s="382">
        <v>200</v>
      </c>
      <c r="G830" s="382">
        <v>89</v>
      </c>
    </row>
    <row r="831" spans="1:7">
      <c r="A831" s="380">
        <v>830</v>
      </c>
      <c r="B831" s="380">
        <v>0</v>
      </c>
      <c r="C831" s="380">
        <v>0</v>
      </c>
      <c r="D831" s="381" t="s">
        <v>9677</v>
      </c>
      <c r="E831" s="43" t="s">
        <v>9678</v>
      </c>
      <c r="F831" s="382">
        <v>300</v>
      </c>
      <c r="G831" s="382">
        <v>91</v>
      </c>
    </row>
    <row r="832" spans="1:7">
      <c r="A832" s="380">
        <v>831</v>
      </c>
      <c r="B832" s="380">
        <v>0</v>
      </c>
      <c r="C832" s="380">
        <v>0</v>
      </c>
      <c r="D832" s="43" t="s">
        <v>9679</v>
      </c>
      <c r="E832" s="43" t="s">
        <v>9680</v>
      </c>
      <c r="F832" s="382">
        <v>1100</v>
      </c>
      <c r="G832" s="382">
        <v>97</v>
      </c>
    </row>
    <row r="833" spans="1:7">
      <c r="A833" s="380">
        <v>832</v>
      </c>
      <c r="B833" s="380">
        <v>0</v>
      </c>
      <c r="C833" s="380">
        <v>0</v>
      </c>
      <c r="D833" s="381" t="s">
        <v>9681</v>
      </c>
      <c r="E833" s="43" t="s">
        <v>9682</v>
      </c>
      <c r="F833" s="382">
        <v>50</v>
      </c>
      <c r="G833" s="382">
        <v>83</v>
      </c>
    </row>
    <row r="834" spans="1:7">
      <c r="A834" s="380">
        <v>833</v>
      </c>
      <c r="B834" s="380">
        <v>0</v>
      </c>
      <c r="C834" s="380">
        <v>0</v>
      </c>
      <c r="D834" s="381" t="s">
        <v>9683</v>
      </c>
      <c r="E834" s="43" t="s">
        <v>9684</v>
      </c>
      <c r="F834" s="382">
        <v>90</v>
      </c>
      <c r="G834" s="382">
        <v>86</v>
      </c>
    </row>
    <row r="835" spans="1:7">
      <c r="A835" s="380">
        <v>834</v>
      </c>
      <c r="B835" s="380">
        <v>0</v>
      </c>
      <c r="C835" s="380">
        <v>0</v>
      </c>
      <c r="D835" s="381" t="s">
        <v>9685</v>
      </c>
      <c r="E835" s="43" t="s">
        <v>9686</v>
      </c>
      <c r="F835" s="382">
        <v>80</v>
      </c>
      <c r="G835" s="382">
        <v>86</v>
      </c>
    </row>
    <row r="836" spans="1:7">
      <c r="A836" s="380">
        <v>835</v>
      </c>
      <c r="B836" s="380">
        <v>0</v>
      </c>
      <c r="C836" s="380">
        <v>0</v>
      </c>
      <c r="D836" s="43" t="s">
        <v>9687</v>
      </c>
      <c r="E836" s="43" t="s">
        <v>9688</v>
      </c>
      <c r="F836" s="382">
        <v>250</v>
      </c>
      <c r="G836" s="382">
        <v>88</v>
      </c>
    </row>
    <row r="837" spans="1:7">
      <c r="A837" s="380">
        <v>836</v>
      </c>
      <c r="B837" s="380">
        <v>0</v>
      </c>
      <c r="C837" s="380">
        <v>0</v>
      </c>
      <c r="D837" s="43" t="s">
        <v>9689</v>
      </c>
      <c r="E837" s="43" t="s">
        <v>9690</v>
      </c>
      <c r="F837" s="382">
        <v>100</v>
      </c>
      <c r="G837" s="382">
        <v>88</v>
      </c>
    </row>
    <row r="838" spans="1:7">
      <c r="A838" s="380">
        <v>837</v>
      </c>
      <c r="B838" s="380">
        <v>0</v>
      </c>
      <c r="C838" s="380">
        <v>0</v>
      </c>
      <c r="D838" s="381" t="s">
        <v>9691</v>
      </c>
      <c r="E838" s="43" t="s">
        <v>9692</v>
      </c>
      <c r="F838" s="382">
        <v>100</v>
      </c>
      <c r="G838" s="382">
        <v>88</v>
      </c>
    </row>
    <row r="839" spans="1:7">
      <c r="A839" s="380">
        <v>838</v>
      </c>
      <c r="B839" s="380">
        <v>0</v>
      </c>
      <c r="C839" s="380">
        <v>0</v>
      </c>
      <c r="D839" s="43" t="s">
        <v>9693</v>
      </c>
      <c r="E839" s="43" t="s">
        <v>9694</v>
      </c>
      <c r="F839" s="382">
        <v>100</v>
      </c>
      <c r="G839" s="382">
        <v>88</v>
      </c>
    </row>
    <row r="840" spans="1:7">
      <c r="A840" s="380">
        <v>839</v>
      </c>
      <c r="B840" s="380">
        <v>0</v>
      </c>
      <c r="C840" s="380">
        <v>0</v>
      </c>
      <c r="D840" s="381" t="s">
        <v>9695</v>
      </c>
      <c r="E840" s="43" t="s">
        <v>9696</v>
      </c>
      <c r="F840" s="382">
        <v>200</v>
      </c>
      <c r="G840" s="382">
        <v>92</v>
      </c>
    </row>
    <row r="841" spans="1:7">
      <c r="A841" s="380">
        <v>840</v>
      </c>
      <c r="B841" s="380">
        <v>0</v>
      </c>
      <c r="C841" s="380">
        <v>0</v>
      </c>
      <c r="D841" s="381" t="s">
        <v>9697</v>
      </c>
      <c r="E841" s="43" t="s">
        <v>9698</v>
      </c>
      <c r="F841" s="382">
        <v>60</v>
      </c>
      <c r="G841" s="382">
        <v>86</v>
      </c>
    </row>
    <row r="842" spans="1:7">
      <c r="A842" s="380">
        <v>841</v>
      </c>
      <c r="B842" s="380">
        <v>0</v>
      </c>
      <c r="C842" s="380">
        <v>3</v>
      </c>
      <c r="D842" s="381" t="s">
        <v>9699</v>
      </c>
      <c r="E842" s="43" t="s">
        <v>9700</v>
      </c>
      <c r="F842" s="382">
        <v>80</v>
      </c>
      <c r="G842" s="382">
        <v>88</v>
      </c>
    </row>
    <row r="843" spans="1:7">
      <c r="A843" s="380">
        <v>842</v>
      </c>
      <c r="B843" s="380">
        <v>0</v>
      </c>
      <c r="C843" s="380">
        <v>2</v>
      </c>
      <c r="D843" s="381" t="s">
        <v>9701</v>
      </c>
      <c r="E843" s="43" t="s">
        <v>9702</v>
      </c>
      <c r="F843" s="382">
        <v>30</v>
      </c>
      <c r="G843" s="382">
        <v>84</v>
      </c>
    </row>
    <row r="844" spans="1:7">
      <c r="A844" s="380">
        <v>843</v>
      </c>
      <c r="B844" s="380">
        <v>0</v>
      </c>
      <c r="C844" s="380">
        <v>0</v>
      </c>
      <c r="D844" s="43" t="s">
        <v>9703</v>
      </c>
      <c r="E844" s="381" t="s">
        <v>9210</v>
      </c>
      <c r="F844" s="382">
        <v>100</v>
      </c>
      <c r="G844" s="382">
        <v>90</v>
      </c>
    </row>
    <row r="845" spans="1:7">
      <c r="A845" s="380">
        <v>844</v>
      </c>
      <c r="B845" s="380">
        <v>0</v>
      </c>
      <c r="C845" s="380">
        <v>0</v>
      </c>
      <c r="D845" s="381" t="s">
        <v>9704</v>
      </c>
      <c r="E845" s="43" t="s">
        <v>9705</v>
      </c>
      <c r="F845" s="382">
        <v>150</v>
      </c>
      <c r="G845" s="382">
        <v>92</v>
      </c>
    </row>
    <row r="846" spans="1:7">
      <c r="A846" s="380">
        <v>845</v>
      </c>
      <c r="B846" s="380">
        <v>0</v>
      </c>
      <c r="C846" s="380">
        <v>0</v>
      </c>
      <c r="D846" s="43" t="s">
        <v>9706</v>
      </c>
      <c r="E846" s="43" t="s">
        <v>9707</v>
      </c>
      <c r="F846" s="382">
        <v>60</v>
      </c>
      <c r="G846" s="382">
        <v>88</v>
      </c>
    </row>
    <row r="847" spans="1:7">
      <c r="A847" s="380">
        <v>846</v>
      </c>
      <c r="B847" s="380">
        <v>0</v>
      </c>
      <c r="C847" s="380">
        <v>1</v>
      </c>
      <c r="D847" s="381" t="s">
        <v>9708</v>
      </c>
      <c r="E847" s="43" t="s">
        <v>9709</v>
      </c>
      <c r="F847" s="382">
        <v>50</v>
      </c>
      <c r="G847" s="382">
        <v>89</v>
      </c>
    </row>
    <row r="848" spans="1:7">
      <c r="A848" s="380">
        <v>847</v>
      </c>
      <c r="B848" s="380">
        <v>0</v>
      </c>
      <c r="C848" s="380">
        <v>0</v>
      </c>
      <c r="D848" s="43" t="s">
        <v>9710</v>
      </c>
      <c r="E848" s="43" t="s">
        <v>9711</v>
      </c>
      <c r="F848" s="382">
        <v>60</v>
      </c>
      <c r="G848" s="382">
        <v>89</v>
      </c>
    </row>
    <row r="849" spans="1:7">
      <c r="A849" s="380">
        <v>848</v>
      </c>
      <c r="B849" s="380">
        <v>0</v>
      </c>
      <c r="C849" s="380">
        <v>1</v>
      </c>
      <c r="D849" s="381" t="s">
        <v>9712</v>
      </c>
      <c r="E849" s="43" t="s">
        <v>9713</v>
      </c>
      <c r="F849" s="382">
        <v>50</v>
      </c>
      <c r="G849" s="382">
        <v>88</v>
      </c>
    </row>
    <row r="850" spans="1:7">
      <c r="A850" s="380">
        <v>849</v>
      </c>
      <c r="B850" s="380">
        <v>0</v>
      </c>
      <c r="C850" s="380">
        <v>5</v>
      </c>
      <c r="D850" s="381" t="s">
        <v>9714</v>
      </c>
      <c r="E850" s="43" t="s">
        <v>9715</v>
      </c>
      <c r="F850" s="382">
        <v>40</v>
      </c>
      <c r="G850" s="382">
        <v>87</v>
      </c>
    </row>
    <row r="851" spans="1:7">
      <c r="A851" s="380">
        <v>850</v>
      </c>
      <c r="B851" s="380">
        <v>0</v>
      </c>
      <c r="C851" s="380">
        <v>0</v>
      </c>
      <c r="D851" s="43" t="s">
        <v>9716</v>
      </c>
      <c r="E851" s="43" t="s">
        <v>9717</v>
      </c>
      <c r="F851" s="382">
        <v>60</v>
      </c>
      <c r="G851" s="382">
        <v>89</v>
      </c>
    </row>
    <row r="852" spans="1:7">
      <c r="A852" s="380">
        <v>851</v>
      </c>
      <c r="B852" s="380">
        <v>0</v>
      </c>
      <c r="C852" s="380">
        <v>2</v>
      </c>
      <c r="D852" s="381" t="s">
        <v>9718</v>
      </c>
      <c r="E852" s="43" t="s">
        <v>9719</v>
      </c>
      <c r="F852" s="382">
        <v>50</v>
      </c>
      <c r="G852" s="382">
        <v>89</v>
      </c>
    </row>
    <row r="853" spans="1:7">
      <c r="A853" s="380">
        <v>852</v>
      </c>
      <c r="B853" s="380">
        <v>0</v>
      </c>
      <c r="C853" s="380">
        <v>0</v>
      </c>
      <c r="D853" s="381" t="s">
        <v>9720</v>
      </c>
      <c r="E853" s="43" t="s">
        <v>9721</v>
      </c>
      <c r="F853" s="382">
        <v>30</v>
      </c>
      <c r="G853" s="382">
        <v>87</v>
      </c>
    </row>
    <row r="854" spans="1:7">
      <c r="A854" s="380">
        <v>853</v>
      </c>
      <c r="B854" s="380">
        <v>0</v>
      </c>
      <c r="C854" s="380">
        <v>0</v>
      </c>
      <c r="D854" s="381" t="s">
        <v>9722</v>
      </c>
      <c r="E854" s="43" t="s">
        <v>9723</v>
      </c>
      <c r="F854" s="382">
        <v>60</v>
      </c>
      <c r="G854" s="382">
        <v>90</v>
      </c>
    </row>
    <row r="855" spans="1:7">
      <c r="A855" s="380">
        <v>854</v>
      </c>
      <c r="B855" s="380">
        <v>0</v>
      </c>
      <c r="C855" s="380">
        <v>0</v>
      </c>
      <c r="D855" s="381" t="s">
        <v>9724</v>
      </c>
      <c r="E855" s="43" t="s">
        <v>9725</v>
      </c>
      <c r="F855" s="382">
        <v>50</v>
      </c>
      <c r="G855" s="382">
        <v>90</v>
      </c>
    </row>
    <row r="856" spans="1:7">
      <c r="A856" s="380">
        <v>855</v>
      </c>
      <c r="B856" s="380">
        <v>0</v>
      </c>
      <c r="C856" s="380">
        <v>3</v>
      </c>
      <c r="D856" s="381" t="s">
        <v>9726</v>
      </c>
      <c r="E856" s="43" t="s">
        <v>9727</v>
      </c>
      <c r="F856" s="382">
        <v>40</v>
      </c>
      <c r="G856" s="382">
        <v>89</v>
      </c>
    </row>
    <row r="857" spans="1:7">
      <c r="A857" s="380">
        <v>856</v>
      </c>
      <c r="B857" s="380">
        <v>0</v>
      </c>
      <c r="C857" s="380">
        <v>1</v>
      </c>
      <c r="D857" s="381" t="s">
        <v>5590</v>
      </c>
      <c r="E857" s="43" t="s">
        <v>9728</v>
      </c>
      <c r="F857" s="382">
        <v>80</v>
      </c>
      <c r="G857" s="382">
        <v>94</v>
      </c>
    </row>
    <row r="858" spans="1:7">
      <c r="A858" s="380">
        <v>857</v>
      </c>
      <c r="B858" s="380">
        <v>0</v>
      </c>
      <c r="C858" s="380">
        <v>0</v>
      </c>
      <c r="D858" s="43" t="s">
        <v>9729</v>
      </c>
      <c r="E858" s="43" t="s">
        <v>9730</v>
      </c>
      <c r="F858" s="382">
        <v>30</v>
      </c>
      <c r="G858" s="382">
        <v>89</v>
      </c>
    </row>
    <row r="859" spans="1:7">
      <c r="A859" s="380">
        <v>858</v>
      </c>
      <c r="B859" s="380">
        <v>0</v>
      </c>
      <c r="C859" s="380">
        <v>0</v>
      </c>
      <c r="D859" s="381" t="s">
        <v>9731</v>
      </c>
      <c r="E859" s="43" t="s">
        <v>9732</v>
      </c>
      <c r="F859" s="382">
        <v>100</v>
      </c>
      <c r="G859" s="382">
        <v>94</v>
      </c>
    </row>
    <row r="860" spans="1:7">
      <c r="A860" s="380">
        <v>859</v>
      </c>
      <c r="B860" s="380">
        <v>0</v>
      </c>
      <c r="C860" s="380">
        <v>0</v>
      </c>
      <c r="D860" s="381" t="s">
        <v>9733</v>
      </c>
      <c r="E860" s="43" t="s">
        <v>9734</v>
      </c>
      <c r="F860" s="382">
        <v>100</v>
      </c>
      <c r="G860" s="382">
        <v>95</v>
      </c>
    </row>
    <row r="861" spans="1:7">
      <c r="A861" s="380">
        <v>860</v>
      </c>
      <c r="B861" s="380">
        <v>0</v>
      </c>
      <c r="C861" s="380">
        <v>0</v>
      </c>
      <c r="D861" s="43" t="s">
        <v>9735</v>
      </c>
      <c r="E861" s="43" t="s">
        <v>9736</v>
      </c>
      <c r="F861" s="382">
        <v>80</v>
      </c>
      <c r="G861" s="382">
        <v>93</v>
      </c>
    </row>
    <row r="862" spans="1:7">
      <c r="A862" s="380">
        <v>861</v>
      </c>
      <c r="B862" s="380">
        <v>0</v>
      </c>
      <c r="C862" s="380">
        <v>0</v>
      </c>
      <c r="D862" s="381" t="s">
        <v>9737</v>
      </c>
      <c r="E862" s="43" t="s">
        <v>9738</v>
      </c>
      <c r="F862" s="382">
        <v>100</v>
      </c>
      <c r="G862" s="382">
        <v>95</v>
      </c>
    </row>
    <row r="863" spans="1:7">
      <c r="A863" s="380">
        <v>862</v>
      </c>
      <c r="B863" s="380">
        <v>0</v>
      </c>
      <c r="C863" s="380">
        <v>0</v>
      </c>
      <c r="D863" s="381" t="s">
        <v>9739</v>
      </c>
      <c r="E863" s="43" t="s">
        <v>9740</v>
      </c>
      <c r="F863" s="382">
        <v>250</v>
      </c>
      <c r="G863" s="382">
        <v>97</v>
      </c>
    </row>
    <row r="864" spans="1:7">
      <c r="A864" s="380">
        <v>863</v>
      </c>
      <c r="B864" s="380">
        <v>0</v>
      </c>
      <c r="C864" s="380">
        <v>0</v>
      </c>
      <c r="D864" s="381" t="s">
        <v>9741</v>
      </c>
      <c r="E864" s="43" t="s">
        <v>9742</v>
      </c>
      <c r="F864" s="382">
        <v>70</v>
      </c>
      <c r="G864" s="382">
        <v>93</v>
      </c>
    </row>
    <row r="865" spans="1:7">
      <c r="A865" s="380">
        <v>864</v>
      </c>
      <c r="B865" s="380">
        <v>0</v>
      </c>
      <c r="C865" s="380">
        <v>0</v>
      </c>
      <c r="D865" s="381" t="s">
        <v>9743</v>
      </c>
      <c r="E865" s="43" t="s">
        <v>9744</v>
      </c>
      <c r="F865" s="382">
        <v>50</v>
      </c>
      <c r="G865" s="382">
        <v>92</v>
      </c>
    </row>
    <row r="866" spans="1:7">
      <c r="A866" s="380">
        <v>865</v>
      </c>
      <c r="B866" s="380">
        <v>0</v>
      </c>
      <c r="C866" s="380">
        <v>0</v>
      </c>
      <c r="D866" s="381" t="s">
        <v>9745</v>
      </c>
      <c r="E866" s="43" t="s">
        <v>9746</v>
      </c>
      <c r="F866" s="382">
        <v>60</v>
      </c>
      <c r="G866" s="382">
        <v>93</v>
      </c>
    </row>
    <row r="867" spans="1:7">
      <c r="A867" s="380">
        <v>866</v>
      </c>
      <c r="B867" s="380">
        <v>0</v>
      </c>
      <c r="C867" s="380">
        <v>0</v>
      </c>
      <c r="D867" s="381" t="s">
        <v>9747</v>
      </c>
      <c r="E867" s="43" t="s">
        <v>9748</v>
      </c>
      <c r="F867" s="382">
        <v>150</v>
      </c>
      <c r="G867" s="382">
        <v>97</v>
      </c>
    </row>
    <row r="868" spans="1:7">
      <c r="A868" s="380">
        <v>867</v>
      </c>
      <c r="B868" s="380">
        <v>0</v>
      </c>
      <c r="C868" s="380">
        <v>0</v>
      </c>
      <c r="D868" s="43" t="s">
        <v>9749</v>
      </c>
      <c r="E868" s="43" t="s">
        <v>9750</v>
      </c>
      <c r="F868" s="382">
        <v>600</v>
      </c>
      <c r="G868" s="382">
        <v>97</v>
      </c>
    </row>
    <row r="869" spans="1:7">
      <c r="A869" s="380">
        <v>868</v>
      </c>
      <c r="B869" s="380">
        <v>0</v>
      </c>
      <c r="C869" s="380">
        <v>0</v>
      </c>
      <c r="D869" s="381" t="s">
        <v>9751</v>
      </c>
      <c r="E869" s="43" t="s">
        <v>9752</v>
      </c>
      <c r="F869" s="382">
        <v>50</v>
      </c>
      <c r="G869" s="382">
        <v>93</v>
      </c>
    </row>
    <row r="870" spans="1:7">
      <c r="A870" s="380">
        <v>869</v>
      </c>
      <c r="B870" s="380">
        <v>0</v>
      </c>
      <c r="C870" s="380">
        <v>0</v>
      </c>
      <c r="D870" s="43" t="s">
        <v>9753</v>
      </c>
      <c r="E870" s="43" t="s">
        <v>9754</v>
      </c>
      <c r="F870" s="382">
        <v>60</v>
      </c>
      <c r="G870" s="382">
        <v>94</v>
      </c>
    </row>
    <row r="871" spans="1:7">
      <c r="A871" s="380">
        <v>870</v>
      </c>
      <c r="B871" s="380">
        <v>0</v>
      </c>
      <c r="C871" s="380">
        <v>0</v>
      </c>
      <c r="D871" s="381" t="s">
        <v>9755</v>
      </c>
      <c r="E871" s="43" t="s">
        <v>9756</v>
      </c>
      <c r="F871" s="382">
        <v>80</v>
      </c>
      <c r="G871" s="382">
        <v>95</v>
      </c>
    </row>
    <row r="872" spans="1:7">
      <c r="A872" s="380">
        <v>871</v>
      </c>
      <c r="B872" s="380">
        <v>0</v>
      </c>
      <c r="C872" s="380">
        <v>0</v>
      </c>
      <c r="D872" s="381" t="s">
        <v>9757</v>
      </c>
      <c r="E872" s="43" t="s">
        <v>9758</v>
      </c>
      <c r="F872" s="382">
        <v>250</v>
      </c>
      <c r="G872" s="382">
        <v>100</v>
      </c>
    </row>
    <row r="873" spans="1:7">
      <c r="A873" s="380">
        <v>872</v>
      </c>
      <c r="B873" s="380">
        <v>0</v>
      </c>
      <c r="C873" s="380">
        <v>0</v>
      </c>
      <c r="D873" s="381" t="s">
        <v>9759</v>
      </c>
      <c r="E873" s="43" t="s">
        <v>9760</v>
      </c>
      <c r="F873" s="382">
        <v>60</v>
      </c>
      <c r="G873" s="382">
        <v>94</v>
      </c>
    </row>
    <row r="874" spans="1:7">
      <c r="A874" s="380">
        <v>873</v>
      </c>
      <c r="B874" s="380">
        <v>0</v>
      </c>
      <c r="C874" s="380">
        <v>0</v>
      </c>
      <c r="D874" s="381" t="s">
        <v>9761</v>
      </c>
      <c r="E874" s="43" t="s">
        <v>9762</v>
      </c>
      <c r="F874" s="382">
        <v>60</v>
      </c>
      <c r="G874" s="382">
        <v>94</v>
      </c>
    </row>
    <row r="875" spans="1:7">
      <c r="A875" s="380">
        <v>874</v>
      </c>
      <c r="B875" s="380">
        <v>0</v>
      </c>
      <c r="C875" s="380">
        <v>0</v>
      </c>
      <c r="D875" s="381" t="s">
        <v>9763</v>
      </c>
      <c r="E875" s="43" t="s">
        <v>4317</v>
      </c>
      <c r="F875" s="382">
        <v>1000</v>
      </c>
      <c r="G875" s="382">
        <v>36</v>
      </c>
    </row>
    <row r="876" spans="1:7">
      <c r="A876" s="380">
        <v>875</v>
      </c>
      <c r="B876" s="380">
        <v>0</v>
      </c>
      <c r="C876" s="380">
        <v>0</v>
      </c>
      <c r="D876" s="43" t="s">
        <v>9764</v>
      </c>
      <c r="E876" s="43" t="s">
        <v>9765</v>
      </c>
      <c r="F876" s="382">
        <v>70</v>
      </c>
      <c r="G876" s="382">
        <v>95</v>
      </c>
    </row>
    <row r="877" spans="1:7">
      <c r="A877" s="380">
        <v>876</v>
      </c>
      <c r="B877" s="380">
        <v>0</v>
      </c>
      <c r="C877" s="380">
        <v>0</v>
      </c>
      <c r="D877" s="381" t="s">
        <v>9766</v>
      </c>
      <c r="E877" s="43" t="s">
        <v>8061</v>
      </c>
      <c r="F877" s="382">
        <v>200</v>
      </c>
      <c r="G877" s="382">
        <v>89</v>
      </c>
    </row>
    <row r="878" spans="1:7">
      <c r="A878" s="380">
        <v>877</v>
      </c>
      <c r="B878" s="380">
        <v>0</v>
      </c>
      <c r="C878" s="380">
        <v>0</v>
      </c>
      <c r="D878" s="381" t="s">
        <v>9767</v>
      </c>
      <c r="E878" s="43" t="s">
        <v>9768</v>
      </c>
      <c r="F878" s="382">
        <v>100</v>
      </c>
      <c r="G878" s="382">
        <v>97</v>
      </c>
    </row>
    <row r="879" spans="1:7">
      <c r="A879" s="380">
        <v>878</v>
      </c>
      <c r="B879" s="380">
        <v>0</v>
      </c>
      <c r="C879" s="380">
        <v>0</v>
      </c>
      <c r="D879" s="381" t="s">
        <v>9769</v>
      </c>
      <c r="E879" s="43" t="s">
        <v>9770</v>
      </c>
      <c r="F879" s="382">
        <v>40</v>
      </c>
      <c r="G879" s="382">
        <v>94</v>
      </c>
    </row>
    <row r="880" spans="1:7">
      <c r="A880" s="380">
        <v>879</v>
      </c>
      <c r="B880" s="380">
        <v>0</v>
      </c>
      <c r="C880" s="380">
        <v>0</v>
      </c>
      <c r="D880" s="381" t="s">
        <v>9771</v>
      </c>
      <c r="E880" s="43" t="s">
        <v>9772</v>
      </c>
      <c r="F880" s="382">
        <v>40</v>
      </c>
      <c r="G880" s="382">
        <v>94</v>
      </c>
    </row>
    <row r="881" spans="1:7">
      <c r="A881" s="380">
        <v>880</v>
      </c>
      <c r="B881" s="380">
        <v>0</v>
      </c>
      <c r="C881" s="380">
        <v>0</v>
      </c>
      <c r="D881" s="381" t="s">
        <v>9773</v>
      </c>
      <c r="E881" s="43" t="s">
        <v>9774</v>
      </c>
      <c r="F881" s="382">
        <v>90</v>
      </c>
      <c r="G881" s="382">
        <v>98</v>
      </c>
    </row>
    <row r="882" spans="1:7">
      <c r="A882" s="380">
        <v>881</v>
      </c>
      <c r="B882" s="380">
        <v>0</v>
      </c>
      <c r="C882" s="380">
        <v>0</v>
      </c>
      <c r="D882" s="381" t="s">
        <v>9775</v>
      </c>
      <c r="E882" s="43" t="s">
        <v>8952</v>
      </c>
      <c r="F882" s="382">
        <v>40</v>
      </c>
      <c r="G882" s="382">
        <v>95</v>
      </c>
    </row>
    <row r="883" spans="1:7">
      <c r="A883" s="380">
        <v>882</v>
      </c>
      <c r="B883" s="380">
        <v>0</v>
      </c>
      <c r="C883" s="380">
        <v>1</v>
      </c>
      <c r="D883" s="381" t="s">
        <v>9776</v>
      </c>
      <c r="E883" s="43" t="s">
        <v>9777</v>
      </c>
      <c r="F883" s="382">
        <v>50</v>
      </c>
      <c r="G883" s="382">
        <v>98</v>
      </c>
    </row>
    <row r="884" spans="1:7">
      <c r="A884" s="380">
        <v>883</v>
      </c>
      <c r="B884" s="380">
        <v>0</v>
      </c>
      <c r="C884" s="380">
        <v>0</v>
      </c>
      <c r="D884" s="43" t="s">
        <v>9778</v>
      </c>
      <c r="E884" s="43" t="s">
        <v>9779</v>
      </c>
      <c r="F884" s="382">
        <v>40</v>
      </c>
      <c r="G884" s="382">
        <v>98</v>
      </c>
    </row>
    <row r="885" spans="1:7">
      <c r="A885" s="380">
        <v>884</v>
      </c>
      <c r="B885" s="380">
        <v>0</v>
      </c>
      <c r="C885" s="380">
        <v>0</v>
      </c>
      <c r="D885" s="381" t="s">
        <v>9780</v>
      </c>
      <c r="E885" s="43" t="s">
        <v>9781</v>
      </c>
      <c r="F885" s="382">
        <v>30</v>
      </c>
      <c r="G885" s="382">
        <v>96</v>
      </c>
    </row>
    <row r="886" spans="1:7">
      <c r="A886" s="380">
        <v>885</v>
      </c>
      <c r="B886" s="380">
        <v>0</v>
      </c>
      <c r="C886" s="380">
        <v>0</v>
      </c>
      <c r="D886" s="381" t="s">
        <v>9782</v>
      </c>
      <c r="E886" s="43" t="s">
        <v>6537</v>
      </c>
      <c r="F886" s="382">
        <v>40</v>
      </c>
      <c r="G886" s="382">
        <v>99</v>
      </c>
    </row>
    <row r="887" spans="1:7">
      <c r="A887" s="380">
        <v>886</v>
      </c>
      <c r="B887" s="380">
        <v>0</v>
      </c>
      <c r="C887" s="380">
        <v>0</v>
      </c>
      <c r="D887" s="381" t="s">
        <v>9783</v>
      </c>
      <c r="E887" s="43" t="s">
        <v>9784</v>
      </c>
      <c r="F887" s="382">
        <v>50</v>
      </c>
      <c r="G887" s="382">
        <v>94</v>
      </c>
    </row>
    <row r="888" spans="1:7">
      <c r="A888" s="380">
        <v>887</v>
      </c>
      <c r="B888" s="380">
        <v>0</v>
      </c>
      <c r="C888" s="380">
        <v>0</v>
      </c>
      <c r="D888" s="43" t="s">
        <v>9785</v>
      </c>
      <c r="E888" s="43" t="s">
        <v>8184</v>
      </c>
      <c r="F888" s="382">
        <v>60</v>
      </c>
      <c r="G888" s="382">
        <v>99</v>
      </c>
    </row>
    <row r="889" spans="1:7">
      <c r="A889" s="380">
        <v>888</v>
      </c>
      <c r="B889" s="380">
        <v>0</v>
      </c>
      <c r="C889" s="380">
        <v>0</v>
      </c>
      <c r="D889" s="381" t="s">
        <v>9786</v>
      </c>
      <c r="E889" s="43" t="s">
        <v>9787</v>
      </c>
      <c r="F889" s="382">
        <v>1500</v>
      </c>
      <c r="G889" s="382">
        <v>87</v>
      </c>
    </row>
    <row r="890" spans="1:7">
      <c r="A890" s="380">
        <v>889</v>
      </c>
      <c r="B890" s="380">
        <v>0</v>
      </c>
      <c r="C890" s="380">
        <v>0</v>
      </c>
      <c r="D890" s="43" t="s">
        <v>9788</v>
      </c>
      <c r="E890" s="43" t="s">
        <v>9789</v>
      </c>
      <c r="F890" s="382">
        <v>400</v>
      </c>
      <c r="G890" s="382">
        <v>11</v>
      </c>
    </row>
    <row r="891" spans="1:7">
      <c r="A891" s="380">
        <v>890</v>
      </c>
      <c r="B891" s="380">
        <v>0</v>
      </c>
      <c r="C891" s="380">
        <v>0</v>
      </c>
      <c r="D891" s="43" t="s">
        <v>9790</v>
      </c>
      <c r="E891" s="43" t="s">
        <v>9791</v>
      </c>
      <c r="F891" s="382">
        <v>5300</v>
      </c>
      <c r="G891" s="382">
        <v>74</v>
      </c>
    </row>
    <row r="892" spans="1:7">
      <c r="A892" s="380">
        <v>891</v>
      </c>
      <c r="B892" s="380">
        <v>0</v>
      </c>
      <c r="C892" s="380">
        <v>0</v>
      </c>
      <c r="D892" s="381" t="s">
        <v>9792</v>
      </c>
      <c r="E892" s="43" t="s">
        <v>9793</v>
      </c>
      <c r="F892" s="382">
        <v>700</v>
      </c>
      <c r="G892" s="382">
        <v>65</v>
      </c>
    </row>
    <row r="893" spans="1:7">
      <c r="A893" s="380">
        <v>892</v>
      </c>
      <c r="B893" s="380">
        <v>0</v>
      </c>
      <c r="C893" s="380">
        <v>0</v>
      </c>
      <c r="D893" s="381" t="s">
        <v>9794</v>
      </c>
      <c r="E893" s="43" t="s">
        <v>9795</v>
      </c>
      <c r="F893" s="382">
        <v>450</v>
      </c>
      <c r="G893" s="382">
        <v>96</v>
      </c>
    </row>
    <row r="894" spans="1:7">
      <c r="A894" s="380">
        <v>893</v>
      </c>
      <c r="B894" s="380">
        <v>0</v>
      </c>
      <c r="C894" s="380">
        <v>1</v>
      </c>
      <c r="D894" s="381" t="s">
        <v>9796</v>
      </c>
      <c r="E894" s="43" t="s">
        <v>9797</v>
      </c>
      <c r="F894" s="382">
        <v>250</v>
      </c>
      <c r="G894" s="382">
        <v>61</v>
      </c>
    </row>
    <row r="895" spans="1:7">
      <c r="A895" s="380">
        <v>894</v>
      </c>
      <c r="B895" s="380">
        <v>0</v>
      </c>
      <c r="C895" s="380">
        <v>0</v>
      </c>
      <c r="D895" s="43" t="s">
        <v>9798</v>
      </c>
      <c r="E895" s="43" t="s">
        <v>9799</v>
      </c>
      <c r="F895" s="382">
        <v>200</v>
      </c>
      <c r="G895" s="382">
        <v>50</v>
      </c>
    </row>
    <row r="896" spans="1:7">
      <c r="A896" s="380">
        <v>895</v>
      </c>
      <c r="B896" s="380">
        <v>0</v>
      </c>
      <c r="C896" s="380">
        <v>0</v>
      </c>
      <c r="D896" s="43" t="s">
        <v>9800</v>
      </c>
      <c r="E896" s="43" t="s">
        <v>9801</v>
      </c>
      <c r="F896" s="382">
        <v>200</v>
      </c>
      <c r="G896" s="382">
        <v>49</v>
      </c>
    </row>
    <row r="897" spans="1:7">
      <c r="A897" s="380">
        <v>896</v>
      </c>
      <c r="B897" s="380">
        <v>0</v>
      </c>
      <c r="C897" s="380">
        <v>0</v>
      </c>
      <c r="D897" s="381" t="s">
        <v>9802</v>
      </c>
      <c r="E897" s="43" t="s">
        <v>9803</v>
      </c>
      <c r="F897" s="382">
        <v>100</v>
      </c>
      <c r="G897" s="382">
        <v>44</v>
      </c>
    </row>
    <row r="898" spans="1:7">
      <c r="A898" s="384"/>
      <c r="B898" s="384"/>
      <c r="C898" s="384"/>
      <c r="D898" s="35"/>
      <c r="E898" s="35"/>
      <c r="F898" s="42"/>
      <c r="G898" s="42"/>
    </row>
    <row r="899" spans="1:7">
      <c r="A899" s="384"/>
      <c r="B899" s="384"/>
      <c r="C899" s="384"/>
      <c r="D899" s="35"/>
      <c r="E899" s="35"/>
      <c r="F899" s="42"/>
      <c r="G899" s="42"/>
    </row>
    <row r="900" spans="1:7">
      <c r="A900" s="384"/>
      <c r="B900" s="384"/>
      <c r="C900" s="384"/>
      <c r="D900" s="35"/>
      <c r="E900" s="35"/>
      <c r="F900" s="42"/>
      <c r="G900" s="42"/>
    </row>
    <row r="901" spans="1:7">
      <c r="A901" s="384"/>
      <c r="B901" s="384"/>
      <c r="C901" s="384"/>
      <c r="D901" s="35"/>
      <c r="E901" s="35"/>
      <c r="F901" s="42"/>
      <c r="G901" s="42"/>
    </row>
    <row r="902" spans="1:7">
      <c r="A902" s="384"/>
      <c r="B902" s="384"/>
      <c r="C902" s="384"/>
      <c r="D902" s="35"/>
      <c r="E902" s="35"/>
      <c r="F902" s="42"/>
      <c r="G902" s="42"/>
    </row>
    <row r="903" spans="1:7">
      <c r="A903" s="384"/>
      <c r="B903" s="384"/>
      <c r="C903" s="384"/>
      <c r="D903" s="35"/>
      <c r="E903" s="35"/>
      <c r="F903" s="42"/>
      <c r="G903" s="42"/>
    </row>
    <row r="904" spans="1:7">
      <c r="A904" s="384"/>
      <c r="B904" s="384"/>
      <c r="C904" s="384"/>
      <c r="D904" s="35"/>
      <c r="E904" s="35"/>
      <c r="F904" s="42"/>
      <c r="G904" s="42"/>
    </row>
    <row r="905" spans="1:7">
      <c r="A905" s="384"/>
      <c r="B905" s="384"/>
      <c r="C905" s="384"/>
      <c r="D905" s="35"/>
      <c r="E905" s="35"/>
      <c r="F905" s="42"/>
      <c r="G905" s="42"/>
    </row>
    <row r="906" spans="1:7">
      <c r="A906" s="384"/>
      <c r="B906" s="384"/>
      <c r="C906" s="384"/>
      <c r="D906" s="35"/>
      <c r="E906" s="35"/>
      <c r="F906" s="42"/>
      <c r="G906" s="42"/>
    </row>
    <row r="907" spans="1:7">
      <c r="A907" s="384"/>
      <c r="B907" s="384"/>
      <c r="C907" s="384"/>
      <c r="D907" s="35"/>
      <c r="E907" s="35"/>
      <c r="F907" s="42"/>
      <c r="G907" s="42"/>
    </row>
    <row r="908" spans="1:7">
      <c r="A908" s="384"/>
      <c r="B908" s="384"/>
      <c r="C908" s="384"/>
      <c r="D908" s="35"/>
      <c r="E908" s="35"/>
      <c r="F908" s="42"/>
      <c r="G908" s="42"/>
    </row>
    <row r="909" spans="1:7">
      <c r="A909" s="384"/>
      <c r="B909" s="384"/>
      <c r="C909" s="384"/>
      <c r="D909" s="35"/>
      <c r="E909" s="35"/>
      <c r="F909" s="42"/>
      <c r="G909" s="42"/>
    </row>
    <row r="910" spans="1:7">
      <c r="A910" s="384"/>
      <c r="B910" s="384"/>
      <c r="C910" s="384"/>
      <c r="D910" s="35"/>
      <c r="E910" s="35"/>
      <c r="F910" s="42"/>
      <c r="G910" s="42"/>
    </row>
    <row r="911" spans="1:7">
      <c r="A911" s="384"/>
      <c r="B911" s="384"/>
      <c r="C911" s="384"/>
      <c r="D911" s="35"/>
      <c r="E911" s="35"/>
      <c r="F911" s="42"/>
      <c r="G911" s="42"/>
    </row>
    <row r="912" spans="1:7">
      <c r="A912" s="384"/>
      <c r="B912" s="384"/>
      <c r="C912" s="384"/>
      <c r="D912" s="35"/>
      <c r="E912" s="35"/>
      <c r="F912" s="42"/>
      <c r="G912" s="42"/>
    </row>
    <row r="913" spans="1:7">
      <c r="A913" s="384"/>
      <c r="B913" s="384"/>
      <c r="C913" s="384"/>
      <c r="D913" s="35"/>
      <c r="E913" s="35"/>
      <c r="F913" s="42"/>
      <c r="G913" s="42"/>
    </row>
    <row r="914" spans="1:7">
      <c r="A914" s="384"/>
      <c r="B914" s="384"/>
      <c r="C914" s="384"/>
      <c r="D914" s="35"/>
      <c r="E914" s="35"/>
      <c r="F914" s="42"/>
      <c r="G914" s="42"/>
    </row>
    <row r="915" spans="1:7">
      <c r="A915" s="384"/>
      <c r="B915" s="384"/>
      <c r="C915" s="384"/>
      <c r="D915" s="35"/>
      <c r="E915" s="35"/>
      <c r="F915" s="42"/>
      <c r="G915" s="42"/>
    </row>
    <row r="916" spans="1:7">
      <c r="A916" s="384"/>
      <c r="B916" s="384"/>
      <c r="C916" s="384"/>
      <c r="D916" s="35"/>
      <c r="E916" s="35"/>
      <c r="F916" s="42"/>
      <c r="G916" s="42"/>
    </row>
    <row r="917" spans="1:7">
      <c r="A917" s="384"/>
      <c r="B917" s="384"/>
      <c r="C917" s="384"/>
      <c r="D917" s="35"/>
      <c r="E917" s="35"/>
      <c r="F917" s="42"/>
      <c r="G917" s="42"/>
    </row>
    <row r="918" spans="1:7">
      <c r="A918" s="384"/>
      <c r="B918" s="384"/>
      <c r="C918" s="384"/>
      <c r="D918" s="35"/>
      <c r="E918" s="35"/>
      <c r="F918" s="42"/>
      <c r="G918" s="42"/>
    </row>
    <row r="919" spans="1:7">
      <c r="A919" s="384"/>
      <c r="B919" s="384"/>
      <c r="C919" s="384"/>
      <c r="D919" s="35"/>
      <c r="E919" s="35"/>
      <c r="F919" s="42"/>
      <c r="G919" s="42"/>
    </row>
    <row r="920" spans="1:7">
      <c r="A920" s="384"/>
      <c r="B920" s="384"/>
      <c r="C920" s="384"/>
      <c r="D920" s="35"/>
      <c r="E920" s="35"/>
      <c r="F920" s="42"/>
      <c r="G920" s="42"/>
    </row>
    <row r="921" spans="1:7">
      <c r="A921" s="384"/>
      <c r="B921" s="384"/>
      <c r="C921" s="384"/>
      <c r="D921" s="35"/>
      <c r="E921" s="35"/>
      <c r="F921" s="42"/>
      <c r="G921" s="42"/>
    </row>
    <row r="922" spans="1:7">
      <c r="A922" s="384"/>
      <c r="B922" s="384"/>
      <c r="C922" s="384"/>
      <c r="D922" s="35"/>
      <c r="E922" s="35"/>
      <c r="F922" s="42"/>
      <c r="G922" s="42"/>
    </row>
    <row r="923" spans="1:7">
      <c r="A923" s="384"/>
      <c r="B923" s="384"/>
      <c r="C923" s="384"/>
      <c r="D923" s="35"/>
      <c r="E923" s="35"/>
      <c r="F923" s="42"/>
      <c r="G923" s="42"/>
    </row>
    <row r="924" spans="1:7">
      <c r="A924" s="384"/>
      <c r="B924" s="384"/>
      <c r="C924" s="384"/>
      <c r="D924" s="35"/>
      <c r="E924" s="35"/>
      <c r="F924" s="42"/>
      <c r="G924" s="42"/>
    </row>
    <row r="925" spans="1:7">
      <c r="A925" s="384"/>
      <c r="B925" s="384"/>
      <c r="C925" s="384"/>
      <c r="D925" s="35"/>
      <c r="E925" s="35"/>
      <c r="F925" s="42"/>
      <c r="G925" s="42"/>
    </row>
    <row r="926" spans="1:7">
      <c r="A926" s="384"/>
      <c r="B926" s="384"/>
      <c r="C926" s="384"/>
      <c r="D926" s="35"/>
      <c r="E926" s="35"/>
      <c r="F926" s="42"/>
      <c r="G926" s="42"/>
    </row>
    <row r="927" spans="1:7">
      <c r="A927" s="384"/>
      <c r="B927" s="384"/>
      <c r="C927" s="384"/>
      <c r="D927" s="35"/>
      <c r="E927" s="35"/>
      <c r="F927" s="42"/>
      <c r="G927" s="42"/>
    </row>
    <row r="928" spans="1:7">
      <c r="A928" s="384"/>
      <c r="B928" s="384"/>
      <c r="C928" s="384"/>
      <c r="D928" s="35"/>
      <c r="E928" s="35"/>
      <c r="F928" s="42"/>
      <c r="G928" s="42"/>
    </row>
    <row r="929" spans="1:7">
      <c r="A929" s="384"/>
      <c r="B929" s="384"/>
      <c r="C929" s="384"/>
      <c r="D929" s="35"/>
      <c r="E929" s="35"/>
      <c r="F929" s="42"/>
      <c r="G929" s="42"/>
    </row>
    <row r="930" spans="1:7">
      <c r="A930" s="384"/>
      <c r="B930" s="384"/>
      <c r="C930" s="384"/>
      <c r="D930" s="35"/>
      <c r="E930" s="35"/>
      <c r="F930" s="42"/>
      <c r="G930" s="42"/>
    </row>
    <row r="931" spans="1:7">
      <c r="A931" s="384"/>
      <c r="B931" s="384"/>
      <c r="C931" s="384"/>
      <c r="D931" s="35"/>
      <c r="E931" s="35"/>
      <c r="F931" s="42"/>
      <c r="G931" s="42"/>
    </row>
    <row r="932" spans="1:7">
      <c r="A932" s="384"/>
      <c r="B932" s="384"/>
      <c r="C932" s="384"/>
      <c r="D932" s="35"/>
      <c r="E932" s="35"/>
      <c r="F932" s="42"/>
      <c r="G932" s="42"/>
    </row>
    <row r="933" spans="1:7">
      <c r="A933" s="384"/>
      <c r="B933" s="384"/>
      <c r="C933" s="384"/>
      <c r="D933" s="35"/>
      <c r="E933" s="35"/>
      <c r="F933" s="42"/>
      <c r="G933" s="42"/>
    </row>
    <row r="934" spans="1:7">
      <c r="A934" s="384"/>
      <c r="B934" s="384"/>
      <c r="C934" s="384"/>
      <c r="D934" s="35"/>
      <c r="E934" s="35"/>
      <c r="F934" s="42"/>
      <c r="G934" s="42"/>
    </row>
    <row r="935" spans="1:7">
      <c r="A935" s="384"/>
      <c r="B935" s="384"/>
      <c r="C935" s="384"/>
      <c r="D935" s="35"/>
      <c r="E935" s="35"/>
      <c r="F935" s="42"/>
      <c r="G935" s="42"/>
    </row>
    <row r="936" spans="1:7">
      <c r="A936" s="384"/>
      <c r="B936" s="384"/>
      <c r="C936" s="384"/>
      <c r="D936" s="35"/>
      <c r="E936" s="35"/>
      <c r="F936" s="42"/>
      <c r="G936" s="42"/>
    </row>
    <row r="937" spans="1:7">
      <c r="A937" s="384"/>
      <c r="B937" s="384"/>
      <c r="C937" s="384"/>
      <c r="D937" s="35"/>
      <c r="E937" s="35"/>
      <c r="F937" s="42"/>
      <c r="G937" s="42"/>
    </row>
    <row r="938" spans="1:7">
      <c r="A938" s="384"/>
      <c r="B938" s="384"/>
      <c r="C938" s="384"/>
      <c r="D938" s="35"/>
      <c r="E938" s="35"/>
      <c r="F938" s="42"/>
      <c r="G938" s="42"/>
    </row>
    <row r="939" spans="1:7">
      <c r="A939" s="384"/>
      <c r="B939" s="384"/>
      <c r="C939" s="384"/>
      <c r="D939" s="35"/>
      <c r="E939" s="35"/>
      <c r="F939" s="42"/>
      <c r="G939" s="42"/>
    </row>
    <row r="940" spans="1:7">
      <c r="A940" s="384"/>
      <c r="B940" s="384"/>
      <c r="C940" s="384"/>
      <c r="D940" s="35"/>
      <c r="E940" s="35"/>
      <c r="F940" s="42"/>
      <c r="G940" s="42"/>
    </row>
    <row r="941" spans="1:7">
      <c r="A941" s="384"/>
      <c r="B941" s="384"/>
      <c r="C941" s="384"/>
      <c r="D941" s="35"/>
      <c r="E941" s="35"/>
      <c r="F941" s="42"/>
      <c r="G941" s="42"/>
    </row>
    <row r="942" spans="1:7">
      <c r="A942" s="384"/>
      <c r="B942" s="384"/>
      <c r="C942" s="384"/>
      <c r="D942" s="35"/>
      <c r="E942" s="35"/>
      <c r="F942" s="42"/>
      <c r="G942" s="42"/>
    </row>
    <row r="943" spans="1:7">
      <c r="A943" s="384"/>
      <c r="B943" s="384"/>
      <c r="C943" s="384"/>
      <c r="D943" s="35"/>
      <c r="E943" s="35"/>
      <c r="F943" s="42"/>
      <c r="G943" s="42"/>
    </row>
    <row r="944" spans="1:7">
      <c r="A944" s="384"/>
      <c r="B944" s="384"/>
      <c r="C944" s="384"/>
      <c r="D944" s="35"/>
      <c r="E944" s="35"/>
      <c r="F944" s="42"/>
      <c r="G944" s="42"/>
    </row>
    <row r="945" spans="1:7">
      <c r="A945" s="384"/>
      <c r="B945" s="384"/>
      <c r="C945" s="384"/>
      <c r="D945" s="35"/>
      <c r="E945" s="35"/>
      <c r="F945" s="42"/>
      <c r="G945" s="42"/>
    </row>
    <row r="946" spans="1:7">
      <c r="A946" s="384"/>
      <c r="B946" s="384"/>
      <c r="C946" s="384"/>
      <c r="D946" s="35"/>
      <c r="E946" s="35"/>
      <c r="F946" s="42"/>
      <c r="G946" s="42"/>
    </row>
    <row r="947" spans="1:7">
      <c r="A947" s="384"/>
      <c r="B947" s="384"/>
      <c r="C947" s="384"/>
      <c r="D947" s="35"/>
      <c r="E947" s="35"/>
      <c r="F947" s="42"/>
      <c r="G947" s="42"/>
    </row>
    <row r="948" spans="1:7">
      <c r="A948" s="384"/>
      <c r="B948" s="384"/>
      <c r="C948" s="384"/>
      <c r="D948" s="35"/>
      <c r="E948" s="35"/>
      <c r="F948" s="42"/>
      <c r="G948" s="42"/>
    </row>
    <row r="949" spans="1:7">
      <c r="A949" s="384"/>
      <c r="B949" s="384"/>
      <c r="C949" s="384"/>
      <c r="D949" s="35"/>
      <c r="E949" s="35"/>
      <c r="F949" s="42"/>
      <c r="G949" s="42"/>
    </row>
    <row r="950" spans="1:7">
      <c r="A950" s="384"/>
      <c r="B950" s="384"/>
      <c r="C950" s="384"/>
      <c r="D950" s="35"/>
      <c r="E950" s="35"/>
      <c r="F950" s="42"/>
      <c r="G950" s="42"/>
    </row>
    <row r="951" spans="1:7">
      <c r="A951" s="384"/>
      <c r="B951" s="384"/>
      <c r="C951" s="384"/>
      <c r="D951" s="35"/>
      <c r="E951" s="35"/>
      <c r="F951" s="42"/>
      <c r="G951" s="42"/>
    </row>
    <row r="952" spans="1:7">
      <c r="A952" s="384"/>
      <c r="B952" s="384"/>
      <c r="C952" s="384"/>
      <c r="D952" s="35"/>
      <c r="E952" s="35"/>
      <c r="F952" s="42"/>
      <c r="G952" s="42"/>
    </row>
    <row r="953" spans="1:7">
      <c r="A953" s="384"/>
      <c r="B953" s="384"/>
      <c r="C953" s="384"/>
      <c r="D953" s="35"/>
      <c r="E953" s="35"/>
      <c r="F953" s="42"/>
      <c r="G953" s="42"/>
    </row>
    <row r="954" spans="1:7">
      <c r="A954" s="384"/>
      <c r="B954" s="384"/>
      <c r="C954" s="384"/>
      <c r="D954" s="35"/>
      <c r="E954" s="35"/>
      <c r="F954" s="42"/>
      <c r="G954" s="42"/>
    </row>
    <row r="955" spans="1:7">
      <c r="A955" s="384"/>
      <c r="B955" s="384"/>
      <c r="C955" s="384"/>
      <c r="D955" s="35"/>
      <c r="E955" s="35"/>
      <c r="F955" s="42"/>
      <c r="G955" s="42"/>
    </row>
    <row r="956" spans="1:7">
      <c r="A956" s="384"/>
      <c r="B956" s="384"/>
      <c r="C956" s="384"/>
      <c r="D956" s="35"/>
      <c r="E956" s="35"/>
      <c r="F956" s="42"/>
      <c r="G956" s="42"/>
    </row>
    <row r="957" spans="1:7">
      <c r="A957" s="384"/>
      <c r="B957" s="384"/>
      <c r="C957" s="384"/>
      <c r="D957" s="35"/>
      <c r="E957" s="35"/>
      <c r="F957" s="42"/>
      <c r="G957" s="42"/>
    </row>
    <row r="958" spans="1:7">
      <c r="A958" s="384"/>
      <c r="B958" s="384"/>
      <c r="C958" s="384"/>
      <c r="D958" s="35"/>
      <c r="E958" s="35"/>
      <c r="F958" s="42"/>
      <c r="G958" s="42"/>
    </row>
    <row r="959" spans="1:7">
      <c r="A959" s="384"/>
      <c r="B959" s="384"/>
      <c r="C959" s="384"/>
      <c r="D959" s="35"/>
      <c r="E959" s="35"/>
      <c r="F959" s="42"/>
      <c r="G959" s="42"/>
    </row>
    <row r="960" spans="1:7">
      <c r="A960" s="384"/>
      <c r="B960" s="384"/>
      <c r="C960" s="384"/>
      <c r="D960" s="35"/>
      <c r="E960" s="35"/>
      <c r="F960" s="42"/>
      <c r="G960" s="42"/>
    </row>
    <row r="961" spans="1:7">
      <c r="A961" s="384"/>
      <c r="B961" s="384"/>
      <c r="C961" s="384"/>
      <c r="D961" s="35"/>
      <c r="E961" s="35"/>
      <c r="F961" s="42"/>
      <c r="G961" s="42"/>
    </row>
    <row r="962" spans="1:7">
      <c r="A962" s="384"/>
      <c r="B962" s="384"/>
      <c r="C962" s="384"/>
      <c r="D962" s="35"/>
      <c r="E962" s="35"/>
      <c r="F962" s="42"/>
      <c r="G962" s="42"/>
    </row>
    <row r="963" spans="1:7">
      <c r="A963" s="384"/>
      <c r="B963" s="384"/>
      <c r="C963" s="384"/>
      <c r="D963" s="35"/>
      <c r="E963" s="35"/>
      <c r="F963" s="42"/>
      <c r="G963" s="42"/>
    </row>
    <row r="964" spans="1:7">
      <c r="A964" s="384"/>
      <c r="B964" s="384"/>
      <c r="C964" s="384"/>
      <c r="D964" s="35"/>
      <c r="E964" s="35"/>
      <c r="F964" s="42"/>
      <c r="G964" s="42"/>
    </row>
    <row r="965" spans="1:7">
      <c r="A965" s="384"/>
      <c r="B965" s="384"/>
      <c r="C965" s="384"/>
      <c r="D965" s="35"/>
      <c r="E965" s="35"/>
      <c r="F965" s="42"/>
      <c r="G965" s="42"/>
    </row>
    <row r="966" spans="1:7">
      <c r="A966" s="384"/>
      <c r="B966" s="384"/>
      <c r="C966" s="384"/>
      <c r="D966" s="35"/>
      <c r="E966" s="35"/>
      <c r="F966" s="42"/>
      <c r="G966" s="42"/>
    </row>
    <row r="967" spans="1:7">
      <c r="A967" s="384"/>
      <c r="B967" s="384"/>
      <c r="C967" s="384"/>
      <c r="D967" s="35"/>
      <c r="E967" s="35"/>
      <c r="F967" s="42"/>
      <c r="G967" s="42"/>
    </row>
    <row r="968" spans="1:7">
      <c r="A968" s="384"/>
      <c r="B968" s="384"/>
      <c r="C968" s="384"/>
      <c r="D968" s="35"/>
      <c r="E968" s="35"/>
      <c r="F968" s="42"/>
      <c r="G968" s="42"/>
    </row>
    <row r="969" spans="1:7">
      <c r="A969" s="384"/>
      <c r="B969" s="384"/>
      <c r="C969" s="384"/>
      <c r="D969" s="35"/>
      <c r="E969" s="35"/>
      <c r="F969" s="42"/>
      <c r="G969" s="42"/>
    </row>
    <row r="970" spans="1:7">
      <c r="A970" s="384"/>
      <c r="B970" s="384"/>
      <c r="C970" s="384"/>
      <c r="D970" s="35"/>
      <c r="E970" s="35"/>
      <c r="F970" s="42"/>
      <c r="G970" s="42"/>
    </row>
    <row r="971" spans="1:7">
      <c r="A971" s="384"/>
      <c r="B971" s="384"/>
      <c r="C971" s="384"/>
      <c r="D971" s="35"/>
      <c r="E971" s="35"/>
      <c r="F971" s="42"/>
      <c r="G971" s="42"/>
    </row>
    <row r="972" spans="1:7">
      <c r="A972" s="384"/>
      <c r="B972" s="384"/>
      <c r="C972" s="384"/>
      <c r="D972" s="35"/>
      <c r="E972" s="35"/>
      <c r="F972" s="42"/>
      <c r="G972" s="42"/>
    </row>
    <row r="973" spans="1:7">
      <c r="A973" s="384"/>
      <c r="B973" s="384"/>
      <c r="C973" s="384"/>
      <c r="D973" s="35"/>
      <c r="E973" s="35"/>
      <c r="F973" s="42"/>
      <c r="G973" s="42"/>
    </row>
    <row r="974" spans="1:7">
      <c r="A974" s="384"/>
      <c r="B974" s="384"/>
      <c r="C974" s="384"/>
      <c r="D974" s="35"/>
      <c r="E974" s="35"/>
      <c r="F974" s="42"/>
      <c r="G974" s="42"/>
    </row>
    <row r="975" spans="1:7">
      <c r="A975" s="384"/>
      <c r="B975" s="384"/>
      <c r="C975" s="384"/>
      <c r="D975" s="35"/>
      <c r="E975" s="35"/>
      <c r="F975" s="42"/>
      <c r="G975" s="42"/>
    </row>
    <row r="976" spans="1:7">
      <c r="A976" s="384"/>
      <c r="B976" s="384"/>
      <c r="C976" s="384"/>
      <c r="D976" s="35"/>
      <c r="E976" s="35"/>
      <c r="F976" s="42"/>
      <c r="G976" s="42"/>
    </row>
    <row r="977" spans="1:7">
      <c r="A977" s="384"/>
      <c r="B977" s="384"/>
      <c r="C977" s="384"/>
      <c r="D977" s="35"/>
      <c r="E977" s="35"/>
      <c r="F977" s="42"/>
      <c r="G977" s="42"/>
    </row>
    <row r="978" spans="1:7">
      <c r="A978" s="384"/>
      <c r="B978" s="384"/>
      <c r="C978" s="384"/>
      <c r="D978" s="35"/>
      <c r="E978" s="35"/>
      <c r="F978" s="42"/>
      <c r="G978" s="42"/>
    </row>
    <row r="979" spans="1:7">
      <c r="A979" s="384"/>
      <c r="B979" s="384"/>
      <c r="C979" s="384"/>
      <c r="D979" s="35"/>
      <c r="E979" s="35"/>
      <c r="F979" s="42"/>
      <c r="G979" s="42"/>
    </row>
    <row r="980" spans="1:7">
      <c r="A980" s="384"/>
      <c r="B980" s="384"/>
      <c r="C980" s="384"/>
      <c r="D980" s="35"/>
      <c r="E980" s="35"/>
      <c r="F980" s="42"/>
      <c r="G980" s="42"/>
    </row>
    <row r="981" spans="1:7">
      <c r="A981" s="384"/>
      <c r="B981" s="384"/>
      <c r="C981" s="384"/>
      <c r="D981" s="35"/>
      <c r="E981" s="35"/>
      <c r="F981" s="42"/>
      <c r="G981" s="42"/>
    </row>
    <row r="982" spans="1:7">
      <c r="A982" s="384"/>
      <c r="B982" s="384"/>
      <c r="C982" s="384"/>
      <c r="D982" s="35"/>
      <c r="E982" s="35"/>
      <c r="F982" s="42"/>
      <c r="G982" s="42"/>
    </row>
    <row r="983" spans="1:7">
      <c r="A983" s="384"/>
      <c r="B983" s="384"/>
      <c r="C983" s="384"/>
      <c r="D983" s="35"/>
      <c r="E983" s="35"/>
      <c r="F983" s="42"/>
      <c r="G983" s="42"/>
    </row>
    <row r="984" spans="1:7">
      <c r="A984" s="384"/>
      <c r="B984" s="384"/>
      <c r="C984" s="384"/>
      <c r="D984" s="35"/>
      <c r="E984" s="35"/>
      <c r="F984" s="42"/>
      <c r="G984" s="42"/>
    </row>
    <row r="985" spans="1:7">
      <c r="A985" s="384"/>
      <c r="B985" s="384"/>
      <c r="C985" s="384"/>
      <c r="D985" s="35"/>
      <c r="E985" s="35"/>
      <c r="F985" s="42"/>
      <c r="G985" s="42"/>
    </row>
    <row r="986" spans="1:7">
      <c r="A986" s="384"/>
      <c r="B986" s="384"/>
      <c r="C986" s="384"/>
      <c r="D986" s="35"/>
      <c r="E986" s="35"/>
      <c r="F986" s="42"/>
      <c r="G986" s="42"/>
    </row>
    <row r="987" spans="1:7">
      <c r="A987" s="384"/>
      <c r="B987" s="384"/>
      <c r="C987" s="384"/>
      <c r="D987" s="35"/>
      <c r="E987" s="35"/>
      <c r="F987" s="42"/>
      <c r="G987" s="42"/>
    </row>
    <row r="988" spans="1:7">
      <c r="A988" s="384"/>
      <c r="B988" s="384"/>
      <c r="C988" s="384"/>
      <c r="D988" s="35"/>
      <c r="E988" s="35"/>
      <c r="F988" s="42"/>
      <c r="G988" s="42"/>
    </row>
    <row r="989" spans="1:7">
      <c r="A989" s="384"/>
      <c r="B989" s="384"/>
      <c r="C989" s="384"/>
      <c r="D989" s="35"/>
      <c r="E989" s="35"/>
      <c r="F989" s="42"/>
      <c r="G989" s="42"/>
    </row>
    <row r="990" spans="1:7">
      <c r="A990" s="384"/>
      <c r="B990" s="384"/>
      <c r="C990" s="384"/>
      <c r="D990" s="35"/>
      <c r="E990" s="35"/>
      <c r="F990" s="42"/>
      <c r="G990" s="42"/>
    </row>
    <row r="991" spans="1:7">
      <c r="A991" s="384"/>
      <c r="B991" s="384"/>
      <c r="C991" s="384"/>
      <c r="D991" s="35"/>
      <c r="E991" s="35"/>
      <c r="F991" s="42"/>
      <c r="G991" s="42"/>
    </row>
    <row r="992" spans="1:7">
      <c r="A992" s="384"/>
      <c r="B992" s="384"/>
      <c r="C992" s="384"/>
      <c r="D992" s="35"/>
      <c r="E992" s="35"/>
      <c r="F992" s="42"/>
      <c r="G992" s="42"/>
    </row>
    <row r="993" spans="1:7">
      <c r="A993" s="384"/>
      <c r="B993" s="384"/>
      <c r="C993" s="384"/>
      <c r="D993" s="35"/>
      <c r="E993" s="35"/>
      <c r="F993" s="42"/>
      <c r="G993" s="42"/>
    </row>
    <row r="994" spans="1:7">
      <c r="A994" s="384"/>
      <c r="B994" s="384"/>
      <c r="C994" s="384"/>
      <c r="D994" s="35"/>
      <c r="E994" s="35"/>
      <c r="F994" s="42"/>
      <c r="G994" s="42"/>
    </row>
    <row r="995" spans="1:7">
      <c r="A995" s="384"/>
      <c r="B995" s="384"/>
      <c r="C995" s="384"/>
      <c r="D995" s="35"/>
      <c r="E995" s="35"/>
      <c r="F995" s="42"/>
      <c r="G995" s="42"/>
    </row>
    <row r="996" spans="1:7">
      <c r="A996" s="384"/>
      <c r="B996" s="384"/>
      <c r="C996" s="384"/>
      <c r="D996" s="35"/>
      <c r="E996" s="35"/>
      <c r="F996" s="42"/>
      <c r="G996" s="42"/>
    </row>
    <row r="997" spans="1:7">
      <c r="A997" s="384"/>
      <c r="B997" s="384"/>
      <c r="C997" s="384"/>
      <c r="D997" s="35"/>
      <c r="E997" s="35"/>
      <c r="F997" s="42"/>
      <c r="G997" s="42"/>
    </row>
    <row r="998" spans="1:7">
      <c r="A998" s="384"/>
      <c r="B998" s="384"/>
      <c r="C998" s="384"/>
      <c r="D998" s="35"/>
      <c r="E998" s="35"/>
      <c r="F998" s="42"/>
      <c r="G998" s="42"/>
    </row>
    <row r="999" spans="1:7">
      <c r="A999" s="384"/>
      <c r="B999" s="384"/>
      <c r="C999" s="384"/>
      <c r="D999" s="35"/>
      <c r="E999" s="35"/>
      <c r="F999" s="42"/>
      <c r="G999" s="42"/>
    </row>
    <row r="1000" spans="1:7">
      <c r="A1000" s="384"/>
      <c r="B1000" s="384"/>
      <c r="C1000" s="384"/>
      <c r="D1000" s="35"/>
      <c r="E1000" s="35"/>
      <c r="F1000" s="42"/>
      <c r="G1000" s="42"/>
    </row>
  </sheetData>
  <autoFilter ref="A1:G1000" xr:uid="{00000000-0009-0000-0000-000032000000}"/>
  <hyperlinks>
    <hyperlink ref="D2" r:id="rId1" xr:uid="{00000000-0004-0000-3200-000000000000}"/>
    <hyperlink ref="J2" r:id="rId2" xr:uid="{00000000-0004-0000-3200-000001000000}"/>
    <hyperlink ref="D3" r:id="rId3" xr:uid="{00000000-0004-0000-3200-000002000000}"/>
    <hyperlink ref="J3" r:id="rId4" xr:uid="{00000000-0004-0000-3200-000003000000}"/>
    <hyperlink ref="D4" r:id="rId5" xr:uid="{00000000-0004-0000-3200-000004000000}"/>
    <hyperlink ref="J4" r:id="rId6" xr:uid="{00000000-0004-0000-3200-000005000000}"/>
    <hyperlink ref="D5" r:id="rId7" xr:uid="{00000000-0004-0000-3200-000006000000}"/>
    <hyperlink ref="J5" r:id="rId8" xr:uid="{00000000-0004-0000-3200-000007000000}"/>
    <hyperlink ref="D6" r:id="rId9" xr:uid="{00000000-0004-0000-3200-000008000000}"/>
    <hyperlink ref="J6" r:id="rId10" xr:uid="{00000000-0004-0000-3200-000009000000}"/>
    <hyperlink ref="D7" r:id="rId11" xr:uid="{00000000-0004-0000-3200-00000A000000}"/>
    <hyperlink ref="J7" r:id="rId12" xr:uid="{00000000-0004-0000-3200-00000B000000}"/>
    <hyperlink ref="D8" r:id="rId13" xr:uid="{00000000-0004-0000-3200-00000C000000}"/>
    <hyperlink ref="J8" r:id="rId14" xr:uid="{00000000-0004-0000-3200-00000D000000}"/>
    <hyperlink ref="D9" r:id="rId15" xr:uid="{00000000-0004-0000-3200-00000E000000}"/>
    <hyperlink ref="J9" r:id="rId16" xr:uid="{00000000-0004-0000-3200-00000F000000}"/>
    <hyperlink ref="D10" r:id="rId17" xr:uid="{00000000-0004-0000-3200-000010000000}"/>
    <hyperlink ref="J10" r:id="rId18" xr:uid="{00000000-0004-0000-3200-000011000000}"/>
    <hyperlink ref="D11" r:id="rId19" xr:uid="{00000000-0004-0000-3200-000012000000}"/>
    <hyperlink ref="J11" r:id="rId20" xr:uid="{00000000-0004-0000-3200-000013000000}"/>
    <hyperlink ref="D12" r:id="rId21" xr:uid="{00000000-0004-0000-3200-000014000000}"/>
    <hyperlink ref="J12" r:id="rId22" xr:uid="{00000000-0004-0000-3200-000015000000}"/>
    <hyperlink ref="D13" r:id="rId23" xr:uid="{00000000-0004-0000-3200-000016000000}"/>
    <hyperlink ref="J13" r:id="rId24" xr:uid="{00000000-0004-0000-3200-000017000000}"/>
    <hyperlink ref="D14" r:id="rId25" xr:uid="{00000000-0004-0000-3200-000018000000}"/>
    <hyperlink ref="J14" r:id="rId26" xr:uid="{00000000-0004-0000-3200-000019000000}"/>
    <hyperlink ref="D15" r:id="rId27" xr:uid="{00000000-0004-0000-3200-00001A000000}"/>
    <hyperlink ref="J15" r:id="rId28" xr:uid="{00000000-0004-0000-3200-00001B000000}"/>
    <hyperlink ref="D16" r:id="rId29" xr:uid="{00000000-0004-0000-3200-00001C000000}"/>
    <hyperlink ref="J16" r:id="rId30" xr:uid="{00000000-0004-0000-3200-00001D000000}"/>
    <hyperlink ref="D17" r:id="rId31" xr:uid="{00000000-0004-0000-3200-00001E000000}"/>
    <hyperlink ref="J17" r:id="rId32" xr:uid="{00000000-0004-0000-3200-00001F000000}"/>
    <hyperlink ref="D18" r:id="rId33" xr:uid="{00000000-0004-0000-3200-000020000000}"/>
    <hyperlink ref="J18" r:id="rId34" xr:uid="{00000000-0004-0000-3200-000021000000}"/>
    <hyperlink ref="D19" r:id="rId35" xr:uid="{00000000-0004-0000-3200-000022000000}"/>
    <hyperlink ref="J19" r:id="rId36" xr:uid="{00000000-0004-0000-3200-000023000000}"/>
    <hyperlink ref="D20" r:id="rId37" xr:uid="{00000000-0004-0000-3200-000024000000}"/>
    <hyperlink ref="J20" r:id="rId38" xr:uid="{00000000-0004-0000-3200-000025000000}"/>
    <hyperlink ref="D21" r:id="rId39" xr:uid="{00000000-0004-0000-3200-000026000000}"/>
    <hyperlink ref="J21" r:id="rId40" xr:uid="{00000000-0004-0000-3200-000027000000}"/>
    <hyperlink ref="D22" r:id="rId41" xr:uid="{00000000-0004-0000-3200-000028000000}"/>
    <hyperlink ref="J22" r:id="rId42" xr:uid="{00000000-0004-0000-3200-000029000000}"/>
    <hyperlink ref="D23" r:id="rId43" xr:uid="{00000000-0004-0000-3200-00002A000000}"/>
    <hyperlink ref="J23" r:id="rId44" xr:uid="{00000000-0004-0000-3200-00002B000000}"/>
    <hyperlink ref="D24" r:id="rId45" xr:uid="{00000000-0004-0000-3200-00002C000000}"/>
    <hyperlink ref="J24" r:id="rId46" xr:uid="{00000000-0004-0000-3200-00002D000000}"/>
    <hyperlink ref="D25" r:id="rId47" xr:uid="{00000000-0004-0000-3200-00002E000000}"/>
    <hyperlink ref="J25" r:id="rId48" xr:uid="{00000000-0004-0000-3200-00002F000000}"/>
    <hyperlink ref="D26" r:id="rId49" xr:uid="{00000000-0004-0000-3200-000030000000}"/>
    <hyperlink ref="J26" r:id="rId50" xr:uid="{00000000-0004-0000-3200-000031000000}"/>
    <hyperlink ref="D27" r:id="rId51" xr:uid="{00000000-0004-0000-3200-000032000000}"/>
    <hyperlink ref="J27" r:id="rId52" xr:uid="{00000000-0004-0000-3200-000033000000}"/>
    <hyperlink ref="D28" r:id="rId53" xr:uid="{00000000-0004-0000-3200-000034000000}"/>
    <hyperlink ref="J28" r:id="rId54" xr:uid="{00000000-0004-0000-3200-000035000000}"/>
    <hyperlink ref="D29" r:id="rId55" xr:uid="{00000000-0004-0000-3200-000036000000}"/>
    <hyperlink ref="J29" r:id="rId56" xr:uid="{00000000-0004-0000-3200-000037000000}"/>
    <hyperlink ref="D30" r:id="rId57" xr:uid="{00000000-0004-0000-3200-000038000000}"/>
    <hyperlink ref="J30" r:id="rId58" xr:uid="{00000000-0004-0000-3200-000039000000}"/>
    <hyperlink ref="D31" r:id="rId59" xr:uid="{00000000-0004-0000-3200-00003A000000}"/>
    <hyperlink ref="J31" r:id="rId60" xr:uid="{00000000-0004-0000-3200-00003B000000}"/>
    <hyperlink ref="D32" r:id="rId61" xr:uid="{00000000-0004-0000-3200-00003C000000}"/>
    <hyperlink ref="J32" r:id="rId62" xr:uid="{00000000-0004-0000-3200-00003D000000}"/>
    <hyperlink ref="D33" r:id="rId63" xr:uid="{00000000-0004-0000-3200-00003E000000}"/>
    <hyperlink ref="J33" r:id="rId64" xr:uid="{00000000-0004-0000-3200-00003F000000}"/>
    <hyperlink ref="D34" r:id="rId65" xr:uid="{00000000-0004-0000-3200-000040000000}"/>
    <hyperlink ref="J34" r:id="rId66" xr:uid="{00000000-0004-0000-3200-000041000000}"/>
    <hyperlink ref="D35" r:id="rId67" xr:uid="{00000000-0004-0000-3200-000042000000}"/>
    <hyperlink ref="J35" r:id="rId68" xr:uid="{00000000-0004-0000-3200-000043000000}"/>
    <hyperlink ref="D36" r:id="rId69" xr:uid="{00000000-0004-0000-3200-000044000000}"/>
    <hyperlink ref="J36" r:id="rId70" xr:uid="{00000000-0004-0000-3200-000045000000}"/>
    <hyperlink ref="D37" r:id="rId71" xr:uid="{00000000-0004-0000-3200-000046000000}"/>
    <hyperlink ref="J37" r:id="rId72" xr:uid="{00000000-0004-0000-3200-000047000000}"/>
    <hyperlink ref="D38" r:id="rId73" xr:uid="{00000000-0004-0000-3200-000048000000}"/>
    <hyperlink ref="J38" r:id="rId74" xr:uid="{00000000-0004-0000-3200-000049000000}"/>
    <hyperlink ref="D39" r:id="rId75" xr:uid="{00000000-0004-0000-3200-00004A000000}"/>
    <hyperlink ref="J39" r:id="rId76" xr:uid="{00000000-0004-0000-3200-00004B000000}"/>
    <hyperlink ref="D40" r:id="rId77" xr:uid="{00000000-0004-0000-3200-00004C000000}"/>
    <hyperlink ref="J40" r:id="rId78" xr:uid="{00000000-0004-0000-3200-00004D000000}"/>
    <hyperlink ref="D41" r:id="rId79" xr:uid="{00000000-0004-0000-3200-00004E000000}"/>
    <hyperlink ref="J41" r:id="rId80" xr:uid="{00000000-0004-0000-3200-00004F000000}"/>
    <hyperlink ref="D42" r:id="rId81" xr:uid="{00000000-0004-0000-3200-000050000000}"/>
    <hyperlink ref="J42" r:id="rId82" xr:uid="{00000000-0004-0000-3200-000051000000}"/>
    <hyperlink ref="D43" r:id="rId83" xr:uid="{00000000-0004-0000-3200-000052000000}"/>
    <hyperlink ref="J43" r:id="rId84" xr:uid="{00000000-0004-0000-3200-000053000000}"/>
    <hyperlink ref="D44" r:id="rId85" xr:uid="{00000000-0004-0000-3200-000054000000}"/>
    <hyperlink ref="J44" r:id="rId86" xr:uid="{00000000-0004-0000-3200-000055000000}"/>
    <hyperlink ref="D45" r:id="rId87" xr:uid="{00000000-0004-0000-3200-000056000000}"/>
    <hyperlink ref="J45" r:id="rId88" xr:uid="{00000000-0004-0000-3200-000057000000}"/>
    <hyperlink ref="D46" r:id="rId89" xr:uid="{00000000-0004-0000-3200-000058000000}"/>
    <hyperlink ref="J46" r:id="rId90" xr:uid="{00000000-0004-0000-3200-000059000000}"/>
    <hyperlink ref="D47" r:id="rId91" xr:uid="{00000000-0004-0000-3200-00005A000000}"/>
    <hyperlink ref="J47" r:id="rId92" xr:uid="{00000000-0004-0000-3200-00005B000000}"/>
    <hyperlink ref="D48" r:id="rId93" xr:uid="{00000000-0004-0000-3200-00005C000000}"/>
    <hyperlink ref="J48" r:id="rId94" xr:uid="{00000000-0004-0000-3200-00005D000000}"/>
    <hyperlink ref="D49" r:id="rId95" xr:uid="{00000000-0004-0000-3200-00005E000000}"/>
    <hyperlink ref="J49" r:id="rId96" xr:uid="{00000000-0004-0000-3200-00005F000000}"/>
    <hyperlink ref="D50" r:id="rId97" xr:uid="{00000000-0004-0000-3200-000060000000}"/>
    <hyperlink ref="J50" r:id="rId98" xr:uid="{00000000-0004-0000-3200-000061000000}"/>
    <hyperlink ref="D51" r:id="rId99" xr:uid="{00000000-0004-0000-3200-000062000000}"/>
    <hyperlink ref="J51" r:id="rId100" xr:uid="{00000000-0004-0000-3200-000063000000}"/>
    <hyperlink ref="D52" r:id="rId101" xr:uid="{00000000-0004-0000-3200-000064000000}"/>
    <hyperlink ref="J52" r:id="rId102" xr:uid="{00000000-0004-0000-3200-000065000000}"/>
    <hyperlink ref="D53" r:id="rId103" xr:uid="{00000000-0004-0000-3200-000066000000}"/>
    <hyperlink ref="J53" r:id="rId104" xr:uid="{00000000-0004-0000-3200-000067000000}"/>
    <hyperlink ref="D54" r:id="rId105" xr:uid="{00000000-0004-0000-3200-000068000000}"/>
    <hyperlink ref="J54" r:id="rId106" xr:uid="{00000000-0004-0000-3200-000069000000}"/>
    <hyperlink ref="D55" r:id="rId107" xr:uid="{00000000-0004-0000-3200-00006A000000}"/>
    <hyperlink ref="J55" r:id="rId108" xr:uid="{00000000-0004-0000-3200-00006B000000}"/>
    <hyperlink ref="D56" r:id="rId109" xr:uid="{00000000-0004-0000-3200-00006C000000}"/>
    <hyperlink ref="J56" r:id="rId110" xr:uid="{00000000-0004-0000-3200-00006D000000}"/>
    <hyperlink ref="D57" r:id="rId111" xr:uid="{00000000-0004-0000-3200-00006E000000}"/>
    <hyperlink ref="J57" r:id="rId112" xr:uid="{00000000-0004-0000-3200-00006F000000}"/>
    <hyperlink ref="D58" r:id="rId113" xr:uid="{00000000-0004-0000-3200-000070000000}"/>
    <hyperlink ref="J58" r:id="rId114" xr:uid="{00000000-0004-0000-3200-000071000000}"/>
    <hyperlink ref="D59" r:id="rId115" xr:uid="{00000000-0004-0000-3200-000072000000}"/>
    <hyperlink ref="J59" r:id="rId116" xr:uid="{00000000-0004-0000-3200-000073000000}"/>
    <hyperlink ref="D60" r:id="rId117" xr:uid="{00000000-0004-0000-3200-000074000000}"/>
    <hyperlink ref="J60" r:id="rId118" xr:uid="{00000000-0004-0000-3200-000075000000}"/>
    <hyperlink ref="D61" r:id="rId119" xr:uid="{00000000-0004-0000-3200-000076000000}"/>
    <hyperlink ref="J61" r:id="rId120" xr:uid="{00000000-0004-0000-3200-000077000000}"/>
    <hyperlink ref="D62" r:id="rId121" xr:uid="{00000000-0004-0000-3200-000078000000}"/>
    <hyperlink ref="J62" r:id="rId122" xr:uid="{00000000-0004-0000-3200-000079000000}"/>
    <hyperlink ref="D63" r:id="rId123" xr:uid="{00000000-0004-0000-3200-00007A000000}"/>
    <hyperlink ref="J63" r:id="rId124" xr:uid="{00000000-0004-0000-3200-00007B000000}"/>
    <hyperlink ref="D64" r:id="rId125" xr:uid="{00000000-0004-0000-3200-00007C000000}"/>
    <hyperlink ref="J64" r:id="rId126" xr:uid="{00000000-0004-0000-3200-00007D000000}"/>
    <hyperlink ref="D65" r:id="rId127" xr:uid="{00000000-0004-0000-3200-00007E000000}"/>
    <hyperlink ref="J65" r:id="rId128" xr:uid="{00000000-0004-0000-3200-00007F000000}"/>
    <hyperlink ref="D66" r:id="rId129" xr:uid="{00000000-0004-0000-3200-000080000000}"/>
    <hyperlink ref="J66" r:id="rId130" xr:uid="{00000000-0004-0000-3200-000081000000}"/>
    <hyperlink ref="D67" r:id="rId131" xr:uid="{00000000-0004-0000-3200-000082000000}"/>
    <hyperlink ref="J67" r:id="rId132" xr:uid="{00000000-0004-0000-3200-000083000000}"/>
    <hyperlink ref="D68" r:id="rId133" xr:uid="{00000000-0004-0000-3200-000084000000}"/>
    <hyperlink ref="J68" r:id="rId134" xr:uid="{00000000-0004-0000-3200-000085000000}"/>
    <hyperlink ref="D69" r:id="rId135" xr:uid="{00000000-0004-0000-3200-000086000000}"/>
    <hyperlink ref="J69" r:id="rId136" xr:uid="{00000000-0004-0000-3200-000087000000}"/>
    <hyperlink ref="D70" r:id="rId137" xr:uid="{00000000-0004-0000-3200-000088000000}"/>
    <hyperlink ref="J70" r:id="rId138" xr:uid="{00000000-0004-0000-3200-000089000000}"/>
    <hyperlink ref="D71" r:id="rId139" xr:uid="{00000000-0004-0000-3200-00008A000000}"/>
    <hyperlink ref="J71" r:id="rId140" xr:uid="{00000000-0004-0000-3200-00008B000000}"/>
    <hyperlink ref="D72" r:id="rId141" xr:uid="{00000000-0004-0000-3200-00008C000000}"/>
    <hyperlink ref="J72" r:id="rId142" xr:uid="{00000000-0004-0000-3200-00008D000000}"/>
    <hyperlink ref="D73" r:id="rId143" xr:uid="{00000000-0004-0000-3200-00008E000000}"/>
    <hyperlink ref="J73" r:id="rId144" xr:uid="{00000000-0004-0000-3200-00008F000000}"/>
    <hyperlink ref="D74" r:id="rId145" xr:uid="{00000000-0004-0000-3200-000090000000}"/>
    <hyperlink ref="J74" r:id="rId146" xr:uid="{00000000-0004-0000-3200-000091000000}"/>
    <hyperlink ref="D75" r:id="rId147" xr:uid="{00000000-0004-0000-3200-000092000000}"/>
    <hyperlink ref="D76" r:id="rId148" xr:uid="{00000000-0004-0000-3200-000093000000}"/>
    <hyperlink ref="J76" r:id="rId149" xr:uid="{00000000-0004-0000-3200-000094000000}"/>
    <hyperlink ref="D77" r:id="rId150" xr:uid="{00000000-0004-0000-3200-000095000000}"/>
    <hyperlink ref="E77" r:id="rId151" xr:uid="{00000000-0004-0000-3200-000096000000}"/>
    <hyperlink ref="J77" r:id="rId152" xr:uid="{00000000-0004-0000-3200-000097000000}"/>
    <hyperlink ref="D78" r:id="rId153" xr:uid="{00000000-0004-0000-3200-000098000000}"/>
    <hyperlink ref="E78" r:id="rId154" xr:uid="{00000000-0004-0000-3200-000099000000}"/>
    <hyperlink ref="J78" r:id="rId155" xr:uid="{00000000-0004-0000-3200-00009A000000}"/>
    <hyperlink ref="D79" r:id="rId156" xr:uid="{00000000-0004-0000-3200-00009B000000}"/>
    <hyperlink ref="E79" r:id="rId157" xr:uid="{00000000-0004-0000-3200-00009C000000}"/>
    <hyperlink ref="J79" r:id="rId158" xr:uid="{00000000-0004-0000-3200-00009D000000}"/>
    <hyperlink ref="D80" r:id="rId159" xr:uid="{00000000-0004-0000-3200-00009E000000}"/>
    <hyperlink ref="J80" r:id="rId160" xr:uid="{00000000-0004-0000-3200-00009F000000}"/>
    <hyperlink ref="D81" r:id="rId161" xr:uid="{00000000-0004-0000-3200-0000A0000000}"/>
    <hyperlink ref="J81" r:id="rId162" xr:uid="{00000000-0004-0000-3200-0000A1000000}"/>
    <hyperlink ref="D82" r:id="rId163" xr:uid="{00000000-0004-0000-3200-0000A2000000}"/>
    <hyperlink ref="J82" r:id="rId164" xr:uid="{00000000-0004-0000-3200-0000A3000000}"/>
    <hyperlink ref="D83" r:id="rId165" xr:uid="{00000000-0004-0000-3200-0000A4000000}"/>
    <hyperlink ref="J83" r:id="rId166" xr:uid="{00000000-0004-0000-3200-0000A5000000}"/>
    <hyperlink ref="D84" r:id="rId167" xr:uid="{00000000-0004-0000-3200-0000A6000000}"/>
    <hyperlink ref="J84" r:id="rId168" xr:uid="{00000000-0004-0000-3200-0000A7000000}"/>
    <hyperlink ref="D85" r:id="rId169" xr:uid="{00000000-0004-0000-3200-0000A8000000}"/>
    <hyperlink ref="J85" r:id="rId170" xr:uid="{00000000-0004-0000-3200-0000A9000000}"/>
    <hyperlink ref="D86" r:id="rId171" xr:uid="{00000000-0004-0000-3200-0000AA000000}"/>
    <hyperlink ref="J86" r:id="rId172" xr:uid="{00000000-0004-0000-3200-0000AB000000}"/>
    <hyperlink ref="D87" r:id="rId173" xr:uid="{00000000-0004-0000-3200-0000AC000000}"/>
    <hyperlink ref="J87" r:id="rId174" xr:uid="{00000000-0004-0000-3200-0000AD000000}"/>
    <hyperlink ref="D88" r:id="rId175" xr:uid="{00000000-0004-0000-3200-0000AE000000}"/>
    <hyperlink ref="J88" r:id="rId176" xr:uid="{00000000-0004-0000-3200-0000AF000000}"/>
    <hyperlink ref="D89" r:id="rId177" xr:uid="{00000000-0004-0000-3200-0000B0000000}"/>
    <hyperlink ref="J89" r:id="rId178" xr:uid="{00000000-0004-0000-3200-0000B1000000}"/>
    <hyperlink ref="D90" r:id="rId179" xr:uid="{00000000-0004-0000-3200-0000B2000000}"/>
    <hyperlink ref="J90" r:id="rId180" xr:uid="{00000000-0004-0000-3200-0000B3000000}"/>
    <hyperlink ref="D91" r:id="rId181" xr:uid="{00000000-0004-0000-3200-0000B4000000}"/>
    <hyperlink ref="J91" r:id="rId182" xr:uid="{00000000-0004-0000-3200-0000B5000000}"/>
    <hyperlink ref="D92" r:id="rId183" xr:uid="{00000000-0004-0000-3200-0000B6000000}"/>
    <hyperlink ref="J92" r:id="rId184" xr:uid="{00000000-0004-0000-3200-0000B7000000}"/>
    <hyperlink ref="D93" r:id="rId185" xr:uid="{00000000-0004-0000-3200-0000B8000000}"/>
    <hyperlink ref="J93" r:id="rId186" xr:uid="{00000000-0004-0000-3200-0000B9000000}"/>
    <hyperlink ref="D94" r:id="rId187" xr:uid="{00000000-0004-0000-3200-0000BA000000}"/>
    <hyperlink ref="J94" r:id="rId188" xr:uid="{00000000-0004-0000-3200-0000BB000000}"/>
    <hyperlink ref="D95" r:id="rId189" xr:uid="{00000000-0004-0000-3200-0000BC000000}"/>
    <hyperlink ref="D96" r:id="rId190" xr:uid="{00000000-0004-0000-3200-0000BD000000}"/>
    <hyperlink ref="J96" r:id="rId191" xr:uid="{00000000-0004-0000-3200-0000BE000000}"/>
    <hyperlink ref="D97" r:id="rId192" xr:uid="{00000000-0004-0000-3200-0000BF000000}"/>
    <hyperlink ref="J97" r:id="rId193" xr:uid="{00000000-0004-0000-3200-0000C0000000}"/>
    <hyperlink ref="D98" r:id="rId194" xr:uid="{00000000-0004-0000-3200-0000C1000000}"/>
    <hyperlink ref="J98" r:id="rId195" xr:uid="{00000000-0004-0000-3200-0000C2000000}"/>
    <hyperlink ref="D99" r:id="rId196" xr:uid="{00000000-0004-0000-3200-0000C3000000}"/>
    <hyperlink ref="J99" r:id="rId197" xr:uid="{00000000-0004-0000-3200-0000C4000000}"/>
    <hyperlink ref="D100" r:id="rId198" xr:uid="{00000000-0004-0000-3200-0000C5000000}"/>
    <hyperlink ref="J100" r:id="rId199" xr:uid="{00000000-0004-0000-3200-0000C6000000}"/>
    <hyperlink ref="D101" r:id="rId200" xr:uid="{00000000-0004-0000-3200-0000C7000000}"/>
    <hyperlink ref="J101" r:id="rId201" xr:uid="{00000000-0004-0000-3200-0000C8000000}"/>
    <hyperlink ref="D102" r:id="rId202" xr:uid="{00000000-0004-0000-3200-0000C9000000}"/>
    <hyperlink ref="J102" r:id="rId203" xr:uid="{00000000-0004-0000-3200-0000CA000000}"/>
    <hyperlink ref="D103" r:id="rId204" xr:uid="{00000000-0004-0000-3200-0000CB000000}"/>
    <hyperlink ref="J103" r:id="rId205" xr:uid="{00000000-0004-0000-3200-0000CC000000}"/>
    <hyperlink ref="D104" r:id="rId206" xr:uid="{00000000-0004-0000-3200-0000CD000000}"/>
    <hyperlink ref="J104" r:id="rId207" xr:uid="{00000000-0004-0000-3200-0000CE000000}"/>
    <hyperlink ref="D105" r:id="rId208" xr:uid="{00000000-0004-0000-3200-0000CF000000}"/>
    <hyperlink ref="J105" r:id="rId209" xr:uid="{00000000-0004-0000-3200-0000D0000000}"/>
    <hyperlink ref="D106" r:id="rId210" xr:uid="{00000000-0004-0000-3200-0000D1000000}"/>
    <hyperlink ref="J106" r:id="rId211" xr:uid="{00000000-0004-0000-3200-0000D2000000}"/>
    <hyperlink ref="D107" r:id="rId212" xr:uid="{00000000-0004-0000-3200-0000D3000000}"/>
    <hyperlink ref="J107" r:id="rId213" xr:uid="{00000000-0004-0000-3200-0000D4000000}"/>
    <hyperlink ref="D108" r:id="rId214" xr:uid="{00000000-0004-0000-3200-0000D5000000}"/>
    <hyperlink ref="J108" r:id="rId215" xr:uid="{00000000-0004-0000-3200-0000D6000000}"/>
    <hyperlink ref="D109" r:id="rId216" xr:uid="{00000000-0004-0000-3200-0000D7000000}"/>
    <hyperlink ref="J109" r:id="rId217" xr:uid="{00000000-0004-0000-3200-0000D8000000}"/>
    <hyperlink ref="D110" r:id="rId218" xr:uid="{00000000-0004-0000-3200-0000D9000000}"/>
    <hyperlink ref="J110" r:id="rId219" xr:uid="{00000000-0004-0000-3200-0000DA000000}"/>
    <hyperlink ref="D111" r:id="rId220" xr:uid="{00000000-0004-0000-3200-0000DB000000}"/>
    <hyperlink ref="J111" r:id="rId221" xr:uid="{00000000-0004-0000-3200-0000DC000000}"/>
    <hyperlink ref="D112" r:id="rId222" xr:uid="{00000000-0004-0000-3200-0000DD000000}"/>
    <hyperlink ref="J112" r:id="rId223" xr:uid="{00000000-0004-0000-3200-0000DE000000}"/>
    <hyperlink ref="D113" r:id="rId224" xr:uid="{00000000-0004-0000-3200-0000DF000000}"/>
    <hyperlink ref="J113" r:id="rId225" xr:uid="{00000000-0004-0000-3200-0000E0000000}"/>
    <hyperlink ref="D114" r:id="rId226" xr:uid="{00000000-0004-0000-3200-0000E1000000}"/>
    <hyperlink ref="J114" r:id="rId227" xr:uid="{00000000-0004-0000-3200-0000E2000000}"/>
    <hyperlink ref="D115" r:id="rId228" xr:uid="{00000000-0004-0000-3200-0000E3000000}"/>
    <hyperlink ref="J115" r:id="rId229" xr:uid="{00000000-0004-0000-3200-0000E4000000}"/>
    <hyperlink ref="D116" r:id="rId230" xr:uid="{00000000-0004-0000-3200-0000E5000000}"/>
    <hyperlink ref="J116" r:id="rId231" xr:uid="{00000000-0004-0000-3200-0000E6000000}"/>
    <hyperlink ref="D117" r:id="rId232" xr:uid="{00000000-0004-0000-3200-0000E7000000}"/>
    <hyperlink ref="D118" r:id="rId233" xr:uid="{00000000-0004-0000-3200-0000E8000000}"/>
    <hyperlink ref="J118" r:id="rId234" xr:uid="{00000000-0004-0000-3200-0000E9000000}"/>
    <hyperlink ref="D119" r:id="rId235" xr:uid="{00000000-0004-0000-3200-0000EA000000}"/>
    <hyperlink ref="J119" r:id="rId236" xr:uid="{00000000-0004-0000-3200-0000EB000000}"/>
    <hyperlink ref="D120" r:id="rId237" xr:uid="{00000000-0004-0000-3200-0000EC000000}"/>
    <hyperlink ref="J120" r:id="rId238" xr:uid="{00000000-0004-0000-3200-0000ED000000}"/>
    <hyperlink ref="D121" r:id="rId239" xr:uid="{00000000-0004-0000-3200-0000EE000000}"/>
    <hyperlink ref="J121" r:id="rId240" xr:uid="{00000000-0004-0000-3200-0000EF000000}"/>
    <hyperlink ref="D122" r:id="rId241" xr:uid="{00000000-0004-0000-3200-0000F0000000}"/>
    <hyperlink ref="D123" r:id="rId242" xr:uid="{00000000-0004-0000-3200-0000F1000000}"/>
    <hyperlink ref="J123" r:id="rId243" xr:uid="{00000000-0004-0000-3200-0000F2000000}"/>
    <hyperlink ref="D124" r:id="rId244" xr:uid="{00000000-0004-0000-3200-0000F3000000}"/>
    <hyperlink ref="J124" r:id="rId245" xr:uid="{00000000-0004-0000-3200-0000F4000000}"/>
    <hyperlink ref="D125" r:id="rId246" xr:uid="{00000000-0004-0000-3200-0000F5000000}"/>
    <hyperlink ref="J125" r:id="rId247" xr:uid="{00000000-0004-0000-3200-0000F6000000}"/>
    <hyperlink ref="D126" r:id="rId248" xr:uid="{00000000-0004-0000-3200-0000F7000000}"/>
    <hyperlink ref="J126" r:id="rId249" xr:uid="{00000000-0004-0000-3200-0000F8000000}"/>
    <hyperlink ref="D127" r:id="rId250" xr:uid="{00000000-0004-0000-3200-0000F9000000}"/>
    <hyperlink ref="J127" r:id="rId251" xr:uid="{00000000-0004-0000-3200-0000FA000000}"/>
    <hyperlink ref="D128" r:id="rId252" xr:uid="{00000000-0004-0000-3200-0000FB000000}"/>
    <hyperlink ref="J128" r:id="rId253" xr:uid="{00000000-0004-0000-3200-0000FC000000}"/>
    <hyperlink ref="D129" r:id="rId254" xr:uid="{00000000-0004-0000-3200-0000FD000000}"/>
    <hyperlink ref="J129" r:id="rId255" xr:uid="{00000000-0004-0000-3200-0000FE000000}"/>
    <hyperlink ref="D130" r:id="rId256" xr:uid="{00000000-0004-0000-3200-0000FF000000}"/>
    <hyperlink ref="J130" r:id="rId257" xr:uid="{00000000-0004-0000-3200-000000010000}"/>
    <hyperlink ref="D131" r:id="rId258" xr:uid="{00000000-0004-0000-3200-000001010000}"/>
    <hyperlink ref="D132" r:id="rId259" xr:uid="{00000000-0004-0000-3200-000002010000}"/>
    <hyperlink ref="J132" r:id="rId260" xr:uid="{00000000-0004-0000-3200-000003010000}"/>
    <hyperlink ref="D133" r:id="rId261" xr:uid="{00000000-0004-0000-3200-000004010000}"/>
    <hyperlink ref="J133" r:id="rId262" xr:uid="{00000000-0004-0000-3200-000005010000}"/>
    <hyperlink ref="D134" r:id="rId263" xr:uid="{00000000-0004-0000-3200-000006010000}"/>
    <hyperlink ref="J134" r:id="rId264" xr:uid="{00000000-0004-0000-3200-000007010000}"/>
    <hyperlink ref="D135" r:id="rId265" xr:uid="{00000000-0004-0000-3200-000008010000}"/>
    <hyperlink ref="J135" r:id="rId266" xr:uid="{00000000-0004-0000-3200-000009010000}"/>
    <hyperlink ref="D136" r:id="rId267" xr:uid="{00000000-0004-0000-3200-00000A010000}"/>
    <hyperlink ref="J136" r:id="rId268" xr:uid="{00000000-0004-0000-3200-00000B010000}"/>
    <hyperlink ref="D137" r:id="rId269" xr:uid="{00000000-0004-0000-3200-00000C010000}"/>
    <hyperlink ref="J137" r:id="rId270" xr:uid="{00000000-0004-0000-3200-00000D010000}"/>
    <hyperlink ref="D138" r:id="rId271" xr:uid="{00000000-0004-0000-3200-00000E010000}"/>
    <hyperlink ref="J138" r:id="rId272" xr:uid="{00000000-0004-0000-3200-00000F010000}"/>
    <hyperlink ref="D139" r:id="rId273" xr:uid="{00000000-0004-0000-3200-000010010000}"/>
    <hyperlink ref="J139" r:id="rId274" xr:uid="{00000000-0004-0000-3200-000011010000}"/>
    <hyperlink ref="D140" r:id="rId275" xr:uid="{00000000-0004-0000-3200-000012010000}"/>
    <hyperlink ref="J140" r:id="rId276" xr:uid="{00000000-0004-0000-3200-000013010000}"/>
    <hyperlink ref="D141" r:id="rId277" xr:uid="{00000000-0004-0000-3200-000014010000}"/>
    <hyperlink ref="J141" r:id="rId278" xr:uid="{00000000-0004-0000-3200-000015010000}"/>
    <hyperlink ref="D142" r:id="rId279" xr:uid="{00000000-0004-0000-3200-000016010000}"/>
    <hyperlink ref="D143" r:id="rId280" xr:uid="{00000000-0004-0000-3200-000017010000}"/>
    <hyperlink ref="J143" r:id="rId281" xr:uid="{00000000-0004-0000-3200-000018010000}"/>
    <hyperlink ref="D144" r:id="rId282" xr:uid="{00000000-0004-0000-3200-000019010000}"/>
    <hyperlink ref="J144" r:id="rId283" xr:uid="{00000000-0004-0000-3200-00001A010000}"/>
    <hyperlink ref="D145" r:id="rId284" xr:uid="{00000000-0004-0000-3200-00001B010000}"/>
    <hyperlink ref="J145" r:id="rId285" xr:uid="{00000000-0004-0000-3200-00001C010000}"/>
    <hyperlink ref="D146" r:id="rId286" xr:uid="{00000000-0004-0000-3200-00001D010000}"/>
    <hyperlink ref="J146" r:id="rId287" xr:uid="{00000000-0004-0000-3200-00001E010000}"/>
    <hyperlink ref="D147" r:id="rId288" xr:uid="{00000000-0004-0000-3200-00001F010000}"/>
    <hyperlink ref="J147" r:id="rId289" xr:uid="{00000000-0004-0000-3200-000020010000}"/>
    <hyperlink ref="D148" r:id="rId290" xr:uid="{00000000-0004-0000-3200-000021010000}"/>
    <hyperlink ref="J148" r:id="rId291" xr:uid="{00000000-0004-0000-3200-000022010000}"/>
    <hyperlink ref="D149" r:id="rId292" xr:uid="{00000000-0004-0000-3200-000023010000}"/>
    <hyperlink ref="J149" r:id="rId293" xr:uid="{00000000-0004-0000-3200-000024010000}"/>
    <hyperlink ref="D150" r:id="rId294" xr:uid="{00000000-0004-0000-3200-000025010000}"/>
    <hyperlink ref="J150" r:id="rId295" xr:uid="{00000000-0004-0000-3200-000026010000}"/>
    <hyperlink ref="D151" r:id="rId296" xr:uid="{00000000-0004-0000-3200-000027010000}"/>
    <hyperlink ref="J151" r:id="rId297" xr:uid="{00000000-0004-0000-3200-000028010000}"/>
    <hyperlink ref="D152" r:id="rId298" xr:uid="{00000000-0004-0000-3200-000029010000}"/>
    <hyperlink ref="J152" r:id="rId299" xr:uid="{00000000-0004-0000-3200-00002A010000}"/>
    <hyperlink ref="D153" r:id="rId300" xr:uid="{00000000-0004-0000-3200-00002B010000}"/>
    <hyperlink ref="J153" r:id="rId301" xr:uid="{00000000-0004-0000-3200-00002C010000}"/>
    <hyperlink ref="D154" r:id="rId302" xr:uid="{00000000-0004-0000-3200-00002D010000}"/>
    <hyperlink ref="J154" r:id="rId303" xr:uid="{00000000-0004-0000-3200-00002E010000}"/>
    <hyperlink ref="D155" r:id="rId304" xr:uid="{00000000-0004-0000-3200-00002F010000}"/>
    <hyperlink ref="J155" r:id="rId305" xr:uid="{00000000-0004-0000-3200-000030010000}"/>
    <hyperlink ref="D156" r:id="rId306" xr:uid="{00000000-0004-0000-3200-000031010000}"/>
    <hyperlink ref="J156" r:id="rId307" xr:uid="{00000000-0004-0000-3200-000032010000}"/>
    <hyperlink ref="D157" r:id="rId308" xr:uid="{00000000-0004-0000-3200-000033010000}"/>
    <hyperlink ref="J157" r:id="rId309" xr:uid="{00000000-0004-0000-3200-000034010000}"/>
    <hyperlink ref="D158" r:id="rId310" xr:uid="{00000000-0004-0000-3200-000035010000}"/>
    <hyperlink ref="J158" r:id="rId311" xr:uid="{00000000-0004-0000-3200-000036010000}"/>
    <hyperlink ref="D159" r:id="rId312" xr:uid="{00000000-0004-0000-3200-000037010000}"/>
    <hyperlink ref="J159" r:id="rId313" xr:uid="{00000000-0004-0000-3200-000038010000}"/>
    <hyperlink ref="D160" r:id="rId314" xr:uid="{00000000-0004-0000-3200-000039010000}"/>
    <hyperlink ref="J160" r:id="rId315" xr:uid="{00000000-0004-0000-3200-00003A010000}"/>
    <hyperlink ref="D161" r:id="rId316" xr:uid="{00000000-0004-0000-3200-00003B010000}"/>
    <hyperlink ref="J161" r:id="rId317" xr:uid="{00000000-0004-0000-3200-00003C010000}"/>
    <hyperlink ref="D162" r:id="rId318" xr:uid="{00000000-0004-0000-3200-00003D010000}"/>
    <hyperlink ref="J162" r:id="rId319" xr:uid="{00000000-0004-0000-3200-00003E010000}"/>
    <hyperlink ref="D163" r:id="rId320" xr:uid="{00000000-0004-0000-3200-00003F010000}"/>
    <hyperlink ref="J163" r:id="rId321" xr:uid="{00000000-0004-0000-3200-000040010000}"/>
    <hyperlink ref="D164" r:id="rId322" xr:uid="{00000000-0004-0000-3200-000041010000}"/>
    <hyperlink ref="J164" r:id="rId323" xr:uid="{00000000-0004-0000-3200-000042010000}"/>
    <hyperlink ref="D165" r:id="rId324" xr:uid="{00000000-0004-0000-3200-000043010000}"/>
    <hyperlink ref="J165" r:id="rId325" xr:uid="{00000000-0004-0000-3200-000044010000}"/>
    <hyperlink ref="D166" r:id="rId326" xr:uid="{00000000-0004-0000-3200-000045010000}"/>
    <hyperlink ref="J166" r:id="rId327" xr:uid="{00000000-0004-0000-3200-000046010000}"/>
    <hyperlink ref="D167" r:id="rId328" xr:uid="{00000000-0004-0000-3200-000047010000}"/>
    <hyperlink ref="J167" r:id="rId329" xr:uid="{00000000-0004-0000-3200-000048010000}"/>
    <hyperlink ref="D168" r:id="rId330" xr:uid="{00000000-0004-0000-3200-000049010000}"/>
    <hyperlink ref="J168" r:id="rId331" xr:uid="{00000000-0004-0000-3200-00004A010000}"/>
    <hyperlink ref="D169" r:id="rId332" xr:uid="{00000000-0004-0000-3200-00004B010000}"/>
    <hyperlink ref="J169" r:id="rId333" xr:uid="{00000000-0004-0000-3200-00004C010000}"/>
    <hyperlink ref="D170" r:id="rId334" xr:uid="{00000000-0004-0000-3200-00004D010000}"/>
    <hyperlink ref="J170" r:id="rId335" xr:uid="{00000000-0004-0000-3200-00004E010000}"/>
    <hyperlink ref="D171" r:id="rId336" xr:uid="{00000000-0004-0000-3200-00004F010000}"/>
    <hyperlink ref="J171" r:id="rId337" xr:uid="{00000000-0004-0000-3200-000050010000}"/>
    <hyperlink ref="D172" r:id="rId338" xr:uid="{00000000-0004-0000-3200-000051010000}"/>
    <hyperlink ref="J172" r:id="rId339" xr:uid="{00000000-0004-0000-3200-000052010000}"/>
    <hyperlink ref="D173" r:id="rId340" xr:uid="{00000000-0004-0000-3200-000053010000}"/>
    <hyperlink ref="J173" r:id="rId341" xr:uid="{00000000-0004-0000-3200-000054010000}"/>
    <hyperlink ref="D174" r:id="rId342" xr:uid="{00000000-0004-0000-3200-000055010000}"/>
    <hyperlink ref="J174" r:id="rId343" xr:uid="{00000000-0004-0000-3200-000056010000}"/>
    <hyperlink ref="D175" r:id="rId344" xr:uid="{00000000-0004-0000-3200-000057010000}"/>
    <hyperlink ref="J175" r:id="rId345" xr:uid="{00000000-0004-0000-3200-000058010000}"/>
    <hyperlink ref="D176" r:id="rId346" xr:uid="{00000000-0004-0000-3200-000059010000}"/>
    <hyperlink ref="J176" r:id="rId347" xr:uid="{00000000-0004-0000-3200-00005A010000}"/>
    <hyperlink ref="J177" r:id="rId348" xr:uid="{00000000-0004-0000-3200-00005B010000}"/>
    <hyperlink ref="D178" r:id="rId349" xr:uid="{00000000-0004-0000-3200-00005C010000}"/>
    <hyperlink ref="J178" r:id="rId350" xr:uid="{00000000-0004-0000-3200-00005D010000}"/>
    <hyperlink ref="D179" r:id="rId351" xr:uid="{00000000-0004-0000-3200-00005E010000}"/>
    <hyperlink ref="J179" r:id="rId352" xr:uid="{00000000-0004-0000-3200-00005F010000}"/>
    <hyperlink ref="D180" r:id="rId353" xr:uid="{00000000-0004-0000-3200-000060010000}"/>
    <hyperlink ref="J180" r:id="rId354" xr:uid="{00000000-0004-0000-3200-000061010000}"/>
    <hyperlink ref="D181" r:id="rId355" xr:uid="{00000000-0004-0000-3200-000062010000}"/>
    <hyperlink ref="J181" r:id="rId356" xr:uid="{00000000-0004-0000-3200-000063010000}"/>
    <hyperlink ref="D182" r:id="rId357" xr:uid="{00000000-0004-0000-3200-000064010000}"/>
    <hyperlink ref="J182" r:id="rId358" xr:uid="{00000000-0004-0000-3200-000065010000}"/>
    <hyperlink ref="D183" r:id="rId359" xr:uid="{00000000-0004-0000-3200-000066010000}"/>
    <hyperlink ref="J183" r:id="rId360" xr:uid="{00000000-0004-0000-3200-000067010000}"/>
    <hyperlink ref="D184" r:id="rId361" xr:uid="{00000000-0004-0000-3200-000068010000}"/>
    <hyperlink ref="J184" r:id="rId362" xr:uid="{00000000-0004-0000-3200-000069010000}"/>
    <hyperlink ref="D185" r:id="rId363" xr:uid="{00000000-0004-0000-3200-00006A010000}"/>
    <hyperlink ref="J185" r:id="rId364" xr:uid="{00000000-0004-0000-3200-00006B010000}"/>
    <hyperlink ref="D186" r:id="rId365" xr:uid="{00000000-0004-0000-3200-00006C010000}"/>
    <hyperlink ref="J186" r:id="rId366" xr:uid="{00000000-0004-0000-3200-00006D010000}"/>
    <hyperlink ref="D187" r:id="rId367" xr:uid="{00000000-0004-0000-3200-00006E010000}"/>
    <hyperlink ref="J187" r:id="rId368" xr:uid="{00000000-0004-0000-3200-00006F010000}"/>
    <hyperlink ref="D188" r:id="rId369" xr:uid="{00000000-0004-0000-3200-000070010000}"/>
    <hyperlink ref="J188" r:id="rId370" xr:uid="{00000000-0004-0000-3200-000071010000}"/>
    <hyperlink ref="D189" r:id="rId371" xr:uid="{00000000-0004-0000-3200-000072010000}"/>
    <hyperlink ref="J189" r:id="rId372" xr:uid="{00000000-0004-0000-3200-000073010000}"/>
    <hyperlink ref="D190" r:id="rId373" xr:uid="{00000000-0004-0000-3200-000074010000}"/>
    <hyperlink ref="D191" r:id="rId374" xr:uid="{00000000-0004-0000-3200-000075010000}"/>
    <hyperlink ref="J191" r:id="rId375" xr:uid="{00000000-0004-0000-3200-000076010000}"/>
    <hyperlink ref="D192" r:id="rId376" xr:uid="{00000000-0004-0000-3200-000077010000}"/>
    <hyperlink ref="J192" r:id="rId377" xr:uid="{00000000-0004-0000-3200-000078010000}"/>
    <hyperlink ref="D193" r:id="rId378" xr:uid="{00000000-0004-0000-3200-000079010000}"/>
    <hyperlink ref="J193" r:id="rId379" xr:uid="{00000000-0004-0000-3200-00007A010000}"/>
    <hyperlink ref="D194" r:id="rId380" xr:uid="{00000000-0004-0000-3200-00007B010000}"/>
    <hyperlink ref="J194" r:id="rId381" xr:uid="{00000000-0004-0000-3200-00007C010000}"/>
    <hyperlink ref="D195" r:id="rId382" xr:uid="{00000000-0004-0000-3200-00007D010000}"/>
    <hyperlink ref="J195" r:id="rId383" xr:uid="{00000000-0004-0000-3200-00007E010000}"/>
    <hyperlink ref="D196" r:id="rId384" xr:uid="{00000000-0004-0000-3200-00007F010000}"/>
    <hyperlink ref="J196" r:id="rId385" xr:uid="{00000000-0004-0000-3200-000080010000}"/>
    <hyperlink ref="D197" r:id="rId386" xr:uid="{00000000-0004-0000-3200-000081010000}"/>
    <hyperlink ref="J197" r:id="rId387" xr:uid="{00000000-0004-0000-3200-000082010000}"/>
    <hyperlink ref="D198" r:id="rId388" xr:uid="{00000000-0004-0000-3200-000083010000}"/>
    <hyperlink ref="J198" r:id="rId389" xr:uid="{00000000-0004-0000-3200-000084010000}"/>
    <hyperlink ref="D199" r:id="rId390" xr:uid="{00000000-0004-0000-3200-000085010000}"/>
    <hyperlink ref="J199" r:id="rId391" xr:uid="{00000000-0004-0000-3200-000086010000}"/>
    <hyperlink ref="D200" r:id="rId392" xr:uid="{00000000-0004-0000-3200-000087010000}"/>
    <hyperlink ref="J200" r:id="rId393" xr:uid="{00000000-0004-0000-3200-000088010000}"/>
    <hyperlink ref="D201" r:id="rId394" xr:uid="{00000000-0004-0000-3200-000089010000}"/>
    <hyperlink ref="J201" r:id="rId395" xr:uid="{00000000-0004-0000-3200-00008A010000}"/>
    <hyperlink ref="D202" r:id="rId396" xr:uid="{00000000-0004-0000-3200-00008B010000}"/>
    <hyperlink ref="J202" r:id="rId397" xr:uid="{00000000-0004-0000-3200-00008C010000}"/>
    <hyperlink ref="D203" r:id="rId398" xr:uid="{00000000-0004-0000-3200-00008D010000}"/>
    <hyperlink ref="J203" r:id="rId399" xr:uid="{00000000-0004-0000-3200-00008E010000}"/>
    <hyperlink ref="D204" r:id="rId400" xr:uid="{00000000-0004-0000-3200-00008F010000}"/>
    <hyperlink ref="J204" r:id="rId401" xr:uid="{00000000-0004-0000-3200-000090010000}"/>
    <hyperlink ref="D205" r:id="rId402" xr:uid="{00000000-0004-0000-3200-000091010000}"/>
    <hyperlink ref="J205" r:id="rId403" xr:uid="{00000000-0004-0000-3200-000092010000}"/>
    <hyperlink ref="D206" r:id="rId404" xr:uid="{00000000-0004-0000-3200-000093010000}"/>
    <hyperlink ref="J206" r:id="rId405" xr:uid="{00000000-0004-0000-3200-000094010000}"/>
    <hyperlink ref="D207" r:id="rId406" xr:uid="{00000000-0004-0000-3200-000095010000}"/>
    <hyperlink ref="J207" r:id="rId407" xr:uid="{00000000-0004-0000-3200-000096010000}"/>
    <hyperlink ref="D208" r:id="rId408" xr:uid="{00000000-0004-0000-3200-000097010000}"/>
    <hyperlink ref="J208" r:id="rId409" xr:uid="{00000000-0004-0000-3200-000098010000}"/>
    <hyperlink ref="D209" r:id="rId410" xr:uid="{00000000-0004-0000-3200-000099010000}"/>
    <hyperlink ref="J209" r:id="rId411" xr:uid="{00000000-0004-0000-3200-00009A010000}"/>
    <hyperlink ref="D210" r:id="rId412" xr:uid="{00000000-0004-0000-3200-00009B010000}"/>
    <hyperlink ref="J210" r:id="rId413" xr:uid="{00000000-0004-0000-3200-00009C010000}"/>
    <hyperlink ref="D211" r:id="rId414" xr:uid="{00000000-0004-0000-3200-00009D010000}"/>
    <hyperlink ref="J211" r:id="rId415" xr:uid="{00000000-0004-0000-3200-00009E010000}"/>
    <hyperlink ref="D212" r:id="rId416" xr:uid="{00000000-0004-0000-3200-00009F010000}"/>
    <hyperlink ref="J212" r:id="rId417" xr:uid="{00000000-0004-0000-3200-0000A0010000}"/>
    <hyperlink ref="D213" r:id="rId418" xr:uid="{00000000-0004-0000-3200-0000A1010000}"/>
    <hyperlink ref="J213" r:id="rId419" xr:uid="{00000000-0004-0000-3200-0000A2010000}"/>
    <hyperlink ref="D214" r:id="rId420" xr:uid="{00000000-0004-0000-3200-0000A3010000}"/>
    <hyperlink ref="J214" r:id="rId421" xr:uid="{00000000-0004-0000-3200-0000A4010000}"/>
    <hyperlink ref="D215" r:id="rId422" xr:uid="{00000000-0004-0000-3200-0000A5010000}"/>
    <hyperlink ref="J215" r:id="rId423" xr:uid="{00000000-0004-0000-3200-0000A6010000}"/>
    <hyperlink ref="D216" r:id="rId424" xr:uid="{00000000-0004-0000-3200-0000A7010000}"/>
    <hyperlink ref="J216" r:id="rId425" xr:uid="{00000000-0004-0000-3200-0000A8010000}"/>
    <hyperlink ref="D217" r:id="rId426" xr:uid="{00000000-0004-0000-3200-0000A9010000}"/>
    <hyperlink ref="D218" r:id="rId427" xr:uid="{00000000-0004-0000-3200-0000AA010000}"/>
    <hyperlink ref="J218" r:id="rId428" xr:uid="{00000000-0004-0000-3200-0000AB010000}"/>
    <hyperlink ref="D219" r:id="rId429" xr:uid="{00000000-0004-0000-3200-0000AC010000}"/>
    <hyperlink ref="J219" r:id="rId430" xr:uid="{00000000-0004-0000-3200-0000AD010000}"/>
    <hyperlink ref="D220" r:id="rId431" xr:uid="{00000000-0004-0000-3200-0000AE010000}"/>
    <hyperlink ref="J220" r:id="rId432" xr:uid="{00000000-0004-0000-3200-0000AF010000}"/>
    <hyperlink ref="D221" r:id="rId433" xr:uid="{00000000-0004-0000-3200-0000B0010000}"/>
    <hyperlink ref="J221" r:id="rId434" xr:uid="{00000000-0004-0000-3200-0000B1010000}"/>
    <hyperlink ref="J222" r:id="rId435" xr:uid="{00000000-0004-0000-3200-0000B2010000}"/>
    <hyperlink ref="D223" r:id="rId436" xr:uid="{00000000-0004-0000-3200-0000B3010000}"/>
    <hyperlink ref="J223" r:id="rId437" xr:uid="{00000000-0004-0000-3200-0000B4010000}"/>
    <hyperlink ref="D224" r:id="rId438" xr:uid="{00000000-0004-0000-3200-0000B5010000}"/>
    <hyperlink ref="J224" r:id="rId439" xr:uid="{00000000-0004-0000-3200-0000B6010000}"/>
    <hyperlink ref="D225" r:id="rId440" xr:uid="{00000000-0004-0000-3200-0000B7010000}"/>
    <hyperlink ref="J225" r:id="rId441" xr:uid="{00000000-0004-0000-3200-0000B8010000}"/>
    <hyperlink ref="D226" r:id="rId442" xr:uid="{00000000-0004-0000-3200-0000B9010000}"/>
    <hyperlink ref="J226" r:id="rId443" xr:uid="{00000000-0004-0000-3200-0000BA010000}"/>
    <hyperlink ref="D227" r:id="rId444" xr:uid="{00000000-0004-0000-3200-0000BB010000}"/>
    <hyperlink ref="J227" r:id="rId445" xr:uid="{00000000-0004-0000-3200-0000BC010000}"/>
    <hyperlink ref="D228" r:id="rId446" xr:uid="{00000000-0004-0000-3200-0000BD010000}"/>
    <hyperlink ref="J228" r:id="rId447" xr:uid="{00000000-0004-0000-3200-0000BE010000}"/>
    <hyperlink ref="D229" r:id="rId448" xr:uid="{00000000-0004-0000-3200-0000BF010000}"/>
    <hyperlink ref="J229" r:id="rId449" xr:uid="{00000000-0004-0000-3200-0000C0010000}"/>
    <hyperlink ref="D230" r:id="rId450" xr:uid="{00000000-0004-0000-3200-0000C1010000}"/>
    <hyperlink ref="J230" r:id="rId451" xr:uid="{00000000-0004-0000-3200-0000C2010000}"/>
    <hyperlink ref="D231" r:id="rId452" xr:uid="{00000000-0004-0000-3200-0000C3010000}"/>
    <hyperlink ref="J231" r:id="rId453" xr:uid="{00000000-0004-0000-3200-0000C4010000}"/>
    <hyperlink ref="D232" r:id="rId454" xr:uid="{00000000-0004-0000-3200-0000C5010000}"/>
    <hyperlink ref="J232" r:id="rId455" xr:uid="{00000000-0004-0000-3200-0000C6010000}"/>
    <hyperlink ref="D233" r:id="rId456" xr:uid="{00000000-0004-0000-3200-0000C7010000}"/>
    <hyperlink ref="J233" r:id="rId457" xr:uid="{00000000-0004-0000-3200-0000C8010000}"/>
    <hyperlink ref="D234" r:id="rId458" xr:uid="{00000000-0004-0000-3200-0000C9010000}"/>
    <hyperlink ref="J234" r:id="rId459" xr:uid="{00000000-0004-0000-3200-0000CA010000}"/>
    <hyperlink ref="D235" r:id="rId460" xr:uid="{00000000-0004-0000-3200-0000CB010000}"/>
    <hyperlink ref="J235" r:id="rId461" xr:uid="{00000000-0004-0000-3200-0000CC010000}"/>
    <hyperlink ref="J236" r:id="rId462" xr:uid="{00000000-0004-0000-3200-0000CD010000}"/>
    <hyperlink ref="D237" r:id="rId463" xr:uid="{00000000-0004-0000-3200-0000CE010000}"/>
    <hyperlink ref="J237" r:id="rId464" xr:uid="{00000000-0004-0000-3200-0000CF010000}"/>
    <hyperlink ref="D238" r:id="rId465" xr:uid="{00000000-0004-0000-3200-0000D0010000}"/>
    <hyperlink ref="J238" r:id="rId466" xr:uid="{00000000-0004-0000-3200-0000D1010000}"/>
    <hyperlink ref="D239" r:id="rId467" xr:uid="{00000000-0004-0000-3200-0000D2010000}"/>
    <hyperlink ref="E239" r:id="rId468" xr:uid="{00000000-0004-0000-3200-0000D3010000}"/>
    <hyperlink ref="J239" r:id="rId469" xr:uid="{00000000-0004-0000-3200-0000D4010000}"/>
    <hyperlink ref="D240" r:id="rId470" xr:uid="{00000000-0004-0000-3200-0000D5010000}"/>
    <hyperlink ref="D241" r:id="rId471" xr:uid="{00000000-0004-0000-3200-0000D6010000}"/>
    <hyperlink ref="J241" r:id="rId472" xr:uid="{00000000-0004-0000-3200-0000D7010000}"/>
    <hyperlink ref="D242" r:id="rId473" xr:uid="{00000000-0004-0000-3200-0000D8010000}"/>
    <hyperlink ref="J242" r:id="rId474" xr:uid="{00000000-0004-0000-3200-0000D9010000}"/>
    <hyperlink ref="D243" r:id="rId475" xr:uid="{00000000-0004-0000-3200-0000DA010000}"/>
    <hyperlink ref="J243" r:id="rId476" xr:uid="{00000000-0004-0000-3200-0000DB010000}"/>
    <hyperlink ref="D244" r:id="rId477" xr:uid="{00000000-0004-0000-3200-0000DC010000}"/>
    <hyperlink ref="J244" r:id="rId478" xr:uid="{00000000-0004-0000-3200-0000DD010000}"/>
    <hyperlink ref="D245" r:id="rId479" xr:uid="{00000000-0004-0000-3200-0000DE010000}"/>
    <hyperlink ref="J245" r:id="rId480" xr:uid="{00000000-0004-0000-3200-0000DF010000}"/>
    <hyperlink ref="D246" r:id="rId481" xr:uid="{00000000-0004-0000-3200-0000E0010000}"/>
    <hyperlink ref="J246" r:id="rId482" xr:uid="{00000000-0004-0000-3200-0000E1010000}"/>
    <hyperlink ref="D247" r:id="rId483" xr:uid="{00000000-0004-0000-3200-0000E2010000}"/>
    <hyperlink ref="J247" r:id="rId484" xr:uid="{00000000-0004-0000-3200-0000E3010000}"/>
    <hyperlink ref="D248" r:id="rId485" xr:uid="{00000000-0004-0000-3200-0000E4010000}"/>
    <hyperlink ref="J248" r:id="rId486" xr:uid="{00000000-0004-0000-3200-0000E5010000}"/>
    <hyperlink ref="D249" r:id="rId487" xr:uid="{00000000-0004-0000-3200-0000E6010000}"/>
    <hyperlink ref="J249" r:id="rId488" xr:uid="{00000000-0004-0000-3200-0000E7010000}"/>
    <hyperlink ref="D250" r:id="rId489" xr:uid="{00000000-0004-0000-3200-0000E8010000}"/>
    <hyperlink ref="J250" r:id="rId490" xr:uid="{00000000-0004-0000-3200-0000E9010000}"/>
    <hyperlink ref="D251" r:id="rId491" xr:uid="{00000000-0004-0000-3200-0000EA010000}"/>
    <hyperlink ref="J251" r:id="rId492" xr:uid="{00000000-0004-0000-3200-0000EB010000}"/>
    <hyperlink ref="D252" r:id="rId493" xr:uid="{00000000-0004-0000-3200-0000EC010000}"/>
    <hyperlink ref="J252" r:id="rId494" xr:uid="{00000000-0004-0000-3200-0000ED010000}"/>
    <hyperlink ref="D253" r:id="rId495" xr:uid="{00000000-0004-0000-3200-0000EE010000}"/>
    <hyperlink ref="J253" r:id="rId496" xr:uid="{00000000-0004-0000-3200-0000EF010000}"/>
    <hyperlink ref="D254" r:id="rId497" xr:uid="{00000000-0004-0000-3200-0000F0010000}"/>
    <hyperlink ref="J254" r:id="rId498" xr:uid="{00000000-0004-0000-3200-0000F1010000}"/>
    <hyperlink ref="D255" r:id="rId499" xr:uid="{00000000-0004-0000-3200-0000F2010000}"/>
    <hyperlink ref="J255" r:id="rId500" xr:uid="{00000000-0004-0000-3200-0000F3010000}"/>
    <hyperlink ref="D256" r:id="rId501" xr:uid="{00000000-0004-0000-3200-0000F4010000}"/>
    <hyperlink ref="J256" r:id="rId502" xr:uid="{00000000-0004-0000-3200-0000F5010000}"/>
    <hyperlink ref="D257" r:id="rId503" xr:uid="{00000000-0004-0000-3200-0000F6010000}"/>
    <hyperlink ref="J257" r:id="rId504" xr:uid="{00000000-0004-0000-3200-0000F7010000}"/>
    <hyperlink ref="D258" r:id="rId505" xr:uid="{00000000-0004-0000-3200-0000F8010000}"/>
    <hyperlink ref="J258" r:id="rId506" xr:uid="{00000000-0004-0000-3200-0000F9010000}"/>
    <hyperlink ref="D259" r:id="rId507" xr:uid="{00000000-0004-0000-3200-0000FA010000}"/>
    <hyperlink ref="J259" r:id="rId508" xr:uid="{00000000-0004-0000-3200-0000FB010000}"/>
    <hyperlink ref="D260" r:id="rId509" xr:uid="{00000000-0004-0000-3200-0000FC010000}"/>
    <hyperlink ref="J260" r:id="rId510" xr:uid="{00000000-0004-0000-3200-0000FD010000}"/>
    <hyperlink ref="D261" r:id="rId511" xr:uid="{00000000-0004-0000-3200-0000FE010000}"/>
    <hyperlink ref="J261" r:id="rId512" xr:uid="{00000000-0004-0000-3200-0000FF010000}"/>
    <hyperlink ref="D262" r:id="rId513" xr:uid="{00000000-0004-0000-3200-000000020000}"/>
    <hyperlink ref="J262" r:id="rId514" xr:uid="{00000000-0004-0000-3200-000001020000}"/>
    <hyperlink ref="D263" r:id="rId515" xr:uid="{00000000-0004-0000-3200-000002020000}"/>
    <hyperlink ref="J263" r:id="rId516" xr:uid="{00000000-0004-0000-3200-000003020000}"/>
    <hyperlink ref="D264" r:id="rId517" xr:uid="{00000000-0004-0000-3200-000004020000}"/>
    <hyperlink ref="J264" r:id="rId518" xr:uid="{00000000-0004-0000-3200-000005020000}"/>
    <hyperlink ref="D265" r:id="rId519" xr:uid="{00000000-0004-0000-3200-000006020000}"/>
    <hyperlink ref="J265" r:id="rId520" xr:uid="{00000000-0004-0000-3200-000007020000}"/>
    <hyperlink ref="D266" r:id="rId521" xr:uid="{00000000-0004-0000-3200-000008020000}"/>
    <hyperlink ref="J266" r:id="rId522" xr:uid="{00000000-0004-0000-3200-000009020000}"/>
    <hyperlink ref="D267" r:id="rId523" xr:uid="{00000000-0004-0000-3200-00000A020000}"/>
    <hyperlink ref="J267" r:id="rId524" xr:uid="{00000000-0004-0000-3200-00000B020000}"/>
    <hyperlink ref="D268" r:id="rId525" xr:uid="{00000000-0004-0000-3200-00000C020000}"/>
    <hyperlink ref="J268" r:id="rId526" xr:uid="{00000000-0004-0000-3200-00000D020000}"/>
    <hyperlink ref="D269" r:id="rId527" xr:uid="{00000000-0004-0000-3200-00000E020000}"/>
    <hyperlink ref="J269" r:id="rId528" xr:uid="{00000000-0004-0000-3200-00000F020000}"/>
    <hyperlink ref="D270" r:id="rId529" xr:uid="{00000000-0004-0000-3200-000010020000}"/>
    <hyperlink ref="J270" r:id="rId530" xr:uid="{00000000-0004-0000-3200-000011020000}"/>
    <hyperlink ref="D271" r:id="rId531" xr:uid="{00000000-0004-0000-3200-000012020000}"/>
    <hyperlink ref="J271" r:id="rId532" xr:uid="{00000000-0004-0000-3200-000013020000}"/>
    <hyperlink ref="D272" r:id="rId533" xr:uid="{00000000-0004-0000-3200-000014020000}"/>
    <hyperlink ref="J272" r:id="rId534" xr:uid="{00000000-0004-0000-3200-000015020000}"/>
    <hyperlink ref="D273" r:id="rId535" xr:uid="{00000000-0004-0000-3200-000016020000}"/>
    <hyperlink ref="J273" r:id="rId536" xr:uid="{00000000-0004-0000-3200-000017020000}"/>
    <hyperlink ref="J274" r:id="rId537" xr:uid="{00000000-0004-0000-3200-000018020000}"/>
    <hyperlink ref="D275" r:id="rId538" xr:uid="{00000000-0004-0000-3200-000019020000}"/>
    <hyperlink ref="J275" r:id="rId539" xr:uid="{00000000-0004-0000-3200-00001A020000}"/>
    <hyperlink ref="D276" r:id="rId540" xr:uid="{00000000-0004-0000-3200-00001B020000}"/>
    <hyperlink ref="J276" r:id="rId541" xr:uid="{00000000-0004-0000-3200-00001C020000}"/>
    <hyperlink ref="D277" r:id="rId542" xr:uid="{00000000-0004-0000-3200-00001D020000}"/>
    <hyperlink ref="J277" r:id="rId543" xr:uid="{00000000-0004-0000-3200-00001E020000}"/>
    <hyperlink ref="D278" r:id="rId544" xr:uid="{00000000-0004-0000-3200-00001F020000}"/>
    <hyperlink ref="J278" r:id="rId545" xr:uid="{00000000-0004-0000-3200-000020020000}"/>
    <hyperlink ref="D279" r:id="rId546" xr:uid="{00000000-0004-0000-3200-000021020000}"/>
    <hyperlink ref="J279" r:id="rId547" xr:uid="{00000000-0004-0000-3200-000022020000}"/>
    <hyperlink ref="D280" r:id="rId548" xr:uid="{00000000-0004-0000-3200-000023020000}"/>
    <hyperlink ref="J280" r:id="rId549" xr:uid="{00000000-0004-0000-3200-000024020000}"/>
    <hyperlink ref="D281" r:id="rId550" xr:uid="{00000000-0004-0000-3200-000025020000}"/>
    <hyperlink ref="J281" r:id="rId551" xr:uid="{00000000-0004-0000-3200-000026020000}"/>
    <hyperlink ref="D282" r:id="rId552" xr:uid="{00000000-0004-0000-3200-000027020000}"/>
    <hyperlink ref="J282" r:id="rId553" xr:uid="{00000000-0004-0000-3200-000028020000}"/>
    <hyperlink ref="D283" r:id="rId554" xr:uid="{00000000-0004-0000-3200-000029020000}"/>
    <hyperlink ref="J283" r:id="rId555" xr:uid="{00000000-0004-0000-3200-00002A020000}"/>
    <hyperlink ref="D284" r:id="rId556" xr:uid="{00000000-0004-0000-3200-00002B020000}"/>
    <hyperlink ref="J284" r:id="rId557" xr:uid="{00000000-0004-0000-3200-00002C020000}"/>
    <hyperlink ref="D285" r:id="rId558" xr:uid="{00000000-0004-0000-3200-00002D020000}"/>
    <hyperlink ref="D286" r:id="rId559" xr:uid="{00000000-0004-0000-3200-00002E020000}"/>
    <hyperlink ref="J286" r:id="rId560" xr:uid="{00000000-0004-0000-3200-00002F020000}"/>
    <hyperlink ref="D287" r:id="rId561" xr:uid="{00000000-0004-0000-3200-000030020000}"/>
    <hyperlink ref="J287" r:id="rId562" xr:uid="{00000000-0004-0000-3200-000031020000}"/>
    <hyperlink ref="D288" r:id="rId563" xr:uid="{00000000-0004-0000-3200-000032020000}"/>
    <hyperlink ref="J288" r:id="rId564" xr:uid="{00000000-0004-0000-3200-000033020000}"/>
    <hyperlink ref="J289" r:id="rId565" xr:uid="{00000000-0004-0000-3200-000034020000}"/>
    <hyperlink ref="D290" r:id="rId566" xr:uid="{00000000-0004-0000-3200-000035020000}"/>
    <hyperlink ref="J290" r:id="rId567" xr:uid="{00000000-0004-0000-3200-000036020000}"/>
    <hyperlink ref="D291" r:id="rId568" xr:uid="{00000000-0004-0000-3200-000037020000}"/>
    <hyperlink ref="J291" r:id="rId569" xr:uid="{00000000-0004-0000-3200-000038020000}"/>
    <hyperlink ref="D292" r:id="rId570" xr:uid="{00000000-0004-0000-3200-000039020000}"/>
    <hyperlink ref="E292" r:id="rId571" xr:uid="{00000000-0004-0000-3200-00003A020000}"/>
    <hyperlink ref="J292" r:id="rId572" xr:uid="{00000000-0004-0000-3200-00003B020000}"/>
    <hyperlink ref="D293" r:id="rId573" xr:uid="{00000000-0004-0000-3200-00003C020000}"/>
    <hyperlink ref="J293" r:id="rId574" xr:uid="{00000000-0004-0000-3200-00003D020000}"/>
    <hyperlink ref="J294" r:id="rId575" xr:uid="{00000000-0004-0000-3200-00003E020000}"/>
    <hyperlink ref="D295" r:id="rId576" xr:uid="{00000000-0004-0000-3200-00003F020000}"/>
    <hyperlink ref="D296" r:id="rId577" xr:uid="{00000000-0004-0000-3200-000040020000}"/>
    <hyperlink ref="J296" r:id="rId578" xr:uid="{00000000-0004-0000-3200-000041020000}"/>
    <hyperlink ref="D297" r:id="rId579" xr:uid="{00000000-0004-0000-3200-000042020000}"/>
    <hyperlink ref="J297" r:id="rId580" xr:uid="{00000000-0004-0000-3200-000043020000}"/>
    <hyperlink ref="D298" r:id="rId581" xr:uid="{00000000-0004-0000-3200-000044020000}"/>
    <hyperlink ref="J298" r:id="rId582" xr:uid="{00000000-0004-0000-3200-000045020000}"/>
    <hyperlink ref="J299" r:id="rId583" xr:uid="{00000000-0004-0000-3200-000046020000}"/>
    <hyperlink ref="D300" r:id="rId584" xr:uid="{00000000-0004-0000-3200-000047020000}"/>
    <hyperlink ref="J300" r:id="rId585" xr:uid="{00000000-0004-0000-3200-000048020000}"/>
    <hyperlink ref="J301" r:id="rId586" xr:uid="{00000000-0004-0000-3200-000049020000}"/>
    <hyperlink ref="D302" r:id="rId587" xr:uid="{00000000-0004-0000-3200-00004A020000}"/>
    <hyperlink ref="J302" r:id="rId588" xr:uid="{00000000-0004-0000-3200-00004B020000}"/>
    <hyperlink ref="D303" r:id="rId589" xr:uid="{00000000-0004-0000-3200-00004C020000}"/>
    <hyperlink ref="J303" r:id="rId590" xr:uid="{00000000-0004-0000-3200-00004D020000}"/>
    <hyperlink ref="D304" r:id="rId591" xr:uid="{00000000-0004-0000-3200-00004E020000}"/>
    <hyperlink ref="J304" r:id="rId592" xr:uid="{00000000-0004-0000-3200-00004F020000}"/>
    <hyperlink ref="J305" r:id="rId593" xr:uid="{00000000-0004-0000-3200-000050020000}"/>
    <hyperlink ref="D306" r:id="rId594" xr:uid="{00000000-0004-0000-3200-000051020000}"/>
    <hyperlink ref="J306" r:id="rId595" xr:uid="{00000000-0004-0000-3200-000052020000}"/>
    <hyperlink ref="D307" r:id="rId596" xr:uid="{00000000-0004-0000-3200-000053020000}"/>
    <hyperlink ref="J307" r:id="rId597" xr:uid="{00000000-0004-0000-3200-000054020000}"/>
    <hyperlink ref="D308" r:id="rId598" xr:uid="{00000000-0004-0000-3200-000055020000}"/>
    <hyperlink ref="J308" r:id="rId599" xr:uid="{00000000-0004-0000-3200-000056020000}"/>
    <hyperlink ref="J309" r:id="rId600" xr:uid="{00000000-0004-0000-3200-000057020000}"/>
    <hyperlink ref="D310" r:id="rId601" xr:uid="{00000000-0004-0000-3200-000058020000}"/>
    <hyperlink ref="J310" r:id="rId602" xr:uid="{00000000-0004-0000-3200-000059020000}"/>
    <hyperlink ref="D311" r:id="rId603" xr:uid="{00000000-0004-0000-3200-00005A020000}"/>
    <hyperlink ref="J311" r:id="rId604" xr:uid="{00000000-0004-0000-3200-00005B020000}"/>
    <hyperlink ref="D312" r:id="rId605" xr:uid="{00000000-0004-0000-3200-00005C020000}"/>
    <hyperlink ref="J312" r:id="rId606" xr:uid="{00000000-0004-0000-3200-00005D020000}"/>
    <hyperlink ref="D313" r:id="rId607" xr:uid="{00000000-0004-0000-3200-00005E020000}"/>
    <hyperlink ref="J313" r:id="rId608" xr:uid="{00000000-0004-0000-3200-00005F020000}"/>
    <hyperlink ref="D314" r:id="rId609" xr:uid="{00000000-0004-0000-3200-000060020000}"/>
    <hyperlink ref="J314" r:id="rId610" xr:uid="{00000000-0004-0000-3200-000061020000}"/>
    <hyperlink ref="D315" r:id="rId611" xr:uid="{00000000-0004-0000-3200-000062020000}"/>
    <hyperlink ref="J315" r:id="rId612" xr:uid="{00000000-0004-0000-3200-000063020000}"/>
    <hyperlink ref="D316" r:id="rId613" xr:uid="{00000000-0004-0000-3200-000064020000}"/>
    <hyperlink ref="D317" r:id="rId614" xr:uid="{00000000-0004-0000-3200-000065020000}"/>
    <hyperlink ref="J317" r:id="rId615" xr:uid="{00000000-0004-0000-3200-000066020000}"/>
    <hyperlink ref="J318" r:id="rId616" xr:uid="{00000000-0004-0000-3200-000067020000}"/>
    <hyperlink ref="D319" r:id="rId617" xr:uid="{00000000-0004-0000-3200-000068020000}"/>
    <hyperlink ref="J319" r:id="rId618" xr:uid="{00000000-0004-0000-3200-000069020000}"/>
    <hyperlink ref="D320" r:id="rId619" xr:uid="{00000000-0004-0000-3200-00006A020000}"/>
    <hyperlink ref="J320" r:id="rId620" xr:uid="{00000000-0004-0000-3200-00006B020000}"/>
    <hyperlink ref="J321" r:id="rId621" xr:uid="{00000000-0004-0000-3200-00006C020000}"/>
    <hyperlink ref="D322" r:id="rId622" xr:uid="{00000000-0004-0000-3200-00006D020000}"/>
    <hyperlink ref="J322" r:id="rId623" xr:uid="{00000000-0004-0000-3200-00006E020000}"/>
    <hyperlink ref="D323" r:id="rId624" xr:uid="{00000000-0004-0000-3200-00006F020000}"/>
    <hyperlink ref="J323" r:id="rId625" xr:uid="{00000000-0004-0000-3200-000070020000}"/>
    <hyperlink ref="D324" r:id="rId626" xr:uid="{00000000-0004-0000-3200-000071020000}"/>
    <hyperlink ref="J324" r:id="rId627" xr:uid="{00000000-0004-0000-3200-000072020000}"/>
    <hyperlink ref="D325" r:id="rId628" xr:uid="{00000000-0004-0000-3200-000073020000}"/>
    <hyperlink ref="J325" r:id="rId629" xr:uid="{00000000-0004-0000-3200-000074020000}"/>
    <hyperlink ref="D326" r:id="rId630" xr:uid="{00000000-0004-0000-3200-000075020000}"/>
    <hyperlink ref="J326" r:id="rId631" xr:uid="{00000000-0004-0000-3200-000076020000}"/>
    <hyperlink ref="D327" r:id="rId632" xr:uid="{00000000-0004-0000-3200-000077020000}"/>
    <hyperlink ref="J327" r:id="rId633" xr:uid="{00000000-0004-0000-3200-000078020000}"/>
    <hyperlink ref="D328" r:id="rId634" xr:uid="{00000000-0004-0000-3200-000079020000}"/>
    <hyperlink ref="J328" r:id="rId635" xr:uid="{00000000-0004-0000-3200-00007A020000}"/>
    <hyperlink ref="D329" r:id="rId636" xr:uid="{00000000-0004-0000-3200-00007B020000}"/>
    <hyperlink ref="J329" r:id="rId637" xr:uid="{00000000-0004-0000-3200-00007C020000}"/>
    <hyperlink ref="D330" r:id="rId638" xr:uid="{00000000-0004-0000-3200-00007D020000}"/>
    <hyperlink ref="J330" r:id="rId639" xr:uid="{00000000-0004-0000-3200-00007E020000}"/>
    <hyperlink ref="D331" r:id="rId640" xr:uid="{00000000-0004-0000-3200-00007F020000}"/>
    <hyperlink ref="E331" r:id="rId641" xr:uid="{00000000-0004-0000-3200-000080020000}"/>
    <hyperlink ref="J331" r:id="rId642" xr:uid="{00000000-0004-0000-3200-000081020000}"/>
    <hyperlink ref="D332" r:id="rId643" xr:uid="{00000000-0004-0000-3200-000082020000}"/>
    <hyperlink ref="J332" r:id="rId644" xr:uid="{00000000-0004-0000-3200-000083020000}"/>
    <hyperlink ref="J333" r:id="rId645" xr:uid="{00000000-0004-0000-3200-000084020000}"/>
    <hyperlink ref="D334" r:id="rId646" xr:uid="{00000000-0004-0000-3200-000085020000}"/>
    <hyperlink ref="J334" r:id="rId647" xr:uid="{00000000-0004-0000-3200-000086020000}"/>
    <hyperlink ref="D335" r:id="rId648" xr:uid="{00000000-0004-0000-3200-000087020000}"/>
    <hyperlink ref="D336" r:id="rId649" xr:uid="{00000000-0004-0000-3200-000088020000}"/>
    <hyperlink ref="J336" r:id="rId650" xr:uid="{00000000-0004-0000-3200-000089020000}"/>
    <hyperlink ref="D337" r:id="rId651" xr:uid="{00000000-0004-0000-3200-00008A020000}"/>
    <hyperlink ref="J337" r:id="rId652" xr:uid="{00000000-0004-0000-3200-00008B020000}"/>
    <hyperlink ref="D338" r:id="rId653" xr:uid="{00000000-0004-0000-3200-00008C020000}"/>
    <hyperlink ref="J338" r:id="rId654" xr:uid="{00000000-0004-0000-3200-00008D020000}"/>
    <hyperlink ref="D339" r:id="rId655" xr:uid="{00000000-0004-0000-3200-00008E020000}"/>
    <hyperlink ref="J339" r:id="rId656" xr:uid="{00000000-0004-0000-3200-00008F020000}"/>
    <hyperlink ref="D340" r:id="rId657" xr:uid="{00000000-0004-0000-3200-000090020000}"/>
    <hyperlink ref="J340" r:id="rId658" xr:uid="{00000000-0004-0000-3200-000091020000}"/>
    <hyperlink ref="D341" r:id="rId659" xr:uid="{00000000-0004-0000-3200-000092020000}"/>
    <hyperlink ref="J341" r:id="rId660" xr:uid="{00000000-0004-0000-3200-000093020000}"/>
    <hyperlink ref="D342" r:id="rId661" xr:uid="{00000000-0004-0000-3200-000094020000}"/>
    <hyperlink ref="D343" r:id="rId662" xr:uid="{00000000-0004-0000-3200-000095020000}"/>
    <hyperlink ref="J343" r:id="rId663" xr:uid="{00000000-0004-0000-3200-000096020000}"/>
    <hyperlink ref="D344" r:id="rId664" xr:uid="{00000000-0004-0000-3200-000097020000}"/>
    <hyperlink ref="D345" r:id="rId665" xr:uid="{00000000-0004-0000-3200-000098020000}"/>
    <hyperlink ref="J345" r:id="rId666" xr:uid="{00000000-0004-0000-3200-000099020000}"/>
    <hyperlink ref="D346" r:id="rId667" xr:uid="{00000000-0004-0000-3200-00009A020000}"/>
    <hyperlink ref="J346" r:id="rId668" xr:uid="{00000000-0004-0000-3200-00009B020000}"/>
    <hyperlink ref="D347" r:id="rId669" xr:uid="{00000000-0004-0000-3200-00009C020000}"/>
    <hyperlink ref="J347" r:id="rId670" xr:uid="{00000000-0004-0000-3200-00009D020000}"/>
    <hyperlink ref="D348" r:id="rId671" xr:uid="{00000000-0004-0000-3200-00009E020000}"/>
    <hyperlink ref="J348" r:id="rId672" xr:uid="{00000000-0004-0000-3200-00009F020000}"/>
    <hyperlink ref="D349" r:id="rId673" xr:uid="{00000000-0004-0000-3200-0000A0020000}"/>
    <hyperlink ref="J349" r:id="rId674" xr:uid="{00000000-0004-0000-3200-0000A1020000}"/>
    <hyperlink ref="D350" r:id="rId675" xr:uid="{00000000-0004-0000-3200-0000A2020000}"/>
    <hyperlink ref="J350" r:id="rId676" xr:uid="{00000000-0004-0000-3200-0000A3020000}"/>
    <hyperlink ref="D351" r:id="rId677" xr:uid="{00000000-0004-0000-3200-0000A4020000}"/>
    <hyperlink ref="J351" r:id="rId678" xr:uid="{00000000-0004-0000-3200-0000A5020000}"/>
    <hyperlink ref="D352" r:id="rId679" xr:uid="{00000000-0004-0000-3200-0000A6020000}"/>
    <hyperlink ref="J352" r:id="rId680" xr:uid="{00000000-0004-0000-3200-0000A7020000}"/>
    <hyperlink ref="D353" r:id="rId681" xr:uid="{00000000-0004-0000-3200-0000A8020000}"/>
    <hyperlink ref="E353" r:id="rId682" xr:uid="{00000000-0004-0000-3200-0000A9020000}"/>
    <hyperlink ref="J353" r:id="rId683" xr:uid="{00000000-0004-0000-3200-0000AA020000}"/>
    <hyperlink ref="D354" r:id="rId684" xr:uid="{00000000-0004-0000-3200-0000AB020000}"/>
    <hyperlink ref="J354" r:id="rId685" xr:uid="{00000000-0004-0000-3200-0000AC020000}"/>
    <hyperlink ref="D355" r:id="rId686" xr:uid="{00000000-0004-0000-3200-0000AD020000}"/>
    <hyperlink ref="J355" r:id="rId687" xr:uid="{00000000-0004-0000-3200-0000AE020000}"/>
    <hyperlink ref="D356" r:id="rId688" xr:uid="{00000000-0004-0000-3200-0000AF020000}"/>
    <hyperlink ref="J356" r:id="rId689" xr:uid="{00000000-0004-0000-3200-0000B0020000}"/>
    <hyperlink ref="D357" r:id="rId690" xr:uid="{00000000-0004-0000-3200-0000B1020000}"/>
    <hyperlink ref="J357" r:id="rId691" xr:uid="{00000000-0004-0000-3200-0000B2020000}"/>
    <hyperlink ref="D358" r:id="rId692" xr:uid="{00000000-0004-0000-3200-0000B3020000}"/>
    <hyperlink ref="J358" r:id="rId693" xr:uid="{00000000-0004-0000-3200-0000B4020000}"/>
    <hyperlink ref="D359" r:id="rId694" xr:uid="{00000000-0004-0000-3200-0000B5020000}"/>
    <hyperlink ref="J359" r:id="rId695" xr:uid="{00000000-0004-0000-3200-0000B6020000}"/>
    <hyperlink ref="D360" r:id="rId696" xr:uid="{00000000-0004-0000-3200-0000B7020000}"/>
    <hyperlink ref="J360" r:id="rId697" xr:uid="{00000000-0004-0000-3200-0000B8020000}"/>
    <hyperlink ref="D361" r:id="rId698" xr:uid="{00000000-0004-0000-3200-0000B9020000}"/>
    <hyperlink ref="J361" r:id="rId699" xr:uid="{00000000-0004-0000-3200-0000BA020000}"/>
    <hyperlink ref="D362" r:id="rId700" xr:uid="{00000000-0004-0000-3200-0000BB020000}"/>
    <hyperlink ref="J362" r:id="rId701" xr:uid="{00000000-0004-0000-3200-0000BC020000}"/>
    <hyperlink ref="D363" r:id="rId702" xr:uid="{00000000-0004-0000-3200-0000BD020000}"/>
    <hyperlink ref="J363" r:id="rId703" xr:uid="{00000000-0004-0000-3200-0000BE020000}"/>
    <hyperlink ref="D364" r:id="rId704" xr:uid="{00000000-0004-0000-3200-0000BF020000}"/>
    <hyperlink ref="J364" r:id="rId705" xr:uid="{00000000-0004-0000-3200-0000C0020000}"/>
    <hyperlink ref="D365" r:id="rId706" xr:uid="{00000000-0004-0000-3200-0000C1020000}"/>
    <hyperlink ref="J365" r:id="rId707" xr:uid="{00000000-0004-0000-3200-0000C2020000}"/>
    <hyperlink ref="J366" r:id="rId708" xr:uid="{00000000-0004-0000-3200-0000C3020000}"/>
    <hyperlink ref="D367" r:id="rId709" xr:uid="{00000000-0004-0000-3200-0000C4020000}"/>
    <hyperlink ref="J367" r:id="rId710" xr:uid="{00000000-0004-0000-3200-0000C5020000}"/>
    <hyperlink ref="D368" r:id="rId711" xr:uid="{00000000-0004-0000-3200-0000C6020000}"/>
    <hyperlink ref="J368" r:id="rId712" xr:uid="{00000000-0004-0000-3200-0000C7020000}"/>
    <hyperlink ref="D369" r:id="rId713" xr:uid="{00000000-0004-0000-3200-0000C8020000}"/>
    <hyperlink ref="J369" r:id="rId714" xr:uid="{00000000-0004-0000-3200-0000C9020000}"/>
    <hyperlink ref="D370" r:id="rId715" xr:uid="{00000000-0004-0000-3200-0000CA020000}"/>
    <hyperlink ref="J370" r:id="rId716" xr:uid="{00000000-0004-0000-3200-0000CB020000}"/>
    <hyperlink ref="D371" r:id="rId717" xr:uid="{00000000-0004-0000-3200-0000CC020000}"/>
    <hyperlink ref="J371" r:id="rId718" xr:uid="{00000000-0004-0000-3200-0000CD020000}"/>
    <hyperlink ref="D372" r:id="rId719" xr:uid="{00000000-0004-0000-3200-0000CE020000}"/>
    <hyperlink ref="J372" r:id="rId720" xr:uid="{00000000-0004-0000-3200-0000CF020000}"/>
    <hyperlink ref="D373" r:id="rId721" xr:uid="{00000000-0004-0000-3200-0000D0020000}"/>
    <hyperlink ref="J373" r:id="rId722" xr:uid="{00000000-0004-0000-3200-0000D1020000}"/>
    <hyperlink ref="D374" r:id="rId723" xr:uid="{00000000-0004-0000-3200-0000D2020000}"/>
    <hyperlink ref="J374" r:id="rId724" xr:uid="{00000000-0004-0000-3200-0000D3020000}"/>
    <hyperlink ref="D375" r:id="rId725" xr:uid="{00000000-0004-0000-3200-0000D4020000}"/>
    <hyperlink ref="J375" r:id="rId726" xr:uid="{00000000-0004-0000-3200-0000D5020000}"/>
    <hyperlink ref="D376" r:id="rId727" xr:uid="{00000000-0004-0000-3200-0000D6020000}"/>
    <hyperlink ref="J376" r:id="rId728" xr:uid="{00000000-0004-0000-3200-0000D7020000}"/>
    <hyperlink ref="D377" r:id="rId729" xr:uid="{00000000-0004-0000-3200-0000D8020000}"/>
    <hyperlink ref="J377" r:id="rId730" xr:uid="{00000000-0004-0000-3200-0000D9020000}"/>
    <hyperlink ref="D378" r:id="rId731" xr:uid="{00000000-0004-0000-3200-0000DA020000}"/>
    <hyperlink ref="J378" r:id="rId732" xr:uid="{00000000-0004-0000-3200-0000DB020000}"/>
    <hyperlink ref="D379" r:id="rId733" xr:uid="{00000000-0004-0000-3200-0000DC020000}"/>
    <hyperlink ref="J379" r:id="rId734" xr:uid="{00000000-0004-0000-3200-0000DD020000}"/>
    <hyperlink ref="D380" r:id="rId735" xr:uid="{00000000-0004-0000-3200-0000DE020000}"/>
    <hyperlink ref="J380" r:id="rId736" xr:uid="{00000000-0004-0000-3200-0000DF020000}"/>
    <hyperlink ref="D381" r:id="rId737" xr:uid="{00000000-0004-0000-3200-0000E0020000}"/>
    <hyperlink ref="J381" r:id="rId738" xr:uid="{00000000-0004-0000-3200-0000E1020000}"/>
    <hyperlink ref="D382" r:id="rId739" xr:uid="{00000000-0004-0000-3200-0000E2020000}"/>
    <hyperlink ref="J382" r:id="rId740" xr:uid="{00000000-0004-0000-3200-0000E3020000}"/>
    <hyperlink ref="D383" r:id="rId741" xr:uid="{00000000-0004-0000-3200-0000E4020000}"/>
    <hyperlink ref="J384" r:id="rId742" xr:uid="{00000000-0004-0000-3200-0000E5020000}"/>
    <hyperlink ref="D385" r:id="rId743" xr:uid="{00000000-0004-0000-3200-0000E6020000}"/>
    <hyperlink ref="J385" r:id="rId744" xr:uid="{00000000-0004-0000-3200-0000E7020000}"/>
    <hyperlink ref="D386" r:id="rId745" xr:uid="{00000000-0004-0000-3200-0000E8020000}"/>
    <hyperlink ref="J386" r:id="rId746" xr:uid="{00000000-0004-0000-3200-0000E9020000}"/>
    <hyperlink ref="D387" r:id="rId747" xr:uid="{00000000-0004-0000-3200-0000EA020000}"/>
    <hyperlink ref="J387" r:id="rId748" xr:uid="{00000000-0004-0000-3200-0000EB020000}"/>
    <hyperlink ref="J388" r:id="rId749" xr:uid="{00000000-0004-0000-3200-0000EC020000}"/>
    <hyperlink ref="D389" r:id="rId750" xr:uid="{00000000-0004-0000-3200-0000ED020000}"/>
    <hyperlink ref="J389" r:id="rId751" xr:uid="{00000000-0004-0000-3200-0000EE020000}"/>
    <hyperlink ref="D390" r:id="rId752" xr:uid="{00000000-0004-0000-3200-0000EF020000}"/>
    <hyperlink ref="J390" r:id="rId753" xr:uid="{00000000-0004-0000-3200-0000F0020000}"/>
    <hyperlink ref="D391" r:id="rId754" xr:uid="{00000000-0004-0000-3200-0000F1020000}"/>
    <hyperlink ref="J391" r:id="rId755" xr:uid="{00000000-0004-0000-3200-0000F2020000}"/>
    <hyperlink ref="D392" r:id="rId756" xr:uid="{00000000-0004-0000-3200-0000F3020000}"/>
    <hyperlink ref="J392" r:id="rId757" xr:uid="{00000000-0004-0000-3200-0000F4020000}"/>
    <hyperlink ref="J393" r:id="rId758" xr:uid="{00000000-0004-0000-3200-0000F5020000}"/>
    <hyperlink ref="D394" r:id="rId759" xr:uid="{00000000-0004-0000-3200-0000F6020000}"/>
    <hyperlink ref="J394" r:id="rId760" xr:uid="{00000000-0004-0000-3200-0000F7020000}"/>
    <hyperlink ref="J395" r:id="rId761" xr:uid="{00000000-0004-0000-3200-0000F8020000}"/>
    <hyperlink ref="D396" r:id="rId762" xr:uid="{00000000-0004-0000-3200-0000F9020000}"/>
    <hyperlink ref="J396" r:id="rId763" xr:uid="{00000000-0004-0000-3200-0000FA020000}"/>
    <hyperlink ref="D397" r:id="rId764" xr:uid="{00000000-0004-0000-3200-0000FB020000}"/>
    <hyperlink ref="J397" r:id="rId765" xr:uid="{00000000-0004-0000-3200-0000FC020000}"/>
    <hyperlink ref="J398" r:id="rId766" xr:uid="{00000000-0004-0000-3200-0000FD020000}"/>
    <hyperlink ref="D399" r:id="rId767" xr:uid="{00000000-0004-0000-3200-0000FE020000}"/>
    <hyperlink ref="J399" r:id="rId768" xr:uid="{00000000-0004-0000-3200-0000FF020000}"/>
    <hyperlink ref="D400" r:id="rId769" xr:uid="{00000000-0004-0000-3200-000000030000}"/>
    <hyperlink ref="J400" r:id="rId770" xr:uid="{00000000-0004-0000-3200-000001030000}"/>
    <hyperlink ref="D401" r:id="rId771" xr:uid="{00000000-0004-0000-3200-000002030000}"/>
    <hyperlink ref="J401" r:id="rId772" xr:uid="{00000000-0004-0000-3200-000003030000}"/>
    <hyperlink ref="D402" r:id="rId773" xr:uid="{00000000-0004-0000-3200-000004030000}"/>
    <hyperlink ref="J402" r:id="rId774" xr:uid="{00000000-0004-0000-3200-000005030000}"/>
    <hyperlink ref="D403" r:id="rId775" xr:uid="{00000000-0004-0000-3200-000006030000}"/>
    <hyperlink ref="J403" r:id="rId776" xr:uid="{00000000-0004-0000-3200-000007030000}"/>
    <hyperlink ref="D404" r:id="rId777" xr:uid="{00000000-0004-0000-3200-000008030000}"/>
    <hyperlink ref="J404" r:id="rId778" xr:uid="{00000000-0004-0000-3200-000009030000}"/>
    <hyperlink ref="D405" r:id="rId779" xr:uid="{00000000-0004-0000-3200-00000A030000}"/>
    <hyperlink ref="J405" r:id="rId780" xr:uid="{00000000-0004-0000-3200-00000B030000}"/>
    <hyperlink ref="D406" r:id="rId781" xr:uid="{00000000-0004-0000-3200-00000C030000}"/>
    <hyperlink ref="J406" r:id="rId782" xr:uid="{00000000-0004-0000-3200-00000D030000}"/>
    <hyperlink ref="J407" r:id="rId783" xr:uid="{00000000-0004-0000-3200-00000E030000}"/>
    <hyperlink ref="J408" r:id="rId784" xr:uid="{00000000-0004-0000-3200-00000F030000}"/>
    <hyperlink ref="D409" r:id="rId785" xr:uid="{00000000-0004-0000-3200-000010030000}"/>
    <hyperlink ref="J409" r:id="rId786" xr:uid="{00000000-0004-0000-3200-000011030000}"/>
    <hyperlink ref="D410" r:id="rId787" xr:uid="{00000000-0004-0000-3200-000012030000}"/>
    <hyperlink ref="J410" r:id="rId788" xr:uid="{00000000-0004-0000-3200-000013030000}"/>
    <hyperlink ref="J411" r:id="rId789" xr:uid="{00000000-0004-0000-3200-000014030000}"/>
    <hyperlink ref="D412" r:id="rId790" xr:uid="{00000000-0004-0000-3200-000015030000}"/>
    <hyperlink ref="J412" r:id="rId791" xr:uid="{00000000-0004-0000-3200-000016030000}"/>
    <hyperlink ref="J413" r:id="rId792" xr:uid="{00000000-0004-0000-3200-000017030000}"/>
    <hyperlink ref="D414" r:id="rId793" xr:uid="{00000000-0004-0000-3200-000018030000}"/>
    <hyperlink ref="J414" r:id="rId794" xr:uid="{00000000-0004-0000-3200-000019030000}"/>
    <hyperlink ref="D415" r:id="rId795" xr:uid="{00000000-0004-0000-3200-00001A030000}"/>
    <hyperlink ref="J415" r:id="rId796" xr:uid="{00000000-0004-0000-3200-00001B030000}"/>
    <hyperlink ref="D416" r:id="rId797" xr:uid="{00000000-0004-0000-3200-00001C030000}"/>
    <hyperlink ref="J416" r:id="rId798" xr:uid="{00000000-0004-0000-3200-00001D030000}"/>
    <hyperlink ref="D417" r:id="rId799" xr:uid="{00000000-0004-0000-3200-00001E030000}"/>
    <hyperlink ref="J417" r:id="rId800" xr:uid="{00000000-0004-0000-3200-00001F030000}"/>
    <hyperlink ref="D418" r:id="rId801" xr:uid="{00000000-0004-0000-3200-000020030000}"/>
    <hyperlink ref="J418" r:id="rId802" xr:uid="{00000000-0004-0000-3200-000021030000}"/>
    <hyperlink ref="D419" r:id="rId803" xr:uid="{00000000-0004-0000-3200-000022030000}"/>
    <hyperlink ref="D420" r:id="rId804" xr:uid="{00000000-0004-0000-3200-000023030000}"/>
    <hyperlink ref="J420" r:id="rId805" xr:uid="{00000000-0004-0000-3200-000024030000}"/>
    <hyperlink ref="D421" r:id="rId806" xr:uid="{00000000-0004-0000-3200-000025030000}"/>
    <hyperlink ref="J421" r:id="rId807" xr:uid="{00000000-0004-0000-3200-000026030000}"/>
    <hyperlink ref="D422" r:id="rId808" xr:uid="{00000000-0004-0000-3200-000027030000}"/>
    <hyperlink ref="J422" r:id="rId809" xr:uid="{00000000-0004-0000-3200-000028030000}"/>
    <hyperlink ref="D423" r:id="rId810" xr:uid="{00000000-0004-0000-3200-000029030000}"/>
    <hyperlink ref="J423" r:id="rId811" xr:uid="{00000000-0004-0000-3200-00002A030000}"/>
    <hyperlink ref="D424" r:id="rId812" xr:uid="{00000000-0004-0000-3200-00002B030000}"/>
    <hyperlink ref="J424" r:id="rId813" xr:uid="{00000000-0004-0000-3200-00002C030000}"/>
    <hyperlink ref="D425" r:id="rId814" xr:uid="{00000000-0004-0000-3200-00002D030000}"/>
    <hyperlink ref="J425" r:id="rId815" xr:uid="{00000000-0004-0000-3200-00002E030000}"/>
    <hyperlink ref="D426" r:id="rId816" xr:uid="{00000000-0004-0000-3200-00002F030000}"/>
    <hyperlink ref="J426" r:id="rId817" xr:uid="{00000000-0004-0000-3200-000030030000}"/>
    <hyperlink ref="D427" r:id="rId818" xr:uid="{00000000-0004-0000-3200-000031030000}"/>
    <hyperlink ref="J427" r:id="rId819" xr:uid="{00000000-0004-0000-3200-000032030000}"/>
    <hyperlink ref="D428" r:id="rId820" xr:uid="{00000000-0004-0000-3200-000033030000}"/>
    <hyperlink ref="J428" r:id="rId821" xr:uid="{00000000-0004-0000-3200-000034030000}"/>
    <hyperlink ref="J429" r:id="rId822" xr:uid="{00000000-0004-0000-3200-000035030000}"/>
    <hyperlink ref="D430" r:id="rId823" xr:uid="{00000000-0004-0000-3200-000036030000}"/>
    <hyperlink ref="J430" r:id="rId824" xr:uid="{00000000-0004-0000-3200-000037030000}"/>
    <hyperlink ref="D431" r:id="rId825" xr:uid="{00000000-0004-0000-3200-000038030000}"/>
    <hyperlink ref="J431" r:id="rId826" xr:uid="{00000000-0004-0000-3200-000039030000}"/>
    <hyperlink ref="D432" r:id="rId827" xr:uid="{00000000-0004-0000-3200-00003A030000}"/>
    <hyperlink ref="J432" r:id="rId828" xr:uid="{00000000-0004-0000-3200-00003B030000}"/>
    <hyperlink ref="J433" r:id="rId829" xr:uid="{00000000-0004-0000-3200-00003C030000}"/>
    <hyperlink ref="J434" r:id="rId830" xr:uid="{00000000-0004-0000-3200-00003D030000}"/>
    <hyperlink ref="D435" r:id="rId831" xr:uid="{00000000-0004-0000-3200-00003E030000}"/>
    <hyperlink ref="J435" r:id="rId832" xr:uid="{00000000-0004-0000-3200-00003F030000}"/>
    <hyperlink ref="J436" r:id="rId833" xr:uid="{00000000-0004-0000-3200-000040030000}"/>
    <hyperlink ref="D437" r:id="rId834" xr:uid="{00000000-0004-0000-3200-000041030000}"/>
    <hyperlink ref="J437" r:id="rId835" xr:uid="{00000000-0004-0000-3200-000042030000}"/>
    <hyperlink ref="J438" r:id="rId836" xr:uid="{00000000-0004-0000-3200-000043030000}"/>
    <hyperlink ref="J439" r:id="rId837" xr:uid="{00000000-0004-0000-3200-000044030000}"/>
    <hyperlink ref="D440" r:id="rId838" xr:uid="{00000000-0004-0000-3200-000045030000}"/>
    <hyperlink ref="J440" r:id="rId839" xr:uid="{00000000-0004-0000-3200-000046030000}"/>
    <hyperlink ref="D441" r:id="rId840" xr:uid="{00000000-0004-0000-3200-000047030000}"/>
    <hyperlink ref="J441" r:id="rId841" xr:uid="{00000000-0004-0000-3200-000048030000}"/>
    <hyperlink ref="D443" r:id="rId842" xr:uid="{00000000-0004-0000-3200-000049030000}"/>
    <hyperlink ref="J443" r:id="rId843" xr:uid="{00000000-0004-0000-3200-00004A030000}"/>
    <hyperlink ref="D444" r:id="rId844" xr:uid="{00000000-0004-0000-3200-00004B030000}"/>
    <hyperlink ref="J444" r:id="rId845" xr:uid="{00000000-0004-0000-3200-00004C030000}"/>
    <hyperlink ref="J445" r:id="rId846" xr:uid="{00000000-0004-0000-3200-00004D030000}"/>
    <hyperlink ref="D446" r:id="rId847" xr:uid="{00000000-0004-0000-3200-00004E030000}"/>
    <hyperlink ref="J446" r:id="rId848" xr:uid="{00000000-0004-0000-3200-00004F030000}"/>
    <hyperlink ref="D447" r:id="rId849" xr:uid="{00000000-0004-0000-3200-000050030000}"/>
    <hyperlink ref="J447" r:id="rId850" xr:uid="{00000000-0004-0000-3200-000051030000}"/>
    <hyperlink ref="D448" r:id="rId851" xr:uid="{00000000-0004-0000-3200-000052030000}"/>
    <hyperlink ref="J448" r:id="rId852" xr:uid="{00000000-0004-0000-3200-000053030000}"/>
    <hyperlink ref="D449" r:id="rId853" xr:uid="{00000000-0004-0000-3200-000054030000}"/>
    <hyperlink ref="J449" r:id="rId854" xr:uid="{00000000-0004-0000-3200-000055030000}"/>
    <hyperlink ref="D450" r:id="rId855" xr:uid="{00000000-0004-0000-3200-000056030000}"/>
    <hyperlink ref="J450" r:id="rId856" xr:uid="{00000000-0004-0000-3200-000057030000}"/>
    <hyperlink ref="D451" r:id="rId857" xr:uid="{00000000-0004-0000-3200-000058030000}"/>
    <hyperlink ref="J451" r:id="rId858" xr:uid="{00000000-0004-0000-3200-000059030000}"/>
    <hyperlink ref="J452" r:id="rId859" xr:uid="{00000000-0004-0000-3200-00005A030000}"/>
    <hyperlink ref="D453" r:id="rId860" xr:uid="{00000000-0004-0000-3200-00005B030000}"/>
    <hyperlink ref="J453" r:id="rId861" xr:uid="{00000000-0004-0000-3200-00005C030000}"/>
    <hyperlink ref="D454" r:id="rId862" xr:uid="{00000000-0004-0000-3200-00005D030000}"/>
    <hyperlink ref="J454" r:id="rId863" xr:uid="{00000000-0004-0000-3200-00005E030000}"/>
    <hyperlink ref="J455" r:id="rId864" xr:uid="{00000000-0004-0000-3200-00005F030000}"/>
    <hyperlink ref="D456" r:id="rId865" xr:uid="{00000000-0004-0000-3200-000060030000}"/>
    <hyperlink ref="J456" r:id="rId866" xr:uid="{00000000-0004-0000-3200-000061030000}"/>
    <hyperlink ref="D457" r:id="rId867" xr:uid="{00000000-0004-0000-3200-000062030000}"/>
    <hyperlink ref="J457" r:id="rId868" xr:uid="{00000000-0004-0000-3200-000063030000}"/>
    <hyperlink ref="D458" r:id="rId869" xr:uid="{00000000-0004-0000-3200-000064030000}"/>
    <hyperlink ref="J458" r:id="rId870" xr:uid="{00000000-0004-0000-3200-000065030000}"/>
    <hyperlink ref="D459" r:id="rId871" xr:uid="{00000000-0004-0000-3200-000066030000}"/>
    <hyperlink ref="J459" r:id="rId872" xr:uid="{00000000-0004-0000-3200-000067030000}"/>
    <hyperlink ref="D460" r:id="rId873" xr:uid="{00000000-0004-0000-3200-000068030000}"/>
    <hyperlink ref="J460" r:id="rId874" xr:uid="{00000000-0004-0000-3200-000069030000}"/>
    <hyperlink ref="D461" r:id="rId875" xr:uid="{00000000-0004-0000-3200-00006A030000}"/>
    <hyperlink ref="J461" r:id="rId876" xr:uid="{00000000-0004-0000-3200-00006B030000}"/>
    <hyperlink ref="D462" r:id="rId877" xr:uid="{00000000-0004-0000-3200-00006C030000}"/>
    <hyperlink ref="J462" r:id="rId878" xr:uid="{00000000-0004-0000-3200-00006D030000}"/>
    <hyperlink ref="D463" r:id="rId879" xr:uid="{00000000-0004-0000-3200-00006E030000}"/>
    <hyperlink ref="J463" r:id="rId880" xr:uid="{00000000-0004-0000-3200-00006F030000}"/>
    <hyperlink ref="D464" r:id="rId881" xr:uid="{00000000-0004-0000-3200-000070030000}"/>
    <hyperlink ref="D466" r:id="rId882" xr:uid="{00000000-0004-0000-3200-000071030000}"/>
    <hyperlink ref="J466" r:id="rId883" xr:uid="{00000000-0004-0000-3200-000072030000}"/>
    <hyperlink ref="D467" r:id="rId884" xr:uid="{00000000-0004-0000-3200-000073030000}"/>
    <hyperlink ref="J467" r:id="rId885" xr:uid="{00000000-0004-0000-3200-000074030000}"/>
    <hyperlink ref="D468" r:id="rId886" xr:uid="{00000000-0004-0000-3200-000075030000}"/>
    <hyperlink ref="J468" r:id="rId887" xr:uid="{00000000-0004-0000-3200-000076030000}"/>
    <hyperlink ref="D469" r:id="rId888" xr:uid="{00000000-0004-0000-3200-000077030000}"/>
    <hyperlink ref="J469" r:id="rId889" xr:uid="{00000000-0004-0000-3200-000078030000}"/>
    <hyperlink ref="J470" r:id="rId890" xr:uid="{00000000-0004-0000-3200-000079030000}"/>
    <hyperlink ref="J471" r:id="rId891" xr:uid="{00000000-0004-0000-3200-00007A030000}"/>
    <hyperlink ref="D472" r:id="rId892" xr:uid="{00000000-0004-0000-3200-00007B030000}"/>
    <hyperlink ref="J472" r:id="rId893" xr:uid="{00000000-0004-0000-3200-00007C030000}"/>
    <hyperlink ref="D473" r:id="rId894" xr:uid="{00000000-0004-0000-3200-00007D030000}"/>
    <hyperlink ref="J473" r:id="rId895" xr:uid="{00000000-0004-0000-3200-00007E030000}"/>
    <hyperlink ref="D474" r:id="rId896" xr:uid="{00000000-0004-0000-3200-00007F030000}"/>
    <hyperlink ref="J474" r:id="rId897" xr:uid="{00000000-0004-0000-3200-000080030000}"/>
    <hyperlink ref="D475" r:id="rId898" xr:uid="{00000000-0004-0000-3200-000081030000}"/>
    <hyperlink ref="J475" r:id="rId899" xr:uid="{00000000-0004-0000-3200-000082030000}"/>
    <hyperlink ref="D476" r:id="rId900" xr:uid="{00000000-0004-0000-3200-000083030000}"/>
    <hyperlink ref="J476" r:id="rId901" xr:uid="{00000000-0004-0000-3200-000084030000}"/>
    <hyperlink ref="D477" r:id="rId902" xr:uid="{00000000-0004-0000-3200-000085030000}"/>
    <hyperlink ref="J477" r:id="rId903" xr:uid="{00000000-0004-0000-3200-000086030000}"/>
    <hyperlink ref="D478" r:id="rId904" xr:uid="{00000000-0004-0000-3200-000087030000}"/>
    <hyperlink ref="J478" r:id="rId905" xr:uid="{00000000-0004-0000-3200-000088030000}"/>
    <hyperlink ref="D479" r:id="rId906" xr:uid="{00000000-0004-0000-3200-000089030000}"/>
    <hyperlink ref="J479" r:id="rId907" xr:uid="{00000000-0004-0000-3200-00008A030000}"/>
    <hyperlink ref="J480" r:id="rId908" xr:uid="{00000000-0004-0000-3200-00008B030000}"/>
    <hyperlink ref="D481" r:id="rId909" xr:uid="{00000000-0004-0000-3200-00008C030000}"/>
    <hyperlink ref="J481" r:id="rId910" xr:uid="{00000000-0004-0000-3200-00008D030000}"/>
    <hyperlink ref="D482" r:id="rId911" xr:uid="{00000000-0004-0000-3200-00008E030000}"/>
    <hyperlink ref="J482" r:id="rId912" xr:uid="{00000000-0004-0000-3200-00008F030000}"/>
    <hyperlink ref="D483" r:id="rId913" xr:uid="{00000000-0004-0000-3200-000090030000}"/>
    <hyperlink ref="J483" r:id="rId914" xr:uid="{00000000-0004-0000-3200-000091030000}"/>
    <hyperlink ref="D484" r:id="rId915" xr:uid="{00000000-0004-0000-3200-000092030000}"/>
    <hyperlink ref="J484" r:id="rId916" xr:uid="{00000000-0004-0000-3200-000093030000}"/>
    <hyperlink ref="D485" r:id="rId917" xr:uid="{00000000-0004-0000-3200-000094030000}"/>
    <hyperlink ref="J485" r:id="rId918" xr:uid="{00000000-0004-0000-3200-000095030000}"/>
    <hyperlink ref="D486" r:id="rId919" xr:uid="{00000000-0004-0000-3200-000096030000}"/>
    <hyperlink ref="J486" r:id="rId920" xr:uid="{00000000-0004-0000-3200-000097030000}"/>
    <hyperlink ref="J487" r:id="rId921" xr:uid="{00000000-0004-0000-3200-000098030000}"/>
    <hyperlink ref="D488" r:id="rId922" xr:uid="{00000000-0004-0000-3200-000099030000}"/>
    <hyperlink ref="J488" r:id="rId923" xr:uid="{00000000-0004-0000-3200-00009A030000}"/>
    <hyperlink ref="J489" r:id="rId924" xr:uid="{00000000-0004-0000-3200-00009B030000}"/>
    <hyperlink ref="J490" r:id="rId925" xr:uid="{00000000-0004-0000-3200-00009C030000}"/>
    <hyperlink ref="J491" r:id="rId926" xr:uid="{00000000-0004-0000-3200-00009D030000}"/>
    <hyperlink ref="D492" r:id="rId927" xr:uid="{00000000-0004-0000-3200-00009E030000}"/>
    <hyperlink ref="J492" r:id="rId928" xr:uid="{00000000-0004-0000-3200-00009F030000}"/>
    <hyperlink ref="D493" r:id="rId929" xr:uid="{00000000-0004-0000-3200-0000A0030000}"/>
    <hyperlink ref="J493" r:id="rId930" xr:uid="{00000000-0004-0000-3200-0000A1030000}"/>
    <hyperlink ref="D494" r:id="rId931" xr:uid="{00000000-0004-0000-3200-0000A2030000}"/>
    <hyperlink ref="J494" r:id="rId932" xr:uid="{00000000-0004-0000-3200-0000A3030000}"/>
    <hyperlink ref="J495" r:id="rId933" xr:uid="{00000000-0004-0000-3200-0000A4030000}"/>
    <hyperlink ref="J496" r:id="rId934" xr:uid="{00000000-0004-0000-3200-0000A5030000}"/>
    <hyperlink ref="E497" r:id="rId935" xr:uid="{00000000-0004-0000-3200-0000A6030000}"/>
    <hyperlink ref="J497" r:id="rId936" xr:uid="{00000000-0004-0000-3200-0000A7030000}"/>
    <hyperlink ref="D498" r:id="rId937" xr:uid="{00000000-0004-0000-3200-0000A8030000}"/>
    <hyperlink ref="J498" r:id="rId938" xr:uid="{00000000-0004-0000-3200-0000A9030000}"/>
    <hyperlink ref="J499" r:id="rId939" xr:uid="{00000000-0004-0000-3200-0000AA030000}"/>
    <hyperlink ref="D500" r:id="rId940" xr:uid="{00000000-0004-0000-3200-0000AB030000}"/>
    <hyperlink ref="J500" r:id="rId941" xr:uid="{00000000-0004-0000-3200-0000AC030000}"/>
    <hyperlink ref="D501" r:id="rId942" xr:uid="{00000000-0004-0000-3200-0000AD030000}"/>
    <hyperlink ref="J501" r:id="rId943" xr:uid="{00000000-0004-0000-3200-0000AE030000}"/>
    <hyperlink ref="J502" r:id="rId944" xr:uid="{00000000-0004-0000-3200-0000AF030000}"/>
    <hyperlink ref="D503" r:id="rId945" xr:uid="{00000000-0004-0000-3200-0000B0030000}"/>
    <hyperlink ref="J503" r:id="rId946" xr:uid="{00000000-0004-0000-3200-0000B1030000}"/>
    <hyperlink ref="D504" r:id="rId947" xr:uid="{00000000-0004-0000-3200-0000B2030000}"/>
    <hyperlink ref="J504" r:id="rId948" xr:uid="{00000000-0004-0000-3200-0000B3030000}"/>
    <hyperlink ref="J505" r:id="rId949" xr:uid="{00000000-0004-0000-3200-0000B4030000}"/>
    <hyperlink ref="D506" r:id="rId950" xr:uid="{00000000-0004-0000-3200-0000B5030000}"/>
    <hyperlink ref="J506" r:id="rId951" xr:uid="{00000000-0004-0000-3200-0000B6030000}"/>
    <hyperlink ref="D507" r:id="rId952" xr:uid="{00000000-0004-0000-3200-0000B7030000}"/>
    <hyperlink ref="J507" r:id="rId953" xr:uid="{00000000-0004-0000-3200-0000B8030000}"/>
    <hyperlink ref="D508" r:id="rId954" xr:uid="{00000000-0004-0000-3200-0000B9030000}"/>
    <hyperlink ref="J508" r:id="rId955" xr:uid="{00000000-0004-0000-3200-0000BA030000}"/>
    <hyperlink ref="D509" r:id="rId956" xr:uid="{00000000-0004-0000-3200-0000BB030000}"/>
    <hyperlink ref="J509" r:id="rId957" xr:uid="{00000000-0004-0000-3200-0000BC030000}"/>
    <hyperlink ref="D510" r:id="rId958" xr:uid="{00000000-0004-0000-3200-0000BD030000}"/>
    <hyperlink ref="J510" r:id="rId959" xr:uid="{00000000-0004-0000-3200-0000BE030000}"/>
    <hyperlink ref="D511" r:id="rId960" xr:uid="{00000000-0004-0000-3200-0000BF030000}"/>
    <hyperlink ref="J511" r:id="rId961" xr:uid="{00000000-0004-0000-3200-0000C0030000}"/>
    <hyperlink ref="D512" r:id="rId962" xr:uid="{00000000-0004-0000-3200-0000C1030000}"/>
    <hyperlink ref="J512" r:id="rId963" xr:uid="{00000000-0004-0000-3200-0000C2030000}"/>
    <hyperlink ref="J513" r:id="rId964" xr:uid="{00000000-0004-0000-3200-0000C3030000}"/>
    <hyperlink ref="D514" r:id="rId965" xr:uid="{00000000-0004-0000-3200-0000C4030000}"/>
    <hyperlink ref="J514" r:id="rId966" xr:uid="{00000000-0004-0000-3200-0000C5030000}"/>
    <hyperlink ref="D515" r:id="rId967" xr:uid="{00000000-0004-0000-3200-0000C6030000}"/>
    <hyperlink ref="J515" r:id="rId968" xr:uid="{00000000-0004-0000-3200-0000C7030000}"/>
    <hyperlink ref="D516" r:id="rId969" xr:uid="{00000000-0004-0000-3200-0000C8030000}"/>
    <hyperlink ref="J516" r:id="rId970" xr:uid="{00000000-0004-0000-3200-0000C9030000}"/>
    <hyperlink ref="D517" r:id="rId971" xr:uid="{00000000-0004-0000-3200-0000CA030000}"/>
    <hyperlink ref="J517" r:id="rId972" xr:uid="{00000000-0004-0000-3200-0000CB030000}"/>
    <hyperlink ref="J518" r:id="rId973" xr:uid="{00000000-0004-0000-3200-0000CC030000}"/>
    <hyperlink ref="D519" r:id="rId974" xr:uid="{00000000-0004-0000-3200-0000CD030000}"/>
    <hyperlink ref="J519" r:id="rId975" xr:uid="{00000000-0004-0000-3200-0000CE030000}"/>
    <hyperlink ref="J520" r:id="rId976" xr:uid="{00000000-0004-0000-3200-0000CF030000}"/>
    <hyperlink ref="J521" r:id="rId977" xr:uid="{00000000-0004-0000-3200-0000D0030000}"/>
    <hyperlink ref="D522" r:id="rId978" xr:uid="{00000000-0004-0000-3200-0000D1030000}"/>
    <hyperlink ref="J522" r:id="rId979" xr:uid="{00000000-0004-0000-3200-0000D2030000}"/>
    <hyperlink ref="D523" r:id="rId980" xr:uid="{00000000-0004-0000-3200-0000D3030000}"/>
    <hyperlink ref="J523" r:id="rId981" xr:uid="{00000000-0004-0000-3200-0000D4030000}"/>
    <hyperlink ref="D524" r:id="rId982" xr:uid="{00000000-0004-0000-3200-0000D5030000}"/>
    <hyperlink ref="J524" r:id="rId983" xr:uid="{00000000-0004-0000-3200-0000D6030000}"/>
    <hyperlink ref="D525" r:id="rId984" xr:uid="{00000000-0004-0000-3200-0000D7030000}"/>
    <hyperlink ref="J525" r:id="rId985" xr:uid="{00000000-0004-0000-3200-0000D8030000}"/>
    <hyperlink ref="D526" r:id="rId986" xr:uid="{00000000-0004-0000-3200-0000D9030000}"/>
    <hyperlink ref="J526" r:id="rId987" xr:uid="{00000000-0004-0000-3200-0000DA030000}"/>
    <hyperlink ref="D527" r:id="rId988" xr:uid="{00000000-0004-0000-3200-0000DB030000}"/>
    <hyperlink ref="J527" r:id="rId989" xr:uid="{00000000-0004-0000-3200-0000DC030000}"/>
    <hyperlink ref="J528" r:id="rId990" xr:uid="{00000000-0004-0000-3200-0000DD030000}"/>
    <hyperlink ref="D529" r:id="rId991" xr:uid="{00000000-0004-0000-3200-0000DE030000}"/>
    <hyperlink ref="J529" r:id="rId992" xr:uid="{00000000-0004-0000-3200-0000DF030000}"/>
    <hyperlink ref="D530" r:id="rId993" xr:uid="{00000000-0004-0000-3200-0000E0030000}"/>
    <hyperlink ref="D531" r:id="rId994" xr:uid="{00000000-0004-0000-3200-0000E1030000}"/>
    <hyperlink ref="J531" r:id="rId995" xr:uid="{00000000-0004-0000-3200-0000E2030000}"/>
    <hyperlink ref="D532" r:id="rId996" xr:uid="{00000000-0004-0000-3200-0000E3030000}"/>
    <hyperlink ref="J532" r:id="rId997" xr:uid="{00000000-0004-0000-3200-0000E4030000}"/>
    <hyperlink ref="D533" r:id="rId998" xr:uid="{00000000-0004-0000-3200-0000E5030000}"/>
    <hyperlink ref="J533" r:id="rId999" xr:uid="{00000000-0004-0000-3200-0000E6030000}"/>
    <hyperlink ref="D534" r:id="rId1000" xr:uid="{00000000-0004-0000-3200-0000E7030000}"/>
    <hyperlink ref="J534" r:id="rId1001" xr:uid="{00000000-0004-0000-3200-0000E8030000}"/>
    <hyperlink ref="D535" r:id="rId1002" xr:uid="{00000000-0004-0000-3200-0000E9030000}"/>
    <hyperlink ref="J535" r:id="rId1003" xr:uid="{00000000-0004-0000-3200-0000EA030000}"/>
    <hyperlink ref="J536" r:id="rId1004" xr:uid="{00000000-0004-0000-3200-0000EB030000}"/>
    <hyperlink ref="D537" r:id="rId1005" xr:uid="{00000000-0004-0000-3200-0000EC030000}"/>
    <hyperlink ref="J537" r:id="rId1006" xr:uid="{00000000-0004-0000-3200-0000ED030000}"/>
    <hyperlink ref="D538" r:id="rId1007" xr:uid="{00000000-0004-0000-3200-0000EE030000}"/>
    <hyperlink ref="J538" r:id="rId1008" xr:uid="{00000000-0004-0000-3200-0000EF030000}"/>
    <hyperlink ref="D539" r:id="rId1009" xr:uid="{00000000-0004-0000-3200-0000F0030000}"/>
    <hyperlink ref="J539" r:id="rId1010" xr:uid="{00000000-0004-0000-3200-0000F1030000}"/>
    <hyperlink ref="D540" r:id="rId1011" xr:uid="{00000000-0004-0000-3200-0000F2030000}"/>
    <hyperlink ref="J540" r:id="rId1012" xr:uid="{00000000-0004-0000-3200-0000F3030000}"/>
    <hyperlink ref="D541" r:id="rId1013" xr:uid="{00000000-0004-0000-3200-0000F4030000}"/>
    <hyperlink ref="J541" r:id="rId1014" xr:uid="{00000000-0004-0000-3200-0000F5030000}"/>
    <hyperlink ref="J542" r:id="rId1015" xr:uid="{00000000-0004-0000-3200-0000F6030000}"/>
    <hyperlink ref="D543" r:id="rId1016" xr:uid="{00000000-0004-0000-3200-0000F7030000}"/>
    <hyperlink ref="J543" r:id="rId1017" xr:uid="{00000000-0004-0000-3200-0000F8030000}"/>
    <hyperlink ref="D544" r:id="rId1018" xr:uid="{00000000-0004-0000-3200-0000F9030000}"/>
    <hyperlink ref="J544" r:id="rId1019" xr:uid="{00000000-0004-0000-3200-0000FA030000}"/>
    <hyperlink ref="D545" r:id="rId1020" xr:uid="{00000000-0004-0000-3200-0000FB030000}"/>
    <hyperlink ref="J545" r:id="rId1021" xr:uid="{00000000-0004-0000-3200-0000FC030000}"/>
    <hyperlink ref="D546" r:id="rId1022" xr:uid="{00000000-0004-0000-3200-0000FD030000}"/>
    <hyperlink ref="J546" r:id="rId1023" xr:uid="{00000000-0004-0000-3200-0000FE030000}"/>
    <hyperlink ref="J547" r:id="rId1024" xr:uid="{00000000-0004-0000-3200-0000FF030000}"/>
    <hyperlink ref="D548" r:id="rId1025" xr:uid="{00000000-0004-0000-3200-000000040000}"/>
    <hyperlink ref="J548" r:id="rId1026" xr:uid="{00000000-0004-0000-3200-000001040000}"/>
    <hyperlink ref="D549" r:id="rId1027" xr:uid="{00000000-0004-0000-3200-000002040000}"/>
    <hyperlink ref="J549" r:id="rId1028" xr:uid="{00000000-0004-0000-3200-000003040000}"/>
    <hyperlink ref="D550" r:id="rId1029" xr:uid="{00000000-0004-0000-3200-000004040000}"/>
    <hyperlink ref="J550" r:id="rId1030" xr:uid="{00000000-0004-0000-3200-000005040000}"/>
    <hyperlink ref="D551" r:id="rId1031" xr:uid="{00000000-0004-0000-3200-000006040000}"/>
    <hyperlink ref="J552" r:id="rId1032" xr:uid="{00000000-0004-0000-3200-000007040000}"/>
    <hyperlink ref="D553" r:id="rId1033" xr:uid="{00000000-0004-0000-3200-000008040000}"/>
    <hyperlink ref="J553" r:id="rId1034" xr:uid="{00000000-0004-0000-3200-000009040000}"/>
    <hyperlink ref="D554" r:id="rId1035" xr:uid="{00000000-0004-0000-3200-00000A040000}"/>
    <hyperlink ref="J554" r:id="rId1036" xr:uid="{00000000-0004-0000-3200-00000B040000}"/>
    <hyperlink ref="J555" r:id="rId1037" xr:uid="{00000000-0004-0000-3200-00000C040000}"/>
    <hyperlink ref="D556" r:id="rId1038" xr:uid="{00000000-0004-0000-3200-00000D040000}"/>
    <hyperlink ref="J556" r:id="rId1039" xr:uid="{00000000-0004-0000-3200-00000E040000}"/>
    <hyperlink ref="J557" r:id="rId1040" xr:uid="{00000000-0004-0000-3200-00000F040000}"/>
    <hyperlink ref="D558" r:id="rId1041" xr:uid="{00000000-0004-0000-3200-000010040000}"/>
    <hyperlink ref="J558" r:id="rId1042" xr:uid="{00000000-0004-0000-3200-000011040000}"/>
    <hyperlink ref="J559" r:id="rId1043" xr:uid="{00000000-0004-0000-3200-000012040000}"/>
    <hyperlink ref="D560" r:id="rId1044" xr:uid="{00000000-0004-0000-3200-000013040000}"/>
    <hyperlink ref="J560" r:id="rId1045" xr:uid="{00000000-0004-0000-3200-000014040000}"/>
    <hyperlink ref="D561" r:id="rId1046" xr:uid="{00000000-0004-0000-3200-000015040000}"/>
    <hyperlink ref="D562" r:id="rId1047" xr:uid="{00000000-0004-0000-3200-000016040000}"/>
    <hyperlink ref="J562" r:id="rId1048" xr:uid="{00000000-0004-0000-3200-000017040000}"/>
    <hyperlink ref="D563" r:id="rId1049" xr:uid="{00000000-0004-0000-3200-000018040000}"/>
    <hyperlink ref="J563" r:id="rId1050" xr:uid="{00000000-0004-0000-3200-000019040000}"/>
    <hyperlink ref="D564" r:id="rId1051" xr:uid="{00000000-0004-0000-3200-00001A040000}"/>
    <hyperlink ref="J565" r:id="rId1052" xr:uid="{00000000-0004-0000-3200-00001B040000}"/>
    <hyperlink ref="J566" r:id="rId1053" xr:uid="{00000000-0004-0000-3200-00001C040000}"/>
    <hyperlink ref="D567" r:id="rId1054" xr:uid="{00000000-0004-0000-3200-00001D040000}"/>
    <hyperlink ref="J567" r:id="rId1055" xr:uid="{00000000-0004-0000-3200-00001E040000}"/>
    <hyperlink ref="D568" r:id="rId1056" xr:uid="{00000000-0004-0000-3200-00001F040000}"/>
    <hyperlink ref="D569" r:id="rId1057" xr:uid="{00000000-0004-0000-3200-000020040000}"/>
    <hyperlink ref="J569" r:id="rId1058" xr:uid="{00000000-0004-0000-3200-000021040000}"/>
    <hyperlink ref="D570" r:id="rId1059" xr:uid="{00000000-0004-0000-3200-000022040000}"/>
    <hyperlink ref="J570" r:id="rId1060" xr:uid="{00000000-0004-0000-3200-000023040000}"/>
    <hyperlink ref="D571" r:id="rId1061" xr:uid="{00000000-0004-0000-3200-000024040000}"/>
    <hyperlink ref="J571" r:id="rId1062" xr:uid="{00000000-0004-0000-3200-000025040000}"/>
    <hyperlink ref="D572" r:id="rId1063" xr:uid="{00000000-0004-0000-3200-000026040000}"/>
    <hyperlink ref="J572" r:id="rId1064" xr:uid="{00000000-0004-0000-3200-000027040000}"/>
    <hyperlink ref="D573" r:id="rId1065" xr:uid="{00000000-0004-0000-3200-000028040000}"/>
    <hyperlink ref="J573" r:id="rId1066" xr:uid="{00000000-0004-0000-3200-000029040000}"/>
    <hyperlink ref="D574" r:id="rId1067" xr:uid="{00000000-0004-0000-3200-00002A040000}"/>
    <hyperlink ref="E574" r:id="rId1068" xr:uid="{00000000-0004-0000-3200-00002B040000}"/>
    <hyperlink ref="J574" r:id="rId1069" xr:uid="{00000000-0004-0000-3200-00002C040000}"/>
    <hyperlink ref="D575" r:id="rId1070" xr:uid="{00000000-0004-0000-3200-00002D040000}"/>
    <hyperlink ref="J575" r:id="rId1071" xr:uid="{00000000-0004-0000-3200-00002E040000}"/>
    <hyperlink ref="D576" r:id="rId1072" xr:uid="{00000000-0004-0000-3200-00002F040000}"/>
    <hyperlink ref="J576" r:id="rId1073" xr:uid="{00000000-0004-0000-3200-000030040000}"/>
    <hyperlink ref="D577" r:id="rId1074" xr:uid="{00000000-0004-0000-3200-000031040000}"/>
    <hyperlink ref="J577" r:id="rId1075" xr:uid="{00000000-0004-0000-3200-000032040000}"/>
    <hyperlink ref="D578" r:id="rId1076" xr:uid="{00000000-0004-0000-3200-000033040000}"/>
    <hyperlink ref="J578" r:id="rId1077" xr:uid="{00000000-0004-0000-3200-000034040000}"/>
    <hyperlink ref="D579" r:id="rId1078" xr:uid="{00000000-0004-0000-3200-000035040000}"/>
    <hyperlink ref="J579" r:id="rId1079" xr:uid="{00000000-0004-0000-3200-000036040000}"/>
    <hyperlink ref="D580" r:id="rId1080" xr:uid="{00000000-0004-0000-3200-000037040000}"/>
    <hyperlink ref="J580" r:id="rId1081" xr:uid="{00000000-0004-0000-3200-000038040000}"/>
    <hyperlink ref="D581" r:id="rId1082" xr:uid="{00000000-0004-0000-3200-000039040000}"/>
    <hyperlink ref="J581" r:id="rId1083" xr:uid="{00000000-0004-0000-3200-00003A040000}"/>
    <hyperlink ref="D582" r:id="rId1084" xr:uid="{00000000-0004-0000-3200-00003B040000}"/>
    <hyperlink ref="J582" r:id="rId1085" xr:uid="{00000000-0004-0000-3200-00003C040000}"/>
    <hyperlink ref="D583" r:id="rId1086" xr:uid="{00000000-0004-0000-3200-00003D040000}"/>
    <hyperlink ref="J583" r:id="rId1087" xr:uid="{00000000-0004-0000-3200-00003E040000}"/>
    <hyperlink ref="D584" r:id="rId1088" xr:uid="{00000000-0004-0000-3200-00003F040000}"/>
    <hyperlink ref="J584" r:id="rId1089" xr:uid="{00000000-0004-0000-3200-000040040000}"/>
    <hyperlink ref="D585" r:id="rId1090" xr:uid="{00000000-0004-0000-3200-000041040000}"/>
    <hyperlink ref="J585" r:id="rId1091" xr:uid="{00000000-0004-0000-3200-000042040000}"/>
    <hyperlink ref="D586" r:id="rId1092" xr:uid="{00000000-0004-0000-3200-000043040000}"/>
    <hyperlink ref="J586" r:id="rId1093" xr:uid="{00000000-0004-0000-3200-000044040000}"/>
    <hyperlink ref="D587" r:id="rId1094" xr:uid="{00000000-0004-0000-3200-000045040000}"/>
    <hyperlink ref="J587" r:id="rId1095" xr:uid="{00000000-0004-0000-3200-000046040000}"/>
    <hyperlink ref="J588" r:id="rId1096" xr:uid="{00000000-0004-0000-3200-000047040000}"/>
    <hyperlink ref="D589" r:id="rId1097" xr:uid="{00000000-0004-0000-3200-000048040000}"/>
    <hyperlink ref="J589" r:id="rId1098" xr:uid="{00000000-0004-0000-3200-000049040000}"/>
    <hyperlink ref="D590" r:id="rId1099" xr:uid="{00000000-0004-0000-3200-00004A040000}"/>
    <hyperlink ref="J590" r:id="rId1100" xr:uid="{00000000-0004-0000-3200-00004B040000}"/>
    <hyperlink ref="D591" r:id="rId1101" xr:uid="{00000000-0004-0000-3200-00004C040000}"/>
    <hyperlink ref="J591" r:id="rId1102" xr:uid="{00000000-0004-0000-3200-00004D040000}"/>
    <hyperlink ref="D592" r:id="rId1103" xr:uid="{00000000-0004-0000-3200-00004E040000}"/>
    <hyperlink ref="J592" r:id="rId1104" xr:uid="{00000000-0004-0000-3200-00004F040000}"/>
    <hyperlink ref="D593" r:id="rId1105" xr:uid="{00000000-0004-0000-3200-000050040000}"/>
    <hyperlink ref="J593" r:id="rId1106" xr:uid="{00000000-0004-0000-3200-000051040000}"/>
    <hyperlink ref="E594" r:id="rId1107" xr:uid="{00000000-0004-0000-3200-000052040000}"/>
    <hyperlink ref="J594" r:id="rId1108" xr:uid="{00000000-0004-0000-3200-000053040000}"/>
    <hyperlink ref="J595" r:id="rId1109" xr:uid="{00000000-0004-0000-3200-000054040000}"/>
    <hyperlink ref="D596" r:id="rId1110" xr:uid="{00000000-0004-0000-3200-000055040000}"/>
    <hyperlink ref="J596" r:id="rId1111" xr:uid="{00000000-0004-0000-3200-000056040000}"/>
    <hyperlink ref="D597" r:id="rId1112" xr:uid="{00000000-0004-0000-3200-000057040000}"/>
    <hyperlink ref="J597" r:id="rId1113" xr:uid="{00000000-0004-0000-3200-000058040000}"/>
    <hyperlink ref="D598" r:id="rId1114" xr:uid="{00000000-0004-0000-3200-000059040000}"/>
    <hyperlink ref="J598" r:id="rId1115" xr:uid="{00000000-0004-0000-3200-00005A040000}"/>
    <hyperlink ref="J599" r:id="rId1116" xr:uid="{00000000-0004-0000-3200-00005B040000}"/>
    <hyperlink ref="D600" r:id="rId1117" xr:uid="{00000000-0004-0000-3200-00005C040000}"/>
    <hyperlink ref="J600" r:id="rId1118" xr:uid="{00000000-0004-0000-3200-00005D040000}"/>
    <hyperlink ref="D601" r:id="rId1119" xr:uid="{00000000-0004-0000-3200-00005E040000}"/>
    <hyperlink ref="J601" r:id="rId1120" xr:uid="{00000000-0004-0000-3200-00005F040000}"/>
    <hyperlink ref="J602" r:id="rId1121" xr:uid="{00000000-0004-0000-3200-000060040000}"/>
    <hyperlink ref="D603" r:id="rId1122" xr:uid="{00000000-0004-0000-3200-000061040000}"/>
    <hyperlink ref="J603" r:id="rId1123" xr:uid="{00000000-0004-0000-3200-000062040000}"/>
    <hyperlink ref="D604" r:id="rId1124" xr:uid="{00000000-0004-0000-3200-000063040000}"/>
    <hyperlink ref="D605" r:id="rId1125" xr:uid="{00000000-0004-0000-3200-000064040000}"/>
    <hyperlink ref="D606" r:id="rId1126" xr:uid="{00000000-0004-0000-3200-000065040000}"/>
    <hyperlink ref="J606" r:id="rId1127" xr:uid="{00000000-0004-0000-3200-000066040000}"/>
    <hyperlink ref="J607" r:id="rId1128" xr:uid="{00000000-0004-0000-3200-000067040000}"/>
    <hyperlink ref="D609" r:id="rId1129" xr:uid="{00000000-0004-0000-3200-000068040000}"/>
    <hyperlink ref="J609" r:id="rId1130" xr:uid="{00000000-0004-0000-3200-000069040000}"/>
    <hyperlink ref="J610" r:id="rId1131" xr:uid="{00000000-0004-0000-3200-00006A040000}"/>
    <hyperlink ref="J611" r:id="rId1132" xr:uid="{00000000-0004-0000-3200-00006B040000}"/>
    <hyperlink ref="D612" r:id="rId1133" xr:uid="{00000000-0004-0000-3200-00006C040000}"/>
    <hyperlink ref="J612" r:id="rId1134" xr:uid="{00000000-0004-0000-3200-00006D040000}"/>
    <hyperlink ref="D613" r:id="rId1135" xr:uid="{00000000-0004-0000-3200-00006E040000}"/>
    <hyperlink ref="J613" r:id="rId1136" xr:uid="{00000000-0004-0000-3200-00006F040000}"/>
    <hyperlink ref="D614" r:id="rId1137" xr:uid="{00000000-0004-0000-3200-000070040000}"/>
    <hyperlink ref="J614" r:id="rId1138" xr:uid="{00000000-0004-0000-3200-000071040000}"/>
    <hyperlink ref="D615" r:id="rId1139" xr:uid="{00000000-0004-0000-3200-000072040000}"/>
    <hyperlink ref="J615" r:id="rId1140" xr:uid="{00000000-0004-0000-3200-000073040000}"/>
    <hyperlink ref="D616" r:id="rId1141" xr:uid="{00000000-0004-0000-3200-000074040000}"/>
    <hyperlink ref="J616" r:id="rId1142" xr:uid="{00000000-0004-0000-3200-000075040000}"/>
    <hyperlink ref="D617" r:id="rId1143" xr:uid="{00000000-0004-0000-3200-000076040000}"/>
    <hyperlink ref="J617" r:id="rId1144" xr:uid="{00000000-0004-0000-3200-000077040000}"/>
    <hyperlink ref="D618" r:id="rId1145" xr:uid="{00000000-0004-0000-3200-000078040000}"/>
    <hyperlink ref="J618" r:id="rId1146" xr:uid="{00000000-0004-0000-3200-000079040000}"/>
    <hyperlink ref="D619" r:id="rId1147" xr:uid="{00000000-0004-0000-3200-00007A040000}"/>
    <hyperlink ref="J619" r:id="rId1148" xr:uid="{00000000-0004-0000-3200-00007B040000}"/>
    <hyperlink ref="D620" r:id="rId1149" xr:uid="{00000000-0004-0000-3200-00007C040000}"/>
    <hyperlink ref="J620" r:id="rId1150" xr:uid="{00000000-0004-0000-3200-00007D040000}"/>
    <hyperlink ref="J621" r:id="rId1151" xr:uid="{00000000-0004-0000-3200-00007E040000}"/>
    <hyperlink ref="D622" r:id="rId1152" xr:uid="{00000000-0004-0000-3200-00007F040000}"/>
    <hyperlink ref="J622" r:id="rId1153" xr:uid="{00000000-0004-0000-3200-000080040000}"/>
    <hyperlink ref="J623" r:id="rId1154" xr:uid="{00000000-0004-0000-3200-000081040000}"/>
    <hyperlink ref="D624" r:id="rId1155" xr:uid="{00000000-0004-0000-3200-000082040000}"/>
    <hyperlink ref="J624" r:id="rId1156" xr:uid="{00000000-0004-0000-3200-000083040000}"/>
    <hyperlink ref="D625" r:id="rId1157" xr:uid="{00000000-0004-0000-3200-000084040000}"/>
    <hyperlink ref="J625" r:id="rId1158" xr:uid="{00000000-0004-0000-3200-000085040000}"/>
    <hyperlink ref="D626" r:id="rId1159" xr:uid="{00000000-0004-0000-3200-000086040000}"/>
    <hyperlink ref="J626" r:id="rId1160" xr:uid="{00000000-0004-0000-3200-000087040000}"/>
    <hyperlink ref="E627" r:id="rId1161" xr:uid="{00000000-0004-0000-3200-000088040000}"/>
    <hyperlink ref="J627" r:id="rId1162" xr:uid="{00000000-0004-0000-3200-000089040000}"/>
    <hyperlink ref="D628" r:id="rId1163" xr:uid="{00000000-0004-0000-3200-00008A040000}"/>
    <hyperlink ref="J628" r:id="rId1164" xr:uid="{00000000-0004-0000-3200-00008B040000}"/>
    <hyperlink ref="D629" r:id="rId1165" xr:uid="{00000000-0004-0000-3200-00008C040000}"/>
    <hyperlink ref="J629" r:id="rId1166" xr:uid="{00000000-0004-0000-3200-00008D040000}"/>
    <hyperlink ref="D630" r:id="rId1167" xr:uid="{00000000-0004-0000-3200-00008E040000}"/>
    <hyperlink ref="J630" r:id="rId1168" xr:uid="{00000000-0004-0000-3200-00008F040000}"/>
    <hyperlink ref="D631" r:id="rId1169" xr:uid="{00000000-0004-0000-3200-000090040000}"/>
    <hyperlink ref="J631" r:id="rId1170" xr:uid="{00000000-0004-0000-3200-000091040000}"/>
    <hyperlink ref="E632" r:id="rId1171" xr:uid="{00000000-0004-0000-3200-000092040000}"/>
    <hyperlink ref="J632" r:id="rId1172" xr:uid="{00000000-0004-0000-3200-000093040000}"/>
    <hyperlink ref="D633" r:id="rId1173" xr:uid="{00000000-0004-0000-3200-000094040000}"/>
    <hyperlink ref="J633" r:id="rId1174" xr:uid="{00000000-0004-0000-3200-000095040000}"/>
    <hyperlink ref="D634" r:id="rId1175" xr:uid="{00000000-0004-0000-3200-000096040000}"/>
    <hyperlink ref="J634" r:id="rId1176" xr:uid="{00000000-0004-0000-3200-000097040000}"/>
    <hyperlink ref="D635" r:id="rId1177" xr:uid="{00000000-0004-0000-3200-000098040000}"/>
    <hyperlink ref="D636" r:id="rId1178" xr:uid="{00000000-0004-0000-3200-000099040000}"/>
    <hyperlink ref="J636" r:id="rId1179" xr:uid="{00000000-0004-0000-3200-00009A040000}"/>
    <hyperlink ref="D637" r:id="rId1180" xr:uid="{00000000-0004-0000-3200-00009B040000}"/>
    <hyperlink ref="J637" r:id="rId1181" xr:uid="{00000000-0004-0000-3200-00009C040000}"/>
    <hyperlink ref="J638" r:id="rId1182" xr:uid="{00000000-0004-0000-3200-00009D040000}"/>
    <hyperlink ref="D639" r:id="rId1183" xr:uid="{00000000-0004-0000-3200-00009E040000}"/>
    <hyperlink ref="J639" r:id="rId1184" xr:uid="{00000000-0004-0000-3200-00009F040000}"/>
    <hyperlink ref="D640" r:id="rId1185" xr:uid="{00000000-0004-0000-3200-0000A0040000}"/>
    <hyperlink ref="J640" r:id="rId1186" xr:uid="{00000000-0004-0000-3200-0000A1040000}"/>
    <hyperlink ref="D641" r:id="rId1187" xr:uid="{00000000-0004-0000-3200-0000A2040000}"/>
    <hyperlink ref="J641" r:id="rId1188" xr:uid="{00000000-0004-0000-3200-0000A3040000}"/>
    <hyperlink ref="J642" r:id="rId1189" xr:uid="{00000000-0004-0000-3200-0000A4040000}"/>
    <hyperlink ref="J643" r:id="rId1190" xr:uid="{00000000-0004-0000-3200-0000A5040000}"/>
    <hyperlink ref="J644" r:id="rId1191" xr:uid="{00000000-0004-0000-3200-0000A6040000}"/>
    <hyperlink ref="D645" r:id="rId1192" xr:uid="{00000000-0004-0000-3200-0000A7040000}"/>
    <hyperlink ref="J645" r:id="rId1193" xr:uid="{00000000-0004-0000-3200-0000A8040000}"/>
    <hyperlink ref="D646" r:id="rId1194" xr:uid="{00000000-0004-0000-3200-0000A9040000}"/>
    <hyperlink ref="J646" r:id="rId1195" xr:uid="{00000000-0004-0000-3200-0000AA040000}"/>
    <hyperlink ref="D647" r:id="rId1196" xr:uid="{00000000-0004-0000-3200-0000AB040000}"/>
    <hyperlink ref="J647" r:id="rId1197" xr:uid="{00000000-0004-0000-3200-0000AC040000}"/>
    <hyperlink ref="D648" r:id="rId1198" xr:uid="{00000000-0004-0000-3200-0000AD040000}"/>
    <hyperlink ref="D649" r:id="rId1199" xr:uid="{00000000-0004-0000-3200-0000AE040000}"/>
    <hyperlink ref="J649" r:id="rId1200" xr:uid="{00000000-0004-0000-3200-0000AF040000}"/>
    <hyperlink ref="J650" r:id="rId1201" xr:uid="{00000000-0004-0000-3200-0000B0040000}"/>
    <hyperlink ref="D651" r:id="rId1202" xr:uid="{00000000-0004-0000-3200-0000B1040000}"/>
    <hyperlink ref="J651" r:id="rId1203" xr:uid="{00000000-0004-0000-3200-0000B2040000}"/>
    <hyperlink ref="J652" r:id="rId1204" xr:uid="{00000000-0004-0000-3200-0000B3040000}"/>
    <hyperlink ref="D653" r:id="rId1205" xr:uid="{00000000-0004-0000-3200-0000B4040000}"/>
    <hyperlink ref="J653" r:id="rId1206" xr:uid="{00000000-0004-0000-3200-0000B5040000}"/>
    <hyperlink ref="D654" r:id="rId1207" xr:uid="{00000000-0004-0000-3200-0000B6040000}"/>
    <hyperlink ref="J654" r:id="rId1208" xr:uid="{00000000-0004-0000-3200-0000B7040000}"/>
    <hyperlink ref="J655" r:id="rId1209" xr:uid="{00000000-0004-0000-3200-0000B8040000}"/>
    <hyperlink ref="D656" r:id="rId1210" xr:uid="{00000000-0004-0000-3200-0000B9040000}"/>
    <hyperlink ref="J656" r:id="rId1211" xr:uid="{00000000-0004-0000-3200-0000BA040000}"/>
    <hyperlink ref="D657" r:id="rId1212" xr:uid="{00000000-0004-0000-3200-0000BB040000}"/>
    <hyperlink ref="J657" r:id="rId1213" xr:uid="{00000000-0004-0000-3200-0000BC040000}"/>
    <hyperlink ref="D658" r:id="rId1214" xr:uid="{00000000-0004-0000-3200-0000BD040000}"/>
    <hyperlink ref="J658" r:id="rId1215" xr:uid="{00000000-0004-0000-3200-0000BE040000}"/>
    <hyperlink ref="J659" r:id="rId1216" xr:uid="{00000000-0004-0000-3200-0000BF040000}"/>
    <hyperlink ref="D660" r:id="rId1217" xr:uid="{00000000-0004-0000-3200-0000C0040000}"/>
    <hyperlink ref="J660" r:id="rId1218" xr:uid="{00000000-0004-0000-3200-0000C1040000}"/>
    <hyperlink ref="J661" r:id="rId1219" xr:uid="{00000000-0004-0000-3200-0000C2040000}"/>
    <hyperlink ref="D662" r:id="rId1220" xr:uid="{00000000-0004-0000-3200-0000C3040000}"/>
    <hyperlink ref="J662" r:id="rId1221" xr:uid="{00000000-0004-0000-3200-0000C4040000}"/>
    <hyperlink ref="D663" r:id="rId1222" xr:uid="{00000000-0004-0000-3200-0000C5040000}"/>
    <hyperlink ref="J663" r:id="rId1223" xr:uid="{00000000-0004-0000-3200-0000C6040000}"/>
    <hyperlink ref="D664" r:id="rId1224" xr:uid="{00000000-0004-0000-3200-0000C7040000}"/>
    <hyperlink ref="J664" r:id="rId1225" xr:uid="{00000000-0004-0000-3200-0000C8040000}"/>
    <hyperlink ref="J665" r:id="rId1226" xr:uid="{00000000-0004-0000-3200-0000C9040000}"/>
    <hyperlink ref="D666" r:id="rId1227" xr:uid="{00000000-0004-0000-3200-0000CA040000}"/>
    <hyperlink ref="D667" r:id="rId1228" xr:uid="{00000000-0004-0000-3200-0000CB040000}"/>
    <hyperlink ref="J667" r:id="rId1229" xr:uid="{00000000-0004-0000-3200-0000CC040000}"/>
    <hyperlink ref="J668" r:id="rId1230" xr:uid="{00000000-0004-0000-3200-0000CD040000}"/>
    <hyperlink ref="D669" r:id="rId1231" xr:uid="{00000000-0004-0000-3200-0000CE040000}"/>
    <hyperlink ref="D670" r:id="rId1232" xr:uid="{00000000-0004-0000-3200-0000CF040000}"/>
    <hyperlink ref="J670" r:id="rId1233" xr:uid="{00000000-0004-0000-3200-0000D0040000}"/>
    <hyperlink ref="D671" r:id="rId1234" xr:uid="{00000000-0004-0000-3200-0000D1040000}"/>
    <hyperlink ref="J671" r:id="rId1235" xr:uid="{00000000-0004-0000-3200-0000D2040000}"/>
    <hyperlink ref="D672" r:id="rId1236" xr:uid="{00000000-0004-0000-3200-0000D3040000}"/>
    <hyperlink ref="J672" r:id="rId1237" xr:uid="{00000000-0004-0000-3200-0000D4040000}"/>
    <hyperlink ref="J673" r:id="rId1238" xr:uid="{00000000-0004-0000-3200-0000D5040000}"/>
    <hyperlink ref="J674" r:id="rId1239" xr:uid="{00000000-0004-0000-3200-0000D6040000}"/>
    <hyperlink ref="J675" r:id="rId1240" xr:uid="{00000000-0004-0000-3200-0000D7040000}"/>
    <hyperlink ref="J676" r:id="rId1241" xr:uid="{00000000-0004-0000-3200-0000D8040000}"/>
    <hyperlink ref="D677" r:id="rId1242" xr:uid="{00000000-0004-0000-3200-0000D9040000}"/>
    <hyperlink ref="J677" r:id="rId1243" xr:uid="{00000000-0004-0000-3200-0000DA040000}"/>
    <hyperlink ref="D678" r:id="rId1244" xr:uid="{00000000-0004-0000-3200-0000DB040000}"/>
    <hyperlink ref="J678" r:id="rId1245" xr:uid="{00000000-0004-0000-3200-0000DC040000}"/>
    <hyperlink ref="D679" r:id="rId1246" xr:uid="{00000000-0004-0000-3200-0000DD040000}"/>
    <hyperlink ref="J679" r:id="rId1247" xr:uid="{00000000-0004-0000-3200-0000DE040000}"/>
    <hyperlink ref="D680" r:id="rId1248" xr:uid="{00000000-0004-0000-3200-0000DF040000}"/>
    <hyperlink ref="J680" r:id="rId1249" xr:uid="{00000000-0004-0000-3200-0000E0040000}"/>
    <hyperlink ref="J681" r:id="rId1250" xr:uid="{00000000-0004-0000-3200-0000E1040000}"/>
    <hyperlink ref="D682" r:id="rId1251" xr:uid="{00000000-0004-0000-3200-0000E2040000}"/>
    <hyperlink ref="J682" r:id="rId1252" xr:uid="{00000000-0004-0000-3200-0000E3040000}"/>
    <hyperlink ref="D683" r:id="rId1253" xr:uid="{00000000-0004-0000-3200-0000E4040000}"/>
    <hyperlink ref="J683" r:id="rId1254" xr:uid="{00000000-0004-0000-3200-0000E5040000}"/>
    <hyperlink ref="D684" r:id="rId1255" xr:uid="{00000000-0004-0000-3200-0000E6040000}"/>
    <hyperlink ref="J684" r:id="rId1256" xr:uid="{00000000-0004-0000-3200-0000E7040000}"/>
    <hyperlink ref="D685" r:id="rId1257" xr:uid="{00000000-0004-0000-3200-0000E8040000}"/>
    <hyperlink ref="J686" r:id="rId1258" xr:uid="{00000000-0004-0000-3200-0000E9040000}"/>
    <hyperlink ref="D687" r:id="rId1259" xr:uid="{00000000-0004-0000-3200-0000EA040000}"/>
    <hyperlink ref="D688" r:id="rId1260" xr:uid="{00000000-0004-0000-3200-0000EB040000}"/>
    <hyperlink ref="J688" r:id="rId1261" xr:uid="{00000000-0004-0000-3200-0000EC040000}"/>
    <hyperlink ref="D689" r:id="rId1262" xr:uid="{00000000-0004-0000-3200-0000ED040000}"/>
    <hyperlink ref="J689" r:id="rId1263" xr:uid="{00000000-0004-0000-3200-0000EE040000}"/>
    <hyperlink ref="D690" r:id="rId1264" xr:uid="{00000000-0004-0000-3200-0000EF040000}"/>
    <hyperlink ref="J690" r:id="rId1265" xr:uid="{00000000-0004-0000-3200-0000F0040000}"/>
    <hyperlink ref="J691" r:id="rId1266" xr:uid="{00000000-0004-0000-3200-0000F1040000}"/>
    <hyperlink ref="D692" r:id="rId1267" xr:uid="{00000000-0004-0000-3200-0000F2040000}"/>
    <hyperlink ref="J692" r:id="rId1268" xr:uid="{00000000-0004-0000-3200-0000F3040000}"/>
    <hyperlink ref="D693" r:id="rId1269" xr:uid="{00000000-0004-0000-3200-0000F4040000}"/>
    <hyperlink ref="J693" r:id="rId1270" xr:uid="{00000000-0004-0000-3200-0000F5040000}"/>
    <hyperlink ref="D694" r:id="rId1271" xr:uid="{00000000-0004-0000-3200-0000F6040000}"/>
    <hyperlink ref="J694" r:id="rId1272" xr:uid="{00000000-0004-0000-3200-0000F7040000}"/>
    <hyperlink ref="D695" r:id="rId1273" xr:uid="{00000000-0004-0000-3200-0000F8040000}"/>
    <hyperlink ref="J695" r:id="rId1274" xr:uid="{00000000-0004-0000-3200-0000F9040000}"/>
    <hyperlink ref="D696" r:id="rId1275" xr:uid="{00000000-0004-0000-3200-0000FA040000}"/>
    <hyperlink ref="J696" r:id="rId1276" xr:uid="{00000000-0004-0000-3200-0000FB040000}"/>
    <hyperlink ref="D697" r:id="rId1277" xr:uid="{00000000-0004-0000-3200-0000FC040000}"/>
    <hyperlink ref="J697" r:id="rId1278" xr:uid="{00000000-0004-0000-3200-0000FD040000}"/>
    <hyperlink ref="D698" r:id="rId1279" xr:uid="{00000000-0004-0000-3200-0000FE040000}"/>
    <hyperlink ref="J698" r:id="rId1280" xr:uid="{00000000-0004-0000-3200-0000FF040000}"/>
    <hyperlink ref="D699" r:id="rId1281" xr:uid="{00000000-0004-0000-3200-000000050000}"/>
    <hyperlink ref="J699" r:id="rId1282" xr:uid="{00000000-0004-0000-3200-000001050000}"/>
    <hyperlink ref="J700" r:id="rId1283" xr:uid="{00000000-0004-0000-3200-000002050000}"/>
    <hyperlink ref="D701" r:id="rId1284" xr:uid="{00000000-0004-0000-3200-000003050000}"/>
    <hyperlink ref="J701" r:id="rId1285" xr:uid="{00000000-0004-0000-3200-000004050000}"/>
    <hyperlink ref="D702" r:id="rId1286" xr:uid="{00000000-0004-0000-3200-000005050000}"/>
    <hyperlink ref="J702" r:id="rId1287" xr:uid="{00000000-0004-0000-3200-000006050000}"/>
    <hyperlink ref="D703" r:id="rId1288" xr:uid="{00000000-0004-0000-3200-000007050000}"/>
    <hyperlink ref="J703" r:id="rId1289" xr:uid="{00000000-0004-0000-3200-000008050000}"/>
    <hyperlink ref="D704" r:id="rId1290" xr:uid="{00000000-0004-0000-3200-000009050000}"/>
    <hyperlink ref="J704" r:id="rId1291" xr:uid="{00000000-0004-0000-3200-00000A050000}"/>
    <hyperlink ref="D705" r:id="rId1292" xr:uid="{00000000-0004-0000-3200-00000B050000}"/>
    <hyperlink ref="J705" r:id="rId1293" xr:uid="{00000000-0004-0000-3200-00000C050000}"/>
    <hyperlink ref="D706" r:id="rId1294" xr:uid="{00000000-0004-0000-3200-00000D050000}"/>
    <hyperlink ref="J706" r:id="rId1295" xr:uid="{00000000-0004-0000-3200-00000E050000}"/>
    <hyperlink ref="E707" r:id="rId1296" xr:uid="{00000000-0004-0000-3200-00000F050000}"/>
    <hyperlink ref="J707" r:id="rId1297" xr:uid="{00000000-0004-0000-3200-000010050000}"/>
    <hyperlink ref="D708" r:id="rId1298" xr:uid="{00000000-0004-0000-3200-000011050000}"/>
    <hyperlink ref="D709" r:id="rId1299" xr:uid="{00000000-0004-0000-3200-000012050000}"/>
    <hyperlink ref="D711" r:id="rId1300" xr:uid="{00000000-0004-0000-3200-000013050000}"/>
    <hyperlink ref="D712" r:id="rId1301" xr:uid="{00000000-0004-0000-3200-000014050000}"/>
    <hyperlink ref="D714" r:id="rId1302" xr:uid="{00000000-0004-0000-3200-000015050000}"/>
    <hyperlink ref="D717" r:id="rId1303" xr:uid="{00000000-0004-0000-3200-000016050000}"/>
    <hyperlink ref="D718" r:id="rId1304" xr:uid="{00000000-0004-0000-3200-000017050000}"/>
    <hyperlink ref="D719" r:id="rId1305" xr:uid="{00000000-0004-0000-3200-000018050000}"/>
    <hyperlink ref="D720" r:id="rId1306" xr:uid="{00000000-0004-0000-3200-000019050000}"/>
    <hyperlink ref="D721" r:id="rId1307" xr:uid="{00000000-0004-0000-3200-00001A050000}"/>
    <hyperlink ref="D723" r:id="rId1308" xr:uid="{00000000-0004-0000-3200-00001B050000}"/>
    <hyperlink ref="E723" r:id="rId1309" xr:uid="{00000000-0004-0000-3200-00001C050000}"/>
    <hyperlink ref="D725" r:id="rId1310" xr:uid="{00000000-0004-0000-3200-00001D050000}"/>
    <hyperlink ref="D726" r:id="rId1311" xr:uid="{00000000-0004-0000-3200-00001E050000}"/>
    <hyperlink ref="D727" r:id="rId1312" xr:uid="{00000000-0004-0000-3200-00001F050000}"/>
    <hyperlink ref="D728" r:id="rId1313" xr:uid="{00000000-0004-0000-3200-000020050000}"/>
    <hyperlink ref="D729" r:id="rId1314" xr:uid="{00000000-0004-0000-3200-000021050000}"/>
    <hyperlink ref="D730" r:id="rId1315" xr:uid="{00000000-0004-0000-3200-000022050000}"/>
    <hyperlink ref="D731" r:id="rId1316" xr:uid="{00000000-0004-0000-3200-000023050000}"/>
    <hyperlink ref="D732" r:id="rId1317" xr:uid="{00000000-0004-0000-3200-000024050000}"/>
    <hyperlink ref="D734" r:id="rId1318" xr:uid="{00000000-0004-0000-3200-000025050000}"/>
    <hyperlink ref="D735" r:id="rId1319" xr:uid="{00000000-0004-0000-3200-000026050000}"/>
    <hyperlink ref="D736" r:id="rId1320" xr:uid="{00000000-0004-0000-3200-000027050000}"/>
    <hyperlink ref="D738" r:id="rId1321" xr:uid="{00000000-0004-0000-3200-000028050000}"/>
    <hyperlink ref="D739" r:id="rId1322" xr:uid="{00000000-0004-0000-3200-000029050000}"/>
    <hyperlink ref="D740" r:id="rId1323" xr:uid="{00000000-0004-0000-3200-00002A050000}"/>
    <hyperlink ref="D741" r:id="rId1324" xr:uid="{00000000-0004-0000-3200-00002B050000}"/>
    <hyperlink ref="D742" r:id="rId1325" xr:uid="{00000000-0004-0000-3200-00002C050000}"/>
    <hyperlink ref="D743" r:id="rId1326" xr:uid="{00000000-0004-0000-3200-00002D050000}"/>
    <hyperlink ref="D744" r:id="rId1327" xr:uid="{00000000-0004-0000-3200-00002E050000}"/>
    <hyperlink ref="D745" r:id="rId1328" xr:uid="{00000000-0004-0000-3200-00002F050000}"/>
    <hyperlink ref="D746" r:id="rId1329" xr:uid="{00000000-0004-0000-3200-000030050000}"/>
    <hyperlink ref="D747" r:id="rId1330" xr:uid="{00000000-0004-0000-3200-000031050000}"/>
    <hyperlink ref="D748" r:id="rId1331" xr:uid="{00000000-0004-0000-3200-000032050000}"/>
    <hyperlink ref="D750" r:id="rId1332" xr:uid="{00000000-0004-0000-3200-000033050000}"/>
    <hyperlink ref="D751" r:id="rId1333" xr:uid="{00000000-0004-0000-3200-000034050000}"/>
    <hyperlink ref="D753" r:id="rId1334" xr:uid="{00000000-0004-0000-3200-000035050000}"/>
    <hyperlink ref="D754" r:id="rId1335" xr:uid="{00000000-0004-0000-3200-000036050000}"/>
    <hyperlink ref="D755" r:id="rId1336" xr:uid="{00000000-0004-0000-3200-000037050000}"/>
    <hyperlink ref="D757" r:id="rId1337" xr:uid="{00000000-0004-0000-3200-000038050000}"/>
    <hyperlink ref="D758" r:id="rId1338" xr:uid="{00000000-0004-0000-3200-000039050000}"/>
    <hyperlink ref="D759" r:id="rId1339" xr:uid="{00000000-0004-0000-3200-00003A050000}"/>
    <hyperlink ref="D760" r:id="rId1340" xr:uid="{00000000-0004-0000-3200-00003B050000}"/>
    <hyperlink ref="D761" r:id="rId1341" xr:uid="{00000000-0004-0000-3200-00003C050000}"/>
    <hyperlink ref="D762" r:id="rId1342" xr:uid="{00000000-0004-0000-3200-00003D050000}"/>
    <hyperlink ref="D763" r:id="rId1343" xr:uid="{00000000-0004-0000-3200-00003E050000}"/>
    <hyperlink ref="D764" r:id="rId1344" xr:uid="{00000000-0004-0000-3200-00003F050000}"/>
    <hyperlink ref="D766" r:id="rId1345" xr:uid="{00000000-0004-0000-3200-000040050000}"/>
    <hyperlink ref="D768" r:id="rId1346" xr:uid="{00000000-0004-0000-3200-000041050000}"/>
    <hyperlink ref="D769" r:id="rId1347" xr:uid="{00000000-0004-0000-3200-000042050000}"/>
    <hyperlink ref="D771" r:id="rId1348" xr:uid="{00000000-0004-0000-3200-000043050000}"/>
    <hyperlink ref="D772" r:id="rId1349" xr:uid="{00000000-0004-0000-3200-000044050000}"/>
    <hyperlink ref="D773" r:id="rId1350" xr:uid="{00000000-0004-0000-3200-000045050000}"/>
    <hyperlink ref="D774" r:id="rId1351" xr:uid="{00000000-0004-0000-3200-000046050000}"/>
    <hyperlink ref="D775" r:id="rId1352" xr:uid="{00000000-0004-0000-3200-000047050000}"/>
    <hyperlink ref="D776" r:id="rId1353" xr:uid="{00000000-0004-0000-3200-000048050000}"/>
    <hyperlink ref="D777" r:id="rId1354" xr:uid="{00000000-0004-0000-3200-000049050000}"/>
    <hyperlink ref="D779" r:id="rId1355" xr:uid="{00000000-0004-0000-3200-00004A050000}"/>
    <hyperlink ref="D781" r:id="rId1356" xr:uid="{00000000-0004-0000-3200-00004B050000}"/>
    <hyperlink ref="D782" r:id="rId1357" xr:uid="{00000000-0004-0000-3200-00004C050000}"/>
    <hyperlink ref="D783" r:id="rId1358" xr:uid="{00000000-0004-0000-3200-00004D050000}"/>
    <hyperlink ref="D784" r:id="rId1359" xr:uid="{00000000-0004-0000-3200-00004E050000}"/>
    <hyperlink ref="D786" r:id="rId1360" xr:uid="{00000000-0004-0000-3200-00004F050000}"/>
    <hyperlink ref="D787" r:id="rId1361" xr:uid="{00000000-0004-0000-3200-000050050000}"/>
    <hyperlink ref="D788" r:id="rId1362" xr:uid="{00000000-0004-0000-3200-000051050000}"/>
    <hyperlink ref="D789" r:id="rId1363" xr:uid="{00000000-0004-0000-3200-000052050000}"/>
    <hyperlink ref="D790" r:id="rId1364" xr:uid="{00000000-0004-0000-3200-000053050000}"/>
    <hyperlink ref="D792" r:id="rId1365" xr:uid="{00000000-0004-0000-3200-000054050000}"/>
    <hyperlink ref="D795" r:id="rId1366" xr:uid="{00000000-0004-0000-3200-000055050000}"/>
    <hyperlink ref="D796" r:id="rId1367" xr:uid="{00000000-0004-0000-3200-000056050000}"/>
    <hyperlink ref="D800" r:id="rId1368" xr:uid="{00000000-0004-0000-3200-000057050000}"/>
    <hyperlink ref="D801" r:id="rId1369" xr:uid="{00000000-0004-0000-3200-000058050000}"/>
    <hyperlink ref="D802" r:id="rId1370" xr:uid="{00000000-0004-0000-3200-000059050000}"/>
    <hyperlink ref="D804" r:id="rId1371" xr:uid="{00000000-0004-0000-3200-00005A050000}"/>
    <hyperlink ref="D806" r:id="rId1372" xr:uid="{00000000-0004-0000-3200-00005B050000}"/>
    <hyperlink ref="D807" r:id="rId1373" xr:uid="{00000000-0004-0000-3200-00005C050000}"/>
    <hyperlink ref="D809" r:id="rId1374" xr:uid="{00000000-0004-0000-3200-00005D050000}"/>
    <hyperlink ref="D810" r:id="rId1375" xr:uid="{00000000-0004-0000-3200-00005E050000}"/>
    <hyperlink ref="D812" r:id="rId1376" xr:uid="{00000000-0004-0000-3200-00005F050000}"/>
    <hyperlink ref="D813" r:id="rId1377" xr:uid="{00000000-0004-0000-3200-000060050000}"/>
    <hyperlink ref="D814" r:id="rId1378" xr:uid="{00000000-0004-0000-3200-000061050000}"/>
    <hyperlink ref="D815" r:id="rId1379" xr:uid="{00000000-0004-0000-3200-000062050000}"/>
    <hyperlink ref="D816" r:id="rId1380" xr:uid="{00000000-0004-0000-3200-000063050000}"/>
    <hyperlink ref="D817" r:id="rId1381" xr:uid="{00000000-0004-0000-3200-000064050000}"/>
    <hyperlink ref="D818" r:id="rId1382" xr:uid="{00000000-0004-0000-3200-000065050000}"/>
    <hyperlink ref="D820" r:id="rId1383" xr:uid="{00000000-0004-0000-3200-000066050000}"/>
    <hyperlink ref="D821" r:id="rId1384" xr:uid="{00000000-0004-0000-3200-000067050000}"/>
    <hyperlink ref="D822" r:id="rId1385" xr:uid="{00000000-0004-0000-3200-000068050000}"/>
    <hyperlink ref="D823" r:id="rId1386" xr:uid="{00000000-0004-0000-3200-000069050000}"/>
    <hyperlink ref="D825" r:id="rId1387" xr:uid="{00000000-0004-0000-3200-00006A050000}"/>
    <hyperlink ref="D826" r:id="rId1388" xr:uid="{00000000-0004-0000-3200-00006B050000}"/>
    <hyperlink ref="D827" r:id="rId1389" xr:uid="{00000000-0004-0000-3200-00006C050000}"/>
    <hyperlink ref="D829" r:id="rId1390" xr:uid="{00000000-0004-0000-3200-00006D050000}"/>
    <hyperlink ref="D831" r:id="rId1391" xr:uid="{00000000-0004-0000-3200-00006E050000}"/>
    <hyperlink ref="D833" r:id="rId1392" xr:uid="{00000000-0004-0000-3200-00006F050000}"/>
    <hyperlink ref="D834" r:id="rId1393" xr:uid="{00000000-0004-0000-3200-000070050000}"/>
    <hyperlink ref="D835" r:id="rId1394" xr:uid="{00000000-0004-0000-3200-000071050000}"/>
    <hyperlink ref="D838" r:id="rId1395" xr:uid="{00000000-0004-0000-3200-000072050000}"/>
    <hyperlink ref="D840" r:id="rId1396" xr:uid="{00000000-0004-0000-3200-000073050000}"/>
    <hyperlink ref="D841" r:id="rId1397" xr:uid="{00000000-0004-0000-3200-000074050000}"/>
    <hyperlink ref="D842" r:id="rId1398" xr:uid="{00000000-0004-0000-3200-000075050000}"/>
    <hyperlink ref="D843" r:id="rId1399" xr:uid="{00000000-0004-0000-3200-000076050000}"/>
    <hyperlink ref="E844" r:id="rId1400" xr:uid="{00000000-0004-0000-3200-000077050000}"/>
    <hyperlink ref="D845" r:id="rId1401" xr:uid="{00000000-0004-0000-3200-000078050000}"/>
    <hyperlink ref="D847" r:id="rId1402" xr:uid="{00000000-0004-0000-3200-000079050000}"/>
    <hyperlink ref="D849" r:id="rId1403" xr:uid="{00000000-0004-0000-3200-00007A050000}"/>
    <hyperlink ref="D850" r:id="rId1404" xr:uid="{00000000-0004-0000-3200-00007B050000}"/>
    <hyperlink ref="D852" r:id="rId1405" xr:uid="{00000000-0004-0000-3200-00007C050000}"/>
    <hyperlink ref="D853" r:id="rId1406" xr:uid="{00000000-0004-0000-3200-00007D050000}"/>
    <hyperlink ref="D854" r:id="rId1407" xr:uid="{00000000-0004-0000-3200-00007E050000}"/>
    <hyperlink ref="D855" r:id="rId1408" xr:uid="{00000000-0004-0000-3200-00007F050000}"/>
    <hyperlink ref="D856" r:id="rId1409" xr:uid="{00000000-0004-0000-3200-000080050000}"/>
    <hyperlink ref="D857" r:id="rId1410" xr:uid="{00000000-0004-0000-3200-000081050000}"/>
    <hyperlink ref="D859" r:id="rId1411" xr:uid="{00000000-0004-0000-3200-000082050000}"/>
    <hyperlink ref="D860" r:id="rId1412" xr:uid="{00000000-0004-0000-3200-000083050000}"/>
    <hyperlink ref="D862" r:id="rId1413" xr:uid="{00000000-0004-0000-3200-000084050000}"/>
    <hyperlink ref="D863" r:id="rId1414" xr:uid="{00000000-0004-0000-3200-000085050000}"/>
    <hyperlink ref="D864" r:id="rId1415" xr:uid="{00000000-0004-0000-3200-000086050000}"/>
    <hyperlink ref="D865" r:id="rId1416" xr:uid="{00000000-0004-0000-3200-000087050000}"/>
    <hyperlink ref="D866" r:id="rId1417" xr:uid="{00000000-0004-0000-3200-000088050000}"/>
    <hyperlink ref="D867" r:id="rId1418" xr:uid="{00000000-0004-0000-3200-000089050000}"/>
    <hyperlink ref="D869" r:id="rId1419" xr:uid="{00000000-0004-0000-3200-00008A050000}"/>
    <hyperlink ref="D871" r:id="rId1420" xr:uid="{00000000-0004-0000-3200-00008B050000}"/>
    <hyperlink ref="D872" r:id="rId1421" xr:uid="{00000000-0004-0000-3200-00008C050000}"/>
    <hyperlink ref="D873" r:id="rId1422" xr:uid="{00000000-0004-0000-3200-00008D050000}"/>
    <hyperlink ref="D874" r:id="rId1423" xr:uid="{00000000-0004-0000-3200-00008E050000}"/>
    <hyperlink ref="D875" r:id="rId1424" xr:uid="{00000000-0004-0000-3200-00008F050000}"/>
    <hyperlink ref="D877" r:id="rId1425" xr:uid="{00000000-0004-0000-3200-000090050000}"/>
    <hyperlink ref="D878" r:id="rId1426" xr:uid="{00000000-0004-0000-3200-000091050000}"/>
    <hyperlink ref="D879" r:id="rId1427" xr:uid="{00000000-0004-0000-3200-000092050000}"/>
    <hyperlink ref="D880" r:id="rId1428" xr:uid="{00000000-0004-0000-3200-000093050000}"/>
    <hyperlink ref="D881" r:id="rId1429" xr:uid="{00000000-0004-0000-3200-000094050000}"/>
    <hyperlink ref="D882" r:id="rId1430" xr:uid="{00000000-0004-0000-3200-000095050000}"/>
    <hyperlink ref="D883" r:id="rId1431" xr:uid="{00000000-0004-0000-3200-000096050000}"/>
    <hyperlink ref="D885" r:id="rId1432" xr:uid="{00000000-0004-0000-3200-000097050000}"/>
    <hyperlink ref="D886" r:id="rId1433" xr:uid="{00000000-0004-0000-3200-000098050000}"/>
    <hyperlink ref="D887" r:id="rId1434" xr:uid="{00000000-0004-0000-3200-000099050000}"/>
    <hyperlink ref="D889" r:id="rId1435" xr:uid="{00000000-0004-0000-3200-00009A050000}"/>
    <hyperlink ref="D892" r:id="rId1436" xr:uid="{00000000-0004-0000-3200-00009B050000}"/>
    <hyperlink ref="D893" r:id="rId1437" xr:uid="{00000000-0004-0000-3200-00009C050000}"/>
    <hyperlink ref="D894" r:id="rId1438" xr:uid="{00000000-0004-0000-3200-00009D050000}"/>
    <hyperlink ref="D897" r:id="rId1439" xr:uid="{00000000-0004-0000-3200-00009E05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K1000"/>
  <sheetViews>
    <sheetView workbookViewId="0"/>
  </sheetViews>
  <sheetFormatPr defaultColWidth="12.5703125" defaultRowHeight="15.75" customHeight="1"/>
  <cols>
    <col min="10" max="10" width="27.42578125" customWidth="1"/>
  </cols>
  <sheetData>
    <row r="1" spans="1:11" ht="15.75" customHeight="1">
      <c r="A1" s="385" t="s">
        <v>9</v>
      </c>
      <c r="B1" s="385" t="s">
        <v>7492</v>
      </c>
      <c r="C1" s="385" t="s">
        <v>7537</v>
      </c>
      <c r="D1" s="386" t="s">
        <v>3899</v>
      </c>
      <c r="E1" s="386" t="s">
        <v>7490</v>
      </c>
      <c r="F1" s="385" t="s">
        <v>7491</v>
      </c>
      <c r="G1" s="385" t="s">
        <v>1816</v>
      </c>
      <c r="H1" s="387"/>
      <c r="I1" s="387" t="s">
        <v>9804</v>
      </c>
      <c r="J1" s="385" t="s">
        <v>7539</v>
      </c>
      <c r="K1" s="385" t="s">
        <v>7540</v>
      </c>
    </row>
    <row r="2" spans="1:11">
      <c r="A2" s="382">
        <v>1</v>
      </c>
      <c r="B2" s="382">
        <v>6222</v>
      </c>
      <c r="C2" s="382">
        <v>280</v>
      </c>
      <c r="D2" s="381" t="s">
        <v>6970</v>
      </c>
      <c r="E2" s="43" t="s">
        <v>9805</v>
      </c>
      <c r="F2" s="382">
        <v>6000</v>
      </c>
      <c r="G2" s="382">
        <v>1</v>
      </c>
      <c r="I2" s="388"/>
      <c r="J2" s="381" t="s">
        <v>7543</v>
      </c>
      <c r="K2" s="383">
        <v>96</v>
      </c>
    </row>
    <row r="3" spans="1:11">
      <c r="A3" s="382">
        <v>2</v>
      </c>
      <c r="B3" s="382">
        <v>2086</v>
      </c>
      <c r="C3" s="382">
        <v>3</v>
      </c>
      <c r="D3" s="381" t="s">
        <v>9806</v>
      </c>
      <c r="E3" s="43" t="s">
        <v>9807</v>
      </c>
      <c r="F3" s="382">
        <v>1500</v>
      </c>
      <c r="G3" s="382">
        <v>2</v>
      </c>
      <c r="I3" s="388"/>
      <c r="J3" s="381" t="s">
        <v>9808</v>
      </c>
      <c r="K3" s="383">
        <v>90</v>
      </c>
    </row>
    <row r="4" spans="1:11">
      <c r="A4" s="382">
        <v>3</v>
      </c>
      <c r="B4" s="382">
        <v>1966</v>
      </c>
      <c r="C4" s="382">
        <v>4</v>
      </c>
      <c r="D4" s="381" t="s">
        <v>9809</v>
      </c>
      <c r="E4" s="43" t="s">
        <v>4937</v>
      </c>
      <c r="F4" s="382">
        <v>4400</v>
      </c>
      <c r="G4" s="382">
        <v>3</v>
      </c>
      <c r="I4" s="388"/>
      <c r="J4" s="381" t="s">
        <v>9810</v>
      </c>
      <c r="K4" s="383">
        <v>90</v>
      </c>
    </row>
    <row r="5" spans="1:11">
      <c r="A5" s="382">
        <v>4</v>
      </c>
      <c r="B5" s="382">
        <v>733</v>
      </c>
      <c r="C5" s="382">
        <v>2</v>
      </c>
      <c r="D5" s="381" t="s">
        <v>9811</v>
      </c>
      <c r="E5" s="43" t="s">
        <v>4077</v>
      </c>
      <c r="F5" s="382">
        <v>4300</v>
      </c>
      <c r="G5" s="382">
        <v>4</v>
      </c>
      <c r="I5" s="388"/>
      <c r="J5" s="381" t="s">
        <v>7551</v>
      </c>
      <c r="K5" s="383">
        <v>90</v>
      </c>
    </row>
    <row r="6" spans="1:11">
      <c r="A6" s="382">
        <v>5</v>
      </c>
      <c r="B6" s="382">
        <v>631</v>
      </c>
      <c r="C6" s="382">
        <v>18</v>
      </c>
      <c r="D6" s="381" t="s">
        <v>9812</v>
      </c>
      <c r="E6" s="43" t="s">
        <v>9813</v>
      </c>
      <c r="F6" s="382">
        <v>1000</v>
      </c>
      <c r="G6" s="382">
        <v>1</v>
      </c>
      <c r="I6" s="388"/>
      <c r="J6" s="381" t="s">
        <v>9814</v>
      </c>
      <c r="K6" s="383">
        <v>86</v>
      </c>
    </row>
    <row r="7" spans="1:11">
      <c r="A7" s="382">
        <v>6</v>
      </c>
      <c r="B7" s="382">
        <v>508</v>
      </c>
      <c r="C7" s="382">
        <v>2</v>
      </c>
      <c r="D7" s="381" t="s">
        <v>9815</v>
      </c>
      <c r="E7" s="43" t="s">
        <v>9816</v>
      </c>
      <c r="F7" s="382">
        <v>900</v>
      </c>
      <c r="G7" s="382">
        <v>3</v>
      </c>
      <c r="I7" s="388"/>
      <c r="J7" s="381" t="s">
        <v>9817</v>
      </c>
      <c r="K7" s="383">
        <v>86</v>
      </c>
    </row>
    <row r="8" spans="1:11">
      <c r="A8" s="382">
        <v>7</v>
      </c>
      <c r="B8" s="382">
        <v>468</v>
      </c>
      <c r="C8" s="382">
        <v>1</v>
      </c>
      <c r="D8" s="381" t="s">
        <v>9818</v>
      </c>
      <c r="E8" s="43" t="s">
        <v>9819</v>
      </c>
      <c r="F8" s="382">
        <v>8000</v>
      </c>
      <c r="G8" s="382">
        <v>5</v>
      </c>
      <c r="I8" s="388"/>
      <c r="J8" s="381" t="s">
        <v>9820</v>
      </c>
      <c r="K8" s="383">
        <v>86</v>
      </c>
    </row>
    <row r="9" spans="1:11">
      <c r="A9" s="382">
        <v>8</v>
      </c>
      <c r="B9" s="382">
        <v>436</v>
      </c>
      <c r="C9" s="382">
        <v>3</v>
      </c>
      <c r="D9" s="381" t="s">
        <v>9821</v>
      </c>
      <c r="E9" s="43" t="s">
        <v>9822</v>
      </c>
      <c r="F9" s="382">
        <v>150</v>
      </c>
      <c r="G9" s="382">
        <v>1</v>
      </c>
      <c r="I9" s="388"/>
      <c r="J9" s="381" t="s">
        <v>9823</v>
      </c>
      <c r="K9" s="383">
        <v>83</v>
      </c>
    </row>
    <row r="10" spans="1:11">
      <c r="A10" s="382">
        <v>9</v>
      </c>
      <c r="B10" s="382">
        <v>416</v>
      </c>
      <c r="C10" s="382">
        <v>2</v>
      </c>
      <c r="D10" s="381" t="s">
        <v>9824</v>
      </c>
      <c r="E10" s="43" t="s">
        <v>7980</v>
      </c>
      <c r="F10" s="382">
        <v>400</v>
      </c>
      <c r="G10" s="382">
        <v>1</v>
      </c>
      <c r="I10" s="388"/>
      <c r="J10" s="381" t="s">
        <v>7563</v>
      </c>
      <c r="K10" s="383">
        <v>80</v>
      </c>
    </row>
    <row r="11" spans="1:11">
      <c r="A11" s="382">
        <v>10</v>
      </c>
      <c r="B11" s="382">
        <v>387</v>
      </c>
      <c r="C11" s="382">
        <v>3</v>
      </c>
      <c r="D11" s="381" t="s">
        <v>9825</v>
      </c>
      <c r="E11" s="43" t="s">
        <v>7633</v>
      </c>
      <c r="F11" s="382">
        <v>1300</v>
      </c>
      <c r="G11" s="382">
        <v>2</v>
      </c>
      <c r="I11" s="388"/>
      <c r="J11" s="381" t="s">
        <v>9826</v>
      </c>
      <c r="K11" s="383">
        <v>79</v>
      </c>
    </row>
    <row r="12" spans="1:11">
      <c r="A12" s="382">
        <v>11</v>
      </c>
      <c r="B12" s="382">
        <v>338</v>
      </c>
      <c r="C12" s="382">
        <v>2</v>
      </c>
      <c r="D12" s="381" t="s">
        <v>9827</v>
      </c>
      <c r="E12" s="43" t="s">
        <v>5240</v>
      </c>
      <c r="F12" s="382">
        <v>200</v>
      </c>
      <c r="G12" s="382">
        <v>1</v>
      </c>
      <c r="I12" s="388"/>
      <c r="J12" s="381" t="s">
        <v>9828</v>
      </c>
      <c r="K12" s="383">
        <v>79</v>
      </c>
    </row>
    <row r="13" spans="1:11">
      <c r="A13" s="382">
        <v>12</v>
      </c>
      <c r="B13" s="382">
        <v>326</v>
      </c>
      <c r="C13" s="382">
        <v>3</v>
      </c>
      <c r="D13" s="381" t="s">
        <v>9829</v>
      </c>
      <c r="E13" s="43" t="s">
        <v>4997</v>
      </c>
      <c r="F13" s="382">
        <v>1700</v>
      </c>
      <c r="G13" s="382">
        <v>3</v>
      </c>
      <c r="I13" s="388"/>
      <c r="J13" s="381" t="s">
        <v>9830</v>
      </c>
      <c r="K13" s="383">
        <v>79</v>
      </c>
    </row>
    <row r="14" spans="1:11">
      <c r="A14" s="382">
        <v>13</v>
      </c>
      <c r="B14" s="382">
        <v>318</v>
      </c>
      <c r="C14" s="382">
        <v>0</v>
      </c>
      <c r="D14" s="381" t="s">
        <v>9831</v>
      </c>
      <c r="E14" s="43" t="s">
        <v>9832</v>
      </c>
      <c r="F14" s="382">
        <v>150</v>
      </c>
      <c r="G14" s="382">
        <v>1</v>
      </c>
      <c r="I14" s="388"/>
      <c r="J14" s="381" t="s">
        <v>6505</v>
      </c>
      <c r="K14" s="383">
        <v>78</v>
      </c>
    </row>
    <row r="15" spans="1:11">
      <c r="A15" s="382">
        <v>14</v>
      </c>
      <c r="B15" s="382">
        <v>287</v>
      </c>
      <c r="C15" s="382">
        <v>3</v>
      </c>
      <c r="D15" s="381" t="s">
        <v>9833</v>
      </c>
      <c r="E15" s="43" t="s">
        <v>6463</v>
      </c>
      <c r="F15" s="382">
        <v>10000</v>
      </c>
      <c r="G15" s="382">
        <v>10</v>
      </c>
      <c r="I15" s="388"/>
      <c r="J15" s="381" t="s">
        <v>7571</v>
      </c>
      <c r="K15" s="383">
        <v>78</v>
      </c>
    </row>
    <row r="16" spans="1:11">
      <c r="A16" s="382">
        <v>15</v>
      </c>
      <c r="B16" s="382">
        <v>265</v>
      </c>
      <c r="C16" s="382">
        <v>3</v>
      </c>
      <c r="D16" s="381" t="s">
        <v>9834</v>
      </c>
      <c r="E16" s="43" t="s">
        <v>9835</v>
      </c>
      <c r="F16" s="382">
        <v>600</v>
      </c>
      <c r="G16" s="382">
        <v>1</v>
      </c>
      <c r="I16" s="388"/>
      <c r="J16" s="381" t="s">
        <v>7576</v>
      </c>
      <c r="K16" s="383">
        <v>77</v>
      </c>
    </row>
    <row r="17" spans="1:11">
      <c r="A17" s="382">
        <v>16</v>
      </c>
      <c r="B17" s="382">
        <v>190</v>
      </c>
      <c r="C17" s="382">
        <v>0</v>
      </c>
      <c r="D17" s="381" t="s">
        <v>9836</v>
      </c>
      <c r="E17" s="43" t="s">
        <v>9837</v>
      </c>
      <c r="F17" s="382">
        <v>2000</v>
      </c>
      <c r="G17" s="382">
        <v>5</v>
      </c>
      <c r="I17" s="388"/>
      <c r="J17" s="381" t="s">
        <v>9838</v>
      </c>
      <c r="K17" s="383">
        <v>76</v>
      </c>
    </row>
    <row r="18" spans="1:11">
      <c r="A18" s="382">
        <v>17</v>
      </c>
      <c r="B18" s="382">
        <v>185</v>
      </c>
      <c r="C18" s="382">
        <v>2</v>
      </c>
      <c r="D18" s="381" t="s">
        <v>9839</v>
      </c>
      <c r="E18" s="43" t="s">
        <v>9840</v>
      </c>
      <c r="F18" s="382">
        <v>700</v>
      </c>
      <c r="G18" s="382">
        <v>3</v>
      </c>
      <c r="I18" s="388"/>
      <c r="J18" s="381" t="s">
        <v>9841</v>
      </c>
      <c r="K18" s="383">
        <v>75</v>
      </c>
    </row>
    <row r="19" spans="1:11">
      <c r="A19" s="382">
        <v>18</v>
      </c>
      <c r="B19" s="382">
        <v>185</v>
      </c>
      <c r="C19" s="382">
        <v>1</v>
      </c>
      <c r="D19" s="381" t="s">
        <v>9842</v>
      </c>
      <c r="E19" s="43" t="s">
        <v>9843</v>
      </c>
      <c r="F19" s="382">
        <v>80</v>
      </c>
      <c r="G19" s="382">
        <v>1</v>
      </c>
      <c r="I19" s="388"/>
      <c r="J19" s="381" t="s">
        <v>7585</v>
      </c>
      <c r="K19" s="383">
        <v>74</v>
      </c>
    </row>
    <row r="20" spans="1:11">
      <c r="A20" s="382">
        <v>19</v>
      </c>
      <c r="B20" s="382">
        <v>172</v>
      </c>
      <c r="C20" s="382">
        <v>0</v>
      </c>
      <c r="D20" s="381" t="s">
        <v>9844</v>
      </c>
      <c r="E20" s="43" t="s">
        <v>4926</v>
      </c>
      <c r="F20" s="382">
        <v>600</v>
      </c>
      <c r="G20" s="382">
        <v>5</v>
      </c>
      <c r="I20" s="388"/>
      <c r="J20" s="381" t="s">
        <v>7596</v>
      </c>
      <c r="K20" s="383">
        <v>73</v>
      </c>
    </row>
    <row r="21" spans="1:11">
      <c r="A21" s="382">
        <v>20</v>
      </c>
      <c r="B21" s="382">
        <v>170</v>
      </c>
      <c r="C21" s="382">
        <v>0</v>
      </c>
      <c r="D21" s="381" t="s">
        <v>9845</v>
      </c>
      <c r="E21" s="43" t="s">
        <v>9846</v>
      </c>
      <c r="F21" s="382">
        <v>350</v>
      </c>
      <c r="G21" s="382">
        <v>1</v>
      </c>
      <c r="I21" s="388"/>
      <c r="J21" s="381" t="s">
        <v>9847</v>
      </c>
      <c r="K21" s="383">
        <v>72</v>
      </c>
    </row>
    <row r="22" spans="1:11">
      <c r="A22" s="382">
        <v>21</v>
      </c>
      <c r="B22" s="382">
        <v>168</v>
      </c>
      <c r="C22" s="382">
        <v>2</v>
      </c>
      <c r="D22" s="381" t="s">
        <v>9848</v>
      </c>
      <c r="E22" s="43" t="s">
        <v>9849</v>
      </c>
      <c r="F22" s="382">
        <v>200</v>
      </c>
      <c r="G22" s="382">
        <v>1</v>
      </c>
      <c r="I22" s="388"/>
      <c r="J22" s="381" t="s">
        <v>7600</v>
      </c>
      <c r="K22" s="383">
        <v>72</v>
      </c>
    </row>
    <row r="23" spans="1:11">
      <c r="A23" s="382">
        <v>22</v>
      </c>
      <c r="B23" s="382">
        <v>159</v>
      </c>
      <c r="C23" s="382">
        <v>2</v>
      </c>
      <c r="D23" s="381" t="s">
        <v>9850</v>
      </c>
      <c r="E23" s="43" t="s">
        <v>9851</v>
      </c>
      <c r="F23" s="382">
        <v>200</v>
      </c>
      <c r="G23" s="382">
        <v>2</v>
      </c>
      <c r="I23" s="388"/>
      <c r="J23" s="381" t="s">
        <v>7605</v>
      </c>
      <c r="K23" s="383">
        <v>71</v>
      </c>
    </row>
    <row r="24" spans="1:11">
      <c r="A24" s="382">
        <v>23</v>
      </c>
      <c r="B24" s="382">
        <v>159</v>
      </c>
      <c r="C24" s="382">
        <v>0</v>
      </c>
      <c r="D24" s="381" t="s">
        <v>9852</v>
      </c>
      <c r="E24" s="43" t="s">
        <v>172</v>
      </c>
      <c r="F24" s="382">
        <v>3400</v>
      </c>
      <c r="G24" s="382">
        <v>13</v>
      </c>
      <c r="I24" s="388"/>
      <c r="J24" s="381" t="s">
        <v>9853</v>
      </c>
      <c r="K24" s="383">
        <v>70</v>
      </c>
    </row>
    <row r="25" spans="1:11">
      <c r="A25" s="382">
        <v>24</v>
      </c>
      <c r="B25" s="382">
        <v>154</v>
      </c>
      <c r="C25" s="382">
        <v>2</v>
      </c>
      <c r="D25" s="381" t="s">
        <v>9854</v>
      </c>
      <c r="E25" s="43" t="s">
        <v>5319</v>
      </c>
      <c r="F25" s="382">
        <v>250</v>
      </c>
      <c r="G25" s="382">
        <v>6</v>
      </c>
      <c r="I25" s="388"/>
      <c r="J25" s="381" t="s">
        <v>9855</v>
      </c>
      <c r="K25" s="383">
        <v>70</v>
      </c>
    </row>
    <row r="26" spans="1:11">
      <c r="A26" s="382">
        <v>25</v>
      </c>
      <c r="B26" s="382">
        <v>148</v>
      </c>
      <c r="C26" s="382">
        <v>1</v>
      </c>
      <c r="D26" s="381" t="s">
        <v>9856</v>
      </c>
      <c r="E26" s="43" t="s">
        <v>9857</v>
      </c>
      <c r="F26" s="382">
        <v>350</v>
      </c>
      <c r="G26" s="382">
        <v>1</v>
      </c>
      <c r="I26" s="388"/>
      <c r="J26" s="381" t="s">
        <v>7625</v>
      </c>
      <c r="K26" s="383">
        <v>68</v>
      </c>
    </row>
    <row r="27" spans="1:11">
      <c r="A27" s="382">
        <v>26</v>
      </c>
      <c r="B27" s="382">
        <v>142</v>
      </c>
      <c r="C27" s="382">
        <v>0</v>
      </c>
      <c r="D27" s="381" t="s">
        <v>9858</v>
      </c>
      <c r="E27" s="43" t="s">
        <v>4948</v>
      </c>
      <c r="F27" s="382">
        <v>300</v>
      </c>
      <c r="G27" s="382">
        <v>5</v>
      </c>
      <c r="I27" s="388"/>
      <c r="J27" s="381" t="s">
        <v>9859</v>
      </c>
      <c r="K27" s="383">
        <v>67</v>
      </c>
    </row>
    <row r="28" spans="1:11">
      <c r="A28" s="382">
        <v>27</v>
      </c>
      <c r="B28" s="382">
        <v>141</v>
      </c>
      <c r="C28" s="382">
        <v>0</v>
      </c>
      <c r="D28" s="381" t="s">
        <v>9860</v>
      </c>
      <c r="E28" s="43" t="s">
        <v>9861</v>
      </c>
      <c r="F28" s="382">
        <v>100</v>
      </c>
      <c r="G28" s="382">
        <v>1</v>
      </c>
      <c r="I28" s="388"/>
      <c r="J28" s="381" t="s">
        <v>9862</v>
      </c>
      <c r="K28" s="383">
        <v>67</v>
      </c>
    </row>
    <row r="29" spans="1:11">
      <c r="A29" s="382">
        <v>28</v>
      </c>
      <c r="B29" s="382">
        <v>138</v>
      </c>
      <c r="C29" s="382">
        <v>1</v>
      </c>
      <c r="D29" s="381" t="s">
        <v>9863</v>
      </c>
      <c r="E29" s="43" t="s">
        <v>9805</v>
      </c>
      <c r="F29" s="382">
        <v>6000</v>
      </c>
      <c r="G29" s="382">
        <v>1</v>
      </c>
      <c r="I29" s="388"/>
      <c r="J29" s="381" t="s">
        <v>9864</v>
      </c>
      <c r="K29" s="383">
        <v>67</v>
      </c>
    </row>
    <row r="30" spans="1:11">
      <c r="A30" s="382">
        <v>29</v>
      </c>
      <c r="B30" s="382">
        <v>133</v>
      </c>
      <c r="C30" s="382">
        <v>3</v>
      </c>
      <c r="D30" s="381" t="s">
        <v>9865</v>
      </c>
      <c r="E30" s="43" t="s">
        <v>9805</v>
      </c>
      <c r="F30" s="382">
        <v>6000</v>
      </c>
      <c r="G30" s="382">
        <v>1</v>
      </c>
      <c r="I30" s="388"/>
      <c r="J30" s="381" t="s">
        <v>7638</v>
      </c>
      <c r="K30" s="383">
        <v>66</v>
      </c>
    </row>
    <row r="31" spans="1:11">
      <c r="A31" s="382">
        <v>30</v>
      </c>
      <c r="B31" s="382">
        <v>132</v>
      </c>
      <c r="C31" s="382">
        <v>2</v>
      </c>
      <c r="D31" s="381" t="s">
        <v>9866</v>
      </c>
      <c r="E31" s="43" t="s">
        <v>9867</v>
      </c>
      <c r="F31" s="382">
        <v>90</v>
      </c>
      <c r="G31" s="382">
        <v>1</v>
      </c>
      <c r="I31" s="388"/>
      <c r="J31" s="381" t="s">
        <v>7640</v>
      </c>
      <c r="K31" s="383">
        <v>66</v>
      </c>
    </row>
    <row r="32" spans="1:11">
      <c r="A32" s="382">
        <v>31</v>
      </c>
      <c r="B32" s="382">
        <v>132</v>
      </c>
      <c r="C32" s="382">
        <v>5</v>
      </c>
      <c r="D32" s="381" t="s">
        <v>9868</v>
      </c>
      <c r="E32" s="43" t="s">
        <v>9805</v>
      </c>
      <c r="F32" s="382">
        <v>6000</v>
      </c>
      <c r="G32" s="382">
        <v>1</v>
      </c>
      <c r="I32" s="388"/>
      <c r="J32" s="381" t="s">
        <v>7643</v>
      </c>
      <c r="K32" s="383">
        <v>65</v>
      </c>
    </row>
    <row r="33" spans="1:11">
      <c r="A33" s="382">
        <v>32</v>
      </c>
      <c r="B33" s="382">
        <v>130</v>
      </c>
      <c r="C33" s="382">
        <v>5</v>
      </c>
      <c r="D33" s="381" t="s">
        <v>9869</v>
      </c>
      <c r="E33" s="43" t="s">
        <v>9813</v>
      </c>
      <c r="F33" s="382">
        <v>1000</v>
      </c>
      <c r="G33" s="382">
        <v>3</v>
      </c>
      <c r="I33" s="388"/>
      <c r="J33" s="381" t="s">
        <v>7645</v>
      </c>
      <c r="K33" s="383">
        <v>65</v>
      </c>
    </row>
    <row r="34" spans="1:11">
      <c r="A34" s="382">
        <v>33</v>
      </c>
      <c r="B34" s="382">
        <v>124</v>
      </c>
      <c r="C34" s="382">
        <v>0</v>
      </c>
      <c r="D34" s="381" t="s">
        <v>9870</v>
      </c>
      <c r="E34" s="43" t="s">
        <v>9871</v>
      </c>
      <c r="F34" s="382">
        <v>250</v>
      </c>
      <c r="G34" s="382">
        <v>1</v>
      </c>
      <c r="I34" s="388"/>
      <c r="J34" s="381" t="s">
        <v>7658</v>
      </c>
      <c r="K34" s="383">
        <v>62</v>
      </c>
    </row>
    <row r="35" spans="1:11">
      <c r="A35" s="382">
        <v>34</v>
      </c>
      <c r="B35" s="382">
        <v>119</v>
      </c>
      <c r="C35" s="382">
        <v>4</v>
      </c>
      <c r="D35" s="381" t="s">
        <v>9872</v>
      </c>
      <c r="E35" s="43" t="s">
        <v>9813</v>
      </c>
      <c r="F35" s="382">
        <v>1000</v>
      </c>
      <c r="G35" s="382">
        <v>4</v>
      </c>
      <c r="I35" s="388"/>
      <c r="J35" s="381" t="s">
        <v>9873</v>
      </c>
      <c r="K35" s="383">
        <v>62</v>
      </c>
    </row>
    <row r="36" spans="1:11">
      <c r="A36" s="382">
        <v>35</v>
      </c>
      <c r="B36" s="382">
        <v>117</v>
      </c>
      <c r="C36" s="382">
        <v>2</v>
      </c>
      <c r="D36" s="381" t="s">
        <v>9874</v>
      </c>
      <c r="E36" s="43" t="s">
        <v>9805</v>
      </c>
      <c r="F36" s="382">
        <v>6000</v>
      </c>
      <c r="G36" s="382">
        <v>1</v>
      </c>
      <c r="I36" s="388"/>
      <c r="J36" s="381" t="s">
        <v>7674</v>
      </c>
      <c r="K36" s="383">
        <v>60</v>
      </c>
    </row>
    <row r="37" spans="1:11">
      <c r="A37" s="382">
        <v>36</v>
      </c>
      <c r="B37" s="382">
        <v>111</v>
      </c>
      <c r="C37" s="382">
        <v>0</v>
      </c>
      <c r="D37" s="381" t="s">
        <v>9875</v>
      </c>
      <c r="E37" s="43" t="s">
        <v>8159</v>
      </c>
      <c r="F37" s="382">
        <v>80</v>
      </c>
      <c r="G37" s="382">
        <v>1</v>
      </c>
      <c r="I37" s="388"/>
      <c r="J37" s="381" t="s">
        <v>7676</v>
      </c>
      <c r="K37" s="383">
        <v>59</v>
      </c>
    </row>
    <row r="38" spans="1:11">
      <c r="A38" s="382">
        <v>37</v>
      </c>
      <c r="B38" s="382">
        <v>108</v>
      </c>
      <c r="C38" s="382">
        <v>2</v>
      </c>
      <c r="D38" s="381" t="s">
        <v>9876</v>
      </c>
      <c r="E38" s="43" t="s">
        <v>9877</v>
      </c>
      <c r="F38" s="382">
        <v>500</v>
      </c>
      <c r="G38" s="382">
        <v>4</v>
      </c>
      <c r="I38" s="388"/>
      <c r="J38" s="381" t="s">
        <v>9878</v>
      </c>
      <c r="K38" s="383">
        <v>59</v>
      </c>
    </row>
    <row r="39" spans="1:11">
      <c r="A39" s="382">
        <v>38</v>
      </c>
      <c r="B39" s="382">
        <v>103</v>
      </c>
      <c r="C39" s="382">
        <v>1</v>
      </c>
      <c r="D39" s="381" t="s">
        <v>9879</v>
      </c>
      <c r="E39" s="43" t="s">
        <v>3923</v>
      </c>
      <c r="F39" s="382">
        <v>1600</v>
      </c>
      <c r="G39" s="382">
        <v>7</v>
      </c>
      <c r="I39" s="388"/>
      <c r="J39" s="381" t="s">
        <v>9880</v>
      </c>
      <c r="K39" s="383">
        <v>58</v>
      </c>
    </row>
    <row r="40" spans="1:11">
      <c r="A40" s="382">
        <v>39</v>
      </c>
      <c r="B40" s="382">
        <v>101</v>
      </c>
      <c r="C40" s="382">
        <v>2</v>
      </c>
      <c r="D40" s="381" t="s">
        <v>9881</v>
      </c>
      <c r="E40" s="43" t="s">
        <v>9882</v>
      </c>
      <c r="F40" s="382">
        <v>200</v>
      </c>
      <c r="G40" s="382">
        <v>1</v>
      </c>
      <c r="I40" s="388"/>
      <c r="J40" s="381" t="s">
        <v>7684</v>
      </c>
      <c r="K40" s="383">
        <v>58</v>
      </c>
    </row>
    <row r="41" spans="1:11">
      <c r="A41" s="382">
        <v>40</v>
      </c>
      <c r="B41" s="382">
        <v>96</v>
      </c>
      <c r="C41" s="382">
        <v>1</v>
      </c>
      <c r="D41" s="381" t="s">
        <v>9883</v>
      </c>
      <c r="E41" s="43" t="s">
        <v>9884</v>
      </c>
      <c r="F41" s="382">
        <v>700</v>
      </c>
      <c r="G41" s="382">
        <v>5</v>
      </c>
      <c r="I41" s="388"/>
      <c r="J41" s="381" t="s">
        <v>9885</v>
      </c>
      <c r="K41" s="383">
        <v>56</v>
      </c>
    </row>
    <row r="42" spans="1:11">
      <c r="A42" s="382">
        <v>41</v>
      </c>
      <c r="B42" s="382">
        <v>92</v>
      </c>
      <c r="C42" s="382">
        <v>2</v>
      </c>
      <c r="D42" s="381" t="s">
        <v>9886</v>
      </c>
      <c r="E42" s="43" t="s">
        <v>9887</v>
      </c>
      <c r="F42" s="382">
        <v>300</v>
      </c>
      <c r="G42" s="382">
        <v>5</v>
      </c>
      <c r="I42" s="388"/>
      <c r="J42" s="381" t="s">
        <v>9888</v>
      </c>
      <c r="K42" s="383">
        <v>56</v>
      </c>
    </row>
    <row r="43" spans="1:11">
      <c r="A43" s="382">
        <v>42</v>
      </c>
      <c r="B43" s="382">
        <v>91</v>
      </c>
      <c r="C43" s="382">
        <v>0</v>
      </c>
      <c r="D43" s="381" t="s">
        <v>9889</v>
      </c>
      <c r="E43" s="43" t="s">
        <v>9890</v>
      </c>
      <c r="F43" s="382">
        <v>100</v>
      </c>
      <c r="G43" s="382">
        <v>1</v>
      </c>
      <c r="I43" s="388"/>
      <c r="J43" s="381" t="s">
        <v>9891</v>
      </c>
      <c r="K43" s="383">
        <v>56</v>
      </c>
    </row>
    <row r="44" spans="1:11">
      <c r="A44" s="382">
        <v>43</v>
      </c>
      <c r="B44" s="382">
        <v>90</v>
      </c>
      <c r="C44" s="382">
        <v>0</v>
      </c>
      <c r="D44" s="381" t="s">
        <v>9892</v>
      </c>
      <c r="E44" s="43" t="s">
        <v>9813</v>
      </c>
      <c r="F44" s="382">
        <v>1000</v>
      </c>
      <c r="G44" s="382">
        <v>5</v>
      </c>
      <c r="I44" s="388"/>
      <c r="J44" s="381" t="s">
        <v>9893</v>
      </c>
      <c r="K44" s="383">
        <v>55</v>
      </c>
    </row>
    <row r="45" spans="1:11">
      <c r="A45" s="382">
        <v>44</v>
      </c>
      <c r="B45" s="382">
        <v>84</v>
      </c>
      <c r="C45" s="382">
        <v>1</v>
      </c>
      <c r="D45" s="381" t="s">
        <v>9894</v>
      </c>
      <c r="E45" s="43" t="s">
        <v>7966</v>
      </c>
      <c r="F45" s="382">
        <v>70</v>
      </c>
      <c r="G45" s="382">
        <v>1</v>
      </c>
      <c r="I45" s="388"/>
      <c r="J45" s="381" t="s">
        <v>7694</v>
      </c>
      <c r="K45" s="383">
        <v>53</v>
      </c>
    </row>
    <row r="46" spans="1:11">
      <c r="A46" s="382">
        <v>45</v>
      </c>
      <c r="B46" s="382">
        <v>76</v>
      </c>
      <c r="C46" s="382">
        <v>1</v>
      </c>
      <c r="D46" s="381" t="s">
        <v>9895</v>
      </c>
      <c r="E46" s="43" t="s">
        <v>9846</v>
      </c>
      <c r="F46" s="382">
        <v>350</v>
      </c>
      <c r="G46" s="382">
        <v>2</v>
      </c>
      <c r="I46" s="388"/>
      <c r="J46" s="381" t="s">
        <v>9896</v>
      </c>
      <c r="K46" s="383">
        <v>52</v>
      </c>
    </row>
    <row r="47" spans="1:11">
      <c r="A47" s="382">
        <v>46</v>
      </c>
      <c r="B47" s="382">
        <v>71</v>
      </c>
      <c r="C47" s="382">
        <v>2</v>
      </c>
      <c r="D47" s="381" t="s">
        <v>9897</v>
      </c>
      <c r="E47" s="43" t="s">
        <v>9813</v>
      </c>
      <c r="F47" s="382">
        <v>1000</v>
      </c>
      <c r="G47" s="382">
        <v>6</v>
      </c>
      <c r="I47" s="388"/>
      <c r="J47" s="381" t="s">
        <v>9898</v>
      </c>
      <c r="K47" s="383">
        <v>51</v>
      </c>
    </row>
    <row r="48" spans="1:11">
      <c r="A48" s="382">
        <v>47</v>
      </c>
      <c r="B48" s="382">
        <v>70</v>
      </c>
      <c r="C48" s="382">
        <v>1</v>
      </c>
      <c r="D48" s="381" t="s">
        <v>9899</v>
      </c>
      <c r="E48" s="43" t="s">
        <v>9900</v>
      </c>
      <c r="F48" s="382">
        <v>90</v>
      </c>
      <c r="G48" s="382">
        <v>1</v>
      </c>
      <c r="I48" s="388"/>
      <c r="J48" s="381" t="s">
        <v>9901</v>
      </c>
      <c r="K48" s="383">
        <v>51</v>
      </c>
    </row>
    <row r="49" spans="1:11">
      <c r="A49" s="382">
        <v>48</v>
      </c>
      <c r="B49" s="382">
        <v>69</v>
      </c>
      <c r="C49" s="382">
        <v>2</v>
      </c>
      <c r="D49" s="381" t="s">
        <v>9902</v>
      </c>
      <c r="E49" s="43" t="s">
        <v>9903</v>
      </c>
      <c r="F49" s="382">
        <v>200</v>
      </c>
      <c r="G49" s="382">
        <v>3</v>
      </c>
      <c r="I49" s="388"/>
      <c r="J49" s="381" t="s">
        <v>7712</v>
      </c>
      <c r="K49" s="383">
        <v>50</v>
      </c>
    </row>
    <row r="50" spans="1:11">
      <c r="A50" s="382">
        <v>49</v>
      </c>
      <c r="B50" s="382">
        <v>64</v>
      </c>
      <c r="C50" s="382">
        <v>0</v>
      </c>
      <c r="D50" s="381" t="s">
        <v>9904</v>
      </c>
      <c r="E50" s="43" t="s">
        <v>9905</v>
      </c>
      <c r="F50" s="382">
        <v>400</v>
      </c>
      <c r="G50" s="382">
        <v>11</v>
      </c>
      <c r="I50" s="388"/>
      <c r="J50" s="381" t="s">
        <v>9906</v>
      </c>
      <c r="K50" s="383">
        <v>50</v>
      </c>
    </row>
    <row r="51" spans="1:11">
      <c r="A51" s="382">
        <v>50</v>
      </c>
      <c r="B51" s="382">
        <v>62</v>
      </c>
      <c r="C51" s="382">
        <v>1</v>
      </c>
      <c r="D51" s="381" t="s">
        <v>9907</v>
      </c>
      <c r="E51" s="43" t="s">
        <v>9908</v>
      </c>
      <c r="F51" s="382">
        <v>200</v>
      </c>
      <c r="G51" s="382">
        <v>3</v>
      </c>
      <c r="I51" s="388"/>
      <c r="J51" s="381" t="s">
        <v>7720</v>
      </c>
      <c r="K51" s="383">
        <v>50</v>
      </c>
    </row>
    <row r="52" spans="1:11">
      <c r="A52" s="382">
        <v>51</v>
      </c>
      <c r="B52" s="382">
        <v>59</v>
      </c>
      <c r="C52" s="382">
        <v>0</v>
      </c>
      <c r="D52" s="381" t="s">
        <v>9909</v>
      </c>
      <c r="E52" s="43" t="s">
        <v>9857</v>
      </c>
      <c r="F52" s="382">
        <v>350</v>
      </c>
      <c r="G52" s="382">
        <v>2</v>
      </c>
      <c r="I52" s="388"/>
      <c r="J52" s="381" t="s">
        <v>9910</v>
      </c>
      <c r="K52" s="383">
        <v>49</v>
      </c>
    </row>
    <row r="53" spans="1:11">
      <c r="A53" s="382">
        <v>52</v>
      </c>
      <c r="B53" s="382">
        <v>57</v>
      </c>
      <c r="C53" s="382">
        <v>2</v>
      </c>
      <c r="D53" s="381" t="s">
        <v>9911</v>
      </c>
      <c r="E53" s="43" t="s">
        <v>9912</v>
      </c>
      <c r="F53" s="382">
        <v>30</v>
      </c>
      <c r="G53" s="382">
        <v>1</v>
      </c>
      <c r="I53" s="388"/>
      <c r="J53" s="381" t="s">
        <v>9913</v>
      </c>
      <c r="K53" s="383">
        <v>49</v>
      </c>
    </row>
    <row r="54" spans="1:11">
      <c r="A54" s="382">
        <v>53</v>
      </c>
      <c r="B54" s="382">
        <v>57</v>
      </c>
      <c r="C54" s="382">
        <v>2</v>
      </c>
      <c r="D54" s="381" t="s">
        <v>9914</v>
      </c>
      <c r="E54" s="43" t="s">
        <v>9915</v>
      </c>
      <c r="F54" s="382">
        <v>70</v>
      </c>
      <c r="G54" s="382">
        <v>1</v>
      </c>
      <c r="I54" s="388"/>
      <c r="J54" s="381" t="s">
        <v>7740</v>
      </c>
      <c r="K54" s="383">
        <v>47</v>
      </c>
    </row>
    <row r="55" spans="1:11">
      <c r="A55" s="382">
        <v>54</v>
      </c>
      <c r="B55" s="382">
        <v>57</v>
      </c>
      <c r="C55" s="382">
        <v>1</v>
      </c>
      <c r="D55" s="381" t="s">
        <v>9916</v>
      </c>
      <c r="E55" s="43" t="s">
        <v>9917</v>
      </c>
      <c r="F55" s="382">
        <v>200</v>
      </c>
      <c r="G55" s="382">
        <v>5</v>
      </c>
      <c r="I55" s="388"/>
      <c r="J55" s="381" t="s">
        <v>9918</v>
      </c>
      <c r="K55" s="383">
        <v>46</v>
      </c>
    </row>
    <row r="56" spans="1:11">
      <c r="A56" s="382">
        <v>55</v>
      </c>
      <c r="B56" s="382">
        <v>51</v>
      </c>
      <c r="C56" s="382">
        <v>1</v>
      </c>
      <c r="D56" s="381" t="s">
        <v>9919</v>
      </c>
      <c r="E56" s="43" t="s">
        <v>9920</v>
      </c>
      <c r="F56" s="382">
        <v>70</v>
      </c>
      <c r="G56" s="382">
        <v>1</v>
      </c>
      <c r="I56" s="388"/>
      <c r="J56" s="381" t="s">
        <v>9921</v>
      </c>
      <c r="K56" s="383">
        <v>46</v>
      </c>
    </row>
    <row r="57" spans="1:11">
      <c r="A57" s="382">
        <v>56</v>
      </c>
      <c r="B57" s="382">
        <v>48</v>
      </c>
      <c r="C57" s="382">
        <v>0</v>
      </c>
      <c r="D57" s="381" t="s">
        <v>9922</v>
      </c>
      <c r="E57" s="43" t="s">
        <v>9813</v>
      </c>
      <c r="F57" s="382">
        <v>1000</v>
      </c>
      <c r="G57" s="382">
        <v>7</v>
      </c>
      <c r="I57" s="388"/>
      <c r="J57" s="381" t="s">
        <v>7743</v>
      </c>
      <c r="K57" s="383">
        <v>46</v>
      </c>
    </row>
    <row r="58" spans="1:11">
      <c r="A58" s="382">
        <v>57</v>
      </c>
      <c r="B58" s="382">
        <v>47</v>
      </c>
      <c r="C58" s="382">
        <v>4</v>
      </c>
      <c r="D58" s="381" t="s">
        <v>9923</v>
      </c>
      <c r="E58" s="43" t="s">
        <v>9124</v>
      </c>
      <c r="F58" s="382">
        <v>250</v>
      </c>
      <c r="G58" s="382">
        <v>2</v>
      </c>
      <c r="I58" s="388"/>
      <c r="J58" s="381" t="s">
        <v>9924</v>
      </c>
      <c r="K58" s="383">
        <v>46</v>
      </c>
    </row>
    <row r="59" spans="1:11">
      <c r="A59" s="382">
        <v>58</v>
      </c>
      <c r="B59" s="382">
        <v>46</v>
      </c>
      <c r="C59" s="382">
        <v>2</v>
      </c>
      <c r="D59" s="381" t="s">
        <v>9925</v>
      </c>
      <c r="E59" s="43" t="s">
        <v>9926</v>
      </c>
      <c r="F59" s="382">
        <v>150</v>
      </c>
      <c r="G59" s="382">
        <v>1</v>
      </c>
      <c r="I59" s="388"/>
      <c r="J59" s="381" t="s">
        <v>9927</v>
      </c>
      <c r="K59" s="383">
        <v>45</v>
      </c>
    </row>
    <row r="60" spans="1:11">
      <c r="A60" s="382">
        <v>59</v>
      </c>
      <c r="B60" s="382">
        <v>44</v>
      </c>
      <c r="C60" s="382">
        <v>1</v>
      </c>
      <c r="D60" s="381" t="s">
        <v>9928</v>
      </c>
      <c r="E60" s="43" t="s">
        <v>9929</v>
      </c>
      <c r="F60" s="382">
        <v>90</v>
      </c>
      <c r="G60" s="382">
        <v>2</v>
      </c>
      <c r="I60" s="388"/>
      <c r="J60" s="381" t="s">
        <v>7752</v>
      </c>
      <c r="K60" s="383">
        <v>44</v>
      </c>
    </row>
    <row r="61" spans="1:11">
      <c r="A61" s="382">
        <v>60</v>
      </c>
      <c r="B61" s="382">
        <v>44</v>
      </c>
      <c r="C61" s="382">
        <v>3</v>
      </c>
      <c r="D61" s="381" t="s">
        <v>9930</v>
      </c>
      <c r="E61" s="43" t="s">
        <v>9931</v>
      </c>
      <c r="F61" s="382">
        <v>70</v>
      </c>
      <c r="G61" s="382">
        <v>1</v>
      </c>
      <c r="I61" s="388"/>
      <c r="J61" s="381" t="s">
        <v>7760</v>
      </c>
      <c r="K61" s="383">
        <v>44</v>
      </c>
    </row>
    <row r="62" spans="1:11">
      <c r="A62" s="382">
        <v>61</v>
      </c>
      <c r="B62" s="382">
        <v>43</v>
      </c>
      <c r="C62" s="382">
        <v>2</v>
      </c>
      <c r="D62" s="381" t="s">
        <v>9932</v>
      </c>
      <c r="E62" s="43" t="s">
        <v>9813</v>
      </c>
      <c r="F62" s="382">
        <v>1000</v>
      </c>
      <c r="G62" s="382">
        <v>8</v>
      </c>
      <c r="I62" s="388"/>
      <c r="J62" s="381" t="s">
        <v>9933</v>
      </c>
      <c r="K62" s="383">
        <v>42</v>
      </c>
    </row>
    <row r="63" spans="1:11">
      <c r="A63" s="382">
        <v>62</v>
      </c>
      <c r="B63" s="382">
        <v>43</v>
      </c>
      <c r="C63" s="382">
        <v>1</v>
      </c>
      <c r="D63" s="381" t="s">
        <v>9934</v>
      </c>
      <c r="E63" s="43" t="s">
        <v>9935</v>
      </c>
      <c r="F63" s="382">
        <v>90</v>
      </c>
      <c r="G63" s="382">
        <v>1</v>
      </c>
      <c r="I63" s="388"/>
      <c r="J63" s="381" t="s">
        <v>9936</v>
      </c>
      <c r="K63" s="383">
        <v>41</v>
      </c>
    </row>
    <row r="64" spans="1:11">
      <c r="A64" s="382">
        <v>63</v>
      </c>
      <c r="B64" s="382">
        <v>41</v>
      </c>
      <c r="C64" s="382">
        <v>1</v>
      </c>
      <c r="D64" s="381" t="s">
        <v>9937</v>
      </c>
      <c r="E64" s="43" t="s">
        <v>9938</v>
      </c>
      <c r="F64" s="382">
        <v>350</v>
      </c>
      <c r="G64" s="382">
        <v>3</v>
      </c>
      <c r="I64" s="388"/>
      <c r="J64" s="381" t="s">
        <v>9939</v>
      </c>
      <c r="K64" s="383">
        <v>41</v>
      </c>
    </row>
    <row r="65" spans="1:11">
      <c r="A65" s="382">
        <v>64</v>
      </c>
      <c r="B65" s="382">
        <v>40</v>
      </c>
      <c r="C65" s="382">
        <v>2</v>
      </c>
      <c r="D65" s="381" t="s">
        <v>9940</v>
      </c>
      <c r="E65" s="43" t="s">
        <v>5112</v>
      </c>
      <c r="F65" s="382">
        <v>600</v>
      </c>
      <c r="G65" s="382">
        <v>12</v>
      </c>
      <c r="I65" s="388"/>
      <c r="J65" s="381" t="s">
        <v>9941</v>
      </c>
      <c r="K65" s="383">
        <v>41</v>
      </c>
    </row>
    <row r="66" spans="1:11">
      <c r="A66" s="382">
        <v>65</v>
      </c>
      <c r="B66" s="382">
        <v>40</v>
      </c>
      <c r="C66" s="382">
        <v>2</v>
      </c>
      <c r="D66" s="381" t="s">
        <v>9942</v>
      </c>
      <c r="E66" s="43" t="s">
        <v>9943</v>
      </c>
      <c r="F66" s="382">
        <v>50</v>
      </c>
      <c r="G66" s="382">
        <v>1</v>
      </c>
      <c r="I66" s="388"/>
      <c r="J66" s="381" t="s">
        <v>7800</v>
      </c>
      <c r="K66" s="383">
        <v>40</v>
      </c>
    </row>
    <row r="67" spans="1:11">
      <c r="A67" s="382">
        <v>66</v>
      </c>
      <c r="B67" s="382">
        <v>34</v>
      </c>
      <c r="C67" s="382">
        <v>0</v>
      </c>
      <c r="D67" s="381" t="s">
        <v>9944</v>
      </c>
      <c r="E67" s="43" t="s">
        <v>5449</v>
      </c>
      <c r="F67" s="382">
        <v>150</v>
      </c>
      <c r="G67" s="382">
        <v>6</v>
      </c>
      <c r="I67" s="388"/>
      <c r="J67" s="381" t="s">
        <v>7802</v>
      </c>
      <c r="K67" s="383">
        <v>40</v>
      </c>
    </row>
    <row r="68" spans="1:11">
      <c r="A68" s="382">
        <v>67</v>
      </c>
      <c r="B68" s="382">
        <v>33</v>
      </c>
      <c r="C68" s="382">
        <v>2</v>
      </c>
      <c r="D68" s="381" t="s">
        <v>9945</v>
      </c>
      <c r="E68" s="43" t="s">
        <v>9946</v>
      </c>
      <c r="F68" s="382">
        <v>1600</v>
      </c>
      <c r="G68" s="382">
        <v>14</v>
      </c>
      <c r="I68" s="388"/>
      <c r="J68" s="381" t="s">
        <v>7807</v>
      </c>
      <c r="K68" s="383">
        <v>39</v>
      </c>
    </row>
    <row r="69" spans="1:11">
      <c r="A69" s="382">
        <v>68</v>
      </c>
      <c r="B69" s="382">
        <v>32</v>
      </c>
      <c r="C69" s="382">
        <v>0</v>
      </c>
      <c r="D69" s="381" t="s">
        <v>9947</v>
      </c>
      <c r="E69" s="43" t="s">
        <v>9948</v>
      </c>
      <c r="F69" s="382">
        <v>40</v>
      </c>
      <c r="G69" s="382">
        <v>1</v>
      </c>
      <c r="I69" s="388"/>
      <c r="J69" s="381" t="s">
        <v>7809</v>
      </c>
      <c r="K69" s="383">
        <v>39</v>
      </c>
    </row>
    <row r="70" spans="1:11">
      <c r="A70" s="382">
        <v>69</v>
      </c>
      <c r="B70" s="382">
        <v>31</v>
      </c>
      <c r="C70" s="382">
        <v>2</v>
      </c>
      <c r="D70" s="381" t="s">
        <v>9949</v>
      </c>
      <c r="E70" s="43" t="s">
        <v>7909</v>
      </c>
      <c r="F70" s="382">
        <v>70</v>
      </c>
      <c r="G70" s="382">
        <v>3</v>
      </c>
      <c r="I70" s="388"/>
      <c r="J70" s="381" t="s">
        <v>9950</v>
      </c>
      <c r="K70" s="383">
        <v>39</v>
      </c>
    </row>
    <row r="71" spans="1:11">
      <c r="A71" s="382">
        <v>70</v>
      </c>
      <c r="B71" s="382">
        <v>31</v>
      </c>
      <c r="C71" s="382">
        <v>0</v>
      </c>
      <c r="D71" s="381" t="s">
        <v>9951</v>
      </c>
      <c r="E71" s="43" t="s">
        <v>9813</v>
      </c>
      <c r="F71" s="382">
        <v>1000</v>
      </c>
      <c r="G71" s="382">
        <v>9</v>
      </c>
      <c r="I71" s="388"/>
      <c r="J71" s="381" t="s">
        <v>7815</v>
      </c>
      <c r="K71" s="383">
        <v>38</v>
      </c>
    </row>
    <row r="72" spans="1:11">
      <c r="A72" s="382">
        <v>71</v>
      </c>
      <c r="B72" s="382">
        <v>31</v>
      </c>
      <c r="C72" s="382">
        <v>0</v>
      </c>
      <c r="D72" s="381" t="s">
        <v>9952</v>
      </c>
      <c r="E72" s="43" t="s">
        <v>9953</v>
      </c>
      <c r="F72" s="382">
        <v>250</v>
      </c>
      <c r="G72" s="382">
        <v>5</v>
      </c>
      <c r="I72" s="388"/>
      <c r="J72" s="381" t="s">
        <v>7817</v>
      </c>
      <c r="K72" s="383">
        <v>38</v>
      </c>
    </row>
    <row r="73" spans="1:11">
      <c r="A73" s="382">
        <v>72</v>
      </c>
      <c r="B73" s="382">
        <v>31</v>
      </c>
      <c r="C73" s="382">
        <v>0</v>
      </c>
      <c r="D73" s="381" t="s">
        <v>9954</v>
      </c>
      <c r="E73" s="43" t="s">
        <v>9955</v>
      </c>
      <c r="F73" s="382">
        <v>900</v>
      </c>
      <c r="G73" s="382">
        <v>11</v>
      </c>
      <c r="I73" s="388"/>
      <c r="J73" s="381" t="s">
        <v>7824</v>
      </c>
      <c r="K73" s="383">
        <v>38</v>
      </c>
    </row>
    <row r="74" spans="1:11">
      <c r="A74" s="382">
        <v>73</v>
      </c>
      <c r="B74" s="382">
        <v>31</v>
      </c>
      <c r="C74" s="382">
        <v>0</v>
      </c>
      <c r="D74" s="381" t="s">
        <v>9956</v>
      </c>
      <c r="E74" s="43" t="s">
        <v>9957</v>
      </c>
      <c r="F74" s="382">
        <v>400</v>
      </c>
      <c r="G74" s="382">
        <v>11</v>
      </c>
      <c r="I74" s="388"/>
      <c r="J74" s="381" t="s">
        <v>7826</v>
      </c>
      <c r="K74" s="383">
        <v>38</v>
      </c>
    </row>
    <row r="75" spans="1:11">
      <c r="A75" s="382">
        <v>74</v>
      </c>
      <c r="B75" s="382">
        <v>30</v>
      </c>
      <c r="C75" s="382">
        <v>2</v>
      </c>
      <c r="D75" s="381" t="s">
        <v>9958</v>
      </c>
      <c r="E75" s="43" t="s">
        <v>9959</v>
      </c>
      <c r="F75" s="382">
        <v>450</v>
      </c>
      <c r="G75" s="382">
        <v>7</v>
      </c>
      <c r="I75" s="388"/>
      <c r="J75" s="381" t="s">
        <v>9960</v>
      </c>
      <c r="K75" s="383">
        <v>36</v>
      </c>
    </row>
    <row r="76" spans="1:11">
      <c r="A76" s="382">
        <v>75</v>
      </c>
      <c r="B76" s="382">
        <v>29</v>
      </c>
      <c r="C76" s="382">
        <v>0</v>
      </c>
      <c r="D76" s="381" t="s">
        <v>9961</v>
      </c>
      <c r="E76" s="43" t="s">
        <v>9813</v>
      </c>
      <c r="F76" s="382">
        <v>1000</v>
      </c>
      <c r="G76" s="382">
        <v>11</v>
      </c>
      <c r="I76" s="388"/>
      <c r="J76" s="381" t="s">
        <v>7858</v>
      </c>
      <c r="K76" s="383">
        <v>36</v>
      </c>
    </row>
    <row r="77" spans="1:11">
      <c r="A77" s="382">
        <v>76</v>
      </c>
      <c r="B77" s="382">
        <v>28</v>
      </c>
      <c r="C77" s="382">
        <v>0</v>
      </c>
      <c r="D77" s="381" t="s">
        <v>9962</v>
      </c>
      <c r="E77" s="43" t="s">
        <v>9963</v>
      </c>
      <c r="F77" s="382">
        <v>250</v>
      </c>
      <c r="G77" s="382">
        <v>4</v>
      </c>
      <c r="I77" s="388"/>
      <c r="J77" s="381" t="s">
        <v>9964</v>
      </c>
      <c r="K77" s="383">
        <v>35</v>
      </c>
    </row>
    <row r="78" spans="1:11">
      <c r="A78" s="382">
        <v>77</v>
      </c>
      <c r="B78" s="382">
        <v>28</v>
      </c>
      <c r="C78" s="382">
        <v>1</v>
      </c>
      <c r="D78" s="381" t="s">
        <v>9965</v>
      </c>
      <c r="E78" s="43" t="s">
        <v>5797</v>
      </c>
      <c r="F78" s="382">
        <v>80</v>
      </c>
      <c r="G78" s="382">
        <v>3</v>
      </c>
      <c r="I78" s="388"/>
      <c r="J78" s="381" t="s">
        <v>9966</v>
      </c>
      <c r="K78" s="383">
        <v>35</v>
      </c>
    </row>
    <row r="79" spans="1:11">
      <c r="A79" s="382">
        <v>78</v>
      </c>
      <c r="B79" s="382">
        <v>28</v>
      </c>
      <c r="C79" s="382">
        <v>2</v>
      </c>
      <c r="D79" s="381" t="s">
        <v>9967</v>
      </c>
      <c r="E79" s="43" t="s">
        <v>9652</v>
      </c>
      <c r="F79" s="382">
        <v>700</v>
      </c>
      <c r="G79" s="382">
        <v>11</v>
      </c>
      <c r="I79" s="388"/>
      <c r="J79" s="381" t="s">
        <v>7871</v>
      </c>
      <c r="K79" s="383">
        <v>35</v>
      </c>
    </row>
    <row r="80" spans="1:11">
      <c r="A80" s="382">
        <v>79</v>
      </c>
      <c r="B80" s="382">
        <v>27</v>
      </c>
      <c r="C80" s="382">
        <v>0</v>
      </c>
      <c r="D80" s="381" t="s">
        <v>9968</v>
      </c>
      <c r="E80" s="43" t="s">
        <v>9969</v>
      </c>
      <c r="F80" s="382">
        <v>40</v>
      </c>
      <c r="G80" s="382">
        <v>1</v>
      </c>
      <c r="I80" s="388"/>
      <c r="J80" s="381" t="s">
        <v>7874</v>
      </c>
      <c r="K80" s="383">
        <v>35</v>
      </c>
    </row>
    <row r="81" spans="1:11">
      <c r="A81" s="382">
        <v>80</v>
      </c>
      <c r="B81" s="382">
        <v>26</v>
      </c>
      <c r="C81" s="382">
        <v>0</v>
      </c>
      <c r="D81" s="381" t="s">
        <v>9970</v>
      </c>
      <c r="E81" s="43" t="s">
        <v>9971</v>
      </c>
      <c r="F81" s="382">
        <v>60</v>
      </c>
      <c r="G81" s="382">
        <v>2</v>
      </c>
      <c r="I81" s="388"/>
      <c r="J81" s="381" t="s">
        <v>7880</v>
      </c>
      <c r="K81" s="383">
        <v>35</v>
      </c>
    </row>
    <row r="82" spans="1:11">
      <c r="A82" s="382">
        <v>81</v>
      </c>
      <c r="B82" s="382">
        <v>25</v>
      </c>
      <c r="C82" s="382">
        <v>2</v>
      </c>
      <c r="D82" s="381" t="s">
        <v>9972</v>
      </c>
      <c r="E82" s="43" t="s">
        <v>174</v>
      </c>
      <c r="F82" s="382">
        <v>1000</v>
      </c>
      <c r="G82" s="382">
        <v>11</v>
      </c>
      <c r="I82" s="388"/>
      <c r="J82" s="381" t="s">
        <v>7885</v>
      </c>
      <c r="K82" s="383">
        <v>35</v>
      </c>
    </row>
    <row r="83" spans="1:11">
      <c r="A83" s="382">
        <v>82</v>
      </c>
      <c r="B83" s="382">
        <v>25</v>
      </c>
      <c r="C83" s="382">
        <v>1</v>
      </c>
      <c r="D83" s="381" t="s">
        <v>9973</v>
      </c>
      <c r="E83" s="43" t="s">
        <v>9974</v>
      </c>
      <c r="F83" s="382">
        <v>100</v>
      </c>
      <c r="G83" s="382">
        <v>2</v>
      </c>
      <c r="I83" s="388"/>
      <c r="J83" s="381" t="s">
        <v>7900</v>
      </c>
      <c r="K83" s="383">
        <v>34</v>
      </c>
    </row>
    <row r="84" spans="1:11">
      <c r="A84" s="382">
        <v>83</v>
      </c>
      <c r="B84" s="382">
        <v>25</v>
      </c>
      <c r="C84" s="382">
        <v>1</v>
      </c>
      <c r="D84" s="381" t="s">
        <v>9975</v>
      </c>
      <c r="E84" s="43" t="s">
        <v>9976</v>
      </c>
      <c r="F84" s="382">
        <v>150</v>
      </c>
      <c r="G84" s="382">
        <v>3</v>
      </c>
      <c r="I84" s="388"/>
      <c r="J84" s="381" t="s">
        <v>7905</v>
      </c>
      <c r="K84" s="383">
        <v>34</v>
      </c>
    </row>
    <row r="85" spans="1:11">
      <c r="A85" s="382">
        <v>84</v>
      </c>
      <c r="B85" s="382">
        <v>25</v>
      </c>
      <c r="C85" s="382">
        <v>2</v>
      </c>
      <c r="D85" s="381" t="s">
        <v>9977</v>
      </c>
      <c r="E85" s="43" t="s">
        <v>9813</v>
      </c>
      <c r="F85" s="382">
        <v>1000</v>
      </c>
      <c r="G85" s="382">
        <v>10</v>
      </c>
      <c r="I85" s="388"/>
      <c r="J85" s="381" t="s">
        <v>7908</v>
      </c>
      <c r="K85" s="383">
        <v>34</v>
      </c>
    </row>
    <row r="86" spans="1:11">
      <c r="A86" s="382">
        <v>85</v>
      </c>
      <c r="B86" s="382">
        <v>24</v>
      </c>
      <c r="C86" s="382">
        <v>1</v>
      </c>
      <c r="D86" s="381" t="s">
        <v>9978</v>
      </c>
      <c r="E86" s="43" t="s">
        <v>9979</v>
      </c>
      <c r="F86" s="382">
        <v>50</v>
      </c>
      <c r="G86" s="382">
        <v>2</v>
      </c>
      <c r="I86" s="388"/>
      <c r="J86" s="381" t="s">
        <v>9980</v>
      </c>
      <c r="K86" s="383">
        <v>34</v>
      </c>
    </row>
    <row r="87" spans="1:11">
      <c r="A87" s="382">
        <v>86</v>
      </c>
      <c r="B87" s="382">
        <v>24</v>
      </c>
      <c r="C87" s="382">
        <v>0</v>
      </c>
      <c r="D87" s="381" t="s">
        <v>9981</v>
      </c>
      <c r="E87" s="43" t="s">
        <v>7811</v>
      </c>
      <c r="F87" s="382">
        <v>250</v>
      </c>
      <c r="G87" s="382">
        <v>5</v>
      </c>
      <c r="I87" s="388"/>
      <c r="J87" s="381" t="s">
        <v>7913</v>
      </c>
      <c r="K87" s="383">
        <v>34</v>
      </c>
    </row>
    <row r="88" spans="1:11">
      <c r="A88" s="382">
        <v>87</v>
      </c>
      <c r="B88" s="382">
        <v>23</v>
      </c>
      <c r="C88" s="382">
        <v>0</v>
      </c>
      <c r="D88" s="381" t="s">
        <v>9982</v>
      </c>
      <c r="E88" s="43" t="s">
        <v>9983</v>
      </c>
      <c r="F88" s="382">
        <v>150</v>
      </c>
      <c r="G88" s="382">
        <v>11</v>
      </c>
      <c r="I88" s="388"/>
      <c r="J88" s="381" t="s">
        <v>7917</v>
      </c>
      <c r="K88" s="383">
        <v>34</v>
      </c>
    </row>
    <row r="89" spans="1:11">
      <c r="A89" s="382">
        <v>88</v>
      </c>
      <c r="B89" s="382">
        <v>23</v>
      </c>
      <c r="C89" s="382">
        <v>2</v>
      </c>
      <c r="D89" s="381" t="s">
        <v>9984</v>
      </c>
      <c r="E89" s="43" t="s">
        <v>9985</v>
      </c>
      <c r="F89" s="382">
        <v>80</v>
      </c>
      <c r="G89" s="382">
        <v>2</v>
      </c>
      <c r="I89" s="388"/>
      <c r="J89" s="381" t="s">
        <v>7919</v>
      </c>
      <c r="K89" s="383">
        <v>33</v>
      </c>
    </row>
    <row r="90" spans="1:11">
      <c r="A90" s="382">
        <v>89</v>
      </c>
      <c r="B90" s="382">
        <v>23</v>
      </c>
      <c r="C90" s="382">
        <v>2</v>
      </c>
      <c r="D90" s="381" t="s">
        <v>9986</v>
      </c>
      <c r="E90" s="43" t="s">
        <v>9987</v>
      </c>
      <c r="F90" s="382">
        <v>60</v>
      </c>
      <c r="G90" s="382">
        <v>1</v>
      </c>
      <c r="I90" s="388"/>
      <c r="J90" s="381" t="s">
        <v>7923</v>
      </c>
      <c r="K90" s="383">
        <v>33</v>
      </c>
    </row>
    <row r="91" spans="1:11">
      <c r="A91" s="382">
        <v>90</v>
      </c>
      <c r="B91" s="382">
        <v>23</v>
      </c>
      <c r="C91" s="382">
        <v>2</v>
      </c>
      <c r="D91" s="381" t="s">
        <v>9988</v>
      </c>
      <c r="E91" s="43" t="s">
        <v>9989</v>
      </c>
      <c r="F91" s="382">
        <v>40</v>
      </c>
      <c r="G91" s="382">
        <v>3</v>
      </c>
      <c r="I91" s="388"/>
      <c r="J91" s="381" t="s">
        <v>9990</v>
      </c>
      <c r="K91" s="383">
        <v>33</v>
      </c>
    </row>
    <row r="92" spans="1:11">
      <c r="A92" s="382">
        <v>91</v>
      </c>
      <c r="B92" s="382">
        <v>22</v>
      </c>
      <c r="C92" s="382">
        <v>1</v>
      </c>
      <c r="D92" s="381" t="s">
        <v>9991</v>
      </c>
      <c r="E92" s="43" t="s">
        <v>5492</v>
      </c>
      <c r="F92" s="382">
        <v>100</v>
      </c>
      <c r="G92" s="382">
        <v>5</v>
      </c>
      <c r="I92" s="388"/>
      <c r="J92" s="381" t="s">
        <v>7934</v>
      </c>
      <c r="K92" s="383">
        <v>33</v>
      </c>
    </row>
    <row r="93" spans="1:11">
      <c r="A93" s="382">
        <v>92</v>
      </c>
      <c r="B93" s="382">
        <v>22</v>
      </c>
      <c r="C93" s="382">
        <v>2</v>
      </c>
      <c r="D93" s="381" t="s">
        <v>9992</v>
      </c>
      <c r="E93" s="43" t="s">
        <v>9993</v>
      </c>
      <c r="F93" s="382">
        <v>100</v>
      </c>
      <c r="G93" s="382">
        <v>4</v>
      </c>
      <c r="I93" s="388"/>
      <c r="J93" s="381" t="s">
        <v>7938</v>
      </c>
      <c r="K93" s="383">
        <v>33</v>
      </c>
    </row>
    <row r="94" spans="1:11">
      <c r="A94" s="382">
        <v>93</v>
      </c>
      <c r="B94" s="382">
        <v>21</v>
      </c>
      <c r="C94" s="382">
        <v>2</v>
      </c>
      <c r="D94" s="381" t="s">
        <v>9994</v>
      </c>
      <c r="E94" s="43" t="s">
        <v>9995</v>
      </c>
      <c r="F94" s="382">
        <v>50</v>
      </c>
      <c r="G94" s="382">
        <v>2</v>
      </c>
      <c r="I94" s="388"/>
      <c r="J94" s="381" t="s">
        <v>7943</v>
      </c>
      <c r="K94" s="383">
        <v>33</v>
      </c>
    </row>
    <row r="95" spans="1:11">
      <c r="A95" s="382">
        <v>94</v>
      </c>
      <c r="B95" s="382">
        <v>21</v>
      </c>
      <c r="C95" s="382">
        <v>2</v>
      </c>
      <c r="D95" s="381" t="s">
        <v>9996</v>
      </c>
      <c r="E95" s="43" t="s">
        <v>9997</v>
      </c>
      <c r="F95" s="382">
        <v>200</v>
      </c>
      <c r="G95" s="382">
        <v>8</v>
      </c>
      <c r="I95" s="388"/>
      <c r="J95" s="381" t="s">
        <v>7945</v>
      </c>
      <c r="K95" s="383">
        <v>33</v>
      </c>
    </row>
    <row r="96" spans="1:11">
      <c r="A96" s="382">
        <v>95</v>
      </c>
      <c r="B96" s="382">
        <v>21</v>
      </c>
      <c r="C96" s="382">
        <v>0</v>
      </c>
      <c r="D96" s="381" t="s">
        <v>9998</v>
      </c>
      <c r="E96" s="43" t="s">
        <v>6468</v>
      </c>
      <c r="F96" s="382">
        <v>30</v>
      </c>
      <c r="G96" s="382">
        <v>1</v>
      </c>
      <c r="I96" s="388"/>
      <c r="J96" s="381" t="s">
        <v>9999</v>
      </c>
      <c r="K96" s="383">
        <v>33</v>
      </c>
    </row>
    <row r="97" spans="1:11">
      <c r="A97" s="382">
        <v>96</v>
      </c>
      <c r="B97" s="382">
        <v>20</v>
      </c>
      <c r="C97" s="382">
        <v>0</v>
      </c>
      <c r="D97" s="381" t="s">
        <v>10000</v>
      </c>
      <c r="E97" s="43" t="s">
        <v>10001</v>
      </c>
      <c r="F97" s="382">
        <v>1900</v>
      </c>
      <c r="G97" s="382">
        <v>4</v>
      </c>
      <c r="I97" s="388"/>
      <c r="J97" s="381" t="s">
        <v>7953</v>
      </c>
      <c r="K97" s="383">
        <v>32</v>
      </c>
    </row>
    <row r="98" spans="1:11">
      <c r="A98" s="382">
        <v>97</v>
      </c>
      <c r="B98" s="382">
        <v>20</v>
      </c>
      <c r="C98" s="382">
        <v>0</v>
      </c>
      <c r="D98" s="381" t="s">
        <v>10002</v>
      </c>
      <c r="E98" s="43" t="s">
        <v>10003</v>
      </c>
      <c r="F98" s="382">
        <v>150</v>
      </c>
      <c r="G98" s="382">
        <v>10</v>
      </c>
      <c r="I98" s="388"/>
      <c r="J98" s="381" t="s">
        <v>7956</v>
      </c>
      <c r="K98" s="383">
        <v>32</v>
      </c>
    </row>
    <row r="99" spans="1:11">
      <c r="A99" s="382">
        <v>98</v>
      </c>
      <c r="B99" s="382">
        <v>20</v>
      </c>
      <c r="C99" s="382">
        <v>0</v>
      </c>
      <c r="D99" s="381" t="s">
        <v>10004</v>
      </c>
      <c r="E99" s="43" t="s">
        <v>5629</v>
      </c>
      <c r="F99" s="382">
        <v>150</v>
      </c>
      <c r="G99" s="382">
        <v>7</v>
      </c>
      <c r="I99" s="388"/>
      <c r="J99" s="381" t="s">
        <v>7958</v>
      </c>
      <c r="K99" s="383">
        <v>32</v>
      </c>
    </row>
    <row r="100" spans="1:11">
      <c r="A100" s="382">
        <v>99</v>
      </c>
      <c r="B100" s="382">
        <v>20</v>
      </c>
      <c r="C100" s="382">
        <v>0</v>
      </c>
      <c r="D100" s="381" t="s">
        <v>10005</v>
      </c>
      <c r="E100" s="43" t="s">
        <v>6483</v>
      </c>
      <c r="F100" s="382">
        <v>100</v>
      </c>
      <c r="G100" s="382">
        <v>4</v>
      </c>
      <c r="I100" s="388"/>
      <c r="J100" s="381" t="s">
        <v>10006</v>
      </c>
      <c r="K100" s="383">
        <v>32</v>
      </c>
    </row>
    <row r="101" spans="1:11">
      <c r="A101" s="382">
        <v>100</v>
      </c>
      <c r="B101" s="382">
        <v>19</v>
      </c>
      <c r="C101" s="382">
        <v>2</v>
      </c>
      <c r="D101" s="381" t="s">
        <v>10007</v>
      </c>
      <c r="E101" s="43" t="s">
        <v>6447</v>
      </c>
      <c r="F101" s="382">
        <v>300</v>
      </c>
      <c r="G101" s="382">
        <v>9</v>
      </c>
      <c r="I101" s="388"/>
      <c r="J101" s="381" t="s">
        <v>10008</v>
      </c>
      <c r="K101" s="383">
        <v>31</v>
      </c>
    </row>
    <row r="102" spans="1:11">
      <c r="A102" s="382">
        <v>101</v>
      </c>
      <c r="B102" s="382">
        <v>19</v>
      </c>
      <c r="C102" s="382">
        <v>2</v>
      </c>
      <c r="D102" s="381" t="s">
        <v>10009</v>
      </c>
      <c r="E102" s="43" t="s">
        <v>10010</v>
      </c>
      <c r="F102" s="382">
        <v>40</v>
      </c>
      <c r="G102" s="382">
        <v>1</v>
      </c>
      <c r="I102" s="388"/>
      <c r="J102" s="381" t="s">
        <v>7973</v>
      </c>
      <c r="K102" s="383">
        <v>31</v>
      </c>
    </row>
    <row r="103" spans="1:11">
      <c r="A103" s="382">
        <v>102</v>
      </c>
      <c r="B103" s="382">
        <v>19</v>
      </c>
      <c r="C103" s="382">
        <v>2</v>
      </c>
      <c r="D103" s="381" t="s">
        <v>10011</v>
      </c>
      <c r="E103" s="43" t="s">
        <v>10012</v>
      </c>
      <c r="F103" s="382">
        <v>90</v>
      </c>
      <c r="G103" s="382">
        <v>4</v>
      </c>
      <c r="I103" s="388"/>
      <c r="J103" s="381" t="s">
        <v>7983</v>
      </c>
      <c r="K103" s="383">
        <v>31</v>
      </c>
    </row>
    <row r="104" spans="1:11">
      <c r="A104" s="382">
        <v>103</v>
      </c>
      <c r="B104" s="382">
        <v>18</v>
      </c>
      <c r="C104" s="382">
        <v>0</v>
      </c>
      <c r="D104" s="381" t="s">
        <v>10013</v>
      </c>
      <c r="E104" s="43" t="s">
        <v>10014</v>
      </c>
      <c r="F104" s="382">
        <v>100</v>
      </c>
      <c r="G104" s="382">
        <v>7</v>
      </c>
      <c r="I104" s="388"/>
      <c r="J104" s="381" t="s">
        <v>10015</v>
      </c>
      <c r="K104" s="383">
        <v>31</v>
      </c>
    </row>
    <row r="105" spans="1:11">
      <c r="A105" s="382">
        <v>104</v>
      </c>
      <c r="B105" s="382">
        <v>18</v>
      </c>
      <c r="C105" s="382">
        <v>0</v>
      </c>
      <c r="D105" s="381" t="s">
        <v>10016</v>
      </c>
      <c r="E105" s="43" t="s">
        <v>10017</v>
      </c>
      <c r="F105" s="382">
        <v>150</v>
      </c>
      <c r="G105" s="382">
        <v>7</v>
      </c>
      <c r="I105" s="388"/>
      <c r="J105" s="381" t="s">
        <v>10018</v>
      </c>
      <c r="K105" s="383">
        <v>31</v>
      </c>
    </row>
    <row r="106" spans="1:11">
      <c r="A106" s="382">
        <v>105</v>
      </c>
      <c r="B106" s="382">
        <v>18</v>
      </c>
      <c r="C106" s="382">
        <v>0</v>
      </c>
      <c r="D106" s="381" t="s">
        <v>10019</v>
      </c>
      <c r="E106" s="43" t="s">
        <v>10020</v>
      </c>
      <c r="F106" s="382">
        <v>60</v>
      </c>
      <c r="G106" s="382">
        <v>2</v>
      </c>
      <c r="I106" s="388"/>
      <c r="J106" s="381" t="s">
        <v>7986</v>
      </c>
      <c r="K106" s="383">
        <v>31</v>
      </c>
    </row>
    <row r="107" spans="1:11">
      <c r="A107" s="382">
        <v>106</v>
      </c>
      <c r="B107" s="382">
        <v>18</v>
      </c>
      <c r="C107" s="382">
        <v>0</v>
      </c>
      <c r="D107" s="381" t="s">
        <v>10021</v>
      </c>
      <c r="E107" s="43" t="s">
        <v>10022</v>
      </c>
      <c r="F107" s="382">
        <v>50</v>
      </c>
      <c r="G107" s="382">
        <v>1</v>
      </c>
      <c r="I107" s="388"/>
      <c r="J107" s="381" t="s">
        <v>7989</v>
      </c>
      <c r="K107" s="383">
        <v>31</v>
      </c>
    </row>
    <row r="108" spans="1:11">
      <c r="A108" s="382">
        <v>107</v>
      </c>
      <c r="B108" s="382">
        <v>17</v>
      </c>
      <c r="C108" s="382">
        <v>1</v>
      </c>
      <c r="D108" s="381" t="s">
        <v>10023</v>
      </c>
      <c r="E108" s="43" t="s">
        <v>10024</v>
      </c>
      <c r="F108" s="382">
        <v>1000</v>
      </c>
      <c r="G108" s="382">
        <v>11</v>
      </c>
      <c r="I108" s="388"/>
      <c r="J108" s="381" t="s">
        <v>10025</v>
      </c>
      <c r="K108" s="383">
        <v>30</v>
      </c>
    </row>
    <row r="109" spans="1:11">
      <c r="A109" s="382">
        <v>108</v>
      </c>
      <c r="B109" s="382">
        <v>17</v>
      </c>
      <c r="C109" s="382">
        <v>1</v>
      </c>
      <c r="D109" s="381" t="s">
        <v>10026</v>
      </c>
      <c r="E109" s="43" t="s">
        <v>9734</v>
      </c>
      <c r="F109" s="382">
        <v>100</v>
      </c>
      <c r="G109" s="382">
        <v>2</v>
      </c>
      <c r="I109" s="388"/>
      <c r="J109" s="381" t="s">
        <v>10027</v>
      </c>
      <c r="K109" s="383">
        <v>30</v>
      </c>
    </row>
    <row r="110" spans="1:11">
      <c r="A110" s="382">
        <v>109</v>
      </c>
      <c r="B110" s="382">
        <v>17</v>
      </c>
      <c r="C110" s="382">
        <v>0</v>
      </c>
      <c r="D110" s="381" t="s">
        <v>10028</v>
      </c>
      <c r="E110" s="43" t="s">
        <v>10029</v>
      </c>
      <c r="F110" s="382">
        <v>700</v>
      </c>
      <c r="G110" s="382">
        <v>10</v>
      </c>
      <c r="I110" s="388"/>
      <c r="J110" s="381" t="s">
        <v>10030</v>
      </c>
      <c r="K110" s="383">
        <v>30</v>
      </c>
    </row>
    <row r="111" spans="1:11">
      <c r="A111" s="382">
        <v>110</v>
      </c>
      <c r="B111" s="382">
        <v>16</v>
      </c>
      <c r="C111" s="382">
        <v>0</v>
      </c>
      <c r="D111" s="381" t="s">
        <v>10031</v>
      </c>
      <c r="E111" s="43" t="s">
        <v>7689</v>
      </c>
      <c r="F111" s="382">
        <v>450</v>
      </c>
      <c r="G111" s="382">
        <v>8</v>
      </c>
      <c r="I111" s="388"/>
      <c r="J111" s="381" t="s">
        <v>8006</v>
      </c>
      <c r="K111" s="383">
        <v>30</v>
      </c>
    </row>
    <row r="112" spans="1:11">
      <c r="A112" s="382">
        <v>111</v>
      </c>
      <c r="B112" s="382">
        <v>16</v>
      </c>
      <c r="C112" s="382">
        <v>0</v>
      </c>
      <c r="D112" s="381" t="s">
        <v>10032</v>
      </c>
      <c r="E112" s="43" t="s">
        <v>9857</v>
      </c>
      <c r="F112" s="382">
        <v>350</v>
      </c>
      <c r="G112" s="382">
        <v>1</v>
      </c>
      <c r="I112" s="388"/>
      <c r="J112" s="381" t="s">
        <v>8027</v>
      </c>
      <c r="K112" s="383">
        <v>30</v>
      </c>
    </row>
    <row r="113" spans="1:11">
      <c r="A113" s="382">
        <v>112</v>
      </c>
      <c r="B113" s="382">
        <v>16</v>
      </c>
      <c r="C113" s="382">
        <v>2</v>
      </c>
      <c r="D113" s="381" t="s">
        <v>10033</v>
      </c>
      <c r="E113" s="43" t="s">
        <v>6472</v>
      </c>
      <c r="F113" s="382">
        <v>80</v>
      </c>
      <c r="G113" s="382">
        <v>4</v>
      </c>
      <c r="I113" s="388"/>
      <c r="J113" s="381" t="s">
        <v>8039</v>
      </c>
      <c r="K113" s="383">
        <v>29</v>
      </c>
    </row>
    <row r="114" spans="1:11">
      <c r="A114" s="382">
        <v>113</v>
      </c>
      <c r="B114" s="382">
        <v>16</v>
      </c>
      <c r="C114" s="382">
        <v>0</v>
      </c>
      <c r="D114" s="381" t="s">
        <v>10034</v>
      </c>
      <c r="E114" s="43" t="s">
        <v>10035</v>
      </c>
      <c r="F114" s="382">
        <v>40</v>
      </c>
      <c r="G114" s="382">
        <v>2</v>
      </c>
      <c r="I114" s="388"/>
      <c r="J114" s="381" t="s">
        <v>8042</v>
      </c>
      <c r="K114" s="383">
        <v>29</v>
      </c>
    </row>
    <row r="115" spans="1:11">
      <c r="A115" s="382">
        <v>114</v>
      </c>
      <c r="B115" s="382">
        <v>16</v>
      </c>
      <c r="C115" s="382">
        <v>1</v>
      </c>
      <c r="D115" s="381" t="s">
        <v>10036</v>
      </c>
      <c r="E115" s="43" t="s">
        <v>9813</v>
      </c>
      <c r="F115" s="382">
        <v>1000</v>
      </c>
      <c r="G115" s="382">
        <v>12</v>
      </c>
      <c r="I115" s="388"/>
      <c r="J115" s="43" t="s">
        <v>10037</v>
      </c>
      <c r="K115" s="383">
        <v>29</v>
      </c>
    </row>
    <row r="116" spans="1:11">
      <c r="A116" s="382">
        <v>115</v>
      </c>
      <c r="B116" s="382">
        <v>16</v>
      </c>
      <c r="C116" s="382">
        <v>1</v>
      </c>
      <c r="D116" s="381" t="s">
        <v>10038</v>
      </c>
      <c r="E116" s="43" t="s">
        <v>10039</v>
      </c>
      <c r="F116" s="382">
        <v>150</v>
      </c>
      <c r="G116" s="382">
        <v>9</v>
      </c>
      <c r="I116" s="388"/>
      <c r="J116" s="381" t="s">
        <v>8048</v>
      </c>
      <c r="K116" s="383">
        <v>29</v>
      </c>
    </row>
    <row r="117" spans="1:11">
      <c r="A117" s="382">
        <v>116</v>
      </c>
      <c r="B117" s="382">
        <v>16</v>
      </c>
      <c r="C117" s="382">
        <v>1</v>
      </c>
      <c r="D117" s="381" t="s">
        <v>10040</v>
      </c>
      <c r="E117" s="43" t="s">
        <v>9070</v>
      </c>
      <c r="F117" s="382">
        <v>300</v>
      </c>
      <c r="G117" s="382">
        <v>7</v>
      </c>
      <c r="I117" s="388"/>
      <c r="J117" s="381" t="s">
        <v>10041</v>
      </c>
      <c r="K117" s="383">
        <v>29</v>
      </c>
    </row>
    <row r="118" spans="1:11">
      <c r="A118" s="382">
        <v>117</v>
      </c>
      <c r="B118" s="382">
        <v>15</v>
      </c>
      <c r="C118" s="382">
        <v>2</v>
      </c>
      <c r="D118" s="381" t="s">
        <v>10042</v>
      </c>
      <c r="E118" s="43" t="s">
        <v>9813</v>
      </c>
      <c r="F118" s="382">
        <v>1000</v>
      </c>
      <c r="G118" s="382">
        <v>15</v>
      </c>
      <c r="I118" s="388"/>
      <c r="J118" s="381" t="s">
        <v>8050</v>
      </c>
      <c r="K118" s="383">
        <v>29</v>
      </c>
    </row>
    <row r="119" spans="1:11">
      <c r="A119" s="382">
        <v>118</v>
      </c>
      <c r="B119" s="382">
        <v>15</v>
      </c>
      <c r="C119" s="382">
        <v>2</v>
      </c>
      <c r="D119" s="381" t="s">
        <v>10043</v>
      </c>
      <c r="E119" s="43" t="s">
        <v>4389</v>
      </c>
      <c r="F119" s="382">
        <v>400</v>
      </c>
      <c r="G119" s="382">
        <v>8</v>
      </c>
      <c r="I119" s="388"/>
      <c r="J119" s="381" t="s">
        <v>10044</v>
      </c>
      <c r="K119" s="383">
        <v>29</v>
      </c>
    </row>
    <row r="120" spans="1:11">
      <c r="A120" s="382">
        <v>119</v>
      </c>
      <c r="B120" s="382">
        <v>15</v>
      </c>
      <c r="C120" s="382">
        <v>1</v>
      </c>
      <c r="D120" s="381" t="s">
        <v>10045</v>
      </c>
      <c r="E120" s="43" t="s">
        <v>10046</v>
      </c>
      <c r="F120" s="382">
        <v>60</v>
      </c>
      <c r="G120" s="382">
        <v>3</v>
      </c>
      <c r="I120" s="388"/>
      <c r="J120" s="381" t="s">
        <v>10047</v>
      </c>
      <c r="K120" s="383">
        <v>28</v>
      </c>
    </row>
    <row r="121" spans="1:11">
      <c r="A121" s="382">
        <v>120</v>
      </c>
      <c r="B121" s="382">
        <v>15</v>
      </c>
      <c r="C121" s="382">
        <v>0</v>
      </c>
      <c r="D121" s="381" t="s">
        <v>10048</v>
      </c>
      <c r="E121" s="43" t="s">
        <v>5740</v>
      </c>
      <c r="F121" s="382">
        <v>250</v>
      </c>
      <c r="G121" s="382">
        <v>7</v>
      </c>
      <c r="I121" s="388"/>
      <c r="J121" s="381" t="s">
        <v>10049</v>
      </c>
      <c r="K121" s="383">
        <v>28</v>
      </c>
    </row>
    <row r="122" spans="1:11">
      <c r="A122" s="382">
        <v>121</v>
      </c>
      <c r="B122" s="382">
        <v>15</v>
      </c>
      <c r="C122" s="382">
        <v>1</v>
      </c>
      <c r="D122" s="381" t="s">
        <v>10050</v>
      </c>
      <c r="E122" s="43" t="s">
        <v>10051</v>
      </c>
      <c r="F122" s="382">
        <v>150</v>
      </c>
      <c r="G122" s="382">
        <v>8</v>
      </c>
      <c r="I122" s="388"/>
      <c r="J122" s="381" t="s">
        <v>8077</v>
      </c>
      <c r="K122" s="383">
        <v>28</v>
      </c>
    </row>
    <row r="123" spans="1:11">
      <c r="A123" s="382">
        <v>122</v>
      </c>
      <c r="B123" s="382">
        <v>14</v>
      </c>
      <c r="C123" s="382">
        <v>1</v>
      </c>
      <c r="D123" s="381" t="s">
        <v>10052</v>
      </c>
      <c r="E123" s="43" t="s">
        <v>10053</v>
      </c>
      <c r="F123" s="382">
        <v>600</v>
      </c>
      <c r="G123" s="382">
        <v>18</v>
      </c>
      <c r="I123" s="388"/>
      <c r="J123" s="381" t="s">
        <v>10054</v>
      </c>
      <c r="K123" s="383">
        <v>27</v>
      </c>
    </row>
    <row r="124" spans="1:11">
      <c r="A124" s="382">
        <v>123</v>
      </c>
      <c r="B124" s="382">
        <v>14</v>
      </c>
      <c r="C124" s="382">
        <v>2</v>
      </c>
      <c r="D124" s="381" t="s">
        <v>10055</v>
      </c>
      <c r="E124" s="43" t="s">
        <v>10056</v>
      </c>
      <c r="F124" s="382">
        <v>80</v>
      </c>
      <c r="G124" s="382">
        <v>4</v>
      </c>
      <c r="I124" s="388"/>
      <c r="J124" s="381" t="s">
        <v>8091</v>
      </c>
      <c r="K124" s="383">
        <v>27</v>
      </c>
    </row>
    <row r="125" spans="1:11">
      <c r="A125" s="382">
        <v>124</v>
      </c>
      <c r="B125" s="382">
        <v>14</v>
      </c>
      <c r="C125" s="382">
        <v>1</v>
      </c>
      <c r="D125" s="381" t="s">
        <v>10057</v>
      </c>
      <c r="E125" s="43" t="s">
        <v>10058</v>
      </c>
      <c r="F125" s="382">
        <v>90</v>
      </c>
      <c r="G125" s="382">
        <v>2</v>
      </c>
      <c r="I125" s="388"/>
      <c r="J125" s="381" t="s">
        <v>10059</v>
      </c>
      <c r="K125" s="383">
        <v>27</v>
      </c>
    </row>
    <row r="126" spans="1:11">
      <c r="A126" s="382">
        <v>125</v>
      </c>
      <c r="B126" s="382">
        <v>14</v>
      </c>
      <c r="C126" s="382">
        <v>3</v>
      </c>
      <c r="D126" s="381" t="s">
        <v>10060</v>
      </c>
      <c r="E126" s="43" t="s">
        <v>10061</v>
      </c>
      <c r="F126" s="382">
        <v>4200</v>
      </c>
      <c r="G126" s="382">
        <v>23</v>
      </c>
      <c r="I126" s="388"/>
      <c r="J126" s="381" t="s">
        <v>8105</v>
      </c>
      <c r="K126" s="383">
        <v>27</v>
      </c>
    </row>
    <row r="127" spans="1:11">
      <c r="A127" s="382">
        <v>126</v>
      </c>
      <c r="B127" s="382">
        <v>14</v>
      </c>
      <c r="C127" s="382">
        <v>0</v>
      </c>
      <c r="D127" s="381" t="s">
        <v>10062</v>
      </c>
      <c r="E127" s="43" t="s">
        <v>10063</v>
      </c>
      <c r="F127" s="382">
        <v>150</v>
      </c>
      <c r="G127" s="382">
        <v>1</v>
      </c>
      <c r="I127" s="388"/>
      <c r="J127" s="381" t="s">
        <v>10064</v>
      </c>
      <c r="K127" s="383">
        <v>27</v>
      </c>
    </row>
    <row r="128" spans="1:11">
      <c r="A128" s="382">
        <v>127</v>
      </c>
      <c r="B128" s="382">
        <v>13</v>
      </c>
      <c r="C128" s="382">
        <v>1</v>
      </c>
      <c r="D128" s="381" t="s">
        <v>10065</v>
      </c>
      <c r="E128" s="43" t="s">
        <v>10066</v>
      </c>
      <c r="F128" s="382">
        <v>100</v>
      </c>
      <c r="G128" s="382">
        <v>5</v>
      </c>
      <c r="I128" s="388"/>
      <c r="J128" s="381" t="s">
        <v>8108</v>
      </c>
      <c r="K128" s="383">
        <v>27</v>
      </c>
    </row>
    <row r="129" spans="1:11">
      <c r="A129" s="382">
        <v>128</v>
      </c>
      <c r="B129" s="382">
        <v>13</v>
      </c>
      <c r="C129" s="382">
        <v>1</v>
      </c>
      <c r="D129" s="381" t="s">
        <v>10067</v>
      </c>
      <c r="E129" s="43" t="s">
        <v>10068</v>
      </c>
      <c r="F129" s="382">
        <v>90</v>
      </c>
      <c r="G129" s="382">
        <v>4</v>
      </c>
      <c r="I129" s="388"/>
      <c r="J129" s="381" t="s">
        <v>10069</v>
      </c>
      <c r="K129" s="383">
        <v>27</v>
      </c>
    </row>
    <row r="130" spans="1:11">
      <c r="A130" s="382">
        <v>129</v>
      </c>
      <c r="B130" s="382">
        <v>13</v>
      </c>
      <c r="C130" s="382">
        <v>2</v>
      </c>
      <c r="D130" s="381" t="s">
        <v>10070</v>
      </c>
      <c r="E130" s="43" t="s">
        <v>9813</v>
      </c>
      <c r="F130" s="382">
        <v>1000</v>
      </c>
      <c r="G130" s="382">
        <v>13</v>
      </c>
      <c r="I130" s="388"/>
      <c r="J130" s="381" t="s">
        <v>8113</v>
      </c>
      <c r="K130" s="383">
        <v>27</v>
      </c>
    </row>
    <row r="131" spans="1:11">
      <c r="A131" s="382">
        <v>130</v>
      </c>
      <c r="B131" s="382">
        <v>13</v>
      </c>
      <c r="C131" s="382">
        <v>1</v>
      </c>
      <c r="D131" s="381" t="s">
        <v>10071</v>
      </c>
      <c r="E131" s="43" t="s">
        <v>10072</v>
      </c>
      <c r="F131" s="382">
        <v>40</v>
      </c>
      <c r="G131" s="382">
        <v>4</v>
      </c>
      <c r="I131" s="388"/>
      <c r="J131" s="381" t="s">
        <v>10073</v>
      </c>
      <c r="K131" s="383">
        <v>26</v>
      </c>
    </row>
    <row r="132" spans="1:11">
      <c r="A132" s="382">
        <v>131</v>
      </c>
      <c r="B132" s="382">
        <v>12</v>
      </c>
      <c r="C132" s="382">
        <v>2</v>
      </c>
      <c r="D132" s="381" t="s">
        <v>10074</v>
      </c>
      <c r="E132" s="43" t="s">
        <v>10075</v>
      </c>
      <c r="F132" s="382">
        <v>60</v>
      </c>
      <c r="G132" s="382">
        <v>5</v>
      </c>
      <c r="I132" s="388"/>
      <c r="J132" s="381" t="s">
        <v>8134</v>
      </c>
      <c r="K132" s="383">
        <v>25</v>
      </c>
    </row>
    <row r="133" spans="1:11">
      <c r="A133" s="382">
        <v>132</v>
      </c>
      <c r="B133" s="382">
        <v>11</v>
      </c>
      <c r="C133" s="382">
        <v>0</v>
      </c>
      <c r="D133" s="381" t="s">
        <v>10076</v>
      </c>
      <c r="E133" s="43" t="s">
        <v>10077</v>
      </c>
      <c r="F133" s="382">
        <v>500</v>
      </c>
      <c r="G133" s="382">
        <v>9</v>
      </c>
      <c r="I133" s="388"/>
      <c r="J133" s="381" t="s">
        <v>8142</v>
      </c>
      <c r="K133" s="383">
        <v>25</v>
      </c>
    </row>
    <row r="134" spans="1:11">
      <c r="A134" s="382">
        <v>133</v>
      </c>
      <c r="B134" s="382">
        <v>11</v>
      </c>
      <c r="C134" s="382">
        <v>0</v>
      </c>
      <c r="D134" s="381" t="s">
        <v>10078</v>
      </c>
      <c r="E134" s="43" t="s">
        <v>6395</v>
      </c>
      <c r="F134" s="382">
        <v>100</v>
      </c>
      <c r="G134" s="382">
        <v>4</v>
      </c>
      <c r="I134" s="388"/>
      <c r="J134" s="381" t="s">
        <v>8163</v>
      </c>
      <c r="K134" s="383">
        <v>25</v>
      </c>
    </row>
    <row r="135" spans="1:11">
      <c r="A135" s="382">
        <v>134</v>
      </c>
      <c r="B135" s="382">
        <v>10</v>
      </c>
      <c r="C135" s="382">
        <v>5</v>
      </c>
      <c r="D135" s="381" t="s">
        <v>10079</v>
      </c>
      <c r="E135" s="43" t="s">
        <v>10080</v>
      </c>
      <c r="F135" s="382">
        <v>600</v>
      </c>
      <c r="G135" s="382">
        <v>1</v>
      </c>
      <c r="I135" s="388"/>
      <c r="J135" s="381" t="s">
        <v>8169</v>
      </c>
      <c r="K135" s="383">
        <v>24</v>
      </c>
    </row>
    <row r="136" spans="1:11">
      <c r="A136" s="382">
        <v>135</v>
      </c>
      <c r="B136" s="382">
        <v>10</v>
      </c>
      <c r="C136" s="382">
        <v>0</v>
      </c>
      <c r="D136" s="381" t="s">
        <v>10081</v>
      </c>
      <c r="E136" s="43" t="s">
        <v>9813</v>
      </c>
      <c r="F136" s="382">
        <v>1000</v>
      </c>
      <c r="G136" s="382">
        <v>14</v>
      </c>
      <c r="I136" s="388"/>
      <c r="J136" s="381" t="s">
        <v>10082</v>
      </c>
      <c r="K136" s="383">
        <v>24</v>
      </c>
    </row>
    <row r="137" spans="1:11">
      <c r="A137" s="382">
        <v>136</v>
      </c>
      <c r="B137" s="382">
        <v>10</v>
      </c>
      <c r="C137" s="382">
        <v>1</v>
      </c>
      <c r="D137" s="381" t="s">
        <v>10083</v>
      </c>
      <c r="E137" s="43" t="s">
        <v>10084</v>
      </c>
      <c r="F137" s="382">
        <v>100</v>
      </c>
      <c r="G137" s="382">
        <v>8</v>
      </c>
      <c r="I137" s="388"/>
      <c r="J137" s="381" t="s">
        <v>10085</v>
      </c>
      <c r="K137" s="383">
        <v>24</v>
      </c>
    </row>
    <row r="138" spans="1:11">
      <c r="A138" s="382">
        <v>137</v>
      </c>
      <c r="B138" s="382">
        <v>10</v>
      </c>
      <c r="C138" s="382">
        <v>0</v>
      </c>
      <c r="D138" s="381" t="s">
        <v>10086</v>
      </c>
      <c r="E138" s="43" t="s">
        <v>4953</v>
      </c>
      <c r="F138" s="382">
        <v>450</v>
      </c>
      <c r="G138" s="382">
        <v>13</v>
      </c>
      <c r="I138" s="388"/>
      <c r="J138" s="381" t="s">
        <v>10087</v>
      </c>
      <c r="K138" s="383">
        <v>24</v>
      </c>
    </row>
    <row r="139" spans="1:11">
      <c r="A139" s="382">
        <v>138</v>
      </c>
      <c r="B139" s="382">
        <v>10</v>
      </c>
      <c r="C139" s="382">
        <v>2</v>
      </c>
      <c r="D139" s="381" t="s">
        <v>10088</v>
      </c>
      <c r="E139" s="43" t="s">
        <v>10089</v>
      </c>
      <c r="F139" s="382">
        <v>100</v>
      </c>
      <c r="G139" s="382">
        <v>11</v>
      </c>
      <c r="I139" s="388"/>
      <c r="J139" s="381" t="s">
        <v>8182</v>
      </c>
      <c r="K139" s="383">
        <v>24</v>
      </c>
    </row>
    <row r="140" spans="1:11">
      <c r="A140" s="382">
        <v>139</v>
      </c>
      <c r="B140" s="382">
        <v>9</v>
      </c>
      <c r="C140" s="382">
        <v>0</v>
      </c>
      <c r="D140" s="381" t="s">
        <v>10090</v>
      </c>
      <c r="E140" s="43" t="s">
        <v>9846</v>
      </c>
      <c r="F140" s="382">
        <v>350</v>
      </c>
      <c r="G140" s="382">
        <v>1</v>
      </c>
      <c r="I140" s="388"/>
      <c r="J140" s="381" t="s">
        <v>8194</v>
      </c>
      <c r="K140" s="383">
        <v>23</v>
      </c>
    </row>
    <row r="141" spans="1:11">
      <c r="A141" s="382">
        <v>140</v>
      </c>
      <c r="B141" s="382">
        <v>9</v>
      </c>
      <c r="C141" s="382">
        <v>1</v>
      </c>
      <c r="D141" s="381" t="s">
        <v>10091</v>
      </c>
      <c r="E141" s="43" t="s">
        <v>5372</v>
      </c>
      <c r="F141" s="382">
        <v>70</v>
      </c>
      <c r="G141" s="382">
        <v>7</v>
      </c>
      <c r="I141" s="388"/>
      <c r="J141" s="381" t="s">
        <v>8197</v>
      </c>
      <c r="K141" s="383">
        <v>23</v>
      </c>
    </row>
    <row r="142" spans="1:11">
      <c r="A142" s="382">
        <v>141</v>
      </c>
      <c r="B142" s="382">
        <v>9</v>
      </c>
      <c r="C142" s="382">
        <v>0</v>
      </c>
      <c r="D142" s="381" t="s">
        <v>10092</v>
      </c>
      <c r="E142" s="43" t="s">
        <v>10093</v>
      </c>
      <c r="F142" s="382">
        <v>100</v>
      </c>
      <c r="G142" s="382">
        <v>5</v>
      </c>
      <c r="I142" s="388"/>
      <c r="J142" s="381" t="s">
        <v>8200</v>
      </c>
      <c r="K142" s="383">
        <v>23</v>
      </c>
    </row>
    <row r="143" spans="1:11">
      <c r="A143" s="382">
        <v>142</v>
      </c>
      <c r="B143" s="382">
        <v>9</v>
      </c>
      <c r="C143" s="382">
        <v>0</v>
      </c>
      <c r="D143" s="381" t="s">
        <v>10094</v>
      </c>
      <c r="E143" s="43" t="s">
        <v>10095</v>
      </c>
      <c r="F143" s="382">
        <v>90</v>
      </c>
      <c r="G143" s="382">
        <v>4</v>
      </c>
      <c r="I143" s="388"/>
      <c r="J143" s="381" t="s">
        <v>10096</v>
      </c>
      <c r="K143" s="383">
        <v>21</v>
      </c>
    </row>
    <row r="144" spans="1:11">
      <c r="A144" s="382">
        <v>143</v>
      </c>
      <c r="B144" s="382">
        <v>9</v>
      </c>
      <c r="C144" s="382">
        <v>1</v>
      </c>
      <c r="D144" s="381" t="s">
        <v>10097</v>
      </c>
      <c r="E144" s="43" t="s">
        <v>10098</v>
      </c>
      <c r="F144" s="382">
        <v>250</v>
      </c>
      <c r="G144" s="382">
        <v>12</v>
      </c>
      <c r="I144" s="388"/>
      <c r="J144" s="381" t="s">
        <v>8235</v>
      </c>
      <c r="K144" s="383">
        <v>21</v>
      </c>
    </row>
    <row r="145" spans="1:11">
      <c r="A145" s="382">
        <v>144</v>
      </c>
      <c r="B145" s="382">
        <v>9</v>
      </c>
      <c r="C145" s="382">
        <v>2</v>
      </c>
      <c r="D145" s="381" t="s">
        <v>10099</v>
      </c>
      <c r="E145" s="43" t="s">
        <v>10100</v>
      </c>
      <c r="F145" s="382">
        <v>70</v>
      </c>
      <c r="G145" s="382">
        <v>4</v>
      </c>
      <c r="I145" s="388"/>
      <c r="J145" s="381" t="s">
        <v>10101</v>
      </c>
      <c r="K145" s="383">
        <v>19</v>
      </c>
    </row>
    <row r="146" spans="1:11">
      <c r="A146" s="382">
        <v>145</v>
      </c>
      <c r="B146" s="382">
        <v>8</v>
      </c>
      <c r="C146" s="382">
        <v>3</v>
      </c>
      <c r="D146" s="381" t="s">
        <v>10102</v>
      </c>
      <c r="E146" s="43" t="s">
        <v>9926</v>
      </c>
      <c r="F146" s="382">
        <v>150</v>
      </c>
      <c r="G146" s="382">
        <v>1</v>
      </c>
      <c r="I146" s="388"/>
      <c r="J146" s="381" t="s">
        <v>10103</v>
      </c>
      <c r="K146" s="383">
        <v>19</v>
      </c>
    </row>
    <row r="147" spans="1:11">
      <c r="A147" s="382">
        <v>146</v>
      </c>
      <c r="B147" s="382">
        <v>8</v>
      </c>
      <c r="C147" s="382">
        <v>1</v>
      </c>
      <c r="D147" s="381" t="s">
        <v>10104</v>
      </c>
      <c r="E147" s="43" t="s">
        <v>10105</v>
      </c>
      <c r="F147" s="382">
        <v>150</v>
      </c>
      <c r="G147" s="382">
        <v>8</v>
      </c>
      <c r="I147" s="388"/>
      <c r="J147" s="381" t="s">
        <v>10106</v>
      </c>
      <c r="K147" s="383">
        <v>19</v>
      </c>
    </row>
    <row r="148" spans="1:11">
      <c r="A148" s="382">
        <v>147</v>
      </c>
      <c r="B148" s="382">
        <v>8</v>
      </c>
      <c r="C148" s="382">
        <v>1</v>
      </c>
      <c r="D148" s="381" t="s">
        <v>10107</v>
      </c>
      <c r="E148" s="43" t="s">
        <v>10108</v>
      </c>
      <c r="F148" s="382">
        <v>50</v>
      </c>
      <c r="G148" s="382">
        <v>4</v>
      </c>
      <c r="I148" s="388"/>
      <c r="J148" s="381" t="s">
        <v>10109</v>
      </c>
      <c r="K148" s="383">
        <v>19</v>
      </c>
    </row>
    <row r="149" spans="1:11">
      <c r="A149" s="382">
        <v>148</v>
      </c>
      <c r="B149" s="382">
        <v>8</v>
      </c>
      <c r="C149" s="382">
        <v>0</v>
      </c>
      <c r="D149" s="381" t="s">
        <v>10110</v>
      </c>
      <c r="E149" s="43" t="s">
        <v>10111</v>
      </c>
      <c r="F149" s="382">
        <v>150</v>
      </c>
      <c r="G149" s="382">
        <v>8</v>
      </c>
      <c r="I149" s="388"/>
      <c r="J149" s="381" t="s">
        <v>10112</v>
      </c>
      <c r="K149" s="383">
        <v>18</v>
      </c>
    </row>
    <row r="150" spans="1:11">
      <c r="A150" s="382">
        <v>149</v>
      </c>
      <c r="B150" s="382">
        <v>7</v>
      </c>
      <c r="C150" s="382">
        <v>1</v>
      </c>
      <c r="D150" s="381" t="s">
        <v>10113</v>
      </c>
      <c r="E150" s="43" t="s">
        <v>10114</v>
      </c>
      <c r="F150" s="382">
        <v>200</v>
      </c>
      <c r="G150" s="382">
        <v>14</v>
      </c>
      <c r="I150" s="388"/>
      <c r="J150" s="381" t="s">
        <v>10115</v>
      </c>
      <c r="K150" s="383">
        <v>18</v>
      </c>
    </row>
    <row r="151" spans="1:11">
      <c r="A151" s="382">
        <v>150</v>
      </c>
      <c r="B151" s="382">
        <v>7</v>
      </c>
      <c r="C151" s="382">
        <v>2</v>
      </c>
      <c r="D151" s="381" t="s">
        <v>10116</v>
      </c>
      <c r="E151" s="43" t="s">
        <v>10117</v>
      </c>
      <c r="F151" s="382">
        <v>50</v>
      </c>
      <c r="G151" s="382">
        <v>5</v>
      </c>
      <c r="I151" s="388"/>
      <c r="J151" s="381" t="s">
        <v>10118</v>
      </c>
      <c r="K151" s="383">
        <v>17</v>
      </c>
    </row>
    <row r="152" spans="1:11">
      <c r="A152" s="382">
        <v>151</v>
      </c>
      <c r="B152" s="382">
        <v>7</v>
      </c>
      <c r="C152" s="382">
        <v>1</v>
      </c>
      <c r="D152" s="381" t="s">
        <v>10119</v>
      </c>
      <c r="E152" s="43" t="s">
        <v>10120</v>
      </c>
      <c r="F152" s="382">
        <v>100</v>
      </c>
      <c r="G152" s="382">
        <v>7</v>
      </c>
      <c r="I152" s="388"/>
      <c r="J152" s="381" t="s">
        <v>10121</v>
      </c>
      <c r="K152" s="383">
        <v>17</v>
      </c>
    </row>
    <row r="153" spans="1:11">
      <c r="A153" s="382">
        <v>152</v>
      </c>
      <c r="B153" s="382">
        <v>7</v>
      </c>
      <c r="C153" s="382">
        <v>0</v>
      </c>
      <c r="D153" s="381" t="s">
        <v>10122</v>
      </c>
      <c r="E153" s="43" t="s">
        <v>10123</v>
      </c>
      <c r="F153" s="382">
        <v>100</v>
      </c>
      <c r="G153" s="382">
        <v>7</v>
      </c>
      <c r="I153" s="388"/>
      <c r="J153" s="381" t="s">
        <v>8281</v>
      </c>
      <c r="K153" s="383">
        <v>17</v>
      </c>
    </row>
    <row r="154" spans="1:11">
      <c r="A154" s="382">
        <v>153</v>
      </c>
      <c r="B154" s="382">
        <v>6</v>
      </c>
      <c r="C154" s="382">
        <v>1</v>
      </c>
      <c r="D154" s="381" t="s">
        <v>10124</v>
      </c>
      <c r="E154" s="43" t="s">
        <v>10125</v>
      </c>
      <c r="F154" s="382">
        <v>350</v>
      </c>
      <c r="G154" s="382">
        <v>14</v>
      </c>
      <c r="I154" s="388"/>
      <c r="J154" s="381" t="s">
        <v>10126</v>
      </c>
      <c r="K154" s="383">
        <v>17</v>
      </c>
    </row>
    <row r="155" spans="1:11">
      <c r="A155" s="382">
        <v>154</v>
      </c>
      <c r="B155" s="382">
        <v>6</v>
      </c>
      <c r="C155" s="382">
        <v>1</v>
      </c>
      <c r="D155" s="381" t="s">
        <v>10127</v>
      </c>
      <c r="E155" s="43" t="s">
        <v>10128</v>
      </c>
      <c r="F155" s="382">
        <v>150</v>
      </c>
      <c r="G155" s="382">
        <v>9</v>
      </c>
      <c r="I155" s="388"/>
      <c r="J155" s="381" t="s">
        <v>8287</v>
      </c>
      <c r="K155" s="383">
        <v>17</v>
      </c>
    </row>
    <row r="156" spans="1:11">
      <c r="A156" s="382">
        <v>155</v>
      </c>
      <c r="B156" s="382">
        <v>6</v>
      </c>
      <c r="C156" s="382">
        <v>3</v>
      </c>
      <c r="D156" s="381" t="s">
        <v>10129</v>
      </c>
      <c r="E156" s="43" t="s">
        <v>10080</v>
      </c>
      <c r="F156" s="382">
        <v>600</v>
      </c>
      <c r="G156" s="382">
        <v>1</v>
      </c>
      <c r="I156" s="388"/>
      <c r="J156" s="381" t="s">
        <v>10130</v>
      </c>
      <c r="K156" s="383">
        <v>17</v>
      </c>
    </row>
    <row r="157" spans="1:11">
      <c r="A157" s="382">
        <v>156</v>
      </c>
      <c r="B157" s="382">
        <v>6</v>
      </c>
      <c r="C157" s="382">
        <v>2</v>
      </c>
      <c r="D157" s="381" t="s">
        <v>10131</v>
      </c>
      <c r="E157" s="43" t="s">
        <v>6465</v>
      </c>
      <c r="F157" s="382">
        <v>60</v>
      </c>
      <c r="G157" s="382">
        <v>4</v>
      </c>
      <c r="I157" s="388"/>
      <c r="J157" s="381" t="s">
        <v>8301</v>
      </c>
      <c r="K157" s="383">
        <v>16</v>
      </c>
    </row>
    <row r="158" spans="1:11">
      <c r="A158" s="382">
        <v>157</v>
      </c>
      <c r="B158" s="382">
        <v>6</v>
      </c>
      <c r="C158" s="382">
        <v>2</v>
      </c>
      <c r="D158" s="381" t="s">
        <v>10132</v>
      </c>
      <c r="E158" s="43" t="s">
        <v>96</v>
      </c>
      <c r="F158" s="382">
        <v>60</v>
      </c>
      <c r="G158" s="382">
        <v>8</v>
      </c>
      <c r="I158" s="388"/>
      <c r="J158" s="381" t="s">
        <v>10133</v>
      </c>
      <c r="K158" s="383">
        <v>16</v>
      </c>
    </row>
    <row r="159" spans="1:11">
      <c r="A159" s="382">
        <v>158</v>
      </c>
      <c r="B159" s="382">
        <v>6</v>
      </c>
      <c r="C159" s="382">
        <v>2</v>
      </c>
      <c r="D159" s="381" t="s">
        <v>10134</v>
      </c>
      <c r="E159" s="43" t="s">
        <v>10135</v>
      </c>
      <c r="F159" s="382">
        <v>60</v>
      </c>
      <c r="G159" s="382">
        <v>6</v>
      </c>
      <c r="I159" s="388"/>
      <c r="J159" s="381" t="s">
        <v>10136</v>
      </c>
      <c r="K159" s="383">
        <v>16</v>
      </c>
    </row>
    <row r="160" spans="1:11">
      <c r="A160" s="382">
        <v>159</v>
      </c>
      <c r="B160" s="382">
        <v>5</v>
      </c>
      <c r="C160" s="382">
        <v>0</v>
      </c>
      <c r="D160" s="381" t="s">
        <v>10137</v>
      </c>
      <c r="E160" s="43" t="s">
        <v>5652</v>
      </c>
      <c r="F160" s="382">
        <v>100</v>
      </c>
      <c r="G160" s="382">
        <v>3</v>
      </c>
      <c r="I160" s="388"/>
      <c r="J160" s="381" t="s">
        <v>10138</v>
      </c>
      <c r="K160" s="383">
        <v>15</v>
      </c>
    </row>
    <row r="161" spans="1:11">
      <c r="A161" s="382">
        <v>160</v>
      </c>
      <c r="B161" s="382">
        <v>5</v>
      </c>
      <c r="C161" s="382">
        <v>2</v>
      </c>
      <c r="D161" s="381" t="s">
        <v>10139</v>
      </c>
      <c r="E161" s="43" t="s">
        <v>10140</v>
      </c>
      <c r="F161" s="382">
        <v>100</v>
      </c>
      <c r="G161" s="382">
        <v>7</v>
      </c>
      <c r="I161" s="388"/>
      <c r="J161" s="381" t="s">
        <v>10141</v>
      </c>
      <c r="K161" s="383">
        <v>15</v>
      </c>
    </row>
    <row r="162" spans="1:11">
      <c r="A162" s="382">
        <v>161</v>
      </c>
      <c r="B162" s="382">
        <v>5</v>
      </c>
      <c r="C162" s="382">
        <v>1</v>
      </c>
      <c r="D162" s="381" t="s">
        <v>10142</v>
      </c>
      <c r="E162" s="43" t="s">
        <v>10143</v>
      </c>
      <c r="F162" s="382">
        <v>100</v>
      </c>
      <c r="G162" s="382">
        <v>11</v>
      </c>
      <c r="I162" s="388"/>
      <c r="J162" s="381" t="s">
        <v>10144</v>
      </c>
      <c r="K162" s="383">
        <v>15</v>
      </c>
    </row>
    <row r="163" spans="1:11">
      <c r="A163" s="382">
        <v>162</v>
      </c>
      <c r="B163" s="382">
        <v>4.9000000000000004</v>
      </c>
      <c r="C163" s="382">
        <v>0</v>
      </c>
      <c r="D163" s="381" t="s">
        <v>10145</v>
      </c>
      <c r="E163" s="43" t="s">
        <v>10146</v>
      </c>
      <c r="F163" s="382">
        <v>90</v>
      </c>
      <c r="G163" s="382">
        <v>9</v>
      </c>
      <c r="I163" s="388"/>
      <c r="J163" s="381" t="s">
        <v>8343</v>
      </c>
      <c r="K163" s="383">
        <v>13</v>
      </c>
    </row>
    <row r="164" spans="1:11">
      <c r="A164" s="382">
        <v>163</v>
      </c>
      <c r="B164" s="382">
        <v>4.8</v>
      </c>
      <c r="C164" s="382">
        <v>2</v>
      </c>
      <c r="D164" s="381" t="s">
        <v>10147</v>
      </c>
      <c r="E164" s="43" t="s">
        <v>10148</v>
      </c>
      <c r="F164" s="382">
        <v>60</v>
      </c>
      <c r="G164" s="382">
        <v>10</v>
      </c>
      <c r="I164" s="388"/>
      <c r="J164" s="381" t="s">
        <v>10149</v>
      </c>
      <c r="K164" s="383">
        <v>13</v>
      </c>
    </row>
    <row r="165" spans="1:11">
      <c r="A165" s="382">
        <v>164</v>
      </c>
      <c r="B165" s="382">
        <v>4.5999999999999996</v>
      </c>
      <c r="C165" s="382">
        <v>1</v>
      </c>
      <c r="D165" s="381" t="s">
        <v>10150</v>
      </c>
      <c r="E165" s="43" t="s">
        <v>10151</v>
      </c>
      <c r="F165" s="382">
        <v>30</v>
      </c>
      <c r="G165" s="382">
        <v>4</v>
      </c>
      <c r="I165" s="388"/>
      <c r="J165" s="381" t="s">
        <v>10152</v>
      </c>
      <c r="K165" s="383">
        <v>13</v>
      </c>
    </row>
    <row r="166" spans="1:11">
      <c r="A166" s="382">
        <v>165</v>
      </c>
      <c r="B166" s="382">
        <v>4.5999999999999996</v>
      </c>
      <c r="C166" s="382">
        <v>0</v>
      </c>
      <c r="D166" s="381" t="s">
        <v>10153</v>
      </c>
      <c r="E166" s="43" t="s">
        <v>6497</v>
      </c>
      <c r="F166" s="382">
        <v>200</v>
      </c>
      <c r="G166" s="382">
        <v>16</v>
      </c>
      <c r="I166" s="388"/>
      <c r="J166" s="381" t="s">
        <v>10154</v>
      </c>
      <c r="K166" s="383">
        <v>13</v>
      </c>
    </row>
    <row r="167" spans="1:11">
      <c r="A167" s="382">
        <v>166</v>
      </c>
      <c r="B167" s="382">
        <v>4.5999999999999996</v>
      </c>
      <c r="C167" s="382">
        <v>1</v>
      </c>
      <c r="D167" s="381" t="s">
        <v>10155</v>
      </c>
      <c r="E167" s="43" t="s">
        <v>10156</v>
      </c>
      <c r="F167" s="382">
        <v>100</v>
      </c>
      <c r="G167" s="382">
        <v>10</v>
      </c>
      <c r="I167" s="388"/>
      <c r="J167" s="381" t="s">
        <v>10157</v>
      </c>
      <c r="K167" s="383">
        <v>13</v>
      </c>
    </row>
    <row r="168" spans="1:11">
      <c r="A168" s="382">
        <v>167</v>
      </c>
      <c r="B168" s="382">
        <v>4.5999999999999996</v>
      </c>
      <c r="C168" s="382">
        <v>2</v>
      </c>
      <c r="D168" s="381" t="s">
        <v>10158</v>
      </c>
      <c r="E168" s="43" t="s">
        <v>10159</v>
      </c>
      <c r="F168" s="382">
        <v>300</v>
      </c>
      <c r="G168" s="382">
        <v>17</v>
      </c>
      <c r="I168" s="388"/>
      <c r="J168" s="381" t="s">
        <v>10160</v>
      </c>
      <c r="K168" s="383">
        <v>13</v>
      </c>
    </row>
    <row r="169" spans="1:11">
      <c r="A169" s="382">
        <v>168</v>
      </c>
      <c r="B169" s="382">
        <v>4.5</v>
      </c>
      <c r="C169" s="382">
        <v>0</v>
      </c>
      <c r="D169" s="381" t="s">
        <v>10161</v>
      </c>
      <c r="E169" s="43" t="s">
        <v>10162</v>
      </c>
      <c r="F169" s="382">
        <v>100</v>
      </c>
      <c r="G169" s="382">
        <v>12</v>
      </c>
      <c r="I169" s="388"/>
      <c r="J169" s="381" t="s">
        <v>10163</v>
      </c>
      <c r="K169" s="383">
        <v>13</v>
      </c>
    </row>
    <row r="170" spans="1:11">
      <c r="A170" s="382">
        <v>169</v>
      </c>
      <c r="B170" s="382">
        <v>4.3</v>
      </c>
      <c r="C170" s="382">
        <v>0</v>
      </c>
      <c r="D170" s="381" t="s">
        <v>10164</v>
      </c>
      <c r="E170" s="43" t="s">
        <v>10165</v>
      </c>
      <c r="F170" s="382">
        <v>600</v>
      </c>
      <c r="G170" s="382">
        <v>11</v>
      </c>
      <c r="I170" s="388"/>
      <c r="J170" s="381" t="s">
        <v>10166</v>
      </c>
      <c r="K170" s="383">
        <v>12</v>
      </c>
    </row>
    <row r="171" spans="1:11">
      <c r="A171" s="382">
        <v>170</v>
      </c>
      <c r="B171" s="382">
        <v>4.3</v>
      </c>
      <c r="C171" s="382">
        <v>0</v>
      </c>
      <c r="D171" s="381" t="s">
        <v>10167</v>
      </c>
      <c r="E171" s="43" t="s">
        <v>10168</v>
      </c>
      <c r="F171" s="382">
        <v>30</v>
      </c>
      <c r="G171" s="382">
        <v>8</v>
      </c>
      <c r="I171" s="388"/>
      <c r="J171" s="381" t="s">
        <v>10169</v>
      </c>
      <c r="K171" s="383">
        <v>12</v>
      </c>
    </row>
    <row r="172" spans="1:11">
      <c r="A172" s="382">
        <v>171</v>
      </c>
      <c r="B172" s="382">
        <v>4.0999999999999996</v>
      </c>
      <c r="C172" s="382">
        <v>1</v>
      </c>
      <c r="D172" s="381" t="s">
        <v>10170</v>
      </c>
      <c r="E172" s="43" t="s">
        <v>10171</v>
      </c>
      <c r="F172" s="382">
        <v>100</v>
      </c>
      <c r="G172" s="382">
        <v>13</v>
      </c>
      <c r="I172" s="388"/>
      <c r="J172" s="381" t="s">
        <v>10172</v>
      </c>
      <c r="K172" s="383">
        <v>12</v>
      </c>
    </row>
    <row r="173" spans="1:11">
      <c r="A173" s="382">
        <v>172</v>
      </c>
      <c r="B173" s="382">
        <v>4.0999999999999996</v>
      </c>
      <c r="C173" s="382">
        <v>0</v>
      </c>
      <c r="D173" s="381" t="s">
        <v>10173</v>
      </c>
      <c r="E173" s="43" t="s">
        <v>10174</v>
      </c>
      <c r="F173" s="382">
        <v>100</v>
      </c>
      <c r="G173" s="382">
        <v>8</v>
      </c>
      <c r="I173" s="388"/>
      <c r="J173" s="381" t="s">
        <v>8406</v>
      </c>
      <c r="K173" s="383">
        <v>11</v>
      </c>
    </row>
    <row r="174" spans="1:11">
      <c r="A174" s="382">
        <v>173</v>
      </c>
      <c r="B174" s="382">
        <v>4.0999999999999996</v>
      </c>
      <c r="C174" s="382">
        <v>2</v>
      </c>
      <c r="D174" s="381" t="s">
        <v>10175</v>
      </c>
      <c r="E174" s="43" t="s">
        <v>10176</v>
      </c>
      <c r="F174" s="382">
        <v>150</v>
      </c>
      <c r="G174" s="382">
        <v>10</v>
      </c>
      <c r="I174" s="388"/>
      <c r="J174" s="381" t="s">
        <v>10177</v>
      </c>
      <c r="K174" s="383">
        <v>11</v>
      </c>
    </row>
    <row r="175" spans="1:11">
      <c r="A175" s="382">
        <v>174</v>
      </c>
      <c r="B175" s="382">
        <v>4.0999999999999996</v>
      </c>
      <c r="C175" s="382">
        <v>1</v>
      </c>
      <c r="D175" s="381" t="s">
        <v>10178</v>
      </c>
      <c r="E175" s="43" t="s">
        <v>10179</v>
      </c>
      <c r="F175" s="382">
        <v>50</v>
      </c>
      <c r="G175" s="382">
        <v>5</v>
      </c>
      <c r="I175" s="388"/>
      <c r="J175" s="381" t="s">
        <v>8412</v>
      </c>
      <c r="K175" s="383">
        <v>11</v>
      </c>
    </row>
    <row r="176" spans="1:11">
      <c r="A176" s="382">
        <v>175</v>
      </c>
      <c r="B176" s="382">
        <v>4</v>
      </c>
      <c r="C176" s="382">
        <v>4</v>
      </c>
      <c r="D176" s="381" t="s">
        <v>10180</v>
      </c>
      <c r="E176" s="43" t="s">
        <v>10181</v>
      </c>
      <c r="F176" s="382">
        <v>50</v>
      </c>
      <c r="G176" s="382">
        <v>7</v>
      </c>
      <c r="I176" s="388"/>
      <c r="J176" s="381" t="s">
        <v>8415</v>
      </c>
      <c r="K176" s="383">
        <v>11</v>
      </c>
    </row>
    <row r="177" spans="1:11">
      <c r="A177" s="382">
        <v>176</v>
      </c>
      <c r="B177" s="382">
        <v>3.9</v>
      </c>
      <c r="C177" s="382">
        <v>1</v>
      </c>
      <c r="D177" s="381" t="s">
        <v>10182</v>
      </c>
      <c r="E177" s="43" t="s">
        <v>10183</v>
      </c>
      <c r="F177" s="382">
        <v>450</v>
      </c>
      <c r="G177" s="382">
        <v>16</v>
      </c>
      <c r="I177" s="388"/>
      <c r="J177" s="381" t="s">
        <v>8424</v>
      </c>
      <c r="K177" s="383">
        <v>10</v>
      </c>
    </row>
    <row r="178" spans="1:11">
      <c r="A178" s="382">
        <v>177</v>
      </c>
      <c r="B178" s="382">
        <v>3.8</v>
      </c>
      <c r="C178" s="382">
        <v>3</v>
      </c>
      <c r="D178" s="381" t="s">
        <v>10184</v>
      </c>
      <c r="E178" s="43" t="s">
        <v>10185</v>
      </c>
      <c r="F178" s="382">
        <v>16000</v>
      </c>
      <c r="G178" s="382">
        <v>24</v>
      </c>
      <c r="I178" s="388"/>
      <c r="J178" s="43" t="s">
        <v>10186</v>
      </c>
      <c r="K178" s="383">
        <v>10</v>
      </c>
    </row>
    <row r="179" spans="1:11">
      <c r="A179" s="382">
        <v>178</v>
      </c>
      <c r="B179" s="382">
        <v>3.4</v>
      </c>
      <c r="C179" s="382">
        <v>0</v>
      </c>
      <c r="D179" s="381" t="s">
        <v>10187</v>
      </c>
      <c r="E179" s="43" t="s">
        <v>4418</v>
      </c>
      <c r="F179" s="382">
        <v>100</v>
      </c>
      <c r="G179" s="382">
        <v>11</v>
      </c>
      <c r="I179" s="388"/>
      <c r="J179" s="381" t="s">
        <v>10188</v>
      </c>
      <c r="K179" s="383">
        <v>10</v>
      </c>
    </row>
    <row r="180" spans="1:11">
      <c r="A180" s="382">
        <v>179</v>
      </c>
      <c r="B180" s="382">
        <v>3.4</v>
      </c>
      <c r="C180" s="382">
        <v>2</v>
      </c>
      <c r="D180" s="381" t="s">
        <v>10189</v>
      </c>
      <c r="E180" s="43" t="s">
        <v>4646</v>
      </c>
      <c r="F180" s="382">
        <v>50</v>
      </c>
      <c r="G180" s="382">
        <v>7</v>
      </c>
      <c r="I180" s="388"/>
      <c r="J180" s="381" t="s">
        <v>8430</v>
      </c>
      <c r="K180" s="383">
        <v>10</v>
      </c>
    </row>
    <row r="181" spans="1:11">
      <c r="A181" s="382">
        <v>180</v>
      </c>
      <c r="B181" s="382">
        <v>3.4</v>
      </c>
      <c r="C181" s="382">
        <v>1</v>
      </c>
      <c r="D181" s="381" t="s">
        <v>10190</v>
      </c>
      <c r="E181" s="43" t="s">
        <v>10191</v>
      </c>
      <c r="F181" s="382">
        <v>150</v>
      </c>
      <c r="G181" s="382">
        <v>11</v>
      </c>
      <c r="I181" s="388"/>
      <c r="J181" s="381" t="s">
        <v>10192</v>
      </c>
      <c r="K181" s="383">
        <v>10</v>
      </c>
    </row>
    <row r="182" spans="1:11">
      <c r="A182" s="382">
        <v>181</v>
      </c>
      <c r="B182" s="382">
        <v>3.3</v>
      </c>
      <c r="C182" s="382">
        <v>0</v>
      </c>
      <c r="D182" s="381" t="s">
        <v>10193</v>
      </c>
      <c r="E182" s="43" t="s">
        <v>10194</v>
      </c>
      <c r="F182" s="382">
        <v>90</v>
      </c>
      <c r="G182" s="382">
        <v>10</v>
      </c>
      <c r="I182" s="388"/>
      <c r="J182" s="381" t="s">
        <v>8444</v>
      </c>
      <c r="K182" s="383">
        <v>9</v>
      </c>
    </row>
    <row r="183" spans="1:11">
      <c r="A183" s="382">
        <v>182</v>
      </c>
      <c r="B183" s="382">
        <v>3.2</v>
      </c>
      <c r="C183" s="382">
        <v>1</v>
      </c>
      <c r="D183" s="381" t="s">
        <v>10195</v>
      </c>
      <c r="E183" s="43" t="s">
        <v>10196</v>
      </c>
      <c r="F183" s="382">
        <v>80</v>
      </c>
      <c r="G183" s="382">
        <v>8</v>
      </c>
      <c r="I183" s="388"/>
      <c r="J183" s="381" t="s">
        <v>8447</v>
      </c>
      <c r="K183" s="383">
        <v>9</v>
      </c>
    </row>
    <row r="184" spans="1:11">
      <c r="A184" s="382">
        <v>183</v>
      </c>
      <c r="B184" s="382">
        <v>3.2</v>
      </c>
      <c r="C184" s="382">
        <v>2</v>
      </c>
      <c r="D184" s="381" t="s">
        <v>10197</v>
      </c>
      <c r="E184" s="43" t="s">
        <v>10198</v>
      </c>
      <c r="F184" s="382">
        <v>60</v>
      </c>
      <c r="G184" s="382">
        <v>9</v>
      </c>
      <c r="I184" s="388"/>
      <c r="J184" s="381" t="s">
        <v>10199</v>
      </c>
      <c r="K184" s="383">
        <v>9</v>
      </c>
    </row>
    <row r="185" spans="1:11">
      <c r="A185" s="382">
        <v>184</v>
      </c>
      <c r="B185" s="382">
        <v>3.2</v>
      </c>
      <c r="C185" s="382">
        <v>1</v>
      </c>
      <c r="D185" s="381" t="s">
        <v>10200</v>
      </c>
      <c r="E185" s="43" t="s">
        <v>10201</v>
      </c>
      <c r="F185" s="382">
        <v>900</v>
      </c>
      <c r="G185" s="382">
        <v>19</v>
      </c>
      <c r="I185" s="388"/>
      <c r="J185" s="381" t="s">
        <v>10202</v>
      </c>
      <c r="K185" s="383">
        <v>9</v>
      </c>
    </row>
    <row r="186" spans="1:11">
      <c r="A186" s="382">
        <v>185</v>
      </c>
      <c r="B186" s="382">
        <v>3.1</v>
      </c>
      <c r="C186" s="382">
        <v>2</v>
      </c>
      <c r="D186" s="381" t="s">
        <v>10203</v>
      </c>
      <c r="E186" s="43" t="s">
        <v>5404</v>
      </c>
      <c r="F186" s="382">
        <v>200</v>
      </c>
      <c r="G186" s="382">
        <v>17</v>
      </c>
      <c r="I186" s="388"/>
      <c r="J186" s="381" t="s">
        <v>8467</v>
      </c>
      <c r="K186" s="383">
        <v>9</v>
      </c>
    </row>
    <row r="187" spans="1:11">
      <c r="A187" s="382">
        <v>186</v>
      </c>
      <c r="B187" s="382">
        <v>3</v>
      </c>
      <c r="C187" s="382">
        <v>2</v>
      </c>
      <c r="D187" s="381" t="s">
        <v>10204</v>
      </c>
      <c r="E187" s="43" t="s">
        <v>10205</v>
      </c>
      <c r="F187" s="382">
        <v>30</v>
      </c>
      <c r="G187" s="382">
        <v>4</v>
      </c>
      <c r="I187" s="388"/>
      <c r="J187" s="381" t="s">
        <v>10206</v>
      </c>
      <c r="K187" s="383">
        <v>9</v>
      </c>
    </row>
    <row r="188" spans="1:11">
      <c r="A188" s="382">
        <v>187</v>
      </c>
      <c r="B188" s="382">
        <v>3</v>
      </c>
      <c r="C188" s="382">
        <v>1</v>
      </c>
      <c r="D188" s="381" t="s">
        <v>10207</v>
      </c>
      <c r="E188" s="43" t="s">
        <v>10208</v>
      </c>
      <c r="F188" s="382">
        <v>100</v>
      </c>
      <c r="G188" s="382">
        <v>11</v>
      </c>
      <c r="I188" s="388"/>
      <c r="J188" s="381" t="s">
        <v>8470</v>
      </c>
      <c r="K188" s="383">
        <v>9</v>
      </c>
    </row>
    <row r="189" spans="1:11">
      <c r="A189" s="382">
        <v>188</v>
      </c>
      <c r="B189" s="382">
        <v>2.9</v>
      </c>
      <c r="C189" s="382">
        <v>2</v>
      </c>
      <c r="D189" s="381" t="s">
        <v>10209</v>
      </c>
      <c r="E189" s="43" t="s">
        <v>10210</v>
      </c>
      <c r="F189" s="382">
        <v>100</v>
      </c>
      <c r="G189" s="382">
        <v>14</v>
      </c>
      <c r="I189" s="388"/>
      <c r="J189" s="381" t="s">
        <v>8479</v>
      </c>
      <c r="K189" s="383">
        <v>8</v>
      </c>
    </row>
    <row r="190" spans="1:11">
      <c r="A190" s="382">
        <v>189</v>
      </c>
      <c r="B190" s="382">
        <v>2.8</v>
      </c>
      <c r="C190" s="382">
        <v>2</v>
      </c>
      <c r="D190" s="381" t="s">
        <v>10211</v>
      </c>
      <c r="E190" s="43" t="s">
        <v>10212</v>
      </c>
      <c r="F190" s="382">
        <v>300</v>
      </c>
      <c r="G190" s="382">
        <v>13</v>
      </c>
      <c r="I190" s="388"/>
      <c r="J190" s="381" t="s">
        <v>8485</v>
      </c>
      <c r="K190" s="383">
        <v>8</v>
      </c>
    </row>
    <row r="191" spans="1:11">
      <c r="A191" s="382">
        <v>190</v>
      </c>
      <c r="B191" s="382">
        <v>2.8</v>
      </c>
      <c r="C191" s="382">
        <v>1</v>
      </c>
      <c r="D191" s="381" t="s">
        <v>10213</v>
      </c>
      <c r="E191" s="43" t="s">
        <v>10214</v>
      </c>
      <c r="F191" s="382">
        <v>300</v>
      </c>
      <c r="G191" s="382">
        <v>13</v>
      </c>
      <c r="I191" s="388"/>
      <c r="J191" s="381" t="s">
        <v>8491</v>
      </c>
      <c r="K191" s="383">
        <v>8</v>
      </c>
    </row>
    <row r="192" spans="1:11">
      <c r="A192" s="382">
        <v>191</v>
      </c>
      <c r="B192" s="382">
        <v>2.7</v>
      </c>
      <c r="C192" s="382">
        <v>1</v>
      </c>
      <c r="D192" s="381" t="s">
        <v>10215</v>
      </c>
      <c r="E192" s="43" t="s">
        <v>10216</v>
      </c>
      <c r="F192" s="382">
        <v>100</v>
      </c>
      <c r="G192" s="382">
        <v>9</v>
      </c>
      <c r="I192" s="388"/>
      <c r="J192" s="381" t="s">
        <v>10217</v>
      </c>
      <c r="K192" s="383">
        <v>8</v>
      </c>
    </row>
    <row r="193" spans="1:11">
      <c r="A193" s="382">
        <v>192</v>
      </c>
      <c r="B193" s="382">
        <v>2.7</v>
      </c>
      <c r="C193" s="382">
        <v>2</v>
      </c>
      <c r="D193" s="381" t="s">
        <v>10218</v>
      </c>
      <c r="E193" s="43" t="s">
        <v>6478</v>
      </c>
      <c r="F193" s="382">
        <v>60</v>
      </c>
      <c r="G193" s="382">
        <v>7</v>
      </c>
      <c r="I193" s="388"/>
      <c r="J193" s="381" t="s">
        <v>8497</v>
      </c>
      <c r="K193" s="383">
        <v>8</v>
      </c>
    </row>
    <row r="194" spans="1:11">
      <c r="A194" s="382">
        <v>193</v>
      </c>
      <c r="B194" s="382">
        <v>2.6</v>
      </c>
      <c r="C194" s="382">
        <v>0</v>
      </c>
      <c r="D194" s="381" t="s">
        <v>10219</v>
      </c>
      <c r="E194" s="43" t="s">
        <v>5609</v>
      </c>
      <c r="F194" s="382">
        <v>150</v>
      </c>
      <c r="G194" s="382">
        <v>17</v>
      </c>
      <c r="I194" s="388"/>
      <c r="J194" s="381" t="s">
        <v>8503</v>
      </c>
      <c r="K194" s="383">
        <v>8</v>
      </c>
    </row>
    <row r="195" spans="1:11">
      <c r="A195" s="382">
        <v>194</v>
      </c>
      <c r="B195" s="382">
        <v>2.6</v>
      </c>
      <c r="C195" s="382">
        <v>1</v>
      </c>
      <c r="D195" s="381" t="s">
        <v>10220</v>
      </c>
      <c r="E195" s="43" t="s">
        <v>10221</v>
      </c>
      <c r="F195" s="382">
        <v>700</v>
      </c>
      <c r="G195" s="382">
        <v>14</v>
      </c>
      <c r="I195" s="388"/>
      <c r="J195" s="381" t="s">
        <v>8509</v>
      </c>
      <c r="K195" s="383">
        <v>8</v>
      </c>
    </row>
    <row r="196" spans="1:11">
      <c r="A196" s="382">
        <v>195</v>
      </c>
      <c r="B196" s="382">
        <v>2.6</v>
      </c>
      <c r="C196" s="382">
        <v>1</v>
      </c>
      <c r="D196" s="381" t="s">
        <v>10222</v>
      </c>
      <c r="E196" s="43" t="s">
        <v>10223</v>
      </c>
      <c r="F196" s="382">
        <v>70</v>
      </c>
      <c r="G196" s="382">
        <v>1</v>
      </c>
      <c r="I196" s="388"/>
      <c r="J196" s="381" t="s">
        <v>10224</v>
      </c>
      <c r="K196" s="383">
        <v>8</v>
      </c>
    </row>
    <row r="197" spans="1:11">
      <c r="A197" s="382">
        <v>196</v>
      </c>
      <c r="B197" s="382">
        <v>2.4</v>
      </c>
      <c r="C197" s="382">
        <v>0</v>
      </c>
      <c r="D197" s="381" t="s">
        <v>10225</v>
      </c>
      <c r="E197" s="43" t="s">
        <v>10226</v>
      </c>
      <c r="F197" s="382">
        <v>100</v>
      </c>
      <c r="G197" s="382">
        <v>11</v>
      </c>
      <c r="I197" s="388"/>
      <c r="J197" s="381" t="s">
        <v>10227</v>
      </c>
      <c r="K197" s="383">
        <v>8</v>
      </c>
    </row>
    <row r="198" spans="1:11">
      <c r="A198" s="382">
        <v>197</v>
      </c>
      <c r="B198" s="382">
        <v>2.4</v>
      </c>
      <c r="C198" s="382">
        <v>2</v>
      </c>
      <c r="D198" s="381" t="s">
        <v>10228</v>
      </c>
      <c r="E198" s="43" t="s">
        <v>10229</v>
      </c>
      <c r="F198" s="382">
        <v>60</v>
      </c>
      <c r="G198" s="382">
        <v>10</v>
      </c>
      <c r="I198" s="388"/>
      <c r="J198" s="381" t="s">
        <v>10230</v>
      </c>
      <c r="K198" s="383">
        <v>8</v>
      </c>
    </row>
    <row r="199" spans="1:11">
      <c r="A199" s="382">
        <v>198</v>
      </c>
      <c r="B199" s="382">
        <v>2.4</v>
      </c>
      <c r="C199" s="382">
        <v>1</v>
      </c>
      <c r="D199" s="381" t="s">
        <v>10231</v>
      </c>
      <c r="E199" s="43" t="s">
        <v>10232</v>
      </c>
      <c r="F199" s="382">
        <v>150</v>
      </c>
      <c r="G199" s="382">
        <v>14</v>
      </c>
      <c r="I199" s="388"/>
      <c r="J199" s="381" t="s">
        <v>10233</v>
      </c>
      <c r="K199" s="383">
        <v>8</v>
      </c>
    </row>
    <row r="200" spans="1:11">
      <c r="A200" s="382">
        <v>199</v>
      </c>
      <c r="B200" s="382">
        <v>2.2999999999999998</v>
      </c>
      <c r="C200" s="382">
        <v>0</v>
      </c>
      <c r="D200" s="381" t="s">
        <v>10234</v>
      </c>
      <c r="E200" s="43" t="s">
        <v>10235</v>
      </c>
      <c r="F200" s="382">
        <v>80</v>
      </c>
      <c r="G200" s="382">
        <v>9</v>
      </c>
      <c r="I200" s="388"/>
      <c r="J200" s="381" t="s">
        <v>8517</v>
      </c>
      <c r="K200" s="383">
        <v>8</v>
      </c>
    </row>
    <row r="201" spans="1:11">
      <c r="A201" s="382">
        <v>200</v>
      </c>
      <c r="B201" s="382">
        <v>2.2999999999999998</v>
      </c>
      <c r="C201" s="382">
        <v>0</v>
      </c>
      <c r="D201" s="381" t="s">
        <v>10236</v>
      </c>
      <c r="E201" s="43" t="s">
        <v>10237</v>
      </c>
      <c r="F201" s="382">
        <v>90</v>
      </c>
      <c r="G201" s="382">
        <v>13</v>
      </c>
      <c r="I201" s="388"/>
      <c r="J201" s="381" t="s">
        <v>10238</v>
      </c>
      <c r="K201" s="383">
        <v>8</v>
      </c>
    </row>
    <row r="202" spans="1:11">
      <c r="A202" s="382">
        <v>201</v>
      </c>
      <c r="B202" s="382">
        <v>2.2999999999999998</v>
      </c>
      <c r="C202" s="382">
        <v>0</v>
      </c>
      <c r="D202" s="381" t="s">
        <v>10239</v>
      </c>
      <c r="E202" s="43" t="s">
        <v>10240</v>
      </c>
      <c r="F202" s="382">
        <v>100</v>
      </c>
      <c r="G202" s="382">
        <v>11</v>
      </c>
      <c r="I202" s="388"/>
      <c r="J202" s="381" t="s">
        <v>8520</v>
      </c>
      <c r="K202" s="383">
        <v>8</v>
      </c>
    </row>
    <row r="203" spans="1:11">
      <c r="A203" s="382">
        <v>202</v>
      </c>
      <c r="B203" s="382">
        <v>2.2000000000000002</v>
      </c>
      <c r="C203" s="382">
        <v>0</v>
      </c>
      <c r="D203" s="381" t="s">
        <v>10241</v>
      </c>
      <c r="E203" s="43" t="s">
        <v>8260</v>
      </c>
      <c r="F203" s="382">
        <v>70</v>
      </c>
      <c r="G203" s="382">
        <v>10</v>
      </c>
      <c r="I203" s="388"/>
      <c r="J203" s="381" t="s">
        <v>10242</v>
      </c>
      <c r="K203" s="383">
        <v>8</v>
      </c>
    </row>
    <row r="204" spans="1:11">
      <c r="A204" s="382">
        <v>203</v>
      </c>
      <c r="B204" s="382">
        <v>2.2000000000000002</v>
      </c>
      <c r="C204" s="382">
        <v>0</v>
      </c>
      <c r="D204" s="381" t="s">
        <v>10243</v>
      </c>
      <c r="E204" s="43" t="s">
        <v>10244</v>
      </c>
      <c r="F204" s="382">
        <v>600</v>
      </c>
      <c r="G204" s="382">
        <v>19</v>
      </c>
      <c r="I204" s="388"/>
      <c r="J204" s="381" t="s">
        <v>10245</v>
      </c>
      <c r="K204" s="383">
        <v>8</v>
      </c>
    </row>
    <row r="205" spans="1:11">
      <c r="A205" s="382">
        <v>204</v>
      </c>
      <c r="B205" s="382">
        <v>2.1</v>
      </c>
      <c r="C205" s="382">
        <v>2</v>
      </c>
      <c r="D205" s="381" t="s">
        <v>10246</v>
      </c>
      <c r="E205" s="43" t="s">
        <v>10247</v>
      </c>
      <c r="F205" s="382">
        <v>30</v>
      </c>
      <c r="G205" s="382">
        <v>6</v>
      </c>
      <c r="I205" s="388"/>
      <c r="J205" s="381" t="s">
        <v>8526</v>
      </c>
      <c r="K205" s="383">
        <v>8</v>
      </c>
    </row>
    <row r="206" spans="1:11">
      <c r="A206" s="382">
        <v>205</v>
      </c>
      <c r="B206" s="382">
        <v>2.1</v>
      </c>
      <c r="C206" s="382">
        <v>0</v>
      </c>
      <c r="D206" s="381" t="s">
        <v>10248</v>
      </c>
      <c r="E206" s="43" t="s">
        <v>10249</v>
      </c>
      <c r="F206" s="382">
        <v>70</v>
      </c>
      <c r="G206" s="382">
        <v>12</v>
      </c>
      <c r="I206" s="388"/>
      <c r="J206" s="381" t="s">
        <v>8529</v>
      </c>
      <c r="K206" s="383">
        <v>8</v>
      </c>
    </row>
    <row r="207" spans="1:11">
      <c r="A207" s="382">
        <v>206</v>
      </c>
      <c r="B207" s="382">
        <v>2.1</v>
      </c>
      <c r="C207" s="382">
        <v>0</v>
      </c>
      <c r="D207" s="381" t="s">
        <v>10250</v>
      </c>
      <c r="E207" s="43" t="s">
        <v>10251</v>
      </c>
      <c r="F207" s="382">
        <v>60</v>
      </c>
      <c r="G207" s="382">
        <v>10</v>
      </c>
      <c r="I207" s="388"/>
      <c r="J207" s="381" t="s">
        <v>8531</v>
      </c>
      <c r="K207" s="383">
        <v>8</v>
      </c>
    </row>
    <row r="208" spans="1:11">
      <c r="A208" s="382">
        <v>207</v>
      </c>
      <c r="B208" s="382">
        <v>2</v>
      </c>
      <c r="C208" s="382">
        <v>0</v>
      </c>
      <c r="D208" s="381" t="s">
        <v>10252</v>
      </c>
      <c r="E208" s="43" t="s">
        <v>10253</v>
      </c>
      <c r="F208" s="382">
        <v>3100</v>
      </c>
      <c r="G208" s="382">
        <v>21</v>
      </c>
      <c r="I208" s="388"/>
      <c r="J208" s="381" t="s">
        <v>10254</v>
      </c>
      <c r="K208" s="383">
        <v>7</v>
      </c>
    </row>
    <row r="209" spans="1:11">
      <c r="A209" s="382">
        <v>208</v>
      </c>
      <c r="B209" s="382">
        <v>2</v>
      </c>
      <c r="C209" s="382">
        <v>1</v>
      </c>
      <c r="D209" s="381" t="s">
        <v>10255</v>
      </c>
      <c r="E209" s="43" t="s">
        <v>7654</v>
      </c>
      <c r="F209" s="382">
        <v>150</v>
      </c>
      <c r="G209" s="382">
        <v>17</v>
      </c>
      <c r="I209" s="388"/>
      <c r="J209" s="381" t="s">
        <v>10256</v>
      </c>
      <c r="K209" s="383">
        <v>7</v>
      </c>
    </row>
    <row r="210" spans="1:11">
      <c r="A210" s="382">
        <v>209</v>
      </c>
      <c r="B210" s="382">
        <v>2</v>
      </c>
      <c r="C210" s="382">
        <v>0</v>
      </c>
      <c r="D210" s="381" t="s">
        <v>10257</v>
      </c>
      <c r="E210" s="43" t="s">
        <v>10258</v>
      </c>
      <c r="F210" s="382">
        <v>100</v>
      </c>
      <c r="G210" s="382">
        <v>14</v>
      </c>
      <c r="I210" s="388"/>
      <c r="J210" s="381" t="s">
        <v>8543</v>
      </c>
      <c r="K210" s="383">
        <v>7</v>
      </c>
    </row>
    <row r="211" spans="1:11">
      <c r="A211" s="382">
        <v>210</v>
      </c>
      <c r="B211" s="382">
        <v>1.9</v>
      </c>
      <c r="C211" s="382">
        <v>1</v>
      </c>
      <c r="D211" s="381" t="s">
        <v>10259</v>
      </c>
      <c r="E211" s="43" t="s">
        <v>10260</v>
      </c>
      <c r="F211" s="382">
        <v>60</v>
      </c>
      <c r="G211" s="382">
        <v>10</v>
      </c>
      <c r="I211" s="388"/>
      <c r="J211" s="381" t="s">
        <v>8546</v>
      </c>
      <c r="K211" s="383">
        <v>7</v>
      </c>
    </row>
    <row r="212" spans="1:11">
      <c r="A212" s="382">
        <v>211</v>
      </c>
      <c r="B212" s="382">
        <v>1.9</v>
      </c>
      <c r="C212" s="382">
        <v>0</v>
      </c>
      <c r="D212" s="381" t="s">
        <v>10261</v>
      </c>
      <c r="E212" s="43" t="s">
        <v>10262</v>
      </c>
      <c r="F212" s="382">
        <v>100</v>
      </c>
      <c r="G212" s="382">
        <v>12</v>
      </c>
      <c r="I212" s="388"/>
      <c r="J212" s="381" t="s">
        <v>10263</v>
      </c>
      <c r="K212" s="383">
        <v>7</v>
      </c>
    </row>
    <row r="213" spans="1:11">
      <c r="A213" s="382">
        <v>212</v>
      </c>
      <c r="B213" s="382">
        <v>1.9</v>
      </c>
      <c r="C213" s="382">
        <v>0</v>
      </c>
      <c r="D213" s="381" t="s">
        <v>10264</v>
      </c>
      <c r="E213" s="43" t="s">
        <v>10265</v>
      </c>
      <c r="F213" s="382">
        <v>80</v>
      </c>
      <c r="G213" s="382">
        <v>10</v>
      </c>
      <c r="I213" s="388"/>
      <c r="J213" s="381" t="s">
        <v>10266</v>
      </c>
      <c r="K213" s="383">
        <v>7</v>
      </c>
    </row>
    <row r="214" spans="1:11">
      <c r="A214" s="382">
        <v>213</v>
      </c>
      <c r="B214" s="382">
        <v>1.7</v>
      </c>
      <c r="C214" s="382">
        <v>0</v>
      </c>
      <c r="D214" s="381" t="s">
        <v>10267</v>
      </c>
      <c r="E214" s="43" t="s">
        <v>10268</v>
      </c>
      <c r="F214" s="382">
        <v>150</v>
      </c>
      <c r="G214" s="382">
        <v>11</v>
      </c>
      <c r="I214" s="388"/>
      <c r="J214" s="381" t="s">
        <v>10269</v>
      </c>
      <c r="K214" s="383">
        <v>7</v>
      </c>
    </row>
    <row r="215" spans="1:11">
      <c r="A215" s="382">
        <v>214</v>
      </c>
      <c r="B215" s="382">
        <v>1.7</v>
      </c>
      <c r="C215" s="382">
        <v>0</v>
      </c>
      <c r="D215" s="381" t="s">
        <v>10270</v>
      </c>
      <c r="E215" s="43" t="s">
        <v>8484</v>
      </c>
      <c r="F215" s="382">
        <v>70</v>
      </c>
      <c r="G215" s="382">
        <v>10</v>
      </c>
      <c r="I215" s="388"/>
      <c r="J215" s="381" t="s">
        <v>8551</v>
      </c>
      <c r="K215" s="383">
        <v>7</v>
      </c>
    </row>
    <row r="216" spans="1:11">
      <c r="A216" s="382">
        <v>215</v>
      </c>
      <c r="B216" s="382">
        <v>1.6</v>
      </c>
      <c r="C216" s="382">
        <v>1</v>
      </c>
      <c r="D216" s="381" t="s">
        <v>10271</v>
      </c>
      <c r="E216" s="43" t="s">
        <v>10272</v>
      </c>
      <c r="F216" s="382">
        <v>60</v>
      </c>
      <c r="G216" s="382">
        <v>10</v>
      </c>
      <c r="I216" s="388"/>
      <c r="J216" s="381" t="s">
        <v>10273</v>
      </c>
      <c r="K216" s="383">
        <v>7</v>
      </c>
    </row>
    <row r="217" spans="1:11">
      <c r="A217" s="382">
        <v>216</v>
      </c>
      <c r="B217" s="382">
        <v>1.6</v>
      </c>
      <c r="C217" s="382">
        <v>2</v>
      </c>
      <c r="D217" s="381" t="s">
        <v>10274</v>
      </c>
      <c r="E217" s="43" t="s">
        <v>10275</v>
      </c>
      <c r="F217" s="382">
        <v>80</v>
      </c>
      <c r="G217" s="382">
        <v>14</v>
      </c>
      <c r="I217" s="388"/>
      <c r="J217" s="381" t="s">
        <v>8554</v>
      </c>
      <c r="K217" s="383">
        <v>7</v>
      </c>
    </row>
    <row r="218" spans="1:11">
      <c r="A218" s="382">
        <v>217</v>
      </c>
      <c r="B218" s="382">
        <v>1.5</v>
      </c>
      <c r="C218" s="382">
        <v>2</v>
      </c>
      <c r="D218" s="381" t="s">
        <v>10276</v>
      </c>
      <c r="E218" s="43" t="s">
        <v>10277</v>
      </c>
      <c r="F218" s="382">
        <v>200</v>
      </c>
      <c r="G218" s="382">
        <v>19</v>
      </c>
      <c r="I218" s="388"/>
      <c r="J218" s="381" t="s">
        <v>10278</v>
      </c>
      <c r="K218" s="383">
        <v>6</v>
      </c>
    </row>
    <row r="219" spans="1:11">
      <c r="A219" s="382">
        <v>218</v>
      </c>
      <c r="B219" s="382">
        <v>1.5</v>
      </c>
      <c r="C219" s="382">
        <v>0</v>
      </c>
      <c r="D219" s="381" t="s">
        <v>10279</v>
      </c>
      <c r="E219" s="43" t="s">
        <v>10280</v>
      </c>
      <c r="F219" s="382">
        <v>60</v>
      </c>
      <c r="G219" s="382">
        <v>11</v>
      </c>
      <c r="I219" s="388"/>
      <c r="J219" s="381" t="s">
        <v>10281</v>
      </c>
      <c r="K219" s="383">
        <v>6</v>
      </c>
    </row>
    <row r="220" spans="1:11">
      <c r="A220" s="382">
        <v>219</v>
      </c>
      <c r="B220" s="382">
        <v>1.5</v>
      </c>
      <c r="C220" s="382">
        <v>2</v>
      </c>
      <c r="D220" s="381" t="s">
        <v>10282</v>
      </c>
      <c r="E220" s="43" t="s">
        <v>10283</v>
      </c>
      <c r="F220" s="382">
        <v>80</v>
      </c>
      <c r="G220" s="382">
        <v>12</v>
      </c>
      <c r="I220" s="388"/>
      <c r="J220" s="381" t="s">
        <v>8565</v>
      </c>
      <c r="K220" s="383">
        <v>6</v>
      </c>
    </row>
    <row r="221" spans="1:11">
      <c r="A221" s="382">
        <v>220</v>
      </c>
      <c r="B221" s="382">
        <v>1.5</v>
      </c>
      <c r="C221" s="382">
        <v>1</v>
      </c>
      <c r="D221" s="381" t="s">
        <v>10284</v>
      </c>
      <c r="E221" s="43" t="s">
        <v>10285</v>
      </c>
      <c r="F221" s="382">
        <v>70</v>
      </c>
      <c r="G221" s="382">
        <v>11</v>
      </c>
      <c r="I221" s="388"/>
      <c r="J221" s="381" t="s">
        <v>8571</v>
      </c>
      <c r="K221" s="383">
        <v>6</v>
      </c>
    </row>
    <row r="222" spans="1:11">
      <c r="A222" s="382">
        <v>221</v>
      </c>
      <c r="B222" s="382">
        <v>1.4</v>
      </c>
      <c r="C222" s="382">
        <v>3</v>
      </c>
      <c r="D222" s="381" t="s">
        <v>10286</v>
      </c>
      <c r="E222" s="43" t="s">
        <v>10287</v>
      </c>
      <c r="F222" s="382">
        <v>250</v>
      </c>
      <c r="G222" s="382">
        <v>18</v>
      </c>
      <c r="I222" s="388"/>
      <c r="J222" s="381" t="s">
        <v>8574</v>
      </c>
      <c r="K222" s="383">
        <v>6</v>
      </c>
    </row>
    <row r="223" spans="1:11">
      <c r="A223" s="382">
        <v>222</v>
      </c>
      <c r="B223" s="382">
        <v>1.4</v>
      </c>
      <c r="C223" s="382">
        <v>1</v>
      </c>
      <c r="D223" s="381" t="s">
        <v>10288</v>
      </c>
      <c r="E223" s="43" t="s">
        <v>10289</v>
      </c>
      <c r="F223" s="382">
        <v>70</v>
      </c>
      <c r="G223" s="382">
        <v>14</v>
      </c>
      <c r="I223" s="388"/>
      <c r="J223" s="381" t="s">
        <v>8583</v>
      </c>
      <c r="K223" s="383">
        <v>6</v>
      </c>
    </row>
    <row r="224" spans="1:11">
      <c r="A224" s="382">
        <v>223</v>
      </c>
      <c r="B224" s="382">
        <v>1.3</v>
      </c>
      <c r="C224" s="382">
        <v>2</v>
      </c>
      <c r="D224" s="381" t="s">
        <v>10290</v>
      </c>
      <c r="E224" s="43" t="s">
        <v>10291</v>
      </c>
      <c r="F224" s="382">
        <v>150</v>
      </c>
      <c r="G224" s="382">
        <v>5</v>
      </c>
      <c r="I224" s="388"/>
      <c r="J224" s="381" t="s">
        <v>8589</v>
      </c>
      <c r="K224" s="383">
        <v>6</v>
      </c>
    </row>
    <row r="225" spans="1:11">
      <c r="A225" s="382">
        <v>224</v>
      </c>
      <c r="B225" s="382">
        <v>1.3</v>
      </c>
      <c r="C225" s="382">
        <v>1</v>
      </c>
      <c r="D225" s="381" t="s">
        <v>10292</v>
      </c>
      <c r="E225" s="43" t="s">
        <v>10293</v>
      </c>
      <c r="F225" s="382">
        <v>80</v>
      </c>
      <c r="G225" s="382">
        <v>11</v>
      </c>
      <c r="I225" s="388"/>
      <c r="J225" s="381" t="s">
        <v>10294</v>
      </c>
      <c r="K225" s="383">
        <v>6</v>
      </c>
    </row>
    <row r="226" spans="1:11">
      <c r="A226" s="382">
        <v>225</v>
      </c>
      <c r="B226" s="382">
        <v>1.3</v>
      </c>
      <c r="C226" s="382">
        <v>2</v>
      </c>
      <c r="D226" s="381" t="s">
        <v>10295</v>
      </c>
      <c r="E226" s="43" t="s">
        <v>10296</v>
      </c>
      <c r="F226" s="382">
        <v>250</v>
      </c>
      <c r="G226" s="382">
        <v>22</v>
      </c>
      <c r="I226" s="388"/>
      <c r="J226" s="381" t="s">
        <v>10297</v>
      </c>
      <c r="K226" s="383">
        <v>6</v>
      </c>
    </row>
    <row r="227" spans="1:11">
      <c r="A227" s="382">
        <v>226</v>
      </c>
      <c r="B227" s="382">
        <v>1.2</v>
      </c>
      <c r="C227" s="382">
        <v>2</v>
      </c>
      <c r="D227" s="381" t="s">
        <v>10298</v>
      </c>
      <c r="E227" s="43" t="s">
        <v>10299</v>
      </c>
      <c r="F227" s="382">
        <v>100</v>
      </c>
      <c r="G227" s="382">
        <v>16</v>
      </c>
      <c r="I227" s="388"/>
      <c r="J227" s="381" t="s">
        <v>10300</v>
      </c>
      <c r="K227" s="383">
        <v>6</v>
      </c>
    </row>
    <row r="228" spans="1:11">
      <c r="A228" s="382">
        <v>227</v>
      </c>
      <c r="B228" s="382">
        <v>1.2</v>
      </c>
      <c r="C228" s="382">
        <v>1</v>
      </c>
      <c r="D228" s="381" t="s">
        <v>10301</v>
      </c>
      <c r="E228" s="43" t="s">
        <v>5679</v>
      </c>
      <c r="F228" s="382">
        <v>40</v>
      </c>
      <c r="G228" s="382">
        <v>10</v>
      </c>
      <c r="I228" s="388"/>
      <c r="J228" s="381" t="s">
        <v>10302</v>
      </c>
      <c r="K228" s="383">
        <v>5</v>
      </c>
    </row>
    <row r="229" spans="1:11">
      <c r="A229" s="382">
        <v>228</v>
      </c>
      <c r="B229" s="382">
        <v>1.2</v>
      </c>
      <c r="C229" s="382">
        <v>2</v>
      </c>
      <c r="D229" s="381" t="s">
        <v>10303</v>
      </c>
      <c r="E229" s="43" t="s">
        <v>10304</v>
      </c>
      <c r="F229" s="382">
        <v>900</v>
      </c>
      <c r="G229" s="382">
        <v>23</v>
      </c>
      <c r="I229" s="388"/>
      <c r="J229" s="381" t="s">
        <v>10305</v>
      </c>
      <c r="K229" s="383">
        <v>5</v>
      </c>
    </row>
    <row r="230" spans="1:11">
      <c r="A230" s="382">
        <v>229</v>
      </c>
      <c r="B230" s="382">
        <v>1.2</v>
      </c>
      <c r="C230" s="382">
        <v>0</v>
      </c>
      <c r="D230" s="381" t="s">
        <v>10306</v>
      </c>
      <c r="E230" s="43" t="s">
        <v>10307</v>
      </c>
      <c r="F230" s="382">
        <v>100</v>
      </c>
      <c r="G230" s="382">
        <v>14</v>
      </c>
      <c r="I230" s="388"/>
      <c r="J230" s="381" t="s">
        <v>10308</v>
      </c>
      <c r="K230" s="383">
        <v>5</v>
      </c>
    </row>
    <row r="231" spans="1:11">
      <c r="A231" s="382">
        <v>230</v>
      </c>
      <c r="B231" s="382">
        <v>1.2</v>
      </c>
      <c r="C231" s="382">
        <v>2</v>
      </c>
      <c r="D231" s="381" t="s">
        <v>10309</v>
      </c>
      <c r="E231" s="43" t="s">
        <v>10310</v>
      </c>
      <c r="F231" s="382">
        <v>60</v>
      </c>
      <c r="G231" s="382">
        <v>12</v>
      </c>
      <c r="I231" s="388"/>
      <c r="J231" s="381" t="s">
        <v>8612</v>
      </c>
      <c r="K231" s="383">
        <v>5</v>
      </c>
    </row>
    <row r="232" spans="1:11">
      <c r="A232" s="382">
        <v>231</v>
      </c>
      <c r="B232" s="382">
        <v>1.1000000000000001</v>
      </c>
      <c r="C232" s="382">
        <v>1</v>
      </c>
      <c r="D232" s="381" t="s">
        <v>10311</v>
      </c>
      <c r="E232" s="43" t="s">
        <v>71</v>
      </c>
      <c r="F232" s="382">
        <v>100</v>
      </c>
      <c r="G232" s="382">
        <v>16</v>
      </c>
      <c r="I232" s="388"/>
      <c r="J232" s="381" t="s">
        <v>10312</v>
      </c>
      <c r="K232" s="383">
        <v>5</v>
      </c>
    </row>
    <row r="233" spans="1:11">
      <c r="A233" s="382">
        <v>232</v>
      </c>
      <c r="B233" s="382">
        <v>1.1000000000000001</v>
      </c>
      <c r="C233" s="382">
        <v>0</v>
      </c>
      <c r="D233" s="381" t="s">
        <v>10313</v>
      </c>
      <c r="E233" s="43" t="s">
        <v>10314</v>
      </c>
      <c r="F233" s="382">
        <v>100</v>
      </c>
      <c r="G233" s="382">
        <v>20</v>
      </c>
      <c r="I233" s="388"/>
      <c r="J233" s="381" t="s">
        <v>10315</v>
      </c>
      <c r="K233" s="383">
        <v>5</v>
      </c>
    </row>
    <row r="234" spans="1:11">
      <c r="A234" s="382">
        <v>233</v>
      </c>
      <c r="B234" s="382">
        <v>1.1000000000000001</v>
      </c>
      <c r="C234" s="382">
        <v>0</v>
      </c>
      <c r="D234" s="381" t="s">
        <v>10316</v>
      </c>
      <c r="E234" s="43" t="s">
        <v>10317</v>
      </c>
      <c r="F234" s="382">
        <v>40</v>
      </c>
      <c r="G234" s="382">
        <v>9</v>
      </c>
      <c r="I234" s="388"/>
      <c r="J234" s="381" t="s">
        <v>8629</v>
      </c>
      <c r="K234" s="383">
        <v>4.8</v>
      </c>
    </row>
    <row r="235" spans="1:11">
      <c r="A235" s="382">
        <v>234</v>
      </c>
      <c r="B235" s="382">
        <v>1.1000000000000001</v>
      </c>
      <c r="C235" s="382">
        <v>2</v>
      </c>
      <c r="D235" s="381" t="s">
        <v>10318</v>
      </c>
      <c r="E235" s="43" t="s">
        <v>10319</v>
      </c>
      <c r="F235" s="382">
        <v>60</v>
      </c>
      <c r="G235" s="382">
        <v>11</v>
      </c>
      <c r="I235" s="388"/>
      <c r="J235" s="381" t="s">
        <v>10320</v>
      </c>
      <c r="K235" s="383">
        <v>4.7</v>
      </c>
    </row>
    <row r="236" spans="1:11">
      <c r="A236" s="382">
        <v>235</v>
      </c>
      <c r="B236" s="382">
        <v>1.1000000000000001</v>
      </c>
      <c r="C236" s="382">
        <v>2</v>
      </c>
      <c r="D236" s="381" t="s">
        <v>10321</v>
      </c>
      <c r="E236" s="43" t="s">
        <v>6484</v>
      </c>
      <c r="F236" s="382">
        <v>80</v>
      </c>
      <c r="G236" s="382">
        <v>2</v>
      </c>
      <c r="I236" s="388"/>
      <c r="J236" s="381" t="s">
        <v>8638</v>
      </c>
      <c r="K236" s="383">
        <v>4.5999999999999996</v>
      </c>
    </row>
    <row r="237" spans="1:11">
      <c r="A237" s="382">
        <v>236</v>
      </c>
      <c r="B237" s="382">
        <v>1</v>
      </c>
      <c r="C237" s="382">
        <v>3</v>
      </c>
      <c r="D237" s="381" t="s">
        <v>10322</v>
      </c>
      <c r="E237" s="43" t="s">
        <v>10323</v>
      </c>
      <c r="F237" s="382">
        <v>70</v>
      </c>
      <c r="G237" s="382">
        <v>13</v>
      </c>
      <c r="I237" s="388"/>
      <c r="J237" s="381" t="s">
        <v>8641</v>
      </c>
      <c r="K237" s="383">
        <v>4.5</v>
      </c>
    </row>
    <row r="238" spans="1:11">
      <c r="A238" s="382">
        <v>237</v>
      </c>
      <c r="B238" s="382">
        <v>1</v>
      </c>
      <c r="C238" s="382">
        <v>2</v>
      </c>
      <c r="D238" s="381" t="s">
        <v>10324</v>
      </c>
      <c r="E238" s="43" t="s">
        <v>10325</v>
      </c>
      <c r="F238" s="382">
        <v>60</v>
      </c>
      <c r="G238" s="382">
        <v>13</v>
      </c>
      <c r="I238" s="388"/>
      <c r="J238" s="381" t="s">
        <v>8647</v>
      </c>
      <c r="K238" s="383">
        <v>4.4000000000000004</v>
      </c>
    </row>
    <row r="239" spans="1:11">
      <c r="A239" s="382">
        <v>238</v>
      </c>
      <c r="B239" s="382">
        <v>1</v>
      </c>
      <c r="C239" s="382">
        <v>0</v>
      </c>
      <c r="D239" s="381" t="s">
        <v>10326</v>
      </c>
      <c r="E239" s="43" t="s">
        <v>10327</v>
      </c>
      <c r="F239" s="382">
        <v>50</v>
      </c>
      <c r="G239" s="382">
        <v>11</v>
      </c>
      <c r="I239" s="388"/>
      <c r="J239" s="381" t="s">
        <v>10328</v>
      </c>
      <c r="K239" s="383">
        <v>3.9</v>
      </c>
    </row>
    <row r="240" spans="1:11">
      <c r="A240" s="382">
        <v>239</v>
      </c>
      <c r="B240" s="382">
        <v>1</v>
      </c>
      <c r="C240" s="382">
        <v>1</v>
      </c>
      <c r="D240" s="381" t="s">
        <v>10329</v>
      </c>
      <c r="E240" s="43" t="s">
        <v>10330</v>
      </c>
      <c r="F240" s="382">
        <v>150</v>
      </c>
      <c r="G240" s="382">
        <v>18</v>
      </c>
      <c r="I240" s="388"/>
      <c r="J240" s="381" t="s">
        <v>10331</v>
      </c>
      <c r="K240" s="383">
        <v>3.9</v>
      </c>
    </row>
    <row r="241" spans="1:11">
      <c r="A241" s="382">
        <v>240</v>
      </c>
      <c r="B241" s="382">
        <v>0.98</v>
      </c>
      <c r="C241" s="382">
        <v>2</v>
      </c>
      <c r="D241" s="381" t="s">
        <v>10332</v>
      </c>
      <c r="E241" s="43" t="s">
        <v>10333</v>
      </c>
      <c r="F241" s="382">
        <v>80</v>
      </c>
      <c r="G241" s="382">
        <v>14</v>
      </c>
      <c r="I241" s="388"/>
      <c r="J241" s="381" t="s">
        <v>8662</v>
      </c>
      <c r="K241" s="383">
        <v>3.9</v>
      </c>
    </row>
    <row r="242" spans="1:11">
      <c r="A242" s="382">
        <v>241</v>
      </c>
      <c r="B242" s="382">
        <v>0.98</v>
      </c>
      <c r="C242" s="382">
        <v>1</v>
      </c>
      <c r="D242" s="381" t="s">
        <v>10334</v>
      </c>
      <c r="E242" s="43" t="s">
        <v>10335</v>
      </c>
      <c r="F242" s="382">
        <v>100</v>
      </c>
      <c r="G242" s="382">
        <v>21</v>
      </c>
      <c r="I242" s="388"/>
      <c r="J242" s="381" t="s">
        <v>8668</v>
      </c>
      <c r="K242" s="383">
        <v>3.8</v>
      </c>
    </row>
    <row r="243" spans="1:11">
      <c r="A243" s="382">
        <v>242</v>
      </c>
      <c r="B243" s="382">
        <v>0.98</v>
      </c>
      <c r="C243" s="382">
        <v>0</v>
      </c>
      <c r="D243" s="381" t="s">
        <v>10336</v>
      </c>
      <c r="E243" s="43" t="s">
        <v>10337</v>
      </c>
      <c r="F243" s="382">
        <v>60</v>
      </c>
      <c r="G243" s="382">
        <v>12</v>
      </c>
      <c r="I243" s="388"/>
      <c r="J243" s="43" t="s">
        <v>8671</v>
      </c>
      <c r="K243" s="383">
        <v>3.8</v>
      </c>
    </row>
    <row r="244" spans="1:11">
      <c r="A244" s="382">
        <v>243</v>
      </c>
      <c r="B244" s="382">
        <v>0.91</v>
      </c>
      <c r="C244" s="382">
        <v>2</v>
      </c>
      <c r="D244" s="381" t="s">
        <v>10338</v>
      </c>
      <c r="E244" s="43" t="s">
        <v>10339</v>
      </c>
      <c r="F244" s="382">
        <v>150</v>
      </c>
      <c r="G244" s="382">
        <v>19</v>
      </c>
      <c r="I244" s="388"/>
      <c r="J244" s="381" t="s">
        <v>10340</v>
      </c>
      <c r="K244" s="383">
        <v>3.8</v>
      </c>
    </row>
    <row r="245" spans="1:11">
      <c r="A245" s="382">
        <v>244</v>
      </c>
      <c r="B245" s="382">
        <v>0.9</v>
      </c>
      <c r="C245" s="382">
        <v>2</v>
      </c>
      <c r="D245" s="381" t="s">
        <v>10341</v>
      </c>
      <c r="E245" s="43" t="s">
        <v>10342</v>
      </c>
      <c r="F245" s="382">
        <v>30</v>
      </c>
      <c r="G245" s="382">
        <v>14</v>
      </c>
      <c r="I245" s="388"/>
      <c r="J245" s="381" t="s">
        <v>10343</v>
      </c>
      <c r="K245" s="383">
        <v>3.8</v>
      </c>
    </row>
    <row r="246" spans="1:11">
      <c r="A246" s="382">
        <v>245</v>
      </c>
      <c r="B246" s="382">
        <v>0.85</v>
      </c>
      <c r="C246" s="382">
        <v>2</v>
      </c>
      <c r="D246" s="381" t="s">
        <v>10344</v>
      </c>
      <c r="E246" s="43" t="s">
        <v>10345</v>
      </c>
      <c r="F246" s="382">
        <v>250</v>
      </c>
      <c r="G246" s="382">
        <v>21</v>
      </c>
      <c r="I246" s="388"/>
      <c r="J246" s="381" t="s">
        <v>10346</v>
      </c>
      <c r="K246" s="383">
        <v>3.8</v>
      </c>
    </row>
    <row r="247" spans="1:11">
      <c r="A247" s="382">
        <v>246</v>
      </c>
      <c r="B247" s="382">
        <v>0.8</v>
      </c>
      <c r="C247" s="382">
        <v>0</v>
      </c>
      <c r="D247" s="381" t="s">
        <v>10347</v>
      </c>
      <c r="E247" s="43" t="s">
        <v>10348</v>
      </c>
      <c r="F247" s="382">
        <v>100</v>
      </c>
      <c r="G247" s="382">
        <v>20</v>
      </c>
      <c r="I247" s="388"/>
      <c r="J247" s="381" t="s">
        <v>8677</v>
      </c>
      <c r="K247" s="383">
        <v>3.7</v>
      </c>
    </row>
    <row r="248" spans="1:11">
      <c r="A248" s="382">
        <v>247</v>
      </c>
      <c r="B248" s="382">
        <v>0.8</v>
      </c>
      <c r="C248" s="382">
        <v>2</v>
      </c>
      <c r="D248" s="381" t="s">
        <v>10349</v>
      </c>
      <c r="E248" s="43" t="s">
        <v>187</v>
      </c>
      <c r="F248" s="382">
        <v>150</v>
      </c>
      <c r="G248" s="382">
        <v>20</v>
      </c>
      <c r="I248" s="388"/>
      <c r="J248" s="381" t="s">
        <v>8683</v>
      </c>
      <c r="K248" s="383">
        <v>3.7</v>
      </c>
    </row>
    <row r="249" spans="1:11">
      <c r="A249" s="382">
        <v>248</v>
      </c>
      <c r="B249" s="382">
        <v>0.77</v>
      </c>
      <c r="C249" s="382">
        <v>2</v>
      </c>
      <c r="D249" s="381" t="s">
        <v>10350</v>
      </c>
      <c r="E249" s="43" t="s">
        <v>10351</v>
      </c>
      <c r="F249" s="382">
        <v>100</v>
      </c>
      <c r="G249" s="382">
        <v>22</v>
      </c>
      <c r="I249" s="388"/>
      <c r="J249" s="381" t="s">
        <v>10352</v>
      </c>
      <c r="K249" s="383">
        <v>3.5</v>
      </c>
    </row>
    <row r="250" spans="1:11">
      <c r="A250" s="382">
        <v>249</v>
      </c>
      <c r="B250" s="382">
        <v>0.74</v>
      </c>
      <c r="C250" s="382">
        <v>0</v>
      </c>
      <c r="D250" s="381" t="s">
        <v>10353</v>
      </c>
      <c r="E250" s="43" t="s">
        <v>10354</v>
      </c>
      <c r="F250" s="382">
        <v>150</v>
      </c>
      <c r="G250" s="382">
        <v>21</v>
      </c>
      <c r="I250" s="388"/>
      <c r="J250" s="381" t="s">
        <v>8692</v>
      </c>
      <c r="K250" s="383">
        <v>3.3</v>
      </c>
    </row>
    <row r="251" spans="1:11">
      <c r="A251" s="382">
        <v>250</v>
      </c>
      <c r="B251" s="382">
        <v>0.74</v>
      </c>
      <c r="C251" s="382">
        <v>1</v>
      </c>
      <c r="D251" s="381" t="s">
        <v>10355</v>
      </c>
      <c r="E251" s="43" t="s">
        <v>5860</v>
      </c>
      <c r="F251" s="382">
        <v>250</v>
      </c>
      <c r="G251" s="382">
        <v>21</v>
      </c>
      <c r="I251" s="388"/>
      <c r="J251" s="381" t="s">
        <v>10356</v>
      </c>
      <c r="K251" s="383">
        <v>3.3</v>
      </c>
    </row>
    <row r="252" spans="1:11">
      <c r="A252" s="382">
        <v>251</v>
      </c>
      <c r="B252" s="382">
        <v>0.71</v>
      </c>
      <c r="C252" s="382">
        <v>0</v>
      </c>
      <c r="D252" s="381" t="s">
        <v>10357</v>
      </c>
      <c r="E252" s="43" t="s">
        <v>10358</v>
      </c>
      <c r="F252" s="382">
        <v>700</v>
      </c>
      <c r="G252" s="382">
        <v>19</v>
      </c>
      <c r="I252" s="388"/>
      <c r="J252" s="381" t="s">
        <v>8695</v>
      </c>
      <c r="K252" s="383">
        <v>3.3</v>
      </c>
    </row>
    <row r="253" spans="1:11">
      <c r="A253" s="382">
        <v>252</v>
      </c>
      <c r="B253" s="382">
        <v>0.7</v>
      </c>
      <c r="C253" s="382">
        <v>0</v>
      </c>
      <c r="D253" s="381" t="s">
        <v>10359</v>
      </c>
      <c r="E253" s="43" t="s">
        <v>10360</v>
      </c>
      <c r="F253" s="382">
        <v>40</v>
      </c>
      <c r="G253" s="382">
        <v>11</v>
      </c>
      <c r="I253" s="388"/>
      <c r="J253" s="381" t="s">
        <v>10361</v>
      </c>
      <c r="K253" s="383">
        <v>3.3</v>
      </c>
    </row>
    <row r="254" spans="1:11">
      <c r="A254" s="382">
        <v>253</v>
      </c>
      <c r="B254" s="382">
        <v>0.7</v>
      </c>
      <c r="C254" s="382">
        <v>2</v>
      </c>
      <c r="D254" s="381" t="s">
        <v>10362</v>
      </c>
      <c r="E254" s="43" t="s">
        <v>10363</v>
      </c>
      <c r="F254" s="382">
        <v>70</v>
      </c>
      <c r="G254" s="382">
        <v>14</v>
      </c>
      <c r="I254" s="388"/>
      <c r="J254" s="381" t="s">
        <v>8706</v>
      </c>
      <c r="K254" s="383">
        <v>3.2</v>
      </c>
    </row>
    <row r="255" spans="1:11">
      <c r="A255" s="382">
        <v>254</v>
      </c>
      <c r="B255" s="382">
        <v>0.69</v>
      </c>
      <c r="C255" s="382">
        <v>2</v>
      </c>
      <c r="D255" s="381" t="s">
        <v>10364</v>
      </c>
      <c r="E255" s="43" t="s">
        <v>10365</v>
      </c>
      <c r="F255" s="382">
        <v>800</v>
      </c>
      <c r="G255" s="382">
        <v>23</v>
      </c>
      <c r="I255" s="388"/>
      <c r="J255" s="381" t="s">
        <v>10366</v>
      </c>
      <c r="K255" s="383">
        <v>3.1</v>
      </c>
    </row>
    <row r="256" spans="1:11">
      <c r="A256" s="382">
        <v>255</v>
      </c>
      <c r="B256" s="382">
        <v>0.68</v>
      </c>
      <c r="C256" s="382">
        <v>2</v>
      </c>
      <c r="D256" s="381" t="s">
        <v>10367</v>
      </c>
      <c r="E256" s="43" t="s">
        <v>8646</v>
      </c>
      <c r="F256" s="382">
        <v>50</v>
      </c>
      <c r="G256" s="382">
        <v>13</v>
      </c>
      <c r="I256" s="388"/>
      <c r="J256" s="381" t="s">
        <v>8708</v>
      </c>
      <c r="K256" s="383">
        <v>3.1</v>
      </c>
    </row>
    <row r="257" spans="1:11">
      <c r="A257" s="382">
        <v>256</v>
      </c>
      <c r="B257" s="382">
        <v>0.66</v>
      </c>
      <c r="C257" s="382">
        <v>0</v>
      </c>
      <c r="D257" s="381" t="s">
        <v>10368</v>
      </c>
      <c r="E257" s="43" t="s">
        <v>5636</v>
      </c>
      <c r="F257" s="382">
        <v>60</v>
      </c>
      <c r="G257" s="382">
        <v>14</v>
      </c>
      <c r="I257" s="388"/>
      <c r="J257" s="381" t="s">
        <v>8711</v>
      </c>
      <c r="K257" s="383">
        <v>3.1</v>
      </c>
    </row>
    <row r="258" spans="1:11">
      <c r="A258" s="382">
        <v>257</v>
      </c>
      <c r="B258" s="382">
        <v>0.62</v>
      </c>
      <c r="C258" s="382">
        <v>0</v>
      </c>
      <c r="D258" s="381" t="s">
        <v>10369</v>
      </c>
      <c r="E258" s="43" t="s">
        <v>10370</v>
      </c>
      <c r="F258" s="382">
        <v>450</v>
      </c>
      <c r="G258" s="382">
        <v>20</v>
      </c>
      <c r="I258" s="388"/>
      <c r="J258" s="381" t="s">
        <v>8714</v>
      </c>
      <c r="K258" s="383">
        <v>3</v>
      </c>
    </row>
    <row r="259" spans="1:11">
      <c r="A259" s="382">
        <v>258</v>
      </c>
      <c r="B259" s="382">
        <v>0.61</v>
      </c>
      <c r="C259" s="382">
        <v>1</v>
      </c>
      <c r="D259" s="381" t="s">
        <v>10371</v>
      </c>
      <c r="E259" s="43" t="s">
        <v>8969</v>
      </c>
      <c r="F259" s="382">
        <v>50</v>
      </c>
      <c r="G259" s="382">
        <v>13</v>
      </c>
      <c r="I259" s="388"/>
      <c r="J259" s="381" t="s">
        <v>10372</v>
      </c>
      <c r="K259" s="383">
        <v>3</v>
      </c>
    </row>
    <row r="260" spans="1:11">
      <c r="A260" s="382">
        <v>259</v>
      </c>
      <c r="B260" s="382">
        <v>0.61</v>
      </c>
      <c r="C260" s="382">
        <v>0</v>
      </c>
      <c r="D260" s="381" t="s">
        <v>10373</v>
      </c>
      <c r="E260" s="43" t="s">
        <v>10374</v>
      </c>
      <c r="F260" s="382">
        <v>100</v>
      </c>
      <c r="G260" s="382">
        <v>13</v>
      </c>
      <c r="I260" s="388"/>
      <c r="J260" s="381" t="s">
        <v>10375</v>
      </c>
      <c r="K260" s="383">
        <v>2.9</v>
      </c>
    </row>
    <row r="261" spans="1:11">
      <c r="A261" s="382">
        <v>260</v>
      </c>
      <c r="B261" s="382">
        <v>0.61</v>
      </c>
      <c r="C261" s="382">
        <v>2</v>
      </c>
      <c r="D261" s="381" t="s">
        <v>10376</v>
      </c>
      <c r="E261" s="43" t="s">
        <v>10377</v>
      </c>
      <c r="F261" s="382">
        <v>80</v>
      </c>
      <c r="G261" s="382">
        <v>2</v>
      </c>
      <c r="I261" s="388"/>
      <c r="J261" s="381" t="s">
        <v>8723</v>
      </c>
      <c r="K261" s="383">
        <v>2.9</v>
      </c>
    </row>
    <row r="262" spans="1:11">
      <c r="A262" s="382">
        <v>261</v>
      </c>
      <c r="B262" s="382">
        <v>0.6</v>
      </c>
      <c r="C262" s="382">
        <v>2</v>
      </c>
      <c r="D262" s="381" t="s">
        <v>10378</v>
      </c>
      <c r="E262" s="43" t="s">
        <v>10379</v>
      </c>
      <c r="F262" s="382">
        <v>900</v>
      </c>
      <c r="G262" s="382">
        <v>28</v>
      </c>
      <c r="I262" s="388"/>
      <c r="J262" s="381" t="s">
        <v>8726</v>
      </c>
      <c r="K262" s="383">
        <v>2.9</v>
      </c>
    </row>
    <row r="263" spans="1:11">
      <c r="A263" s="382">
        <v>262</v>
      </c>
      <c r="B263" s="382">
        <v>0.6</v>
      </c>
      <c r="C263" s="382">
        <v>0</v>
      </c>
      <c r="D263" s="381" t="s">
        <v>10380</v>
      </c>
      <c r="E263" s="43" t="s">
        <v>8120</v>
      </c>
      <c r="F263" s="382">
        <v>150</v>
      </c>
      <c r="G263" s="382">
        <v>20</v>
      </c>
      <c r="I263" s="388"/>
      <c r="J263" s="381" t="s">
        <v>10381</v>
      </c>
      <c r="K263" s="383">
        <v>2.9</v>
      </c>
    </row>
    <row r="264" spans="1:11">
      <c r="A264" s="382">
        <v>263</v>
      </c>
      <c r="B264" s="382">
        <v>0.56999999999999995</v>
      </c>
      <c r="C264" s="382">
        <v>0</v>
      </c>
      <c r="D264" s="381" t="s">
        <v>10382</v>
      </c>
      <c r="E264" s="43" t="s">
        <v>7677</v>
      </c>
      <c r="F264" s="382">
        <v>150</v>
      </c>
      <c r="G264" s="382">
        <v>23</v>
      </c>
      <c r="I264" s="388"/>
      <c r="J264" s="381" t="s">
        <v>8731</v>
      </c>
      <c r="K264" s="383">
        <v>2.8</v>
      </c>
    </row>
    <row r="265" spans="1:11">
      <c r="A265" s="382">
        <v>264</v>
      </c>
      <c r="B265" s="382">
        <v>0.56000000000000005</v>
      </c>
      <c r="C265" s="382">
        <v>1</v>
      </c>
      <c r="D265" s="381" t="s">
        <v>10383</v>
      </c>
      <c r="E265" s="43" t="s">
        <v>10384</v>
      </c>
      <c r="F265" s="382">
        <v>600</v>
      </c>
      <c r="G265" s="382">
        <v>27</v>
      </c>
      <c r="I265" s="388"/>
      <c r="J265" s="381" t="s">
        <v>8740</v>
      </c>
      <c r="K265" s="383">
        <v>2.8</v>
      </c>
    </row>
    <row r="266" spans="1:11">
      <c r="A266" s="382">
        <v>265</v>
      </c>
      <c r="B266" s="382">
        <v>0.56000000000000005</v>
      </c>
      <c r="C266" s="382">
        <v>2</v>
      </c>
      <c r="D266" s="381" t="s">
        <v>10385</v>
      </c>
      <c r="E266" s="43" t="s">
        <v>5573</v>
      </c>
      <c r="F266" s="382">
        <v>30</v>
      </c>
      <c r="G266" s="382">
        <v>14</v>
      </c>
      <c r="I266" s="388"/>
      <c r="J266" s="381" t="s">
        <v>8746</v>
      </c>
      <c r="K266" s="383">
        <v>2.7</v>
      </c>
    </row>
    <row r="267" spans="1:11">
      <c r="A267" s="382">
        <v>266</v>
      </c>
      <c r="B267" s="382">
        <v>0.56000000000000005</v>
      </c>
      <c r="C267" s="382">
        <v>2</v>
      </c>
      <c r="D267" s="381" t="s">
        <v>10386</v>
      </c>
      <c r="E267" s="43" t="s">
        <v>5389</v>
      </c>
      <c r="F267" s="382">
        <v>80</v>
      </c>
      <c r="G267" s="382">
        <v>18</v>
      </c>
      <c r="I267" s="388"/>
      <c r="J267" s="381" t="s">
        <v>8751</v>
      </c>
      <c r="K267" s="383">
        <v>2.6</v>
      </c>
    </row>
    <row r="268" spans="1:11">
      <c r="A268" s="382">
        <v>267</v>
      </c>
      <c r="B268" s="382">
        <v>0.56000000000000005</v>
      </c>
      <c r="C268" s="382">
        <v>1</v>
      </c>
      <c r="D268" s="381" t="s">
        <v>10387</v>
      </c>
      <c r="E268" s="43" t="s">
        <v>10388</v>
      </c>
      <c r="F268" s="382">
        <v>300</v>
      </c>
      <c r="G268" s="382">
        <v>17</v>
      </c>
      <c r="I268" s="388"/>
      <c r="J268" s="381" t="s">
        <v>10389</v>
      </c>
      <c r="K268" s="383">
        <v>2.6</v>
      </c>
    </row>
    <row r="269" spans="1:11">
      <c r="A269" s="382">
        <v>268</v>
      </c>
      <c r="B269" s="382">
        <v>0.55000000000000004</v>
      </c>
      <c r="C269" s="382">
        <v>1</v>
      </c>
      <c r="D269" s="381" t="s">
        <v>10390</v>
      </c>
      <c r="E269" s="43" t="s">
        <v>10391</v>
      </c>
      <c r="F269" s="382">
        <v>50</v>
      </c>
      <c r="G269" s="382">
        <v>14</v>
      </c>
      <c r="I269" s="388"/>
      <c r="J269" s="381" t="s">
        <v>8757</v>
      </c>
      <c r="K269" s="383">
        <v>2.6</v>
      </c>
    </row>
    <row r="270" spans="1:11">
      <c r="A270" s="382">
        <v>269</v>
      </c>
      <c r="B270" s="382">
        <v>0.52</v>
      </c>
      <c r="C270" s="382">
        <v>2</v>
      </c>
      <c r="D270" s="381" t="s">
        <v>10392</v>
      </c>
      <c r="E270" s="43" t="s">
        <v>10393</v>
      </c>
      <c r="F270" s="382">
        <v>60</v>
      </c>
      <c r="G270" s="382">
        <v>17</v>
      </c>
      <c r="I270" s="388"/>
      <c r="J270" s="381" t="s">
        <v>10394</v>
      </c>
      <c r="K270" s="383">
        <v>2.5</v>
      </c>
    </row>
    <row r="271" spans="1:11">
      <c r="A271" s="382">
        <v>270</v>
      </c>
      <c r="B271" s="382">
        <v>0.51</v>
      </c>
      <c r="C271" s="382">
        <v>6</v>
      </c>
      <c r="D271" s="381" t="s">
        <v>10395</v>
      </c>
      <c r="E271" s="43" t="s">
        <v>10396</v>
      </c>
      <c r="F271" s="382">
        <v>70</v>
      </c>
      <c r="G271" s="382">
        <v>1</v>
      </c>
      <c r="I271" s="388"/>
      <c r="J271" s="43" t="s">
        <v>10397</v>
      </c>
      <c r="K271" s="383">
        <v>2.5</v>
      </c>
    </row>
    <row r="272" spans="1:11">
      <c r="A272" s="382">
        <v>271</v>
      </c>
      <c r="B272" s="382">
        <v>0.5</v>
      </c>
      <c r="C272" s="382">
        <v>1</v>
      </c>
      <c r="D272" s="381" t="s">
        <v>10398</v>
      </c>
      <c r="E272" s="43" t="s">
        <v>10399</v>
      </c>
      <c r="F272" s="382">
        <v>40</v>
      </c>
      <c r="G272" s="382">
        <v>13</v>
      </c>
      <c r="I272" s="388"/>
      <c r="J272" s="381" t="s">
        <v>10400</v>
      </c>
      <c r="K272" s="383">
        <v>2.4</v>
      </c>
    </row>
    <row r="273" spans="1:11">
      <c r="A273" s="382">
        <v>272</v>
      </c>
      <c r="B273" s="382">
        <v>0.47</v>
      </c>
      <c r="C273" s="382">
        <v>2</v>
      </c>
      <c r="D273" s="381" t="s">
        <v>10401</v>
      </c>
      <c r="E273" s="43" t="s">
        <v>10402</v>
      </c>
      <c r="F273" s="382">
        <v>30</v>
      </c>
      <c r="G273" s="382">
        <v>12</v>
      </c>
      <c r="I273" s="388"/>
      <c r="J273" s="381" t="s">
        <v>8777</v>
      </c>
      <c r="K273" s="383">
        <v>2.4</v>
      </c>
    </row>
    <row r="274" spans="1:11">
      <c r="A274" s="382">
        <v>273</v>
      </c>
      <c r="B274" s="382">
        <v>0.47</v>
      </c>
      <c r="C274" s="382">
        <v>2</v>
      </c>
      <c r="D274" s="381" t="s">
        <v>10403</v>
      </c>
      <c r="E274" s="43" t="s">
        <v>10404</v>
      </c>
      <c r="F274" s="382">
        <v>40</v>
      </c>
      <c r="G274" s="382">
        <v>16</v>
      </c>
      <c r="I274" s="388"/>
      <c r="J274" s="381" t="s">
        <v>10405</v>
      </c>
      <c r="K274" s="383">
        <v>2.4</v>
      </c>
    </row>
    <row r="275" spans="1:11">
      <c r="A275" s="382">
        <v>274</v>
      </c>
      <c r="B275" s="382">
        <v>0.47</v>
      </c>
      <c r="C275" s="382">
        <v>2</v>
      </c>
      <c r="D275" s="381" t="s">
        <v>10406</v>
      </c>
      <c r="E275" s="43" t="s">
        <v>10407</v>
      </c>
      <c r="F275" s="382">
        <v>30</v>
      </c>
      <c r="G275" s="382">
        <v>14</v>
      </c>
      <c r="I275" s="388"/>
      <c r="J275" s="381" t="s">
        <v>10408</v>
      </c>
      <c r="K275" s="383">
        <v>2.2999999999999998</v>
      </c>
    </row>
    <row r="276" spans="1:11">
      <c r="A276" s="382">
        <v>275</v>
      </c>
      <c r="B276" s="382">
        <v>0.47</v>
      </c>
      <c r="C276" s="382">
        <v>0</v>
      </c>
      <c r="D276" s="381" t="s">
        <v>10409</v>
      </c>
      <c r="E276" s="43" t="s">
        <v>10410</v>
      </c>
      <c r="F276" s="382">
        <v>100</v>
      </c>
      <c r="G276" s="382">
        <v>18</v>
      </c>
      <c r="I276" s="388"/>
      <c r="J276" s="381" t="s">
        <v>8783</v>
      </c>
      <c r="K276" s="383">
        <v>2.2000000000000002</v>
      </c>
    </row>
    <row r="277" spans="1:11">
      <c r="A277" s="382">
        <v>276</v>
      </c>
      <c r="B277" s="382">
        <v>0.43</v>
      </c>
      <c r="C277" s="382">
        <v>0</v>
      </c>
      <c r="D277" s="381" t="s">
        <v>10411</v>
      </c>
      <c r="E277" s="43" t="s">
        <v>10412</v>
      </c>
      <c r="F277" s="382">
        <v>30</v>
      </c>
      <c r="G277" s="382">
        <v>13</v>
      </c>
      <c r="I277" s="388"/>
      <c r="J277" s="381" t="s">
        <v>8786</v>
      </c>
      <c r="K277" s="383">
        <v>2.2000000000000002</v>
      </c>
    </row>
    <row r="278" spans="1:11">
      <c r="A278" s="382">
        <v>277</v>
      </c>
      <c r="B278" s="382">
        <v>0.43</v>
      </c>
      <c r="C278" s="382">
        <v>1</v>
      </c>
      <c r="D278" s="381" t="s">
        <v>10413</v>
      </c>
      <c r="E278" s="43" t="s">
        <v>175</v>
      </c>
      <c r="F278" s="382">
        <v>50</v>
      </c>
      <c r="G278" s="382">
        <v>16</v>
      </c>
      <c r="I278" s="388"/>
      <c r="J278" s="381" t="s">
        <v>8792</v>
      </c>
      <c r="K278" s="383">
        <v>2.2000000000000002</v>
      </c>
    </row>
    <row r="279" spans="1:11">
      <c r="A279" s="382">
        <v>278</v>
      </c>
      <c r="B279" s="382">
        <v>0.41</v>
      </c>
      <c r="C279" s="382">
        <v>0</v>
      </c>
      <c r="D279" s="381" t="s">
        <v>10414</v>
      </c>
      <c r="E279" s="43" t="s">
        <v>10415</v>
      </c>
      <c r="F279" s="382">
        <v>600</v>
      </c>
      <c r="G279" s="382">
        <v>26</v>
      </c>
      <c r="I279" s="388"/>
      <c r="J279" s="381" t="s">
        <v>8795</v>
      </c>
      <c r="K279" s="383">
        <v>2.1</v>
      </c>
    </row>
    <row r="280" spans="1:11">
      <c r="A280" s="382">
        <v>279</v>
      </c>
      <c r="B280" s="382">
        <v>0.41</v>
      </c>
      <c r="C280" s="382">
        <v>2</v>
      </c>
      <c r="D280" s="381" t="s">
        <v>10416</v>
      </c>
      <c r="E280" s="43" t="s">
        <v>10417</v>
      </c>
      <c r="F280" s="382">
        <v>100</v>
      </c>
      <c r="G280" s="382">
        <v>16</v>
      </c>
      <c r="I280" s="388"/>
      <c r="J280" s="381" t="s">
        <v>8798</v>
      </c>
      <c r="K280" s="383">
        <v>2.1</v>
      </c>
    </row>
    <row r="281" spans="1:11">
      <c r="A281" s="382">
        <v>280</v>
      </c>
      <c r="B281" s="382">
        <v>0.35</v>
      </c>
      <c r="C281" s="382">
        <v>2</v>
      </c>
      <c r="D281" s="381" t="s">
        <v>10418</v>
      </c>
      <c r="E281" s="43" t="s">
        <v>10419</v>
      </c>
      <c r="F281" s="382">
        <v>60</v>
      </c>
      <c r="G281" s="382">
        <v>18</v>
      </c>
      <c r="I281" s="388"/>
      <c r="J281" s="381" t="s">
        <v>8801</v>
      </c>
      <c r="K281" s="383">
        <v>2</v>
      </c>
    </row>
    <row r="282" spans="1:11">
      <c r="A282" s="382">
        <v>281</v>
      </c>
      <c r="B282" s="382">
        <v>0.35</v>
      </c>
      <c r="C282" s="382">
        <v>0</v>
      </c>
      <c r="D282" s="381" t="s">
        <v>10420</v>
      </c>
      <c r="E282" s="43" t="s">
        <v>10421</v>
      </c>
      <c r="F282" s="382">
        <v>800</v>
      </c>
      <c r="G282" s="382">
        <v>28</v>
      </c>
      <c r="I282" s="388"/>
      <c r="J282" s="381" t="s">
        <v>8804</v>
      </c>
      <c r="K282" s="383">
        <v>2</v>
      </c>
    </row>
    <row r="283" spans="1:11">
      <c r="A283" s="382">
        <v>282</v>
      </c>
      <c r="B283" s="382">
        <v>0.34</v>
      </c>
      <c r="C283" s="382">
        <v>1</v>
      </c>
      <c r="D283" s="381" t="s">
        <v>10422</v>
      </c>
      <c r="E283" s="381" t="s">
        <v>10423</v>
      </c>
      <c r="F283" s="382">
        <v>60</v>
      </c>
      <c r="G283" s="382">
        <v>1</v>
      </c>
      <c r="I283" s="388"/>
      <c r="J283" s="381" t="s">
        <v>8807</v>
      </c>
      <c r="K283" s="383">
        <v>2</v>
      </c>
    </row>
    <row r="284" spans="1:11">
      <c r="A284" s="382">
        <v>283</v>
      </c>
      <c r="B284" s="382">
        <v>0.33</v>
      </c>
      <c r="C284" s="382">
        <v>0</v>
      </c>
      <c r="D284" s="381" t="s">
        <v>10424</v>
      </c>
      <c r="E284" s="43" t="s">
        <v>10425</v>
      </c>
      <c r="F284" s="382">
        <v>50</v>
      </c>
      <c r="G284" s="382">
        <v>16</v>
      </c>
      <c r="I284" s="388"/>
      <c r="J284" s="381" t="s">
        <v>8813</v>
      </c>
      <c r="K284" s="383">
        <v>1.9</v>
      </c>
    </row>
    <row r="285" spans="1:11">
      <c r="A285" s="382">
        <v>284</v>
      </c>
      <c r="B285" s="382">
        <v>0.32</v>
      </c>
      <c r="C285" s="382">
        <v>3</v>
      </c>
      <c r="D285" s="381" t="s">
        <v>10426</v>
      </c>
      <c r="E285" s="43" t="s">
        <v>5860</v>
      </c>
      <c r="F285" s="382">
        <v>350</v>
      </c>
      <c r="G285" s="382">
        <v>27</v>
      </c>
      <c r="I285" s="388"/>
      <c r="J285" s="381" t="s">
        <v>8819</v>
      </c>
      <c r="K285" s="383">
        <v>1.9</v>
      </c>
    </row>
    <row r="286" spans="1:11">
      <c r="A286" s="382">
        <v>285</v>
      </c>
      <c r="B286" s="382">
        <v>0.32</v>
      </c>
      <c r="C286" s="382">
        <v>2</v>
      </c>
      <c r="D286" s="381" t="s">
        <v>10427</v>
      </c>
      <c r="E286" s="43" t="s">
        <v>10428</v>
      </c>
      <c r="F286" s="382">
        <v>150</v>
      </c>
      <c r="G286" s="382">
        <v>23</v>
      </c>
      <c r="I286" s="388"/>
      <c r="J286" s="381" t="s">
        <v>8822</v>
      </c>
      <c r="K286" s="383">
        <v>1.9</v>
      </c>
    </row>
    <row r="287" spans="1:11">
      <c r="A287" s="382">
        <v>286</v>
      </c>
      <c r="B287" s="382">
        <v>0.32</v>
      </c>
      <c r="C287" s="382">
        <v>1</v>
      </c>
      <c r="D287" s="381" t="s">
        <v>10429</v>
      </c>
      <c r="E287" s="43" t="s">
        <v>10430</v>
      </c>
      <c r="F287" s="382">
        <v>50</v>
      </c>
      <c r="G287" s="382">
        <v>17</v>
      </c>
      <c r="I287" s="388"/>
      <c r="J287" s="381" t="s">
        <v>8828</v>
      </c>
      <c r="K287" s="383">
        <v>1.9</v>
      </c>
    </row>
    <row r="288" spans="1:11">
      <c r="A288" s="382">
        <v>287</v>
      </c>
      <c r="B288" s="382">
        <v>0.31</v>
      </c>
      <c r="C288" s="382">
        <v>1</v>
      </c>
      <c r="D288" s="381" t="s">
        <v>10431</v>
      </c>
      <c r="E288" s="43" t="s">
        <v>10432</v>
      </c>
      <c r="F288" s="382">
        <v>150</v>
      </c>
      <c r="G288" s="382">
        <v>24</v>
      </c>
      <c r="I288" s="388"/>
      <c r="J288" s="381" t="s">
        <v>8831</v>
      </c>
      <c r="K288" s="383">
        <v>1.9</v>
      </c>
    </row>
    <row r="289" spans="1:11">
      <c r="A289" s="382">
        <v>288</v>
      </c>
      <c r="B289" s="382">
        <v>0.3</v>
      </c>
      <c r="C289" s="382">
        <v>2</v>
      </c>
      <c r="D289" s="381" t="s">
        <v>10433</v>
      </c>
      <c r="E289" s="43" t="s">
        <v>9813</v>
      </c>
      <c r="F289" s="382">
        <v>100</v>
      </c>
      <c r="G289" s="382">
        <v>4</v>
      </c>
      <c r="I289" s="388"/>
      <c r="J289" s="381" t="s">
        <v>8834</v>
      </c>
      <c r="K289" s="383">
        <v>1.9</v>
      </c>
    </row>
    <row r="290" spans="1:11">
      <c r="A290" s="382">
        <v>289</v>
      </c>
      <c r="B290" s="382">
        <v>0.28999999999999998</v>
      </c>
      <c r="C290" s="382">
        <v>3</v>
      </c>
      <c r="D290" s="381" t="s">
        <v>10434</v>
      </c>
      <c r="E290" s="43" t="s">
        <v>10435</v>
      </c>
      <c r="F290" s="382">
        <v>70</v>
      </c>
      <c r="G290" s="382">
        <v>18</v>
      </c>
      <c r="I290" s="388"/>
      <c r="J290" s="381" t="s">
        <v>8837</v>
      </c>
      <c r="K290" s="383">
        <v>1.9</v>
      </c>
    </row>
    <row r="291" spans="1:11">
      <c r="A291" s="382">
        <v>290</v>
      </c>
      <c r="B291" s="382">
        <v>0.28999999999999998</v>
      </c>
      <c r="C291" s="382">
        <v>0</v>
      </c>
      <c r="D291" s="381" t="s">
        <v>10436</v>
      </c>
      <c r="E291" s="43" t="s">
        <v>4929</v>
      </c>
      <c r="F291" s="382">
        <v>2700</v>
      </c>
      <c r="G291" s="382">
        <v>34</v>
      </c>
      <c r="I291" s="388"/>
      <c r="J291" s="381" t="s">
        <v>8840</v>
      </c>
      <c r="K291" s="383">
        <v>1.9</v>
      </c>
    </row>
    <row r="292" spans="1:11">
      <c r="A292" s="382">
        <v>291</v>
      </c>
      <c r="B292" s="382">
        <v>0.28000000000000003</v>
      </c>
      <c r="C292" s="382">
        <v>1</v>
      </c>
      <c r="D292" s="381" t="s">
        <v>10437</v>
      </c>
      <c r="E292" s="43" t="s">
        <v>10438</v>
      </c>
      <c r="F292" s="382">
        <v>70</v>
      </c>
      <c r="G292" s="382">
        <v>16</v>
      </c>
      <c r="I292" s="388"/>
      <c r="J292" s="381" t="s">
        <v>8843</v>
      </c>
      <c r="K292" s="383">
        <v>1.9</v>
      </c>
    </row>
    <row r="293" spans="1:11">
      <c r="A293" s="382">
        <v>292</v>
      </c>
      <c r="B293" s="382">
        <v>0.27</v>
      </c>
      <c r="C293" s="382">
        <v>0</v>
      </c>
      <c r="D293" s="381" t="s">
        <v>10439</v>
      </c>
      <c r="E293" s="43" t="s">
        <v>10440</v>
      </c>
      <c r="F293" s="382">
        <v>600</v>
      </c>
      <c r="G293" s="382">
        <v>27</v>
      </c>
      <c r="I293" s="388"/>
      <c r="J293" s="381" t="s">
        <v>8845</v>
      </c>
      <c r="K293" s="383">
        <v>1.9</v>
      </c>
    </row>
    <row r="294" spans="1:11">
      <c r="A294" s="382">
        <v>293</v>
      </c>
      <c r="B294" s="382">
        <v>0.27</v>
      </c>
      <c r="C294" s="382">
        <v>1</v>
      </c>
      <c r="D294" s="381" t="s">
        <v>10441</v>
      </c>
      <c r="E294" s="43" t="s">
        <v>178</v>
      </c>
      <c r="F294" s="382">
        <v>200</v>
      </c>
      <c r="G294" s="382">
        <v>30</v>
      </c>
      <c r="I294" s="388"/>
      <c r="J294" s="381" t="s">
        <v>8848</v>
      </c>
      <c r="K294" s="383">
        <v>1.9</v>
      </c>
    </row>
    <row r="295" spans="1:11">
      <c r="A295" s="382">
        <v>294</v>
      </c>
      <c r="B295" s="382">
        <v>0.26</v>
      </c>
      <c r="C295" s="382">
        <v>2</v>
      </c>
      <c r="D295" s="381" t="s">
        <v>10442</v>
      </c>
      <c r="E295" s="43" t="s">
        <v>10443</v>
      </c>
      <c r="F295" s="382">
        <v>80</v>
      </c>
      <c r="G295" s="382">
        <v>22</v>
      </c>
      <c r="I295" s="388"/>
      <c r="J295" s="381" t="s">
        <v>8854</v>
      </c>
      <c r="K295" s="383">
        <v>1.8</v>
      </c>
    </row>
    <row r="296" spans="1:11">
      <c r="A296" s="382">
        <v>295</v>
      </c>
      <c r="B296" s="382">
        <v>0.26</v>
      </c>
      <c r="C296" s="382">
        <v>1</v>
      </c>
      <c r="D296" s="381" t="s">
        <v>10444</v>
      </c>
      <c r="E296" s="43" t="s">
        <v>10445</v>
      </c>
      <c r="F296" s="382">
        <v>100</v>
      </c>
      <c r="G296" s="382">
        <v>20</v>
      </c>
      <c r="I296" s="388"/>
      <c r="J296" s="381" t="s">
        <v>8856</v>
      </c>
      <c r="K296" s="383">
        <v>1.8</v>
      </c>
    </row>
    <row r="297" spans="1:11">
      <c r="A297" s="382">
        <v>296</v>
      </c>
      <c r="B297" s="382">
        <v>0.25</v>
      </c>
      <c r="C297" s="382">
        <v>2</v>
      </c>
      <c r="D297" s="381" t="s">
        <v>10446</v>
      </c>
      <c r="E297" s="43" t="s">
        <v>10447</v>
      </c>
      <c r="F297" s="382">
        <v>400</v>
      </c>
      <c r="G297" s="382">
        <v>27</v>
      </c>
      <c r="I297" s="388"/>
      <c r="J297" s="381" t="s">
        <v>8859</v>
      </c>
      <c r="K297" s="383">
        <v>1.8</v>
      </c>
    </row>
    <row r="298" spans="1:11">
      <c r="A298" s="382">
        <v>297</v>
      </c>
      <c r="B298" s="382">
        <v>0.23</v>
      </c>
      <c r="C298" s="382">
        <v>1</v>
      </c>
      <c r="D298" s="381" t="s">
        <v>10448</v>
      </c>
      <c r="E298" s="43" t="s">
        <v>10449</v>
      </c>
      <c r="F298" s="382">
        <v>40</v>
      </c>
      <c r="G298" s="382">
        <v>18</v>
      </c>
      <c r="I298" s="388"/>
      <c r="J298" s="381" t="s">
        <v>8862</v>
      </c>
      <c r="K298" s="383">
        <v>1.8</v>
      </c>
    </row>
    <row r="299" spans="1:11">
      <c r="A299" s="382">
        <v>298</v>
      </c>
      <c r="B299" s="382">
        <v>0.22</v>
      </c>
      <c r="C299" s="382">
        <v>2</v>
      </c>
      <c r="D299" s="381" t="s">
        <v>10450</v>
      </c>
      <c r="E299" s="43" t="s">
        <v>10451</v>
      </c>
      <c r="F299" s="382">
        <v>150</v>
      </c>
      <c r="G299" s="382">
        <v>26</v>
      </c>
      <c r="I299" s="388"/>
      <c r="J299" s="381" t="s">
        <v>8865</v>
      </c>
      <c r="K299" s="383">
        <v>1.8</v>
      </c>
    </row>
    <row r="300" spans="1:11">
      <c r="A300" s="382">
        <v>299</v>
      </c>
      <c r="B300" s="382">
        <v>0.21</v>
      </c>
      <c r="C300" s="382">
        <v>0</v>
      </c>
      <c r="D300" s="381" t="s">
        <v>10452</v>
      </c>
      <c r="E300" s="43" t="s">
        <v>10453</v>
      </c>
      <c r="F300" s="382">
        <v>80</v>
      </c>
      <c r="G300" s="382">
        <v>21</v>
      </c>
      <c r="I300" s="388"/>
      <c r="J300" s="381" t="s">
        <v>10454</v>
      </c>
      <c r="K300" s="383">
        <v>1.8</v>
      </c>
    </row>
    <row r="301" spans="1:11">
      <c r="A301" s="382">
        <v>300</v>
      </c>
      <c r="B301" s="382">
        <v>0.21</v>
      </c>
      <c r="C301" s="382">
        <v>2</v>
      </c>
      <c r="D301" s="381" t="s">
        <v>10455</v>
      </c>
      <c r="E301" s="43" t="s">
        <v>10456</v>
      </c>
      <c r="F301" s="382">
        <v>60</v>
      </c>
      <c r="G301" s="382">
        <v>21</v>
      </c>
      <c r="I301" s="388"/>
      <c r="J301" s="381" t="s">
        <v>8868</v>
      </c>
      <c r="K301" s="383">
        <v>1.8</v>
      </c>
    </row>
    <row r="302" spans="1:11">
      <c r="A302" s="382">
        <v>301</v>
      </c>
      <c r="B302" s="382">
        <v>0.21</v>
      </c>
      <c r="C302" s="382">
        <v>2</v>
      </c>
      <c r="D302" s="381" t="s">
        <v>10457</v>
      </c>
      <c r="E302" s="43" t="s">
        <v>4405</v>
      </c>
      <c r="F302" s="382">
        <v>200</v>
      </c>
      <c r="G302" s="382">
        <v>27</v>
      </c>
      <c r="I302" s="388"/>
      <c r="J302" s="381" t="s">
        <v>8870</v>
      </c>
      <c r="K302" s="383">
        <v>1.7</v>
      </c>
    </row>
    <row r="303" spans="1:11">
      <c r="A303" s="382">
        <v>302</v>
      </c>
      <c r="B303" s="382">
        <v>0.2</v>
      </c>
      <c r="C303" s="382">
        <v>0</v>
      </c>
      <c r="D303" s="381" t="s">
        <v>10458</v>
      </c>
      <c r="E303" s="43" t="s">
        <v>10459</v>
      </c>
      <c r="F303" s="382">
        <v>40</v>
      </c>
      <c r="G303" s="382">
        <v>18</v>
      </c>
      <c r="I303" s="388"/>
      <c r="J303" s="381" t="s">
        <v>8873</v>
      </c>
      <c r="K303" s="383">
        <v>1.7</v>
      </c>
    </row>
    <row r="304" spans="1:11">
      <c r="A304" s="382">
        <v>303</v>
      </c>
      <c r="B304" s="382">
        <v>0.2</v>
      </c>
      <c r="C304" s="382">
        <v>1</v>
      </c>
      <c r="D304" s="381" t="s">
        <v>10460</v>
      </c>
      <c r="E304" s="43" t="s">
        <v>10461</v>
      </c>
      <c r="F304" s="382">
        <v>60</v>
      </c>
      <c r="G304" s="382">
        <v>20</v>
      </c>
      <c r="I304" s="388"/>
      <c r="J304" s="381" t="s">
        <v>8876</v>
      </c>
      <c r="K304" s="383">
        <v>1.7</v>
      </c>
    </row>
    <row r="305" spans="1:11">
      <c r="A305" s="382">
        <v>304</v>
      </c>
      <c r="B305" s="382">
        <v>0.2</v>
      </c>
      <c r="C305" s="382">
        <v>0</v>
      </c>
      <c r="D305" s="381" t="s">
        <v>10462</v>
      </c>
      <c r="E305" s="43" t="s">
        <v>10463</v>
      </c>
      <c r="F305" s="382">
        <v>30</v>
      </c>
      <c r="G305" s="382">
        <v>16</v>
      </c>
      <c r="I305" s="388"/>
      <c r="J305" s="381" t="s">
        <v>10464</v>
      </c>
      <c r="K305" s="383">
        <v>1.7</v>
      </c>
    </row>
    <row r="306" spans="1:11">
      <c r="A306" s="382">
        <v>305</v>
      </c>
      <c r="B306" s="382">
        <v>0.19</v>
      </c>
      <c r="C306" s="382">
        <v>2</v>
      </c>
      <c r="D306" s="381" t="s">
        <v>10465</v>
      </c>
      <c r="E306" s="43" t="s">
        <v>10466</v>
      </c>
      <c r="F306" s="382">
        <v>40</v>
      </c>
      <c r="G306" s="382">
        <v>18</v>
      </c>
      <c r="I306" s="388"/>
      <c r="J306" s="381" t="s">
        <v>8879</v>
      </c>
      <c r="K306" s="383">
        <v>1.7</v>
      </c>
    </row>
    <row r="307" spans="1:11">
      <c r="A307" s="382">
        <v>306</v>
      </c>
      <c r="B307" s="382">
        <v>0.19</v>
      </c>
      <c r="C307" s="382">
        <v>0</v>
      </c>
      <c r="D307" s="381" t="s">
        <v>10467</v>
      </c>
      <c r="E307" s="43" t="s">
        <v>10468</v>
      </c>
      <c r="F307" s="382">
        <v>60</v>
      </c>
      <c r="G307" s="382">
        <v>23</v>
      </c>
      <c r="I307" s="388"/>
      <c r="J307" s="381" t="s">
        <v>8882</v>
      </c>
      <c r="K307" s="383">
        <v>1.6</v>
      </c>
    </row>
    <row r="308" spans="1:11">
      <c r="A308" s="382">
        <v>307</v>
      </c>
      <c r="B308" s="382">
        <v>0.18</v>
      </c>
      <c r="C308" s="382">
        <v>0</v>
      </c>
      <c r="D308" s="381" t="s">
        <v>10469</v>
      </c>
      <c r="E308" s="43" t="s">
        <v>10470</v>
      </c>
      <c r="F308" s="382">
        <v>1900</v>
      </c>
      <c r="G308" s="382">
        <v>32</v>
      </c>
      <c r="I308" s="388"/>
      <c r="J308" s="381" t="s">
        <v>8885</v>
      </c>
      <c r="K308" s="383">
        <v>1.6</v>
      </c>
    </row>
    <row r="309" spans="1:11">
      <c r="A309" s="382">
        <v>308</v>
      </c>
      <c r="B309" s="382">
        <v>0.18</v>
      </c>
      <c r="C309" s="382">
        <v>0</v>
      </c>
      <c r="D309" s="381" t="s">
        <v>10471</v>
      </c>
      <c r="E309" s="43" t="s">
        <v>188</v>
      </c>
      <c r="F309" s="382">
        <v>250</v>
      </c>
      <c r="G309" s="382">
        <v>29</v>
      </c>
      <c r="I309" s="388"/>
      <c r="J309" s="381" t="s">
        <v>10472</v>
      </c>
      <c r="K309" s="383">
        <v>1.6</v>
      </c>
    </row>
    <row r="310" spans="1:11">
      <c r="A310" s="382">
        <v>309</v>
      </c>
      <c r="B310" s="382">
        <v>0.17</v>
      </c>
      <c r="C310" s="382">
        <v>0</v>
      </c>
      <c r="D310" s="381" t="s">
        <v>10473</v>
      </c>
      <c r="E310" s="43" t="s">
        <v>10474</v>
      </c>
      <c r="F310" s="382">
        <v>350</v>
      </c>
      <c r="G310" s="382">
        <v>28</v>
      </c>
      <c r="I310" s="388"/>
      <c r="J310" s="43" t="s">
        <v>10475</v>
      </c>
      <c r="K310" s="383">
        <v>1.6</v>
      </c>
    </row>
    <row r="311" spans="1:11">
      <c r="A311" s="382">
        <v>310</v>
      </c>
      <c r="B311" s="382">
        <v>0.17</v>
      </c>
      <c r="C311" s="382">
        <v>0</v>
      </c>
      <c r="D311" s="381" t="s">
        <v>10476</v>
      </c>
      <c r="E311" s="43" t="s">
        <v>10477</v>
      </c>
      <c r="F311" s="382">
        <v>40</v>
      </c>
      <c r="G311" s="382">
        <v>20</v>
      </c>
      <c r="I311" s="388"/>
      <c r="J311" s="381" t="s">
        <v>8894</v>
      </c>
      <c r="K311" s="383">
        <v>1.5</v>
      </c>
    </row>
    <row r="312" spans="1:11">
      <c r="A312" s="382">
        <v>311</v>
      </c>
      <c r="B312" s="382">
        <v>0.17</v>
      </c>
      <c r="C312" s="382">
        <v>1</v>
      </c>
      <c r="D312" s="381" t="s">
        <v>10478</v>
      </c>
      <c r="E312" s="43" t="s">
        <v>10479</v>
      </c>
      <c r="F312" s="382">
        <v>60</v>
      </c>
      <c r="G312" s="382">
        <v>20</v>
      </c>
      <c r="I312" s="388"/>
      <c r="J312" s="381" t="s">
        <v>10480</v>
      </c>
      <c r="K312" s="383">
        <v>1.5</v>
      </c>
    </row>
    <row r="313" spans="1:11">
      <c r="A313" s="382">
        <v>312</v>
      </c>
      <c r="B313" s="382">
        <v>0.16</v>
      </c>
      <c r="C313" s="382">
        <v>0</v>
      </c>
      <c r="D313" s="381" t="s">
        <v>10481</v>
      </c>
      <c r="E313" s="43" t="s">
        <v>10482</v>
      </c>
      <c r="F313" s="382">
        <v>30</v>
      </c>
      <c r="G313" s="382">
        <v>18</v>
      </c>
      <c r="I313" s="388"/>
      <c r="J313" s="381" t="s">
        <v>8897</v>
      </c>
      <c r="K313" s="383">
        <v>1.5</v>
      </c>
    </row>
    <row r="314" spans="1:11">
      <c r="A314" s="382">
        <v>313</v>
      </c>
      <c r="B314" s="382">
        <v>0.15</v>
      </c>
      <c r="C314" s="382">
        <v>0</v>
      </c>
      <c r="D314" s="381" t="s">
        <v>10483</v>
      </c>
      <c r="E314" s="43" t="s">
        <v>10484</v>
      </c>
      <c r="F314" s="382">
        <v>100</v>
      </c>
      <c r="G314" s="382">
        <v>22</v>
      </c>
      <c r="I314" s="388"/>
      <c r="J314" s="381" t="s">
        <v>8900</v>
      </c>
      <c r="K314" s="383">
        <v>1.5</v>
      </c>
    </row>
    <row r="315" spans="1:11">
      <c r="A315" s="382">
        <v>314</v>
      </c>
      <c r="B315" s="382">
        <v>0.14000000000000001</v>
      </c>
      <c r="C315" s="382">
        <v>1</v>
      </c>
      <c r="D315" s="381" t="s">
        <v>10485</v>
      </c>
      <c r="E315" s="43" t="s">
        <v>10486</v>
      </c>
      <c r="F315" s="382">
        <v>700</v>
      </c>
      <c r="G315" s="382">
        <v>34</v>
      </c>
      <c r="I315" s="388"/>
      <c r="J315" s="381" t="s">
        <v>8906</v>
      </c>
      <c r="K315" s="383">
        <v>1.5</v>
      </c>
    </row>
    <row r="316" spans="1:11">
      <c r="A316" s="382">
        <v>315</v>
      </c>
      <c r="B316" s="382">
        <v>0.13</v>
      </c>
      <c r="C316" s="382">
        <v>2</v>
      </c>
      <c r="D316" s="381" t="s">
        <v>10487</v>
      </c>
      <c r="E316" s="43" t="s">
        <v>6445</v>
      </c>
      <c r="F316" s="382">
        <v>200</v>
      </c>
      <c r="G316" s="382">
        <v>31</v>
      </c>
      <c r="I316" s="388"/>
      <c r="J316" s="381" t="s">
        <v>10488</v>
      </c>
      <c r="K316" s="383">
        <v>1.4</v>
      </c>
    </row>
    <row r="317" spans="1:11">
      <c r="A317" s="382">
        <v>316</v>
      </c>
      <c r="B317" s="382">
        <v>0.13</v>
      </c>
      <c r="C317" s="382">
        <v>2</v>
      </c>
      <c r="D317" s="381" t="s">
        <v>10489</v>
      </c>
      <c r="E317" s="43" t="s">
        <v>10490</v>
      </c>
      <c r="F317" s="382">
        <v>4500</v>
      </c>
      <c r="G317" s="382">
        <v>41</v>
      </c>
      <c r="I317" s="388"/>
      <c r="J317" s="381" t="s">
        <v>8912</v>
      </c>
      <c r="K317" s="383">
        <v>1.4</v>
      </c>
    </row>
    <row r="318" spans="1:11">
      <c r="A318" s="382">
        <v>317</v>
      </c>
      <c r="B318" s="382">
        <v>0.12</v>
      </c>
      <c r="C318" s="382">
        <v>2</v>
      </c>
      <c r="D318" s="381" t="s">
        <v>10491</v>
      </c>
      <c r="E318" s="43" t="s">
        <v>10492</v>
      </c>
      <c r="F318" s="382">
        <v>60</v>
      </c>
      <c r="G318" s="382">
        <v>22</v>
      </c>
      <c r="I318" s="388"/>
      <c r="J318" s="381" t="s">
        <v>8918</v>
      </c>
      <c r="K318" s="383">
        <v>1.4</v>
      </c>
    </row>
    <row r="319" spans="1:11">
      <c r="A319" s="382">
        <v>318</v>
      </c>
      <c r="B319" s="382">
        <v>0.1</v>
      </c>
      <c r="C319" s="382">
        <v>1</v>
      </c>
      <c r="D319" s="381" t="s">
        <v>10493</v>
      </c>
      <c r="E319" s="43" t="s">
        <v>10494</v>
      </c>
      <c r="F319" s="382">
        <v>50</v>
      </c>
      <c r="G319" s="382">
        <v>24</v>
      </c>
      <c r="I319" s="388"/>
      <c r="J319" s="381" t="s">
        <v>8915</v>
      </c>
      <c r="K319" s="383">
        <v>1.4</v>
      </c>
    </row>
    <row r="320" spans="1:11">
      <c r="A320" s="382">
        <v>319</v>
      </c>
      <c r="B320" s="382">
        <v>0.1</v>
      </c>
      <c r="C320" s="382">
        <v>0</v>
      </c>
      <c r="D320" s="381" t="s">
        <v>10495</v>
      </c>
      <c r="E320" s="43" t="s">
        <v>10496</v>
      </c>
      <c r="F320" s="382">
        <v>50</v>
      </c>
      <c r="G320" s="382">
        <v>21</v>
      </c>
      <c r="I320" s="388"/>
      <c r="J320" s="381" t="s">
        <v>8920</v>
      </c>
      <c r="K320" s="383">
        <v>1.4</v>
      </c>
    </row>
    <row r="321" spans="1:11">
      <c r="A321" s="382">
        <v>320</v>
      </c>
      <c r="B321" s="382">
        <v>0.1</v>
      </c>
      <c r="C321" s="382">
        <v>2</v>
      </c>
      <c r="D321" s="381" t="s">
        <v>10497</v>
      </c>
      <c r="E321" s="43" t="s">
        <v>5627</v>
      </c>
      <c r="F321" s="382">
        <v>40</v>
      </c>
      <c r="G321" s="382">
        <v>20</v>
      </c>
      <c r="I321" s="388"/>
      <c r="J321" s="381" t="s">
        <v>8929</v>
      </c>
      <c r="K321" s="383">
        <v>1.4</v>
      </c>
    </row>
    <row r="322" spans="1:11">
      <c r="A322" s="382">
        <v>321</v>
      </c>
      <c r="B322" s="382">
        <v>0.1</v>
      </c>
      <c r="C322" s="382">
        <v>1</v>
      </c>
      <c r="D322" s="381" t="s">
        <v>10498</v>
      </c>
      <c r="E322" s="43" t="s">
        <v>10499</v>
      </c>
      <c r="F322" s="382">
        <v>90</v>
      </c>
      <c r="G322" s="382">
        <v>24</v>
      </c>
      <c r="I322" s="388"/>
      <c r="J322" s="381" t="s">
        <v>8932</v>
      </c>
      <c r="K322" s="383">
        <v>1.3</v>
      </c>
    </row>
    <row r="323" spans="1:11">
      <c r="A323" s="382">
        <v>322</v>
      </c>
      <c r="B323" s="382">
        <v>0.09</v>
      </c>
      <c r="C323" s="382">
        <v>2</v>
      </c>
      <c r="D323" s="381" t="s">
        <v>10500</v>
      </c>
      <c r="E323" s="43" t="s">
        <v>10501</v>
      </c>
      <c r="F323" s="382">
        <v>200</v>
      </c>
      <c r="G323" s="382">
        <v>30</v>
      </c>
      <c r="I323" s="388"/>
      <c r="J323" s="381" t="s">
        <v>8935</v>
      </c>
      <c r="K323" s="383">
        <v>1.3</v>
      </c>
    </row>
    <row r="324" spans="1:11">
      <c r="A324" s="382">
        <v>323</v>
      </c>
      <c r="B324" s="382">
        <v>0.09</v>
      </c>
      <c r="C324" s="382">
        <v>2</v>
      </c>
      <c r="D324" s="381" t="s">
        <v>10502</v>
      </c>
      <c r="E324" s="43" t="s">
        <v>10503</v>
      </c>
      <c r="F324" s="382">
        <v>90</v>
      </c>
      <c r="G324" s="382">
        <v>24</v>
      </c>
      <c r="I324" s="388"/>
      <c r="J324" s="381" t="s">
        <v>8938</v>
      </c>
      <c r="K324" s="383">
        <v>1.3</v>
      </c>
    </row>
    <row r="325" spans="1:11">
      <c r="A325" s="382">
        <v>324</v>
      </c>
      <c r="B325" s="382">
        <v>0.09</v>
      </c>
      <c r="C325" s="382">
        <v>1</v>
      </c>
      <c r="D325" s="381" t="s">
        <v>10504</v>
      </c>
      <c r="E325" s="43" t="s">
        <v>10505</v>
      </c>
      <c r="F325" s="382">
        <v>700</v>
      </c>
      <c r="G325" s="382">
        <v>35</v>
      </c>
      <c r="I325" s="388"/>
      <c r="J325" s="381" t="s">
        <v>8941</v>
      </c>
      <c r="K325" s="383">
        <v>1.3</v>
      </c>
    </row>
    <row r="326" spans="1:11">
      <c r="A326" s="382">
        <v>325</v>
      </c>
      <c r="B326" s="382">
        <v>7.0000000000000007E-2</v>
      </c>
      <c r="C326" s="382">
        <v>1</v>
      </c>
      <c r="D326" s="381" t="s">
        <v>10506</v>
      </c>
      <c r="E326" s="43" t="s">
        <v>10507</v>
      </c>
      <c r="F326" s="382">
        <v>70</v>
      </c>
      <c r="G326" s="382">
        <v>24</v>
      </c>
      <c r="I326" s="388"/>
      <c r="J326" s="381" t="s">
        <v>8944</v>
      </c>
      <c r="K326" s="383">
        <v>1.3</v>
      </c>
    </row>
    <row r="327" spans="1:11">
      <c r="A327" s="382">
        <v>326</v>
      </c>
      <c r="B327" s="382">
        <v>7.0000000000000007E-2</v>
      </c>
      <c r="C327" s="382">
        <v>0</v>
      </c>
      <c r="D327" s="381" t="s">
        <v>10508</v>
      </c>
      <c r="E327" s="43" t="s">
        <v>10509</v>
      </c>
      <c r="F327" s="382">
        <v>100</v>
      </c>
      <c r="G327" s="382">
        <v>27</v>
      </c>
      <c r="I327" s="388"/>
      <c r="J327" s="381" t="s">
        <v>8950</v>
      </c>
      <c r="K327" s="383">
        <v>1.3</v>
      </c>
    </row>
    <row r="328" spans="1:11">
      <c r="A328" s="382">
        <v>327</v>
      </c>
      <c r="B328" s="382">
        <v>7.0000000000000007E-2</v>
      </c>
      <c r="C328" s="382">
        <v>1</v>
      </c>
      <c r="D328" s="381" t="s">
        <v>10510</v>
      </c>
      <c r="E328" s="43" t="s">
        <v>4615</v>
      </c>
      <c r="F328" s="382">
        <v>90</v>
      </c>
      <c r="G328" s="382">
        <v>25</v>
      </c>
      <c r="I328" s="388"/>
      <c r="J328" s="381" t="s">
        <v>8953</v>
      </c>
      <c r="K328" s="383">
        <v>1.3</v>
      </c>
    </row>
    <row r="329" spans="1:11">
      <c r="A329" s="382">
        <v>328</v>
      </c>
      <c r="B329" s="382">
        <v>7.0000000000000007E-2</v>
      </c>
      <c r="C329" s="382">
        <v>1</v>
      </c>
      <c r="D329" s="381" t="s">
        <v>10511</v>
      </c>
      <c r="E329" s="43" t="s">
        <v>10512</v>
      </c>
      <c r="F329" s="382">
        <v>150</v>
      </c>
      <c r="G329" s="382">
        <v>27</v>
      </c>
      <c r="I329" s="388"/>
      <c r="J329" s="381" t="s">
        <v>8947</v>
      </c>
      <c r="K329" s="383">
        <v>1.3</v>
      </c>
    </row>
    <row r="330" spans="1:11">
      <c r="A330" s="382">
        <v>329</v>
      </c>
      <c r="B330" s="382">
        <v>7.0000000000000007E-2</v>
      </c>
      <c r="C330" s="382">
        <v>2</v>
      </c>
      <c r="D330" s="381" t="s">
        <v>10513</v>
      </c>
      <c r="E330" s="43" t="s">
        <v>6482</v>
      </c>
      <c r="F330" s="382">
        <v>100</v>
      </c>
      <c r="G330" s="382">
        <v>28</v>
      </c>
      <c r="I330" s="388"/>
      <c r="J330" s="381" t="s">
        <v>8956</v>
      </c>
      <c r="K330" s="383">
        <v>1.3</v>
      </c>
    </row>
    <row r="331" spans="1:11">
      <c r="A331" s="382">
        <v>330</v>
      </c>
      <c r="B331" s="382">
        <v>7.0000000000000007E-2</v>
      </c>
      <c r="C331" s="382">
        <v>1</v>
      </c>
      <c r="D331" s="381" t="s">
        <v>10514</v>
      </c>
      <c r="E331" s="43" t="s">
        <v>6351</v>
      </c>
      <c r="F331" s="382">
        <v>100</v>
      </c>
      <c r="G331" s="382">
        <v>27</v>
      </c>
      <c r="I331" s="388"/>
      <c r="J331" s="381" t="s">
        <v>8959</v>
      </c>
      <c r="K331" s="383">
        <v>1.3</v>
      </c>
    </row>
    <row r="332" spans="1:11">
      <c r="A332" s="382">
        <v>331</v>
      </c>
      <c r="B332" s="382">
        <v>7.0000000000000007E-2</v>
      </c>
      <c r="C332" s="382">
        <v>1</v>
      </c>
      <c r="D332" s="381" t="s">
        <v>10515</v>
      </c>
      <c r="E332" s="43" t="s">
        <v>10516</v>
      </c>
      <c r="F332" s="382">
        <v>40</v>
      </c>
      <c r="G332" s="382">
        <v>24</v>
      </c>
      <c r="I332" s="388"/>
      <c r="J332" s="381" t="s">
        <v>8962</v>
      </c>
      <c r="K332" s="383">
        <v>1.3</v>
      </c>
    </row>
    <row r="333" spans="1:11">
      <c r="A333" s="382">
        <v>332</v>
      </c>
      <c r="B333" s="382">
        <v>0.05</v>
      </c>
      <c r="C333" s="382">
        <v>2</v>
      </c>
      <c r="D333" s="381" t="s">
        <v>10517</v>
      </c>
      <c r="E333" s="43" t="s">
        <v>10518</v>
      </c>
      <c r="F333" s="382">
        <v>50</v>
      </c>
      <c r="G333" s="382">
        <v>25</v>
      </c>
      <c r="I333" s="388"/>
      <c r="J333" s="381" t="s">
        <v>8970</v>
      </c>
      <c r="K333" s="383">
        <v>1.2</v>
      </c>
    </row>
    <row r="334" spans="1:11">
      <c r="A334" s="382">
        <v>333</v>
      </c>
      <c r="B334" s="382">
        <v>0.05</v>
      </c>
      <c r="C334" s="382">
        <v>2</v>
      </c>
      <c r="D334" s="381" t="s">
        <v>10519</v>
      </c>
      <c r="E334" s="43" t="s">
        <v>10520</v>
      </c>
      <c r="F334" s="382">
        <v>100</v>
      </c>
      <c r="G334" s="382">
        <v>30</v>
      </c>
      <c r="I334" s="388"/>
      <c r="J334" s="381" t="s">
        <v>8973</v>
      </c>
      <c r="K334" s="383">
        <v>1.2</v>
      </c>
    </row>
    <row r="335" spans="1:11">
      <c r="A335" s="382">
        <v>334</v>
      </c>
      <c r="B335" s="382">
        <v>0.05</v>
      </c>
      <c r="C335" s="382">
        <v>2</v>
      </c>
      <c r="D335" s="381" t="s">
        <v>10521</v>
      </c>
      <c r="E335" s="43" t="s">
        <v>10522</v>
      </c>
      <c r="F335" s="382">
        <v>30</v>
      </c>
      <c r="G335" s="382">
        <v>22</v>
      </c>
      <c r="I335" s="388"/>
      <c r="J335" s="381" t="s">
        <v>8976</v>
      </c>
      <c r="K335" s="383">
        <v>1.2</v>
      </c>
    </row>
    <row r="336" spans="1:11">
      <c r="A336" s="382">
        <v>335</v>
      </c>
      <c r="B336" s="382">
        <v>0.05</v>
      </c>
      <c r="C336" s="382">
        <v>2</v>
      </c>
      <c r="D336" s="381" t="s">
        <v>10523</v>
      </c>
      <c r="E336" s="43" t="s">
        <v>10524</v>
      </c>
      <c r="F336" s="382">
        <v>40</v>
      </c>
      <c r="G336" s="382">
        <v>24</v>
      </c>
      <c r="I336" s="388"/>
      <c r="J336" s="381" t="s">
        <v>8979</v>
      </c>
      <c r="K336" s="383">
        <v>1.2</v>
      </c>
    </row>
    <row r="337" spans="1:11">
      <c r="A337" s="382">
        <v>336</v>
      </c>
      <c r="B337" s="382">
        <v>0.05</v>
      </c>
      <c r="C337" s="382">
        <v>0</v>
      </c>
      <c r="D337" s="381" t="s">
        <v>10525</v>
      </c>
      <c r="E337" s="43" t="s">
        <v>10526</v>
      </c>
      <c r="F337" s="382">
        <v>80</v>
      </c>
      <c r="G337" s="382">
        <v>30</v>
      </c>
      <c r="I337" s="388"/>
      <c r="J337" s="381" t="s">
        <v>8982</v>
      </c>
      <c r="K337" s="383">
        <v>1.2</v>
      </c>
    </row>
    <row r="338" spans="1:11">
      <c r="A338" s="382">
        <v>337</v>
      </c>
      <c r="B338" s="382">
        <v>0.05</v>
      </c>
      <c r="C338" s="382">
        <v>2</v>
      </c>
      <c r="D338" s="381" t="s">
        <v>10527</v>
      </c>
      <c r="E338" s="43" t="s">
        <v>10528</v>
      </c>
      <c r="F338" s="382">
        <v>80</v>
      </c>
      <c r="G338" s="382">
        <v>32</v>
      </c>
      <c r="I338" s="388"/>
      <c r="J338" s="381" t="s">
        <v>8985</v>
      </c>
      <c r="K338" s="383">
        <v>1.2</v>
      </c>
    </row>
    <row r="339" spans="1:11">
      <c r="A339" s="382">
        <v>338</v>
      </c>
      <c r="B339" s="382">
        <v>0.05</v>
      </c>
      <c r="C339" s="382">
        <v>0</v>
      </c>
      <c r="D339" s="381" t="s">
        <v>10529</v>
      </c>
      <c r="E339" s="43" t="s">
        <v>10530</v>
      </c>
      <c r="F339" s="382">
        <v>40</v>
      </c>
      <c r="G339" s="382">
        <v>24</v>
      </c>
      <c r="I339" s="388"/>
      <c r="J339" s="43" t="s">
        <v>8988</v>
      </c>
      <c r="K339" s="383">
        <v>1.2</v>
      </c>
    </row>
    <row r="340" spans="1:11">
      <c r="A340" s="382">
        <v>339</v>
      </c>
      <c r="B340" s="382">
        <v>0.04</v>
      </c>
      <c r="C340" s="382">
        <v>2</v>
      </c>
      <c r="D340" s="381" t="s">
        <v>10531</v>
      </c>
      <c r="E340" s="43" t="s">
        <v>10532</v>
      </c>
      <c r="F340" s="382">
        <v>100</v>
      </c>
      <c r="G340" s="382">
        <v>30</v>
      </c>
      <c r="I340" s="388"/>
      <c r="J340" s="381" t="s">
        <v>10533</v>
      </c>
      <c r="K340" s="383">
        <v>1.2</v>
      </c>
    </row>
    <row r="341" spans="1:11">
      <c r="A341" s="382">
        <v>340</v>
      </c>
      <c r="B341" s="382">
        <v>0.04</v>
      </c>
      <c r="C341" s="382">
        <v>0</v>
      </c>
      <c r="D341" s="381" t="s">
        <v>10534</v>
      </c>
      <c r="E341" s="43" t="s">
        <v>10535</v>
      </c>
      <c r="F341" s="382">
        <v>100</v>
      </c>
      <c r="G341" s="382">
        <v>28</v>
      </c>
      <c r="I341" s="388"/>
      <c r="J341" s="381" t="s">
        <v>10536</v>
      </c>
      <c r="K341" s="383">
        <v>1.2</v>
      </c>
    </row>
    <row r="342" spans="1:11">
      <c r="A342" s="382">
        <v>341</v>
      </c>
      <c r="B342" s="382">
        <v>0.04</v>
      </c>
      <c r="C342" s="382">
        <v>2</v>
      </c>
      <c r="D342" s="381" t="s">
        <v>10537</v>
      </c>
      <c r="E342" s="43" t="s">
        <v>10538</v>
      </c>
      <c r="F342" s="382">
        <v>150</v>
      </c>
      <c r="G342" s="382">
        <v>33</v>
      </c>
      <c r="I342" s="388"/>
      <c r="J342" s="381" t="s">
        <v>9002</v>
      </c>
      <c r="K342" s="383">
        <v>1.1000000000000001</v>
      </c>
    </row>
    <row r="343" spans="1:11">
      <c r="A343" s="382">
        <v>342</v>
      </c>
      <c r="B343" s="382">
        <v>0.04</v>
      </c>
      <c r="C343" s="382">
        <v>2</v>
      </c>
      <c r="D343" s="381" t="s">
        <v>10539</v>
      </c>
      <c r="E343" s="43" t="s">
        <v>10540</v>
      </c>
      <c r="F343" s="382">
        <v>30</v>
      </c>
      <c r="G343" s="382">
        <v>23</v>
      </c>
      <c r="I343" s="388"/>
      <c r="J343" s="381" t="s">
        <v>10541</v>
      </c>
      <c r="K343" s="383">
        <v>1.1000000000000001</v>
      </c>
    </row>
    <row r="344" spans="1:11">
      <c r="A344" s="382">
        <v>343</v>
      </c>
      <c r="B344" s="382">
        <v>0.04</v>
      </c>
      <c r="C344" s="382">
        <v>1</v>
      </c>
      <c r="D344" s="381" t="s">
        <v>10542</v>
      </c>
      <c r="E344" s="43" t="s">
        <v>10543</v>
      </c>
      <c r="F344" s="382">
        <v>150</v>
      </c>
      <c r="G344" s="382">
        <v>31</v>
      </c>
      <c r="I344" s="388"/>
      <c r="J344" s="381" t="s">
        <v>9008</v>
      </c>
      <c r="K344" s="383">
        <v>1.1000000000000001</v>
      </c>
    </row>
    <row r="345" spans="1:11">
      <c r="A345" s="382">
        <v>344</v>
      </c>
      <c r="B345" s="382">
        <v>0.04</v>
      </c>
      <c r="C345" s="382">
        <v>2</v>
      </c>
      <c r="D345" s="381" t="s">
        <v>10544</v>
      </c>
      <c r="E345" s="43" t="s">
        <v>9031</v>
      </c>
      <c r="F345" s="382">
        <v>60</v>
      </c>
      <c r="G345" s="382">
        <v>26</v>
      </c>
      <c r="I345" s="388"/>
      <c r="J345" s="381" t="s">
        <v>9017</v>
      </c>
      <c r="K345" s="383">
        <v>1</v>
      </c>
    </row>
    <row r="346" spans="1:11">
      <c r="A346" s="382">
        <v>345</v>
      </c>
      <c r="B346" s="382">
        <v>0.04</v>
      </c>
      <c r="C346" s="382">
        <v>0</v>
      </c>
      <c r="D346" s="381" t="s">
        <v>10545</v>
      </c>
      <c r="E346" s="43" t="s">
        <v>10546</v>
      </c>
      <c r="F346" s="382">
        <v>14000</v>
      </c>
      <c r="G346" s="382">
        <v>50</v>
      </c>
      <c r="I346" s="388"/>
      <c r="J346" s="381" t="s">
        <v>10547</v>
      </c>
      <c r="K346" s="383">
        <v>1</v>
      </c>
    </row>
    <row r="347" spans="1:11">
      <c r="A347" s="382">
        <v>346</v>
      </c>
      <c r="B347" s="382">
        <v>0.04</v>
      </c>
      <c r="C347" s="382">
        <v>2</v>
      </c>
      <c r="D347" s="381" t="s">
        <v>10548</v>
      </c>
      <c r="E347" s="43" t="s">
        <v>10549</v>
      </c>
      <c r="F347" s="382">
        <v>150</v>
      </c>
      <c r="G347" s="382">
        <v>27</v>
      </c>
      <c r="I347" s="388"/>
      <c r="J347" s="43" t="s">
        <v>9023</v>
      </c>
      <c r="K347" s="383">
        <v>0.9</v>
      </c>
    </row>
    <row r="348" spans="1:11">
      <c r="A348" s="382">
        <v>347</v>
      </c>
      <c r="B348" s="382">
        <v>0.04</v>
      </c>
      <c r="C348" s="382">
        <v>0</v>
      </c>
      <c r="D348" s="381" t="s">
        <v>10550</v>
      </c>
      <c r="E348" s="43" t="s">
        <v>10551</v>
      </c>
      <c r="F348" s="382">
        <v>50</v>
      </c>
      <c r="G348" s="382">
        <v>26</v>
      </c>
      <c r="I348" s="388"/>
      <c r="J348" s="381" t="s">
        <v>10552</v>
      </c>
      <c r="K348" s="383">
        <v>0.9</v>
      </c>
    </row>
    <row r="349" spans="1:11">
      <c r="A349" s="382">
        <v>348</v>
      </c>
      <c r="B349" s="382">
        <v>0.04</v>
      </c>
      <c r="C349" s="382">
        <v>1</v>
      </c>
      <c r="D349" s="381" t="s">
        <v>10553</v>
      </c>
      <c r="E349" s="43" t="s">
        <v>10554</v>
      </c>
      <c r="F349" s="382">
        <v>150</v>
      </c>
      <c r="G349" s="382">
        <v>33</v>
      </c>
      <c r="I349" s="388"/>
      <c r="J349" s="381" t="s">
        <v>10555</v>
      </c>
      <c r="K349" s="383">
        <v>0.9</v>
      </c>
    </row>
    <row r="350" spans="1:11">
      <c r="A350" s="382">
        <v>349</v>
      </c>
      <c r="B350" s="382">
        <v>0.03</v>
      </c>
      <c r="C350" s="382">
        <v>0</v>
      </c>
      <c r="D350" s="381" t="s">
        <v>10556</v>
      </c>
      <c r="E350" s="43" t="s">
        <v>10557</v>
      </c>
      <c r="F350" s="382">
        <v>80</v>
      </c>
      <c r="G350" s="382">
        <v>25</v>
      </c>
      <c r="I350" s="388"/>
      <c r="J350" s="381" t="s">
        <v>10558</v>
      </c>
      <c r="K350" s="383">
        <v>0.9</v>
      </c>
    </row>
    <row r="351" spans="1:11">
      <c r="A351" s="382">
        <v>350</v>
      </c>
      <c r="B351" s="382">
        <v>0.03</v>
      </c>
      <c r="C351" s="382">
        <v>2</v>
      </c>
      <c r="D351" s="381" t="s">
        <v>10559</v>
      </c>
      <c r="E351" s="43" t="s">
        <v>6495</v>
      </c>
      <c r="F351" s="382">
        <v>100</v>
      </c>
      <c r="G351" s="382">
        <v>29</v>
      </c>
      <c r="I351" s="388"/>
      <c r="J351" s="381" t="s">
        <v>10560</v>
      </c>
      <c r="K351" s="383">
        <v>0.8</v>
      </c>
    </row>
    <row r="352" spans="1:11">
      <c r="A352" s="382">
        <v>351</v>
      </c>
      <c r="B352" s="382">
        <v>0.03</v>
      </c>
      <c r="C352" s="382">
        <v>0</v>
      </c>
      <c r="D352" s="381" t="s">
        <v>10561</v>
      </c>
      <c r="E352" s="43" t="s">
        <v>10562</v>
      </c>
      <c r="F352" s="382">
        <v>70</v>
      </c>
      <c r="G352" s="382">
        <v>28</v>
      </c>
      <c r="I352" s="388"/>
      <c r="J352" s="381" t="s">
        <v>10563</v>
      </c>
      <c r="K352" s="383">
        <v>0.8</v>
      </c>
    </row>
    <row r="353" spans="1:11">
      <c r="A353" s="382">
        <v>352</v>
      </c>
      <c r="B353" s="382">
        <v>0.03</v>
      </c>
      <c r="C353" s="382">
        <v>2</v>
      </c>
      <c r="D353" s="381" t="s">
        <v>10564</v>
      </c>
      <c r="E353" s="43" t="s">
        <v>10565</v>
      </c>
      <c r="F353" s="382">
        <v>30</v>
      </c>
      <c r="G353" s="382">
        <v>28</v>
      </c>
      <c r="I353" s="388"/>
      <c r="J353" s="43" t="s">
        <v>9035</v>
      </c>
      <c r="K353" s="383">
        <v>0.8</v>
      </c>
    </row>
    <row r="354" spans="1:11">
      <c r="A354" s="382">
        <v>353</v>
      </c>
      <c r="B354" s="382">
        <v>0.03</v>
      </c>
      <c r="C354" s="382">
        <v>1</v>
      </c>
      <c r="D354" s="381" t="s">
        <v>10566</v>
      </c>
      <c r="E354" s="43" t="s">
        <v>10567</v>
      </c>
      <c r="F354" s="382">
        <v>150</v>
      </c>
      <c r="G354" s="382">
        <v>32</v>
      </c>
      <c r="I354" s="388"/>
      <c r="J354" s="381" t="s">
        <v>10568</v>
      </c>
      <c r="K354" s="383">
        <v>0.8</v>
      </c>
    </row>
    <row r="355" spans="1:11">
      <c r="A355" s="382">
        <v>354</v>
      </c>
      <c r="B355" s="382">
        <v>0.03</v>
      </c>
      <c r="C355" s="382">
        <v>0</v>
      </c>
      <c r="D355" s="381" t="s">
        <v>10569</v>
      </c>
      <c r="E355" s="43" t="s">
        <v>10570</v>
      </c>
      <c r="F355" s="382">
        <v>600</v>
      </c>
      <c r="G355" s="382">
        <v>38</v>
      </c>
      <c r="I355" s="388"/>
      <c r="J355" s="381" t="s">
        <v>9041</v>
      </c>
      <c r="K355" s="383">
        <v>0.8</v>
      </c>
    </row>
    <row r="356" spans="1:11">
      <c r="A356" s="382">
        <v>355</v>
      </c>
      <c r="B356" s="382">
        <v>0.03</v>
      </c>
      <c r="C356" s="382">
        <v>1</v>
      </c>
      <c r="D356" s="381" t="s">
        <v>10571</v>
      </c>
      <c r="E356" s="43" t="s">
        <v>10572</v>
      </c>
      <c r="F356" s="382">
        <v>30</v>
      </c>
      <c r="G356" s="382">
        <v>24</v>
      </c>
      <c r="I356" s="388"/>
      <c r="J356" s="381" t="s">
        <v>10573</v>
      </c>
      <c r="K356" s="383">
        <v>0.7</v>
      </c>
    </row>
    <row r="357" spans="1:11">
      <c r="A357" s="382">
        <v>356</v>
      </c>
      <c r="B357" s="382">
        <v>0.03</v>
      </c>
      <c r="C357" s="382">
        <v>0</v>
      </c>
      <c r="D357" s="381" t="s">
        <v>10574</v>
      </c>
      <c r="E357" s="43" t="s">
        <v>7879</v>
      </c>
      <c r="F357" s="382">
        <v>70</v>
      </c>
      <c r="G357" s="382">
        <v>33</v>
      </c>
      <c r="I357" s="388"/>
      <c r="J357" s="381" t="s">
        <v>10575</v>
      </c>
      <c r="K357" s="383">
        <v>0.7</v>
      </c>
    </row>
    <row r="358" spans="1:11">
      <c r="A358" s="382">
        <v>357</v>
      </c>
      <c r="B358" s="382">
        <v>0.03</v>
      </c>
      <c r="C358" s="382">
        <v>2</v>
      </c>
      <c r="D358" s="381" t="s">
        <v>10576</v>
      </c>
      <c r="E358" s="43" t="s">
        <v>10577</v>
      </c>
      <c r="F358" s="382">
        <v>5400</v>
      </c>
      <c r="G358" s="382">
        <v>44</v>
      </c>
      <c r="I358" s="388"/>
      <c r="J358" s="381" t="s">
        <v>9050</v>
      </c>
      <c r="K358" s="383">
        <v>0.7</v>
      </c>
    </row>
    <row r="359" spans="1:11">
      <c r="A359" s="382">
        <v>358</v>
      </c>
      <c r="B359" s="382">
        <v>0.03</v>
      </c>
      <c r="C359" s="382">
        <v>0</v>
      </c>
      <c r="D359" s="381" t="s">
        <v>10578</v>
      </c>
      <c r="E359" s="43" t="s">
        <v>10579</v>
      </c>
      <c r="F359" s="382">
        <v>80</v>
      </c>
      <c r="G359" s="382">
        <v>29</v>
      </c>
      <c r="I359" s="388"/>
      <c r="J359" s="381" t="s">
        <v>9053</v>
      </c>
      <c r="K359" s="383">
        <v>0.7</v>
      </c>
    </row>
    <row r="360" spans="1:11">
      <c r="A360" s="382">
        <v>359</v>
      </c>
      <c r="B360" s="382">
        <v>0.02</v>
      </c>
      <c r="C360" s="382">
        <v>0</v>
      </c>
      <c r="D360" s="381" t="s">
        <v>10580</v>
      </c>
      <c r="E360" s="43" t="s">
        <v>7524</v>
      </c>
      <c r="F360" s="382">
        <v>60</v>
      </c>
      <c r="G360" s="382">
        <v>29</v>
      </c>
      <c r="I360" s="388"/>
      <c r="J360" s="381" t="s">
        <v>10581</v>
      </c>
      <c r="K360" s="383">
        <v>0.7</v>
      </c>
    </row>
    <row r="361" spans="1:11">
      <c r="A361" s="382">
        <v>360</v>
      </c>
      <c r="B361" s="382">
        <v>0.02</v>
      </c>
      <c r="C361" s="382">
        <v>2</v>
      </c>
      <c r="D361" s="381" t="s">
        <v>10582</v>
      </c>
      <c r="E361" s="43" t="s">
        <v>10583</v>
      </c>
      <c r="F361" s="382">
        <v>150</v>
      </c>
      <c r="G361" s="382">
        <v>33</v>
      </c>
      <c r="I361" s="388"/>
      <c r="J361" s="381" t="s">
        <v>10584</v>
      </c>
      <c r="K361" s="383">
        <v>0.6</v>
      </c>
    </row>
    <row r="362" spans="1:11">
      <c r="A362" s="382">
        <v>361</v>
      </c>
      <c r="B362" s="382">
        <v>0.02</v>
      </c>
      <c r="C362" s="382">
        <v>0</v>
      </c>
      <c r="D362" s="381" t="s">
        <v>10585</v>
      </c>
      <c r="E362" s="43" t="s">
        <v>10586</v>
      </c>
      <c r="F362" s="382">
        <v>40</v>
      </c>
      <c r="G362" s="382">
        <v>28</v>
      </c>
      <c r="I362" s="388"/>
      <c r="J362" s="381" t="s">
        <v>10587</v>
      </c>
      <c r="K362" s="383">
        <v>0.6</v>
      </c>
    </row>
    <row r="363" spans="1:11">
      <c r="A363" s="382">
        <v>362</v>
      </c>
      <c r="B363" s="382">
        <v>0.02</v>
      </c>
      <c r="C363" s="382">
        <v>0</v>
      </c>
      <c r="D363" s="381" t="s">
        <v>10588</v>
      </c>
      <c r="E363" s="43" t="s">
        <v>10589</v>
      </c>
      <c r="F363" s="382">
        <v>300</v>
      </c>
      <c r="G363" s="382">
        <v>39</v>
      </c>
      <c r="I363" s="388"/>
      <c r="J363" s="381" t="s">
        <v>9062</v>
      </c>
      <c r="K363" s="383">
        <v>0.6</v>
      </c>
    </row>
    <row r="364" spans="1:11">
      <c r="A364" s="382">
        <v>363</v>
      </c>
      <c r="B364" s="382">
        <v>0.02</v>
      </c>
      <c r="C364" s="382">
        <v>1</v>
      </c>
      <c r="D364" s="381" t="s">
        <v>10590</v>
      </c>
      <c r="E364" s="43" t="s">
        <v>10591</v>
      </c>
      <c r="F364" s="382">
        <v>100</v>
      </c>
      <c r="G364" s="382">
        <v>33</v>
      </c>
      <c r="I364" s="388"/>
      <c r="J364" s="381" t="s">
        <v>9065</v>
      </c>
      <c r="K364" s="383">
        <v>0.6</v>
      </c>
    </row>
    <row r="365" spans="1:11">
      <c r="A365" s="382">
        <v>364</v>
      </c>
      <c r="B365" s="382">
        <v>0.02</v>
      </c>
      <c r="C365" s="382">
        <v>0</v>
      </c>
      <c r="D365" s="381" t="s">
        <v>10592</v>
      </c>
      <c r="E365" s="43" t="s">
        <v>10593</v>
      </c>
      <c r="F365" s="382">
        <v>90</v>
      </c>
      <c r="G365" s="382">
        <v>33</v>
      </c>
      <c r="I365" s="388"/>
      <c r="J365" s="381" t="s">
        <v>9077</v>
      </c>
      <c r="K365" s="383">
        <v>0.5</v>
      </c>
    </row>
    <row r="366" spans="1:11">
      <c r="A366" s="382">
        <v>365</v>
      </c>
      <c r="B366" s="382">
        <v>0.02</v>
      </c>
      <c r="C366" s="382">
        <v>1</v>
      </c>
      <c r="D366" s="381" t="s">
        <v>10594</v>
      </c>
      <c r="E366" s="43" t="s">
        <v>10526</v>
      </c>
      <c r="F366" s="382">
        <v>80</v>
      </c>
      <c r="G366" s="382">
        <v>36</v>
      </c>
      <c r="I366" s="388"/>
      <c r="J366" s="381" t="s">
        <v>9080</v>
      </c>
      <c r="K366" s="383">
        <v>0.5</v>
      </c>
    </row>
    <row r="367" spans="1:11">
      <c r="A367" s="382">
        <v>366</v>
      </c>
      <c r="B367" s="382">
        <v>0.02</v>
      </c>
      <c r="C367" s="382">
        <v>1</v>
      </c>
      <c r="D367" s="381" t="s">
        <v>10595</v>
      </c>
      <c r="E367" s="43" t="s">
        <v>10596</v>
      </c>
      <c r="F367" s="382">
        <v>1000</v>
      </c>
      <c r="G367" s="382">
        <v>43</v>
      </c>
      <c r="I367" s="388"/>
      <c r="J367" s="381" t="s">
        <v>10597</v>
      </c>
      <c r="K367" s="383">
        <v>0.5</v>
      </c>
    </row>
    <row r="368" spans="1:11">
      <c r="A368" s="382">
        <v>367</v>
      </c>
      <c r="B368" s="382">
        <v>0.01</v>
      </c>
      <c r="C368" s="382">
        <v>2</v>
      </c>
      <c r="D368" s="381" t="s">
        <v>10598</v>
      </c>
      <c r="E368" s="43" t="s">
        <v>10599</v>
      </c>
      <c r="F368" s="382">
        <v>100</v>
      </c>
      <c r="G368" s="382">
        <v>34</v>
      </c>
      <c r="I368" s="388"/>
      <c r="J368" s="381" t="s">
        <v>9083</v>
      </c>
      <c r="K368" s="383">
        <v>0.5</v>
      </c>
    </row>
    <row r="369" spans="1:11">
      <c r="A369" s="382">
        <v>368</v>
      </c>
      <c r="B369" s="382">
        <v>0.01</v>
      </c>
      <c r="C369" s="382">
        <v>0</v>
      </c>
      <c r="D369" s="381" t="s">
        <v>10600</v>
      </c>
      <c r="E369" s="43" t="s">
        <v>10601</v>
      </c>
      <c r="F369" s="382">
        <v>50</v>
      </c>
      <c r="G369" s="382">
        <v>30</v>
      </c>
      <c r="I369" s="388"/>
      <c r="J369" s="381" t="s">
        <v>10602</v>
      </c>
      <c r="K369" s="383">
        <v>0.4</v>
      </c>
    </row>
    <row r="370" spans="1:11">
      <c r="A370" s="382">
        <v>369</v>
      </c>
      <c r="B370" s="382">
        <v>0.01</v>
      </c>
      <c r="C370" s="382">
        <v>2</v>
      </c>
      <c r="D370" s="381" t="s">
        <v>10603</v>
      </c>
      <c r="E370" s="43" t="s">
        <v>10604</v>
      </c>
      <c r="F370" s="382">
        <v>40</v>
      </c>
      <c r="G370" s="382">
        <v>31</v>
      </c>
      <c r="I370" s="388"/>
      <c r="J370" s="381" t="s">
        <v>9101</v>
      </c>
      <c r="K370" s="383">
        <v>0.4</v>
      </c>
    </row>
    <row r="371" spans="1:11">
      <c r="A371" s="382">
        <v>370</v>
      </c>
      <c r="B371" s="382">
        <v>0.01</v>
      </c>
      <c r="C371" s="382">
        <v>0</v>
      </c>
      <c r="D371" s="381" t="s">
        <v>10605</v>
      </c>
      <c r="E371" s="43" t="s">
        <v>10606</v>
      </c>
      <c r="F371" s="382">
        <v>4400</v>
      </c>
      <c r="G371" s="382">
        <v>52</v>
      </c>
      <c r="I371" s="388"/>
      <c r="J371" s="381" t="s">
        <v>9107</v>
      </c>
      <c r="K371" s="383">
        <v>0.4</v>
      </c>
    </row>
    <row r="372" spans="1:11">
      <c r="A372" s="382">
        <v>371</v>
      </c>
      <c r="B372" s="382">
        <v>0.01</v>
      </c>
      <c r="C372" s="382">
        <v>2</v>
      </c>
      <c r="D372" s="381" t="s">
        <v>10607</v>
      </c>
      <c r="E372" s="43" t="s">
        <v>10608</v>
      </c>
      <c r="F372" s="382">
        <v>40</v>
      </c>
      <c r="G372" s="382">
        <v>30</v>
      </c>
      <c r="I372" s="388"/>
      <c r="J372" s="381" t="s">
        <v>10609</v>
      </c>
      <c r="K372" s="383">
        <v>0.4</v>
      </c>
    </row>
    <row r="373" spans="1:11">
      <c r="A373" s="382">
        <v>372</v>
      </c>
      <c r="B373" s="382">
        <v>0.01</v>
      </c>
      <c r="C373" s="382">
        <v>1</v>
      </c>
      <c r="D373" s="381" t="s">
        <v>10610</v>
      </c>
      <c r="E373" s="43" t="s">
        <v>10611</v>
      </c>
      <c r="F373" s="382">
        <v>150</v>
      </c>
      <c r="G373" s="382">
        <v>40</v>
      </c>
      <c r="I373" s="388"/>
      <c r="J373" s="381" t="s">
        <v>10612</v>
      </c>
      <c r="K373" s="383">
        <v>0.4</v>
      </c>
    </row>
    <row r="374" spans="1:11">
      <c r="A374" s="382">
        <v>373</v>
      </c>
      <c r="B374" s="382">
        <v>0.01</v>
      </c>
      <c r="C374" s="382">
        <v>0</v>
      </c>
      <c r="D374" s="381" t="s">
        <v>10613</v>
      </c>
      <c r="E374" s="43" t="s">
        <v>10614</v>
      </c>
      <c r="F374" s="382">
        <v>60</v>
      </c>
      <c r="G374" s="382">
        <v>32</v>
      </c>
      <c r="I374" s="388"/>
      <c r="J374" s="381" t="s">
        <v>10615</v>
      </c>
      <c r="K374" s="383">
        <v>0.3</v>
      </c>
    </row>
    <row r="375" spans="1:11">
      <c r="A375" s="382">
        <v>374</v>
      </c>
      <c r="B375" s="382">
        <v>0.01</v>
      </c>
      <c r="C375" s="382">
        <v>0</v>
      </c>
      <c r="D375" s="381" t="s">
        <v>10616</v>
      </c>
      <c r="E375" s="43" t="s">
        <v>10617</v>
      </c>
      <c r="F375" s="382">
        <v>60</v>
      </c>
      <c r="G375" s="382">
        <v>34</v>
      </c>
      <c r="I375" s="388"/>
      <c r="J375" s="381" t="s">
        <v>10618</v>
      </c>
      <c r="K375" s="383">
        <v>0.3</v>
      </c>
    </row>
    <row r="376" spans="1:11">
      <c r="A376" s="382">
        <v>375</v>
      </c>
      <c r="B376" s="382">
        <v>0.01</v>
      </c>
      <c r="C376" s="382">
        <v>0</v>
      </c>
      <c r="D376" s="381" t="s">
        <v>10619</v>
      </c>
      <c r="E376" s="43" t="s">
        <v>5662</v>
      </c>
      <c r="F376" s="382">
        <v>150</v>
      </c>
      <c r="G376" s="382">
        <v>36</v>
      </c>
      <c r="I376" s="388"/>
      <c r="J376" s="381" t="s">
        <v>10620</v>
      </c>
      <c r="K376" s="383">
        <v>0.3</v>
      </c>
    </row>
    <row r="377" spans="1:11">
      <c r="A377" s="382">
        <v>376</v>
      </c>
      <c r="B377" s="382">
        <v>0.01</v>
      </c>
      <c r="C377" s="382">
        <v>2</v>
      </c>
      <c r="D377" s="381" t="s">
        <v>10621</v>
      </c>
      <c r="E377" s="43" t="s">
        <v>10622</v>
      </c>
      <c r="F377" s="382">
        <v>40</v>
      </c>
      <c r="G377" s="382">
        <v>30</v>
      </c>
      <c r="I377" s="388"/>
      <c r="J377" s="381" t="s">
        <v>9140</v>
      </c>
      <c r="K377" s="383">
        <v>0.3</v>
      </c>
    </row>
    <row r="378" spans="1:11">
      <c r="A378" s="382">
        <v>377</v>
      </c>
      <c r="B378" s="382">
        <v>0.01</v>
      </c>
      <c r="C378" s="382">
        <v>0</v>
      </c>
      <c r="D378" s="381" t="s">
        <v>10623</v>
      </c>
      <c r="E378" s="43" t="s">
        <v>10624</v>
      </c>
      <c r="F378" s="382">
        <v>50</v>
      </c>
      <c r="G378" s="382">
        <v>32</v>
      </c>
      <c r="I378" s="388"/>
      <c r="J378" s="43" t="s">
        <v>9143</v>
      </c>
      <c r="K378" s="383">
        <v>0.2</v>
      </c>
    </row>
    <row r="379" spans="1:11">
      <c r="A379" s="382">
        <v>378</v>
      </c>
      <c r="B379" s="382">
        <v>0.01</v>
      </c>
      <c r="C379" s="382">
        <v>1</v>
      </c>
      <c r="D379" s="381" t="s">
        <v>10625</v>
      </c>
      <c r="E379" s="43" t="s">
        <v>10626</v>
      </c>
      <c r="F379" s="382">
        <v>700</v>
      </c>
      <c r="G379" s="382">
        <v>43</v>
      </c>
      <c r="I379" s="388"/>
      <c r="J379" s="381" t="s">
        <v>10627</v>
      </c>
      <c r="K379" s="383">
        <v>0.2</v>
      </c>
    </row>
    <row r="380" spans="1:11">
      <c r="A380" s="382">
        <v>379</v>
      </c>
      <c r="B380" s="382">
        <v>0.01</v>
      </c>
      <c r="C380" s="382">
        <v>2</v>
      </c>
      <c r="D380" s="381" t="s">
        <v>10628</v>
      </c>
      <c r="E380" s="43" t="s">
        <v>10629</v>
      </c>
      <c r="F380" s="382">
        <v>60</v>
      </c>
      <c r="G380" s="382">
        <v>33</v>
      </c>
      <c r="I380" s="388"/>
      <c r="J380" s="381" t="s">
        <v>10630</v>
      </c>
      <c r="K380" s="383">
        <v>0.2</v>
      </c>
    </row>
    <row r="381" spans="1:11">
      <c r="A381" s="382">
        <v>380</v>
      </c>
      <c r="B381" s="382">
        <v>0.01</v>
      </c>
      <c r="C381" s="382">
        <v>1</v>
      </c>
      <c r="D381" s="381" t="s">
        <v>10631</v>
      </c>
      <c r="E381" s="43" t="s">
        <v>10632</v>
      </c>
      <c r="F381" s="382">
        <v>60</v>
      </c>
      <c r="G381" s="382">
        <v>33</v>
      </c>
      <c r="I381" s="388"/>
      <c r="J381" s="381" t="s">
        <v>10633</v>
      </c>
      <c r="K381" s="383">
        <v>0.2</v>
      </c>
    </row>
    <row r="382" spans="1:11">
      <c r="A382" s="382">
        <v>381</v>
      </c>
      <c r="B382" s="382">
        <v>0.01</v>
      </c>
      <c r="C382" s="382">
        <v>2</v>
      </c>
      <c r="D382" s="381" t="s">
        <v>10634</v>
      </c>
      <c r="E382" s="43" t="s">
        <v>10635</v>
      </c>
      <c r="F382" s="382">
        <v>70</v>
      </c>
      <c r="G382" s="382">
        <v>34</v>
      </c>
      <c r="I382" s="388"/>
      <c r="J382" s="381" t="s">
        <v>10636</v>
      </c>
      <c r="K382" s="383">
        <v>0.1</v>
      </c>
    </row>
    <row r="383" spans="1:11">
      <c r="A383" s="382">
        <v>382</v>
      </c>
      <c r="B383" s="382">
        <v>0.01</v>
      </c>
      <c r="C383" s="382">
        <v>2</v>
      </c>
      <c r="D383" s="381" t="s">
        <v>10637</v>
      </c>
      <c r="E383" s="43" t="s">
        <v>10577</v>
      </c>
      <c r="F383" s="382">
        <v>5400</v>
      </c>
      <c r="G383" s="382">
        <v>51</v>
      </c>
      <c r="I383" s="388"/>
      <c r="J383" s="43" t="s">
        <v>9155</v>
      </c>
      <c r="K383" s="383">
        <v>0.1</v>
      </c>
    </row>
    <row r="384" spans="1:11">
      <c r="A384" s="382">
        <v>383</v>
      </c>
      <c r="B384" s="382">
        <v>0.01</v>
      </c>
      <c r="C384" s="382">
        <v>2</v>
      </c>
      <c r="D384" s="381" t="s">
        <v>10638</v>
      </c>
      <c r="E384" s="43" t="s">
        <v>10639</v>
      </c>
      <c r="F384" s="382">
        <v>80</v>
      </c>
      <c r="G384" s="382">
        <v>37</v>
      </c>
      <c r="I384" s="388"/>
      <c r="J384" s="381" t="s">
        <v>10640</v>
      </c>
      <c r="K384" s="383">
        <v>0.1</v>
      </c>
    </row>
    <row r="385" spans="1:11">
      <c r="A385" s="382">
        <v>384</v>
      </c>
      <c r="B385" s="382">
        <v>0.01</v>
      </c>
      <c r="C385" s="382">
        <v>2</v>
      </c>
      <c r="D385" s="381" t="s">
        <v>10641</v>
      </c>
      <c r="E385" s="43" t="s">
        <v>10642</v>
      </c>
      <c r="F385" s="382">
        <v>50</v>
      </c>
      <c r="G385" s="382">
        <v>33</v>
      </c>
      <c r="I385" s="388"/>
      <c r="J385" s="381" t="s">
        <v>10643</v>
      </c>
      <c r="K385" s="383">
        <v>0.1</v>
      </c>
    </row>
    <row r="386" spans="1:11">
      <c r="A386" s="382">
        <v>385</v>
      </c>
      <c r="B386" s="382">
        <v>0.01</v>
      </c>
      <c r="C386" s="382">
        <v>2</v>
      </c>
      <c r="D386" s="381" t="s">
        <v>10644</v>
      </c>
      <c r="E386" s="43" t="s">
        <v>9511</v>
      </c>
      <c r="F386" s="382">
        <v>50</v>
      </c>
      <c r="G386" s="382">
        <v>33</v>
      </c>
      <c r="I386" s="388"/>
      <c r="J386" s="381" t="s">
        <v>10645</v>
      </c>
      <c r="K386" s="383">
        <v>0.1</v>
      </c>
    </row>
    <row r="387" spans="1:11">
      <c r="A387" s="382">
        <v>386</v>
      </c>
      <c r="B387" s="382">
        <v>0.01</v>
      </c>
      <c r="C387" s="382">
        <v>1</v>
      </c>
      <c r="D387" s="381" t="s">
        <v>10646</v>
      </c>
      <c r="E387" s="43" t="s">
        <v>4092</v>
      </c>
      <c r="F387" s="382">
        <v>100</v>
      </c>
      <c r="G387" s="382">
        <v>39</v>
      </c>
      <c r="I387" s="388"/>
      <c r="J387" s="381" t="s">
        <v>10647</v>
      </c>
      <c r="K387" s="383">
        <v>0.1</v>
      </c>
    </row>
    <row r="388" spans="1:11">
      <c r="A388" s="382">
        <v>387</v>
      </c>
      <c r="B388" s="382">
        <v>0.01</v>
      </c>
      <c r="C388" s="382">
        <v>1</v>
      </c>
      <c r="D388" s="381" t="s">
        <v>10648</v>
      </c>
      <c r="E388" s="43" t="s">
        <v>10649</v>
      </c>
      <c r="F388" s="382">
        <v>50</v>
      </c>
      <c r="G388" s="382">
        <v>33</v>
      </c>
      <c r="I388" s="388"/>
      <c r="J388" s="381" t="s">
        <v>10650</v>
      </c>
      <c r="K388" s="383">
        <v>0</v>
      </c>
    </row>
    <row r="389" spans="1:11">
      <c r="A389" s="382">
        <v>388</v>
      </c>
      <c r="B389" s="382">
        <v>0.01</v>
      </c>
      <c r="C389" s="382">
        <v>0</v>
      </c>
      <c r="D389" s="381" t="s">
        <v>10651</v>
      </c>
      <c r="E389" s="43" t="s">
        <v>10652</v>
      </c>
      <c r="F389" s="382">
        <v>200</v>
      </c>
      <c r="G389" s="382">
        <v>36</v>
      </c>
      <c r="I389" s="388"/>
      <c r="J389" s="381" t="s">
        <v>10653</v>
      </c>
      <c r="K389" s="383">
        <v>0</v>
      </c>
    </row>
    <row r="390" spans="1:11">
      <c r="A390" s="382">
        <v>389</v>
      </c>
      <c r="B390" s="382">
        <v>0.01</v>
      </c>
      <c r="C390" s="382">
        <v>2</v>
      </c>
      <c r="D390" s="381" t="s">
        <v>10654</v>
      </c>
      <c r="E390" s="43" t="s">
        <v>10655</v>
      </c>
      <c r="F390" s="382">
        <v>30</v>
      </c>
      <c r="G390" s="382">
        <v>31</v>
      </c>
      <c r="I390" s="388"/>
      <c r="J390" s="381" t="s">
        <v>10656</v>
      </c>
      <c r="K390" s="383">
        <v>0</v>
      </c>
    </row>
    <row r="391" spans="1:11">
      <c r="A391" s="382">
        <v>390</v>
      </c>
      <c r="B391" s="382">
        <v>0.01</v>
      </c>
      <c r="C391" s="382">
        <v>1</v>
      </c>
      <c r="D391" s="381" t="s">
        <v>10657</v>
      </c>
      <c r="E391" s="43" t="s">
        <v>10658</v>
      </c>
      <c r="F391" s="382">
        <v>150</v>
      </c>
      <c r="G391" s="382">
        <v>42</v>
      </c>
      <c r="I391" s="388"/>
      <c r="J391" s="381" t="s">
        <v>10659</v>
      </c>
      <c r="K391" s="383">
        <v>0</v>
      </c>
    </row>
    <row r="392" spans="1:11">
      <c r="A392" s="382">
        <v>391</v>
      </c>
      <c r="B392" s="382">
        <v>0.01</v>
      </c>
      <c r="C392" s="382">
        <v>2</v>
      </c>
      <c r="D392" s="381" t="s">
        <v>10660</v>
      </c>
      <c r="E392" s="43" t="s">
        <v>10661</v>
      </c>
      <c r="F392" s="382">
        <v>150</v>
      </c>
      <c r="G392" s="382">
        <v>38</v>
      </c>
      <c r="I392" s="388"/>
      <c r="J392" s="381" t="s">
        <v>10662</v>
      </c>
      <c r="K392" s="383">
        <v>0</v>
      </c>
    </row>
    <row r="393" spans="1:11">
      <c r="A393" s="382">
        <v>392</v>
      </c>
      <c r="B393" s="382">
        <v>0.01</v>
      </c>
      <c r="C393" s="382">
        <v>3</v>
      </c>
      <c r="D393" s="381" t="s">
        <v>10663</v>
      </c>
      <c r="E393" s="43" t="s">
        <v>10664</v>
      </c>
      <c r="F393" s="382">
        <v>50</v>
      </c>
      <c r="G393" s="382">
        <v>34</v>
      </c>
      <c r="I393" s="388"/>
      <c r="J393" s="381" t="s">
        <v>9199</v>
      </c>
      <c r="K393" s="383">
        <v>0</v>
      </c>
    </row>
    <row r="394" spans="1:11">
      <c r="A394" s="382">
        <v>393</v>
      </c>
      <c r="B394" s="382">
        <v>0.01</v>
      </c>
      <c r="C394" s="382">
        <v>0</v>
      </c>
      <c r="D394" s="381" t="s">
        <v>10665</v>
      </c>
      <c r="E394" s="43" t="s">
        <v>10666</v>
      </c>
      <c r="F394" s="382">
        <v>70</v>
      </c>
      <c r="G394" s="382">
        <v>35</v>
      </c>
      <c r="I394" s="388"/>
      <c r="J394" s="381" t="s">
        <v>10667</v>
      </c>
      <c r="K394" s="383">
        <v>0</v>
      </c>
    </row>
    <row r="395" spans="1:11">
      <c r="A395" s="382">
        <v>394</v>
      </c>
      <c r="B395" s="382">
        <v>0.01</v>
      </c>
      <c r="C395" s="382">
        <v>0</v>
      </c>
      <c r="D395" s="381" t="s">
        <v>10668</v>
      </c>
      <c r="E395" s="43" t="s">
        <v>10669</v>
      </c>
      <c r="F395" s="382">
        <v>50</v>
      </c>
      <c r="G395" s="382">
        <v>35</v>
      </c>
      <c r="I395" s="388"/>
      <c r="J395" s="43" t="s">
        <v>10670</v>
      </c>
      <c r="K395" s="383">
        <v>0</v>
      </c>
    </row>
    <row r="396" spans="1:11">
      <c r="A396" s="382">
        <v>395</v>
      </c>
      <c r="B396" s="382">
        <v>0.01</v>
      </c>
      <c r="C396" s="382">
        <v>2</v>
      </c>
      <c r="D396" s="381" t="s">
        <v>10671</v>
      </c>
      <c r="E396" s="43" t="s">
        <v>10672</v>
      </c>
      <c r="F396" s="382">
        <v>200</v>
      </c>
      <c r="G396" s="382">
        <v>43</v>
      </c>
      <c r="I396" s="388"/>
      <c r="J396" s="381" t="s">
        <v>10673</v>
      </c>
      <c r="K396" s="383">
        <v>0</v>
      </c>
    </row>
    <row r="397" spans="1:11">
      <c r="A397" s="382">
        <v>396</v>
      </c>
      <c r="B397" s="382">
        <v>0.01</v>
      </c>
      <c r="C397" s="382">
        <v>0</v>
      </c>
      <c r="D397" s="381" t="s">
        <v>10674</v>
      </c>
      <c r="E397" s="43" t="s">
        <v>179</v>
      </c>
      <c r="F397" s="382">
        <v>60</v>
      </c>
      <c r="G397" s="382">
        <v>35</v>
      </c>
      <c r="I397" s="388"/>
      <c r="J397" s="381" t="s">
        <v>10675</v>
      </c>
      <c r="K397" s="383">
        <v>0</v>
      </c>
    </row>
    <row r="398" spans="1:11">
      <c r="A398" s="382">
        <v>397</v>
      </c>
      <c r="B398" s="382">
        <v>0</v>
      </c>
      <c r="C398" s="382">
        <v>1</v>
      </c>
      <c r="D398" s="381" t="s">
        <v>10676</v>
      </c>
      <c r="E398" s="43" t="s">
        <v>10677</v>
      </c>
      <c r="F398" s="382">
        <v>100</v>
      </c>
      <c r="G398" s="382">
        <v>39</v>
      </c>
      <c r="I398" s="388"/>
      <c r="J398" s="381" t="s">
        <v>10678</v>
      </c>
      <c r="K398" s="383">
        <v>0</v>
      </c>
    </row>
    <row r="399" spans="1:11">
      <c r="A399" s="382">
        <v>398</v>
      </c>
      <c r="B399" s="382">
        <v>0</v>
      </c>
      <c r="C399" s="382">
        <v>0</v>
      </c>
      <c r="D399" s="381" t="s">
        <v>10679</v>
      </c>
      <c r="E399" s="43" t="s">
        <v>10680</v>
      </c>
      <c r="F399" s="382">
        <v>60</v>
      </c>
      <c r="G399" s="382">
        <v>39</v>
      </c>
      <c r="I399" s="388"/>
      <c r="J399" s="381" t="s">
        <v>10681</v>
      </c>
      <c r="K399" s="383">
        <v>0</v>
      </c>
    </row>
    <row r="400" spans="1:11">
      <c r="A400" s="382">
        <v>399</v>
      </c>
      <c r="B400" s="382">
        <v>0</v>
      </c>
      <c r="C400" s="382">
        <v>2</v>
      </c>
      <c r="D400" s="381" t="s">
        <v>10682</v>
      </c>
      <c r="E400" s="43" t="s">
        <v>10683</v>
      </c>
      <c r="F400" s="382">
        <v>500</v>
      </c>
      <c r="G400" s="382">
        <v>40</v>
      </c>
      <c r="I400" s="388"/>
      <c r="J400" s="381" t="s">
        <v>10684</v>
      </c>
      <c r="K400" s="383">
        <v>0</v>
      </c>
    </row>
    <row r="401" spans="1:11">
      <c r="A401" s="382">
        <v>400</v>
      </c>
      <c r="B401" s="382">
        <v>0</v>
      </c>
      <c r="C401" s="382">
        <v>0</v>
      </c>
      <c r="D401" s="381" t="s">
        <v>10685</v>
      </c>
      <c r="E401" s="43" t="s">
        <v>10686</v>
      </c>
      <c r="F401" s="382">
        <v>60</v>
      </c>
      <c r="G401" s="382">
        <v>36</v>
      </c>
      <c r="I401" s="388"/>
      <c r="J401" s="381" t="s">
        <v>9243</v>
      </c>
      <c r="K401" s="383">
        <v>0</v>
      </c>
    </row>
    <row r="402" spans="1:11">
      <c r="A402" s="382">
        <v>401</v>
      </c>
      <c r="B402" s="382">
        <v>0</v>
      </c>
      <c r="C402" s="382">
        <v>2</v>
      </c>
      <c r="D402" s="381" t="s">
        <v>10687</v>
      </c>
      <c r="E402" s="43" t="s">
        <v>10688</v>
      </c>
      <c r="F402" s="382">
        <v>70</v>
      </c>
      <c r="G402" s="382">
        <v>37</v>
      </c>
      <c r="I402" s="388"/>
      <c r="J402" s="381" t="s">
        <v>10689</v>
      </c>
      <c r="K402" s="383">
        <v>0</v>
      </c>
    </row>
    <row r="403" spans="1:11">
      <c r="A403" s="382">
        <v>402</v>
      </c>
      <c r="B403" s="382">
        <v>0</v>
      </c>
      <c r="C403" s="382">
        <v>0</v>
      </c>
      <c r="D403" s="381" t="s">
        <v>10690</v>
      </c>
      <c r="E403" s="43" t="s">
        <v>10691</v>
      </c>
      <c r="F403" s="382">
        <v>60</v>
      </c>
      <c r="G403" s="382">
        <v>37</v>
      </c>
      <c r="I403" s="388"/>
      <c r="J403" s="381" t="s">
        <v>10692</v>
      </c>
      <c r="K403" s="383">
        <v>0</v>
      </c>
    </row>
    <row r="404" spans="1:11">
      <c r="A404" s="382">
        <v>403</v>
      </c>
      <c r="B404" s="382">
        <v>0</v>
      </c>
      <c r="C404" s="382">
        <v>2</v>
      </c>
      <c r="D404" s="381" t="s">
        <v>10693</v>
      </c>
      <c r="E404" s="43" t="s">
        <v>10532</v>
      </c>
      <c r="F404" s="382">
        <v>100</v>
      </c>
      <c r="G404" s="382">
        <v>42</v>
      </c>
      <c r="I404" s="388"/>
      <c r="J404" s="381" t="s">
        <v>10694</v>
      </c>
      <c r="K404" s="383">
        <v>0</v>
      </c>
    </row>
    <row r="405" spans="1:11">
      <c r="A405" s="382">
        <v>404</v>
      </c>
      <c r="B405" s="382">
        <v>0</v>
      </c>
      <c r="C405" s="382">
        <v>2</v>
      </c>
      <c r="D405" s="381" t="s">
        <v>10695</v>
      </c>
      <c r="E405" s="43" t="s">
        <v>10696</v>
      </c>
      <c r="F405" s="382">
        <v>50</v>
      </c>
      <c r="G405" s="382">
        <v>36</v>
      </c>
      <c r="I405" s="388"/>
      <c r="J405" s="381" t="s">
        <v>10697</v>
      </c>
      <c r="K405" s="383">
        <v>0</v>
      </c>
    </row>
    <row r="406" spans="1:11">
      <c r="A406" s="382">
        <v>405</v>
      </c>
      <c r="B406" s="382">
        <v>0</v>
      </c>
      <c r="C406" s="382">
        <v>2</v>
      </c>
      <c r="D406" s="381" t="s">
        <v>10698</v>
      </c>
      <c r="E406" s="43" t="s">
        <v>10492</v>
      </c>
      <c r="F406" s="382">
        <v>60</v>
      </c>
      <c r="G406" s="382">
        <v>37</v>
      </c>
      <c r="I406" s="388"/>
      <c r="J406" s="43" t="s">
        <v>10699</v>
      </c>
      <c r="K406" s="383">
        <v>0</v>
      </c>
    </row>
    <row r="407" spans="1:11">
      <c r="A407" s="382">
        <v>406</v>
      </c>
      <c r="B407" s="382">
        <v>0</v>
      </c>
      <c r="C407" s="382">
        <v>0</v>
      </c>
      <c r="D407" s="381" t="s">
        <v>10700</v>
      </c>
      <c r="E407" s="43" t="s">
        <v>10701</v>
      </c>
      <c r="F407" s="382">
        <v>50</v>
      </c>
      <c r="G407" s="382">
        <v>38</v>
      </c>
      <c r="I407" s="388"/>
      <c r="J407" s="381" t="s">
        <v>10702</v>
      </c>
      <c r="K407" s="383">
        <v>0</v>
      </c>
    </row>
    <row r="408" spans="1:11">
      <c r="A408" s="382">
        <v>407</v>
      </c>
      <c r="B408" s="382">
        <v>0</v>
      </c>
      <c r="C408" s="382">
        <v>0</v>
      </c>
      <c r="D408" s="381" t="s">
        <v>10703</v>
      </c>
      <c r="E408" s="43" t="s">
        <v>10704</v>
      </c>
      <c r="F408" s="382">
        <v>30</v>
      </c>
      <c r="G408" s="382">
        <v>36</v>
      </c>
      <c r="I408" s="388"/>
      <c r="J408" s="381" t="s">
        <v>10705</v>
      </c>
      <c r="K408" s="383">
        <v>0</v>
      </c>
    </row>
    <row r="409" spans="1:11">
      <c r="A409" s="382">
        <v>408</v>
      </c>
      <c r="B409" s="382">
        <v>0</v>
      </c>
      <c r="C409" s="382">
        <v>0</v>
      </c>
      <c r="D409" s="381" t="s">
        <v>10706</v>
      </c>
      <c r="E409" s="43" t="s">
        <v>10707</v>
      </c>
      <c r="F409" s="382">
        <v>80</v>
      </c>
      <c r="G409" s="382">
        <v>39</v>
      </c>
      <c r="I409" s="388"/>
      <c r="J409" s="381" t="s">
        <v>9415</v>
      </c>
      <c r="K409" s="383">
        <v>0</v>
      </c>
    </row>
    <row r="410" spans="1:11">
      <c r="A410" s="382">
        <v>409</v>
      </c>
      <c r="B410" s="382">
        <v>0</v>
      </c>
      <c r="C410" s="382">
        <v>0</v>
      </c>
      <c r="D410" s="381" t="s">
        <v>10708</v>
      </c>
      <c r="E410" s="43" t="s">
        <v>10709</v>
      </c>
      <c r="F410" s="382">
        <v>60</v>
      </c>
      <c r="G410" s="382">
        <v>38</v>
      </c>
      <c r="I410" s="388"/>
      <c r="J410" s="43" t="s">
        <v>10710</v>
      </c>
      <c r="K410" s="383">
        <v>0</v>
      </c>
    </row>
    <row r="411" spans="1:11">
      <c r="A411" s="382">
        <v>410</v>
      </c>
      <c r="B411" s="382">
        <v>0</v>
      </c>
      <c r="C411" s="382">
        <v>0</v>
      </c>
      <c r="D411" s="381" t="s">
        <v>10711</v>
      </c>
      <c r="E411" s="43" t="s">
        <v>10712</v>
      </c>
      <c r="F411" s="382">
        <v>80</v>
      </c>
      <c r="G411" s="382">
        <v>42</v>
      </c>
      <c r="I411" s="388"/>
      <c r="J411" s="43" t="s">
        <v>10713</v>
      </c>
      <c r="K411" s="383">
        <v>0</v>
      </c>
    </row>
    <row r="412" spans="1:11">
      <c r="A412" s="382">
        <v>411</v>
      </c>
      <c r="B412" s="382">
        <v>0</v>
      </c>
      <c r="C412" s="382">
        <v>2</v>
      </c>
      <c r="D412" s="381" t="s">
        <v>10714</v>
      </c>
      <c r="E412" s="43" t="s">
        <v>10715</v>
      </c>
      <c r="F412" s="382">
        <v>50</v>
      </c>
      <c r="G412" s="382">
        <v>38</v>
      </c>
      <c r="I412" s="388"/>
      <c r="J412" s="381" t="s">
        <v>10716</v>
      </c>
      <c r="K412" s="383">
        <v>0</v>
      </c>
    </row>
    <row r="413" spans="1:11">
      <c r="A413" s="382">
        <v>412</v>
      </c>
      <c r="B413" s="382">
        <v>0</v>
      </c>
      <c r="C413" s="382">
        <v>2</v>
      </c>
      <c r="D413" s="381" t="s">
        <v>10717</v>
      </c>
      <c r="E413" s="43" t="s">
        <v>10718</v>
      </c>
      <c r="F413" s="382">
        <v>80</v>
      </c>
      <c r="G413" s="382">
        <v>40</v>
      </c>
      <c r="I413" s="388"/>
      <c r="J413" s="381" t="s">
        <v>10719</v>
      </c>
      <c r="K413" s="383">
        <v>0</v>
      </c>
    </row>
    <row r="414" spans="1:11">
      <c r="A414" s="382">
        <v>413</v>
      </c>
      <c r="B414" s="382">
        <v>0</v>
      </c>
      <c r="C414" s="382">
        <v>0</v>
      </c>
      <c r="D414" s="381" t="s">
        <v>10720</v>
      </c>
      <c r="E414" s="43" t="s">
        <v>10721</v>
      </c>
      <c r="F414" s="382">
        <v>100</v>
      </c>
      <c r="G414" s="382">
        <v>42</v>
      </c>
      <c r="I414" s="388"/>
      <c r="J414" s="381" t="s">
        <v>10722</v>
      </c>
      <c r="K414" s="383">
        <v>0</v>
      </c>
    </row>
    <row r="415" spans="1:11">
      <c r="A415" s="382">
        <v>414</v>
      </c>
      <c r="B415" s="382">
        <v>0</v>
      </c>
      <c r="C415" s="382">
        <v>2</v>
      </c>
      <c r="D415" s="381" t="s">
        <v>10723</v>
      </c>
      <c r="E415" s="43" t="s">
        <v>10724</v>
      </c>
      <c r="F415" s="382">
        <v>70</v>
      </c>
      <c r="G415" s="382">
        <v>40</v>
      </c>
      <c r="I415" s="388"/>
      <c r="J415" s="381" t="s">
        <v>10725</v>
      </c>
      <c r="K415" s="383">
        <v>0</v>
      </c>
    </row>
    <row r="416" spans="1:11">
      <c r="A416" s="382">
        <v>415</v>
      </c>
      <c r="B416" s="382">
        <v>0</v>
      </c>
      <c r="C416" s="382">
        <v>0</v>
      </c>
      <c r="D416" s="43" t="s">
        <v>10726</v>
      </c>
      <c r="E416" s="43" t="s">
        <v>10727</v>
      </c>
      <c r="F416" s="382">
        <v>40</v>
      </c>
      <c r="G416" s="382">
        <v>38</v>
      </c>
      <c r="I416" s="388"/>
      <c r="J416" s="381" t="s">
        <v>9322</v>
      </c>
      <c r="K416" s="383">
        <v>0</v>
      </c>
    </row>
    <row r="417" spans="1:11">
      <c r="A417" s="382">
        <v>416</v>
      </c>
      <c r="B417" s="382">
        <v>0</v>
      </c>
      <c r="C417" s="382">
        <v>0</v>
      </c>
      <c r="D417" s="381" t="s">
        <v>10728</v>
      </c>
      <c r="E417" s="43" t="s">
        <v>10729</v>
      </c>
      <c r="F417" s="382">
        <v>100</v>
      </c>
      <c r="G417" s="382">
        <v>43</v>
      </c>
      <c r="I417" s="388"/>
      <c r="J417" s="381" t="s">
        <v>10730</v>
      </c>
      <c r="K417" s="383">
        <v>0</v>
      </c>
    </row>
    <row r="418" spans="1:11">
      <c r="A418" s="382">
        <v>417</v>
      </c>
      <c r="B418" s="382">
        <v>0</v>
      </c>
      <c r="C418" s="382">
        <v>0</v>
      </c>
      <c r="D418" s="381" t="s">
        <v>10731</v>
      </c>
      <c r="E418" s="43" t="s">
        <v>10732</v>
      </c>
      <c r="F418" s="382">
        <v>50</v>
      </c>
      <c r="G418" s="382">
        <v>39</v>
      </c>
      <c r="I418" s="388"/>
      <c r="J418" s="43" t="s">
        <v>10733</v>
      </c>
      <c r="K418" s="383">
        <v>0</v>
      </c>
    </row>
    <row r="419" spans="1:11">
      <c r="A419" s="382">
        <v>418</v>
      </c>
      <c r="B419" s="382">
        <v>0</v>
      </c>
      <c r="C419" s="382">
        <v>2</v>
      </c>
      <c r="D419" s="381" t="s">
        <v>10734</v>
      </c>
      <c r="E419" s="43" t="s">
        <v>10735</v>
      </c>
      <c r="F419" s="382">
        <v>80</v>
      </c>
      <c r="G419" s="382">
        <v>43</v>
      </c>
      <c r="I419" s="388"/>
      <c r="J419" s="35"/>
      <c r="K419" s="35"/>
    </row>
    <row r="420" spans="1:11">
      <c r="A420" s="382">
        <v>419</v>
      </c>
      <c r="B420" s="382">
        <v>0</v>
      </c>
      <c r="C420" s="382">
        <v>2</v>
      </c>
      <c r="D420" s="381" t="s">
        <v>10736</v>
      </c>
      <c r="E420" s="43" t="s">
        <v>10737</v>
      </c>
      <c r="F420" s="382">
        <v>60</v>
      </c>
      <c r="G420" s="382">
        <v>42</v>
      </c>
      <c r="I420" s="388"/>
      <c r="J420" s="35"/>
      <c r="K420" s="35"/>
    </row>
    <row r="421" spans="1:11">
      <c r="A421" s="382">
        <v>420</v>
      </c>
      <c r="B421" s="382">
        <v>0</v>
      </c>
      <c r="C421" s="382">
        <v>2</v>
      </c>
      <c r="D421" s="381" t="s">
        <v>10738</v>
      </c>
      <c r="E421" s="43" t="s">
        <v>10739</v>
      </c>
      <c r="F421" s="382">
        <v>150</v>
      </c>
      <c r="G421" s="382">
        <v>44</v>
      </c>
      <c r="I421" s="388"/>
      <c r="J421" s="35"/>
      <c r="K421" s="35"/>
    </row>
    <row r="422" spans="1:11">
      <c r="A422" s="382">
        <v>421</v>
      </c>
      <c r="B422" s="382">
        <v>0</v>
      </c>
      <c r="C422" s="382">
        <v>0</v>
      </c>
      <c r="D422" s="381" t="s">
        <v>10740</v>
      </c>
      <c r="E422" s="43" t="s">
        <v>10741</v>
      </c>
      <c r="F422" s="382">
        <v>200</v>
      </c>
      <c r="G422" s="382">
        <v>46</v>
      </c>
      <c r="I422" s="388"/>
      <c r="J422" s="35"/>
      <c r="K422" s="35"/>
    </row>
    <row r="423" spans="1:11">
      <c r="A423" s="382">
        <v>422</v>
      </c>
      <c r="B423" s="382">
        <v>0</v>
      </c>
      <c r="C423" s="382">
        <v>0</v>
      </c>
      <c r="D423" s="381" t="s">
        <v>10742</v>
      </c>
      <c r="E423" s="43" t="s">
        <v>10743</v>
      </c>
      <c r="F423" s="382">
        <v>1300</v>
      </c>
      <c r="G423" s="382">
        <v>56</v>
      </c>
      <c r="I423" s="388"/>
      <c r="J423" s="35"/>
      <c r="K423" s="35"/>
    </row>
    <row r="424" spans="1:11">
      <c r="A424" s="382">
        <v>423</v>
      </c>
      <c r="B424" s="382">
        <v>0</v>
      </c>
      <c r="C424" s="382">
        <v>0</v>
      </c>
      <c r="D424" s="381" t="s">
        <v>10744</v>
      </c>
      <c r="E424" s="43" t="s">
        <v>10745</v>
      </c>
      <c r="F424" s="382">
        <v>400</v>
      </c>
      <c r="G424" s="382">
        <v>44</v>
      </c>
      <c r="I424" s="388"/>
      <c r="J424" s="35"/>
      <c r="K424" s="35"/>
    </row>
    <row r="425" spans="1:11">
      <c r="A425" s="382">
        <v>424</v>
      </c>
      <c r="B425" s="382">
        <v>0</v>
      </c>
      <c r="C425" s="382">
        <v>2</v>
      </c>
      <c r="D425" s="381" t="s">
        <v>10746</v>
      </c>
      <c r="E425" s="43" t="s">
        <v>10747</v>
      </c>
      <c r="F425" s="382">
        <v>250</v>
      </c>
      <c r="G425" s="382">
        <v>48</v>
      </c>
      <c r="I425" s="388"/>
      <c r="J425" s="35"/>
      <c r="K425" s="35"/>
    </row>
    <row r="426" spans="1:11">
      <c r="A426" s="382">
        <v>425</v>
      </c>
      <c r="B426" s="382">
        <v>0</v>
      </c>
      <c r="C426" s="382">
        <v>2</v>
      </c>
      <c r="D426" s="381" t="s">
        <v>10748</v>
      </c>
      <c r="E426" s="43" t="s">
        <v>10749</v>
      </c>
      <c r="F426" s="382">
        <v>100</v>
      </c>
      <c r="G426" s="382">
        <v>46</v>
      </c>
      <c r="I426" s="388"/>
      <c r="J426" s="35"/>
      <c r="K426" s="35"/>
    </row>
    <row r="427" spans="1:11">
      <c r="A427" s="382">
        <v>426</v>
      </c>
      <c r="B427" s="382">
        <v>0</v>
      </c>
      <c r="C427" s="382">
        <v>0</v>
      </c>
      <c r="D427" s="381" t="s">
        <v>10750</v>
      </c>
      <c r="E427" s="43" t="s">
        <v>10751</v>
      </c>
      <c r="F427" s="382">
        <v>90</v>
      </c>
      <c r="G427" s="382">
        <v>44</v>
      </c>
      <c r="I427" s="388"/>
      <c r="J427" s="35"/>
      <c r="K427" s="35"/>
    </row>
    <row r="428" spans="1:11">
      <c r="A428" s="382">
        <v>427</v>
      </c>
      <c r="B428" s="382">
        <v>0</v>
      </c>
      <c r="C428" s="382">
        <v>0</v>
      </c>
      <c r="D428" s="381" t="s">
        <v>10752</v>
      </c>
      <c r="E428" s="43" t="s">
        <v>10753</v>
      </c>
      <c r="F428" s="382">
        <v>90</v>
      </c>
      <c r="G428" s="382">
        <v>44</v>
      </c>
      <c r="I428" s="388"/>
      <c r="J428" s="35"/>
      <c r="K428" s="35"/>
    </row>
    <row r="429" spans="1:11">
      <c r="A429" s="382">
        <v>428</v>
      </c>
      <c r="B429" s="382">
        <v>0</v>
      </c>
      <c r="C429" s="382">
        <v>2</v>
      </c>
      <c r="D429" s="381" t="s">
        <v>10754</v>
      </c>
      <c r="E429" s="43" t="s">
        <v>10755</v>
      </c>
      <c r="F429" s="382">
        <v>60</v>
      </c>
      <c r="G429" s="382">
        <v>46</v>
      </c>
      <c r="I429" s="388"/>
      <c r="J429" s="35"/>
      <c r="K429" s="35"/>
    </row>
    <row r="430" spans="1:11">
      <c r="A430" s="382">
        <v>429</v>
      </c>
      <c r="B430" s="382">
        <v>0</v>
      </c>
      <c r="C430" s="382">
        <v>2</v>
      </c>
      <c r="D430" s="381" t="s">
        <v>10756</v>
      </c>
      <c r="E430" s="43" t="s">
        <v>10757</v>
      </c>
      <c r="F430" s="382">
        <v>100</v>
      </c>
      <c r="G430" s="382">
        <v>45</v>
      </c>
      <c r="I430" s="388"/>
      <c r="J430" s="35"/>
      <c r="K430" s="35"/>
    </row>
    <row r="431" spans="1:11">
      <c r="A431" s="382">
        <v>430</v>
      </c>
      <c r="B431" s="382">
        <v>0</v>
      </c>
      <c r="C431" s="382">
        <v>2</v>
      </c>
      <c r="D431" s="381" t="s">
        <v>10758</v>
      </c>
      <c r="E431" s="43" t="s">
        <v>7654</v>
      </c>
      <c r="F431" s="382">
        <v>150</v>
      </c>
      <c r="G431" s="382">
        <v>46</v>
      </c>
      <c r="I431" s="388"/>
      <c r="J431" s="35"/>
      <c r="K431" s="35"/>
    </row>
    <row r="432" spans="1:11">
      <c r="A432" s="382">
        <v>431</v>
      </c>
      <c r="B432" s="382">
        <v>0</v>
      </c>
      <c r="C432" s="382">
        <v>0</v>
      </c>
      <c r="D432" s="381" t="s">
        <v>10759</v>
      </c>
      <c r="E432" s="43" t="s">
        <v>10760</v>
      </c>
      <c r="F432" s="382">
        <v>60</v>
      </c>
      <c r="G432" s="382">
        <v>43</v>
      </c>
      <c r="I432" s="388"/>
      <c r="J432" s="35"/>
      <c r="K432" s="35"/>
    </row>
    <row r="433" spans="1:11">
      <c r="A433" s="382">
        <v>432</v>
      </c>
      <c r="B433" s="382">
        <v>0</v>
      </c>
      <c r="C433" s="382">
        <v>0</v>
      </c>
      <c r="D433" s="381" t="s">
        <v>10761</v>
      </c>
      <c r="E433" s="43" t="s">
        <v>10762</v>
      </c>
      <c r="F433" s="382">
        <v>200</v>
      </c>
      <c r="G433" s="382">
        <v>50</v>
      </c>
      <c r="I433" s="388"/>
      <c r="J433" s="35"/>
      <c r="K433" s="35"/>
    </row>
    <row r="434" spans="1:11">
      <c r="A434" s="382">
        <v>433</v>
      </c>
      <c r="B434" s="382">
        <v>0</v>
      </c>
      <c r="C434" s="382">
        <v>1</v>
      </c>
      <c r="D434" s="381" t="s">
        <v>10763</v>
      </c>
      <c r="E434" s="43" t="s">
        <v>10764</v>
      </c>
      <c r="F434" s="382">
        <v>30</v>
      </c>
      <c r="G434" s="382">
        <v>41</v>
      </c>
      <c r="I434" s="388"/>
      <c r="J434" s="35"/>
      <c r="K434" s="35"/>
    </row>
    <row r="435" spans="1:11">
      <c r="A435" s="382">
        <v>434</v>
      </c>
      <c r="B435" s="382">
        <v>0</v>
      </c>
      <c r="C435" s="382">
        <v>0</v>
      </c>
      <c r="D435" s="381" t="s">
        <v>10765</v>
      </c>
      <c r="E435" s="43" t="s">
        <v>10766</v>
      </c>
      <c r="F435" s="382">
        <v>200</v>
      </c>
      <c r="G435" s="382">
        <v>50</v>
      </c>
      <c r="I435" s="388"/>
      <c r="J435" s="35"/>
      <c r="K435" s="35"/>
    </row>
    <row r="436" spans="1:11">
      <c r="A436" s="382">
        <v>435</v>
      </c>
      <c r="B436" s="382">
        <v>0</v>
      </c>
      <c r="C436" s="382">
        <v>0</v>
      </c>
      <c r="D436" s="381" t="s">
        <v>10767</v>
      </c>
      <c r="E436" s="43" t="s">
        <v>10768</v>
      </c>
      <c r="F436" s="382">
        <v>80</v>
      </c>
      <c r="G436" s="382">
        <v>46</v>
      </c>
      <c r="I436" s="388"/>
      <c r="J436" s="35"/>
      <c r="K436" s="35"/>
    </row>
    <row r="437" spans="1:11">
      <c r="A437" s="382">
        <v>436</v>
      </c>
      <c r="B437" s="382">
        <v>0</v>
      </c>
      <c r="C437" s="382">
        <v>0</v>
      </c>
      <c r="D437" s="381" t="s">
        <v>10769</v>
      </c>
      <c r="E437" s="43" t="s">
        <v>10770</v>
      </c>
      <c r="F437" s="382">
        <v>40</v>
      </c>
      <c r="G437" s="382">
        <v>44</v>
      </c>
      <c r="I437" s="388"/>
      <c r="J437" s="35"/>
      <c r="K437" s="35"/>
    </row>
    <row r="438" spans="1:11">
      <c r="A438" s="382">
        <v>437</v>
      </c>
      <c r="B438" s="382">
        <v>0</v>
      </c>
      <c r="C438" s="382">
        <v>0</v>
      </c>
      <c r="D438" s="381" t="s">
        <v>10771</v>
      </c>
      <c r="E438" s="43" t="s">
        <v>10772</v>
      </c>
      <c r="F438" s="382">
        <v>80</v>
      </c>
      <c r="G438" s="382">
        <v>47</v>
      </c>
      <c r="I438" s="388"/>
      <c r="J438" s="35"/>
      <c r="K438" s="35"/>
    </row>
    <row r="439" spans="1:11">
      <c r="A439" s="382">
        <v>438</v>
      </c>
      <c r="B439" s="382">
        <v>0</v>
      </c>
      <c r="C439" s="382">
        <v>2</v>
      </c>
      <c r="D439" s="381" t="s">
        <v>10773</v>
      </c>
      <c r="E439" s="43" t="s">
        <v>10774</v>
      </c>
      <c r="F439" s="382">
        <v>200</v>
      </c>
      <c r="G439" s="382">
        <v>54</v>
      </c>
      <c r="I439" s="388"/>
      <c r="J439" s="35"/>
      <c r="K439" s="35"/>
    </row>
    <row r="440" spans="1:11">
      <c r="A440" s="382">
        <v>439</v>
      </c>
      <c r="B440" s="382">
        <v>0</v>
      </c>
      <c r="C440" s="382">
        <v>2</v>
      </c>
      <c r="D440" s="381" t="s">
        <v>10775</v>
      </c>
      <c r="E440" s="43" t="s">
        <v>10776</v>
      </c>
      <c r="F440" s="382">
        <v>70</v>
      </c>
      <c r="G440" s="382">
        <v>46</v>
      </c>
      <c r="I440" s="388"/>
      <c r="J440" s="35"/>
      <c r="K440" s="35"/>
    </row>
    <row r="441" spans="1:11">
      <c r="A441" s="382">
        <v>440</v>
      </c>
      <c r="B441" s="382">
        <v>0</v>
      </c>
      <c r="C441" s="382">
        <v>2</v>
      </c>
      <c r="D441" s="381" t="s">
        <v>10777</v>
      </c>
      <c r="E441" s="43" t="s">
        <v>10778</v>
      </c>
      <c r="F441" s="382">
        <v>80</v>
      </c>
      <c r="G441" s="382">
        <v>46</v>
      </c>
      <c r="I441" s="388"/>
      <c r="J441" s="35"/>
      <c r="K441" s="35"/>
    </row>
    <row r="442" spans="1:11">
      <c r="A442" s="382">
        <v>441</v>
      </c>
      <c r="B442" s="382">
        <v>0</v>
      </c>
      <c r="C442" s="382">
        <v>0</v>
      </c>
      <c r="D442" s="381" t="s">
        <v>10779</v>
      </c>
      <c r="E442" s="43" t="s">
        <v>10780</v>
      </c>
      <c r="F442" s="382">
        <v>250</v>
      </c>
      <c r="G442" s="382">
        <v>51</v>
      </c>
      <c r="I442" s="388"/>
      <c r="J442" s="35"/>
      <c r="K442" s="35"/>
    </row>
    <row r="443" spans="1:11">
      <c r="A443" s="382">
        <v>442</v>
      </c>
      <c r="B443" s="382">
        <v>0</v>
      </c>
      <c r="C443" s="382">
        <v>0</v>
      </c>
      <c r="D443" s="381" t="s">
        <v>10781</v>
      </c>
      <c r="E443" s="43" t="s">
        <v>10782</v>
      </c>
      <c r="F443" s="382">
        <v>50</v>
      </c>
      <c r="G443" s="382">
        <v>52</v>
      </c>
      <c r="I443" s="388"/>
      <c r="J443" s="35"/>
      <c r="K443" s="35"/>
    </row>
    <row r="444" spans="1:11">
      <c r="A444" s="382">
        <v>443</v>
      </c>
      <c r="B444" s="382">
        <v>0</v>
      </c>
      <c r="C444" s="382">
        <v>0</v>
      </c>
      <c r="D444" s="381" t="s">
        <v>10783</v>
      </c>
      <c r="E444" s="43" t="s">
        <v>10784</v>
      </c>
      <c r="F444" s="382">
        <v>200</v>
      </c>
      <c r="G444" s="382">
        <v>55</v>
      </c>
      <c r="I444" s="388"/>
      <c r="J444" s="35"/>
      <c r="K444" s="35"/>
    </row>
    <row r="445" spans="1:11">
      <c r="A445" s="382">
        <v>444</v>
      </c>
      <c r="B445" s="382">
        <v>0</v>
      </c>
      <c r="C445" s="382">
        <v>0</v>
      </c>
      <c r="D445" s="381" t="s">
        <v>10785</v>
      </c>
      <c r="E445" s="43" t="s">
        <v>10786</v>
      </c>
      <c r="F445" s="382">
        <v>50</v>
      </c>
      <c r="G445" s="382">
        <v>44</v>
      </c>
      <c r="I445" s="388"/>
      <c r="J445" s="35"/>
      <c r="K445" s="35"/>
    </row>
    <row r="446" spans="1:11">
      <c r="A446" s="382">
        <v>445</v>
      </c>
      <c r="B446" s="382">
        <v>0</v>
      </c>
      <c r="C446" s="382">
        <v>1</v>
      </c>
      <c r="D446" s="381" t="s">
        <v>10787</v>
      </c>
      <c r="E446" s="43" t="s">
        <v>10788</v>
      </c>
      <c r="F446" s="382">
        <v>40</v>
      </c>
      <c r="G446" s="382">
        <v>45</v>
      </c>
      <c r="I446" s="388"/>
      <c r="J446" s="35"/>
      <c r="K446" s="35"/>
    </row>
    <row r="447" spans="1:11">
      <c r="A447" s="382">
        <v>446</v>
      </c>
      <c r="B447" s="382">
        <v>0</v>
      </c>
      <c r="C447" s="382">
        <v>1</v>
      </c>
      <c r="D447" s="381" t="s">
        <v>10789</v>
      </c>
      <c r="E447" s="43" t="s">
        <v>10790</v>
      </c>
      <c r="F447" s="382">
        <v>150</v>
      </c>
      <c r="G447" s="382">
        <v>50</v>
      </c>
      <c r="I447" s="388"/>
      <c r="J447" s="35"/>
      <c r="K447" s="35"/>
    </row>
    <row r="448" spans="1:11">
      <c r="A448" s="382">
        <v>447</v>
      </c>
      <c r="B448" s="382">
        <v>0</v>
      </c>
      <c r="C448" s="382">
        <v>2</v>
      </c>
      <c r="D448" s="381" t="s">
        <v>10791</v>
      </c>
      <c r="E448" s="43" t="s">
        <v>10792</v>
      </c>
      <c r="F448" s="382">
        <v>400</v>
      </c>
      <c r="G448" s="382">
        <v>56</v>
      </c>
      <c r="I448" s="388"/>
      <c r="J448" s="35"/>
      <c r="K448" s="35"/>
    </row>
    <row r="449" spans="1:11">
      <c r="A449" s="382">
        <v>448</v>
      </c>
      <c r="B449" s="382">
        <v>0</v>
      </c>
      <c r="C449" s="382">
        <v>0</v>
      </c>
      <c r="D449" s="381" t="s">
        <v>10793</v>
      </c>
      <c r="E449" s="43" t="s">
        <v>10794</v>
      </c>
      <c r="F449" s="382">
        <v>300</v>
      </c>
      <c r="G449" s="382">
        <v>54</v>
      </c>
      <c r="I449" s="388"/>
      <c r="J449" s="35"/>
      <c r="K449" s="35"/>
    </row>
    <row r="450" spans="1:11">
      <c r="A450" s="382">
        <v>449</v>
      </c>
      <c r="B450" s="382">
        <v>0</v>
      </c>
      <c r="C450" s="382">
        <v>0</v>
      </c>
      <c r="D450" s="381" t="s">
        <v>10795</v>
      </c>
      <c r="E450" s="43" t="s">
        <v>10796</v>
      </c>
      <c r="F450" s="382">
        <v>70</v>
      </c>
      <c r="G450" s="382">
        <v>48</v>
      </c>
      <c r="I450" s="388"/>
      <c r="J450" s="35"/>
      <c r="K450" s="35"/>
    </row>
    <row r="451" spans="1:11">
      <c r="A451" s="382">
        <v>450</v>
      </c>
      <c r="B451" s="382">
        <v>0</v>
      </c>
      <c r="C451" s="382">
        <v>0</v>
      </c>
      <c r="D451" s="381" t="s">
        <v>10797</v>
      </c>
      <c r="E451" s="43" t="s">
        <v>10798</v>
      </c>
      <c r="F451" s="382">
        <v>50</v>
      </c>
      <c r="G451" s="382">
        <v>47</v>
      </c>
      <c r="I451" s="388"/>
      <c r="J451" s="35"/>
      <c r="K451" s="35"/>
    </row>
    <row r="452" spans="1:11">
      <c r="A452" s="382">
        <v>451</v>
      </c>
      <c r="B452" s="382">
        <v>0</v>
      </c>
      <c r="C452" s="382">
        <v>0</v>
      </c>
      <c r="D452" s="381" t="s">
        <v>10799</v>
      </c>
      <c r="E452" s="43" t="s">
        <v>10800</v>
      </c>
      <c r="F452" s="382">
        <v>100</v>
      </c>
      <c r="G452" s="382">
        <v>52</v>
      </c>
      <c r="I452" s="388"/>
      <c r="J452" s="35"/>
      <c r="K452" s="35"/>
    </row>
    <row r="453" spans="1:11">
      <c r="A453" s="382">
        <v>452</v>
      </c>
      <c r="B453" s="382">
        <v>0</v>
      </c>
      <c r="C453" s="382">
        <v>1</v>
      </c>
      <c r="D453" s="381" t="s">
        <v>10801</v>
      </c>
      <c r="E453" s="43" t="s">
        <v>10802</v>
      </c>
      <c r="F453" s="382">
        <v>150</v>
      </c>
      <c r="G453" s="382">
        <v>47</v>
      </c>
      <c r="I453" s="388"/>
      <c r="J453" s="35"/>
      <c r="K453" s="35"/>
    </row>
    <row r="454" spans="1:11">
      <c r="A454" s="382">
        <v>453</v>
      </c>
      <c r="B454" s="382">
        <v>0</v>
      </c>
      <c r="C454" s="382">
        <v>0</v>
      </c>
      <c r="D454" s="381" t="s">
        <v>10803</v>
      </c>
      <c r="E454" s="381" t="s">
        <v>10804</v>
      </c>
      <c r="F454" s="382">
        <v>100</v>
      </c>
      <c r="G454" s="382">
        <v>51</v>
      </c>
      <c r="I454" s="388"/>
      <c r="J454" s="35"/>
      <c r="K454" s="35"/>
    </row>
    <row r="455" spans="1:11">
      <c r="A455" s="382">
        <v>454</v>
      </c>
      <c r="B455" s="382">
        <v>0</v>
      </c>
      <c r="C455" s="382">
        <v>1</v>
      </c>
      <c r="D455" s="381" t="s">
        <v>10805</v>
      </c>
      <c r="E455" s="43" t="s">
        <v>10806</v>
      </c>
      <c r="F455" s="382">
        <v>1000</v>
      </c>
      <c r="G455" s="382">
        <v>61</v>
      </c>
      <c r="I455" s="388"/>
      <c r="J455" s="35"/>
      <c r="K455" s="35"/>
    </row>
    <row r="456" spans="1:11">
      <c r="A456" s="382">
        <v>455</v>
      </c>
      <c r="B456" s="382">
        <v>0</v>
      </c>
      <c r="C456" s="382">
        <v>0</v>
      </c>
      <c r="D456" s="381" t="s">
        <v>10807</v>
      </c>
      <c r="E456" s="43" t="s">
        <v>10808</v>
      </c>
      <c r="F456" s="382">
        <v>50</v>
      </c>
      <c r="G456" s="382">
        <v>48</v>
      </c>
      <c r="I456" s="388"/>
      <c r="J456" s="35"/>
      <c r="K456" s="35"/>
    </row>
    <row r="457" spans="1:11">
      <c r="A457" s="382">
        <v>456</v>
      </c>
      <c r="B457" s="382">
        <v>0</v>
      </c>
      <c r="C457" s="382">
        <v>0</v>
      </c>
      <c r="D457" s="381" t="s">
        <v>10809</v>
      </c>
      <c r="E457" s="43" t="s">
        <v>10810</v>
      </c>
      <c r="F457" s="382">
        <v>50</v>
      </c>
      <c r="G457" s="382">
        <v>48</v>
      </c>
      <c r="I457" s="388"/>
      <c r="J457" s="35"/>
      <c r="K457" s="35"/>
    </row>
    <row r="458" spans="1:11">
      <c r="A458" s="382">
        <v>457</v>
      </c>
      <c r="B458" s="382">
        <v>0</v>
      </c>
      <c r="C458" s="382">
        <v>0</v>
      </c>
      <c r="D458" s="381" t="s">
        <v>10811</v>
      </c>
      <c r="E458" s="43" t="s">
        <v>10812</v>
      </c>
      <c r="F458" s="382">
        <v>60</v>
      </c>
      <c r="G458" s="382">
        <v>51</v>
      </c>
      <c r="I458" s="388"/>
      <c r="J458" s="35"/>
      <c r="K458" s="35"/>
    </row>
    <row r="459" spans="1:11">
      <c r="A459" s="382">
        <v>458</v>
      </c>
      <c r="B459" s="382">
        <v>0</v>
      </c>
      <c r="C459" s="382">
        <v>2</v>
      </c>
      <c r="D459" s="381" t="s">
        <v>10813</v>
      </c>
      <c r="E459" s="43" t="s">
        <v>10814</v>
      </c>
      <c r="F459" s="382">
        <v>600</v>
      </c>
      <c r="G459" s="382">
        <v>58</v>
      </c>
      <c r="I459" s="388"/>
      <c r="J459" s="35"/>
      <c r="K459" s="35"/>
    </row>
    <row r="460" spans="1:11">
      <c r="A460" s="382">
        <v>459</v>
      </c>
      <c r="B460" s="382">
        <v>0</v>
      </c>
      <c r="C460" s="382">
        <v>2</v>
      </c>
      <c r="D460" s="381" t="s">
        <v>10815</v>
      </c>
      <c r="E460" s="43" t="s">
        <v>10816</v>
      </c>
      <c r="F460" s="382">
        <v>250</v>
      </c>
      <c r="G460" s="382">
        <v>59</v>
      </c>
      <c r="I460" s="388"/>
      <c r="J460" s="35"/>
      <c r="K460" s="35"/>
    </row>
    <row r="461" spans="1:11">
      <c r="A461" s="382">
        <v>460</v>
      </c>
      <c r="B461" s="382">
        <v>0</v>
      </c>
      <c r="C461" s="382">
        <v>2</v>
      </c>
      <c r="D461" s="381" t="s">
        <v>10817</v>
      </c>
      <c r="E461" s="43" t="s">
        <v>10818</v>
      </c>
      <c r="F461" s="382">
        <v>60</v>
      </c>
      <c r="G461" s="382">
        <v>50</v>
      </c>
      <c r="I461" s="388"/>
      <c r="J461" s="35"/>
      <c r="K461" s="35"/>
    </row>
    <row r="462" spans="1:11">
      <c r="A462" s="382">
        <v>461</v>
      </c>
      <c r="B462" s="382">
        <v>0</v>
      </c>
      <c r="C462" s="382">
        <v>0</v>
      </c>
      <c r="D462" s="381" t="s">
        <v>10819</v>
      </c>
      <c r="E462" s="43" t="s">
        <v>10820</v>
      </c>
      <c r="F462" s="382">
        <v>60</v>
      </c>
      <c r="G462" s="382">
        <v>54</v>
      </c>
      <c r="I462" s="388"/>
      <c r="J462" s="35"/>
      <c r="K462" s="35"/>
    </row>
    <row r="463" spans="1:11">
      <c r="A463" s="382">
        <v>462</v>
      </c>
      <c r="B463" s="382">
        <v>0</v>
      </c>
      <c r="C463" s="382">
        <v>0</v>
      </c>
      <c r="D463" s="381" t="s">
        <v>10821</v>
      </c>
      <c r="E463" s="43" t="s">
        <v>10822</v>
      </c>
      <c r="F463" s="382">
        <v>70</v>
      </c>
      <c r="G463" s="382">
        <v>53</v>
      </c>
      <c r="I463" s="388"/>
      <c r="J463" s="35"/>
      <c r="K463" s="35"/>
    </row>
    <row r="464" spans="1:11">
      <c r="A464" s="382">
        <v>463</v>
      </c>
      <c r="B464" s="382">
        <v>0</v>
      </c>
      <c r="C464" s="382">
        <v>2</v>
      </c>
      <c r="D464" s="381" t="s">
        <v>10823</v>
      </c>
      <c r="E464" s="43" t="s">
        <v>10824</v>
      </c>
      <c r="F464" s="382">
        <v>40</v>
      </c>
      <c r="G464" s="382">
        <v>49</v>
      </c>
      <c r="I464" s="388"/>
      <c r="J464" s="35"/>
      <c r="K464" s="35"/>
    </row>
    <row r="465" spans="1:11">
      <c r="A465" s="382">
        <v>464</v>
      </c>
      <c r="B465" s="382">
        <v>0</v>
      </c>
      <c r="C465" s="382">
        <v>2</v>
      </c>
      <c r="D465" s="381" t="s">
        <v>10825</v>
      </c>
      <c r="E465" s="43" t="s">
        <v>7654</v>
      </c>
      <c r="F465" s="382">
        <v>150</v>
      </c>
      <c r="G465" s="382">
        <v>46</v>
      </c>
      <c r="I465" s="388"/>
      <c r="J465" s="35"/>
      <c r="K465" s="35"/>
    </row>
    <row r="466" spans="1:11">
      <c r="A466" s="382">
        <v>465</v>
      </c>
      <c r="B466" s="382">
        <v>0</v>
      </c>
      <c r="C466" s="382">
        <v>2</v>
      </c>
      <c r="D466" s="381" t="s">
        <v>10826</v>
      </c>
      <c r="E466" s="43" t="s">
        <v>10827</v>
      </c>
      <c r="F466" s="382">
        <v>60</v>
      </c>
      <c r="G466" s="382">
        <v>51</v>
      </c>
      <c r="I466" s="388"/>
      <c r="J466" s="35"/>
      <c r="K466" s="35"/>
    </row>
    <row r="467" spans="1:11">
      <c r="A467" s="382">
        <v>466</v>
      </c>
      <c r="B467" s="382">
        <v>0</v>
      </c>
      <c r="C467" s="382">
        <v>0</v>
      </c>
      <c r="D467" s="381" t="s">
        <v>10828</v>
      </c>
      <c r="E467" s="43" t="s">
        <v>8764</v>
      </c>
      <c r="F467" s="382">
        <v>100</v>
      </c>
      <c r="G467" s="382">
        <v>52</v>
      </c>
      <c r="I467" s="388"/>
      <c r="J467" s="35"/>
      <c r="K467" s="35"/>
    </row>
    <row r="468" spans="1:11">
      <c r="A468" s="382">
        <v>467</v>
      </c>
      <c r="B468" s="382">
        <v>0</v>
      </c>
      <c r="C468" s="382">
        <v>2</v>
      </c>
      <c r="D468" s="381" t="s">
        <v>10829</v>
      </c>
      <c r="E468" s="43" t="s">
        <v>10830</v>
      </c>
      <c r="F468" s="382">
        <v>50</v>
      </c>
      <c r="G468" s="382">
        <v>51</v>
      </c>
      <c r="I468" s="388"/>
      <c r="J468" s="35"/>
      <c r="K468" s="35"/>
    </row>
    <row r="469" spans="1:11">
      <c r="A469" s="382">
        <v>468</v>
      </c>
      <c r="B469" s="382">
        <v>0</v>
      </c>
      <c r="C469" s="382">
        <v>2</v>
      </c>
      <c r="D469" s="381" t="s">
        <v>10831</v>
      </c>
      <c r="E469" s="43" t="s">
        <v>10832</v>
      </c>
      <c r="F469" s="382">
        <v>50</v>
      </c>
      <c r="G469" s="382">
        <v>51</v>
      </c>
      <c r="I469" s="388"/>
      <c r="J469" s="35"/>
      <c r="K469" s="35"/>
    </row>
    <row r="470" spans="1:11">
      <c r="A470" s="382">
        <v>469</v>
      </c>
      <c r="B470" s="382">
        <v>0</v>
      </c>
      <c r="C470" s="382">
        <v>1</v>
      </c>
      <c r="D470" s="381" t="s">
        <v>10833</v>
      </c>
      <c r="E470" s="43" t="s">
        <v>10834</v>
      </c>
      <c r="F470" s="382">
        <v>80</v>
      </c>
      <c r="G470" s="382">
        <v>53</v>
      </c>
      <c r="I470" s="388"/>
      <c r="J470" s="35"/>
      <c r="K470" s="35"/>
    </row>
    <row r="471" spans="1:11">
      <c r="A471" s="382">
        <v>470</v>
      </c>
      <c r="B471" s="382">
        <v>0</v>
      </c>
      <c r="C471" s="382">
        <v>1</v>
      </c>
      <c r="D471" s="381" t="s">
        <v>10835</v>
      </c>
      <c r="E471" s="43" t="s">
        <v>10836</v>
      </c>
      <c r="F471" s="382">
        <v>40</v>
      </c>
      <c r="G471" s="382">
        <v>51</v>
      </c>
      <c r="I471" s="388"/>
      <c r="J471" s="35"/>
      <c r="K471" s="35"/>
    </row>
    <row r="472" spans="1:11">
      <c r="A472" s="382">
        <v>471</v>
      </c>
      <c r="B472" s="382">
        <v>0</v>
      </c>
      <c r="C472" s="382">
        <v>0</v>
      </c>
      <c r="D472" s="381" t="s">
        <v>10837</v>
      </c>
      <c r="E472" s="43" t="s">
        <v>10838</v>
      </c>
      <c r="F472" s="382">
        <v>50</v>
      </c>
      <c r="G472" s="382">
        <v>54</v>
      </c>
      <c r="I472" s="388"/>
      <c r="J472" s="35"/>
      <c r="K472" s="35"/>
    </row>
    <row r="473" spans="1:11">
      <c r="A473" s="382">
        <v>472</v>
      </c>
      <c r="B473" s="382">
        <v>0</v>
      </c>
      <c r="C473" s="382">
        <v>0</v>
      </c>
      <c r="D473" s="381" t="s">
        <v>10839</v>
      </c>
      <c r="E473" s="43" t="s">
        <v>10840</v>
      </c>
      <c r="F473" s="382">
        <v>1400</v>
      </c>
      <c r="G473" s="382">
        <v>67</v>
      </c>
      <c r="I473" s="388"/>
      <c r="J473" s="35"/>
      <c r="K473" s="35"/>
    </row>
    <row r="474" spans="1:11">
      <c r="A474" s="382">
        <v>473</v>
      </c>
      <c r="B474" s="382">
        <v>0</v>
      </c>
      <c r="C474" s="382">
        <v>5</v>
      </c>
      <c r="D474" s="381" t="s">
        <v>10841</v>
      </c>
      <c r="E474" s="43" t="s">
        <v>10842</v>
      </c>
      <c r="F474" s="382">
        <v>150</v>
      </c>
      <c r="G474" s="382">
        <v>57</v>
      </c>
      <c r="I474" s="388"/>
      <c r="J474" s="35"/>
      <c r="K474" s="35"/>
    </row>
    <row r="475" spans="1:11">
      <c r="A475" s="382">
        <v>474</v>
      </c>
      <c r="B475" s="382">
        <v>0</v>
      </c>
      <c r="C475" s="382">
        <v>2</v>
      </c>
      <c r="D475" s="381" t="s">
        <v>10843</v>
      </c>
      <c r="E475" s="43" t="s">
        <v>10844</v>
      </c>
      <c r="F475" s="382">
        <v>1000</v>
      </c>
      <c r="G475" s="382">
        <v>64</v>
      </c>
      <c r="I475" s="388"/>
      <c r="J475" s="35"/>
      <c r="K475" s="35"/>
    </row>
    <row r="476" spans="1:11">
      <c r="A476" s="382">
        <v>475</v>
      </c>
      <c r="B476" s="382">
        <v>0</v>
      </c>
      <c r="C476" s="382">
        <v>2</v>
      </c>
      <c r="D476" s="381" t="s">
        <v>10845</v>
      </c>
      <c r="E476" s="43" t="s">
        <v>10846</v>
      </c>
      <c r="F476" s="382">
        <v>300</v>
      </c>
      <c r="G476" s="382">
        <v>64</v>
      </c>
      <c r="I476" s="388"/>
      <c r="J476" s="35"/>
      <c r="K476" s="35"/>
    </row>
    <row r="477" spans="1:11">
      <c r="A477" s="382">
        <v>476</v>
      </c>
      <c r="B477" s="382">
        <v>0</v>
      </c>
      <c r="C477" s="382">
        <v>0</v>
      </c>
      <c r="D477" s="381" t="s">
        <v>10847</v>
      </c>
      <c r="E477" s="43" t="s">
        <v>10848</v>
      </c>
      <c r="F477" s="382">
        <v>200</v>
      </c>
      <c r="G477" s="382">
        <v>61</v>
      </c>
      <c r="I477" s="388"/>
      <c r="J477" s="35"/>
      <c r="K477" s="35"/>
    </row>
    <row r="478" spans="1:11">
      <c r="A478" s="382">
        <v>477</v>
      </c>
      <c r="B478" s="382">
        <v>0</v>
      </c>
      <c r="C478" s="382">
        <v>1</v>
      </c>
      <c r="D478" s="381" t="s">
        <v>10849</v>
      </c>
      <c r="E478" s="43" t="s">
        <v>10850</v>
      </c>
      <c r="F478" s="382">
        <v>100</v>
      </c>
      <c r="G478" s="382">
        <v>57</v>
      </c>
      <c r="I478" s="388"/>
      <c r="J478" s="35"/>
      <c r="K478" s="35"/>
    </row>
    <row r="479" spans="1:11">
      <c r="A479" s="382">
        <v>478</v>
      </c>
      <c r="B479" s="382">
        <v>0</v>
      </c>
      <c r="C479" s="382">
        <v>2</v>
      </c>
      <c r="D479" s="381" t="s">
        <v>10851</v>
      </c>
      <c r="E479" s="43" t="s">
        <v>10852</v>
      </c>
      <c r="F479" s="382">
        <v>100</v>
      </c>
      <c r="G479" s="382">
        <v>48</v>
      </c>
      <c r="I479" s="388"/>
      <c r="J479" s="35"/>
      <c r="K479" s="35"/>
    </row>
    <row r="480" spans="1:11">
      <c r="A480" s="382">
        <v>479</v>
      </c>
      <c r="B480" s="382">
        <v>0</v>
      </c>
      <c r="C480" s="382">
        <v>0</v>
      </c>
      <c r="D480" s="381" t="s">
        <v>10853</v>
      </c>
      <c r="E480" s="43" t="s">
        <v>10854</v>
      </c>
      <c r="F480" s="382">
        <v>100</v>
      </c>
      <c r="G480" s="382">
        <v>57</v>
      </c>
      <c r="I480" s="388"/>
      <c r="J480" s="35"/>
      <c r="K480" s="35"/>
    </row>
    <row r="481" spans="1:11">
      <c r="A481" s="382">
        <v>480</v>
      </c>
      <c r="B481" s="382">
        <v>0</v>
      </c>
      <c r="C481" s="382">
        <v>0</v>
      </c>
      <c r="D481" s="381" t="s">
        <v>10855</v>
      </c>
      <c r="E481" s="43" t="s">
        <v>5213</v>
      </c>
      <c r="F481" s="382">
        <v>300</v>
      </c>
      <c r="G481" s="382">
        <v>63</v>
      </c>
      <c r="I481" s="388"/>
      <c r="J481" s="35"/>
      <c r="K481" s="35"/>
    </row>
    <row r="482" spans="1:11">
      <c r="A482" s="382">
        <v>481</v>
      </c>
      <c r="B482" s="382">
        <v>0</v>
      </c>
      <c r="C482" s="382">
        <v>0</v>
      </c>
      <c r="D482" s="381" t="s">
        <v>10856</v>
      </c>
      <c r="E482" s="43" t="s">
        <v>10857</v>
      </c>
      <c r="F482" s="382">
        <v>400</v>
      </c>
      <c r="G482" s="382">
        <v>64</v>
      </c>
      <c r="I482" s="388"/>
      <c r="J482" s="35"/>
      <c r="K482" s="35"/>
    </row>
    <row r="483" spans="1:11">
      <c r="A483" s="382">
        <v>482</v>
      </c>
      <c r="B483" s="382">
        <v>0</v>
      </c>
      <c r="C483" s="382">
        <v>2</v>
      </c>
      <c r="D483" s="381" t="s">
        <v>10858</v>
      </c>
      <c r="E483" s="43" t="s">
        <v>10859</v>
      </c>
      <c r="F483" s="382">
        <v>100</v>
      </c>
      <c r="G483" s="382">
        <v>58</v>
      </c>
      <c r="I483" s="388"/>
      <c r="J483" s="35"/>
      <c r="K483" s="35"/>
    </row>
    <row r="484" spans="1:11">
      <c r="A484" s="382">
        <v>483</v>
      </c>
      <c r="B484" s="382">
        <v>0</v>
      </c>
      <c r="C484" s="382">
        <v>2</v>
      </c>
      <c r="D484" s="381" t="s">
        <v>10860</v>
      </c>
      <c r="E484" s="43" t="s">
        <v>10861</v>
      </c>
      <c r="F484" s="382">
        <v>40</v>
      </c>
      <c r="G484" s="382">
        <v>55</v>
      </c>
      <c r="I484" s="388"/>
      <c r="J484" s="35"/>
      <c r="K484" s="35"/>
    </row>
    <row r="485" spans="1:11">
      <c r="A485" s="382">
        <v>484</v>
      </c>
      <c r="B485" s="382">
        <v>0</v>
      </c>
      <c r="C485" s="382">
        <v>2</v>
      </c>
      <c r="D485" s="381" t="s">
        <v>10862</v>
      </c>
      <c r="E485" s="43" t="s">
        <v>10863</v>
      </c>
      <c r="F485" s="382">
        <v>700</v>
      </c>
      <c r="G485" s="382">
        <v>62</v>
      </c>
      <c r="I485" s="388"/>
      <c r="J485" s="35"/>
      <c r="K485" s="35"/>
    </row>
    <row r="486" spans="1:11">
      <c r="A486" s="382">
        <v>485</v>
      </c>
      <c r="B486" s="382">
        <v>0</v>
      </c>
      <c r="C486" s="382">
        <v>0</v>
      </c>
      <c r="D486" s="381" t="s">
        <v>10864</v>
      </c>
      <c r="E486" s="43" t="s">
        <v>10865</v>
      </c>
      <c r="F486" s="382">
        <v>400</v>
      </c>
      <c r="G486" s="382">
        <v>65</v>
      </c>
      <c r="I486" s="388"/>
      <c r="J486" s="35"/>
      <c r="K486" s="35"/>
    </row>
    <row r="487" spans="1:11">
      <c r="A487" s="382">
        <v>486</v>
      </c>
      <c r="B487" s="382">
        <v>0</v>
      </c>
      <c r="C487" s="382">
        <v>2</v>
      </c>
      <c r="D487" s="381" t="s">
        <v>10866</v>
      </c>
      <c r="E487" s="43" t="s">
        <v>10867</v>
      </c>
      <c r="F487" s="382">
        <v>400</v>
      </c>
      <c r="G487" s="382">
        <v>54</v>
      </c>
      <c r="I487" s="388"/>
      <c r="J487" s="35"/>
      <c r="K487" s="35"/>
    </row>
    <row r="488" spans="1:11">
      <c r="A488" s="382">
        <v>487</v>
      </c>
      <c r="B488" s="382">
        <v>0</v>
      </c>
      <c r="C488" s="382">
        <v>0</v>
      </c>
      <c r="D488" s="381" t="s">
        <v>10868</v>
      </c>
      <c r="E488" s="43" t="s">
        <v>10869</v>
      </c>
      <c r="F488" s="382">
        <v>800</v>
      </c>
      <c r="G488" s="382">
        <v>68</v>
      </c>
      <c r="I488" s="388"/>
      <c r="J488" s="35"/>
      <c r="K488" s="35"/>
    </row>
    <row r="489" spans="1:11">
      <c r="A489" s="382">
        <v>488</v>
      </c>
      <c r="B489" s="382">
        <v>0</v>
      </c>
      <c r="C489" s="382">
        <v>1</v>
      </c>
      <c r="D489" s="381" t="s">
        <v>10870</v>
      </c>
      <c r="E489" s="43" t="s">
        <v>9482</v>
      </c>
      <c r="F489" s="382">
        <v>200</v>
      </c>
      <c r="G489" s="382">
        <v>64</v>
      </c>
      <c r="I489" s="388"/>
      <c r="J489" s="35"/>
      <c r="K489" s="35"/>
    </row>
    <row r="490" spans="1:11">
      <c r="A490" s="382">
        <v>489</v>
      </c>
      <c r="B490" s="382">
        <v>0</v>
      </c>
      <c r="C490" s="382">
        <v>1</v>
      </c>
      <c r="D490" s="381" t="s">
        <v>10871</v>
      </c>
      <c r="E490" s="43" t="s">
        <v>10872</v>
      </c>
      <c r="F490" s="382">
        <v>70</v>
      </c>
      <c r="G490" s="382">
        <v>59</v>
      </c>
      <c r="I490" s="388"/>
      <c r="J490" s="35"/>
      <c r="K490" s="35"/>
    </row>
    <row r="491" spans="1:11">
      <c r="A491" s="382">
        <v>490</v>
      </c>
      <c r="B491" s="382">
        <v>0</v>
      </c>
      <c r="C491" s="382">
        <v>0</v>
      </c>
      <c r="D491" s="381" t="s">
        <v>10873</v>
      </c>
      <c r="E491" s="43" t="s">
        <v>10874</v>
      </c>
      <c r="F491" s="382">
        <v>40</v>
      </c>
      <c r="G491" s="382">
        <v>55</v>
      </c>
      <c r="I491" s="388"/>
      <c r="J491" s="35"/>
      <c r="K491" s="35"/>
    </row>
    <row r="492" spans="1:11">
      <c r="A492" s="382">
        <v>491</v>
      </c>
      <c r="B492" s="382">
        <v>0</v>
      </c>
      <c r="C492" s="382">
        <v>2</v>
      </c>
      <c r="D492" s="381" t="s">
        <v>10875</v>
      </c>
      <c r="E492" s="43" t="s">
        <v>10876</v>
      </c>
      <c r="F492" s="382">
        <v>500</v>
      </c>
      <c r="G492" s="382">
        <v>45</v>
      </c>
      <c r="I492" s="388"/>
      <c r="J492" s="35"/>
      <c r="K492" s="35"/>
    </row>
    <row r="493" spans="1:11">
      <c r="A493" s="382">
        <v>492</v>
      </c>
      <c r="B493" s="382">
        <v>0</v>
      </c>
      <c r="C493" s="382">
        <v>2</v>
      </c>
      <c r="D493" s="381" t="s">
        <v>10877</v>
      </c>
      <c r="E493" s="43" t="s">
        <v>9926</v>
      </c>
      <c r="F493" s="382">
        <v>150</v>
      </c>
      <c r="G493" s="382">
        <v>51</v>
      </c>
      <c r="I493" s="388"/>
      <c r="J493" s="35"/>
      <c r="K493" s="35"/>
    </row>
    <row r="494" spans="1:11">
      <c r="A494" s="382">
        <v>493</v>
      </c>
      <c r="B494" s="382">
        <v>0</v>
      </c>
      <c r="C494" s="382">
        <v>0</v>
      </c>
      <c r="D494" s="381" t="s">
        <v>10878</v>
      </c>
      <c r="E494" s="43" t="s">
        <v>10879</v>
      </c>
      <c r="F494" s="382">
        <v>60</v>
      </c>
      <c r="G494" s="382">
        <v>58</v>
      </c>
      <c r="I494" s="388"/>
      <c r="J494" s="35"/>
      <c r="K494" s="35"/>
    </row>
    <row r="495" spans="1:11">
      <c r="A495" s="382">
        <v>494</v>
      </c>
      <c r="B495" s="382">
        <v>0</v>
      </c>
      <c r="C495" s="382">
        <v>1</v>
      </c>
      <c r="D495" s="381" t="s">
        <v>10880</v>
      </c>
      <c r="E495" s="43" t="s">
        <v>10881</v>
      </c>
      <c r="F495" s="382">
        <v>30</v>
      </c>
      <c r="G495" s="382">
        <v>56</v>
      </c>
      <c r="I495" s="388"/>
      <c r="J495" s="35"/>
      <c r="K495" s="35"/>
    </row>
    <row r="496" spans="1:11">
      <c r="A496" s="382">
        <v>495</v>
      </c>
      <c r="B496" s="382">
        <v>0</v>
      </c>
      <c r="C496" s="382">
        <v>2</v>
      </c>
      <c r="D496" s="381" t="s">
        <v>10882</v>
      </c>
      <c r="E496" s="43" t="s">
        <v>10883</v>
      </c>
      <c r="F496" s="382">
        <v>50</v>
      </c>
      <c r="G496" s="382">
        <v>58</v>
      </c>
      <c r="I496" s="388"/>
      <c r="J496" s="35"/>
      <c r="K496" s="35"/>
    </row>
    <row r="497" spans="1:11">
      <c r="A497" s="382">
        <v>496</v>
      </c>
      <c r="B497" s="382">
        <v>0</v>
      </c>
      <c r="C497" s="382">
        <v>2</v>
      </c>
      <c r="D497" s="381" t="s">
        <v>10884</v>
      </c>
      <c r="E497" s="43" t="s">
        <v>10885</v>
      </c>
      <c r="F497" s="382">
        <v>300</v>
      </c>
      <c r="G497" s="382">
        <v>66</v>
      </c>
      <c r="I497" s="388"/>
      <c r="J497" s="35"/>
      <c r="K497" s="35"/>
    </row>
    <row r="498" spans="1:11">
      <c r="A498" s="382">
        <v>497</v>
      </c>
      <c r="B498" s="382">
        <v>0</v>
      </c>
      <c r="C498" s="382">
        <v>2</v>
      </c>
      <c r="D498" s="381" t="s">
        <v>10886</v>
      </c>
      <c r="E498" s="43" t="s">
        <v>10887</v>
      </c>
      <c r="F498" s="382">
        <v>400</v>
      </c>
      <c r="G498" s="382">
        <v>67</v>
      </c>
      <c r="I498" s="388"/>
      <c r="J498" s="35"/>
      <c r="K498" s="35"/>
    </row>
    <row r="499" spans="1:11">
      <c r="A499" s="382">
        <v>498</v>
      </c>
      <c r="B499" s="382">
        <v>0</v>
      </c>
      <c r="C499" s="382">
        <v>0</v>
      </c>
      <c r="D499" s="381" t="s">
        <v>10888</v>
      </c>
      <c r="E499" s="43" t="s">
        <v>10889</v>
      </c>
      <c r="F499" s="382">
        <v>50</v>
      </c>
      <c r="G499" s="382">
        <v>59</v>
      </c>
      <c r="I499" s="388"/>
      <c r="J499" s="35"/>
      <c r="K499" s="35"/>
    </row>
    <row r="500" spans="1:11">
      <c r="A500" s="382">
        <v>499</v>
      </c>
      <c r="B500" s="382">
        <v>0</v>
      </c>
      <c r="C500" s="382">
        <v>1</v>
      </c>
      <c r="D500" s="381" t="s">
        <v>10890</v>
      </c>
      <c r="E500" s="43" t="s">
        <v>10891</v>
      </c>
      <c r="F500" s="382">
        <v>70</v>
      </c>
      <c r="G500" s="382">
        <v>63</v>
      </c>
      <c r="I500" s="388"/>
      <c r="J500" s="35"/>
      <c r="K500" s="35"/>
    </row>
    <row r="501" spans="1:11">
      <c r="A501" s="382">
        <v>500</v>
      </c>
      <c r="B501" s="382">
        <v>0</v>
      </c>
      <c r="C501" s="382">
        <v>2</v>
      </c>
      <c r="D501" s="381" t="s">
        <v>10892</v>
      </c>
      <c r="E501" s="43" t="s">
        <v>10893</v>
      </c>
      <c r="F501" s="382">
        <v>40</v>
      </c>
      <c r="G501" s="382">
        <v>62</v>
      </c>
      <c r="I501" s="388"/>
      <c r="J501" s="35"/>
      <c r="K501" s="35"/>
    </row>
    <row r="502" spans="1:11">
      <c r="A502" s="382">
        <v>501</v>
      </c>
      <c r="B502" s="382">
        <v>0</v>
      </c>
      <c r="C502" s="382">
        <v>2</v>
      </c>
      <c r="D502" s="381" t="s">
        <v>10894</v>
      </c>
      <c r="E502" s="43" t="s">
        <v>10895</v>
      </c>
      <c r="F502" s="382">
        <v>80</v>
      </c>
      <c r="G502" s="382">
        <v>59</v>
      </c>
      <c r="I502" s="388"/>
      <c r="J502" s="35"/>
      <c r="K502" s="35"/>
    </row>
    <row r="503" spans="1:11">
      <c r="A503" s="382">
        <v>502</v>
      </c>
      <c r="B503" s="382">
        <v>0</v>
      </c>
      <c r="C503" s="382">
        <v>2</v>
      </c>
      <c r="D503" s="381" t="s">
        <v>10896</v>
      </c>
      <c r="E503" s="43" t="s">
        <v>10897</v>
      </c>
      <c r="F503" s="382">
        <v>50</v>
      </c>
      <c r="G503" s="382">
        <v>60</v>
      </c>
      <c r="I503" s="388"/>
      <c r="J503" s="35"/>
      <c r="K503" s="35"/>
    </row>
    <row r="504" spans="1:11">
      <c r="A504" s="382">
        <v>503</v>
      </c>
      <c r="B504" s="382">
        <v>0</v>
      </c>
      <c r="C504" s="382">
        <v>1</v>
      </c>
      <c r="D504" s="381" t="s">
        <v>10898</v>
      </c>
      <c r="E504" s="43" t="s">
        <v>10899</v>
      </c>
      <c r="F504" s="382">
        <v>70</v>
      </c>
      <c r="G504" s="382">
        <v>64</v>
      </c>
      <c r="I504" s="388"/>
      <c r="J504" s="35"/>
      <c r="K504" s="35"/>
    </row>
    <row r="505" spans="1:11">
      <c r="A505" s="382">
        <v>504</v>
      </c>
      <c r="B505" s="382">
        <v>0</v>
      </c>
      <c r="C505" s="382">
        <v>1</v>
      </c>
      <c r="D505" s="381" t="s">
        <v>10900</v>
      </c>
      <c r="E505" s="43" t="s">
        <v>10901</v>
      </c>
      <c r="F505" s="382">
        <v>60</v>
      </c>
      <c r="G505" s="382">
        <v>65</v>
      </c>
      <c r="I505" s="388"/>
      <c r="J505" s="35"/>
      <c r="K505" s="35"/>
    </row>
    <row r="506" spans="1:11">
      <c r="A506" s="382">
        <v>505</v>
      </c>
      <c r="B506" s="382">
        <v>0</v>
      </c>
      <c r="C506" s="382">
        <v>0</v>
      </c>
      <c r="D506" s="381" t="s">
        <v>10902</v>
      </c>
      <c r="E506" s="43" t="s">
        <v>10903</v>
      </c>
      <c r="F506" s="382">
        <v>80</v>
      </c>
      <c r="G506" s="382">
        <v>66</v>
      </c>
      <c r="I506" s="388"/>
      <c r="J506" s="35"/>
      <c r="K506" s="35"/>
    </row>
    <row r="507" spans="1:11">
      <c r="A507" s="382">
        <v>506</v>
      </c>
      <c r="B507" s="382">
        <v>0</v>
      </c>
      <c r="C507" s="382">
        <v>4</v>
      </c>
      <c r="D507" s="381" t="s">
        <v>10904</v>
      </c>
      <c r="E507" s="43" t="s">
        <v>10905</v>
      </c>
      <c r="F507" s="382">
        <v>60</v>
      </c>
      <c r="G507" s="382">
        <v>65</v>
      </c>
      <c r="I507" s="388"/>
      <c r="J507" s="35"/>
      <c r="K507" s="35"/>
    </row>
    <row r="508" spans="1:11">
      <c r="A508" s="382">
        <v>507</v>
      </c>
      <c r="B508" s="382">
        <v>0</v>
      </c>
      <c r="C508" s="382">
        <v>1</v>
      </c>
      <c r="D508" s="381" t="s">
        <v>10906</v>
      </c>
      <c r="E508" s="43" t="s">
        <v>10907</v>
      </c>
      <c r="F508" s="382">
        <v>80</v>
      </c>
      <c r="G508" s="382">
        <v>66</v>
      </c>
      <c r="I508" s="388"/>
      <c r="J508" s="35"/>
      <c r="K508" s="35"/>
    </row>
    <row r="509" spans="1:11">
      <c r="A509" s="382">
        <v>508</v>
      </c>
      <c r="B509" s="382">
        <v>0</v>
      </c>
      <c r="C509" s="382">
        <v>2</v>
      </c>
      <c r="D509" s="381" t="s">
        <v>10908</v>
      </c>
      <c r="E509" s="43" t="s">
        <v>10909</v>
      </c>
      <c r="F509" s="382">
        <v>90</v>
      </c>
      <c r="G509" s="382">
        <v>67</v>
      </c>
      <c r="I509" s="388"/>
      <c r="J509" s="35"/>
      <c r="K509" s="35"/>
    </row>
    <row r="510" spans="1:11">
      <c r="A510" s="382">
        <v>509</v>
      </c>
      <c r="B510" s="382">
        <v>0</v>
      </c>
      <c r="C510" s="382">
        <v>2</v>
      </c>
      <c r="D510" s="381" t="s">
        <v>10910</v>
      </c>
      <c r="E510" s="43" t="s">
        <v>10911</v>
      </c>
      <c r="F510" s="382">
        <v>150</v>
      </c>
      <c r="G510" s="382">
        <v>69</v>
      </c>
      <c r="I510" s="388"/>
      <c r="J510" s="35"/>
      <c r="K510" s="35"/>
    </row>
    <row r="511" spans="1:11">
      <c r="A511" s="382">
        <v>510</v>
      </c>
      <c r="B511" s="382">
        <v>0</v>
      </c>
      <c r="C511" s="382">
        <v>2</v>
      </c>
      <c r="D511" s="381" t="s">
        <v>10912</v>
      </c>
      <c r="E511" s="43" t="s">
        <v>10913</v>
      </c>
      <c r="F511" s="382">
        <v>100</v>
      </c>
      <c r="G511" s="382">
        <v>71</v>
      </c>
      <c r="I511" s="388"/>
      <c r="J511" s="35"/>
      <c r="K511" s="35"/>
    </row>
    <row r="512" spans="1:11">
      <c r="A512" s="382">
        <v>511</v>
      </c>
      <c r="B512" s="382">
        <v>0</v>
      </c>
      <c r="C512" s="382">
        <v>1</v>
      </c>
      <c r="D512" s="381" t="s">
        <v>10914</v>
      </c>
      <c r="E512" s="43" t="s">
        <v>10915</v>
      </c>
      <c r="F512" s="382">
        <v>90</v>
      </c>
      <c r="G512" s="382">
        <v>69</v>
      </c>
      <c r="I512" s="388"/>
      <c r="J512" s="35"/>
      <c r="K512" s="35"/>
    </row>
    <row r="513" spans="1:11">
      <c r="A513" s="382">
        <v>512</v>
      </c>
      <c r="B513" s="382">
        <v>0</v>
      </c>
      <c r="C513" s="382">
        <v>0</v>
      </c>
      <c r="D513" s="381" t="s">
        <v>10916</v>
      </c>
      <c r="E513" s="43" t="s">
        <v>10917</v>
      </c>
      <c r="F513" s="382">
        <v>50</v>
      </c>
      <c r="G513" s="382">
        <v>68</v>
      </c>
      <c r="I513" s="388"/>
      <c r="J513" s="35"/>
      <c r="K513" s="35"/>
    </row>
    <row r="514" spans="1:11">
      <c r="A514" s="382">
        <v>513</v>
      </c>
      <c r="B514" s="382">
        <v>0</v>
      </c>
      <c r="C514" s="382">
        <v>0</v>
      </c>
      <c r="D514" s="381" t="s">
        <v>10918</v>
      </c>
      <c r="E514" s="43" t="s">
        <v>10919</v>
      </c>
      <c r="F514" s="382">
        <v>1400</v>
      </c>
      <c r="G514" s="382">
        <v>78</v>
      </c>
      <c r="I514" s="388"/>
      <c r="J514" s="35"/>
      <c r="K514" s="35"/>
    </row>
    <row r="515" spans="1:11">
      <c r="A515" s="382">
        <v>514</v>
      </c>
      <c r="B515" s="382">
        <v>0</v>
      </c>
      <c r="C515" s="382">
        <v>0</v>
      </c>
      <c r="D515" s="381" t="s">
        <v>10920</v>
      </c>
      <c r="E515" s="43" t="s">
        <v>10921</v>
      </c>
      <c r="F515" s="382">
        <v>30</v>
      </c>
      <c r="G515" s="382">
        <v>65</v>
      </c>
      <c r="I515" s="388"/>
      <c r="J515" s="35"/>
      <c r="K515" s="35"/>
    </row>
    <row r="516" spans="1:11">
      <c r="A516" s="382">
        <v>515</v>
      </c>
      <c r="B516" s="382">
        <v>0</v>
      </c>
      <c r="C516" s="382">
        <v>0</v>
      </c>
      <c r="D516" s="381" t="s">
        <v>10922</v>
      </c>
      <c r="E516" s="43" t="s">
        <v>10923</v>
      </c>
      <c r="F516" s="382">
        <v>70</v>
      </c>
      <c r="G516" s="382">
        <v>70</v>
      </c>
      <c r="I516" s="388"/>
      <c r="J516" s="35"/>
      <c r="K516" s="35"/>
    </row>
    <row r="517" spans="1:11">
      <c r="A517" s="382">
        <v>516</v>
      </c>
      <c r="B517" s="382">
        <v>0</v>
      </c>
      <c r="C517" s="382">
        <v>0</v>
      </c>
      <c r="D517" s="381" t="s">
        <v>10924</v>
      </c>
      <c r="E517" s="43" t="s">
        <v>10925</v>
      </c>
      <c r="F517" s="382">
        <v>3700</v>
      </c>
      <c r="G517" s="382">
        <v>26</v>
      </c>
      <c r="I517" s="388"/>
      <c r="J517" s="35"/>
      <c r="K517" s="35"/>
    </row>
    <row r="518" spans="1:11">
      <c r="A518" s="382">
        <v>517</v>
      </c>
      <c r="B518" s="382">
        <v>0</v>
      </c>
      <c r="C518" s="382">
        <v>0</v>
      </c>
      <c r="D518" s="381" t="s">
        <v>10926</v>
      </c>
      <c r="E518" s="43" t="s">
        <v>10927</v>
      </c>
      <c r="F518" s="382">
        <v>1300</v>
      </c>
      <c r="G518" s="382">
        <v>82</v>
      </c>
      <c r="I518" s="388"/>
      <c r="J518" s="35"/>
      <c r="K518" s="35"/>
    </row>
    <row r="519" spans="1:11">
      <c r="A519" s="382">
        <v>518</v>
      </c>
      <c r="B519" s="382">
        <v>0</v>
      </c>
      <c r="C519" s="382">
        <v>2</v>
      </c>
      <c r="D519" s="381" t="s">
        <v>10928</v>
      </c>
      <c r="E519" s="43" t="s">
        <v>10929</v>
      </c>
      <c r="F519" s="382">
        <v>100</v>
      </c>
      <c r="G519" s="382">
        <v>72</v>
      </c>
      <c r="I519" s="388"/>
      <c r="J519" s="35"/>
      <c r="K519" s="35"/>
    </row>
    <row r="520" spans="1:11">
      <c r="A520" s="382">
        <v>519</v>
      </c>
      <c r="B520" s="382">
        <v>0</v>
      </c>
      <c r="C520" s="382">
        <v>0</v>
      </c>
      <c r="D520" s="381" t="s">
        <v>10930</v>
      </c>
      <c r="E520" s="43" t="s">
        <v>10931</v>
      </c>
      <c r="F520" s="382">
        <v>60</v>
      </c>
      <c r="G520" s="382">
        <v>70</v>
      </c>
      <c r="I520" s="388"/>
      <c r="J520" s="35"/>
      <c r="K520" s="35"/>
    </row>
    <row r="521" spans="1:11">
      <c r="A521" s="382">
        <v>520</v>
      </c>
      <c r="B521" s="382">
        <v>0</v>
      </c>
      <c r="C521" s="382">
        <v>2</v>
      </c>
      <c r="D521" s="381" t="s">
        <v>10932</v>
      </c>
      <c r="E521" s="43" t="s">
        <v>10933</v>
      </c>
      <c r="F521" s="382">
        <v>30</v>
      </c>
      <c r="G521" s="382">
        <v>67</v>
      </c>
      <c r="I521" s="388"/>
      <c r="J521" s="35"/>
      <c r="K521" s="35"/>
    </row>
    <row r="522" spans="1:11">
      <c r="A522" s="382">
        <v>521</v>
      </c>
      <c r="B522" s="382">
        <v>0</v>
      </c>
      <c r="C522" s="382">
        <v>1</v>
      </c>
      <c r="D522" s="381" t="s">
        <v>10934</v>
      </c>
      <c r="E522" s="43" t="s">
        <v>10935</v>
      </c>
      <c r="F522" s="382">
        <v>60</v>
      </c>
      <c r="G522" s="382">
        <v>70</v>
      </c>
      <c r="I522" s="388"/>
      <c r="J522" s="35"/>
      <c r="K522" s="35"/>
    </row>
    <row r="523" spans="1:11">
      <c r="A523" s="382">
        <v>522</v>
      </c>
      <c r="B523" s="382">
        <v>0</v>
      </c>
      <c r="C523" s="382">
        <v>2</v>
      </c>
      <c r="D523" s="381" t="s">
        <v>10936</v>
      </c>
      <c r="E523" s="43" t="s">
        <v>10937</v>
      </c>
      <c r="F523" s="382">
        <v>100</v>
      </c>
      <c r="G523" s="382">
        <v>73</v>
      </c>
      <c r="I523" s="388"/>
      <c r="J523" s="35"/>
      <c r="K523" s="35"/>
    </row>
    <row r="524" spans="1:11">
      <c r="A524" s="382">
        <v>523</v>
      </c>
      <c r="B524" s="382">
        <v>0</v>
      </c>
      <c r="C524" s="382">
        <v>0</v>
      </c>
      <c r="D524" s="381" t="s">
        <v>10938</v>
      </c>
      <c r="E524" s="43" t="s">
        <v>10939</v>
      </c>
      <c r="F524" s="382">
        <v>70</v>
      </c>
      <c r="G524" s="382">
        <v>74</v>
      </c>
      <c r="I524" s="388"/>
      <c r="J524" s="35"/>
      <c r="K524" s="35"/>
    </row>
    <row r="525" spans="1:11">
      <c r="A525" s="382">
        <v>524</v>
      </c>
      <c r="B525" s="382">
        <v>0</v>
      </c>
      <c r="C525" s="382">
        <v>0</v>
      </c>
      <c r="D525" s="381" t="s">
        <v>10940</v>
      </c>
      <c r="E525" s="43" t="s">
        <v>10941</v>
      </c>
      <c r="F525" s="382">
        <v>100</v>
      </c>
      <c r="G525" s="382">
        <v>73</v>
      </c>
      <c r="I525" s="388"/>
      <c r="J525" s="35"/>
      <c r="K525" s="35"/>
    </row>
    <row r="526" spans="1:11">
      <c r="A526" s="382">
        <v>525</v>
      </c>
      <c r="B526" s="382">
        <v>0</v>
      </c>
      <c r="C526" s="382">
        <v>2</v>
      </c>
      <c r="D526" s="381" t="s">
        <v>10942</v>
      </c>
      <c r="E526" s="43" t="s">
        <v>10943</v>
      </c>
      <c r="F526" s="382">
        <v>70</v>
      </c>
      <c r="G526" s="382">
        <v>72</v>
      </c>
      <c r="I526" s="388"/>
      <c r="J526" s="35"/>
      <c r="K526" s="35"/>
    </row>
    <row r="527" spans="1:11">
      <c r="A527" s="382">
        <v>526</v>
      </c>
      <c r="B527" s="382">
        <v>0</v>
      </c>
      <c r="C527" s="382">
        <v>2</v>
      </c>
      <c r="D527" s="381" t="s">
        <v>10944</v>
      </c>
      <c r="E527" s="43" t="s">
        <v>10945</v>
      </c>
      <c r="F527" s="382">
        <v>150</v>
      </c>
      <c r="G527" s="382">
        <v>76</v>
      </c>
      <c r="I527" s="388"/>
      <c r="J527" s="35"/>
      <c r="K527" s="35"/>
    </row>
    <row r="528" spans="1:11">
      <c r="A528" s="382">
        <v>527</v>
      </c>
      <c r="B528" s="382">
        <v>0</v>
      </c>
      <c r="C528" s="382">
        <v>2</v>
      </c>
      <c r="D528" s="381" t="s">
        <v>10946</v>
      </c>
      <c r="E528" s="43" t="s">
        <v>10947</v>
      </c>
      <c r="F528" s="382">
        <v>70</v>
      </c>
      <c r="G528" s="382">
        <v>73</v>
      </c>
      <c r="I528" s="388"/>
      <c r="J528" s="35"/>
      <c r="K528" s="35"/>
    </row>
    <row r="529" spans="1:11">
      <c r="A529" s="382">
        <v>528</v>
      </c>
      <c r="B529" s="382">
        <v>0</v>
      </c>
      <c r="C529" s="382">
        <v>0</v>
      </c>
      <c r="D529" s="381" t="s">
        <v>10948</v>
      </c>
      <c r="E529" s="43" t="s">
        <v>10949</v>
      </c>
      <c r="F529" s="382">
        <v>40</v>
      </c>
      <c r="G529" s="382">
        <v>74</v>
      </c>
      <c r="I529" s="388"/>
      <c r="J529" s="35"/>
      <c r="K529" s="35"/>
    </row>
    <row r="530" spans="1:11">
      <c r="A530" s="382">
        <v>529</v>
      </c>
      <c r="B530" s="382">
        <v>0</v>
      </c>
      <c r="C530" s="382">
        <v>0</v>
      </c>
      <c r="D530" s="381" t="s">
        <v>10950</v>
      </c>
      <c r="E530" s="43" t="s">
        <v>10951</v>
      </c>
      <c r="F530" s="382">
        <v>500</v>
      </c>
      <c r="G530" s="382">
        <v>82</v>
      </c>
      <c r="I530" s="388"/>
      <c r="J530" s="35"/>
      <c r="K530" s="35"/>
    </row>
    <row r="531" spans="1:11">
      <c r="A531" s="382">
        <v>530</v>
      </c>
      <c r="B531" s="382">
        <v>0</v>
      </c>
      <c r="C531" s="382">
        <v>0</v>
      </c>
      <c r="D531" s="381" t="s">
        <v>10952</v>
      </c>
      <c r="E531" s="43" t="s">
        <v>10953</v>
      </c>
      <c r="F531" s="382">
        <v>40</v>
      </c>
      <c r="G531" s="382">
        <v>71</v>
      </c>
      <c r="I531" s="388"/>
      <c r="J531" s="35"/>
      <c r="K531" s="35"/>
    </row>
    <row r="532" spans="1:11">
      <c r="A532" s="382">
        <v>531</v>
      </c>
      <c r="B532" s="382">
        <v>0</v>
      </c>
      <c r="C532" s="382">
        <v>1</v>
      </c>
      <c r="D532" s="381" t="s">
        <v>10954</v>
      </c>
      <c r="E532" s="43" t="s">
        <v>10955</v>
      </c>
      <c r="F532" s="382">
        <v>60</v>
      </c>
      <c r="G532" s="382">
        <v>73</v>
      </c>
      <c r="I532" s="388"/>
      <c r="J532" s="35"/>
      <c r="K532" s="35"/>
    </row>
    <row r="533" spans="1:11">
      <c r="A533" s="382">
        <v>532</v>
      </c>
      <c r="B533" s="382">
        <v>0</v>
      </c>
      <c r="C533" s="382">
        <v>0</v>
      </c>
      <c r="D533" s="381" t="s">
        <v>10956</v>
      </c>
      <c r="E533" s="43" t="s">
        <v>10957</v>
      </c>
      <c r="F533" s="382">
        <v>90</v>
      </c>
      <c r="G533" s="382">
        <v>75</v>
      </c>
      <c r="I533" s="388"/>
      <c r="J533" s="35"/>
      <c r="K533" s="35"/>
    </row>
    <row r="534" spans="1:11">
      <c r="A534" s="382">
        <v>533</v>
      </c>
      <c r="B534" s="382">
        <v>0</v>
      </c>
      <c r="C534" s="382">
        <v>2</v>
      </c>
      <c r="D534" s="381" t="s">
        <v>10958</v>
      </c>
      <c r="E534" s="43" t="s">
        <v>10959</v>
      </c>
      <c r="F534" s="382">
        <v>40</v>
      </c>
      <c r="G534" s="382">
        <v>73</v>
      </c>
      <c r="I534" s="388"/>
      <c r="J534" s="35"/>
      <c r="K534" s="35"/>
    </row>
    <row r="535" spans="1:11">
      <c r="A535" s="382">
        <v>534</v>
      </c>
      <c r="B535" s="382">
        <v>0</v>
      </c>
      <c r="C535" s="382">
        <v>1</v>
      </c>
      <c r="D535" s="381" t="s">
        <v>10960</v>
      </c>
      <c r="E535" s="43" t="s">
        <v>10961</v>
      </c>
      <c r="F535" s="382">
        <v>80</v>
      </c>
      <c r="G535" s="382">
        <v>79</v>
      </c>
      <c r="I535" s="388"/>
      <c r="J535" s="35"/>
      <c r="K535" s="35"/>
    </row>
    <row r="536" spans="1:11">
      <c r="A536" s="382">
        <v>535</v>
      </c>
      <c r="B536" s="382">
        <v>0</v>
      </c>
      <c r="C536" s="382">
        <v>0</v>
      </c>
      <c r="D536" s="381" t="s">
        <v>10962</v>
      </c>
      <c r="E536" s="43" t="s">
        <v>10963</v>
      </c>
      <c r="F536" s="382">
        <v>100</v>
      </c>
      <c r="G536" s="382">
        <v>77</v>
      </c>
      <c r="I536" s="388"/>
      <c r="J536" s="35"/>
      <c r="K536" s="35"/>
    </row>
    <row r="537" spans="1:11">
      <c r="A537" s="382">
        <v>536</v>
      </c>
      <c r="B537" s="382">
        <v>0</v>
      </c>
      <c r="C537" s="382">
        <v>2</v>
      </c>
      <c r="D537" s="381" t="s">
        <v>10964</v>
      </c>
      <c r="E537" s="43" t="s">
        <v>10965</v>
      </c>
      <c r="F537" s="382">
        <v>30</v>
      </c>
      <c r="G537" s="382">
        <v>71</v>
      </c>
      <c r="I537" s="388"/>
      <c r="J537" s="35"/>
      <c r="K537" s="35"/>
    </row>
    <row r="538" spans="1:11">
      <c r="A538" s="382">
        <v>537</v>
      </c>
      <c r="B538" s="382">
        <v>0</v>
      </c>
      <c r="C538" s="382">
        <v>2</v>
      </c>
      <c r="D538" s="381" t="s">
        <v>10966</v>
      </c>
      <c r="E538" s="43" t="s">
        <v>6761</v>
      </c>
      <c r="F538" s="382">
        <v>60</v>
      </c>
      <c r="G538" s="382">
        <v>75</v>
      </c>
      <c r="I538" s="388"/>
      <c r="J538" s="35"/>
      <c r="K538" s="35"/>
    </row>
    <row r="539" spans="1:11">
      <c r="A539" s="382">
        <v>538</v>
      </c>
      <c r="B539" s="382">
        <v>0</v>
      </c>
      <c r="C539" s="382">
        <v>2</v>
      </c>
      <c r="D539" s="381" t="s">
        <v>10967</v>
      </c>
      <c r="E539" s="43" t="s">
        <v>10968</v>
      </c>
      <c r="F539" s="382">
        <v>60</v>
      </c>
      <c r="G539" s="382">
        <v>75</v>
      </c>
      <c r="I539" s="388"/>
      <c r="J539" s="35"/>
      <c r="K539" s="35"/>
    </row>
    <row r="540" spans="1:11">
      <c r="A540" s="382">
        <v>539</v>
      </c>
      <c r="B540" s="382">
        <v>0</v>
      </c>
      <c r="C540" s="382">
        <v>0</v>
      </c>
      <c r="D540" s="381" t="s">
        <v>10969</v>
      </c>
      <c r="E540" s="43" t="s">
        <v>10970</v>
      </c>
      <c r="F540" s="382">
        <v>90</v>
      </c>
      <c r="G540" s="382">
        <v>80</v>
      </c>
      <c r="I540" s="388"/>
      <c r="J540" s="35"/>
      <c r="K540" s="35"/>
    </row>
    <row r="541" spans="1:11">
      <c r="A541" s="382">
        <v>540</v>
      </c>
      <c r="B541" s="382">
        <v>0</v>
      </c>
      <c r="C541" s="382">
        <v>0</v>
      </c>
      <c r="D541" s="381" t="s">
        <v>10971</v>
      </c>
      <c r="E541" s="43" t="s">
        <v>5225</v>
      </c>
      <c r="F541" s="382">
        <v>100</v>
      </c>
      <c r="G541" s="382">
        <v>85</v>
      </c>
      <c r="I541" s="388"/>
      <c r="J541" s="35"/>
      <c r="K541" s="35"/>
    </row>
    <row r="542" spans="1:11">
      <c r="A542" s="382">
        <v>541</v>
      </c>
      <c r="B542" s="382">
        <v>0</v>
      </c>
      <c r="C542" s="382">
        <v>2</v>
      </c>
      <c r="D542" s="381" t="s">
        <v>10972</v>
      </c>
      <c r="E542" s="43" t="s">
        <v>10973</v>
      </c>
      <c r="F542" s="382">
        <v>50</v>
      </c>
      <c r="G542" s="382">
        <v>75</v>
      </c>
      <c r="I542" s="388"/>
      <c r="J542" s="35"/>
      <c r="K542" s="35"/>
    </row>
    <row r="543" spans="1:11">
      <c r="A543" s="382">
        <v>542</v>
      </c>
      <c r="B543" s="382">
        <v>0</v>
      </c>
      <c r="C543" s="382">
        <v>0</v>
      </c>
      <c r="D543" s="381" t="s">
        <v>10974</v>
      </c>
      <c r="E543" s="43" t="s">
        <v>10975</v>
      </c>
      <c r="F543" s="382">
        <v>100</v>
      </c>
      <c r="G543" s="382">
        <v>79</v>
      </c>
      <c r="I543" s="388"/>
      <c r="J543" s="35"/>
      <c r="K543" s="35"/>
    </row>
    <row r="544" spans="1:11">
      <c r="A544" s="382">
        <v>543</v>
      </c>
      <c r="B544" s="382">
        <v>0</v>
      </c>
      <c r="C544" s="382">
        <v>0</v>
      </c>
      <c r="D544" s="381" t="s">
        <v>10976</v>
      </c>
      <c r="E544" s="43" t="s">
        <v>10977</v>
      </c>
      <c r="F544" s="382">
        <v>40</v>
      </c>
      <c r="G544" s="382">
        <v>75</v>
      </c>
      <c r="I544" s="388"/>
      <c r="J544" s="35"/>
      <c r="K544" s="35"/>
    </row>
    <row r="545" spans="1:11">
      <c r="A545" s="382">
        <v>544</v>
      </c>
      <c r="B545" s="382">
        <v>0</v>
      </c>
      <c r="C545" s="382">
        <v>0</v>
      </c>
      <c r="D545" s="381" t="s">
        <v>10978</v>
      </c>
      <c r="E545" s="43" t="s">
        <v>10979</v>
      </c>
      <c r="F545" s="382">
        <v>60</v>
      </c>
      <c r="G545" s="382">
        <v>77</v>
      </c>
      <c r="I545" s="388"/>
      <c r="J545" s="35"/>
      <c r="K545" s="35"/>
    </row>
    <row r="546" spans="1:11">
      <c r="A546" s="382">
        <v>545</v>
      </c>
      <c r="B546" s="382">
        <v>0</v>
      </c>
      <c r="C546" s="382">
        <v>2</v>
      </c>
      <c r="D546" s="381" t="s">
        <v>10980</v>
      </c>
      <c r="E546" s="43" t="s">
        <v>10981</v>
      </c>
      <c r="F546" s="382">
        <v>200</v>
      </c>
      <c r="G546" s="382">
        <v>81</v>
      </c>
      <c r="I546" s="388"/>
      <c r="J546" s="35"/>
      <c r="K546" s="35"/>
    </row>
    <row r="547" spans="1:11">
      <c r="A547" s="382">
        <v>546</v>
      </c>
      <c r="B547" s="382">
        <v>0</v>
      </c>
      <c r="C547" s="382">
        <v>0</v>
      </c>
      <c r="D547" s="381" t="s">
        <v>10982</v>
      </c>
      <c r="E547" s="43" t="s">
        <v>6425</v>
      </c>
      <c r="F547" s="382">
        <v>60</v>
      </c>
      <c r="G547" s="382">
        <v>79</v>
      </c>
      <c r="I547" s="388"/>
      <c r="J547" s="35"/>
      <c r="K547" s="35"/>
    </row>
    <row r="548" spans="1:11">
      <c r="A548" s="382">
        <v>547</v>
      </c>
      <c r="B548" s="382">
        <v>0</v>
      </c>
      <c r="C548" s="382">
        <v>2</v>
      </c>
      <c r="D548" s="381" t="s">
        <v>10983</v>
      </c>
      <c r="E548" s="43" t="s">
        <v>10984</v>
      </c>
      <c r="F548" s="382">
        <v>3300</v>
      </c>
      <c r="G548" s="382">
        <v>92</v>
      </c>
      <c r="I548" s="388"/>
      <c r="J548" s="35"/>
      <c r="K548" s="35"/>
    </row>
    <row r="549" spans="1:11">
      <c r="A549" s="382">
        <v>548</v>
      </c>
      <c r="B549" s="382">
        <v>0</v>
      </c>
      <c r="C549" s="382">
        <v>0</v>
      </c>
      <c r="D549" s="381" t="s">
        <v>10985</v>
      </c>
      <c r="E549" s="43" t="s">
        <v>10986</v>
      </c>
      <c r="F549" s="382">
        <v>90</v>
      </c>
      <c r="G549" s="382">
        <v>81</v>
      </c>
      <c r="I549" s="388"/>
      <c r="J549" s="35"/>
      <c r="K549" s="35"/>
    </row>
    <row r="550" spans="1:11">
      <c r="A550" s="382">
        <v>549</v>
      </c>
      <c r="B550" s="382">
        <v>0</v>
      </c>
      <c r="C550" s="382">
        <v>0</v>
      </c>
      <c r="D550" s="381" t="s">
        <v>10987</v>
      </c>
      <c r="E550" s="43" t="s">
        <v>10988</v>
      </c>
      <c r="F550" s="382">
        <v>70</v>
      </c>
      <c r="G550" s="382">
        <v>80</v>
      </c>
      <c r="I550" s="388"/>
      <c r="J550" s="35"/>
      <c r="K550" s="35"/>
    </row>
    <row r="551" spans="1:11">
      <c r="A551" s="382">
        <v>550</v>
      </c>
      <c r="B551" s="382">
        <v>0</v>
      </c>
      <c r="C551" s="382">
        <v>2</v>
      </c>
      <c r="D551" s="381" t="s">
        <v>10989</v>
      </c>
      <c r="E551" s="43" t="s">
        <v>10990</v>
      </c>
      <c r="F551" s="382">
        <v>250</v>
      </c>
      <c r="G551" s="382">
        <v>52</v>
      </c>
      <c r="I551" s="388"/>
      <c r="J551" s="35"/>
      <c r="K551" s="35"/>
    </row>
    <row r="552" spans="1:11">
      <c r="A552" s="382">
        <v>551</v>
      </c>
      <c r="B552" s="382">
        <v>0</v>
      </c>
      <c r="C552" s="382">
        <v>1</v>
      </c>
      <c r="D552" s="381" t="s">
        <v>10991</v>
      </c>
      <c r="E552" s="43" t="s">
        <v>10992</v>
      </c>
      <c r="F552" s="382">
        <v>100</v>
      </c>
      <c r="G552" s="382">
        <v>82</v>
      </c>
      <c r="I552" s="388"/>
      <c r="J552" s="35"/>
      <c r="K552" s="35"/>
    </row>
    <row r="553" spans="1:11">
      <c r="A553" s="382">
        <v>552</v>
      </c>
      <c r="B553" s="382">
        <v>0</v>
      </c>
      <c r="C553" s="382">
        <v>0</v>
      </c>
      <c r="D553" s="381" t="s">
        <v>10993</v>
      </c>
      <c r="E553" s="43" t="s">
        <v>10994</v>
      </c>
      <c r="F553" s="382">
        <v>80</v>
      </c>
      <c r="G553" s="382">
        <v>82</v>
      </c>
      <c r="I553" s="388"/>
      <c r="J553" s="35"/>
      <c r="K553" s="35"/>
    </row>
    <row r="554" spans="1:11">
      <c r="A554" s="382">
        <v>553</v>
      </c>
      <c r="B554" s="382">
        <v>0</v>
      </c>
      <c r="C554" s="382">
        <v>1</v>
      </c>
      <c r="D554" s="381" t="s">
        <v>10995</v>
      </c>
      <c r="E554" s="43" t="s">
        <v>10996</v>
      </c>
      <c r="F554" s="382">
        <v>60</v>
      </c>
      <c r="G554" s="382">
        <v>81</v>
      </c>
      <c r="I554" s="388"/>
      <c r="J554" s="35"/>
      <c r="K554" s="35"/>
    </row>
    <row r="555" spans="1:11">
      <c r="A555" s="382">
        <v>554</v>
      </c>
      <c r="B555" s="382">
        <v>0</v>
      </c>
      <c r="C555" s="382">
        <v>2</v>
      </c>
      <c r="D555" s="381" t="s">
        <v>10997</v>
      </c>
      <c r="E555" s="43" t="s">
        <v>10998</v>
      </c>
      <c r="F555" s="382">
        <v>150</v>
      </c>
      <c r="G555" s="382">
        <v>85</v>
      </c>
      <c r="I555" s="388"/>
      <c r="J555" s="35"/>
      <c r="K555" s="35"/>
    </row>
    <row r="556" spans="1:11">
      <c r="A556" s="382">
        <v>555</v>
      </c>
      <c r="B556" s="382">
        <v>0</v>
      </c>
      <c r="C556" s="382">
        <v>0</v>
      </c>
      <c r="D556" s="381" t="s">
        <v>10999</v>
      </c>
      <c r="E556" s="43" t="s">
        <v>11000</v>
      </c>
      <c r="F556" s="382">
        <v>60</v>
      </c>
      <c r="G556" s="382">
        <v>82</v>
      </c>
      <c r="I556" s="388"/>
      <c r="J556" s="35"/>
      <c r="K556" s="35"/>
    </row>
    <row r="557" spans="1:11">
      <c r="A557" s="382">
        <v>556</v>
      </c>
      <c r="B557" s="382">
        <v>0</v>
      </c>
      <c r="C557" s="382">
        <v>0</v>
      </c>
      <c r="D557" s="381" t="s">
        <v>11001</v>
      </c>
      <c r="E557" s="43" t="s">
        <v>8023</v>
      </c>
      <c r="F557" s="382">
        <v>90</v>
      </c>
      <c r="G557" s="382">
        <v>85</v>
      </c>
      <c r="I557" s="388"/>
      <c r="J557" s="35"/>
      <c r="K557" s="35"/>
    </row>
    <row r="558" spans="1:11">
      <c r="A558" s="382">
        <v>557</v>
      </c>
      <c r="B558" s="382">
        <v>0</v>
      </c>
      <c r="C558" s="382">
        <v>2</v>
      </c>
      <c r="D558" s="381" t="s">
        <v>11002</v>
      </c>
      <c r="E558" s="43" t="s">
        <v>11003</v>
      </c>
      <c r="F558" s="382">
        <v>40</v>
      </c>
      <c r="G558" s="382">
        <v>81</v>
      </c>
      <c r="I558" s="388"/>
      <c r="J558" s="35"/>
      <c r="K558" s="35"/>
    </row>
    <row r="559" spans="1:11">
      <c r="A559" s="382">
        <v>558</v>
      </c>
      <c r="B559" s="382">
        <v>0</v>
      </c>
      <c r="C559" s="382">
        <v>1</v>
      </c>
      <c r="D559" s="381" t="s">
        <v>11004</v>
      </c>
      <c r="E559" s="43" t="s">
        <v>11005</v>
      </c>
      <c r="F559" s="382">
        <v>150</v>
      </c>
      <c r="G559" s="382">
        <v>83</v>
      </c>
      <c r="I559" s="388"/>
      <c r="J559" s="35"/>
      <c r="K559" s="35"/>
    </row>
    <row r="560" spans="1:11">
      <c r="A560" s="382">
        <v>559</v>
      </c>
      <c r="B560" s="382">
        <v>0</v>
      </c>
      <c r="C560" s="382">
        <v>2</v>
      </c>
      <c r="D560" s="381" t="s">
        <v>11006</v>
      </c>
      <c r="E560" s="43" t="s">
        <v>11007</v>
      </c>
      <c r="F560" s="382">
        <v>150</v>
      </c>
      <c r="G560" s="382">
        <v>88</v>
      </c>
      <c r="I560" s="388"/>
      <c r="J560" s="35"/>
      <c r="K560" s="35"/>
    </row>
    <row r="561" spans="1:11">
      <c r="A561" s="382">
        <v>560</v>
      </c>
      <c r="B561" s="382">
        <v>0</v>
      </c>
      <c r="C561" s="382">
        <v>2</v>
      </c>
      <c r="D561" s="381" t="s">
        <v>11008</v>
      </c>
      <c r="E561" s="43" t="s">
        <v>11009</v>
      </c>
      <c r="F561" s="382">
        <v>1200</v>
      </c>
      <c r="G561" s="382">
        <v>97</v>
      </c>
      <c r="I561" s="388"/>
      <c r="J561" s="35"/>
      <c r="K561" s="35"/>
    </row>
    <row r="562" spans="1:11">
      <c r="A562" s="382">
        <v>561</v>
      </c>
      <c r="B562" s="382">
        <v>0</v>
      </c>
      <c r="C562" s="382">
        <v>0</v>
      </c>
      <c r="D562" s="381" t="s">
        <v>11010</v>
      </c>
      <c r="E562" s="43" t="s">
        <v>11011</v>
      </c>
      <c r="F562" s="382">
        <v>80</v>
      </c>
      <c r="G562" s="382">
        <v>85</v>
      </c>
      <c r="I562" s="388"/>
      <c r="J562" s="35"/>
      <c r="K562" s="35"/>
    </row>
    <row r="563" spans="1:11">
      <c r="A563" s="382">
        <v>562</v>
      </c>
      <c r="B563" s="382">
        <v>0</v>
      </c>
      <c r="C563" s="382">
        <v>0</v>
      </c>
      <c r="D563" s="381" t="s">
        <v>11012</v>
      </c>
      <c r="E563" s="43" t="s">
        <v>11013</v>
      </c>
      <c r="F563" s="382">
        <v>60</v>
      </c>
      <c r="G563" s="382">
        <v>84</v>
      </c>
      <c r="I563" s="388"/>
      <c r="J563" s="35"/>
      <c r="K563" s="35"/>
    </row>
    <row r="564" spans="1:11">
      <c r="A564" s="382">
        <v>563</v>
      </c>
      <c r="B564" s="382">
        <v>0</v>
      </c>
      <c r="C564" s="382">
        <v>2</v>
      </c>
      <c r="D564" s="381" t="s">
        <v>11014</v>
      </c>
      <c r="E564" s="43" t="s">
        <v>11015</v>
      </c>
      <c r="F564" s="382">
        <v>60</v>
      </c>
      <c r="G564" s="382">
        <v>84</v>
      </c>
      <c r="I564" s="388"/>
      <c r="J564" s="35"/>
      <c r="K564" s="35"/>
    </row>
    <row r="565" spans="1:11">
      <c r="A565" s="382">
        <v>564</v>
      </c>
      <c r="B565" s="382">
        <v>0</v>
      </c>
      <c r="C565" s="382">
        <v>0</v>
      </c>
      <c r="D565" s="381" t="s">
        <v>11016</v>
      </c>
      <c r="E565" s="43" t="s">
        <v>11017</v>
      </c>
      <c r="F565" s="382">
        <v>50</v>
      </c>
      <c r="G565" s="382">
        <v>75</v>
      </c>
      <c r="I565" s="388"/>
      <c r="J565" s="35"/>
      <c r="K565" s="35"/>
    </row>
    <row r="566" spans="1:11">
      <c r="A566" s="382">
        <v>565</v>
      </c>
      <c r="B566" s="382">
        <v>0</v>
      </c>
      <c r="C566" s="382">
        <v>1</v>
      </c>
      <c r="D566" s="381" t="s">
        <v>11018</v>
      </c>
      <c r="E566" s="43" t="s">
        <v>11019</v>
      </c>
      <c r="F566" s="382">
        <v>60</v>
      </c>
      <c r="G566" s="382">
        <v>85</v>
      </c>
      <c r="I566" s="388"/>
      <c r="J566" s="35"/>
      <c r="K566" s="35"/>
    </row>
    <row r="567" spans="1:11">
      <c r="A567" s="382">
        <v>566</v>
      </c>
      <c r="B567" s="382">
        <v>0</v>
      </c>
      <c r="C567" s="382">
        <v>0</v>
      </c>
      <c r="D567" s="381" t="s">
        <v>11020</v>
      </c>
      <c r="E567" s="43" t="s">
        <v>11021</v>
      </c>
      <c r="F567" s="382">
        <v>50</v>
      </c>
      <c r="G567" s="382">
        <v>84</v>
      </c>
      <c r="I567" s="388"/>
      <c r="J567" s="35"/>
      <c r="K567" s="35"/>
    </row>
    <row r="568" spans="1:11">
      <c r="A568" s="382">
        <v>567</v>
      </c>
      <c r="B568" s="382">
        <v>0</v>
      </c>
      <c r="C568" s="382">
        <v>0</v>
      </c>
      <c r="D568" s="381" t="s">
        <v>11022</v>
      </c>
      <c r="E568" s="43" t="s">
        <v>11023</v>
      </c>
      <c r="F568" s="382">
        <v>50</v>
      </c>
      <c r="G568" s="382">
        <v>85</v>
      </c>
      <c r="I568" s="388"/>
      <c r="J568" s="35"/>
      <c r="K568" s="35"/>
    </row>
    <row r="569" spans="1:11">
      <c r="A569" s="382">
        <v>568</v>
      </c>
      <c r="B569" s="382">
        <v>0</v>
      </c>
      <c r="C569" s="382">
        <v>0</v>
      </c>
      <c r="D569" s="381" t="s">
        <v>11024</v>
      </c>
      <c r="E569" s="43" t="s">
        <v>11025</v>
      </c>
      <c r="F569" s="382">
        <v>100</v>
      </c>
      <c r="G569" s="382">
        <v>89</v>
      </c>
      <c r="I569" s="388"/>
      <c r="J569" s="35"/>
      <c r="K569" s="35"/>
    </row>
    <row r="570" spans="1:11">
      <c r="A570" s="382">
        <v>569</v>
      </c>
      <c r="B570" s="382">
        <v>0</v>
      </c>
      <c r="C570" s="382">
        <v>2</v>
      </c>
      <c r="D570" s="381" t="s">
        <v>11026</v>
      </c>
      <c r="E570" s="43" t="s">
        <v>11017</v>
      </c>
      <c r="F570" s="382">
        <v>50</v>
      </c>
      <c r="G570" s="382">
        <v>75</v>
      </c>
      <c r="I570" s="388"/>
      <c r="J570" s="35"/>
      <c r="K570" s="35"/>
    </row>
    <row r="571" spans="1:11">
      <c r="A571" s="382">
        <v>570</v>
      </c>
      <c r="B571" s="382">
        <v>0</v>
      </c>
      <c r="C571" s="382">
        <v>0</v>
      </c>
      <c r="D571" s="381" t="s">
        <v>11027</v>
      </c>
      <c r="E571" s="43" t="s">
        <v>11028</v>
      </c>
      <c r="F571" s="382">
        <v>60</v>
      </c>
      <c r="G571" s="382">
        <v>91</v>
      </c>
      <c r="I571" s="388"/>
      <c r="J571" s="35"/>
      <c r="K571" s="35"/>
    </row>
    <row r="572" spans="1:11">
      <c r="A572" s="382">
        <v>571</v>
      </c>
      <c r="B572" s="382">
        <v>0</v>
      </c>
      <c r="C572" s="382">
        <v>1</v>
      </c>
      <c r="D572" s="381" t="s">
        <v>11029</v>
      </c>
      <c r="E572" s="43" t="s">
        <v>11030</v>
      </c>
      <c r="F572" s="382">
        <v>70</v>
      </c>
      <c r="G572" s="382">
        <v>88</v>
      </c>
      <c r="I572" s="388"/>
      <c r="J572" s="35"/>
      <c r="K572" s="35"/>
    </row>
    <row r="573" spans="1:11">
      <c r="A573" s="382">
        <v>572</v>
      </c>
      <c r="B573" s="382">
        <v>0</v>
      </c>
      <c r="C573" s="382">
        <v>0</v>
      </c>
      <c r="D573" s="381" t="s">
        <v>11031</v>
      </c>
      <c r="E573" s="43" t="s">
        <v>11032</v>
      </c>
      <c r="F573" s="382">
        <v>100</v>
      </c>
      <c r="G573" s="382">
        <v>90</v>
      </c>
      <c r="I573" s="388"/>
      <c r="J573" s="35"/>
      <c r="K573" s="35"/>
    </row>
    <row r="574" spans="1:11">
      <c r="A574" s="382">
        <v>573</v>
      </c>
      <c r="B574" s="382">
        <v>0</v>
      </c>
      <c r="C574" s="382">
        <v>0</v>
      </c>
      <c r="D574" s="381" t="s">
        <v>11033</v>
      </c>
      <c r="E574" s="43" t="s">
        <v>11034</v>
      </c>
      <c r="F574" s="382">
        <v>60</v>
      </c>
      <c r="G574" s="382">
        <v>88</v>
      </c>
      <c r="I574" s="388"/>
      <c r="J574" s="35"/>
      <c r="K574" s="35"/>
    </row>
    <row r="575" spans="1:11">
      <c r="A575" s="382">
        <v>574</v>
      </c>
      <c r="B575" s="382">
        <v>0</v>
      </c>
      <c r="C575" s="382">
        <v>0</v>
      </c>
      <c r="D575" s="381" t="s">
        <v>11035</v>
      </c>
      <c r="E575" s="43" t="s">
        <v>5551</v>
      </c>
      <c r="F575" s="382">
        <v>90</v>
      </c>
      <c r="G575" s="382">
        <v>91</v>
      </c>
      <c r="I575" s="388"/>
      <c r="J575" s="35"/>
      <c r="K575" s="35"/>
    </row>
    <row r="576" spans="1:11">
      <c r="A576" s="382">
        <v>575</v>
      </c>
      <c r="B576" s="382">
        <v>0</v>
      </c>
      <c r="C576" s="382">
        <v>0</v>
      </c>
      <c r="D576" s="381" t="s">
        <v>11036</v>
      </c>
      <c r="E576" s="43" t="s">
        <v>11037</v>
      </c>
      <c r="F576" s="382">
        <v>150</v>
      </c>
      <c r="G576" s="382">
        <v>97</v>
      </c>
      <c r="I576" s="388"/>
      <c r="J576" s="35"/>
      <c r="K576" s="35"/>
    </row>
    <row r="577" spans="1:11">
      <c r="A577" s="382">
        <v>576</v>
      </c>
      <c r="B577" s="382">
        <v>0</v>
      </c>
      <c r="C577" s="382">
        <v>1</v>
      </c>
      <c r="D577" s="381" t="s">
        <v>11038</v>
      </c>
      <c r="E577" s="43" t="s">
        <v>11039</v>
      </c>
      <c r="F577" s="382">
        <v>50</v>
      </c>
      <c r="G577" s="382">
        <v>91</v>
      </c>
      <c r="I577" s="388"/>
      <c r="J577" s="35"/>
      <c r="K577" s="35"/>
    </row>
    <row r="578" spans="1:11">
      <c r="A578" s="382">
        <v>577</v>
      </c>
      <c r="B578" s="382">
        <v>0</v>
      </c>
      <c r="C578" s="382">
        <v>0</v>
      </c>
      <c r="D578" s="381" t="s">
        <v>11040</v>
      </c>
      <c r="E578" s="43" t="s">
        <v>11041</v>
      </c>
      <c r="F578" s="382">
        <v>70</v>
      </c>
      <c r="G578" s="382">
        <v>92</v>
      </c>
      <c r="I578" s="388"/>
      <c r="J578" s="35"/>
      <c r="K578" s="35"/>
    </row>
    <row r="579" spans="1:11">
      <c r="A579" s="382">
        <v>578</v>
      </c>
      <c r="B579" s="382">
        <v>0</v>
      </c>
      <c r="C579" s="382">
        <v>2</v>
      </c>
      <c r="D579" s="381" t="s">
        <v>11042</v>
      </c>
      <c r="E579" s="381" t="s">
        <v>10423</v>
      </c>
      <c r="F579" s="382">
        <v>60</v>
      </c>
      <c r="G579" s="382">
        <v>80</v>
      </c>
      <c r="I579" s="388"/>
      <c r="J579" s="35"/>
      <c r="K579" s="35"/>
    </row>
    <row r="580" spans="1:11">
      <c r="A580" s="382">
        <v>579</v>
      </c>
      <c r="B580" s="382">
        <v>0</v>
      </c>
      <c r="C580" s="382">
        <v>0</v>
      </c>
      <c r="D580" s="381" t="s">
        <v>11043</v>
      </c>
      <c r="E580" s="43" t="s">
        <v>11044</v>
      </c>
      <c r="F580" s="382">
        <v>70</v>
      </c>
      <c r="G580" s="382">
        <v>92</v>
      </c>
      <c r="I580" s="388"/>
      <c r="J580" s="35"/>
      <c r="K580" s="35"/>
    </row>
    <row r="581" spans="1:11">
      <c r="A581" s="382">
        <v>580</v>
      </c>
      <c r="B581" s="382">
        <v>0</v>
      </c>
      <c r="C581" s="382">
        <v>0</v>
      </c>
      <c r="D581" s="381" t="s">
        <v>11045</v>
      </c>
      <c r="E581" s="43" t="s">
        <v>11046</v>
      </c>
      <c r="F581" s="382">
        <v>30</v>
      </c>
      <c r="G581" s="382">
        <v>89</v>
      </c>
      <c r="I581" s="388"/>
      <c r="J581" s="35"/>
      <c r="K581" s="35"/>
    </row>
    <row r="582" spans="1:11">
      <c r="A582" s="382">
        <v>581</v>
      </c>
      <c r="B582" s="382">
        <v>0</v>
      </c>
      <c r="C582" s="382">
        <v>0</v>
      </c>
      <c r="D582" s="381" t="s">
        <v>11047</v>
      </c>
      <c r="E582" s="43" t="s">
        <v>11048</v>
      </c>
      <c r="F582" s="382">
        <v>60</v>
      </c>
      <c r="G582" s="382">
        <v>93</v>
      </c>
      <c r="I582" s="388"/>
      <c r="J582" s="35"/>
      <c r="K582" s="35"/>
    </row>
    <row r="583" spans="1:11">
      <c r="A583" s="382">
        <v>582</v>
      </c>
      <c r="B583" s="382">
        <v>0</v>
      </c>
      <c r="C583" s="382">
        <v>0</v>
      </c>
      <c r="D583" s="381" t="s">
        <v>11049</v>
      </c>
      <c r="E583" s="43" t="s">
        <v>11050</v>
      </c>
      <c r="F583" s="382">
        <v>60</v>
      </c>
      <c r="G583" s="382">
        <v>93</v>
      </c>
      <c r="I583" s="388"/>
      <c r="J583" s="35"/>
      <c r="K583" s="35"/>
    </row>
    <row r="584" spans="1:11">
      <c r="A584" s="382">
        <v>583</v>
      </c>
      <c r="B584" s="382">
        <v>0</v>
      </c>
      <c r="C584" s="382">
        <v>1</v>
      </c>
      <c r="D584" s="381" t="s">
        <v>11051</v>
      </c>
      <c r="E584" s="43" t="s">
        <v>11052</v>
      </c>
      <c r="F584" s="382">
        <v>90</v>
      </c>
      <c r="G584" s="382">
        <v>95</v>
      </c>
      <c r="I584" s="388"/>
      <c r="J584" s="35"/>
      <c r="K584" s="35"/>
    </row>
    <row r="585" spans="1:11">
      <c r="A585" s="382">
        <v>584</v>
      </c>
      <c r="B585" s="382">
        <v>0</v>
      </c>
      <c r="C585" s="382">
        <v>0</v>
      </c>
      <c r="D585" s="381" t="s">
        <v>11053</v>
      </c>
      <c r="E585" s="43" t="s">
        <v>11054</v>
      </c>
      <c r="F585" s="382">
        <v>40</v>
      </c>
      <c r="G585" s="382">
        <v>92</v>
      </c>
      <c r="I585" s="388"/>
      <c r="J585" s="35"/>
      <c r="K585" s="35"/>
    </row>
    <row r="586" spans="1:11">
      <c r="A586" s="382">
        <v>585</v>
      </c>
      <c r="B586" s="382">
        <v>0</v>
      </c>
      <c r="C586" s="382">
        <v>2</v>
      </c>
      <c r="D586" s="381" t="s">
        <v>11055</v>
      </c>
      <c r="E586" s="43" t="s">
        <v>11056</v>
      </c>
      <c r="F586" s="382">
        <v>40</v>
      </c>
      <c r="G586" s="382">
        <v>94</v>
      </c>
      <c r="I586" s="388"/>
      <c r="J586" s="35"/>
      <c r="K586" s="35"/>
    </row>
    <row r="587" spans="1:11">
      <c r="A587" s="382">
        <v>586</v>
      </c>
      <c r="B587" s="382">
        <v>0</v>
      </c>
      <c r="C587" s="382">
        <v>2</v>
      </c>
      <c r="D587" s="381" t="s">
        <v>11057</v>
      </c>
      <c r="E587" s="43" t="s">
        <v>11058</v>
      </c>
      <c r="F587" s="382">
        <v>40</v>
      </c>
      <c r="G587" s="382">
        <v>94</v>
      </c>
      <c r="I587" s="388"/>
      <c r="J587" s="35"/>
      <c r="K587" s="35"/>
    </row>
    <row r="588" spans="1:11">
      <c r="A588" s="382">
        <v>587</v>
      </c>
      <c r="B588" s="382">
        <v>0</v>
      </c>
      <c r="C588" s="382">
        <v>2</v>
      </c>
      <c r="D588" s="381" t="s">
        <v>11059</v>
      </c>
      <c r="E588" s="43" t="s">
        <v>11060</v>
      </c>
      <c r="F588" s="382">
        <v>80</v>
      </c>
      <c r="G588" s="382">
        <v>97</v>
      </c>
      <c r="I588" s="388"/>
      <c r="J588" s="35"/>
      <c r="K588" s="35"/>
    </row>
    <row r="589" spans="1:11">
      <c r="A589" s="382">
        <v>588</v>
      </c>
      <c r="B589" s="382">
        <v>0</v>
      </c>
      <c r="C589" s="382">
        <v>0</v>
      </c>
      <c r="D589" s="381" t="s">
        <v>11061</v>
      </c>
      <c r="E589" s="43" t="s">
        <v>11062</v>
      </c>
      <c r="F589" s="382">
        <v>80</v>
      </c>
      <c r="G589" s="382">
        <v>95</v>
      </c>
      <c r="I589" s="388"/>
      <c r="J589" s="35"/>
      <c r="K589" s="35"/>
    </row>
    <row r="590" spans="1:11">
      <c r="A590" s="382">
        <v>589</v>
      </c>
      <c r="B590" s="382">
        <v>0</v>
      </c>
      <c r="C590" s="382">
        <v>2</v>
      </c>
      <c r="D590" s="381" t="s">
        <v>11063</v>
      </c>
      <c r="E590" s="43" t="s">
        <v>11064</v>
      </c>
      <c r="F590" s="382">
        <v>30</v>
      </c>
      <c r="G590" s="382">
        <v>94</v>
      </c>
      <c r="I590" s="388"/>
      <c r="J590" s="35"/>
      <c r="K590" s="35"/>
    </row>
    <row r="591" spans="1:11">
      <c r="A591" s="382">
        <v>590</v>
      </c>
      <c r="B591" s="382">
        <v>0</v>
      </c>
      <c r="C591" s="382">
        <v>1</v>
      </c>
      <c r="D591" s="381" t="s">
        <v>11065</v>
      </c>
      <c r="E591" s="43" t="s">
        <v>11066</v>
      </c>
      <c r="F591" s="382">
        <v>50</v>
      </c>
      <c r="G591" s="382">
        <v>97</v>
      </c>
      <c r="I591" s="388"/>
      <c r="J591" s="35"/>
      <c r="K591" s="35"/>
    </row>
    <row r="592" spans="1:11">
      <c r="A592" s="382">
        <v>591</v>
      </c>
      <c r="B592" s="382">
        <v>0</v>
      </c>
      <c r="C592" s="382">
        <v>0</v>
      </c>
      <c r="D592" s="381" t="s">
        <v>11067</v>
      </c>
      <c r="E592" s="43" t="s">
        <v>11068</v>
      </c>
      <c r="F592" s="382">
        <v>80</v>
      </c>
      <c r="G592" s="382">
        <v>99</v>
      </c>
      <c r="I592" s="388"/>
      <c r="J592" s="35"/>
      <c r="K592" s="35"/>
    </row>
    <row r="593" spans="1:11">
      <c r="A593" s="382">
        <v>592</v>
      </c>
      <c r="B593" s="382">
        <v>0</v>
      </c>
      <c r="C593" s="382">
        <v>0</v>
      </c>
      <c r="D593" s="381" t="s">
        <v>11069</v>
      </c>
      <c r="E593" s="43" t="s">
        <v>11070</v>
      </c>
      <c r="F593" s="382">
        <v>50</v>
      </c>
      <c r="G593" s="382">
        <v>98</v>
      </c>
      <c r="I593" s="388"/>
      <c r="J593" s="35"/>
      <c r="K593" s="35"/>
    </row>
    <row r="594" spans="1:11">
      <c r="A594" s="382">
        <v>593</v>
      </c>
      <c r="B594" s="382">
        <v>0</v>
      </c>
      <c r="C594" s="382">
        <v>2</v>
      </c>
      <c r="D594" s="381" t="s">
        <v>11071</v>
      </c>
      <c r="E594" s="43" t="s">
        <v>11072</v>
      </c>
      <c r="F594" s="382">
        <v>50</v>
      </c>
      <c r="G594" s="382">
        <v>99</v>
      </c>
      <c r="I594" s="388"/>
      <c r="J594" s="35"/>
      <c r="K594" s="35"/>
    </row>
    <row r="595" spans="1:11">
      <c r="A595" s="382">
        <v>594</v>
      </c>
      <c r="B595" s="382">
        <v>0</v>
      </c>
      <c r="C595" s="382">
        <v>2</v>
      </c>
      <c r="D595" s="381" t="s">
        <v>11073</v>
      </c>
      <c r="E595" s="43" t="s">
        <v>11074</v>
      </c>
      <c r="F595" s="382">
        <v>900</v>
      </c>
      <c r="G595" s="382">
        <v>98</v>
      </c>
      <c r="I595" s="388"/>
      <c r="J595" s="35"/>
      <c r="K595" s="35"/>
    </row>
    <row r="596" spans="1:11">
      <c r="A596" s="382">
        <v>595</v>
      </c>
      <c r="B596" s="382">
        <v>0</v>
      </c>
      <c r="C596" s="382">
        <v>0</v>
      </c>
      <c r="D596" s="381" t="s">
        <v>11075</v>
      </c>
      <c r="E596" s="43" t="s">
        <v>11076</v>
      </c>
      <c r="F596" s="382">
        <v>40</v>
      </c>
      <c r="G596" s="382">
        <v>97</v>
      </c>
      <c r="I596" s="388"/>
      <c r="J596" s="35"/>
      <c r="K596" s="35"/>
    </row>
    <row r="597" spans="1:11">
      <c r="A597" s="382">
        <v>596</v>
      </c>
      <c r="B597" s="382">
        <v>0</v>
      </c>
      <c r="C597" s="382">
        <v>1</v>
      </c>
      <c r="D597" s="381" t="s">
        <v>11077</v>
      </c>
      <c r="E597" s="43" t="s">
        <v>11078</v>
      </c>
      <c r="F597" s="382">
        <v>800</v>
      </c>
      <c r="G597" s="382">
        <v>14</v>
      </c>
      <c r="I597" s="388"/>
      <c r="J597" s="35"/>
      <c r="K597" s="35"/>
    </row>
    <row r="598" spans="1:11">
      <c r="A598" s="382">
        <v>597</v>
      </c>
      <c r="B598" s="382">
        <v>0</v>
      </c>
      <c r="C598" s="382">
        <v>1</v>
      </c>
      <c r="D598" s="381" t="s">
        <v>11079</v>
      </c>
      <c r="E598" s="43" t="s">
        <v>11080</v>
      </c>
      <c r="F598" s="382">
        <v>600</v>
      </c>
      <c r="G598" s="382">
        <v>20</v>
      </c>
      <c r="I598" s="388"/>
      <c r="J598" s="35"/>
      <c r="K598" s="35"/>
    </row>
    <row r="599" spans="1:11">
      <c r="A599" s="382">
        <v>598</v>
      </c>
      <c r="B599" s="382">
        <v>0</v>
      </c>
      <c r="C599" s="382">
        <v>1</v>
      </c>
      <c r="D599" s="381" t="s">
        <v>11081</v>
      </c>
      <c r="E599" s="43" t="s">
        <v>11082</v>
      </c>
      <c r="F599" s="382">
        <v>1200</v>
      </c>
      <c r="G599" s="382">
        <v>47</v>
      </c>
      <c r="I599" s="388"/>
      <c r="J599" s="35"/>
      <c r="K599" s="35"/>
    </row>
    <row r="600" spans="1:11">
      <c r="A600" s="44"/>
      <c r="B600" s="44"/>
      <c r="C600" s="44"/>
      <c r="F600" s="44"/>
      <c r="G600" s="44"/>
      <c r="I600" s="388"/>
      <c r="J600" s="35"/>
      <c r="K600" s="35"/>
    </row>
    <row r="601" spans="1:11">
      <c r="A601" s="44"/>
      <c r="B601" s="44"/>
      <c r="C601" s="44"/>
      <c r="F601" s="44"/>
      <c r="G601" s="44"/>
      <c r="I601" s="388"/>
      <c r="J601" s="35"/>
      <c r="K601" s="35"/>
    </row>
    <row r="602" spans="1:11">
      <c r="A602" s="44"/>
      <c r="B602" s="44"/>
      <c r="C602" s="44"/>
      <c r="F602" s="44"/>
      <c r="G602" s="44"/>
      <c r="I602" s="388"/>
      <c r="J602" s="35"/>
      <c r="K602" s="35"/>
    </row>
    <row r="603" spans="1:11">
      <c r="A603" s="44"/>
      <c r="B603" s="44"/>
      <c r="C603" s="44"/>
      <c r="F603" s="44"/>
      <c r="G603" s="44"/>
      <c r="I603" s="388"/>
      <c r="J603" s="35"/>
      <c r="K603" s="35"/>
    </row>
    <row r="604" spans="1:11">
      <c r="A604" s="44"/>
      <c r="B604" s="44"/>
      <c r="C604" s="44"/>
      <c r="F604" s="44"/>
      <c r="G604" s="44"/>
      <c r="I604" s="388"/>
      <c r="J604" s="35"/>
      <c r="K604" s="35"/>
    </row>
    <row r="605" spans="1:11">
      <c r="A605" s="44"/>
      <c r="B605" s="44"/>
      <c r="C605" s="44"/>
      <c r="F605" s="44"/>
      <c r="G605" s="44"/>
      <c r="I605" s="388"/>
      <c r="J605" s="35"/>
      <c r="K605" s="35"/>
    </row>
    <row r="606" spans="1:11">
      <c r="A606" s="44"/>
      <c r="B606" s="44"/>
      <c r="C606" s="44"/>
      <c r="F606" s="44"/>
      <c r="G606" s="44"/>
      <c r="I606" s="388"/>
      <c r="J606" s="35"/>
      <c r="K606" s="35"/>
    </row>
    <row r="607" spans="1:11">
      <c r="A607" s="44"/>
      <c r="B607" s="44"/>
      <c r="C607" s="44"/>
      <c r="F607" s="44"/>
      <c r="G607" s="44"/>
      <c r="I607" s="388"/>
      <c r="J607" s="35"/>
      <c r="K607" s="35"/>
    </row>
    <row r="608" spans="1:11">
      <c r="A608" s="44"/>
      <c r="B608" s="44"/>
      <c r="C608" s="44"/>
      <c r="F608" s="44"/>
      <c r="G608" s="44"/>
      <c r="I608" s="388"/>
      <c r="J608" s="35"/>
      <c r="K608" s="35"/>
    </row>
    <row r="609" spans="1:11">
      <c r="A609" s="44"/>
      <c r="B609" s="44"/>
      <c r="C609" s="44"/>
      <c r="F609" s="44"/>
      <c r="G609" s="44"/>
      <c r="I609" s="388"/>
      <c r="J609" s="35"/>
      <c r="K609" s="35"/>
    </row>
    <row r="610" spans="1:11">
      <c r="A610" s="44"/>
      <c r="B610" s="44"/>
      <c r="C610" s="44"/>
      <c r="F610" s="44"/>
      <c r="G610" s="44"/>
      <c r="I610" s="388"/>
      <c r="J610" s="35"/>
      <c r="K610" s="35"/>
    </row>
    <row r="611" spans="1:11">
      <c r="A611" s="44"/>
      <c r="B611" s="44"/>
      <c r="C611" s="44"/>
      <c r="F611" s="44"/>
      <c r="G611" s="44"/>
      <c r="I611" s="388"/>
      <c r="J611" s="35"/>
      <c r="K611" s="35"/>
    </row>
    <row r="612" spans="1:11">
      <c r="A612" s="44"/>
      <c r="B612" s="44"/>
      <c r="C612" s="44"/>
      <c r="F612" s="44"/>
      <c r="G612" s="44"/>
      <c r="I612" s="388"/>
      <c r="J612" s="35"/>
      <c r="K612" s="35"/>
    </row>
    <row r="613" spans="1:11">
      <c r="A613" s="44"/>
      <c r="B613" s="44"/>
      <c r="C613" s="44"/>
      <c r="F613" s="44"/>
      <c r="G613" s="44"/>
      <c r="I613" s="388"/>
      <c r="J613" s="35"/>
      <c r="K613" s="35"/>
    </row>
    <row r="614" spans="1:11">
      <c r="A614" s="44"/>
      <c r="B614" s="44"/>
      <c r="C614" s="44"/>
      <c r="F614" s="44"/>
      <c r="G614" s="44"/>
      <c r="I614" s="388"/>
      <c r="J614" s="35"/>
      <c r="K614" s="35"/>
    </row>
    <row r="615" spans="1:11">
      <c r="A615" s="44"/>
      <c r="B615" s="44"/>
      <c r="C615" s="44"/>
      <c r="F615" s="44"/>
      <c r="G615" s="44"/>
      <c r="I615" s="388"/>
      <c r="J615" s="35"/>
      <c r="K615" s="35"/>
    </row>
    <row r="616" spans="1:11">
      <c r="A616" s="44"/>
      <c r="B616" s="44"/>
      <c r="C616" s="44"/>
      <c r="F616" s="44"/>
      <c r="G616" s="44"/>
      <c r="I616" s="388"/>
      <c r="J616" s="35"/>
      <c r="K616" s="35"/>
    </row>
    <row r="617" spans="1:11">
      <c r="A617" s="44"/>
      <c r="B617" s="44"/>
      <c r="C617" s="44"/>
      <c r="F617" s="44"/>
      <c r="G617" s="44"/>
      <c r="I617" s="388"/>
      <c r="J617" s="35"/>
      <c r="K617" s="35"/>
    </row>
    <row r="618" spans="1:11">
      <c r="A618" s="44"/>
      <c r="B618" s="44"/>
      <c r="C618" s="44"/>
      <c r="F618" s="44"/>
      <c r="G618" s="44"/>
      <c r="I618" s="388"/>
      <c r="J618" s="35"/>
      <c r="K618" s="35"/>
    </row>
    <row r="619" spans="1:11">
      <c r="A619" s="44"/>
      <c r="B619" s="44"/>
      <c r="C619" s="44"/>
      <c r="F619" s="44"/>
      <c r="G619" s="44"/>
      <c r="I619" s="388"/>
      <c r="J619" s="35"/>
      <c r="K619" s="35"/>
    </row>
    <row r="620" spans="1:11">
      <c r="A620" s="44"/>
      <c r="B620" s="44"/>
      <c r="C620" s="44"/>
      <c r="F620" s="44"/>
      <c r="G620" s="44"/>
      <c r="I620" s="388"/>
      <c r="J620" s="35"/>
      <c r="K620" s="35"/>
    </row>
    <row r="621" spans="1:11">
      <c r="A621" s="44"/>
      <c r="B621" s="44"/>
      <c r="C621" s="44"/>
      <c r="F621" s="44"/>
      <c r="G621" s="44"/>
      <c r="I621" s="388"/>
      <c r="J621" s="35"/>
      <c r="K621" s="35"/>
    </row>
    <row r="622" spans="1:11">
      <c r="A622" s="44"/>
      <c r="B622" s="44"/>
      <c r="C622" s="44"/>
      <c r="F622" s="44"/>
      <c r="G622" s="44"/>
      <c r="I622" s="388"/>
      <c r="J622" s="35"/>
      <c r="K622" s="35"/>
    </row>
    <row r="623" spans="1:11">
      <c r="A623" s="44"/>
      <c r="B623" s="44"/>
      <c r="C623" s="44"/>
      <c r="F623" s="44"/>
      <c r="G623" s="44"/>
      <c r="I623" s="388"/>
      <c r="J623" s="35"/>
      <c r="K623" s="35"/>
    </row>
    <row r="624" spans="1:11">
      <c r="A624" s="44"/>
      <c r="B624" s="44"/>
      <c r="C624" s="44"/>
      <c r="F624" s="44"/>
      <c r="G624" s="44"/>
      <c r="I624" s="388"/>
      <c r="J624" s="35"/>
      <c r="K624" s="35"/>
    </row>
    <row r="625" spans="1:11">
      <c r="A625" s="44"/>
      <c r="B625" s="44"/>
      <c r="C625" s="44"/>
      <c r="F625" s="44"/>
      <c r="G625" s="44"/>
      <c r="I625" s="388"/>
      <c r="J625" s="35"/>
      <c r="K625" s="35"/>
    </row>
    <row r="626" spans="1:11">
      <c r="A626" s="44"/>
      <c r="B626" s="44"/>
      <c r="C626" s="44"/>
      <c r="F626" s="44"/>
      <c r="G626" s="44"/>
      <c r="I626" s="388"/>
      <c r="J626" s="35"/>
      <c r="K626" s="35"/>
    </row>
    <row r="627" spans="1:11">
      <c r="A627" s="44"/>
      <c r="B627" s="44"/>
      <c r="C627" s="44"/>
      <c r="F627" s="44"/>
      <c r="G627" s="44"/>
      <c r="I627" s="388"/>
      <c r="J627" s="35"/>
      <c r="K627" s="35"/>
    </row>
    <row r="628" spans="1:11">
      <c r="A628" s="44"/>
      <c r="B628" s="44"/>
      <c r="C628" s="44"/>
      <c r="F628" s="44"/>
      <c r="G628" s="44"/>
      <c r="I628" s="388"/>
      <c r="J628" s="35"/>
      <c r="K628" s="35"/>
    </row>
    <row r="629" spans="1:11">
      <c r="A629" s="44"/>
      <c r="B629" s="44"/>
      <c r="C629" s="44"/>
      <c r="F629" s="44"/>
      <c r="G629" s="44"/>
      <c r="I629" s="388"/>
      <c r="J629" s="35"/>
      <c r="K629" s="35"/>
    </row>
    <row r="630" spans="1:11">
      <c r="A630" s="44"/>
      <c r="B630" s="44"/>
      <c r="C630" s="44"/>
      <c r="F630" s="44"/>
      <c r="G630" s="44"/>
      <c r="I630" s="388"/>
      <c r="J630" s="35"/>
      <c r="K630" s="35"/>
    </row>
    <row r="631" spans="1:11">
      <c r="A631" s="44"/>
      <c r="B631" s="44"/>
      <c r="C631" s="44"/>
      <c r="F631" s="44"/>
      <c r="G631" s="44"/>
      <c r="I631" s="388"/>
      <c r="J631" s="35"/>
      <c r="K631" s="35"/>
    </row>
    <row r="632" spans="1:11">
      <c r="A632" s="44"/>
      <c r="B632" s="44"/>
      <c r="C632" s="44"/>
      <c r="F632" s="44"/>
      <c r="G632" s="44"/>
      <c r="I632" s="388"/>
      <c r="J632" s="35"/>
      <c r="K632" s="35"/>
    </row>
    <row r="633" spans="1:11">
      <c r="A633" s="44"/>
      <c r="B633" s="44"/>
      <c r="C633" s="44"/>
      <c r="F633" s="44"/>
      <c r="G633" s="44"/>
      <c r="I633" s="388"/>
      <c r="J633" s="35"/>
      <c r="K633" s="35"/>
    </row>
    <row r="634" spans="1:11">
      <c r="A634" s="44"/>
      <c r="B634" s="44"/>
      <c r="C634" s="44"/>
      <c r="F634" s="44"/>
      <c r="G634" s="44"/>
      <c r="I634" s="388"/>
      <c r="J634" s="35"/>
      <c r="K634" s="35"/>
    </row>
    <row r="635" spans="1:11">
      <c r="A635" s="44"/>
      <c r="B635" s="44"/>
      <c r="C635" s="44"/>
      <c r="F635" s="44"/>
      <c r="G635" s="44"/>
      <c r="I635" s="388"/>
      <c r="J635" s="35"/>
      <c r="K635" s="35"/>
    </row>
    <row r="636" spans="1:11">
      <c r="A636" s="44"/>
      <c r="B636" s="44"/>
      <c r="C636" s="44"/>
      <c r="F636" s="44"/>
      <c r="G636" s="44"/>
      <c r="I636" s="388"/>
      <c r="J636" s="35"/>
      <c r="K636" s="35"/>
    </row>
    <row r="637" spans="1:11">
      <c r="A637" s="44"/>
      <c r="B637" s="44"/>
      <c r="C637" s="44"/>
      <c r="F637" s="44"/>
      <c r="G637" s="44"/>
      <c r="I637" s="388"/>
      <c r="J637" s="35"/>
      <c r="K637" s="35"/>
    </row>
    <row r="638" spans="1:11">
      <c r="A638" s="44"/>
      <c r="B638" s="44"/>
      <c r="C638" s="44"/>
      <c r="F638" s="44"/>
      <c r="G638" s="44"/>
      <c r="I638" s="388"/>
      <c r="J638" s="35"/>
      <c r="K638" s="35"/>
    </row>
    <row r="639" spans="1:11">
      <c r="A639" s="44"/>
      <c r="B639" s="44"/>
      <c r="C639" s="44"/>
      <c r="F639" s="44"/>
      <c r="G639" s="44"/>
      <c r="I639" s="388"/>
      <c r="J639" s="35"/>
      <c r="K639" s="35"/>
    </row>
    <row r="640" spans="1:11">
      <c r="A640" s="44"/>
      <c r="B640" s="44"/>
      <c r="C640" s="44"/>
      <c r="F640" s="44"/>
      <c r="G640" s="44"/>
      <c r="I640" s="388"/>
      <c r="J640" s="35"/>
      <c r="K640" s="35"/>
    </row>
    <row r="641" spans="1:11">
      <c r="A641" s="44"/>
      <c r="B641" s="44"/>
      <c r="C641" s="44"/>
      <c r="F641" s="44"/>
      <c r="G641" s="44"/>
      <c r="I641" s="388"/>
      <c r="J641" s="35"/>
      <c r="K641" s="35"/>
    </row>
    <row r="642" spans="1:11">
      <c r="A642" s="44"/>
      <c r="B642" s="44"/>
      <c r="C642" s="44"/>
      <c r="F642" s="44"/>
      <c r="G642" s="44"/>
      <c r="I642" s="388"/>
      <c r="J642" s="35"/>
      <c r="K642" s="35"/>
    </row>
    <row r="643" spans="1:11">
      <c r="A643" s="44"/>
      <c r="B643" s="44"/>
      <c r="C643" s="44"/>
      <c r="F643" s="44"/>
      <c r="G643" s="44"/>
      <c r="I643" s="388"/>
      <c r="J643" s="35"/>
      <c r="K643" s="35"/>
    </row>
    <row r="644" spans="1:11">
      <c r="A644" s="44"/>
      <c r="B644" s="44"/>
      <c r="C644" s="44"/>
      <c r="F644" s="44"/>
      <c r="G644" s="44"/>
      <c r="I644" s="388"/>
      <c r="J644" s="35"/>
      <c r="K644" s="35"/>
    </row>
    <row r="645" spans="1:11">
      <c r="A645" s="44"/>
      <c r="B645" s="44"/>
      <c r="C645" s="44"/>
      <c r="F645" s="44"/>
      <c r="G645" s="44"/>
      <c r="I645" s="388"/>
      <c r="J645" s="35"/>
      <c r="K645" s="35"/>
    </row>
    <row r="646" spans="1:11">
      <c r="A646" s="44"/>
      <c r="B646" s="44"/>
      <c r="C646" s="44"/>
      <c r="F646" s="44"/>
      <c r="G646" s="44"/>
      <c r="I646" s="388"/>
      <c r="J646" s="35"/>
      <c r="K646" s="35"/>
    </row>
    <row r="647" spans="1:11">
      <c r="A647" s="44"/>
      <c r="B647" s="44"/>
      <c r="C647" s="44"/>
      <c r="F647" s="44"/>
      <c r="G647" s="44"/>
      <c r="I647" s="388"/>
      <c r="J647" s="35"/>
      <c r="K647" s="35"/>
    </row>
    <row r="648" spans="1:11">
      <c r="A648" s="44"/>
      <c r="B648" s="44"/>
      <c r="C648" s="44"/>
      <c r="F648" s="44"/>
      <c r="G648" s="44"/>
      <c r="I648" s="388"/>
      <c r="J648" s="35"/>
      <c r="K648" s="35"/>
    </row>
    <row r="649" spans="1:11">
      <c r="A649" s="44"/>
      <c r="B649" s="44"/>
      <c r="C649" s="44"/>
      <c r="F649" s="44"/>
      <c r="G649" s="44"/>
      <c r="I649" s="388"/>
      <c r="J649" s="35"/>
      <c r="K649" s="35"/>
    </row>
    <row r="650" spans="1:11">
      <c r="A650" s="44"/>
      <c r="B650" s="44"/>
      <c r="C650" s="44"/>
      <c r="F650" s="44"/>
      <c r="G650" s="44"/>
      <c r="I650" s="388"/>
      <c r="J650" s="35"/>
      <c r="K650" s="35"/>
    </row>
    <row r="651" spans="1:11">
      <c r="A651" s="44"/>
      <c r="B651" s="44"/>
      <c r="C651" s="44"/>
      <c r="F651" s="44"/>
      <c r="G651" s="44"/>
      <c r="I651" s="388"/>
      <c r="J651" s="35"/>
      <c r="K651" s="35"/>
    </row>
    <row r="652" spans="1:11">
      <c r="A652" s="44"/>
      <c r="B652" s="44"/>
      <c r="C652" s="44"/>
      <c r="F652" s="44"/>
      <c r="G652" s="44"/>
      <c r="I652" s="388"/>
      <c r="J652" s="35"/>
      <c r="K652" s="35"/>
    </row>
    <row r="653" spans="1:11">
      <c r="A653" s="44"/>
      <c r="B653" s="44"/>
      <c r="C653" s="44"/>
      <c r="F653" s="44"/>
      <c r="G653" s="44"/>
      <c r="I653" s="388"/>
      <c r="J653" s="35"/>
      <c r="K653" s="35"/>
    </row>
    <row r="654" spans="1:11">
      <c r="A654" s="44"/>
      <c r="B654" s="44"/>
      <c r="C654" s="44"/>
      <c r="F654" s="44"/>
      <c r="G654" s="44"/>
      <c r="I654" s="388"/>
      <c r="J654" s="35"/>
      <c r="K654" s="35"/>
    </row>
    <row r="655" spans="1:11">
      <c r="A655" s="44"/>
      <c r="B655" s="44"/>
      <c r="C655" s="44"/>
      <c r="F655" s="44"/>
      <c r="G655" s="44"/>
      <c r="I655" s="388"/>
      <c r="J655" s="35"/>
      <c r="K655" s="35"/>
    </row>
    <row r="656" spans="1:11">
      <c r="A656" s="44"/>
      <c r="B656" s="44"/>
      <c r="C656" s="44"/>
      <c r="F656" s="44"/>
      <c r="G656" s="44"/>
      <c r="I656" s="388"/>
      <c r="J656" s="35"/>
      <c r="K656" s="35"/>
    </row>
    <row r="657" spans="1:11">
      <c r="A657" s="44"/>
      <c r="B657" s="44"/>
      <c r="C657" s="44"/>
      <c r="F657" s="44"/>
      <c r="G657" s="44"/>
      <c r="I657" s="388"/>
      <c r="J657" s="35"/>
      <c r="K657" s="35"/>
    </row>
    <row r="658" spans="1:11">
      <c r="A658" s="44"/>
      <c r="B658" s="44"/>
      <c r="C658" s="44"/>
      <c r="F658" s="44"/>
      <c r="G658" s="44"/>
      <c r="I658" s="388"/>
      <c r="J658" s="35"/>
      <c r="K658" s="35"/>
    </row>
    <row r="659" spans="1:11">
      <c r="A659" s="44"/>
      <c r="B659" s="44"/>
      <c r="C659" s="44"/>
      <c r="F659" s="44"/>
      <c r="G659" s="44"/>
      <c r="I659" s="388"/>
      <c r="J659" s="35"/>
      <c r="K659" s="35"/>
    </row>
    <row r="660" spans="1:11">
      <c r="A660" s="44"/>
      <c r="B660" s="44"/>
      <c r="C660" s="44"/>
      <c r="F660" s="44"/>
      <c r="G660" s="44"/>
      <c r="I660" s="388"/>
      <c r="J660" s="35"/>
      <c r="K660" s="35"/>
    </row>
    <row r="661" spans="1:11">
      <c r="A661" s="44"/>
      <c r="B661" s="44"/>
      <c r="C661" s="44"/>
      <c r="F661" s="44"/>
      <c r="G661" s="44"/>
      <c r="I661" s="388"/>
      <c r="J661" s="35"/>
      <c r="K661" s="35"/>
    </row>
    <row r="662" spans="1:11">
      <c r="A662" s="44"/>
      <c r="B662" s="44"/>
      <c r="C662" s="44"/>
      <c r="F662" s="44"/>
      <c r="G662" s="44"/>
      <c r="I662" s="388"/>
      <c r="J662" s="35"/>
      <c r="K662" s="35"/>
    </row>
    <row r="663" spans="1:11">
      <c r="A663" s="44"/>
      <c r="B663" s="44"/>
      <c r="C663" s="44"/>
      <c r="F663" s="44"/>
      <c r="G663" s="44"/>
      <c r="I663" s="388"/>
      <c r="J663" s="35"/>
      <c r="K663" s="35"/>
    </row>
    <row r="664" spans="1:11">
      <c r="A664" s="44"/>
      <c r="B664" s="44"/>
      <c r="C664" s="44"/>
      <c r="F664" s="44"/>
      <c r="G664" s="44"/>
      <c r="I664" s="388"/>
      <c r="J664" s="35"/>
      <c r="K664" s="35"/>
    </row>
    <row r="665" spans="1:11">
      <c r="A665" s="44"/>
      <c r="B665" s="44"/>
      <c r="C665" s="44"/>
      <c r="F665" s="44"/>
      <c r="G665" s="44"/>
      <c r="I665" s="388"/>
      <c r="J665" s="35"/>
      <c r="K665" s="35"/>
    </row>
    <row r="666" spans="1:11">
      <c r="A666" s="44"/>
      <c r="B666" s="44"/>
      <c r="C666" s="44"/>
      <c r="F666" s="44"/>
      <c r="G666" s="44"/>
      <c r="I666" s="388"/>
      <c r="J666" s="35"/>
      <c r="K666" s="35"/>
    </row>
    <row r="667" spans="1:11">
      <c r="A667" s="44"/>
      <c r="B667" s="44"/>
      <c r="C667" s="44"/>
      <c r="F667" s="44"/>
      <c r="G667" s="44"/>
      <c r="I667" s="388"/>
      <c r="J667" s="35"/>
      <c r="K667" s="35"/>
    </row>
    <row r="668" spans="1:11">
      <c r="A668" s="44"/>
      <c r="B668" s="44"/>
      <c r="C668" s="44"/>
      <c r="F668" s="44"/>
      <c r="G668" s="44"/>
      <c r="I668" s="388"/>
      <c r="J668" s="35"/>
      <c r="K668" s="35"/>
    </row>
    <row r="669" spans="1:11">
      <c r="A669" s="44"/>
      <c r="B669" s="44"/>
      <c r="C669" s="44"/>
      <c r="F669" s="44"/>
      <c r="G669" s="44"/>
      <c r="I669" s="388"/>
      <c r="J669" s="35"/>
      <c r="K669" s="35"/>
    </row>
    <row r="670" spans="1:11">
      <c r="A670" s="44"/>
      <c r="B670" s="44"/>
      <c r="C670" s="44"/>
      <c r="F670" s="44"/>
      <c r="G670" s="44"/>
      <c r="I670" s="388"/>
      <c r="J670" s="35"/>
      <c r="K670" s="35"/>
    </row>
    <row r="671" spans="1:11">
      <c r="A671" s="44"/>
      <c r="B671" s="44"/>
      <c r="C671" s="44"/>
      <c r="F671" s="44"/>
      <c r="G671" s="44"/>
      <c r="I671" s="388"/>
      <c r="J671" s="35"/>
      <c r="K671" s="35"/>
    </row>
    <row r="672" spans="1:11">
      <c r="A672" s="44"/>
      <c r="B672" s="44"/>
      <c r="C672" s="44"/>
      <c r="F672" s="44"/>
      <c r="G672" s="44"/>
      <c r="I672" s="388"/>
      <c r="J672" s="35"/>
      <c r="K672" s="35"/>
    </row>
    <row r="673" spans="1:11">
      <c r="A673" s="44"/>
      <c r="B673" s="44"/>
      <c r="C673" s="44"/>
      <c r="F673" s="44"/>
      <c r="G673" s="44"/>
      <c r="I673" s="388"/>
      <c r="J673" s="35"/>
      <c r="K673" s="35"/>
    </row>
    <row r="674" spans="1:11">
      <c r="A674" s="44"/>
      <c r="B674" s="44"/>
      <c r="C674" s="44"/>
      <c r="F674" s="44"/>
      <c r="G674" s="44"/>
      <c r="I674" s="388"/>
      <c r="J674" s="35"/>
      <c r="K674" s="35"/>
    </row>
    <row r="675" spans="1:11">
      <c r="A675" s="44"/>
      <c r="B675" s="44"/>
      <c r="C675" s="44"/>
      <c r="F675" s="44"/>
      <c r="G675" s="44"/>
      <c r="I675" s="388"/>
      <c r="J675" s="35"/>
      <c r="K675" s="35"/>
    </row>
    <row r="676" spans="1:11">
      <c r="A676" s="44"/>
      <c r="B676" s="44"/>
      <c r="C676" s="44"/>
      <c r="F676" s="44"/>
      <c r="G676" s="44"/>
      <c r="I676" s="388"/>
      <c r="J676" s="35"/>
      <c r="K676" s="35"/>
    </row>
    <row r="677" spans="1:11">
      <c r="A677" s="44"/>
      <c r="B677" s="44"/>
      <c r="C677" s="44"/>
      <c r="F677" s="44"/>
      <c r="G677" s="44"/>
      <c r="I677" s="388"/>
      <c r="J677" s="35"/>
      <c r="K677" s="35"/>
    </row>
    <row r="678" spans="1:11">
      <c r="A678" s="44"/>
      <c r="B678" s="44"/>
      <c r="C678" s="44"/>
      <c r="F678" s="44"/>
      <c r="G678" s="44"/>
      <c r="I678" s="388"/>
      <c r="J678" s="35"/>
      <c r="K678" s="35"/>
    </row>
    <row r="679" spans="1:11">
      <c r="A679" s="44"/>
      <c r="B679" s="44"/>
      <c r="C679" s="44"/>
      <c r="F679" s="44"/>
      <c r="G679" s="44"/>
      <c r="I679" s="388"/>
      <c r="J679" s="35"/>
      <c r="K679" s="35"/>
    </row>
    <row r="680" spans="1:11">
      <c r="A680" s="44"/>
      <c r="B680" s="44"/>
      <c r="C680" s="44"/>
      <c r="F680" s="44"/>
      <c r="G680" s="44"/>
      <c r="I680" s="388"/>
      <c r="J680" s="35"/>
      <c r="K680" s="35"/>
    </row>
    <row r="681" spans="1:11">
      <c r="A681" s="44"/>
      <c r="B681" s="44"/>
      <c r="C681" s="44"/>
      <c r="F681" s="44"/>
      <c r="G681" s="44"/>
      <c r="I681" s="388"/>
      <c r="J681" s="35"/>
      <c r="K681" s="35"/>
    </row>
    <row r="682" spans="1:11">
      <c r="A682" s="44"/>
      <c r="B682" s="44"/>
      <c r="C682" s="44"/>
      <c r="F682" s="44"/>
      <c r="G682" s="44"/>
      <c r="I682" s="388"/>
      <c r="J682" s="35"/>
      <c r="K682" s="35"/>
    </row>
    <row r="683" spans="1:11">
      <c r="A683" s="44"/>
      <c r="B683" s="44"/>
      <c r="C683" s="44"/>
      <c r="F683" s="44"/>
      <c r="G683" s="44"/>
      <c r="I683" s="388"/>
      <c r="J683" s="35"/>
      <c r="K683" s="35"/>
    </row>
    <row r="684" spans="1:11">
      <c r="A684" s="44"/>
      <c r="B684" s="44"/>
      <c r="C684" s="44"/>
      <c r="F684" s="44"/>
      <c r="G684" s="44"/>
      <c r="I684" s="388"/>
      <c r="J684" s="35"/>
      <c r="K684" s="35"/>
    </row>
    <row r="685" spans="1:11">
      <c r="A685" s="44"/>
      <c r="B685" s="44"/>
      <c r="C685" s="44"/>
      <c r="F685" s="44"/>
      <c r="G685" s="44"/>
      <c r="I685" s="388"/>
      <c r="J685" s="35"/>
      <c r="K685" s="35"/>
    </row>
    <row r="686" spans="1:11">
      <c r="A686" s="44"/>
      <c r="B686" s="44"/>
      <c r="C686" s="44"/>
      <c r="F686" s="44"/>
      <c r="G686" s="44"/>
      <c r="I686" s="388"/>
      <c r="J686" s="35"/>
      <c r="K686" s="35"/>
    </row>
    <row r="687" spans="1:11">
      <c r="A687" s="44"/>
      <c r="B687" s="44"/>
      <c r="C687" s="44"/>
      <c r="F687" s="44"/>
      <c r="G687" s="44"/>
      <c r="I687" s="388"/>
      <c r="J687" s="35"/>
      <c r="K687" s="35"/>
    </row>
    <row r="688" spans="1:11">
      <c r="A688" s="44"/>
      <c r="B688" s="44"/>
      <c r="C688" s="44"/>
      <c r="F688" s="44"/>
      <c r="G688" s="44"/>
      <c r="I688" s="388"/>
      <c r="J688" s="35"/>
      <c r="K688" s="35"/>
    </row>
    <row r="689" spans="1:11">
      <c r="A689" s="44"/>
      <c r="B689" s="44"/>
      <c r="C689" s="44"/>
      <c r="F689" s="44"/>
      <c r="G689" s="44"/>
      <c r="I689" s="388"/>
      <c r="J689" s="35"/>
      <c r="K689" s="35"/>
    </row>
    <row r="690" spans="1:11">
      <c r="A690" s="44"/>
      <c r="B690" s="44"/>
      <c r="C690" s="44"/>
      <c r="F690" s="44"/>
      <c r="G690" s="44"/>
      <c r="I690" s="388"/>
      <c r="J690" s="35"/>
      <c r="K690" s="35"/>
    </row>
    <row r="691" spans="1:11">
      <c r="A691" s="44"/>
      <c r="B691" s="44"/>
      <c r="C691" s="44"/>
      <c r="F691" s="44"/>
      <c r="G691" s="44"/>
      <c r="I691" s="388"/>
      <c r="J691" s="35"/>
      <c r="K691" s="35"/>
    </row>
    <row r="692" spans="1:11">
      <c r="A692" s="44"/>
      <c r="B692" s="44"/>
      <c r="C692" s="44"/>
      <c r="F692" s="44"/>
      <c r="G692" s="44"/>
      <c r="I692" s="388"/>
      <c r="J692" s="35"/>
      <c r="K692" s="35"/>
    </row>
    <row r="693" spans="1:11">
      <c r="A693" s="44"/>
      <c r="B693" s="44"/>
      <c r="C693" s="44"/>
      <c r="F693" s="44"/>
      <c r="G693" s="44"/>
      <c r="I693" s="388"/>
      <c r="J693" s="35"/>
      <c r="K693" s="35"/>
    </row>
    <row r="694" spans="1:11">
      <c r="A694" s="44"/>
      <c r="B694" s="44"/>
      <c r="C694" s="44"/>
      <c r="F694" s="44"/>
      <c r="G694" s="44"/>
      <c r="I694" s="388"/>
      <c r="J694" s="35"/>
      <c r="K694" s="35"/>
    </row>
    <row r="695" spans="1:11">
      <c r="A695" s="44"/>
      <c r="B695" s="44"/>
      <c r="C695" s="44"/>
      <c r="F695" s="44"/>
      <c r="G695" s="44"/>
      <c r="I695" s="388"/>
      <c r="J695" s="35"/>
      <c r="K695" s="35"/>
    </row>
    <row r="696" spans="1:11">
      <c r="A696" s="44"/>
      <c r="B696" s="44"/>
      <c r="C696" s="44"/>
      <c r="F696" s="44"/>
      <c r="G696" s="44"/>
      <c r="I696" s="388"/>
      <c r="J696" s="35"/>
      <c r="K696" s="35"/>
    </row>
    <row r="697" spans="1:11">
      <c r="A697" s="44"/>
      <c r="B697" s="44"/>
      <c r="C697" s="44"/>
      <c r="F697" s="44"/>
      <c r="G697" s="44"/>
      <c r="I697" s="388"/>
      <c r="J697" s="35"/>
      <c r="K697" s="35"/>
    </row>
    <row r="698" spans="1:11">
      <c r="A698" s="44"/>
      <c r="B698" s="44"/>
      <c r="C698" s="44"/>
      <c r="F698" s="44"/>
      <c r="G698" s="44"/>
      <c r="I698" s="388"/>
      <c r="J698" s="35"/>
      <c r="K698" s="35"/>
    </row>
    <row r="699" spans="1:11">
      <c r="A699" s="44"/>
      <c r="B699" s="44"/>
      <c r="C699" s="44"/>
      <c r="F699" s="44"/>
      <c r="G699" s="44"/>
      <c r="I699" s="388"/>
      <c r="J699" s="35"/>
      <c r="K699" s="35"/>
    </row>
    <row r="700" spans="1:11">
      <c r="A700" s="44"/>
      <c r="B700" s="44"/>
      <c r="C700" s="44"/>
      <c r="F700" s="44"/>
      <c r="G700" s="44"/>
      <c r="I700" s="388"/>
      <c r="J700" s="35"/>
      <c r="K700" s="35"/>
    </row>
    <row r="701" spans="1:11">
      <c r="A701" s="44"/>
      <c r="B701" s="44"/>
      <c r="C701" s="44"/>
      <c r="F701" s="44"/>
      <c r="G701" s="44"/>
      <c r="I701" s="388"/>
      <c r="J701" s="35"/>
      <c r="K701" s="35"/>
    </row>
    <row r="702" spans="1:11">
      <c r="A702" s="44"/>
      <c r="B702" s="44"/>
      <c r="C702" s="44"/>
      <c r="F702" s="44"/>
      <c r="G702" s="44"/>
      <c r="I702" s="388"/>
      <c r="J702" s="35"/>
      <c r="K702" s="35"/>
    </row>
    <row r="703" spans="1:11">
      <c r="A703" s="44"/>
      <c r="B703" s="44"/>
      <c r="C703" s="44"/>
      <c r="F703" s="44"/>
      <c r="G703" s="44"/>
      <c r="I703" s="388"/>
      <c r="J703" s="35"/>
      <c r="K703" s="35"/>
    </row>
    <row r="704" spans="1:11">
      <c r="A704" s="44"/>
      <c r="B704" s="44"/>
      <c r="C704" s="44"/>
      <c r="F704" s="44"/>
      <c r="G704" s="44"/>
      <c r="I704" s="388"/>
      <c r="J704" s="35"/>
      <c r="K704" s="35"/>
    </row>
    <row r="705" spans="1:11">
      <c r="A705" s="44"/>
      <c r="B705" s="44"/>
      <c r="C705" s="44"/>
      <c r="F705" s="44"/>
      <c r="G705" s="44"/>
      <c r="I705" s="388"/>
      <c r="J705" s="35"/>
      <c r="K705" s="35"/>
    </row>
    <row r="706" spans="1:11">
      <c r="A706" s="44"/>
      <c r="B706" s="44"/>
      <c r="C706" s="44"/>
      <c r="F706" s="44"/>
      <c r="G706" s="44"/>
      <c r="I706" s="388"/>
      <c r="J706" s="35"/>
      <c r="K706" s="35"/>
    </row>
    <row r="707" spans="1:11">
      <c r="A707" s="44"/>
      <c r="B707" s="44"/>
      <c r="C707" s="44"/>
      <c r="F707" s="44"/>
      <c r="G707" s="44"/>
      <c r="I707" s="388"/>
      <c r="J707" s="35"/>
      <c r="K707" s="35"/>
    </row>
    <row r="708" spans="1:11">
      <c r="A708" s="44"/>
      <c r="B708" s="44"/>
      <c r="C708" s="44"/>
      <c r="F708" s="44"/>
      <c r="G708" s="44"/>
      <c r="I708" s="388"/>
      <c r="J708" s="35"/>
      <c r="K708" s="35"/>
    </row>
    <row r="709" spans="1:11">
      <c r="A709" s="44"/>
      <c r="B709" s="44"/>
      <c r="C709" s="44"/>
      <c r="F709" s="44"/>
      <c r="G709" s="44"/>
      <c r="I709" s="388"/>
      <c r="J709" s="35"/>
      <c r="K709" s="35"/>
    </row>
    <row r="710" spans="1:11">
      <c r="A710" s="44"/>
      <c r="B710" s="44"/>
      <c r="C710" s="44"/>
      <c r="F710" s="44"/>
      <c r="G710" s="44"/>
      <c r="I710" s="388"/>
      <c r="J710" s="35"/>
      <c r="K710" s="35"/>
    </row>
    <row r="711" spans="1:11">
      <c r="A711" s="44"/>
      <c r="B711" s="44"/>
      <c r="C711" s="44"/>
      <c r="F711" s="44"/>
      <c r="G711" s="44"/>
      <c r="I711" s="388"/>
      <c r="J711" s="35"/>
      <c r="K711" s="35"/>
    </row>
    <row r="712" spans="1:11">
      <c r="A712" s="44"/>
      <c r="B712" s="44"/>
      <c r="C712" s="44"/>
      <c r="F712" s="44"/>
      <c r="G712" s="44"/>
      <c r="I712" s="388"/>
      <c r="J712" s="35"/>
      <c r="K712" s="35"/>
    </row>
    <row r="713" spans="1:11">
      <c r="A713" s="44"/>
      <c r="B713" s="44"/>
      <c r="C713" s="44"/>
      <c r="F713" s="44"/>
      <c r="G713" s="44"/>
      <c r="I713" s="388"/>
      <c r="J713" s="35"/>
      <c r="K713" s="35"/>
    </row>
    <row r="714" spans="1:11">
      <c r="A714" s="44"/>
      <c r="B714" s="44"/>
      <c r="C714" s="44"/>
      <c r="F714" s="44"/>
      <c r="G714" s="44"/>
      <c r="I714" s="388"/>
      <c r="J714" s="35"/>
      <c r="K714" s="35"/>
    </row>
    <row r="715" spans="1:11">
      <c r="A715" s="44"/>
      <c r="B715" s="44"/>
      <c r="C715" s="44"/>
      <c r="F715" s="44"/>
      <c r="G715" s="44"/>
      <c r="I715" s="388"/>
      <c r="J715" s="35"/>
      <c r="K715" s="35"/>
    </row>
    <row r="716" spans="1:11">
      <c r="A716" s="44"/>
      <c r="B716" s="44"/>
      <c r="C716" s="44"/>
      <c r="F716" s="44"/>
      <c r="G716" s="44"/>
      <c r="I716" s="388"/>
      <c r="J716" s="35"/>
      <c r="K716" s="35"/>
    </row>
    <row r="717" spans="1:11">
      <c r="A717" s="44"/>
      <c r="B717" s="44"/>
      <c r="C717" s="44"/>
      <c r="F717" s="44"/>
      <c r="G717" s="44"/>
      <c r="I717" s="388"/>
      <c r="J717" s="35"/>
      <c r="K717" s="35"/>
    </row>
    <row r="718" spans="1:11">
      <c r="A718" s="44"/>
      <c r="B718" s="44"/>
      <c r="C718" s="44"/>
      <c r="F718" s="44"/>
      <c r="G718" s="44"/>
      <c r="I718" s="388"/>
      <c r="J718" s="35"/>
      <c r="K718" s="35"/>
    </row>
    <row r="719" spans="1:11">
      <c r="A719" s="44"/>
      <c r="B719" s="44"/>
      <c r="C719" s="44"/>
      <c r="F719" s="44"/>
      <c r="G719" s="44"/>
      <c r="I719" s="388"/>
      <c r="J719" s="35"/>
      <c r="K719" s="35"/>
    </row>
    <row r="720" spans="1:11">
      <c r="A720" s="44"/>
      <c r="B720" s="44"/>
      <c r="C720" s="44"/>
      <c r="F720" s="44"/>
      <c r="G720" s="44"/>
      <c r="I720" s="388"/>
      <c r="J720" s="35"/>
      <c r="K720" s="35"/>
    </row>
    <row r="721" spans="1:11">
      <c r="A721" s="44"/>
      <c r="B721" s="44"/>
      <c r="C721" s="44"/>
      <c r="F721" s="44"/>
      <c r="G721" s="44"/>
      <c r="I721" s="388"/>
      <c r="J721" s="35"/>
      <c r="K721" s="35"/>
    </row>
    <row r="722" spans="1:11">
      <c r="A722" s="44"/>
      <c r="B722" s="44"/>
      <c r="C722" s="44"/>
      <c r="F722" s="44"/>
      <c r="G722" s="44"/>
      <c r="I722" s="388"/>
      <c r="J722" s="35"/>
      <c r="K722" s="35"/>
    </row>
    <row r="723" spans="1:11">
      <c r="A723" s="44"/>
      <c r="B723" s="44"/>
      <c r="C723" s="44"/>
      <c r="F723" s="44"/>
      <c r="G723" s="44"/>
      <c r="I723" s="388"/>
      <c r="J723" s="35"/>
      <c r="K723" s="35"/>
    </row>
    <row r="724" spans="1:11">
      <c r="A724" s="44"/>
      <c r="B724" s="44"/>
      <c r="C724" s="44"/>
      <c r="F724" s="44"/>
      <c r="G724" s="44"/>
      <c r="I724" s="388"/>
      <c r="J724" s="35"/>
      <c r="K724" s="35"/>
    </row>
    <row r="725" spans="1:11">
      <c r="A725" s="44"/>
      <c r="B725" s="44"/>
      <c r="C725" s="44"/>
      <c r="F725" s="44"/>
      <c r="G725" s="44"/>
      <c r="I725" s="388"/>
      <c r="J725" s="35"/>
      <c r="K725" s="35"/>
    </row>
    <row r="726" spans="1:11">
      <c r="A726" s="44"/>
      <c r="B726" s="44"/>
      <c r="C726" s="44"/>
      <c r="F726" s="44"/>
      <c r="G726" s="44"/>
      <c r="I726" s="388"/>
      <c r="J726" s="35"/>
      <c r="K726" s="35"/>
    </row>
    <row r="727" spans="1:11">
      <c r="A727" s="44"/>
      <c r="B727" s="44"/>
      <c r="C727" s="44"/>
      <c r="F727" s="44"/>
      <c r="G727" s="44"/>
      <c r="I727" s="388"/>
      <c r="J727" s="35"/>
      <c r="K727" s="35"/>
    </row>
    <row r="728" spans="1:11">
      <c r="A728" s="44"/>
      <c r="B728" s="44"/>
      <c r="C728" s="44"/>
      <c r="F728" s="44"/>
      <c r="G728" s="44"/>
      <c r="I728" s="388"/>
      <c r="J728" s="35"/>
      <c r="K728" s="35"/>
    </row>
    <row r="729" spans="1:11">
      <c r="A729" s="44"/>
      <c r="B729" s="44"/>
      <c r="C729" s="44"/>
      <c r="F729" s="44"/>
      <c r="G729" s="44"/>
      <c r="I729" s="388"/>
      <c r="J729" s="35"/>
      <c r="K729" s="35"/>
    </row>
    <row r="730" spans="1:11">
      <c r="A730" s="44"/>
      <c r="B730" s="44"/>
      <c r="C730" s="44"/>
      <c r="F730" s="44"/>
      <c r="G730" s="44"/>
      <c r="I730" s="388"/>
      <c r="J730" s="35"/>
      <c r="K730" s="35"/>
    </row>
    <row r="731" spans="1:11">
      <c r="A731" s="44"/>
      <c r="B731" s="44"/>
      <c r="C731" s="44"/>
      <c r="F731" s="44"/>
      <c r="G731" s="44"/>
      <c r="I731" s="388"/>
      <c r="J731" s="35"/>
      <c r="K731" s="35"/>
    </row>
    <row r="732" spans="1:11">
      <c r="A732" s="44"/>
      <c r="B732" s="44"/>
      <c r="C732" s="44"/>
      <c r="F732" s="44"/>
      <c r="G732" s="44"/>
      <c r="I732" s="388"/>
      <c r="J732" s="35"/>
      <c r="K732" s="35"/>
    </row>
    <row r="733" spans="1:11">
      <c r="A733" s="44"/>
      <c r="B733" s="44"/>
      <c r="C733" s="44"/>
      <c r="F733" s="44"/>
      <c r="G733" s="44"/>
      <c r="I733" s="388"/>
      <c r="J733" s="35"/>
      <c r="K733" s="35"/>
    </row>
    <row r="734" spans="1:11">
      <c r="A734" s="44"/>
      <c r="B734" s="44"/>
      <c r="C734" s="44"/>
      <c r="F734" s="44"/>
      <c r="G734" s="44"/>
      <c r="I734" s="388"/>
      <c r="J734" s="35"/>
      <c r="K734" s="35"/>
    </row>
    <row r="735" spans="1:11">
      <c r="A735" s="44"/>
      <c r="B735" s="44"/>
      <c r="C735" s="44"/>
      <c r="F735" s="44"/>
      <c r="G735" s="44"/>
      <c r="I735" s="388"/>
      <c r="J735" s="35"/>
      <c r="K735" s="35"/>
    </row>
    <row r="736" spans="1:11">
      <c r="A736" s="44"/>
      <c r="B736" s="44"/>
      <c r="C736" s="44"/>
      <c r="F736" s="44"/>
      <c r="G736" s="44"/>
      <c r="I736" s="388"/>
      <c r="J736" s="35"/>
      <c r="K736" s="35"/>
    </row>
    <row r="737" spans="1:11">
      <c r="A737" s="44"/>
      <c r="B737" s="44"/>
      <c r="C737" s="44"/>
      <c r="F737" s="44"/>
      <c r="G737" s="44"/>
      <c r="I737" s="388"/>
      <c r="J737" s="35"/>
      <c r="K737" s="35"/>
    </row>
    <row r="738" spans="1:11">
      <c r="A738" s="44"/>
      <c r="B738" s="44"/>
      <c r="C738" s="44"/>
      <c r="F738" s="44"/>
      <c r="G738" s="44"/>
      <c r="I738" s="388"/>
      <c r="J738" s="35"/>
      <c r="K738" s="35"/>
    </row>
    <row r="739" spans="1:11">
      <c r="A739" s="44"/>
      <c r="B739" s="44"/>
      <c r="C739" s="44"/>
      <c r="F739" s="44"/>
      <c r="G739" s="44"/>
      <c r="I739" s="388"/>
      <c r="J739" s="35"/>
      <c r="K739" s="35"/>
    </row>
    <row r="740" spans="1:11">
      <c r="A740" s="44"/>
      <c r="B740" s="44"/>
      <c r="C740" s="44"/>
      <c r="F740" s="44"/>
      <c r="G740" s="44"/>
      <c r="I740" s="388"/>
      <c r="J740" s="35"/>
      <c r="K740" s="35"/>
    </row>
    <row r="741" spans="1:11">
      <c r="A741" s="44"/>
      <c r="B741" s="44"/>
      <c r="C741" s="44"/>
      <c r="F741" s="44"/>
      <c r="G741" s="44"/>
      <c r="I741" s="388"/>
      <c r="J741" s="35"/>
      <c r="K741" s="35"/>
    </row>
    <row r="742" spans="1:11">
      <c r="A742" s="44"/>
      <c r="B742" s="44"/>
      <c r="C742" s="44"/>
      <c r="F742" s="44"/>
      <c r="G742" s="44"/>
      <c r="I742" s="388"/>
      <c r="J742" s="35"/>
      <c r="K742" s="35"/>
    </row>
    <row r="743" spans="1:11">
      <c r="A743" s="44"/>
      <c r="B743" s="44"/>
      <c r="C743" s="44"/>
      <c r="F743" s="44"/>
      <c r="G743" s="44"/>
      <c r="I743" s="388"/>
      <c r="J743" s="35"/>
      <c r="K743" s="35"/>
    </row>
    <row r="744" spans="1:11">
      <c r="A744" s="44"/>
      <c r="B744" s="44"/>
      <c r="C744" s="44"/>
      <c r="F744" s="44"/>
      <c r="G744" s="44"/>
      <c r="I744" s="388"/>
      <c r="J744" s="35"/>
      <c r="K744" s="35"/>
    </row>
    <row r="745" spans="1:11">
      <c r="A745" s="44"/>
      <c r="B745" s="44"/>
      <c r="C745" s="44"/>
      <c r="F745" s="44"/>
      <c r="G745" s="44"/>
      <c r="I745" s="388"/>
      <c r="J745" s="35"/>
      <c r="K745" s="35"/>
    </row>
    <row r="746" spans="1:11">
      <c r="A746" s="44"/>
      <c r="B746" s="44"/>
      <c r="C746" s="44"/>
      <c r="F746" s="44"/>
      <c r="G746" s="44"/>
      <c r="I746" s="388"/>
      <c r="J746" s="35"/>
      <c r="K746" s="35"/>
    </row>
    <row r="747" spans="1:11">
      <c r="A747" s="44"/>
      <c r="B747" s="44"/>
      <c r="C747" s="44"/>
      <c r="F747" s="44"/>
      <c r="G747" s="44"/>
      <c r="I747" s="388"/>
      <c r="J747" s="35"/>
      <c r="K747" s="35"/>
    </row>
    <row r="748" spans="1:11">
      <c r="A748" s="44"/>
      <c r="B748" s="44"/>
      <c r="C748" s="44"/>
      <c r="F748" s="44"/>
      <c r="G748" s="44"/>
      <c r="I748" s="388"/>
      <c r="J748" s="35"/>
      <c r="K748" s="35"/>
    </row>
    <row r="749" spans="1:11">
      <c r="A749" s="44"/>
      <c r="B749" s="44"/>
      <c r="C749" s="44"/>
      <c r="F749" s="44"/>
      <c r="G749" s="44"/>
      <c r="I749" s="388"/>
      <c r="J749" s="35"/>
      <c r="K749" s="35"/>
    </row>
    <row r="750" spans="1:11">
      <c r="A750" s="44"/>
      <c r="B750" s="44"/>
      <c r="C750" s="44"/>
      <c r="F750" s="44"/>
      <c r="G750" s="44"/>
      <c r="I750" s="388"/>
      <c r="J750" s="35"/>
      <c r="K750" s="35"/>
    </row>
    <row r="751" spans="1:11">
      <c r="A751" s="44"/>
      <c r="B751" s="44"/>
      <c r="C751" s="44"/>
      <c r="F751" s="44"/>
      <c r="G751" s="44"/>
      <c r="I751" s="388"/>
      <c r="J751" s="35"/>
      <c r="K751" s="35"/>
    </row>
    <row r="752" spans="1:11">
      <c r="A752" s="44"/>
      <c r="B752" s="44"/>
      <c r="C752" s="44"/>
      <c r="F752" s="44"/>
      <c r="G752" s="44"/>
      <c r="I752" s="388"/>
      <c r="J752" s="35"/>
      <c r="K752" s="35"/>
    </row>
    <row r="753" spans="1:11">
      <c r="A753" s="44"/>
      <c r="B753" s="44"/>
      <c r="C753" s="44"/>
      <c r="F753" s="44"/>
      <c r="G753" s="44"/>
      <c r="I753" s="388"/>
      <c r="J753" s="35"/>
      <c r="K753" s="35"/>
    </row>
    <row r="754" spans="1:11">
      <c r="A754" s="44"/>
      <c r="B754" s="44"/>
      <c r="C754" s="44"/>
      <c r="F754" s="44"/>
      <c r="G754" s="44"/>
      <c r="I754" s="388"/>
      <c r="J754" s="35"/>
      <c r="K754" s="35"/>
    </row>
    <row r="755" spans="1:11">
      <c r="A755" s="44"/>
      <c r="B755" s="44"/>
      <c r="C755" s="44"/>
      <c r="F755" s="44"/>
      <c r="G755" s="44"/>
      <c r="I755" s="388"/>
      <c r="J755" s="35"/>
      <c r="K755" s="35"/>
    </row>
    <row r="756" spans="1:11">
      <c r="A756" s="44"/>
      <c r="B756" s="44"/>
      <c r="C756" s="44"/>
      <c r="F756" s="44"/>
      <c r="G756" s="44"/>
      <c r="I756" s="388"/>
      <c r="J756" s="35"/>
      <c r="K756" s="35"/>
    </row>
    <row r="757" spans="1:11">
      <c r="A757" s="44"/>
      <c r="B757" s="44"/>
      <c r="C757" s="44"/>
      <c r="F757" s="44"/>
      <c r="G757" s="44"/>
      <c r="I757" s="388"/>
      <c r="J757" s="35"/>
      <c r="K757" s="35"/>
    </row>
    <row r="758" spans="1:11">
      <c r="A758" s="44"/>
      <c r="B758" s="44"/>
      <c r="C758" s="44"/>
      <c r="F758" s="44"/>
      <c r="G758" s="44"/>
      <c r="I758" s="388"/>
      <c r="J758" s="35"/>
      <c r="K758" s="35"/>
    </row>
    <row r="759" spans="1:11">
      <c r="A759" s="44"/>
      <c r="B759" s="44"/>
      <c r="C759" s="44"/>
      <c r="F759" s="44"/>
      <c r="G759" s="44"/>
      <c r="I759" s="388"/>
      <c r="J759" s="35"/>
      <c r="K759" s="35"/>
    </row>
    <row r="760" spans="1:11">
      <c r="A760" s="44"/>
      <c r="B760" s="44"/>
      <c r="C760" s="44"/>
      <c r="F760" s="44"/>
      <c r="G760" s="44"/>
      <c r="I760" s="388"/>
      <c r="J760" s="35"/>
      <c r="K760" s="35"/>
    </row>
    <row r="761" spans="1:11">
      <c r="A761" s="44"/>
      <c r="B761" s="44"/>
      <c r="C761" s="44"/>
      <c r="F761" s="44"/>
      <c r="G761" s="44"/>
      <c r="I761" s="388"/>
      <c r="J761" s="35"/>
      <c r="K761" s="35"/>
    </row>
    <row r="762" spans="1:11">
      <c r="A762" s="44"/>
      <c r="B762" s="44"/>
      <c r="C762" s="44"/>
      <c r="F762" s="44"/>
      <c r="G762" s="44"/>
      <c r="I762" s="388"/>
      <c r="J762" s="35"/>
      <c r="K762" s="35"/>
    </row>
    <row r="763" spans="1:11">
      <c r="A763" s="44"/>
      <c r="B763" s="44"/>
      <c r="C763" s="44"/>
      <c r="F763" s="44"/>
      <c r="G763" s="44"/>
      <c r="I763" s="388"/>
      <c r="J763" s="35"/>
      <c r="K763" s="35"/>
    </row>
    <row r="764" spans="1:11">
      <c r="A764" s="44"/>
      <c r="B764" s="44"/>
      <c r="C764" s="44"/>
      <c r="F764" s="44"/>
      <c r="G764" s="44"/>
      <c r="I764" s="388"/>
      <c r="J764" s="35"/>
      <c r="K764" s="35"/>
    </row>
    <row r="765" spans="1:11">
      <c r="A765" s="44"/>
      <c r="B765" s="44"/>
      <c r="C765" s="44"/>
      <c r="F765" s="44"/>
      <c r="G765" s="44"/>
      <c r="I765" s="388"/>
      <c r="J765" s="35"/>
      <c r="K765" s="35"/>
    </row>
    <row r="766" spans="1:11">
      <c r="A766" s="44"/>
      <c r="B766" s="44"/>
      <c r="C766" s="44"/>
      <c r="F766" s="44"/>
      <c r="G766" s="44"/>
      <c r="I766" s="388"/>
      <c r="J766" s="35"/>
      <c r="K766" s="35"/>
    </row>
    <row r="767" spans="1:11">
      <c r="A767" s="44"/>
      <c r="B767" s="44"/>
      <c r="C767" s="44"/>
      <c r="F767" s="44"/>
      <c r="G767" s="44"/>
      <c r="I767" s="388"/>
      <c r="J767" s="35"/>
      <c r="K767" s="35"/>
    </row>
    <row r="768" spans="1:11">
      <c r="A768" s="44"/>
      <c r="B768" s="44"/>
      <c r="C768" s="44"/>
      <c r="F768" s="44"/>
      <c r="G768" s="44"/>
      <c r="I768" s="388"/>
      <c r="J768" s="35"/>
      <c r="K768" s="35"/>
    </row>
    <row r="769" spans="1:11">
      <c r="A769" s="44"/>
      <c r="B769" s="44"/>
      <c r="C769" s="44"/>
      <c r="F769" s="44"/>
      <c r="G769" s="44"/>
      <c r="I769" s="388"/>
      <c r="J769" s="35"/>
      <c r="K769" s="35"/>
    </row>
    <row r="770" spans="1:11">
      <c r="A770" s="44"/>
      <c r="B770" s="44"/>
      <c r="C770" s="44"/>
      <c r="F770" s="44"/>
      <c r="G770" s="44"/>
      <c r="I770" s="388"/>
      <c r="J770" s="35"/>
      <c r="K770" s="35"/>
    </row>
    <row r="771" spans="1:11">
      <c r="A771" s="44"/>
      <c r="B771" s="44"/>
      <c r="C771" s="44"/>
      <c r="F771" s="44"/>
      <c r="G771" s="44"/>
      <c r="I771" s="388"/>
      <c r="J771" s="35"/>
      <c r="K771" s="35"/>
    </row>
    <row r="772" spans="1:11">
      <c r="A772" s="44"/>
      <c r="B772" s="44"/>
      <c r="C772" s="44"/>
      <c r="F772" s="44"/>
      <c r="G772" s="44"/>
      <c r="I772" s="388"/>
      <c r="J772" s="35"/>
      <c r="K772" s="35"/>
    </row>
    <row r="773" spans="1:11">
      <c r="A773" s="44"/>
      <c r="B773" s="44"/>
      <c r="C773" s="44"/>
      <c r="F773" s="44"/>
      <c r="G773" s="44"/>
      <c r="I773" s="388"/>
      <c r="J773" s="35"/>
      <c r="K773" s="35"/>
    </row>
    <row r="774" spans="1:11">
      <c r="A774" s="44"/>
      <c r="B774" s="44"/>
      <c r="C774" s="44"/>
      <c r="F774" s="44"/>
      <c r="G774" s="44"/>
      <c r="I774" s="388"/>
      <c r="J774" s="35"/>
      <c r="K774" s="35"/>
    </row>
    <row r="775" spans="1:11">
      <c r="A775" s="44"/>
      <c r="B775" s="44"/>
      <c r="C775" s="44"/>
      <c r="F775" s="44"/>
      <c r="G775" s="44"/>
      <c r="I775" s="388"/>
      <c r="J775" s="35"/>
      <c r="K775" s="35"/>
    </row>
    <row r="776" spans="1:11">
      <c r="A776" s="44"/>
      <c r="B776" s="44"/>
      <c r="C776" s="44"/>
      <c r="F776" s="44"/>
      <c r="G776" s="44"/>
      <c r="I776" s="388"/>
      <c r="J776" s="35"/>
      <c r="K776" s="35"/>
    </row>
    <row r="777" spans="1:11">
      <c r="A777" s="44"/>
      <c r="B777" s="44"/>
      <c r="C777" s="44"/>
      <c r="F777" s="44"/>
      <c r="G777" s="44"/>
      <c r="I777" s="388"/>
      <c r="J777" s="35"/>
      <c r="K777" s="35"/>
    </row>
    <row r="778" spans="1:11">
      <c r="A778" s="44"/>
      <c r="B778" s="44"/>
      <c r="C778" s="44"/>
      <c r="F778" s="44"/>
      <c r="G778" s="44"/>
      <c r="I778" s="388"/>
      <c r="J778" s="35"/>
      <c r="K778" s="35"/>
    </row>
    <row r="779" spans="1:11">
      <c r="A779" s="44"/>
      <c r="B779" s="44"/>
      <c r="C779" s="44"/>
      <c r="F779" s="44"/>
      <c r="G779" s="44"/>
      <c r="I779" s="388"/>
      <c r="J779" s="35"/>
      <c r="K779" s="35"/>
    </row>
    <row r="780" spans="1:11">
      <c r="A780" s="44"/>
      <c r="B780" s="44"/>
      <c r="C780" s="44"/>
      <c r="F780" s="44"/>
      <c r="G780" s="44"/>
      <c r="I780" s="388"/>
      <c r="J780" s="35"/>
      <c r="K780" s="35"/>
    </row>
    <row r="781" spans="1:11">
      <c r="A781" s="44"/>
      <c r="B781" s="44"/>
      <c r="C781" s="44"/>
      <c r="F781" s="44"/>
      <c r="G781" s="44"/>
      <c r="I781" s="388"/>
      <c r="J781" s="35"/>
      <c r="K781" s="35"/>
    </row>
    <row r="782" spans="1:11">
      <c r="A782" s="44"/>
      <c r="B782" s="44"/>
      <c r="C782" s="44"/>
      <c r="F782" s="44"/>
      <c r="G782" s="44"/>
      <c r="I782" s="388"/>
      <c r="J782" s="35"/>
      <c r="K782" s="35"/>
    </row>
    <row r="783" spans="1:11">
      <c r="A783" s="44"/>
      <c r="B783" s="44"/>
      <c r="C783" s="44"/>
      <c r="F783" s="44"/>
      <c r="G783" s="44"/>
      <c r="I783" s="388"/>
      <c r="J783" s="35"/>
      <c r="K783" s="35"/>
    </row>
    <row r="784" spans="1:11">
      <c r="A784" s="44"/>
      <c r="B784" s="44"/>
      <c r="C784" s="44"/>
      <c r="F784" s="44"/>
      <c r="G784" s="44"/>
      <c r="I784" s="388"/>
      <c r="J784" s="35"/>
      <c r="K784" s="35"/>
    </row>
    <row r="785" spans="1:11">
      <c r="A785" s="44"/>
      <c r="B785" s="44"/>
      <c r="C785" s="44"/>
      <c r="F785" s="44"/>
      <c r="G785" s="44"/>
      <c r="I785" s="388"/>
      <c r="J785" s="35"/>
      <c r="K785" s="35"/>
    </row>
    <row r="786" spans="1:11">
      <c r="A786" s="44"/>
      <c r="B786" s="44"/>
      <c r="C786" s="44"/>
      <c r="F786" s="44"/>
      <c r="G786" s="44"/>
      <c r="I786" s="388"/>
      <c r="J786" s="35"/>
      <c r="K786" s="35"/>
    </row>
    <row r="787" spans="1:11">
      <c r="A787" s="44"/>
      <c r="B787" s="44"/>
      <c r="C787" s="44"/>
      <c r="F787" s="44"/>
      <c r="G787" s="44"/>
      <c r="I787" s="388"/>
      <c r="J787" s="35"/>
      <c r="K787" s="35"/>
    </row>
    <row r="788" spans="1:11">
      <c r="A788" s="44"/>
      <c r="B788" s="44"/>
      <c r="C788" s="44"/>
      <c r="F788" s="44"/>
      <c r="G788" s="44"/>
      <c r="I788" s="388"/>
      <c r="J788" s="35"/>
      <c r="K788" s="35"/>
    </row>
    <row r="789" spans="1:11">
      <c r="A789" s="44"/>
      <c r="B789" s="44"/>
      <c r="C789" s="44"/>
      <c r="F789" s="44"/>
      <c r="G789" s="44"/>
      <c r="I789" s="388"/>
      <c r="J789" s="35"/>
      <c r="K789" s="35"/>
    </row>
    <row r="790" spans="1:11">
      <c r="A790" s="44"/>
      <c r="B790" s="44"/>
      <c r="C790" s="44"/>
      <c r="F790" s="44"/>
      <c r="G790" s="44"/>
      <c r="I790" s="388"/>
      <c r="J790" s="35"/>
      <c r="K790" s="35"/>
    </row>
    <row r="791" spans="1:11">
      <c r="A791" s="44"/>
      <c r="B791" s="44"/>
      <c r="C791" s="44"/>
      <c r="F791" s="44"/>
      <c r="G791" s="44"/>
      <c r="I791" s="388"/>
      <c r="J791" s="35"/>
      <c r="K791" s="35"/>
    </row>
    <row r="792" spans="1:11">
      <c r="A792" s="44"/>
      <c r="B792" s="44"/>
      <c r="C792" s="44"/>
      <c r="F792" s="44"/>
      <c r="G792" s="44"/>
      <c r="I792" s="388"/>
      <c r="J792" s="35"/>
      <c r="K792" s="35"/>
    </row>
    <row r="793" spans="1:11">
      <c r="A793" s="44"/>
      <c r="B793" s="44"/>
      <c r="C793" s="44"/>
      <c r="F793" s="44"/>
      <c r="G793" s="44"/>
      <c r="I793" s="388"/>
      <c r="J793" s="35"/>
      <c r="K793" s="35"/>
    </row>
    <row r="794" spans="1:11">
      <c r="A794" s="44"/>
      <c r="B794" s="44"/>
      <c r="C794" s="44"/>
      <c r="F794" s="44"/>
      <c r="G794" s="44"/>
      <c r="I794" s="388"/>
      <c r="J794" s="35"/>
      <c r="K794" s="35"/>
    </row>
    <row r="795" spans="1:11">
      <c r="A795" s="44"/>
      <c r="B795" s="44"/>
      <c r="C795" s="44"/>
      <c r="F795" s="44"/>
      <c r="G795" s="44"/>
      <c r="I795" s="388"/>
      <c r="J795" s="35"/>
      <c r="K795" s="35"/>
    </row>
    <row r="796" spans="1:11">
      <c r="A796" s="44"/>
      <c r="B796" s="44"/>
      <c r="C796" s="44"/>
      <c r="F796" s="44"/>
      <c r="G796" s="44"/>
      <c r="I796" s="388"/>
      <c r="J796" s="35"/>
      <c r="K796" s="35"/>
    </row>
    <row r="797" spans="1:11">
      <c r="A797" s="44"/>
      <c r="B797" s="44"/>
      <c r="C797" s="44"/>
      <c r="F797" s="44"/>
      <c r="G797" s="44"/>
      <c r="I797" s="388"/>
      <c r="J797" s="35"/>
      <c r="K797" s="35"/>
    </row>
    <row r="798" spans="1:11">
      <c r="A798" s="44"/>
      <c r="B798" s="44"/>
      <c r="C798" s="44"/>
      <c r="F798" s="44"/>
      <c r="G798" s="44"/>
      <c r="I798" s="388"/>
      <c r="J798" s="35"/>
      <c r="K798" s="35"/>
    </row>
    <row r="799" spans="1:11">
      <c r="A799" s="44"/>
      <c r="B799" s="44"/>
      <c r="C799" s="44"/>
      <c r="F799" s="44"/>
      <c r="G799" s="44"/>
      <c r="I799" s="388"/>
      <c r="J799" s="35"/>
      <c r="K799" s="35"/>
    </row>
    <row r="800" spans="1:11">
      <c r="A800" s="44"/>
      <c r="B800" s="44"/>
      <c r="C800" s="44"/>
      <c r="F800" s="44"/>
      <c r="G800" s="44"/>
      <c r="I800" s="388"/>
      <c r="J800" s="35"/>
      <c r="K800" s="35"/>
    </row>
    <row r="801" spans="1:11">
      <c r="A801" s="44"/>
      <c r="B801" s="44"/>
      <c r="C801" s="44"/>
      <c r="F801" s="44"/>
      <c r="G801" s="44"/>
      <c r="I801" s="388"/>
      <c r="J801" s="35"/>
      <c r="K801" s="35"/>
    </row>
    <row r="802" spans="1:11">
      <c r="A802" s="44"/>
      <c r="B802" s="44"/>
      <c r="C802" s="44"/>
      <c r="F802" s="44"/>
      <c r="G802" s="44"/>
      <c r="I802" s="388"/>
      <c r="J802" s="35"/>
      <c r="K802" s="35"/>
    </row>
    <row r="803" spans="1:11">
      <c r="A803" s="44"/>
      <c r="B803" s="44"/>
      <c r="C803" s="44"/>
      <c r="F803" s="44"/>
      <c r="G803" s="44"/>
      <c r="I803" s="388"/>
      <c r="J803" s="35"/>
      <c r="K803" s="35"/>
    </row>
    <row r="804" spans="1:11">
      <c r="A804" s="44"/>
      <c r="B804" s="44"/>
      <c r="C804" s="44"/>
      <c r="F804" s="44"/>
      <c r="G804" s="44"/>
      <c r="I804" s="388"/>
      <c r="J804" s="35"/>
      <c r="K804" s="35"/>
    </row>
    <row r="805" spans="1:11">
      <c r="A805" s="44"/>
      <c r="B805" s="44"/>
      <c r="C805" s="44"/>
      <c r="F805" s="44"/>
      <c r="G805" s="44"/>
      <c r="I805" s="388"/>
      <c r="J805" s="35"/>
      <c r="K805" s="35"/>
    </row>
    <row r="806" spans="1:11">
      <c r="A806" s="44"/>
      <c r="B806" s="44"/>
      <c r="C806" s="44"/>
      <c r="F806" s="44"/>
      <c r="G806" s="44"/>
      <c r="I806" s="388"/>
      <c r="J806" s="35"/>
      <c r="K806" s="35"/>
    </row>
    <row r="807" spans="1:11">
      <c r="A807" s="44"/>
      <c r="B807" s="44"/>
      <c r="C807" s="44"/>
      <c r="F807" s="44"/>
      <c r="G807" s="44"/>
      <c r="I807" s="388"/>
      <c r="J807" s="35"/>
      <c r="K807" s="35"/>
    </row>
    <row r="808" spans="1:11">
      <c r="A808" s="44"/>
      <c r="B808" s="44"/>
      <c r="C808" s="44"/>
      <c r="F808" s="44"/>
      <c r="G808" s="44"/>
      <c r="I808" s="388"/>
      <c r="J808" s="35"/>
      <c r="K808" s="35"/>
    </row>
    <row r="809" spans="1:11">
      <c r="A809" s="44"/>
      <c r="B809" s="44"/>
      <c r="C809" s="44"/>
      <c r="F809" s="44"/>
      <c r="G809" s="44"/>
      <c r="I809" s="388"/>
      <c r="J809" s="35"/>
      <c r="K809" s="35"/>
    </row>
    <row r="810" spans="1:11">
      <c r="A810" s="44"/>
      <c r="B810" s="44"/>
      <c r="C810" s="44"/>
      <c r="F810" s="44"/>
      <c r="G810" s="44"/>
      <c r="I810" s="388"/>
      <c r="J810" s="35"/>
      <c r="K810" s="35"/>
    </row>
    <row r="811" spans="1:11">
      <c r="A811" s="44"/>
      <c r="B811" s="44"/>
      <c r="C811" s="44"/>
      <c r="F811" s="44"/>
      <c r="G811" s="44"/>
      <c r="I811" s="388"/>
      <c r="J811" s="35"/>
      <c r="K811" s="35"/>
    </row>
    <row r="812" spans="1:11">
      <c r="A812" s="44"/>
      <c r="B812" s="44"/>
      <c r="C812" s="44"/>
      <c r="F812" s="44"/>
      <c r="G812" s="44"/>
      <c r="I812" s="388"/>
      <c r="J812" s="35"/>
      <c r="K812" s="35"/>
    </row>
    <row r="813" spans="1:11">
      <c r="A813" s="44"/>
      <c r="B813" s="44"/>
      <c r="C813" s="44"/>
      <c r="F813" s="44"/>
      <c r="G813" s="44"/>
      <c r="I813" s="388"/>
      <c r="J813" s="35"/>
      <c r="K813" s="35"/>
    </row>
    <row r="814" spans="1:11">
      <c r="A814" s="44"/>
      <c r="B814" s="44"/>
      <c r="C814" s="44"/>
      <c r="F814" s="44"/>
      <c r="G814" s="44"/>
      <c r="I814" s="388"/>
      <c r="J814" s="35"/>
      <c r="K814" s="35"/>
    </row>
    <row r="815" spans="1:11">
      <c r="A815" s="44"/>
      <c r="B815" s="44"/>
      <c r="C815" s="44"/>
      <c r="F815" s="44"/>
      <c r="G815" s="44"/>
      <c r="I815" s="388"/>
      <c r="J815" s="35"/>
      <c r="K815" s="35"/>
    </row>
    <row r="816" spans="1:11">
      <c r="A816" s="44"/>
      <c r="B816" s="44"/>
      <c r="C816" s="44"/>
      <c r="F816" s="44"/>
      <c r="G816" s="44"/>
      <c r="I816" s="388"/>
      <c r="J816" s="35"/>
      <c r="K816" s="35"/>
    </row>
    <row r="817" spans="1:11">
      <c r="A817" s="44"/>
      <c r="B817" s="44"/>
      <c r="C817" s="44"/>
      <c r="F817" s="44"/>
      <c r="G817" s="44"/>
      <c r="I817" s="388"/>
      <c r="J817" s="35"/>
      <c r="K817" s="35"/>
    </row>
    <row r="818" spans="1:11">
      <c r="A818" s="44"/>
      <c r="B818" s="44"/>
      <c r="C818" s="44"/>
      <c r="F818" s="44"/>
      <c r="G818" s="44"/>
      <c r="I818" s="388"/>
      <c r="J818" s="35"/>
      <c r="K818" s="35"/>
    </row>
    <row r="819" spans="1:11">
      <c r="A819" s="44"/>
      <c r="B819" s="44"/>
      <c r="C819" s="44"/>
      <c r="F819" s="44"/>
      <c r="G819" s="44"/>
      <c r="I819" s="388"/>
      <c r="J819" s="35"/>
      <c r="K819" s="35"/>
    </row>
    <row r="820" spans="1:11">
      <c r="A820" s="44"/>
      <c r="B820" s="44"/>
      <c r="C820" s="44"/>
      <c r="F820" s="44"/>
      <c r="G820" s="44"/>
      <c r="I820" s="388"/>
      <c r="J820" s="35"/>
      <c r="K820" s="35"/>
    </row>
    <row r="821" spans="1:11">
      <c r="A821" s="44"/>
      <c r="B821" s="44"/>
      <c r="C821" s="44"/>
      <c r="F821" s="44"/>
      <c r="G821" s="44"/>
      <c r="I821" s="388"/>
      <c r="J821" s="35"/>
      <c r="K821" s="35"/>
    </row>
    <row r="822" spans="1:11">
      <c r="A822" s="44"/>
      <c r="B822" s="44"/>
      <c r="C822" s="44"/>
      <c r="F822" s="44"/>
      <c r="G822" s="44"/>
      <c r="I822" s="388"/>
      <c r="J822" s="35"/>
      <c r="K822" s="35"/>
    </row>
    <row r="823" spans="1:11">
      <c r="A823" s="44"/>
      <c r="B823" s="44"/>
      <c r="C823" s="44"/>
      <c r="F823" s="44"/>
      <c r="G823" s="44"/>
      <c r="I823" s="388"/>
      <c r="J823" s="35"/>
      <c r="K823" s="35"/>
    </row>
    <row r="824" spans="1:11">
      <c r="A824" s="44"/>
      <c r="B824" s="44"/>
      <c r="C824" s="44"/>
      <c r="F824" s="44"/>
      <c r="G824" s="44"/>
      <c r="I824" s="388"/>
      <c r="J824" s="35"/>
      <c r="K824" s="35"/>
    </row>
    <row r="825" spans="1:11">
      <c r="A825" s="44"/>
      <c r="B825" s="44"/>
      <c r="C825" s="44"/>
      <c r="F825" s="44"/>
      <c r="G825" s="44"/>
      <c r="I825" s="388"/>
      <c r="J825" s="35"/>
      <c r="K825" s="35"/>
    </row>
    <row r="826" spans="1:11">
      <c r="A826" s="44"/>
      <c r="B826" s="44"/>
      <c r="C826" s="44"/>
      <c r="F826" s="44"/>
      <c r="G826" s="44"/>
      <c r="I826" s="388"/>
      <c r="J826" s="35"/>
      <c r="K826" s="35"/>
    </row>
    <row r="827" spans="1:11">
      <c r="A827" s="44"/>
      <c r="B827" s="44"/>
      <c r="C827" s="44"/>
      <c r="F827" s="44"/>
      <c r="G827" s="44"/>
      <c r="I827" s="388"/>
      <c r="J827" s="35"/>
      <c r="K827" s="35"/>
    </row>
    <row r="828" spans="1:11">
      <c r="A828" s="44"/>
      <c r="B828" s="44"/>
      <c r="C828" s="44"/>
      <c r="F828" s="44"/>
      <c r="G828" s="44"/>
      <c r="I828" s="388"/>
      <c r="J828" s="35"/>
      <c r="K828" s="35"/>
    </row>
    <row r="829" spans="1:11">
      <c r="A829" s="44"/>
      <c r="B829" s="44"/>
      <c r="C829" s="44"/>
      <c r="F829" s="44"/>
      <c r="G829" s="44"/>
      <c r="I829" s="388"/>
      <c r="J829" s="35"/>
      <c r="K829" s="35"/>
    </row>
    <row r="830" spans="1:11">
      <c r="A830" s="44"/>
      <c r="B830" s="44"/>
      <c r="C830" s="44"/>
      <c r="F830" s="44"/>
      <c r="G830" s="44"/>
      <c r="I830" s="388"/>
      <c r="J830" s="35"/>
      <c r="K830" s="35"/>
    </row>
    <row r="831" spans="1:11">
      <c r="A831" s="44"/>
      <c r="B831" s="44"/>
      <c r="C831" s="44"/>
      <c r="F831" s="44"/>
      <c r="G831" s="44"/>
      <c r="I831" s="388"/>
      <c r="J831" s="35"/>
      <c r="K831" s="35"/>
    </row>
    <row r="832" spans="1:11">
      <c r="A832" s="44"/>
      <c r="B832" s="44"/>
      <c r="C832" s="44"/>
      <c r="F832" s="44"/>
      <c r="G832" s="44"/>
      <c r="I832" s="388"/>
      <c r="J832" s="35"/>
      <c r="K832" s="35"/>
    </row>
    <row r="833" spans="1:11">
      <c r="A833" s="44"/>
      <c r="B833" s="44"/>
      <c r="C833" s="44"/>
      <c r="F833" s="44"/>
      <c r="G833" s="44"/>
      <c r="I833" s="388"/>
      <c r="J833" s="35"/>
      <c r="K833" s="35"/>
    </row>
    <row r="834" spans="1:11">
      <c r="A834" s="44"/>
      <c r="B834" s="44"/>
      <c r="C834" s="44"/>
      <c r="F834" s="44"/>
      <c r="G834" s="44"/>
      <c r="I834" s="388"/>
      <c r="J834" s="35"/>
      <c r="K834" s="35"/>
    </row>
    <row r="835" spans="1:11">
      <c r="A835" s="44"/>
      <c r="B835" s="44"/>
      <c r="C835" s="44"/>
      <c r="F835" s="44"/>
      <c r="G835" s="44"/>
      <c r="I835" s="388"/>
      <c r="J835" s="35"/>
      <c r="K835" s="35"/>
    </row>
    <row r="836" spans="1:11">
      <c r="A836" s="44"/>
      <c r="B836" s="44"/>
      <c r="C836" s="44"/>
      <c r="F836" s="44"/>
      <c r="G836" s="44"/>
      <c r="I836" s="388"/>
      <c r="J836" s="35"/>
      <c r="K836" s="35"/>
    </row>
    <row r="837" spans="1:11">
      <c r="A837" s="44"/>
      <c r="B837" s="44"/>
      <c r="C837" s="44"/>
      <c r="F837" s="44"/>
      <c r="G837" s="44"/>
      <c r="I837" s="388"/>
      <c r="J837" s="35"/>
      <c r="K837" s="35"/>
    </row>
    <row r="838" spans="1:11">
      <c r="A838" s="44"/>
      <c r="B838" s="44"/>
      <c r="C838" s="44"/>
      <c r="F838" s="44"/>
      <c r="G838" s="44"/>
      <c r="I838" s="388"/>
      <c r="J838" s="35"/>
      <c r="K838" s="35"/>
    </row>
    <row r="839" spans="1:11">
      <c r="A839" s="44"/>
      <c r="B839" s="44"/>
      <c r="C839" s="44"/>
      <c r="F839" s="44"/>
      <c r="G839" s="44"/>
      <c r="I839" s="388"/>
      <c r="J839" s="35"/>
      <c r="K839" s="35"/>
    </row>
    <row r="840" spans="1:11">
      <c r="A840" s="44"/>
      <c r="B840" s="44"/>
      <c r="C840" s="44"/>
      <c r="F840" s="44"/>
      <c r="G840" s="44"/>
      <c r="I840" s="388"/>
      <c r="J840" s="35"/>
      <c r="K840" s="35"/>
    </row>
    <row r="841" spans="1:11">
      <c r="A841" s="44"/>
      <c r="B841" s="44"/>
      <c r="C841" s="44"/>
      <c r="F841" s="44"/>
      <c r="G841" s="44"/>
      <c r="I841" s="388"/>
      <c r="J841" s="35"/>
      <c r="K841" s="35"/>
    </row>
    <row r="842" spans="1:11">
      <c r="A842" s="44"/>
      <c r="B842" s="44"/>
      <c r="C842" s="44"/>
      <c r="F842" s="44"/>
      <c r="G842" s="44"/>
      <c r="I842" s="388"/>
      <c r="J842" s="35"/>
      <c r="K842" s="35"/>
    </row>
    <row r="843" spans="1:11">
      <c r="A843" s="44"/>
      <c r="B843" s="44"/>
      <c r="C843" s="44"/>
      <c r="F843" s="44"/>
      <c r="G843" s="44"/>
      <c r="I843" s="388"/>
      <c r="J843" s="35"/>
      <c r="K843" s="35"/>
    </row>
    <row r="844" spans="1:11">
      <c r="A844" s="44"/>
      <c r="B844" s="44"/>
      <c r="C844" s="44"/>
      <c r="F844" s="44"/>
      <c r="G844" s="44"/>
      <c r="I844" s="388"/>
      <c r="J844" s="35"/>
      <c r="K844" s="35"/>
    </row>
    <row r="845" spans="1:11">
      <c r="A845" s="44"/>
      <c r="B845" s="44"/>
      <c r="C845" s="44"/>
      <c r="F845" s="44"/>
      <c r="G845" s="44"/>
      <c r="I845" s="388"/>
      <c r="J845" s="35"/>
      <c r="K845" s="35"/>
    </row>
    <row r="846" spans="1:11">
      <c r="A846" s="44"/>
      <c r="B846" s="44"/>
      <c r="C846" s="44"/>
      <c r="F846" s="44"/>
      <c r="G846" s="44"/>
      <c r="I846" s="388"/>
      <c r="J846" s="35"/>
      <c r="K846" s="35"/>
    </row>
    <row r="847" spans="1:11">
      <c r="A847" s="44"/>
      <c r="B847" s="44"/>
      <c r="C847" s="44"/>
      <c r="F847" s="44"/>
      <c r="G847" s="44"/>
      <c r="I847" s="388"/>
      <c r="J847" s="35"/>
      <c r="K847" s="35"/>
    </row>
    <row r="848" spans="1:11">
      <c r="A848" s="44"/>
      <c r="B848" s="44"/>
      <c r="C848" s="44"/>
      <c r="F848" s="44"/>
      <c r="G848" s="44"/>
      <c r="I848" s="388"/>
      <c r="J848" s="35"/>
      <c r="K848" s="35"/>
    </row>
    <row r="849" spans="1:11">
      <c r="A849" s="44"/>
      <c r="B849" s="44"/>
      <c r="C849" s="44"/>
      <c r="F849" s="44"/>
      <c r="G849" s="44"/>
      <c r="I849" s="388"/>
      <c r="J849" s="35"/>
      <c r="K849" s="35"/>
    </row>
    <row r="850" spans="1:11">
      <c r="A850" s="44"/>
      <c r="B850" s="44"/>
      <c r="C850" s="44"/>
      <c r="F850" s="44"/>
      <c r="G850" s="44"/>
      <c r="I850" s="388"/>
      <c r="J850" s="35"/>
      <c r="K850" s="35"/>
    </row>
    <row r="851" spans="1:11">
      <c r="A851" s="44"/>
      <c r="B851" s="44"/>
      <c r="C851" s="44"/>
      <c r="F851" s="44"/>
      <c r="G851" s="44"/>
      <c r="I851" s="388"/>
      <c r="J851" s="35"/>
      <c r="K851" s="35"/>
    </row>
    <row r="852" spans="1:11">
      <c r="A852" s="44"/>
      <c r="B852" s="44"/>
      <c r="C852" s="44"/>
      <c r="F852" s="44"/>
      <c r="G852" s="44"/>
      <c r="I852" s="388"/>
      <c r="J852" s="35"/>
      <c r="K852" s="35"/>
    </row>
    <row r="853" spans="1:11">
      <c r="A853" s="44"/>
      <c r="B853" s="44"/>
      <c r="C853" s="44"/>
      <c r="F853" s="44"/>
      <c r="G853" s="44"/>
      <c r="I853" s="388"/>
      <c r="J853" s="35"/>
      <c r="K853" s="35"/>
    </row>
    <row r="854" spans="1:11">
      <c r="A854" s="44"/>
      <c r="B854" s="44"/>
      <c r="C854" s="44"/>
      <c r="F854" s="44"/>
      <c r="G854" s="44"/>
      <c r="I854" s="388"/>
      <c r="J854" s="35"/>
      <c r="K854" s="35"/>
    </row>
    <row r="855" spans="1:11">
      <c r="A855" s="44"/>
      <c r="B855" s="44"/>
      <c r="C855" s="44"/>
      <c r="F855" s="44"/>
      <c r="G855" s="44"/>
      <c r="I855" s="388"/>
      <c r="J855" s="35"/>
      <c r="K855" s="35"/>
    </row>
    <row r="856" spans="1:11">
      <c r="A856" s="44"/>
      <c r="B856" s="44"/>
      <c r="C856" s="44"/>
      <c r="F856" s="44"/>
      <c r="G856" s="44"/>
      <c r="I856" s="388"/>
      <c r="J856" s="35"/>
      <c r="K856" s="35"/>
    </row>
    <row r="857" spans="1:11">
      <c r="A857" s="44"/>
      <c r="B857" s="44"/>
      <c r="C857" s="44"/>
      <c r="F857" s="44"/>
      <c r="G857" s="44"/>
      <c r="I857" s="388"/>
      <c r="J857" s="35"/>
      <c r="K857" s="35"/>
    </row>
    <row r="858" spans="1:11">
      <c r="A858" s="44"/>
      <c r="B858" s="44"/>
      <c r="C858" s="44"/>
      <c r="F858" s="44"/>
      <c r="G858" s="44"/>
      <c r="I858" s="388"/>
      <c r="J858" s="35"/>
      <c r="K858" s="35"/>
    </row>
    <row r="859" spans="1:11">
      <c r="A859" s="44"/>
      <c r="B859" s="44"/>
      <c r="C859" s="44"/>
      <c r="F859" s="44"/>
      <c r="G859" s="44"/>
      <c r="I859" s="388"/>
      <c r="J859" s="35"/>
      <c r="K859" s="35"/>
    </row>
    <row r="860" spans="1:11">
      <c r="A860" s="44"/>
      <c r="B860" s="44"/>
      <c r="C860" s="44"/>
      <c r="F860" s="44"/>
      <c r="G860" s="44"/>
      <c r="I860" s="388"/>
      <c r="J860" s="35"/>
      <c r="K860" s="35"/>
    </row>
    <row r="861" spans="1:11">
      <c r="A861" s="44"/>
      <c r="B861" s="44"/>
      <c r="C861" s="44"/>
      <c r="F861" s="44"/>
      <c r="G861" s="44"/>
      <c r="I861" s="388"/>
      <c r="J861" s="35"/>
      <c r="K861" s="35"/>
    </row>
    <row r="862" spans="1:11">
      <c r="A862" s="44"/>
      <c r="B862" s="44"/>
      <c r="C862" s="44"/>
      <c r="F862" s="44"/>
      <c r="G862" s="44"/>
      <c r="I862" s="388"/>
      <c r="J862" s="35"/>
      <c r="K862" s="35"/>
    </row>
    <row r="863" spans="1:11">
      <c r="A863" s="44"/>
      <c r="B863" s="44"/>
      <c r="C863" s="44"/>
      <c r="F863" s="44"/>
      <c r="G863" s="44"/>
      <c r="I863" s="388"/>
      <c r="J863" s="35"/>
      <c r="K863" s="35"/>
    </row>
    <row r="864" spans="1:11">
      <c r="A864" s="44"/>
      <c r="B864" s="44"/>
      <c r="C864" s="44"/>
      <c r="F864" s="44"/>
      <c r="G864" s="44"/>
      <c r="I864" s="388"/>
      <c r="J864" s="35"/>
      <c r="K864" s="35"/>
    </row>
    <row r="865" spans="1:11">
      <c r="A865" s="44"/>
      <c r="B865" s="44"/>
      <c r="C865" s="44"/>
      <c r="F865" s="44"/>
      <c r="G865" s="44"/>
      <c r="I865" s="388"/>
      <c r="J865" s="35"/>
      <c r="K865" s="35"/>
    </row>
    <row r="866" spans="1:11">
      <c r="A866" s="44"/>
      <c r="B866" s="44"/>
      <c r="C866" s="44"/>
      <c r="F866" s="44"/>
      <c r="G866" s="44"/>
      <c r="I866" s="388"/>
      <c r="J866" s="35"/>
      <c r="K866" s="35"/>
    </row>
    <row r="867" spans="1:11">
      <c r="A867" s="44"/>
      <c r="B867" s="44"/>
      <c r="C867" s="44"/>
      <c r="F867" s="44"/>
      <c r="G867" s="44"/>
      <c r="I867" s="388"/>
      <c r="J867" s="35"/>
      <c r="K867" s="35"/>
    </row>
    <row r="868" spans="1:11">
      <c r="A868" s="44"/>
      <c r="B868" s="44"/>
      <c r="C868" s="44"/>
      <c r="F868" s="44"/>
      <c r="G868" s="44"/>
      <c r="I868" s="388"/>
      <c r="J868" s="35"/>
      <c r="K868" s="35"/>
    </row>
    <row r="869" spans="1:11">
      <c r="A869" s="44"/>
      <c r="B869" s="44"/>
      <c r="C869" s="44"/>
      <c r="F869" s="44"/>
      <c r="G869" s="44"/>
      <c r="I869" s="388"/>
      <c r="J869" s="35"/>
      <c r="K869" s="35"/>
    </row>
    <row r="870" spans="1:11">
      <c r="A870" s="44"/>
      <c r="B870" s="44"/>
      <c r="C870" s="44"/>
      <c r="F870" s="44"/>
      <c r="G870" s="44"/>
      <c r="I870" s="388"/>
      <c r="J870" s="35"/>
      <c r="K870" s="35"/>
    </row>
    <row r="871" spans="1:11">
      <c r="A871" s="44"/>
      <c r="B871" s="44"/>
      <c r="C871" s="44"/>
      <c r="F871" s="44"/>
      <c r="G871" s="44"/>
      <c r="I871" s="388"/>
      <c r="J871" s="35"/>
      <c r="K871" s="35"/>
    </row>
    <row r="872" spans="1:11">
      <c r="A872" s="44"/>
      <c r="B872" s="44"/>
      <c r="C872" s="44"/>
      <c r="F872" s="44"/>
      <c r="G872" s="44"/>
      <c r="I872" s="388"/>
      <c r="J872" s="35"/>
      <c r="K872" s="35"/>
    </row>
    <row r="873" spans="1:11">
      <c r="A873" s="44"/>
      <c r="B873" s="44"/>
      <c r="C873" s="44"/>
      <c r="F873" s="44"/>
      <c r="G873" s="44"/>
      <c r="I873" s="388"/>
      <c r="J873" s="35"/>
      <c r="K873" s="35"/>
    </row>
    <row r="874" spans="1:11">
      <c r="A874" s="44"/>
      <c r="B874" s="44"/>
      <c r="C874" s="44"/>
      <c r="F874" s="44"/>
      <c r="G874" s="44"/>
      <c r="I874" s="388"/>
      <c r="J874" s="35"/>
      <c r="K874" s="35"/>
    </row>
    <row r="875" spans="1:11">
      <c r="A875" s="44"/>
      <c r="B875" s="44"/>
      <c r="C875" s="44"/>
      <c r="F875" s="44"/>
      <c r="G875" s="44"/>
      <c r="I875" s="388"/>
      <c r="J875" s="35"/>
      <c r="K875" s="35"/>
    </row>
    <row r="876" spans="1:11">
      <c r="A876" s="44"/>
      <c r="B876" s="44"/>
      <c r="C876" s="44"/>
      <c r="F876" s="44"/>
      <c r="G876" s="44"/>
      <c r="I876" s="388"/>
      <c r="J876" s="35"/>
      <c r="K876" s="35"/>
    </row>
    <row r="877" spans="1:11">
      <c r="A877" s="44"/>
      <c r="B877" s="44"/>
      <c r="C877" s="44"/>
      <c r="F877" s="44"/>
      <c r="G877" s="44"/>
      <c r="I877" s="388"/>
      <c r="J877" s="35"/>
      <c r="K877" s="35"/>
    </row>
    <row r="878" spans="1:11">
      <c r="A878" s="44"/>
      <c r="B878" s="44"/>
      <c r="C878" s="44"/>
      <c r="F878" s="44"/>
      <c r="G878" s="44"/>
      <c r="I878" s="388"/>
      <c r="J878" s="35"/>
      <c r="K878" s="35"/>
    </row>
    <row r="879" spans="1:11">
      <c r="A879" s="44"/>
      <c r="B879" s="44"/>
      <c r="C879" s="44"/>
      <c r="F879" s="44"/>
      <c r="G879" s="44"/>
      <c r="I879" s="388"/>
      <c r="J879" s="35"/>
      <c r="K879" s="35"/>
    </row>
    <row r="880" spans="1:11">
      <c r="A880" s="44"/>
      <c r="B880" s="44"/>
      <c r="C880" s="44"/>
      <c r="F880" s="44"/>
      <c r="G880" s="44"/>
      <c r="I880" s="388"/>
      <c r="J880" s="35"/>
      <c r="K880" s="35"/>
    </row>
    <row r="881" spans="1:11">
      <c r="A881" s="44"/>
      <c r="B881" s="44"/>
      <c r="C881" s="44"/>
      <c r="F881" s="44"/>
      <c r="G881" s="44"/>
      <c r="I881" s="388"/>
      <c r="J881" s="35"/>
      <c r="K881" s="35"/>
    </row>
    <row r="882" spans="1:11">
      <c r="A882" s="44"/>
      <c r="B882" s="44"/>
      <c r="C882" s="44"/>
      <c r="F882" s="44"/>
      <c r="G882" s="44"/>
      <c r="I882" s="388"/>
      <c r="J882" s="35"/>
      <c r="K882" s="35"/>
    </row>
    <row r="883" spans="1:11">
      <c r="A883" s="44"/>
      <c r="B883" s="44"/>
      <c r="C883" s="44"/>
      <c r="F883" s="44"/>
      <c r="G883" s="44"/>
      <c r="I883" s="388"/>
      <c r="J883" s="35"/>
      <c r="K883" s="35"/>
    </row>
    <row r="884" spans="1:11">
      <c r="A884" s="44"/>
      <c r="B884" s="44"/>
      <c r="C884" s="44"/>
      <c r="F884" s="44"/>
      <c r="G884" s="44"/>
      <c r="I884" s="388"/>
      <c r="J884" s="35"/>
      <c r="K884" s="35"/>
    </row>
    <row r="885" spans="1:11">
      <c r="A885" s="44"/>
      <c r="B885" s="44"/>
      <c r="C885" s="44"/>
      <c r="F885" s="44"/>
      <c r="G885" s="44"/>
      <c r="I885" s="388"/>
      <c r="J885" s="35"/>
      <c r="K885" s="35"/>
    </row>
    <row r="886" spans="1:11">
      <c r="A886" s="44"/>
      <c r="B886" s="44"/>
      <c r="C886" s="44"/>
      <c r="F886" s="44"/>
      <c r="G886" s="44"/>
      <c r="I886" s="388"/>
      <c r="J886" s="35"/>
      <c r="K886" s="35"/>
    </row>
    <row r="887" spans="1:11">
      <c r="A887" s="44"/>
      <c r="B887" s="44"/>
      <c r="C887" s="44"/>
      <c r="F887" s="44"/>
      <c r="G887" s="44"/>
      <c r="I887" s="388"/>
      <c r="J887" s="35"/>
      <c r="K887" s="35"/>
    </row>
    <row r="888" spans="1:11">
      <c r="A888" s="44"/>
      <c r="B888" s="44"/>
      <c r="C888" s="44"/>
      <c r="F888" s="44"/>
      <c r="G888" s="44"/>
      <c r="I888" s="388"/>
      <c r="J888" s="35"/>
      <c r="K888" s="35"/>
    </row>
    <row r="889" spans="1:11">
      <c r="A889" s="44"/>
      <c r="B889" s="44"/>
      <c r="C889" s="44"/>
      <c r="F889" s="44"/>
      <c r="G889" s="44"/>
      <c r="I889" s="388"/>
      <c r="J889" s="35"/>
      <c r="K889" s="35"/>
    </row>
    <row r="890" spans="1:11">
      <c r="A890" s="44"/>
      <c r="B890" s="44"/>
      <c r="C890" s="44"/>
      <c r="F890" s="44"/>
      <c r="G890" s="44"/>
      <c r="I890" s="388"/>
      <c r="J890" s="35"/>
      <c r="K890" s="35"/>
    </row>
    <row r="891" spans="1:11">
      <c r="A891" s="44"/>
      <c r="B891" s="44"/>
      <c r="C891" s="44"/>
      <c r="F891" s="44"/>
      <c r="G891" s="44"/>
      <c r="I891" s="388"/>
      <c r="J891" s="35"/>
      <c r="K891" s="35"/>
    </row>
    <row r="892" spans="1:11">
      <c r="A892" s="44"/>
      <c r="B892" s="44"/>
      <c r="C892" s="44"/>
      <c r="F892" s="44"/>
      <c r="G892" s="44"/>
      <c r="I892" s="388"/>
      <c r="J892" s="35"/>
      <c r="K892" s="35"/>
    </row>
    <row r="893" spans="1:11">
      <c r="A893" s="44"/>
      <c r="B893" s="44"/>
      <c r="C893" s="44"/>
      <c r="F893" s="44"/>
      <c r="G893" s="44"/>
      <c r="I893" s="388"/>
      <c r="J893" s="35"/>
      <c r="K893" s="35"/>
    </row>
    <row r="894" spans="1:11">
      <c r="A894" s="44"/>
      <c r="B894" s="44"/>
      <c r="C894" s="44"/>
      <c r="F894" s="44"/>
      <c r="G894" s="44"/>
      <c r="I894" s="388"/>
      <c r="J894" s="35"/>
      <c r="K894" s="35"/>
    </row>
    <row r="895" spans="1:11">
      <c r="A895" s="44"/>
      <c r="B895" s="44"/>
      <c r="C895" s="44"/>
      <c r="F895" s="44"/>
      <c r="G895" s="44"/>
      <c r="I895" s="388"/>
      <c r="J895" s="35"/>
      <c r="K895" s="35"/>
    </row>
    <row r="896" spans="1:11">
      <c r="A896" s="44"/>
      <c r="B896" s="44"/>
      <c r="C896" s="44"/>
      <c r="F896" s="44"/>
      <c r="G896" s="44"/>
      <c r="I896" s="388"/>
      <c r="J896" s="35"/>
      <c r="K896" s="35"/>
    </row>
    <row r="897" spans="1:11">
      <c r="A897" s="44"/>
      <c r="B897" s="44"/>
      <c r="C897" s="44"/>
      <c r="F897" s="44"/>
      <c r="G897" s="44"/>
      <c r="I897" s="388"/>
      <c r="J897" s="35"/>
      <c r="K897" s="35"/>
    </row>
    <row r="898" spans="1:11">
      <c r="A898" s="44"/>
      <c r="B898" s="44"/>
      <c r="C898" s="44"/>
      <c r="F898" s="44"/>
      <c r="G898" s="44"/>
      <c r="I898" s="388"/>
      <c r="J898" s="35"/>
      <c r="K898" s="35"/>
    </row>
    <row r="899" spans="1:11">
      <c r="A899" s="44"/>
      <c r="B899" s="44"/>
      <c r="C899" s="44"/>
      <c r="F899" s="44"/>
      <c r="G899" s="44"/>
      <c r="I899" s="388"/>
      <c r="J899" s="35"/>
      <c r="K899" s="35"/>
    </row>
    <row r="900" spans="1:11">
      <c r="A900" s="44"/>
      <c r="B900" s="44"/>
      <c r="C900" s="44"/>
      <c r="F900" s="44"/>
      <c r="G900" s="44"/>
      <c r="I900" s="388"/>
      <c r="J900" s="35"/>
      <c r="K900" s="35"/>
    </row>
    <row r="901" spans="1:11">
      <c r="A901" s="44"/>
      <c r="B901" s="44"/>
      <c r="C901" s="44"/>
      <c r="F901" s="44"/>
      <c r="G901" s="44"/>
      <c r="I901" s="388"/>
      <c r="J901" s="35"/>
      <c r="K901" s="35"/>
    </row>
    <row r="902" spans="1:11">
      <c r="A902" s="44"/>
      <c r="B902" s="44"/>
      <c r="C902" s="44"/>
      <c r="F902" s="44"/>
      <c r="G902" s="44"/>
      <c r="I902" s="388"/>
      <c r="J902" s="35"/>
      <c r="K902" s="35"/>
    </row>
    <row r="903" spans="1:11">
      <c r="A903" s="44"/>
      <c r="B903" s="44"/>
      <c r="C903" s="44"/>
      <c r="F903" s="44"/>
      <c r="G903" s="44"/>
      <c r="I903" s="388"/>
      <c r="J903" s="35"/>
      <c r="K903" s="35"/>
    </row>
    <row r="904" spans="1:11">
      <c r="A904" s="44"/>
      <c r="B904" s="44"/>
      <c r="C904" s="44"/>
      <c r="F904" s="44"/>
      <c r="G904" s="44"/>
      <c r="I904" s="388"/>
      <c r="J904" s="35"/>
      <c r="K904" s="35"/>
    </row>
    <row r="905" spans="1:11">
      <c r="A905" s="44"/>
      <c r="B905" s="44"/>
      <c r="C905" s="44"/>
      <c r="F905" s="44"/>
      <c r="G905" s="44"/>
      <c r="I905" s="388"/>
      <c r="J905" s="35"/>
      <c r="K905" s="35"/>
    </row>
    <row r="906" spans="1:11">
      <c r="A906" s="44"/>
      <c r="B906" s="44"/>
      <c r="C906" s="44"/>
      <c r="F906" s="44"/>
      <c r="G906" s="44"/>
      <c r="I906" s="388"/>
      <c r="J906" s="35"/>
      <c r="K906" s="35"/>
    </row>
    <row r="907" spans="1:11">
      <c r="A907" s="44"/>
      <c r="B907" s="44"/>
      <c r="C907" s="44"/>
      <c r="F907" s="44"/>
      <c r="G907" s="44"/>
      <c r="I907" s="388"/>
      <c r="J907" s="35"/>
      <c r="K907" s="35"/>
    </row>
    <row r="908" spans="1:11">
      <c r="A908" s="44"/>
      <c r="B908" s="44"/>
      <c r="C908" s="44"/>
      <c r="F908" s="44"/>
      <c r="G908" s="44"/>
      <c r="I908" s="388"/>
      <c r="J908" s="35"/>
      <c r="K908" s="35"/>
    </row>
    <row r="909" spans="1:11">
      <c r="A909" s="44"/>
      <c r="B909" s="44"/>
      <c r="C909" s="44"/>
      <c r="F909" s="44"/>
      <c r="G909" s="44"/>
      <c r="I909" s="388"/>
      <c r="J909" s="35"/>
      <c r="K909" s="35"/>
    </row>
    <row r="910" spans="1:11">
      <c r="A910" s="44"/>
      <c r="B910" s="44"/>
      <c r="C910" s="44"/>
      <c r="F910" s="44"/>
      <c r="G910" s="44"/>
      <c r="I910" s="388"/>
      <c r="J910" s="35"/>
      <c r="K910" s="35"/>
    </row>
    <row r="911" spans="1:11">
      <c r="A911" s="44"/>
      <c r="B911" s="44"/>
      <c r="C911" s="44"/>
      <c r="F911" s="44"/>
      <c r="G911" s="44"/>
      <c r="I911" s="388"/>
      <c r="J911" s="35"/>
      <c r="K911" s="35"/>
    </row>
    <row r="912" spans="1:11">
      <c r="A912" s="44"/>
      <c r="B912" s="44"/>
      <c r="C912" s="44"/>
      <c r="F912" s="44"/>
      <c r="G912" s="44"/>
      <c r="I912" s="388"/>
      <c r="J912" s="35"/>
      <c r="K912" s="35"/>
    </row>
    <row r="913" spans="1:11">
      <c r="A913" s="44"/>
      <c r="B913" s="44"/>
      <c r="C913" s="44"/>
      <c r="F913" s="44"/>
      <c r="G913" s="44"/>
      <c r="I913" s="388"/>
      <c r="J913" s="35"/>
      <c r="K913" s="35"/>
    </row>
    <row r="914" spans="1:11">
      <c r="A914" s="44"/>
      <c r="B914" s="44"/>
      <c r="C914" s="44"/>
      <c r="F914" s="44"/>
      <c r="G914" s="44"/>
      <c r="I914" s="388"/>
      <c r="J914" s="35"/>
      <c r="K914" s="35"/>
    </row>
    <row r="915" spans="1:11">
      <c r="A915" s="44"/>
      <c r="B915" s="44"/>
      <c r="C915" s="44"/>
      <c r="F915" s="44"/>
      <c r="G915" s="44"/>
      <c r="I915" s="388"/>
      <c r="J915" s="35"/>
      <c r="K915" s="35"/>
    </row>
    <row r="916" spans="1:11">
      <c r="A916" s="44"/>
      <c r="B916" s="44"/>
      <c r="C916" s="44"/>
      <c r="F916" s="44"/>
      <c r="G916" s="44"/>
      <c r="I916" s="388"/>
      <c r="J916" s="35"/>
      <c r="K916" s="35"/>
    </row>
    <row r="917" spans="1:11">
      <c r="A917" s="44"/>
      <c r="B917" s="44"/>
      <c r="C917" s="44"/>
      <c r="F917" s="44"/>
      <c r="G917" s="44"/>
      <c r="I917" s="388"/>
      <c r="J917" s="35"/>
      <c r="K917" s="35"/>
    </row>
    <row r="918" spans="1:11">
      <c r="A918" s="44"/>
      <c r="B918" s="44"/>
      <c r="C918" s="44"/>
      <c r="F918" s="44"/>
      <c r="G918" s="44"/>
      <c r="I918" s="388"/>
      <c r="J918" s="35"/>
      <c r="K918" s="35"/>
    </row>
    <row r="919" spans="1:11">
      <c r="A919" s="44"/>
      <c r="B919" s="44"/>
      <c r="C919" s="44"/>
      <c r="F919" s="44"/>
      <c r="G919" s="44"/>
      <c r="I919" s="388"/>
      <c r="J919" s="35"/>
      <c r="K919" s="35"/>
    </row>
    <row r="920" spans="1:11">
      <c r="A920" s="44"/>
      <c r="B920" s="44"/>
      <c r="C920" s="44"/>
      <c r="F920" s="44"/>
      <c r="G920" s="44"/>
      <c r="I920" s="388"/>
      <c r="J920" s="35"/>
      <c r="K920" s="35"/>
    </row>
    <row r="921" spans="1:11">
      <c r="A921" s="44"/>
      <c r="B921" s="44"/>
      <c r="C921" s="44"/>
      <c r="F921" s="44"/>
      <c r="G921" s="44"/>
      <c r="I921" s="388"/>
      <c r="J921" s="35"/>
      <c r="K921" s="35"/>
    </row>
    <row r="922" spans="1:11">
      <c r="A922" s="44"/>
      <c r="B922" s="44"/>
      <c r="C922" s="44"/>
      <c r="F922" s="44"/>
      <c r="G922" s="44"/>
      <c r="I922" s="388"/>
      <c r="J922" s="35"/>
      <c r="K922" s="35"/>
    </row>
    <row r="923" spans="1:11">
      <c r="A923" s="44"/>
      <c r="B923" s="44"/>
      <c r="C923" s="44"/>
      <c r="F923" s="44"/>
      <c r="G923" s="44"/>
      <c r="I923" s="388"/>
      <c r="J923" s="35"/>
      <c r="K923" s="35"/>
    </row>
    <row r="924" spans="1:11">
      <c r="A924" s="44"/>
      <c r="B924" s="44"/>
      <c r="C924" s="44"/>
      <c r="F924" s="44"/>
      <c r="G924" s="44"/>
      <c r="I924" s="388"/>
      <c r="J924" s="35"/>
      <c r="K924" s="35"/>
    </row>
    <row r="925" spans="1:11">
      <c r="A925" s="44"/>
      <c r="B925" s="44"/>
      <c r="C925" s="44"/>
      <c r="F925" s="44"/>
      <c r="G925" s="44"/>
      <c r="I925" s="388"/>
      <c r="J925" s="35"/>
      <c r="K925" s="35"/>
    </row>
    <row r="926" spans="1:11">
      <c r="A926" s="44"/>
      <c r="B926" s="44"/>
      <c r="C926" s="44"/>
      <c r="F926" s="44"/>
      <c r="G926" s="44"/>
      <c r="I926" s="388"/>
      <c r="J926" s="35"/>
      <c r="K926" s="35"/>
    </row>
    <row r="927" spans="1:11">
      <c r="A927" s="44"/>
      <c r="B927" s="44"/>
      <c r="C927" s="44"/>
      <c r="F927" s="44"/>
      <c r="G927" s="44"/>
      <c r="I927" s="388"/>
      <c r="J927" s="35"/>
      <c r="K927" s="35"/>
    </row>
    <row r="928" spans="1:11">
      <c r="A928" s="44"/>
      <c r="B928" s="44"/>
      <c r="C928" s="44"/>
      <c r="F928" s="44"/>
      <c r="G928" s="44"/>
      <c r="I928" s="388"/>
      <c r="J928" s="35"/>
      <c r="K928" s="35"/>
    </row>
    <row r="929" spans="1:11">
      <c r="A929" s="44"/>
      <c r="B929" s="44"/>
      <c r="C929" s="44"/>
      <c r="F929" s="44"/>
      <c r="G929" s="44"/>
      <c r="I929" s="388"/>
      <c r="J929" s="35"/>
      <c r="K929" s="35"/>
    </row>
    <row r="930" spans="1:11">
      <c r="A930" s="44"/>
      <c r="B930" s="44"/>
      <c r="C930" s="44"/>
      <c r="F930" s="44"/>
      <c r="G930" s="44"/>
      <c r="I930" s="388"/>
      <c r="J930" s="35"/>
      <c r="K930" s="35"/>
    </row>
    <row r="931" spans="1:11">
      <c r="A931" s="44"/>
      <c r="B931" s="44"/>
      <c r="C931" s="44"/>
      <c r="F931" s="44"/>
      <c r="G931" s="44"/>
      <c r="I931" s="388"/>
      <c r="J931" s="35"/>
      <c r="K931" s="35"/>
    </row>
    <row r="932" spans="1:11">
      <c r="A932" s="44"/>
      <c r="B932" s="44"/>
      <c r="C932" s="44"/>
      <c r="F932" s="44"/>
      <c r="G932" s="44"/>
      <c r="I932" s="388"/>
      <c r="J932" s="35"/>
      <c r="K932" s="35"/>
    </row>
    <row r="933" spans="1:11">
      <c r="A933" s="44"/>
      <c r="B933" s="44"/>
      <c r="C933" s="44"/>
      <c r="F933" s="44"/>
      <c r="G933" s="44"/>
      <c r="I933" s="388"/>
      <c r="J933" s="35"/>
      <c r="K933" s="35"/>
    </row>
    <row r="934" spans="1:11">
      <c r="A934" s="44"/>
      <c r="B934" s="44"/>
      <c r="C934" s="44"/>
      <c r="F934" s="44"/>
      <c r="G934" s="44"/>
      <c r="I934" s="388"/>
      <c r="J934" s="35"/>
      <c r="K934" s="35"/>
    </row>
    <row r="935" spans="1:11">
      <c r="A935" s="44"/>
      <c r="B935" s="44"/>
      <c r="C935" s="44"/>
      <c r="F935" s="44"/>
      <c r="G935" s="44"/>
      <c r="I935" s="388"/>
      <c r="J935" s="35"/>
      <c r="K935" s="35"/>
    </row>
    <row r="936" spans="1:11">
      <c r="A936" s="44"/>
      <c r="B936" s="44"/>
      <c r="C936" s="44"/>
      <c r="F936" s="44"/>
      <c r="G936" s="44"/>
      <c r="I936" s="388"/>
      <c r="J936" s="35"/>
      <c r="K936" s="35"/>
    </row>
    <row r="937" spans="1:11">
      <c r="A937" s="44"/>
      <c r="B937" s="44"/>
      <c r="C937" s="44"/>
      <c r="F937" s="44"/>
      <c r="G937" s="44"/>
      <c r="I937" s="388"/>
      <c r="J937" s="35"/>
      <c r="K937" s="35"/>
    </row>
    <row r="938" spans="1:11">
      <c r="A938" s="44"/>
      <c r="B938" s="44"/>
      <c r="C938" s="44"/>
      <c r="F938" s="44"/>
      <c r="G938" s="44"/>
      <c r="I938" s="388"/>
      <c r="J938" s="35"/>
      <c r="K938" s="35"/>
    </row>
    <row r="939" spans="1:11">
      <c r="A939" s="44"/>
      <c r="B939" s="44"/>
      <c r="C939" s="44"/>
      <c r="F939" s="44"/>
      <c r="G939" s="44"/>
      <c r="I939" s="388"/>
      <c r="J939" s="35"/>
      <c r="K939" s="35"/>
    </row>
    <row r="940" spans="1:11">
      <c r="A940" s="44"/>
      <c r="B940" s="44"/>
      <c r="C940" s="44"/>
      <c r="F940" s="44"/>
      <c r="G940" s="44"/>
      <c r="I940" s="388"/>
      <c r="J940" s="35"/>
      <c r="K940" s="35"/>
    </row>
    <row r="941" spans="1:11">
      <c r="A941" s="44"/>
      <c r="B941" s="44"/>
      <c r="C941" s="44"/>
      <c r="F941" s="44"/>
      <c r="G941" s="44"/>
      <c r="I941" s="388"/>
      <c r="J941" s="35"/>
      <c r="K941" s="35"/>
    </row>
    <row r="942" spans="1:11">
      <c r="A942" s="44"/>
      <c r="B942" s="44"/>
      <c r="C942" s="44"/>
      <c r="F942" s="44"/>
      <c r="G942" s="44"/>
      <c r="I942" s="388"/>
      <c r="J942" s="35"/>
      <c r="K942" s="35"/>
    </row>
    <row r="943" spans="1:11">
      <c r="A943" s="44"/>
      <c r="B943" s="44"/>
      <c r="C943" s="44"/>
      <c r="F943" s="44"/>
      <c r="G943" s="44"/>
      <c r="I943" s="388"/>
      <c r="J943" s="35"/>
      <c r="K943" s="35"/>
    </row>
    <row r="944" spans="1:11">
      <c r="A944" s="44"/>
      <c r="B944" s="44"/>
      <c r="C944" s="44"/>
      <c r="F944" s="44"/>
      <c r="G944" s="44"/>
      <c r="I944" s="388"/>
      <c r="J944" s="35"/>
      <c r="K944" s="35"/>
    </row>
    <row r="945" spans="1:11">
      <c r="A945" s="44"/>
      <c r="B945" s="44"/>
      <c r="C945" s="44"/>
      <c r="F945" s="44"/>
      <c r="G945" s="44"/>
      <c r="I945" s="388"/>
      <c r="J945" s="35"/>
      <c r="K945" s="35"/>
    </row>
    <row r="946" spans="1:11">
      <c r="A946" s="44"/>
      <c r="B946" s="44"/>
      <c r="C946" s="44"/>
      <c r="F946" s="44"/>
      <c r="G946" s="44"/>
      <c r="I946" s="388"/>
      <c r="J946" s="35"/>
      <c r="K946" s="35"/>
    </row>
    <row r="947" spans="1:11">
      <c r="A947" s="44"/>
      <c r="B947" s="44"/>
      <c r="C947" s="44"/>
      <c r="F947" s="44"/>
      <c r="G947" s="44"/>
      <c r="I947" s="388"/>
      <c r="J947" s="35"/>
      <c r="K947" s="35"/>
    </row>
    <row r="948" spans="1:11">
      <c r="A948" s="44"/>
      <c r="B948" s="44"/>
      <c r="C948" s="44"/>
      <c r="F948" s="44"/>
      <c r="G948" s="44"/>
      <c r="I948" s="388"/>
      <c r="J948" s="35"/>
      <c r="K948" s="35"/>
    </row>
    <row r="949" spans="1:11">
      <c r="A949" s="44"/>
      <c r="B949" s="44"/>
      <c r="C949" s="44"/>
      <c r="F949" s="44"/>
      <c r="G949" s="44"/>
      <c r="I949" s="388"/>
      <c r="J949" s="35"/>
      <c r="K949" s="35"/>
    </row>
    <row r="950" spans="1:11">
      <c r="A950" s="44"/>
      <c r="B950" s="44"/>
      <c r="C950" s="44"/>
      <c r="F950" s="44"/>
      <c r="G950" s="44"/>
      <c r="I950" s="388"/>
      <c r="J950" s="35"/>
      <c r="K950" s="35"/>
    </row>
    <row r="951" spans="1:11">
      <c r="A951" s="44"/>
      <c r="B951" s="44"/>
      <c r="C951" s="44"/>
      <c r="F951" s="44"/>
      <c r="G951" s="44"/>
      <c r="I951" s="388"/>
      <c r="J951" s="35"/>
      <c r="K951" s="35"/>
    </row>
    <row r="952" spans="1:11">
      <c r="A952" s="44"/>
      <c r="B952" s="44"/>
      <c r="C952" s="44"/>
      <c r="F952" s="44"/>
      <c r="G952" s="44"/>
      <c r="I952" s="388"/>
      <c r="J952" s="35"/>
      <c r="K952" s="35"/>
    </row>
    <row r="953" spans="1:11">
      <c r="A953" s="44"/>
      <c r="B953" s="44"/>
      <c r="C953" s="44"/>
      <c r="F953" s="44"/>
      <c r="G953" s="44"/>
      <c r="I953" s="388"/>
      <c r="J953" s="35"/>
      <c r="K953" s="35"/>
    </row>
    <row r="954" spans="1:11">
      <c r="A954" s="44"/>
      <c r="B954" s="44"/>
      <c r="C954" s="44"/>
      <c r="F954" s="44"/>
      <c r="G954" s="44"/>
      <c r="I954" s="388"/>
      <c r="J954" s="35"/>
      <c r="K954" s="35"/>
    </row>
    <row r="955" spans="1:11">
      <c r="A955" s="44"/>
      <c r="B955" s="44"/>
      <c r="C955" s="44"/>
      <c r="F955" s="44"/>
      <c r="G955" s="44"/>
      <c r="I955" s="388"/>
      <c r="J955" s="35"/>
      <c r="K955" s="35"/>
    </row>
    <row r="956" spans="1:11">
      <c r="A956" s="44"/>
      <c r="B956" s="44"/>
      <c r="C956" s="44"/>
      <c r="F956" s="44"/>
      <c r="G956" s="44"/>
      <c r="I956" s="388"/>
      <c r="J956" s="35"/>
      <c r="K956" s="35"/>
    </row>
    <row r="957" spans="1:11">
      <c r="A957" s="44"/>
      <c r="B957" s="44"/>
      <c r="C957" s="44"/>
      <c r="F957" s="44"/>
      <c r="G957" s="44"/>
      <c r="I957" s="388"/>
      <c r="J957" s="35"/>
      <c r="K957" s="35"/>
    </row>
    <row r="958" spans="1:11">
      <c r="A958" s="44"/>
      <c r="B958" s="44"/>
      <c r="C958" s="44"/>
      <c r="F958" s="44"/>
      <c r="G958" s="44"/>
      <c r="I958" s="388"/>
      <c r="J958" s="35"/>
      <c r="K958" s="35"/>
    </row>
    <row r="959" spans="1:11">
      <c r="A959" s="44"/>
      <c r="B959" s="44"/>
      <c r="C959" s="44"/>
      <c r="F959" s="44"/>
      <c r="G959" s="44"/>
      <c r="I959" s="388"/>
      <c r="J959" s="35"/>
      <c r="K959" s="35"/>
    </row>
    <row r="960" spans="1:11">
      <c r="A960" s="44"/>
      <c r="B960" s="44"/>
      <c r="C960" s="44"/>
      <c r="F960" s="44"/>
      <c r="G960" s="44"/>
      <c r="I960" s="388"/>
      <c r="J960" s="35"/>
      <c r="K960" s="35"/>
    </row>
    <row r="961" spans="1:11">
      <c r="A961" s="44"/>
      <c r="B961" s="44"/>
      <c r="C961" s="44"/>
      <c r="F961" s="44"/>
      <c r="G961" s="44"/>
      <c r="I961" s="388"/>
      <c r="J961" s="35"/>
      <c r="K961" s="35"/>
    </row>
    <row r="962" spans="1:11">
      <c r="A962" s="44"/>
      <c r="B962" s="44"/>
      <c r="C962" s="44"/>
      <c r="F962" s="44"/>
      <c r="G962" s="44"/>
      <c r="I962" s="388"/>
      <c r="J962" s="35"/>
      <c r="K962" s="35"/>
    </row>
    <row r="963" spans="1:11">
      <c r="A963" s="44"/>
      <c r="B963" s="44"/>
      <c r="C963" s="44"/>
      <c r="F963" s="44"/>
      <c r="G963" s="44"/>
      <c r="I963" s="388"/>
      <c r="J963" s="35"/>
      <c r="K963" s="35"/>
    </row>
    <row r="964" spans="1:11">
      <c r="A964" s="44"/>
      <c r="B964" s="44"/>
      <c r="C964" s="44"/>
      <c r="F964" s="44"/>
      <c r="G964" s="44"/>
      <c r="I964" s="388"/>
      <c r="J964" s="35"/>
      <c r="K964" s="35"/>
    </row>
    <row r="965" spans="1:11">
      <c r="A965" s="44"/>
      <c r="B965" s="44"/>
      <c r="C965" s="44"/>
      <c r="F965" s="44"/>
      <c r="G965" s="44"/>
      <c r="I965" s="388"/>
      <c r="J965" s="35"/>
      <c r="K965" s="35"/>
    </row>
    <row r="966" spans="1:11">
      <c r="A966" s="44"/>
      <c r="B966" s="44"/>
      <c r="C966" s="44"/>
      <c r="F966" s="44"/>
      <c r="G966" s="44"/>
      <c r="I966" s="388"/>
      <c r="J966" s="35"/>
      <c r="K966" s="35"/>
    </row>
    <row r="967" spans="1:11">
      <c r="A967" s="44"/>
      <c r="B967" s="44"/>
      <c r="C967" s="44"/>
      <c r="F967" s="44"/>
      <c r="G967" s="44"/>
      <c r="I967" s="388"/>
      <c r="J967" s="35"/>
      <c r="K967" s="35"/>
    </row>
    <row r="968" spans="1:11">
      <c r="A968" s="44"/>
      <c r="B968" s="44"/>
      <c r="C968" s="44"/>
      <c r="F968" s="44"/>
      <c r="G968" s="44"/>
      <c r="I968" s="388"/>
      <c r="J968" s="35"/>
      <c r="K968" s="35"/>
    </row>
    <row r="969" spans="1:11">
      <c r="A969" s="44"/>
      <c r="B969" s="44"/>
      <c r="C969" s="44"/>
      <c r="F969" s="44"/>
      <c r="G969" s="44"/>
      <c r="I969" s="388"/>
      <c r="J969" s="35"/>
      <c r="K969" s="35"/>
    </row>
    <row r="970" spans="1:11">
      <c r="A970" s="44"/>
      <c r="B970" s="44"/>
      <c r="C970" s="44"/>
      <c r="F970" s="44"/>
      <c r="G970" s="44"/>
      <c r="I970" s="388"/>
      <c r="J970" s="35"/>
      <c r="K970" s="35"/>
    </row>
    <row r="971" spans="1:11">
      <c r="A971" s="44"/>
      <c r="B971" s="44"/>
      <c r="C971" s="44"/>
      <c r="F971" s="44"/>
      <c r="G971" s="44"/>
      <c r="I971" s="388"/>
      <c r="J971" s="35"/>
      <c r="K971" s="35"/>
    </row>
    <row r="972" spans="1:11">
      <c r="A972" s="44"/>
      <c r="B972" s="44"/>
      <c r="C972" s="44"/>
      <c r="F972" s="44"/>
      <c r="G972" s="44"/>
      <c r="I972" s="388"/>
      <c r="J972" s="35"/>
      <c r="K972" s="35"/>
    </row>
    <row r="973" spans="1:11">
      <c r="A973" s="44"/>
      <c r="B973" s="44"/>
      <c r="C973" s="44"/>
      <c r="F973" s="44"/>
      <c r="G973" s="44"/>
      <c r="I973" s="388"/>
      <c r="J973" s="35"/>
      <c r="K973" s="35"/>
    </row>
    <row r="974" spans="1:11">
      <c r="A974" s="44"/>
      <c r="B974" s="44"/>
      <c r="C974" s="44"/>
      <c r="F974" s="44"/>
      <c r="G974" s="44"/>
      <c r="I974" s="388"/>
      <c r="J974" s="35"/>
      <c r="K974" s="35"/>
    </row>
    <row r="975" spans="1:11">
      <c r="A975" s="44"/>
      <c r="B975" s="44"/>
      <c r="C975" s="44"/>
      <c r="F975" s="44"/>
      <c r="G975" s="44"/>
      <c r="I975" s="388"/>
      <c r="J975" s="35"/>
      <c r="K975" s="35"/>
    </row>
    <row r="976" spans="1:11">
      <c r="A976" s="44"/>
      <c r="B976" s="44"/>
      <c r="C976" s="44"/>
      <c r="F976" s="44"/>
      <c r="G976" s="44"/>
      <c r="I976" s="388"/>
      <c r="J976" s="35"/>
      <c r="K976" s="35"/>
    </row>
    <row r="977" spans="1:11">
      <c r="A977" s="44"/>
      <c r="B977" s="44"/>
      <c r="C977" s="44"/>
      <c r="F977" s="44"/>
      <c r="G977" s="44"/>
      <c r="I977" s="388"/>
      <c r="J977" s="35"/>
      <c r="K977" s="35"/>
    </row>
    <row r="978" spans="1:11">
      <c r="A978" s="44"/>
      <c r="B978" s="44"/>
      <c r="C978" s="44"/>
      <c r="F978" s="44"/>
      <c r="G978" s="44"/>
      <c r="I978" s="388"/>
      <c r="J978" s="35"/>
      <c r="K978" s="35"/>
    </row>
    <row r="979" spans="1:11">
      <c r="A979" s="44"/>
      <c r="B979" s="44"/>
      <c r="C979" s="44"/>
      <c r="F979" s="44"/>
      <c r="G979" s="44"/>
      <c r="I979" s="388"/>
      <c r="J979" s="35"/>
      <c r="K979" s="35"/>
    </row>
    <row r="980" spans="1:11">
      <c r="A980" s="44"/>
      <c r="B980" s="44"/>
      <c r="C980" s="44"/>
      <c r="F980" s="44"/>
      <c r="G980" s="44"/>
      <c r="I980" s="388"/>
      <c r="J980" s="35"/>
      <c r="K980" s="35"/>
    </row>
    <row r="981" spans="1:11">
      <c r="A981" s="44"/>
      <c r="B981" s="44"/>
      <c r="C981" s="44"/>
      <c r="F981" s="44"/>
      <c r="G981" s="44"/>
      <c r="I981" s="388"/>
      <c r="J981" s="35"/>
      <c r="K981" s="35"/>
    </row>
    <row r="982" spans="1:11">
      <c r="A982" s="44"/>
      <c r="B982" s="44"/>
      <c r="C982" s="44"/>
      <c r="F982" s="44"/>
      <c r="G982" s="44"/>
      <c r="I982" s="388"/>
      <c r="J982" s="35"/>
      <c r="K982" s="35"/>
    </row>
    <row r="983" spans="1:11">
      <c r="A983" s="44"/>
      <c r="B983" s="44"/>
      <c r="C983" s="44"/>
      <c r="F983" s="44"/>
      <c r="G983" s="44"/>
      <c r="I983" s="388"/>
      <c r="J983" s="35"/>
      <c r="K983" s="35"/>
    </row>
    <row r="984" spans="1:11">
      <c r="A984" s="44"/>
      <c r="B984" s="44"/>
      <c r="C984" s="44"/>
      <c r="F984" s="44"/>
      <c r="G984" s="44"/>
      <c r="I984" s="388"/>
      <c r="J984" s="35"/>
      <c r="K984" s="35"/>
    </row>
    <row r="985" spans="1:11">
      <c r="A985" s="44"/>
      <c r="B985" s="44"/>
      <c r="C985" s="44"/>
      <c r="F985" s="44"/>
      <c r="G985" s="44"/>
      <c r="I985" s="388"/>
      <c r="J985" s="35"/>
      <c r="K985" s="35"/>
    </row>
    <row r="986" spans="1:11">
      <c r="A986" s="44"/>
      <c r="B986" s="44"/>
      <c r="C986" s="44"/>
      <c r="F986" s="44"/>
      <c r="G986" s="44"/>
      <c r="I986" s="388"/>
      <c r="J986" s="35"/>
      <c r="K986" s="35"/>
    </row>
    <row r="987" spans="1:11">
      <c r="A987" s="44"/>
      <c r="B987" s="44"/>
      <c r="C987" s="44"/>
      <c r="F987" s="44"/>
      <c r="G987" s="44"/>
      <c r="I987" s="388"/>
      <c r="J987" s="35"/>
      <c r="K987" s="35"/>
    </row>
    <row r="988" spans="1:11">
      <c r="A988" s="44"/>
      <c r="B988" s="44"/>
      <c r="C988" s="44"/>
      <c r="F988" s="44"/>
      <c r="G988" s="44"/>
      <c r="I988" s="388"/>
      <c r="J988" s="35"/>
      <c r="K988" s="35"/>
    </row>
    <row r="989" spans="1:11">
      <c r="A989" s="44"/>
      <c r="B989" s="44"/>
      <c r="C989" s="44"/>
      <c r="F989" s="44"/>
      <c r="G989" s="44"/>
      <c r="I989" s="388"/>
      <c r="J989" s="35"/>
      <c r="K989" s="35"/>
    </row>
    <row r="990" spans="1:11">
      <c r="A990" s="44"/>
      <c r="B990" s="44"/>
      <c r="C990" s="44"/>
      <c r="F990" s="44"/>
      <c r="G990" s="44"/>
      <c r="I990" s="388"/>
      <c r="J990" s="35"/>
      <c r="K990" s="35"/>
    </row>
    <row r="991" spans="1:11">
      <c r="A991" s="44"/>
      <c r="B991" s="44"/>
      <c r="C991" s="44"/>
      <c r="F991" s="44"/>
      <c r="G991" s="44"/>
      <c r="I991" s="388"/>
      <c r="J991" s="35"/>
      <c r="K991" s="35"/>
    </row>
    <row r="992" spans="1:11">
      <c r="A992" s="44"/>
      <c r="B992" s="44"/>
      <c r="C992" s="44"/>
      <c r="F992" s="44"/>
      <c r="G992" s="44"/>
      <c r="I992" s="388"/>
      <c r="J992" s="35"/>
      <c r="K992" s="35"/>
    </row>
    <row r="993" spans="1:11">
      <c r="A993" s="44"/>
      <c r="B993" s="44"/>
      <c r="C993" s="44"/>
      <c r="F993" s="44"/>
      <c r="G993" s="44"/>
      <c r="I993" s="388"/>
      <c r="J993" s="35"/>
      <c r="K993" s="35"/>
    </row>
    <row r="994" spans="1:11">
      <c r="A994" s="44"/>
      <c r="B994" s="44"/>
      <c r="C994" s="44"/>
      <c r="F994" s="44"/>
      <c r="G994" s="44"/>
      <c r="I994" s="388"/>
      <c r="J994" s="35"/>
      <c r="K994" s="35"/>
    </row>
    <row r="995" spans="1:11">
      <c r="A995" s="44"/>
      <c r="B995" s="44"/>
      <c r="C995" s="44"/>
      <c r="F995" s="44"/>
      <c r="G995" s="44"/>
      <c r="I995" s="388"/>
      <c r="J995" s="35"/>
      <c r="K995" s="35"/>
    </row>
    <row r="996" spans="1:11">
      <c r="A996" s="44"/>
      <c r="B996" s="44"/>
      <c r="C996" s="44"/>
      <c r="F996" s="44"/>
      <c r="G996" s="44"/>
      <c r="I996" s="388"/>
      <c r="J996" s="35"/>
      <c r="K996" s="35"/>
    </row>
    <row r="997" spans="1:11">
      <c r="A997" s="44"/>
      <c r="B997" s="44"/>
      <c r="C997" s="44"/>
      <c r="F997" s="44"/>
      <c r="G997" s="44"/>
      <c r="I997" s="388"/>
      <c r="J997" s="35"/>
      <c r="K997" s="35"/>
    </row>
    <row r="998" spans="1:11">
      <c r="A998" s="44"/>
      <c r="B998" s="44"/>
      <c r="C998" s="44"/>
      <c r="F998" s="44"/>
      <c r="G998" s="44"/>
      <c r="I998" s="388"/>
      <c r="J998" s="35"/>
      <c r="K998" s="35"/>
    </row>
    <row r="999" spans="1:11">
      <c r="A999" s="44"/>
      <c r="B999" s="44"/>
      <c r="C999" s="44"/>
      <c r="F999" s="44"/>
      <c r="G999" s="44"/>
      <c r="I999" s="388"/>
      <c r="J999" s="35"/>
      <c r="K999" s="35"/>
    </row>
    <row r="1000" spans="1:11">
      <c r="A1000" s="44"/>
      <c r="B1000" s="44"/>
      <c r="C1000" s="44"/>
      <c r="F1000" s="44"/>
      <c r="G1000" s="44"/>
      <c r="I1000" s="388"/>
      <c r="J1000" s="35"/>
      <c r="K1000" s="35"/>
    </row>
  </sheetData>
  <autoFilter ref="A1:G599" xr:uid="{00000000-0009-0000-0000-000033000000}"/>
  <hyperlinks>
    <hyperlink ref="D2" r:id="rId1" xr:uid="{00000000-0004-0000-3300-000000000000}"/>
    <hyperlink ref="J2" r:id="rId2" xr:uid="{00000000-0004-0000-3300-000001000000}"/>
    <hyperlink ref="D3" r:id="rId3" xr:uid="{00000000-0004-0000-3300-000002000000}"/>
    <hyperlink ref="J3" r:id="rId4" xr:uid="{00000000-0004-0000-3300-000003000000}"/>
    <hyperlink ref="D4" r:id="rId5" xr:uid="{00000000-0004-0000-3300-000004000000}"/>
    <hyperlink ref="J4" r:id="rId6" xr:uid="{00000000-0004-0000-3300-000005000000}"/>
    <hyperlink ref="D5" r:id="rId7" xr:uid="{00000000-0004-0000-3300-000006000000}"/>
    <hyperlink ref="J5" r:id="rId8" xr:uid="{00000000-0004-0000-3300-000007000000}"/>
    <hyperlink ref="D6" r:id="rId9" xr:uid="{00000000-0004-0000-3300-000008000000}"/>
    <hyperlink ref="J6" r:id="rId10" xr:uid="{00000000-0004-0000-3300-000009000000}"/>
    <hyperlink ref="D7" r:id="rId11" xr:uid="{00000000-0004-0000-3300-00000A000000}"/>
    <hyperlink ref="J7" r:id="rId12" xr:uid="{00000000-0004-0000-3300-00000B000000}"/>
    <hyperlink ref="D8" r:id="rId13" xr:uid="{00000000-0004-0000-3300-00000C000000}"/>
    <hyperlink ref="J8" r:id="rId14" xr:uid="{00000000-0004-0000-3300-00000D000000}"/>
    <hyperlink ref="D9" r:id="rId15" xr:uid="{00000000-0004-0000-3300-00000E000000}"/>
    <hyperlink ref="J9" r:id="rId16" xr:uid="{00000000-0004-0000-3300-00000F000000}"/>
    <hyperlink ref="D10" r:id="rId17" xr:uid="{00000000-0004-0000-3300-000010000000}"/>
    <hyperlink ref="J10" r:id="rId18" xr:uid="{00000000-0004-0000-3300-000011000000}"/>
    <hyperlink ref="D11" r:id="rId19" xr:uid="{00000000-0004-0000-3300-000012000000}"/>
    <hyperlink ref="J11" r:id="rId20" xr:uid="{00000000-0004-0000-3300-000013000000}"/>
    <hyperlink ref="D12" r:id="rId21" xr:uid="{00000000-0004-0000-3300-000014000000}"/>
    <hyperlink ref="J12" r:id="rId22" xr:uid="{00000000-0004-0000-3300-000015000000}"/>
    <hyperlink ref="D13" r:id="rId23" xr:uid="{00000000-0004-0000-3300-000016000000}"/>
    <hyperlink ref="J13" r:id="rId24" xr:uid="{00000000-0004-0000-3300-000017000000}"/>
    <hyperlink ref="D14" r:id="rId25" xr:uid="{00000000-0004-0000-3300-000018000000}"/>
    <hyperlink ref="J14" r:id="rId26" xr:uid="{00000000-0004-0000-3300-000019000000}"/>
    <hyperlink ref="D15" r:id="rId27" xr:uid="{00000000-0004-0000-3300-00001A000000}"/>
    <hyperlink ref="J15" r:id="rId28" xr:uid="{00000000-0004-0000-3300-00001B000000}"/>
    <hyperlink ref="D16" r:id="rId29" xr:uid="{00000000-0004-0000-3300-00001C000000}"/>
    <hyperlink ref="J16" r:id="rId30" xr:uid="{00000000-0004-0000-3300-00001D000000}"/>
    <hyperlink ref="D17" r:id="rId31" xr:uid="{00000000-0004-0000-3300-00001E000000}"/>
    <hyperlink ref="J17" r:id="rId32" xr:uid="{00000000-0004-0000-3300-00001F000000}"/>
    <hyperlink ref="D18" r:id="rId33" xr:uid="{00000000-0004-0000-3300-000020000000}"/>
    <hyperlink ref="J18" r:id="rId34" xr:uid="{00000000-0004-0000-3300-000021000000}"/>
    <hyperlink ref="D19" r:id="rId35" xr:uid="{00000000-0004-0000-3300-000022000000}"/>
    <hyperlink ref="J19" r:id="rId36" xr:uid="{00000000-0004-0000-3300-000023000000}"/>
    <hyperlink ref="D20" r:id="rId37" xr:uid="{00000000-0004-0000-3300-000024000000}"/>
    <hyperlink ref="J20" r:id="rId38" xr:uid="{00000000-0004-0000-3300-000025000000}"/>
    <hyperlink ref="D21" r:id="rId39" xr:uid="{00000000-0004-0000-3300-000026000000}"/>
    <hyperlink ref="J21" r:id="rId40" xr:uid="{00000000-0004-0000-3300-000027000000}"/>
    <hyperlink ref="D22" r:id="rId41" xr:uid="{00000000-0004-0000-3300-000028000000}"/>
    <hyperlink ref="J22" r:id="rId42" xr:uid="{00000000-0004-0000-3300-000029000000}"/>
    <hyperlink ref="D23" r:id="rId43" xr:uid="{00000000-0004-0000-3300-00002A000000}"/>
    <hyperlink ref="J23" r:id="rId44" xr:uid="{00000000-0004-0000-3300-00002B000000}"/>
    <hyperlink ref="D24" r:id="rId45" xr:uid="{00000000-0004-0000-3300-00002C000000}"/>
    <hyperlink ref="J24" r:id="rId46" xr:uid="{00000000-0004-0000-3300-00002D000000}"/>
    <hyperlink ref="D25" r:id="rId47" xr:uid="{00000000-0004-0000-3300-00002E000000}"/>
    <hyperlink ref="J25" r:id="rId48" xr:uid="{00000000-0004-0000-3300-00002F000000}"/>
    <hyperlink ref="D26" r:id="rId49" xr:uid="{00000000-0004-0000-3300-000030000000}"/>
    <hyperlink ref="J26" r:id="rId50" xr:uid="{00000000-0004-0000-3300-000031000000}"/>
    <hyperlink ref="D27" r:id="rId51" xr:uid="{00000000-0004-0000-3300-000032000000}"/>
    <hyperlink ref="J27" r:id="rId52" xr:uid="{00000000-0004-0000-3300-000033000000}"/>
    <hyperlink ref="D28" r:id="rId53" xr:uid="{00000000-0004-0000-3300-000034000000}"/>
    <hyperlink ref="J28" r:id="rId54" xr:uid="{00000000-0004-0000-3300-000035000000}"/>
    <hyperlink ref="D29" r:id="rId55" xr:uid="{00000000-0004-0000-3300-000036000000}"/>
    <hyperlink ref="J29" r:id="rId56" xr:uid="{00000000-0004-0000-3300-000037000000}"/>
    <hyperlink ref="D30" r:id="rId57" xr:uid="{00000000-0004-0000-3300-000038000000}"/>
    <hyperlink ref="J30" r:id="rId58" xr:uid="{00000000-0004-0000-3300-000039000000}"/>
    <hyperlink ref="D31" r:id="rId59" xr:uid="{00000000-0004-0000-3300-00003A000000}"/>
    <hyperlink ref="J31" r:id="rId60" xr:uid="{00000000-0004-0000-3300-00003B000000}"/>
    <hyperlink ref="D32" r:id="rId61" xr:uid="{00000000-0004-0000-3300-00003C000000}"/>
    <hyperlink ref="J32" r:id="rId62" xr:uid="{00000000-0004-0000-3300-00003D000000}"/>
    <hyperlink ref="D33" r:id="rId63" xr:uid="{00000000-0004-0000-3300-00003E000000}"/>
    <hyperlink ref="J33" r:id="rId64" xr:uid="{00000000-0004-0000-3300-00003F000000}"/>
    <hyperlink ref="D34" r:id="rId65" xr:uid="{00000000-0004-0000-3300-000040000000}"/>
    <hyperlink ref="J34" r:id="rId66" xr:uid="{00000000-0004-0000-3300-000041000000}"/>
    <hyperlink ref="D35" r:id="rId67" xr:uid="{00000000-0004-0000-3300-000042000000}"/>
    <hyperlink ref="J35" r:id="rId68" xr:uid="{00000000-0004-0000-3300-000043000000}"/>
    <hyperlink ref="D36" r:id="rId69" xr:uid="{00000000-0004-0000-3300-000044000000}"/>
    <hyperlink ref="J36" r:id="rId70" xr:uid="{00000000-0004-0000-3300-000045000000}"/>
    <hyperlink ref="D37" r:id="rId71" xr:uid="{00000000-0004-0000-3300-000046000000}"/>
    <hyperlink ref="J37" r:id="rId72" xr:uid="{00000000-0004-0000-3300-000047000000}"/>
    <hyperlink ref="D38" r:id="rId73" xr:uid="{00000000-0004-0000-3300-000048000000}"/>
    <hyperlink ref="J38" r:id="rId74" xr:uid="{00000000-0004-0000-3300-000049000000}"/>
    <hyperlink ref="D39" r:id="rId75" xr:uid="{00000000-0004-0000-3300-00004A000000}"/>
    <hyperlink ref="J39" r:id="rId76" xr:uid="{00000000-0004-0000-3300-00004B000000}"/>
    <hyperlink ref="D40" r:id="rId77" xr:uid="{00000000-0004-0000-3300-00004C000000}"/>
    <hyperlink ref="J40" r:id="rId78" xr:uid="{00000000-0004-0000-3300-00004D000000}"/>
    <hyperlink ref="D41" r:id="rId79" xr:uid="{00000000-0004-0000-3300-00004E000000}"/>
    <hyperlink ref="J41" r:id="rId80" xr:uid="{00000000-0004-0000-3300-00004F000000}"/>
    <hyperlink ref="D42" r:id="rId81" xr:uid="{00000000-0004-0000-3300-000050000000}"/>
    <hyperlink ref="J42" r:id="rId82" xr:uid="{00000000-0004-0000-3300-000051000000}"/>
    <hyperlink ref="D43" r:id="rId83" xr:uid="{00000000-0004-0000-3300-000052000000}"/>
    <hyperlink ref="J43" r:id="rId84" xr:uid="{00000000-0004-0000-3300-000053000000}"/>
    <hyperlink ref="D44" r:id="rId85" xr:uid="{00000000-0004-0000-3300-000054000000}"/>
    <hyperlink ref="J44" r:id="rId86" xr:uid="{00000000-0004-0000-3300-000055000000}"/>
    <hyperlink ref="D45" r:id="rId87" xr:uid="{00000000-0004-0000-3300-000056000000}"/>
    <hyperlink ref="J45" r:id="rId88" xr:uid="{00000000-0004-0000-3300-000057000000}"/>
    <hyperlink ref="D46" r:id="rId89" xr:uid="{00000000-0004-0000-3300-000058000000}"/>
    <hyperlink ref="J46" r:id="rId90" xr:uid="{00000000-0004-0000-3300-000059000000}"/>
    <hyperlink ref="D47" r:id="rId91" xr:uid="{00000000-0004-0000-3300-00005A000000}"/>
    <hyperlink ref="J47" r:id="rId92" xr:uid="{00000000-0004-0000-3300-00005B000000}"/>
    <hyperlink ref="D48" r:id="rId93" xr:uid="{00000000-0004-0000-3300-00005C000000}"/>
    <hyperlink ref="J48" r:id="rId94" xr:uid="{00000000-0004-0000-3300-00005D000000}"/>
    <hyperlink ref="D49" r:id="rId95" xr:uid="{00000000-0004-0000-3300-00005E000000}"/>
    <hyperlink ref="J49" r:id="rId96" xr:uid="{00000000-0004-0000-3300-00005F000000}"/>
    <hyperlink ref="D50" r:id="rId97" xr:uid="{00000000-0004-0000-3300-000060000000}"/>
    <hyperlink ref="J50" r:id="rId98" xr:uid="{00000000-0004-0000-3300-000061000000}"/>
    <hyperlink ref="D51" r:id="rId99" xr:uid="{00000000-0004-0000-3300-000062000000}"/>
    <hyperlink ref="J51" r:id="rId100" xr:uid="{00000000-0004-0000-3300-000063000000}"/>
    <hyperlink ref="D52" r:id="rId101" xr:uid="{00000000-0004-0000-3300-000064000000}"/>
    <hyperlink ref="J52" r:id="rId102" xr:uid="{00000000-0004-0000-3300-000065000000}"/>
    <hyperlink ref="D53" r:id="rId103" xr:uid="{00000000-0004-0000-3300-000066000000}"/>
    <hyperlink ref="J53" r:id="rId104" xr:uid="{00000000-0004-0000-3300-000067000000}"/>
    <hyperlink ref="D54" r:id="rId105" xr:uid="{00000000-0004-0000-3300-000068000000}"/>
    <hyperlink ref="J54" r:id="rId106" xr:uid="{00000000-0004-0000-3300-000069000000}"/>
    <hyperlink ref="D55" r:id="rId107" xr:uid="{00000000-0004-0000-3300-00006A000000}"/>
    <hyperlink ref="J55" r:id="rId108" xr:uid="{00000000-0004-0000-3300-00006B000000}"/>
    <hyperlink ref="D56" r:id="rId109" xr:uid="{00000000-0004-0000-3300-00006C000000}"/>
    <hyperlink ref="J56" r:id="rId110" xr:uid="{00000000-0004-0000-3300-00006D000000}"/>
    <hyperlink ref="D57" r:id="rId111" xr:uid="{00000000-0004-0000-3300-00006E000000}"/>
    <hyperlink ref="J57" r:id="rId112" xr:uid="{00000000-0004-0000-3300-00006F000000}"/>
    <hyperlink ref="D58" r:id="rId113" xr:uid="{00000000-0004-0000-3300-000070000000}"/>
    <hyperlink ref="J58" r:id="rId114" xr:uid="{00000000-0004-0000-3300-000071000000}"/>
    <hyperlink ref="D59" r:id="rId115" xr:uid="{00000000-0004-0000-3300-000072000000}"/>
    <hyperlink ref="J59" r:id="rId116" xr:uid="{00000000-0004-0000-3300-000073000000}"/>
    <hyperlink ref="D60" r:id="rId117" xr:uid="{00000000-0004-0000-3300-000074000000}"/>
    <hyperlink ref="J60" r:id="rId118" xr:uid="{00000000-0004-0000-3300-000075000000}"/>
    <hyperlink ref="D61" r:id="rId119" xr:uid="{00000000-0004-0000-3300-000076000000}"/>
    <hyperlink ref="J61" r:id="rId120" xr:uid="{00000000-0004-0000-3300-000077000000}"/>
    <hyperlink ref="D62" r:id="rId121" xr:uid="{00000000-0004-0000-3300-000078000000}"/>
    <hyperlink ref="J62" r:id="rId122" xr:uid="{00000000-0004-0000-3300-000079000000}"/>
    <hyperlink ref="D63" r:id="rId123" xr:uid="{00000000-0004-0000-3300-00007A000000}"/>
    <hyperlink ref="J63" r:id="rId124" xr:uid="{00000000-0004-0000-3300-00007B000000}"/>
    <hyperlink ref="D64" r:id="rId125" xr:uid="{00000000-0004-0000-3300-00007C000000}"/>
    <hyperlink ref="J64" r:id="rId126" xr:uid="{00000000-0004-0000-3300-00007D000000}"/>
    <hyperlink ref="D65" r:id="rId127" xr:uid="{00000000-0004-0000-3300-00007E000000}"/>
    <hyperlink ref="J65" r:id="rId128" xr:uid="{00000000-0004-0000-3300-00007F000000}"/>
    <hyperlink ref="D66" r:id="rId129" xr:uid="{00000000-0004-0000-3300-000080000000}"/>
    <hyperlink ref="J66" r:id="rId130" xr:uid="{00000000-0004-0000-3300-000081000000}"/>
    <hyperlink ref="D67" r:id="rId131" xr:uid="{00000000-0004-0000-3300-000082000000}"/>
    <hyperlink ref="J67" r:id="rId132" xr:uid="{00000000-0004-0000-3300-000083000000}"/>
    <hyperlink ref="D68" r:id="rId133" xr:uid="{00000000-0004-0000-3300-000084000000}"/>
    <hyperlink ref="J68" r:id="rId134" xr:uid="{00000000-0004-0000-3300-000085000000}"/>
    <hyperlink ref="D69" r:id="rId135" xr:uid="{00000000-0004-0000-3300-000086000000}"/>
    <hyperlink ref="J69" r:id="rId136" xr:uid="{00000000-0004-0000-3300-000087000000}"/>
    <hyperlink ref="D70" r:id="rId137" xr:uid="{00000000-0004-0000-3300-000088000000}"/>
    <hyperlink ref="J70" r:id="rId138" xr:uid="{00000000-0004-0000-3300-000089000000}"/>
    <hyperlink ref="D71" r:id="rId139" xr:uid="{00000000-0004-0000-3300-00008A000000}"/>
    <hyperlink ref="J71" r:id="rId140" xr:uid="{00000000-0004-0000-3300-00008B000000}"/>
    <hyperlink ref="D72" r:id="rId141" xr:uid="{00000000-0004-0000-3300-00008C000000}"/>
    <hyperlink ref="J72" r:id="rId142" xr:uid="{00000000-0004-0000-3300-00008D000000}"/>
    <hyperlink ref="D73" r:id="rId143" xr:uid="{00000000-0004-0000-3300-00008E000000}"/>
    <hyperlink ref="J73" r:id="rId144" xr:uid="{00000000-0004-0000-3300-00008F000000}"/>
    <hyperlink ref="D74" r:id="rId145" xr:uid="{00000000-0004-0000-3300-000090000000}"/>
    <hyperlink ref="J74" r:id="rId146" xr:uid="{00000000-0004-0000-3300-000091000000}"/>
    <hyperlink ref="D75" r:id="rId147" xr:uid="{00000000-0004-0000-3300-000092000000}"/>
    <hyperlink ref="J75" r:id="rId148" xr:uid="{00000000-0004-0000-3300-000093000000}"/>
    <hyperlink ref="D76" r:id="rId149" xr:uid="{00000000-0004-0000-3300-000094000000}"/>
    <hyperlink ref="J76" r:id="rId150" xr:uid="{00000000-0004-0000-3300-000095000000}"/>
    <hyperlink ref="D77" r:id="rId151" xr:uid="{00000000-0004-0000-3300-000096000000}"/>
    <hyperlink ref="J77" r:id="rId152" xr:uid="{00000000-0004-0000-3300-000097000000}"/>
    <hyperlink ref="D78" r:id="rId153" xr:uid="{00000000-0004-0000-3300-000098000000}"/>
    <hyperlink ref="J78" r:id="rId154" xr:uid="{00000000-0004-0000-3300-000099000000}"/>
    <hyperlink ref="D79" r:id="rId155" xr:uid="{00000000-0004-0000-3300-00009A000000}"/>
    <hyperlink ref="J79" r:id="rId156" xr:uid="{00000000-0004-0000-3300-00009B000000}"/>
    <hyperlink ref="D80" r:id="rId157" xr:uid="{00000000-0004-0000-3300-00009C000000}"/>
    <hyperlink ref="J80" r:id="rId158" xr:uid="{00000000-0004-0000-3300-00009D000000}"/>
    <hyperlink ref="D81" r:id="rId159" xr:uid="{00000000-0004-0000-3300-00009E000000}"/>
    <hyperlink ref="J81" r:id="rId160" xr:uid="{00000000-0004-0000-3300-00009F000000}"/>
    <hyperlink ref="D82" r:id="rId161" xr:uid="{00000000-0004-0000-3300-0000A0000000}"/>
    <hyperlink ref="J82" r:id="rId162" xr:uid="{00000000-0004-0000-3300-0000A1000000}"/>
    <hyperlink ref="D83" r:id="rId163" xr:uid="{00000000-0004-0000-3300-0000A2000000}"/>
    <hyperlink ref="J83" r:id="rId164" xr:uid="{00000000-0004-0000-3300-0000A3000000}"/>
    <hyperlink ref="D84" r:id="rId165" xr:uid="{00000000-0004-0000-3300-0000A4000000}"/>
    <hyperlink ref="J84" r:id="rId166" xr:uid="{00000000-0004-0000-3300-0000A5000000}"/>
    <hyperlink ref="D85" r:id="rId167" xr:uid="{00000000-0004-0000-3300-0000A6000000}"/>
    <hyperlink ref="J85" r:id="rId168" xr:uid="{00000000-0004-0000-3300-0000A7000000}"/>
    <hyperlink ref="D86" r:id="rId169" xr:uid="{00000000-0004-0000-3300-0000A8000000}"/>
    <hyperlink ref="J86" r:id="rId170" xr:uid="{00000000-0004-0000-3300-0000A9000000}"/>
    <hyperlink ref="D87" r:id="rId171" xr:uid="{00000000-0004-0000-3300-0000AA000000}"/>
    <hyperlink ref="J87" r:id="rId172" xr:uid="{00000000-0004-0000-3300-0000AB000000}"/>
    <hyperlink ref="D88" r:id="rId173" xr:uid="{00000000-0004-0000-3300-0000AC000000}"/>
    <hyperlink ref="J88" r:id="rId174" xr:uid="{00000000-0004-0000-3300-0000AD000000}"/>
    <hyperlink ref="D89" r:id="rId175" xr:uid="{00000000-0004-0000-3300-0000AE000000}"/>
    <hyperlink ref="J89" r:id="rId176" xr:uid="{00000000-0004-0000-3300-0000AF000000}"/>
    <hyperlink ref="D90" r:id="rId177" xr:uid="{00000000-0004-0000-3300-0000B0000000}"/>
    <hyperlink ref="J90" r:id="rId178" xr:uid="{00000000-0004-0000-3300-0000B1000000}"/>
    <hyperlink ref="D91" r:id="rId179" xr:uid="{00000000-0004-0000-3300-0000B2000000}"/>
    <hyperlink ref="J91" r:id="rId180" xr:uid="{00000000-0004-0000-3300-0000B3000000}"/>
    <hyperlink ref="D92" r:id="rId181" xr:uid="{00000000-0004-0000-3300-0000B4000000}"/>
    <hyperlink ref="J92" r:id="rId182" xr:uid="{00000000-0004-0000-3300-0000B5000000}"/>
    <hyperlink ref="D93" r:id="rId183" xr:uid="{00000000-0004-0000-3300-0000B6000000}"/>
    <hyperlink ref="J93" r:id="rId184" xr:uid="{00000000-0004-0000-3300-0000B7000000}"/>
    <hyperlink ref="D94" r:id="rId185" xr:uid="{00000000-0004-0000-3300-0000B8000000}"/>
    <hyperlink ref="J94" r:id="rId186" xr:uid="{00000000-0004-0000-3300-0000B9000000}"/>
    <hyperlink ref="D95" r:id="rId187" xr:uid="{00000000-0004-0000-3300-0000BA000000}"/>
    <hyperlink ref="J95" r:id="rId188" xr:uid="{00000000-0004-0000-3300-0000BB000000}"/>
    <hyperlink ref="D96" r:id="rId189" xr:uid="{00000000-0004-0000-3300-0000BC000000}"/>
    <hyperlink ref="J96" r:id="rId190" xr:uid="{00000000-0004-0000-3300-0000BD000000}"/>
    <hyperlink ref="D97" r:id="rId191" xr:uid="{00000000-0004-0000-3300-0000BE000000}"/>
    <hyperlink ref="J97" r:id="rId192" xr:uid="{00000000-0004-0000-3300-0000BF000000}"/>
    <hyperlink ref="D98" r:id="rId193" xr:uid="{00000000-0004-0000-3300-0000C0000000}"/>
    <hyperlink ref="J98" r:id="rId194" xr:uid="{00000000-0004-0000-3300-0000C1000000}"/>
    <hyperlink ref="D99" r:id="rId195" xr:uid="{00000000-0004-0000-3300-0000C2000000}"/>
    <hyperlink ref="J99" r:id="rId196" xr:uid="{00000000-0004-0000-3300-0000C3000000}"/>
    <hyperlink ref="D100" r:id="rId197" xr:uid="{00000000-0004-0000-3300-0000C4000000}"/>
    <hyperlink ref="J100" r:id="rId198" xr:uid="{00000000-0004-0000-3300-0000C5000000}"/>
    <hyperlink ref="D101" r:id="rId199" xr:uid="{00000000-0004-0000-3300-0000C6000000}"/>
    <hyperlink ref="J101" r:id="rId200" xr:uid="{00000000-0004-0000-3300-0000C7000000}"/>
    <hyperlink ref="D102" r:id="rId201" xr:uid="{00000000-0004-0000-3300-0000C8000000}"/>
    <hyperlink ref="J102" r:id="rId202" xr:uid="{00000000-0004-0000-3300-0000C9000000}"/>
    <hyperlink ref="D103" r:id="rId203" xr:uid="{00000000-0004-0000-3300-0000CA000000}"/>
    <hyperlink ref="J103" r:id="rId204" xr:uid="{00000000-0004-0000-3300-0000CB000000}"/>
    <hyperlink ref="D104" r:id="rId205" xr:uid="{00000000-0004-0000-3300-0000CC000000}"/>
    <hyperlink ref="J104" r:id="rId206" xr:uid="{00000000-0004-0000-3300-0000CD000000}"/>
    <hyperlink ref="D105" r:id="rId207" xr:uid="{00000000-0004-0000-3300-0000CE000000}"/>
    <hyperlink ref="J105" r:id="rId208" xr:uid="{00000000-0004-0000-3300-0000CF000000}"/>
    <hyperlink ref="D106" r:id="rId209" xr:uid="{00000000-0004-0000-3300-0000D0000000}"/>
    <hyperlink ref="J106" r:id="rId210" xr:uid="{00000000-0004-0000-3300-0000D1000000}"/>
    <hyperlink ref="D107" r:id="rId211" xr:uid="{00000000-0004-0000-3300-0000D2000000}"/>
    <hyperlink ref="J107" r:id="rId212" xr:uid="{00000000-0004-0000-3300-0000D3000000}"/>
    <hyperlink ref="D108" r:id="rId213" xr:uid="{00000000-0004-0000-3300-0000D4000000}"/>
    <hyperlink ref="J108" r:id="rId214" xr:uid="{00000000-0004-0000-3300-0000D5000000}"/>
    <hyperlink ref="D109" r:id="rId215" xr:uid="{00000000-0004-0000-3300-0000D6000000}"/>
    <hyperlink ref="J109" r:id="rId216" xr:uid="{00000000-0004-0000-3300-0000D7000000}"/>
    <hyperlink ref="D110" r:id="rId217" xr:uid="{00000000-0004-0000-3300-0000D8000000}"/>
    <hyperlink ref="J110" r:id="rId218" xr:uid="{00000000-0004-0000-3300-0000D9000000}"/>
    <hyperlink ref="D111" r:id="rId219" xr:uid="{00000000-0004-0000-3300-0000DA000000}"/>
    <hyperlink ref="J111" r:id="rId220" xr:uid="{00000000-0004-0000-3300-0000DB000000}"/>
    <hyperlink ref="D112" r:id="rId221" xr:uid="{00000000-0004-0000-3300-0000DC000000}"/>
    <hyperlink ref="J112" r:id="rId222" xr:uid="{00000000-0004-0000-3300-0000DD000000}"/>
    <hyperlink ref="D113" r:id="rId223" xr:uid="{00000000-0004-0000-3300-0000DE000000}"/>
    <hyperlink ref="J113" r:id="rId224" xr:uid="{00000000-0004-0000-3300-0000DF000000}"/>
    <hyperlink ref="D114" r:id="rId225" xr:uid="{00000000-0004-0000-3300-0000E0000000}"/>
    <hyperlink ref="J114" r:id="rId226" xr:uid="{00000000-0004-0000-3300-0000E1000000}"/>
    <hyperlink ref="D115" r:id="rId227" xr:uid="{00000000-0004-0000-3300-0000E2000000}"/>
    <hyperlink ref="D116" r:id="rId228" xr:uid="{00000000-0004-0000-3300-0000E3000000}"/>
    <hyperlink ref="J116" r:id="rId229" xr:uid="{00000000-0004-0000-3300-0000E4000000}"/>
    <hyperlink ref="D117" r:id="rId230" xr:uid="{00000000-0004-0000-3300-0000E5000000}"/>
    <hyperlink ref="J117" r:id="rId231" xr:uid="{00000000-0004-0000-3300-0000E6000000}"/>
    <hyperlink ref="D118" r:id="rId232" xr:uid="{00000000-0004-0000-3300-0000E7000000}"/>
    <hyperlink ref="J118" r:id="rId233" xr:uid="{00000000-0004-0000-3300-0000E8000000}"/>
    <hyperlink ref="D119" r:id="rId234" xr:uid="{00000000-0004-0000-3300-0000E9000000}"/>
    <hyperlink ref="J119" r:id="rId235" xr:uid="{00000000-0004-0000-3300-0000EA000000}"/>
    <hyperlink ref="D120" r:id="rId236" xr:uid="{00000000-0004-0000-3300-0000EB000000}"/>
    <hyperlink ref="J120" r:id="rId237" xr:uid="{00000000-0004-0000-3300-0000EC000000}"/>
    <hyperlink ref="D121" r:id="rId238" xr:uid="{00000000-0004-0000-3300-0000ED000000}"/>
    <hyperlink ref="J121" r:id="rId239" xr:uid="{00000000-0004-0000-3300-0000EE000000}"/>
    <hyperlink ref="D122" r:id="rId240" xr:uid="{00000000-0004-0000-3300-0000EF000000}"/>
    <hyperlink ref="J122" r:id="rId241" xr:uid="{00000000-0004-0000-3300-0000F0000000}"/>
    <hyperlink ref="D123" r:id="rId242" xr:uid="{00000000-0004-0000-3300-0000F1000000}"/>
    <hyperlink ref="J123" r:id="rId243" xr:uid="{00000000-0004-0000-3300-0000F2000000}"/>
    <hyperlink ref="D124" r:id="rId244" xr:uid="{00000000-0004-0000-3300-0000F3000000}"/>
    <hyperlink ref="J124" r:id="rId245" xr:uid="{00000000-0004-0000-3300-0000F4000000}"/>
    <hyperlink ref="D125" r:id="rId246" xr:uid="{00000000-0004-0000-3300-0000F5000000}"/>
    <hyperlink ref="J125" r:id="rId247" xr:uid="{00000000-0004-0000-3300-0000F6000000}"/>
    <hyperlink ref="D126" r:id="rId248" xr:uid="{00000000-0004-0000-3300-0000F7000000}"/>
    <hyperlink ref="J126" r:id="rId249" xr:uid="{00000000-0004-0000-3300-0000F8000000}"/>
    <hyperlink ref="D127" r:id="rId250" xr:uid="{00000000-0004-0000-3300-0000F9000000}"/>
    <hyperlink ref="J127" r:id="rId251" xr:uid="{00000000-0004-0000-3300-0000FA000000}"/>
    <hyperlink ref="D128" r:id="rId252" xr:uid="{00000000-0004-0000-3300-0000FB000000}"/>
    <hyperlink ref="J128" r:id="rId253" xr:uid="{00000000-0004-0000-3300-0000FC000000}"/>
    <hyperlink ref="D129" r:id="rId254" xr:uid="{00000000-0004-0000-3300-0000FD000000}"/>
    <hyperlink ref="J129" r:id="rId255" xr:uid="{00000000-0004-0000-3300-0000FE000000}"/>
    <hyperlink ref="D130" r:id="rId256" xr:uid="{00000000-0004-0000-3300-0000FF000000}"/>
    <hyperlink ref="J130" r:id="rId257" xr:uid="{00000000-0004-0000-3300-000000010000}"/>
    <hyperlink ref="D131" r:id="rId258" xr:uid="{00000000-0004-0000-3300-000001010000}"/>
    <hyperlink ref="J131" r:id="rId259" xr:uid="{00000000-0004-0000-3300-000002010000}"/>
    <hyperlink ref="D132" r:id="rId260" xr:uid="{00000000-0004-0000-3300-000003010000}"/>
    <hyperlink ref="J132" r:id="rId261" xr:uid="{00000000-0004-0000-3300-000004010000}"/>
    <hyperlink ref="D133" r:id="rId262" xr:uid="{00000000-0004-0000-3300-000005010000}"/>
    <hyperlink ref="J133" r:id="rId263" xr:uid="{00000000-0004-0000-3300-000006010000}"/>
    <hyperlink ref="D134" r:id="rId264" xr:uid="{00000000-0004-0000-3300-000007010000}"/>
    <hyperlink ref="J134" r:id="rId265" xr:uid="{00000000-0004-0000-3300-000008010000}"/>
    <hyperlink ref="D135" r:id="rId266" xr:uid="{00000000-0004-0000-3300-000009010000}"/>
    <hyperlink ref="J135" r:id="rId267" xr:uid="{00000000-0004-0000-3300-00000A010000}"/>
    <hyperlink ref="D136" r:id="rId268" xr:uid="{00000000-0004-0000-3300-00000B010000}"/>
    <hyperlink ref="J136" r:id="rId269" xr:uid="{00000000-0004-0000-3300-00000C010000}"/>
    <hyperlink ref="D137" r:id="rId270" xr:uid="{00000000-0004-0000-3300-00000D010000}"/>
    <hyperlink ref="J137" r:id="rId271" xr:uid="{00000000-0004-0000-3300-00000E010000}"/>
    <hyperlink ref="D138" r:id="rId272" xr:uid="{00000000-0004-0000-3300-00000F010000}"/>
    <hyperlink ref="J138" r:id="rId273" xr:uid="{00000000-0004-0000-3300-000010010000}"/>
    <hyperlink ref="D139" r:id="rId274" xr:uid="{00000000-0004-0000-3300-000011010000}"/>
    <hyperlink ref="J139" r:id="rId275" xr:uid="{00000000-0004-0000-3300-000012010000}"/>
    <hyperlink ref="D140" r:id="rId276" xr:uid="{00000000-0004-0000-3300-000013010000}"/>
    <hyperlink ref="J140" r:id="rId277" xr:uid="{00000000-0004-0000-3300-000014010000}"/>
    <hyperlink ref="D141" r:id="rId278" xr:uid="{00000000-0004-0000-3300-000015010000}"/>
    <hyperlink ref="J141" r:id="rId279" xr:uid="{00000000-0004-0000-3300-000016010000}"/>
    <hyperlink ref="D142" r:id="rId280" xr:uid="{00000000-0004-0000-3300-000017010000}"/>
    <hyperlink ref="J142" r:id="rId281" xr:uid="{00000000-0004-0000-3300-000018010000}"/>
    <hyperlink ref="D143" r:id="rId282" xr:uid="{00000000-0004-0000-3300-000019010000}"/>
    <hyperlink ref="J143" r:id="rId283" xr:uid="{00000000-0004-0000-3300-00001A010000}"/>
    <hyperlink ref="D144" r:id="rId284" xr:uid="{00000000-0004-0000-3300-00001B010000}"/>
    <hyperlink ref="J144" r:id="rId285" xr:uid="{00000000-0004-0000-3300-00001C010000}"/>
    <hyperlink ref="D145" r:id="rId286" xr:uid="{00000000-0004-0000-3300-00001D010000}"/>
    <hyperlink ref="J145" r:id="rId287" xr:uid="{00000000-0004-0000-3300-00001E010000}"/>
    <hyperlink ref="D146" r:id="rId288" xr:uid="{00000000-0004-0000-3300-00001F010000}"/>
    <hyperlink ref="J146" r:id="rId289" xr:uid="{00000000-0004-0000-3300-000020010000}"/>
    <hyperlink ref="D147" r:id="rId290" xr:uid="{00000000-0004-0000-3300-000021010000}"/>
    <hyperlink ref="J147" r:id="rId291" xr:uid="{00000000-0004-0000-3300-000022010000}"/>
    <hyperlink ref="D148" r:id="rId292" xr:uid="{00000000-0004-0000-3300-000023010000}"/>
    <hyperlink ref="J148" r:id="rId293" xr:uid="{00000000-0004-0000-3300-000024010000}"/>
    <hyperlink ref="D149" r:id="rId294" xr:uid="{00000000-0004-0000-3300-000025010000}"/>
    <hyperlink ref="J149" r:id="rId295" xr:uid="{00000000-0004-0000-3300-000026010000}"/>
    <hyperlink ref="D150" r:id="rId296" xr:uid="{00000000-0004-0000-3300-000027010000}"/>
    <hyperlink ref="J150" r:id="rId297" xr:uid="{00000000-0004-0000-3300-000028010000}"/>
    <hyperlink ref="D151" r:id="rId298" xr:uid="{00000000-0004-0000-3300-000029010000}"/>
    <hyperlink ref="J151" r:id="rId299" xr:uid="{00000000-0004-0000-3300-00002A010000}"/>
    <hyperlink ref="D152" r:id="rId300" xr:uid="{00000000-0004-0000-3300-00002B010000}"/>
    <hyperlink ref="J152" r:id="rId301" xr:uid="{00000000-0004-0000-3300-00002C010000}"/>
    <hyperlink ref="D153" r:id="rId302" xr:uid="{00000000-0004-0000-3300-00002D010000}"/>
    <hyperlink ref="J153" r:id="rId303" xr:uid="{00000000-0004-0000-3300-00002E010000}"/>
    <hyperlink ref="D154" r:id="rId304" xr:uid="{00000000-0004-0000-3300-00002F010000}"/>
    <hyperlink ref="J154" r:id="rId305" xr:uid="{00000000-0004-0000-3300-000030010000}"/>
    <hyperlink ref="D155" r:id="rId306" xr:uid="{00000000-0004-0000-3300-000031010000}"/>
    <hyperlink ref="J155" r:id="rId307" xr:uid="{00000000-0004-0000-3300-000032010000}"/>
    <hyperlink ref="D156" r:id="rId308" xr:uid="{00000000-0004-0000-3300-000033010000}"/>
    <hyperlink ref="J156" r:id="rId309" xr:uid="{00000000-0004-0000-3300-000034010000}"/>
    <hyperlink ref="D157" r:id="rId310" xr:uid="{00000000-0004-0000-3300-000035010000}"/>
    <hyperlink ref="J157" r:id="rId311" xr:uid="{00000000-0004-0000-3300-000036010000}"/>
    <hyperlink ref="D158" r:id="rId312" xr:uid="{00000000-0004-0000-3300-000037010000}"/>
    <hyperlink ref="J158" r:id="rId313" xr:uid="{00000000-0004-0000-3300-000038010000}"/>
    <hyperlink ref="D159" r:id="rId314" xr:uid="{00000000-0004-0000-3300-000039010000}"/>
    <hyperlink ref="J159" r:id="rId315" xr:uid="{00000000-0004-0000-3300-00003A010000}"/>
    <hyperlink ref="D160" r:id="rId316" xr:uid="{00000000-0004-0000-3300-00003B010000}"/>
    <hyperlink ref="J160" r:id="rId317" xr:uid="{00000000-0004-0000-3300-00003C010000}"/>
    <hyperlink ref="D161" r:id="rId318" xr:uid="{00000000-0004-0000-3300-00003D010000}"/>
    <hyperlink ref="J161" r:id="rId319" xr:uid="{00000000-0004-0000-3300-00003E010000}"/>
    <hyperlink ref="D162" r:id="rId320" xr:uid="{00000000-0004-0000-3300-00003F010000}"/>
    <hyperlink ref="J162" r:id="rId321" xr:uid="{00000000-0004-0000-3300-000040010000}"/>
    <hyperlink ref="D163" r:id="rId322" xr:uid="{00000000-0004-0000-3300-000041010000}"/>
    <hyperlink ref="J163" r:id="rId323" xr:uid="{00000000-0004-0000-3300-000042010000}"/>
    <hyperlink ref="D164" r:id="rId324" xr:uid="{00000000-0004-0000-3300-000043010000}"/>
    <hyperlink ref="J164" r:id="rId325" xr:uid="{00000000-0004-0000-3300-000044010000}"/>
    <hyperlink ref="D165" r:id="rId326" xr:uid="{00000000-0004-0000-3300-000045010000}"/>
    <hyperlink ref="J165" r:id="rId327" xr:uid="{00000000-0004-0000-3300-000046010000}"/>
    <hyperlink ref="D166" r:id="rId328" xr:uid="{00000000-0004-0000-3300-000047010000}"/>
    <hyperlink ref="J166" r:id="rId329" xr:uid="{00000000-0004-0000-3300-000048010000}"/>
    <hyperlink ref="D167" r:id="rId330" xr:uid="{00000000-0004-0000-3300-000049010000}"/>
    <hyperlink ref="J167" r:id="rId331" xr:uid="{00000000-0004-0000-3300-00004A010000}"/>
    <hyperlink ref="D168" r:id="rId332" xr:uid="{00000000-0004-0000-3300-00004B010000}"/>
    <hyperlink ref="J168" r:id="rId333" xr:uid="{00000000-0004-0000-3300-00004C010000}"/>
    <hyperlink ref="D169" r:id="rId334" xr:uid="{00000000-0004-0000-3300-00004D010000}"/>
    <hyperlink ref="J169" r:id="rId335" xr:uid="{00000000-0004-0000-3300-00004E010000}"/>
    <hyperlink ref="D170" r:id="rId336" xr:uid="{00000000-0004-0000-3300-00004F010000}"/>
    <hyperlink ref="J170" r:id="rId337" xr:uid="{00000000-0004-0000-3300-000050010000}"/>
    <hyperlink ref="D171" r:id="rId338" xr:uid="{00000000-0004-0000-3300-000051010000}"/>
    <hyperlink ref="J171" r:id="rId339" xr:uid="{00000000-0004-0000-3300-000052010000}"/>
    <hyperlink ref="D172" r:id="rId340" xr:uid="{00000000-0004-0000-3300-000053010000}"/>
    <hyperlink ref="J172" r:id="rId341" xr:uid="{00000000-0004-0000-3300-000054010000}"/>
    <hyperlink ref="D173" r:id="rId342" xr:uid="{00000000-0004-0000-3300-000055010000}"/>
    <hyperlink ref="J173" r:id="rId343" xr:uid="{00000000-0004-0000-3300-000056010000}"/>
    <hyperlink ref="D174" r:id="rId344" xr:uid="{00000000-0004-0000-3300-000057010000}"/>
    <hyperlink ref="J174" r:id="rId345" xr:uid="{00000000-0004-0000-3300-000058010000}"/>
    <hyperlink ref="D175" r:id="rId346" xr:uid="{00000000-0004-0000-3300-000059010000}"/>
    <hyperlink ref="J175" r:id="rId347" xr:uid="{00000000-0004-0000-3300-00005A010000}"/>
    <hyperlink ref="D176" r:id="rId348" xr:uid="{00000000-0004-0000-3300-00005B010000}"/>
    <hyperlink ref="J176" r:id="rId349" xr:uid="{00000000-0004-0000-3300-00005C010000}"/>
    <hyperlink ref="D177" r:id="rId350" xr:uid="{00000000-0004-0000-3300-00005D010000}"/>
    <hyperlink ref="J177" r:id="rId351" xr:uid="{00000000-0004-0000-3300-00005E010000}"/>
    <hyperlink ref="D178" r:id="rId352" xr:uid="{00000000-0004-0000-3300-00005F010000}"/>
    <hyperlink ref="D179" r:id="rId353" xr:uid="{00000000-0004-0000-3300-000060010000}"/>
    <hyperlink ref="J179" r:id="rId354" xr:uid="{00000000-0004-0000-3300-000061010000}"/>
    <hyperlink ref="D180" r:id="rId355" xr:uid="{00000000-0004-0000-3300-000062010000}"/>
    <hyperlink ref="J180" r:id="rId356" xr:uid="{00000000-0004-0000-3300-000063010000}"/>
    <hyperlink ref="D181" r:id="rId357" xr:uid="{00000000-0004-0000-3300-000064010000}"/>
    <hyperlink ref="J181" r:id="rId358" xr:uid="{00000000-0004-0000-3300-000065010000}"/>
    <hyperlink ref="D182" r:id="rId359" xr:uid="{00000000-0004-0000-3300-000066010000}"/>
    <hyperlink ref="J182" r:id="rId360" xr:uid="{00000000-0004-0000-3300-000067010000}"/>
    <hyperlink ref="D183" r:id="rId361" xr:uid="{00000000-0004-0000-3300-000068010000}"/>
    <hyperlink ref="J183" r:id="rId362" xr:uid="{00000000-0004-0000-3300-000069010000}"/>
    <hyperlink ref="D184" r:id="rId363" xr:uid="{00000000-0004-0000-3300-00006A010000}"/>
    <hyperlink ref="J184" r:id="rId364" xr:uid="{00000000-0004-0000-3300-00006B010000}"/>
    <hyperlink ref="D185" r:id="rId365" xr:uid="{00000000-0004-0000-3300-00006C010000}"/>
    <hyperlink ref="J185" r:id="rId366" xr:uid="{00000000-0004-0000-3300-00006D010000}"/>
    <hyperlink ref="D186" r:id="rId367" xr:uid="{00000000-0004-0000-3300-00006E010000}"/>
    <hyperlink ref="J186" r:id="rId368" xr:uid="{00000000-0004-0000-3300-00006F010000}"/>
    <hyperlink ref="D187" r:id="rId369" xr:uid="{00000000-0004-0000-3300-000070010000}"/>
    <hyperlink ref="J187" r:id="rId370" xr:uid="{00000000-0004-0000-3300-000071010000}"/>
    <hyperlink ref="D188" r:id="rId371" xr:uid="{00000000-0004-0000-3300-000072010000}"/>
    <hyperlink ref="J188" r:id="rId372" xr:uid="{00000000-0004-0000-3300-000073010000}"/>
    <hyperlink ref="D189" r:id="rId373" xr:uid="{00000000-0004-0000-3300-000074010000}"/>
    <hyperlink ref="J189" r:id="rId374" xr:uid="{00000000-0004-0000-3300-000075010000}"/>
    <hyperlink ref="D190" r:id="rId375" xr:uid="{00000000-0004-0000-3300-000076010000}"/>
    <hyperlink ref="J190" r:id="rId376" xr:uid="{00000000-0004-0000-3300-000077010000}"/>
    <hyperlink ref="D191" r:id="rId377" xr:uid="{00000000-0004-0000-3300-000078010000}"/>
    <hyperlink ref="J191" r:id="rId378" xr:uid="{00000000-0004-0000-3300-000079010000}"/>
    <hyperlink ref="D192" r:id="rId379" xr:uid="{00000000-0004-0000-3300-00007A010000}"/>
    <hyperlink ref="J192" r:id="rId380" xr:uid="{00000000-0004-0000-3300-00007B010000}"/>
    <hyperlink ref="D193" r:id="rId381" xr:uid="{00000000-0004-0000-3300-00007C010000}"/>
    <hyperlink ref="J193" r:id="rId382" xr:uid="{00000000-0004-0000-3300-00007D010000}"/>
    <hyperlink ref="D194" r:id="rId383" xr:uid="{00000000-0004-0000-3300-00007E010000}"/>
    <hyperlink ref="J194" r:id="rId384" xr:uid="{00000000-0004-0000-3300-00007F010000}"/>
    <hyperlink ref="D195" r:id="rId385" xr:uid="{00000000-0004-0000-3300-000080010000}"/>
    <hyperlink ref="J195" r:id="rId386" xr:uid="{00000000-0004-0000-3300-000081010000}"/>
    <hyperlink ref="D196" r:id="rId387" xr:uid="{00000000-0004-0000-3300-000082010000}"/>
    <hyperlink ref="J196" r:id="rId388" xr:uid="{00000000-0004-0000-3300-000083010000}"/>
    <hyperlink ref="D197" r:id="rId389" xr:uid="{00000000-0004-0000-3300-000084010000}"/>
    <hyperlink ref="J197" r:id="rId390" xr:uid="{00000000-0004-0000-3300-000085010000}"/>
    <hyperlink ref="D198" r:id="rId391" xr:uid="{00000000-0004-0000-3300-000086010000}"/>
    <hyperlink ref="J198" r:id="rId392" xr:uid="{00000000-0004-0000-3300-000087010000}"/>
    <hyperlink ref="D199" r:id="rId393" xr:uid="{00000000-0004-0000-3300-000088010000}"/>
    <hyperlink ref="J199" r:id="rId394" xr:uid="{00000000-0004-0000-3300-000089010000}"/>
    <hyperlink ref="D200" r:id="rId395" xr:uid="{00000000-0004-0000-3300-00008A010000}"/>
    <hyperlink ref="J200" r:id="rId396" xr:uid="{00000000-0004-0000-3300-00008B010000}"/>
    <hyperlink ref="D201" r:id="rId397" xr:uid="{00000000-0004-0000-3300-00008C010000}"/>
    <hyperlink ref="J201" r:id="rId398" xr:uid="{00000000-0004-0000-3300-00008D010000}"/>
    <hyperlink ref="D202" r:id="rId399" xr:uid="{00000000-0004-0000-3300-00008E010000}"/>
    <hyperlink ref="J202" r:id="rId400" xr:uid="{00000000-0004-0000-3300-00008F010000}"/>
    <hyperlink ref="D203" r:id="rId401" xr:uid="{00000000-0004-0000-3300-000090010000}"/>
    <hyperlink ref="J203" r:id="rId402" xr:uid="{00000000-0004-0000-3300-000091010000}"/>
    <hyperlink ref="D204" r:id="rId403" xr:uid="{00000000-0004-0000-3300-000092010000}"/>
    <hyperlink ref="J204" r:id="rId404" xr:uid="{00000000-0004-0000-3300-000093010000}"/>
    <hyperlink ref="D205" r:id="rId405" xr:uid="{00000000-0004-0000-3300-000094010000}"/>
    <hyperlink ref="J205" r:id="rId406" xr:uid="{00000000-0004-0000-3300-000095010000}"/>
    <hyperlink ref="D206" r:id="rId407" xr:uid="{00000000-0004-0000-3300-000096010000}"/>
    <hyperlink ref="J206" r:id="rId408" xr:uid="{00000000-0004-0000-3300-000097010000}"/>
    <hyperlink ref="D207" r:id="rId409" xr:uid="{00000000-0004-0000-3300-000098010000}"/>
    <hyperlink ref="J207" r:id="rId410" xr:uid="{00000000-0004-0000-3300-000099010000}"/>
    <hyperlink ref="D208" r:id="rId411" xr:uid="{00000000-0004-0000-3300-00009A010000}"/>
    <hyperlink ref="J208" r:id="rId412" xr:uid="{00000000-0004-0000-3300-00009B010000}"/>
    <hyperlink ref="D209" r:id="rId413" xr:uid="{00000000-0004-0000-3300-00009C010000}"/>
    <hyperlink ref="J209" r:id="rId414" xr:uid="{00000000-0004-0000-3300-00009D010000}"/>
    <hyperlink ref="D210" r:id="rId415" xr:uid="{00000000-0004-0000-3300-00009E010000}"/>
    <hyperlink ref="J210" r:id="rId416" xr:uid="{00000000-0004-0000-3300-00009F010000}"/>
    <hyperlink ref="D211" r:id="rId417" xr:uid="{00000000-0004-0000-3300-0000A0010000}"/>
    <hyperlink ref="J211" r:id="rId418" xr:uid="{00000000-0004-0000-3300-0000A1010000}"/>
    <hyperlink ref="D212" r:id="rId419" xr:uid="{00000000-0004-0000-3300-0000A2010000}"/>
    <hyperlink ref="J212" r:id="rId420" xr:uid="{00000000-0004-0000-3300-0000A3010000}"/>
    <hyperlink ref="D213" r:id="rId421" xr:uid="{00000000-0004-0000-3300-0000A4010000}"/>
    <hyperlink ref="J213" r:id="rId422" xr:uid="{00000000-0004-0000-3300-0000A5010000}"/>
    <hyperlink ref="D214" r:id="rId423" xr:uid="{00000000-0004-0000-3300-0000A6010000}"/>
    <hyperlink ref="J214" r:id="rId424" xr:uid="{00000000-0004-0000-3300-0000A7010000}"/>
    <hyperlink ref="D215" r:id="rId425" xr:uid="{00000000-0004-0000-3300-0000A8010000}"/>
    <hyperlink ref="J215" r:id="rId426" xr:uid="{00000000-0004-0000-3300-0000A9010000}"/>
    <hyperlink ref="D216" r:id="rId427" xr:uid="{00000000-0004-0000-3300-0000AA010000}"/>
    <hyperlink ref="J216" r:id="rId428" xr:uid="{00000000-0004-0000-3300-0000AB010000}"/>
    <hyperlink ref="D217" r:id="rId429" xr:uid="{00000000-0004-0000-3300-0000AC010000}"/>
    <hyperlink ref="J217" r:id="rId430" xr:uid="{00000000-0004-0000-3300-0000AD010000}"/>
    <hyperlink ref="D218" r:id="rId431" xr:uid="{00000000-0004-0000-3300-0000AE010000}"/>
    <hyperlink ref="J218" r:id="rId432" xr:uid="{00000000-0004-0000-3300-0000AF010000}"/>
    <hyperlink ref="D219" r:id="rId433" xr:uid="{00000000-0004-0000-3300-0000B0010000}"/>
    <hyperlink ref="J219" r:id="rId434" xr:uid="{00000000-0004-0000-3300-0000B1010000}"/>
    <hyperlink ref="D220" r:id="rId435" xr:uid="{00000000-0004-0000-3300-0000B2010000}"/>
    <hyperlink ref="J220" r:id="rId436" xr:uid="{00000000-0004-0000-3300-0000B3010000}"/>
    <hyperlink ref="D221" r:id="rId437" xr:uid="{00000000-0004-0000-3300-0000B4010000}"/>
    <hyperlink ref="J221" r:id="rId438" xr:uid="{00000000-0004-0000-3300-0000B5010000}"/>
    <hyperlink ref="D222" r:id="rId439" xr:uid="{00000000-0004-0000-3300-0000B6010000}"/>
    <hyperlink ref="J222" r:id="rId440" xr:uid="{00000000-0004-0000-3300-0000B7010000}"/>
    <hyperlink ref="D223" r:id="rId441" xr:uid="{00000000-0004-0000-3300-0000B8010000}"/>
    <hyperlink ref="J223" r:id="rId442" xr:uid="{00000000-0004-0000-3300-0000B9010000}"/>
    <hyperlink ref="D224" r:id="rId443" xr:uid="{00000000-0004-0000-3300-0000BA010000}"/>
    <hyperlink ref="J224" r:id="rId444" xr:uid="{00000000-0004-0000-3300-0000BB010000}"/>
    <hyperlink ref="D225" r:id="rId445" xr:uid="{00000000-0004-0000-3300-0000BC010000}"/>
    <hyperlink ref="J225" r:id="rId446" xr:uid="{00000000-0004-0000-3300-0000BD010000}"/>
    <hyperlink ref="D226" r:id="rId447" xr:uid="{00000000-0004-0000-3300-0000BE010000}"/>
    <hyperlink ref="J226" r:id="rId448" xr:uid="{00000000-0004-0000-3300-0000BF010000}"/>
    <hyperlink ref="D227" r:id="rId449" xr:uid="{00000000-0004-0000-3300-0000C0010000}"/>
    <hyperlink ref="J227" r:id="rId450" xr:uid="{00000000-0004-0000-3300-0000C1010000}"/>
    <hyperlink ref="D228" r:id="rId451" xr:uid="{00000000-0004-0000-3300-0000C2010000}"/>
    <hyperlink ref="J228" r:id="rId452" xr:uid="{00000000-0004-0000-3300-0000C3010000}"/>
    <hyperlink ref="D229" r:id="rId453" xr:uid="{00000000-0004-0000-3300-0000C4010000}"/>
    <hyperlink ref="J229" r:id="rId454" xr:uid="{00000000-0004-0000-3300-0000C5010000}"/>
    <hyperlink ref="D230" r:id="rId455" xr:uid="{00000000-0004-0000-3300-0000C6010000}"/>
    <hyperlink ref="J230" r:id="rId456" xr:uid="{00000000-0004-0000-3300-0000C7010000}"/>
    <hyperlink ref="D231" r:id="rId457" xr:uid="{00000000-0004-0000-3300-0000C8010000}"/>
    <hyperlink ref="J231" r:id="rId458" xr:uid="{00000000-0004-0000-3300-0000C9010000}"/>
    <hyperlink ref="D232" r:id="rId459" xr:uid="{00000000-0004-0000-3300-0000CA010000}"/>
    <hyperlink ref="J232" r:id="rId460" xr:uid="{00000000-0004-0000-3300-0000CB010000}"/>
    <hyperlink ref="D233" r:id="rId461" xr:uid="{00000000-0004-0000-3300-0000CC010000}"/>
    <hyperlink ref="J233" r:id="rId462" xr:uid="{00000000-0004-0000-3300-0000CD010000}"/>
    <hyperlink ref="D234" r:id="rId463" xr:uid="{00000000-0004-0000-3300-0000CE010000}"/>
    <hyperlink ref="J234" r:id="rId464" xr:uid="{00000000-0004-0000-3300-0000CF010000}"/>
    <hyperlink ref="D235" r:id="rId465" xr:uid="{00000000-0004-0000-3300-0000D0010000}"/>
    <hyperlink ref="J235" r:id="rId466" xr:uid="{00000000-0004-0000-3300-0000D1010000}"/>
    <hyperlink ref="D236" r:id="rId467" xr:uid="{00000000-0004-0000-3300-0000D2010000}"/>
    <hyperlink ref="J236" r:id="rId468" xr:uid="{00000000-0004-0000-3300-0000D3010000}"/>
    <hyperlink ref="D237" r:id="rId469" xr:uid="{00000000-0004-0000-3300-0000D4010000}"/>
    <hyperlink ref="J237" r:id="rId470" xr:uid="{00000000-0004-0000-3300-0000D5010000}"/>
    <hyperlink ref="D238" r:id="rId471" xr:uid="{00000000-0004-0000-3300-0000D6010000}"/>
    <hyperlink ref="J238" r:id="rId472" xr:uid="{00000000-0004-0000-3300-0000D7010000}"/>
    <hyperlink ref="D239" r:id="rId473" xr:uid="{00000000-0004-0000-3300-0000D8010000}"/>
    <hyperlink ref="J239" r:id="rId474" xr:uid="{00000000-0004-0000-3300-0000D9010000}"/>
    <hyperlink ref="D240" r:id="rId475" xr:uid="{00000000-0004-0000-3300-0000DA010000}"/>
    <hyperlink ref="J240" r:id="rId476" xr:uid="{00000000-0004-0000-3300-0000DB010000}"/>
    <hyperlink ref="D241" r:id="rId477" xr:uid="{00000000-0004-0000-3300-0000DC010000}"/>
    <hyperlink ref="J241" r:id="rId478" xr:uid="{00000000-0004-0000-3300-0000DD010000}"/>
    <hyperlink ref="D242" r:id="rId479" xr:uid="{00000000-0004-0000-3300-0000DE010000}"/>
    <hyperlink ref="J242" r:id="rId480" xr:uid="{00000000-0004-0000-3300-0000DF010000}"/>
    <hyperlink ref="D243" r:id="rId481" xr:uid="{00000000-0004-0000-3300-0000E0010000}"/>
    <hyperlink ref="D244" r:id="rId482" xr:uid="{00000000-0004-0000-3300-0000E1010000}"/>
    <hyperlink ref="J244" r:id="rId483" xr:uid="{00000000-0004-0000-3300-0000E2010000}"/>
    <hyperlink ref="D245" r:id="rId484" xr:uid="{00000000-0004-0000-3300-0000E3010000}"/>
    <hyperlink ref="J245" r:id="rId485" xr:uid="{00000000-0004-0000-3300-0000E4010000}"/>
    <hyperlink ref="D246" r:id="rId486" xr:uid="{00000000-0004-0000-3300-0000E5010000}"/>
    <hyperlink ref="J246" r:id="rId487" xr:uid="{00000000-0004-0000-3300-0000E6010000}"/>
    <hyperlink ref="D247" r:id="rId488" xr:uid="{00000000-0004-0000-3300-0000E7010000}"/>
    <hyperlink ref="J247" r:id="rId489" xr:uid="{00000000-0004-0000-3300-0000E8010000}"/>
    <hyperlink ref="D248" r:id="rId490" xr:uid="{00000000-0004-0000-3300-0000E9010000}"/>
    <hyperlink ref="J248" r:id="rId491" xr:uid="{00000000-0004-0000-3300-0000EA010000}"/>
    <hyperlink ref="D249" r:id="rId492" xr:uid="{00000000-0004-0000-3300-0000EB010000}"/>
    <hyperlink ref="J249" r:id="rId493" xr:uid="{00000000-0004-0000-3300-0000EC010000}"/>
    <hyperlink ref="D250" r:id="rId494" xr:uid="{00000000-0004-0000-3300-0000ED010000}"/>
    <hyperlink ref="J250" r:id="rId495" xr:uid="{00000000-0004-0000-3300-0000EE010000}"/>
    <hyperlink ref="D251" r:id="rId496" xr:uid="{00000000-0004-0000-3300-0000EF010000}"/>
    <hyperlink ref="J251" r:id="rId497" xr:uid="{00000000-0004-0000-3300-0000F0010000}"/>
    <hyperlink ref="D252" r:id="rId498" xr:uid="{00000000-0004-0000-3300-0000F1010000}"/>
    <hyperlink ref="J252" r:id="rId499" xr:uid="{00000000-0004-0000-3300-0000F2010000}"/>
    <hyperlink ref="D253" r:id="rId500" xr:uid="{00000000-0004-0000-3300-0000F3010000}"/>
    <hyperlink ref="J253" r:id="rId501" xr:uid="{00000000-0004-0000-3300-0000F4010000}"/>
    <hyperlink ref="D254" r:id="rId502" xr:uid="{00000000-0004-0000-3300-0000F5010000}"/>
    <hyperlink ref="J254" r:id="rId503" xr:uid="{00000000-0004-0000-3300-0000F6010000}"/>
    <hyperlink ref="D255" r:id="rId504" xr:uid="{00000000-0004-0000-3300-0000F7010000}"/>
    <hyperlink ref="J255" r:id="rId505" xr:uid="{00000000-0004-0000-3300-0000F8010000}"/>
    <hyperlink ref="D256" r:id="rId506" xr:uid="{00000000-0004-0000-3300-0000F9010000}"/>
    <hyperlink ref="J256" r:id="rId507" xr:uid="{00000000-0004-0000-3300-0000FA010000}"/>
    <hyperlink ref="D257" r:id="rId508" xr:uid="{00000000-0004-0000-3300-0000FB010000}"/>
    <hyperlink ref="J257" r:id="rId509" xr:uid="{00000000-0004-0000-3300-0000FC010000}"/>
    <hyperlink ref="D258" r:id="rId510" xr:uid="{00000000-0004-0000-3300-0000FD010000}"/>
    <hyperlink ref="J258" r:id="rId511" xr:uid="{00000000-0004-0000-3300-0000FE010000}"/>
    <hyperlink ref="D259" r:id="rId512" xr:uid="{00000000-0004-0000-3300-0000FF010000}"/>
    <hyperlink ref="J259" r:id="rId513" xr:uid="{00000000-0004-0000-3300-000000020000}"/>
    <hyperlink ref="D260" r:id="rId514" xr:uid="{00000000-0004-0000-3300-000001020000}"/>
    <hyperlink ref="J260" r:id="rId515" xr:uid="{00000000-0004-0000-3300-000002020000}"/>
    <hyperlink ref="D261" r:id="rId516" xr:uid="{00000000-0004-0000-3300-000003020000}"/>
    <hyperlink ref="J261" r:id="rId517" xr:uid="{00000000-0004-0000-3300-000004020000}"/>
    <hyperlink ref="D262" r:id="rId518" xr:uid="{00000000-0004-0000-3300-000005020000}"/>
    <hyperlink ref="J262" r:id="rId519" xr:uid="{00000000-0004-0000-3300-000006020000}"/>
    <hyperlink ref="D263" r:id="rId520" xr:uid="{00000000-0004-0000-3300-000007020000}"/>
    <hyperlink ref="J263" r:id="rId521" xr:uid="{00000000-0004-0000-3300-000008020000}"/>
    <hyperlink ref="D264" r:id="rId522" xr:uid="{00000000-0004-0000-3300-000009020000}"/>
    <hyperlink ref="J264" r:id="rId523" xr:uid="{00000000-0004-0000-3300-00000A020000}"/>
    <hyperlink ref="D265" r:id="rId524" xr:uid="{00000000-0004-0000-3300-00000B020000}"/>
    <hyperlink ref="J265" r:id="rId525" xr:uid="{00000000-0004-0000-3300-00000C020000}"/>
    <hyperlink ref="D266" r:id="rId526" xr:uid="{00000000-0004-0000-3300-00000D020000}"/>
    <hyperlink ref="J266" r:id="rId527" xr:uid="{00000000-0004-0000-3300-00000E020000}"/>
    <hyperlink ref="D267" r:id="rId528" xr:uid="{00000000-0004-0000-3300-00000F020000}"/>
    <hyperlink ref="J267" r:id="rId529" xr:uid="{00000000-0004-0000-3300-000010020000}"/>
    <hyperlink ref="D268" r:id="rId530" xr:uid="{00000000-0004-0000-3300-000011020000}"/>
    <hyperlink ref="J268" r:id="rId531" xr:uid="{00000000-0004-0000-3300-000012020000}"/>
    <hyperlink ref="D269" r:id="rId532" xr:uid="{00000000-0004-0000-3300-000013020000}"/>
    <hyperlink ref="J269" r:id="rId533" xr:uid="{00000000-0004-0000-3300-000014020000}"/>
    <hyperlink ref="D270" r:id="rId534" xr:uid="{00000000-0004-0000-3300-000015020000}"/>
    <hyperlink ref="J270" r:id="rId535" xr:uid="{00000000-0004-0000-3300-000016020000}"/>
    <hyperlink ref="D271" r:id="rId536" xr:uid="{00000000-0004-0000-3300-000017020000}"/>
    <hyperlink ref="D272" r:id="rId537" xr:uid="{00000000-0004-0000-3300-000018020000}"/>
    <hyperlink ref="J272" r:id="rId538" xr:uid="{00000000-0004-0000-3300-000019020000}"/>
    <hyperlink ref="D273" r:id="rId539" xr:uid="{00000000-0004-0000-3300-00001A020000}"/>
    <hyperlink ref="J273" r:id="rId540" xr:uid="{00000000-0004-0000-3300-00001B020000}"/>
    <hyperlink ref="D274" r:id="rId541" xr:uid="{00000000-0004-0000-3300-00001C020000}"/>
    <hyperlink ref="J274" r:id="rId542" xr:uid="{00000000-0004-0000-3300-00001D020000}"/>
    <hyperlink ref="D275" r:id="rId543" xr:uid="{00000000-0004-0000-3300-00001E020000}"/>
    <hyperlink ref="J275" r:id="rId544" xr:uid="{00000000-0004-0000-3300-00001F020000}"/>
    <hyperlink ref="D276" r:id="rId545" xr:uid="{00000000-0004-0000-3300-000020020000}"/>
    <hyperlink ref="J276" r:id="rId546" xr:uid="{00000000-0004-0000-3300-000021020000}"/>
    <hyperlink ref="D277" r:id="rId547" xr:uid="{00000000-0004-0000-3300-000022020000}"/>
    <hyperlink ref="J277" r:id="rId548" xr:uid="{00000000-0004-0000-3300-000023020000}"/>
    <hyperlink ref="D278" r:id="rId549" xr:uid="{00000000-0004-0000-3300-000024020000}"/>
    <hyperlink ref="J278" r:id="rId550" xr:uid="{00000000-0004-0000-3300-000025020000}"/>
    <hyperlink ref="D279" r:id="rId551" xr:uid="{00000000-0004-0000-3300-000026020000}"/>
    <hyperlink ref="J279" r:id="rId552" xr:uid="{00000000-0004-0000-3300-000027020000}"/>
    <hyperlink ref="D280" r:id="rId553" xr:uid="{00000000-0004-0000-3300-000028020000}"/>
    <hyperlink ref="J280" r:id="rId554" xr:uid="{00000000-0004-0000-3300-000029020000}"/>
    <hyperlink ref="D281" r:id="rId555" xr:uid="{00000000-0004-0000-3300-00002A020000}"/>
    <hyperlink ref="J281" r:id="rId556" xr:uid="{00000000-0004-0000-3300-00002B020000}"/>
    <hyperlink ref="D282" r:id="rId557" xr:uid="{00000000-0004-0000-3300-00002C020000}"/>
    <hyperlink ref="J282" r:id="rId558" xr:uid="{00000000-0004-0000-3300-00002D020000}"/>
    <hyperlink ref="D283" r:id="rId559" xr:uid="{00000000-0004-0000-3300-00002E020000}"/>
    <hyperlink ref="E283" r:id="rId560" xr:uid="{00000000-0004-0000-3300-00002F020000}"/>
    <hyperlink ref="J283" r:id="rId561" xr:uid="{00000000-0004-0000-3300-000030020000}"/>
    <hyperlink ref="D284" r:id="rId562" xr:uid="{00000000-0004-0000-3300-000031020000}"/>
    <hyperlink ref="J284" r:id="rId563" xr:uid="{00000000-0004-0000-3300-000032020000}"/>
    <hyperlink ref="D285" r:id="rId564" xr:uid="{00000000-0004-0000-3300-000033020000}"/>
    <hyperlink ref="J285" r:id="rId565" xr:uid="{00000000-0004-0000-3300-000034020000}"/>
    <hyperlink ref="D286" r:id="rId566" xr:uid="{00000000-0004-0000-3300-000035020000}"/>
    <hyperlink ref="J286" r:id="rId567" xr:uid="{00000000-0004-0000-3300-000036020000}"/>
    <hyperlink ref="D287" r:id="rId568" xr:uid="{00000000-0004-0000-3300-000037020000}"/>
    <hyperlink ref="J287" r:id="rId569" xr:uid="{00000000-0004-0000-3300-000038020000}"/>
    <hyperlink ref="D288" r:id="rId570" xr:uid="{00000000-0004-0000-3300-000039020000}"/>
    <hyperlink ref="J288" r:id="rId571" xr:uid="{00000000-0004-0000-3300-00003A020000}"/>
    <hyperlink ref="D289" r:id="rId572" xr:uid="{00000000-0004-0000-3300-00003B020000}"/>
    <hyperlink ref="J289" r:id="rId573" xr:uid="{00000000-0004-0000-3300-00003C020000}"/>
    <hyperlink ref="D290" r:id="rId574" xr:uid="{00000000-0004-0000-3300-00003D020000}"/>
    <hyperlink ref="J290" r:id="rId575" xr:uid="{00000000-0004-0000-3300-00003E020000}"/>
    <hyperlink ref="D291" r:id="rId576" xr:uid="{00000000-0004-0000-3300-00003F020000}"/>
    <hyperlink ref="J291" r:id="rId577" xr:uid="{00000000-0004-0000-3300-000040020000}"/>
    <hyperlink ref="D292" r:id="rId578" xr:uid="{00000000-0004-0000-3300-000041020000}"/>
    <hyperlink ref="J292" r:id="rId579" xr:uid="{00000000-0004-0000-3300-000042020000}"/>
    <hyperlink ref="D293" r:id="rId580" xr:uid="{00000000-0004-0000-3300-000043020000}"/>
    <hyperlink ref="J293" r:id="rId581" xr:uid="{00000000-0004-0000-3300-000044020000}"/>
    <hyperlink ref="D294" r:id="rId582" xr:uid="{00000000-0004-0000-3300-000045020000}"/>
    <hyperlink ref="J294" r:id="rId583" xr:uid="{00000000-0004-0000-3300-000046020000}"/>
    <hyperlink ref="D295" r:id="rId584" xr:uid="{00000000-0004-0000-3300-000047020000}"/>
    <hyperlink ref="J295" r:id="rId585" xr:uid="{00000000-0004-0000-3300-000048020000}"/>
    <hyperlink ref="D296" r:id="rId586" xr:uid="{00000000-0004-0000-3300-000049020000}"/>
    <hyperlink ref="J296" r:id="rId587" xr:uid="{00000000-0004-0000-3300-00004A020000}"/>
    <hyperlink ref="D297" r:id="rId588" xr:uid="{00000000-0004-0000-3300-00004B020000}"/>
    <hyperlink ref="J297" r:id="rId589" xr:uid="{00000000-0004-0000-3300-00004C020000}"/>
    <hyperlink ref="D298" r:id="rId590" xr:uid="{00000000-0004-0000-3300-00004D020000}"/>
    <hyperlink ref="J298" r:id="rId591" xr:uid="{00000000-0004-0000-3300-00004E020000}"/>
    <hyperlink ref="D299" r:id="rId592" xr:uid="{00000000-0004-0000-3300-00004F020000}"/>
    <hyperlink ref="J299" r:id="rId593" xr:uid="{00000000-0004-0000-3300-000050020000}"/>
    <hyperlink ref="D300" r:id="rId594" xr:uid="{00000000-0004-0000-3300-000051020000}"/>
    <hyperlink ref="J300" r:id="rId595" xr:uid="{00000000-0004-0000-3300-000052020000}"/>
    <hyperlink ref="D301" r:id="rId596" xr:uid="{00000000-0004-0000-3300-000053020000}"/>
    <hyperlink ref="J301" r:id="rId597" xr:uid="{00000000-0004-0000-3300-000054020000}"/>
    <hyperlink ref="D302" r:id="rId598" xr:uid="{00000000-0004-0000-3300-000055020000}"/>
    <hyperlink ref="J302" r:id="rId599" xr:uid="{00000000-0004-0000-3300-000056020000}"/>
    <hyperlink ref="D303" r:id="rId600" xr:uid="{00000000-0004-0000-3300-000057020000}"/>
    <hyperlink ref="J303" r:id="rId601" xr:uid="{00000000-0004-0000-3300-000058020000}"/>
    <hyperlink ref="D304" r:id="rId602" xr:uid="{00000000-0004-0000-3300-000059020000}"/>
    <hyperlink ref="J304" r:id="rId603" xr:uid="{00000000-0004-0000-3300-00005A020000}"/>
    <hyperlink ref="D305" r:id="rId604" xr:uid="{00000000-0004-0000-3300-00005B020000}"/>
    <hyperlink ref="J305" r:id="rId605" xr:uid="{00000000-0004-0000-3300-00005C020000}"/>
    <hyperlink ref="D306" r:id="rId606" xr:uid="{00000000-0004-0000-3300-00005D020000}"/>
    <hyperlink ref="J306" r:id="rId607" xr:uid="{00000000-0004-0000-3300-00005E020000}"/>
    <hyperlink ref="D307" r:id="rId608" xr:uid="{00000000-0004-0000-3300-00005F020000}"/>
    <hyperlink ref="J307" r:id="rId609" xr:uid="{00000000-0004-0000-3300-000060020000}"/>
    <hyperlink ref="D308" r:id="rId610" xr:uid="{00000000-0004-0000-3300-000061020000}"/>
    <hyperlink ref="J308" r:id="rId611" xr:uid="{00000000-0004-0000-3300-000062020000}"/>
    <hyperlink ref="D309" r:id="rId612" xr:uid="{00000000-0004-0000-3300-000063020000}"/>
    <hyperlink ref="J309" r:id="rId613" xr:uid="{00000000-0004-0000-3300-000064020000}"/>
    <hyperlink ref="D310" r:id="rId614" xr:uid="{00000000-0004-0000-3300-000065020000}"/>
    <hyperlink ref="D311" r:id="rId615" xr:uid="{00000000-0004-0000-3300-000066020000}"/>
    <hyperlink ref="J311" r:id="rId616" xr:uid="{00000000-0004-0000-3300-000067020000}"/>
    <hyperlink ref="D312" r:id="rId617" xr:uid="{00000000-0004-0000-3300-000068020000}"/>
    <hyperlink ref="J312" r:id="rId618" xr:uid="{00000000-0004-0000-3300-000069020000}"/>
    <hyperlink ref="D313" r:id="rId619" xr:uid="{00000000-0004-0000-3300-00006A020000}"/>
    <hyperlink ref="J313" r:id="rId620" xr:uid="{00000000-0004-0000-3300-00006B020000}"/>
    <hyperlink ref="D314" r:id="rId621" xr:uid="{00000000-0004-0000-3300-00006C020000}"/>
    <hyperlink ref="J314" r:id="rId622" xr:uid="{00000000-0004-0000-3300-00006D020000}"/>
    <hyperlink ref="D315" r:id="rId623" xr:uid="{00000000-0004-0000-3300-00006E020000}"/>
    <hyperlink ref="J315" r:id="rId624" xr:uid="{00000000-0004-0000-3300-00006F020000}"/>
    <hyperlink ref="D316" r:id="rId625" xr:uid="{00000000-0004-0000-3300-000070020000}"/>
    <hyperlink ref="J316" r:id="rId626" xr:uid="{00000000-0004-0000-3300-000071020000}"/>
    <hyperlink ref="D317" r:id="rId627" xr:uid="{00000000-0004-0000-3300-000072020000}"/>
    <hyperlink ref="J317" r:id="rId628" xr:uid="{00000000-0004-0000-3300-000073020000}"/>
    <hyperlink ref="D318" r:id="rId629" xr:uid="{00000000-0004-0000-3300-000074020000}"/>
    <hyperlink ref="J318" r:id="rId630" xr:uid="{00000000-0004-0000-3300-000075020000}"/>
    <hyperlink ref="D319" r:id="rId631" xr:uid="{00000000-0004-0000-3300-000076020000}"/>
    <hyperlink ref="J319" r:id="rId632" xr:uid="{00000000-0004-0000-3300-000077020000}"/>
    <hyperlink ref="D320" r:id="rId633" xr:uid="{00000000-0004-0000-3300-000078020000}"/>
    <hyperlink ref="J320" r:id="rId634" xr:uid="{00000000-0004-0000-3300-000079020000}"/>
    <hyperlink ref="D321" r:id="rId635" xr:uid="{00000000-0004-0000-3300-00007A020000}"/>
    <hyperlink ref="J321" r:id="rId636" xr:uid="{00000000-0004-0000-3300-00007B020000}"/>
    <hyperlink ref="D322" r:id="rId637" xr:uid="{00000000-0004-0000-3300-00007C020000}"/>
    <hyperlink ref="J322" r:id="rId638" xr:uid="{00000000-0004-0000-3300-00007D020000}"/>
    <hyperlink ref="D323" r:id="rId639" xr:uid="{00000000-0004-0000-3300-00007E020000}"/>
    <hyperlink ref="J323" r:id="rId640" xr:uid="{00000000-0004-0000-3300-00007F020000}"/>
    <hyperlink ref="D324" r:id="rId641" xr:uid="{00000000-0004-0000-3300-000080020000}"/>
    <hyperlink ref="J324" r:id="rId642" xr:uid="{00000000-0004-0000-3300-000081020000}"/>
    <hyperlink ref="D325" r:id="rId643" xr:uid="{00000000-0004-0000-3300-000082020000}"/>
    <hyperlink ref="J325" r:id="rId644" xr:uid="{00000000-0004-0000-3300-000083020000}"/>
    <hyperlink ref="D326" r:id="rId645" xr:uid="{00000000-0004-0000-3300-000084020000}"/>
    <hyperlink ref="J326" r:id="rId646" xr:uid="{00000000-0004-0000-3300-000085020000}"/>
    <hyperlink ref="D327" r:id="rId647" xr:uid="{00000000-0004-0000-3300-000086020000}"/>
    <hyperlink ref="J327" r:id="rId648" xr:uid="{00000000-0004-0000-3300-000087020000}"/>
    <hyperlink ref="D328" r:id="rId649" xr:uid="{00000000-0004-0000-3300-000088020000}"/>
    <hyperlink ref="J328" r:id="rId650" xr:uid="{00000000-0004-0000-3300-000089020000}"/>
    <hyperlink ref="D329" r:id="rId651" xr:uid="{00000000-0004-0000-3300-00008A020000}"/>
    <hyperlink ref="J329" r:id="rId652" xr:uid="{00000000-0004-0000-3300-00008B020000}"/>
    <hyperlink ref="D330" r:id="rId653" xr:uid="{00000000-0004-0000-3300-00008C020000}"/>
    <hyperlink ref="J330" r:id="rId654" xr:uid="{00000000-0004-0000-3300-00008D020000}"/>
    <hyperlink ref="D331" r:id="rId655" xr:uid="{00000000-0004-0000-3300-00008E020000}"/>
    <hyperlink ref="J331" r:id="rId656" xr:uid="{00000000-0004-0000-3300-00008F020000}"/>
    <hyperlink ref="D332" r:id="rId657" xr:uid="{00000000-0004-0000-3300-000090020000}"/>
    <hyperlink ref="J332" r:id="rId658" xr:uid="{00000000-0004-0000-3300-000091020000}"/>
    <hyperlink ref="D333" r:id="rId659" xr:uid="{00000000-0004-0000-3300-000092020000}"/>
    <hyperlink ref="J333" r:id="rId660" xr:uid="{00000000-0004-0000-3300-000093020000}"/>
    <hyperlink ref="D334" r:id="rId661" xr:uid="{00000000-0004-0000-3300-000094020000}"/>
    <hyperlink ref="J334" r:id="rId662" xr:uid="{00000000-0004-0000-3300-000095020000}"/>
    <hyperlink ref="D335" r:id="rId663" xr:uid="{00000000-0004-0000-3300-000096020000}"/>
    <hyperlink ref="J335" r:id="rId664" xr:uid="{00000000-0004-0000-3300-000097020000}"/>
    <hyperlink ref="D336" r:id="rId665" xr:uid="{00000000-0004-0000-3300-000098020000}"/>
    <hyperlink ref="J336" r:id="rId666" xr:uid="{00000000-0004-0000-3300-000099020000}"/>
    <hyperlink ref="D337" r:id="rId667" xr:uid="{00000000-0004-0000-3300-00009A020000}"/>
    <hyperlink ref="J337" r:id="rId668" xr:uid="{00000000-0004-0000-3300-00009B020000}"/>
    <hyperlink ref="D338" r:id="rId669" xr:uid="{00000000-0004-0000-3300-00009C020000}"/>
    <hyperlink ref="J338" r:id="rId670" xr:uid="{00000000-0004-0000-3300-00009D020000}"/>
    <hyperlink ref="D339" r:id="rId671" xr:uid="{00000000-0004-0000-3300-00009E020000}"/>
    <hyperlink ref="D340" r:id="rId672" xr:uid="{00000000-0004-0000-3300-00009F020000}"/>
    <hyperlink ref="J340" r:id="rId673" xr:uid="{00000000-0004-0000-3300-0000A0020000}"/>
    <hyperlink ref="D341" r:id="rId674" xr:uid="{00000000-0004-0000-3300-0000A1020000}"/>
    <hyperlink ref="J341" r:id="rId675" xr:uid="{00000000-0004-0000-3300-0000A2020000}"/>
    <hyperlink ref="D342" r:id="rId676" xr:uid="{00000000-0004-0000-3300-0000A3020000}"/>
    <hyperlink ref="J342" r:id="rId677" xr:uid="{00000000-0004-0000-3300-0000A4020000}"/>
    <hyperlink ref="D343" r:id="rId678" xr:uid="{00000000-0004-0000-3300-0000A5020000}"/>
    <hyperlink ref="J343" r:id="rId679" xr:uid="{00000000-0004-0000-3300-0000A6020000}"/>
    <hyperlink ref="D344" r:id="rId680" xr:uid="{00000000-0004-0000-3300-0000A7020000}"/>
    <hyperlink ref="J344" r:id="rId681" xr:uid="{00000000-0004-0000-3300-0000A8020000}"/>
    <hyperlink ref="D345" r:id="rId682" xr:uid="{00000000-0004-0000-3300-0000A9020000}"/>
    <hyperlink ref="J345" r:id="rId683" xr:uid="{00000000-0004-0000-3300-0000AA020000}"/>
    <hyperlink ref="D346" r:id="rId684" xr:uid="{00000000-0004-0000-3300-0000AB020000}"/>
    <hyperlink ref="J346" r:id="rId685" xr:uid="{00000000-0004-0000-3300-0000AC020000}"/>
    <hyperlink ref="D347" r:id="rId686" xr:uid="{00000000-0004-0000-3300-0000AD020000}"/>
    <hyperlink ref="D348" r:id="rId687" xr:uid="{00000000-0004-0000-3300-0000AE020000}"/>
    <hyperlink ref="J348" r:id="rId688" xr:uid="{00000000-0004-0000-3300-0000AF020000}"/>
    <hyperlink ref="D349" r:id="rId689" xr:uid="{00000000-0004-0000-3300-0000B0020000}"/>
    <hyperlink ref="J349" r:id="rId690" xr:uid="{00000000-0004-0000-3300-0000B1020000}"/>
    <hyperlink ref="D350" r:id="rId691" xr:uid="{00000000-0004-0000-3300-0000B2020000}"/>
    <hyperlink ref="J350" r:id="rId692" xr:uid="{00000000-0004-0000-3300-0000B3020000}"/>
    <hyperlink ref="D351" r:id="rId693" xr:uid="{00000000-0004-0000-3300-0000B4020000}"/>
    <hyperlink ref="J351" r:id="rId694" xr:uid="{00000000-0004-0000-3300-0000B5020000}"/>
    <hyperlink ref="D352" r:id="rId695" xr:uid="{00000000-0004-0000-3300-0000B6020000}"/>
    <hyperlink ref="J352" r:id="rId696" xr:uid="{00000000-0004-0000-3300-0000B7020000}"/>
    <hyperlink ref="D353" r:id="rId697" xr:uid="{00000000-0004-0000-3300-0000B8020000}"/>
    <hyperlink ref="D354" r:id="rId698" xr:uid="{00000000-0004-0000-3300-0000B9020000}"/>
    <hyperlink ref="J354" r:id="rId699" xr:uid="{00000000-0004-0000-3300-0000BA020000}"/>
    <hyperlink ref="D355" r:id="rId700" xr:uid="{00000000-0004-0000-3300-0000BB020000}"/>
    <hyperlink ref="J355" r:id="rId701" xr:uid="{00000000-0004-0000-3300-0000BC020000}"/>
    <hyperlink ref="D356" r:id="rId702" xr:uid="{00000000-0004-0000-3300-0000BD020000}"/>
    <hyperlink ref="J356" r:id="rId703" xr:uid="{00000000-0004-0000-3300-0000BE020000}"/>
    <hyperlink ref="D357" r:id="rId704" xr:uid="{00000000-0004-0000-3300-0000BF020000}"/>
    <hyperlink ref="J357" r:id="rId705" xr:uid="{00000000-0004-0000-3300-0000C0020000}"/>
    <hyperlink ref="D358" r:id="rId706" xr:uid="{00000000-0004-0000-3300-0000C1020000}"/>
    <hyperlink ref="J358" r:id="rId707" xr:uid="{00000000-0004-0000-3300-0000C2020000}"/>
    <hyperlink ref="D359" r:id="rId708" xr:uid="{00000000-0004-0000-3300-0000C3020000}"/>
    <hyperlink ref="J359" r:id="rId709" xr:uid="{00000000-0004-0000-3300-0000C4020000}"/>
    <hyperlink ref="D360" r:id="rId710" xr:uid="{00000000-0004-0000-3300-0000C5020000}"/>
    <hyperlink ref="J360" r:id="rId711" xr:uid="{00000000-0004-0000-3300-0000C6020000}"/>
    <hyperlink ref="D361" r:id="rId712" xr:uid="{00000000-0004-0000-3300-0000C7020000}"/>
    <hyperlink ref="J361" r:id="rId713" xr:uid="{00000000-0004-0000-3300-0000C8020000}"/>
    <hyperlink ref="D362" r:id="rId714" xr:uid="{00000000-0004-0000-3300-0000C9020000}"/>
    <hyperlink ref="J362" r:id="rId715" xr:uid="{00000000-0004-0000-3300-0000CA020000}"/>
    <hyperlink ref="D363" r:id="rId716" xr:uid="{00000000-0004-0000-3300-0000CB020000}"/>
    <hyperlink ref="J363" r:id="rId717" xr:uid="{00000000-0004-0000-3300-0000CC020000}"/>
    <hyperlink ref="D364" r:id="rId718" xr:uid="{00000000-0004-0000-3300-0000CD020000}"/>
    <hyperlink ref="J364" r:id="rId719" xr:uid="{00000000-0004-0000-3300-0000CE020000}"/>
    <hyperlink ref="D365" r:id="rId720" xr:uid="{00000000-0004-0000-3300-0000CF020000}"/>
    <hyperlink ref="J365" r:id="rId721" xr:uid="{00000000-0004-0000-3300-0000D0020000}"/>
    <hyperlink ref="D366" r:id="rId722" xr:uid="{00000000-0004-0000-3300-0000D1020000}"/>
    <hyperlink ref="J366" r:id="rId723" xr:uid="{00000000-0004-0000-3300-0000D2020000}"/>
    <hyperlink ref="D367" r:id="rId724" xr:uid="{00000000-0004-0000-3300-0000D3020000}"/>
    <hyperlink ref="J367" r:id="rId725" xr:uid="{00000000-0004-0000-3300-0000D4020000}"/>
    <hyperlink ref="D368" r:id="rId726" xr:uid="{00000000-0004-0000-3300-0000D5020000}"/>
    <hyperlink ref="J368" r:id="rId727" xr:uid="{00000000-0004-0000-3300-0000D6020000}"/>
    <hyperlink ref="D369" r:id="rId728" xr:uid="{00000000-0004-0000-3300-0000D7020000}"/>
    <hyperlink ref="J369" r:id="rId729" xr:uid="{00000000-0004-0000-3300-0000D8020000}"/>
    <hyperlink ref="D370" r:id="rId730" xr:uid="{00000000-0004-0000-3300-0000D9020000}"/>
    <hyperlink ref="J370" r:id="rId731" xr:uid="{00000000-0004-0000-3300-0000DA020000}"/>
    <hyperlink ref="D371" r:id="rId732" xr:uid="{00000000-0004-0000-3300-0000DB020000}"/>
    <hyperlink ref="J371" r:id="rId733" xr:uid="{00000000-0004-0000-3300-0000DC020000}"/>
    <hyperlink ref="D372" r:id="rId734" xr:uid="{00000000-0004-0000-3300-0000DD020000}"/>
    <hyperlink ref="J372" r:id="rId735" xr:uid="{00000000-0004-0000-3300-0000DE020000}"/>
    <hyperlink ref="D373" r:id="rId736" xr:uid="{00000000-0004-0000-3300-0000DF020000}"/>
    <hyperlink ref="J373" r:id="rId737" xr:uid="{00000000-0004-0000-3300-0000E0020000}"/>
    <hyperlink ref="D374" r:id="rId738" xr:uid="{00000000-0004-0000-3300-0000E1020000}"/>
    <hyperlink ref="J374" r:id="rId739" xr:uid="{00000000-0004-0000-3300-0000E2020000}"/>
    <hyperlink ref="D375" r:id="rId740" xr:uid="{00000000-0004-0000-3300-0000E3020000}"/>
    <hyperlink ref="J375" r:id="rId741" xr:uid="{00000000-0004-0000-3300-0000E4020000}"/>
    <hyperlink ref="D376" r:id="rId742" xr:uid="{00000000-0004-0000-3300-0000E5020000}"/>
    <hyperlink ref="J376" r:id="rId743" xr:uid="{00000000-0004-0000-3300-0000E6020000}"/>
    <hyperlink ref="D377" r:id="rId744" xr:uid="{00000000-0004-0000-3300-0000E7020000}"/>
    <hyperlink ref="J377" r:id="rId745" xr:uid="{00000000-0004-0000-3300-0000E8020000}"/>
    <hyperlink ref="D378" r:id="rId746" xr:uid="{00000000-0004-0000-3300-0000E9020000}"/>
    <hyperlink ref="D379" r:id="rId747" xr:uid="{00000000-0004-0000-3300-0000EA020000}"/>
    <hyperlink ref="J379" r:id="rId748" xr:uid="{00000000-0004-0000-3300-0000EB020000}"/>
    <hyperlink ref="D380" r:id="rId749" xr:uid="{00000000-0004-0000-3300-0000EC020000}"/>
    <hyperlink ref="J380" r:id="rId750" xr:uid="{00000000-0004-0000-3300-0000ED020000}"/>
    <hyperlink ref="D381" r:id="rId751" xr:uid="{00000000-0004-0000-3300-0000EE020000}"/>
    <hyperlink ref="J381" r:id="rId752" xr:uid="{00000000-0004-0000-3300-0000EF020000}"/>
    <hyperlink ref="D382" r:id="rId753" xr:uid="{00000000-0004-0000-3300-0000F0020000}"/>
    <hyperlink ref="J382" r:id="rId754" xr:uid="{00000000-0004-0000-3300-0000F1020000}"/>
    <hyperlink ref="D383" r:id="rId755" xr:uid="{00000000-0004-0000-3300-0000F2020000}"/>
    <hyperlink ref="D384" r:id="rId756" xr:uid="{00000000-0004-0000-3300-0000F3020000}"/>
    <hyperlink ref="J384" r:id="rId757" xr:uid="{00000000-0004-0000-3300-0000F4020000}"/>
    <hyperlink ref="D385" r:id="rId758" xr:uid="{00000000-0004-0000-3300-0000F5020000}"/>
    <hyperlink ref="J385" r:id="rId759" xr:uid="{00000000-0004-0000-3300-0000F6020000}"/>
    <hyperlink ref="D386" r:id="rId760" xr:uid="{00000000-0004-0000-3300-0000F7020000}"/>
    <hyperlink ref="J386" r:id="rId761" xr:uid="{00000000-0004-0000-3300-0000F8020000}"/>
    <hyperlink ref="D387" r:id="rId762" xr:uid="{00000000-0004-0000-3300-0000F9020000}"/>
    <hyperlink ref="J387" r:id="rId763" xr:uid="{00000000-0004-0000-3300-0000FA020000}"/>
    <hyperlink ref="D388" r:id="rId764" xr:uid="{00000000-0004-0000-3300-0000FB020000}"/>
    <hyperlink ref="J388" r:id="rId765" xr:uid="{00000000-0004-0000-3300-0000FC020000}"/>
    <hyperlink ref="D389" r:id="rId766" xr:uid="{00000000-0004-0000-3300-0000FD020000}"/>
    <hyperlink ref="J389" r:id="rId767" xr:uid="{00000000-0004-0000-3300-0000FE020000}"/>
    <hyperlink ref="D390" r:id="rId768" xr:uid="{00000000-0004-0000-3300-0000FF020000}"/>
    <hyperlink ref="J390" r:id="rId769" xr:uid="{00000000-0004-0000-3300-000000030000}"/>
    <hyperlink ref="D391" r:id="rId770" xr:uid="{00000000-0004-0000-3300-000001030000}"/>
    <hyperlink ref="J391" r:id="rId771" xr:uid="{00000000-0004-0000-3300-000002030000}"/>
    <hyperlink ref="D392" r:id="rId772" xr:uid="{00000000-0004-0000-3300-000003030000}"/>
    <hyperlink ref="J392" r:id="rId773" xr:uid="{00000000-0004-0000-3300-000004030000}"/>
    <hyperlink ref="D393" r:id="rId774" xr:uid="{00000000-0004-0000-3300-000005030000}"/>
    <hyperlink ref="J393" r:id="rId775" xr:uid="{00000000-0004-0000-3300-000006030000}"/>
    <hyperlink ref="D394" r:id="rId776" xr:uid="{00000000-0004-0000-3300-000007030000}"/>
    <hyperlink ref="J394" r:id="rId777" xr:uid="{00000000-0004-0000-3300-000008030000}"/>
    <hyperlink ref="D395" r:id="rId778" xr:uid="{00000000-0004-0000-3300-000009030000}"/>
    <hyperlink ref="D396" r:id="rId779" xr:uid="{00000000-0004-0000-3300-00000A030000}"/>
    <hyperlink ref="J396" r:id="rId780" xr:uid="{00000000-0004-0000-3300-00000B030000}"/>
    <hyperlink ref="D397" r:id="rId781" xr:uid="{00000000-0004-0000-3300-00000C030000}"/>
    <hyperlink ref="J397" r:id="rId782" xr:uid="{00000000-0004-0000-3300-00000D030000}"/>
    <hyperlink ref="D398" r:id="rId783" xr:uid="{00000000-0004-0000-3300-00000E030000}"/>
    <hyperlink ref="J398" r:id="rId784" xr:uid="{00000000-0004-0000-3300-00000F030000}"/>
    <hyperlink ref="D399" r:id="rId785" xr:uid="{00000000-0004-0000-3300-000010030000}"/>
    <hyperlink ref="J399" r:id="rId786" xr:uid="{00000000-0004-0000-3300-000011030000}"/>
    <hyperlink ref="D400" r:id="rId787" xr:uid="{00000000-0004-0000-3300-000012030000}"/>
    <hyperlink ref="J400" r:id="rId788" xr:uid="{00000000-0004-0000-3300-000013030000}"/>
    <hyperlink ref="D401" r:id="rId789" xr:uid="{00000000-0004-0000-3300-000014030000}"/>
    <hyperlink ref="J401" r:id="rId790" xr:uid="{00000000-0004-0000-3300-000015030000}"/>
    <hyperlink ref="D402" r:id="rId791" xr:uid="{00000000-0004-0000-3300-000016030000}"/>
    <hyperlink ref="J402" r:id="rId792" xr:uid="{00000000-0004-0000-3300-000017030000}"/>
    <hyperlink ref="D403" r:id="rId793" xr:uid="{00000000-0004-0000-3300-000018030000}"/>
    <hyperlink ref="J403" r:id="rId794" xr:uid="{00000000-0004-0000-3300-000019030000}"/>
    <hyperlink ref="D404" r:id="rId795" xr:uid="{00000000-0004-0000-3300-00001A030000}"/>
    <hyperlink ref="J404" r:id="rId796" xr:uid="{00000000-0004-0000-3300-00001B030000}"/>
    <hyperlink ref="D405" r:id="rId797" xr:uid="{00000000-0004-0000-3300-00001C030000}"/>
    <hyperlink ref="J405" r:id="rId798" xr:uid="{00000000-0004-0000-3300-00001D030000}"/>
    <hyperlink ref="D406" r:id="rId799" xr:uid="{00000000-0004-0000-3300-00001E030000}"/>
    <hyperlink ref="D407" r:id="rId800" xr:uid="{00000000-0004-0000-3300-00001F030000}"/>
    <hyperlink ref="J407" r:id="rId801" xr:uid="{00000000-0004-0000-3300-000020030000}"/>
    <hyperlink ref="D408" r:id="rId802" xr:uid="{00000000-0004-0000-3300-000021030000}"/>
    <hyperlink ref="J408" r:id="rId803" xr:uid="{00000000-0004-0000-3300-000022030000}"/>
    <hyperlink ref="D409" r:id="rId804" xr:uid="{00000000-0004-0000-3300-000023030000}"/>
    <hyperlink ref="J409" r:id="rId805" xr:uid="{00000000-0004-0000-3300-000024030000}"/>
    <hyperlink ref="D410" r:id="rId806" xr:uid="{00000000-0004-0000-3300-000025030000}"/>
    <hyperlink ref="D411" r:id="rId807" xr:uid="{00000000-0004-0000-3300-000026030000}"/>
    <hyperlink ref="D412" r:id="rId808" xr:uid="{00000000-0004-0000-3300-000027030000}"/>
    <hyperlink ref="J412" r:id="rId809" xr:uid="{00000000-0004-0000-3300-000028030000}"/>
    <hyperlink ref="D413" r:id="rId810" xr:uid="{00000000-0004-0000-3300-000029030000}"/>
    <hyperlink ref="J413" r:id="rId811" xr:uid="{00000000-0004-0000-3300-00002A030000}"/>
    <hyperlink ref="D414" r:id="rId812" xr:uid="{00000000-0004-0000-3300-00002B030000}"/>
    <hyperlink ref="J414" r:id="rId813" xr:uid="{00000000-0004-0000-3300-00002C030000}"/>
    <hyperlink ref="D415" r:id="rId814" xr:uid="{00000000-0004-0000-3300-00002D030000}"/>
    <hyperlink ref="J415" r:id="rId815" xr:uid="{00000000-0004-0000-3300-00002E030000}"/>
    <hyperlink ref="J416" r:id="rId816" xr:uid="{00000000-0004-0000-3300-00002F030000}"/>
    <hyperlink ref="D417" r:id="rId817" xr:uid="{00000000-0004-0000-3300-000030030000}"/>
    <hyperlink ref="J417" r:id="rId818" xr:uid="{00000000-0004-0000-3300-000031030000}"/>
    <hyperlink ref="D418" r:id="rId819" xr:uid="{00000000-0004-0000-3300-000032030000}"/>
    <hyperlink ref="D419" r:id="rId820" xr:uid="{00000000-0004-0000-3300-000033030000}"/>
    <hyperlink ref="D420" r:id="rId821" xr:uid="{00000000-0004-0000-3300-000034030000}"/>
    <hyperlink ref="D421" r:id="rId822" xr:uid="{00000000-0004-0000-3300-000035030000}"/>
    <hyperlink ref="D422" r:id="rId823" xr:uid="{00000000-0004-0000-3300-000036030000}"/>
    <hyperlink ref="D423" r:id="rId824" xr:uid="{00000000-0004-0000-3300-000037030000}"/>
    <hyperlink ref="D424" r:id="rId825" xr:uid="{00000000-0004-0000-3300-000038030000}"/>
    <hyperlink ref="D425" r:id="rId826" xr:uid="{00000000-0004-0000-3300-000039030000}"/>
    <hyperlink ref="D426" r:id="rId827" xr:uid="{00000000-0004-0000-3300-00003A030000}"/>
    <hyperlink ref="D427" r:id="rId828" xr:uid="{00000000-0004-0000-3300-00003B030000}"/>
    <hyperlink ref="D428" r:id="rId829" xr:uid="{00000000-0004-0000-3300-00003C030000}"/>
    <hyperlink ref="D429" r:id="rId830" xr:uid="{00000000-0004-0000-3300-00003D030000}"/>
    <hyperlink ref="D430" r:id="rId831" xr:uid="{00000000-0004-0000-3300-00003E030000}"/>
    <hyperlink ref="D431" r:id="rId832" xr:uid="{00000000-0004-0000-3300-00003F030000}"/>
    <hyperlink ref="D432" r:id="rId833" xr:uid="{00000000-0004-0000-3300-000040030000}"/>
    <hyperlink ref="D433" r:id="rId834" xr:uid="{00000000-0004-0000-3300-000041030000}"/>
    <hyperlink ref="D434" r:id="rId835" xr:uid="{00000000-0004-0000-3300-000042030000}"/>
    <hyperlink ref="D435" r:id="rId836" xr:uid="{00000000-0004-0000-3300-000043030000}"/>
    <hyperlink ref="D436" r:id="rId837" xr:uid="{00000000-0004-0000-3300-000044030000}"/>
    <hyperlink ref="D437" r:id="rId838" xr:uid="{00000000-0004-0000-3300-000045030000}"/>
    <hyperlink ref="D438" r:id="rId839" xr:uid="{00000000-0004-0000-3300-000046030000}"/>
    <hyperlink ref="D439" r:id="rId840" xr:uid="{00000000-0004-0000-3300-000047030000}"/>
    <hyperlink ref="D440" r:id="rId841" xr:uid="{00000000-0004-0000-3300-000048030000}"/>
    <hyperlink ref="D441" r:id="rId842" xr:uid="{00000000-0004-0000-3300-000049030000}"/>
    <hyperlink ref="D442" r:id="rId843" xr:uid="{00000000-0004-0000-3300-00004A030000}"/>
    <hyperlink ref="D443" r:id="rId844" xr:uid="{00000000-0004-0000-3300-00004B030000}"/>
    <hyperlink ref="D444" r:id="rId845" xr:uid="{00000000-0004-0000-3300-00004C030000}"/>
    <hyperlink ref="D445" r:id="rId846" xr:uid="{00000000-0004-0000-3300-00004D030000}"/>
    <hyperlink ref="D446" r:id="rId847" xr:uid="{00000000-0004-0000-3300-00004E030000}"/>
    <hyperlink ref="D447" r:id="rId848" xr:uid="{00000000-0004-0000-3300-00004F030000}"/>
    <hyperlink ref="D448" r:id="rId849" xr:uid="{00000000-0004-0000-3300-000050030000}"/>
    <hyperlink ref="D449" r:id="rId850" xr:uid="{00000000-0004-0000-3300-000051030000}"/>
    <hyperlink ref="D450" r:id="rId851" xr:uid="{00000000-0004-0000-3300-000052030000}"/>
    <hyperlink ref="D451" r:id="rId852" xr:uid="{00000000-0004-0000-3300-000053030000}"/>
    <hyperlink ref="D452" r:id="rId853" xr:uid="{00000000-0004-0000-3300-000054030000}"/>
    <hyperlink ref="D453" r:id="rId854" xr:uid="{00000000-0004-0000-3300-000055030000}"/>
    <hyperlink ref="D454" r:id="rId855" xr:uid="{00000000-0004-0000-3300-000056030000}"/>
    <hyperlink ref="E454" r:id="rId856" xr:uid="{00000000-0004-0000-3300-000057030000}"/>
    <hyperlink ref="D455" r:id="rId857" xr:uid="{00000000-0004-0000-3300-000058030000}"/>
    <hyperlink ref="D456" r:id="rId858" xr:uid="{00000000-0004-0000-3300-000059030000}"/>
    <hyperlink ref="D457" r:id="rId859" xr:uid="{00000000-0004-0000-3300-00005A030000}"/>
    <hyperlink ref="D458" r:id="rId860" xr:uid="{00000000-0004-0000-3300-00005B030000}"/>
    <hyperlink ref="D459" r:id="rId861" xr:uid="{00000000-0004-0000-3300-00005C030000}"/>
    <hyperlink ref="D460" r:id="rId862" xr:uid="{00000000-0004-0000-3300-00005D030000}"/>
    <hyperlink ref="D461" r:id="rId863" xr:uid="{00000000-0004-0000-3300-00005E030000}"/>
    <hyperlink ref="D462" r:id="rId864" xr:uid="{00000000-0004-0000-3300-00005F030000}"/>
    <hyperlink ref="D463" r:id="rId865" xr:uid="{00000000-0004-0000-3300-000060030000}"/>
    <hyperlink ref="D464" r:id="rId866" xr:uid="{00000000-0004-0000-3300-000061030000}"/>
    <hyperlink ref="D465" r:id="rId867" xr:uid="{00000000-0004-0000-3300-000062030000}"/>
    <hyperlink ref="D466" r:id="rId868" xr:uid="{00000000-0004-0000-3300-000063030000}"/>
    <hyperlink ref="D467" r:id="rId869" xr:uid="{00000000-0004-0000-3300-000064030000}"/>
    <hyperlink ref="D468" r:id="rId870" xr:uid="{00000000-0004-0000-3300-000065030000}"/>
    <hyperlink ref="D469" r:id="rId871" xr:uid="{00000000-0004-0000-3300-000066030000}"/>
    <hyperlink ref="D470" r:id="rId872" xr:uid="{00000000-0004-0000-3300-000067030000}"/>
    <hyperlink ref="D471" r:id="rId873" xr:uid="{00000000-0004-0000-3300-000068030000}"/>
    <hyperlink ref="D472" r:id="rId874" xr:uid="{00000000-0004-0000-3300-000069030000}"/>
    <hyperlink ref="D473" r:id="rId875" xr:uid="{00000000-0004-0000-3300-00006A030000}"/>
    <hyperlink ref="D474" r:id="rId876" xr:uid="{00000000-0004-0000-3300-00006B030000}"/>
    <hyperlink ref="D475" r:id="rId877" xr:uid="{00000000-0004-0000-3300-00006C030000}"/>
    <hyperlink ref="D476" r:id="rId878" xr:uid="{00000000-0004-0000-3300-00006D030000}"/>
    <hyperlink ref="D477" r:id="rId879" xr:uid="{00000000-0004-0000-3300-00006E030000}"/>
    <hyperlink ref="D478" r:id="rId880" xr:uid="{00000000-0004-0000-3300-00006F030000}"/>
    <hyperlink ref="D479" r:id="rId881" xr:uid="{00000000-0004-0000-3300-000070030000}"/>
    <hyperlink ref="D480" r:id="rId882" xr:uid="{00000000-0004-0000-3300-000071030000}"/>
    <hyperlink ref="D481" r:id="rId883" xr:uid="{00000000-0004-0000-3300-000072030000}"/>
    <hyperlink ref="D482" r:id="rId884" xr:uid="{00000000-0004-0000-3300-000073030000}"/>
    <hyperlink ref="D483" r:id="rId885" xr:uid="{00000000-0004-0000-3300-000074030000}"/>
    <hyperlink ref="D484" r:id="rId886" xr:uid="{00000000-0004-0000-3300-000075030000}"/>
    <hyperlink ref="D485" r:id="rId887" xr:uid="{00000000-0004-0000-3300-000076030000}"/>
    <hyperlink ref="D486" r:id="rId888" xr:uid="{00000000-0004-0000-3300-000077030000}"/>
    <hyperlink ref="D487" r:id="rId889" xr:uid="{00000000-0004-0000-3300-000078030000}"/>
    <hyperlink ref="D488" r:id="rId890" xr:uid="{00000000-0004-0000-3300-000079030000}"/>
    <hyperlink ref="D489" r:id="rId891" xr:uid="{00000000-0004-0000-3300-00007A030000}"/>
    <hyperlink ref="D490" r:id="rId892" xr:uid="{00000000-0004-0000-3300-00007B030000}"/>
    <hyperlink ref="D491" r:id="rId893" xr:uid="{00000000-0004-0000-3300-00007C030000}"/>
    <hyperlink ref="D492" r:id="rId894" xr:uid="{00000000-0004-0000-3300-00007D030000}"/>
    <hyperlink ref="D493" r:id="rId895" xr:uid="{00000000-0004-0000-3300-00007E030000}"/>
    <hyperlink ref="D494" r:id="rId896" xr:uid="{00000000-0004-0000-3300-00007F030000}"/>
    <hyperlink ref="D495" r:id="rId897" xr:uid="{00000000-0004-0000-3300-000080030000}"/>
    <hyperlink ref="D496" r:id="rId898" xr:uid="{00000000-0004-0000-3300-000081030000}"/>
    <hyperlink ref="D497" r:id="rId899" xr:uid="{00000000-0004-0000-3300-000082030000}"/>
    <hyperlink ref="D498" r:id="rId900" xr:uid="{00000000-0004-0000-3300-000083030000}"/>
    <hyperlink ref="D499" r:id="rId901" xr:uid="{00000000-0004-0000-3300-000084030000}"/>
    <hyperlink ref="D500" r:id="rId902" xr:uid="{00000000-0004-0000-3300-000085030000}"/>
    <hyperlink ref="D501" r:id="rId903" xr:uid="{00000000-0004-0000-3300-000086030000}"/>
    <hyperlink ref="D502" r:id="rId904" xr:uid="{00000000-0004-0000-3300-000087030000}"/>
    <hyperlink ref="D503" r:id="rId905" xr:uid="{00000000-0004-0000-3300-000088030000}"/>
    <hyperlink ref="D504" r:id="rId906" xr:uid="{00000000-0004-0000-3300-000089030000}"/>
    <hyperlink ref="D505" r:id="rId907" xr:uid="{00000000-0004-0000-3300-00008A030000}"/>
    <hyperlink ref="D506" r:id="rId908" xr:uid="{00000000-0004-0000-3300-00008B030000}"/>
    <hyperlink ref="D507" r:id="rId909" xr:uid="{00000000-0004-0000-3300-00008C030000}"/>
    <hyperlink ref="D508" r:id="rId910" xr:uid="{00000000-0004-0000-3300-00008D030000}"/>
    <hyperlink ref="D509" r:id="rId911" xr:uid="{00000000-0004-0000-3300-00008E030000}"/>
    <hyperlink ref="D510" r:id="rId912" xr:uid="{00000000-0004-0000-3300-00008F030000}"/>
    <hyperlink ref="D511" r:id="rId913" xr:uid="{00000000-0004-0000-3300-000090030000}"/>
    <hyperlink ref="D512" r:id="rId914" xr:uid="{00000000-0004-0000-3300-000091030000}"/>
    <hyperlink ref="D513" r:id="rId915" xr:uid="{00000000-0004-0000-3300-000092030000}"/>
    <hyperlink ref="D514" r:id="rId916" xr:uid="{00000000-0004-0000-3300-000093030000}"/>
    <hyperlink ref="D515" r:id="rId917" xr:uid="{00000000-0004-0000-3300-000094030000}"/>
    <hyperlink ref="D516" r:id="rId918" xr:uid="{00000000-0004-0000-3300-000095030000}"/>
    <hyperlink ref="D517" r:id="rId919" xr:uid="{00000000-0004-0000-3300-000096030000}"/>
    <hyperlink ref="D518" r:id="rId920" xr:uid="{00000000-0004-0000-3300-000097030000}"/>
    <hyperlink ref="D519" r:id="rId921" xr:uid="{00000000-0004-0000-3300-000098030000}"/>
    <hyperlink ref="D520" r:id="rId922" xr:uid="{00000000-0004-0000-3300-000099030000}"/>
    <hyperlink ref="D521" r:id="rId923" xr:uid="{00000000-0004-0000-3300-00009A030000}"/>
    <hyperlink ref="D522" r:id="rId924" xr:uid="{00000000-0004-0000-3300-00009B030000}"/>
    <hyperlink ref="D523" r:id="rId925" xr:uid="{00000000-0004-0000-3300-00009C030000}"/>
    <hyperlink ref="D524" r:id="rId926" xr:uid="{00000000-0004-0000-3300-00009D030000}"/>
    <hyperlink ref="D525" r:id="rId927" xr:uid="{00000000-0004-0000-3300-00009E030000}"/>
    <hyperlink ref="D526" r:id="rId928" xr:uid="{00000000-0004-0000-3300-00009F030000}"/>
    <hyperlink ref="D527" r:id="rId929" xr:uid="{00000000-0004-0000-3300-0000A0030000}"/>
    <hyperlink ref="D528" r:id="rId930" xr:uid="{00000000-0004-0000-3300-0000A1030000}"/>
    <hyperlink ref="D529" r:id="rId931" xr:uid="{00000000-0004-0000-3300-0000A2030000}"/>
    <hyperlink ref="D530" r:id="rId932" xr:uid="{00000000-0004-0000-3300-0000A3030000}"/>
    <hyperlink ref="D531" r:id="rId933" xr:uid="{00000000-0004-0000-3300-0000A4030000}"/>
    <hyperlink ref="D532" r:id="rId934" xr:uid="{00000000-0004-0000-3300-0000A5030000}"/>
    <hyperlink ref="D533" r:id="rId935" xr:uid="{00000000-0004-0000-3300-0000A6030000}"/>
    <hyperlink ref="D534" r:id="rId936" xr:uid="{00000000-0004-0000-3300-0000A7030000}"/>
    <hyperlink ref="D535" r:id="rId937" xr:uid="{00000000-0004-0000-3300-0000A8030000}"/>
    <hyperlink ref="D536" r:id="rId938" xr:uid="{00000000-0004-0000-3300-0000A9030000}"/>
    <hyperlink ref="D537" r:id="rId939" xr:uid="{00000000-0004-0000-3300-0000AA030000}"/>
    <hyperlink ref="D538" r:id="rId940" xr:uid="{00000000-0004-0000-3300-0000AB030000}"/>
    <hyperlink ref="D539" r:id="rId941" xr:uid="{00000000-0004-0000-3300-0000AC030000}"/>
    <hyperlink ref="D540" r:id="rId942" xr:uid="{00000000-0004-0000-3300-0000AD030000}"/>
    <hyperlink ref="D541" r:id="rId943" xr:uid="{00000000-0004-0000-3300-0000AE030000}"/>
    <hyperlink ref="D542" r:id="rId944" xr:uid="{00000000-0004-0000-3300-0000AF030000}"/>
    <hyperlink ref="D543" r:id="rId945" xr:uid="{00000000-0004-0000-3300-0000B0030000}"/>
    <hyperlink ref="D544" r:id="rId946" xr:uid="{00000000-0004-0000-3300-0000B1030000}"/>
    <hyperlink ref="D545" r:id="rId947" xr:uid="{00000000-0004-0000-3300-0000B2030000}"/>
    <hyperlink ref="D546" r:id="rId948" xr:uid="{00000000-0004-0000-3300-0000B3030000}"/>
    <hyperlink ref="D547" r:id="rId949" xr:uid="{00000000-0004-0000-3300-0000B4030000}"/>
    <hyperlink ref="D548" r:id="rId950" xr:uid="{00000000-0004-0000-3300-0000B5030000}"/>
    <hyperlink ref="D549" r:id="rId951" xr:uid="{00000000-0004-0000-3300-0000B6030000}"/>
    <hyperlink ref="D550" r:id="rId952" xr:uid="{00000000-0004-0000-3300-0000B7030000}"/>
    <hyperlink ref="D551" r:id="rId953" xr:uid="{00000000-0004-0000-3300-0000B8030000}"/>
    <hyperlink ref="D552" r:id="rId954" xr:uid="{00000000-0004-0000-3300-0000B9030000}"/>
    <hyperlink ref="D553" r:id="rId955" xr:uid="{00000000-0004-0000-3300-0000BA030000}"/>
    <hyperlink ref="D554" r:id="rId956" xr:uid="{00000000-0004-0000-3300-0000BB030000}"/>
    <hyperlink ref="D555" r:id="rId957" xr:uid="{00000000-0004-0000-3300-0000BC030000}"/>
    <hyperlink ref="D556" r:id="rId958" xr:uid="{00000000-0004-0000-3300-0000BD030000}"/>
    <hyperlink ref="D557" r:id="rId959" xr:uid="{00000000-0004-0000-3300-0000BE030000}"/>
    <hyperlink ref="D558" r:id="rId960" xr:uid="{00000000-0004-0000-3300-0000BF030000}"/>
    <hyperlink ref="D559" r:id="rId961" xr:uid="{00000000-0004-0000-3300-0000C0030000}"/>
    <hyperlink ref="D560" r:id="rId962" xr:uid="{00000000-0004-0000-3300-0000C1030000}"/>
    <hyperlink ref="D561" r:id="rId963" xr:uid="{00000000-0004-0000-3300-0000C2030000}"/>
    <hyperlink ref="D562" r:id="rId964" xr:uid="{00000000-0004-0000-3300-0000C3030000}"/>
    <hyperlink ref="D563" r:id="rId965" xr:uid="{00000000-0004-0000-3300-0000C4030000}"/>
    <hyperlink ref="D564" r:id="rId966" xr:uid="{00000000-0004-0000-3300-0000C5030000}"/>
    <hyperlink ref="D565" r:id="rId967" xr:uid="{00000000-0004-0000-3300-0000C6030000}"/>
    <hyperlink ref="D566" r:id="rId968" xr:uid="{00000000-0004-0000-3300-0000C7030000}"/>
    <hyperlink ref="D567" r:id="rId969" xr:uid="{00000000-0004-0000-3300-0000C8030000}"/>
    <hyperlink ref="D568" r:id="rId970" xr:uid="{00000000-0004-0000-3300-0000C9030000}"/>
    <hyperlink ref="D569" r:id="rId971" xr:uid="{00000000-0004-0000-3300-0000CA030000}"/>
    <hyperlink ref="D570" r:id="rId972" xr:uid="{00000000-0004-0000-3300-0000CB030000}"/>
    <hyperlink ref="D571" r:id="rId973" xr:uid="{00000000-0004-0000-3300-0000CC030000}"/>
    <hyperlink ref="D572" r:id="rId974" xr:uid="{00000000-0004-0000-3300-0000CD030000}"/>
    <hyperlink ref="D573" r:id="rId975" xr:uid="{00000000-0004-0000-3300-0000CE030000}"/>
    <hyperlink ref="D574" r:id="rId976" xr:uid="{00000000-0004-0000-3300-0000CF030000}"/>
    <hyperlink ref="D575" r:id="rId977" xr:uid="{00000000-0004-0000-3300-0000D0030000}"/>
    <hyperlink ref="D576" r:id="rId978" xr:uid="{00000000-0004-0000-3300-0000D1030000}"/>
    <hyperlink ref="D577" r:id="rId979" xr:uid="{00000000-0004-0000-3300-0000D2030000}"/>
    <hyperlink ref="D578" r:id="rId980" xr:uid="{00000000-0004-0000-3300-0000D3030000}"/>
    <hyperlink ref="D579" r:id="rId981" xr:uid="{00000000-0004-0000-3300-0000D4030000}"/>
    <hyperlink ref="E579" r:id="rId982" xr:uid="{00000000-0004-0000-3300-0000D5030000}"/>
    <hyperlink ref="D580" r:id="rId983" xr:uid="{00000000-0004-0000-3300-0000D6030000}"/>
    <hyperlink ref="D581" r:id="rId984" xr:uid="{00000000-0004-0000-3300-0000D7030000}"/>
    <hyperlink ref="D582" r:id="rId985" xr:uid="{00000000-0004-0000-3300-0000D8030000}"/>
    <hyperlink ref="D583" r:id="rId986" xr:uid="{00000000-0004-0000-3300-0000D9030000}"/>
    <hyperlink ref="D584" r:id="rId987" xr:uid="{00000000-0004-0000-3300-0000DA030000}"/>
    <hyperlink ref="D585" r:id="rId988" xr:uid="{00000000-0004-0000-3300-0000DB030000}"/>
    <hyperlink ref="D586" r:id="rId989" xr:uid="{00000000-0004-0000-3300-0000DC030000}"/>
    <hyperlink ref="D587" r:id="rId990" xr:uid="{00000000-0004-0000-3300-0000DD030000}"/>
    <hyperlink ref="D588" r:id="rId991" xr:uid="{00000000-0004-0000-3300-0000DE030000}"/>
    <hyperlink ref="D589" r:id="rId992" xr:uid="{00000000-0004-0000-3300-0000DF030000}"/>
    <hyperlink ref="D590" r:id="rId993" xr:uid="{00000000-0004-0000-3300-0000E0030000}"/>
    <hyperlink ref="D591" r:id="rId994" xr:uid="{00000000-0004-0000-3300-0000E1030000}"/>
    <hyperlink ref="D592" r:id="rId995" xr:uid="{00000000-0004-0000-3300-0000E2030000}"/>
    <hyperlink ref="D593" r:id="rId996" xr:uid="{00000000-0004-0000-3300-0000E3030000}"/>
    <hyperlink ref="D594" r:id="rId997" xr:uid="{00000000-0004-0000-3300-0000E4030000}"/>
    <hyperlink ref="D595" r:id="rId998" xr:uid="{00000000-0004-0000-3300-0000E5030000}"/>
    <hyperlink ref="D596" r:id="rId999" xr:uid="{00000000-0004-0000-3300-0000E6030000}"/>
    <hyperlink ref="D597" r:id="rId1000" xr:uid="{00000000-0004-0000-3300-0000E7030000}"/>
    <hyperlink ref="D598" r:id="rId1001" xr:uid="{00000000-0004-0000-3300-0000E8030000}"/>
    <hyperlink ref="D599" r:id="rId1002" xr:uid="{00000000-0004-0000-3300-0000E903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Z999"/>
  <sheetViews>
    <sheetView workbookViewId="0"/>
  </sheetViews>
  <sheetFormatPr defaultColWidth="12.5703125" defaultRowHeight="15.75" customHeight="1"/>
  <cols>
    <col min="1" max="1" width="7.28515625" customWidth="1"/>
    <col min="2" max="2" width="17.28515625" customWidth="1"/>
    <col min="3" max="3" width="16.42578125" customWidth="1"/>
    <col min="4" max="4" width="22.42578125" customWidth="1"/>
    <col min="5" max="5" width="16.85546875" customWidth="1"/>
    <col min="6" max="6" width="17" customWidth="1"/>
    <col min="7" max="7" width="14.28515625" customWidth="1"/>
  </cols>
  <sheetData>
    <row r="1" spans="1:26">
      <c r="A1" s="32" t="s">
        <v>9</v>
      </c>
      <c r="B1" s="32" t="s">
        <v>11083</v>
      </c>
      <c r="C1" s="32" t="s">
        <v>11084</v>
      </c>
      <c r="D1" s="32" t="s">
        <v>11085</v>
      </c>
      <c r="E1" s="32" t="s">
        <v>11086</v>
      </c>
      <c r="F1" s="32" t="s">
        <v>11087</v>
      </c>
      <c r="G1" s="32" t="s">
        <v>11088</v>
      </c>
      <c r="H1" s="35"/>
      <c r="I1" s="35"/>
      <c r="J1" s="35"/>
      <c r="K1" s="35"/>
      <c r="L1" s="35"/>
      <c r="M1" s="35"/>
      <c r="N1" s="35"/>
      <c r="O1" s="35"/>
      <c r="P1" s="35"/>
      <c r="Q1" s="35"/>
      <c r="R1" s="35"/>
      <c r="S1" s="35"/>
      <c r="T1" s="35"/>
      <c r="U1" s="35"/>
      <c r="V1" s="35"/>
      <c r="W1" s="35"/>
      <c r="X1" s="35"/>
      <c r="Y1" s="35"/>
      <c r="Z1" s="35"/>
    </row>
    <row r="2" spans="1:26">
      <c r="A2" s="42">
        <v>1</v>
      </c>
      <c r="B2" s="389" t="s">
        <v>5020</v>
      </c>
      <c r="C2" s="42">
        <v>61</v>
      </c>
      <c r="D2" s="42">
        <v>379</v>
      </c>
      <c r="E2" s="390">
        <v>26208</v>
      </c>
      <c r="F2" s="390">
        <v>14754</v>
      </c>
      <c r="G2" s="390">
        <v>73221</v>
      </c>
      <c r="H2" s="35"/>
      <c r="I2" s="35"/>
      <c r="J2" s="35"/>
      <c r="K2" s="35"/>
      <c r="L2" s="35"/>
      <c r="M2" s="35"/>
      <c r="N2" s="35"/>
      <c r="O2" s="35"/>
      <c r="P2" s="35"/>
      <c r="Q2" s="35"/>
      <c r="R2" s="35"/>
      <c r="S2" s="35"/>
      <c r="T2" s="35"/>
      <c r="U2" s="35"/>
      <c r="V2" s="35"/>
      <c r="W2" s="35"/>
      <c r="X2" s="35"/>
      <c r="Y2" s="35"/>
      <c r="Z2" s="35"/>
    </row>
    <row r="3" spans="1:26">
      <c r="A3" s="42">
        <v>2</v>
      </c>
      <c r="B3" s="391" t="s">
        <v>11089</v>
      </c>
      <c r="C3" s="42">
        <v>69</v>
      </c>
      <c r="D3" s="42">
        <v>458</v>
      </c>
      <c r="E3" s="390">
        <v>150895</v>
      </c>
      <c r="F3" s="390">
        <v>21566</v>
      </c>
      <c r="G3" s="390">
        <v>47523</v>
      </c>
      <c r="H3" s="35"/>
      <c r="I3" s="35"/>
      <c r="J3" s="35"/>
      <c r="K3" s="35"/>
      <c r="L3" s="35"/>
      <c r="M3" s="35"/>
      <c r="N3" s="35"/>
      <c r="O3" s="35"/>
      <c r="P3" s="35"/>
      <c r="Q3" s="35"/>
      <c r="R3" s="35"/>
      <c r="S3" s="35"/>
      <c r="T3" s="35"/>
      <c r="U3" s="35"/>
      <c r="V3" s="35"/>
      <c r="W3" s="35"/>
      <c r="X3" s="35"/>
      <c r="Y3" s="35"/>
      <c r="Z3" s="35"/>
    </row>
    <row r="4" spans="1:26">
      <c r="A4" s="42">
        <v>3</v>
      </c>
      <c r="B4" s="391" t="s">
        <v>11090</v>
      </c>
      <c r="C4" s="42">
        <v>37</v>
      </c>
      <c r="D4" s="42">
        <v>232</v>
      </c>
      <c r="E4" s="390">
        <v>19241</v>
      </c>
      <c r="F4" s="390">
        <v>11364</v>
      </c>
      <c r="G4" s="390">
        <v>25112</v>
      </c>
      <c r="H4" s="35"/>
      <c r="I4" s="35"/>
      <c r="J4" s="35"/>
      <c r="K4" s="35"/>
      <c r="L4" s="35"/>
      <c r="M4" s="35"/>
      <c r="N4" s="35"/>
      <c r="O4" s="35"/>
      <c r="P4" s="35"/>
      <c r="Q4" s="35"/>
      <c r="R4" s="35"/>
      <c r="S4" s="35"/>
      <c r="T4" s="35"/>
      <c r="U4" s="35"/>
      <c r="V4" s="35"/>
      <c r="W4" s="35"/>
      <c r="X4" s="35"/>
      <c r="Y4" s="35"/>
      <c r="Z4" s="35"/>
    </row>
    <row r="5" spans="1:26">
      <c r="A5" s="42">
        <v>4</v>
      </c>
      <c r="B5" s="391" t="s">
        <v>10423</v>
      </c>
      <c r="C5" s="42">
        <v>41</v>
      </c>
      <c r="D5" s="42">
        <v>150</v>
      </c>
      <c r="E5" s="390">
        <v>8731</v>
      </c>
      <c r="F5" s="390">
        <v>4657</v>
      </c>
      <c r="G5" s="390">
        <v>17001</v>
      </c>
      <c r="H5" s="35"/>
      <c r="I5" s="35"/>
      <c r="J5" s="35"/>
      <c r="K5" s="35"/>
      <c r="L5" s="35"/>
      <c r="M5" s="35"/>
      <c r="N5" s="35"/>
      <c r="O5" s="35"/>
      <c r="P5" s="35"/>
      <c r="Q5" s="35"/>
      <c r="R5" s="35"/>
      <c r="S5" s="35"/>
      <c r="T5" s="35"/>
      <c r="U5" s="35"/>
      <c r="V5" s="35"/>
      <c r="W5" s="35"/>
      <c r="X5" s="35"/>
      <c r="Y5" s="35"/>
      <c r="Z5" s="35"/>
    </row>
    <row r="6" spans="1:26">
      <c r="A6" s="42">
        <v>5</v>
      </c>
      <c r="B6" s="391" t="s">
        <v>11091</v>
      </c>
      <c r="C6" s="42">
        <v>31</v>
      </c>
      <c r="D6" s="42">
        <v>67</v>
      </c>
      <c r="E6" s="390">
        <v>4830</v>
      </c>
      <c r="F6" s="390">
        <v>5982</v>
      </c>
      <c r="G6" s="390">
        <v>15181</v>
      </c>
      <c r="H6" s="35"/>
      <c r="I6" s="35"/>
      <c r="J6" s="35"/>
      <c r="K6" s="35"/>
      <c r="L6" s="35"/>
      <c r="M6" s="35"/>
      <c r="N6" s="35"/>
      <c r="O6" s="35"/>
      <c r="P6" s="35"/>
      <c r="Q6" s="35"/>
      <c r="R6" s="35"/>
      <c r="S6" s="35"/>
      <c r="T6" s="35"/>
      <c r="U6" s="35"/>
      <c r="V6" s="35"/>
      <c r="W6" s="35"/>
      <c r="X6" s="35"/>
      <c r="Y6" s="35"/>
      <c r="Z6" s="35"/>
    </row>
    <row r="7" spans="1:26">
      <c r="A7" s="42">
        <v>6</v>
      </c>
      <c r="B7" s="391" t="s">
        <v>5019</v>
      </c>
      <c r="C7" s="42">
        <v>34</v>
      </c>
      <c r="D7" s="42">
        <v>79</v>
      </c>
      <c r="E7" s="390">
        <v>75915</v>
      </c>
      <c r="F7" s="390">
        <v>4042</v>
      </c>
      <c r="G7" s="390">
        <v>8683</v>
      </c>
      <c r="H7" s="35"/>
      <c r="I7" s="35"/>
      <c r="J7" s="35"/>
      <c r="K7" s="35"/>
      <c r="L7" s="35"/>
      <c r="M7" s="35"/>
      <c r="N7" s="35"/>
      <c r="O7" s="35"/>
      <c r="P7" s="35"/>
      <c r="Q7" s="35"/>
      <c r="R7" s="35"/>
      <c r="S7" s="35"/>
      <c r="T7" s="35"/>
      <c r="U7" s="35"/>
      <c r="V7" s="35"/>
      <c r="W7" s="35"/>
      <c r="X7" s="35"/>
      <c r="Y7" s="35"/>
      <c r="Z7" s="35"/>
    </row>
    <row r="8" spans="1:26">
      <c r="A8" s="42">
        <v>7</v>
      </c>
      <c r="B8" s="391" t="s">
        <v>11092</v>
      </c>
      <c r="C8" s="42">
        <v>34</v>
      </c>
      <c r="D8" s="42">
        <v>85</v>
      </c>
      <c r="E8" s="390">
        <v>5250</v>
      </c>
      <c r="F8" s="390">
        <v>2779</v>
      </c>
      <c r="G8" s="390">
        <v>6448</v>
      </c>
      <c r="H8" s="35"/>
      <c r="I8" s="35"/>
      <c r="J8" s="35"/>
      <c r="K8" s="35"/>
      <c r="L8" s="35"/>
      <c r="M8" s="35"/>
      <c r="N8" s="35"/>
      <c r="O8" s="35"/>
      <c r="P8" s="35"/>
      <c r="Q8" s="35"/>
      <c r="R8" s="35"/>
      <c r="S8" s="35"/>
      <c r="T8" s="35"/>
      <c r="U8" s="35"/>
      <c r="V8" s="35"/>
      <c r="W8" s="35"/>
      <c r="X8" s="35"/>
      <c r="Y8" s="35"/>
      <c r="Z8" s="35"/>
    </row>
    <row r="9" spans="1:26">
      <c r="A9" s="42">
        <v>8</v>
      </c>
      <c r="B9" s="391" t="s">
        <v>11093</v>
      </c>
      <c r="C9" s="42">
        <v>18</v>
      </c>
      <c r="D9" s="42">
        <v>62</v>
      </c>
      <c r="E9" s="390">
        <v>4827</v>
      </c>
      <c r="F9" s="390">
        <v>2825</v>
      </c>
      <c r="G9" s="390">
        <v>4475</v>
      </c>
      <c r="H9" s="35"/>
      <c r="I9" s="35"/>
      <c r="J9" s="35"/>
      <c r="K9" s="35"/>
      <c r="L9" s="35"/>
      <c r="M9" s="35"/>
      <c r="N9" s="35"/>
      <c r="O9" s="35"/>
      <c r="P9" s="35"/>
      <c r="Q9" s="35"/>
      <c r="R9" s="35"/>
      <c r="S9" s="35"/>
      <c r="T9" s="35"/>
      <c r="U9" s="35"/>
      <c r="V9" s="35"/>
      <c r="W9" s="35"/>
      <c r="X9" s="35"/>
      <c r="Y9" s="35"/>
      <c r="Z9" s="35"/>
    </row>
    <row r="10" spans="1:26">
      <c r="A10" s="42">
        <v>9</v>
      </c>
      <c r="B10" s="391" t="s">
        <v>11094</v>
      </c>
      <c r="C10" s="42">
        <v>29</v>
      </c>
      <c r="D10" s="42">
        <v>186</v>
      </c>
      <c r="E10" s="390">
        <v>70625</v>
      </c>
      <c r="F10" s="390">
        <v>2213</v>
      </c>
      <c r="G10" s="390">
        <v>3239</v>
      </c>
      <c r="H10" s="35"/>
      <c r="I10" s="35"/>
      <c r="J10" s="35"/>
      <c r="K10" s="35"/>
      <c r="L10" s="35"/>
      <c r="M10" s="35"/>
      <c r="N10" s="35"/>
      <c r="O10" s="35"/>
      <c r="P10" s="35"/>
      <c r="Q10" s="35"/>
      <c r="R10" s="35"/>
      <c r="S10" s="35"/>
      <c r="T10" s="35"/>
      <c r="U10" s="35"/>
      <c r="V10" s="35"/>
      <c r="W10" s="35"/>
      <c r="X10" s="35"/>
      <c r="Y10" s="35"/>
      <c r="Z10" s="35"/>
    </row>
    <row r="11" spans="1:26">
      <c r="A11" s="42">
        <v>10</v>
      </c>
      <c r="B11" s="391" t="s">
        <v>11095</v>
      </c>
      <c r="C11" s="42">
        <v>30</v>
      </c>
      <c r="D11" s="42">
        <v>63</v>
      </c>
      <c r="E11" s="390">
        <v>1912</v>
      </c>
      <c r="F11" s="390">
        <v>952</v>
      </c>
      <c r="G11" s="390">
        <v>1591</v>
      </c>
      <c r="H11" s="35"/>
      <c r="I11" s="35"/>
      <c r="J11" s="35"/>
      <c r="K11" s="35"/>
      <c r="L11" s="35"/>
      <c r="M11" s="35"/>
      <c r="N11" s="35"/>
      <c r="O11" s="35"/>
      <c r="P11" s="35"/>
      <c r="Q11" s="35"/>
      <c r="R11" s="35"/>
      <c r="S11" s="35"/>
      <c r="T11" s="35"/>
      <c r="U11" s="35"/>
      <c r="V11" s="35"/>
      <c r="W11" s="35"/>
      <c r="X11" s="35"/>
      <c r="Y11" s="35"/>
      <c r="Z11" s="35"/>
    </row>
    <row r="12" spans="1:26">
      <c r="A12" s="42">
        <v>11</v>
      </c>
      <c r="B12" s="391" t="s">
        <v>6852</v>
      </c>
      <c r="C12" s="42">
        <v>19</v>
      </c>
      <c r="D12" s="42">
        <v>49</v>
      </c>
      <c r="E12" s="390">
        <v>2684</v>
      </c>
      <c r="F12" s="390">
        <v>894</v>
      </c>
      <c r="G12" s="390">
        <v>1477</v>
      </c>
      <c r="H12" s="35"/>
      <c r="I12" s="35"/>
      <c r="J12" s="35"/>
      <c r="K12" s="35"/>
      <c r="L12" s="35"/>
      <c r="M12" s="35"/>
      <c r="N12" s="35"/>
      <c r="O12" s="35"/>
      <c r="P12" s="35"/>
      <c r="Q12" s="35"/>
      <c r="R12" s="35"/>
      <c r="S12" s="35"/>
      <c r="T12" s="35"/>
      <c r="U12" s="35"/>
      <c r="V12" s="35"/>
      <c r="W12" s="35"/>
      <c r="X12" s="35"/>
      <c r="Y12" s="35"/>
      <c r="Z12" s="35"/>
    </row>
    <row r="13" spans="1:26">
      <c r="A13" s="42">
        <v>12</v>
      </c>
      <c r="B13" s="391" t="s">
        <v>11096</v>
      </c>
      <c r="C13" s="42">
        <v>30</v>
      </c>
      <c r="D13" s="42">
        <v>20</v>
      </c>
      <c r="E13" s="390">
        <v>726</v>
      </c>
      <c r="F13" s="390">
        <v>286</v>
      </c>
      <c r="G13" s="390">
        <v>752</v>
      </c>
      <c r="H13" s="35"/>
      <c r="I13" s="35"/>
      <c r="J13" s="35"/>
      <c r="K13" s="35"/>
      <c r="L13" s="35"/>
      <c r="M13" s="35"/>
      <c r="N13" s="35"/>
      <c r="O13" s="35"/>
      <c r="P13" s="35"/>
      <c r="Q13" s="35"/>
      <c r="R13" s="35"/>
      <c r="S13" s="35"/>
      <c r="T13" s="35"/>
      <c r="U13" s="35"/>
      <c r="V13" s="35"/>
      <c r="W13" s="35"/>
      <c r="X13" s="35"/>
      <c r="Y13" s="35"/>
      <c r="Z13" s="35"/>
    </row>
    <row r="14" spans="1:26">
      <c r="A14" s="42">
        <v>13</v>
      </c>
      <c r="B14" s="391" t="s">
        <v>5021</v>
      </c>
      <c r="C14" s="42">
        <v>50</v>
      </c>
      <c r="D14" s="42">
        <v>86</v>
      </c>
      <c r="E14" s="390">
        <v>822</v>
      </c>
      <c r="F14" s="390">
        <v>782</v>
      </c>
      <c r="G14" s="390">
        <v>648</v>
      </c>
      <c r="H14" s="35"/>
      <c r="I14" s="35"/>
      <c r="J14" s="35"/>
      <c r="K14" s="35"/>
      <c r="L14" s="35"/>
      <c r="M14" s="35"/>
      <c r="N14" s="35"/>
      <c r="O14" s="35"/>
      <c r="P14" s="35"/>
      <c r="Q14" s="35"/>
      <c r="R14" s="35"/>
      <c r="S14" s="35"/>
      <c r="T14" s="35"/>
      <c r="U14" s="35"/>
      <c r="V14" s="35"/>
      <c r="W14" s="35"/>
      <c r="X14" s="35"/>
      <c r="Y14" s="35"/>
      <c r="Z14" s="35"/>
    </row>
    <row r="15" spans="1:26">
      <c r="A15" s="392">
        <v>14</v>
      </c>
      <c r="B15" s="393" t="s">
        <v>5018</v>
      </c>
      <c r="C15" s="392">
        <v>0</v>
      </c>
      <c r="D15" s="392">
        <v>2</v>
      </c>
      <c r="E15" s="394">
        <v>120</v>
      </c>
      <c r="F15" s="394">
        <v>245</v>
      </c>
      <c r="G15" s="394">
        <v>235</v>
      </c>
      <c r="H15" s="35"/>
      <c r="I15" s="35"/>
      <c r="J15" s="35"/>
      <c r="K15" s="35"/>
      <c r="L15" s="35"/>
      <c r="M15" s="35"/>
      <c r="N15" s="35"/>
      <c r="O15" s="35"/>
      <c r="P15" s="35"/>
      <c r="Q15" s="35"/>
      <c r="R15" s="35"/>
      <c r="S15" s="35"/>
      <c r="T15" s="35"/>
      <c r="U15" s="35"/>
      <c r="V15" s="35"/>
      <c r="W15" s="35"/>
      <c r="X15" s="35"/>
      <c r="Y15" s="35"/>
      <c r="Z15" s="35"/>
    </row>
    <row r="16" spans="1:26">
      <c r="H16" s="35"/>
      <c r="I16" s="35"/>
      <c r="J16" s="35"/>
      <c r="K16" s="35"/>
      <c r="L16" s="35"/>
      <c r="M16" s="35"/>
      <c r="N16" s="35"/>
      <c r="O16" s="35"/>
      <c r="P16" s="35"/>
      <c r="Q16" s="35"/>
      <c r="R16" s="35"/>
      <c r="S16" s="35"/>
      <c r="T16" s="35"/>
      <c r="U16" s="35"/>
      <c r="V16" s="35"/>
      <c r="W16" s="35"/>
      <c r="X16" s="35"/>
      <c r="Y16" s="35"/>
      <c r="Z16" s="35"/>
    </row>
    <row r="17" spans="8:26">
      <c r="H17" s="35"/>
      <c r="I17" s="35"/>
      <c r="J17" s="35"/>
      <c r="K17" s="35"/>
      <c r="L17" s="35"/>
      <c r="M17" s="35"/>
      <c r="N17" s="35"/>
      <c r="O17" s="35"/>
      <c r="P17" s="35"/>
      <c r="Q17" s="35"/>
      <c r="R17" s="35"/>
      <c r="S17" s="35"/>
      <c r="T17" s="35"/>
      <c r="U17" s="35"/>
      <c r="V17" s="35"/>
      <c r="W17" s="35"/>
      <c r="X17" s="35"/>
      <c r="Y17" s="35"/>
      <c r="Z17" s="35"/>
    </row>
    <row r="18" spans="8:26">
      <c r="H18" s="35"/>
      <c r="I18" s="35"/>
      <c r="J18" s="35"/>
      <c r="K18" s="35"/>
      <c r="L18" s="35"/>
      <c r="M18" s="35"/>
      <c r="N18" s="35"/>
      <c r="O18" s="35"/>
      <c r="P18" s="35"/>
      <c r="Q18" s="35"/>
      <c r="R18" s="35"/>
      <c r="S18" s="35"/>
      <c r="T18" s="35"/>
      <c r="U18" s="35"/>
      <c r="V18" s="35"/>
      <c r="W18" s="35"/>
      <c r="X18" s="35"/>
      <c r="Y18" s="35"/>
      <c r="Z18" s="35"/>
    </row>
    <row r="19" spans="8:26">
      <c r="H19" s="35"/>
      <c r="I19" s="35"/>
      <c r="J19" s="35"/>
      <c r="K19" s="35"/>
      <c r="L19" s="35"/>
      <c r="M19" s="35"/>
      <c r="N19" s="35"/>
      <c r="O19" s="35"/>
      <c r="P19" s="35"/>
      <c r="Q19" s="35"/>
      <c r="R19" s="35"/>
      <c r="S19" s="35"/>
      <c r="T19" s="35"/>
      <c r="U19" s="35"/>
      <c r="V19" s="35"/>
      <c r="W19" s="35"/>
      <c r="X19" s="35"/>
      <c r="Y19" s="35"/>
      <c r="Z19" s="35"/>
    </row>
    <row r="20" spans="8:26">
      <c r="H20" s="35"/>
      <c r="I20" s="35"/>
      <c r="J20" s="35"/>
      <c r="K20" s="35"/>
      <c r="L20" s="35"/>
      <c r="M20" s="35"/>
      <c r="N20" s="35"/>
      <c r="O20" s="35"/>
      <c r="P20" s="35"/>
      <c r="Q20" s="35"/>
      <c r="R20" s="35"/>
      <c r="S20" s="35"/>
      <c r="T20" s="35"/>
      <c r="U20" s="35"/>
      <c r="V20" s="35"/>
      <c r="W20" s="35"/>
      <c r="X20" s="35"/>
      <c r="Y20" s="35"/>
      <c r="Z20" s="35"/>
    </row>
    <row r="21" spans="8:26">
      <c r="H21" s="35"/>
      <c r="I21" s="35"/>
      <c r="J21" s="35"/>
      <c r="K21" s="35"/>
      <c r="L21" s="35"/>
      <c r="M21" s="35"/>
      <c r="N21" s="35"/>
      <c r="O21" s="35"/>
      <c r="P21" s="35"/>
      <c r="Q21" s="35"/>
      <c r="R21" s="35"/>
      <c r="S21" s="35"/>
      <c r="T21" s="35"/>
      <c r="U21" s="35"/>
      <c r="V21" s="35"/>
      <c r="W21" s="35"/>
      <c r="X21" s="35"/>
      <c r="Y21" s="35"/>
      <c r="Z21" s="35"/>
    </row>
    <row r="22" spans="8:26">
      <c r="H22" s="35"/>
      <c r="I22" s="35"/>
      <c r="J22" s="35"/>
      <c r="K22" s="35"/>
      <c r="L22" s="35"/>
      <c r="M22" s="35"/>
      <c r="N22" s="35"/>
      <c r="O22" s="35"/>
      <c r="P22" s="35"/>
      <c r="Q22" s="35"/>
      <c r="R22" s="35"/>
      <c r="S22" s="35"/>
      <c r="T22" s="35"/>
      <c r="U22" s="35"/>
      <c r="V22" s="35"/>
      <c r="W22" s="35"/>
      <c r="X22" s="35"/>
      <c r="Y22" s="35"/>
      <c r="Z22" s="35"/>
    </row>
    <row r="23" spans="8:26">
      <c r="H23" s="35"/>
      <c r="I23" s="35"/>
      <c r="J23" s="35"/>
      <c r="K23" s="35"/>
      <c r="L23" s="35"/>
      <c r="M23" s="35"/>
      <c r="N23" s="35"/>
      <c r="O23" s="35"/>
      <c r="P23" s="35"/>
      <c r="Q23" s="35"/>
      <c r="R23" s="35"/>
      <c r="S23" s="35"/>
      <c r="T23" s="35"/>
      <c r="U23" s="35"/>
      <c r="V23" s="35"/>
      <c r="W23" s="35"/>
      <c r="X23" s="35"/>
      <c r="Y23" s="35"/>
      <c r="Z23" s="35"/>
    </row>
    <row r="24" spans="8:26">
      <c r="H24" s="35"/>
      <c r="I24" s="35"/>
      <c r="J24" s="35"/>
      <c r="K24" s="35"/>
      <c r="L24" s="35"/>
      <c r="M24" s="35"/>
      <c r="N24" s="35"/>
      <c r="O24" s="35"/>
      <c r="P24" s="35"/>
      <c r="Q24" s="35"/>
      <c r="R24" s="35"/>
      <c r="S24" s="35"/>
      <c r="T24" s="35"/>
      <c r="U24" s="35"/>
      <c r="V24" s="35"/>
      <c r="W24" s="35"/>
      <c r="X24" s="35"/>
      <c r="Y24" s="35"/>
      <c r="Z24" s="35"/>
    </row>
    <row r="25" spans="8:26">
      <c r="H25" s="35"/>
      <c r="I25" s="35"/>
      <c r="J25" s="35"/>
      <c r="K25" s="35"/>
      <c r="L25" s="35"/>
      <c r="M25" s="35"/>
      <c r="N25" s="35"/>
      <c r="O25" s="35"/>
      <c r="P25" s="35"/>
      <c r="Q25" s="35"/>
      <c r="R25" s="35"/>
      <c r="S25" s="35"/>
      <c r="T25" s="35"/>
      <c r="U25" s="35"/>
      <c r="V25" s="35"/>
      <c r="W25" s="35"/>
      <c r="X25" s="35"/>
      <c r="Y25" s="35"/>
      <c r="Z25" s="35"/>
    </row>
    <row r="26" spans="8:26">
      <c r="H26" s="35"/>
      <c r="I26" s="35"/>
      <c r="J26" s="35"/>
      <c r="K26" s="35"/>
      <c r="L26" s="35"/>
      <c r="M26" s="35"/>
      <c r="N26" s="35"/>
      <c r="O26" s="35"/>
      <c r="P26" s="35"/>
      <c r="Q26" s="35"/>
      <c r="R26" s="35"/>
      <c r="S26" s="35"/>
      <c r="T26" s="35"/>
      <c r="U26" s="35"/>
      <c r="V26" s="35"/>
      <c r="W26" s="35"/>
      <c r="X26" s="35"/>
      <c r="Y26" s="35"/>
      <c r="Z26" s="35"/>
    </row>
    <row r="27" spans="8:26">
      <c r="H27" s="35"/>
      <c r="I27" s="35"/>
      <c r="J27" s="35"/>
      <c r="K27" s="35"/>
      <c r="L27" s="35"/>
      <c r="M27" s="35"/>
      <c r="N27" s="35"/>
      <c r="O27" s="35"/>
      <c r="P27" s="35"/>
      <c r="Q27" s="35"/>
      <c r="R27" s="35"/>
      <c r="S27" s="35"/>
      <c r="T27" s="35"/>
      <c r="U27" s="35"/>
      <c r="V27" s="35"/>
      <c r="W27" s="35"/>
      <c r="X27" s="35"/>
      <c r="Y27" s="35"/>
      <c r="Z27" s="35"/>
    </row>
    <row r="28" spans="8:26">
      <c r="H28" s="35"/>
      <c r="I28" s="35"/>
      <c r="J28" s="35"/>
      <c r="K28" s="35"/>
      <c r="L28" s="35"/>
      <c r="M28" s="35"/>
      <c r="N28" s="35"/>
      <c r="O28" s="35"/>
      <c r="P28" s="35"/>
      <c r="Q28" s="35"/>
      <c r="R28" s="35"/>
      <c r="S28" s="35"/>
      <c r="T28" s="35"/>
      <c r="U28" s="35"/>
      <c r="V28" s="35"/>
      <c r="W28" s="35"/>
      <c r="X28" s="35"/>
      <c r="Y28" s="35"/>
      <c r="Z28" s="35"/>
    </row>
    <row r="29" spans="8:26">
      <c r="H29" s="35"/>
      <c r="I29" s="35"/>
      <c r="J29" s="35"/>
      <c r="K29" s="35"/>
      <c r="L29" s="35"/>
      <c r="M29" s="35"/>
      <c r="N29" s="35"/>
      <c r="O29" s="35"/>
      <c r="P29" s="35"/>
      <c r="Q29" s="35"/>
      <c r="R29" s="35"/>
      <c r="S29" s="35"/>
      <c r="T29" s="35"/>
      <c r="U29" s="35"/>
      <c r="V29" s="35"/>
      <c r="W29" s="35"/>
      <c r="X29" s="35"/>
      <c r="Y29" s="35"/>
      <c r="Z29" s="35"/>
    </row>
    <row r="30" spans="8:26">
      <c r="H30" s="35"/>
      <c r="I30" s="35"/>
      <c r="J30" s="35"/>
      <c r="K30" s="35"/>
      <c r="L30" s="35"/>
      <c r="M30" s="35"/>
      <c r="N30" s="35"/>
      <c r="O30" s="35"/>
      <c r="P30" s="35"/>
      <c r="Q30" s="35"/>
      <c r="R30" s="35"/>
      <c r="S30" s="35"/>
      <c r="T30" s="35"/>
      <c r="U30" s="35"/>
      <c r="V30" s="35"/>
      <c r="W30" s="35"/>
      <c r="X30" s="35"/>
      <c r="Y30" s="35"/>
      <c r="Z30" s="35"/>
    </row>
    <row r="31" spans="8:26">
      <c r="H31" s="35"/>
      <c r="I31" s="35"/>
      <c r="J31" s="35"/>
      <c r="K31" s="35"/>
      <c r="L31" s="35"/>
      <c r="M31" s="35"/>
      <c r="N31" s="35"/>
      <c r="O31" s="35"/>
      <c r="P31" s="35"/>
      <c r="Q31" s="35"/>
      <c r="R31" s="35"/>
      <c r="S31" s="35"/>
      <c r="T31" s="35"/>
      <c r="U31" s="35"/>
      <c r="V31" s="35"/>
      <c r="W31" s="35"/>
      <c r="X31" s="35"/>
      <c r="Y31" s="35"/>
      <c r="Z31" s="35"/>
    </row>
    <row r="32" spans="8:26">
      <c r="H32" s="35"/>
      <c r="I32" s="35"/>
      <c r="J32" s="35"/>
      <c r="K32" s="35"/>
      <c r="L32" s="35"/>
      <c r="M32" s="35"/>
      <c r="N32" s="35"/>
      <c r="O32" s="35"/>
      <c r="P32" s="35"/>
      <c r="Q32" s="35"/>
      <c r="R32" s="35"/>
      <c r="S32" s="35"/>
      <c r="T32" s="35"/>
      <c r="U32" s="35"/>
      <c r="V32" s="35"/>
      <c r="W32" s="35"/>
      <c r="X32" s="35"/>
      <c r="Y32" s="35"/>
      <c r="Z32" s="35"/>
    </row>
    <row r="33" spans="8:26">
      <c r="H33" s="35"/>
      <c r="I33" s="35"/>
      <c r="J33" s="35"/>
      <c r="K33" s="35"/>
      <c r="L33" s="35"/>
      <c r="M33" s="35"/>
      <c r="N33" s="35"/>
      <c r="O33" s="35"/>
      <c r="P33" s="35"/>
      <c r="Q33" s="35"/>
      <c r="R33" s="35"/>
      <c r="S33" s="35"/>
      <c r="T33" s="35"/>
      <c r="U33" s="35"/>
      <c r="V33" s="35"/>
      <c r="W33" s="35"/>
      <c r="X33" s="35"/>
      <c r="Y33" s="35"/>
      <c r="Z33" s="35"/>
    </row>
    <row r="34" spans="8:26">
      <c r="H34" s="35"/>
      <c r="I34" s="35"/>
      <c r="J34" s="35"/>
      <c r="K34" s="35"/>
      <c r="L34" s="35"/>
      <c r="M34" s="35"/>
      <c r="N34" s="35"/>
      <c r="O34" s="35"/>
      <c r="P34" s="35"/>
      <c r="Q34" s="35"/>
      <c r="R34" s="35"/>
      <c r="S34" s="35"/>
      <c r="T34" s="35"/>
      <c r="U34" s="35"/>
      <c r="V34" s="35"/>
      <c r="W34" s="35"/>
      <c r="X34" s="35"/>
      <c r="Y34" s="35"/>
      <c r="Z34" s="35"/>
    </row>
    <row r="35" spans="8:26">
      <c r="H35" s="35"/>
      <c r="I35" s="35"/>
      <c r="J35" s="35"/>
      <c r="K35" s="35"/>
      <c r="L35" s="35"/>
      <c r="M35" s="35"/>
      <c r="N35" s="35"/>
      <c r="O35" s="35"/>
      <c r="P35" s="35"/>
      <c r="Q35" s="35"/>
      <c r="R35" s="35"/>
      <c r="S35" s="35"/>
      <c r="T35" s="35"/>
      <c r="U35" s="35"/>
      <c r="V35" s="35"/>
      <c r="W35" s="35"/>
      <c r="X35" s="35"/>
      <c r="Y35" s="35"/>
      <c r="Z35" s="35"/>
    </row>
    <row r="36" spans="8:26">
      <c r="H36" s="35"/>
      <c r="I36" s="35"/>
      <c r="J36" s="35"/>
      <c r="K36" s="35"/>
      <c r="L36" s="35"/>
      <c r="M36" s="35"/>
      <c r="N36" s="35"/>
      <c r="O36" s="35"/>
      <c r="P36" s="35"/>
      <c r="Q36" s="35"/>
      <c r="R36" s="35"/>
      <c r="S36" s="35"/>
      <c r="T36" s="35"/>
      <c r="U36" s="35"/>
      <c r="V36" s="35"/>
      <c r="W36" s="35"/>
      <c r="X36" s="35"/>
      <c r="Y36" s="35"/>
      <c r="Z36" s="35"/>
    </row>
    <row r="37" spans="8:26">
      <c r="H37" s="35"/>
      <c r="I37" s="35"/>
      <c r="J37" s="35"/>
      <c r="K37" s="35"/>
      <c r="L37" s="35"/>
      <c r="M37" s="35"/>
      <c r="N37" s="35"/>
      <c r="O37" s="35"/>
      <c r="P37" s="35"/>
      <c r="Q37" s="35"/>
      <c r="R37" s="35"/>
      <c r="S37" s="35"/>
      <c r="T37" s="35"/>
      <c r="U37" s="35"/>
      <c r="V37" s="35"/>
      <c r="W37" s="35"/>
      <c r="X37" s="35"/>
      <c r="Y37" s="35"/>
      <c r="Z37" s="35"/>
    </row>
    <row r="38" spans="8:26">
      <c r="H38" s="35"/>
      <c r="I38" s="35"/>
      <c r="J38" s="35"/>
      <c r="K38" s="35"/>
      <c r="L38" s="35"/>
      <c r="M38" s="35"/>
      <c r="N38" s="35"/>
      <c r="O38" s="35"/>
      <c r="P38" s="35"/>
      <c r="Q38" s="35"/>
      <c r="R38" s="35"/>
      <c r="S38" s="35"/>
      <c r="T38" s="35"/>
      <c r="U38" s="35"/>
      <c r="V38" s="35"/>
      <c r="W38" s="35"/>
      <c r="X38" s="35"/>
      <c r="Y38" s="35"/>
      <c r="Z38" s="35"/>
    </row>
    <row r="39" spans="8:26">
      <c r="H39" s="35"/>
      <c r="I39" s="35"/>
      <c r="J39" s="35"/>
      <c r="K39" s="35"/>
      <c r="L39" s="35"/>
      <c r="M39" s="35"/>
      <c r="N39" s="35"/>
      <c r="O39" s="35"/>
      <c r="P39" s="35"/>
      <c r="Q39" s="35"/>
      <c r="R39" s="35"/>
      <c r="S39" s="35"/>
      <c r="T39" s="35"/>
      <c r="U39" s="35"/>
      <c r="V39" s="35"/>
      <c r="W39" s="35"/>
      <c r="X39" s="35"/>
      <c r="Y39" s="35"/>
      <c r="Z39" s="35"/>
    </row>
    <row r="40" spans="8:26">
      <c r="H40" s="35"/>
      <c r="I40" s="35"/>
      <c r="J40" s="35"/>
      <c r="K40" s="35"/>
      <c r="L40" s="35"/>
      <c r="M40" s="35"/>
      <c r="N40" s="35"/>
      <c r="O40" s="35"/>
      <c r="P40" s="35"/>
      <c r="Q40" s="35"/>
      <c r="R40" s="35"/>
      <c r="S40" s="35"/>
      <c r="T40" s="35"/>
      <c r="U40" s="35"/>
      <c r="V40" s="35"/>
      <c r="W40" s="35"/>
      <c r="X40" s="35"/>
      <c r="Y40" s="35"/>
      <c r="Z40" s="35"/>
    </row>
    <row r="41" spans="8:26">
      <c r="H41" s="35"/>
      <c r="I41" s="35"/>
      <c r="J41" s="35"/>
      <c r="K41" s="35"/>
      <c r="L41" s="35"/>
      <c r="M41" s="35"/>
      <c r="N41" s="35"/>
      <c r="O41" s="35"/>
      <c r="P41" s="35"/>
      <c r="Q41" s="35"/>
      <c r="R41" s="35"/>
      <c r="S41" s="35"/>
      <c r="T41" s="35"/>
      <c r="U41" s="35"/>
      <c r="V41" s="35"/>
      <c r="W41" s="35"/>
      <c r="X41" s="35"/>
      <c r="Y41" s="35"/>
      <c r="Z41" s="35"/>
    </row>
    <row r="42" spans="8:26">
      <c r="H42" s="35"/>
      <c r="I42" s="35"/>
      <c r="J42" s="35"/>
      <c r="K42" s="35"/>
      <c r="L42" s="35"/>
      <c r="M42" s="35"/>
      <c r="N42" s="35"/>
      <c r="O42" s="35"/>
      <c r="P42" s="35"/>
      <c r="Q42" s="35"/>
      <c r="R42" s="35"/>
      <c r="S42" s="35"/>
      <c r="T42" s="35"/>
      <c r="U42" s="35"/>
      <c r="V42" s="35"/>
      <c r="W42" s="35"/>
      <c r="X42" s="35"/>
      <c r="Y42" s="35"/>
      <c r="Z42" s="35"/>
    </row>
    <row r="43" spans="8:26">
      <c r="H43" s="35"/>
      <c r="I43" s="35"/>
      <c r="J43" s="35"/>
      <c r="K43" s="35"/>
      <c r="L43" s="35"/>
      <c r="M43" s="35"/>
      <c r="N43" s="35"/>
      <c r="O43" s="35"/>
      <c r="P43" s="35"/>
      <c r="Q43" s="35"/>
      <c r="R43" s="35"/>
      <c r="S43" s="35"/>
      <c r="T43" s="35"/>
      <c r="U43" s="35"/>
      <c r="V43" s="35"/>
      <c r="W43" s="35"/>
      <c r="X43" s="35"/>
      <c r="Y43" s="35"/>
      <c r="Z43" s="35"/>
    </row>
    <row r="44" spans="8:26">
      <c r="H44" s="35"/>
      <c r="I44" s="35"/>
      <c r="J44" s="35"/>
      <c r="K44" s="35"/>
      <c r="L44" s="35"/>
      <c r="M44" s="35"/>
      <c r="N44" s="35"/>
      <c r="O44" s="35"/>
      <c r="P44" s="35"/>
      <c r="Q44" s="35"/>
      <c r="R44" s="35"/>
      <c r="S44" s="35"/>
      <c r="T44" s="35"/>
      <c r="U44" s="35"/>
      <c r="V44" s="35"/>
      <c r="W44" s="35"/>
      <c r="X44" s="35"/>
      <c r="Y44" s="35"/>
      <c r="Z44" s="35"/>
    </row>
    <row r="45" spans="8:26">
      <c r="H45" s="35"/>
      <c r="I45" s="35"/>
      <c r="J45" s="35"/>
      <c r="K45" s="35"/>
      <c r="L45" s="35"/>
      <c r="M45" s="35"/>
      <c r="N45" s="35"/>
      <c r="O45" s="35"/>
      <c r="P45" s="35"/>
      <c r="Q45" s="35"/>
      <c r="R45" s="35"/>
      <c r="S45" s="35"/>
      <c r="T45" s="35"/>
      <c r="U45" s="35"/>
      <c r="V45" s="35"/>
      <c r="W45" s="35"/>
      <c r="X45" s="35"/>
      <c r="Y45" s="35"/>
      <c r="Z45" s="35"/>
    </row>
    <row r="46" spans="8:26">
      <c r="H46" s="35"/>
      <c r="I46" s="35"/>
      <c r="J46" s="35"/>
      <c r="K46" s="35"/>
      <c r="L46" s="35"/>
      <c r="M46" s="35"/>
      <c r="N46" s="35"/>
      <c r="O46" s="35"/>
      <c r="P46" s="35"/>
      <c r="Q46" s="35"/>
      <c r="R46" s="35"/>
      <c r="S46" s="35"/>
      <c r="T46" s="35"/>
      <c r="U46" s="35"/>
      <c r="V46" s="35"/>
      <c r="W46" s="35"/>
      <c r="X46" s="35"/>
      <c r="Y46" s="35"/>
      <c r="Z46" s="35"/>
    </row>
    <row r="47" spans="8:26">
      <c r="H47" s="35"/>
      <c r="I47" s="35"/>
      <c r="J47" s="35"/>
      <c r="K47" s="35"/>
      <c r="L47" s="35"/>
      <c r="M47" s="35"/>
      <c r="N47" s="35"/>
      <c r="O47" s="35"/>
      <c r="P47" s="35"/>
      <c r="Q47" s="35"/>
      <c r="R47" s="35"/>
      <c r="S47" s="35"/>
      <c r="T47" s="35"/>
      <c r="U47" s="35"/>
      <c r="V47" s="35"/>
      <c r="W47" s="35"/>
      <c r="X47" s="35"/>
      <c r="Y47" s="35"/>
      <c r="Z47" s="35"/>
    </row>
    <row r="48" spans="8:26">
      <c r="H48" s="35"/>
      <c r="I48" s="35"/>
      <c r="J48" s="35"/>
      <c r="K48" s="35"/>
      <c r="L48" s="35"/>
      <c r="M48" s="35"/>
      <c r="N48" s="35"/>
      <c r="O48" s="35"/>
      <c r="P48" s="35"/>
      <c r="Q48" s="35"/>
      <c r="R48" s="35"/>
      <c r="S48" s="35"/>
      <c r="T48" s="35"/>
      <c r="U48" s="35"/>
      <c r="V48" s="35"/>
      <c r="W48" s="35"/>
      <c r="X48" s="35"/>
      <c r="Y48" s="35"/>
      <c r="Z48" s="35"/>
    </row>
    <row r="49" spans="8:26">
      <c r="H49" s="35"/>
      <c r="I49" s="35"/>
      <c r="J49" s="35"/>
      <c r="K49" s="35"/>
      <c r="L49" s="35"/>
      <c r="M49" s="35"/>
      <c r="N49" s="35"/>
      <c r="O49" s="35"/>
      <c r="P49" s="35"/>
      <c r="Q49" s="35"/>
      <c r="R49" s="35"/>
      <c r="S49" s="35"/>
      <c r="T49" s="35"/>
      <c r="U49" s="35"/>
      <c r="V49" s="35"/>
      <c r="W49" s="35"/>
      <c r="X49" s="35"/>
      <c r="Y49" s="35"/>
      <c r="Z49" s="35"/>
    </row>
    <row r="50" spans="8:26">
      <c r="H50" s="35"/>
      <c r="I50" s="35"/>
      <c r="J50" s="35"/>
      <c r="K50" s="35"/>
      <c r="L50" s="35"/>
      <c r="M50" s="35"/>
      <c r="N50" s="35"/>
      <c r="O50" s="35"/>
      <c r="P50" s="35"/>
      <c r="Q50" s="35"/>
      <c r="R50" s="35"/>
      <c r="S50" s="35"/>
      <c r="T50" s="35"/>
      <c r="U50" s="35"/>
      <c r="V50" s="35"/>
      <c r="W50" s="35"/>
      <c r="X50" s="35"/>
      <c r="Y50" s="35"/>
      <c r="Z50" s="35"/>
    </row>
    <row r="51" spans="8:26">
      <c r="H51" s="35"/>
      <c r="I51" s="35"/>
      <c r="J51" s="35"/>
      <c r="K51" s="35"/>
      <c r="L51" s="35"/>
      <c r="M51" s="35"/>
      <c r="N51" s="35"/>
      <c r="O51" s="35"/>
      <c r="P51" s="35"/>
      <c r="Q51" s="35"/>
      <c r="R51" s="35"/>
      <c r="S51" s="35"/>
      <c r="T51" s="35"/>
      <c r="U51" s="35"/>
      <c r="V51" s="35"/>
      <c r="W51" s="35"/>
      <c r="X51" s="35"/>
      <c r="Y51" s="35"/>
      <c r="Z51" s="35"/>
    </row>
    <row r="52" spans="8:26">
      <c r="H52" s="35"/>
      <c r="I52" s="35"/>
      <c r="J52" s="35"/>
      <c r="K52" s="35"/>
      <c r="L52" s="35"/>
      <c r="M52" s="35"/>
      <c r="N52" s="35"/>
      <c r="O52" s="35"/>
      <c r="P52" s="35"/>
      <c r="Q52" s="35"/>
      <c r="R52" s="35"/>
      <c r="S52" s="35"/>
      <c r="T52" s="35"/>
      <c r="U52" s="35"/>
      <c r="V52" s="35"/>
      <c r="W52" s="35"/>
      <c r="X52" s="35"/>
      <c r="Y52" s="35"/>
      <c r="Z52" s="35"/>
    </row>
    <row r="53" spans="8:26">
      <c r="H53" s="35"/>
      <c r="I53" s="35"/>
      <c r="J53" s="35"/>
      <c r="K53" s="35"/>
      <c r="L53" s="35"/>
      <c r="M53" s="35"/>
      <c r="N53" s="35"/>
      <c r="O53" s="35"/>
      <c r="P53" s="35"/>
      <c r="Q53" s="35"/>
      <c r="R53" s="35"/>
      <c r="S53" s="35"/>
      <c r="T53" s="35"/>
      <c r="U53" s="35"/>
      <c r="V53" s="35"/>
      <c r="W53" s="35"/>
      <c r="X53" s="35"/>
      <c r="Y53" s="35"/>
      <c r="Z53" s="35"/>
    </row>
    <row r="54" spans="8:26">
      <c r="H54" s="35"/>
      <c r="I54" s="35"/>
      <c r="J54" s="35"/>
      <c r="K54" s="35"/>
      <c r="L54" s="35"/>
      <c r="M54" s="35"/>
      <c r="N54" s="35"/>
      <c r="O54" s="35"/>
      <c r="P54" s="35"/>
      <c r="Q54" s="35"/>
      <c r="R54" s="35"/>
      <c r="S54" s="35"/>
      <c r="T54" s="35"/>
      <c r="U54" s="35"/>
      <c r="V54" s="35"/>
      <c r="W54" s="35"/>
      <c r="X54" s="35"/>
      <c r="Y54" s="35"/>
      <c r="Z54" s="35"/>
    </row>
    <row r="55" spans="8:26">
      <c r="H55" s="35"/>
      <c r="I55" s="35"/>
      <c r="J55" s="35"/>
      <c r="K55" s="35"/>
      <c r="L55" s="35"/>
      <c r="M55" s="35"/>
      <c r="N55" s="35"/>
      <c r="O55" s="35"/>
      <c r="P55" s="35"/>
      <c r="Q55" s="35"/>
      <c r="R55" s="35"/>
      <c r="S55" s="35"/>
      <c r="T55" s="35"/>
      <c r="U55" s="35"/>
      <c r="V55" s="35"/>
      <c r="W55" s="35"/>
      <c r="X55" s="35"/>
      <c r="Y55" s="35"/>
      <c r="Z55" s="35"/>
    </row>
    <row r="56" spans="8:26">
      <c r="H56" s="35"/>
      <c r="I56" s="35"/>
      <c r="J56" s="35"/>
      <c r="K56" s="35"/>
      <c r="L56" s="35"/>
      <c r="M56" s="35"/>
      <c r="N56" s="35"/>
      <c r="O56" s="35"/>
      <c r="P56" s="35"/>
      <c r="Q56" s="35"/>
      <c r="R56" s="35"/>
      <c r="S56" s="35"/>
      <c r="T56" s="35"/>
      <c r="U56" s="35"/>
      <c r="V56" s="35"/>
      <c r="W56" s="35"/>
      <c r="X56" s="35"/>
      <c r="Y56" s="35"/>
      <c r="Z56" s="35"/>
    </row>
    <row r="57" spans="8:26">
      <c r="H57" s="35"/>
      <c r="I57" s="35"/>
      <c r="J57" s="35"/>
      <c r="K57" s="35"/>
      <c r="L57" s="35"/>
      <c r="M57" s="35"/>
      <c r="N57" s="35"/>
      <c r="O57" s="35"/>
      <c r="P57" s="35"/>
      <c r="Q57" s="35"/>
      <c r="R57" s="35"/>
      <c r="S57" s="35"/>
      <c r="T57" s="35"/>
      <c r="U57" s="35"/>
      <c r="V57" s="35"/>
      <c r="W57" s="35"/>
      <c r="X57" s="35"/>
      <c r="Y57" s="35"/>
      <c r="Z57" s="35"/>
    </row>
    <row r="58" spans="8:26">
      <c r="H58" s="35"/>
      <c r="I58" s="35"/>
      <c r="J58" s="35"/>
      <c r="K58" s="35"/>
      <c r="L58" s="35"/>
      <c r="M58" s="35"/>
      <c r="N58" s="35"/>
      <c r="O58" s="35"/>
      <c r="P58" s="35"/>
      <c r="Q58" s="35"/>
      <c r="R58" s="35"/>
      <c r="S58" s="35"/>
      <c r="T58" s="35"/>
      <c r="U58" s="35"/>
      <c r="V58" s="35"/>
      <c r="W58" s="35"/>
      <c r="X58" s="35"/>
      <c r="Y58" s="35"/>
      <c r="Z58" s="35"/>
    </row>
    <row r="59" spans="8:26">
      <c r="H59" s="35"/>
      <c r="I59" s="35"/>
      <c r="J59" s="35"/>
      <c r="K59" s="35"/>
      <c r="L59" s="35"/>
      <c r="M59" s="35"/>
      <c r="N59" s="35"/>
      <c r="O59" s="35"/>
      <c r="P59" s="35"/>
      <c r="Q59" s="35"/>
      <c r="R59" s="35"/>
      <c r="S59" s="35"/>
      <c r="T59" s="35"/>
      <c r="U59" s="35"/>
      <c r="V59" s="35"/>
      <c r="W59" s="35"/>
      <c r="X59" s="35"/>
      <c r="Y59" s="35"/>
      <c r="Z59" s="35"/>
    </row>
    <row r="60" spans="8:26">
      <c r="H60" s="35"/>
      <c r="I60" s="35"/>
      <c r="J60" s="35"/>
      <c r="K60" s="35"/>
      <c r="L60" s="35"/>
      <c r="M60" s="35"/>
      <c r="N60" s="35"/>
      <c r="O60" s="35"/>
      <c r="P60" s="35"/>
      <c r="Q60" s="35"/>
      <c r="R60" s="35"/>
      <c r="S60" s="35"/>
      <c r="T60" s="35"/>
      <c r="U60" s="35"/>
      <c r="V60" s="35"/>
      <c r="W60" s="35"/>
      <c r="X60" s="35"/>
      <c r="Y60" s="35"/>
      <c r="Z60" s="35"/>
    </row>
    <row r="61" spans="8:26">
      <c r="H61" s="35"/>
      <c r="I61" s="35"/>
      <c r="J61" s="35"/>
      <c r="K61" s="35"/>
      <c r="L61" s="35"/>
      <c r="M61" s="35"/>
      <c r="N61" s="35"/>
      <c r="O61" s="35"/>
      <c r="P61" s="35"/>
      <c r="Q61" s="35"/>
      <c r="R61" s="35"/>
      <c r="S61" s="35"/>
      <c r="T61" s="35"/>
      <c r="U61" s="35"/>
      <c r="V61" s="35"/>
      <c r="W61" s="35"/>
      <c r="X61" s="35"/>
      <c r="Y61" s="35"/>
      <c r="Z61" s="35"/>
    </row>
    <row r="62" spans="8:26">
      <c r="H62" s="35"/>
      <c r="I62" s="35"/>
      <c r="J62" s="35"/>
      <c r="K62" s="35"/>
      <c r="L62" s="35"/>
      <c r="M62" s="35"/>
      <c r="N62" s="35"/>
      <c r="O62" s="35"/>
      <c r="P62" s="35"/>
      <c r="Q62" s="35"/>
      <c r="R62" s="35"/>
      <c r="S62" s="35"/>
      <c r="T62" s="35"/>
      <c r="U62" s="35"/>
      <c r="V62" s="35"/>
      <c r="W62" s="35"/>
      <c r="X62" s="35"/>
      <c r="Y62" s="35"/>
      <c r="Z62" s="35"/>
    </row>
    <row r="63" spans="8:26">
      <c r="H63" s="35"/>
      <c r="I63" s="35"/>
      <c r="J63" s="35"/>
      <c r="K63" s="35"/>
      <c r="L63" s="35"/>
      <c r="M63" s="35"/>
      <c r="N63" s="35"/>
      <c r="O63" s="35"/>
      <c r="P63" s="35"/>
      <c r="Q63" s="35"/>
      <c r="R63" s="35"/>
      <c r="S63" s="35"/>
      <c r="T63" s="35"/>
      <c r="U63" s="35"/>
      <c r="V63" s="35"/>
      <c r="W63" s="35"/>
      <c r="X63" s="35"/>
      <c r="Y63" s="35"/>
      <c r="Z63" s="35"/>
    </row>
    <row r="64" spans="8:26">
      <c r="H64" s="35"/>
      <c r="I64" s="35"/>
      <c r="J64" s="35"/>
      <c r="K64" s="35"/>
      <c r="L64" s="35"/>
      <c r="M64" s="35"/>
      <c r="N64" s="35"/>
      <c r="O64" s="35"/>
      <c r="P64" s="35"/>
      <c r="Q64" s="35"/>
      <c r="R64" s="35"/>
      <c r="S64" s="35"/>
      <c r="T64" s="35"/>
      <c r="U64" s="35"/>
      <c r="V64" s="35"/>
      <c r="W64" s="35"/>
      <c r="X64" s="35"/>
      <c r="Y64" s="35"/>
      <c r="Z64" s="35"/>
    </row>
    <row r="65" spans="8:26">
      <c r="H65" s="35"/>
      <c r="I65" s="35"/>
      <c r="J65" s="35"/>
      <c r="K65" s="35"/>
      <c r="L65" s="35"/>
      <c r="M65" s="35"/>
      <c r="N65" s="35"/>
      <c r="O65" s="35"/>
      <c r="P65" s="35"/>
      <c r="Q65" s="35"/>
      <c r="R65" s="35"/>
      <c r="S65" s="35"/>
      <c r="T65" s="35"/>
      <c r="U65" s="35"/>
      <c r="V65" s="35"/>
      <c r="W65" s="35"/>
      <c r="X65" s="35"/>
      <c r="Y65" s="35"/>
      <c r="Z65" s="35"/>
    </row>
    <row r="66" spans="8:26">
      <c r="H66" s="35"/>
      <c r="I66" s="35"/>
      <c r="J66" s="35"/>
      <c r="K66" s="35"/>
      <c r="L66" s="35"/>
      <c r="M66" s="35"/>
      <c r="N66" s="35"/>
      <c r="O66" s="35"/>
      <c r="P66" s="35"/>
      <c r="Q66" s="35"/>
      <c r="R66" s="35"/>
      <c r="S66" s="35"/>
      <c r="T66" s="35"/>
      <c r="U66" s="35"/>
      <c r="V66" s="35"/>
      <c r="W66" s="35"/>
      <c r="X66" s="35"/>
      <c r="Y66" s="35"/>
      <c r="Z66" s="35"/>
    </row>
    <row r="67" spans="8:26">
      <c r="H67" s="35"/>
      <c r="I67" s="35"/>
      <c r="J67" s="35"/>
      <c r="K67" s="35"/>
      <c r="L67" s="35"/>
      <c r="M67" s="35"/>
      <c r="N67" s="35"/>
      <c r="O67" s="35"/>
      <c r="P67" s="35"/>
      <c r="Q67" s="35"/>
      <c r="R67" s="35"/>
      <c r="S67" s="35"/>
      <c r="T67" s="35"/>
      <c r="U67" s="35"/>
      <c r="V67" s="35"/>
      <c r="W67" s="35"/>
      <c r="X67" s="35"/>
      <c r="Y67" s="35"/>
      <c r="Z67" s="35"/>
    </row>
    <row r="68" spans="8:26">
      <c r="H68" s="35"/>
      <c r="I68" s="35"/>
      <c r="J68" s="35"/>
      <c r="K68" s="35"/>
      <c r="L68" s="35"/>
      <c r="M68" s="35"/>
      <c r="N68" s="35"/>
      <c r="O68" s="35"/>
      <c r="P68" s="35"/>
      <c r="Q68" s="35"/>
      <c r="R68" s="35"/>
      <c r="S68" s="35"/>
      <c r="T68" s="35"/>
      <c r="U68" s="35"/>
      <c r="V68" s="35"/>
      <c r="W68" s="35"/>
      <c r="X68" s="35"/>
      <c r="Y68" s="35"/>
      <c r="Z68" s="35"/>
    </row>
    <row r="69" spans="8:26">
      <c r="H69" s="35"/>
      <c r="I69" s="35"/>
      <c r="J69" s="35"/>
      <c r="K69" s="35"/>
      <c r="L69" s="35"/>
      <c r="M69" s="35"/>
      <c r="N69" s="35"/>
      <c r="O69" s="35"/>
      <c r="P69" s="35"/>
      <c r="Q69" s="35"/>
      <c r="R69" s="35"/>
      <c r="S69" s="35"/>
      <c r="T69" s="35"/>
      <c r="U69" s="35"/>
      <c r="V69" s="35"/>
      <c r="W69" s="35"/>
      <c r="X69" s="35"/>
      <c r="Y69" s="35"/>
      <c r="Z69" s="35"/>
    </row>
    <row r="70" spans="8:26">
      <c r="H70" s="35"/>
      <c r="I70" s="35"/>
      <c r="J70" s="35"/>
      <c r="K70" s="35"/>
      <c r="L70" s="35"/>
      <c r="M70" s="35"/>
      <c r="N70" s="35"/>
      <c r="O70" s="35"/>
      <c r="P70" s="35"/>
      <c r="Q70" s="35"/>
      <c r="R70" s="35"/>
      <c r="S70" s="35"/>
      <c r="T70" s="35"/>
      <c r="U70" s="35"/>
      <c r="V70" s="35"/>
      <c r="W70" s="35"/>
      <c r="X70" s="35"/>
      <c r="Y70" s="35"/>
      <c r="Z70" s="35"/>
    </row>
    <row r="71" spans="8:26">
      <c r="H71" s="35"/>
      <c r="I71" s="35"/>
      <c r="J71" s="35"/>
      <c r="K71" s="35"/>
      <c r="L71" s="35"/>
      <c r="M71" s="35"/>
      <c r="N71" s="35"/>
      <c r="O71" s="35"/>
      <c r="P71" s="35"/>
      <c r="Q71" s="35"/>
      <c r="R71" s="35"/>
      <c r="S71" s="35"/>
      <c r="T71" s="35"/>
      <c r="U71" s="35"/>
      <c r="V71" s="35"/>
      <c r="W71" s="35"/>
      <c r="X71" s="35"/>
      <c r="Y71" s="35"/>
      <c r="Z71" s="35"/>
    </row>
    <row r="72" spans="8:26">
      <c r="H72" s="35"/>
      <c r="I72" s="35"/>
      <c r="J72" s="35"/>
      <c r="K72" s="35"/>
      <c r="L72" s="35"/>
      <c r="M72" s="35"/>
      <c r="N72" s="35"/>
      <c r="O72" s="35"/>
      <c r="P72" s="35"/>
      <c r="Q72" s="35"/>
      <c r="R72" s="35"/>
      <c r="S72" s="35"/>
      <c r="T72" s="35"/>
      <c r="U72" s="35"/>
      <c r="V72" s="35"/>
      <c r="W72" s="35"/>
      <c r="X72" s="35"/>
      <c r="Y72" s="35"/>
      <c r="Z72" s="35"/>
    </row>
    <row r="73" spans="8:26">
      <c r="H73" s="35"/>
      <c r="I73" s="35"/>
      <c r="J73" s="35"/>
      <c r="K73" s="35"/>
      <c r="L73" s="35"/>
      <c r="M73" s="35"/>
      <c r="N73" s="35"/>
      <c r="O73" s="35"/>
      <c r="P73" s="35"/>
      <c r="Q73" s="35"/>
      <c r="R73" s="35"/>
      <c r="S73" s="35"/>
      <c r="T73" s="35"/>
      <c r="U73" s="35"/>
      <c r="V73" s="35"/>
      <c r="W73" s="35"/>
      <c r="X73" s="35"/>
      <c r="Y73" s="35"/>
      <c r="Z73" s="35"/>
    </row>
    <row r="74" spans="8:26">
      <c r="H74" s="35"/>
      <c r="I74" s="35"/>
      <c r="J74" s="35"/>
      <c r="K74" s="35"/>
      <c r="L74" s="35"/>
      <c r="M74" s="35"/>
      <c r="N74" s="35"/>
      <c r="O74" s="35"/>
      <c r="P74" s="35"/>
      <c r="Q74" s="35"/>
      <c r="R74" s="35"/>
      <c r="S74" s="35"/>
      <c r="T74" s="35"/>
      <c r="U74" s="35"/>
      <c r="V74" s="35"/>
      <c r="W74" s="35"/>
      <c r="X74" s="35"/>
      <c r="Y74" s="35"/>
      <c r="Z74" s="35"/>
    </row>
    <row r="75" spans="8:26">
      <c r="H75" s="35"/>
      <c r="I75" s="35"/>
      <c r="J75" s="35"/>
      <c r="K75" s="35"/>
      <c r="L75" s="35"/>
      <c r="M75" s="35"/>
      <c r="N75" s="35"/>
      <c r="O75" s="35"/>
      <c r="P75" s="35"/>
      <c r="Q75" s="35"/>
      <c r="R75" s="35"/>
      <c r="S75" s="35"/>
      <c r="T75" s="35"/>
      <c r="U75" s="35"/>
      <c r="V75" s="35"/>
      <c r="W75" s="35"/>
      <c r="X75" s="35"/>
      <c r="Y75" s="35"/>
      <c r="Z75" s="35"/>
    </row>
    <row r="76" spans="8:26">
      <c r="H76" s="35"/>
      <c r="I76" s="35"/>
      <c r="J76" s="35"/>
      <c r="K76" s="35"/>
      <c r="L76" s="35"/>
      <c r="M76" s="35"/>
      <c r="N76" s="35"/>
      <c r="O76" s="35"/>
      <c r="P76" s="35"/>
      <c r="Q76" s="35"/>
      <c r="R76" s="35"/>
      <c r="S76" s="35"/>
      <c r="T76" s="35"/>
      <c r="U76" s="35"/>
      <c r="V76" s="35"/>
      <c r="W76" s="35"/>
      <c r="X76" s="35"/>
      <c r="Y76" s="35"/>
      <c r="Z76" s="35"/>
    </row>
    <row r="77" spans="8:26">
      <c r="H77" s="35"/>
      <c r="I77" s="35"/>
      <c r="J77" s="35"/>
      <c r="K77" s="35"/>
      <c r="L77" s="35"/>
      <c r="M77" s="35"/>
      <c r="N77" s="35"/>
      <c r="O77" s="35"/>
      <c r="P77" s="35"/>
      <c r="Q77" s="35"/>
      <c r="R77" s="35"/>
      <c r="S77" s="35"/>
      <c r="T77" s="35"/>
      <c r="U77" s="35"/>
      <c r="V77" s="35"/>
      <c r="W77" s="35"/>
      <c r="X77" s="35"/>
      <c r="Y77" s="35"/>
      <c r="Z77" s="35"/>
    </row>
    <row r="78" spans="8:26">
      <c r="H78" s="35"/>
      <c r="I78" s="35"/>
      <c r="J78" s="35"/>
      <c r="K78" s="35"/>
      <c r="L78" s="35"/>
      <c r="M78" s="35"/>
      <c r="N78" s="35"/>
      <c r="O78" s="35"/>
      <c r="P78" s="35"/>
      <c r="Q78" s="35"/>
      <c r="R78" s="35"/>
      <c r="S78" s="35"/>
      <c r="T78" s="35"/>
      <c r="U78" s="35"/>
      <c r="V78" s="35"/>
      <c r="W78" s="35"/>
      <c r="X78" s="35"/>
      <c r="Y78" s="35"/>
      <c r="Z78" s="35"/>
    </row>
    <row r="79" spans="8:26">
      <c r="H79" s="35"/>
      <c r="I79" s="35"/>
      <c r="J79" s="35"/>
      <c r="K79" s="35"/>
      <c r="L79" s="35"/>
      <c r="M79" s="35"/>
      <c r="N79" s="35"/>
      <c r="O79" s="35"/>
      <c r="P79" s="35"/>
      <c r="Q79" s="35"/>
      <c r="R79" s="35"/>
      <c r="S79" s="35"/>
      <c r="T79" s="35"/>
      <c r="U79" s="35"/>
      <c r="V79" s="35"/>
      <c r="W79" s="35"/>
      <c r="X79" s="35"/>
      <c r="Y79" s="35"/>
      <c r="Z79" s="35"/>
    </row>
    <row r="80" spans="8:26">
      <c r="H80" s="35"/>
      <c r="I80" s="35"/>
      <c r="J80" s="35"/>
      <c r="K80" s="35"/>
      <c r="L80" s="35"/>
      <c r="M80" s="35"/>
      <c r="N80" s="35"/>
      <c r="O80" s="35"/>
      <c r="P80" s="35"/>
      <c r="Q80" s="35"/>
      <c r="R80" s="35"/>
      <c r="S80" s="35"/>
      <c r="T80" s="35"/>
      <c r="U80" s="35"/>
      <c r="V80" s="35"/>
      <c r="W80" s="35"/>
      <c r="X80" s="35"/>
      <c r="Y80" s="35"/>
      <c r="Z80" s="35"/>
    </row>
    <row r="81" spans="8:26">
      <c r="H81" s="35"/>
      <c r="I81" s="35"/>
      <c r="J81" s="35"/>
      <c r="K81" s="35"/>
      <c r="L81" s="35"/>
      <c r="M81" s="35"/>
      <c r="N81" s="35"/>
      <c r="O81" s="35"/>
      <c r="P81" s="35"/>
      <c r="Q81" s="35"/>
      <c r="R81" s="35"/>
      <c r="S81" s="35"/>
      <c r="T81" s="35"/>
      <c r="U81" s="35"/>
      <c r="V81" s="35"/>
      <c r="W81" s="35"/>
      <c r="X81" s="35"/>
      <c r="Y81" s="35"/>
      <c r="Z81" s="35"/>
    </row>
    <row r="82" spans="8:26">
      <c r="H82" s="35"/>
      <c r="I82" s="35"/>
      <c r="J82" s="35"/>
      <c r="K82" s="35"/>
      <c r="L82" s="35"/>
      <c r="M82" s="35"/>
      <c r="N82" s="35"/>
      <c r="O82" s="35"/>
      <c r="P82" s="35"/>
      <c r="Q82" s="35"/>
      <c r="R82" s="35"/>
      <c r="S82" s="35"/>
      <c r="T82" s="35"/>
      <c r="U82" s="35"/>
      <c r="V82" s="35"/>
      <c r="W82" s="35"/>
      <c r="X82" s="35"/>
      <c r="Y82" s="35"/>
      <c r="Z82" s="35"/>
    </row>
    <row r="83" spans="8:26">
      <c r="H83" s="35"/>
      <c r="I83" s="35"/>
      <c r="J83" s="35"/>
      <c r="K83" s="35"/>
      <c r="L83" s="35"/>
      <c r="M83" s="35"/>
      <c r="N83" s="35"/>
      <c r="O83" s="35"/>
      <c r="P83" s="35"/>
      <c r="Q83" s="35"/>
      <c r="R83" s="35"/>
      <c r="S83" s="35"/>
      <c r="T83" s="35"/>
      <c r="U83" s="35"/>
      <c r="V83" s="35"/>
      <c r="W83" s="35"/>
      <c r="X83" s="35"/>
      <c r="Y83" s="35"/>
      <c r="Z83" s="35"/>
    </row>
    <row r="84" spans="8:26">
      <c r="H84" s="35"/>
      <c r="I84" s="35"/>
      <c r="J84" s="35"/>
      <c r="K84" s="35"/>
      <c r="L84" s="35"/>
      <c r="M84" s="35"/>
      <c r="N84" s="35"/>
      <c r="O84" s="35"/>
      <c r="P84" s="35"/>
      <c r="Q84" s="35"/>
      <c r="R84" s="35"/>
      <c r="S84" s="35"/>
      <c r="T84" s="35"/>
      <c r="U84" s="35"/>
      <c r="V84" s="35"/>
      <c r="W84" s="35"/>
      <c r="X84" s="35"/>
      <c r="Y84" s="35"/>
      <c r="Z84" s="35"/>
    </row>
    <row r="85" spans="8:26">
      <c r="H85" s="35"/>
      <c r="I85" s="35"/>
      <c r="J85" s="35"/>
      <c r="K85" s="35"/>
      <c r="L85" s="35"/>
      <c r="M85" s="35"/>
      <c r="N85" s="35"/>
      <c r="O85" s="35"/>
      <c r="P85" s="35"/>
      <c r="Q85" s="35"/>
      <c r="R85" s="35"/>
      <c r="S85" s="35"/>
      <c r="T85" s="35"/>
      <c r="U85" s="35"/>
      <c r="V85" s="35"/>
      <c r="W85" s="35"/>
      <c r="X85" s="35"/>
      <c r="Y85" s="35"/>
      <c r="Z85" s="35"/>
    </row>
    <row r="86" spans="8:26">
      <c r="H86" s="35"/>
      <c r="I86" s="35"/>
      <c r="J86" s="35"/>
      <c r="K86" s="35"/>
      <c r="L86" s="35"/>
      <c r="M86" s="35"/>
      <c r="N86" s="35"/>
      <c r="O86" s="35"/>
      <c r="P86" s="35"/>
      <c r="Q86" s="35"/>
      <c r="R86" s="35"/>
      <c r="S86" s="35"/>
      <c r="T86" s="35"/>
      <c r="U86" s="35"/>
      <c r="V86" s="35"/>
      <c r="W86" s="35"/>
      <c r="X86" s="35"/>
      <c r="Y86" s="35"/>
      <c r="Z86" s="35"/>
    </row>
    <row r="87" spans="8:26">
      <c r="H87" s="35"/>
      <c r="I87" s="35"/>
      <c r="J87" s="35"/>
      <c r="K87" s="35"/>
      <c r="L87" s="35"/>
      <c r="M87" s="35"/>
      <c r="N87" s="35"/>
      <c r="O87" s="35"/>
      <c r="P87" s="35"/>
      <c r="Q87" s="35"/>
      <c r="R87" s="35"/>
      <c r="S87" s="35"/>
      <c r="T87" s="35"/>
      <c r="U87" s="35"/>
      <c r="V87" s="35"/>
      <c r="W87" s="35"/>
      <c r="X87" s="35"/>
      <c r="Y87" s="35"/>
      <c r="Z87" s="35"/>
    </row>
    <row r="88" spans="8:26">
      <c r="H88" s="35"/>
      <c r="I88" s="35"/>
      <c r="J88" s="35"/>
      <c r="K88" s="35"/>
      <c r="L88" s="35"/>
      <c r="M88" s="35"/>
      <c r="N88" s="35"/>
      <c r="O88" s="35"/>
      <c r="P88" s="35"/>
      <c r="Q88" s="35"/>
      <c r="R88" s="35"/>
      <c r="S88" s="35"/>
      <c r="T88" s="35"/>
      <c r="U88" s="35"/>
      <c r="V88" s="35"/>
      <c r="W88" s="35"/>
      <c r="X88" s="35"/>
      <c r="Y88" s="35"/>
      <c r="Z88" s="35"/>
    </row>
    <row r="89" spans="8:26">
      <c r="H89" s="35"/>
      <c r="I89" s="35"/>
      <c r="J89" s="35"/>
      <c r="K89" s="35"/>
      <c r="L89" s="35"/>
      <c r="M89" s="35"/>
      <c r="N89" s="35"/>
      <c r="O89" s="35"/>
      <c r="P89" s="35"/>
      <c r="Q89" s="35"/>
      <c r="R89" s="35"/>
      <c r="S89" s="35"/>
      <c r="T89" s="35"/>
      <c r="U89" s="35"/>
      <c r="V89" s="35"/>
      <c r="W89" s="35"/>
      <c r="X89" s="35"/>
      <c r="Y89" s="35"/>
      <c r="Z89" s="35"/>
    </row>
    <row r="90" spans="8:26">
      <c r="H90" s="35"/>
      <c r="I90" s="35"/>
      <c r="J90" s="35"/>
      <c r="K90" s="35"/>
      <c r="L90" s="35"/>
      <c r="M90" s="35"/>
      <c r="N90" s="35"/>
      <c r="O90" s="35"/>
      <c r="P90" s="35"/>
      <c r="Q90" s="35"/>
      <c r="R90" s="35"/>
      <c r="S90" s="35"/>
      <c r="T90" s="35"/>
      <c r="U90" s="35"/>
      <c r="V90" s="35"/>
      <c r="W90" s="35"/>
      <c r="X90" s="35"/>
      <c r="Y90" s="35"/>
      <c r="Z90" s="35"/>
    </row>
    <row r="91" spans="8:26">
      <c r="H91" s="35"/>
      <c r="I91" s="35"/>
      <c r="J91" s="35"/>
      <c r="K91" s="35"/>
      <c r="L91" s="35"/>
      <c r="M91" s="35"/>
      <c r="N91" s="35"/>
      <c r="O91" s="35"/>
      <c r="P91" s="35"/>
      <c r="Q91" s="35"/>
      <c r="R91" s="35"/>
      <c r="S91" s="35"/>
      <c r="T91" s="35"/>
      <c r="U91" s="35"/>
      <c r="V91" s="35"/>
      <c r="W91" s="35"/>
      <c r="X91" s="35"/>
      <c r="Y91" s="35"/>
      <c r="Z91" s="35"/>
    </row>
    <row r="92" spans="8:26">
      <c r="H92" s="35"/>
      <c r="I92" s="35"/>
      <c r="J92" s="35"/>
      <c r="K92" s="35"/>
      <c r="L92" s="35"/>
      <c r="M92" s="35"/>
      <c r="N92" s="35"/>
      <c r="O92" s="35"/>
      <c r="P92" s="35"/>
      <c r="Q92" s="35"/>
      <c r="R92" s="35"/>
      <c r="S92" s="35"/>
      <c r="T92" s="35"/>
      <c r="U92" s="35"/>
      <c r="V92" s="35"/>
      <c r="W92" s="35"/>
      <c r="X92" s="35"/>
      <c r="Y92" s="35"/>
      <c r="Z92" s="35"/>
    </row>
    <row r="93" spans="8:26">
      <c r="H93" s="35"/>
      <c r="I93" s="35"/>
      <c r="J93" s="35"/>
      <c r="K93" s="35"/>
      <c r="L93" s="35"/>
      <c r="M93" s="35"/>
      <c r="N93" s="35"/>
      <c r="O93" s="35"/>
      <c r="P93" s="35"/>
      <c r="Q93" s="35"/>
      <c r="R93" s="35"/>
      <c r="S93" s="35"/>
      <c r="T93" s="35"/>
      <c r="U93" s="35"/>
      <c r="V93" s="35"/>
      <c r="W93" s="35"/>
      <c r="X93" s="35"/>
      <c r="Y93" s="35"/>
      <c r="Z93" s="35"/>
    </row>
    <row r="94" spans="8:26">
      <c r="H94" s="35"/>
      <c r="I94" s="35"/>
      <c r="J94" s="35"/>
      <c r="K94" s="35"/>
      <c r="L94" s="35"/>
      <c r="M94" s="35"/>
      <c r="N94" s="35"/>
      <c r="O94" s="35"/>
      <c r="P94" s="35"/>
      <c r="Q94" s="35"/>
      <c r="R94" s="35"/>
      <c r="S94" s="35"/>
      <c r="T94" s="35"/>
      <c r="U94" s="35"/>
      <c r="V94" s="35"/>
      <c r="W94" s="35"/>
      <c r="X94" s="35"/>
      <c r="Y94" s="35"/>
      <c r="Z94" s="35"/>
    </row>
    <row r="95" spans="8:26">
      <c r="H95" s="35"/>
      <c r="I95" s="35"/>
      <c r="J95" s="35"/>
      <c r="K95" s="35"/>
      <c r="L95" s="35"/>
      <c r="M95" s="35"/>
      <c r="N95" s="35"/>
      <c r="O95" s="35"/>
      <c r="P95" s="35"/>
      <c r="Q95" s="35"/>
      <c r="R95" s="35"/>
      <c r="S95" s="35"/>
      <c r="T95" s="35"/>
      <c r="U95" s="35"/>
      <c r="V95" s="35"/>
      <c r="W95" s="35"/>
      <c r="X95" s="35"/>
      <c r="Y95" s="35"/>
      <c r="Z95" s="35"/>
    </row>
    <row r="96" spans="8:26">
      <c r="H96" s="35"/>
      <c r="I96" s="35"/>
      <c r="J96" s="35"/>
      <c r="K96" s="35"/>
      <c r="L96" s="35"/>
      <c r="M96" s="35"/>
      <c r="N96" s="35"/>
      <c r="O96" s="35"/>
      <c r="P96" s="35"/>
      <c r="Q96" s="35"/>
      <c r="R96" s="35"/>
      <c r="S96" s="35"/>
      <c r="T96" s="35"/>
      <c r="U96" s="35"/>
      <c r="V96" s="35"/>
      <c r="W96" s="35"/>
      <c r="X96" s="35"/>
      <c r="Y96" s="35"/>
      <c r="Z96" s="35"/>
    </row>
    <row r="97" spans="8:26">
      <c r="H97" s="35"/>
      <c r="I97" s="35"/>
      <c r="J97" s="35"/>
      <c r="K97" s="35"/>
      <c r="L97" s="35"/>
      <c r="M97" s="35"/>
      <c r="N97" s="35"/>
      <c r="O97" s="35"/>
      <c r="P97" s="35"/>
      <c r="Q97" s="35"/>
      <c r="R97" s="35"/>
      <c r="S97" s="35"/>
      <c r="T97" s="35"/>
      <c r="U97" s="35"/>
      <c r="V97" s="35"/>
      <c r="W97" s="35"/>
      <c r="X97" s="35"/>
      <c r="Y97" s="35"/>
      <c r="Z97" s="35"/>
    </row>
    <row r="98" spans="8:26">
      <c r="H98" s="35"/>
      <c r="I98" s="35"/>
      <c r="J98" s="35"/>
      <c r="K98" s="35"/>
      <c r="L98" s="35"/>
      <c r="M98" s="35"/>
      <c r="N98" s="35"/>
      <c r="O98" s="35"/>
      <c r="P98" s="35"/>
      <c r="Q98" s="35"/>
      <c r="R98" s="35"/>
      <c r="S98" s="35"/>
      <c r="T98" s="35"/>
      <c r="U98" s="35"/>
      <c r="V98" s="35"/>
      <c r="W98" s="35"/>
      <c r="X98" s="35"/>
      <c r="Y98" s="35"/>
      <c r="Z98" s="35"/>
    </row>
    <row r="99" spans="8:26">
      <c r="H99" s="35"/>
      <c r="I99" s="35"/>
      <c r="J99" s="35"/>
      <c r="K99" s="35"/>
      <c r="L99" s="35"/>
      <c r="M99" s="35"/>
      <c r="N99" s="35"/>
      <c r="O99" s="35"/>
      <c r="P99" s="35"/>
      <c r="Q99" s="35"/>
      <c r="R99" s="35"/>
      <c r="S99" s="35"/>
      <c r="T99" s="35"/>
      <c r="U99" s="35"/>
      <c r="V99" s="35"/>
      <c r="W99" s="35"/>
      <c r="X99" s="35"/>
      <c r="Y99" s="35"/>
      <c r="Z99" s="35"/>
    </row>
    <row r="100" spans="8:26">
      <c r="H100" s="35"/>
      <c r="I100" s="35"/>
      <c r="J100" s="35"/>
      <c r="K100" s="35"/>
      <c r="L100" s="35"/>
      <c r="M100" s="35"/>
      <c r="N100" s="35"/>
      <c r="O100" s="35"/>
      <c r="P100" s="35"/>
      <c r="Q100" s="35"/>
      <c r="R100" s="35"/>
      <c r="S100" s="35"/>
      <c r="T100" s="35"/>
      <c r="U100" s="35"/>
      <c r="V100" s="35"/>
      <c r="W100" s="35"/>
      <c r="X100" s="35"/>
      <c r="Y100" s="35"/>
      <c r="Z100" s="35"/>
    </row>
    <row r="101" spans="8:26">
      <c r="H101" s="35"/>
      <c r="I101" s="35"/>
      <c r="J101" s="35"/>
      <c r="K101" s="35"/>
      <c r="L101" s="35"/>
      <c r="M101" s="35"/>
      <c r="N101" s="35"/>
      <c r="O101" s="35"/>
      <c r="P101" s="35"/>
      <c r="Q101" s="35"/>
      <c r="R101" s="35"/>
      <c r="S101" s="35"/>
      <c r="T101" s="35"/>
      <c r="U101" s="35"/>
      <c r="V101" s="35"/>
      <c r="W101" s="35"/>
      <c r="X101" s="35"/>
      <c r="Y101" s="35"/>
      <c r="Z101" s="35"/>
    </row>
    <row r="102" spans="8:26">
      <c r="H102" s="35"/>
      <c r="I102" s="35"/>
      <c r="J102" s="35"/>
      <c r="K102" s="35"/>
      <c r="L102" s="35"/>
      <c r="M102" s="35"/>
      <c r="N102" s="35"/>
      <c r="O102" s="35"/>
      <c r="P102" s="35"/>
      <c r="Q102" s="35"/>
      <c r="R102" s="35"/>
      <c r="S102" s="35"/>
      <c r="T102" s="35"/>
      <c r="U102" s="35"/>
      <c r="V102" s="35"/>
      <c r="W102" s="35"/>
      <c r="X102" s="35"/>
      <c r="Y102" s="35"/>
      <c r="Z102" s="35"/>
    </row>
    <row r="103" spans="8:26">
      <c r="H103" s="35"/>
      <c r="I103" s="35"/>
      <c r="J103" s="35"/>
      <c r="K103" s="35"/>
      <c r="L103" s="35"/>
      <c r="M103" s="35"/>
      <c r="N103" s="35"/>
      <c r="O103" s="35"/>
      <c r="P103" s="35"/>
      <c r="Q103" s="35"/>
      <c r="R103" s="35"/>
      <c r="S103" s="35"/>
      <c r="T103" s="35"/>
      <c r="U103" s="35"/>
      <c r="V103" s="35"/>
      <c r="W103" s="35"/>
      <c r="X103" s="35"/>
      <c r="Y103" s="35"/>
      <c r="Z103" s="35"/>
    </row>
    <row r="104" spans="8:26">
      <c r="H104" s="35"/>
      <c r="I104" s="35"/>
      <c r="J104" s="35"/>
      <c r="K104" s="35"/>
      <c r="L104" s="35"/>
      <c r="M104" s="35"/>
      <c r="N104" s="35"/>
      <c r="O104" s="35"/>
      <c r="P104" s="35"/>
      <c r="Q104" s="35"/>
      <c r="R104" s="35"/>
      <c r="S104" s="35"/>
      <c r="T104" s="35"/>
      <c r="U104" s="35"/>
      <c r="V104" s="35"/>
      <c r="W104" s="35"/>
      <c r="X104" s="35"/>
      <c r="Y104" s="35"/>
      <c r="Z104" s="35"/>
    </row>
    <row r="105" spans="8:26">
      <c r="H105" s="35"/>
      <c r="I105" s="35"/>
      <c r="J105" s="35"/>
      <c r="K105" s="35"/>
      <c r="L105" s="35"/>
      <c r="M105" s="35"/>
      <c r="N105" s="35"/>
      <c r="O105" s="35"/>
      <c r="P105" s="35"/>
      <c r="Q105" s="35"/>
      <c r="R105" s="35"/>
      <c r="S105" s="35"/>
      <c r="T105" s="35"/>
      <c r="U105" s="35"/>
      <c r="V105" s="35"/>
      <c r="W105" s="35"/>
      <c r="X105" s="35"/>
      <c r="Y105" s="35"/>
      <c r="Z105" s="35"/>
    </row>
    <row r="106" spans="8:26">
      <c r="H106" s="35"/>
      <c r="I106" s="35"/>
      <c r="J106" s="35"/>
      <c r="K106" s="35"/>
      <c r="L106" s="35"/>
      <c r="M106" s="35"/>
      <c r="N106" s="35"/>
      <c r="O106" s="35"/>
      <c r="P106" s="35"/>
      <c r="Q106" s="35"/>
      <c r="R106" s="35"/>
      <c r="S106" s="35"/>
      <c r="T106" s="35"/>
      <c r="U106" s="35"/>
      <c r="V106" s="35"/>
      <c r="W106" s="35"/>
      <c r="X106" s="35"/>
      <c r="Y106" s="35"/>
      <c r="Z106" s="35"/>
    </row>
    <row r="107" spans="8:26">
      <c r="H107" s="35"/>
      <c r="I107" s="35"/>
      <c r="J107" s="35"/>
      <c r="K107" s="35"/>
      <c r="L107" s="35"/>
      <c r="M107" s="35"/>
      <c r="N107" s="35"/>
      <c r="O107" s="35"/>
      <c r="P107" s="35"/>
      <c r="Q107" s="35"/>
      <c r="R107" s="35"/>
      <c r="S107" s="35"/>
      <c r="T107" s="35"/>
      <c r="U107" s="35"/>
      <c r="V107" s="35"/>
      <c r="W107" s="35"/>
      <c r="X107" s="35"/>
      <c r="Y107" s="35"/>
      <c r="Z107" s="35"/>
    </row>
    <row r="108" spans="8:26">
      <c r="H108" s="35"/>
      <c r="I108" s="35"/>
      <c r="J108" s="35"/>
      <c r="K108" s="35"/>
      <c r="L108" s="35"/>
      <c r="M108" s="35"/>
      <c r="N108" s="35"/>
      <c r="O108" s="35"/>
      <c r="P108" s="35"/>
      <c r="Q108" s="35"/>
      <c r="R108" s="35"/>
      <c r="S108" s="35"/>
      <c r="T108" s="35"/>
      <c r="U108" s="35"/>
      <c r="V108" s="35"/>
      <c r="W108" s="35"/>
      <c r="X108" s="35"/>
      <c r="Y108" s="35"/>
      <c r="Z108" s="35"/>
    </row>
    <row r="109" spans="8:26">
      <c r="H109" s="35"/>
      <c r="I109" s="35"/>
      <c r="J109" s="35"/>
      <c r="K109" s="35"/>
      <c r="L109" s="35"/>
      <c r="M109" s="35"/>
      <c r="N109" s="35"/>
      <c r="O109" s="35"/>
      <c r="P109" s="35"/>
      <c r="Q109" s="35"/>
      <c r="R109" s="35"/>
      <c r="S109" s="35"/>
      <c r="T109" s="35"/>
      <c r="U109" s="35"/>
      <c r="V109" s="35"/>
      <c r="W109" s="35"/>
      <c r="X109" s="35"/>
      <c r="Y109" s="35"/>
      <c r="Z109" s="35"/>
    </row>
    <row r="110" spans="8:26">
      <c r="H110" s="35"/>
      <c r="I110" s="35"/>
      <c r="J110" s="35"/>
      <c r="K110" s="35"/>
      <c r="L110" s="35"/>
      <c r="M110" s="35"/>
      <c r="N110" s="35"/>
      <c r="O110" s="35"/>
      <c r="P110" s="35"/>
      <c r="Q110" s="35"/>
      <c r="R110" s="35"/>
      <c r="S110" s="35"/>
      <c r="T110" s="35"/>
      <c r="U110" s="35"/>
      <c r="V110" s="35"/>
      <c r="W110" s="35"/>
      <c r="X110" s="35"/>
      <c r="Y110" s="35"/>
      <c r="Z110" s="35"/>
    </row>
    <row r="111" spans="8:26">
      <c r="H111" s="35"/>
      <c r="I111" s="35"/>
      <c r="J111" s="35"/>
      <c r="K111" s="35"/>
      <c r="L111" s="35"/>
      <c r="M111" s="35"/>
      <c r="N111" s="35"/>
      <c r="O111" s="35"/>
      <c r="P111" s="35"/>
      <c r="Q111" s="35"/>
      <c r="R111" s="35"/>
      <c r="S111" s="35"/>
      <c r="T111" s="35"/>
      <c r="U111" s="35"/>
      <c r="V111" s="35"/>
      <c r="W111" s="35"/>
      <c r="X111" s="35"/>
      <c r="Y111" s="35"/>
      <c r="Z111" s="35"/>
    </row>
    <row r="112" spans="8:26">
      <c r="H112" s="35"/>
      <c r="I112" s="35"/>
      <c r="J112" s="35"/>
      <c r="K112" s="35"/>
      <c r="L112" s="35"/>
      <c r="M112" s="35"/>
      <c r="N112" s="35"/>
      <c r="O112" s="35"/>
      <c r="P112" s="35"/>
      <c r="Q112" s="35"/>
      <c r="R112" s="35"/>
      <c r="S112" s="35"/>
      <c r="T112" s="35"/>
      <c r="U112" s="35"/>
      <c r="V112" s="35"/>
      <c r="W112" s="35"/>
      <c r="X112" s="35"/>
      <c r="Y112" s="35"/>
      <c r="Z112" s="35"/>
    </row>
    <row r="113" spans="8:26">
      <c r="H113" s="35"/>
      <c r="I113" s="35"/>
      <c r="J113" s="35"/>
      <c r="K113" s="35"/>
      <c r="L113" s="35"/>
      <c r="M113" s="35"/>
      <c r="N113" s="35"/>
      <c r="O113" s="35"/>
      <c r="P113" s="35"/>
      <c r="Q113" s="35"/>
      <c r="R113" s="35"/>
      <c r="S113" s="35"/>
      <c r="T113" s="35"/>
      <c r="U113" s="35"/>
      <c r="V113" s="35"/>
      <c r="W113" s="35"/>
      <c r="X113" s="35"/>
      <c r="Y113" s="35"/>
      <c r="Z113" s="35"/>
    </row>
    <row r="114" spans="8:26">
      <c r="H114" s="35"/>
      <c r="I114" s="35"/>
      <c r="J114" s="35"/>
      <c r="K114" s="35"/>
      <c r="L114" s="35"/>
      <c r="M114" s="35"/>
      <c r="N114" s="35"/>
      <c r="O114" s="35"/>
      <c r="P114" s="35"/>
      <c r="Q114" s="35"/>
      <c r="R114" s="35"/>
      <c r="S114" s="35"/>
      <c r="T114" s="35"/>
      <c r="U114" s="35"/>
      <c r="V114" s="35"/>
      <c r="W114" s="35"/>
      <c r="X114" s="35"/>
      <c r="Y114" s="35"/>
      <c r="Z114" s="35"/>
    </row>
    <row r="115" spans="8:26">
      <c r="H115" s="35"/>
      <c r="I115" s="35"/>
      <c r="J115" s="35"/>
      <c r="K115" s="35"/>
      <c r="L115" s="35"/>
      <c r="M115" s="35"/>
      <c r="N115" s="35"/>
      <c r="O115" s="35"/>
      <c r="P115" s="35"/>
      <c r="Q115" s="35"/>
      <c r="R115" s="35"/>
      <c r="S115" s="35"/>
      <c r="T115" s="35"/>
      <c r="U115" s="35"/>
      <c r="V115" s="35"/>
      <c r="W115" s="35"/>
      <c r="X115" s="35"/>
      <c r="Y115" s="35"/>
      <c r="Z115" s="35"/>
    </row>
    <row r="116" spans="8:26">
      <c r="H116" s="35"/>
      <c r="I116" s="35"/>
      <c r="J116" s="35"/>
      <c r="K116" s="35"/>
      <c r="L116" s="35"/>
      <c r="M116" s="35"/>
      <c r="N116" s="35"/>
      <c r="O116" s="35"/>
      <c r="P116" s="35"/>
      <c r="Q116" s="35"/>
      <c r="R116" s="35"/>
      <c r="S116" s="35"/>
      <c r="T116" s="35"/>
      <c r="U116" s="35"/>
      <c r="V116" s="35"/>
      <c r="W116" s="35"/>
      <c r="X116" s="35"/>
      <c r="Y116" s="35"/>
      <c r="Z116" s="35"/>
    </row>
    <row r="117" spans="8:26">
      <c r="H117" s="35"/>
      <c r="I117" s="35"/>
      <c r="J117" s="35"/>
      <c r="K117" s="35"/>
      <c r="L117" s="35"/>
      <c r="M117" s="35"/>
      <c r="N117" s="35"/>
      <c r="O117" s="35"/>
      <c r="P117" s="35"/>
      <c r="Q117" s="35"/>
      <c r="R117" s="35"/>
      <c r="S117" s="35"/>
      <c r="T117" s="35"/>
      <c r="U117" s="35"/>
      <c r="V117" s="35"/>
      <c r="W117" s="35"/>
      <c r="X117" s="35"/>
      <c r="Y117" s="35"/>
      <c r="Z117" s="35"/>
    </row>
    <row r="118" spans="8:26">
      <c r="H118" s="35"/>
      <c r="I118" s="35"/>
      <c r="J118" s="35"/>
      <c r="K118" s="35"/>
      <c r="L118" s="35"/>
      <c r="M118" s="35"/>
      <c r="N118" s="35"/>
      <c r="O118" s="35"/>
      <c r="P118" s="35"/>
      <c r="Q118" s="35"/>
      <c r="R118" s="35"/>
      <c r="S118" s="35"/>
      <c r="T118" s="35"/>
      <c r="U118" s="35"/>
      <c r="V118" s="35"/>
      <c r="W118" s="35"/>
      <c r="X118" s="35"/>
      <c r="Y118" s="35"/>
      <c r="Z118" s="35"/>
    </row>
    <row r="119" spans="8:26">
      <c r="H119" s="35"/>
      <c r="I119" s="35"/>
      <c r="J119" s="35"/>
      <c r="K119" s="35"/>
      <c r="L119" s="35"/>
      <c r="M119" s="35"/>
      <c r="N119" s="35"/>
      <c r="O119" s="35"/>
      <c r="P119" s="35"/>
      <c r="Q119" s="35"/>
      <c r="R119" s="35"/>
      <c r="S119" s="35"/>
      <c r="T119" s="35"/>
      <c r="U119" s="35"/>
      <c r="V119" s="35"/>
      <c r="W119" s="35"/>
      <c r="X119" s="35"/>
      <c r="Y119" s="35"/>
      <c r="Z119" s="35"/>
    </row>
    <row r="120" spans="8:26">
      <c r="H120" s="35"/>
      <c r="I120" s="35"/>
      <c r="J120" s="35"/>
      <c r="K120" s="35"/>
      <c r="L120" s="35"/>
      <c r="M120" s="35"/>
      <c r="N120" s="35"/>
      <c r="O120" s="35"/>
      <c r="P120" s="35"/>
      <c r="Q120" s="35"/>
      <c r="R120" s="35"/>
      <c r="S120" s="35"/>
      <c r="T120" s="35"/>
      <c r="U120" s="35"/>
      <c r="V120" s="35"/>
      <c r="W120" s="35"/>
      <c r="X120" s="35"/>
      <c r="Y120" s="35"/>
      <c r="Z120" s="35"/>
    </row>
    <row r="121" spans="8:26">
      <c r="H121" s="35"/>
      <c r="I121" s="35"/>
      <c r="J121" s="35"/>
      <c r="K121" s="35"/>
      <c r="L121" s="35"/>
      <c r="M121" s="35"/>
      <c r="N121" s="35"/>
      <c r="O121" s="35"/>
      <c r="P121" s="35"/>
      <c r="Q121" s="35"/>
      <c r="R121" s="35"/>
      <c r="S121" s="35"/>
      <c r="T121" s="35"/>
      <c r="U121" s="35"/>
      <c r="V121" s="35"/>
      <c r="W121" s="35"/>
      <c r="X121" s="35"/>
      <c r="Y121" s="35"/>
      <c r="Z121" s="35"/>
    </row>
    <row r="122" spans="8:26">
      <c r="H122" s="35"/>
      <c r="I122" s="35"/>
      <c r="J122" s="35"/>
      <c r="K122" s="35"/>
      <c r="L122" s="35"/>
      <c r="M122" s="35"/>
      <c r="N122" s="35"/>
      <c r="O122" s="35"/>
      <c r="P122" s="35"/>
      <c r="Q122" s="35"/>
      <c r="R122" s="35"/>
      <c r="S122" s="35"/>
      <c r="T122" s="35"/>
      <c r="U122" s="35"/>
      <c r="V122" s="35"/>
      <c r="W122" s="35"/>
      <c r="X122" s="35"/>
      <c r="Y122" s="35"/>
      <c r="Z122" s="35"/>
    </row>
    <row r="123" spans="8:26">
      <c r="H123" s="35"/>
      <c r="I123" s="35"/>
      <c r="J123" s="35"/>
      <c r="K123" s="35"/>
      <c r="L123" s="35"/>
      <c r="M123" s="35"/>
      <c r="N123" s="35"/>
      <c r="O123" s="35"/>
      <c r="P123" s="35"/>
      <c r="Q123" s="35"/>
      <c r="R123" s="35"/>
      <c r="S123" s="35"/>
      <c r="T123" s="35"/>
      <c r="U123" s="35"/>
      <c r="V123" s="35"/>
      <c r="W123" s="35"/>
      <c r="X123" s="35"/>
      <c r="Y123" s="35"/>
      <c r="Z123" s="35"/>
    </row>
    <row r="124" spans="8:26">
      <c r="H124" s="35"/>
      <c r="I124" s="35"/>
      <c r="J124" s="35"/>
      <c r="K124" s="35"/>
      <c r="L124" s="35"/>
      <c r="M124" s="35"/>
      <c r="N124" s="35"/>
      <c r="O124" s="35"/>
      <c r="P124" s="35"/>
      <c r="Q124" s="35"/>
      <c r="R124" s="35"/>
      <c r="S124" s="35"/>
      <c r="T124" s="35"/>
      <c r="U124" s="35"/>
      <c r="V124" s="35"/>
      <c r="W124" s="35"/>
      <c r="X124" s="35"/>
      <c r="Y124" s="35"/>
      <c r="Z124" s="35"/>
    </row>
    <row r="125" spans="8:26">
      <c r="H125" s="35"/>
      <c r="I125" s="35"/>
      <c r="J125" s="35"/>
      <c r="K125" s="35"/>
      <c r="L125" s="35"/>
      <c r="M125" s="35"/>
      <c r="N125" s="35"/>
      <c r="O125" s="35"/>
      <c r="P125" s="35"/>
      <c r="Q125" s="35"/>
      <c r="R125" s="35"/>
      <c r="S125" s="35"/>
      <c r="T125" s="35"/>
      <c r="U125" s="35"/>
      <c r="V125" s="35"/>
      <c r="W125" s="35"/>
      <c r="X125" s="35"/>
      <c r="Y125" s="35"/>
      <c r="Z125" s="35"/>
    </row>
    <row r="126" spans="8:26">
      <c r="H126" s="35"/>
      <c r="I126" s="35"/>
      <c r="J126" s="35"/>
      <c r="K126" s="35"/>
      <c r="L126" s="35"/>
      <c r="M126" s="35"/>
      <c r="N126" s="35"/>
      <c r="O126" s="35"/>
      <c r="P126" s="35"/>
      <c r="Q126" s="35"/>
      <c r="R126" s="35"/>
      <c r="S126" s="35"/>
      <c r="T126" s="35"/>
      <c r="U126" s="35"/>
      <c r="V126" s="35"/>
      <c r="W126" s="35"/>
      <c r="X126" s="35"/>
      <c r="Y126" s="35"/>
      <c r="Z126" s="35"/>
    </row>
    <row r="127" spans="8:26">
      <c r="H127" s="35"/>
      <c r="I127" s="35"/>
      <c r="J127" s="35"/>
      <c r="K127" s="35"/>
      <c r="L127" s="35"/>
      <c r="M127" s="35"/>
      <c r="N127" s="35"/>
      <c r="O127" s="35"/>
      <c r="P127" s="35"/>
      <c r="Q127" s="35"/>
      <c r="R127" s="35"/>
      <c r="S127" s="35"/>
      <c r="T127" s="35"/>
      <c r="U127" s="35"/>
      <c r="V127" s="35"/>
      <c r="W127" s="35"/>
      <c r="X127" s="35"/>
      <c r="Y127" s="35"/>
      <c r="Z127" s="35"/>
    </row>
    <row r="128" spans="8:26">
      <c r="H128" s="35"/>
      <c r="I128" s="35"/>
      <c r="J128" s="35"/>
      <c r="K128" s="35"/>
      <c r="L128" s="35"/>
      <c r="M128" s="35"/>
      <c r="N128" s="35"/>
      <c r="O128" s="35"/>
      <c r="P128" s="35"/>
      <c r="Q128" s="35"/>
      <c r="R128" s="35"/>
      <c r="S128" s="35"/>
      <c r="T128" s="35"/>
      <c r="U128" s="35"/>
      <c r="V128" s="35"/>
      <c r="W128" s="35"/>
      <c r="X128" s="35"/>
      <c r="Y128" s="35"/>
      <c r="Z128" s="35"/>
    </row>
    <row r="129" spans="8:26">
      <c r="H129" s="35"/>
      <c r="I129" s="35"/>
      <c r="J129" s="35"/>
      <c r="K129" s="35"/>
      <c r="L129" s="35"/>
      <c r="M129" s="35"/>
      <c r="N129" s="35"/>
      <c r="O129" s="35"/>
      <c r="P129" s="35"/>
      <c r="Q129" s="35"/>
      <c r="R129" s="35"/>
      <c r="S129" s="35"/>
      <c r="T129" s="35"/>
      <c r="U129" s="35"/>
      <c r="V129" s="35"/>
      <c r="W129" s="35"/>
      <c r="X129" s="35"/>
      <c r="Y129" s="35"/>
      <c r="Z129" s="35"/>
    </row>
    <row r="130" spans="8:26">
      <c r="H130" s="35"/>
      <c r="I130" s="35"/>
      <c r="J130" s="35"/>
      <c r="K130" s="35"/>
      <c r="L130" s="35"/>
      <c r="M130" s="35"/>
      <c r="N130" s="35"/>
      <c r="O130" s="35"/>
      <c r="P130" s="35"/>
      <c r="Q130" s="35"/>
      <c r="R130" s="35"/>
      <c r="S130" s="35"/>
      <c r="T130" s="35"/>
      <c r="U130" s="35"/>
      <c r="V130" s="35"/>
      <c r="W130" s="35"/>
      <c r="X130" s="35"/>
      <c r="Y130" s="35"/>
      <c r="Z130" s="35"/>
    </row>
    <row r="131" spans="8:26">
      <c r="H131" s="35"/>
      <c r="I131" s="35"/>
      <c r="J131" s="35"/>
      <c r="K131" s="35"/>
      <c r="L131" s="35"/>
      <c r="M131" s="35"/>
      <c r="N131" s="35"/>
      <c r="O131" s="35"/>
      <c r="P131" s="35"/>
      <c r="Q131" s="35"/>
      <c r="R131" s="35"/>
      <c r="S131" s="35"/>
      <c r="T131" s="35"/>
      <c r="U131" s="35"/>
      <c r="V131" s="35"/>
      <c r="W131" s="35"/>
      <c r="X131" s="35"/>
      <c r="Y131" s="35"/>
      <c r="Z131" s="35"/>
    </row>
    <row r="132" spans="8:26">
      <c r="H132" s="35"/>
      <c r="I132" s="35"/>
      <c r="J132" s="35"/>
      <c r="K132" s="35"/>
      <c r="L132" s="35"/>
      <c r="M132" s="35"/>
      <c r="N132" s="35"/>
      <c r="O132" s="35"/>
      <c r="P132" s="35"/>
      <c r="Q132" s="35"/>
      <c r="R132" s="35"/>
      <c r="S132" s="35"/>
      <c r="T132" s="35"/>
      <c r="U132" s="35"/>
      <c r="V132" s="35"/>
      <c r="W132" s="35"/>
      <c r="X132" s="35"/>
      <c r="Y132" s="35"/>
      <c r="Z132" s="35"/>
    </row>
    <row r="133" spans="8:26">
      <c r="H133" s="35"/>
      <c r="I133" s="35"/>
      <c r="J133" s="35"/>
      <c r="K133" s="35"/>
      <c r="L133" s="35"/>
      <c r="M133" s="35"/>
      <c r="N133" s="35"/>
      <c r="O133" s="35"/>
      <c r="P133" s="35"/>
      <c r="Q133" s="35"/>
      <c r="R133" s="35"/>
      <c r="S133" s="35"/>
      <c r="T133" s="35"/>
      <c r="U133" s="35"/>
      <c r="V133" s="35"/>
      <c r="W133" s="35"/>
      <c r="X133" s="35"/>
      <c r="Y133" s="35"/>
      <c r="Z133" s="35"/>
    </row>
    <row r="134" spans="8:26">
      <c r="H134" s="35"/>
      <c r="I134" s="35"/>
      <c r="J134" s="35"/>
      <c r="K134" s="35"/>
      <c r="L134" s="35"/>
      <c r="M134" s="35"/>
      <c r="N134" s="35"/>
      <c r="O134" s="35"/>
      <c r="P134" s="35"/>
      <c r="Q134" s="35"/>
      <c r="R134" s="35"/>
      <c r="S134" s="35"/>
      <c r="T134" s="35"/>
      <c r="U134" s="35"/>
      <c r="V134" s="35"/>
      <c r="W134" s="35"/>
      <c r="X134" s="35"/>
      <c r="Y134" s="35"/>
      <c r="Z134" s="35"/>
    </row>
    <row r="135" spans="8:26">
      <c r="H135" s="35"/>
      <c r="I135" s="35"/>
      <c r="J135" s="35"/>
      <c r="K135" s="35"/>
      <c r="L135" s="35"/>
      <c r="M135" s="35"/>
      <c r="N135" s="35"/>
      <c r="O135" s="35"/>
      <c r="P135" s="35"/>
      <c r="Q135" s="35"/>
      <c r="R135" s="35"/>
      <c r="S135" s="35"/>
      <c r="T135" s="35"/>
      <c r="U135" s="35"/>
      <c r="V135" s="35"/>
      <c r="W135" s="35"/>
      <c r="X135" s="35"/>
      <c r="Y135" s="35"/>
      <c r="Z135" s="35"/>
    </row>
    <row r="136" spans="8:26">
      <c r="H136" s="35"/>
      <c r="I136" s="35"/>
      <c r="J136" s="35"/>
      <c r="K136" s="35"/>
      <c r="L136" s="35"/>
      <c r="M136" s="35"/>
      <c r="N136" s="35"/>
      <c r="O136" s="35"/>
      <c r="P136" s="35"/>
      <c r="Q136" s="35"/>
      <c r="R136" s="35"/>
      <c r="S136" s="35"/>
      <c r="T136" s="35"/>
      <c r="U136" s="35"/>
      <c r="V136" s="35"/>
      <c r="W136" s="35"/>
      <c r="X136" s="35"/>
      <c r="Y136" s="35"/>
      <c r="Z136" s="35"/>
    </row>
    <row r="137" spans="8:26">
      <c r="H137" s="35"/>
      <c r="I137" s="35"/>
      <c r="J137" s="35"/>
      <c r="K137" s="35"/>
      <c r="L137" s="35"/>
      <c r="M137" s="35"/>
      <c r="N137" s="35"/>
      <c r="O137" s="35"/>
      <c r="P137" s="35"/>
      <c r="Q137" s="35"/>
      <c r="R137" s="35"/>
      <c r="S137" s="35"/>
      <c r="T137" s="35"/>
      <c r="U137" s="35"/>
      <c r="V137" s="35"/>
      <c r="W137" s="35"/>
      <c r="X137" s="35"/>
      <c r="Y137" s="35"/>
      <c r="Z137" s="35"/>
    </row>
    <row r="138" spans="8:26">
      <c r="H138" s="35"/>
      <c r="I138" s="35"/>
      <c r="J138" s="35"/>
      <c r="K138" s="35"/>
      <c r="L138" s="35"/>
      <c r="M138" s="35"/>
      <c r="N138" s="35"/>
      <c r="O138" s="35"/>
      <c r="P138" s="35"/>
      <c r="Q138" s="35"/>
      <c r="R138" s="35"/>
      <c r="S138" s="35"/>
      <c r="T138" s="35"/>
      <c r="U138" s="35"/>
      <c r="V138" s="35"/>
      <c r="W138" s="35"/>
      <c r="X138" s="35"/>
      <c r="Y138" s="35"/>
      <c r="Z138" s="35"/>
    </row>
    <row r="139" spans="8:26">
      <c r="H139" s="35"/>
      <c r="I139" s="35"/>
      <c r="J139" s="35"/>
      <c r="K139" s="35"/>
      <c r="L139" s="35"/>
      <c r="M139" s="35"/>
      <c r="N139" s="35"/>
      <c r="O139" s="35"/>
      <c r="P139" s="35"/>
      <c r="Q139" s="35"/>
      <c r="R139" s="35"/>
      <c r="S139" s="35"/>
      <c r="T139" s="35"/>
      <c r="U139" s="35"/>
      <c r="V139" s="35"/>
      <c r="W139" s="35"/>
      <c r="X139" s="35"/>
      <c r="Y139" s="35"/>
      <c r="Z139" s="35"/>
    </row>
    <row r="140" spans="8:26">
      <c r="H140" s="35"/>
      <c r="I140" s="35"/>
      <c r="J140" s="35"/>
      <c r="K140" s="35"/>
      <c r="L140" s="35"/>
      <c r="M140" s="35"/>
      <c r="N140" s="35"/>
      <c r="O140" s="35"/>
      <c r="P140" s="35"/>
      <c r="Q140" s="35"/>
      <c r="R140" s="35"/>
      <c r="S140" s="35"/>
      <c r="T140" s="35"/>
      <c r="U140" s="35"/>
      <c r="V140" s="35"/>
      <c r="W140" s="35"/>
      <c r="X140" s="35"/>
      <c r="Y140" s="35"/>
      <c r="Z140" s="35"/>
    </row>
    <row r="141" spans="8:26">
      <c r="H141" s="35"/>
      <c r="I141" s="35"/>
      <c r="J141" s="35"/>
      <c r="K141" s="35"/>
      <c r="L141" s="35"/>
      <c r="M141" s="35"/>
      <c r="N141" s="35"/>
      <c r="O141" s="35"/>
      <c r="P141" s="35"/>
      <c r="Q141" s="35"/>
      <c r="R141" s="35"/>
      <c r="S141" s="35"/>
      <c r="T141" s="35"/>
      <c r="U141" s="35"/>
      <c r="V141" s="35"/>
      <c r="W141" s="35"/>
      <c r="X141" s="35"/>
      <c r="Y141" s="35"/>
      <c r="Z141" s="35"/>
    </row>
    <row r="142" spans="8:26">
      <c r="H142" s="35"/>
      <c r="I142" s="35"/>
      <c r="J142" s="35"/>
      <c r="K142" s="35"/>
      <c r="L142" s="35"/>
      <c r="M142" s="35"/>
      <c r="N142" s="35"/>
      <c r="O142" s="35"/>
      <c r="P142" s="35"/>
      <c r="Q142" s="35"/>
      <c r="R142" s="35"/>
      <c r="S142" s="35"/>
      <c r="T142" s="35"/>
      <c r="U142" s="35"/>
      <c r="V142" s="35"/>
      <c r="W142" s="35"/>
      <c r="X142" s="35"/>
      <c r="Y142" s="35"/>
      <c r="Z142" s="35"/>
    </row>
    <row r="143" spans="8:26">
      <c r="H143" s="35"/>
      <c r="I143" s="35"/>
      <c r="J143" s="35"/>
      <c r="K143" s="35"/>
      <c r="L143" s="35"/>
      <c r="M143" s="35"/>
      <c r="N143" s="35"/>
      <c r="O143" s="35"/>
      <c r="P143" s="35"/>
      <c r="Q143" s="35"/>
      <c r="R143" s="35"/>
      <c r="S143" s="35"/>
      <c r="T143" s="35"/>
      <c r="U143" s="35"/>
      <c r="V143" s="35"/>
      <c r="W143" s="35"/>
      <c r="X143" s="35"/>
      <c r="Y143" s="35"/>
      <c r="Z143" s="35"/>
    </row>
    <row r="144" spans="8:26">
      <c r="H144" s="35"/>
      <c r="I144" s="35"/>
      <c r="J144" s="35"/>
      <c r="K144" s="35"/>
      <c r="L144" s="35"/>
      <c r="M144" s="35"/>
      <c r="N144" s="35"/>
      <c r="O144" s="35"/>
      <c r="P144" s="35"/>
      <c r="Q144" s="35"/>
      <c r="R144" s="35"/>
      <c r="S144" s="35"/>
      <c r="T144" s="35"/>
      <c r="U144" s="35"/>
      <c r="V144" s="35"/>
      <c r="W144" s="35"/>
      <c r="X144" s="35"/>
      <c r="Y144" s="35"/>
      <c r="Z144" s="35"/>
    </row>
    <row r="145" spans="8:26">
      <c r="H145" s="35"/>
      <c r="I145" s="35"/>
      <c r="J145" s="35"/>
      <c r="K145" s="35"/>
      <c r="L145" s="35"/>
      <c r="M145" s="35"/>
      <c r="N145" s="35"/>
      <c r="O145" s="35"/>
      <c r="P145" s="35"/>
      <c r="Q145" s="35"/>
      <c r="R145" s="35"/>
      <c r="S145" s="35"/>
      <c r="T145" s="35"/>
      <c r="U145" s="35"/>
      <c r="V145" s="35"/>
      <c r="W145" s="35"/>
      <c r="X145" s="35"/>
      <c r="Y145" s="35"/>
      <c r="Z145" s="35"/>
    </row>
    <row r="146" spans="8:26">
      <c r="H146" s="35"/>
      <c r="I146" s="35"/>
      <c r="J146" s="35"/>
      <c r="K146" s="35"/>
      <c r="L146" s="35"/>
      <c r="M146" s="35"/>
      <c r="N146" s="35"/>
      <c r="O146" s="35"/>
      <c r="P146" s="35"/>
      <c r="Q146" s="35"/>
      <c r="R146" s="35"/>
      <c r="S146" s="35"/>
      <c r="T146" s="35"/>
      <c r="U146" s="35"/>
      <c r="V146" s="35"/>
      <c r="W146" s="35"/>
      <c r="X146" s="35"/>
      <c r="Y146" s="35"/>
      <c r="Z146" s="35"/>
    </row>
    <row r="147" spans="8:26">
      <c r="H147" s="35"/>
      <c r="I147" s="35"/>
      <c r="J147" s="35"/>
      <c r="K147" s="35"/>
      <c r="L147" s="35"/>
      <c r="M147" s="35"/>
      <c r="N147" s="35"/>
      <c r="O147" s="35"/>
      <c r="P147" s="35"/>
      <c r="Q147" s="35"/>
      <c r="R147" s="35"/>
      <c r="S147" s="35"/>
      <c r="T147" s="35"/>
      <c r="U147" s="35"/>
      <c r="V147" s="35"/>
      <c r="W147" s="35"/>
      <c r="X147" s="35"/>
      <c r="Y147" s="35"/>
      <c r="Z147" s="35"/>
    </row>
    <row r="148" spans="8:26">
      <c r="H148" s="35"/>
      <c r="I148" s="35"/>
      <c r="J148" s="35"/>
      <c r="K148" s="35"/>
      <c r="L148" s="35"/>
      <c r="M148" s="35"/>
      <c r="N148" s="35"/>
      <c r="O148" s="35"/>
      <c r="P148" s="35"/>
      <c r="Q148" s="35"/>
      <c r="R148" s="35"/>
      <c r="S148" s="35"/>
      <c r="T148" s="35"/>
      <c r="U148" s="35"/>
      <c r="V148" s="35"/>
      <c r="W148" s="35"/>
      <c r="X148" s="35"/>
      <c r="Y148" s="35"/>
      <c r="Z148" s="35"/>
    </row>
    <row r="149" spans="8:26">
      <c r="H149" s="35"/>
      <c r="I149" s="35"/>
      <c r="J149" s="35"/>
      <c r="K149" s="35"/>
      <c r="L149" s="35"/>
      <c r="M149" s="35"/>
      <c r="N149" s="35"/>
      <c r="O149" s="35"/>
      <c r="P149" s="35"/>
      <c r="Q149" s="35"/>
      <c r="R149" s="35"/>
      <c r="S149" s="35"/>
      <c r="T149" s="35"/>
      <c r="U149" s="35"/>
      <c r="V149" s="35"/>
      <c r="W149" s="35"/>
      <c r="X149" s="35"/>
      <c r="Y149" s="35"/>
      <c r="Z149" s="35"/>
    </row>
    <row r="150" spans="8:26">
      <c r="H150" s="35"/>
      <c r="I150" s="35"/>
      <c r="J150" s="35"/>
      <c r="K150" s="35"/>
      <c r="L150" s="35"/>
      <c r="M150" s="35"/>
      <c r="N150" s="35"/>
      <c r="O150" s="35"/>
      <c r="P150" s="35"/>
      <c r="Q150" s="35"/>
      <c r="R150" s="35"/>
      <c r="S150" s="35"/>
      <c r="T150" s="35"/>
      <c r="U150" s="35"/>
      <c r="V150" s="35"/>
      <c r="W150" s="35"/>
      <c r="X150" s="35"/>
      <c r="Y150" s="35"/>
      <c r="Z150" s="35"/>
    </row>
    <row r="151" spans="8:26">
      <c r="H151" s="35"/>
      <c r="I151" s="35"/>
      <c r="J151" s="35"/>
      <c r="K151" s="35"/>
      <c r="L151" s="35"/>
      <c r="M151" s="35"/>
      <c r="N151" s="35"/>
      <c r="O151" s="35"/>
      <c r="P151" s="35"/>
      <c r="Q151" s="35"/>
      <c r="R151" s="35"/>
      <c r="S151" s="35"/>
      <c r="T151" s="35"/>
      <c r="U151" s="35"/>
      <c r="V151" s="35"/>
      <c r="W151" s="35"/>
      <c r="X151" s="35"/>
      <c r="Y151" s="35"/>
      <c r="Z151" s="35"/>
    </row>
    <row r="152" spans="8:26">
      <c r="H152" s="35"/>
      <c r="I152" s="35"/>
      <c r="J152" s="35"/>
      <c r="K152" s="35"/>
      <c r="L152" s="35"/>
      <c r="M152" s="35"/>
      <c r="N152" s="35"/>
      <c r="O152" s="35"/>
      <c r="P152" s="35"/>
      <c r="Q152" s="35"/>
      <c r="R152" s="35"/>
      <c r="S152" s="35"/>
      <c r="T152" s="35"/>
      <c r="U152" s="35"/>
      <c r="V152" s="35"/>
      <c r="W152" s="35"/>
      <c r="X152" s="35"/>
      <c r="Y152" s="35"/>
      <c r="Z152" s="35"/>
    </row>
    <row r="153" spans="8:26">
      <c r="H153" s="35"/>
      <c r="I153" s="35"/>
      <c r="J153" s="35"/>
      <c r="K153" s="35"/>
      <c r="L153" s="35"/>
      <c r="M153" s="35"/>
      <c r="N153" s="35"/>
      <c r="O153" s="35"/>
      <c r="P153" s="35"/>
      <c r="Q153" s="35"/>
      <c r="R153" s="35"/>
      <c r="S153" s="35"/>
      <c r="T153" s="35"/>
      <c r="U153" s="35"/>
      <c r="V153" s="35"/>
      <c r="W153" s="35"/>
      <c r="X153" s="35"/>
      <c r="Y153" s="35"/>
      <c r="Z153" s="35"/>
    </row>
    <row r="154" spans="8:26">
      <c r="H154" s="35"/>
      <c r="I154" s="35"/>
      <c r="J154" s="35"/>
      <c r="K154" s="35"/>
      <c r="L154" s="35"/>
      <c r="M154" s="35"/>
      <c r="N154" s="35"/>
      <c r="O154" s="35"/>
      <c r="P154" s="35"/>
      <c r="Q154" s="35"/>
      <c r="R154" s="35"/>
      <c r="S154" s="35"/>
      <c r="T154" s="35"/>
      <c r="U154" s="35"/>
      <c r="V154" s="35"/>
      <c r="W154" s="35"/>
      <c r="X154" s="35"/>
      <c r="Y154" s="35"/>
      <c r="Z154" s="35"/>
    </row>
    <row r="155" spans="8:26">
      <c r="H155" s="35"/>
      <c r="I155" s="35"/>
      <c r="J155" s="35"/>
      <c r="K155" s="35"/>
      <c r="L155" s="35"/>
      <c r="M155" s="35"/>
      <c r="N155" s="35"/>
      <c r="O155" s="35"/>
      <c r="P155" s="35"/>
      <c r="Q155" s="35"/>
      <c r="R155" s="35"/>
      <c r="S155" s="35"/>
      <c r="T155" s="35"/>
      <c r="U155" s="35"/>
      <c r="V155" s="35"/>
      <c r="W155" s="35"/>
      <c r="X155" s="35"/>
      <c r="Y155" s="35"/>
      <c r="Z155" s="35"/>
    </row>
    <row r="156" spans="8:26">
      <c r="H156" s="35"/>
      <c r="I156" s="35"/>
      <c r="J156" s="35"/>
      <c r="K156" s="35"/>
      <c r="L156" s="35"/>
      <c r="M156" s="35"/>
      <c r="N156" s="35"/>
      <c r="O156" s="35"/>
      <c r="P156" s="35"/>
      <c r="Q156" s="35"/>
      <c r="R156" s="35"/>
      <c r="S156" s="35"/>
      <c r="T156" s="35"/>
      <c r="U156" s="35"/>
      <c r="V156" s="35"/>
      <c r="W156" s="35"/>
      <c r="X156" s="35"/>
      <c r="Y156" s="35"/>
      <c r="Z156" s="35"/>
    </row>
    <row r="157" spans="8:26">
      <c r="H157" s="35"/>
      <c r="I157" s="35"/>
      <c r="J157" s="35"/>
      <c r="K157" s="35"/>
      <c r="L157" s="35"/>
      <c r="M157" s="35"/>
      <c r="N157" s="35"/>
      <c r="O157" s="35"/>
      <c r="P157" s="35"/>
      <c r="Q157" s="35"/>
      <c r="R157" s="35"/>
      <c r="S157" s="35"/>
      <c r="T157" s="35"/>
      <c r="U157" s="35"/>
      <c r="V157" s="35"/>
      <c r="W157" s="35"/>
      <c r="X157" s="35"/>
      <c r="Y157" s="35"/>
      <c r="Z157" s="35"/>
    </row>
    <row r="158" spans="8:26">
      <c r="H158" s="35"/>
      <c r="I158" s="35"/>
      <c r="J158" s="35"/>
      <c r="K158" s="35"/>
      <c r="L158" s="35"/>
      <c r="M158" s="35"/>
      <c r="N158" s="35"/>
      <c r="O158" s="35"/>
      <c r="P158" s="35"/>
      <c r="Q158" s="35"/>
      <c r="R158" s="35"/>
      <c r="S158" s="35"/>
      <c r="T158" s="35"/>
      <c r="U158" s="35"/>
      <c r="V158" s="35"/>
      <c r="W158" s="35"/>
      <c r="X158" s="35"/>
      <c r="Y158" s="35"/>
      <c r="Z158" s="35"/>
    </row>
    <row r="159" spans="8:26">
      <c r="H159" s="35"/>
      <c r="I159" s="35"/>
      <c r="J159" s="35"/>
      <c r="K159" s="35"/>
      <c r="L159" s="35"/>
      <c r="M159" s="35"/>
      <c r="N159" s="35"/>
      <c r="O159" s="35"/>
      <c r="P159" s="35"/>
      <c r="Q159" s="35"/>
      <c r="R159" s="35"/>
      <c r="S159" s="35"/>
      <c r="T159" s="35"/>
      <c r="U159" s="35"/>
      <c r="V159" s="35"/>
      <c r="W159" s="35"/>
      <c r="X159" s="35"/>
      <c r="Y159" s="35"/>
      <c r="Z159" s="35"/>
    </row>
    <row r="160" spans="8:26">
      <c r="H160" s="35"/>
      <c r="I160" s="35"/>
      <c r="J160" s="35"/>
      <c r="K160" s="35"/>
      <c r="L160" s="35"/>
      <c r="M160" s="35"/>
      <c r="N160" s="35"/>
      <c r="O160" s="35"/>
      <c r="P160" s="35"/>
      <c r="Q160" s="35"/>
      <c r="R160" s="35"/>
      <c r="S160" s="35"/>
      <c r="T160" s="35"/>
      <c r="U160" s="35"/>
      <c r="V160" s="35"/>
      <c r="W160" s="35"/>
      <c r="X160" s="35"/>
      <c r="Y160" s="35"/>
      <c r="Z160" s="35"/>
    </row>
    <row r="161" spans="8:26">
      <c r="H161" s="35"/>
      <c r="I161" s="35"/>
      <c r="J161" s="35"/>
      <c r="K161" s="35"/>
      <c r="L161" s="35"/>
      <c r="M161" s="35"/>
      <c r="N161" s="35"/>
      <c r="O161" s="35"/>
      <c r="P161" s="35"/>
      <c r="Q161" s="35"/>
      <c r="R161" s="35"/>
      <c r="S161" s="35"/>
      <c r="T161" s="35"/>
      <c r="U161" s="35"/>
      <c r="V161" s="35"/>
      <c r="W161" s="35"/>
      <c r="X161" s="35"/>
      <c r="Y161" s="35"/>
      <c r="Z161" s="35"/>
    </row>
    <row r="162" spans="8:26">
      <c r="H162" s="35"/>
      <c r="I162" s="35"/>
      <c r="J162" s="35"/>
      <c r="K162" s="35"/>
      <c r="L162" s="35"/>
      <c r="M162" s="35"/>
      <c r="N162" s="35"/>
      <c r="O162" s="35"/>
      <c r="P162" s="35"/>
      <c r="Q162" s="35"/>
      <c r="R162" s="35"/>
      <c r="S162" s="35"/>
      <c r="T162" s="35"/>
      <c r="U162" s="35"/>
      <c r="V162" s="35"/>
      <c r="W162" s="35"/>
      <c r="X162" s="35"/>
      <c r="Y162" s="35"/>
      <c r="Z162" s="35"/>
    </row>
    <row r="163" spans="8:26">
      <c r="H163" s="35"/>
      <c r="I163" s="35"/>
      <c r="J163" s="35"/>
      <c r="K163" s="35"/>
      <c r="L163" s="35"/>
      <c r="M163" s="35"/>
      <c r="N163" s="35"/>
      <c r="O163" s="35"/>
      <c r="P163" s="35"/>
      <c r="Q163" s="35"/>
      <c r="R163" s="35"/>
      <c r="S163" s="35"/>
      <c r="T163" s="35"/>
      <c r="U163" s="35"/>
      <c r="V163" s="35"/>
      <c r="W163" s="35"/>
      <c r="X163" s="35"/>
      <c r="Y163" s="35"/>
      <c r="Z163" s="35"/>
    </row>
    <row r="164" spans="8:26">
      <c r="H164" s="35"/>
      <c r="I164" s="35"/>
      <c r="J164" s="35"/>
      <c r="K164" s="35"/>
      <c r="L164" s="35"/>
      <c r="M164" s="35"/>
      <c r="N164" s="35"/>
      <c r="O164" s="35"/>
      <c r="P164" s="35"/>
      <c r="Q164" s="35"/>
      <c r="R164" s="35"/>
      <c r="S164" s="35"/>
      <c r="T164" s="35"/>
      <c r="U164" s="35"/>
      <c r="V164" s="35"/>
      <c r="W164" s="35"/>
      <c r="X164" s="35"/>
      <c r="Y164" s="35"/>
      <c r="Z164" s="35"/>
    </row>
    <row r="165" spans="8:26">
      <c r="H165" s="35"/>
      <c r="I165" s="35"/>
      <c r="J165" s="35"/>
      <c r="K165" s="35"/>
      <c r="L165" s="35"/>
      <c r="M165" s="35"/>
      <c r="N165" s="35"/>
      <c r="O165" s="35"/>
      <c r="P165" s="35"/>
      <c r="Q165" s="35"/>
      <c r="R165" s="35"/>
      <c r="S165" s="35"/>
      <c r="T165" s="35"/>
      <c r="U165" s="35"/>
      <c r="V165" s="35"/>
      <c r="W165" s="35"/>
      <c r="X165" s="35"/>
      <c r="Y165" s="35"/>
      <c r="Z165" s="35"/>
    </row>
    <row r="166" spans="8:26">
      <c r="H166" s="35"/>
      <c r="I166" s="35"/>
      <c r="J166" s="35"/>
      <c r="K166" s="35"/>
      <c r="L166" s="35"/>
      <c r="M166" s="35"/>
      <c r="N166" s="35"/>
      <c r="O166" s="35"/>
      <c r="P166" s="35"/>
      <c r="Q166" s="35"/>
      <c r="R166" s="35"/>
      <c r="S166" s="35"/>
      <c r="T166" s="35"/>
      <c r="U166" s="35"/>
      <c r="V166" s="35"/>
      <c r="W166" s="35"/>
      <c r="X166" s="35"/>
      <c r="Y166" s="35"/>
      <c r="Z166" s="35"/>
    </row>
    <row r="167" spans="8:26">
      <c r="H167" s="35"/>
      <c r="I167" s="35"/>
      <c r="J167" s="35"/>
      <c r="K167" s="35"/>
      <c r="L167" s="35"/>
      <c r="M167" s="35"/>
      <c r="N167" s="35"/>
      <c r="O167" s="35"/>
      <c r="P167" s="35"/>
      <c r="Q167" s="35"/>
      <c r="R167" s="35"/>
      <c r="S167" s="35"/>
      <c r="T167" s="35"/>
      <c r="U167" s="35"/>
      <c r="V167" s="35"/>
      <c r="W167" s="35"/>
      <c r="X167" s="35"/>
      <c r="Y167" s="35"/>
      <c r="Z167" s="35"/>
    </row>
    <row r="168" spans="8:26">
      <c r="H168" s="35"/>
      <c r="I168" s="35"/>
      <c r="J168" s="35"/>
      <c r="K168" s="35"/>
      <c r="L168" s="35"/>
      <c r="M168" s="35"/>
      <c r="N168" s="35"/>
      <c r="O168" s="35"/>
      <c r="P168" s="35"/>
      <c r="Q168" s="35"/>
      <c r="R168" s="35"/>
      <c r="S168" s="35"/>
      <c r="T168" s="35"/>
      <c r="U168" s="35"/>
      <c r="V168" s="35"/>
      <c r="W168" s="35"/>
      <c r="X168" s="35"/>
      <c r="Y168" s="35"/>
      <c r="Z168" s="35"/>
    </row>
    <row r="169" spans="8:26">
      <c r="H169" s="35"/>
      <c r="I169" s="35"/>
      <c r="J169" s="35"/>
      <c r="K169" s="35"/>
      <c r="L169" s="35"/>
      <c r="M169" s="35"/>
      <c r="N169" s="35"/>
      <c r="O169" s="35"/>
      <c r="P169" s="35"/>
      <c r="Q169" s="35"/>
      <c r="R169" s="35"/>
      <c r="S169" s="35"/>
      <c r="T169" s="35"/>
      <c r="U169" s="35"/>
      <c r="V169" s="35"/>
      <c r="W169" s="35"/>
      <c r="X169" s="35"/>
      <c r="Y169" s="35"/>
      <c r="Z169" s="35"/>
    </row>
    <row r="170" spans="8:26">
      <c r="H170" s="35"/>
      <c r="I170" s="35"/>
      <c r="J170" s="35"/>
      <c r="K170" s="35"/>
      <c r="L170" s="35"/>
      <c r="M170" s="35"/>
      <c r="N170" s="35"/>
      <c r="O170" s="35"/>
      <c r="P170" s="35"/>
      <c r="Q170" s="35"/>
      <c r="R170" s="35"/>
      <c r="S170" s="35"/>
      <c r="T170" s="35"/>
      <c r="U170" s="35"/>
      <c r="V170" s="35"/>
      <c r="W170" s="35"/>
      <c r="X170" s="35"/>
      <c r="Y170" s="35"/>
      <c r="Z170" s="35"/>
    </row>
    <row r="171" spans="8:26">
      <c r="H171" s="35"/>
      <c r="I171" s="35"/>
      <c r="J171" s="35"/>
      <c r="K171" s="35"/>
      <c r="L171" s="35"/>
      <c r="M171" s="35"/>
      <c r="N171" s="35"/>
      <c r="O171" s="35"/>
      <c r="P171" s="35"/>
      <c r="Q171" s="35"/>
      <c r="R171" s="35"/>
      <c r="S171" s="35"/>
      <c r="T171" s="35"/>
      <c r="U171" s="35"/>
      <c r="V171" s="35"/>
      <c r="W171" s="35"/>
      <c r="X171" s="35"/>
      <c r="Y171" s="35"/>
      <c r="Z171" s="35"/>
    </row>
    <row r="172" spans="8:26">
      <c r="H172" s="35"/>
      <c r="I172" s="35"/>
      <c r="J172" s="35"/>
      <c r="K172" s="35"/>
      <c r="L172" s="35"/>
      <c r="M172" s="35"/>
      <c r="N172" s="35"/>
      <c r="O172" s="35"/>
      <c r="P172" s="35"/>
      <c r="Q172" s="35"/>
      <c r="R172" s="35"/>
      <c r="S172" s="35"/>
      <c r="T172" s="35"/>
      <c r="U172" s="35"/>
      <c r="V172" s="35"/>
      <c r="W172" s="35"/>
      <c r="X172" s="35"/>
      <c r="Y172" s="35"/>
      <c r="Z172" s="35"/>
    </row>
    <row r="173" spans="8:26">
      <c r="H173" s="35"/>
      <c r="I173" s="35"/>
      <c r="J173" s="35"/>
      <c r="K173" s="35"/>
      <c r="L173" s="35"/>
      <c r="M173" s="35"/>
      <c r="N173" s="35"/>
      <c r="O173" s="35"/>
      <c r="P173" s="35"/>
      <c r="Q173" s="35"/>
      <c r="R173" s="35"/>
      <c r="S173" s="35"/>
      <c r="T173" s="35"/>
      <c r="U173" s="35"/>
      <c r="V173" s="35"/>
      <c r="W173" s="35"/>
      <c r="X173" s="35"/>
      <c r="Y173" s="35"/>
      <c r="Z173" s="35"/>
    </row>
    <row r="174" spans="8:26">
      <c r="H174" s="35"/>
      <c r="I174" s="35"/>
      <c r="J174" s="35"/>
      <c r="K174" s="35"/>
      <c r="L174" s="35"/>
      <c r="M174" s="35"/>
      <c r="N174" s="35"/>
      <c r="O174" s="35"/>
      <c r="P174" s="35"/>
      <c r="Q174" s="35"/>
      <c r="R174" s="35"/>
      <c r="S174" s="35"/>
      <c r="T174" s="35"/>
      <c r="U174" s="35"/>
      <c r="V174" s="35"/>
      <c r="W174" s="35"/>
      <c r="X174" s="35"/>
      <c r="Y174" s="35"/>
      <c r="Z174" s="35"/>
    </row>
    <row r="175" spans="8:26">
      <c r="H175" s="35"/>
      <c r="I175" s="35"/>
      <c r="J175" s="35"/>
      <c r="K175" s="35"/>
      <c r="L175" s="35"/>
      <c r="M175" s="35"/>
      <c r="N175" s="35"/>
      <c r="O175" s="35"/>
      <c r="P175" s="35"/>
      <c r="Q175" s="35"/>
      <c r="R175" s="35"/>
      <c r="S175" s="35"/>
      <c r="T175" s="35"/>
      <c r="U175" s="35"/>
      <c r="V175" s="35"/>
      <c r="W175" s="35"/>
      <c r="X175" s="35"/>
      <c r="Y175" s="35"/>
      <c r="Z175" s="35"/>
    </row>
    <row r="176" spans="8:26">
      <c r="H176" s="35"/>
      <c r="I176" s="35"/>
      <c r="J176" s="35"/>
      <c r="K176" s="35"/>
      <c r="L176" s="35"/>
      <c r="M176" s="35"/>
      <c r="N176" s="35"/>
      <c r="O176" s="35"/>
      <c r="P176" s="35"/>
      <c r="Q176" s="35"/>
      <c r="R176" s="35"/>
      <c r="S176" s="35"/>
      <c r="T176" s="35"/>
      <c r="U176" s="35"/>
      <c r="V176" s="35"/>
      <c r="W176" s="35"/>
      <c r="X176" s="35"/>
      <c r="Y176" s="35"/>
      <c r="Z176" s="35"/>
    </row>
    <row r="177" spans="8:26">
      <c r="H177" s="35"/>
      <c r="I177" s="35"/>
      <c r="J177" s="35"/>
      <c r="K177" s="35"/>
      <c r="L177" s="35"/>
      <c r="M177" s="35"/>
      <c r="N177" s="35"/>
      <c r="O177" s="35"/>
      <c r="P177" s="35"/>
      <c r="Q177" s="35"/>
      <c r="R177" s="35"/>
      <c r="S177" s="35"/>
      <c r="T177" s="35"/>
      <c r="U177" s="35"/>
      <c r="V177" s="35"/>
      <c r="W177" s="35"/>
      <c r="X177" s="35"/>
      <c r="Y177" s="35"/>
      <c r="Z177" s="35"/>
    </row>
    <row r="178" spans="8:26">
      <c r="H178" s="35"/>
      <c r="I178" s="35"/>
      <c r="J178" s="35"/>
      <c r="K178" s="35"/>
      <c r="L178" s="35"/>
      <c r="M178" s="35"/>
      <c r="N178" s="35"/>
      <c r="O178" s="35"/>
      <c r="P178" s="35"/>
      <c r="Q178" s="35"/>
      <c r="R178" s="35"/>
      <c r="S178" s="35"/>
      <c r="T178" s="35"/>
      <c r="U178" s="35"/>
      <c r="V178" s="35"/>
      <c r="W178" s="35"/>
      <c r="X178" s="35"/>
      <c r="Y178" s="35"/>
      <c r="Z178" s="35"/>
    </row>
    <row r="179" spans="8:26">
      <c r="H179" s="35"/>
      <c r="I179" s="35"/>
      <c r="J179" s="35"/>
      <c r="K179" s="35"/>
      <c r="L179" s="35"/>
      <c r="M179" s="35"/>
      <c r="N179" s="35"/>
      <c r="O179" s="35"/>
      <c r="P179" s="35"/>
      <c r="Q179" s="35"/>
      <c r="R179" s="35"/>
      <c r="S179" s="35"/>
      <c r="T179" s="35"/>
      <c r="U179" s="35"/>
      <c r="V179" s="35"/>
      <c r="W179" s="35"/>
      <c r="X179" s="35"/>
      <c r="Y179" s="35"/>
      <c r="Z179" s="35"/>
    </row>
    <row r="180" spans="8:26">
      <c r="H180" s="35"/>
      <c r="I180" s="35"/>
      <c r="J180" s="35"/>
      <c r="K180" s="35"/>
      <c r="L180" s="35"/>
      <c r="M180" s="35"/>
      <c r="N180" s="35"/>
      <c r="O180" s="35"/>
      <c r="P180" s="35"/>
      <c r="Q180" s="35"/>
      <c r="R180" s="35"/>
      <c r="S180" s="35"/>
      <c r="T180" s="35"/>
      <c r="U180" s="35"/>
      <c r="V180" s="35"/>
      <c r="W180" s="35"/>
      <c r="X180" s="35"/>
      <c r="Y180" s="35"/>
      <c r="Z180" s="35"/>
    </row>
    <row r="181" spans="8:26">
      <c r="H181" s="35"/>
      <c r="I181" s="35"/>
      <c r="J181" s="35"/>
      <c r="K181" s="35"/>
      <c r="L181" s="35"/>
      <c r="M181" s="35"/>
      <c r="N181" s="35"/>
      <c r="O181" s="35"/>
      <c r="P181" s="35"/>
      <c r="Q181" s="35"/>
      <c r="R181" s="35"/>
      <c r="S181" s="35"/>
      <c r="T181" s="35"/>
      <c r="U181" s="35"/>
      <c r="V181" s="35"/>
      <c r="W181" s="35"/>
      <c r="X181" s="35"/>
      <c r="Y181" s="35"/>
      <c r="Z181" s="35"/>
    </row>
    <row r="182" spans="8:26">
      <c r="H182" s="35"/>
      <c r="I182" s="35"/>
      <c r="J182" s="35"/>
      <c r="K182" s="35"/>
      <c r="L182" s="35"/>
      <c r="M182" s="35"/>
      <c r="N182" s="35"/>
      <c r="O182" s="35"/>
      <c r="P182" s="35"/>
      <c r="Q182" s="35"/>
      <c r="R182" s="35"/>
      <c r="S182" s="35"/>
      <c r="T182" s="35"/>
      <c r="U182" s="35"/>
      <c r="V182" s="35"/>
      <c r="W182" s="35"/>
      <c r="X182" s="35"/>
      <c r="Y182" s="35"/>
      <c r="Z182" s="35"/>
    </row>
    <row r="183" spans="8:26">
      <c r="H183" s="35"/>
      <c r="I183" s="35"/>
      <c r="J183" s="35"/>
      <c r="K183" s="35"/>
      <c r="L183" s="35"/>
      <c r="M183" s="35"/>
      <c r="N183" s="35"/>
      <c r="O183" s="35"/>
      <c r="P183" s="35"/>
      <c r="Q183" s="35"/>
      <c r="R183" s="35"/>
      <c r="S183" s="35"/>
      <c r="T183" s="35"/>
      <c r="U183" s="35"/>
      <c r="V183" s="35"/>
      <c r="W183" s="35"/>
      <c r="X183" s="35"/>
      <c r="Y183" s="35"/>
      <c r="Z183" s="35"/>
    </row>
    <row r="184" spans="8:26">
      <c r="H184" s="35"/>
      <c r="I184" s="35"/>
      <c r="J184" s="35"/>
      <c r="K184" s="35"/>
      <c r="L184" s="35"/>
      <c r="M184" s="35"/>
      <c r="N184" s="35"/>
      <c r="O184" s="35"/>
      <c r="P184" s="35"/>
      <c r="Q184" s="35"/>
      <c r="R184" s="35"/>
      <c r="S184" s="35"/>
      <c r="T184" s="35"/>
      <c r="U184" s="35"/>
      <c r="V184" s="35"/>
      <c r="W184" s="35"/>
      <c r="X184" s="35"/>
      <c r="Y184" s="35"/>
      <c r="Z184" s="35"/>
    </row>
    <row r="185" spans="8:26">
      <c r="H185" s="35"/>
      <c r="I185" s="35"/>
      <c r="J185" s="35"/>
      <c r="K185" s="35"/>
      <c r="L185" s="35"/>
      <c r="M185" s="35"/>
      <c r="N185" s="35"/>
      <c r="O185" s="35"/>
      <c r="P185" s="35"/>
      <c r="Q185" s="35"/>
      <c r="R185" s="35"/>
      <c r="S185" s="35"/>
      <c r="T185" s="35"/>
      <c r="U185" s="35"/>
      <c r="V185" s="35"/>
      <c r="W185" s="35"/>
      <c r="X185" s="35"/>
      <c r="Y185" s="35"/>
      <c r="Z185" s="35"/>
    </row>
    <row r="186" spans="8:26">
      <c r="H186" s="35"/>
      <c r="I186" s="35"/>
      <c r="J186" s="35"/>
      <c r="K186" s="35"/>
      <c r="L186" s="35"/>
      <c r="M186" s="35"/>
      <c r="N186" s="35"/>
      <c r="O186" s="35"/>
      <c r="P186" s="35"/>
      <c r="Q186" s="35"/>
      <c r="R186" s="35"/>
      <c r="S186" s="35"/>
      <c r="T186" s="35"/>
      <c r="U186" s="35"/>
      <c r="V186" s="35"/>
      <c r="W186" s="35"/>
      <c r="X186" s="35"/>
      <c r="Y186" s="35"/>
      <c r="Z186" s="35"/>
    </row>
    <row r="187" spans="8:26">
      <c r="H187" s="35"/>
      <c r="I187" s="35"/>
      <c r="J187" s="35"/>
      <c r="K187" s="35"/>
      <c r="L187" s="35"/>
      <c r="M187" s="35"/>
      <c r="N187" s="35"/>
      <c r="O187" s="35"/>
      <c r="P187" s="35"/>
      <c r="Q187" s="35"/>
      <c r="R187" s="35"/>
      <c r="S187" s="35"/>
      <c r="T187" s="35"/>
      <c r="U187" s="35"/>
      <c r="V187" s="35"/>
      <c r="W187" s="35"/>
      <c r="X187" s="35"/>
      <c r="Y187" s="35"/>
      <c r="Z187" s="35"/>
    </row>
    <row r="188" spans="8:26">
      <c r="H188" s="35"/>
      <c r="I188" s="35"/>
      <c r="J188" s="35"/>
      <c r="K188" s="35"/>
      <c r="L188" s="35"/>
      <c r="M188" s="35"/>
      <c r="N188" s="35"/>
      <c r="O188" s="35"/>
      <c r="P188" s="35"/>
      <c r="Q188" s="35"/>
      <c r="R188" s="35"/>
      <c r="S188" s="35"/>
      <c r="T188" s="35"/>
      <c r="U188" s="35"/>
      <c r="V188" s="35"/>
      <c r="W188" s="35"/>
      <c r="X188" s="35"/>
      <c r="Y188" s="35"/>
      <c r="Z188" s="35"/>
    </row>
    <row r="189" spans="8:26">
      <c r="H189" s="35"/>
      <c r="I189" s="35"/>
      <c r="J189" s="35"/>
      <c r="K189" s="35"/>
      <c r="L189" s="35"/>
      <c r="M189" s="35"/>
      <c r="N189" s="35"/>
      <c r="O189" s="35"/>
      <c r="P189" s="35"/>
      <c r="Q189" s="35"/>
      <c r="R189" s="35"/>
      <c r="S189" s="35"/>
      <c r="T189" s="35"/>
      <c r="U189" s="35"/>
      <c r="V189" s="35"/>
      <c r="W189" s="35"/>
      <c r="X189" s="35"/>
      <c r="Y189" s="35"/>
      <c r="Z189" s="35"/>
    </row>
    <row r="190" spans="8:26">
      <c r="H190" s="35"/>
      <c r="I190" s="35"/>
      <c r="J190" s="35"/>
      <c r="K190" s="35"/>
      <c r="L190" s="35"/>
      <c r="M190" s="35"/>
      <c r="N190" s="35"/>
      <c r="O190" s="35"/>
      <c r="P190" s="35"/>
      <c r="Q190" s="35"/>
      <c r="R190" s="35"/>
      <c r="S190" s="35"/>
      <c r="T190" s="35"/>
      <c r="U190" s="35"/>
      <c r="V190" s="35"/>
      <c r="W190" s="35"/>
      <c r="X190" s="35"/>
      <c r="Y190" s="35"/>
      <c r="Z190" s="35"/>
    </row>
    <row r="191" spans="8:26">
      <c r="H191" s="35"/>
      <c r="I191" s="35"/>
      <c r="J191" s="35"/>
      <c r="K191" s="35"/>
      <c r="L191" s="35"/>
      <c r="M191" s="35"/>
      <c r="N191" s="35"/>
      <c r="O191" s="35"/>
      <c r="P191" s="35"/>
      <c r="Q191" s="35"/>
      <c r="R191" s="35"/>
      <c r="S191" s="35"/>
      <c r="T191" s="35"/>
      <c r="U191" s="35"/>
      <c r="V191" s="35"/>
      <c r="W191" s="35"/>
      <c r="X191" s="35"/>
      <c r="Y191" s="35"/>
      <c r="Z191" s="35"/>
    </row>
    <row r="192" spans="8:26">
      <c r="H192" s="35"/>
      <c r="I192" s="35"/>
      <c r="J192" s="35"/>
      <c r="K192" s="35"/>
      <c r="L192" s="35"/>
      <c r="M192" s="35"/>
      <c r="N192" s="35"/>
      <c r="O192" s="35"/>
      <c r="P192" s="35"/>
      <c r="Q192" s="35"/>
      <c r="R192" s="35"/>
      <c r="S192" s="35"/>
      <c r="T192" s="35"/>
      <c r="U192" s="35"/>
      <c r="V192" s="35"/>
      <c r="W192" s="35"/>
      <c r="X192" s="35"/>
      <c r="Y192" s="35"/>
      <c r="Z192" s="35"/>
    </row>
    <row r="193" spans="8:26">
      <c r="H193" s="35"/>
      <c r="I193" s="35"/>
      <c r="J193" s="35"/>
      <c r="K193" s="35"/>
      <c r="L193" s="35"/>
      <c r="M193" s="35"/>
      <c r="N193" s="35"/>
      <c r="O193" s="35"/>
      <c r="P193" s="35"/>
      <c r="Q193" s="35"/>
      <c r="R193" s="35"/>
      <c r="S193" s="35"/>
      <c r="T193" s="35"/>
      <c r="U193" s="35"/>
      <c r="V193" s="35"/>
      <c r="W193" s="35"/>
      <c r="X193" s="35"/>
      <c r="Y193" s="35"/>
      <c r="Z193" s="35"/>
    </row>
    <row r="194" spans="8:26">
      <c r="H194" s="35"/>
      <c r="I194" s="35"/>
      <c r="J194" s="35"/>
      <c r="K194" s="35"/>
      <c r="L194" s="35"/>
      <c r="M194" s="35"/>
      <c r="N194" s="35"/>
      <c r="O194" s="35"/>
      <c r="P194" s="35"/>
      <c r="Q194" s="35"/>
      <c r="R194" s="35"/>
      <c r="S194" s="35"/>
      <c r="T194" s="35"/>
      <c r="U194" s="35"/>
      <c r="V194" s="35"/>
      <c r="W194" s="35"/>
      <c r="X194" s="35"/>
      <c r="Y194" s="35"/>
      <c r="Z194" s="35"/>
    </row>
    <row r="195" spans="8:26">
      <c r="H195" s="35"/>
      <c r="I195" s="35"/>
      <c r="J195" s="35"/>
      <c r="K195" s="35"/>
      <c r="L195" s="35"/>
      <c r="M195" s="35"/>
      <c r="N195" s="35"/>
      <c r="O195" s="35"/>
      <c r="P195" s="35"/>
      <c r="Q195" s="35"/>
      <c r="R195" s="35"/>
      <c r="S195" s="35"/>
      <c r="T195" s="35"/>
      <c r="U195" s="35"/>
      <c r="V195" s="35"/>
      <c r="W195" s="35"/>
      <c r="X195" s="35"/>
      <c r="Y195" s="35"/>
      <c r="Z195" s="35"/>
    </row>
    <row r="196" spans="8:26">
      <c r="H196" s="35"/>
      <c r="I196" s="35"/>
      <c r="J196" s="35"/>
      <c r="K196" s="35"/>
      <c r="L196" s="35"/>
      <c r="M196" s="35"/>
      <c r="N196" s="35"/>
      <c r="O196" s="35"/>
      <c r="P196" s="35"/>
      <c r="Q196" s="35"/>
      <c r="R196" s="35"/>
      <c r="S196" s="35"/>
      <c r="T196" s="35"/>
      <c r="U196" s="35"/>
      <c r="V196" s="35"/>
      <c r="W196" s="35"/>
      <c r="X196" s="35"/>
      <c r="Y196" s="35"/>
      <c r="Z196" s="35"/>
    </row>
    <row r="197" spans="8:26">
      <c r="H197" s="35"/>
      <c r="I197" s="35"/>
      <c r="J197" s="35"/>
      <c r="K197" s="35"/>
      <c r="L197" s="35"/>
      <c r="M197" s="35"/>
      <c r="N197" s="35"/>
      <c r="O197" s="35"/>
      <c r="P197" s="35"/>
      <c r="Q197" s="35"/>
      <c r="R197" s="35"/>
      <c r="S197" s="35"/>
      <c r="T197" s="35"/>
      <c r="U197" s="35"/>
      <c r="V197" s="35"/>
      <c r="W197" s="35"/>
      <c r="X197" s="35"/>
      <c r="Y197" s="35"/>
      <c r="Z197" s="35"/>
    </row>
    <row r="198" spans="8:26">
      <c r="H198" s="35"/>
      <c r="I198" s="35"/>
      <c r="J198" s="35"/>
      <c r="K198" s="35"/>
      <c r="L198" s="35"/>
      <c r="M198" s="35"/>
      <c r="N198" s="35"/>
      <c r="O198" s="35"/>
      <c r="P198" s="35"/>
      <c r="Q198" s="35"/>
      <c r="R198" s="35"/>
      <c r="S198" s="35"/>
      <c r="T198" s="35"/>
      <c r="U198" s="35"/>
      <c r="V198" s="35"/>
      <c r="W198" s="35"/>
      <c r="X198" s="35"/>
      <c r="Y198" s="35"/>
      <c r="Z198" s="35"/>
    </row>
    <row r="199" spans="8:26">
      <c r="H199" s="35"/>
      <c r="I199" s="35"/>
      <c r="J199" s="35"/>
      <c r="K199" s="35"/>
      <c r="L199" s="35"/>
      <c r="M199" s="35"/>
      <c r="N199" s="35"/>
      <c r="O199" s="35"/>
      <c r="P199" s="35"/>
      <c r="Q199" s="35"/>
      <c r="R199" s="35"/>
      <c r="S199" s="35"/>
      <c r="T199" s="35"/>
      <c r="U199" s="35"/>
      <c r="V199" s="35"/>
      <c r="W199" s="35"/>
      <c r="X199" s="35"/>
      <c r="Y199" s="35"/>
      <c r="Z199" s="35"/>
    </row>
    <row r="200" spans="8:26">
      <c r="H200" s="35"/>
      <c r="I200" s="35"/>
      <c r="J200" s="35"/>
      <c r="K200" s="35"/>
      <c r="L200" s="35"/>
      <c r="M200" s="35"/>
      <c r="N200" s="35"/>
      <c r="O200" s="35"/>
      <c r="P200" s="35"/>
      <c r="Q200" s="35"/>
      <c r="R200" s="35"/>
      <c r="S200" s="35"/>
      <c r="T200" s="35"/>
      <c r="U200" s="35"/>
      <c r="V200" s="35"/>
      <c r="W200" s="35"/>
      <c r="X200" s="35"/>
      <c r="Y200" s="35"/>
      <c r="Z200" s="35"/>
    </row>
    <row r="201" spans="8:26">
      <c r="H201" s="35"/>
      <c r="I201" s="35"/>
      <c r="J201" s="35"/>
      <c r="K201" s="35"/>
      <c r="L201" s="35"/>
      <c r="M201" s="35"/>
      <c r="N201" s="35"/>
      <c r="O201" s="35"/>
      <c r="P201" s="35"/>
      <c r="Q201" s="35"/>
      <c r="R201" s="35"/>
      <c r="S201" s="35"/>
      <c r="T201" s="35"/>
      <c r="U201" s="35"/>
      <c r="V201" s="35"/>
      <c r="W201" s="35"/>
      <c r="X201" s="35"/>
      <c r="Y201" s="35"/>
      <c r="Z201" s="35"/>
    </row>
    <row r="202" spans="8:26">
      <c r="H202" s="35"/>
      <c r="I202" s="35"/>
      <c r="J202" s="35"/>
      <c r="K202" s="35"/>
      <c r="L202" s="35"/>
      <c r="M202" s="35"/>
      <c r="N202" s="35"/>
      <c r="O202" s="35"/>
      <c r="P202" s="35"/>
      <c r="Q202" s="35"/>
      <c r="R202" s="35"/>
      <c r="S202" s="35"/>
      <c r="T202" s="35"/>
      <c r="U202" s="35"/>
      <c r="V202" s="35"/>
      <c r="W202" s="35"/>
      <c r="X202" s="35"/>
      <c r="Y202" s="35"/>
      <c r="Z202" s="35"/>
    </row>
    <row r="203" spans="8:26">
      <c r="H203" s="35"/>
      <c r="I203" s="35"/>
      <c r="J203" s="35"/>
      <c r="K203" s="35"/>
      <c r="L203" s="35"/>
      <c r="M203" s="35"/>
      <c r="N203" s="35"/>
      <c r="O203" s="35"/>
      <c r="P203" s="35"/>
      <c r="Q203" s="35"/>
      <c r="R203" s="35"/>
      <c r="S203" s="35"/>
      <c r="T203" s="35"/>
      <c r="U203" s="35"/>
      <c r="V203" s="35"/>
      <c r="W203" s="35"/>
      <c r="X203" s="35"/>
      <c r="Y203" s="35"/>
      <c r="Z203" s="35"/>
    </row>
    <row r="204" spans="8:26">
      <c r="H204" s="35"/>
      <c r="I204" s="35"/>
      <c r="J204" s="35"/>
      <c r="K204" s="35"/>
      <c r="L204" s="35"/>
      <c r="M204" s="35"/>
      <c r="N204" s="35"/>
      <c r="O204" s="35"/>
      <c r="P204" s="35"/>
      <c r="Q204" s="35"/>
      <c r="R204" s="35"/>
      <c r="S204" s="35"/>
      <c r="T204" s="35"/>
      <c r="U204" s="35"/>
      <c r="V204" s="35"/>
      <c r="W204" s="35"/>
      <c r="X204" s="35"/>
      <c r="Y204" s="35"/>
      <c r="Z204" s="35"/>
    </row>
    <row r="205" spans="8:26">
      <c r="H205" s="35"/>
      <c r="I205" s="35"/>
      <c r="J205" s="35"/>
      <c r="K205" s="35"/>
      <c r="L205" s="35"/>
      <c r="M205" s="35"/>
      <c r="N205" s="35"/>
      <c r="O205" s="35"/>
      <c r="P205" s="35"/>
      <c r="Q205" s="35"/>
      <c r="R205" s="35"/>
      <c r="S205" s="35"/>
      <c r="T205" s="35"/>
      <c r="U205" s="35"/>
      <c r="V205" s="35"/>
      <c r="W205" s="35"/>
      <c r="X205" s="35"/>
      <c r="Y205" s="35"/>
      <c r="Z205" s="35"/>
    </row>
    <row r="206" spans="8:26">
      <c r="H206" s="35"/>
      <c r="I206" s="35"/>
      <c r="J206" s="35"/>
      <c r="K206" s="35"/>
      <c r="L206" s="35"/>
      <c r="M206" s="35"/>
      <c r="N206" s="35"/>
      <c r="O206" s="35"/>
      <c r="P206" s="35"/>
      <c r="Q206" s="35"/>
      <c r="R206" s="35"/>
      <c r="S206" s="35"/>
      <c r="T206" s="35"/>
      <c r="U206" s="35"/>
      <c r="V206" s="35"/>
      <c r="W206" s="35"/>
      <c r="X206" s="35"/>
      <c r="Y206" s="35"/>
      <c r="Z206" s="35"/>
    </row>
    <row r="207" spans="8:26">
      <c r="H207" s="35"/>
      <c r="I207" s="35"/>
      <c r="J207" s="35"/>
      <c r="K207" s="35"/>
      <c r="L207" s="35"/>
      <c r="M207" s="35"/>
      <c r="N207" s="35"/>
      <c r="O207" s="35"/>
      <c r="P207" s="35"/>
      <c r="Q207" s="35"/>
      <c r="R207" s="35"/>
      <c r="S207" s="35"/>
      <c r="T207" s="35"/>
      <c r="U207" s="35"/>
      <c r="V207" s="35"/>
      <c r="W207" s="35"/>
      <c r="X207" s="35"/>
      <c r="Y207" s="35"/>
      <c r="Z207" s="35"/>
    </row>
    <row r="208" spans="8:26">
      <c r="H208" s="35"/>
      <c r="I208" s="35"/>
      <c r="J208" s="35"/>
      <c r="K208" s="35"/>
      <c r="L208" s="35"/>
      <c r="M208" s="35"/>
      <c r="N208" s="35"/>
      <c r="O208" s="35"/>
      <c r="P208" s="35"/>
      <c r="Q208" s="35"/>
      <c r="R208" s="35"/>
      <c r="S208" s="35"/>
      <c r="T208" s="35"/>
      <c r="U208" s="35"/>
      <c r="V208" s="35"/>
      <c r="W208" s="35"/>
      <c r="X208" s="35"/>
      <c r="Y208" s="35"/>
      <c r="Z208" s="35"/>
    </row>
    <row r="209" spans="8:26">
      <c r="H209" s="35"/>
      <c r="I209" s="35"/>
      <c r="J209" s="35"/>
      <c r="K209" s="35"/>
      <c r="L209" s="35"/>
      <c r="M209" s="35"/>
      <c r="N209" s="35"/>
      <c r="O209" s="35"/>
      <c r="P209" s="35"/>
      <c r="Q209" s="35"/>
      <c r="R209" s="35"/>
      <c r="S209" s="35"/>
      <c r="T209" s="35"/>
      <c r="U209" s="35"/>
      <c r="V209" s="35"/>
      <c r="W209" s="35"/>
      <c r="X209" s="35"/>
      <c r="Y209" s="35"/>
      <c r="Z209" s="35"/>
    </row>
    <row r="210" spans="8:26">
      <c r="H210" s="35"/>
      <c r="I210" s="35"/>
      <c r="J210" s="35"/>
      <c r="K210" s="35"/>
      <c r="L210" s="35"/>
      <c r="M210" s="35"/>
      <c r="N210" s="35"/>
      <c r="O210" s="35"/>
      <c r="P210" s="35"/>
      <c r="Q210" s="35"/>
      <c r="R210" s="35"/>
      <c r="S210" s="35"/>
      <c r="T210" s="35"/>
      <c r="U210" s="35"/>
      <c r="V210" s="35"/>
      <c r="W210" s="35"/>
      <c r="X210" s="35"/>
      <c r="Y210" s="35"/>
      <c r="Z210" s="35"/>
    </row>
    <row r="211" spans="8:26">
      <c r="H211" s="35"/>
      <c r="I211" s="35"/>
      <c r="J211" s="35"/>
      <c r="K211" s="35"/>
      <c r="L211" s="35"/>
      <c r="M211" s="35"/>
      <c r="N211" s="35"/>
      <c r="O211" s="35"/>
      <c r="P211" s="35"/>
      <c r="Q211" s="35"/>
      <c r="R211" s="35"/>
      <c r="S211" s="35"/>
      <c r="T211" s="35"/>
      <c r="U211" s="35"/>
      <c r="V211" s="35"/>
      <c r="W211" s="35"/>
      <c r="X211" s="35"/>
      <c r="Y211" s="35"/>
      <c r="Z211" s="35"/>
    </row>
    <row r="212" spans="8:26">
      <c r="H212" s="35"/>
      <c r="I212" s="35"/>
      <c r="J212" s="35"/>
      <c r="K212" s="35"/>
      <c r="L212" s="35"/>
      <c r="M212" s="35"/>
      <c r="N212" s="35"/>
      <c r="O212" s="35"/>
      <c r="P212" s="35"/>
      <c r="Q212" s="35"/>
      <c r="R212" s="35"/>
      <c r="S212" s="35"/>
      <c r="T212" s="35"/>
      <c r="U212" s="35"/>
      <c r="V212" s="35"/>
      <c r="W212" s="35"/>
      <c r="X212" s="35"/>
      <c r="Y212" s="35"/>
      <c r="Z212" s="35"/>
    </row>
    <row r="213" spans="8:26">
      <c r="H213" s="35"/>
      <c r="I213" s="35"/>
      <c r="J213" s="35"/>
      <c r="K213" s="35"/>
      <c r="L213" s="35"/>
      <c r="M213" s="35"/>
      <c r="N213" s="35"/>
      <c r="O213" s="35"/>
      <c r="P213" s="35"/>
      <c r="Q213" s="35"/>
      <c r="R213" s="35"/>
      <c r="S213" s="35"/>
      <c r="T213" s="35"/>
      <c r="U213" s="35"/>
      <c r="V213" s="35"/>
      <c r="W213" s="35"/>
      <c r="X213" s="35"/>
      <c r="Y213" s="35"/>
      <c r="Z213" s="35"/>
    </row>
    <row r="214" spans="8:26">
      <c r="H214" s="35"/>
      <c r="I214" s="35"/>
      <c r="J214" s="35"/>
      <c r="K214" s="35"/>
      <c r="L214" s="35"/>
      <c r="M214" s="35"/>
      <c r="N214" s="35"/>
      <c r="O214" s="35"/>
      <c r="P214" s="35"/>
      <c r="Q214" s="35"/>
      <c r="R214" s="35"/>
      <c r="S214" s="35"/>
      <c r="T214" s="35"/>
      <c r="U214" s="35"/>
      <c r="V214" s="35"/>
      <c r="W214" s="35"/>
      <c r="X214" s="35"/>
      <c r="Y214" s="35"/>
      <c r="Z214" s="35"/>
    </row>
    <row r="215" spans="8:26">
      <c r="H215" s="35"/>
      <c r="I215" s="35"/>
      <c r="J215" s="35"/>
      <c r="K215" s="35"/>
      <c r="L215" s="35"/>
      <c r="M215" s="35"/>
      <c r="N215" s="35"/>
      <c r="O215" s="35"/>
      <c r="P215" s="35"/>
      <c r="Q215" s="35"/>
      <c r="R215" s="35"/>
      <c r="S215" s="35"/>
      <c r="T215" s="35"/>
      <c r="U215" s="35"/>
      <c r="V215" s="35"/>
      <c r="W215" s="35"/>
      <c r="X215" s="35"/>
      <c r="Y215" s="35"/>
      <c r="Z215" s="35"/>
    </row>
    <row r="216" spans="8:26">
      <c r="H216" s="35"/>
      <c r="I216" s="35"/>
      <c r="J216" s="35"/>
      <c r="K216" s="35"/>
      <c r="L216" s="35"/>
      <c r="M216" s="35"/>
      <c r="N216" s="35"/>
      <c r="O216" s="35"/>
      <c r="P216" s="35"/>
      <c r="Q216" s="35"/>
      <c r="R216" s="35"/>
      <c r="S216" s="35"/>
      <c r="T216" s="35"/>
      <c r="U216" s="35"/>
      <c r="V216" s="35"/>
      <c r="W216" s="35"/>
      <c r="X216" s="35"/>
      <c r="Y216" s="35"/>
      <c r="Z216" s="35"/>
    </row>
    <row r="217" spans="8:26">
      <c r="H217" s="35"/>
      <c r="I217" s="35"/>
      <c r="J217" s="35"/>
      <c r="K217" s="35"/>
      <c r="L217" s="35"/>
      <c r="M217" s="35"/>
      <c r="N217" s="35"/>
      <c r="O217" s="35"/>
      <c r="P217" s="35"/>
      <c r="Q217" s="35"/>
      <c r="R217" s="35"/>
      <c r="S217" s="35"/>
      <c r="T217" s="35"/>
      <c r="U217" s="35"/>
      <c r="V217" s="35"/>
      <c r="W217" s="35"/>
      <c r="X217" s="35"/>
      <c r="Y217" s="35"/>
      <c r="Z217" s="35"/>
    </row>
    <row r="218" spans="8:26">
      <c r="H218" s="35"/>
      <c r="I218" s="35"/>
      <c r="J218" s="35"/>
      <c r="K218" s="35"/>
      <c r="L218" s="35"/>
      <c r="M218" s="35"/>
      <c r="N218" s="35"/>
      <c r="O218" s="35"/>
      <c r="P218" s="35"/>
      <c r="Q218" s="35"/>
      <c r="R218" s="35"/>
      <c r="S218" s="35"/>
      <c r="T218" s="35"/>
      <c r="U218" s="35"/>
      <c r="V218" s="35"/>
      <c r="W218" s="35"/>
      <c r="X218" s="35"/>
      <c r="Y218" s="35"/>
      <c r="Z218" s="35"/>
    </row>
    <row r="219" spans="8:26">
      <c r="H219" s="35"/>
      <c r="I219" s="35"/>
      <c r="J219" s="35"/>
      <c r="K219" s="35"/>
      <c r="L219" s="35"/>
      <c r="M219" s="35"/>
      <c r="N219" s="35"/>
      <c r="O219" s="35"/>
      <c r="P219" s="35"/>
      <c r="Q219" s="35"/>
      <c r="R219" s="35"/>
      <c r="S219" s="35"/>
      <c r="T219" s="35"/>
      <c r="U219" s="35"/>
      <c r="V219" s="35"/>
      <c r="W219" s="35"/>
      <c r="X219" s="35"/>
      <c r="Y219" s="35"/>
      <c r="Z219" s="35"/>
    </row>
    <row r="220" spans="8:26">
      <c r="H220" s="35"/>
      <c r="I220" s="35"/>
      <c r="J220" s="35"/>
      <c r="K220" s="35"/>
      <c r="L220" s="35"/>
      <c r="M220" s="35"/>
      <c r="N220" s="35"/>
      <c r="O220" s="35"/>
      <c r="P220" s="35"/>
      <c r="Q220" s="35"/>
      <c r="R220" s="35"/>
      <c r="S220" s="35"/>
      <c r="T220" s="35"/>
      <c r="U220" s="35"/>
      <c r="V220" s="35"/>
      <c r="W220" s="35"/>
      <c r="X220" s="35"/>
      <c r="Y220" s="35"/>
      <c r="Z220" s="35"/>
    </row>
    <row r="221" spans="8:26">
      <c r="H221" s="35"/>
      <c r="I221" s="35"/>
      <c r="J221" s="35"/>
      <c r="K221" s="35"/>
      <c r="L221" s="35"/>
      <c r="M221" s="35"/>
      <c r="N221" s="35"/>
      <c r="O221" s="35"/>
      <c r="P221" s="35"/>
      <c r="Q221" s="35"/>
      <c r="R221" s="35"/>
      <c r="S221" s="35"/>
      <c r="T221" s="35"/>
      <c r="U221" s="35"/>
      <c r="V221" s="35"/>
      <c r="W221" s="35"/>
      <c r="X221" s="35"/>
      <c r="Y221" s="35"/>
      <c r="Z221" s="35"/>
    </row>
    <row r="222" spans="8:26">
      <c r="H222" s="35"/>
      <c r="I222" s="35"/>
      <c r="J222" s="35"/>
      <c r="K222" s="35"/>
      <c r="L222" s="35"/>
      <c r="M222" s="35"/>
      <c r="N222" s="35"/>
      <c r="O222" s="35"/>
      <c r="P222" s="35"/>
      <c r="Q222" s="35"/>
      <c r="R222" s="35"/>
      <c r="S222" s="35"/>
      <c r="T222" s="35"/>
      <c r="U222" s="35"/>
      <c r="V222" s="35"/>
      <c r="W222" s="35"/>
      <c r="X222" s="35"/>
      <c r="Y222" s="35"/>
      <c r="Z222" s="35"/>
    </row>
    <row r="223" spans="8:26">
      <c r="H223" s="35"/>
      <c r="I223" s="35"/>
      <c r="J223" s="35"/>
      <c r="K223" s="35"/>
      <c r="L223" s="35"/>
      <c r="M223" s="35"/>
      <c r="N223" s="35"/>
      <c r="O223" s="35"/>
      <c r="P223" s="35"/>
      <c r="Q223" s="35"/>
      <c r="R223" s="35"/>
      <c r="S223" s="35"/>
      <c r="T223" s="35"/>
      <c r="U223" s="35"/>
      <c r="V223" s="35"/>
      <c r="W223" s="35"/>
      <c r="X223" s="35"/>
      <c r="Y223" s="35"/>
      <c r="Z223" s="35"/>
    </row>
    <row r="224" spans="8:26">
      <c r="H224" s="35"/>
      <c r="I224" s="35"/>
      <c r="J224" s="35"/>
      <c r="K224" s="35"/>
      <c r="L224" s="35"/>
      <c r="M224" s="35"/>
      <c r="N224" s="35"/>
      <c r="O224" s="35"/>
      <c r="P224" s="35"/>
      <c r="Q224" s="35"/>
      <c r="R224" s="35"/>
      <c r="S224" s="35"/>
      <c r="T224" s="35"/>
      <c r="U224" s="35"/>
      <c r="V224" s="35"/>
      <c r="W224" s="35"/>
      <c r="X224" s="35"/>
      <c r="Y224" s="35"/>
      <c r="Z224" s="35"/>
    </row>
    <row r="225" spans="8:26">
      <c r="H225" s="35"/>
      <c r="I225" s="35"/>
      <c r="J225" s="35"/>
      <c r="K225" s="35"/>
      <c r="L225" s="35"/>
      <c r="M225" s="35"/>
      <c r="N225" s="35"/>
      <c r="O225" s="35"/>
      <c r="P225" s="35"/>
      <c r="Q225" s="35"/>
      <c r="R225" s="35"/>
      <c r="S225" s="35"/>
      <c r="T225" s="35"/>
      <c r="U225" s="35"/>
      <c r="V225" s="35"/>
      <c r="W225" s="35"/>
      <c r="X225" s="35"/>
      <c r="Y225" s="35"/>
      <c r="Z225" s="35"/>
    </row>
    <row r="226" spans="8:26">
      <c r="H226" s="35"/>
      <c r="I226" s="35"/>
      <c r="J226" s="35"/>
      <c r="K226" s="35"/>
      <c r="L226" s="35"/>
      <c r="M226" s="35"/>
      <c r="N226" s="35"/>
      <c r="O226" s="35"/>
      <c r="P226" s="35"/>
      <c r="Q226" s="35"/>
      <c r="R226" s="35"/>
      <c r="S226" s="35"/>
      <c r="T226" s="35"/>
      <c r="U226" s="35"/>
      <c r="V226" s="35"/>
      <c r="W226" s="35"/>
      <c r="X226" s="35"/>
      <c r="Y226" s="35"/>
      <c r="Z226" s="35"/>
    </row>
    <row r="227" spans="8:26">
      <c r="H227" s="35"/>
      <c r="I227" s="35"/>
      <c r="J227" s="35"/>
      <c r="K227" s="35"/>
      <c r="L227" s="35"/>
      <c r="M227" s="35"/>
      <c r="N227" s="35"/>
      <c r="O227" s="35"/>
      <c r="P227" s="35"/>
      <c r="Q227" s="35"/>
      <c r="R227" s="35"/>
      <c r="S227" s="35"/>
      <c r="T227" s="35"/>
      <c r="U227" s="35"/>
      <c r="V227" s="35"/>
      <c r="W227" s="35"/>
      <c r="X227" s="35"/>
      <c r="Y227" s="35"/>
      <c r="Z227" s="35"/>
    </row>
    <row r="228" spans="8:26">
      <c r="H228" s="35"/>
      <c r="I228" s="35"/>
      <c r="J228" s="35"/>
      <c r="K228" s="35"/>
      <c r="L228" s="35"/>
      <c r="M228" s="35"/>
      <c r="N228" s="35"/>
      <c r="O228" s="35"/>
      <c r="P228" s="35"/>
      <c r="Q228" s="35"/>
      <c r="R228" s="35"/>
      <c r="S228" s="35"/>
      <c r="T228" s="35"/>
      <c r="U228" s="35"/>
      <c r="V228" s="35"/>
      <c r="W228" s="35"/>
      <c r="X228" s="35"/>
      <c r="Y228" s="35"/>
      <c r="Z228" s="35"/>
    </row>
    <row r="229" spans="8:26">
      <c r="H229" s="35"/>
      <c r="I229" s="35"/>
      <c r="J229" s="35"/>
      <c r="K229" s="35"/>
      <c r="L229" s="35"/>
      <c r="M229" s="35"/>
      <c r="N229" s="35"/>
      <c r="O229" s="35"/>
      <c r="P229" s="35"/>
      <c r="Q229" s="35"/>
      <c r="R229" s="35"/>
      <c r="S229" s="35"/>
      <c r="T229" s="35"/>
      <c r="U229" s="35"/>
      <c r="V229" s="35"/>
      <c r="W229" s="35"/>
      <c r="X229" s="35"/>
      <c r="Y229" s="35"/>
      <c r="Z229" s="35"/>
    </row>
    <row r="230" spans="8:26">
      <c r="H230" s="35"/>
      <c r="I230" s="35"/>
      <c r="J230" s="35"/>
      <c r="K230" s="35"/>
      <c r="L230" s="35"/>
      <c r="M230" s="35"/>
      <c r="N230" s="35"/>
      <c r="O230" s="35"/>
      <c r="P230" s="35"/>
      <c r="Q230" s="35"/>
      <c r="R230" s="35"/>
      <c r="S230" s="35"/>
      <c r="T230" s="35"/>
      <c r="U230" s="35"/>
      <c r="V230" s="35"/>
      <c r="W230" s="35"/>
      <c r="X230" s="35"/>
      <c r="Y230" s="35"/>
      <c r="Z230" s="35"/>
    </row>
    <row r="231" spans="8:26">
      <c r="H231" s="35"/>
      <c r="I231" s="35"/>
      <c r="J231" s="35"/>
      <c r="K231" s="35"/>
      <c r="L231" s="35"/>
      <c r="M231" s="35"/>
      <c r="N231" s="35"/>
      <c r="O231" s="35"/>
      <c r="P231" s="35"/>
      <c r="Q231" s="35"/>
      <c r="R231" s="35"/>
      <c r="S231" s="35"/>
      <c r="T231" s="35"/>
      <c r="U231" s="35"/>
      <c r="V231" s="35"/>
      <c r="W231" s="35"/>
      <c r="X231" s="35"/>
      <c r="Y231" s="35"/>
      <c r="Z231" s="35"/>
    </row>
    <row r="232" spans="8:26">
      <c r="H232" s="35"/>
      <c r="I232" s="35"/>
      <c r="J232" s="35"/>
      <c r="K232" s="35"/>
      <c r="L232" s="35"/>
      <c r="M232" s="35"/>
      <c r="N232" s="35"/>
      <c r="O232" s="35"/>
      <c r="P232" s="35"/>
      <c r="Q232" s="35"/>
      <c r="R232" s="35"/>
      <c r="S232" s="35"/>
      <c r="T232" s="35"/>
      <c r="U232" s="35"/>
      <c r="V232" s="35"/>
      <c r="W232" s="35"/>
      <c r="X232" s="35"/>
      <c r="Y232" s="35"/>
      <c r="Z232" s="35"/>
    </row>
    <row r="233" spans="8:26">
      <c r="H233" s="35"/>
      <c r="I233" s="35"/>
      <c r="J233" s="35"/>
      <c r="K233" s="35"/>
      <c r="L233" s="35"/>
      <c r="M233" s="35"/>
      <c r="N233" s="35"/>
      <c r="O233" s="35"/>
      <c r="P233" s="35"/>
      <c r="Q233" s="35"/>
      <c r="R233" s="35"/>
      <c r="S233" s="35"/>
      <c r="T233" s="35"/>
      <c r="U233" s="35"/>
      <c r="V233" s="35"/>
      <c r="W233" s="35"/>
      <c r="X233" s="35"/>
      <c r="Y233" s="35"/>
      <c r="Z233" s="35"/>
    </row>
    <row r="234" spans="8:26">
      <c r="H234" s="35"/>
      <c r="I234" s="35"/>
      <c r="J234" s="35"/>
      <c r="K234" s="35"/>
      <c r="L234" s="35"/>
      <c r="M234" s="35"/>
      <c r="N234" s="35"/>
      <c r="O234" s="35"/>
      <c r="P234" s="35"/>
      <c r="Q234" s="35"/>
      <c r="R234" s="35"/>
      <c r="S234" s="35"/>
      <c r="T234" s="35"/>
      <c r="U234" s="35"/>
      <c r="V234" s="35"/>
      <c r="W234" s="35"/>
      <c r="X234" s="35"/>
      <c r="Y234" s="35"/>
      <c r="Z234" s="35"/>
    </row>
    <row r="235" spans="8:26">
      <c r="H235" s="35"/>
      <c r="I235" s="35"/>
      <c r="J235" s="35"/>
      <c r="K235" s="35"/>
      <c r="L235" s="35"/>
      <c r="M235" s="35"/>
      <c r="N235" s="35"/>
      <c r="O235" s="35"/>
      <c r="P235" s="35"/>
      <c r="Q235" s="35"/>
      <c r="R235" s="35"/>
      <c r="S235" s="35"/>
      <c r="T235" s="35"/>
      <c r="U235" s="35"/>
      <c r="V235" s="35"/>
      <c r="W235" s="35"/>
      <c r="X235" s="35"/>
      <c r="Y235" s="35"/>
      <c r="Z235" s="35"/>
    </row>
    <row r="236" spans="8:26">
      <c r="H236" s="35"/>
      <c r="I236" s="35"/>
      <c r="J236" s="35"/>
      <c r="K236" s="35"/>
      <c r="L236" s="35"/>
      <c r="M236" s="35"/>
      <c r="N236" s="35"/>
      <c r="O236" s="35"/>
      <c r="P236" s="35"/>
      <c r="Q236" s="35"/>
      <c r="R236" s="35"/>
      <c r="S236" s="35"/>
      <c r="T236" s="35"/>
      <c r="U236" s="35"/>
      <c r="V236" s="35"/>
      <c r="W236" s="35"/>
      <c r="X236" s="35"/>
      <c r="Y236" s="35"/>
      <c r="Z236" s="35"/>
    </row>
    <row r="237" spans="8:26">
      <c r="H237" s="35"/>
      <c r="I237" s="35"/>
      <c r="J237" s="35"/>
      <c r="K237" s="35"/>
      <c r="L237" s="35"/>
      <c r="M237" s="35"/>
      <c r="N237" s="35"/>
      <c r="O237" s="35"/>
      <c r="P237" s="35"/>
      <c r="Q237" s="35"/>
      <c r="R237" s="35"/>
      <c r="S237" s="35"/>
      <c r="T237" s="35"/>
      <c r="U237" s="35"/>
      <c r="V237" s="35"/>
      <c r="W237" s="35"/>
      <c r="X237" s="35"/>
      <c r="Y237" s="35"/>
      <c r="Z237" s="35"/>
    </row>
    <row r="238" spans="8:26">
      <c r="H238" s="35"/>
      <c r="I238" s="35"/>
      <c r="J238" s="35"/>
      <c r="K238" s="35"/>
      <c r="L238" s="35"/>
      <c r="M238" s="35"/>
      <c r="N238" s="35"/>
      <c r="O238" s="35"/>
      <c r="P238" s="35"/>
      <c r="Q238" s="35"/>
      <c r="R238" s="35"/>
      <c r="S238" s="35"/>
      <c r="T238" s="35"/>
      <c r="U238" s="35"/>
      <c r="V238" s="35"/>
      <c r="W238" s="35"/>
      <c r="X238" s="35"/>
      <c r="Y238" s="35"/>
      <c r="Z238" s="35"/>
    </row>
    <row r="239" spans="8:26">
      <c r="H239" s="35"/>
      <c r="I239" s="35"/>
      <c r="J239" s="35"/>
      <c r="K239" s="35"/>
      <c r="L239" s="35"/>
      <c r="M239" s="35"/>
      <c r="N239" s="35"/>
      <c r="O239" s="35"/>
      <c r="P239" s="35"/>
      <c r="Q239" s="35"/>
      <c r="R239" s="35"/>
      <c r="S239" s="35"/>
      <c r="T239" s="35"/>
      <c r="U239" s="35"/>
      <c r="V239" s="35"/>
      <c r="W239" s="35"/>
      <c r="X239" s="35"/>
      <c r="Y239" s="35"/>
      <c r="Z239" s="35"/>
    </row>
    <row r="240" spans="8:26">
      <c r="H240" s="35"/>
      <c r="I240" s="35"/>
      <c r="J240" s="35"/>
      <c r="K240" s="35"/>
      <c r="L240" s="35"/>
      <c r="M240" s="35"/>
      <c r="N240" s="35"/>
      <c r="O240" s="35"/>
      <c r="P240" s="35"/>
      <c r="Q240" s="35"/>
      <c r="R240" s="35"/>
      <c r="S240" s="35"/>
      <c r="T240" s="35"/>
      <c r="U240" s="35"/>
      <c r="V240" s="35"/>
      <c r="W240" s="35"/>
      <c r="X240" s="35"/>
      <c r="Y240" s="35"/>
      <c r="Z240" s="35"/>
    </row>
    <row r="241" spans="8:26">
      <c r="H241" s="35"/>
      <c r="I241" s="35"/>
      <c r="J241" s="35"/>
      <c r="K241" s="35"/>
      <c r="L241" s="35"/>
      <c r="M241" s="35"/>
      <c r="N241" s="35"/>
      <c r="O241" s="35"/>
      <c r="P241" s="35"/>
      <c r="Q241" s="35"/>
      <c r="R241" s="35"/>
      <c r="S241" s="35"/>
      <c r="T241" s="35"/>
      <c r="U241" s="35"/>
      <c r="V241" s="35"/>
      <c r="W241" s="35"/>
      <c r="X241" s="35"/>
      <c r="Y241" s="35"/>
      <c r="Z241" s="35"/>
    </row>
    <row r="242" spans="8:26">
      <c r="H242" s="35"/>
      <c r="I242" s="35"/>
      <c r="J242" s="35"/>
      <c r="K242" s="35"/>
      <c r="L242" s="35"/>
      <c r="M242" s="35"/>
      <c r="N242" s="35"/>
      <c r="O242" s="35"/>
      <c r="P242" s="35"/>
      <c r="Q242" s="35"/>
      <c r="R242" s="35"/>
      <c r="S242" s="35"/>
      <c r="T242" s="35"/>
      <c r="U242" s="35"/>
      <c r="V242" s="35"/>
      <c r="W242" s="35"/>
      <c r="X242" s="35"/>
      <c r="Y242" s="35"/>
      <c r="Z242" s="35"/>
    </row>
    <row r="243" spans="8:26">
      <c r="H243" s="35"/>
      <c r="I243" s="35"/>
      <c r="J243" s="35"/>
      <c r="K243" s="35"/>
      <c r="L243" s="35"/>
      <c r="M243" s="35"/>
      <c r="N243" s="35"/>
      <c r="O243" s="35"/>
      <c r="P243" s="35"/>
      <c r="Q243" s="35"/>
      <c r="R243" s="35"/>
      <c r="S243" s="35"/>
      <c r="T243" s="35"/>
      <c r="U243" s="35"/>
      <c r="V243" s="35"/>
      <c r="W243" s="35"/>
      <c r="X243" s="35"/>
      <c r="Y243" s="35"/>
      <c r="Z243" s="35"/>
    </row>
    <row r="244" spans="8:26">
      <c r="H244" s="35"/>
      <c r="I244" s="35"/>
      <c r="J244" s="35"/>
      <c r="K244" s="35"/>
      <c r="L244" s="35"/>
      <c r="M244" s="35"/>
      <c r="N244" s="35"/>
      <c r="O244" s="35"/>
      <c r="P244" s="35"/>
      <c r="Q244" s="35"/>
      <c r="R244" s="35"/>
      <c r="S244" s="35"/>
      <c r="T244" s="35"/>
      <c r="U244" s="35"/>
      <c r="V244" s="35"/>
      <c r="W244" s="35"/>
      <c r="X244" s="35"/>
      <c r="Y244" s="35"/>
      <c r="Z244" s="35"/>
    </row>
    <row r="245" spans="8:26">
      <c r="H245" s="35"/>
      <c r="I245" s="35"/>
      <c r="J245" s="35"/>
      <c r="K245" s="35"/>
      <c r="L245" s="35"/>
      <c r="M245" s="35"/>
      <c r="N245" s="35"/>
      <c r="O245" s="35"/>
      <c r="P245" s="35"/>
      <c r="Q245" s="35"/>
      <c r="R245" s="35"/>
      <c r="S245" s="35"/>
      <c r="T245" s="35"/>
      <c r="U245" s="35"/>
      <c r="V245" s="35"/>
      <c r="W245" s="35"/>
      <c r="X245" s="35"/>
      <c r="Y245" s="35"/>
      <c r="Z245" s="35"/>
    </row>
    <row r="246" spans="8:26">
      <c r="H246" s="35"/>
      <c r="I246" s="35"/>
      <c r="J246" s="35"/>
      <c r="K246" s="35"/>
      <c r="L246" s="35"/>
      <c r="M246" s="35"/>
      <c r="N246" s="35"/>
      <c r="O246" s="35"/>
      <c r="P246" s="35"/>
      <c r="Q246" s="35"/>
      <c r="R246" s="35"/>
      <c r="S246" s="35"/>
      <c r="T246" s="35"/>
      <c r="U246" s="35"/>
      <c r="V246" s="35"/>
      <c r="W246" s="35"/>
      <c r="X246" s="35"/>
      <c r="Y246" s="35"/>
      <c r="Z246" s="35"/>
    </row>
    <row r="247" spans="8:26">
      <c r="H247" s="35"/>
      <c r="I247" s="35"/>
      <c r="J247" s="35"/>
      <c r="K247" s="35"/>
      <c r="L247" s="35"/>
      <c r="M247" s="35"/>
      <c r="N247" s="35"/>
      <c r="O247" s="35"/>
      <c r="P247" s="35"/>
      <c r="Q247" s="35"/>
      <c r="R247" s="35"/>
      <c r="S247" s="35"/>
      <c r="T247" s="35"/>
      <c r="U247" s="35"/>
      <c r="V247" s="35"/>
      <c r="W247" s="35"/>
      <c r="X247" s="35"/>
      <c r="Y247" s="35"/>
      <c r="Z247" s="35"/>
    </row>
    <row r="248" spans="8:26">
      <c r="H248" s="35"/>
      <c r="I248" s="35"/>
      <c r="J248" s="35"/>
      <c r="K248" s="35"/>
      <c r="L248" s="35"/>
      <c r="M248" s="35"/>
      <c r="N248" s="35"/>
      <c r="O248" s="35"/>
      <c r="P248" s="35"/>
      <c r="Q248" s="35"/>
      <c r="R248" s="35"/>
      <c r="S248" s="35"/>
      <c r="T248" s="35"/>
      <c r="U248" s="35"/>
      <c r="V248" s="35"/>
      <c r="W248" s="35"/>
      <c r="X248" s="35"/>
      <c r="Y248" s="35"/>
      <c r="Z248" s="35"/>
    </row>
    <row r="249" spans="8:26">
      <c r="H249" s="35"/>
      <c r="I249" s="35"/>
      <c r="J249" s="35"/>
      <c r="K249" s="35"/>
      <c r="L249" s="35"/>
      <c r="M249" s="35"/>
      <c r="N249" s="35"/>
      <c r="O249" s="35"/>
      <c r="P249" s="35"/>
      <c r="Q249" s="35"/>
      <c r="R249" s="35"/>
      <c r="S249" s="35"/>
      <c r="T249" s="35"/>
      <c r="U249" s="35"/>
      <c r="V249" s="35"/>
      <c r="W249" s="35"/>
      <c r="X249" s="35"/>
      <c r="Y249" s="35"/>
      <c r="Z249" s="35"/>
    </row>
    <row r="250" spans="8:26">
      <c r="H250" s="35"/>
      <c r="I250" s="35"/>
      <c r="J250" s="35"/>
      <c r="K250" s="35"/>
      <c r="L250" s="35"/>
      <c r="M250" s="35"/>
      <c r="N250" s="35"/>
      <c r="O250" s="35"/>
      <c r="P250" s="35"/>
      <c r="Q250" s="35"/>
      <c r="R250" s="35"/>
      <c r="S250" s="35"/>
      <c r="T250" s="35"/>
      <c r="U250" s="35"/>
      <c r="V250" s="35"/>
      <c r="W250" s="35"/>
      <c r="X250" s="35"/>
      <c r="Y250" s="35"/>
      <c r="Z250" s="35"/>
    </row>
    <row r="251" spans="8:26">
      <c r="H251" s="35"/>
      <c r="I251" s="35"/>
      <c r="J251" s="35"/>
      <c r="K251" s="35"/>
      <c r="L251" s="35"/>
      <c r="M251" s="35"/>
      <c r="N251" s="35"/>
      <c r="O251" s="35"/>
      <c r="P251" s="35"/>
      <c r="Q251" s="35"/>
      <c r="R251" s="35"/>
      <c r="S251" s="35"/>
      <c r="T251" s="35"/>
      <c r="U251" s="35"/>
      <c r="V251" s="35"/>
      <c r="W251" s="35"/>
      <c r="X251" s="35"/>
      <c r="Y251" s="35"/>
      <c r="Z251" s="35"/>
    </row>
    <row r="252" spans="8:26">
      <c r="H252" s="35"/>
      <c r="I252" s="35"/>
      <c r="J252" s="35"/>
      <c r="K252" s="35"/>
      <c r="L252" s="35"/>
      <c r="M252" s="35"/>
      <c r="N252" s="35"/>
      <c r="O252" s="35"/>
      <c r="P252" s="35"/>
      <c r="Q252" s="35"/>
      <c r="R252" s="35"/>
      <c r="S252" s="35"/>
      <c r="T252" s="35"/>
      <c r="U252" s="35"/>
      <c r="V252" s="35"/>
      <c r="W252" s="35"/>
      <c r="X252" s="35"/>
      <c r="Y252" s="35"/>
      <c r="Z252" s="35"/>
    </row>
    <row r="253" spans="8:26">
      <c r="H253" s="35"/>
      <c r="I253" s="35"/>
      <c r="J253" s="35"/>
      <c r="K253" s="35"/>
      <c r="L253" s="35"/>
      <c r="M253" s="35"/>
      <c r="N253" s="35"/>
      <c r="O253" s="35"/>
      <c r="P253" s="35"/>
      <c r="Q253" s="35"/>
      <c r="R253" s="35"/>
      <c r="S253" s="35"/>
      <c r="T253" s="35"/>
      <c r="U253" s="35"/>
      <c r="V253" s="35"/>
      <c r="W253" s="35"/>
      <c r="X253" s="35"/>
      <c r="Y253" s="35"/>
      <c r="Z253" s="35"/>
    </row>
    <row r="254" spans="8:26">
      <c r="H254" s="35"/>
      <c r="I254" s="35"/>
      <c r="J254" s="35"/>
      <c r="K254" s="35"/>
      <c r="L254" s="35"/>
      <c r="M254" s="35"/>
      <c r="N254" s="35"/>
      <c r="O254" s="35"/>
      <c r="P254" s="35"/>
      <c r="Q254" s="35"/>
      <c r="R254" s="35"/>
      <c r="S254" s="35"/>
      <c r="T254" s="35"/>
      <c r="U254" s="35"/>
      <c r="V254" s="35"/>
      <c r="W254" s="35"/>
      <c r="X254" s="35"/>
      <c r="Y254" s="35"/>
      <c r="Z254" s="35"/>
    </row>
    <row r="255" spans="8:26">
      <c r="H255" s="35"/>
      <c r="I255" s="35"/>
      <c r="J255" s="35"/>
      <c r="K255" s="35"/>
      <c r="L255" s="35"/>
      <c r="M255" s="35"/>
      <c r="N255" s="35"/>
      <c r="O255" s="35"/>
      <c r="P255" s="35"/>
      <c r="Q255" s="35"/>
      <c r="R255" s="35"/>
      <c r="S255" s="35"/>
      <c r="T255" s="35"/>
      <c r="U255" s="35"/>
      <c r="V255" s="35"/>
      <c r="W255" s="35"/>
      <c r="X255" s="35"/>
      <c r="Y255" s="35"/>
      <c r="Z255" s="35"/>
    </row>
    <row r="256" spans="8:26">
      <c r="H256" s="35"/>
      <c r="I256" s="35"/>
      <c r="J256" s="35"/>
      <c r="K256" s="35"/>
      <c r="L256" s="35"/>
      <c r="M256" s="35"/>
      <c r="N256" s="35"/>
      <c r="O256" s="35"/>
      <c r="P256" s="35"/>
      <c r="Q256" s="35"/>
      <c r="R256" s="35"/>
      <c r="S256" s="35"/>
      <c r="T256" s="35"/>
      <c r="U256" s="35"/>
      <c r="V256" s="35"/>
      <c r="W256" s="35"/>
      <c r="X256" s="35"/>
      <c r="Y256" s="35"/>
      <c r="Z256" s="35"/>
    </row>
    <row r="257" spans="8:26">
      <c r="H257" s="35"/>
      <c r="I257" s="35"/>
      <c r="J257" s="35"/>
      <c r="K257" s="35"/>
      <c r="L257" s="35"/>
      <c r="M257" s="35"/>
      <c r="N257" s="35"/>
      <c r="O257" s="35"/>
      <c r="P257" s="35"/>
      <c r="Q257" s="35"/>
      <c r="R257" s="35"/>
      <c r="S257" s="35"/>
      <c r="T257" s="35"/>
      <c r="U257" s="35"/>
      <c r="V257" s="35"/>
      <c r="W257" s="35"/>
      <c r="X257" s="35"/>
      <c r="Y257" s="35"/>
      <c r="Z257" s="35"/>
    </row>
    <row r="258" spans="8:26">
      <c r="H258" s="35"/>
      <c r="I258" s="35"/>
      <c r="J258" s="35"/>
      <c r="K258" s="35"/>
      <c r="L258" s="35"/>
      <c r="M258" s="35"/>
      <c r="N258" s="35"/>
      <c r="O258" s="35"/>
      <c r="P258" s="35"/>
      <c r="Q258" s="35"/>
      <c r="R258" s="35"/>
      <c r="S258" s="35"/>
      <c r="T258" s="35"/>
      <c r="U258" s="35"/>
      <c r="V258" s="35"/>
      <c r="W258" s="35"/>
      <c r="X258" s="35"/>
      <c r="Y258" s="35"/>
      <c r="Z258" s="35"/>
    </row>
    <row r="259" spans="8:26">
      <c r="H259" s="35"/>
      <c r="I259" s="35"/>
      <c r="J259" s="35"/>
      <c r="K259" s="35"/>
      <c r="L259" s="35"/>
      <c r="M259" s="35"/>
      <c r="N259" s="35"/>
      <c r="O259" s="35"/>
      <c r="P259" s="35"/>
      <c r="Q259" s="35"/>
      <c r="R259" s="35"/>
      <c r="S259" s="35"/>
      <c r="T259" s="35"/>
      <c r="U259" s="35"/>
      <c r="V259" s="35"/>
      <c r="W259" s="35"/>
      <c r="X259" s="35"/>
      <c r="Y259" s="35"/>
      <c r="Z259" s="35"/>
    </row>
    <row r="260" spans="8:26">
      <c r="H260" s="35"/>
      <c r="I260" s="35"/>
      <c r="J260" s="35"/>
      <c r="K260" s="35"/>
      <c r="L260" s="35"/>
      <c r="M260" s="35"/>
      <c r="N260" s="35"/>
      <c r="O260" s="35"/>
      <c r="P260" s="35"/>
      <c r="Q260" s="35"/>
      <c r="R260" s="35"/>
      <c r="S260" s="35"/>
      <c r="T260" s="35"/>
      <c r="U260" s="35"/>
      <c r="V260" s="35"/>
      <c r="W260" s="35"/>
      <c r="X260" s="35"/>
      <c r="Y260" s="35"/>
      <c r="Z260" s="35"/>
    </row>
    <row r="261" spans="8:26">
      <c r="H261" s="35"/>
      <c r="I261" s="35"/>
      <c r="J261" s="35"/>
      <c r="K261" s="35"/>
      <c r="L261" s="35"/>
      <c r="M261" s="35"/>
      <c r="N261" s="35"/>
      <c r="O261" s="35"/>
      <c r="P261" s="35"/>
      <c r="Q261" s="35"/>
      <c r="R261" s="35"/>
      <c r="S261" s="35"/>
      <c r="T261" s="35"/>
      <c r="U261" s="35"/>
      <c r="V261" s="35"/>
      <c r="W261" s="35"/>
      <c r="X261" s="35"/>
      <c r="Y261" s="35"/>
      <c r="Z261" s="35"/>
    </row>
    <row r="262" spans="8:26">
      <c r="H262" s="35"/>
      <c r="I262" s="35"/>
      <c r="J262" s="35"/>
      <c r="K262" s="35"/>
      <c r="L262" s="35"/>
      <c r="M262" s="35"/>
      <c r="N262" s="35"/>
      <c r="O262" s="35"/>
      <c r="P262" s="35"/>
      <c r="Q262" s="35"/>
      <c r="R262" s="35"/>
      <c r="S262" s="35"/>
      <c r="T262" s="35"/>
      <c r="U262" s="35"/>
      <c r="V262" s="35"/>
      <c r="W262" s="35"/>
      <c r="X262" s="35"/>
      <c r="Y262" s="35"/>
      <c r="Z262" s="35"/>
    </row>
    <row r="263" spans="8:26">
      <c r="H263" s="35"/>
      <c r="I263" s="35"/>
      <c r="J263" s="35"/>
      <c r="K263" s="35"/>
      <c r="L263" s="35"/>
      <c r="M263" s="35"/>
      <c r="N263" s="35"/>
      <c r="O263" s="35"/>
      <c r="P263" s="35"/>
      <c r="Q263" s="35"/>
      <c r="R263" s="35"/>
      <c r="S263" s="35"/>
      <c r="T263" s="35"/>
      <c r="U263" s="35"/>
      <c r="V263" s="35"/>
      <c r="W263" s="35"/>
      <c r="X263" s="35"/>
      <c r="Y263" s="35"/>
      <c r="Z263" s="35"/>
    </row>
    <row r="264" spans="8:26">
      <c r="H264" s="35"/>
      <c r="I264" s="35"/>
      <c r="J264" s="35"/>
      <c r="K264" s="35"/>
      <c r="L264" s="35"/>
      <c r="M264" s="35"/>
      <c r="N264" s="35"/>
      <c r="O264" s="35"/>
      <c r="P264" s="35"/>
      <c r="Q264" s="35"/>
      <c r="R264" s="35"/>
      <c r="S264" s="35"/>
      <c r="T264" s="35"/>
      <c r="U264" s="35"/>
      <c r="V264" s="35"/>
      <c r="W264" s="35"/>
      <c r="X264" s="35"/>
      <c r="Y264" s="35"/>
      <c r="Z264" s="35"/>
    </row>
    <row r="265" spans="8:26">
      <c r="H265" s="35"/>
      <c r="I265" s="35"/>
      <c r="J265" s="35"/>
      <c r="K265" s="35"/>
      <c r="L265" s="35"/>
      <c r="M265" s="35"/>
      <c r="N265" s="35"/>
      <c r="O265" s="35"/>
      <c r="P265" s="35"/>
      <c r="Q265" s="35"/>
      <c r="R265" s="35"/>
      <c r="S265" s="35"/>
      <c r="T265" s="35"/>
      <c r="U265" s="35"/>
      <c r="V265" s="35"/>
      <c r="W265" s="35"/>
      <c r="X265" s="35"/>
      <c r="Y265" s="35"/>
      <c r="Z265" s="35"/>
    </row>
    <row r="266" spans="8:26">
      <c r="H266" s="35"/>
      <c r="I266" s="35"/>
      <c r="J266" s="35"/>
      <c r="K266" s="35"/>
      <c r="L266" s="35"/>
      <c r="M266" s="35"/>
      <c r="N266" s="35"/>
      <c r="O266" s="35"/>
      <c r="P266" s="35"/>
      <c r="Q266" s="35"/>
      <c r="R266" s="35"/>
      <c r="S266" s="35"/>
      <c r="T266" s="35"/>
      <c r="U266" s="35"/>
      <c r="V266" s="35"/>
      <c r="W266" s="35"/>
      <c r="X266" s="35"/>
      <c r="Y266" s="35"/>
      <c r="Z266" s="35"/>
    </row>
    <row r="267" spans="8:26">
      <c r="H267" s="35"/>
      <c r="I267" s="35"/>
      <c r="J267" s="35"/>
      <c r="K267" s="35"/>
      <c r="L267" s="35"/>
      <c r="M267" s="35"/>
      <c r="N267" s="35"/>
      <c r="O267" s="35"/>
      <c r="P267" s="35"/>
      <c r="Q267" s="35"/>
      <c r="R267" s="35"/>
      <c r="S267" s="35"/>
      <c r="T267" s="35"/>
      <c r="U267" s="35"/>
      <c r="V267" s="35"/>
      <c r="W267" s="35"/>
      <c r="X267" s="35"/>
      <c r="Y267" s="35"/>
      <c r="Z267" s="35"/>
    </row>
    <row r="268" spans="8:26">
      <c r="H268" s="35"/>
      <c r="I268" s="35"/>
      <c r="J268" s="35"/>
      <c r="K268" s="35"/>
      <c r="L268" s="35"/>
      <c r="M268" s="35"/>
      <c r="N268" s="35"/>
      <c r="O268" s="35"/>
      <c r="P268" s="35"/>
      <c r="Q268" s="35"/>
      <c r="R268" s="35"/>
      <c r="S268" s="35"/>
      <c r="T268" s="35"/>
      <c r="U268" s="35"/>
      <c r="V268" s="35"/>
      <c r="W268" s="35"/>
      <c r="X268" s="35"/>
      <c r="Y268" s="35"/>
      <c r="Z268" s="35"/>
    </row>
    <row r="269" spans="8:26">
      <c r="H269" s="35"/>
      <c r="I269" s="35"/>
      <c r="J269" s="35"/>
      <c r="K269" s="35"/>
      <c r="L269" s="35"/>
      <c r="M269" s="35"/>
      <c r="N269" s="35"/>
      <c r="O269" s="35"/>
      <c r="P269" s="35"/>
      <c r="Q269" s="35"/>
      <c r="R269" s="35"/>
      <c r="S269" s="35"/>
      <c r="T269" s="35"/>
      <c r="U269" s="35"/>
      <c r="V269" s="35"/>
      <c r="W269" s="35"/>
      <c r="X269" s="35"/>
      <c r="Y269" s="35"/>
      <c r="Z269" s="35"/>
    </row>
    <row r="270" spans="8:26">
      <c r="H270" s="35"/>
      <c r="I270" s="35"/>
      <c r="J270" s="35"/>
      <c r="K270" s="35"/>
      <c r="L270" s="35"/>
      <c r="M270" s="35"/>
      <c r="N270" s="35"/>
      <c r="O270" s="35"/>
      <c r="P270" s="35"/>
      <c r="Q270" s="35"/>
      <c r="R270" s="35"/>
      <c r="S270" s="35"/>
      <c r="T270" s="35"/>
      <c r="U270" s="35"/>
      <c r="V270" s="35"/>
      <c r="W270" s="35"/>
      <c r="X270" s="35"/>
      <c r="Y270" s="35"/>
      <c r="Z270" s="35"/>
    </row>
    <row r="271" spans="8:26">
      <c r="H271" s="35"/>
      <c r="I271" s="35"/>
      <c r="J271" s="35"/>
      <c r="K271" s="35"/>
      <c r="L271" s="35"/>
      <c r="M271" s="35"/>
      <c r="N271" s="35"/>
      <c r="O271" s="35"/>
      <c r="P271" s="35"/>
      <c r="Q271" s="35"/>
      <c r="R271" s="35"/>
      <c r="S271" s="35"/>
      <c r="T271" s="35"/>
      <c r="U271" s="35"/>
      <c r="V271" s="35"/>
      <c r="W271" s="35"/>
      <c r="X271" s="35"/>
      <c r="Y271" s="35"/>
      <c r="Z271" s="35"/>
    </row>
    <row r="272" spans="8:26">
      <c r="H272" s="35"/>
      <c r="I272" s="35"/>
      <c r="J272" s="35"/>
      <c r="K272" s="35"/>
      <c r="L272" s="35"/>
      <c r="M272" s="35"/>
      <c r="N272" s="35"/>
      <c r="O272" s="35"/>
      <c r="P272" s="35"/>
      <c r="Q272" s="35"/>
      <c r="R272" s="35"/>
      <c r="S272" s="35"/>
      <c r="T272" s="35"/>
      <c r="U272" s="35"/>
      <c r="V272" s="35"/>
      <c r="W272" s="35"/>
      <c r="X272" s="35"/>
      <c r="Y272" s="35"/>
      <c r="Z272" s="35"/>
    </row>
    <row r="273" spans="8:26">
      <c r="H273" s="35"/>
      <c r="I273" s="35"/>
      <c r="J273" s="35"/>
      <c r="K273" s="35"/>
      <c r="L273" s="35"/>
      <c r="M273" s="35"/>
      <c r="N273" s="35"/>
      <c r="O273" s="35"/>
      <c r="P273" s="35"/>
      <c r="Q273" s="35"/>
      <c r="R273" s="35"/>
      <c r="S273" s="35"/>
      <c r="T273" s="35"/>
      <c r="U273" s="35"/>
      <c r="V273" s="35"/>
      <c r="W273" s="35"/>
      <c r="X273" s="35"/>
      <c r="Y273" s="35"/>
      <c r="Z273" s="35"/>
    </row>
    <row r="274" spans="8:26">
      <c r="H274" s="35"/>
      <c r="I274" s="35"/>
      <c r="J274" s="35"/>
      <c r="K274" s="35"/>
      <c r="L274" s="35"/>
      <c r="M274" s="35"/>
      <c r="N274" s="35"/>
      <c r="O274" s="35"/>
      <c r="P274" s="35"/>
      <c r="Q274" s="35"/>
      <c r="R274" s="35"/>
      <c r="S274" s="35"/>
      <c r="T274" s="35"/>
      <c r="U274" s="35"/>
      <c r="V274" s="35"/>
      <c r="W274" s="35"/>
      <c r="X274" s="35"/>
      <c r="Y274" s="35"/>
      <c r="Z274" s="35"/>
    </row>
    <row r="275" spans="8:26">
      <c r="H275" s="35"/>
      <c r="I275" s="35"/>
      <c r="J275" s="35"/>
      <c r="K275" s="35"/>
      <c r="L275" s="35"/>
      <c r="M275" s="35"/>
      <c r="N275" s="35"/>
      <c r="O275" s="35"/>
      <c r="P275" s="35"/>
      <c r="Q275" s="35"/>
      <c r="R275" s="35"/>
      <c r="S275" s="35"/>
      <c r="T275" s="35"/>
      <c r="U275" s="35"/>
      <c r="V275" s="35"/>
      <c r="W275" s="35"/>
      <c r="X275" s="35"/>
      <c r="Y275" s="35"/>
      <c r="Z275" s="35"/>
    </row>
    <row r="276" spans="8:26">
      <c r="H276" s="35"/>
      <c r="I276" s="35"/>
      <c r="J276" s="35"/>
      <c r="K276" s="35"/>
      <c r="L276" s="35"/>
      <c r="M276" s="35"/>
      <c r="N276" s="35"/>
      <c r="O276" s="35"/>
      <c r="P276" s="35"/>
      <c r="Q276" s="35"/>
      <c r="R276" s="35"/>
      <c r="S276" s="35"/>
      <c r="T276" s="35"/>
      <c r="U276" s="35"/>
      <c r="V276" s="35"/>
      <c r="W276" s="35"/>
      <c r="X276" s="35"/>
      <c r="Y276" s="35"/>
      <c r="Z276" s="35"/>
    </row>
    <row r="277" spans="8:26">
      <c r="H277" s="35"/>
      <c r="I277" s="35"/>
      <c r="J277" s="35"/>
      <c r="K277" s="35"/>
      <c r="L277" s="35"/>
      <c r="M277" s="35"/>
      <c r="N277" s="35"/>
      <c r="O277" s="35"/>
      <c r="P277" s="35"/>
      <c r="Q277" s="35"/>
      <c r="R277" s="35"/>
      <c r="S277" s="35"/>
      <c r="T277" s="35"/>
      <c r="U277" s="35"/>
      <c r="V277" s="35"/>
      <c r="W277" s="35"/>
      <c r="X277" s="35"/>
      <c r="Y277" s="35"/>
      <c r="Z277" s="35"/>
    </row>
    <row r="278" spans="8:26">
      <c r="H278" s="35"/>
      <c r="I278" s="35"/>
      <c r="J278" s="35"/>
      <c r="K278" s="35"/>
      <c r="L278" s="35"/>
      <c r="M278" s="35"/>
      <c r="N278" s="35"/>
      <c r="O278" s="35"/>
      <c r="P278" s="35"/>
      <c r="Q278" s="35"/>
      <c r="R278" s="35"/>
      <c r="S278" s="35"/>
      <c r="T278" s="35"/>
      <c r="U278" s="35"/>
      <c r="V278" s="35"/>
      <c r="W278" s="35"/>
      <c r="X278" s="35"/>
      <c r="Y278" s="35"/>
      <c r="Z278" s="35"/>
    </row>
    <row r="279" spans="8:26">
      <c r="H279" s="35"/>
      <c r="I279" s="35"/>
      <c r="J279" s="35"/>
      <c r="K279" s="35"/>
      <c r="L279" s="35"/>
      <c r="M279" s="35"/>
      <c r="N279" s="35"/>
      <c r="O279" s="35"/>
      <c r="P279" s="35"/>
      <c r="Q279" s="35"/>
      <c r="R279" s="35"/>
      <c r="S279" s="35"/>
      <c r="T279" s="35"/>
      <c r="U279" s="35"/>
      <c r="V279" s="35"/>
      <c r="W279" s="35"/>
      <c r="X279" s="35"/>
      <c r="Y279" s="35"/>
      <c r="Z279" s="35"/>
    </row>
    <row r="280" spans="8:26">
      <c r="H280" s="35"/>
      <c r="I280" s="35"/>
      <c r="J280" s="35"/>
      <c r="K280" s="35"/>
      <c r="L280" s="35"/>
      <c r="M280" s="35"/>
      <c r="N280" s="35"/>
      <c r="O280" s="35"/>
      <c r="P280" s="35"/>
      <c r="Q280" s="35"/>
      <c r="R280" s="35"/>
      <c r="S280" s="35"/>
      <c r="T280" s="35"/>
      <c r="U280" s="35"/>
      <c r="V280" s="35"/>
      <c r="W280" s="35"/>
      <c r="X280" s="35"/>
      <c r="Y280" s="35"/>
      <c r="Z280" s="35"/>
    </row>
    <row r="281" spans="8:26">
      <c r="H281" s="35"/>
      <c r="I281" s="35"/>
      <c r="J281" s="35"/>
      <c r="K281" s="35"/>
      <c r="L281" s="35"/>
      <c r="M281" s="35"/>
      <c r="N281" s="35"/>
      <c r="O281" s="35"/>
      <c r="P281" s="35"/>
      <c r="Q281" s="35"/>
      <c r="R281" s="35"/>
      <c r="S281" s="35"/>
      <c r="T281" s="35"/>
      <c r="U281" s="35"/>
      <c r="V281" s="35"/>
      <c r="W281" s="35"/>
      <c r="X281" s="35"/>
      <c r="Y281" s="35"/>
      <c r="Z281" s="35"/>
    </row>
    <row r="282" spans="8:26">
      <c r="H282" s="35"/>
      <c r="I282" s="35"/>
      <c r="J282" s="35"/>
      <c r="K282" s="35"/>
      <c r="L282" s="35"/>
      <c r="M282" s="35"/>
      <c r="N282" s="35"/>
      <c r="O282" s="35"/>
      <c r="P282" s="35"/>
      <c r="Q282" s="35"/>
      <c r="R282" s="35"/>
      <c r="S282" s="35"/>
      <c r="T282" s="35"/>
      <c r="U282" s="35"/>
      <c r="V282" s="35"/>
      <c r="W282" s="35"/>
      <c r="X282" s="35"/>
      <c r="Y282" s="35"/>
      <c r="Z282" s="35"/>
    </row>
    <row r="283" spans="8:26">
      <c r="H283" s="35"/>
      <c r="I283" s="35"/>
      <c r="J283" s="35"/>
      <c r="K283" s="35"/>
      <c r="L283" s="35"/>
      <c r="M283" s="35"/>
      <c r="N283" s="35"/>
      <c r="O283" s="35"/>
      <c r="P283" s="35"/>
      <c r="Q283" s="35"/>
      <c r="R283" s="35"/>
      <c r="S283" s="35"/>
      <c r="T283" s="35"/>
      <c r="U283" s="35"/>
      <c r="V283" s="35"/>
      <c r="W283" s="35"/>
      <c r="X283" s="35"/>
      <c r="Y283" s="35"/>
      <c r="Z283" s="35"/>
    </row>
    <row r="284" spans="8:26">
      <c r="H284" s="35"/>
      <c r="I284" s="35"/>
      <c r="J284" s="35"/>
      <c r="K284" s="35"/>
      <c r="L284" s="35"/>
      <c r="M284" s="35"/>
      <c r="N284" s="35"/>
      <c r="O284" s="35"/>
      <c r="P284" s="35"/>
      <c r="Q284" s="35"/>
      <c r="R284" s="35"/>
      <c r="S284" s="35"/>
      <c r="T284" s="35"/>
      <c r="U284" s="35"/>
      <c r="V284" s="35"/>
      <c r="W284" s="35"/>
      <c r="X284" s="35"/>
      <c r="Y284" s="35"/>
      <c r="Z284" s="35"/>
    </row>
    <row r="285" spans="8:26">
      <c r="H285" s="35"/>
      <c r="I285" s="35"/>
      <c r="J285" s="35"/>
      <c r="K285" s="35"/>
      <c r="L285" s="35"/>
      <c r="M285" s="35"/>
      <c r="N285" s="35"/>
      <c r="O285" s="35"/>
      <c r="P285" s="35"/>
      <c r="Q285" s="35"/>
      <c r="R285" s="35"/>
      <c r="S285" s="35"/>
      <c r="T285" s="35"/>
      <c r="U285" s="35"/>
      <c r="V285" s="35"/>
      <c r="W285" s="35"/>
      <c r="X285" s="35"/>
      <c r="Y285" s="35"/>
      <c r="Z285" s="35"/>
    </row>
    <row r="286" spans="8:26">
      <c r="H286" s="35"/>
      <c r="I286" s="35"/>
      <c r="J286" s="35"/>
      <c r="K286" s="35"/>
      <c r="L286" s="35"/>
      <c r="M286" s="35"/>
      <c r="N286" s="35"/>
      <c r="O286" s="35"/>
      <c r="P286" s="35"/>
      <c r="Q286" s="35"/>
      <c r="R286" s="35"/>
      <c r="S286" s="35"/>
      <c r="T286" s="35"/>
      <c r="U286" s="35"/>
      <c r="V286" s="35"/>
      <c r="W286" s="35"/>
      <c r="X286" s="35"/>
      <c r="Y286" s="35"/>
      <c r="Z286" s="35"/>
    </row>
    <row r="287" spans="8:26">
      <c r="H287" s="35"/>
      <c r="I287" s="35"/>
      <c r="J287" s="35"/>
      <c r="K287" s="35"/>
      <c r="L287" s="35"/>
      <c r="M287" s="35"/>
      <c r="N287" s="35"/>
      <c r="O287" s="35"/>
      <c r="P287" s="35"/>
      <c r="Q287" s="35"/>
      <c r="R287" s="35"/>
      <c r="S287" s="35"/>
      <c r="T287" s="35"/>
      <c r="U287" s="35"/>
      <c r="V287" s="35"/>
      <c r="W287" s="35"/>
      <c r="X287" s="35"/>
      <c r="Y287" s="35"/>
      <c r="Z287" s="35"/>
    </row>
    <row r="288" spans="8:26">
      <c r="H288" s="35"/>
      <c r="I288" s="35"/>
      <c r="J288" s="35"/>
      <c r="K288" s="35"/>
      <c r="L288" s="35"/>
      <c r="M288" s="35"/>
      <c r="N288" s="35"/>
      <c r="O288" s="35"/>
      <c r="P288" s="35"/>
      <c r="Q288" s="35"/>
      <c r="R288" s="35"/>
      <c r="S288" s="35"/>
      <c r="T288" s="35"/>
      <c r="U288" s="35"/>
      <c r="V288" s="35"/>
      <c r="W288" s="35"/>
      <c r="X288" s="35"/>
      <c r="Y288" s="35"/>
      <c r="Z288" s="35"/>
    </row>
    <row r="289" spans="8:26">
      <c r="H289" s="35"/>
      <c r="I289" s="35"/>
      <c r="J289" s="35"/>
      <c r="K289" s="35"/>
      <c r="L289" s="35"/>
      <c r="M289" s="35"/>
      <c r="N289" s="35"/>
      <c r="O289" s="35"/>
      <c r="P289" s="35"/>
      <c r="Q289" s="35"/>
      <c r="R289" s="35"/>
      <c r="S289" s="35"/>
      <c r="T289" s="35"/>
      <c r="U289" s="35"/>
      <c r="V289" s="35"/>
      <c r="W289" s="35"/>
      <c r="X289" s="35"/>
      <c r="Y289" s="35"/>
      <c r="Z289" s="35"/>
    </row>
    <row r="290" spans="8:26">
      <c r="H290" s="35"/>
      <c r="I290" s="35"/>
      <c r="J290" s="35"/>
      <c r="K290" s="35"/>
      <c r="L290" s="35"/>
      <c r="M290" s="35"/>
      <c r="N290" s="35"/>
      <c r="O290" s="35"/>
      <c r="P290" s="35"/>
      <c r="Q290" s="35"/>
      <c r="R290" s="35"/>
      <c r="S290" s="35"/>
      <c r="T290" s="35"/>
      <c r="U290" s="35"/>
      <c r="V290" s="35"/>
      <c r="W290" s="35"/>
      <c r="X290" s="35"/>
      <c r="Y290" s="35"/>
      <c r="Z290" s="35"/>
    </row>
    <row r="291" spans="8:26">
      <c r="H291" s="35"/>
      <c r="I291" s="35"/>
      <c r="J291" s="35"/>
      <c r="K291" s="35"/>
      <c r="L291" s="35"/>
      <c r="M291" s="35"/>
      <c r="N291" s="35"/>
      <c r="O291" s="35"/>
      <c r="P291" s="35"/>
      <c r="Q291" s="35"/>
      <c r="R291" s="35"/>
      <c r="S291" s="35"/>
      <c r="T291" s="35"/>
      <c r="U291" s="35"/>
      <c r="V291" s="35"/>
      <c r="W291" s="35"/>
      <c r="X291" s="35"/>
      <c r="Y291" s="35"/>
      <c r="Z291" s="35"/>
    </row>
    <row r="292" spans="8:26">
      <c r="H292" s="35"/>
      <c r="I292" s="35"/>
      <c r="J292" s="35"/>
      <c r="K292" s="35"/>
      <c r="L292" s="35"/>
      <c r="M292" s="35"/>
      <c r="N292" s="35"/>
      <c r="O292" s="35"/>
      <c r="P292" s="35"/>
      <c r="Q292" s="35"/>
      <c r="R292" s="35"/>
      <c r="S292" s="35"/>
      <c r="T292" s="35"/>
      <c r="U292" s="35"/>
      <c r="V292" s="35"/>
      <c r="W292" s="35"/>
      <c r="X292" s="35"/>
      <c r="Y292" s="35"/>
      <c r="Z292" s="35"/>
    </row>
    <row r="293" spans="8:26">
      <c r="H293" s="35"/>
      <c r="I293" s="35"/>
      <c r="J293" s="35"/>
      <c r="K293" s="35"/>
      <c r="L293" s="35"/>
      <c r="M293" s="35"/>
      <c r="N293" s="35"/>
      <c r="O293" s="35"/>
      <c r="P293" s="35"/>
      <c r="Q293" s="35"/>
      <c r="R293" s="35"/>
      <c r="S293" s="35"/>
      <c r="T293" s="35"/>
      <c r="U293" s="35"/>
      <c r="V293" s="35"/>
      <c r="W293" s="35"/>
      <c r="X293" s="35"/>
      <c r="Y293" s="35"/>
      <c r="Z293" s="35"/>
    </row>
    <row r="294" spans="8:26">
      <c r="H294" s="35"/>
      <c r="I294" s="35"/>
      <c r="J294" s="35"/>
      <c r="K294" s="35"/>
      <c r="L294" s="35"/>
      <c r="M294" s="35"/>
      <c r="N294" s="35"/>
      <c r="O294" s="35"/>
      <c r="P294" s="35"/>
      <c r="Q294" s="35"/>
      <c r="R294" s="35"/>
      <c r="S294" s="35"/>
      <c r="T294" s="35"/>
      <c r="U294" s="35"/>
      <c r="V294" s="35"/>
      <c r="W294" s="35"/>
      <c r="X294" s="35"/>
      <c r="Y294" s="35"/>
      <c r="Z294" s="35"/>
    </row>
    <row r="295" spans="8:26">
      <c r="H295" s="35"/>
      <c r="I295" s="35"/>
      <c r="J295" s="35"/>
      <c r="K295" s="35"/>
      <c r="L295" s="35"/>
      <c r="M295" s="35"/>
      <c r="N295" s="35"/>
      <c r="O295" s="35"/>
      <c r="P295" s="35"/>
      <c r="Q295" s="35"/>
      <c r="R295" s="35"/>
      <c r="S295" s="35"/>
      <c r="T295" s="35"/>
      <c r="U295" s="35"/>
      <c r="V295" s="35"/>
      <c r="W295" s="35"/>
      <c r="X295" s="35"/>
      <c r="Y295" s="35"/>
      <c r="Z295" s="35"/>
    </row>
    <row r="296" spans="8:26">
      <c r="H296" s="35"/>
      <c r="I296" s="35"/>
      <c r="J296" s="35"/>
      <c r="K296" s="35"/>
      <c r="L296" s="35"/>
      <c r="M296" s="35"/>
      <c r="N296" s="35"/>
      <c r="O296" s="35"/>
      <c r="P296" s="35"/>
      <c r="Q296" s="35"/>
      <c r="R296" s="35"/>
      <c r="S296" s="35"/>
      <c r="T296" s="35"/>
      <c r="U296" s="35"/>
      <c r="V296" s="35"/>
      <c r="W296" s="35"/>
      <c r="X296" s="35"/>
      <c r="Y296" s="35"/>
      <c r="Z296" s="35"/>
    </row>
    <row r="297" spans="8:26">
      <c r="H297" s="35"/>
      <c r="I297" s="35"/>
      <c r="J297" s="35"/>
      <c r="K297" s="35"/>
      <c r="L297" s="35"/>
      <c r="M297" s="35"/>
      <c r="N297" s="35"/>
      <c r="O297" s="35"/>
      <c r="P297" s="35"/>
      <c r="Q297" s="35"/>
      <c r="R297" s="35"/>
      <c r="S297" s="35"/>
      <c r="T297" s="35"/>
      <c r="U297" s="35"/>
      <c r="V297" s="35"/>
      <c r="W297" s="35"/>
      <c r="X297" s="35"/>
      <c r="Y297" s="35"/>
      <c r="Z297" s="35"/>
    </row>
    <row r="298" spans="8:26">
      <c r="H298" s="35"/>
      <c r="I298" s="35"/>
      <c r="J298" s="35"/>
      <c r="K298" s="35"/>
      <c r="L298" s="35"/>
      <c r="M298" s="35"/>
      <c r="N298" s="35"/>
      <c r="O298" s="35"/>
      <c r="P298" s="35"/>
      <c r="Q298" s="35"/>
      <c r="R298" s="35"/>
      <c r="S298" s="35"/>
      <c r="T298" s="35"/>
      <c r="U298" s="35"/>
      <c r="V298" s="35"/>
      <c r="W298" s="35"/>
      <c r="X298" s="35"/>
      <c r="Y298" s="35"/>
      <c r="Z298" s="35"/>
    </row>
    <row r="299" spans="8:26">
      <c r="H299" s="35"/>
      <c r="I299" s="35"/>
      <c r="J299" s="35"/>
      <c r="K299" s="35"/>
      <c r="L299" s="35"/>
      <c r="M299" s="35"/>
      <c r="N299" s="35"/>
      <c r="O299" s="35"/>
      <c r="P299" s="35"/>
      <c r="Q299" s="35"/>
      <c r="R299" s="35"/>
      <c r="S299" s="35"/>
      <c r="T299" s="35"/>
      <c r="U299" s="35"/>
      <c r="V299" s="35"/>
      <c r="W299" s="35"/>
      <c r="X299" s="35"/>
      <c r="Y299" s="35"/>
      <c r="Z299" s="35"/>
    </row>
    <row r="300" spans="8:26">
      <c r="H300" s="35"/>
      <c r="I300" s="35"/>
      <c r="J300" s="35"/>
      <c r="K300" s="35"/>
      <c r="L300" s="35"/>
      <c r="M300" s="35"/>
      <c r="N300" s="35"/>
      <c r="O300" s="35"/>
      <c r="P300" s="35"/>
      <c r="Q300" s="35"/>
      <c r="R300" s="35"/>
      <c r="S300" s="35"/>
      <c r="T300" s="35"/>
      <c r="U300" s="35"/>
      <c r="V300" s="35"/>
      <c r="W300" s="35"/>
      <c r="X300" s="35"/>
      <c r="Y300" s="35"/>
      <c r="Z300" s="35"/>
    </row>
    <row r="301" spans="8:26">
      <c r="H301" s="35"/>
      <c r="I301" s="35"/>
      <c r="J301" s="35"/>
      <c r="K301" s="35"/>
      <c r="L301" s="35"/>
      <c r="M301" s="35"/>
      <c r="N301" s="35"/>
      <c r="O301" s="35"/>
      <c r="P301" s="35"/>
      <c r="Q301" s="35"/>
      <c r="R301" s="35"/>
      <c r="S301" s="35"/>
      <c r="T301" s="35"/>
      <c r="U301" s="35"/>
      <c r="V301" s="35"/>
      <c r="W301" s="35"/>
      <c r="X301" s="35"/>
      <c r="Y301" s="35"/>
      <c r="Z301" s="35"/>
    </row>
    <row r="302" spans="8:26">
      <c r="H302" s="35"/>
      <c r="I302" s="35"/>
      <c r="J302" s="35"/>
      <c r="K302" s="35"/>
      <c r="L302" s="35"/>
      <c r="M302" s="35"/>
      <c r="N302" s="35"/>
      <c r="O302" s="35"/>
      <c r="P302" s="35"/>
      <c r="Q302" s="35"/>
      <c r="R302" s="35"/>
      <c r="S302" s="35"/>
      <c r="T302" s="35"/>
      <c r="U302" s="35"/>
      <c r="V302" s="35"/>
      <c r="W302" s="35"/>
      <c r="X302" s="35"/>
      <c r="Y302" s="35"/>
      <c r="Z302" s="35"/>
    </row>
    <row r="303" spans="8:26">
      <c r="H303" s="35"/>
      <c r="I303" s="35"/>
      <c r="J303" s="35"/>
      <c r="K303" s="35"/>
      <c r="L303" s="35"/>
      <c r="M303" s="35"/>
      <c r="N303" s="35"/>
      <c r="O303" s="35"/>
      <c r="P303" s="35"/>
      <c r="Q303" s="35"/>
      <c r="R303" s="35"/>
      <c r="S303" s="35"/>
      <c r="T303" s="35"/>
      <c r="U303" s="35"/>
      <c r="V303" s="35"/>
      <c r="W303" s="35"/>
      <c r="X303" s="35"/>
      <c r="Y303" s="35"/>
      <c r="Z303" s="35"/>
    </row>
    <row r="304" spans="8:26">
      <c r="H304" s="35"/>
      <c r="I304" s="35"/>
      <c r="J304" s="35"/>
      <c r="K304" s="35"/>
      <c r="L304" s="35"/>
      <c r="M304" s="35"/>
      <c r="N304" s="35"/>
      <c r="O304" s="35"/>
      <c r="P304" s="35"/>
      <c r="Q304" s="35"/>
      <c r="R304" s="35"/>
      <c r="S304" s="35"/>
      <c r="T304" s="35"/>
      <c r="U304" s="35"/>
      <c r="V304" s="35"/>
      <c r="W304" s="35"/>
      <c r="X304" s="35"/>
      <c r="Y304" s="35"/>
      <c r="Z304" s="35"/>
    </row>
    <row r="305" spans="8:26">
      <c r="H305" s="35"/>
      <c r="I305" s="35"/>
      <c r="J305" s="35"/>
      <c r="K305" s="35"/>
      <c r="L305" s="35"/>
      <c r="M305" s="35"/>
      <c r="N305" s="35"/>
      <c r="O305" s="35"/>
      <c r="P305" s="35"/>
      <c r="Q305" s="35"/>
      <c r="R305" s="35"/>
      <c r="S305" s="35"/>
      <c r="T305" s="35"/>
      <c r="U305" s="35"/>
      <c r="V305" s="35"/>
      <c r="W305" s="35"/>
      <c r="X305" s="35"/>
      <c r="Y305" s="35"/>
      <c r="Z305" s="35"/>
    </row>
    <row r="306" spans="8:26">
      <c r="H306" s="35"/>
      <c r="I306" s="35"/>
      <c r="J306" s="35"/>
      <c r="K306" s="35"/>
      <c r="L306" s="35"/>
      <c r="M306" s="35"/>
      <c r="N306" s="35"/>
      <c r="O306" s="35"/>
      <c r="P306" s="35"/>
      <c r="Q306" s="35"/>
      <c r="R306" s="35"/>
      <c r="S306" s="35"/>
      <c r="T306" s="35"/>
      <c r="U306" s="35"/>
      <c r="V306" s="35"/>
      <c r="W306" s="35"/>
      <c r="X306" s="35"/>
      <c r="Y306" s="35"/>
      <c r="Z306" s="35"/>
    </row>
    <row r="307" spans="8:26">
      <c r="H307" s="35"/>
      <c r="I307" s="35"/>
      <c r="J307" s="35"/>
      <c r="K307" s="35"/>
      <c r="L307" s="35"/>
      <c r="M307" s="35"/>
      <c r="N307" s="35"/>
      <c r="O307" s="35"/>
      <c r="P307" s="35"/>
      <c r="Q307" s="35"/>
      <c r="R307" s="35"/>
      <c r="S307" s="35"/>
      <c r="T307" s="35"/>
      <c r="U307" s="35"/>
      <c r="V307" s="35"/>
      <c r="W307" s="35"/>
      <c r="X307" s="35"/>
      <c r="Y307" s="35"/>
      <c r="Z307" s="35"/>
    </row>
    <row r="308" spans="8:26">
      <c r="H308" s="35"/>
      <c r="I308" s="35"/>
      <c r="J308" s="35"/>
      <c r="K308" s="35"/>
      <c r="L308" s="35"/>
      <c r="M308" s="35"/>
      <c r="N308" s="35"/>
      <c r="O308" s="35"/>
      <c r="P308" s="35"/>
      <c r="Q308" s="35"/>
      <c r="R308" s="35"/>
      <c r="S308" s="35"/>
      <c r="T308" s="35"/>
      <c r="U308" s="35"/>
      <c r="V308" s="35"/>
      <c r="W308" s="35"/>
      <c r="X308" s="35"/>
      <c r="Y308" s="35"/>
      <c r="Z308" s="35"/>
    </row>
    <row r="309" spans="8:26">
      <c r="H309" s="35"/>
      <c r="I309" s="35"/>
      <c r="J309" s="35"/>
      <c r="K309" s="35"/>
      <c r="L309" s="35"/>
      <c r="M309" s="35"/>
      <c r="N309" s="35"/>
      <c r="O309" s="35"/>
      <c r="P309" s="35"/>
      <c r="Q309" s="35"/>
      <c r="R309" s="35"/>
      <c r="S309" s="35"/>
      <c r="T309" s="35"/>
      <c r="U309" s="35"/>
      <c r="V309" s="35"/>
      <c r="W309" s="35"/>
      <c r="X309" s="35"/>
      <c r="Y309" s="35"/>
      <c r="Z309" s="35"/>
    </row>
    <row r="310" spans="8:26">
      <c r="H310" s="35"/>
      <c r="I310" s="35"/>
      <c r="J310" s="35"/>
      <c r="K310" s="35"/>
      <c r="L310" s="35"/>
      <c r="M310" s="35"/>
      <c r="N310" s="35"/>
      <c r="O310" s="35"/>
      <c r="P310" s="35"/>
      <c r="Q310" s="35"/>
      <c r="R310" s="35"/>
      <c r="S310" s="35"/>
      <c r="T310" s="35"/>
      <c r="U310" s="35"/>
      <c r="V310" s="35"/>
      <c r="W310" s="35"/>
      <c r="X310" s="35"/>
      <c r="Y310" s="35"/>
      <c r="Z310" s="35"/>
    </row>
    <row r="311" spans="8:26">
      <c r="H311" s="35"/>
      <c r="I311" s="35"/>
      <c r="J311" s="35"/>
      <c r="K311" s="35"/>
      <c r="L311" s="35"/>
      <c r="M311" s="35"/>
      <c r="N311" s="35"/>
      <c r="O311" s="35"/>
      <c r="P311" s="35"/>
      <c r="Q311" s="35"/>
      <c r="R311" s="35"/>
      <c r="S311" s="35"/>
      <c r="T311" s="35"/>
      <c r="U311" s="35"/>
      <c r="V311" s="35"/>
      <c r="W311" s="35"/>
      <c r="X311" s="35"/>
      <c r="Y311" s="35"/>
      <c r="Z311" s="35"/>
    </row>
    <row r="312" spans="8:26">
      <c r="H312" s="35"/>
      <c r="I312" s="35"/>
      <c r="J312" s="35"/>
      <c r="K312" s="35"/>
      <c r="L312" s="35"/>
      <c r="M312" s="35"/>
      <c r="N312" s="35"/>
      <c r="O312" s="35"/>
      <c r="P312" s="35"/>
      <c r="Q312" s="35"/>
      <c r="R312" s="35"/>
      <c r="S312" s="35"/>
      <c r="T312" s="35"/>
      <c r="U312" s="35"/>
      <c r="V312" s="35"/>
      <c r="W312" s="35"/>
      <c r="X312" s="35"/>
      <c r="Y312" s="35"/>
      <c r="Z312" s="35"/>
    </row>
    <row r="313" spans="8:26">
      <c r="H313" s="35"/>
      <c r="I313" s="35"/>
      <c r="J313" s="35"/>
      <c r="K313" s="35"/>
      <c r="L313" s="35"/>
      <c r="M313" s="35"/>
      <c r="N313" s="35"/>
      <c r="O313" s="35"/>
      <c r="P313" s="35"/>
      <c r="Q313" s="35"/>
      <c r="R313" s="35"/>
      <c r="S313" s="35"/>
      <c r="T313" s="35"/>
      <c r="U313" s="35"/>
      <c r="V313" s="35"/>
      <c r="W313" s="35"/>
      <c r="X313" s="35"/>
      <c r="Y313" s="35"/>
      <c r="Z313" s="35"/>
    </row>
    <row r="314" spans="8:26">
      <c r="H314" s="35"/>
      <c r="I314" s="35"/>
      <c r="J314" s="35"/>
      <c r="K314" s="35"/>
      <c r="L314" s="35"/>
      <c r="M314" s="35"/>
      <c r="N314" s="35"/>
      <c r="O314" s="35"/>
      <c r="P314" s="35"/>
      <c r="Q314" s="35"/>
      <c r="R314" s="35"/>
      <c r="S314" s="35"/>
      <c r="T314" s="35"/>
      <c r="U314" s="35"/>
      <c r="V314" s="35"/>
      <c r="W314" s="35"/>
      <c r="X314" s="35"/>
      <c r="Y314" s="35"/>
      <c r="Z314" s="35"/>
    </row>
    <row r="315" spans="8:26">
      <c r="H315" s="35"/>
      <c r="I315" s="35"/>
      <c r="J315" s="35"/>
      <c r="K315" s="35"/>
      <c r="L315" s="35"/>
      <c r="M315" s="35"/>
      <c r="N315" s="35"/>
      <c r="O315" s="35"/>
      <c r="P315" s="35"/>
      <c r="Q315" s="35"/>
      <c r="R315" s="35"/>
      <c r="S315" s="35"/>
      <c r="T315" s="35"/>
      <c r="U315" s="35"/>
      <c r="V315" s="35"/>
      <c r="W315" s="35"/>
      <c r="X315" s="35"/>
      <c r="Y315" s="35"/>
      <c r="Z315" s="35"/>
    </row>
    <row r="316" spans="8:26">
      <c r="H316" s="35"/>
      <c r="I316" s="35"/>
      <c r="J316" s="35"/>
      <c r="K316" s="35"/>
      <c r="L316" s="35"/>
      <c r="M316" s="35"/>
      <c r="N316" s="35"/>
      <c r="O316" s="35"/>
      <c r="P316" s="35"/>
      <c r="Q316" s="35"/>
      <c r="R316" s="35"/>
      <c r="S316" s="35"/>
      <c r="T316" s="35"/>
      <c r="U316" s="35"/>
      <c r="V316" s="35"/>
      <c r="W316" s="35"/>
      <c r="X316" s="35"/>
      <c r="Y316" s="35"/>
      <c r="Z316" s="35"/>
    </row>
    <row r="317" spans="8:26">
      <c r="H317" s="35"/>
      <c r="I317" s="35"/>
      <c r="J317" s="35"/>
      <c r="K317" s="35"/>
      <c r="L317" s="35"/>
      <c r="M317" s="35"/>
      <c r="N317" s="35"/>
      <c r="O317" s="35"/>
      <c r="P317" s="35"/>
      <c r="Q317" s="35"/>
      <c r="R317" s="35"/>
      <c r="S317" s="35"/>
      <c r="T317" s="35"/>
      <c r="U317" s="35"/>
      <c r="V317" s="35"/>
      <c r="W317" s="35"/>
      <c r="X317" s="35"/>
      <c r="Y317" s="35"/>
      <c r="Z317" s="35"/>
    </row>
    <row r="318" spans="8:26">
      <c r="H318" s="35"/>
      <c r="I318" s="35"/>
      <c r="J318" s="35"/>
      <c r="K318" s="35"/>
      <c r="L318" s="35"/>
      <c r="M318" s="35"/>
      <c r="N318" s="35"/>
      <c r="O318" s="35"/>
      <c r="P318" s="35"/>
      <c r="Q318" s="35"/>
      <c r="R318" s="35"/>
      <c r="S318" s="35"/>
      <c r="T318" s="35"/>
      <c r="U318" s="35"/>
      <c r="V318" s="35"/>
      <c r="W318" s="35"/>
      <c r="X318" s="35"/>
      <c r="Y318" s="35"/>
      <c r="Z318" s="35"/>
    </row>
    <row r="319" spans="8:26">
      <c r="H319" s="35"/>
      <c r="I319" s="35"/>
      <c r="J319" s="35"/>
      <c r="K319" s="35"/>
      <c r="L319" s="35"/>
      <c r="M319" s="35"/>
      <c r="N319" s="35"/>
      <c r="O319" s="35"/>
      <c r="P319" s="35"/>
      <c r="Q319" s="35"/>
      <c r="R319" s="35"/>
      <c r="S319" s="35"/>
      <c r="T319" s="35"/>
      <c r="U319" s="35"/>
      <c r="V319" s="35"/>
      <c r="W319" s="35"/>
      <c r="X319" s="35"/>
      <c r="Y319" s="35"/>
      <c r="Z319" s="35"/>
    </row>
    <row r="320" spans="8:26">
      <c r="H320" s="35"/>
      <c r="I320" s="35"/>
      <c r="J320" s="35"/>
      <c r="K320" s="35"/>
      <c r="L320" s="35"/>
      <c r="M320" s="35"/>
      <c r="N320" s="35"/>
      <c r="O320" s="35"/>
      <c r="P320" s="35"/>
      <c r="Q320" s="35"/>
      <c r="R320" s="35"/>
      <c r="S320" s="35"/>
      <c r="T320" s="35"/>
      <c r="U320" s="35"/>
      <c r="V320" s="35"/>
      <c r="W320" s="35"/>
      <c r="X320" s="35"/>
      <c r="Y320" s="35"/>
      <c r="Z320" s="35"/>
    </row>
    <row r="321" spans="8:26">
      <c r="H321" s="35"/>
      <c r="I321" s="35"/>
      <c r="J321" s="35"/>
      <c r="K321" s="35"/>
      <c r="L321" s="35"/>
      <c r="M321" s="35"/>
      <c r="N321" s="35"/>
      <c r="O321" s="35"/>
      <c r="P321" s="35"/>
      <c r="Q321" s="35"/>
      <c r="R321" s="35"/>
      <c r="S321" s="35"/>
      <c r="T321" s="35"/>
      <c r="U321" s="35"/>
      <c r="V321" s="35"/>
      <c r="W321" s="35"/>
      <c r="X321" s="35"/>
      <c r="Y321" s="35"/>
      <c r="Z321" s="35"/>
    </row>
    <row r="322" spans="8:26">
      <c r="H322" s="35"/>
      <c r="I322" s="35"/>
      <c r="J322" s="35"/>
      <c r="K322" s="35"/>
      <c r="L322" s="35"/>
      <c r="M322" s="35"/>
      <c r="N322" s="35"/>
      <c r="O322" s="35"/>
      <c r="P322" s="35"/>
      <c r="Q322" s="35"/>
      <c r="R322" s="35"/>
      <c r="S322" s="35"/>
      <c r="T322" s="35"/>
      <c r="U322" s="35"/>
      <c r="V322" s="35"/>
      <c r="W322" s="35"/>
      <c r="X322" s="35"/>
      <c r="Y322" s="35"/>
      <c r="Z322" s="35"/>
    </row>
    <row r="323" spans="8:26">
      <c r="H323" s="35"/>
      <c r="I323" s="35"/>
      <c r="J323" s="35"/>
      <c r="K323" s="35"/>
      <c r="L323" s="35"/>
      <c r="M323" s="35"/>
      <c r="N323" s="35"/>
      <c r="O323" s="35"/>
      <c r="P323" s="35"/>
      <c r="Q323" s="35"/>
      <c r="R323" s="35"/>
      <c r="S323" s="35"/>
      <c r="T323" s="35"/>
      <c r="U323" s="35"/>
      <c r="V323" s="35"/>
      <c r="W323" s="35"/>
      <c r="X323" s="35"/>
      <c r="Y323" s="35"/>
      <c r="Z323" s="35"/>
    </row>
    <row r="324" spans="8:26">
      <c r="H324" s="35"/>
      <c r="I324" s="35"/>
      <c r="J324" s="35"/>
      <c r="K324" s="35"/>
      <c r="L324" s="35"/>
      <c r="M324" s="35"/>
      <c r="N324" s="35"/>
      <c r="O324" s="35"/>
      <c r="P324" s="35"/>
      <c r="Q324" s="35"/>
      <c r="R324" s="35"/>
      <c r="S324" s="35"/>
      <c r="T324" s="35"/>
      <c r="U324" s="35"/>
      <c r="V324" s="35"/>
      <c r="W324" s="35"/>
      <c r="X324" s="35"/>
      <c r="Y324" s="35"/>
      <c r="Z324" s="35"/>
    </row>
    <row r="325" spans="8:26">
      <c r="H325" s="35"/>
      <c r="I325" s="35"/>
      <c r="J325" s="35"/>
      <c r="K325" s="35"/>
      <c r="L325" s="35"/>
      <c r="M325" s="35"/>
      <c r="N325" s="35"/>
      <c r="O325" s="35"/>
      <c r="P325" s="35"/>
      <c r="Q325" s="35"/>
      <c r="R325" s="35"/>
      <c r="S325" s="35"/>
      <c r="T325" s="35"/>
      <c r="U325" s="35"/>
      <c r="V325" s="35"/>
      <c r="W325" s="35"/>
      <c r="X325" s="35"/>
      <c r="Y325" s="35"/>
      <c r="Z325" s="35"/>
    </row>
    <row r="326" spans="8:26">
      <c r="H326" s="35"/>
      <c r="I326" s="35"/>
      <c r="J326" s="35"/>
      <c r="K326" s="35"/>
      <c r="L326" s="35"/>
      <c r="M326" s="35"/>
      <c r="N326" s="35"/>
      <c r="O326" s="35"/>
      <c r="P326" s="35"/>
      <c r="Q326" s="35"/>
      <c r="R326" s="35"/>
      <c r="S326" s="35"/>
      <c r="T326" s="35"/>
      <c r="U326" s="35"/>
      <c r="V326" s="35"/>
      <c r="W326" s="35"/>
      <c r="X326" s="35"/>
      <c r="Y326" s="35"/>
      <c r="Z326" s="35"/>
    </row>
    <row r="327" spans="8:26">
      <c r="H327" s="35"/>
      <c r="I327" s="35"/>
      <c r="J327" s="35"/>
      <c r="K327" s="35"/>
      <c r="L327" s="35"/>
      <c r="M327" s="35"/>
      <c r="N327" s="35"/>
      <c r="O327" s="35"/>
      <c r="P327" s="35"/>
      <c r="Q327" s="35"/>
      <c r="R327" s="35"/>
      <c r="S327" s="35"/>
      <c r="T327" s="35"/>
      <c r="U327" s="35"/>
      <c r="V327" s="35"/>
      <c r="W327" s="35"/>
      <c r="X327" s="35"/>
      <c r="Y327" s="35"/>
      <c r="Z327" s="35"/>
    </row>
    <row r="328" spans="8:26">
      <c r="H328" s="35"/>
      <c r="I328" s="35"/>
      <c r="J328" s="35"/>
      <c r="K328" s="35"/>
      <c r="L328" s="35"/>
      <c r="M328" s="35"/>
      <c r="N328" s="35"/>
      <c r="O328" s="35"/>
      <c r="P328" s="35"/>
      <c r="Q328" s="35"/>
      <c r="R328" s="35"/>
      <c r="S328" s="35"/>
      <c r="T328" s="35"/>
      <c r="U328" s="35"/>
      <c r="V328" s="35"/>
      <c r="W328" s="35"/>
      <c r="X328" s="35"/>
      <c r="Y328" s="35"/>
      <c r="Z328" s="35"/>
    </row>
    <row r="329" spans="8:26">
      <c r="H329" s="35"/>
      <c r="I329" s="35"/>
      <c r="J329" s="35"/>
      <c r="K329" s="35"/>
      <c r="L329" s="35"/>
      <c r="M329" s="35"/>
      <c r="N329" s="35"/>
      <c r="O329" s="35"/>
      <c r="P329" s="35"/>
      <c r="Q329" s="35"/>
      <c r="R329" s="35"/>
      <c r="S329" s="35"/>
      <c r="T329" s="35"/>
      <c r="U329" s="35"/>
      <c r="V329" s="35"/>
      <c r="W329" s="35"/>
      <c r="X329" s="35"/>
      <c r="Y329" s="35"/>
      <c r="Z329" s="35"/>
    </row>
    <row r="330" spans="8:26">
      <c r="H330" s="35"/>
      <c r="I330" s="35"/>
      <c r="J330" s="35"/>
      <c r="K330" s="35"/>
      <c r="L330" s="35"/>
      <c r="M330" s="35"/>
      <c r="N330" s="35"/>
      <c r="O330" s="35"/>
      <c r="P330" s="35"/>
      <c r="Q330" s="35"/>
      <c r="R330" s="35"/>
      <c r="S330" s="35"/>
      <c r="T330" s="35"/>
      <c r="U330" s="35"/>
      <c r="V330" s="35"/>
      <c r="W330" s="35"/>
      <c r="X330" s="35"/>
      <c r="Y330" s="35"/>
      <c r="Z330" s="35"/>
    </row>
    <row r="331" spans="8:26">
      <c r="H331" s="35"/>
      <c r="I331" s="35"/>
      <c r="J331" s="35"/>
      <c r="K331" s="35"/>
      <c r="L331" s="35"/>
      <c r="M331" s="35"/>
      <c r="N331" s="35"/>
      <c r="O331" s="35"/>
      <c r="P331" s="35"/>
      <c r="Q331" s="35"/>
      <c r="R331" s="35"/>
      <c r="S331" s="35"/>
      <c r="T331" s="35"/>
      <c r="U331" s="35"/>
      <c r="V331" s="35"/>
      <c r="W331" s="35"/>
      <c r="X331" s="35"/>
      <c r="Y331" s="35"/>
      <c r="Z331" s="35"/>
    </row>
    <row r="332" spans="8:26">
      <c r="H332" s="35"/>
      <c r="I332" s="35"/>
      <c r="J332" s="35"/>
      <c r="K332" s="35"/>
      <c r="L332" s="35"/>
      <c r="M332" s="35"/>
      <c r="N332" s="35"/>
      <c r="O332" s="35"/>
      <c r="P332" s="35"/>
      <c r="Q332" s="35"/>
      <c r="R332" s="35"/>
      <c r="S332" s="35"/>
      <c r="T332" s="35"/>
      <c r="U332" s="35"/>
      <c r="V332" s="35"/>
      <c r="W332" s="35"/>
      <c r="X332" s="35"/>
      <c r="Y332" s="35"/>
      <c r="Z332" s="35"/>
    </row>
    <row r="333" spans="8:26">
      <c r="H333" s="35"/>
      <c r="I333" s="35"/>
      <c r="J333" s="35"/>
      <c r="K333" s="35"/>
      <c r="L333" s="35"/>
      <c r="M333" s="35"/>
      <c r="N333" s="35"/>
      <c r="O333" s="35"/>
      <c r="P333" s="35"/>
      <c r="Q333" s="35"/>
      <c r="R333" s="35"/>
      <c r="S333" s="35"/>
      <c r="T333" s="35"/>
      <c r="U333" s="35"/>
      <c r="V333" s="35"/>
      <c r="W333" s="35"/>
      <c r="X333" s="35"/>
      <c r="Y333" s="35"/>
      <c r="Z333" s="35"/>
    </row>
    <row r="334" spans="8:26">
      <c r="H334" s="35"/>
      <c r="I334" s="35"/>
      <c r="J334" s="35"/>
      <c r="K334" s="35"/>
      <c r="L334" s="35"/>
      <c r="M334" s="35"/>
      <c r="N334" s="35"/>
      <c r="O334" s="35"/>
      <c r="P334" s="35"/>
      <c r="Q334" s="35"/>
      <c r="R334" s="35"/>
      <c r="S334" s="35"/>
      <c r="T334" s="35"/>
      <c r="U334" s="35"/>
      <c r="V334" s="35"/>
      <c r="W334" s="35"/>
      <c r="X334" s="35"/>
      <c r="Y334" s="35"/>
      <c r="Z334" s="35"/>
    </row>
    <row r="335" spans="8:26">
      <c r="H335" s="35"/>
      <c r="I335" s="35"/>
      <c r="J335" s="35"/>
      <c r="K335" s="35"/>
      <c r="L335" s="35"/>
      <c r="M335" s="35"/>
      <c r="N335" s="35"/>
      <c r="O335" s="35"/>
      <c r="P335" s="35"/>
      <c r="Q335" s="35"/>
      <c r="R335" s="35"/>
      <c r="S335" s="35"/>
      <c r="T335" s="35"/>
      <c r="U335" s="35"/>
      <c r="V335" s="35"/>
      <c r="W335" s="35"/>
      <c r="X335" s="35"/>
      <c r="Y335" s="35"/>
      <c r="Z335" s="35"/>
    </row>
    <row r="336" spans="8:26">
      <c r="H336" s="35"/>
      <c r="I336" s="35"/>
      <c r="J336" s="35"/>
      <c r="K336" s="35"/>
      <c r="L336" s="35"/>
      <c r="M336" s="35"/>
      <c r="N336" s="35"/>
      <c r="O336" s="35"/>
      <c r="P336" s="35"/>
      <c r="Q336" s="35"/>
      <c r="R336" s="35"/>
      <c r="S336" s="35"/>
      <c r="T336" s="35"/>
      <c r="U336" s="35"/>
      <c r="V336" s="35"/>
      <c r="W336" s="35"/>
      <c r="X336" s="35"/>
      <c r="Y336" s="35"/>
      <c r="Z336" s="35"/>
    </row>
    <row r="337" spans="8:26">
      <c r="H337" s="35"/>
      <c r="I337" s="35"/>
      <c r="J337" s="35"/>
      <c r="K337" s="35"/>
      <c r="L337" s="35"/>
      <c r="M337" s="35"/>
      <c r="N337" s="35"/>
      <c r="O337" s="35"/>
      <c r="P337" s="35"/>
      <c r="Q337" s="35"/>
      <c r="R337" s="35"/>
      <c r="S337" s="35"/>
      <c r="T337" s="35"/>
      <c r="U337" s="35"/>
      <c r="V337" s="35"/>
      <c r="W337" s="35"/>
      <c r="X337" s="35"/>
      <c r="Y337" s="35"/>
      <c r="Z337" s="35"/>
    </row>
    <row r="338" spans="8:26">
      <c r="H338" s="35"/>
      <c r="I338" s="35"/>
      <c r="J338" s="35"/>
      <c r="K338" s="35"/>
      <c r="L338" s="35"/>
      <c r="M338" s="35"/>
      <c r="N338" s="35"/>
      <c r="O338" s="35"/>
      <c r="P338" s="35"/>
      <c r="Q338" s="35"/>
      <c r="R338" s="35"/>
      <c r="S338" s="35"/>
      <c r="T338" s="35"/>
      <c r="U338" s="35"/>
      <c r="V338" s="35"/>
      <c r="W338" s="35"/>
      <c r="X338" s="35"/>
      <c r="Y338" s="35"/>
      <c r="Z338" s="35"/>
    </row>
    <row r="339" spans="8:26">
      <c r="H339" s="35"/>
      <c r="I339" s="35"/>
      <c r="J339" s="35"/>
      <c r="K339" s="35"/>
      <c r="L339" s="35"/>
      <c r="M339" s="35"/>
      <c r="N339" s="35"/>
      <c r="O339" s="35"/>
      <c r="P339" s="35"/>
      <c r="Q339" s="35"/>
      <c r="R339" s="35"/>
      <c r="S339" s="35"/>
      <c r="T339" s="35"/>
      <c r="U339" s="35"/>
      <c r="V339" s="35"/>
      <c r="W339" s="35"/>
      <c r="X339" s="35"/>
      <c r="Y339" s="35"/>
      <c r="Z339" s="35"/>
    </row>
    <row r="340" spans="8:26">
      <c r="H340" s="35"/>
      <c r="I340" s="35"/>
      <c r="J340" s="35"/>
      <c r="K340" s="35"/>
      <c r="L340" s="35"/>
      <c r="M340" s="35"/>
      <c r="N340" s="35"/>
      <c r="O340" s="35"/>
      <c r="P340" s="35"/>
      <c r="Q340" s="35"/>
      <c r="R340" s="35"/>
      <c r="S340" s="35"/>
      <c r="T340" s="35"/>
      <c r="U340" s="35"/>
      <c r="V340" s="35"/>
      <c r="W340" s="35"/>
      <c r="X340" s="35"/>
      <c r="Y340" s="35"/>
      <c r="Z340" s="35"/>
    </row>
    <row r="341" spans="8:26">
      <c r="H341" s="35"/>
      <c r="I341" s="35"/>
      <c r="J341" s="35"/>
      <c r="K341" s="35"/>
      <c r="L341" s="35"/>
      <c r="M341" s="35"/>
      <c r="N341" s="35"/>
      <c r="O341" s="35"/>
      <c r="P341" s="35"/>
      <c r="Q341" s="35"/>
      <c r="R341" s="35"/>
      <c r="S341" s="35"/>
      <c r="T341" s="35"/>
      <c r="U341" s="35"/>
      <c r="V341" s="35"/>
      <c r="W341" s="35"/>
      <c r="X341" s="35"/>
      <c r="Y341" s="35"/>
      <c r="Z341" s="35"/>
    </row>
    <row r="342" spans="8:26">
      <c r="H342" s="35"/>
      <c r="I342" s="35"/>
      <c r="J342" s="35"/>
      <c r="K342" s="35"/>
      <c r="L342" s="35"/>
      <c r="M342" s="35"/>
      <c r="N342" s="35"/>
      <c r="O342" s="35"/>
      <c r="P342" s="35"/>
      <c r="Q342" s="35"/>
      <c r="R342" s="35"/>
      <c r="S342" s="35"/>
      <c r="T342" s="35"/>
      <c r="U342" s="35"/>
      <c r="V342" s="35"/>
      <c r="W342" s="35"/>
      <c r="X342" s="35"/>
      <c r="Y342" s="35"/>
      <c r="Z342" s="35"/>
    </row>
    <row r="343" spans="8:26">
      <c r="H343" s="35"/>
      <c r="I343" s="35"/>
      <c r="J343" s="35"/>
      <c r="K343" s="35"/>
      <c r="L343" s="35"/>
      <c r="M343" s="35"/>
      <c r="N343" s="35"/>
      <c r="O343" s="35"/>
      <c r="P343" s="35"/>
      <c r="Q343" s="35"/>
      <c r="R343" s="35"/>
      <c r="S343" s="35"/>
      <c r="T343" s="35"/>
      <c r="U343" s="35"/>
      <c r="V343" s="35"/>
      <c r="W343" s="35"/>
      <c r="X343" s="35"/>
      <c r="Y343" s="35"/>
      <c r="Z343" s="35"/>
    </row>
    <row r="344" spans="8:26">
      <c r="H344" s="35"/>
      <c r="I344" s="35"/>
      <c r="J344" s="35"/>
      <c r="K344" s="35"/>
      <c r="L344" s="35"/>
      <c r="M344" s="35"/>
      <c r="N344" s="35"/>
      <c r="O344" s="35"/>
      <c r="P344" s="35"/>
      <c r="Q344" s="35"/>
      <c r="R344" s="35"/>
      <c r="S344" s="35"/>
      <c r="T344" s="35"/>
      <c r="U344" s="35"/>
      <c r="V344" s="35"/>
      <c r="W344" s="35"/>
      <c r="X344" s="35"/>
      <c r="Y344" s="35"/>
      <c r="Z344" s="35"/>
    </row>
    <row r="345" spans="8:26">
      <c r="H345" s="35"/>
      <c r="I345" s="35"/>
      <c r="J345" s="35"/>
      <c r="K345" s="35"/>
      <c r="L345" s="35"/>
      <c r="M345" s="35"/>
      <c r="N345" s="35"/>
      <c r="O345" s="35"/>
      <c r="P345" s="35"/>
      <c r="Q345" s="35"/>
      <c r="R345" s="35"/>
      <c r="S345" s="35"/>
      <c r="T345" s="35"/>
      <c r="U345" s="35"/>
      <c r="V345" s="35"/>
      <c r="W345" s="35"/>
      <c r="X345" s="35"/>
      <c r="Y345" s="35"/>
      <c r="Z345" s="35"/>
    </row>
    <row r="346" spans="8:26">
      <c r="H346" s="35"/>
      <c r="I346" s="35"/>
      <c r="J346" s="35"/>
      <c r="K346" s="35"/>
      <c r="L346" s="35"/>
      <c r="M346" s="35"/>
      <c r="N346" s="35"/>
      <c r="O346" s="35"/>
      <c r="P346" s="35"/>
      <c r="Q346" s="35"/>
      <c r="R346" s="35"/>
      <c r="S346" s="35"/>
      <c r="T346" s="35"/>
      <c r="U346" s="35"/>
      <c r="V346" s="35"/>
      <c r="W346" s="35"/>
      <c r="X346" s="35"/>
      <c r="Y346" s="35"/>
      <c r="Z346" s="35"/>
    </row>
    <row r="347" spans="8:26">
      <c r="H347" s="35"/>
      <c r="I347" s="35"/>
      <c r="J347" s="35"/>
      <c r="K347" s="35"/>
      <c r="L347" s="35"/>
      <c r="M347" s="35"/>
      <c r="N347" s="35"/>
      <c r="O347" s="35"/>
      <c r="P347" s="35"/>
      <c r="Q347" s="35"/>
      <c r="R347" s="35"/>
      <c r="S347" s="35"/>
      <c r="T347" s="35"/>
      <c r="U347" s="35"/>
      <c r="V347" s="35"/>
      <c r="W347" s="35"/>
      <c r="X347" s="35"/>
      <c r="Y347" s="35"/>
      <c r="Z347" s="35"/>
    </row>
    <row r="348" spans="8:26">
      <c r="H348" s="35"/>
      <c r="I348" s="35"/>
      <c r="J348" s="35"/>
      <c r="K348" s="35"/>
      <c r="L348" s="35"/>
      <c r="M348" s="35"/>
      <c r="N348" s="35"/>
      <c r="O348" s="35"/>
      <c r="P348" s="35"/>
      <c r="Q348" s="35"/>
      <c r="R348" s="35"/>
      <c r="S348" s="35"/>
      <c r="T348" s="35"/>
      <c r="U348" s="35"/>
      <c r="V348" s="35"/>
      <c r="W348" s="35"/>
      <c r="X348" s="35"/>
      <c r="Y348" s="35"/>
      <c r="Z348" s="35"/>
    </row>
    <row r="349" spans="8:26">
      <c r="H349" s="35"/>
      <c r="I349" s="35"/>
      <c r="J349" s="35"/>
      <c r="K349" s="35"/>
      <c r="L349" s="35"/>
      <c r="M349" s="35"/>
      <c r="N349" s="35"/>
      <c r="O349" s="35"/>
      <c r="P349" s="35"/>
      <c r="Q349" s="35"/>
      <c r="R349" s="35"/>
      <c r="S349" s="35"/>
      <c r="T349" s="35"/>
      <c r="U349" s="35"/>
      <c r="V349" s="35"/>
      <c r="W349" s="35"/>
      <c r="X349" s="35"/>
      <c r="Y349" s="35"/>
      <c r="Z349" s="35"/>
    </row>
    <row r="350" spans="8:26">
      <c r="H350" s="35"/>
      <c r="I350" s="35"/>
      <c r="J350" s="35"/>
      <c r="K350" s="35"/>
      <c r="L350" s="35"/>
      <c r="M350" s="35"/>
      <c r="N350" s="35"/>
      <c r="O350" s="35"/>
      <c r="P350" s="35"/>
      <c r="Q350" s="35"/>
      <c r="R350" s="35"/>
      <c r="S350" s="35"/>
      <c r="T350" s="35"/>
      <c r="U350" s="35"/>
      <c r="V350" s="35"/>
      <c r="W350" s="35"/>
      <c r="X350" s="35"/>
      <c r="Y350" s="35"/>
      <c r="Z350" s="35"/>
    </row>
    <row r="351" spans="8:26">
      <c r="H351" s="35"/>
      <c r="I351" s="35"/>
      <c r="J351" s="35"/>
      <c r="K351" s="35"/>
      <c r="L351" s="35"/>
      <c r="M351" s="35"/>
      <c r="N351" s="35"/>
      <c r="O351" s="35"/>
      <c r="P351" s="35"/>
      <c r="Q351" s="35"/>
      <c r="R351" s="35"/>
      <c r="S351" s="35"/>
      <c r="T351" s="35"/>
      <c r="U351" s="35"/>
      <c r="V351" s="35"/>
      <c r="W351" s="35"/>
      <c r="X351" s="35"/>
      <c r="Y351" s="35"/>
      <c r="Z351" s="35"/>
    </row>
    <row r="352" spans="8:26">
      <c r="H352" s="35"/>
      <c r="I352" s="35"/>
      <c r="J352" s="35"/>
      <c r="K352" s="35"/>
      <c r="L352" s="35"/>
      <c r="M352" s="35"/>
      <c r="N352" s="35"/>
      <c r="O352" s="35"/>
      <c r="P352" s="35"/>
      <c r="Q352" s="35"/>
      <c r="R352" s="35"/>
      <c r="S352" s="35"/>
      <c r="T352" s="35"/>
      <c r="U352" s="35"/>
      <c r="V352" s="35"/>
      <c r="W352" s="35"/>
      <c r="X352" s="35"/>
      <c r="Y352" s="35"/>
      <c r="Z352" s="35"/>
    </row>
    <row r="353" spans="8:26">
      <c r="H353" s="35"/>
      <c r="I353" s="35"/>
      <c r="J353" s="35"/>
      <c r="K353" s="35"/>
      <c r="L353" s="35"/>
      <c r="M353" s="35"/>
      <c r="N353" s="35"/>
      <c r="O353" s="35"/>
      <c r="P353" s="35"/>
      <c r="Q353" s="35"/>
      <c r="R353" s="35"/>
      <c r="S353" s="35"/>
      <c r="T353" s="35"/>
      <c r="U353" s="35"/>
      <c r="V353" s="35"/>
      <c r="W353" s="35"/>
      <c r="X353" s="35"/>
      <c r="Y353" s="35"/>
      <c r="Z353" s="35"/>
    </row>
    <row r="354" spans="8:26">
      <c r="H354" s="35"/>
      <c r="I354" s="35"/>
      <c r="J354" s="35"/>
      <c r="K354" s="35"/>
      <c r="L354" s="35"/>
      <c r="M354" s="35"/>
      <c r="N354" s="35"/>
      <c r="O354" s="35"/>
      <c r="P354" s="35"/>
      <c r="Q354" s="35"/>
      <c r="R354" s="35"/>
      <c r="S354" s="35"/>
      <c r="T354" s="35"/>
      <c r="U354" s="35"/>
      <c r="V354" s="35"/>
      <c r="W354" s="35"/>
      <c r="X354" s="35"/>
      <c r="Y354" s="35"/>
      <c r="Z354" s="35"/>
    </row>
    <row r="355" spans="8:26">
      <c r="H355" s="35"/>
      <c r="I355" s="35"/>
      <c r="J355" s="35"/>
      <c r="K355" s="35"/>
      <c r="L355" s="35"/>
      <c r="M355" s="35"/>
      <c r="N355" s="35"/>
      <c r="O355" s="35"/>
      <c r="P355" s="35"/>
      <c r="Q355" s="35"/>
      <c r="R355" s="35"/>
      <c r="S355" s="35"/>
      <c r="T355" s="35"/>
      <c r="U355" s="35"/>
      <c r="V355" s="35"/>
      <c r="W355" s="35"/>
      <c r="X355" s="35"/>
      <c r="Y355" s="35"/>
      <c r="Z355" s="35"/>
    </row>
    <row r="356" spans="8:26">
      <c r="H356" s="35"/>
      <c r="I356" s="35"/>
      <c r="J356" s="35"/>
      <c r="K356" s="35"/>
      <c r="L356" s="35"/>
      <c r="M356" s="35"/>
      <c r="N356" s="35"/>
      <c r="O356" s="35"/>
      <c r="P356" s="35"/>
      <c r="Q356" s="35"/>
      <c r="R356" s="35"/>
      <c r="S356" s="35"/>
      <c r="T356" s="35"/>
      <c r="U356" s="35"/>
      <c r="V356" s="35"/>
      <c r="W356" s="35"/>
      <c r="X356" s="35"/>
      <c r="Y356" s="35"/>
      <c r="Z356" s="35"/>
    </row>
    <row r="357" spans="8:26">
      <c r="H357" s="35"/>
      <c r="I357" s="35"/>
      <c r="J357" s="35"/>
      <c r="K357" s="35"/>
      <c r="L357" s="35"/>
      <c r="M357" s="35"/>
      <c r="N357" s="35"/>
      <c r="O357" s="35"/>
      <c r="P357" s="35"/>
      <c r="Q357" s="35"/>
      <c r="R357" s="35"/>
      <c r="S357" s="35"/>
      <c r="T357" s="35"/>
      <c r="U357" s="35"/>
      <c r="V357" s="35"/>
      <c r="W357" s="35"/>
      <c r="X357" s="35"/>
      <c r="Y357" s="35"/>
      <c r="Z357" s="35"/>
    </row>
    <row r="358" spans="8:26">
      <c r="H358" s="35"/>
      <c r="I358" s="35"/>
      <c r="J358" s="35"/>
      <c r="K358" s="35"/>
      <c r="L358" s="35"/>
      <c r="M358" s="35"/>
      <c r="N358" s="35"/>
      <c r="O358" s="35"/>
      <c r="P358" s="35"/>
      <c r="Q358" s="35"/>
      <c r="R358" s="35"/>
      <c r="S358" s="35"/>
      <c r="T358" s="35"/>
      <c r="U358" s="35"/>
      <c r="V358" s="35"/>
      <c r="W358" s="35"/>
      <c r="X358" s="35"/>
      <c r="Y358" s="35"/>
      <c r="Z358" s="35"/>
    </row>
    <row r="359" spans="8:26">
      <c r="H359" s="35"/>
      <c r="I359" s="35"/>
      <c r="J359" s="35"/>
      <c r="K359" s="35"/>
      <c r="L359" s="35"/>
      <c r="M359" s="35"/>
      <c r="N359" s="35"/>
      <c r="O359" s="35"/>
      <c r="P359" s="35"/>
      <c r="Q359" s="35"/>
      <c r="R359" s="35"/>
      <c r="S359" s="35"/>
      <c r="T359" s="35"/>
      <c r="U359" s="35"/>
      <c r="V359" s="35"/>
      <c r="W359" s="35"/>
      <c r="X359" s="35"/>
      <c r="Y359" s="35"/>
      <c r="Z359" s="35"/>
    </row>
    <row r="360" spans="8:26">
      <c r="H360" s="35"/>
      <c r="I360" s="35"/>
      <c r="J360" s="35"/>
      <c r="K360" s="35"/>
      <c r="L360" s="35"/>
      <c r="M360" s="35"/>
      <c r="N360" s="35"/>
      <c r="O360" s="35"/>
      <c r="P360" s="35"/>
      <c r="Q360" s="35"/>
      <c r="R360" s="35"/>
      <c r="S360" s="35"/>
      <c r="T360" s="35"/>
      <c r="U360" s="35"/>
      <c r="V360" s="35"/>
      <c r="W360" s="35"/>
      <c r="X360" s="35"/>
      <c r="Y360" s="35"/>
      <c r="Z360" s="35"/>
    </row>
    <row r="361" spans="8:26">
      <c r="H361" s="35"/>
      <c r="I361" s="35"/>
      <c r="J361" s="35"/>
      <c r="K361" s="35"/>
      <c r="L361" s="35"/>
      <c r="M361" s="35"/>
      <c r="N361" s="35"/>
      <c r="O361" s="35"/>
      <c r="P361" s="35"/>
      <c r="Q361" s="35"/>
      <c r="R361" s="35"/>
      <c r="S361" s="35"/>
      <c r="T361" s="35"/>
      <c r="U361" s="35"/>
      <c r="V361" s="35"/>
      <c r="W361" s="35"/>
      <c r="X361" s="35"/>
      <c r="Y361" s="35"/>
      <c r="Z361" s="35"/>
    </row>
    <row r="362" spans="8:26">
      <c r="H362" s="35"/>
      <c r="I362" s="35"/>
      <c r="J362" s="35"/>
      <c r="K362" s="35"/>
      <c r="L362" s="35"/>
      <c r="M362" s="35"/>
      <c r="N362" s="35"/>
      <c r="O362" s="35"/>
      <c r="P362" s="35"/>
      <c r="Q362" s="35"/>
      <c r="R362" s="35"/>
      <c r="S362" s="35"/>
      <c r="T362" s="35"/>
      <c r="U362" s="35"/>
      <c r="V362" s="35"/>
      <c r="W362" s="35"/>
      <c r="X362" s="35"/>
      <c r="Y362" s="35"/>
      <c r="Z362" s="35"/>
    </row>
    <row r="363" spans="8:26">
      <c r="H363" s="35"/>
      <c r="I363" s="35"/>
      <c r="J363" s="35"/>
      <c r="K363" s="35"/>
      <c r="L363" s="35"/>
      <c r="M363" s="35"/>
      <c r="N363" s="35"/>
      <c r="O363" s="35"/>
      <c r="P363" s="35"/>
      <c r="Q363" s="35"/>
      <c r="R363" s="35"/>
      <c r="S363" s="35"/>
      <c r="T363" s="35"/>
      <c r="U363" s="35"/>
      <c r="V363" s="35"/>
      <c r="W363" s="35"/>
      <c r="X363" s="35"/>
      <c r="Y363" s="35"/>
      <c r="Z363" s="35"/>
    </row>
    <row r="364" spans="8:26">
      <c r="H364" s="35"/>
      <c r="I364" s="35"/>
      <c r="J364" s="35"/>
      <c r="K364" s="35"/>
      <c r="L364" s="35"/>
      <c r="M364" s="35"/>
      <c r="N364" s="35"/>
      <c r="O364" s="35"/>
      <c r="P364" s="35"/>
      <c r="Q364" s="35"/>
      <c r="R364" s="35"/>
      <c r="S364" s="35"/>
      <c r="T364" s="35"/>
      <c r="U364" s="35"/>
      <c r="V364" s="35"/>
      <c r="W364" s="35"/>
      <c r="X364" s="35"/>
      <c r="Y364" s="35"/>
      <c r="Z364" s="35"/>
    </row>
    <row r="365" spans="8:26">
      <c r="H365" s="35"/>
      <c r="I365" s="35"/>
      <c r="J365" s="35"/>
      <c r="K365" s="35"/>
      <c r="L365" s="35"/>
      <c r="M365" s="35"/>
      <c r="N365" s="35"/>
      <c r="O365" s="35"/>
      <c r="P365" s="35"/>
      <c r="Q365" s="35"/>
      <c r="R365" s="35"/>
      <c r="S365" s="35"/>
      <c r="T365" s="35"/>
      <c r="U365" s="35"/>
      <c r="V365" s="35"/>
      <c r="W365" s="35"/>
      <c r="X365" s="35"/>
      <c r="Y365" s="35"/>
      <c r="Z365" s="35"/>
    </row>
    <row r="366" spans="8:26">
      <c r="H366" s="35"/>
      <c r="I366" s="35"/>
      <c r="J366" s="35"/>
      <c r="K366" s="35"/>
      <c r="L366" s="35"/>
      <c r="M366" s="35"/>
      <c r="N366" s="35"/>
      <c r="O366" s="35"/>
      <c r="P366" s="35"/>
      <c r="Q366" s="35"/>
      <c r="R366" s="35"/>
      <c r="S366" s="35"/>
      <c r="T366" s="35"/>
      <c r="U366" s="35"/>
      <c r="V366" s="35"/>
      <c r="W366" s="35"/>
      <c r="X366" s="35"/>
      <c r="Y366" s="35"/>
      <c r="Z366" s="35"/>
    </row>
    <row r="367" spans="8:26">
      <c r="H367" s="35"/>
      <c r="I367" s="35"/>
      <c r="J367" s="35"/>
      <c r="K367" s="35"/>
      <c r="L367" s="35"/>
      <c r="M367" s="35"/>
      <c r="N367" s="35"/>
      <c r="O367" s="35"/>
      <c r="P367" s="35"/>
      <c r="Q367" s="35"/>
      <c r="R367" s="35"/>
      <c r="S367" s="35"/>
      <c r="T367" s="35"/>
      <c r="U367" s="35"/>
      <c r="V367" s="35"/>
      <c r="W367" s="35"/>
      <c r="X367" s="35"/>
      <c r="Y367" s="35"/>
      <c r="Z367" s="35"/>
    </row>
    <row r="368" spans="8:26">
      <c r="H368" s="35"/>
      <c r="I368" s="35"/>
      <c r="J368" s="35"/>
      <c r="K368" s="35"/>
      <c r="L368" s="35"/>
      <c r="M368" s="35"/>
      <c r="N368" s="35"/>
      <c r="O368" s="35"/>
      <c r="P368" s="35"/>
      <c r="Q368" s="35"/>
      <c r="R368" s="35"/>
      <c r="S368" s="35"/>
      <c r="T368" s="35"/>
      <c r="U368" s="35"/>
      <c r="V368" s="35"/>
      <c r="W368" s="35"/>
      <c r="X368" s="35"/>
      <c r="Y368" s="35"/>
      <c r="Z368" s="35"/>
    </row>
    <row r="369" spans="8:26">
      <c r="H369" s="35"/>
      <c r="I369" s="35"/>
      <c r="J369" s="35"/>
      <c r="K369" s="35"/>
      <c r="L369" s="35"/>
      <c r="M369" s="35"/>
      <c r="N369" s="35"/>
      <c r="O369" s="35"/>
      <c r="P369" s="35"/>
      <c r="Q369" s="35"/>
      <c r="R369" s="35"/>
      <c r="S369" s="35"/>
      <c r="T369" s="35"/>
      <c r="U369" s="35"/>
      <c r="V369" s="35"/>
      <c r="W369" s="35"/>
      <c r="X369" s="35"/>
      <c r="Y369" s="35"/>
      <c r="Z369" s="35"/>
    </row>
    <row r="370" spans="8:26">
      <c r="H370" s="35"/>
      <c r="I370" s="35"/>
      <c r="J370" s="35"/>
      <c r="K370" s="35"/>
      <c r="L370" s="35"/>
      <c r="M370" s="35"/>
      <c r="N370" s="35"/>
      <c r="O370" s="35"/>
      <c r="P370" s="35"/>
      <c r="Q370" s="35"/>
      <c r="R370" s="35"/>
      <c r="S370" s="35"/>
      <c r="T370" s="35"/>
      <c r="U370" s="35"/>
      <c r="V370" s="35"/>
      <c r="W370" s="35"/>
      <c r="X370" s="35"/>
      <c r="Y370" s="35"/>
      <c r="Z370" s="35"/>
    </row>
    <row r="371" spans="8:26">
      <c r="H371" s="35"/>
      <c r="I371" s="35"/>
      <c r="J371" s="35"/>
      <c r="K371" s="35"/>
      <c r="L371" s="35"/>
      <c r="M371" s="35"/>
      <c r="N371" s="35"/>
      <c r="O371" s="35"/>
      <c r="P371" s="35"/>
      <c r="Q371" s="35"/>
      <c r="R371" s="35"/>
      <c r="S371" s="35"/>
      <c r="T371" s="35"/>
      <c r="U371" s="35"/>
      <c r="V371" s="35"/>
      <c r="W371" s="35"/>
      <c r="X371" s="35"/>
      <c r="Y371" s="35"/>
      <c r="Z371" s="35"/>
    </row>
    <row r="372" spans="8:26">
      <c r="H372" s="35"/>
      <c r="I372" s="35"/>
      <c r="J372" s="35"/>
      <c r="K372" s="35"/>
      <c r="L372" s="35"/>
      <c r="M372" s="35"/>
      <c r="N372" s="35"/>
      <c r="O372" s="35"/>
      <c r="P372" s="35"/>
      <c r="Q372" s="35"/>
      <c r="R372" s="35"/>
      <c r="S372" s="35"/>
      <c r="T372" s="35"/>
      <c r="U372" s="35"/>
      <c r="V372" s="35"/>
      <c r="W372" s="35"/>
      <c r="X372" s="35"/>
      <c r="Y372" s="35"/>
      <c r="Z372" s="35"/>
    </row>
    <row r="373" spans="8:26">
      <c r="H373" s="35"/>
      <c r="I373" s="35"/>
      <c r="J373" s="35"/>
      <c r="K373" s="35"/>
      <c r="L373" s="35"/>
      <c r="M373" s="35"/>
      <c r="N373" s="35"/>
      <c r="O373" s="35"/>
      <c r="P373" s="35"/>
      <c r="Q373" s="35"/>
      <c r="R373" s="35"/>
      <c r="S373" s="35"/>
      <c r="T373" s="35"/>
      <c r="U373" s="35"/>
      <c r="V373" s="35"/>
      <c r="W373" s="35"/>
      <c r="X373" s="35"/>
      <c r="Y373" s="35"/>
      <c r="Z373" s="35"/>
    </row>
    <row r="374" spans="8:26">
      <c r="H374" s="35"/>
      <c r="I374" s="35"/>
      <c r="J374" s="35"/>
      <c r="K374" s="35"/>
      <c r="L374" s="35"/>
      <c r="M374" s="35"/>
      <c r="N374" s="35"/>
      <c r="O374" s="35"/>
      <c r="P374" s="35"/>
      <c r="Q374" s="35"/>
      <c r="R374" s="35"/>
      <c r="S374" s="35"/>
      <c r="T374" s="35"/>
      <c r="U374" s="35"/>
      <c r="V374" s="35"/>
      <c r="W374" s="35"/>
      <c r="X374" s="35"/>
      <c r="Y374" s="35"/>
      <c r="Z374" s="35"/>
    </row>
    <row r="375" spans="8:26">
      <c r="H375" s="35"/>
      <c r="I375" s="35"/>
      <c r="J375" s="35"/>
      <c r="K375" s="35"/>
      <c r="L375" s="35"/>
      <c r="M375" s="35"/>
      <c r="N375" s="35"/>
      <c r="O375" s="35"/>
      <c r="P375" s="35"/>
      <c r="Q375" s="35"/>
      <c r="R375" s="35"/>
      <c r="S375" s="35"/>
      <c r="T375" s="35"/>
      <c r="U375" s="35"/>
      <c r="V375" s="35"/>
      <c r="W375" s="35"/>
      <c r="X375" s="35"/>
      <c r="Y375" s="35"/>
      <c r="Z375" s="35"/>
    </row>
    <row r="376" spans="8:26">
      <c r="H376" s="35"/>
      <c r="I376" s="35"/>
      <c r="J376" s="35"/>
      <c r="K376" s="35"/>
      <c r="L376" s="35"/>
      <c r="M376" s="35"/>
      <c r="N376" s="35"/>
      <c r="O376" s="35"/>
      <c r="P376" s="35"/>
      <c r="Q376" s="35"/>
      <c r="R376" s="35"/>
      <c r="S376" s="35"/>
      <c r="T376" s="35"/>
      <c r="U376" s="35"/>
      <c r="V376" s="35"/>
      <c r="W376" s="35"/>
      <c r="X376" s="35"/>
      <c r="Y376" s="35"/>
      <c r="Z376" s="35"/>
    </row>
    <row r="377" spans="8:26">
      <c r="H377" s="35"/>
      <c r="I377" s="35"/>
      <c r="J377" s="35"/>
      <c r="K377" s="35"/>
      <c r="L377" s="35"/>
      <c r="M377" s="35"/>
      <c r="N377" s="35"/>
      <c r="O377" s="35"/>
      <c r="P377" s="35"/>
      <c r="Q377" s="35"/>
      <c r="R377" s="35"/>
      <c r="S377" s="35"/>
      <c r="T377" s="35"/>
      <c r="U377" s="35"/>
      <c r="V377" s="35"/>
      <c r="W377" s="35"/>
      <c r="X377" s="35"/>
      <c r="Y377" s="35"/>
      <c r="Z377" s="35"/>
    </row>
    <row r="378" spans="8:26">
      <c r="H378" s="35"/>
      <c r="I378" s="35"/>
      <c r="J378" s="35"/>
      <c r="K378" s="35"/>
      <c r="L378" s="35"/>
      <c r="M378" s="35"/>
      <c r="N378" s="35"/>
      <c r="O378" s="35"/>
      <c r="P378" s="35"/>
      <c r="Q378" s="35"/>
      <c r="R378" s="35"/>
      <c r="S378" s="35"/>
      <c r="T378" s="35"/>
      <c r="U378" s="35"/>
      <c r="V378" s="35"/>
      <c r="W378" s="35"/>
      <c r="X378" s="35"/>
      <c r="Y378" s="35"/>
      <c r="Z378" s="35"/>
    </row>
    <row r="379" spans="8:26">
      <c r="H379" s="35"/>
      <c r="I379" s="35"/>
      <c r="J379" s="35"/>
      <c r="K379" s="35"/>
      <c r="L379" s="35"/>
      <c r="M379" s="35"/>
      <c r="N379" s="35"/>
      <c r="O379" s="35"/>
      <c r="P379" s="35"/>
      <c r="Q379" s="35"/>
      <c r="R379" s="35"/>
      <c r="S379" s="35"/>
      <c r="T379" s="35"/>
      <c r="U379" s="35"/>
      <c r="V379" s="35"/>
      <c r="W379" s="35"/>
      <c r="X379" s="35"/>
      <c r="Y379" s="35"/>
      <c r="Z379" s="35"/>
    </row>
    <row r="380" spans="8:26">
      <c r="H380" s="35"/>
      <c r="I380" s="35"/>
      <c r="J380" s="35"/>
      <c r="K380" s="35"/>
      <c r="L380" s="35"/>
      <c r="M380" s="35"/>
      <c r="N380" s="35"/>
      <c r="O380" s="35"/>
      <c r="P380" s="35"/>
      <c r="Q380" s="35"/>
      <c r="R380" s="35"/>
      <c r="S380" s="35"/>
      <c r="T380" s="35"/>
      <c r="U380" s="35"/>
      <c r="V380" s="35"/>
      <c r="W380" s="35"/>
      <c r="X380" s="35"/>
      <c r="Y380" s="35"/>
      <c r="Z380" s="35"/>
    </row>
    <row r="381" spans="8:26">
      <c r="H381" s="35"/>
      <c r="I381" s="35"/>
      <c r="J381" s="35"/>
      <c r="K381" s="35"/>
      <c r="L381" s="35"/>
      <c r="M381" s="35"/>
      <c r="N381" s="35"/>
      <c r="O381" s="35"/>
      <c r="P381" s="35"/>
      <c r="Q381" s="35"/>
      <c r="R381" s="35"/>
      <c r="S381" s="35"/>
      <c r="T381" s="35"/>
      <c r="U381" s="35"/>
      <c r="V381" s="35"/>
      <c r="W381" s="35"/>
      <c r="X381" s="35"/>
      <c r="Y381" s="35"/>
      <c r="Z381" s="35"/>
    </row>
    <row r="382" spans="8:26">
      <c r="H382" s="35"/>
      <c r="I382" s="35"/>
      <c r="J382" s="35"/>
      <c r="K382" s="35"/>
      <c r="L382" s="35"/>
      <c r="M382" s="35"/>
      <c r="N382" s="35"/>
      <c r="O382" s="35"/>
      <c r="P382" s="35"/>
      <c r="Q382" s="35"/>
      <c r="R382" s="35"/>
      <c r="S382" s="35"/>
      <c r="T382" s="35"/>
      <c r="U382" s="35"/>
      <c r="V382" s="35"/>
      <c r="W382" s="35"/>
      <c r="X382" s="35"/>
      <c r="Y382" s="35"/>
      <c r="Z382" s="35"/>
    </row>
    <row r="383" spans="8:26">
      <c r="H383" s="35"/>
      <c r="I383" s="35"/>
      <c r="J383" s="35"/>
      <c r="K383" s="35"/>
      <c r="L383" s="35"/>
      <c r="M383" s="35"/>
      <c r="N383" s="35"/>
      <c r="O383" s="35"/>
      <c r="P383" s="35"/>
      <c r="Q383" s="35"/>
      <c r="R383" s="35"/>
      <c r="S383" s="35"/>
      <c r="T383" s="35"/>
      <c r="U383" s="35"/>
      <c r="V383" s="35"/>
      <c r="W383" s="35"/>
      <c r="X383" s="35"/>
      <c r="Y383" s="35"/>
      <c r="Z383" s="35"/>
    </row>
    <row r="384" spans="8:26">
      <c r="H384" s="35"/>
      <c r="I384" s="35"/>
      <c r="J384" s="35"/>
      <c r="K384" s="35"/>
      <c r="L384" s="35"/>
      <c r="M384" s="35"/>
      <c r="N384" s="35"/>
      <c r="O384" s="35"/>
      <c r="P384" s="35"/>
      <c r="Q384" s="35"/>
      <c r="R384" s="35"/>
      <c r="S384" s="35"/>
      <c r="T384" s="35"/>
      <c r="U384" s="35"/>
      <c r="V384" s="35"/>
      <c r="W384" s="35"/>
      <c r="X384" s="35"/>
      <c r="Y384" s="35"/>
      <c r="Z384" s="35"/>
    </row>
    <row r="385" spans="8:26">
      <c r="H385" s="35"/>
      <c r="I385" s="35"/>
      <c r="J385" s="35"/>
      <c r="K385" s="35"/>
      <c r="L385" s="35"/>
      <c r="M385" s="35"/>
      <c r="N385" s="35"/>
      <c r="O385" s="35"/>
      <c r="P385" s="35"/>
      <c r="Q385" s="35"/>
      <c r="R385" s="35"/>
      <c r="S385" s="35"/>
      <c r="T385" s="35"/>
      <c r="U385" s="35"/>
      <c r="V385" s="35"/>
      <c r="W385" s="35"/>
      <c r="X385" s="35"/>
      <c r="Y385" s="35"/>
      <c r="Z385" s="35"/>
    </row>
    <row r="386" spans="8:26">
      <c r="H386" s="35"/>
      <c r="I386" s="35"/>
      <c r="J386" s="35"/>
      <c r="K386" s="35"/>
      <c r="L386" s="35"/>
      <c r="M386" s="35"/>
      <c r="N386" s="35"/>
      <c r="O386" s="35"/>
      <c r="P386" s="35"/>
      <c r="Q386" s="35"/>
      <c r="R386" s="35"/>
      <c r="S386" s="35"/>
      <c r="T386" s="35"/>
      <c r="U386" s="35"/>
      <c r="V386" s="35"/>
      <c r="W386" s="35"/>
      <c r="X386" s="35"/>
      <c r="Y386" s="35"/>
      <c r="Z386" s="35"/>
    </row>
    <row r="387" spans="8:26">
      <c r="H387" s="35"/>
      <c r="I387" s="35"/>
      <c r="J387" s="35"/>
      <c r="K387" s="35"/>
      <c r="L387" s="35"/>
      <c r="M387" s="35"/>
      <c r="N387" s="35"/>
      <c r="O387" s="35"/>
      <c r="P387" s="35"/>
      <c r="Q387" s="35"/>
      <c r="R387" s="35"/>
      <c r="S387" s="35"/>
      <c r="T387" s="35"/>
      <c r="U387" s="35"/>
      <c r="V387" s="35"/>
      <c r="W387" s="35"/>
      <c r="X387" s="35"/>
      <c r="Y387" s="35"/>
      <c r="Z387" s="35"/>
    </row>
    <row r="388" spans="8:26">
      <c r="H388" s="35"/>
      <c r="I388" s="35"/>
      <c r="J388" s="35"/>
      <c r="K388" s="35"/>
      <c r="L388" s="35"/>
      <c r="M388" s="35"/>
      <c r="N388" s="35"/>
      <c r="O388" s="35"/>
      <c r="P388" s="35"/>
      <c r="Q388" s="35"/>
      <c r="R388" s="35"/>
      <c r="S388" s="35"/>
      <c r="T388" s="35"/>
      <c r="U388" s="35"/>
      <c r="V388" s="35"/>
      <c r="W388" s="35"/>
      <c r="X388" s="35"/>
      <c r="Y388" s="35"/>
      <c r="Z388" s="35"/>
    </row>
    <row r="389" spans="8:26">
      <c r="H389" s="35"/>
      <c r="I389" s="35"/>
      <c r="J389" s="35"/>
      <c r="K389" s="35"/>
      <c r="L389" s="35"/>
      <c r="M389" s="35"/>
      <c r="N389" s="35"/>
      <c r="O389" s="35"/>
      <c r="P389" s="35"/>
      <c r="Q389" s="35"/>
      <c r="R389" s="35"/>
      <c r="S389" s="35"/>
      <c r="T389" s="35"/>
      <c r="U389" s="35"/>
      <c r="V389" s="35"/>
      <c r="W389" s="35"/>
      <c r="X389" s="35"/>
      <c r="Y389" s="35"/>
      <c r="Z389" s="35"/>
    </row>
    <row r="390" spans="8:26">
      <c r="H390" s="35"/>
      <c r="I390" s="35"/>
      <c r="J390" s="35"/>
      <c r="K390" s="35"/>
      <c r="L390" s="35"/>
      <c r="M390" s="35"/>
      <c r="N390" s="35"/>
      <c r="O390" s="35"/>
      <c r="P390" s="35"/>
      <c r="Q390" s="35"/>
      <c r="R390" s="35"/>
      <c r="S390" s="35"/>
      <c r="T390" s="35"/>
      <c r="U390" s="35"/>
      <c r="V390" s="35"/>
      <c r="W390" s="35"/>
      <c r="X390" s="35"/>
      <c r="Y390" s="35"/>
      <c r="Z390" s="35"/>
    </row>
    <row r="391" spans="8:26">
      <c r="H391" s="35"/>
      <c r="I391" s="35"/>
      <c r="J391" s="35"/>
      <c r="K391" s="35"/>
      <c r="L391" s="35"/>
      <c r="M391" s="35"/>
      <c r="N391" s="35"/>
      <c r="O391" s="35"/>
      <c r="P391" s="35"/>
      <c r="Q391" s="35"/>
      <c r="R391" s="35"/>
      <c r="S391" s="35"/>
      <c r="T391" s="35"/>
      <c r="U391" s="35"/>
      <c r="V391" s="35"/>
      <c r="W391" s="35"/>
      <c r="X391" s="35"/>
      <c r="Y391" s="35"/>
      <c r="Z391" s="35"/>
    </row>
    <row r="392" spans="8:26">
      <c r="H392" s="35"/>
      <c r="I392" s="35"/>
      <c r="J392" s="35"/>
      <c r="K392" s="35"/>
      <c r="L392" s="35"/>
      <c r="M392" s="35"/>
      <c r="N392" s="35"/>
      <c r="O392" s="35"/>
      <c r="P392" s="35"/>
      <c r="Q392" s="35"/>
      <c r="R392" s="35"/>
      <c r="S392" s="35"/>
      <c r="T392" s="35"/>
      <c r="U392" s="35"/>
      <c r="V392" s="35"/>
      <c r="W392" s="35"/>
      <c r="X392" s="35"/>
      <c r="Y392" s="35"/>
      <c r="Z392" s="35"/>
    </row>
    <row r="393" spans="8:26">
      <c r="H393" s="35"/>
      <c r="I393" s="35"/>
      <c r="J393" s="35"/>
      <c r="K393" s="35"/>
      <c r="L393" s="35"/>
      <c r="M393" s="35"/>
      <c r="N393" s="35"/>
      <c r="O393" s="35"/>
      <c r="P393" s="35"/>
      <c r="Q393" s="35"/>
      <c r="R393" s="35"/>
      <c r="S393" s="35"/>
      <c r="T393" s="35"/>
      <c r="U393" s="35"/>
      <c r="V393" s="35"/>
      <c r="W393" s="35"/>
      <c r="X393" s="35"/>
      <c r="Y393" s="35"/>
      <c r="Z393" s="35"/>
    </row>
    <row r="394" spans="8:26">
      <c r="H394" s="35"/>
      <c r="I394" s="35"/>
      <c r="J394" s="35"/>
      <c r="K394" s="35"/>
      <c r="L394" s="35"/>
      <c r="M394" s="35"/>
      <c r="N394" s="35"/>
      <c r="O394" s="35"/>
      <c r="P394" s="35"/>
      <c r="Q394" s="35"/>
      <c r="R394" s="35"/>
      <c r="S394" s="35"/>
      <c r="T394" s="35"/>
      <c r="U394" s="35"/>
      <c r="V394" s="35"/>
      <c r="W394" s="35"/>
      <c r="X394" s="35"/>
      <c r="Y394" s="35"/>
      <c r="Z394" s="35"/>
    </row>
    <row r="395" spans="8:26">
      <c r="H395" s="35"/>
      <c r="I395" s="35"/>
      <c r="J395" s="35"/>
      <c r="K395" s="35"/>
      <c r="L395" s="35"/>
      <c r="M395" s="35"/>
      <c r="N395" s="35"/>
      <c r="O395" s="35"/>
      <c r="P395" s="35"/>
      <c r="Q395" s="35"/>
      <c r="R395" s="35"/>
      <c r="S395" s="35"/>
      <c r="T395" s="35"/>
      <c r="U395" s="35"/>
      <c r="V395" s="35"/>
      <c r="W395" s="35"/>
      <c r="X395" s="35"/>
      <c r="Y395" s="35"/>
      <c r="Z395" s="35"/>
    </row>
    <row r="396" spans="8:26">
      <c r="H396" s="35"/>
      <c r="I396" s="35"/>
      <c r="J396" s="35"/>
      <c r="K396" s="35"/>
      <c r="L396" s="35"/>
      <c r="M396" s="35"/>
      <c r="N396" s="35"/>
      <c r="O396" s="35"/>
      <c r="P396" s="35"/>
      <c r="Q396" s="35"/>
      <c r="R396" s="35"/>
      <c r="S396" s="35"/>
      <c r="T396" s="35"/>
      <c r="U396" s="35"/>
      <c r="V396" s="35"/>
      <c r="W396" s="35"/>
      <c r="X396" s="35"/>
      <c r="Y396" s="35"/>
      <c r="Z396" s="35"/>
    </row>
    <row r="397" spans="8:26">
      <c r="H397" s="35"/>
      <c r="I397" s="35"/>
      <c r="J397" s="35"/>
      <c r="K397" s="35"/>
      <c r="L397" s="35"/>
      <c r="M397" s="35"/>
      <c r="N397" s="35"/>
      <c r="O397" s="35"/>
      <c r="P397" s="35"/>
      <c r="Q397" s="35"/>
      <c r="R397" s="35"/>
      <c r="S397" s="35"/>
      <c r="T397" s="35"/>
      <c r="U397" s="35"/>
      <c r="V397" s="35"/>
      <c r="W397" s="35"/>
      <c r="X397" s="35"/>
      <c r="Y397" s="35"/>
      <c r="Z397" s="35"/>
    </row>
    <row r="398" spans="8:26">
      <c r="H398" s="35"/>
      <c r="I398" s="35"/>
      <c r="J398" s="35"/>
      <c r="K398" s="35"/>
      <c r="L398" s="35"/>
      <c r="M398" s="35"/>
      <c r="N398" s="35"/>
      <c r="O398" s="35"/>
      <c r="P398" s="35"/>
      <c r="Q398" s="35"/>
      <c r="R398" s="35"/>
      <c r="S398" s="35"/>
      <c r="T398" s="35"/>
      <c r="U398" s="35"/>
      <c r="V398" s="35"/>
      <c r="W398" s="35"/>
      <c r="X398" s="35"/>
      <c r="Y398" s="35"/>
      <c r="Z398" s="35"/>
    </row>
    <row r="399" spans="8:26">
      <c r="H399" s="35"/>
      <c r="I399" s="35"/>
      <c r="J399" s="35"/>
      <c r="K399" s="35"/>
      <c r="L399" s="35"/>
      <c r="M399" s="35"/>
      <c r="N399" s="35"/>
      <c r="O399" s="35"/>
      <c r="P399" s="35"/>
      <c r="Q399" s="35"/>
      <c r="R399" s="35"/>
      <c r="S399" s="35"/>
      <c r="T399" s="35"/>
      <c r="U399" s="35"/>
      <c r="V399" s="35"/>
      <c r="W399" s="35"/>
      <c r="X399" s="35"/>
      <c r="Y399" s="35"/>
      <c r="Z399" s="35"/>
    </row>
    <row r="400" spans="8:26">
      <c r="H400" s="35"/>
      <c r="I400" s="35"/>
      <c r="J400" s="35"/>
      <c r="K400" s="35"/>
      <c r="L400" s="35"/>
      <c r="M400" s="35"/>
      <c r="N400" s="35"/>
      <c r="O400" s="35"/>
      <c r="P400" s="35"/>
      <c r="Q400" s="35"/>
      <c r="R400" s="35"/>
      <c r="S400" s="35"/>
      <c r="T400" s="35"/>
      <c r="U400" s="35"/>
      <c r="V400" s="35"/>
      <c r="W400" s="35"/>
      <c r="X400" s="35"/>
      <c r="Y400" s="35"/>
      <c r="Z400" s="35"/>
    </row>
    <row r="401" spans="8:26">
      <c r="H401" s="35"/>
      <c r="I401" s="35"/>
      <c r="J401" s="35"/>
      <c r="K401" s="35"/>
      <c r="L401" s="35"/>
      <c r="M401" s="35"/>
      <c r="N401" s="35"/>
      <c r="O401" s="35"/>
      <c r="P401" s="35"/>
      <c r="Q401" s="35"/>
      <c r="R401" s="35"/>
      <c r="S401" s="35"/>
      <c r="T401" s="35"/>
      <c r="U401" s="35"/>
      <c r="V401" s="35"/>
      <c r="W401" s="35"/>
      <c r="X401" s="35"/>
      <c r="Y401" s="35"/>
      <c r="Z401" s="35"/>
    </row>
    <row r="402" spans="8:26">
      <c r="H402" s="35"/>
      <c r="I402" s="35"/>
      <c r="J402" s="35"/>
      <c r="K402" s="35"/>
      <c r="L402" s="35"/>
      <c r="M402" s="35"/>
      <c r="N402" s="35"/>
      <c r="O402" s="35"/>
      <c r="P402" s="35"/>
      <c r="Q402" s="35"/>
      <c r="R402" s="35"/>
      <c r="S402" s="35"/>
      <c r="T402" s="35"/>
      <c r="U402" s="35"/>
      <c r="V402" s="35"/>
      <c r="W402" s="35"/>
      <c r="X402" s="35"/>
      <c r="Y402" s="35"/>
      <c r="Z402" s="35"/>
    </row>
    <row r="403" spans="8:26">
      <c r="H403" s="35"/>
      <c r="I403" s="35"/>
      <c r="J403" s="35"/>
      <c r="K403" s="35"/>
      <c r="L403" s="35"/>
      <c r="M403" s="35"/>
      <c r="N403" s="35"/>
      <c r="O403" s="35"/>
      <c r="P403" s="35"/>
      <c r="Q403" s="35"/>
      <c r="R403" s="35"/>
      <c r="S403" s="35"/>
      <c r="T403" s="35"/>
      <c r="U403" s="35"/>
      <c r="V403" s="35"/>
      <c r="W403" s="35"/>
      <c r="X403" s="35"/>
      <c r="Y403" s="35"/>
      <c r="Z403" s="35"/>
    </row>
    <row r="404" spans="8:26">
      <c r="H404" s="35"/>
      <c r="I404" s="35"/>
      <c r="J404" s="35"/>
      <c r="K404" s="35"/>
      <c r="L404" s="35"/>
      <c r="M404" s="35"/>
      <c r="N404" s="35"/>
      <c r="O404" s="35"/>
      <c r="P404" s="35"/>
      <c r="Q404" s="35"/>
      <c r="R404" s="35"/>
      <c r="S404" s="35"/>
      <c r="T404" s="35"/>
      <c r="U404" s="35"/>
      <c r="V404" s="35"/>
      <c r="W404" s="35"/>
      <c r="X404" s="35"/>
      <c r="Y404" s="35"/>
      <c r="Z404" s="35"/>
    </row>
    <row r="405" spans="8:26">
      <c r="H405" s="35"/>
      <c r="I405" s="35"/>
      <c r="J405" s="35"/>
      <c r="K405" s="35"/>
      <c r="L405" s="35"/>
      <c r="M405" s="35"/>
      <c r="N405" s="35"/>
      <c r="O405" s="35"/>
      <c r="P405" s="35"/>
      <c r="Q405" s="35"/>
      <c r="R405" s="35"/>
      <c r="S405" s="35"/>
      <c r="T405" s="35"/>
      <c r="U405" s="35"/>
      <c r="V405" s="35"/>
      <c r="W405" s="35"/>
      <c r="X405" s="35"/>
      <c r="Y405" s="35"/>
      <c r="Z405" s="35"/>
    </row>
    <row r="406" spans="8:26">
      <c r="H406" s="35"/>
      <c r="I406" s="35"/>
      <c r="J406" s="35"/>
      <c r="K406" s="35"/>
      <c r="L406" s="35"/>
      <c r="M406" s="35"/>
      <c r="N406" s="35"/>
      <c r="O406" s="35"/>
      <c r="P406" s="35"/>
      <c r="Q406" s="35"/>
      <c r="R406" s="35"/>
      <c r="S406" s="35"/>
      <c r="T406" s="35"/>
      <c r="U406" s="35"/>
      <c r="V406" s="35"/>
      <c r="W406" s="35"/>
      <c r="X406" s="35"/>
      <c r="Y406" s="35"/>
      <c r="Z406" s="35"/>
    </row>
    <row r="407" spans="8:26">
      <c r="H407" s="35"/>
      <c r="I407" s="35"/>
      <c r="J407" s="35"/>
      <c r="K407" s="35"/>
      <c r="L407" s="35"/>
      <c r="M407" s="35"/>
      <c r="N407" s="35"/>
      <c r="O407" s="35"/>
      <c r="P407" s="35"/>
      <c r="Q407" s="35"/>
      <c r="R407" s="35"/>
      <c r="S407" s="35"/>
      <c r="T407" s="35"/>
      <c r="U407" s="35"/>
      <c r="V407" s="35"/>
      <c r="W407" s="35"/>
      <c r="X407" s="35"/>
      <c r="Y407" s="35"/>
      <c r="Z407" s="35"/>
    </row>
    <row r="408" spans="8:26">
      <c r="H408" s="35"/>
      <c r="I408" s="35"/>
      <c r="J408" s="35"/>
      <c r="K408" s="35"/>
      <c r="L408" s="35"/>
      <c r="M408" s="35"/>
      <c r="N408" s="35"/>
      <c r="O408" s="35"/>
      <c r="P408" s="35"/>
      <c r="Q408" s="35"/>
      <c r="R408" s="35"/>
      <c r="S408" s="35"/>
      <c r="T408" s="35"/>
      <c r="U408" s="35"/>
      <c r="V408" s="35"/>
      <c r="W408" s="35"/>
      <c r="X408" s="35"/>
      <c r="Y408" s="35"/>
      <c r="Z408" s="35"/>
    </row>
    <row r="409" spans="8:26">
      <c r="H409" s="35"/>
      <c r="I409" s="35"/>
      <c r="J409" s="35"/>
      <c r="K409" s="35"/>
      <c r="L409" s="35"/>
      <c r="M409" s="35"/>
      <c r="N409" s="35"/>
      <c r="O409" s="35"/>
      <c r="P409" s="35"/>
      <c r="Q409" s="35"/>
      <c r="R409" s="35"/>
      <c r="S409" s="35"/>
      <c r="T409" s="35"/>
      <c r="U409" s="35"/>
      <c r="V409" s="35"/>
      <c r="W409" s="35"/>
      <c r="X409" s="35"/>
      <c r="Y409" s="35"/>
      <c r="Z409" s="35"/>
    </row>
    <row r="410" spans="8:26">
      <c r="H410" s="35"/>
      <c r="I410" s="35"/>
      <c r="J410" s="35"/>
      <c r="K410" s="35"/>
      <c r="L410" s="35"/>
      <c r="M410" s="35"/>
      <c r="N410" s="35"/>
      <c r="O410" s="35"/>
      <c r="P410" s="35"/>
      <c r="Q410" s="35"/>
      <c r="R410" s="35"/>
      <c r="S410" s="35"/>
      <c r="T410" s="35"/>
      <c r="U410" s="35"/>
      <c r="V410" s="35"/>
      <c r="W410" s="35"/>
      <c r="X410" s="35"/>
      <c r="Y410" s="35"/>
      <c r="Z410" s="35"/>
    </row>
    <row r="411" spans="8:26">
      <c r="H411" s="35"/>
      <c r="I411" s="35"/>
      <c r="J411" s="35"/>
      <c r="K411" s="35"/>
      <c r="L411" s="35"/>
      <c r="M411" s="35"/>
      <c r="N411" s="35"/>
      <c r="O411" s="35"/>
      <c r="P411" s="35"/>
      <c r="Q411" s="35"/>
      <c r="R411" s="35"/>
      <c r="S411" s="35"/>
      <c r="T411" s="35"/>
      <c r="U411" s="35"/>
      <c r="V411" s="35"/>
      <c r="W411" s="35"/>
      <c r="X411" s="35"/>
      <c r="Y411" s="35"/>
      <c r="Z411" s="35"/>
    </row>
    <row r="412" spans="8:26">
      <c r="H412" s="35"/>
      <c r="I412" s="35"/>
      <c r="J412" s="35"/>
      <c r="K412" s="35"/>
      <c r="L412" s="35"/>
      <c r="M412" s="35"/>
      <c r="N412" s="35"/>
      <c r="O412" s="35"/>
      <c r="P412" s="35"/>
      <c r="Q412" s="35"/>
      <c r="R412" s="35"/>
      <c r="S412" s="35"/>
      <c r="T412" s="35"/>
      <c r="U412" s="35"/>
      <c r="V412" s="35"/>
      <c r="W412" s="35"/>
      <c r="X412" s="35"/>
      <c r="Y412" s="35"/>
      <c r="Z412" s="35"/>
    </row>
    <row r="413" spans="8:26">
      <c r="H413" s="35"/>
      <c r="I413" s="35"/>
      <c r="J413" s="35"/>
      <c r="K413" s="35"/>
      <c r="L413" s="35"/>
      <c r="M413" s="35"/>
      <c r="N413" s="35"/>
      <c r="O413" s="35"/>
      <c r="P413" s="35"/>
      <c r="Q413" s="35"/>
      <c r="R413" s="35"/>
      <c r="S413" s="35"/>
      <c r="T413" s="35"/>
      <c r="U413" s="35"/>
      <c r="V413" s="35"/>
      <c r="W413" s="35"/>
      <c r="X413" s="35"/>
      <c r="Y413" s="35"/>
      <c r="Z413" s="35"/>
    </row>
    <row r="414" spans="8:26">
      <c r="H414" s="35"/>
      <c r="I414" s="35"/>
      <c r="J414" s="35"/>
      <c r="K414" s="35"/>
      <c r="L414" s="35"/>
      <c r="M414" s="35"/>
      <c r="N414" s="35"/>
      <c r="O414" s="35"/>
      <c r="P414" s="35"/>
      <c r="Q414" s="35"/>
      <c r="R414" s="35"/>
      <c r="S414" s="35"/>
      <c r="T414" s="35"/>
      <c r="U414" s="35"/>
      <c r="V414" s="35"/>
      <c r="W414" s="35"/>
      <c r="X414" s="35"/>
      <c r="Y414" s="35"/>
      <c r="Z414" s="35"/>
    </row>
    <row r="415" spans="8:26">
      <c r="H415" s="35"/>
      <c r="I415" s="35"/>
      <c r="J415" s="35"/>
      <c r="K415" s="35"/>
      <c r="L415" s="35"/>
      <c r="M415" s="35"/>
      <c r="N415" s="35"/>
      <c r="O415" s="35"/>
      <c r="P415" s="35"/>
      <c r="Q415" s="35"/>
      <c r="R415" s="35"/>
      <c r="S415" s="35"/>
      <c r="T415" s="35"/>
      <c r="U415" s="35"/>
      <c r="V415" s="35"/>
      <c r="W415" s="35"/>
      <c r="X415" s="35"/>
      <c r="Y415" s="35"/>
      <c r="Z415" s="35"/>
    </row>
    <row r="416" spans="8:26">
      <c r="H416" s="35"/>
      <c r="I416" s="35"/>
      <c r="J416" s="35"/>
      <c r="K416" s="35"/>
      <c r="L416" s="35"/>
      <c r="M416" s="35"/>
      <c r="N416" s="35"/>
      <c r="O416" s="35"/>
      <c r="P416" s="35"/>
      <c r="Q416" s="35"/>
      <c r="R416" s="35"/>
      <c r="S416" s="35"/>
      <c r="T416" s="35"/>
      <c r="U416" s="35"/>
      <c r="V416" s="35"/>
      <c r="W416" s="35"/>
      <c r="X416" s="35"/>
      <c r="Y416" s="35"/>
      <c r="Z416" s="35"/>
    </row>
    <row r="417" spans="8:26">
      <c r="H417" s="35"/>
      <c r="I417" s="35"/>
      <c r="J417" s="35"/>
      <c r="K417" s="35"/>
      <c r="L417" s="35"/>
      <c r="M417" s="35"/>
      <c r="N417" s="35"/>
      <c r="O417" s="35"/>
      <c r="P417" s="35"/>
      <c r="Q417" s="35"/>
      <c r="R417" s="35"/>
      <c r="S417" s="35"/>
      <c r="T417" s="35"/>
      <c r="U417" s="35"/>
      <c r="V417" s="35"/>
      <c r="W417" s="35"/>
      <c r="X417" s="35"/>
      <c r="Y417" s="35"/>
      <c r="Z417" s="35"/>
    </row>
    <row r="418" spans="8:26">
      <c r="H418" s="35"/>
      <c r="I418" s="35"/>
      <c r="J418" s="35"/>
      <c r="K418" s="35"/>
      <c r="L418" s="35"/>
      <c r="M418" s="35"/>
      <c r="N418" s="35"/>
      <c r="O418" s="35"/>
      <c r="P418" s="35"/>
      <c r="Q418" s="35"/>
      <c r="R418" s="35"/>
      <c r="S418" s="35"/>
      <c r="T418" s="35"/>
      <c r="U418" s="35"/>
      <c r="V418" s="35"/>
      <c r="W418" s="35"/>
      <c r="X418" s="35"/>
      <c r="Y418" s="35"/>
      <c r="Z418" s="35"/>
    </row>
    <row r="419" spans="8:26">
      <c r="H419" s="35"/>
      <c r="I419" s="35"/>
      <c r="J419" s="35"/>
      <c r="K419" s="35"/>
      <c r="L419" s="35"/>
      <c r="M419" s="35"/>
      <c r="N419" s="35"/>
      <c r="O419" s="35"/>
      <c r="P419" s="35"/>
      <c r="Q419" s="35"/>
      <c r="R419" s="35"/>
      <c r="S419" s="35"/>
      <c r="T419" s="35"/>
      <c r="U419" s="35"/>
      <c r="V419" s="35"/>
      <c r="W419" s="35"/>
      <c r="X419" s="35"/>
      <c r="Y419" s="35"/>
      <c r="Z419" s="35"/>
    </row>
    <row r="420" spans="8:26">
      <c r="H420" s="35"/>
      <c r="I420" s="35"/>
      <c r="J420" s="35"/>
      <c r="K420" s="35"/>
      <c r="L420" s="35"/>
      <c r="M420" s="35"/>
      <c r="N420" s="35"/>
      <c r="O420" s="35"/>
      <c r="P420" s="35"/>
      <c r="Q420" s="35"/>
      <c r="R420" s="35"/>
      <c r="S420" s="35"/>
      <c r="T420" s="35"/>
      <c r="U420" s="35"/>
      <c r="V420" s="35"/>
      <c r="W420" s="35"/>
      <c r="X420" s="35"/>
      <c r="Y420" s="35"/>
      <c r="Z420" s="35"/>
    </row>
    <row r="421" spans="8:26">
      <c r="H421" s="35"/>
      <c r="I421" s="35"/>
      <c r="J421" s="35"/>
      <c r="K421" s="35"/>
      <c r="L421" s="35"/>
      <c r="M421" s="35"/>
      <c r="N421" s="35"/>
      <c r="O421" s="35"/>
      <c r="P421" s="35"/>
      <c r="Q421" s="35"/>
      <c r="R421" s="35"/>
      <c r="S421" s="35"/>
      <c r="T421" s="35"/>
      <c r="U421" s="35"/>
      <c r="V421" s="35"/>
      <c r="W421" s="35"/>
      <c r="X421" s="35"/>
      <c r="Y421" s="35"/>
      <c r="Z421" s="35"/>
    </row>
    <row r="422" spans="8:26">
      <c r="H422" s="35"/>
      <c r="I422" s="35"/>
      <c r="J422" s="35"/>
      <c r="K422" s="35"/>
      <c r="L422" s="35"/>
      <c r="M422" s="35"/>
      <c r="N422" s="35"/>
      <c r="O422" s="35"/>
      <c r="P422" s="35"/>
      <c r="Q422" s="35"/>
      <c r="R422" s="35"/>
      <c r="S422" s="35"/>
      <c r="T422" s="35"/>
      <c r="U422" s="35"/>
      <c r="V422" s="35"/>
      <c r="W422" s="35"/>
      <c r="X422" s="35"/>
      <c r="Y422" s="35"/>
      <c r="Z422" s="35"/>
    </row>
    <row r="423" spans="8:26">
      <c r="H423" s="35"/>
      <c r="I423" s="35"/>
      <c r="J423" s="35"/>
      <c r="K423" s="35"/>
      <c r="L423" s="35"/>
      <c r="M423" s="35"/>
      <c r="N423" s="35"/>
      <c r="O423" s="35"/>
      <c r="P423" s="35"/>
      <c r="Q423" s="35"/>
      <c r="R423" s="35"/>
      <c r="S423" s="35"/>
      <c r="T423" s="35"/>
      <c r="U423" s="35"/>
      <c r="V423" s="35"/>
      <c r="W423" s="35"/>
      <c r="X423" s="35"/>
      <c r="Y423" s="35"/>
      <c r="Z423" s="35"/>
    </row>
    <row r="424" spans="8:26">
      <c r="H424" s="35"/>
      <c r="I424" s="35"/>
      <c r="J424" s="35"/>
      <c r="K424" s="35"/>
      <c r="L424" s="35"/>
      <c r="M424" s="35"/>
      <c r="N424" s="35"/>
      <c r="O424" s="35"/>
      <c r="P424" s="35"/>
      <c r="Q424" s="35"/>
      <c r="R424" s="35"/>
      <c r="S424" s="35"/>
      <c r="T424" s="35"/>
      <c r="U424" s="35"/>
      <c r="V424" s="35"/>
      <c r="W424" s="35"/>
      <c r="X424" s="35"/>
      <c r="Y424" s="35"/>
      <c r="Z424" s="35"/>
    </row>
    <row r="425" spans="8:26">
      <c r="H425" s="35"/>
      <c r="I425" s="35"/>
      <c r="J425" s="35"/>
      <c r="K425" s="35"/>
      <c r="L425" s="35"/>
      <c r="M425" s="35"/>
      <c r="N425" s="35"/>
      <c r="O425" s="35"/>
      <c r="P425" s="35"/>
      <c r="Q425" s="35"/>
      <c r="R425" s="35"/>
      <c r="S425" s="35"/>
      <c r="T425" s="35"/>
      <c r="U425" s="35"/>
      <c r="V425" s="35"/>
      <c r="W425" s="35"/>
      <c r="X425" s="35"/>
      <c r="Y425" s="35"/>
      <c r="Z425" s="35"/>
    </row>
    <row r="426" spans="8:26">
      <c r="H426" s="35"/>
      <c r="I426" s="35"/>
      <c r="J426" s="35"/>
      <c r="K426" s="35"/>
      <c r="L426" s="35"/>
      <c r="M426" s="35"/>
      <c r="N426" s="35"/>
      <c r="O426" s="35"/>
      <c r="P426" s="35"/>
      <c r="Q426" s="35"/>
      <c r="R426" s="35"/>
      <c r="S426" s="35"/>
      <c r="T426" s="35"/>
      <c r="U426" s="35"/>
      <c r="V426" s="35"/>
      <c r="W426" s="35"/>
      <c r="X426" s="35"/>
      <c r="Y426" s="35"/>
      <c r="Z426" s="35"/>
    </row>
    <row r="427" spans="8:26">
      <c r="H427" s="35"/>
      <c r="I427" s="35"/>
      <c r="J427" s="35"/>
      <c r="K427" s="35"/>
      <c r="L427" s="35"/>
      <c r="M427" s="35"/>
      <c r="N427" s="35"/>
      <c r="O427" s="35"/>
      <c r="P427" s="35"/>
      <c r="Q427" s="35"/>
      <c r="R427" s="35"/>
      <c r="S427" s="35"/>
      <c r="T427" s="35"/>
      <c r="U427" s="35"/>
      <c r="V427" s="35"/>
      <c r="W427" s="35"/>
      <c r="X427" s="35"/>
      <c r="Y427" s="35"/>
      <c r="Z427" s="35"/>
    </row>
    <row r="428" spans="8:26">
      <c r="H428" s="35"/>
      <c r="I428" s="35"/>
      <c r="J428" s="35"/>
      <c r="K428" s="35"/>
      <c r="L428" s="35"/>
      <c r="M428" s="35"/>
      <c r="N428" s="35"/>
      <c r="O428" s="35"/>
      <c r="P428" s="35"/>
      <c r="Q428" s="35"/>
      <c r="R428" s="35"/>
      <c r="S428" s="35"/>
      <c r="T428" s="35"/>
      <c r="U428" s="35"/>
      <c r="V428" s="35"/>
      <c r="W428" s="35"/>
      <c r="X428" s="35"/>
      <c r="Y428" s="35"/>
      <c r="Z428" s="35"/>
    </row>
    <row r="429" spans="8:26">
      <c r="H429" s="35"/>
      <c r="I429" s="35"/>
      <c r="J429" s="35"/>
      <c r="K429" s="35"/>
      <c r="L429" s="35"/>
      <c r="M429" s="35"/>
      <c r="N429" s="35"/>
      <c r="O429" s="35"/>
      <c r="P429" s="35"/>
      <c r="Q429" s="35"/>
      <c r="R429" s="35"/>
      <c r="S429" s="35"/>
      <c r="T429" s="35"/>
      <c r="U429" s="35"/>
      <c r="V429" s="35"/>
      <c r="W429" s="35"/>
      <c r="X429" s="35"/>
      <c r="Y429" s="35"/>
      <c r="Z429" s="35"/>
    </row>
    <row r="430" spans="8:26">
      <c r="H430" s="35"/>
      <c r="I430" s="35"/>
      <c r="J430" s="35"/>
      <c r="K430" s="35"/>
      <c r="L430" s="35"/>
      <c r="M430" s="35"/>
      <c r="N430" s="35"/>
      <c r="O430" s="35"/>
      <c r="P430" s="35"/>
      <c r="Q430" s="35"/>
      <c r="R430" s="35"/>
      <c r="S430" s="35"/>
      <c r="T430" s="35"/>
      <c r="U430" s="35"/>
      <c r="V430" s="35"/>
      <c r="W430" s="35"/>
      <c r="X430" s="35"/>
      <c r="Y430" s="35"/>
      <c r="Z430" s="35"/>
    </row>
    <row r="431" spans="8:26">
      <c r="H431" s="35"/>
      <c r="I431" s="35"/>
      <c r="J431" s="35"/>
      <c r="K431" s="35"/>
      <c r="L431" s="35"/>
      <c r="M431" s="35"/>
      <c r="N431" s="35"/>
      <c r="O431" s="35"/>
      <c r="P431" s="35"/>
      <c r="Q431" s="35"/>
      <c r="R431" s="35"/>
      <c r="S431" s="35"/>
      <c r="T431" s="35"/>
      <c r="U431" s="35"/>
      <c r="V431" s="35"/>
      <c r="W431" s="35"/>
      <c r="X431" s="35"/>
      <c r="Y431" s="35"/>
      <c r="Z431" s="35"/>
    </row>
    <row r="432" spans="8:26">
      <c r="H432" s="35"/>
      <c r="I432" s="35"/>
      <c r="J432" s="35"/>
      <c r="K432" s="35"/>
      <c r="L432" s="35"/>
      <c r="M432" s="35"/>
      <c r="N432" s="35"/>
      <c r="O432" s="35"/>
      <c r="P432" s="35"/>
      <c r="Q432" s="35"/>
      <c r="R432" s="35"/>
      <c r="S432" s="35"/>
      <c r="T432" s="35"/>
      <c r="U432" s="35"/>
      <c r="V432" s="35"/>
      <c r="W432" s="35"/>
      <c r="X432" s="35"/>
      <c r="Y432" s="35"/>
      <c r="Z432" s="35"/>
    </row>
    <row r="433" spans="8:26">
      <c r="H433" s="35"/>
      <c r="I433" s="35"/>
      <c r="J433" s="35"/>
      <c r="K433" s="35"/>
      <c r="L433" s="35"/>
      <c r="M433" s="35"/>
      <c r="N433" s="35"/>
      <c r="O433" s="35"/>
      <c r="P433" s="35"/>
      <c r="Q433" s="35"/>
      <c r="R433" s="35"/>
      <c r="S433" s="35"/>
      <c r="T433" s="35"/>
      <c r="U433" s="35"/>
      <c r="V433" s="35"/>
      <c r="W433" s="35"/>
      <c r="X433" s="35"/>
      <c r="Y433" s="35"/>
      <c r="Z433" s="35"/>
    </row>
    <row r="434" spans="8:26">
      <c r="H434" s="35"/>
      <c r="I434" s="35"/>
      <c r="J434" s="35"/>
      <c r="K434" s="35"/>
      <c r="L434" s="35"/>
      <c r="M434" s="35"/>
      <c r="N434" s="35"/>
      <c r="O434" s="35"/>
      <c r="P434" s="35"/>
      <c r="Q434" s="35"/>
      <c r="R434" s="35"/>
      <c r="S434" s="35"/>
      <c r="T434" s="35"/>
      <c r="U434" s="35"/>
      <c r="V434" s="35"/>
      <c r="W434" s="35"/>
      <c r="X434" s="35"/>
      <c r="Y434" s="35"/>
      <c r="Z434" s="35"/>
    </row>
    <row r="435" spans="8:26">
      <c r="H435" s="35"/>
      <c r="I435" s="35"/>
      <c r="J435" s="35"/>
      <c r="K435" s="35"/>
      <c r="L435" s="35"/>
      <c r="M435" s="35"/>
      <c r="N435" s="35"/>
      <c r="O435" s="35"/>
      <c r="P435" s="35"/>
      <c r="Q435" s="35"/>
      <c r="R435" s="35"/>
      <c r="S435" s="35"/>
      <c r="T435" s="35"/>
      <c r="U435" s="35"/>
      <c r="V435" s="35"/>
      <c r="W435" s="35"/>
      <c r="X435" s="35"/>
      <c r="Y435" s="35"/>
      <c r="Z435" s="35"/>
    </row>
    <row r="436" spans="8:26">
      <c r="H436" s="35"/>
      <c r="I436" s="35"/>
      <c r="J436" s="35"/>
      <c r="K436" s="35"/>
      <c r="L436" s="35"/>
      <c r="M436" s="35"/>
      <c r="N436" s="35"/>
      <c r="O436" s="35"/>
      <c r="P436" s="35"/>
      <c r="Q436" s="35"/>
      <c r="R436" s="35"/>
      <c r="S436" s="35"/>
      <c r="T436" s="35"/>
      <c r="U436" s="35"/>
      <c r="V436" s="35"/>
      <c r="W436" s="35"/>
      <c r="X436" s="35"/>
      <c r="Y436" s="35"/>
      <c r="Z436" s="35"/>
    </row>
    <row r="437" spans="8:26">
      <c r="H437" s="35"/>
      <c r="I437" s="35"/>
      <c r="J437" s="35"/>
      <c r="K437" s="35"/>
      <c r="L437" s="35"/>
      <c r="M437" s="35"/>
      <c r="N437" s="35"/>
      <c r="O437" s="35"/>
      <c r="P437" s="35"/>
      <c r="Q437" s="35"/>
      <c r="R437" s="35"/>
      <c r="S437" s="35"/>
      <c r="T437" s="35"/>
      <c r="U437" s="35"/>
      <c r="V437" s="35"/>
      <c r="W437" s="35"/>
      <c r="X437" s="35"/>
      <c r="Y437" s="35"/>
      <c r="Z437" s="35"/>
    </row>
    <row r="438" spans="8:26">
      <c r="H438" s="35"/>
      <c r="I438" s="35"/>
      <c r="J438" s="35"/>
      <c r="K438" s="35"/>
      <c r="L438" s="35"/>
      <c r="M438" s="35"/>
      <c r="N438" s="35"/>
      <c r="O438" s="35"/>
      <c r="P438" s="35"/>
      <c r="Q438" s="35"/>
      <c r="R438" s="35"/>
      <c r="S438" s="35"/>
      <c r="T438" s="35"/>
      <c r="U438" s="35"/>
      <c r="V438" s="35"/>
      <c r="W438" s="35"/>
      <c r="X438" s="35"/>
      <c r="Y438" s="35"/>
      <c r="Z438" s="35"/>
    </row>
    <row r="439" spans="8:26">
      <c r="H439" s="35"/>
      <c r="I439" s="35"/>
      <c r="J439" s="35"/>
      <c r="K439" s="35"/>
      <c r="L439" s="35"/>
      <c r="M439" s="35"/>
      <c r="N439" s="35"/>
      <c r="O439" s="35"/>
      <c r="P439" s="35"/>
      <c r="Q439" s="35"/>
      <c r="R439" s="35"/>
      <c r="S439" s="35"/>
      <c r="T439" s="35"/>
      <c r="U439" s="35"/>
      <c r="V439" s="35"/>
      <c r="W439" s="35"/>
      <c r="X439" s="35"/>
      <c r="Y439" s="35"/>
      <c r="Z439" s="35"/>
    </row>
    <row r="440" spans="8:26">
      <c r="H440" s="35"/>
      <c r="I440" s="35"/>
      <c r="J440" s="35"/>
      <c r="K440" s="35"/>
      <c r="L440" s="35"/>
      <c r="M440" s="35"/>
      <c r="N440" s="35"/>
      <c r="O440" s="35"/>
      <c r="P440" s="35"/>
      <c r="Q440" s="35"/>
      <c r="R440" s="35"/>
      <c r="S440" s="35"/>
      <c r="T440" s="35"/>
      <c r="U440" s="35"/>
      <c r="V440" s="35"/>
      <c r="W440" s="35"/>
      <c r="X440" s="35"/>
      <c r="Y440" s="35"/>
      <c r="Z440" s="35"/>
    </row>
    <row r="441" spans="8:26">
      <c r="H441" s="35"/>
      <c r="I441" s="35"/>
      <c r="J441" s="35"/>
      <c r="K441" s="35"/>
      <c r="L441" s="35"/>
      <c r="M441" s="35"/>
      <c r="N441" s="35"/>
      <c r="O441" s="35"/>
      <c r="P441" s="35"/>
      <c r="Q441" s="35"/>
      <c r="R441" s="35"/>
      <c r="S441" s="35"/>
      <c r="T441" s="35"/>
      <c r="U441" s="35"/>
      <c r="V441" s="35"/>
      <c r="W441" s="35"/>
      <c r="X441" s="35"/>
      <c r="Y441" s="35"/>
      <c r="Z441" s="35"/>
    </row>
    <row r="442" spans="8:26">
      <c r="H442" s="35"/>
      <c r="I442" s="35"/>
      <c r="J442" s="35"/>
      <c r="K442" s="35"/>
      <c r="L442" s="35"/>
      <c r="M442" s="35"/>
      <c r="N442" s="35"/>
      <c r="O442" s="35"/>
      <c r="P442" s="35"/>
      <c r="Q442" s="35"/>
      <c r="R442" s="35"/>
      <c r="S442" s="35"/>
      <c r="T442" s="35"/>
      <c r="U442" s="35"/>
      <c r="V442" s="35"/>
      <c r="W442" s="35"/>
      <c r="X442" s="35"/>
      <c r="Y442" s="35"/>
      <c r="Z442" s="35"/>
    </row>
    <row r="443" spans="8:26">
      <c r="H443" s="35"/>
      <c r="I443" s="35"/>
      <c r="J443" s="35"/>
      <c r="K443" s="35"/>
      <c r="L443" s="35"/>
      <c r="M443" s="35"/>
      <c r="N443" s="35"/>
      <c r="O443" s="35"/>
      <c r="P443" s="35"/>
      <c r="Q443" s="35"/>
      <c r="R443" s="35"/>
      <c r="S443" s="35"/>
      <c r="T443" s="35"/>
      <c r="U443" s="35"/>
      <c r="V443" s="35"/>
      <c r="W443" s="35"/>
      <c r="X443" s="35"/>
      <c r="Y443" s="35"/>
      <c r="Z443" s="35"/>
    </row>
    <row r="444" spans="8:26">
      <c r="H444" s="35"/>
      <c r="I444" s="35"/>
      <c r="J444" s="35"/>
      <c r="K444" s="35"/>
      <c r="L444" s="35"/>
      <c r="M444" s="35"/>
      <c r="N444" s="35"/>
      <c r="O444" s="35"/>
      <c r="P444" s="35"/>
      <c r="Q444" s="35"/>
      <c r="R444" s="35"/>
      <c r="S444" s="35"/>
      <c r="T444" s="35"/>
      <c r="U444" s="35"/>
      <c r="V444" s="35"/>
      <c r="W444" s="35"/>
      <c r="X444" s="35"/>
      <c r="Y444" s="35"/>
      <c r="Z444" s="35"/>
    </row>
    <row r="445" spans="8:26">
      <c r="H445" s="35"/>
      <c r="I445" s="35"/>
      <c r="J445" s="35"/>
      <c r="K445" s="35"/>
      <c r="L445" s="35"/>
      <c r="M445" s="35"/>
      <c r="N445" s="35"/>
      <c r="O445" s="35"/>
      <c r="P445" s="35"/>
      <c r="Q445" s="35"/>
      <c r="R445" s="35"/>
      <c r="S445" s="35"/>
      <c r="T445" s="35"/>
      <c r="U445" s="35"/>
      <c r="V445" s="35"/>
      <c r="W445" s="35"/>
      <c r="X445" s="35"/>
      <c r="Y445" s="35"/>
      <c r="Z445" s="35"/>
    </row>
    <row r="446" spans="8:26">
      <c r="H446" s="35"/>
      <c r="I446" s="35"/>
      <c r="J446" s="35"/>
      <c r="K446" s="35"/>
      <c r="L446" s="35"/>
      <c r="M446" s="35"/>
      <c r="N446" s="35"/>
      <c r="O446" s="35"/>
      <c r="P446" s="35"/>
      <c r="Q446" s="35"/>
      <c r="R446" s="35"/>
      <c r="S446" s="35"/>
      <c r="T446" s="35"/>
      <c r="U446" s="35"/>
      <c r="V446" s="35"/>
      <c r="W446" s="35"/>
      <c r="X446" s="35"/>
      <c r="Y446" s="35"/>
      <c r="Z446" s="35"/>
    </row>
    <row r="447" spans="8:26">
      <c r="H447" s="35"/>
      <c r="I447" s="35"/>
      <c r="J447" s="35"/>
      <c r="K447" s="35"/>
      <c r="L447" s="35"/>
      <c r="M447" s="35"/>
      <c r="N447" s="35"/>
      <c r="O447" s="35"/>
      <c r="P447" s="35"/>
      <c r="Q447" s="35"/>
      <c r="R447" s="35"/>
      <c r="S447" s="35"/>
      <c r="T447" s="35"/>
      <c r="U447" s="35"/>
      <c r="V447" s="35"/>
      <c r="W447" s="35"/>
      <c r="X447" s="35"/>
      <c r="Y447" s="35"/>
      <c r="Z447" s="35"/>
    </row>
    <row r="448" spans="8:26">
      <c r="H448" s="35"/>
      <c r="I448" s="35"/>
      <c r="J448" s="35"/>
      <c r="K448" s="35"/>
      <c r="L448" s="35"/>
      <c r="M448" s="35"/>
      <c r="N448" s="35"/>
      <c r="O448" s="35"/>
      <c r="P448" s="35"/>
      <c r="Q448" s="35"/>
      <c r="R448" s="35"/>
      <c r="S448" s="35"/>
      <c r="T448" s="35"/>
      <c r="U448" s="35"/>
      <c r="V448" s="35"/>
      <c r="W448" s="35"/>
      <c r="X448" s="35"/>
      <c r="Y448" s="35"/>
      <c r="Z448" s="35"/>
    </row>
    <row r="449" spans="8:26">
      <c r="H449" s="35"/>
      <c r="I449" s="35"/>
      <c r="J449" s="35"/>
      <c r="K449" s="35"/>
      <c r="L449" s="35"/>
      <c r="M449" s="35"/>
      <c r="N449" s="35"/>
      <c r="O449" s="35"/>
      <c r="P449" s="35"/>
      <c r="Q449" s="35"/>
      <c r="R449" s="35"/>
      <c r="S449" s="35"/>
      <c r="T449" s="35"/>
      <c r="U449" s="35"/>
      <c r="V449" s="35"/>
      <c r="W449" s="35"/>
      <c r="X449" s="35"/>
      <c r="Y449" s="35"/>
      <c r="Z449" s="35"/>
    </row>
    <row r="450" spans="8:26">
      <c r="H450" s="35"/>
      <c r="I450" s="35"/>
      <c r="J450" s="35"/>
      <c r="K450" s="35"/>
      <c r="L450" s="35"/>
      <c r="M450" s="35"/>
      <c r="N450" s="35"/>
      <c r="O450" s="35"/>
      <c r="P450" s="35"/>
      <c r="Q450" s="35"/>
      <c r="R450" s="35"/>
      <c r="S450" s="35"/>
      <c r="T450" s="35"/>
      <c r="U450" s="35"/>
      <c r="V450" s="35"/>
      <c r="W450" s="35"/>
      <c r="X450" s="35"/>
      <c r="Y450" s="35"/>
      <c r="Z450" s="35"/>
    </row>
    <row r="451" spans="8:26">
      <c r="H451" s="35"/>
      <c r="I451" s="35"/>
      <c r="J451" s="35"/>
      <c r="K451" s="35"/>
      <c r="L451" s="35"/>
      <c r="M451" s="35"/>
      <c r="N451" s="35"/>
      <c r="O451" s="35"/>
      <c r="P451" s="35"/>
      <c r="Q451" s="35"/>
      <c r="R451" s="35"/>
      <c r="S451" s="35"/>
      <c r="T451" s="35"/>
      <c r="U451" s="35"/>
      <c r="V451" s="35"/>
      <c r="W451" s="35"/>
      <c r="X451" s="35"/>
      <c r="Y451" s="35"/>
      <c r="Z451" s="35"/>
    </row>
    <row r="452" spans="8:26">
      <c r="H452" s="35"/>
      <c r="I452" s="35"/>
      <c r="J452" s="35"/>
      <c r="K452" s="35"/>
      <c r="L452" s="35"/>
      <c r="M452" s="35"/>
      <c r="N452" s="35"/>
      <c r="O452" s="35"/>
      <c r="P452" s="35"/>
      <c r="Q452" s="35"/>
      <c r="R452" s="35"/>
      <c r="S452" s="35"/>
      <c r="T452" s="35"/>
      <c r="U452" s="35"/>
      <c r="V452" s="35"/>
      <c r="W452" s="35"/>
      <c r="X452" s="35"/>
      <c r="Y452" s="35"/>
      <c r="Z452" s="35"/>
    </row>
    <row r="453" spans="8:26">
      <c r="H453" s="35"/>
      <c r="I453" s="35"/>
      <c r="J453" s="35"/>
      <c r="K453" s="35"/>
      <c r="L453" s="35"/>
      <c r="M453" s="35"/>
      <c r="N453" s="35"/>
      <c r="O453" s="35"/>
      <c r="P453" s="35"/>
      <c r="Q453" s="35"/>
      <c r="R453" s="35"/>
      <c r="S453" s="35"/>
      <c r="T453" s="35"/>
      <c r="U453" s="35"/>
      <c r="V453" s="35"/>
      <c r="W453" s="35"/>
      <c r="X453" s="35"/>
      <c r="Y453" s="35"/>
      <c r="Z453" s="35"/>
    </row>
    <row r="454" spans="8:26">
      <c r="H454" s="35"/>
      <c r="I454" s="35"/>
      <c r="J454" s="35"/>
      <c r="K454" s="35"/>
      <c r="L454" s="35"/>
      <c r="M454" s="35"/>
      <c r="N454" s="35"/>
      <c r="O454" s="35"/>
      <c r="P454" s="35"/>
      <c r="Q454" s="35"/>
      <c r="R454" s="35"/>
      <c r="S454" s="35"/>
      <c r="T454" s="35"/>
      <c r="U454" s="35"/>
      <c r="V454" s="35"/>
      <c r="W454" s="35"/>
      <c r="X454" s="35"/>
      <c r="Y454" s="35"/>
      <c r="Z454" s="35"/>
    </row>
    <row r="455" spans="8:26">
      <c r="H455" s="35"/>
      <c r="I455" s="35"/>
      <c r="J455" s="35"/>
      <c r="K455" s="35"/>
      <c r="L455" s="35"/>
      <c r="M455" s="35"/>
      <c r="N455" s="35"/>
      <c r="O455" s="35"/>
      <c r="P455" s="35"/>
      <c r="Q455" s="35"/>
      <c r="R455" s="35"/>
      <c r="S455" s="35"/>
      <c r="T455" s="35"/>
      <c r="U455" s="35"/>
      <c r="V455" s="35"/>
      <c r="W455" s="35"/>
      <c r="X455" s="35"/>
      <c r="Y455" s="35"/>
      <c r="Z455" s="35"/>
    </row>
    <row r="456" spans="8:26">
      <c r="H456" s="35"/>
      <c r="I456" s="35"/>
      <c r="J456" s="35"/>
      <c r="K456" s="35"/>
      <c r="L456" s="35"/>
      <c r="M456" s="35"/>
      <c r="N456" s="35"/>
      <c r="O456" s="35"/>
      <c r="P456" s="35"/>
      <c r="Q456" s="35"/>
      <c r="R456" s="35"/>
      <c r="S456" s="35"/>
      <c r="T456" s="35"/>
      <c r="U456" s="35"/>
      <c r="V456" s="35"/>
      <c r="W456" s="35"/>
      <c r="X456" s="35"/>
      <c r="Y456" s="35"/>
      <c r="Z456" s="35"/>
    </row>
    <row r="457" spans="8:26">
      <c r="H457" s="35"/>
      <c r="I457" s="35"/>
      <c r="J457" s="35"/>
      <c r="K457" s="35"/>
      <c r="L457" s="35"/>
      <c r="M457" s="35"/>
      <c r="N457" s="35"/>
      <c r="O457" s="35"/>
      <c r="P457" s="35"/>
      <c r="Q457" s="35"/>
      <c r="R457" s="35"/>
      <c r="S457" s="35"/>
      <c r="T457" s="35"/>
      <c r="U457" s="35"/>
      <c r="V457" s="35"/>
      <c r="W457" s="35"/>
      <c r="X457" s="35"/>
      <c r="Y457" s="35"/>
      <c r="Z457" s="35"/>
    </row>
    <row r="458" spans="8:26">
      <c r="H458" s="35"/>
      <c r="I458" s="35"/>
      <c r="J458" s="35"/>
      <c r="K458" s="35"/>
      <c r="L458" s="35"/>
      <c r="M458" s="35"/>
      <c r="N458" s="35"/>
      <c r="O458" s="35"/>
      <c r="P458" s="35"/>
      <c r="Q458" s="35"/>
      <c r="R458" s="35"/>
      <c r="S458" s="35"/>
      <c r="T458" s="35"/>
      <c r="U458" s="35"/>
      <c r="V458" s="35"/>
      <c r="W458" s="35"/>
      <c r="X458" s="35"/>
      <c r="Y458" s="35"/>
      <c r="Z458" s="35"/>
    </row>
    <row r="459" spans="8:26">
      <c r="H459" s="35"/>
      <c r="I459" s="35"/>
      <c r="J459" s="35"/>
      <c r="K459" s="35"/>
      <c r="L459" s="35"/>
      <c r="M459" s="35"/>
      <c r="N459" s="35"/>
      <c r="O459" s="35"/>
      <c r="P459" s="35"/>
      <c r="Q459" s="35"/>
      <c r="R459" s="35"/>
      <c r="S459" s="35"/>
      <c r="T459" s="35"/>
      <c r="U459" s="35"/>
      <c r="V459" s="35"/>
      <c r="W459" s="35"/>
      <c r="X459" s="35"/>
      <c r="Y459" s="35"/>
      <c r="Z459" s="35"/>
    </row>
    <row r="460" spans="8:26">
      <c r="H460" s="35"/>
      <c r="I460" s="35"/>
      <c r="J460" s="35"/>
      <c r="K460" s="35"/>
      <c r="L460" s="35"/>
      <c r="M460" s="35"/>
      <c r="N460" s="35"/>
      <c r="O460" s="35"/>
      <c r="P460" s="35"/>
      <c r="Q460" s="35"/>
      <c r="R460" s="35"/>
      <c r="S460" s="35"/>
      <c r="T460" s="35"/>
      <c r="U460" s="35"/>
      <c r="V460" s="35"/>
      <c r="W460" s="35"/>
      <c r="X460" s="35"/>
      <c r="Y460" s="35"/>
      <c r="Z460" s="35"/>
    </row>
    <row r="461" spans="8:26">
      <c r="H461" s="35"/>
      <c r="I461" s="35"/>
      <c r="J461" s="35"/>
      <c r="K461" s="35"/>
      <c r="L461" s="35"/>
      <c r="M461" s="35"/>
      <c r="N461" s="35"/>
      <c r="O461" s="35"/>
      <c r="P461" s="35"/>
      <c r="Q461" s="35"/>
      <c r="R461" s="35"/>
      <c r="S461" s="35"/>
      <c r="T461" s="35"/>
      <c r="U461" s="35"/>
      <c r="V461" s="35"/>
      <c r="W461" s="35"/>
      <c r="X461" s="35"/>
      <c r="Y461" s="35"/>
      <c r="Z461" s="35"/>
    </row>
    <row r="462" spans="8:26">
      <c r="H462" s="35"/>
      <c r="I462" s="35"/>
      <c r="J462" s="35"/>
      <c r="K462" s="35"/>
      <c r="L462" s="35"/>
      <c r="M462" s="35"/>
      <c r="N462" s="35"/>
      <c r="O462" s="35"/>
      <c r="P462" s="35"/>
      <c r="Q462" s="35"/>
      <c r="R462" s="35"/>
      <c r="S462" s="35"/>
      <c r="T462" s="35"/>
      <c r="U462" s="35"/>
      <c r="V462" s="35"/>
      <c r="W462" s="35"/>
      <c r="X462" s="35"/>
      <c r="Y462" s="35"/>
      <c r="Z462" s="35"/>
    </row>
    <row r="463" spans="8:26">
      <c r="H463" s="35"/>
      <c r="I463" s="35"/>
      <c r="J463" s="35"/>
      <c r="K463" s="35"/>
      <c r="L463" s="35"/>
      <c r="M463" s="35"/>
      <c r="N463" s="35"/>
      <c r="O463" s="35"/>
      <c r="P463" s="35"/>
      <c r="Q463" s="35"/>
      <c r="R463" s="35"/>
      <c r="S463" s="35"/>
      <c r="T463" s="35"/>
      <c r="U463" s="35"/>
      <c r="V463" s="35"/>
      <c r="W463" s="35"/>
      <c r="X463" s="35"/>
      <c r="Y463" s="35"/>
      <c r="Z463" s="35"/>
    </row>
    <row r="464" spans="8:26">
      <c r="H464" s="35"/>
      <c r="I464" s="35"/>
      <c r="J464" s="35"/>
      <c r="K464" s="35"/>
      <c r="L464" s="35"/>
      <c r="M464" s="35"/>
      <c r="N464" s="35"/>
      <c r="O464" s="35"/>
      <c r="P464" s="35"/>
      <c r="Q464" s="35"/>
      <c r="R464" s="35"/>
      <c r="S464" s="35"/>
      <c r="T464" s="35"/>
      <c r="U464" s="35"/>
      <c r="V464" s="35"/>
      <c r="W464" s="35"/>
      <c r="X464" s="35"/>
      <c r="Y464" s="35"/>
      <c r="Z464" s="35"/>
    </row>
    <row r="465" spans="8:26">
      <c r="H465" s="35"/>
      <c r="I465" s="35"/>
      <c r="J465" s="35"/>
      <c r="K465" s="35"/>
      <c r="L465" s="35"/>
      <c r="M465" s="35"/>
      <c r="N465" s="35"/>
      <c r="O465" s="35"/>
      <c r="P465" s="35"/>
      <c r="Q465" s="35"/>
      <c r="R465" s="35"/>
      <c r="S465" s="35"/>
      <c r="T465" s="35"/>
      <c r="U465" s="35"/>
      <c r="V465" s="35"/>
      <c r="W465" s="35"/>
      <c r="X465" s="35"/>
      <c r="Y465" s="35"/>
      <c r="Z465" s="35"/>
    </row>
    <row r="466" spans="8:26">
      <c r="H466" s="35"/>
      <c r="I466" s="35"/>
      <c r="J466" s="35"/>
      <c r="K466" s="35"/>
      <c r="L466" s="35"/>
      <c r="M466" s="35"/>
      <c r="N466" s="35"/>
      <c r="O466" s="35"/>
      <c r="P466" s="35"/>
      <c r="Q466" s="35"/>
      <c r="R466" s="35"/>
      <c r="S466" s="35"/>
      <c r="T466" s="35"/>
      <c r="U466" s="35"/>
      <c r="V466" s="35"/>
      <c r="W466" s="35"/>
      <c r="X466" s="35"/>
      <c r="Y466" s="35"/>
      <c r="Z466" s="35"/>
    </row>
    <row r="467" spans="8:26">
      <c r="H467" s="35"/>
      <c r="I467" s="35"/>
      <c r="J467" s="35"/>
      <c r="K467" s="35"/>
      <c r="L467" s="35"/>
      <c r="M467" s="35"/>
      <c r="N467" s="35"/>
      <c r="O467" s="35"/>
      <c r="P467" s="35"/>
      <c r="Q467" s="35"/>
      <c r="R467" s="35"/>
      <c r="S467" s="35"/>
      <c r="T467" s="35"/>
      <c r="U467" s="35"/>
      <c r="V467" s="35"/>
      <c r="W467" s="35"/>
      <c r="X467" s="35"/>
      <c r="Y467" s="35"/>
      <c r="Z467" s="35"/>
    </row>
    <row r="468" spans="8:26">
      <c r="H468" s="35"/>
      <c r="I468" s="35"/>
      <c r="J468" s="35"/>
      <c r="K468" s="35"/>
      <c r="L468" s="35"/>
      <c r="M468" s="35"/>
      <c r="N468" s="35"/>
      <c r="O468" s="35"/>
      <c r="P468" s="35"/>
      <c r="Q468" s="35"/>
      <c r="R468" s="35"/>
      <c r="S468" s="35"/>
      <c r="T468" s="35"/>
      <c r="U468" s="35"/>
      <c r="V468" s="35"/>
      <c r="W468" s="35"/>
      <c r="X468" s="35"/>
      <c r="Y468" s="35"/>
      <c r="Z468" s="35"/>
    </row>
    <row r="469" spans="8:26">
      <c r="H469" s="35"/>
      <c r="I469" s="35"/>
      <c r="J469" s="35"/>
      <c r="K469" s="35"/>
      <c r="L469" s="35"/>
      <c r="M469" s="35"/>
      <c r="N469" s="35"/>
      <c r="O469" s="35"/>
      <c r="P469" s="35"/>
      <c r="Q469" s="35"/>
      <c r="R469" s="35"/>
      <c r="S469" s="35"/>
      <c r="T469" s="35"/>
      <c r="U469" s="35"/>
      <c r="V469" s="35"/>
      <c r="W469" s="35"/>
      <c r="X469" s="35"/>
      <c r="Y469" s="35"/>
      <c r="Z469" s="35"/>
    </row>
    <row r="470" spans="8:26">
      <c r="H470" s="35"/>
      <c r="I470" s="35"/>
      <c r="J470" s="35"/>
      <c r="K470" s="35"/>
      <c r="L470" s="35"/>
      <c r="M470" s="35"/>
      <c r="N470" s="35"/>
      <c r="O470" s="35"/>
      <c r="P470" s="35"/>
      <c r="Q470" s="35"/>
      <c r="R470" s="35"/>
      <c r="S470" s="35"/>
      <c r="T470" s="35"/>
      <c r="U470" s="35"/>
      <c r="V470" s="35"/>
      <c r="W470" s="35"/>
      <c r="X470" s="35"/>
      <c r="Y470" s="35"/>
      <c r="Z470" s="35"/>
    </row>
    <row r="471" spans="8:26">
      <c r="H471" s="35"/>
      <c r="I471" s="35"/>
      <c r="J471" s="35"/>
      <c r="K471" s="35"/>
      <c r="L471" s="35"/>
      <c r="M471" s="35"/>
      <c r="N471" s="35"/>
      <c r="O471" s="35"/>
      <c r="P471" s="35"/>
      <c r="Q471" s="35"/>
      <c r="R471" s="35"/>
      <c r="S471" s="35"/>
      <c r="T471" s="35"/>
      <c r="U471" s="35"/>
      <c r="V471" s="35"/>
      <c r="W471" s="35"/>
      <c r="X471" s="35"/>
      <c r="Y471" s="35"/>
      <c r="Z471" s="35"/>
    </row>
    <row r="472" spans="8:26">
      <c r="H472" s="35"/>
      <c r="I472" s="35"/>
      <c r="J472" s="35"/>
      <c r="K472" s="35"/>
      <c r="L472" s="35"/>
      <c r="M472" s="35"/>
      <c r="N472" s="35"/>
      <c r="O472" s="35"/>
      <c r="P472" s="35"/>
      <c r="Q472" s="35"/>
      <c r="R472" s="35"/>
      <c r="S472" s="35"/>
      <c r="T472" s="35"/>
      <c r="U472" s="35"/>
      <c r="V472" s="35"/>
      <c r="W472" s="35"/>
      <c r="X472" s="35"/>
      <c r="Y472" s="35"/>
      <c r="Z472" s="35"/>
    </row>
    <row r="473" spans="8:26">
      <c r="H473" s="35"/>
      <c r="I473" s="35"/>
      <c r="J473" s="35"/>
      <c r="K473" s="35"/>
      <c r="L473" s="35"/>
      <c r="M473" s="35"/>
      <c r="N473" s="35"/>
      <c r="O473" s="35"/>
      <c r="P473" s="35"/>
      <c r="Q473" s="35"/>
      <c r="R473" s="35"/>
      <c r="S473" s="35"/>
      <c r="T473" s="35"/>
      <c r="U473" s="35"/>
      <c r="V473" s="35"/>
      <c r="W473" s="35"/>
      <c r="X473" s="35"/>
      <c r="Y473" s="35"/>
      <c r="Z473" s="35"/>
    </row>
    <row r="474" spans="8:26">
      <c r="H474" s="35"/>
      <c r="I474" s="35"/>
      <c r="J474" s="35"/>
      <c r="K474" s="35"/>
      <c r="L474" s="35"/>
      <c r="M474" s="35"/>
      <c r="N474" s="35"/>
      <c r="O474" s="35"/>
      <c r="P474" s="35"/>
      <c r="Q474" s="35"/>
      <c r="R474" s="35"/>
      <c r="S474" s="35"/>
      <c r="T474" s="35"/>
      <c r="U474" s="35"/>
      <c r="V474" s="35"/>
      <c r="W474" s="35"/>
      <c r="X474" s="35"/>
      <c r="Y474" s="35"/>
      <c r="Z474" s="35"/>
    </row>
    <row r="475" spans="8:26">
      <c r="H475" s="35"/>
      <c r="I475" s="35"/>
      <c r="J475" s="35"/>
      <c r="K475" s="35"/>
      <c r="L475" s="35"/>
      <c r="M475" s="35"/>
      <c r="N475" s="35"/>
      <c r="O475" s="35"/>
      <c r="P475" s="35"/>
      <c r="Q475" s="35"/>
      <c r="R475" s="35"/>
      <c r="S475" s="35"/>
      <c r="T475" s="35"/>
      <c r="U475" s="35"/>
      <c r="V475" s="35"/>
      <c r="W475" s="35"/>
      <c r="X475" s="35"/>
      <c r="Y475" s="35"/>
      <c r="Z475" s="35"/>
    </row>
    <row r="476" spans="8:26">
      <c r="H476" s="35"/>
      <c r="I476" s="35"/>
      <c r="J476" s="35"/>
      <c r="K476" s="35"/>
      <c r="L476" s="35"/>
      <c r="M476" s="35"/>
      <c r="N476" s="35"/>
      <c r="O476" s="35"/>
      <c r="P476" s="35"/>
      <c r="Q476" s="35"/>
      <c r="R476" s="35"/>
      <c r="S476" s="35"/>
      <c r="T476" s="35"/>
      <c r="U476" s="35"/>
      <c r="V476" s="35"/>
      <c r="W476" s="35"/>
      <c r="X476" s="35"/>
      <c r="Y476" s="35"/>
      <c r="Z476" s="35"/>
    </row>
    <row r="477" spans="8:26">
      <c r="H477" s="35"/>
      <c r="I477" s="35"/>
      <c r="J477" s="35"/>
      <c r="K477" s="35"/>
      <c r="L477" s="35"/>
      <c r="M477" s="35"/>
      <c r="N477" s="35"/>
      <c r="O477" s="35"/>
      <c r="P477" s="35"/>
      <c r="Q477" s="35"/>
      <c r="R477" s="35"/>
      <c r="S477" s="35"/>
      <c r="T477" s="35"/>
      <c r="U477" s="35"/>
      <c r="V477" s="35"/>
      <c r="W477" s="35"/>
      <c r="X477" s="35"/>
      <c r="Y477" s="35"/>
      <c r="Z477" s="35"/>
    </row>
    <row r="478" spans="8:26">
      <c r="H478" s="35"/>
      <c r="I478" s="35"/>
      <c r="J478" s="35"/>
      <c r="K478" s="35"/>
      <c r="L478" s="35"/>
      <c r="M478" s="35"/>
      <c r="N478" s="35"/>
      <c r="O478" s="35"/>
      <c r="P478" s="35"/>
      <c r="Q478" s="35"/>
      <c r="R478" s="35"/>
      <c r="S478" s="35"/>
      <c r="T478" s="35"/>
      <c r="U478" s="35"/>
      <c r="V478" s="35"/>
      <c r="W478" s="35"/>
      <c r="X478" s="35"/>
      <c r="Y478" s="35"/>
      <c r="Z478" s="35"/>
    </row>
    <row r="479" spans="8:26">
      <c r="H479" s="35"/>
      <c r="I479" s="35"/>
      <c r="J479" s="35"/>
      <c r="K479" s="35"/>
      <c r="L479" s="35"/>
      <c r="M479" s="35"/>
      <c r="N479" s="35"/>
      <c r="O479" s="35"/>
      <c r="P479" s="35"/>
      <c r="Q479" s="35"/>
      <c r="R479" s="35"/>
      <c r="S479" s="35"/>
      <c r="T479" s="35"/>
      <c r="U479" s="35"/>
      <c r="V479" s="35"/>
      <c r="W479" s="35"/>
      <c r="X479" s="35"/>
      <c r="Y479" s="35"/>
      <c r="Z479" s="35"/>
    </row>
    <row r="480" spans="8:26">
      <c r="H480" s="35"/>
      <c r="I480" s="35"/>
      <c r="J480" s="35"/>
      <c r="K480" s="35"/>
      <c r="L480" s="35"/>
      <c r="M480" s="35"/>
      <c r="N480" s="35"/>
      <c r="O480" s="35"/>
      <c r="P480" s="35"/>
      <c r="Q480" s="35"/>
      <c r="R480" s="35"/>
      <c r="S480" s="35"/>
      <c r="T480" s="35"/>
      <c r="U480" s="35"/>
      <c r="V480" s="35"/>
      <c r="W480" s="35"/>
      <c r="X480" s="35"/>
      <c r="Y480" s="35"/>
      <c r="Z480" s="35"/>
    </row>
    <row r="481" spans="8:26">
      <c r="H481" s="35"/>
      <c r="I481" s="35"/>
      <c r="J481" s="35"/>
      <c r="K481" s="35"/>
      <c r="L481" s="35"/>
      <c r="M481" s="35"/>
      <c r="N481" s="35"/>
      <c r="O481" s="35"/>
      <c r="P481" s="35"/>
      <c r="Q481" s="35"/>
      <c r="R481" s="35"/>
      <c r="S481" s="35"/>
      <c r="T481" s="35"/>
      <c r="U481" s="35"/>
      <c r="V481" s="35"/>
      <c r="W481" s="35"/>
      <c r="X481" s="35"/>
      <c r="Y481" s="35"/>
      <c r="Z481" s="35"/>
    </row>
    <row r="482" spans="8:26">
      <c r="H482" s="35"/>
      <c r="I482" s="35"/>
      <c r="J482" s="35"/>
      <c r="K482" s="35"/>
      <c r="L482" s="35"/>
      <c r="M482" s="35"/>
      <c r="N482" s="35"/>
      <c r="O482" s="35"/>
      <c r="P482" s="35"/>
      <c r="Q482" s="35"/>
      <c r="R482" s="35"/>
      <c r="S482" s="35"/>
      <c r="T482" s="35"/>
      <c r="U482" s="35"/>
      <c r="V482" s="35"/>
      <c r="W482" s="35"/>
      <c r="X482" s="35"/>
      <c r="Y482" s="35"/>
      <c r="Z482" s="35"/>
    </row>
    <row r="483" spans="8:26">
      <c r="H483" s="35"/>
      <c r="I483" s="35"/>
      <c r="J483" s="35"/>
      <c r="K483" s="35"/>
      <c r="L483" s="35"/>
      <c r="M483" s="35"/>
      <c r="N483" s="35"/>
      <c r="O483" s="35"/>
      <c r="P483" s="35"/>
      <c r="Q483" s="35"/>
      <c r="R483" s="35"/>
      <c r="S483" s="35"/>
      <c r="T483" s="35"/>
      <c r="U483" s="35"/>
      <c r="V483" s="35"/>
      <c r="W483" s="35"/>
      <c r="X483" s="35"/>
      <c r="Y483" s="35"/>
      <c r="Z483" s="35"/>
    </row>
    <row r="484" spans="8:26">
      <c r="H484" s="35"/>
      <c r="I484" s="35"/>
      <c r="J484" s="35"/>
      <c r="K484" s="35"/>
      <c r="L484" s="35"/>
      <c r="M484" s="35"/>
      <c r="N484" s="35"/>
      <c r="O484" s="35"/>
      <c r="P484" s="35"/>
      <c r="Q484" s="35"/>
      <c r="R484" s="35"/>
      <c r="S484" s="35"/>
      <c r="T484" s="35"/>
      <c r="U484" s="35"/>
      <c r="V484" s="35"/>
      <c r="W484" s="35"/>
      <c r="X484" s="35"/>
      <c r="Y484" s="35"/>
      <c r="Z484" s="35"/>
    </row>
    <row r="485" spans="8:26">
      <c r="H485" s="35"/>
      <c r="I485" s="35"/>
      <c r="J485" s="35"/>
      <c r="K485" s="35"/>
      <c r="L485" s="35"/>
      <c r="M485" s="35"/>
      <c r="N485" s="35"/>
      <c r="O485" s="35"/>
      <c r="P485" s="35"/>
      <c r="Q485" s="35"/>
      <c r="R485" s="35"/>
      <c r="S485" s="35"/>
      <c r="T485" s="35"/>
      <c r="U485" s="35"/>
      <c r="V485" s="35"/>
      <c r="W485" s="35"/>
      <c r="X485" s="35"/>
      <c r="Y485" s="35"/>
      <c r="Z485" s="35"/>
    </row>
    <row r="486" spans="8:26">
      <c r="H486" s="35"/>
      <c r="I486" s="35"/>
      <c r="J486" s="35"/>
      <c r="K486" s="35"/>
      <c r="L486" s="35"/>
      <c r="M486" s="35"/>
      <c r="N486" s="35"/>
      <c r="O486" s="35"/>
      <c r="P486" s="35"/>
      <c r="Q486" s="35"/>
      <c r="R486" s="35"/>
      <c r="S486" s="35"/>
      <c r="T486" s="35"/>
      <c r="U486" s="35"/>
      <c r="V486" s="35"/>
      <c r="W486" s="35"/>
      <c r="X486" s="35"/>
      <c r="Y486" s="35"/>
      <c r="Z486" s="35"/>
    </row>
    <row r="487" spans="8:26">
      <c r="H487" s="35"/>
      <c r="I487" s="35"/>
      <c r="J487" s="35"/>
      <c r="K487" s="35"/>
      <c r="L487" s="35"/>
      <c r="M487" s="35"/>
      <c r="N487" s="35"/>
      <c r="O487" s="35"/>
      <c r="P487" s="35"/>
      <c r="Q487" s="35"/>
      <c r="R487" s="35"/>
      <c r="S487" s="35"/>
      <c r="T487" s="35"/>
      <c r="U487" s="35"/>
      <c r="V487" s="35"/>
      <c r="W487" s="35"/>
      <c r="X487" s="35"/>
      <c r="Y487" s="35"/>
      <c r="Z487" s="35"/>
    </row>
    <row r="488" spans="8:26">
      <c r="H488" s="35"/>
      <c r="I488" s="35"/>
      <c r="J488" s="35"/>
      <c r="K488" s="35"/>
      <c r="L488" s="35"/>
      <c r="M488" s="35"/>
      <c r="N488" s="35"/>
      <c r="O488" s="35"/>
      <c r="P488" s="35"/>
      <c r="Q488" s="35"/>
      <c r="R488" s="35"/>
      <c r="S488" s="35"/>
      <c r="T488" s="35"/>
      <c r="U488" s="35"/>
      <c r="V488" s="35"/>
      <c r="W488" s="35"/>
      <c r="X488" s="35"/>
      <c r="Y488" s="35"/>
      <c r="Z488" s="35"/>
    </row>
    <row r="489" spans="8:26">
      <c r="H489" s="35"/>
      <c r="I489" s="35"/>
      <c r="J489" s="35"/>
      <c r="K489" s="35"/>
      <c r="L489" s="35"/>
      <c r="M489" s="35"/>
      <c r="N489" s="35"/>
      <c r="O489" s="35"/>
      <c r="P489" s="35"/>
      <c r="Q489" s="35"/>
      <c r="R489" s="35"/>
      <c r="S489" s="35"/>
      <c r="T489" s="35"/>
      <c r="U489" s="35"/>
      <c r="V489" s="35"/>
      <c r="W489" s="35"/>
      <c r="X489" s="35"/>
      <c r="Y489" s="35"/>
      <c r="Z489" s="35"/>
    </row>
    <row r="490" spans="8:26">
      <c r="H490" s="35"/>
      <c r="I490" s="35"/>
      <c r="J490" s="35"/>
      <c r="K490" s="35"/>
      <c r="L490" s="35"/>
      <c r="M490" s="35"/>
      <c r="N490" s="35"/>
      <c r="O490" s="35"/>
      <c r="P490" s="35"/>
      <c r="Q490" s="35"/>
      <c r="R490" s="35"/>
      <c r="S490" s="35"/>
      <c r="T490" s="35"/>
      <c r="U490" s="35"/>
      <c r="V490" s="35"/>
      <c r="W490" s="35"/>
      <c r="X490" s="35"/>
      <c r="Y490" s="35"/>
      <c r="Z490" s="35"/>
    </row>
    <row r="491" spans="8:26">
      <c r="H491" s="35"/>
      <c r="I491" s="35"/>
      <c r="J491" s="35"/>
      <c r="K491" s="35"/>
      <c r="L491" s="35"/>
      <c r="M491" s="35"/>
      <c r="N491" s="35"/>
      <c r="O491" s="35"/>
      <c r="P491" s="35"/>
      <c r="Q491" s="35"/>
      <c r="R491" s="35"/>
      <c r="S491" s="35"/>
      <c r="T491" s="35"/>
      <c r="U491" s="35"/>
      <c r="V491" s="35"/>
      <c r="W491" s="35"/>
      <c r="X491" s="35"/>
      <c r="Y491" s="35"/>
      <c r="Z491" s="35"/>
    </row>
    <row r="492" spans="8:26">
      <c r="H492" s="35"/>
      <c r="I492" s="35"/>
      <c r="J492" s="35"/>
      <c r="K492" s="35"/>
      <c r="L492" s="35"/>
      <c r="M492" s="35"/>
      <c r="N492" s="35"/>
      <c r="O492" s="35"/>
      <c r="P492" s="35"/>
      <c r="Q492" s="35"/>
      <c r="R492" s="35"/>
      <c r="S492" s="35"/>
      <c r="T492" s="35"/>
      <c r="U492" s="35"/>
      <c r="V492" s="35"/>
      <c r="W492" s="35"/>
      <c r="X492" s="35"/>
      <c r="Y492" s="35"/>
      <c r="Z492" s="35"/>
    </row>
    <row r="493" spans="8:26">
      <c r="H493" s="35"/>
      <c r="I493" s="35"/>
      <c r="J493" s="35"/>
      <c r="K493" s="35"/>
      <c r="L493" s="35"/>
      <c r="M493" s="35"/>
      <c r="N493" s="35"/>
      <c r="O493" s="35"/>
      <c r="P493" s="35"/>
      <c r="Q493" s="35"/>
      <c r="R493" s="35"/>
      <c r="S493" s="35"/>
      <c r="T493" s="35"/>
      <c r="U493" s="35"/>
      <c r="V493" s="35"/>
      <c r="W493" s="35"/>
      <c r="X493" s="35"/>
      <c r="Y493" s="35"/>
      <c r="Z493" s="35"/>
    </row>
    <row r="494" spans="8:26">
      <c r="H494" s="35"/>
      <c r="I494" s="35"/>
      <c r="J494" s="35"/>
      <c r="K494" s="35"/>
      <c r="L494" s="35"/>
      <c r="M494" s="35"/>
      <c r="N494" s="35"/>
      <c r="O494" s="35"/>
      <c r="P494" s="35"/>
      <c r="Q494" s="35"/>
      <c r="R494" s="35"/>
      <c r="S494" s="35"/>
      <c r="T494" s="35"/>
      <c r="U494" s="35"/>
      <c r="V494" s="35"/>
      <c r="W494" s="35"/>
      <c r="X494" s="35"/>
      <c r="Y494" s="35"/>
      <c r="Z494" s="35"/>
    </row>
    <row r="495" spans="8:26">
      <c r="H495" s="35"/>
      <c r="I495" s="35"/>
      <c r="J495" s="35"/>
      <c r="K495" s="35"/>
      <c r="L495" s="35"/>
      <c r="M495" s="35"/>
      <c r="N495" s="35"/>
      <c r="O495" s="35"/>
      <c r="P495" s="35"/>
      <c r="Q495" s="35"/>
      <c r="R495" s="35"/>
      <c r="S495" s="35"/>
      <c r="T495" s="35"/>
      <c r="U495" s="35"/>
      <c r="V495" s="35"/>
      <c r="W495" s="35"/>
      <c r="X495" s="35"/>
      <c r="Y495" s="35"/>
      <c r="Z495" s="35"/>
    </row>
    <row r="496" spans="8:26">
      <c r="H496" s="35"/>
      <c r="I496" s="35"/>
      <c r="J496" s="35"/>
      <c r="K496" s="35"/>
      <c r="L496" s="35"/>
      <c r="M496" s="35"/>
      <c r="N496" s="35"/>
      <c r="O496" s="35"/>
      <c r="P496" s="35"/>
      <c r="Q496" s="35"/>
      <c r="R496" s="35"/>
      <c r="S496" s="35"/>
      <c r="T496" s="35"/>
      <c r="U496" s="35"/>
      <c r="V496" s="35"/>
      <c r="W496" s="35"/>
      <c r="X496" s="35"/>
      <c r="Y496" s="35"/>
      <c r="Z496" s="35"/>
    </row>
    <row r="497" spans="8:26">
      <c r="H497" s="35"/>
      <c r="I497" s="35"/>
      <c r="J497" s="35"/>
      <c r="K497" s="35"/>
      <c r="L497" s="35"/>
      <c r="M497" s="35"/>
      <c r="N497" s="35"/>
      <c r="O497" s="35"/>
      <c r="P497" s="35"/>
      <c r="Q497" s="35"/>
      <c r="R497" s="35"/>
      <c r="S497" s="35"/>
      <c r="T497" s="35"/>
      <c r="U497" s="35"/>
      <c r="V497" s="35"/>
      <c r="W497" s="35"/>
      <c r="X497" s="35"/>
      <c r="Y497" s="35"/>
      <c r="Z497" s="35"/>
    </row>
    <row r="498" spans="8:26">
      <c r="H498" s="35"/>
      <c r="I498" s="35"/>
      <c r="J498" s="35"/>
      <c r="K498" s="35"/>
      <c r="L498" s="35"/>
      <c r="M498" s="35"/>
      <c r="N498" s="35"/>
      <c r="O498" s="35"/>
      <c r="P498" s="35"/>
      <c r="Q498" s="35"/>
      <c r="R498" s="35"/>
      <c r="S498" s="35"/>
      <c r="T498" s="35"/>
      <c r="U498" s="35"/>
      <c r="V498" s="35"/>
      <c r="W498" s="35"/>
      <c r="X498" s="35"/>
      <c r="Y498" s="35"/>
      <c r="Z498" s="35"/>
    </row>
    <row r="499" spans="8:26">
      <c r="H499" s="35"/>
      <c r="I499" s="35"/>
      <c r="J499" s="35"/>
      <c r="K499" s="35"/>
      <c r="L499" s="35"/>
      <c r="M499" s="35"/>
      <c r="N499" s="35"/>
      <c r="O499" s="35"/>
      <c r="P499" s="35"/>
      <c r="Q499" s="35"/>
      <c r="R499" s="35"/>
      <c r="S499" s="35"/>
      <c r="T499" s="35"/>
      <c r="U499" s="35"/>
      <c r="V499" s="35"/>
      <c r="W499" s="35"/>
      <c r="X499" s="35"/>
      <c r="Y499" s="35"/>
      <c r="Z499" s="35"/>
    </row>
    <row r="500" spans="8:26">
      <c r="H500" s="35"/>
      <c r="I500" s="35"/>
      <c r="J500" s="35"/>
      <c r="K500" s="35"/>
      <c r="L500" s="35"/>
      <c r="M500" s="35"/>
      <c r="N500" s="35"/>
      <c r="O500" s="35"/>
      <c r="P500" s="35"/>
      <c r="Q500" s="35"/>
      <c r="R500" s="35"/>
      <c r="S500" s="35"/>
      <c r="T500" s="35"/>
      <c r="U500" s="35"/>
      <c r="V500" s="35"/>
      <c r="W500" s="35"/>
      <c r="X500" s="35"/>
      <c r="Y500" s="35"/>
      <c r="Z500" s="35"/>
    </row>
    <row r="501" spans="8:26">
      <c r="H501" s="35"/>
      <c r="I501" s="35"/>
      <c r="J501" s="35"/>
      <c r="K501" s="35"/>
      <c r="L501" s="35"/>
      <c r="M501" s="35"/>
      <c r="N501" s="35"/>
      <c r="O501" s="35"/>
      <c r="P501" s="35"/>
      <c r="Q501" s="35"/>
      <c r="R501" s="35"/>
      <c r="S501" s="35"/>
      <c r="T501" s="35"/>
      <c r="U501" s="35"/>
      <c r="V501" s="35"/>
      <c r="W501" s="35"/>
      <c r="X501" s="35"/>
      <c r="Y501" s="35"/>
      <c r="Z501" s="35"/>
    </row>
    <row r="502" spans="8:26">
      <c r="H502" s="35"/>
      <c r="I502" s="35"/>
      <c r="J502" s="35"/>
      <c r="K502" s="35"/>
      <c r="L502" s="35"/>
      <c r="M502" s="35"/>
      <c r="N502" s="35"/>
      <c r="O502" s="35"/>
      <c r="P502" s="35"/>
      <c r="Q502" s="35"/>
      <c r="R502" s="35"/>
      <c r="S502" s="35"/>
      <c r="T502" s="35"/>
      <c r="U502" s="35"/>
      <c r="V502" s="35"/>
      <c r="W502" s="35"/>
      <c r="X502" s="35"/>
      <c r="Y502" s="35"/>
      <c r="Z502" s="35"/>
    </row>
    <row r="503" spans="8:26">
      <c r="H503" s="35"/>
      <c r="I503" s="35"/>
      <c r="J503" s="35"/>
      <c r="K503" s="35"/>
      <c r="L503" s="35"/>
      <c r="M503" s="35"/>
      <c r="N503" s="35"/>
      <c r="O503" s="35"/>
      <c r="P503" s="35"/>
      <c r="Q503" s="35"/>
      <c r="R503" s="35"/>
      <c r="S503" s="35"/>
      <c r="T503" s="35"/>
      <c r="U503" s="35"/>
      <c r="V503" s="35"/>
      <c r="W503" s="35"/>
      <c r="X503" s="35"/>
      <c r="Y503" s="35"/>
      <c r="Z503" s="35"/>
    </row>
    <row r="504" spans="8:26">
      <c r="H504" s="35"/>
      <c r="I504" s="35"/>
      <c r="J504" s="35"/>
      <c r="K504" s="35"/>
      <c r="L504" s="35"/>
      <c r="M504" s="35"/>
      <c r="N504" s="35"/>
      <c r="O504" s="35"/>
      <c r="P504" s="35"/>
      <c r="Q504" s="35"/>
      <c r="R504" s="35"/>
      <c r="S504" s="35"/>
      <c r="T504" s="35"/>
      <c r="U504" s="35"/>
      <c r="V504" s="35"/>
      <c r="W504" s="35"/>
      <c r="X504" s="35"/>
      <c r="Y504" s="35"/>
      <c r="Z504" s="35"/>
    </row>
    <row r="505" spans="8:26">
      <c r="H505" s="35"/>
      <c r="I505" s="35"/>
      <c r="J505" s="35"/>
      <c r="K505" s="35"/>
      <c r="L505" s="35"/>
      <c r="M505" s="35"/>
      <c r="N505" s="35"/>
      <c r="O505" s="35"/>
      <c r="P505" s="35"/>
      <c r="Q505" s="35"/>
      <c r="R505" s="35"/>
      <c r="S505" s="35"/>
      <c r="T505" s="35"/>
      <c r="U505" s="35"/>
      <c r="V505" s="35"/>
      <c r="W505" s="35"/>
      <c r="X505" s="35"/>
      <c r="Y505" s="35"/>
      <c r="Z505" s="35"/>
    </row>
    <row r="506" spans="8:26">
      <c r="H506" s="35"/>
      <c r="I506" s="35"/>
      <c r="J506" s="35"/>
      <c r="K506" s="35"/>
      <c r="L506" s="35"/>
      <c r="M506" s="35"/>
      <c r="N506" s="35"/>
      <c r="O506" s="35"/>
      <c r="P506" s="35"/>
      <c r="Q506" s="35"/>
      <c r="R506" s="35"/>
      <c r="S506" s="35"/>
      <c r="T506" s="35"/>
      <c r="U506" s="35"/>
      <c r="V506" s="35"/>
      <c r="W506" s="35"/>
      <c r="X506" s="35"/>
      <c r="Y506" s="35"/>
      <c r="Z506" s="35"/>
    </row>
    <row r="507" spans="8:26">
      <c r="H507" s="35"/>
      <c r="I507" s="35"/>
      <c r="J507" s="35"/>
      <c r="K507" s="35"/>
      <c r="L507" s="35"/>
      <c r="M507" s="35"/>
      <c r="N507" s="35"/>
      <c r="O507" s="35"/>
      <c r="P507" s="35"/>
      <c r="Q507" s="35"/>
      <c r="R507" s="35"/>
      <c r="S507" s="35"/>
      <c r="T507" s="35"/>
      <c r="U507" s="35"/>
      <c r="V507" s="35"/>
      <c r="W507" s="35"/>
      <c r="X507" s="35"/>
      <c r="Y507" s="35"/>
      <c r="Z507" s="35"/>
    </row>
    <row r="508" spans="8:26">
      <c r="H508" s="35"/>
      <c r="I508" s="35"/>
      <c r="J508" s="35"/>
      <c r="K508" s="35"/>
      <c r="L508" s="35"/>
      <c r="M508" s="35"/>
      <c r="N508" s="35"/>
      <c r="O508" s="35"/>
      <c r="P508" s="35"/>
      <c r="Q508" s="35"/>
      <c r="R508" s="35"/>
      <c r="S508" s="35"/>
      <c r="T508" s="35"/>
      <c r="U508" s="35"/>
      <c r="V508" s="35"/>
      <c r="W508" s="35"/>
      <c r="X508" s="35"/>
      <c r="Y508" s="35"/>
      <c r="Z508" s="35"/>
    </row>
    <row r="509" spans="8:26">
      <c r="H509" s="35"/>
      <c r="I509" s="35"/>
      <c r="J509" s="35"/>
      <c r="K509" s="35"/>
      <c r="L509" s="35"/>
      <c r="M509" s="35"/>
      <c r="N509" s="35"/>
      <c r="O509" s="35"/>
      <c r="P509" s="35"/>
      <c r="Q509" s="35"/>
      <c r="R509" s="35"/>
      <c r="S509" s="35"/>
      <c r="T509" s="35"/>
      <c r="U509" s="35"/>
      <c r="V509" s="35"/>
      <c r="W509" s="35"/>
      <c r="X509" s="35"/>
      <c r="Y509" s="35"/>
      <c r="Z509" s="35"/>
    </row>
    <row r="510" spans="8:26">
      <c r="H510" s="35"/>
      <c r="I510" s="35"/>
      <c r="J510" s="35"/>
      <c r="K510" s="35"/>
      <c r="L510" s="35"/>
      <c r="M510" s="35"/>
      <c r="N510" s="35"/>
      <c r="O510" s="35"/>
      <c r="P510" s="35"/>
      <c r="Q510" s="35"/>
      <c r="R510" s="35"/>
      <c r="S510" s="35"/>
      <c r="T510" s="35"/>
      <c r="U510" s="35"/>
      <c r="V510" s="35"/>
      <c r="W510" s="35"/>
      <c r="X510" s="35"/>
      <c r="Y510" s="35"/>
      <c r="Z510" s="35"/>
    </row>
    <row r="511" spans="8:26">
      <c r="H511" s="35"/>
      <c r="I511" s="35"/>
      <c r="J511" s="35"/>
      <c r="K511" s="35"/>
      <c r="L511" s="35"/>
      <c r="M511" s="35"/>
      <c r="N511" s="35"/>
      <c r="O511" s="35"/>
      <c r="P511" s="35"/>
      <c r="Q511" s="35"/>
      <c r="R511" s="35"/>
      <c r="S511" s="35"/>
      <c r="T511" s="35"/>
      <c r="U511" s="35"/>
      <c r="V511" s="35"/>
      <c r="W511" s="35"/>
      <c r="X511" s="35"/>
      <c r="Y511" s="35"/>
      <c r="Z511" s="35"/>
    </row>
    <row r="512" spans="8:26">
      <c r="H512" s="35"/>
      <c r="I512" s="35"/>
      <c r="J512" s="35"/>
      <c r="K512" s="35"/>
      <c r="L512" s="35"/>
      <c r="M512" s="35"/>
      <c r="N512" s="35"/>
      <c r="O512" s="35"/>
      <c r="P512" s="35"/>
      <c r="Q512" s="35"/>
      <c r="R512" s="35"/>
      <c r="S512" s="35"/>
      <c r="T512" s="35"/>
      <c r="U512" s="35"/>
      <c r="V512" s="35"/>
      <c r="W512" s="35"/>
      <c r="X512" s="35"/>
      <c r="Y512" s="35"/>
      <c r="Z512" s="35"/>
    </row>
    <row r="513" spans="8:26">
      <c r="H513" s="35"/>
      <c r="I513" s="35"/>
      <c r="J513" s="35"/>
      <c r="K513" s="35"/>
      <c r="L513" s="35"/>
      <c r="M513" s="35"/>
      <c r="N513" s="35"/>
      <c r="O513" s="35"/>
      <c r="P513" s="35"/>
      <c r="Q513" s="35"/>
      <c r="R513" s="35"/>
      <c r="S513" s="35"/>
      <c r="T513" s="35"/>
      <c r="U513" s="35"/>
      <c r="V513" s="35"/>
      <c r="W513" s="35"/>
      <c r="X513" s="35"/>
      <c r="Y513" s="35"/>
      <c r="Z513" s="35"/>
    </row>
    <row r="514" spans="8:26">
      <c r="H514" s="35"/>
      <c r="I514" s="35"/>
      <c r="J514" s="35"/>
      <c r="K514" s="35"/>
      <c r="L514" s="35"/>
      <c r="M514" s="35"/>
      <c r="N514" s="35"/>
      <c r="O514" s="35"/>
      <c r="P514" s="35"/>
      <c r="Q514" s="35"/>
      <c r="R514" s="35"/>
      <c r="S514" s="35"/>
      <c r="T514" s="35"/>
      <c r="U514" s="35"/>
      <c r="V514" s="35"/>
      <c r="W514" s="35"/>
      <c r="X514" s="35"/>
      <c r="Y514" s="35"/>
      <c r="Z514" s="35"/>
    </row>
    <row r="515" spans="8:26">
      <c r="H515" s="35"/>
      <c r="I515" s="35"/>
      <c r="J515" s="35"/>
      <c r="K515" s="35"/>
      <c r="L515" s="35"/>
      <c r="M515" s="35"/>
      <c r="N515" s="35"/>
      <c r="O515" s="35"/>
      <c r="P515" s="35"/>
      <c r="Q515" s="35"/>
      <c r="R515" s="35"/>
      <c r="S515" s="35"/>
      <c r="T515" s="35"/>
      <c r="U515" s="35"/>
      <c r="V515" s="35"/>
      <c r="W515" s="35"/>
      <c r="X515" s="35"/>
      <c r="Y515" s="35"/>
      <c r="Z515" s="35"/>
    </row>
    <row r="516" spans="8:26">
      <c r="H516" s="35"/>
      <c r="I516" s="35"/>
      <c r="J516" s="35"/>
      <c r="K516" s="35"/>
      <c r="L516" s="35"/>
      <c r="M516" s="35"/>
      <c r="N516" s="35"/>
      <c r="O516" s="35"/>
      <c r="P516" s="35"/>
      <c r="Q516" s="35"/>
      <c r="R516" s="35"/>
      <c r="S516" s="35"/>
      <c r="T516" s="35"/>
      <c r="U516" s="35"/>
      <c r="V516" s="35"/>
      <c r="W516" s="35"/>
      <c r="X516" s="35"/>
      <c r="Y516" s="35"/>
      <c r="Z516" s="35"/>
    </row>
    <row r="517" spans="8:26">
      <c r="H517" s="35"/>
      <c r="I517" s="35"/>
      <c r="J517" s="35"/>
      <c r="K517" s="35"/>
      <c r="L517" s="35"/>
      <c r="M517" s="35"/>
      <c r="N517" s="35"/>
      <c r="O517" s="35"/>
      <c r="P517" s="35"/>
      <c r="Q517" s="35"/>
      <c r="R517" s="35"/>
      <c r="S517" s="35"/>
      <c r="T517" s="35"/>
      <c r="U517" s="35"/>
      <c r="V517" s="35"/>
      <c r="W517" s="35"/>
      <c r="X517" s="35"/>
      <c r="Y517" s="35"/>
      <c r="Z517" s="35"/>
    </row>
    <row r="518" spans="8:26">
      <c r="H518" s="35"/>
      <c r="I518" s="35"/>
      <c r="J518" s="35"/>
      <c r="K518" s="35"/>
      <c r="L518" s="35"/>
      <c r="M518" s="35"/>
      <c r="N518" s="35"/>
      <c r="O518" s="35"/>
      <c r="P518" s="35"/>
      <c r="Q518" s="35"/>
      <c r="R518" s="35"/>
      <c r="S518" s="35"/>
      <c r="T518" s="35"/>
      <c r="U518" s="35"/>
      <c r="V518" s="35"/>
      <c r="W518" s="35"/>
      <c r="X518" s="35"/>
      <c r="Y518" s="35"/>
      <c r="Z518" s="35"/>
    </row>
    <row r="519" spans="8:26">
      <c r="H519" s="35"/>
      <c r="I519" s="35"/>
      <c r="J519" s="35"/>
      <c r="K519" s="35"/>
      <c r="L519" s="35"/>
      <c r="M519" s="35"/>
      <c r="N519" s="35"/>
      <c r="O519" s="35"/>
      <c r="P519" s="35"/>
      <c r="Q519" s="35"/>
      <c r="R519" s="35"/>
      <c r="S519" s="35"/>
      <c r="T519" s="35"/>
      <c r="U519" s="35"/>
      <c r="V519" s="35"/>
      <c r="W519" s="35"/>
      <c r="X519" s="35"/>
      <c r="Y519" s="35"/>
      <c r="Z519" s="35"/>
    </row>
    <row r="520" spans="8:26">
      <c r="H520" s="35"/>
      <c r="I520" s="35"/>
      <c r="J520" s="35"/>
      <c r="K520" s="35"/>
      <c r="L520" s="35"/>
      <c r="M520" s="35"/>
      <c r="N520" s="35"/>
      <c r="O520" s="35"/>
      <c r="P520" s="35"/>
      <c r="Q520" s="35"/>
      <c r="R520" s="35"/>
      <c r="S520" s="35"/>
      <c r="T520" s="35"/>
      <c r="U520" s="35"/>
      <c r="V520" s="35"/>
      <c r="W520" s="35"/>
      <c r="X520" s="35"/>
      <c r="Y520" s="35"/>
      <c r="Z520" s="35"/>
    </row>
    <row r="521" spans="8:26">
      <c r="H521" s="35"/>
      <c r="I521" s="35"/>
      <c r="J521" s="35"/>
      <c r="K521" s="35"/>
      <c r="L521" s="35"/>
      <c r="M521" s="35"/>
      <c r="N521" s="35"/>
      <c r="O521" s="35"/>
      <c r="P521" s="35"/>
      <c r="Q521" s="35"/>
      <c r="R521" s="35"/>
      <c r="S521" s="35"/>
      <c r="T521" s="35"/>
      <c r="U521" s="35"/>
      <c r="V521" s="35"/>
      <c r="W521" s="35"/>
      <c r="X521" s="35"/>
      <c r="Y521" s="35"/>
      <c r="Z521" s="35"/>
    </row>
    <row r="522" spans="8:26">
      <c r="H522" s="35"/>
      <c r="I522" s="35"/>
      <c r="J522" s="35"/>
      <c r="K522" s="35"/>
      <c r="L522" s="35"/>
      <c r="M522" s="35"/>
      <c r="N522" s="35"/>
      <c r="O522" s="35"/>
      <c r="P522" s="35"/>
      <c r="Q522" s="35"/>
      <c r="R522" s="35"/>
      <c r="S522" s="35"/>
      <c r="T522" s="35"/>
      <c r="U522" s="35"/>
      <c r="V522" s="35"/>
      <c r="W522" s="35"/>
      <c r="X522" s="35"/>
      <c r="Y522" s="35"/>
      <c r="Z522" s="35"/>
    </row>
    <row r="523" spans="8:26">
      <c r="H523" s="35"/>
      <c r="I523" s="35"/>
      <c r="J523" s="35"/>
      <c r="K523" s="35"/>
      <c r="L523" s="35"/>
      <c r="M523" s="35"/>
      <c r="N523" s="35"/>
      <c r="O523" s="35"/>
      <c r="P523" s="35"/>
      <c r="Q523" s="35"/>
      <c r="R523" s="35"/>
      <c r="S523" s="35"/>
      <c r="T523" s="35"/>
      <c r="U523" s="35"/>
      <c r="V523" s="35"/>
      <c r="W523" s="35"/>
      <c r="X523" s="35"/>
      <c r="Y523" s="35"/>
      <c r="Z523" s="35"/>
    </row>
    <row r="524" spans="8:26">
      <c r="H524" s="35"/>
      <c r="I524" s="35"/>
      <c r="J524" s="35"/>
      <c r="K524" s="35"/>
      <c r="L524" s="35"/>
      <c r="M524" s="35"/>
      <c r="N524" s="35"/>
      <c r="O524" s="35"/>
      <c r="P524" s="35"/>
      <c r="Q524" s="35"/>
      <c r="R524" s="35"/>
      <c r="S524" s="35"/>
      <c r="T524" s="35"/>
      <c r="U524" s="35"/>
      <c r="V524" s="35"/>
      <c r="W524" s="35"/>
      <c r="X524" s="35"/>
      <c r="Y524" s="35"/>
      <c r="Z524" s="35"/>
    </row>
    <row r="525" spans="8:26">
      <c r="H525" s="35"/>
      <c r="I525" s="35"/>
      <c r="J525" s="35"/>
      <c r="K525" s="35"/>
      <c r="L525" s="35"/>
      <c r="M525" s="35"/>
      <c r="N525" s="35"/>
      <c r="O525" s="35"/>
      <c r="P525" s="35"/>
      <c r="Q525" s="35"/>
      <c r="R525" s="35"/>
      <c r="S525" s="35"/>
      <c r="T525" s="35"/>
      <c r="U525" s="35"/>
      <c r="V525" s="35"/>
      <c r="W525" s="35"/>
      <c r="X525" s="35"/>
      <c r="Y525" s="35"/>
      <c r="Z525" s="35"/>
    </row>
    <row r="526" spans="8:26">
      <c r="H526" s="35"/>
      <c r="I526" s="35"/>
      <c r="J526" s="35"/>
      <c r="K526" s="35"/>
      <c r="L526" s="35"/>
      <c r="M526" s="35"/>
      <c r="N526" s="35"/>
      <c r="O526" s="35"/>
      <c r="P526" s="35"/>
      <c r="Q526" s="35"/>
      <c r="R526" s="35"/>
      <c r="S526" s="35"/>
      <c r="T526" s="35"/>
      <c r="U526" s="35"/>
      <c r="V526" s="35"/>
      <c r="W526" s="35"/>
      <c r="X526" s="35"/>
      <c r="Y526" s="35"/>
      <c r="Z526" s="35"/>
    </row>
    <row r="527" spans="8:26">
      <c r="H527" s="35"/>
      <c r="I527" s="35"/>
      <c r="J527" s="35"/>
      <c r="K527" s="35"/>
      <c r="L527" s="35"/>
      <c r="M527" s="35"/>
      <c r="N527" s="35"/>
      <c r="O527" s="35"/>
      <c r="P527" s="35"/>
      <c r="Q527" s="35"/>
      <c r="R527" s="35"/>
      <c r="S527" s="35"/>
      <c r="T527" s="35"/>
      <c r="U527" s="35"/>
      <c r="V527" s="35"/>
      <c r="W527" s="35"/>
      <c r="X527" s="35"/>
      <c r="Y527" s="35"/>
      <c r="Z527" s="35"/>
    </row>
    <row r="528" spans="8:26">
      <c r="H528" s="35"/>
      <c r="I528" s="35"/>
      <c r="J528" s="35"/>
      <c r="K528" s="35"/>
      <c r="L528" s="35"/>
      <c r="M528" s="35"/>
      <c r="N528" s="35"/>
      <c r="O528" s="35"/>
      <c r="P528" s="35"/>
      <c r="Q528" s="35"/>
      <c r="R528" s="35"/>
      <c r="S528" s="35"/>
      <c r="T528" s="35"/>
      <c r="U528" s="35"/>
      <c r="V528" s="35"/>
      <c r="W528" s="35"/>
      <c r="X528" s="35"/>
      <c r="Y528" s="35"/>
      <c r="Z528" s="35"/>
    </row>
    <row r="529" spans="8:26">
      <c r="H529" s="35"/>
      <c r="I529" s="35"/>
      <c r="J529" s="35"/>
      <c r="K529" s="35"/>
      <c r="L529" s="35"/>
      <c r="M529" s="35"/>
      <c r="N529" s="35"/>
      <c r="O529" s="35"/>
      <c r="P529" s="35"/>
      <c r="Q529" s="35"/>
      <c r="R529" s="35"/>
      <c r="S529" s="35"/>
      <c r="T529" s="35"/>
      <c r="U529" s="35"/>
      <c r="V529" s="35"/>
      <c r="W529" s="35"/>
      <c r="X529" s="35"/>
      <c r="Y529" s="35"/>
      <c r="Z529" s="35"/>
    </row>
    <row r="530" spans="8:26">
      <c r="H530" s="35"/>
      <c r="I530" s="35"/>
      <c r="J530" s="35"/>
      <c r="K530" s="35"/>
      <c r="L530" s="35"/>
      <c r="M530" s="35"/>
      <c r="N530" s="35"/>
      <c r="O530" s="35"/>
      <c r="P530" s="35"/>
      <c r="Q530" s="35"/>
      <c r="R530" s="35"/>
      <c r="S530" s="35"/>
      <c r="T530" s="35"/>
      <c r="U530" s="35"/>
      <c r="V530" s="35"/>
      <c r="W530" s="35"/>
      <c r="X530" s="35"/>
      <c r="Y530" s="35"/>
      <c r="Z530" s="35"/>
    </row>
    <row r="531" spans="8:26">
      <c r="H531" s="35"/>
      <c r="I531" s="35"/>
      <c r="J531" s="35"/>
      <c r="K531" s="35"/>
      <c r="L531" s="35"/>
      <c r="M531" s="35"/>
      <c r="N531" s="35"/>
      <c r="O531" s="35"/>
      <c r="P531" s="35"/>
      <c r="Q531" s="35"/>
      <c r="R531" s="35"/>
      <c r="S531" s="35"/>
      <c r="T531" s="35"/>
      <c r="U531" s="35"/>
      <c r="V531" s="35"/>
      <c r="W531" s="35"/>
      <c r="X531" s="35"/>
      <c r="Y531" s="35"/>
      <c r="Z531" s="35"/>
    </row>
    <row r="532" spans="8:26">
      <c r="H532" s="35"/>
      <c r="I532" s="35"/>
      <c r="J532" s="35"/>
      <c r="K532" s="35"/>
      <c r="L532" s="35"/>
      <c r="M532" s="35"/>
      <c r="N532" s="35"/>
      <c r="O532" s="35"/>
      <c r="P532" s="35"/>
      <c r="Q532" s="35"/>
      <c r="R532" s="35"/>
      <c r="S532" s="35"/>
      <c r="T532" s="35"/>
      <c r="U532" s="35"/>
      <c r="V532" s="35"/>
      <c r="W532" s="35"/>
      <c r="X532" s="35"/>
      <c r="Y532" s="35"/>
      <c r="Z532" s="35"/>
    </row>
    <row r="533" spans="8:26">
      <c r="H533" s="35"/>
      <c r="I533" s="35"/>
      <c r="J533" s="35"/>
      <c r="K533" s="35"/>
      <c r="L533" s="35"/>
      <c r="M533" s="35"/>
      <c r="N533" s="35"/>
      <c r="O533" s="35"/>
      <c r="P533" s="35"/>
      <c r="Q533" s="35"/>
      <c r="R533" s="35"/>
      <c r="S533" s="35"/>
      <c r="T533" s="35"/>
      <c r="U533" s="35"/>
      <c r="V533" s="35"/>
      <c r="W533" s="35"/>
      <c r="X533" s="35"/>
      <c r="Y533" s="35"/>
      <c r="Z533" s="35"/>
    </row>
    <row r="534" spans="8:26">
      <c r="H534" s="35"/>
      <c r="I534" s="35"/>
      <c r="J534" s="35"/>
      <c r="K534" s="35"/>
      <c r="L534" s="35"/>
      <c r="M534" s="35"/>
      <c r="N534" s="35"/>
      <c r="O534" s="35"/>
      <c r="P534" s="35"/>
      <c r="Q534" s="35"/>
      <c r="R534" s="35"/>
      <c r="S534" s="35"/>
      <c r="T534" s="35"/>
      <c r="U534" s="35"/>
      <c r="V534" s="35"/>
      <c r="W534" s="35"/>
      <c r="X534" s="35"/>
      <c r="Y534" s="35"/>
      <c r="Z534" s="35"/>
    </row>
    <row r="535" spans="8:26">
      <c r="H535" s="35"/>
      <c r="I535" s="35"/>
      <c r="J535" s="35"/>
      <c r="K535" s="35"/>
      <c r="L535" s="35"/>
      <c r="M535" s="35"/>
      <c r="N535" s="35"/>
      <c r="O535" s="35"/>
      <c r="P535" s="35"/>
      <c r="Q535" s="35"/>
      <c r="R535" s="35"/>
      <c r="S535" s="35"/>
      <c r="T535" s="35"/>
      <c r="U535" s="35"/>
      <c r="V535" s="35"/>
      <c r="W535" s="35"/>
      <c r="X535" s="35"/>
      <c r="Y535" s="35"/>
      <c r="Z535" s="35"/>
    </row>
    <row r="536" spans="8:26">
      <c r="H536" s="35"/>
      <c r="I536" s="35"/>
      <c r="J536" s="35"/>
      <c r="K536" s="35"/>
      <c r="L536" s="35"/>
      <c r="M536" s="35"/>
      <c r="N536" s="35"/>
      <c r="O536" s="35"/>
      <c r="P536" s="35"/>
      <c r="Q536" s="35"/>
      <c r="R536" s="35"/>
      <c r="S536" s="35"/>
      <c r="T536" s="35"/>
      <c r="U536" s="35"/>
      <c r="V536" s="35"/>
      <c r="W536" s="35"/>
      <c r="X536" s="35"/>
      <c r="Y536" s="35"/>
      <c r="Z536" s="35"/>
    </row>
    <row r="537" spans="8:26">
      <c r="H537" s="35"/>
      <c r="I537" s="35"/>
      <c r="J537" s="35"/>
      <c r="K537" s="35"/>
      <c r="L537" s="35"/>
      <c r="M537" s="35"/>
      <c r="N537" s="35"/>
      <c r="O537" s="35"/>
      <c r="P537" s="35"/>
      <c r="Q537" s="35"/>
      <c r="R537" s="35"/>
      <c r="S537" s="35"/>
      <c r="T537" s="35"/>
      <c r="U537" s="35"/>
      <c r="V537" s="35"/>
      <c r="W537" s="35"/>
      <c r="X537" s="35"/>
      <c r="Y537" s="35"/>
      <c r="Z537" s="35"/>
    </row>
    <row r="538" spans="8:26">
      <c r="H538" s="35"/>
      <c r="I538" s="35"/>
      <c r="J538" s="35"/>
      <c r="K538" s="35"/>
      <c r="L538" s="35"/>
      <c r="M538" s="35"/>
      <c r="N538" s="35"/>
      <c r="O538" s="35"/>
      <c r="P538" s="35"/>
      <c r="Q538" s="35"/>
      <c r="R538" s="35"/>
      <c r="S538" s="35"/>
      <c r="T538" s="35"/>
      <c r="U538" s="35"/>
      <c r="V538" s="35"/>
      <c r="W538" s="35"/>
      <c r="X538" s="35"/>
      <c r="Y538" s="35"/>
      <c r="Z538" s="35"/>
    </row>
    <row r="539" spans="8:26">
      <c r="H539" s="35"/>
      <c r="I539" s="35"/>
      <c r="J539" s="35"/>
      <c r="K539" s="35"/>
      <c r="L539" s="35"/>
      <c r="M539" s="35"/>
      <c r="N539" s="35"/>
      <c r="O539" s="35"/>
      <c r="P539" s="35"/>
      <c r="Q539" s="35"/>
      <c r="R539" s="35"/>
      <c r="S539" s="35"/>
      <c r="T539" s="35"/>
      <c r="U539" s="35"/>
      <c r="V539" s="35"/>
      <c r="W539" s="35"/>
      <c r="X539" s="35"/>
      <c r="Y539" s="35"/>
      <c r="Z539" s="35"/>
    </row>
    <row r="540" spans="8:26">
      <c r="H540" s="35"/>
      <c r="I540" s="35"/>
      <c r="J540" s="35"/>
      <c r="K540" s="35"/>
      <c r="L540" s="35"/>
      <c r="M540" s="35"/>
      <c r="N540" s="35"/>
      <c r="O540" s="35"/>
      <c r="P540" s="35"/>
      <c r="Q540" s="35"/>
      <c r="R540" s="35"/>
      <c r="S540" s="35"/>
      <c r="T540" s="35"/>
      <c r="U540" s="35"/>
      <c r="V540" s="35"/>
      <c r="W540" s="35"/>
      <c r="X540" s="35"/>
      <c r="Y540" s="35"/>
      <c r="Z540" s="35"/>
    </row>
    <row r="541" spans="8:26">
      <c r="H541" s="35"/>
      <c r="I541" s="35"/>
      <c r="J541" s="35"/>
      <c r="K541" s="35"/>
      <c r="L541" s="35"/>
      <c r="M541" s="35"/>
      <c r="N541" s="35"/>
      <c r="O541" s="35"/>
      <c r="P541" s="35"/>
      <c r="Q541" s="35"/>
      <c r="R541" s="35"/>
      <c r="S541" s="35"/>
      <c r="T541" s="35"/>
      <c r="U541" s="35"/>
      <c r="V541" s="35"/>
      <c r="W541" s="35"/>
      <c r="X541" s="35"/>
      <c r="Y541" s="35"/>
      <c r="Z541" s="35"/>
    </row>
    <row r="542" spans="8:26">
      <c r="H542" s="35"/>
      <c r="I542" s="35"/>
      <c r="J542" s="35"/>
      <c r="K542" s="35"/>
      <c r="L542" s="35"/>
      <c r="M542" s="35"/>
      <c r="N542" s="35"/>
      <c r="O542" s="35"/>
      <c r="P542" s="35"/>
      <c r="Q542" s="35"/>
      <c r="R542" s="35"/>
      <c r="S542" s="35"/>
      <c r="T542" s="35"/>
      <c r="U542" s="35"/>
      <c r="V542" s="35"/>
      <c r="W542" s="35"/>
      <c r="X542" s="35"/>
      <c r="Y542" s="35"/>
      <c r="Z542" s="35"/>
    </row>
    <row r="543" spans="8:26">
      <c r="H543" s="35"/>
      <c r="I543" s="35"/>
      <c r="J543" s="35"/>
      <c r="K543" s="35"/>
      <c r="L543" s="35"/>
      <c r="M543" s="35"/>
      <c r="N543" s="35"/>
      <c r="O543" s="35"/>
      <c r="P543" s="35"/>
      <c r="Q543" s="35"/>
      <c r="R543" s="35"/>
      <c r="S543" s="35"/>
      <c r="T543" s="35"/>
      <c r="U543" s="35"/>
      <c r="V543" s="35"/>
      <c r="W543" s="35"/>
      <c r="X543" s="35"/>
      <c r="Y543" s="35"/>
      <c r="Z543" s="35"/>
    </row>
    <row r="544" spans="8:26">
      <c r="H544" s="35"/>
      <c r="I544" s="35"/>
      <c r="J544" s="35"/>
      <c r="K544" s="35"/>
      <c r="L544" s="35"/>
      <c r="M544" s="35"/>
      <c r="N544" s="35"/>
      <c r="O544" s="35"/>
      <c r="P544" s="35"/>
      <c r="Q544" s="35"/>
      <c r="R544" s="35"/>
      <c r="S544" s="35"/>
      <c r="T544" s="35"/>
      <c r="U544" s="35"/>
      <c r="V544" s="35"/>
      <c r="W544" s="35"/>
      <c r="X544" s="35"/>
      <c r="Y544" s="35"/>
      <c r="Z544" s="35"/>
    </row>
    <row r="545" spans="8:26">
      <c r="H545" s="35"/>
      <c r="I545" s="35"/>
      <c r="J545" s="35"/>
      <c r="K545" s="35"/>
      <c r="L545" s="35"/>
      <c r="M545" s="35"/>
      <c r="N545" s="35"/>
      <c r="O545" s="35"/>
      <c r="P545" s="35"/>
      <c r="Q545" s="35"/>
      <c r="R545" s="35"/>
      <c r="S545" s="35"/>
      <c r="T545" s="35"/>
      <c r="U545" s="35"/>
      <c r="V545" s="35"/>
      <c r="W545" s="35"/>
      <c r="X545" s="35"/>
      <c r="Y545" s="35"/>
      <c r="Z545" s="35"/>
    </row>
    <row r="546" spans="8:26">
      <c r="H546" s="35"/>
      <c r="I546" s="35"/>
      <c r="J546" s="35"/>
      <c r="K546" s="35"/>
      <c r="L546" s="35"/>
      <c r="M546" s="35"/>
      <c r="N546" s="35"/>
      <c r="O546" s="35"/>
      <c r="P546" s="35"/>
      <c r="Q546" s="35"/>
      <c r="R546" s="35"/>
      <c r="S546" s="35"/>
      <c r="T546" s="35"/>
      <c r="U546" s="35"/>
      <c r="V546" s="35"/>
      <c r="W546" s="35"/>
      <c r="X546" s="35"/>
      <c r="Y546" s="35"/>
      <c r="Z546" s="35"/>
    </row>
    <row r="547" spans="8:26">
      <c r="H547" s="35"/>
      <c r="I547" s="35"/>
      <c r="J547" s="35"/>
      <c r="K547" s="35"/>
      <c r="L547" s="35"/>
      <c r="M547" s="35"/>
      <c r="N547" s="35"/>
      <c r="O547" s="35"/>
      <c r="P547" s="35"/>
      <c r="Q547" s="35"/>
      <c r="R547" s="35"/>
      <c r="S547" s="35"/>
      <c r="T547" s="35"/>
      <c r="U547" s="35"/>
      <c r="V547" s="35"/>
      <c r="W547" s="35"/>
      <c r="X547" s="35"/>
      <c r="Y547" s="35"/>
      <c r="Z547" s="35"/>
    </row>
    <row r="548" spans="8:26">
      <c r="H548" s="35"/>
      <c r="I548" s="35"/>
      <c r="J548" s="35"/>
      <c r="K548" s="35"/>
      <c r="L548" s="35"/>
      <c r="M548" s="35"/>
      <c r="N548" s="35"/>
      <c r="O548" s="35"/>
      <c r="P548" s="35"/>
      <c r="Q548" s="35"/>
      <c r="R548" s="35"/>
      <c r="S548" s="35"/>
      <c r="T548" s="35"/>
      <c r="U548" s="35"/>
      <c r="V548" s="35"/>
      <c r="W548" s="35"/>
      <c r="X548" s="35"/>
      <c r="Y548" s="35"/>
      <c r="Z548" s="35"/>
    </row>
    <row r="549" spans="8:26">
      <c r="H549" s="35"/>
      <c r="I549" s="35"/>
      <c r="J549" s="35"/>
      <c r="K549" s="35"/>
      <c r="L549" s="35"/>
      <c r="M549" s="35"/>
      <c r="N549" s="35"/>
      <c r="O549" s="35"/>
      <c r="P549" s="35"/>
      <c r="Q549" s="35"/>
      <c r="R549" s="35"/>
      <c r="S549" s="35"/>
      <c r="T549" s="35"/>
      <c r="U549" s="35"/>
      <c r="V549" s="35"/>
      <c r="W549" s="35"/>
      <c r="X549" s="35"/>
      <c r="Y549" s="35"/>
      <c r="Z549" s="35"/>
    </row>
    <row r="550" spans="8:26">
      <c r="H550" s="35"/>
      <c r="I550" s="35"/>
      <c r="J550" s="35"/>
      <c r="K550" s="35"/>
      <c r="L550" s="35"/>
      <c r="M550" s="35"/>
      <c r="N550" s="35"/>
      <c r="O550" s="35"/>
      <c r="P550" s="35"/>
      <c r="Q550" s="35"/>
      <c r="R550" s="35"/>
      <c r="S550" s="35"/>
      <c r="T550" s="35"/>
      <c r="U550" s="35"/>
      <c r="V550" s="35"/>
      <c r="W550" s="35"/>
      <c r="X550" s="35"/>
      <c r="Y550" s="35"/>
      <c r="Z550" s="35"/>
    </row>
    <row r="551" spans="8:26">
      <c r="H551" s="35"/>
      <c r="I551" s="35"/>
      <c r="J551" s="35"/>
      <c r="K551" s="35"/>
      <c r="L551" s="35"/>
      <c r="M551" s="35"/>
      <c r="N551" s="35"/>
      <c r="O551" s="35"/>
      <c r="P551" s="35"/>
      <c r="Q551" s="35"/>
      <c r="R551" s="35"/>
      <c r="S551" s="35"/>
      <c r="T551" s="35"/>
      <c r="U551" s="35"/>
      <c r="V551" s="35"/>
      <c r="W551" s="35"/>
      <c r="X551" s="35"/>
      <c r="Y551" s="35"/>
      <c r="Z551" s="35"/>
    </row>
    <row r="552" spans="8:26">
      <c r="H552" s="35"/>
      <c r="I552" s="35"/>
      <c r="J552" s="35"/>
      <c r="K552" s="35"/>
      <c r="L552" s="35"/>
      <c r="M552" s="35"/>
      <c r="N552" s="35"/>
      <c r="O552" s="35"/>
      <c r="P552" s="35"/>
      <c r="Q552" s="35"/>
      <c r="R552" s="35"/>
      <c r="S552" s="35"/>
      <c r="T552" s="35"/>
      <c r="U552" s="35"/>
      <c r="V552" s="35"/>
      <c r="W552" s="35"/>
      <c r="X552" s="35"/>
      <c r="Y552" s="35"/>
      <c r="Z552" s="35"/>
    </row>
    <row r="553" spans="8:26">
      <c r="H553" s="35"/>
      <c r="I553" s="35"/>
      <c r="J553" s="35"/>
      <c r="K553" s="35"/>
      <c r="L553" s="35"/>
      <c r="M553" s="35"/>
      <c r="N553" s="35"/>
      <c r="O553" s="35"/>
      <c r="P553" s="35"/>
      <c r="Q553" s="35"/>
      <c r="R553" s="35"/>
      <c r="S553" s="35"/>
      <c r="T553" s="35"/>
      <c r="U553" s="35"/>
      <c r="V553" s="35"/>
      <c r="W553" s="35"/>
      <c r="X553" s="35"/>
      <c r="Y553" s="35"/>
      <c r="Z553" s="35"/>
    </row>
    <row r="554" spans="8:26">
      <c r="H554" s="35"/>
      <c r="I554" s="35"/>
      <c r="J554" s="35"/>
      <c r="K554" s="35"/>
      <c r="L554" s="35"/>
      <c r="M554" s="35"/>
      <c r="N554" s="35"/>
      <c r="O554" s="35"/>
      <c r="P554" s="35"/>
      <c r="Q554" s="35"/>
      <c r="R554" s="35"/>
      <c r="S554" s="35"/>
      <c r="T554" s="35"/>
      <c r="U554" s="35"/>
      <c r="V554" s="35"/>
      <c r="W554" s="35"/>
      <c r="X554" s="35"/>
      <c r="Y554" s="35"/>
      <c r="Z554" s="35"/>
    </row>
    <row r="555" spans="8:26">
      <c r="H555" s="35"/>
      <c r="I555" s="35"/>
      <c r="J555" s="35"/>
      <c r="K555" s="35"/>
      <c r="L555" s="35"/>
      <c r="M555" s="35"/>
      <c r="N555" s="35"/>
      <c r="O555" s="35"/>
      <c r="P555" s="35"/>
      <c r="Q555" s="35"/>
      <c r="R555" s="35"/>
      <c r="S555" s="35"/>
      <c r="T555" s="35"/>
      <c r="U555" s="35"/>
      <c r="V555" s="35"/>
      <c r="W555" s="35"/>
      <c r="X555" s="35"/>
      <c r="Y555" s="35"/>
      <c r="Z555" s="35"/>
    </row>
    <row r="556" spans="8:26">
      <c r="H556" s="35"/>
      <c r="I556" s="35"/>
      <c r="J556" s="35"/>
      <c r="K556" s="35"/>
      <c r="L556" s="35"/>
      <c r="M556" s="35"/>
      <c r="N556" s="35"/>
      <c r="O556" s="35"/>
      <c r="P556" s="35"/>
      <c r="Q556" s="35"/>
      <c r="R556" s="35"/>
      <c r="S556" s="35"/>
      <c r="T556" s="35"/>
      <c r="U556" s="35"/>
      <c r="V556" s="35"/>
      <c r="W556" s="35"/>
      <c r="X556" s="35"/>
      <c r="Y556" s="35"/>
      <c r="Z556" s="35"/>
    </row>
    <row r="557" spans="8:26">
      <c r="H557" s="35"/>
      <c r="I557" s="35"/>
      <c r="J557" s="35"/>
      <c r="K557" s="35"/>
      <c r="L557" s="35"/>
      <c r="M557" s="35"/>
      <c r="N557" s="35"/>
      <c r="O557" s="35"/>
      <c r="P557" s="35"/>
      <c r="Q557" s="35"/>
      <c r="R557" s="35"/>
      <c r="S557" s="35"/>
      <c r="T557" s="35"/>
      <c r="U557" s="35"/>
      <c r="V557" s="35"/>
      <c r="W557" s="35"/>
      <c r="X557" s="35"/>
      <c r="Y557" s="35"/>
      <c r="Z557" s="35"/>
    </row>
    <row r="558" spans="8:26">
      <c r="H558" s="35"/>
      <c r="I558" s="35"/>
      <c r="J558" s="35"/>
      <c r="K558" s="35"/>
      <c r="L558" s="35"/>
      <c r="M558" s="35"/>
      <c r="N558" s="35"/>
      <c r="O558" s="35"/>
      <c r="P558" s="35"/>
      <c r="Q558" s="35"/>
      <c r="R558" s="35"/>
      <c r="S558" s="35"/>
      <c r="T558" s="35"/>
      <c r="U558" s="35"/>
      <c r="V558" s="35"/>
      <c r="W558" s="35"/>
      <c r="X558" s="35"/>
      <c r="Y558" s="35"/>
      <c r="Z558" s="35"/>
    </row>
    <row r="559" spans="8:26">
      <c r="H559" s="35"/>
      <c r="I559" s="35"/>
      <c r="J559" s="35"/>
      <c r="K559" s="35"/>
      <c r="L559" s="35"/>
      <c r="M559" s="35"/>
      <c r="N559" s="35"/>
      <c r="O559" s="35"/>
      <c r="P559" s="35"/>
      <c r="Q559" s="35"/>
      <c r="R559" s="35"/>
      <c r="S559" s="35"/>
      <c r="T559" s="35"/>
      <c r="U559" s="35"/>
      <c r="V559" s="35"/>
      <c r="W559" s="35"/>
      <c r="X559" s="35"/>
      <c r="Y559" s="35"/>
      <c r="Z559" s="35"/>
    </row>
    <row r="560" spans="8:26">
      <c r="H560" s="35"/>
      <c r="I560" s="35"/>
      <c r="J560" s="35"/>
      <c r="K560" s="35"/>
      <c r="L560" s="35"/>
      <c r="M560" s="35"/>
      <c r="N560" s="35"/>
      <c r="O560" s="35"/>
      <c r="P560" s="35"/>
      <c r="Q560" s="35"/>
      <c r="R560" s="35"/>
      <c r="S560" s="35"/>
      <c r="T560" s="35"/>
      <c r="U560" s="35"/>
      <c r="V560" s="35"/>
      <c r="W560" s="35"/>
      <c r="X560" s="35"/>
      <c r="Y560" s="35"/>
      <c r="Z560" s="35"/>
    </row>
    <row r="561" spans="8:26">
      <c r="H561" s="35"/>
      <c r="I561" s="35"/>
      <c r="J561" s="35"/>
      <c r="K561" s="35"/>
      <c r="L561" s="35"/>
      <c r="M561" s="35"/>
      <c r="N561" s="35"/>
      <c r="O561" s="35"/>
      <c r="P561" s="35"/>
      <c r="Q561" s="35"/>
      <c r="R561" s="35"/>
      <c r="S561" s="35"/>
      <c r="T561" s="35"/>
      <c r="U561" s="35"/>
      <c r="V561" s="35"/>
      <c r="W561" s="35"/>
      <c r="X561" s="35"/>
      <c r="Y561" s="35"/>
      <c r="Z561" s="35"/>
    </row>
    <row r="562" spans="8:26">
      <c r="H562" s="35"/>
      <c r="I562" s="35"/>
      <c r="J562" s="35"/>
      <c r="K562" s="35"/>
      <c r="L562" s="35"/>
      <c r="M562" s="35"/>
      <c r="N562" s="35"/>
      <c r="O562" s="35"/>
      <c r="P562" s="35"/>
      <c r="Q562" s="35"/>
      <c r="R562" s="35"/>
      <c r="S562" s="35"/>
      <c r="T562" s="35"/>
      <c r="U562" s="35"/>
      <c r="V562" s="35"/>
      <c r="W562" s="35"/>
      <c r="X562" s="35"/>
      <c r="Y562" s="35"/>
      <c r="Z562" s="35"/>
    </row>
    <row r="563" spans="8:26">
      <c r="H563" s="35"/>
      <c r="I563" s="35"/>
      <c r="J563" s="35"/>
      <c r="K563" s="35"/>
      <c r="L563" s="35"/>
      <c r="M563" s="35"/>
      <c r="N563" s="35"/>
      <c r="O563" s="35"/>
      <c r="P563" s="35"/>
      <c r="Q563" s="35"/>
      <c r="R563" s="35"/>
      <c r="S563" s="35"/>
      <c r="T563" s="35"/>
      <c r="U563" s="35"/>
      <c r="V563" s="35"/>
      <c r="W563" s="35"/>
      <c r="X563" s="35"/>
      <c r="Y563" s="35"/>
      <c r="Z563" s="35"/>
    </row>
    <row r="564" spans="8:26">
      <c r="H564" s="35"/>
      <c r="I564" s="35"/>
      <c r="J564" s="35"/>
      <c r="K564" s="35"/>
      <c r="L564" s="35"/>
      <c r="M564" s="35"/>
      <c r="N564" s="35"/>
      <c r="O564" s="35"/>
      <c r="P564" s="35"/>
      <c r="Q564" s="35"/>
      <c r="R564" s="35"/>
      <c r="S564" s="35"/>
      <c r="T564" s="35"/>
      <c r="U564" s="35"/>
      <c r="V564" s="35"/>
      <c r="W564" s="35"/>
      <c r="X564" s="35"/>
      <c r="Y564" s="35"/>
      <c r="Z564" s="35"/>
    </row>
    <row r="565" spans="8:26">
      <c r="H565" s="35"/>
      <c r="I565" s="35"/>
      <c r="J565" s="35"/>
      <c r="K565" s="35"/>
      <c r="L565" s="35"/>
      <c r="M565" s="35"/>
      <c r="N565" s="35"/>
      <c r="O565" s="35"/>
      <c r="P565" s="35"/>
      <c r="Q565" s="35"/>
      <c r="R565" s="35"/>
      <c r="S565" s="35"/>
      <c r="T565" s="35"/>
      <c r="U565" s="35"/>
      <c r="V565" s="35"/>
      <c r="W565" s="35"/>
      <c r="X565" s="35"/>
      <c r="Y565" s="35"/>
      <c r="Z565" s="35"/>
    </row>
    <row r="566" spans="8:26">
      <c r="H566" s="35"/>
      <c r="I566" s="35"/>
      <c r="J566" s="35"/>
      <c r="K566" s="35"/>
      <c r="L566" s="35"/>
      <c r="M566" s="35"/>
      <c r="N566" s="35"/>
      <c r="O566" s="35"/>
      <c r="P566" s="35"/>
      <c r="Q566" s="35"/>
      <c r="R566" s="35"/>
      <c r="S566" s="35"/>
      <c r="T566" s="35"/>
      <c r="U566" s="35"/>
      <c r="V566" s="35"/>
      <c r="W566" s="35"/>
      <c r="X566" s="35"/>
      <c r="Y566" s="35"/>
      <c r="Z566" s="35"/>
    </row>
    <row r="567" spans="8:26">
      <c r="H567" s="35"/>
      <c r="I567" s="35"/>
      <c r="J567" s="35"/>
      <c r="K567" s="35"/>
      <c r="L567" s="35"/>
      <c r="M567" s="35"/>
      <c r="N567" s="35"/>
      <c r="O567" s="35"/>
      <c r="P567" s="35"/>
      <c r="Q567" s="35"/>
      <c r="R567" s="35"/>
      <c r="S567" s="35"/>
      <c r="T567" s="35"/>
      <c r="U567" s="35"/>
      <c r="V567" s="35"/>
      <c r="W567" s="35"/>
      <c r="X567" s="35"/>
      <c r="Y567" s="35"/>
      <c r="Z567" s="35"/>
    </row>
    <row r="568" spans="8:26">
      <c r="H568" s="35"/>
      <c r="I568" s="35"/>
      <c r="J568" s="35"/>
      <c r="K568" s="35"/>
      <c r="L568" s="35"/>
      <c r="M568" s="35"/>
      <c r="N568" s="35"/>
      <c r="O568" s="35"/>
      <c r="P568" s="35"/>
      <c r="Q568" s="35"/>
      <c r="R568" s="35"/>
      <c r="S568" s="35"/>
      <c r="T568" s="35"/>
      <c r="U568" s="35"/>
      <c r="V568" s="35"/>
      <c r="W568" s="35"/>
      <c r="X568" s="35"/>
      <c r="Y568" s="35"/>
      <c r="Z568" s="35"/>
    </row>
    <row r="569" spans="8:26">
      <c r="H569" s="35"/>
      <c r="I569" s="35"/>
      <c r="J569" s="35"/>
      <c r="K569" s="35"/>
      <c r="L569" s="35"/>
      <c r="M569" s="35"/>
      <c r="N569" s="35"/>
      <c r="O569" s="35"/>
      <c r="P569" s="35"/>
      <c r="Q569" s="35"/>
      <c r="R569" s="35"/>
      <c r="S569" s="35"/>
      <c r="T569" s="35"/>
      <c r="U569" s="35"/>
      <c r="V569" s="35"/>
      <c r="W569" s="35"/>
      <c r="X569" s="35"/>
      <c r="Y569" s="35"/>
      <c r="Z569" s="35"/>
    </row>
    <row r="570" spans="8:26">
      <c r="H570" s="35"/>
      <c r="I570" s="35"/>
      <c r="J570" s="35"/>
      <c r="K570" s="35"/>
      <c r="L570" s="35"/>
      <c r="M570" s="35"/>
      <c r="N570" s="35"/>
      <c r="O570" s="35"/>
      <c r="P570" s="35"/>
      <c r="Q570" s="35"/>
      <c r="R570" s="35"/>
      <c r="S570" s="35"/>
      <c r="T570" s="35"/>
      <c r="U570" s="35"/>
      <c r="V570" s="35"/>
      <c r="W570" s="35"/>
      <c r="X570" s="35"/>
      <c r="Y570" s="35"/>
      <c r="Z570" s="35"/>
    </row>
    <row r="571" spans="8:26">
      <c r="H571" s="35"/>
      <c r="I571" s="35"/>
      <c r="J571" s="35"/>
      <c r="K571" s="35"/>
      <c r="L571" s="35"/>
      <c r="M571" s="35"/>
      <c r="N571" s="35"/>
      <c r="O571" s="35"/>
      <c r="P571" s="35"/>
      <c r="Q571" s="35"/>
      <c r="R571" s="35"/>
      <c r="S571" s="35"/>
      <c r="T571" s="35"/>
      <c r="U571" s="35"/>
      <c r="V571" s="35"/>
      <c r="W571" s="35"/>
      <c r="X571" s="35"/>
      <c r="Y571" s="35"/>
      <c r="Z571" s="35"/>
    </row>
    <row r="572" spans="8:26">
      <c r="H572" s="35"/>
      <c r="I572" s="35"/>
      <c r="J572" s="35"/>
      <c r="K572" s="35"/>
      <c r="L572" s="35"/>
      <c r="M572" s="35"/>
      <c r="N572" s="35"/>
      <c r="O572" s="35"/>
      <c r="P572" s="35"/>
      <c r="Q572" s="35"/>
      <c r="R572" s="35"/>
      <c r="S572" s="35"/>
      <c r="T572" s="35"/>
      <c r="U572" s="35"/>
      <c r="V572" s="35"/>
      <c r="W572" s="35"/>
      <c r="X572" s="35"/>
      <c r="Y572" s="35"/>
      <c r="Z572" s="35"/>
    </row>
    <row r="573" spans="8:26">
      <c r="H573" s="35"/>
      <c r="I573" s="35"/>
      <c r="J573" s="35"/>
      <c r="K573" s="35"/>
      <c r="L573" s="35"/>
      <c r="M573" s="35"/>
      <c r="N573" s="35"/>
      <c r="O573" s="35"/>
      <c r="P573" s="35"/>
      <c r="Q573" s="35"/>
      <c r="R573" s="35"/>
      <c r="S573" s="35"/>
      <c r="T573" s="35"/>
      <c r="U573" s="35"/>
      <c r="V573" s="35"/>
      <c r="W573" s="35"/>
      <c r="X573" s="35"/>
      <c r="Y573" s="35"/>
      <c r="Z573" s="35"/>
    </row>
    <row r="574" spans="8:26">
      <c r="H574" s="35"/>
      <c r="I574" s="35"/>
      <c r="J574" s="35"/>
      <c r="K574" s="35"/>
      <c r="L574" s="35"/>
      <c r="M574" s="35"/>
      <c r="N574" s="35"/>
      <c r="O574" s="35"/>
      <c r="P574" s="35"/>
      <c r="Q574" s="35"/>
      <c r="R574" s="35"/>
      <c r="S574" s="35"/>
      <c r="T574" s="35"/>
      <c r="U574" s="35"/>
      <c r="V574" s="35"/>
      <c r="W574" s="35"/>
      <c r="X574" s="35"/>
      <c r="Y574" s="35"/>
      <c r="Z574" s="35"/>
    </row>
    <row r="575" spans="8:26">
      <c r="H575" s="35"/>
      <c r="I575" s="35"/>
      <c r="J575" s="35"/>
      <c r="K575" s="35"/>
      <c r="L575" s="35"/>
      <c r="M575" s="35"/>
      <c r="N575" s="35"/>
      <c r="O575" s="35"/>
      <c r="P575" s="35"/>
      <c r="Q575" s="35"/>
      <c r="R575" s="35"/>
      <c r="S575" s="35"/>
      <c r="T575" s="35"/>
      <c r="U575" s="35"/>
      <c r="V575" s="35"/>
      <c r="W575" s="35"/>
      <c r="X575" s="35"/>
      <c r="Y575" s="35"/>
      <c r="Z575" s="35"/>
    </row>
    <row r="576" spans="8:26">
      <c r="H576" s="35"/>
      <c r="I576" s="35"/>
      <c r="J576" s="35"/>
      <c r="K576" s="35"/>
      <c r="L576" s="35"/>
      <c r="M576" s="35"/>
      <c r="N576" s="35"/>
      <c r="O576" s="35"/>
      <c r="P576" s="35"/>
      <c r="Q576" s="35"/>
      <c r="R576" s="35"/>
      <c r="S576" s="35"/>
      <c r="T576" s="35"/>
      <c r="U576" s="35"/>
      <c r="V576" s="35"/>
      <c r="W576" s="35"/>
      <c r="X576" s="35"/>
      <c r="Y576" s="35"/>
      <c r="Z576" s="35"/>
    </row>
    <row r="577" spans="8:26">
      <c r="H577" s="35"/>
      <c r="I577" s="35"/>
      <c r="J577" s="35"/>
      <c r="K577" s="35"/>
      <c r="L577" s="35"/>
      <c r="M577" s="35"/>
      <c r="N577" s="35"/>
      <c r="O577" s="35"/>
      <c r="P577" s="35"/>
      <c r="Q577" s="35"/>
      <c r="R577" s="35"/>
      <c r="S577" s="35"/>
      <c r="T577" s="35"/>
      <c r="U577" s="35"/>
      <c r="V577" s="35"/>
      <c r="W577" s="35"/>
      <c r="X577" s="35"/>
      <c r="Y577" s="35"/>
      <c r="Z577" s="35"/>
    </row>
    <row r="578" spans="8:26">
      <c r="H578" s="35"/>
      <c r="I578" s="35"/>
      <c r="J578" s="35"/>
      <c r="K578" s="35"/>
      <c r="L578" s="35"/>
      <c r="M578" s="35"/>
      <c r="N578" s="35"/>
      <c r="O578" s="35"/>
      <c r="P578" s="35"/>
      <c r="Q578" s="35"/>
      <c r="R578" s="35"/>
      <c r="S578" s="35"/>
      <c r="T578" s="35"/>
      <c r="U578" s="35"/>
      <c r="V578" s="35"/>
      <c r="W578" s="35"/>
      <c r="X578" s="35"/>
      <c r="Y578" s="35"/>
      <c r="Z578" s="35"/>
    </row>
    <row r="579" spans="8:26">
      <c r="H579" s="35"/>
      <c r="I579" s="35"/>
      <c r="J579" s="35"/>
      <c r="K579" s="35"/>
      <c r="L579" s="35"/>
      <c r="M579" s="35"/>
      <c r="N579" s="35"/>
      <c r="O579" s="35"/>
      <c r="P579" s="35"/>
      <c r="Q579" s="35"/>
      <c r="R579" s="35"/>
      <c r="S579" s="35"/>
      <c r="T579" s="35"/>
      <c r="U579" s="35"/>
      <c r="V579" s="35"/>
      <c r="W579" s="35"/>
      <c r="X579" s="35"/>
      <c r="Y579" s="35"/>
      <c r="Z579" s="35"/>
    </row>
    <row r="580" spans="8:26">
      <c r="H580" s="35"/>
      <c r="I580" s="35"/>
      <c r="J580" s="35"/>
      <c r="K580" s="35"/>
      <c r="L580" s="35"/>
      <c r="M580" s="35"/>
      <c r="N580" s="35"/>
      <c r="O580" s="35"/>
      <c r="P580" s="35"/>
      <c r="Q580" s="35"/>
      <c r="R580" s="35"/>
      <c r="S580" s="35"/>
      <c r="T580" s="35"/>
      <c r="U580" s="35"/>
      <c r="V580" s="35"/>
      <c r="W580" s="35"/>
      <c r="X580" s="35"/>
      <c r="Y580" s="35"/>
      <c r="Z580" s="35"/>
    </row>
    <row r="581" spans="8:26">
      <c r="H581" s="35"/>
      <c r="I581" s="35"/>
      <c r="J581" s="35"/>
      <c r="K581" s="35"/>
      <c r="L581" s="35"/>
      <c r="M581" s="35"/>
      <c r="N581" s="35"/>
      <c r="O581" s="35"/>
      <c r="P581" s="35"/>
      <c r="Q581" s="35"/>
      <c r="R581" s="35"/>
      <c r="S581" s="35"/>
      <c r="T581" s="35"/>
      <c r="U581" s="35"/>
      <c r="V581" s="35"/>
      <c r="W581" s="35"/>
      <c r="X581" s="35"/>
      <c r="Y581" s="35"/>
      <c r="Z581" s="35"/>
    </row>
    <row r="582" spans="8:26">
      <c r="H582" s="35"/>
      <c r="I582" s="35"/>
      <c r="J582" s="35"/>
      <c r="K582" s="35"/>
      <c r="L582" s="35"/>
      <c r="M582" s="35"/>
      <c r="N582" s="35"/>
      <c r="O582" s="35"/>
      <c r="P582" s="35"/>
      <c r="Q582" s="35"/>
      <c r="R582" s="35"/>
      <c r="S582" s="35"/>
      <c r="T582" s="35"/>
      <c r="U582" s="35"/>
      <c r="V582" s="35"/>
      <c r="W582" s="35"/>
      <c r="X582" s="35"/>
      <c r="Y582" s="35"/>
      <c r="Z582" s="35"/>
    </row>
    <row r="583" spans="8:26">
      <c r="H583" s="35"/>
      <c r="I583" s="35"/>
      <c r="J583" s="35"/>
      <c r="K583" s="35"/>
      <c r="L583" s="35"/>
      <c r="M583" s="35"/>
      <c r="N583" s="35"/>
      <c r="O583" s="35"/>
      <c r="P583" s="35"/>
      <c r="Q583" s="35"/>
      <c r="R583" s="35"/>
      <c r="S583" s="35"/>
      <c r="T583" s="35"/>
      <c r="U583" s="35"/>
      <c r="V583" s="35"/>
      <c r="W583" s="35"/>
      <c r="X583" s="35"/>
      <c r="Y583" s="35"/>
      <c r="Z583" s="35"/>
    </row>
    <row r="584" spans="8:26">
      <c r="H584" s="35"/>
      <c r="I584" s="35"/>
      <c r="J584" s="35"/>
      <c r="K584" s="35"/>
      <c r="L584" s="35"/>
      <c r="M584" s="35"/>
      <c r="N584" s="35"/>
      <c r="O584" s="35"/>
      <c r="P584" s="35"/>
      <c r="Q584" s="35"/>
      <c r="R584" s="35"/>
      <c r="S584" s="35"/>
      <c r="T584" s="35"/>
      <c r="U584" s="35"/>
      <c r="V584" s="35"/>
      <c r="W584" s="35"/>
      <c r="X584" s="35"/>
      <c r="Y584" s="35"/>
      <c r="Z584" s="35"/>
    </row>
    <row r="585" spans="8:26">
      <c r="H585" s="35"/>
      <c r="I585" s="35"/>
      <c r="J585" s="35"/>
      <c r="K585" s="35"/>
      <c r="L585" s="35"/>
      <c r="M585" s="35"/>
      <c r="N585" s="35"/>
      <c r="O585" s="35"/>
      <c r="P585" s="35"/>
      <c r="Q585" s="35"/>
      <c r="R585" s="35"/>
      <c r="S585" s="35"/>
      <c r="T585" s="35"/>
      <c r="U585" s="35"/>
      <c r="V585" s="35"/>
      <c r="W585" s="35"/>
      <c r="X585" s="35"/>
      <c r="Y585" s="35"/>
      <c r="Z585" s="35"/>
    </row>
    <row r="586" spans="8:26">
      <c r="H586" s="35"/>
      <c r="I586" s="35"/>
      <c r="J586" s="35"/>
      <c r="K586" s="35"/>
      <c r="L586" s="35"/>
      <c r="M586" s="35"/>
      <c r="N586" s="35"/>
      <c r="O586" s="35"/>
      <c r="P586" s="35"/>
      <c r="Q586" s="35"/>
      <c r="R586" s="35"/>
      <c r="S586" s="35"/>
      <c r="T586" s="35"/>
      <c r="U586" s="35"/>
      <c r="V586" s="35"/>
      <c r="W586" s="35"/>
      <c r="X586" s="35"/>
      <c r="Y586" s="35"/>
      <c r="Z586" s="35"/>
    </row>
    <row r="587" spans="8:26">
      <c r="H587" s="35"/>
      <c r="I587" s="35"/>
      <c r="J587" s="35"/>
      <c r="K587" s="35"/>
      <c r="L587" s="35"/>
      <c r="M587" s="35"/>
      <c r="N587" s="35"/>
      <c r="O587" s="35"/>
      <c r="P587" s="35"/>
      <c r="Q587" s="35"/>
      <c r="R587" s="35"/>
      <c r="S587" s="35"/>
      <c r="T587" s="35"/>
      <c r="U587" s="35"/>
      <c r="V587" s="35"/>
      <c r="W587" s="35"/>
      <c r="X587" s="35"/>
      <c r="Y587" s="35"/>
      <c r="Z587" s="35"/>
    </row>
    <row r="588" spans="8:26">
      <c r="H588" s="35"/>
      <c r="I588" s="35"/>
      <c r="J588" s="35"/>
      <c r="K588" s="35"/>
      <c r="L588" s="35"/>
      <c r="M588" s="35"/>
      <c r="N588" s="35"/>
      <c r="O588" s="35"/>
      <c r="P588" s="35"/>
      <c r="Q588" s="35"/>
      <c r="R588" s="35"/>
      <c r="S588" s="35"/>
      <c r="T588" s="35"/>
      <c r="U588" s="35"/>
      <c r="V588" s="35"/>
      <c r="W588" s="35"/>
      <c r="X588" s="35"/>
      <c r="Y588" s="35"/>
      <c r="Z588" s="35"/>
    </row>
    <row r="589" spans="8:26">
      <c r="H589" s="35"/>
      <c r="I589" s="35"/>
      <c r="J589" s="35"/>
      <c r="K589" s="35"/>
      <c r="L589" s="35"/>
      <c r="M589" s="35"/>
      <c r="N589" s="35"/>
      <c r="O589" s="35"/>
      <c r="P589" s="35"/>
      <c r="Q589" s="35"/>
      <c r="R589" s="35"/>
      <c r="S589" s="35"/>
      <c r="T589" s="35"/>
      <c r="U589" s="35"/>
      <c r="V589" s="35"/>
      <c r="W589" s="35"/>
      <c r="X589" s="35"/>
      <c r="Y589" s="35"/>
      <c r="Z589" s="35"/>
    </row>
    <row r="590" spans="8:26">
      <c r="H590" s="35"/>
      <c r="I590" s="35"/>
      <c r="J590" s="35"/>
      <c r="K590" s="35"/>
      <c r="L590" s="35"/>
      <c r="M590" s="35"/>
      <c r="N590" s="35"/>
      <c r="O590" s="35"/>
      <c r="P590" s="35"/>
      <c r="Q590" s="35"/>
      <c r="R590" s="35"/>
      <c r="S590" s="35"/>
      <c r="T590" s="35"/>
      <c r="U590" s="35"/>
      <c r="V590" s="35"/>
      <c r="W590" s="35"/>
      <c r="X590" s="35"/>
      <c r="Y590" s="35"/>
      <c r="Z590" s="35"/>
    </row>
    <row r="591" spans="8:26">
      <c r="H591" s="35"/>
      <c r="I591" s="35"/>
      <c r="J591" s="35"/>
      <c r="K591" s="35"/>
      <c r="L591" s="35"/>
      <c r="M591" s="35"/>
      <c r="N591" s="35"/>
      <c r="O591" s="35"/>
      <c r="P591" s="35"/>
      <c r="Q591" s="35"/>
      <c r="R591" s="35"/>
      <c r="S591" s="35"/>
      <c r="T591" s="35"/>
      <c r="U591" s="35"/>
      <c r="V591" s="35"/>
      <c r="W591" s="35"/>
      <c r="X591" s="35"/>
      <c r="Y591" s="35"/>
      <c r="Z591" s="35"/>
    </row>
    <row r="592" spans="8:26">
      <c r="H592" s="35"/>
      <c r="I592" s="35"/>
      <c r="J592" s="35"/>
      <c r="K592" s="35"/>
      <c r="L592" s="35"/>
      <c r="M592" s="35"/>
      <c r="N592" s="35"/>
      <c r="O592" s="35"/>
      <c r="P592" s="35"/>
      <c r="Q592" s="35"/>
      <c r="R592" s="35"/>
      <c r="S592" s="35"/>
      <c r="T592" s="35"/>
      <c r="U592" s="35"/>
      <c r="V592" s="35"/>
      <c r="W592" s="35"/>
      <c r="X592" s="35"/>
      <c r="Y592" s="35"/>
      <c r="Z592" s="35"/>
    </row>
    <row r="593" spans="8:26">
      <c r="H593" s="35"/>
      <c r="I593" s="35"/>
      <c r="J593" s="35"/>
      <c r="K593" s="35"/>
      <c r="L593" s="35"/>
      <c r="M593" s="35"/>
      <c r="N593" s="35"/>
      <c r="O593" s="35"/>
      <c r="P593" s="35"/>
      <c r="Q593" s="35"/>
      <c r="R593" s="35"/>
      <c r="S593" s="35"/>
      <c r="T593" s="35"/>
      <c r="U593" s="35"/>
      <c r="V593" s="35"/>
      <c r="W593" s="35"/>
      <c r="X593" s="35"/>
      <c r="Y593" s="35"/>
      <c r="Z593" s="35"/>
    </row>
    <row r="594" spans="8:26">
      <c r="H594" s="35"/>
      <c r="I594" s="35"/>
      <c r="J594" s="35"/>
      <c r="K594" s="35"/>
      <c r="L594" s="35"/>
      <c r="M594" s="35"/>
      <c r="N594" s="35"/>
      <c r="O594" s="35"/>
      <c r="P594" s="35"/>
      <c r="Q594" s="35"/>
      <c r="R594" s="35"/>
      <c r="S594" s="35"/>
      <c r="T594" s="35"/>
      <c r="U594" s="35"/>
      <c r="V594" s="35"/>
      <c r="W594" s="35"/>
      <c r="X594" s="35"/>
      <c r="Y594" s="35"/>
      <c r="Z594" s="35"/>
    </row>
    <row r="595" spans="8:26">
      <c r="H595" s="35"/>
      <c r="I595" s="35"/>
      <c r="J595" s="35"/>
      <c r="K595" s="35"/>
      <c r="L595" s="35"/>
      <c r="M595" s="35"/>
      <c r="N595" s="35"/>
      <c r="O595" s="35"/>
      <c r="P595" s="35"/>
      <c r="Q595" s="35"/>
      <c r="R595" s="35"/>
      <c r="S595" s="35"/>
      <c r="T595" s="35"/>
      <c r="U595" s="35"/>
      <c r="V595" s="35"/>
      <c r="W595" s="35"/>
      <c r="X595" s="35"/>
      <c r="Y595" s="35"/>
      <c r="Z595" s="35"/>
    </row>
    <row r="596" spans="8:26">
      <c r="H596" s="35"/>
      <c r="I596" s="35"/>
      <c r="J596" s="35"/>
      <c r="K596" s="35"/>
      <c r="L596" s="35"/>
      <c r="M596" s="35"/>
      <c r="N596" s="35"/>
      <c r="O596" s="35"/>
      <c r="P596" s="35"/>
      <c r="Q596" s="35"/>
      <c r="R596" s="35"/>
      <c r="S596" s="35"/>
      <c r="T596" s="35"/>
      <c r="U596" s="35"/>
      <c r="V596" s="35"/>
      <c r="W596" s="35"/>
      <c r="X596" s="35"/>
      <c r="Y596" s="35"/>
      <c r="Z596" s="35"/>
    </row>
    <row r="597" spans="8:26">
      <c r="H597" s="35"/>
      <c r="I597" s="35"/>
      <c r="J597" s="35"/>
      <c r="K597" s="35"/>
      <c r="L597" s="35"/>
      <c r="M597" s="35"/>
      <c r="N597" s="35"/>
      <c r="O597" s="35"/>
      <c r="P597" s="35"/>
      <c r="Q597" s="35"/>
      <c r="R597" s="35"/>
      <c r="S597" s="35"/>
      <c r="T597" s="35"/>
      <c r="U597" s="35"/>
      <c r="V597" s="35"/>
      <c r="W597" s="35"/>
      <c r="X597" s="35"/>
      <c r="Y597" s="35"/>
      <c r="Z597" s="35"/>
    </row>
    <row r="598" spans="8:26">
      <c r="H598" s="35"/>
      <c r="I598" s="35"/>
      <c r="J598" s="35"/>
      <c r="K598" s="35"/>
      <c r="L598" s="35"/>
      <c r="M598" s="35"/>
      <c r="N598" s="35"/>
      <c r="O598" s="35"/>
      <c r="P598" s="35"/>
      <c r="Q598" s="35"/>
      <c r="R598" s="35"/>
      <c r="S598" s="35"/>
      <c r="T598" s="35"/>
      <c r="U598" s="35"/>
      <c r="V598" s="35"/>
      <c r="W598" s="35"/>
      <c r="X598" s="35"/>
      <c r="Y598" s="35"/>
      <c r="Z598" s="35"/>
    </row>
    <row r="599" spans="8:26">
      <c r="H599" s="35"/>
      <c r="I599" s="35"/>
      <c r="J599" s="35"/>
      <c r="K599" s="35"/>
      <c r="L599" s="35"/>
      <c r="M599" s="35"/>
      <c r="N599" s="35"/>
      <c r="O599" s="35"/>
      <c r="P599" s="35"/>
      <c r="Q599" s="35"/>
      <c r="R599" s="35"/>
      <c r="S599" s="35"/>
      <c r="T599" s="35"/>
      <c r="U599" s="35"/>
      <c r="V599" s="35"/>
      <c r="W599" s="35"/>
      <c r="X599" s="35"/>
      <c r="Y599" s="35"/>
      <c r="Z599" s="35"/>
    </row>
    <row r="600" spans="8:26">
      <c r="H600" s="35"/>
      <c r="I600" s="35"/>
      <c r="J600" s="35"/>
      <c r="K600" s="35"/>
      <c r="L600" s="35"/>
      <c r="M600" s="35"/>
      <c r="N600" s="35"/>
      <c r="O600" s="35"/>
      <c r="P600" s="35"/>
      <c r="Q600" s="35"/>
      <c r="R600" s="35"/>
      <c r="S600" s="35"/>
      <c r="T600" s="35"/>
      <c r="U600" s="35"/>
      <c r="V600" s="35"/>
      <c r="W600" s="35"/>
      <c r="X600" s="35"/>
      <c r="Y600" s="35"/>
      <c r="Z600" s="35"/>
    </row>
    <row r="601" spans="8:26">
      <c r="H601" s="35"/>
      <c r="I601" s="35"/>
      <c r="J601" s="35"/>
      <c r="K601" s="35"/>
      <c r="L601" s="35"/>
      <c r="M601" s="35"/>
      <c r="N601" s="35"/>
      <c r="O601" s="35"/>
      <c r="P601" s="35"/>
      <c r="Q601" s="35"/>
      <c r="R601" s="35"/>
      <c r="S601" s="35"/>
      <c r="T601" s="35"/>
      <c r="U601" s="35"/>
      <c r="V601" s="35"/>
      <c r="W601" s="35"/>
      <c r="X601" s="35"/>
      <c r="Y601" s="35"/>
      <c r="Z601" s="35"/>
    </row>
    <row r="602" spans="8:26">
      <c r="H602" s="35"/>
      <c r="I602" s="35"/>
      <c r="J602" s="35"/>
      <c r="K602" s="35"/>
      <c r="L602" s="35"/>
      <c r="M602" s="35"/>
      <c r="N602" s="35"/>
      <c r="O602" s="35"/>
      <c r="P602" s="35"/>
      <c r="Q602" s="35"/>
      <c r="R602" s="35"/>
      <c r="S602" s="35"/>
      <c r="T602" s="35"/>
      <c r="U602" s="35"/>
      <c r="V602" s="35"/>
      <c r="W602" s="35"/>
      <c r="X602" s="35"/>
      <c r="Y602" s="35"/>
      <c r="Z602" s="35"/>
    </row>
    <row r="603" spans="8:26">
      <c r="H603" s="35"/>
      <c r="I603" s="35"/>
      <c r="J603" s="35"/>
      <c r="K603" s="35"/>
      <c r="L603" s="35"/>
      <c r="M603" s="35"/>
      <c r="N603" s="35"/>
      <c r="O603" s="35"/>
      <c r="P603" s="35"/>
      <c r="Q603" s="35"/>
      <c r="R603" s="35"/>
      <c r="S603" s="35"/>
      <c r="T603" s="35"/>
      <c r="U603" s="35"/>
      <c r="V603" s="35"/>
      <c r="W603" s="35"/>
      <c r="X603" s="35"/>
      <c r="Y603" s="35"/>
      <c r="Z603" s="35"/>
    </row>
    <row r="604" spans="8:26">
      <c r="H604" s="35"/>
      <c r="I604" s="35"/>
      <c r="J604" s="35"/>
      <c r="K604" s="35"/>
      <c r="L604" s="35"/>
      <c r="M604" s="35"/>
      <c r="N604" s="35"/>
      <c r="O604" s="35"/>
      <c r="P604" s="35"/>
      <c r="Q604" s="35"/>
      <c r="R604" s="35"/>
      <c r="S604" s="35"/>
      <c r="T604" s="35"/>
      <c r="U604" s="35"/>
      <c r="V604" s="35"/>
      <c r="W604" s="35"/>
      <c r="X604" s="35"/>
      <c r="Y604" s="35"/>
      <c r="Z604" s="35"/>
    </row>
    <row r="605" spans="8:26">
      <c r="H605" s="35"/>
      <c r="I605" s="35"/>
      <c r="J605" s="35"/>
      <c r="K605" s="35"/>
      <c r="L605" s="35"/>
      <c r="M605" s="35"/>
      <c r="N605" s="35"/>
      <c r="O605" s="35"/>
      <c r="P605" s="35"/>
      <c r="Q605" s="35"/>
      <c r="R605" s="35"/>
      <c r="S605" s="35"/>
      <c r="T605" s="35"/>
      <c r="U605" s="35"/>
      <c r="V605" s="35"/>
      <c r="W605" s="35"/>
      <c r="X605" s="35"/>
      <c r="Y605" s="35"/>
      <c r="Z605" s="35"/>
    </row>
    <row r="606" spans="8:26">
      <c r="H606" s="35"/>
      <c r="I606" s="35"/>
      <c r="J606" s="35"/>
      <c r="K606" s="35"/>
      <c r="L606" s="35"/>
      <c r="M606" s="35"/>
      <c r="N606" s="35"/>
      <c r="O606" s="35"/>
      <c r="P606" s="35"/>
      <c r="Q606" s="35"/>
      <c r="R606" s="35"/>
      <c r="S606" s="35"/>
      <c r="T606" s="35"/>
      <c r="U606" s="35"/>
      <c r="V606" s="35"/>
      <c r="W606" s="35"/>
      <c r="X606" s="35"/>
      <c r="Y606" s="35"/>
      <c r="Z606" s="35"/>
    </row>
    <row r="607" spans="8:26">
      <c r="H607" s="35"/>
      <c r="I607" s="35"/>
      <c r="J607" s="35"/>
      <c r="K607" s="35"/>
      <c r="L607" s="35"/>
      <c r="M607" s="35"/>
      <c r="N607" s="35"/>
      <c r="O607" s="35"/>
      <c r="P607" s="35"/>
      <c r="Q607" s="35"/>
      <c r="R607" s="35"/>
      <c r="S607" s="35"/>
      <c r="T607" s="35"/>
      <c r="U607" s="35"/>
      <c r="V607" s="35"/>
      <c r="W607" s="35"/>
      <c r="X607" s="35"/>
      <c r="Y607" s="35"/>
      <c r="Z607" s="35"/>
    </row>
    <row r="608" spans="8:26">
      <c r="H608" s="35"/>
      <c r="I608" s="35"/>
      <c r="J608" s="35"/>
      <c r="K608" s="35"/>
      <c r="L608" s="35"/>
      <c r="M608" s="35"/>
      <c r="N608" s="35"/>
      <c r="O608" s="35"/>
      <c r="P608" s="35"/>
      <c r="Q608" s="35"/>
      <c r="R608" s="35"/>
      <c r="S608" s="35"/>
      <c r="T608" s="35"/>
      <c r="U608" s="35"/>
      <c r="V608" s="35"/>
      <c r="W608" s="35"/>
      <c r="X608" s="35"/>
      <c r="Y608" s="35"/>
      <c r="Z608" s="35"/>
    </row>
    <row r="609" spans="8:26">
      <c r="H609" s="35"/>
      <c r="I609" s="35"/>
      <c r="J609" s="35"/>
      <c r="K609" s="35"/>
      <c r="L609" s="35"/>
      <c r="M609" s="35"/>
      <c r="N609" s="35"/>
      <c r="O609" s="35"/>
      <c r="P609" s="35"/>
      <c r="Q609" s="35"/>
      <c r="R609" s="35"/>
      <c r="S609" s="35"/>
      <c r="T609" s="35"/>
      <c r="U609" s="35"/>
      <c r="V609" s="35"/>
      <c r="W609" s="35"/>
      <c r="X609" s="35"/>
      <c r="Y609" s="35"/>
      <c r="Z609" s="35"/>
    </row>
    <row r="610" spans="8:26">
      <c r="H610" s="35"/>
      <c r="I610" s="35"/>
      <c r="J610" s="35"/>
      <c r="K610" s="35"/>
      <c r="L610" s="35"/>
      <c r="M610" s="35"/>
      <c r="N610" s="35"/>
      <c r="O610" s="35"/>
      <c r="P610" s="35"/>
      <c r="Q610" s="35"/>
      <c r="R610" s="35"/>
      <c r="S610" s="35"/>
      <c r="T610" s="35"/>
      <c r="U610" s="35"/>
      <c r="V610" s="35"/>
      <c r="W610" s="35"/>
      <c r="X610" s="35"/>
      <c r="Y610" s="35"/>
      <c r="Z610" s="35"/>
    </row>
    <row r="611" spans="8:26">
      <c r="H611" s="35"/>
      <c r="I611" s="35"/>
      <c r="J611" s="35"/>
      <c r="K611" s="35"/>
      <c r="L611" s="35"/>
      <c r="M611" s="35"/>
      <c r="N611" s="35"/>
      <c r="O611" s="35"/>
      <c r="P611" s="35"/>
      <c r="Q611" s="35"/>
      <c r="R611" s="35"/>
      <c r="S611" s="35"/>
      <c r="T611" s="35"/>
      <c r="U611" s="35"/>
      <c r="V611" s="35"/>
      <c r="W611" s="35"/>
      <c r="X611" s="35"/>
      <c r="Y611" s="35"/>
      <c r="Z611" s="35"/>
    </row>
    <row r="612" spans="8:26">
      <c r="H612" s="35"/>
      <c r="I612" s="35"/>
      <c r="J612" s="35"/>
      <c r="K612" s="35"/>
      <c r="L612" s="35"/>
      <c r="M612" s="35"/>
      <c r="N612" s="35"/>
      <c r="O612" s="35"/>
      <c r="P612" s="35"/>
      <c r="Q612" s="35"/>
      <c r="R612" s="35"/>
      <c r="S612" s="35"/>
      <c r="T612" s="35"/>
      <c r="U612" s="35"/>
      <c r="V612" s="35"/>
      <c r="W612" s="35"/>
      <c r="X612" s="35"/>
      <c r="Y612" s="35"/>
      <c r="Z612" s="35"/>
    </row>
    <row r="613" spans="8:26">
      <c r="H613" s="35"/>
      <c r="I613" s="35"/>
      <c r="J613" s="35"/>
      <c r="K613" s="35"/>
      <c r="L613" s="35"/>
      <c r="M613" s="35"/>
      <c r="N613" s="35"/>
      <c r="O613" s="35"/>
      <c r="P613" s="35"/>
      <c r="Q613" s="35"/>
      <c r="R613" s="35"/>
      <c r="S613" s="35"/>
      <c r="T613" s="35"/>
      <c r="U613" s="35"/>
      <c r="V613" s="35"/>
      <c r="W613" s="35"/>
      <c r="X613" s="35"/>
      <c r="Y613" s="35"/>
      <c r="Z613" s="35"/>
    </row>
    <row r="614" spans="8:26">
      <c r="H614" s="35"/>
      <c r="I614" s="35"/>
      <c r="J614" s="35"/>
      <c r="K614" s="35"/>
      <c r="L614" s="35"/>
      <c r="M614" s="35"/>
      <c r="N614" s="35"/>
      <c r="O614" s="35"/>
      <c r="P614" s="35"/>
      <c r="Q614" s="35"/>
      <c r="R614" s="35"/>
      <c r="S614" s="35"/>
      <c r="T614" s="35"/>
      <c r="U614" s="35"/>
      <c r="V614" s="35"/>
      <c r="W614" s="35"/>
      <c r="X614" s="35"/>
      <c r="Y614" s="35"/>
      <c r="Z614" s="35"/>
    </row>
    <row r="615" spans="8:26">
      <c r="H615" s="35"/>
      <c r="I615" s="35"/>
      <c r="J615" s="35"/>
      <c r="K615" s="35"/>
      <c r="L615" s="35"/>
      <c r="M615" s="35"/>
      <c r="N615" s="35"/>
      <c r="O615" s="35"/>
      <c r="P615" s="35"/>
      <c r="Q615" s="35"/>
      <c r="R615" s="35"/>
      <c r="S615" s="35"/>
      <c r="T615" s="35"/>
      <c r="U615" s="35"/>
      <c r="V615" s="35"/>
      <c r="W615" s="35"/>
      <c r="X615" s="35"/>
      <c r="Y615" s="35"/>
      <c r="Z615" s="35"/>
    </row>
    <row r="616" spans="8:26">
      <c r="H616" s="35"/>
      <c r="I616" s="35"/>
      <c r="J616" s="35"/>
      <c r="K616" s="35"/>
      <c r="L616" s="35"/>
      <c r="M616" s="35"/>
      <c r="N616" s="35"/>
      <c r="O616" s="35"/>
      <c r="P616" s="35"/>
      <c r="Q616" s="35"/>
      <c r="R616" s="35"/>
      <c r="S616" s="35"/>
      <c r="T616" s="35"/>
      <c r="U616" s="35"/>
      <c r="V616" s="35"/>
      <c r="W616" s="35"/>
      <c r="X616" s="35"/>
      <c r="Y616" s="35"/>
      <c r="Z616" s="35"/>
    </row>
    <row r="617" spans="8:26">
      <c r="H617" s="35"/>
      <c r="I617" s="35"/>
      <c r="J617" s="35"/>
      <c r="K617" s="35"/>
      <c r="L617" s="35"/>
      <c r="M617" s="35"/>
      <c r="N617" s="35"/>
      <c r="O617" s="35"/>
      <c r="P617" s="35"/>
      <c r="Q617" s="35"/>
      <c r="R617" s="35"/>
      <c r="S617" s="35"/>
      <c r="T617" s="35"/>
      <c r="U617" s="35"/>
      <c r="V617" s="35"/>
      <c r="W617" s="35"/>
      <c r="X617" s="35"/>
      <c r="Y617" s="35"/>
      <c r="Z617" s="35"/>
    </row>
    <row r="618" spans="8:26">
      <c r="H618" s="35"/>
      <c r="I618" s="35"/>
      <c r="J618" s="35"/>
      <c r="K618" s="35"/>
      <c r="L618" s="35"/>
      <c r="M618" s="35"/>
      <c r="N618" s="35"/>
      <c r="O618" s="35"/>
      <c r="P618" s="35"/>
      <c r="Q618" s="35"/>
      <c r="R618" s="35"/>
      <c r="S618" s="35"/>
      <c r="T618" s="35"/>
      <c r="U618" s="35"/>
      <c r="V618" s="35"/>
      <c r="W618" s="35"/>
      <c r="X618" s="35"/>
      <c r="Y618" s="35"/>
      <c r="Z618" s="35"/>
    </row>
    <row r="619" spans="8:26">
      <c r="H619" s="35"/>
      <c r="I619" s="35"/>
      <c r="J619" s="35"/>
      <c r="K619" s="35"/>
      <c r="L619" s="35"/>
      <c r="M619" s="35"/>
      <c r="N619" s="35"/>
      <c r="O619" s="35"/>
      <c r="P619" s="35"/>
      <c r="Q619" s="35"/>
      <c r="R619" s="35"/>
      <c r="S619" s="35"/>
      <c r="T619" s="35"/>
      <c r="U619" s="35"/>
      <c r="V619" s="35"/>
      <c r="W619" s="35"/>
      <c r="X619" s="35"/>
      <c r="Y619" s="35"/>
      <c r="Z619" s="35"/>
    </row>
    <row r="620" spans="8:26">
      <c r="H620" s="35"/>
      <c r="I620" s="35"/>
      <c r="J620" s="35"/>
      <c r="K620" s="35"/>
      <c r="L620" s="35"/>
      <c r="M620" s="35"/>
      <c r="N620" s="35"/>
      <c r="O620" s="35"/>
      <c r="P620" s="35"/>
      <c r="Q620" s="35"/>
      <c r="R620" s="35"/>
      <c r="S620" s="35"/>
      <c r="T620" s="35"/>
      <c r="U620" s="35"/>
      <c r="V620" s="35"/>
      <c r="W620" s="35"/>
      <c r="X620" s="35"/>
      <c r="Y620" s="35"/>
      <c r="Z620" s="35"/>
    </row>
    <row r="621" spans="8:26">
      <c r="H621" s="35"/>
      <c r="I621" s="35"/>
      <c r="J621" s="35"/>
      <c r="K621" s="35"/>
      <c r="L621" s="35"/>
      <c r="M621" s="35"/>
      <c r="N621" s="35"/>
      <c r="O621" s="35"/>
      <c r="P621" s="35"/>
      <c r="Q621" s="35"/>
      <c r="R621" s="35"/>
      <c r="S621" s="35"/>
      <c r="T621" s="35"/>
      <c r="U621" s="35"/>
      <c r="V621" s="35"/>
      <c r="W621" s="35"/>
      <c r="X621" s="35"/>
      <c r="Y621" s="35"/>
      <c r="Z621" s="35"/>
    </row>
    <row r="622" spans="8:26">
      <c r="H622" s="35"/>
      <c r="I622" s="35"/>
      <c r="J622" s="35"/>
      <c r="K622" s="35"/>
      <c r="L622" s="35"/>
      <c r="M622" s="35"/>
      <c r="N622" s="35"/>
      <c r="O622" s="35"/>
      <c r="P622" s="35"/>
      <c r="Q622" s="35"/>
      <c r="R622" s="35"/>
      <c r="S622" s="35"/>
      <c r="T622" s="35"/>
      <c r="U622" s="35"/>
      <c r="V622" s="35"/>
      <c r="W622" s="35"/>
      <c r="X622" s="35"/>
      <c r="Y622" s="35"/>
      <c r="Z622" s="35"/>
    </row>
    <row r="623" spans="8:26">
      <c r="H623" s="35"/>
      <c r="I623" s="35"/>
      <c r="J623" s="35"/>
      <c r="K623" s="35"/>
      <c r="L623" s="35"/>
      <c r="M623" s="35"/>
      <c r="N623" s="35"/>
      <c r="O623" s="35"/>
      <c r="P623" s="35"/>
      <c r="Q623" s="35"/>
      <c r="R623" s="35"/>
      <c r="S623" s="35"/>
      <c r="T623" s="35"/>
      <c r="U623" s="35"/>
      <c r="V623" s="35"/>
      <c r="W623" s="35"/>
      <c r="X623" s="35"/>
      <c r="Y623" s="35"/>
      <c r="Z623" s="35"/>
    </row>
    <row r="624" spans="8:26">
      <c r="H624" s="35"/>
      <c r="I624" s="35"/>
      <c r="J624" s="35"/>
      <c r="K624" s="35"/>
      <c r="L624" s="35"/>
      <c r="M624" s="35"/>
      <c r="N624" s="35"/>
      <c r="O624" s="35"/>
      <c r="P624" s="35"/>
      <c r="Q624" s="35"/>
      <c r="R624" s="35"/>
      <c r="S624" s="35"/>
      <c r="T624" s="35"/>
      <c r="U624" s="35"/>
      <c r="V624" s="35"/>
      <c r="W624" s="35"/>
      <c r="X624" s="35"/>
      <c r="Y624" s="35"/>
      <c r="Z624" s="35"/>
    </row>
    <row r="625" spans="8:26">
      <c r="H625" s="35"/>
      <c r="I625" s="35"/>
      <c r="J625" s="35"/>
      <c r="K625" s="35"/>
      <c r="L625" s="35"/>
      <c r="M625" s="35"/>
      <c r="N625" s="35"/>
      <c r="O625" s="35"/>
      <c r="P625" s="35"/>
      <c r="Q625" s="35"/>
      <c r="R625" s="35"/>
      <c r="S625" s="35"/>
      <c r="T625" s="35"/>
      <c r="U625" s="35"/>
      <c r="V625" s="35"/>
      <c r="W625" s="35"/>
      <c r="X625" s="35"/>
      <c r="Y625" s="35"/>
      <c r="Z625" s="35"/>
    </row>
    <row r="626" spans="8:26">
      <c r="H626" s="35"/>
      <c r="I626" s="35"/>
      <c r="J626" s="35"/>
      <c r="K626" s="35"/>
      <c r="L626" s="35"/>
      <c r="M626" s="35"/>
      <c r="N626" s="35"/>
      <c r="O626" s="35"/>
      <c r="P626" s="35"/>
      <c r="Q626" s="35"/>
      <c r="R626" s="35"/>
      <c r="S626" s="35"/>
      <c r="T626" s="35"/>
      <c r="U626" s="35"/>
      <c r="V626" s="35"/>
      <c r="W626" s="35"/>
      <c r="X626" s="35"/>
      <c r="Y626" s="35"/>
      <c r="Z626" s="35"/>
    </row>
    <row r="627" spans="8:26">
      <c r="H627" s="35"/>
      <c r="I627" s="35"/>
      <c r="J627" s="35"/>
      <c r="K627" s="35"/>
      <c r="L627" s="35"/>
      <c r="M627" s="35"/>
      <c r="N627" s="35"/>
      <c r="O627" s="35"/>
      <c r="P627" s="35"/>
      <c r="Q627" s="35"/>
      <c r="R627" s="35"/>
      <c r="S627" s="35"/>
      <c r="T627" s="35"/>
      <c r="U627" s="35"/>
      <c r="V627" s="35"/>
      <c r="W627" s="35"/>
      <c r="X627" s="35"/>
      <c r="Y627" s="35"/>
      <c r="Z627" s="35"/>
    </row>
    <row r="628" spans="8:26">
      <c r="H628" s="35"/>
      <c r="I628" s="35"/>
      <c r="J628" s="35"/>
      <c r="K628" s="35"/>
      <c r="L628" s="35"/>
      <c r="M628" s="35"/>
      <c r="N628" s="35"/>
      <c r="O628" s="35"/>
      <c r="P628" s="35"/>
      <c r="Q628" s="35"/>
      <c r="R628" s="35"/>
      <c r="S628" s="35"/>
      <c r="T628" s="35"/>
      <c r="U628" s="35"/>
      <c r="V628" s="35"/>
      <c r="W628" s="35"/>
      <c r="X628" s="35"/>
      <c r="Y628" s="35"/>
      <c r="Z628" s="35"/>
    </row>
    <row r="629" spans="8:26">
      <c r="H629" s="35"/>
      <c r="I629" s="35"/>
      <c r="J629" s="35"/>
      <c r="K629" s="35"/>
      <c r="L629" s="35"/>
      <c r="M629" s="35"/>
      <c r="N629" s="35"/>
      <c r="O629" s="35"/>
      <c r="P629" s="35"/>
      <c r="Q629" s="35"/>
      <c r="R629" s="35"/>
      <c r="S629" s="35"/>
      <c r="T629" s="35"/>
      <c r="U629" s="35"/>
      <c r="V629" s="35"/>
      <c r="W629" s="35"/>
      <c r="X629" s="35"/>
      <c r="Y629" s="35"/>
      <c r="Z629" s="35"/>
    </row>
    <row r="630" spans="8:26">
      <c r="H630" s="35"/>
      <c r="I630" s="35"/>
      <c r="J630" s="35"/>
      <c r="K630" s="35"/>
      <c r="L630" s="35"/>
      <c r="M630" s="35"/>
      <c r="N630" s="35"/>
      <c r="O630" s="35"/>
      <c r="P630" s="35"/>
      <c r="Q630" s="35"/>
      <c r="R630" s="35"/>
      <c r="S630" s="35"/>
      <c r="T630" s="35"/>
      <c r="U630" s="35"/>
      <c r="V630" s="35"/>
      <c r="W630" s="35"/>
      <c r="X630" s="35"/>
      <c r="Y630" s="35"/>
      <c r="Z630" s="35"/>
    </row>
    <row r="631" spans="8:26">
      <c r="H631" s="35"/>
      <c r="I631" s="35"/>
      <c r="J631" s="35"/>
      <c r="K631" s="35"/>
      <c r="L631" s="35"/>
      <c r="M631" s="35"/>
      <c r="N631" s="35"/>
      <c r="O631" s="35"/>
      <c r="P631" s="35"/>
      <c r="Q631" s="35"/>
      <c r="R631" s="35"/>
      <c r="S631" s="35"/>
      <c r="T631" s="35"/>
      <c r="U631" s="35"/>
      <c r="V631" s="35"/>
      <c r="W631" s="35"/>
      <c r="X631" s="35"/>
      <c r="Y631" s="35"/>
      <c r="Z631" s="35"/>
    </row>
    <row r="632" spans="8:26">
      <c r="H632" s="35"/>
      <c r="I632" s="35"/>
      <c r="J632" s="35"/>
      <c r="K632" s="35"/>
      <c r="L632" s="35"/>
      <c r="M632" s="35"/>
      <c r="N632" s="35"/>
      <c r="O632" s="35"/>
      <c r="P632" s="35"/>
      <c r="Q632" s="35"/>
      <c r="R632" s="35"/>
      <c r="S632" s="35"/>
      <c r="T632" s="35"/>
      <c r="U632" s="35"/>
      <c r="V632" s="35"/>
      <c r="W632" s="35"/>
      <c r="X632" s="35"/>
      <c r="Y632" s="35"/>
      <c r="Z632" s="35"/>
    </row>
    <row r="633" spans="8:26">
      <c r="H633" s="35"/>
      <c r="I633" s="35"/>
      <c r="J633" s="35"/>
      <c r="K633" s="35"/>
      <c r="L633" s="35"/>
      <c r="M633" s="35"/>
      <c r="N633" s="35"/>
      <c r="O633" s="35"/>
      <c r="P633" s="35"/>
      <c r="Q633" s="35"/>
      <c r="R633" s="35"/>
      <c r="S633" s="35"/>
      <c r="T633" s="35"/>
      <c r="U633" s="35"/>
      <c r="V633" s="35"/>
      <c r="W633" s="35"/>
      <c r="X633" s="35"/>
      <c r="Y633" s="35"/>
      <c r="Z633" s="35"/>
    </row>
    <row r="634" spans="8:26">
      <c r="H634" s="35"/>
      <c r="I634" s="35"/>
      <c r="J634" s="35"/>
      <c r="K634" s="35"/>
      <c r="L634" s="35"/>
      <c r="M634" s="35"/>
      <c r="N634" s="35"/>
      <c r="O634" s="35"/>
      <c r="P634" s="35"/>
      <c r="Q634" s="35"/>
      <c r="R634" s="35"/>
      <c r="S634" s="35"/>
      <c r="T634" s="35"/>
      <c r="U634" s="35"/>
      <c r="V634" s="35"/>
      <c r="W634" s="35"/>
      <c r="X634" s="35"/>
      <c r="Y634" s="35"/>
      <c r="Z634" s="35"/>
    </row>
    <row r="635" spans="8:26">
      <c r="H635" s="35"/>
      <c r="I635" s="35"/>
      <c r="J635" s="35"/>
      <c r="K635" s="35"/>
      <c r="L635" s="35"/>
      <c r="M635" s="35"/>
      <c r="N635" s="35"/>
      <c r="O635" s="35"/>
      <c r="P635" s="35"/>
      <c r="Q635" s="35"/>
      <c r="R635" s="35"/>
      <c r="S635" s="35"/>
      <c r="T635" s="35"/>
      <c r="U635" s="35"/>
      <c r="V635" s="35"/>
      <c r="W635" s="35"/>
      <c r="X635" s="35"/>
      <c r="Y635" s="35"/>
      <c r="Z635" s="35"/>
    </row>
    <row r="636" spans="8:26">
      <c r="H636" s="35"/>
      <c r="I636" s="35"/>
      <c r="J636" s="35"/>
      <c r="K636" s="35"/>
      <c r="L636" s="35"/>
      <c r="M636" s="35"/>
      <c r="N636" s="35"/>
      <c r="O636" s="35"/>
      <c r="P636" s="35"/>
      <c r="Q636" s="35"/>
      <c r="R636" s="35"/>
      <c r="S636" s="35"/>
      <c r="T636" s="35"/>
      <c r="U636" s="35"/>
      <c r="V636" s="35"/>
      <c r="W636" s="35"/>
      <c r="X636" s="35"/>
      <c r="Y636" s="35"/>
      <c r="Z636" s="35"/>
    </row>
    <row r="637" spans="8:26">
      <c r="H637" s="35"/>
      <c r="I637" s="35"/>
      <c r="J637" s="35"/>
      <c r="K637" s="35"/>
      <c r="L637" s="35"/>
      <c r="M637" s="35"/>
      <c r="N637" s="35"/>
      <c r="O637" s="35"/>
      <c r="P637" s="35"/>
      <c r="Q637" s="35"/>
      <c r="R637" s="35"/>
      <c r="S637" s="35"/>
      <c r="T637" s="35"/>
      <c r="U637" s="35"/>
      <c r="V637" s="35"/>
      <c r="W637" s="35"/>
      <c r="X637" s="35"/>
      <c r="Y637" s="35"/>
      <c r="Z637" s="35"/>
    </row>
    <row r="638" spans="8:26">
      <c r="H638" s="35"/>
      <c r="I638" s="35"/>
      <c r="J638" s="35"/>
      <c r="K638" s="35"/>
      <c r="L638" s="35"/>
      <c r="M638" s="35"/>
      <c r="N638" s="35"/>
      <c r="O638" s="35"/>
      <c r="P638" s="35"/>
      <c r="Q638" s="35"/>
      <c r="R638" s="35"/>
      <c r="S638" s="35"/>
      <c r="T638" s="35"/>
      <c r="U638" s="35"/>
      <c r="V638" s="35"/>
      <c r="W638" s="35"/>
      <c r="X638" s="35"/>
      <c r="Y638" s="35"/>
      <c r="Z638" s="35"/>
    </row>
    <row r="639" spans="8:26">
      <c r="H639" s="35"/>
      <c r="I639" s="35"/>
      <c r="J639" s="35"/>
      <c r="K639" s="35"/>
      <c r="L639" s="35"/>
      <c r="M639" s="35"/>
      <c r="N639" s="35"/>
      <c r="O639" s="35"/>
      <c r="P639" s="35"/>
      <c r="Q639" s="35"/>
      <c r="R639" s="35"/>
      <c r="S639" s="35"/>
      <c r="T639" s="35"/>
      <c r="U639" s="35"/>
      <c r="V639" s="35"/>
      <c r="W639" s="35"/>
      <c r="X639" s="35"/>
      <c r="Y639" s="35"/>
      <c r="Z639" s="35"/>
    </row>
    <row r="640" spans="8:26">
      <c r="H640" s="35"/>
      <c r="I640" s="35"/>
      <c r="J640" s="35"/>
      <c r="K640" s="35"/>
      <c r="L640" s="35"/>
      <c r="M640" s="35"/>
      <c r="N640" s="35"/>
      <c r="O640" s="35"/>
      <c r="P640" s="35"/>
      <c r="Q640" s="35"/>
      <c r="R640" s="35"/>
      <c r="S640" s="35"/>
      <c r="T640" s="35"/>
      <c r="U640" s="35"/>
      <c r="V640" s="35"/>
      <c r="W640" s="35"/>
      <c r="X640" s="35"/>
      <c r="Y640" s="35"/>
      <c r="Z640" s="35"/>
    </row>
    <row r="641" spans="8:26">
      <c r="H641" s="35"/>
      <c r="I641" s="35"/>
      <c r="J641" s="35"/>
      <c r="K641" s="35"/>
      <c r="L641" s="35"/>
      <c r="M641" s="35"/>
      <c r="N641" s="35"/>
      <c r="O641" s="35"/>
      <c r="P641" s="35"/>
      <c r="Q641" s="35"/>
      <c r="R641" s="35"/>
      <c r="S641" s="35"/>
      <c r="T641" s="35"/>
      <c r="U641" s="35"/>
      <c r="V641" s="35"/>
      <c r="W641" s="35"/>
      <c r="X641" s="35"/>
      <c r="Y641" s="35"/>
      <c r="Z641" s="35"/>
    </row>
    <row r="642" spans="8:26">
      <c r="H642" s="35"/>
      <c r="I642" s="35"/>
      <c r="J642" s="35"/>
      <c r="K642" s="35"/>
      <c r="L642" s="35"/>
      <c r="M642" s="35"/>
      <c r="N642" s="35"/>
      <c r="O642" s="35"/>
      <c r="P642" s="35"/>
      <c r="Q642" s="35"/>
      <c r="R642" s="35"/>
      <c r="S642" s="35"/>
      <c r="T642" s="35"/>
      <c r="U642" s="35"/>
      <c r="V642" s="35"/>
      <c r="W642" s="35"/>
      <c r="X642" s="35"/>
      <c r="Y642" s="35"/>
      <c r="Z642" s="35"/>
    </row>
    <row r="643" spans="8:26">
      <c r="H643" s="35"/>
      <c r="I643" s="35"/>
      <c r="J643" s="35"/>
      <c r="K643" s="35"/>
      <c r="L643" s="35"/>
      <c r="M643" s="35"/>
      <c r="N643" s="35"/>
      <c r="O643" s="35"/>
      <c r="P643" s="35"/>
      <c r="Q643" s="35"/>
      <c r="R643" s="35"/>
      <c r="S643" s="35"/>
      <c r="T643" s="35"/>
      <c r="U643" s="35"/>
      <c r="V643" s="35"/>
      <c r="W643" s="35"/>
      <c r="X643" s="35"/>
      <c r="Y643" s="35"/>
      <c r="Z643" s="35"/>
    </row>
    <row r="644" spans="8:26">
      <c r="H644" s="35"/>
      <c r="I644" s="35"/>
      <c r="J644" s="35"/>
      <c r="K644" s="35"/>
      <c r="L644" s="35"/>
      <c r="M644" s="35"/>
      <c r="N644" s="35"/>
      <c r="O644" s="35"/>
      <c r="P644" s="35"/>
      <c r="Q644" s="35"/>
      <c r="R644" s="35"/>
      <c r="S644" s="35"/>
      <c r="T644" s="35"/>
      <c r="U644" s="35"/>
      <c r="V644" s="35"/>
      <c r="W644" s="35"/>
      <c r="X644" s="35"/>
      <c r="Y644" s="35"/>
      <c r="Z644" s="35"/>
    </row>
    <row r="645" spans="8:26">
      <c r="H645" s="35"/>
      <c r="I645" s="35"/>
      <c r="J645" s="35"/>
      <c r="K645" s="35"/>
      <c r="L645" s="35"/>
      <c r="M645" s="35"/>
      <c r="N645" s="35"/>
      <c r="O645" s="35"/>
      <c r="P645" s="35"/>
      <c r="Q645" s="35"/>
      <c r="R645" s="35"/>
      <c r="S645" s="35"/>
      <c r="T645" s="35"/>
      <c r="U645" s="35"/>
      <c r="V645" s="35"/>
      <c r="W645" s="35"/>
      <c r="X645" s="35"/>
      <c r="Y645" s="35"/>
      <c r="Z645" s="35"/>
    </row>
    <row r="646" spans="8:26">
      <c r="H646" s="35"/>
      <c r="I646" s="35"/>
      <c r="J646" s="35"/>
      <c r="K646" s="35"/>
      <c r="L646" s="35"/>
      <c r="M646" s="35"/>
      <c r="N646" s="35"/>
      <c r="O646" s="35"/>
      <c r="P646" s="35"/>
      <c r="Q646" s="35"/>
      <c r="R646" s="35"/>
      <c r="S646" s="35"/>
      <c r="T646" s="35"/>
      <c r="U646" s="35"/>
      <c r="V646" s="35"/>
      <c r="W646" s="35"/>
      <c r="X646" s="35"/>
      <c r="Y646" s="35"/>
      <c r="Z646" s="35"/>
    </row>
    <row r="647" spans="8:26">
      <c r="H647" s="35"/>
      <c r="I647" s="35"/>
      <c r="J647" s="35"/>
      <c r="K647" s="35"/>
      <c r="L647" s="35"/>
      <c r="M647" s="35"/>
      <c r="N647" s="35"/>
      <c r="O647" s="35"/>
      <c r="P647" s="35"/>
      <c r="Q647" s="35"/>
      <c r="R647" s="35"/>
      <c r="S647" s="35"/>
      <c r="T647" s="35"/>
      <c r="U647" s="35"/>
      <c r="V647" s="35"/>
      <c r="W647" s="35"/>
      <c r="X647" s="35"/>
      <c r="Y647" s="35"/>
      <c r="Z647" s="35"/>
    </row>
    <row r="648" spans="8:26">
      <c r="H648" s="35"/>
      <c r="I648" s="35"/>
      <c r="J648" s="35"/>
      <c r="K648" s="35"/>
      <c r="L648" s="35"/>
      <c r="M648" s="35"/>
      <c r="N648" s="35"/>
      <c r="O648" s="35"/>
      <c r="P648" s="35"/>
      <c r="Q648" s="35"/>
      <c r="R648" s="35"/>
      <c r="S648" s="35"/>
      <c r="T648" s="35"/>
      <c r="U648" s="35"/>
      <c r="V648" s="35"/>
      <c r="W648" s="35"/>
      <c r="X648" s="35"/>
      <c r="Y648" s="35"/>
      <c r="Z648" s="35"/>
    </row>
    <row r="649" spans="8:26">
      <c r="H649" s="35"/>
      <c r="I649" s="35"/>
      <c r="J649" s="35"/>
      <c r="K649" s="35"/>
      <c r="L649" s="35"/>
      <c r="M649" s="35"/>
      <c r="N649" s="35"/>
      <c r="O649" s="35"/>
      <c r="P649" s="35"/>
      <c r="Q649" s="35"/>
      <c r="R649" s="35"/>
      <c r="S649" s="35"/>
      <c r="T649" s="35"/>
      <c r="U649" s="35"/>
      <c r="V649" s="35"/>
      <c r="W649" s="35"/>
      <c r="X649" s="35"/>
      <c r="Y649" s="35"/>
      <c r="Z649" s="35"/>
    </row>
    <row r="650" spans="8:26">
      <c r="H650" s="35"/>
      <c r="I650" s="35"/>
      <c r="J650" s="35"/>
      <c r="K650" s="35"/>
      <c r="L650" s="35"/>
      <c r="M650" s="35"/>
      <c r="N650" s="35"/>
      <c r="O650" s="35"/>
      <c r="P650" s="35"/>
      <c r="Q650" s="35"/>
      <c r="R650" s="35"/>
      <c r="S650" s="35"/>
      <c r="T650" s="35"/>
      <c r="U650" s="35"/>
      <c r="V650" s="35"/>
      <c r="W650" s="35"/>
      <c r="X650" s="35"/>
      <c r="Y650" s="35"/>
      <c r="Z650" s="35"/>
    </row>
    <row r="651" spans="8:26">
      <c r="H651" s="35"/>
      <c r="I651" s="35"/>
      <c r="J651" s="35"/>
      <c r="K651" s="35"/>
      <c r="L651" s="35"/>
      <c r="M651" s="35"/>
      <c r="N651" s="35"/>
      <c r="O651" s="35"/>
      <c r="P651" s="35"/>
      <c r="Q651" s="35"/>
      <c r="R651" s="35"/>
      <c r="S651" s="35"/>
      <c r="T651" s="35"/>
      <c r="U651" s="35"/>
      <c r="V651" s="35"/>
      <c r="W651" s="35"/>
      <c r="X651" s="35"/>
      <c r="Y651" s="35"/>
      <c r="Z651" s="35"/>
    </row>
    <row r="652" spans="8:26">
      <c r="H652" s="35"/>
      <c r="I652" s="35"/>
      <c r="J652" s="35"/>
      <c r="K652" s="35"/>
      <c r="L652" s="35"/>
      <c r="M652" s="35"/>
      <c r="N652" s="35"/>
      <c r="O652" s="35"/>
      <c r="P652" s="35"/>
      <c r="Q652" s="35"/>
      <c r="R652" s="35"/>
      <c r="S652" s="35"/>
      <c r="T652" s="35"/>
      <c r="U652" s="35"/>
      <c r="V652" s="35"/>
      <c r="W652" s="35"/>
      <c r="X652" s="35"/>
      <c r="Y652" s="35"/>
      <c r="Z652" s="35"/>
    </row>
    <row r="653" spans="8:26">
      <c r="H653" s="35"/>
      <c r="I653" s="35"/>
      <c r="J653" s="35"/>
      <c r="K653" s="35"/>
      <c r="L653" s="35"/>
      <c r="M653" s="35"/>
      <c r="N653" s="35"/>
      <c r="O653" s="35"/>
      <c r="P653" s="35"/>
      <c r="Q653" s="35"/>
      <c r="R653" s="35"/>
      <c r="S653" s="35"/>
      <c r="T653" s="35"/>
      <c r="U653" s="35"/>
      <c r="V653" s="35"/>
      <c r="W653" s="35"/>
      <c r="X653" s="35"/>
      <c r="Y653" s="35"/>
      <c r="Z653" s="35"/>
    </row>
    <row r="654" spans="8:26">
      <c r="H654" s="35"/>
      <c r="I654" s="35"/>
      <c r="J654" s="35"/>
      <c r="K654" s="35"/>
      <c r="L654" s="35"/>
      <c r="M654" s="35"/>
      <c r="N654" s="35"/>
      <c r="O654" s="35"/>
      <c r="P654" s="35"/>
      <c r="Q654" s="35"/>
      <c r="R654" s="35"/>
      <c r="S654" s="35"/>
      <c r="T654" s="35"/>
      <c r="U654" s="35"/>
      <c r="V654" s="35"/>
      <c r="W654" s="35"/>
      <c r="X654" s="35"/>
      <c r="Y654" s="35"/>
      <c r="Z654" s="35"/>
    </row>
    <row r="655" spans="8:26">
      <c r="H655" s="35"/>
      <c r="I655" s="35"/>
      <c r="J655" s="35"/>
      <c r="K655" s="35"/>
      <c r="L655" s="35"/>
      <c r="M655" s="35"/>
      <c r="N655" s="35"/>
      <c r="O655" s="35"/>
      <c r="P655" s="35"/>
      <c r="Q655" s="35"/>
      <c r="R655" s="35"/>
      <c r="S655" s="35"/>
      <c r="T655" s="35"/>
      <c r="U655" s="35"/>
      <c r="V655" s="35"/>
      <c r="W655" s="35"/>
      <c r="X655" s="35"/>
      <c r="Y655" s="35"/>
      <c r="Z655" s="35"/>
    </row>
    <row r="656" spans="8:26">
      <c r="H656" s="35"/>
      <c r="I656" s="35"/>
      <c r="J656" s="35"/>
      <c r="K656" s="35"/>
      <c r="L656" s="35"/>
      <c r="M656" s="35"/>
      <c r="N656" s="35"/>
      <c r="O656" s="35"/>
      <c r="P656" s="35"/>
      <c r="Q656" s="35"/>
      <c r="R656" s="35"/>
      <c r="S656" s="35"/>
      <c r="T656" s="35"/>
      <c r="U656" s="35"/>
      <c r="V656" s="35"/>
      <c r="W656" s="35"/>
      <c r="X656" s="35"/>
      <c r="Y656" s="35"/>
      <c r="Z656" s="35"/>
    </row>
    <row r="657" spans="8:26">
      <c r="H657" s="35"/>
      <c r="I657" s="35"/>
      <c r="J657" s="35"/>
      <c r="K657" s="35"/>
      <c r="L657" s="35"/>
      <c r="M657" s="35"/>
      <c r="N657" s="35"/>
      <c r="O657" s="35"/>
      <c r="P657" s="35"/>
      <c r="Q657" s="35"/>
      <c r="R657" s="35"/>
      <c r="S657" s="35"/>
      <c r="T657" s="35"/>
      <c r="U657" s="35"/>
      <c r="V657" s="35"/>
      <c r="W657" s="35"/>
      <c r="X657" s="35"/>
      <c r="Y657" s="35"/>
      <c r="Z657" s="35"/>
    </row>
    <row r="658" spans="8:26">
      <c r="H658" s="35"/>
      <c r="I658" s="35"/>
      <c r="J658" s="35"/>
      <c r="K658" s="35"/>
      <c r="L658" s="35"/>
      <c r="M658" s="35"/>
      <c r="N658" s="35"/>
      <c r="O658" s="35"/>
      <c r="P658" s="35"/>
      <c r="Q658" s="35"/>
      <c r="R658" s="35"/>
      <c r="S658" s="35"/>
      <c r="T658" s="35"/>
      <c r="U658" s="35"/>
      <c r="V658" s="35"/>
      <c r="W658" s="35"/>
      <c r="X658" s="35"/>
      <c r="Y658" s="35"/>
      <c r="Z658" s="35"/>
    </row>
    <row r="659" spans="8:26">
      <c r="H659" s="35"/>
      <c r="I659" s="35"/>
      <c r="J659" s="35"/>
      <c r="K659" s="35"/>
      <c r="L659" s="35"/>
      <c r="M659" s="35"/>
      <c r="N659" s="35"/>
      <c r="O659" s="35"/>
      <c r="P659" s="35"/>
      <c r="Q659" s="35"/>
      <c r="R659" s="35"/>
      <c r="S659" s="35"/>
      <c r="T659" s="35"/>
      <c r="U659" s="35"/>
      <c r="V659" s="35"/>
      <c r="W659" s="35"/>
      <c r="X659" s="35"/>
      <c r="Y659" s="35"/>
      <c r="Z659" s="35"/>
    </row>
    <row r="660" spans="8:26">
      <c r="H660" s="35"/>
      <c r="I660" s="35"/>
      <c r="J660" s="35"/>
      <c r="K660" s="35"/>
      <c r="L660" s="35"/>
      <c r="M660" s="35"/>
      <c r="N660" s="35"/>
      <c r="O660" s="35"/>
      <c r="P660" s="35"/>
      <c r="Q660" s="35"/>
      <c r="R660" s="35"/>
      <c r="S660" s="35"/>
      <c r="T660" s="35"/>
      <c r="U660" s="35"/>
      <c r="V660" s="35"/>
      <c r="W660" s="35"/>
      <c r="X660" s="35"/>
      <c r="Y660" s="35"/>
      <c r="Z660" s="35"/>
    </row>
    <row r="661" spans="8:26">
      <c r="H661" s="35"/>
      <c r="I661" s="35"/>
      <c r="J661" s="35"/>
      <c r="K661" s="35"/>
      <c r="L661" s="35"/>
      <c r="M661" s="35"/>
      <c r="N661" s="35"/>
      <c r="O661" s="35"/>
      <c r="P661" s="35"/>
      <c r="Q661" s="35"/>
      <c r="R661" s="35"/>
      <c r="S661" s="35"/>
      <c r="T661" s="35"/>
      <c r="U661" s="35"/>
      <c r="V661" s="35"/>
      <c r="W661" s="35"/>
      <c r="X661" s="35"/>
      <c r="Y661" s="35"/>
      <c r="Z661" s="35"/>
    </row>
    <row r="662" spans="8:26">
      <c r="H662" s="35"/>
      <c r="I662" s="35"/>
      <c r="J662" s="35"/>
      <c r="K662" s="35"/>
      <c r="L662" s="35"/>
      <c r="M662" s="35"/>
      <c r="N662" s="35"/>
      <c r="O662" s="35"/>
      <c r="P662" s="35"/>
      <c r="Q662" s="35"/>
      <c r="R662" s="35"/>
      <c r="S662" s="35"/>
      <c r="T662" s="35"/>
      <c r="U662" s="35"/>
      <c r="V662" s="35"/>
      <c r="W662" s="35"/>
      <c r="X662" s="35"/>
      <c r="Y662" s="35"/>
      <c r="Z662" s="35"/>
    </row>
    <row r="663" spans="8:26">
      <c r="H663" s="35"/>
      <c r="I663" s="35"/>
      <c r="J663" s="35"/>
      <c r="K663" s="35"/>
      <c r="L663" s="35"/>
      <c r="M663" s="35"/>
      <c r="N663" s="35"/>
      <c r="O663" s="35"/>
      <c r="P663" s="35"/>
      <c r="Q663" s="35"/>
      <c r="R663" s="35"/>
      <c r="S663" s="35"/>
      <c r="T663" s="35"/>
      <c r="U663" s="35"/>
      <c r="V663" s="35"/>
      <c r="W663" s="35"/>
      <c r="X663" s="35"/>
      <c r="Y663" s="35"/>
      <c r="Z663" s="35"/>
    </row>
    <row r="664" spans="8:26">
      <c r="H664" s="35"/>
      <c r="I664" s="35"/>
      <c r="J664" s="35"/>
      <c r="K664" s="35"/>
      <c r="L664" s="35"/>
      <c r="M664" s="35"/>
      <c r="N664" s="35"/>
      <c r="O664" s="35"/>
      <c r="P664" s="35"/>
      <c r="Q664" s="35"/>
      <c r="R664" s="35"/>
      <c r="S664" s="35"/>
      <c r="T664" s="35"/>
      <c r="U664" s="35"/>
      <c r="V664" s="35"/>
      <c r="W664" s="35"/>
      <c r="X664" s="35"/>
      <c r="Y664" s="35"/>
      <c r="Z664" s="35"/>
    </row>
    <row r="665" spans="8:26">
      <c r="H665" s="35"/>
      <c r="I665" s="35"/>
      <c r="J665" s="35"/>
      <c r="K665" s="35"/>
      <c r="L665" s="35"/>
      <c r="M665" s="35"/>
      <c r="N665" s="35"/>
      <c r="O665" s="35"/>
      <c r="P665" s="35"/>
      <c r="Q665" s="35"/>
      <c r="R665" s="35"/>
      <c r="S665" s="35"/>
      <c r="T665" s="35"/>
      <c r="U665" s="35"/>
      <c r="V665" s="35"/>
      <c r="W665" s="35"/>
      <c r="X665" s="35"/>
      <c r="Y665" s="35"/>
      <c r="Z665" s="35"/>
    </row>
    <row r="666" spans="8:26">
      <c r="H666" s="35"/>
      <c r="I666" s="35"/>
      <c r="J666" s="35"/>
      <c r="K666" s="35"/>
      <c r="L666" s="35"/>
      <c r="M666" s="35"/>
      <c r="N666" s="35"/>
      <c r="O666" s="35"/>
      <c r="P666" s="35"/>
      <c r="Q666" s="35"/>
      <c r="R666" s="35"/>
      <c r="S666" s="35"/>
      <c r="T666" s="35"/>
      <c r="U666" s="35"/>
      <c r="V666" s="35"/>
      <c r="W666" s="35"/>
      <c r="X666" s="35"/>
      <c r="Y666" s="35"/>
      <c r="Z666" s="35"/>
    </row>
    <row r="667" spans="8:26">
      <c r="H667" s="35"/>
      <c r="I667" s="35"/>
      <c r="J667" s="35"/>
      <c r="K667" s="35"/>
      <c r="L667" s="35"/>
      <c r="M667" s="35"/>
      <c r="N667" s="35"/>
      <c r="O667" s="35"/>
      <c r="P667" s="35"/>
      <c r="Q667" s="35"/>
      <c r="R667" s="35"/>
      <c r="S667" s="35"/>
      <c r="T667" s="35"/>
      <c r="U667" s="35"/>
      <c r="V667" s="35"/>
      <c r="W667" s="35"/>
      <c r="X667" s="35"/>
      <c r="Y667" s="35"/>
      <c r="Z667" s="35"/>
    </row>
    <row r="668" spans="8:26">
      <c r="H668" s="35"/>
      <c r="I668" s="35"/>
      <c r="J668" s="35"/>
      <c r="K668" s="35"/>
      <c r="L668" s="35"/>
      <c r="M668" s="35"/>
      <c r="N668" s="35"/>
      <c r="O668" s="35"/>
      <c r="P668" s="35"/>
      <c r="Q668" s="35"/>
      <c r="R668" s="35"/>
      <c r="S668" s="35"/>
      <c r="T668" s="35"/>
      <c r="U668" s="35"/>
      <c r="V668" s="35"/>
      <c r="W668" s="35"/>
      <c r="X668" s="35"/>
      <c r="Y668" s="35"/>
      <c r="Z668" s="35"/>
    </row>
    <row r="669" spans="8:26">
      <c r="H669" s="35"/>
      <c r="I669" s="35"/>
      <c r="J669" s="35"/>
      <c r="K669" s="35"/>
      <c r="L669" s="35"/>
      <c r="M669" s="35"/>
      <c r="N669" s="35"/>
      <c r="O669" s="35"/>
      <c r="P669" s="35"/>
      <c r="Q669" s="35"/>
      <c r="R669" s="35"/>
      <c r="S669" s="35"/>
      <c r="T669" s="35"/>
      <c r="U669" s="35"/>
      <c r="V669" s="35"/>
      <c r="W669" s="35"/>
      <c r="X669" s="35"/>
      <c r="Y669" s="35"/>
      <c r="Z669" s="35"/>
    </row>
    <row r="670" spans="8:26">
      <c r="H670" s="35"/>
      <c r="I670" s="35"/>
      <c r="J670" s="35"/>
      <c r="K670" s="35"/>
      <c r="L670" s="35"/>
      <c r="M670" s="35"/>
      <c r="N670" s="35"/>
      <c r="O670" s="35"/>
      <c r="P670" s="35"/>
      <c r="Q670" s="35"/>
      <c r="R670" s="35"/>
      <c r="S670" s="35"/>
      <c r="T670" s="35"/>
      <c r="U670" s="35"/>
      <c r="V670" s="35"/>
      <c r="W670" s="35"/>
      <c r="X670" s="35"/>
      <c r="Y670" s="35"/>
      <c r="Z670" s="35"/>
    </row>
    <row r="671" spans="8:26">
      <c r="H671" s="35"/>
      <c r="I671" s="35"/>
      <c r="J671" s="35"/>
      <c r="K671" s="35"/>
      <c r="L671" s="35"/>
      <c r="M671" s="35"/>
      <c r="N671" s="35"/>
      <c r="O671" s="35"/>
      <c r="P671" s="35"/>
      <c r="Q671" s="35"/>
      <c r="R671" s="35"/>
      <c r="S671" s="35"/>
      <c r="T671" s="35"/>
      <c r="U671" s="35"/>
      <c r="V671" s="35"/>
      <c r="W671" s="35"/>
      <c r="X671" s="35"/>
      <c r="Y671" s="35"/>
      <c r="Z671" s="35"/>
    </row>
    <row r="672" spans="8:26">
      <c r="H672" s="35"/>
      <c r="I672" s="35"/>
      <c r="J672" s="35"/>
      <c r="K672" s="35"/>
      <c r="L672" s="35"/>
      <c r="M672" s="35"/>
      <c r="N672" s="35"/>
      <c r="O672" s="35"/>
      <c r="P672" s="35"/>
      <c r="Q672" s="35"/>
      <c r="R672" s="35"/>
      <c r="S672" s="35"/>
      <c r="T672" s="35"/>
      <c r="U672" s="35"/>
      <c r="V672" s="35"/>
      <c r="W672" s="35"/>
      <c r="X672" s="35"/>
      <c r="Y672" s="35"/>
      <c r="Z672" s="35"/>
    </row>
    <row r="673" spans="8:26">
      <c r="H673" s="35"/>
      <c r="I673" s="35"/>
      <c r="J673" s="35"/>
      <c r="K673" s="35"/>
      <c r="L673" s="35"/>
      <c r="M673" s="35"/>
      <c r="N673" s="35"/>
      <c r="O673" s="35"/>
      <c r="P673" s="35"/>
      <c r="Q673" s="35"/>
      <c r="R673" s="35"/>
      <c r="S673" s="35"/>
      <c r="T673" s="35"/>
      <c r="U673" s="35"/>
      <c r="V673" s="35"/>
      <c r="W673" s="35"/>
      <c r="X673" s="35"/>
      <c r="Y673" s="35"/>
      <c r="Z673" s="35"/>
    </row>
    <row r="674" spans="8:26">
      <c r="H674" s="35"/>
      <c r="I674" s="35"/>
      <c r="J674" s="35"/>
      <c r="K674" s="35"/>
      <c r="L674" s="35"/>
      <c r="M674" s="35"/>
      <c r="N674" s="35"/>
      <c r="O674" s="35"/>
      <c r="P674" s="35"/>
      <c r="Q674" s="35"/>
      <c r="R674" s="35"/>
      <c r="S674" s="35"/>
      <c r="T674" s="35"/>
      <c r="U674" s="35"/>
      <c r="V674" s="35"/>
      <c r="W674" s="35"/>
      <c r="X674" s="35"/>
      <c r="Y674" s="35"/>
      <c r="Z674" s="35"/>
    </row>
    <row r="675" spans="8:26">
      <c r="H675" s="35"/>
      <c r="I675" s="35"/>
      <c r="J675" s="35"/>
      <c r="K675" s="35"/>
      <c r="L675" s="35"/>
      <c r="M675" s="35"/>
      <c r="N675" s="35"/>
      <c r="O675" s="35"/>
      <c r="P675" s="35"/>
      <c r="Q675" s="35"/>
      <c r="R675" s="35"/>
      <c r="S675" s="35"/>
      <c r="T675" s="35"/>
      <c r="U675" s="35"/>
      <c r="V675" s="35"/>
      <c r="W675" s="35"/>
      <c r="X675" s="35"/>
      <c r="Y675" s="35"/>
      <c r="Z675" s="35"/>
    </row>
    <row r="676" spans="8:26">
      <c r="H676" s="35"/>
      <c r="I676" s="35"/>
      <c r="J676" s="35"/>
      <c r="K676" s="35"/>
      <c r="L676" s="35"/>
      <c r="M676" s="35"/>
      <c r="N676" s="35"/>
      <c r="O676" s="35"/>
      <c r="P676" s="35"/>
      <c r="Q676" s="35"/>
      <c r="R676" s="35"/>
      <c r="S676" s="35"/>
      <c r="T676" s="35"/>
      <c r="U676" s="35"/>
      <c r="V676" s="35"/>
      <c r="W676" s="35"/>
      <c r="X676" s="35"/>
      <c r="Y676" s="35"/>
      <c r="Z676" s="35"/>
    </row>
    <row r="677" spans="8:26">
      <c r="H677" s="35"/>
      <c r="I677" s="35"/>
      <c r="J677" s="35"/>
      <c r="K677" s="35"/>
      <c r="L677" s="35"/>
      <c r="M677" s="35"/>
      <c r="N677" s="35"/>
      <c r="O677" s="35"/>
      <c r="P677" s="35"/>
      <c r="Q677" s="35"/>
      <c r="R677" s="35"/>
      <c r="S677" s="35"/>
      <c r="T677" s="35"/>
      <c r="U677" s="35"/>
      <c r="V677" s="35"/>
      <c r="W677" s="35"/>
      <c r="X677" s="35"/>
      <c r="Y677" s="35"/>
      <c r="Z677" s="35"/>
    </row>
    <row r="678" spans="8:26">
      <c r="H678" s="35"/>
      <c r="I678" s="35"/>
      <c r="J678" s="35"/>
      <c r="K678" s="35"/>
      <c r="L678" s="35"/>
      <c r="M678" s="35"/>
      <c r="N678" s="35"/>
      <c r="O678" s="35"/>
      <c r="P678" s="35"/>
      <c r="Q678" s="35"/>
      <c r="R678" s="35"/>
      <c r="S678" s="35"/>
      <c r="T678" s="35"/>
      <c r="U678" s="35"/>
      <c r="V678" s="35"/>
      <c r="W678" s="35"/>
      <c r="X678" s="35"/>
      <c r="Y678" s="35"/>
      <c r="Z678" s="35"/>
    </row>
    <row r="679" spans="8:26">
      <c r="H679" s="35"/>
      <c r="I679" s="35"/>
      <c r="J679" s="35"/>
      <c r="K679" s="35"/>
      <c r="L679" s="35"/>
      <c r="M679" s="35"/>
      <c r="N679" s="35"/>
      <c r="O679" s="35"/>
      <c r="P679" s="35"/>
      <c r="Q679" s="35"/>
      <c r="R679" s="35"/>
      <c r="S679" s="35"/>
      <c r="T679" s="35"/>
      <c r="U679" s="35"/>
      <c r="V679" s="35"/>
      <c r="W679" s="35"/>
      <c r="X679" s="35"/>
      <c r="Y679" s="35"/>
      <c r="Z679" s="35"/>
    </row>
    <row r="680" spans="8:26">
      <c r="H680" s="35"/>
      <c r="I680" s="35"/>
      <c r="J680" s="35"/>
      <c r="K680" s="35"/>
      <c r="L680" s="35"/>
      <c r="M680" s="35"/>
      <c r="N680" s="35"/>
      <c r="O680" s="35"/>
      <c r="P680" s="35"/>
      <c r="Q680" s="35"/>
      <c r="R680" s="35"/>
      <c r="S680" s="35"/>
      <c r="T680" s="35"/>
      <c r="U680" s="35"/>
      <c r="V680" s="35"/>
      <c r="W680" s="35"/>
      <c r="X680" s="35"/>
      <c r="Y680" s="35"/>
      <c r="Z680" s="35"/>
    </row>
    <row r="681" spans="8:26">
      <c r="H681" s="35"/>
      <c r="I681" s="35"/>
      <c r="J681" s="35"/>
      <c r="K681" s="35"/>
      <c r="L681" s="35"/>
      <c r="M681" s="35"/>
      <c r="N681" s="35"/>
      <c r="O681" s="35"/>
      <c r="P681" s="35"/>
      <c r="Q681" s="35"/>
      <c r="R681" s="35"/>
      <c r="S681" s="35"/>
      <c r="T681" s="35"/>
      <c r="U681" s="35"/>
      <c r="V681" s="35"/>
      <c r="W681" s="35"/>
      <c r="X681" s="35"/>
      <c r="Y681" s="35"/>
      <c r="Z681" s="35"/>
    </row>
    <row r="682" spans="8:26">
      <c r="H682" s="35"/>
      <c r="I682" s="35"/>
      <c r="J682" s="35"/>
      <c r="K682" s="35"/>
      <c r="L682" s="35"/>
      <c r="M682" s="35"/>
      <c r="N682" s="35"/>
      <c r="O682" s="35"/>
      <c r="P682" s="35"/>
      <c r="Q682" s="35"/>
      <c r="R682" s="35"/>
      <c r="S682" s="35"/>
      <c r="T682" s="35"/>
      <c r="U682" s="35"/>
      <c r="V682" s="35"/>
      <c r="W682" s="35"/>
      <c r="X682" s="35"/>
      <c r="Y682" s="35"/>
      <c r="Z682" s="35"/>
    </row>
    <row r="683" spans="8:26">
      <c r="H683" s="35"/>
      <c r="I683" s="35"/>
      <c r="J683" s="35"/>
      <c r="K683" s="35"/>
      <c r="L683" s="35"/>
      <c r="M683" s="35"/>
      <c r="N683" s="35"/>
      <c r="O683" s="35"/>
      <c r="P683" s="35"/>
      <c r="Q683" s="35"/>
      <c r="R683" s="35"/>
      <c r="S683" s="35"/>
      <c r="T683" s="35"/>
      <c r="U683" s="35"/>
      <c r="V683" s="35"/>
      <c r="W683" s="35"/>
      <c r="X683" s="35"/>
      <c r="Y683" s="35"/>
      <c r="Z683" s="35"/>
    </row>
    <row r="684" spans="8:26">
      <c r="H684" s="35"/>
      <c r="I684" s="35"/>
      <c r="J684" s="35"/>
      <c r="K684" s="35"/>
      <c r="L684" s="35"/>
      <c r="M684" s="35"/>
      <c r="N684" s="35"/>
      <c r="O684" s="35"/>
      <c r="P684" s="35"/>
      <c r="Q684" s="35"/>
      <c r="R684" s="35"/>
      <c r="S684" s="35"/>
      <c r="T684" s="35"/>
      <c r="U684" s="35"/>
      <c r="V684" s="35"/>
      <c r="W684" s="35"/>
      <c r="X684" s="35"/>
      <c r="Y684" s="35"/>
      <c r="Z684" s="35"/>
    </row>
    <row r="685" spans="8:26">
      <c r="H685" s="35"/>
      <c r="I685" s="35"/>
      <c r="J685" s="35"/>
      <c r="K685" s="35"/>
      <c r="L685" s="35"/>
      <c r="M685" s="35"/>
      <c r="N685" s="35"/>
      <c r="O685" s="35"/>
      <c r="P685" s="35"/>
      <c r="Q685" s="35"/>
      <c r="R685" s="35"/>
      <c r="S685" s="35"/>
      <c r="T685" s="35"/>
      <c r="U685" s="35"/>
      <c r="V685" s="35"/>
      <c r="W685" s="35"/>
      <c r="X685" s="35"/>
      <c r="Y685" s="35"/>
      <c r="Z685" s="35"/>
    </row>
    <row r="686" spans="8:26">
      <c r="H686" s="35"/>
      <c r="I686" s="35"/>
      <c r="J686" s="35"/>
      <c r="K686" s="35"/>
      <c r="L686" s="35"/>
      <c r="M686" s="35"/>
      <c r="N686" s="35"/>
      <c r="O686" s="35"/>
      <c r="P686" s="35"/>
      <c r="Q686" s="35"/>
      <c r="R686" s="35"/>
      <c r="S686" s="35"/>
      <c r="T686" s="35"/>
      <c r="U686" s="35"/>
      <c r="V686" s="35"/>
      <c r="W686" s="35"/>
      <c r="X686" s="35"/>
      <c r="Y686" s="35"/>
      <c r="Z686" s="35"/>
    </row>
    <row r="687" spans="8:26">
      <c r="H687" s="35"/>
      <c r="I687" s="35"/>
      <c r="J687" s="35"/>
      <c r="K687" s="35"/>
      <c r="L687" s="35"/>
      <c r="M687" s="35"/>
      <c r="N687" s="35"/>
      <c r="O687" s="35"/>
      <c r="P687" s="35"/>
      <c r="Q687" s="35"/>
      <c r="R687" s="35"/>
      <c r="S687" s="35"/>
      <c r="T687" s="35"/>
      <c r="U687" s="35"/>
      <c r="V687" s="35"/>
      <c r="W687" s="35"/>
      <c r="X687" s="35"/>
      <c r="Y687" s="35"/>
      <c r="Z687" s="35"/>
    </row>
    <row r="688" spans="8:26">
      <c r="H688" s="35"/>
      <c r="I688" s="35"/>
      <c r="J688" s="35"/>
      <c r="K688" s="35"/>
      <c r="L688" s="35"/>
      <c r="M688" s="35"/>
      <c r="N688" s="35"/>
      <c r="O688" s="35"/>
      <c r="P688" s="35"/>
      <c r="Q688" s="35"/>
      <c r="R688" s="35"/>
      <c r="S688" s="35"/>
      <c r="T688" s="35"/>
      <c r="U688" s="35"/>
      <c r="V688" s="35"/>
      <c r="W688" s="35"/>
      <c r="X688" s="35"/>
      <c r="Y688" s="35"/>
      <c r="Z688" s="35"/>
    </row>
    <row r="689" spans="8:26">
      <c r="H689" s="35"/>
      <c r="I689" s="35"/>
      <c r="J689" s="35"/>
      <c r="K689" s="35"/>
      <c r="L689" s="35"/>
      <c r="M689" s="35"/>
      <c r="N689" s="35"/>
      <c r="O689" s="35"/>
      <c r="P689" s="35"/>
      <c r="Q689" s="35"/>
      <c r="R689" s="35"/>
      <c r="S689" s="35"/>
      <c r="T689" s="35"/>
      <c r="U689" s="35"/>
      <c r="V689" s="35"/>
      <c r="W689" s="35"/>
      <c r="X689" s="35"/>
      <c r="Y689" s="35"/>
      <c r="Z689" s="35"/>
    </row>
    <row r="690" spans="8:26">
      <c r="H690" s="35"/>
      <c r="I690" s="35"/>
      <c r="J690" s="35"/>
      <c r="K690" s="35"/>
      <c r="L690" s="35"/>
      <c r="M690" s="35"/>
      <c r="N690" s="35"/>
      <c r="O690" s="35"/>
      <c r="P690" s="35"/>
      <c r="Q690" s="35"/>
      <c r="R690" s="35"/>
      <c r="S690" s="35"/>
      <c r="T690" s="35"/>
      <c r="U690" s="35"/>
      <c r="V690" s="35"/>
      <c r="W690" s="35"/>
      <c r="X690" s="35"/>
      <c r="Y690" s="35"/>
      <c r="Z690" s="35"/>
    </row>
    <row r="691" spans="8:26">
      <c r="H691" s="35"/>
      <c r="I691" s="35"/>
      <c r="J691" s="35"/>
      <c r="K691" s="35"/>
      <c r="L691" s="35"/>
      <c r="M691" s="35"/>
      <c r="N691" s="35"/>
      <c r="O691" s="35"/>
      <c r="P691" s="35"/>
      <c r="Q691" s="35"/>
      <c r="R691" s="35"/>
      <c r="S691" s="35"/>
      <c r="T691" s="35"/>
      <c r="U691" s="35"/>
      <c r="V691" s="35"/>
      <c r="W691" s="35"/>
      <c r="X691" s="35"/>
      <c r="Y691" s="35"/>
      <c r="Z691" s="35"/>
    </row>
    <row r="692" spans="8:26">
      <c r="H692" s="35"/>
      <c r="I692" s="35"/>
      <c r="J692" s="35"/>
      <c r="K692" s="35"/>
      <c r="L692" s="35"/>
      <c r="M692" s="35"/>
      <c r="N692" s="35"/>
      <c r="O692" s="35"/>
      <c r="P692" s="35"/>
      <c r="Q692" s="35"/>
      <c r="R692" s="35"/>
      <c r="S692" s="35"/>
      <c r="T692" s="35"/>
      <c r="U692" s="35"/>
      <c r="V692" s="35"/>
      <c r="W692" s="35"/>
      <c r="X692" s="35"/>
      <c r="Y692" s="35"/>
      <c r="Z692" s="35"/>
    </row>
    <row r="693" spans="8:26">
      <c r="H693" s="35"/>
      <c r="I693" s="35"/>
      <c r="J693" s="35"/>
      <c r="K693" s="35"/>
      <c r="L693" s="35"/>
      <c r="M693" s="35"/>
      <c r="N693" s="35"/>
      <c r="O693" s="35"/>
      <c r="P693" s="35"/>
      <c r="Q693" s="35"/>
      <c r="R693" s="35"/>
      <c r="S693" s="35"/>
      <c r="T693" s="35"/>
      <c r="U693" s="35"/>
      <c r="V693" s="35"/>
      <c r="W693" s="35"/>
      <c r="X693" s="35"/>
      <c r="Y693" s="35"/>
      <c r="Z693" s="35"/>
    </row>
    <row r="694" spans="8:26">
      <c r="H694" s="35"/>
      <c r="I694" s="35"/>
      <c r="J694" s="35"/>
      <c r="K694" s="35"/>
      <c r="L694" s="35"/>
      <c r="M694" s="35"/>
      <c r="N694" s="35"/>
      <c r="O694" s="35"/>
      <c r="P694" s="35"/>
      <c r="Q694" s="35"/>
      <c r="R694" s="35"/>
      <c r="S694" s="35"/>
      <c r="T694" s="35"/>
      <c r="U694" s="35"/>
      <c r="V694" s="35"/>
      <c r="W694" s="35"/>
      <c r="X694" s="35"/>
      <c r="Y694" s="35"/>
      <c r="Z694" s="35"/>
    </row>
    <row r="695" spans="8:26">
      <c r="H695" s="35"/>
      <c r="I695" s="35"/>
      <c r="J695" s="35"/>
      <c r="K695" s="35"/>
      <c r="L695" s="35"/>
      <c r="M695" s="35"/>
      <c r="N695" s="35"/>
      <c r="O695" s="35"/>
      <c r="P695" s="35"/>
      <c r="Q695" s="35"/>
      <c r="R695" s="35"/>
      <c r="S695" s="35"/>
      <c r="T695" s="35"/>
      <c r="U695" s="35"/>
      <c r="V695" s="35"/>
      <c r="W695" s="35"/>
      <c r="X695" s="35"/>
      <c r="Y695" s="35"/>
      <c r="Z695" s="35"/>
    </row>
    <row r="696" spans="8:26">
      <c r="H696" s="35"/>
      <c r="I696" s="35"/>
      <c r="J696" s="35"/>
      <c r="K696" s="35"/>
      <c r="L696" s="35"/>
      <c r="M696" s="35"/>
      <c r="N696" s="35"/>
      <c r="O696" s="35"/>
      <c r="P696" s="35"/>
      <c r="Q696" s="35"/>
      <c r="R696" s="35"/>
      <c r="S696" s="35"/>
      <c r="T696" s="35"/>
      <c r="U696" s="35"/>
      <c r="V696" s="35"/>
      <c r="W696" s="35"/>
      <c r="X696" s="35"/>
      <c r="Y696" s="35"/>
      <c r="Z696" s="35"/>
    </row>
    <row r="697" spans="8:26">
      <c r="H697" s="35"/>
      <c r="I697" s="35"/>
      <c r="J697" s="35"/>
      <c r="K697" s="35"/>
      <c r="L697" s="35"/>
      <c r="M697" s="35"/>
      <c r="N697" s="35"/>
      <c r="O697" s="35"/>
      <c r="P697" s="35"/>
      <c r="Q697" s="35"/>
      <c r="R697" s="35"/>
      <c r="S697" s="35"/>
      <c r="T697" s="35"/>
      <c r="U697" s="35"/>
      <c r="V697" s="35"/>
      <c r="W697" s="35"/>
      <c r="X697" s="35"/>
      <c r="Y697" s="35"/>
      <c r="Z697" s="35"/>
    </row>
    <row r="698" spans="8:26">
      <c r="H698" s="35"/>
      <c r="I698" s="35"/>
      <c r="J698" s="35"/>
      <c r="K698" s="35"/>
      <c r="L698" s="35"/>
      <c r="M698" s="35"/>
      <c r="N698" s="35"/>
      <c r="O698" s="35"/>
      <c r="P698" s="35"/>
      <c r="Q698" s="35"/>
      <c r="R698" s="35"/>
      <c r="S698" s="35"/>
      <c r="T698" s="35"/>
      <c r="U698" s="35"/>
      <c r="V698" s="35"/>
      <c r="W698" s="35"/>
      <c r="X698" s="35"/>
      <c r="Y698" s="35"/>
      <c r="Z698" s="35"/>
    </row>
    <row r="699" spans="8:26">
      <c r="H699" s="35"/>
      <c r="I699" s="35"/>
      <c r="J699" s="35"/>
      <c r="K699" s="35"/>
      <c r="L699" s="35"/>
      <c r="M699" s="35"/>
      <c r="N699" s="35"/>
      <c r="O699" s="35"/>
      <c r="P699" s="35"/>
      <c r="Q699" s="35"/>
      <c r="R699" s="35"/>
      <c r="S699" s="35"/>
      <c r="T699" s="35"/>
      <c r="U699" s="35"/>
      <c r="V699" s="35"/>
      <c r="W699" s="35"/>
      <c r="X699" s="35"/>
      <c r="Y699" s="35"/>
      <c r="Z699" s="35"/>
    </row>
    <row r="700" spans="8:26">
      <c r="H700" s="35"/>
      <c r="I700" s="35"/>
      <c r="J700" s="35"/>
      <c r="K700" s="35"/>
      <c r="L700" s="35"/>
      <c r="M700" s="35"/>
      <c r="N700" s="35"/>
      <c r="O700" s="35"/>
      <c r="P700" s="35"/>
      <c r="Q700" s="35"/>
      <c r="R700" s="35"/>
      <c r="S700" s="35"/>
      <c r="T700" s="35"/>
      <c r="U700" s="35"/>
      <c r="V700" s="35"/>
      <c r="W700" s="35"/>
      <c r="X700" s="35"/>
      <c r="Y700" s="35"/>
      <c r="Z700" s="35"/>
    </row>
    <row r="701" spans="8:26">
      <c r="H701" s="35"/>
      <c r="I701" s="35"/>
      <c r="J701" s="35"/>
      <c r="K701" s="35"/>
      <c r="L701" s="35"/>
      <c r="M701" s="35"/>
      <c r="N701" s="35"/>
      <c r="O701" s="35"/>
      <c r="P701" s="35"/>
      <c r="Q701" s="35"/>
      <c r="R701" s="35"/>
      <c r="S701" s="35"/>
      <c r="T701" s="35"/>
      <c r="U701" s="35"/>
      <c r="V701" s="35"/>
      <c r="W701" s="35"/>
      <c r="X701" s="35"/>
      <c r="Y701" s="35"/>
      <c r="Z701" s="35"/>
    </row>
    <row r="702" spans="8:26">
      <c r="H702" s="35"/>
      <c r="I702" s="35"/>
      <c r="J702" s="35"/>
      <c r="K702" s="35"/>
      <c r="L702" s="35"/>
      <c r="M702" s="35"/>
      <c r="N702" s="35"/>
      <c r="O702" s="35"/>
      <c r="P702" s="35"/>
      <c r="Q702" s="35"/>
      <c r="R702" s="35"/>
      <c r="S702" s="35"/>
      <c r="T702" s="35"/>
      <c r="U702" s="35"/>
      <c r="V702" s="35"/>
      <c r="W702" s="35"/>
      <c r="X702" s="35"/>
      <c r="Y702" s="35"/>
      <c r="Z702" s="35"/>
    </row>
    <row r="703" spans="8:26">
      <c r="H703" s="35"/>
      <c r="I703" s="35"/>
      <c r="J703" s="35"/>
      <c r="K703" s="35"/>
      <c r="L703" s="35"/>
      <c r="M703" s="35"/>
      <c r="N703" s="35"/>
      <c r="O703" s="35"/>
      <c r="P703" s="35"/>
      <c r="Q703" s="35"/>
      <c r="R703" s="35"/>
      <c r="S703" s="35"/>
      <c r="T703" s="35"/>
      <c r="U703" s="35"/>
      <c r="V703" s="35"/>
      <c r="W703" s="35"/>
      <c r="X703" s="35"/>
      <c r="Y703" s="35"/>
      <c r="Z703" s="35"/>
    </row>
    <row r="704" spans="8:26">
      <c r="H704" s="35"/>
      <c r="I704" s="35"/>
      <c r="J704" s="35"/>
      <c r="K704" s="35"/>
      <c r="L704" s="35"/>
      <c r="M704" s="35"/>
      <c r="N704" s="35"/>
      <c r="O704" s="35"/>
      <c r="P704" s="35"/>
      <c r="Q704" s="35"/>
      <c r="R704" s="35"/>
      <c r="S704" s="35"/>
      <c r="T704" s="35"/>
      <c r="U704" s="35"/>
      <c r="V704" s="35"/>
      <c r="W704" s="35"/>
      <c r="X704" s="35"/>
      <c r="Y704" s="35"/>
      <c r="Z704" s="35"/>
    </row>
    <row r="705" spans="8:26">
      <c r="H705" s="35"/>
      <c r="I705" s="35"/>
      <c r="J705" s="35"/>
      <c r="K705" s="35"/>
      <c r="L705" s="35"/>
      <c r="M705" s="35"/>
      <c r="N705" s="35"/>
      <c r="O705" s="35"/>
      <c r="P705" s="35"/>
      <c r="Q705" s="35"/>
      <c r="R705" s="35"/>
      <c r="S705" s="35"/>
      <c r="T705" s="35"/>
      <c r="U705" s="35"/>
      <c r="V705" s="35"/>
      <c r="W705" s="35"/>
      <c r="X705" s="35"/>
      <c r="Y705" s="35"/>
      <c r="Z705" s="35"/>
    </row>
    <row r="706" spans="8:26">
      <c r="H706" s="35"/>
      <c r="I706" s="35"/>
      <c r="J706" s="35"/>
      <c r="K706" s="35"/>
      <c r="L706" s="35"/>
      <c r="M706" s="35"/>
      <c r="N706" s="35"/>
      <c r="O706" s="35"/>
      <c r="P706" s="35"/>
      <c r="Q706" s="35"/>
      <c r="R706" s="35"/>
      <c r="S706" s="35"/>
      <c r="T706" s="35"/>
      <c r="U706" s="35"/>
      <c r="V706" s="35"/>
      <c r="W706" s="35"/>
      <c r="X706" s="35"/>
      <c r="Y706" s="35"/>
      <c r="Z706" s="35"/>
    </row>
    <row r="707" spans="8:26">
      <c r="H707" s="35"/>
      <c r="I707" s="35"/>
      <c r="J707" s="35"/>
      <c r="K707" s="35"/>
      <c r="L707" s="35"/>
      <c r="M707" s="35"/>
      <c r="N707" s="35"/>
      <c r="O707" s="35"/>
      <c r="P707" s="35"/>
      <c r="Q707" s="35"/>
      <c r="R707" s="35"/>
      <c r="S707" s="35"/>
      <c r="T707" s="35"/>
      <c r="U707" s="35"/>
      <c r="V707" s="35"/>
      <c r="W707" s="35"/>
      <c r="X707" s="35"/>
      <c r="Y707" s="35"/>
      <c r="Z707" s="35"/>
    </row>
    <row r="708" spans="8:26">
      <c r="H708" s="35"/>
      <c r="I708" s="35"/>
      <c r="J708" s="35"/>
      <c r="K708" s="35"/>
      <c r="L708" s="35"/>
      <c r="M708" s="35"/>
      <c r="N708" s="35"/>
      <c r="O708" s="35"/>
      <c r="P708" s="35"/>
      <c r="Q708" s="35"/>
      <c r="R708" s="35"/>
      <c r="S708" s="35"/>
      <c r="T708" s="35"/>
      <c r="U708" s="35"/>
      <c r="V708" s="35"/>
      <c r="W708" s="35"/>
      <c r="X708" s="35"/>
      <c r="Y708" s="35"/>
      <c r="Z708" s="35"/>
    </row>
    <row r="709" spans="8:26">
      <c r="H709" s="35"/>
      <c r="I709" s="35"/>
      <c r="J709" s="35"/>
      <c r="K709" s="35"/>
      <c r="L709" s="35"/>
      <c r="M709" s="35"/>
      <c r="N709" s="35"/>
      <c r="O709" s="35"/>
      <c r="P709" s="35"/>
      <c r="Q709" s="35"/>
      <c r="R709" s="35"/>
      <c r="S709" s="35"/>
      <c r="T709" s="35"/>
      <c r="U709" s="35"/>
      <c r="V709" s="35"/>
      <c r="W709" s="35"/>
      <c r="X709" s="35"/>
      <c r="Y709" s="35"/>
      <c r="Z709" s="35"/>
    </row>
    <row r="710" spans="8:26">
      <c r="H710" s="35"/>
      <c r="I710" s="35"/>
      <c r="J710" s="35"/>
      <c r="K710" s="35"/>
      <c r="L710" s="35"/>
      <c r="M710" s="35"/>
      <c r="N710" s="35"/>
      <c r="O710" s="35"/>
      <c r="P710" s="35"/>
      <c r="Q710" s="35"/>
      <c r="R710" s="35"/>
      <c r="S710" s="35"/>
      <c r="T710" s="35"/>
      <c r="U710" s="35"/>
      <c r="V710" s="35"/>
      <c r="W710" s="35"/>
      <c r="X710" s="35"/>
      <c r="Y710" s="35"/>
      <c r="Z710" s="35"/>
    </row>
    <row r="711" spans="8:26">
      <c r="H711" s="35"/>
      <c r="I711" s="35"/>
      <c r="J711" s="35"/>
      <c r="K711" s="35"/>
      <c r="L711" s="35"/>
      <c r="M711" s="35"/>
      <c r="N711" s="35"/>
      <c r="O711" s="35"/>
      <c r="P711" s="35"/>
      <c r="Q711" s="35"/>
      <c r="R711" s="35"/>
      <c r="S711" s="35"/>
      <c r="T711" s="35"/>
      <c r="U711" s="35"/>
      <c r="V711" s="35"/>
      <c r="W711" s="35"/>
      <c r="X711" s="35"/>
      <c r="Y711" s="35"/>
      <c r="Z711" s="35"/>
    </row>
    <row r="712" spans="8:26">
      <c r="H712" s="35"/>
      <c r="I712" s="35"/>
      <c r="J712" s="35"/>
      <c r="K712" s="35"/>
      <c r="L712" s="35"/>
      <c r="M712" s="35"/>
      <c r="N712" s="35"/>
      <c r="O712" s="35"/>
      <c r="P712" s="35"/>
      <c r="Q712" s="35"/>
      <c r="R712" s="35"/>
      <c r="S712" s="35"/>
      <c r="T712" s="35"/>
      <c r="U712" s="35"/>
      <c r="V712" s="35"/>
      <c r="W712" s="35"/>
      <c r="X712" s="35"/>
      <c r="Y712" s="35"/>
      <c r="Z712" s="35"/>
    </row>
    <row r="713" spans="8:26">
      <c r="H713" s="35"/>
      <c r="I713" s="35"/>
      <c r="J713" s="35"/>
      <c r="K713" s="35"/>
      <c r="L713" s="35"/>
      <c r="M713" s="35"/>
      <c r="N713" s="35"/>
      <c r="O713" s="35"/>
      <c r="P713" s="35"/>
      <c r="Q713" s="35"/>
      <c r="R713" s="35"/>
      <c r="S713" s="35"/>
      <c r="T713" s="35"/>
      <c r="U713" s="35"/>
      <c r="V713" s="35"/>
      <c r="W713" s="35"/>
      <c r="X713" s="35"/>
      <c r="Y713" s="35"/>
      <c r="Z713" s="35"/>
    </row>
    <row r="714" spans="8:26">
      <c r="H714" s="35"/>
      <c r="I714" s="35"/>
      <c r="J714" s="35"/>
      <c r="K714" s="35"/>
      <c r="L714" s="35"/>
      <c r="M714" s="35"/>
      <c r="N714" s="35"/>
      <c r="O714" s="35"/>
      <c r="P714" s="35"/>
      <c r="Q714" s="35"/>
      <c r="R714" s="35"/>
      <c r="S714" s="35"/>
      <c r="T714" s="35"/>
      <c r="U714" s="35"/>
      <c r="V714" s="35"/>
      <c r="W714" s="35"/>
      <c r="X714" s="35"/>
      <c r="Y714" s="35"/>
      <c r="Z714" s="35"/>
    </row>
    <row r="715" spans="8:26">
      <c r="H715" s="35"/>
      <c r="I715" s="35"/>
      <c r="J715" s="35"/>
      <c r="K715" s="35"/>
      <c r="L715" s="35"/>
      <c r="M715" s="35"/>
      <c r="N715" s="35"/>
      <c r="O715" s="35"/>
      <c r="P715" s="35"/>
      <c r="Q715" s="35"/>
      <c r="R715" s="35"/>
      <c r="S715" s="35"/>
      <c r="T715" s="35"/>
      <c r="U715" s="35"/>
      <c r="V715" s="35"/>
      <c r="W715" s="35"/>
      <c r="X715" s="35"/>
      <c r="Y715" s="35"/>
      <c r="Z715" s="35"/>
    </row>
    <row r="716" spans="8:26">
      <c r="H716" s="35"/>
      <c r="I716" s="35"/>
      <c r="J716" s="35"/>
      <c r="K716" s="35"/>
      <c r="L716" s="35"/>
      <c r="M716" s="35"/>
      <c r="N716" s="35"/>
      <c r="O716" s="35"/>
      <c r="P716" s="35"/>
      <c r="Q716" s="35"/>
      <c r="R716" s="35"/>
      <c r="S716" s="35"/>
      <c r="T716" s="35"/>
      <c r="U716" s="35"/>
      <c r="V716" s="35"/>
      <c r="W716" s="35"/>
      <c r="X716" s="35"/>
      <c r="Y716" s="35"/>
      <c r="Z716" s="35"/>
    </row>
    <row r="717" spans="8:26">
      <c r="H717" s="35"/>
      <c r="I717" s="35"/>
      <c r="J717" s="35"/>
      <c r="K717" s="35"/>
      <c r="L717" s="35"/>
      <c r="M717" s="35"/>
      <c r="N717" s="35"/>
      <c r="O717" s="35"/>
      <c r="P717" s="35"/>
      <c r="Q717" s="35"/>
      <c r="R717" s="35"/>
      <c r="S717" s="35"/>
      <c r="T717" s="35"/>
      <c r="U717" s="35"/>
      <c r="V717" s="35"/>
      <c r="W717" s="35"/>
      <c r="X717" s="35"/>
      <c r="Y717" s="35"/>
      <c r="Z717" s="35"/>
    </row>
    <row r="718" spans="8:26">
      <c r="H718" s="35"/>
      <c r="I718" s="35"/>
      <c r="J718" s="35"/>
      <c r="K718" s="35"/>
      <c r="L718" s="35"/>
      <c r="M718" s="35"/>
      <c r="N718" s="35"/>
      <c r="O718" s="35"/>
      <c r="P718" s="35"/>
      <c r="Q718" s="35"/>
      <c r="R718" s="35"/>
      <c r="S718" s="35"/>
      <c r="T718" s="35"/>
      <c r="U718" s="35"/>
      <c r="V718" s="35"/>
      <c r="W718" s="35"/>
      <c r="X718" s="35"/>
      <c r="Y718" s="35"/>
      <c r="Z718" s="35"/>
    </row>
    <row r="719" spans="8:26">
      <c r="H719" s="35"/>
      <c r="I719" s="35"/>
      <c r="J719" s="35"/>
      <c r="K719" s="35"/>
      <c r="L719" s="35"/>
      <c r="M719" s="35"/>
      <c r="N719" s="35"/>
      <c r="O719" s="35"/>
      <c r="P719" s="35"/>
      <c r="Q719" s="35"/>
      <c r="R719" s="35"/>
      <c r="S719" s="35"/>
      <c r="T719" s="35"/>
      <c r="U719" s="35"/>
      <c r="V719" s="35"/>
      <c r="W719" s="35"/>
      <c r="X719" s="35"/>
      <c r="Y719" s="35"/>
      <c r="Z719" s="35"/>
    </row>
    <row r="720" spans="8:26">
      <c r="H720" s="35"/>
      <c r="I720" s="35"/>
      <c r="J720" s="35"/>
      <c r="K720" s="35"/>
      <c r="L720" s="35"/>
      <c r="M720" s="35"/>
      <c r="N720" s="35"/>
      <c r="O720" s="35"/>
      <c r="P720" s="35"/>
      <c r="Q720" s="35"/>
      <c r="R720" s="35"/>
      <c r="S720" s="35"/>
      <c r="T720" s="35"/>
      <c r="U720" s="35"/>
      <c r="V720" s="35"/>
      <c r="W720" s="35"/>
      <c r="X720" s="35"/>
      <c r="Y720" s="35"/>
      <c r="Z720" s="35"/>
    </row>
    <row r="721" spans="8:26">
      <c r="H721" s="35"/>
      <c r="I721" s="35"/>
      <c r="J721" s="35"/>
      <c r="K721" s="35"/>
      <c r="L721" s="35"/>
      <c r="M721" s="35"/>
      <c r="N721" s="35"/>
      <c r="O721" s="35"/>
      <c r="P721" s="35"/>
      <c r="Q721" s="35"/>
      <c r="R721" s="35"/>
      <c r="S721" s="35"/>
      <c r="T721" s="35"/>
      <c r="U721" s="35"/>
      <c r="V721" s="35"/>
      <c r="W721" s="35"/>
      <c r="X721" s="35"/>
      <c r="Y721" s="35"/>
      <c r="Z721" s="35"/>
    </row>
    <row r="722" spans="8:26">
      <c r="H722" s="35"/>
      <c r="I722" s="35"/>
      <c r="J722" s="35"/>
      <c r="K722" s="35"/>
      <c r="L722" s="35"/>
      <c r="M722" s="35"/>
      <c r="N722" s="35"/>
      <c r="O722" s="35"/>
      <c r="P722" s="35"/>
      <c r="Q722" s="35"/>
      <c r="R722" s="35"/>
      <c r="S722" s="35"/>
      <c r="T722" s="35"/>
      <c r="U722" s="35"/>
      <c r="V722" s="35"/>
      <c r="W722" s="35"/>
      <c r="X722" s="35"/>
      <c r="Y722" s="35"/>
      <c r="Z722" s="35"/>
    </row>
    <row r="723" spans="8:26">
      <c r="H723" s="35"/>
      <c r="I723" s="35"/>
      <c r="J723" s="35"/>
      <c r="K723" s="35"/>
      <c r="L723" s="35"/>
      <c r="M723" s="35"/>
      <c r="N723" s="35"/>
      <c r="O723" s="35"/>
      <c r="P723" s="35"/>
      <c r="Q723" s="35"/>
      <c r="R723" s="35"/>
      <c r="S723" s="35"/>
      <c r="T723" s="35"/>
      <c r="U723" s="35"/>
      <c r="V723" s="35"/>
      <c r="W723" s="35"/>
      <c r="X723" s="35"/>
      <c r="Y723" s="35"/>
      <c r="Z723" s="35"/>
    </row>
    <row r="724" spans="8:26">
      <c r="H724" s="35"/>
      <c r="I724" s="35"/>
      <c r="J724" s="35"/>
      <c r="K724" s="35"/>
      <c r="L724" s="35"/>
      <c r="M724" s="35"/>
      <c r="N724" s="35"/>
      <c r="O724" s="35"/>
      <c r="P724" s="35"/>
      <c r="Q724" s="35"/>
      <c r="R724" s="35"/>
      <c r="S724" s="35"/>
      <c r="T724" s="35"/>
      <c r="U724" s="35"/>
      <c r="V724" s="35"/>
      <c r="W724" s="35"/>
      <c r="X724" s="35"/>
      <c r="Y724" s="35"/>
      <c r="Z724" s="35"/>
    </row>
    <row r="725" spans="8:26">
      <c r="H725" s="35"/>
      <c r="I725" s="35"/>
      <c r="J725" s="35"/>
      <c r="K725" s="35"/>
      <c r="L725" s="35"/>
      <c r="M725" s="35"/>
      <c r="N725" s="35"/>
      <c r="O725" s="35"/>
      <c r="P725" s="35"/>
      <c r="Q725" s="35"/>
      <c r="R725" s="35"/>
      <c r="S725" s="35"/>
      <c r="T725" s="35"/>
      <c r="U725" s="35"/>
      <c r="V725" s="35"/>
      <c r="W725" s="35"/>
      <c r="X725" s="35"/>
      <c r="Y725" s="35"/>
      <c r="Z725" s="35"/>
    </row>
    <row r="726" spans="8:26">
      <c r="H726" s="35"/>
      <c r="I726" s="35"/>
      <c r="J726" s="35"/>
      <c r="K726" s="35"/>
      <c r="L726" s="35"/>
      <c r="M726" s="35"/>
      <c r="N726" s="35"/>
      <c r="O726" s="35"/>
      <c r="P726" s="35"/>
      <c r="Q726" s="35"/>
      <c r="R726" s="35"/>
      <c r="S726" s="35"/>
      <c r="T726" s="35"/>
      <c r="U726" s="35"/>
      <c r="V726" s="35"/>
      <c r="W726" s="35"/>
      <c r="X726" s="35"/>
      <c r="Y726" s="35"/>
      <c r="Z726" s="35"/>
    </row>
    <row r="727" spans="8:26">
      <c r="H727" s="35"/>
      <c r="I727" s="35"/>
      <c r="J727" s="35"/>
      <c r="K727" s="35"/>
      <c r="L727" s="35"/>
      <c r="M727" s="35"/>
      <c r="N727" s="35"/>
      <c r="O727" s="35"/>
      <c r="P727" s="35"/>
      <c r="Q727" s="35"/>
      <c r="R727" s="35"/>
      <c r="S727" s="35"/>
      <c r="T727" s="35"/>
      <c r="U727" s="35"/>
      <c r="V727" s="35"/>
      <c r="W727" s="35"/>
      <c r="X727" s="35"/>
      <c r="Y727" s="35"/>
      <c r="Z727" s="35"/>
    </row>
    <row r="728" spans="8:26">
      <c r="H728" s="35"/>
      <c r="I728" s="35"/>
      <c r="J728" s="35"/>
      <c r="K728" s="35"/>
      <c r="L728" s="35"/>
      <c r="M728" s="35"/>
      <c r="N728" s="35"/>
      <c r="O728" s="35"/>
      <c r="P728" s="35"/>
      <c r="Q728" s="35"/>
      <c r="R728" s="35"/>
      <c r="S728" s="35"/>
      <c r="T728" s="35"/>
      <c r="U728" s="35"/>
      <c r="V728" s="35"/>
      <c r="W728" s="35"/>
      <c r="X728" s="35"/>
      <c r="Y728" s="35"/>
      <c r="Z728" s="35"/>
    </row>
    <row r="729" spans="8:26">
      <c r="H729" s="35"/>
      <c r="I729" s="35"/>
      <c r="J729" s="35"/>
      <c r="K729" s="35"/>
      <c r="L729" s="35"/>
      <c r="M729" s="35"/>
      <c r="N729" s="35"/>
      <c r="O729" s="35"/>
      <c r="P729" s="35"/>
      <c r="Q729" s="35"/>
      <c r="R729" s="35"/>
      <c r="S729" s="35"/>
      <c r="T729" s="35"/>
      <c r="U729" s="35"/>
      <c r="V729" s="35"/>
      <c r="W729" s="35"/>
      <c r="X729" s="35"/>
      <c r="Y729" s="35"/>
      <c r="Z729" s="35"/>
    </row>
    <row r="730" spans="8:26">
      <c r="H730" s="35"/>
      <c r="I730" s="35"/>
      <c r="J730" s="35"/>
      <c r="K730" s="35"/>
      <c r="L730" s="35"/>
      <c r="M730" s="35"/>
      <c r="N730" s="35"/>
      <c r="O730" s="35"/>
      <c r="P730" s="35"/>
      <c r="Q730" s="35"/>
      <c r="R730" s="35"/>
      <c r="S730" s="35"/>
      <c r="T730" s="35"/>
      <c r="U730" s="35"/>
      <c r="V730" s="35"/>
      <c r="W730" s="35"/>
      <c r="X730" s="35"/>
      <c r="Y730" s="35"/>
      <c r="Z730" s="35"/>
    </row>
    <row r="731" spans="8:26">
      <c r="H731" s="35"/>
      <c r="I731" s="35"/>
      <c r="J731" s="35"/>
      <c r="K731" s="35"/>
      <c r="L731" s="35"/>
      <c r="M731" s="35"/>
      <c r="N731" s="35"/>
      <c r="O731" s="35"/>
      <c r="P731" s="35"/>
      <c r="Q731" s="35"/>
      <c r="R731" s="35"/>
      <c r="S731" s="35"/>
      <c r="T731" s="35"/>
      <c r="U731" s="35"/>
      <c r="V731" s="35"/>
      <c r="W731" s="35"/>
      <c r="X731" s="35"/>
      <c r="Y731" s="35"/>
      <c r="Z731" s="35"/>
    </row>
    <row r="732" spans="8:26">
      <c r="H732" s="35"/>
      <c r="I732" s="35"/>
      <c r="J732" s="35"/>
      <c r="K732" s="35"/>
      <c r="L732" s="35"/>
      <c r="M732" s="35"/>
      <c r="N732" s="35"/>
      <c r="O732" s="35"/>
      <c r="P732" s="35"/>
      <c r="Q732" s="35"/>
      <c r="R732" s="35"/>
      <c r="S732" s="35"/>
      <c r="T732" s="35"/>
      <c r="U732" s="35"/>
      <c r="V732" s="35"/>
      <c r="W732" s="35"/>
      <c r="X732" s="35"/>
      <c r="Y732" s="35"/>
      <c r="Z732" s="35"/>
    </row>
    <row r="733" spans="8:26">
      <c r="H733" s="35"/>
      <c r="I733" s="35"/>
      <c r="J733" s="35"/>
      <c r="K733" s="35"/>
      <c r="L733" s="35"/>
      <c r="M733" s="35"/>
      <c r="N733" s="35"/>
      <c r="O733" s="35"/>
      <c r="P733" s="35"/>
      <c r="Q733" s="35"/>
      <c r="R733" s="35"/>
      <c r="S733" s="35"/>
      <c r="T733" s="35"/>
      <c r="U733" s="35"/>
      <c r="V733" s="35"/>
      <c r="W733" s="35"/>
      <c r="X733" s="35"/>
      <c r="Y733" s="35"/>
      <c r="Z733" s="35"/>
    </row>
    <row r="734" spans="8:26">
      <c r="H734" s="35"/>
      <c r="I734" s="35"/>
      <c r="J734" s="35"/>
      <c r="K734" s="35"/>
      <c r="L734" s="35"/>
      <c r="M734" s="35"/>
      <c r="N734" s="35"/>
      <c r="O734" s="35"/>
      <c r="P734" s="35"/>
      <c r="Q734" s="35"/>
      <c r="R734" s="35"/>
      <c r="S734" s="35"/>
      <c r="T734" s="35"/>
      <c r="U734" s="35"/>
      <c r="V734" s="35"/>
      <c r="W734" s="35"/>
      <c r="X734" s="35"/>
      <c r="Y734" s="35"/>
      <c r="Z734" s="35"/>
    </row>
    <row r="735" spans="8:26">
      <c r="H735" s="35"/>
      <c r="I735" s="35"/>
      <c r="J735" s="35"/>
      <c r="K735" s="35"/>
      <c r="L735" s="35"/>
      <c r="M735" s="35"/>
      <c r="N735" s="35"/>
      <c r="O735" s="35"/>
      <c r="P735" s="35"/>
      <c r="Q735" s="35"/>
      <c r="R735" s="35"/>
      <c r="S735" s="35"/>
      <c r="T735" s="35"/>
      <c r="U735" s="35"/>
      <c r="V735" s="35"/>
      <c r="W735" s="35"/>
      <c r="X735" s="35"/>
      <c r="Y735" s="35"/>
      <c r="Z735" s="35"/>
    </row>
    <row r="736" spans="8:26">
      <c r="H736" s="35"/>
      <c r="I736" s="35"/>
      <c r="J736" s="35"/>
      <c r="K736" s="35"/>
      <c r="L736" s="35"/>
      <c r="M736" s="35"/>
      <c r="N736" s="35"/>
      <c r="O736" s="35"/>
      <c r="P736" s="35"/>
      <c r="Q736" s="35"/>
      <c r="R736" s="35"/>
      <c r="S736" s="35"/>
      <c r="T736" s="35"/>
      <c r="U736" s="35"/>
      <c r="V736" s="35"/>
      <c r="W736" s="35"/>
      <c r="X736" s="35"/>
      <c r="Y736" s="35"/>
      <c r="Z736" s="35"/>
    </row>
    <row r="737" spans="8:26">
      <c r="H737" s="35"/>
      <c r="I737" s="35"/>
      <c r="J737" s="35"/>
      <c r="K737" s="35"/>
      <c r="L737" s="35"/>
      <c r="M737" s="35"/>
      <c r="N737" s="35"/>
      <c r="O737" s="35"/>
      <c r="P737" s="35"/>
      <c r="Q737" s="35"/>
      <c r="R737" s="35"/>
      <c r="S737" s="35"/>
      <c r="T737" s="35"/>
      <c r="U737" s="35"/>
      <c r="V737" s="35"/>
      <c r="W737" s="35"/>
      <c r="X737" s="35"/>
      <c r="Y737" s="35"/>
      <c r="Z737" s="35"/>
    </row>
    <row r="738" spans="8:26">
      <c r="H738" s="35"/>
      <c r="I738" s="35"/>
      <c r="J738" s="35"/>
      <c r="K738" s="35"/>
      <c r="L738" s="35"/>
      <c r="M738" s="35"/>
      <c r="N738" s="35"/>
      <c r="O738" s="35"/>
      <c r="P738" s="35"/>
      <c r="Q738" s="35"/>
      <c r="R738" s="35"/>
      <c r="S738" s="35"/>
      <c r="T738" s="35"/>
      <c r="U738" s="35"/>
      <c r="V738" s="35"/>
      <c r="W738" s="35"/>
      <c r="X738" s="35"/>
      <c r="Y738" s="35"/>
      <c r="Z738" s="35"/>
    </row>
    <row r="739" spans="8:26">
      <c r="H739" s="35"/>
      <c r="I739" s="35"/>
      <c r="J739" s="35"/>
      <c r="K739" s="35"/>
      <c r="L739" s="35"/>
      <c r="M739" s="35"/>
      <c r="N739" s="35"/>
      <c r="O739" s="35"/>
      <c r="P739" s="35"/>
      <c r="Q739" s="35"/>
      <c r="R739" s="35"/>
      <c r="S739" s="35"/>
      <c r="T739" s="35"/>
      <c r="U739" s="35"/>
      <c r="V739" s="35"/>
      <c r="W739" s="35"/>
      <c r="X739" s="35"/>
      <c r="Y739" s="35"/>
      <c r="Z739" s="35"/>
    </row>
    <row r="740" spans="8:26">
      <c r="H740" s="35"/>
      <c r="I740" s="35"/>
      <c r="J740" s="35"/>
      <c r="K740" s="35"/>
      <c r="L740" s="35"/>
      <c r="M740" s="35"/>
      <c r="N740" s="35"/>
      <c r="O740" s="35"/>
      <c r="P740" s="35"/>
      <c r="Q740" s="35"/>
      <c r="R740" s="35"/>
      <c r="S740" s="35"/>
      <c r="T740" s="35"/>
      <c r="U740" s="35"/>
      <c r="V740" s="35"/>
      <c r="W740" s="35"/>
      <c r="X740" s="35"/>
      <c r="Y740" s="35"/>
      <c r="Z740" s="35"/>
    </row>
    <row r="741" spans="8:26">
      <c r="H741" s="35"/>
      <c r="I741" s="35"/>
      <c r="J741" s="35"/>
      <c r="K741" s="35"/>
      <c r="L741" s="35"/>
      <c r="M741" s="35"/>
      <c r="N741" s="35"/>
      <c r="O741" s="35"/>
      <c r="P741" s="35"/>
      <c r="Q741" s="35"/>
      <c r="R741" s="35"/>
      <c r="S741" s="35"/>
      <c r="T741" s="35"/>
      <c r="U741" s="35"/>
      <c r="V741" s="35"/>
      <c r="W741" s="35"/>
      <c r="X741" s="35"/>
      <c r="Y741" s="35"/>
      <c r="Z741" s="35"/>
    </row>
    <row r="742" spans="8:26">
      <c r="H742" s="35"/>
      <c r="I742" s="35"/>
      <c r="J742" s="35"/>
      <c r="K742" s="35"/>
      <c r="L742" s="35"/>
      <c r="M742" s="35"/>
      <c r="N742" s="35"/>
      <c r="O742" s="35"/>
      <c r="P742" s="35"/>
      <c r="Q742" s="35"/>
      <c r="R742" s="35"/>
      <c r="S742" s="35"/>
      <c r="T742" s="35"/>
      <c r="U742" s="35"/>
      <c r="V742" s="35"/>
      <c r="W742" s="35"/>
      <c r="X742" s="35"/>
      <c r="Y742" s="35"/>
      <c r="Z742" s="35"/>
    </row>
    <row r="743" spans="8:26">
      <c r="H743" s="35"/>
      <c r="I743" s="35"/>
      <c r="J743" s="35"/>
      <c r="K743" s="35"/>
      <c r="L743" s="35"/>
      <c r="M743" s="35"/>
      <c r="N743" s="35"/>
      <c r="O743" s="35"/>
      <c r="P743" s="35"/>
      <c r="Q743" s="35"/>
      <c r="R743" s="35"/>
      <c r="S743" s="35"/>
      <c r="T743" s="35"/>
      <c r="U743" s="35"/>
      <c r="V743" s="35"/>
      <c r="W743" s="35"/>
      <c r="X743" s="35"/>
      <c r="Y743" s="35"/>
      <c r="Z743" s="35"/>
    </row>
    <row r="744" spans="8:26">
      <c r="H744" s="35"/>
      <c r="I744" s="35"/>
      <c r="J744" s="35"/>
      <c r="K744" s="35"/>
      <c r="L744" s="35"/>
      <c r="M744" s="35"/>
      <c r="N744" s="35"/>
      <c r="O744" s="35"/>
      <c r="P744" s="35"/>
      <c r="Q744" s="35"/>
      <c r="R744" s="35"/>
      <c r="S744" s="35"/>
      <c r="T744" s="35"/>
      <c r="U744" s="35"/>
      <c r="V744" s="35"/>
      <c r="W744" s="35"/>
      <c r="X744" s="35"/>
      <c r="Y744" s="35"/>
      <c r="Z744" s="35"/>
    </row>
    <row r="745" spans="8:26">
      <c r="H745" s="35"/>
      <c r="I745" s="35"/>
      <c r="J745" s="35"/>
      <c r="K745" s="35"/>
      <c r="L745" s="35"/>
      <c r="M745" s="35"/>
      <c r="N745" s="35"/>
      <c r="O745" s="35"/>
      <c r="P745" s="35"/>
      <c r="Q745" s="35"/>
      <c r="R745" s="35"/>
      <c r="S745" s="35"/>
      <c r="T745" s="35"/>
      <c r="U745" s="35"/>
      <c r="V745" s="35"/>
      <c r="W745" s="35"/>
      <c r="X745" s="35"/>
      <c r="Y745" s="35"/>
      <c r="Z745" s="35"/>
    </row>
    <row r="746" spans="8:26">
      <c r="H746" s="35"/>
      <c r="I746" s="35"/>
      <c r="J746" s="35"/>
      <c r="K746" s="35"/>
      <c r="L746" s="35"/>
      <c r="M746" s="35"/>
      <c r="N746" s="35"/>
      <c r="O746" s="35"/>
      <c r="P746" s="35"/>
      <c r="Q746" s="35"/>
      <c r="R746" s="35"/>
      <c r="S746" s="35"/>
      <c r="T746" s="35"/>
      <c r="U746" s="35"/>
      <c r="V746" s="35"/>
      <c r="W746" s="35"/>
      <c r="X746" s="35"/>
      <c r="Y746" s="35"/>
      <c r="Z746" s="35"/>
    </row>
    <row r="747" spans="8:26">
      <c r="H747" s="35"/>
      <c r="I747" s="35"/>
      <c r="J747" s="35"/>
      <c r="K747" s="35"/>
      <c r="L747" s="35"/>
      <c r="M747" s="35"/>
      <c r="N747" s="35"/>
      <c r="O747" s="35"/>
      <c r="P747" s="35"/>
      <c r="Q747" s="35"/>
      <c r="R747" s="35"/>
      <c r="S747" s="35"/>
      <c r="T747" s="35"/>
      <c r="U747" s="35"/>
      <c r="V747" s="35"/>
      <c r="W747" s="35"/>
      <c r="X747" s="35"/>
      <c r="Y747" s="35"/>
      <c r="Z747" s="35"/>
    </row>
    <row r="748" spans="8:26">
      <c r="H748" s="35"/>
      <c r="I748" s="35"/>
      <c r="J748" s="35"/>
      <c r="K748" s="35"/>
      <c r="L748" s="35"/>
      <c r="M748" s="35"/>
      <c r="N748" s="35"/>
      <c r="O748" s="35"/>
      <c r="P748" s="35"/>
      <c r="Q748" s="35"/>
      <c r="R748" s="35"/>
      <c r="S748" s="35"/>
      <c r="T748" s="35"/>
      <c r="U748" s="35"/>
      <c r="V748" s="35"/>
      <c r="W748" s="35"/>
      <c r="X748" s="35"/>
      <c r="Y748" s="35"/>
      <c r="Z748" s="35"/>
    </row>
    <row r="749" spans="8:26">
      <c r="H749" s="35"/>
      <c r="I749" s="35"/>
      <c r="J749" s="35"/>
      <c r="K749" s="35"/>
      <c r="L749" s="35"/>
      <c r="M749" s="35"/>
      <c r="N749" s="35"/>
      <c r="O749" s="35"/>
      <c r="P749" s="35"/>
      <c r="Q749" s="35"/>
      <c r="R749" s="35"/>
      <c r="S749" s="35"/>
      <c r="T749" s="35"/>
      <c r="U749" s="35"/>
      <c r="V749" s="35"/>
      <c r="W749" s="35"/>
      <c r="X749" s="35"/>
      <c r="Y749" s="35"/>
      <c r="Z749" s="35"/>
    </row>
    <row r="750" spans="8:26">
      <c r="H750" s="35"/>
      <c r="I750" s="35"/>
      <c r="J750" s="35"/>
      <c r="K750" s="35"/>
      <c r="L750" s="35"/>
      <c r="M750" s="35"/>
      <c r="N750" s="35"/>
      <c r="O750" s="35"/>
      <c r="P750" s="35"/>
      <c r="Q750" s="35"/>
      <c r="R750" s="35"/>
      <c r="S750" s="35"/>
      <c r="T750" s="35"/>
      <c r="U750" s="35"/>
      <c r="V750" s="35"/>
      <c r="W750" s="35"/>
      <c r="X750" s="35"/>
      <c r="Y750" s="35"/>
      <c r="Z750" s="35"/>
    </row>
    <row r="751" spans="8:26">
      <c r="H751" s="35"/>
      <c r="I751" s="35"/>
      <c r="J751" s="35"/>
      <c r="K751" s="35"/>
      <c r="L751" s="35"/>
      <c r="M751" s="35"/>
      <c r="N751" s="35"/>
      <c r="O751" s="35"/>
      <c r="P751" s="35"/>
      <c r="Q751" s="35"/>
      <c r="R751" s="35"/>
      <c r="S751" s="35"/>
      <c r="T751" s="35"/>
      <c r="U751" s="35"/>
      <c r="V751" s="35"/>
      <c r="W751" s="35"/>
      <c r="X751" s="35"/>
      <c r="Y751" s="35"/>
      <c r="Z751" s="35"/>
    </row>
    <row r="752" spans="8:26">
      <c r="H752" s="35"/>
      <c r="I752" s="35"/>
      <c r="J752" s="35"/>
      <c r="K752" s="35"/>
      <c r="L752" s="35"/>
      <c r="M752" s="35"/>
      <c r="N752" s="35"/>
      <c r="O752" s="35"/>
      <c r="P752" s="35"/>
      <c r="Q752" s="35"/>
      <c r="R752" s="35"/>
      <c r="S752" s="35"/>
      <c r="T752" s="35"/>
      <c r="U752" s="35"/>
      <c r="V752" s="35"/>
      <c r="W752" s="35"/>
      <c r="X752" s="35"/>
      <c r="Y752" s="35"/>
      <c r="Z752" s="35"/>
    </row>
    <row r="753" spans="8:26">
      <c r="H753" s="35"/>
      <c r="I753" s="35"/>
      <c r="J753" s="35"/>
      <c r="K753" s="35"/>
      <c r="L753" s="35"/>
      <c r="M753" s="35"/>
      <c r="N753" s="35"/>
      <c r="O753" s="35"/>
      <c r="P753" s="35"/>
      <c r="Q753" s="35"/>
      <c r="R753" s="35"/>
      <c r="S753" s="35"/>
      <c r="T753" s="35"/>
      <c r="U753" s="35"/>
      <c r="V753" s="35"/>
      <c r="W753" s="35"/>
      <c r="X753" s="35"/>
      <c r="Y753" s="35"/>
      <c r="Z753" s="35"/>
    </row>
    <row r="754" spans="8:26">
      <c r="H754" s="35"/>
      <c r="I754" s="35"/>
      <c r="J754" s="35"/>
      <c r="K754" s="35"/>
      <c r="L754" s="35"/>
      <c r="M754" s="35"/>
      <c r="N754" s="35"/>
      <c r="O754" s="35"/>
      <c r="P754" s="35"/>
      <c r="Q754" s="35"/>
      <c r="R754" s="35"/>
      <c r="S754" s="35"/>
      <c r="T754" s="35"/>
      <c r="U754" s="35"/>
      <c r="V754" s="35"/>
      <c r="W754" s="35"/>
      <c r="X754" s="35"/>
      <c r="Y754" s="35"/>
      <c r="Z754" s="35"/>
    </row>
    <row r="755" spans="8:26">
      <c r="H755" s="35"/>
      <c r="I755" s="35"/>
      <c r="J755" s="35"/>
      <c r="K755" s="35"/>
      <c r="L755" s="35"/>
      <c r="M755" s="35"/>
      <c r="N755" s="35"/>
      <c r="O755" s="35"/>
      <c r="P755" s="35"/>
      <c r="Q755" s="35"/>
      <c r="R755" s="35"/>
      <c r="S755" s="35"/>
      <c r="T755" s="35"/>
      <c r="U755" s="35"/>
      <c r="V755" s="35"/>
      <c r="W755" s="35"/>
      <c r="X755" s="35"/>
      <c r="Y755" s="35"/>
      <c r="Z755" s="35"/>
    </row>
    <row r="756" spans="8:26">
      <c r="H756" s="35"/>
      <c r="I756" s="35"/>
      <c r="J756" s="35"/>
      <c r="K756" s="35"/>
      <c r="L756" s="35"/>
      <c r="M756" s="35"/>
      <c r="N756" s="35"/>
      <c r="O756" s="35"/>
      <c r="P756" s="35"/>
      <c r="Q756" s="35"/>
      <c r="R756" s="35"/>
      <c r="S756" s="35"/>
      <c r="T756" s="35"/>
      <c r="U756" s="35"/>
      <c r="V756" s="35"/>
      <c r="W756" s="35"/>
      <c r="X756" s="35"/>
      <c r="Y756" s="35"/>
      <c r="Z756" s="35"/>
    </row>
    <row r="757" spans="8:26">
      <c r="H757" s="35"/>
      <c r="I757" s="35"/>
      <c r="J757" s="35"/>
      <c r="K757" s="35"/>
      <c r="L757" s="35"/>
      <c r="M757" s="35"/>
      <c r="N757" s="35"/>
      <c r="O757" s="35"/>
      <c r="P757" s="35"/>
      <c r="Q757" s="35"/>
      <c r="R757" s="35"/>
      <c r="S757" s="35"/>
      <c r="T757" s="35"/>
      <c r="U757" s="35"/>
      <c r="V757" s="35"/>
      <c r="W757" s="35"/>
      <c r="X757" s="35"/>
      <c r="Y757" s="35"/>
      <c r="Z757" s="35"/>
    </row>
    <row r="758" spans="8:26">
      <c r="H758" s="35"/>
      <c r="I758" s="35"/>
      <c r="J758" s="35"/>
      <c r="K758" s="35"/>
      <c r="L758" s="35"/>
      <c r="M758" s="35"/>
      <c r="N758" s="35"/>
      <c r="O758" s="35"/>
      <c r="P758" s="35"/>
      <c r="Q758" s="35"/>
      <c r="R758" s="35"/>
      <c r="S758" s="35"/>
      <c r="T758" s="35"/>
      <c r="U758" s="35"/>
      <c r="V758" s="35"/>
      <c r="W758" s="35"/>
      <c r="X758" s="35"/>
      <c r="Y758" s="35"/>
      <c r="Z758" s="35"/>
    </row>
    <row r="759" spans="8:26">
      <c r="H759" s="35"/>
      <c r="I759" s="35"/>
      <c r="J759" s="35"/>
      <c r="K759" s="35"/>
      <c r="L759" s="35"/>
      <c r="M759" s="35"/>
      <c r="N759" s="35"/>
      <c r="O759" s="35"/>
      <c r="P759" s="35"/>
      <c r="Q759" s="35"/>
      <c r="R759" s="35"/>
      <c r="S759" s="35"/>
      <c r="T759" s="35"/>
      <c r="U759" s="35"/>
      <c r="V759" s="35"/>
      <c r="W759" s="35"/>
      <c r="X759" s="35"/>
      <c r="Y759" s="35"/>
      <c r="Z759" s="35"/>
    </row>
    <row r="760" spans="8:26">
      <c r="H760" s="35"/>
      <c r="I760" s="35"/>
      <c r="J760" s="35"/>
      <c r="K760" s="35"/>
      <c r="L760" s="35"/>
      <c r="M760" s="35"/>
      <c r="N760" s="35"/>
      <c r="O760" s="35"/>
      <c r="P760" s="35"/>
      <c r="Q760" s="35"/>
      <c r="R760" s="35"/>
      <c r="S760" s="35"/>
      <c r="T760" s="35"/>
      <c r="U760" s="35"/>
      <c r="V760" s="35"/>
      <c r="W760" s="35"/>
      <c r="X760" s="35"/>
      <c r="Y760" s="35"/>
      <c r="Z760" s="35"/>
    </row>
    <row r="761" spans="8:26">
      <c r="H761" s="35"/>
      <c r="I761" s="35"/>
      <c r="J761" s="35"/>
      <c r="K761" s="35"/>
      <c r="L761" s="35"/>
      <c r="M761" s="35"/>
      <c r="N761" s="35"/>
      <c r="O761" s="35"/>
      <c r="P761" s="35"/>
      <c r="Q761" s="35"/>
      <c r="R761" s="35"/>
      <c r="S761" s="35"/>
      <c r="T761" s="35"/>
      <c r="U761" s="35"/>
      <c r="V761" s="35"/>
      <c r="W761" s="35"/>
      <c r="X761" s="35"/>
      <c r="Y761" s="35"/>
      <c r="Z761" s="35"/>
    </row>
    <row r="762" spans="8:26">
      <c r="H762" s="35"/>
      <c r="I762" s="35"/>
      <c r="J762" s="35"/>
      <c r="K762" s="35"/>
      <c r="L762" s="35"/>
      <c r="M762" s="35"/>
      <c r="N762" s="35"/>
      <c r="O762" s="35"/>
      <c r="P762" s="35"/>
      <c r="Q762" s="35"/>
      <c r="R762" s="35"/>
      <c r="S762" s="35"/>
      <c r="T762" s="35"/>
      <c r="U762" s="35"/>
      <c r="V762" s="35"/>
      <c r="W762" s="35"/>
      <c r="X762" s="35"/>
      <c r="Y762" s="35"/>
      <c r="Z762" s="35"/>
    </row>
    <row r="763" spans="8:26">
      <c r="H763" s="35"/>
      <c r="I763" s="35"/>
      <c r="J763" s="35"/>
      <c r="K763" s="35"/>
      <c r="L763" s="35"/>
      <c r="M763" s="35"/>
      <c r="N763" s="35"/>
      <c r="O763" s="35"/>
      <c r="P763" s="35"/>
      <c r="Q763" s="35"/>
      <c r="R763" s="35"/>
      <c r="S763" s="35"/>
      <c r="T763" s="35"/>
      <c r="U763" s="35"/>
      <c r="V763" s="35"/>
      <c r="W763" s="35"/>
      <c r="X763" s="35"/>
      <c r="Y763" s="35"/>
      <c r="Z763" s="35"/>
    </row>
    <row r="764" spans="8:26">
      <c r="H764" s="35"/>
      <c r="I764" s="35"/>
      <c r="J764" s="35"/>
      <c r="K764" s="35"/>
      <c r="L764" s="35"/>
      <c r="M764" s="35"/>
      <c r="N764" s="35"/>
      <c r="O764" s="35"/>
      <c r="P764" s="35"/>
      <c r="Q764" s="35"/>
      <c r="R764" s="35"/>
      <c r="S764" s="35"/>
      <c r="T764" s="35"/>
      <c r="U764" s="35"/>
      <c r="V764" s="35"/>
      <c r="W764" s="35"/>
      <c r="X764" s="35"/>
      <c r="Y764" s="35"/>
      <c r="Z764" s="35"/>
    </row>
    <row r="765" spans="8:26">
      <c r="H765" s="35"/>
      <c r="I765" s="35"/>
      <c r="J765" s="35"/>
      <c r="K765" s="35"/>
      <c r="L765" s="35"/>
      <c r="M765" s="35"/>
      <c r="N765" s="35"/>
      <c r="O765" s="35"/>
      <c r="P765" s="35"/>
      <c r="Q765" s="35"/>
      <c r="R765" s="35"/>
      <c r="S765" s="35"/>
      <c r="T765" s="35"/>
      <c r="U765" s="35"/>
      <c r="V765" s="35"/>
      <c r="W765" s="35"/>
      <c r="X765" s="35"/>
      <c r="Y765" s="35"/>
      <c r="Z765" s="35"/>
    </row>
    <row r="766" spans="8:26">
      <c r="H766" s="35"/>
      <c r="I766" s="35"/>
      <c r="J766" s="35"/>
      <c r="K766" s="35"/>
      <c r="L766" s="35"/>
      <c r="M766" s="35"/>
      <c r="N766" s="35"/>
      <c r="O766" s="35"/>
      <c r="P766" s="35"/>
      <c r="Q766" s="35"/>
      <c r="R766" s="35"/>
      <c r="S766" s="35"/>
      <c r="T766" s="35"/>
      <c r="U766" s="35"/>
      <c r="V766" s="35"/>
      <c r="W766" s="35"/>
      <c r="X766" s="35"/>
      <c r="Y766" s="35"/>
      <c r="Z766" s="35"/>
    </row>
    <row r="767" spans="8:26">
      <c r="H767" s="35"/>
      <c r="I767" s="35"/>
      <c r="J767" s="35"/>
      <c r="K767" s="35"/>
      <c r="L767" s="35"/>
      <c r="M767" s="35"/>
      <c r="N767" s="35"/>
      <c r="O767" s="35"/>
      <c r="P767" s="35"/>
      <c r="Q767" s="35"/>
      <c r="R767" s="35"/>
      <c r="S767" s="35"/>
      <c r="T767" s="35"/>
      <c r="U767" s="35"/>
      <c r="V767" s="35"/>
      <c r="W767" s="35"/>
      <c r="X767" s="35"/>
      <c r="Y767" s="35"/>
      <c r="Z767" s="35"/>
    </row>
    <row r="768" spans="8:26">
      <c r="H768" s="35"/>
      <c r="I768" s="35"/>
      <c r="J768" s="35"/>
      <c r="K768" s="35"/>
      <c r="L768" s="35"/>
      <c r="M768" s="35"/>
      <c r="N768" s="35"/>
      <c r="O768" s="35"/>
      <c r="P768" s="35"/>
      <c r="Q768" s="35"/>
      <c r="R768" s="35"/>
      <c r="S768" s="35"/>
      <c r="T768" s="35"/>
      <c r="U768" s="35"/>
      <c r="V768" s="35"/>
      <c r="W768" s="35"/>
      <c r="X768" s="35"/>
      <c r="Y768" s="35"/>
      <c r="Z768" s="35"/>
    </row>
    <row r="769" spans="8:26">
      <c r="H769" s="35"/>
      <c r="I769" s="35"/>
      <c r="J769" s="35"/>
      <c r="K769" s="35"/>
      <c r="L769" s="35"/>
      <c r="M769" s="35"/>
      <c r="N769" s="35"/>
      <c r="O769" s="35"/>
      <c r="P769" s="35"/>
      <c r="Q769" s="35"/>
      <c r="R769" s="35"/>
      <c r="S769" s="35"/>
      <c r="T769" s="35"/>
      <c r="U769" s="35"/>
      <c r="V769" s="35"/>
      <c r="W769" s="35"/>
      <c r="X769" s="35"/>
      <c r="Y769" s="35"/>
      <c r="Z769" s="35"/>
    </row>
    <row r="770" spans="8:26">
      <c r="H770" s="35"/>
      <c r="I770" s="35"/>
      <c r="J770" s="35"/>
      <c r="K770" s="35"/>
      <c r="L770" s="35"/>
      <c r="M770" s="35"/>
      <c r="N770" s="35"/>
      <c r="O770" s="35"/>
      <c r="P770" s="35"/>
      <c r="Q770" s="35"/>
      <c r="R770" s="35"/>
      <c r="S770" s="35"/>
      <c r="T770" s="35"/>
      <c r="U770" s="35"/>
      <c r="V770" s="35"/>
      <c r="W770" s="35"/>
      <c r="X770" s="35"/>
      <c r="Y770" s="35"/>
      <c r="Z770" s="35"/>
    </row>
    <row r="771" spans="8:26">
      <c r="H771" s="35"/>
      <c r="I771" s="35"/>
      <c r="J771" s="35"/>
      <c r="K771" s="35"/>
      <c r="L771" s="35"/>
      <c r="M771" s="35"/>
      <c r="N771" s="35"/>
      <c r="O771" s="35"/>
      <c r="P771" s="35"/>
      <c r="Q771" s="35"/>
      <c r="R771" s="35"/>
      <c r="S771" s="35"/>
      <c r="T771" s="35"/>
      <c r="U771" s="35"/>
      <c r="V771" s="35"/>
      <c r="W771" s="35"/>
      <c r="X771" s="35"/>
      <c r="Y771" s="35"/>
      <c r="Z771" s="35"/>
    </row>
    <row r="772" spans="8:26">
      <c r="H772" s="35"/>
      <c r="I772" s="35"/>
      <c r="J772" s="35"/>
      <c r="K772" s="35"/>
      <c r="L772" s="35"/>
      <c r="M772" s="35"/>
      <c r="N772" s="35"/>
      <c r="O772" s="35"/>
      <c r="P772" s="35"/>
      <c r="Q772" s="35"/>
      <c r="R772" s="35"/>
      <c r="S772" s="35"/>
      <c r="T772" s="35"/>
      <c r="U772" s="35"/>
      <c r="V772" s="35"/>
      <c r="W772" s="35"/>
      <c r="X772" s="35"/>
      <c r="Y772" s="35"/>
      <c r="Z772" s="35"/>
    </row>
    <row r="773" spans="8:26">
      <c r="H773" s="35"/>
      <c r="I773" s="35"/>
      <c r="J773" s="35"/>
      <c r="K773" s="35"/>
      <c r="L773" s="35"/>
      <c r="M773" s="35"/>
      <c r="N773" s="35"/>
      <c r="O773" s="35"/>
      <c r="P773" s="35"/>
      <c r="Q773" s="35"/>
      <c r="R773" s="35"/>
      <c r="S773" s="35"/>
      <c r="T773" s="35"/>
      <c r="U773" s="35"/>
      <c r="V773" s="35"/>
      <c r="W773" s="35"/>
      <c r="X773" s="35"/>
      <c r="Y773" s="35"/>
      <c r="Z773" s="35"/>
    </row>
    <row r="774" spans="8:26">
      <c r="H774" s="35"/>
      <c r="I774" s="35"/>
      <c r="J774" s="35"/>
      <c r="K774" s="35"/>
      <c r="L774" s="35"/>
      <c r="M774" s="35"/>
      <c r="N774" s="35"/>
      <c r="O774" s="35"/>
      <c r="P774" s="35"/>
      <c r="Q774" s="35"/>
      <c r="R774" s="35"/>
      <c r="S774" s="35"/>
      <c r="T774" s="35"/>
      <c r="U774" s="35"/>
      <c r="V774" s="35"/>
      <c r="W774" s="35"/>
      <c r="X774" s="35"/>
      <c r="Y774" s="35"/>
      <c r="Z774" s="35"/>
    </row>
    <row r="775" spans="8:26">
      <c r="H775" s="35"/>
      <c r="I775" s="35"/>
      <c r="J775" s="35"/>
      <c r="K775" s="35"/>
      <c r="L775" s="35"/>
      <c r="M775" s="35"/>
      <c r="N775" s="35"/>
      <c r="O775" s="35"/>
      <c r="P775" s="35"/>
      <c r="Q775" s="35"/>
      <c r="R775" s="35"/>
      <c r="S775" s="35"/>
      <c r="T775" s="35"/>
      <c r="U775" s="35"/>
      <c r="V775" s="35"/>
      <c r="W775" s="35"/>
      <c r="X775" s="35"/>
      <c r="Y775" s="35"/>
      <c r="Z775" s="35"/>
    </row>
    <row r="776" spans="8:26">
      <c r="H776" s="35"/>
      <c r="I776" s="35"/>
      <c r="J776" s="35"/>
      <c r="K776" s="35"/>
      <c r="L776" s="35"/>
      <c r="M776" s="35"/>
      <c r="N776" s="35"/>
      <c r="O776" s="35"/>
      <c r="P776" s="35"/>
      <c r="Q776" s="35"/>
      <c r="R776" s="35"/>
      <c r="S776" s="35"/>
      <c r="T776" s="35"/>
      <c r="U776" s="35"/>
      <c r="V776" s="35"/>
      <c r="W776" s="35"/>
      <c r="X776" s="35"/>
      <c r="Y776" s="35"/>
      <c r="Z776" s="35"/>
    </row>
    <row r="777" spans="8:26">
      <c r="H777" s="35"/>
      <c r="I777" s="35"/>
      <c r="J777" s="35"/>
      <c r="K777" s="35"/>
      <c r="L777" s="35"/>
      <c r="M777" s="35"/>
      <c r="N777" s="35"/>
      <c r="O777" s="35"/>
      <c r="P777" s="35"/>
      <c r="Q777" s="35"/>
      <c r="R777" s="35"/>
      <c r="S777" s="35"/>
      <c r="T777" s="35"/>
      <c r="U777" s="35"/>
      <c r="V777" s="35"/>
      <c r="W777" s="35"/>
      <c r="X777" s="35"/>
      <c r="Y777" s="35"/>
      <c r="Z777" s="35"/>
    </row>
    <row r="778" spans="8:26">
      <c r="H778" s="35"/>
      <c r="I778" s="35"/>
      <c r="J778" s="35"/>
      <c r="K778" s="35"/>
      <c r="L778" s="35"/>
      <c r="M778" s="35"/>
      <c r="N778" s="35"/>
      <c r="O778" s="35"/>
      <c r="P778" s="35"/>
      <c r="Q778" s="35"/>
      <c r="R778" s="35"/>
      <c r="S778" s="35"/>
      <c r="T778" s="35"/>
      <c r="U778" s="35"/>
      <c r="V778" s="35"/>
      <c r="W778" s="35"/>
      <c r="X778" s="35"/>
      <c r="Y778" s="35"/>
      <c r="Z778" s="35"/>
    </row>
    <row r="779" spans="8:26">
      <c r="H779" s="35"/>
      <c r="I779" s="35"/>
      <c r="J779" s="35"/>
      <c r="K779" s="35"/>
      <c r="L779" s="35"/>
      <c r="M779" s="35"/>
      <c r="N779" s="35"/>
      <c r="O779" s="35"/>
      <c r="P779" s="35"/>
      <c r="Q779" s="35"/>
      <c r="R779" s="35"/>
      <c r="S779" s="35"/>
      <c r="T779" s="35"/>
      <c r="U779" s="35"/>
      <c r="V779" s="35"/>
      <c r="W779" s="35"/>
      <c r="X779" s="35"/>
      <c r="Y779" s="35"/>
      <c r="Z779" s="35"/>
    </row>
    <row r="780" spans="8:26">
      <c r="H780" s="35"/>
      <c r="I780" s="35"/>
      <c r="J780" s="35"/>
      <c r="K780" s="35"/>
      <c r="L780" s="35"/>
      <c r="M780" s="35"/>
      <c r="N780" s="35"/>
      <c r="O780" s="35"/>
      <c r="P780" s="35"/>
      <c r="Q780" s="35"/>
      <c r="R780" s="35"/>
      <c r="S780" s="35"/>
      <c r="T780" s="35"/>
      <c r="U780" s="35"/>
      <c r="V780" s="35"/>
      <c r="W780" s="35"/>
      <c r="X780" s="35"/>
      <c r="Y780" s="35"/>
      <c r="Z780" s="35"/>
    </row>
    <row r="781" spans="8:26">
      <c r="H781" s="35"/>
      <c r="I781" s="35"/>
      <c r="J781" s="35"/>
      <c r="K781" s="35"/>
      <c r="L781" s="35"/>
      <c r="M781" s="35"/>
      <c r="N781" s="35"/>
      <c r="O781" s="35"/>
      <c r="P781" s="35"/>
      <c r="Q781" s="35"/>
      <c r="R781" s="35"/>
      <c r="S781" s="35"/>
      <c r="T781" s="35"/>
      <c r="U781" s="35"/>
      <c r="V781" s="35"/>
      <c r="W781" s="35"/>
      <c r="X781" s="35"/>
      <c r="Y781" s="35"/>
      <c r="Z781" s="35"/>
    </row>
    <row r="782" spans="8:26">
      <c r="H782" s="35"/>
      <c r="I782" s="35"/>
      <c r="J782" s="35"/>
      <c r="K782" s="35"/>
      <c r="L782" s="35"/>
      <c r="M782" s="35"/>
      <c r="N782" s="35"/>
      <c r="O782" s="35"/>
      <c r="P782" s="35"/>
      <c r="Q782" s="35"/>
      <c r="R782" s="35"/>
      <c r="S782" s="35"/>
      <c r="T782" s="35"/>
      <c r="U782" s="35"/>
      <c r="V782" s="35"/>
      <c r="W782" s="35"/>
      <c r="X782" s="35"/>
      <c r="Y782" s="35"/>
      <c r="Z782" s="35"/>
    </row>
    <row r="783" spans="8:26">
      <c r="H783" s="35"/>
      <c r="I783" s="35"/>
      <c r="J783" s="35"/>
      <c r="K783" s="35"/>
      <c r="L783" s="35"/>
      <c r="M783" s="35"/>
      <c r="N783" s="35"/>
      <c r="O783" s="35"/>
      <c r="P783" s="35"/>
      <c r="Q783" s="35"/>
      <c r="R783" s="35"/>
      <c r="S783" s="35"/>
      <c r="T783" s="35"/>
      <c r="U783" s="35"/>
      <c r="V783" s="35"/>
      <c r="W783" s="35"/>
      <c r="X783" s="35"/>
      <c r="Y783" s="35"/>
      <c r="Z783" s="35"/>
    </row>
    <row r="784" spans="8:26">
      <c r="H784" s="35"/>
      <c r="I784" s="35"/>
      <c r="J784" s="35"/>
      <c r="K784" s="35"/>
      <c r="L784" s="35"/>
      <c r="M784" s="35"/>
      <c r="N784" s="35"/>
      <c r="O784" s="35"/>
      <c r="P784" s="35"/>
      <c r="Q784" s="35"/>
      <c r="R784" s="35"/>
      <c r="S784" s="35"/>
      <c r="T784" s="35"/>
      <c r="U784" s="35"/>
      <c r="V784" s="35"/>
      <c r="W784" s="35"/>
      <c r="X784" s="35"/>
      <c r="Y784" s="35"/>
      <c r="Z784" s="35"/>
    </row>
    <row r="785" spans="8:26">
      <c r="H785" s="35"/>
      <c r="I785" s="35"/>
      <c r="J785" s="35"/>
      <c r="K785" s="35"/>
      <c r="L785" s="35"/>
      <c r="M785" s="35"/>
      <c r="N785" s="35"/>
      <c r="O785" s="35"/>
      <c r="P785" s="35"/>
      <c r="Q785" s="35"/>
      <c r="R785" s="35"/>
      <c r="S785" s="35"/>
      <c r="T785" s="35"/>
      <c r="U785" s="35"/>
      <c r="V785" s="35"/>
      <c r="W785" s="35"/>
      <c r="X785" s="35"/>
      <c r="Y785" s="35"/>
      <c r="Z785" s="35"/>
    </row>
    <row r="786" spans="8:26">
      <c r="H786" s="35"/>
      <c r="I786" s="35"/>
      <c r="J786" s="35"/>
      <c r="K786" s="35"/>
      <c r="L786" s="35"/>
      <c r="M786" s="35"/>
      <c r="N786" s="35"/>
      <c r="O786" s="35"/>
      <c r="P786" s="35"/>
      <c r="Q786" s="35"/>
      <c r="R786" s="35"/>
      <c r="S786" s="35"/>
      <c r="T786" s="35"/>
      <c r="U786" s="35"/>
      <c r="V786" s="35"/>
      <c r="W786" s="35"/>
      <c r="X786" s="35"/>
      <c r="Y786" s="35"/>
      <c r="Z786" s="35"/>
    </row>
    <row r="787" spans="8:26">
      <c r="H787" s="35"/>
      <c r="I787" s="35"/>
      <c r="J787" s="35"/>
      <c r="K787" s="35"/>
      <c r="L787" s="35"/>
      <c r="M787" s="35"/>
      <c r="N787" s="35"/>
      <c r="O787" s="35"/>
      <c r="P787" s="35"/>
      <c r="Q787" s="35"/>
      <c r="R787" s="35"/>
      <c r="S787" s="35"/>
      <c r="T787" s="35"/>
      <c r="U787" s="35"/>
      <c r="V787" s="35"/>
      <c r="W787" s="35"/>
      <c r="X787" s="35"/>
      <c r="Y787" s="35"/>
      <c r="Z787" s="35"/>
    </row>
    <row r="788" spans="8:26">
      <c r="H788" s="35"/>
      <c r="I788" s="35"/>
      <c r="J788" s="35"/>
      <c r="K788" s="35"/>
      <c r="L788" s="35"/>
      <c r="M788" s="35"/>
      <c r="N788" s="35"/>
      <c r="O788" s="35"/>
      <c r="P788" s="35"/>
      <c r="Q788" s="35"/>
      <c r="R788" s="35"/>
      <c r="S788" s="35"/>
      <c r="T788" s="35"/>
      <c r="U788" s="35"/>
      <c r="V788" s="35"/>
      <c r="W788" s="35"/>
      <c r="X788" s="35"/>
      <c r="Y788" s="35"/>
      <c r="Z788" s="35"/>
    </row>
    <row r="789" spans="8:26">
      <c r="H789" s="35"/>
      <c r="I789" s="35"/>
      <c r="J789" s="35"/>
      <c r="K789" s="35"/>
      <c r="L789" s="35"/>
      <c r="M789" s="35"/>
      <c r="N789" s="35"/>
      <c r="O789" s="35"/>
      <c r="P789" s="35"/>
      <c r="Q789" s="35"/>
      <c r="R789" s="35"/>
      <c r="S789" s="35"/>
      <c r="T789" s="35"/>
      <c r="U789" s="35"/>
      <c r="V789" s="35"/>
      <c r="W789" s="35"/>
      <c r="X789" s="35"/>
      <c r="Y789" s="35"/>
      <c r="Z789" s="35"/>
    </row>
    <row r="790" spans="8:26">
      <c r="H790" s="35"/>
      <c r="I790" s="35"/>
      <c r="J790" s="35"/>
      <c r="K790" s="35"/>
      <c r="L790" s="35"/>
      <c r="M790" s="35"/>
      <c r="N790" s="35"/>
      <c r="O790" s="35"/>
      <c r="P790" s="35"/>
      <c r="Q790" s="35"/>
      <c r="R790" s="35"/>
      <c r="S790" s="35"/>
      <c r="T790" s="35"/>
      <c r="U790" s="35"/>
      <c r="V790" s="35"/>
      <c r="W790" s="35"/>
      <c r="X790" s="35"/>
      <c r="Y790" s="35"/>
      <c r="Z790" s="35"/>
    </row>
    <row r="791" spans="8:26">
      <c r="H791" s="35"/>
      <c r="I791" s="35"/>
      <c r="J791" s="35"/>
      <c r="K791" s="35"/>
      <c r="L791" s="35"/>
      <c r="M791" s="35"/>
      <c r="N791" s="35"/>
      <c r="O791" s="35"/>
      <c r="P791" s="35"/>
      <c r="Q791" s="35"/>
      <c r="R791" s="35"/>
      <c r="S791" s="35"/>
      <c r="T791" s="35"/>
      <c r="U791" s="35"/>
      <c r="V791" s="35"/>
      <c r="W791" s="35"/>
      <c r="X791" s="35"/>
      <c r="Y791" s="35"/>
      <c r="Z791" s="35"/>
    </row>
    <row r="792" spans="8:26">
      <c r="H792" s="35"/>
      <c r="I792" s="35"/>
      <c r="J792" s="35"/>
      <c r="K792" s="35"/>
      <c r="L792" s="35"/>
      <c r="M792" s="35"/>
      <c r="N792" s="35"/>
      <c r="O792" s="35"/>
      <c r="P792" s="35"/>
      <c r="Q792" s="35"/>
      <c r="R792" s="35"/>
      <c r="S792" s="35"/>
      <c r="T792" s="35"/>
      <c r="U792" s="35"/>
      <c r="V792" s="35"/>
      <c r="W792" s="35"/>
      <c r="X792" s="35"/>
      <c r="Y792" s="35"/>
      <c r="Z792" s="35"/>
    </row>
    <row r="793" spans="8:26">
      <c r="H793" s="35"/>
      <c r="I793" s="35"/>
      <c r="J793" s="35"/>
      <c r="K793" s="35"/>
      <c r="L793" s="35"/>
      <c r="M793" s="35"/>
      <c r="N793" s="35"/>
      <c r="O793" s="35"/>
      <c r="P793" s="35"/>
      <c r="Q793" s="35"/>
      <c r="R793" s="35"/>
      <c r="S793" s="35"/>
      <c r="T793" s="35"/>
      <c r="U793" s="35"/>
      <c r="V793" s="35"/>
      <c r="W793" s="35"/>
      <c r="X793" s="35"/>
      <c r="Y793" s="35"/>
      <c r="Z793" s="35"/>
    </row>
    <row r="794" spans="8:26">
      <c r="H794" s="35"/>
      <c r="I794" s="35"/>
      <c r="J794" s="35"/>
      <c r="K794" s="35"/>
      <c r="L794" s="35"/>
      <c r="M794" s="35"/>
      <c r="N794" s="35"/>
      <c r="O794" s="35"/>
      <c r="P794" s="35"/>
      <c r="Q794" s="35"/>
      <c r="R794" s="35"/>
      <c r="S794" s="35"/>
      <c r="T794" s="35"/>
      <c r="U794" s="35"/>
      <c r="V794" s="35"/>
      <c r="W794" s="35"/>
      <c r="X794" s="35"/>
      <c r="Y794" s="35"/>
      <c r="Z794" s="35"/>
    </row>
    <row r="795" spans="8:26">
      <c r="H795" s="35"/>
      <c r="I795" s="35"/>
      <c r="J795" s="35"/>
      <c r="K795" s="35"/>
      <c r="L795" s="35"/>
      <c r="M795" s="35"/>
      <c r="N795" s="35"/>
      <c r="O795" s="35"/>
      <c r="P795" s="35"/>
      <c r="Q795" s="35"/>
      <c r="R795" s="35"/>
      <c r="S795" s="35"/>
      <c r="T795" s="35"/>
      <c r="U795" s="35"/>
      <c r="V795" s="35"/>
      <c r="W795" s="35"/>
      <c r="X795" s="35"/>
      <c r="Y795" s="35"/>
      <c r="Z795" s="35"/>
    </row>
    <row r="796" spans="8:26">
      <c r="H796" s="35"/>
      <c r="I796" s="35"/>
      <c r="J796" s="35"/>
      <c r="K796" s="35"/>
      <c r="L796" s="35"/>
      <c r="M796" s="35"/>
      <c r="N796" s="35"/>
      <c r="O796" s="35"/>
      <c r="P796" s="35"/>
      <c r="Q796" s="35"/>
      <c r="R796" s="35"/>
      <c r="S796" s="35"/>
      <c r="T796" s="35"/>
      <c r="U796" s="35"/>
      <c r="V796" s="35"/>
      <c r="W796" s="35"/>
      <c r="X796" s="35"/>
      <c r="Y796" s="35"/>
      <c r="Z796" s="35"/>
    </row>
    <row r="797" spans="8:26">
      <c r="H797" s="35"/>
      <c r="I797" s="35"/>
      <c r="J797" s="35"/>
      <c r="K797" s="35"/>
      <c r="L797" s="35"/>
      <c r="M797" s="35"/>
      <c r="N797" s="35"/>
      <c r="O797" s="35"/>
      <c r="P797" s="35"/>
      <c r="Q797" s="35"/>
      <c r="R797" s="35"/>
      <c r="S797" s="35"/>
      <c r="T797" s="35"/>
      <c r="U797" s="35"/>
      <c r="V797" s="35"/>
      <c r="W797" s="35"/>
      <c r="X797" s="35"/>
      <c r="Y797" s="35"/>
      <c r="Z797" s="35"/>
    </row>
    <row r="798" spans="8:26">
      <c r="H798" s="35"/>
      <c r="I798" s="35"/>
      <c r="J798" s="35"/>
      <c r="K798" s="35"/>
      <c r="L798" s="35"/>
      <c r="M798" s="35"/>
      <c r="N798" s="35"/>
      <c r="O798" s="35"/>
      <c r="P798" s="35"/>
      <c r="Q798" s="35"/>
      <c r="R798" s="35"/>
      <c r="S798" s="35"/>
      <c r="T798" s="35"/>
      <c r="U798" s="35"/>
      <c r="V798" s="35"/>
      <c r="W798" s="35"/>
      <c r="X798" s="35"/>
      <c r="Y798" s="35"/>
      <c r="Z798" s="35"/>
    </row>
    <row r="799" spans="8:26">
      <c r="H799" s="35"/>
      <c r="I799" s="35"/>
      <c r="J799" s="35"/>
      <c r="K799" s="35"/>
      <c r="L799" s="35"/>
      <c r="M799" s="35"/>
      <c r="N799" s="35"/>
      <c r="O799" s="35"/>
      <c r="P799" s="35"/>
      <c r="Q799" s="35"/>
      <c r="R799" s="35"/>
      <c r="S799" s="35"/>
      <c r="T799" s="35"/>
      <c r="U799" s="35"/>
      <c r="V799" s="35"/>
      <c r="W799" s="35"/>
      <c r="X799" s="35"/>
      <c r="Y799" s="35"/>
      <c r="Z799" s="35"/>
    </row>
    <row r="800" spans="8:26">
      <c r="H800" s="35"/>
      <c r="I800" s="35"/>
      <c r="J800" s="35"/>
      <c r="K800" s="35"/>
      <c r="L800" s="35"/>
      <c r="M800" s="35"/>
      <c r="N800" s="35"/>
      <c r="O800" s="35"/>
      <c r="P800" s="35"/>
      <c r="Q800" s="35"/>
      <c r="R800" s="35"/>
      <c r="S800" s="35"/>
      <c r="T800" s="35"/>
      <c r="U800" s="35"/>
      <c r="V800" s="35"/>
      <c r="W800" s="35"/>
      <c r="X800" s="35"/>
      <c r="Y800" s="35"/>
      <c r="Z800" s="35"/>
    </row>
    <row r="801" spans="8:26">
      <c r="H801" s="35"/>
      <c r="I801" s="35"/>
      <c r="J801" s="35"/>
      <c r="K801" s="35"/>
      <c r="L801" s="35"/>
      <c r="M801" s="35"/>
      <c r="N801" s="35"/>
      <c r="O801" s="35"/>
      <c r="P801" s="35"/>
      <c r="Q801" s="35"/>
      <c r="R801" s="35"/>
      <c r="S801" s="35"/>
      <c r="T801" s="35"/>
      <c r="U801" s="35"/>
      <c r="V801" s="35"/>
      <c r="W801" s="35"/>
      <c r="X801" s="35"/>
      <c r="Y801" s="35"/>
      <c r="Z801" s="35"/>
    </row>
    <row r="802" spans="8:26">
      <c r="H802" s="35"/>
      <c r="I802" s="35"/>
      <c r="J802" s="35"/>
      <c r="K802" s="35"/>
      <c r="L802" s="35"/>
      <c r="M802" s="35"/>
      <c r="N802" s="35"/>
      <c r="O802" s="35"/>
      <c r="P802" s="35"/>
      <c r="Q802" s="35"/>
      <c r="R802" s="35"/>
      <c r="S802" s="35"/>
      <c r="T802" s="35"/>
      <c r="U802" s="35"/>
      <c r="V802" s="35"/>
      <c r="W802" s="35"/>
      <c r="X802" s="35"/>
      <c r="Y802" s="35"/>
      <c r="Z802" s="35"/>
    </row>
    <row r="803" spans="8:26">
      <c r="H803" s="35"/>
      <c r="I803" s="35"/>
      <c r="J803" s="35"/>
      <c r="K803" s="35"/>
      <c r="L803" s="35"/>
      <c r="M803" s="35"/>
      <c r="N803" s="35"/>
      <c r="O803" s="35"/>
      <c r="P803" s="35"/>
      <c r="Q803" s="35"/>
      <c r="R803" s="35"/>
      <c r="S803" s="35"/>
      <c r="T803" s="35"/>
      <c r="U803" s="35"/>
      <c r="V803" s="35"/>
      <c r="W803" s="35"/>
      <c r="X803" s="35"/>
      <c r="Y803" s="35"/>
      <c r="Z803" s="35"/>
    </row>
    <row r="804" spans="8:26">
      <c r="H804" s="35"/>
      <c r="I804" s="35"/>
      <c r="J804" s="35"/>
      <c r="K804" s="35"/>
      <c r="L804" s="35"/>
      <c r="M804" s="35"/>
      <c r="N804" s="35"/>
      <c r="O804" s="35"/>
      <c r="P804" s="35"/>
      <c r="Q804" s="35"/>
      <c r="R804" s="35"/>
      <c r="S804" s="35"/>
      <c r="T804" s="35"/>
      <c r="U804" s="35"/>
      <c r="V804" s="35"/>
      <c r="W804" s="35"/>
      <c r="X804" s="35"/>
      <c r="Y804" s="35"/>
      <c r="Z804" s="35"/>
    </row>
    <row r="805" spans="8:26">
      <c r="H805" s="35"/>
      <c r="I805" s="35"/>
      <c r="J805" s="35"/>
      <c r="K805" s="35"/>
      <c r="L805" s="35"/>
      <c r="M805" s="35"/>
      <c r="N805" s="35"/>
      <c r="O805" s="35"/>
      <c r="P805" s="35"/>
      <c r="Q805" s="35"/>
      <c r="R805" s="35"/>
      <c r="S805" s="35"/>
      <c r="T805" s="35"/>
      <c r="U805" s="35"/>
      <c r="V805" s="35"/>
      <c r="W805" s="35"/>
      <c r="X805" s="35"/>
      <c r="Y805" s="35"/>
      <c r="Z805" s="35"/>
    </row>
    <row r="806" spans="8:26">
      <c r="H806" s="35"/>
      <c r="I806" s="35"/>
      <c r="J806" s="35"/>
      <c r="K806" s="35"/>
      <c r="L806" s="35"/>
      <c r="M806" s="35"/>
      <c r="N806" s="35"/>
      <c r="O806" s="35"/>
      <c r="P806" s="35"/>
      <c r="Q806" s="35"/>
      <c r="R806" s="35"/>
      <c r="S806" s="35"/>
      <c r="T806" s="35"/>
      <c r="U806" s="35"/>
      <c r="V806" s="35"/>
      <c r="W806" s="35"/>
      <c r="X806" s="35"/>
      <c r="Y806" s="35"/>
      <c r="Z806" s="35"/>
    </row>
    <row r="807" spans="8:26">
      <c r="H807" s="35"/>
      <c r="I807" s="35"/>
      <c r="J807" s="35"/>
      <c r="K807" s="35"/>
      <c r="L807" s="35"/>
      <c r="M807" s="35"/>
      <c r="N807" s="35"/>
      <c r="O807" s="35"/>
      <c r="P807" s="35"/>
      <c r="Q807" s="35"/>
      <c r="R807" s="35"/>
      <c r="S807" s="35"/>
      <c r="T807" s="35"/>
      <c r="U807" s="35"/>
      <c r="V807" s="35"/>
      <c r="W807" s="35"/>
      <c r="X807" s="35"/>
      <c r="Y807" s="35"/>
      <c r="Z807" s="35"/>
    </row>
    <row r="808" spans="8:26">
      <c r="H808" s="35"/>
      <c r="I808" s="35"/>
      <c r="J808" s="35"/>
      <c r="K808" s="35"/>
      <c r="L808" s="35"/>
      <c r="M808" s="35"/>
      <c r="N808" s="35"/>
      <c r="O808" s="35"/>
      <c r="P808" s="35"/>
      <c r="Q808" s="35"/>
      <c r="R808" s="35"/>
      <c r="S808" s="35"/>
      <c r="T808" s="35"/>
      <c r="U808" s="35"/>
      <c r="V808" s="35"/>
      <c r="W808" s="35"/>
      <c r="X808" s="35"/>
      <c r="Y808" s="35"/>
      <c r="Z808" s="35"/>
    </row>
    <row r="809" spans="8:26">
      <c r="H809" s="35"/>
      <c r="I809" s="35"/>
      <c r="J809" s="35"/>
      <c r="K809" s="35"/>
      <c r="L809" s="35"/>
      <c r="M809" s="35"/>
      <c r="N809" s="35"/>
      <c r="O809" s="35"/>
      <c r="P809" s="35"/>
      <c r="Q809" s="35"/>
      <c r="R809" s="35"/>
      <c r="S809" s="35"/>
      <c r="T809" s="35"/>
      <c r="U809" s="35"/>
      <c r="V809" s="35"/>
      <c r="W809" s="35"/>
      <c r="X809" s="35"/>
      <c r="Y809" s="35"/>
      <c r="Z809" s="35"/>
    </row>
    <row r="810" spans="8:26">
      <c r="H810" s="35"/>
      <c r="I810" s="35"/>
      <c r="J810" s="35"/>
      <c r="K810" s="35"/>
      <c r="L810" s="35"/>
      <c r="M810" s="35"/>
      <c r="N810" s="35"/>
      <c r="O810" s="35"/>
      <c r="P810" s="35"/>
      <c r="Q810" s="35"/>
      <c r="R810" s="35"/>
      <c r="S810" s="35"/>
      <c r="T810" s="35"/>
      <c r="U810" s="35"/>
      <c r="V810" s="35"/>
      <c r="W810" s="35"/>
      <c r="X810" s="35"/>
      <c r="Y810" s="35"/>
      <c r="Z810" s="35"/>
    </row>
    <row r="811" spans="8:26">
      <c r="H811" s="35"/>
      <c r="I811" s="35"/>
      <c r="J811" s="35"/>
      <c r="K811" s="35"/>
      <c r="L811" s="35"/>
      <c r="M811" s="35"/>
      <c r="N811" s="35"/>
      <c r="O811" s="35"/>
      <c r="P811" s="35"/>
      <c r="Q811" s="35"/>
      <c r="R811" s="35"/>
      <c r="S811" s="35"/>
      <c r="T811" s="35"/>
      <c r="U811" s="35"/>
      <c r="V811" s="35"/>
      <c r="W811" s="35"/>
      <c r="X811" s="35"/>
      <c r="Y811" s="35"/>
      <c r="Z811" s="35"/>
    </row>
    <row r="812" spans="8:26">
      <c r="H812" s="35"/>
      <c r="I812" s="35"/>
      <c r="J812" s="35"/>
      <c r="K812" s="35"/>
      <c r="L812" s="35"/>
      <c r="M812" s="35"/>
      <c r="N812" s="35"/>
      <c r="O812" s="35"/>
      <c r="P812" s="35"/>
      <c r="Q812" s="35"/>
      <c r="R812" s="35"/>
      <c r="S812" s="35"/>
      <c r="T812" s="35"/>
      <c r="U812" s="35"/>
      <c r="V812" s="35"/>
      <c r="W812" s="35"/>
      <c r="X812" s="35"/>
      <c r="Y812" s="35"/>
      <c r="Z812" s="35"/>
    </row>
    <row r="813" spans="8:26">
      <c r="H813" s="35"/>
      <c r="I813" s="35"/>
      <c r="J813" s="35"/>
      <c r="K813" s="35"/>
      <c r="L813" s="35"/>
      <c r="M813" s="35"/>
      <c r="N813" s="35"/>
      <c r="O813" s="35"/>
      <c r="P813" s="35"/>
      <c r="Q813" s="35"/>
      <c r="R813" s="35"/>
      <c r="S813" s="35"/>
      <c r="T813" s="35"/>
      <c r="U813" s="35"/>
      <c r="V813" s="35"/>
      <c r="W813" s="35"/>
      <c r="X813" s="35"/>
      <c r="Y813" s="35"/>
      <c r="Z813" s="35"/>
    </row>
    <row r="814" spans="8:26">
      <c r="H814" s="35"/>
      <c r="I814" s="35"/>
      <c r="J814" s="35"/>
      <c r="K814" s="35"/>
      <c r="L814" s="35"/>
      <c r="M814" s="35"/>
      <c r="N814" s="35"/>
      <c r="O814" s="35"/>
      <c r="P814" s="35"/>
      <c r="Q814" s="35"/>
      <c r="R814" s="35"/>
      <c r="S814" s="35"/>
      <c r="T814" s="35"/>
      <c r="U814" s="35"/>
      <c r="V814" s="35"/>
      <c r="W814" s="35"/>
      <c r="X814" s="35"/>
      <c r="Y814" s="35"/>
      <c r="Z814" s="35"/>
    </row>
    <row r="815" spans="8:26">
      <c r="H815" s="35"/>
      <c r="I815" s="35"/>
      <c r="J815" s="35"/>
      <c r="K815" s="35"/>
      <c r="L815" s="35"/>
      <c r="M815" s="35"/>
      <c r="N815" s="35"/>
      <c r="O815" s="35"/>
      <c r="P815" s="35"/>
      <c r="Q815" s="35"/>
      <c r="R815" s="35"/>
      <c r="S815" s="35"/>
      <c r="T815" s="35"/>
      <c r="U815" s="35"/>
      <c r="V815" s="35"/>
      <c r="W815" s="35"/>
      <c r="X815" s="35"/>
      <c r="Y815" s="35"/>
      <c r="Z815" s="35"/>
    </row>
    <row r="816" spans="8:26">
      <c r="H816" s="35"/>
      <c r="I816" s="35"/>
      <c r="J816" s="35"/>
      <c r="K816" s="35"/>
      <c r="L816" s="35"/>
      <c r="M816" s="35"/>
      <c r="N816" s="35"/>
      <c r="O816" s="35"/>
      <c r="P816" s="35"/>
      <c r="Q816" s="35"/>
      <c r="R816" s="35"/>
      <c r="S816" s="35"/>
      <c r="T816" s="35"/>
      <c r="U816" s="35"/>
      <c r="V816" s="35"/>
      <c r="W816" s="35"/>
      <c r="X816" s="35"/>
      <c r="Y816" s="35"/>
      <c r="Z816" s="35"/>
    </row>
    <row r="817" spans="8:26">
      <c r="H817" s="35"/>
      <c r="I817" s="35"/>
      <c r="J817" s="35"/>
      <c r="K817" s="35"/>
      <c r="L817" s="35"/>
      <c r="M817" s="35"/>
      <c r="N817" s="35"/>
      <c r="O817" s="35"/>
      <c r="P817" s="35"/>
      <c r="Q817" s="35"/>
      <c r="R817" s="35"/>
      <c r="S817" s="35"/>
      <c r="T817" s="35"/>
      <c r="U817" s="35"/>
      <c r="V817" s="35"/>
      <c r="W817" s="35"/>
      <c r="X817" s="35"/>
      <c r="Y817" s="35"/>
      <c r="Z817" s="35"/>
    </row>
    <row r="818" spans="8:26">
      <c r="H818" s="35"/>
      <c r="I818" s="35"/>
      <c r="J818" s="35"/>
      <c r="K818" s="35"/>
      <c r="L818" s="35"/>
      <c r="M818" s="35"/>
      <c r="N818" s="35"/>
      <c r="O818" s="35"/>
      <c r="P818" s="35"/>
      <c r="Q818" s="35"/>
      <c r="R818" s="35"/>
      <c r="S818" s="35"/>
      <c r="T818" s="35"/>
      <c r="U818" s="35"/>
      <c r="V818" s="35"/>
      <c r="W818" s="35"/>
      <c r="X818" s="35"/>
      <c r="Y818" s="35"/>
      <c r="Z818" s="35"/>
    </row>
    <row r="819" spans="8:26">
      <c r="H819" s="35"/>
      <c r="I819" s="35"/>
      <c r="J819" s="35"/>
      <c r="K819" s="35"/>
      <c r="L819" s="35"/>
      <c r="M819" s="35"/>
      <c r="N819" s="35"/>
      <c r="O819" s="35"/>
      <c r="P819" s="35"/>
      <c r="Q819" s="35"/>
      <c r="R819" s="35"/>
      <c r="S819" s="35"/>
      <c r="T819" s="35"/>
      <c r="U819" s="35"/>
      <c r="V819" s="35"/>
      <c r="W819" s="35"/>
      <c r="X819" s="35"/>
      <c r="Y819" s="35"/>
      <c r="Z819" s="35"/>
    </row>
    <row r="820" spans="8:26">
      <c r="H820" s="35"/>
      <c r="I820" s="35"/>
      <c r="J820" s="35"/>
      <c r="K820" s="35"/>
      <c r="L820" s="35"/>
      <c r="M820" s="35"/>
      <c r="N820" s="35"/>
      <c r="O820" s="35"/>
      <c r="P820" s="35"/>
      <c r="Q820" s="35"/>
      <c r="R820" s="35"/>
      <c r="S820" s="35"/>
      <c r="T820" s="35"/>
      <c r="U820" s="35"/>
      <c r="V820" s="35"/>
      <c r="W820" s="35"/>
      <c r="X820" s="35"/>
      <c r="Y820" s="35"/>
      <c r="Z820" s="35"/>
    </row>
    <row r="821" spans="8:26">
      <c r="H821" s="35"/>
      <c r="I821" s="35"/>
      <c r="J821" s="35"/>
      <c r="K821" s="35"/>
      <c r="L821" s="35"/>
      <c r="M821" s="35"/>
      <c r="N821" s="35"/>
      <c r="O821" s="35"/>
      <c r="P821" s="35"/>
      <c r="Q821" s="35"/>
      <c r="R821" s="35"/>
      <c r="S821" s="35"/>
      <c r="T821" s="35"/>
      <c r="U821" s="35"/>
      <c r="V821" s="35"/>
      <c r="W821" s="35"/>
      <c r="X821" s="35"/>
      <c r="Y821" s="35"/>
      <c r="Z821" s="35"/>
    </row>
    <row r="822" spans="8:26">
      <c r="H822" s="35"/>
      <c r="I822" s="35"/>
      <c r="J822" s="35"/>
      <c r="K822" s="35"/>
      <c r="L822" s="35"/>
      <c r="M822" s="35"/>
      <c r="N822" s="35"/>
      <c r="O822" s="35"/>
      <c r="P822" s="35"/>
      <c r="Q822" s="35"/>
      <c r="R822" s="35"/>
      <c r="S822" s="35"/>
      <c r="T822" s="35"/>
      <c r="U822" s="35"/>
      <c r="V822" s="35"/>
      <c r="W822" s="35"/>
      <c r="X822" s="35"/>
      <c r="Y822" s="35"/>
      <c r="Z822" s="35"/>
    </row>
    <row r="823" spans="8:26">
      <c r="H823" s="35"/>
      <c r="I823" s="35"/>
      <c r="J823" s="35"/>
      <c r="K823" s="35"/>
      <c r="L823" s="35"/>
      <c r="M823" s="35"/>
      <c r="N823" s="35"/>
      <c r="O823" s="35"/>
      <c r="P823" s="35"/>
      <c r="Q823" s="35"/>
      <c r="R823" s="35"/>
      <c r="S823" s="35"/>
      <c r="T823" s="35"/>
      <c r="U823" s="35"/>
      <c r="V823" s="35"/>
      <c r="W823" s="35"/>
      <c r="X823" s="35"/>
      <c r="Y823" s="35"/>
      <c r="Z823" s="35"/>
    </row>
    <row r="824" spans="8:26">
      <c r="H824" s="35"/>
      <c r="I824" s="35"/>
      <c r="J824" s="35"/>
      <c r="K824" s="35"/>
      <c r="L824" s="35"/>
      <c r="M824" s="35"/>
      <c r="N824" s="35"/>
      <c r="O824" s="35"/>
      <c r="P824" s="35"/>
      <c r="Q824" s="35"/>
      <c r="R824" s="35"/>
      <c r="S824" s="35"/>
      <c r="T824" s="35"/>
      <c r="U824" s="35"/>
      <c r="V824" s="35"/>
      <c r="W824" s="35"/>
      <c r="X824" s="35"/>
      <c r="Y824" s="35"/>
      <c r="Z824" s="35"/>
    </row>
    <row r="825" spans="8:26">
      <c r="H825" s="35"/>
      <c r="I825" s="35"/>
      <c r="J825" s="35"/>
      <c r="K825" s="35"/>
      <c r="L825" s="35"/>
      <c r="M825" s="35"/>
      <c r="N825" s="35"/>
      <c r="O825" s="35"/>
      <c r="P825" s="35"/>
      <c r="Q825" s="35"/>
      <c r="R825" s="35"/>
      <c r="S825" s="35"/>
      <c r="T825" s="35"/>
      <c r="U825" s="35"/>
      <c r="V825" s="35"/>
      <c r="W825" s="35"/>
      <c r="X825" s="35"/>
      <c r="Y825" s="35"/>
      <c r="Z825" s="35"/>
    </row>
    <row r="826" spans="8:26">
      <c r="H826" s="35"/>
      <c r="I826" s="35"/>
      <c r="J826" s="35"/>
      <c r="K826" s="35"/>
      <c r="L826" s="35"/>
      <c r="M826" s="35"/>
      <c r="N826" s="35"/>
      <c r="O826" s="35"/>
      <c r="P826" s="35"/>
      <c r="Q826" s="35"/>
      <c r="R826" s="35"/>
      <c r="S826" s="35"/>
      <c r="T826" s="35"/>
      <c r="U826" s="35"/>
      <c r="V826" s="35"/>
      <c r="W826" s="35"/>
      <c r="X826" s="35"/>
      <c r="Y826" s="35"/>
      <c r="Z826" s="35"/>
    </row>
    <row r="827" spans="8:26">
      <c r="H827" s="35"/>
      <c r="I827" s="35"/>
      <c r="J827" s="35"/>
      <c r="K827" s="35"/>
      <c r="L827" s="35"/>
      <c r="M827" s="35"/>
      <c r="N827" s="35"/>
      <c r="O827" s="35"/>
      <c r="P827" s="35"/>
      <c r="Q827" s="35"/>
      <c r="R827" s="35"/>
      <c r="S827" s="35"/>
      <c r="T827" s="35"/>
      <c r="U827" s="35"/>
      <c r="V827" s="35"/>
      <c r="W827" s="35"/>
      <c r="X827" s="35"/>
      <c r="Y827" s="35"/>
      <c r="Z827" s="35"/>
    </row>
    <row r="828" spans="8:26">
      <c r="H828" s="35"/>
      <c r="I828" s="35"/>
      <c r="J828" s="35"/>
      <c r="K828" s="35"/>
      <c r="L828" s="35"/>
      <c r="M828" s="35"/>
      <c r="N828" s="35"/>
      <c r="O828" s="35"/>
      <c r="P828" s="35"/>
      <c r="Q828" s="35"/>
      <c r="R828" s="35"/>
      <c r="S828" s="35"/>
      <c r="T828" s="35"/>
      <c r="U828" s="35"/>
      <c r="V828" s="35"/>
      <c r="W828" s="35"/>
      <c r="X828" s="35"/>
      <c r="Y828" s="35"/>
      <c r="Z828" s="35"/>
    </row>
    <row r="829" spans="8:26">
      <c r="H829" s="35"/>
      <c r="I829" s="35"/>
      <c r="J829" s="35"/>
      <c r="K829" s="35"/>
      <c r="L829" s="35"/>
      <c r="M829" s="35"/>
      <c r="N829" s="35"/>
      <c r="O829" s="35"/>
      <c r="P829" s="35"/>
      <c r="Q829" s="35"/>
      <c r="R829" s="35"/>
      <c r="S829" s="35"/>
      <c r="T829" s="35"/>
      <c r="U829" s="35"/>
      <c r="V829" s="35"/>
      <c r="W829" s="35"/>
      <c r="X829" s="35"/>
      <c r="Y829" s="35"/>
      <c r="Z829" s="35"/>
    </row>
    <row r="830" spans="8:26">
      <c r="H830" s="35"/>
      <c r="I830" s="35"/>
      <c r="J830" s="35"/>
      <c r="K830" s="35"/>
      <c r="L830" s="35"/>
      <c r="M830" s="35"/>
      <c r="N830" s="35"/>
      <c r="O830" s="35"/>
      <c r="P830" s="35"/>
      <c r="Q830" s="35"/>
      <c r="R830" s="35"/>
      <c r="S830" s="35"/>
      <c r="T830" s="35"/>
      <c r="U830" s="35"/>
      <c r="V830" s="35"/>
      <c r="W830" s="35"/>
      <c r="X830" s="35"/>
      <c r="Y830" s="35"/>
      <c r="Z830" s="35"/>
    </row>
    <row r="831" spans="8:26">
      <c r="H831" s="35"/>
      <c r="I831" s="35"/>
      <c r="J831" s="35"/>
      <c r="K831" s="35"/>
      <c r="L831" s="35"/>
      <c r="M831" s="35"/>
      <c r="N831" s="35"/>
      <c r="O831" s="35"/>
      <c r="P831" s="35"/>
      <c r="Q831" s="35"/>
      <c r="R831" s="35"/>
      <c r="S831" s="35"/>
      <c r="T831" s="35"/>
      <c r="U831" s="35"/>
      <c r="V831" s="35"/>
      <c r="W831" s="35"/>
      <c r="X831" s="35"/>
      <c r="Y831" s="35"/>
      <c r="Z831" s="35"/>
    </row>
    <row r="832" spans="8:26">
      <c r="H832" s="35"/>
      <c r="I832" s="35"/>
      <c r="J832" s="35"/>
      <c r="K832" s="35"/>
      <c r="L832" s="35"/>
      <c r="M832" s="35"/>
      <c r="N832" s="35"/>
      <c r="O832" s="35"/>
      <c r="P832" s="35"/>
      <c r="Q832" s="35"/>
      <c r="R832" s="35"/>
      <c r="S832" s="35"/>
      <c r="T832" s="35"/>
      <c r="U832" s="35"/>
      <c r="V832" s="35"/>
      <c r="W832" s="35"/>
      <c r="X832" s="35"/>
      <c r="Y832" s="35"/>
      <c r="Z832" s="35"/>
    </row>
    <row r="833" spans="8:26">
      <c r="H833" s="35"/>
      <c r="I833" s="35"/>
      <c r="J833" s="35"/>
      <c r="K833" s="35"/>
      <c r="L833" s="35"/>
      <c r="M833" s="35"/>
      <c r="N833" s="35"/>
      <c r="O833" s="35"/>
      <c r="P833" s="35"/>
      <c r="Q833" s="35"/>
      <c r="R833" s="35"/>
      <c r="S833" s="35"/>
      <c r="T833" s="35"/>
      <c r="U833" s="35"/>
      <c r="V833" s="35"/>
      <c r="W833" s="35"/>
      <c r="X833" s="35"/>
      <c r="Y833" s="35"/>
      <c r="Z833" s="35"/>
    </row>
    <row r="834" spans="8:26">
      <c r="H834" s="35"/>
      <c r="I834" s="35"/>
      <c r="J834" s="35"/>
      <c r="K834" s="35"/>
      <c r="L834" s="35"/>
      <c r="M834" s="35"/>
      <c r="N834" s="35"/>
      <c r="O834" s="35"/>
      <c r="P834" s="35"/>
      <c r="Q834" s="35"/>
      <c r="R834" s="35"/>
      <c r="S834" s="35"/>
      <c r="T834" s="35"/>
      <c r="U834" s="35"/>
      <c r="V834" s="35"/>
      <c r="W834" s="35"/>
      <c r="X834" s="35"/>
      <c r="Y834" s="35"/>
      <c r="Z834" s="35"/>
    </row>
    <row r="835" spans="8:26">
      <c r="H835" s="35"/>
      <c r="I835" s="35"/>
      <c r="J835" s="35"/>
      <c r="K835" s="35"/>
      <c r="L835" s="35"/>
      <c r="M835" s="35"/>
      <c r="N835" s="35"/>
      <c r="O835" s="35"/>
      <c r="P835" s="35"/>
      <c r="Q835" s="35"/>
      <c r="R835" s="35"/>
      <c r="S835" s="35"/>
      <c r="T835" s="35"/>
      <c r="U835" s="35"/>
      <c r="V835" s="35"/>
      <c r="W835" s="35"/>
      <c r="X835" s="35"/>
      <c r="Y835" s="35"/>
      <c r="Z835" s="35"/>
    </row>
    <row r="836" spans="8:26">
      <c r="H836" s="35"/>
      <c r="I836" s="35"/>
      <c r="J836" s="35"/>
      <c r="K836" s="35"/>
      <c r="L836" s="35"/>
      <c r="M836" s="35"/>
      <c r="N836" s="35"/>
      <c r="O836" s="35"/>
      <c r="P836" s="35"/>
      <c r="Q836" s="35"/>
      <c r="R836" s="35"/>
      <c r="S836" s="35"/>
      <c r="T836" s="35"/>
      <c r="U836" s="35"/>
      <c r="V836" s="35"/>
      <c r="W836" s="35"/>
      <c r="X836" s="35"/>
      <c r="Y836" s="35"/>
      <c r="Z836" s="35"/>
    </row>
    <row r="837" spans="8:26">
      <c r="H837" s="35"/>
      <c r="I837" s="35"/>
      <c r="J837" s="35"/>
      <c r="K837" s="35"/>
      <c r="L837" s="35"/>
      <c r="M837" s="35"/>
      <c r="N837" s="35"/>
      <c r="O837" s="35"/>
      <c r="P837" s="35"/>
      <c r="Q837" s="35"/>
      <c r="R837" s="35"/>
      <c r="S837" s="35"/>
      <c r="T837" s="35"/>
      <c r="U837" s="35"/>
      <c r="V837" s="35"/>
      <c r="W837" s="35"/>
      <c r="X837" s="35"/>
      <c r="Y837" s="35"/>
      <c r="Z837" s="35"/>
    </row>
    <row r="838" spans="8:26">
      <c r="H838" s="35"/>
      <c r="I838" s="35"/>
      <c r="J838" s="35"/>
      <c r="K838" s="35"/>
      <c r="L838" s="35"/>
      <c r="M838" s="35"/>
      <c r="N838" s="35"/>
      <c r="O838" s="35"/>
      <c r="P838" s="35"/>
      <c r="Q838" s="35"/>
      <c r="R838" s="35"/>
      <c r="S838" s="35"/>
      <c r="T838" s="35"/>
      <c r="U838" s="35"/>
      <c r="V838" s="35"/>
      <c r="W838" s="35"/>
      <c r="X838" s="35"/>
      <c r="Y838" s="35"/>
      <c r="Z838" s="35"/>
    </row>
    <row r="839" spans="8:26">
      <c r="H839" s="35"/>
      <c r="I839" s="35"/>
      <c r="J839" s="35"/>
      <c r="K839" s="35"/>
      <c r="L839" s="35"/>
      <c r="M839" s="35"/>
      <c r="N839" s="35"/>
      <c r="O839" s="35"/>
      <c r="P839" s="35"/>
      <c r="Q839" s="35"/>
      <c r="R839" s="35"/>
      <c r="S839" s="35"/>
      <c r="T839" s="35"/>
      <c r="U839" s="35"/>
      <c r="V839" s="35"/>
      <c r="W839" s="35"/>
      <c r="X839" s="35"/>
      <c r="Y839" s="35"/>
      <c r="Z839" s="35"/>
    </row>
    <row r="840" spans="8:26">
      <c r="H840" s="35"/>
      <c r="I840" s="35"/>
      <c r="J840" s="35"/>
      <c r="K840" s="35"/>
      <c r="L840" s="35"/>
      <c r="M840" s="35"/>
      <c r="N840" s="35"/>
      <c r="O840" s="35"/>
      <c r="P840" s="35"/>
      <c r="Q840" s="35"/>
      <c r="R840" s="35"/>
      <c r="S840" s="35"/>
      <c r="T840" s="35"/>
      <c r="U840" s="35"/>
      <c r="V840" s="35"/>
      <c r="W840" s="35"/>
      <c r="X840" s="35"/>
      <c r="Y840" s="35"/>
      <c r="Z840" s="35"/>
    </row>
    <row r="841" spans="8:26">
      <c r="H841" s="35"/>
      <c r="I841" s="35"/>
      <c r="J841" s="35"/>
      <c r="K841" s="35"/>
      <c r="L841" s="35"/>
      <c r="M841" s="35"/>
      <c r="N841" s="35"/>
      <c r="O841" s="35"/>
      <c r="P841" s="35"/>
      <c r="Q841" s="35"/>
      <c r="R841" s="35"/>
      <c r="S841" s="35"/>
      <c r="T841" s="35"/>
      <c r="U841" s="35"/>
      <c r="V841" s="35"/>
      <c r="W841" s="35"/>
      <c r="X841" s="35"/>
      <c r="Y841" s="35"/>
      <c r="Z841" s="35"/>
    </row>
    <row r="842" spans="8:26">
      <c r="H842" s="35"/>
      <c r="I842" s="35"/>
      <c r="J842" s="35"/>
      <c r="K842" s="35"/>
      <c r="L842" s="35"/>
      <c r="M842" s="35"/>
      <c r="N842" s="35"/>
      <c r="O842" s="35"/>
      <c r="P842" s="35"/>
      <c r="Q842" s="35"/>
      <c r="R842" s="35"/>
      <c r="S842" s="35"/>
      <c r="T842" s="35"/>
      <c r="U842" s="35"/>
      <c r="V842" s="35"/>
      <c r="W842" s="35"/>
      <c r="X842" s="35"/>
      <c r="Y842" s="35"/>
      <c r="Z842" s="35"/>
    </row>
    <row r="843" spans="8:26">
      <c r="H843" s="35"/>
      <c r="I843" s="35"/>
      <c r="J843" s="35"/>
      <c r="K843" s="35"/>
      <c r="L843" s="35"/>
      <c r="M843" s="35"/>
      <c r="N843" s="35"/>
      <c r="O843" s="35"/>
      <c r="P843" s="35"/>
      <c r="Q843" s="35"/>
      <c r="R843" s="35"/>
      <c r="S843" s="35"/>
      <c r="T843" s="35"/>
      <c r="U843" s="35"/>
      <c r="V843" s="35"/>
      <c r="W843" s="35"/>
      <c r="X843" s="35"/>
      <c r="Y843" s="35"/>
      <c r="Z843" s="35"/>
    </row>
    <row r="844" spans="8:26">
      <c r="H844" s="35"/>
      <c r="I844" s="35"/>
      <c r="J844" s="35"/>
      <c r="K844" s="35"/>
      <c r="L844" s="35"/>
      <c r="M844" s="35"/>
      <c r="N844" s="35"/>
      <c r="O844" s="35"/>
      <c r="P844" s="35"/>
      <c r="Q844" s="35"/>
      <c r="R844" s="35"/>
      <c r="S844" s="35"/>
      <c r="T844" s="35"/>
      <c r="U844" s="35"/>
      <c r="V844" s="35"/>
      <c r="W844" s="35"/>
      <c r="X844" s="35"/>
      <c r="Y844" s="35"/>
      <c r="Z844" s="35"/>
    </row>
    <row r="845" spans="8:26">
      <c r="H845" s="35"/>
      <c r="I845" s="35"/>
      <c r="J845" s="35"/>
      <c r="K845" s="35"/>
      <c r="L845" s="35"/>
      <c r="M845" s="35"/>
      <c r="N845" s="35"/>
      <c r="O845" s="35"/>
      <c r="P845" s="35"/>
      <c r="Q845" s="35"/>
      <c r="R845" s="35"/>
      <c r="S845" s="35"/>
      <c r="T845" s="35"/>
      <c r="U845" s="35"/>
      <c r="V845" s="35"/>
      <c r="W845" s="35"/>
      <c r="X845" s="35"/>
      <c r="Y845" s="35"/>
      <c r="Z845" s="35"/>
    </row>
    <row r="846" spans="8:26">
      <c r="H846" s="35"/>
      <c r="I846" s="35"/>
      <c r="J846" s="35"/>
      <c r="K846" s="35"/>
      <c r="L846" s="35"/>
      <c r="M846" s="35"/>
      <c r="N846" s="35"/>
      <c r="O846" s="35"/>
      <c r="P846" s="35"/>
      <c r="Q846" s="35"/>
      <c r="R846" s="35"/>
      <c r="S846" s="35"/>
      <c r="T846" s="35"/>
      <c r="U846" s="35"/>
      <c r="V846" s="35"/>
      <c r="W846" s="35"/>
      <c r="X846" s="35"/>
      <c r="Y846" s="35"/>
      <c r="Z846" s="35"/>
    </row>
    <row r="847" spans="8:26">
      <c r="H847" s="35"/>
      <c r="I847" s="35"/>
      <c r="J847" s="35"/>
      <c r="K847" s="35"/>
      <c r="L847" s="35"/>
      <c r="M847" s="35"/>
      <c r="N847" s="35"/>
      <c r="O847" s="35"/>
      <c r="P847" s="35"/>
      <c r="Q847" s="35"/>
      <c r="R847" s="35"/>
      <c r="S847" s="35"/>
      <c r="T847" s="35"/>
      <c r="U847" s="35"/>
      <c r="V847" s="35"/>
      <c r="W847" s="35"/>
      <c r="X847" s="35"/>
      <c r="Y847" s="35"/>
      <c r="Z847" s="35"/>
    </row>
    <row r="848" spans="8:26">
      <c r="H848" s="35"/>
      <c r="I848" s="35"/>
      <c r="J848" s="35"/>
      <c r="K848" s="35"/>
      <c r="L848" s="35"/>
      <c r="M848" s="35"/>
      <c r="N848" s="35"/>
      <c r="O848" s="35"/>
      <c r="P848" s="35"/>
      <c r="Q848" s="35"/>
      <c r="R848" s="35"/>
      <c r="S848" s="35"/>
      <c r="T848" s="35"/>
      <c r="U848" s="35"/>
      <c r="V848" s="35"/>
      <c r="W848" s="35"/>
      <c r="X848" s="35"/>
      <c r="Y848" s="35"/>
      <c r="Z848" s="35"/>
    </row>
    <row r="849" spans="8:26">
      <c r="H849" s="35"/>
      <c r="I849" s="35"/>
      <c r="J849" s="35"/>
      <c r="K849" s="35"/>
      <c r="L849" s="35"/>
      <c r="M849" s="35"/>
      <c r="N849" s="35"/>
      <c r="O849" s="35"/>
      <c r="P849" s="35"/>
      <c r="Q849" s="35"/>
      <c r="R849" s="35"/>
      <c r="S849" s="35"/>
      <c r="T849" s="35"/>
      <c r="U849" s="35"/>
      <c r="V849" s="35"/>
      <c r="W849" s="35"/>
      <c r="X849" s="35"/>
      <c r="Y849" s="35"/>
      <c r="Z849" s="35"/>
    </row>
    <row r="850" spans="8:26">
      <c r="H850" s="35"/>
      <c r="I850" s="35"/>
      <c r="J850" s="35"/>
      <c r="K850" s="35"/>
      <c r="L850" s="35"/>
      <c r="M850" s="35"/>
      <c r="N850" s="35"/>
      <c r="O850" s="35"/>
      <c r="P850" s="35"/>
      <c r="Q850" s="35"/>
      <c r="R850" s="35"/>
      <c r="S850" s="35"/>
      <c r="T850" s="35"/>
      <c r="U850" s="35"/>
      <c r="V850" s="35"/>
      <c r="W850" s="35"/>
      <c r="X850" s="35"/>
      <c r="Y850" s="35"/>
      <c r="Z850" s="35"/>
    </row>
    <row r="851" spans="8:26">
      <c r="H851" s="35"/>
      <c r="I851" s="35"/>
      <c r="J851" s="35"/>
      <c r="K851" s="35"/>
      <c r="L851" s="35"/>
      <c r="M851" s="35"/>
      <c r="N851" s="35"/>
      <c r="O851" s="35"/>
      <c r="P851" s="35"/>
      <c r="Q851" s="35"/>
      <c r="R851" s="35"/>
      <c r="S851" s="35"/>
      <c r="T851" s="35"/>
      <c r="U851" s="35"/>
      <c r="V851" s="35"/>
      <c r="W851" s="35"/>
      <c r="X851" s="35"/>
      <c r="Y851" s="35"/>
      <c r="Z851" s="35"/>
    </row>
    <row r="852" spans="8:26">
      <c r="H852" s="35"/>
      <c r="I852" s="35"/>
      <c r="J852" s="35"/>
      <c r="K852" s="35"/>
      <c r="L852" s="35"/>
      <c r="M852" s="35"/>
      <c r="N852" s="35"/>
      <c r="O852" s="35"/>
      <c r="P852" s="35"/>
      <c r="Q852" s="35"/>
      <c r="R852" s="35"/>
      <c r="S852" s="35"/>
      <c r="T852" s="35"/>
      <c r="U852" s="35"/>
      <c r="V852" s="35"/>
      <c r="W852" s="35"/>
      <c r="X852" s="35"/>
      <c r="Y852" s="35"/>
      <c r="Z852" s="35"/>
    </row>
    <row r="853" spans="8:26">
      <c r="H853" s="35"/>
      <c r="I853" s="35"/>
      <c r="J853" s="35"/>
      <c r="K853" s="35"/>
      <c r="L853" s="35"/>
      <c r="M853" s="35"/>
      <c r="N853" s="35"/>
      <c r="O853" s="35"/>
      <c r="P853" s="35"/>
      <c r="Q853" s="35"/>
      <c r="R853" s="35"/>
      <c r="S853" s="35"/>
      <c r="T853" s="35"/>
      <c r="U853" s="35"/>
      <c r="V853" s="35"/>
      <c r="W853" s="35"/>
      <c r="X853" s="35"/>
      <c r="Y853" s="35"/>
      <c r="Z853" s="35"/>
    </row>
    <row r="854" spans="8:26">
      <c r="H854" s="35"/>
      <c r="I854" s="35"/>
      <c r="J854" s="35"/>
      <c r="K854" s="35"/>
      <c r="L854" s="35"/>
      <c r="M854" s="35"/>
      <c r="N854" s="35"/>
      <c r="O854" s="35"/>
      <c r="P854" s="35"/>
      <c r="Q854" s="35"/>
      <c r="R854" s="35"/>
      <c r="S854" s="35"/>
      <c r="T854" s="35"/>
      <c r="U854" s="35"/>
      <c r="V854" s="35"/>
      <c r="W854" s="35"/>
      <c r="X854" s="35"/>
      <c r="Y854" s="35"/>
      <c r="Z854" s="35"/>
    </row>
    <row r="855" spans="8:26">
      <c r="H855" s="35"/>
      <c r="I855" s="35"/>
      <c r="J855" s="35"/>
      <c r="K855" s="35"/>
      <c r="L855" s="35"/>
      <c r="M855" s="35"/>
      <c r="N855" s="35"/>
      <c r="O855" s="35"/>
      <c r="P855" s="35"/>
      <c r="Q855" s="35"/>
      <c r="R855" s="35"/>
      <c r="S855" s="35"/>
      <c r="T855" s="35"/>
      <c r="U855" s="35"/>
      <c r="V855" s="35"/>
      <c r="W855" s="35"/>
      <c r="X855" s="35"/>
      <c r="Y855" s="35"/>
      <c r="Z855" s="35"/>
    </row>
    <row r="856" spans="8:26">
      <c r="H856" s="35"/>
      <c r="I856" s="35"/>
      <c r="J856" s="35"/>
      <c r="K856" s="35"/>
      <c r="L856" s="35"/>
      <c r="M856" s="35"/>
      <c r="N856" s="35"/>
      <c r="O856" s="35"/>
      <c r="P856" s="35"/>
      <c r="Q856" s="35"/>
      <c r="R856" s="35"/>
      <c r="S856" s="35"/>
      <c r="T856" s="35"/>
      <c r="U856" s="35"/>
      <c r="V856" s="35"/>
      <c r="W856" s="35"/>
      <c r="X856" s="35"/>
      <c r="Y856" s="35"/>
      <c r="Z856" s="35"/>
    </row>
    <row r="857" spans="8:26">
      <c r="H857" s="35"/>
      <c r="I857" s="35"/>
      <c r="J857" s="35"/>
      <c r="K857" s="35"/>
      <c r="L857" s="35"/>
      <c r="M857" s="35"/>
      <c r="N857" s="35"/>
      <c r="O857" s="35"/>
      <c r="P857" s="35"/>
      <c r="Q857" s="35"/>
      <c r="R857" s="35"/>
      <c r="S857" s="35"/>
      <c r="T857" s="35"/>
      <c r="U857" s="35"/>
      <c r="V857" s="35"/>
      <c r="W857" s="35"/>
      <c r="X857" s="35"/>
      <c r="Y857" s="35"/>
      <c r="Z857" s="35"/>
    </row>
    <row r="858" spans="8:26">
      <c r="H858" s="35"/>
      <c r="I858" s="35"/>
      <c r="J858" s="35"/>
      <c r="K858" s="35"/>
      <c r="L858" s="35"/>
      <c r="M858" s="35"/>
      <c r="N858" s="35"/>
      <c r="O858" s="35"/>
      <c r="P858" s="35"/>
      <c r="Q858" s="35"/>
      <c r="R858" s="35"/>
      <c r="S858" s="35"/>
      <c r="T858" s="35"/>
      <c r="U858" s="35"/>
      <c r="V858" s="35"/>
      <c r="W858" s="35"/>
      <c r="X858" s="35"/>
      <c r="Y858" s="35"/>
      <c r="Z858" s="35"/>
    </row>
    <row r="859" spans="8:26">
      <c r="H859" s="35"/>
      <c r="I859" s="35"/>
      <c r="J859" s="35"/>
      <c r="K859" s="35"/>
      <c r="L859" s="35"/>
      <c r="M859" s="35"/>
      <c r="N859" s="35"/>
      <c r="O859" s="35"/>
      <c r="P859" s="35"/>
      <c r="Q859" s="35"/>
      <c r="R859" s="35"/>
      <c r="S859" s="35"/>
      <c r="T859" s="35"/>
      <c r="U859" s="35"/>
      <c r="V859" s="35"/>
      <c r="W859" s="35"/>
      <c r="X859" s="35"/>
      <c r="Y859" s="35"/>
      <c r="Z859" s="35"/>
    </row>
    <row r="860" spans="8:26">
      <c r="H860" s="35"/>
      <c r="I860" s="35"/>
      <c r="J860" s="35"/>
      <c r="K860" s="35"/>
      <c r="L860" s="35"/>
      <c r="M860" s="35"/>
      <c r="N860" s="35"/>
      <c r="O860" s="35"/>
      <c r="P860" s="35"/>
      <c r="Q860" s="35"/>
      <c r="R860" s="35"/>
      <c r="S860" s="35"/>
      <c r="T860" s="35"/>
      <c r="U860" s="35"/>
      <c r="V860" s="35"/>
      <c r="W860" s="35"/>
      <c r="X860" s="35"/>
      <c r="Y860" s="35"/>
      <c r="Z860" s="35"/>
    </row>
    <row r="861" spans="8:26">
      <c r="H861" s="35"/>
      <c r="I861" s="35"/>
      <c r="J861" s="35"/>
      <c r="K861" s="35"/>
      <c r="L861" s="35"/>
      <c r="M861" s="35"/>
      <c r="N861" s="35"/>
      <c r="O861" s="35"/>
      <c r="P861" s="35"/>
      <c r="Q861" s="35"/>
      <c r="R861" s="35"/>
      <c r="S861" s="35"/>
      <c r="T861" s="35"/>
      <c r="U861" s="35"/>
      <c r="V861" s="35"/>
      <c r="W861" s="35"/>
      <c r="X861" s="35"/>
      <c r="Y861" s="35"/>
      <c r="Z861" s="35"/>
    </row>
    <row r="862" spans="8:26">
      <c r="H862" s="35"/>
      <c r="I862" s="35"/>
      <c r="J862" s="35"/>
      <c r="K862" s="35"/>
      <c r="L862" s="35"/>
      <c r="M862" s="35"/>
      <c r="N862" s="35"/>
      <c r="O862" s="35"/>
      <c r="P862" s="35"/>
      <c r="Q862" s="35"/>
      <c r="R862" s="35"/>
      <c r="S862" s="35"/>
      <c r="T862" s="35"/>
      <c r="U862" s="35"/>
      <c r="V862" s="35"/>
      <c r="W862" s="35"/>
      <c r="X862" s="35"/>
      <c r="Y862" s="35"/>
      <c r="Z862" s="35"/>
    </row>
    <row r="863" spans="8:26">
      <c r="H863" s="35"/>
      <c r="I863" s="35"/>
      <c r="J863" s="35"/>
      <c r="K863" s="35"/>
      <c r="L863" s="35"/>
      <c r="M863" s="35"/>
      <c r="N863" s="35"/>
      <c r="O863" s="35"/>
      <c r="P863" s="35"/>
      <c r="Q863" s="35"/>
      <c r="R863" s="35"/>
      <c r="S863" s="35"/>
      <c r="T863" s="35"/>
      <c r="U863" s="35"/>
      <c r="V863" s="35"/>
      <c r="W863" s="35"/>
      <c r="X863" s="35"/>
      <c r="Y863" s="35"/>
      <c r="Z863" s="35"/>
    </row>
    <row r="864" spans="8:26">
      <c r="H864" s="35"/>
      <c r="I864" s="35"/>
      <c r="J864" s="35"/>
      <c r="K864" s="35"/>
      <c r="L864" s="35"/>
      <c r="M864" s="35"/>
      <c r="N864" s="35"/>
      <c r="O864" s="35"/>
      <c r="P864" s="35"/>
      <c r="Q864" s="35"/>
      <c r="R864" s="35"/>
      <c r="S864" s="35"/>
      <c r="T864" s="35"/>
      <c r="U864" s="35"/>
      <c r="V864" s="35"/>
      <c r="W864" s="35"/>
      <c r="X864" s="35"/>
      <c r="Y864" s="35"/>
      <c r="Z864" s="35"/>
    </row>
    <row r="865" spans="8:26">
      <c r="H865" s="35"/>
      <c r="I865" s="35"/>
      <c r="J865" s="35"/>
      <c r="K865" s="35"/>
      <c r="L865" s="35"/>
      <c r="M865" s="35"/>
      <c r="N865" s="35"/>
      <c r="O865" s="35"/>
      <c r="P865" s="35"/>
      <c r="Q865" s="35"/>
      <c r="R865" s="35"/>
      <c r="S865" s="35"/>
      <c r="T865" s="35"/>
      <c r="U865" s="35"/>
      <c r="V865" s="35"/>
      <c r="W865" s="35"/>
      <c r="X865" s="35"/>
      <c r="Y865" s="35"/>
      <c r="Z865" s="35"/>
    </row>
    <row r="866" spans="8:26">
      <c r="H866" s="35"/>
      <c r="I866" s="35"/>
      <c r="J866" s="35"/>
      <c r="K866" s="35"/>
      <c r="L866" s="35"/>
      <c r="M866" s="35"/>
      <c r="N866" s="35"/>
      <c r="O866" s="35"/>
      <c r="P866" s="35"/>
      <c r="Q866" s="35"/>
      <c r="R866" s="35"/>
      <c r="S866" s="35"/>
      <c r="T866" s="35"/>
      <c r="U866" s="35"/>
      <c r="V866" s="35"/>
      <c r="W866" s="35"/>
      <c r="X866" s="35"/>
      <c r="Y866" s="35"/>
      <c r="Z866" s="35"/>
    </row>
    <row r="867" spans="8:26">
      <c r="H867" s="35"/>
      <c r="I867" s="35"/>
      <c r="J867" s="35"/>
      <c r="K867" s="35"/>
      <c r="L867" s="35"/>
      <c r="M867" s="35"/>
      <c r="N867" s="35"/>
      <c r="O867" s="35"/>
      <c r="P867" s="35"/>
      <c r="Q867" s="35"/>
      <c r="R867" s="35"/>
      <c r="S867" s="35"/>
      <c r="T867" s="35"/>
      <c r="U867" s="35"/>
      <c r="V867" s="35"/>
      <c r="W867" s="35"/>
      <c r="X867" s="35"/>
      <c r="Y867" s="35"/>
      <c r="Z867" s="35"/>
    </row>
    <row r="868" spans="8:26">
      <c r="H868" s="35"/>
      <c r="I868" s="35"/>
      <c r="J868" s="35"/>
      <c r="K868" s="35"/>
      <c r="L868" s="35"/>
      <c r="M868" s="35"/>
      <c r="N868" s="35"/>
      <c r="O868" s="35"/>
      <c r="P868" s="35"/>
      <c r="Q868" s="35"/>
      <c r="R868" s="35"/>
      <c r="S868" s="35"/>
      <c r="T868" s="35"/>
      <c r="U868" s="35"/>
      <c r="V868" s="35"/>
      <c r="W868" s="35"/>
      <c r="X868" s="35"/>
      <c r="Y868" s="35"/>
      <c r="Z868" s="35"/>
    </row>
    <row r="869" spans="8:26">
      <c r="H869" s="35"/>
      <c r="I869" s="35"/>
      <c r="J869" s="35"/>
      <c r="K869" s="35"/>
      <c r="L869" s="35"/>
      <c r="M869" s="35"/>
      <c r="N869" s="35"/>
      <c r="O869" s="35"/>
      <c r="P869" s="35"/>
      <c r="Q869" s="35"/>
      <c r="R869" s="35"/>
      <c r="S869" s="35"/>
      <c r="T869" s="35"/>
      <c r="U869" s="35"/>
      <c r="V869" s="35"/>
      <c r="W869" s="35"/>
      <c r="X869" s="35"/>
      <c r="Y869" s="35"/>
      <c r="Z869" s="35"/>
    </row>
    <row r="870" spans="8:26">
      <c r="H870" s="35"/>
      <c r="I870" s="35"/>
      <c r="J870" s="35"/>
      <c r="K870" s="35"/>
      <c r="L870" s="35"/>
      <c r="M870" s="35"/>
      <c r="N870" s="35"/>
      <c r="O870" s="35"/>
      <c r="P870" s="35"/>
      <c r="Q870" s="35"/>
      <c r="R870" s="35"/>
      <c r="S870" s="35"/>
      <c r="T870" s="35"/>
      <c r="U870" s="35"/>
      <c r="V870" s="35"/>
      <c r="W870" s="35"/>
      <c r="X870" s="35"/>
      <c r="Y870" s="35"/>
      <c r="Z870" s="35"/>
    </row>
    <row r="871" spans="8:26">
      <c r="H871" s="35"/>
      <c r="I871" s="35"/>
      <c r="J871" s="35"/>
      <c r="K871" s="35"/>
      <c r="L871" s="35"/>
      <c r="M871" s="35"/>
      <c r="N871" s="35"/>
      <c r="O871" s="35"/>
      <c r="P871" s="35"/>
      <c r="Q871" s="35"/>
      <c r="R871" s="35"/>
      <c r="S871" s="35"/>
      <c r="T871" s="35"/>
      <c r="U871" s="35"/>
      <c r="V871" s="35"/>
      <c r="W871" s="35"/>
      <c r="X871" s="35"/>
      <c r="Y871" s="35"/>
      <c r="Z871" s="35"/>
    </row>
    <row r="872" spans="8:26">
      <c r="H872" s="35"/>
      <c r="I872" s="35"/>
      <c r="J872" s="35"/>
      <c r="K872" s="35"/>
      <c r="L872" s="35"/>
      <c r="M872" s="35"/>
      <c r="N872" s="35"/>
      <c r="O872" s="35"/>
      <c r="P872" s="35"/>
      <c r="Q872" s="35"/>
      <c r="R872" s="35"/>
      <c r="S872" s="35"/>
      <c r="T872" s="35"/>
      <c r="U872" s="35"/>
      <c r="V872" s="35"/>
      <c r="W872" s="35"/>
      <c r="X872" s="35"/>
      <c r="Y872" s="35"/>
      <c r="Z872" s="35"/>
    </row>
    <row r="873" spans="8:26">
      <c r="H873" s="35"/>
      <c r="I873" s="35"/>
      <c r="J873" s="35"/>
      <c r="K873" s="35"/>
      <c r="L873" s="35"/>
      <c r="M873" s="35"/>
      <c r="N873" s="35"/>
      <c r="O873" s="35"/>
      <c r="P873" s="35"/>
      <c r="Q873" s="35"/>
      <c r="R873" s="35"/>
      <c r="S873" s="35"/>
      <c r="T873" s="35"/>
      <c r="U873" s="35"/>
      <c r="V873" s="35"/>
      <c r="W873" s="35"/>
      <c r="X873" s="35"/>
      <c r="Y873" s="35"/>
      <c r="Z873" s="35"/>
    </row>
    <row r="874" spans="8:26">
      <c r="H874" s="35"/>
      <c r="I874" s="35"/>
      <c r="J874" s="35"/>
      <c r="K874" s="35"/>
      <c r="L874" s="35"/>
      <c r="M874" s="35"/>
      <c r="N874" s="35"/>
      <c r="O874" s="35"/>
      <c r="P874" s="35"/>
      <c r="Q874" s="35"/>
      <c r="R874" s="35"/>
      <c r="S874" s="35"/>
      <c r="T874" s="35"/>
      <c r="U874" s="35"/>
      <c r="V874" s="35"/>
      <c r="W874" s="35"/>
      <c r="X874" s="35"/>
      <c r="Y874" s="35"/>
      <c r="Z874" s="35"/>
    </row>
    <row r="875" spans="8:26">
      <c r="H875" s="35"/>
      <c r="I875" s="35"/>
      <c r="J875" s="35"/>
      <c r="K875" s="35"/>
      <c r="L875" s="35"/>
      <c r="M875" s="35"/>
      <c r="N875" s="35"/>
      <c r="O875" s="35"/>
      <c r="P875" s="35"/>
      <c r="Q875" s="35"/>
      <c r="R875" s="35"/>
      <c r="S875" s="35"/>
      <c r="T875" s="35"/>
      <c r="U875" s="35"/>
      <c r="V875" s="35"/>
      <c r="W875" s="35"/>
      <c r="X875" s="35"/>
      <c r="Y875" s="35"/>
      <c r="Z875" s="35"/>
    </row>
    <row r="876" spans="8:26">
      <c r="H876" s="35"/>
      <c r="I876" s="35"/>
      <c r="J876" s="35"/>
      <c r="K876" s="35"/>
      <c r="L876" s="35"/>
      <c r="M876" s="35"/>
      <c r="N876" s="35"/>
      <c r="O876" s="35"/>
      <c r="P876" s="35"/>
      <c r="Q876" s="35"/>
      <c r="R876" s="35"/>
      <c r="S876" s="35"/>
      <c r="T876" s="35"/>
      <c r="U876" s="35"/>
      <c r="V876" s="35"/>
      <c r="W876" s="35"/>
      <c r="X876" s="35"/>
      <c r="Y876" s="35"/>
      <c r="Z876" s="35"/>
    </row>
    <row r="877" spans="8:26">
      <c r="H877" s="35"/>
      <c r="I877" s="35"/>
      <c r="J877" s="35"/>
      <c r="K877" s="35"/>
      <c r="L877" s="35"/>
      <c r="M877" s="35"/>
      <c r="N877" s="35"/>
      <c r="O877" s="35"/>
      <c r="P877" s="35"/>
      <c r="Q877" s="35"/>
      <c r="R877" s="35"/>
      <c r="S877" s="35"/>
      <c r="T877" s="35"/>
      <c r="U877" s="35"/>
      <c r="V877" s="35"/>
      <c r="W877" s="35"/>
      <c r="X877" s="35"/>
      <c r="Y877" s="35"/>
      <c r="Z877" s="35"/>
    </row>
    <row r="878" spans="8:26">
      <c r="H878" s="35"/>
      <c r="I878" s="35"/>
      <c r="J878" s="35"/>
      <c r="K878" s="35"/>
      <c r="L878" s="35"/>
      <c r="M878" s="35"/>
      <c r="N878" s="35"/>
      <c r="O878" s="35"/>
      <c r="P878" s="35"/>
      <c r="Q878" s="35"/>
      <c r="R878" s="35"/>
      <c r="S878" s="35"/>
      <c r="T878" s="35"/>
      <c r="U878" s="35"/>
      <c r="V878" s="35"/>
      <c r="W878" s="35"/>
      <c r="X878" s="35"/>
      <c r="Y878" s="35"/>
      <c r="Z878" s="35"/>
    </row>
    <row r="879" spans="8:26">
      <c r="H879" s="35"/>
      <c r="I879" s="35"/>
      <c r="J879" s="35"/>
      <c r="K879" s="35"/>
      <c r="L879" s="35"/>
      <c r="M879" s="35"/>
      <c r="N879" s="35"/>
      <c r="O879" s="35"/>
      <c r="P879" s="35"/>
      <c r="Q879" s="35"/>
      <c r="R879" s="35"/>
      <c r="S879" s="35"/>
      <c r="T879" s="35"/>
      <c r="U879" s="35"/>
      <c r="V879" s="35"/>
      <c r="W879" s="35"/>
      <c r="X879" s="35"/>
      <c r="Y879" s="35"/>
      <c r="Z879" s="35"/>
    </row>
    <row r="880" spans="8:26">
      <c r="H880" s="35"/>
      <c r="I880" s="35"/>
      <c r="J880" s="35"/>
      <c r="K880" s="35"/>
      <c r="L880" s="35"/>
      <c r="M880" s="35"/>
      <c r="N880" s="35"/>
      <c r="O880" s="35"/>
      <c r="P880" s="35"/>
      <c r="Q880" s="35"/>
      <c r="R880" s="35"/>
      <c r="S880" s="35"/>
      <c r="T880" s="35"/>
      <c r="U880" s="35"/>
      <c r="V880" s="35"/>
      <c r="W880" s="35"/>
      <c r="X880" s="35"/>
      <c r="Y880" s="35"/>
      <c r="Z880" s="35"/>
    </row>
    <row r="881" spans="8:26">
      <c r="H881" s="35"/>
      <c r="I881" s="35"/>
      <c r="J881" s="35"/>
      <c r="K881" s="35"/>
      <c r="L881" s="35"/>
      <c r="M881" s="35"/>
      <c r="N881" s="35"/>
      <c r="O881" s="35"/>
      <c r="P881" s="35"/>
      <c r="Q881" s="35"/>
      <c r="R881" s="35"/>
      <c r="S881" s="35"/>
      <c r="T881" s="35"/>
      <c r="U881" s="35"/>
      <c r="V881" s="35"/>
      <c r="W881" s="35"/>
      <c r="X881" s="35"/>
      <c r="Y881" s="35"/>
      <c r="Z881" s="35"/>
    </row>
    <row r="882" spans="8:26">
      <c r="H882" s="35"/>
      <c r="I882" s="35"/>
      <c r="J882" s="35"/>
      <c r="K882" s="35"/>
      <c r="L882" s="35"/>
      <c r="M882" s="35"/>
      <c r="N882" s="35"/>
      <c r="O882" s="35"/>
      <c r="P882" s="35"/>
      <c r="Q882" s="35"/>
      <c r="R882" s="35"/>
      <c r="S882" s="35"/>
      <c r="T882" s="35"/>
      <c r="U882" s="35"/>
      <c r="V882" s="35"/>
      <c r="W882" s="35"/>
      <c r="X882" s="35"/>
      <c r="Y882" s="35"/>
      <c r="Z882" s="35"/>
    </row>
    <row r="883" spans="8:26">
      <c r="H883" s="35"/>
      <c r="I883" s="35"/>
      <c r="J883" s="35"/>
      <c r="K883" s="35"/>
      <c r="L883" s="35"/>
      <c r="M883" s="35"/>
      <c r="N883" s="35"/>
      <c r="O883" s="35"/>
      <c r="P883" s="35"/>
      <c r="Q883" s="35"/>
      <c r="R883" s="35"/>
      <c r="S883" s="35"/>
      <c r="T883" s="35"/>
      <c r="U883" s="35"/>
      <c r="V883" s="35"/>
      <c r="W883" s="35"/>
      <c r="X883" s="35"/>
      <c r="Y883" s="35"/>
      <c r="Z883" s="35"/>
    </row>
    <row r="884" spans="8:26">
      <c r="H884" s="35"/>
      <c r="I884" s="35"/>
      <c r="J884" s="35"/>
      <c r="K884" s="35"/>
      <c r="L884" s="35"/>
      <c r="M884" s="35"/>
      <c r="N884" s="35"/>
      <c r="O884" s="35"/>
      <c r="P884" s="35"/>
      <c r="Q884" s="35"/>
      <c r="R884" s="35"/>
      <c r="S884" s="35"/>
      <c r="T884" s="35"/>
      <c r="U884" s="35"/>
      <c r="V884" s="35"/>
      <c r="W884" s="35"/>
      <c r="X884" s="35"/>
      <c r="Y884" s="35"/>
      <c r="Z884" s="35"/>
    </row>
    <row r="885" spans="8:26">
      <c r="H885" s="35"/>
      <c r="I885" s="35"/>
      <c r="J885" s="35"/>
      <c r="K885" s="35"/>
      <c r="L885" s="35"/>
      <c r="M885" s="35"/>
      <c r="N885" s="35"/>
      <c r="O885" s="35"/>
      <c r="P885" s="35"/>
      <c r="Q885" s="35"/>
      <c r="R885" s="35"/>
      <c r="S885" s="35"/>
      <c r="T885" s="35"/>
      <c r="U885" s="35"/>
      <c r="V885" s="35"/>
      <c r="W885" s="35"/>
      <c r="X885" s="35"/>
      <c r="Y885" s="35"/>
      <c r="Z885" s="35"/>
    </row>
    <row r="886" spans="8:26">
      <c r="H886" s="35"/>
      <c r="I886" s="35"/>
      <c r="J886" s="35"/>
      <c r="K886" s="35"/>
      <c r="L886" s="35"/>
      <c r="M886" s="35"/>
      <c r="N886" s="35"/>
      <c r="O886" s="35"/>
      <c r="P886" s="35"/>
      <c r="Q886" s="35"/>
      <c r="R886" s="35"/>
      <c r="S886" s="35"/>
      <c r="T886" s="35"/>
      <c r="U886" s="35"/>
      <c r="V886" s="35"/>
      <c r="W886" s="35"/>
      <c r="X886" s="35"/>
      <c r="Y886" s="35"/>
      <c r="Z886" s="35"/>
    </row>
    <row r="887" spans="8:26">
      <c r="H887" s="35"/>
      <c r="I887" s="35"/>
      <c r="J887" s="35"/>
      <c r="K887" s="35"/>
      <c r="L887" s="35"/>
      <c r="M887" s="35"/>
      <c r="N887" s="35"/>
      <c r="O887" s="35"/>
      <c r="P887" s="35"/>
      <c r="Q887" s="35"/>
      <c r="R887" s="35"/>
      <c r="S887" s="35"/>
      <c r="T887" s="35"/>
      <c r="U887" s="35"/>
      <c r="V887" s="35"/>
      <c r="W887" s="35"/>
      <c r="X887" s="35"/>
      <c r="Y887" s="35"/>
      <c r="Z887" s="35"/>
    </row>
    <row r="888" spans="8:26">
      <c r="H888" s="35"/>
      <c r="I888" s="35"/>
      <c r="J888" s="35"/>
      <c r="K888" s="35"/>
      <c r="L888" s="35"/>
      <c r="M888" s="35"/>
      <c r="N888" s="35"/>
      <c r="O888" s="35"/>
      <c r="P888" s="35"/>
      <c r="Q888" s="35"/>
      <c r="R888" s="35"/>
      <c r="S888" s="35"/>
      <c r="T888" s="35"/>
      <c r="U888" s="35"/>
      <c r="V888" s="35"/>
      <c r="W888" s="35"/>
      <c r="X888" s="35"/>
      <c r="Y888" s="35"/>
      <c r="Z888" s="35"/>
    </row>
    <row r="889" spans="8:26">
      <c r="H889" s="35"/>
      <c r="I889" s="35"/>
      <c r="J889" s="35"/>
      <c r="K889" s="35"/>
      <c r="L889" s="35"/>
      <c r="M889" s="35"/>
      <c r="N889" s="35"/>
      <c r="O889" s="35"/>
      <c r="P889" s="35"/>
      <c r="Q889" s="35"/>
      <c r="R889" s="35"/>
      <c r="S889" s="35"/>
      <c r="T889" s="35"/>
      <c r="U889" s="35"/>
      <c r="V889" s="35"/>
      <c r="W889" s="35"/>
      <c r="X889" s="35"/>
      <c r="Y889" s="35"/>
      <c r="Z889" s="35"/>
    </row>
    <row r="890" spans="8:26">
      <c r="H890" s="35"/>
      <c r="I890" s="35"/>
      <c r="J890" s="35"/>
      <c r="K890" s="35"/>
      <c r="L890" s="35"/>
      <c r="M890" s="35"/>
      <c r="N890" s="35"/>
      <c r="O890" s="35"/>
      <c r="P890" s="35"/>
      <c r="Q890" s="35"/>
      <c r="R890" s="35"/>
      <c r="S890" s="35"/>
      <c r="T890" s="35"/>
      <c r="U890" s="35"/>
      <c r="V890" s="35"/>
      <c r="W890" s="35"/>
      <c r="X890" s="35"/>
      <c r="Y890" s="35"/>
      <c r="Z890" s="35"/>
    </row>
    <row r="891" spans="8:26">
      <c r="H891" s="35"/>
      <c r="I891" s="35"/>
      <c r="J891" s="35"/>
      <c r="K891" s="35"/>
      <c r="L891" s="35"/>
      <c r="M891" s="35"/>
      <c r="N891" s="35"/>
      <c r="O891" s="35"/>
      <c r="P891" s="35"/>
      <c r="Q891" s="35"/>
      <c r="R891" s="35"/>
      <c r="S891" s="35"/>
      <c r="T891" s="35"/>
      <c r="U891" s="35"/>
      <c r="V891" s="35"/>
      <c r="W891" s="35"/>
      <c r="X891" s="35"/>
      <c r="Y891" s="35"/>
      <c r="Z891" s="35"/>
    </row>
    <row r="892" spans="8:26">
      <c r="H892" s="35"/>
      <c r="I892" s="35"/>
      <c r="J892" s="35"/>
      <c r="K892" s="35"/>
      <c r="L892" s="35"/>
      <c r="M892" s="35"/>
      <c r="N892" s="35"/>
      <c r="O892" s="35"/>
      <c r="P892" s="35"/>
      <c r="Q892" s="35"/>
      <c r="R892" s="35"/>
      <c r="S892" s="35"/>
      <c r="T892" s="35"/>
      <c r="U892" s="35"/>
      <c r="V892" s="35"/>
      <c r="W892" s="35"/>
      <c r="X892" s="35"/>
      <c r="Y892" s="35"/>
      <c r="Z892" s="35"/>
    </row>
    <row r="893" spans="8:26">
      <c r="H893" s="35"/>
      <c r="I893" s="35"/>
      <c r="J893" s="35"/>
      <c r="K893" s="35"/>
      <c r="L893" s="35"/>
      <c r="M893" s="35"/>
      <c r="N893" s="35"/>
      <c r="O893" s="35"/>
      <c r="P893" s="35"/>
      <c r="Q893" s="35"/>
      <c r="R893" s="35"/>
      <c r="S893" s="35"/>
      <c r="T893" s="35"/>
      <c r="U893" s="35"/>
      <c r="V893" s="35"/>
      <c r="W893" s="35"/>
      <c r="X893" s="35"/>
      <c r="Y893" s="35"/>
      <c r="Z893" s="35"/>
    </row>
    <row r="894" spans="8:26">
      <c r="H894" s="35"/>
      <c r="I894" s="35"/>
      <c r="J894" s="35"/>
      <c r="K894" s="35"/>
      <c r="L894" s="35"/>
      <c r="M894" s="35"/>
      <c r="N894" s="35"/>
      <c r="O894" s="35"/>
      <c r="P894" s="35"/>
      <c r="Q894" s="35"/>
      <c r="R894" s="35"/>
      <c r="S894" s="35"/>
      <c r="T894" s="35"/>
      <c r="U894" s="35"/>
      <c r="V894" s="35"/>
      <c r="W894" s="35"/>
      <c r="X894" s="35"/>
      <c r="Y894" s="35"/>
      <c r="Z894" s="35"/>
    </row>
    <row r="895" spans="8:26">
      <c r="H895" s="35"/>
      <c r="I895" s="35"/>
      <c r="J895" s="35"/>
      <c r="K895" s="35"/>
      <c r="L895" s="35"/>
      <c r="M895" s="35"/>
      <c r="N895" s="35"/>
      <c r="O895" s="35"/>
      <c r="P895" s="35"/>
      <c r="Q895" s="35"/>
      <c r="R895" s="35"/>
      <c r="S895" s="35"/>
      <c r="T895" s="35"/>
      <c r="U895" s="35"/>
      <c r="V895" s="35"/>
      <c r="W895" s="35"/>
      <c r="X895" s="35"/>
      <c r="Y895" s="35"/>
      <c r="Z895" s="35"/>
    </row>
    <row r="896" spans="8:26">
      <c r="H896" s="35"/>
      <c r="I896" s="35"/>
      <c r="J896" s="35"/>
      <c r="K896" s="35"/>
      <c r="L896" s="35"/>
      <c r="M896" s="35"/>
      <c r="N896" s="35"/>
      <c r="O896" s="35"/>
      <c r="P896" s="35"/>
      <c r="Q896" s="35"/>
      <c r="R896" s="35"/>
      <c r="S896" s="35"/>
      <c r="T896" s="35"/>
      <c r="U896" s="35"/>
      <c r="V896" s="35"/>
      <c r="W896" s="35"/>
      <c r="X896" s="35"/>
      <c r="Y896" s="35"/>
      <c r="Z896" s="35"/>
    </row>
    <row r="897" spans="8:26">
      <c r="H897" s="35"/>
      <c r="I897" s="35"/>
      <c r="J897" s="35"/>
      <c r="K897" s="35"/>
      <c r="L897" s="35"/>
      <c r="M897" s="35"/>
      <c r="N897" s="35"/>
      <c r="O897" s="35"/>
      <c r="P897" s="35"/>
      <c r="Q897" s="35"/>
      <c r="R897" s="35"/>
      <c r="S897" s="35"/>
      <c r="T897" s="35"/>
      <c r="U897" s="35"/>
      <c r="V897" s="35"/>
      <c r="W897" s="35"/>
      <c r="X897" s="35"/>
      <c r="Y897" s="35"/>
      <c r="Z897" s="35"/>
    </row>
    <row r="898" spans="8:26">
      <c r="H898" s="35"/>
      <c r="I898" s="35"/>
      <c r="J898" s="35"/>
      <c r="K898" s="35"/>
      <c r="L898" s="35"/>
      <c r="M898" s="35"/>
      <c r="N898" s="35"/>
      <c r="O898" s="35"/>
      <c r="P898" s="35"/>
      <c r="Q898" s="35"/>
      <c r="R898" s="35"/>
      <c r="S898" s="35"/>
      <c r="T898" s="35"/>
      <c r="U898" s="35"/>
      <c r="V898" s="35"/>
      <c r="W898" s="35"/>
      <c r="X898" s="35"/>
      <c r="Y898" s="35"/>
      <c r="Z898" s="35"/>
    </row>
    <row r="899" spans="8:26">
      <c r="H899" s="35"/>
      <c r="I899" s="35"/>
      <c r="J899" s="35"/>
      <c r="K899" s="35"/>
      <c r="L899" s="35"/>
      <c r="M899" s="35"/>
      <c r="N899" s="35"/>
      <c r="O899" s="35"/>
      <c r="P899" s="35"/>
      <c r="Q899" s="35"/>
      <c r="R899" s="35"/>
      <c r="S899" s="35"/>
      <c r="T899" s="35"/>
      <c r="U899" s="35"/>
      <c r="V899" s="35"/>
      <c r="W899" s="35"/>
      <c r="X899" s="35"/>
      <c r="Y899" s="35"/>
      <c r="Z899" s="35"/>
    </row>
    <row r="900" spans="8:26">
      <c r="H900" s="35"/>
      <c r="I900" s="35"/>
      <c r="J900" s="35"/>
      <c r="K900" s="35"/>
      <c r="L900" s="35"/>
      <c r="M900" s="35"/>
      <c r="N900" s="35"/>
      <c r="O900" s="35"/>
      <c r="P900" s="35"/>
      <c r="Q900" s="35"/>
      <c r="R900" s="35"/>
      <c r="S900" s="35"/>
      <c r="T900" s="35"/>
      <c r="U900" s="35"/>
      <c r="V900" s="35"/>
      <c r="W900" s="35"/>
      <c r="X900" s="35"/>
      <c r="Y900" s="35"/>
      <c r="Z900" s="35"/>
    </row>
    <row r="901" spans="8:26">
      <c r="H901" s="35"/>
      <c r="I901" s="35"/>
      <c r="J901" s="35"/>
      <c r="K901" s="35"/>
      <c r="L901" s="35"/>
      <c r="M901" s="35"/>
      <c r="N901" s="35"/>
      <c r="O901" s="35"/>
      <c r="P901" s="35"/>
      <c r="Q901" s="35"/>
      <c r="R901" s="35"/>
      <c r="S901" s="35"/>
      <c r="T901" s="35"/>
      <c r="U901" s="35"/>
      <c r="V901" s="35"/>
      <c r="W901" s="35"/>
      <c r="X901" s="35"/>
      <c r="Y901" s="35"/>
      <c r="Z901" s="35"/>
    </row>
    <row r="902" spans="8:26">
      <c r="H902" s="35"/>
      <c r="I902" s="35"/>
      <c r="J902" s="35"/>
      <c r="K902" s="35"/>
      <c r="L902" s="35"/>
      <c r="M902" s="35"/>
      <c r="N902" s="35"/>
      <c r="O902" s="35"/>
      <c r="P902" s="35"/>
      <c r="Q902" s="35"/>
      <c r="R902" s="35"/>
      <c r="S902" s="35"/>
      <c r="T902" s="35"/>
      <c r="U902" s="35"/>
      <c r="V902" s="35"/>
      <c r="W902" s="35"/>
      <c r="X902" s="35"/>
      <c r="Y902" s="35"/>
      <c r="Z902" s="35"/>
    </row>
    <row r="903" spans="8:26">
      <c r="H903" s="35"/>
      <c r="I903" s="35"/>
      <c r="J903" s="35"/>
      <c r="K903" s="35"/>
      <c r="L903" s="35"/>
      <c r="M903" s="35"/>
      <c r="N903" s="35"/>
      <c r="O903" s="35"/>
      <c r="P903" s="35"/>
      <c r="Q903" s="35"/>
      <c r="R903" s="35"/>
      <c r="S903" s="35"/>
      <c r="T903" s="35"/>
      <c r="U903" s="35"/>
      <c r="V903" s="35"/>
      <c r="W903" s="35"/>
      <c r="X903" s="35"/>
      <c r="Y903" s="35"/>
      <c r="Z903" s="35"/>
    </row>
    <row r="904" spans="8:26">
      <c r="H904" s="35"/>
      <c r="I904" s="35"/>
      <c r="J904" s="35"/>
      <c r="K904" s="35"/>
      <c r="L904" s="35"/>
      <c r="M904" s="35"/>
      <c r="N904" s="35"/>
      <c r="O904" s="35"/>
      <c r="P904" s="35"/>
      <c r="Q904" s="35"/>
      <c r="R904" s="35"/>
      <c r="S904" s="35"/>
      <c r="T904" s="35"/>
      <c r="U904" s="35"/>
      <c r="V904" s="35"/>
      <c r="W904" s="35"/>
      <c r="X904" s="35"/>
      <c r="Y904" s="35"/>
      <c r="Z904" s="35"/>
    </row>
    <row r="905" spans="8:26">
      <c r="H905" s="35"/>
      <c r="I905" s="35"/>
      <c r="J905" s="35"/>
      <c r="K905" s="35"/>
      <c r="L905" s="35"/>
      <c r="M905" s="35"/>
      <c r="N905" s="35"/>
      <c r="O905" s="35"/>
      <c r="P905" s="35"/>
      <c r="Q905" s="35"/>
      <c r="R905" s="35"/>
      <c r="S905" s="35"/>
      <c r="T905" s="35"/>
      <c r="U905" s="35"/>
      <c r="V905" s="35"/>
      <c r="W905" s="35"/>
      <c r="X905" s="35"/>
      <c r="Y905" s="35"/>
      <c r="Z905" s="35"/>
    </row>
    <row r="906" spans="8:26">
      <c r="H906" s="35"/>
      <c r="I906" s="35"/>
      <c r="J906" s="35"/>
      <c r="K906" s="35"/>
      <c r="L906" s="35"/>
      <c r="M906" s="35"/>
      <c r="N906" s="35"/>
      <c r="O906" s="35"/>
      <c r="P906" s="35"/>
      <c r="Q906" s="35"/>
      <c r="R906" s="35"/>
      <c r="S906" s="35"/>
      <c r="T906" s="35"/>
      <c r="U906" s="35"/>
      <c r="V906" s="35"/>
      <c r="W906" s="35"/>
      <c r="X906" s="35"/>
      <c r="Y906" s="35"/>
      <c r="Z906" s="35"/>
    </row>
    <row r="907" spans="8:26">
      <c r="H907" s="35"/>
      <c r="I907" s="35"/>
      <c r="J907" s="35"/>
      <c r="K907" s="35"/>
      <c r="L907" s="35"/>
      <c r="M907" s="35"/>
      <c r="N907" s="35"/>
      <c r="O907" s="35"/>
      <c r="P907" s="35"/>
      <c r="Q907" s="35"/>
      <c r="R907" s="35"/>
      <c r="S907" s="35"/>
      <c r="T907" s="35"/>
      <c r="U907" s="35"/>
      <c r="V907" s="35"/>
      <c r="W907" s="35"/>
      <c r="X907" s="35"/>
      <c r="Y907" s="35"/>
      <c r="Z907" s="35"/>
    </row>
    <row r="908" spans="8:26">
      <c r="H908" s="35"/>
      <c r="I908" s="35"/>
      <c r="J908" s="35"/>
      <c r="K908" s="35"/>
      <c r="L908" s="35"/>
      <c r="M908" s="35"/>
      <c r="N908" s="35"/>
      <c r="O908" s="35"/>
      <c r="P908" s="35"/>
      <c r="Q908" s="35"/>
      <c r="R908" s="35"/>
      <c r="S908" s="35"/>
      <c r="T908" s="35"/>
      <c r="U908" s="35"/>
      <c r="V908" s="35"/>
      <c r="W908" s="35"/>
      <c r="X908" s="35"/>
      <c r="Y908" s="35"/>
      <c r="Z908" s="35"/>
    </row>
    <row r="909" spans="8:26">
      <c r="H909" s="35"/>
      <c r="I909" s="35"/>
      <c r="J909" s="35"/>
      <c r="K909" s="35"/>
      <c r="L909" s="35"/>
      <c r="M909" s="35"/>
      <c r="N909" s="35"/>
      <c r="O909" s="35"/>
      <c r="P909" s="35"/>
      <c r="Q909" s="35"/>
      <c r="R909" s="35"/>
      <c r="S909" s="35"/>
      <c r="T909" s="35"/>
      <c r="U909" s="35"/>
      <c r="V909" s="35"/>
      <c r="W909" s="35"/>
      <c r="X909" s="35"/>
      <c r="Y909" s="35"/>
      <c r="Z909" s="35"/>
    </row>
    <row r="910" spans="8:26">
      <c r="H910" s="35"/>
      <c r="I910" s="35"/>
      <c r="J910" s="35"/>
      <c r="K910" s="35"/>
      <c r="L910" s="35"/>
      <c r="M910" s="35"/>
      <c r="N910" s="35"/>
      <c r="O910" s="35"/>
      <c r="P910" s="35"/>
      <c r="Q910" s="35"/>
      <c r="R910" s="35"/>
      <c r="S910" s="35"/>
      <c r="T910" s="35"/>
      <c r="U910" s="35"/>
      <c r="V910" s="35"/>
      <c r="W910" s="35"/>
      <c r="X910" s="35"/>
      <c r="Y910" s="35"/>
      <c r="Z910" s="35"/>
    </row>
    <row r="911" spans="8:26">
      <c r="H911" s="35"/>
      <c r="I911" s="35"/>
      <c r="J911" s="35"/>
      <c r="K911" s="35"/>
      <c r="L911" s="35"/>
      <c r="M911" s="35"/>
      <c r="N911" s="35"/>
      <c r="O911" s="35"/>
      <c r="P911" s="35"/>
      <c r="Q911" s="35"/>
      <c r="R911" s="35"/>
      <c r="S911" s="35"/>
      <c r="T911" s="35"/>
      <c r="U911" s="35"/>
      <c r="V911" s="35"/>
      <c r="W911" s="35"/>
      <c r="X911" s="35"/>
      <c r="Y911" s="35"/>
      <c r="Z911" s="35"/>
    </row>
    <row r="912" spans="8:26">
      <c r="H912" s="35"/>
      <c r="I912" s="35"/>
      <c r="J912" s="35"/>
      <c r="K912" s="35"/>
      <c r="L912" s="35"/>
      <c r="M912" s="35"/>
      <c r="N912" s="35"/>
      <c r="O912" s="35"/>
      <c r="P912" s="35"/>
      <c r="Q912" s="35"/>
      <c r="R912" s="35"/>
      <c r="S912" s="35"/>
      <c r="T912" s="35"/>
      <c r="U912" s="35"/>
      <c r="V912" s="35"/>
      <c r="W912" s="35"/>
      <c r="X912" s="35"/>
      <c r="Y912" s="35"/>
      <c r="Z912" s="35"/>
    </row>
    <row r="913" spans="8:26">
      <c r="H913" s="35"/>
      <c r="I913" s="35"/>
      <c r="J913" s="35"/>
      <c r="K913" s="35"/>
      <c r="L913" s="35"/>
      <c r="M913" s="35"/>
      <c r="N913" s="35"/>
      <c r="O913" s="35"/>
      <c r="P913" s="35"/>
      <c r="Q913" s="35"/>
      <c r="R913" s="35"/>
      <c r="S913" s="35"/>
      <c r="T913" s="35"/>
      <c r="U913" s="35"/>
      <c r="V913" s="35"/>
      <c r="W913" s="35"/>
      <c r="X913" s="35"/>
      <c r="Y913" s="35"/>
      <c r="Z913" s="35"/>
    </row>
    <row r="914" spans="8:26">
      <c r="H914" s="35"/>
      <c r="I914" s="35"/>
      <c r="J914" s="35"/>
      <c r="K914" s="35"/>
      <c r="L914" s="35"/>
      <c r="M914" s="35"/>
      <c r="N914" s="35"/>
      <c r="O914" s="35"/>
      <c r="P914" s="35"/>
      <c r="Q914" s="35"/>
      <c r="R914" s="35"/>
      <c r="S914" s="35"/>
      <c r="T914" s="35"/>
      <c r="U914" s="35"/>
      <c r="V914" s="35"/>
      <c r="W914" s="35"/>
      <c r="X914" s="35"/>
      <c r="Y914" s="35"/>
      <c r="Z914" s="35"/>
    </row>
    <row r="915" spans="8:26">
      <c r="H915" s="35"/>
      <c r="I915" s="35"/>
      <c r="J915" s="35"/>
      <c r="K915" s="35"/>
      <c r="L915" s="35"/>
      <c r="M915" s="35"/>
      <c r="N915" s="35"/>
      <c r="O915" s="35"/>
      <c r="P915" s="35"/>
      <c r="Q915" s="35"/>
      <c r="R915" s="35"/>
      <c r="S915" s="35"/>
      <c r="T915" s="35"/>
      <c r="U915" s="35"/>
      <c r="V915" s="35"/>
      <c r="W915" s="35"/>
      <c r="X915" s="35"/>
      <c r="Y915" s="35"/>
      <c r="Z915" s="35"/>
    </row>
    <row r="916" spans="8:26">
      <c r="H916" s="35"/>
      <c r="I916" s="35"/>
      <c r="J916" s="35"/>
      <c r="K916" s="35"/>
      <c r="L916" s="35"/>
      <c r="M916" s="35"/>
      <c r="N916" s="35"/>
      <c r="O916" s="35"/>
      <c r="P916" s="35"/>
      <c r="Q916" s="35"/>
      <c r="R916" s="35"/>
      <c r="S916" s="35"/>
      <c r="T916" s="35"/>
      <c r="U916" s="35"/>
      <c r="V916" s="35"/>
      <c r="W916" s="35"/>
      <c r="X916" s="35"/>
      <c r="Y916" s="35"/>
      <c r="Z916" s="35"/>
    </row>
    <row r="917" spans="8:26">
      <c r="H917" s="35"/>
      <c r="I917" s="35"/>
      <c r="J917" s="35"/>
      <c r="K917" s="35"/>
      <c r="L917" s="35"/>
      <c r="M917" s="35"/>
      <c r="N917" s="35"/>
      <c r="O917" s="35"/>
      <c r="P917" s="35"/>
      <c r="Q917" s="35"/>
      <c r="R917" s="35"/>
      <c r="S917" s="35"/>
      <c r="T917" s="35"/>
      <c r="U917" s="35"/>
      <c r="V917" s="35"/>
      <c r="W917" s="35"/>
      <c r="X917" s="35"/>
      <c r="Y917" s="35"/>
      <c r="Z917" s="35"/>
    </row>
    <row r="918" spans="8:26">
      <c r="H918" s="35"/>
      <c r="I918" s="35"/>
      <c r="J918" s="35"/>
      <c r="K918" s="35"/>
      <c r="L918" s="35"/>
      <c r="M918" s="35"/>
      <c r="N918" s="35"/>
      <c r="O918" s="35"/>
      <c r="P918" s="35"/>
      <c r="Q918" s="35"/>
      <c r="R918" s="35"/>
      <c r="S918" s="35"/>
      <c r="T918" s="35"/>
      <c r="U918" s="35"/>
      <c r="V918" s="35"/>
      <c r="W918" s="35"/>
      <c r="X918" s="35"/>
      <c r="Y918" s="35"/>
      <c r="Z918" s="35"/>
    </row>
    <row r="919" spans="8:26">
      <c r="H919" s="35"/>
      <c r="I919" s="35"/>
      <c r="J919" s="35"/>
      <c r="K919" s="35"/>
      <c r="L919" s="35"/>
      <c r="M919" s="35"/>
      <c r="N919" s="35"/>
      <c r="O919" s="35"/>
      <c r="P919" s="35"/>
      <c r="Q919" s="35"/>
      <c r="R919" s="35"/>
      <c r="S919" s="35"/>
      <c r="T919" s="35"/>
      <c r="U919" s="35"/>
      <c r="V919" s="35"/>
      <c r="W919" s="35"/>
      <c r="X919" s="35"/>
      <c r="Y919" s="35"/>
      <c r="Z919" s="35"/>
    </row>
    <row r="920" spans="8:26">
      <c r="H920" s="35"/>
      <c r="I920" s="35"/>
      <c r="J920" s="35"/>
      <c r="K920" s="35"/>
      <c r="L920" s="35"/>
      <c r="M920" s="35"/>
      <c r="N920" s="35"/>
      <c r="O920" s="35"/>
      <c r="P920" s="35"/>
      <c r="Q920" s="35"/>
      <c r="R920" s="35"/>
      <c r="S920" s="35"/>
      <c r="T920" s="35"/>
      <c r="U920" s="35"/>
      <c r="V920" s="35"/>
      <c r="W920" s="35"/>
      <c r="X920" s="35"/>
      <c r="Y920" s="35"/>
      <c r="Z920" s="35"/>
    </row>
    <row r="921" spans="8:26">
      <c r="H921" s="35"/>
      <c r="I921" s="35"/>
      <c r="J921" s="35"/>
      <c r="K921" s="35"/>
      <c r="L921" s="35"/>
      <c r="M921" s="35"/>
      <c r="N921" s="35"/>
      <c r="O921" s="35"/>
      <c r="P921" s="35"/>
      <c r="Q921" s="35"/>
      <c r="R921" s="35"/>
      <c r="S921" s="35"/>
      <c r="T921" s="35"/>
      <c r="U921" s="35"/>
      <c r="V921" s="35"/>
      <c r="W921" s="35"/>
      <c r="X921" s="35"/>
      <c r="Y921" s="35"/>
      <c r="Z921" s="35"/>
    </row>
    <row r="922" spans="8:26">
      <c r="H922" s="35"/>
      <c r="I922" s="35"/>
      <c r="J922" s="35"/>
      <c r="K922" s="35"/>
      <c r="L922" s="35"/>
      <c r="M922" s="35"/>
      <c r="N922" s="35"/>
      <c r="O922" s="35"/>
      <c r="P922" s="35"/>
      <c r="Q922" s="35"/>
      <c r="R922" s="35"/>
      <c r="S922" s="35"/>
      <c r="T922" s="35"/>
      <c r="U922" s="35"/>
      <c r="V922" s="35"/>
      <c r="W922" s="35"/>
      <c r="X922" s="35"/>
      <c r="Y922" s="35"/>
      <c r="Z922" s="35"/>
    </row>
    <row r="923" spans="8:26">
      <c r="H923" s="35"/>
      <c r="I923" s="35"/>
      <c r="J923" s="35"/>
      <c r="K923" s="35"/>
      <c r="L923" s="35"/>
      <c r="M923" s="35"/>
      <c r="N923" s="35"/>
      <c r="O923" s="35"/>
      <c r="P923" s="35"/>
      <c r="Q923" s="35"/>
      <c r="R923" s="35"/>
      <c r="S923" s="35"/>
      <c r="T923" s="35"/>
      <c r="U923" s="35"/>
      <c r="V923" s="35"/>
      <c r="W923" s="35"/>
      <c r="X923" s="35"/>
      <c r="Y923" s="35"/>
      <c r="Z923" s="35"/>
    </row>
    <row r="924" spans="8:26">
      <c r="H924" s="35"/>
      <c r="I924" s="35"/>
      <c r="J924" s="35"/>
      <c r="K924" s="35"/>
      <c r="L924" s="35"/>
      <c r="M924" s="35"/>
      <c r="N924" s="35"/>
      <c r="O924" s="35"/>
      <c r="P924" s="35"/>
      <c r="Q924" s="35"/>
      <c r="R924" s="35"/>
      <c r="S924" s="35"/>
      <c r="T924" s="35"/>
      <c r="U924" s="35"/>
      <c r="V924" s="35"/>
      <c r="W924" s="35"/>
      <c r="X924" s="35"/>
      <c r="Y924" s="35"/>
      <c r="Z924" s="35"/>
    </row>
    <row r="925" spans="8:26">
      <c r="H925" s="35"/>
      <c r="I925" s="35"/>
      <c r="J925" s="35"/>
      <c r="K925" s="35"/>
      <c r="L925" s="35"/>
      <c r="M925" s="35"/>
      <c r="N925" s="35"/>
      <c r="O925" s="35"/>
      <c r="P925" s="35"/>
      <c r="Q925" s="35"/>
      <c r="R925" s="35"/>
      <c r="S925" s="35"/>
      <c r="T925" s="35"/>
      <c r="U925" s="35"/>
      <c r="V925" s="35"/>
      <c r="W925" s="35"/>
      <c r="X925" s="35"/>
      <c r="Y925" s="35"/>
      <c r="Z925" s="35"/>
    </row>
    <row r="926" spans="8:26">
      <c r="H926" s="35"/>
      <c r="I926" s="35"/>
      <c r="J926" s="35"/>
      <c r="K926" s="35"/>
      <c r="L926" s="35"/>
      <c r="M926" s="35"/>
      <c r="N926" s="35"/>
      <c r="O926" s="35"/>
      <c r="P926" s="35"/>
      <c r="Q926" s="35"/>
      <c r="R926" s="35"/>
      <c r="S926" s="35"/>
      <c r="T926" s="35"/>
      <c r="U926" s="35"/>
      <c r="V926" s="35"/>
      <c r="W926" s="35"/>
      <c r="X926" s="35"/>
      <c r="Y926" s="35"/>
      <c r="Z926" s="35"/>
    </row>
    <row r="927" spans="8:26">
      <c r="H927" s="35"/>
      <c r="I927" s="35"/>
      <c r="J927" s="35"/>
      <c r="K927" s="35"/>
      <c r="L927" s="35"/>
      <c r="M927" s="35"/>
      <c r="N927" s="35"/>
      <c r="O927" s="35"/>
      <c r="P927" s="35"/>
      <c r="Q927" s="35"/>
      <c r="R927" s="35"/>
      <c r="S927" s="35"/>
      <c r="T927" s="35"/>
      <c r="U927" s="35"/>
      <c r="V927" s="35"/>
      <c r="W927" s="35"/>
      <c r="X927" s="35"/>
      <c r="Y927" s="35"/>
      <c r="Z927" s="35"/>
    </row>
    <row r="928" spans="8:26">
      <c r="H928" s="35"/>
      <c r="I928" s="35"/>
      <c r="J928" s="35"/>
      <c r="K928" s="35"/>
      <c r="L928" s="35"/>
      <c r="M928" s="35"/>
      <c r="N928" s="35"/>
      <c r="O928" s="35"/>
      <c r="P928" s="35"/>
      <c r="Q928" s="35"/>
      <c r="R928" s="35"/>
      <c r="S928" s="35"/>
      <c r="T928" s="35"/>
      <c r="U928" s="35"/>
      <c r="V928" s="35"/>
      <c r="W928" s="35"/>
      <c r="X928" s="35"/>
      <c r="Y928" s="35"/>
      <c r="Z928" s="35"/>
    </row>
    <row r="929" spans="8:26">
      <c r="H929" s="35"/>
      <c r="I929" s="35"/>
      <c r="J929" s="35"/>
      <c r="K929" s="35"/>
      <c r="L929" s="35"/>
      <c r="M929" s="35"/>
      <c r="N929" s="35"/>
      <c r="O929" s="35"/>
      <c r="P929" s="35"/>
      <c r="Q929" s="35"/>
      <c r="R929" s="35"/>
      <c r="S929" s="35"/>
      <c r="T929" s="35"/>
      <c r="U929" s="35"/>
      <c r="V929" s="35"/>
      <c r="W929" s="35"/>
      <c r="X929" s="35"/>
      <c r="Y929" s="35"/>
      <c r="Z929" s="35"/>
    </row>
    <row r="930" spans="8:26">
      <c r="H930" s="35"/>
      <c r="I930" s="35"/>
      <c r="J930" s="35"/>
      <c r="K930" s="35"/>
      <c r="L930" s="35"/>
      <c r="M930" s="35"/>
      <c r="N930" s="35"/>
      <c r="O930" s="35"/>
      <c r="P930" s="35"/>
      <c r="Q930" s="35"/>
      <c r="R930" s="35"/>
      <c r="S930" s="35"/>
      <c r="T930" s="35"/>
      <c r="U930" s="35"/>
      <c r="V930" s="35"/>
      <c r="W930" s="35"/>
      <c r="X930" s="35"/>
      <c r="Y930" s="35"/>
      <c r="Z930" s="35"/>
    </row>
    <row r="931" spans="8:26">
      <c r="H931" s="35"/>
      <c r="I931" s="35"/>
      <c r="J931" s="35"/>
      <c r="K931" s="35"/>
      <c r="L931" s="35"/>
      <c r="M931" s="35"/>
      <c r="N931" s="35"/>
      <c r="O931" s="35"/>
      <c r="P931" s="35"/>
      <c r="Q931" s="35"/>
      <c r="R931" s="35"/>
      <c r="S931" s="35"/>
      <c r="T931" s="35"/>
      <c r="U931" s="35"/>
      <c r="V931" s="35"/>
      <c r="W931" s="35"/>
      <c r="X931" s="35"/>
      <c r="Y931" s="35"/>
      <c r="Z931" s="35"/>
    </row>
    <row r="932" spans="8:26">
      <c r="H932" s="35"/>
      <c r="I932" s="35"/>
      <c r="J932" s="35"/>
      <c r="K932" s="35"/>
      <c r="L932" s="35"/>
      <c r="M932" s="35"/>
      <c r="N932" s="35"/>
      <c r="O932" s="35"/>
      <c r="P932" s="35"/>
      <c r="Q932" s="35"/>
      <c r="R932" s="35"/>
      <c r="S932" s="35"/>
      <c r="T932" s="35"/>
      <c r="U932" s="35"/>
      <c r="V932" s="35"/>
      <c r="W932" s="35"/>
      <c r="X932" s="35"/>
      <c r="Y932" s="35"/>
      <c r="Z932" s="35"/>
    </row>
    <row r="933" spans="8:26">
      <c r="H933" s="35"/>
      <c r="I933" s="35"/>
      <c r="J933" s="35"/>
      <c r="K933" s="35"/>
      <c r="L933" s="35"/>
      <c r="M933" s="35"/>
      <c r="N933" s="35"/>
      <c r="O933" s="35"/>
      <c r="P933" s="35"/>
      <c r="Q933" s="35"/>
      <c r="R933" s="35"/>
      <c r="S933" s="35"/>
      <c r="T933" s="35"/>
      <c r="U933" s="35"/>
      <c r="V933" s="35"/>
      <c r="W933" s="35"/>
      <c r="X933" s="35"/>
      <c r="Y933" s="35"/>
      <c r="Z933" s="35"/>
    </row>
    <row r="934" spans="8:26">
      <c r="H934" s="35"/>
      <c r="I934" s="35"/>
      <c r="J934" s="35"/>
      <c r="K934" s="35"/>
      <c r="L934" s="35"/>
      <c r="M934" s="35"/>
      <c r="N934" s="35"/>
      <c r="O934" s="35"/>
      <c r="P934" s="35"/>
      <c r="Q934" s="35"/>
      <c r="R934" s="35"/>
      <c r="S934" s="35"/>
      <c r="T934" s="35"/>
      <c r="U934" s="35"/>
      <c r="V934" s="35"/>
      <c r="W934" s="35"/>
      <c r="X934" s="35"/>
      <c r="Y934" s="35"/>
      <c r="Z934" s="35"/>
    </row>
    <row r="935" spans="8:26">
      <c r="H935" s="35"/>
      <c r="I935" s="35"/>
      <c r="J935" s="35"/>
      <c r="K935" s="35"/>
      <c r="L935" s="35"/>
      <c r="M935" s="35"/>
      <c r="N935" s="35"/>
      <c r="O935" s="35"/>
      <c r="P935" s="35"/>
      <c r="Q935" s="35"/>
      <c r="R935" s="35"/>
      <c r="S935" s="35"/>
      <c r="T935" s="35"/>
      <c r="U935" s="35"/>
      <c r="V935" s="35"/>
      <c r="W935" s="35"/>
      <c r="X935" s="35"/>
      <c r="Y935" s="35"/>
      <c r="Z935" s="35"/>
    </row>
    <row r="936" spans="8:26">
      <c r="H936" s="35"/>
      <c r="I936" s="35"/>
      <c r="J936" s="35"/>
      <c r="K936" s="35"/>
      <c r="L936" s="35"/>
      <c r="M936" s="35"/>
      <c r="N936" s="35"/>
      <c r="O936" s="35"/>
      <c r="P936" s="35"/>
      <c r="Q936" s="35"/>
      <c r="R936" s="35"/>
      <c r="S936" s="35"/>
      <c r="T936" s="35"/>
      <c r="U936" s="35"/>
      <c r="V936" s="35"/>
      <c r="W936" s="35"/>
      <c r="X936" s="35"/>
      <c r="Y936" s="35"/>
      <c r="Z936" s="35"/>
    </row>
    <row r="937" spans="8:26">
      <c r="H937" s="35"/>
      <c r="I937" s="35"/>
      <c r="J937" s="35"/>
      <c r="K937" s="35"/>
      <c r="L937" s="35"/>
      <c r="M937" s="35"/>
      <c r="N937" s="35"/>
      <c r="O937" s="35"/>
      <c r="P937" s="35"/>
      <c r="Q937" s="35"/>
      <c r="R937" s="35"/>
      <c r="S937" s="35"/>
      <c r="T937" s="35"/>
      <c r="U937" s="35"/>
      <c r="V937" s="35"/>
      <c r="W937" s="35"/>
      <c r="X937" s="35"/>
      <c r="Y937" s="35"/>
      <c r="Z937" s="35"/>
    </row>
    <row r="938" spans="8:26">
      <c r="H938" s="35"/>
      <c r="I938" s="35"/>
      <c r="J938" s="35"/>
      <c r="K938" s="35"/>
      <c r="L938" s="35"/>
      <c r="M938" s="35"/>
      <c r="N938" s="35"/>
      <c r="O938" s="35"/>
      <c r="P938" s="35"/>
      <c r="Q938" s="35"/>
      <c r="R938" s="35"/>
      <c r="S938" s="35"/>
      <c r="T938" s="35"/>
      <c r="U938" s="35"/>
      <c r="V938" s="35"/>
      <c r="W938" s="35"/>
      <c r="X938" s="35"/>
      <c r="Y938" s="35"/>
      <c r="Z938" s="35"/>
    </row>
    <row r="939" spans="8:26">
      <c r="H939" s="35"/>
      <c r="I939" s="35"/>
      <c r="J939" s="35"/>
      <c r="K939" s="35"/>
      <c r="L939" s="35"/>
      <c r="M939" s="35"/>
      <c r="N939" s="35"/>
      <c r="O939" s="35"/>
      <c r="P939" s="35"/>
      <c r="Q939" s="35"/>
      <c r="R939" s="35"/>
      <c r="S939" s="35"/>
      <c r="T939" s="35"/>
      <c r="U939" s="35"/>
      <c r="V939" s="35"/>
      <c r="W939" s="35"/>
      <c r="X939" s="35"/>
      <c r="Y939" s="35"/>
      <c r="Z939" s="35"/>
    </row>
    <row r="940" spans="8:26">
      <c r="H940" s="35"/>
      <c r="I940" s="35"/>
      <c r="J940" s="35"/>
      <c r="K940" s="35"/>
      <c r="L940" s="35"/>
      <c r="M940" s="35"/>
      <c r="N940" s="35"/>
      <c r="O940" s="35"/>
      <c r="P940" s="35"/>
      <c r="Q940" s="35"/>
      <c r="R940" s="35"/>
      <c r="S940" s="35"/>
      <c r="T940" s="35"/>
      <c r="U940" s="35"/>
      <c r="V940" s="35"/>
      <c r="W940" s="35"/>
      <c r="X940" s="35"/>
      <c r="Y940" s="35"/>
      <c r="Z940" s="35"/>
    </row>
    <row r="941" spans="8:26">
      <c r="H941" s="35"/>
      <c r="I941" s="35"/>
      <c r="J941" s="35"/>
      <c r="K941" s="35"/>
      <c r="L941" s="35"/>
      <c r="M941" s="35"/>
      <c r="N941" s="35"/>
      <c r="O941" s="35"/>
      <c r="P941" s="35"/>
      <c r="Q941" s="35"/>
      <c r="R941" s="35"/>
      <c r="S941" s="35"/>
      <c r="T941" s="35"/>
      <c r="U941" s="35"/>
      <c r="V941" s="35"/>
      <c r="W941" s="35"/>
      <c r="X941" s="35"/>
      <c r="Y941" s="35"/>
      <c r="Z941" s="35"/>
    </row>
    <row r="942" spans="8:26">
      <c r="H942" s="35"/>
      <c r="I942" s="35"/>
      <c r="J942" s="35"/>
      <c r="K942" s="35"/>
      <c r="L942" s="35"/>
      <c r="M942" s="35"/>
      <c r="N942" s="35"/>
      <c r="O942" s="35"/>
      <c r="P942" s="35"/>
      <c r="Q942" s="35"/>
      <c r="R942" s="35"/>
      <c r="S942" s="35"/>
      <c r="T942" s="35"/>
      <c r="U942" s="35"/>
      <c r="V942" s="35"/>
      <c r="W942" s="35"/>
      <c r="X942" s="35"/>
      <c r="Y942" s="35"/>
      <c r="Z942" s="35"/>
    </row>
    <row r="943" spans="8:26">
      <c r="H943" s="35"/>
      <c r="I943" s="35"/>
      <c r="J943" s="35"/>
      <c r="K943" s="35"/>
      <c r="L943" s="35"/>
      <c r="M943" s="35"/>
      <c r="N943" s="35"/>
      <c r="O943" s="35"/>
      <c r="P943" s="35"/>
      <c r="Q943" s="35"/>
      <c r="R943" s="35"/>
      <c r="S943" s="35"/>
      <c r="T943" s="35"/>
      <c r="U943" s="35"/>
      <c r="V943" s="35"/>
      <c r="W943" s="35"/>
      <c r="X943" s="35"/>
      <c r="Y943" s="35"/>
      <c r="Z943" s="35"/>
    </row>
    <row r="944" spans="8:26">
      <c r="H944" s="35"/>
      <c r="I944" s="35"/>
      <c r="J944" s="35"/>
      <c r="K944" s="35"/>
      <c r="L944" s="35"/>
      <c r="M944" s="35"/>
      <c r="N944" s="35"/>
      <c r="O944" s="35"/>
      <c r="P944" s="35"/>
      <c r="Q944" s="35"/>
      <c r="R944" s="35"/>
      <c r="S944" s="35"/>
      <c r="T944" s="35"/>
      <c r="U944" s="35"/>
      <c r="V944" s="35"/>
      <c r="W944" s="35"/>
      <c r="X944" s="35"/>
      <c r="Y944" s="35"/>
      <c r="Z944" s="35"/>
    </row>
    <row r="945" spans="8:26">
      <c r="H945" s="35"/>
      <c r="I945" s="35"/>
      <c r="J945" s="35"/>
      <c r="K945" s="35"/>
      <c r="L945" s="35"/>
      <c r="M945" s="35"/>
      <c r="N945" s="35"/>
      <c r="O945" s="35"/>
      <c r="P945" s="35"/>
      <c r="Q945" s="35"/>
      <c r="R945" s="35"/>
      <c r="S945" s="35"/>
      <c r="T945" s="35"/>
      <c r="U945" s="35"/>
      <c r="V945" s="35"/>
      <c r="W945" s="35"/>
      <c r="X945" s="35"/>
      <c r="Y945" s="35"/>
      <c r="Z945" s="35"/>
    </row>
    <row r="946" spans="8:26">
      <c r="H946" s="35"/>
      <c r="I946" s="35"/>
      <c r="J946" s="35"/>
      <c r="K946" s="35"/>
      <c r="L946" s="35"/>
      <c r="M946" s="35"/>
      <c r="N946" s="35"/>
      <c r="O946" s="35"/>
      <c r="P946" s="35"/>
      <c r="Q946" s="35"/>
      <c r="R946" s="35"/>
      <c r="S946" s="35"/>
      <c r="T946" s="35"/>
      <c r="U946" s="35"/>
      <c r="V946" s="35"/>
      <c r="W946" s="35"/>
      <c r="X946" s="35"/>
      <c r="Y946" s="35"/>
      <c r="Z946" s="35"/>
    </row>
    <row r="947" spans="8:26">
      <c r="H947" s="35"/>
      <c r="I947" s="35"/>
      <c r="J947" s="35"/>
      <c r="K947" s="35"/>
      <c r="L947" s="35"/>
      <c r="M947" s="35"/>
      <c r="N947" s="35"/>
      <c r="O947" s="35"/>
      <c r="P947" s="35"/>
      <c r="Q947" s="35"/>
      <c r="R947" s="35"/>
      <c r="S947" s="35"/>
      <c r="T947" s="35"/>
      <c r="U947" s="35"/>
      <c r="V947" s="35"/>
      <c r="W947" s="35"/>
      <c r="X947" s="35"/>
      <c r="Y947" s="35"/>
      <c r="Z947" s="35"/>
    </row>
    <row r="948" spans="8:26">
      <c r="H948" s="35"/>
      <c r="I948" s="35"/>
      <c r="J948" s="35"/>
      <c r="K948" s="35"/>
      <c r="L948" s="35"/>
      <c r="M948" s="35"/>
      <c r="N948" s="35"/>
      <c r="O948" s="35"/>
      <c r="P948" s="35"/>
      <c r="Q948" s="35"/>
      <c r="R948" s="35"/>
      <c r="S948" s="35"/>
      <c r="T948" s="35"/>
      <c r="U948" s="35"/>
      <c r="V948" s="35"/>
      <c r="W948" s="35"/>
      <c r="X948" s="35"/>
      <c r="Y948" s="35"/>
      <c r="Z948" s="35"/>
    </row>
    <row r="949" spans="8:26">
      <c r="H949" s="35"/>
      <c r="I949" s="35"/>
      <c r="J949" s="35"/>
      <c r="K949" s="35"/>
      <c r="L949" s="35"/>
      <c r="M949" s="35"/>
      <c r="N949" s="35"/>
      <c r="O949" s="35"/>
      <c r="P949" s="35"/>
      <c r="Q949" s="35"/>
      <c r="R949" s="35"/>
      <c r="S949" s="35"/>
      <c r="T949" s="35"/>
      <c r="U949" s="35"/>
      <c r="V949" s="35"/>
      <c r="W949" s="35"/>
      <c r="X949" s="35"/>
      <c r="Y949" s="35"/>
      <c r="Z949" s="35"/>
    </row>
    <row r="950" spans="8:26">
      <c r="H950" s="35"/>
      <c r="I950" s="35"/>
      <c r="J950" s="35"/>
      <c r="K950" s="35"/>
      <c r="L950" s="35"/>
      <c r="M950" s="35"/>
      <c r="N950" s="35"/>
      <c r="O950" s="35"/>
      <c r="P950" s="35"/>
      <c r="Q950" s="35"/>
      <c r="R950" s="35"/>
      <c r="S950" s="35"/>
      <c r="T950" s="35"/>
      <c r="U950" s="35"/>
      <c r="V950" s="35"/>
      <c r="W950" s="35"/>
      <c r="X950" s="35"/>
      <c r="Y950" s="35"/>
      <c r="Z950" s="35"/>
    </row>
    <row r="951" spans="8:26">
      <c r="H951" s="35"/>
      <c r="I951" s="35"/>
      <c r="J951" s="35"/>
      <c r="K951" s="35"/>
      <c r="L951" s="35"/>
      <c r="M951" s="35"/>
      <c r="N951" s="35"/>
      <c r="O951" s="35"/>
      <c r="P951" s="35"/>
      <c r="Q951" s="35"/>
      <c r="R951" s="35"/>
      <c r="S951" s="35"/>
      <c r="T951" s="35"/>
      <c r="U951" s="35"/>
      <c r="V951" s="35"/>
      <c r="W951" s="35"/>
      <c r="X951" s="35"/>
      <c r="Y951" s="35"/>
      <c r="Z951" s="35"/>
    </row>
    <row r="952" spans="8:26">
      <c r="H952" s="35"/>
      <c r="I952" s="35"/>
      <c r="J952" s="35"/>
      <c r="K952" s="35"/>
      <c r="L952" s="35"/>
      <c r="M952" s="35"/>
      <c r="N952" s="35"/>
      <c r="O952" s="35"/>
      <c r="P952" s="35"/>
      <c r="Q952" s="35"/>
      <c r="R952" s="35"/>
      <c r="S952" s="35"/>
      <c r="T952" s="35"/>
      <c r="U952" s="35"/>
      <c r="V952" s="35"/>
      <c r="W952" s="35"/>
      <c r="X952" s="35"/>
      <c r="Y952" s="35"/>
      <c r="Z952" s="35"/>
    </row>
    <row r="953" spans="8:26">
      <c r="H953" s="35"/>
      <c r="I953" s="35"/>
      <c r="J953" s="35"/>
      <c r="K953" s="35"/>
      <c r="L953" s="35"/>
      <c r="M953" s="35"/>
      <c r="N953" s="35"/>
      <c r="O953" s="35"/>
      <c r="P953" s="35"/>
      <c r="Q953" s="35"/>
      <c r="R953" s="35"/>
      <c r="S953" s="35"/>
      <c r="T953" s="35"/>
      <c r="U953" s="35"/>
      <c r="V953" s="35"/>
      <c r="W953" s="35"/>
      <c r="X953" s="35"/>
      <c r="Y953" s="35"/>
      <c r="Z953" s="35"/>
    </row>
    <row r="954" spans="8:26">
      <c r="H954" s="35"/>
      <c r="I954" s="35"/>
      <c r="J954" s="35"/>
      <c r="K954" s="35"/>
      <c r="L954" s="35"/>
      <c r="M954" s="35"/>
      <c r="N954" s="35"/>
      <c r="O954" s="35"/>
      <c r="P954" s="35"/>
      <c r="Q954" s="35"/>
      <c r="R954" s="35"/>
      <c r="S954" s="35"/>
      <c r="T954" s="35"/>
      <c r="U954" s="35"/>
      <c r="V954" s="35"/>
      <c r="W954" s="35"/>
      <c r="X954" s="35"/>
      <c r="Y954" s="35"/>
      <c r="Z954" s="35"/>
    </row>
    <row r="955" spans="8:26">
      <c r="H955" s="35"/>
      <c r="I955" s="35"/>
      <c r="J955" s="35"/>
      <c r="K955" s="35"/>
      <c r="L955" s="35"/>
      <c r="M955" s="35"/>
      <c r="N955" s="35"/>
      <c r="O955" s="35"/>
      <c r="P955" s="35"/>
      <c r="Q955" s="35"/>
      <c r="R955" s="35"/>
      <c r="S955" s="35"/>
      <c r="T955" s="35"/>
      <c r="U955" s="35"/>
      <c r="V955" s="35"/>
      <c r="W955" s="35"/>
      <c r="X955" s="35"/>
      <c r="Y955" s="35"/>
      <c r="Z955" s="35"/>
    </row>
    <row r="956" spans="8:26">
      <c r="H956" s="35"/>
      <c r="I956" s="35"/>
      <c r="J956" s="35"/>
      <c r="K956" s="35"/>
      <c r="L956" s="35"/>
      <c r="M956" s="35"/>
      <c r="N956" s="35"/>
      <c r="O956" s="35"/>
      <c r="P956" s="35"/>
      <c r="Q956" s="35"/>
      <c r="R956" s="35"/>
      <c r="S956" s="35"/>
      <c r="T956" s="35"/>
      <c r="U956" s="35"/>
      <c r="V956" s="35"/>
      <c r="W956" s="35"/>
      <c r="X956" s="35"/>
      <c r="Y956" s="35"/>
      <c r="Z956" s="35"/>
    </row>
    <row r="957" spans="8:26">
      <c r="H957" s="35"/>
      <c r="I957" s="35"/>
      <c r="J957" s="35"/>
      <c r="K957" s="35"/>
      <c r="L957" s="35"/>
      <c r="M957" s="35"/>
      <c r="N957" s="35"/>
      <c r="O957" s="35"/>
      <c r="P957" s="35"/>
      <c r="Q957" s="35"/>
      <c r="R957" s="35"/>
      <c r="S957" s="35"/>
      <c r="T957" s="35"/>
      <c r="U957" s="35"/>
      <c r="V957" s="35"/>
      <c r="W957" s="35"/>
      <c r="X957" s="35"/>
      <c r="Y957" s="35"/>
      <c r="Z957" s="35"/>
    </row>
    <row r="958" spans="8:26">
      <c r="H958" s="35"/>
      <c r="I958" s="35"/>
      <c r="J958" s="35"/>
      <c r="K958" s="35"/>
      <c r="L958" s="35"/>
      <c r="M958" s="35"/>
      <c r="N958" s="35"/>
      <c r="O958" s="35"/>
      <c r="P958" s="35"/>
      <c r="Q958" s="35"/>
      <c r="R958" s="35"/>
      <c r="S958" s="35"/>
      <c r="T958" s="35"/>
      <c r="U958" s="35"/>
      <c r="V958" s="35"/>
      <c r="W958" s="35"/>
      <c r="X958" s="35"/>
      <c r="Y958" s="35"/>
      <c r="Z958" s="35"/>
    </row>
    <row r="959" spans="8:26">
      <c r="H959" s="35"/>
      <c r="I959" s="35"/>
      <c r="J959" s="35"/>
      <c r="K959" s="35"/>
      <c r="L959" s="35"/>
      <c r="M959" s="35"/>
      <c r="N959" s="35"/>
      <c r="O959" s="35"/>
      <c r="P959" s="35"/>
      <c r="Q959" s="35"/>
      <c r="R959" s="35"/>
      <c r="S959" s="35"/>
      <c r="T959" s="35"/>
      <c r="U959" s="35"/>
      <c r="V959" s="35"/>
      <c r="W959" s="35"/>
      <c r="X959" s="35"/>
      <c r="Y959" s="35"/>
      <c r="Z959" s="35"/>
    </row>
    <row r="960" spans="8:26">
      <c r="H960" s="35"/>
      <c r="I960" s="35"/>
      <c r="J960" s="35"/>
      <c r="K960" s="35"/>
      <c r="L960" s="35"/>
      <c r="M960" s="35"/>
      <c r="N960" s="35"/>
      <c r="O960" s="35"/>
      <c r="P960" s="35"/>
      <c r="Q960" s="35"/>
      <c r="R960" s="35"/>
      <c r="S960" s="35"/>
      <c r="T960" s="35"/>
      <c r="U960" s="35"/>
      <c r="V960" s="35"/>
      <c r="W960" s="35"/>
      <c r="X960" s="35"/>
      <c r="Y960" s="35"/>
      <c r="Z960" s="35"/>
    </row>
    <row r="961" spans="8:26">
      <c r="H961" s="35"/>
      <c r="I961" s="35"/>
      <c r="J961" s="35"/>
      <c r="K961" s="35"/>
      <c r="L961" s="35"/>
      <c r="M961" s="35"/>
      <c r="N961" s="35"/>
      <c r="O961" s="35"/>
      <c r="P961" s="35"/>
      <c r="Q961" s="35"/>
      <c r="R961" s="35"/>
      <c r="S961" s="35"/>
      <c r="T961" s="35"/>
      <c r="U961" s="35"/>
      <c r="V961" s="35"/>
      <c r="W961" s="35"/>
      <c r="X961" s="35"/>
      <c r="Y961" s="35"/>
      <c r="Z961" s="35"/>
    </row>
    <row r="962" spans="8:26">
      <c r="H962" s="35"/>
      <c r="I962" s="35"/>
      <c r="J962" s="35"/>
      <c r="K962" s="35"/>
      <c r="L962" s="35"/>
      <c r="M962" s="35"/>
      <c r="N962" s="35"/>
      <c r="O962" s="35"/>
      <c r="P962" s="35"/>
      <c r="Q962" s="35"/>
      <c r="R962" s="35"/>
      <c r="S962" s="35"/>
      <c r="T962" s="35"/>
      <c r="U962" s="35"/>
      <c r="V962" s="35"/>
      <c r="W962" s="35"/>
      <c r="X962" s="35"/>
      <c r="Y962" s="35"/>
      <c r="Z962" s="35"/>
    </row>
    <row r="963" spans="8:26">
      <c r="H963" s="35"/>
      <c r="I963" s="35"/>
      <c r="J963" s="35"/>
      <c r="K963" s="35"/>
      <c r="L963" s="35"/>
      <c r="M963" s="35"/>
      <c r="N963" s="35"/>
      <c r="O963" s="35"/>
      <c r="P963" s="35"/>
      <c r="Q963" s="35"/>
      <c r="R963" s="35"/>
      <c r="S963" s="35"/>
      <c r="T963" s="35"/>
      <c r="U963" s="35"/>
      <c r="V963" s="35"/>
      <c r="W963" s="35"/>
      <c r="X963" s="35"/>
      <c r="Y963" s="35"/>
      <c r="Z963" s="35"/>
    </row>
    <row r="964" spans="8:26">
      <c r="H964" s="35"/>
      <c r="I964" s="35"/>
      <c r="J964" s="35"/>
      <c r="K964" s="35"/>
      <c r="L964" s="35"/>
      <c r="M964" s="35"/>
      <c r="N964" s="35"/>
      <c r="O964" s="35"/>
      <c r="P964" s="35"/>
      <c r="Q964" s="35"/>
      <c r="R964" s="35"/>
      <c r="S964" s="35"/>
      <c r="T964" s="35"/>
      <c r="U964" s="35"/>
      <c r="V964" s="35"/>
      <c r="W964" s="35"/>
      <c r="X964" s="35"/>
      <c r="Y964" s="35"/>
      <c r="Z964" s="35"/>
    </row>
    <row r="965" spans="8:26">
      <c r="H965" s="35"/>
      <c r="I965" s="35"/>
      <c r="J965" s="35"/>
      <c r="K965" s="35"/>
      <c r="L965" s="35"/>
      <c r="M965" s="35"/>
      <c r="N965" s="35"/>
      <c r="O965" s="35"/>
      <c r="P965" s="35"/>
      <c r="Q965" s="35"/>
      <c r="R965" s="35"/>
      <c r="S965" s="35"/>
      <c r="T965" s="35"/>
      <c r="U965" s="35"/>
      <c r="V965" s="35"/>
      <c r="W965" s="35"/>
      <c r="X965" s="35"/>
      <c r="Y965" s="35"/>
      <c r="Z965" s="35"/>
    </row>
    <row r="966" spans="8:26">
      <c r="H966" s="35"/>
      <c r="I966" s="35"/>
      <c r="J966" s="35"/>
      <c r="K966" s="35"/>
      <c r="L966" s="35"/>
      <c r="M966" s="35"/>
      <c r="N966" s="35"/>
      <c r="O966" s="35"/>
      <c r="P966" s="35"/>
      <c r="Q966" s="35"/>
      <c r="R966" s="35"/>
      <c r="S966" s="35"/>
      <c r="T966" s="35"/>
      <c r="U966" s="35"/>
      <c r="V966" s="35"/>
      <c r="W966" s="35"/>
      <c r="X966" s="35"/>
      <c r="Y966" s="35"/>
      <c r="Z966" s="35"/>
    </row>
    <row r="967" spans="8:26">
      <c r="H967" s="35"/>
      <c r="I967" s="35"/>
      <c r="J967" s="35"/>
      <c r="K967" s="35"/>
      <c r="L967" s="35"/>
      <c r="M967" s="35"/>
      <c r="N967" s="35"/>
      <c r="O967" s="35"/>
      <c r="P967" s="35"/>
      <c r="Q967" s="35"/>
      <c r="R967" s="35"/>
      <c r="S967" s="35"/>
      <c r="T967" s="35"/>
      <c r="U967" s="35"/>
      <c r="V967" s="35"/>
      <c r="W967" s="35"/>
      <c r="X967" s="35"/>
      <c r="Y967" s="35"/>
      <c r="Z967" s="35"/>
    </row>
    <row r="968" spans="8:26">
      <c r="H968" s="35"/>
      <c r="I968" s="35"/>
      <c r="J968" s="35"/>
      <c r="K968" s="35"/>
      <c r="L968" s="35"/>
      <c r="M968" s="35"/>
      <c r="N968" s="35"/>
      <c r="O968" s="35"/>
      <c r="P968" s="35"/>
      <c r="Q968" s="35"/>
      <c r="R968" s="35"/>
      <c r="S968" s="35"/>
      <c r="T968" s="35"/>
      <c r="U968" s="35"/>
      <c r="V968" s="35"/>
      <c r="W968" s="35"/>
      <c r="X968" s="35"/>
      <c r="Y968" s="35"/>
      <c r="Z968" s="35"/>
    </row>
    <row r="969" spans="8:26">
      <c r="H969" s="35"/>
      <c r="I969" s="35"/>
      <c r="J969" s="35"/>
      <c r="K969" s="35"/>
      <c r="L969" s="35"/>
      <c r="M969" s="35"/>
      <c r="N969" s="35"/>
      <c r="O969" s="35"/>
      <c r="P969" s="35"/>
      <c r="Q969" s="35"/>
      <c r="R969" s="35"/>
      <c r="S969" s="35"/>
      <c r="T969" s="35"/>
      <c r="U969" s="35"/>
      <c r="V969" s="35"/>
      <c r="W969" s="35"/>
      <c r="X969" s="35"/>
      <c r="Y969" s="35"/>
      <c r="Z969" s="35"/>
    </row>
    <row r="970" spans="8:26">
      <c r="H970" s="35"/>
      <c r="I970" s="35"/>
      <c r="J970" s="35"/>
      <c r="K970" s="35"/>
      <c r="L970" s="35"/>
      <c r="M970" s="35"/>
      <c r="N970" s="35"/>
      <c r="O970" s="35"/>
      <c r="P970" s="35"/>
      <c r="Q970" s="35"/>
      <c r="R970" s="35"/>
      <c r="S970" s="35"/>
      <c r="T970" s="35"/>
      <c r="U970" s="35"/>
      <c r="V970" s="35"/>
      <c r="W970" s="35"/>
      <c r="X970" s="35"/>
      <c r="Y970" s="35"/>
      <c r="Z970" s="35"/>
    </row>
    <row r="971" spans="8:26">
      <c r="H971" s="35"/>
      <c r="I971" s="35"/>
      <c r="J971" s="35"/>
      <c r="K971" s="35"/>
      <c r="L971" s="35"/>
      <c r="M971" s="35"/>
      <c r="N971" s="35"/>
      <c r="O971" s="35"/>
      <c r="P971" s="35"/>
      <c r="Q971" s="35"/>
      <c r="R971" s="35"/>
      <c r="S971" s="35"/>
      <c r="T971" s="35"/>
      <c r="U971" s="35"/>
      <c r="V971" s="35"/>
      <c r="W971" s="35"/>
      <c r="X971" s="35"/>
      <c r="Y971" s="35"/>
      <c r="Z971" s="35"/>
    </row>
    <row r="972" spans="8:26">
      <c r="H972" s="35"/>
      <c r="I972" s="35"/>
      <c r="J972" s="35"/>
      <c r="K972" s="35"/>
      <c r="L972" s="35"/>
      <c r="M972" s="35"/>
      <c r="N972" s="35"/>
      <c r="O972" s="35"/>
      <c r="P972" s="35"/>
      <c r="Q972" s="35"/>
      <c r="R972" s="35"/>
      <c r="S972" s="35"/>
      <c r="T972" s="35"/>
      <c r="U972" s="35"/>
      <c r="V972" s="35"/>
      <c r="W972" s="35"/>
      <c r="X972" s="35"/>
      <c r="Y972" s="35"/>
      <c r="Z972" s="35"/>
    </row>
    <row r="973" spans="8:26">
      <c r="H973" s="35"/>
      <c r="I973" s="35"/>
      <c r="J973" s="35"/>
      <c r="K973" s="35"/>
      <c r="L973" s="35"/>
      <c r="M973" s="35"/>
      <c r="N973" s="35"/>
      <c r="O973" s="35"/>
      <c r="P973" s="35"/>
      <c r="Q973" s="35"/>
      <c r="R973" s="35"/>
      <c r="S973" s="35"/>
      <c r="T973" s="35"/>
      <c r="U973" s="35"/>
      <c r="V973" s="35"/>
      <c r="W973" s="35"/>
      <c r="X973" s="35"/>
      <c r="Y973" s="35"/>
      <c r="Z973" s="35"/>
    </row>
    <row r="974" spans="8:26">
      <c r="H974" s="35"/>
      <c r="I974" s="35"/>
      <c r="J974" s="35"/>
      <c r="K974" s="35"/>
      <c r="L974" s="35"/>
      <c r="M974" s="35"/>
      <c r="N974" s="35"/>
      <c r="O974" s="35"/>
      <c r="P974" s="35"/>
      <c r="Q974" s="35"/>
      <c r="R974" s="35"/>
      <c r="S974" s="35"/>
      <c r="T974" s="35"/>
      <c r="U974" s="35"/>
      <c r="V974" s="35"/>
      <c r="W974" s="35"/>
      <c r="X974" s="35"/>
      <c r="Y974" s="35"/>
      <c r="Z974" s="35"/>
    </row>
    <row r="975" spans="8:26">
      <c r="H975" s="35"/>
      <c r="I975" s="35"/>
      <c r="J975" s="35"/>
      <c r="K975" s="35"/>
      <c r="L975" s="35"/>
      <c r="M975" s="35"/>
      <c r="N975" s="35"/>
      <c r="O975" s="35"/>
      <c r="P975" s="35"/>
      <c r="Q975" s="35"/>
      <c r="R975" s="35"/>
      <c r="S975" s="35"/>
      <c r="T975" s="35"/>
      <c r="U975" s="35"/>
      <c r="V975" s="35"/>
      <c r="W975" s="35"/>
      <c r="X975" s="35"/>
      <c r="Y975" s="35"/>
      <c r="Z975" s="35"/>
    </row>
    <row r="976" spans="8:26">
      <c r="H976" s="35"/>
      <c r="I976" s="35"/>
      <c r="J976" s="35"/>
      <c r="K976" s="35"/>
      <c r="L976" s="35"/>
      <c r="M976" s="35"/>
      <c r="N976" s="35"/>
      <c r="O976" s="35"/>
      <c r="P976" s="35"/>
      <c r="Q976" s="35"/>
      <c r="R976" s="35"/>
      <c r="S976" s="35"/>
      <c r="T976" s="35"/>
      <c r="U976" s="35"/>
      <c r="V976" s="35"/>
      <c r="W976" s="35"/>
      <c r="X976" s="35"/>
      <c r="Y976" s="35"/>
      <c r="Z976" s="35"/>
    </row>
    <row r="977" spans="8:26">
      <c r="H977" s="35"/>
      <c r="I977" s="35"/>
      <c r="J977" s="35"/>
      <c r="K977" s="35"/>
      <c r="L977" s="35"/>
      <c r="M977" s="35"/>
      <c r="N977" s="35"/>
      <c r="O977" s="35"/>
      <c r="P977" s="35"/>
      <c r="Q977" s="35"/>
      <c r="R977" s="35"/>
      <c r="S977" s="35"/>
      <c r="T977" s="35"/>
      <c r="U977" s="35"/>
      <c r="V977" s="35"/>
      <c r="W977" s="35"/>
      <c r="X977" s="35"/>
      <c r="Y977" s="35"/>
      <c r="Z977" s="35"/>
    </row>
    <row r="978" spans="8:26">
      <c r="H978" s="35"/>
      <c r="I978" s="35"/>
      <c r="J978" s="35"/>
      <c r="K978" s="35"/>
      <c r="L978" s="35"/>
      <c r="M978" s="35"/>
      <c r="N978" s="35"/>
      <c r="O978" s="35"/>
      <c r="P978" s="35"/>
      <c r="Q978" s="35"/>
      <c r="R978" s="35"/>
      <c r="S978" s="35"/>
      <c r="T978" s="35"/>
      <c r="U978" s="35"/>
      <c r="V978" s="35"/>
      <c r="W978" s="35"/>
      <c r="X978" s="35"/>
      <c r="Y978" s="35"/>
      <c r="Z978" s="35"/>
    </row>
    <row r="979" spans="8:26">
      <c r="H979" s="35"/>
      <c r="I979" s="35"/>
      <c r="J979" s="35"/>
      <c r="K979" s="35"/>
      <c r="L979" s="35"/>
      <c r="M979" s="35"/>
      <c r="N979" s="35"/>
      <c r="O979" s="35"/>
      <c r="P979" s="35"/>
      <c r="Q979" s="35"/>
      <c r="R979" s="35"/>
      <c r="S979" s="35"/>
      <c r="T979" s="35"/>
      <c r="U979" s="35"/>
      <c r="V979" s="35"/>
      <c r="W979" s="35"/>
      <c r="X979" s="35"/>
      <c r="Y979" s="35"/>
      <c r="Z979" s="35"/>
    </row>
    <row r="980" spans="8:26">
      <c r="H980" s="35"/>
      <c r="I980" s="35"/>
      <c r="J980" s="35"/>
      <c r="K980" s="35"/>
      <c r="L980" s="35"/>
      <c r="M980" s="35"/>
      <c r="N980" s="35"/>
      <c r="O980" s="35"/>
      <c r="P980" s="35"/>
      <c r="Q980" s="35"/>
      <c r="R980" s="35"/>
      <c r="S980" s="35"/>
      <c r="T980" s="35"/>
      <c r="U980" s="35"/>
      <c r="V980" s="35"/>
      <c r="W980" s="35"/>
      <c r="X980" s="35"/>
      <c r="Y980" s="35"/>
      <c r="Z980" s="35"/>
    </row>
    <row r="981" spans="8:26">
      <c r="H981" s="35"/>
      <c r="I981" s="35"/>
      <c r="J981" s="35"/>
      <c r="K981" s="35"/>
      <c r="L981" s="35"/>
      <c r="M981" s="35"/>
      <c r="N981" s="35"/>
      <c r="O981" s="35"/>
      <c r="P981" s="35"/>
      <c r="Q981" s="35"/>
      <c r="R981" s="35"/>
      <c r="S981" s="35"/>
      <c r="T981" s="35"/>
      <c r="U981" s="35"/>
      <c r="V981" s="35"/>
      <c r="W981" s="35"/>
      <c r="X981" s="35"/>
      <c r="Y981" s="35"/>
      <c r="Z981" s="35"/>
    </row>
    <row r="982" spans="8:26">
      <c r="H982" s="35"/>
      <c r="I982" s="35"/>
      <c r="J982" s="35"/>
      <c r="K982" s="35"/>
      <c r="L982" s="35"/>
      <c r="M982" s="35"/>
      <c r="N982" s="35"/>
      <c r="O982" s="35"/>
      <c r="P982" s="35"/>
      <c r="Q982" s="35"/>
      <c r="R982" s="35"/>
      <c r="S982" s="35"/>
      <c r="T982" s="35"/>
      <c r="U982" s="35"/>
      <c r="V982" s="35"/>
      <c r="W982" s="35"/>
      <c r="X982" s="35"/>
      <c r="Y982" s="35"/>
      <c r="Z982" s="35"/>
    </row>
    <row r="983" spans="8:26">
      <c r="H983" s="35"/>
      <c r="I983" s="35"/>
      <c r="J983" s="35"/>
      <c r="K983" s="35"/>
      <c r="L983" s="35"/>
      <c r="M983" s="35"/>
      <c r="N983" s="35"/>
      <c r="O983" s="35"/>
      <c r="P983" s="35"/>
      <c r="Q983" s="35"/>
      <c r="R983" s="35"/>
      <c r="S983" s="35"/>
      <c r="T983" s="35"/>
      <c r="U983" s="35"/>
      <c r="V983" s="35"/>
      <c r="W983" s="35"/>
      <c r="X983" s="35"/>
      <c r="Y983" s="35"/>
      <c r="Z983" s="35"/>
    </row>
    <row r="984" spans="8:26">
      <c r="H984" s="35"/>
      <c r="I984" s="35"/>
      <c r="J984" s="35"/>
      <c r="K984" s="35"/>
      <c r="L984" s="35"/>
      <c r="M984" s="35"/>
      <c r="N984" s="35"/>
      <c r="O984" s="35"/>
      <c r="P984" s="35"/>
      <c r="Q984" s="35"/>
      <c r="R984" s="35"/>
      <c r="S984" s="35"/>
      <c r="T984" s="35"/>
      <c r="U984" s="35"/>
      <c r="V984" s="35"/>
      <c r="W984" s="35"/>
      <c r="X984" s="35"/>
      <c r="Y984" s="35"/>
      <c r="Z984" s="35"/>
    </row>
    <row r="985" spans="8:26">
      <c r="H985" s="35"/>
      <c r="I985" s="35"/>
      <c r="J985" s="35"/>
      <c r="K985" s="35"/>
      <c r="L985" s="35"/>
      <c r="M985" s="35"/>
      <c r="N985" s="35"/>
      <c r="O985" s="35"/>
      <c r="P985" s="35"/>
      <c r="Q985" s="35"/>
      <c r="R985" s="35"/>
      <c r="S985" s="35"/>
      <c r="T985" s="35"/>
      <c r="U985" s="35"/>
      <c r="V985" s="35"/>
      <c r="W985" s="35"/>
      <c r="X985" s="35"/>
      <c r="Y985" s="35"/>
      <c r="Z985" s="35"/>
    </row>
    <row r="986" spans="8:26">
      <c r="H986" s="35"/>
      <c r="I986" s="35"/>
      <c r="J986" s="35"/>
      <c r="K986" s="35"/>
      <c r="L986" s="35"/>
      <c r="M986" s="35"/>
      <c r="N986" s="35"/>
      <c r="O986" s="35"/>
      <c r="P986" s="35"/>
      <c r="Q986" s="35"/>
      <c r="R986" s="35"/>
      <c r="S986" s="35"/>
      <c r="T986" s="35"/>
      <c r="U986" s="35"/>
      <c r="V986" s="35"/>
      <c r="W986" s="35"/>
      <c r="X986" s="35"/>
      <c r="Y986" s="35"/>
      <c r="Z986" s="35"/>
    </row>
    <row r="987" spans="8:26">
      <c r="H987" s="35"/>
      <c r="I987" s="35"/>
      <c r="J987" s="35"/>
      <c r="K987" s="35"/>
      <c r="L987" s="35"/>
      <c r="M987" s="35"/>
      <c r="N987" s="35"/>
      <c r="O987" s="35"/>
      <c r="P987" s="35"/>
      <c r="Q987" s="35"/>
      <c r="R987" s="35"/>
      <c r="S987" s="35"/>
      <c r="T987" s="35"/>
      <c r="U987" s="35"/>
      <c r="V987" s="35"/>
      <c r="W987" s="35"/>
      <c r="X987" s="35"/>
      <c r="Y987" s="35"/>
      <c r="Z987" s="35"/>
    </row>
    <row r="988" spans="8:26">
      <c r="H988" s="35"/>
      <c r="I988" s="35"/>
      <c r="J988" s="35"/>
      <c r="K988" s="35"/>
      <c r="L988" s="35"/>
      <c r="M988" s="35"/>
      <c r="N988" s="35"/>
      <c r="O988" s="35"/>
      <c r="P988" s="35"/>
      <c r="Q988" s="35"/>
      <c r="R988" s="35"/>
      <c r="S988" s="35"/>
      <c r="T988" s="35"/>
      <c r="U988" s="35"/>
      <c r="V988" s="35"/>
      <c r="W988" s="35"/>
      <c r="X988" s="35"/>
      <c r="Y988" s="35"/>
      <c r="Z988" s="35"/>
    </row>
    <row r="989" spans="8:26">
      <c r="H989" s="35"/>
      <c r="I989" s="35"/>
      <c r="J989" s="35"/>
      <c r="K989" s="35"/>
      <c r="L989" s="35"/>
      <c r="M989" s="35"/>
      <c r="N989" s="35"/>
      <c r="O989" s="35"/>
      <c r="P989" s="35"/>
      <c r="Q989" s="35"/>
      <c r="R989" s="35"/>
      <c r="S989" s="35"/>
      <c r="T989" s="35"/>
      <c r="U989" s="35"/>
      <c r="V989" s="35"/>
      <c r="W989" s="35"/>
      <c r="X989" s="35"/>
      <c r="Y989" s="35"/>
      <c r="Z989" s="35"/>
    </row>
    <row r="990" spans="8:26">
      <c r="H990" s="35"/>
      <c r="I990" s="35"/>
      <c r="J990" s="35"/>
      <c r="K990" s="35"/>
      <c r="L990" s="35"/>
      <c r="M990" s="35"/>
      <c r="N990" s="35"/>
      <c r="O990" s="35"/>
      <c r="P990" s="35"/>
      <c r="Q990" s="35"/>
      <c r="R990" s="35"/>
      <c r="S990" s="35"/>
      <c r="T990" s="35"/>
      <c r="U990" s="35"/>
      <c r="V990" s="35"/>
      <c r="W990" s="35"/>
      <c r="X990" s="35"/>
      <c r="Y990" s="35"/>
      <c r="Z990" s="35"/>
    </row>
    <row r="991" spans="8:26">
      <c r="H991" s="35"/>
      <c r="I991" s="35"/>
      <c r="J991" s="35"/>
      <c r="K991" s="35"/>
      <c r="L991" s="35"/>
      <c r="M991" s="35"/>
      <c r="N991" s="35"/>
      <c r="O991" s="35"/>
      <c r="P991" s="35"/>
      <c r="Q991" s="35"/>
      <c r="R991" s="35"/>
      <c r="S991" s="35"/>
      <c r="T991" s="35"/>
      <c r="U991" s="35"/>
      <c r="V991" s="35"/>
      <c r="W991" s="35"/>
      <c r="X991" s="35"/>
      <c r="Y991" s="35"/>
      <c r="Z991" s="35"/>
    </row>
    <row r="992" spans="8:26">
      <c r="H992" s="35"/>
      <c r="I992" s="35"/>
      <c r="J992" s="35"/>
      <c r="K992" s="35"/>
      <c r="L992" s="35"/>
      <c r="M992" s="35"/>
      <c r="N992" s="35"/>
      <c r="O992" s="35"/>
      <c r="P992" s="35"/>
      <c r="Q992" s="35"/>
      <c r="R992" s="35"/>
      <c r="S992" s="35"/>
      <c r="T992" s="35"/>
      <c r="U992" s="35"/>
      <c r="V992" s="35"/>
      <c r="W992" s="35"/>
      <c r="X992" s="35"/>
      <c r="Y992" s="35"/>
      <c r="Z992" s="35"/>
    </row>
    <row r="993" spans="8:26">
      <c r="H993" s="35"/>
      <c r="I993" s="35"/>
      <c r="J993" s="35"/>
      <c r="K993" s="35"/>
      <c r="L993" s="35"/>
      <c r="M993" s="35"/>
      <c r="N993" s="35"/>
      <c r="O993" s="35"/>
      <c r="P993" s="35"/>
      <c r="Q993" s="35"/>
      <c r="R993" s="35"/>
      <c r="S993" s="35"/>
      <c r="T993" s="35"/>
      <c r="U993" s="35"/>
      <c r="V993" s="35"/>
      <c r="W993" s="35"/>
      <c r="X993" s="35"/>
      <c r="Y993" s="35"/>
      <c r="Z993" s="35"/>
    </row>
    <row r="994" spans="8:26">
      <c r="H994" s="35"/>
      <c r="I994" s="35"/>
      <c r="J994" s="35"/>
      <c r="K994" s="35"/>
      <c r="L994" s="35"/>
      <c r="M994" s="35"/>
      <c r="N994" s="35"/>
      <c r="O994" s="35"/>
      <c r="P994" s="35"/>
      <c r="Q994" s="35"/>
      <c r="R994" s="35"/>
      <c r="S994" s="35"/>
      <c r="T994" s="35"/>
      <c r="U994" s="35"/>
      <c r="V994" s="35"/>
      <c r="W994" s="35"/>
      <c r="X994" s="35"/>
      <c r="Y994" s="35"/>
      <c r="Z994" s="35"/>
    </row>
    <row r="995" spans="8:26">
      <c r="H995" s="35"/>
      <c r="I995" s="35"/>
      <c r="J995" s="35"/>
      <c r="K995" s="35"/>
      <c r="L995" s="35"/>
      <c r="M995" s="35"/>
      <c r="N995" s="35"/>
      <c r="O995" s="35"/>
      <c r="P995" s="35"/>
      <c r="Q995" s="35"/>
      <c r="R995" s="35"/>
      <c r="S995" s="35"/>
      <c r="T995" s="35"/>
      <c r="U995" s="35"/>
      <c r="V995" s="35"/>
      <c r="W995" s="35"/>
      <c r="X995" s="35"/>
      <c r="Y995" s="35"/>
      <c r="Z995" s="35"/>
    </row>
    <row r="996" spans="8:26">
      <c r="H996" s="35"/>
      <c r="I996" s="35"/>
      <c r="J996" s="35"/>
      <c r="K996" s="35"/>
      <c r="L996" s="35"/>
      <c r="M996" s="35"/>
      <c r="N996" s="35"/>
      <c r="O996" s="35"/>
      <c r="P996" s="35"/>
      <c r="Q996" s="35"/>
      <c r="R996" s="35"/>
      <c r="S996" s="35"/>
      <c r="T996" s="35"/>
      <c r="U996" s="35"/>
      <c r="V996" s="35"/>
      <c r="W996" s="35"/>
      <c r="X996" s="35"/>
      <c r="Y996" s="35"/>
      <c r="Z996" s="35"/>
    </row>
    <row r="997" spans="8:26">
      <c r="H997" s="35"/>
      <c r="I997" s="35"/>
      <c r="J997" s="35"/>
      <c r="K997" s="35"/>
      <c r="L997" s="35"/>
      <c r="M997" s="35"/>
      <c r="N997" s="35"/>
      <c r="O997" s="35"/>
      <c r="P997" s="35"/>
      <c r="Q997" s="35"/>
      <c r="R997" s="35"/>
      <c r="S997" s="35"/>
      <c r="T997" s="35"/>
      <c r="U997" s="35"/>
      <c r="V997" s="35"/>
      <c r="W997" s="35"/>
      <c r="X997" s="35"/>
      <c r="Y997" s="35"/>
      <c r="Z997" s="35"/>
    </row>
    <row r="998" spans="8:26">
      <c r="H998" s="35"/>
      <c r="I998" s="35"/>
      <c r="J998" s="35"/>
      <c r="K998" s="35"/>
      <c r="L998" s="35"/>
      <c r="M998" s="35"/>
      <c r="N998" s="35"/>
      <c r="O998" s="35"/>
      <c r="P998" s="35"/>
      <c r="Q998" s="35"/>
      <c r="R998" s="35"/>
      <c r="S998" s="35"/>
      <c r="T998" s="35"/>
      <c r="U998" s="35"/>
      <c r="V998" s="35"/>
      <c r="W998" s="35"/>
      <c r="X998" s="35"/>
      <c r="Y998" s="35"/>
      <c r="Z998" s="35"/>
    </row>
    <row r="999" spans="8:26">
      <c r="H999" s="35"/>
      <c r="I999" s="35"/>
      <c r="J999" s="35"/>
      <c r="K999" s="35"/>
      <c r="L999" s="35"/>
      <c r="M999" s="35"/>
      <c r="N999" s="35"/>
      <c r="O999" s="35"/>
      <c r="P999" s="35"/>
      <c r="Q999" s="35"/>
      <c r="R999" s="35"/>
      <c r="S999" s="35"/>
      <c r="T999" s="35"/>
      <c r="U999" s="35"/>
      <c r="V999" s="35"/>
      <c r="W999" s="35"/>
      <c r="X999" s="35"/>
      <c r="Y999" s="35"/>
      <c r="Z999" s="35"/>
    </row>
  </sheetData>
  <autoFilter ref="A1:G15" xr:uid="{00000000-0009-0000-0000-000034000000}"/>
  <hyperlinks>
    <hyperlink ref="B2" r:id="rId1" xr:uid="{00000000-0004-0000-3400-000000000000}"/>
    <hyperlink ref="B3" r:id="rId2" xr:uid="{00000000-0004-0000-3400-000001000000}"/>
    <hyperlink ref="B4" r:id="rId3" xr:uid="{00000000-0004-0000-3400-000002000000}"/>
    <hyperlink ref="B5" r:id="rId4" xr:uid="{00000000-0004-0000-3400-000003000000}"/>
    <hyperlink ref="B6" r:id="rId5" xr:uid="{00000000-0004-0000-3400-000004000000}"/>
    <hyperlink ref="B7" r:id="rId6" xr:uid="{00000000-0004-0000-3400-000005000000}"/>
    <hyperlink ref="B8" r:id="rId7" xr:uid="{00000000-0004-0000-3400-000006000000}"/>
    <hyperlink ref="B9" r:id="rId8" xr:uid="{00000000-0004-0000-3400-000007000000}"/>
    <hyperlink ref="B10" r:id="rId9" xr:uid="{00000000-0004-0000-3400-000008000000}"/>
    <hyperlink ref="B11" r:id="rId10" xr:uid="{00000000-0004-0000-3400-000009000000}"/>
    <hyperlink ref="B12" r:id="rId11" xr:uid="{00000000-0004-0000-3400-00000A000000}"/>
    <hyperlink ref="B13" r:id="rId12" xr:uid="{00000000-0004-0000-3400-00000B000000}"/>
    <hyperlink ref="B14" r:id="rId13" xr:uid="{00000000-0004-0000-3400-00000C000000}"/>
    <hyperlink ref="B15" r:id="rId14" xr:uid="{00000000-0004-0000-3400-00000D000000}"/>
  </hyperlinks>
  <pageMargins left="0.7" right="0.7" top="0.75" bottom="0.75" header="0.3" footer="0.3"/>
  <drawing r:id="rId1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AB999"/>
  <sheetViews>
    <sheetView workbookViewId="0">
      <pane xSplit="1" topLeftCell="B1" activePane="topRight" state="frozen"/>
      <selection pane="topRight" activeCell="C2" sqref="C2"/>
    </sheetView>
  </sheetViews>
  <sheetFormatPr defaultColWidth="12.5703125" defaultRowHeight="15.75" customHeight="1"/>
  <cols>
    <col min="1" max="1" width="40.5703125" customWidth="1"/>
    <col min="2" max="12" width="20.85546875" customWidth="1"/>
  </cols>
  <sheetData>
    <row r="1" spans="1:28">
      <c r="A1" s="395"/>
      <c r="B1" s="396" t="s">
        <v>4011</v>
      </c>
      <c r="C1" s="32" t="s">
        <v>4012</v>
      </c>
      <c r="D1" s="32" t="s">
        <v>4001</v>
      </c>
      <c r="E1" s="32" t="s">
        <v>4002</v>
      </c>
      <c r="F1" s="32" t="s">
        <v>4003</v>
      </c>
      <c r="G1" s="32" t="s">
        <v>4004</v>
      </c>
      <c r="H1" s="32" t="s">
        <v>4005</v>
      </c>
      <c r="I1" s="32" t="s">
        <v>4006</v>
      </c>
      <c r="J1" s="32" t="s">
        <v>4007</v>
      </c>
      <c r="K1" s="235" t="s">
        <v>4008</v>
      </c>
      <c r="L1" s="42"/>
      <c r="M1" s="35"/>
      <c r="N1" s="35"/>
      <c r="O1" s="35"/>
      <c r="P1" s="35"/>
      <c r="Q1" s="35"/>
      <c r="R1" s="35"/>
      <c r="S1" s="35"/>
      <c r="T1" s="35"/>
      <c r="U1" s="35"/>
      <c r="V1" s="35"/>
      <c r="W1" s="35"/>
      <c r="X1" s="35"/>
      <c r="Y1" s="35"/>
      <c r="Z1" s="35"/>
      <c r="AA1" s="35"/>
      <c r="AB1" s="35"/>
    </row>
    <row r="2" spans="1:28">
      <c r="A2" s="397" t="s">
        <v>4013</v>
      </c>
      <c r="B2" s="40"/>
      <c r="C2" s="40"/>
      <c r="D2" s="40"/>
      <c r="E2" s="398">
        <v>300</v>
      </c>
      <c r="F2" s="398">
        <v>1690</v>
      </c>
      <c r="G2" s="398">
        <v>4171</v>
      </c>
      <c r="H2" s="398">
        <v>7743</v>
      </c>
      <c r="I2" s="398">
        <v>12405</v>
      </c>
      <c r="J2" s="398">
        <v>18157</v>
      </c>
      <c r="K2" s="398">
        <v>25000</v>
      </c>
      <c r="L2" s="42"/>
      <c r="M2" s="35"/>
      <c r="N2" s="35"/>
      <c r="O2" s="35"/>
      <c r="P2" s="35"/>
      <c r="Q2" s="35"/>
      <c r="R2" s="35"/>
      <c r="S2" s="35"/>
      <c r="T2" s="35"/>
      <c r="U2" s="35"/>
      <c r="V2" s="35"/>
      <c r="W2" s="35"/>
      <c r="X2" s="35"/>
      <c r="Y2" s="35"/>
      <c r="Z2" s="35"/>
      <c r="AA2" s="35"/>
      <c r="AB2" s="35"/>
    </row>
    <row r="3" spans="1:28">
      <c r="A3" s="397" t="s">
        <v>4014</v>
      </c>
      <c r="B3" s="40"/>
      <c r="C3" s="40"/>
      <c r="D3" s="40"/>
      <c r="E3" s="399">
        <v>0.03</v>
      </c>
      <c r="F3" s="399">
        <v>0.08</v>
      </c>
      <c r="G3" s="399">
        <v>0.16</v>
      </c>
      <c r="H3" s="399">
        <v>0.26</v>
      </c>
      <c r="I3" s="399">
        <v>0.38</v>
      </c>
      <c r="J3" s="399">
        <v>0.53</v>
      </c>
      <c r="K3" s="399">
        <v>0.7</v>
      </c>
      <c r="L3" s="42"/>
      <c r="M3" s="35"/>
      <c r="N3" s="35"/>
      <c r="O3" s="35"/>
      <c r="P3" s="35"/>
      <c r="Q3" s="35"/>
      <c r="R3" s="35"/>
      <c r="S3" s="35"/>
      <c r="T3" s="35"/>
      <c r="U3" s="35"/>
      <c r="V3" s="35"/>
      <c r="W3" s="35"/>
      <c r="X3" s="35"/>
      <c r="Y3" s="35"/>
      <c r="Z3" s="35"/>
      <c r="AA3" s="35"/>
      <c r="AB3" s="35"/>
    </row>
    <row r="4" spans="1:28">
      <c r="A4" s="397" t="s">
        <v>4015</v>
      </c>
      <c r="B4" s="40"/>
      <c r="C4" s="40"/>
      <c r="D4" s="40"/>
      <c r="E4" s="399"/>
      <c r="F4" s="399">
        <v>0.03</v>
      </c>
      <c r="G4" s="399">
        <v>0.06</v>
      </c>
      <c r="H4" s="399">
        <v>0.09</v>
      </c>
      <c r="I4" s="399">
        <v>0.13</v>
      </c>
      <c r="J4" s="399">
        <v>0.16</v>
      </c>
      <c r="K4" s="399">
        <v>0.2</v>
      </c>
      <c r="L4" s="42"/>
      <c r="M4" s="35"/>
      <c r="N4" s="35"/>
      <c r="O4" s="35"/>
      <c r="P4" s="35"/>
      <c r="Q4" s="35"/>
      <c r="R4" s="35"/>
      <c r="S4" s="35"/>
      <c r="T4" s="35"/>
      <c r="U4" s="35"/>
      <c r="V4" s="35"/>
      <c r="W4" s="35"/>
      <c r="X4" s="35"/>
      <c r="Y4" s="35"/>
      <c r="Z4" s="35"/>
      <c r="AA4" s="35"/>
      <c r="AB4" s="35"/>
    </row>
    <row r="5" spans="1:28">
      <c r="A5" s="400" t="s">
        <v>4024</v>
      </c>
      <c r="B5" s="401"/>
      <c r="C5" s="11">
        <v>15</v>
      </c>
      <c r="D5" s="11">
        <v>15</v>
      </c>
      <c r="E5" s="11">
        <v>10</v>
      </c>
      <c r="F5" s="11">
        <v>10</v>
      </c>
      <c r="G5" s="402"/>
      <c r="H5" s="40"/>
      <c r="I5" s="40"/>
      <c r="J5" s="40"/>
      <c r="K5" s="40"/>
      <c r="L5" s="42"/>
      <c r="M5" s="35"/>
      <c r="N5" s="35"/>
      <c r="O5" s="35"/>
      <c r="P5" s="35"/>
      <c r="Q5" s="35"/>
      <c r="R5" s="35"/>
      <c r="S5" s="35"/>
      <c r="T5" s="35"/>
      <c r="U5" s="35"/>
      <c r="V5" s="35"/>
      <c r="W5" s="35"/>
      <c r="X5" s="35"/>
      <c r="Y5" s="35"/>
      <c r="Z5" s="35"/>
      <c r="AA5" s="35"/>
      <c r="AB5" s="35"/>
    </row>
    <row r="6" spans="1:28">
      <c r="A6" s="400" t="s">
        <v>4025</v>
      </c>
      <c r="B6" s="401"/>
      <c r="C6" s="11">
        <v>20</v>
      </c>
      <c r="D6" s="11">
        <v>20</v>
      </c>
      <c r="E6" s="11">
        <v>20</v>
      </c>
      <c r="F6" s="11">
        <v>20</v>
      </c>
      <c r="G6" s="402"/>
      <c r="H6" s="40"/>
      <c r="I6" s="40"/>
      <c r="J6" s="40"/>
      <c r="K6" s="40"/>
      <c r="L6" s="42"/>
      <c r="M6" s="35"/>
      <c r="N6" s="35"/>
      <c r="O6" s="35"/>
      <c r="P6" s="35"/>
      <c r="Q6" s="35"/>
      <c r="R6" s="35"/>
      <c r="S6" s="35"/>
      <c r="T6" s="35"/>
      <c r="U6" s="35"/>
      <c r="V6" s="35"/>
      <c r="W6" s="35"/>
      <c r="X6" s="35"/>
      <c r="Y6" s="35"/>
      <c r="Z6" s="35"/>
      <c r="AA6" s="35"/>
      <c r="AB6" s="35"/>
    </row>
    <row r="7" spans="1:28">
      <c r="A7" s="400" t="s">
        <v>4026</v>
      </c>
      <c r="B7" s="40"/>
      <c r="C7" s="403">
        <v>6.5</v>
      </c>
      <c r="D7" s="114">
        <v>19.5</v>
      </c>
      <c r="E7" s="114">
        <v>26</v>
      </c>
      <c r="F7" s="114">
        <v>26</v>
      </c>
      <c r="G7" s="114">
        <v>26</v>
      </c>
      <c r="H7" s="114">
        <v>26</v>
      </c>
      <c r="I7" s="114"/>
      <c r="J7" s="114"/>
      <c r="K7" s="114"/>
      <c r="L7" s="42"/>
      <c r="M7" s="35"/>
      <c r="N7" s="35"/>
      <c r="O7" s="35"/>
      <c r="P7" s="35"/>
      <c r="Q7" s="35"/>
      <c r="R7" s="35"/>
      <c r="S7" s="35"/>
      <c r="T7" s="35"/>
      <c r="U7" s="35"/>
      <c r="V7" s="35"/>
      <c r="W7" s="35"/>
      <c r="X7" s="35"/>
      <c r="Y7" s="35"/>
      <c r="Z7" s="35"/>
      <c r="AA7" s="35"/>
      <c r="AB7" s="35"/>
    </row>
    <row r="8" spans="1:28">
      <c r="A8" s="397" t="s">
        <v>4027</v>
      </c>
      <c r="B8" s="40"/>
      <c r="C8" s="402"/>
      <c r="D8" s="402"/>
      <c r="E8" s="402"/>
      <c r="F8" s="402"/>
      <c r="G8" s="402"/>
      <c r="I8" s="402">
        <v>3</v>
      </c>
      <c r="J8" s="402">
        <v>2</v>
      </c>
      <c r="K8" s="402"/>
      <c r="L8" s="42"/>
      <c r="M8" s="35"/>
      <c r="N8" s="35"/>
      <c r="O8" s="35"/>
      <c r="P8" s="35"/>
      <c r="Q8" s="35"/>
      <c r="R8" s="35"/>
      <c r="S8" s="35"/>
      <c r="T8" s="35"/>
      <c r="U8" s="35"/>
      <c r="V8" s="35"/>
      <c r="W8" s="35"/>
      <c r="X8" s="35"/>
      <c r="Y8" s="35"/>
      <c r="Z8" s="35"/>
      <c r="AA8" s="35"/>
      <c r="AB8" s="35"/>
    </row>
    <row r="9" spans="1:28">
      <c r="A9" s="397" t="s">
        <v>4028</v>
      </c>
      <c r="B9" s="404" t="s">
        <v>11097</v>
      </c>
      <c r="C9" s="497" t="s">
        <v>11098</v>
      </c>
      <c r="D9" s="450"/>
      <c r="E9" s="497" t="s">
        <v>11099</v>
      </c>
      <c r="F9" s="456"/>
      <c r="G9" s="456"/>
      <c r="H9" s="450"/>
      <c r="I9" s="497" t="s">
        <v>11100</v>
      </c>
      <c r="J9" s="456"/>
      <c r="K9" s="405" t="s">
        <v>11101</v>
      </c>
      <c r="L9" s="42"/>
      <c r="M9" s="35"/>
      <c r="N9" s="35"/>
      <c r="O9" s="35"/>
      <c r="P9" s="35"/>
      <c r="Q9" s="35"/>
      <c r="R9" s="35"/>
      <c r="S9" s="35"/>
      <c r="T9" s="35"/>
      <c r="U9" s="35"/>
      <c r="V9" s="35"/>
      <c r="W9" s="35"/>
      <c r="X9" s="35"/>
      <c r="Y9" s="35"/>
      <c r="Z9" s="35"/>
      <c r="AA9" s="35"/>
      <c r="AB9" s="35"/>
    </row>
    <row r="10" spans="1:28">
      <c r="A10" s="406" t="s">
        <v>4029</v>
      </c>
      <c r="B10" s="407">
        <v>34300000</v>
      </c>
      <c r="C10" s="407">
        <v>34300000</v>
      </c>
      <c r="D10" s="407">
        <v>34300000</v>
      </c>
      <c r="E10" s="407">
        <v>34300000</v>
      </c>
      <c r="F10" s="407">
        <v>34300000</v>
      </c>
      <c r="G10" s="407">
        <v>34300000</v>
      </c>
      <c r="H10" s="407">
        <v>34300000</v>
      </c>
      <c r="I10" s="407">
        <v>34300000</v>
      </c>
      <c r="J10" s="407">
        <v>34300000</v>
      </c>
      <c r="K10" s="407">
        <v>34300000</v>
      </c>
      <c r="L10" s="408">
        <v>343000000</v>
      </c>
      <c r="M10" s="35"/>
      <c r="N10" s="35"/>
      <c r="O10" s="35"/>
      <c r="P10" s="35"/>
      <c r="Q10" s="35"/>
      <c r="R10" s="35"/>
      <c r="S10" s="35"/>
      <c r="T10" s="35"/>
      <c r="U10" s="35"/>
      <c r="V10" s="35"/>
      <c r="W10" s="35"/>
      <c r="X10" s="35"/>
      <c r="Y10" s="35"/>
      <c r="Z10" s="35"/>
      <c r="AA10" s="35"/>
      <c r="AB10" s="35"/>
    </row>
    <row r="11" spans="1:28">
      <c r="A11" s="409"/>
      <c r="B11" s="410"/>
      <c r="C11" s="410"/>
      <c r="D11" s="410"/>
      <c r="E11" s="410"/>
      <c r="F11" s="410"/>
      <c r="G11" s="35"/>
      <c r="H11" s="35"/>
      <c r="I11" s="35"/>
      <c r="J11" s="35"/>
      <c r="K11" s="35"/>
      <c r="L11" s="42"/>
      <c r="M11" s="35"/>
      <c r="N11" s="35"/>
      <c r="O11" s="35"/>
      <c r="P11" s="35"/>
      <c r="Q11" s="35"/>
      <c r="R11" s="35"/>
      <c r="S11" s="35"/>
      <c r="T11" s="35"/>
      <c r="U11" s="35"/>
      <c r="V11" s="35"/>
      <c r="W11" s="35"/>
      <c r="X11" s="35"/>
      <c r="Y11" s="35"/>
      <c r="Z11" s="35"/>
      <c r="AA11" s="35"/>
      <c r="AB11" s="35"/>
    </row>
    <row r="12" spans="1:28">
      <c r="A12" s="46"/>
      <c r="B12" s="498" t="s">
        <v>11102</v>
      </c>
      <c r="C12" s="456"/>
      <c r="D12" s="456"/>
      <c r="E12" s="456"/>
      <c r="F12" s="456"/>
      <c r="G12" s="450"/>
      <c r="H12" s="46"/>
      <c r="I12" s="46"/>
      <c r="J12" s="46"/>
      <c r="K12" s="46"/>
      <c r="L12" s="46"/>
      <c r="M12" s="46"/>
      <c r="N12" s="46"/>
      <c r="O12" s="46"/>
      <c r="P12" s="46"/>
      <c r="Q12" s="46"/>
      <c r="R12" s="46"/>
      <c r="S12" s="46"/>
      <c r="T12" s="46"/>
      <c r="U12" s="46"/>
      <c r="V12" s="46"/>
      <c r="W12" s="46"/>
      <c r="X12" s="46"/>
      <c r="Y12" s="46"/>
      <c r="Z12" s="46"/>
      <c r="AA12" s="46"/>
      <c r="AB12" s="46"/>
    </row>
    <row r="13" spans="1:28">
      <c r="A13" s="46"/>
      <c r="B13" s="411" t="s">
        <v>11103</v>
      </c>
      <c r="C13" s="411" t="s">
        <v>11104</v>
      </c>
      <c r="D13" s="412" t="s">
        <v>11105</v>
      </c>
      <c r="E13" s="412" t="s">
        <v>7483</v>
      </c>
      <c r="F13" s="412" t="s">
        <v>11106</v>
      </c>
      <c r="G13" s="412" t="s">
        <v>11107</v>
      </c>
      <c r="H13" s="46"/>
      <c r="I13" s="46"/>
      <c r="J13" s="46"/>
      <c r="K13" s="46"/>
      <c r="L13" s="46"/>
      <c r="M13" s="46"/>
      <c r="N13" s="46"/>
      <c r="O13" s="46"/>
      <c r="P13" s="46"/>
      <c r="Q13" s="46"/>
      <c r="R13" s="46"/>
      <c r="S13" s="46"/>
      <c r="T13" s="46"/>
      <c r="U13" s="46"/>
      <c r="V13" s="46"/>
      <c r="W13" s="46"/>
      <c r="X13" s="46"/>
      <c r="Y13" s="46"/>
      <c r="Z13" s="46"/>
      <c r="AA13" s="46"/>
      <c r="AB13" s="46"/>
    </row>
    <row r="14" spans="1:28" ht="15.75" customHeight="1">
      <c r="A14" s="413"/>
      <c r="B14" s="414" t="s">
        <v>11108</v>
      </c>
      <c r="C14" s="415" t="s">
        <v>11109</v>
      </c>
      <c r="D14" s="416">
        <v>120</v>
      </c>
      <c r="E14" s="417">
        <v>200000</v>
      </c>
      <c r="F14" s="418">
        <v>0.15737704918032788</v>
      </c>
      <c r="G14" s="417">
        <v>24000000</v>
      </c>
      <c r="H14" s="419"/>
      <c r="I14" s="419"/>
      <c r="J14" s="419"/>
      <c r="K14" s="419"/>
      <c r="L14" s="419"/>
      <c r="M14" s="46"/>
      <c r="N14" s="46"/>
      <c r="O14" s="46"/>
      <c r="P14" s="46"/>
      <c r="Q14" s="46"/>
      <c r="R14" s="46"/>
      <c r="S14" s="46"/>
      <c r="T14" s="46"/>
      <c r="U14" s="46"/>
      <c r="V14" s="46"/>
      <c r="W14" s="46"/>
      <c r="X14" s="46"/>
      <c r="Y14" s="46"/>
      <c r="Z14" s="46"/>
      <c r="AA14" s="46"/>
      <c r="AB14" s="46"/>
    </row>
    <row r="15" spans="1:28" ht="15.75" customHeight="1">
      <c r="A15" s="420"/>
      <c r="B15" s="414" t="s">
        <v>11110</v>
      </c>
      <c r="C15" s="415" t="s">
        <v>11111</v>
      </c>
      <c r="D15" s="417">
        <v>50</v>
      </c>
      <c r="E15" s="417">
        <v>150000</v>
      </c>
      <c r="F15" s="418">
        <v>4.9180327868852458E-2</v>
      </c>
      <c r="G15" s="417">
        <v>7500000</v>
      </c>
      <c r="H15" s="46"/>
      <c r="I15" s="46"/>
      <c r="J15" s="46"/>
      <c r="K15" s="46"/>
      <c r="L15" s="46"/>
      <c r="M15" s="46"/>
      <c r="N15" s="46"/>
      <c r="O15" s="46"/>
      <c r="P15" s="46"/>
      <c r="Q15" s="46"/>
      <c r="R15" s="46"/>
      <c r="S15" s="46"/>
      <c r="T15" s="46"/>
      <c r="U15" s="46"/>
      <c r="V15" s="46"/>
      <c r="W15" s="46"/>
      <c r="X15" s="46"/>
      <c r="Y15" s="46"/>
      <c r="Z15" s="46"/>
      <c r="AA15" s="46"/>
      <c r="AB15" s="46"/>
    </row>
    <row r="16" spans="1:28" ht="15.75" customHeight="1">
      <c r="A16" s="46"/>
      <c r="B16" s="415" t="s">
        <v>11112</v>
      </c>
      <c r="C16" s="415" t="s">
        <v>11113</v>
      </c>
      <c r="D16" s="421">
        <v>80</v>
      </c>
      <c r="E16" s="417">
        <v>150000</v>
      </c>
      <c r="F16" s="418">
        <v>7.8688524590163941E-2</v>
      </c>
      <c r="G16" s="417">
        <v>12000000</v>
      </c>
      <c r="H16" s="46"/>
      <c r="I16" s="46"/>
      <c r="J16" s="46"/>
      <c r="K16" s="46"/>
      <c r="L16" s="46"/>
      <c r="M16" s="46"/>
      <c r="N16" s="46"/>
      <c r="O16" s="46"/>
      <c r="P16" s="46"/>
      <c r="Q16" s="46"/>
      <c r="R16" s="46"/>
      <c r="S16" s="46"/>
      <c r="T16" s="46"/>
      <c r="U16" s="46"/>
      <c r="V16" s="46"/>
      <c r="W16" s="46"/>
      <c r="X16" s="46"/>
      <c r="Y16" s="46"/>
      <c r="Z16" s="46"/>
      <c r="AA16" s="46"/>
      <c r="AB16" s="46"/>
    </row>
    <row r="17" spans="1:28" ht="15.75" customHeight="1">
      <c r="A17" s="420"/>
      <c r="B17" s="422" t="s">
        <v>11114</v>
      </c>
      <c r="C17" s="423" t="s">
        <v>11115</v>
      </c>
      <c r="D17" s="424">
        <v>80</v>
      </c>
      <c r="E17" s="424">
        <v>220000</v>
      </c>
      <c r="F17" s="425">
        <v>0.13114754098360656</v>
      </c>
      <c r="G17" s="424">
        <v>17600000</v>
      </c>
      <c r="H17" s="46"/>
      <c r="I17" s="46"/>
      <c r="J17" s="46"/>
      <c r="K17" s="46"/>
      <c r="L17" s="46"/>
      <c r="M17" s="46"/>
      <c r="N17" s="46"/>
      <c r="O17" s="46"/>
      <c r="P17" s="46"/>
      <c r="Q17" s="46"/>
      <c r="R17" s="46"/>
      <c r="S17" s="46"/>
      <c r="T17" s="46"/>
      <c r="U17" s="46"/>
      <c r="V17" s="46"/>
      <c r="W17" s="46"/>
      <c r="X17" s="46"/>
      <c r="Y17" s="46"/>
      <c r="Z17" s="46"/>
      <c r="AA17" s="46"/>
      <c r="AB17" s="46"/>
    </row>
    <row r="18" spans="1:28" ht="15.75" customHeight="1">
      <c r="A18" s="420"/>
      <c r="B18" s="415" t="s">
        <v>11116</v>
      </c>
      <c r="C18" s="415" t="s">
        <v>11117</v>
      </c>
      <c r="D18" s="417">
        <v>5</v>
      </c>
      <c r="E18" s="417">
        <v>150000</v>
      </c>
      <c r="F18" s="418">
        <v>4.9180327868852463E-3</v>
      </c>
      <c r="G18" s="417">
        <v>750000</v>
      </c>
      <c r="H18" s="46"/>
      <c r="I18" s="46"/>
      <c r="J18" s="46"/>
      <c r="K18" s="46"/>
      <c r="L18" s="46"/>
      <c r="M18" s="46"/>
      <c r="N18" s="46"/>
      <c r="O18" s="46"/>
      <c r="P18" s="46"/>
      <c r="Q18" s="46"/>
      <c r="R18" s="46"/>
      <c r="S18" s="46"/>
      <c r="T18" s="46"/>
      <c r="U18" s="46"/>
      <c r="V18" s="46"/>
      <c r="W18" s="46"/>
      <c r="X18" s="46"/>
      <c r="Y18" s="46"/>
      <c r="Z18" s="46"/>
      <c r="AA18" s="46"/>
      <c r="AB18" s="46"/>
    </row>
    <row r="19" spans="1:28" ht="15.75" customHeight="1">
      <c r="A19" s="420"/>
      <c r="B19" s="414" t="s">
        <v>11118</v>
      </c>
      <c r="C19" s="415" t="s">
        <v>11119</v>
      </c>
      <c r="D19" s="417">
        <v>5</v>
      </c>
      <c r="E19" s="417">
        <v>150000</v>
      </c>
      <c r="F19" s="418">
        <v>4.9180327868852463E-3</v>
      </c>
      <c r="G19" s="417">
        <v>750000</v>
      </c>
      <c r="H19" s="46"/>
      <c r="I19" s="46"/>
      <c r="J19" s="46"/>
      <c r="K19" s="46"/>
      <c r="L19" s="46"/>
      <c r="M19" s="46"/>
      <c r="N19" s="46"/>
      <c r="O19" s="46"/>
      <c r="P19" s="46"/>
      <c r="Q19" s="46"/>
      <c r="R19" s="46"/>
      <c r="S19" s="46"/>
      <c r="T19" s="46"/>
      <c r="U19" s="46"/>
      <c r="V19" s="46"/>
      <c r="W19" s="46"/>
      <c r="X19" s="46"/>
      <c r="Y19" s="46"/>
      <c r="Z19" s="46"/>
      <c r="AA19" s="46"/>
      <c r="AB19" s="46"/>
    </row>
    <row r="20" spans="1:28" ht="15.75" customHeight="1">
      <c r="A20" s="420"/>
      <c r="B20" s="414" t="s">
        <v>11120</v>
      </c>
      <c r="C20" s="415" t="s">
        <v>11121</v>
      </c>
      <c r="D20" s="417">
        <v>130</v>
      </c>
      <c r="E20" s="417">
        <v>550000</v>
      </c>
      <c r="F20" s="418">
        <v>0.46885245901639344</v>
      </c>
      <c r="G20" s="417">
        <v>71500000</v>
      </c>
      <c r="H20" s="46"/>
      <c r="I20" s="46"/>
      <c r="J20" s="46"/>
      <c r="K20" s="46"/>
      <c r="L20" s="46"/>
      <c r="M20" s="46"/>
      <c r="N20" s="46"/>
      <c r="O20" s="46"/>
      <c r="P20" s="46"/>
      <c r="Q20" s="46"/>
      <c r="R20" s="46"/>
      <c r="S20" s="46"/>
      <c r="T20" s="46"/>
      <c r="U20" s="46"/>
      <c r="V20" s="46"/>
      <c r="W20" s="46"/>
      <c r="X20" s="46"/>
      <c r="Y20" s="46"/>
      <c r="Z20" s="46"/>
      <c r="AA20" s="46"/>
      <c r="AB20" s="46"/>
    </row>
    <row r="21" spans="1:28" ht="15.75" customHeight="1">
      <c r="A21" s="46"/>
      <c r="B21" s="415" t="s">
        <v>11122</v>
      </c>
      <c r="C21" s="415" t="s">
        <v>11123</v>
      </c>
      <c r="D21" s="421">
        <v>5</v>
      </c>
      <c r="E21" s="417">
        <v>3200000</v>
      </c>
      <c r="F21" s="418">
        <v>0.10491803278688525</v>
      </c>
      <c r="G21" s="426">
        <v>16000000</v>
      </c>
      <c r="H21" s="46"/>
      <c r="I21" s="46"/>
      <c r="J21" s="46"/>
      <c r="K21" s="46"/>
      <c r="L21" s="46"/>
      <c r="M21" s="46"/>
      <c r="N21" s="46"/>
      <c r="O21" s="46"/>
      <c r="P21" s="46"/>
      <c r="Q21" s="46"/>
      <c r="R21" s="46"/>
      <c r="S21" s="46"/>
      <c r="T21" s="46"/>
      <c r="U21" s="46"/>
      <c r="V21" s="46"/>
      <c r="W21" s="46"/>
      <c r="X21" s="46"/>
      <c r="Y21" s="46"/>
      <c r="Z21" s="46"/>
      <c r="AA21" s="46"/>
      <c r="AB21" s="46"/>
    </row>
    <row r="22" spans="1:28">
      <c r="A22" s="46"/>
      <c r="B22" s="496" t="s">
        <v>7489</v>
      </c>
      <c r="C22" s="456"/>
      <c r="D22" s="456"/>
      <c r="E22" s="450"/>
      <c r="F22" s="427">
        <v>1</v>
      </c>
      <c r="G22" s="428">
        <v>152500000</v>
      </c>
      <c r="H22" s="46"/>
      <c r="I22" s="46"/>
      <c r="J22" s="46"/>
      <c r="K22" s="46"/>
      <c r="L22" s="46"/>
      <c r="M22" s="46"/>
      <c r="N22" s="46"/>
      <c r="O22" s="46"/>
      <c r="P22" s="46"/>
      <c r="Q22" s="46"/>
      <c r="R22" s="46"/>
      <c r="S22" s="46"/>
      <c r="T22" s="46"/>
      <c r="U22" s="46"/>
      <c r="V22" s="46"/>
      <c r="W22" s="46"/>
      <c r="X22" s="46"/>
      <c r="Y22" s="46"/>
      <c r="Z22" s="46"/>
      <c r="AA22" s="46"/>
      <c r="AB22" s="46"/>
    </row>
    <row r="23" spans="1:28">
      <c r="A23" s="409"/>
      <c r="B23" s="35"/>
      <c r="C23" s="35"/>
      <c r="D23" s="35"/>
      <c r="E23" s="35"/>
      <c r="F23" s="35"/>
      <c r="G23" s="35"/>
      <c r="H23" s="35"/>
      <c r="I23" s="35"/>
      <c r="J23" s="35"/>
      <c r="K23" s="35"/>
      <c r="L23" s="42"/>
      <c r="M23" s="35"/>
      <c r="N23" s="35"/>
      <c r="O23" s="35"/>
      <c r="P23" s="35"/>
      <c r="Q23" s="35"/>
      <c r="R23" s="35"/>
      <c r="S23" s="35"/>
      <c r="T23" s="35"/>
      <c r="U23" s="35"/>
      <c r="V23" s="35"/>
      <c r="W23" s="35"/>
      <c r="X23" s="35"/>
      <c r="Y23" s="35"/>
      <c r="Z23" s="35"/>
      <c r="AA23" s="35"/>
      <c r="AB23" s="35"/>
    </row>
    <row r="24" spans="1:28">
      <c r="A24" s="409"/>
      <c r="B24" s="499" t="s">
        <v>11124</v>
      </c>
      <c r="C24" s="456"/>
      <c r="D24" s="456"/>
      <c r="E24" s="456"/>
      <c r="F24" s="456"/>
      <c r="G24" s="450"/>
      <c r="H24" s="35"/>
      <c r="I24" s="35"/>
      <c r="J24" s="35"/>
      <c r="K24" s="35"/>
      <c r="L24" s="42"/>
      <c r="M24" s="35"/>
      <c r="N24" s="35"/>
      <c r="O24" s="35"/>
      <c r="P24" s="35"/>
      <c r="Q24" s="35"/>
      <c r="R24" s="35"/>
      <c r="S24" s="35"/>
      <c r="T24" s="35"/>
      <c r="U24" s="35"/>
      <c r="V24" s="35"/>
      <c r="W24" s="35"/>
      <c r="X24" s="35"/>
      <c r="Y24" s="35"/>
      <c r="Z24" s="35"/>
      <c r="AA24" s="35"/>
      <c r="AB24" s="35"/>
    </row>
    <row r="25" spans="1:28">
      <c r="A25" s="409"/>
      <c r="B25" s="500" t="s">
        <v>11125</v>
      </c>
      <c r="C25" s="456"/>
      <c r="D25" s="450"/>
      <c r="E25" s="429" t="s">
        <v>11126</v>
      </c>
      <c r="F25" s="429" t="s">
        <v>11127</v>
      </c>
      <c r="G25" s="430" t="s">
        <v>11128</v>
      </c>
      <c r="H25" s="35"/>
      <c r="I25" s="35"/>
      <c r="J25" s="35"/>
      <c r="K25" s="35"/>
      <c r="L25" s="42"/>
      <c r="M25" s="35"/>
      <c r="N25" s="35"/>
      <c r="O25" s="35"/>
      <c r="P25" s="35"/>
      <c r="Q25" s="35"/>
      <c r="R25" s="35"/>
      <c r="S25" s="35"/>
      <c r="T25" s="35"/>
      <c r="U25" s="35"/>
      <c r="V25" s="35"/>
      <c r="W25" s="35"/>
      <c r="X25" s="35"/>
      <c r="Y25" s="35"/>
      <c r="Z25" s="35"/>
      <c r="AA25" s="35"/>
      <c r="AB25" s="35"/>
    </row>
    <row r="26" spans="1:28">
      <c r="A26" s="409"/>
      <c r="B26" s="491" t="s">
        <v>11129</v>
      </c>
      <c r="C26" s="456"/>
      <c r="D26" s="450"/>
      <c r="E26" s="431" t="s">
        <v>11130</v>
      </c>
      <c r="F26" s="432">
        <v>0.5</v>
      </c>
      <c r="G26" s="433">
        <v>95250000</v>
      </c>
      <c r="H26" s="35"/>
      <c r="I26" s="35"/>
      <c r="J26" s="35"/>
      <c r="K26" s="35"/>
      <c r="L26" s="42"/>
      <c r="M26" s="35"/>
      <c r="N26" s="35"/>
      <c r="O26" s="35"/>
      <c r="P26" s="35"/>
      <c r="Q26" s="35"/>
      <c r="R26" s="35"/>
      <c r="S26" s="35"/>
      <c r="T26" s="35"/>
      <c r="U26" s="35"/>
      <c r="V26" s="35"/>
      <c r="W26" s="35"/>
      <c r="X26" s="35"/>
      <c r="Y26" s="35"/>
      <c r="Z26" s="35"/>
      <c r="AA26" s="35"/>
      <c r="AB26" s="35"/>
    </row>
    <row r="27" spans="1:28">
      <c r="A27" s="409"/>
      <c r="B27" s="492" t="s">
        <v>11131</v>
      </c>
      <c r="C27" s="493"/>
      <c r="D27" s="494"/>
      <c r="E27" s="431" t="s">
        <v>11132</v>
      </c>
      <c r="F27" s="432">
        <v>0.3</v>
      </c>
      <c r="G27" s="433">
        <v>57150000</v>
      </c>
      <c r="H27" s="35"/>
      <c r="I27" s="35"/>
      <c r="J27" s="35"/>
      <c r="K27" s="35"/>
      <c r="L27" s="42"/>
      <c r="M27" s="35"/>
      <c r="N27" s="35"/>
      <c r="O27" s="35"/>
      <c r="P27" s="35"/>
      <c r="Q27" s="35"/>
      <c r="R27" s="35"/>
      <c r="S27" s="35"/>
      <c r="T27" s="35"/>
      <c r="U27" s="35"/>
      <c r="V27" s="35"/>
      <c r="W27" s="35"/>
      <c r="X27" s="35"/>
      <c r="Y27" s="35"/>
      <c r="Z27" s="35"/>
      <c r="AA27" s="35"/>
      <c r="AB27" s="35"/>
    </row>
    <row r="28" spans="1:28">
      <c r="A28" s="409"/>
      <c r="B28" s="495"/>
      <c r="C28" s="447"/>
      <c r="D28" s="448"/>
      <c r="E28" s="431" t="s">
        <v>11133</v>
      </c>
      <c r="F28" s="432">
        <v>0.2</v>
      </c>
      <c r="G28" s="433">
        <v>38100000</v>
      </c>
      <c r="H28" s="35"/>
      <c r="I28" s="434">
        <f>G22-G17+G29</f>
        <v>325400000</v>
      </c>
      <c r="J28" s="35"/>
      <c r="K28" s="35"/>
      <c r="L28" s="42"/>
      <c r="M28" s="35"/>
      <c r="N28" s="35"/>
      <c r="O28" s="35"/>
      <c r="P28" s="35"/>
      <c r="Q28" s="35"/>
      <c r="R28" s="35"/>
      <c r="S28" s="35"/>
      <c r="T28" s="35"/>
      <c r="U28" s="35"/>
      <c r="V28" s="35"/>
      <c r="W28" s="35"/>
      <c r="X28" s="35"/>
      <c r="Y28" s="35"/>
      <c r="Z28" s="35"/>
      <c r="AA28" s="35"/>
      <c r="AB28" s="35"/>
    </row>
    <row r="29" spans="1:28">
      <c r="A29" s="409"/>
      <c r="B29" s="496" t="s">
        <v>11134</v>
      </c>
      <c r="C29" s="456"/>
      <c r="D29" s="456"/>
      <c r="E29" s="450"/>
      <c r="F29" s="435">
        <v>0.99999999999999989</v>
      </c>
      <c r="G29" s="428">
        <v>190500000</v>
      </c>
      <c r="H29" s="35"/>
      <c r="I29" s="35"/>
      <c r="J29" s="35"/>
      <c r="K29" s="35"/>
      <c r="L29" s="42"/>
      <c r="M29" s="35"/>
      <c r="N29" s="35"/>
      <c r="O29" s="35"/>
      <c r="P29" s="35"/>
      <c r="Q29" s="35"/>
      <c r="R29" s="35"/>
      <c r="S29" s="35"/>
      <c r="T29" s="35"/>
      <c r="U29" s="35"/>
      <c r="V29" s="35"/>
      <c r="W29" s="35"/>
      <c r="X29" s="35"/>
      <c r="Y29" s="35"/>
      <c r="Z29" s="35"/>
      <c r="AA29" s="35"/>
      <c r="AB29" s="35"/>
    </row>
    <row r="30" spans="1:28">
      <c r="A30" s="409"/>
      <c r="B30" s="35"/>
      <c r="C30" s="35"/>
      <c r="D30" s="35"/>
      <c r="E30" s="35"/>
      <c r="F30" s="35"/>
      <c r="G30" s="35"/>
      <c r="H30" s="35"/>
      <c r="I30" s="35"/>
      <c r="J30" s="35"/>
      <c r="K30" s="35"/>
      <c r="L30" s="42"/>
      <c r="M30" s="35"/>
      <c r="N30" s="35"/>
      <c r="O30" s="35"/>
      <c r="P30" s="35"/>
      <c r="Q30" s="35"/>
      <c r="R30" s="35"/>
      <c r="S30" s="35"/>
      <c r="T30" s="35"/>
      <c r="U30" s="35"/>
      <c r="V30" s="35"/>
      <c r="W30" s="35"/>
      <c r="X30" s="35"/>
      <c r="Y30" s="35"/>
      <c r="Z30" s="35"/>
      <c r="AA30" s="35"/>
      <c r="AB30" s="35"/>
    </row>
    <row r="31" spans="1:28">
      <c r="A31" s="409"/>
      <c r="B31" s="35"/>
      <c r="C31" s="35"/>
      <c r="D31" s="35"/>
      <c r="E31" s="35"/>
      <c r="F31" s="35"/>
      <c r="G31" s="35"/>
      <c r="H31" s="35"/>
      <c r="I31" s="35"/>
      <c r="J31" s="35"/>
      <c r="K31" s="35"/>
      <c r="L31" s="42"/>
      <c r="M31" s="35"/>
      <c r="N31" s="35"/>
      <c r="O31" s="35"/>
      <c r="P31" s="35"/>
      <c r="Q31" s="35"/>
      <c r="R31" s="35"/>
      <c r="S31" s="35"/>
      <c r="T31" s="35"/>
      <c r="U31" s="35"/>
      <c r="V31" s="35"/>
      <c r="W31" s="35"/>
      <c r="X31" s="35"/>
      <c r="Y31" s="35"/>
      <c r="Z31" s="35"/>
      <c r="AA31" s="35"/>
      <c r="AB31" s="35"/>
    </row>
    <row r="32" spans="1:28">
      <c r="A32" s="409"/>
      <c r="B32" s="35"/>
      <c r="C32" s="35"/>
      <c r="D32" s="35"/>
      <c r="E32" s="35"/>
      <c r="F32" s="35"/>
      <c r="G32" s="35"/>
      <c r="H32" s="35"/>
      <c r="I32" s="35"/>
      <c r="J32" s="35"/>
      <c r="K32" s="35"/>
      <c r="L32" s="42"/>
      <c r="M32" s="35"/>
      <c r="N32" s="35"/>
      <c r="O32" s="35"/>
      <c r="P32" s="35"/>
      <c r="Q32" s="35"/>
      <c r="R32" s="35"/>
      <c r="S32" s="35"/>
      <c r="T32" s="35"/>
      <c r="U32" s="35"/>
      <c r="V32" s="35"/>
      <c r="W32" s="35"/>
      <c r="X32" s="35"/>
      <c r="Y32" s="35"/>
      <c r="Z32" s="35"/>
      <c r="AA32" s="35"/>
      <c r="AB32" s="35"/>
    </row>
    <row r="33" spans="1:28">
      <c r="A33" s="409"/>
      <c r="B33" s="35"/>
      <c r="C33" s="35"/>
      <c r="D33" s="35"/>
      <c r="E33" s="35"/>
      <c r="F33" s="35"/>
      <c r="G33" s="35"/>
      <c r="H33" s="35"/>
      <c r="I33" s="35"/>
      <c r="J33" s="35"/>
      <c r="K33" s="35"/>
      <c r="L33" s="42"/>
      <c r="M33" s="35"/>
      <c r="N33" s="35"/>
      <c r="O33" s="35"/>
      <c r="P33" s="35"/>
      <c r="Q33" s="35"/>
      <c r="R33" s="35"/>
      <c r="S33" s="35"/>
      <c r="T33" s="35"/>
      <c r="U33" s="35"/>
      <c r="V33" s="35"/>
      <c r="W33" s="35"/>
      <c r="X33" s="35"/>
      <c r="Y33" s="35"/>
      <c r="Z33" s="35"/>
      <c r="AA33" s="35"/>
      <c r="AB33" s="35"/>
    </row>
    <row r="34" spans="1:28">
      <c r="A34" s="409"/>
      <c r="B34" s="35"/>
      <c r="C34" s="35"/>
      <c r="D34" s="35"/>
      <c r="E34" s="35"/>
      <c r="F34" s="35"/>
      <c r="G34" s="35"/>
      <c r="H34" s="35"/>
      <c r="I34" s="35"/>
      <c r="J34" s="35"/>
      <c r="K34" s="35"/>
      <c r="L34" s="42"/>
      <c r="M34" s="35"/>
      <c r="N34" s="35"/>
      <c r="O34" s="35"/>
      <c r="P34" s="35"/>
      <c r="Q34" s="35"/>
      <c r="R34" s="35"/>
      <c r="S34" s="35"/>
      <c r="T34" s="35"/>
      <c r="U34" s="35"/>
      <c r="V34" s="35"/>
      <c r="W34" s="35"/>
      <c r="X34" s="35"/>
      <c r="Y34" s="35"/>
      <c r="Z34" s="35"/>
      <c r="AA34" s="35"/>
      <c r="AB34" s="35"/>
    </row>
    <row r="35" spans="1:28">
      <c r="A35" s="409"/>
      <c r="B35" s="35"/>
      <c r="C35" s="35"/>
      <c r="D35" s="35"/>
      <c r="E35" s="35"/>
      <c r="F35" s="35"/>
      <c r="G35" s="35"/>
      <c r="H35" s="35"/>
      <c r="I35" s="35"/>
      <c r="J35" s="35"/>
      <c r="K35" s="35"/>
      <c r="L35" s="42"/>
      <c r="M35" s="35"/>
      <c r="N35" s="35"/>
      <c r="O35" s="35"/>
      <c r="P35" s="35"/>
      <c r="Q35" s="35"/>
      <c r="R35" s="35"/>
      <c r="S35" s="35"/>
      <c r="T35" s="35"/>
      <c r="U35" s="35"/>
      <c r="V35" s="35"/>
      <c r="W35" s="35"/>
      <c r="X35" s="35"/>
      <c r="Y35" s="35"/>
      <c r="Z35" s="35"/>
      <c r="AA35" s="35"/>
      <c r="AB35" s="35"/>
    </row>
    <row r="36" spans="1:28">
      <c r="A36" s="409"/>
      <c r="B36" s="35"/>
      <c r="C36" s="35"/>
      <c r="D36" s="35"/>
      <c r="E36" s="35"/>
      <c r="F36" s="35"/>
      <c r="G36" s="35"/>
      <c r="H36" s="35"/>
      <c r="I36" s="35"/>
      <c r="J36" s="35"/>
      <c r="K36" s="35"/>
      <c r="L36" s="42"/>
      <c r="M36" s="35"/>
      <c r="N36" s="35"/>
      <c r="O36" s="35"/>
      <c r="P36" s="35"/>
      <c r="Q36" s="35"/>
      <c r="R36" s="35"/>
      <c r="S36" s="35"/>
      <c r="T36" s="35"/>
      <c r="U36" s="35"/>
      <c r="V36" s="35"/>
      <c r="W36" s="35"/>
      <c r="X36" s="35"/>
      <c r="Y36" s="35"/>
      <c r="Z36" s="35"/>
      <c r="AA36" s="35"/>
      <c r="AB36" s="35"/>
    </row>
    <row r="37" spans="1:28">
      <c r="A37" s="409"/>
      <c r="B37" s="35"/>
      <c r="C37" s="35"/>
      <c r="D37" s="35"/>
      <c r="E37" s="35"/>
      <c r="F37" s="35"/>
      <c r="G37" s="35"/>
      <c r="H37" s="35"/>
      <c r="I37" s="35"/>
      <c r="J37" s="35"/>
      <c r="K37" s="35"/>
      <c r="L37" s="42"/>
      <c r="M37" s="35"/>
      <c r="N37" s="35"/>
      <c r="O37" s="35"/>
      <c r="P37" s="35"/>
      <c r="Q37" s="35"/>
      <c r="R37" s="35"/>
      <c r="S37" s="35"/>
      <c r="T37" s="35"/>
      <c r="U37" s="35"/>
      <c r="V37" s="35"/>
      <c r="W37" s="35"/>
      <c r="X37" s="35"/>
      <c r="Y37" s="35"/>
      <c r="Z37" s="35"/>
      <c r="AA37" s="35"/>
      <c r="AB37" s="35"/>
    </row>
    <row r="38" spans="1:28">
      <c r="A38" s="409"/>
      <c r="B38" s="35"/>
      <c r="C38" s="35"/>
      <c r="D38" s="35"/>
      <c r="E38" s="35"/>
      <c r="F38" s="35"/>
      <c r="G38" s="35"/>
      <c r="H38" s="35"/>
      <c r="I38" s="35"/>
      <c r="J38" s="35"/>
      <c r="K38" s="35"/>
      <c r="L38" s="42"/>
      <c r="M38" s="35"/>
      <c r="N38" s="35"/>
      <c r="O38" s="35"/>
      <c r="P38" s="35"/>
      <c r="Q38" s="35"/>
      <c r="R38" s="35"/>
      <c r="S38" s="35"/>
      <c r="T38" s="35"/>
      <c r="U38" s="35"/>
      <c r="V38" s="35"/>
      <c r="W38" s="35"/>
      <c r="X38" s="35"/>
      <c r="Y38" s="35"/>
      <c r="Z38" s="35"/>
      <c r="AA38" s="35"/>
      <c r="AB38" s="35"/>
    </row>
    <row r="39" spans="1:28">
      <c r="A39" s="409"/>
      <c r="B39" s="35"/>
      <c r="C39" s="35"/>
      <c r="D39" s="35"/>
      <c r="E39" s="35"/>
      <c r="F39" s="35"/>
      <c r="G39" s="35"/>
      <c r="H39" s="35"/>
      <c r="I39" s="35"/>
      <c r="J39" s="35"/>
      <c r="K39" s="35"/>
      <c r="L39" s="42"/>
      <c r="M39" s="35"/>
      <c r="N39" s="35"/>
      <c r="O39" s="35"/>
      <c r="P39" s="35"/>
      <c r="Q39" s="35"/>
      <c r="R39" s="35"/>
      <c r="S39" s="35"/>
      <c r="T39" s="35"/>
      <c r="U39" s="35"/>
      <c r="V39" s="35"/>
      <c r="W39" s="35"/>
      <c r="X39" s="35"/>
      <c r="Y39" s="35"/>
      <c r="Z39" s="35"/>
      <c r="AA39" s="35"/>
      <c r="AB39" s="35"/>
    </row>
    <row r="40" spans="1:28">
      <c r="A40" s="409"/>
      <c r="B40" s="35"/>
      <c r="C40" s="35"/>
      <c r="D40" s="35"/>
      <c r="E40" s="35"/>
      <c r="F40" s="35"/>
      <c r="G40" s="35"/>
      <c r="H40" s="35"/>
      <c r="I40" s="35"/>
      <c r="J40" s="35"/>
      <c r="K40" s="35"/>
      <c r="L40" s="42"/>
      <c r="M40" s="35"/>
      <c r="N40" s="35"/>
      <c r="O40" s="35"/>
      <c r="P40" s="35"/>
      <c r="Q40" s="35"/>
      <c r="R40" s="35"/>
      <c r="S40" s="35"/>
      <c r="T40" s="35"/>
      <c r="U40" s="35"/>
      <c r="V40" s="35"/>
      <c r="W40" s="35"/>
      <c r="X40" s="35"/>
      <c r="Y40" s="35"/>
      <c r="Z40" s="35"/>
      <c r="AA40" s="35"/>
      <c r="AB40" s="35"/>
    </row>
    <row r="41" spans="1:28">
      <c r="A41" s="409"/>
      <c r="B41" s="35"/>
      <c r="C41" s="35"/>
      <c r="D41" s="35"/>
      <c r="E41" s="35"/>
      <c r="F41" s="35"/>
      <c r="G41" s="35"/>
      <c r="H41" s="35"/>
      <c r="I41" s="35"/>
      <c r="J41" s="35"/>
      <c r="K41" s="35"/>
      <c r="L41" s="42"/>
      <c r="M41" s="35"/>
      <c r="N41" s="35"/>
      <c r="O41" s="35"/>
      <c r="P41" s="35"/>
      <c r="Q41" s="35"/>
      <c r="R41" s="35"/>
      <c r="S41" s="35"/>
      <c r="T41" s="35"/>
      <c r="U41" s="35"/>
      <c r="V41" s="35"/>
      <c r="W41" s="35"/>
      <c r="X41" s="35"/>
      <c r="Y41" s="35"/>
      <c r="Z41" s="35"/>
      <c r="AA41" s="35"/>
      <c r="AB41" s="35"/>
    </row>
    <row r="42" spans="1:28">
      <c r="A42" s="409"/>
      <c r="B42" s="35"/>
      <c r="C42" s="35"/>
      <c r="D42" s="35"/>
      <c r="E42" s="35"/>
      <c r="F42" s="35"/>
      <c r="G42" s="35"/>
      <c r="H42" s="35"/>
      <c r="I42" s="35"/>
      <c r="J42" s="35"/>
      <c r="K42" s="35"/>
      <c r="L42" s="42"/>
      <c r="M42" s="35"/>
      <c r="N42" s="35"/>
      <c r="O42" s="35"/>
      <c r="P42" s="35"/>
      <c r="Q42" s="35"/>
      <c r="R42" s="35"/>
      <c r="S42" s="35"/>
      <c r="T42" s="35"/>
      <c r="U42" s="35"/>
      <c r="V42" s="35"/>
      <c r="W42" s="35"/>
      <c r="X42" s="35"/>
      <c r="Y42" s="35"/>
      <c r="Z42" s="35"/>
      <c r="AA42" s="35"/>
      <c r="AB42" s="35"/>
    </row>
    <row r="43" spans="1:28">
      <c r="A43" s="409"/>
      <c r="B43" s="35"/>
      <c r="C43" s="35"/>
      <c r="D43" s="35"/>
      <c r="E43" s="35"/>
      <c r="F43" s="35"/>
      <c r="G43" s="35"/>
      <c r="H43" s="35"/>
      <c r="I43" s="35"/>
      <c r="J43" s="35"/>
      <c r="K43" s="35"/>
      <c r="L43" s="42"/>
      <c r="M43" s="35"/>
      <c r="N43" s="35"/>
      <c r="O43" s="35"/>
      <c r="P43" s="35"/>
      <c r="Q43" s="35"/>
      <c r="R43" s="35"/>
      <c r="S43" s="35"/>
      <c r="T43" s="35"/>
      <c r="U43" s="35"/>
      <c r="V43" s="35"/>
      <c r="W43" s="35"/>
      <c r="X43" s="35"/>
      <c r="Y43" s="35"/>
      <c r="Z43" s="35"/>
      <c r="AA43" s="35"/>
      <c r="AB43" s="35"/>
    </row>
    <row r="44" spans="1:28">
      <c r="A44" s="409"/>
      <c r="B44" s="35"/>
      <c r="C44" s="35"/>
      <c r="D44" s="35"/>
      <c r="E44" s="35"/>
      <c r="F44" s="35"/>
      <c r="G44" s="35"/>
      <c r="H44" s="35"/>
      <c r="I44" s="35"/>
      <c r="J44" s="35"/>
      <c r="K44" s="35"/>
      <c r="L44" s="42"/>
      <c r="M44" s="35"/>
      <c r="N44" s="35"/>
      <c r="O44" s="35"/>
      <c r="P44" s="35"/>
      <c r="Q44" s="35"/>
      <c r="R44" s="35"/>
      <c r="S44" s="35"/>
      <c r="T44" s="35"/>
      <c r="U44" s="35"/>
      <c r="V44" s="35"/>
      <c r="W44" s="35"/>
      <c r="X44" s="35"/>
      <c r="Y44" s="35"/>
      <c r="Z44" s="35"/>
      <c r="AA44" s="35"/>
      <c r="AB44" s="35"/>
    </row>
    <row r="45" spans="1:28">
      <c r="A45" s="409"/>
      <c r="B45" s="35"/>
      <c r="C45" s="35"/>
      <c r="D45" s="35"/>
      <c r="E45" s="35"/>
      <c r="F45" s="35"/>
      <c r="G45" s="35"/>
      <c r="H45" s="35"/>
      <c r="I45" s="35"/>
      <c r="J45" s="35"/>
      <c r="K45" s="35"/>
      <c r="L45" s="42"/>
      <c r="M45" s="35"/>
      <c r="N45" s="35"/>
      <c r="O45" s="35"/>
      <c r="P45" s="35"/>
      <c r="Q45" s="35"/>
      <c r="R45" s="35"/>
      <c r="S45" s="35"/>
      <c r="T45" s="35"/>
      <c r="U45" s="35"/>
      <c r="V45" s="35"/>
      <c r="W45" s="35"/>
      <c r="X45" s="35"/>
      <c r="Y45" s="35"/>
      <c r="Z45" s="35"/>
      <c r="AA45" s="35"/>
      <c r="AB45" s="35"/>
    </row>
    <row r="46" spans="1:28">
      <c r="A46" s="409"/>
      <c r="B46" s="35"/>
      <c r="C46" s="35"/>
      <c r="D46" s="35"/>
      <c r="E46" s="35"/>
      <c r="F46" s="35"/>
      <c r="G46" s="35"/>
      <c r="H46" s="35"/>
      <c r="I46" s="35"/>
      <c r="J46" s="35"/>
      <c r="K46" s="35"/>
      <c r="L46" s="42"/>
      <c r="M46" s="35"/>
      <c r="N46" s="35"/>
      <c r="O46" s="35"/>
      <c r="P46" s="35"/>
      <c r="Q46" s="35"/>
      <c r="R46" s="35"/>
      <c r="S46" s="35"/>
      <c r="T46" s="35"/>
      <c r="U46" s="35"/>
      <c r="V46" s="35"/>
      <c r="W46" s="35"/>
      <c r="X46" s="35"/>
      <c r="Y46" s="35"/>
      <c r="Z46" s="35"/>
      <c r="AA46" s="35"/>
      <c r="AB46" s="35"/>
    </row>
    <row r="47" spans="1:28">
      <c r="A47" s="409"/>
      <c r="B47" s="35"/>
      <c r="C47" s="35"/>
      <c r="D47" s="35"/>
      <c r="E47" s="35"/>
      <c r="F47" s="35"/>
      <c r="G47" s="35"/>
      <c r="H47" s="35"/>
      <c r="I47" s="35"/>
      <c r="J47" s="35"/>
      <c r="K47" s="35"/>
      <c r="L47" s="42"/>
      <c r="M47" s="35"/>
      <c r="N47" s="35"/>
      <c r="O47" s="35"/>
      <c r="P47" s="35"/>
      <c r="Q47" s="35"/>
      <c r="R47" s="35"/>
      <c r="S47" s="35"/>
      <c r="T47" s="35"/>
      <c r="U47" s="35"/>
      <c r="V47" s="35"/>
      <c r="W47" s="35"/>
      <c r="X47" s="35"/>
      <c r="Y47" s="35"/>
      <c r="Z47" s="35"/>
      <c r="AA47" s="35"/>
      <c r="AB47" s="35"/>
    </row>
    <row r="48" spans="1:28">
      <c r="A48" s="409"/>
      <c r="B48" s="35"/>
      <c r="C48" s="35"/>
      <c r="D48" s="35"/>
      <c r="E48" s="35"/>
      <c r="F48" s="35"/>
      <c r="G48" s="35"/>
      <c r="H48" s="35"/>
      <c r="I48" s="35"/>
      <c r="J48" s="35"/>
      <c r="K48" s="35"/>
      <c r="L48" s="42"/>
      <c r="M48" s="35"/>
      <c r="N48" s="35"/>
      <c r="O48" s="35"/>
      <c r="P48" s="35"/>
      <c r="Q48" s="35"/>
      <c r="R48" s="35"/>
      <c r="S48" s="35"/>
      <c r="T48" s="35"/>
      <c r="U48" s="35"/>
      <c r="V48" s="35"/>
      <c r="W48" s="35"/>
      <c r="X48" s="35"/>
      <c r="Y48" s="35"/>
      <c r="Z48" s="35"/>
      <c r="AA48" s="35"/>
      <c r="AB48" s="35"/>
    </row>
    <row r="49" spans="1:28">
      <c r="A49" s="409"/>
      <c r="B49" s="35"/>
      <c r="C49" s="35"/>
      <c r="D49" s="35"/>
      <c r="E49" s="35"/>
      <c r="F49" s="35"/>
      <c r="G49" s="35"/>
      <c r="H49" s="35"/>
      <c r="I49" s="35"/>
      <c r="J49" s="35"/>
      <c r="K49" s="35"/>
      <c r="L49" s="42"/>
      <c r="M49" s="35"/>
      <c r="N49" s="35"/>
      <c r="O49" s="35"/>
      <c r="P49" s="35"/>
      <c r="Q49" s="35"/>
      <c r="R49" s="35"/>
      <c r="S49" s="35"/>
      <c r="T49" s="35"/>
      <c r="U49" s="35"/>
      <c r="V49" s="35"/>
      <c r="W49" s="35"/>
      <c r="X49" s="35"/>
      <c r="Y49" s="35"/>
      <c r="Z49" s="35"/>
      <c r="AA49" s="35"/>
      <c r="AB49" s="35"/>
    </row>
    <row r="50" spans="1:28">
      <c r="A50" s="409"/>
      <c r="B50" s="35"/>
      <c r="C50" s="35"/>
      <c r="D50" s="35"/>
      <c r="E50" s="35"/>
      <c r="F50" s="35"/>
      <c r="G50" s="35"/>
      <c r="H50" s="35"/>
      <c r="I50" s="35"/>
      <c r="J50" s="35"/>
      <c r="K50" s="35"/>
      <c r="L50" s="42"/>
      <c r="M50" s="35"/>
      <c r="N50" s="35"/>
      <c r="O50" s="35"/>
      <c r="P50" s="35"/>
      <c r="Q50" s="35"/>
      <c r="R50" s="35"/>
      <c r="S50" s="35"/>
      <c r="T50" s="35"/>
      <c r="U50" s="35"/>
      <c r="V50" s="35"/>
      <c r="W50" s="35"/>
      <c r="X50" s="35"/>
      <c r="Y50" s="35"/>
      <c r="Z50" s="35"/>
      <c r="AA50" s="35"/>
      <c r="AB50" s="35"/>
    </row>
    <row r="51" spans="1:28">
      <c r="A51" s="409"/>
      <c r="B51" s="35"/>
      <c r="C51" s="35"/>
      <c r="D51" s="35"/>
      <c r="E51" s="35"/>
      <c r="F51" s="35"/>
      <c r="G51" s="35"/>
      <c r="H51" s="35"/>
      <c r="I51" s="35"/>
      <c r="J51" s="35"/>
      <c r="K51" s="35"/>
      <c r="L51" s="42"/>
      <c r="M51" s="35"/>
      <c r="N51" s="35"/>
      <c r="O51" s="35"/>
      <c r="P51" s="35"/>
      <c r="Q51" s="35"/>
      <c r="R51" s="35"/>
      <c r="S51" s="35"/>
      <c r="T51" s="35"/>
      <c r="U51" s="35"/>
      <c r="V51" s="35"/>
      <c r="W51" s="35"/>
      <c r="X51" s="35"/>
      <c r="Y51" s="35"/>
      <c r="Z51" s="35"/>
      <c r="AA51" s="35"/>
      <c r="AB51" s="35"/>
    </row>
    <row r="52" spans="1:28">
      <c r="A52" s="409"/>
      <c r="B52" s="35"/>
      <c r="C52" s="35"/>
      <c r="D52" s="35"/>
      <c r="E52" s="35"/>
      <c r="F52" s="35"/>
      <c r="G52" s="35"/>
      <c r="H52" s="35"/>
      <c r="I52" s="35"/>
      <c r="J52" s="35"/>
      <c r="K52" s="35"/>
      <c r="L52" s="42"/>
      <c r="M52" s="35"/>
      <c r="N52" s="35"/>
      <c r="O52" s="35"/>
      <c r="P52" s="35"/>
      <c r="Q52" s="35"/>
      <c r="R52" s="35"/>
      <c r="S52" s="35"/>
      <c r="T52" s="35"/>
      <c r="U52" s="35"/>
      <c r="V52" s="35"/>
      <c r="W52" s="35"/>
      <c r="X52" s="35"/>
      <c r="Y52" s="35"/>
      <c r="Z52" s="35"/>
      <c r="AA52" s="35"/>
      <c r="AB52" s="35"/>
    </row>
    <row r="53" spans="1:28">
      <c r="A53" s="409"/>
      <c r="B53" s="35"/>
      <c r="C53" s="35"/>
      <c r="D53" s="35"/>
      <c r="E53" s="35"/>
      <c r="F53" s="35"/>
      <c r="G53" s="35"/>
      <c r="H53" s="35"/>
      <c r="I53" s="35"/>
      <c r="J53" s="35"/>
      <c r="K53" s="35"/>
      <c r="L53" s="42"/>
      <c r="M53" s="35"/>
      <c r="N53" s="35"/>
      <c r="O53" s="35"/>
      <c r="P53" s="35"/>
      <c r="Q53" s="35"/>
      <c r="R53" s="35"/>
      <c r="S53" s="35"/>
      <c r="T53" s="35"/>
      <c r="U53" s="35"/>
      <c r="V53" s="35"/>
      <c r="W53" s="35"/>
      <c r="X53" s="35"/>
      <c r="Y53" s="35"/>
      <c r="Z53" s="35"/>
      <c r="AA53" s="35"/>
      <c r="AB53" s="35"/>
    </row>
    <row r="54" spans="1:28">
      <c r="A54" s="409"/>
      <c r="B54" s="35"/>
      <c r="C54" s="35"/>
      <c r="D54" s="35"/>
      <c r="E54" s="35"/>
      <c r="F54" s="35"/>
      <c r="G54" s="35"/>
      <c r="H54" s="35"/>
      <c r="I54" s="35"/>
      <c r="J54" s="35"/>
      <c r="K54" s="35"/>
      <c r="L54" s="42"/>
      <c r="M54" s="35"/>
      <c r="N54" s="35"/>
      <c r="O54" s="35"/>
      <c r="P54" s="35"/>
      <c r="Q54" s="35"/>
      <c r="R54" s="35"/>
      <c r="S54" s="35"/>
      <c r="T54" s="35"/>
      <c r="U54" s="35"/>
      <c r="V54" s="35"/>
      <c r="W54" s="35"/>
      <c r="X54" s="35"/>
      <c r="Y54" s="35"/>
      <c r="Z54" s="35"/>
      <c r="AA54" s="35"/>
      <c r="AB54" s="35"/>
    </row>
    <row r="55" spans="1:28">
      <c r="A55" s="409"/>
      <c r="B55" s="35"/>
      <c r="C55" s="35"/>
      <c r="D55" s="35"/>
      <c r="E55" s="35"/>
      <c r="F55" s="35"/>
      <c r="G55" s="35"/>
      <c r="H55" s="35"/>
      <c r="I55" s="35"/>
      <c r="J55" s="35"/>
      <c r="K55" s="35"/>
      <c r="L55" s="42"/>
      <c r="M55" s="35"/>
      <c r="N55" s="35"/>
      <c r="O55" s="35"/>
      <c r="P55" s="35"/>
      <c r="Q55" s="35"/>
      <c r="R55" s="35"/>
      <c r="S55" s="35"/>
      <c r="T55" s="35"/>
      <c r="U55" s="35"/>
      <c r="V55" s="35"/>
      <c r="W55" s="35"/>
      <c r="X55" s="35"/>
      <c r="Y55" s="35"/>
      <c r="Z55" s="35"/>
      <c r="AA55" s="35"/>
      <c r="AB55" s="35"/>
    </row>
    <row r="56" spans="1:28">
      <c r="A56" s="409"/>
      <c r="B56" s="35"/>
      <c r="C56" s="35"/>
      <c r="D56" s="35"/>
      <c r="E56" s="35"/>
      <c r="F56" s="35"/>
      <c r="G56" s="35"/>
      <c r="H56" s="35"/>
      <c r="I56" s="35"/>
      <c r="J56" s="35"/>
      <c r="K56" s="35"/>
      <c r="L56" s="42"/>
      <c r="M56" s="35"/>
      <c r="N56" s="35"/>
      <c r="O56" s="35"/>
      <c r="P56" s="35"/>
      <c r="Q56" s="35"/>
      <c r="R56" s="35"/>
      <c r="S56" s="35"/>
      <c r="T56" s="35"/>
      <c r="U56" s="35"/>
      <c r="V56" s="35"/>
      <c r="W56" s="35"/>
      <c r="X56" s="35"/>
      <c r="Y56" s="35"/>
      <c r="Z56" s="35"/>
      <c r="AA56" s="35"/>
      <c r="AB56" s="35"/>
    </row>
    <row r="57" spans="1:28">
      <c r="A57" s="409"/>
      <c r="B57" s="35"/>
      <c r="C57" s="35"/>
      <c r="D57" s="35"/>
      <c r="E57" s="35"/>
      <c r="F57" s="35"/>
      <c r="G57" s="35"/>
      <c r="H57" s="35"/>
      <c r="I57" s="35"/>
      <c r="J57" s="35"/>
      <c r="K57" s="35"/>
      <c r="L57" s="42"/>
      <c r="M57" s="35"/>
      <c r="N57" s="35"/>
      <c r="O57" s="35"/>
      <c r="P57" s="35"/>
      <c r="Q57" s="35"/>
      <c r="R57" s="35"/>
      <c r="S57" s="35"/>
      <c r="T57" s="35"/>
      <c r="U57" s="35"/>
      <c r="V57" s="35"/>
      <c r="W57" s="35"/>
      <c r="X57" s="35"/>
      <c r="Y57" s="35"/>
      <c r="Z57" s="35"/>
      <c r="AA57" s="35"/>
      <c r="AB57" s="35"/>
    </row>
    <row r="58" spans="1:28">
      <c r="A58" s="409"/>
      <c r="B58" s="35"/>
      <c r="C58" s="35"/>
      <c r="D58" s="35"/>
      <c r="E58" s="35"/>
      <c r="F58" s="35"/>
      <c r="G58" s="35"/>
      <c r="H58" s="35"/>
      <c r="I58" s="35"/>
      <c r="J58" s="35"/>
      <c r="K58" s="35"/>
      <c r="L58" s="42"/>
      <c r="M58" s="35"/>
      <c r="N58" s="35"/>
      <c r="O58" s="35"/>
      <c r="P58" s="35"/>
      <c r="Q58" s="35"/>
      <c r="R58" s="35"/>
      <c r="S58" s="35"/>
      <c r="T58" s="35"/>
      <c r="U58" s="35"/>
      <c r="V58" s="35"/>
      <c r="W58" s="35"/>
      <c r="X58" s="35"/>
      <c r="Y58" s="35"/>
      <c r="Z58" s="35"/>
      <c r="AA58" s="35"/>
      <c r="AB58" s="35"/>
    </row>
    <row r="59" spans="1:28">
      <c r="A59" s="409"/>
      <c r="B59" s="35"/>
      <c r="C59" s="35"/>
      <c r="D59" s="35"/>
      <c r="E59" s="35"/>
      <c r="F59" s="35"/>
      <c r="G59" s="35"/>
      <c r="H59" s="35"/>
      <c r="I59" s="35"/>
      <c r="J59" s="35"/>
      <c r="K59" s="35"/>
      <c r="L59" s="42"/>
      <c r="M59" s="35"/>
      <c r="N59" s="35"/>
      <c r="O59" s="35"/>
      <c r="P59" s="35"/>
      <c r="Q59" s="35"/>
      <c r="R59" s="35"/>
      <c r="S59" s="35"/>
      <c r="T59" s="35"/>
      <c r="U59" s="35"/>
      <c r="V59" s="35"/>
      <c r="W59" s="35"/>
      <c r="X59" s="35"/>
      <c r="Y59" s="35"/>
      <c r="Z59" s="35"/>
      <c r="AA59" s="35"/>
      <c r="AB59" s="35"/>
    </row>
    <row r="60" spans="1:28">
      <c r="A60" s="409"/>
      <c r="B60" s="35"/>
      <c r="C60" s="35"/>
      <c r="D60" s="35"/>
      <c r="E60" s="35"/>
      <c r="F60" s="35"/>
      <c r="G60" s="35"/>
      <c r="H60" s="35"/>
      <c r="I60" s="35"/>
      <c r="J60" s="35"/>
      <c r="K60" s="35"/>
      <c r="L60" s="42"/>
      <c r="M60" s="35"/>
      <c r="N60" s="35"/>
      <c r="O60" s="35"/>
      <c r="P60" s="35"/>
      <c r="Q60" s="35"/>
      <c r="R60" s="35"/>
      <c r="S60" s="35"/>
      <c r="T60" s="35"/>
      <c r="U60" s="35"/>
      <c r="V60" s="35"/>
      <c r="W60" s="35"/>
      <c r="X60" s="35"/>
      <c r="Y60" s="35"/>
      <c r="Z60" s="35"/>
      <c r="AA60" s="35"/>
      <c r="AB60" s="35"/>
    </row>
    <row r="61" spans="1:28">
      <c r="A61" s="409"/>
      <c r="B61" s="35"/>
      <c r="C61" s="35"/>
      <c r="D61" s="35"/>
      <c r="E61" s="35"/>
      <c r="F61" s="35"/>
      <c r="G61" s="35"/>
      <c r="H61" s="35"/>
      <c r="I61" s="35"/>
      <c r="J61" s="35"/>
      <c r="K61" s="35"/>
      <c r="L61" s="42"/>
      <c r="M61" s="35"/>
      <c r="N61" s="35"/>
      <c r="O61" s="35"/>
      <c r="P61" s="35"/>
      <c r="Q61" s="35"/>
      <c r="R61" s="35"/>
      <c r="S61" s="35"/>
      <c r="T61" s="35"/>
      <c r="U61" s="35"/>
      <c r="V61" s="35"/>
      <c r="W61" s="35"/>
      <c r="X61" s="35"/>
      <c r="Y61" s="35"/>
      <c r="Z61" s="35"/>
      <c r="AA61" s="35"/>
      <c r="AB61" s="35"/>
    </row>
    <row r="62" spans="1:28">
      <c r="A62" s="409"/>
      <c r="B62" s="35"/>
      <c r="C62" s="35"/>
      <c r="D62" s="35"/>
      <c r="E62" s="35"/>
      <c r="F62" s="35"/>
      <c r="G62" s="35"/>
      <c r="H62" s="35"/>
      <c r="I62" s="35"/>
      <c r="J62" s="35"/>
      <c r="K62" s="35"/>
      <c r="L62" s="42"/>
      <c r="M62" s="35"/>
      <c r="N62" s="35"/>
      <c r="O62" s="35"/>
      <c r="P62" s="35"/>
      <c r="Q62" s="35"/>
      <c r="R62" s="35"/>
      <c r="S62" s="35"/>
      <c r="T62" s="35"/>
      <c r="U62" s="35"/>
      <c r="V62" s="35"/>
      <c r="W62" s="35"/>
      <c r="X62" s="35"/>
      <c r="Y62" s="35"/>
      <c r="Z62" s="35"/>
      <c r="AA62" s="35"/>
      <c r="AB62" s="35"/>
    </row>
    <row r="63" spans="1:28">
      <c r="A63" s="409"/>
      <c r="B63" s="35"/>
      <c r="C63" s="35"/>
      <c r="D63" s="35"/>
      <c r="E63" s="35"/>
      <c r="F63" s="35"/>
      <c r="G63" s="35"/>
      <c r="H63" s="35"/>
      <c r="I63" s="35"/>
      <c r="J63" s="35"/>
      <c r="K63" s="35"/>
      <c r="L63" s="42"/>
      <c r="M63" s="35"/>
      <c r="N63" s="35"/>
      <c r="O63" s="35"/>
      <c r="P63" s="35"/>
      <c r="Q63" s="35"/>
      <c r="R63" s="35"/>
      <c r="S63" s="35"/>
      <c r="T63" s="35"/>
      <c r="U63" s="35"/>
      <c r="V63" s="35"/>
      <c r="W63" s="35"/>
      <c r="X63" s="35"/>
      <c r="Y63" s="35"/>
      <c r="Z63" s="35"/>
      <c r="AA63" s="35"/>
      <c r="AB63" s="35"/>
    </row>
    <row r="64" spans="1:28">
      <c r="A64" s="409"/>
      <c r="B64" s="35"/>
      <c r="C64" s="35"/>
      <c r="D64" s="35"/>
      <c r="E64" s="35"/>
      <c r="F64" s="35"/>
      <c r="G64" s="35"/>
      <c r="H64" s="35"/>
      <c r="I64" s="35"/>
      <c r="J64" s="35"/>
      <c r="K64" s="35"/>
      <c r="L64" s="42"/>
      <c r="M64" s="35"/>
      <c r="N64" s="35"/>
      <c r="O64" s="35"/>
      <c r="P64" s="35"/>
      <c r="Q64" s="35"/>
      <c r="R64" s="35"/>
      <c r="S64" s="35"/>
      <c r="T64" s="35"/>
      <c r="U64" s="35"/>
      <c r="V64" s="35"/>
      <c r="W64" s="35"/>
      <c r="X64" s="35"/>
      <c r="Y64" s="35"/>
      <c r="Z64" s="35"/>
      <c r="AA64" s="35"/>
      <c r="AB64" s="35"/>
    </row>
    <row r="65" spans="1:28">
      <c r="A65" s="409"/>
      <c r="B65" s="35"/>
      <c r="C65" s="35"/>
      <c r="D65" s="35"/>
      <c r="E65" s="35"/>
      <c r="F65" s="35"/>
      <c r="G65" s="35"/>
      <c r="H65" s="35"/>
      <c r="I65" s="35"/>
      <c r="J65" s="35"/>
      <c r="K65" s="35"/>
      <c r="L65" s="42"/>
      <c r="M65" s="35"/>
      <c r="N65" s="35"/>
      <c r="O65" s="35"/>
      <c r="P65" s="35"/>
      <c r="Q65" s="35"/>
      <c r="R65" s="35"/>
      <c r="S65" s="35"/>
      <c r="T65" s="35"/>
      <c r="U65" s="35"/>
      <c r="V65" s="35"/>
      <c r="W65" s="35"/>
      <c r="X65" s="35"/>
      <c r="Y65" s="35"/>
      <c r="Z65" s="35"/>
      <c r="AA65" s="35"/>
      <c r="AB65" s="35"/>
    </row>
    <row r="66" spans="1:28">
      <c r="A66" s="409"/>
      <c r="B66" s="35"/>
      <c r="C66" s="35"/>
      <c r="D66" s="35"/>
      <c r="E66" s="35"/>
      <c r="F66" s="35"/>
      <c r="G66" s="35"/>
      <c r="H66" s="35"/>
      <c r="I66" s="35"/>
      <c r="J66" s="35"/>
      <c r="K66" s="35"/>
      <c r="L66" s="42"/>
      <c r="M66" s="35"/>
      <c r="N66" s="35"/>
      <c r="O66" s="35"/>
      <c r="P66" s="35"/>
      <c r="Q66" s="35"/>
      <c r="R66" s="35"/>
      <c r="S66" s="35"/>
      <c r="T66" s="35"/>
      <c r="U66" s="35"/>
      <c r="V66" s="35"/>
      <c r="W66" s="35"/>
      <c r="X66" s="35"/>
      <c r="Y66" s="35"/>
      <c r="Z66" s="35"/>
      <c r="AA66" s="35"/>
      <c r="AB66" s="35"/>
    </row>
    <row r="67" spans="1:28">
      <c r="A67" s="409"/>
      <c r="B67" s="35"/>
      <c r="C67" s="35"/>
      <c r="D67" s="35"/>
      <c r="E67" s="35"/>
      <c r="F67" s="35"/>
      <c r="G67" s="35"/>
      <c r="H67" s="35"/>
      <c r="I67" s="35"/>
      <c r="J67" s="35"/>
      <c r="K67" s="35"/>
      <c r="L67" s="42"/>
      <c r="M67" s="35"/>
      <c r="N67" s="35"/>
      <c r="O67" s="35"/>
      <c r="P67" s="35"/>
      <c r="Q67" s="35"/>
      <c r="R67" s="35"/>
      <c r="S67" s="35"/>
      <c r="T67" s="35"/>
      <c r="U67" s="35"/>
      <c r="V67" s="35"/>
      <c r="W67" s="35"/>
      <c r="X67" s="35"/>
      <c r="Y67" s="35"/>
      <c r="Z67" s="35"/>
      <c r="AA67" s="35"/>
      <c r="AB67" s="35"/>
    </row>
    <row r="68" spans="1:28">
      <c r="A68" s="409"/>
      <c r="B68" s="35"/>
      <c r="C68" s="35"/>
      <c r="D68" s="35"/>
      <c r="E68" s="35"/>
      <c r="F68" s="35"/>
      <c r="G68" s="35"/>
      <c r="H68" s="35"/>
      <c r="I68" s="35"/>
      <c r="J68" s="35"/>
      <c r="K68" s="35"/>
      <c r="L68" s="42"/>
      <c r="M68" s="35"/>
      <c r="N68" s="35"/>
      <c r="O68" s="35"/>
      <c r="P68" s="35"/>
      <c r="Q68" s="35"/>
      <c r="R68" s="35"/>
      <c r="S68" s="35"/>
      <c r="T68" s="35"/>
      <c r="U68" s="35"/>
      <c r="V68" s="35"/>
      <c r="W68" s="35"/>
      <c r="X68" s="35"/>
      <c r="Y68" s="35"/>
      <c r="Z68" s="35"/>
      <c r="AA68" s="35"/>
      <c r="AB68" s="35"/>
    </row>
    <row r="69" spans="1:28">
      <c r="A69" s="409"/>
      <c r="B69" s="35"/>
      <c r="C69" s="35"/>
      <c r="D69" s="35"/>
      <c r="E69" s="35"/>
      <c r="F69" s="35"/>
      <c r="G69" s="35"/>
      <c r="H69" s="35"/>
      <c r="I69" s="35"/>
      <c r="J69" s="35"/>
      <c r="K69" s="35"/>
      <c r="L69" s="42"/>
      <c r="M69" s="35"/>
      <c r="N69" s="35"/>
      <c r="O69" s="35"/>
      <c r="P69" s="35"/>
      <c r="Q69" s="35"/>
      <c r="R69" s="35"/>
      <c r="S69" s="35"/>
      <c r="T69" s="35"/>
      <c r="U69" s="35"/>
      <c r="V69" s="35"/>
      <c r="W69" s="35"/>
      <c r="X69" s="35"/>
      <c r="Y69" s="35"/>
      <c r="Z69" s="35"/>
      <c r="AA69" s="35"/>
      <c r="AB69" s="35"/>
    </row>
    <row r="70" spans="1:28">
      <c r="A70" s="409"/>
      <c r="B70" s="35"/>
      <c r="C70" s="35"/>
      <c r="D70" s="35"/>
      <c r="E70" s="35"/>
      <c r="F70" s="35"/>
      <c r="G70" s="35"/>
      <c r="H70" s="35"/>
      <c r="I70" s="35"/>
      <c r="J70" s="35"/>
      <c r="K70" s="35"/>
      <c r="L70" s="42"/>
      <c r="M70" s="35"/>
      <c r="N70" s="35"/>
      <c r="O70" s="35"/>
      <c r="P70" s="35"/>
      <c r="Q70" s="35"/>
      <c r="R70" s="35"/>
      <c r="S70" s="35"/>
      <c r="T70" s="35"/>
      <c r="U70" s="35"/>
      <c r="V70" s="35"/>
      <c r="W70" s="35"/>
      <c r="X70" s="35"/>
      <c r="Y70" s="35"/>
      <c r="Z70" s="35"/>
      <c r="AA70" s="35"/>
      <c r="AB70" s="35"/>
    </row>
    <row r="71" spans="1:28">
      <c r="A71" s="409"/>
      <c r="B71" s="35"/>
      <c r="C71" s="35"/>
      <c r="D71" s="35"/>
      <c r="E71" s="35"/>
      <c r="F71" s="35"/>
      <c r="G71" s="35"/>
      <c r="H71" s="35"/>
      <c r="I71" s="35"/>
      <c r="J71" s="35"/>
      <c r="K71" s="35"/>
      <c r="L71" s="42"/>
      <c r="M71" s="35"/>
      <c r="N71" s="35"/>
      <c r="O71" s="35"/>
      <c r="P71" s="35"/>
      <c r="Q71" s="35"/>
      <c r="R71" s="35"/>
      <c r="S71" s="35"/>
      <c r="T71" s="35"/>
      <c r="U71" s="35"/>
      <c r="V71" s="35"/>
      <c r="W71" s="35"/>
      <c r="X71" s="35"/>
      <c r="Y71" s="35"/>
      <c r="Z71" s="35"/>
      <c r="AA71" s="35"/>
      <c r="AB71" s="35"/>
    </row>
    <row r="72" spans="1:28">
      <c r="A72" s="409"/>
      <c r="B72" s="35"/>
      <c r="C72" s="35"/>
      <c r="D72" s="35"/>
      <c r="E72" s="35"/>
      <c r="F72" s="35"/>
      <c r="G72" s="35"/>
      <c r="H72" s="35"/>
      <c r="I72" s="35"/>
      <c r="J72" s="35"/>
      <c r="K72" s="35"/>
      <c r="L72" s="42"/>
      <c r="M72" s="35"/>
      <c r="N72" s="35"/>
      <c r="O72" s="35"/>
      <c r="P72" s="35"/>
      <c r="Q72" s="35"/>
      <c r="R72" s="35"/>
      <c r="S72" s="35"/>
      <c r="T72" s="35"/>
      <c r="U72" s="35"/>
      <c r="V72" s="35"/>
      <c r="W72" s="35"/>
      <c r="X72" s="35"/>
      <c r="Y72" s="35"/>
      <c r="Z72" s="35"/>
      <c r="AA72" s="35"/>
      <c r="AB72" s="35"/>
    </row>
    <row r="73" spans="1:28">
      <c r="A73" s="409"/>
      <c r="B73" s="35"/>
      <c r="C73" s="35"/>
      <c r="D73" s="35"/>
      <c r="E73" s="35"/>
      <c r="F73" s="35"/>
      <c r="G73" s="35"/>
      <c r="H73" s="35"/>
      <c r="I73" s="35"/>
      <c r="J73" s="35"/>
      <c r="K73" s="35"/>
      <c r="L73" s="42"/>
      <c r="M73" s="35"/>
      <c r="N73" s="35"/>
      <c r="O73" s="35"/>
      <c r="P73" s="35"/>
      <c r="Q73" s="35"/>
      <c r="R73" s="35"/>
      <c r="S73" s="35"/>
      <c r="T73" s="35"/>
      <c r="U73" s="35"/>
      <c r="V73" s="35"/>
      <c r="W73" s="35"/>
      <c r="X73" s="35"/>
      <c r="Y73" s="35"/>
      <c r="Z73" s="35"/>
      <c r="AA73" s="35"/>
      <c r="AB73" s="35"/>
    </row>
    <row r="74" spans="1:28">
      <c r="A74" s="409"/>
      <c r="B74" s="35"/>
      <c r="C74" s="35"/>
      <c r="D74" s="35"/>
      <c r="E74" s="35"/>
      <c r="F74" s="35"/>
      <c r="G74" s="35"/>
      <c r="H74" s="35"/>
      <c r="I74" s="35"/>
      <c r="J74" s="35"/>
      <c r="K74" s="35"/>
      <c r="L74" s="42"/>
      <c r="M74" s="35"/>
      <c r="N74" s="35"/>
      <c r="O74" s="35"/>
      <c r="P74" s="35"/>
      <c r="Q74" s="35"/>
      <c r="R74" s="35"/>
      <c r="S74" s="35"/>
      <c r="T74" s="35"/>
      <c r="U74" s="35"/>
      <c r="V74" s="35"/>
      <c r="W74" s="35"/>
      <c r="X74" s="35"/>
      <c r="Y74" s="35"/>
      <c r="Z74" s="35"/>
      <c r="AA74" s="35"/>
      <c r="AB74" s="35"/>
    </row>
    <row r="75" spans="1:28">
      <c r="A75" s="409"/>
      <c r="B75" s="35"/>
      <c r="C75" s="35"/>
      <c r="D75" s="35"/>
      <c r="E75" s="35"/>
      <c r="F75" s="35"/>
      <c r="G75" s="35"/>
      <c r="H75" s="35"/>
      <c r="I75" s="35"/>
      <c r="J75" s="35"/>
      <c r="K75" s="35"/>
      <c r="L75" s="42"/>
      <c r="M75" s="35"/>
      <c r="N75" s="35"/>
      <c r="O75" s="35"/>
      <c r="P75" s="35"/>
      <c r="Q75" s="35"/>
      <c r="R75" s="35"/>
      <c r="S75" s="35"/>
      <c r="T75" s="35"/>
      <c r="U75" s="35"/>
      <c r="V75" s="35"/>
      <c r="W75" s="35"/>
      <c r="X75" s="35"/>
      <c r="Y75" s="35"/>
      <c r="Z75" s="35"/>
      <c r="AA75" s="35"/>
      <c r="AB75" s="35"/>
    </row>
    <row r="76" spans="1:28">
      <c r="A76" s="409"/>
      <c r="B76" s="35"/>
      <c r="C76" s="35"/>
      <c r="D76" s="35"/>
      <c r="E76" s="35"/>
      <c r="F76" s="35"/>
      <c r="G76" s="35"/>
      <c r="H76" s="35"/>
      <c r="I76" s="35"/>
      <c r="J76" s="35"/>
      <c r="K76" s="35"/>
      <c r="L76" s="42"/>
      <c r="M76" s="35"/>
      <c r="N76" s="35"/>
      <c r="O76" s="35"/>
      <c r="P76" s="35"/>
      <c r="Q76" s="35"/>
      <c r="R76" s="35"/>
      <c r="S76" s="35"/>
      <c r="T76" s="35"/>
      <c r="U76" s="35"/>
      <c r="V76" s="35"/>
      <c r="W76" s="35"/>
      <c r="X76" s="35"/>
      <c r="Y76" s="35"/>
      <c r="Z76" s="35"/>
      <c r="AA76" s="35"/>
      <c r="AB76" s="35"/>
    </row>
    <row r="77" spans="1:28">
      <c r="A77" s="409"/>
      <c r="B77" s="35"/>
      <c r="C77" s="35"/>
      <c r="D77" s="35"/>
      <c r="E77" s="35"/>
      <c r="F77" s="35"/>
      <c r="G77" s="35"/>
      <c r="H77" s="35"/>
      <c r="I77" s="35"/>
      <c r="J77" s="35"/>
      <c r="K77" s="35"/>
      <c r="L77" s="42"/>
      <c r="M77" s="35"/>
      <c r="N77" s="35"/>
      <c r="O77" s="35"/>
      <c r="P77" s="35"/>
      <c r="Q77" s="35"/>
      <c r="R77" s="35"/>
      <c r="S77" s="35"/>
      <c r="T77" s="35"/>
      <c r="U77" s="35"/>
      <c r="V77" s="35"/>
      <c r="W77" s="35"/>
      <c r="X77" s="35"/>
      <c r="Y77" s="35"/>
      <c r="Z77" s="35"/>
      <c r="AA77" s="35"/>
      <c r="AB77" s="35"/>
    </row>
    <row r="78" spans="1:28">
      <c r="A78" s="409"/>
      <c r="B78" s="35"/>
      <c r="C78" s="35"/>
      <c r="D78" s="35"/>
      <c r="E78" s="35"/>
      <c r="F78" s="35"/>
      <c r="G78" s="35"/>
      <c r="H78" s="35"/>
      <c r="I78" s="35"/>
      <c r="J78" s="35"/>
      <c r="K78" s="35"/>
      <c r="L78" s="42"/>
      <c r="M78" s="35"/>
      <c r="N78" s="35"/>
      <c r="O78" s="35"/>
      <c r="P78" s="35"/>
      <c r="Q78" s="35"/>
      <c r="R78" s="35"/>
      <c r="S78" s="35"/>
      <c r="T78" s="35"/>
      <c r="U78" s="35"/>
      <c r="V78" s="35"/>
      <c r="W78" s="35"/>
      <c r="X78" s="35"/>
      <c r="Y78" s="35"/>
      <c r="Z78" s="35"/>
      <c r="AA78" s="35"/>
      <c r="AB78" s="35"/>
    </row>
    <row r="79" spans="1:28">
      <c r="A79" s="409"/>
      <c r="B79" s="35"/>
      <c r="C79" s="35"/>
      <c r="D79" s="35"/>
      <c r="E79" s="35"/>
      <c r="F79" s="35"/>
      <c r="G79" s="35"/>
      <c r="H79" s="35"/>
      <c r="I79" s="35"/>
      <c r="J79" s="35"/>
      <c r="K79" s="35"/>
      <c r="L79" s="42"/>
      <c r="M79" s="35"/>
      <c r="N79" s="35"/>
      <c r="O79" s="35"/>
      <c r="P79" s="35"/>
      <c r="Q79" s="35"/>
      <c r="R79" s="35"/>
      <c r="S79" s="35"/>
      <c r="T79" s="35"/>
      <c r="U79" s="35"/>
      <c r="V79" s="35"/>
      <c r="W79" s="35"/>
      <c r="X79" s="35"/>
      <c r="Y79" s="35"/>
      <c r="Z79" s="35"/>
      <c r="AA79" s="35"/>
      <c r="AB79" s="35"/>
    </row>
    <row r="80" spans="1:28">
      <c r="A80" s="409"/>
      <c r="B80" s="35"/>
      <c r="C80" s="35"/>
      <c r="D80" s="35"/>
      <c r="E80" s="35"/>
      <c r="F80" s="35"/>
      <c r="G80" s="35"/>
      <c r="H80" s="35"/>
      <c r="I80" s="35"/>
      <c r="J80" s="35"/>
      <c r="K80" s="35"/>
      <c r="L80" s="42"/>
      <c r="M80" s="35"/>
      <c r="N80" s="35"/>
      <c r="O80" s="35"/>
      <c r="P80" s="35"/>
      <c r="Q80" s="35"/>
      <c r="R80" s="35"/>
      <c r="S80" s="35"/>
      <c r="T80" s="35"/>
      <c r="U80" s="35"/>
      <c r="V80" s="35"/>
      <c r="W80" s="35"/>
      <c r="X80" s="35"/>
      <c r="Y80" s="35"/>
      <c r="Z80" s="35"/>
      <c r="AA80" s="35"/>
      <c r="AB80" s="35"/>
    </row>
    <row r="81" spans="1:28">
      <c r="A81" s="409"/>
      <c r="B81" s="35"/>
      <c r="C81" s="35"/>
      <c r="D81" s="35"/>
      <c r="E81" s="35"/>
      <c r="F81" s="35"/>
      <c r="G81" s="35"/>
      <c r="H81" s="35"/>
      <c r="I81" s="35"/>
      <c r="J81" s="35"/>
      <c r="K81" s="35"/>
      <c r="L81" s="42"/>
      <c r="M81" s="35"/>
      <c r="N81" s="35"/>
      <c r="O81" s="35"/>
      <c r="P81" s="35"/>
      <c r="Q81" s="35"/>
      <c r="R81" s="35"/>
      <c r="S81" s="35"/>
      <c r="T81" s="35"/>
      <c r="U81" s="35"/>
      <c r="V81" s="35"/>
      <c r="W81" s="35"/>
      <c r="X81" s="35"/>
      <c r="Y81" s="35"/>
      <c r="Z81" s="35"/>
      <c r="AA81" s="35"/>
      <c r="AB81" s="35"/>
    </row>
    <row r="82" spans="1:28">
      <c r="A82" s="409"/>
      <c r="B82" s="35"/>
      <c r="C82" s="35"/>
      <c r="D82" s="35"/>
      <c r="E82" s="35"/>
      <c r="F82" s="35"/>
      <c r="G82" s="35"/>
      <c r="H82" s="35"/>
      <c r="I82" s="35"/>
      <c r="J82" s="35"/>
      <c r="K82" s="35"/>
      <c r="L82" s="42"/>
      <c r="M82" s="35"/>
      <c r="N82" s="35"/>
      <c r="O82" s="35"/>
      <c r="P82" s="35"/>
      <c r="Q82" s="35"/>
      <c r="R82" s="35"/>
      <c r="S82" s="35"/>
      <c r="T82" s="35"/>
      <c r="U82" s="35"/>
      <c r="V82" s="35"/>
      <c r="W82" s="35"/>
      <c r="X82" s="35"/>
      <c r="Y82" s="35"/>
      <c r="Z82" s="35"/>
      <c r="AA82" s="35"/>
      <c r="AB82" s="35"/>
    </row>
    <row r="83" spans="1:28">
      <c r="A83" s="409"/>
      <c r="B83" s="35"/>
      <c r="C83" s="35"/>
      <c r="D83" s="35"/>
      <c r="E83" s="35"/>
      <c r="F83" s="35"/>
      <c r="G83" s="35"/>
      <c r="H83" s="35"/>
      <c r="I83" s="35"/>
      <c r="J83" s="35"/>
      <c r="K83" s="35"/>
      <c r="L83" s="42"/>
      <c r="M83" s="35"/>
      <c r="N83" s="35"/>
      <c r="O83" s="35"/>
      <c r="P83" s="35"/>
      <c r="Q83" s="35"/>
      <c r="R83" s="35"/>
      <c r="S83" s="35"/>
      <c r="T83" s="35"/>
      <c r="U83" s="35"/>
      <c r="V83" s="35"/>
      <c r="W83" s="35"/>
      <c r="X83" s="35"/>
      <c r="Y83" s="35"/>
      <c r="Z83" s="35"/>
      <c r="AA83" s="35"/>
      <c r="AB83" s="35"/>
    </row>
    <row r="84" spans="1:28">
      <c r="A84" s="409"/>
      <c r="B84" s="35"/>
      <c r="C84" s="35"/>
      <c r="D84" s="35"/>
      <c r="E84" s="35"/>
      <c r="F84" s="35"/>
      <c r="G84" s="35"/>
      <c r="H84" s="35"/>
      <c r="I84" s="35"/>
      <c r="J84" s="35"/>
      <c r="K84" s="35"/>
      <c r="L84" s="42"/>
      <c r="M84" s="35"/>
      <c r="N84" s="35"/>
      <c r="O84" s="35"/>
      <c r="P84" s="35"/>
      <c r="Q84" s="35"/>
      <c r="R84" s="35"/>
      <c r="S84" s="35"/>
      <c r="T84" s="35"/>
      <c r="U84" s="35"/>
      <c r="V84" s="35"/>
      <c r="W84" s="35"/>
      <c r="X84" s="35"/>
      <c r="Y84" s="35"/>
      <c r="Z84" s="35"/>
      <c r="AA84" s="35"/>
      <c r="AB84" s="35"/>
    </row>
    <row r="85" spans="1:28">
      <c r="A85" s="409"/>
      <c r="B85" s="35"/>
      <c r="C85" s="35"/>
      <c r="D85" s="35"/>
      <c r="E85" s="35"/>
      <c r="F85" s="35"/>
      <c r="G85" s="35"/>
      <c r="H85" s="35"/>
      <c r="I85" s="35"/>
      <c r="J85" s="35"/>
      <c r="K85" s="35"/>
      <c r="L85" s="42"/>
      <c r="M85" s="35"/>
      <c r="N85" s="35"/>
      <c r="O85" s="35"/>
      <c r="P85" s="35"/>
      <c r="Q85" s="35"/>
      <c r="R85" s="35"/>
      <c r="S85" s="35"/>
      <c r="T85" s="35"/>
      <c r="U85" s="35"/>
      <c r="V85" s="35"/>
      <c r="W85" s="35"/>
      <c r="X85" s="35"/>
      <c r="Y85" s="35"/>
      <c r="Z85" s="35"/>
      <c r="AA85" s="35"/>
      <c r="AB85" s="35"/>
    </row>
    <row r="86" spans="1:28">
      <c r="A86" s="409"/>
      <c r="B86" s="35"/>
      <c r="C86" s="35"/>
      <c r="D86" s="35"/>
      <c r="E86" s="35"/>
      <c r="F86" s="35"/>
      <c r="G86" s="35"/>
      <c r="H86" s="35"/>
      <c r="I86" s="35"/>
      <c r="J86" s="35"/>
      <c r="K86" s="35"/>
      <c r="L86" s="42"/>
      <c r="M86" s="35"/>
      <c r="N86" s="35"/>
      <c r="O86" s="35"/>
      <c r="P86" s="35"/>
      <c r="Q86" s="35"/>
      <c r="R86" s="35"/>
      <c r="S86" s="35"/>
      <c r="T86" s="35"/>
      <c r="U86" s="35"/>
      <c r="V86" s="35"/>
      <c r="W86" s="35"/>
      <c r="X86" s="35"/>
      <c r="Y86" s="35"/>
      <c r="Z86" s="35"/>
      <c r="AA86" s="35"/>
      <c r="AB86" s="35"/>
    </row>
    <row r="87" spans="1:28">
      <c r="A87" s="409"/>
      <c r="B87" s="35"/>
      <c r="C87" s="35"/>
      <c r="D87" s="35"/>
      <c r="E87" s="35"/>
      <c r="F87" s="35"/>
      <c r="G87" s="35"/>
      <c r="H87" s="35"/>
      <c r="I87" s="35"/>
      <c r="J87" s="35"/>
      <c r="K87" s="35"/>
      <c r="L87" s="42"/>
      <c r="M87" s="35"/>
      <c r="N87" s="35"/>
      <c r="O87" s="35"/>
      <c r="P87" s="35"/>
      <c r="Q87" s="35"/>
      <c r="R87" s="35"/>
      <c r="S87" s="35"/>
      <c r="T87" s="35"/>
      <c r="U87" s="35"/>
      <c r="V87" s="35"/>
      <c r="W87" s="35"/>
      <c r="X87" s="35"/>
      <c r="Y87" s="35"/>
      <c r="Z87" s="35"/>
      <c r="AA87" s="35"/>
      <c r="AB87" s="35"/>
    </row>
    <row r="88" spans="1:28">
      <c r="A88" s="409"/>
      <c r="B88" s="35"/>
      <c r="C88" s="35"/>
      <c r="D88" s="35"/>
      <c r="E88" s="35"/>
      <c r="F88" s="35"/>
      <c r="G88" s="35"/>
      <c r="H88" s="35"/>
      <c r="I88" s="35"/>
      <c r="J88" s="35"/>
      <c r="K88" s="35"/>
      <c r="L88" s="42"/>
      <c r="M88" s="35"/>
      <c r="N88" s="35"/>
      <c r="O88" s="35"/>
      <c r="P88" s="35"/>
      <c r="Q88" s="35"/>
      <c r="R88" s="35"/>
      <c r="S88" s="35"/>
      <c r="T88" s="35"/>
      <c r="U88" s="35"/>
      <c r="V88" s="35"/>
      <c r="W88" s="35"/>
      <c r="X88" s="35"/>
      <c r="Y88" s="35"/>
      <c r="Z88" s="35"/>
      <c r="AA88" s="35"/>
      <c r="AB88" s="35"/>
    </row>
    <row r="89" spans="1:28">
      <c r="A89" s="409"/>
      <c r="B89" s="35"/>
      <c r="C89" s="35"/>
      <c r="D89" s="35"/>
      <c r="E89" s="35"/>
      <c r="F89" s="35"/>
      <c r="G89" s="35"/>
      <c r="H89" s="35"/>
      <c r="I89" s="35"/>
      <c r="J89" s="35"/>
      <c r="K89" s="35"/>
      <c r="L89" s="42"/>
      <c r="M89" s="35"/>
      <c r="N89" s="35"/>
      <c r="O89" s="35"/>
      <c r="P89" s="35"/>
      <c r="Q89" s="35"/>
      <c r="R89" s="35"/>
      <c r="S89" s="35"/>
      <c r="T89" s="35"/>
      <c r="U89" s="35"/>
      <c r="V89" s="35"/>
      <c r="W89" s="35"/>
      <c r="X89" s="35"/>
      <c r="Y89" s="35"/>
      <c r="Z89" s="35"/>
      <c r="AA89" s="35"/>
      <c r="AB89" s="35"/>
    </row>
    <row r="90" spans="1:28">
      <c r="A90" s="409"/>
      <c r="B90" s="35"/>
      <c r="C90" s="35"/>
      <c r="D90" s="35"/>
      <c r="E90" s="35"/>
      <c r="F90" s="35"/>
      <c r="G90" s="35"/>
      <c r="H90" s="35"/>
      <c r="I90" s="35"/>
      <c r="J90" s="35"/>
      <c r="K90" s="35"/>
      <c r="L90" s="42"/>
      <c r="M90" s="35"/>
      <c r="N90" s="35"/>
      <c r="O90" s="35"/>
      <c r="P90" s="35"/>
      <c r="Q90" s="35"/>
      <c r="R90" s="35"/>
      <c r="S90" s="35"/>
      <c r="T90" s="35"/>
      <c r="U90" s="35"/>
      <c r="V90" s="35"/>
      <c r="W90" s="35"/>
      <c r="X90" s="35"/>
      <c r="Y90" s="35"/>
      <c r="Z90" s="35"/>
      <c r="AA90" s="35"/>
      <c r="AB90" s="35"/>
    </row>
    <row r="91" spans="1:28">
      <c r="A91" s="409"/>
      <c r="B91" s="35"/>
      <c r="C91" s="35"/>
      <c r="D91" s="35"/>
      <c r="E91" s="35"/>
      <c r="F91" s="35"/>
      <c r="G91" s="35"/>
      <c r="H91" s="35"/>
      <c r="I91" s="35"/>
      <c r="J91" s="35"/>
      <c r="K91" s="35"/>
      <c r="L91" s="42"/>
      <c r="M91" s="35"/>
      <c r="N91" s="35"/>
      <c r="O91" s="35"/>
      <c r="P91" s="35"/>
      <c r="Q91" s="35"/>
      <c r="R91" s="35"/>
      <c r="S91" s="35"/>
      <c r="T91" s="35"/>
      <c r="U91" s="35"/>
      <c r="V91" s="35"/>
      <c r="W91" s="35"/>
      <c r="X91" s="35"/>
      <c r="Y91" s="35"/>
      <c r="Z91" s="35"/>
      <c r="AA91" s="35"/>
      <c r="AB91" s="35"/>
    </row>
    <row r="92" spans="1:28">
      <c r="A92" s="409"/>
      <c r="B92" s="35"/>
      <c r="C92" s="35"/>
      <c r="D92" s="35"/>
      <c r="E92" s="35"/>
      <c r="F92" s="35"/>
      <c r="G92" s="35"/>
      <c r="H92" s="35"/>
      <c r="I92" s="35"/>
      <c r="J92" s="35"/>
      <c r="K92" s="35"/>
      <c r="L92" s="42"/>
      <c r="M92" s="35"/>
      <c r="N92" s="35"/>
      <c r="O92" s="35"/>
      <c r="P92" s="35"/>
      <c r="Q92" s="35"/>
      <c r="R92" s="35"/>
      <c r="S92" s="35"/>
      <c r="T92" s="35"/>
      <c r="U92" s="35"/>
      <c r="V92" s="35"/>
      <c r="W92" s="35"/>
      <c r="X92" s="35"/>
      <c r="Y92" s="35"/>
      <c r="Z92" s="35"/>
      <c r="AA92" s="35"/>
      <c r="AB92" s="35"/>
    </row>
    <row r="93" spans="1:28">
      <c r="A93" s="409"/>
      <c r="B93" s="35"/>
      <c r="C93" s="35"/>
      <c r="D93" s="35"/>
      <c r="E93" s="35"/>
      <c r="F93" s="35"/>
      <c r="G93" s="35"/>
      <c r="H93" s="35"/>
      <c r="I93" s="35"/>
      <c r="J93" s="35"/>
      <c r="K93" s="35"/>
      <c r="L93" s="42"/>
      <c r="M93" s="35"/>
      <c r="N93" s="35"/>
      <c r="O93" s="35"/>
      <c r="P93" s="35"/>
      <c r="Q93" s="35"/>
      <c r="R93" s="35"/>
      <c r="S93" s="35"/>
      <c r="T93" s="35"/>
      <c r="U93" s="35"/>
      <c r="V93" s="35"/>
      <c r="W93" s="35"/>
      <c r="X93" s="35"/>
      <c r="Y93" s="35"/>
      <c r="Z93" s="35"/>
      <c r="AA93" s="35"/>
      <c r="AB93" s="35"/>
    </row>
    <row r="94" spans="1:28">
      <c r="A94" s="409"/>
      <c r="B94" s="35"/>
      <c r="C94" s="35"/>
      <c r="D94" s="35"/>
      <c r="E94" s="35"/>
      <c r="F94" s="35"/>
      <c r="G94" s="35"/>
      <c r="H94" s="35"/>
      <c r="I94" s="35"/>
      <c r="J94" s="35"/>
      <c r="K94" s="35"/>
      <c r="L94" s="42"/>
      <c r="M94" s="35"/>
      <c r="N94" s="35"/>
      <c r="O94" s="35"/>
      <c r="P94" s="35"/>
      <c r="Q94" s="35"/>
      <c r="R94" s="35"/>
      <c r="S94" s="35"/>
      <c r="T94" s="35"/>
      <c r="U94" s="35"/>
      <c r="V94" s="35"/>
      <c r="W94" s="35"/>
      <c r="X94" s="35"/>
      <c r="Y94" s="35"/>
      <c r="Z94" s="35"/>
      <c r="AA94" s="35"/>
      <c r="AB94" s="35"/>
    </row>
    <row r="95" spans="1:28">
      <c r="A95" s="409"/>
      <c r="B95" s="35"/>
      <c r="C95" s="35"/>
      <c r="D95" s="35"/>
      <c r="E95" s="35"/>
      <c r="F95" s="35"/>
      <c r="G95" s="35"/>
      <c r="H95" s="35"/>
      <c r="I95" s="35"/>
      <c r="J95" s="35"/>
      <c r="K95" s="35"/>
      <c r="L95" s="42"/>
      <c r="M95" s="35"/>
      <c r="N95" s="35"/>
      <c r="O95" s="35"/>
      <c r="P95" s="35"/>
      <c r="Q95" s="35"/>
      <c r="R95" s="35"/>
      <c r="S95" s="35"/>
      <c r="T95" s="35"/>
      <c r="U95" s="35"/>
      <c r="V95" s="35"/>
      <c r="W95" s="35"/>
      <c r="X95" s="35"/>
      <c r="Y95" s="35"/>
      <c r="Z95" s="35"/>
      <c r="AA95" s="35"/>
      <c r="AB95" s="35"/>
    </row>
    <row r="96" spans="1:28">
      <c r="A96" s="409"/>
      <c r="B96" s="35"/>
      <c r="C96" s="35"/>
      <c r="D96" s="35"/>
      <c r="E96" s="35"/>
      <c r="F96" s="35"/>
      <c r="G96" s="35"/>
      <c r="H96" s="35"/>
      <c r="I96" s="35"/>
      <c r="J96" s="35"/>
      <c r="K96" s="35"/>
      <c r="L96" s="42"/>
      <c r="M96" s="35"/>
      <c r="N96" s="35"/>
      <c r="O96" s="35"/>
      <c r="P96" s="35"/>
      <c r="Q96" s="35"/>
      <c r="R96" s="35"/>
      <c r="S96" s="35"/>
      <c r="T96" s="35"/>
      <c r="U96" s="35"/>
      <c r="V96" s="35"/>
      <c r="W96" s="35"/>
      <c r="X96" s="35"/>
      <c r="Y96" s="35"/>
      <c r="Z96" s="35"/>
      <c r="AA96" s="35"/>
      <c r="AB96" s="35"/>
    </row>
    <row r="97" spans="1:28">
      <c r="A97" s="409"/>
      <c r="B97" s="35"/>
      <c r="C97" s="35"/>
      <c r="D97" s="35"/>
      <c r="E97" s="35"/>
      <c r="F97" s="35"/>
      <c r="G97" s="35"/>
      <c r="H97" s="35"/>
      <c r="I97" s="35"/>
      <c r="J97" s="35"/>
      <c r="K97" s="35"/>
      <c r="L97" s="42"/>
      <c r="M97" s="35"/>
      <c r="N97" s="35"/>
      <c r="O97" s="35"/>
      <c r="P97" s="35"/>
      <c r="Q97" s="35"/>
      <c r="R97" s="35"/>
      <c r="S97" s="35"/>
      <c r="T97" s="35"/>
      <c r="U97" s="35"/>
      <c r="V97" s="35"/>
      <c r="W97" s="35"/>
      <c r="X97" s="35"/>
      <c r="Y97" s="35"/>
      <c r="Z97" s="35"/>
      <c r="AA97" s="35"/>
      <c r="AB97" s="35"/>
    </row>
    <row r="98" spans="1:28">
      <c r="A98" s="409"/>
      <c r="B98" s="35"/>
      <c r="C98" s="35"/>
      <c r="D98" s="35"/>
      <c r="E98" s="35"/>
      <c r="F98" s="35"/>
      <c r="G98" s="35"/>
      <c r="H98" s="35"/>
      <c r="I98" s="35"/>
      <c r="J98" s="35"/>
      <c r="K98" s="35"/>
      <c r="L98" s="42"/>
      <c r="M98" s="35"/>
      <c r="N98" s="35"/>
      <c r="O98" s="35"/>
      <c r="P98" s="35"/>
      <c r="Q98" s="35"/>
      <c r="R98" s="35"/>
      <c r="S98" s="35"/>
      <c r="T98" s="35"/>
      <c r="U98" s="35"/>
      <c r="V98" s="35"/>
      <c r="W98" s="35"/>
      <c r="X98" s="35"/>
      <c r="Y98" s="35"/>
      <c r="Z98" s="35"/>
      <c r="AA98" s="35"/>
      <c r="AB98" s="35"/>
    </row>
    <row r="99" spans="1:28">
      <c r="A99" s="409"/>
      <c r="B99" s="35"/>
      <c r="C99" s="35"/>
      <c r="D99" s="35"/>
      <c r="E99" s="35"/>
      <c r="F99" s="35"/>
      <c r="G99" s="35"/>
      <c r="H99" s="35"/>
      <c r="I99" s="35"/>
      <c r="J99" s="35"/>
      <c r="K99" s="35"/>
      <c r="L99" s="42"/>
      <c r="M99" s="35"/>
      <c r="N99" s="35"/>
      <c r="O99" s="35"/>
      <c r="P99" s="35"/>
      <c r="Q99" s="35"/>
      <c r="R99" s="35"/>
      <c r="S99" s="35"/>
      <c r="T99" s="35"/>
      <c r="U99" s="35"/>
      <c r="V99" s="35"/>
      <c r="W99" s="35"/>
      <c r="X99" s="35"/>
      <c r="Y99" s="35"/>
      <c r="Z99" s="35"/>
      <c r="AA99" s="35"/>
      <c r="AB99" s="35"/>
    </row>
    <row r="100" spans="1:28">
      <c r="A100" s="409"/>
      <c r="B100" s="35"/>
      <c r="C100" s="35"/>
      <c r="D100" s="35"/>
      <c r="E100" s="35"/>
      <c r="F100" s="35"/>
      <c r="G100" s="35"/>
      <c r="H100" s="35"/>
      <c r="I100" s="35"/>
      <c r="J100" s="35"/>
      <c r="K100" s="35"/>
      <c r="L100" s="42"/>
      <c r="M100" s="35"/>
      <c r="N100" s="35"/>
      <c r="O100" s="35"/>
      <c r="P100" s="35"/>
      <c r="Q100" s="35"/>
      <c r="R100" s="35"/>
      <c r="S100" s="35"/>
      <c r="T100" s="35"/>
      <c r="U100" s="35"/>
      <c r="V100" s="35"/>
      <c r="W100" s="35"/>
      <c r="X100" s="35"/>
      <c r="Y100" s="35"/>
      <c r="Z100" s="35"/>
      <c r="AA100" s="35"/>
      <c r="AB100" s="35"/>
    </row>
    <row r="101" spans="1:28">
      <c r="A101" s="409"/>
      <c r="B101" s="35"/>
      <c r="C101" s="35"/>
      <c r="D101" s="35"/>
      <c r="E101" s="35"/>
      <c r="F101" s="35"/>
      <c r="G101" s="35"/>
      <c r="H101" s="35"/>
      <c r="I101" s="35"/>
      <c r="J101" s="35"/>
      <c r="K101" s="35"/>
      <c r="L101" s="42"/>
      <c r="M101" s="35"/>
      <c r="N101" s="35"/>
      <c r="O101" s="35"/>
      <c r="P101" s="35"/>
      <c r="Q101" s="35"/>
      <c r="R101" s="35"/>
      <c r="S101" s="35"/>
      <c r="T101" s="35"/>
      <c r="U101" s="35"/>
      <c r="V101" s="35"/>
      <c r="W101" s="35"/>
      <c r="X101" s="35"/>
      <c r="Y101" s="35"/>
      <c r="Z101" s="35"/>
      <c r="AA101" s="35"/>
      <c r="AB101" s="35"/>
    </row>
    <row r="102" spans="1:28">
      <c r="A102" s="409"/>
      <c r="B102" s="35"/>
      <c r="C102" s="35"/>
      <c r="D102" s="35"/>
      <c r="E102" s="35"/>
      <c r="F102" s="35"/>
      <c r="G102" s="35"/>
      <c r="H102" s="35"/>
      <c r="I102" s="35"/>
      <c r="J102" s="35"/>
      <c r="K102" s="35"/>
      <c r="L102" s="42"/>
      <c r="M102" s="35"/>
      <c r="N102" s="35"/>
      <c r="O102" s="35"/>
      <c r="P102" s="35"/>
      <c r="Q102" s="35"/>
      <c r="R102" s="35"/>
      <c r="S102" s="35"/>
      <c r="T102" s="35"/>
      <c r="U102" s="35"/>
      <c r="V102" s="35"/>
      <c r="W102" s="35"/>
      <c r="X102" s="35"/>
      <c r="Y102" s="35"/>
      <c r="Z102" s="35"/>
      <c r="AA102" s="35"/>
      <c r="AB102" s="35"/>
    </row>
    <row r="103" spans="1:28">
      <c r="A103" s="409"/>
      <c r="B103" s="35"/>
      <c r="C103" s="35"/>
      <c r="D103" s="35"/>
      <c r="E103" s="35"/>
      <c r="F103" s="35"/>
      <c r="G103" s="35"/>
      <c r="H103" s="35"/>
      <c r="I103" s="35"/>
      <c r="J103" s="35"/>
      <c r="K103" s="35"/>
      <c r="L103" s="42"/>
      <c r="M103" s="35"/>
      <c r="N103" s="35"/>
      <c r="O103" s="35"/>
      <c r="P103" s="35"/>
      <c r="Q103" s="35"/>
      <c r="R103" s="35"/>
      <c r="S103" s="35"/>
      <c r="T103" s="35"/>
      <c r="U103" s="35"/>
      <c r="V103" s="35"/>
      <c r="W103" s="35"/>
      <c r="X103" s="35"/>
      <c r="Y103" s="35"/>
      <c r="Z103" s="35"/>
      <c r="AA103" s="35"/>
      <c r="AB103" s="35"/>
    </row>
    <row r="104" spans="1:28">
      <c r="A104" s="409"/>
      <c r="B104" s="35"/>
      <c r="C104" s="35"/>
      <c r="D104" s="35"/>
      <c r="E104" s="35"/>
      <c r="F104" s="35"/>
      <c r="G104" s="35"/>
      <c r="H104" s="35"/>
      <c r="I104" s="35"/>
      <c r="J104" s="35"/>
      <c r="K104" s="35"/>
      <c r="L104" s="42"/>
      <c r="M104" s="35"/>
      <c r="N104" s="35"/>
      <c r="O104" s="35"/>
      <c r="P104" s="35"/>
      <c r="Q104" s="35"/>
      <c r="R104" s="35"/>
      <c r="S104" s="35"/>
      <c r="T104" s="35"/>
      <c r="U104" s="35"/>
      <c r="V104" s="35"/>
      <c r="W104" s="35"/>
      <c r="X104" s="35"/>
      <c r="Y104" s="35"/>
      <c r="Z104" s="35"/>
      <c r="AA104" s="35"/>
      <c r="AB104" s="35"/>
    </row>
    <row r="105" spans="1:28">
      <c r="A105" s="409"/>
      <c r="B105" s="35"/>
      <c r="C105" s="35"/>
      <c r="D105" s="35"/>
      <c r="E105" s="35"/>
      <c r="F105" s="35"/>
      <c r="G105" s="35"/>
      <c r="H105" s="35"/>
      <c r="I105" s="35"/>
      <c r="J105" s="35"/>
      <c r="K105" s="35"/>
      <c r="L105" s="42"/>
      <c r="M105" s="35"/>
      <c r="N105" s="35"/>
      <c r="O105" s="35"/>
      <c r="P105" s="35"/>
      <c r="Q105" s="35"/>
      <c r="R105" s="35"/>
      <c r="S105" s="35"/>
      <c r="T105" s="35"/>
      <c r="U105" s="35"/>
      <c r="V105" s="35"/>
      <c r="W105" s="35"/>
      <c r="X105" s="35"/>
      <c r="Y105" s="35"/>
      <c r="Z105" s="35"/>
      <c r="AA105" s="35"/>
      <c r="AB105" s="35"/>
    </row>
    <row r="106" spans="1:28">
      <c r="A106" s="409"/>
      <c r="B106" s="35"/>
      <c r="C106" s="35"/>
      <c r="D106" s="35"/>
      <c r="E106" s="35"/>
      <c r="F106" s="35"/>
      <c r="G106" s="35"/>
      <c r="H106" s="35"/>
      <c r="I106" s="35"/>
      <c r="J106" s="35"/>
      <c r="K106" s="35"/>
      <c r="L106" s="42"/>
      <c r="M106" s="35"/>
      <c r="N106" s="35"/>
      <c r="O106" s="35"/>
      <c r="P106" s="35"/>
      <c r="Q106" s="35"/>
      <c r="R106" s="35"/>
      <c r="S106" s="35"/>
      <c r="T106" s="35"/>
      <c r="U106" s="35"/>
      <c r="V106" s="35"/>
      <c r="W106" s="35"/>
      <c r="X106" s="35"/>
      <c r="Y106" s="35"/>
      <c r="Z106" s="35"/>
      <c r="AA106" s="35"/>
      <c r="AB106" s="35"/>
    </row>
    <row r="107" spans="1:28">
      <c r="A107" s="409"/>
      <c r="B107" s="35"/>
      <c r="C107" s="35"/>
      <c r="D107" s="35"/>
      <c r="E107" s="35"/>
      <c r="F107" s="35"/>
      <c r="G107" s="35"/>
      <c r="H107" s="35"/>
      <c r="I107" s="35"/>
      <c r="J107" s="35"/>
      <c r="K107" s="35"/>
      <c r="L107" s="42"/>
      <c r="M107" s="35"/>
      <c r="N107" s="35"/>
      <c r="O107" s="35"/>
      <c r="P107" s="35"/>
      <c r="Q107" s="35"/>
      <c r="R107" s="35"/>
      <c r="S107" s="35"/>
      <c r="T107" s="35"/>
      <c r="U107" s="35"/>
      <c r="V107" s="35"/>
      <c r="W107" s="35"/>
      <c r="X107" s="35"/>
      <c r="Y107" s="35"/>
      <c r="Z107" s="35"/>
      <c r="AA107" s="35"/>
      <c r="AB107" s="35"/>
    </row>
    <row r="108" spans="1:28">
      <c r="A108" s="409"/>
      <c r="B108" s="35"/>
      <c r="C108" s="35"/>
      <c r="D108" s="35"/>
      <c r="E108" s="35"/>
      <c r="F108" s="35"/>
      <c r="G108" s="35"/>
      <c r="H108" s="35"/>
      <c r="I108" s="35"/>
      <c r="J108" s="35"/>
      <c r="K108" s="35"/>
      <c r="L108" s="42"/>
      <c r="M108" s="35"/>
      <c r="N108" s="35"/>
      <c r="O108" s="35"/>
      <c r="P108" s="35"/>
      <c r="Q108" s="35"/>
      <c r="R108" s="35"/>
      <c r="S108" s="35"/>
      <c r="T108" s="35"/>
      <c r="U108" s="35"/>
      <c r="V108" s="35"/>
      <c r="W108" s="35"/>
      <c r="X108" s="35"/>
      <c r="Y108" s="35"/>
      <c r="Z108" s="35"/>
      <c r="AA108" s="35"/>
      <c r="AB108" s="35"/>
    </row>
    <row r="109" spans="1:28">
      <c r="A109" s="409"/>
      <c r="B109" s="35"/>
      <c r="C109" s="35"/>
      <c r="D109" s="35"/>
      <c r="E109" s="35"/>
      <c r="F109" s="35"/>
      <c r="G109" s="35"/>
      <c r="H109" s="35"/>
      <c r="I109" s="35"/>
      <c r="J109" s="35"/>
      <c r="K109" s="35"/>
      <c r="L109" s="42"/>
      <c r="M109" s="35"/>
      <c r="N109" s="35"/>
      <c r="O109" s="35"/>
      <c r="P109" s="35"/>
      <c r="Q109" s="35"/>
      <c r="R109" s="35"/>
      <c r="S109" s="35"/>
      <c r="T109" s="35"/>
      <c r="U109" s="35"/>
      <c r="V109" s="35"/>
      <c r="W109" s="35"/>
      <c r="X109" s="35"/>
      <c r="Y109" s="35"/>
      <c r="Z109" s="35"/>
      <c r="AA109" s="35"/>
      <c r="AB109" s="35"/>
    </row>
    <row r="110" spans="1:28">
      <c r="A110" s="409"/>
      <c r="B110" s="35"/>
      <c r="C110" s="35"/>
      <c r="D110" s="35"/>
      <c r="E110" s="35"/>
      <c r="F110" s="35"/>
      <c r="G110" s="35"/>
      <c r="H110" s="35"/>
      <c r="I110" s="35"/>
      <c r="J110" s="35"/>
      <c r="K110" s="35"/>
      <c r="L110" s="42"/>
      <c r="M110" s="35"/>
      <c r="N110" s="35"/>
      <c r="O110" s="35"/>
      <c r="P110" s="35"/>
      <c r="Q110" s="35"/>
      <c r="R110" s="35"/>
      <c r="S110" s="35"/>
      <c r="T110" s="35"/>
      <c r="U110" s="35"/>
      <c r="V110" s="35"/>
      <c r="W110" s="35"/>
      <c r="X110" s="35"/>
      <c r="Y110" s="35"/>
      <c r="Z110" s="35"/>
      <c r="AA110" s="35"/>
      <c r="AB110" s="35"/>
    </row>
    <row r="111" spans="1:28">
      <c r="A111" s="409"/>
      <c r="B111" s="35"/>
      <c r="C111" s="35"/>
      <c r="D111" s="35"/>
      <c r="E111" s="35"/>
      <c r="F111" s="35"/>
      <c r="G111" s="35"/>
      <c r="H111" s="35"/>
      <c r="I111" s="35"/>
      <c r="J111" s="35"/>
      <c r="K111" s="35"/>
      <c r="L111" s="42"/>
      <c r="M111" s="35"/>
      <c r="N111" s="35"/>
      <c r="O111" s="35"/>
      <c r="P111" s="35"/>
      <c r="Q111" s="35"/>
      <c r="R111" s="35"/>
      <c r="S111" s="35"/>
      <c r="T111" s="35"/>
      <c r="U111" s="35"/>
      <c r="V111" s="35"/>
      <c r="W111" s="35"/>
      <c r="X111" s="35"/>
      <c r="Y111" s="35"/>
      <c r="Z111" s="35"/>
      <c r="AA111" s="35"/>
      <c r="AB111" s="35"/>
    </row>
    <row r="112" spans="1:28">
      <c r="A112" s="409"/>
      <c r="B112" s="35"/>
      <c r="C112" s="35"/>
      <c r="D112" s="35"/>
      <c r="E112" s="35"/>
      <c r="F112" s="35"/>
      <c r="G112" s="35"/>
      <c r="H112" s="35"/>
      <c r="I112" s="35"/>
      <c r="J112" s="35"/>
      <c r="K112" s="35"/>
      <c r="L112" s="42"/>
      <c r="M112" s="35"/>
      <c r="N112" s="35"/>
      <c r="O112" s="35"/>
      <c r="P112" s="35"/>
      <c r="Q112" s="35"/>
      <c r="R112" s="35"/>
      <c r="S112" s="35"/>
      <c r="T112" s="35"/>
      <c r="U112" s="35"/>
      <c r="V112" s="35"/>
      <c r="W112" s="35"/>
      <c r="X112" s="35"/>
      <c r="Y112" s="35"/>
      <c r="Z112" s="35"/>
      <c r="AA112" s="35"/>
      <c r="AB112" s="35"/>
    </row>
    <row r="113" spans="1:28">
      <c r="A113" s="409"/>
      <c r="B113" s="35"/>
      <c r="C113" s="35"/>
      <c r="D113" s="35"/>
      <c r="E113" s="35"/>
      <c r="F113" s="35"/>
      <c r="G113" s="35"/>
      <c r="H113" s="35"/>
      <c r="I113" s="35"/>
      <c r="J113" s="35"/>
      <c r="K113" s="35"/>
      <c r="L113" s="42"/>
      <c r="M113" s="35"/>
      <c r="N113" s="35"/>
      <c r="O113" s="35"/>
      <c r="P113" s="35"/>
      <c r="Q113" s="35"/>
      <c r="R113" s="35"/>
      <c r="S113" s="35"/>
      <c r="T113" s="35"/>
      <c r="U113" s="35"/>
      <c r="V113" s="35"/>
      <c r="W113" s="35"/>
      <c r="X113" s="35"/>
      <c r="Y113" s="35"/>
      <c r="Z113" s="35"/>
      <c r="AA113" s="35"/>
      <c r="AB113" s="35"/>
    </row>
    <row r="114" spans="1:28">
      <c r="A114" s="409"/>
      <c r="B114" s="35"/>
      <c r="C114" s="35"/>
      <c r="D114" s="35"/>
      <c r="E114" s="35"/>
      <c r="F114" s="35"/>
      <c r="G114" s="35"/>
      <c r="H114" s="35"/>
      <c r="I114" s="35"/>
      <c r="J114" s="35"/>
      <c r="K114" s="35"/>
      <c r="L114" s="42"/>
      <c r="M114" s="35"/>
      <c r="N114" s="35"/>
      <c r="O114" s="35"/>
      <c r="P114" s="35"/>
      <c r="Q114" s="35"/>
      <c r="R114" s="35"/>
      <c r="S114" s="35"/>
      <c r="T114" s="35"/>
      <c r="U114" s="35"/>
      <c r="V114" s="35"/>
      <c r="W114" s="35"/>
      <c r="X114" s="35"/>
      <c r="Y114" s="35"/>
      <c r="Z114" s="35"/>
      <c r="AA114" s="35"/>
      <c r="AB114" s="35"/>
    </row>
    <row r="115" spans="1:28">
      <c r="A115" s="409"/>
      <c r="B115" s="35"/>
      <c r="C115" s="35"/>
      <c r="D115" s="35"/>
      <c r="E115" s="35"/>
      <c r="F115" s="35"/>
      <c r="G115" s="35"/>
      <c r="H115" s="35"/>
      <c r="I115" s="35"/>
      <c r="J115" s="35"/>
      <c r="K115" s="35"/>
      <c r="L115" s="42"/>
      <c r="M115" s="35"/>
      <c r="N115" s="35"/>
      <c r="O115" s="35"/>
      <c r="P115" s="35"/>
      <c r="Q115" s="35"/>
      <c r="R115" s="35"/>
      <c r="S115" s="35"/>
      <c r="T115" s="35"/>
      <c r="U115" s="35"/>
      <c r="V115" s="35"/>
      <c r="W115" s="35"/>
      <c r="X115" s="35"/>
      <c r="Y115" s="35"/>
      <c r="Z115" s="35"/>
      <c r="AA115" s="35"/>
      <c r="AB115" s="35"/>
    </row>
    <row r="116" spans="1:28">
      <c r="A116" s="409"/>
      <c r="B116" s="35"/>
      <c r="C116" s="35"/>
      <c r="D116" s="35"/>
      <c r="E116" s="35"/>
      <c r="F116" s="35"/>
      <c r="G116" s="35"/>
      <c r="H116" s="35"/>
      <c r="I116" s="35"/>
      <c r="J116" s="35"/>
      <c r="K116" s="35"/>
      <c r="L116" s="42"/>
      <c r="M116" s="35"/>
      <c r="N116" s="35"/>
      <c r="O116" s="35"/>
      <c r="P116" s="35"/>
      <c r="Q116" s="35"/>
      <c r="R116" s="35"/>
      <c r="S116" s="35"/>
      <c r="T116" s="35"/>
      <c r="U116" s="35"/>
      <c r="V116" s="35"/>
      <c r="W116" s="35"/>
      <c r="X116" s="35"/>
      <c r="Y116" s="35"/>
      <c r="Z116" s="35"/>
      <c r="AA116" s="35"/>
      <c r="AB116" s="35"/>
    </row>
    <row r="117" spans="1:28">
      <c r="A117" s="409"/>
      <c r="B117" s="35"/>
      <c r="C117" s="35"/>
      <c r="D117" s="35"/>
      <c r="E117" s="35"/>
      <c r="F117" s="35"/>
      <c r="G117" s="35"/>
      <c r="H117" s="35"/>
      <c r="I117" s="35"/>
      <c r="J117" s="35"/>
      <c r="K117" s="35"/>
      <c r="L117" s="42"/>
      <c r="M117" s="35"/>
      <c r="N117" s="35"/>
      <c r="O117" s="35"/>
      <c r="P117" s="35"/>
      <c r="Q117" s="35"/>
      <c r="R117" s="35"/>
      <c r="S117" s="35"/>
      <c r="T117" s="35"/>
      <c r="U117" s="35"/>
      <c r="V117" s="35"/>
      <c r="W117" s="35"/>
      <c r="X117" s="35"/>
      <c r="Y117" s="35"/>
      <c r="Z117" s="35"/>
      <c r="AA117" s="35"/>
      <c r="AB117" s="35"/>
    </row>
    <row r="118" spans="1:28">
      <c r="A118" s="409"/>
      <c r="B118" s="35"/>
      <c r="C118" s="35"/>
      <c r="D118" s="35"/>
      <c r="E118" s="35"/>
      <c r="F118" s="35"/>
      <c r="G118" s="35"/>
      <c r="H118" s="35"/>
      <c r="I118" s="35"/>
      <c r="J118" s="35"/>
      <c r="K118" s="35"/>
      <c r="L118" s="42"/>
      <c r="M118" s="35"/>
      <c r="N118" s="35"/>
      <c r="O118" s="35"/>
      <c r="P118" s="35"/>
      <c r="Q118" s="35"/>
      <c r="R118" s="35"/>
      <c r="S118" s="35"/>
      <c r="T118" s="35"/>
      <c r="U118" s="35"/>
      <c r="V118" s="35"/>
      <c r="W118" s="35"/>
      <c r="X118" s="35"/>
      <c r="Y118" s="35"/>
      <c r="Z118" s="35"/>
      <c r="AA118" s="35"/>
      <c r="AB118" s="35"/>
    </row>
    <row r="119" spans="1:28">
      <c r="A119" s="409"/>
      <c r="B119" s="35"/>
      <c r="C119" s="35"/>
      <c r="D119" s="35"/>
      <c r="E119" s="35"/>
      <c r="F119" s="35"/>
      <c r="G119" s="35"/>
      <c r="H119" s="35"/>
      <c r="I119" s="35"/>
      <c r="J119" s="35"/>
      <c r="K119" s="35"/>
      <c r="L119" s="42"/>
      <c r="M119" s="35"/>
      <c r="N119" s="35"/>
      <c r="O119" s="35"/>
      <c r="P119" s="35"/>
      <c r="Q119" s="35"/>
      <c r="R119" s="35"/>
      <c r="S119" s="35"/>
      <c r="T119" s="35"/>
      <c r="U119" s="35"/>
      <c r="V119" s="35"/>
      <c r="W119" s="35"/>
      <c r="X119" s="35"/>
      <c r="Y119" s="35"/>
      <c r="Z119" s="35"/>
      <c r="AA119" s="35"/>
      <c r="AB119" s="35"/>
    </row>
    <row r="120" spans="1:28">
      <c r="A120" s="409"/>
      <c r="B120" s="35"/>
      <c r="C120" s="35"/>
      <c r="D120" s="35"/>
      <c r="E120" s="35"/>
      <c r="F120" s="35"/>
      <c r="G120" s="35"/>
      <c r="H120" s="35"/>
      <c r="I120" s="35"/>
      <c r="J120" s="35"/>
      <c r="K120" s="35"/>
      <c r="L120" s="42"/>
      <c r="M120" s="35"/>
      <c r="N120" s="35"/>
      <c r="O120" s="35"/>
      <c r="P120" s="35"/>
      <c r="Q120" s="35"/>
      <c r="R120" s="35"/>
      <c r="S120" s="35"/>
      <c r="T120" s="35"/>
      <c r="U120" s="35"/>
      <c r="V120" s="35"/>
      <c r="W120" s="35"/>
      <c r="X120" s="35"/>
      <c r="Y120" s="35"/>
      <c r="Z120" s="35"/>
      <c r="AA120" s="35"/>
      <c r="AB120" s="35"/>
    </row>
    <row r="121" spans="1:28">
      <c r="A121" s="409"/>
      <c r="B121" s="35"/>
      <c r="C121" s="35"/>
      <c r="D121" s="35"/>
      <c r="E121" s="35"/>
      <c r="F121" s="35"/>
      <c r="G121" s="35"/>
      <c r="H121" s="35"/>
      <c r="I121" s="35"/>
      <c r="J121" s="35"/>
      <c r="K121" s="35"/>
      <c r="L121" s="42"/>
      <c r="M121" s="35"/>
      <c r="N121" s="35"/>
      <c r="O121" s="35"/>
      <c r="P121" s="35"/>
      <c r="Q121" s="35"/>
      <c r="R121" s="35"/>
      <c r="S121" s="35"/>
      <c r="T121" s="35"/>
      <c r="U121" s="35"/>
      <c r="V121" s="35"/>
      <c r="W121" s="35"/>
      <c r="X121" s="35"/>
      <c r="Y121" s="35"/>
      <c r="Z121" s="35"/>
      <c r="AA121" s="35"/>
      <c r="AB121" s="35"/>
    </row>
    <row r="122" spans="1:28">
      <c r="A122" s="409"/>
      <c r="B122" s="35"/>
      <c r="C122" s="35"/>
      <c r="D122" s="35"/>
      <c r="E122" s="35"/>
      <c r="F122" s="35"/>
      <c r="G122" s="35"/>
      <c r="H122" s="35"/>
      <c r="I122" s="35"/>
      <c r="J122" s="35"/>
      <c r="K122" s="35"/>
      <c r="L122" s="42"/>
      <c r="M122" s="35"/>
      <c r="N122" s="35"/>
      <c r="O122" s="35"/>
      <c r="P122" s="35"/>
      <c r="Q122" s="35"/>
      <c r="R122" s="35"/>
      <c r="S122" s="35"/>
      <c r="T122" s="35"/>
      <c r="U122" s="35"/>
      <c r="V122" s="35"/>
      <c r="W122" s="35"/>
      <c r="X122" s="35"/>
      <c r="Y122" s="35"/>
      <c r="Z122" s="35"/>
      <c r="AA122" s="35"/>
      <c r="AB122" s="35"/>
    </row>
    <row r="123" spans="1:28">
      <c r="A123" s="409"/>
      <c r="B123" s="35"/>
      <c r="C123" s="35"/>
      <c r="D123" s="35"/>
      <c r="E123" s="35"/>
      <c r="F123" s="35"/>
      <c r="G123" s="35"/>
      <c r="H123" s="35"/>
      <c r="I123" s="35"/>
      <c r="J123" s="35"/>
      <c r="K123" s="35"/>
      <c r="L123" s="42"/>
      <c r="M123" s="35"/>
      <c r="N123" s="35"/>
      <c r="O123" s="35"/>
      <c r="P123" s="35"/>
      <c r="Q123" s="35"/>
      <c r="R123" s="35"/>
      <c r="S123" s="35"/>
      <c r="T123" s="35"/>
      <c r="U123" s="35"/>
      <c r="V123" s="35"/>
      <c r="W123" s="35"/>
      <c r="X123" s="35"/>
      <c r="Y123" s="35"/>
      <c r="Z123" s="35"/>
      <c r="AA123" s="35"/>
      <c r="AB123" s="35"/>
    </row>
    <row r="124" spans="1:28">
      <c r="A124" s="409"/>
      <c r="B124" s="35"/>
      <c r="C124" s="35"/>
      <c r="D124" s="35"/>
      <c r="E124" s="35"/>
      <c r="F124" s="35"/>
      <c r="G124" s="35"/>
      <c r="H124" s="35"/>
      <c r="I124" s="35"/>
      <c r="J124" s="35"/>
      <c r="K124" s="35"/>
      <c r="L124" s="42"/>
      <c r="M124" s="35"/>
      <c r="N124" s="35"/>
      <c r="O124" s="35"/>
      <c r="P124" s="35"/>
      <c r="Q124" s="35"/>
      <c r="R124" s="35"/>
      <c r="S124" s="35"/>
      <c r="T124" s="35"/>
      <c r="U124" s="35"/>
      <c r="V124" s="35"/>
      <c r="W124" s="35"/>
      <c r="X124" s="35"/>
      <c r="Y124" s="35"/>
      <c r="Z124" s="35"/>
      <c r="AA124" s="35"/>
      <c r="AB124" s="35"/>
    </row>
    <row r="125" spans="1:28">
      <c r="A125" s="409"/>
      <c r="B125" s="35"/>
      <c r="C125" s="35"/>
      <c r="D125" s="35"/>
      <c r="E125" s="35"/>
      <c r="F125" s="35"/>
      <c r="G125" s="35"/>
      <c r="H125" s="35"/>
      <c r="I125" s="35"/>
      <c r="J125" s="35"/>
      <c r="K125" s="35"/>
      <c r="L125" s="42"/>
      <c r="M125" s="35"/>
      <c r="N125" s="35"/>
      <c r="O125" s="35"/>
      <c r="P125" s="35"/>
      <c r="Q125" s="35"/>
      <c r="R125" s="35"/>
      <c r="S125" s="35"/>
      <c r="T125" s="35"/>
      <c r="U125" s="35"/>
      <c r="V125" s="35"/>
      <c r="W125" s="35"/>
      <c r="X125" s="35"/>
      <c r="Y125" s="35"/>
      <c r="Z125" s="35"/>
      <c r="AA125" s="35"/>
      <c r="AB125" s="35"/>
    </row>
    <row r="126" spans="1:28">
      <c r="A126" s="409"/>
      <c r="B126" s="35"/>
      <c r="C126" s="35"/>
      <c r="D126" s="35"/>
      <c r="E126" s="35"/>
      <c r="F126" s="35"/>
      <c r="G126" s="35"/>
      <c r="H126" s="35"/>
      <c r="I126" s="35"/>
      <c r="J126" s="35"/>
      <c r="K126" s="35"/>
      <c r="L126" s="42"/>
      <c r="M126" s="35"/>
      <c r="N126" s="35"/>
      <c r="O126" s="35"/>
      <c r="P126" s="35"/>
      <c r="Q126" s="35"/>
      <c r="R126" s="35"/>
      <c r="S126" s="35"/>
      <c r="T126" s="35"/>
      <c r="U126" s="35"/>
      <c r="V126" s="35"/>
      <c r="W126" s="35"/>
      <c r="X126" s="35"/>
      <c r="Y126" s="35"/>
      <c r="Z126" s="35"/>
      <c r="AA126" s="35"/>
      <c r="AB126" s="35"/>
    </row>
    <row r="127" spans="1:28">
      <c r="A127" s="409"/>
      <c r="B127" s="35"/>
      <c r="C127" s="35"/>
      <c r="D127" s="35"/>
      <c r="E127" s="35"/>
      <c r="F127" s="35"/>
      <c r="G127" s="35"/>
      <c r="H127" s="35"/>
      <c r="I127" s="35"/>
      <c r="J127" s="35"/>
      <c r="K127" s="35"/>
      <c r="L127" s="42"/>
      <c r="M127" s="35"/>
      <c r="N127" s="35"/>
      <c r="O127" s="35"/>
      <c r="P127" s="35"/>
      <c r="Q127" s="35"/>
      <c r="R127" s="35"/>
      <c r="S127" s="35"/>
      <c r="T127" s="35"/>
      <c r="U127" s="35"/>
      <c r="V127" s="35"/>
      <c r="W127" s="35"/>
      <c r="X127" s="35"/>
      <c r="Y127" s="35"/>
      <c r="Z127" s="35"/>
      <c r="AA127" s="35"/>
      <c r="AB127" s="35"/>
    </row>
    <row r="128" spans="1:28">
      <c r="A128" s="409"/>
      <c r="B128" s="35"/>
      <c r="C128" s="35"/>
      <c r="D128" s="35"/>
      <c r="E128" s="35"/>
      <c r="F128" s="35"/>
      <c r="G128" s="35"/>
      <c r="H128" s="35"/>
      <c r="I128" s="35"/>
      <c r="J128" s="35"/>
      <c r="K128" s="35"/>
      <c r="L128" s="42"/>
      <c r="M128" s="35"/>
      <c r="N128" s="35"/>
      <c r="O128" s="35"/>
      <c r="P128" s="35"/>
      <c r="Q128" s="35"/>
      <c r="R128" s="35"/>
      <c r="S128" s="35"/>
      <c r="T128" s="35"/>
      <c r="U128" s="35"/>
      <c r="V128" s="35"/>
      <c r="W128" s="35"/>
      <c r="X128" s="35"/>
      <c r="Y128" s="35"/>
      <c r="Z128" s="35"/>
      <c r="AA128" s="35"/>
      <c r="AB128" s="35"/>
    </row>
    <row r="129" spans="1:28">
      <c r="A129" s="409"/>
      <c r="B129" s="35"/>
      <c r="C129" s="35"/>
      <c r="D129" s="35"/>
      <c r="E129" s="35"/>
      <c r="F129" s="35"/>
      <c r="G129" s="35"/>
      <c r="H129" s="35"/>
      <c r="I129" s="35"/>
      <c r="J129" s="35"/>
      <c r="K129" s="35"/>
      <c r="L129" s="42"/>
      <c r="M129" s="35"/>
      <c r="N129" s="35"/>
      <c r="O129" s="35"/>
      <c r="P129" s="35"/>
      <c r="Q129" s="35"/>
      <c r="R129" s="35"/>
      <c r="S129" s="35"/>
      <c r="T129" s="35"/>
      <c r="U129" s="35"/>
      <c r="V129" s="35"/>
      <c r="W129" s="35"/>
      <c r="X129" s="35"/>
      <c r="Y129" s="35"/>
      <c r="Z129" s="35"/>
      <c r="AA129" s="35"/>
      <c r="AB129" s="35"/>
    </row>
    <row r="130" spans="1:28">
      <c r="A130" s="409"/>
      <c r="B130" s="35"/>
      <c r="C130" s="35"/>
      <c r="D130" s="35"/>
      <c r="E130" s="35"/>
      <c r="F130" s="35"/>
      <c r="G130" s="35"/>
      <c r="H130" s="35"/>
      <c r="I130" s="35"/>
      <c r="J130" s="35"/>
      <c r="K130" s="35"/>
      <c r="L130" s="42"/>
      <c r="M130" s="35"/>
      <c r="N130" s="35"/>
      <c r="O130" s="35"/>
      <c r="P130" s="35"/>
      <c r="Q130" s="35"/>
      <c r="R130" s="35"/>
      <c r="S130" s="35"/>
      <c r="T130" s="35"/>
      <c r="U130" s="35"/>
      <c r="V130" s="35"/>
      <c r="W130" s="35"/>
      <c r="X130" s="35"/>
      <c r="Y130" s="35"/>
      <c r="Z130" s="35"/>
      <c r="AA130" s="35"/>
      <c r="AB130" s="35"/>
    </row>
    <row r="131" spans="1:28">
      <c r="A131" s="409"/>
      <c r="B131" s="35"/>
      <c r="C131" s="35"/>
      <c r="D131" s="35"/>
      <c r="E131" s="35"/>
      <c r="F131" s="35"/>
      <c r="G131" s="35"/>
      <c r="H131" s="35"/>
      <c r="I131" s="35"/>
      <c r="J131" s="35"/>
      <c r="K131" s="35"/>
      <c r="L131" s="42"/>
      <c r="M131" s="35"/>
      <c r="N131" s="35"/>
      <c r="O131" s="35"/>
      <c r="P131" s="35"/>
      <c r="Q131" s="35"/>
      <c r="R131" s="35"/>
      <c r="S131" s="35"/>
      <c r="T131" s="35"/>
      <c r="U131" s="35"/>
      <c r="V131" s="35"/>
      <c r="W131" s="35"/>
      <c r="X131" s="35"/>
      <c r="Y131" s="35"/>
      <c r="Z131" s="35"/>
      <c r="AA131" s="35"/>
      <c r="AB131" s="35"/>
    </row>
    <row r="132" spans="1:28">
      <c r="A132" s="409"/>
      <c r="B132" s="35"/>
      <c r="C132" s="35"/>
      <c r="D132" s="35"/>
      <c r="E132" s="35"/>
      <c r="F132" s="35"/>
      <c r="G132" s="35"/>
      <c r="H132" s="35"/>
      <c r="I132" s="35"/>
      <c r="J132" s="35"/>
      <c r="K132" s="35"/>
      <c r="L132" s="42"/>
      <c r="M132" s="35"/>
      <c r="N132" s="35"/>
      <c r="O132" s="35"/>
      <c r="P132" s="35"/>
      <c r="Q132" s="35"/>
      <c r="R132" s="35"/>
      <c r="S132" s="35"/>
      <c r="T132" s="35"/>
      <c r="U132" s="35"/>
      <c r="V132" s="35"/>
      <c r="W132" s="35"/>
      <c r="X132" s="35"/>
      <c r="Y132" s="35"/>
      <c r="Z132" s="35"/>
      <c r="AA132" s="35"/>
      <c r="AB132" s="35"/>
    </row>
    <row r="133" spans="1:28">
      <c r="A133" s="409"/>
      <c r="B133" s="35"/>
      <c r="C133" s="35"/>
      <c r="D133" s="35"/>
      <c r="E133" s="35"/>
      <c r="F133" s="35"/>
      <c r="G133" s="35"/>
      <c r="H133" s="35"/>
      <c r="I133" s="35"/>
      <c r="J133" s="35"/>
      <c r="K133" s="35"/>
      <c r="L133" s="42"/>
      <c r="M133" s="35"/>
      <c r="N133" s="35"/>
      <c r="O133" s="35"/>
      <c r="P133" s="35"/>
      <c r="Q133" s="35"/>
      <c r="R133" s="35"/>
      <c r="S133" s="35"/>
      <c r="T133" s="35"/>
      <c r="U133" s="35"/>
      <c r="V133" s="35"/>
      <c r="W133" s="35"/>
      <c r="X133" s="35"/>
      <c r="Y133" s="35"/>
      <c r="Z133" s="35"/>
      <c r="AA133" s="35"/>
      <c r="AB133" s="35"/>
    </row>
    <row r="134" spans="1:28">
      <c r="A134" s="409"/>
      <c r="B134" s="35"/>
      <c r="C134" s="35"/>
      <c r="D134" s="35"/>
      <c r="E134" s="35"/>
      <c r="F134" s="35"/>
      <c r="G134" s="35"/>
      <c r="H134" s="35"/>
      <c r="I134" s="35"/>
      <c r="J134" s="35"/>
      <c r="K134" s="35"/>
      <c r="L134" s="42"/>
      <c r="M134" s="35"/>
      <c r="N134" s="35"/>
      <c r="O134" s="35"/>
      <c r="P134" s="35"/>
      <c r="Q134" s="35"/>
      <c r="R134" s="35"/>
      <c r="S134" s="35"/>
      <c r="T134" s="35"/>
      <c r="U134" s="35"/>
      <c r="V134" s="35"/>
      <c r="W134" s="35"/>
      <c r="X134" s="35"/>
      <c r="Y134" s="35"/>
      <c r="Z134" s="35"/>
      <c r="AA134" s="35"/>
      <c r="AB134" s="35"/>
    </row>
    <row r="135" spans="1:28">
      <c r="A135" s="409"/>
      <c r="B135" s="35"/>
      <c r="C135" s="35"/>
      <c r="D135" s="35"/>
      <c r="E135" s="35"/>
      <c r="F135" s="35"/>
      <c r="G135" s="35"/>
      <c r="H135" s="35"/>
      <c r="I135" s="35"/>
      <c r="J135" s="35"/>
      <c r="K135" s="35"/>
      <c r="L135" s="42"/>
      <c r="M135" s="35"/>
      <c r="N135" s="35"/>
      <c r="O135" s="35"/>
      <c r="P135" s="35"/>
      <c r="Q135" s="35"/>
      <c r="R135" s="35"/>
      <c r="S135" s="35"/>
      <c r="T135" s="35"/>
      <c r="U135" s="35"/>
      <c r="V135" s="35"/>
      <c r="W135" s="35"/>
      <c r="X135" s="35"/>
      <c r="Y135" s="35"/>
      <c r="Z135" s="35"/>
      <c r="AA135" s="35"/>
      <c r="AB135" s="35"/>
    </row>
    <row r="136" spans="1:28">
      <c r="A136" s="409"/>
      <c r="B136" s="35"/>
      <c r="C136" s="35"/>
      <c r="D136" s="35"/>
      <c r="E136" s="35"/>
      <c r="F136" s="35"/>
      <c r="G136" s="35"/>
      <c r="H136" s="35"/>
      <c r="I136" s="35"/>
      <c r="J136" s="35"/>
      <c r="K136" s="35"/>
      <c r="L136" s="42"/>
      <c r="M136" s="35"/>
      <c r="N136" s="35"/>
      <c r="O136" s="35"/>
      <c r="P136" s="35"/>
      <c r="Q136" s="35"/>
      <c r="R136" s="35"/>
      <c r="S136" s="35"/>
      <c r="T136" s="35"/>
      <c r="U136" s="35"/>
      <c r="V136" s="35"/>
      <c r="W136" s="35"/>
      <c r="X136" s="35"/>
      <c r="Y136" s="35"/>
      <c r="Z136" s="35"/>
      <c r="AA136" s="35"/>
      <c r="AB136" s="35"/>
    </row>
    <row r="137" spans="1:28">
      <c r="A137" s="409"/>
      <c r="B137" s="35"/>
      <c r="C137" s="35"/>
      <c r="D137" s="35"/>
      <c r="E137" s="35"/>
      <c r="F137" s="35"/>
      <c r="G137" s="35"/>
      <c r="H137" s="35"/>
      <c r="I137" s="35"/>
      <c r="J137" s="35"/>
      <c r="K137" s="35"/>
      <c r="L137" s="42"/>
      <c r="M137" s="35"/>
      <c r="N137" s="35"/>
      <c r="O137" s="35"/>
      <c r="P137" s="35"/>
      <c r="Q137" s="35"/>
      <c r="R137" s="35"/>
      <c r="S137" s="35"/>
      <c r="T137" s="35"/>
      <c r="U137" s="35"/>
      <c r="V137" s="35"/>
      <c r="W137" s="35"/>
      <c r="X137" s="35"/>
      <c r="Y137" s="35"/>
      <c r="Z137" s="35"/>
      <c r="AA137" s="35"/>
      <c r="AB137" s="35"/>
    </row>
    <row r="138" spans="1:28">
      <c r="A138" s="409"/>
      <c r="B138" s="35"/>
      <c r="C138" s="35"/>
      <c r="D138" s="35"/>
      <c r="E138" s="35"/>
      <c r="F138" s="35"/>
      <c r="G138" s="35"/>
      <c r="H138" s="35"/>
      <c r="I138" s="35"/>
      <c r="J138" s="35"/>
      <c r="K138" s="35"/>
      <c r="L138" s="42"/>
      <c r="M138" s="35"/>
      <c r="N138" s="35"/>
      <c r="O138" s="35"/>
      <c r="P138" s="35"/>
      <c r="Q138" s="35"/>
      <c r="R138" s="35"/>
      <c r="S138" s="35"/>
      <c r="T138" s="35"/>
      <c r="U138" s="35"/>
      <c r="V138" s="35"/>
      <c r="W138" s="35"/>
      <c r="X138" s="35"/>
      <c r="Y138" s="35"/>
      <c r="Z138" s="35"/>
      <c r="AA138" s="35"/>
      <c r="AB138" s="35"/>
    </row>
    <row r="139" spans="1:28">
      <c r="A139" s="409"/>
      <c r="B139" s="35"/>
      <c r="C139" s="35"/>
      <c r="D139" s="35"/>
      <c r="E139" s="35"/>
      <c r="F139" s="35"/>
      <c r="G139" s="35"/>
      <c r="H139" s="35"/>
      <c r="I139" s="35"/>
      <c r="J139" s="35"/>
      <c r="K139" s="35"/>
      <c r="L139" s="42"/>
      <c r="M139" s="35"/>
      <c r="N139" s="35"/>
      <c r="O139" s="35"/>
      <c r="P139" s="35"/>
      <c r="Q139" s="35"/>
      <c r="R139" s="35"/>
      <c r="S139" s="35"/>
      <c r="T139" s="35"/>
      <c r="U139" s="35"/>
      <c r="V139" s="35"/>
      <c r="W139" s="35"/>
      <c r="X139" s="35"/>
      <c r="Y139" s="35"/>
      <c r="Z139" s="35"/>
      <c r="AA139" s="35"/>
      <c r="AB139" s="35"/>
    </row>
    <row r="140" spans="1:28">
      <c r="A140" s="409"/>
      <c r="B140" s="35"/>
      <c r="C140" s="35"/>
      <c r="D140" s="35"/>
      <c r="E140" s="35"/>
      <c r="F140" s="35"/>
      <c r="G140" s="35"/>
      <c r="H140" s="35"/>
      <c r="I140" s="35"/>
      <c r="J140" s="35"/>
      <c r="K140" s="35"/>
      <c r="L140" s="42"/>
      <c r="M140" s="35"/>
      <c r="N140" s="35"/>
      <c r="O140" s="35"/>
      <c r="P140" s="35"/>
      <c r="Q140" s="35"/>
      <c r="R140" s="35"/>
      <c r="S140" s="35"/>
      <c r="T140" s="35"/>
      <c r="U140" s="35"/>
      <c r="V140" s="35"/>
      <c r="W140" s="35"/>
      <c r="X140" s="35"/>
      <c r="Y140" s="35"/>
      <c r="Z140" s="35"/>
      <c r="AA140" s="35"/>
      <c r="AB140" s="35"/>
    </row>
    <row r="141" spans="1:28">
      <c r="A141" s="409"/>
      <c r="B141" s="35"/>
      <c r="C141" s="35"/>
      <c r="D141" s="35"/>
      <c r="E141" s="35"/>
      <c r="F141" s="35"/>
      <c r="G141" s="35"/>
      <c r="H141" s="35"/>
      <c r="I141" s="35"/>
      <c r="J141" s="35"/>
      <c r="K141" s="35"/>
      <c r="L141" s="42"/>
      <c r="M141" s="35"/>
      <c r="N141" s="35"/>
      <c r="O141" s="35"/>
      <c r="P141" s="35"/>
      <c r="Q141" s="35"/>
      <c r="R141" s="35"/>
      <c r="S141" s="35"/>
      <c r="T141" s="35"/>
      <c r="U141" s="35"/>
      <c r="V141" s="35"/>
      <c r="W141" s="35"/>
      <c r="X141" s="35"/>
      <c r="Y141" s="35"/>
      <c r="Z141" s="35"/>
      <c r="AA141" s="35"/>
      <c r="AB141" s="35"/>
    </row>
    <row r="142" spans="1:28">
      <c r="A142" s="409"/>
      <c r="B142" s="35"/>
      <c r="C142" s="35"/>
      <c r="D142" s="35"/>
      <c r="E142" s="35"/>
      <c r="F142" s="35"/>
      <c r="G142" s="35"/>
      <c r="H142" s="35"/>
      <c r="I142" s="35"/>
      <c r="J142" s="35"/>
      <c r="K142" s="35"/>
      <c r="L142" s="42"/>
      <c r="M142" s="35"/>
      <c r="N142" s="35"/>
      <c r="O142" s="35"/>
      <c r="P142" s="35"/>
      <c r="Q142" s="35"/>
      <c r="R142" s="35"/>
      <c r="S142" s="35"/>
      <c r="T142" s="35"/>
      <c r="U142" s="35"/>
      <c r="V142" s="35"/>
      <c r="W142" s="35"/>
      <c r="X142" s="35"/>
      <c r="Y142" s="35"/>
      <c r="Z142" s="35"/>
      <c r="AA142" s="35"/>
      <c r="AB142" s="35"/>
    </row>
    <row r="143" spans="1:28">
      <c r="A143" s="409"/>
      <c r="B143" s="35"/>
      <c r="C143" s="35"/>
      <c r="D143" s="35"/>
      <c r="E143" s="35"/>
      <c r="F143" s="35"/>
      <c r="G143" s="35"/>
      <c r="H143" s="35"/>
      <c r="I143" s="35"/>
      <c r="J143" s="35"/>
      <c r="K143" s="35"/>
      <c r="L143" s="42"/>
      <c r="M143" s="35"/>
      <c r="N143" s="35"/>
      <c r="O143" s="35"/>
      <c r="P143" s="35"/>
      <c r="Q143" s="35"/>
      <c r="R143" s="35"/>
      <c r="S143" s="35"/>
      <c r="T143" s="35"/>
      <c r="U143" s="35"/>
      <c r="V143" s="35"/>
      <c r="W143" s="35"/>
      <c r="X143" s="35"/>
      <c r="Y143" s="35"/>
      <c r="Z143" s="35"/>
      <c r="AA143" s="35"/>
      <c r="AB143" s="35"/>
    </row>
    <row r="144" spans="1:28">
      <c r="A144" s="409"/>
      <c r="B144" s="35"/>
      <c r="C144" s="35"/>
      <c r="D144" s="35"/>
      <c r="E144" s="35"/>
      <c r="F144" s="35"/>
      <c r="G144" s="35"/>
      <c r="H144" s="35"/>
      <c r="I144" s="35"/>
      <c r="J144" s="35"/>
      <c r="K144" s="35"/>
      <c r="L144" s="42"/>
      <c r="M144" s="35"/>
      <c r="N144" s="35"/>
      <c r="O144" s="35"/>
      <c r="P144" s="35"/>
      <c r="Q144" s="35"/>
      <c r="R144" s="35"/>
      <c r="S144" s="35"/>
      <c r="T144" s="35"/>
      <c r="U144" s="35"/>
      <c r="V144" s="35"/>
      <c r="W144" s="35"/>
      <c r="X144" s="35"/>
      <c r="Y144" s="35"/>
      <c r="Z144" s="35"/>
      <c r="AA144" s="35"/>
      <c r="AB144" s="35"/>
    </row>
    <row r="145" spans="1:28">
      <c r="A145" s="409"/>
      <c r="B145" s="35"/>
      <c r="C145" s="35"/>
      <c r="D145" s="35"/>
      <c r="E145" s="35"/>
      <c r="F145" s="35"/>
      <c r="G145" s="35"/>
      <c r="H145" s="35"/>
      <c r="I145" s="35"/>
      <c r="J145" s="35"/>
      <c r="K145" s="35"/>
      <c r="L145" s="42"/>
      <c r="M145" s="35"/>
      <c r="N145" s="35"/>
      <c r="O145" s="35"/>
      <c r="P145" s="35"/>
      <c r="Q145" s="35"/>
      <c r="R145" s="35"/>
      <c r="S145" s="35"/>
      <c r="T145" s="35"/>
      <c r="U145" s="35"/>
      <c r="V145" s="35"/>
      <c r="W145" s="35"/>
      <c r="X145" s="35"/>
      <c r="Y145" s="35"/>
      <c r="Z145" s="35"/>
      <c r="AA145" s="35"/>
      <c r="AB145" s="35"/>
    </row>
    <row r="146" spans="1:28">
      <c r="A146" s="409"/>
      <c r="B146" s="35"/>
      <c r="C146" s="35"/>
      <c r="D146" s="35"/>
      <c r="E146" s="35"/>
      <c r="F146" s="35"/>
      <c r="G146" s="35"/>
      <c r="H146" s="35"/>
      <c r="I146" s="35"/>
      <c r="J146" s="35"/>
      <c r="K146" s="35"/>
      <c r="L146" s="42"/>
      <c r="M146" s="35"/>
      <c r="N146" s="35"/>
      <c r="O146" s="35"/>
      <c r="P146" s="35"/>
      <c r="Q146" s="35"/>
      <c r="R146" s="35"/>
      <c r="S146" s="35"/>
      <c r="T146" s="35"/>
      <c r="U146" s="35"/>
      <c r="V146" s="35"/>
      <c r="W146" s="35"/>
      <c r="X146" s="35"/>
      <c r="Y146" s="35"/>
      <c r="Z146" s="35"/>
      <c r="AA146" s="35"/>
      <c r="AB146" s="35"/>
    </row>
    <row r="147" spans="1:28">
      <c r="A147" s="409"/>
      <c r="B147" s="35"/>
      <c r="C147" s="35"/>
      <c r="D147" s="35"/>
      <c r="E147" s="35"/>
      <c r="F147" s="35"/>
      <c r="G147" s="35"/>
      <c r="H147" s="35"/>
      <c r="I147" s="35"/>
      <c r="J147" s="35"/>
      <c r="K147" s="35"/>
      <c r="L147" s="42"/>
      <c r="M147" s="35"/>
      <c r="N147" s="35"/>
      <c r="O147" s="35"/>
      <c r="P147" s="35"/>
      <c r="Q147" s="35"/>
      <c r="R147" s="35"/>
      <c r="S147" s="35"/>
      <c r="T147" s="35"/>
      <c r="U147" s="35"/>
      <c r="V147" s="35"/>
      <c r="W147" s="35"/>
      <c r="X147" s="35"/>
      <c r="Y147" s="35"/>
      <c r="Z147" s="35"/>
      <c r="AA147" s="35"/>
      <c r="AB147" s="35"/>
    </row>
    <row r="148" spans="1:28">
      <c r="A148" s="409"/>
      <c r="B148" s="35"/>
      <c r="C148" s="35"/>
      <c r="D148" s="35"/>
      <c r="E148" s="35"/>
      <c r="F148" s="35"/>
      <c r="G148" s="35"/>
      <c r="H148" s="35"/>
      <c r="I148" s="35"/>
      <c r="J148" s="35"/>
      <c r="K148" s="35"/>
      <c r="L148" s="42"/>
      <c r="M148" s="35"/>
      <c r="N148" s="35"/>
      <c r="O148" s="35"/>
      <c r="P148" s="35"/>
      <c r="Q148" s="35"/>
      <c r="R148" s="35"/>
      <c r="S148" s="35"/>
      <c r="T148" s="35"/>
      <c r="U148" s="35"/>
      <c r="V148" s="35"/>
      <c r="W148" s="35"/>
      <c r="X148" s="35"/>
      <c r="Y148" s="35"/>
      <c r="Z148" s="35"/>
      <c r="AA148" s="35"/>
      <c r="AB148" s="35"/>
    </row>
    <row r="149" spans="1:28">
      <c r="A149" s="409"/>
      <c r="B149" s="35"/>
      <c r="C149" s="35"/>
      <c r="D149" s="35"/>
      <c r="E149" s="35"/>
      <c r="F149" s="35"/>
      <c r="G149" s="35"/>
      <c r="H149" s="35"/>
      <c r="I149" s="35"/>
      <c r="J149" s="35"/>
      <c r="K149" s="35"/>
      <c r="L149" s="42"/>
      <c r="M149" s="35"/>
      <c r="N149" s="35"/>
      <c r="O149" s="35"/>
      <c r="P149" s="35"/>
      <c r="Q149" s="35"/>
      <c r="R149" s="35"/>
      <c r="S149" s="35"/>
      <c r="T149" s="35"/>
      <c r="U149" s="35"/>
      <c r="V149" s="35"/>
      <c r="W149" s="35"/>
      <c r="X149" s="35"/>
      <c r="Y149" s="35"/>
      <c r="Z149" s="35"/>
      <c r="AA149" s="35"/>
      <c r="AB149" s="35"/>
    </row>
    <row r="150" spans="1:28">
      <c r="A150" s="409"/>
      <c r="B150" s="35"/>
      <c r="C150" s="35"/>
      <c r="D150" s="35"/>
      <c r="E150" s="35"/>
      <c r="F150" s="35"/>
      <c r="G150" s="35"/>
      <c r="H150" s="35"/>
      <c r="I150" s="35"/>
      <c r="J150" s="35"/>
      <c r="K150" s="35"/>
      <c r="L150" s="42"/>
      <c r="M150" s="35"/>
      <c r="N150" s="35"/>
      <c r="O150" s="35"/>
      <c r="P150" s="35"/>
      <c r="Q150" s="35"/>
      <c r="R150" s="35"/>
      <c r="S150" s="35"/>
      <c r="T150" s="35"/>
      <c r="U150" s="35"/>
      <c r="V150" s="35"/>
      <c r="W150" s="35"/>
      <c r="X150" s="35"/>
      <c r="Y150" s="35"/>
      <c r="Z150" s="35"/>
      <c r="AA150" s="35"/>
      <c r="AB150" s="35"/>
    </row>
    <row r="151" spans="1:28">
      <c r="A151" s="409"/>
      <c r="B151" s="35"/>
      <c r="C151" s="35"/>
      <c r="D151" s="35"/>
      <c r="E151" s="35"/>
      <c r="F151" s="35"/>
      <c r="G151" s="35"/>
      <c r="H151" s="35"/>
      <c r="I151" s="35"/>
      <c r="J151" s="35"/>
      <c r="K151" s="35"/>
      <c r="L151" s="42"/>
      <c r="M151" s="35"/>
      <c r="N151" s="35"/>
      <c r="O151" s="35"/>
      <c r="P151" s="35"/>
      <c r="Q151" s="35"/>
      <c r="R151" s="35"/>
      <c r="S151" s="35"/>
      <c r="T151" s="35"/>
      <c r="U151" s="35"/>
      <c r="V151" s="35"/>
      <c r="W151" s="35"/>
      <c r="X151" s="35"/>
      <c r="Y151" s="35"/>
      <c r="Z151" s="35"/>
      <c r="AA151" s="35"/>
      <c r="AB151" s="35"/>
    </row>
    <row r="152" spans="1:28">
      <c r="A152" s="409"/>
      <c r="B152" s="35"/>
      <c r="C152" s="35"/>
      <c r="D152" s="35"/>
      <c r="E152" s="35"/>
      <c r="F152" s="35"/>
      <c r="G152" s="35"/>
      <c r="H152" s="35"/>
      <c r="I152" s="35"/>
      <c r="J152" s="35"/>
      <c r="K152" s="35"/>
      <c r="L152" s="42"/>
      <c r="M152" s="35"/>
      <c r="N152" s="35"/>
      <c r="O152" s="35"/>
      <c r="P152" s="35"/>
      <c r="Q152" s="35"/>
      <c r="R152" s="35"/>
      <c r="S152" s="35"/>
      <c r="T152" s="35"/>
      <c r="U152" s="35"/>
      <c r="V152" s="35"/>
      <c r="W152" s="35"/>
      <c r="X152" s="35"/>
      <c r="Y152" s="35"/>
      <c r="Z152" s="35"/>
      <c r="AA152" s="35"/>
      <c r="AB152" s="35"/>
    </row>
    <row r="153" spans="1:28">
      <c r="A153" s="409"/>
      <c r="B153" s="35"/>
      <c r="C153" s="35"/>
      <c r="D153" s="35"/>
      <c r="E153" s="35"/>
      <c r="F153" s="35"/>
      <c r="G153" s="35"/>
      <c r="H153" s="35"/>
      <c r="I153" s="35"/>
      <c r="J153" s="35"/>
      <c r="K153" s="35"/>
      <c r="L153" s="42"/>
      <c r="M153" s="35"/>
      <c r="N153" s="35"/>
      <c r="O153" s="35"/>
      <c r="P153" s="35"/>
      <c r="Q153" s="35"/>
      <c r="R153" s="35"/>
      <c r="S153" s="35"/>
      <c r="T153" s="35"/>
      <c r="U153" s="35"/>
      <c r="V153" s="35"/>
      <c r="W153" s="35"/>
      <c r="X153" s="35"/>
      <c r="Y153" s="35"/>
      <c r="Z153" s="35"/>
      <c r="AA153" s="35"/>
      <c r="AB153" s="35"/>
    </row>
    <row r="154" spans="1:28">
      <c r="A154" s="409"/>
      <c r="B154" s="35"/>
      <c r="C154" s="35"/>
      <c r="D154" s="35"/>
      <c r="E154" s="35"/>
      <c r="F154" s="35"/>
      <c r="G154" s="35"/>
      <c r="H154" s="35"/>
      <c r="I154" s="35"/>
      <c r="J154" s="35"/>
      <c r="K154" s="35"/>
      <c r="L154" s="42"/>
      <c r="M154" s="35"/>
      <c r="N154" s="35"/>
      <c r="O154" s="35"/>
      <c r="P154" s="35"/>
      <c r="Q154" s="35"/>
      <c r="R154" s="35"/>
      <c r="S154" s="35"/>
      <c r="T154" s="35"/>
      <c r="U154" s="35"/>
      <c r="V154" s="35"/>
      <c r="W154" s="35"/>
      <c r="X154" s="35"/>
      <c r="Y154" s="35"/>
      <c r="Z154" s="35"/>
      <c r="AA154" s="35"/>
      <c r="AB154" s="35"/>
    </row>
    <row r="155" spans="1:28">
      <c r="A155" s="409"/>
      <c r="B155" s="35"/>
      <c r="C155" s="35"/>
      <c r="D155" s="35"/>
      <c r="E155" s="35"/>
      <c r="F155" s="35"/>
      <c r="G155" s="35"/>
      <c r="H155" s="35"/>
      <c r="I155" s="35"/>
      <c r="J155" s="35"/>
      <c r="K155" s="35"/>
      <c r="L155" s="42"/>
      <c r="M155" s="35"/>
      <c r="N155" s="35"/>
      <c r="O155" s="35"/>
      <c r="P155" s="35"/>
      <c r="Q155" s="35"/>
      <c r="R155" s="35"/>
      <c r="S155" s="35"/>
      <c r="T155" s="35"/>
      <c r="U155" s="35"/>
      <c r="V155" s="35"/>
      <c r="W155" s="35"/>
      <c r="X155" s="35"/>
      <c r="Y155" s="35"/>
      <c r="Z155" s="35"/>
      <c r="AA155" s="35"/>
      <c r="AB155" s="35"/>
    </row>
    <row r="156" spans="1:28">
      <c r="A156" s="409"/>
      <c r="B156" s="35"/>
      <c r="C156" s="35"/>
      <c r="D156" s="35"/>
      <c r="E156" s="35"/>
      <c r="F156" s="35"/>
      <c r="G156" s="35"/>
      <c r="H156" s="35"/>
      <c r="I156" s="35"/>
      <c r="J156" s="35"/>
      <c r="K156" s="35"/>
      <c r="L156" s="42"/>
      <c r="M156" s="35"/>
      <c r="N156" s="35"/>
      <c r="O156" s="35"/>
      <c r="P156" s="35"/>
      <c r="Q156" s="35"/>
      <c r="R156" s="35"/>
      <c r="S156" s="35"/>
      <c r="T156" s="35"/>
      <c r="U156" s="35"/>
      <c r="V156" s="35"/>
      <c r="W156" s="35"/>
      <c r="X156" s="35"/>
      <c r="Y156" s="35"/>
      <c r="Z156" s="35"/>
      <c r="AA156" s="35"/>
      <c r="AB156" s="35"/>
    </row>
    <row r="157" spans="1:28">
      <c r="A157" s="409"/>
      <c r="B157" s="35"/>
      <c r="C157" s="35"/>
      <c r="D157" s="35"/>
      <c r="E157" s="35"/>
      <c r="F157" s="35"/>
      <c r="G157" s="35"/>
      <c r="H157" s="35"/>
      <c r="I157" s="35"/>
      <c r="J157" s="35"/>
      <c r="K157" s="35"/>
      <c r="L157" s="42"/>
      <c r="M157" s="35"/>
      <c r="N157" s="35"/>
      <c r="O157" s="35"/>
      <c r="P157" s="35"/>
      <c r="Q157" s="35"/>
      <c r="R157" s="35"/>
      <c r="S157" s="35"/>
      <c r="T157" s="35"/>
      <c r="U157" s="35"/>
      <c r="V157" s="35"/>
      <c r="W157" s="35"/>
      <c r="X157" s="35"/>
      <c r="Y157" s="35"/>
      <c r="Z157" s="35"/>
      <c r="AA157" s="35"/>
      <c r="AB157" s="35"/>
    </row>
    <row r="158" spans="1:28">
      <c r="A158" s="409"/>
      <c r="B158" s="35"/>
      <c r="C158" s="35"/>
      <c r="D158" s="35"/>
      <c r="E158" s="35"/>
      <c r="F158" s="35"/>
      <c r="G158" s="35"/>
      <c r="H158" s="35"/>
      <c r="I158" s="35"/>
      <c r="J158" s="35"/>
      <c r="K158" s="35"/>
      <c r="L158" s="42"/>
      <c r="M158" s="35"/>
      <c r="N158" s="35"/>
      <c r="O158" s="35"/>
      <c r="P158" s="35"/>
      <c r="Q158" s="35"/>
      <c r="R158" s="35"/>
      <c r="S158" s="35"/>
      <c r="T158" s="35"/>
      <c r="U158" s="35"/>
      <c r="V158" s="35"/>
      <c r="W158" s="35"/>
      <c r="X158" s="35"/>
      <c r="Y158" s="35"/>
      <c r="Z158" s="35"/>
      <c r="AA158" s="35"/>
      <c r="AB158" s="35"/>
    </row>
    <row r="159" spans="1:28">
      <c r="A159" s="409"/>
      <c r="B159" s="35"/>
      <c r="C159" s="35"/>
      <c r="D159" s="35"/>
      <c r="E159" s="35"/>
      <c r="F159" s="35"/>
      <c r="G159" s="35"/>
      <c r="H159" s="35"/>
      <c r="I159" s="35"/>
      <c r="J159" s="35"/>
      <c r="K159" s="35"/>
      <c r="L159" s="42"/>
      <c r="M159" s="35"/>
      <c r="N159" s="35"/>
      <c r="O159" s="35"/>
      <c r="P159" s="35"/>
      <c r="Q159" s="35"/>
      <c r="R159" s="35"/>
      <c r="S159" s="35"/>
      <c r="T159" s="35"/>
      <c r="U159" s="35"/>
      <c r="V159" s="35"/>
      <c r="W159" s="35"/>
      <c r="X159" s="35"/>
      <c r="Y159" s="35"/>
      <c r="Z159" s="35"/>
      <c r="AA159" s="35"/>
      <c r="AB159" s="35"/>
    </row>
    <row r="160" spans="1:28">
      <c r="A160" s="409"/>
      <c r="B160" s="35"/>
      <c r="C160" s="35"/>
      <c r="D160" s="35"/>
      <c r="E160" s="35"/>
      <c r="F160" s="35"/>
      <c r="G160" s="35"/>
      <c r="H160" s="35"/>
      <c r="I160" s="35"/>
      <c r="J160" s="35"/>
      <c r="K160" s="35"/>
      <c r="L160" s="42"/>
      <c r="M160" s="35"/>
      <c r="N160" s="35"/>
      <c r="O160" s="35"/>
      <c r="P160" s="35"/>
      <c r="Q160" s="35"/>
      <c r="R160" s="35"/>
      <c r="S160" s="35"/>
      <c r="T160" s="35"/>
      <c r="U160" s="35"/>
      <c r="V160" s="35"/>
      <c r="W160" s="35"/>
      <c r="X160" s="35"/>
      <c r="Y160" s="35"/>
      <c r="Z160" s="35"/>
      <c r="AA160" s="35"/>
      <c r="AB160" s="35"/>
    </row>
    <row r="161" spans="1:28">
      <c r="A161" s="409"/>
      <c r="B161" s="35"/>
      <c r="C161" s="35"/>
      <c r="D161" s="35"/>
      <c r="E161" s="35"/>
      <c r="F161" s="35"/>
      <c r="G161" s="35"/>
      <c r="H161" s="35"/>
      <c r="I161" s="35"/>
      <c r="J161" s="35"/>
      <c r="K161" s="35"/>
      <c r="L161" s="42"/>
      <c r="M161" s="35"/>
      <c r="N161" s="35"/>
      <c r="O161" s="35"/>
      <c r="P161" s="35"/>
      <c r="Q161" s="35"/>
      <c r="R161" s="35"/>
      <c r="S161" s="35"/>
      <c r="T161" s="35"/>
      <c r="U161" s="35"/>
      <c r="V161" s="35"/>
      <c r="W161" s="35"/>
      <c r="X161" s="35"/>
      <c r="Y161" s="35"/>
      <c r="Z161" s="35"/>
      <c r="AA161" s="35"/>
      <c r="AB161" s="35"/>
    </row>
    <row r="162" spans="1:28">
      <c r="A162" s="409"/>
      <c r="B162" s="35"/>
      <c r="C162" s="35"/>
      <c r="D162" s="35"/>
      <c r="E162" s="35"/>
      <c r="F162" s="35"/>
      <c r="G162" s="35"/>
      <c r="H162" s="35"/>
      <c r="I162" s="35"/>
      <c r="J162" s="35"/>
      <c r="K162" s="35"/>
      <c r="L162" s="42"/>
      <c r="M162" s="35"/>
      <c r="N162" s="35"/>
      <c r="O162" s="35"/>
      <c r="P162" s="35"/>
      <c r="Q162" s="35"/>
      <c r="R162" s="35"/>
      <c r="S162" s="35"/>
      <c r="T162" s="35"/>
      <c r="U162" s="35"/>
      <c r="V162" s="35"/>
      <c r="W162" s="35"/>
      <c r="X162" s="35"/>
      <c r="Y162" s="35"/>
      <c r="Z162" s="35"/>
      <c r="AA162" s="35"/>
      <c r="AB162" s="35"/>
    </row>
    <row r="163" spans="1:28">
      <c r="A163" s="409"/>
      <c r="B163" s="35"/>
      <c r="C163" s="35"/>
      <c r="D163" s="35"/>
      <c r="E163" s="35"/>
      <c r="F163" s="35"/>
      <c r="G163" s="35"/>
      <c r="H163" s="35"/>
      <c r="I163" s="35"/>
      <c r="J163" s="35"/>
      <c r="K163" s="35"/>
      <c r="L163" s="42"/>
      <c r="M163" s="35"/>
      <c r="N163" s="35"/>
      <c r="O163" s="35"/>
      <c r="P163" s="35"/>
      <c r="Q163" s="35"/>
      <c r="R163" s="35"/>
      <c r="S163" s="35"/>
      <c r="T163" s="35"/>
      <c r="U163" s="35"/>
      <c r="V163" s="35"/>
      <c r="W163" s="35"/>
      <c r="X163" s="35"/>
      <c r="Y163" s="35"/>
      <c r="Z163" s="35"/>
      <c r="AA163" s="35"/>
      <c r="AB163" s="35"/>
    </row>
    <row r="164" spans="1:28">
      <c r="A164" s="409"/>
      <c r="B164" s="35"/>
      <c r="C164" s="35"/>
      <c r="D164" s="35"/>
      <c r="E164" s="35"/>
      <c r="F164" s="35"/>
      <c r="G164" s="35"/>
      <c r="H164" s="35"/>
      <c r="I164" s="35"/>
      <c r="J164" s="35"/>
      <c r="K164" s="35"/>
      <c r="L164" s="42"/>
      <c r="M164" s="35"/>
      <c r="N164" s="35"/>
      <c r="O164" s="35"/>
      <c r="P164" s="35"/>
      <c r="Q164" s="35"/>
      <c r="R164" s="35"/>
      <c r="S164" s="35"/>
      <c r="T164" s="35"/>
      <c r="U164" s="35"/>
      <c r="V164" s="35"/>
      <c r="W164" s="35"/>
      <c r="X164" s="35"/>
      <c r="Y164" s="35"/>
      <c r="Z164" s="35"/>
      <c r="AA164" s="35"/>
      <c r="AB164" s="35"/>
    </row>
    <row r="165" spans="1:28">
      <c r="A165" s="409"/>
      <c r="B165" s="35"/>
      <c r="C165" s="35"/>
      <c r="D165" s="35"/>
      <c r="E165" s="35"/>
      <c r="F165" s="35"/>
      <c r="G165" s="35"/>
      <c r="H165" s="35"/>
      <c r="I165" s="35"/>
      <c r="J165" s="35"/>
      <c r="K165" s="35"/>
      <c r="L165" s="42"/>
      <c r="M165" s="35"/>
      <c r="N165" s="35"/>
      <c r="O165" s="35"/>
      <c r="P165" s="35"/>
      <c r="Q165" s="35"/>
      <c r="R165" s="35"/>
      <c r="S165" s="35"/>
      <c r="T165" s="35"/>
      <c r="U165" s="35"/>
      <c r="V165" s="35"/>
      <c r="W165" s="35"/>
      <c r="X165" s="35"/>
      <c r="Y165" s="35"/>
      <c r="Z165" s="35"/>
      <c r="AA165" s="35"/>
      <c r="AB165" s="35"/>
    </row>
    <row r="166" spans="1:28">
      <c r="A166" s="409"/>
      <c r="B166" s="35"/>
      <c r="C166" s="35"/>
      <c r="D166" s="35"/>
      <c r="E166" s="35"/>
      <c r="F166" s="35"/>
      <c r="G166" s="35"/>
      <c r="H166" s="35"/>
      <c r="I166" s="35"/>
      <c r="J166" s="35"/>
      <c r="K166" s="35"/>
      <c r="L166" s="42"/>
      <c r="M166" s="35"/>
      <c r="N166" s="35"/>
      <c r="O166" s="35"/>
      <c r="P166" s="35"/>
      <c r="Q166" s="35"/>
      <c r="R166" s="35"/>
      <c r="S166" s="35"/>
      <c r="T166" s="35"/>
      <c r="U166" s="35"/>
      <c r="V166" s="35"/>
      <c r="W166" s="35"/>
      <c r="X166" s="35"/>
      <c r="Y166" s="35"/>
      <c r="Z166" s="35"/>
      <c r="AA166" s="35"/>
      <c r="AB166" s="35"/>
    </row>
    <row r="167" spans="1:28">
      <c r="A167" s="409"/>
      <c r="B167" s="35"/>
      <c r="C167" s="35"/>
      <c r="D167" s="35"/>
      <c r="E167" s="35"/>
      <c r="F167" s="35"/>
      <c r="G167" s="35"/>
      <c r="H167" s="35"/>
      <c r="I167" s="35"/>
      <c r="J167" s="35"/>
      <c r="K167" s="35"/>
      <c r="L167" s="42"/>
      <c r="M167" s="35"/>
      <c r="N167" s="35"/>
      <c r="O167" s="35"/>
      <c r="P167" s="35"/>
      <c r="Q167" s="35"/>
      <c r="R167" s="35"/>
      <c r="S167" s="35"/>
      <c r="T167" s="35"/>
      <c r="U167" s="35"/>
      <c r="V167" s="35"/>
      <c r="W167" s="35"/>
      <c r="X167" s="35"/>
      <c r="Y167" s="35"/>
      <c r="Z167" s="35"/>
      <c r="AA167" s="35"/>
      <c r="AB167" s="35"/>
    </row>
    <row r="168" spans="1:28">
      <c r="A168" s="409"/>
      <c r="B168" s="35"/>
      <c r="C168" s="35"/>
      <c r="D168" s="35"/>
      <c r="E168" s="35"/>
      <c r="F168" s="35"/>
      <c r="G168" s="35"/>
      <c r="H168" s="35"/>
      <c r="I168" s="35"/>
      <c r="J168" s="35"/>
      <c r="K168" s="35"/>
      <c r="L168" s="42"/>
      <c r="M168" s="35"/>
      <c r="N168" s="35"/>
      <c r="O168" s="35"/>
      <c r="P168" s="35"/>
      <c r="Q168" s="35"/>
      <c r="R168" s="35"/>
      <c r="S168" s="35"/>
      <c r="T168" s="35"/>
      <c r="U168" s="35"/>
      <c r="V168" s="35"/>
      <c r="W168" s="35"/>
      <c r="X168" s="35"/>
      <c r="Y168" s="35"/>
      <c r="Z168" s="35"/>
      <c r="AA168" s="35"/>
      <c r="AB168" s="35"/>
    </row>
    <row r="169" spans="1:28">
      <c r="A169" s="409"/>
      <c r="B169" s="35"/>
      <c r="C169" s="35"/>
      <c r="D169" s="35"/>
      <c r="E169" s="35"/>
      <c r="F169" s="35"/>
      <c r="G169" s="35"/>
      <c r="H169" s="35"/>
      <c r="I169" s="35"/>
      <c r="J169" s="35"/>
      <c r="K169" s="35"/>
      <c r="L169" s="42"/>
      <c r="M169" s="35"/>
      <c r="N169" s="35"/>
      <c r="O169" s="35"/>
      <c r="P169" s="35"/>
      <c r="Q169" s="35"/>
      <c r="R169" s="35"/>
      <c r="S169" s="35"/>
      <c r="T169" s="35"/>
      <c r="U169" s="35"/>
      <c r="V169" s="35"/>
      <c r="W169" s="35"/>
      <c r="X169" s="35"/>
      <c r="Y169" s="35"/>
      <c r="Z169" s="35"/>
      <c r="AA169" s="35"/>
      <c r="AB169" s="35"/>
    </row>
    <row r="170" spans="1:28">
      <c r="A170" s="409"/>
      <c r="B170" s="35"/>
      <c r="C170" s="35"/>
      <c r="D170" s="35"/>
      <c r="E170" s="35"/>
      <c r="F170" s="35"/>
      <c r="G170" s="35"/>
      <c r="H170" s="35"/>
      <c r="I170" s="35"/>
      <c r="J170" s="35"/>
      <c r="K170" s="35"/>
      <c r="L170" s="42"/>
      <c r="M170" s="35"/>
      <c r="N170" s="35"/>
      <c r="O170" s="35"/>
      <c r="P170" s="35"/>
      <c r="Q170" s="35"/>
      <c r="R170" s="35"/>
      <c r="S170" s="35"/>
      <c r="T170" s="35"/>
      <c r="U170" s="35"/>
      <c r="V170" s="35"/>
      <c r="W170" s="35"/>
      <c r="X170" s="35"/>
      <c r="Y170" s="35"/>
      <c r="Z170" s="35"/>
      <c r="AA170" s="35"/>
      <c r="AB170" s="35"/>
    </row>
    <row r="171" spans="1:28">
      <c r="A171" s="409"/>
      <c r="B171" s="35"/>
      <c r="C171" s="35"/>
      <c r="D171" s="35"/>
      <c r="E171" s="35"/>
      <c r="F171" s="35"/>
      <c r="G171" s="35"/>
      <c r="H171" s="35"/>
      <c r="I171" s="35"/>
      <c r="J171" s="35"/>
      <c r="K171" s="35"/>
      <c r="L171" s="42"/>
      <c r="M171" s="35"/>
      <c r="N171" s="35"/>
      <c r="O171" s="35"/>
      <c r="P171" s="35"/>
      <c r="Q171" s="35"/>
      <c r="R171" s="35"/>
      <c r="S171" s="35"/>
      <c r="T171" s="35"/>
      <c r="U171" s="35"/>
      <c r="V171" s="35"/>
      <c r="W171" s="35"/>
      <c r="X171" s="35"/>
      <c r="Y171" s="35"/>
      <c r="Z171" s="35"/>
      <c r="AA171" s="35"/>
      <c r="AB171" s="35"/>
    </row>
    <row r="172" spans="1:28">
      <c r="A172" s="409"/>
      <c r="B172" s="35"/>
      <c r="C172" s="35"/>
      <c r="D172" s="35"/>
      <c r="E172" s="35"/>
      <c r="F172" s="35"/>
      <c r="G172" s="35"/>
      <c r="H172" s="35"/>
      <c r="I172" s="35"/>
      <c r="J172" s="35"/>
      <c r="K172" s="35"/>
      <c r="L172" s="42"/>
      <c r="M172" s="35"/>
      <c r="N172" s="35"/>
      <c r="O172" s="35"/>
      <c r="P172" s="35"/>
      <c r="Q172" s="35"/>
      <c r="R172" s="35"/>
      <c r="S172" s="35"/>
      <c r="T172" s="35"/>
      <c r="U172" s="35"/>
      <c r="V172" s="35"/>
      <c r="W172" s="35"/>
      <c r="X172" s="35"/>
      <c r="Y172" s="35"/>
      <c r="Z172" s="35"/>
      <c r="AA172" s="35"/>
      <c r="AB172" s="35"/>
    </row>
    <row r="173" spans="1:28">
      <c r="A173" s="409"/>
      <c r="B173" s="35"/>
      <c r="C173" s="35"/>
      <c r="D173" s="35"/>
      <c r="E173" s="35"/>
      <c r="F173" s="35"/>
      <c r="G173" s="35"/>
      <c r="H173" s="35"/>
      <c r="I173" s="35"/>
      <c r="J173" s="35"/>
      <c r="K173" s="35"/>
      <c r="L173" s="42"/>
      <c r="M173" s="35"/>
      <c r="N173" s="35"/>
      <c r="O173" s="35"/>
      <c r="P173" s="35"/>
      <c r="Q173" s="35"/>
      <c r="R173" s="35"/>
      <c r="S173" s="35"/>
      <c r="T173" s="35"/>
      <c r="U173" s="35"/>
      <c r="V173" s="35"/>
      <c r="W173" s="35"/>
      <c r="X173" s="35"/>
      <c r="Y173" s="35"/>
      <c r="Z173" s="35"/>
      <c r="AA173" s="35"/>
      <c r="AB173" s="35"/>
    </row>
    <row r="174" spans="1:28">
      <c r="A174" s="409"/>
      <c r="B174" s="35"/>
      <c r="C174" s="35"/>
      <c r="D174" s="35"/>
      <c r="E174" s="35"/>
      <c r="F174" s="35"/>
      <c r="G174" s="35"/>
      <c r="H174" s="35"/>
      <c r="I174" s="35"/>
      <c r="J174" s="35"/>
      <c r="K174" s="35"/>
      <c r="L174" s="42"/>
      <c r="M174" s="35"/>
      <c r="N174" s="35"/>
      <c r="O174" s="35"/>
      <c r="P174" s="35"/>
      <c r="Q174" s="35"/>
      <c r="R174" s="35"/>
      <c r="S174" s="35"/>
      <c r="T174" s="35"/>
      <c r="U174" s="35"/>
      <c r="V174" s="35"/>
      <c r="W174" s="35"/>
      <c r="X174" s="35"/>
      <c r="Y174" s="35"/>
      <c r="Z174" s="35"/>
      <c r="AA174" s="35"/>
      <c r="AB174" s="35"/>
    </row>
    <row r="175" spans="1:28">
      <c r="A175" s="409"/>
      <c r="B175" s="35"/>
      <c r="C175" s="35"/>
      <c r="D175" s="35"/>
      <c r="E175" s="35"/>
      <c r="F175" s="35"/>
      <c r="G175" s="35"/>
      <c r="H175" s="35"/>
      <c r="I175" s="35"/>
      <c r="J175" s="35"/>
      <c r="K175" s="35"/>
      <c r="L175" s="42"/>
      <c r="M175" s="35"/>
      <c r="N175" s="35"/>
      <c r="O175" s="35"/>
      <c r="P175" s="35"/>
      <c r="Q175" s="35"/>
      <c r="R175" s="35"/>
      <c r="S175" s="35"/>
      <c r="T175" s="35"/>
      <c r="U175" s="35"/>
      <c r="V175" s="35"/>
      <c r="W175" s="35"/>
      <c r="X175" s="35"/>
      <c r="Y175" s="35"/>
      <c r="Z175" s="35"/>
      <c r="AA175" s="35"/>
      <c r="AB175" s="35"/>
    </row>
    <row r="176" spans="1:28">
      <c r="A176" s="409"/>
      <c r="B176" s="35"/>
      <c r="C176" s="35"/>
      <c r="D176" s="35"/>
      <c r="E176" s="35"/>
      <c r="F176" s="35"/>
      <c r="G176" s="35"/>
      <c r="H176" s="35"/>
      <c r="I176" s="35"/>
      <c r="J176" s="35"/>
      <c r="K176" s="35"/>
      <c r="L176" s="42"/>
      <c r="M176" s="35"/>
      <c r="N176" s="35"/>
      <c r="O176" s="35"/>
      <c r="P176" s="35"/>
      <c r="Q176" s="35"/>
      <c r="R176" s="35"/>
      <c r="S176" s="35"/>
      <c r="T176" s="35"/>
      <c r="U176" s="35"/>
      <c r="V176" s="35"/>
      <c r="W176" s="35"/>
      <c r="X176" s="35"/>
      <c r="Y176" s="35"/>
      <c r="Z176" s="35"/>
      <c r="AA176" s="35"/>
      <c r="AB176" s="35"/>
    </row>
    <row r="177" spans="1:28">
      <c r="A177" s="409"/>
      <c r="B177" s="35"/>
      <c r="C177" s="35"/>
      <c r="D177" s="35"/>
      <c r="E177" s="35"/>
      <c r="F177" s="35"/>
      <c r="G177" s="35"/>
      <c r="H177" s="35"/>
      <c r="I177" s="35"/>
      <c r="J177" s="35"/>
      <c r="K177" s="35"/>
      <c r="L177" s="42"/>
      <c r="M177" s="35"/>
      <c r="N177" s="35"/>
      <c r="O177" s="35"/>
      <c r="P177" s="35"/>
      <c r="Q177" s="35"/>
      <c r="R177" s="35"/>
      <c r="S177" s="35"/>
      <c r="T177" s="35"/>
      <c r="U177" s="35"/>
      <c r="V177" s="35"/>
      <c r="W177" s="35"/>
      <c r="X177" s="35"/>
      <c r="Y177" s="35"/>
      <c r="Z177" s="35"/>
      <c r="AA177" s="35"/>
      <c r="AB177" s="35"/>
    </row>
    <row r="178" spans="1:28">
      <c r="A178" s="409"/>
      <c r="B178" s="35"/>
      <c r="C178" s="35"/>
      <c r="D178" s="35"/>
      <c r="E178" s="35"/>
      <c r="F178" s="35"/>
      <c r="G178" s="35"/>
      <c r="H178" s="35"/>
      <c r="I178" s="35"/>
      <c r="J178" s="35"/>
      <c r="K178" s="35"/>
      <c r="L178" s="42"/>
      <c r="M178" s="35"/>
      <c r="N178" s="35"/>
      <c r="O178" s="35"/>
      <c r="P178" s="35"/>
      <c r="Q178" s="35"/>
      <c r="R178" s="35"/>
      <c r="S178" s="35"/>
      <c r="T178" s="35"/>
      <c r="U178" s="35"/>
      <c r="V178" s="35"/>
      <c r="W178" s="35"/>
      <c r="X178" s="35"/>
      <c r="Y178" s="35"/>
      <c r="Z178" s="35"/>
      <c r="AA178" s="35"/>
      <c r="AB178" s="35"/>
    </row>
    <row r="179" spans="1:28">
      <c r="A179" s="409"/>
      <c r="B179" s="35"/>
      <c r="C179" s="35"/>
      <c r="D179" s="35"/>
      <c r="E179" s="35"/>
      <c r="F179" s="35"/>
      <c r="G179" s="35"/>
      <c r="H179" s="35"/>
      <c r="I179" s="35"/>
      <c r="J179" s="35"/>
      <c r="K179" s="35"/>
      <c r="L179" s="42"/>
      <c r="M179" s="35"/>
      <c r="N179" s="35"/>
      <c r="O179" s="35"/>
      <c r="P179" s="35"/>
      <c r="Q179" s="35"/>
      <c r="R179" s="35"/>
      <c r="S179" s="35"/>
      <c r="T179" s="35"/>
      <c r="U179" s="35"/>
      <c r="V179" s="35"/>
      <c r="W179" s="35"/>
      <c r="X179" s="35"/>
      <c r="Y179" s="35"/>
      <c r="Z179" s="35"/>
      <c r="AA179" s="35"/>
      <c r="AB179" s="35"/>
    </row>
    <row r="180" spans="1:28">
      <c r="A180" s="409"/>
      <c r="B180" s="35"/>
      <c r="C180" s="35"/>
      <c r="D180" s="35"/>
      <c r="E180" s="35"/>
      <c r="F180" s="35"/>
      <c r="G180" s="35"/>
      <c r="H180" s="35"/>
      <c r="I180" s="35"/>
      <c r="J180" s="35"/>
      <c r="K180" s="35"/>
      <c r="L180" s="42"/>
      <c r="M180" s="35"/>
      <c r="N180" s="35"/>
      <c r="O180" s="35"/>
      <c r="P180" s="35"/>
      <c r="Q180" s="35"/>
      <c r="R180" s="35"/>
      <c r="S180" s="35"/>
      <c r="T180" s="35"/>
      <c r="U180" s="35"/>
      <c r="V180" s="35"/>
      <c r="W180" s="35"/>
      <c r="X180" s="35"/>
      <c r="Y180" s="35"/>
      <c r="Z180" s="35"/>
      <c r="AA180" s="35"/>
      <c r="AB180" s="35"/>
    </row>
    <row r="181" spans="1:28">
      <c r="A181" s="409"/>
      <c r="B181" s="35"/>
      <c r="C181" s="35"/>
      <c r="D181" s="35"/>
      <c r="E181" s="35"/>
      <c r="F181" s="35"/>
      <c r="G181" s="35"/>
      <c r="H181" s="35"/>
      <c r="I181" s="35"/>
      <c r="J181" s="35"/>
      <c r="K181" s="35"/>
      <c r="L181" s="42"/>
      <c r="M181" s="35"/>
      <c r="N181" s="35"/>
      <c r="O181" s="35"/>
      <c r="P181" s="35"/>
      <c r="Q181" s="35"/>
      <c r="R181" s="35"/>
      <c r="S181" s="35"/>
      <c r="T181" s="35"/>
      <c r="U181" s="35"/>
      <c r="V181" s="35"/>
      <c r="W181" s="35"/>
      <c r="X181" s="35"/>
      <c r="Y181" s="35"/>
      <c r="Z181" s="35"/>
      <c r="AA181" s="35"/>
      <c r="AB181" s="35"/>
    </row>
    <row r="182" spans="1:28">
      <c r="A182" s="409"/>
      <c r="B182" s="35"/>
      <c r="C182" s="35"/>
      <c r="D182" s="35"/>
      <c r="E182" s="35"/>
      <c r="F182" s="35"/>
      <c r="G182" s="35"/>
      <c r="H182" s="35"/>
      <c r="I182" s="35"/>
      <c r="J182" s="35"/>
      <c r="K182" s="35"/>
      <c r="L182" s="42"/>
      <c r="M182" s="35"/>
      <c r="N182" s="35"/>
      <c r="O182" s="35"/>
      <c r="P182" s="35"/>
      <c r="Q182" s="35"/>
      <c r="R182" s="35"/>
      <c r="S182" s="35"/>
      <c r="T182" s="35"/>
      <c r="U182" s="35"/>
      <c r="V182" s="35"/>
      <c r="W182" s="35"/>
      <c r="X182" s="35"/>
      <c r="Y182" s="35"/>
      <c r="Z182" s="35"/>
      <c r="AA182" s="35"/>
      <c r="AB182" s="35"/>
    </row>
    <row r="183" spans="1:28">
      <c r="A183" s="409"/>
      <c r="B183" s="35"/>
      <c r="C183" s="35"/>
      <c r="D183" s="35"/>
      <c r="E183" s="35"/>
      <c r="F183" s="35"/>
      <c r="G183" s="35"/>
      <c r="H183" s="35"/>
      <c r="I183" s="35"/>
      <c r="J183" s="35"/>
      <c r="K183" s="35"/>
      <c r="L183" s="42"/>
      <c r="M183" s="35"/>
      <c r="N183" s="35"/>
      <c r="O183" s="35"/>
      <c r="P183" s="35"/>
      <c r="Q183" s="35"/>
      <c r="R183" s="35"/>
      <c r="S183" s="35"/>
      <c r="T183" s="35"/>
      <c r="U183" s="35"/>
      <c r="V183" s="35"/>
      <c r="W183" s="35"/>
      <c r="X183" s="35"/>
      <c r="Y183" s="35"/>
      <c r="Z183" s="35"/>
      <c r="AA183" s="35"/>
      <c r="AB183" s="35"/>
    </row>
    <row r="184" spans="1:28">
      <c r="A184" s="409"/>
      <c r="B184" s="35"/>
      <c r="C184" s="35"/>
      <c r="D184" s="35"/>
      <c r="E184" s="35"/>
      <c r="F184" s="35"/>
      <c r="G184" s="35"/>
      <c r="H184" s="35"/>
      <c r="I184" s="35"/>
      <c r="J184" s="35"/>
      <c r="K184" s="35"/>
      <c r="L184" s="42"/>
      <c r="M184" s="35"/>
      <c r="N184" s="35"/>
      <c r="O184" s="35"/>
      <c r="P184" s="35"/>
      <c r="Q184" s="35"/>
      <c r="R184" s="35"/>
      <c r="S184" s="35"/>
      <c r="T184" s="35"/>
      <c r="U184" s="35"/>
      <c r="V184" s="35"/>
      <c r="W184" s="35"/>
      <c r="X184" s="35"/>
      <c r="Y184" s="35"/>
      <c r="Z184" s="35"/>
      <c r="AA184" s="35"/>
      <c r="AB184" s="35"/>
    </row>
    <row r="185" spans="1:28">
      <c r="A185" s="409"/>
      <c r="B185" s="35"/>
      <c r="C185" s="35"/>
      <c r="D185" s="35"/>
      <c r="E185" s="35"/>
      <c r="F185" s="35"/>
      <c r="G185" s="35"/>
      <c r="H185" s="35"/>
      <c r="I185" s="35"/>
      <c r="J185" s="35"/>
      <c r="K185" s="35"/>
      <c r="L185" s="42"/>
      <c r="M185" s="35"/>
      <c r="N185" s="35"/>
      <c r="O185" s="35"/>
      <c r="P185" s="35"/>
      <c r="Q185" s="35"/>
      <c r="R185" s="35"/>
      <c r="S185" s="35"/>
      <c r="T185" s="35"/>
      <c r="U185" s="35"/>
      <c r="V185" s="35"/>
      <c r="W185" s="35"/>
      <c r="X185" s="35"/>
      <c r="Y185" s="35"/>
      <c r="Z185" s="35"/>
      <c r="AA185" s="35"/>
      <c r="AB185" s="35"/>
    </row>
    <row r="186" spans="1:28">
      <c r="A186" s="409"/>
      <c r="B186" s="35"/>
      <c r="C186" s="35"/>
      <c r="D186" s="35"/>
      <c r="E186" s="35"/>
      <c r="F186" s="35"/>
      <c r="G186" s="35"/>
      <c r="H186" s="35"/>
      <c r="I186" s="35"/>
      <c r="J186" s="35"/>
      <c r="K186" s="35"/>
      <c r="L186" s="42"/>
      <c r="M186" s="35"/>
      <c r="N186" s="35"/>
      <c r="O186" s="35"/>
      <c r="P186" s="35"/>
      <c r="Q186" s="35"/>
      <c r="R186" s="35"/>
      <c r="S186" s="35"/>
      <c r="T186" s="35"/>
      <c r="U186" s="35"/>
      <c r="V186" s="35"/>
      <c r="W186" s="35"/>
      <c r="X186" s="35"/>
      <c r="Y186" s="35"/>
      <c r="Z186" s="35"/>
      <c r="AA186" s="35"/>
      <c r="AB186" s="35"/>
    </row>
    <row r="187" spans="1:28">
      <c r="A187" s="409"/>
      <c r="B187" s="35"/>
      <c r="C187" s="35"/>
      <c r="D187" s="35"/>
      <c r="E187" s="35"/>
      <c r="F187" s="35"/>
      <c r="G187" s="35"/>
      <c r="H187" s="35"/>
      <c r="I187" s="35"/>
      <c r="J187" s="35"/>
      <c r="K187" s="35"/>
      <c r="L187" s="42"/>
      <c r="M187" s="35"/>
      <c r="N187" s="35"/>
      <c r="O187" s="35"/>
      <c r="P187" s="35"/>
      <c r="Q187" s="35"/>
      <c r="R187" s="35"/>
      <c r="S187" s="35"/>
      <c r="T187" s="35"/>
      <c r="U187" s="35"/>
      <c r="V187" s="35"/>
      <c r="W187" s="35"/>
      <c r="X187" s="35"/>
      <c r="Y187" s="35"/>
      <c r="Z187" s="35"/>
      <c r="AA187" s="35"/>
      <c r="AB187" s="35"/>
    </row>
    <row r="188" spans="1:28">
      <c r="A188" s="409"/>
      <c r="B188" s="35"/>
      <c r="C188" s="35"/>
      <c r="D188" s="35"/>
      <c r="E188" s="35"/>
      <c r="F188" s="35"/>
      <c r="G188" s="35"/>
      <c r="H188" s="35"/>
      <c r="I188" s="35"/>
      <c r="J188" s="35"/>
      <c r="K188" s="35"/>
      <c r="L188" s="42"/>
      <c r="M188" s="35"/>
      <c r="N188" s="35"/>
      <c r="O188" s="35"/>
      <c r="P188" s="35"/>
      <c r="Q188" s="35"/>
      <c r="R188" s="35"/>
      <c r="S188" s="35"/>
      <c r="T188" s="35"/>
      <c r="U188" s="35"/>
      <c r="V188" s="35"/>
      <c r="W188" s="35"/>
      <c r="X188" s="35"/>
      <c r="Y188" s="35"/>
      <c r="Z188" s="35"/>
      <c r="AA188" s="35"/>
      <c r="AB188" s="35"/>
    </row>
    <row r="189" spans="1:28">
      <c r="A189" s="409"/>
      <c r="B189" s="35"/>
      <c r="C189" s="35"/>
      <c r="D189" s="35"/>
      <c r="E189" s="35"/>
      <c r="F189" s="35"/>
      <c r="G189" s="35"/>
      <c r="H189" s="35"/>
      <c r="I189" s="35"/>
      <c r="J189" s="35"/>
      <c r="K189" s="35"/>
      <c r="L189" s="42"/>
      <c r="M189" s="35"/>
      <c r="N189" s="35"/>
      <c r="O189" s="35"/>
      <c r="P189" s="35"/>
      <c r="Q189" s="35"/>
      <c r="R189" s="35"/>
      <c r="S189" s="35"/>
      <c r="T189" s="35"/>
      <c r="U189" s="35"/>
      <c r="V189" s="35"/>
      <c r="W189" s="35"/>
      <c r="X189" s="35"/>
      <c r="Y189" s="35"/>
      <c r="Z189" s="35"/>
      <c r="AA189" s="35"/>
      <c r="AB189" s="35"/>
    </row>
    <row r="190" spans="1:28">
      <c r="A190" s="409"/>
      <c r="B190" s="35"/>
      <c r="C190" s="35"/>
      <c r="D190" s="35"/>
      <c r="E190" s="35"/>
      <c r="F190" s="35"/>
      <c r="G190" s="35"/>
      <c r="H190" s="35"/>
      <c r="I190" s="35"/>
      <c r="J190" s="35"/>
      <c r="K190" s="35"/>
      <c r="L190" s="42"/>
      <c r="M190" s="35"/>
      <c r="N190" s="35"/>
      <c r="O190" s="35"/>
      <c r="P190" s="35"/>
      <c r="Q190" s="35"/>
      <c r="R190" s="35"/>
      <c r="S190" s="35"/>
      <c r="T190" s="35"/>
      <c r="U190" s="35"/>
      <c r="V190" s="35"/>
      <c r="W190" s="35"/>
      <c r="X190" s="35"/>
      <c r="Y190" s="35"/>
      <c r="Z190" s="35"/>
      <c r="AA190" s="35"/>
      <c r="AB190" s="35"/>
    </row>
    <row r="191" spans="1:28">
      <c r="A191" s="409"/>
      <c r="B191" s="35"/>
      <c r="C191" s="35"/>
      <c r="D191" s="35"/>
      <c r="E191" s="35"/>
      <c r="F191" s="35"/>
      <c r="G191" s="35"/>
      <c r="H191" s="35"/>
      <c r="I191" s="35"/>
      <c r="J191" s="35"/>
      <c r="K191" s="35"/>
      <c r="L191" s="42"/>
      <c r="M191" s="35"/>
      <c r="N191" s="35"/>
      <c r="O191" s="35"/>
      <c r="P191" s="35"/>
      <c r="Q191" s="35"/>
      <c r="R191" s="35"/>
      <c r="S191" s="35"/>
      <c r="T191" s="35"/>
      <c r="U191" s="35"/>
      <c r="V191" s="35"/>
      <c r="W191" s="35"/>
      <c r="X191" s="35"/>
      <c r="Y191" s="35"/>
      <c r="Z191" s="35"/>
      <c r="AA191" s="35"/>
      <c r="AB191" s="35"/>
    </row>
    <row r="192" spans="1:28">
      <c r="A192" s="409"/>
      <c r="B192" s="35"/>
      <c r="C192" s="35"/>
      <c r="D192" s="35"/>
      <c r="E192" s="35"/>
      <c r="F192" s="35"/>
      <c r="G192" s="35"/>
      <c r="H192" s="35"/>
      <c r="I192" s="35"/>
      <c r="J192" s="35"/>
      <c r="K192" s="35"/>
      <c r="L192" s="42"/>
      <c r="M192" s="35"/>
      <c r="N192" s="35"/>
      <c r="O192" s="35"/>
      <c r="P192" s="35"/>
      <c r="Q192" s="35"/>
      <c r="R192" s="35"/>
      <c r="S192" s="35"/>
      <c r="T192" s="35"/>
      <c r="U192" s="35"/>
      <c r="V192" s="35"/>
      <c r="W192" s="35"/>
      <c r="X192" s="35"/>
      <c r="Y192" s="35"/>
      <c r="Z192" s="35"/>
      <c r="AA192" s="35"/>
      <c r="AB192" s="35"/>
    </row>
    <row r="193" spans="1:28">
      <c r="A193" s="409"/>
      <c r="B193" s="35"/>
      <c r="C193" s="35"/>
      <c r="D193" s="35"/>
      <c r="E193" s="35"/>
      <c r="F193" s="35"/>
      <c r="G193" s="35"/>
      <c r="H193" s="35"/>
      <c r="I193" s="35"/>
      <c r="J193" s="35"/>
      <c r="K193" s="35"/>
      <c r="L193" s="42"/>
      <c r="M193" s="35"/>
      <c r="N193" s="35"/>
      <c r="O193" s="35"/>
      <c r="P193" s="35"/>
      <c r="Q193" s="35"/>
      <c r="R193" s="35"/>
      <c r="S193" s="35"/>
      <c r="T193" s="35"/>
      <c r="U193" s="35"/>
      <c r="V193" s="35"/>
      <c r="W193" s="35"/>
      <c r="X193" s="35"/>
      <c r="Y193" s="35"/>
      <c r="Z193" s="35"/>
      <c r="AA193" s="35"/>
      <c r="AB193" s="35"/>
    </row>
    <row r="194" spans="1:28">
      <c r="A194" s="409"/>
      <c r="B194" s="35"/>
      <c r="C194" s="35"/>
      <c r="D194" s="35"/>
      <c r="E194" s="35"/>
      <c r="F194" s="35"/>
      <c r="G194" s="35"/>
      <c r="H194" s="35"/>
      <c r="I194" s="35"/>
      <c r="J194" s="35"/>
      <c r="K194" s="35"/>
      <c r="L194" s="42"/>
      <c r="M194" s="35"/>
      <c r="N194" s="35"/>
      <c r="O194" s="35"/>
      <c r="P194" s="35"/>
      <c r="Q194" s="35"/>
      <c r="R194" s="35"/>
      <c r="S194" s="35"/>
      <c r="T194" s="35"/>
      <c r="U194" s="35"/>
      <c r="V194" s="35"/>
      <c r="W194" s="35"/>
      <c r="X194" s="35"/>
      <c r="Y194" s="35"/>
      <c r="Z194" s="35"/>
      <c r="AA194" s="35"/>
      <c r="AB194" s="35"/>
    </row>
    <row r="195" spans="1:28">
      <c r="A195" s="409"/>
      <c r="B195" s="35"/>
      <c r="C195" s="35"/>
      <c r="D195" s="35"/>
      <c r="E195" s="35"/>
      <c r="F195" s="35"/>
      <c r="G195" s="35"/>
      <c r="H195" s="35"/>
      <c r="I195" s="35"/>
      <c r="J195" s="35"/>
      <c r="K195" s="35"/>
      <c r="L195" s="42"/>
      <c r="M195" s="35"/>
      <c r="N195" s="35"/>
      <c r="O195" s="35"/>
      <c r="P195" s="35"/>
      <c r="Q195" s="35"/>
      <c r="R195" s="35"/>
      <c r="S195" s="35"/>
      <c r="T195" s="35"/>
      <c r="U195" s="35"/>
      <c r="V195" s="35"/>
      <c r="W195" s="35"/>
      <c r="X195" s="35"/>
      <c r="Y195" s="35"/>
      <c r="Z195" s="35"/>
      <c r="AA195" s="35"/>
      <c r="AB195" s="35"/>
    </row>
    <row r="196" spans="1:28">
      <c r="A196" s="409"/>
      <c r="B196" s="35"/>
      <c r="C196" s="35"/>
      <c r="D196" s="35"/>
      <c r="E196" s="35"/>
      <c r="F196" s="35"/>
      <c r="G196" s="35"/>
      <c r="H196" s="35"/>
      <c r="I196" s="35"/>
      <c r="J196" s="35"/>
      <c r="K196" s="35"/>
      <c r="L196" s="42"/>
      <c r="M196" s="35"/>
      <c r="N196" s="35"/>
      <c r="O196" s="35"/>
      <c r="P196" s="35"/>
      <c r="Q196" s="35"/>
      <c r="R196" s="35"/>
      <c r="S196" s="35"/>
      <c r="T196" s="35"/>
      <c r="U196" s="35"/>
      <c r="V196" s="35"/>
      <c r="W196" s="35"/>
      <c r="X196" s="35"/>
      <c r="Y196" s="35"/>
      <c r="Z196" s="35"/>
      <c r="AA196" s="35"/>
      <c r="AB196" s="35"/>
    </row>
    <row r="197" spans="1:28">
      <c r="A197" s="409"/>
      <c r="B197" s="35"/>
      <c r="C197" s="35"/>
      <c r="D197" s="35"/>
      <c r="E197" s="35"/>
      <c r="F197" s="35"/>
      <c r="G197" s="35"/>
      <c r="H197" s="35"/>
      <c r="I197" s="35"/>
      <c r="J197" s="35"/>
      <c r="K197" s="35"/>
      <c r="L197" s="42"/>
      <c r="M197" s="35"/>
      <c r="N197" s="35"/>
      <c r="O197" s="35"/>
      <c r="P197" s="35"/>
      <c r="Q197" s="35"/>
      <c r="R197" s="35"/>
      <c r="S197" s="35"/>
      <c r="T197" s="35"/>
      <c r="U197" s="35"/>
      <c r="V197" s="35"/>
      <c r="W197" s="35"/>
      <c r="X197" s="35"/>
      <c r="Y197" s="35"/>
      <c r="Z197" s="35"/>
      <c r="AA197" s="35"/>
      <c r="AB197" s="35"/>
    </row>
    <row r="198" spans="1:28">
      <c r="A198" s="409"/>
      <c r="B198" s="35"/>
      <c r="C198" s="35"/>
      <c r="D198" s="35"/>
      <c r="E198" s="35"/>
      <c r="F198" s="35"/>
      <c r="G198" s="35"/>
      <c r="H198" s="35"/>
      <c r="I198" s="35"/>
      <c r="J198" s="35"/>
      <c r="K198" s="35"/>
      <c r="L198" s="42"/>
      <c r="M198" s="35"/>
      <c r="N198" s="35"/>
      <c r="O198" s="35"/>
      <c r="P198" s="35"/>
      <c r="Q198" s="35"/>
      <c r="R198" s="35"/>
      <c r="S198" s="35"/>
      <c r="T198" s="35"/>
      <c r="U198" s="35"/>
      <c r="V198" s="35"/>
      <c r="W198" s="35"/>
      <c r="X198" s="35"/>
      <c r="Y198" s="35"/>
      <c r="Z198" s="35"/>
      <c r="AA198" s="35"/>
      <c r="AB198" s="35"/>
    </row>
    <row r="199" spans="1:28">
      <c r="A199" s="409"/>
      <c r="B199" s="35"/>
      <c r="C199" s="35"/>
      <c r="D199" s="35"/>
      <c r="E199" s="35"/>
      <c r="F199" s="35"/>
      <c r="G199" s="35"/>
      <c r="H199" s="35"/>
      <c r="I199" s="35"/>
      <c r="J199" s="35"/>
      <c r="K199" s="35"/>
      <c r="L199" s="42"/>
      <c r="M199" s="35"/>
      <c r="N199" s="35"/>
      <c r="O199" s="35"/>
      <c r="P199" s="35"/>
      <c r="Q199" s="35"/>
      <c r="R199" s="35"/>
      <c r="S199" s="35"/>
      <c r="T199" s="35"/>
      <c r="U199" s="35"/>
      <c r="V199" s="35"/>
      <c r="W199" s="35"/>
      <c r="X199" s="35"/>
      <c r="Y199" s="35"/>
      <c r="Z199" s="35"/>
      <c r="AA199" s="35"/>
      <c r="AB199" s="35"/>
    </row>
    <row r="200" spans="1:28">
      <c r="A200" s="409"/>
      <c r="B200" s="35"/>
      <c r="C200" s="35"/>
      <c r="D200" s="35"/>
      <c r="E200" s="35"/>
      <c r="F200" s="35"/>
      <c r="G200" s="35"/>
      <c r="H200" s="35"/>
      <c r="I200" s="35"/>
      <c r="J200" s="35"/>
      <c r="K200" s="35"/>
      <c r="L200" s="42"/>
      <c r="M200" s="35"/>
      <c r="N200" s="35"/>
      <c r="O200" s="35"/>
      <c r="P200" s="35"/>
      <c r="Q200" s="35"/>
      <c r="R200" s="35"/>
      <c r="S200" s="35"/>
      <c r="T200" s="35"/>
      <c r="U200" s="35"/>
      <c r="V200" s="35"/>
      <c r="W200" s="35"/>
      <c r="X200" s="35"/>
      <c r="Y200" s="35"/>
      <c r="Z200" s="35"/>
      <c r="AA200" s="35"/>
      <c r="AB200" s="35"/>
    </row>
    <row r="201" spans="1:28">
      <c r="A201" s="409"/>
      <c r="B201" s="35"/>
      <c r="C201" s="35"/>
      <c r="D201" s="35"/>
      <c r="E201" s="35"/>
      <c r="F201" s="35"/>
      <c r="G201" s="35"/>
      <c r="H201" s="35"/>
      <c r="I201" s="35"/>
      <c r="J201" s="35"/>
      <c r="K201" s="35"/>
      <c r="L201" s="42"/>
      <c r="M201" s="35"/>
      <c r="N201" s="35"/>
      <c r="O201" s="35"/>
      <c r="P201" s="35"/>
      <c r="Q201" s="35"/>
      <c r="R201" s="35"/>
      <c r="S201" s="35"/>
      <c r="T201" s="35"/>
      <c r="U201" s="35"/>
      <c r="V201" s="35"/>
      <c r="W201" s="35"/>
      <c r="X201" s="35"/>
      <c r="Y201" s="35"/>
      <c r="Z201" s="35"/>
      <c r="AA201" s="35"/>
      <c r="AB201" s="35"/>
    </row>
    <row r="202" spans="1:28">
      <c r="A202" s="409"/>
      <c r="B202" s="35"/>
      <c r="C202" s="35"/>
      <c r="D202" s="35"/>
      <c r="E202" s="35"/>
      <c r="F202" s="35"/>
      <c r="G202" s="35"/>
      <c r="H202" s="35"/>
      <c r="I202" s="35"/>
      <c r="J202" s="35"/>
      <c r="K202" s="35"/>
      <c r="L202" s="42"/>
      <c r="M202" s="35"/>
      <c r="N202" s="35"/>
      <c r="O202" s="35"/>
      <c r="P202" s="35"/>
      <c r="Q202" s="35"/>
      <c r="R202" s="35"/>
      <c r="S202" s="35"/>
      <c r="T202" s="35"/>
      <c r="U202" s="35"/>
      <c r="V202" s="35"/>
      <c r="W202" s="35"/>
      <c r="X202" s="35"/>
      <c r="Y202" s="35"/>
      <c r="Z202" s="35"/>
      <c r="AA202" s="35"/>
      <c r="AB202" s="35"/>
    </row>
    <row r="203" spans="1:28">
      <c r="A203" s="409"/>
      <c r="B203" s="35"/>
      <c r="C203" s="35"/>
      <c r="D203" s="35"/>
      <c r="E203" s="35"/>
      <c r="F203" s="35"/>
      <c r="G203" s="35"/>
      <c r="H203" s="35"/>
      <c r="I203" s="35"/>
      <c r="J203" s="35"/>
      <c r="K203" s="35"/>
      <c r="L203" s="42"/>
      <c r="M203" s="35"/>
      <c r="N203" s="35"/>
      <c r="O203" s="35"/>
      <c r="P203" s="35"/>
      <c r="Q203" s="35"/>
      <c r="R203" s="35"/>
      <c r="S203" s="35"/>
      <c r="T203" s="35"/>
      <c r="U203" s="35"/>
      <c r="V203" s="35"/>
      <c r="W203" s="35"/>
      <c r="X203" s="35"/>
      <c r="Y203" s="35"/>
      <c r="Z203" s="35"/>
      <c r="AA203" s="35"/>
      <c r="AB203" s="35"/>
    </row>
    <row r="204" spans="1:28">
      <c r="A204" s="409"/>
      <c r="B204" s="35"/>
      <c r="C204" s="35"/>
      <c r="D204" s="35"/>
      <c r="E204" s="35"/>
      <c r="F204" s="35"/>
      <c r="G204" s="35"/>
      <c r="H204" s="35"/>
      <c r="I204" s="35"/>
      <c r="J204" s="35"/>
      <c r="K204" s="35"/>
      <c r="L204" s="42"/>
      <c r="M204" s="35"/>
      <c r="N204" s="35"/>
      <c r="O204" s="35"/>
      <c r="P204" s="35"/>
      <c r="Q204" s="35"/>
      <c r="R204" s="35"/>
      <c r="S204" s="35"/>
      <c r="T204" s="35"/>
      <c r="U204" s="35"/>
      <c r="V204" s="35"/>
      <c r="W204" s="35"/>
      <c r="X204" s="35"/>
      <c r="Y204" s="35"/>
      <c r="Z204" s="35"/>
      <c r="AA204" s="35"/>
      <c r="AB204" s="35"/>
    </row>
    <row r="205" spans="1:28">
      <c r="A205" s="409"/>
      <c r="B205" s="35"/>
      <c r="C205" s="35"/>
      <c r="D205" s="35"/>
      <c r="E205" s="35"/>
      <c r="F205" s="35"/>
      <c r="G205" s="35"/>
      <c r="H205" s="35"/>
      <c r="I205" s="35"/>
      <c r="J205" s="35"/>
      <c r="K205" s="35"/>
      <c r="L205" s="42"/>
      <c r="M205" s="35"/>
      <c r="N205" s="35"/>
      <c r="O205" s="35"/>
      <c r="P205" s="35"/>
      <c r="Q205" s="35"/>
      <c r="R205" s="35"/>
      <c r="S205" s="35"/>
      <c r="T205" s="35"/>
      <c r="U205" s="35"/>
      <c r="V205" s="35"/>
      <c r="W205" s="35"/>
      <c r="X205" s="35"/>
      <c r="Y205" s="35"/>
      <c r="Z205" s="35"/>
      <c r="AA205" s="35"/>
      <c r="AB205" s="35"/>
    </row>
    <row r="206" spans="1:28">
      <c r="A206" s="409"/>
      <c r="B206" s="35"/>
      <c r="C206" s="35"/>
      <c r="D206" s="35"/>
      <c r="E206" s="35"/>
      <c r="F206" s="35"/>
      <c r="G206" s="35"/>
      <c r="H206" s="35"/>
      <c r="I206" s="35"/>
      <c r="J206" s="35"/>
      <c r="K206" s="35"/>
      <c r="L206" s="42"/>
      <c r="M206" s="35"/>
      <c r="N206" s="35"/>
      <c r="O206" s="35"/>
      <c r="P206" s="35"/>
      <c r="Q206" s="35"/>
      <c r="R206" s="35"/>
      <c r="S206" s="35"/>
      <c r="T206" s="35"/>
      <c r="U206" s="35"/>
      <c r="V206" s="35"/>
      <c r="W206" s="35"/>
      <c r="X206" s="35"/>
      <c r="Y206" s="35"/>
      <c r="Z206" s="35"/>
      <c r="AA206" s="35"/>
      <c r="AB206" s="35"/>
    </row>
    <row r="207" spans="1:28">
      <c r="A207" s="409"/>
      <c r="B207" s="35"/>
      <c r="C207" s="35"/>
      <c r="D207" s="35"/>
      <c r="E207" s="35"/>
      <c r="F207" s="35"/>
      <c r="G207" s="35"/>
      <c r="H207" s="35"/>
      <c r="I207" s="35"/>
      <c r="J207" s="35"/>
      <c r="K207" s="35"/>
      <c r="L207" s="42"/>
      <c r="M207" s="35"/>
      <c r="N207" s="35"/>
      <c r="O207" s="35"/>
      <c r="P207" s="35"/>
      <c r="Q207" s="35"/>
      <c r="R207" s="35"/>
      <c r="S207" s="35"/>
      <c r="T207" s="35"/>
      <c r="U207" s="35"/>
      <c r="V207" s="35"/>
      <c r="W207" s="35"/>
      <c r="X207" s="35"/>
      <c r="Y207" s="35"/>
      <c r="Z207" s="35"/>
      <c r="AA207" s="35"/>
      <c r="AB207" s="35"/>
    </row>
    <row r="208" spans="1:28">
      <c r="A208" s="409"/>
      <c r="B208" s="35"/>
      <c r="C208" s="35"/>
      <c r="D208" s="35"/>
      <c r="E208" s="35"/>
      <c r="F208" s="35"/>
      <c r="G208" s="35"/>
      <c r="H208" s="35"/>
      <c r="I208" s="35"/>
      <c r="J208" s="35"/>
      <c r="K208" s="35"/>
      <c r="L208" s="42"/>
      <c r="M208" s="35"/>
      <c r="N208" s="35"/>
      <c r="O208" s="35"/>
      <c r="P208" s="35"/>
      <c r="Q208" s="35"/>
      <c r="R208" s="35"/>
      <c r="S208" s="35"/>
      <c r="T208" s="35"/>
      <c r="U208" s="35"/>
      <c r="V208" s="35"/>
      <c r="W208" s="35"/>
      <c r="X208" s="35"/>
      <c r="Y208" s="35"/>
      <c r="Z208" s="35"/>
      <c r="AA208" s="35"/>
      <c r="AB208" s="35"/>
    </row>
    <row r="209" spans="1:28">
      <c r="A209" s="409"/>
      <c r="B209" s="35"/>
      <c r="C209" s="35"/>
      <c r="D209" s="35"/>
      <c r="E209" s="35"/>
      <c r="F209" s="35"/>
      <c r="G209" s="35"/>
      <c r="H209" s="35"/>
      <c r="I209" s="35"/>
      <c r="J209" s="35"/>
      <c r="K209" s="35"/>
      <c r="L209" s="42"/>
      <c r="M209" s="35"/>
      <c r="N209" s="35"/>
      <c r="O209" s="35"/>
      <c r="P209" s="35"/>
      <c r="Q209" s="35"/>
      <c r="R209" s="35"/>
      <c r="S209" s="35"/>
      <c r="T209" s="35"/>
      <c r="U209" s="35"/>
      <c r="V209" s="35"/>
      <c r="W209" s="35"/>
      <c r="X209" s="35"/>
      <c r="Y209" s="35"/>
      <c r="Z209" s="35"/>
      <c r="AA209" s="35"/>
      <c r="AB209" s="35"/>
    </row>
    <row r="210" spans="1:28">
      <c r="A210" s="409"/>
      <c r="B210" s="35"/>
      <c r="C210" s="35"/>
      <c r="D210" s="35"/>
      <c r="E210" s="35"/>
      <c r="F210" s="35"/>
      <c r="G210" s="35"/>
      <c r="H210" s="35"/>
      <c r="I210" s="35"/>
      <c r="J210" s="35"/>
      <c r="K210" s="35"/>
      <c r="L210" s="42"/>
      <c r="M210" s="35"/>
      <c r="N210" s="35"/>
      <c r="O210" s="35"/>
      <c r="P210" s="35"/>
      <c r="Q210" s="35"/>
      <c r="R210" s="35"/>
      <c r="S210" s="35"/>
      <c r="T210" s="35"/>
      <c r="U210" s="35"/>
      <c r="V210" s="35"/>
      <c r="W210" s="35"/>
      <c r="X210" s="35"/>
      <c r="Y210" s="35"/>
      <c r="Z210" s="35"/>
      <c r="AA210" s="35"/>
      <c r="AB210" s="35"/>
    </row>
    <row r="211" spans="1:28">
      <c r="A211" s="409"/>
      <c r="B211" s="35"/>
      <c r="C211" s="35"/>
      <c r="D211" s="35"/>
      <c r="E211" s="35"/>
      <c r="F211" s="35"/>
      <c r="G211" s="35"/>
      <c r="H211" s="35"/>
      <c r="I211" s="35"/>
      <c r="J211" s="35"/>
      <c r="K211" s="35"/>
      <c r="L211" s="42"/>
      <c r="M211" s="35"/>
      <c r="N211" s="35"/>
      <c r="O211" s="35"/>
      <c r="P211" s="35"/>
      <c r="Q211" s="35"/>
      <c r="R211" s="35"/>
      <c r="S211" s="35"/>
      <c r="T211" s="35"/>
      <c r="U211" s="35"/>
      <c r="V211" s="35"/>
      <c r="W211" s="35"/>
      <c r="X211" s="35"/>
      <c r="Y211" s="35"/>
      <c r="Z211" s="35"/>
      <c r="AA211" s="35"/>
      <c r="AB211" s="35"/>
    </row>
    <row r="212" spans="1:28">
      <c r="A212" s="409"/>
      <c r="B212" s="35"/>
      <c r="C212" s="35"/>
      <c r="D212" s="35"/>
      <c r="E212" s="35"/>
      <c r="F212" s="35"/>
      <c r="G212" s="35"/>
      <c r="H212" s="35"/>
      <c r="I212" s="35"/>
      <c r="J212" s="35"/>
      <c r="K212" s="35"/>
      <c r="L212" s="42"/>
      <c r="M212" s="35"/>
      <c r="N212" s="35"/>
      <c r="O212" s="35"/>
      <c r="P212" s="35"/>
      <c r="Q212" s="35"/>
      <c r="R212" s="35"/>
      <c r="S212" s="35"/>
      <c r="T212" s="35"/>
      <c r="U212" s="35"/>
      <c r="V212" s="35"/>
      <c r="W212" s="35"/>
      <c r="X212" s="35"/>
      <c r="Y212" s="35"/>
      <c r="Z212" s="35"/>
      <c r="AA212" s="35"/>
      <c r="AB212" s="35"/>
    </row>
    <row r="213" spans="1:28">
      <c r="A213" s="409"/>
      <c r="B213" s="35"/>
      <c r="C213" s="35"/>
      <c r="D213" s="35"/>
      <c r="E213" s="35"/>
      <c r="F213" s="35"/>
      <c r="G213" s="35"/>
      <c r="H213" s="35"/>
      <c r="I213" s="35"/>
      <c r="J213" s="35"/>
      <c r="K213" s="35"/>
      <c r="L213" s="42"/>
      <c r="M213" s="35"/>
      <c r="N213" s="35"/>
      <c r="O213" s="35"/>
      <c r="P213" s="35"/>
      <c r="Q213" s="35"/>
      <c r="R213" s="35"/>
      <c r="S213" s="35"/>
      <c r="T213" s="35"/>
      <c r="U213" s="35"/>
      <c r="V213" s="35"/>
      <c r="W213" s="35"/>
      <c r="X213" s="35"/>
      <c r="Y213" s="35"/>
      <c r="Z213" s="35"/>
      <c r="AA213" s="35"/>
      <c r="AB213" s="35"/>
    </row>
    <row r="214" spans="1:28">
      <c r="A214" s="409"/>
      <c r="B214" s="35"/>
      <c r="C214" s="35"/>
      <c r="D214" s="35"/>
      <c r="E214" s="35"/>
      <c r="F214" s="35"/>
      <c r="G214" s="35"/>
      <c r="H214" s="35"/>
      <c r="I214" s="35"/>
      <c r="J214" s="35"/>
      <c r="K214" s="35"/>
      <c r="L214" s="42"/>
      <c r="M214" s="35"/>
      <c r="N214" s="35"/>
      <c r="O214" s="35"/>
      <c r="P214" s="35"/>
      <c r="Q214" s="35"/>
      <c r="R214" s="35"/>
      <c r="S214" s="35"/>
      <c r="T214" s="35"/>
      <c r="U214" s="35"/>
      <c r="V214" s="35"/>
      <c r="W214" s="35"/>
      <c r="X214" s="35"/>
      <c r="Y214" s="35"/>
      <c r="Z214" s="35"/>
      <c r="AA214" s="35"/>
      <c r="AB214" s="35"/>
    </row>
    <row r="215" spans="1:28">
      <c r="A215" s="409"/>
      <c r="B215" s="35"/>
      <c r="C215" s="35"/>
      <c r="D215" s="35"/>
      <c r="E215" s="35"/>
      <c r="F215" s="35"/>
      <c r="G215" s="35"/>
      <c r="H215" s="35"/>
      <c r="I215" s="35"/>
      <c r="J215" s="35"/>
      <c r="K215" s="35"/>
      <c r="L215" s="42"/>
      <c r="M215" s="35"/>
      <c r="N215" s="35"/>
      <c r="O215" s="35"/>
      <c r="P215" s="35"/>
      <c r="Q215" s="35"/>
      <c r="R215" s="35"/>
      <c r="S215" s="35"/>
      <c r="T215" s="35"/>
      <c r="U215" s="35"/>
      <c r="V215" s="35"/>
      <c r="W215" s="35"/>
      <c r="X215" s="35"/>
      <c r="Y215" s="35"/>
      <c r="Z215" s="35"/>
      <c r="AA215" s="35"/>
      <c r="AB215" s="35"/>
    </row>
    <row r="216" spans="1:28">
      <c r="A216" s="409"/>
      <c r="B216" s="35"/>
      <c r="C216" s="35"/>
      <c r="D216" s="35"/>
      <c r="E216" s="35"/>
      <c r="F216" s="35"/>
      <c r="G216" s="35"/>
      <c r="H216" s="35"/>
      <c r="I216" s="35"/>
      <c r="J216" s="35"/>
      <c r="K216" s="35"/>
      <c r="L216" s="42"/>
      <c r="M216" s="35"/>
      <c r="N216" s="35"/>
      <c r="O216" s="35"/>
      <c r="P216" s="35"/>
      <c r="Q216" s="35"/>
      <c r="R216" s="35"/>
      <c r="S216" s="35"/>
      <c r="T216" s="35"/>
      <c r="U216" s="35"/>
      <c r="V216" s="35"/>
      <c r="W216" s="35"/>
      <c r="X216" s="35"/>
      <c r="Y216" s="35"/>
      <c r="Z216" s="35"/>
      <c r="AA216" s="35"/>
      <c r="AB216" s="35"/>
    </row>
    <row r="217" spans="1:28">
      <c r="A217" s="409"/>
      <c r="B217" s="35"/>
      <c r="C217" s="35"/>
      <c r="D217" s="35"/>
      <c r="E217" s="35"/>
      <c r="F217" s="35"/>
      <c r="G217" s="35"/>
      <c r="H217" s="35"/>
      <c r="I217" s="35"/>
      <c r="J217" s="35"/>
      <c r="K217" s="35"/>
      <c r="L217" s="42"/>
      <c r="M217" s="35"/>
      <c r="N217" s="35"/>
      <c r="O217" s="35"/>
      <c r="P217" s="35"/>
      <c r="Q217" s="35"/>
      <c r="R217" s="35"/>
      <c r="S217" s="35"/>
      <c r="T217" s="35"/>
      <c r="U217" s="35"/>
      <c r="V217" s="35"/>
      <c r="W217" s="35"/>
      <c r="X217" s="35"/>
      <c r="Y217" s="35"/>
      <c r="Z217" s="35"/>
      <c r="AA217" s="35"/>
      <c r="AB217" s="35"/>
    </row>
    <row r="218" spans="1:28">
      <c r="A218" s="409"/>
      <c r="B218" s="35"/>
      <c r="C218" s="35"/>
      <c r="D218" s="35"/>
      <c r="E218" s="35"/>
      <c r="F218" s="35"/>
      <c r="G218" s="35"/>
      <c r="H218" s="35"/>
      <c r="I218" s="35"/>
      <c r="J218" s="35"/>
      <c r="K218" s="35"/>
      <c r="L218" s="42"/>
      <c r="M218" s="35"/>
      <c r="N218" s="35"/>
      <c r="O218" s="35"/>
      <c r="P218" s="35"/>
      <c r="Q218" s="35"/>
      <c r="R218" s="35"/>
      <c r="S218" s="35"/>
      <c r="T218" s="35"/>
      <c r="U218" s="35"/>
      <c r="V218" s="35"/>
      <c r="W218" s="35"/>
      <c r="X218" s="35"/>
      <c r="Y218" s="35"/>
      <c r="Z218" s="35"/>
      <c r="AA218" s="35"/>
      <c r="AB218" s="35"/>
    </row>
    <row r="219" spans="1:28">
      <c r="A219" s="409"/>
      <c r="B219" s="35"/>
      <c r="C219" s="35"/>
      <c r="D219" s="35"/>
      <c r="E219" s="35"/>
      <c r="F219" s="35"/>
      <c r="G219" s="35"/>
      <c r="H219" s="35"/>
      <c r="I219" s="35"/>
      <c r="J219" s="35"/>
      <c r="K219" s="35"/>
      <c r="L219" s="42"/>
      <c r="M219" s="35"/>
      <c r="N219" s="35"/>
      <c r="O219" s="35"/>
      <c r="P219" s="35"/>
      <c r="Q219" s="35"/>
      <c r="R219" s="35"/>
      <c r="S219" s="35"/>
      <c r="T219" s="35"/>
      <c r="U219" s="35"/>
      <c r="V219" s="35"/>
      <c r="W219" s="35"/>
      <c r="X219" s="35"/>
      <c r="Y219" s="35"/>
      <c r="Z219" s="35"/>
      <c r="AA219" s="35"/>
      <c r="AB219" s="35"/>
    </row>
    <row r="220" spans="1:28">
      <c r="A220" s="409"/>
      <c r="B220" s="35"/>
      <c r="C220" s="35"/>
      <c r="D220" s="35"/>
      <c r="E220" s="35"/>
      <c r="F220" s="35"/>
      <c r="G220" s="35"/>
      <c r="H220" s="35"/>
      <c r="I220" s="35"/>
      <c r="J220" s="35"/>
      <c r="K220" s="35"/>
      <c r="L220" s="42"/>
      <c r="M220" s="35"/>
      <c r="N220" s="35"/>
      <c r="O220" s="35"/>
      <c r="P220" s="35"/>
      <c r="Q220" s="35"/>
      <c r="R220" s="35"/>
      <c r="S220" s="35"/>
      <c r="T220" s="35"/>
      <c r="U220" s="35"/>
      <c r="V220" s="35"/>
      <c r="W220" s="35"/>
      <c r="X220" s="35"/>
      <c r="Y220" s="35"/>
      <c r="Z220" s="35"/>
      <c r="AA220" s="35"/>
      <c r="AB220" s="35"/>
    </row>
    <row r="221" spans="1:28">
      <c r="A221" s="409"/>
      <c r="B221" s="35"/>
      <c r="C221" s="35"/>
      <c r="D221" s="35"/>
      <c r="E221" s="35"/>
      <c r="F221" s="35"/>
      <c r="G221" s="35"/>
      <c r="H221" s="35"/>
      <c r="I221" s="35"/>
      <c r="J221" s="35"/>
      <c r="K221" s="35"/>
      <c r="L221" s="42"/>
      <c r="M221" s="35"/>
      <c r="N221" s="35"/>
      <c r="O221" s="35"/>
      <c r="P221" s="35"/>
      <c r="Q221" s="35"/>
      <c r="R221" s="35"/>
      <c r="S221" s="35"/>
      <c r="T221" s="35"/>
      <c r="U221" s="35"/>
      <c r="V221" s="35"/>
      <c r="W221" s="35"/>
      <c r="X221" s="35"/>
      <c r="Y221" s="35"/>
      <c r="Z221" s="35"/>
      <c r="AA221" s="35"/>
      <c r="AB221" s="35"/>
    </row>
    <row r="222" spans="1:28">
      <c r="A222" s="409"/>
      <c r="B222" s="35"/>
      <c r="C222" s="35"/>
      <c r="D222" s="35"/>
      <c r="E222" s="35"/>
      <c r="F222" s="35"/>
      <c r="G222" s="35"/>
      <c r="H222" s="35"/>
      <c r="I222" s="35"/>
      <c r="J222" s="35"/>
      <c r="K222" s="35"/>
      <c r="L222" s="42"/>
      <c r="M222" s="35"/>
      <c r="N222" s="35"/>
      <c r="O222" s="35"/>
      <c r="P222" s="35"/>
      <c r="Q222" s="35"/>
      <c r="R222" s="35"/>
      <c r="S222" s="35"/>
      <c r="T222" s="35"/>
      <c r="U222" s="35"/>
      <c r="V222" s="35"/>
      <c r="W222" s="35"/>
      <c r="X222" s="35"/>
      <c r="Y222" s="35"/>
      <c r="Z222" s="35"/>
      <c r="AA222" s="35"/>
      <c r="AB222" s="35"/>
    </row>
    <row r="223" spans="1:28">
      <c r="A223" s="409"/>
      <c r="B223" s="35"/>
      <c r="C223" s="35"/>
      <c r="D223" s="35"/>
      <c r="E223" s="35"/>
      <c r="F223" s="35"/>
      <c r="G223" s="35"/>
      <c r="H223" s="35"/>
      <c r="I223" s="35"/>
      <c r="J223" s="35"/>
      <c r="K223" s="35"/>
      <c r="L223" s="42"/>
      <c r="M223" s="35"/>
      <c r="N223" s="35"/>
      <c r="O223" s="35"/>
      <c r="P223" s="35"/>
      <c r="Q223" s="35"/>
      <c r="R223" s="35"/>
      <c r="S223" s="35"/>
      <c r="T223" s="35"/>
      <c r="U223" s="35"/>
      <c r="V223" s="35"/>
      <c r="W223" s="35"/>
      <c r="X223" s="35"/>
      <c r="Y223" s="35"/>
      <c r="Z223" s="35"/>
      <c r="AA223" s="35"/>
      <c r="AB223" s="35"/>
    </row>
    <row r="224" spans="1:28">
      <c r="A224" s="409"/>
      <c r="B224" s="35"/>
      <c r="C224" s="35"/>
      <c r="D224" s="35"/>
      <c r="E224" s="35"/>
      <c r="F224" s="35"/>
      <c r="G224" s="35"/>
      <c r="H224" s="35"/>
      <c r="I224" s="35"/>
      <c r="J224" s="35"/>
      <c r="K224" s="35"/>
      <c r="L224" s="42"/>
      <c r="M224" s="35"/>
      <c r="N224" s="35"/>
      <c r="O224" s="35"/>
      <c r="P224" s="35"/>
      <c r="Q224" s="35"/>
      <c r="R224" s="35"/>
      <c r="S224" s="35"/>
      <c r="T224" s="35"/>
      <c r="U224" s="35"/>
      <c r="V224" s="35"/>
      <c r="W224" s="35"/>
      <c r="X224" s="35"/>
      <c r="Y224" s="35"/>
      <c r="Z224" s="35"/>
      <c r="AA224" s="35"/>
      <c r="AB224" s="35"/>
    </row>
    <row r="225" spans="1:28">
      <c r="A225" s="409"/>
      <c r="B225" s="35"/>
      <c r="C225" s="35"/>
      <c r="D225" s="35"/>
      <c r="E225" s="35"/>
      <c r="F225" s="35"/>
      <c r="G225" s="35"/>
      <c r="H225" s="35"/>
      <c r="I225" s="35"/>
      <c r="J225" s="35"/>
      <c r="K225" s="35"/>
      <c r="L225" s="42"/>
      <c r="M225" s="35"/>
      <c r="N225" s="35"/>
      <c r="O225" s="35"/>
      <c r="P225" s="35"/>
      <c r="Q225" s="35"/>
      <c r="R225" s="35"/>
      <c r="S225" s="35"/>
      <c r="T225" s="35"/>
      <c r="U225" s="35"/>
      <c r="V225" s="35"/>
      <c r="W225" s="35"/>
      <c r="X225" s="35"/>
      <c r="Y225" s="35"/>
      <c r="Z225" s="35"/>
      <c r="AA225" s="35"/>
      <c r="AB225" s="35"/>
    </row>
    <row r="226" spans="1:28">
      <c r="A226" s="409"/>
      <c r="B226" s="35"/>
      <c r="C226" s="35"/>
      <c r="D226" s="35"/>
      <c r="E226" s="35"/>
      <c r="F226" s="35"/>
      <c r="G226" s="35"/>
      <c r="H226" s="35"/>
      <c r="I226" s="35"/>
      <c r="J226" s="35"/>
      <c r="K226" s="35"/>
      <c r="L226" s="42"/>
      <c r="M226" s="35"/>
      <c r="N226" s="35"/>
      <c r="O226" s="35"/>
      <c r="P226" s="35"/>
      <c r="Q226" s="35"/>
      <c r="R226" s="35"/>
      <c r="S226" s="35"/>
      <c r="T226" s="35"/>
      <c r="U226" s="35"/>
      <c r="V226" s="35"/>
      <c r="W226" s="35"/>
      <c r="X226" s="35"/>
      <c r="Y226" s="35"/>
      <c r="Z226" s="35"/>
      <c r="AA226" s="35"/>
      <c r="AB226" s="35"/>
    </row>
    <row r="227" spans="1:28">
      <c r="A227" s="409"/>
      <c r="B227" s="35"/>
      <c r="C227" s="35"/>
      <c r="D227" s="35"/>
      <c r="E227" s="35"/>
      <c r="F227" s="35"/>
      <c r="G227" s="35"/>
      <c r="H227" s="35"/>
      <c r="I227" s="35"/>
      <c r="J227" s="35"/>
      <c r="K227" s="35"/>
      <c r="L227" s="42"/>
      <c r="M227" s="35"/>
      <c r="N227" s="35"/>
      <c r="O227" s="35"/>
      <c r="P227" s="35"/>
      <c r="Q227" s="35"/>
      <c r="R227" s="35"/>
      <c r="S227" s="35"/>
      <c r="T227" s="35"/>
      <c r="U227" s="35"/>
      <c r="V227" s="35"/>
      <c r="W227" s="35"/>
      <c r="X227" s="35"/>
      <c r="Y227" s="35"/>
      <c r="Z227" s="35"/>
      <c r="AA227" s="35"/>
      <c r="AB227" s="35"/>
    </row>
    <row r="228" spans="1:28">
      <c r="A228" s="409"/>
      <c r="B228" s="35"/>
      <c r="C228" s="35"/>
      <c r="D228" s="35"/>
      <c r="E228" s="35"/>
      <c r="F228" s="35"/>
      <c r="G228" s="35"/>
      <c r="H228" s="35"/>
      <c r="I228" s="35"/>
      <c r="J228" s="35"/>
      <c r="K228" s="35"/>
      <c r="L228" s="42"/>
      <c r="M228" s="35"/>
      <c r="N228" s="35"/>
      <c r="O228" s="35"/>
      <c r="P228" s="35"/>
      <c r="Q228" s="35"/>
      <c r="R228" s="35"/>
      <c r="S228" s="35"/>
      <c r="T228" s="35"/>
      <c r="U228" s="35"/>
      <c r="V228" s="35"/>
      <c r="W228" s="35"/>
      <c r="X228" s="35"/>
      <c r="Y228" s="35"/>
      <c r="Z228" s="35"/>
      <c r="AA228" s="35"/>
      <c r="AB228" s="35"/>
    </row>
    <row r="229" spans="1:28">
      <c r="A229" s="409"/>
      <c r="B229" s="35"/>
      <c r="C229" s="35"/>
      <c r="D229" s="35"/>
      <c r="E229" s="35"/>
      <c r="F229" s="35"/>
      <c r="G229" s="35"/>
      <c r="H229" s="35"/>
      <c r="I229" s="35"/>
      <c r="J229" s="35"/>
      <c r="K229" s="35"/>
      <c r="L229" s="42"/>
      <c r="M229" s="35"/>
      <c r="N229" s="35"/>
      <c r="O229" s="35"/>
      <c r="P229" s="35"/>
      <c r="Q229" s="35"/>
      <c r="R229" s="35"/>
      <c r="S229" s="35"/>
      <c r="T229" s="35"/>
      <c r="U229" s="35"/>
      <c r="V229" s="35"/>
      <c r="W229" s="35"/>
      <c r="X229" s="35"/>
      <c r="Y229" s="35"/>
      <c r="Z229" s="35"/>
      <c r="AA229" s="35"/>
      <c r="AB229" s="35"/>
    </row>
    <row r="230" spans="1:28">
      <c r="A230" s="409"/>
      <c r="B230" s="35"/>
      <c r="C230" s="35"/>
      <c r="D230" s="35"/>
      <c r="E230" s="35"/>
      <c r="F230" s="35"/>
      <c r="G230" s="35"/>
      <c r="H230" s="35"/>
      <c r="I230" s="35"/>
      <c r="J230" s="35"/>
      <c r="K230" s="35"/>
      <c r="L230" s="42"/>
      <c r="M230" s="35"/>
      <c r="N230" s="35"/>
      <c r="O230" s="35"/>
      <c r="P230" s="35"/>
      <c r="Q230" s="35"/>
      <c r="R230" s="35"/>
      <c r="S230" s="35"/>
      <c r="T230" s="35"/>
      <c r="U230" s="35"/>
      <c r="V230" s="35"/>
      <c r="W230" s="35"/>
      <c r="X230" s="35"/>
      <c r="Y230" s="35"/>
      <c r="Z230" s="35"/>
      <c r="AA230" s="35"/>
      <c r="AB230" s="35"/>
    </row>
    <row r="231" spans="1:28">
      <c r="A231" s="409"/>
      <c r="B231" s="35"/>
      <c r="C231" s="35"/>
      <c r="D231" s="35"/>
      <c r="E231" s="35"/>
      <c r="F231" s="35"/>
      <c r="G231" s="35"/>
      <c r="H231" s="35"/>
      <c r="I231" s="35"/>
      <c r="J231" s="35"/>
      <c r="K231" s="35"/>
      <c r="L231" s="42"/>
      <c r="M231" s="35"/>
      <c r="N231" s="35"/>
      <c r="O231" s="35"/>
      <c r="P231" s="35"/>
      <c r="Q231" s="35"/>
      <c r="R231" s="35"/>
      <c r="S231" s="35"/>
      <c r="T231" s="35"/>
      <c r="U231" s="35"/>
      <c r="V231" s="35"/>
      <c r="W231" s="35"/>
      <c r="X231" s="35"/>
      <c r="Y231" s="35"/>
      <c r="Z231" s="35"/>
      <c r="AA231" s="35"/>
      <c r="AB231" s="35"/>
    </row>
    <row r="232" spans="1:28">
      <c r="A232" s="409"/>
      <c r="B232" s="35"/>
      <c r="C232" s="35"/>
      <c r="D232" s="35"/>
      <c r="E232" s="35"/>
      <c r="F232" s="35"/>
      <c r="G232" s="35"/>
      <c r="H232" s="35"/>
      <c r="I232" s="35"/>
      <c r="J232" s="35"/>
      <c r="K232" s="35"/>
      <c r="L232" s="42"/>
      <c r="M232" s="35"/>
      <c r="N232" s="35"/>
      <c r="O232" s="35"/>
      <c r="P232" s="35"/>
      <c r="Q232" s="35"/>
      <c r="R232" s="35"/>
      <c r="S232" s="35"/>
      <c r="T232" s="35"/>
      <c r="U232" s="35"/>
      <c r="V232" s="35"/>
      <c r="W232" s="35"/>
      <c r="X232" s="35"/>
      <c r="Y232" s="35"/>
      <c r="Z232" s="35"/>
      <c r="AA232" s="35"/>
      <c r="AB232" s="35"/>
    </row>
    <row r="233" spans="1:28">
      <c r="A233" s="409"/>
      <c r="B233" s="35"/>
      <c r="C233" s="35"/>
      <c r="D233" s="35"/>
      <c r="E233" s="35"/>
      <c r="F233" s="35"/>
      <c r="G233" s="35"/>
      <c r="H233" s="35"/>
      <c r="I233" s="35"/>
      <c r="J233" s="35"/>
      <c r="K233" s="35"/>
      <c r="L233" s="42"/>
      <c r="M233" s="35"/>
      <c r="N233" s="35"/>
      <c r="O233" s="35"/>
      <c r="P233" s="35"/>
      <c r="Q233" s="35"/>
      <c r="R233" s="35"/>
      <c r="S233" s="35"/>
      <c r="T233" s="35"/>
      <c r="U233" s="35"/>
      <c r="V233" s="35"/>
      <c r="W233" s="35"/>
      <c r="X233" s="35"/>
      <c r="Y233" s="35"/>
      <c r="Z233" s="35"/>
      <c r="AA233" s="35"/>
      <c r="AB233" s="35"/>
    </row>
    <row r="234" spans="1:28">
      <c r="A234" s="409"/>
      <c r="B234" s="35"/>
      <c r="C234" s="35"/>
      <c r="D234" s="35"/>
      <c r="E234" s="35"/>
      <c r="F234" s="35"/>
      <c r="G234" s="35"/>
      <c r="H234" s="35"/>
      <c r="I234" s="35"/>
      <c r="J234" s="35"/>
      <c r="K234" s="35"/>
      <c r="L234" s="42"/>
      <c r="M234" s="35"/>
      <c r="N234" s="35"/>
      <c r="O234" s="35"/>
      <c r="P234" s="35"/>
      <c r="Q234" s="35"/>
      <c r="R234" s="35"/>
      <c r="S234" s="35"/>
      <c r="T234" s="35"/>
      <c r="U234" s="35"/>
      <c r="V234" s="35"/>
      <c r="W234" s="35"/>
      <c r="X234" s="35"/>
      <c r="Y234" s="35"/>
      <c r="Z234" s="35"/>
      <c r="AA234" s="35"/>
      <c r="AB234" s="35"/>
    </row>
    <row r="235" spans="1:28">
      <c r="A235" s="409"/>
      <c r="B235" s="35"/>
      <c r="C235" s="35"/>
      <c r="D235" s="35"/>
      <c r="E235" s="35"/>
      <c r="F235" s="35"/>
      <c r="G235" s="35"/>
      <c r="H235" s="35"/>
      <c r="I235" s="35"/>
      <c r="J235" s="35"/>
      <c r="K235" s="35"/>
      <c r="L235" s="42"/>
      <c r="M235" s="35"/>
      <c r="N235" s="35"/>
      <c r="O235" s="35"/>
      <c r="P235" s="35"/>
      <c r="Q235" s="35"/>
      <c r="R235" s="35"/>
      <c r="S235" s="35"/>
      <c r="T235" s="35"/>
      <c r="U235" s="35"/>
      <c r="V235" s="35"/>
      <c r="W235" s="35"/>
      <c r="X235" s="35"/>
      <c r="Y235" s="35"/>
      <c r="Z235" s="35"/>
      <c r="AA235" s="35"/>
      <c r="AB235" s="35"/>
    </row>
    <row r="236" spans="1:28">
      <c r="A236" s="409"/>
      <c r="B236" s="35"/>
      <c r="C236" s="35"/>
      <c r="D236" s="35"/>
      <c r="E236" s="35"/>
      <c r="F236" s="35"/>
      <c r="G236" s="35"/>
      <c r="H236" s="35"/>
      <c r="I236" s="35"/>
      <c r="J236" s="35"/>
      <c r="K236" s="35"/>
      <c r="L236" s="42"/>
      <c r="M236" s="35"/>
      <c r="N236" s="35"/>
      <c r="O236" s="35"/>
      <c r="P236" s="35"/>
      <c r="Q236" s="35"/>
      <c r="R236" s="35"/>
      <c r="S236" s="35"/>
      <c r="T236" s="35"/>
      <c r="U236" s="35"/>
      <c r="V236" s="35"/>
      <c r="W236" s="35"/>
      <c r="X236" s="35"/>
      <c r="Y236" s="35"/>
      <c r="Z236" s="35"/>
      <c r="AA236" s="35"/>
      <c r="AB236" s="35"/>
    </row>
    <row r="237" spans="1:28">
      <c r="A237" s="409"/>
      <c r="B237" s="35"/>
      <c r="C237" s="35"/>
      <c r="D237" s="35"/>
      <c r="E237" s="35"/>
      <c r="F237" s="35"/>
      <c r="G237" s="35"/>
      <c r="H237" s="35"/>
      <c r="I237" s="35"/>
      <c r="J237" s="35"/>
      <c r="K237" s="35"/>
      <c r="L237" s="42"/>
      <c r="M237" s="35"/>
      <c r="N237" s="35"/>
      <c r="O237" s="35"/>
      <c r="P237" s="35"/>
      <c r="Q237" s="35"/>
      <c r="R237" s="35"/>
      <c r="S237" s="35"/>
      <c r="T237" s="35"/>
      <c r="U237" s="35"/>
      <c r="V237" s="35"/>
      <c r="W237" s="35"/>
      <c r="X237" s="35"/>
      <c r="Y237" s="35"/>
      <c r="Z237" s="35"/>
      <c r="AA237" s="35"/>
      <c r="AB237" s="35"/>
    </row>
    <row r="238" spans="1:28">
      <c r="A238" s="409"/>
      <c r="B238" s="35"/>
      <c r="C238" s="35"/>
      <c r="D238" s="35"/>
      <c r="E238" s="35"/>
      <c r="F238" s="35"/>
      <c r="G238" s="35"/>
      <c r="H238" s="35"/>
      <c r="I238" s="35"/>
      <c r="J238" s="35"/>
      <c r="K238" s="35"/>
      <c r="L238" s="42"/>
      <c r="M238" s="35"/>
      <c r="N238" s="35"/>
      <c r="O238" s="35"/>
      <c r="P238" s="35"/>
      <c r="Q238" s="35"/>
      <c r="R238" s="35"/>
      <c r="S238" s="35"/>
      <c r="T238" s="35"/>
      <c r="U238" s="35"/>
      <c r="V238" s="35"/>
      <c r="W238" s="35"/>
      <c r="X238" s="35"/>
      <c r="Y238" s="35"/>
      <c r="Z238" s="35"/>
      <c r="AA238" s="35"/>
      <c r="AB238" s="35"/>
    </row>
    <row r="239" spans="1:28">
      <c r="A239" s="409"/>
      <c r="B239" s="35"/>
      <c r="C239" s="35"/>
      <c r="D239" s="35"/>
      <c r="E239" s="35"/>
      <c r="F239" s="35"/>
      <c r="G239" s="35"/>
      <c r="H239" s="35"/>
      <c r="I239" s="35"/>
      <c r="J239" s="35"/>
      <c r="K239" s="35"/>
      <c r="L239" s="42"/>
      <c r="M239" s="35"/>
      <c r="N239" s="35"/>
      <c r="O239" s="35"/>
      <c r="P239" s="35"/>
      <c r="Q239" s="35"/>
      <c r="R239" s="35"/>
      <c r="S239" s="35"/>
      <c r="T239" s="35"/>
      <c r="U239" s="35"/>
      <c r="V239" s="35"/>
      <c r="W239" s="35"/>
      <c r="X239" s="35"/>
      <c r="Y239" s="35"/>
      <c r="Z239" s="35"/>
      <c r="AA239" s="35"/>
      <c r="AB239" s="35"/>
    </row>
    <row r="240" spans="1:28">
      <c r="A240" s="409"/>
      <c r="B240" s="35"/>
      <c r="C240" s="35"/>
      <c r="D240" s="35"/>
      <c r="E240" s="35"/>
      <c r="F240" s="35"/>
      <c r="G240" s="35"/>
      <c r="H240" s="35"/>
      <c r="I240" s="35"/>
      <c r="J240" s="35"/>
      <c r="K240" s="35"/>
      <c r="L240" s="42"/>
      <c r="M240" s="35"/>
      <c r="N240" s="35"/>
      <c r="O240" s="35"/>
      <c r="P240" s="35"/>
      <c r="Q240" s="35"/>
      <c r="R240" s="35"/>
      <c r="S240" s="35"/>
      <c r="T240" s="35"/>
      <c r="U240" s="35"/>
      <c r="V240" s="35"/>
      <c r="W240" s="35"/>
      <c r="X240" s="35"/>
      <c r="Y240" s="35"/>
      <c r="Z240" s="35"/>
      <c r="AA240" s="35"/>
      <c r="AB240" s="35"/>
    </row>
    <row r="241" spans="1:28">
      <c r="A241" s="409"/>
      <c r="B241" s="35"/>
      <c r="C241" s="35"/>
      <c r="D241" s="35"/>
      <c r="E241" s="35"/>
      <c r="F241" s="35"/>
      <c r="G241" s="35"/>
      <c r="H241" s="35"/>
      <c r="I241" s="35"/>
      <c r="J241" s="35"/>
      <c r="K241" s="35"/>
      <c r="L241" s="42"/>
      <c r="M241" s="35"/>
      <c r="N241" s="35"/>
      <c r="O241" s="35"/>
      <c r="P241" s="35"/>
      <c r="Q241" s="35"/>
      <c r="R241" s="35"/>
      <c r="S241" s="35"/>
      <c r="T241" s="35"/>
      <c r="U241" s="35"/>
      <c r="V241" s="35"/>
      <c r="W241" s="35"/>
      <c r="X241" s="35"/>
      <c r="Y241" s="35"/>
      <c r="Z241" s="35"/>
      <c r="AA241" s="35"/>
      <c r="AB241" s="35"/>
    </row>
    <row r="242" spans="1:28">
      <c r="A242" s="409"/>
      <c r="B242" s="35"/>
      <c r="C242" s="35"/>
      <c r="D242" s="35"/>
      <c r="E242" s="35"/>
      <c r="F242" s="35"/>
      <c r="G242" s="35"/>
      <c r="H242" s="35"/>
      <c r="I242" s="35"/>
      <c r="J242" s="35"/>
      <c r="K242" s="35"/>
      <c r="L242" s="42"/>
      <c r="M242" s="35"/>
      <c r="N242" s="35"/>
      <c r="O242" s="35"/>
      <c r="P242" s="35"/>
      <c r="Q242" s="35"/>
      <c r="R242" s="35"/>
      <c r="S242" s="35"/>
      <c r="T242" s="35"/>
      <c r="U242" s="35"/>
      <c r="V242" s="35"/>
      <c r="W242" s="35"/>
      <c r="X242" s="35"/>
      <c r="Y242" s="35"/>
      <c r="Z242" s="35"/>
      <c r="AA242" s="35"/>
      <c r="AB242" s="35"/>
    </row>
    <row r="243" spans="1:28">
      <c r="A243" s="409"/>
      <c r="B243" s="35"/>
      <c r="C243" s="35"/>
      <c r="D243" s="35"/>
      <c r="E243" s="35"/>
      <c r="F243" s="35"/>
      <c r="G243" s="35"/>
      <c r="H243" s="35"/>
      <c r="I243" s="35"/>
      <c r="J243" s="35"/>
      <c r="K243" s="35"/>
      <c r="L243" s="42"/>
      <c r="M243" s="35"/>
      <c r="N243" s="35"/>
      <c r="O243" s="35"/>
      <c r="P243" s="35"/>
      <c r="Q243" s="35"/>
      <c r="R243" s="35"/>
      <c r="S243" s="35"/>
      <c r="T243" s="35"/>
      <c r="U243" s="35"/>
      <c r="V243" s="35"/>
      <c r="W243" s="35"/>
      <c r="X243" s="35"/>
      <c r="Y243" s="35"/>
      <c r="Z243" s="35"/>
      <c r="AA243" s="35"/>
      <c r="AB243" s="35"/>
    </row>
    <row r="244" spans="1:28">
      <c r="A244" s="409"/>
      <c r="B244" s="35"/>
      <c r="C244" s="35"/>
      <c r="D244" s="35"/>
      <c r="E244" s="35"/>
      <c r="F244" s="35"/>
      <c r="G244" s="35"/>
      <c r="H244" s="35"/>
      <c r="I244" s="35"/>
      <c r="J244" s="35"/>
      <c r="K244" s="35"/>
      <c r="L244" s="42"/>
      <c r="M244" s="35"/>
      <c r="N244" s="35"/>
      <c r="O244" s="35"/>
      <c r="P244" s="35"/>
      <c r="Q244" s="35"/>
      <c r="R244" s="35"/>
      <c r="S244" s="35"/>
      <c r="T244" s="35"/>
      <c r="U244" s="35"/>
      <c r="V244" s="35"/>
      <c r="W244" s="35"/>
      <c r="X244" s="35"/>
      <c r="Y244" s="35"/>
      <c r="Z244" s="35"/>
      <c r="AA244" s="35"/>
      <c r="AB244" s="35"/>
    </row>
    <row r="245" spans="1:28">
      <c r="A245" s="409"/>
      <c r="B245" s="35"/>
      <c r="C245" s="35"/>
      <c r="D245" s="35"/>
      <c r="E245" s="35"/>
      <c r="F245" s="35"/>
      <c r="G245" s="35"/>
      <c r="H245" s="35"/>
      <c r="I245" s="35"/>
      <c r="J245" s="35"/>
      <c r="K245" s="35"/>
      <c r="L245" s="42"/>
      <c r="M245" s="35"/>
      <c r="N245" s="35"/>
      <c r="O245" s="35"/>
      <c r="P245" s="35"/>
      <c r="Q245" s="35"/>
      <c r="R245" s="35"/>
      <c r="S245" s="35"/>
      <c r="T245" s="35"/>
      <c r="U245" s="35"/>
      <c r="V245" s="35"/>
      <c r="W245" s="35"/>
      <c r="X245" s="35"/>
      <c r="Y245" s="35"/>
      <c r="Z245" s="35"/>
      <c r="AA245" s="35"/>
      <c r="AB245" s="35"/>
    </row>
    <row r="246" spans="1:28">
      <c r="A246" s="409"/>
      <c r="B246" s="35"/>
      <c r="C246" s="35"/>
      <c r="D246" s="35"/>
      <c r="E246" s="35"/>
      <c r="F246" s="35"/>
      <c r="G246" s="35"/>
      <c r="H246" s="35"/>
      <c r="I246" s="35"/>
      <c r="J246" s="35"/>
      <c r="K246" s="35"/>
      <c r="L246" s="42"/>
      <c r="M246" s="35"/>
      <c r="N246" s="35"/>
      <c r="O246" s="35"/>
      <c r="P246" s="35"/>
      <c r="Q246" s="35"/>
      <c r="R246" s="35"/>
      <c r="S246" s="35"/>
      <c r="T246" s="35"/>
      <c r="U246" s="35"/>
      <c r="V246" s="35"/>
      <c r="W246" s="35"/>
      <c r="X246" s="35"/>
      <c r="Y246" s="35"/>
      <c r="Z246" s="35"/>
      <c r="AA246" s="35"/>
      <c r="AB246" s="35"/>
    </row>
    <row r="247" spans="1:28">
      <c r="A247" s="409"/>
      <c r="B247" s="35"/>
      <c r="C247" s="35"/>
      <c r="D247" s="35"/>
      <c r="E247" s="35"/>
      <c r="F247" s="35"/>
      <c r="G247" s="35"/>
      <c r="H247" s="35"/>
      <c r="I247" s="35"/>
      <c r="J247" s="35"/>
      <c r="K247" s="35"/>
      <c r="L247" s="42"/>
      <c r="M247" s="35"/>
      <c r="N247" s="35"/>
      <c r="O247" s="35"/>
      <c r="P247" s="35"/>
      <c r="Q247" s="35"/>
      <c r="R247" s="35"/>
      <c r="S247" s="35"/>
      <c r="T247" s="35"/>
      <c r="U247" s="35"/>
      <c r="V247" s="35"/>
      <c r="W247" s="35"/>
      <c r="X247" s="35"/>
      <c r="Y247" s="35"/>
      <c r="Z247" s="35"/>
      <c r="AA247" s="35"/>
      <c r="AB247" s="35"/>
    </row>
    <row r="248" spans="1:28">
      <c r="A248" s="409"/>
      <c r="B248" s="35"/>
      <c r="C248" s="35"/>
      <c r="D248" s="35"/>
      <c r="E248" s="35"/>
      <c r="F248" s="35"/>
      <c r="G248" s="35"/>
      <c r="H248" s="35"/>
      <c r="I248" s="35"/>
      <c r="J248" s="35"/>
      <c r="K248" s="35"/>
      <c r="L248" s="42"/>
      <c r="M248" s="35"/>
      <c r="N248" s="35"/>
      <c r="O248" s="35"/>
      <c r="P248" s="35"/>
      <c r="Q248" s="35"/>
      <c r="R248" s="35"/>
      <c r="S248" s="35"/>
      <c r="T248" s="35"/>
      <c r="U248" s="35"/>
      <c r="V248" s="35"/>
      <c r="W248" s="35"/>
      <c r="X248" s="35"/>
      <c r="Y248" s="35"/>
      <c r="Z248" s="35"/>
      <c r="AA248" s="35"/>
      <c r="AB248" s="35"/>
    </row>
    <row r="249" spans="1:28">
      <c r="A249" s="409"/>
      <c r="B249" s="35"/>
      <c r="C249" s="35"/>
      <c r="D249" s="35"/>
      <c r="E249" s="35"/>
      <c r="F249" s="35"/>
      <c r="G249" s="35"/>
      <c r="H249" s="35"/>
      <c r="I249" s="35"/>
      <c r="J249" s="35"/>
      <c r="K249" s="35"/>
      <c r="L249" s="42"/>
      <c r="M249" s="35"/>
      <c r="N249" s="35"/>
      <c r="O249" s="35"/>
      <c r="P249" s="35"/>
      <c r="Q249" s="35"/>
      <c r="R249" s="35"/>
      <c r="S249" s="35"/>
      <c r="T249" s="35"/>
      <c r="U249" s="35"/>
      <c r="V249" s="35"/>
      <c r="W249" s="35"/>
      <c r="X249" s="35"/>
      <c r="Y249" s="35"/>
      <c r="Z249" s="35"/>
      <c r="AA249" s="35"/>
      <c r="AB249" s="35"/>
    </row>
    <row r="250" spans="1:28">
      <c r="A250" s="409"/>
      <c r="B250" s="35"/>
      <c r="C250" s="35"/>
      <c r="D250" s="35"/>
      <c r="E250" s="35"/>
      <c r="F250" s="35"/>
      <c r="G250" s="35"/>
      <c r="H250" s="35"/>
      <c r="I250" s="35"/>
      <c r="J250" s="35"/>
      <c r="K250" s="35"/>
      <c r="L250" s="42"/>
      <c r="M250" s="35"/>
      <c r="N250" s="35"/>
      <c r="O250" s="35"/>
      <c r="P250" s="35"/>
      <c r="Q250" s="35"/>
      <c r="R250" s="35"/>
      <c r="S250" s="35"/>
      <c r="T250" s="35"/>
      <c r="U250" s="35"/>
      <c r="V250" s="35"/>
      <c r="W250" s="35"/>
      <c r="X250" s="35"/>
      <c r="Y250" s="35"/>
      <c r="Z250" s="35"/>
      <c r="AA250" s="35"/>
      <c r="AB250" s="35"/>
    </row>
    <row r="251" spans="1:28">
      <c r="A251" s="409"/>
      <c r="B251" s="35"/>
      <c r="C251" s="35"/>
      <c r="D251" s="35"/>
      <c r="E251" s="35"/>
      <c r="F251" s="35"/>
      <c r="G251" s="35"/>
      <c r="H251" s="35"/>
      <c r="I251" s="35"/>
      <c r="J251" s="35"/>
      <c r="K251" s="35"/>
      <c r="L251" s="42"/>
      <c r="M251" s="35"/>
      <c r="N251" s="35"/>
      <c r="O251" s="35"/>
      <c r="P251" s="35"/>
      <c r="Q251" s="35"/>
      <c r="R251" s="35"/>
      <c r="S251" s="35"/>
      <c r="T251" s="35"/>
      <c r="U251" s="35"/>
      <c r="V251" s="35"/>
      <c r="W251" s="35"/>
      <c r="X251" s="35"/>
      <c r="Y251" s="35"/>
      <c r="Z251" s="35"/>
      <c r="AA251" s="35"/>
      <c r="AB251" s="35"/>
    </row>
    <row r="252" spans="1:28">
      <c r="A252" s="409"/>
      <c r="B252" s="35"/>
      <c r="C252" s="35"/>
      <c r="D252" s="35"/>
      <c r="E252" s="35"/>
      <c r="F252" s="35"/>
      <c r="G252" s="35"/>
      <c r="H252" s="35"/>
      <c r="I252" s="35"/>
      <c r="J252" s="35"/>
      <c r="K252" s="35"/>
      <c r="L252" s="42"/>
      <c r="M252" s="35"/>
      <c r="N252" s="35"/>
      <c r="O252" s="35"/>
      <c r="P252" s="35"/>
      <c r="Q252" s="35"/>
      <c r="R252" s="35"/>
      <c r="S252" s="35"/>
      <c r="T252" s="35"/>
      <c r="U252" s="35"/>
      <c r="V252" s="35"/>
      <c r="W252" s="35"/>
      <c r="X252" s="35"/>
      <c r="Y252" s="35"/>
      <c r="Z252" s="35"/>
      <c r="AA252" s="35"/>
      <c r="AB252" s="35"/>
    </row>
    <row r="253" spans="1:28">
      <c r="A253" s="409"/>
      <c r="B253" s="35"/>
      <c r="C253" s="35"/>
      <c r="D253" s="35"/>
      <c r="E253" s="35"/>
      <c r="F253" s="35"/>
      <c r="G253" s="35"/>
      <c r="H253" s="35"/>
      <c r="I253" s="35"/>
      <c r="J253" s="35"/>
      <c r="K253" s="35"/>
      <c r="L253" s="42"/>
      <c r="M253" s="35"/>
      <c r="N253" s="35"/>
      <c r="O253" s="35"/>
      <c r="P253" s="35"/>
      <c r="Q253" s="35"/>
      <c r="R253" s="35"/>
      <c r="S253" s="35"/>
      <c r="T253" s="35"/>
      <c r="U253" s="35"/>
      <c r="V253" s="35"/>
      <c r="W253" s="35"/>
      <c r="X253" s="35"/>
      <c r="Y253" s="35"/>
      <c r="Z253" s="35"/>
      <c r="AA253" s="35"/>
      <c r="AB253" s="35"/>
    </row>
    <row r="254" spans="1:28">
      <c r="A254" s="409"/>
      <c r="B254" s="35"/>
      <c r="C254" s="35"/>
      <c r="D254" s="35"/>
      <c r="E254" s="35"/>
      <c r="F254" s="35"/>
      <c r="G254" s="35"/>
      <c r="H254" s="35"/>
      <c r="I254" s="35"/>
      <c r="J254" s="35"/>
      <c r="K254" s="35"/>
      <c r="L254" s="42"/>
      <c r="M254" s="35"/>
      <c r="N254" s="35"/>
      <c r="O254" s="35"/>
      <c r="P254" s="35"/>
      <c r="Q254" s="35"/>
      <c r="R254" s="35"/>
      <c r="S254" s="35"/>
      <c r="T254" s="35"/>
      <c r="U254" s="35"/>
      <c r="V254" s="35"/>
      <c r="W254" s="35"/>
      <c r="X254" s="35"/>
      <c r="Y254" s="35"/>
      <c r="Z254" s="35"/>
      <c r="AA254" s="35"/>
      <c r="AB254" s="35"/>
    </row>
    <row r="255" spans="1:28">
      <c r="A255" s="409"/>
      <c r="B255" s="35"/>
      <c r="C255" s="35"/>
      <c r="D255" s="35"/>
      <c r="E255" s="35"/>
      <c r="F255" s="35"/>
      <c r="G255" s="35"/>
      <c r="H255" s="35"/>
      <c r="I255" s="35"/>
      <c r="J255" s="35"/>
      <c r="K255" s="35"/>
      <c r="L255" s="42"/>
      <c r="M255" s="35"/>
      <c r="N255" s="35"/>
      <c r="O255" s="35"/>
      <c r="P255" s="35"/>
      <c r="Q255" s="35"/>
      <c r="R255" s="35"/>
      <c r="S255" s="35"/>
      <c r="T255" s="35"/>
      <c r="U255" s="35"/>
      <c r="V255" s="35"/>
      <c r="W255" s="35"/>
      <c r="X255" s="35"/>
      <c r="Y255" s="35"/>
      <c r="Z255" s="35"/>
      <c r="AA255" s="35"/>
      <c r="AB255" s="35"/>
    </row>
    <row r="256" spans="1:28">
      <c r="A256" s="409"/>
      <c r="B256" s="35"/>
      <c r="C256" s="35"/>
      <c r="D256" s="35"/>
      <c r="E256" s="35"/>
      <c r="F256" s="35"/>
      <c r="G256" s="35"/>
      <c r="H256" s="35"/>
      <c r="I256" s="35"/>
      <c r="J256" s="35"/>
      <c r="K256" s="35"/>
      <c r="L256" s="42"/>
      <c r="M256" s="35"/>
      <c r="N256" s="35"/>
      <c r="O256" s="35"/>
      <c r="P256" s="35"/>
      <c r="Q256" s="35"/>
      <c r="R256" s="35"/>
      <c r="S256" s="35"/>
      <c r="T256" s="35"/>
      <c r="U256" s="35"/>
      <c r="V256" s="35"/>
      <c r="W256" s="35"/>
      <c r="X256" s="35"/>
      <c r="Y256" s="35"/>
      <c r="Z256" s="35"/>
      <c r="AA256" s="35"/>
      <c r="AB256" s="35"/>
    </row>
    <row r="257" spans="1:28">
      <c r="A257" s="409"/>
      <c r="B257" s="35"/>
      <c r="C257" s="35"/>
      <c r="D257" s="35"/>
      <c r="E257" s="35"/>
      <c r="F257" s="35"/>
      <c r="G257" s="35"/>
      <c r="H257" s="35"/>
      <c r="I257" s="35"/>
      <c r="J257" s="35"/>
      <c r="K257" s="35"/>
      <c r="L257" s="42"/>
      <c r="M257" s="35"/>
      <c r="N257" s="35"/>
      <c r="O257" s="35"/>
      <c r="P257" s="35"/>
      <c r="Q257" s="35"/>
      <c r="R257" s="35"/>
      <c r="S257" s="35"/>
      <c r="T257" s="35"/>
      <c r="U257" s="35"/>
      <c r="V257" s="35"/>
      <c r="W257" s="35"/>
      <c r="X257" s="35"/>
      <c r="Y257" s="35"/>
      <c r="Z257" s="35"/>
      <c r="AA257" s="35"/>
      <c r="AB257" s="35"/>
    </row>
    <row r="258" spans="1:28">
      <c r="A258" s="409"/>
      <c r="B258" s="35"/>
      <c r="C258" s="35"/>
      <c r="D258" s="35"/>
      <c r="E258" s="35"/>
      <c r="F258" s="35"/>
      <c r="G258" s="35"/>
      <c r="H258" s="35"/>
      <c r="I258" s="35"/>
      <c r="J258" s="35"/>
      <c r="K258" s="35"/>
      <c r="L258" s="42"/>
      <c r="M258" s="35"/>
      <c r="N258" s="35"/>
      <c r="O258" s="35"/>
      <c r="P258" s="35"/>
      <c r="Q258" s="35"/>
      <c r="R258" s="35"/>
      <c r="S258" s="35"/>
      <c r="T258" s="35"/>
      <c r="U258" s="35"/>
      <c r="V258" s="35"/>
      <c r="W258" s="35"/>
      <c r="X258" s="35"/>
      <c r="Y258" s="35"/>
      <c r="Z258" s="35"/>
      <c r="AA258" s="35"/>
      <c r="AB258" s="35"/>
    </row>
    <row r="259" spans="1:28">
      <c r="A259" s="409"/>
      <c r="B259" s="35"/>
      <c r="C259" s="35"/>
      <c r="D259" s="35"/>
      <c r="E259" s="35"/>
      <c r="F259" s="35"/>
      <c r="G259" s="35"/>
      <c r="H259" s="35"/>
      <c r="I259" s="35"/>
      <c r="J259" s="35"/>
      <c r="K259" s="35"/>
      <c r="L259" s="42"/>
      <c r="M259" s="35"/>
      <c r="N259" s="35"/>
      <c r="O259" s="35"/>
      <c r="P259" s="35"/>
      <c r="Q259" s="35"/>
      <c r="R259" s="35"/>
      <c r="S259" s="35"/>
      <c r="T259" s="35"/>
      <c r="U259" s="35"/>
      <c r="V259" s="35"/>
      <c r="W259" s="35"/>
      <c r="X259" s="35"/>
      <c r="Y259" s="35"/>
      <c r="Z259" s="35"/>
      <c r="AA259" s="35"/>
      <c r="AB259" s="35"/>
    </row>
    <row r="260" spans="1:28">
      <c r="A260" s="409"/>
      <c r="B260" s="35"/>
      <c r="C260" s="35"/>
      <c r="D260" s="35"/>
      <c r="E260" s="35"/>
      <c r="F260" s="35"/>
      <c r="G260" s="35"/>
      <c r="H260" s="35"/>
      <c r="I260" s="35"/>
      <c r="J260" s="35"/>
      <c r="K260" s="35"/>
      <c r="L260" s="42"/>
      <c r="M260" s="35"/>
      <c r="N260" s="35"/>
      <c r="O260" s="35"/>
      <c r="P260" s="35"/>
      <c r="Q260" s="35"/>
      <c r="R260" s="35"/>
      <c r="S260" s="35"/>
      <c r="T260" s="35"/>
      <c r="U260" s="35"/>
      <c r="V260" s="35"/>
      <c r="W260" s="35"/>
      <c r="X260" s="35"/>
      <c r="Y260" s="35"/>
      <c r="Z260" s="35"/>
      <c r="AA260" s="35"/>
      <c r="AB260" s="35"/>
    </row>
    <row r="261" spans="1:28">
      <c r="A261" s="409"/>
      <c r="B261" s="35"/>
      <c r="C261" s="35"/>
      <c r="D261" s="35"/>
      <c r="E261" s="35"/>
      <c r="F261" s="35"/>
      <c r="G261" s="35"/>
      <c r="H261" s="35"/>
      <c r="I261" s="35"/>
      <c r="J261" s="35"/>
      <c r="K261" s="35"/>
      <c r="L261" s="42"/>
      <c r="M261" s="35"/>
      <c r="N261" s="35"/>
      <c r="O261" s="35"/>
      <c r="P261" s="35"/>
      <c r="Q261" s="35"/>
      <c r="R261" s="35"/>
      <c r="S261" s="35"/>
      <c r="T261" s="35"/>
      <c r="U261" s="35"/>
      <c r="V261" s="35"/>
      <c r="W261" s="35"/>
      <c r="X261" s="35"/>
      <c r="Y261" s="35"/>
      <c r="Z261" s="35"/>
      <c r="AA261" s="35"/>
      <c r="AB261" s="35"/>
    </row>
    <row r="262" spans="1:28">
      <c r="A262" s="409"/>
      <c r="B262" s="35"/>
      <c r="C262" s="35"/>
      <c r="D262" s="35"/>
      <c r="E262" s="35"/>
      <c r="F262" s="35"/>
      <c r="G262" s="35"/>
      <c r="H262" s="35"/>
      <c r="I262" s="35"/>
      <c r="J262" s="35"/>
      <c r="K262" s="35"/>
      <c r="L262" s="42"/>
      <c r="M262" s="35"/>
      <c r="N262" s="35"/>
      <c r="O262" s="35"/>
      <c r="P262" s="35"/>
      <c r="Q262" s="35"/>
      <c r="R262" s="35"/>
      <c r="S262" s="35"/>
      <c r="T262" s="35"/>
      <c r="U262" s="35"/>
      <c r="V262" s="35"/>
      <c r="W262" s="35"/>
      <c r="X262" s="35"/>
      <c r="Y262" s="35"/>
      <c r="Z262" s="35"/>
      <c r="AA262" s="35"/>
      <c r="AB262" s="35"/>
    </row>
    <row r="263" spans="1:28">
      <c r="A263" s="409"/>
      <c r="B263" s="35"/>
      <c r="C263" s="35"/>
      <c r="D263" s="35"/>
      <c r="E263" s="35"/>
      <c r="F263" s="35"/>
      <c r="G263" s="35"/>
      <c r="H263" s="35"/>
      <c r="I263" s="35"/>
      <c r="J263" s="35"/>
      <c r="K263" s="35"/>
      <c r="L263" s="42"/>
      <c r="M263" s="35"/>
      <c r="N263" s="35"/>
      <c r="O263" s="35"/>
      <c r="P263" s="35"/>
      <c r="Q263" s="35"/>
      <c r="R263" s="35"/>
      <c r="S263" s="35"/>
      <c r="T263" s="35"/>
      <c r="U263" s="35"/>
      <c r="V263" s="35"/>
      <c r="W263" s="35"/>
      <c r="X263" s="35"/>
      <c r="Y263" s="35"/>
      <c r="Z263" s="35"/>
      <c r="AA263" s="35"/>
      <c r="AB263" s="35"/>
    </row>
    <row r="264" spans="1:28">
      <c r="A264" s="409"/>
      <c r="B264" s="35"/>
      <c r="C264" s="35"/>
      <c r="D264" s="35"/>
      <c r="E264" s="35"/>
      <c r="F264" s="35"/>
      <c r="G264" s="35"/>
      <c r="H264" s="35"/>
      <c r="I264" s="35"/>
      <c r="J264" s="35"/>
      <c r="K264" s="35"/>
      <c r="L264" s="42"/>
      <c r="M264" s="35"/>
      <c r="N264" s="35"/>
      <c r="O264" s="35"/>
      <c r="P264" s="35"/>
      <c r="Q264" s="35"/>
      <c r="R264" s="35"/>
      <c r="S264" s="35"/>
      <c r="T264" s="35"/>
      <c r="U264" s="35"/>
      <c r="V264" s="35"/>
      <c r="W264" s="35"/>
      <c r="X264" s="35"/>
      <c r="Y264" s="35"/>
      <c r="Z264" s="35"/>
      <c r="AA264" s="35"/>
      <c r="AB264" s="35"/>
    </row>
    <row r="265" spans="1:28">
      <c r="A265" s="409"/>
      <c r="B265" s="35"/>
      <c r="C265" s="35"/>
      <c r="D265" s="35"/>
      <c r="E265" s="35"/>
      <c r="F265" s="35"/>
      <c r="G265" s="35"/>
      <c r="H265" s="35"/>
      <c r="I265" s="35"/>
      <c r="J265" s="35"/>
      <c r="K265" s="35"/>
      <c r="L265" s="42"/>
      <c r="M265" s="35"/>
      <c r="N265" s="35"/>
      <c r="O265" s="35"/>
      <c r="P265" s="35"/>
      <c r="Q265" s="35"/>
      <c r="R265" s="35"/>
      <c r="S265" s="35"/>
      <c r="T265" s="35"/>
      <c r="U265" s="35"/>
      <c r="V265" s="35"/>
      <c r="W265" s="35"/>
      <c r="X265" s="35"/>
      <c r="Y265" s="35"/>
      <c r="Z265" s="35"/>
      <c r="AA265" s="35"/>
      <c r="AB265" s="35"/>
    </row>
    <row r="266" spans="1:28">
      <c r="A266" s="409"/>
      <c r="B266" s="35"/>
      <c r="C266" s="35"/>
      <c r="D266" s="35"/>
      <c r="E266" s="35"/>
      <c r="F266" s="35"/>
      <c r="G266" s="35"/>
      <c r="H266" s="35"/>
      <c r="I266" s="35"/>
      <c r="J266" s="35"/>
      <c r="K266" s="35"/>
      <c r="L266" s="42"/>
      <c r="M266" s="35"/>
      <c r="N266" s="35"/>
      <c r="O266" s="35"/>
      <c r="P266" s="35"/>
      <c r="Q266" s="35"/>
      <c r="R266" s="35"/>
      <c r="S266" s="35"/>
      <c r="T266" s="35"/>
      <c r="U266" s="35"/>
      <c r="V266" s="35"/>
      <c r="W266" s="35"/>
      <c r="X266" s="35"/>
      <c r="Y266" s="35"/>
      <c r="Z266" s="35"/>
      <c r="AA266" s="35"/>
      <c r="AB266" s="35"/>
    </row>
    <row r="267" spans="1:28">
      <c r="A267" s="409"/>
      <c r="B267" s="35"/>
      <c r="C267" s="35"/>
      <c r="D267" s="35"/>
      <c r="E267" s="35"/>
      <c r="F267" s="35"/>
      <c r="G267" s="35"/>
      <c r="H267" s="35"/>
      <c r="I267" s="35"/>
      <c r="J267" s="35"/>
      <c r="K267" s="35"/>
      <c r="L267" s="42"/>
      <c r="M267" s="35"/>
      <c r="N267" s="35"/>
      <c r="O267" s="35"/>
      <c r="P267" s="35"/>
      <c r="Q267" s="35"/>
      <c r="R267" s="35"/>
      <c r="S267" s="35"/>
      <c r="T267" s="35"/>
      <c r="U267" s="35"/>
      <c r="V267" s="35"/>
      <c r="W267" s="35"/>
      <c r="X267" s="35"/>
      <c r="Y267" s="35"/>
      <c r="Z267" s="35"/>
      <c r="AA267" s="35"/>
      <c r="AB267" s="35"/>
    </row>
    <row r="268" spans="1:28">
      <c r="A268" s="409"/>
      <c r="B268" s="35"/>
      <c r="C268" s="35"/>
      <c r="D268" s="35"/>
      <c r="E268" s="35"/>
      <c r="F268" s="35"/>
      <c r="G268" s="35"/>
      <c r="H268" s="35"/>
      <c r="I268" s="35"/>
      <c r="J268" s="35"/>
      <c r="K268" s="35"/>
      <c r="L268" s="42"/>
      <c r="M268" s="35"/>
      <c r="N268" s="35"/>
      <c r="O268" s="35"/>
      <c r="P268" s="35"/>
      <c r="Q268" s="35"/>
      <c r="R268" s="35"/>
      <c r="S268" s="35"/>
      <c r="T268" s="35"/>
      <c r="U268" s="35"/>
      <c r="V268" s="35"/>
      <c r="W268" s="35"/>
      <c r="X268" s="35"/>
      <c r="Y268" s="35"/>
      <c r="Z268" s="35"/>
      <c r="AA268" s="35"/>
      <c r="AB268" s="35"/>
    </row>
    <row r="269" spans="1:28">
      <c r="A269" s="409"/>
      <c r="B269" s="35"/>
      <c r="C269" s="35"/>
      <c r="D269" s="35"/>
      <c r="E269" s="35"/>
      <c r="F269" s="35"/>
      <c r="G269" s="35"/>
      <c r="H269" s="35"/>
      <c r="I269" s="35"/>
      <c r="J269" s="35"/>
      <c r="K269" s="35"/>
      <c r="L269" s="42"/>
      <c r="M269" s="35"/>
      <c r="N269" s="35"/>
      <c r="O269" s="35"/>
      <c r="P269" s="35"/>
      <c r="Q269" s="35"/>
      <c r="R269" s="35"/>
      <c r="S269" s="35"/>
      <c r="T269" s="35"/>
      <c r="U269" s="35"/>
      <c r="V269" s="35"/>
      <c r="W269" s="35"/>
      <c r="X269" s="35"/>
      <c r="Y269" s="35"/>
      <c r="Z269" s="35"/>
      <c r="AA269" s="35"/>
      <c r="AB269" s="35"/>
    </row>
    <row r="270" spans="1:28">
      <c r="A270" s="409"/>
      <c r="B270" s="35"/>
      <c r="C270" s="35"/>
      <c r="D270" s="35"/>
      <c r="E270" s="35"/>
      <c r="F270" s="35"/>
      <c r="G270" s="35"/>
      <c r="H270" s="35"/>
      <c r="I270" s="35"/>
      <c r="J270" s="35"/>
      <c r="K270" s="35"/>
      <c r="L270" s="42"/>
      <c r="M270" s="35"/>
      <c r="N270" s="35"/>
      <c r="O270" s="35"/>
      <c r="P270" s="35"/>
      <c r="Q270" s="35"/>
      <c r="R270" s="35"/>
      <c r="S270" s="35"/>
      <c r="T270" s="35"/>
      <c r="U270" s="35"/>
      <c r="V270" s="35"/>
      <c r="W270" s="35"/>
      <c r="X270" s="35"/>
      <c r="Y270" s="35"/>
      <c r="Z270" s="35"/>
      <c r="AA270" s="35"/>
      <c r="AB270" s="35"/>
    </row>
    <row r="271" spans="1:28">
      <c r="A271" s="409"/>
      <c r="B271" s="35"/>
      <c r="C271" s="35"/>
      <c r="D271" s="35"/>
      <c r="E271" s="35"/>
      <c r="F271" s="35"/>
      <c r="G271" s="35"/>
      <c r="H271" s="35"/>
      <c r="I271" s="35"/>
      <c r="J271" s="35"/>
      <c r="K271" s="35"/>
      <c r="L271" s="42"/>
      <c r="M271" s="35"/>
      <c r="N271" s="35"/>
      <c r="O271" s="35"/>
      <c r="P271" s="35"/>
      <c r="Q271" s="35"/>
      <c r="R271" s="35"/>
      <c r="S271" s="35"/>
      <c r="T271" s="35"/>
      <c r="U271" s="35"/>
      <c r="V271" s="35"/>
      <c r="W271" s="35"/>
      <c r="X271" s="35"/>
      <c r="Y271" s="35"/>
      <c r="Z271" s="35"/>
      <c r="AA271" s="35"/>
      <c r="AB271" s="35"/>
    </row>
    <row r="272" spans="1:28">
      <c r="A272" s="409"/>
      <c r="B272" s="35"/>
      <c r="C272" s="35"/>
      <c r="D272" s="35"/>
      <c r="E272" s="35"/>
      <c r="F272" s="35"/>
      <c r="G272" s="35"/>
      <c r="H272" s="35"/>
      <c r="I272" s="35"/>
      <c r="J272" s="35"/>
      <c r="K272" s="35"/>
      <c r="L272" s="42"/>
      <c r="M272" s="35"/>
      <c r="N272" s="35"/>
      <c r="O272" s="35"/>
      <c r="P272" s="35"/>
      <c r="Q272" s="35"/>
      <c r="R272" s="35"/>
      <c r="S272" s="35"/>
      <c r="T272" s="35"/>
      <c r="U272" s="35"/>
      <c r="V272" s="35"/>
      <c r="W272" s="35"/>
      <c r="X272" s="35"/>
      <c r="Y272" s="35"/>
      <c r="Z272" s="35"/>
      <c r="AA272" s="35"/>
      <c r="AB272" s="35"/>
    </row>
    <row r="273" spans="1:28">
      <c r="A273" s="409"/>
      <c r="B273" s="35"/>
      <c r="C273" s="35"/>
      <c r="D273" s="35"/>
      <c r="E273" s="35"/>
      <c r="F273" s="35"/>
      <c r="G273" s="35"/>
      <c r="H273" s="35"/>
      <c r="I273" s="35"/>
      <c r="J273" s="35"/>
      <c r="K273" s="35"/>
      <c r="L273" s="42"/>
      <c r="M273" s="35"/>
      <c r="N273" s="35"/>
      <c r="O273" s="35"/>
      <c r="P273" s="35"/>
      <c r="Q273" s="35"/>
      <c r="R273" s="35"/>
      <c r="S273" s="35"/>
      <c r="T273" s="35"/>
      <c r="U273" s="35"/>
      <c r="V273" s="35"/>
      <c r="W273" s="35"/>
      <c r="X273" s="35"/>
      <c r="Y273" s="35"/>
      <c r="Z273" s="35"/>
      <c r="AA273" s="35"/>
      <c r="AB273" s="35"/>
    </row>
    <row r="274" spans="1:28">
      <c r="A274" s="409"/>
      <c r="B274" s="35"/>
      <c r="C274" s="35"/>
      <c r="D274" s="35"/>
      <c r="E274" s="35"/>
      <c r="F274" s="35"/>
      <c r="G274" s="35"/>
      <c r="H274" s="35"/>
      <c r="I274" s="35"/>
      <c r="J274" s="35"/>
      <c r="K274" s="35"/>
      <c r="L274" s="42"/>
      <c r="M274" s="35"/>
      <c r="N274" s="35"/>
      <c r="O274" s="35"/>
      <c r="P274" s="35"/>
      <c r="Q274" s="35"/>
      <c r="R274" s="35"/>
      <c r="S274" s="35"/>
      <c r="T274" s="35"/>
      <c r="U274" s="35"/>
      <c r="V274" s="35"/>
      <c r="W274" s="35"/>
      <c r="X274" s="35"/>
      <c r="Y274" s="35"/>
      <c r="Z274" s="35"/>
      <c r="AA274" s="35"/>
      <c r="AB274" s="35"/>
    </row>
    <row r="275" spans="1:28">
      <c r="A275" s="409"/>
      <c r="B275" s="35"/>
      <c r="C275" s="35"/>
      <c r="D275" s="35"/>
      <c r="E275" s="35"/>
      <c r="F275" s="35"/>
      <c r="G275" s="35"/>
      <c r="H275" s="35"/>
      <c r="I275" s="35"/>
      <c r="J275" s="35"/>
      <c r="K275" s="35"/>
      <c r="L275" s="42"/>
      <c r="M275" s="35"/>
      <c r="N275" s="35"/>
      <c r="O275" s="35"/>
      <c r="P275" s="35"/>
      <c r="Q275" s="35"/>
      <c r="R275" s="35"/>
      <c r="S275" s="35"/>
      <c r="T275" s="35"/>
      <c r="U275" s="35"/>
      <c r="V275" s="35"/>
      <c r="W275" s="35"/>
      <c r="X275" s="35"/>
      <c r="Y275" s="35"/>
      <c r="Z275" s="35"/>
      <c r="AA275" s="35"/>
      <c r="AB275" s="35"/>
    </row>
    <row r="276" spans="1:28">
      <c r="A276" s="409"/>
      <c r="B276" s="35"/>
      <c r="C276" s="35"/>
      <c r="D276" s="35"/>
      <c r="E276" s="35"/>
      <c r="F276" s="35"/>
      <c r="G276" s="35"/>
      <c r="H276" s="35"/>
      <c r="I276" s="35"/>
      <c r="J276" s="35"/>
      <c r="K276" s="35"/>
      <c r="L276" s="42"/>
      <c r="M276" s="35"/>
      <c r="N276" s="35"/>
      <c r="O276" s="35"/>
      <c r="P276" s="35"/>
      <c r="Q276" s="35"/>
      <c r="R276" s="35"/>
      <c r="S276" s="35"/>
      <c r="T276" s="35"/>
      <c r="U276" s="35"/>
      <c r="V276" s="35"/>
      <c r="W276" s="35"/>
      <c r="X276" s="35"/>
      <c r="Y276" s="35"/>
      <c r="Z276" s="35"/>
      <c r="AA276" s="35"/>
      <c r="AB276" s="35"/>
    </row>
    <row r="277" spans="1:28">
      <c r="A277" s="409"/>
      <c r="B277" s="35"/>
      <c r="C277" s="35"/>
      <c r="D277" s="35"/>
      <c r="E277" s="35"/>
      <c r="F277" s="35"/>
      <c r="G277" s="35"/>
      <c r="H277" s="35"/>
      <c r="I277" s="35"/>
      <c r="J277" s="35"/>
      <c r="K277" s="35"/>
      <c r="L277" s="42"/>
      <c r="M277" s="35"/>
      <c r="N277" s="35"/>
      <c r="O277" s="35"/>
      <c r="P277" s="35"/>
      <c r="Q277" s="35"/>
      <c r="R277" s="35"/>
      <c r="S277" s="35"/>
      <c r="T277" s="35"/>
      <c r="U277" s="35"/>
      <c r="V277" s="35"/>
      <c r="W277" s="35"/>
      <c r="X277" s="35"/>
      <c r="Y277" s="35"/>
      <c r="Z277" s="35"/>
      <c r="AA277" s="35"/>
      <c r="AB277" s="35"/>
    </row>
    <row r="278" spans="1:28">
      <c r="A278" s="409"/>
      <c r="B278" s="35"/>
      <c r="C278" s="35"/>
      <c r="D278" s="35"/>
      <c r="E278" s="35"/>
      <c r="F278" s="35"/>
      <c r="G278" s="35"/>
      <c r="H278" s="35"/>
      <c r="I278" s="35"/>
      <c r="J278" s="35"/>
      <c r="K278" s="35"/>
      <c r="L278" s="42"/>
      <c r="M278" s="35"/>
      <c r="N278" s="35"/>
      <c r="O278" s="35"/>
      <c r="P278" s="35"/>
      <c r="Q278" s="35"/>
      <c r="R278" s="35"/>
      <c r="S278" s="35"/>
      <c r="T278" s="35"/>
      <c r="U278" s="35"/>
      <c r="V278" s="35"/>
      <c r="W278" s="35"/>
      <c r="X278" s="35"/>
      <c r="Y278" s="35"/>
      <c r="Z278" s="35"/>
      <c r="AA278" s="35"/>
      <c r="AB278" s="35"/>
    </row>
    <row r="279" spans="1:28">
      <c r="A279" s="409"/>
      <c r="B279" s="35"/>
      <c r="C279" s="35"/>
      <c r="D279" s="35"/>
      <c r="E279" s="35"/>
      <c r="F279" s="35"/>
      <c r="G279" s="35"/>
      <c r="H279" s="35"/>
      <c r="I279" s="35"/>
      <c r="J279" s="35"/>
      <c r="K279" s="35"/>
      <c r="L279" s="42"/>
      <c r="M279" s="35"/>
      <c r="N279" s="35"/>
      <c r="O279" s="35"/>
      <c r="P279" s="35"/>
      <c r="Q279" s="35"/>
      <c r="R279" s="35"/>
      <c r="S279" s="35"/>
      <c r="T279" s="35"/>
      <c r="U279" s="35"/>
      <c r="V279" s="35"/>
      <c r="W279" s="35"/>
      <c r="X279" s="35"/>
      <c r="Y279" s="35"/>
      <c r="Z279" s="35"/>
      <c r="AA279" s="35"/>
      <c r="AB279" s="35"/>
    </row>
    <row r="280" spans="1:28">
      <c r="A280" s="409"/>
      <c r="B280" s="35"/>
      <c r="C280" s="35"/>
      <c r="D280" s="35"/>
      <c r="E280" s="35"/>
      <c r="F280" s="35"/>
      <c r="G280" s="35"/>
      <c r="H280" s="35"/>
      <c r="I280" s="35"/>
      <c r="J280" s="35"/>
      <c r="K280" s="35"/>
      <c r="L280" s="42"/>
      <c r="M280" s="35"/>
      <c r="N280" s="35"/>
      <c r="O280" s="35"/>
      <c r="P280" s="35"/>
      <c r="Q280" s="35"/>
      <c r="R280" s="35"/>
      <c r="S280" s="35"/>
      <c r="T280" s="35"/>
      <c r="U280" s="35"/>
      <c r="V280" s="35"/>
      <c r="W280" s="35"/>
      <c r="X280" s="35"/>
      <c r="Y280" s="35"/>
      <c r="Z280" s="35"/>
      <c r="AA280" s="35"/>
      <c r="AB280" s="35"/>
    </row>
    <row r="281" spans="1:28">
      <c r="A281" s="409"/>
      <c r="B281" s="35"/>
      <c r="C281" s="35"/>
      <c r="D281" s="35"/>
      <c r="E281" s="35"/>
      <c r="F281" s="35"/>
      <c r="G281" s="35"/>
      <c r="H281" s="35"/>
      <c r="I281" s="35"/>
      <c r="J281" s="35"/>
      <c r="K281" s="35"/>
      <c r="L281" s="42"/>
      <c r="M281" s="35"/>
      <c r="N281" s="35"/>
      <c r="O281" s="35"/>
      <c r="P281" s="35"/>
      <c r="Q281" s="35"/>
      <c r="R281" s="35"/>
      <c r="S281" s="35"/>
      <c r="T281" s="35"/>
      <c r="U281" s="35"/>
      <c r="V281" s="35"/>
      <c r="W281" s="35"/>
      <c r="X281" s="35"/>
      <c r="Y281" s="35"/>
      <c r="Z281" s="35"/>
      <c r="AA281" s="35"/>
      <c r="AB281" s="35"/>
    </row>
    <row r="282" spans="1:28">
      <c r="A282" s="409"/>
      <c r="B282" s="35"/>
      <c r="C282" s="35"/>
      <c r="D282" s="35"/>
      <c r="E282" s="35"/>
      <c r="F282" s="35"/>
      <c r="G282" s="35"/>
      <c r="H282" s="35"/>
      <c r="I282" s="35"/>
      <c r="J282" s="35"/>
      <c r="K282" s="35"/>
      <c r="L282" s="42"/>
      <c r="M282" s="35"/>
      <c r="N282" s="35"/>
      <c r="O282" s="35"/>
      <c r="P282" s="35"/>
      <c r="Q282" s="35"/>
      <c r="R282" s="35"/>
      <c r="S282" s="35"/>
      <c r="T282" s="35"/>
      <c r="U282" s="35"/>
      <c r="V282" s="35"/>
      <c r="W282" s="35"/>
      <c r="X282" s="35"/>
      <c r="Y282" s="35"/>
      <c r="Z282" s="35"/>
      <c r="AA282" s="35"/>
      <c r="AB282" s="35"/>
    </row>
    <row r="283" spans="1:28">
      <c r="A283" s="409"/>
      <c r="B283" s="35"/>
      <c r="C283" s="35"/>
      <c r="D283" s="35"/>
      <c r="E283" s="35"/>
      <c r="F283" s="35"/>
      <c r="G283" s="35"/>
      <c r="H283" s="35"/>
      <c r="I283" s="35"/>
      <c r="J283" s="35"/>
      <c r="K283" s="35"/>
      <c r="L283" s="42"/>
      <c r="M283" s="35"/>
      <c r="N283" s="35"/>
      <c r="O283" s="35"/>
      <c r="P283" s="35"/>
      <c r="Q283" s="35"/>
      <c r="R283" s="35"/>
      <c r="S283" s="35"/>
      <c r="T283" s="35"/>
      <c r="U283" s="35"/>
      <c r="V283" s="35"/>
      <c r="W283" s="35"/>
      <c r="X283" s="35"/>
      <c r="Y283" s="35"/>
      <c r="Z283" s="35"/>
      <c r="AA283" s="35"/>
      <c r="AB283" s="35"/>
    </row>
    <row r="284" spans="1:28">
      <c r="A284" s="409"/>
      <c r="B284" s="35"/>
      <c r="C284" s="35"/>
      <c r="D284" s="35"/>
      <c r="E284" s="35"/>
      <c r="F284" s="35"/>
      <c r="G284" s="35"/>
      <c r="H284" s="35"/>
      <c r="I284" s="35"/>
      <c r="J284" s="35"/>
      <c r="K284" s="35"/>
      <c r="L284" s="42"/>
      <c r="M284" s="35"/>
      <c r="N284" s="35"/>
      <c r="O284" s="35"/>
      <c r="P284" s="35"/>
      <c r="Q284" s="35"/>
      <c r="R284" s="35"/>
      <c r="S284" s="35"/>
      <c r="T284" s="35"/>
      <c r="U284" s="35"/>
      <c r="V284" s="35"/>
      <c r="W284" s="35"/>
      <c r="X284" s="35"/>
      <c r="Y284" s="35"/>
      <c r="Z284" s="35"/>
      <c r="AA284" s="35"/>
      <c r="AB284" s="35"/>
    </row>
    <row r="285" spans="1:28">
      <c r="A285" s="409"/>
      <c r="B285" s="35"/>
      <c r="C285" s="35"/>
      <c r="D285" s="35"/>
      <c r="E285" s="35"/>
      <c r="F285" s="35"/>
      <c r="G285" s="35"/>
      <c r="H285" s="35"/>
      <c r="I285" s="35"/>
      <c r="J285" s="35"/>
      <c r="K285" s="35"/>
      <c r="L285" s="42"/>
      <c r="M285" s="35"/>
      <c r="N285" s="35"/>
      <c r="O285" s="35"/>
      <c r="P285" s="35"/>
      <c r="Q285" s="35"/>
      <c r="R285" s="35"/>
      <c r="S285" s="35"/>
      <c r="T285" s="35"/>
      <c r="U285" s="35"/>
      <c r="V285" s="35"/>
      <c r="W285" s="35"/>
      <c r="X285" s="35"/>
      <c r="Y285" s="35"/>
      <c r="Z285" s="35"/>
      <c r="AA285" s="35"/>
      <c r="AB285" s="35"/>
    </row>
    <row r="286" spans="1:28">
      <c r="A286" s="409"/>
      <c r="B286" s="35"/>
      <c r="C286" s="35"/>
      <c r="D286" s="35"/>
      <c r="E286" s="35"/>
      <c r="F286" s="35"/>
      <c r="G286" s="35"/>
      <c r="H286" s="35"/>
      <c r="I286" s="35"/>
      <c r="J286" s="35"/>
      <c r="K286" s="35"/>
      <c r="L286" s="42"/>
      <c r="M286" s="35"/>
      <c r="N286" s="35"/>
      <c r="O286" s="35"/>
      <c r="P286" s="35"/>
      <c r="Q286" s="35"/>
      <c r="R286" s="35"/>
      <c r="S286" s="35"/>
      <c r="T286" s="35"/>
      <c r="U286" s="35"/>
      <c r="V286" s="35"/>
      <c r="W286" s="35"/>
      <c r="X286" s="35"/>
      <c r="Y286" s="35"/>
      <c r="Z286" s="35"/>
      <c r="AA286" s="35"/>
      <c r="AB286" s="35"/>
    </row>
    <row r="287" spans="1:28">
      <c r="A287" s="409"/>
      <c r="B287" s="35"/>
      <c r="C287" s="35"/>
      <c r="D287" s="35"/>
      <c r="E287" s="35"/>
      <c r="F287" s="35"/>
      <c r="G287" s="35"/>
      <c r="H287" s="35"/>
      <c r="I287" s="35"/>
      <c r="J287" s="35"/>
      <c r="K287" s="35"/>
      <c r="L287" s="42"/>
      <c r="M287" s="35"/>
      <c r="N287" s="35"/>
      <c r="O287" s="35"/>
      <c r="P287" s="35"/>
      <c r="Q287" s="35"/>
      <c r="R287" s="35"/>
      <c r="S287" s="35"/>
      <c r="T287" s="35"/>
      <c r="U287" s="35"/>
      <c r="V287" s="35"/>
      <c r="W287" s="35"/>
      <c r="X287" s="35"/>
      <c r="Y287" s="35"/>
      <c r="Z287" s="35"/>
      <c r="AA287" s="35"/>
      <c r="AB287" s="35"/>
    </row>
    <row r="288" spans="1:28">
      <c r="A288" s="409"/>
      <c r="B288" s="35"/>
      <c r="C288" s="35"/>
      <c r="D288" s="35"/>
      <c r="E288" s="35"/>
      <c r="F288" s="35"/>
      <c r="G288" s="35"/>
      <c r="H288" s="35"/>
      <c r="I288" s="35"/>
      <c r="J288" s="35"/>
      <c r="K288" s="35"/>
      <c r="L288" s="42"/>
      <c r="M288" s="35"/>
      <c r="N288" s="35"/>
      <c r="O288" s="35"/>
      <c r="P288" s="35"/>
      <c r="Q288" s="35"/>
      <c r="R288" s="35"/>
      <c r="S288" s="35"/>
      <c r="T288" s="35"/>
      <c r="U288" s="35"/>
      <c r="V288" s="35"/>
      <c r="W288" s="35"/>
      <c r="X288" s="35"/>
      <c r="Y288" s="35"/>
      <c r="Z288" s="35"/>
      <c r="AA288" s="35"/>
      <c r="AB288" s="35"/>
    </row>
    <row r="289" spans="1:28">
      <c r="A289" s="409"/>
      <c r="B289" s="35"/>
      <c r="C289" s="35"/>
      <c r="D289" s="35"/>
      <c r="E289" s="35"/>
      <c r="F289" s="35"/>
      <c r="G289" s="35"/>
      <c r="H289" s="35"/>
      <c r="I289" s="35"/>
      <c r="J289" s="35"/>
      <c r="K289" s="35"/>
      <c r="L289" s="42"/>
      <c r="M289" s="35"/>
      <c r="N289" s="35"/>
      <c r="O289" s="35"/>
      <c r="P289" s="35"/>
      <c r="Q289" s="35"/>
      <c r="R289" s="35"/>
      <c r="S289" s="35"/>
      <c r="T289" s="35"/>
      <c r="U289" s="35"/>
      <c r="V289" s="35"/>
      <c r="W289" s="35"/>
      <c r="X289" s="35"/>
      <c r="Y289" s="35"/>
      <c r="Z289" s="35"/>
      <c r="AA289" s="35"/>
      <c r="AB289" s="35"/>
    </row>
    <row r="290" spans="1:28">
      <c r="A290" s="409"/>
      <c r="B290" s="35"/>
      <c r="C290" s="35"/>
      <c r="D290" s="35"/>
      <c r="E290" s="35"/>
      <c r="F290" s="35"/>
      <c r="G290" s="35"/>
      <c r="H290" s="35"/>
      <c r="I290" s="35"/>
      <c r="J290" s="35"/>
      <c r="K290" s="35"/>
      <c r="L290" s="42"/>
      <c r="M290" s="35"/>
      <c r="N290" s="35"/>
      <c r="O290" s="35"/>
      <c r="P290" s="35"/>
      <c r="Q290" s="35"/>
      <c r="R290" s="35"/>
      <c r="S290" s="35"/>
      <c r="T290" s="35"/>
      <c r="U290" s="35"/>
      <c r="V290" s="35"/>
      <c r="W290" s="35"/>
      <c r="X290" s="35"/>
      <c r="Y290" s="35"/>
      <c r="Z290" s="35"/>
      <c r="AA290" s="35"/>
      <c r="AB290" s="35"/>
    </row>
    <row r="291" spans="1:28">
      <c r="A291" s="409"/>
      <c r="B291" s="35"/>
      <c r="C291" s="35"/>
      <c r="D291" s="35"/>
      <c r="E291" s="35"/>
      <c r="F291" s="35"/>
      <c r="G291" s="35"/>
      <c r="H291" s="35"/>
      <c r="I291" s="35"/>
      <c r="J291" s="35"/>
      <c r="K291" s="35"/>
      <c r="L291" s="42"/>
      <c r="M291" s="35"/>
      <c r="N291" s="35"/>
      <c r="O291" s="35"/>
      <c r="P291" s="35"/>
      <c r="Q291" s="35"/>
      <c r="R291" s="35"/>
      <c r="S291" s="35"/>
      <c r="T291" s="35"/>
      <c r="U291" s="35"/>
      <c r="V291" s="35"/>
      <c r="W291" s="35"/>
      <c r="X291" s="35"/>
      <c r="Y291" s="35"/>
      <c r="Z291" s="35"/>
      <c r="AA291" s="35"/>
      <c r="AB291" s="35"/>
    </row>
    <row r="292" spans="1:28">
      <c r="A292" s="409"/>
      <c r="B292" s="35"/>
      <c r="C292" s="35"/>
      <c r="D292" s="35"/>
      <c r="E292" s="35"/>
      <c r="F292" s="35"/>
      <c r="G292" s="35"/>
      <c r="H292" s="35"/>
      <c r="I292" s="35"/>
      <c r="J292" s="35"/>
      <c r="K292" s="35"/>
      <c r="L292" s="42"/>
      <c r="M292" s="35"/>
      <c r="N292" s="35"/>
      <c r="O292" s="35"/>
      <c r="P292" s="35"/>
      <c r="Q292" s="35"/>
      <c r="R292" s="35"/>
      <c r="S292" s="35"/>
      <c r="T292" s="35"/>
      <c r="U292" s="35"/>
      <c r="V292" s="35"/>
      <c r="W292" s="35"/>
      <c r="X292" s="35"/>
      <c r="Y292" s="35"/>
      <c r="Z292" s="35"/>
      <c r="AA292" s="35"/>
      <c r="AB292" s="35"/>
    </row>
    <row r="293" spans="1:28">
      <c r="A293" s="409"/>
      <c r="B293" s="35"/>
      <c r="C293" s="35"/>
      <c r="D293" s="35"/>
      <c r="E293" s="35"/>
      <c r="F293" s="35"/>
      <c r="G293" s="35"/>
      <c r="H293" s="35"/>
      <c r="I293" s="35"/>
      <c r="J293" s="35"/>
      <c r="K293" s="35"/>
      <c r="L293" s="42"/>
      <c r="M293" s="35"/>
      <c r="N293" s="35"/>
      <c r="O293" s="35"/>
      <c r="P293" s="35"/>
      <c r="Q293" s="35"/>
      <c r="R293" s="35"/>
      <c r="S293" s="35"/>
      <c r="T293" s="35"/>
      <c r="U293" s="35"/>
      <c r="V293" s="35"/>
      <c r="W293" s="35"/>
      <c r="X293" s="35"/>
      <c r="Y293" s="35"/>
      <c r="Z293" s="35"/>
      <c r="AA293" s="35"/>
      <c r="AB293" s="35"/>
    </row>
    <row r="294" spans="1:28">
      <c r="A294" s="409"/>
      <c r="B294" s="35"/>
      <c r="C294" s="35"/>
      <c r="D294" s="35"/>
      <c r="E294" s="35"/>
      <c r="F294" s="35"/>
      <c r="G294" s="35"/>
      <c r="H294" s="35"/>
      <c r="I294" s="35"/>
      <c r="J294" s="35"/>
      <c r="K294" s="35"/>
      <c r="L294" s="42"/>
      <c r="M294" s="35"/>
      <c r="N294" s="35"/>
      <c r="O294" s="35"/>
      <c r="P294" s="35"/>
      <c r="Q294" s="35"/>
      <c r="R294" s="35"/>
      <c r="S294" s="35"/>
      <c r="T294" s="35"/>
      <c r="U294" s="35"/>
      <c r="V294" s="35"/>
      <c r="W294" s="35"/>
      <c r="X294" s="35"/>
      <c r="Y294" s="35"/>
      <c r="Z294" s="35"/>
      <c r="AA294" s="35"/>
      <c r="AB294" s="35"/>
    </row>
    <row r="295" spans="1:28">
      <c r="A295" s="409"/>
      <c r="B295" s="35"/>
      <c r="C295" s="35"/>
      <c r="D295" s="35"/>
      <c r="E295" s="35"/>
      <c r="F295" s="35"/>
      <c r="G295" s="35"/>
      <c r="H295" s="35"/>
      <c r="I295" s="35"/>
      <c r="J295" s="35"/>
      <c r="K295" s="35"/>
      <c r="L295" s="42"/>
      <c r="M295" s="35"/>
      <c r="N295" s="35"/>
      <c r="O295" s="35"/>
      <c r="P295" s="35"/>
      <c r="Q295" s="35"/>
      <c r="R295" s="35"/>
      <c r="S295" s="35"/>
      <c r="T295" s="35"/>
      <c r="U295" s="35"/>
      <c r="V295" s="35"/>
      <c r="W295" s="35"/>
      <c r="X295" s="35"/>
      <c r="Y295" s="35"/>
      <c r="Z295" s="35"/>
      <c r="AA295" s="35"/>
      <c r="AB295" s="35"/>
    </row>
    <row r="296" spans="1:28">
      <c r="A296" s="409"/>
      <c r="B296" s="35"/>
      <c r="C296" s="35"/>
      <c r="D296" s="35"/>
      <c r="E296" s="35"/>
      <c r="F296" s="35"/>
      <c r="G296" s="35"/>
      <c r="H296" s="35"/>
      <c r="I296" s="35"/>
      <c r="J296" s="35"/>
      <c r="K296" s="35"/>
      <c r="L296" s="42"/>
      <c r="M296" s="35"/>
      <c r="N296" s="35"/>
      <c r="O296" s="35"/>
      <c r="P296" s="35"/>
      <c r="Q296" s="35"/>
      <c r="R296" s="35"/>
      <c r="S296" s="35"/>
      <c r="T296" s="35"/>
      <c r="U296" s="35"/>
      <c r="V296" s="35"/>
      <c r="W296" s="35"/>
      <c r="X296" s="35"/>
      <c r="Y296" s="35"/>
      <c r="Z296" s="35"/>
      <c r="AA296" s="35"/>
      <c r="AB296" s="35"/>
    </row>
    <row r="297" spans="1:28">
      <c r="A297" s="409"/>
      <c r="B297" s="35"/>
      <c r="C297" s="35"/>
      <c r="D297" s="35"/>
      <c r="E297" s="35"/>
      <c r="F297" s="35"/>
      <c r="G297" s="35"/>
      <c r="H297" s="35"/>
      <c r="I297" s="35"/>
      <c r="J297" s="35"/>
      <c r="K297" s="35"/>
      <c r="L297" s="42"/>
      <c r="M297" s="35"/>
      <c r="N297" s="35"/>
      <c r="O297" s="35"/>
      <c r="P297" s="35"/>
      <c r="Q297" s="35"/>
      <c r="R297" s="35"/>
      <c r="S297" s="35"/>
      <c r="T297" s="35"/>
      <c r="U297" s="35"/>
      <c r="V297" s="35"/>
      <c r="W297" s="35"/>
      <c r="X297" s="35"/>
      <c r="Y297" s="35"/>
      <c r="Z297" s="35"/>
      <c r="AA297" s="35"/>
      <c r="AB297" s="35"/>
    </row>
    <row r="298" spans="1:28">
      <c r="A298" s="409"/>
      <c r="B298" s="35"/>
      <c r="C298" s="35"/>
      <c r="D298" s="35"/>
      <c r="E298" s="35"/>
      <c r="F298" s="35"/>
      <c r="G298" s="35"/>
      <c r="H298" s="35"/>
      <c r="I298" s="35"/>
      <c r="J298" s="35"/>
      <c r="K298" s="35"/>
      <c r="L298" s="42"/>
      <c r="M298" s="35"/>
      <c r="N298" s="35"/>
      <c r="O298" s="35"/>
      <c r="P298" s="35"/>
      <c r="Q298" s="35"/>
      <c r="R298" s="35"/>
      <c r="S298" s="35"/>
      <c r="T298" s="35"/>
      <c r="U298" s="35"/>
      <c r="V298" s="35"/>
      <c r="W298" s="35"/>
      <c r="X298" s="35"/>
      <c r="Y298" s="35"/>
      <c r="Z298" s="35"/>
      <c r="AA298" s="35"/>
      <c r="AB298" s="35"/>
    </row>
    <row r="299" spans="1:28">
      <c r="A299" s="409"/>
      <c r="B299" s="35"/>
      <c r="C299" s="35"/>
      <c r="D299" s="35"/>
      <c r="E299" s="35"/>
      <c r="F299" s="35"/>
      <c r="G299" s="35"/>
      <c r="H299" s="35"/>
      <c r="I299" s="35"/>
      <c r="J299" s="35"/>
      <c r="K299" s="35"/>
      <c r="L299" s="42"/>
      <c r="M299" s="35"/>
      <c r="N299" s="35"/>
      <c r="O299" s="35"/>
      <c r="P299" s="35"/>
      <c r="Q299" s="35"/>
      <c r="R299" s="35"/>
      <c r="S299" s="35"/>
      <c r="T299" s="35"/>
      <c r="U299" s="35"/>
      <c r="V299" s="35"/>
      <c r="W299" s="35"/>
      <c r="X299" s="35"/>
      <c r="Y299" s="35"/>
      <c r="Z299" s="35"/>
      <c r="AA299" s="35"/>
      <c r="AB299" s="35"/>
    </row>
    <row r="300" spans="1:28">
      <c r="A300" s="409"/>
      <c r="B300" s="35"/>
      <c r="C300" s="35"/>
      <c r="D300" s="35"/>
      <c r="E300" s="35"/>
      <c r="F300" s="35"/>
      <c r="G300" s="35"/>
      <c r="H300" s="35"/>
      <c r="I300" s="35"/>
      <c r="J300" s="35"/>
      <c r="K300" s="35"/>
      <c r="L300" s="42"/>
      <c r="M300" s="35"/>
      <c r="N300" s="35"/>
      <c r="O300" s="35"/>
      <c r="P300" s="35"/>
      <c r="Q300" s="35"/>
      <c r="R300" s="35"/>
      <c r="S300" s="35"/>
      <c r="T300" s="35"/>
      <c r="U300" s="35"/>
      <c r="V300" s="35"/>
      <c r="W300" s="35"/>
      <c r="X300" s="35"/>
      <c r="Y300" s="35"/>
      <c r="Z300" s="35"/>
      <c r="AA300" s="35"/>
      <c r="AB300" s="35"/>
    </row>
    <row r="301" spans="1:28">
      <c r="A301" s="409"/>
      <c r="B301" s="35"/>
      <c r="C301" s="35"/>
      <c r="D301" s="35"/>
      <c r="E301" s="35"/>
      <c r="F301" s="35"/>
      <c r="G301" s="35"/>
      <c r="H301" s="35"/>
      <c r="I301" s="35"/>
      <c r="J301" s="35"/>
      <c r="K301" s="35"/>
      <c r="L301" s="42"/>
      <c r="M301" s="35"/>
      <c r="N301" s="35"/>
      <c r="O301" s="35"/>
      <c r="P301" s="35"/>
      <c r="Q301" s="35"/>
      <c r="R301" s="35"/>
      <c r="S301" s="35"/>
      <c r="T301" s="35"/>
      <c r="U301" s="35"/>
      <c r="V301" s="35"/>
      <c r="W301" s="35"/>
      <c r="X301" s="35"/>
      <c r="Y301" s="35"/>
      <c r="Z301" s="35"/>
      <c r="AA301" s="35"/>
      <c r="AB301" s="35"/>
    </row>
    <row r="302" spans="1:28">
      <c r="A302" s="409"/>
      <c r="B302" s="35"/>
      <c r="C302" s="35"/>
      <c r="D302" s="35"/>
      <c r="E302" s="35"/>
      <c r="F302" s="35"/>
      <c r="G302" s="35"/>
      <c r="H302" s="35"/>
      <c r="I302" s="35"/>
      <c r="J302" s="35"/>
      <c r="K302" s="35"/>
      <c r="L302" s="42"/>
      <c r="M302" s="35"/>
      <c r="N302" s="35"/>
      <c r="O302" s="35"/>
      <c r="P302" s="35"/>
      <c r="Q302" s="35"/>
      <c r="R302" s="35"/>
      <c r="S302" s="35"/>
      <c r="T302" s="35"/>
      <c r="U302" s="35"/>
      <c r="V302" s="35"/>
      <c r="W302" s="35"/>
      <c r="X302" s="35"/>
      <c r="Y302" s="35"/>
      <c r="Z302" s="35"/>
      <c r="AA302" s="35"/>
      <c r="AB302" s="35"/>
    </row>
    <row r="303" spans="1:28">
      <c r="A303" s="409"/>
      <c r="B303" s="35"/>
      <c r="C303" s="35"/>
      <c r="D303" s="35"/>
      <c r="E303" s="35"/>
      <c r="F303" s="35"/>
      <c r="G303" s="35"/>
      <c r="H303" s="35"/>
      <c r="I303" s="35"/>
      <c r="J303" s="35"/>
      <c r="K303" s="35"/>
      <c r="L303" s="42"/>
      <c r="M303" s="35"/>
      <c r="N303" s="35"/>
      <c r="O303" s="35"/>
      <c r="P303" s="35"/>
      <c r="Q303" s="35"/>
      <c r="R303" s="35"/>
      <c r="S303" s="35"/>
      <c r="T303" s="35"/>
      <c r="U303" s="35"/>
      <c r="V303" s="35"/>
      <c r="W303" s="35"/>
      <c r="X303" s="35"/>
      <c r="Y303" s="35"/>
      <c r="Z303" s="35"/>
      <c r="AA303" s="35"/>
      <c r="AB303" s="35"/>
    </row>
    <row r="304" spans="1:28">
      <c r="A304" s="409"/>
      <c r="B304" s="35"/>
      <c r="C304" s="35"/>
      <c r="D304" s="35"/>
      <c r="E304" s="35"/>
      <c r="F304" s="35"/>
      <c r="G304" s="35"/>
      <c r="H304" s="35"/>
      <c r="I304" s="35"/>
      <c r="J304" s="35"/>
      <c r="K304" s="35"/>
      <c r="L304" s="42"/>
      <c r="M304" s="35"/>
      <c r="N304" s="35"/>
      <c r="O304" s="35"/>
      <c r="P304" s="35"/>
      <c r="Q304" s="35"/>
      <c r="R304" s="35"/>
      <c r="S304" s="35"/>
      <c r="T304" s="35"/>
      <c r="U304" s="35"/>
      <c r="V304" s="35"/>
      <c r="W304" s="35"/>
      <c r="X304" s="35"/>
      <c r="Y304" s="35"/>
      <c r="Z304" s="35"/>
      <c r="AA304" s="35"/>
      <c r="AB304" s="35"/>
    </row>
    <row r="305" spans="1:28">
      <c r="A305" s="409"/>
      <c r="B305" s="35"/>
      <c r="C305" s="35"/>
      <c r="D305" s="35"/>
      <c r="E305" s="35"/>
      <c r="F305" s="35"/>
      <c r="G305" s="35"/>
      <c r="H305" s="35"/>
      <c r="I305" s="35"/>
      <c r="J305" s="35"/>
      <c r="K305" s="35"/>
      <c r="L305" s="42"/>
      <c r="M305" s="35"/>
      <c r="N305" s="35"/>
      <c r="O305" s="35"/>
      <c r="P305" s="35"/>
      <c r="Q305" s="35"/>
      <c r="R305" s="35"/>
      <c r="S305" s="35"/>
      <c r="T305" s="35"/>
      <c r="U305" s="35"/>
      <c r="V305" s="35"/>
      <c r="W305" s="35"/>
      <c r="X305" s="35"/>
      <c r="Y305" s="35"/>
      <c r="Z305" s="35"/>
      <c r="AA305" s="35"/>
      <c r="AB305" s="35"/>
    </row>
    <row r="306" spans="1:28">
      <c r="A306" s="409"/>
      <c r="B306" s="35"/>
      <c r="C306" s="35"/>
      <c r="D306" s="35"/>
      <c r="E306" s="35"/>
      <c r="F306" s="35"/>
      <c r="G306" s="35"/>
      <c r="H306" s="35"/>
      <c r="I306" s="35"/>
      <c r="J306" s="35"/>
      <c r="K306" s="35"/>
      <c r="L306" s="42"/>
      <c r="M306" s="35"/>
      <c r="N306" s="35"/>
      <c r="O306" s="35"/>
      <c r="P306" s="35"/>
      <c r="Q306" s="35"/>
      <c r="R306" s="35"/>
      <c r="S306" s="35"/>
      <c r="T306" s="35"/>
      <c r="U306" s="35"/>
      <c r="V306" s="35"/>
      <c r="W306" s="35"/>
      <c r="X306" s="35"/>
      <c r="Y306" s="35"/>
      <c r="Z306" s="35"/>
      <c r="AA306" s="35"/>
      <c r="AB306" s="35"/>
    </row>
    <row r="307" spans="1:28">
      <c r="A307" s="409"/>
      <c r="B307" s="35"/>
      <c r="C307" s="35"/>
      <c r="D307" s="35"/>
      <c r="E307" s="35"/>
      <c r="F307" s="35"/>
      <c r="G307" s="35"/>
      <c r="H307" s="35"/>
      <c r="I307" s="35"/>
      <c r="J307" s="35"/>
      <c r="K307" s="35"/>
      <c r="L307" s="42"/>
      <c r="M307" s="35"/>
      <c r="N307" s="35"/>
      <c r="O307" s="35"/>
      <c r="P307" s="35"/>
      <c r="Q307" s="35"/>
      <c r="R307" s="35"/>
      <c r="S307" s="35"/>
      <c r="T307" s="35"/>
      <c r="U307" s="35"/>
      <c r="V307" s="35"/>
      <c r="W307" s="35"/>
      <c r="X307" s="35"/>
      <c r="Y307" s="35"/>
      <c r="Z307" s="35"/>
      <c r="AA307" s="35"/>
      <c r="AB307" s="35"/>
    </row>
    <row r="308" spans="1:28">
      <c r="A308" s="409"/>
      <c r="B308" s="35"/>
      <c r="C308" s="35"/>
      <c r="D308" s="35"/>
      <c r="E308" s="35"/>
      <c r="F308" s="35"/>
      <c r="G308" s="35"/>
      <c r="H308" s="35"/>
      <c r="I308" s="35"/>
      <c r="J308" s="35"/>
      <c r="K308" s="35"/>
      <c r="L308" s="42"/>
      <c r="M308" s="35"/>
      <c r="N308" s="35"/>
      <c r="O308" s="35"/>
      <c r="P308" s="35"/>
      <c r="Q308" s="35"/>
      <c r="R308" s="35"/>
      <c r="S308" s="35"/>
      <c r="T308" s="35"/>
      <c r="U308" s="35"/>
      <c r="V308" s="35"/>
      <c r="W308" s="35"/>
      <c r="X308" s="35"/>
      <c r="Y308" s="35"/>
      <c r="Z308" s="35"/>
      <c r="AA308" s="35"/>
      <c r="AB308" s="35"/>
    </row>
    <row r="309" spans="1:28">
      <c r="A309" s="409"/>
      <c r="B309" s="35"/>
      <c r="C309" s="35"/>
      <c r="D309" s="35"/>
      <c r="E309" s="35"/>
      <c r="F309" s="35"/>
      <c r="G309" s="35"/>
      <c r="H309" s="35"/>
      <c r="I309" s="35"/>
      <c r="J309" s="35"/>
      <c r="K309" s="35"/>
      <c r="L309" s="42"/>
      <c r="M309" s="35"/>
      <c r="N309" s="35"/>
      <c r="O309" s="35"/>
      <c r="P309" s="35"/>
      <c r="Q309" s="35"/>
      <c r="R309" s="35"/>
      <c r="S309" s="35"/>
      <c r="T309" s="35"/>
      <c r="U309" s="35"/>
      <c r="V309" s="35"/>
      <c r="W309" s="35"/>
      <c r="X309" s="35"/>
      <c r="Y309" s="35"/>
      <c r="Z309" s="35"/>
      <c r="AA309" s="35"/>
      <c r="AB309" s="35"/>
    </row>
    <row r="310" spans="1:28">
      <c r="A310" s="409"/>
      <c r="B310" s="35"/>
      <c r="C310" s="35"/>
      <c r="D310" s="35"/>
      <c r="E310" s="35"/>
      <c r="F310" s="35"/>
      <c r="G310" s="35"/>
      <c r="H310" s="35"/>
      <c r="I310" s="35"/>
      <c r="J310" s="35"/>
      <c r="K310" s="35"/>
      <c r="L310" s="42"/>
      <c r="M310" s="35"/>
      <c r="N310" s="35"/>
      <c r="O310" s="35"/>
      <c r="P310" s="35"/>
      <c r="Q310" s="35"/>
      <c r="R310" s="35"/>
      <c r="S310" s="35"/>
      <c r="T310" s="35"/>
      <c r="U310" s="35"/>
      <c r="V310" s="35"/>
      <c r="W310" s="35"/>
      <c r="X310" s="35"/>
      <c r="Y310" s="35"/>
      <c r="Z310" s="35"/>
      <c r="AA310" s="35"/>
      <c r="AB310" s="35"/>
    </row>
    <row r="311" spans="1:28">
      <c r="A311" s="409"/>
      <c r="B311" s="35"/>
      <c r="C311" s="35"/>
      <c r="D311" s="35"/>
      <c r="E311" s="35"/>
      <c r="F311" s="35"/>
      <c r="G311" s="35"/>
      <c r="H311" s="35"/>
      <c r="I311" s="35"/>
      <c r="J311" s="35"/>
      <c r="K311" s="35"/>
      <c r="L311" s="42"/>
      <c r="M311" s="35"/>
      <c r="N311" s="35"/>
      <c r="O311" s="35"/>
      <c r="P311" s="35"/>
      <c r="Q311" s="35"/>
      <c r="R311" s="35"/>
      <c r="S311" s="35"/>
      <c r="T311" s="35"/>
      <c r="U311" s="35"/>
      <c r="V311" s="35"/>
      <c r="W311" s="35"/>
      <c r="X311" s="35"/>
      <c r="Y311" s="35"/>
      <c r="Z311" s="35"/>
      <c r="AA311" s="35"/>
      <c r="AB311" s="35"/>
    </row>
    <row r="312" spans="1:28">
      <c r="A312" s="409"/>
      <c r="B312" s="35"/>
      <c r="C312" s="35"/>
      <c r="D312" s="35"/>
      <c r="E312" s="35"/>
      <c r="F312" s="35"/>
      <c r="G312" s="35"/>
      <c r="H312" s="35"/>
      <c r="I312" s="35"/>
      <c r="J312" s="35"/>
      <c r="K312" s="35"/>
      <c r="L312" s="42"/>
      <c r="M312" s="35"/>
      <c r="N312" s="35"/>
      <c r="O312" s="35"/>
      <c r="P312" s="35"/>
      <c r="Q312" s="35"/>
      <c r="R312" s="35"/>
      <c r="S312" s="35"/>
      <c r="T312" s="35"/>
      <c r="U312" s="35"/>
      <c r="V312" s="35"/>
      <c r="W312" s="35"/>
      <c r="X312" s="35"/>
      <c r="Y312" s="35"/>
      <c r="Z312" s="35"/>
      <c r="AA312" s="35"/>
      <c r="AB312" s="35"/>
    </row>
    <row r="313" spans="1:28">
      <c r="A313" s="409"/>
      <c r="B313" s="35"/>
      <c r="C313" s="35"/>
      <c r="D313" s="35"/>
      <c r="E313" s="35"/>
      <c r="F313" s="35"/>
      <c r="G313" s="35"/>
      <c r="H313" s="35"/>
      <c r="I313" s="35"/>
      <c r="J313" s="35"/>
      <c r="K313" s="35"/>
      <c r="L313" s="42"/>
      <c r="M313" s="35"/>
      <c r="N313" s="35"/>
      <c r="O313" s="35"/>
      <c r="P313" s="35"/>
      <c r="Q313" s="35"/>
      <c r="R313" s="35"/>
      <c r="S313" s="35"/>
      <c r="T313" s="35"/>
      <c r="U313" s="35"/>
      <c r="V313" s="35"/>
      <c r="W313" s="35"/>
      <c r="X313" s="35"/>
      <c r="Y313" s="35"/>
      <c r="Z313" s="35"/>
      <c r="AA313" s="35"/>
      <c r="AB313" s="35"/>
    </row>
    <row r="314" spans="1:28">
      <c r="A314" s="409"/>
      <c r="B314" s="35"/>
      <c r="C314" s="35"/>
      <c r="D314" s="35"/>
      <c r="E314" s="35"/>
      <c r="F314" s="35"/>
      <c r="G314" s="35"/>
      <c r="H314" s="35"/>
      <c r="I314" s="35"/>
      <c r="J314" s="35"/>
      <c r="K314" s="35"/>
      <c r="L314" s="42"/>
      <c r="M314" s="35"/>
      <c r="N314" s="35"/>
      <c r="O314" s="35"/>
      <c r="P314" s="35"/>
      <c r="Q314" s="35"/>
      <c r="R314" s="35"/>
      <c r="S314" s="35"/>
      <c r="T314" s="35"/>
      <c r="U314" s="35"/>
      <c r="V314" s="35"/>
      <c r="W314" s="35"/>
      <c r="X314" s="35"/>
      <c r="Y314" s="35"/>
      <c r="Z314" s="35"/>
      <c r="AA314" s="35"/>
      <c r="AB314" s="35"/>
    </row>
    <row r="315" spans="1:28">
      <c r="A315" s="409"/>
      <c r="B315" s="35"/>
      <c r="C315" s="35"/>
      <c r="D315" s="35"/>
      <c r="E315" s="35"/>
      <c r="F315" s="35"/>
      <c r="G315" s="35"/>
      <c r="H315" s="35"/>
      <c r="I315" s="35"/>
      <c r="J315" s="35"/>
      <c r="K315" s="35"/>
      <c r="L315" s="42"/>
      <c r="M315" s="35"/>
      <c r="N315" s="35"/>
      <c r="O315" s="35"/>
      <c r="P315" s="35"/>
      <c r="Q315" s="35"/>
      <c r="R315" s="35"/>
      <c r="S315" s="35"/>
      <c r="T315" s="35"/>
      <c r="U315" s="35"/>
      <c r="V315" s="35"/>
      <c r="W315" s="35"/>
      <c r="X315" s="35"/>
      <c r="Y315" s="35"/>
      <c r="Z315" s="35"/>
      <c r="AA315" s="35"/>
      <c r="AB315" s="35"/>
    </row>
    <row r="316" spans="1:28">
      <c r="A316" s="409"/>
      <c r="B316" s="35"/>
      <c r="C316" s="35"/>
      <c r="D316" s="35"/>
      <c r="E316" s="35"/>
      <c r="F316" s="35"/>
      <c r="G316" s="35"/>
      <c r="H316" s="35"/>
      <c r="I316" s="35"/>
      <c r="J316" s="35"/>
      <c r="K316" s="35"/>
      <c r="L316" s="42"/>
      <c r="M316" s="35"/>
      <c r="N316" s="35"/>
      <c r="O316" s="35"/>
      <c r="P316" s="35"/>
      <c r="Q316" s="35"/>
      <c r="R316" s="35"/>
      <c r="S316" s="35"/>
      <c r="T316" s="35"/>
      <c r="U316" s="35"/>
      <c r="V316" s="35"/>
      <c r="W316" s="35"/>
      <c r="X316" s="35"/>
      <c r="Y316" s="35"/>
      <c r="Z316" s="35"/>
      <c r="AA316" s="35"/>
      <c r="AB316" s="35"/>
    </row>
    <row r="317" spans="1:28">
      <c r="A317" s="409"/>
      <c r="B317" s="35"/>
      <c r="C317" s="35"/>
      <c r="D317" s="35"/>
      <c r="E317" s="35"/>
      <c r="F317" s="35"/>
      <c r="G317" s="35"/>
      <c r="H317" s="35"/>
      <c r="I317" s="35"/>
      <c r="J317" s="35"/>
      <c r="K317" s="35"/>
      <c r="L317" s="42"/>
      <c r="M317" s="35"/>
      <c r="N317" s="35"/>
      <c r="O317" s="35"/>
      <c r="P317" s="35"/>
      <c r="Q317" s="35"/>
      <c r="R317" s="35"/>
      <c r="S317" s="35"/>
      <c r="T317" s="35"/>
      <c r="U317" s="35"/>
      <c r="V317" s="35"/>
      <c r="W317" s="35"/>
      <c r="X317" s="35"/>
      <c r="Y317" s="35"/>
      <c r="Z317" s="35"/>
      <c r="AA317" s="35"/>
      <c r="AB317" s="35"/>
    </row>
    <row r="318" spans="1:28">
      <c r="A318" s="409"/>
      <c r="B318" s="35"/>
      <c r="C318" s="35"/>
      <c r="D318" s="35"/>
      <c r="E318" s="35"/>
      <c r="F318" s="35"/>
      <c r="G318" s="35"/>
      <c r="H318" s="35"/>
      <c r="I318" s="35"/>
      <c r="J318" s="35"/>
      <c r="K318" s="35"/>
      <c r="L318" s="42"/>
      <c r="M318" s="35"/>
      <c r="N318" s="35"/>
      <c r="O318" s="35"/>
      <c r="P318" s="35"/>
      <c r="Q318" s="35"/>
      <c r="R318" s="35"/>
      <c r="S318" s="35"/>
      <c r="T318" s="35"/>
      <c r="U318" s="35"/>
      <c r="V318" s="35"/>
      <c r="W318" s="35"/>
      <c r="X318" s="35"/>
      <c r="Y318" s="35"/>
      <c r="Z318" s="35"/>
      <c r="AA318" s="35"/>
      <c r="AB318" s="35"/>
    </row>
    <row r="319" spans="1:28">
      <c r="A319" s="409"/>
      <c r="B319" s="35"/>
      <c r="C319" s="35"/>
      <c r="D319" s="35"/>
      <c r="E319" s="35"/>
      <c r="F319" s="35"/>
      <c r="G319" s="35"/>
      <c r="H319" s="35"/>
      <c r="I319" s="35"/>
      <c r="J319" s="35"/>
      <c r="K319" s="35"/>
      <c r="L319" s="42"/>
      <c r="M319" s="35"/>
      <c r="N319" s="35"/>
      <c r="O319" s="35"/>
      <c r="P319" s="35"/>
      <c r="Q319" s="35"/>
      <c r="R319" s="35"/>
      <c r="S319" s="35"/>
      <c r="T319" s="35"/>
      <c r="U319" s="35"/>
      <c r="V319" s="35"/>
      <c r="W319" s="35"/>
      <c r="X319" s="35"/>
      <c r="Y319" s="35"/>
      <c r="Z319" s="35"/>
      <c r="AA319" s="35"/>
      <c r="AB319" s="35"/>
    </row>
    <row r="320" spans="1:28">
      <c r="A320" s="409"/>
      <c r="B320" s="35"/>
      <c r="C320" s="35"/>
      <c r="D320" s="35"/>
      <c r="E320" s="35"/>
      <c r="F320" s="35"/>
      <c r="G320" s="35"/>
      <c r="H320" s="35"/>
      <c r="I320" s="35"/>
      <c r="J320" s="35"/>
      <c r="K320" s="35"/>
      <c r="L320" s="42"/>
      <c r="M320" s="35"/>
      <c r="N320" s="35"/>
      <c r="O320" s="35"/>
      <c r="P320" s="35"/>
      <c r="Q320" s="35"/>
      <c r="R320" s="35"/>
      <c r="S320" s="35"/>
      <c r="T320" s="35"/>
      <c r="U320" s="35"/>
      <c r="V320" s="35"/>
      <c r="W320" s="35"/>
      <c r="X320" s="35"/>
      <c r="Y320" s="35"/>
      <c r="Z320" s="35"/>
      <c r="AA320" s="35"/>
      <c r="AB320" s="35"/>
    </row>
    <row r="321" spans="1:28">
      <c r="A321" s="409"/>
      <c r="B321" s="35"/>
      <c r="C321" s="35"/>
      <c r="D321" s="35"/>
      <c r="E321" s="35"/>
      <c r="F321" s="35"/>
      <c r="G321" s="35"/>
      <c r="H321" s="35"/>
      <c r="I321" s="35"/>
      <c r="J321" s="35"/>
      <c r="K321" s="35"/>
      <c r="L321" s="42"/>
      <c r="M321" s="35"/>
      <c r="N321" s="35"/>
      <c r="O321" s="35"/>
      <c r="P321" s="35"/>
      <c r="Q321" s="35"/>
      <c r="R321" s="35"/>
      <c r="S321" s="35"/>
      <c r="T321" s="35"/>
      <c r="U321" s="35"/>
      <c r="V321" s="35"/>
      <c r="W321" s="35"/>
      <c r="X321" s="35"/>
      <c r="Y321" s="35"/>
      <c r="Z321" s="35"/>
      <c r="AA321" s="35"/>
      <c r="AB321" s="35"/>
    </row>
    <row r="322" spans="1:28">
      <c r="A322" s="409"/>
      <c r="B322" s="35"/>
      <c r="C322" s="35"/>
      <c r="D322" s="35"/>
      <c r="E322" s="35"/>
      <c r="F322" s="35"/>
      <c r="G322" s="35"/>
      <c r="H322" s="35"/>
      <c r="I322" s="35"/>
      <c r="J322" s="35"/>
      <c r="K322" s="35"/>
      <c r="L322" s="42"/>
      <c r="M322" s="35"/>
      <c r="N322" s="35"/>
      <c r="O322" s="35"/>
      <c r="P322" s="35"/>
      <c r="Q322" s="35"/>
      <c r="R322" s="35"/>
      <c r="S322" s="35"/>
      <c r="T322" s="35"/>
      <c r="U322" s="35"/>
      <c r="V322" s="35"/>
      <c r="W322" s="35"/>
      <c r="X322" s="35"/>
      <c r="Y322" s="35"/>
      <c r="Z322" s="35"/>
      <c r="AA322" s="35"/>
      <c r="AB322" s="35"/>
    </row>
    <row r="323" spans="1:28">
      <c r="A323" s="409"/>
      <c r="B323" s="35"/>
      <c r="C323" s="35"/>
      <c r="D323" s="35"/>
      <c r="E323" s="35"/>
      <c r="F323" s="35"/>
      <c r="G323" s="35"/>
      <c r="H323" s="35"/>
      <c r="I323" s="35"/>
      <c r="J323" s="35"/>
      <c r="K323" s="35"/>
      <c r="L323" s="42"/>
      <c r="M323" s="35"/>
      <c r="N323" s="35"/>
      <c r="O323" s="35"/>
      <c r="P323" s="35"/>
      <c r="Q323" s="35"/>
      <c r="R323" s="35"/>
      <c r="S323" s="35"/>
      <c r="T323" s="35"/>
      <c r="U323" s="35"/>
      <c r="V323" s="35"/>
      <c r="W323" s="35"/>
      <c r="X323" s="35"/>
      <c r="Y323" s="35"/>
      <c r="Z323" s="35"/>
      <c r="AA323" s="35"/>
      <c r="AB323" s="35"/>
    </row>
    <row r="324" spans="1:28">
      <c r="A324" s="409"/>
      <c r="B324" s="35"/>
      <c r="C324" s="35"/>
      <c r="D324" s="35"/>
      <c r="E324" s="35"/>
      <c r="F324" s="35"/>
      <c r="G324" s="35"/>
      <c r="H324" s="35"/>
      <c r="I324" s="35"/>
      <c r="J324" s="35"/>
      <c r="K324" s="35"/>
      <c r="L324" s="42"/>
      <c r="M324" s="35"/>
      <c r="N324" s="35"/>
      <c r="O324" s="35"/>
      <c r="P324" s="35"/>
      <c r="Q324" s="35"/>
      <c r="R324" s="35"/>
      <c r="S324" s="35"/>
      <c r="T324" s="35"/>
      <c r="U324" s="35"/>
      <c r="V324" s="35"/>
      <c r="W324" s="35"/>
      <c r="X324" s="35"/>
      <c r="Y324" s="35"/>
      <c r="Z324" s="35"/>
      <c r="AA324" s="35"/>
      <c r="AB324" s="35"/>
    </row>
    <row r="325" spans="1:28">
      <c r="A325" s="409"/>
      <c r="B325" s="35"/>
      <c r="C325" s="35"/>
      <c r="D325" s="35"/>
      <c r="E325" s="35"/>
      <c r="F325" s="35"/>
      <c r="G325" s="35"/>
      <c r="H325" s="35"/>
      <c r="I325" s="35"/>
      <c r="J325" s="35"/>
      <c r="K325" s="35"/>
      <c r="L325" s="42"/>
      <c r="M325" s="35"/>
      <c r="N325" s="35"/>
      <c r="O325" s="35"/>
      <c r="P325" s="35"/>
      <c r="Q325" s="35"/>
      <c r="R325" s="35"/>
      <c r="S325" s="35"/>
      <c r="T325" s="35"/>
      <c r="U325" s="35"/>
      <c r="V325" s="35"/>
      <c r="W325" s="35"/>
      <c r="X325" s="35"/>
      <c r="Y325" s="35"/>
      <c r="Z325" s="35"/>
      <c r="AA325" s="35"/>
      <c r="AB325" s="35"/>
    </row>
    <row r="326" spans="1:28">
      <c r="A326" s="409"/>
      <c r="B326" s="35"/>
      <c r="C326" s="35"/>
      <c r="D326" s="35"/>
      <c r="E326" s="35"/>
      <c r="F326" s="35"/>
      <c r="G326" s="35"/>
      <c r="H326" s="35"/>
      <c r="I326" s="35"/>
      <c r="J326" s="35"/>
      <c r="K326" s="35"/>
      <c r="L326" s="42"/>
      <c r="M326" s="35"/>
      <c r="N326" s="35"/>
      <c r="O326" s="35"/>
      <c r="P326" s="35"/>
      <c r="Q326" s="35"/>
      <c r="R326" s="35"/>
      <c r="S326" s="35"/>
      <c r="T326" s="35"/>
      <c r="U326" s="35"/>
      <c r="V326" s="35"/>
      <c r="W326" s="35"/>
      <c r="X326" s="35"/>
      <c r="Y326" s="35"/>
      <c r="Z326" s="35"/>
      <c r="AA326" s="35"/>
      <c r="AB326" s="35"/>
    </row>
    <row r="327" spans="1:28">
      <c r="A327" s="409"/>
      <c r="B327" s="35"/>
      <c r="C327" s="35"/>
      <c r="D327" s="35"/>
      <c r="E327" s="35"/>
      <c r="F327" s="35"/>
      <c r="G327" s="35"/>
      <c r="H327" s="35"/>
      <c r="I327" s="35"/>
      <c r="J327" s="35"/>
      <c r="K327" s="35"/>
      <c r="L327" s="42"/>
      <c r="M327" s="35"/>
      <c r="N327" s="35"/>
      <c r="O327" s="35"/>
      <c r="P327" s="35"/>
      <c r="Q327" s="35"/>
      <c r="R327" s="35"/>
      <c r="S327" s="35"/>
      <c r="T327" s="35"/>
      <c r="U327" s="35"/>
      <c r="V327" s="35"/>
      <c r="W327" s="35"/>
      <c r="X327" s="35"/>
      <c r="Y327" s="35"/>
      <c r="Z327" s="35"/>
      <c r="AA327" s="35"/>
      <c r="AB327" s="35"/>
    </row>
    <row r="328" spans="1:28">
      <c r="A328" s="409"/>
      <c r="B328" s="35"/>
      <c r="C328" s="35"/>
      <c r="D328" s="35"/>
      <c r="E328" s="35"/>
      <c r="F328" s="35"/>
      <c r="G328" s="35"/>
      <c r="H328" s="35"/>
      <c r="I328" s="35"/>
      <c r="J328" s="35"/>
      <c r="K328" s="35"/>
      <c r="L328" s="42"/>
      <c r="M328" s="35"/>
      <c r="N328" s="35"/>
      <c r="O328" s="35"/>
      <c r="P328" s="35"/>
      <c r="Q328" s="35"/>
      <c r="R328" s="35"/>
      <c r="S328" s="35"/>
      <c r="T328" s="35"/>
      <c r="U328" s="35"/>
      <c r="V328" s="35"/>
      <c r="W328" s="35"/>
      <c r="X328" s="35"/>
      <c r="Y328" s="35"/>
      <c r="Z328" s="35"/>
      <c r="AA328" s="35"/>
      <c r="AB328" s="35"/>
    </row>
    <row r="329" spans="1:28">
      <c r="A329" s="409"/>
      <c r="B329" s="35"/>
      <c r="C329" s="35"/>
      <c r="D329" s="35"/>
      <c r="E329" s="35"/>
      <c r="F329" s="35"/>
      <c r="G329" s="35"/>
      <c r="H329" s="35"/>
      <c r="I329" s="35"/>
      <c r="J329" s="35"/>
      <c r="K329" s="35"/>
      <c r="L329" s="42"/>
      <c r="M329" s="35"/>
      <c r="N329" s="35"/>
      <c r="O329" s="35"/>
      <c r="P329" s="35"/>
      <c r="Q329" s="35"/>
      <c r="R329" s="35"/>
      <c r="S329" s="35"/>
      <c r="T329" s="35"/>
      <c r="U329" s="35"/>
      <c r="V329" s="35"/>
      <c r="W329" s="35"/>
      <c r="X329" s="35"/>
      <c r="Y329" s="35"/>
      <c r="Z329" s="35"/>
      <c r="AA329" s="35"/>
      <c r="AB329" s="35"/>
    </row>
    <row r="330" spans="1:28">
      <c r="A330" s="409"/>
      <c r="B330" s="35"/>
      <c r="C330" s="35"/>
      <c r="D330" s="35"/>
      <c r="E330" s="35"/>
      <c r="F330" s="35"/>
      <c r="G330" s="35"/>
      <c r="H330" s="35"/>
      <c r="I330" s="35"/>
      <c r="J330" s="35"/>
      <c r="K330" s="35"/>
      <c r="L330" s="42"/>
      <c r="M330" s="35"/>
      <c r="N330" s="35"/>
      <c r="O330" s="35"/>
      <c r="P330" s="35"/>
      <c r="Q330" s="35"/>
      <c r="R330" s="35"/>
      <c r="S330" s="35"/>
      <c r="T330" s="35"/>
      <c r="U330" s="35"/>
      <c r="V330" s="35"/>
      <c r="W330" s="35"/>
      <c r="X330" s="35"/>
      <c r="Y330" s="35"/>
      <c r="Z330" s="35"/>
      <c r="AA330" s="35"/>
      <c r="AB330" s="35"/>
    </row>
    <row r="331" spans="1:28">
      <c r="A331" s="409"/>
      <c r="B331" s="35"/>
      <c r="C331" s="35"/>
      <c r="D331" s="35"/>
      <c r="E331" s="35"/>
      <c r="F331" s="35"/>
      <c r="G331" s="35"/>
      <c r="H331" s="35"/>
      <c r="I331" s="35"/>
      <c r="J331" s="35"/>
      <c r="K331" s="35"/>
      <c r="L331" s="42"/>
      <c r="M331" s="35"/>
      <c r="N331" s="35"/>
      <c r="O331" s="35"/>
      <c r="P331" s="35"/>
      <c r="Q331" s="35"/>
      <c r="R331" s="35"/>
      <c r="S331" s="35"/>
      <c r="T331" s="35"/>
      <c r="U331" s="35"/>
      <c r="V331" s="35"/>
      <c r="W331" s="35"/>
      <c r="X331" s="35"/>
      <c r="Y331" s="35"/>
      <c r="Z331" s="35"/>
      <c r="AA331" s="35"/>
      <c r="AB331" s="35"/>
    </row>
    <row r="332" spans="1:28">
      <c r="A332" s="409"/>
      <c r="B332" s="35"/>
      <c r="C332" s="35"/>
      <c r="D332" s="35"/>
      <c r="E332" s="35"/>
      <c r="F332" s="35"/>
      <c r="G332" s="35"/>
      <c r="H332" s="35"/>
      <c r="I332" s="35"/>
      <c r="J332" s="35"/>
      <c r="K332" s="35"/>
      <c r="L332" s="42"/>
      <c r="M332" s="35"/>
      <c r="N332" s="35"/>
      <c r="O332" s="35"/>
      <c r="P332" s="35"/>
      <c r="Q332" s="35"/>
      <c r="R332" s="35"/>
      <c r="S332" s="35"/>
      <c r="T332" s="35"/>
      <c r="U332" s="35"/>
      <c r="V332" s="35"/>
      <c r="W332" s="35"/>
      <c r="X332" s="35"/>
      <c r="Y332" s="35"/>
      <c r="Z332" s="35"/>
      <c r="AA332" s="35"/>
      <c r="AB332" s="35"/>
    </row>
    <row r="333" spans="1:28">
      <c r="A333" s="409"/>
      <c r="B333" s="35"/>
      <c r="C333" s="35"/>
      <c r="D333" s="35"/>
      <c r="E333" s="35"/>
      <c r="F333" s="35"/>
      <c r="G333" s="35"/>
      <c r="H333" s="35"/>
      <c r="I333" s="35"/>
      <c r="J333" s="35"/>
      <c r="K333" s="35"/>
      <c r="L333" s="42"/>
      <c r="M333" s="35"/>
      <c r="N333" s="35"/>
      <c r="O333" s="35"/>
      <c r="P333" s="35"/>
      <c r="Q333" s="35"/>
      <c r="R333" s="35"/>
      <c r="S333" s="35"/>
      <c r="T333" s="35"/>
      <c r="U333" s="35"/>
      <c r="V333" s="35"/>
      <c r="W333" s="35"/>
      <c r="X333" s="35"/>
      <c r="Y333" s="35"/>
      <c r="Z333" s="35"/>
      <c r="AA333" s="35"/>
      <c r="AB333" s="35"/>
    </row>
    <row r="334" spans="1:28">
      <c r="A334" s="409"/>
      <c r="B334" s="35"/>
      <c r="C334" s="35"/>
      <c r="D334" s="35"/>
      <c r="E334" s="35"/>
      <c r="F334" s="35"/>
      <c r="G334" s="35"/>
      <c r="H334" s="35"/>
      <c r="I334" s="35"/>
      <c r="J334" s="35"/>
      <c r="K334" s="35"/>
      <c r="L334" s="42"/>
      <c r="M334" s="35"/>
      <c r="N334" s="35"/>
      <c r="O334" s="35"/>
      <c r="P334" s="35"/>
      <c r="Q334" s="35"/>
      <c r="R334" s="35"/>
      <c r="S334" s="35"/>
      <c r="T334" s="35"/>
      <c r="U334" s="35"/>
      <c r="V334" s="35"/>
      <c r="W334" s="35"/>
      <c r="X334" s="35"/>
      <c r="Y334" s="35"/>
      <c r="Z334" s="35"/>
      <c r="AA334" s="35"/>
      <c r="AB334" s="35"/>
    </row>
    <row r="335" spans="1:28">
      <c r="A335" s="409"/>
      <c r="B335" s="35"/>
      <c r="C335" s="35"/>
      <c r="D335" s="35"/>
      <c r="E335" s="35"/>
      <c r="F335" s="35"/>
      <c r="G335" s="35"/>
      <c r="H335" s="35"/>
      <c r="I335" s="35"/>
      <c r="J335" s="35"/>
      <c r="K335" s="35"/>
      <c r="L335" s="42"/>
      <c r="M335" s="35"/>
      <c r="N335" s="35"/>
      <c r="O335" s="35"/>
      <c r="P335" s="35"/>
      <c r="Q335" s="35"/>
      <c r="R335" s="35"/>
      <c r="S335" s="35"/>
      <c r="T335" s="35"/>
      <c r="U335" s="35"/>
      <c r="V335" s="35"/>
      <c r="W335" s="35"/>
      <c r="X335" s="35"/>
      <c r="Y335" s="35"/>
      <c r="Z335" s="35"/>
      <c r="AA335" s="35"/>
      <c r="AB335" s="35"/>
    </row>
    <row r="336" spans="1:28">
      <c r="A336" s="409"/>
      <c r="B336" s="35"/>
      <c r="C336" s="35"/>
      <c r="D336" s="35"/>
      <c r="E336" s="35"/>
      <c r="F336" s="35"/>
      <c r="G336" s="35"/>
      <c r="H336" s="35"/>
      <c r="I336" s="35"/>
      <c r="J336" s="35"/>
      <c r="K336" s="35"/>
      <c r="L336" s="42"/>
      <c r="M336" s="35"/>
      <c r="N336" s="35"/>
      <c r="O336" s="35"/>
      <c r="P336" s="35"/>
      <c r="Q336" s="35"/>
      <c r="R336" s="35"/>
      <c r="S336" s="35"/>
      <c r="T336" s="35"/>
      <c r="U336" s="35"/>
      <c r="V336" s="35"/>
      <c r="W336" s="35"/>
      <c r="X336" s="35"/>
      <c r="Y336" s="35"/>
      <c r="Z336" s="35"/>
      <c r="AA336" s="35"/>
      <c r="AB336" s="35"/>
    </row>
    <row r="337" spans="1:28">
      <c r="A337" s="409"/>
      <c r="B337" s="35"/>
      <c r="C337" s="35"/>
      <c r="D337" s="35"/>
      <c r="E337" s="35"/>
      <c r="F337" s="35"/>
      <c r="G337" s="35"/>
      <c r="H337" s="35"/>
      <c r="I337" s="35"/>
      <c r="J337" s="35"/>
      <c r="K337" s="35"/>
      <c r="L337" s="42"/>
      <c r="M337" s="35"/>
      <c r="N337" s="35"/>
      <c r="O337" s="35"/>
      <c r="P337" s="35"/>
      <c r="Q337" s="35"/>
      <c r="R337" s="35"/>
      <c r="S337" s="35"/>
      <c r="T337" s="35"/>
      <c r="U337" s="35"/>
      <c r="V337" s="35"/>
      <c r="W337" s="35"/>
      <c r="X337" s="35"/>
      <c r="Y337" s="35"/>
      <c r="Z337" s="35"/>
      <c r="AA337" s="35"/>
      <c r="AB337" s="35"/>
    </row>
    <row r="338" spans="1:28">
      <c r="A338" s="409"/>
      <c r="B338" s="35"/>
      <c r="C338" s="35"/>
      <c r="D338" s="35"/>
      <c r="E338" s="35"/>
      <c r="F338" s="35"/>
      <c r="G338" s="35"/>
      <c r="H338" s="35"/>
      <c r="I338" s="35"/>
      <c r="J338" s="35"/>
      <c r="K338" s="35"/>
      <c r="L338" s="42"/>
      <c r="M338" s="35"/>
      <c r="N338" s="35"/>
      <c r="O338" s="35"/>
      <c r="P338" s="35"/>
      <c r="Q338" s="35"/>
      <c r="R338" s="35"/>
      <c r="S338" s="35"/>
      <c r="T338" s="35"/>
      <c r="U338" s="35"/>
      <c r="V338" s="35"/>
      <c r="W338" s="35"/>
      <c r="X338" s="35"/>
      <c r="Y338" s="35"/>
      <c r="Z338" s="35"/>
      <c r="AA338" s="35"/>
      <c r="AB338" s="35"/>
    </row>
    <row r="339" spans="1:28">
      <c r="A339" s="409"/>
      <c r="B339" s="35"/>
      <c r="C339" s="35"/>
      <c r="D339" s="35"/>
      <c r="E339" s="35"/>
      <c r="F339" s="35"/>
      <c r="G339" s="35"/>
      <c r="H339" s="35"/>
      <c r="I339" s="35"/>
      <c r="J339" s="35"/>
      <c r="K339" s="35"/>
      <c r="L339" s="42"/>
      <c r="M339" s="35"/>
      <c r="N339" s="35"/>
      <c r="O339" s="35"/>
      <c r="P339" s="35"/>
      <c r="Q339" s="35"/>
      <c r="R339" s="35"/>
      <c r="S339" s="35"/>
      <c r="T339" s="35"/>
      <c r="U339" s="35"/>
      <c r="V339" s="35"/>
      <c r="W339" s="35"/>
      <c r="X339" s="35"/>
      <c r="Y339" s="35"/>
      <c r="Z339" s="35"/>
      <c r="AA339" s="35"/>
      <c r="AB339" s="35"/>
    </row>
    <row r="340" spans="1:28">
      <c r="A340" s="409"/>
      <c r="B340" s="35"/>
      <c r="C340" s="35"/>
      <c r="D340" s="35"/>
      <c r="E340" s="35"/>
      <c r="F340" s="35"/>
      <c r="G340" s="35"/>
      <c r="H340" s="35"/>
      <c r="I340" s="35"/>
      <c r="J340" s="35"/>
      <c r="K340" s="35"/>
      <c r="L340" s="42"/>
      <c r="M340" s="35"/>
      <c r="N340" s="35"/>
      <c r="O340" s="35"/>
      <c r="P340" s="35"/>
      <c r="Q340" s="35"/>
      <c r="R340" s="35"/>
      <c r="S340" s="35"/>
      <c r="T340" s="35"/>
      <c r="U340" s="35"/>
      <c r="V340" s="35"/>
      <c r="W340" s="35"/>
      <c r="X340" s="35"/>
      <c r="Y340" s="35"/>
      <c r="Z340" s="35"/>
      <c r="AA340" s="35"/>
      <c r="AB340" s="35"/>
    </row>
    <row r="341" spans="1:28">
      <c r="A341" s="409"/>
      <c r="B341" s="35"/>
      <c r="C341" s="35"/>
      <c r="D341" s="35"/>
      <c r="E341" s="35"/>
      <c r="F341" s="35"/>
      <c r="G341" s="35"/>
      <c r="H341" s="35"/>
      <c r="I341" s="35"/>
      <c r="J341" s="35"/>
      <c r="K341" s="35"/>
      <c r="L341" s="42"/>
      <c r="M341" s="35"/>
      <c r="N341" s="35"/>
      <c r="O341" s="35"/>
      <c r="P341" s="35"/>
      <c r="Q341" s="35"/>
      <c r="R341" s="35"/>
      <c r="S341" s="35"/>
      <c r="T341" s="35"/>
      <c r="U341" s="35"/>
      <c r="V341" s="35"/>
      <c r="W341" s="35"/>
      <c r="X341" s="35"/>
      <c r="Y341" s="35"/>
      <c r="Z341" s="35"/>
      <c r="AA341" s="35"/>
      <c r="AB341" s="35"/>
    </row>
    <row r="342" spans="1:28">
      <c r="A342" s="409"/>
      <c r="B342" s="35"/>
      <c r="C342" s="35"/>
      <c r="D342" s="35"/>
      <c r="E342" s="35"/>
      <c r="F342" s="35"/>
      <c r="G342" s="35"/>
      <c r="H342" s="35"/>
      <c r="I342" s="35"/>
      <c r="J342" s="35"/>
      <c r="K342" s="35"/>
      <c r="L342" s="42"/>
      <c r="M342" s="35"/>
      <c r="N342" s="35"/>
      <c r="O342" s="35"/>
      <c r="P342" s="35"/>
      <c r="Q342" s="35"/>
      <c r="R342" s="35"/>
      <c r="S342" s="35"/>
      <c r="T342" s="35"/>
      <c r="U342" s="35"/>
      <c r="V342" s="35"/>
      <c r="W342" s="35"/>
      <c r="X342" s="35"/>
      <c r="Y342" s="35"/>
      <c r="Z342" s="35"/>
      <c r="AA342" s="35"/>
      <c r="AB342" s="35"/>
    </row>
    <row r="343" spans="1:28">
      <c r="A343" s="409"/>
      <c r="B343" s="35"/>
      <c r="C343" s="35"/>
      <c r="D343" s="35"/>
      <c r="E343" s="35"/>
      <c r="F343" s="35"/>
      <c r="G343" s="35"/>
      <c r="H343" s="35"/>
      <c r="I343" s="35"/>
      <c r="J343" s="35"/>
      <c r="K343" s="35"/>
      <c r="L343" s="42"/>
      <c r="M343" s="35"/>
      <c r="N343" s="35"/>
      <c r="O343" s="35"/>
      <c r="P343" s="35"/>
      <c r="Q343" s="35"/>
      <c r="R343" s="35"/>
      <c r="S343" s="35"/>
      <c r="T343" s="35"/>
      <c r="U343" s="35"/>
      <c r="V343" s="35"/>
      <c r="W343" s="35"/>
      <c r="X343" s="35"/>
      <c r="Y343" s="35"/>
      <c r="Z343" s="35"/>
      <c r="AA343" s="35"/>
      <c r="AB343" s="35"/>
    </row>
    <row r="344" spans="1:28">
      <c r="A344" s="409"/>
      <c r="B344" s="35"/>
      <c r="C344" s="35"/>
      <c r="D344" s="35"/>
      <c r="E344" s="35"/>
      <c r="F344" s="35"/>
      <c r="G344" s="35"/>
      <c r="H344" s="35"/>
      <c r="I344" s="35"/>
      <c r="J344" s="35"/>
      <c r="K344" s="35"/>
      <c r="L344" s="42"/>
      <c r="M344" s="35"/>
      <c r="N344" s="35"/>
      <c r="O344" s="35"/>
      <c r="P344" s="35"/>
      <c r="Q344" s="35"/>
      <c r="R344" s="35"/>
      <c r="S344" s="35"/>
      <c r="T344" s="35"/>
      <c r="U344" s="35"/>
      <c r="V344" s="35"/>
      <c r="W344" s="35"/>
      <c r="X344" s="35"/>
      <c r="Y344" s="35"/>
      <c r="Z344" s="35"/>
      <c r="AA344" s="35"/>
      <c r="AB344" s="35"/>
    </row>
    <row r="345" spans="1:28">
      <c r="A345" s="409"/>
      <c r="B345" s="35"/>
      <c r="C345" s="35"/>
      <c r="D345" s="35"/>
      <c r="E345" s="35"/>
      <c r="F345" s="35"/>
      <c r="G345" s="35"/>
      <c r="H345" s="35"/>
      <c r="I345" s="35"/>
      <c r="J345" s="35"/>
      <c r="K345" s="35"/>
      <c r="L345" s="42"/>
      <c r="M345" s="35"/>
      <c r="N345" s="35"/>
      <c r="O345" s="35"/>
      <c r="P345" s="35"/>
      <c r="Q345" s="35"/>
      <c r="R345" s="35"/>
      <c r="S345" s="35"/>
      <c r="T345" s="35"/>
      <c r="U345" s="35"/>
      <c r="V345" s="35"/>
      <c r="W345" s="35"/>
      <c r="X345" s="35"/>
      <c r="Y345" s="35"/>
      <c r="Z345" s="35"/>
      <c r="AA345" s="35"/>
      <c r="AB345" s="35"/>
    </row>
    <row r="346" spans="1:28">
      <c r="A346" s="409"/>
      <c r="B346" s="35"/>
      <c r="C346" s="35"/>
      <c r="D346" s="35"/>
      <c r="E346" s="35"/>
      <c r="F346" s="35"/>
      <c r="G346" s="35"/>
      <c r="H346" s="35"/>
      <c r="I346" s="35"/>
      <c r="J346" s="35"/>
      <c r="K346" s="35"/>
      <c r="L346" s="42"/>
      <c r="M346" s="35"/>
      <c r="N346" s="35"/>
      <c r="O346" s="35"/>
      <c r="P346" s="35"/>
      <c r="Q346" s="35"/>
      <c r="R346" s="35"/>
      <c r="S346" s="35"/>
      <c r="T346" s="35"/>
      <c r="U346" s="35"/>
      <c r="V346" s="35"/>
      <c r="W346" s="35"/>
      <c r="X346" s="35"/>
      <c r="Y346" s="35"/>
      <c r="Z346" s="35"/>
      <c r="AA346" s="35"/>
      <c r="AB346" s="35"/>
    </row>
    <row r="347" spans="1:28">
      <c r="A347" s="409"/>
      <c r="B347" s="35"/>
      <c r="C347" s="35"/>
      <c r="D347" s="35"/>
      <c r="E347" s="35"/>
      <c r="F347" s="35"/>
      <c r="G347" s="35"/>
      <c r="H347" s="35"/>
      <c r="I347" s="35"/>
      <c r="J347" s="35"/>
      <c r="K347" s="35"/>
      <c r="L347" s="42"/>
      <c r="M347" s="35"/>
      <c r="N347" s="35"/>
      <c r="O347" s="35"/>
      <c r="P347" s="35"/>
      <c r="Q347" s="35"/>
      <c r="R347" s="35"/>
      <c r="S347" s="35"/>
      <c r="T347" s="35"/>
      <c r="U347" s="35"/>
      <c r="V347" s="35"/>
      <c r="W347" s="35"/>
      <c r="X347" s="35"/>
      <c r="Y347" s="35"/>
      <c r="Z347" s="35"/>
      <c r="AA347" s="35"/>
      <c r="AB347" s="35"/>
    </row>
    <row r="348" spans="1:28">
      <c r="A348" s="409"/>
      <c r="B348" s="35"/>
      <c r="C348" s="35"/>
      <c r="D348" s="35"/>
      <c r="E348" s="35"/>
      <c r="F348" s="35"/>
      <c r="G348" s="35"/>
      <c r="H348" s="35"/>
      <c r="I348" s="35"/>
      <c r="J348" s="35"/>
      <c r="K348" s="35"/>
      <c r="L348" s="42"/>
      <c r="M348" s="35"/>
      <c r="N348" s="35"/>
      <c r="O348" s="35"/>
      <c r="P348" s="35"/>
      <c r="Q348" s="35"/>
      <c r="R348" s="35"/>
      <c r="S348" s="35"/>
      <c r="T348" s="35"/>
      <c r="U348" s="35"/>
      <c r="V348" s="35"/>
      <c r="W348" s="35"/>
      <c r="X348" s="35"/>
      <c r="Y348" s="35"/>
      <c r="Z348" s="35"/>
      <c r="AA348" s="35"/>
      <c r="AB348" s="35"/>
    </row>
    <row r="349" spans="1:28">
      <c r="A349" s="409"/>
      <c r="B349" s="35"/>
      <c r="C349" s="35"/>
      <c r="D349" s="35"/>
      <c r="E349" s="35"/>
      <c r="F349" s="35"/>
      <c r="G349" s="35"/>
      <c r="H349" s="35"/>
      <c r="I349" s="35"/>
      <c r="J349" s="35"/>
      <c r="K349" s="35"/>
      <c r="L349" s="42"/>
      <c r="M349" s="35"/>
      <c r="N349" s="35"/>
      <c r="O349" s="35"/>
      <c r="P349" s="35"/>
      <c r="Q349" s="35"/>
      <c r="R349" s="35"/>
      <c r="S349" s="35"/>
      <c r="T349" s="35"/>
      <c r="U349" s="35"/>
      <c r="V349" s="35"/>
      <c r="W349" s="35"/>
      <c r="X349" s="35"/>
      <c r="Y349" s="35"/>
      <c r="Z349" s="35"/>
      <c r="AA349" s="35"/>
      <c r="AB349" s="35"/>
    </row>
    <row r="350" spans="1:28">
      <c r="A350" s="409"/>
      <c r="B350" s="35"/>
      <c r="C350" s="35"/>
      <c r="D350" s="35"/>
      <c r="E350" s="35"/>
      <c r="F350" s="35"/>
      <c r="G350" s="35"/>
      <c r="H350" s="35"/>
      <c r="I350" s="35"/>
      <c r="J350" s="35"/>
      <c r="K350" s="35"/>
      <c r="L350" s="42"/>
      <c r="M350" s="35"/>
      <c r="N350" s="35"/>
      <c r="O350" s="35"/>
      <c r="P350" s="35"/>
      <c r="Q350" s="35"/>
      <c r="R350" s="35"/>
      <c r="S350" s="35"/>
      <c r="T350" s="35"/>
      <c r="U350" s="35"/>
      <c r="V350" s="35"/>
      <c r="W350" s="35"/>
      <c r="X350" s="35"/>
      <c r="Y350" s="35"/>
      <c r="Z350" s="35"/>
      <c r="AA350" s="35"/>
      <c r="AB350" s="35"/>
    </row>
    <row r="351" spans="1:28">
      <c r="A351" s="409"/>
      <c r="B351" s="35"/>
      <c r="C351" s="35"/>
      <c r="D351" s="35"/>
      <c r="E351" s="35"/>
      <c r="F351" s="35"/>
      <c r="G351" s="35"/>
      <c r="H351" s="35"/>
      <c r="I351" s="35"/>
      <c r="J351" s="35"/>
      <c r="K351" s="35"/>
      <c r="L351" s="42"/>
      <c r="M351" s="35"/>
      <c r="N351" s="35"/>
      <c r="O351" s="35"/>
      <c r="P351" s="35"/>
      <c r="Q351" s="35"/>
      <c r="R351" s="35"/>
      <c r="S351" s="35"/>
      <c r="T351" s="35"/>
      <c r="U351" s="35"/>
      <c r="V351" s="35"/>
      <c r="W351" s="35"/>
      <c r="X351" s="35"/>
      <c r="Y351" s="35"/>
      <c r="Z351" s="35"/>
      <c r="AA351" s="35"/>
      <c r="AB351" s="35"/>
    </row>
    <row r="352" spans="1:28">
      <c r="A352" s="409"/>
      <c r="B352" s="35"/>
      <c r="C352" s="35"/>
      <c r="D352" s="35"/>
      <c r="E352" s="35"/>
      <c r="F352" s="35"/>
      <c r="G352" s="35"/>
      <c r="H352" s="35"/>
      <c r="I352" s="35"/>
      <c r="J352" s="35"/>
      <c r="K352" s="35"/>
      <c r="L352" s="42"/>
      <c r="M352" s="35"/>
      <c r="N352" s="35"/>
      <c r="O352" s="35"/>
      <c r="P352" s="35"/>
      <c r="Q352" s="35"/>
      <c r="R352" s="35"/>
      <c r="S352" s="35"/>
      <c r="T352" s="35"/>
      <c r="U352" s="35"/>
      <c r="V352" s="35"/>
      <c r="W352" s="35"/>
      <c r="X352" s="35"/>
      <c r="Y352" s="35"/>
      <c r="Z352" s="35"/>
      <c r="AA352" s="35"/>
      <c r="AB352" s="35"/>
    </row>
    <row r="353" spans="1:28">
      <c r="A353" s="409"/>
      <c r="B353" s="35"/>
      <c r="C353" s="35"/>
      <c r="D353" s="35"/>
      <c r="E353" s="35"/>
      <c r="F353" s="35"/>
      <c r="G353" s="35"/>
      <c r="H353" s="35"/>
      <c r="I353" s="35"/>
      <c r="J353" s="35"/>
      <c r="K353" s="35"/>
      <c r="L353" s="42"/>
      <c r="M353" s="35"/>
      <c r="N353" s="35"/>
      <c r="O353" s="35"/>
      <c r="P353" s="35"/>
      <c r="Q353" s="35"/>
      <c r="R353" s="35"/>
      <c r="S353" s="35"/>
      <c r="T353" s="35"/>
      <c r="U353" s="35"/>
      <c r="V353" s="35"/>
      <c r="W353" s="35"/>
      <c r="X353" s="35"/>
      <c r="Y353" s="35"/>
      <c r="Z353" s="35"/>
      <c r="AA353" s="35"/>
      <c r="AB353" s="35"/>
    </row>
    <row r="354" spans="1:28">
      <c r="A354" s="409"/>
      <c r="B354" s="35"/>
      <c r="C354" s="35"/>
      <c r="D354" s="35"/>
      <c r="E354" s="35"/>
      <c r="F354" s="35"/>
      <c r="G354" s="35"/>
      <c r="H354" s="35"/>
      <c r="I354" s="35"/>
      <c r="J354" s="35"/>
      <c r="K354" s="35"/>
      <c r="L354" s="42"/>
      <c r="M354" s="35"/>
      <c r="N354" s="35"/>
      <c r="O354" s="35"/>
      <c r="P354" s="35"/>
      <c r="Q354" s="35"/>
      <c r="R354" s="35"/>
      <c r="S354" s="35"/>
      <c r="T354" s="35"/>
      <c r="U354" s="35"/>
      <c r="V354" s="35"/>
      <c r="W354" s="35"/>
      <c r="X354" s="35"/>
      <c r="Y354" s="35"/>
      <c r="Z354" s="35"/>
      <c r="AA354" s="35"/>
      <c r="AB354" s="35"/>
    </row>
    <row r="355" spans="1:28">
      <c r="A355" s="409"/>
      <c r="B355" s="35"/>
      <c r="C355" s="35"/>
      <c r="D355" s="35"/>
      <c r="E355" s="35"/>
      <c r="F355" s="35"/>
      <c r="G355" s="35"/>
      <c r="H355" s="35"/>
      <c r="I355" s="35"/>
      <c r="J355" s="35"/>
      <c r="K355" s="35"/>
      <c r="L355" s="42"/>
      <c r="M355" s="35"/>
      <c r="N355" s="35"/>
      <c r="O355" s="35"/>
      <c r="P355" s="35"/>
      <c r="Q355" s="35"/>
      <c r="R355" s="35"/>
      <c r="S355" s="35"/>
      <c r="T355" s="35"/>
      <c r="U355" s="35"/>
      <c r="V355" s="35"/>
      <c r="W355" s="35"/>
      <c r="X355" s="35"/>
      <c r="Y355" s="35"/>
      <c r="Z355" s="35"/>
      <c r="AA355" s="35"/>
      <c r="AB355" s="35"/>
    </row>
    <row r="356" spans="1:28">
      <c r="A356" s="409"/>
      <c r="B356" s="35"/>
      <c r="C356" s="35"/>
      <c r="D356" s="35"/>
      <c r="E356" s="35"/>
      <c r="F356" s="35"/>
      <c r="G356" s="35"/>
      <c r="H356" s="35"/>
      <c r="I356" s="35"/>
      <c r="J356" s="35"/>
      <c r="K356" s="35"/>
      <c r="L356" s="42"/>
      <c r="M356" s="35"/>
      <c r="N356" s="35"/>
      <c r="O356" s="35"/>
      <c r="P356" s="35"/>
      <c r="Q356" s="35"/>
      <c r="R356" s="35"/>
      <c r="S356" s="35"/>
      <c r="T356" s="35"/>
      <c r="U356" s="35"/>
      <c r="V356" s="35"/>
      <c r="W356" s="35"/>
      <c r="X356" s="35"/>
      <c r="Y356" s="35"/>
      <c r="Z356" s="35"/>
      <c r="AA356" s="35"/>
      <c r="AB356" s="35"/>
    </row>
    <row r="357" spans="1:28">
      <c r="A357" s="409"/>
      <c r="B357" s="35"/>
      <c r="C357" s="35"/>
      <c r="D357" s="35"/>
      <c r="E357" s="35"/>
      <c r="F357" s="35"/>
      <c r="G357" s="35"/>
      <c r="H357" s="35"/>
      <c r="I357" s="35"/>
      <c r="J357" s="35"/>
      <c r="K357" s="35"/>
      <c r="L357" s="42"/>
      <c r="M357" s="35"/>
      <c r="N357" s="35"/>
      <c r="O357" s="35"/>
      <c r="P357" s="35"/>
      <c r="Q357" s="35"/>
      <c r="R357" s="35"/>
      <c r="S357" s="35"/>
      <c r="T357" s="35"/>
      <c r="U357" s="35"/>
      <c r="V357" s="35"/>
      <c r="W357" s="35"/>
      <c r="X357" s="35"/>
      <c r="Y357" s="35"/>
      <c r="Z357" s="35"/>
      <c r="AA357" s="35"/>
      <c r="AB357" s="35"/>
    </row>
    <row r="358" spans="1:28">
      <c r="A358" s="409"/>
      <c r="B358" s="35"/>
      <c r="C358" s="35"/>
      <c r="D358" s="35"/>
      <c r="E358" s="35"/>
      <c r="F358" s="35"/>
      <c r="G358" s="35"/>
      <c r="H358" s="35"/>
      <c r="I358" s="35"/>
      <c r="J358" s="35"/>
      <c r="K358" s="35"/>
      <c r="L358" s="42"/>
      <c r="M358" s="35"/>
      <c r="N358" s="35"/>
      <c r="O358" s="35"/>
      <c r="P358" s="35"/>
      <c r="Q358" s="35"/>
      <c r="R358" s="35"/>
      <c r="S358" s="35"/>
      <c r="T358" s="35"/>
      <c r="U358" s="35"/>
      <c r="V358" s="35"/>
      <c r="W358" s="35"/>
      <c r="X358" s="35"/>
      <c r="Y358" s="35"/>
      <c r="Z358" s="35"/>
      <c r="AA358" s="35"/>
      <c r="AB358" s="35"/>
    </row>
    <row r="359" spans="1:28">
      <c r="A359" s="409"/>
      <c r="B359" s="35"/>
      <c r="C359" s="35"/>
      <c r="D359" s="35"/>
      <c r="E359" s="35"/>
      <c r="F359" s="35"/>
      <c r="G359" s="35"/>
      <c r="H359" s="35"/>
      <c r="I359" s="35"/>
      <c r="J359" s="35"/>
      <c r="K359" s="35"/>
      <c r="L359" s="42"/>
      <c r="M359" s="35"/>
      <c r="N359" s="35"/>
      <c r="O359" s="35"/>
      <c r="P359" s="35"/>
      <c r="Q359" s="35"/>
      <c r="R359" s="35"/>
      <c r="S359" s="35"/>
      <c r="T359" s="35"/>
      <c r="U359" s="35"/>
      <c r="V359" s="35"/>
      <c r="W359" s="35"/>
      <c r="X359" s="35"/>
      <c r="Y359" s="35"/>
      <c r="Z359" s="35"/>
      <c r="AA359" s="35"/>
      <c r="AB359" s="35"/>
    </row>
    <row r="360" spans="1:28">
      <c r="A360" s="409"/>
      <c r="B360" s="35"/>
      <c r="C360" s="35"/>
      <c r="D360" s="35"/>
      <c r="E360" s="35"/>
      <c r="F360" s="35"/>
      <c r="G360" s="35"/>
      <c r="H360" s="35"/>
      <c r="I360" s="35"/>
      <c r="J360" s="35"/>
      <c r="K360" s="35"/>
      <c r="L360" s="42"/>
      <c r="M360" s="35"/>
      <c r="N360" s="35"/>
      <c r="O360" s="35"/>
      <c r="P360" s="35"/>
      <c r="Q360" s="35"/>
      <c r="R360" s="35"/>
      <c r="S360" s="35"/>
      <c r="T360" s="35"/>
      <c r="U360" s="35"/>
      <c r="V360" s="35"/>
      <c r="W360" s="35"/>
      <c r="X360" s="35"/>
      <c r="Y360" s="35"/>
      <c r="Z360" s="35"/>
      <c r="AA360" s="35"/>
      <c r="AB360" s="35"/>
    </row>
    <row r="361" spans="1:28">
      <c r="A361" s="409"/>
      <c r="B361" s="35"/>
      <c r="C361" s="35"/>
      <c r="D361" s="35"/>
      <c r="E361" s="35"/>
      <c r="F361" s="35"/>
      <c r="G361" s="35"/>
      <c r="H361" s="35"/>
      <c r="I361" s="35"/>
      <c r="J361" s="35"/>
      <c r="K361" s="35"/>
      <c r="L361" s="42"/>
      <c r="M361" s="35"/>
      <c r="N361" s="35"/>
      <c r="O361" s="35"/>
      <c r="P361" s="35"/>
      <c r="Q361" s="35"/>
      <c r="R361" s="35"/>
      <c r="S361" s="35"/>
      <c r="T361" s="35"/>
      <c r="U361" s="35"/>
      <c r="V361" s="35"/>
      <c r="W361" s="35"/>
      <c r="X361" s="35"/>
      <c r="Y361" s="35"/>
      <c r="Z361" s="35"/>
      <c r="AA361" s="35"/>
      <c r="AB361" s="35"/>
    </row>
    <row r="362" spans="1:28">
      <c r="A362" s="409"/>
      <c r="B362" s="35"/>
      <c r="C362" s="35"/>
      <c r="D362" s="35"/>
      <c r="E362" s="35"/>
      <c r="F362" s="35"/>
      <c r="G362" s="35"/>
      <c r="H362" s="35"/>
      <c r="I362" s="35"/>
      <c r="J362" s="35"/>
      <c r="K362" s="35"/>
      <c r="L362" s="42"/>
      <c r="M362" s="35"/>
      <c r="N362" s="35"/>
      <c r="O362" s="35"/>
      <c r="P362" s="35"/>
      <c r="Q362" s="35"/>
      <c r="R362" s="35"/>
      <c r="S362" s="35"/>
      <c r="T362" s="35"/>
      <c r="U362" s="35"/>
      <c r="V362" s="35"/>
      <c r="W362" s="35"/>
      <c r="X362" s="35"/>
      <c r="Y362" s="35"/>
      <c r="Z362" s="35"/>
      <c r="AA362" s="35"/>
      <c r="AB362" s="35"/>
    </row>
    <row r="363" spans="1:28">
      <c r="A363" s="409"/>
      <c r="B363" s="35"/>
      <c r="C363" s="35"/>
      <c r="D363" s="35"/>
      <c r="E363" s="35"/>
      <c r="F363" s="35"/>
      <c r="G363" s="35"/>
      <c r="H363" s="35"/>
      <c r="I363" s="35"/>
      <c r="J363" s="35"/>
      <c r="K363" s="35"/>
      <c r="L363" s="42"/>
      <c r="M363" s="35"/>
      <c r="N363" s="35"/>
      <c r="O363" s="35"/>
      <c r="P363" s="35"/>
      <c r="Q363" s="35"/>
      <c r="R363" s="35"/>
      <c r="S363" s="35"/>
      <c r="T363" s="35"/>
      <c r="U363" s="35"/>
      <c r="V363" s="35"/>
      <c r="W363" s="35"/>
      <c r="X363" s="35"/>
      <c r="Y363" s="35"/>
      <c r="Z363" s="35"/>
      <c r="AA363" s="35"/>
      <c r="AB363" s="35"/>
    </row>
    <row r="364" spans="1:28">
      <c r="A364" s="409"/>
      <c r="B364" s="35"/>
      <c r="C364" s="35"/>
      <c r="D364" s="35"/>
      <c r="E364" s="35"/>
      <c r="F364" s="35"/>
      <c r="G364" s="35"/>
      <c r="H364" s="35"/>
      <c r="I364" s="35"/>
      <c r="J364" s="35"/>
      <c r="K364" s="35"/>
      <c r="L364" s="42"/>
      <c r="M364" s="35"/>
      <c r="N364" s="35"/>
      <c r="O364" s="35"/>
      <c r="P364" s="35"/>
      <c r="Q364" s="35"/>
      <c r="R364" s="35"/>
      <c r="S364" s="35"/>
      <c r="T364" s="35"/>
      <c r="U364" s="35"/>
      <c r="V364" s="35"/>
      <c r="W364" s="35"/>
      <c r="X364" s="35"/>
      <c r="Y364" s="35"/>
      <c r="Z364" s="35"/>
      <c r="AA364" s="35"/>
      <c r="AB364" s="35"/>
    </row>
    <row r="365" spans="1:28">
      <c r="A365" s="409"/>
      <c r="B365" s="35"/>
      <c r="C365" s="35"/>
      <c r="D365" s="35"/>
      <c r="E365" s="35"/>
      <c r="F365" s="35"/>
      <c r="G365" s="35"/>
      <c r="H365" s="35"/>
      <c r="I365" s="35"/>
      <c r="J365" s="35"/>
      <c r="K365" s="35"/>
      <c r="L365" s="42"/>
      <c r="M365" s="35"/>
      <c r="N365" s="35"/>
      <c r="O365" s="35"/>
      <c r="P365" s="35"/>
      <c r="Q365" s="35"/>
      <c r="R365" s="35"/>
      <c r="S365" s="35"/>
      <c r="T365" s="35"/>
      <c r="U365" s="35"/>
      <c r="V365" s="35"/>
      <c r="W365" s="35"/>
      <c r="X365" s="35"/>
      <c r="Y365" s="35"/>
      <c r="Z365" s="35"/>
      <c r="AA365" s="35"/>
      <c r="AB365" s="35"/>
    </row>
    <row r="366" spans="1:28">
      <c r="A366" s="409"/>
      <c r="B366" s="35"/>
      <c r="C366" s="35"/>
      <c r="D366" s="35"/>
      <c r="E366" s="35"/>
      <c r="F366" s="35"/>
      <c r="G366" s="35"/>
      <c r="H366" s="35"/>
      <c r="I366" s="35"/>
      <c r="J366" s="35"/>
      <c r="K366" s="35"/>
      <c r="L366" s="42"/>
      <c r="M366" s="35"/>
      <c r="N366" s="35"/>
      <c r="O366" s="35"/>
      <c r="P366" s="35"/>
      <c r="Q366" s="35"/>
      <c r="R366" s="35"/>
      <c r="S366" s="35"/>
      <c r="T366" s="35"/>
      <c r="U366" s="35"/>
      <c r="V366" s="35"/>
      <c r="W366" s="35"/>
      <c r="X366" s="35"/>
      <c r="Y366" s="35"/>
      <c r="Z366" s="35"/>
      <c r="AA366" s="35"/>
      <c r="AB366" s="35"/>
    </row>
    <row r="367" spans="1:28">
      <c r="A367" s="409"/>
      <c r="B367" s="35"/>
      <c r="C367" s="35"/>
      <c r="D367" s="35"/>
      <c r="E367" s="35"/>
      <c r="F367" s="35"/>
      <c r="G367" s="35"/>
      <c r="H367" s="35"/>
      <c r="I367" s="35"/>
      <c r="J367" s="35"/>
      <c r="K367" s="35"/>
      <c r="L367" s="42"/>
      <c r="M367" s="35"/>
      <c r="N367" s="35"/>
      <c r="O367" s="35"/>
      <c r="P367" s="35"/>
      <c r="Q367" s="35"/>
      <c r="R367" s="35"/>
      <c r="S367" s="35"/>
      <c r="T367" s="35"/>
      <c r="U367" s="35"/>
      <c r="V367" s="35"/>
      <c r="W367" s="35"/>
      <c r="X367" s="35"/>
      <c r="Y367" s="35"/>
      <c r="Z367" s="35"/>
      <c r="AA367" s="35"/>
      <c r="AB367" s="35"/>
    </row>
    <row r="368" spans="1:28">
      <c r="A368" s="409"/>
      <c r="B368" s="35"/>
      <c r="C368" s="35"/>
      <c r="D368" s="35"/>
      <c r="E368" s="35"/>
      <c r="F368" s="35"/>
      <c r="G368" s="35"/>
      <c r="H368" s="35"/>
      <c r="I368" s="35"/>
      <c r="J368" s="35"/>
      <c r="K368" s="35"/>
      <c r="L368" s="42"/>
      <c r="M368" s="35"/>
      <c r="N368" s="35"/>
      <c r="O368" s="35"/>
      <c r="P368" s="35"/>
      <c r="Q368" s="35"/>
      <c r="R368" s="35"/>
      <c r="S368" s="35"/>
      <c r="T368" s="35"/>
      <c r="U368" s="35"/>
      <c r="V368" s="35"/>
      <c r="W368" s="35"/>
      <c r="X368" s="35"/>
      <c r="Y368" s="35"/>
      <c r="Z368" s="35"/>
      <c r="AA368" s="35"/>
      <c r="AB368" s="35"/>
    </row>
    <row r="369" spans="1:28">
      <c r="A369" s="409"/>
      <c r="B369" s="35"/>
      <c r="C369" s="35"/>
      <c r="D369" s="35"/>
      <c r="E369" s="35"/>
      <c r="F369" s="35"/>
      <c r="G369" s="35"/>
      <c r="H369" s="35"/>
      <c r="I369" s="35"/>
      <c r="J369" s="35"/>
      <c r="K369" s="35"/>
      <c r="L369" s="42"/>
      <c r="M369" s="35"/>
      <c r="N369" s="35"/>
      <c r="O369" s="35"/>
      <c r="P369" s="35"/>
      <c r="Q369" s="35"/>
      <c r="R369" s="35"/>
      <c r="S369" s="35"/>
      <c r="T369" s="35"/>
      <c r="U369" s="35"/>
      <c r="V369" s="35"/>
      <c r="W369" s="35"/>
      <c r="X369" s="35"/>
      <c r="Y369" s="35"/>
      <c r="Z369" s="35"/>
      <c r="AA369" s="35"/>
      <c r="AB369" s="35"/>
    </row>
    <row r="370" spans="1:28">
      <c r="A370" s="409"/>
      <c r="B370" s="35"/>
      <c r="C370" s="35"/>
      <c r="D370" s="35"/>
      <c r="E370" s="35"/>
      <c r="F370" s="35"/>
      <c r="G370" s="35"/>
      <c r="H370" s="35"/>
      <c r="I370" s="35"/>
      <c r="J370" s="35"/>
      <c r="K370" s="35"/>
      <c r="L370" s="42"/>
      <c r="M370" s="35"/>
      <c r="N370" s="35"/>
      <c r="O370" s="35"/>
      <c r="P370" s="35"/>
      <c r="Q370" s="35"/>
      <c r="R370" s="35"/>
      <c r="S370" s="35"/>
      <c r="T370" s="35"/>
      <c r="U370" s="35"/>
      <c r="V370" s="35"/>
      <c r="W370" s="35"/>
      <c r="X370" s="35"/>
      <c r="Y370" s="35"/>
      <c r="Z370" s="35"/>
      <c r="AA370" s="35"/>
      <c r="AB370" s="35"/>
    </row>
    <row r="371" spans="1:28">
      <c r="A371" s="409"/>
      <c r="B371" s="35"/>
      <c r="C371" s="35"/>
      <c r="D371" s="35"/>
      <c r="E371" s="35"/>
      <c r="F371" s="35"/>
      <c r="G371" s="35"/>
      <c r="H371" s="35"/>
      <c r="I371" s="35"/>
      <c r="J371" s="35"/>
      <c r="K371" s="35"/>
      <c r="L371" s="42"/>
      <c r="M371" s="35"/>
      <c r="N371" s="35"/>
      <c r="O371" s="35"/>
      <c r="P371" s="35"/>
      <c r="Q371" s="35"/>
      <c r="R371" s="35"/>
      <c r="S371" s="35"/>
      <c r="T371" s="35"/>
      <c r="U371" s="35"/>
      <c r="V371" s="35"/>
      <c r="W371" s="35"/>
      <c r="X371" s="35"/>
      <c r="Y371" s="35"/>
      <c r="Z371" s="35"/>
      <c r="AA371" s="35"/>
      <c r="AB371" s="35"/>
    </row>
    <row r="372" spans="1:28">
      <c r="A372" s="409"/>
      <c r="B372" s="35"/>
      <c r="C372" s="35"/>
      <c r="D372" s="35"/>
      <c r="E372" s="35"/>
      <c r="F372" s="35"/>
      <c r="G372" s="35"/>
      <c r="H372" s="35"/>
      <c r="I372" s="35"/>
      <c r="J372" s="35"/>
      <c r="K372" s="35"/>
      <c r="L372" s="42"/>
      <c r="M372" s="35"/>
      <c r="N372" s="35"/>
      <c r="O372" s="35"/>
      <c r="P372" s="35"/>
      <c r="Q372" s="35"/>
      <c r="R372" s="35"/>
      <c r="S372" s="35"/>
      <c r="T372" s="35"/>
      <c r="U372" s="35"/>
      <c r="V372" s="35"/>
      <c r="W372" s="35"/>
      <c r="X372" s="35"/>
      <c r="Y372" s="35"/>
      <c r="Z372" s="35"/>
      <c r="AA372" s="35"/>
      <c r="AB372" s="35"/>
    </row>
    <row r="373" spans="1:28">
      <c r="A373" s="409"/>
      <c r="B373" s="35"/>
      <c r="C373" s="35"/>
      <c r="D373" s="35"/>
      <c r="E373" s="35"/>
      <c r="F373" s="35"/>
      <c r="G373" s="35"/>
      <c r="H373" s="35"/>
      <c r="I373" s="35"/>
      <c r="J373" s="35"/>
      <c r="K373" s="35"/>
      <c r="L373" s="42"/>
      <c r="M373" s="35"/>
      <c r="N373" s="35"/>
      <c r="O373" s="35"/>
      <c r="P373" s="35"/>
      <c r="Q373" s="35"/>
      <c r="R373" s="35"/>
      <c r="S373" s="35"/>
      <c r="T373" s="35"/>
      <c r="U373" s="35"/>
      <c r="V373" s="35"/>
      <c r="W373" s="35"/>
      <c r="X373" s="35"/>
      <c r="Y373" s="35"/>
      <c r="Z373" s="35"/>
      <c r="AA373" s="35"/>
      <c r="AB373" s="35"/>
    </row>
    <row r="374" spans="1:28">
      <c r="A374" s="409"/>
      <c r="B374" s="35"/>
      <c r="C374" s="35"/>
      <c r="D374" s="35"/>
      <c r="E374" s="35"/>
      <c r="F374" s="35"/>
      <c r="G374" s="35"/>
      <c r="H374" s="35"/>
      <c r="I374" s="35"/>
      <c r="J374" s="35"/>
      <c r="K374" s="35"/>
      <c r="L374" s="42"/>
      <c r="M374" s="35"/>
      <c r="N374" s="35"/>
      <c r="O374" s="35"/>
      <c r="P374" s="35"/>
      <c r="Q374" s="35"/>
      <c r="R374" s="35"/>
      <c r="S374" s="35"/>
      <c r="T374" s="35"/>
      <c r="U374" s="35"/>
      <c r="V374" s="35"/>
      <c r="W374" s="35"/>
      <c r="X374" s="35"/>
      <c r="Y374" s="35"/>
      <c r="Z374" s="35"/>
      <c r="AA374" s="35"/>
      <c r="AB374" s="35"/>
    </row>
    <row r="375" spans="1:28">
      <c r="A375" s="409"/>
      <c r="B375" s="35"/>
      <c r="C375" s="35"/>
      <c r="D375" s="35"/>
      <c r="E375" s="35"/>
      <c r="F375" s="35"/>
      <c r="G375" s="35"/>
      <c r="H375" s="35"/>
      <c r="I375" s="35"/>
      <c r="J375" s="35"/>
      <c r="K375" s="35"/>
      <c r="L375" s="42"/>
      <c r="M375" s="35"/>
      <c r="N375" s="35"/>
      <c r="O375" s="35"/>
      <c r="P375" s="35"/>
      <c r="Q375" s="35"/>
      <c r="R375" s="35"/>
      <c r="S375" s="35"/>
      <c r="T375" s="35"/>
      <c r="U375" s="35"/>
      <c r="V375" s="35"/>
      <c r="W375" s="35"/>
      <c r="X375" s="35"/>
      <c r="Y375" s="35"/>
      <c r="Z375" s="35"/>
      <c r="AA375" s="35"/>
      <c r="AB375" s="35"/>
    </row>
    <row r="376" spans="1:28">
      <c r="A376" s="409"/>
      <c r="B376" s="35"/>
      <c r="C376" s="35"/>
      <c r="D376" s="35"/>
      <c r="E376" s="35"/>
      <c r="F376" s="35"/>
      <c r="G376" s="35"/>
      <c r="H376" s="35"/>
      <c r="I376" s="35"/>
      <c r="J376" s="35"/>
      <c r="K376" s="35"/>
      <c r="L376" s="42"/>
      <c r="M376" s="35"/>
      <c r="N376" s="35"/>
      <c r="O376" s="35"/>
      <c r="P376" s="35"/>
      <c r="Q376" s="35"/>
      <c r="R376" s="35"/>
      <c r="S376" s="35"/>
      <c r="T376" s="35"/>
      <c r="U376" s="35"/>
      <c r="V376" s="35"/>
      <c r="W376" s="35"/>
      <c r="X376" s="35"/>
      <c r="Y376" s="35"/>
      <c r="Z376" s="35"/>
      <c r="AA376" s="35"/>
      <c r="AB376" s="35"/>
    </row>
    <row r="377" spans="1:28">
      <c r="A377" s="409"/>
      <c r="B377" s="35"/>
      <c r="C377" s="35"/>
      <c r="D377" s="35"/>
      <c r="E377" s="35"/>
      <c r="F377" s="35"/>
      <c r="G377" s="35"/>
      <c r="H377" s="35"/>
      <c r="I377" s="35"/>
      <c r="J377" s="35"/>
      <c r="K377" s="35"/>
      <c r="L377" s="42"/>
      <c r="M377" s="35"/>
      <c r="N377" s="35"/>
      <c r="O377" s="35"/>
      <c r="P377" s="35"/>
      <c r="Q377" s="35"/>
      <c r="R377" s="35"/>
      <c r="S377" s="35"/>
      <c r="T377" s="35"/>
      <c r="U377" s="35"/>
      <c r="V377" s="35"/>
      <c r="W377" s="35"/>
      <c r="X377" s="35"/>
      <c r="Y377" s="35"/>
      <c r="Z377" s="35"/>
      <c r="AA377" s="35"/>
      <c r="AB377" s="35"/>
    </row>
    <row r="378" spans="1:28">
      <c r="A378" s="409"/>
      <c r="B378" s="35"/>
      <c r="C378" s="35"/>
      <c r="D378" s="35"/>
      <c r="E378" s="35"/>
      <c r="F378" s="35"/>
      <c r="G378" s="35"/>
      <c r="H378" s="35"/>
      <c r="I378" s="35"/>
      <c r="J378" s="35"/>
      <c r="K378" s="35"/>
      <c r="L378" s="42"/>
      <c r="M378" s="35"/>
      <c r="N378" s="35"/>
      <c r="O378" s="35"/>
      <c r="P378" s="35"/>
      <c r="Q378" s="35"/>
      <c r="R378" s="35"/>
      <c r="S378" s="35"/>
      <c r="T378" s="35"/>
      <c r="U378" s="35"/>
      <c r="V378" s="35"/>
      <c r="W378" s="35"/>
      <c r="X378" s="35"/>
      <c r="Y378" s="35"/>
      <c r="Z378" s="35"/>
      <c r="AA378" s="35"/>
      <c r="AB378" s="35"/>
    </row>
    <row r="379" spans="1:28">
      <c r="A379" s="409"/>
      <c r="B379" s="35"/>
      <c r="C379" s="35"/>
      <c r="D379" s="35"/>
      <c r="E379" s="35"/>
      <c r="F379" s="35"/>
      <c r="G379" s="35"/>
      <c r="H379" s="35"/>
      <c r="I379" s="35"/>
      <c r="J379" s="35"/>
      <c r="K379" s="35"/>
      <c r="L379" s="42"/>
      <c r="M379" s="35"/>
      <c r="N379" s="35"/>
      <c r="O379" s="35"/>
      <c r="P379" s="35"/>
      <c r="Q379" s="35"/>
      <c r="R379" s="35"/>
      <c r="S379" s="35"/>
      <c r="T379" s="35"/>
      <c r="U379" s="35"/>
      <c r="V379" s="35"/>
      <c r="W379" s="35"/>
      <c r="X379" s="35"/>
      <c r="Y379" s="35"/>
      <c r="Z379" s="35"/>
      <c r="AA379" s="35"/>
      <c r="AB379" s="35"/>
    </row>
    <row r="380" spans="1:28">
      <c r="A380" s="409"/>
      <c r="B380" s="35"/>
      <c r="C380" s="35"/>
      <c r="D380" s="35"/>
      <c r="E380" s="35"/>
      <c r="F380" s="35"/>
      <c r="G380" s="35"/>
      <c r="H380" s="35"/>
      <c r="I380" s="35"/>
      <c r="J380" s="35"/>
      <c r="K380" s="35"/>
      <c r="L380" s="42"/>
      <c r="M380" s="35"/>
      <c r="N380" s="35"/>
      <c r="O380" s="35"/>
      <c r="P380" s="35"/>
      <c r="Q380" s="35"/>
      <c r="R380" s="35"/>
      <c r="S380" s="35"/>
      <c r="T380" s="35"/>
      <c r="U380" s="35"/>
      <c r="V380" s="35"/>
      <c r="W380" s="35"/>
      <c r="X380" s="35"/>
      <c r="Y380" s="35"/>
      <c r="Z380" s="35"/>
      <c r="AA380" s="35"/>
      <c r="AB380" s="35"/>
    </row>
    <row r="381" spans="1:28">
      <c r="A381" s="409"/>
      <c r="B381" s="35"/>
      <c r="C381" s="35"/>
      <c r="D381" s="35"/>
      <c r="E381" s="35"/>
      <c r="F381" s="35"/>
      <c r="G381" s="35"/>
      <c r="H381" s="35"/>
      <c r="I381" s="35"/>
      <c r="J381" s="35"/>
      <c r="K381" s="35"/>
      <c r="L381" s="42"/>
      <c r="M381" s="35"/>
      <c r="N381" s="35"/>
      <c r="O381" s="35"/>
      <c r="P381" s="35"/>
      <c r="Q381" s="35"/>
      <c r="R381" s="35"/>
      <c r="S381" s="35"/>
      <c r="T381" s="35"/>
      <c r="U381" s="35"/>
      <c r="V381" s="35"/>
      <c r="W381" s="35"/>
      <c r="X381" s="35"/>
      <c r="Y381" s="35"/>
      <c r="Z381" s="35"/>
      <c r="AA381" s="35"/>
      <c r="AB381" s="35"/>
    </row>
    <row r="382" spans="1:28">
      <c r="A382" s="409"/>
      <c r="B382" s="35"/>
      <c r="C382" s="35"/>
      <c r="D382" s="35"/>
      <c r="E382" s="35"/>
      <c r="F382" s="35"/>
      <c r="G382" s="35"/>
      <c r="H382" s="35"/>
      <c r="I382" s="35"/>
      <c r="J382" s="35"/>
      <c r="K382" s="35"/>
      <c r="L382" s="42"/>
      <c r="M382" s="35"/>
      <c r="N382" s="35"/>
      <c r="O382" s="35"/>
      <c r="P382" s="35"/>
      <c r="Q382" s="35"/>
      <c r="R382" s="35"/>
      <c r="S382" s="35"/>
      <c r="T382" s="35"/>
      <c r="U382" s="35"/>
      <c r="V382" s="35"/>
      <c r="W382" s="35"/>
      <c r="X382" s="35"/>
      <c r="Y382" s="35"/>
      <c r="Z382" s="35"/>
      <c r="AA382" s="35"/>
      <c r="AB382" s="35"/>
    </row>
    <row r="383" spans="1:28">
      <c r="A383" s="409"/>
      <c r="B383" s="35"/>
      <c r="C383" s="35"/>
      <c r="D383" s="35"/>
      <c r="E383" s="35"/>
      <c r="F383" s="35"/>
      <c r="G383" s="35"/>
      <c r="H383" s="35"/>
      <c r="I383" s="35"/>
      <c r="J383" s="35"/>
      <c r="K383" s="35"/>
      <c r="L383" s="42"/>
      <c r="M383" s="35"/>
      <c r="N383" s="35"/>
      <c r="O383" s="35"/>
      <c r="P383" s="35"/>
      <c r="Q383" s="35"/>
      <c r="R383" s="35"/>
      <c r="S383" s="35"/>
      <c r="T383" s="35"/>
      <c r="U383" s="35"/>
      <c r="V383" s="35"/>
      <c r="W383" s="35"/>
      <c r="X383" s="35"/>
      <c r="Y383" s="35"/>
      <c r="Z383" s="35"/>
      <c r="AA383" s="35"/>
      <c r="AB383" s="35"/>
    </row>
    <row r="384" spans="1:28">
      <c r="A384" s="409"/>
      <c r="B384" s="35"/>
      <c r="C384" s="35"/>
      <c r="D384" s="35"/>
      <c r="E384" s="35"/>
      <c r="F384" s="35"/>
      <c r="G384" s="35"/>
      <c r="H384" s="35"/>
      <c r="I384" s="35"/>
      <c r="J384" s="35"/>
      <c r="K384" s="35"/>
      <c r="L384" s="42"/>
      <c r="M384" s="35"/>
      <c r="N384" s="35"/>
      <c r="O384" s="35"/>
      <c r="P384" s="35"/>
      <c r="Q384" s="35"/>
      <c r="R384" s="35"/>
      <c r="S384" s="35"/>
      <c r="T384" s="35"/>
      <c r="U384" s="35"/>
      <c r="V384" s="35"/>
      <c r="W384" s="35"/>
      <c r="X384" s="35"/>
      <c r="Y384" s="35"/>
      <c r="Z384" s="35"/>
      <c r="AA384" s="35"/>
      <c r="AB384" s="35"/>
    </row>
    <row r="385" spans="1:28">
      <c r="A385" s="409"/>
      <c r="B385" s="35"/>
      <c r="C385" s="35"/>
      <c r="D385" s="35"/>
      <c r="E385" s="35"/>
      <c r="F385" s="35"/>
      <c r="G385" s="35"/>
      <c r="H385" s="35"/>
      <c r="I385" s="35"/>
      <c r="J385" s="35"/>
      <c r="K385" s="35"/>
      <c r="L385" s="42"/>
      <c r="M385" s="35"/>
      <c r="N385" s="35"/>
      <c r="O385" s="35"/>
      <c r="P385" s="35"/>
      <c r="Q385" s="35"/>
      <c r="R385" s="35"/>
      <c r="S385" s="35"/>
      <c r="T385" s="35"/>
      <c r="U385" s="35"/>
      <c r="V385" s="35"/>
      <c r="W385" s="35"/>
      <c r="X385" s="35"/>
      <c r="Y385" s="35"/>
      <c r="Z385" s="35"/>
      <c r="AA385" s="35"/>
      <c r="AB385" s="35"/>
    </row>
    <row r="386" spans="1:28">
      <c r="A386" s="409"/>
      <c r="B386" s="35"/>
      <c r="C386" s="35"/>
      <c r="D386" s="35"/>
      <c r="E386" s="35"/>
      <c r="F386" s="35"/>
      <c r="G386" s="35"/>
      <c r="H386" s="35"/>
      <c r="I386" s="35"/>
      <c r="J386" s="35"/>
      <c r="K386" s="35"/>
      <c r="L386" s="42"/>
      <c r="M386" s="35"/>
      <c r="N386" s="35"/>
      <c r="O386" s="35"/>
      <c r="P386" s="35"/>
      <c r="Q386" s="35"/>
      <c r="R386" s="35"/>
      <c r="S386" s="35"/>
      <c r="T386" s="35"/>
      <c r="U386" s="35"/>
      <c r="V386" s="35"/>
      <c r="W386" s="35"/>
      <c r="X386" s="35"/>
      <c r="Y386" s="35"/>
      <c r="Z386" s="35"/>
      <c r="AA386" s="35"/>
      <c r="AB386" s="35"/>
    </row>
    <row r="387" spans="1:28">
      <c r="A387" s="409"/>
      <c r="B387" s="35"/>
      <c r="C387" s="35"/>
      <c r="D387" s="35"/>
      <c r="E387" s="35"/>
      <c r="F387" s="35"/>
      <c r="G387" s="35"/>
      <c r="H387" s="35"/>
      <c r="I387" s="35"/>
      <c r="J387" s="35"/>
      <c r="K387" s="35"/>
      <c r="L387" s="42"/>
      <c r="M387" s="35"/>
      <c r="N387" s="35"/>
      <c r="O387" s="35"/>
      <c r="P387" s="35"/>
      <c r="Q387" s="35"/>
      <c r="R387" s="35"/>
      <c r="S387" s="35"/>
      <c r="T387" s="35"/>
      <c r="U387" s="35"/>
      <c r="V387" s="35"/>
      <c r="W387" s="35"/>
      <c r="X387" s="35"/>
      <c r="Y387" s="35"/>
      <c r="Z387" s="35"/>
      <c r="AA387" s="35"/>
      <c r="AB387" s="35"/>
    </row>
    <row r="388" spans="1:28">
      <c r="A388" s="409"/>
      <c r="B388" s="35"/>
      <c r="C388" s="35"/>
      <c r="D388" s="35"/>
      <c r="E388" s="35"/>
      <c r="F388" s="35"/>
      <c r="G388" s="35"/>
      <c r="H388" s="35"/>
      <c r="I388" s="35"/>
      <c r="J388" s="35"/>
      <c r="K388" s="35"/>
      <c r="L388" s="42"/>
      <c r="M388" s="35"/>
      <c r="N388" s="35"/>
      <c r="O388" s="35"/>
      <c r="P388" s="35"/>
      <c r="Q388" s="35"/>
      <c r="R388" s="35"/>
      <c r="S388" s="35"/>
      <c r="T388" s="35"/>
      <c r="U388" s="35"/>
      <c r="V388" s="35"/>
      <c r="W388" s="35"/>
      <c r="X388" s="35"/>
      <c r="Y388" s="35"/>
      <c r="Z388" s="35"/>
      <c r="AA388" s="35"/>
      <c r="AB388" s="35"/>
    </row>
    <row r="389" spans="1:28">
      <c r="A389" s="409"/>
      <c r="B389" s="35"/>
      <c r="C389" s="35"/>
      <c r="D389" s="35"/>
      <c r="E389" s="35"/>
      <c r="F389" s="35"/>
      <c r="G389" s="35"/>
      <c r="H389" s="35"/>
      <c r="I389" s="35"/>
      <c r="J389" s="35"/>
      <c r="K389" s="35"/>
      <c r="L389" s="42"/>
      <c r="M389" s="35"/>
      <c r="N389" s="35"/>
      <c r="O389" s="35"/>
      <c r="P389" s="35"/>
      <c r="Q389" s="35"/>
      <c r="R389" s="35"/>
      <c r="S389" s="35"/>
      <c r="T389" s="35"/>
      <c r="U389" s="35"/>
      <c r="V389" s="35"/>
      <c r="W389" s="35"/>
      <c r="X389" s="35"/>
      <c r="Y389" s="35"/>
      <c r="Z389" s="35"/>
      <c r="AA389" s="35"/>
      <c r="AB389" s="35"/>
    </row>
    <row r="390" spans="1:28">
      <c r="A390" s="409"/>
      <c r="B390" s="35"/>
      <c r="C390" s="35"/>
      <c r="D390" s="35"/>
      <c r="E390" s="35"/>
      <c r="F390" s="35"/>
      <c r="G390" s="35"/>
      <c r="H390" s="35"/>
      <c r="I390" s="35"/>
      <c r="J390" s="35"/>
      <c r="K390" s="35"/>
      <c r="L390" s="42"/>
      <c r="M390" s="35"/>
      <c r="N390" s="35"/>
      <c r="O390" s="35"/>
      <c r="P390" s="35"/>
      <c r="Q390" s="35"/>
      <c r="R390" s="35"/>
      <c r="S390" s="35"/>
      <c r="T390" s="35"/>
      <c r="U390" s="35"/>
      <c r="V390" s="35"/>
      <c r="W390" s="35"/>
      <c r="X390" s="35"/>
      <c r="Y390" s="35"/>
      <c r="Z390" s="35"/>
      <c r="AA390" s="35"/>
      <c r="AB390" s="35"/>
    </row>
    <row r="391" spans="1:28">
      <c r="A391" s="409"/>
      <c r="B391" s="35"/>
      <c r="C391" s="35"/>
      <c r="D391" s="35"/>
      <c r="E391" s="35"/>
      <c r="F391" s="35"/>
      <c r="G391" s="35"/>
      <c r="H391" s="35"/>
      <c r="I391" s="35"/>
      <c r="J391" s="35"/>
      <c r="K391" s="35"/>
      <c r="L391" s="42"/>
      <c r="M391" s="35"/>
      <c r="N391" s="35"/>
      <c r="O391" s="35"/>
      <c r="P391" s="35"/>
      <c r="Q391" s="35"/>
      <c r="R391" s="35"/>
      <c r="S391" s="35"/>
      <c r="T391" s="35"/>
      <c r="U391" s="35"/>
      <c r="V391" s="35"/>
      <c r="W391" s="35"/>
      <c r="X391" s="35"/>
      <c r="Y391" s="35"/>
      <c r="Z391" s="35"/>
      <c r="AA391" s="35"/>
      <c r="AB391" s="35"/>
    </row>
    <row r="392" spans="1:28">
      <c r="A392" s="409"/>
      <c r="B392" s="35"/>
      <c r="C392" s="35"/>
      <c r="D392" s="35"/>
      <c r="E392" s="35"/>
      <c r="F392" s="35"/>
      <c r="G392" s="35"/>
      <c r="H392" s="35"/>
      <c r="I392" s="35"/>
      <c r="J392" s="35"/>
      <c r="K392" s="35"/>
      <c r="L392" s="42"/>
      <c r="M392" s="35"/>
      <c r="N392" s="35"/>
      <c r="O392" s="35"/>
      <c r="P392" s="35"/>
      <c r="Q392" s="35"/>
      <c r="R392" s="35"/>
      <c r="S392" s="35"/>
      <c r="T392" s="35"/>
      <c r="U392" s="35"/>
      <c r="V392" s="35"/>
      <c r="W392" s="35"/>
      <c r="X392" s="35"/>
      <c r="Y392" s="35"/>
      <c r="Z392" s="35"/>
      <c r="AA392" s="35"/>
      <c r="AB392" s="35"/>
    </row>
    <row r="393" spans="1:28">
      <c r="A393" s="409"/>
      <c r="B393" s="35"/>
      <c r="C393" s="35"/>
      <c r="D393" s="35"/>
      <c r="E393" s="35"/>
      <c r="F393" s="35"/>
      <c r="G393" s="35"/>
      <c r="H393" s="35"/>
      <c r="I393" s="35"/>
      <c r="J393" s="35"/>
      <c r="K393" s="35"/>
      <c r="L393" s="42"/>
      <c r="M393" s="35"/>
      <c r="N393" s="35"/>
      <c r="O393" s="35"/>
      <c r="P393" s="35"/>
      <c r="Q393" s="35"/>
      <c r="R393" s="35"/>
      <c r="S393" s="35"/>
      <c r="T393" s="35"/>
      <c r="U393" s="35"/>
      <c r="V393" s="35"/>
      <c r="W393" s="35"/>
      <c r="X393" s="35"/>
      <c r="Y393" s="35"/>
      <c r="Z393" s="35"/>
      <c r="AA393" s="35"/>
      <c r="AB393" s="35"/>
    </row>
    <row r="394" spans="1:28">
      <c r="A394" s="409"/>
      <c r="B394" s="35"/>
      <c r="C394" s="35"/>
      <c r="D394" s="35"/>
      <c r="E394" s="35"/>
      <c r="F394" s="35"/>
      <c r="G394" s="35"/>
      <c r="H394" s="35"/>
      <c r="I394" s="35"/>
      <c r="J394" s="35"/>
      <c r="K394" s="35"/>
      <c r="L394" s="42"/>
      <c r="M394" s="35"/>
      <c r="N394" s="35"/>
      <c r="O394" s="35"/>
      <c r="P394" s="35"/>
      <c r="Q394" s="35"/>
      <c r="R394" s="35"/>
      <c r="S394" s="35"/>
      <c r="T394" s="35"/>
      <c r="U394" s="35"/>
      <c r="V394" s="35"/>
      <c r="W394" s="35"/>
      <c r="X394" s="35"/>
      <c r="Y394" s="35"/>
      <c r="Z394" s="35"/>
      <c r="AA394" s="35"/>
      <c r="AB394" s="35"/>
    </row>
    <row r="395" spans="1:28">
      <c r="A395" s="409"/>
      <c r="B395" s="35"/>
      <c r="C395" s="35"/>
      <c r="D395" s="35"/>
      <c r="E395" s="35"/>
      <c r="F395" s="35"/>
      <c r="G395" s="35"/>
      <c r="H395" s="35"/>
      <c r="I395" s="35"/>
      <c r="J395" s="35"/>
      <c r="K395" s="35"/>
      <c r="L395" s="42"/>
      <c r="M395" s="35"/>
      <c r="N395" s="35"/>
      <c r="O395" s="35"/>
      <c r="P395" s="35"/>
      <c r="Q395" s="35"/>
      <c r="R395" s="35"/>
      <c r="S395" s="35"/>
      <c r="T395" s="35"/>
      <c r="U395" s="35"/>
      <c r="V395" s="35"/>
      <c r="W395" s="35"/>
      <c r="X395" s="35"/>
      <c r="Y395" s="35"/>
      <c r="Z395" s="35"/>
      <c r="AA395" s="35"/>
      <c r="AB395" s="35"/>
    </row>
    <row r="396" spans="1:28">
      <c r="A396" s="409"/>
      <c r="B396" s="35"/>
      <c r="C396" s="35"/>
      <c r="D396" s="35"/>
      <c r="E396" s="35"/>
      <c r="F396" s="35"/>
      <c r="G396" s="35"/>
      <c r="H396" s="35"/>
      <c r="I396" s="35"/>
      <c r="J396" s="35"/>
      <c r="K396" s="35"/>
      <c r="L396" s="42"/>
      <c r="M396" s="35"/>
      <c r="N396" s="35"/>
      <c r="O396" s="35"/>
      <c r="P396" s="35"/>
      <c r="Q396" s="35"/>
      <c r="R396" s="35"/>
      <c r="S396" s="35"/>
      <c r="T396" s="35"/>
      <c r="U396" s="35"/>
      <c r="V396" s="35"/>
      <c r="W396" s="35"/>
      <c r="X396" s="35"/>
      <c r="Y396" s="35"/>
      <c r="Z396" s="35"/>
      <c r="AA396" s="35"/>
      <c r="AB396" s="35"/>
    </row>
    <row r="397" spans="1:28">
      <c r="A397" s="409"/>
      <c r="B397" s="35"/>
      <c r="C397" s="35"/>
      <c r="D397" s="35"/>
      <c r="E397" s="35"/>
      <c r="F397" s="35"/>
      <c r="G397" s="35"/>
      <c r="H397" s="35"/>
      <c r="I397" s="35"/>
      <c r="J397" s="35"/>
      <c r="K397" s="35"/>
      <c r="L397" s="42"/>
      <c r="M397" s="35"/>
      <c r="N397" s="35"/>
      <c r="O397" s="35"/>
      <c r="P397" s="35"/>
      <c r="Q397" s="35"/>
      <c r="R397" s="35"/>
      <c r="S397" s="35"/>
      <c r="T397" s="35"/>
      <c r="U397" s="35"/>
      <c r="V397" s="35"/>
      <c r="W397" s="35"/>
      <c r="X397" s="35"/>
      <c r="Y397" s="35"/>
      <c r="Z397" s="35"/>
      <c r="AA397" s="35"/>
      <c r="AB397" s="35"/>
    </row>
    <row r="398" spans="1:28">
      <c r="A398" s="409"/>
      <c r="B398" s="35"/>
      <c r="C398" s="35"/>
      <c r="D398" s="35"/>
      <c r="E398" s="35"/>
      <c r="F398" s="35"/>
      <c r="G398" s="35"/>
      <c r="H398" s="35"/>
      <c r="I398" s="35"/>
      <c r="J398" s="35"/>
      <c r="K398" s="35"/>
      <c r="L398" s="42"/>
      <c r="M398" s="35"/>
      <c r="N398" s="35"/>
      <c r="O398" s="35"/>
      <c r="P398" s="35"/>
      <c r="Q398" s="35"/>
      <c r="R398" s="35"/>
      <c r="S398" s="35"/>
      <c r="T398" s="35"/>
      <c r="U398" s="35"/>
      <c r="V398" s="35"/>
      <c r="W398" s="35"/>
      <c r="X398" s="35"/>
      <c r="Y398" s="35"/>
      <c r="Z398" s="35"/>
      <c r="AA398" s="35"/>
      <c r="AB398" s="35"/>
    </row>
    <row r="399" spans="1:28">
      <c r="A399" s="409"/>
      <c r="B399" s="35"/>
      <c r="C399" s="35"/>
      <c r="D399" s="35"/>
      <c r="E399" s="35"/>
      <c r="F399" s="35"/>
      <c r="G399" s="35"/>
      <c r="H399" s="35"/>
      <c r="I399" s="35"/>
      <c r="J399" s="35"/>
      <c r="K399" s="35"/>
      <c r="L399" s="42"/>
      <c r="M399" s="35"/>
      <c r="N399" s="35"/>
      <c r="O399" s="35"/>
      <c r="P399" s="35"/>
      <c r="Q399" s="35"/>
      <c r="R399" s="35"/>
      <c r="S399" s="35"/>
      <c r="T399" s="35"/>
      <c r="U399" s="35"/>
      <c r="V399" s="35"/>
      <c r="W399" s="35"/>
      <c r="X399" s="35"/>
      <c r="Y399" s="35"/>
      <c r="Z399" s="35"/>
      <c r="AA399" s="35"/>
      <c r="AB399" s="35"/>
    </row>
    <row r="400" spans="1:28">
      <c r="A400" s="409"/>
      <c r="B400" s="35"/>
      <c r="C400" s="35"/>
      <c r="D400" s="35"/>
      <c r="E400" s="35"/>
      <c r="F400" s="35"/>
      <c r="G400" s="35"/>
      <c r="H400" s="35"/>
      <c r="I400" s="35"/>
      <c r="J400" s="35"/>
      <c r="K400" s="35"/>
      <c r="L400" s="42"/>
      <c r="M400" s="35"/>
      <c r="N400" s="35"/>
      <c r="O400" s="35"/>
      <c r="P400" s="35"/>
      <c r="Q400" s="35"/>
      <c r="R400" s="35"/>
      <c r="S400" s="35"/>
      <c r="T400" s="35"/>
      <c r="U400" s="35"/>
      <c r="V400" s="35"/>
      <c r="W400" s="35"/>
      <c r="X400" s="35"/>
      <c r="Y400" s="35"/>
      <c r="Z400" s="35"/>
      <c r="AA400" s="35"/>
      <c r="AB400" s="35"/>
    </row>
    <row r="401" spans="1:28">
      <c r="A401" s="409"/>
      <c r="B401" s="35"/>
      <c r="C401" s="35"/>
      <c r="D401" s="35"/>
      <c r="E401" s="35"/>
      <c r="F401" s="35"/>
      <c r="G401" s="35"/>
      <c r="H401" s="35"/>
      <c r="I401" s="35"/>
      <c r="J401" s="35"/>
      <c r="K401" s="35"/>
      <c r="L401" s="42"/>
      <c r="M401" s="35"/>
      <c r="N401" s="35"/>
      <c r="O401" s="35"/>
      <c r="P401" s="35"/>
      <c r="Q401" s="35"/>
      <c r="R401" s="35"/>
      <c r="S401" s="35"/>
      <c r="T401" s="35"/>
      <c r="U401" s="35"/>
      <c r="V401" s="35"/>
      <c r="W401" s="35"/>
      <c r="X401" s="35"/>
      <c r="Y401" s="35"/>
      <c r="Z401" s="35"/>
      <c r="AA401" s="35"/>
      <c r="AB401" s="35"/>
    </row>
    <row r="402" spans="1:28">
      <c r="A402" s="409"/>
      <c r="B402" s="35"/>
      <c r="C402" s="35"/>
      <c r="D402" s="35"/>
      <c r="E402" s="35"/>
      <c r="F402" s="35"/>
      <c r="G402" s="35"/>
      <c r="H402" s="35"/>
      <c r="I402" s="35"/>
      <c r="J402" s="35"/>
      <c r="K402" s="35"/>
      <c r="L402" s="42"/>
      <c r="M402" s="35"/>
      <c r="N402" s="35"/>
      <c r="O402" s="35"/>
      <c r="P402" s="35"/>
      <c r="Q402" s="35"/>
      <c r="R402" s="35"/>
      <c r="S402" s="35"/>
      <c r="T402" s="35"/>
      <c r="U402" s="35"/>
      <c r="V402" s="35"/>
      <c r="W402" s="35"/>
      <c r="X402" s="35"/>
      <c r="Y402" s="35"/>
      <c r="Z402" s="35"/>
      <c r="AA402" s="35"/>
      <c r="AB402" s="35"/>
    </row>
    <row r="403" spans="1:28">
      <c r="A403" s="409"/>
      <c r="B403" s="35"/>
      <c r="C403" s="35"/>
      <c r="D403" s="35"/>
      <c r="E403" s="35"/>
      <c r="F403" s="35"/>
      <c r="G403" s="35"/>
      <c r="H403" s="35"/>
      <c r="I403" s="35"/>
      <c r="J403" s="35"/>
      <c r="K403" s="35"/>
      <c r="L403" s="42"/>
      <c r="M403" s="35"/>
      <c r="N403" s="35"/>
      <c r="O403" s="35"/>
      <c r="P403" s="35"/>
      <c r="Q403" s="35"/>
      <c r="R403" s="35"/>
      <c r="S403" s="35"/>
      <c r="T403" s="35"/>
      <c r="U403" s="35"/>
      <c r="V403" s="35"/>
      <c r="W403" s="35"/>
      <c r="X403" s="35"/>
      <c r="Y403" s="35"/>
      <c r="Z403" s="35"/>
      <c r="AA403" s="35"/>
      <c r="AB403" s="35"/>
    </row>
    <row r="404" spans="1:28">
      <c r="A404" s="409"/>
      <c r="B404" s="35"/>
      <c r="C404" s="35"/>
      <c r="D404" s="35"/>
      <c r="E404" s="35"/>
      <c r="F404" s="35"/>
      <c r="G404" s="35"/>
      <c r="H404" s="35"/>
      <c r="I404" s="35"/>
      <c r="J404" s="35"/>
      <c r="K404" s="35"/>
      <c r="L404" s="42"/>
      <c r="M404" s="35"/>
      <c r="N404" s="35"/>
      <c r="O404" s="35"/>
      <c r="P404" s="35"/>
      <c r="Q404" s="35"/>
      <c r="R404" s="35"/>
      <c r="S404" s="35"/>
      <c r="T404" s="35"/>
      <c r="U404" s="35"/>
      <c r="V404" s="35"/>
      <c r="W404" s="35"/>
      <c r="X404" s="35"/>
      <c r="Y404" s="35"/>
      <c r="Z404" s="35"/>
      <c r="AA404" s="35"/>
      <c r="AB404" s="35"/>
    </row>
    <row r="405" spans="1:28">
      <c r="A405" s="409"/>
      <c r="B405" s="35"/>
      <c r="C405" s="35"/>
      <c r="D405" s="35"/>
      <c r="E405" s="35"/>
      <c r="F405" s="35"/>
      <c r="G405" s="35"/>
      <c r="H405" s="35"/>
      <c r="I405" s="35"/>
      <c r="J405" s="35"/>
      <c r="K405" s="35"/>
      <c r="L405" s="42"/>
      <c r="M405" s="35"/>
      <c r="N405" s="35"/>
      <c r="O405" s="35"/>
      <c r="P405" s="35"/>
      <c r="Q405" s="35"/>
      <c r="R405" s="35"/>
      <c r="S405" s="35"/>
      <c r="T405" s="35"/>
      <c r="U405" s="35"/>
      <c r="V405" s="35"/>
      <c r="W405" s="35"/>
      <c r="X405" s="35"/>
      <c r="Y405" s="35"/>
      <c r="Z405" s="35"/>
      <c r="AA405" s="35"/>
      <c r="AB405" s="35"/>
    </row>
    <row r="406" spans="1:28">
      <c r="A406" s="409"/>
      <c r="B406" s="35"/>
      <c r="C406" s="35"/>
      <c r="D406" s="35"/>
      <c r="E406" s="35"/>
      <c r="F406" s="35"/>
      <c r="G406" s="35"/>
      <c r="H406" s="35"/>
      <c r="I406" s="35"/>
      <c r="J406" s="35"/>
      <c r="K406" s="35"/>
      <c r="L406" s="42"/>
      <c r="M406" s="35"/>
      <c r="N406" s="35"/>
      <c r="O406" s="35"/>
      <c r="P406" s="35"/>
      <c r="Q406" s="35"/>
      <c r="R406" s="35"/>
      <c r="S406" s="35"/>
      <c r="T406" s="35"/>
      <c r="U406" s="35"/>
      <c r="V406" s="35"/>
      <c r="W406" s="35"/>
      <c r="X406" s="35"/>
      <c r="Y406" s="35"/>
      <c r="Z406" s="35"/>
      <c r="AA406" s="35"/>
      <c r="AB406" s="35"/>
    </row>
    <row r="407" spans="1:28">
      <c r="A407" s="409"/>
      <c r="B407" s="35"/>
      <c r="C407" s="35"/>
      <c r="D407" s="35"/>
      <c r="E407" s="35"/>
      <c r="F407" s="35"/>
      <c r="G407" s="35"/>
      <c r="H407" s="35"/>
      <c r="I407" s="35"/>
      <c r="J407" s="35"/>
      <c r="K407" s="35"/>
      <c r="L407" s="42"/>
      <c r="M407" s="35"/>
      <c r="N407" s="35"/>
      <c r="O407" s="35"/>
      <c r="P407" s="35"/>
      <c r="Q407" s="35"/>
      <c r="R407" s="35"/>
      <c r="S407" s="35"/>
      <c r="T407" s="35"/>
      <c r="U407" s="35"/>
      <c r="V407" s="35"/>
      <c r="W407" s="35"/>
      <c r="X407" s="35"/>
      <c r="Y407" s="35"/>
      <c r="Z407" s="35"/>
      <c r="AA407" s="35"/>
      <c r="AB407" s="35"/>
    </row>
    <row r="408" spans="1:28">
      <c r="A408" s="409"/>
      <c r="B408" s="35"/>
      <c r="C408" s="35"/>
      <c r="D408" s="35"/>
      <c r="E408" s="35"/>
      <c r="F408" s="35"/>
      <c r="G408" s="35"/>
      <c r="H408" s="35"/>
      <c r="I408" s="35"/>
      <c r="J408" s="35"/>
      <c r="K408" s="35"/>
      <c r="L408" s="42"/>
      <c r="M408" s="35"/>
      <c r="N408" s="35"/>
      <c r="O408" s="35"/>
      <c r="P408" s="35"/>
      <c r="Q408" s="35"/>
      <c r="R408" s="35"/>
      <c r="S408" s="35"/>
      <c r="T408" s="35"/>
      <c r="U408" s="35"/>
      <c r="V408" s="35"/>
      <c r="W408" s="35"/>
      <c r="X408" s="35"/>
      <c r="Y408" s="35"/>
      <c r="Z408" s="35"/>
      <c r="AA408" s="35"/>
      <c r="AB408" s="35"/>
    </row>
    <row r="409" spans="1:28">
      <c r="A409" s="409"/>
      <c r="B409" s="35"/>
      <c r="C409" s="35"/>
      <c r="D409" s="35"/>
      <c r="E409" s="35"/>
      <c r="F409" s="35"/>
      <c r="G409" s="35"/>
      <c r="H409" s="35"/>
      <c r="I409" s="35"/>
      <c r="J409" s="35"/>
      <c r="K409" s="35"/>
      <c r="L409" s="42"/>
      <c r="M409" s="35"/>
      <c r="N409" s="35"/>
      <c r="O409" s="35"/>
      <c r="P409" s="35"/>
      <c r="Q409" s="35"/>
      <c r="R409" s="35"/>
      <c r="S409" s="35"/>
      <c r="T409" s="35"/>
      <c r="U409" s="35"/>
      <c r="V409" s="35"/>
      <c r="W409" s="35"/>
      <c r="X409" s="35"/>
      <c r="Y409" s="35"/>
      <c r="Z409" s="35"/>
      <c r="AA409" s="35"/>
      <c r="AB409" s="35"/>
    </row>
    <row r="410" spans="1:28">
      <c r="A410" s="409"/>
      <c r="B410" s="35"/>
      <c r="C410" s="35"/>
      <c r="D410" s="35"/>
      <c r="E410" s="35"/>
      <c r="F410" s="35"/>
      <c r="G410" s="35"/>
      <c r="H410" s="35"/>
      <c r="I410" s="35"/>
      <c r="J410" s="35"/>
      <c r="K410" s="35"/>
      <c r="L410" s="42"/>
      <c r="M410" s="35"/>
      <c r="N410" s="35"/>
      <c r="O410" s="35"/>
      <c r="P410" s="35"/>
      <c r="Q410" s="35"/>
      <c r="R410" s="35"/>
      <c r="S410" s="35"/>
      <c r="T410" s="35"/>
      <c r="U410" s="35"/>
      <c r="V410" s="35"/>
      <c r="W410" s="35"/>
      <c r="X410" s="35"/>
      <c r="Y410" s="35"/>
      <c r="Z410" s="35"/>
      <c r="AA410" s="35"/>
      <c r="AB410" s="35"/>
    </row>
    <row r="411" spans="1:28">
      <c r="A411" s="409"/>
      <c r="B411" s="35"/>
      <c r="C411" s="35"/>
      <c r="D411" s="35"/>
      <c r="E411" s="35"/>
      <c r="F411" s="35"/>
      <c r="G411" s="35"/>
      <c r="H411" s="35"/>
      <c r="I411" s="35"/>
      <c r="J411" s="35"/>
      <c r="K411" s="35"/>
      <c r="L411" s="42"/>
      <c r="M411" s="35"/>
      <c r="N411" s="35"/>
      <c r="O411" s="35"/>
      <c r="P411" s="35"/>
      <c r="Q411" s="35"/>
      <c r="R411" s="35"/>
      <c r="S411" s="35"/>
      <c r="T411" s="35"/>
      <c r="U411" s="35"/>
      <c r="V411" s="35"/>
      <c r="W411" s="35"/>
      <c r="X411" s="35"/>
      <c r="Y411" s="35"/>
      <c r="Z411" s="35"/>
      <c r="AA411" s="35"/>
      <c r="AB411" s="35"/>
    </row>
    <row r="412" spans="1:28">
      <c r="A412" s="409"/>
      <c r="B412" s="35"/>
      <c r="C412" s="35"/>
      <c r="D412" s="35"/>
      <c r="E412" s="35"/>
      <c r="F412" s="35"/>
      <c r="G412" s="35"/>
      <c r="H412" s="35"/>
      <c r="I412" s="35"/>
      <c r="J412" s="35"/>
      <c r="K412" s="35"/>
      <c r="L412" s="42"/>
      <c r="M412" s="35"/>
      <c r="N412" s="35"/>
      <c r="O412" s="35"/>
      <c r="P412" s="35"/>
      <c r="Q412" s="35"/>
      <c r="R412" s="35"/>
      <c r="S412" s="35"/>
      <c r="T412" s="35"/>
      <c r="U412" s="35"/>
      <c r="V412" s="35"/>
      <c r="W412" s="35"/>
      <c r="X412" s="35"/>
      <c r="Y412" s="35"/>
      <c r="Z412" s="35"/>
      <c r="AA412" s="35"/>
      <c r="AB412" s="35"/>
    </row>
    <row r="413" spans="1:28">
      <c r="A413" s="409"/>
      <c r="B413" s="35"/>
      <c r="C413" s="35"/>
      <c r="D413" s="35"/>
      <c r="E413" s="35"/>
      <c r="F413" s="35"/>
      <c r="G413" s="35"/>
      <c r="H413" s="35"/>
      <c r="I413" s="35"/>
      <c r="J413" s="35"/>
      <c r="K413" s="35"/>
      <c r="L413" s="42"/>
      <c r="M413" s="35"/>
      <c r="N413" s="35"/>
      <c r="O413" s="35"/>
      <c r="P413" s="35"/>
      <c r="Q413" s="35"/>
      <c r="R413" s="35"/>
      <c r="S413" s="35"/>
      <c r="T413" s="35"/>
      <c r="U413" s="35"/>
      <c r="V413" s="35"/>
      <c r="W413" s="35"/>
      <c r="X413" s="35"/>
      <c r="Y413" s="35"/>
      <c r="Z413" s="35"/>
      <c r="AA413" s="35"/>
      <c r="AB413" s="35"/>
    </row>
    <row r="414" spans="1:28">
      <c r="A414" s="409"/>
      <c r="B414" s="35"/>
      <c r="C414" s="35"/>
      <c r="D414" s="35"/>
      <c r="E414" s="35"/>
      <c r="F414" s="35"/>
      <c r="G414" s="35"/>
      <c r="H414" s="35"/>
      <c r="I414" s="35"/>
      <c r="J414" s="35"/>
      <c r="K414" s="35"/>
      <c r="L414" s="42"/>
      <c r="M414" s="35"/>
      <c r="N414" s="35"/>
      <c r="O414" s="35"/>
      <c r="P414" s="35"/>
      <c r="Q414" s="35"/>
      <c r="R414" s="35"/>
      <c r="S414" s="35"/>
      <c r="T414" s="35"/>
      <c r="U414" s="35"/>
      <c r="V414" s="35"/>
      <c r="W414" s="35"/>
      <c r="X414" s="35"/>
      <c r="Y414" s="35"/>
      <c r="Z414" s="35"/>
      <c r="AA414" s="35"/>
      <c r="AB414" s="35"/>
    </row>
    <row r="415" spans="1:28">
      <c r="A415" s="409"/>
      <c r="B415" s="35"/>
      <c r="C415" s="35"/>
      <c r="D415" s="35"/>
      <c r="E415" s="35"/>
      <c r="F415" s="35"/>
      <c r="G415" s="35"/>
      <c r="H415" s="35"/>
      <c r="I415" s="35"/>
      <c r="J415" s="35"/>
      <c r="K415" s="35"/>
      <c r="L415" s="42"/>
      <c r="M415" s="35"/>
      <c r="N415" s="35"/>
      <c r="O415" s="35"/>
      <c r="P415" s="35"/>
      <c r="Q415" s="35"/>
      <c r="R415" s="35"/>
      <c r="S415" s="35"/>
      <c r="T415" s="35"/>
      <c r="U415" s="35"/>
      <c r="V415" s="35"/>
      <c r="W415" s="35"/>
      <c r="X415" s="35"/>
      <c r="Y415" s="35"/>
      <c r="Z415" s="35"/>
      <c r="AA415" s="35"/>
      <c r="AB415" s="35"/>
    </row>
    <row r="416" spans="1:28">
      <c r="A416" s="409"/>
      <c r="B416" s="35"/>
      <c r="C416" s="35"/>
      <c r="D416" s="35"/>
      <c r="E416" s="35"/>
      <c r="F416" s="35"/>
      <c r="G416" s="35"/>
      <c r="H416" s="35"/>
      <c r="I416" s="35"/>
      <c r="J416" s="35"/>
      <c r="K416" s="35"/>
      <c r="L416" s="42"/>
      <c r="M416" s="35"/>
      <c r="N416" s="35"/>
      <c r="O416" s="35"/>
      <c r="P416" s="35"/>
      <c r="Q416" s="35"/>
      <c r="R416" s="35"/>
      <c r="S416" s="35"/>
      <c r="T416" s="35"/>
      <c r="U416" s="35"/>
      <c r="V416" s="35"/>
      <c r="W416" s="35"/>
      <c r="X416" s="35"/>
      <c r="Y416" s="35"/>
      <c r="Z416" s="35"/>
      <c r="AA416" s="35"/>
      <c r="AB416" s="35"/>
    </row>
    <row r="417" spans="1:28">
      <c r="A417" s="409"/>
      <c r="B417" s="35"/>
      <c r="C417" s="35"/>
      <c r="D417" s="35"/>
      <c r="E417" s="35"/>
      <c r="F417" s="35"/>
      <c r="G417" s="35"/>
      <c r="H417" s="35"/>
      <c r="I417" s="35"/>
      <c r="J417" s="35"/>
      <c r="K417" s="35"/>
      <c r="L417" s="42"/>
      <c r="M417" s="35"/>
      <c r="N417" s="35"/>
      <c r="O417" s="35"/>
      <c r="P417" s="35"/>
      <c r="Q417" s="35"/>
      <c r="R417" s="35"/>
      <c r="S417" s="35"/>
      <c r="T417" s="35"/>
      <c r="U417" s="35"/>
      <c r="V417" s="35"/>
      <c r="W417" s="35"/>
      <c r="X417" s="35"/>
      <c r="Y417" s="35"/>
      <c r="Z417" s="35"/>
      <c r="AA417" s="35"/>
      <c r="AB417" s="35"/>
    </row>
    <row r="418" spans="1:28">
      <c r="A418" s="409"/>
      <c r="B418" s="35"/>
      <c r="C418" s="35"/>
      <c r="D418" s="35"/>
      <c r="E418" s="35"/>
      <c r="F418" s="35"/>
      <c r="G418" s="35"/>
      <c r="H418" s="35"/>
      <c r="I418" s="35"/>
      <c r="J418" s="35"/>
      <c r="K418" s="35"/>
      <c r="L418" s="42"/>
      <c r="M418" s="35"/>
      <c r="N418" s="35"/>
      <c r="O418" s="35"/>
      <c r="P418" s="35"/>
      <c r="Q418" s="35"/>
      <c r="R418" s="35"/>
      <c r="S418" s="35"/>
      <c r="T418" s="35"/>
      <c r="U418" s="35"/>
      <c r="V418" s="35"/>
      <c r="W418" s="35"/>
      <c r="X418" s="35"/>
      <c r="Y418" s="35"/>
      <c r="Z418" s="35"/>
      <c r="AA418" s="35"/>
      <c r="AB418" s="35"/>
    </row>
    <row r="419" spans="1:28">
      <c r="A419" s="409"/>
      <c r="B419" s="35"/>
      <c r="C419" s="35"/>
      <c r="D419" s="35"/>
      <c r="E419" s="35"/>
      <c r="F419" s="35"/>
      <c r="G419" s="35"/>
      <c r="H419" s="35"/>
      <c r="I419" s="35"/>
      <c r="J419" s="35"/>
      <c r="K419" s="35"/>
      <c r="L419" s="42"/>
      <c r="M419" s="35"/>
      <c r="N419" s="35"/>
      <c r="O419" s="35"/>
      <c r="P419" s="35"/>
      <c r="Q419" s="35"/>
      <c r="R419" s="35"/>
      <c r="S419" s="35"/>
      <c r="T419" s="35"/>
      <c r="U419" s="35"/>
      <c r="V419" s="35"/>
      <c r="W419" s="35"/>
      <c r="X419" s="35"/>
      <c r="Y419" s="35"/>
      <c r="Z419" s="35"/>
      <c r="AA419" s="35"/>
      <c r="AB419" s="35"/>
    </row>
    <row r="420" spans="1:28">
      <c r="A420" s="409"/>
      <c r="B420" s="35"/>
      <c r="C420" s="35"/>
      <c r="D420" s="35"/>
      <c r="E420" s="35"/>
      <c r="F420" s="35"/>
      <c r="G420" s="35"/>
      <c r="H420" s="35"/>
      <c r="I420" s="35"/>
      <c r="J420" s="35"/>
      <c r="K420" s="35"/>
      <c r="L420" s="42"/>
      <c r="M420" s="35"/>
      <c r="N420" s="35"/>
      <c r="O420" s="35"/>
      <c r="P420" s="35"/>
      <c r="Q420" s="35"/>
      <c r="R420" s="35"/>
      <c r="S420" s="35"/>
      <c r="T420" s="35"/>
      <c r="U420" s="35"/>
      <c r="V420" s="35"/>
      <c r="W420" s="35"/>
      <c r="X420" s="35"/>
      <c r="Y420" s="35"/>
      <c r="Z420" s="35"/>
      <c r="AA420" s="35"/>
      <c r="AB420" s="35"/>
    </row>
    <row r="421" spans="1:28">
      <c r="A421" s="409"/>
      <c r="B421" s="35"/>
      <c r="C421" s="35"/>
      <c r="D421" s="35"/>
      <c r="E421" s="35"/>
      <c r="F421" s="35"/>
      <c r="G421" s="35"/>
      <c r="H421" s="35"/>
      <c r="I421" s="35"/>
      <c r="J421" s="35"/>
      <c r="K421" s="35"/>
      <c r="L421" s="42"/>
      <c r="M421" s="35"/>
      <c r="N421" s="35"/>
      <c r="O421" s="35"/>
      <c r="P421" s="35"/>
      <c r="Q421" s="35"/>
      <c r="R421" s="35"/>
      <c r="S421" s="35"/>
      <c r="T421" s="35"/>
      <c r="U421" s="35"/>
      <c r="V421" s="35"/>
      <c r="W421" s="35"/>
      <c r="X421" s="35"/>
      <c r="Y421" s="35"/>
      <c r="Z421" s="35"/>
      <c r="AA421" s="35"/>
      <c r="AB421" s="35"/>
    </row>
    <row r="422" spans="1:28">
      <c r="A422" s="409"/>
      <c r="B422" s="35"/>
      <c r="C422" s="35"/>
      <c r="D422" s="35"/>
      <c r="E422" s="35"/>
      <c r="F422" s="35"/>
      <c r="G422" s="35"/>
      <c r="H422" s="35"/>
      <c r="I422" s="35"/>
      <c r="J422" s="35"/>
      <c r="K422" s="35"/>
      <c r="L422" s="42"/>
      <c r="M422" s="35"/>
      <c r="N422" s="35"/>
      <c r="O422" s="35"/>
      <c r="P422" s="35"/>
      <c r="Q422" s="35"/>
      <c r="R422" s="35"/>
      <c r="S422" s="35"/>
      <c r="T422" s="35"/>
      <c r="U422" s="35"/>
      <c r="V422" s="35"/>
      <c r="W422" s="35"/>
      <c r="X422" s="35"/>
      <c r="Y422" s="35"/>
      <c r="Z422" s="35"/>
      <c r="AA422" s="35"/>
      <c r="AB422" s="35"/>
    </row>
    <row r="423" spans="1:28">
      <c r="A423" s="409"/>
      <c r="B423" s="35"/>
      <c r="C423" s="35"/>
      <c r="D423" s="35"/>
      <c r="E423" s="35"/>
      <c r="F423" s="35"/>
      <c r="G423" s="35"/>
      <c r="H423" s="35"/>
      <c r="I423" s="35"/>
      <c r="J423" s="35"/>
      <c r="K423" s="35"/>
      <c r="L423" s="42"/>
      <c r="M423" s="35"/>
      <c r="N423" s="35"/>
      <c r="O423" s="35"/>
      <c r="P423" s="35"/>
      <c r="Q423" s="35"/>
      <c r="R423" s="35"/>
      <c r="S423" s="35"/>
      <c r="T423" s="35"/>
      <c r="U423" s="35"/>
      <c r="V423" s="35"/>
      <c r="W423" s="35"/>
      <c r="X423" s="35"/>
      <c r="Y423" s="35"/>
      <c r="Z423" s="35"/>
      <c r="AA423" s="35"/>
      <c r="AB423" s="35"/>
    </row>
    <row r="424" spans="1:28">
      <c r="A424" s="409"/>
      <c r="B424" s="35"/>
      <c r="C424" s="35"/>
      <c r="D424" s="35"/>
      <c r="E424" s="35"/>
      <c r="F424" s="35"/>
      <c r="G424" s="35"/>
      <c r="H424" s="35"/>
      <c r="I424" s="35"/>
      <c r="J424" s="35"/>
      <c r="K424" s="35"/>
      <c r="L424" s="42"/>
      <c r="M424" s="35"/>
      <c r="N424" s="35"/>
      <c r="O424" s="35"/>
      <c r="P424" s="35"/>
      <c r="Q424" s="35"/>
      <c r="R424" s="35"/>
      <c r="S424" s="35"/>
      <c r="T424" s="35"/>
      <c r="U424" s="35"/>
      <c r="V424" s="35"/>
      <c r="W424" s="35"/>
      <c r="X424" s="35"/>
      <c r="Y424" s="35"/>
      <c r="Z424" s="35"/>
      <c r="AA424" s="35"/>
      <c r="AB424" s="35"/>
    </row>
    <row r="425" spans="1:28">
      <c r="A425" s="409"/>
      <c r="B425" s="35"/>
      <c r="C425" s="35"/>
      <c r="D425" s="35"/>
      <c r="E425" s="35"/>
      <c r="F425" s="35"/>
      <c r="G425" s="35"/>
      <c r="H425" s="35"/>
      <c r="I425" s="35"/>
      <c r="J425" s="35"/>
      <c r="K425" s="35"/>
      <c r="L425" s="42"/>
      <c r="M425" s="35"/>
      <c r="N425" s="35"/>
      <c r="O425" s="35"/>
      <c r="P425" s="35"/>
      <c r="Q425" s="35"/>
      <c r="R425" s="35"/>
      <c r="S425" s="35"/>
      <c r="T425" s="35"/>
      <c r="U425" s="35"/>
      <c r="V425" s="35"/>
      <c r="W425" s="35"/>
      <c r="X425" s="35"/>
      <c r="Y425" s="35"/>
      <c r="Z425" s="35"/>
      <c r="AA425" s="35"/>
      <c r="AB425" s="35"/>
    </row>
    <row r="426" spans="1:28">
      <c r="A426" s="409"/>
      <c r="B426" s="35"/>
      <c r="C426" s="35"/>
      <c r="D426" s="35"/>
      <c r="E426" s="35"/>
      <c r="F426" s="35"/>
      <c r="G426" s="35"/>
      <c r="H426" s="35"/>
      <c r="I426" s="35"/>
      <c r="J426" s="35"/>
      <c r="K426" s="35"/>
      <c r="L426" s="42"/>
      <c r="M426" s="35"/>
      <c r="N426" s="35"/>
      <c r="O426" s="35"/>
      <c r="P426" s="35"/>
      <c r="Q426" s="35"/>
      <c r="R426" s="35"/>
      <c r="S426" s="35"/>
      <c r="T426" s="35"/>
      <c r="U426" s="35"/>
      <c r="V426" s="35"/>
      <c r="W426" s="35"/>
      <c r="X426" s="35"/>
      <c r="Y426" s="35"/>
      <c r="Z426" s="35"/>
      <c r="AA426" s="35"/>
      <c r="AB426" s="35"/>
    </row>
    <row r="427" spans="1:28">
      <c r="A427" s="409"/>
      <c r="B427" s="35"/>
      <c r="C427" s="35"/>
      <c r="D427" s="35"/>
      <c r="E427" s="35"/>
      <c r="F427" s="35"/>
      <c r="G427" s="35"/>
      <c r="H427" s="35"/>
      <c r="I427" s="35"/>
      <c r="J427" s="35"/>
      <c r="K427" s="35"/>
      <c r="L427" s="42"/>
      <c r="M427" s="35"/>
      <c r="N427" s="35"/>
      <c r="O427" s="35"/>
      <c r="P427" s="35"/>
      <c r="Q427" s="35"/>
      <c r="R427" s="35"/>
      <c r="S427" s="35"/>
      <c r="T427" s="35"/>
      <c r="U427" s="35"/>
      <c r="V427" s="35"/>
      <c r="W427" s="35"/>
      <c r="X427" s="35"/>
      <c r="Y427" s="35"/>
      <c r="Z427" s="35"/>
      <c r="AA427" s="35"/>
      <c r="AB427" s="35"/>
    </row>
    <row r="428" spans="1:28">
      <c r="A428" s="409"/>
      <c r="B428" s="35"/>
      <c r="C428" s="35"/>
      <c r="D428" s="35"/>
      <c r="E428" s="35"/>
      <c r="F428" s="35"/>
      <c r="G428" s="35"/>
      <c r="H428" s="35"/>
      <c r="I428" s="35"/>
      <c r="J428" s="35"/>
      <c r="K428" s="35"/>
      <c r="L428" s="42"/>
      <c r="M428" s="35"/>
      <c r="N428" s="35"/>
      <c r="O428" s="35"/>
      <c r="P428" s="35"/>
      <c r="Q428" s="35"/>
      <c r="R428" s="35"/>
      <c r="S428" s="35"/>
      <c r="T428" s="35"/>
      <c r="U428" s="35"/>
      <c r="V428" s="35"/>
      <c r="W428" s="35"/>
      <c r="X428" s="35"/>
      <c r="Y428" s="35"/>
      <c r="Z428" s="35"/>
      <c r="AA428" s="35"/>
      <c r="AB428" s="35"/>
    </row>
    <row r="429" spans="1:28">
      <c r="A429" s="409"/>
      <c r="B429" s="35"/>
      <c r="C429" s="35"/>
      <c r="D429" s="35"/>
      <c r="E429" s="35"/>
      <c r="F429" s="35"/>
      <c r="G429" s="35"/>
      <c r="H429" s="35"/>
      <c r="I429" s="35"/>
      <c r="J429" s="35"/>
      <c r="K429" s="35"/>
      <c r="L429" s="42"/>
      <c r="M429" s="35"/>
      <c r="N429" s="35"/>
      <c r="O429" s="35"/>
      <c r="P429" s="35"/>
      <c r="Q429" s="35"/>
      <c r="R429" s="35"/>
      <c r="S429" s="35"/>
      <c r="T429" s="35"/>
      <c r="U429" s="35"/>
      <c r="V429" s="35"/>
      <c r="W429" s="35"/>
      <c r="X429" s="35"/>
      <c r="Y429" s="35"/>
      <c r="Z429" s="35"/>
      <c r="AA429" s="35"/>
      <c r="AB429" s="35"/>
    </row>
    <row r="430" spans="1:28">
      <c r="A430" s="409"/>
      <c r="B430" s="35"/>
      <c r="C430" s="35"/>
      <c r="D430" s="35"/>
      <c r="E430" s="35"/>
      <c r="F430" s="35"/>
      <c r="G430" s="35"/>
      <c r="H430" s="35"/>
      <c r="I430" s="35"/>
      <c r="J430" s="35"/>
      <c r="K430" s="35"/>
      <c r="L430" s="42"/>
      <c r="M430" s="35"/>
      <c r="N430" s="35"/>
      <c r="O430" s="35"/>
      <c r="P430" s="35"/>
      <c r="Q430" s="35"/>
      <c r="R430" s="35"/>
      <c r="S430" s="35"/>
      <c r="T430" s="35"/>
      <c r="U430" s="35"/>
      <c r="V430" s="35"/>
      <c r="W430" s="35"/>
      <c r="X430" s="35"/>
      <c r="Y430" s="35"/>
      <c r="Z430" s="35"/>
      <c r="AA430" s="35"/>
      <c r="AB430" s="35"/>
    </row>
    <row r="431" spans="1:28">
      <c r="A431" s="409"/>
      <c r="B431" s="35"/>
      <c r="C431" s="35"/>
      <c r="D431" s="35"/>
      <c r="E431" s="35"/>
      <c r="F431" s="35"/>
      <c r="G431" s="35"/>
      <c r="H431" s="35"/>
      <c r="I431" s="35"/>
      <c r="J431" s="35"/>
      <c r="K431" s="35"/>
      <c r="L431" s="42"/>
      <c r="M431" s="35"/>
      <c r="N431" s="35"/>
      <c r="O431" s="35"/>
      <c r="P431" s="35"/>
      <c r="Q431" s="35"/>
      <c r="R431" s="35"/>
      <c r="S431" s="35"/>
      <c r="T431" s="35"/>
      <c r="U431" s="35"/>
      <c r="V431" s="35"/>
      <c r="W431" s="35"/>
      <c r="X431" s="35"/>
      <c r="Y431" s="35"/>
      <c r="Z431" s="35"/>
      <c r="AA431" s="35"/>
      <c r="AB431" s="35"/>
    </row>
    <row r="432" spans="1:28">
      <c r="A432" s="409"/>
      <c r="B432" s="35"/>
      <c r="C432" s="35"/>
      <c r="D432" s="35"/>
      <c r="E432" s="35"/>
      <c r="F432" s="35"/>
      <c r="G432" s="35"/>
      <c r="H432" s="35"/>
      <c r="I432" s="35"/>
      <c r="J432" s="35"/>
      <c r="K432" s="35"/>
      <c r="L432" s="42"/>
      <c r="M432" s="35"/>
      <c r="N432" s="35"/>
      <c r="O432" s="35"/>
      <c r="P432" s="35"/>
      <c r="Q432" s="35"/>
      <c r="R432" s="35"/>
      <c r="S432" s="35"/>
      <c r="T432" s="35"/>
      <c r="U432" s="35"/>
      <c r="V432" s="35"/>
      <c r="W432" s="35"/>
      <c r="X432" s="35"/>
      <c r="Y432" s="35"/>
      <c r="Z432" s="35"/>
      <c r="AA432" s="35"/>
      <c r="AB432" s="35"/>
    </row>
    <row r="433" spans="1:28">
      <c r="A433" s="409"/>
      <c r="B433" s="35"/>
      <c r="C433" s="35"/>
      <c r="D433" s="35"/>
      <c r="E433" s="35"/>
      <c r="F433" s="35"/>
      <c r="G433" s="35"/>
      <c r="H433" s="35"/>
      <c r="I433" s="35"/>
      <c r="J433" s="35"/>
      <c r="K433" s="35"/>
      <c r="L433" s="42"/>
      <c r="M433" s="35"/>
      <c r="N433" s="35"/>
      <c r="O433" s="35"/>
      <c r="P433" s="35"/>
      <c r="Q433" s="35"/>
      <c r="R433" s="35"/>
      <c r="S433" s="35"/>
      <c r="T433" s="35"/>
      <c r="U433" s="35"/>
      <c r="V433" s="35"/>
      <c r="W433" s="35"/>
      <c r="X433" s="35"/>
      <c r="Y433" s="35"/>
      <c r="Z433" s="35"/>
      <c r="AA433" s="35"/>
      <c r="AB433" s="35"/>
    </row>
    <row r="434" spans="1:28">
      <c r="A434" s="409"/>
      <c r="B434" s="35"/>
      <c r="C434" s="35"/>
      <c r="D434" s="35"/>
      <c r="E434" s="35"/>
      <c r="F434" s="35"/>
      <c r="G434" s="35"/>
      <c r="H434" s="35"/>
      <c r="I434" s="35"/>
      <c r="J434" s="35"/>
      <c r="K434" s="35"/>
      <c r="L434" s="42"/>
      <c r="M434" s="35"/>
      <c r="N434" s="35"/>
      <c r="O434" s="35"/>
      <c r="P434" s="35"/>
      <c r="Q434" s="35"/>
      <c r="R434" s="35"/>
      <c r="S434" s="35"/>
      <c r="T434" s="35"/>
      <c r="U434" s="35"/>
      <c r="V434" s="35"/>
      <c r="W434" s="35"/>
      <c r="X434" s="35"/>
      <c r="Y434" s="35"/>
      <c r="Z434" s="35"/>
      <c r="AA434" s="35"/>
      <c r="AB434" s="35"/>
    </row>
    <row r="435" spans="1:28">
      <c r="A435" s="409"/>
      <c r="B435" s="35"/>
      <c r="C435" s="35"/>
      <c r="D435" s="35"/>
      <c r="E435" s="35"/>
      <c r="F435" s="35"/>
      <c r="G435" s="35"/>
      <c r="H435" s="35"/>
      <c r="I435" s="35"/>
      <c r="J435" s="35"/>
      <c r="K435" s="35"/>
      <c r="L435" s="42"/>
      <c r="M435" s="35"/>
      <c r="N435" s="35"/>
      <c r="O435" s="35"/>
      <c r="P435" s="35"/>
      <c r="Q435" s="35"/>
      <c r="R435" s="35"/>
      <c r="S435" s="35"/>
      <c r="T435" s="35"/>
      <c r="U435" s="35"/>
      <c r="V435" s="35"/>
      <c r="W435" s="35"/>
      <c r="X435" s="35"/>
      <c r="Y435" s="35"/>
      <c r="Z435" s="35"/>
      <c r="AA435" s="35"/>
      <c r="AB435" s="35"/>
    </row>
    <row r="436" spans="1:28">
      <c r="A436" s="409"/>
      <c r="B436" s="35"/>
      <c r="C436" s="35"/>
      <c r="D436" s="35"/>
      <c r="E436" s="35"/>
      <c r="F436" s="35"/>
      <c r="G436" s="35"/>
      <c r="H436" s="35"/>
      <c r="I436" s="35"/>
      <c r="J436" s="35"/>
      <c r="K436" s="35"/>
      <c r="L436" s="42"/>
      <c r="M436" s="35"/>
      <c r="N436" s="35"/>
      <c r="O436" s="35"/>
      <c r="P436" s="35"/>
      <c r="Q436" s="35"/>
      <c r="R436" s="35"/>
      <c r="S436" s="35"/>
      <c r="T436" s="35"/>
      <c r="U436" s="35"/>
      <c r="V436" s="35"/>
      <c r="W436" s="35"/>
      <c r="X436" s="35"/>
      <c r="Y436" s="35"/>
      <c r="Z436" s="35"/>
      <c r="AA436" s="35"/>
      <c r="AB436" s="35"/>
    </row>
    <row r="437" spans="1:28">
      <c r="A437" s="409"/>
      <c r="B437" s="35"/>
      <c r="C437" s="35"/>
      <c r="D437" s="35"/>
      <c r="E437" s="35"/>
      <c r="F437" s="35"/>
      <c r="G437" s="35"/>
      <c r="H437" s="35"/>
      <c r="I437" s="35"/>
      <c r="J437" s="35"/>
      <c r="K437" s="35"/>
      <c r="L437" s="42"/>
      <c r="M437" s="35"/>
      <c r="N437" s="35"/>
      <c r="O437" s="35"/>
      <c r="P437" s="35"/>
      <c r="Q437" s="35"/>
      <c r="R437" s="35"/>
      <c r="S437" s="35"/>
      <c r="T437" s="35"/>
      <c r="U437" s="35"/>
      <c r="V437" s="35"/>
      <c r="W437" s="35"/>
      <c r="X437" s="35"/>
      <c r="Y437" s="35"/>
      <c r="Z437" s="35"/>
      <c r="AA437" s="35"/>
      <c r="AB437" s="35"/>
    </row>
    <row r="438" spans="1:28">
      <c r="A438" s="409"/>
      <c r="B438" s="35"/>
      <c r="C438" s="35"/>
      <c r="D438" s="35"/>
      <c r="E438" s="35"/>
      <c r="F438" s="35"/>
      <c r="G438" s="35"/>
      <c r="H438" s="35"/>
      <c r="I438" s="35"/>
      <c r="J438" s="35"/>
      <c r="K438" s="35"/>
      <c r="L438" s="42"/>
      <c r="M438" s="35"/>
      <c r="N438" s="35"/>
      <c r="O438" s="35"/>
      <c r="P438" s="35"/>
      <c r="Q438" s="35"/>
      <c r="R438" s="35"/>
      <c r="S438" s="35"/>
      <c r="T438" s="35"/>
      <c r="U438" s="35"/>
      <c r="V438" s="35"/>
      <c r="W438" s="35"/>
      <c r="X438" s="35"/>
      <c r="Y438" s="35"/>
      <c r="Z438" s="35"/>
      <c r="AA438" s="35"/>
      <c r="AB438" s="35"/>
    </row>
    <row r="439" spans="1:28">
      <c r="A439" s="409"/>
      <c r="B439" s="35"/>
      <c r="C439" s="35"/>
      <c r="D439" s="35"/>
      <c r="E439" s="35"/>
      <c r="F439" s="35"/>
      <c r="G439" s="35"/>
      <c r="H439" s="35"/>
      <c r="I439" s="35"/>
      <c r="J439" s="35"/>
      <c r="K439" s="35"/>
      <c r="L439" s="42"/>
      <c r="M439" s="35"/>
      <c r="N439" s="35"/>
      <c r="O439" s="35"/>
      <c r="P439" s="35"/>
      <c r="Q439" s="35"/>
      <c r="R439" s="35"/>
      <c r="S439" s="35"/>
      <c r="T439" s="35"/>
      <c r="U439" s="35"/>
      <c r="V439" s="35"/>
      <c r="W439" s="35"/>
      <c r="X439" s="35"/>
      <c r="Y439" s="35"/>
      <c r="Z439" s="35"/>
      <c r="AA439" s="35"/>
      <c r="AB439" s="35"/>
    </row>
    <row r="440" spans="1:28">
      <c r="A440" s="409"/>
      <c r="B440" s="35"/>
      <c r="C440" s="35"/>
      <c r="D440" s="35"/>
      <c r="E440" s="35"/>
      <c r="F440" s="35"/>
      <c r="G440" s="35"/>
      <c r="H440" s="35"/>
      <c r="I440" s="35"/>
      <c r="J440" s="35"/>
      <c r="K440" s="35"/>
      <c r="L440" s="42"/>
      <c r="M440" s="35"/>
      <c r="N440" s="35"/>
      <c r="O440" s="35"/>
      <c r="P440" s="35"/>
      <c r="Q440" s="35"/>
      <c r="R440" s="35"/>
      <c r="S440" s="35"/>
      <c r="T440" s="35"/>
      <c r="U440" s="35"/>
      <c r="V440" s="35"/>
      <c r="W440" s="35"/>
      <c r="X440" s="35"/>
      <c r="Y440" s="35"/>
      <c r="Z440" s="35"/>
      <c r="AA440" s="35"/>
      <c r="AB440" s="35"/>
    </row>
    <row r="441" spans="1:28">
      <c r="A441" s="409"/>
      <c r="B441" s="35"/>
      <c r="C441" s="35"/>
      <c r="D441" s="35"/>
      <c r="E441" s="35"/>
      <c r="F441" s="35"/>
      <c r="G441" s="35"/>
      <c r="H441" s="35"/>
      <c r="I441" s="35"/>
      <c r="J441" s="35"/>
      <c r="K441" s="35"/>
      <c r="L441" s="42"/>
      <c r="M441" s="35"/>
      <c r="N441" s="35"/>
      <c r="O441" s="35"/>
      <c r="P441" s="35"/>
      <c r="Q441" s="35"/>
      <c r="R441" s="35"/>
      <c r="S441" s="35"/>
      <c r="T441" s="35"/>
      <c r="U441" s="35"/>
      <c r="V441" s="35"/>
      <c r="W441" s="35"/>
      <c r="X441" s="35"/>
      <c r="Y441" s="35"/>
      <c r="Z441" s="35"/>
      <c r="AA441" s="35"/>
      <c r="AB441" s="35"/>
    </row>
    <row r="442" spans="1:28">
      <c r="A442" s="409"/>
      <c r="B442" s="35"/>
      <c r="C442" s="35"/>
      <c r="D442" s="35"/>
      <c r="E442" s="35"/>
      <c r="F442" s="35"/>
      <c r="G442" s="35"/>
      <c r="H442" s="35"/>
      <c r="I442" s="35"/>
      <c r="J442" s="35"/>
      <c r="K442" s="35"/>
      <c r="L442" s="42"/>
      <c r="M442" s="35"/>
      <c r="N442" s="35"/>
      <c r="O442" s="35"/>
      <c r="P442" s="35"/>
      <c r="Q442" s="35"/>
      <c r="R442" s="35"/>
      <c r="S442" s="35"/>
      <c r="T442" s="35"/>
      <c r="U442" s="35"/>
      <c r="V442" s="35"/>
      <c r="W442" s="35"/>
      <c r="X442" s="35"/>
      <c r="Y442" s="35"/>
      <c r="Z442" s="35"/>
      <c r="AA442" s="35"/>
      <c r="AB442" s="35"/>
    </row>
    <row r="443" spans="1:28">
      <c r="A443" s="409"/>
      <c r="B443" s="35"/>
      <c r="C443" s="35"/>
      <c r="D443" s="35"/>
      <c r="E443" s="35"/>
      <c r="F443" s="35"/>
      <c r="G443" s="35"/>
      <c r="H443" s="35"/>
      <c r="I443" s="35"/>
      <c r="J443" s="35"/>
      <c r="K443" s="35"/>
      <c r="L443" s="42"/>
      <c r="M443" s="35"/>
      <c r="N443" s="35"/>
      <c r="O443" s="35"/>
      <c r="P443" s="35"/>
      <c r="Q443" s="35"/>
      <c r="R443" s="35"/>
      <c r="S443" s="35"/>
      <c r="T443" s="35"/>
      <c r="U443" s="35"/>
      <c r="V443" s="35"/>
      <c r="W443" s="35"/>
      <c r="X443" s="35"/>
      <c r="Y443" s="35"/>
      <c r="Z443" s="35"/>
      <c r="AA443" s="35"/>
      <c r="AB443" s="35"/>
    </row>
    <row r="444" spans="1:28">
      <c r="A444" s="409"/>
      <c r="B444" s="35"/>
      <c r="C444" s="35"/>
      <c r="D444" s="35"/>
      <c r="E444" s="35"/>
      <c r="F444" s="35"/>
      <c r="G444" s="35"/>
      <c r="H444" s="35"/>
      <c r="I444" s="35"/>
      <c r="J444" s="35"/>
      <c r="K444" s="35"/>
      <c r="L444" s="42"/>
      <c r="M444" s="35"/>
      <c r="N444" s="35"/>
      <c r="O444" s="35"/>
      <c r="P444" s="35"/>
      <c r="Q444" s="35"/>
      <c r="R444" s="35"/>
      <c r="S444" s="35"/>
      <c r="T444" s="35"/>
      <c r="U444" s="35"/>
      <c r="V444" s="35"/>
      <c r="W444" s="35"/>
      <c r="X444" s="35"/>
      <c r="Y444" s="35"/>
      <c r="Z444" s="35"/>
      <c r="AA444" s="35"/>
      <c r="AB444" s="35"/>
    </row>
    <row r="445" spans="1:28">
      <c r="A445" s="409"/>
      <c r="B445" s="35"/>
      <c r="C445" s="35"/>
      <c r="D445" s="35"/>
      <c r="E445" s="35"/>
      <c r="F445" s="35"/>
      <c r="G445" s="35"/>
      <c r="H445" s="35"/>
      <c r="I445" s="35"/>
      <c r="J445" s="35"/>
      <c r="K445" s="35"/>
      <c r="L445" s="42"/>
      <c r="M445" s="35"/>
      <c r="N445" s="35"/>
      <c r="O445" s="35"/>
      <c r="P445" s="35"/>
      <c r="Q445" s="35"/>
      <c r="R445" s="35"/>
      <c r="S445" s="35"/>
      <c r="T445" s="35"/>
      <c r="U445" s="35"/>
      <c r="V445" s="35"/>
      <c r="W445" s="35"/>
      <c r="X445" s="35"/>
      <c r="Y445" s="35"/>
      <c r="Z445" s="35"/>
      <c r="AA445" s="35"/>
      <c r="AB445" s="35"/>
    </row>
    <row r="446" spans="1:28">
      <c r="A446" s="409"/>
      <c r="B446" s="35"/>
      <c r="C446" s="35"/>
      <c r="D446" s="35"/>
      <c r="E446" s="35"/>
      <c r="F446" s="35"/>
      <c r="G446" s="35"/>
      <c r="H446" s="35"/>
      <c r="I446" s="35"/>
      <c r="J446" s="35"/>
      <c r="K446" s="35"/>
      <c r="L446" s="42"/>
      <c r="M446" s="35"/>
      <c r="N446" s="35"/>
      <c r="O446" s="35"/>
      <c r="P446" s="35"/>
      <c r="Q446" s="35"/>
      <c r="R446" s="35"/>
      <c r="S446" s="35"/>
      <c r="T446" s="35"/>
      <c r="U446" s="35"/>
      <c r="V446" s="35"/>
      <c r="W446" s="35"/>
      <c r="X446" s="35"/>
      <c r="Y446" s="35"/>
      <c r="Z446" s="35"/>
      <c r="AA446" s="35"/>
      <c r="AB446" s="35"/>
    </row>
    <row r="447" spans="1:28">
      <c r="A447" s="409"/>
      <c r="B447" s="35"/>
      <c r="C447" s="35"/>
      <c r="D447" s="35"/>
      <c r="E447" s="35"/>
      <c r="F447" s="35"/>
      <c r="G447" s="35"/>
      <c r="H447" s="35"/>
      <c r="I447" s="35"/>
      <c r="J447" s="35"/>
      <c r="K447" s="35"/>
      <c r="L447" s="42"/>
      <c r="M447" s="35"/>
      <c r="N447" s="35"/>
      <c r="O447" s="35"/>
      <c r="P447" s="35"/>
      <c r="Q447" s="35"/>
      <c r="R447" s="35"/>
      <c r="S447" s="35"/>
      <c r="T447" s="35"/>
      <c r="U447" s="35"/>
      <c r="V447" s="35"/>
      <c r="W447" s="35"/>
      <c r="X447" s="35"/>
      <c r="Y447" s="35"/>
      <c r="Z447" s="35"/>
      <c r="AA447" s="35"/>
      <c r="AB447" s="35"/>
    </row>
    <row r="448" spans="1:28">
      <c r="A448" s="409"/>
      <c r="B448" s="35"/>
      <c r="C448" s="35"/>
      <c r="D448" s="35"/>
      <c r="E448" s="35"/>
      <c r="F448" s="35"/>
      <c r="G448" s="35"/>
      <c r="H448" s="35"/>
      <c r="I448" s="35"/>
      <c r="J448" s="35"/>
      <c r="K448" s="35"/>
      <c r="L448" s="42"/>
      <c r="M448" s="35"/>
      <c r="N448" s="35"/>
      <c r="O448" s="35"/>
      <c r="P448" s="35"/>
      <c r="Q448" s="35"/>
      <c r="R448" s="35"/>
      <c r="S448" s="35"/>
      <c r="T448" s="35"/>
      <c r="U448" s="35"/>
      <c r="V448" s="35"/>
      <c r="W448" s="35"/>
      <c r="X448" s="35"/>
      <c r="Y448" s="35"/>
      <c r="Z448" s="35"/>
      <c r="AA448" s="35"/>
      <c r="AB448" s="35"/>
    </row>
    <row r="449" spans="1:28">
      <c r="A449" s="409"/>
      <c r="B449" s="35"/>
      <c r="C449" s="35"/>
      <c r="D449" s="35"/>
      <c r="E449" s="35"/>
      <c r="F449" s="35"/>
      <c r="G449" s="35"/>
      <c r="H449" s="35"/>
      <c r="I449" s="35"/>
      <c r="J449" s="35"/>
      <c r="K449" s="35"/>
      <c r="L449" s="42"/>
      <c r="M449" s="35"/>
      <c r="N449" s="35"/>
      <c r="O449" s="35"/>
      <c r="P449" s="35"/>
      <c r="Q449" s="35"/>
      <c r="R449" s="35"/>
      <c r="S449" s="35"/>
      <c r="T449" s="35"/>
      <c r="U449" s="35"/>
      <c r="V449" s="35"/>
      <c r="W449" s="35"/>
      <c r="X449" s="35"/>
      <c r="Y449" s="35"/>
      <c r="Z449" s="35"/>
      <c r="AA449" s="35"/>
      <c r="AB449" s="35"/>
    </row>
    <row r="450" spans="1:28">
      <c r="A450" s="409"/>
      <c r="B450" s="35"/>
      <c r="C450" s="35"/>
      <c r="D450" s="35"/>
      <c r="E450" s="35"/>
      <c r="F450" s="35"/>
      <c r="G450" s="35"/>
      <c r="H450" s="35"/>
      <c r="I450" s="35"/>
      <c r="J450" s="35"/>
      <c r="K450" s="35"/>
      <c r="L450" s="42"/>
      <c r="M450" s="35"/>
      <c r="N450" s="35"/>
      <c r="O450" s="35"/>
      <c r="P450" s="35"/>
      <c r="Q450" s="35"/>
      <c r="R450" s="35"/>
      <c r="S450" s="35"/>
      <c r="T450" s="35"/>
      <c r="U450" s="35"/>
      <c r="V450" s="35"/>
      <c r="W450" s="35"/>
      <c r="X450" s="35"/>
      <c r="Y450" s="35"/>
      <c r="Z450" s="35"/>
      <c r="AA450" s="35"/>
      <c r="AB450" s="35"/>
    </row>
    <row r="451" spans="1:28">
      <c r="A451" s="409"/>
      <c r="B451" s="35"/>
      <c r="C451" s="35"/>
      <c r="D451" s="35"/>
      <c r="E451" s="35"/>
      <c r="F451" s="35"/>
      <c r="G451" s="35"/>
      <c r="H451" s="35"/>
      <c r="I451" s="35"/>
      <c r="J451" s="35"/>
      <c r="K451" s="35"/>
      <c r="L451" s="42"/>
      <c r="M451" s="35"/>
      <c r="N451" s="35"/>
      <c r="O451" s="35"/>
      <c r="P451" s="35"/>
      <c r="Q451" s="35"/>
      <c r="R451" s="35"/>
      <c r="S451" s="35"/>
      <c r="T451" s="35"/>
      <c r="U451" s="35"/>
      <c r="V451" s="35"/>
      <c r="W451" s="35"/>
      <c r="X451" s="35"/>
      <c r="Y451" s="35"/>
      <c r="Z451" s="35"/>
      <c r="AA451" s="35"/>
      <c r="AB451" s="35"/>
    </row>
    <row r="452" spans="1:28">
      <c r="A452" s="409"/>
      <c r="B452" s="35"/>
      <c r="C452" s="35"/>
      <c r="D452" s="35"/>
      <c r="E452" s="35"/>
      <c r="F452" s="35"/>
      <c r="G452" s="35"/>
      <c r="H452" s="35"/>
      <c r="I452" s="35"/>
      <c r="J452" s="35"/>
      <c r="K452" s="35"/>
      <c r="L452" s="42"/>
      <c r="M452" s="35"/>
      <c r="N452" s="35"/>
      <c r="O452" s="35"/>
      <c r="P452" s="35"/>
      <c r="Q452" s="35"/>
      <c r="R452" s="35"/>
      <c r="S452" s="35"/>
      <c r="T452" s="35"/>
      <c r="U452" s="35"/>
      <c r="V452" s="35"/>
      <c r="W452" s="35"/>
      <c r="X452" s="35"/>
      <c r="Y452" s="35"/>
      <c r="Z452" s="35"/>
      <c r="AA452" s="35"/>
      <c r="AB452" s="35"/>
    </row>
    <row r="453" spans="1:28">
      <c r="A453" s="409"/>
      <c r="B453" s="35"/>
      <c r="C453" s="35"/>
      <c r="D453" s="35"/>
      <c r="E453" s="35"/>
      <c r="F453" s="35"/>
      <c r="G453" s="35"/>
      <c r="H453" s="35"/>
      <c r="I453" s="35"/>
      <c r="J453" s="35"/>
      <c r="K453" s="35"/>
      <c r="L453" s="42"/>
      <c r="M453" s="35"/>
      <c r="N453" s="35"/>
      <c r="O453" s="35"/>
      <c r="P453" s="35"/>
      <c r="Q453" s="35"/>
      <c r="R453" s="35"/>
      <c r="S453" s="35"/>
      <c r="T453" s="35"/>
      <c r="U453" s="35"/>
      <c r="V453" s="35"/>
      <c r="W453" s="35"/>
      <c r="X453" s="35"/>
      <c r="Y453" s="35"/>
      <c r="Z453" s="35"/>
      <c r="AA453" s="35"/>
      <c r="AB453" s="35"/>
    </row>
    <row r="454" spans="1:28">
      <c r="A454" s="409"/>
      <c r="B454" s="35"/>
      <c r="C454" s="35"/>
      <c r="D454" s="35"/>
      <c r="E454" s="35"/>
      <c r="F454" s="35"/>
      <c r="G454" s="35"/>
      <c r="H454" s="35"/>
      <c r="I454" s="35"/>
      <c r="J454" s="35"/>
      <c r="K454" s="35"/>
      <c r="L454" s="42"/>
      <c r="M454" s="35"/>
      <c r="N454" s="35"/>
      <c r="O454" s="35"/>
      <c r="P454" s="35"/>
      <c r="Q454" s="35"/>
      <c r="R454" s="35"/>
      <c r="S454" s="35"/>
      <c r="T454" s="35"/>
      <c r="U454" s="35"/>
      <c r="V454" s="35"/>
      <c r="W454" s="35"/>
      <c r="X454" s="35"/>
      <c r="Y454" s="35"/>
      <c r="Z454" s="35"/>
      <c r="AA454" s="35"/>
      <c r="AB454" s="35"/>
    </row>
    <row r="455" spans="1:28">
      <c r="A455" s="409"/>
      <c r="B455" s="35"/>
      <c r="C455" s="35"/>
      <c r="D455" s="35"/>
      <c r="E455" s="35"/>
      <c r="F455" s="35"/>
      <c r="G455" s="35"/>
      <c r="H455" s="35"/>
      <c r="I455" s="35"/>
      <c r="J455" s="35"/>
      <c r="K455" s="35"/>
      <c r="L455" s="42"/>
      <c r="M455" s="35"/>
      <c r="N455" s="35"/>
      <c r="O455" s="35"/>
      <c r="P455" s="35"/>
      <c r="Q455" s="35"/>
      <c r="R455" s="35"/>
      <c r="S455" s="35"/>
      <c r="T455" s="35"/>
      <c r="U455" s="35"/>
      <c r="V455" s="35"/>
      <c r="W455" s="35"/>
      <c r="X455" s="35"/>
      <c r="Y455" s="35"/>
      <c r="Z455" s="35"/>
      <c r="AA455" s="35"/>
      <c r="AB455" s="35"/>
    </row>
    <row r="456" spans="1:28">
      <c r="A456" s="409"/>
      <c r="B456" s="35"/>
      <c r="C456" s="35"/>
      <c r="D456" s="35"/>
      <c r="E456" s="35"/>
      <c r="F456" s="35"/>
      <c r="G456" s="35"/>
      <c r="H456" s="35"/>
      <c r="I456" s="35"/>
      <c r="J456" s="35"/>
      <c r="K456" s="35"/>
      <c r="L456" s="42"/>
      <c r="M456" s="35"/>
      <c r="N456" s="35"/>
      <c r="O456" s="35"/>
      <c r="P456" s="35"/>
      <c r="Q456" s="35"/>
      <c r="R456" s="35"/>
      <c r="S456" s="35"/>
      <c r="T456" s="35"/>
      <c r="U456" s="35"/>
      <c r="V456" s="35"/>
      <c r="W456" s="35"/>
      <c r="X456" s="35"/>
      <c r="Y456" s="35"/>
      <c r="Z456" s="35"/>
      <c r="AA456" s="35"/>
      <c r="AB456" s="35"/>
    </row>
    <row r="457" spans="1:28">
      <c r="A457" s="409"/>
      <c r="B457" s="35"/>
      <c r="C457" s="35"/>
      <c r="D457" s="35"/>
      <c r="E457" s="35"/>
      <c r="F457" s="35"/>
      <c r="G457" s="35"/>
      <c r="H457" s="35"/>
      <c r="I457" s="35"/>
      <c r="J457" s="35"/>
      <c r="K457" s="35"/>
      <c r="L457" s="42"/>
      <c r="M457" s="35"/>
      <c r="N457" s="35"/>
      <c r="O457" s="35"/>
      <c r="P457" s="35"/>
      <c r="Q457" s="35"/>
      <c r="R457" s="35"/>
      <c r="S457" s="35"/>
      <c r="T457" s="35"/>
      <c r="U457" s="35"/>
      <c r="V457" s="35"/>
      <c r="W457" s="35"/>
      <c r="X457" s="35"/>
      <c r="Y457" s="35"/>
      <c r="Z457" s="35"/>
      <c r="AA457" s="35"/>
      <c r="AB457" s="35"/>
    </row>
    <row r="458" spans="1:28">
      <c r="A458" s="409"/>
      <c r="B458" s="35"/>
      <c r="C458" s="35"/>
      <c r="D458" s="35"/>
      <c r="E458" s="35"/>
      <c r="F458" s="35"/>
      <c r="G458" s="35"/>
      <c r="H458" s="35"/>
      <c r="I458" s="35"/>
      <c r="J458" s="35"/>
      <c r="K458" s="35"/>
      <c r="L458" s="42"/>
      <c r="M458" s="35"/>
      <c r="N458" s="35"/>
      <c r="O458" s="35"/>
      <c r="P458" s="35"/>
      <c r="Q458" s="35"/>
      <c r="R458" s="35"/>
      <c r="S458" s="35"/>
      <c r="T458" s="35"/>
      <c r="U458" s="35"/>
      <c r="V458" s="35"/>
      <c r="W458" s="35"/>
      <c r="X458" s="35"/>
      <c r="Y458" s="35"/>
      <c r="Z458" s="35"/>
      <c r="AA458" s="35"/>
      <c r="AB458" s="35"/>
    </row>
    <row r="459" spans="1:28">
      <c r="A459" s="409"/>
      <c r="B459" s="35"/>
      <c r="C459" s="35"/>
      <c r="D459" s="35"/>
      <c r="E459" s="35"/>
      <c r="F459" s="35"/>
      <c r="G459" s="35"/>
      <c r="H459" s="35"/>
      <c r="I459" s="35"/>
      <c r="J459" s="35"/>
      <c r="K459" s="35"/>
      <c r="L459" s="42"/>
      <c r="M459" s="35"/>
      <c r="N459" s="35"/>
      <c r="O459" s="35"/>
      <c r="P459" s="35"/>
      <c r="Q459" s="35"/>
      <c r="R459" s="35"/>
      <c r="S459" s="35"/>
      <c r="T459" s="35"/>
      <c r="U459" s="35"/>
      <c r="V459" s="35"/>
      <c r="W459" s="35"/>
      <c r="X459" s="35"/>
      <c r="Y459" s="35"/>
      <c r="Z459" s="35"/>
      <c r="AA459" s="35"/>
      <c r="AB459" s="35"/>
    </row>
    <row r="460" spans="1:28">
      <c r="A460" s="409"/>
      <c r="B460" s="35"/>
      <c r="C460" s="35"/>
      <c r="D460" s="35"/>
      <c r="E460" s="35"/>
      <c r="F460" s="35"/>
      <c r="G460" s="35"/>
      <c r="H460" s="35"/>
      <c r="I460" s="35"/>
      <c r="J460" s="35"/>
      <c r="K460" s="35"/>
      <c r="L460" s="42"/>
      <c r="M460" s="35"/>
      <c r="N460" s="35"/>
      <c r="O460" s="35"/>
      <c r="P460" s="35"/>
      <c r="Q460" s="35"/>
      <c r="R460" s="35"/>
      <c r="S460" s="35"/>
      <c r="T460" s="35"/>
      <c r="U460" s="35"/>
      <c r="V460" s="35"/>
      <c r="W460" s="35"/>
      <c r="X460" s="35"/>
      <c r="Y460" s="35"/>
      <c r="Z460" s="35"/>
      <c r="AA460" s="35"/>
      <c r="AB460" s="35"/>
    </row>
    <row r="461" spans="1:28">
      <c r="A461" s="409"/>
      <c r="B461" s="35"/>
      <c r="C461" s="35"/>
      <c r="D461" s="35"/>
      <c r="E461" s="35"/>
      <c r="F461" s="35"/>
      <c r="G461" s="35"/>
      <c r="H461" s="35"/>
      <c r="I461" s="35"/>
      <c r="J461" s="35"/>
      <c r="K461" s="35"/>
      <c r="L461" s="42"/>
      <c r="M461" s="35"/>
      <c r="N461" s="35"/>
      <c r="O461" s="35"/>
      <c r="P461" s="35"/>
      <c r="Q461" s="35"/>
      <c r="R461" s="35"/>
      <c r="S461" s="35"/>
      <c r="T461" s="35"/>
      <c r="U461" s="35"/>
      <c r="V461" s="35"/>
      <c r="W461" s="35"/>
      <c r="X461" s="35"/>
      <c r="Y461" s="35"/>
      <c r="Z461" s="35"/>
      <c r="AA461" s="35"/>
      <c r="AB461" s="35"/>
    </row>
    <row r="462" spans="1:28">
      <c r="A462" s="409"/>
      <c r="B462" s="35"/>
      <c r="C462" s="35"/>
      <c r="D462" s="35"/>
      <c r="E462" s="35"/>
      <c r="F462" s="35"/>
      <c r="G462" s="35"/>
      <c r="H462" s="35"/>
      <c r="I462" s="35"/>
      <c r="J462" s="35"/>
      <c r="K462" s="35"/>
      <c r="L462" s="42"/>
      <c r="M462" s="35"/>
      <c r="N462" s="35"/>
      <c r="O462" s="35"/>
      <c r="P462" s="35"/>
      <c r="Q462" s="35"/>
      <c r="R462" s="35"/>
      <c r="S462" s="35"/>
      <c r="T462" s="35"/>
      <c r="U462" s="35"/>
      <c r="V462" s="35"/>
      <c r="W462" s="35"/>
      <c r="X462" s="35"/>
      <c r="Y462" s="35"/>
      <c r="Z462" s="35"/>
      <c r="AA462" s="35"/>
      <c r="AB462" s="35"/>
    </row>
    <row r="463" spans="1:28">
      <c r="A463" s="409"/>
      <c r="B463" s="35"/>
      <c r="C463" s="35"/>
      <c r="D463" s="35"/>
      <c r="E463" s="35"/>
      <c r="F463" s="35"/>
      <c r="G463" s="35"/>
      <c r="H463" s="35"/>
      <c r="I463" s="35"/>
      <c r="J463" s="35"/>
      <c r="K463" s="35"/>
      <c r="L463" s="42"/>
      <c r="M463" s="35"/>
      <c r="N463" s="35"/>
      <c r="O463" s="35"/>
      <c r="P463" s="35"/>
      <c r="Q463" s="35"/>
      <c r="R463" s="35"/>
      <c r="S463" s="35"/>
      <c r="T463" s="35"/>
      <c r="U463" s="35"/>
      <c r="V463" s="35"/>
      <c r="W463" s="35"/>
      <c r="X463" s="35"/>
      <c r="Y463" s="35"/>
      <c r="Z463" s="35"/>
      <c r="AA463" s="35"/>
      <c r="AB463" s="35"/>
    </row>
    <row r="464" spans="1:28">
      <c r="A464" s="409"/>
      <c r="B464" s="35"/>
      <c r="C464" s="35"/>
      <c r="D464" s="35"/>
      <c r="E464" s="35"/>
      <c r="F464" s="35"/>
      <c r="G464" s="35"/>
      <c r="H464" s="35"/>
      <c r="I464" s="35"/>
      <c r="J464" s="35"/>
      <c r="K464" s="35"/>
      <c r="L464" s="42"/>
      <c r="M464" s="35"/>
      <c r="N464" s="35"/>
      <c r="O464" s="35"/>
      <c r="P464" s="35"/>
      <c r="Q464" s="35"/>
      <c r="R464" s="35"/>
      <c r="S464" s="35"/>
      <c r="T464" s="35"/>
      <c r="U464" s="35"/>
      <c r="V464" s="35"/>
      <c r="W464" s="35"/>
      <c r="X464" s="35"/>
      <c r="Y464" s="35"/>
      <c r="Z464" s="35"/>
      <c r="AA464" s="35"/>
      <c r="AB464" s="35"/>
    </row>
    <row r="465" spans="1:28">
      <c r="A465" s="409"/>
      <c r="B465" s="35"/>
      <c r="C465" s="35"/>
      <c r="D465" s="35"/>
      <c r="E465" s="35"/>
      <c r="F465" s="35"/>
      <c r="G465" s="35"/>
      <c r="H465" s="35"/>
      <c r="I465" s="35"/>
      <c r="J465" s="35"/>
      <c r="K465" s="35"/>
      <c r="L465" s="42"/>
      <c r="M465" s="35"/>
      <c r="N465" s="35"/>
      <c r="O465" s="35"/>
      <c r="P465" s="35"/>
      <c r="Q465" s="35"/>
      <c r="R465" s="35"/>
      <c r="S465" s="35"/>
      <c r="T465" s="35"/>
      <c r="U465" s="35"/>
      <c r="V465" s="35"/>
      <c r="W465" s="35"/>
      <c r="X465" s="35"/>
      <c r="Y465" s="35"/>
      <c r="Z465" s="35"/>
      <c r="AA465" s="35"/>
      <c r="AB465" s="35"/>
    </row>
    <row r="466" spans="1:28">
      <c r="A466" s="409"/>
      <c r="B466" s="35"/>
      <c r="C466" s="35"/>
      <c r="D466" s="35"/>
      <c r="E466" s="35"/>
      <c r="F466" s="35"/>
      <c r="G466" s="35"/>
      <c r="H466" s="35"/>
      <c r="I466" s="35"/>
      <c r="J466" s="35"/>
      <c r="K466" s="35"/>
      <c r="L466" s="42"/>
      <c r="M466" s="35"/>
      <c r="N466" s="35"/>
      <c r="O466" s="35"/>
      <c r="P466" s="35"/>
      <c r="Q466" s="35"/>
      <c r="R466" s="35"/>
      <c r="S466" s="35"/>
      <c r="T466" s="35"/>
      <c r="U466" s="35"/>
      <c r="V466" s="35"/>
      <c r="W466" s="35"/>
      <c r="X466" s="35"/>
      <c r="Y466" s="35"/>
      <c r="Z466" s="35"/>
      <c r="AA466" s="35"/>
      <c r="AB466" s="35"/>
    </row>
    <row r="467" spans="1:28">
      <c r="A467" s="409"/>
      <c r="B467" s="35"/>
      <c r="C467" s="35"/>
      <c r="D467" s="35"/>
      <c r="E467" s="35"/>
      <c r="F467" s="35"/>
      <c r="G467" s="35"/>
      <c r="H467" s="35"/>
      <c r="I467" s="35"/>
      <c r="J467" s="35"/>
      <c r="K467" s="35"/>
      <c r="L467" s="42"/>
      <c r="M467" s="35"/>
      <c r="N467" s="35"/>
      <c r="O467" s="35"/>
      <c r="P467" s="35"/>
      <c r="Q467" s="35"/>
      <c r="R467" s="35"/>
      <c r="S467" s="35"/>
      <c r="T467" s="35"/>
      <c r="U467" s="35"/>
      <c r="V467" s="35"/>
      <c r="W467" s="35"/>
      <c r="X467" s="35"/>
      <c r="Y467" s="35"/>
      <c r="Z467" s="35"/>
      <c r="AA467" s="35"/>
      <c r="AB467" s="35"/>
    </row>
    <row r="468" spans="1:28">
      <c r="A468" s="409"/>
      <c r="B468" s="35"/>
      <c r="C468" s="35"/>
      <c r="D468" s="35"/>
      <c r="E468" s="35"/>
      <c r="F468" s="35"/>
      <c r="G468" s="35"/>
      <c r="H468" s="35"/>
      <c r="I468" s="35"/>
      <c r="J468" s="35"/>
      <c r="K468" s="35"/>
      <c r="L468" s="42"/>
      <c r="M468" s="35"/>
      <c r="N468" s="35"/>
      <c r="O468" s="35"/>
      <c r="P468" s="35"/>
      <c r="Q468" s="35"/>
      <c r="R468" s="35"/>
      <c r="S468" s="35"/>
      <c r="T468" s="35"/>
      <c r="U468" s="35"/>
      <c r="V468" s="35"/>
      <c r="W468" s="35"/>
      <c r="X468" s="35"/>
      <c r="Y468" s="35"/>
      <c r="Z468" s="35"/>
      <c r="AA468" s="35"/>
      <c r="AB468" s="35"/>
    </row>
    <row r="469" spans="1:28">
      <c r="A469" s="409"/>
      <c r="B469" s="35"/>
      <c r="C469" s="35"/>
      <c r="D469" s="35"/>
      <c r="E469" s="35"/>
      <c r="F469" s="35"/>
      <c r="G469" s="35"/>
      <c r="H469" s="35"/>
      <c r="I469" s="35"/>
      <c r="J469" s="35"/>
      <c r="K469" s="35"/>
      <c r="L469" s="42"/>
      <c r="M469" s="35"/>
      <c r="N469" s="35"/>
      <c r="O469" s="35"/>
      <c r="P469" s="35"/>
      <c r="Q469" s="35"/>
      <c r="R469" s="35"/>
      <c r="S469" s="35"/>
      <c r="T469" s="35"/>
      <c r="U469" s="35"/>
      <c r="V469" s="35"/>
      <c r="W469" s="35"/>
      <c r="X469" s="35"/>
      <c r="Y469" s="35"/>
      <c r="Z469" s="35"/>
      <c r="AA469" s="35"/>
      <c r="AB469" s="35"/>
    </row>
    <row r="470" spans="1:28">
      <c r="A470" s="409"/>
      <c r="B470" s="35"/>
      <c r="C470" s="35"/>
      <c r="D470" s="35"/>
      <c r="E470" s="35"/>
      <c r="F470" s="35"/>
      <c r="G470" s="35"/>
      <c r="H470" s="35"/>
      <c r="I470" s="35"/>
      <c r="J470" s="35"/>
      <c r="K470" s="35"/>
      <c r="L470" s="42"/>
      <c r="M470" s="35"/>
      <c r="N470" s="35"/>
      <c r="O470" s="35"/>
      <c r="P470" s="35"/>
      <c r="Q470" s="35"/>
      <c r="R470" s="35"/>
      <c r="S470" s="35"/>
      <c r="T470" s="35"/>
      <c r="U470" s="35"/>
      <c r="V470" s="35"/>
      <c r="W470" s="35"/>
      <c r="X470" s="35"/>
      <c r="Y470" s="35"/>
      <c r="Z470" s="35"/>
      <c r="AA470" s="35"/>
      <c r="AB470" s="35"/>
    </row>
    <row r="471" spans="1:28">
      <c r="A471" s="409"/>
      <c r="B471" s="35"/>
      <c r="C471" s="35"/>
      <c r="D471" s="35"/>
      <c r="E471" s="35"/>
      <c r="F471" s="35"/>
      <c r="G471" s="35"/>
      <c r="H471" s="35"/>
      <c r="I471" s="35"/>
      <c r="J471" s="35"/>
      <c r="K471" s="35"/>
      <c r="L471" s="42"/>
      <c r="M471" s="35"/>
      <c r="N471" s="35"/>
      <c r="O471" s="35"/>
      <c r="P471" s="35"/>
      <c r="Q471" s="35"/>
      <c r="R471" s="35"/>
      <c r="S471" s="35"/>
      <c r="T471" s="35"/>
      <c r="U471" s="35"/>
      <c r="V471" s="35"/>
      <c r="W471" s="35"/>
      <c r="X471" s="35"/>
      <c r="Y471" s="35"/>
      <c r="Z471" s="35"/>
      <c r="AA471" s="35"/>
      <c r="AB471" s="35"/>
    </row>
    <row r="472" spans="1:28">
      <c r="A472" s="409"/>
      <c r="B472" s="35"/>
      <c r="C472" s="35"/>
      <c r="D472" s="35"/>
      <c r="E472" s="35"/>
      <c r="F472" s="35"/>
      <c r="G472" s="35"/>
      <c r="H472" s="35"/>
      <c r="I472" s="35"/>
      <c r="J472" s="35"/>
      <c r="K472" s="35"/>
      <c r="L472" s="42"/>
      <c r="M472" s="35"/>
      <c r="N472" s="35"/>
      <c r="O472" s="35"/>
      <c r="P472" s="35"/>
      <c r="Q472" s="35"/>
      <c r="R472" s="35"/>
      <c r="S472" s="35"/>
      <c r="T472" s="35"/>
      <c r="U472" s="35"/>
      <c r="V472" s="35"/>
      <c r="W472" s="35"/>
      <c r="X472" s="35"/>
      <c r="Y472" s="35"/>
      <c r="Z472" s="35"/>
      <c r="AA472" s="35"/>
      <c r="AB472" s="35"/>
    </row>
    <row r="473" spans="1:28">
      <c r="A473" s="409"/>
      <c r="B473" s="35"/>
      <c r="C473" s="35"/>
      <c r="D473" s="35"/>
      <c r="E473" s="35"/>
      <c r="F473" s="35"/>
      <c r="G473" s="35"/>
      <c r="H473" s="35"/>
      <c r="I473" s="35"/>
      <c r="J473" s="35"/>
      <c r="K473" s="35"/>
      <c r="L473" s="42"/>
      <c r="M473" s="35"/>
      <c r="N473" s="35"/>
      <c r="O473" s="35"/>
      <c r="P473" s="35"/>
      <c r="Q473" s="35"/>
      <c r="R473" s="35"/>
      <c r="S473" s="35"/>
      <c r="T473" s="35"/>
      <c r="U473" s="35"/>
      <c r="V473" s="35"/>
      <c r="W473" s="35"/>
      <c r="X473" s="35"/>
      <c r="Y473" s="35"/>
      <c r="Z473" s="35"/>
      <c r="AA473" s="35"/>
      <c r="AB473" s="35"/>
    </row>
    <row r="474" spans="1:28">
      <c r="A474" s="409"/>
      <c r="B474" s="35"/>
      <c r="C474" s="35"/>
      <c r="D474" s="35"/>
      <c r="E474" s="35"/>
      <c r="F474" s="35"/>
      <c r="G474" s="35"/>
      <c r="H474" s="35"/>
      <c r="I474" s="35"/>
      <c r="J474" s="35"/>
      <c r="K474" s="35"/>
      <c r="L474" s="42"/>
      <c r="M474" s="35"/>
      <c r="N474" s="35"/>
      <c r="O474" s="35"/>
      <c r="P474" s="35"/>
      <c r="Q474" s="35"/>
      <c r="R474" s="35"/>
      <c r="S474" s="35"/>
      <c r="T474" s="35"/>
      <c r="U474" s="35"/>
      <c r="V474" s="35"/>
      <c r="W474" s="35"/>
      <c r="X474" s="35"/>
      <c r="Y474" s="35"/>
      <c r="Z474" s="35"/>
      <c r="AA474" s="35"/>
      <c r="AB474" s="35"/>
    </row>
    <row r="475" spans="1:28">
      <c r="A475" s="409"/>
      <c r="B475" s="35"/>
      <c r="C475" s="35"/>
      <c r="D475" s="35"/>
      <c r="E475" s="35"/>
      <c r="F475" s="35"/>
      <c r="G475" s="35"/>
      <c r="H475" s="35"/>
      <c r="I475" s="35"/>
      <c r="J475" s="35"/>
      <c r="K475" s="35"/>
      <c r="L475" s="42"/>
      <c r="M475" s="35"/>
      <c r="N475" s="35"/>
      <c r="O475" s="35"/>
      <c r="P475" s="35"/>
      <c r="Q475" s="35"/>
      <c r="R475" s="35"/>
      <c r="S475" s="35"/>
      <c r="T475" s="35"/>
      <c r="U475" s="35"/>
      <c r="V475" s="35"/>
      <c r="W475" s="35"/>
      <c r="X475" s="35"/>
      <c r="Y475" s="35"/>
      <c r="Z475" s="35"/>
      <c r="AA475" s="35"/>
      <c r="AB475" s="35"/>
    </row>
    <row r="476" spans="1:28">
      <c r="A476" s="409"/>
      <c r="B476" s="35"/>
      <c r="C476" s="35"/>
      <c r="D476" s="35"/>
      <c r="E476" s="35"/>
      <c r="F476" s="35"/>
      <c r="G476" s="35"/>
      <c r="H476" s="35"/>
      <c r="I476" s="35"/>
      <c r="J476" s="35"/>
      <c r="K476" s="35"/>
      <c r="L476" s="42"/>
      <c r="M476" s="35"/>
      <c r="N476" s="35"/>
      <c r="O476" s="35"/>
      <c r="P476" s="35"/>
      <c r="Q476" s="35"/>
      <c r="R476" s="35"/>
      <c r="S476" s="35"/>
      <c r="T476" s="35"/>
      <c r="U476" s="35"/>
      <c r="V476" s="35"/>
      <c r="W476" s="35"/>
      <c r="X476" s="35"/>
      <c r="Y476" s="35"/>
      <c r="Z476" s="35"/>
      <c r="AA476" s="35"/>
      <c r="AB476" s="35"/>
    </row>
    <row r="477" spans="1:28">
      <c r="A477" s="409"/>
      <c r="B477" s="35"/>
      <c r="C477" s="35"/>
      <c r="D477" s="35"/>
      <c r="E477" s="35"/>
      <c r="F477" s="35"/>
      <c r="G477" s="35"/>
      <c r="H477" s="35"/>
      <c r="I477" s="35"/>
      <c r="J477" s="35"/>
      <c r="K477" s="35"/>
      <c r="L477" s="42"/>
      <c r="M477" s="35"/>
      <c r="N477" s="35"/>
      <c r="O477" s="35"/>
      <c r="P477" s="35"/>
      <c r="Q477" s="35"/>
      <c r="R477" s="35"/>
      <c r="S477" s="35"/>
      <c r="T477" s="35"/>
      <c r="U477" s="35"/>
      <c r="V477" s="35"/>
      <c r="W477" s="35"/>
      <c r="X477" s="35"/>
      <c r="Y477" s="35"/>
      <c r="Z477" s="35"/>
      <c r="AA477" s="35"/>
      <c r="AB477" s="35"/>
    </row>
    <row r="478" spans="1:28">
      <c r="A478" s="409"/>
      <c r="B478" s="35"/>
      <c r="C478" s="35"/>
      <c r="D478" s="35"/>
      <c r="E478" s="35"/>
      <c r="F478" s="35"/>
      <c r="G478" s="35"/>
      <c r="H478" s="35"/>
      <c r="I478" s="35"/>
      <c r="J478" s="35"/>
      <c r="K478" s="35"/>
      <c r="L478" s="42"/>
      <c r="M478" s="35"/>
      <c r="N478" s="35"/>
      <c r="O478" s="35"/>
      <c r="P478" s="35"/>
      <c r="Q478" s="35"/>
      <c r="R478" s="35"/>
      <c r="S478" s="35"/>
      <c r="T478" s="35"/>
      <c r="U478" s="35"/>
      <c r="V478" s="35"/>
      <c r="W478" s="35"/>
      <c r="X478" s="35"/>
      <c r="Y478" s="35"/>
      <c r="Z478" s="35"/>
      <c r="AA478" s="35"/>
      <c r="AB478" s="35"/>
    </row>
    <row r="479" spans="1:28">
      <c r="A479" s="409"/>
      <c r="B479" s="35"/>
      <c r="C479" s="35"/>
      <c r="D479" s="35"/>
      <c r="E479" s="35"/>
      <c r="F479" s="35"/>
      <c r="G479" s="35"/>
      <c r="H479" s="35"/>
      <c r="I479" s="35"/>
      <c r="J479" s="35"/>
      <c r="K479" s="35"/>
      <c r="L479" s="42"/>
      <c r="M479" s="35"/>
      <c r="N479" s="35"/>
      <c r="O479" s="35"/>
      <c r="P479" s="35"/>
      <c r="Q479" s="35"/>
      <c r="R479" s="35"/>
      <c r="S479" s="35"/>
      <c r="T479" s="35"/>
      <c r="U479" s="35"/>
      <c r="V479" s="35"/>
      <c r="W479" s="35"/>
      <c r="X479" s="35"/>
      <c r="Y479" s="35"/>
      <c r="Z479" s="35"/>
      <c r="AA479" s="35"/>
      <c r="AB479" s="35"/>
    </row>
    <row r="480" spans="1:28">
      <c r="A480" s="409"/>
      <c r="B480" s="35"/>
      <c r="C480" s="35"/>
      <c r="D480" s="35"/>
      <c r="E480" s="35"/>
      <c r="F480" s="35"/>
      <c r="G480" s="35"/>
      <c r="H480" s="35"/>
      <c r="I480" s="35"/>
      <c r="J480" s="35"/>
      <c r="K480" s="35"/>
      <c r="L480" s="42"/>
      <c r="M480" s="35"/>
      <c r="N480" s="35"/>
      <c r="O480" s="35"/>
      <c r="P480" s="35"/>
      <c r="Q480" s="35"/>
      <c r="R480" s="35"/>
      <c r="S480" s="35"/>
      <c r="T480" s="35"/>
      <c r="U480" s="35"/>
      <c r="V480" s="35"/>
      <c r="W480" s="35"/>
      <c r="X480" s="35"/>
      <c r="Y480" s="35"/>
      <c r="Z480" s="35"/>
      <c r="AA480" s="35"/>
      <c r="AB480" s="35"/>
    </row>
    <row r="481" spans="1:28">
      <c r="A481" s="409"/>
      <c r="B481" s="35"/>
      <c r="C481" s="35"/>
      <c r="D481" s="35"/>
      <c r="E481" s="35"/>
      <c r="F481" s="35"/>
      <c r="G481" s="35"/>
      <c r="H481" s="35"/>
      <c r="I481" s="35"/>
      <c r="J481" s="35"/>
      <c r="K481" s="35"/>
      <c r="L481" s="42"/>
      <c r="M481" s="35"/>
      <c r="N481" s="35"/>
      <c r="O481" s="35"/>
      <c r="P481" s="35"/>
      <c r="Q481" s="35"/>
      <c r="R481" s="35"/>
      <c r="S481" s="35"/>
      <c r="T481" s="35"/>
      <c r="U481" s="35"/>
      <c r="V481" s="35"/>
      <c r="W481" s="35"/>
      <c r="X481" s="35"/>
      <c r="Y481" s="35"/>
      <c r="Z481" s="35"/>
      <c r="AA481" s="35"/>
      <c r="AB481" s="35"/>
    </row>
    <row r="482" spans="1:28">
      <c r="A482" s="409"/>
      <c r="B482" s="35"/>
      <c r="C482" s="35"/>
      <c r="D482" s="35"/>
      <c r="E482" s="35"/>
      <c r="F482" s="35"/>
      <c r="G482" s="35"/>
      <c r="H482" s="35"/>
      <c r="I482" s="35"/>
      <c r="J482" s="35"/>
      <c r="K482" s="35"/>
      <c r="L482" s="42"/>
      <c r="M482" s="35"/>
      <c r="N482" s="35"/>
      <c r="O482" s="35"/>
      <c r="P482" s="35"/>
      <c r="Q482" s="35"/>
      <c r="R482" s="35"/>
      <c r="S482" s="35"/>
      <c r="T482" s="35"/>
      <c r="U482" s="35"/>
      <c r="V482" s="35"/>
      <c r="W482" s="35"/>
      <c r="X482" s="35"/>
      <c r="Y482" s="35"/>
      <c r="Z482" s="35"/>
      <c r="AA482" s="35"/>
      <c r="AB482" s="35"/>
    </row>
    <row r="483" spans="1:28">
      <c r="A483" s="409"/>
      <c r="B483" s="35"/>
      <c r="C483" s="35"/>
      <c r="D483" s="35"/>
      <c r="E483" s="35"/>
      <c r="F483" s="35"/>
      <c r="G483" s="35"/>
      <c r="H483" s="35"/>
      <c r="I483" s="35"/>
      <c r="J483" s="35"/>
      <c r="K483" s="35"/>
      <c r="L483" s="42"/>
      <c r="M483" s="35"/>
      <c r="N483" s="35"/>
      <c r="O483" s="35"/>
      <c r="P483" s="35"/>
      <c r="Q483" s="35"/>
      <c r="R483" s="35"/>
      <c r="S483" s="35"/>
      <c r="T483" s="35"/>
      <c r="U483" s="35"/>
      <c r="V483" s="35"/>
      <c r="W483" s="35"/>
      <c r="X483" s="35"/>
      <c r="Y483" s="35"/>
      <c r="Z483" s="35"/>
      <c r="AA483" s="35"/>
      <c r="AB483" s="35"/>
    </row>
    <row r="484" spans="1:28">
      <c r="A484" s="409"/>
      <c r="B484" s="35"/>
      <c r="C484" s="35"/>
      <c r="D484" s="35"/>
      <c r="E484" s="35"/>
      <c r="F484" s="35"/>
      <c r="G484" s="35"/>
      <c r="H484" s="35"/>
      <c r="I484" s="35"/>
      <c r="J484" s="35"/>
      <c r="K484" s="35"/>
      <c r="L484" s="42"/>
      <c r="M484" s="35"/>
      <c r="N484" s="35"/>
      <c r="O484" s="35"/>
      <c r="P484" s="35"/>
      <c r="Q484" s="35"/>
      <c r="R484" s="35"/>
      <c r="S484" s="35"/>
      <c r="T484" s="35"/>
      <c r="U484" s="35"/>
      <c r="V484" s="35"/>
      <c r="W484" s="35"/>
      <c r="X484" s="35"/>
      <c r="Y484" s="35"/>
      <c r="Z484" s="35"/>
      <c r="AA484" s="35"/>
      <c r="AB484" s="35"/>
    </row>
    <row r="485" spans="1:28">
      <c r="A485" s="409"/>
      <c r="B485" s="35"/>
      <c r="C485" s="35"/>
      <c r="D485" s="35"/>
      <c r="E485" s="35"/>
      <c r="F485" s="35"/>
      <c r="G485" s="35"/>
      <c r="H485" s="35"/>
      <c r="I485" s="35"/>
      <c r="J485" s="35"/>
      <c r="K485" s="35"/>
      <c r="L485" s="42"/>
      <c r="M485" s="35"/>
      <c r="N485" s="35"/>
      <c r="O485" s="35"/>
      <c r="P485" s="35"/>
      <c r="Q485" s="35"/>
      <c r="R485" s="35"/>
      <c r="S485" s="35"/>
      <c r="T485" s="35"/>
      <c r="U485" s="35"/>
      <c r="V485" s="35"/>
      <c r="W485" s="35"/>
      <c r="X485" s="35"/>
      <c r="Y485" s="35"/>
      <c r="Z485" s="35"/>
      <c r="AA485" s="35"/>
      <c r="AB485" s="35"/>
    </row>
    <row r="486" spans="1:28">
      <c r="A486" s="409"/>
      <c r="B486" s="35"/>
      <c r="C486" s="35"/>
      <c r="D486" s="35"/>
      <c r="E486" s="35"/>
      <c r="F486" s="35"/>
      <c r="G486" s="35"/>
      <c r="H486" s="35"/>
      <c r="I486" s="35"/>
      <c r="J486" s="35"/>
      <c r="K486" s="35"/>
      <c r="L486" s="42"/>
      <c r="M486" s="35"/>
      <c r="N486" s="35"/>
      <c r="O486" s="35"/>
      <c r="P486" s="35"/>
      <c r="Q486" s="35"/>
      <c r="R486" s="35"/>
      <c r="S486" s="35"/>
      <c r="T486" s="35"/>
      <c r="U486" s="35"/>
      <c r="V486" s="35"/>
      <c r="W486" s="35"/>
      <c r="X486" s="35"/>
      <c r="Y486" s="35"/>
      <c r="Z486" s="35"/>
      <c r="AA486" s="35"/>
      <c r="AB486" s="35"/>
    </row>
    <row r="487" spans="1:28">
      <c r="A487" s="409"/>
      <c r="B487" s="35"/>
      <c r="C487" s="35"/>
      <c r="D487" s="35"/>
      <c r="E487" s="35"/>
      <c r="F487" s="35"/>
      <c r="G487" s="35"/>
      <c r="H487" s="35"/>
      <c r="I487" s="35"/>
      <c r="J487" s="35"/>
      <c r="K487" s="35"/>
      <c r="L487" s="42"/>
      <c r="M487" s="35"/>
      <c r="N487" s="35"/>
      <c r="O487" s="35"/>
      <c r="P487" s="35"/>
      <c r="Q487" s="35"/>
      <c r="R487" s="35"/>
      <c r="S487" s="35"/>
      <c r="T487" s="35"/>
      <c r="U487" s="35"/>
      <c r="V487" s="35"/>
      <c r="W487" s="35"/>
      <c r="X487" s="35"/>
      <c r="Y487" s="35"/>
      <c r="Z487" s="35"/>
      <c r="AA487" s="35"/>
      <c r="AB487" s="35"/>
    </row>
    <row r="488" spans="1:28">
      <c r="A488" s="409"/>
      <c r="B488" s="35"/>
      <c r="C488" s="35"/>
      <c r="D488" s="35"/>
      <c r="E488" s="35"/>
      <c r="F488" s="35"/>
      <c r="G488" s="35"/>
      <c r="H488" s="35"/>
      <c r="I488" s="35"/>
      <c r="J488" s="35"/>
      <c r="K488" s="35"/>
      <c r="L488" s="42"/>
      <c r="M488" s="35"/>
      <c r="N488" s="35"/>
      <c r="O488" s="35"/>
      <c r="P488" s="35"/>
      <c r="Q488" s="35"/>
      <c r="R488" s="35"/>
      <c r="S488" s="35"/>
      <c r="T488" s="35"/>
      <c r="U488" s="35"/>
      <c r="V488" s="35"/>
      <c r="W488" s="35"/>
      <c r="X488" s="35"/>
      <c r="Y488" s="35"/>
      <c r="Z488" s="35"/>
      <c r="AA488" s="35"/>
      <c r="AB488" s="35"/>
    </row>
    <row r="489" spans="1:28">
      <c r="A489" s="409"/>
      <c r="B489" s="35"/>
      <c r="C489" s="35"/>
      <c r="D489" s="35"/>
      <c r="E489" s="35"/>
      <c r="F489" s="35"/>
      <c r="G489" s="35"/>
      <c r="H489" s="35"/>
      <c r="I489" s="35"/>
      <c r="J489" s="35"/>
      <c r="K489" s="35"/>
      <c r="L489" s="42"/>
      <c r="M489" s="35"/>
      <c r="N489" s="35"/>
      <c r="O489" s="35"/>
      <c r="P489" s="35"/>
      <c r="Q489" s="35"/>
      <c r="R489" s="35"/>
      <c r="S489" s="35"/>
      <c r="T489" s="35"/>
      <c r="U489" s="35"/>
      <c r="V489" s="35"/>
      <c r="W489" s="35"/>
      <c r="X489" s="35"/>
      <c r="Y489" s="35"/>
      <c r="Z489" s="35"/>
      <c r="AA489" s="35"/>
      <c r="AB489" s="35"/>
    </row>
    <row r="490" spans="1:28">
      <c r="A490" s="409"/>
      <c r="B490" s="35"/>
      <c r="C490" s="35"/>
      <c r="D490" s="35"/>
      <c r="E490" s="35"/>
      <c r="F490" s="35"/>
      <c r="G490" s="35"/>
      <c r="H490" s="35"/>
      <c r="I490" s="35"/>
      <c r="J490" s="35"/>
      <c r="K490" s="35"/>
      <c r="L490" s="42"/>
      <c r="M490" s="35"/>
      <c r="N490" s="35"/>
      <c r="O490" s="35"/>
      <c r="P490" s="35"/>
      <c r="Q490" s="35"/>
      <c r="R490" s="35"/>
      <c r="S490" s="35"/>
      <c r="T490" s="35"/>
      <c r="U490" s="35"/>
      <c r="V490" s="35"/>
      <c r="W490" s="35"/>
      <c r="X490" s="35"/>
      <c r="Y490" s="35"/>
      <c r="Z490" s="35"/>
      <c r="AA490" s="35"/>
      <c r="AB490" s="35"/>
    </row>
    <row r="491" spans="1:28">
      <c r="A491" s="409"/>
      <c r="B491" s="35"/>
      <c r="C491" s="35"/>
      <c r="D491" s="35"/>
      <c r="E491" s="35"/>
      <c r="F491" s="35"/>
      <c r="G491" s="35"/>
      <c r="H491" s="35"/>
      <c r="I491" s="35"/>
      <c r="J491" s="35"/>
      <c r="K491" s="35"/>
      <c r="L491" s="42"/>
      <c r="M491" s="35"/>
      <c r="N491" s="35"/>
      <c r="O491" s="35"/>
      <c r="P491" s="35"/>
      <c r="Q491" s="35"/>
      <c r="R491" s="35"/>
      <c r="S491" s="35"/>
      <c r="T491" s="35"/>
      <c r="U491" s="35"/>
      <c r="V491" s="35"/>
      <c r="W491" s="35"/>
      <c r="X491" s="35"/>
      <c r="Y491" s="35"/>
      <c r="Z491" s="35"/>
      <c r="AA491" s="35"/>
      <c r="AB491" s="35"/>
    </row>
    <row r="492" spans="1:28">
      <c r="A492" s="409"/>
      <c r="B492" s="35"/>
      <c r="C492" s="35"/>
      <c r="D492" s="35"/>
      <c r="E492" s="35"/>
      <c r="F492" s="35"/>
      <c r="G492" s="35"/>
      <c r="H492" s="35"/>
      <c r="I492" s="35"/>
      <c r="J492" s="35"/>
      <c r="K492" s="35"/>
      <c r="L492" s="42"/>
      <c r="M492" s="35"/>
      <c r="N492" s="35"/>
      <c r="O492" s="35"/>
      <c r="P492" s="35"/>
      <c r="Q492" s="35"/>
      <c r="R492" s="35"/>
      <c r="S492" s="35"/>
      <c r="T492" s="35"/>
      <c r="U492" s="35"/>
      <c r="V492" s="35"/>
      <c r="W492" s="35"/>
      <c r="X492" s="35"/>
      <c r="Y492" s="35"/>
      <c r="Z492" s="35"/>
      <c r="AA492" s="35"/>
      <c r="AB492" s="35"/>
    </row>
    <row r="493" spans="1:28">
      <c r="A493" s="409"/>
      <c r="B493" s="35"/>
      <c r="C493" s="35"/>
      <c r="D493" s="35"/>
      <c r="E493" s="35"/>
      <c r="F493" s="35"/>
      <c r="G493" s="35"/>
      <c r="H493" s="35"/>
      <c r="I493" s="35"/>
      <c r="J493" s="35"/>
      <c r="K493" s="35"/>
      <c r="L493" s="42"/>
      <c r="M493" s="35"/>
      <c r="N493" s="35"/>
      <c r="O493" s="35"/>
      <c r="P493" s="35"/>
      <c r="Q493" s="35"/>
      <c r="R493" s="35"/>
      <c r="S493" s="35"/>
      <c r="T493" s="35"/>
      <c r="U493" s="35"/>
      <c r="V493" s="35"/>
      <c r="W493" s="35"/>
      <c r="X493" s="35"/>
      <c r="Y493" s="35"/>
      <c r="Z493" s="35"/>
      <c r="AA493" s="35"/>
      <c r="AB493" s="35"/>
    </row>
    <row r="494" spans="1:28">
      <c r="A494" s="409"/>
      <c r="B494" s="35"/>
      <c r="C494" s="35"/>
      <c r="D494" s="35"/>
      <c r="E494" s="35"/>
      <c r="F494" s="35"/>
      <c r="G494" s="35"/>
      <c r="H494" s="35"/>
      <c r="I494" s="35"/>
      <c r="J494" s="35"/>
      <c r="K494" s="35"/>
      <c r="L494" s="42"/>
      <c r="M494" s="35"/>
      <c r="N494" s="35"/>
      <c r="O494" s="35"/>
      <c r="P494" s="35"/>
      <c r="Q494" s="35"/>
      <c r="R494" s="35"/>
      <c r="S494" s="35"/>
      <c r="T494" s="35"/>
      <c r="U494" s="35"/>
      <c r="V494" s="35"/>
      <c r="W494" s="35"/>
      <c r="X494" s="35"/>
      <c r="Y494" s="35"/>
      <c r="Z494" s="35"/>
      <c r="AA494" s="35"/>
      <c r="AB494" s="35"/>
    </row>
    <row r="495" spans="1:28">
      <c r="A495" s="409"/>
      <c r="B495" s="35"/>
      <c r="C495" s="35"/>
      <c r="D495" s="35"/>
      <c r="E495" s="35"/>
      <c r="F495" s="35"/>
      <c r="G495" s="35"/>
      <c r="H495" s="35"/>
      <c r="I495" s="35"/>
      <c r="J495" s="35"/>
      <c r="K495" s="35"/>
      <c r="L495" s="42"/>
      <c r="M495" s="35"/>
      <c r="N495" s="35"/>
      <c r="O495" s="35"/>
      <c r="P495" s="35"/>
      <c r="Q495" s="35"/>
      <c r="R495" s="35"/>
      <c r="S495" s="35"/>
      <c r="T495" s="35"/>
      <c r="U495" s="35"/>
      <c r="V495" s="35"/>
      <c r="W495" s="35"/>
      <c r="X495" s="35"/>
      <c r="Y495" s="35"/>
      <c r="Z495" s="35"/>
      <c r="AA495" s="35"/>
      <c r="AB495" s="35"/>
    </row>
    <row r="496" spans="1:28">
      <c r="A496" s="409"/>
      <c r="B496" s="35"/>
      <c r="C496" s="35"/>
      <c r="D496" s="35"/>
      <c r="E496" s="35"/>
      <c r="F496" s="35"/>
      <c r="G496" s="35"/>
      <c r="H496" s="35"/>
      <c r="I496" s="35"/>
      <c r="J496" s="35"/>
      <c r="K496" s="35"/>
      <c r="L496" s="42"/>
      <c r="M496" s="35"/>
      <c r="N496" s="35"/>
      <c r="O496" s="35"/>
      <c r="P496" s="35"/>
      <c r="Q496" s="35"/>
      <c r="R496" s="35"/>
      <c r="S496" s="35"/>
      <c r="T496" s="35"/>
      <c r="U496" s="35"/>
      <c r="V496" s="35"/>
      <c r="W496" s="35"/>
      <c r="X496" s="35"/>
      <c r="Y496" s="35"/>
      <c r="Z496" s="35"/>
      <c r="AA496" s="35"/>
      <c r="AB496" s="35"/>
    </row>
    <row r="497" spans="1:28">
      <c r="A497" s="409"/>
      <c r="B497" s="35"/>
      <c r="C497" s="35"/>
      <c r="D497" s="35"/>
      <c r="E497" s="35"/>
      <c r="F497" s="35"/>
      <c r="G497" s="35"/>
      <c r="H497" s="35"/>
      <c r="I497" s="35"/>
      <c r="J497" s="35"/>
      <c r="K497" s="35"/>
      <c r="L497" s="42"/>
      <c r="M497" s="35"/>
      <c r="N497" s="35"/>
      <c r="O497" s="35"/>
      <c r="P497" s="35"/>
      <c r="Q497" s="35"/>
      <c r="R497" s="35"/>
      <c r="S497" s="35"/>
      <c r="T497" s="35"/>
      <c r="U497" s="35"/>
      <c r="V497" s="35"/>
      <c r="W497" s="35"/>
      <c r="X497" s="35"/>
      <c r="Y497" s="35"/>
      <c r="Z497" s="35"/>
      <c r="AA497" s="35"/>
      <c r="AB497" s="35"/>
    </row>
    <row r="498" spans="1:28">
      <c r="A498" s="409"/>
      <c r="B498" s="35"/>
      <c r="C498" s="35"/>
      <c r="D498" s="35"/>
      <c r="E498" s="35"/>
      <c r="F498" s="35"/>
      <c r="G498" s="35"/>
      <c r="H498" s="35"/>
      <c r="I498" s="35"/>
      <c r="J498" s="35"/>
      <c r="K498" s="35"/>
      <c r="L498" s="42"/>
      <c r="M498" s="35"/>
      <c r="N498" s="35"/>
      <c r="O498" s="35"/>
      <c r="P498" s="35"/>
      <c r="Q498" s="35"/>
      <c r="R498" s="35"/>
      <c r="S498" s="35"/>
      <c r="T498" s="35"/>
      <c r="U498" s="35"/>
      <c r="V498" s="35"/>
      <c r="W498" s="35"/>
      <c r="X498" s="35"/>
      <c r="Y498" s="35"/>
      <c r="Z498" s="35"/>
      <c r="AA498" s="35"/>
      <c r="AB498" s="35"/>
    </row>
    <row r="499" spans="1:28">
      <c r="A499" s="409"/>
      <c r="B499" s="35"/>
      <c r="C499" s="35"/>
      <c r="D499" s="35"/>
      <c r="E499" s="35"/>
      <c r="F499" s="35"/>
      <c r="G499" s="35"/>
      <c r="H499" s="35"/>
      <c r="I499" s="35"/>
      <c r="J499" s="35"/>
      <c r="K499" s="35"/>
      <c r="L499" s="42"/>
      <c r="M499" s="35"/>
      <c r="N499" s="35"/>
      <c r="O499" s="35"/>
      <c r="P499" s="35"/>
      <c r="Q499" s="35"/>
      <c r="R499" s="35"/>
      <c r="S499" s="35"/>
      <c r="T499" s="35"/>
      <c r="U499" s="35"/>
      <c r="V499" s="35"/>
      <c r="W499" s="35"/>
      <c r="X499" s="35"/>
      <c r="Y499" s="35"/>
      <c r="Z499" s="35"/>
      <c r="AA499" s="35"/>
      <c r="AB499" s="35"/>
    </row>
    <row r="500" spans="1:28">
      <c r="A500" s="409"/>
      <c r="B500" s="35"/>
      <c r="C500" s="35"/>
      <c r="D500" s="35"/>
      <c r="E500" s="35"/>
      <c r="F500" s="35"/>
      <c r="G500" s="35"/>
      <c r="H500" s="35"/>
      <c r="I500" s="35"/>
      <c r="J500" s="35"/>
      <c r="K500" s="35"/>
      <c r="L500" s="42"/>
      <c r="M500" s="35"/>
      <c r="N500" s="35"/>
      <c r="O500" s="35"/>
      <c r="P500" s="35"/>
      <c r="Q500" s="35"/>
      <c r="R500" s="35"/>
      <c r="S500" s="35"/>
      <c r="T500" s="35"/>
      <c r="U500" s="35"/>
      <c r="V500" s="35"/>
      <c r="W500" s="35"/>
      <c r="X500" s="35"/>
      <c r="Y500" s="35"/>
      <c r="Z500" s="35"/>
      <c r="AA500" s="35"/>
      <c r="AB500" s="35"/>
    </row>
    <row r="501" spans="1:28">
      <c r="A501" s="409"/>
      <c r="B501" s="35"/>
      <c r="C501" s="35"/>
      <c r="D501" s="35"/>
      <c r="E501" s="35"/>
      <c r="F501" s="35"/>
      <c r="G501" s="35"/>
      <c r="H501" s="35"/>
      <c r="I501" s="35"/>
      <c r="J501" s="35"/>
      <c r="K501" s="35"/>
      <c r="L501" s="42"/>
      <c r="M501" s="35"/>
      <c r="N501" s="35"/>
      <c r="O501" s="35"/>
      <c r="P501" s="35"/>
      <c r="Q501" s="35"/>
      <c r="R501" s="35"/>
      <c r="S501" s="35"/>
      <c r="T501" s="35"/>
      <c r="U501" s="35"/>
      <c r="V501" s="35"/>
      <c r="W501" s="35"/>
      <c r="X501" s="35"/>
      <c r="Y501" s="35"/>
      <c r="Z501" s="35"/>
      <c r="AA501" s="35"/>
      <c r="AB501" s="35"/>
    </row>
    <row r="502" spans="1:28">
      <c r="A502" s="409"/>
      <c r="B502" s="35"/>
      <c r="C502" s="35"/>
      <c r="D502" s="35"/>
      <c r="E502" s="35"/>
      <c r="F502" s="35"/>
      <c r="G502" s="35"/>
      <c r="H502" s="35"/>
      <c r="I502" s="35"/>
      <c r="J502" s="35"/>
      <c r="K502" s="35"/>
      <c r="L502" s="42"/>
      <c r="M502" s="35"/>
      <c r="N502" s="35"/>
      <c r="O502" s="35"/>
      <c r="P502" s="35"/>
      <c r="Q502" s="35"/>
      <c r="R502" s="35"/>
      <c r="S502" s="35"/>
      <c r="T502" s="35"/>
      <c r="U502" s="35"/>
      <c r="V502" s="35"/>
      <c r="W502" s="35"/>
      <c r="X502" s="35"/>
      <c r="Y502" s="35"/>
      <c r="Z502" s="35"/>
      <c r="AA502" s="35"/>
      <c r="AB502" s="35"/>
    </row>
    <row r="503" spans="1:28">
      <c r="A503" s="409"/>
      <c r="B503" s="35"/>
      <c r="C503" s="35"/>
      <c r="D503" s="35"/>
      <c r="E503" s="35"/>
      <c r="F503" s="35"/>
      <c r="G503" s="35"/>
      <c r="H503" s="35"/>
      <c r="I503" s="35"/>
      <c r="J503" s="35"/>
      <c r="K503" s="35"/>
      <c r="L503" s="42"/>
      <c r="M503" s="35"/>
      <c r="N503" s="35"/>
      <c r="O503" s="35"/>
      <c r="P503" s="35"/>
      <c r="Q503" s="35"/>
      <c r="R503" s="35"/>
      <c r="S503" s="35"/>
      <c r="T503" s="35"/>
      <c r="U503" s="35"/>
      <c r="V503" s="35"/>
      <c r="W503" s="35"/>
      <c r="X503" s="35"/>
      <c r="Y503" s="35"/>
      <c r="Z503" s="35"/>
      <c r="AA503" s="35"/>
      <c r="AB503" s="35"/>
    </row>
    <row r="504" spans="1:28">
      <c r="A504" s="409"/>
      <c r="B504" s="35"/>
      <c r="C504" s="35"/>
      <c r="D504" s="35"/>
      <c r="E504" s="35"/>
      <c r="F504" s="35"/>
      <c r="G504" s="35"/>
      <c r="H504" s="35"/>
      <c r="I504" s="35"/>
      <c r="J504" s="35"/>
      <c r="K504" s="35"/>
      <c r="L504" s="42"/>
      <c r="M504" s="35"/>
      <c r="N504" s="35"/>
      <c r="O504" s="35"/>
      <c r="P504" s="35"/>
      <c r="Q504" s="35"/>
      <c r="R504" s="35"/>
      <c r="S504" s="35"/>
      <c r="T504" s="35"/>
      <c r="U504" s="35"/>
      <c r="V504" s="35"/>
      <c r="W504" s="35"/>
      <c r="X504" s="35"/>
      <c r="Y504" s="35"/>
      <c r="Z504" s="35"/>
      <c r="AA504" s="35"/>
      <c r="AB504" s="35"/>
    </row>
    <row r="505" spans="1:28">
      <c r="A505" s="409"/>
      <c r="B505" s="35"/>
      <c r="C505" s="35"/>
      <c r="D505" s="35"/>
      <c r="E505" s="35"/>
      <c r="F505" s="35"/>
      <c r="G505" s="35"/>
      <c r="H505" s="35"/>
      <c r="I505" s="35"/>
      <c r="J505" s="35"/>
      <c r="K505" s="35"/>
      <c r="L505" s="42"/>
      <c r="M505" s="35"/>
      <c r="N505" s="35"/>
      <c r="O505" s="35"/>
      <c r="P505" s="35"/>
      <c r="Q505" s="35"/>
      <c r="R505" s="35"/>
      <c r="S505" s="35"/>
      <c r="T505" s="35"/>
      <c r="U505" s="35"/>
      <c r="V505" s="35"/>
      <c r="W505" s="35"/>
      <c r="X505" s="35"/>
      <c r="Y505" s="35"/>
      <c r="Z505" s="35"/>
      <c r="AA505" s="35"/>
      <c r="AB505" s="35"/>
    </row>
    <row r="506" spans="1:28">
      <c r="A506" s="409"/>
      <c r="B506" s="35"/>
      <c r="C506" s="35"/>
      <c r="D506" s="35"/>
      <c r="E506" s="35"/>
      <c r="F506" s="35"/>
      <c r="G506" s="35"/>
      <c r="H506" s="35"/>
      <c r="I506" s="35"/>
      <c r="J506" s="35"/>
      <c r="K506" s="35"/>
      <c r="L506" s="42"/>
      <c r="M506" s="35"/>
      <c r="N506" s="35"/>
      <c r="O506" s="35"/>
      <c r="P506" s="35"/>
      <c r="Q506" s="35"/>
      <c r="R506" s="35"/>
      <c r="S506" s="35"/>
      <c r="T506" s="35"/>
      <c r="U506" s="35"/>
      <c r="V506" s="35"/>
      <c r="W506" s="35"/>
      <c r="X506" s="35"/>
      <c r="Y506" s="35"/>
      <c r="Z506" s="35"/>
      <c r="AA506" s="35"/>
      <c r="AB506" s="35"/>
    </row>
    <row r="507" spans="1:28">
      <c r="A507" s="409"/>
      <c r="B507" s="35"/>
      <c r="C507" s="35"/>
      <c r="D507" s="35"/>
      <c r="E507" s="35"/>
      <c r="F507" s="35"/>
      <c r="G507" s="35"/>
      <c r="H507" s="35"/>
      <c r="I507" s="35"/>
      <c r="J507" s="35"/>
      <c r="K507" s="35"/>
      <c r="L507" s="42"/>
      <c r="M507" s="35"/>
      <c r="N507" s="35"/>
      <c r="O507" s="35"/>
      <c r="P507" s="35"/>
      <c r="Q507" s="35"/>
      <c r="R507" s="35"/>
      <c r="S507" s="35"/>
      <c r="T507" s="35"/>
      <c r="U507" s="35"/>
      <c r="V507" s="35"/>
      <c r="W507" s="35"/>
      <c r="X507" s="35"/>
      <c r="Y507" s="35"/>
      <c r="Z507" s="35"/>
      <c r="AA507" s="35"/>
      <c r="AB507" s="35"/>
    </row>
    <row r="508" spans="1:28">
      <c r="A508" s="409"/>
      <c r="B508" s="35"/>
      <c r="C508" s="35"/>
      <c r="D508" s="35"/>
      <c r="E508" s="35"/>
      <c r="F508" s="35"/>
      <c r="G508" s="35"/>
      <c r="H508" s="35"/>
      <c r="I508" s="35"/>
      <c r="J508" s="35"/>
      <c r="K508" s="35"/>
      <c r="L508" s="42"/>
      <c r="M508" s="35"/>
      <c r="N508" s="35"/>
      <c r="O508" s="35"/>
      <c r="P508" s="35"/>
      <c r="Q508" s="35"/>
      <c r="R508" s="35"/>
      <c r="S508" s="35"/>
      <c r="T508" s="35"/>
      <c r="U508" s="35"/>
      <c r="V508" s="35"/>
      <c r="W508" s="35"/>
      <c r="X508" s="35"/>
      <c r="Y508" s="35"/>
      <c r="Z508" s="35"/>
      <c r="AA508" s="35"/>
      <c r="AB508" s="35"/>
    </row>
    <row r="509" spans="1:28">
      <c r="A509" s="409"/>
      <c r="B509" s="35"/>
      <c r="C509" s="35"/>
      <c r="D509" s="35"/>
      <c r="E509" s="35"/>
      <c r="F509" s="35"/>
      <c r="G509" s="35"/>
      <c r="H509" s="35"/>
      <c r="I509" s="35"/>
      <c r="J509" s="35"/>
      <c r="K509" s="35"/>
      <c r="L509" s="42"/>
      <c r="M509" s="35"/>
      <c r="N509" s="35"/>
      <c r="O509" s="35"/>
      <c r="P509" s="35"/>
      <c r="Q509" s="35"/>
      <c r="R509" s="35"/>
      <c r="S509" s="35"/>
      <c r="T509" s="35"/>
      <c r="U509" s="35"/>
      <c r="V509" s="35"/>
      <c r="W509" s="35"/>
      <c r="X509" s="35"/>
      <c r="Y509" s="35"/>
      <c r="Z509" s="35"/>
      <c r="AA509" s="35"/>
      <c r="AB509" s="35"/>
    </row>
    <row r="510" spans="1:28">
      <c r="A510" s="409"/>
      <c r="B510" s="35"/>
      <c r="C510" s="35"/>
      <c r="D510" s="35"/>
      <c r="E510" s="35"/>
      <c r="F510" s="35"/>
      <c r="G510" s="35"/>
      <c r="H510" s="35"/>
      <c r="I510" s="35"/>
      <c r="J510" s="35"/>
      <c r="K510" s="35"/>
      <c r="L510" s="42"/>
      <c r="M510" s="35"/>
      <c r="N510" s="35"/>
      <c r="O510" s="35"/>
      <c r="P510" s="35"/>
      <c r="Q510" s="35"/>
      <c r="R510" s="35"/>
      <c r="S510" s="35"/>
      <c r="T510" s="35"/>
      <c r="U510" s="35"/>
      <c r="V510" s="35"/>
      <c r="W510" s="35"/>
      <c r="X510" s="35"/>
      <c r="Y510" s="35"/>
      <c r="Z510" s="35"/>
      <c r="AA510" s="35"/>
      <c r="AB510" s="35"/>
    </row>
    <row r="511" spans="1:28">
      <c r="A511" s="409"/>
      <c r="B511" s="35"/>
      <c r="C511" s="35"/>
      <c r="D511" s="35"/>
      <c r="E511" s="35"/>
      <c r="F511" s="35"/>
      <c r="G511" s="35"/>
      <c r="H511" s="35"/>
      <c r="I511" s="35"/>
      <c r="J511" s="35"/>
      <c r="K511" s="35"/>
      <c r="L511" s="42"/>
      <c r="M511" s="35"/>
      <c r="N511" s="35"/>
      <c r="O511" s="35"/>
      <c r="P511" s="35"/>
      <c r="Q511" s="35"/>
      <c r="R511" s="35"/>
      <c r="S511" s="35"/>
      <c r="T511" s="35"/>
      <c r="U511" s="35"/>
      <c r="V511" s="35"/>
      <c r="W511" s="35"/>
      <c r="X511" s="35"/>
      <c r="Y511" s="35"/>
      <c r="Z511" s="35"/>
      <c r="AA511" s="35"/>
      <c r="AB511" s="35"/>
    </row>
    <row r="512" spans="1:28">
      <c r="A512" s="409"/>
      <c r="B512" s="35"/>
      <c r="C512" s="35"/>
      <c r="D512" s="35"/>
      <c r="E512" s="35"/>
      <c r="F512" s="35"/>
      <c r="G512" s="35"/>
      <c r="H512" s="35"/>
      <c r="I512" s="35"/>
      <c r="J512" s="35"/>
      <c r="K512" s="35"/>
      <c r="L512" s="42"/>
      <c r="M512" s="35"/>
      <c r="N512" s="35"/>
      <c r="O512" s="35"/>
      <c r="P512" s="35"/>
      <c r="Q512" s="35"/>
      <c r="R512" s="35"/>
      <c r="S512" s="35"/>
      <c r="T512" s="35"/>
      <c r="U512" s="35"/>
      <c r="V512" s="35"/>
      <c r="W512" s="35"/>
      <c r="X512" s="35"/>
      <c r="Y512" s="35"/>
      <c r="Z512" s="35"/>
      <c r="AA512" s="35"/>
      <c r="AB512" s="35"/>
    </row>
    <row r="513" spans="1:28">
      <c r="A513" s="409"/>
      <c r="B513" s="35"/>
      <c r="C513" s="35"/>
      <c r="D513" s="35"/>
      <c r="E513" s="35"/>
      <c r="F513" s="35"/>
      <c r="G513" s="35"/>
      <c r="H513" s="35"/>
      <c r="I513" s="35"/>
      <c r="J513" s="35"/>
      <c r="K513" s="35"/>
      <c r="L513" s="42"/>
      <c r="M513" s="35"/>
      <c r="N513" s="35"/>
      <c r="O513" s="35"/>
      <c r="P513" s="35"/>
      <c r="Q513" s="35"/>
      <c r="R513" s="35"/>
      <c r="S513" s="35"/>
      <c r="T513" s="35"/>
      <c r="U513" s="35"/>
      <c r="V513" s="35"/>
      <c r="W513" s="35"/>
      <c r="X513" s="35"/>
      <c r="Y513" s="35"/>
      <c r="Z513" s="35"/>
      <c r="AA513" s="35"/>
      <c r="AB513" s="35"/>
    </row>
    <row r="514" spans="1:28">
      <c r="A514" s="409"/>
      <c r="B514" s="35"/>
      <c r="C514" s="35"/>
      <c r="D514" s="35"/>
      <c r="E514" s="35"/>
      <c r="F514" s="35"/>
      <c r="G514" s="35"/>
      <c r="H514" s="35"/>
      <c r="I514" s="35"/>
      <c r="J514" s="35"/>
      <c r="K514" s="35"/>
      <c r="L514" s="42"/>
      <c r="M514" s="35"/>
      <c r="N514" s="35"/>
      <c r="O514" s="35"/>
      <c r="P514" s="35"/>
      <c r="Q514" s="35"/>
      <c r="R514" s="35"/>
      <c r="S514" s="35"/>
      <c r="T514" s="35"/>
      <c r="U514" s="35"/>
      <c r="V514" s="35"/>
      <c r="W514" s="35"/>
      <c r="X514" s="35"/>
      <c r="Y514" s="35"/>
      <c r="Z514" s="35"/>
      <c r="AA514" s="35"/>
      <c r="AB514" s="35"/>
    </row>
    <row r="515" spans="1:28">
      <c r="A515" s="409"/>
      <c r="B515" s="35"/>
      <c r="C515" s="35"/>
      <c r="D515" s="35"/>
      <c r="E515" s="35"/>
      <c r="F515" s="35"/>
      <c r="G515" s="35"/>
      <c r="H515" s="35"/>
      <c r="I515" s="35"/>
      <c r="J515" s="35"/>
      <c r="K515" s="35"/>
      <c r="L515" s="42"/>
      <c r="M515" s="35"/>
      <c r="N515" s="35"/>
      <c r="O515" s="35"/>
      <c r="P515" s="35"/>
      <c r="Q515" s="35"/>
      <c r="R515" s="35"/>
      <c r="S515" s="35"/>
      <c r="T515" s="35"/>
      <c r="U515" s="35"/>
      <c r="V515" s="35"/>
      <c r="W515" s="35"/>
      <c r="X515" s="35"/>
      <c r="Y515" s="35"/>
      <c r="Z515" s="35"/>
      <c r="AA515" s="35"/>
      <c r="AB515" s="35"/>
    </row>
    <row r="516" spans="1:28">
      <c r="A516" s="409"/>
      <c r="B516" s="35"/>
      <c r="C516" s="35"/>
      <c r="D516" s="35"/>
      <c r="E516" s="35"/>
      <c r="F516" s="35"/>
      <c r="G516" s="35"/>
      <c r="H516" s="35"/>
      <c r="I516" s="35"/>
      <c r="J516" s="35"/>
      <c r="K516" s="35"/>
      <c r="L516" s="42"/>
      <c r="M516" s="35"/>
      <c r="N516" s="35"/>
      <c r="O516" s="35"/>
      <c r="P516" s="35"/>
      <c r="Q516" s="35"/>
      <c r="R516" s="35"/>
      <c r="S516" s="35"/>
      <c r="T516" s="35"/>
      <c r="U516" s="35"/>
      <c r="V516" s="35"/>
      <c r="W516" s="35"/>
      <c r="X516" s="35"/>
      <c r="Y516" s="35"/>
      <c r="Z516" s="35"/>
      <c r="AA516" s="35"/>
      <c r="AB516" s="35"/>
    </row>
    <row r="517" spans="1:28">
      <c r="A517" s="409"/>
      <c r="B517" s="35"/>
      <c r="C517" s="35"/>
      <c r="D517" s="35"/>
      <c r="E517" s="35"/>
      <c r="F517" s="35"/>
      <c r="G517" s="35"/>
      <c r="H517" s="35"/>
      <c r="I517" s="35"/>
      <c r="J517" s="35"/>
      <c r="K517" s="35"/>
      <c r="L517" s="42"/>
      <c r="M517" s="35"/>
      <c r="N517" s="35"/>
      <c r="O517" s="35"/>
      <c r="P517" s="35"/>
      <c r="Q517" s="35"/>
      <c r="R517" s="35"/>
      <c r="S517" s="35"/>
      <c r="T517" s="35"/>
      <c r="U517" s="35"/>
      <c r="V517" s="35"/>
      <c r="W517" s="35"/>
      <c r="X517" s="35"/>
      <c r="Y517" s="35"/>
      <c r="Z517" s="35"/>
      <c r="AA517" s="35"/>
      <c r="AB517" s="35"/>
    </row>
    <row r="518" spans="1:28">
      <c r="A518" s="409"/>
      <c r="B518" s="35"/>
      <c r="C518" s="35"/>
      <c r="D518" s="35"/>
      <c r="E518" s="35"/>
      <c r="F518" s="35"/>
      <c r="G518" s="35"/>
      <c r="H518" s="35"/>
      <c r="I518" s="35"/>
      <c r="J518" s="35"/>
      <c r="K518" s="35"/>
      <c r="L518" s="42"/>
      <c r="M518" s="35"/>
      <c r="N518" s="35"/>
      <c r="O518" s="35"/>
      <c r="P518" s="35"/>
      <c r="Q518" s="35"/>
      <c r="R518" s="35"/>
      <c r="S518" s="35"/>
      <c r="T518" s="35"/>
      <c r="U518" s="35"/>
      <c r="V518" s="35"/>
      <c r="W518" s="35"/>
      <c r="X518" s="35"/>
      <c r="Y518" s="35"/>
      <c r="Z518" s="35"/>
      <c r="AA518" s="35"/>
      <c r="AB518" s="35"/>
    </row>
    <row r="519" spans="1:28">
      <c r="A519" s="409"/>
      <c r="B519" s="35"/>
      <c r="C519" s="35"/>
      <c r="D519" s="35"/>
      <c r="E519" s="35"/>
      <c r="F519" s="35"/>
      <c r="G519" s="35"/>
      <c r="H519" s="35"/>
      <c r="I519" s="35"/>
      <c r="J519" s="35"/>
      <c r="K519" s="35"/>
      <c r="L519" s="42"/>
      <c r="M519" s="35"/>
      <c r="N519" s="35"/>
      <c r="O519" s="35"/>
      <c r="P519" s="35"/>
      <c r="Q519" s="35"/>
      <c r="R519" s="35"/>
      <c r="S519" s="35"/>
      <c r="T519" s="35"/>
      <c r="U519" s="35"/>
      <c r="V519" s="35"/>
      <c r="W519" s="35"/>
      <c r="X519" s="35"/>
      <c r="Y519" s="35"/>
      <c r="Z519" s="35"/>
      <c r="AA519" s="35"/>
      <c r="AB519" s="35"/>
    </row>
    <row r="520" spans="1:28">
      <c r="A520" s="409"/>
      <c r="B520" s="35"/>
      <c r="C520" s="35"/>
      <c r="D520" s="35"/>
      <c r="E520" s="35"/>
      <c r="F520" s="35"/>
      <c r="G520" s="35"/>
      <c r="H520" s="35"/>
      <c r="I520" s="35"/>
      <c r="J520" s="35"/>
      <c r="K520" s="35"/>
      <c r="L520" s="42"/>
      <c r="M520" s="35"/>
      <c r="N520" s="35"/>
      <c r="O520" s="35"/>
      <c r="P520" s="35"/>
      <c r="Q520" s="35"/>
      <c r="R520" s="35"/>
      <c r="S520" s="35"/>
      <c r="T520" s="35"/>
      <c r="U520" s="35"/>
      <c r="V520" s="35"/>
      <c r="W520" s="35"/>
      <c r="X520" s="35"/>
      <c r="Y520" s="35"/>
      <c r="Z520" s="35"/>
      <c r="AA520" s="35"/>
      <c r="AB520" s="35"/>
    </row>
    <row r="521" spans="1:28">
      <c r="A521" s="409"/>
      <c r="B521" s="35"/>
      <c r="C521" s="35"/>
      <c r="D521" s="35"/>
      <c r="E521" s="35"/>
      <c r="F521" s="35"/>
      <c r="G521" s="35"/>
      <c r="H521" s="35"/>
      <c r="I521" s="35"/>
      <c r="J521" s="35"/>
      <c r="K521" s="35"/>
      <c r="L521" s="42"/>
      <c r="M521" s="35"/>
      <c r="N521" s="35"/>
      <c r="O521" s="35"/>
      <c r="P521" s="35"/>
      <c r="Q521" s="35"/>
      <c r="R521" s="35"/>
      <c r="S521" s="35"/>
      <c r="T521" s="35"/>
      <c r="U521" s="35"/>
      <c r="V521" s="35"/>
      <c r="W521" s="35"/>
      <c r="X521" s="35"/>
      <c r="Y521" s="35"/>
      <c r="Z521" s="35"/>
      <c r="AA521" s="35"/>
      <c r="AB521" s="35"/>
    </row>
    <row r="522" spans="1:28">
      <c r="A522" s="409"/>
      <c r="B522" s="35"/>
      <c r="C522" s="35"/>
      <c r="D522" s="35"/>
      <c r="E522" s="35"/>
      <c r="F522" s="35"/>
      <c r="G522" s="35"/>
      <c r="H522" s="35"/>
      <c r="I522" s="35"/>
      <c r="J522" s="35"/>
      <c r="K522" s="35"/>
      <c r="L522" s="42"/>
      <c r="M522" s="35"/>
      <c r="N522" s="35"/>
      <c r="O522" s="35"/>
      <c r="P522" s="35"/>
      <c r="Q522" s="35"/>
      <c r="R522" s="35"/>
      <c r="S522" s="35"/>
      <c r="T522" s="35"/>
      <c r="U522" s="35"/>
      <c r="V522" s="35"/>
      <c r="W522" s="35"/>
      <c r="X522" s="35"/>
      <c r="Y522" s="35"/>
      <c r="Z522" s="35"/>
      <c r="AA522" s="35"/>
      <c r="AB522" s="35"/>
    </row>
    <row r="523" spans="1:28">
      <c r="A523" s="409"/>
      <c r="B523" s="35"/>
      <c r="C523" s="35"/>
      <c r="D523" s="35"/>
      <c r="E523" s="35"/>
      <c r="F523" s="35"/>
      <c r="G523" s="35"/>
      <c r="H523" s="35"/>
      <c r="I523" s="35"/>
      <c r="J523" s="35"/>
      <c r="K523" s="35"/>
      <c r="L523" s="42"/>
      <c r="M523" s="35"/>
      <c r="N523" s="35"/>
      <c r="O523" s="35"/>
      <c r="P523" s="35"/>
      <c r="Q523" s="35"/>
      <c r="R523" s="35"/>
      <c r="S523" s="35"/>
      <c r="T523" s="35"/>
      <c r="U523" s="35"/>
      <c r="V523" s="35"/>
      <c r="W523" s="35"/>
      <c r="X523" s="35"/>
      <c r="Y523" s="35"/>
      <c r="Z523" s="35"/>
      <c r="AA523" s="35"/>
      <c r="AB523" s="35"/>
    </row>
    <row r="524" spans="1:28">
      <c r="A524" s="409"/>
      <c r="B524" s="35"/>
      <c r="C524" s="35"/>
      <c r="D524" s="35"/>
      <c r="E524" s="35"/>
      <c r="F524" s="35"/>
      <c r="G524" s="35"/>
      <c r="H524" s="35"/>
      <c r="I524" s="35"/>
      <c r="J524" s="35"/>
      <c r="K524" s="35"/>
      <c r="L524" s="42"/>
      <c r="M524" s="35"/>
      <c r="N524" s="35"/>
      <c r="O524" s="35"/>
      <c r="P524" s="35"/>
      <c r="Q524" s="35"/>
      <c r="R524" s="35"/>
      <c r="S524" s="35"/>
      <c r="T524" s="35"/>
      <c r="U524" s="35"/>
      <c r="V524" s="35"/>
      <c r="W524" s="35"/>
      <c r="X524" s="35"/>
      <c r="Y524" s="35"/>
      <c r="Z524" s="35"/>
      <c r="AA524" s="35"/>
      <c r="AB524" s="35"/>
    </row>
    <row r="525" spans="1:28">
      <c r="A525" s="409"/>
      <c r="B525" s="35"/>
      <c r="C525" s="35"/>
      <c r="D525" s="35"/>
      <c r="E525" s="35"/>
      <c r="F525" s="35"/>
      <c r="G525" s="35"/>
      <c r="H525" s="35"/>
      <c r="I525" s="35"/>
      <c r="J525" s="35"/>
      <c r="K525" s="35"/>
      <c r="L525" s="42"/>
      <c r="M525" s="35"/>
      <c r="N525" s="35"/>
      <c r="O525" s="35"/>
      <c r="P525" s="35"/>
      <c r="Q525" s="35"/>
      <c r="R525" s="35"/>
      <c r="S525" s="35"/>
      <c r="T525" s="35"/>
      <c r="U525" s="35"/>
      <c r="V525" s="35"/>
      <c r="W525" s="35"/>
      <c r="X525" s="35"/>
      <c r="Y525" s="35"/>
      <c r="Z525" s="35"/>
      <c r="AA525" s="35"/>
      <c r="AB525" s="35"/>
    </row>
    <row r="526" spans="1:28">
      <c r="A526" s="409"/>
      <c r="B526" s="35"/>
      <c r="C526" s="35"/>
      <c r="D526" s="35"/>
      <c r="E526" s="35"/>
      <c r="F526" s="35"/>
      <c r="G526" s="35"/>
      <c r="H526" s="35"/>
      <c r="I526" s="35"/>
      <c r="J526" s="35"/>
      <c r="K526" s="35"/>
      <c r="L526" s="42"/>
      <c r="M526" s="35"/>
      <c r="N526" s="35"/>
      <c r="O526" s="35"/>
      <c r="P526" s="35"/>
      <c r="Q526" s="35"/>
      <c r="R526" s="35"/>
      <c r="S526" s="35"/>
      <c r="T526" s="35"/>
      <c r="U526" s="35"/>
      <c r="V526" s="35"/>
      <c r="W526" s="35"/>
      <c r="X526" s="35"/>
      <c r="Y526" s="35"/>
      <c r="Z526" s="35"/>
      <c r="AA526" s="35"/>
      <c r="AB526" s="35"/>
    </row>
    <row r="527" spans="1:28">
      <c r="A527" s="409"/>
      <c r="B527" s="35"/>
      <c r="C527" s="35"/>
      <c r="D527" s="35"/>
      <c r="E527" s="35"/>
      <c r="F527" s="35"/>
      <c r="G527" s="35"/>
      <c r="H527" s="35"/>
      <c r="I527" s="35"/>
      <c r="J527" s="35"/>
      <c r="K527" s="35"/>
      <c r="L527" s="42"/>
      <c r="M527" s="35"/>
      <c r="N527" s="35"/>
      <c r="O527" s="35"/>
      <c r="P527" s="35"/>
      <c r="Q527" s="35"/>
      <c r="R527" s="35"/>
      <c r="S527" s="35"/>
      <c r="T527" s="35"/>
      <c r="U527" s="35"/>
      <c r="V527" s="35"/>
      <c r="W527" s="35"/>
      <c r="X527" s="35"/>
      <c r="Y527" s="35"/>
      <c r="Z527" s="35"/>
      <c r="AA527" s="35"/>
      <c r="AB527" s="35"/>
    </row>
    <row r="528" spans="1:28">
      <c r="A528" s="409"/>
      <c r="B528" s="35"/>
      <c r="C528" s="35"/>
      <c r="D528" s="35"/>
      <c r="E528" s="35"/>
      <c r="F528" s="35"/>
      <c r="G528" s="35"/>
      <c r="H528" s="35"/>
      <c r="I528" s="35"/>
      <c r="J528" s="35"/>
      <c r="K528" s="35"/>
      <c r="L528" s="42"/>
      <c r="M528" s="35"/>
      <c r="N528" s="35"/>
      <c r="O528" s="35"/>
      <c r="P528" s="35"/>
      <c r="Q528" s="35"/>
      <c r="R528" s="35"/>
      <c r="S528" s="35"/>
      <c r="T528" s="35"/>
      <c r="U528" s="35"/>
      <c r="V528" s="35"/>
      <c r="W528" s="35"/>
      <c r="X528" s="35"/>
      <c r="Y528" s="35"/>
      <c r="Z528" s="35"/>
      <c r="AA528" s="35"/>
      <c r="AB528" s="35"/>
    </row>
    <row r="529" spans="1:28">
      <c r="A529" s="409"/>
      <c r="B529" s="35"/>
      <c r="C529" s="35"/>
      <c r="D529" s="35"/>
      <c r="E529" s="35"/>
      <c r="F529" s="35"/>
      <c r="G529" s="35"/>
      <c r="H529" s="35"/>
      <c r="I529" s="35"/>
      <c r="J529" s="35"/>
      <c r="K529" s="35"/>
      <c r="L529" s="42"/>
      <c r="M529" s="35"/>
      <c r="N529" s="35"/>
      <c r="O529" s="35"/>
      <c r="P529" s="35"/>
      <c r="Q529" s="35"/>
      <c r="R529" s="35"/>
      <c r="S529" s="35"/>
      <c r="T529" s="35"/>
      <c r="U529" s="35"/>
      <c r="V529" s="35"/>
      <c r="W529" s="35"/>
      <c r="X529" s="35"/>
      <c r="Y529" s="35"/>
      <c r="Z529" s="35"/>
      <c r="AA529" s="35"/>
      <c r="AB529" s="35"/>
    </row>
    <row r="530" spans="1:28">
      <c r="A530" s="409"/>
      <c r="B530" s="35"/>
      <c r="C530" s="35"/>
      <c r="D530" s="35"/>
      <c r="E530" s="35"/>
      <c r="F530" s="35"/>
      <c r="G530" s="35"/>
      <c r="H530" s="35"/>
      <c r="I530" s="35"/>
      <c r="J530" s="35"/>
      <c r="K530" s="35"/>
      <c r="L530" s="42"/>
      <c r="M530" s="35"/>
      <c r="N530" s="35"/>
      <c r="O530" s="35"/>
      <c r="P530" s="35"/>
      <c r="Q530" s="35"/>
      <c r="R530" s="35"/>
      <c r="S530" s="35"/>
      <c r="T530" s="35"/>
      <c r="U530" s="35"/>
      <c r="V530" s="35"/>
      <c r="W530" s="35"/>
      <c r="X530" s="35"/>
      <c r="Y530" s="35"/>
      <c r="Z530" s="35"/>
      <c r="AA530" s="35"/>
      <c r="AB530" s="35"/>
    </row>
    <row r="531" spans="1:28">
      <c r="A531" s="409"/>
      <c r="B531" s="35"/>
      <c r="C531" s="35"/>
      <c r="D531" s="35"/>
      <c r="E531" s="35"/>
      <c r="F531" s="35"/>
      <c r="G531" s="35"/>
      <c r="H531" s="35"/>
      <c r="I531" s="35"/>
      <c r="J531" s="35"/>
      <c r="K531" s="35"/>
      <c r="L531" s="42"/>
      <c r="M531" s="35"/>
      <c r="N531" s="35"/>
      <c r="O531" s="35"/>
      <c r="P531" s="35"/>
      <c r="Q531" s="35"/>
      <c r="R531" s="35"/>
      <c r="S531" s="35"/>
      <c r="T531" s="35"/>
      <c r="U531" s="35"/>
      <c r="V531" s="35"/>
      <c r="W531" s="35"/>
      <c r="X531" s="35"/>
      <c r="Y531" s="35"/>
      <c r="Z531" s="35"/>
      <c r="AA531" s="35"/>
      <c r="AB531" s="35"/>
    </row>
    <row r="532" spans="1:28">
      <c r="A532" s="409"/>
      <c r="B532" s="35"/>
      <c r="C532" s="35"/>
      <c r="D532" s="35"/>
      <c r="E532" s="35"/>
      <c r="F532" s="35"/>
      <c r="G532" s="35"/>
      <c r="H532" s="35"/>
      <c r="I532" s="35"/>
      <c r="J532" s="35"/>
      <c r="K532" s="35"/>
      <c r="L532" s="42"/>
      <c r="M532" s="35"/>
      <c r="N532" s="35"/>
      <c r="O532" s="35"/>
      <c r="P532" s="35"/>
      <c r="Q532" s="35"/>
      <c r="R532" s="35"/>
      <c r="S532" s="35"/>
      <c r="T532" s="35"/>
      <c r="U532" s="35"/>
      <c r="V532" s="35"/>
      <c r="W532" s="35"/>
      <c r="X532" s="35"/>
      <c r="Y532" s="35"/>
      <c r="Z532" s="35"/>
      <c r="AA532" s="35"/>
      <c r="AB532" s="35"/>
    </row>
    <row r="533" spans="1:28">
      <c r="A533" s="409"/>
      <c r="B533" s="35"/>
      <c r="C533" s="35"/>
      <c r="D533" s="35"/>
      <c r="E533" s="35"/>
      <c r="F533" s="35"/>
      <c r="G533" s="35"/>
      <c r="H533" s="35"/>
      <c r="I533" s="35"/>
      <c r="J533" s="35"/>
      <c r="K533" s="35"/>
      <c r="L533" s="42"/>
      <c r="M533" s="35"/>
      <c r="N533" s="35"/>
      <c r="O533" s="35"/>
      <c r="P533" s="35"/>
      <c r="Q533" s="35"/>
      <c r="R533" s="35"/>
      <c r="S533" s="35"/>
      <c r="T533" s="35"/>
      <c r="U533" s="35"/>
      <c r="V533" s="35"/>
      <c r="W533" s="35"/>
      <c r="X533" s="35"/>
      <c r="Y533" s="35"/>
      <c r="Z533" s="35"/>
      <c r="AA533" s="35"/>
      <c r="AB533" s="35"/>
    </row>
    <row r="534" spans="1:28">
      <c r="A534" s="409"/>
      <c r="B534" s="35"/>
      <c r="C534" s="35"/>
      <c r="D534" s="35"/>
      <c r="E534" s="35"/>
      <c r="F534" s="35"/>
      <c r="G534" s="35"/>
      <c r="H534" s="35"/>
      <c r="I534" s="35"/>
      <c r="J534" s="35"/>
      <c r="K534" s="35"/>
      <c r="L534" s="42"/>
      <c r="M534" s="35"/>
      <c r="N534" s="35"/>
      <c r="O534" s="35"/>
      <c r="P534" s="35"/>
      <c r="Q534" s="35"/>
      <c r="R534" s="35"/>
      <c r="S534" s="35"/>
      <c r="T534" s="35"/>
      <c r="U534" s="35"/>
      <c r="V534" s="35"/>
      <c r="W534" s="35"/>
      <c r="X534" s="35"/>
      <c r="Y534" s="35"/>
      <c r="Z534" s="35"/>
      <c r="AA534" s="35"/>
      <c r="AB534" s="35"/>
    </row>
    <row r="535" spans="1:28">
      <c r="A535" s="409"/>
      <c r="B535" s="35"/>
      <c r="C535" s="35"/>
      <c r="D535" s="35"/>
      <c r="E535" s="35"/>
      <c r="F535" s="35"/>
      <c r="G535" s="35"/>
      <c r="H535" s="35"/>
      <c r="I535" s="35"/>
      <c r="J535" s="35"/>
      <c r="K535" s="35"/>
      <c r="L535" s="42"/>
      <c r="M535" s="35"/>
      <c r="N535" s="35"/>
      <c r="O535" s="35"/>
      <c r="P535" s="35"/>
      <c r="Q535" s="35"/>
      <c r="R535" s="35"/>
      <c r="S535" s="35"/>
      <c r="T535" s="35"/>
      <c r="U535" s="35"/>
      <c r="V535" s="35"/>
      <c r="W535" s="35"/>
      <c r="X535" s="35"/>
      <c r="Y535" s="35"/>
      <c r="Z535" s="35"/>
      <c r="AA535" s="35"/>
      <c r="AB535" s="35"/>
    </row>
    <row r="536" spans="1:28">
      <c r="A536" s="409"/>
      <c r="B536" s="35"/>
      <c r="C536" s="35"/>
      <c r="D536" s="35"/>
      <c r="E536" s="35"/>
      <c r="F536" s="35"/>
      <c r="G536" s="35"/>
      <c r="H536" s="35"/>
      <c r="I536" s="35"/>
      <c r="J536" s="35"/>
      <c r="K536" s="35"/>
      <c r="L536" s="42"/>
      <c r="M536" s="35"/>
      <c r="N536" s="35"/>
      <c r="O536" s="35"/>
      <c r="P536" s="35"/>
      <c r="Q536" s="35"/>
      <c r="R536" s="35"/>
      <c r="S536" s="35"/>
      <c r="T536" s="35"/>
      <c r="U536" s="35"/>
      <c r="V536" s="35"/>
      <c r="W536" s="35"/>
      <c r="X536" s="35"/>
      <c r="Y536" s="35"/>
      <c r="Z536" s="35"/>
      <c r="AA536" s="35"/>
      <c r="AB536" s="35"/>
    </row>
    <row r="537" spans="1:28">
      <c r="A537" s="409"/>
      <c r="B537" s="35"/>
      <c r="C537" s="35"/>
      <c r="D537" s="35"/>
      <c r="E537" s="35"/>
      <c r="F537" s="35"/>
      <c r="G537" s="35"/>
      <c r="H537" s="35"/>
      <c r="I537" s="35"/>
      <c r="J537" s="35"/>
      <c r="K537" s="35"/>
      <c r="L537" s="42"/>
      <c r="M537" s="35"/>
      <c r="N537" s="35"/>
      <c r="O537" s="35"/>
      <c r="P537" s="35"/>
      <c r="Q537" s="35"/>
      <c r="R537" s="35"/>
      <c r="S537" s="35"/>
      <c r="T537" s="35"/>
      <c r="U537" s="35"/>
      <c r="V537" s="35"/>
      <c r="W537" s="35"/>
      <c r="X537" s="35"/>
      <c r="Y537" s="35"/>
      <c r="Z537" s="35"/>
      <c r="AA537" s="35"/>
      <c r="AB537" s="35"/>
    </row>
    <row r="538" spans="1:28">
      <c r="A538" s="409"/>
      <c r="B538" s="35"/>
      <c r="C538" s="35"/>
      <c r="D538" s="35"/>
      <c r="E538" s="35"/>
      <c r="F538" s="35"/>
      <c r="G538" s="35"/>
      <c r="H538" s="35"/>
      <c r="I538" s="35"/>
      <c r="J538" s="35"/>
      <c r="K538" s="35"/>
      <c r="L538" s="42"/>
      <c r="M538" s="35"/>
      <c r="N538" s="35"/>
      <c r="O538" s="35"/>
      <c r="P538" s="35"/>
      <c r="Q538" s="35"/>
      <c r="R538" s="35"/>
      <c r="S538" s="35"/>
      <c r="T538" s="35"/>
      <c r="U538" s="35"/>
      <c r="V538" s="35"/>
      <c r="W538" s="35"/>
      <c r="X538" s="35"/>
      <c r="Y538" s="35"/>
      <c r="Z538" s="35"/>
      <c r="AA538" s="35"/>
      <c r="AB538" s="35"/>
    </row>
    <row r="539" spans="1:28">
      <c r="A539" s="409"/>
      <c r="B539" s="35"/>
      <c r="C539" s="35"/>
      <c r="D539" s="35"/>
      <c r="E539" s="35"/>
      <c r="F539" s="35"/>
      <c r="G539" s="35"/>
      <c r="H539" s="35"/>
      <c r="I539" s="35"/>
      <c r="J539" s="35"/>
      <c r="K539" s="35"/>
      <c r="L539" s="42"/>
      <c r="M539" s="35"/>
      <c r="N539" s="35"/>
      <c r="O539" s="35"/>
      <c r="P539" s="35"/>
      <c r="Q539" s="35"/>
      <c r="R539" s="35"/>
      <c r="S539" s="35"/>
      <c r="T539" s="35"/>
      <c r="U539" s="35"/>
      <c r="V539" s="35"/>
      <c r="W539" s="35"/>
      <c r="X539" s="35"/>
      <c r="Y539" s="35"/>
      <c r="Z539" s="35"/>
      <c r="AA539" s="35"/>
      <c r="AB539" s="35"/>
    </row>
    <row r="540" spans="1:28">
      <c r="A540" s="409"/>
      <c r="B540" s="35"/>
      <c r="C540" s="35"/>
      <c r="D540" s="35"/>
      <c r="E540" s="35"/>
      <c r="F540" s="35"/>
      <c r="G540" s="35"/>
      <c r="H540" s="35"/>
      <c r="I540" s="35"/>
      <c r="J540" s="35"/>
      <c r="K540" s="35"/>
      <c r="L540" s="42"/>
      <c r="M540" s="35"/>
      <c r="N540" s="35"/>
      <c r="O540" s="35"/>
      <c r="P540" s="35"/>
      <c r="Q540" s="35"/>
      <c r="R540" s="35"/>
      <c r="S540" s="35"/>
      <c r="T540" s="35"/>
      <c r="U540" s="35"/>
      <c r="V540" s="35"/>
      <c r="W540" s="35"/>
      <c r="X540" s="35"/>
      <c r="Y540" s="35"/>
      <c r="Z540" s="35"/>
      <c r="AA540" s="35"/>
      <c r="AB540" s="35"/>
    </row>
    <row r="541" spans="1:28">
      <c r="A541" s="409"/>
      <c r="B541" s="35"/>
      <c r="C541" s="35"/>
      <c r="D541" s="35"/>
      <c r="E541" s="35"/>
      <c r="F541" s="35"/>
      <c r="G541" s="35"/>
      <c r="H541" s="35"/>
      <c r="I541" s="35"/>
      <c r="J541" s="35"/>
      <c r="K541" s="35"/>
      <c r="L541" s="42"/>
      <c r="M541" s="35"/>
      <c r="N541" s="35"/>
      <c r="O541" s="35"/>
      <c r="P541" s="35"/>
      <c r="Q541" s="35"/>
      <c r="R541" s="35"/>
      <c r="S541" s="35"/>
      <c r="T541" s="35"/>
      <c r="U541" s="35"/>
      <c r="V541" s="35"/>
      <c r="W541" s="35"/>
      <c r="X541" s="35"/>
      <c r="Y541" s="35"/>
      <c r="Z541" s="35"/>
      <c r="AA541" s="35"/>
      <c r="AB541" s="35"/>
    </row>
    <row r="542" spans="1:28">
      <c r="A542" s="409"/>
      <c r="B542" s="35"/>
      <c r="C542" s="35"/>
      <c r="D542" s="35"/>
      <c r="E542" s="35"/>
      <c r="F542" s="35"/>
      <c r="G542" s="35"/>
      <c r="H542" s="35"/>
      <c r="I542" s="35"/>
      <c r="J542" s="35"/>
      <c r="K542" s="35"/>
      <c r="L542" s="42"/>
      <c r="M542" s="35"/>
      <c r="N542" s="35"/>
      <c r="O542" s="35"/>
      <c r="P542" s="35"/>
      <c r="Q542" s="35"/>
      <c r="R542" s="35"/>
      <c r="S542" s="35"/>
      <c r="T542" s="35"/>
      <c r="U542" s="35"/>
      <c r="V542" s="35"/>
      <c r="W542" s="35"/>
      <c r="X542" s="35"/>
      <c r="Y542" s="35"/>
      <c r="Z542" s="35"/>
      <c r="AA542" s="35"/>
      <c r="AB542" s="35"/>
    </row>
    <row r="543" spans="1:28">
      <c r="A543" s="409"/>
      <c r="B543" s="35"/>
      <c r="C543" s="35"/>
      <c r="D543" s="35"/>
      <c r="E543" s="35"/>
      <c r="F543" s="35"/>
      <c r="G543" s="35"/>
      <c r="H543" s="35"/>
      <c r="I543" s="35"/>
      <c r="J543" s="35"/>
      <c r="K543" s="35"/>
      <c r="L543" s="42"/>
      <c r="M543" s="35"/>
      <c r="N543" s="35"/>
      <c r="O543" s="35"/>
      <c r="P543" s="35"/>
      <c r="Q543" s="35"/>
      <c r="R543" s="35"/>
      <c r="S543" s="35"/>
      <c r="T543" s="35"/>
      <c r="U543" s="35"/>
      <c r="V543" s="35"/>
      <c r="W543" s="35"/>
      <c r="X543" s="35"/>
      <c r="Y543" s="35"/>
      <c r="Z543" s="35"/>
      <c r="AA543" s="35"/>
      <c r="AB543" s="35"/>
    </row>
    <row r="544" spans="1:28">
      <c r="A544" s="409"/>
      <c r="B544" s="35"/>
      <c r="C544" s="35"/>
      <c r="D544" s="35"/>
      <c r="E544" s="35"/>
      <c r="F544" s="35"/>
      <c r="G544" s="35"/>
      <c r="H544" s="35"/>
      <c r="I544" s="35"/>
      <c r="J544" s="35"/>
      <c r="K544" s="35"/>
      <c r="L544" s="42"/>
      <c r="M544" s="35"/>
      <c r="N544" s="35"/>
      <c r="O544" s="35"/>
      <c r="P544" s="35"/>
      <c r="Q544" s="35"/>
      <c r="R544" s="35"/>
      <c r="S544" s="35"/>
      <c r="T544" s="35"/>
      <c r="U544" s="35"/>
      <c r="V544" s="35"/>
      <c r="W544" s="35"/>
      <c r="X544" s="35"/>
      <c r="Y544" s="35"/>
      <c r="Z544" s="35"/>
      <c r="AA544" s="35"/>
      <c r="AB544" s="35"/>
    </row>
    <row r="545" spans="1:28">
      <c r="A545" s="409"/>
      <c r="B545" s="35"/>
      <c r="C545" s="35"/>
      <c r="D545" s="35"/>
      <c r="E545" s="35"/>
      <c r="F545" s="35"/>
      <c r="G545" s="35"/>
      <c r="H545" s="35"/>
      <c r="I545" s="35"/>
      <c r="J545" s="35"/>
      <c r="K545" s="35"/>
      <c r="L545" s="42"/>
      <c r="M545" s="35"/>
      <c r="N545" s="35"/>
      <c r="O545" s="35"/>
      <c r="P545" s="35"/>
      <c r="Q545" s="35"/>
      <c r="R545" s="35"/>
      <c r="S545" s="35"/>
      <c r="T545" s="35"/>
      <c r="U545" s="35"/>
      <c r="V545" s="35"/>
      <c r="W545" s="35"/>
      <c r="X545" s="35"/>
      <c r="Y545" s="35"/>
      <c r="Z545" s="35"/>
      <c r="AA545" s="35"/>
      <c r="AB545" s="35"/>
    </row>
    <row r="546" spans="1:28">
      <c r="A546" s="409"/>
      <c r="B546" s="35"/>
      <c r="C546" s="35"/>
      <c r="D546" s="35"/>
      <c r="E546" s="35"/>
      <c r="F546" s="35"/>
      <c r="G546" s="35"/>
      <c r="H546" s="35"/>
      <c r="I546" s="35"/>
      <c r="J546" s="35"/>
      <c r="K546" s="35"/>
      <c r="L546" s="42"/>
      <c r="M546" s="35"/>
      <c r="N546" s="35"/>
      <c r="O546" s="35"/>
      <c r="P546" s="35"/>
      <c r="Q546" s="35"/>
      <c r="R546" s="35"/>
      <c r="S546" s="35"/>
      <c r="T546" s="35"/>
      <c r="U546" s="35"/>
      <c r="V546" s="35"/>
      <c r="W546" s="35"/>
      <c r="X546" s="35"/>
      <c r="Y546" s="35"/>
      <c r="Z546" s="35"/>
      <c r="AA546" s="35"/>
      <c r="AB546" s="35"/>
    </row>
    <row r="547" spans="1:28">
      <c r="A547" s="409"/>
      <c r="B547" s="35"/>
      <c r="C547" s="35"/>
      <c r="D547" s="35"/>
      <c r="E547" s="35"/>
      <c r="F547" s="35"/>
      <c r="G547" s="35"/>
      <c r="H547" s="35"/>
      <c r="I547" s="35"/>
      <c r="J547" s="35"/>
      <c r="K547" s="35"/>
      <c r="L547" s="42"/>
      <c r="M547" s="35"/>
      <c r="N547" s="35"/>
      <c r="O547" s="35"/>
      <c r="P547" s="35"/>
      <c r="Q547" s="35"/>
      <c r="R547" s="35"/>
      <c r="S547" s="35"/>
      <c r="T547" s="35"/>
      <c r="U547" s="35"/>
      <c r="V547" s="35"/>
      <c r="W547" s="35"/>
      <c r="X547" s="35"/>
      <c r="Y547" s="35"/>
      <c r="Z547" s="35"/>
      <c r="AA547" s="35"/>
      <c r="AB547" s="35"/>
    </row>
    <row r="548" spans="1:28">
      <c r="A548" s="409"/>
      <c r="B548" s="35"/>
      <c r="C548" s="35"/>
      <c r="D548" s="35"/>
      <c r="E548" s="35"/>
      <c r="F548" s="35"/>
      <c r="G548" s="35"/>
      <c r="H548" s="35"/>
      <c r="I548" s="35"/>
      <c r="J548" s="35"/>
      <c r="K548" s="35"/>
      <c r="L548" s="42"/>
      <c r="M548" s="35"/>
      <c r="N548" s="35"/>
      <c r="O548" s="35"/>
      <c r="P548" s="35"/>
      <c r="Q548" s="35"/>
      <c r="R548" s="35"/>
      <c r="S548" s="35"/>
      <c r="T548" s="35"/>
      <c r="U548" s="35"/>
      <c r="V548" s="35"/>
      <c r="W548" s="35"/>
      <c r="X548" s="35"/>
      <c r="Y548" s="35"/>
      <c r="Z548" s="35"/>
      <c r="AA548" s="35"/>
      <c r="AB548" s="35"/>
    </row>
    <row r="549" spans="1:28">
      <c r="A549" s="409"/>
      <c r="B549" s="35"/>
      <c r="C549" s="35"/>
      <c r="D549" s="35"/>
      <c r="E549" s="35"/>
      <c r="F549" s="35"/>
      <c r="G549" s="35"/>
      <c r="H549" s="35"/>
      <c r="I549" s="35"/>
      <c r="J549" s="35"/>
      <c r="K549" s="35"/>
      <c r="L549" s="42"/>
      <c r="M549" s="35"/>
      <c r="N549" s="35"/>
      <c r="O549" s="35"/>
      <c r="P549" s="35"/>
      <c r="Q549" s="35"/>
      <c r="R549" s="35"/>
      <c r="S549" s="35"/>
      <c r="T549" s="35"/>
      <c r="U549" s="35"/>
      <c r="V549" s="35"/>
      <c r="W549" s="35"/>
      <c r="X549" s="35"/>
      <c r="Y549" s="35"/>
      <c r="Z549" s="35"/>
      <c r="AA549" s="35"/>
      <c r="AB549" s="35"/>
    </row>
    <row r="550" spans="1:28">
      <c r="A550" s="409"/>
      <c r="B550" s="35"/>
      <c r="C550" s="35"/>
      <c r="D550" s="35"/>
      <c r="E550" s="35"/>
      <c r="F550" s="35"/>
      <c r="G550" s="35"/>
      <c r="H550" s="35"/>
      <c r="I550" s="35"/>
      <c r="J550" s="35"/>
      <c r="K550" s="35"/>
      <c r="L550" s="42"/>
      <c r="M550" s="35"/>
      <c r="N550" s="35"/>
      <c r="O550" s="35"/>
      <c r="P550" s="35"/>
      <c r="Q550" s="35"/>
      <c r="R550" s="35"/>
      <c r="S550" s="35"/>
      <c r="T550" s="35"/>
      <c r="U550" s="35"/>
      <c r="V550" s="35"/>
      <c r="W550" s="35"/>
      <c r="X550" s="35"/>
      <c r="Y550" s="35"/>
      <c r="Z550" s="35"/>
      <c r="AA550" s="35"/>
      <c r="AB550" s="35"/>
    </row>
    <row r="551" spans="1:28">
      <c r="A551" s="409"/>
      <c r="B551" s="35"/>
      <c r="C551" s="35"/>
      <c r="D551" s="35"/>
      <c r="E551" s="35"/>
      <c r="F551" s="35"/>
      <c r="G551" s="35"/>
      <c r="H551" s="35"/>
      <c r="I551" s="35"/>
      <c r="J551" s="35"/>
      <c r="K551" s="35"/>
      <c r="L551" s="42"/>
      <c r="M551" s="35"/>
      <c r="N551" s="35"/>
      <c r="O551" s="35"/>
      <c r="P551" s="35"/>
      <c r="Q551" s="35"/>
      <c r="R551" s="35"/>
      <c r="S551" s="35"/>
      <c r="T551" s="35"/>
      <c r="U551" s="35"/>
      <c r="V551" s="35"/>
      <c r="W551" s="35"/>
      <c r="X551" s="35"/>
      <c r="Y551" s="35"/>
      <c r="Z551" s="35"/>
      <c r="AA551" s="35"/>
      <c r="AB551" s="35"/>
    </row>
    <row r="552" spans="1:28">
      <c r="A552" s="409"/>
      <c r="B552" s="35"/>
      <c r="C552" s="35"/>
      <c r="D552" s="35"/>
      <c r="E552" s="35"/>
      <c r="F552" s="35"/>
      <c r="G552" s="35"/>
      <c r="H552" s="35"/>
      <c r="I552" s="35"/>
      <c r="J552" s="35"/>
      <c r="K552" s="35"/>
      <c r="L552" s="42"/>
      <c r="M552" s="35"/>
      <c r="N552" s="35"/>
      <c r="O552" s="35"/>
      <c r="P552" s="35"/>
      <c r="Q552" s="35"/>
      <c r="R552" s="35"/>
      <c r="S552" s="35"/>
      <c r="T552" s="35"/>
      <c r="U552" s="35"/>
      <c r="V552" s="35"/>
      <c r="W552" s="35"/>
      <c r="X552" s="35"/>
      <c r="Y552" s="35"/>
      <c r="Z552" s="35"/>
      <c r="AA552" s="35"/>
      <c r="AB552" s="35"/>
    </row>
    <row r="553" spans="1:28">
      <c r="A553" s="409"/>
      <c r="B553" s="35"/>
      <c r="C553" s="35"/>
      <c r="D553" s="35"/>
      <c r="E553" s="35"/>
      <c r="F553" s="35"/>
      <c r="G553" s="35"/>
      <c r="H553" s="35"/>
      <c r="I553" s="35"/>
      <c r="J553" s="35"/>
      <c r="K553" s="35"/>
      <c r="L553" s="42"/>
      <c r="M553" s="35"/>
      <c r="N553" s="35"/>
      <c r="O553" s="35"/>
      <c r="P553" s="35"/>
      <c r="Q553" s="35"/>
      <c r="R553" s="35"/>
      <c r="S553" s="35"/>
      <c r="T553" s="35"/>
      <c r="U553" s="35"/>
      <c r="V553" s="35"/>
      <c r="W553" s="35"/>
      <c r="X553" s="35"/>
      <c r="Y553" s="35"/>
      <c r="Z553" s="35"/>
      <c r="AA553" s="35"/>
      <c r="AB553" s="35"/>
    </row>
    <row r="554" spans="1:28">
      <c r="A554" s="409"/>
      <c r="B554" s="35"/>
      <c r="C554" s="35"/>
      <c r="D554" s="35"/>
      <c r="E554" s="35"/>
      <c r="F554" s="35"/>
      <c r="G554" s="35"/>
      <c r="H554" s="35"/>
      <c r="I554" s="35"/>
      <c r="J554" s="35"/>
      <c r="K554" s="35"/>
      <c r="L554" s="42"/>
      <c r="M554" s="35"/>
      <c r="N554" s="35"/>
      <c r="O554" s="35"/>
      <c r="P554" s="35"/>
      <c r="Q554" s="35"/>
      <c r="R554" s="35"/>
      <c r="S554" s="35"/>
      <c r="T554" s="35"/>
      <c r="U554" s="35"/>
      <c r="V554" s="35"/>
      <c r="W554" s="35"/>
      <c r="X554" s="35"/>
      <c r="Y554" s="35"/>
      <c r="Z554" s="35"/>
      <c r="AA554" s="35"/>
      <c r="AB554" s="35"/>
    </row>
    <row r="555" spans="1:28">
      <c r="A555" s="409"/>
      <c r="B555" s="35"/>
      <c r="C555" s="35"/>
      <c r="D555" s="35"/>
      <c r="E555" s="35"/>
      <c r="F555" s="35"/>
      <c r="G555" s="35"/>
      <c r="H555" s="35"/>
      <c r="I555" s="35"/>
      <c r="J555" s="35"/>
      <c r="K555" s="35"/>
      <c r="L555" s="42"/>
      <c r="M555" s="35"/>
      <c r="N555" s="35"/>
      <c r="O555" s="35"/>
      <c r="P555" s="35"/>
      <c r="Q555" s="35"/>
      <c r="R555" s="35"/>
      <c r="S555" s="35"/>
      <c r="T555" s="35"/>
      <c r="U555" s="35"/>
      <c r="V555" s="35"/>
      <c r="W555" s="35"/>
      <c r="X555" s="35"/>
      <c r="Y555" s="35"/>
      <c r="Z555" s="35"/>
      <c r="AA555" s="35"/>
      <c r="AB555" s="35"/>
    </row>
    <row r="556" spans="1:28">
      <c r="A556" s="409"/>
      <c r="B556" s="35"/>
      <c r="C556" s="35"/>
      <c r="D556" s="35"/>
      <c r="E556" s="35"/>
      <c r="F556" s="35"/>
      <c r="G556" s="35"/>
      <c r="H556" s="35"/>
      <c r="I556" s="35"/>
      <c r="J556" s="35"/>
      <c r="K556" s="35"/>
      <c r="L556" s="42"/>
      <c r="M556" s="35"/>
      <c r="N556" s="35"/>
      <c r="O556" s="35"/>
      <c r="P556" s="35"/>
      <c r="Q556" s="35"/>
      <c r="R556" s="35"/>
      <c r="S556" s="35"/>
      <c r="T556" s="35"/>
      <c r="U556" s="35"/>
      <c r="V556" s="35"/>
      <c r="W556" s="35"/>
      <c r="X556" s="35"/>
      <c r="Y556" s="35"/>
      <c r="Z556" s="35"/>
      <c r="AA556" s="35"/>
      <c r="AB556" s="35"/>
    </row>
    <row r="557" spans="1:28">
      <c r="A557" s="409"/>
      <c r="B557" s="35"/>
      <c r="C557" s="35"/>
      <c r="D557" s="35"/>
      <c r="E557" s="35"/>
      <c r="F557" s="35"/>
      <c r="G557" s="35"/>
      <c r="H557" s="35"/>
      <c r="I557" s="35"/>
      <c r="J557" s="35"/>
      <c r="K557" s="35"/>
      <c r="L557" s="42"/>
      <c r="M557" s="35"/>
      <c r="N557" s="35"/>
      <c r="O557" s="35"/>
      <c r="P557" s="35"/>
      <c r="Q557" s="35"/>
      <c r="R557" s="35"/>
      <c r="S557" s="35"/>
      <c r="T557" s="35"/>
      <c r="U557" s="35"/>
      <c r="V557" s="35"/>
      <c r="W557" s="35"/>
      <c r="X557" s="35"/>
      <c r="Y557" s="35"/>
      <c r="Z557" s="35"/>
      <c r="AA557" s="35"/>
      <c r="AB557" s="35"/>
    </row>
    <row r="558" spans="1:28">
      <c r="A558" s="409"/>
      <c r="B558" s="35"/>
      <c r="C558" s="35"/>
      <c r="D558" s="35"/>
      <c r="E558" s="35"/>
      <c r="F558" s="35"/>
      <c r="G558" s="35"/>
      <c r="H558" s="35"/>
      <c r="I558" s="35"/>
      <c r="J558" s="35"/>
      <c r="K558" s="35"/>
      <c r="L558" s="42"/>
      <c r="M558" s="35"/>
      <c r="N558" s="35"/>
      <c r="O558" s="35"/>
      <c r="P558" s="35"/>
      <c r="Q558" s="35"/>
      <c r="R558" s="35"/>
      <c r="S558" s="35"/>
      <c r="T558" s="35"/>
      <c r="U558" s="35"/>
      <c r="V558" s="35"/>
      <c r="W558" s="35"/>
      <c r="X558" s="35"/>
      <c r="Y558" s="35"/>
      <c r="Z558" s="35"/>
      <c r="AA558" s="35"/>
      <c r="AB558" s="35"/>
    </row>
    <row r="559" spans="1:28">
      <c r="A559" s="409"/>
      <c r="B559" s="35"/>
      <c r="C559" s="35"/>
      <c r="D559" s="35"/>
      <c r="E559" s="35"/>
      <c r="F559" s="35"/>
      <c r="G559" s="35"/>
      <c r="H559" s="35"/>
      <c r="I559" s="35"/>
      <c r="J559" s="35"/>
      <c r="K559" s="35"/>
      <c r="L559" s="42"/>
      <c r="M559" s="35"/>
      <c r="N559" s="35"/>
      <c r="O559" s="35"/>
      <c r="P559" s="35"/>
      <c r="Q559" s="35"/>
      <c r="R559" s="35"/>
      <c r="S559" s="35"/>
      <c r="T559" s="35"/>
      <c r="U559" s="35"/>
      <c r="V559" s="35"/>
      <c r="W559" s="35"/>
      <c r="X559" s="35"/>
      <c r="Y559" s="35"/>
      <c r="Z559" s="35"/>
      <c r="AA559" s="35"/>
      <c r="AB559" s="35"/>
    </row>
    <row r="560" spans="1:28">
      <c r="A560" s="409"/>
      <c r="B560" s="35"/>
      <c r="C560" s="35"/>
      <c r="D560" s="35"/>
      <c r="E560" s="35"/>
      <c r="F560" s="35"/>
      <c r="G560" s="35"/>
      <c r="H560" s="35"/>
      <c r="I560" s="35"/>
      <c r="J560" s="35"/>
      <c r="K560" s="35"/>
      <c r="L560" s="42"/>
      <c r="M560" s="35"/>
      <c r="N560" s="35"/>
      <c r="O560" s="35"/>
      <c r="P560" s="35"/>
      <c r="Q560" s="35"/>
      <c r="R560" s="35"/>
      <c r="S560" s="35"/>
      <c r="T560" s="35"/>
      <c r="U560" s="35"/>
      <c r="V560" s="35"/>
      <c r="W560" s="35"/>
      <c r="X560" s="35"/>
      <c r="Y560" s="35"/>
      <c r="Z560" s="35"/>
      <c r="AA560" s="35"/>
      <c r="AB560" s="35"/>
    </row>
    <row r="561" spans="1:28">
      <c r="A561" s="409"/>
      <c r="B561" s="35"/>
      <c r="C561" s="35"/>
      <c r="D561" s="35"/>
      <c r="E561" s="35"/>
      <c r="F561" s="35"/>
      <c r="G561" s="35"/>
      <c r="H561" s="35"/>
      <c r="I561" s="35"/>
      <c r="J561" s="35"/>
      <c r="K561" s="35"/>
      <c r="L561" s="42"/>
      <c r="M561" s="35"/>
      <c r="N561" s="35"/>
      <c r="O561" s="35"/>
      <c r="P561" s="35"/>
      <c r="Q561" s="35"/>
      <c r="R561" s="35"/>
      <c r="S561" s="35"/>
      <c r="T561" s="35"/>
      <c r="U561" s="35"/>
      <c r="V561" s="35"/>
      <c r="W561" s="35"/>
      <c r="X561" s="35"/>
      <c r="Y561" s="35"/>
      <c r="Z561" s="35"/>
      <c r="AA561" s="35"/>
      <c r="AB561" s="35"/>
    </row>
    <row r="562" spans="1:28">
      <c r="A562" s="409"/>
      <c r="B562" s="35"/>
      <c r="C562" s="35"/>
      <c r="D562" s="35"/>
      <c r="E562" s="35"/>
      <c r="F562" s="35"/>
      <c r="G562" s="35"/>
      <c r="H562" s="35"/>
      <c r="I562" s="35"/>
      <c r="J562" s="35"/>
      <c r="K562" s="35"/>
      <c r="L562" s="42"/>
      <c r="M562" s="35"/>
      <c r="N562" s="35"/>
      <c r="O562" s="35"/>
      <c r="P562" s="35"/>
      <c r="Q562" s="35"/>
      <c r="R562" s="35"/>
      <c r="S562" s="35"/>
      <c r="T562" s="35"/>
      <c r="U562" s="35"/>
      <c r="V562" s="35"/>
      <c r="W562" s="35"/>
      <c r="X562" s="35"/>
      <c r="Y562" s="35"/>
      <c r="Z562" s="35"/>
      <c r="AA562" s="35"/>
      <c r="AB562" s="35"/>
    </row>
    <row r="563" spans="1:28">
      <c r="A563" s="409"/>
      <c r="B563" s="35"/>
      <c r="C563" s="35"/>
      <c r="D563" s="35"/>
      <c r="E563" s="35"/>
      <c r="F563" s="35"/>
      <c r="G563" s="35"/>
      <c r="H563" s="35"/>
      <c r="I563" s="35"/>
      <c r="J563" s="35"/>
      <c r="K563" s="35"/>
      <c r="L563" s="42"/>
      <c r="M563" s="35"/>
      <c r="N563" s="35"/>
      <c r="O563" s="35"/>
      <c r="P563" s="35"/>
      <c r="Q563" s="35"/>
      <c r="R563" s="35"/>
      <c r="S563" s="35"/>
      <c r="T563" s="35"/>
      <c r="U563" s="35"/>
      <c r="V563" s="35"/>
      <c r="W563" s="35"/>
      <c r="X563" s="35"/>
      <c r="Y563" s="35"/>
      <c r="Z563" s="35"/>
      <c r="AA563" s="35"/>
      <c r="AB563" s="35"/>
    </row>
    <row r="564" spans="1:28">
      <c r="A564" s="409"/>
      <c r="B564" s="35"/>
      <c r="C564" s="35"/>
      <c r="D564" s="35"/>
      <c r="E564" s="35"/>
      <c r="F564" s="35"/>
      <c r="G564" s="35"/>
      <c r="H564" s="35"/>
      <c r="I564" s="35"/>
      <c r="J564" s="35"/>
      <c r="K564" s="35"/>
      <c r="L564" s="42"/>
      <c r="M564" s="35"/>
      <c r="N564" s="35"/>
      <c r="O564" s="35"/>
      <c r="P564" s="35"/>
      <c r="Q564" s="35"/>
      <c r="R564" s="35"/>
      <c r="S564" s="35"/>
      <c r="T564" s="35"/>
      <c r="U564" s="35"/>
      <c r="V564" s="35"/>
      <c r="W564" s="35"/>
      <c r="X564" s="35"/>
      <c r="Y564" s="35"/>
      <c r="Z564" s="35"/>
      <c r="AA564" s="35"/>
      <c r="AB564" s="35"/>
    </row>
    <row r="565" spans="1:28">
      <c r="A565" s="409"/>
      <c r="B565" s="35"/>
      <c r="C565" s="35"/>
      <c r="D565" s="35"/>
      <c r="E565" s="35"/>
      <c r="F565" s="35"/>
      <c r="G565" s="35"/>
      <c r="H565" s="35"/>
      <c r="I565" s="35"/>
      <c r="J565" s="35"/>
      <c r="K565" s="35"/>
      <c r="L565" s="42"/>
      <c r="M565" s="35"/>
      <c r="N565" s="35"/>
      <c r="O565" s="35"/>
      <c r="P565" s="35"/>
      <c r="Q565" s="35"/>
      <c r="R565" s="35"/>
      <c r="S565" s="35"/>
      <c r="T565" s="35"/>
      <c r="U565" s="35"/>
      <c r="V565" s="35"/>
      <c r="W565" s="35"/>
      <c r="X565" s="35"/>
      <c r="Y565" s="35"/>
      <c r="Z565" s="35"/>
      <c r="AA565" s="35"/>
      <c r="AB565" s="35"/>
    </row>
    <row r="566" spans="1:28">
      <c r="A566" s="409"/>
      <c r="B566" s="35"/>
      <c r="C566" s="35"/>
      <c r="D566" s="35"/>
      <c r="E566" s="35"/>
      <c r="F566" s="35"/>
      <c r="G566" s="35"/>
      <c r="H566" s="35"/>
      <c r="I566" s="35"/>
      <c r="J566" s="35"/>
      <c r="K566" s="35"/>
      <c r="L566" s="42"/>
      <c r="M566" s="35"/>
      <c r="N566" s="35"/>
      <c r="O566" s="35"/>
      <c r="P566" s="35"/>
      <c r="Q566" s="35"/>
      <c r="R566" s="35"/>
      <c r="S566" s="35"/>
      <c r="T566" s="35"/>
      <c r="U566" s="35"/>
      <c r="V566" s="35"/>
      <c r="W566" s="35"/>
      <c r="X566" s="35"/>
      <c r="Y566" s="35"/>
      <c r="Z566" s="35"/>
      <c r="AA566" s="35"/>
      <c r="AB566" s="35"/>
    </row>
    <row r="567" spans="1:28">
      <c r="A567" s="409"/>
      <c r="B567" s="35"/>
      <c r="C567" s="35"/>
      <c r="D567" s="35"/>
      <c r="E567" s="35"/>
      <c r="F567" s="35"/>
      <c r="G567" s="35"/>
      <c r="H567" s="35"/>
      <c r="I567" s="35"/>
      <c r="J567" s="35"/>
      <c r="K567" s="35"/>
      <c r="L567" s="42"/>
      <c r="M567" s="35"/>
      <c r="N567" s="35"/>
      <c r="O567" s="35"/>
      <c r="P567" s="35"/>
      <c r="Q567" s="35"/>
      <c r="R567" s="35"/>
      <c r="S567" s="35"/>
      <c r="T567" s="35"/>
      <c r="U567" s="35"/>
      <c r="V567" s="35"/>
      <c r="W567" s="35"/>
      <c r="X567" s="35"/>
      <c r="Y567" s="35"/>
      <c r="Z567" s="35"/>
      <c r="AA567" s="35"/>
      <c r="AB567" s="35"/>
    </row>
    <row r="568" spans="1:28">
      <c r="A568" s="409"/>
      <c r="B568" s="35"/>
      <c r="C568" s="35"/>
      <c r="D568" s="35"/>
      <c r="E568" s="35"/>
      <c r="F568" s="35"/>
      <c r="G568" s="35"/>
      <c r="H568" s="35"/>
      <c r="I568" s="35"/>
      <c r="J568" s="35"/>
      <c r="K568" s="35"/>
      <c r="L568" s="42"/>
      <c r="M568" s="35"/>
      <c r="N568" s="35"/>
      <c r="O568" s="35"/>
      <c r="P568" s="35"/>
      <c r="Q568" s="35"/>
      <c r="R568" s="35"/>
      <c r="S568" s="35"/>
      <c r="T568" s="35"/>
      <c r="U568" s="35"/>
      <c r="V568" s="35"/>
      <c r="W568" s="35"/>
      <c r="X568" s="35"/>
      <c r="Y568" s="35"/>
      <c r="Z568" s="35"/>
      <c r="AA568" s="35"/>
      <c r="AB568" s="35"/>
    </row>
    <row r="569" spans="1:28">
      <c r="A569" s="409"/>
      <c r="B569" s="35"/>
      <c r="C569" s="35"/>
      <c r="D569" s="35"/>
      <c r="E569" s="35"/>
      <c r="F569" s="35"/>
      <c r="G569" s="35"/>
      <c r="H569" s="35"/>
      <c r="I569" s="35"/>
      <c r="J569" s="35"/>
      <c r="K569" s="35"/>
      <c r="L569" s="42"/>
      <c r="M569" s="35"/>
      <c r="N569" s="35"/>
      <c r="O569" s="35"/>
      <c r="P569" s="35"/>
      <c r="Q569" s="35"/>
      <c r="R569" s="35"/>
      <c r="S569" s="35"/>
      <c r="T569" s="35"/>
      <c r="U569" s="35"/>
      <c r="V569" s="35"/>
      <c r="W569" s="35"/>
      <c r="X569" s="35"/>
      <c r="Y569" s="35"/>
      <c r="Z569" s="35"/>
      <c r="AA569" s="35"/>
      <c r="AB569" s="35"/>
    </row>
    <row r="570" spans="1:28">
      <c r="A570" s="409"/>
      <c r="B570" s="35"/>
      <c r="C570" s="35"/>
      <c r="D570" s="35"/>
      <c r="E570" s="35"/>
      <c r="F570" s="35"/>
      <c r="G570" s="35"/>
      <c r="H570" s="35"/>
      <c r="I570" s="35"/>
      <c r="J570" s="35"/>
      <c r="K570" s="35"/>
      <c r="L570" s="42"/>
      <c r="M570" s="35"/>
      <c r="N570" s="35"/>
      <c r="O570" s="35"/>
      <c r="P570" s="35"/>
      <c r="Q570" s="35"/>
      <c r="R570" s="35"/>
      <c r="S570" s="35"/>
      <c r="T570" s="35"/>
      <c r="U570" s="35"/>
      <c r="V570" s="35"/>
      <c r="W570" s="35"/>
      <c r="X570" s="35"/>
      <c r="Y570" s="35"/>
      <c r="Z570" s="35"/>
      <c r="AA570" s="35"/>
      <c r="AB570" s="35"/>
    </row>
    <row r="571" spans="1:28">
      <c r="A571" s="409"/>
      <c r="B571" s="35"/>
      <c r="C571" s="35"/>
      <c r="D571" s="35"/>
      <c r="E571" s="35"/>
      <c r="F571" s="35"/>
      <c r="G571" s="35"/>
      <c r="H571" s="35"/>
      <c r="I571" s="35"/>
      <c r="J571" s="35"/>
      <c r="K571" s="35"/>
      <c r="L571" s="42"/>
      <c r="M571" s="35"/>
      <c r="N571" s="35"/>
      <c r="O571" s="35"/>
      <c r="P571" s="35"/>
      <c r="Q571" s="35"/>
      <c r="R571" s="35"/>
      <c r="S571" s="35"/>
      <c r="T571" s="35"/>
      <c r="U571" s="35"/>
      <c r="V571" s="35"/>
      <c r="W571" s="35"/>
      <c r="X571" s="35"/>
      <c r="Y571" s="35"/>
      <c r="Z571" s="35"/>
      <c r="AA571" s="35"/>
      <c r="AB571" s="35"/>
    </row>
    <row r="572" spans="1:28">
      <c r="A572" s="409"/>
      <c r="B572" s="35"/>
      <c r="C572" s="35"/>
      <c r="D572" s="35"/>
      <c r="E572" s="35"/>
      <c r="F572" s="35"/>
      <c r="G572" s="35"/>
      <c r="H572" s="35"/>
      <c r="I572" s="35"/>
      <c r="J572" s="35"/>
      <c r="K572" s="35"/>
      <c r="L572" s="42"/>
      <c r="M572" s="35"/>
      <c r="N572" s="35"/>
      <c r="O572" s="35"/>
      <c r="P572" s="35"/>
      <c r="Q572" s="35"/>
      <c r="R572" s="35"/>
      <c r="S572" s="35"/>
      <c r="T572" s="35"/>
      <c r="U572" s="35"/>
      <c r="V572" s="35"/>
      <c r="W572" s="35"/>
      <c r="X572" s="35"/>
      <c r="Y572" s="35"/>
      <c r="Z572" s="35"/>
      <c r="AA572" s="35"/>
      <c r="AB572" s="35"/>
    </row>
    <row r="573" spans="1:28">
      <c r="A573" s="409"/>
      <c r="B573" s="35"/>
      <c r="C573" s="35"/>
      <c r="D573" s="35"/>
      <c r="E573" s="35"/>
      <c r="F573" s="35"/>
      <c r="G573" s="35"/>
      <c r="H573" s="35"/>
      <c r="I573" s="35"/>
      <c r="J573" s="35"/>
      <c r="K573" s="35"/>
      <c r="L573" s="42"/>
      <c r="M573" s="35"/>
      <c r="N573" s="35"/>
      <c r="O573" s="35"/>
      <c r="P573" s="35"/>
      <c r="Q573" s="35"/>
      <c r="R573" s="35"/>
      <c r="S573" s="35"/>
      <c r="T573" s="35"/>
      <c r="U573" s="35"/>
      <c r="V573" s="35"/>
      <c r="W573" s="35"/>
      <c r="X573" s="35"/>
      <c r="Y573" s="35"/>
      <c r="Z573" s="35"/>
      <c r="AA573" s="35"/>
      <c r="AB573" s="35"/>
    </row>
    <row r="574" spans="1:28">
      <c r="A574" s="409"/>
      <c r="B574" s="35"/>
      <c r="C574" s="35"/>
      <c r="D574" s="35"/>
      <c r="E574" s="35"/>
      <c r="F574" s="35"/>
      <c r="G574" s="35"/>
      <c r="H574" s="35"/>
      <c r="I574" s="35"/>
      <c r="J574" s="35"/>
      <c r="K574" s="35"/>
      <c r="L574" s="42"/>
      <c r="M574" s="35"/>
      <c r="N574" s="35"/>
      <c r="O574" s="35"/>
      <c r="P574" s="35"/>
      <c r="Q574" s="35"/>
      <c r="R574" s="35"/>
      <c r="S574" s="35"/>
      <c r="T574" s="35"/>
      <c r="U574" s="35"/>
      <c r="V574" s="35"/>
      <c r="W574" s="35"/>
      <c r="X574" s="35"/>
      <c r="Y574" s="35"/>
      <c r="Z574" s="35"/>
      <c r="AA574" s="35"/>
      <c r="AB574" s="35"/>
    </row>
    <row r="575" spans="1:28">
      <c r="A575" s="409"/>
      <c r="B575" s="35"/>
      <c r="C575" s="35"/>
      <c r="D575" s="35"/>
      <c r="E575" s="35"/>
      <c r="F575" s="35"/>
      <c r="G575" s="35"/>
      <c r="H575" s="35"/>
      <c r="I575" s="35"/>
      <c r="J575" s="35"/>
      <c r="K575" s="35"/>
      <c r="L575" s="42"/>
      <c r="M575" s="35"/>
      <c r="N575" s="35"/>
      <c r="O575" s="35"/>
      <c r="P575" s="35"/>
      <c r="Q575" s="35"/>
      <c r="R575" s="35"/>
      <c r="S575" s="35"/>
      <c r="T575" s="35"/>
      <c r="U575" s="35"/>
      <c r="V575" s="35"/>
      <c r="W575" s="35"/>
      <c r="X575" s="35"/>
      <c r="Y575" s="35"/>
      <c r="Z575" s="35"/>
      <c r="AA575" s="35"/>
      <c r="AB575" s="35"/>
    </row>
    <row r="576" spans="1:28">
      <c r="A576" s="409"/>
      <c r="B576" s="35"/>
      <c r="C576" s="35"/>
      <c r="D576" s="35"/>
      <c r="E576" s="35"/>
      <c r="F576" s="35"/>
      <c r="G576" s="35"/>
      <c r="H576" s="35"/>
      <c r="I576" s="35"/>
      <c r="J576" s="35"/>
      <c r="K576" s="35"/>
      <c r="L576" s="42"/>
      <c r="M576" s="35"/>
      <c r="N576" s="35"/>
      <c r="O576" s="35"/>
      <c r="P576" s="35"/>
      <c r="Q576" s="35"/>
      <c r="R576" s="35"/>
      <c r="S576" s="35"/>
      <c r="T576" s="35"/>
      <c r="U576" s="35"/>
      <c r="V576" s="35"/>
      <c r="W576" s="35"/>
      <c r="X576" s="35"/>
      <c r="Y576" s="35"/>
      <c r="Z576" s="35"/>
      <c r="AA576" s="35"/>
      <c r="AB576" s="35"/>
    </row>
    <row r="577" spans="1:28">
      <c r="A577" s="409"/>
      <c r="B577" s="35"/>
      <c r="C577" s="35"/>
      <c r="D577" s="35"/>
      <c r="E577" s="35"/>
      <c r="F577" s="35"/>
      <c r="G577" s="35"/>
      <c r="H577" s="35"/>
      <c r="I577" s="35"/>
      <c r="J577" s="35"/>
      <c r="K577" s="35"/>
      <c r="L577" s="42"/>
      <c r="M577" s="35"/>
      <c r="N577" s="35"/>
      <c r="O577" s="35"/>
      <c r="P577" s="35"/>
      <c r="Q577" s="35"/>
      <c r="R577" s="35"/>
      <c r="S577" s="35"/>
      <c r="T577" s="35"/>
      <c r="U577" s="35"/>
      <c r="V577" s="35"/>
      <c r="W577" s="35"/>
      <c r="X577" s="35"/>
      <c r="Y577" s="35"/>
      <c r="Z577" s="35"/>
      <c r="AA577" s="35"/>
      <c r="AB577" s="35"/>
    </row>
    <row r="578" spans="1:28">
      <c r="A578" s="409"/>
      <c r="B578" s="35"/>
      <c r="C578" s="35"/>
      <c r="D578" s="35"/>
      <c r="E578" s="35"/>
      <c r="F578" s="35"/>
      <c r="G578" s="35"/>
      <c r="H578" s="35"/>
      <c r="I578" s="35"/>
      <c r="J578" s="35"/>
      <c r="K578" s="35"/>
      <c r="L578" s="42"/>
      <c r="M578" s="35"/>
      <c r="N578" s="35"/>
      <c r="O578" s="35"/>
      <c r="P578" s="35"/>
      <c r="Q578" s="35"/>
      <c r="R578" s="35"/>
      <c r="S578" s="35"/>
      <c r="T578" s="35"/>
      <c r="U578" s="35"/>
      <c r="V578" s="35"/>
      <c r="W578" s="35"/>
      <c r="X578" s="35"/>
      <c r="Y578" s="35"/>
      <c r="Z578" s="35"/>
      <c r="AA578" s="35"/>
      <c r="AB578" s="35"/>
    </row>
    <row r="579" spans="1:28">
      <c r="A579" s="409"/>
      <c r="B579" s="35"/>
      <c r="C579" s="35"/>
      <c r="D579" s="35"/>
      <c r="E579" s="35"/>
      <c r="F579" s="35"/>
      <c r="G579" s="35"/>
      <c r="H579" s="35"/>
      <c r="I579" s="35"/>
      <c r="J579" s="35"/>
      <c r="K579" s="35"/>
      <c r="L579" s="42"/>
      <c r="M579" s="35"/>
      <c r="N579" s="35"/>
      <c r="O579" s="35"/>
      <c r="P579" s="35"/>
      <c r="Q579" s="35"/>
      <c r="R579" s="35"/>
      <c r="S579" s="35"/>
      <c r="T579" s="35"/>
      <c r="U579" s="35"/>
      <c r="V579" s="35"/>
      <c r="W579" s="35"/>
      <c r="X579" s="35"/>
      <c r="Y579" s="35"/>
      <c r="Z579" s="35"/>
      <c r="AA579" s="35"/>
      <c r="AB579" s="35"/>
    </row>
    <row r="580" spans="1:28">
      <c r="A580" s="409"/>
      <c r="B580" s="35"/>
      <c r="C580" s="35"/>
      <c r="D580" s="35"/>
      <c r="E580" s="35"/>
      <c r="F580" s="35"/>
      <c r="G580" s="35"/>
      <c r="H580" s="35"/>
      <c r="I580" s="35"/>
      <c r="J580" s="35"/>
      <c r="K580" s="35"/>
      <c r="L580" s="42"/>
      <c r="M580" s="35"/>
      <c r="N580" s="35"/>
      <c r="O580" s="35"/>
      <c r="P580" s="35"/>
      <c r="Q580" s="35"/>
      <c r="R580" s="35"/>
      <c r="S580" s="35"/>
      <c r="T580" s="35"/>
      <c r="U580" s="35"/>
      <c r="V580" s="35"/>
      <c r="W580" s="35"/>
      <c r="X580" s="35"/>
      <c r="Y580" s="35"/>
      <c r="Z580" s="35"/>
      <c r="AA580" s="35"/>
      <c r="AB580" s="35"/>
    </row>
    <row r="581" spans="1:28">
      <c r="A581" s="409"/>
      <c r="B581" s="35"/>
      <c r="C581" s="35"/>
      <c r="D581" s="35"/>
      <c r="E581" s="35"/>
      <c r="F581" s="35"/>
      <c r="G581" s="35"/>
      <c r="H581" s="35"/>
      <c r="I581" s="35"/>
      <c r="J581" s="35"/>
      <c r="K581" s="35"/>
      <c r="L581" s="42"/>
      <c r="M581" s="35"/>
      <c r="N581" s="35"/>
      <c r="O581" s="35"/>
      <c r="P581" s="35"/>
      <c r="Q581" s="35"/>
      <c r="R581" s="35"/>
      <c r="S581" s="35"/>
      <c r="T581" s="35"/>
      <c r="U581" s="35"/>
      <c r="V581" s="35"/>
      <c r="W581" s="35"/>
      <c r="X581" s="35"/>
      <c r="Y581" s="35"/>
      <c r="Z581" s="35"/>
      <c r="AA581" s="35"/>
      <c r="AB581" s="35"/>
    </row>
    <row r="582" spans="1:28">
      <c r="A582" s="409"/>
      <c r="B582" s="35"/>
      <c r="C582" s="35"/>
      <c r="D582" s="35"/>
      <c r="E582" s="35"/>
      <c r="F582" s="35"/>
      <c r="G582" s="35"/>
      <c r="H582" s="35"/>
      <c r="I582" s="35"/>
      <c r="J582" s="35"/>
      <c r="K582" s="35"/>
      <c r="L582" s="42"/>
      <c r="M582" s="35"/>
      <c r="N582" s="35"/>
      <c r="O582" s="35"/>
      <c r="P582" s="35"/>
      <c r="Q582" s="35"/>
      <c r="R582" s="35"/>
      <c r="S582" s="35"/>
      <c r="T582" s="35"/>
      <c r="U582" s="35"/>
      <c r="V582" s="35"/>
      <c r="W582" s="35"/>
      <c r="X582" s="35"/>
      <c r="Y582" s="35"/>
      <c r="Z582" s="35"/>
      <c r="AA582" s="35"/>
      <c r="AB582" s="35"/>
    </row>
    <row r="583" spans="1:28">
      <c r="A583" s="409"/>
      <c r="B583" s="35"/>
      <c r="C583" s="35"/>
      <c r="D583" s="35"/>
      <c r="E583" s="35"/>
      <c r="F583" s="35"/>
      <c r="G583" s="35"/>
      <c r="H583" s="35"/>
      <c r="I583" s="35"/>
      <c r="J583" s="35"/>
      <c r="K583" s="35"/>
      <c r="L583" s="42"/>
      <c r="M583" s="35"/>
      <c r="N583" s="35"/>
      <c r="O583" s="35"/>
      <c r="P583" s="35"/>
      <c r="Q583" s="35"/>
      <c r="R583" s="35"/>
      <c r="S583" s="35"/>
      <c r="T583" s="35"/>
      <c r="U583" s="35"/>
      <c r="V583" s="35"/>
      <c r="W583" s="35"/>
      <c r="X583" s="35"/>
      <c r="Y583" s="35"/>
      <c r="Z583" s="35"/>
      <c r="AA583" s="35"/>
      <c r="AB583" s="35"/>
    </row>
    <row r="584" spans="1:28">
      <c r="A584" s="409"/>
      <c r="B584" s="35"/>
      <c r="C584" s="35"/>
      <c r="D584" s="35"/>
      <c r="E584" s="35"/>
      <c r="F584" s="35"/>
      <c r="G584" s="35"/>
      <c r="H584" s="35"/>
      <c r="I584" s="35"/>
      <c r="J584" s="35"/>
      <c r="K584" s="35"/>
      <c r="L584" s="42"/>
      <c r="M584" s="35"/>
      <c r="N584" s="35"/>
      <c r="O584" s="35"/>
      <c r="P584" s="35"/>
      <c r="Q584" s="35"/>
      <c r="R584" s="35"/>
      <c r="S584" s="35"/>
      <c r="T584" s="35"/>
      <c r="U584" s="35"/>
      <c r="V584" s="35"/>
      <c r="W584" s="35"/>
      <c r="X584" s="35"/>
      <c r="Y584" s="35"/>
      <c r="Z584" s="35"/>
      <c r="AA584" s="35"/>
      <c r="AB584" s="35"/>
    </row>
    <row r="585" spans="1:28">
      <c r="A585" s="409"/>
      <c r="B585" s="35"/>
      <c r="C585" s="35"/>
      <c r="D585" s="35"/>
      <c r="E585" s="35"/>
      <c r="F585" s="35"/>
      <c r="G585" s="35"/>
      <c r="H585" s="35"/>
      <c r="I585" s="35"/>
      <c r="J585" s="35"/>
      <c r="K585" s="35"/>
      <c r="L585" s="42"/>
      <c r="M585" s="35"/>
      <c r="N585" s="35"/>
      <c r="O585" s="35"/>
      <c r="P585" s="35"/>
      <c r="Q585" s="35"/>
      <c r="R585" s="35"/>
      <c r="S585" s="35"/>
      <c r="T585" s="35"/>
      <c r="U585" s="35"/>
      <c r="V585" s="35"/>
      <c r="W585" s="35"/>
      <c r="X585" s="35"/>
      <c r="Y585" s="35"/>
      <c r="Z585" s="35"/>
      <c r="AA585" s="35"/>
      <c r="AB585" s="35"/>
    </row>
    <row r="586" spans="1:28">
      <c r="A586" s="409"/>
      <c r="B586" s="35"/>
      <c r="C586" s="35"/>
      <c r="D586" s="35"/>
      <c r="E586" s="35"/>
      <c r="F586" s="35"/>
      <c r="G586" s="35"/>
      <c r="H586" s="35"/>
      <c r="I586" s="35"/>
      <c r="J586" s="35"/>
      <c r="K586" s="35"/>
      <c r="L586" s="42"/>
      <c r="M586" s="35"/>
      <c r="N586" s="35"/>
      <c r="O586" s="35"/>
      <c r="P586" s="35"/>
      <c r="Q586" s="35"/>
      <c r="R586" s="35"/>
      <c r="S586" s="35"/>
      <c r="T586" s="35"/>
      <c r="U586" s="35"/>
      <c r="V586" s="35"/>
      <c r="W586" s="35"/>
      <c r="X586" s="35"/>
      <c r="Y586" s="35"/>
      <c r="Z586" s="35"/>
      <c r="AA586" s="35"/>
      <c r="AB586" s="35"/>
    </row>
    <row r="587" spans="1:28">
      <c r="A587" s="409"/>
      <c r="B587" s="35"/>
      <c r="C587" s="35"/>
      <c r="D587" s="35"/>
      <c r="E587" s="35"/>
      <c r="F587" s="35"/>
      <c r="G587" s="35"/>
      <c r="H587" s="35"/>
      <c r="I587" s="35"/>
      <c r="J587" s="35"/>
      <c r="K587" s="35"/>
      <c r="L587" s="42"/>
      <c r="M587" s="35"/>
      <c r="N587" s="35"/>
      <c r="O587" s="35"/>
      <c r="P587" s="35"/>
      <c r="Q587" s="35"/>
      <c r="R587" s="35"/>
      <c r="S587" s="35"/>
      <c r="T587" s="35"/>
      <c r="U587" s="35"/>
      <c r="V587" s="35"/>
      <c r="W587" s="35"/>
      <c r="X587" s="35"/>
      <c r="Y587" s="35"/>
      <c r="Z587" s="35"/>
      <c r="AA587" s="35"/>
      <c r="AB587" s="35"/>
    </row>
    <row r="588" spans="1:28">
      <c r="A588" s="409"/>
      <c r="B588" s="35"/>
      <c r="C588" s="35"/>
      <c r="D588" s="35"/>
      <c r="E588" s="35"/>
      <c r="F588" s="35"/>
      <c r="G588" s="35"/>
      <c r="H588" s="35"/>
      <c r="I588" s="35"/>
      <c r="J588" s="35"/>
      <c r="K588" s="35"/>
      <c r="L588" s="42"/>
      <c r="M588" s="35"/>
      <c r="N588" s="35"/>
      <c r="O588" s="35"/>
      <c r="P588" s="35"/>
      <c r="Q588" s="35"/>
      <c r="R588" s="35"/>
      <c r="S588" s="35"/>
      <c r="T588" s="35"/>
      <c r="U588" s="35"/>
      <c r="V588" s="35"/>
      <c r="W588" s="35"/>
      <c r="X588" s="35"/>
      <c r="Y588" s="35"/>
      <c r="Z588" s="35"/>
      <c r="AA588" s="35"/>
      <c r="AB588" s="35"/>
    </row>
    <row r="589" spans="1:28">
      <c r="A589" s="409"/>
      <c r="B589" s="35"/>
      <c r="C589" s="35"/>
      <c r="D589" s="35"/>
      <c r="E589" s="35"/>
      <c r="F589" s="35"/>
      <c r="G589" s="35"/>
      <c r="H589" s="35"/>
      <c r="I589" s="35"/>
      <c r="J589" s="35"/>
      <c r="K589" s="35"/>
      <c r="L589" s="42"/>
      <c r="M589" s="35"/>
      <c r="N589" s="35"/>
      <c r="O589" s="35"/>
      <c r="P589" s="35"/>
      <c r="Q589" s="35"/>
      <c r="R589" s="35"/>
      <c r="S589" s="35"/>
      <c r="T589" s="35"/>
      <c r="U589" s="35"/>
      <c r="V589" s="35"/>
      <c r="W589" s="35"/>
      <c r="X589" s="35"/>
      <c r="Y589" s="35"/>
      <c r="Z589" s="35"/>
      <c r="AA589" s="35"/>
      <c r="AB589" s="35"/>
    </row>
    <row r="590" spans="1:28">
      <c r="A590" s="409"/>
      <c r="B590" s="35"/>
      <c r="C590" s="35"/>
      <c r="D590" s="35"/>
      <c r="E590" s="35"/>
      <c r="F590" s="35"/>
      <c r="G590" s="35"/>
      <c r="H590" s="35"/>
      <c r="I590" s="35"/>
      <c r="J590" s="35"/>
      <c r="K590" s="35"/>
      <c r="L590" s="42"/>
      <c r="M590" s="35"/>
      <c r="N590" s="35"/>
      <c r="O590" s="35"/>
      <c r="P590" s="35"/>
      <c r="Q590" s="35"/>
      <c r="R590" s="35"/>
      <c r="S590" s="35"/>
      <c r="T590" s="35"/>
      <c r="U590" s="35"/>
      <c r="V590" s="35"/>
      <c r="W590" s="35"/>
      <c r="X590" s="35"/>
      <c r="Y590" s="35"/>
      <c r="Z590" s="35"/>
      <c r="AA590" s="35"/>
      <c r="AB590" s="35"/>
    </row>
    <row r="591" spans="1:28">
      <c r="A591" s="409"/>
      <c r="B591" s="35"/>
      <c r="C591" s="35"/>
      <c r="D591" s="35"/>
      <c r="E591" s="35"/>
      <c r="F591" s="35"/>
      <c r="G591" s="35"/>
      <c r="H591" s="35"/>
      <c r="I591" s="35"/>
      <c r="J591" s="35"/>
      <c r="K591" s="35"/>
      <c r="L591" s="42"/>
      <c r="M591" s="35"/>
      <c r="N591" s="35"/>
      <c r="O591" s="35"/>
      <c r="P591" s="35"/>
      <c r="Q591" s="35"/>
      <c r="R591" s="35"/>
      <c r="S591" s="35"/>
      <c r="T591" s="35"/>
      <c r="U591" s="35"/>
      <c r="V591" s="35"/>
      <c r="W591" s="35"/>
      <c r="X591" s="35"/>
      <c r="Y591" s="35"/>
      <c r="Z591" s="35"/>
      <c r="AA591" s="35"/>
      <c r="AB591" s="35"/>
    </row>
    <row r="592" spans="1:28">
      <c r="A592" s="409"/>
      <c r="B592" s="35"/>
      <c r="C592" s="35"/>
      <c r="D592" s="35"/>
      <c r="E592" s="35"/>
      <c r="F592" s="35"/>
      <c r="G592" s="35"/>
      <c r="H592" s="35"/>
      <c r="I592" s="35"/>
      <c r="J592" s="35"/>
      <c r="K592" s="35"/>
      <c r="L592" s="42"/>
      <c r="M592" s="35"/>
      <c r="N592" s="35"/>
      <c r="O592" s="35"/>
      <c r="P592" s="35"/>
      <c r="Q592" s="35"/>
      <c r="R592" s="35"/>
      <c r="S592" s="35"/>
      <c r="T592" s="35"/>
      <c r="U592" s="35"/>
      <c r="V592" s="35"/>
      <c r="W592" s="35"/>
      <c r="X592" s="35"/>
      <c r="Y592" s="35"/>
      <c r="Z592" s="35"/>
      <c r="AA592" s="35"/>
      <c r="AB592" s="35"/>
    </row>
    <row r="593" spans="1:28">
      <c r="A593" s="409"/>
      <c r="B593" s="35"/>
      <c r="C593" s="35"/>
      <c r="D593" s="35"/>
      <c r="E593" s="35"/>
      <c r="F593" s="35"/>
      <c r="G593" s="35"/>
      <c r="H593" s="35"/>
      <c r="I593" s="35"/>
      <c r="J593" s="35"/>
      <c r="K593" s="35"/>
      <c r="L593" s="42"/>
      <c r="M593" s="35"/>
      <c r="N593" s="35"/>
      <c r="O593" s="35"/>
      <c r="P593" s="35"/>
      <c r="Q593" s="35"/>
      <c r="R593" s="35"/>
      <c r="S593" s="35"/>
      <c r="T593" s="35"/>
      <c r="U593" s="35"/>
      <c r="V593" s="35"/>
      <c r="W593" s="35"/>
      <c r="X593" s="35"/>
      <c r="Y593" s="35"/>
      <c r="Z593" s="35"/>
      <c r="AA593" s="35"/>
      <c r="AB593" s="35"/>
    </row>
    <row r="594" spans="1:28">
      <c r="A594" s="409"/>
      <c r="B594" s="35"/>
      <c r="C594" s="35"/>
      <c r="D594" s="35"/>
      <c r="E594" s="35"/>
      <c r="F594" s="35"/>
      <c r="G594" s="35"/>
      <c r="H594" s="35"/>
      <c r="I594" s="35"/>
      <c r="J594" s="35"/>
      <c r="K594" s="35"/>
      <c r="L594" s="42"/>
      <c r="M594" s="35"/>
      <c r="N594" s="35"/>
      <c r="O594" s="35"/>
      <c r="P594" s="35"/>
      <c r="Q594" s="35"/>
      <c r="R594" s="35"/>
      <c r="S594" s="35"/>
      <c r="T594" s="35"/>
      <c r="U594" s="35"/>
      <c r="V594" s="35"/>
      <c r="W594" s="35"/>
      <c r="X594" s="35"/>
      <c r="Y594" s="35"/>
      <c r="Z594" s="35"/>
      <c r="AA594" s="35"/>
      <c r="AB594" s="35"/>
    </row>
    <row r="595" spans="1:28">
      <c r="A595" s="409"/>
      <c r="B595" s="35"/>
      <c r="C595" s="35"/>
      <c r="D595" s="35"/>
      <c r="E595" s="35"/>
      <c r="F595" s="35"/>
      <c r="G595" s="35"/>
      <c r="H595" s="35"/>
      <c r="I595" s="35"/>
      <c r="J595" s="35"/>
      <c r="K595" s="35"/>
      <c r="L595" s="42"/>
      <c r="M595" s="35"/>
      <c r="N595" s="35"/>
      <c r="O595" s="35"/>
      <c r="P595" s="35"/>
      <c r="Q595" s="35"/>
      <c r="R595" s="35"/>
      <c r="S595" s="35"/>
      <c r="T595" s="35"/>
      <c r="U595" s="35"/>
      <c r="V595" s="35"/>
      <c r="W595" s="35"/>
      <c r="X595" s="35"/>
      <c r="Y595" s="35"/>
      <c r="Z595" s="35"/>
      <c r="AA595" s="35"/>
      <c r="AB595" s="35"/>
    </row>
    <row r="596" spans="1:28">
      <c r="A596" s="409"/>
      <c r="B596" s="35"/>
      <c r="C596" s="35"/>
      <c r="D596" s="35"/>
      <c r="E596" s="35"/>
      <c r="F596" s="35"/>
      <c r="G596" s="35"/>
      <c r="H596" s="35"/>
      <c r="I596" s="35"/>
      <c r="J596" s="35"/>
      <c r="K596" s="35"/>
      <c r="L596" s="42"/>
      <c r="M596" s="35"/>
      <c r="N596" s="35"/>
      <c r="O596" s="35"/>
      <c r="P596" s="35"/>
      <c r="Q596" s="35"/>
      <c r="R596" s="35"/>
      <c r="S596" s="35"/>
      <c r="T596" s="35"/>
      <c r="U596" s="35"/>
      <c r="V596" s="35"/>
      <c r="W596" s="35"/>
      <c r="X596" s="35"/>
      <c r="Y596" s="35"/>
      <c r="Z596" s="35"/>
      <c r="AA596" s="35"/>
      <c r="AB596" s="35"/>
    </row>
    <row r="597" spans="1:28">
      <c r="A597" s="409"/>
      <c r="B597" s="35"/>
      <c r="C597" s="35"/>
      <c r="D597" s="35"/>
      <c r="E597" s="35"/>
      <c r="F597" s="35"/>
      <c r="G597" s="35"/>
      <c r="H597" s="35"/>
      <c r="I597" s="35"/>
      <c r="J597" s="35"/>
      <c r="K597" s="35"/>
      <c r="L597" s="42"/>
      <c r="M597" s="35"/>
      <c r="N597" s="35"/>
      <c r="O597" s="35"/>
      <c r="P597" s="35"/>
      <c r="Q597" s="35"/>
      <c r="R597" s="35"/>
      <c r="S597" s="35"/>
      <c r="T597" s="35"/>
      <c r="U597" s="35"/>
      <c r="V597" s="35"/>
      <c r="W597" s="35"/>
      <c r="X597" s="35"/>
      <c r="Y597" s="35"/>
      <c r="Z597" s="35"/>
      <c r="AA597" s="35"/>
      <c r="AB597" s="35"/>
    </row>
    <row r="598" spans="1:28">
      <c r="A598" s="409"/>
      <c r="B598" s="35"/>
      <c r="C598" s="35"/>
      <c r="D598" s="35"/>
      <c r="E598" s="35"/>
      <c r="F598" s="35"/>
      <c r="G598" s="35"/>
      <c r="H598" s="35"/>
      <c r="I598" s="35"/>
      <c r="J598" s="35"/>
      <c r="K598" s="35"/>
      <c r="L598" s="42"/>
      <c r="M598" s="35"/>
      <c r="N598" s="35"/>
      <c r="O598" s="35"/>
      <c r="P598" s="35"/>
      <c r="Q598" s="35"/>
      <c r="R598" s="35"/>
      <c r="S598" s="35"/>
      <c r="T598" s="35"/>
      <c r="U598" s="35"/>
      <c r="V598" s="35"/>
      <c r="W598" s="35"/>
      <c r="X598" s="35"/>
      <c r="Y598" s="35"/>
      <c r="Z598" s="35"/>
      <c r="AA598" s="35"/>
      <c r="AB598" s="35"/>
    </row>
    <row r="599" spans="1:28">
      <c r="A599" s="409"/>
      <c r="B599" s="35"/>
      <c r="C599" s="35"/>
      <c r="D599" s="35"/>
      <c r="E599" s="35"/>
      <c r="F599" s="35"/>
      <c r="G599" s="35"/>
      <c r="H599" s="35"/>
      <c r="I599" s="35"/>
      <c r="J599" s="35"/>
      <c r="K599" s="35"/>
      <c r="L599" s="42"/>
      <c r="M599" s="35"/>
      <c r="N599" s="35"/>
      <c r="O599" s="35"/>
      <c r="P599" s="35"/>
      <c r="Q599" s="35"/>
      <c r="R599" s="35"/>
      <c r="S599" s="35"/>
      <c r="T599" s="35"/>
      <c r="U599" s="35"/>
      <c r="V599" s="35"/>
      <c r="W599" s="35"/>
      <c r="X599" s="35"/>
      <c r="Y599" s="35"/>
      <c r="Z599" s="35"/>
      <c r="AA599" s="35"/>
      <c r="AB599" s="35"/>
    </row>
    <row r="600" spans="1:28">
      <c r="A600" s="409"/>
      <c r="B600" s="35"/>
      <c r="C600" s="35"/>
      <c r="D600" s="35"/>
      <c r="E600" s="35"/>
      <c r="F600" s="35"/>
      <c r="G600" s="35"/>
      <c r="H600" s="35"/>
      <c r="I600" s="35"/>
      <c r="J600" s="35"/>
      <c r="K600" s="35"/>
      <c r="L600" s="42"/>
      <c r="M600" s="35"/>
      <c r="N600" s="35"/>
      <c r="O600" s="35"/>
      <c r="P600" s="35"/>
      <c r="Q600" s="35"/>
      <c r="R600" s="35"/>
      <c r="S600" s="35"/>
      <c r="T600" s="35"/>
      <c r="U600" s="35"/>
      <c r="V600" s="35"/>
      <c r="W600" s="35"/>
      <c r="X600" s="35"/>
      <c r="Y600" s="35"/>
      <c r="Z600" s="35"/>
      <c r="AA600" s="35"/>
      <c r="AB600" s="35"/>
    </row>
    <row r="601" spans="1:28">
      <c r="A601" s="409"/>
      <c r="B601" s="35"/>
      <c r="C601" s="35"/>
      <c r="D601" s="35"/>
      <c r="E601" s="35"/>
      <c r="F601" s="35"/>
      <c r="G601" s="35"/>
      <c r="H601" s="35"/>
      <c r="I601" s="35"/>
      <c r="J601" s="35"/>
      <c r="K601" s="35"/>
      <c r="L601" s="42"/>
      <c r="M601" s="35"/>
      <c r="N601" s="35"/>
      <c r="O601" s="35"/>
      <c r="P601" s="35"/>
      <c r="Q601" s="35"/>
      <c r="R601" s="35"/>
      <c r="S601" s="35"/>
      <c r="T601" s="35"/>
      <c r="U601" s="35"/>
      <c r="V601" s="35"/>
      <c r="W601" s="35"/>
      <c r="X601" s="35"/>
      <c r="Y601" s="35"/>
      <c r="Z601" s="35"/>
      <c r="AA601" s="35"/>
      <c r="AB601" s="35"/>
    </row>
    <row r="602" spans="1:28">
      <c r="A602" s="409"/>
      <c r="B602" s="35"/>
      <c r="C602" s="35"/>
      <c r="D602" s="35"/>
      <c r="E602" s="35"/>
      <c r="F602" s="35"/>
      <c r="G602" s="35"/>
      <c r="H602" s="35"/>
      <c r="I602" s="35"/>
      <c r="J602" s="35"/>
      <c r="K602" s="35"/>
      <c r="L602" s="42"/>
      <c r="M602" s="35"/>
      <c r="N602" s="35"/>
      <c r="O602" s="35"/>
      <c r="P602" s="35"/>
      <c r="Q602" s="35"/>
      <c r="R602" s="35"/>
      <c r="S602" s="35"/>
      <c r="T602" s="35"/>
      <c r="U602" s="35"/>
      <c r="V602" s="35"/>
      <c r="W602" s="35"/>
      <c r="X602" s="35"/>
      <c r="Y602" s="35"/>
      <c r="Z602" s="35"/>
      <c r="AA602" s="35"/>
      <c r="AB602" s="35"/>
    </row>
    <row r="603" spans="1:28">
      <c r="A603" s="409"/>
      <c r="B603" s="35"/>
      <c r="C603" s="35"/>
      <c r="D603" s="35"/>
      <c r="E603" s="35"/>
      <c r="F603" s="35"/>
      <c r="G603" s="35"/>
      <c r="H603" s="35"/>
      <c r="I603" s="35"/>
      <c r="J603" s="35"/>
      <c r="K603" s="35"/>
      <c r="L603" s="42"/>
      <c r="M603" s="35"/>
      <c r="N603" s="35"/>
      <c r="O603" s="35"/>
      <c r="P603" s="35"/>
      <c r="Q603" s="35"/>
      <c r="R603" s="35"/>
      <c r="S603" s="35"/>
      <c r="T603" s="35"/>
      <c r="U603" s="35"/>
      <c r="V603" s="35"/>
      <c r="W603" s="35"/>
      <c r="X603" s="35"/>
      <c r="Y603" s="35"/>
      <c r="Z603" s="35"/>
      <c r="AA603" s="35"/>
      <c r="AB603" s="35"/>
    </row>
    <row r="604" spans="1:28">
      <c r="A604" s="409"/>
      <c r="B604" s="35"/>
      <c r="C604" s="35"/>
      <c r="D604" s="35"/>
      <c r="E604" s="35"/>
      <c r="F604" s="35"/>
      <c r="G604" s="35"/>
      <c r="H604" s="35"/>
      <c r="I604" s="35"/>
      <c r="J604" s="35"/>
      <c r="K604" s="35"/>
      <c r="L604" s="42"/>
      <c r="M604" s="35"/>
      <c r="N604" s="35"/>
      <c r="O604" s="35"/>
      <c r="P604" s="35"/>
      <c r="Q604" s="35"/>
      <c r="R604" s="35"/>
      <c r="S604" s="35"/>
      <c r="T604" s="35"/>
      <c r="U604" s="35"/>
      <c r="V604" s="35"/>
      <c r="W604" s="35"/>
      <c r="X604" s="35"/>
      <c r="Y604" s="35"/>
      <c r="Z604" s="35"/>
      <c r="AA604" s="35"/>
      <c r="AB604" s="35"/>
    </row>
    <row r="605" spans="1:28">
      <c r="A605" s="409"/>
      <c r="B605" s="35"/>
      <c r="C605" s="35"/>
      <c r="D605" s="35"/>
      <c r="E605" s="35"/>
      <c r="F605" s="35"/>
      <c r="G605" s="35"/>
      <c r="H605" s="35"/>
      <c r="I605" s="35"/>
      <c r="J605" s="35"/>
      <c r="K605" s="35"/>
      <c r="L605" s="42"/>
      <c r="M605" s="35"/>
      <c r="N605" s="35"/>
      <c r="O605" s="35"/>
      <c r="P605" s="35"/>
      <c r="Q605" s="35"/>
      <c r="R605" s="35"/>
      <c r="S605" s="35"/>
      <c r="T605" s="35"/>
      <c r="U605" s="35"/>
      <c r="V605" s="35"/>
      <c r="W605" s="35"/>
      <c r="X605" s="35"/>
      <c r="Y605" s="35"/>
      <c r="Z605" s="35"/>
      <c r="AA605" s="35"/>
      <c r="AB605" s="35"/>
    </row>
    <row r="606" spans="1:28">
      <c r="A606" s="409"/>
      <c r="B606" s="35"/>
      <c r="C606" s="35"/>
      <c r="D606" s="35"/>
      <c r="E606" s="35"/>
      <c r="F606" s="35"/>
      <c r="G606" s="35"/>
      <c r="H606" s="35"/>
      <c r="I606" s="35"/>
      <c r="J606" s="35"/>
      <c r="K606" s="35"/>
      <c r="L606" s="42"/>
      <c r="M606" s="35"/>
      <c r="N606" s="35"/>
      <c r="O606" s="35"/>
      <c r="P606" s="35"/>
      <c r="Q606" s="35"/>
      <c r="R606" s="35"/>
      <c r="S606" s="35"/>
      <c r="T606" s="35"/>
      <c r="U606" s="35"/>
      <c r="V606" s="35"/>
      <c r="W606" s="35"/>
      <c r="X606" s="35"/>
      <c r="Y606" s="35"/>
      <c r="Z606" s="35"/>
      <c r="AA606" s="35"/>
      <c r="AB606" s="35"/>
    </row>
    <row r="607" spans="1:28">
      <c r="A607" s="409"/>
      <c r="B607" s="35"/>
      <c r="C607" s="35"/>
      <c r="D607" s="35"/>
      <c r="E607" s="35"/>
      <c r="F607" s="35"/>
      <c r="G607" s="35"/>
      <c r="H607" s="35"/>
      <c r="I607" s="35"/>
      <c r="J607" s="35"/>
      <c r="K607" s="35"/>
      <c r="L607" s="42"/>
      <c r="M607" s="35"/>
      <c r="N607" s="35"/>
      <c r="O607" s="35"/>
      <c r="P607" s="35"/>
      <c r="Q607" s="35"/>
      <c r="R607" s="35"/>
      <c r="S607" s="35"/>
      <c r="T607" s="35"/>
      <c r="U607" s="35"/>
      <c r="V607" s="35"/>
      <c r="W607" s="35"/>
      <c r="X607" s="35"/>
      <c r="Y607" s="35"/>
      <c r="Z607" s="35"/>
      <c r="AA607" s="35"/>
      <c r="AB607" s="35"/>
    </row>
    <row r="608" spans="1:28">
      <c r="A608" s="409"/>
      <c r="B608" s="35"/>
      <c r="C608" s="35"/>
      <c r="D608" s="35"/>
      <c r="E608" s="35"/>
      <c r="F608" s="35"/>
      <c r="G608" s="35"/>
      <c r="H608" s="35"/>
      <c r="I608" s="35"/>
      <c r="J608" s="35"/>
      <c r="K608" s="35"/>
      <c r="L608" s="42"/>
      <c r="M608" s="35"/>
      <c r="N608" s="35"/>
      <c r="O608" s="35"/>
      <c r="P608" s="35"/>
      <c r="Q608" s="35"/>
      <c r="R608" s="35"/>
      <c r="S608" s="35"/>
      <c r="T608" s="35"/>
      <c r="U608" s="35"/>
      <c r="V608" s="35"/>
      <c r="W608" s="35"/>
      <c r="X608" s="35"/>
      <c r="Y608" s="35"/>
      <c r="Z608" s="35"/>
      <c r="AA608" s="35"/>
      <c r="AB608" s="35"/>
    </row>
    <row r="609" spans="1:28">
      <c r="A609" s="409"/>
      <c r="B609" s="35"/>
      <c r="C609" s="35"/>
      <c r="D609" s="35"/>
      <c r="E609" s="35"/>
      <c r="F609" s="35"/>
      <c r="G609" s="35"/>
      <c r="H609" s="35"/>
      <c r="I609" s="35"/>
      <c r="J609" s="35"/>
      <c r="K609" s="35"/>
      <c r="L609" s="42"/>
      <c r="M609" s="35"/>
      <c r="N609" s="35"/>
      <c r="O609" s="35"/>
      <c r="P609" s="35"/>
      <c r="Q609" s="35"/>
      <c r="R609" s="35"/>
      <c r="S609" s="35"/>
      <c r="T609" s="35"/>
      <c r="U609" s="35"/>
      <c r="V609" s="35"/>
      <c r="W609" s="35"/>
      <c r="X609" s="35"/>
      <c r="Y609" s="35"/>
      <c r="Z609" s="35"/>
      <c r="AA609" s="35"/>
      <c r="AB609" s="35"/>
    </row>
    <row r="610" spans="1:28">
      <c r="A610" s="409"/>
      <c r="B610" s="35"/>
      <c r="C610" s="35"/>
      <c r="D610" s="35"/>
      <c r="E610" s="35"/>
      <c r="F610" s="35"/>
      <c r="G610" s="35"/>
      <c r="H610" s="35"/>
      <c r="I610" s="35"/>
      <c r="J610" s="35"/>
      <c r="K610" s="35"/>
      <c r="L610" s="42"/>
      <c r="M610" s="35"/>
      <c r="N610" s="35"/>
      <c r="O610" s="35"/>
      <c r="P610" s="35"/>
      <c r="Q610" s="35"/>
      <c r="R610" s="35"/>
      <c r="S610" s="35"/>
      <c r="T610" s="35"/>
      <c r="U610" s="35"/>
      <c r="V610" s="35"/>
      <c r="W610" s="35"/>
      <c r="X610" s="35"/>
      <c r="Y610" s="35"/>
      <c r="Z610" s="35"/>
      <c r="AA610" s="35"/>
      <c r="AB610" s="35"/>
    </row>
    <row r="611" spans="1:28">
      <c r="A611" s="409"/>
      <c r="B611" s="35"/>
      <c r="C611" s="35"/>
      <c r="D611" s="35"/>
      <c r="E611" s="35"/>
      <c r="F611" s="35"/>
      <c r="G611" s="35"/>
      <c r="H611" s="35"/>
      <c r="I611" s="35"/>
      <c r="J611" s="35"/>
      <c r="K611" s="35"/>
      <c r="L611" s="42"/>
      <c r="M611" s="35"/>
      <c r="N611" s="35"/>
      <c r="O611" s="35"/>
      <c r="P611" s="35"/>
      <c r="Q611" s="35"/>
      <c r="R611" s="35"/>
      <c r="S611" s="35"/>
      <c r="T611" s="35"/>
      <c r="U611" s="35"/>
      <c r="V611" s="35"/>
      <c r="W611" s="35"/>
      <c r="X611" s="35"/>
      <c r="Y611" s="35"/>
      <c r="Z611" s="35"/>
      <c r="AA611" s="35"/>
      <c r="AB611" s="35"/>
    </row>
    <row r="612" spans="1:28">
      <c r="A612" s="409"/>
      <c r="B612" s="35"/>
      <c r="C612" s="35"/>
      <c r="D612" s="35"/>
      <c r="E612" s="35"/>
      <c r="F612" s="35"/>
      <c r="G612" s="35"/>
      <c r="H612" s="35"/>
      <c r="I612" s="35"/>
      <c r="J612" s="35"/>
      <c r="K612" s="35"/>
      <c r="L612" s="42"/>
      <c r="M612" s="35"/>
      <c r="N612" s="35"/>
      <c r="O612" s="35"/>
      <c r="P612" s="35"/>
      <c r="Q612" s="35"/>
      <c r="R612" s="35"/>
      <c r="S612" s="35"/>
      <c r="T612" s="35"/>
      <c r="U612" s="35"/>
      <c r="V612" s="35"/>
      <c r="W612" s="35"/>
      <c r="X612" s="35"/>
      <c r="Y612" s="35"/>
      <c r="Z612" s="35"/>
      <c r="AA612" s="35"/>
      <c r="AB612" s="35"/>
    </row>
    <row r="613" spans="1:28">
      <c r="A613" s="409"/>
      <c r="B613" s="35"/>
      <c r="C613" s="35"/>
      <c r="D613" s="35"/>
      <c r="E613" s="35"/>
      <c r="F613" s="35"/>
      <c r="G613" s="35"/>
      <c r="H613" s="35"/>
      <c r="I613" s="35"/>
      <c r="J613" s="35"/>
      <c r="K613" s="35"/>
      <c r="L613" s="42"/>
      <c r="M613" s="35"/>
      <c r="N613" s="35"/>
      <c r="O613" s="35"/>
      <c r="P613" s="35"/>
      <c r="Q613" s="35"/>
      <c r="R613" s="35"/>
      <c r="S613" s="35"/>
      <c r="T613" s="35"/>
      <c r="U613" s="35"/>
      <c r="V613" s="35"/>
      <c r="W613" s="35"/>
      <c r="X613" s="35"/>
      <c r="Y613" s="35"/>
      <c r="Z613" s="35"/>
      <c r="AA613" s="35"/>
      <c r="AB613" s="35"/>
    </row>
    <row r="614" spans="1:28">
      <c r="A614" s="409"/>
      <c r="B614" s="35"/>
      <c r="C614" s="35"/>
      <c r="D614" s="35"/>
      <c r="E614" s="35"/>
      <c r="F614" s="35"/>
      <c r="G614" s="35"/>
      <c r="H614" s="35"/>
      <c r="I614" s="35"/>
      <c r="J614" s="35"/>
      <c r="K614" s="35"/>
      <c r="L614" s="42"/>
      <c r="M614" s="35"/>
      <c r="N614" s="35"/>
      <c r="O614" s="35"/>
      <c r="P614" s="35"/>
      <c r="Q614" s="35"/>
      <c r="R614" s="35"/>
      <c r="S614" s="35"/>
      <c r="T614" s="35"/>
      <c r="U614" s="35"/>
      <c r="V614" s="35"/>
      <c r="W614" s="35"/>
      <c r="X614" s="35"/>
      <c r="Y614" s="35"/>
      <c r="Z614" s="35"/>
      <c r="AA614" s="35"/>
      <c r="AB614" s="35"/>
    </row>
    <row r="615" spans="1:28">
      <c r="A615" s="409"/>
      <c r="B615" s="35"/>
      <c r="C615" s="35"/>
      <c r="D615" s="35"/>
      <c r="E615" s="35"/>
      <c r="F615" s="35"/>
      <c r="G615" s="35"/>
      <c r="H615" s="35"/>
      <c r="I615" s="35"/>
      <c r="J615" s="35"/>
      <c r="K615" s="35"/>
      <c r="L615" s="42"/>
      <c r="M615" s="35"/>
      <c r="N615" s="35"/>
      <c r="O615" s="35"/>
      <c r="P615" s="35"/>
      <c r="Q615" s="35"/>
      <c r="R615" s="35"/>
      <c r="S615" s="35"/>
      <c r="T615" s="35"/>
      <c r="U615" s="35"/>
      <c r="V615" s="35"/>
      <c r="W615" s="35"/>
      <c r="X615" s="35"/>
      <c r="Y615" s="35"/>
      <c r="Z615" s="35"/>
      <c r="AA615" s="35"/>
      <c r="AB615" s="35"/>
    </row>
    <row r="616" spans="1:28">
      <c r="A616" s="409"/>
      <c r="B616" s="35"/>
      <c r="C616" s="35"/>
      <c r="D616" s="35"/>
      <c r="E616" s="35"/>
      <c r="F616" s="35"/>
      <c r="G616" s="35"/>
      <c r="H616" s="35"/>
      <c r="I616" s="35"/>
      <c r="J616" s="35"/>
      <c r="K616" s="35"/>
      <c r="L616" s="42"/>
      <c r="M616" s="35"/>
      <c r="N616" s="35"/>
      <c r="O616" s="35"/>
      <c r="P616" s="35"/>
      <c r="Q616" s="35"/>
      <c r="R616" s="35"/>
      <c r="S616" s="35"/>
      <c r="T616" s="35"/>
      <c r="U616" s="35"/>
      <c r="V616" s="35"/>
      <c r="W616" s="35"/>
      <c r="X616" s="35"/>
      <c r="Y616" s="35"/>
      <c r="Z616" s="35"/>
      <c r="AA616" s="35"/>
      <c r="AB616" s="35"/>
    </row>
    <row r="617" spans="1:28">
      <c r="A617" s="409"/>
      <c r="B617" s="35"/>
      <c r="C617" s="35"/>
      <c r="D617" s="35"/>
      <c r="E617" s="35"/>
      <c r="F617" s="35"/>
      <c r="G617" s="35"/>
      <c r="H617" s="35"/>
      <c r="I617" s="35"/>
      <c r="J617" s="35"/>
      <c r="K617" s="35"/>
      <c r="L617" s="42"/>
      <c r="M617" s="35"/>
      <c r="N617" s="35"/>
      <c r="O617" s="35"/>
      <c r="P617" s="35"/>
      <c r="Q617" s="35"/>
      <c r="R617" s="35"/>
      <c r="S617" s="35"/>
      <c r="T617" s="35"/>
      <c r="U617" s="35"/>
      <c r="V617" s="35"/>
      <c r="W617" s="35"/>
      <c r="X617" s="35"/>
      <c r="Y617" s="35"/>
      <c r="Z617" s="35"/>
      <c r="AA617" s="35"/>
      <c r="AB617" s="35"/>
    </row>
    <row r="618" spans="1:28">
      <c r="A618" s="409"/>
      <c r="B618" s="35"/>
      <c r="C618" s="35"/>
      <c r="D618" s="35"/>
      <c r="E618" s="35"/>
      <c r="F618" s="35"/>
      <c r="G618" s="35"/>
      <c r="H618" s="35"/>
      <c r="I618" s="35"/>
      <c r="J618" s="35"/>
      <c r="K618" s="35"/>
      <c r="L618" s="42"/>
      <c r="M618" s="35"/>
      <c r="N618" s="35"/>
      <c r="O618" s="35"/>
      <c r="P618" s="35"/>
      <c r="Q618" s="35"/>
      <c r="R618" s="35"/>
      <c r="S618" s="35"/>
      <c r="T618" s="35"/>
      <c r="U618" s="35"/>
      <c r="V618" s="35"/>
      <c r="W618" s="35"/>
      <c r="X618" s="35"/>
      <c r="Y618" s="35"/>
      <c r="Z618" s="35"/>
      <c r="AA618" s="35"/>
      <c r="AB618" s="35"/>
    </row>
    <row r="619" spans="1:28">
      <c r="A619" s="409"/>
      <c r="B619" s="35"/>
      <c r="C619" s="35"/>
      <c r="D619" s="35"/>
      <c r="E619" s="35"/>
      <c r="F619" s="35"/>
      <c r="G619" s="35"/>
      <c r="H619" s="35"/>
      <c r="I619" s="35"/>
      <c r="J619" s="35"/>
      <c r="K619" s="35"/>
      <c r="L619" s="42"/>
      <c r="M619" s="35"/>
      <c r="N619" s="35"/>
      <c r="O619" s="35"/>
      <c r="P619" s="35"/>
      <c r="Q619" s="35"/>
      <c r="R619" s="35"/>
      <c r="S619" s="35"/>
      <c r="T619" s="35"/>
      <c r="U619" s="35"/>
      <c r="V619" s="35"/>
      <c r="W619" s="35"/>
      <c r="X619" s="35"/>
      <c r="Y619" s="35"/>
      <c r="Z619" s="35"/>
      <c r="AA619" s="35"/>
      <c r="AB619" s="35"/>
    </row>
    <row r="620" spans="1:28">
      <c r="A620" s="409"/>
      <c r="B620" s="35"/>
      <c r="C620" s="35"/>
      <c r="D620" s="35"/>
      <c r="E620" s="35"/>
      <c r="F620" s="35"/>
      <c r="G620" s="35"/>
      <c r="H620" s="35"/>
      <c r="I620" s="35"/>
      <c r="J620" s="35"/>
      <c r="K620" s="35"/>
      <c r="L620" s="42"/>
      <c r="M620" s="35"/>
      <c r="N620" s="35"/>
      <c r="O620" s="35"/>
      <c r="P620" s="35"/>
      <c r="Q620" s="35"/>
      <c r="R620" s="35"/>
      <c r="S620" s="35"/>
      <c r="T620" s="35"/>
      <c r="U620" s="35"/>
      <c r="V620" s="35"/>
      <c r="W620" s="35"/>
      <c r="X620" s="35"/>
      <c r="Y620" s="35"/>
      <c r="Z620" s="35"/>
      <c r="AA620" s="35"/>
      <c r="AB620" s="35"/>
    </row>
    <row r="621" spans="1:28">
      <c r="A621" s="409"/>
      <c r="B621" s="35"/>
      <c r="C621" s="35"/>
      <c r="D621" s="35"/>
      <c r="E621" s="35"/>
      <c r="F621" s="35"/>
      <c r="G621" s="35"/>
      <c r="H621" s="35"/>
      <c r="I621" s="35"/>
      <c r="J621" s="35"/>
      <c r="K621" s="35"/>
      <c r="L621" s="42"/>
      <c r="M621" s="35"/>
      <c r="N621" s="35"/>
      <c r="O621" s="35"/>
      <c r="P621" s="35"/>
      <c r="Q621" s="35"/>
      <c r="R621" s="35"/>
      <c r="S621" s="35"/>
      <c r="T621" s="35"/>
      <c r="U621" s="35"/>
      <c r="V621" s="35"/>
      <c r="W621" s="35"/>
      <c r="X621" s="35"/>
      <c r="Y621" s="35"/>
      <c r="Z621" s="35"/>
      <c r="AA621" s="35"/>
      <c r="AB621" s="35"/>
    </row>
    <row r="622" spans="1:28">
      <c r="A622" s="409"/>
      <c r="B622" s="35"/>
      <c r="C622" s="35"/>
      <c r="D622" s="35"/>
      <c r="E622" s="35"/>
      <c r="F622" s="35"/>
      <c r="G622" s="35"/>
      <c r="H622" s="35"/>
      <c r="I622" s="35"/>
      <c r="J622" s="35"/>
      <c r="K622" s="35"/>
      <c r="L622" s="42"/>
      <c r="M622" s="35"/>
      <c r="N622" s="35"/>
      <c r="O622" s="35"/>
      <c r="P622" s="35"/>
      <c r="Q622" s="35"/>
      <c r="R622" s="35"/>
      <c r="S622" s="35"/>
      <c r="T622" s="35"/>
      <c r="U622" s="35"/>
      <c r="V622" s="35"/>
      <c r="W622" s="35"/>
      <c r="X622" s="35"/>
      <c r="Y622" s="35"/>
      <c r="Z622" s="35"/>
      <c r="AA622" s="35"/>
      <c r="AB622" s="35"/>
    </row>
    <row r="623" spans="1:28">
      <c r="A623" s="409"/>
      <c r="B623" s="35"/>
      <c r="C623" s="35"/>
      <c r="D623" s="35"/>
      <c r="E623" s="35"/>
      <c r="F623" s="35"/>
      <c r="G623" s="35"/>
      <c r="H623" s="35"/>
      <c r="I623" s="35"/>
      <c r="J623" s="35"/>
      <c r="K623" s="35"/>
      <c r="L623" s="42"/>
      <c r="M623" s="35"/>
      <c r="N623" s="35"/>
      <c r="O623" s="35"/>
      <c r="P623" s="35"/>
      <c r="Q623" s="35"/>
      <c r="R623" s="35"/>
      <c r="S623" s="35"/>
      <c r="T623" s="35"/>
      <c r="U623" s="35"/>
      <c r="V623" s="35"/>
      <c r="W623" s="35"/>
      <c r="X623" s="35"/>
      <c r="Y623" s="35"/>
      <c r="Z623" s="35"/>
      <c r="AA623" s="35"/>
      <c r="AB623" s="35"/>
    </row>
    <row r="624" spans="1:28">
      <c r="A624" s="409"/>
      <c r="B624" s="35"/>
      <c r="C624" s="35"/>
      <c r="D624" s="35"/>
      <c r="E624" s="35"/>
      <c r="F624" s="35"/>
      <c r="G624" s="35"/>
      <c r="H624" s="35"/>
      <c r="I624" s="35"/>
      <c r="J624" s="35"/>
      <c r="K624" s="35"/>
      <c r="L624" s="42"/>
      <c r="M624" s="35"/>
      <c r="N624" s="35"/>
      <c r="O624" s="35"/>
      <c r="P624" s="35"/>
      <c r="Q624" s="35"/>
      <c r="R624" s="35"/>
      <c r="S624" s="35"/>
      <c r="T624" s="35"/>
      <c r="U624" s="35"/>
      <c r="V624" s="35"/>
      <c r="W624" s="35"/>
      <c r="X624" s="35"/>
      <c r="Y624" s="35"/>
      <c r="Z624" s="35"/>
      <c r="AA624" s="35"/>
      <c r="AB624" s="35"/>
    </row>
    <row r="625" spans="1:28">
      <c r="A625" s="409"/>
      <c r="B625" s="35"/>
      <c r="C625" s="35"/>
      <c r="D625" s="35"/>
      <c r="E625" s="35"/>
      <c r="F625" s="35"/>
      <c r="G625" s="35"/>
      <c r="H625" s="35"/>
      <c r="I625" s="35"/>
      <c r="J625" s="35"/>
      <c r="K625" s="35"/>
      <c r="L625" s="42"/>
      <c r="M625" s="35"/>
      <c r="N625" s="35"/>
      <c r="O625" s="35"/>
      <c r="P625" s="35"/>
      <c r="Q625" s="35"/>
      <c r="R625" s="35"/>
      <c r="S625" s="35"/>
      <c r="T625" s="35"/>
      <c r="U625" s="35"/>
      <c r="V625" s="35"/>
      <c r="W625" s="35"/>
      <c r="X625" s="35"/>
      <c r="Y625" s="35"/>
      <c r="Z625" s="35"/>
      <c r="AA625" s="35"/>
      <c r="AB625" s="35"/>
    </row>
    <row r="626" spans="1:28">
      <c r="A626" s="409"/>
      <c r="B626" s="35"/>
      <c r="C626" s="35"/>
      <c r="D626" s="35"/>
      <c r="E626" s="35"/>
      <c r="F626" s="35"/>
      <c r="G626" s="35"/>
      <c r="H626" s="35"/>
      <c r="I626" s="35"/>
      <c r="J626" s="35"/>
      <c r="K626" s="35"/>
      <c r="L626" s="42"/>
      <c r="M626" s="35"/>
      <c r="N626" s="35"/>
      <c r="O626" s="35"/>
      <c r="P626" s="35"/>
      <c r="Q626" s="35"/>
      <c r="R626" s="35"/>
      <c r="S626" s="35"/>
      <c r="T626" s="35"/>
      <c r="U626" s="35"/>
      <c r="V626" s="35"/>
      <c r="W626" s="35"/>
      <c r="X626" s="35"/>
      <c r="Y626" s="35"/>
      <c r="Z626" s="35"/>
      <c r="AA626" s="35"/>
      <c r="AB626" s="35"/>
    </row>
    <row r="627" spans="1:28">
      <c r="A627" s="409"/>
      <c r="B627" s="35"/>
      <c r="C627" s="35"/>
      <c r="D627" s="35"/>
      <c r="E627" s="35"/>
      <c r="F627" s="35"/>
      <c r="G627" s="35"/>
      <c r="H627" s="35"/>
      <c r="I627" s="35"/>
      <c r="J627" s="35"/>
      <c r="K627" s="35"/>
      <c r="L627" s="42"/>
      <c r="M627" s="35"/>
      <c r="N627" s="35"/>
      <c r="O627" s="35"/>
      <c r="P627" s="35"/>
      <c r="Q627" s="35"/>
      <c r="R627" s="35"/>
      <c r="S627" s="35"/>
      <c r="T627" s="35"/>
      <c r="U627" s="35"/>
      <c r="V627" s="35"/>
      <c r="W627" s="35"/>
      <c r="X627" s="35"/>
      <c r="Y627" s="35"/>
      <c r="Z627" s="35"/>
      <c r="AA627" s="35"/>
      <c r="AB627" s="35"/>
    </row>
    <row r="628" spans="1:28">
      <c r="A628" s="409"/>
      <c r="B628" s="35"/>
      <c r="C628" s="35"/>
      <c r="D628" s="35"/>
      <c r="E628" s="35"/>
      <c r="F628" s="35"/>
      <c r="G628" s="35"/>
      <c r="H628" s="35"/>
      <c r="I628" s="35"/>
      <c r="J628" s="35"/>
      <c r="K628" s="35"/>
      <c r="L628" s="42"/>
      <c r="M628" s="35"/>
      <c r="N628" s="35"/>
      <c r="O628" s="35"/>
      <c r="P628" s="35"/>
      <c r="Q628" s="35"/>
      <c r="R628" s="35"/>
      <c r="S628" s="35"/>
      <c r="T628" s="35"/>
      <c r="U628" s="35"/>
      <c r="V628" s="35"/>
      <c r="W628" s="35"/>
      <c r="X628" s="35"/>
      <c r="Y628" s="35"/>
      <c r="Z628" s="35"/>
      <c r="AA628" s="35"/>
      <c r="AB628" s="35"/>
    </row>
    <row r="629" spans="1:28">
      <c r="A629" s="409"/>
      <c r="B629" s="35"/>
      <c r="C629" s="35"/>
      <c r="D629" s="35"/>
      <c r="E629" s="35"/>
      <c r="F629" s="35"/>
      <c r="G629" s="35"/>
      <c r="H629" s="35"/>
      <c r="I629" s="35"/>
      <c r="J629" s="35"/>
      <c r="K629" s="35"/>
      <c r="L629" s="42"/>
      <c r="M629" s="35"/>
      <c r="N629" s="35"/>
      <c r="O629" s="35"/>
      <c r="P629" s="35"/>
      <c r="Q629" s="35"/>
      <c r="R629" s="35"/>
      <c r="S629" s="35"/>
      <c r="T629" s="35"/>
      <c r="U629" s="35"/>
      <c r="V629" s="35"/>
      <c r="W629" s="35"/>
      <c r="X629" s="35"/>
      <c r="Y629" s="35"/>
      <c r="Z629" s="35"/>
      <c r="AA629" s="35"/>
      <c r="AB629" s="35"/>
    </row>
    <row r="630" spans="1:28">
      <c r="A630" s="409"/>
      <c r="B630" s="35"/>
      <c r="C630" s="35"/>
      <c r="D630" s="35"/>
      <c r="E630" s="35"/>
      <c r="F630" s="35"/>
      <c r="G630" s="35"/>
      <c r="H630" s="35"/>
      <c r="I630" s="35"/>
      <c r="J630" s="35"/>
      <c r="K630" s="35"/>
      <c r="L630" s="42"/>
      <c r="M630" s="35"/>
      <c r="N630" s="35"/>
      <c r="O630" s="35"/>
      <c r="P630" s="35"/>
      <c r="Q630" s="35"/>
      <c r="R630" s="35"/>
      <c r="S630" s="35"/>
      <c r="T630" s="35"/>
      <c r="U630" s="35"/>
      <c r="V630" s="35"/>
      <c r="W630" s="35"/>
      <c r="X630" s="35"/>
      <c r="Y630" s="35"/>
      <c r="Z630" s="35"/>
      <c r="AA630" s="35"/>
      <c r="AB630" s="35"/>
    </row>
    <row r="631" spans="1:28">
      <c r="A631" s="409"/>
      <c r="B631" s="35"/>
      <c r="C631" s="35"/>
      <c r="D631" s="35"/>
      <c r="E631" s="35"/>
      <c r="F631" s="35"/>
      <c r="G631" s="35"/>
      <c r="H631" s="35"/>
      <c r="I631" s="35"/>
      <c r="J631" s="35"/>
      <c r="K631" s="35"/>
      <c r="L631" s="42"/>
      <c r="M631" s="35"/>
      <c r="N631" s="35"/>
      <c r="O631" s="35"/>
      <c r="P631" s="35"/>
      <c r="Q631" s="35"/>
      <c r="R631" s="35"/>
      <c r="S631" s="35"/>
      <c r="T631" s="35"/>
      <c r="U631" s="35"/>
      <c r="V631" s="35"/>
      <c r="W631" s="35"/>
      <c r="X631" s="35"/>
      <c r="Y631" s="35"/>
      <c r="Z631" s="35"/>
      <c r="AA631" s="35"/>
      <c r="AB631" s="35"/>
    </row>
    <row r="632" spans="1:28">
      <c r="A632" s="409"/>
      <c r="B632" s="35"/>
      <c r="C632" s="35"/>
      <c r="D632" s="35"/>
      <c r="E632" s="35"/>
      <c r="F632" s="35"/>
      <c r="G632" s="35"/>
      <c r="H632" s="35"/>
      <c r="I632" s="35"/>
      <c r="J632" s="35"/>
      <c r="K632" s="35"/>
      <c r="L632" s="42"/>
      <c r="M632" s="35"/>
      <c r="N632" s="35"/>
      <c r="O632" s="35"/>
      <c r="P632" s="35"/>
      <c r="Q632" s="35"/>
      <c r="R632" s="35"/>
      <c r="S632" s="35"/>
      <c r="T632" s="35"/>
      <c r="U632" s="35"/>
      <c r="V632" s="35"/>
      <c r="W632" s="35"/>
      <c r="X632" s="35"/>
      <c r="Y632" s="35"/>
      <c r="Z632" s="35"/>
      <c r="AA632" s="35"/>
      <c r="AB632" s="35"/>
    </row>
    <row r="633" spans="1:28">
      <c r="A633" s="409"/>
      <c r="B633" s="35"/>
      <c r="C633" s="35"/>
      <c r="D633" s="35"/>
      <c r="E633" s="35"/>
      <c r="F633" s="35"/>
      <c r="G633" s="35"/>
      <c r="H633" s="35"/>
      <c r="I633" s="35"/>
      <c r="J633" s="35"/>
      <c r="K633" s="35"/>
      <c r="L633" s="42"/>
      <c r="M633" s="35"/>
      <c r="N633" s="35"/>
      <c r="O633" s="35"/>
      <c r="P633" s="35"/>
      <c r="Q633" s="35"/>
      <c r="R633" s="35"/>
      <c r="S633" s="35"/>
      <c r="T633" s="35"/>
      <c r="U633" s="35"/>
      <c r="V633" s="35"/>
      <c r="W633" s="35"/>
      <c r="X633" s="35"/>
      <c r="Y633" s="35"/>
      <c r="Z633" s="35"/>
      <c r="AA633" s="35"/>
      <c r="AB633" s="35"/>
    </row>
    <row r="634" spans="1:28">
      <c r="A634" s="409"/>
      <c r="B634" s="35"/>
      <c r="C634" s="35"/>
      <c r="D634" s="35"/>
      <c r="E634" s="35"/>
      <c r="F634" s="35"/>
      <c r="G634" s="35"/>
      <c r="H634" s="35"/>
      <c r="I634" s="35"/>
      <c r="J634" s="35"/>
      <c r="K634" s="35"/>
      <c r="L634" s="42"/>
      <c r="M634" s="35"/>
      <c r="N634" s="35"/>
      <c r="O634" s="35"/>
      <c r="P634" s="35"/>
      <c r="Q634" s="35"/>
      <c r="R634" s="35"/>
      <c r="S634" s="35"/>
      <c r="T634" s="35"/>
      <c r="U634" s="35"/>
      <c r="V634" s="35"/>
      <c r="W634" s="35"/>
      <c r="X634" s="35"/>
      <c r="Y634" s="35"/>
      <c r="Z634" s="35"/>
      <c r="AA634" s="35"/>
      <c r="AB634" s="35"/>
    </row>
    <row r="635" spans="1:28">
      <c r="A635" s="409"/>
      <c r="B635" s="35"/>
      <c r="C635" s="35"/>
      <c r="D635" s="35"/>
      <c r="E635" s="35"/>
      <c r="F635" s="35"/>
      <c r="G635" s="35"/>
      <c r="H635" s="35"/>
      <c r="I635" s="35"/>
      <c r="J635" s="35"/>
      <c r="K635" s="35"/>
      <c r="L635" s="42"/>
      <c r="M635" s="35"/>
      <c r="N635" s="35"/>
      <c r="O635" s="35"/>
      <c r="P635" s="35"/>
      <c r="Q635" s="35"/>
      <c r="R635" s="35"/>
      <c r="S635" s="35"/>
      <c r="T635" s="35"/>
      <c r="U635" s="35"/>
      <c r="V635" s="35"/>
      <c r="W635" s="35"/>
      <c r="X635" s="35"/>
      <c r="Y635" s="35"/>
      <c r="Z635" s="35"/>
      <c r="AA635" s="35"/>
      <c r="AB635" s="35"/>
    </row>
    <row r="636" spans="1:28">
      <c r="A636" s="409"/>
      <c r="B636" s="35"/>
      <c r="C636" s="35"/>
      <c r="D636" s="35"/>
      <c r="E636" s="35"/>
      <c r="F636" s="35"/>
      <c r="G636" s="35"/>
      <c r="H636" s="35"/>
      <c r="I636" s="35"/>
      <c r="J636" s="35"/>
      <c r="K636" s="35"/>
      <c r="L636" s="42"/>
      <c r="M636" s="35"/>
      <c r="N636" s="35"/>
      <c r="O636" s="35"/>
      <c r="P636" s="35"/>
      <c r="Q636" s="35"/>
      <c r="R636" s="35"/>
      <c r="S636" s="35"/>
      <c r="T636" s="35"/>
      <c r="U636" s="35"/>
      <c r="V636" s="35"/>
      <c r="W636" s="35"/>
      <c r="X636" s="35"/>
      <c r="Y636" s="35"/>
      <c r="Z636" s="35"/>
      <c r="AA636" s="35"/>
      <c r="AB636" s="35"/>
    </row>
    <row r="637" spans="1:28">
      <c r="A637" s="409"/>
      <c r="B637" s="35"/>
      <c r="C637" s="35"/>
      <c r="D637" s="35"/>
      <c r="E637" s="35"/>
      <c r="F637" s="35"/>
      <c r="G637" s="35"/>
      <c r="H637" s="35"/>
      <c r="I637" s="35"/>
      <c r="J637" s="35"/>
      <c r="K637" s="35"/>
      <c r="L637" s="42"/>
      <c r="M637" s="35"/>
      <c r="N637" s="35"/>
      <c r="O637" s="35"/>
      <c r="P637" s="35"/>
      <c r="Q637" s="35"/>
      <c r="R637" s="35"/>
      <c r="S637" s="35"/>
      <c r="T637" s="35"/>
      <c r="U637" s="35"/>
      <c r="V637" s="35"/>
      <c r="W637" s="35"/>
      <c r="X637" s="35"/>
      <c r="Y637" s="35"/>
      <c r="Z637" s="35"/>
      <c r="AA637" s="35"/>
      <c r="AB637" s="35"/>
    </row>
    <row r="638" spans="1:28">
      <c r="A638" s="409"/>
      <c r="B638" s="35"/>
      <c r="C638" s="35"/>
      <c r="D638" s="35"/>
      <c r="E638" s="35"/>
      <c r="F638" s="35"/>
      <c r="G638" s="35"/>
      <c r="H638" s="35"/>
      <c r="I638" s="35"/>
      <c r="J638" s="35"/>
      <c r="K638" s="35"/>
      <c r="L638" s="42"/>
      <c r="M638" s="35"/>
      <c r="N638" s="35"/>
      <c r="O638" s="35"/>
      <c r="P638" s="35"/>
      <c r="Q638" s="35"/>
      <c r="R638" s="35"/>
      <c r="S638" s="35"/>
      <c r="T638" s="35"/>
      <c r="U638" s="35"/>
      <c r="V638" s="35"/>
      <c r="W638" s="35"/>
      <c r="X638" s="35"/>
      <c r="Y638" s="35"/>
      <c r="Z638" s="35"/>
      <c r="AA638" s="35"/>
      <c r="AB638" s="35"/>
    </row>
    <row r="639" spans="1:28">
      <c r="A639" s="409"/>
      <c r="B639" s="35"/>
      <c r="C639" s="35"/>
      <c r="D639" s="35"/>
      <c r="E639" s="35"/>
      <c r="F639" s="35"/>
      <c r="G639" s="35"/>
      <c r="H639" s="35"/>
      <c r="I639" s="35"/>
      <c r="J639" s="35"/>
      <c r="K639" s="35"/>
      <c r="L639" s="42"/>
      <c r="M639" s="35"/>
      <c r="N639" s="35"/>
      <c r="O639" s="35"/>
      <c r="P639" s="35"/>
      <c r="Q639" s="35"/>
      <c r="R639" s="35"/>
      <c r="S639" s="35"/>
      <c r="T639" s="35"/>
      <c r="U639" s="35"/>
      <c r="V639" s="35"/>
      <c r="W639" s="35"/>
      <c r="X639" s="35"/>
      <c r="Y639" s="35"/>
      <c r="Z639" s="35"/>
      <c r="AA639" s="35"/>
      <c r="AB639" s="35"/>
    </row>
    <row r="640" spans="1:28">
      <c r="A640" s="409"/>
      <c r="B640" s="35"/>
      <c r="C640" s="35"/>
      <c r="D640" s="35"/>
      <c r="E640" s="35"/>
      <c r="F640" s="35"/>
      <c r="G640" s="35"/>
      <c r="H640" s="35"/>
      <c r="I640" s="35"/>
      <c r="J640" s="35"/>
      <c r="K640" s="35"/>
      <c r="L640" s="42"/>
      <c r="M640" s="35"/>
      <c r="N640" s="35"/>
      <c r="O640" s="35"/>
      <c r="P640" s="35"/>
      <c r="Q640" s="35"/>
      <c r="R640" s="35"/>
      <c r="S640" s="35"/>
      <c r="T640" s="35"/>
      <c r="U640" s="35"/>
      <c r="V640" s="35"/>
      <c r="W640" s="35"/>
      <c r="X640" s="35"/>
      <c r="Y640" s="35"/>
      <c r="Z640" s="35"/>
      <c r="AA640" s="35"/>
      <c r="AB640" s="35"/>
    </row>
    <row r="641" spans="1:28">
      <c r="A641" s="409"/>
      <c r="B641" s="35"/>
      <c r="C641" s="35"/>
      <c r="D641" s="35"/>
      <c r="E641" s="35"/>
      <c r="F641" s="35"/>
      <c r="G641" s="35"/>
      <c r="H641" s="35"/>
      <c r="I641" s="35"/>
      <c r="J641" s="35"/>
      <c r="K641" s="35"/>
      <c r="L641" s="42"/>
      <c r="M641" s="35"/>
      <c r="N641" s="35"/>
      <c r="O641" s="35"/>
      <c r="P641" s="35"/>
      <c r="Q641" s="35"/>
      <c r="R641" s="35"/>
      <c r="S641" s="35"/>
      <c r="T641" s="35"/>
      <c r="U641" s="35"/>
      <c r="V641" s="35"/>
      <c r="W641" s="35"/>
      <c r="X641" s="35"/>
      <c r="Y641" s="35"/>
      <c r="Z641" s="35"/>
      <c r="AA641" s="35"/>
      <c r="AB641" s="35"/>
    </row>
    <row r="642" spans="1:28">
      <c r="A642" s="409"/>
      <c r="B642" s="35"/>
      <c r="C642" s="35"/>
      <c r="D642" s="35"/>
      <c r="E642" s="35"/>
      <c r="F642" s="35"/>
      <c r="G642" s="35"/>
      <c r="H642" s="35"/>
      <c r="I642" s="35"/>
      <c r="J642" s="35"/>
      <c r="K642" s="35"/>
      <c r="L642" s="42"/>
      <c r="M642" s="35"/>
      <c r="N642" s="35"/>
      <c r="O642" s="35"/>
      <c r="P642" s="35"/>
      <c r="Q642" s="35"/>
      <c r="R642" s="35"/>
      <c r="S642" s="35"/>
      <c r="T642" s="35"/>
      <c r="U642" s="35"/>
      <c r="V642" s="35"/>
      <c r="W642" s="35"/>
      <c r="X642" s="35"/>
      <c r="Y642" s="35"/>
      <c r="Z642" s="35"/>
      <c r="AA642" s="35"/>
      <c r="AB642" s="35"/>
    </row>
    <row r="643" spans="1:28">
      <c r="A643" s="409"/>
      <c r="B643" s="35"/>
      <c r="C643" s="35"/>
      <c r="D643" s="35"/>
      <c r="E643" s="35"/>
      <c r="F643" s="35"/>
      <c r="G643" s="35"/>
      <c r="H643" s="35"/>
      <c r="I643" s="35"/>
      <c r="J643" s="35"/>
      <c r="K643" s="35"/>
      <c r="L643" s="42"/>
      <c r="M643" s="35"/>
      <c r="N643" s="35"/>
      <c r="O643" s="35"/>
      <c r="P643" s="35"/>
      <c r="Q643" s="35"/>
      <c r="R643" s="35"/>
      <c r="S643" s="35"/>
      <c r="T643" s="35"/>
      <c r="U643" s="35"/>
      <c r="V643" s="35"/>
      <c r="W643" s="35"/>
      <c r="X643" s="35"/>
      <c r="Y643" s="35"/>
      <c r="Z643" s="35"/>
      <c r="AA643" s="35"/>
      <c r="AB643" s="35"/>
    </row>
    <row r="644" spans="1:28">
      <c r="A644" s="409"/>
      <c r="B644" s="35"/>
      <c r="C644" s="35"/>
      <c r="D644" s="35"/>
      <c r="E644" s="35"/>
      <c r="F644" s="35"/>
      <c r="G644" s="35"/>
      <c r="H644" s="35"/>
      <c r="I644" s="35"/>
      <c r="J644" s="35"/>
      <c r="K644" s="35"/>
      <c r="L644" s="42"/>
      <c r="M644" s="35"/>
      <c r="N644" s="35"/>
      <c r="O644" s="35"/>
      <c r="P644" s="35"/>
      <c r="Q644" s="35"/>
      <c r="R644" s="35"/>
      <c r="S644" s="35"/>
      <c r="T644" s="35"/>
      <c r="U644" s="35"/>
      <c r="V644" s="35"/>
      <c r="W644" s="35"/>
      <c r="X644" s="35"/>
      <c r="Y644" s="35"/>
      <c r="Z644" s="35"/>
      <c r="AA644" s="35"/>
      <c r="AB644" s="35"/>
    </row>
    <row r="645" spans="1:28">
      <c r="A645" s="409"/>
      <c r="B645" s="35"/>
      <c r="C645" s="35"/>
      <c r="D645" s="35"/>
      <c r="E645" s="35"/>
      <c r="F645" s="35"/>
      <c r="G645" s="35"/>
      <c r="H645" s="35"/>
      <c r="I645" s="35"/>
      <c r="J645" s="35"/>
      <c r="K645" s="35"/>
      <c r="L645" s="42"/>
      <c r="M645" s="35"/>
      <c r="N645" s="35"/>
      <c r="O645" s="35"/>
      <c r="P645" s="35"/>
      <c r="Q645" s="35"/>
      <c r="R645" s="35"/>
      <c r="S645" s="35"/>
      <c r="T645" s="35"/>
      <c r="U645" s="35"/>
      <c r="V645" s="35"/>
      <c r="W645" s="35"/>
      <c r="X645" s="35"/>
      <c r="Y645" s="35"/>
      <c r="Z645" s="35"/>
      <c r="AA645" s="35"/>
      <c r="AB645" s="35"/>
    </row>
    <row r="646" spans="1:28">
      <c r="A646" s="409"/>
      <c r="B646" s="35"/>
      <c r="C646" s="35"/>
      <c r="D646" s="35"/>
      <c r="E646" s="35"/>
      <c r="F646" s="35"/>
      <c r="G646" s="35"/>
      <c r="H646" s="35"/>
      <c r="I646" s="35"/>
      <c r="J646" s="35"/>
      <c r="K646" s="35"/>
      <c r="L646" s="42"/>
      <c r="M646" s="35"/>
      <c r="N646" s="35"/>
      <c r="O646" s="35"/>
      <c r="P646" s="35"/>
      <c r="Q646" s="35"/>
      <c r="R646" s="35"/>
      <c r="S646" s="35"/>
      <c r="T646" s="35"/>
      <c r="U646" s="35"/>
      <c r="V646" s="35"/>
      <c r="W646" s="35"/>
      <c r="X646" s="35"/>
      <c r="Y646" s="35"/>
      <c r="Z646" s="35"/>
      <c r="AA646" s="35"/>
      <c r="AB646" s="35"/>
    </row>
    <row r="647" spans="1:28">
      <c r="A647" s="409"/>
      <c r="B647" s="35"/>
      <c r="C647" s="35"/>
      <c r="D647" s="35"/>
      <c r="E647" s="35"/>
      <c r="F647" s="35"/>
      <c r="G647" s="35"/>
      <c r="H647" s="35"/>
      <c r="I647" s="35"/>
      <c r="J647" s="35"/>
      <c r="K647" s="35"/>
      <c r="L647" s="42"/>
      <c r="M647" s="35"/>
      <c r="N647" s="35"/>
      <c r="O647" s="35"/>
      <c r="P647" s="35"/>
      <c r="Q647" s="35"/>
      <c r="R647" s="35"/>
      <c r="S647" s="35"/>
      <c r="T647" s="35"/>
      <c r="U647" s="35"/>
      <c r="V647" s="35"/>
      <c r="W647" s="35"/>
      <c r="X647" s="35"/>
      <c r="Y647" s="35"/>
      <c r="Z647" s="35"/>
      <c r="AA647" s="35"/>
      <c r="AB647" s="35"/>
    </row>
    <row r="648" spans="1:28">
      <c r="A648" s="409"/>
      <c r="B648" s="35"/>
      <c r="C648" s="35"/>
      <c r="D648" s="35"/>
      <c r="E648" s="35"/>
      <c r="F648" s="35"/>
      <c r="G648" s="35"/>
      <c r="H648" s="35"/>
      <c r="I648" s="35"/>
      <c r="J648" s="35"/>
      <c r="K648" s="35"/>
      <c r="L648" s="42"/>
      <c r="M648" s="35"/>
      <c r="N648" s="35"/>
      <c r="O648" s="35"/>
      <c r="P648" s="35"/>
      <c r="Q648" s="35"/>
      <c r="R648" s="35"/>
      <c r="S648" s="35"/>
      <c r="T648" s="35"/>
      <c r="U648" s="35"/>
      <c r="V648" s="35"/>
      <c r="W648" s="35"/>
      <c r="X648" s="35"/>
      <c r="Y648" s="35"/>
      <c r="Z648" s="35"/>
      <c r="AA648" s="35"/>
      <c r="AB648" s="35"/>
    </row>
    <row r="649" spans="1:28">
      <c r="A649" s="409"/>
      <c r="B649" s="35"/>
      <c r="C649" s="35"/>
      <c r="D649" s="35"/>
      <c r="E649" s="35"/>
      <c r="F649" s="35"/>
      <c r="G649" s="35"/>
      <c r="H649" s="35"/>
      <c r="I649" s="35"/>
      <c r="J649" s="35"/>
      <c r="K649" s="35"/>
      <c r="L649" s="42"/>
      <c r="M649" s="35"/>
      <c r="N649" s="35"/>
      <c r="O649" s="35"/>
      <c r="P649" s="35"/>
      <c r="Q649" s="35"/>
      <c r="R649" s="35"/>
      <c r="S649" s="35"/>
      <c r="T649" s="35"/>
      <c r="U649" s="35"/>
      <c r="V649" s="35"/>
      <c r="W649" s="35"/>
      <c r="X649" s="35"/>
      <c r="Y649" s="35"/>
      <c r="Z649" s="35"/>
      <c r="AA649" s="35"/>
      <c r="AB649" s="35"/>
    </row>
    <row r="650" spans="1:28">
      <c r="A650" s="409"/>
      <c r="B650" s="35"/>
      <c r="C650" s="35"/>
      <c r="D650" s="35"/>
      <c r="E650" s="35"/>
      <c r="F650" s="35"/>
      <c r="G650" s="35"/>
      <c r="H650" s="35"/>
      <c r="I650" s="35"/>
      <c r="J650" s="35"/>
      <c r="K650" s="35"/>
      <c r="L650" s="42"/>
      <c r="M650" s="35"/>
      <c r="N650" s="35"/>
      <c r="O650" s="35"/>
      <c r="P650" s="35"/>
      <c r="Q650" s="35"/>
      <c r="R650" s="35"/>
      <c r="S650" s="35"/>
      <c r="T650" s="35"/>
      <c r="U650" s="35"/>
      <c r="V650" s="35"/>
      <c r="W650" s="35"/>
      <c r="X650" s="35"/>
      <c r="Y650" s="35"/>
      <c r="Z650" s="35"/>
      <c r="AA650" s="35"/>
      <c r="AB650" s="35"/>
    </row>
    <row r="651" spans="1:28">
      <c r="A651" s="409"/>
      <c r="B651" s="35"/>
      <c r="C651" s="35"/>
      <c r="D651" s="35"/>
      <c r="E651" s="35"/>
      <c r="F651" s="35"/>
      <c r="G651" s="35"/>
      <c r="H651" s="35"/>
      <c r="I651" s="35"/>
      <c r="J651" s="35"/>
      <c r="K651" s="35"/>
      <c r="L651" s="42"/>
      <c r="M651" s="35"/>
      <c r="N651" s="35"/>
      <c r="O651" s="35"/>
      <c r="P651" s="35"/>
      <c r="Q651" s="35"/>
      <c r="R651" s="35"/>
      <c r="S651" s="35"/>
      <c r="T651" s="35"/>
      <c r="U651" s="35"/>
      <c r="V651" s="35"/>
      <c r="W651" s="35"/>
      <c r="X651" s="35"/>
      <c r="Y651" s="35"/>
      <c r="Z651" s="35"/>
      <c r="AA651" s="35"/>
      <c r="AB651" s="35"/>
    </row>
    <row r="652" spans="1:28">
      <c r="A652" s="409"/>
      <c r="B652" s="35"/>
      <c r="C652" s="35"/>
      <c r="D652" s="35"/>
      <c r="E652" s="35"/>
      <c r="F652" s="35"/>
      <c r="G652" s="35"/>
      <c r="H652" s="35"/>
      <c r="I652" s="35"/>
      <c r="J652" s="35"/>
      <c r="K652" s="35"/>
      <c r="L652" s="42"/>
      <c r="M652" s="35"/>
      <c r="N652" s="35"/>
      <c r="O652" s="35"/>
      <c r="P652" s="35"/>
      <c r="Q652" s="35"/>
      <c r="R652" s="35"/>
      <c r="S652" s="35"/>
      <c r="T652" s="35"/>
      <c r="U652" s="35"/>
      <c r="V652" s="35"/>
      <c r="W652" s="35"/>
      <c r="X652" s="35"/>
      <c r="Y652" s="35"/>
      <c r="Z652" s="35"/>
      <c r="AA652" s="35"/>
      <c r="AB652" s="35"/>
    </row>
    <row r="653" spans="1:28">
      <c r="A653" s="409"/>
      <c r="B653" s="35"/>
      <c r="C653" s="35"/>
      <c r="D653" s="35"/>
      <c r="E653" s="35"/>
      <c r="F653" s="35"/>
      <c r="G653" s="35"/>
      <c r="H653" s="35"/>
      <c r="I653" s="35"/>
      <c r="J653" s="35"/>
      <c r="K653" s="35"/>
      <c r="L653" s="42"/>
      <c r="M653" s="35"/>
      <c r="N653" s="35"/>
      <c r="O653" s="35"/>
      <c r="P653" s="35"/>
      <c r="Q653" s="35"/>
      <c r="R653" s="35"/>
      <c r="S653" s="35"/>
      <c r="T653" s="35"/>
      <c r="U653" s="35"/>
      <c r="V653" s="35"/>
      <c r="W653" s="35"/>
      <c r="X653" s="35"/>
      <c r="Y653" s="35"/>
      <c r="Z653" s="35"/>
      <c r="AA653" s="35"/>
      <c r="AB653" s="35"/>
    </row>
    <row r="654" spans="1:28">
      <c r="A654" s="409"/>
      <c r="B654" s="35"/>
      <c r="C654" s="35"/>
      <c r="D654" s="35"/>
      <c r="E654" s="35"/>
      <c r="F654" s="35"/>
      <c r="G654" s="35"/>
      <c r="H654" s="35"/>
      <c r="I654" s="35"/>
      <c r="J654" s="35"/>
      <c r="K654" s="35"/>
      <c r="L654" s="42"/>
      <c r="M654" s="35"/>
      <c r="N654" s="35"/>
      <c r="O654" s="35"/>
      <c r="P654" s="35"/>
      <c r="Q654" s="35"/>
      <c r="R654" s="35"/>
      <c r="S654" s="35"/>
      <c r="T654" s="35"/>
      <c r="U654" s="35"/>
      <c r="V654" s="35"/>
      <c r="W654" s="35"/>
      <c r="X654" s="35"/>
      <c r="Y654" s="35"/>
      <c r="Z654" s="35"/>
      <c r="AA654" s="35"/>
      <c r="AB654" s="35"/>
    </row>
    <row r="655" spans="1:28">
      <c r="A655" s="409"/>
      <c r="B655" s="35"/>
      <c r="C655" s="35"/>
      <c r="D655" s="35"/>
      <c r="E655" s="35"/>
      <c r="F655" s="35"/>
      <c r="G655" s="35"/>
      <c r="H655" s="35"/>
      <c r="I655" s="35"/>
      <c r="J655" s="35"/>
      <c r="K655" s="35"/>
      <c r="L655" s="42"/>
      <c r="M655" s="35"/>
      <c r="N655" s="35"/>
      <c r="O655" s="35"/>
      <c r="P655" s="35"/>
      <c r="Q655" s="35"/>
      <c r="R655" s="35"/>
      <c r="S655" s="35"/>
      <c r="T655" s="35"/>
      <c r="U655" s="35"/>
      <c r="V655" s="35"/>
      <c r="W655" s="35"/>
      <c r="X655" s="35"/>
      <c r="Y655" s="35"/>
      <c r="Z655" s="35"/>
      <c r="AA655" s="35"/>
      <c r="AB655" s="35"/>
    </row>
    <row r="656" spans="1:28">
      <c r="A656" s="409"/>
      <c r="B656" s="35"/>
      <c r="C656" s="35"/>
      <c r="D656" s="35"/>
      <c r="E656" s="35"/>
      <c r="F656" s="35"/>
      <c r="G656" s="35"/>
      <c r="H656" s="35"/>
      <c r="I656" s="35"/>
      <c r="J656" s="35"/>
      <c r="K656" s="35"/>
      <c r="L656" s="42"/>
      <c r="M656" s="35"/>
      <c r="N656" s="35"/>
      <c r="O656" s="35"/>
      <c r="P656" s="35"/>
      <c r="Q656" s="35"/>
      <c r="R656" s="35"/>
      <c r="S656" s="35"/>
      <c r="T656" s="35"/>
      <c r="U656" s="35"/>
      <c r="V656" s="35"/>
      <c r="W656" s="35"/>
      <c r="X656" s="35"/>
      <c r="Y656" s="35"/>
      <c r="Z656" s="35"/>
      <c r="AA656" s="35"/>
      <c r="AB656" s="35"/>
    </row>
    <row r="657" spans="1:28">
      <c r="A657" s="409"/>
      <c r="B657" s="35"/>
      <c r="C657" s="35"/>
      <c r="D657" s="35"/>
      <c r="E657" s="35"/>
      <c r="F657" s="35"/>
      <c r="G657" s="35"/>
      <c r="H657" s="35"/>
      <c r="I657" s="35"/>
      <c r="J657" s="35"/>
      <c r="K657" s="35"/>
      <c r="L657" s="42"/>
      <c r="M657" s="35"/>
      <c r="N657" s="35"/>
      <c r="O657" s="35"/>
      <c r="P657" s="35"/>
      <c r="Q657" s="35"/>
      <c r="R657" s="35"/>
      <c r="S657" s="35"/>
      <c r="T657" s="35"/>
      <c r="U657" s="35"/>
      <c r="V657" s="35"/>
      <c r="W657" s="35"/>
      <c r="X657" s="35"/>
      <c r="Y657" s="35"/>
      <c r="Z657" s="35"/>
      <c r="AA657" s="35"/>
      <c r="AB657" s="35"/>
    </row>
    <row r="658" spans="1:28">
      <c r="A658" s="409"/>
      <c r="B658" s="35"/>
      <c r="C658" s="35"/>
      <c r="D658" s="35"/>
      <c r="E658" s="35"/>
      <c r="F658" s="35"/>
      <c r="G658" s="35"/>
      <c r="H658" s="35"/>
      <c r="I658" s="35"/>
      <c r="J658" s="35"/>
      <c r="K658" s="35"/>
      <c r="L658" s="42"/>
      <c r="M658" s="35"/>
      <c r="N658" s="35"/>
      <c r="O658" s="35"/>
      <c r="P658" s="35"/>
      <c r="Q658" s="35"/>
      <c r="R658" s="35"/>
      <c r="S658" s="35"/>
      <c r="T658" s="35"/>
      <c r="U658" s="35"/>
      <c r="V658" s="35"/>
      <c r="W658" s="35"/>
      <c r="X658" s="35"/>
      <c r="Y658" s="35"/>
      <c r="Z658" s="35"/>
      <c r="AA658" s="35"/>
      <c r="AB658" s="35"/>
    </row>
    <row r="659" spans="1:28">
      <c r="A659" s="409"/>
      <c r="B659" s="35"/>
      <c r="C659" s="35"/>
      <c r="D659" s="35"/>
      <c r="E659" s="35"/>
      <c r="F659" s="35"/>
      <c r="G659" s="35"/>
      <c r="H659" s="35"/>
      <c r="I659" s="35"/>
      <c r="J659" s="35"/>
      <c r="K659" s="35"/>
      <c r="L659" s="42"/>
      <c r="M659" s="35"/>
      <c r="N659" s="35"/>
      <c r="O659" s="35"/>
      <c r="P659" s="35"/>
      <c r="Q659" s="35"/>
      <c r="R659" s="35"/>
      <c r="S659" s="35"/>
      <c r="T659" s="35"/>
      <c r="U659" s="35"/>
      <c r="V659" s="35"/>
      <c r="W659" s="35"/>
      <c r="X659" s="35"/>
      <c r="Y659" s="35"/>
      <c r="Z659" s="35"/>
      <c r="AA659" s="35"/>
      <c r="AB659" s="35"/>
    </row>
    <row r="660" spans="1:28">
      <c r="A660" s="409"/>
      <c r="B660" s="35"/>
      <c r="C660" s="35"/>
      <c r="D660" s="35"/>
      <c r="E660" s="35"/>
      <c r="F660" s="35"/>
      <c r="G660" s="35"/>
      <c r="H660" s="35"/>
      <c r="I660" s="35"/>
      <c r="J660" s="35"/>
      <c r="K660" s="35"/>
      <c r="L660" s="42"/>
      <c r="M660" s="35"/>
      <c r="N660" s="35"/>
      <c r="O660" s="35"/>
      <c r="P660" s="35"/>
      <c r="Q660" s="35"/>
      <c r="R660" s="35"/>
      <c r="S660" s="35"/>
      <c r="T660" s="35"/>
      <c r="U660" s="35"/>
      <c r="V660" s="35"/>
      <c r="W660" s="35"/>
      <c r="X660" s="35"/>
      <c r="Y660" s="35"/>
      <c r="Z660" s="35"/>
      <c r="AA660" s="35"/>
      <c r="AB660" s="35"/>
    </row>
    <row r="661" spans="1:28">
      <c r="A661" s="409"/>
      <c r="B661" s="35"/>
      <c r="C661" s="35"/>
      <c r="D661" s="35"/>
      <c r="E661" s="35"/>
      <c r="F661" s="35"/>
      <c r="G661" s="35"/>
      <c r="H661" s="35"/>
      <c r="I661" s="35"/>
      <c r="J661" s="35"/>
      <c r="K661" s="35"/>
      <c r="L661" s="42"/>
      <c r="M661" s="35"/>
      <c r="N661" s="35"/>
      <c r="O661" s="35"/>
      <c r="P661" s="35"/>
      <c r="Q661" s="35"/>
      <c r="R661" s="35"/>
      <c r="S661" s="35"/>
      <c r="T661" s="35"/>
      <c r="U661" s="35"/>
      <c r="V661" s="35"/>
      <c r="W661" s="35"/>
      <c r="X661" s="35"/>
      <c r="Y661" s="35"/>
      <c r="Z661" s="35"/>
      <c r="AA661" s="35"/>
      <c r="AB661" s="35"/>
    </row>
    <row r="662" spans="1:28">
      <c r="A662" s="409"/>
      <c r="B662" s="35"/>
      <c r="C662" s="35"/>
      <c r="D662" s="35"/>
      <c r="E662" s="35"/>
      <c r="F662" s="35"/>
      <c r="G662" s="35"/>
      <c r="H662" s="35"/>
      <c r="I662" s="35"/>
      <c r="J662" s="35"/>
      <c r="K662" s="35"/>
      <c r="L662" s="42"/>
      <c r="M662" s="35"/>
      <c r="N662" s="35"/>
      <c r="O662" s="35"/>
      <c r="P662" s="35"/>
      <c r="Q662" s="35"/>
      <c r="R662" s="35"/>
      <c r="S662" s="35"/>
      <c r="T662" s="35"/>
      <c r="U662" s="35"/>
      <c r="V662" s="35"/>
      <c r="W662" s="35"/>
      <c r="X662" s="35"/>
      <c r="Y662" s="35"/>
      <c r="Z662" s="35"/>
      <c r="AA662" s="35"/>
      <c r="AB662" s="35"/>
    </row>
    <row r="663" spans="1:28">
      <c r="A663" s="409"/>
      <c r="B663" s="35"/>
      <c r="C663" s="35"/>
      <c r="D663" s="35"/>
      <c r="E663" s="35"/>
      <c r="F663" s="35"/>
      <c r="G663" s="35"/>
      <c r="H663" s="35"/>
      <c r="I663" s="35"/>
      <c r="J663" s="35"/>
      <c r="K663" s="35"/>
      <c r="L663" s="42"/>
      <c r="M663" s="35"/>
      <c r="N663" s="35"/>
      <c r="O663" s="35"/>
      <c r="P663" s="35"/>
      <c r="Q663" s="35"/>
      <c r="R663" s="35"/>
      <c r="S663" s="35"/>
      <c r="T663" s="35"/>
      <c r="U663" s="35"/>
      <c r="V663" s="35"/>
      <c r="W663" s="35"/>
      <c r="X663" s="35"/>
      <c r="Y663" s="35"/>
      <c r="Z663" s="35"/>
      <c r="AA663" s="35"/>
      <c r="AB663" s="35"/>
    </row>
    <row r="664" spans="1:28">
      <c r="A664" s="409"/>
      <c r="B664" s="35"/>
      <c r="C664" s="35"/>
      <c r="D664" s="35"/>
      <c r="E664" s="35"/>
      <c r="F664" s="35"/>
      <c r="G664" s="35"/>
      <c r="H664" s="35"/>
      <c r="I664" s="35"/>
      <c r="J664" s="35"/>
      <c r="K664" s="35"/>
      <c r="L664" s="42"/>
      <c r="M664" s="35"/>
      <c r="N664" s="35"/>
      <c r="O664" s="35"/>
      <c r="P664" s="35"/>
      <c r="Q664" s="35"/>
      <c r="R664" s="35"/>
      <c r="S664" s="35"/>
      <c r="T664" s="35"/>
      <c r="U664" s="35"/>
      <c r="V664" s="35"/>
      <c r="W664" s="35"/>
      <c r="X664" s="35"/>
      <c r="Y664" s="35"/>
      <c r="Z664" s="35"/>
      <c r="AA664" s="35"/>
      <c r="AB664" s="35"/>
    </row>
    <row r="665" spans="1:28">
      <c r="A665" s="409"/>
      <c r="B665" s="35"/>
      <c r="C665" s="35"/>
      <c r="D665" s="35"/>
      <c r="E665" s="35"/>
      <c r="F665" s="35"/>
      <c r="G665" s="35"/>
      <c r="H665" s="35"/>
      <c r="I665" s="35"/>
      <c r="J665" s="35"/>
      <c r="K665" s="35"/>
      <c r="L665" s="42"/>
      <c r="M665" s="35"/>
      <c r="N665" s="35"/>
      <c r="O665" s="35"/>
      <c r="P665" s="35"/>
      <c r="Q665" s="35"/>
      <c r="R665" s="35"/>
      <c r="S665" s="35"/>
      <c r="T665" s="35"/>
      <c r="U665" s="35"/>
      <c r="V665" s="35"/>
      <c r="W665" s="35"/>
      <c r="X665" s="35"/>
      <c r="Y665" s="35"/>
      <c r="Z665" s="35"/>
      <c r="AA665" s="35"/>
      <c r="AB665" s="35"/>
    </row>
    <row r="666" spans="1:28">
      <c r="A666" s="409"/>
      <c r="B666" s="35"/>
      <c r="C666" s="35"/>
      <c r="D666" s="35"/>
      <c r="E666" s="35"/>
      <c r="F666" s="35"/>
      <c r="G666" s="35"/>
      <c r="H666" s="35"/>
      <c r="I666" s="35"/>
      <c r="J666" s="35"/>
      <c r="K666" s="35"/>
      <c r="L666" s="42"/>
      <c r="M666" s="35"/>
      <c r="N666" s="35"/>
      <c r="O666" s="35"/>
      <c r="P666" s="35"/>
      <c r="Q666" s="35"/>
      <c r="R666" s="35"/>
      <c r="S666" s="35"/>
      <c r="T666" s="35"/>
      <c r="U666" s="35"/>
      <c r="V666" s="35"/>
      <c r="W666" s="35"/>
      <c r="X666" s="35"/>
      <c r="Y666" s="35"/>
      <c r="Z666" s="35"/>
      <c r="AA666" s="35"/>
      <c r="AB666" s="35"/>
    </row>
    <row r="667" spans="1:28">
      <c r="A667" s="409"/>
      <c r="B667" s="35"/>
      <c r="C667" s="35"/>
      <c r="D667" s="35"/>
      <c r="E667" s="35"/>
      <c r="F667" s="35"/>
      <c r="G667" s="35"/>
      <c r="H667" s="35"/>
      <c r="I667" s="35"/>
      <c r="J667" s="35"/>
      <c r="K667" s="35"/>
      <c r="L667" s="42"/>
      <c r="M667" s="35"/>
      <c r="N667" s="35"/>
      <c r="O667" s="35"/>
      <c r="P667" s="35"/>
      <c r="Q667" s="35"/>
      <c r="R667" s="35"/>
      <c r="S667" s="35"/>
      <c r="T667" s="35"/>
      <c r="U667" s="35"/>
      <c r="V667" s="35"/>
      <c r="W667" s="35"/>
      <c r="X667" s="35"/>
      <c r="Y667" s="35"/>
      <c r="Z667" s="35"/>
      <c r="AA667" s="35"/>
      <c r="AB667" s="35"/>
    </row>
    <row r="668" spans="1:28">
      <c r="A668" s="409"/>
      <c r="B668" s="35"/>
      <c r="C668" s="35"/>
      <c r="D668" s="35"/>
      <c r="E668" s="35"/>
      <c r="F668" s="35"/>
      <c r="G668" s="35"/>
      <c r="H668" s="35"/>
      <c r="I668" s="35"/>
      <c r="J668" s="35"/>
      <c r="K668" s="35"/>
      <c r="L668" s="42"/>
      <c r="M668" s="35"/>
      <c r="N668" s="35"/>
      <c r="O668" s="35"/>
      <c r="P668" s="35"/>
      <c r="Q668" s="35"/>
      <c r="R668" s="35"/>
      <c r="S668" s="35"/>
      <c r="T668" s="35"/>
      <c r="U668" s="35"/>
      <c r="V668" s="35"/>
      <c r="W668" s="35"/>
      <c r="X668" s="35"/>
      <c r="Y668" s="35"/>
      <c r="Z668" s="35"/>
      <c r="AA668" s="35"/>
      <c r="AB668" s="35"/>
    </row>
    <row r="669" spans="1:28">
      <c r="A669" s="409"/>
      <c r="B669" s="35"/>
      <c r="C669" s="35"/>
      <c r="D669" s="35"/>
      <c r="E669" s="35"/>
      <c r="F669" s="35"/>
      <c r="G669" s="35"/>
      <c r="H669" s="35"/>
      <c r="I669" s="35"/>
      <c r="J669" s="35"/>
      <c r="K669" s="35"/>
      <c r="L669" s="42"/>
      <c r="M669" s="35"/>
      <c r="N669" s="35"/>
      <c r="O669" s="35"/>
      <c r="P669" s="35"/>
      <c r="Q669" s="35"/>
      <c r="R669" s="35"/>
      <c r="S669" s="35"/>
      <c r="T669" s="35"/>
      <c r="U669" s="35"/>
      <c r="V669" s="35"/>
      <c r="W669" s="35"/>
      <c r="X669" s="35"/>
      <c r="Y669" s="35"/>
      <c r="Z669" s="35"/>
      <c r="AA669" s="35"/>
      <c r="AB669" s="35"/>
    </row>
    <row r="670" spans="1:28">
      <c r="A670" s="409"/>
      <c r="B670" s="35"/>
      <c r="C670" s="35"/>
      <c r="D670" s="35"/>
      <c r="E670" s="35"/>
      <c r="F670" s="35"/>
      <c r="G670" s="35"/>
      <c r="H670" s="35"/>
      <c r="I670" s="35"/>
      <c r="J670" s="35"/>
      <c r="K670" s="35"/>
      <c r="L670" s="42"/>
      <c r="M670" s="35"/>
      <c r="N670" s="35"/>
      <c r="O670" s="35"/>
      <c r="P670" s="35"/>
      <c r="Q670" s="35"/>
      <c r="R670" s="35"/>
      <c r="S670" s="35"/>
      <c r="T670" s="35"/>
      <c r="U670" s="35"/>
      <c r="V670" s="35"/>
      <c r="W670" s="35"/>
      <c r="X670" s="35"/>
      <c r="Y670" s="35"/>
      <c r="Z670" s="35"/>
      <c r="AA670" s="35"/>
      <c r="AB670" s="35"/>
    </row>
    <row r="671" spans="1:28">
      <c r="A671" s="409"/>
      <c r="B671" s="35"/>
      <c r="C671" s="35"/>
      <c r="D671" s="35"/>
      <c r="E671" s="35"/>
      <c r="F671" s="35"/>
      <c r="G671" s="35"/>
      <c r="H671" s="35"/>
      <c r="I671" s="35"/>
      <c r="J671" s="35"/>
      <c r="K671" s="35"/>
      <c r="L671" s="42"/>
      <c r="M671" s="35"/>
      <c r="N671" s="35"/>
      <c r="O671" s="35"/>
      <c r="P671" s="35"/>
      <c r="Q671" s="35"/>
      <c r="R671" s="35"/>
      <c r="S671" s="35"/>
      <c r="T671" s="35"/>
      <c r="U671" s="35"/>
      <c r="V671" s="35"/>
      <c r="W671" s="35"/>
      <c r="X671" s="35"/>
      <c r="Y671" s="35"/>
      <c r="Z671" s="35"/>
      <c r="AA671" s="35"/>
      <c r="AB671" s="35"/>
    </row>
    <row r="672" spans="1:28">
      <c r="A672" s="409"/>
      <c r="B672" s="35"/>
      <c r="C672" s="35"/>
      <c r="D672" s="35"/>
      <c r="E672" s="35"/>
      <c r="F672" s="35"/>
      <c r="G672" s="35"/>
      <c r="H672" s="35"/>
      <c r="I672" s="35"/>
      <c r="J672" s="35"/>
      <c r="K672" s="35"/>
      <c r="L672" s="42"/>
      <c r="M672" s="35"/>
      <c r="N672" s="35"/>
      <c r="O672" s="35"/>
      <c r="P672" s="35"/>
      <c r="Q672" s="35"/>
      <c r="R672" s="35"/>
      <c r="S672" s="35"/>
      <c r="T672" s="35"/>
      <c r="U672" s="35"/>
      <c r="V672" s="35"/>
      <c r="W672" s="35"/>
      <c r="X672" s="35"/>
      <c r="Y672" s="35"/>
      <c r="Z672" s="35"/>
      <c r="AA672" s="35"/>
      <c r="AB672" s="35"/>
    </row>
    <row r="673" spans="1:28">
      <c r="A673" s="409"/>
      <c r="B673" s="35"/>
      <c r="C673" s="35"/>
      <c r="D673" s="35"/>
      <c r="E673" s="35"/>
      <c r="F673" s="35"/>
      <c r="G673" s="35"/>
      <c r="H673" s="35"/>
      <c r="I673" s="35"/>
      <c r="J673" s="35"/>
      <c r="K673" s="35"/>
      <c r="L673" s="42"/>
      <c r="M673" s="35"/>
      <c r="N673" s="35"/>
      <c r="O673" s="35"/>
      <c r="P673" s="35"/>
      <c r="Q673" s="35"/>
      <c r="R673" s="35"/>
      <c r="S673" s="35"/>
      <c r="T673" s="35"/>
      <c r="U673" s="35"/>
      <c r="V673" s="35"/>
      <c r="W673" s="35"/>
      <c r="X673" s="35"/>
      <c r="Y673" s="35"/>
      <c r="Z673" s="35"/>
      <c r="AA673" s="35"/>
      <c r="AB673" s="35"/>
    </row>
    <row r="674" spans="1:28">
      <c r="A674" s="409"/>
      <c r="B674" s="35"/>
      <c r="C674" s="35"/>
      <c r="D674" s="35"/>
      <c r="E674" s="35"/>
      <c r="F674" s="35"/>
      <c r="G674" s="35"/>
      <c r="H674" s="35"/>
      <c r="I674" s="35"/>
      <c r="J674" s="35"/>
      <c r="K674" s="35"/>
      <c r="L674" s="42"/>
      <c r="M674" s="35"/>
      <c r="N674" s="35"/>
      <c r="O674" s="35"/>
      <c r="P674" s="35"/>
      <c r="Q674" s="35"/>
      <c r="R674" s="35"/>
      <c r="S674" s="35"/>
      <c r="T674" s="35"/>
      <c r="U674" s="35"/>
      <c r="V674" s="35"/>
      <c r="W674" s="35"/>
      <c r="X674" s="35"/>
      <c r="Y674" s="35"/>
      <c r="Z674" s="35"/>
      <c r="AA674" s="35"/>
      <c r="AB674" s="35"/>
    </row>
    <row r="675" spans="1:28">
      <c r="A675" s="409"/>
      <c r="B675" s="35"/>
      <c r="C675" s="35"/>
      <c r="D675" s="35"/>
      <c r="E675" s="35"/>
      <c r="F675" s="35"/>
      <c r="G675" s="35"/>
      <c r="H675" s="35"/>
      <c r="I675" s="35"/>
      <c r="J675" s="35"/>
      <c r="K675" s="35"/>
      <c r="L675" s="42"/>
      <c r="M675" s="35"/>
      <c r="N675" s="35"/>
      <c r="O675" s="35"/>
      <c r="P675" s="35"/>
      <c r="Q675" s="35"/>
      <c r="R675" s="35"/>
      <c r="S675" s="35"/>
      <c r="T675" s="35"/>
      <c r="U675" s="35"/>
      <c r="V675" s="35"/>
      <c r="W675" s="35"/>
      <c r="X675" s="35"/>
      <c r="Y675" s="35"/>
      <c r="Z675" s="35"/>
      <c r="AA675" s="35"/>
      <c r="AB675" s="35"/>
    </row>
    <row r="676" spans="1:28">
      <c r="A676" s="409"/>
      <c r="B676" s="35"/>
      <c r="C676" s="35"/>
      <c r="D676" s="35"/>
      <c r="E676" s="35"/>
      <c r="F676" s="35"/>
      <c r="G676" s="35"/>
      <c r="H676" s="35"/>
      <c r="I676" s="35"/>
      <c r="J676" s="35"/>
      <c r="K676" s="35"/>
      <c r="L676" s="42"/>
      <c r="M676" s="35"/>
      <c r="N676" s="35"/>
      <c r="O676" s="35"/>
      <c r="P676" s="35"/>
      <c r="Q676" s="35"/>
      <c r="R676" s="35"/>
      <c r="S676" s="35"/>
      <c r="T676" s="35"/>
      <c r="U676" s="35"/>
      <c r="V676" s="35"/>
      <c r="W676" s="35"/>
      <c r="X676" s="35"/>
      <c r="Y676" s="35"/>
      <c r="Z676" s="35"/>
      <c r="AA676" s="35"/>
      <c r="AB676" s="35"/>
    </row>
    <row r="677" spans="1:28">
      <c r="A677" s="409"/>
      <c r="B677" s="35"/>
      <c r="C677" s="35"/>
      <c r="D677" s="35"/>
      <c r="E677" s="35"/>
      <c r="F677" s="35"/>
      <c r="G677" s="35"/>
      <c r="H677" s="35"/>
      <c r="I677" s="35"/>
      <c r="J677" s="35"/>
      <c r="K677" s="35"/>
      <c r="L677" s="42"/>
      <c r="M677" s="35"/>
      <c r="N677" s="35"/>
      <c r="O677" s="35"/>
      <c r="P677" s="35"/>
      <c r="Q677" s="35"/>
      <c r="R677" s="35"/>
      <c r="S677" s="35"/>
      <c r="T677" s="35"/>
      <c r="U677" s="35"/>
      <c r="V677" s="35"/>
      <c r="W677" s="35"/>
      <c r="X677" s="35"/>
      <c r="Y677" s="35"/>
      <c r="Z677" s="35"/>
      <c r="AA677" s="35"/>
      <c r="AB677" s="35"/>
    </row>
    <row r="678" spans="1:28">
      <c r="A678" s="409"/>
      <c r="B678" s="35"/>
      <c r="C678" s="35"/>
      <c r="D678" s="35"/>
      <c r="E678" s="35"/>
      <c r="F678" s="35"/>
      <c r="G678" s="35"/>
      <c r="H678" s="35"/>
      <c r="I678" s="35"/>
      <c r="J678" s="35"/>
      <c r="K678" s="35"/>
      <c r="L678" s="42"/>
      <c r="M678" s="35"/>
      <c r="N678" s="35"/>
      <c r="O678" s="35"/>
      <c r="P678" s="35"/>
      <c r="Q678" s="35"/>
      <c r="R678" s="35"/>
      <c r="S678" s="35"/>
      <c r="T678" s="35"/>
      <c r="U678" s="35"/>
      <c r="V678" s="35"/>
      <c r="W678" s="35"/>
      <c r="X678" s="35"/>
      <c r="Y678" s="35"/>
      <c r="Z678" s="35"/>
      <c r="AA678" s="35"/>
      <c r="AB678" s="35"/>
    </row>
    <row r="679" spans="1:28">
      <c r="A679" s="409"/>
      <c r="B679" s="35"/>
      <c r="C679" s="35"/>
      <c r="D679" s="35"/>
      <c r="E679" s="35"/>
      <c r="F679" s="35"/>
      <c r="G679" s="35"/>
      <c r="H679" s="35"/>
      <c r="I679" s="35"/>
      <c r="J679" s="35"/>
      <c r="K679" s="35"/>
      <c r="L679" s="42"/>
      <c r="M679" s="35"/>
      <c r="N679" s="35"/>
      <c r="O679" s="35"/>
      <c r="P679" s="35"/>
      <c r="Q679" s="35"/>
      <c r="R679" s="35"/>
      <c r="S679" s="35"/>
      <c r="T679" s="35"/>
      <c r="U679" s="35"/>
      <c r="V679" s="35"/>
      <c r="W679" s="35"/>
      <c r="X679" s="35"/>
      <c r="Y679" s="35"/>
      <c r="Z679" s="35"/>
      <c r="AA679" s="35"/>
      <c r="AB679" s="35"/>
    </row>
    <row r="680" spans="1:28">
      <c r="A680" s="409"/>
      <c r="B680" s="35"/>
      <c r="C680" s="35"/>
      <c r="D680" s="35"/>
      <c r="E680" s="35"/>
      <c r="F680" s="35"/>
      <c r="G680" s="35"/>
      <c r="H680" s="35"/>
      <c r="I680" s="35"/>
      <c r="J680" s="35"/>
      <c r="K680" s="35"/>
      <c r="L680" s="42"/>
      <c r="M680" s="35"/>
      <c r="N680" s="35"/>
      <c r="O680" s="35"/>
      <c r="P680" s="35"/>
      <c r="Q680" s="35"/>
      <c r="R680" s="35"/>
      <c r="S680" s="35"/>
      <c r="T680" s="35"/>
      <c r="U680" s="35"/>
      <c r="V680" s="35"/>
      <c r="W680" s="35"/>
      <c r="X680" s="35"/>
      <c r="Y680" s="35"/>
      <c r="Z680" s="35"/>
      <c r="AA680" s="35"/>
      <c r="AB680" s="35"/>
    </row>
    <row r="681" spans="1:28">
      <c r="A681" s="409"/>
      <c r="B681" s="35"/>
      <c r="C681" s="35"/>
      <c r="D681" s="35"/>
      <c r="E681" s="35"/>
      <c r="F681" s="35"/>
      <c r="G681" s="35"/>
      <c r="H681" s="35"/>
      <c r="I681" s="35"/>
      <c r="J681" s="35"/>
      <c r="K681" s="35"/>
      <c r="L681" s="42"/>
      <c r="M681" s="35"/>
      <c r="N681" s="35"/>
      <c r="O681" s="35"/>
      <c r="P681" s="35"/>
      <c r="Q681" s="35"/>
      <c r="R681" s="35"/>
      <c r="S681" s="35"/>
      <c r="T681" s="35"/>
      <c r="U681" s="35"/>
      <c r="V681" s="35"/>
      <c r="W681" s="35"/>
      <c r="X681" s="35"/>
      <c r="Y681" s="35"/>
      <c r="Z681" s="35"/>
      <c r="AA681" s="35"/>
      <c r="AB681" s="35"/>
    </row>
    <row r="682" spans="1:28">
      <c r="A682" s="409"/>
      <c r="B682" s="35"/>
      <c r="C682" s="35"/>
      <c r="D682" s="35"/>
      <c r="E682" s="35"/>
      <c r="F682" s="35"/>
      <c r="G682" s="35"/>
      <c r="H682" s="35"/>
      <c r="I682" s="35"/>
      <c r="J682" s="35"/>
      <c r="K682" s="35"/>
      <c r="L682" s="42"/>
      <c r="M682" s="35"/>
      <c r="N682" s="35"/>
      <c r="O682" s="35"/>
      <c r="P682" s="35"/>
      <c r="Q682" s="35"/>
      <c r="R682" s="35"/>
      <c r="S682" s="35"/>
      <c r="T682" s="35"/>
      <c r="U682" s="35"/>
      <c r="V682" s="35"/>
      <c r="W682" s="35"/>
      <c r="X682" s="35"/>
      <c r="Y682" s="35"/>
      <c r="Z682" s="35"/>
      <c r="AA682" s="35"/>
      <c r="AB682" s="35"/>
    </row>
    <row r="683" spans="1:28">
      <c r="A683" s="409"/>
      <c r="B683" s="35"/>
      <c r="C683" s="35"/>
      <c r="D683" s="35"/>
      <c r="E683" s="35"/>
      <c r="F683" s="35"/>
      <c r="G683" s="35"/>
      <c r="H683" s="35"/>
      <c r="I683" s="35"/>
      <c r="J683" s="35"/>
      <c r="K683" s="35"/>
      <c r="L683" s="42"/>
      <c r="M683" s="35"/>
      <c r="N683" s="35"/>
      <c r="O683" s="35"/>
      <c r="P683" s="35"/>
      <c r="Q683" s="35"/>
      <c r="R683" s="35"/>
      <c r="S683" s="35"/>
      <c r="T683" s="35"/>
      <c r="U683" s="35"/>
      <c r="V683" s="35"/>
      <c r="W683" s="35"/>
      <c r="X683" s="35"/>
      <c r="Y683" s="35"/>
      <c r="Z683" s="35"/>
      <c r="AA683" s="35"/>
      <c r="AB683" s="35"/>
    </row>
    <row r="684" spans="1:28">
      <c r="A684" s="409"/>
      <c r="B684" s="35"/>
      <c r="C684" s="35"/>
      <c r="D684" s="35"/>
      <c r="E684" s="35"/>
      <c r="F684" s="35"/>
      <c r="G684" s="35"/>
      <c r="H684" s="35"/>
      <c r="I684" s="35"/>
      <c r="J684" s="35"/>
      <c r="K684" s="35"/>
      <c r="L684" s="42"/>
      <c r="M684" s="35"/>
      <c r="N684" s="35"/>
      <c r="O684" s="35"/>
      <c r="P684" s="35"/>
      <c r="Q684" s="35"/>
      <c r="R684" s="35"/>
      <c r="S684" s="35"/>
      <c r="T684" s="35"/>
      <c r="U684" s="35"/>
      <c r="V684" s="35"/>
      <c r="W684" s="35"/>
      <c r="X684" s="35"/>
      <c r="Y684" s="35"/>
      <c r="Z684" s="35"/>
      <c r="AA684" s="35"/>
      <c r="AB684" s="35"/>
    </row>
    <row r="685" spans="1:28">
      <c r="A685" s="409"/>
      <c r="B685" s="35"/>
      <c r="C685" s="35"/>
      <c r="D685" s="35"/>
      <c r="E685" s="35"/>
      <c r="F685" s="35"/>
      <c r="G685" s="35"/>
      <c r="H685" s="35"/>
      <c r="I685" s="35"/>
      <c r="J685" s="35"/>
      <c r="K685" s="35"/>
      <c r="L685" s="42"/>
      <c r="M685" s="35"/>
      <c r="N685" s="35"/>
      <c r="O685" s="35"/>
      <c r="P685" s="35"/>
      <c r="Q685" s="35"/>
      <c r="R685" s="35"/>
      <c r="S685" s="35"/>
      <c r="T685" s="35"/>
      <c r="U685" s="35"/>
      <c r="V685" s="35"/>
      <c r="W685" s="35"/>
      <c r="X685" s="35"/>
      <c r="Y685" s="35"/>
      <c r="Z685" s="35"/>
      <c r="AA685" s="35"/>
      <c r="AB685" s="35"/>
    </row>
    <row r="686" spans="1:28">
      <c r="A686" s="409"/>
      <c r="B686" s="35"/>
      <c r="C686" s="35"/>
      <c r="D686" s="35"/>
      <c r="E686" s="35"/>
      <c r="F686" s="35"/>
      <c r="G686" s="35"/>
      <c r="H686" s="35"/>
      <c r="I686" s="35"/>
      <c r="J686" s="35"/>
      <c r="K686" s="35"/>
      <c r="L686" s="42"/>
      <c r="M686" s="35"/>
      <c r="N686" s="35"/>
      <c r="O686" s="35"/>
      <c r="P686" s="35"/>
      <c r="Q686" s="35"/>
      <c r="R686" s="35"/>
      <c r="S686" s="35"/>
      <c r="T686" s="35"/>
      <c r="U686" s="35"/>
      <c r="V686" s="35"/>
      <c r="W686" s="35"/>
      <c r="X686" s="35"/>
      <c r="Y686" s="35"/>
      <c r="Z686" s="35"/>
      <c r="AA686" s="35"/>
      <c r="AB686" s="35"/>
    </row>
    <row r="687" spans="1:28">
      <c r="A687" s="409"/>
      <c r="B687" s="35"/>
      <c r="C687" s="35"/>
      <c r="D687" s="35"/>
      <c r="E687" s="35"/>
      <c r="F687" s="35"/>
      <c r="G687" s="35"/>
      <c r="H687" s="35"/>
      <c r="I687" s="35"/>
      <c r="J687" s="35"/>
      <c r="K687" s="35"/>
      <c r="L687" s="42"/>
      <c r="M687" s="35"/>
      <c r="N687" s="35"/>
      <c r="O687" s="35"/>
      <c r="P687" s="35"/>
      <c r="Q687" s="35"/>
      <c r="R687" s="35"/>
      <c r="S687" s="35"/>
      <c r="T687" s="35"/>
      <c r="U687" s="35"/>
      <c r="V687" s="35"/>
      <c r="W687" s="35"/>
      <c r="X687" s="35"/>
      <c r="Y687" s="35"/>
      <c r="Z687" s="35"/>
      <c r="AA687" s="35"/>
      <c r="AB687" s="35"/>
    </row>
    <row r="688" spans="1:28">
      <c r="A688" s="409"/>
      <c r="B688" s="35"/>
      <c r="C688" s="35"/>
      <c r="D688" s="35"/>
      <c r="E688" s="35"/>
      <c r="F688" s="35"/>
      <c r="G688" s="35"/>
      <c r="H688" s="35"/>
      <c r="I688" s="35"/>
      <c r="J688" s="35"/>
      <c r="K688" s="35"/>
      <c r="L688" s="42"/>
      <c r="M688" s="35"/>
      <c r="N688" s="35"/>
      <c r="O688" s="35"/>
      <c r="P688" s="35"/>
      <c r="Q688" s="35"/>
      <c r="R688" s="35"/>
      <c r="S688" s="35"/>
      <c r="T688" s="35"/>
      <c r="U688" s="35"/>
      <c r="V688" s="35"/>
      <c r="W688" s="35"/>
      <c r="X688" s="35"/>
      <c r="Y688" s="35"/>
      <c r="Z688" s="35"/>
      <c r="AA688" s="35"/>
      <c r="AB688" s="35"/>
    </row>
    <row r="689" spans="1:28">
      <c r="A689" s="409"/>
      <c r="B689" s="35"/>
      <c r="C689" s="35"/>
      <c r="D689" s="35"/>
      <c r="E689" s="35"/>
      <c r="F689" s="35"/>
      <c r="G689" s="35"/>
      <c r="H689" s="35"/>
      <c r="I689" s="35"/>
      <c r="J689" s="35"/>
      <c r="K689" s="35"/>
      <c r="L689" s="42"/>
      <c r="M689" s="35"/>
      <c r="N689" s="35"/>
      <c r="O689" s="35"/>
      <c r="P689" s="35"/>
      <c r="Q689" s="35"/>
      <c r="R689" s="35"/>
      <c r="S689" s="35"/>
      <c r="T689" s="35"/>
      <c r="U689" s="35"/>
      <c r="V689" s="35"/>
      <c r="W689" s="35"/>
      <c r="X689" s="35"/>
      <c r="Y689" s="35"/>
      <c r="Z689" s="35"/>
      <c r="AA689" s="35"/>
      <c r="AB689" s="35"/>
    </row>
    <row r="690" spans="1:28">
      <c r="A690" s="409"/>
      <c r="B690" s="35"/>
      <c r="C690" s="35"/>
      <c r="D690" s="35"/>
      <c r="E690" s="35"/>
      <c r="F690" s="35"/>
      <c r="G690" s="35"/>
      <c r="H690" s="35"/>
      <c r="I690" s="35"/>
      <c r="J690" s="35"/>
      <c r="K690" s="35"/>
      <c r="L690" s="42"/>
      <c r="M690" s="35"/>
      <c r="N690" s="35"/>
      <c r="O690" s="35"/>
      <c r="P690" s="35"/>
      <c r="Q690" s="35"/>
      <c r="R690" s="35"/>
      <c r="S690" s="35"/>
      <c r="T690" s="35"/>
      <c r="U690" s="35"/>
      <c r="V690" s="35"/>
      <c r="W690" s="35"/>
      <c r="X690" s="35"/>
      <c r="Y690" s="35"/>
      <c r="Z690" s="35"/>
      <c r="AA690" s="35"/>
      <c r="AB690" s="35"/>
    </row>
    <row r="691" spans="1:28">
      <c r="A691" s="409"/>
      <c r="B691" s="35"/>
      <c r="C691" s="35"/>
      <c r="D691" s="35"/>
      <c r="E691" s="35"/>
      <c r="F691" s="35"/>
      <c r="G691" s="35"/>
      <c r="H691" s="35"/>
      <c r="I691" s="35"/>
      <c r="J691" s="35"/>
      <c r="K691" s="35"/>
      <c r="L691" s="42"/>
      <c r="M691" s="35"/>
      <c r="N691" s="35"/>
      <c r="O691" s="35"/>
      <c r="P691" s="35"/>
      <c r="Q691" s="35"/>
      <c r="R691" s="35"/>
      <c r="S691" s="35"/>
      <c r="T691" s="35"/>
      <c r="U691" s="35"/>
      <c r="V691" s="35"/>
      <c r="W691" s="35"/>
      <c r="X691" s="35"/>
      <c r="Y691" s="35"/>
      <c r="Z691" s="35"/>
      <c r="AA691" s="35"/>
      <c r="AB691" s="35"/>
    </row>
    <row r="692" spans="1:28">
      <c r="A692" s="409"/>
      <c r="B692" s="35"/>
      <c r="C692" s="35"/>
      <c r="D692" s="35"/>
      <c r="E692" s="35"/>
      <c r="F692" s="35"/>
      <c r="G692" s="35"/>
      <c r="H692" s="35"/>
      <c r="I692" s="35"/>
      <c r="J692" s="35"/>
      <c r="K692" s="35"/>
      <c r="L692" s="42"/>
      <c r="M692" s="35"/>
      <c r="N692" s="35"/>
      <c r="O692" s="35"/>
      <c r="P692" s="35"/>
      <c r="Q692" s="35"/>
      <c r="R692" s="35"/>
      <c r="S692" s="35"/>
      <c r="T692" s="35"/>
      <c r="U692" s="35"/>
      <c r="V692" s="35"/>
      <c r="W692" s="35"/>
      <c r="X692" s="35"/>
      <c r="Y692" s="35"/>
      <c r="Z692" s="35"/>
      <c r="AA692" s="35"/>
      <c r="AB692" s="35"/>
    </row>
    <row r="693" spans="1:28">
      <c r="A693" s="409"/>
      <c r="B693" s="35"/>
      <c r="C693" s="35"/>
      <c r="D693" s="35"/>
      <c r="E693" s="35"/>
      <c r="F693" s="35"/>
      <c r="G693" s="35"/>
      <c r="H693" s="35"/>
      <c r="I693" s="35"/>
      <c r="J693" s="35"/>
      <c r="K693" s="35"/>
      <c r="L693" s="42"/>
      <c r="M693" s="35"/>
      <c r="N693" s="35"/>
      <c r="O693" s="35"/>
      <c r="P693" s="35"/>
      <c r="Q693" s="35"/>
      <c r="R693" s="35"/>
      <c r="S693" s="35"/>
      <c r="T693" s="35"/>
      <c r="U693" s="35"/>
      <c r="V693" s="35"/>
      <c r="W693" s="35"/>
      <c r="X693" s="35"/>
      <c r="Y693" s="35"/>
      <c r="Z693" s="35"/>
      <c r="AA693" s="35"/>
      <c r="AB693" s="35"/>
    </row>
    <row r="694" spans="1:28">
      <c r="A694" s="409"/>
      <c r="B694" s="35"/>
      <c r="C694" s="35"/>
      <c r="D694" s="35"/>
      <c r="E694" s="35"/>
      <c r="F694" s="35"/>
      <c r="G694" s="35"/>
      <c r="H694" s="35"/>
      <c r="I694" s="35"/>
      <c r="J694" s="35"/>
      <c r="K694" s="35"/>
      <c r="L694" s="42"/>
      <c r="M694" s="35"/>
      <c r="N694" s="35"/>
      <c r="O694" s="35"/>
      <c r="P694" s="35"/>
      <c r="Q694" s="35"/>
      <c r="R694" s="35"/>
      <c r="S694" s="35"/>
      <c r="T694" s="35"/>
      <c r="U694" s="35"/>
      <c r="V694" s="35"/>
      <c r="W694" s="35"/>
      <c r="X694" s="35"/>
      <c r="Y694" s="35"/>
      <c r="Z694" s="35"/>
      <c r="AA694" s="35"/>
      <c r="AB694" s="35"/>
    </row>
    <row r="695" spans="1:28">
      <c r="A695" s="409"/>
      <c r="B695" s="35"/>
      <c r="C695" s="35"/>
      <c r="D695" s="35"/>
      <c r="E695" s="35"/>
      <c r="F695" s="35"/>
      <c r="G695" s="35"/>
      <c r="H695" s="35"/>
      <c r="I695" s="35"/>
      <c r="J695" s="35"/>
      <c r="K695" s="35"/>
      <c r="L695" s="42"/>
      <c r="M695" s="35"/>
      <c r="N695" s="35"/>
      <c r="O695" s="35"/>
      <c r="P695" s="35"/>
      <c r="Q695" s="35"/>
      <c r="R695" s="35"/>
      <c r="S695" s="35"/>
      <c r="T695" s="35"/>
      <c r="U695" s="35"/>
      <c r="V695" s="35"/>
      <c r="W695" s="35"/>
      <c r="X695" s="35"/>
      <c r="Y695" s="35"/>
      <c r="Z695" s="35"/>
      <c r="AA695" s="35"/>
      <c r="AB695" s="35"/>
    </row>
    <row r="696" spans="1:28">
      <c r="A696" s="409"/>
      <c r="B696" s="35"/>
      <c r="C696" s="35"/>
      <c r="D696" s="35"/>
      <c r="E696" s="35"/>
      <c r="F696" s="35"/>
      <c r="G696" s="35"/>
      <c r="H696" s="35"/>
      <c r="I696" s="35"/>
      <c r="J696" s="35"/>
      <c r="K696" s="35"/>
      <c r="L696" s="42"/>
      <c r="M696" s="35"/>
      <c r="N696" s="35"/>
      <c r="O696" s="35"/>
      <c r="P696" s="35"/>
      <c r="Q696" s="35"/>
      <c r="R696" s="35"/>
      <c r="S696" s="35"/>
      <c r="T696" s="35"/>
      <c r="U696" s="35"/>
      <c r="V696" s="35"/>
      <c r="W696" s="35"/>
      <c r="X696" s="35"/>
      <c r="Y696" s="35"/>
      <c r="Z696" s="35"/>
      <c r="AA696" s="35"/>
      <c r="AB696" s="35"/>
    </row>
    <row r="697" spans="1:28">
      <c r="A697" s="409"/>
      <c r="B697" s="35"/>
      <c r="C697" s="35"/>
      <c r="D697" s="35"/>
      <c r="E697" s="35"/>
      <c r="F697" s="35"/>
      <c r="G697" s="35"/>
      <c r="H697" s="35"/>
      <c r="I697" s="35"/>
      <c r="J697" s="35"/>
      <c r="K697" s="35"/>
      <c r="L697" s="42"/>
      <c r="M697" s="35"/>
      <c r="N697" s="35"/>
      <c r="O697" s="35"/>
      <c r="P697" s="35"/>
      <c r="Q697" s="35"/>
      <c r="R697" s="35"/>
      <c r="S697" s="35"/>
      <c r="T697" s="35"/>
      <c r="U697" s="35"/>
      <c r="V697" s="35"/>
      <c r="W697" s="35"/>
      <c r="X697" s="35"/>
      <c r="Y697" s="35"/>
      <c r="Z697" s="35"/>
      <c r="AA697" s="35"/>
      <c r="AB697" s="35"/>
    </row>
    <row r="698" spans="1:28">
      <c r="A698" s="409"/>
      <c r="B698" s="35"/>
      <c r="C698" s="35"/>
      <c r="D698" s="35"/>
      <c r="E698" s="35"/>
      <c r="F698" s="35"/>
      <c r="G698" s="35"/>
      <c r="H698" s="35"/>
      <c r="I698" s="35"/>
      <c r="J698" s="35"/>
      <c r="K698" s="35"/>
      <c r="L698" s="42"/>
      <c r="M698" s="35"/>
      <c r="N698" s="35"/>
      <c r="O698" s="35"/>
      <c r="P698" s="35"/>
      <c r="Q698" s="35"/>
      <c r="R698" s="35"/>
      <c r="S698" s="35"/>
      <c r="T698" s="35"/>
      <c r="U698" s="35"/>
      <c r="V698" s="35"/>
      <c r="W698" s="35"/>
      <c r="X698" s="35"/>
      <c r="Y698" s="35"/>
      <c r="Z698" s="35"/>
      <c r="AA698" s="35"/>
      <c r="AB698" s="35"/>
    </row>
    <row r="699" spans="1:28">
      <c r="A699" s="409"/>
      <c r="B699" s="35"/>
      <c r="C699" s="35"/>
      <c r="D699" s="35"/>
      <c r="E699" s="35"/>
      <c r="F699" s="35"/>
      <c r="G699" s="35"/>
      <c r="H699" s="35"/>
      <c r="I699" s="35"/>
      <c r="J699" s="35"/>
      <c r="K699" s="35"/>
      <c r="L699" s="42"/>
      <c r="M699" s="35"/>
      <c r="N699" s="35"/>
      <c r="O699" s="35"/>
      <c r="P699" s="35"/>
      <c r="Q699" s="35"/>
      <c r="R699" s="35"/>
      <c r="S699" s="35"/>
      <c r="T699" s="35"/>
      <c r="U699" s="35"/>
      <c r="V699" s="35"/>
      <c r="W699" s="35"/>
      <c r="X699" s="35"/>
      <c r="Y699" s="35"/>
      <c r="Z699" s="35"/>
      <c r="AA699" s="35"/>
      <c r="AB699" s="35"/>
    </row>
    <row r="700" spans="1:28">
      <c r="A700" s="409"/>
      <c r="B700" s="35"/>
      <c r="C700" s="35"/>
      <c r="D700" s="35"/>
      <c r="E700" s="35"/>
      <c r="F700" s="35"/>
      <c r="G700" s="35"/>
      <c r="H700" s="35"/>
      <c r="I700" s="35"/>
      <c r="J700" s="35"/>
      <c r="K700" s="35"/>
      <c r="L700" s="42"/>
      <c r="M700" s="35"/>
      <c r="N700" s="35"/>
      <c r="O700" s="35"/>
      <c r="P700" s="35"/>
      <c r="Q700" s="35"/>
      <c r="R700" s="35"/>
      <c r="S700" s="35"/>
      <c r="T700" s="35"/>
      <c r="U700" s="35"/>
      <c r="V700" s="35"/>
      <c r="W700" s="35"/>
      <c r="X700" s="35"/>
      <c r="Y700" s="35"/>
      <c r="Z700" s="35"/>
      <c r="AA700" s="35"/>
      <c r="AB700" s="35"/>
    </row>
    <row r="701" spans="1:28">
      <c r="A701" s="409"/>
      <c r="B701" s="35"/>
      <c r="C701" s="35"/>
      <c r="D701" s="35"/>
      <c r="E701" s="35"/>
      <c r="F701" s="35"/>
      <c r="G701" s="35"/>
      <c r="H701" s="35"/>
      <c r="I701" s="35"/>
      <c r="J701" s="35"/>
      <c r="K701" s="35"/>
      <c r="L701" s="42"/>
      <c r="M701" s="35"/>
      <c r="N701" s="35"/>
      <c r="O701" s="35"/>
      <c r="P701" s="35"/>
      <c r="Q701" s="35"/>
      <c r="R701" s="35"/>
      <c r="S701" s="35"/>
      <c r="T701" s="35"/>
      <c r="U701" s="35"/>
      <c r="V701" s="35"/>
      <c r="W701" s="35"/>
      <c r="X701" s="35"/>
      <c r="Y701" s="35"/>
      <c r="Z701" s="35"/>
      <c r="AA701" s="35"/>
      <c r="AB701" s="35"/>
    </row>
    <row r="702" spans="1:28">
      <c r="A702" s="409"/>
      <c r="B702" s="35"/>
      <c r="C702" s="35"/>
      <c r="D702" s="35"/>
      <c r="E702" s="35"/>
      <c r="F702" s="35"/>
      <c r="G702" s="35"/>
      <c r="H702" s="35"/>
      <c r="I702" s="35"/>
      <c r="J702" s="35"/>
      <c r="K702" s="35"/>
      <c r="L702" s="42"/>
      <c r="M702" s="35"/>
      <c r="N702" s="35"/>
      <c r="O702" s="35"/>
      <c r="P702" s="35"/>
      <c r="Q702" s="35"/>
      <c r="R702" s="35"/>
      <c r="S702" s="35"/>
      <c r="T702" s="35"/>
      <c r="U702" s="35"/>
      <c r="V702" s="35"/>
      <c r="W702" s="35"/>
      <c r="X702" s="35"/>
      <c r="Y702" s="35"/>
      <c r="Z702" s="35"/>
      <c r="AA702" s="35"/>
      <c r="AB702" s="35"/>
    </row>
    <row r="703" spans="1:28">
      <c r="A703" s="409"/>
      <c r="B703" s="35"/>
      <c r="C703" s="35"/>
      <c r="D703" s="35"/>
      <c r="E703" s="35"/>
      <c r="F703" s="35"/>
      <c r="G703" s="35"/>
      <c r="H703" s="35"/>
      <c r="I703" s="35"/>
      <c r="J703" s="35"/>
      <c r="K703" s="35"/>
      <c r="L703" s="42"/>
      <c r="M703" s="35"/>
      <c r="N703" s="35"/>
      <c r="O703" s="35"/>
      <c r="P703" s="35"/>
      <c r="Q703" s="35"/>
      <c r="R703" s="35"/>
      <c r="S703" s="35"/>
      <c r="T703" s="35"/>
      <c r="U703" s="35"/>
      <c r="V703" s="35"/>
      <c r="W703" s="35"/>
      <c r="X703" s="35"/>
      <c r="Y703" s="35"/>
      <c r="Z703" s="35"/>
      <c r="AA703" s="35"/>
      <c r="AB703" s="35"/>
    </row>
    <row r="704" spans="1:28">
      <c r="A704" s="409"/>
      <c r="B704" s="35"/>
      <c r="C704" s="35"/>
      <c r="D704" s="35"/>
      <c r="E704" s="35"/>
      <c r="F704" s="35"/>
      <c r="G704" s="35"/>
      <c r="H704" s="35"/>
      <c r="I704" s="35"/>
      <c r="J704" s="35"/>
      <c r="K704" s="35"/>
      <c r="L704" s="42"/>
      <c r="M704" s="35"/>
      <c r="N704" s="35"/>
      <c r="O704" s="35"/>
      <c r="P704" s="35"/>
      <c r="Q704" s="35"/>
      <c r="R704" s="35"/>
      <c r="S704" s="35"/>
      <c r="T704" s="35"/>
      <c r="U704" s="35"/>
      <c r="V704" s="35"/>
      <c r="W704" s="35"/>
      <c r="X704" s="35"/>
      <c r="Y704" s="35"/>
      <c r="Z704" s="35"/>
      <c r="AA704" s="35"/>
      <c r="AB704" s="35"/>
    </row>
    <row r="705" spans="1:28">
      <c r="A705" s="409"/>
      <c r="B705" s="35"/>
      <c r="C705" s="35"/>
      <c r="D705" s="35"/>
      <c r="E705" s="35"/>
      <c r="F705" s="35"/>
      <c r="G705" s="35"/>
      <c r="H705" s="35"/>
      <c r="I705" s="35"/>
      <c r="J705" s="35"/>
      <c r="K705" s="35"/>
      <c r="L705" s="42"/>
      <c r="M705" s="35"/>
      <c r="N705" s="35"/>
      <c r="O705" s="35"/>
      <c r="P705" s="35"/>
      <c r="Q705" s="35"/>
      <c r="R705" s="35"/>
      <c r="S705" s="35"/>
      <c r="T705" s="35"/>
      <c r="U705" s="35"/>
      <c r="V705" s="35"/>
      <c r="W705" s="35"/>
      <c r="X705" s="35"/>
      <c r="Y705" s="35"/>
      <c r="Z705" s="35"/>
      <c r="AA705" s="35"/>
      <c r="AB705" s="35"/>
    </row>
    <row r="706" spans="1:28">
      <c r="A706" s="409"/>
      <c r="B706" s="35"/>
      <c r="C706" s="35"/>
      <c r="D706" s="35"/>
      <c r="E706" s="35"/>
      <c r="F706" s="35"/>
      <c r="G706" s="35"/>
      <c r="H706" s="35"/>
      <c r="I706" s="35"/>
      <c r="J706" s="35"/>
      <c r="K706" s="35"/>
      <c r="L706" s="42"/>
      <c r="M706" s="35"/>
      <c r="N706" s="35"/>
      <c r="O706" s="35"/>
      <c r="P706" s="35"/>
      <c r="Q706" s="35"/>
      <c r="R706" s="35"/>
      <c r="S706" s="35"/>
      <c r="T706" s="35"/>
      <c r="U706" s="35"/>
      <c r="V706" s="35"/>
      <c r="W706" s="35"/>
      <c r="X706" s="35"/>
      <c r="Y706" s="35"/>
      <c r="Z706" s="35"/>
      <c r="AA706" s="35"/>
      <c r="AB706" s="35"/>
    </row>
    <row r="707" spans="1:28">
      <c r="A707" s="409"/>
      <c r="B707" s="35"/>
      <c r="C707" s="35"/>
      <c r="D707" s="35"/>
      <c r="E707" s="35"/>
      <c r="F707" s="35"/>
      <c r="G707" s="35"/>
      <c r="H707" s="35"/>
      <c r="I707" s="35"/>
      <c r="J707" s="35"/>
      <c r="K707" s="35"/>
      <c r="L707" s="42"/>
      <c r="M707" s="35"/>
      <c r="N707" s="35"/>
      <c r="O707" s="35"/>
      <c r="P707" s="35"/>
      <c r="Q707" s="35"/>
      <c r="R707" s="35"/>
      <c r="S707" s="35"/>
      <c r="T707" s="35"/>
      <c r="U707" s="35"/>
      <c r="V707" s="35"/>
      <c r="W707" s="35"/>
      <c r="X707" s="35"/>
      <c r="Y707" s="35"/>
      <c r="Z707" s="35"/>
      <c r="AA707" s="35"/>
      <c r="AB707" s="35"/>
    </row>
    <row r="708" spans="1:28">
      <c r="A708" s="409"/>
      <c r="B708" s="35"/>
      <c r="C708" s="35"/>
      <c r="D708" s="35"/>
      <c r="E708" s="35"/>
      <c r="F708" s="35"/>
      <c r="G708" s="35"/>
      <c r="H708" s="35"/>
      <c r="I708" s="35"/>
      <c r="J708" s="35"/>
      <c r="K708" s="35"/>
      <c r="L708" s="42"/>
      <c r="M708" s="35"/>
      <c r="N708" s="35"/>
      <c r="O708" s="35"/>
      <c r="P708" s="35"/>
      <c r="Q708" s="35"/>
      <c r="R708" s="35"/>
      <c r="S708" s="35"/>
      <c r="T708" s="35"/>
      <c r="U708" s="35"/>
      <c r="V708" s="35"/>
      <c r="W708" s="35"/>
      <c r="X708" s="35"/>
      <c r="Y708" s="35"/>
      <c r="Z708" s="35"/>
      <c r="AA708" s="35"/>
      <c r="AB708" s="35"/>
    </row>
    <row r="709" spans="1:28">
      <c r="A709" s="409"/>
      <c r="B709" s="35"/>
      <c r="C709" s="35"/>
      <c r="D709" s="35"/>
      <c r="E709" s="35"/>
      <c r="F709" s="35"/>
      <c r="G709" s="35"/>
      <c r="H709" s="35"/>
      <c r="I709" s="35"/>
      <c r="J709" s="35"/>
      <c r="K709" s="35"/>
      <c r="L709" s="42"/>
      <c r="M709" s="35"/>
      <c r="N709" s="35"/>
      <c r="O709" s="35"/>
      <c r="P709" s="35"/>
      <c r="Q709" s="35"/>
      <c r="R709" s="35"/>
      <c r="S709" s="35"/>
      <c r="T709" s="35"/>
      <c r="U709" s="35"/>
      <c r="V709" s="35"/>
      <c r="W709" s="35"/>
      <c r="X709" s="35"/>
      <c r="Y709" s="35"/>
      <c r="Z709" s="35"/>
      <c r="AA709" s="35"/>
      <c r="AB709" s="35"/>
    </row>
    <row r="710" spans="1:28">
      <c r="A710" s="409"/>
      <c r="B710" s="35"/>
      <c r="C710" s="35"/>
      <c r="D710" s="35"/>
      <c r="E710" s="35"/>
      <c r="F710" s="35"/>
      <c r="G710" s="35"/>
      <c r="H710" s="35"/>
      <c r="I710" s="35"/>
      <c r="J710" s="35"/>
      <c r="K710" s="35"/>
      <c r="L710" s="42"/>
      <c r="M710" s="35"/>
      <c r="N710" s="35"/>
      <c r="O710" s="35"/>
      <c r="P710" s="35"/>
      <c r="Q710" s="35"/>
      <c r="R710" s="35"/>
      <c r="S710" s="35"/>
      <c r="T710" s="35"/>
      <c r="U710" s="35"/>
      <c r="V710" s="35"/>
      <c r="W710" s="35"/>
      <c r="X710" s="35"/>
      <c r="Y710" s="35"/>
      <c r="Z710" s="35"/>
      <c r="AA710" s="35"/>
      <c r="AB710" s="35"/>
    </row>
    <row r="711" spans="1:28">
      <c r="A711" s="409"/>
      <c r="B711" s="35"/>
      <c r="C711" s="35"/>
      <c r="D711" s="35"/>
      <c r="E711" s="35"/>
      <c r="F711" s="35"/>
      <c r="G711" s="35"/>
      <c r="H711" s="35"/>
      <c r="I711" s="35"/>
      <c r="J711" s="35"/>
      <c r="K711" s="35"/>
      <c r="L711" s="42"/>
      <c r="M711" s="35"/>
      <c r="N711" s="35"/>
      <c r="O711" s="35"/>
      <c r="P711" s="35"/>
      <c r="Q711" s="35"/>
      <c r="R711" s="35"/>
      <c r="S711" s="35"/>
      <c r="T711" s="35"/>
      <c r="U711" s="35"/>
      <c r="V711" s="35"/>
      <c r="W711" s="35"/>
      <c r="X711" s="35"/>
      <c r="Y711" s="35"/>
      <c r="Z711" s="35"/>
      <c r="AA711" s="35"/>
      <c r="AB711" s="35"/>
    </row>
    <row r="712" spans="1:28">
      <c r="A712" s="409"/>
      <c r="B712" s="35"/>
      <c r="C712" s="35"/>
      <c r="D712" s="35"/>
      <c r="E712" s="35"/>
      <c r="F712" s="35"/>
      <c r="G712" s="35"/>
      <c r="H712" s="35"/>
      <c r="I712" s="35"/>
      <c r="J712" s="35"/>
      <c r="K712" s="35"/>
      <c r="L712" s="42"/>
      <c r="M712" s="35"/>
      <c r="N712" s="35"/>
      <c r="O712" s="35"/>
      <c r="P712" s="35"/>
      <c r="Q712" s="35"/>
      <c r="R712" s="35"/>
      <c r="S712" s="35"/>
      <c r="T712" s="35"/>
      <c r="U712" s="35"/>
      <c r="V712" s="35"/>
      <c r="W712" s="35"/>
      <c r="X712" s="35"/>
      <c r="Y712" s="35"/>
      <c r="Z712" s="35"/>
      <c r="AA712" s="35"/>
      <c r="AB712" s="35"/>
    </row>
    <row r="713" spans="1:28">
      <c r="A713" s="409"/>
      <c r="B713" s="35"/>
      <c r="C713" s="35"/>
      <c r="D713" s="35"/>
      <c r="E713" s="35"/>
      <c r="F713" s="35"/>
      <c r="G713" s="35"/>
      <c r="H713" s="35"/>
      <c r="I713" s="35"/>
      <c r="J713" s="35"/>
      <c r="K713" s="35"/>
      <c r="L713" s="42"/>
      <c r="M713" s="35"/>
      <c r="N713" s="35"/>
      <c r="O713" s="35"/>
      <c r="P713" s="35"/>
      <c r="Q713" s="35"/>
      <c r="R713" s="35"/>
      <c r="S713" s="35"/>
      <c r="T713" s="35"/>
      <c r="U713" s="35"/>
      <c r="V713" s="35"/>
      <c r="W713" s="35"/>
      <c r="X713" s="35"/>
      <c r="Y713" s="35"/>
      <c r="Z713" s="35"/>
      <c r="AA713" s="35"/>
      <c r="AB713" s="35"/>
    </row>
    <row r="714" spans="1:28">
      <c r="A714" s="409"/>
      <c r="B714" s="35"/>
      <c r="C714" s="35"/>
      <c r="D714" s="35"/>
      <c r="E714" s="35"/>
      <c r="F714" s="35"/>
      <c r="G714" s="35"/>
      <c r="H714" s="35"/>
      <c r="I714" s="35"/>
      <c r="J714" s="35"/>
      <c r="K714" s="35"/>
      <c r="L714" s="42"/>
      <c r="M714" s="35"/>
      <c r="N714" s="35"/>
      <c r="O714" s="35"/>
      <c r="P714" s="35"/>
      <c r="Q714" s="35"/>
      <c r="R714" s="35"/>
      <c r="S714" s="35"/>
      <c r="T714" s="35"/>
      <c r="U714" s="35"/>
      <c r="V714" s="35"/>
      <c r="W714" s="35"/>
      <c r="X714" s="35"/>
      <c r="Y714" s="35"/>
      <c r="Z714" s="35"/>
      <c r="AA714" s="35"/>
      <c r="AB714" s="35"/>
    </row>
    <row r="715" spans="1:28">
      <c r="A715" s="409"/>
      <c r="B715" s="35"/>
      <c r="C715" s="35"/>
      <c r="D715" s="35"/>
      <c r="E715" s="35"/>
      <c r="F715" s="35"/>
      <c r="G715" s="35"/>
      <c r="H715" s="35"/>
      <c r="I715" s="35"/>
      <c r="J715" s="35"/>
      <c r="K715" s="35"/>
      <c r="L715" s="42"/>
      <c r="M715" s="35"/>
      <c r="N715" s="35"/>
      <c r="O715" s="35"/>
      <c r="P715" s="35"/>
      <c r="Q715" s="35"/>
      <c r="R715" s="35"/>
      <c r="S715" s="35"/>
      <c r="T715" s="35"/>
      <c r="U715" s="35"/>
      <c r="V715" s="35"/>
      <c r="W715" s="35"/>
      <c r="X715" s="35"/>
      <c r="Y715" s="35"/>
      <c r="Z715" s="35"/>
      <c r="AA715" s="35"/>
      <c r="AB715" s="35"/>
    </row>
    <row r="716" spans="1:28">
      <c r="A716" s="409"/>
      <c r="B716" s="35"/>
      <c r="C716" s="35"/>
      <c r="D716" s="35"/>
      <c r="E716" s="35"/>
      <c r="F716" s="35"/>
      <c r="G716" s="35"/>
      <c r="H716" s="35"/>
      <c r="I716" s="35"/>
      <c r="J716" s="35"/>
      <c r="K716" s="35"/>
      <c r="L716" s="42"/>
      <c r="M716" s="35"/>
      <c r="N716" s="35"/>
      <c r="O716" s="35"/>
      <c r="P716" s="35"/>
      <c r="Q716" s="35"/>
      <c r="R716" s="35"/>
      <c r="S716" s="35"/>
      <c r="T716" s="35"/>
      <c r="U716" s="35"/>
      <c r="V716" s="35"/>
      <c r="W716" s="35"/>
      <c r="X716" s="35"/>
      <c r="Y716" s="35"/>
      <c r="Z716" s="35"/>
      <c r="AA716" s="35"/>
      <c r="AB716" s="35"/>
    </row>
    <row r="717" spans="1:28">
      <c r="A717" s="409"/>
      <c r="B717" s="35"/>
      <c r="C717" s="35"/>
      <c r="D717" s="35"/>
      <c r="E717" s="35"/>
      <c r="F717" s="35"/>
      <c r="G717" s="35"/>
      <c r="H717" s="35"/>
      <c r="I717" s="35"/>
      <c r="J717" s="35"/>
      <c r="K717" s="35"/>
      <c r="L717" s="42"/>
      <c r="M717" s="35"/>
      <c r="N717" s="35"/>
      <c r="O717" s="35"/>
      <c r="P717" s="35"/>
      <c r="Q717" s="35"/>
      <c r="R717" s="35"/>
      <c r="S717" s="35"/>
      <c r="T717" s="35"/>
      <c r="U717" s="35"/>
      <c r="V717" s="35"/>
      <c r="W717" s="35"/>
      <c r="X717" s="35"/>
      <c r="Y717" s="35"/>
      <c r="Z717" s="35"/>
      <c r="AA717" s="35"/>
      <c r="AB717" s="35"/>
    </row>
    <row r="718" spans="1:28">
      <c r="A718" s="409"/>
      <c r="B718" s="35"/>
      <c r="C718" s="35"/>
      <c r="D718" s="35"/>
      <c r="E718" s="35"/>
      <c r="F718" s="35"/>
      <c r="G718" s="35"/>
      <c r="H718" s="35"/>
      <c r="I718" s="35"/>
      <c r="J718" s="35"/>
      <c r="K718" s="35"/>
      <c r="L718" s="42"/>
      <c r="M718" s="35"/>
      <c r="N718" s="35"/>
      <c r="O718" s="35"/>
      <c r="P718" s="35"/>
      <c r="Q718" s="35"/>
      <c r="R718" s="35"/>
      <c r="S718" s="35"/>
      <c r="T718" s="35"/>
      <c r="U718" s="35"/>
      <c r="V718" s="35"/>
      <c r="W718" s="35"/>
      <c r="X718" s="35"/>
      <c r="Y718" s="35"/>
      <c r="Z718" s="35"/>
      <c r="AA718" s="35"/>
      <c r="AB718" s="35"/>
    </row>
    <row r="719" spans="1:28">
      <c r="A719" s="409"/>
      <c r="B719" s="35"/>
      <c r="C719" s="35"/>
      <c r="D719" s="35"/>
      <c r="E719" s="35"/>
      <c r="F719" s="35"/>
      <c r="G719" s="35"/>
      <c r="H719" s="35"/>
      <c r="I719" s="35"/>
      <c r="J719" s="35"/>
      <c r="K719" s="35"/>
      <c r="L719" s="42"/>
      <c r="M719" s="35"/>
      <c r="N719" s="35"/>
      <c r="O719" s="35"/>
      <c r="P719" s="35"/>
      <c r="Q719" s="35"/>
      <c r="R719" s="35"/>
      <c r="S719" s="35"/>
      <c r="T719" s="35"/>
      <c r="U719" s="35"/>
      <c r="V719" s="35"/>
      <c r="W719" s="35"/>
      <c r="X719" s="35"/>
      <c r="Y719" s="35"/>
      <c r="Z719" s="35"/>
      <c r="AA719" s="35"/>
      <c r="AB719" s="35"/>
    </row>
    <row r="720" spans="1:28">
      <c r="A720" s="409"/>
      <c r="B720" s="35"/>
      <c r="C720" s="35"/>
      <c r="D720" s="35"/>
      <c r="E720" s="35"/>
      <c r="F720" s="35"/>
      <c r="G720" s="35"/>
      <c r="H720" s="35"/>
      <c r="I720" s="35"/>
      <c r="J720" s="35"/>
      <c r="K720" s="35"/>
      <c r="L720" s="42"/>
      <c r="M720" s="35"/>
      <c r="N720" s="35"/>
      <c r="O720" s="35"/>
      <c r="P720" s="35"/>
      <c r="Q720" s="35"/>
      <c r="R720" s="35"/>
      <c r="S720" s="35"/>
      <c r="T720" s="35"/>
      <c r="U720" s="35"/>
      <c r="V720" s="35"/>
      <c r="W720" s="35"/>
      <c r="X720" s="35"/>
      <c r="Y720" s="35"/>
      <c r="Z720" s="35"/>
      <c r="AA720" s="35"/>
      <c r="AB720" s="35"/>
    </row>
    <row r="721" spans="1:28">
      <c r="A721" s="409"/>
      <c r="B721" s="35"/>
      <c r="C721" s="35"/>
      <c r="D721" s="35"/>
      <c r="E721" s="35"/>
      <c r="F721" s="35"/>
      <c r="G721" s="35"/>
      <c r="H721" s="35"/>
      <c r="I721" s="35"/>
      <c r="J721" s="35"/>
      <c r="K721" s="35"/>
      <c r="L721" s="42"/>
      <c r="M721" s="35"/>
      <c r="N721" s="35"/>
      <c r="O721" s="35"/>
      <c r="P721" s="35"/>
      <c r="Q721" s="35"/>
      <c r="R721" s="35"/>
      <c r="S721" s="35"/>
      <c r="T721" s="35"/>
      <c r="U721" s="35"/>
      <c r="V721" s="35"/>
      <c r="W721" s="35"/>
      <c r="X721" s="35"/>
      <c r="Y721" s="35"/>
      <c r="Z721" s="35"/>
      <c r="AA721" s="35"/>
      <c r="AB721" s="35"/>
    </row>
    <row r="722" spans="1:28">
      <c r="A722" s="409"/>
      <c r="B722" s="35"/>
      <c r="C722" s="35"/>
      <c r="D722" s="35"/>
      <c r="E722" s="35"/>
      <c r="F722" s="35"/>
      <c r="G722" s="35"/>
      <c r="H722" s="35"/>
      <c r="I722" s="35"/>
      <c r="J722" s="35"/>
      <c r="K722" s="35"/>
      <c r="L722" s="42"/>
      <c r="M722" s="35"/>
      <c r="N722" s="35"/>
      <c r="O722" s="35"/>
      <c r="P722" s="35"/>
      <c r="Q722" s="35"/>
      <c r="R722" s="35"/>
      <c r="S722" s="35"/>
      <c r="T722" s="35"/>
      <c r="U722" s="35"/>
      <c r="V722" s="35"/>
      <c r="W722" s="35"/>
      <c r="X722" s="35"/>
      <c r="Y722" s="35"/>
      <c r="Z722" s="35"/>
      <c r="AA722" s="35"/>
      <c r="AB722" s="35"/>
    </row>
    <row r="723" spans="1:28">
      <c r="A723" s="409"/>
      <c r="B723" s="35"/>
      <c r="C723" s="35"/>
      <c r="D723" s="35"/>
      <c r="E723" s="35"/>
      <c r="F723" s="35"/>
      <c r="G723" s="35"/>
      <c r="H723" s="35"/>
      <c r="I723" s="35"/>
      <c r="J723" s="35"/>
      <c r="K723" s="35"/>
      <c r="L723" s="42"/>
      <c r="M723" s="35"/>
      <c r="N723" s="35"/>
      <c r="O723" s="35"/>
      <c r="P723" s="35"/>
      <c r="Q723" s="35"/>
      <c r="R723" s="35"/>
      <c r="S723" s="35"/>
      <c r="T723" s="35"/>
      <c r="U723" s="35"/>
      <c r="V723" s="35"/>
      <c r="W723" s="35"/>
      <c r="X723" s="35"/>
      <c r="Y723" s="35"/>
      <c r="Z723" s="35"/>
      <c r="AA723" s="35"/>
      <c r="AB723" s="35"/>
    </row>
    <row r="724" spans="1:28">
      <c r="A724" s="409"/>
      <c r="B724" s="35"/>
      <c r="C724" s="35"/>
      <c r="D724" s="35"/>
      <c r="E724" s="35"/>
      <c r="F724" s="35"/>
      <c r="G724" s="35"/>
      <c r="H724" s="35"/>
      <c r="I724" s="35"/>
      <c r="J724" s="35"/>
      <c r="K724" s="35"/>
      <c r="L724" s="42"/>
      <c r="M724" s="35"/>
      <c r="N724" s="35"/>
      <c r="O724" s="35"/>
      <c r="P724" s="35"/>
      <c r="Q724" s="35"/>
      <c r="R724" s="35"/>
      <c r="S724" s="35"/>
      <c r="T724" s="35"/>
      <c r="U724" s="35"/>
      <c r="V724" s="35"/>
      <c r="W724" s="35"/>
      <c r="X724" s="35"/>
      <c r="Y724" s="35"/>
      <c r="Z724" s="35"/>
      <c r="AA724" s="35"/>
      <c r="AB724" s="35"/>
    </row>
    <row r="725" spans="1:28">
      <c r="A725" s="409"/>
      <c r="B725" s="35"/>
      <c r="C725" s="35"/>
      <c r="D725" s="35"/>
      <c r="E725" s="35"/>
      <c r="F725" s="35"/>
      <c r="G725" s="35"/>
      <c r="H725" s="35"/>
      <c r="I725" s="35"/>
      <c r="J725" s="35"/>
      <c r="K725" s="35"/>
      <c r="L725" s="42"/>
      <c r="M725" s="35"/>
      <c r="N725" s="35"/>
      <c r="O725" s="35"/>
      <c r="P725" s="35"/>
      <c r="Q725" s="35"/>
      <c r="R725" s="35"/>
      <c r="S725" s="35"/>
      <c r="T725" s="35"/>
      <c r="U725" s="35"/>
      <c r="V725" s="35"/>
      <c r="W725" s="35"/>
      <c r="X725" s="35"/>
      <c r="Y725" s="35"/>
      <c r="Z725" s="35"/>
      <c r="AA725" s="35"/>
      <c r="AB725" s="35"/>
    </row>
    <row r="726" spans="1:28">
      <c r="A726" s="409"/>
      <c r="B726" s="35"/>
      <c r="C726" s="35"/>
      <c r="D726" s="35"/>
      <c r="E726" s="35"/>
      <c r="F726" s="35"/>
      <c r="G726" s="35"/>
      <c r="H726" s="35"/>
      <c r="I726" s="35"/>
      <c r="J726" s="35"/>
      <c r="K726" s="35"/>
      <c r="L726" s="42"/>
      <c r="M726" s="35"/>
      <c r="N726" s="35"/>
      <c r="O726" s="35"/>
      <c r="P726" s="35"/>
      <c r="Q726" s="35"/>
      <c r="R726" s="35"/>
      <c r="S726" s="35"/>
      <c r="T726" s="35"/>
      <c r="U726" s="35"/>
      <c r="V726" s="35"/>
      <c r="W726" s="35"/>
      <c r="X726" s="35"/>
      <c r="Y726" s="35"/>
      <c r="Z726" s="35"/>
      <c r="AA726" s="35"/>
      <c r="AB726" s="35"/>
    </row>
    <row r="727" spans="1:28">
      <c r="A727" s="409"/>
      <c r="B727" s="35"/>
      <c r="C727" s="35"/>
      <c r="D727" s="35"/>
      <c r="E727" s="35"/>
      <c r="F727" s="35"/>
      <c r="G727" s="35"/>
      <c r="H727" s="35"/>
      <c r="I727" s="35"/>
      <c r="J727" s="35"/>
      <c r="K727" s="35"/>
      <c r="L727" s="42"/>
      <c r="M727" s="35"/>
      <c r="N727" s="35"/>
      <c r="O727" s="35"/>
      <c r="P727" s="35"/>
      <c r="Q727" s="35"/>
      <c r="R727" s="35"/>
      <c r="S727" s="35"/>
      <c r="T727" s="35"/>
      <c r="U727" s="35"/>
      <c r="V727" s="35"/>
      <c r="W727" s="35"/>
      <c r="X727" s="35"/>
      <c r="Y727" s="35"/>
      <c r="Z727" s="35"/>
      <c r="AA727" s="35"/>
      <c r="AB727" s="35"/>
    </row>
    <row r="728" spans="1:28">
      <c r="A728" s="409"/>
      <c r="B728" s="35"/>
      <c r="C728" s="35"/>
      <c r="D728" s="35"/>
      <c r="E728" s="35"/>
      <c r="F728" s="35"/>
      <c r="G728" s="35"/>
      <c r="H728" s="35"/>
      <c r="I728" s="35"/>
      <c r="J728" s="35"/>
      <c r="K728" s="35"/>
      <c r="L728" s="42"/>
      <c r="M728" s="35"/>
      <c r="N728" s="35"/>
      <c r="O728" s="35"/>
      <c r="P728" s="35"/>
      <c r="Q728" s="35"/>
      <c r="R728" s="35"/>
      <c r="S728" s="35"/>
      <c r="T728" s="35"/>
      <c r="U728" s="35"/>
      <c r="V728" s="35"/>
      <c r="W728" s="35"/>
      <c r="X728" s="35"/>
      <c r="Y728" s="35"/>
      <c r="Z728" s="35"/>
      <c r="AA728" s="35"/>
      <c r="AB728" s="35"/>
    </row>
    <row r="729" spans="1:28">
      <c r="A729" s="409"/>
      <c r="B729" s="35"/>
      <c r="C729" s="35"/>
      <c r="D729" s="35"/>
      <c r="E729" s="35"/>
      <c r="F729" s="35"/>
      <c r="G729" s="35"/>
      <c r="H729" s="35"/>
      <c r="I729" s="35"/>
      <c r="J729" s="35"/>
      <c r="K729" s="35"/>
      <c r="L729" s="42"/>
      <c r="M729" s="35"/>
      <c r="N729" s="35"/>
      <c r="O729" s="35"/>
      <c r="P729" s="35"/>
      <c r="Q729" s="35"/>
      <c r="R729" s="35"/>
      <c r="S729" s="35"/>
      <c r="T729" s="35"/>
      <c r="U729" s="35"/>
      <c r="V729" s="35"/>
      <c r="W729" s="35"/>
      <c r="X729" s="35"/>
      <c r="Y729" s="35"/>
      <c r="Z729" s="35"/>
      <c r="AA729" s="35"/>
      <c r="AB729" s="35"/>
    </row>
    <row r="730" spans="1:28">
      <c r="A730" s="409"/>
      <c r="B730" s="35"/>
      <c r="C730" s="35"/>
      <c r="D730" s="35"/>
      <c r="E730" s="35"/>
      <c r="F730" s="35"/>
      <c r="G730" s="35"/>
      <c r="H730" s="35"/>
      <c r="I730" s="35"/>
      <c r="J730" s="35"/>
      <c r="K730" s="35"/>
      <c r="L730" s="42"/>
      <c r="M730" s="35"/>
      <c r="N730" s="35"/>
      <c r="O730" s="35"/>
      <c r="P730" s="35"/>
      <c r="Q730" s="35"/>
      <c r="R730" s="35"/>
      <c r="S730" s="35"/>
      <c r="T730" s="35"/>
      <c r="U730" s="35"/>
      <c r="V730" s="35"/>
      <c r="W730" s="35"/>
      <c r="X730" s="35"/>
      <c r="Y730" s="35"/>
      <c r="Z730" s="35"/>
      <c r="AA730" s="35"/>
      <c r="AB730" s="35"/>
    </row>
    <row r="731" spans="1:28">
      <c r="A731" s="409"/>
      <c r="B731" s="35"/>
      <c r="C731" s="35"/>
      <c r="D731" s="35"/>
      <c r="E731" s="35"/>
      <c r="F731" s="35"/>
      <c r="G731" s="35"/>
      <c r="H731" s="35"/>
      <c r="I731" s="35"/>
      <c r="J731" s="35"/>
      <c r="K731" s="35"/>
      <c r="L731" s="42"/>
      <c r="M731" s="35"/>
      <c r="N731" s="35"/>
      <c r="O731" s="35"/>
      <c r="P731" s="35"/>
      <c r="Q731" s="35"/>
      <c r="R731" s="35"/>
      <c r="S731" s="35"/>
      <c r="T731" s="35"/>
      <c r="U731" s="35"/>
      <c r="V731" s="35"/>
      <c r="W731" s="35"/>
      <c r="X731" s="35"/>
      <c r="Y731" s="35"/>
      <c r="Z731" s="35"/>
      <c r="AA731" s="35"/>
      <c r="AB731" s="35"/>
    </row>
    <row r="732" spans="1:28">
      <c r="A732" s="409"/>
      <c r="B732" s="35"/>
      <c r="C732" s="35"/>
      <c r="D732" s="35"/>
      <c r="E732" s="35"/>
      <c r="F732" s="35"/>
      <c r="G732" s="35"/>
      <c r="H732" s="35"/>
      <c r="I732" s="35"/>
      <c r="J732" s="35"/>
      <c r="K732" s="35"/>
      <c r="L732" s="42"/>
      <c r="M732" s="35"/>
      <c r="N732" s="35"/>
      <c r="O732" s="35"/>
      <c r="P732" s="35"/>
      <c r="Q732" s="35"/>
      <c r="R732" s="35"/>
      <c r="S732" s="35"/>
      <c r="T732" s="35"/>
      <c r="U732" s="35"/>
      <c r="V732" s="35"/>
      <c r="W732" s="35"/>
      <c r="X732" s="35"/>
      <c r="Y732" s="35"/>
      <c r="Z732" s="35"/>
      <c r="AA732" s="35"/>
      <c r="AB732" s="35"/>
    </row>
    <row r="733" spans="1:28">
      <c r="A733" s="409"/>
      <c r="B733" s="35"/>
      <c r="C733" s="35"/>
      <c r="D733" s="35"/>
      <c r="E733" s="35"/>
      <c r="F733" s="35"/>
      <c r="G733" s="35"/>
      <c r="H733" s="35"/>
      <c r="I733" s="35"/>
      <c r="J733" s="35"/>
      <c r="K733" s="35"/>
      <c r="L733" s="42"/>
      <c r="M733" s="35"/>
      <c r="N733" s="35"/>
      <c r="O733" s="35"/>
      <c r="P733" s="35"/>
      <c r="Q733" s="35"/>
      <c r="R733" s="35"/>
      <c r="S733" s="35"/>
      <c r="T733" s="35"/>
      <c r="U733" s="35"/>
      <c r="V733" s="35"/>
      <c r="W733" s="35"/>
      <c r="X733" s="35"/>
      <c r="Y733" s="35"/>
      <c r="Z733" s="35"/>
      <c r="AA733" s="35"/>
      <c r="AB733" s="35"/>
    </row>
    <row r="734" spans="1:28">
      <c r="A734" s="409"/>
      <c r="B734" s="35"/>
      <c r="C734" s="35"/>
      <c r="D734" s="35"/>
      <c r="E734" s="35"/>
      <c r="F734" s="35"/>
      <c r="G734" s="35"/>
      <c r="H734" s="35"/>
      <c r="I734" s="35"/>
      <c r="J734" s="35"/>
      <c r="K734" s="35"/>
      <c r="L734" s="42"/>
      <c r="M734" s="35"/>
      <c r="N734" s="35"/>
      <c r="O734" s="35"/>
      <c r="P734" s="35"/>
      <c r="Q734" s="35"/>
      <c r="R734" s="35"/>
      <c r="S734" s="35"/>
      <c r="T734" s="35"/>
      <c r="U734" s="35"/>
      <c r="V734" s="35"/>
      <c r="W734" s="35"/>
      <c r="X734" s="35"/>
      <c r="Y734" s="35"/>
      <c r="Z734" s="35"/>
      <c r="AA734" s="35"/>
      <c r="AB734" s="35"/>
    </row>
    <row r="735" spans="1:28">
      <c r="A735" s="409"/>
      <c r="B735" s="35"/>
      <c r="C735" s="35"/>
      <c r="D735" s="35"/>
      <c r="E735" s="35"/>
      <c r="F735" s="35"/>
      <c r="G735" s="35"/>
      <c r="H735" s="35"/>
      <c r="I735" s="35"/>
      <c r="J735" s="35"/>
      <c r="K735" s="35"/>
      <c r="L735" s="42"/>
      <c r="M735" s="35"/>
      <c r="N735" s="35"/>
      <c r="O735" s="35"/>
      <c r="P735" s="35"/>
      <c r="Q735" s="35"/>
      <c r="R735" s="35"/>
      <c r="S735" s="35"/>
      <c r="T735" s="35"/>
      <c r="U735" s="35"/>
      <c r="V735" s="35"/>
      <c r="W735" s="35"/>
      <c r="X735" s="35"/>
      <c r="Y735" s="35"/>
      <c r="Z735" s="35"/>
      <c r="AA735" s="35"/>
      <c r="AB735" s="35"/>
    </row>
    <row r="736" spans="1:28">
      <c r="A736" s="409"/>
      <c r="B736" s="35"/>
      <c r="C736" s="35"/>
      <c r="D736" s="35"/>
      <c r="E736" s="35"/>
      <c r="F736" s="35"/>
      <c r="G736" s="35"/>
      <c r="H736" s="35"/>
      <c r="I736" s="35"/>
      <c r="J736" s="35"/>
      <c r="K736" s="35"/>
      <c r="L736" s="42"/>
      <c r="M736" s="35"/>
      <c r="N736" s="35"/>
      <c r="O736" s="35"/>
      <c r="P736" s="35"/>
      <c r="Q736" s="35"/>
      <c r="R736" s="35"/>
      <c r="S736" s="35"/>
      <c r="T736" s="35"/>
      <c r="U736" s="35"/>
      <c r="V736" s="35"/>
      <c r="W736" s="35"/>
      <c r="X736" s="35"/>
      <c r="Y736" s="35"/>
      <c r="Z736" s="35"/>
      <c r="AA736" s="35"/>
      <c r="AB736" s="35"/>
    </row>
    <row r="737" spans="1:28">
      <c r="A737" s="409"/>
      <c r="B737" s="35"/>
      <c r="C737" s="35"/>
      <c r="D737" s="35"/>
      <c r="E737" s="35"/>
      <c r="F737" s="35"/>
      <c r="G737" s="35"/>
      <c r="H737" s="35"/>
      <c r="I737" s="35"/>
      <c r="J737" s="35"/>
      <c r="K737" s="35"/>
      <c r="L737" s="42"/>
      <c r="M737" s="35"/>
      <c r="N737" s="35"/>
      <c r="O737" s="35"/>
      <c r="P737" s="35"/>
      <c r="Q737" s="35"/>
      <c r="R737" s="35"/>
      <c r="S737" s="35"/>
      <c r="T737" s="35"/>
      <c r="U737" s="35"/>
      <c r="V737" s="35"/>
      <c r="W737" s="35"/>
      <c r="X737" s="35"/>
      <c r="Y737" s="35"/>
      <c r="Z737" s="35"/>
      <c r="AA737" s="35"/>
      <c r="AB737" s="35"/>
    </row>
    <row r="738" spans="1:28">
      <c r="A738" s="409"/>
      <c r="B738" s="35"/>
      <c r="C738" s="35"/>
      <c r="D738" s="35"/>
      <c r="E738" s="35"/>
      <c r="F738" s="35"/>
      <c r="G738" s="35"/>
      <c r="H738" s="35"/>
      <c r="I738" s="35"/>
      <c r="J738" s="35"/>
      <c r="K738" s="35"/>
      <c r="L738" s="42"/>
      <c r="M738" s="35"/>
      <c r="N738" s="35"/>
      <c r="O738" s="35"/>
      <c r="P738" s="35"/>
      <c r="Q738" s="35"/>
      <c r="R738" s="35"/>
      <c r="S738" s="35"/>
      <c r="T738" s="35"/>
      <c r="U738" s="35"/>
      <c r="V738" s="35"/>
      <c r="W738" s="35"/>
      <c r="X738" s="35"/>
      <c r="Y738" s="35"/>
      <c r="Z738" s="35"/>
      <c r="AA738" s="35"/>
      <c r="AB738" s="35"/>
    </row>
    <row r="739" spans="1:28">
      <c r="A739" s="409"/>
      <c r="B739" s="35"/>
      <c r="C739" s="35"/>
      <c r="D739" s="35"/>
      <c r="E739" s="35"/>
      <c r="F739" s="35"/>
      <c r="G739" s="35"/>
      <c r="H739" s="35"/>
      <c r="I739" s="35"/>
      <c r="J739" s="35"/>
      <c r="K739" s="35"/>
      <c r="L739" s="42"/>
      <c r="M739" s="35"/>
      <c r="N739" s="35"/>
      <c r="O739" s="35"/>
      <c r="P739" s="35"/>
      <c r="Q739" s="35"/>
      <c r="R739" s="35"/>
      <c r="S739" s="35"/>
      <c r="T739" s="35"/>
      <c r="U739" s="35"/>
      <c r="V739" s="35"/>
      <c r="W739" s="35"/>
      <c r="X739" s="35"/>
      <c r="Y739" s="35"/>
      <c r="Z739" s="35"/>
      <c r="AA739" s="35"/>
      <c r="AB739" s="35"/>
    </row>
    <row r="740" spans="1:28">
      <c r="A740" s="409"/>
      <c r="B740" s="35"/>
      <c r="C740" s="35"/>
      <c r="D740" s="35"/>
      <c r="E740" s="35"/>
      <c r="F740" s="35"/>
      <c r="G740" s="35"/>
      <c r="H740" s="35"/>
      <c r="I740" s="35"/>
      <c r="J740" s="35"/>
      <c r="K740" s="35"/>
      <c r="L740" s="42"/>
      <c r="M740" s="35"/>
      <c r="N740" s="35"/>
      <c r="O740" s="35"/>
      <c r="P740" s="35"/>
      <c r="Q740" s="35"/>
      <c r="R740" s="35"/>
      <c r="S740" s="35"/>
      <c r="T740" s="35"/>
      <c r="U740" s="35"/>
      <c r="V740" s="35"/>
      <c r="W740" s="35"/>
      <c r="X740" s="35"/>
      <c r="Y740" s="35"/>
      <c r="Z740" s="35"/>
      <c r="AA740" s="35"/>
      <c r="AB740" s="35"/>
    </row>
    <row r="741" spans="1:28">
      <c r="A741" s="409"/>
      <c r="B741" s="35"/>
      <c r="C741" s="35"/>
      <c r="D741" s="35"/>
      <c r="E741" s="35"/>
      <c r="F741" s="35"/>
      <c r="G741" s="35"/>
      <c r="H741" s="35"/>
      <c r="I741" s="35"/>
      <c r="J741" s="35"/>
      <c r="K741" s="35"/>
      <c r="L741" s="42"/>
      <c r="M741" s="35"/>
      <c r="N741" s="35"/>
      <c r="O741" s="35"/>
      <c r="P741" s="35"/>
      <c r="Q741" s="35"/>
      <c r="R741" s="35"/>
      <c r="S741" s="35"/>
      <c r="T741" s="35"/>
      <c r="U741" s="35"/>
      <c r="V741" s="35"/>
      <c r="W741" s="35"/>
      <c r="X741" s="35"/>
      <c r="Y741" s="35"/>
      <c r="Z741" s="35"/>
      <c r="AA741" s="35"/>
      <c r="AB741" s="35"/>
    </row>
    <row r="742" spans="1:28">
      <c r="A742" s="409"/>
      <c r="B742" s="35"/>
      <c r="C742" s="35"/>
      <c r="D742" s="35"/>
      <c r="E742" s="35"/>
      <c r="F742" s="35"/>
      <c r="G742" s="35"/>
      <c r="H742" s="35"/>
      <c r="I742" s="35"/>
      <c r="J742" s="35"/>
      <c r="K742" s="35"/>
      <c r="L742" s="42"/>
      <c r="M742" s="35"/>
      <c r="N742" s="35"/>
      <c r="O742" s="35"/>
      <c r="P742" s="35"/>
      <c r="Q742" s="35"/>
      <c r="R742" s="35"/>
      <c r="S742" s="35"/>
      <c r="T742" s="35"/>
      <c r="U742" s="35"/>
      <c r="V742" s="35"/>
      <c r="W742" s="35"/>
      <c r="X742" s="35"/>
      <c r="Y742" s="35"/>
      <c r="Z742" s="35"/>
      <c r="AA742" s="35"/>
      <c r="AB742" s="35"/>
    </row>
    <row r="743" spans="1:28">
      <c r="A743" s="409"/>
      <c r="B743" s="35"/>
      <c r="C743" s="35"/>
      <c r="D743" s="35"/>
      <c r="E743" s="35"/>
      <c r="F743" s="35"/>
      <c r="G743" s="35"/>
      <c r="H743" s="35"/>
      <c r="I743" s="35"/>
      <c r="J743" s="35"/>
      <c r="K743" s="35"/>
      <c r="L743" s="42"/>
      <c r="M743" s="35"/>
      <c r="N743" s="35"/>
      <c r="O743" s="35"/>
      <c r="P743" s="35"/>
      <c r="Q743" s="35"/>
      <c r="R743" s="35"/>
      <c r="S743" s="35"/>
      <c r="T743" s="35"/>
      <c r="U743" s="35"/>
      <c r="V743" s="35"/>
      <c r="W743" s="35"/>
      <c r="X743" s="35"/>
      <c r="Y743" s="35"/>
      <c r="Z743" s="35"/>
      <c r="AA743" s="35"/>
      <c r="AB743" s="35"/>
    </row>
    <row r="744" spans="1:28">
      <c r="A744" s="409"/>
      <c r="B744" s="35"/>
      <c r="C744" s="35"/>
      <c r="D744" s="35"/>
      <c r="E744" s="35"/>
      <c r="F744" s="35"/>
      <c r="G744" s="35"/>
      <c r="H744" s="35"/>
      <c r="I744" s="35"/>
      <c r="J744" s="35"/>
      <c r="K744" s="35"/>
      <c r="L744" s="42"/>
      <c r="M744" s="35"/>
      <c r="N744" s="35"/>
      <c r="O744" s="35"/>
      <c r="P744" s="35"/>
      <c r="Q744" s="35"/>
      <c r="R744" s="35"/>
      <c r="S744" s="35"/>
      <c r="T744" s="35"/>
      <c r="U744" s="35"/>
      <c r="V744" s="35"/>
      <c r="W744" s="35"/>
      <c r="X744" s="35"/>
      <c r="Y744" s="35"/>
      <c r="Z744" s="35"/>
      <c r="AA744" s="35"/>
      <c r="AB744" s="35"/>
    </row>
    <row r="745" spans="1:28">
      <c r="A745" s="409"/>
      <c r="B745" s="35"/>
      <c r="C745" s="35"/>
      <c r="D745" s="35"/>
      <c r="E745" s="35"/>
      <c r="F745" s="35"/>
      <c r="G745" s="35"/>
      <c r="H745" s="35"/>
      <c r="I745" s="35"/>
      <c r="J745" s="35"/>
      <c r="K745" s="35"/>
      <c r="L745" s="42"/>
      <c r="M745" s="35"/>
      <c r="N745" s="35"/>
      <c r="O745" s="35"/>
      <c r="P745" s="35"/>
      <c r="Q745" s="35"/>
      <c r="R745" s="35"/>
      <c r="S745" s="35"/>
      <c r="T745" s="35"/>
      <c r="U745" s="35"/>
      <c r="V745" s="35"/>
      <c r="W745" s="35"/>
      <c r="X745" s="35"/>
      <c r="Y745" s="35"/>
      <c r="Z745" s="35"/>
      <c r="AA745" s="35"/>
      <c r="AB745" s="35"/>
    </row>
    <row r="746" spans="1:28">
      <c r="A746" s="409"/>
      <c r="B746" s="35"/>
      <c r="C746" s="35"/>
      <c r="D746" s="35"/>
      <c r="E746" s="35"/>
      <c r="F746" s="35"/>
      <c r="G746" s="35"/>
      <c r="H746" s="35"/>
      <c r="I746" s="35"/>
      <c r="J746" s="35"/>
      <c r="K746" s="35"/>
      <c r="L746" s="42"/>
      <c r="M746" s="35"/>
      <c r="N746" s="35"/>
      <c r="O746" s="35"/>
      <c r="P746" s="35"/>
      <c r="Q746" s="35"/>
      <c r="R746" s="35"/>
      <c r="S746" s="35"/>
      <c r="T746" s="35"/>
      <c r="U746" s="35"/>
      <c r="V746" s="35"/>
      <c r="W746" s="35"/>
      <c r="X746" s="35"/>
      <c r="Y746" s="35"/>
      <c r="Z746" s="35"/>
      <c r="AA746" s="35"/>
      <c r="AB746" s="35"/>
    </row>
    <row r="747" spans="1:28">
      <c r="A747" s="409"/>
      <c r="B747" s="35"/>
      <c r="C747" s="35"/>
      <c r="D747" s="35"/>
      <c r="E747" s="35"/>
      <c r="F747" s="35"/>
      <c r="G747" s="35"/>
      <c r="H747" s="35"/>
      <c r="I747" s="35"/>
      <c r="J747" s="35"/>
      <c r="K747" s="35"/>
      <c r="L747" s="42"/>
      <c r="M747" s="35"/>
      <c r="N747" s="35"/>
      <c r="O747" s="35"/>
      <c r="P747" s="35"/>
      <c r="Q747" s="35"/>
      <c r="R747" s="35"/>
      <c r="S747" s="35"/>
      <c r="T747" s="35"/>
      <c r="U747" s="35"/>
      <c r="V747" s="35"/>
      <c r="W747" s="35"/>
      <c r="X747" s="35"/>
      <c r="Y747" s="35"/>
      <c r="Z747" s="35"/>
      <c r="AA747" s="35"/>
      <c r="AB747" s="35"/>
    </row>
    <row r="748" spans="1:28">
      <c r="A748" s="409"/>
      <c r="B748" s="35"/>
      <c r="C748" s="35"/>
      <c r="D748" s="35"/>
      <c r="E748" s="35"/>
      <c r="F748" s="35"/>
      <c r="G748" s="35"/>
      <c r="H748" s="35"/>
      <c r="I748" s="35"/>
      <c r="J748" s="35"/>
      <c r="K748" s="35"/>
      <c r="L748" s="42"/>
      <c r="M748" s="35"/>
      <c r="N748" s="35"/>
      <c r="O748" s="35"/>
      <c r="P748" s="35"/>
      <c r="Q748" s="35"/>
      <c r="R748" s="35"/>
      <c r="S748" s="35"/>
      <c r="T748" s="35"/>
      <c r="U748" s="35"/>
      <c r="V748" s="35"/>
      <c r="W748" s="35"/>
      <c r="X748" s="35"/>
      <c r="Y748" s="35"/>
      <c r="Z748" s="35"/>
      <c r="AA748" s="35"/>
      <c r="AB748" s="35"/>
    </row>
    <row r="749" spans="1:28">
      <c r="A749" s="409"/>
      <c r="B749" s="35"/>
      <c r="C749" s="35"/>
      <c r="D749" s="35"/>
      <c r="E749" s="35"/>
      <c r="F749" s="35"/>
      <c r="G749" s="35"/>
      <c r="H749" s="35"/>
      <c r="I749" s="35"/>
      <c r="J749" s="35"/>
      <c r="K749" s="35"/>
      <c r="L749" s="42"/>
      <c r="M749" s="35"/>
      <c r="N749" s="35"/>
      <c r="O749" s="35"/>
      <c r="P749" s="35"/>
      <c r="Q749" s="35"/>
      <c r="R749" s="35"/>
      <c r="S749" s="35"/>
      <c r="T749" s="35"/>
      <c r="U749" s="35"/>
      <c r="V749" s="35"/>
      <c r="W749" s="35"/>
      <c r="X749" s="35"/>
      <c r="Y749" s="35"/>
      <c r="Z749" s="35"/>
      <c r="AA749" s="35"/>
      <c r="AB749" s="35"/>
    </row>
    <row r="750" spans="1:28">
      <c r="A750" s="409"/>
      <c r="B750" s="35"/>
      <c r="C750" s="35"/>
      <c r="D750" s="35"/>
      <c r="E750" s="35"/>
      <c r="F750" s="35"/>
      <c r="G750" s="35"/>
      <c r="H750" s="35"/>
      <c r="I750" s="35"/>
      <c r="J750" s="35"/>
      <c r="K750" s="35"/>
      <c r="L750" s="42"/>
      <c r="M750" s="35"/>
      <c r="N750" s="35"/>
      <c r="O750" s="35"/>
      <c r="P750" s="35"/>
      <c r="Q750" s="35"/>
      <c r="R750" s="35"/>
      <c r="S750" s="35"/>
      <c r="T750" s="35"/>
      <c r="U750" s="35"/>
      <c r="V750" s="35"/>
      <c r="W750" s="35"/>
      <c r="X750" s="35"/>
      <c r="Y750" s="35"/>
      <c r="Z750" s="35"/>
      <c r="AA750" s="35"/>
      <c r="AB750" s="35"/>
    </row>
    <row r="751" spans="1:28">
      <c r="A751" s="409"/>
      <c r="B751" s="35"/>
      <c r="C751" s="35"/>
      <c r="D751" s="35"/>
      <c r="E751" s="35"/>
      <c r="F751" s="35"/>
      <c r="G751" s="35"/>
      <c r="H751" s="35"/>
      <c r="I751" s="35"/>
      <c r="J751" s="35"/>
      <c r="K751" s="35"/>
      <c r="L751" s="42"/>
      <c r="M751" s="35"/>
      <c r="N751" s="35"/>
      <c r="O751" s="35"/>
      <c r="P751" s="35"/>
      <c r="Q751" s="35"/>
      <c r="R751" s="35"/>
      <c r="S751" s="35"/>
      <c r="T751" s="35"/>
      <c r="U751" s="35"/>
      <c r="V751" s="35"/>
      <c r="W751" s="35"/>
      <c r="X751" s="35"/>
      <c r="Y751" s="35"/>
      <c r="Z751" s="35"/>
      <c r="AA751" s="35"/>
      <c r="AB751" s="35"/>
    </row>
    <row r="752" spans="1:28">
      <c r="A752" s="409"/>
      <c r="B752" s="35"/>
      <c r="C752" s="35"/>
      <c r="D752" s="35"/>
      <c r="E752" s="35"/>
      <c r="F752" s="35"/>
      <c r="G752" s="35"/>
      <c r="H752" s="35"/>
      <c r="I752" s="35"/>
      <c r="J752" s="35"/>
      <c r="K752" s="35"/>
      <c r="L752" s="42"/>
      <c r="M752" s="35"/>
      <c r="N752" s="35"/>
      <c r="O752" s="35"/>
      <c r="P752" s="35"/>
      <c r="Q752" s="35"/>
      <c r="R752" s="35"/>
      <c r="S752" s="35"/>
      <c r="T752" s="35"/>
      <c r="U752" s="35"/>
      <c r="V752" s="35"/>
      <c r="W752" s="35"/>
      <c r="X752" s="35"/>
      <c r="Y752" s="35"/>
      <c r="Z752" s="35"/>
      <c r="AA752" s="35"/>
      <c r="AB752" s="35"/>
    </row>
    <row r="753" spans="1:28">
      <c r="A753" s="409"/>
      <c r="B753" s="35"/>
      <c r="C753" s="35"/>
      <c r="D753" s="35"/>
      <c r="E753" s="35"/>
      <c r="F753" s="35"/>
      <c r="G753" s="35"/>
      <c r="H753" s="35"/>
      <c r="I753" s="35"/>
      <c r="J753" s="35"/>
      <c r="K753" s="35"/>
      <c r="L753" s="42"/>
      <c r="M753" s="35"/>
      <c r="N753" s="35"/>
      <c r="O753" s="35"/>
      <c r="P753" s="35"/>
      <c r="Q753" s="35"/>
      <c r="R753" s="35"/>
      <c r="S753" s="35"/>
      <c r="T753" s="35"/>
      <c r="U753" s="35"/>
      <c r="V753" s="35"/>
      <c r="W753" s="35"/>
      <c r="X753" s="35"/>
      <c r="Y753" s="35"/>
      <c r="Z753" s="35"/>
      <c r="AA753" s="35"/>
      <c r="AB753" s="35"/>
    </row>
    <row r="754" spans="1:28">
      <c r="A754" s="409"/>
      <c r="B754" s="35"/>
      <c r="C754" s="35"/>
      <c r="D754" s="35"/>
      <c r="E754" s="35"/>
      <c r="F754" s="35"/>
      <c r="G754" s="35"/>
      <c r="H754" s="35"/>
      <c r="I754" s="35"/>
      <c r="J754" s="35"/>
      <c r="K754" s="35"/>
      <c r="L754" s="42"/>
      <c r="M754" s="35"/>
      <c r="N754" s="35"/>
      <c r="O754" s="35"/>
      <c r="P754" s="35"/>
      <c r="Q754" s="35"/>
      <c r="R754" s="35"/>
      <c r="S754" s="35"/>
      <c r="T754" s="35"/>
      <c r="U754" s="35"/>
      <c r="V754" s="35"/>
      <c r="W754" s="35"/>
      <c r="X754" s="35"/>
      <c r="Y754" s="35"/>
      <c r="Z754" s="35"/>
      <c r="AA754" s="35"/>
      <c r="AB754" s="35"/>
    </row>
    <row r="755" spans="1:28">
      <c r="A755" s="409"/>
      <c r="B755" s="35"/>
      <c r="C755" s="35"/>
      <c r="D755" s="35"/>
      <c r="E755" s="35"/>
      <c r="F755" s="35"/>
      <c r="G755" s="35"/>
      <c r="H755" s="35"/>
      <c r="I755" s="35"/>
      <c r="J755" s="35"/>
      <c r="K755" s="35"/>
      <c r="L755" s="42"/>
      <c r="M755" s="35"/>
      <c r="N755" s="35"/>
      <c r="O755" s="35"/>
      <c r="P755" s="35"/>
      <c r="Q755" s="35"/>
      <c r="R755" s="35"/>
      <c r="S755" s="35"/>
      <c r="T755" s="35"/>
      <c r="U755" s="35"/>
      <c r="V755" s="35"/>
      <c r="W755" s="35"/>
      <c r="X755" s="35"/>
      <c r="Y755" s="35"/>
      <c r="Z755" s="35"/>
      <c r="AA755" s="35"/>
      <c r="AB755" s="35"/>
    </row>
    <row r="756" spans="1:28">
      <c r="A756" s="409"/>
      <c r="B756" s="35"/>
      <c r="C756" s="35"/>
      <c r="D756" s="35"/>
      <c r="E756" s="35"/>
      <c r="F756" s="35"/>
      <c r="G756" s="35"/>
      <c r="H756" s="35"/>
      <c r="I756" s="35"/>
      <c r="J756" s="35"/>
      <c r="K756" s="35"/>
      <c r="L756" s="42"/>
      <c r="M756" s="35"/>
      <c r="N756" s="35"/>
      <c r="O756" s="35"/>
      <c r="P756" s="35"/>
      <c r="Q756" s="35"/>
      <c r="R756" s="35"/>
      <c r="S756" s="35"/>
      <c r="T756" s="35"/>
      <c r="U756" s="35"/>
      <c r="V756" s="35"/>
      <c r="W756" s="35"/>
      <c r="X756" s="35"/>
      <c r="Y756" s="35"/>
      <c r="Z756" s="35"/>
      <c r="AA756" s="35"/>
      <c r="AB756" s="35"/>
    </row>
    <row r="757" spans="1:28">
      <c r="A757" s="409"/>
      <c r="B757" s="35"/>
      <c r="C757" s="35"/>
      <c r="D757" s="35"/>
      <c r="E757" s="35"/>
      <c r="F757" s="35"/>
      <c r="G757" s="35"/>
      <c r="H757" s="35"/>
      <c r="I757" s="35"/>
      <c r="J757" s="35"/>
      <c r="K757" s="35"/>
      <c r="L757" s="42"/>
      <c r="M757" s="35"/>
      <c r="N757" s="35"/>
      <c r="O757" s="35"/>
      <c r="P757" s="35"/>
      <c r="Q757" s="35"/>
      <c r="R757" s="35"/>
      <c r="S757" s="35"/>
      <c r="T757" s="35"/>
      <c r="U757" s="35"/>
      <c r="V757" s="35"/>
      <c r="W757" s="35"/>
      <c r="X757" s="35"/>
      <c r="Y757" s="35"/>
      <c r="Z757" s="35"/>
      <c r="AA757" s="35"/>
      <c r="AB757" s="35"/>
    </row>
    <row r="758" spans="1:28">
      <c r="A758" s="409"/>
      <c r="B758" s="35"/>
      <c r="C758" s="35"/>
      <c r="D758" s="35"/>
      <c r="E758" s="35"/>
      <c r="F758" s="35"/>
      <c r="G758" s="35"/>
      <c r="H758" s="35"/>
      <c r="I758" s="35"/>
      <c r="J758" s="35"/>
      <c r="K758" s="35"/>
      <c r="L758" s="42"/>
      <c r="M758" s="35"/>
      <c r="N758" s="35"/>
      <c r="O758" s="35"/>
      <c r="P758" s="35"/>
      <c r="Q758" s="35"/>
      <c r="R758" s="35"/>
      <c r="S758" s="35"/>
      <c r="T758" s="35"/>
      <c r="U758" s="35"/>
      <c r="V758" s="35"/>
      <c r="W758" s="35"/>
      <c r="X758" s="35"/>
      <c r="Y758" s="35"/>
      <c r="Z758" s="35"/>
      <c r="AA758" s="35"/>
      <c r="AB758" s="35"/>
    </row>
    <row r="759" spans="1:28">
      <c r="A759" s="409"/>
      <c r="B759" s="35"/>
      <c r="C759" s="35"/>
      <c r="D759" s="35"/>
      <c r="E759" s="35"/>
      <c r="F759" s="35"/>
      <c r="G759" s="35"/>
      <c r="H759" s="35"/>
      <c r="I759" s="35"/>
      <c r="J759" s="35"/>
      <c r="K759" s="35"/>
      <c r="L759" s="42"/>
      <c r="M759" s="35"/>
      <c r="N759" s="35"/>
      <c r="O759" s="35"/>
      <c r="P759" s="35"/>
      <c r="Q759" s="35"/>
      <c r="R759" s="35"/>
      <c r="S759" s="35"/>
      <c r="T759" s="35"/>
      <c r="U759" s="35"/>
      <c r="V759" s="35"/>
      <c r="W759" s="35"/>
      <c r="X759" s="35"/>
      <c r="Y759" s="35"/>
      <c r="Z759" s="35"/>
      <c r="AA759" s="35"/>
      <c r="AB759" s="35"/>
    </row>
    <row r="760" spans="1:28">
      <c r="A760" s="409"/>
      <c r="B760" s="35"/>
      <c r="C760" s="35"/>
      <c r="D760" s="35"/>
      <c r="E760" s="35"/>
      <c r="F760" s="35"/>
      <c r="G760" s="35"/>
      <c r="H760" s="35"/>
      <c r="I760" s="35"/>
      <c r="J760" s="35"/>
      <c r="K760" s="35"/>
      <c r="L760" s="42"/>
      <c r="M760" s="35"/>
      <c r="N760" s="35"/>
      <c r="O760" s="35"/>
      <c r="P760" s="35"/>
      <c r="Q760" s="35"/>
      <c r="R760" s="35"/>
      <c r="S760" s="35"/>
      <c r="T760" s="35"/>
      <c r="U760" s="35"/>
      <c r="V760" s="35"/>
      <c r="W760" s="35"/>
      <c r="X760" s="35"/>
      <c r="Y760" s="35"/>
      <c r="Z760" s="35"/>
      <c r="AA760" s="35"/>
      <c r="AB760" s="35"/>
    </row>
    <row r="761" spans="1:28">
      <c r="A761" s="409"/>
      <c r="B761" s="35"/>
      <c r="C761" s="35"/>
      <c r="D761" s="35"/>
      <c r="E761" s="35"/>
      <c r="F761" s="35"/>
      <c r="G761" s="35"/>
      <c r="H761" s="35"/>
      <c r="I761" s="35"/>
      <c r="J761" s="35"/>
      <c r="K761" s="35"/>
      <c r="L761" s="42"/>
      <c r="M761" s="35"/>
      <c r="N761" s="35"/>
      <c r="O761" s="35"/>
      <c r="P761" s="35"/>
      <c r="Q761" s="35"/>
      <c r="R761" s="35"/>
      <c r="S761" s="35"/>
      <c r="T761" s="35"/>
      <c r="U761" s="35"/>
      <c r="V761" s="35"/>
      <c r="W761" s="35"/>
      <c r="X761" s="35"/>
      <c r="Y761" s="35"/>
      <c r="Z761" s="35"/>
      <c r="AA761" s="35"/>
      <c r="AB761" s="35"/>
    </row>
    <row r="762" spans="1:28">
      <c r="A762" s="409"/>
      <c r="B762" s="35"/>
      <c r="C762" s="35"/>
      <c r="D762" s="35"/>
      <c r="E762" s="35"/>
      <c r="F762" s="35"/>
      <c r="G762" s="35"/>
      <c r="H762" s="35"/>
      <c r="I762" s="35"/>
      <c r="J762" s="35"/>
      <c r="K762" s="35"/>
      <c r="L762" s="42"/>
      <c r="M762" s="35"/>
      <c r="N762" s="35"/>
      <c r="O762" s="35"/>
      <c r="P762" s="35"/>
      <c r="Q762" s="35"/>
      <c r="R762" s="35"/>
      <c r="S762" s="35"/>
      <c r="T762" s="35"/>
      <c r="U762" s="35"/>
      <c r="V762" s="35"/>
      <c r="W762" s="35"/>
      <c r="X762" s="35"/>
      <c r="Y762" s="35"/>
      <c r="Z762" s="35"/>
      <c r="AA762" s="35"/>
      <c r="AB762" s="35"/>
    </row>
    <row r="763" spans="1:28">
      <c r="A763" s="409"/>
      <c r="B763" s="35"/>
      <c r="C763" s="35"/>
      <c r="D763" s="35"/>
      <c r="E763" s="35"/>
      <c r="F763" s="35"/>
      <c r="G763" s="35"/>
      <c r="H763" s="35"/>
      <c r="I763" s="35"/>
      <c r="J763" s="35"/>
      <c r="K763" s="35"/>
      <c r="L763" s="42"/>
      <c r="M763" s="35"/>
      <c r="N763" s="35"/>
      <c r="O763" s="35"/>
      <c r="P763" s="35"/>
      <c r="Q763" s="35"/>
      <c r="R763" s="35"/>
      <c r="S763" s="35"/>
      <c r="T763" s="35"/>
      <c r="U763" s="35"/>
      <c r="V763" s="35"/>
      <c r="W763" s="35"/>
      <c r="X763" s="35"/>
      <c r="Y763" s="35"/>
      <c r="Z763" s="35"/>
      <c r="AA763" s="35"/>
      <c r="AB763" s="35"/>
    </row>
    <row r="764" spans="1:28">
      <c r="A764" s="409"/>
      <c r="B764" s="35"/>
      <c r="C764" s="35"/>
      <c r="D764" s="35"/>
      <c r="E764" s="35"/>
      <c r="F764" s="35"/>
      <c r="G764" s="35"/>
      <c r="H764" s="35"/>
      <c r="I764" s="35"/>
      <c r="J764" s="35"/>
      <c r="K764" s="35"/>
      <c r="L764" s="42"/>
      <c r="M764" s="35"/>
      <c r="N764" s="35"/>
      <c r="O764" s="35"/>
      <c r="P764" s="35"/>
      <c r="Q764" s="35"/>
      <c r="R764" s="35"/>
      <c r="S764" s="35"/>
      <c r="T764" s="35"/>
      <c r="U764" s="35"/>
      <c r="V764" s="35"/>
      <c r="W764" s="35"/>
      <c r="X764" s="35"/>
      <c r="Y764" s="35"/>
      <c r="Z764" s="35"/>
      <c r="AA764" s="35"/>
      <c r="AB764" s="35"/>
    </row>
    <row r="765" spans="1:28">
      <c r="A765" s="409"/>
      <c r="B765" s="35"/>
      <c r="C765" s="35"/>
      <c r="D765" s="35"/>
      <c r="E765" s="35"/>
      <c r="F765" s="35"/>
      <c r="G765" s="35"/>
      <c r="H765" s="35"/>
      <c r="I765" s="35"/>
      <c r="J765" s="35"/>
      <c r="K765" s="35"/>
      <c r="L765" s="42"/>
      <c r="M765" s="35"/>
      <c r="N765" s="35"/>
      <c r="O765" s="35"/>
      <c r="P765" s="35"/>
      <c r="Q765" s="35"/>
      <c r="R765" s="35"/>
      <c r="S765" s="35"/>
      <c r="T765" s="35"/>
      <c r="U765" s="35"/>
      <c r="V765" s="35"/>
      <c r="W765" s="35"/>
      <c r="X765" s="35"/>
      <c r="Y765" s="35"/>
      <c r="Z765" s="35"/>
      <c r="AA765" s="35"/>
      <c r="AB765" s="35"/>
    </row>
    <row r="766" spans="1:28">
      <c r="A766" s="409"/>
      <c r="B766" s="35"/>
      <c r="C766" s="35"/>
      <c r="D766" s="35"/>
      <c r="E766" s="35"/>
      <c r="F766" s="35"/>
      <c r="G766" s="35"/>
      <c r="H766" s="35"/>
      <c r="I766" s="35"/>
      <c r="J766" s="35"/>
      <c r="K766" s="35"/>
      <c r="L766" s="42"/>
      <c r="M766" s="35"/>
      <c r="N766" s="35"/>
      <c r="O766" s="35"/>
      <c r="P766" s="35"/>
      <c r="Q766" s="35"/>
      <c r="R766" s="35"/>
      <c r="S766" s="35"/>
      <c r="T766" s="35"/>
      <c r="U766" s="35"/>
      <c r="V766" s="35"/>
      <c r="W766" s="35"/>
      <c r="X766" s="35"/>
      <c r="Y766" s="35"/>
      <c r="Z766" s="35"/>
      <c r="AA766" s="35"/>
      <c r="AB766" s="35"/>
    </row>
    <row r="767" spans="1:28">
      <c r="A767" s="409"/>
      <c r="B767" s="35"/>
      <c r="C767" s="35"/>
      <c r="D767" s="35"/>
      <c r="E767" s="35"/>
      <c r="F767" s="35"/>
      <c r="G767" s="35"/>
      <c r="H767" s="35"/>
      <c r="I767" s="35"/>
      <c r="J767" s="35"/>
      <c r="K767" s="35"/>
      <c r="L767" s="42"/>
      <c r="M767" s="35"/>
      <c r="N767" s="35"/>
      <c r="O767" s="35"/>
      <c r="P767" s="35"/>
      <c r="Q767" s="35"/>
      <c r="R767" s="35"/>
      <c r="S767" s="35"/>
      <c r="T767" s="35"/>
      <c r="U767" s="35"/>
      <c r="V767" s="35"/>
      <c r="W767" s="35"/>
      <c r="X767" s="35"/>
      <c r="Y767" s="35"/>
      <c r="Z767" s="35"/>
      <c r="AA767" s="35"/>
      <c r="AB767" s="35"/>
    </row>
    <row r="768" spans="1:28">
      <c r="A768" s="409"/>
      <c r="B768" s="35"/>
      <c r="C768" s="35"/>
      <c r="D768" s="35"/>
      <c r="E768" s="35"/>
      <c r="F768" s="35"/>
      <c r="G768" s="35"/>
      <c r="H768" s="35"/>
      <c r="I768" s="35"/>
      <c r="J768" s="35"/>
      <c r="K768" s="35"/>
      <c r="L768" s="42"/>
      <c r="M768" s="35"/>
      <c r="N768" s="35"/>
      <c r="O768" s="35"/>
      <c r="P768" s="35"/>
      <c r="Q768" s="35"/>
      <c r="R768" s="35"/>
      <c r="S768" s="35"/>
      <c r="T768" s="35"/>
      <c r="U768" s="35"/>
      <c r="V768" s="35"/>
      <c r="W768" s="35"/>
      <c r="X768" s="35"/>
      <c r="Y768" s="35"/>
      <c r="Z768" s="35"/>
      <c r="AA768" s="35"/>
      <c r="AB768" s="35"/>
    </row>
    <row r="769" spans="1:28">
      <c r="A769" s="409"/>
      <c r="B769" s="35"/>
      <c r="C769" s="35"/>
      <c r="D769" s="35"/>
      <c r="E769" s="35"/>
      <c r="F769" s="35"/>
      <c r="G769" s="35"/>
      <c r="H769" s="35"/>
      <c r="I769" s="35"/>
      <c r="J769" s="35"/>
      <c r="K769" s="35"/>
      <c r="L769" s="42"/>
      <c r="M769" s="35"/>
      <c r="N769" s="35"/>
      <c r="O769" s="35"/>
      <c r="P769" s="35"/>
      <c r="Q769" s="35"/>
      <c r="R769" s="35"/>
      <c r="S769" s="35"/>
      <c r="T769" s="35"/>
      <c r="U769" s="35"/>
      <c r="V769" s="35"/>
      <c r="W769" s="35"/>
      <c r="X769" s="35"/>
      <c r="Y769" s="35"/>
      <c r="Z769" s="35"/>
      <c r="AA769" s="35"/>
      <c r="AB769" s="35"/>
    </row>
    <row r="770" spans="1:28">
      <c r="A770" s="409"/>
      <c r="B770" s="35"/>
      <c r="C770" s="35"/>
      <c r="D770" s="35"/>
      <c r="E770" s="35"/>
      <c r="F770" s="35"/>
      <c r="G770" s="35"/>
      <c r="H770" s="35"/>
      <c r="I770" s="35"/>
      <c r="J770" s="35"/>
      <c r="K770" s="35"/>
      <c r="L770" s="42"/>
      <c r="M770" s="35"/>
      <c r="N770" s="35"/>
      <c r="O770" s="35"/>
      <c r="P770" s="35"/>
      <c r="Q770" s="35"/>
      <c r="R770" s="35"/>
      <c r="S770" s="35"/>
      <c r="T770" s="35"/>
      <c r="U770" s="35"/>
      <c r="V770" s="35"/>
      <c r="W770" s="35"/>
      <c r="X770" s="35"/>
      <c r="Y770" s="35"/>
      <c r="Z770" s="35"/>
      <c r="AA770" s="35"/>
      <c r="AB770" s="35"/>
    </row>
    <row r="771" spans="1:28">
      <c r="A771" s="409"/>
      <c r="B771" s="35"/>
      <c r="C771" s="35"/>
      <c r="D771" s="35"/>
      <c r="E771" s="35"/>
      <c r="F771" s="35"/>
      <c r="G771" s="35"/>
      <c r="H771" s="35"/>
      <c r="I771" s="35"/>
      <c r="J771" s="35"/>
      <c r="K771" s="35"/>
      <c r="L771" s="42"/>
      <c r="M771" s="35"/>
      <c r="N771" s="35"/>
      <c r="O771" s="35"/>
      <c r="P771" s="35"/>
      <c r="Q771" s="35"/>
      <c r="R771" s="35"/>
      <c r="S771" s="35"/>
      <c r="T771" s="35"/>
      <c r="U771" s="35"/>
      <c r="V771" s="35"/>
      <c r="W771" s="35"/>
      <c r="X771" s="35"/>
      <c r="Y771" s="35"/>
      <c r="Z771" s="35"/>
      <c r="AA771" s="35"/>
      <c r="AB771" s="35"/>
    </row>
    <row r="772" spans="1:28">
      <c r="A772" s="409"/>
      <c r="B772" s="35"/>
      <c r="C772" s="35"/>
      <c r="D772" s="35"/>
      <c r="E772" s="35"/>
      <c r="F772" s="35"/>
      <c r="G772" s="35"/>
      <c r="H772" s="35"/>
      <c r="I772" s="35"/>
      <c r="J772" s="35"/>
      <c r="K772" s="35"/>
      <c r="L772" s="42"/>
      <c r="M772" s="35"/>
      <c r="N772" s="35"/>
      <c r="O772" s="35"/>
      <c r="P772" s="35"/>
      <c r="Q772" s="35"/>
      <c r="R772" s="35"/>
      <c r="S772" s="35"/>
      <c r="T772" s="35"/>
      <c r="U772" s="35"/>
      <c r="V772" s="35"/>
      <c r="W772" s="35"/>
      <c r="X772" s="35"/>
      <c r="Y772" s="35"/>
      <c r="Z772" s="35"/>
      <c r="AA772" s="35"/>
      <c r="AB772" s="35"/>
    </row>
    <row r="773" spans="1:28">
      <c r="A773" s="409"/>
      <c r="B773" s="35"/>
      <c r="C773" s="35"/>
      <c r="D773" s="35"/>
      <c r="E773" s="35"/>
      <c r="F773" s="35"/>
      <c r="G773" s="35"/>
      <c r="H773" s="35"/>
      <c r="I773" s="35"/>
      <c r="J773" s="35"/>
      <c r="K773" s="35"/>
      <c r="L773" s="42"/>
      <c r="M773" s="35"/>
      <c r="N773" s="35"/>
      <c r="O773" s="35"/>
      <c r="P773" s="35"/>
      <c r="Q773" s="35"/>
      <c r="R773" s="35"/>
      <c r="S773" s="35"/>
      <c r="T773" s="35"/>
      <c r="U773" s="35"/>
      <c r="V773" s="35"/>
      <c r="W773" s="35"/>
      <c r="X773" s="35"/>
      <c r="Y773" s="35"/>
      <c r="Z773" s="35"/>
      <c r="AA773" s="35"/>
      <c r="AB773" s="35"/>
    </row>
    <row r="774" spans="1:28">
      <c r="A774" s="409"/>
      <c r="B774" s="35"/>
      <c r="C774" s="35"/>
      <c r="D774" s="35"/>
      <c r="E774" s="35"/>
      <c r="F774" s="35"/>
      <c r="G774" s="35"/>
      <c r="H774" s="35"/>
      <c r="I774" s="35"/>
      <c r="J774" s="35"/>
      <c r="K774" s="35"/>
      <c r="L774" s="42"/>
      <c r="M774" s="35"/>
      <c r="N774" s="35"/>
      <c r="O774" s="35"/>
      <c r="P774" s="35"/>
      <c r="Q774" s="35"/>
      <c r="R774" s="35"/>
      <c r="S774" s="35"/>
      <c r="T774" s="35"/>
      <c r="U774" s="35"/>
      <c r="V774" s="35"/>
      <c r="W774" s="35"/>
      <c r="X774" s="35"/>
      <c r="Y774" s="35"/>
      <c r="Z774" s="35"/>
      <c r="AA774" s="35"/>
      <c r="AB774" s="35"/>
    </row>
    <row r="775" spans="1:28">
      <c r="A775" s="409"/>
      <c r="B775" s="35"/>
      <c r="C775" s="35"/>
      <c r="D775" s="35"/>
      <c r="E775" s="35"/>
      <c r="F775" s="35"/>
      <c r="G775" s="35"/>
      <c r="H775" s="35"/>
      <c r="I775" s="35"/>
      <c r="J775" s="35"/>
      <c r="K775" s="35"/>
      <c r="L775" s="42"/>
      <c r="M775" s="35"/>
      <c r="N775" s="35"/>
      <c r="O775" s="35"/>
      <c r="P775" s="35"/>
      <c r="Q775" s="35"/>
      <c r="R775" s="35"/>
      <c r="S775" s="35"/>
      <c r="T775" s="35"/>
      <c r="U775" s="35"/>
      <c r="V775" s="35"/>
      <c r="W775" s="35"/>
      <c r="X775" s="35"/>
      <c r="Y775" s="35"/>
      <c r="Z775" s="35"/>
      <c r="AA775" s="35"/>
      <c r="AB775" s="35"/>
    </row>
    <row r="776" spans="1:28">
      <c r="A776" s="409"/>
      <c r="B776" s="35"/>
      <c r="C776" s="35"/>
      <c r="D776" s="35"/>
      <c r="E776" s="35"/>
      <c r="F776" s="35"/>
      <c r="G776" s="35"/>
      <c r="H776" s="35"/>
      <c r="I776" s="35"/>
      <c r="J776" s="35"/>
      <c r="K776" s="35"/>
      <c r="L776" s="42"/>
      <c r="M776" s="35"/>
      <c r="N776" s="35"/>
      <c r="O776" s="35"/>
      <c r="P776" s="35"/>
      <c r="Q776" s="35"/>
      <c r="R776" s="35"/>
      <c r="S776" s="35"/>
      <c r="T776" s="35"/>
      <c r="U776" s="35"/>
      <c r="V776" s="35"/>
      <c r="W776" s="35"/>
      <c r="X776" s="35"/>
      <c r="Y776" s="35"/>
      <c r="Z776" s="35"/>
      <c r="AA776" s="35"/>
      <c r="AB776" s="35"/>
    </row>
    <row r="777" spans="1:28">
      <c r="A777" s="409"/>
      <c r="B777" s="35"/>
      <c r="C777" s="35"/>
      <c r="D777" s="35"/>
      <c r="E777" s="35"/>
      <c r="F777" s="35"/>
      <c r="G777" s="35"/>
      <c r="H777" s="35"/>
      <c r="I777" s="35"/>
      <c r="J777" s="35"/>
      <c r="K777" s="35"/>
      <c r="L777" s="42"/>
      <c r="M777" s="35"/>
      <c r="N777" s="35"/>
      <c r="O777" s="35"/>
      <c r="P777" s="35"/>
      <c r="Q777" s="35"/>
      <c r="R777" s="35"/>
      <c r="S777" s="35"/>
      <c r="T777" s="35"/>
      <c r="U777" s="35"/>
      <c r="V777" s="35"/>
      <c r="W777" s="35"/>
      <c r="X777" s="35"/>
      <c r="Y777" s="35"/>
      <c r="Z777" s="35"/>
      <c r="AA777" s="35"/>
      <c r="AB777" s="35"/>
    </row>
    <row r="778" spans="1:28">
      <c r="A778" s="409"/>
      <c r="B778" s="35"/>
      <c r="C778" s="35"/>
      <c r="D778" s="35"/>
      <c r="E778" s="35"/>
      <c r="F778" s="35"/>
      <c r="G778" s="35"/>
      <c r="H778" s="35"/>
      <c r="I778" s="35"/>
      <c r="J778" s="35"/>
      <c r="K778" s="35"/>
      <c r="L778" s="42"/>
      <c r="M778" s="35"/>
      <c r="N778" s="35"/>
      <c r="O778" s="35"/>
      <c r="P778" s="35"/>
      <c r="Q778" s="35"/>
      <c r="R778" s="35"/>
      <c r="S778" s="35"/>
      <c r="T778" s="35"/>
      <c r="U778" s="35"/>
      <c r="V778" s="35"/>
      <c r="W778" s="35"/>
      <c r="X778" s="35"/>
      <c r="Y778" s="35"/>
      <c r="Z778" s="35"/>
      <c r="AA778" s="35"/>
      <c r="AB778" s="35"/>
    </row>
    <row r="779" spans="1:28">
      <c r="A779" s="409"/>
      <c r="B779" s="35"/>
      <c r="C779" s="35"/>
      <c r="D779" s="35"/>
      <c r="E779" s="35"/>
      <c r="F779" s="35"/>
      <c r="G779" s="35"/>
      <c r="H779" s="35"/>
      <c r="I779" s="35"/>
      <c r="J779" s="35"/>
      <c r="K779" s="35"/>
      <c r="L779" s="42"/>
      <c r="M779" s="35"/>
      <c r="N779" s="35"/>
      <c r="O779" s="35"/>
      <c r="P779" s="35"/>
      <c r="Q779" s="35"/>
      <c r="R779" s="35"/>
      <c r="S779" s="35"/>
      <c r="T779" s="35"/>
      <c r="U779" s="35"/>
      <c r="V779" s="35"/>
      <c r="W779" s="35"/>
      <c r="X779" s="35"/>
      <c r="Y779" s="35"/>
      <c r="Z779" s="35"/>
      <c r="AA779" s="35"/>
      <c r="AB779" s="35"/>
    </row>
    <row r="780" spans="1:28">
      <c r="A780" s="409"/>
      <c r="B780" s="35"/>
      <c r="C780" s="35"/>
      <c r="D780" s="35"/>
      <c r="E780" s="35"/>
      <c r="F780" s="35"/>
      <c r="G780" s="35"/>
      <c r="H780" s="35"/>
      <c r="I780" s="35"/>
      <c r="J780" s="35"/>
      <c r="K780" s="35"/>
      <c r="L780" s="42"/>
      <c r="M780" s="35"/>
      <c r="N780" s="35"/>
      <c r="O780" s="35"/>
      <c r="P780" s="35"/>
      <c r="Q780" s="35"/>
      <c r="R780" s="35"/>
      <c r="S780" s="35"/>
      <c r="T780" s="35"/>
      <c r="U780" s="35"/>
      <c r="V780" s="35"/>
      <c r="W780" s="35"/>
      <c r="X780" s="35"/>
      <c r="Y780" s="35"/>
      <c r="Z780" s="35"/>
      <c r="AA780" s="35"/>
      <c r="AB780" s="35"/>
    </row>
    <row r="781" spans="1:28">
      <c r="A781" s="409"/>
      <c r="B781" s="35"/>
      <c r="C781" s="35"/>
      <c r="D781" s="35"/>
      <c r="E781" s="35"/>
      <c r="F781" s="35"/>
      <c r="G781" s="35"/>
      <c r="H781" s="35"/>
      <c r="I781" s="35"/>
      <c r="J781" s="35"/>
      <c r="K781" s="35"/>
      <c r="L781" s="42"/>
      <c r="M781" s="35"/>
      <c r="N781" s="35"/>
      <c r="O781" s="35"/>
      <c r="P781" s="35"/>
      <c r="Q781" s="35"/>
      <c r="R781" s="35"/>
      <c r="S781" s="35"/>
      <c r="T781" s="35"/>
      <c r="U781" s="35"/>
      <c r="V781" s="35"/>
      <c r="W781" s="35"/>
      <c r="X781" s="35"/>
      <c r="Y781" s="35"/>
      <c r="Z781" s="35"/>
      <c r="AA781" s="35"/>
      <c r="AB781" s="35"/>
    </row>
    <row r="782" spans="1:28">
      <c r="A782" s="409"/>
      <c r="B782" s="35"/>
      <c r="C782" s="35"/>
      <c r="D782" s="35"/>
      <c r="E782" s="35"/>
      <c r="F782" s="35"/>
      <c r="G782" s="35"/>
      <c r="H782" s="35"/>
      <c r="I782" s="35"/>
      <c r="J782" s="35"/>
      <c r="K782" s="35"/>
      <c r="L782" s="42"/>
      <c r="M782" s="35"/>
      <c r="N782" s="35"/>
      <c r="O782" s="35"/>
      <c r="P782" s="35"/>
      <c r="Q782" s="35"/>
      <c r="R782" s="35"/>
      <c r="S782" s="35"/>
      <c r="T782" s="35"/>
      <c r="U782" s="35"/>
      <c r="V782" s="35"/>
      <c r="W782" s="35"/>
      <c r="X782" s="35"/>
      <c r="Y782" s="35"/>
      <c r="Z782" s="35"/>
      <c r="AA782" s="35"/>
      <c r="AB782" s="35"/>
    </row>
    <row r="783" spans="1:28">
      <c r="A783" s="409"/>
      <c r="B783" s="35"/>
      <c r="C783" s="35"/>
      <c r="D783" s="35"/>
      <c r="E783" s="35"/>
      <c r="F783" s="35"/>
      <c r="G783" s="35"/>
      <c r="H783" s="35"/>
      <c r="I783" s="35"/>
      <c r="J783" s="35"/>
      <c r="K783" s="35"/>
      <c r="L783" s="42"/>
      <c r="M783" s="35"/>
      <c r="N783" s="35"/>
      <c r="O783" s="35"/>
      <c r="P783" s="35"/>
      <c r="Q783" s="35"/>
      <c r="R783" s="35"/>
      <c r="S783" s="35"/>
      <c r="T783" s="35"/>
      <c r="U783" s="35"/>
      <c r="V783" s="35"/>
      <c r="W783" s="35"/>
      <c r="X783" s="35"/>
      <c r="Y783" s="35"/>
      <c r="Z783" s="35"/>
      <c r="AA783" s="35"/>
      <c r="AB783" s="35"/>
    </row>
    <row r="784" spans="1:28">
      <c r="A784" s="409"/>
      <c r="B784" s="35"/>
      <c r="C784" s="35"/>
      <c r="D784" s="35"/>
      <c r="E784" s="35"/>
      <c r="F784" s="35"/>
      <c r="G784" s="35"/>
      <c r="H784" s="35"/>
      <c r="I784" s="35"/>
      <c r="J784" s="35"/>
      <c r="K784" s="35"/>
      <c r="L784" s="42"/>
      <c r="M784" s="35"/>
      <c r="N784" s="35"/>
      <c r="O784" s="35"/>
      <c r="P784" s="35"/>
      <c r="Q784" s="35"/>
      <c r="R784" s="35"/>
      <c r="S784" s="35"/>
      <c r="T784" s="35"/>
      <c r="U784" s="35"/>
      <c r="V784" s="35"/>
      <c r="W784" s="35"/>
      <c r="X784" s="35"/>
      <c r="Y784" s="35"/>
      <c r="Z784" s="35"/>
      <c r="AA784" s="35"/>
      <c r="AB784" s="35"/>
    </row>
    <row r="785" spans="1:28">
      <c r="A785" s="409"/>
      <c r="B785" s="35"/>
      <c r="C785" s="35"/>
      <c r="D785" s="35"/>
      <c r="E785" s="35"/>
      <c r="F785" s="35"/>
      <c r="G785" s="35"/>
      <c r="H785" s="35"/>
      <c r="I785" s="35"/>
      <c r="J785" s="35"/>
      <c r="K785" s="35"/>
      <c r="L785" s="42"/>
      <c r="M785" s="35"/>
      <c r="N785" s="35"/>
      <c r="O785" s="35"/>
      <c r="P785" s="35"/>
      <c r="Q785" s="35"/>
      <c r="R785" s="35"/>
      <c r="S785" s="35"/>
      <c r="T785" s="35"/>
      <c r="U785" s="35"/>
      <c r="V785" s="35"/>
      <c r="W785" s="35"/>
      <c r="X785" s="35"/>
      <c r="Y785" s="35"/>
      <c r="Z785" s="35"/>
      <c r="AA785" s="35"/>
      <c r="AB785" s="35"/>
    </row>
    <row r="786" spans="1:28">
      <c r="A786" s="409"/>
      <c r="B786" s="35"/>
      <c r="C786" s="35"/>
      <c r="D786" s="35"/>
      <c r="E786" s="35"/>
      <c r="F786" s="35"/>
      <c r="G786" s="35"/>
      <c r="H786" s="35"/>
      <c r="I786" s="35"/>
      <c r="J786" s="35"/>
      <c r="K786" s="35"/>
      <c r="L786" s="42"/>
      <c r="M786" s="35"/>
      <c r="N786" s="35"/>
      <c r="O786" s="35"/>
      <c r="P786" s="35"/>
      <c r="Q786" s="35"/>
      <c r="R786" s="35"/>
      <c r="S786" s="35"/>
      <c r="T786" s="35"/>
      <c r="U786" s="35"/>
      <c r="V786" s="35"/>
      <c r="W786" s="35"/>
      <c r="X786" s="35"/>
      <c r="Y786" s="35"/>
      <c r="Z786" s="35"/>
      <c r="AA786" s="35"/>
      <c r="AB786" s="35"/>
    </row>
    <row r="787" spans="1:28">
      <c r="A787" s="409"/>
      <c r="B787" s="35"/>
      <c r="C787" s="35"/>
      <c r="D787" s="35"/>
      <c r="E787" s="35"/>
      <c r="F787" s="35"/>
      <c r="G787" s="35"/>
      <c r="H787" s="35"/>
      <c r="I787" s="35"/>
      <c r="J787" s="35"/>
      <c r="K787" s="35"/>
      <c r="L787" s="42"/>
      <c r="M787" s="35"/>
      <c r="N787" s="35"/>
      <c r="O787" s="35"/>
      <c r="P787" s="35"/>
      <c r="Q787" s="35"/>
      <c r="R787" s="35"/>
      <c r="S787" s="35"/>
      <c r="T787" s="35"/>
      <c r="U787" s="35"/>
      <c r="V787" s="35"/>
      <c r="W787" s="35"/>
      <c r="X787" s="35"/>
      <c r="Y787" s="35"/>
      <c r="Z787" s="35"/>
      <c r="AA787" s="35"/>
      <c r="AB787" s="35"/>
    </row>
    <row r="788" spans="1:28">
      <c r="A788" s="409"/>
      <c r="B788" s="35"/>
      <c r="C788" s="35"/>
      <c r="D788" s="35"/>
      <c r="E788" s="35"/>
      <c r="F788" s="35"/>
      <c r="G788" s="35"/>
      <c r="H788" s="35"/>
      <c r="I788" s="35"/>
      <c r="J788" s="35"/>
      <c r="K788" s="35"/>
      <c r="L788" s="42"/>
      <c r="M788" s="35"/>
      <c r="N788" s="35"/>
      <c r="O788" s="35"/>
      <c r="P788" s="35"/>
      <c r="Q788" s="35"/>
      <c r="R788" s="35"/>
      <c r="S788" s="35"/>
      <c r="T788" s="35"/>
      <c r="U788" s="35"/>
      <c r="V788" s="35"/>
      <c r="W788" s="35"/>
      <c r="X788" s="35"/>
      <c r="Y788" s="35"/>
      <c r="Z788" s="35"/>
      <c r="AA788" s="35"/>
      <c r="AB788" s="35"/>
    </row>
    <row r="789" spans="1:28">
      <c r="A789" s="409"/>
      <c r="B789" s="35"/>
      <c r="C789" s="35"/>
      <c r="D789" s="35"/>
      <c r="E789" s="35"/>
      <c r="F789" s="35"/>
      <c r="G789" s="35"/>
      <c r="H789" s="35"/>
      <c r="I789" s="35"/>
      <c r="J789" s="35"/>
      <c r="K789" s="35"/>
      <c r="L789" s="42"/>
      <c r="M789" s="35"/>
      <c r="N789" s="35"/>
      <c r="O789" s="35"/>
      <c r="P789" s="35"/>
      <c r="Q789" s="35"/>
      <c r="R789" s="35"/>
      <c r="S789" s="35"/>
      <c r="T789" s="35"/>
      <c r="U789" s="35"/>
      <c r="V789" s="35"/>
      <c r="W789" s="35"/>
      <c r="X789" s="35"/>
      <c r="Y789" s="35"/>
      <c r="Z789" s="35"/>
      <c r="AA789" s="35"/>
      <c r="AB789" s="35"/>
    </row>
    <row r="790" spans="1:28">
      <c r="A790" s="409"/>
      <c r="B790" s="35"/>
      <c r="C790" s="35"/>
      <c r="D790" s="35"/>
      <c r="E790" s="35"/>
      <c r="F790" s="35"/>
      <c r="G790" s="35"/>
      <c r="H790" s="35"/>
      <c r="I790" s="35"/>
      <c r="J790" s="35"/>
      <c r="K790" s="35"/>
      <c r="L790" s="42"/>
      <c r="M790" s="35"/>
      <c r="N790" s="35"/>
      <c r="O790" s="35"/>
      <c r="P790" s="35"/>
      <c r="Q790" s="35"/>
      <c r="R790" s="35"/>
      <c r="S790" s="35"/>
      <c r="T790" s="35"/>
      <c r="U790" s="35"/>
      <c r="V790" s="35"/>
      <c r="W790" s="35"/>
      <c r="X790" s="35"/>
      <c r="Y790" s="35"/>
      <c r="Z790" s="35"/>
      <c r="AA790" s="35"/>
      <c r="AB790" s="35"/>
    </row>
    <row r="791" spans="1:28">
      <c r="A791" s="409"/>
      <c r="B791" s="35"/>
      <c r="C791" s="35"/>
      <c r="D791" s="35"/>
      <c r="E791" s="35"/>
      <c r="F791" s="35"/>
      <c r="G791" s="35"/>
      <c r="H791" s="35"/>
      <c r="I791" s="35"/>
      <c r="J791" s="35"/>
      <c r="K791" s="35"/>
      <c r="L791" s="42"/>
      <c r="M791" s="35"/>
      <c r="N791" s="35"/>
      <c r="O791" s="35"/>
      <c r="P791" s="35"/>
      <c r="Q791" s="35"/>
      <c r="R791" s="35"/>
      <c r="S791" s="35"/>
      <c r="T791" s="35"/>
      <c r="U791" s="35"/>
      <c r="V791" s="35"/>
      <c r="W791" s="35"/>
      <c r="X791" s="35"/>
      <c r="Y791" s="35"/>
      <c r="Z791" s="35"/>
      <c r="AA791" s="35"/>
      <c r="AB791" s="35"/>
    </row>
    <row r="792" spans="1:28">
      <c r="A792" s="409"/>
      <c r="B792" s="35"/>
      <c r="C792" s="35"/>
      <c r="D792" s="35"/>
      <c r="E792" s="35"/>
      <c r="F792" s="35"/>
      <c r="G792" s="35"/>
      <c r="H792" s="35"/>
      <c r="I792" s="35"/>
      <c r="J792" s="35"/>
      <c r="K792" s="35"/>
      <c r="L792" s="42"/>
      <c r="M792" s="35"/>
      <c r="N792" s="35"/>
      <c r="O792" s="35"/>
      <c r="P792" s="35"/>
      <c r="Q792" s="35"/>
      <c r="R792" s="35"/>
      <c r="S792" s="35"/>
      <c r="T792" s="35"/>
      <c r="U792" s="35"/>
      <c r="V792" s="35"/>
      <c r="W792" s="35"/>
      <c r="X792" s="35"/>
      <c r="Y792" s="35"/>
      <c r="Z792" s="35"/>
      <c r="AA792" s="35"/>
      <c r="AB792" s="35"/>
    </row>
    <row r="793" spans="1:28">
      <c r="A793" s="409"/>
      <c r="B793" s="35"/>
      <c r="C793" s="35"/>
      <c r="D793" s="35"/>
      <c r="E793" s="35"/>
      <c r="F793" s="35"/>
      <c r="G793" s="35"/>
      <c r="H793" s="35"/>
      <c r="I793" s="35"/>
      <c r="J793" s="35"/>
      <c r="K793" s="35"/>
      <c r="L793" s="42"/>
      <c r="M793" s="35"/>
      <c r="N793" s="35"/>
      <c r="O793" s="35"/>
      <c r="P793" s="35"/>
      <c r="Q793" s="35"/>
      <c r="R793" s="35"/>
      <c r="S793" s="35"/>
      <c r="T793" s="35"/>
      <c r="U793" s="35"/>
      <c r="V793" s="35"/>
      <c r="W793" s="35"/>
      <c r="X793" s="35"/>
      <c r="Y793" s="35"/>
      <c r="Z793" s="35"/>
      <c r="AA793" s="35"/>
      <c r="AB793" s="35"/>
    </row>
    <row r="794" spans="1:28">
      <c r="A794" s="409"/>
      <c r="B794" s="35"/>
      <c r="C794" s="35"/>
      <c r="D794" s="35"/>
      <c r="E794" s="35"/>
      <c r="F794" s="35"/>
      <c r="G794" s="35"/>
      <c r="H794" s="35"/>
      <c r="I794" s="35"/>
      <c r="J794" s="35"/>
      <c r="K794" s="35"/>
      <c r="L794" s="42"/>
      <c r="M794" s="35"/>
      <c r="N794" s="35"/>
      <c r="O794" s="35"/>
      <c r="P794" s="35"/>
      <c r="Q794" s="35"/>
      <c r="R794" s="35"/>
      <c r="S794" s="35"/>
      <c r="T794" s="35"/>
      <c r="U794" s="35"/>
      <c r="V794" s="35"/>
      <c r="W794" s="35"/>
      <c r="X794" s="35"/>
      <c r="Y794" s="35"/>
      <c r="Z794" s="35"/>
      <c r="AA794" s="35"/>
      <c r="AB794" s="35"/>
    </row>
    <row r="795" spans="1:28">
      <c r="A795" s="409"/>
      <c r="B795" s="35"/>
      <c r="C795" s="35"/>
      <c r="D795" s="35"/>
      <c r="E795" s="35"/>
      <c r="F795" s="35"/>
      <c r="G795" s="35"/>
      <c r="H795" s="35"/>
      <c r="I795" s="35"/>
      <c r="J795" s="35"/>
      <c r="K795" s="35"/>
      <c r="L795" s="42"/>
      <c r="M795" s="35"/>
      <c r="N795" s="35"/>
      <c r="O795" s="35"/>
      <c r="P795" s="35"/>
      <c r="Q795" s="35"/>
      <c r="R795" s="35"/>
      <c r="S795" s="35"/>
      <c r="T795" s="35"/>
      <c r="U795" s="35"/>
      <c r="V795" s="35"/>
      <c r="W795" s="35"/>
      <c r="X795" s="35"/>
      <c r="Y795" s="35"/>
      <c r="Z795" s="35"/>
      <c r="AA795" s="35"/>
      <c r="AB795" s="35"/>
    </row>
    <row r="796" spans="1:28">
      <c r="A796" s="409"/>
      <c r="B796" s="35"/>
      <c r="C796" s="35"/>
      <c r="D796" s="35"/>
      <c r="E796" s="35"/>
      <c r="F796" s="35"/>
      <c r="G796" s="35"/>
      <c r="H796" s="35"/>
      <c r="I796" s="35"/>
      <c r="J796" s="35"/>
      <c r="K796" s="35"/>
      <c r="L796" s="42"/>
      <c r="M796" s="35"/>
      <c r="N796" s="35"/>
      <c r="O796" s="35"/>
      <c r="P796" s="35"/>
      <c r="Q796" s="35"/>
      <c r="R796" s="35"/>
      <c r="S796" s="35"/>
      <c r="T796" s="35"/>
      <c r="U796" s="35"/>
      <c r="V796" s="35"/>
      <c r="W796" s="35"/>
      <c r="X796" s="35"/>
      <c r="Y796" s="35"/>
      <c r="Z796" s="35"/>
      <c r="AA796" s="35"/>
      <c r="AB796" s="35"/>
    </row>
    <row r="797" spans="1:28">
      <c r="A797" s="409"/>
      <c r="B797" s="35"/>
      <c r="C797" s="35"/>
      <c r="D797" s="35"/>
      <c r="E797" s="35"/>
      <c r="F797" s="35"/>
      <c r="G797" s="35"/>
      <c r="H797" s="35"/>
      <c r="I797" s="35"/>
      <c r="J797" s="35"/>
      <c r="K797" s="35"/>
      <c r="L797" s="42"/>
      <c r="M797" s="35"/>
      <c r="N797" s="35"/>
      <c r="O797" s="35"/>
      <c r="P797" s="35"/>
      <c r="Q797" s="35"/>
      <c r="R797" s="35"/>
      <c r="S797" s="35"/>
      <c r="T797" s="35"/>
      <c r="U797" s="35"/>
      <c r="V797" s="35"/>
      <c r="W797" s="35"/>
      <c r="X797" s="35"/>
      <c r="Y797" s="35"/>
      <c r="Z797" s="35"/>
      <c r="AA797" s="35"/>
      <c r="AB797" s="35"/>
    </row>
    <row r="798" spans="1:28">
      <c r="A798" s="409"/>
      <c r="B798" s="35"/>
      <c r="C798" s="35"/>
      <c r="D798" s="35"/>
      <c r="E798" s="35"/>
      <c r="F798" s="35"/>
      <c r="G798" s="35"/>
      <c r="H798" s="35"/>
      <c r="I798" s="35"/>
      <c r="J798" s="35"/>
      <c r="K798" s="35"/>
      <c r="L798" s="42"/>
      <c r="M798" s="35"/>
      <c r="N798" s="35"/>
      <c r="O798" s="35"/>
      <c r="P798" s="35"/>
      <c r="Q798" s="35"/>
      <c r="R798" s="35"/>
      <c r="S798" s="35"/>
      <c r="T798" s="35"/>
      <c r="U798" s="35"/>
      <c r="V798" s="35"/>
      <c r="W798" s="35"/>
      <c r="X798" s="35"/>
      <c r="Y798" s="35"/>
      <c r="Z798" s="35"/>
      <c r="AA798" s="35"/>
      <c r="AB798" s="35"/>
    </row>
    <row r="799" spans="1:28">
      <c r="A799" s="409"/>
      <c r="B799" s="35"/>
      <c r="C799" s="35"/>
      <c r="D799" s="35"/>
      <c r="E799" s="35"/>
      <c r="F799" s="35"/>
      <c r="G799" s="35"/>
      <c r="H799" s="35"/>
      <c r="I799" s="35"/>
      <c r="J799" s="35"/>
      <c r="K799" s="35"/>
      <c r="L799" s="42"/>
      <c r="M799" s="35"/>
      <c r="N799" s="35"/>
      <c r="O799" s="35"/>
      <c r="P799" s="35"/>
      <c r="Q799" s="35"/>
      <c r="R799" s="35"/>
      <c r="S799" s="35"/>
      <c r="T799" s="35"/>
      <c r="U799" s="35"/>
      <c r="V799" s="35"/>
      <c r="W799" s="35"/>
      <c r="X799" s="35"/>
      <c r="Y799" s="35"/>
      <c r="Z799" s="35"/>
      <c r="AA799" s="35"/>
      <c r="AB799" s="35"/>
    </row>
    <row r="800" spans="1:28">
      <c r="A800" s="409"/>
      <c r="B800" s="35"/>
      <c r="C800" s="35"/>
      <c r="D800" s="35"/>
      <c r="E800" s="35"/>
      <c r="F800" s="35"/>
      <c r="G800" s="35"/>
      <c r="H800" s="35"/>
      <c r="I800" s="35"/>
      <c r="J800" s="35"/>
      <c r="K800" s="35"/>
      <c r="L800" s="42"/>
      <c r="M800" s="35"/>
      <c r="N800" s="35"/>
      <c r="O800" s="35"/>
      <c r="P800" s="35"/>
      <c r="Q800" s="35"/>
      <c r="R800" s="35"/>
      <c r="S800" s="35"/>
      <c r="T800" s="35"/>
      <c r="U800" s="35"/>
      <c r="V800" s="35"/>
      <c r="W800" s="35"/>
      <c r="X800" s="35"/>
      <c r="Y800" s="35"/>
      <c r="Z800" s="35"/>
      <c r="AA800" s="35"/>
      <c r="AB800" s="35"/>
    </row>
    <row r="801" spans="1:28">
      <c r="A801" s="409"/>
      <c r="B801" s="35"/>
      <c r="C801" s="35"/>
      <c r="D801" s="35"/>
      <c r="E801" s="35"/>
      <c r="F801" s="35"/>
      <c r="G801" s="35"/>
      <c r="H801" s="35"/>
      <c r="I801" s="35"/>
      <c r="J801" s="35"/>
      <c r="K801" s="35"/>
      <c r="L801" s="42"/>
      <c r="M801" s="35"/>
      <c r="N801" s="35"/>
      <c r="O801" s="35"/>
      <c r="P801" s="35"/>
      <c r="Q801" s="35"/>
      <c r="R801" s="35"/>
      <c r="S801" s="35"/>
      <c r="T801" s="35"/>
      <c r="U801" s="35"/>
      <c r="V801" s="35"/>
      <c r="W801" s="35"/>
      <c r="X801" s="35"/>
      <c r="Y801" s="35"/>
      <c r="Z801" s="35"/>
      <c r="AA801" s="35"/>
      <c r="AB801" s="35"/>
    </row>
    <row r="802" spans="1:28">
      <c r="A802" s="409"/>
      <c r="B802" s="35"/>
      <c r="C802" s="35"/>
      <c r="D802" s="35"/>
      <c r="E802" s="35"/>
      <c r="F802" s="35"/>
      <c r="G802" s="35"/>
      <c r="H802" s="35"/>
      <c r="I802" s="35"/>
      <c r="J802" s="35"/>
      <c r="K802" s="35"/>
      <c r="L802" s="42"/>
      <c r="M802" s="35"/>
      <c r="N802" s="35"/>
      <c r="O802" s="35"/>
      <c r="P802" s="35"/>
      <c r="Q802" s="35"/>
      <c r="R802" s="35"/>
      <c r="S802" s="35"/>
      <c r="T802" s="35"/>
      <c r="U802" s="35"/>
      <c r="V802" s="35"/>
      <c r="W802" s="35"/>
      <c r="X802" s="35"/>
      <c r="Y802" s="35"/>
      <c r="Z802" s="35"/>
      <c r="AA802" s="35"/>
      <c r="AB802" s="35"/>
    </row>
    <row r="803" spans="1:28">
      <c r="A803" s="409"/>
      <c r="B803" s="35"/>
      <c r="C803" s="35"/>
      <c r="D803" s="35"/>
      <c r="E803" s="35"/>
      <c r="F803" s="35"/>
      <c r="G803" s="35"/>
      <c r="H803" s="35"/>
      <c r="I803" s="35"/>
      <c r="J803" s="35"/>
      <c r="K803" s="35"/>
      <c r="L803" s="42"/>
      <c r="M803" s="35"/>
      <c r="N803" s="35"/>
      <c r="O803" s="35"/>
      <c r="P803" s="35"/>
      <c r="Q803" s="35"/>
      <c r="R803" s="35"/>
      <c r="S803" s="35"/>
      <c r="T803" s="35"/>
      <c r="U803" s="35"/>
      <c r="V803" s="35"/>
      <c r="W803" s="35"/>
      <c r="X803" s="35"/>
      <c r="Y803" s="35"/>
      <c r="Z803" s="35"/>
      <c r="AA803" s="35"/>
      <c r="AB803" s="35"/>
    </row>
    <row r="804" spans="1:28">
      <c r="A804" s="409"/>
      <c r="B804" s="35"/>
      <c r="C804" s="35"/>
      <c r="D804" s="35"/>
      <c r="E804" s="35"/>
      <c r="F804" s="35"/>
      <c r="G804" s="35"/>
      <c r="H804" s="35"/>
      <c r="I804" s="35"/>
      <c r="J804" s="35"/>
      <c r="K804" s="35"/>
      <c r="L804" s="42"/>
      <c r="M804" s="35"/>
      <c r="N804" s="35"/>
      <c r="O804" s="35"/>
      <c r="P804" s="35"/>
      <c r="Q804" s="35"/>
      <c r="R804" s="35"/>
      <c r="S804" s="35"/>
      <c r="T804" s="35"/>
      <c r="U804" s="35"/>
      <c r="V804" s="35"/>
      <c r="W804" s="35"/>
      <c r="X804" s="35"/>
      <c r="Y804" s="35"/>
      <c r="Z804" s="35"/>
      <c r="AA804" s="35"/>
      <c r="AB804" s="35"/>
    </row>
    <row r="805" spans="1:28">
      <c r="A805" s="409"/>
      <c r="B805" s="35"/>
      <c r="C805" s="35"/>
      <c r="D805" s="35"/>
      <c r="E805" s="35"/>
      <c r="F805" s="35"/>
      <c r="G805" s="35"/>
      <c r="H805" s="35"/>
      <c r="I805" s="35"/>
      <c r="J805" s="35"/>
      <c r="K805" s="35"/>
      <c r="L805" s="42"/>
      <c r="M805" s="35"/>
      <c r="N805" s="35"/>
      <c r="O805" s="35"/>
      <c r="P805" s="35"/>
      <c r="Q805" s="35"/>
      <c r="R805" s="35"/>
      <c r="S805" s="35"/>
      <c r="T805" s="35"/>
      <c r="U805" s="35"/>
      <c r="V805" s="35"/>
      <c r="W805" s="35"/>
      <c r="X805" s="35"/>
      <c r="Y805" s="35"/>
      <c r="Z805" s="35"/>
      <c r="AA805" s="35"/>
      <c r="AB805" s="35"/>
    </row>
    <row r="806" spans="1:28">
      <c r="A806" s="409"/>
      <c r="B806" s="35"/>
      <c r="C806" s="35"/>
      <c r="D806" s="35"/>
      <c r="E806" s="35"/>
      <c r="F806" s="35"/>
      <c r="G806" s="35"/>
      <c r="H806" s="35"/>
      <c r="I806" s="35"/>
      <c r="J806" s="35"/>
      <c r="K806" s="35"/>
      <c r="L806" s="42"/>
      <c r="M806" s="35"/>
      <c r="N806" s="35"/>
      <c r="O806" s="35"/>
      <c r="P806" s="35"/>
      <c r="Q806" s="35"/>
      <c r="R806" s="35"/>
      <c r="S806" s="35"/>
      <c r="T806" s="35"/>
      <c r="U806" s="35"/>
      <c r="V806" s="35"/>
      <c r="W806" s="35"/>
      <c r="X806" s="35"/>
      <c r="Y806" s="35"/>
      <c r="Z806" s="35"/>
      <c r="AA806" s="35"/>
      <c r="AB806" s="35"/>
    </row>
    <row r="807" spans="1:28">
      <c r="A807" s="409"/>
      <c r="B807" s="35"/>
      <c r="C807" s="35"/>
      <c r="D807" s="35"/>
      <c r="E807" s="35"/>
      <c r="F807" s="35"/>
      <c r="G807" s="35"/>
      <c r="H807" s="35"/>
      <c r="I807" s="35"/>
      <c r="J807" s="35"/>
      <c r="K807" s="35"/>
      <c r="L807" s="42"/>
      <c r="M807" s="35"/>
      <c r="N807" s="35"/>
      <c r="O807" s="35"/>
      <c r="P807" s="35"/>
      <c r="Q807" s="35"/>
      <c r="R807" s="35"/>
      <c r="S807" s="35"/>
      <c r="T807" s="35"/>
      <c r="U807" s="35"/>
      <c r="V807" s="35"/>
      <c r="W807" s="35"/>
      <c r="X807" s="35"/>
      <c r="Y807" s="35"/>
      <c r="Z807" s="35"/>
      <c r="AA807" s="35"/>
      <c r="AB807" s="35"/>
    </row>
    <row r="808" spans="1:28">
      <c r="A808" s="409"/>
      <c r="B808" s="35"/>
      <c r="C808" s="35"/>
      <c r="D808" s="35"/>
      <c r="E808" s="35"/>
      <c r="F808" s="35"/>
      <c r="G808" s="35"/>
      <c r="H808" s="35"/>
      <c r="I808" s="35"/>
      <c r="J808" s="35"/>
      <c r="K808" s="35"/>
      <c r="L808" s="42"/>
      <c r="M808" s="35"/>
      <c r="N808" s="35"/>
      <c r="O808" s="35"/>
      <c r="P808" s="35"/>
      <c r="Q808" s="35"/>
      <c r="R808" s="35"/>
      <c r="S808" s="35"/>
      <c r="T808" s="35"/>
      <c r="U808" s="35"/>
      <c r="V808" s="35"/>
      <c r="W808" s="35"/>
      <c r="X808" s="35"/>
      <c r="Y808" s="35"/>
      <c r="Z808" s="35"/>
      <c r="AA808" s="35"/>
      <c r="AB808" s="35"/>
    </row>
    <row r="809" spans="1:28">
      <c r="A809" s="409"/>
      <c r="B809" s="35"/>
      <c r="C809" s="35"/>
      <c r="D809" s="35"/>
      <c r="E809" s="35"/>
      <c r="F809" s="35"/>
      <c r="G809" s="35"/>
      <c r="H809" s="35"/>
      <c r="I809" s="35"/>
      <c r="J809" s="35"/>
      <c r="K809" s="35"/>
      <c r="L809" s="42"/>
      <c r="M809" s="35"/>
      <c r="N809" s="35"/>
      <c r="O809" s="35"/>
      <c r="P809" s="35"/>
      <c r="Q809" s="35"/>
      <c r="R809" s="35"/>
      <c r="S809" s="35"/>
      <c r="T809" s="35"/>
      <c r="U809" s="35"/>
      <c r="V809" s="35"/>
      <c r="W809" s="35"/>
      <c r="X809" s="35"/>
      <c r="Y809" s="35"/>
      <c r="Z809" s="35"/>
      <c r="AA809" s="35"/>
      <c r="AB809" s="35"/>
    </row>
    <row r="810" spans="1:28">
      <c r="A810" s="409"/>
      <c r="B810" s="35"/>
      <c r="C810" s="35"/>
      <c r="D810" s="35"/>
      <c r="E810" s="35"/>
      <c r="F810" s="35"/>
      <c r="G810" s="35"/>
      <c r="H810" s="35"/>
      <c r="I810" s="35"/>
      <c r="J810" s="35"/>
      <c r="K810" s="35"/>
      <c r="L810" s="42"/>
      <c r="M810" s="35"/>
      <c r="N810" s="35"/>
      <c r="O810" s="35"/>
      <c r="P810" s="35"/>
      <c r="Q810" s="35"/>
      <c r="R810" s="35"/>
      <c r="S810" s="35"/>
      <c r="T810" s="35"/>
      <c r="U810" s="35"/>
      <c r="V810" s="35"/>
      <c r="W810" s="35"/>
      <c r="X810" s="35"/>
      <c r="Y810" s="35"/>
      <c r="Z810" s="35"/>
      <c r="AA810" s="35"/>
      <c r="AB810" s="35"/>
    </row>
    <row r="811" spans="1:28">
      <c r="A811" s="409"/>
      <c r="B811" s="35"/>
      <c r="C811" s="35"/>
      <c r="D811" s="35"/>
      <c r="E811" s="35"/>
      <c r="F811" s="35"/>
      <c r="G811" s="35"/>
      <c r="H811" s="35"/>
      <c r="I811" s="35"/>
      <c r="J811" s="35"/>
      <c r="K811" s="35"/>
      <c r="L811" s="42"/>
      <c r="M811" s="35"/>
      <c r="N811" s="35"/>
      <c r="O811" s="35"/>
      <c r="P811" s="35"/>
      <c r="Q811" s="35"/>
      <c r="R811" s="35"/>
      <c r="S811" s="35"/>
      <c r="T811" s="35"/>
      <c r="U811" s="35"/>
      <c r="V811" s="35"/>
      <c r="W811" s="35"/>
      <c r="X811" s="35"/>
      <c r="Y811" s="35"/>
      <c r="Z811" s="35"/>
      <c r="AA811" s="35"/>
      <c r="AB811" s="35"/>
    </row>
    <row r="812" spans="1:28">
      <c r="A812" s="409"/>
      <c r="B812" s="35"/>
      <c r="C812" s="35"/>
      <c r="D812" s="35"/>
      <c r="E812" s="35"/>
      <c r="F812" s="35"/>
      <c r="G812" s="35"/>
      <c r="H812" s="35"/>
      <c r="I812" s="35"/>
      <c r="J812" s="35"/>
      <c r="K812" s="35"/>
      <c r="L812" s="42"/>
      <c r="M812" s="35"/>
      <c r="N812" s="35"/>
      <c r="O812" s="35"/>
      <c r="P812" s="35"/>
      <c r="Q812" s="35"/>
      <c r="R812" s="35"/>
      <c r="S812" s="35"/>
      <c r="T812" s="35"/>
      <c r="U812" s="35"/>
      <c r="V812" s="35"/>
      <c r="W812" s="35"/>
      <c r="X812" s="35"/>
      <c r="Y812" s="35"/>
      <c r="Z812" s="35"/>
      <c r="AA812" s="35"/>
      <c r="AB812" s="35"/>
    </row>
    <row r="813" spans="1:28">
      <c r="A813" s="409"/>
      <c r="B813" s="35"/>
      <c r="C813" s="35"/>
      <c r="D813" s="35"/>
      <c r="E813" s="35"/>
      <c r="F813" s="35"/>
      <c r="G813" s="35"/>
      <c r="H813" s="35"/>
      <c r="I813" s="35"/>
      <c r="J813" s="35"/>
      <c r="K813" s="35"/>
      <c r="L813" s="42"/>
      <c r="M813" s="35"/>
      <c r="N813" s="35"/>
      <c r="O813" s="35"/>
      <c r="P813" s="35"/>
      <c r="Q813" s="35"/>
      <c r="R813" s="35"/>
      <c r="S813" s="35"/>
      <c r="T813" s="35"/>
      <c r="U813" s="35"/>
      <c r="V813" s="35"/>
      <c r="W813" s="35"/>
      <c r="X813" s="35"/>
      <c r="Y813" s="35"/>
      <c r="Z813" s="35"/>
      <c r="AA813" s="35"/>
      <c r="AB813" s="35"/>
    </row>
    <row r="814" spans="1:28">
      <c r="A814" s="409"/>
      <c r="B814" s="35"/>
      <c r="C814" s="35"/>
      <c r="D814" s="35"/>
      <c r="E814" s="35"/>
      <c r="F814" s="35"/>
      <c r="G814" s="35"/>
      <c r="H814" s="35"/>
      <c r="I814" s="35"/>
      <c r="J814" s="35"/>
      <c r="K814" s="35"/>
      <c r="L814" s="42"/>
      <c r="M814" s="35"/>
      <c r="N814" s="35"/>
      <c r="O814" s="35"/>
      <c r="P814" s="35"/>
      <c r="Q814" s="35"/>
      <c r="R814" s="35"/>
      <c r="S814" s="35"/>
      <c r="T814" s="35"/>
      <c r="U814" s="35"/>
      <c r="V814" s="35"/>
      <c r="W814" s="35"/>
      <c r="X814" s="35"/>
      <c r="Y814" s="35"/>
      <c r="Z814" s="35"/>
      <c r="AA814" s="35"/>
      <c r="AB814" s="35"/>
    </row>
    <row r="815" spans="1:28">
      <c r="A815" s="409"/>
      <c r="B815" s="35"/>
      <c r="C815" s="35"/>
      <c r="D815" s="35"/>
      <c r="E815" s="35"/>
      <c r="F815" s="35"/>
      <c r="G815" s="35"/>
      <c r="H815" s="35"/>
      <c r="I815" s="35"/>
      <c r="J815" s="35"/>
      <c r="K815" s="35"/>
      <c r="L815" s="42"/>
      <c r="M815" s="35"/>
      <c r="N815" s="35"/>
      <c r="O815" s="35"/>
      <c r="P815" s="35"/>
      <c r="Q815" s="35"/>
      <c r="R815" s="35"/>
      <c r="S815" s="35"/>
      <c r="T815" s="35"/>
      <c r="U815" s="35"/>
      <c r="V815" s="35"/>
      <c r="W815" s="35"/>
      <c r="X815" s="35"/>
      <c r="Y815" s="35"/>
      <c r="Z815" s="35"/>
      <c r="AA815" s="35"/>
      <c r="AB815" s="35"/>
    </row>
    <row r="816" spans="1:28">
      <c r="A816" s="409"/>
      <c r="B816" s="35"/>
      <c r="C816" s="35"/>
      <c r="D816" s="35"/>
      <c r="E816" s="35"/>
      <c r="F816" s="35"/>
      <c r="G816" s="35"/>
      <c r="H816" s="35"/>
      <c r="I816" s="35"/>
      <c r="J816" s="35"/>
      <c r="K816" s="35"/>
      <c r="L816" s="42"/>
      <c r="M816" s="35"/>
      <c r="N816" s="35"/>
      <c r="O816" s="35"/>
      <c r="P816" s="35"/>
      <c r="Q816" s="35"/>
      <c r="R816" s="35"/>
      <c r="S816" s="35"/>
      <c r="T816" s="35"/>
      <c r="U816" s="35"/>
      <c r="V816" s="35"/>
      <c r="W816" s="35"/>
      <c r="X816" s="35"/>
      <c r="Y816" s="35"/>
      <c r="Z816" s="35"/>
      <c r="AA816" s="35"/>
      <c r="AB816" s="35"/>
    </row>
    <row r="817" spans="1:28">
      <c r="A817" s="409"/>
      <c r="B817" s="35"/>
      <c r="C817" s="35"/>
      <c r="D817" s="35"/>
      <c r="E817" s="35"/>
      <c r="F817" s="35"/>
      <c r="G817" s="35"/>
      <c r="H817" s="35"/>
      <c r="I817" s="35"/>
      <c r="J817" s="35"/>
      <c r="K817" s="35"/>
      <c r="L817" s="42"/>
      <c r="M817" s="35"/>
      <c r="N817" s="35"/>
      <c r="O817" s="35"/>
      <c r="P817" s="35"/>
      <c r="Q817" s="35"/>
      <c r="R817" s="35"/>
      <c r="S817" s="35"/>
      <c r="T817" s="35"/>
      <c r="U817" s="35"/>
      <c r="V817" s="35"/>
      <c r="W817" s="35"/>
      <c r="X817" s="35"/>
      <c r="Y817" s="35"/>
      <c r="Z817" s="35"/>
      <c r="AA817" s="35"/>
      <c r="AB817" s="35"/>
    </row>
    <row r="818" spans="1:28">
      <c r="A818" s="409"/>
      <c r="B818" s="35"/>
      <c r="C818" s="35"/>
      <c r="D818" s="35"/>
      <c r="E818" s="35"/>
      <c r="F818" s="35"/>
      <c r="G818" s="35"/>
      <c r="H818" s="35"/>
      <c r="I818" s="35"/>
      <c r="J818" s="35"/>
      <c r="K818" s="35"/>
      <c r="L818" s="42"/>
      <c r="M818" s="35"/>
      <c r="N818" s="35"/>
      <c r="O818" s="35"/>
      <c r="P818" s="35"/>
      <c r="Q818" s="35"/>
      <c r="R818" s="35"/>
      <c r="S818" s="35"/>
      <c r="T818" s="35"/>
      <c r="U818" s="35"/>
      <c r="V818" s="35"/>
      <c r="W818" s="35"/>
      <c r="X818" s="35"/>
      <c r="Y818" s="35"/>
      <c r="Z818" s="35"/>
      <c r="AA818" s="35"/>
      <c r="AB818" s="35"/>
    </row>
    <row r="819" spans="1:28">
      <c r="A819" s="409"/>
      <c r="B819" s="35"/>
      <c r="C819" s="35"/>
      <c r="D819" s="35"/>
      <c r="E819" s="35"/>
      <c r="F819" s="35"/>
      <c r="G819" s="35"/>
      <c r="H819" s="35"/>
      <c r="I819" s="35"/>
      <c r="J819" s="35"/>
      <c r="K819" s="35"/>
      <c r="L819" s="42"/>
      <c r="M819" s="35"/>
      <c r="N819" s="35"/>
      <c r="O819" s="35"/>
      <c r="P819" s="35"/>
      <c r="Q819" s="35"/>
      <c r="R819" s="35"/>
      <c r="S819" s="35"/>
      <c r="T819" s="35"/>
      <c r="U819" s="35"/>
      <c r="V819" s="35"/>
      <c r="W819" s="35"/>
      <c r="X819" s="35"/>
      <c r="Y819" s="35"/>
      <c r="Z819" s="35"/>
      <c r="AA819" s="35"/>
      <c r="AB819" s="35"/>
    </row>
    <row r="820" spans="1:28">
      <c r="A820" s="409"/>
      <c r="B820" s="35"/>
      <c r="C820" s="35"/>
      <c r="D820" s="35"/>
      <c r="E820" s="35"/>
      <c r="F820" s="35"/>
      <c r="G820" s="35"/>
      <c r="H820" s="35"/>
      <c r="I820" s="35"/>
      <c r="J820" s="35"/>
      <c r="K820" s="35"/>
      <c r="L820" s="42"/>
      <c r="M820" s="35"/>
      <c r="N820" s="35"/>
      <c r="O820" s="35"/>
      <c r="P820" s="35"/>
      <c r="Q820" s="35"/>
      <c r="R820" s="35"/>
      <c r="S820" s="35"/>
      <c r="T820" s="35"/>
      <c r="U820" s="35"/>
      <c r="V820" s="35"/>
      <c r="W820" s="35"/>
      <c r="X820" s="35"/>
      <c r="Y820" s="35"/>
      <c r="Z820" s="35"/>
      <c r="AA820" s="35"/>
      <c r="AB820" s="35"/>
    </row>
    <row r="821" spans="1:28">
      <c r="A821" s="409"/>
      <c r="B821" s="35"/>
      <c r="C821" s="35"/>
      <c r="D821" s="35"/>
      <c r="E821" s="35"/>
      <c r="F821" s="35"/>
      <c r="G821" s="35"/>
      <c r="H821" s="35"/>
      <c r="I821" s="35"/>
      <c r="J821" s="35"/>
      <c r="K821" s="35"/>
      <c r="L821" s="42"/>
      <c r="M821" s="35"/>
      <c r="N821" s="35"/>
      <c r="O821" s="35"/>
      <c r="P821" s="35"/>
      <c r="Q821" s="35"/>
      <c r="R821" s="35"/>
      <c r="S821" s="35"/>
      <c r="T821" s="35"/>
      <c r="U821" s="35"/>
      <c r="V821" s="35"/>
      <c r="W821" s="35"/>
      <c r="X821" s="35"/>
      <c r="Y821" s="35"/>
      <c r="Z821" s="35"/>
      <c r="AA821" s="35"/>
      <c r="AB821" s="35"/>
    </row>
    <row r="822" spans="1:28">
      <c r="A822" s="409"/>
      <c r="B822" s="35"/>
      <c r="C822" s="35"/>
      <c r="D822" s="35"/>
      <c r="E822" s="35"/>
      <c r="F822" s="35"/>
      <c r="G822" s="35"/>
      <c r="H822" s="35"/>
      <c r="I822" s="35"/>
      <c r="J822" s="35"/>
      <c r="K822" s="35"/>
      <c r="L822" s="42"/>
      <c r="M822" s="35"/>
      <c r="N822" s="35"/>
      <c r="O822" s="35"/>
      <c r="P822" s="35"/>
      <c r="Q822" s="35"/>
      <c r="R822" s="35"/>
      <c r="S822" s="35"/>
      <c r="T822" s="35"/>
      <c r="U822" s="35"/>
      <c r="V822" s="35"/>
      <c r="W822" s="35"/>
      <c r="X822" s="35"/>
      <c r="Y822" s="35"/>
      <c r="Z822" s="35"/>
      <c r="AA822" s="35"/>
      <c r="AB822" s="35"/>
    </row>
    <row r="823" spans="1:28">
      <c r="A823" s="409"/>
      <c r="B823" s="35"/>
      <c r="C823" s="35"/>
      <c r="D823" s="35"/>
      <c r="E823" s="35"/>
      <c r="F823" s="35"/>
      <c r="G823" s="35"/>
      <c r="H823" s="35"/>
      <c r="I823" s="35"/>
      <c r="J823" s="35"/>
      <c r="K823" s="35"/>
      <c r="L823" s="42"/>
      <c r="M823" s="35"/>
      <c r="N823" s="35"/>
      <c r="O823" s="35"/>
      <c r="P823" s="35"/>
      <c r="Q823" s="35"/>
      <c r="R823" s="35"/>
      <c r="S823" s="35"/>
      <c r="T823" s="35"/>
      <c r="U823" s="35"/>
      <c r="V823" s="35"/>
      <c r="W823" s="35"/>
      <c r="X823" s="35"/>
      <c r="Y823" s="35"/>
      <c r="Z823" s="35"/>
      <c r="AA823" s="35"/>
      <c r="AB823" s="35"/>
    </row>
    <row r="824" spans="1:28">
      <c r="A824" s="409"/>
      <c r="B824" s="35"/>
      <c r="C824" s="35"/>
      <c r="D824" s="35"/>
      <c r="E824" s="35"/>
      <c r="F824" s="35"/>
      <c r="G824" s="35"/>
      <c r="H824" s="35"/>
      <c r="I824" s="35"/>
      <c r="J824" s="35"/>
      <c r="K824" s="35"/>
      <c r="L824" s="42"/>
      <c r="M824" s="35"/>
      <c r="N824" s="35"/>
      <c r="O824" s="35"/>
      <c r="P824" s="35"/>
      <c r="Q824" s="35"/>
      <c r="R824" s="35"/>
      <c r="S824" s="35"/>
      <c r="T824" s="35"/>
      <c r="U824" s="35"/>
      <c r="V824" s="35"/>
      <c r="W824" s="35"/>
      <c r="X824" s="35"/>
      <c r="Y824" s="35"/>
      <c r="Z824" s="35"/>
      <c r="AA824" s="35"/>
      <c r="AB824" s="35"/>
    </row>
    <row r="825" spans="1:28">
      <c r="A825" s="409"/>
      <c r="B825" s="35"/>
      <c r="C825" s="35"/>
      <c r="D825" s="35"/>
      <c r="E825" s="35"/>
      <c r="F825" s="35"/>
      <c r="G825" s="35"/>
      <c r="H825" s="35"/>
      <c r="I825" s="35"/>
      <c r="J825" s="35"/>
      <c r="K825" s="35"/>
      <c r="L825" s="42"/>
      <c r="M825" s="35"/>
      <c r="N825" s="35"/>
      <c r="O825" s="35"/>
      <c r="P825" s="35"/>
      <c r="Q825" s="35"/>
      <c r="R825" s="35"/>
      <c r="S825" s="35"/>
      <c r="T825" s="35"/>
      <c r="U825" s="35"/>
      <c r="V825" s="35"/>
      <c r="W825" s="35"/>
      <c r="X825" s="35"/>
      <c r="Y825" s="35"/>
      <c r="Z825" s="35"/>
      <c r="AA825" s="35"/>
      <c r="AB825" s="35"/>
    </row>
    <row r="826" spans="1:28">
      <c r="A826" s="409"/>
      <c r="B826" s="35"/>
      <c r="C826" s="35"/>
      <c r="D826" s="35"/>
      <c r="E826" s="35"/>
      <c r="F826" s="35"/>
      <c r="G826" s="35"/>
      <c r="H826" s="35"/>
      <c r="I826" s="35"/>
      <c r="J826" s="35"/>
      <c r="K826" s="35"/>
      <c r="L826" s="42"/>
      <c r="M826" s="35"/>
      <c r="N826" s="35"/>
      <c r="O826" s="35"/>
      <c r="P826" s="35"/>
      <c r="Q826" s="35"/>
      <c r="R826" s="35"/>
      <c r="S826" s="35"/>
      <c r="T826" s="35"/>
      <c r="U826" s="35"/>
      <c r="V826" s="35"/>
      <c r="W826" s="35"/>
      <c r="X826" s="35"/>
      <c r="Y826" s="35"/>
      <c r="Z826" s="35"/>
      <c r="AA826" s="35"/>
      <c r="AB826" s="35"/>
    </row>
    <row r="827" spans="1:28">
      <c r="A827" s="409"/>
      <c r="B827" s="35"/>
      <c r="C827" s="35"/>
      <c r="D827" s="35"/>
      <c r="E827" s="35"/>
      <c r="F827" s="35"/>
      <c r="G827" s="35"/>
      <c r="H827" s="35"/>
      <c r="I827" s="35"/>
      <c r="J827" s="35"/>
      <c r="K827" s="35"/>
      <c r="L827" s="42"/>
      <c r="M827" s="35"/>
      <c r="N827" s="35"/>
      <c r="O827" s="35"/>
      <c r="P827" s="35"/>
      <c r="Q827" s="35"/>
      <c r="R827" s="35"/>
      <c r="S827" s="35"/>
      <c r="T827" s="35"/>
      <c r="U827" s="35"/>
      <c r="V827" s="35"/>
      <c r="W827" s="35"/>
      <c r="X827" s="35"/>
      <c r="Y827" s="35"/>
      <c r="Z827" s="35"/>
      <c r="AA827" s="35"/>
      <c r="AB827" s="35"/>
    </row>
    <row r="828" spans="1:28">
      <c r="A828" s="409"/>
      <c r="B828" s="35"/>
      <c r="C828" s="35"/>
      <c r="D828" s="35"/>
      <c r="E828" s="35"/>
      <c r="F828" s="35"/>
      <c r="G828" s="35"/>
      <c r="H828" s="35"/>
      <c r="I828" s="35"/>
      <c r="J828" s="35"/>
      <c r="K828" s="35"/>
      <c r="L828" s="42"/>
      <c r="M828" s="35"/>
      <c r="N828" s="35"/>
      <c r="O828" s="35"/>
      <c r="P828" s="35"/>
      <c r="Q828" s="35"/>
      <c r="R828" s="35"/>
      <c r="S828" s="35"/>
      <c r="T828" s="35"/>
      <c r="U828" s="35"/>
      <c r="V828" s="35"/>
      <c r="W828" s="35"/>
      <c r="X828" s="35"/>
      <c r="Y828" s="35"/>
      <c r="Z828" s="35"/>
      <c r="AA828" s="35"/>
      <c r="AB828" s="35"/>
    </row>
    <row r="829" spans="1:28">
      <c r="A829" s="409"/>
      <c r="B829" s="35"/>
      <c r="C829" s="35"/>
      <c r="D829" s="35"/>
      <c r="E829" s="35"/>
      <c r="F829" s="35"/>
      <c r="G829" s="35"/>
      <c r="H829" s="35"/>
      <c r="I829" s="35"/>
      <c r="J829" s="35"/>
      <c r="K829" s="35"/>
      <c r="L829" s="42"/>
      <c r="M829" s="35"/>
      <c r="N829" s="35"/>
      <c r="O829" s="35"/>
      <c r="P829" s="35"/>
      <c r="Q829" s="35"/>
      <c r="R829" s="35"/>
      <c r="S829" s="35"/>
      <c r="T829" s="35"/>
      <c r="U829" s="35"/>
      <c r="V829" s="35"/>
      <c r="W829" s="35"/>
      <c r="X829" s="35"/>
      <c r="Y829" s="35"/>
      <c r="Z829" s="35"/>
      <c r="AA829" s="35"/>
      <c r="AB829" s="35"/>
    </row>
    <row r="830" spans="1:28">
      <c r="A830" s="409"/>
      <c r="B830" s="35"/>
      <c r="C830" s="35"/>
      <c r="D830" s="35"/>
      <c r="E830" s="35"/>
      <c r="F830" s="35"/>
      <c r="G830" s="35"/>
      <c r="H830" s="35"/>
      <c r="I830" s="35"/>
      <c r="J830" s="35"/>
      <c r="K830" s="35"/>
      <c r="L830" s="42"/>
      <c r="M830" s="35"/>
      <c r="N830" s="35"/>
      <c r="O830" s="35"/>
      <c r="P830" s="35"/>
      <c r="Q830" s="35"/>
      <c r="R830" s="35"/>
      <c r="S830" s="35"/>
      <c r="T830" s="35"/>
      <c r="U830" s="35"/>
      <c r="V830" s="35"/>
      <c r="W830" s="35"/>
      <c r="X830" s="35"/>
      <c r="Y830" s="35"/>
      <c r="Z830" s="35"/>
      <c r="AA830" s="35"/>
      <c r="AB830" s="35"/>
    </row>
    <row r="831" spans="1:28">
      <c r="A831" s="409"/>
      <c r="B831" s="35"/>
      <c r="C831" s="35"/>
      <c r="D831" s="35"/>
      <c r="E831" s="35"/>
      <c r="F831" s="35"/>
      <c r="G831" s="35"/>
      <c r="H831" s="35"/>
      <c r="I831" s="35"/>
      <c r="J831" s="35"/>
      <c r="K831" s="35"/>
      <c r="L831" s="42"/>
      <c r="M831" s="35"/>
      <c r="N831" s="35"/>
      <c r="O831" s="35"/>
      <c r="P831" s="35"/>
      <c r="Q831" s="35"/>
      <c r="R831" s="35"/>
      <c r="S831" s="35"/>
      <c r="T831" s="35"/>
      <c r="U831" s="35"/>
      <c r="V831" s="35"/>
      <c r="W831" s="35"/>
      <c r="X831" s="35"/>
      <c r="Y831" s="35"/>
      <c r="Z831" s="35"/>
      <c r="AA831" s="35"/>
      <c r="AB831" s="35"/>
    </row>
    <row r="832" spans="1:28">
      <c r="A832" s="409"/>
      <c r="B832" s="35"/>
      <c r="C832" s="35"/>
      <c r="D832" s="35"/>
      <c r="E832" s="35"/>
      <c r="F832" s="35"/>
      <c r="G832" s="35"/>
      <c r="H832" s="35"/>
      <c r="I832" s="35"/>
      <c r="J832" s="35"/>
      <c r="K832" s="35"/>
      <c r="L832" s="42"/>
      <c r="M832" s="35"/>
      <c r="N832" s="35"/>
      <c r="O832" s="35"/>
      <c r="P832" s="35"/>
      <c r="Q832" s="35"/>
      <c r="R832" s="35"/>
      <c r="S832" s="35"/>
      <c r="T832" s="35"/>
      <c r="U832" s="35"/>
      <c r="V832" s="35"/>
      <c r="W832" s="35"/>
      <c r="X832" s="35"/>
      <c r="Y832" s="35"/>
      <c r="Z832" s="35"/>
      <c r="AA832" s="35"/>
      <c r="AB832" s="35"/>
    </row>
    <row r="833" spans="1:28">
      <c r="A833" s="409"/>
      <c r="B833" s="35"/>
      <c r="C833" s="35"/>
      <c r="D833" s="35"/>
      <c r="E833" s="35"/>
      <c r="F833" s="35"/>
      <c r="G833" s="35"/>
      <c r="H833" s="35"/>
      <c r="I833" s="35"/>
      <c r="J833" s="35"/>
      <c r="K833" s="35"/>
      <c r="L833" s="42"/>
      <c r="M833" s="35"/>
      <c r="N833" s="35"/>
      <c r="O833" s="35"/>
      <c r="P833" s="35"/>
      <c r="Q833" s="35"/>
      <c r="R833" s="35"/>
      <c r="S833" s="35"/>
      <c r="T833" s="35"/>
      <c r="U833" s="35"/>
      <c r="V833" s="35"/>
      <c r="W833" s="35"/>
      <c r="X833" s="35"/>
      <c r="Y833" s="35"/>
      <c r="Z833" s="35"/>
      <c r="AA833" s="35"/>
      <c r="AB833" s="35"/>
    </row>
    <row r="834" spans="1:28">
      <c r="A834" s="409"/>
      <c r="B834" s="35"/>
      <c r="C834" s="35"/>
      <c r="D834" s="35"/>
      <c r="E834" s="35"/>
      <c r="F834" s="35"/>
      <c r="G834" s="35"/>
      <c r="H834" s="35"/>
      <c r="I834" s="35"/>
      <c r="J834" s="35"/>
      <c r="K834" s="35"/>
      <c r="L834" s="42"/>
      <c r="M834" s="35"/>
      <c r="N834" s="35"/>
      <c r="O834" s="35"/>
      <c r="P834" s="35"/>
      <c r="Q834" s="35"/>
      <c r="R834" s="35"/>
      <c r="S834" s="35"/>
      <c r="T834" s="35"/>
      <c r="U834" s="35"/>
      <c r="V834" s="35"/>
      <c r="W834" s="35"/>
      <c r="X834" s="35"/>
      <c r="Y834" s="35"/>
      <c r="Z834" s="35"/>
      <c r="AA834" s="35"/>
      <c r="AB834" s="35"/>
    </row>
    <row r="835" spans="1:28">
      <c r="A835" s="409"/>
      <c r="B835" s="35"/>
      <c r="C835" s="35"/>
      <c r="D835" s="35"/>
      <c r="E835" s="35"/>
      <c r="F835" s="35"/>
      <c r="G835" s="35"/>
      <c r="H835" s="35"/>
      <c r="I835" s="35"/>
      <c r="J835" s="35"/>
      <c r="K835" s="35"/>
      <c r="L835" s="42"/>
      <c r="M835" s="35"/>
      <c r="N835" s="35"/>
      <c r="O835" s="35"/>
      <c r="P835" s="35"/>
      <c r="Q835" s="35"/>
      <c r="R835" s="35"/>
      <c r="S835" s="35"/>
      <c r="T835" s="35"/>
      <c r="U835" s="35"/>
      <c r="V835" s="35"/>
      <c r="W835" s="35"/>
      <c r="X835" s="35"/>
      <c r="Y835" s="35"/>
      <c r="Z835" s="35"/>
      <c r="AA835" s="35"/>
      <c r="AB835" s="35"/>
    </row>
    <row r="836" spans="1:28">
      <c r="A836" s="409"/>
      <c r="B836" s="35"/>
      <c r="C836" s="35"/>
      <c r="D836" s="35"/>
      <c r="E836" s="35"/>
      <c r="F836" s="35"/>
      <c r="G836" s="35"/>
      <c r="H836" s="35"/>
      <c r="I836" s="35"/>
      <c r="J836" s="35"/>
      <c r="K836" s="35"/>
      <c r="L836" s="42"/>
      <c r="M836" s="35"/>
      <c r="N836" s="35"/>
      <c r="O836" s="35"/>
      <c r="P836" s="35"/>
      <c r="Q836" s="35"/>
      <c r="R836" s="35"/>
      <c r="S836" s="35"/>
      <c r="T836" s="35"/>
      <c r="U836" s="35"/>
      <c r="V836" s="35"/>
      <c r="W836" s="35"/>
      <c r="X836" s="35"/>
      <c r="Y836" s="35"/>
      <c r="Z836" s="35"/>
      <c r="AA836" s="35"/>
      <c r="AB836" s="35"/>
    </row>
    <row r="837" spans="1:28">
      <c r="A837" s="409"/>
      <c r="B837" s="35"/>
      <c r="C837" s="35"/>
      <c r="D837" s="35"/>
      <c r="E837" s="35"/>
      <c r="F837" s="35"/>
      <c r="G837" s="35"/>
      <c r="H837" s="35"/>
      <c r="I837" s="35"/>
      <c r="J837" s="35"/>
      <c r="K837" s="35"/>
      <c r="L837" s="42"/>
      <c r="M837" s="35"/>
      <c r="N837" s="35"/>
      <c r="O837" s="35"/>
      <c r="P837" s="35"/>
      <c r="Q837" s="35"/>
      <c r="R837" s="35"/>
      <c r="S837" s="35"/>
      <c r="T837" s="35"/>
      <c r="U837" s="35"/>
      <c r="V837" s="35"/>
      <c r="W837" s="35"/>
      <c r="X837" s="35"/>
      <c r="Y837" s="35"/>
      <c r="Z837" s="35"/>
      <c r="AA837" s="35"/>
      <c r="AB837" s="35"/>
    </row>
    <row r="838" spans="1:28">
      <c r="A838" s="409"/>
      <c r="B838" s="35"/>
      <c r="C838" s="35"/>
      <c r="D838" s="35"/>
      <c r="E838" s="35"/>
      <c r="F838" s="35"/>
      <c r="G838" s="35"/>
      <c r="H838" s="35"/>
      <c r="I838" s="35"/>
      <c r="J838" s="35"/>
      <c r="K838" s="35"/>
      <c r="L838" s="42"/>
      <c r="M838" s="35"/>
      <c r="N838" s="35"/>
      <c r="O838" s="35"/>
      <c r="P838" s="35"/>
      <c r="Q838" s="35"/>
      <c r="R838" s="35"/>
      <c r="S838" s="35"/>
      <c r="T838" s="35"/>
      <c r="U838" s="35"/>
      <c r="V838" s="35"/>
      <c r="W838" s="35"/>
      <c r="X838" s="35"/>
      <c r="Y838" s="35"/>
      <c r="Z838" s="35"/>
      <c r="AA838" s="35"/>
      <c r="AB838" s="35"/>
    </row>
    <row r="839" spans="1:28">
      <c r="A839" s="409"/>
      <c r="B839" s="35"/>
      <c r="C839" s="35"/>
      <c r="D839" s="35"/>
      <c r="E839" s="35"/>
      <c r="F839" s="35"/>
      <c r="G839" s="35"/>
      <c r="H839" s="35"/>
      <c r="I839" s="35"/>
      <c r="J839" s="35"/>
      <c r="K839" s="35"/>
      <c r="L839" s="42"/>
      <c r="M839" s="35"/>
      <c r="N839" s="35"/>
      <c r="O839" s="35"/>
      <c r="P839" s="35"/>
      <c r="Q839" s="35"/>
      <c r="R839" s="35"/>
      <c r="S839" s="35"/>
      <c r="T839" s="35"/>
      <c r="U839" s="35"/>
      <c r="V839" s="35"/>
      <c r="W839" s="35"/>
      <c r="X839" s="35"/>
      <c r="Y839" s="35"/>
      <c r="Z839" s="35"/>
      <c r="AA839" s="35"/>
      <c r="AB839" s="35"/>
    </row>
    <row r="840" spans="1:28">
      <c r="A840" s="409"/>
      <c r="B840" s="35"/>
      <c r="C840" s="35"/>
      <c r="D840" s="35"/>
      <c r="E840" s="35"/>
      <c r="F840" s="35"/>
      <c r="G840" s="35"/>
      <c r="H840" s="35"/>
      <c r="I840" s="35"/>
      <c r="J840" s="35"/>
      <c r="K840" s="35"/>
      <c r="L840" s="42"/>
      <c r="M840" s="35"/>
      <c r="N840" s="35"/>
      <c r="O840" s="35"/>
      <c r="P840" s="35"/>
      <c r="Q840" s="35"/>
      <c r="R840" s="35"/>
      <c r="S840" s="35"/>
      <c r="T840" s="35"/>
      <c r="U840" s="35"/>
      <c r="V840" s="35"/>
      <c r="W840" s="35"/>
      <c r="X840" s="35"/>
      <c r="Y840" s="35"/>
      <c r="Z840" s="35"/>
      <c r="AA840" s="35"/>
      <c r="AB840" s="35"/>
    </row>
    <row r="841" spans="1:28">
      <c r="A841" s="409"/>
      <c r="B841" s="35"/>
      <c r="C841" s="35"/>
      <c r="D841" s="35"/>
      <c r="E841" s="35"/>
      <c r="F841" s="35"/>
      <c r="G841" s="35"/>
      <c r="H841" s="35"/>
      <c r="I841" s="35"/>
      <c r="J841" s="35"/>
      <c r="K841" s="35"/>
      <c r="L841" s="42"/>
      <c r="M841" s="35"/>
      <c r="N841" s="35"/>
      <c r="O841" s="35"/>
      <c r="P841" s="35"/>
      <c r="Q841" s="35"/>
      <c r="R841" s="35"/>
      <c r="S841" s="35"/>
      <c r="T841" s="35"/>
      <c r="U841" s="35"/>
      <c r="V841" s="35"/>
      <c r="W841" s="35"/>
      <c r="X841" s="35"/>
      <c r="Y841" s="35"/>
      <c r="Z841" s="35"/>
      <c r="AA841" s="35"/>
      <c r="AB841" s="35"/>
    </row>
    <row r="842" spans="1:28">
      <c r="A842" s="409"/>
      <c r="B842" s="35"/>
      <c r="C842" s="35"/>
      <c r="D842" s="35"/>
      <c r="E842" s="35"/>
      <c r="F842" s="35"/>
      <c r="G842" s="35"/>
      <c r="H842" s="35"/>
      <c r="I842" s="35"/>
      <c r="J842" s="35"/>
      <c r="K842" s="35"/>
      <c r="L842" s="42"/>
      <c r="M842" s="35"/>
      <c r="N842" s="35"/>
      <c r="O842" s="35"/>
      <c r="P842" s="35"/>
      <c r="Q842" s="35"/>
      <c r="R842" s="35"/>
      <c r="S842" s="35"/>
      <c r="T842" s="35"/>
      <c r="U842" s="35"/>
      <c r="V842" s="35"/>
      <c r="W842" s="35"/>
      <c r="X842" s="35"/>
      <c r="Y842" s="35"/>
      <c r="Z842" s="35"/>
      <c r="AA842" s="35"/>
      <c r="AB842" s="35"/>
    </row>
    <row r="843" spans="1:28">
      <c r="A843" s="409"/>
      <c r="B843" s="35"/>
      <c r="C843" s="35"/>
      <c r="D843" s="35"/>
      <c r="E843" s="35"/>
      <c r="F843" s="35"/>
      <c r="G843" s="35"/>
      <c r="H843" s="35"/>
      <c r="I843" s="35"/>
      <c r="J843" s="35"/>
      <c r="K843" s="35"/>
      <c r="L843" s="42"/>
      <c r="M843" s="35"/>
      <c r="N843" s="35"/>
      <c r="O843" s="35"/>
      <c r="P843" s="35"/>
      <c r="Q843" s="35"/>
      <c r="R843" s="35"/>
      <c r="S843" s="35"/>
      <c r="T843" s="35"/>
      <c r="U843" s="35"/>
      <c r="V843" s="35"/>
      <c r="W843" s="35"/>
      <c r="X843" s="35"/>
      <c r="Y843" s="35"/>
      <c r="Z843" s="35"/>
      <c r="AA843" s="35"/>
      <c r="AB843" s="35"/>
    </row>
    <row r="844" spans="1:28">
      <c r="A844" s="409"/>
      <c r="B844" s="35"/>
      <c r="C844" s="35"/>
      <c r="D844" s="35"/>
      <c r="E844" s="35"/>
      <c r="F844" s="35"/>
      <c r="G844" s="35"/>
      <c r="H844" s="35"/>
      <c r="I844" s="35"/>
      <c r="J844" s="35"/>
      <c r="K844" s="35"/>
      <c r="L844" s="42"/>
      <c r="M844" s="35"/>
      <c r="N844" s="35"/>
      <c r="O844" s="35"/>
      <c r="P844" s="35"/>
      <c r="Q844" s="35"/>
      <c r="R844" s="35"/>
      <c r="S844" s="35"/>
      <c r="T844" s="35"/>
      <c r="U844" s="35"/>
      <c r="V844" s="35"/>
      <c r="W844" s="35"/>
      <c r="X844" s="35"/>
      <c r="Y844" s="35"/>
      <c r="Z844" s="35"/>
      <c r="AA844" s="35"/>
      <c r="AB844" s="35"/>
    </row>
    <row r="845" spans="1:28">
      <c r="A845" s="409"/>
      <c r="B845" s="35"/>
      <c r="C845" s="35"/>
      <c r="D845" s="35"/>
      <c r="E845" s="35"/>
      <c r="F845" s="35"/>
      <c r="G845" s="35"/>
      <c r="H845" s="35"/>
      <c r="I845" s="35"/>
      <c r="J845" s="35"/>
      <c r="K845" s="35"/>
      <c r="L845" s="42"/>
      <c r="M845" s="35"/>
      <c r="N845" s="35"/>
      <c r="O845" s="35"/>
      <c r="P845" s="35"/>
      <c r="Q845" s="35"/>
      <c r="R845" s="35"/>
      <c r="S845" s="35"/>
      <c r="T845" s="35"/>
      <c r="U845" s="35"/>
      <c r="V845" s="35"/>
      <c r="W845" s="35"/>
      <c r="X845" s="35"/>
      <c r="Y845" s="35"/>
      <c r="Z845" s="35"/>
      <c r="AA845" s="35"/>
      <c r="AB845" s="35"/>
    </row>
    <row r="846" spans="1:28">
      <c r="A846" s="409"/>
      <c r="B846" s="35"/>
      <c r="C846" s="35"/>
      <c r="D846" s="35"/>
      <c r="E846" s="35"/>
      <c r="F846" s="35"/>
      <c r="G846" s="35"/>
      <c r="H846" s="35"/>
      <c r="I846" s="35"/>
      <c r="J846" s="35"/>
      <c r="K846" s="35"/>
      <c r="L846" s="42"/>
      <c r="M846" s="35"/>
      <c r="N846" s="35"/>
      <c r="O846" s="35"/>
      <c r="P846" s="35"/>
      <c r="Q846" s="35"/>
      <c r="R846" s="35"/>
      <c r="S846" s="35"/>
      <c r="T846" s="35"/>
      <c r="U846" s="35"/>
      <c r="V846" s="35"/>
      <c r="W846" s="35"/>
      <c r="X846" s="35"/>
      <c r="Y846" s="35"/>
      <c r="Z846" s="35"/>
      <c r="AA846" s="35"/>
      <c r="AB846" s="35"/>
    </row>
    <row r="847" spans="1:28">
      <c r="A847" s="409"/>
      <c r="B847" s="35"/>
      <c r="C847" s="35"/>
      <c r="D847" s="35"/>
      <c r="E847" s="35"/>
      <c r="F847" s="35"/>
      <c r="G847" s="35"/>
      <c r="H847" s="35"/>
      <c r="I847" s="35"/>
      <c r="J847" s="35"/>
      <c r="K847" s="35"/>
      <c r="L847" s="42"/>
      <c r="M847" s="35"/>
      <c r="N847" s="35"/>
      <c r="O847" s="35"/>
      <c r="P847" s="35"/>
      <c r="Q847" s="35"/>
      <c r="R847" s="35"/>
      <c r="S847" s="35"/>
      <c r="T847" s="35"/>
      <c r="U847" s="35"/>
      <c r="V847" s="35"/>
      <c r="W847" s="35"/>
      <c r="X847" s="35"/>
      <c r="Y847" s="35"/>
      <c r="Z847" s="35"/>
      <c r="AA847" s="35"/>
      <c r="AB847" s="35"/>
    </row>
    <row r="848" spans="1:28">
      <c r="A848" s="409"/>
      <c r="B848" s="35"/>
      <c r="C848" s="35"/>
      <c r="D848" s="35"/>
      <c r="E848" s="35"/>
      <c r="F848" s="35"/>
      <c r="G848" s="35"/>
      <c r="H848" s="35"/>
      <c r="I848" s="35"/>
      <c r="J848" s="35"/>
      <c r="K848" s="35"/>
      <c r="L848" s="42"/>
      <c r="M848" s="35"/>
      <c r="N848" s="35"/>
      <c r="O848" s="35"/>
      <c r="P848" s="35"/>
      <c r="Q848" s="35"/>
      <c r="R848" s="35"/>
      <c r="S848" s="35"/>
      <c r="T848" s="35"/>
      <c r="U848" s="35"/>
      <c r="V848" s="35"/>
      <c r="W848" s="35"/>
      <c r="X848" s="35"/>
      <c r="Y848" s="35"/>
      <c r="Z848" s="35"/>
      <c r="AA848" s="35"/>
      <c r="AB848" s="35"/>
    </row>
    <row r="849" spans="1:28">
      <c r="A849" s="409"/>
      <c r="B849" s="35"/>
      <c r="C849" s="35"/>
      <c r="D849" s="35"/>
      <c r="E849" s="35"/>
      <c r="F849" s="35"/>
      <c r="G849" s="35"/>
      <c r="H849" s="35"/>
      <c r="I849" s="35"/>
      <c r="J849" s="35"/>
      <c r="K849" s="35"/>
      <c r="L849" s="42"/>
      <c r="M849" s="35"/>
      <c r="N849" s="35"/>
      <c r="O849" s="35"/>
      <c r="P849" s="35"/>
      <c r="Q849" s="35"/>
      <c r="R849" s="35"/>
      <c r="S849" s="35"/>
      <c r="T849" s="35"/>
      <c r="U849" s="35"/>
      <c r="V849" s="35"/>
      <c r="W849" s="35"/>
      <c r="X849" s="35"/>
      <c r="Y849" s="35"/>
      <c r="Z849" s="35"/>
      <c r="AA849" s="35"/>
      <c r="AB849" s="35"/>
    </row>
    <row r="850" spans="1:28">
      <c r="A850" s="409"/>
      <c r="B850" s="35"/>
      <c r="C850" s="35"/>
      <c r="D850" s="35"/>
      <c r="E850" s="35"/>
      <c r="F850" s="35"/>
      <c r="G850" s="35"/>
      <c r="H850" s="35"/>
      <c r="I850" s="35"/>
      <c r="J850" s="35"/>
      <c r="K850" s="35"/>
      <c r="L850" s="42"/>
      <c r="M850" s="35"/>
      <c r="N850" s="35"/>
      <c r="O850" s="35"/>
      <c r="P850" s="35"/>
      <c r="Q850" s="35"/>
      <c r="R850" s="35"/>
      <c r="S850" s="35"/>
      <c r="T850" s="35"/>
      <c r="U850" s="35"/>
      <c r="V850" s="35"/>
      <c r="W850" s="35"/>
      <c r="X850" s="35"/>
      <c r="Y850" s="35"/>
      <c r="Z850" s="35"/>
      <c r="AA850" s="35"/>
      <c r="AB850" s="35"/>
    </row>
    <row r="851" spans="1:28">
      <c r="A851" s="409"/>
      <c r="B851" s="35"/>
      <c r="C851" s="35"/>
      <c r="D851" s="35"/>
      <c r="E851" s="35"/>
      <c r="F851" s="35"/>
      <c r="G851" s="35"/>
      <c r="H851" s="35"/>
      <c r="I851" s="35"/>
      <c r="J851" s="35"/>
      <c r="K851" s="35"/>
      <c r="L851" s="42"/>
      <c r="M851" s="35"/>
      <c r="N851" s="35"/>
      <c r="O851" s="35"/>
      <c r="P851" s="35"/>
      <c r="Q851" s="35"/>
      <c r="R851" s="35"/>
      <c r="S851" s="35"/>
      <c r="T851" s="35"/>
      <c r="U851" s="35"/>
      <c r="V851" s="35"/>
      <c r="W851" s="35"/>
      <c r="X851" s="35"/>
      <c r="Y851" s="35"/>
      <c r="Z851" s="35"/>
      <c r="AA851" s="35"/>
      <c r="AB851" s="35"/>
    </row>
    <row r="852" spans="1:28">
      <c r="A852" s="409"/>
      <c r="B852" s="35"/>
      <c r="C852" s="35"/>
      <c r="D852" s="35"/>
      <c r="E852" s="35"/>
      <c r="F852" s="35"/>
      <c r="G852" s="35"/>
      <c r="H852" s="35"/>
      <c r="I852" s="35"/>
      <c r="J852" s="35"/>
      <c r="K852" s="35"/>
      <c r="L852" s="42"/>
      <c r="M852" s="35"/>
      <c r="N852" s="35"/>
      <c r="O852" s="35"/>
      <c r="P852" s="35"/>
      <c r="Q852" s="35"/>
      <c r="R852" s="35"/>
      <c r="S852" s="35"/>
      <c r="T852" s="35"/>
      <c r="U852" s="35"/>
      <c r="V852" s="35"/>
      <c r="W852" s="35"/>
      <c r="X852" s="35"/>
      <c r="Y852" s="35"/>
      <c r="Z852" s="35"/>
      <c r="AA852" s="35"/>
      <c r="AB852" s="35"/>
    </row>
    <row r="853" spans="1:28">
      <c r="A853" s="409"/>
      <c r="B853" s="35"/>
      <c r="C853" s="35"/>
      <c r="D853" s="35"/>
      <c r="E853" s="35"/>
      <c r="F853" s="35"/>
      <c r="G853" s="35"/>
      <c r="H853" s="35"/>
      <c r="I853" s="35"/>
      <c r="J853" s="35"/>
      <c r="K853" s="35"/>
      <c r="L853" s="42"/>
      <c r="M853" s="35"/>
      <c r="N853" s="35"/>
      <c r="O853" s="35"/>
      <c r="P853" s="35"/>
      <c r="Q853" s="35"/>
      <c r="R853" s="35"/>
      <c r="S853" s="35"/>
      <c r="T853" s="35"/>
      <c r="U853" s="35"/>
      <c r="V853" s="35"/>
      <c r="W853" s="35"/>
      <c r="X853" s="35"/>
      <c r="Y853" s="35"/>
      <c r="Z853" s="35"/>
      <c r="AA853" s="35"/>
      <c r="AB853" s="35"/>
    </row>
    <row r="854" spans="1:28">
      <c r="A854" s="409"/>
      <c r="B854" s="35"/>
      <c r="C854" s="35"/>
      <c r="D854" s="35"/>
      <c r="E854" s="35"/>
      <c r="F854" s="35"/>
      <c r="G854" s="35"/>
      <c r="H854" s="35"/>
      <c r="I854" s="35"/>
      <c r="J854" s="35"/>
      <c r="K854" s="35"/>
      <c r="L854" s="42"/>
      <c r="M854" s="35"/>
      <c r="N854" s="35"/>
      <c r="O854" s="35"/>
      <c r="P854" s="35"/>
      <c r="Q854" s="35"/>
      <c r="R854" s="35"/>
      <c r="S854" s="35"/>
      <c r="T854" s="35"/>
      <c r="U854" s="35"/>
      <c r="V854" s="35"/>
      <c r="W854" s="35"/>
      <c r="X854" s="35"/>
      <c r="Y854" s="35"/>
      <c r="Z854" s="35"/>
      <c r="AA854" s="35"/>
      <c r="AB854" s="35"/>
    </row>
    <row r="855" spans="1:28">
      <c r="A855" s="409"/>
      <c r="B855" s="35"/>
      <c r="C855" s="35"/>
      <c r="D855" s="35"/>
      <c r="E855" s="35"/>
      <c r="F855" s="35"/>
      <c r="G855" s="35"/>
      <c r="H855" s="35"/>
      <c r="I855" s="35"/>
      <c r="J855" s="35"/>
      <c r="K855" s="35"/>
      <c r="L855" s="42"/>
      <c r="M855" s="35"/>
      <c r="N855" s="35"/>
      <c r="O855" s="35"/>
      <c r="P855" s="35"/>
      <c r="Q855" s="35"/>
      <c r="R855" s="35"/>
      <c r="S855" s="35"/>
      <c r="T855" s="35"/>
      <c r="U855" s="35"/>
      <c r="V855" s="35"/>
      <c r="W855" s="35"/>
      <c r="X855" s="35"/>
      <c r="Y855" s="35"/>
      <c r="Z855" s="35"/>
      <c r="AA855" s="35"/>
      <c r="AB855" s="35"/>
    </row>
    <row r="856" spans="1:28">
      <c r="A856" s="409"/>
      <c r="B856" s="35"/>
      <c r="C856" s="35"/>
      <c r="D856" s="35"/>
      <c r="E856" s="35"/>
      <c r="F856" s="35"/>
      <c r="G856" s="35"/>
      <c r="H856" s="35"/>
      <c r="I856" s="35"/>
      <c r="J856" s="35"/>
      <c r="K856" s="35"/>
      <c r="L856" s="42"/>
      <c r="M856" s="35"/>
      <c r="N856" s="35"/>
      <c r="O856" s="35"/>
      <c r="P856" s="35"/>
      <c r="Q856" s="35"/>
      <c r="R856" s="35"/>
      <c r="S856" s="35"/>
      <c r="T856" s="35"/>
      <c r="U856" s="35"/>
      <c r="V856" s="35"/>
      <c r="W856" s="35"/>
      <c r="X856" s="35"/>
      <c r="Y856" s="35"/>
      <c r="Z856" s="35"/>
      <c r="AA856" s="35"/>
      <c r="AB856" s="35"/>
    </row>
    <row r="857" spans="1:28">
      <c r="A857" s="409"/>
      <c r="B857" s="35"/>
      <c r="C857" s="35"/>
      <c r="D857" s="35"/>
      <c r="E857" s="35"/>
      <c r="F857" s="35"/>
      <c r="G857" s="35"/>
      <c r="H857" s="35"/>
      <c r="I857" s="35"/>
      <c r="J857" s="35"/>
      <c r="K857" s="35"/>
      <c r="L857" s="42"/>
      <c r="M857" s="35"/>
      <c r="N857" s="35"/>
      <c r="O857" s="35"/>
      <c r="P857" s="35"/>
      <c r="Q857" s="35"/>
      <c r="R857" s="35"/>
      <c r="S857" s="35"/>
      <c r="T857" s="35"/>
      <c r="U857" s="35"/>
      <c r="V857" s="35"/>
      <c r="W857" s="35"/>
      <c r="X857" s="35"/>
      <c r="Y857" s="35"/>
      <c r="Z857" s="35"/>
      <c r="AA857" s="35"/>
      <c r="AB857" s="35"/>
    </row>
    <row r="858" spans="1:28">
      <c r="A858" s="409"/>
      <c r="B858" s="35"/>
      <c r="C858" s="35"/>
      <c r="D858" s="35"/>
      <c r="E858" s="35"/>
      <c r="F858" s="35"/>
      <c r="G858" s="35"/>
      <c r="H858" s="35"/>
      <c r="I858" s="35"/>
      <c r="J858" s="35"/>
      <c r="K858" s="35"/>
      <c r="L858" s="42"/>
      <c r="M858" s="35"/>
      <c r="N858" s="35"/>
      <c r="O858" s="35"/>
      <c r="P858" s="35"/>
      <c r="Q858" s="35"/>
      <c r="R858" s="35"/>
      <c r="S858" s="35"/>
      <c r="T858" s="35"/>
      <c r="U858" s="35"/>
      <c r="V858" s="35"/>
      <c r="W858" s="35"/>
      <c r="X858" s="35"/>
      <c r="Y858" s="35"/>
      <c r="Z858" s="35"/>
      <c r="AA858" s="35"/>
      <c r="AB858" s="35"/>
    </row>
    <row r="859" spans="1:28">
      <c r="A859" s="409"/>
      <c r="B859" s="35"/>
      <c r="C859" s="35"/>
      <c r="D859" s="35"/>
      <c r="E859" s="35"/>
      <c r="F859" s="35"/>
      <c r="G859" s="35"/>
      <c r="H859" s="35"/>
      <c r="I859" s="35"/>
      <c r="J859" s="35"/>
      <c r="K859" s="35"/>
      <c r="L859" s="42"/>
      <c r="M859" s="35"/>
      <c r="N859" s="35"/>
      <c r="O859" s="35"/>
      <c r="P859" s="35"/>
      <c r="Q859" s="35"/>
      <c r="R859" s="35"/>
      <c r="S859" s="35"/>
      <c r="T859" s="35"/>
      <c r="U859" s="35"/>
      <c r="V859" s="35"/>
      <c r="W859" s="35"/>
      <c r="X859" s="35"/>
      <c r="Y859" s="35"/>
      <c r="Z859" s="35"/>
      <c r="AA859" s="35"/>
      <c r="AB859" s="35"/>
    </row>
    <row r="860" spans="1:28">
      <c r="A860" s="409"/>
      <c r="B860" s="35"/>
      <c r="C860" s="35"/>
      <c r="D860" s="35"/>
      <c r="E860" s="35"/>
      <c r="F860" s="35"/>
      <c r="G860" s="35"/>
      <c r="H860" s="35"/>
      <c r="I860" s="35"/>
      <c r="J860" s="35"/>
      <c r="K860" s="35"/>
      <c r="L860" s="42"/>
      <c r="M860" s="35"/>
      <c r="N860" s="35"/>
      <c r="O860" s="35"/>
      <c r="P860" s="35"/>
      <c r="Q860" s="35"/>
      <c r="R860" s="35"/>
      <c r="S860" s="35"/>
      <c r="T860" s="35"/>
      <c r="U860" s="35"/>
      <c r="V860" s="35"/>
      <c r="W860" s="35"/>
      <c r="X860" s="35"/>
      <c r="Y860" s="35"/>
      <c r="Z860" s="35"/>
      <c r="AA860" s="35"/>
      <c r="AB860" s="35"/>
    </row>
    <row r="861" spans="1:28">
      <c r="A861" s="409"/>
      <c r="B861" s="35"/>
      <c r="C861" s="35"/>
      <c r="D861" s="35"/>
      <c r="E861" s="35"/>
      <c r="F861" s="35"/>
      <c r="G861" s="35"/>
      <c r="H861" s="35"/>
      <c r="I861" s="35"/>
      <c r="J861" s="35"/>
      <c r="K861" s="35"/>
      <c r="L861" s="42"/>
      <c r="M861" s="35"/>
      <c r="N861" s="35"/>
      <c r="O861" s="35"/>
      <c r="P861" s="35"/>
      <c r="Q861" s="35"/>
      <c r="R861" s="35"/>
      <c r="S861" s="35"/>
      <c r="T861" s="35"/>
      <c r="U861" s="35"/>
      <c r="V861" s="35"/>
      <c r="W861" s="35"/>
      <c r="X861" s="35"/>
      <c r="Y861" s="35"/>
      <c r="Z861" s="35"/>
      <c r="AA861" s="35"/>
      <c r="AB861" s="35"/>
    </row>
    <row r="862" spans="1:28">
      <c r="A862" s="409"/>
      <c r="B862" s="35"/>
      <c r="C862" s="35"/>
      <c r="D862" s="35"/>
      <c r="E862" s="35"/>
      <c r="F862" s="35"/>
      <c r="G862" s="35"/>
      <c r="H862" s="35"/>
      <c r="I862" s="35"/>
      <c r="J862" s="35"/>
      <c r="K862" s="35"/>
      <c r="L862" s="42"/>
      <c r="M862" s="35"/>
      <c r="N862" s="35"/>
      <c r="O862" s="35"/>
      <c r="P862" s="35"/>
      <c r="Q862" s="35"/>
      <c r="R862" s="35"/>
      <c r="S862" s="35"/>
      <c r="T862" s="35"/>
      <c r="U862" s="35"/>
      <c r="V862" s="35"/>
      <c r="W862" s="35"/>
      <c r="X862" s="35"/>
      <c r="Y862" s="35"/>
      <c r="Z862" s="35"/>
      <c r="AA862" s="35"/>
      <c r="AB862" s="35"/>
    </row>
    <row r="863" spans="1:28">
      <c r="A863" s="409"/>
      <c r="B863" s="35"/>
      <c r="C863" s="35"/>
      <c r="D863" s="35"/>
      <c r="E863" s="35"/>
      <c r="F863" s="35"/>
      <c r="G863" s="35"/>
      <c r="H863" s="35"/>
      <c r="I863" s="35"/>
      <c r="J863" s="35"/>
      <c r="K863" s="35"/>
      <c r="L863" s="42"/>
      <c r="M863" s="35"/>
      <c r="N863" s="35"/>
      <c r="O863" s="35"/>
      <c r="P863" s="35"/>
      <c r="Q863" s="35"/>
      <c r="R863" s="35"/>
      <c r="S863" s="35"/>
      <c r="T863" s="35"/>
      <c r="U863" s="35"/>
      <c r="V863" s="35"/>
      <c r="W863" s="35"/>
      <c r="X863" s="35"/>
      <c r="Y863" s="35"/>
      <c r="Z863" s="35"/>
      <c r="AA863" s="35"/>
      <c r="AB863" s="35"/>
    </row>
    <row r="864" spans="1:28">
      <c r="A864" s="409"/>
      <c r="B864" s="35"/>
      <c r="C864" s="35"/>
      <c r="D864" s="35"/>
      <c r="E864" s="35"/>
      <c r="F864" s="35"/>
      <c r="G864" s="35"/>
      <c r="H864" s="35"/>
      <c r="I864" s="35"/>
      <c r="J864" s="35"/>
      <c r="K864" s="35"/>
      <c r="L864" s="42"/>
      <c r="M864" s="35"/>
      <c r="N864" s="35"/>
      <c r="O864" s="35"/>
      <c r="P864" s="35"/>
      <c r="Q864" s="35"/>
      <c r="R864" s="35"/>
      <c r="S864" s="35"/>
      <c r="T864" s="35"/>
      <c r="U864" s="35"/>
      <c r="V864" s="35"/>
      <c r="W864" s="35"/>
      <c r="X864" s="35"/>
      <c r="Y864" s="35"/>
      <c r="Z864" s="35"/>
      <c r="AA864" s="35"/>
      <c r="AB864" s="35"/>
    </row>
    <row r="865" spans="1:28">
      <c r="A865" s="409"/>
      <c r="B865" s="35"/>
      <c r="C865" s="35"/>
      <c r="D865" s="35"/>
      <c r="E865" s="35"/>
      <c r="F865" s="35"/>
      <c r="G865" s="35"/>
      <c r="H865" s="35"/>
      <c r="I865" s="35"/>
      <c r="J865" s="35"/>
      <c r="K865" s="35"/>
      <c r="L865" s="42"/>
      <c r="M865" s="35"/>
      <c r="N865" s="35"/>
      <c r="O865" s="35"/>
      <c r="P865" s="35"/>
      <c r="Q865" s="35"/>
      <c r="R865" s="35"/>
      <c r="S865" s="35"/>
      <c r="T865" s="35"/>
      <c r="U865" s="35"/>
      <c r="V865" s="35"/>
      <c r="W865" s="35"/>
      <c r="X865" s="35"/>
      <c r="Y865" s="35"/>
      <c r="Z865" s="35"/>
      <c r="AA865" s="35"/>
      <c r="AB865" s="35"/>
    </row>
    <row r="866" spans="1:28">
      <c r="A866" s="409"/>
      <c r="B866" s="35"/>
      <c r="C866" s="35"/>
      <c r="D866" s="35"/>
      <c r="E866" s="35"/>
      <c r="F866" s="35"/>
      <c r="G866" s="35"/>
      <c r="H866" s="35"/>
      <c r="I866" s="35"/>
      <c r="J866" s="35"/>
      <c r="K866" s="35"/>
      <c r="L866" s="42"/>
      <c r="M866" s="35"/>
      <c r="N866" s="35"/>
      <c r="O866" s="35"/>
      <c r="P866" s="35"/>
      <c r="Q866" s="35"/>
      <c r="R866" s="35"/>
      <c r="S866" s="35"/>
      <c r="T866" s="35"/>
      <c r="U866" s="35"/>
      <c r="V866" s="35"/>
      <c r="W866" s="35"/>
      <c r="X866" s="35"/>
      <c r="Y866" s="35"/>
      <c r="Z866" s="35"/>
      <c r="AA866" s="35"/>
      <c r="AB866" s="35"/>
    </row>
    <row r="867" spans="1:28">
      <c r="A867" s="409"/>
      <c r="B867" s="35"/>
      <c r="C867" s="35"/>
      <c r="D867" s="35"/>
      <c r="E867" s="35"/>
      <c r="F867" s="35"/>
      <c r="G867" s="35"/>
      <c r="H867" s="35"/>
      <c r="I867" s="35"/>
      <c r="J867" s="35"/>
      <c r="K867" s="35"/>
      <c r="L867" s="42"/>
      <c r="M867" s="35"/>
      <c r="N867" s="35"/>
      <c r="O867" s="35"/>
      <c r="P867" s="35"/>
      <c r="Q867" s="35"/>
      <c r="R867" s="35"/>
      <c r="S867" s="35"/>
      <c r="T867" s="35"/>
      <c r="U867" s="35"/>
      <c r="V867" s="35"/>
      <c r="W867" s="35"/>
      <c r="X867" s="35"/>
      <c r="Y867" s="35"/>
      <c r="Z867" s="35"/>
      <c r="AA867" s="35"/>
      <c r="AB867" s="35"/>
    </row>
    <row r="868" spans="1:28">
      <c r="A868" s="409"/>
      <c r="B868" s="35"/>
      <c r="C868" s="35"/>
      <c r="D868" s="35"/>
      <c r="E868" s="35"/>
      <c r="F868" s="35"/>
      <c r="G868" s="35"/>
      <c r="H868" s="35"/>
      <c r="I868" s="35"/>
      <c r="J868" s="35"/>
      <c r="K868" s="35"/>
      <c r="L868" s="42"/>
      <c r="M868" s="35"/>
      <c r="N868" s="35"/>
      <c r="O868" s="35"/>
      <c r="P868" s="35"/>
      <c r="Q868" s="35"/>
      <c r="R868" s="35"/>
      <c r="S868" s="35"/>
      <c r="T868" s="35"/>
      <c r="U868" s="35"/>
      <c r="V868" s="35"/>
      <c r="W868" s="35"/>
      <c r="X868" s="35"/>
      <c r="Y868" s="35"/>
      <c r="Z868" s="35"/>
      <c r="AA868" s="35"/>
      <c r="AB868" s="35"/>
    </row>
    <row r="869" spans="1:28">
      <c r="A869" s="409"/>
      <c r="B869" s="35"/>
      <c r="C869" s="35"/>
      <c r="D869" s="35"/>
      <c r="E869" s="35"/>
      <c r="F869" s="35"/>
      <c r="G869" s="35"/>
      <c r="H869" s="35"/>
      <c r="I869" s="35"/>
      <c r="J869" s="35"/>
      <c r="K869" s="35"/>
      <c r="L869" s="42"/>
      <c r="M869" s="35"/>
      <c r="N869" s="35"/>
      <c r="O869" s="35"/>
      <c r="P869" s="35"/>
      <c r="Q869" s="35"/>
      <c r="R869" s="35"/>
      <c r="S869" s="35"/>
      <c r="T869" s="35"/>
      <c r="U869" s="35"/>
      <c r="V869" s="35"/>
      <c r="W869" s="35"/>
      <c r="X869" s="35"/>
      <c r="Y869" s="35"/>
      <c r="Z869" s="35"/>
      <c r="AA869" s="35"/>
      <c r="AB869" s="35"/>
    </row>
    <row r="870" spans="1:28">
      <c r="A870" s="409"/>
      <c r="B870" s="35"/>
      <c r="C870" s="35"/>
      <c r="D870" s="35"/>
      <c r="E870" s="35"/>
      <c r="F870" s="35"/>
      <c r="G870" s="35"/>
      <c r="H870" s="35"/>
      <c r="I870" s="35"/>
      <c r="J870" s="35"/>
      <c r="K870" s="35"/>
      <c r="L870" s="42"/>
      <c r="M870" s="35"/>
      <c r="N870" s="35"/>
      <c r="O870" s="35"/>
      <c r="P870" s="35"/>
      <c r="Q870" s="35"/>
      <c r="R870" s="35"/>
      <c r="S870" s="35"/>
      <c r="T870" s="35"/>
      <c r="U870" s="35"/>
      <c r="V870" s="35"/>
      <c r="W870" s="35"/>
      <c r="X870" s="35"/>
      <c r="Y870" s="35"/>
      <c r="Z870" s="35"/>
      <c r="AA870" s="35"/>
      <c r="AB870" s="35"/>
    </row>
    <row r="871" spans="1:28">
      <c r="A871" s="409"/>
      <c r="B871" s="35"/>
      <c r="C871" s="35"/>
      <c r="D871" s="35"/>
      <c r="E871" s="35"/>
      <c r="F871" s="35"/>
      <c r="G871" s="35"/>
      <c r="H871" s="35"/>
      <c r="I871" s="35"/>
      <c r="J871" s="35"/>
      <c r="K871" s="35"/>
      <c r="L871" s="42"/>
      <c r="M871" s="35"/>
      <c r="N871" s="35"/>
      <c r="O871" s="35"/>
      <c r="P871" s="35"/>
      <c r="Q871" s="35"/>
      <c r="R871" s="35"/>
      <c r="S871" s="35"/>
      <c r="T871" s="35"/>
      <c r="U871" s="35"/>
      <c r="V871" s="35"/>
      <c r="W871" s="35"/>
      <c r="X871" s="35"/>
      <c r="Y871" s="35"/>
      <c r="Z871" s="35"/>
      <c r="AA871" s="35"/>
      <c r="AB871" s="35"/>
    </row>
    <row r="872" spans="1:28">
      <c r="A872" s="409"/>
      <c r="B872" s="35"/>
      <c r="C872" s="35"/>
      <c r="D872" s="35"/>
      <c r="E872" s="35"/>
      <c r="F872" s="35"/>
      <c r="G872" s="35"/>
      <c r="H872" s="35"/>
      <c r="I872" s="35"/>
      <c r="J872" s="35"/>
      <c r="K872" s="35"/>
      <c r="L872" s="42"/>
      <c r="M872" s="35"/>
      <c r="N872" s="35"/>
      <c r="O872" s="35"/>
      <c r="P872" s="35"/>
      <c r="Q872" s="35"/>
      <c r="R872" s="35"/>
      <c r="S872" s="35"/>
      <c r="T872" s="35"/>
      <c r="U872" s="35"/>
      <c r="V872" s="35"/>
      <c r="W872" s="35"/>
      <c r="X872" s="35"/>
      <c r="Y872" s="35"/>
      <c r="Z872" s="35"/>
      <c r="AA872" s="35"/>
      <c r="AB872" s="35"/>
    </row>
    <row r="873" spans="1:28">
      <c r="A873" s="409"/>
      <c r="B873" s="35"/>
      <c r="C873" s="35"/>
      <c r="D873" s="35"/>
      <c r="E873" s="35"/>
      <c r="F873" s="35"/>
      <c r="G873" s="35"/>
      <c r="H873" s="35"/>
      <c r="I873" s="35"/>
      <c r="J873" s="35"/>
      <c r="K873" s="35"/>
      <c r="L873" s="42"/>
      <c r="M873" s="35"/>
      <c r="N873" s="35"/>
      <c r="O873" s="35"/>
      <c r="P873" s="35"/>
      <c r="Q873" s="35"/>
      <c r="R873" s="35"/>
      <c r="S873" s="35"/>
      <c r="T873" s="35"/>
      <c r="U873" s="35"/>
      <c r="V873" s="35"/>
      <c r="W873" s="35"/>
      <c r="X873" s="35"/>
      <c r="Y873" s="35"/>
      <c r="Z873" s="35"/>
      <c r="AA873" s="35"/>
      <c r="AB873" s="35"/>
    </row>
    <row r="874" spans="1:28">
      <c r="A874" s="409"/>
      <c r="B874" s="35"/>
      <c r="C874" s="35"/>
      <c r="D874" s="35"/>
      <c r="E874" s="35"/>
      <c r="F874" s="35"/>
      <c r="G874" s="35"/>
      <c r="H874" s="35"/>
      <c r="I874" s="35"/>
      <c r="J874" s="35"/>
      <c r="K874" s="35"/>
      <c r="L874" s="42"/>
      <c r="M874" s="35"/>
      <c r="N874" s="35"/>
      <c r="O874" s="35"/>
      <c r="P874" s="35"/>
      <c r="Q874" s="35"/>
      <c r="R874" s="35"/>
      <c r="S874" s="35"/>
      <c r="T874" s="35"/>
      <c r="U874" s="35"/>
      <c r="V874" s="35"/>
      <c r="W874" s="35"/>
      <c r="X874" s="35"/>
      <c r="Y874" s="35"/>
      <c r="Z874" s="35"/>
      <c r="AA874" s="35"/>
      <c r="AB874" s="35"/>
    </row>
    <row r="875" spans="1:28">
      <c r="A875" s="409"/>
      <c r="B875" s="35"/>
      <c r="C875" s="35"/>
      <c r="D875" s="35"/>
      <c r="E875" s="35"/>
      <c r="F875" s="35"/>
      <c r="G875" s="35"/>
      <c r="H875" s="35"/>
      <c r="I875" s="35"/>
      <c r="J875" s="35"/>
      <c r="K875" s="35"/>
      <c r="L875" s="42"/>
      <c r="M875" s="35"/>
      <c r="N875" s="35"/>
      <c r="O875" s="35"/>
      <c r="P875" s="35"/>
      <c r="Q875" s="35"/>
      <c r="R875" s="35"/>
      <c r="S875" s="35"/>
      <c r="T875" s="35"/>
      <c r="U875" s="35"/>
      <c r="V875" s="35"/>
      <c r="W875" s="35"/>
      <c r="X875" s="35"/>
      <c r="Y875" s="35"/>
      <c r="Z875" s="35"/>
      <c r="AA875" s="35"/>
      <c r="AB875" s="35"/>
    </row>
    <row r="876" spans="1:28">
      <c r="A876" s="409"/>
      <c r="B876" s="35"/>
      <c r="C876" s="35"/>
      <c r="D876" s="35"/>
      <c r="E876" s="35"/>
      <c r="F876" s="35"/>
      <c r="G876" s="35"/>
      <c r="H876" s="35"/>
      <c r="I876" s="35"/>
      <c r="J876" s="35"/>
      <c r="K876" s="35"/>
      <c r="L876" s="42"/>
      <c r="M876" s="35"/>
      <c r="N876" s="35"/>
      <c r="O876" s="35"/>
      <c r="P876" s="35"/>
      <c r="Q876" s="35"/>
      <c r="R876" s="35"/>
      <c r="S876" s="35"/>
      <c r="T876" s="35"/>
      <c r="U876" s="35"/>
      <c r="V876" s="35"/>
      <c r="W876" s="35"/>
      <c r="X876" s="35"/>
      <c r="Y876" s="35"/>
      <c r="Z876" s="35"/>
      <c r="AA876" s="35"/>
      <c r="AB876" s="35"/>
    </row>
    <row r="877" spans="1:28">
      <c r="A877" s="409"/>
      <c r="B877" s="35"/>
      <c r="C877" s="35"/>
      <c r="D877" s="35"/>
      <c r="E877" s="35"/>
      <c r="F877" s="35"/>
      <c r="G877" s="35"/>
      <c r="H877" s="35"/>
      <c r="I877" s="35"/>
      <c r="J877" s="35"/>
      <c r="K877" s="35"/>
      <c r="L877" s="42"/>
      <c r="M877" s="35"/>
      <c r="N877" s="35"/>
      <c r="O877" s="35"/>
      <c r="P877" s="35"/>
      <c r="Q877" s="35"/>
      <c r="R877" s="35"/>
      <c r="S877" s="35"/>
      <c r="T877" s="35"/>
      <c r="U877" s="35"/>
      <c r="V877" s="35"/>
      <c r="W877" s="35"/>
      <c r="X877" s="35"/>
      <c r="Y877" s="35"/>
      <c r="Z877" s="35"/>
      <c r="AA877" s="35"/>
      <c r="AB877" s="35"/>
    </row>
    <row r="878" spans="1:28">
      <c r="A878" s="409"/>
      <c r="B878" s="35"/>
      <c r="C878" s="35"/>
      <c r="D878" s="35"/>
      <c r="E878" s="35"/>
      <c r="F878" s="35"/>
      <c r="G878" s="35"/>
      <c r="H878" s="35"/>
      <c r="I878" s="35"/>
      <c r="J878" s="35"/>
      <c r="K878" s="35"/>
      <c r="L878" s="42"/>
      <c r="M878" s="35"/>
      <c r="N878" s="35"/>
      <c r="O878" s="35"/>
      <c r="P878" s="35"/>
      <c r="Q878" s="35"/>
      <c r="R878" s="35"/>
      <c r="S878" s="35"/>
      <c r="T878" s="35"/>
      <c r="U878" s="35"/>
      <c r="V878" s="35"/>
      <c r="W878" s="35"/>
      <c r="X878" s="35"/>
      <c r="Y878" s="35"/>
      <c r="Z878" s="35"/>
      <c r="AA878" s="35"/>
      <c r="AB878" s="35"/>
    </row>
    <row r="879" spans="1:28">
      <c r="A879" s="409"/>
      <c r="B879" s="35"/>
      <c r="C879" s="35"/>
      <c r="D879" s="35"/>
      <c r="E879" s="35"/>
      <c r="F879" s="35"/>
      <c r="G879" s="35"/>
      <c r="H879" s="35"/>
      <c r="I879" s="35"/>
      <c r="J879" s="35"/>
      <c r="K879" s="35"/>
      <c r="L879" s="42"/>
      <c r="M879" s="35"/>
      <c r="N879" s="35"/>
      <c r="O879" s="35"/>
      <c r="P879" s="35"/>
      <c r="Q879" s="35"/>
      <c r="R879" s="35"/>
      <c r="S879" s="35"/>
      <c r="T879" s="35"/>
      <c r="U879" s="35"/>
      <c r="V879" s="35"/>
      <c r="W879" s="35"/>
      <c r="X879" s="35"/>
      <c r="Y879" s="35"/>
      <c r="Z879" s="35"/>
      <c r="AA879" s="35"/>
      <c r="AB879" s="35"/>
    </row>
    <row r="880" spans="1:28">
      <c r="A880" s="409"/>
      <c r="B880" s="35"/>
      <c r="C880" s="35"/>
      <c r="D880" s="35"/>
      <c r="E880" s="35"/>
      <c r="F880" s="35"/>
      <c r="G880" s="35"/>
      <c r="H880" s="35"/>
      <c r="I880" s="35"/>
      <c r="J880" s="35"/>
      <c r="K880" s="35"/>
      <c r="L880" s="42"/>
      <c r="M880" s="35"/>
      <c r="N880" s="35"/>
      <c r="O880" s="35"/>
      <c r="P880" s="35"/>
      <c r="Q880" s="35"/>
      <c r="R880" s="35"/>
      <c r="S880" s="35"/>
      <c r="T880" s="35"/>
      <c r="U880" s="35"/>
      <c r="V880" s="35"/>
      <c r="W880" s="35"/>
      <c r="X880" s="35"/>
      <c r="Y880" s="35"/>
      <c r="Z880" s="35"/>
      <c r="AA880" s="35"/>
      <c r="AB880" s="35"/>
    </row>
    <row r="881" spans="1:28">
      <c r="A881" s="409"/>
      <c r="B881" s="35"/>
      <c r="C881" s="35"/>
      <c r="D881" s="35"/>
      <c r="E881" s="35"/>
      <c r="F881" s="35"/>
      <c r="G881" s="35"/>
      <c r="H881" s="35"/>
      <c r="I881" s="35"/>
      <c r="J881" s="35"/>
      <c r="K881" s="35"/>
      <c r="L881" s="42"/>
      <c r="M881" s="35"/>
      <c r="N881" s="35"/>
      <c r="O881" s="35"/>
      <c r="P881" s="35"/>
      <c r="Q881" s="35"/>
      <c r="R881" s="35"/>
      <c r="S881" s="35"/>
      <c r="T881" s="35"/>
      <c r="U881" s="35"/>
      <c r="V881" s="35"/>
      <c r="W881" s="35"/>
      <c r="X881" s="35"/>
      <c r="Y881" s="35"/>
      <c r="Z881" s="35"/>
      <c r="AA881" s="35"/>
      <c r="AB881" s="35"/>
    </row>
    <row r="882" spans="1:28">
      <c r="A882" s="409"/>
      <c r="B882" s="35"/>
      <c r="C882" s="35"/>
      <c r="D882" s="35"/>
      <c r="E882" s="35"/>
      <c r="F882" s="35"/>
      <c r="G882" s="35"/>
      <c r="H882" s="35"/>
      <c r="I882" s="35"/>
      <c r="J882" s="35"/>
      <c r="K882" s="35"/>
      <c r="L882" s="42"/>
      <c r="M882" s="35"/>
      <c r="N882" s="35"/>
      <c r="O882" s="35"/>
      <c r="P882" s="35"/>
      <c r="Q882" s="35"/>
      <c r="R882" s="35"/>
      <c r="S882" s="35"/>
      <c r="T882" s="35"/>
      <c r="U882" s="35"/>
      <c r="V882" s="35"/>
      <c r="W882" s="35"/>
      <c r="X882" s="35"/>
      <c r="Y882" s="35"/>
      <c r="Z882" s="35"/>
      <c r="AA882" s="35"/>
      <c r="AB882" s="35"/>
    </row>
    <row r="883" spans="1:28">
      <c r="A883" s="409"/>
      <c r="B883" s="35"/>
      <c r="C883" s="35"/>
      <c r="D883" s="35"/>
      <c r="E883" s="35"/>
      <c r="F883" s="35"/>
      <c r="G883" s="35"/>
      <c r="H883" s="35"/>
      <c r="I883" s="35"/>
      <c r="J883" s="35"/>
      <c r="K883" s="35"/>
      <c r="L883" s="42"/>
      <c r="M883" s="35"/>
      <c r="N883" s="35"/>
      <c r="O883" s="35"/>
      <c r="P883" s="35"/>
      <c r="Q883" s="35"/>
      <c r="R883" s="35"/>
      <c r="S883" s="35"/>
      <c r="T883" s="35"/>
      <c r="U883" s="35"/>
      <c r="V883" s="35"/>
      <c r="W883" s="35"/>
      <c r="X883" s="35"/>
      <c r="Y883" s="35"/>
      <c r="Z883" s="35"/>
      <c r="AA883" s="35"/>
      <c r="AB883" s="35"/>
    </row>
    <row r="884" spans="1:28">
      <c r="A884" s="409"/>
      <c r="B884" s="35"/>
      <c r="C884" s="35"/>
      <c r="D884" s="35"/>
      <c r="E884" s="35"/>
      <c r="F884" s="35"/>
      <c r="G884" s="35"/>
      <c r="H884" s="35"/>
      <c r="I884" s="35"/>
      <c r="J884" s="35"/>
      <c r="K884" s="35"/>
      <c r="L884" s="42"/>
      <c r="M884" s="35"/>
      <c r="N884" s="35"/>
      <c r="O884" s="35"/>
      <c r="P884" s="35"/>
      <c r="Q884" s="35"/>
      <c r="R884" s="35"/>
      <c r="S884" s="35"/>
      <c r="T884" s="35"/>
      <c r="U884" s="35"/>
      <c r="V884" s="35"/>
      <c r="W884" s="35"/>
      <c r="X884" s="35"/>
      <c r="Y884" s="35"/>
      <c r="Z884" s="35"/>
      <c r="AA884" s="35"/>
      <c r="AB884" s="35"/>
    </row>
    <row r="885" spans="1:28">
      <c r="A885" s="409"/>
      <c r="B885" s="35"/>
      <c r="C885" s="35"/>
      <c r="D885" s="35"/>
      <c r="E885" s="35"/>
      <c r="F885" s="35"/>
      <c r="G885" s="35"/>
      <c r="H885" s="35"/>
      <c r="I885" s="35"/>
      <c r="J885" s="35"/>
      <c r="K885" s="35"/>
      <c r="L885" s="42"/>
      <c r="M885" s="35"/>
      <c r="N885" s="35"/>
      <c r="O885" s="35"/>
      <c r="P885" s="35"/>
      <c r="Q885" s="35"/>
      <c r="R885" s="35"/>
      <c r="S885" s="35"/>
      <c r="T885" s="35"/>
      <c r="U885" s="35"/>
      <c r="V885" s="35"/>
      <c r="W885" s="35"/>
      <c r="X885" s="35"/>
      <c r="Y885" s="35"/>
      <c r="Z885" s="35"/>
      <c r="AA885" s="35"/>
      <c r="AB885" s="35"/>
    </row>
    <row r="886" spans="1:28">
      <c r="A886" s="409"/>
      <c r="B886" s="35"/>
      <c r="C886" s="35"/>
      <c r="D886" s="35"/>
      <c r="E886" s="35"/>
      <c r="F886" s="35"/>
      <c r="G886" s="35"/>
      <c r="H886" s="35"/>
      <c r="I886" s="35"/>
      <c r="J886" s="35"/>
      <c r="K886" s="35"/>
      <c r="L886" s="42"/>
      <c r="M886" s="35"/>
      <c r="N886" s="35"/>
      <c r="O886" s="35"/>
      <c r="P886" s="35"/>
      <c r="Q886" s="35"/>
      <c r="R886" s="35"/>
      <c r="S886" s="35"/>
      <c r="T886" s="35"/>
      <c r="U886" s="35"/>
      <c r="V886" s="35"/>
      <c r="W886" s="35"/>
      <c r="X886" s="35"/>
      <c r="Y886" s="35"/>
      <c r="Z886" s="35"/>
      <c r="AA886" s="35"/>
      <c r="AB886" s="35"/>
    </row>
    <row r="887" spans="1:28">
      <c r="A887" s="409"/>
      <c r="B887" s="35"/>
      <c r="C887" s="35"/>
      <c r="D887" s="35"/>
      <c r="E887" s="35"/>
      <c r="F887" s="35"/>
      <c r="G887" s="35"/>
      <c r="H887" s="35"/>
      <c r="I887" s="35"/>
      <c r="J887" s="35"/>
      <c r="K887" s="35"/>
      <c r="L887" s="42"/>
      <c r="M887" s="35"/>
      <c r="N887" s="35"/>
      <c r="O887" s="35"/>
      <c r="P887" s="35"/>
      <c r="Q887" s="35"/>
      <c r="R887" s="35"/>
      <c r="S887" s="35"/>
      <c r="T887" s="35"/>
      <c r="U887" s="35"/>
      <c r="V887" s="35"/>
      <c r="W887" s="35"/>
      <c r="X887" s="35"/>
      <c r="Y887" s="35"/>
      <c r="Z887" s="35"/>
      <c r="AA887" s="35"/>
      <c r="AB887" s="35"/>
    </row>
    <row r="888" spans="1:28">
      <c r="A888" s="409"/>
      <c r="B888" s="35"/>
      <c r="C888" s="35"/>
      <c r="D888" s="35"/>
      <c r="E888" s="35"/>
      <c r="F888" s="35"/>
      <c r="G888" s="35"/>
      <c r="H888" s="35"/>
      <c r="I888" s="35"/>
      <c r="J888" s="35"/>
      <c r="K888" s="35"/>
      <c r="L888" s="42"/>
      <c r="M888" s="35"/>
      <c r="N888" s="35"/>
      <c r="O888" s="35"/>
      <c r="P888" s="35"/>
      <c r="Q888" s="35"/>
      <c r="R888" s="35"/>
      <c r="S888" s="35"/>
      <c r="T888" s="35"/>
      <c r="U888" s="35"/>
      <c r="V888" s="35"/>
      <c r="W888" s="35"/>
      <c r="X888" s="35"/>
      <c r="Y888" s="35"/>
      <c r="Z888" s="35"/>
      <c r="AA888" s="35"/>
      <c r="AB888" s="35"/>
    </row>
    <row r="889" spans="1:28">
      <c r="A889" s="409"/>
      <c r="B889" s="35"/>
      <c r="C889" s="35"/>
      <c r="D889" s="35"/>
      <c r="E889" s="35"/>
      <c r="F889" s="35"/>
      <c r="G889" s="35"/>
      <c r="H889" s="35"/>
      <c r="I889" s="35"/>
      <c r="J889" s="35"/>
      <c r="K889" s="35"/>
      <c r="L889" s="42"/>
      <c r="M889" s="35"/>
      <c r="N889" s="35"/>
      <c r="O889" s="35"/>
      <c r="P889" s="35"/>
      <c r="Q889" s="35"/>
      <c r="R889" s="35"/>
      <c r="S889" s="35"/>
      <c r="T889" s="35"/>
      <c r="U889" s="35"/>
      <c r="V889" s="35"/>
      <c r="W889" s="35"/>
      <c r="X889" s="35"/>
      <c r="Y889" s="35"/>
      <c r="Z889" s="35"/>
      <c r="AA889" s="35"/>
      <c r="AB889" s="35"/>
    </row>
    <row r="890" spans="1:28">
      <c r="A890" s="409"/>
      <c r="B890" s="35"/>
      <c r="C890" s="35"/>
      <c r="D890" s="35"/>
      <c r="E890" s="35"/>
      <c r="F890" s="35"/>
      <c r="G890" s="35"/>
      <c r="H890" s="35"/>
      <c r="I890" s="35"/>
      <c r="J890" s="35"/>
      <c r="K890" s="35"/>
      <c r="L890" s="42"/>
      <c r="M890" s="35"/>
      <c r="N890" s="35"/>
      <c r="O890" s="35"/>
      <c r="P890" s="35"/>
      <c r="Q890" s="35"/>
      <c r="R890" s="35"/>
      <c r="S890" s="35"/>
      <c r="T890" s="35"/>
      <c r="U890" s="35"/>
      <c r="V890" s="35"/>
      <c r="W890" s="35"/>
      <c r="X890" s="35"/>
      <c r="Y890" s="35"/>
      <c r="Z890" s="35"/>
      <c r="AA890" s="35"/>
      <c r="AB890" s="35"/>
    </row>
    <row r="891" spans="1:28">
      <c r="A891" s="409"/>
      <c r="B891" s="35"/>
      <c r="C891" s="35"/>
      <c r="D891" s="35"/>
      <c r="E891" s="35"/>
      <c r="F891" s="35"/>
      <c r="G891" s="35"/>
      <c r="H891" s="35"/>
      <c r="I891" s="35"/>
      <c r="J891" s="35"/>
      <c r="K891" s="35"/>
      <c r="L891" s="42"/>
      <c r="M891" s="35"/>
      <c r="N891" s="35"/>
      <c r="O891" s="35"/>
      <c r="P891" s="35"/>
      <c r="Q891" s="35"/>
      <c r="R891" s="35"/>
      <c r="S891" s="35"/>
      <c r="T891" s="35"/>
      <c r="U891" s="35"/>
      <c r="V891" s="35"/>
      <c r="W891" s="35"/>
      <c r="X891" s="35"/>
      <c r="Y891" s="35"/>
      <c r="Z891" s="35"/>
      <c r="AA891" s="35"/>
      <c r="AB891" s="35"/>
    </row>
    <row r="892" spans="1:28">
      <c r="A892" s="409"/>
      <c r="B892" s="35"/>
      <c r="C892" s="35"/>
      <c r="D892" s="35"/>
      <c r="E892" s="35"/>
      <c r="F892" s="35"/>
      <c r="G892" s="35"/>
      <c r="H892" s="35"/>
      <c r="I892" s="35"/>
      <c r="J892" s="35"/>
      <c r="K892" s="35"/>
      <c r="L892" s="42"/>
      <c r="M892" s="35"/>
      <c r="N892" s="35"/>
      <c r="O892" s="35"/>
      <c r="P892" s="35"/>
      <c r="Q892" s="35"/>
      <c r="R892" s="35"/>
      <c r="S892" s="35"/>
      <c r="T892" s="35"/>
      <c r="U892" s="35"/>
      <c r="V892" s="35"/>
      <c r="W892" s="35"/>
      <c r="X892" s="35"/>
      <c r="Y892" s="35"/>
      <c r="Z892" s="35"/>
      <c r="AA892" s="35"/>
      <c r="AB892" s="35"/>
    </row>
    <row r="893" spans="1:28">
      <c r="A893" s="409"/>
      <c r="B893" s="35"/>
      <c r="C893" s="35"/>
      <c r="D893" s="35"/>
      <c r="E893" s="35"/>
      <c r="F893" s="35"/>
      <c r="G893" s="35"/>
      <c r="H893" s="35"/>
      <c r="I893" s="35"/>
      <c r="J893" s="35"/>
      <c r="K893" s="35"/>
      <c r="L893" s="42"/>
      <c r="M893" s="35"/>
      <c r="N893" s="35"/>
      <c r="O893" s="35"/>
      <c r="P893" s="35"/>
      <c r="Q893" s="35"/>
      <c r="R893" s="35"/>
      <c r="S893" s="35"/>
      <c r="T893" s="35"/>
      <c r="U893" s="35"/>
      <c r="V893" s="35"/>
      <c r="W893" s="35"/>
      <c r="X893" s="35"/>
      <c r="Y893" s="35"/>
      <c r="Z893" s="35"/>
      <c r="AA893" s="35"/>
      <c r="AB893" s="35"/>
    </row>
    <row r="894" spans="1:28">
      <c r="A894" s="409"/>
      <c r="B894" s="35"/>
      <c r="C894" s="35"/>
      <c r="D894" s="35"/>
      <c r="E894" s="35"/>
      <c r="F894" s="35"/>
      <c r="G894" s="35"/>
      <c r="H894" s="35"/>
      <c r="I894" s="35"/>
      <c r="J894" s="35"/>
      <c r="K894" s="35"/>
      <c r="L894" s="42"/>
      <c r="M894" s="35"/>
      <c r="N894" s="35"/>
      <c r="O894" s="35"/>
      <c r="P894" s="35"/>
      <c r="Q894" s="35"/>
      <c r="R894" s="35"/>
      <c r="S894" s="35"/>
      <c r="T894" s="35"/>
      <c r="U894" s="35"/>
      <c r="V894" s="35"/>
      <c r="W894" s="35"/>
      <c r="X894" s="35"/>
      <c r="Y894" s="35"/>
      <c r="Z894" s="35"/>
      <c r="AA894" s="35"/>
      <c r="AB894" s="35"/>
    </row>
    <row r="895" spans="1:28">
      <c r="A895" s="409"/>
      <c r="B895" s="35"/>
      <c r="C895" s="35"/>
      <c r="D895" s="35"/>
      <c r="E895" s="35"/>
      <c r="F895" s="35"/>
      <c r="G895" s="35"/>
      <c r="H895" s="35"/>
      <c r="I895" s="35"/>
      <c r="J895" s="35"/>
      <c r="K895" s="35"/>
      <c r="L895" s="42"/>
      <c r="M895" s="35"/>
      <c r="N895" s="35"/>
      <c r="O895" s="35"/>
      <c r="P895" s="35"/>
      <c r="Q895" s="35"/>
      <c r="R895" s="35"/>
      <c r="S895" s="35"/>
      <c r="T895" s="35"/>
      <c r="U895" s="35"/>
      <c r="V895" s="35"/>
      <c r="W895" s="35"/>
      <c r="X895" s="35"/>
      <c r="Y895" s="35"/>
      <c r="Z895" s="35"/>
      <c r="AA895" s="35"/>
      <c r="AB895" s="35"/>
    </row>
    <row r="896" spans="1:28">
      <c r="A896" s="409"/>
      <c r="B896" s="35"/>
      <c r="C896" s="35"/>
      <c r="D896" s="35"/>
      <c r="E896" s="35"/>
      <c r="F896" s="35"/>
      <c r="G896" s="35"/>
      <c r="H896" s="35"/>
      <c r="I896" s="35"/>
      <c r="J896" s="35"/>
      <c r="K896" s="35"/>
      <c r="L896" s="42"/>
      <c r="M896" s="35"/>
      <c r="N896" s="35"/>
      <c r="O896" s="35"/>
      <c r="P896" s="35"/>
      <c r="Q896" s="35"/>
      <c r="R896" s="35"/>
      <c r="S896" s="35"/>
      <c r="T896" s="35"/>
      <c r="U896" s="35"/>
      <c r="V896" s="35"/>
      <c r="W896" s="35"/>
      <c r="X896" s="35"/>
      <c r="Y896" s="35"/>
      <c r="Z896" s="35"/>
      <c r="AA896" s="35"/>
      <c r="AB896" s="35"/>
    </row>
    <row r="897" spans="1:28">
      <c r="A897" s="409"/>
      <c r="B897" s="35"/>
      <c r="C897" s="35"/>
      <c r="D897" s="35"/>
      <c r="E897" s="35"/>
      <c r="F897" s="35"/>
      <c r="G897" s="35"/>
      <c r="H897" s="35"/>
      <c r="I897" s="35"/>
      <c r="J897" s="35"/>
      <c r="K897" s="35"/>
      <c r="L897" s="42"/>
      <c r="M897" s="35"/>
      <c r="N897" s="35"/>
      <c r="O897" s="35"/>
      <c r="P897" s="35"/>
      <c r="Q897" s="35"/>
      <c r="R897" s="35"/>
      <c r="S897" s="35"/>
      <c r="T897" s="35"/>
      <c r="U897" s="35"/>
      <c r="V897" s="35"/>
      <c r="W897" s="35"/>
      <c r="X897" s="35"/>
      <c r="Y897" s="35"/>
      <c r="Z897" s="35"/>
      <c r="AA897" s="35"/>
      <c r="AB897" s="35"/>
    </row>
    <row r="898" spans="1:28">
      <c r="A898" s="409"/>
      <c r="B898" s="35"/>
      <c r="C898" s="35"/>
      <c r="D898" s="35"/>
      <c r="E898" s="35"/>
      <c r="F898" s="35"/>
      <c r="G898" s="35"/>
      <c r="H898" s="35"/>
      <c r="I898" s="35"/>
      <c r="J898" s="35"/>
      <c r="K898" s="35"/>
      <c r="L898" s="42"/>
      <c r="M898" s="35"/>
      <c r="N898" s="35"/>
      <c r="O898" s="35"/>
      <c r="P898" s="35"/>
      <c r="Q898" s="35"/>
      <c r="R898" s="35"/>
      <c r="S898" s="35"/>
      <c r="T898" s="35"/>
      <c r="U898" s="35"/>
      <c r="V898" s="35"/>
      <c r="W898" s="35"/>
      <c r="X898" s="35"/>
      <c r="Y898" s="35"/>
      <c r="Z898" s="35"/>
      <c r="AA898" s="35"/>
      <c r="AB898" s="35"/>
    </row>
    <row r="899" spans="1:28">
      <c r="A899" s="409"/>
      <c r="B899" s="35"/>
      <c r="C899" s="35"/>
      <c r="D899" s="35"/>
      <c r="E899" s="35"/>
      <c r="F899" s="35"/>
      <c r="G899" s="35"/>
      <c r="H899" s="35"/>
      <c r="I899" s="35"/>
      <c r="J899" s="35"/>
      <c r="K899" s="35"/>
      <c r="L899" s="42"/>
      <c r="M899" s="35"/>
      <c r="N899" s="35"/>
      <c r="O899" s="35"/>
      <c r="P899" s="35"/>
      <c r="Q899" s="35"/>
      <c r="R899" s="35"/>
      <c r="S899" s="35"/>
      <c r="T899" s="35"/>
      <c r="U899" s="35"/>
      <c r="V899" s="35"/>
      <c r="W899" s="35"/>
      <c r="X899" s="35"/>
      <c r="Y899" s="35"/>
      <c r="Z899" s="35"/>
      <c r="AA899" s="35"/>
      <c r="AB899" s="35"/>
    </row>
    <row r="900" spans="1:28">
      <c r="A900" s="409"/>
      <c r="B900" s="35"/>
      <c r="C900" s="35"/>
      <c r="D900" s="35"/>
      <c r="E900" s="35"/>
      <c r="F900" s="35"/>
      <c r="G900" s="35"/>
      <c r="H900" s="35"/>
      <c r="I900" s="35"/>
      <c r="J900" s="35"/>
      <c r="K900" s="35"/>
      <c r="L900" s="42"/>
      <c r="M900" s="35"/>
      <c r="N900" s="35"/>
      <c r="O900" s="35"/>
      <c r="P900" s="35"/>
      <c r="Q900" s="35"/>
      <c r="R900" s="35"/>
      <c r="S900" s="35"/>
      <c r="T900" s="35"/>
      <c r="U900" s="35"/>
      <c r="V900" s="35"/>
      <c r="W900" s="35"/>
      <c r="X900" s="35"/>
      <c r="Y900" s="35"/>
      <c r="Z900" s="35"/>
      <c r="AA900" s="35"/>
      <c r="AB900" s="35"/>
    </row>
    <row r="901" spans="1:28">
      <c r="A901" s="409"/>
      <c r="B901" s="35"/>
      <c r="C901" s="35"/>
      <c r="D901" s="35"/>
      <c r="E901" s="35"/>
      <c r="F901" s="35"/>
      <c r="G901" s="35"/>
      <c r="H901" s="35"/>
      <c r="I901" s="35"/>
      <c r="J901" s="35"/>
      <c r="K901" s="35"/>
      <c r="L901" s="42"/>
      <c r="M901" s="35"/>
      <c r="N901" s="35"/>
      <c r="O901" s="35"/>
      <c r="P901" s="35"/>
      <c r="Q901" s="35"/>
      <c r="R901" s="35"/>
      <c r="S901" s="35"/>
      <c r="T901" s="35"/>
      <c r="U901" s="35"/>
      <c r="V901" s="35"/>
      <c r="W901" s="35"/>
      <c r="X901" s="35"/>
      <c r="Y901" s="35"/>
      <c r="Z901" s="35"/>
      <c r="AA901" s="35"/>
      <c r="AB901" s="35"/>
    </row>
    <row r="902" spans="1:28">
      <c r="A902" s="409"/>
      <c r="B902" s="35"/>
      <c r="C902" s="35"/>
      <c r="D902" s="35"/>
      <c r="E902" s="35"/>
      <c r="F902" s="35"/>
      <c r="G902" s="35"/>
      <c r="H902" s="35"/>
      <c r="I902" s="35"/>
      <c r="J902" s="35"/>
      <c r="K902" s="35"/>
      <c r="L902" s="42"/>
      <c r="M902" s="35"/>
      <c r="N902" s="35"/>
      <c r="O902" s="35"/>
      <c r="P902" s="35"/>
      <c r="Q902" s="35"/>
      <c r="R902" s="35"/>
      <c r="S902" s="35"/>
      <c r="T902" s="35"/>
      <c r="U902" s="35"/>
      <c r="V902" s="35"/>
      <c r="W902" s="35"/>
      <c r="X902" s="35"/>
      <c r="Y902" s="35"/>
      <c r="Z902" s="35"/>
      <c r="AA902" s="35"/>
      <c r="AB902" s="35"/>
    </row>
    <row r="903" spans="1:28">
      <c r="A903" s="409"/>
      <c r="B903" s="35"/>
      <c r="C903" s="35"/>
      <c r="D903" s="35"/>
      <c r="E903" s="35"/>
      <c r="F903" s="35"/>
      <c r="G903" s="35"/>
      <c r="H903" s="35"/>
      <c r="I903" s="35"/>
      <c r="J903" s="35"/>
      <c r="K903" s="35"/>
      <c r="L903" s="42"/>
      <c r="M903" s="35"/>
      <c r="N903" s="35"/>
      <c r="O903" s="35"/>
      <c r="P903" s="35"/>
      <c r="Q903" s="35"/>
      <c r="R903" s="35"/>
      <c r="S903" s="35"/>
      <c r="T903" s="35"/>
      <c r="U903" s="35"/>
      <c r="V903" s="35"/>
      <c r="W903" s="35"/>
      <c r="X903" s="35"/>
      <c r="Y903" s="35"/>
      <c r="Z903" s="35"/>
      <c r="AA903" s="35"/>
      <c r="AB903" s="35"/>
    </row>
    <row r="904" spans="1:28">
      <c r="A904" s="409"/>
      <c r="B904" s="35"/>
      <c r="C904" s="35"/>
      <c r="D904" s="35"/>
      <c r="E904" s="35"/>
      <c r="F904" s="35"/>
      <c r="G904" s="35"/>
      <c r="H904" s="35"/>
      <c r="I904" s="35"/>
      <c r="J904" s="35"/>
      <c r="K904" s="35"/>
      <c r="L904" s="42"/>
      <c r="M904" s="35"/>
      <c r="N904" s="35"/>
      <c r="O904" s="35"/>
      <c r="P904" s="35"/>
      <c r="Q904" s="35"/>
      <c r="R904" s="35"/>
      <c r="S904" s="35"/>
      <c r="T904" s="35"/>
      <c r="U904" s="35"/>
      <c r="V904" s="35"/>
      <c r="W904" s="35"/>
      <c r="X904" s="35"/>
      <c r="Y904" s="35"/>
      <c r="Z904" s="35"/>
      <c r="AA904" s="35"/>
      <c r="AB904" s="35"/>
    </row>
    <row r="905" spans="1:28">
      <c r="A905" s="409"/>
      <c r="B905" s="35"/>
      <c r="C905" s="35"/>
      <c r="D905" s="35"/>
      <c r="E905" s="35"/>
      <c r="F905" s="35"/>
      <c r="G905" s="35"/>
      <c r="H905" s="35"/>
      <c r="I905" s="35"/>
      <c r="J905" s="35"/>
      <c r="K905" s="35"/>
      <c r="L905" s="42"/>
      <c r="M905" s="35"/>
      <c r="N905" s="35"/>
      <c r="O905" s="35"/>
      <c r="P905" s="35"/>
      <c r="Q905" s="35"/>
      <c r="R905" s="35"/>
      <c r="S905" s="35"/>
      <c r="T905" s="35"/>
      <c r="U905" s="35"/>
      <c r="V905" s="35"/>
      <c r="W905" s="35"/>
      <c r="X905" s="35"/>
      <c r="Y905" s="35"/>
      <c r="Z905" s="35"/>
      <c r="AA905" s="35"/>
      <c r="AB905" s="35"/>
    </row>
    <row r="906" spans="1:28">
      <c r="A906" s="409"/>
      <c r="B906" s="35"/>
      <c r="C906" s="35"/>
      <c r="D906" s="35"/>
      <c r="E906" s="35"/>
      <c r="F906" s="35"/>
      <c r="G906" s="35"/>
      <c r="H906" s="35"/>
      <c r="I906" s="35"/>
      <c r="J906" s="35"/>
      <c r="K906" s="35"/>
      <c r="L906" s="42"/>
      <c r="M906" s="35"/>
      <c r="N906" s="35"/>
      <c r="O906" s="35"/>
      <c r="P906" s="35"/>
      <c r="Q906" s="35"/>
      <c r="R906" s="35"/>
      <c r="S906" s="35"/>
      <c r="T906" s="35"/>
      <c r="U906" s="35"/>
      <c r="V906" s="35"/>
      <c r="W906" s="35"/>
      <c r="X906" s="35"/>
      <c r="Y906" s="35"/>
      <c r="Z906" s="35"/>
      <c r="AA906" s="35"/>
      <c r="AB906" s="35"/>
    </row>
    <row r="907" spans="1:28">
      <c r="A907" s="409"/>
      <c r="B907" s="35"/>
      <c r="C907" s="35"/>
      <c r="D907" s="35"/>
      <c r="E907" s="35"/>
      <c r="F907" s="35"/>
      <c r="G907" s="35"/>
      <c r="H907" s="35"/>
      <c r="I907" s="35"/>
      <c r="J907" s="35"/>
      <c r="K907" s="35"/>
      <c r="L907" s="42"/>
      <c r="M907" s="35"/>
      <c r="N907" s="35"/>
      <c r="O907" s="35"/>
      <c r="P907" s="35"/>
      <c r="Q907" s="35"/>
      <c r="R907" s="35"/>
      <c r="S907" s="35"/>
      <c r="T907" s="35"/>
      <c r="U907" s="35"/>
      <c r="V907" s="35"/>
      <c r="W907" s="35"/>
      <c r="X907" s="35"/>
      <c r="Y907" s="35"/>
      <c r="Z907" s="35"/>
      <c r="AA907" s="35"/>
      <c r="AB907" s="35"/>
    </row>
    <row r="908" spans="1:28">
      <c r="A908" s="409"/>
      <c r="B908" s="35"/>
      <c r="C908" s="35"/>
      <c r="D908" s="35"/>
      <c r="E908" s="35"/>
      <c r="F908" s="35"/>
      <c r="G908" s="35"/>
      <c r="H908" s="35"/>
      <c r="I908" s="35"/>
      <c r="J908" s="35"/>
      <c r="K908" s="35"/>
      <c r="L908" s="42"/>
      <c r="M908" s="35"/>
      <c r="N908" s="35"/>
      <c r="O908" s="35"/>
      <c r="P908" s="35"/>
      <c r="Q908" s="35"/>
      <c r="R908" s="35"/>
      <c r="S908" s="35"/>
      <c r="T908" s="35"/>
      <c r="U908" s="35"/>
      <c r="V908" s="35"/>
      <c r="W908" s="35"/>
      <c r="X908" s="35"/>
      <c r="Y908" s="35"/>
      <c r="Z908" s="35"/>
      <c r="AA908" s="35"/>
      <c r="AB908" s="35"/>
    </row>
    <row r="909" spans="1:28">
      <c r="A909" s="409"/>
      <c r="B909" s="35"/>
      <c r="C909" s="35"/>
      <c r="D909" s="35"/>
      <c r="E909" s="35"/>
      <c r="F909" s="35"/>
      <c r="G909" s="35"/>
      <c r="H909" s="35"/>
      <c r="I909" s="35"/>
      <c r="J909" s="35"/>
      <c r="K909" s="35"/>
      <c r="L909" s="42"/>
      <c r="M909" s="35"/>
      <c r="N909" s="35"/>
      <c r="O909" s="35"/>
      <c r="P909" s="35"/>
      <c r="Q909" s="35"/>
      <c r="R909" s="35"/>
      <c r="S909" s="35"/>
      <c r="T909" s="35"/>
      <c r="U909" s="35"/>
      <c r="V909" s="35"/>
      <c r="W909" s="35"/>
      <c r="X909" s="35"/>
      <c r="Y909" s="35"/>
      <c r="Z909" s="35"/>
      <c r="AA909" s="35"/>
      <c r="AB909" s="35"/>
    </row>
    <row r="910" spans="1:28">
      <c r="A910" s="409"/>
      <c r="B910" s="35"/>
      <c r="C910" s="35"/>
      <c r="D910" s="35"/>
      <c r="E910" s="35"/>
      <c r="F910" s="35"/>
      <c r="G910" s="35"/>
      <c r="H910" s="35"/>
      <c r="I910" s="35"/>
      <c r="J910" s="35"/>
      <c r="K910" s="35"/>
      <c r="L910" s="42"/>
      <c r="M910" s="35"/>
      <c r="N910" s="35"/>
      <c r="O910" s="35"/>
      <c r="P910" s="35"/>
      <c r="Q910" s="35"/>
      <c r="R910" s="35"/>
      <c r="S910" s="35"/>
      <c r="T910" s="35"/>
      <c r="U910" s="35"/>
      <c r="V910" s="35"/>
      <c r="W910" s="35"/>
      <c r="X910" s="35"/>
      <c r="Y910" s="35"/>
      <c r="Z910" s="35"/>
      <c r="AA910" s="35"/>
      <c r="AB910" s="35"/>
    </row>
    <row r="911" spans="1:28">
      <c r="A911" s="409"/>
      <c r="B911" s="35"/>
      <c r="C911" s="35"/>
      <c r="D911" s="35"/>
      <c r="E911" s="35"/>
      <c r="F911" s="35"/>
      <c r="G911" s="35"/>
      <c r="H911" s="35"/>
      <c r="I911" s="35"/>
      <c r="J911" s="35"/>
      <c r="K911" s="35"/>
      <c r="L911" s="42"/>
      <c r="M911" s="35"/>
      <c r="N911" s="35"/>
      <c r="O911" s="35"/>
      <c r="P911" s="35"/>
      <c r="Q911" s="35"/>
      <c r="R911" s="35"/>
      <c r="S911" s="35"/>
      <c r="T911" s="35"/>
      <c r="U911" s="35"/>
      <c r="V911" s="35"/>
      <c r="W911" s="35"/>
      <c r="X911" s="35"/>
      <c r="Y911" s="35"/>
      <c r="Z911" s="35"/>
      <c r="AA911" s="35"/>
      <c r="AB911" s="35"/>
    </row>
    <row r="912" spans="1:28">
      <c r="A912" s="409"/>
      <c r="B912" s="35"/>
      <c r="C912" s="35"/>
      <c r="D912" s="35"/>
      <c r="E912" s="35"/>
      <c r="F912" s="35"/>
      <c r="G912" s="35"/>
      <c r="H912" s="35"/>
      <c r="I912" s="35"/>
      <c r="J912" s="35"/>
      <c r="K912" s="35"/>
      <c r="L912" s="42"/>
      <c r="M912" s="35"/>
      <c r="N912" s="35"/>
      <c r="O912" s="35"/>
      <c r="P912" s="35"/>
      <c r="Q912" s="35"/>
      <c r="R912" s="35"/>
      <c r="S912" s="35"/>
      <c r="T912" s="35"/>
      <c r="U912" s="35"/>
      <c r="V912" s="35"/>
      <c r="W912" s="35"/>
      <c r="X912" s="35"/>
      <c r="Y912" s="35"/>
      <c r="Z912" s="35"/>
      <c r="AA912" s="35"/>
      <c r="AB912" s="35"/>
    </row>
    <row r="913" spans="1:28">
      <c r="A913" s="409"/>
      <c r="B913" s="35"/>
      <c r="C913" s="35"/>
      <c r="D913" s="35"/>
      <c r="E913" s="35"/>
      <c r="F913" s="35"/>
      <c r="G913" s="35"/>
      <c r="H913" s="35"/>
      <c r="I913" s="35"/>
      <c r="J913" s="35"/>
      <c r="K913" s="35"/>
      <c r="L913" s="42"/>
      <c r="M913" s="35"/>
      <c r="N913" s="35"/>
      <c r="O913" s="35"/>
      <c r="P913" s="35"/>
      <c r="Q913" s="35"/>
      <c r="R913" s="35"/>
      <c r="S913" s="35"/>
      <c r="T913" s="35"/>
      <c r="U913" s="35"/>
      <c r="V913" s="35"/>
      <c r="W913" s="35"/>
      <c r="X913" s="35"/>
      <c r="Y913" s="35"/>
      <c r="Z913" s="35"/>
      <c r="AA913" s="35"/>
      <c r="AB913" s="35"/>
    </row>
    <row r="914" spans="1:28">
      <c r="A914" s="409"/>
      <c r="B914" s="35"/>
      <c r="C914" s="35"/>
      <c r="D914" s="35"/>
      <c r="E914" s="35"/>
      <c r="F914" s="35"/>
      <c r="G914" s="35"/>
      <c r="H914" s="35"/>
      <c r="I914" s="35"/>
      <c r="J914" s="35"/>
      <c r="K914" s="35"/>
      <c r="L914" s="42"/>
      <c r="M914" s="35"/>
      <c r="N914" s="35"/>
      <c r="O914" s="35"/>
      <c r="P914" s="35"/>
      <c r="Q914" s="35"/>
      <c r="R914" s="35"/>
      <c r="S914" s="35"/>
      <c r="T914" s="35"/>
      <c r="U914" s="35"/>
      <c r="V914" s="35"/>
      <c r="W914" s="35"/>
      <c r="X914" s="35"/>
      <c r="Y914" s="35"/>
      <c r="Z914" s="35"/>
      <c r="AA914" s="35"/>
      <c r="AB914" s="35"/>
    </row>
    <row r="915" spans="1:28">
      <c r="A915" s="409"/>
      <c r="B915" s="35"/>
      <c r="C915" s="35"/>
      <c r="D915" s="35"/>
      <c r="E915" s="35"/>
      <c r="F915" s="35"/>
      <c r="G915" s="35"/>
      <c r="H915" s="35"/>
      <c r="I915" s="35"/>
      <c r="J915" s="35"/>
      <c r="K915" s="35"/>
      <c r="L915" s="42"/>
      <c r="M915" s="35"/>
      <c r="N915" s="35"/>
      <c r="O915" s="35"/>
      <c r="P915" s="35"/>
      <c r="Q915" s="35"/>
      <c r="R915" s="35"/>
      <c r="S915" s="35"/>
      <c r="T915" s="35"/>
      <c r="U915" s="35"/>
      <c r="V915" s="35"/>
      <c r="W915" s="35"/>
      <c r="X915" s="35"/>
      <c r="Y915" s="35"/>
      <c r="Z915" s="35"/>
      <c r="AA915" s="35"/>
      <c r="AB915" s="35"/>
    </row>
    <row r="916" spans="1:28">
      <c r="A916" s="409"/>
      <c r="B916" s="35"/>
      <c r="C916" s="35"/>
      <c r="D916" s="35"/>
      <c r="E916" s="35"/>
      <c r="F916" s="35"/>
      <c r="G916" s="35"/>
      <c r="H916" s="35"/>
      <c r="I916" s="35"/>
      <c r="J916" s="35"/>
      <c r="K916" s="35"/>
      <c r="L916" s="42"/>
      <c r="M916" s="35"/>
      <c r="N916" s="35"/>
      <c r="O916" s="35"/>
      <c r="P916" s="35"/>
      <c r="Q916" s="35"/>
      <c r="R916" s="35"/>
      <c r="S916" s="35"/>
      <c r="T916" s="35"/>
      <c r="U916" s="35"/>
      <c r="V916" s="35"/>
      <c r="W916" s="35"/>
      <c r="X916" s="35"/>
      <c r="Y916" s="35"/>
      <c r="Z916" s="35"/>
      <c r="AA916" s="35"/>
      <c r="AB916" s="35"/>
    </row>
    <row r="917" spans="1:28">
      <c r="A917" s="409"/>
      <c r="B917" s="35"/>
      <c r="C917" s="35"/>
      <c r="D917" s="35"/>
      <c r="E917" s="35"/>
      <c r="F917" s="35"/>
      <c r="G917" s="35"/>
      <c r="H917" s="35"/>
      <c r="I917" s="35"/>
      <c r="J917" s="35"/>
      <c r="K917" s="35"/>
      <c r="L917" s="42"/>
      <c r="M917" s="35"/>
      <c r="N917" s="35"/>
      <c r="O917" s="35"/>
      <c r="P917" s="35"/>
      <c r="Q917" s="35"/>
      <c r="R917" s="35"/>
      <c r="S917" s="35"/>
      <c r="T917" s="35"/>
      <c r="U917" s="35"/>
      <c r="V917" s="35"/>
      <c r="W917" s="35"/>
      <c r="X917" s="35"/>
      <c r="Y917" s="35"/>
      <c r="Z917" s="35"/>
      <c r="AA917" s="35"/>
      <c r="AB917" s="35"/>
    </row>
    <row r="918" spans="1:28">
      <c r="A918" s="409"/>
      <c r="B918" s="35"/>
      <c r="C918" s="35"/>
      <c r="D918" s="35"/>
      <c r="E918" s="35"/>
      <c r="F918" s="35"/>
      <c r="G918" s="35"/>
      <c r="H918" s="35"/>
      <c r="I918" s="35"/>
      <c r="J918" s="35"/>
      <c r="K918" s="35"/>
      <c r="L918" s="42"/>
      <c r="M918" s="35"/>
      <c r="N918" s="35"/>
      <c r="O918" s="35"/>
      <c r="P918" s="35"/>
      <c r="Q918" s="35"/>
      <c r="R918" s="35"/>
      <c r="S918" s="35"/>
      <c r="T918" s="35"/>
      <c r="U918" s="35"/>
      <c r="V918" s="35"/>
      <c r="W918" s="35"/>
      <c r="X918" s="35"/>
      <c r="Y918" s="35"/>
      <c r="Z918" s="35"/>
      <c r="AA918" s="35"/>
      <c r="AB918" s="35"/>
    </row>
    <row r="919" spans="1:28">
      <c r="A919" s="409"/>
      <c r="B919" s="35"/>
      <c r="C919" s="35"/>
      <c r="D919" s="35"/>
      <c r="E919" s="35"/>
      <c r="F919" s="35"/>
      <c r="G919" s="35"/>
      <c r="H919" s="35"/>
      <c r="I919" s="35"/>
      <c r="J919" s="35"/>
      <c r="K919" s="35"/>
      <c r="L919" s="42"/>
      <c r="M919" s="35"/>
      <c r="N919" s="35"/>
      <c r="O919" s="35"/>
      <c r="P919" s="35"/>
      <c r="Q919" s="35"/>
      <c r="R919" s="35"/>
      <c r="S919" s="35"/>
      <c r="T919" s="35"/>
      <c r="U919" s="35"/>
      <c r="V919" s="35"/>
      <c r="W919" s="35"/>
      <c r="X919" s="35"/>
      <c r="Y919" s="35"/>
      <c r="Z919" s="35"/>
      <c r="AA919" s="35"/>
      <c r="AB919" s="35"/>
    </row>
    <row r="920" spans="1:28">
      <c r="A920" s="409"/>
      <c r="B920" s="35"/>
      <c r="C920" s="35"/>
      <c r="D920" s="35"/>
      <c r="E920" s="35"/>
      <c r="F920" s="35"/>
      <c r="G920" s="35"/>
      <c r="H920" s="35"/>
      <c r="I920" s="35"/>
      <c r="J920" s="35"/>
      <c r="K920" s="35"/>
      <c r="L920" s="42"/>
      <c r="M920" s="35"/>
      <c r="N920" s="35"/>
      <c r="O920" s="35"/>
      <c r="P920" s="35"/>
      <c r="Q920" s="35"/>
      <c r="R920" s="35"/>
      <c r="S920" s="35"/>
      <c r="T920" s="35"/>
      <c r="U920" s="35"/>
      <c r="V920" s="35"/>
      <c r="W920" s="35"/>
      <c r="X920" s="35"/>
      <c r="Y920" s="35"/>
      <c r="Z920" s="35"/>
      <c r="AA920" s="35"/>
      <c r="AB920" s="35"/>
    </row>
    <row r="921" spans="1:28">
      <c r="A921" s="409"/>
      <c r="B921" s="35"/>
      <c r="C921" s="35"/>
      <c r="D921" s="35"/>
      <c r="E921" s="35"/>
      <c r="F921" s="35"/>
      <c r="G921" s="35"/>
      <c r="H921" s="35"/>
      <c r="I921" s="35"/>
      <c r="J921" s="35"/>
      <c r="K921" s="35"/>
      <c r="L921" s="42"/>
      <c r="M921" s="35"/>
      <c r="N921" s="35"/>
      <c r="O921" s="35"/>
      <c r="P921" s="35"/>
      <c r="Q921" s="35"/>
      <c r="R921" s="35"/>
      <c r="S921" s="35"/>
      <c r="T921" s="35"/>
      <c r="U921" s="35"/>
      <c r="V921" s="35"/>
      <c r="W921" s="35"/>
      <c r="X921" s="35"/>
      <c r="Y921" s="35"/>
      <c r="Z921" s="35"/>
      <c r="AA921" s="35"/>
      <c r="AB921" s="35"/>
    </row>
    <row r="922" spans="1:28">
      <c r="A922" s="409"/>
      <c r="B922" s="35"/>
      <c r="C922" s="35"/>
      <c r="D922" s="35"/>
      <c r="E922" s="35"/>
      <c r="F922" s="35"/>
      <c r="G922" s="35"/>
      <c r="H922" s="35"/>
      <c r="I922" s="35"/>
      <c r="J922" s="35"/>
      <c r="K922" s="35"/>
      <c r="L922" s="42"/>
      <c r="M922" s="35"/>
      <c r="N922" s="35"/>
      <c r="O922" s="35"/>
      <c r="P922" s="35"/>
      <c r="Q922" s="35"/>
      <c r="R922" s="35"/>
      <c r="S922" s="35"/>
      <c r="T922" s="35"/>
      <c r="U922" s="35"/>
      <c r="V922" s="35"/>
      <c r="W922" s="35"/>
      <c r="X922" s="35"/>
      <c r="Y922" s="35"/>
      <c r="Z922" s="35"/>
      <c r="AA922" s="35"/>
      <c r="AB922" s="35"/>
    </row>
    <row r="923" spans="1:28">
      <c r="A923" s="409"/>
      <c r="B923" s="35"/>
      <c r="C923" s="35"/>
      <c r="D923" s="35"/>
      <c r="E923" s="35"/>
      <c r="F923" s="35"/>
      <c r="G923" s="35"/>
      <c r="H923" s="35"/>
      <c r="I923" s="35"/>
      <c r="J923" s="35"/>
      <c r="K923" s="35"/>
      <c r="L923" s="42"/>
      <c r="M923" s="35"/>
      <c r="N923" s="35"/>
      <c r="O923" s="35"/>
      <c r="P923" s="35"/>
      <c r="Q923" s="35"/>
      <c r="R923" s="35"/>
      <c r="S923" s="35"/>
      <c r="T923" s="35"/>
      <c r="U923" s="35"/>
      <c r="V923" s="35"/>
      <c r="W923" s="35"/>
      <c r="X923" s="35"/>
      <c r="Y923" s="35"/>
      <c r="Z923" s="35"/>
      <c r="AA923" s="35"/>
      <c r="AB923" s="35"/>
    </row>
    <row r="924" spans="1:28">
      <c r="A924" s="409"/>
      <c r="B924" s="35"/>
      <c r="C924" s="35"/>
      <c r="D924" s="35"/>
      <c r="E924" s="35"/>
      <c r="F924" s="35"/>
      <c r="G924" s="35"/>
      <c r="H924" s="35"/>
      <c r="I924" s="35"/>
      <c r="J924" s="35"/>
      <c r="K924" s="35"/>
      <c r="L924" s="42"/>
      <c r="M924" s="35"/>
      <c r="N924" s="35"/>
      <c r="O924" s="35"/>
      <c r="P924" s="35"/>
      <c r="Q924" s="35"/>
      <c r="R924" s="35"/>
      <c r="S924" s="35"/>
      <c r="T924" s="35"/>
      <c r="U924" s="35"/>
      <c r="V924" s="35"/>
      <c r="W924" s="35"/>
      <c r="X924" s="35"/>
      <c r="Y924" s="35"/>
      <c r="Z924" s="35"/>
      <c r="AA924" s="35"/>
      <c r="AB924" s="35"/>
    </row>
    <row r="925" spans="1:28">
      <c r="A925" s="409"/>
      <c r="B925" s="35"/>
      <c r="C925" s="35"/>
      <c r="D925" s="35"/>
      <c r="E925" s="35"/>
      <c r="F925" s="35"/>
      <c r="G925" s="35"/>
      <c r="H925" s="35"/>
      <c r="I925" s="35"/>
      <c r="J925" s="35"/>
      <c r="K925" s="35"/>
      <c r="L925" s="42"/>
      <c r="M925" s="35"/>
      <c r="N925" s="35"/>
      <c r="O925" s="35"/>
      <c r="P925" s="35"/>
      <c r="Q925" s="35"/>
      <c r="R925" s="35"/>
      <c r="S925" s="35"/>
      <c r="T925" s="35"/>
      <c r="U925" s="35"/>
      <c r="V925" s="35"/>
      <c r="W925" s="35"/>
      <c r="X925" s="35"/>
      <c r="Y925" s="35"/>
      <c r="Z925" s="35"/>
      <c r="AA925" s="35"/>
      <c r="AB925" s="35"/>
    </row>
    <row r="926" spans="1:28">
      <c r="A926" s="409"/>
      <c r="B926" s="35"/>
      <c r="C926" s="35"/>
      <c r="D926" s="35"/>
      <c r="E926" s="35"/>
      <c r="F926" s="35"/>
      <c r="G926" s="35"/>
      <c r="H926" s="35"/>
      <c r="I926" s="35"/>
      <c r="J926" s="35"/>
      <c r="K926" s="35"/>
      <c r="L926" s="42"/>
      <c r="M926" s="35"/>
      <c r="N926" s="35"/>
      <c r="O926" s="35"/>
      <c r="P926" s="35"/>
      <c r="Q926" s="35"/>
      <c r="R926" s="35"/>
      <c r="S926" s="35"/>
      <c r="T926" s="35"/>
      <c r="U926" s="35"/>
      <c r="V926" s="35"/>
      <c r="W926" s="35"/>
      <c r="X926" s="35"/>
      <c r="Y926" s="35"/>
      <c r="Z926" s="35"/>
      <c r="AA926" s="35"/>
      <c r="AB926" s="35"/>
    </row>
    <row r="927" spans="1:28">
      <c r="A927" s="409"/>
      <c r="B927" s="35"/>
      <c r="C927" s="35"/>
      <c r="D927" s="35"/>
      <c r="E927" s="35"/>
      <c r="F927" s="35"/>
      <c r="G927" s="35"/>
      <c r="H927" s="35"/>
      <c r="I927" s="35"/>
      <c r="J927" s="35"/>
      <c r="K927" s="35"/>
      <c r="L927" s="42"/>
      <c r="M927" s="35"/>
      <c r="N927" s="35"/>
      <c r="O927" s="35"/>
      <c r="P927" s="35"/>
      <c r="Q927" s="35"/>
      <c r="R927" s="35"/>
      <c r="S927" s="35"/>
      <c r="T927" s="35"/>
      <c r="U927" s="35"/>
      <c r="V927" s="35"/>
      <c r="W927" s="35"/>
      <c r="X927" s="35"/>
      <c r="Y927" s="35"/>
      <c r="Z927" s="35"/>
      <c r="AA927" s="35"/>
      <c r="AB927" s="35"/>
    </row>
    <row r="928" spans="1:28">
      <c r="A928" s="409"/>
      <c r="B928" s="35"/>
      <c r="C928" s="35"/>
      <c r="D928" s="35"/>
      <c r="E928" s="35"/>
      <c r="F928" s="35"/>
      <c r="G928" s="35"/>
      <c r="H928" s="35"/>
      <c r="I928" s="35"/>
      <c r="J928" s="35"/>
      <c r="K928" s="35"/>
      <c r="L928" s="42"/>
      <c r="M928" s="35"/>
      <c r="N928" s="35"/>
      <c r="O928" s="35"/>
      <c r="P928" s="35"/>
      <c r="Q928" s="35"/>
      <c r="R928" s="35"/>
      <c r="S928" s="35"/>
      <c r="T928" s="35"/>
      <c r="U928" s="35"/>
      <c r="V928" s="35"/>
      <c r="W928" s="35"/>
      <c r="X928" s="35"/>
      <c r="Y928" s="35"/>
      <c r="Z928" s="35"/>
      <c r="AA928" s="35"/>
      <c r="AB928" s="35"/>
    </row>
    <row r="929" spans="1:28">
      <c r="A929" s="409"/>
      <c r="B929" s="35"/>
      <c r="C929" s="35"/>
      <c r="D929" s="35"/>
      <c r="E929" s="35"/>
      <c r="F929" s="35"/>
      <c r="G929" s="35"/>
      <c r="H929" s="35"/>
      <c r="I929" s="35"/>
      <c r="J929" s="35"/>
      <c r="K929" s="35"/>
      <c r="L929" s="42"/>
      <c r="M929" s="35"/>
      <c r="N929" s="35"/>
      <c r="O929" s="35"/>
      <c r="P929" s="35"/>
      <c r="Q929" s="35"/>
      <c r="R929" s="35"/>
      <c r="S929" s="35"/>
      <c r="T929" s="35"/>
      <c r="U929" s="35"/>
      <c r="V929" s="35"/>
      <c r="W929" s="35"/>
      <c r="X929" s="35"/>
      <c r="Y929" s="35"/>
      <c r="Z929" s="35"/>
      <c r="AA929" s="35"/>
      <c r="AB929" s="35"/>
    </row>
    <row r="930" spans="1:28">
      <c r="A930" s="409"/>
      <c r="B930" s="35"/>
      <c r="C930" s="35"/>
      <c r="D930" s="35"/>
      <c r="E930" s="35"/>
      <c r="F930" s="35"/>
      <c r="G930" s="35"/>
      <c r="H930" s="35"/>
      <c r="I930" s="35"/>
      <c r="J930" s="35"/>
      <c r="K930" s="35"/>
      <c r="L930" s="42"/>
      <c r="M930" s="35"/>
      <c r="N930" s="35"/>
      <c r="O930" s="35"/>
      <c r="P930" s="35"/>
      <c r="Q930" s="35"/>
      <c r="R930" s="35"/>
      <c r="S930" s="35"/>
      <c r="T930" s="35"/>
      <c r="U930" s="35"/>
      <c r="V930" s="35"/>
      <c r="W930" s="35"/>
      <c r="X930" s="35"/>
      <c r="Y930" s="35"/>
      <c r="Z930" s="35"/>
      <c r="AA930" s="35"/>
      <c r="AB930" s="35"/>
    </row>
    <row r="931" spans="1:28">
      <c r="A931" s="409"/>
      <c r="B931" s="35"/>
      <c r="C931" s="35"/>
      <c r="D931" s="35"/>
      <c r="E931" s="35"/>
      <c r="F931" s="35"/>
      <c r="G931" s="35"/>
      <c r="H931" s="35"/>
      <c r="I931" s="35"/>
      <c r="J931" s="35"/>
      <c r="K931" s="35"/>
      <c r="L931" s="42"/>
      <c r="M931" s="35"/>
      <c r="N931" s="35"/>
      <c r="O931" s="35"/>
      <c r="P931" s="35"/>
      <c r="Q931" s="35"/>
      <c r="R931" s="35"/>
      <c r="S931" s="35"/>
      <c r="T931" s="35"/>
      <c r="U931" s="35"/>
      <c r="V931" s="35"/>
      <c r="W931" s="35"/>
      <c r="X931" s="35"/>
      <c r="Y931" s="35"/>
      <c r="Z931" s="35"/>
      <c r="AA931" s="35"/>
      <c r="AB931" s="35"/>
    </row>
    <row r="932" spans="1:28">
      <c r="A932" s="409"/>
      <c r="B932" s="35"/>
      <c r="C932" s="35"/>
      <c r="D932" s="35"/>
      <c r="E932" s="35"/>
      <c r="F932" s="35"/>
      <c r="G932" s="35"/>
      <c r="H932" s="35"/>
      <c r="I932" s="35"/>
      <c r="J932" s="35"/>
      <c r="K932" s="35"/>
      <c r="L932" s="42"/>
      <c r="M932" s="35"/>
      <c r="N932" s="35"/>
      <c r="O932" s="35"/>
      <c r="P932" s="35"/>
      <c r="Q932" s="35"/>
      <c r="R932" s="35"/>
      <c r="S932" s="35"/>
      <c r="T932" s="35"/>
      <c r="U932" s="35"/>
      <c r="V932" s="35"/>
      <c r="W932" s="35"/>
      <c r="X932" s="35"/>
      <c r="Y932" s="35"/>
      <c r="Z932" s="35"/>
      <c r="AA932" s="35"/>
      <c r="AB932" s="35"/>
    </row>
    <row r="933" spans="1:28">
      <c r="A933" s="409"/>
      <c r="B933" s="35"/>
      <c r="C933" s="35"/>
      <c r="D933" s="35"/>
      <c r="E933" s="35"/>
      <c r="F933" s="35"/>
      <c r="G933" s="35"/>
      <c r="H933" s="35"/>
      <c r="I933" s="35"/>
      <c r="J933" s="35"/>
      <c r="K933" s="35"/>
      <c r="L933" s="42"/>
      <c r="M933" s="35"/>
      <c r="N933" s="35"/>
      <c r="O933" s="35"/>
      <c r="P933" s="35"/>
      <c r="Q933" s="35"/>
      <c r="R933" s="35"/>
      <c r="S933" s="35"/>
      <c r="T933" s="35"/>
      <c r="U933" s="35"/>
      <c r="V933" s="35"/>
      <c r="W933" s="35"/>
      <c r="X933" s="35"/>
      <c r="Y933" s="35"/>
      <c r="Z933" s="35"/>
      <c r="AA933" s="35"/>
      <c r="AB933" s="35"/>
    </row>
    <row r="934" spans="1:28">
      <c r="A934" s="409"/>
      <c r="B934" s="35"/>
      <c r="C934" s="35"/>
      <c r="D934" s="35"/>
      <c r="E934" s="35"/>
      <c r="F934" s="35"/>
      <c r="G934" s="35"/>
      <c r="H934" s="35"/>
      <c r="I934" s="35"/>
      <c r="J934" s="35"/>
      <c r="K934" s="35"/>
      <c r="L934" s="42"/>
      <c r="M934" s="35"/>
      <c r="N934" s="35"/>
      <c r="O934" s="35"/>
      <c r="P934" s="35"/>
      <c r="Q934" s="35"/>
      <c r="R934" s="35"/>
      <c r="S934" s="35"/>
      <c r="T934" s="35"/>
      <c r="U934" s="35"/>
      <c r="V934" s="35"/>
      <c r="W934" s="35"/>
      <c r="X934" s="35"/>
      <c r="Y934" s="35"/>
      <c r="Z934" s="35"/>
      <c r="AA934" s="35"/>
      <c r="AB934" s="35"/>
    </row>
    <row r="935" spans="1:28">
      <c r="A935" s="409"/>
      <c r="B935" s="35"/>
      <c r="C935" s="35"/>
      <c r="D935" s="35"/>
      <c r="E935" s="35"/>
      <c r="F935" s="35"/>
      <c r="G935" s="35"/>
      <c r="H935" s="35"/>
      <c r="I935" s="35"/>
      <c r="J935" s="35"/>
      <c r="K935" s="35"/>
      <c r="L935" s="42"/>
      <c r="M935" s="35"/>
      <c r="N935" s="35"/>
      <c r="O935" s="35"/>
      <c r="P935" s="35"/>
      <c r="Q935" s="35"/>
      <c r="R935" s="35"/>
      <c r="S935" s="35"/>
      <c r="T935" s="35"/>
      <c r="U935" s="35"/>
      <c r="V935" s="35"/>
      <c r="W935" s="35"/>
      <c r="X935" s="35"/>
      <c r="Y935" s="35"/>
      <c r="Z935" s="35"/>
      <c r="AA935" s="35"/>
      <c r="AB935" s="35"/>
    </row>
    <row r="936" spans="1:28">
      <c r="A936" s="409"/>
      <c r="B936" s="35"/>
      <c r="C936" s="35"/>
      <c r="D936" s="35"/>
      <c r="E936" s="35"/>
      <c r="F936" s="35"/>
      <c r="G936" s="35"/>
      <c r="H936" s="35"/>
      <c r="I936" s="35"/>
      <c r="J936" s="35"/>
      <c r="K936" s="35"/>
      <c r="L936" s="42"/>
      <c r="M936" s="35"/>
      <c r="N936" s="35"/>
      <c r="O936" s="35"/>
      <c r="P936" s="35"/>
      <c r="Q936" s="35"/>
      <c r="R936" s="35"/>
      <c r="S936" s="35"/>
      <c r="T936" s="35"/>
      <c r="U936" s="35"/>
      <c r="V936" s="35"/>
      <c r="W936" s="35"/>
      <c r="X936" s="35"/>
      <c r="Y936" s="35"/>
      <c r="Z936" s="35"/>
      <c r="AA936" s="35"/>
      <c r="AB936" s="35"/>
    </row>
    <row r="937" spans="1:28">
      <c r="A937" s="409"/>
      <c r="B937" s="35"/>
      <c r="C937" s="35"/>
      <c r="D937" s="35"/>
      <c r="E937" s="35"/>
      <c r="F937" s="35"/>
      <c r="G937" s="35"/>
      <c r="H937" s="35"/>
      <c r="I937" s="35"/>
      <c r="J937" s="35"/>
      <c r="K937" s="35"/>
      <c r="L937" s="42"/>
      <c r="M937" s="35"/>
      <c r="N937" s="35"/>
      <c r="O937" s="35"/>
      <c r="P937" s="35"/>
      <c r="Q937" s="35"/>
      <c r="R937" s="35"/>
      <c r="S937" s="35"/>
      <c r="T937" s="35"/>
      <c r="U937" s="35"/>
      <c r="V937" s="35"/>
      <c r="W937" s="35"/>
      <c r="X937" s="35"/>
      <c r="Y937" s="35"/>
      <c r="Z937" s="35"/>
      <c r="AA937" s="35"/>
      <c r="AB937" s="35"/>
    </row>
    <row r="938" spans="1:28">
      <c r="A938" s="409"/>
      <c r="B938" s="35"/>
      <c r="C938" s="35"/>
      <c r="D938" s="35"/>
      <c r="E938" s="35"/>
      <c r="F938" s="35"/>
      <c r="G938" s="35"/>
      <c r="H938" s="35"/>
      <c r="I938" s="35"/>
      <c r="J938" s="35"/>
      <c r="K938" s="35"/>
      <c r="L938" s="42"/>
      <c r="M938" s="35"/>
      <c r="N938" s="35"/>
      <c r="O938" s="35"/>
      <c r="P938" s="35"/>
      <c r="Q938" s="35"/>
      <c r="R938" s="35"/>
      <c r="S938" s="35"/>
      <c r="T938" s="35"/>
      <c r="U938" s="35"/>
      <c r="V938" s="35"/>
      <c r="W938" s="35"/>
      <c r="X938" s="35"/>
      <c r="Y938" s="35"/>
      <c r="Z938" s="35"/>
      <c r="AA938" s="35"/>
      <c r="AB938" s="35"/>
    </row>
    <row r="939" spans="1:28">
      <c r="A939" s="409"/>
      <c r="B939" s="35"/>
      <c r="C939" s="35"/>
      <c r="D939" s="35"/>
      <c r="E939" s="35"/>
      <c r="F939" s="35"/>
      <c r="G939" s="35"/>
      <c r="H939" s="35"/>
      <c r="I939" s="35"/>
      <c r="J939" s="35"/>
      <c r="K939" s="35"/>
      <c r="L939" s="42"/>
      <c r="M939" s="35"/>
      <c r="N939" s="35"/>
      <c r="O939" s="35"/>
      <c r="P939" s="35"/>
      <c r="Q939" s="35"/>
      <c r="R939" s="35"/>
      <c r="S939" s="35"/>
      <c r="T939" s="35"/>
      <c r="U939" s="35"/>
      <c r="V939" s="35"/>
      <c r="W939" s="35"/>
      <c r="X939" s="35"/>
      <c r="Y939" s="35"/>
      <c r="Z939" s="35"/>
      <c r="AA939" s="35"/>
      <c r="AB939" s="35"/>
    </row>
    <row r="940" spans="1:28">
      <c r="A940" s="409"/>
      <c r="B940" s="35"/>
      <c r="C940" s="35"/>
      <c r="D940" s="35"/>
      <c r="E940" s="35"/>
      <c r="F940" s="35"/>
      <c r="G940" s="35"/>
      <c r="H940" s="35"/>
      <c r="I940" s="35"/>
      <c r="J940" s="35"/>
      <c r="K940" s="35"/>
      <c r="L940" s="42"/>
      <c r="M940" s="35"/>
      <c r="N940" s="35"/>
      <c r="O940" s="35"/>
      <c r="P940" s="35"/>
      <c r="Q940" s="35"/>
      <c r="R940" s="35"/>
      <c r="S940" s="35"/>
      <c r="T940" s="35"/>
      <c r="U940" s="35"/>
      <c r="V940" s="35"/>
      <c r="W940" s="35"/>
      <c r="X940" s="35"/>
      <c r="Y940" s="35"/>
      <c r="Z940" s="35"/>
      <c r="AA940" s="35"/>
      <c r="AB940" s="35"/>
    </row>
    <row r="941" spans="1:28">
      <c r="A941" s="409"/>
      <c r="B941" s="35"/>
      <c r="C941" s="35"/>
      <c r="D941" s="35"/>
      <c r="E941" s="35"/>
      <c r="F941" s="35"/>
      <c r="G941" s="35"/>
      <c r="H941" s="35"/>
      <c r="I941" s="35"/>
      <c r="J941" s="35"/>
      <c r="K941" s="35"/>
      <c r="L941" s="42"/>
      <c r="M941" s="35"/>
      <c r="N941" s="35"/>
      <c r="O941" s="35"/>
      <c r="P941" s="35"/>
      <c r="Q941" s="35"/>
      <c r="R941" s="35"/>
      <c r="S941" s="35"/>
      <c r="T941" s="35"/>
      <c r="U941" s="35"/>
      <c r="V941" s="35"/>
      <c r="W941" s="35"/>
      <c r="X941" s="35"/>
      <c r="Y941" s="35"/>
      <c r="Z941" s="35"/>
      <c r="AA941" s="35"/>
      <c r="AB941" s="35"/>
    </row>
    <row r="942" spans="1:28">
      <c r="A942" s="409"/>
      <c r="B942" s="35"/>
      <c r="C942" s="35"/>
      <c r="D942" s="35"/>
      <c r="E942" s="35"/>
      <c r="F942" s="35"/>
      <c r="G942" s="35"/>
      <c r="H942" s="35"/>
      <c r="I942" s="35"/>
      <c r="J942" s="35"/>
      <c r="K942" s="35"/>
      <c r="L942" s="42"/>
      <c r="M942" s="35"/>
      <c r="N942" s="35"/>
      <c r="O942" s="35"/>
      <c r="P942" s="35"/>
      <c r="Q942" s="35"/>
      <c r="R942" s="35"/>
      <c r="S942" s="35"/>
      <c r="T942" s="35"/>
      <c r="U942" s="35"/>
      <c r="V942" s="35"/>
      <c r="W942" s="35"/>
      <c r="X942" s="35"/>
      <c r="Y942" s="35"/>
      <c r="Z942" s="35"/>
      <c r="AA942" s="35"/>
      <c r="AB942" s="35"/>
    </row>
    <row r="943" spans="1:28">
      <c r="A943" s="409"/>
      <c r="B943" s="35"/>
      <c r="C943" s="35"/>
      <c r="D943" s="35"/>
      <c r="E943" s="35"/>
      <c r="F943" s="35"/>
      <c r="G943" s="35"/>
      <c r="H943" s="35"/>
      <c r="I943" s="35"/>
      <c r="J943" s="35"/>
      <c r="K943" s="35"/>
      <c r="L943" s="42"/>
      <c r="M943" s="35"/>
      <c r="N943" s="35"/>
      <c r="O943" s="35"/>
      <c r="P943" s="35"/>
      <c r="Q943" s="35"/>
      <c r="R943" s="35"/>
      <c r="S943" s="35"/>
      <c r="T943" s="35"/>
      <c r="U943" s="35"/>
      <c r="V943" s="35"/>
      <c r="W943" s="35"/>
      <c r="X943" s="35"/>
      <c r="Y943" s="35"/>
      <c r="Z943" s="35"/>
      <c r="AA943" s="35"/>
      <c r="AB943" s="35"/>
    </row>
    <row r="944" spans="1:28">
      <c r="A944" s="409"/>
      <c r="B944" s="35"/>
      <c r="C944" s="35"/>
      <c r="D944" s="35"/>
      <c r="E944" s="35"/>
      <c r="F944" s="35"/>
      <c r="G944" s="35"/>
      <c r="H944" s="35"/>
      <c r="I944" s="35"/>
      <c r="J944" s="35"/>
      <c r="K944" s="35"/>
      <c r="L944" s="42"/>
      <c r="M944" s="35"/>
      <c r="N944" s="35"/>
      <c r="O944" s="35"/>
      <c r="P944" s="35"/>
      <c r="Q944" s="35"/>
      <c r="R944" s="35"/>
      <c r="S944" s="35"/>
      <c r="T944" s="35"/>
      <c r="U944" s="35"/>
      <c r="V944" s="35"/>
      <c r="W944" s="35"/>
      <c r="X944" s="35"/>
      <c r="Y944" s="35"/>
      <c r="Z944" s="35"/>
      <c r="AA944" s="35"/>
      <c r="AB944" s="35"/>
    </row>
    <row r="945" spans="1:28">
      <c r="A945" s="409"/>
      <c r="B945" s="35"/>
      <c r="C945" s="35"/>
      <c r="D945" s="35"/>
      <c r="E945" s="35"/>
      <c r="F945" s="35"/>
      <c r="G945" s="35"/>
      <c r="H945" s="35"/>
      <c r="I945" s="35"/>
      <c r="J945" s="35"/>
      <c r="K945" s="35"/>
      <c r="L945" s="42"/>
      <c r="M945" s="35"/>
      <c r="N945" s="35"/>
      <c r="O945" s="35"/>
      <c r="P945" s="35"/>
      <c r="Q945" s="35"/>
      <c r="R945" s="35"/>
      <c r="S945" s="35"/>
      <c r="T945" s="35"/>
      <c r="U945" s="35"/>
      <c r="V945" s="35"/>
      <c r="W945" s="35"/>
      <c r="X945" s="35"/>
      <c r="Y945" s="35"/>
      <c r="Z945" s="35"/>
      <c r="AA945" s="35"/>
      <c r="AB945" s="35"/>
    </row>
    <row r="946" spans="1:28">
      <c r="A946" s="409"/>
      <c r="B946" s="35"/>
      <c r="C946" s="35"/>
      <c r="D946" s="35"/>
      <c r="E946" s="35"/>
      <c r="F946" s="35"/>
      <c r="G946" s="35"/>
      <c r="H946" s="35"/>
      <c r="I946" s="35"/>
      <c r="J946" s="35"/>
      <c r="K946" s="35"/>
      <c r="L946" s="42"/>
      <c r="M946" s="35"/>
      <c r="N946" s="35"/>
      <c r="O946" s="35"/>
      <c r="P946" s="35"/>
      <c r="Q946" s="35"/>
      <c r="R946" s="35"/>
      <c r="S946" s="35"/>
      <c r="T946" s="35"/>
      <c r="U946" s="35"/>
      <c r="V946" s="35"/>
      <c r="W946" s="35"/>
      <c r="X946" s="35"/>
      <c r="Y946" s="35"/>
      <c r="Z946" s="35"/>
      <c r="AA946" s="35"/>
      <c r="AB946" s="35"/>
    </row>
    <row r="947" spans="1:28">
      <c r="A947" s="409"/>
      <c r="B947" s="35"/>
      <c r="C947" s="35"/>
      <c r="D947" s="35"/>
      <c r="E947" s="35"/>
      <c r="F947" s="35"/>
      <c r="G947" s="35"/>
      <c r="H947" s="35"/>
      <c r="I947" s="35"/>
      <c r="J947" s="35"/>
      <c r="K947" s="35"/>
      <c r="L947" s="42"/>
      <c r="M947" s="35"/>
      <c r="N947" s="35"/>
      <c r="O947" s="35"/>
      <c r="P947" s="35"/>
      <c r="Q947" s="35"/>
      <c r="R947" s="35"/>
      <c r="S947" s="35"/>
      <c r="T947" s="35"/>
      <c r="U947" s="35"/>
      <c r="V947" s="35"/>
      <c r="W947" s="35"/>
      <c r="X947" s="35"/>
      <c r="Y947" s="35"/>
      <c r="Z947" s="35"/>
      <c r="AA947" s="35"/>
      <c r="AB947" s="35"/>
    </row>
    <row r="948" spans="1:28">
      <c r="A948" s="409"/>
      <c r="B948" s="35"/>
      <c r="C948" s="35"/>
      <c r="D948" s="35"/>
      <c r="E948" s="35"/>
      <c r="F948" s="35"/>
      <c r="G948" s="35"/>
      <c r="H948" s="35"/>
      <c r="I948" s="35"/>
      <c r="J948" s="35"/>
      <c r="K948" s="35"/>
      <c r="L948" s="42"/>
      <c r="M948" s="35"/>
      <c r="N948" s="35"/>
      <c r="O948" s="35"/>
      <c r="P948" s="35"/>
      <c r="Q948" s="35"/>
      <c r="R948" s="35"/>
      <c r="S948" s="35"/>
      <c r="T948" s="35"/>
      <c r="U948" s="35"/>
      <c r="V948" s="35"/>
      <c r="W948" s="35"/>
      <c r="X948" s="35"/>
      <c r="Y948" s="35"/>
      <c r="Z948" s="35"/>
      <c r="AA948" s="35"/>
      <c r="AB948" s="35"/>
    </row>
    <row r="949" spans="1:28">
      <c r="A949" s="409"/>
      <c r="B949" s="35"/>
      <c r="C949" s="35"/>
      <c r="D949" s="35"/>
      <c r="E949" s="35"/>
      <c r="F949" s="35"/>
      <c r="G949" s="35"/>
      <c r="H949" s="35"/>
      <c r="I949" s="35"/>
      <c r="J949" s="35"/>
      <c r="K949" s="35"/>
      <c r="L949" s="42"/>
      <c r="M949" s="35"/>
      <c r="N949" s="35"/>
      <c r="O949" s="35"/>
      <c r="P949" s="35"/>
      <c r="Q949" s="35"/>
      <c r="R949" s="35"/>
      <c r="S949" s="35"/>
      <c r="T949" s="35"/>
      <c r="U949" s="35"/>
      <c r="V949" s="35"/>
      <c r="W949" s="35"/>
      <c r="X949" s="35"/>
      <c r="Y949" s="35"/>
      <c r="Z949" s="35"/>
      <c r="AA949" s="35"/>
      <c r="AB949" s="35"/>
    </row>
    <row r="950" spans="1:28">
      <c r="A950" s="409"/>
      <c r="B950" s="35"/>
      <c r="C950" s="35"/>
      <c r="D950" s="35"/>
      <c r="E950" s="35"/>
      <c r="F950" s="35"/>
      <c r="G950" s="35"/>
      <c r="H950" s="35"/>
      <c r="I950" s="35"/>
      <c r="J950" s="35"/>
      <c r="K950" s="35"/>
      <c r="L950" s="42"/>
      <c r="M950" s="35"/>
      <c r="N950" s="35"/>
      <c r="O950" s="35"/>
      <c r="P950" s="35"/>
      <c r="Q950" s="35"/>
      <c r="R950" s="35"/>
      <c r="S950" s="35"/>
      <c r="T950" s="35"/>
      <c r="U950" s="35"/>
      <c r="V950" s="35"/>
      <c r="W950" s="35"/>
      <c r="X950" s="35"/>
      <c r="Y950" s="35"/>
      <c r="Z950" s="35"/>
      <c r="AA950" s="35"/>
      <c r="AB950" s="35"/>
    </row>
    <row r="951" spans="1:28">
      <c r="A951" s="409"/>
      <c r="B951" s="35"/>
      <c r="C951" s="35"/>
      <c r="D951" s="35"/>
      <c r="E951" s="35"/>
      <c r="F951" s="35"/>
      <c r="G951" s="35"/>
      <c r="H951" s="35"/>
      <c r="I951" s="35"/>
      <c r="J951" s="35"/>
      <c r="K951" s="35"/>
      <c r="L951" s="42"/>
      <c r="M951" s="35"/>
      <c r="N951" s="35"/>
      <c r="O951" s="35"/>
      <c r="P951" s="35"/>
      <c r="Q951" s="35"/>
      <c r="R951" s="35"/>
      <c r="S951" s="35"/>
      <c r="T951" s="35"/>
      <c r="U951" s="35"/>
      <c r="V951" s="35"/>
      <c r="W951" s="35"/>
      <c r="X951" s="35"/>
      <c r="Y951" s="35"/>
      <c r="Z951" s="35"/>
      <c r="AA951" s="35"/>
      <c r="AB951" s="35"/>
    </row>
    <row r="952" spans="1:28">
      <c r="A952" s="409"/>
      <c r="B952" s="35"/>
      <c r="C952" s="35"/>
      <c r="D952" s="35"/>
      <c r="E952" s="35"/>
      <c r="F952" s="35"/>
      <c r="G952" s="35"/>
      <c r="H952" s="35"/>
      <c r="I952" s="35"/>
      <c r="J952" s="35"/>
      <c r="K952" s="35"/>
      <c r="L952" s="42"/>
      <c r="M952" s="35"/>
      <c r="N952" s="35"/>
      <c r="O952" s="35"/>
      <c r="P952" s="35"/>
      <c r="Q952" s="35"/>
      <c r="R952" s="35"/>
      <c r="S952" s="35"/>
      <c r="T952" s="35"/>
      <c r="U952" s="35"/>
      <c r="V952" s="35"/>
      <c r="W952" s="35"/>
      <c r="X952" s="35"/>
      <c r="Y952" s="35"/>
      <c r="Z952" s="35"/>
      <c r="AA952" s="35"/>
      <c r="AB952" s="35"/>
    </row>
    <row r="953" spans="1:28">
      <c r="A953" s="409"/>
      <c r="B953" s="35"/>
      <c r="C953" s="35"/>
      <c r="D953" s="35"/>
      <c r="E953" s="35"/>
      <c r="F953" s="35"/>
      <c r="G953" s="35"/>
      <c r="H953" s="35"/>
      <c r="I953" s="35"/>
      <c r="J953" s="35"/>
      <c r="K953" s="35"/>
      <c r="L953" s="42"/>
      <c r="M953" s="35"/>
      <c r="N953" s="35"/>
      <c r="O953" s="35"/>
      <c r="P953" s="35"/>
      <c r="Q953" s="35"/>
      <c r="R953" s="35"/>
      <c r="S953" s="35"/>
      <c r="T953" s="35"/>
      <c r="U953" s="35"/>
      <c r="V953" s="35"/>
      <c r="W953" s="35"/>
      <c r="X953" s="35"/>
      <c r="Y953" s="35"/>
      <c r="Z953" s="35"/>
      <c r="AA953" s="35"/>
      <c r="AB953" s="35"/>
    </row>
    <row r="954" spans="1:28">
      <c r="A954" s="409"/>
      <c r="B954" s="35"/>
      <c r="C954" s="35"/>
      <c r="D954" s="35"/>
      <c r="E954" s="35"/>
      <c r="F954" s="35"/>
      <c r="G954" s="35"/>
      <c r="H954" s="35"/>
      <c r="I954" s="35"/>
      <c r="J954" s="35"/>
      <c r="K954" s="35"/>
      <c r="L954" s="42"/>
      <c r="M954" s="35"/>
      <c r="N954" s="35"/>
      <c r="O954" s="35"/>
      <c r="P954" s="35"/>
      <c r="Q954" s="35"/>
      <c r="R954" s="35"/>
      <c r="S954" s="35"/>
      <c r="T954" s="35"/>
      <c r="U954" s="35"/>
      <c r="V954" s="35"/>
      <c r="W954" s="35"/>
      <c r="X954" s="35"/>
      <c r="Y954" s="35"/>
      <c r="Z954" s="35"/>
      <c r="AA954" s="35"/>
      <c r="AB954" s="35"/>
    </row>
    <row r="955" spans="1:28">
      <c r="A955" s="409"/>
      <c r="B955" s="35"/>
      <c r="C955" s="35"/>
      <c r="D955" s="35"/>
      <c r="E955" s="35"/>
      <c r="F955" s="35"/>
      <c r="G955" s="35"/>
      <c r="H955" s="35"/>
      <c r="I955" s="35"/>
      <c r="J955" s="35"/>
      <c r="K955" s="35"/>
      <c r="L955" s="42"/>
      <c r="M955" s="35"/>
      <c r="N955" s="35"/>
      <c r="O955" s="35"/>
      <c r="P955" s="35"/>
      <c r="Q955" s="35"/>
      <c r="R955" s="35"/>
      <c r="S955" s="35"/>
      <c r="T955" s="35"/>
      <c r="U955" s="35"/>
      <c r="V955" s="35"/>
      <c r="W955" s="35"/>
      <c r="X955" s="35"/>
      <c r="Y955" s="35"/>
      <c r="Z955" s="35"/>
      <c r="AA955" s="35"/>
      <c r="AB955" s="35"/>
    </row>
    <row r="956" spans="1:28">
      <c r="A956" s="409"/>
      <c r="B956" s="35"/>
      <c r="C956" s="35"/>
      <c r="D956" s="35"/>
      <c r="E956" s="35"/>
      <c r="F956" s="35"/>
      <c r="G956" s="35"/>
      <c r="H956" s="35"/>
      <c r="I956" s="35"/>
      <c r="J956" s="35"/>
      <c r="K956" s="35"/>
      <c r="L956" s="42"/>
      <c r="M956" s="35"/>
      <c r="N956" s="35"/>
      <c r="O956" s="35"/>
      <c r="P956" s="35"/>
      <c r="Q956" s="35"/>
      <c r="R956" s="35"/>
      <c r="S956" s="35"/>
      <c r="T956" s="35"/>
      <c r="U956" s="35"/>
      <c r="V956" s="35"/>
      <c r="W956" s="35"/>
      <c r="X956" s="35"/>
      <c r="Y956" s="35"/>
      <c r="Z956" s="35"/>
      <c r="AA956" s="35"/>
      <c r="AB956" s="35"/>
    </row>
    <row r="957" spans="1:28">
      <c r="A957" s="409"/>
      <c r="B957" s="35"/>
      <c r="C957" s="35"/>
      <c r="D957" s="35"/>
      <c r="E957" s="35"/>
      <c r="F957" s="35"/>
      <c r="G957" s="35"/>
      <c r="H957" s="35"/>
      <c r="I957" s="35"/>
      <c r="J957" s="35"/>
      <c r="K957" s="35"/>
      <c r="L957" s="42"/>
      <c r="M957" s="35"/>
      <c r="N957" s="35"/>
      <c r="O957" s="35"/>
      <c r="P957" s="35"/>
      <c r="Q957" s="35"/>
      <c r="R957" s="35"/>
      <c r="S957" s="35"/>
      <c r="T957" s="35"/>
      <c r="U957" s="35"/>
      <c r="V957" s="35"/>
      <c r="W957" s="35"/>
      <c r="X957" s="35"/>
      <c r="Y957" s="35"/>
      <c r="Z957" s="35"/>
      <c r="AA957" s="35"/>
      <c r="AB957" s="35"/>
    </row>
    <row r="958" spans="1:28">
      <c r="A958" s="409"/>
      <c r="B958" s="35"/>
      <c r="C958" s="35"/>
      <c r="D958" s="35"/>
      <c r="E958" s="35"/>
      <c r="F958" s="35"/>
      <c r="G958" s="35"/>
      <c r="H958" s="35"/>
      <c r="I958" s="35"/>
      <c r="J958" s="35"/>
      <c r="K958" s="35"/>
      <c r="L958" s="42"/>
      <c r="M958" s="35"/>
      <c r="N958" s="35"/>
      <c r="O958" s="35"/>
      <c r="P958" s="35"/>
      <c r="Q958" s="35"/>
      <c r="R958" s="35"/>
      <c r="S958" s="35"/>
      <c r="T958" s="35"/>
      <c r="U958" s="35"/>
      <c r="V958" s="35"/>
      <c r="W958" s="35"/>
      <c r="X958" s="35"/>
      <c r="Y958" s="35"/>
      <c r="Z958" s="35"/>
      <c r="AA958" s="35"/>
      <c r="AB958" s="35"/>
    </row>
    <row r="959" spans="1:28">
      <c r="A959" s="409"/>
      <c r="B959" s="35"/>
      <c r="C959" s="35"/>
      <c r="D959" s="35"/>
      <c r="E959" s="35"/>
      <c r="F959" s="35"/>
      <c r="G959" s="35"/>
      <c r="H959" s="35"/>
      <c r="I959" s="35"/>
      <c r="J959" s="35"/>
      <c r="K959" s="35"/>
      <c r="L959" s="42"/>
      <c r="M959" s="35"/>
      <c r="N959" s="35"/>
      <c r="O959" s="35"/>
      <c r="P959" s="35"/>
      <c r="Q959" s="35"/>
      <c r="R959" s="35"/>
      <c r="S959" s="35"/>
      <c r="T959" s="35"/>
      <c r="U959" s="35"/>
      <c r="V959" s="35"/>
      <c r="W959" s="35"/>
      <c r="X959" s="35"/>
      <c r="Y959" s="35"/>
      <c r="Z959" s="35"/>
      <c r="AA959" s="35"/>
      <c r="AB959" s="35"/>
    </row>
    <row r="960" spans="1:28">
      <c r="A960" s="409"/>
      <c r="B960" s="35"/>
      <c r="C960" s="35"/>
      <c r="D960" s="35"/>
      <c r="E960" s="35"/>
      <c r="F960" s="35"/>
      <c r="G960" s="35"/>
      <c r="H960" s="35"/>
      <c r="I960" s="35"/>
      <c r="J960" s="35"/>
      <c r="K960" s="35"/>
      <c r="L960" s="42"/>
      <c r="M960" s="35"/>
      <c r="N960" s="35"/>
      <c r="O960" s="35"/>
      <c r="P960" s="35"/>
      <c r="Q960" s="35"/>
      <c r="R960" s="35"/>
      <c r="S960" s="35"/>
      <c r="T960" s="35"/>
      <c r="U960" s="35"/>
      <c r="V960" s="35"/>
      <c r="W960" s="35"/>
      <c r="X960" s="35"/>
      <c r="Y960" s="35"/>
      <c r="Z960" s="35"/>
      <c r="AA960" s="35"/>
      <c r="AB960" s="35"/>
    </row>
    <row r="961" spans="1:28">
      <c r="A961" s="409"/>
      <c r="B961" s="35"/>
      <c r="C961" s="35"/>
      <c r="D961" s="35"/>
      <c r="E961" s="35"/>
      <c r="F961" s="35"/>
      <c r="G961" s="35"/>
      <c r="H961" s="35"/>
      <c r="I961" s="35"/>
      <c r="J961" s="35"/>
      <c r="K961" s="35"/>
      <c r="L961" s="42"/>
      <c r="M961" s="35"/>
      <c r="N961" s="35"/>
      <c r="O961" s="35"/>
      <c r="P961" s="35"/>
      <c r="Q961" s="35"/>
      <c r="R961" s="35"/>
      <c r="S961" s="35"/>
      <c r="T961" s="35"/>
      <c r="U961" s="35"/>
      <c r="V961" s="35"/>
      <c r="W961" s="35"/>
      <c r="X961" s="35"/>
      <c r="Y961" s="35"/>
      <c r="Z961" s="35"/>
      <c r="AA961" s="35"/>
      <c r="AB961" s="35"/>
    </row>
    <row r="962" spans="1:28">
      <c r="A962" s="409"/>
      <c r="B962" s="35"/>
      <c r="C962" s="35"/>
      <c r="D962" s="35"/>
      <c r="E962" s="35"/>
      <c r="F962" s="35"/>
      <c r="G962" s="35"/>
      <c r="H962" s="35"/>
      <c r="I962" s="35"/>
      <c r="J962" s="35"/>
      <c r="K962" s="35"/>
      <c r="L962" s="42"/>
      <c r="M962" s="35"/>
      <c r="N962" s="35"/>
      <c r="O962" s="35"/>
      <c r="P962" s="35"/>
      <c r="Q962" s="35"/>
      <c r="R962" s="35"/>
      <c r="S962" s="35"/>
      <c r="T962" s="35"/>
      <c r="U962" s="35"/>
      <c r="V962" s="35"/>
      <c r="W962" s="35"/>
      <c r="X962" s="35"/>
      <c r="Y962" s="35"/>
      <c r="Z962" s="35"/>
      <c r="AA962" s="35"/>
      <c r="AB962" s="35"/>
    </row>
    <row r="963" spans="1:28">
      <c r="A963" s="409"/>
      <c r="B963" s="35"/>
      <c r="C963" s="35"/>
      <c r="D963" s="35"/>
      <c r="E963" s="35"/>
      <c r="F963" s="35"/>
      <c r="G963" s="35"/>
      <c r="H963" s="35"/>
      <c r="I963" s="35"/>
      <c r="J963" s="35"/>
      <c r="K963" s="35"/>
      <c r="L963" s="42"/>
      <c r="M963" s="35"/>
      <c r="N963" s="35"/>
      <c r="O963" s="35"/>
      <c r="P963" s="35"/>
      <c r="Q963" s="35"/>
      <c r="R963" s="35"/>
      <c r="S963" s="35"/>
      <c r="T963" s="35"/>
      <c r="U963" s="35"/>
      <c r="V963" s="35"/>
      <c r="W963" s="35"/>
      <c r="X963" s="35"/>
      <c r="Y963" s="35"/>
      <c r="Z963" s="35"/>
      <c r="AA963" s="35"/>
      <c r="AB963" s="35"/>
    </row>
    <row r="964" spans="1:28">
      <c r="A964" s="409"/>
      <c r="B964" s="35"/>
      <c r="C964" s="35"/>
      <c r="D964" s="35"/>
      <c r="E964" s="35"/>
      <c r="F964" s="35"/>
      <c r="G964" s="35"/>
      <c r="H964" s="35"/>
      <c r="I964" s="35"/>
      <c r="J964" s="35"/>
      <c r="K964" s="35"/>
      <c r="L964" s="42"/>
      <c r="M964" s="35"/>
      <c r="N964" s="35"/>
      <c r="O964" s="35"/>
      <c r="P964" s="35"/>
      <c r="Q964" s="35"/>
      <c r="R964" s="35"/>
      <c r="S964" s="35"/>
      <c r="T964" s="35"/>
      <c r="U964" s="35"/>
      <c r="V964" s="35"/>
      <c r="W964" s="35"/>
      <c r="X964" s="35"/>
      <c r="Y964" s="35"/>
      <c r="Z964" s="35"/>
      <c r="AA964" s="35"/>
      <c r="AB964" s="35"/>
    </row>
    <row r="965" spans="1:28">
      <c r="A965" s="409"/>
      <c r="B965" s="35"/>
      <c r="C965" s="35"/>
      <c r="D965" s="35"/>
      <c r="E965" s="35"/>
      <c r="F965" s="35"/>
      <c r="G965" s="35"/>
      <c r="H965" s="35"/>
      <c r="I965" s="35"/>
      <c r="J965" s="35"/>
      <c r="K965" s="35"/>
      <c r="L965" s="42"/>
      <c r="M965" s="35"/>
      <c r="N965" s="35"/>
      <c r="O965" s="35"/>
      <c r="P965" s="35"/>
      <c r="Q965" s="35"/>
      <c r="R965" s="35"/>
      <c r="S965" s="35"/>
      <c r="T965" s="35"/>
      <c r="U965" s="35"/>
      <c r="V965" s="35"/>
      <c r="W965" s="35"/>
      <c r="X965" s="35"/>
      <c r="Y965" s="35"/>
      <c r="Z965" s="35"/>
      <c r="AA965" s="35"/>
      <c r="AB965" s="35"/>
    </row>
    <row r="966" spans="1:28">
      <c r="A966" s="409"/>
      <c r="B966" s="35"/>
      <c r="C966" s="35"/>
      <c r="D966" s="35"/>
      <c r="E966" s="35"/>
      <c r="F966" s="35"/>
      <c r="G966" s="35"/>
      <c r="H966" s="35"/>
      <c r="I966" s="35"/>
      <c r="J966" s="35"/>
      <c r="K966" s="35"/>
      <c r="L966" s="42"/>
      <c r="M966" s="35"/>
      <c r="N966" s="35"/>
      <c r="O966" s="35"/>
      <c r="P966" s="35"/>
      <c r="Q966" s="35"/>
      <c r="R966" s="35"/>
      <c r="S966" s="35"/>
      <c r="T966" s="35"/>
      <c r="U966" s="35"/>
      <c r="V966" s="35"/>
      <c r="W966" s="35"/>
      <c r="X966" s="35"/>
      <c r="Y966" s="35"/>
      <c r="Z966" s="35"/>
      <c r="AA966" s="35"/>
      <c r="AB966" s="35"/>
    </row>
    <row r="967" spans="1:28">
      <c r="A967" s="409"/>
      <c r="B967" s="35"/>
      <c r="C967" s="35"/>
      <c r="D967" s="35"/>
      <c r="E967" s="35"/>
      <c r="F967" s="35"/>
      <c r="G967" s="35"/>
      <c r="H967" s="35"/>
      <c r="I967" s="35"/>
      <c r="J967" s="35"/>
      <c r="K967" s="35"/>
      <c r="L967" s="42"/>
      <c r="M967" s="35"/>
      <c r="N967" s="35"/>
      <c r="O967" s="35"/>
      <c r="P967" s="35"/>
      <c r="Q967" s="35"/>
      <c r="R967" s="35"/>
      <c r="S967" s="35"/>
      <c r="T967" s="35"/>
      <c r="U967" s="35"/>
      <c r="V967" s="35"/>
      <c r="W967" s="35"/>
      <c r="X967" s="35"/>
      <c r="Y967" s="35"/>
      <c r="Z967" s="35"/>
      <c r="AA967" s="35"/>
      <c r="AB967" s="35"/>
    </row>
    <row r="968" spans="1:28">
      <c r="A968" s="409"/>
      <c r="B968" s="35"/>
      <c r="C968" s="35"/>
      <c r="D968" s="35"/>
      <c r="E968" s="35"/>
      <c r="F968" s="35"/>
      <c r="G968" s="35"/>
      <c r="H968" s="35"/>
      <c r="I968" s="35"/>
      <c r="J968" s="35"/>
      <c r="K968" s="35"/>
      <c r="L968" s="42"/>
      <c r="M968" s="35"/>
      <c r="N968" s="35"/>
      <c r="O968" s="35"/>
      <c r="P968" s="35"/>
      <c r="Q968" s="35"/>
      <c r="R968" s="35"/>
      <c r="S968" s="35"/>
      <c r="T968" s="35"/>
      <c r="U968" s="35"/>
      <c r="V968" s="35"/>
      <c r="W968" s="35"/>
      <c r="X968" s="35"/>
      <c r="Y968" s="35"/>
      <c r="Z968" s="35"/>
      <c r="AA968" s="35"/>
      <c r="AB968" s="35"/>
    </row>
    <row r="969" spans="1:28">
      <c r="A969" s="409"/>
      <c r="B969" s="35"/>
      <c r="C969" s="35"/>
      <c r="D969" s="35"/>
      <c r="E969" s="35"/>
      <c r="F969" s="35"/>
      <c r="G969" s="35"/>
      <c r="H969" s="35"/>
      <c r="I969" s="35"/>
      <c r="J969" s="35"/>
      <c r="K969" s="35"/>
      <c r="L969" s="42"/>
      <c r="M969" s="35"/>
      <c r="N969" s="35"/>
      <c r="O969" s="35"/>
      <c r="P969" s="35"/>
      <c r="Q969" s="35"/>
      <c r="R969" s="35"/>
      <c r="S969" s="35"/>
      <c r="T969" s="35"/>
      <c r="U969" s="35"/>
      <c r="V969" s="35"/>
      <c r="W969" s="35"/>
      <c r="X969" s="35"/>
      <c r="Y969" s="35"/>
      <c r="Z969" s="35"/>
      <c r="AA969" s="35"/>
      <c r="AB969" s="35"/>
    </row>
    <row r="970" spans="1:28">
      <c r="A970" s="409"/>
      <c r="B970" s="35"/>
      <c r="C970" s="35"/>
      <c r="D970" s="35"/>
      <c r="E970" s="35"/>
      <c r="F970" s="35"/>
      <c r="G970" s="35"/>
      <c r="H970" s="35"/>
      <c r="I970" s="35"/>
      <c r="J970" s="35"/>
      <c r="K970" s="35"/>
      <c r="L970" s="42"/>
      <c r="M970" s="35"/>
      <c r="N970" s="35"/>
      <c r="O970" s="35"/>
      <c r="P970" s="35"/>
      <c r="Q970" s="35"/>
      <c r="R970" s="35"/>
      <c r="S970" s="35"/>
      <c r="T970" s="35"/>
      <c r="U970" s="35"/>
      <c r="V970" s="35"/>
      <c r="W970" s="35"/>
      <c r="X970" s="35"/>
      <c r="Y970" s="35"/>
      <c r="Z970" s="35"/>
      <c r="AA970" s="35"/>
      <c r="AB970" s="35"/>
    </row>
    <row r="971" spans="1:28">
      <c r="A971" s="409"/>
      <c r="B971" s="35"/>
      <c r="C971" s="35"/>
      <c r="D971" s="35"/>
      <c r="E971" s="35"/>
      <c r="F971" s="35"/>
      <c r="G971" s="35"/>
      <c r="H971" s="35"/>
      <c r="I971" s="35"/>
      <c r="J971" s="35"/>
      <c r="K971" s="35"/>
      <c r="L971" s="42"/>
      <c r="M971" s="35"/>
      <c r="N971" s="35"/>
      <c r="O971" s="35"/>
      <c r="P971" s="35"/>
      <c r="Q971" s="35"/>
      <c r="R971" s="35"/>
      <c r="S971" s="35"/>
      <c r="T971" s="35"/>
      <c r="U971" s="35"/>
      <c r="V971" s="35"/>
      <c r="W971" s="35"/>
      <c r="X971" s="35"/>
      <c r="Y971" s="35"/>
      <c r="Z971" s="35"/>
      <c r="AA971" s="35"/>
      <c r="AB971" s="35"/>
    </row>
    <row r="972" spans="1:28">
      <c r="A972" s="409"/>
      <c r="B972" s="35"/>
      <c r="C972" s="35"/>
      <c r="D972" s="35"/>
      <c r="E972" s="35"/>
      <c r="F972" s="35"/>
      <c r="G972" s="35"/>
      <c r="H972" s="35"/>
      <c r="I972" s="35"/>
      <c r="J972" s="35"/>
      <c r="K972" s="35"/>
      <c r="L972" s="42"/>
      <c r="M972" s="35"/>
      <c r="N972" s="35"/>
      <c r="O972" s="35"/>
      <c r="P972" s="35"/>
      <c r="Q972" s="35"/>
      <c r="R972" s="35"/>
      <c r="S972" s="35"/>
      <c r="T972" s="35"/>
      <c r="U972" s="35"/>
      <c r="V972" s="35"/>
      <c r="W972" s="35"/>
      <c r="X972" s="35"/>
      <c r="Y972" s="35"/>
      <c r="Z972" s="35"/>
      <c r="AA972" s="35"/>
      <c r="AB972" s="35"/>
    </row>
    <row r="973" spans="1:28">
      <c r="A973" s="409"/>
      <c r="B973" s="35"/>
      <c r="C973" s="35"/>
      <c r="D973" s="35"/>
      <c r="E973" s="35"/>
      <c r="F973" s="35"/>
      <c r="G973" s="35"/>
      <c r="H973" s="35"/>
      <c r="I973" s="35"/>
      <c r="J973" s="35"/>
      <c r="K973" s="35"/>
      <c r="L973" s="42"/>
      <c r="M973" s="35"/>
      <c r="N973" s="35"/>
      <c r="O973" s="35"/>
      <c r="P973" s="35"/>
      <c r="Q973" s="35"/>
      <c r="R973" s="35"/>
      <c r="S973" s="35"/>
      <c r="T973" s="35"/>
      <c r="U973" s="35"/>
      <c r="V973" s="35"/>
      <c r="W973" s="35"/>
      <c r="X973" s="35"/>
      <c r="Y973" s="35"/>
      <c r="Z973" s="35"/>
      <c r="AA973" s="35"/>
      <c r="AB973" s="35"/>
    </row>
    <row r="974" spans="1:28">
      <c r="A974" s="409"/>
      <c r="B974" s="35"/>
      <c r="C974" s="35"/>
      <c r="D974" s="35"/>
      <c r="E974" s="35"/>
      <c r="F974" s="35"/>
      <c r="G974" s="35"/>
      <c r="H974" s="35"/>
      <c r="I974" s="35"/>
      <c r="J974" s="35"/>
      <c r="K974" s="35"/>
      <c r="L974" s="42"/>
      <c r="M974" s="35"/>
      <c r="N974" s="35"/>
      <c r="O974" s="35"/>
      <c r="P974" s="35"/>
      <c r="Q974" s="35"/>
      <c r="R974" s="35"/>
      <c r="S974" s="35"/>
      <c r="T974" s="35"/>
      <c r="U974" s="35"/>
      <c r="V974" s="35"/>
      <c r="W974" s="35"/>
      <c r="X974" s="35"/>
      <c r="Y974" s="35"/>
      <c r="Z974" s="35"/>
      <c r="AA974" s="35"/>
      <c r="AB974" s="35"/>
    </row>
    <row r="975" spans="1:28">
      <c r="A975" s="409"/>
      <c r="B975" s="35"/>
      <c r="C975" s="35"/>
      <c r="D975" s="35"/>
      <c r="E975" s="35"/>
      <c r="F975" s="35"/>
      <c r="G975" s="35"/>
      <c r="H975" s="35"/>
      <c r="I975" s="35"/>
      <c r="J975" s="35"/>
      <c r="K975" s="35"/>
      <c r="L975" s="42"/>
      <c r="M975" s="35"/>
      <c r="N975" s="35"/>
      <c r="O975" s="35"/>
      <c r="P975" s="35"/>
      <c r="Q975" s="35"/>
      <c r="R975" s="35"/>
      <c r="S975" s="35"/>
      <c r="T975" s="35"/>
      <c r="U975" s="35"/>
      <c r="V975" s="35"/>
      <c r="W975" s="35"/>
      <c r="X975" s="35"/>
      <c r="Y975" s="35"/>
      <c r="Z975" s="35"/>
      <c r="AA975" s="35"/>
      <c r="AB975" s="35"/>
    </row>
    <row r="976" spans="1:28">
      <c r="A976" s="409"/>
      <c r="B976" s="35"/>
      <c r="C976" s="35"/>
      <c r="D976" s="35"/>
      <c r="E976" s="35"/>
      <c r="F976" s="35"/>
      <c r="G976" s="35"/>
      <c r="H976" s="35"/>
      <c r="I976" s="35"/>
      <c r="J976" s="35"/>
      <c r="K976" s="35"/>
      <c r="L976" s="42"/>
      <c r="M976" s="35"/>
      <c r="N976" s="35"/>
      <c r="O976" s="35"/>
      <c r="P976" s="35"/>
      <c r="Q976" s="35"/>
      <c r="R976" s="35"/>
      <c r="S976" s="35"/>
      <c r="T976" s="35"/>
      <c r="U976" s="35"/>
      <c r="V976" s="35"/>
      <c r="W976" s="35"/>
      <c r="X976" s="35"/>
      <c r="Y976" s="35"/>
      <c r="Z976" s="35"/>
      <c r="AA976" s="35"/>
      <c r="AB976" s="35"/>
    </row>
    <row r="977" spans="1:28">
      <c r="A977" s="409"/>
      <c r="B977" s="35"/>
      <c r="C977" s="35"/>
      <c r="D977" s="35"/>
      <c r="E977" s="35"/>
      <c r="F977" s="35"/>
      <c r="G977" s="35"/>
      <c r="H977" s="35"/>
      <c r="I977" s="35"/>
      <c r="J977" s="35"/>
      <c r="K977" s="35"/>
      <c r="L977" s="42"/>
      <c r="M977" s="35"/>
      <c r="N977" s="35"/>
      <c r="O977" s="35"/>
      <c r="P977" s="35"/>
      <c r="Q977" s="35"/>
      <c r="R977" s="35"/>
      <c r="S977" s="35"/>
      <c r="T977" s="35"/>
      <c r="U977" s="35"/>
      <c r="V977" s="35"/>
      <c r="W977" s="35"/>
      <c r="X977" s="35"/>
      <c r="Y977" s="35"/>
      <c r="Z977" s="35"/>
      <c r="AA977" s="35"/>
      <c r="AB977" s="35"/>
    </row>
    <row r="978" spans="1:28">
      <c r="A978" s="409"/>
      <c r="B978" s="35"/>
      <c r="C978" s="35"/>
      <c r="D978" s="35"/>
      <c r="E978" s="35"/>
      <c r="F978" s="35"/>
      <c r="G978" s="35"/>
      <c r="H978" s="35"/>
      <c r="I978" s="35"/>
      <c r="J978" s="35"/>
      <c r="K978" s="35"/>
      <c r="L978" s="42"/>
      <c r="M978" s="35"/>
      <c r="N978" s="35"/>
      <c r="O978" s="35"/>
      <c r="P978" s="35"/>
      <c r="Q978" s="35"/>
      <c r="R978" s="35"/>
      <c r="S978" s="35"/>
      <c r="T978" s="35"/>
      <c r="U978" s="35"/>
      <c r="V978" s="35"/>
      <c r="W978" s="35"/>
      <c r="X978" s="35"/>
      <c r="Y978" s="35"/>
      <c r="Z978" s="35"/>
      <c r="AA978" s="35"/>
      <c r="AB978" s="35"/>
    </row>
    <row r="979" spans="1:28">
      <c r="A979" s="409"/>
      <c r="B979" s="35"/>
      <c r="C979" s="35"/>
      <c r="D979" s="35"/>
      <c r="E979" s="35"/>
      <c r="F979" s="35"/>
      <c r="G979" s="35"/>
      <c r="H979" s="35"/>
      <c r="I979" s="35"/>
      <c r="J979" s="35"/>
      <c r="K979" s="35"/>
      <c r="L979" s="42"/>
      <c r="M979" s="35"/>
      <c r="N979" s="35"/>
      <c r="O979" s="35"/>
      <c r="P979" s="35"/>
      <c r="Q979" s="35"/>
      <c r="R979" s="35"/>
      <c r="S979" s="35"/>
      <c r="T979" s="35"/>
      <c r="U979" s="35"/>
      <c r="V979" s="35"/>
      <c r="W979" s="35"/>
      <c r="X979" s="35"/>
      <c r="Y979" s="35"/>
      <c r="Z979" s="35"/>
      <c r="AA979" s="35"/>
      <c r="AB979" s="35"/>
    </row>
    <row r="980" spans="1:28">
      <c r="A980" s="409"/>
      <c r="B980" s="35"/>
      <c r="C980" s="35"/>
      <c r="D980" s="35"/>
      <c r="E980" s="35"/>
      <c r="F980" s="35"/>
      <c r="G980" s="35"/>
      <c r="H980" s="35"/>
      <c r="I980" s="35"/>
      <c r="J980" s="35"/>
      <c r="K980" s="35"/>
      <c r="L980" s="42"/>
      <c r="M980" s="35"/>
      <c r="N980" s="35"/>
      <c r="O980" s="35"/>
      <c r="P980" s="35"/>
      <c r="Q980" s="35"/>
      <c r="R980" s="35"/>
      <c r="S980" s="35"/>
      <c r="T980" s="35"/>
      <c r="U980" s="35"/>
      <c r="V980" s="35"/>
      <c r="W980" s="35"/>
      <c r="X980" s="35"/>
      <c r="Y980" s="35"/>
      <c r="Z980" s="35"/>
      <c r="AA980" s="35"/>
      <c r="AB980" s="35"/>
    </row>
    <row r="981" spans="1:28">
      <c r="A981" s="409"/>
      <c r="B981" s="35"/>
      <c r="C981" s="35"/>
      <c r="D981" s="35"/>
      <c r="E981" s="35"/>
      <c r="F981" s="35"/>
      <c r="G981" s="35"/>
      <c r="H981" s="35"/>
      <c r="I981" s="35"/>
      <c r="J981" s="35"/>
      <c r="K981" s="35"/>
      <c r="L981" s="42"/>
      <c r="M981" s="35"/>
      <c r="N981" s="35"/>
      <c r="O981" s="35"/>
      <c r="P981" s="35"/>
      <c r="Q981" s="35"/>
      <c r="R981" s="35"/>
      <c r="S981" s="35"/>
      <c r="T981" s="35"/>
      <c r="U981" s="35"/>
      <c r="V981" s="35"/>
      <c r="W981" s="35"/>
      <c r="X981" s="35"/>
      <c r="Y981" s="35"/>
      <c r="Z981" s="35"/>
      <c r="AA981" s="35"/>
      <c r="AB981" s="35"/>
    </row>
    <row r="982" spans="1:28">
      <c r="A982" s="409"/>
      <c r="B982" s="35"/>
      <c r="C982" s="35"/>
      <c r="D982" s="35"/>
      <c r="E982" s="35"/>
      <c r="F982" s="35"/>
      <c r="G982" s="35"/>
      <c r="H982" s="35"/>
      <c r="I982" s="35"/>
      <c r="J982" s="35"/>
      <c r="K982" s="35"/>
      <c r="L982" s="42"/>
      <c r="M982" s="35"/>
      <c r="N982" s="35"/>
      <c r="O982" s="35"/>
      <c r="P982" s="35"/>
      <c r="Q982" s="35"/>
      <c r="R982" s="35"/>
      <c r="S982" s="35"/>
      <c r="T982" s="35"/>
      <c r="U982" s="35"/>
      <c r="V982" s="35"/>
      <c r="W982" s="35"/>
      <c r="X982" s="35"/>
      <c r="Y982" s="35"/>
      <c r="Z982" s="35"/>
      <c r="AA982" s="35"/>
      <c r="AB982" s="35"/>
    </row>
    <row r="983" spans="1:28">
      <c r="A983" s="409"/>
      <c r="B983" s="35"/>
      <c r="C983" s="35"/>
      <c r="D983" s="35"/>
      <c r="E983" s="35"/>
      <c r="F983" s="35"/>
      <c r="G983" s="35"/>
      <c r="H983" s="35"/>
      <c r="I983" s="35"/>
      <c r="J983" s="35"/>
      <c r="K983" s="35"/>
      <c r="L983" s="42"/>
      <c r="M983" s="35"/>
      <c r="N983" s="35"/>
      <c r="O983" s="35"/>
      <c r="P983" s="35"/>
      <c r="Q983" s="35"/>
      <c r="R983" s="35"/>
      <c r="S983" s="35"/>
      <c r="T983" s="35"/>
      <c r="U983" s="35"/>
      <c r="V983" s="35"/>
      <c r="W983" s="35"/>
      <c r="X983" s="35"/>
      <c r="Y983" s="35"/>
      <c r="Z983" s="35"/>
      <c r="AA983" s="35"/>
      <c r="AB983" s="35"/>
    </row>
    <row r="984" spans="1:28">
      <c r="A984" s="409"/>
      <c r="B984" s="35"/>
      <c r="C984" s="35"/>
      <c r="D984" s="35"/>
      <c r="E984" s="35"/>
      <c r="F984" s="35"/>
      <c r="G984" s="35"/>
      <c r="H984" s="35"/>
      <c r="I984" s="35"/>
      <c r="J984" s="35"/>
      <c r="K984" s="35"/>
      <c r="L984" s="42"/>
      <c r="M984" s="35"/>
      <c r="N984" s="35"/>
      <c r="O984" s="35"/>
      <c r="P984" s="35"/>
      <c r="Q984" s="35"/>
      <c r="R984" s="35"/>
      <c r="S984" s="35"/>
      <c r="T984" s="35"/>
      <c r="U984" s="35"/>
      <c r="V984" s="35"/>
      <c r="W984" s="35"/>
      <c r="X984" s="35"/>
      <c r="Y984" s="35"/>
      <c r="Z984" s="35"/>
      <c r="AA984" s="35"/>
      <c r="AB984" s="35"/>
    </row>
    <row r="985" spans="1:28">
      <c r="A985" s="409"/>
      <c r="B985" s="35"/>
      <c r="C985" s="35"/>
      <c r="D985" s="35"/>
      <c r="E985" s="35"/>
      <c r="F985" s="35"/>
      <c r="G985" s="35"/>
      <c r="H985" s="35"/>
      <c r="I985" s="35"/>
      <c r="J985" s="35"/>
      <c r="K985" s="35"/>
      <c r="L985" s="42"/>
      <c r="M985" s="35"/>
      <c r="N985" s="35"/>
      <c r="O985" s="35"/>
      <c r="P985" s="35"/>
      <c r="Q985" s="35"/>
      <c r="R985" s="35"/>
      <c r="S985" s="35"/>
      <c r="T985" s="35"/>
      <c r="U985" s="35"/>
      <c r="V985" s="35"/>
      <c r="W985" s="35"/>
      <c r="X985" s="35"/>
      <c r="Y985" s="35"/>
      <c r="Z985" s="35"/>
      <c r="AA985" s="35"/>
      <c r="AB985" s="35"/>
    </row>
    <row r="986" spans="1:28">
      <c r="A986" s="409"/>
      <c r="B986" s="35"/>
      <c r="C986" s="35"/>
      <c r="D986" s="35"/>
      <c r="E986" s="35"/>
      <c r="F986" s="35"/>
      <c r="G986" s="35"/>
      <c r="H986" s="35"/>
      <c r="I986" s="35"/>
      <c r="J986" s="35"/>
      <c r="K986" s="35"/>
      <c r="L986" s="42"/>
      <c r="M986" s="35"/>
      <c r="N986" s="35"/>
      <c r="O986" s="35"/>
      <c r="P986" s="35"/>
      <c r="Q986" s="35"/>
      <c r="R986" s="35"/>
      <c r="S986" s="35"/>
      <c r="T986" s="35"/>
      <c r="U986" s="35"/>
      <c r="V986" s="35"/>
      <c r="W986" s="35"/>
      <c r="X986" s="35"/>
      <c r="Y986" s="35"/>
      <c r="Z986" s="35"/>
      <c r="AA986" s="35"/>
      <c r="AB986" s="35"/>
    </row>
    <row r="987" spans="1:28">
      <c r="A987" s="409"/>
      <c r="B987" s="35"/>
      <c r="C987" s="35"/>
      <c r="D987" s="35"/>
      <c r="E987" s="35"/>
      <c r="F987" s="35"/>
      <c r="G987" s="35"/>
      <c r="H987" s="35"/>
      <c r="I987" s="35"/>
      <c r="J987" s="35"/>
      <c r="K987" s="35"/>
      <c r="L987" s="42"/>
      <c r="M987" s="35"/>
      <c r="N987" s="35"/>
      <c r="O987" s="35"/>
      <c r="P987" s="35"/>
      <c r="Q987" s="35"/>
      <c r="R987" s="35"/>
      <c r="S987" s="35"/>
      <c r="T987" s="35"/>
      <c r="U987" s="35"/>
      <c r="V987" s="35"/>
      <c r="W987" s="35"/>
      <c r="X987" s="35"/>
      <c r="Y987" s="35"/>
      <c r="Z987" s="35"/>
      <c r="AA987" s="35"/>
      <c r="AB987" s="35"/>
    </row>
    <row r="988" spans="1:28">
      <c r="A988" s="409"/>
      <c r="B988" s="35"/>
      <c r="C988" s="35"/>
      <c r="D988" s="35"/>
      <c r="E988" s="35"/>
      <c r="F988" s="35"/>
      <c r="G988" s="35"/>
      <c r="H988" s="35"/>
      <c r="I988" s="35"/>
      <c r="J988" s="35"/>
      <c r="K988" s="35"/>
      <c r="L988" s="42"/>
      <c r="M988" s="35"/>
      <c r="N988" s="35"/>
      <c r="O988" s="35"/>
      <c r="P988" s="35"/>
      <c r="Q988" s="35"/>
      <c r="R988" s="35"/>
      <c r="S988" s="35"/>
      <c r="T988" s="35"/>
      <c r="U988" s="35"/>
      <c r="V988" s="35"/>
      <c r="W988" s="35"/>
      <c r="X988" s="35"/>
      <c r="Y988" s="35"/>
      <c r="Z988" s="35"/>
      <c r="AA988" s="35"/>
      <c r="AB988" s="35"/>
    </row>
    <row r="989" spans="1:28">
      <c r="A989" s="409"/>
      <c r="B989" s="35"/>
      <c r="C989" s="35"/>
      <c r="D989" s="35"/>
      <c r="E989" s="35"/>
      <c r="F989" s="35"/>
      <c r="G989" s="35"/>
      <c r="H989" s="35"/>
      <c r="I989" s="35"/>
      <c r="J989" s="35"/>
      <c r="K989" s="35"/>
      <c r="L989" s="42"/>
      <c r="M989" s="35"/>
      <c r="N989" s="35"/>
      <c r="O989" s="35"/>
      <c r="P989" s="35"/>
      <c r="Q989" s="35"/>
      <c r="R989" s="35"/>
      <c r="S989" s="35"/>
      <c r="T989" s="35"/>
      <c r="U989" s="35"/>
      <c r="V989" s="35"/>
      <c r="W989" s="35"/>
      <c r="X989" s="35"/>
      <c r="Y989" s="35"/>
      <c r="Z989" s="35"/>
      <c r="AA989" s="35"/>
      <c r="AB989" s="35"/>
    </row>
    <row r="990" spans="1:28">
      <c r="A990" s="409"/>
      <c r="B990" s="35"/>
      <c r="C990" s="35"/>
      <c r="D990" s="35"/>
      <c r="E990" s="35"/>
      <c r="F990" s="35"/>
      <c r="G990" s="35"/>
      <c r="H990" s="35"/>
      <c r="I990" s="35"/>
      <c r="J990" s="35"/>
      <c r="K990" s="35"/>
      <c r="L990" s="42"/>
      <c r="M990" s="35"/>
      <c r="N990" s="35"/>
      <c r="O990" s="35"/>
      <c r="P990" s="35"/>
      <c r="Q990" s="35"/>
      <c r="R990" s="35"/>
      <c r="S990" s="35"/>
      <c r="T990" s="35"/>
      <c r="U990" s="35"/>
      <c r="V990" s="35"/>
      <c r="W990" s="35"/>
      <c r="X990" s="35"/>
      <c r="Y990" s="35"/>
      <c r="Z990" s="35"/>
      <c r="AA990" s="35"/>
      <c r="AB990" s="35"/>
    </row>
    <row r="991" spans="1:28">
      <c r="A991" s="409"/>
      <c r="B991" s="35"/>
      <c r="C991" s="35"/>
      <c r="D991" s="35"/>
      <c r="E991" s="35"/>
      <c r="F991" s="35"/>
      <c r="G991" s="35"/>
      <c r="H991" s="35"/>
      <c r="I991" s="35"/>
      <c r="J991" s="35"/>
      <c r="K991" s="35"/>
      <c r="L991" s="42"/>
      <c r="M991" s="35"/>
      <c r="N991" s="35"/>
      <c r="O991" s="35"/>
      <c r="P991" s="35"/>
      <c r="Q991" s="35"/>
      <c r="R991" s="35"/>
      <c r="S991" s="35"/>
      <c r="T991" s="35"/>
      <c r="U991" s="35"/>
      <c r="V991" s="35"/>
      <c r="W991" s="35"/>
      <c r="X991" s="35"/>
      <c r="Y991" s="35"/>
      <c r="Z991" s="35"/>
      <c r="AA991" s="35"/>
      <c r="AB991" s="35"/>
    </row>
    <row r="992" spans="1:28">
      <c r="A992" s="409"/>
      <c r="B992" s="35"/>
      <c r="C992" s="35"/>
      <c r="D992" s="35"/>
      <c r="E992" s="35"/>
      <c r="F992" s="35"/>
      <c r="G992" s="35"/>
      <c r="H992" s="35"/>
      <c r="I992" s="35"/>
      <c r="J992" s="35"/>
      <c r="K992" s="35"/>
      <c r="L992" s="42"/>
      <c r="M992" s="35"/>
      <c r="N992" s="35"/>
      <c r="O992" s="35"/>
      <c r="P992" s="35"/>
      <c r="Q992" s="35"/>
      <c r="R992" s="35"/>
      <c r="S992" s="35"/>
      <c r="T992" s="35"/>
      <c r="U992" s="35"/>
      <c r="V992" s="35"/>
      <c r="W992" s="35"/>
      <c r="X992" s="35"/>
      <c r="Y992" s="35"/>
      <c r="Z992" s="35"/>
      <c r="AA992" s="35"/>
      <c r="AB992" s="35"/>
    </row>
    <row r="993" spans="1:28">
      <c r="A993" s="409"/>
      <c r="B993" s="35"/>
      <c r="C993" s="35"/>
      <c r="D993" s="35"/>
      <c r="E993" s="35"/>
      <c r="F993" s="35"/>
      <c r="G993" s="35"/>
      <c r="H993" s="35"/>
      <c r="I993" s="35"/>
      <c r="J993" s="35"/>
      <c r="K993" s="35"/>
      <c r="L993" s="42"/>
      <c r="M993" s="35"/>
      <c r="N993" s="35"/>
      <c r="O993" s="35"/>
      <c r="P993" s="35"/>
      <c r="Q993" s="35"/>
      <c r="R993" s="35"/>
      <c r="S993" s="35"/>
      <c r="T993" s="35"/>
      <c r="U993" s="35"/>
      <c r="V993" s="35"/>
      <c r="W993" s="35"/>
      <c r="X993" s="35"/>
      <c r="Y993" s="35"/>
      <c r="Z993" s="35"/>
      <c r="AA993" s="35"/>
      <c r="AB993" s="35"/>
    </row>
    <row r="994" spans="1:28">
      <c r="A994" s="409"/>
      <c r="B994" s="35"/>
      <c r="C994" s="35"/>
      <c r="D994" s="35"/>
      <c r="E994" s="35"/>
      <c r="F994" s="35"/>
      <c r="G994" s="35"/>
      <c r="H994" s="35"/>
      <c r="I994" s="35"/>
      <c r="J994" s="35"/>
      <c r="K994" s="35"/>
      <c r="L994" s="42"/>
      <c r="M994" s="35"/>
      <c r="N994" s="35"/>
      <c r="O994" s="35"/>
      <c r="P994" s="35"/>
      <c r="Q994" s="35"/>
      <c r="R994" s="35"/>
      <c r="S994" s="35"/>
      <c r="T994" s="35"/>
      <c r="U994" s="35"/>
      <c r="V994" s="35"/>
      <c r="W994" s="35"/>
      <c r="X994" s="35"/>
      <c r="Y994" s="35"/>
      <c r="Z994" s="35"/>
      <c r="AA994" s="35"/>
      <c r="AB994" s="35"/>
    </row>
    <row r="995" spans="1:28">
      <c r="A995" s="409"/>
      <c r="B995" s="35"/>
      <c r="C995" s="35"/>
      <c r="D995" s="35"/>
      <c r="E995" s="35"/>
      <c r="F995" s="35"/>
      <c r="G995" s="35"/>
      <c r="H995" s="35"/>
      <c r="I995" s="35"/>
      <c r="J995" s="35"/>
      <c r="K995" s="35"/>
      <c r="L995" s="42"/>
      <c r="M995" s="35"/>
      <c r="N995" s="35"/>
      <c r="O995" s="35"/>
      <c r="P995" s="35"/>
      <c r="Q995" s="35"/>
      <c r="R995" s="35"/>
      <c r="S995" s="35"/>
      <c r="T995" s="35"/>
      <c r="U995" s="35"/>
      <c r="V995" s="35"/>
      <c r="W995" s="35"/>
      <c r="X995" s="35"/>
      <c r="Y995" s="35"/>
      <c r="Z995" s="35"/>
      <c r="AA995" s="35"/>
      <c r="AB995" s="35"/>
    </row>
    <row r="996" spans="1:28">
      <c r="A996" s="409"/>
      <c r="B996" s="35"/>
      <c r="C996" s="35"/>
      <c r="D996" s="35"/>
      <c r="E996" s="35"/>
      <c r="F996" s="35"/>
      <c r="G996" s="35"/>
      <c r="H996" s="35"/>
      <c r="I996" s="35"/>
      <c r="J996" s="35"/>
      <c r="K996" s="35"/>
      <c r="L996" s="42"/>
      <c r="M996" s="35"/>
      <c r="N996" s="35"/>
      <c r="O996" s="35"/>
      <c r="P996" s="35"/>
      <c r="Q996" s="35"/>
      <c r="R996" s="35"/>
      <c r="S996" s="35"/>
      <c r="T996" s="35"/>
      <c r="U996" s="35"/>
      <c r="V996" s="35"/>
      <c r="W996" s="35"/>
      <c r="X996" s="35"/>
      <c r="Y996" s="35"/>
      <c r="Z996" s="35"/>
      <c r="AA996" s="35"/>
      <c r="AB996" s="35"/>
    </row>
    <row r="997" spans="1:28">
      <c r="A997" s="409"/>
      <c r="B997" s="35"/>
      <c r="C997" s="35"/>
      <c r="D997" s="35"/>
      <c r="E997" s="35"/>
      <c r="F997" s="35"/>
      <c r="G997" s="35"/>
      <c r="H997" s="35"/>
      <c r="I997" s="35"/>
      <c r="J997" s="35"/>
      <c r="K997" s="35"/>
      <c r="L997" s="42"/>
      <c r="M997" s="35"/>
      <c r="N997" s="35"/>
      <c r="O997" s="35"/>
      <c r="P997" s="35"/>
      <c r="Q997" s="35"/>
      <c r="R997" s="35"/>
      <c r="S997" s="35"/>
      <c r="T997" s="35"/>
      <c r="U997" s="35"/>
      <c r="V997" s="35"/>
      <c r="W997" s="35"/>
      <c r="X997" s="35"/>
      <c r="Y997" s="35"/>
      <c r="Z997" s="35"/>
      <c r="AA997" s="35"/>
      <c r="AB997" s="35"/>
    </row>
    <row r="998" spans="1:28">
      <c r="A998" s="409"/>
      <c r="B998" s="35"/>
      <c r="C998" s="35"/>
      <c r="D998" s="35"/>
      <c r="E998" s="35"/>
      <c r="F998" s="35"/>
      <c r="G998" s="35"/>
      <c r="H998" s="35"/>
      <c r="I998" s="35"/>
      <c r="J998" s="35"/>
      <c r="K998" s="35"/>
      <c r="L998" s="42"/>
      <c r="M998" s="35"/>
      <c r="N998" s="35"/>
      <c r="O998" s="35"/>
      <c r="P998" s="35"/>
      <c r="Q998" s="35"/>
      <c r="R998" s="35"/>
      <c r="S998" s="35"/>
      <c r="T998" s="35"/>
      <c r="U998" s="35"/>
      <c r="V998" s="35"/>
      <c r="W998" s="35"/>
      <c r="X998" s="35"/>
      <c r="Y998" s="35"/>
      <c r="Z998" s="35"/>
      <c r="AA998" s="35"/>
      <c r="AB998" s="35"/>
    </row>
    <row r="999" spans="1:28">
      <c r="A999" s="409"/>
      <c r="B999" s="35"/>
      <c r="C999" s="35"/>
      <c r="D999" s="35"/>
      <c r="E999" s="35"/>
      <c r="F999" s="35"/>
      <c r="G999" s="35"/>
      <c r="H999" s="35"/>
      <c r="I999" s="35"/>
      <c r="J999" s="35"/>
      <c r="K999" s="35"/>
      <c r="L999" s="42"/>
      <c r="M999" s="35"/>
      <c r="N999" s="35"/>
      <c r="O999" s="35"/>
      <c r="P999" s="35"/>
      <c r="Q999" s="35"/>
      <c r="R999" s="35"/>
      <c r="S999" s="35"/>
      <c r="T999" s="35"/>
      <c r="U999" s="35"/>
      <c r="V999" s="35"/>
      <c r="W999" s="35"/>
      <c r="X999" s="35"/>
      <c r="Y999" s="35"/>
      <c r="Z999" s="35"/>
      <c r="AA999" s="35"/>
      <c r="AB999" s="35"/>
    </row>
  </sheetData>
  <mergeCells count="10">
    <mergeCell ref="I9:J9"/>
    <mergeCell ref="B12:G12"/>
    <mergeCell ref="B22:E22"/>
    <mergeCell ref="B24:G24"/>
    <mergeCell ref="B25:D25"/>
    <mergeCell ref="B26:D26"/>
    <mergeCell ref="B27:D28"/>
    <mergeCell ref="B29:E29"/>
    <mergeCell ref="C9:D9"/>
    <mergeCell ref="E9:H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AB1001"/>
  <sheetViews>
    <sheetView workbookViewId="0">
      <pane xSplit="1" topLeftCell="B1" activePane="topRight" state="frozen"/>
      <selection pane="topRight" activeCell="C2" sqref="C2"/>
    </sheetView>
  </sheetViews>
  <sheetFormatPr defaultColWidth="12.5703125" defaultRowHeight="15.75" customHeight="1"/>
  <cols>
    <col min="1" max="1" width="40.5703125" customWidth="1"/>
    <col min="2" max="12" width="20.85546875" customWidth="1"/>
  </cols>
  <sheetData>
    <row r="1" spans="1:28">
      <c r="A1" s="395"/>
      <c r="B1" s="396" t="s">
        <v>4011</v>
      </c>
      <c r="C1" s="32" t="s">
        <v>4012</v>
      </c>
      <c r="D1" s="32" t="s">
        <v>4001</v>
      </c>
      <c r="E1" s="32" t="s">
        <v>4002</v>
      </c>
      <c r="F1" s="32" t="s">
        <v>4003</v>
      </c>
      <c r="G1" s="32" t="s">
        <v>4004</v>
      </c>
      <c r="H1" s="32" t="s">
        <v>4005</v>
      </c>
      <c r="I1" s="32" t="s">
        <v>4006</v>
      </c>
      <c r="J1" s="32" t="s">
        <v>4007</v>
      </c>
      <c r="K1" s="235" t="s">
        <v>4008</v>
      </c>
      <c r="L1" s="42"/>
      <c r="M1" s="35"/>
      <c r="N1" s="35"/>
      <c r="O1" s="35"/>
      <c r="P1" s="35"/>
      <c r="Q1" s="35"/>
      <c r="R1" s="35"/>
      <c r="S1" s="35"/>
      <c r="T1" s="35"/>
      <c r="U1" s="35"/>
      <c r="V1" s="35"/>
      <c r="W1" s="35"/>
      <c r="X1" s="35"/>
      <c r="Y1" s="35"/>
      <c r="Z1" s="35"/>
      <c r="AA1" s="35"/>
      <c r="AB1" s="35"/>
    </row>
    <row r="2" spans="1:28">
      <c r="A2" s="397" t="s">
        <v>4013</v>
      </c>
      <c r="B2" s="40"/>
      <c r="C2" s="40"/>
      <c r="D2" s="40"/>
      <c r="E2" s="398">
        <v>300</v>
      </c>
      <c r="F2" s="398">
        <v>2167</v>
      </c>
      <c r="G2" s="398">
        <v>5600</v>
      </c>
      <c r="H2" s="398">
        <v>10600</v>
      </c>
      <c r="I2" s="398">
        <v>17167</v>
      </c>
      <c r="J2" s="398">
        <v>25300</v>
      </c>
      <c r="K2" s="398">
        <v>35000</v>
      </c>
      <c r="L2" s="42"/>
      <c r="M2" s="35"/>
      <c r="N2" s="35"/>
      <c r="O2" s="35"/>
      <c r="P2" s="35"/>
      <c r="Q2" s="35"/>
      <c r="R2" s="35"/>
      <c r="S2" s="35"/>
      <c r="T2" s="35"/>
      <c r="U2" s="35"/>
      <c r="V2" s="35"/>
      <c r="W2" s="35"/>
      <c r="X2" s="35"/>
      <c r="Y2" s="35"/>
      <c r="Z2" s="35"/>
      <c r="AA2" s="35"/>
      <c r="AB2" s="35"/>
    </row>
    <row r="3" spans="1:28">
      <c r="A3" s="436" t="s">
        <v>4014</v>
      </c>
      <c r="B3" s="40"/>
      <c r="C3" s="40"/>
      <c r="D3" s="40"/>
      <c r="E3" s="399">
        <v>0.03</v>
      </c>
      <c r="F3" s="399">
        <v>0.09</v>
      </c>
      <c r="G3" s="399">
        <v>0.17</v>
      </c>
      <c r="H3" s="399">
        <v>0.28999999999999998</v>
      </c>
      <c r="I3" s="399">
        <v>0.43</v>
      </c>
      <c r="J3" s="399">
        <v>0.6</v>
      </c>
      <c r="K3" s="399">
        <v>0.8</v>
      </c>
      <c r="L3" s="42"/>
      <c r="M3" s="35"/>
      <c r="N3" s="35"/>
      <c r="O3" s="35"/>
      <c r="P3" s="35"/>
      <c r="Q3" s="35"/>
      <c r="R3" s="35"/>
      <c r="S3" s="35"/>
      <c r="T3" s="35"/>
      <c r="U3" s="35"/>
      <c r="V3" s="35"/>
      <c r="W3" s="35"/>
      <c r="X3" s="35"/>
      <c r="Y3" s="35"/>
      <c r="Z3" s="35"/>
      <c r="AA3" s="35"/>
      <c r="AB3" s="35"/>
    </row>
    <row r="4" spans="1:28">
      <c r="A4" s="437" t="s">
        <v>4015</v>
      </c>
      <c r="B4" s="40"/>
      <c r="C4" s="399"/>
      <c r="D4" s="399"/>
      <c r="E4" s="399"/>
      <c r="F4" s="399">
        <v>0.03</v>
      </c>
      <c r="G4" s="399">
        <v>0.08</v>
      </c>
      <c r="H4" s="399">
        <v>0.15</v>
      </c>
      <c r="I4" s="399">
        <v>0.25</v>
      </c>
      <c r="J4" s="399">
        <v>0.36</v>
      </c>
      <c r="K4" s="399">
        <v>0.5</v>
      </c>
      <c r="L4" s="42"/>
      <c r="M4" s="35"/>
      <c r="N4" s="35"/>
      <c r="O4" s="35"/>
      <c r="P4" s="35"/>
      <c r="Q4" s="35"/>
      <c r="R4" s="35"/>
      <c r="S4" s="35"/>
      <c r="T4" s="35"/>
      <c r="U4" s="35"/>
      <c r="V4" s="35"/>
      <c r="W4" s="35"/>
      <c r="X4" s="35"/>
      <c r="Y4" s="35"/>
      <c r="Z4" s="35"/>
      <c r="AA4" s="35"/>
      <c r="AB4" s="35"/>
    </row>
    <row r="5" spans="1:28">
      <c r="A5" s="437" t="s">
        <v>11135</v>
      </c>
      <c r="B5" s="40"/>
      <c r="C5" s="399"/>
      <c r="D5" s="399"/>
      <c r="E5" s="399"/>
      <c r="F5" s="399"/>
      <c r="G5" s="399">
        <v>0.03</v>
      </c>
      <c r="H5" s="399">
        <v>0.08</v>
      </c>
      <c r="I5" s="399">
        <v>0.14000000000000001</v>
      </c>
      <c r="J5" s="399">
        <v>0.21</v>
      </c>
      <c r="K5" s="399">
        <v>0.3</v>
      </c>
      <c r="L5" s="42"/>
      <c r="M5" s="35"/>
      <c r="N5" s="35"/>
      <c r="O5" s="35"/>
      <c r="P5" s="35"/>
      <c r="Q5" s="35"/>
      <c r="R5" s="35"/>
      <c r="S5" s="35"/>
      <c r="T5" s="35"/>
      <c r="U5" s="35"/>
      <c r="V5" s="35"/>
      <c r="W5" s="35"/>
      <c r="X5" s="35"/>
      <c r="Y5" s="35"/>
      <c r="Z5" s="35"/>
      <c r="AA5" s="35"/>
      <c r="AB5" s="35"/>
    </row>
    <row r="6" spans="1:28">
      <c r="A6" s="400" t="s">
        <v>4024</v>
      </c>
      <c r="B6" s="401"/>
      <c r="C6" s="11">
        <v>20</v>
      </c>
      <c r="D6" s="11">
        <v>20</v>
      </c>
      <c r="E6" s="11">
        <v>20</v>
      </c>
      <c r="F6" s="11">
        <v>20</v>
      </c>
      <c r="G6" s="402">
        <v>20</v>
      </c>
      <c r="H6" s="40"/>
      <c r="I6" s="40"/>
      <c r="J6" s="40"/>
      <c r="K6" s="40"/>
      <c r="L6" s="42"/>
      <c r="M6" s="35"/>
      <c r="N6" s="35"/>
      <c r="O6" s="35"/>
      <c r="P6" s="35"/>
      <c r="Q6" s="35"/>
      <c r="R6" s="35"/>
      <c r="S6" s="35"/>
      <c r="T6" s="35"/>
      <c r="U6" s="35"/>
      <c r="V6" s="35"/>
      <c r="W6" s="35"/>
      <c r="X6" s="35"/>
      <c r="Y6" s="35"/>
      <c r="Z6" s="35"/>
      <c r="AA6" s="35"/>
      <c r="AB6" s="35"/>
    </row>
    <row r="7" spans="1:28">
      <c r="A7" s="400" t="s">
        <v>4025</v>
      </c>
      <c r="B7" s="401"/>
      <c r="C7" s="11">
        <v>25</v>
      </c>
      <c r="D7" s="11">
        <v>25</v>
      </c>
      <c r="E7" s="11">
        <v>25</v>
      </c>
      <c r="F7" s="11">
        <v>25</v>
      </c>
      <c r="G7" s="402"/>
      <c r="H7" s="40"/>
      <c r="I7" s="40"/>
      <c r="J7" s="40"/>
      <c r="K7" s="40"/>
      <c r="L7" s="42"/>
      <c r="M7" s="35"/>
      <c r="N7" s="35"/>
      <c r="O7" s="35"/>
      <c r="P7" s="35"/>
      <c r="Q7" s="35"/>
      <c r="R7" s="35"/>
      <c r="S7" s="35"/>
      <c r="T7" s="35"/>
      <c r="U7" s="35"/>
      <c r="V7" s="35"/>
      <c r="W7" s="35"/>
      <c r="X7" s="35"/>
      <c r="Y7" s="35"/>
      <c r="Z7" s="35"/>
      <c r="AA7" s="35"/>
      <c r="AB7" s="35"/>
    </row>
    <row r="8" spans="1:28">
      <c r="A8" s="400" t="s">
        <v>4026</v>
      </c>
      <c r="B8" s="40"/>
      <c r="C8" s="403">
        <v>7.5</v>
      </c>
      <c r="D8" s="114">
        <v>22.5</v>
      </c>
      <c r="E8" s="114">
        <v>30</v>
      </c>
      <c r="F8" s="114">
        <v>30</v>
      </c>
      <c r="G8" s="114">
        <v>30</v>
      </c>
      <c r="H8" s="114">
        <v>30</v>
      </c>
      <c r="I8" s="114"/>
      <c r="J8" s="114"/>
      <c r="K8" s="114"/>
      <c r="L8" s="42"/>
      <c r="M8" s="35"/>
      <c r="N8" s="35"/>
      <c r="O8" s="35"/>
      <c r="P8" s="35"/>
      <c r="Q8" s="35"/>
      <c r="R8" s="35"/>
      <c r="S8" s="35"/>
      <c r="T8" s="35"/>
      <c r="U8" s="35"/>
      <c r="V8" s="35"/>
      <c r="W8" s="35"/>
      <c r="X8" s="35"/>
      <c r="Y8" s="35"/>
      <c r="Z8" s="35"/>
      <c r="AA8" s="35"/>
      <c r="AB8" s="35"/>
    </row>
    <row r="9" spans="1:28">
      <c r="A9" s="397" t="s">
        <v>4027</v>
      </c>
      <c r="B9" s="40"/>
      <c r="C9" s="402"/>
      <c r="D9" s="402"/>
      <c r="E9" s="402"/>
      <c r="F9" s="402"/>
      <c r="G9" s="402"/>
      <c r="I9" s="402">
        <v>3</v>
      </c>
      <c r="J9" s="402">
        <v>2</v>
      </c>
      <c r="K9" s="402"/>
      <c r="L9" s="42"/>
      <c r="M9" s="35"/>
      <c r="N9" s="35"/>
      <c r="O9" s="35"/>
      <c r="P9" s="35"/>
      <c r="Q9" s="35"/>
      <c r="R9" s="35"/>
      <c r="S9" s="35"/>
      <c r="T9" s="35"/>
      <c r="U9" s="35"/>
      <c r="V9" s="35"/>
      <c r="W9" s="35"/>
      <c r="X9" s="35"/>
      <c r="Y9" s="35"/>
      <c r="Z9" s="35"/>
      <c r="AA9" s="35"/>
      <c r="AB9" s="35"/>
    </row>
    <row r="10" spans="1:28">
      <c r="A10" s="397" t="s">
        <v>4028</v>
      </c>
      <c r="B10" s="404" t="s">
        <v>11097</v>
      </c>
      <c r="C10" s="497" t="s">
        <v>11136</v>
      </c>
      <c r="D10" s="450"/>
      <c r="E10" s="497" t="s">
        <v>11099</v>
      </c>
      <c r="F10" s="456"/>
      <c r="G10" s="456"/>
      <c r="H10" s="450"/>
      <c r="I10" s="497" t="s">
        <v>11100</v>
      </c>
      <c r="J10" s="456"/>
      <c r="K10" s="405" t="s">
        <v>11101</v>
      </c>
      <c r="L10" s="42"/>
      <c r="M10" s="35"/>
      <c r="N10" s="35"/>
      <c r="O10" s="35"/>
      <c r="P10" s="35"/>
      <c r="Q10" s="35"/>
      <c r="R10" s="35"/>
      <c r="S10" s="35"/>
      <c r="T10" s="35"/>
      <c r="U10" s="35"/>
      <c r="V10" s="35"/>
      <c r="W10" s="35"/>
      <c r="X10" s="35"/>
      <c r="Y10" s="35"/>
      <c r="Z10" s="35"/>
      <c r="AA10" s="35"/>
      <c r="AB10" s="35"/>
    </row>
    <row r="11" spans="1:28">
      <c r="A11" s="406" t="s">
        <v>4029</v>
      </c>
      <c r="B11" s="407">
        <v>39200000</v>
      </c>
      <c r="C11" s="407">
        <v>39200000</v>
      </c>
      <c r="D11" s="407">
        <v>39200000</v>
      </c>
      <c r="E11" s="407">
        <v>39200000</v>
      </c>
      <c r="F11" s="407">
        <v>39200000</v>
      </c>
      <c r="G11" s="407">
        <v>39200000</v>
      </c>
      <c r="H11" s="407">
        <v>39200000</v>
      </c>
      <c r="I11" s="407">
        <v>39200000</v>
      </c>
      <c r="J11" s="407">
        <v>39200000</v>
      </c>
      <c r="K11" s="407">
        <v>39200000</v>
      </c>
      <c r="L11" s="408">
        <v>392000000</v>
      </c>
      <c r="M11" s="35"/>
      <c r="N11" s="35"/>
      <c r="O11" s="35"/>
      <c r="P11" s="35"/>
      <c r="Q11" s="35"/>
      <c r="R11" s="35"/>
      <c r="S11" s="35"/>
      <c r="T11" s="35"/>
      <c r="U11" s="35"/>
      <c r="V11" s="35"/>
      <c r="W11" s="35"/>
      <c r="X11" s="35"/>
      <c r="Y11" s="35"/>
      <c r="Z11" s="35"/>
      <c r="AA11" s="35"/>
      <c r="AB11" s="35"/>
    </row>
    <row r="12" spans="1:28">
      <c r="A12" s="409"/>
      <c r="B12" s="410"/>
      <c r="C12" s="410"/>
      <c r="D12" s="410"/>
      <c r="E12" s="410"/>
      <c r="F12" s="410"/>
      <c r="G12" s="35"/>
      <c r="H12" s="35"/>
      <c r="I12" s="35"/>
      <c r="J12" s="35"/>
      <c r="K12" s="35"/>
      <c r="L12" s="42"/>
      <c r="M12" s="35"/>
      <c r="N12" s="35"/>
      <c r="O12" s="35"/>
      <c r="P12" s="35"/>
      <c r="Q12" s="35"/>
      <c r="R12" s="35"/>
      <c r="S12" s="35"/>
      <c r="T12" s="35"/>
      <c r="U12" s="35"/>
      <c r="V12" s="35"/>
      <c r="W12" s="35"/>
      <c r="X12" s="35"/>
      <c r="Y12" s="35"/>
      <c r="Z12" s="35"/>
      <c r="AA12" s="35"/>
      <c r="AB12" s="35"/>
    </row>
    <row r="13" spans="1:28">
      <c r="A13" s="46"/>
      <c r="B13" s="498" t="s">
        <v>11102</v>
      </c>
      <c r="C13" s="456"/>
      <c r="D13" s="456"/>
      <c r="E13" s="456"/>
      <c r="F13" s="456"/>
      <c r="G13" s="450"/>
      <c r="H13" s="46"/>
      <c r="I13" s="46"/>
      <c r="J13" s="46"/>
      <c r="K13" s="46"/>
      <c r="L13" s="46"/>
      <c r="M13" s="46"/>
      <c r="N13" s="46"/>
      <c r="O13" s="46"/>
      <c r="P13" s="46"/>
      <c r="Q13" s="46"/>
      <c r="R13" s="46"/>
      <c r="S13" s="46"/>
      <c r="T13" s="46"/>
      <c r="U13" s="46"/>
      <c r="V13" s="46"/>
      <c r="W13" s="46"/>
      <c r="X13" s="46"/>
      <c r="Y13" s="46"/>
      <c r="Z13" s="46"/>
      <c r="AA13" s="46"/>
      <c r="AB13" s="46"/>
    </row>
    <row r="14" spans="1:28">
      <c r="A14" s="46"/>
      <c r="B14" s="411" t="s">
        <v>11103</v>
      </c>
      <c r="C14" s="411" t="s">
        <v>11104</v>
      </c>
      <c r="D14" s="412" t="s">
        <v>11105</v>
      </c>
      <c r="E14" s="412" t="s">
        <v>7483</v>
      </c>
      <c r="F14" s="412" t="s">
        <v>11106</v>
      </c>
      <c r="G14" s="412" t="s">
        <v>11107</v>
      </c>
      <c r="H14" s="46"/>
      <c r="I14" s="46"/>
      <c r="J14" s="46"/>
      <c r="K14" s="46"/>
      <c r="L14" s="46"/>
      <c r="M14" s="46"/>
      <c r="N14" s="46"/>
      <c r="O14" s="46"/>
      <c r="P14" s="46"/>
      <c r="Q14" s="46"/>
      <c r="R14" s="46"/>
      <c r="S14" s="46"/>
      <c r="T14" s="46"/>
      <c r="U14" s="46"/>
      <c r="V14" s="46"/>
      <c r="W14" s="46"/>
      <c r="X14" s="46"/>
      <c r="Y14" s="46"/>
      <c r="Z14" s="46"/>
      <c r="AA14" s="46"/>
      <c r="AB14" s="46"/>
    </row>
    <row r="15" spans="1:28" ht="15.75" customHeight="1">
      <c r="A15" s="413"/>
      <c r="B15" s="414" t="s">
        <v>11108</v>
      </c>
      <c r="C15" s="415" t="s">
        <v>11109</v>
      </c>
      <c r="D15" s="416">
        <v>120</v>
      </c>
      <c r="E15" s="417">
        <v>200000</v>
      </c>
      <c r="F15" s="418">
        <v>0.13994169096209913</v>
      </c>
      <c r="G15" s="417">
        <v>24000000</v>
      </c>
      <c r="H15" s="419"/>
      <c r="I15" s="419"/>
      <c r="J15" s="419"/>
      <c r="K15" s="419"/>
      <c r="L15" s="419"/>
      <c r="M15" s="46"/>
      <c r="N15" s="46"/>
      <c r="O15" s="46"/>
      <c r="P15" s="46"/>
      <c r="Q15" s="46"/>
      <c r="R15" s="46"/>
      <c r="S15" s="46"/>
      <c r="T15" s="46"/>
      <c r="U15" s="46"/>
      <c r="V15" s="46"/>
      <c r="W15" s="46"/>
      <c r="X15" s="46"/>
      <c r="Y15" s="46"/>
      <c r="Z15" s="46"/>
      <c r="AA15" s="46"/>
      <c r="AB15" s="46"/>
    </row>
    <row r="16" spans="1:28" ht="15.75" customHeight="1">
      <c r="A16" s="420"/>
      <c r="B16" s="414" t="s">
        <v>11110</v>
      </c>
      <c r="C16" s="415" t="s">
        <v>11111</v>
      </c>
      <c r="D16" s="417">
        <v>50</v>
      </c>
      <c r="E16" s="417">
        <v>150000</v>
      </c>
      <c r="F16" s="418">
        <v>4.3731778425655975E-2</v>
      </c>
      <c r="G16" s="417">
        <v>7500000</v>
      </c>
      <c r="H16" s="46"/>
      <c r="I16" s="46"/>
      <c r="J16" s="46"/>
      <c r="K16" s="46"/>
      <c r="L16" s="46"/>
      <c r="M16" s="46"/>
      <c r="N16" s="46"/>
      <c r="O16" s="46"/>
      <c r="P16" s="46"/>
      <c r="Q16" s="46"/>
      <c r="R16" s="46"/>
      <c r="S16" s="46"/>
      <c r="T16" s="46"/>
      <c r="U16" s="46"/>
      <c r="V16" s="46"/>
      <c r="W16" s="46"/>
      <c r="X16" s="46"/>
      <c r="Y16" s="46"/>
      <c r="Z16" s="46"/>
      <c r="AA16" s="46"/>
      <c r="AB16" s="46"/>
    </row>
    <row r="17" spans="1:28" ht="15.75" customHeight="1">
      <c r="A17" s="46"/>
      <c r="B17" s="415" t="s">
        <v>11112</v>
      </c>
      <c r="C17" s="415" t="s">
        <v>11113</v>
      </c>
      <c r="D17" s="421">
        <v>100</v>
      </c>
      <c r="E17" s="417">
        <v>150000</v>
      </c>
      <c r="F17" s="418">
        <v>8.7463556851311949E-2</v>
      </c>
      <c r="G17" s="417">
        <v>15000000</v>
      </c>
      <c r="H17" s="46"/>
      <c r="I17" s="46"/>
      <c r="J17" s="46"/>
      <c r="K17" s="46"/>
      <c r="L17" s="46"/>
      <c r="M17" s="46"/>
      <c r="N17" s="46"/>
      <c r="O17" s="46"/>
      <c r="P17" s="46"/>
      <c r="Q17" s="46"/>
      <c r="R17" s="46"/>
      <c r="S17" s="46"/>
      <c r="T17" s="46"/>
      <c r="U17" s="46"/>
      <c r="V17" s="46"/>
      <c r="W17" s="46"/>
      <c r="X17" s="46"/>
      <c r="Y17" s="46"/>
      <c r="Z17" s="46"/>
      <c r="AA17" s="46"/>
      <c r="AB17" s="46"/>
    </row>
    <row r="18" spans="1:28" ht="15.75" customHeight="1">
      <c r="A18" s="420"/>
      <c r="B18" s="422" t="s">
        <v>11114</v>
      </c>
      <c r="C18" s="423" t="s">
        <v>11115</v>
      </c>
      <c r="D18" s="424">
        <v>100</v>
      </c>
      <c r="E18" s="424">
        <v>220000</v>
      </c>
      <c r="F18" s="425">
        <v>0.1457725947521866</v>
      </c>
      <c r="G18" s="424">
        <v>22000000</v>
      </c>
      <c r="H18" s="46"/>
      <c r="I18" s="46"/>
      <c r="J18" s="46"/>
      <c r="K18" s="46"/>
      <c r="L18" s="46"/>
      <c r="M18" s="46"/>
      <c r="N18" s="46"/>
      <c r="O18" s="46"/>
      <c r="P18" s="46"/>
      <c r="Q18" s="46"/>
      <c r="R18" s="46"/>
      <c r="S18" s="46"/>
      <c r="T18" s="46"/>
      <c r="U18" s="46"/>
      <c r="V18" s="46"/>
      <c r="W18" s="46"/>
      <c r="X18" s="46"/>
      <c r="Y18" s="46"/>
      <c r="Z18" s="46"/>
      <c r="AA18" s="46"/>
      <c r="AB18" s="46"/>
    </row>
    <row r="19" spans="1:28" ht="15.75" customHeight="1">
      <c r="A19" s="420"/>
      <c r="B19" s="415" t="s">
        <v>11116</v>
      </c>
      <c r="C19" s="415" t="s">
        <v>11117</v>
      </c>
      <c r="D19" s="417">
        <v>5</v>
      </c>
      <c r="E19" s="417">
        <v>150000</v>
      </c>
      <c r="F19" s="418">
        <v>4.3731778425655978E-3</v>
      </c>
      <c r="G19" s="417">
        <v>750000</v>
      </c>
      <c r="H19" s="46"/>
      <c r="I19" s="46"/>
      <c r="J19" s="46"/>
      <c r="K19" s="46"/>
      <c r="L19" s="46"/>
      <c r="M19" s="46"/>
      <c r="N19" s="46"/>
      <c r="O19" s="46"/>
      <c r="P19" s="46"/>
      <c r="Q19" s="46"/>
      <c r="R19" s="46"/>
      <c r="S19" s="46"/>
      <c r="T19" s="46"/>
      <c r="U19" s="46"/>
      <c r="V19" s="46"/>
      <c r="W19" s="46"/>
      <c r="X19" s="46"/>
      <c r="Y19" s="46"/>
      <c r="Z19" s="46"/>
      <c r="AA19" s="46"/>
      <c r="AB19" s="46"/>
    </row>
    <row r="20" spans="1:28" ht="15.75" customHeight="1">
      <c r="A20" s="420"/>
      <c r="B20" s="414" t="s">
        <v>11118</v>
      </c>
      <c r="C20" s="415" t="s">
        <v>11119</v>
      </c>
      <c r="D20" s="417">
        <v>5</v>
      </c>
      <c r="E20" s="417">
        <v>150000</v>
      </c>
      <c r="F20" s="418">
        <v>4.3731778425655978E-3</v>
      </c>
      <c r="G20" s="417">
        <v>750000</v>
      </c>
      <c r="H20" s="46"/>
      <c r="I20" s="46"/>
      <c r="J20" s="46"/>
      <c r="K20" s="46"/>
      <c r="L20" s="46"/>
      <c r="M20" s="46"/>
      <c r="N20" s="46"/>
      <c r="O20" s="46"/>
      <c r="P20" s="46"/>
      <c r="Q20" s="46"/>
      <c r="R20" s="46"/>
      <c r="S20" s="46"/>
      <c r="T20" s="46"/>
      <c r="U20" s="46"/>
      <c r="V20" s="46"/>
      <c r="W20" s="46"/>
      <c r="X20" s="46"/>
      <c r="Y20" s="46"/>
      <c r="Z20" s="46"/>
      <c r="AA20" s="46"/>
      <c r="AB20" s="46"/>
    </row>
    <row r="21" spans="1:28" ht="15.75" customHeight="1">
      <c r="A21" s="420"/>
      <c r="B21" s="414" t="s">
        <v>11120</v>
      </c>
      <c r="C21" s="415" t="s">
        <v>11121</v>
      </c>
      <c r="D21" s="417">
        <v>150</v>
      </c>
      <c r="E21" s="417">
        <v>550000</v>
      </c>
      <c r="F21" s="418">
        <v>0.48104956268221577</v>
      </c>
      <c r="G21" s="417">
        <v>82500000</v>
      </c>
      <c r="H21" s="46"/>
      <c r="I21" s="46"/>
      <c r="J21" s="46"/>
      <c r="K21" s="46"/>
      <c r="L21" s="46"/>
      <c r="M21" s="46"/>
      <c r="N21" s="46"/>
      <c r="O21" s="46"/>
      <c r="P21" s="46"/>
      <c r="Q21" s="46"/>
      <c r="R21" s="46"/>
      <c r="S21" s="46"/>
      <c r="T21" s="46"/>
      <c r="U21" s="46"/>
      <c r="V21" s="46"/>
      <c r="W21" s="46"/>
      <c r="X21" s="46"/>
      <c r="Y21" s="46"/>
      <c r="Z21" s="46"/>
      <c r="AA21" s="46"/>
      <c r="AB21" s="46"/>
    </row>
    <row r="22" spans="1:28" ht="15.75" customHeight="1">
      <c r="A22" s="46"/>
      <c r="B22" s="415" t="s">
        <v>11122</v>
      </c>
      <c r="C22" s="415" t="s">
        <v>11123</v>
      </c>
      <c r="D22" s="421">
        <v>5</v>
      </c>
      <c r="E22" s="417">
        <v>3200000</v>
      </c>
      <c r="F22" s="418">
        <v>9.3294460641399415E-2</v>
      </c>
      <c r="G22" s="426">
        <v>16000000</v>
      </c>
      <c r="H22" s="46"/>
      <c r="I22" s="46"/>
      <c r="J22" s="46"/>
      <c r="K22" s="46"/>
      <c r="L22" s="46"/>
      <c r="M22" s="46"/>
      <c r="N22" s="46"/>
      <c r="O22" s="46"/>
      <c r="P22" s="46"/>
      <c r="Q22" s="46"/>
      <c r="R22" s="46"/>
      <c r="S22" s="46"/>
      <c r="T22" s="46"/>
      <c r="U22" s="46"/>
      <c r="V22" s="46"/>
      <c r="W22" s="46"/>
      <c r="X22" s="46"/>
      <c r="Y22" s="46"/>
      <c r="Z22" s="46"/>
      <c r="AA22" s="46"/>
      <c r="AB22" s="46"/>
    </row>
    <row r="23" spans="1:28">
      <c r="A23" s="46"/>
      <c r="B23" s="496" t="s">
        <v>7489</v>
      </c>
      <c r="C23" s="456"/>
      <c r="D23" s="456"/>
      <c r="E23" s="450"/>
      <c r="F23" s="427">
        <v>1</v>
      </c>
      <c r="G23" s="428">
        <v>171500000</v>
      </c>
      <c r="H23" s="46"/>
      <c r="I23" s="46"/>
      <c r="J23" s="46"/>
      <c r="K23" s="46"/>
      <c r="L23" s="46"/>
      <c r="M23" s="46"/>
      <c r="N23" s="46"/>
      <c r="O23" s="46"/>
      <c r="P23" s="46"/>
      <c r="Q23" s="46"/>
      <c r="R23" s="46"/>
      <c r="S23" s="46"/>
      <c r="T23" s="46"/>
      <c r="U23" s="46"/>
      <c r="V23" s="46"/>
      <c r="W23" s="46"/>
      <c r="X23" s="46"/>
      <c r="Y23" s="46"/>
      <c r="Z23" s="46"/>
      <c r="AA23" s="46"/>
      <c r="AB23" s="46"/>
    </row>
    <row r="24" spans="1:28">
      <c r="A24" s="409"/>
      <c r="B24" s="35"/>
      <c r="C24" s="35"/>
      <c r="D24" s="35"/>
      <c r="E24" s="35"/>
      <c r="F24" s="35"/>
      <c r="G24" s="35"/>
      <c r="H24" s="35"/>
      <c r="I24" s="35"/>
      <c r="J24" s="35"/>
      <c r="K24" s="35"/>
      <c r="L24" s="42"/>
      <c r="M24" s="35"/>
      <c r="N24" s="35"/>
      <c r="O24" s="35"/>
      <c r="P24" s="35"/>
      <c r="Q24" s="35"/>
      <c r="R24" s="35"/>
      <c r="S24" s="35"/>
      <c r="T24" s="35"/>
      <c r="U24" s="35"/>
      <c r="V24" s="35"/>
      <c r="W24" s="35"/>
      <c r="X24" s="35"/>
      <c r="Y24" s="35"/>
      <c r="Z24" s="35"/>
      <c r="AA24" s="35"/>
      <c r="AB24" s="35"/>
    </row>
    <row r="25" spans="1:28">
      <c r="A25" s="409"/>
      <c r="B25" s="499" t="s">
        <v>11124</v>
      </c>
      <c r="C25" s="456"/>
      <c r="D25" s="456"/>
      <c r="E25" s="456"/>
      <c r="F25" s="456"/>
      <c r="G25" s="450"/>
      <c r="H25" s="35"/>
      <c r="I25" s="35"/>
      <c r="J25" s="35"/>
      <c r="K25" s="35"/>
      <c r="L25" s="42"/>
      <c r="M25" s="35"/>
      <c r="N25" s="35"/>
      <c r="O25" s="35"/>
      <c r="P25" s="35"/>
      <c r="Q25" s="35"/>
      <c r="R25" s="35"/>
      <c r="S25" s="35"/>
      <c r="T25" s="35"/>
      <c r="U25" s="35"/>
      <c r="V25" s="35"/>
      <c r="W25" s="35"/>
      <c r="X25" s="35"/>
      <c r="Y25" s="35"/>
      <c r="Z25" s="35"/>
      <c r="AA25" s="35"/>
      <c r="AB25" s="35"/>
    </row>
    <row r="26" spans="1:28">
      <c r="A26" s="409"/>
      <c r="B26" s="500" t="s">
        <v>11125</v>
      </c>
      <c r="C26" s="456"/>
      <c r="D26" s="450"/>
      <c r="E26" s="429" t="s">
        <v>11126</v>
      </c>
      <c r="F26" s="429" t="s">
        <v>11127</v>
      </c>
      <c r="G26" s="430" t="s">
        <v>11128</v>
      </c>
      <c r="H26" s="35"/>
      <c r="I26" s="35"/>
      <c r="J26" s="35"/>
      <c r="K26" s="35"/>
      <c r="L26" s="42"/>
      <c r="M26" s="35"/>
      <c r="N26" s="35"/>
      <c r="O26" s="35"/>
      <c r="P26" s="35"/>
      <c r="Q26" s="35"/>
      <c r="R26" s="35"/>
      <c r="S26" s="35"/>
      <c r="T26" s="35"/>
      <c r="U26" s="35"/>
      <c r="V26" s="35"/>
      <c r="W26" s="35"/>
      <c r="X26" s="35"/>
      <c r="Y26" s="35"/>
      <c r="Z26" s="35"/>
      <c r="AA26" s="35"/>
      <c r="AB26" s="35"/>
    </row>
    <row r="27" spans="1:28">
      <c r="A27" s="409"/>
      <c r="B27" s="491" t="s">
        <v>11129</v>
      </c>
      <c r="C27" s="456"/>
      <c r="D27" s="450"/>
      <c r="E27" s="431" t="s">
        <v>11137</v>
      </c>
      <c r="F27" s="432">
        <v>0.4</v>
      </c>
      <c r="G27" s="433">
        <v>88200000</v>
      </c>
      <c r="H27" s="35"/>
      <c r="I27" s="35"/>
      <c r="J27" s="35"/>
      <c r="K27" s="35"/>
      <c r="L27" s="42"/>
      <c r="M27" s="35"/>
      <c r="N27" s="35"/>
      <c r="O27" s="35"/>
      <c r="P27" s="35"/>
      <c r="Q27" s="35"/>
      <c r="R27" s="35"/>
      <c r="S27" s="35"/>
      <c r="T27" s="35"/>
      <c r="U27" s="35"/>
      <c r="V27" s="35"/>
      <c r="W27" s="35"/>
      <c r="X27" s="35"/>
      <c r="Y27" s="35"/>
      <c r="Z27" s="35"/>
      <c r="AA27" s="35"/>
      <c r="AB27" s="35"/>
    </row>
    <row r="28" spans="1:28">
      <c r="A28" s="409"/>
      <c r="B28" s="492" t="s">
        <v>11131</v>
      </c>
      <c r="C28" s="493"/>
      <c r="D28" s="494"/>
      <c r="E28" s="431" t="s">
        <v>11138</v>
      </c>
      <c r="F28" s="432">
        <v>0.3</v>
      </c>
      <c r="G28" s="433">
        <v>66150000</v>
      </c>
      <c r="H28" s="35"/>
      <c r="I28" s="35"/>
      <c r="J28" s="35"/>
      <c r="K28" s="35"/>
      <c r="L28" s="42"/>
      <c r="M28" s="35"/>
      <c r="N28" s="35"/>
      <c r="O28" s="35"/>
      <c r="P28" s="35"/>
      <c r="Q28" s="35"/>
      <c r="R28" s="35"/>
      <c r="S28" s="35"/>
      <c r="T28" s="35"/>
      <c r="U28" s="35"/>
      <c r="V28" s="35"/>
      <c r="W28" s="35"/>
      <c r="X28" s="35"/>
      <c r="Y28" s="35"/>
      <c r="Z28" s="35"/>
      <c r="AA28" s="35"/>
      <c r="AB28" s="35"/>
    </row>
    <row r="29" spans="1:28">
      <c r="A29" s="409"/>
      <c r="B29" s="501"/>
      <c r="C29" s="453"/>
      <c r="D29" s="474"/>
      <c r="E29" s="431" t="s">
        <v>11139</v>
      </c>
      <c r="F29" s="432">
        <v>0.2</v>
      </c>
      <c r="G29" s="433">
        <v>44100000</v>
      </c>
      <c r="H29" s="35"/>
      <c r="I29" s="35"/>
      <c r="J29" s="35"/>
      <c r="K29" s="35"/>
      <c r="L29" s="42"/>
      <c r="M29" s="35"/>
      <c r="N29" s="35"/>
      <c r="O29" s="35"/>
      <c r="P29" s="35"/>
      <c r="Q29" s="35"/>
      <c r="R29" s="35"/>
      <c r="S29" s="35"/>
      <c r="T29" s="35"/>
      <c r="U29" s="35"/>
      <c r="V29" s="35"/>
      <c r="W29" s="35"/>
      <c r="X29" s="35"/>
      <c r="Y29" s="35"/>
      <c r="Z29" s="35"/>
      <c r="AA29" s="35"/>
      <c r="AB29" s="35"/>
    </row>
    <row r="30" spans="1:28">
      <c r="A30" s="409"/>
      <c r="B30" s="495"/>
      <c r="C30" s="447"/>
      <c r="D30" s="448"/>
      <c r="E30" s="431" t="s">
        <v>11140</v>
      </c>
      <c r="F30" s="432">
        <v>0.1</v>
      </c>
      <c r="G30" s="433">
        <v>22050000</v>
      </c>
      <c r="H30" s="35"/>
      <c r="I30" s="35"/>
      <c r="J30" s="35"/>
      <c r="K30" s="35"/>
      <c r="L30" s="42"/>
      <c r="M30" s="35"/>
      <c r="N30" s="35"/>
      <c r="O30" s="35"/>
      <c r="P30" s="35"/>
      <c r="Q30" s="35"/>
      <c r="R30" s="35"/>
      <c r="S30" s="35"/>
      <c r="T30" s="35"/>
      <c r="U30" s="35"/>
      <c r="V30" s="35"/>
      <c r="W30" s="35"/>
      <c r="X30" s="35"/>
      <c r="Y30" s="35"/>
      <c r="Z30" s="35"/>
      <c r="AA30" s="35"/>
      <c r="AB30" s="35"/>
    </row>
    <row r="31" spans="1:28">
      <c r="A31" s="409"/>
      <c r="B31" s="496" t="s">
        <v>11134</v>
      </c>
      <c r="C31" s="456"/>
      <c r="D31" s="456"/>
      <c r="E31" s="450"/>
      <c r="F31" s="435">
        <v>0.99999999999999989</v>
      </c>
      <c r="G31" s="428">
        <v>220500000</v>
      </c>
      <c r="H31" s="35"/>
      <c r="I31" s="35"/>
      <c r="J31" s="35"/>
      <c r="K31" s="35"/>
      <c r="L31" s="42"/>
      <c r="M31" s="35"/>
      <c r="N31" s="35"/>
      <c r="O31" s="35"/>
      <c r="P31" s="35"/>
      <c r="Q31" s="35"/>
      <c r="R31" s="35"/>
      <c r="S31" s="35"/>
      <c r="T31" s="35"/>
      <c r="U31" s="35"/>
      <c r="V31" s="35"/>
      <c r="W31" s="35"/>
      <c r="X31" s="35"/>
      <c r="Y31" s="35"/>
      <c r="Z31" s="35"/>
      <c r="AA31" s="35"/>
      <c r="AB31" s="35"/>
    </row>
    <row r="32" spans="1:28">
      <c r="A32" s="409"/>
      <c r="B32" s="35"/>
      <c r="C32" s="35"/>
      <c r="D32" s="35"/>
      <c r="E32" s="35"/>
      <c r="F32" s="35"/>
      <c r="G32" s="35"/>
      <c r="H32" s="35"/>
      <c r="I32" s="35"/>
      <c r="J32" s="35"/>
      <c r="K32" s="35"/>
      <c r="L32" s="42"/>
      <c r="M32" s="35"/>
      <c r="N32" s="35"/>
      <c r="O32" s="35"/>
      <c r="P32" s="35"/>
      <c r="Q32" s="35"/>
      <c r="R32" s="35"/>
      <c r="S32" s="35"/>
      <c r="T32" s="35"/>
      <c r="U32" s="35"/>
      <c r="V32" s="35"/>
      <c r="W32" s="35"/>
      <c r="X32" s="35"/>
      <c r="Y32" s="35"/>
      <c r="Z32" s="35"/>
      <c r="AA32" s="35"/>
      <c r="AB32" s="35"/>
    </row>
    <row r="33" spans="1:28">
      <c r="A33" s="409"/>
      <c r="B33" s="35"/>
      <c r="C33" s="35"/>
      <c r="D33" s="35"/>
      <c r="E33" s="35"/>
      <c r="F33" s="35"/>
      <c r="G33" s="35"/>
      <c r="H33" s="35"/>
      <c r="I33" s="35"/>
      <c r="J33" s="35"/>
      <c r="K33" s="35"/>
      <c r="L33" s="42"/>
      <c r="M33" s="35"/>
      <c r="N33" s="35"/>
      <c r="O33" s="35"/>
      <c r="P33" s="35"/>
      <c r="Q33" s="35"/>
      <c r="R33" s="35"/>
      <c r="S33" s="35"/>
      <c r="T33" s="35"/>
      <c r="U33" s="35"/>
      <c r="V33" s="35"/>
      <c r="W33" s="35"/>
      <c r="X33" s="35"/>
      <c r="Y33" s="35"/>
      <c r="Z33" s="35"/>
      <c r="AA33" s="35"/>
      <c r="AB33" s="35"/>
    </row>
    <row r="34" spans="1:28">
      <c r="A34" s="409"/>
      <c r="B34" s="35"/>
      <c r="C34" s="35"/>
      <c r="D34" s="35"/>
      <c r="E34" s="35"/>
      <c r="F34" s="35"/>
      <c r="G34" s="35"/>
      <c r="H34" s="35"/>
      <c r="I34" s="35"/>
      <c r="J34" s="35"/>
      <c r="K34" s="35"/>
      <c r="L34" s="42"/>
      <c r="M34" s="35"/>
      <c r="N34" s="35"/>
      <c r="O34" s="35"/>
      <c r="P34" s="35"/>
      <c r="Q34" s="35"/>
      <c r="R34" s="35"/>
      <c r="S34" s="35"/>
      <c r="T34" s="35"/>
      <c r="U34" s="35"/>
      <c r="V34" s="35"/>
      <c r="W34" s="35"/>
      <c r="X34" s="35"/>
      <c r="Y34" s="35"/>
      <c r="Z34" s="35"/>
      <c r="AA34" s="35"/>
      <c r="AB34" s="35"/>
    </row>
    <row r="35" spans="1:28">
      <c r="A35" s="409"/>
      <c r="B35" s="35"/>
      <c r="C35" s="35"/>
      <c r="D35" s="35"/>
      <c r="E35" s="35"/>
      <c r="F35" s="35"/>
      <c r="G35" s="434">
        <f>G23-G18+G31</f>
        <v>370000000</v>
      </c>
      <c r="H35" s="35"/>
      <c r="I35" s="35"/>
      <c r="J35" s="35"/>
      <c r="K35" s="35"/>
      <c r="L35" s="42"/>
      <c r="M35" s="35"/>
      <c r="N35" s="35"/>
      <c r="O35" s="35"/>
      <c r="P35" s="35"/>
      <c r="Q35" s="35"/>
      <c r="R35" s="35"/>
      <c r="S35" s="35"/>
      <c r="T35" s="35"/>
      <c r="U35" s="35"/>
      <c r="V35" s="35"/>
      <c r="W35" s="35"/>
      <c r="X35" s="35"/>
      <c r="Y35" s="35"/>
      <c r="Z35" s="35"/>
      <c r="AA35" s="35"/>
      <c r="AB35" s="35"/>
    </row>
    <row r="36" spans="1:28">
      <c r="A36" s="409"/>
      <c r="B36" s="35"/>
      <c r="C36" s="35"/>
      <c r="D36" s="35"/>
      <c r="E36" s="35"/>
      <c r="F36" s="35"/>
      <c r="G36" s="35">
        <f>F38</f>
        <v>0</v>
      </c>
      <c r="H36" s="35"/>
      <c r="I36" s="35"/>
      <c r="J36" s="35"/>
      <c r="K36" s="35"/>
      <c r="L36" s="42"/>
      <c r="M36" s="35"/>
      <c r="N36" s="35"/>
      <c r="O36" s="35"/>
      <c r="P36" s="35"/>
      <c r="Q36" s="35"/>
      <c r="R36" s="35"/>
      <c r="S36" s="35"/>
      <c r="T36" s="35"/>
      <c r="U36" s="35"/>
      <c r="V36" s="35"/>
      <c r="W36" s="35"/>
      <c r="X36" s="35"/>
      <c r="Y36" s="35"/>
      <c r="Z36" s="35"/>
      <c r="AA36" s="35"/>
      <c r="AB36" s="35"/>
    </row>
    <row r="37" spans="1:28">
      <c r="A37" s="409"/>
      <c r="B37" s="35"/>
      <c r="C37" s="35"/>
      <c r="D37" s="35"/>
      <c r="E37" s="35"/>
      <c r="F37" s="35"/>
      <c r="G37" s="35"/>
      <c r="H37" s="35"/>
      <c r="I37" s="35"/>
      <c r="J37" s="35"/>
      <c r="K37" s="35"/>
      <c r="L37" s="42"/>
      <c r="M37" s="35"/>
      <c r="N37" s="35"/>
      <c r="O37" s="35"/>
      <c r="P37" s="35"/>
      <c r="Q37" s="35"/>
      <c r="R37" s="35"/>
      <c r="S37" s="35"/>
      <c r="T37" s="35"/>
      <c r="U37" s="35"/>
      <c r="V37" s="35"/>
      <c r="W37" s="35"/>
      <c r="X37" s="35"/>
      <c r="Y37" s="35"/>
      <c r="Z37" s="35"/>
      <c r="AA37" s="35"/>
      <c r="AB37" s="35"/>
    </row>
    <row r="38" spans="1:28">
      <c r="A38" s="409"/>
      <c r="B38" s="35"/>
      <c r="C38" s="35"/>
      <c r="D38" s="35"/>
      <c r="E38" s="35"/>
      <c r="F38" s="35"/>
      <c r="G38" s="35"/>
      <c r="H38" s="35"/>
      <c r="I38" s="35"/>
      <c r="J38" s="35"/>
      <c r="K38" s="35"/>
      <c r="L38" s="42"/>
      <c r="M38" s="35"/>
      <c r="N38" s="35"/>
      <c r="O38" s="35"/>
      <c r="P38" s="35"/>
      <c r="Q38" s="35"/>
      <c r="R38" s="35"/>
      <c r="S38" s="35"/>
      <c r="T38" s="35"/>
      <c r="U38" s="35"/>
      <c r="V38" s="35"/>
      <c r="W38" s="35"/>
      <c r="X38" s="35"/>
      <c r="Y38" s="35"/>
      <c r="Z38" s="35"/>
      <c r="AA38" s="35"/>
      <c r="AB38" s="35"/>
    </row>
    <row r="39" spans="1:28">
      <c r="A39" s="409"/>
      <c r="B39" s="35"/>
      <c r="C39" s="35"/>
      <c r="D39" s="35"/>
      <c r="E39" s="35"/>
      <c r="F39" s="35"/>
      <c r="G39" s="35"/>
      <c r="H39" s="35"/>
      <c r="I39" s="35"/>
      <c r="J39" s="35"/>
      <c r="K39" s="35"/>
      <c r="L39" s="42"/>
      <c r="M39" s="35"/>
      <c r="N39" s="35"/>
      <c r="O39" s="35"/>
      <c r="P39" s="35"/>
      <c r="Q39" s="35"/>
      <c r="R39" s="35"/>
      <c r="S39" s="35"/>
      <c r="T39" s="35"/>
      <c r="U39" s="35"/>
      <c r="V39" s="35"/>
      <c r="W39" s="35"/>
      <c r="X39" s="35"/>
      <c r="Y39" s="35"/>
      <c r="Z39" s="35"/>
      <c r="AA39" s="35"/>
      <c r="AB39" s="35"/>
    </row>
    <row r="40" spans="1:28">
      <c r="A40" s="409"/>
      <c r="B40" s="35"/>
      <c r="C40" s="35"/>
      <c r="D40" s="35"/>
      <c r="E40" s="35"/>
      <c r="F40" s="35"/>
      <c r="G40" s="35"/>
      <c r="H40" s="35"/>
      <c r="I40" s="35"/>
      <c r="J40" s="35"/>
      <c r="K40" s="35"/>
      <c r="L40" s="42"/>
      <c r="M40" s="35"/>
      <c r="N40" s="35"/>
      <c r="O40" s="35"/>
      <c r="P40" s="35"/>
      <c r="Q40" s="35"/>
      <c r="R40" s="35"/>
      <c r="S40" s="35"/>
      <c r="T40" s="35"/>
      <c r="U40" s="35"/>
      <c r="V40" s="35"/>
      <c r="W40" s="35"/>
      <c r="X40" s="35"/>
      <c r="Y40" s="35"/>
      <c r="Z40" s="35"/>
      <c r="AA40" s="35"/>
      <c r="AB40" s="35"/>
    </row>
    <row r="41" spans="1:28">
      <c r="A41" s="409"/>
      <c r="B41" s="35"/>
      <c r="C41" s="35"/>
      <c r="D41" s="35"/>
      <c r="E41" s="35"/>
      <c r="F41" s="35"/>
      <c r="G41" s="35"/>
      <c r="H41" s="35"/>
      <c r="I41" s="35"/>
      <c r="J41" s="35"/>
      <c r="K41" s="35"/>
      <c r="L41" s="42"/>
      <c r="M41" s="35"/>
      <c r="N41" s="35"/>
      <c r="O41" s="35"/>
      <c r="P41" s="35"/>
      <c r="Q41" s="35"/>
      <c r="R41" s="35"/>
      <c r="S41" s="35"/>
      <c r="T41" s="35"/>
      <c r="U41" s="35"/>
      <c r="V41" s="35"/>
      <c r="W41" s="35"/>
      <c r="X41" s="35"/>
      <c r="Y41" s="35"/>
      <c r="Z41" s="35"/>
      <c r="AA41" s="35"/>
      <c r="AB41" s="35"/>
    </row>
    <row r="42" spans="1:28">
      <c r="A42" s="409"/>
      <c r="B42" s="35"/>
      <c r="C42" s="35"/>
      <c r="D42" s="35"/>
      <c r="E42" s="35"/>
      <c r="F42" s="35"/>
      <c r="G42" s="35"/>
      <c r="H42" s="35"/>
      <c r="I42" s="35"/>
      <c r="J42" s="35"/>
      <c r="K42" s="35"/>
      <c r="L42" s="42"/>
      <c r="M42" s="35"/>
      <c r="N42" s="35"/>
      <c r="O42" s="35"/>
      <c r="P42" s="35"/>
      <c r="Q42" s="35"/>
      <c r="R42" s="35"/>
      <c r="S42" s="35"/>
      <c r="T42" s="35"/>
      <c r="U42" s="35"/>
      <c r="V42" s="35"/>
      <c r="W42" s="35"/>
      <c r="X42" s="35"/>
      <c r="Y42" s="35"/>
      <c r="Z42" s="35"/>
      <c r="AA42" s="35"/>
      <c r="AB42" s="35"/>
    </row>
    <row r="43" spans="1:28">
      <c r="A43" s="409"/>
      <c r="B43" s="35"/>
      <c r="C43" s="35"/>
      <c r="D43" s="35"/>
      <c r="E43" s="35"/>
      <c r="F43" s="35"/>
      <c r="G43" s="35"/>
      <c r="H43" s="35"/>
      <c r="I43" s="35"/>
      <c r="J43" s="35"/>
      <c r="K43" s="35"/>
      <c r="L43" s="42"/>
      <c r="M43" s="35"/>
      <c r="N43" s="35"/>
      <c r="O43" s="35"/>
      <c r="P43" s="35"/>
      <c r="Q43" s="35"/>
      <c r="R43" s="35"/>
      <c r="S43" s="35"/>
      <c r="T43" s="35"/>
      <c r="U43" s="35"/>
      <c r="V43" s="35"/>
      <c r="W43" s="35"/>
      <c r="X43" s="35"/>
      <c r="Y43" s="35"/>
      <c r="Z43" s="35"/>
      <c r="AA43" s="35"/>
      <c r="AB43" s="35"/>
    </row>
    <row r="44" spans="1:28">
      <c r="A44" s="409"/>
      <c r="B44" s="35"/>
      <c r="C44" s="35"/>
      <c r="D44" s="35"/>
      <c r="E44" s="35"/>
      <c r="F44" s="35"/>
      <c r="G44" s="35"/>
      <c r="H44" s="35"/>
      <c r="I44" s="35"/>
      <c r="J44" s="35"/>
      <c r="K44" s="35"/>
      <c r="L44" s="42"/>
      <c r="M44" s="35"/>
      <c r="N44" s="35"/>
      <c r="O44" s="35"/>
      <c r="P44" s="35"/>
      <c r="Q44" s="35"/>
      <c r="R44" s="35"/>
      <c r="S44" s="35"/>
      <c r="T44" s="35"/>
      <c r="U44" s="35"/>
      <c r="V44" s="35"/>
      <c r="W44" s="35"/>
      <c r="X44" s="35"/>
      <c r="Y44" s="35"/>
      <c r="Z44" s="35"/>
      <c r="AA44" s="35"/>
      <c r="AB44" s="35"/>
    </row>
    <row r="45" spans="1:28">
      <c r="A45" s="409"/>
      <c r="B45" s="35"/>
      <c r="C45" s="35"/>
      <c r="D45" s="35"/>
      <c r="E45" s="35"/>
      <c r="F45" s="35"/>
      <c r="G45" s="35"/>
      <c r="H45" s="35"/>
      <c r="I45" s="35"/>
      <c r="J45" s="35"/>
      <c r="K45" s="35"/>
      <c r="L45" s="42"/>
      <c r="M45" s="35"/>
      <c r="N45" s="35"/>
      <c r="O45" s="35"/>
      <c r="P45" s="35"/>
      <c r="Q45" s="35"/>
      <c r="R45" s="35"/>
      <c r="S45" s="35"/>
      <c r="T45" s="35"/>
      <c r="U45" s="35"/>
      <c r="V45" s="35"/>
      <c r="W45" s="35"/>
      <c r="X45" s="35"/>
      <c r="Y45" s="35"/>
      <c r="Z45" s="35"/>
      <c r="AA45" s="35"/>
      <c r="AB45" s="35"/>
    </row>
    <row r="46" spans="1:28">
      <c r="A46" s="409"/>
      <c r="B46" s="35"/>
      <c r="C46" s="35"/>
      <c r="D46" s="35"/>
      <c r="E46" s="35"/>
      <c r="F46" s="35"/>
      <c r="G46" s="35"/>
      <c r="H46" s="35"/>
      <c r="I46" s="35"/>
      <c r="J46" s="35"/>
      <c r="K46" s="35"/>
      <c r="L46" s="42"/>
      <c r="M46" s="35"/>
      <c r="N46" s="35"/>
      <c r="O46" s="35"/>
      <c r="P46" s="35"/>
      <c r="Q46" s="35"/>
      <c r="R46" s="35"/>
      <c r="S46" s="35"/>
      <c r="T46" s="35"/>
      <c r="U46" s="35"/>
      <c r="V46" s="35"/>
      <c r="W46" s="35"/>
      <c r="X46" s="35"/>
      <c r="Y46" s="35"/>
      <c r="Z46" s="35"/>
      <c r="AA46" s="35"/>
      <c r="AB46" s="35"/>
    </row>
    <row r="47" spans="1:28">
      <c r="A47" s="409"/>
      <c r="B47" s="35"/>
      <c r="C47" s="35"/>
      <c r="D47" s="35"/>
      <c r="E47" s="35"/>
      <c r="F47" s="35"/>
      <c r="G47" s="35"/>
      <c r="H47" s="35"/>
      <c r="I47" s="35"/>
      <c r="J47" s="35"/>
      <c r="K47" s="35"/>
      <c r="L47" s="42"/>
      <c r="M47" s="35"/>
      <c r="N47" s="35"/>
      <c r="O47" s="35"/>
      <c r="P47" s="35"/>
      <c r="Q47" s="35"/>
      <c r="R47" s="35"/>
      <c r="S47" s="35"/>
      <c r="T47" s="35"/>
      <c r="U47" s="35"/>
      <c r="V47" s="35"/>
      <c r="W47" s="35"/>
      <c r="X47" s="35"/>
      <c r="Y47" s="35"/>
      <c r="Z47" s="35"/>
      <c r="AA47" s="35"/>
      <c r="AB47" s="35"/>
    </row>
    <row r="48" spans="1:28">
      <c r="A48" s="409"/>
      <c r="B48" s="35"/>
      <c r="C48" s="35"/>
      <c r="D48" s="35"/>
      <c r="E48" s="35"/>
      <c r="F48" s="35"/>
      <c r="G48" s="35"/>
      <c r="H48" s="35"/>
      <c r="I48" s="35"/>
      <c r="J48" s="35"/>
      <c r="K48" s="35"/>
      <c r="L48" s="42"/>
      <c r="M48" s="35"/>
      <c r="N48" s="35"/>
      <c r="O48" s="35"/>
      <c r="P48" s="35"/>
      <c r="Q48" s="35"/>
      <c r="R48" s="35"/>
      <c r="S48" s="35"/>
      <c r="T48" s="35"/>
      <c r="U48" s="35"/>
      <c r="V48" s="35"/>
      <c r="W48" s="35"/>
      <c r="X48" s="35"/>
      <c r="Y48" s="35"/>
      <c r="Z48" s="35"/>
      <c r="AA48" s="35"/>
      <c r="AB48" s="35"/>
    </row>
    <row r="49" spans="1:28">
      <c r="A49" s="409"/>
      <c r="B49" s="35"/>
      <c r="C49" s="35"/>
      <c r="D49" s="35"/>
      <c r="E49" s="35"/>
      <c r="F49" s="35"/>
      <c r="G49" s="35"/>
      <c r="H49" s="35"/>
      <c r="I49" s="35"/>
      <c r="J49" s="35"/>
      <c r="K49" s="35"/>
      <c r="L49" s="42"/>
      <c r="M49" s="35"/>
      <c r="N49" s="35"/>
      <c r="O49" s="35"/>
      <c r="P49" s="35"/>
      <c r="Q49" s="35"/>
      <c r="R49" s="35"/>
      <c r="S49" s="35"/>
      <c r="T49" s="35"/>
      <c r="U49" s="35"/>
      <c r="V49" s="35"/>
      <c r="W49" s="35"/>
      <c r="X49" s="35"/>
      <c r="Y49" s="35"/>
      <c r="Z49" s="35"/>
      <c r="AA49" s="35"/>
      <c r="AB49" s="35"/>
    </row>
    <row r="50" spans="1:28">
      <c r="A50" s="409"/>
      <c r="B50" s="35"/>
      <c r="C50" s="35"/>
      <c r="D50" s="35"/>
      <c r="E50" s="35"/>
      <c r="F50" s="35"/>
      <c r="G50" s="35"/>
      <c r="H50" s="35"/>
      <c r="I50" s="35"/>
      <c r="J50" s="35"/>
      <c r="K50" s="35"/>
      <c r="L50" s="42"/>
      <c r="M50" s="35"/>
      <c r="N50" s="35"/>
      <c r="O50" s="35"/>
      <c r="P50" s="35"/>
      <c r="Q50" s="35"/>
      <c r="R50" s="35"/>
      <c r="S50" s="35"/>
      <c r="T50" s="35"/>
      <c r="U50" s="35"/>
      <c r="V50" s="35"/>
      <c r="W50" s="35"/>
      <c r="X50" s="35"/>
      <c r="Y50" s="35"/>
      <c r="Z50" s="35"/>
      <c r="AA50" s="35"/>
      <c r="AB50" s="35"/>
    </row>
    <row r="51" spans="1:28">
      <c r="A51" s="409"/>
      <c r="B51" s="35"/>
      <c r="C51" s="35"/>
      <c r="D51" s="35"/>
      <c r="E51" s="35"/>
      <c r="F51" s="35"/>
      <c r="G51" s="35"/>
      <c r="H51" s="35"/>
      <c r="I51" s="35"/>
      <c r="J51" s="35"/>
      <c r="K51" s="35"/>
      <c r="L51" s="42"/>
      <c r="M51" s="35"/>
      <c r="N51" s="35"/>
      <c r="O51" s="35"/>
      <c r="P51" s="35"/>
      <c r="Q51" s="35"/>
      <c r="R51" s="35"/>
      <c r="S51" s="35"/>
      <c r="T51" s="35"/>
      <c r="U51" s="35"/>
      <c r="V51" s="35"/>
      <c r="W51" s="35"/>
      <c r="X51" s="35"/>
      <c r="Y51" s="35"/>
      <c r="Z51" s="35"/>
      <c r="AA51" s="35"/>
      <c r="AB51" s="35"/>
    </row>
    <row r="52" spans="1:28">
      <c r="A52" s="409"/>
      <c r="B52" s="35"/>
      <c r="C52" s="35"/>
      <c r="D52" s="35"/>
      <c r="E52" s="35"/>
      <c r="F52" s="35"/>
      <c r="G52" s="35"/>
      <c r="H52" s="35"/>
      <c r="I52" s="35"/>
      <c r="J52" s="35"/>
      <c r="K52" s="35"/>
      <c r="L52" s="42"/>
      <c r="M52" s="35"/>
      <c r="N52" s="35"/>
      <c r="O52" s="35"/>
      <c r="P52" s="35"/>
      <c r="Q52" s="35"/>
      <c r="R52" s="35"/>
      <c r="S52" s="35"/>
      <c r="T52" s="35"/>
      <c r="U52" s="35"/>
      <c r="V52" s="35"/>
      <c r="W52" s="35"/>
      <c r="X52" s="35"/>
      <c r="Y52" s="35"/>
      <c r="Z52" s="35"/>
      <c r="AA52" s="35"/>
      <c r="AB52" s="35"/>
    </row>
    <row r="53" spans="1:28">
      <c r="A53" s="409"/>
      <c r="B53" s="35"/>
      <c r="C53" s="35"/>
      <c r="D53" s="35"/>
      <c r="E53" s="35"/>
      <c r="F53" s="35"/>
      <c r="G53" s="35"/>
      <c r="H53" s="35"/>
      <c r="I53" s="35"/>
      <c r="J53" s="35"/>
      <c r="K53" s="35"/>
      <c r="L53" s="42"/>
      <c r="M53" s="35"/>
      <c r="N53" s="35"/>
      <c r="O53" s="35"/>
      <c r="P53" s="35"/>
      <c r="Q53" s="35"/>
      <c r="R53" s="35"/>
      <c r="S53" s="35"/>
      <c r="T53" s="35"/>
      <c r="U53" s="35"/>
      <c r="V53" s="35"/>
      <c r="W53" s="35"/>
      <c r="X53" s="35"/>
      <c r="Y53" s="35"/>
      <c r="Z53" s="35"/>
      <c r="AA53" s="35"/>
      <c r="AB53" s="35"/>
    </row>
    <row r="54" spans="1:28">
      <c r="A54" s="409"/>
      <c r="B54" s="35"/>
      <c r="C54" s="35"/>
      <c r="D54" s="35"/>
      <c r="E54" s="35"/>
      <c r="F54" s="35"/>
      <c r="G54" s="35"/>
      <c r="H54" s="35"/>
      <c r="I54" s="35"/>
      <c r="J54" s="35"/>
      <c r="K54" s="35"/>
      <c r="L54" s="42"/>
      <c r="M54" s="35"/>
      <c r="N54" s="35"/>
      <c r="O54" s="35"/>
      <c r="P54" s="35"/>
      <c r="Q54" s="35"/>
      <c r="R54" s="35"/>
      <c r="S54" s="35"/>
      <c r="T54" s="35"/>
      <c r="U54" s="35"/>
      <c r="V54" s="35"/>
      <c r="W54" s="35"/>
      <c r="X54" s="35"/>
      <c r="Y54" s="35"/>
      <c r="Z54" s="35"/>
      <c r="AA54" s="35"/>
      <c r="AB54" s="35"/>
    </row>
    <row r="55" spans="1:28">
      <c r="A55" s="409"/>
      <c r="B55" s="35"/>
      <c r="C55" s="35"/>
      <c r="D55" s="35"/>
      <c r="E55" s="35"/>
      <c r="F55" s="35"/>
      <c r="G55" s="35"/>
      <c r="H55" s="35"/>
      <c r="I55" s="35"/>
      <c r="J55" s="35"/>
      <c r="K55" s="35"/>
      <c r="L55" s="42"/>
      <c r="M55" s="35"/>
      <c r="N55" s="35"/>
      <c r="O55" s="35"/>
      <c r="P55" s="35"/>
      <c r="Q55" s="35"/>
      <c r="R55" s="35"/>
      <c r="S55" s="35"/>
      <c r="T55" s="35"/>
      <c r="U55" s="35"/>
      <c r="V55" s="35"/>
      <c r="W55" s="35"/>
      <c r="X55" s="35"/>
      <c r="Y55" s="35"/>
      <c r="Z55" s="35"/>
      <c r="AA55" s="35"/>
      <c r="AB55" s="35"/>
    </row>
    <row r="56" spans="1:28">
      <c r="A56" s="409"/>
      <c r="B56" s="35"/>
      <c r="C56" s="35"/>
      <c r="D56" s="35"/>
      <c r="E56" s="35"/>
      <c r="F56" s="35"/>
      <c r="G56" s="35"/>
      <c r="H56" s="35"/>
      <c r="I56" s="35"/>
      <c r="J56" s="35"/>
      <c r="K56" s="35"/>
      <c r="L56" s="42"/>
      <c r="M56" s="35"/>
      <c r="N56" s="35"/>
      <c r="O56" s="35"/>
      <c r="P56" s="35"/>
      <c r="Q56" s="35"/>
      <c r="R56" s="35"/>
      <c r="S56" s="35"/>
      <c r="T56" s="35"/>
      <c r="U56" s="35"/>
      <c r="V56" s="35"/>
      <c r="W56" s="35"/>
      <c r="X56" s="35"/>
      <c r="Y56" s="35"/>
      <c r="Z56" s="35"/>
      <c r="AA56" s="35"/>
      <c r="AB56" s="35"/>
    </row>
    <row r="57" spans="1:28">
      <c r="A57" s="409"/>
      <c r="B57" s="35"/>
      <c r="C57" s="35"/>
      <c r="D57" s="35"/>
      <c r="E57" s="35"/>
      <c r="F57" s="35"/>
      <c r="G57" s="35"/>
      <c r="H57" s="35"/>
      <c r="I57" s="35"/>
      <c r="J57" s="35"/>
      <c r="K57" s="35"/>
      <c r="L57" s="42"/>
      <c r="M57" s="35"/>
      <c r="N57" s="35"/>
      <c r="O57" s="35"/>
      <c r="P57" s="35"/>
      <c r="Q57" s="35"/>
      <c r="R57" s="35"/>
      <c r="S57" s="35"/>
      <c r="T57" s="35"/>
      <c r="U57" s="35"/>
      <c r="V57" s="35"/>
      <c r="W57" s="35"/>
      <c r="X57" s="35"/>
      <c r="Y57" s="35"/>
      <c r="Z57" s="35"/>
      <c r="AA57" s="35"/>
      <c r="AB57" s="35"/>
    </row>
    <row r="58" spans="1:28">
      <c r="A58" s="409"/>
      <c r="B58" s="35"/>
      <c r="C58" s="35"/>
      <c r="D58" s="35"/>
      <c r="E58" s="35"/>
      <c r="F58" s="35"/>
      <c r="G58" s="35"/>
      <c r="H58" s="35"/>
      <c r="I58" s="35"/>
      <c r="J58" s="35"/>
      <c r="K58" s="35"/>
      <c r="L58" s="42"/>
      <c r="M58" s="35"/>
      <c r="N58" s="35"/>
      <c r="O58" s="35"/>
      <c r="P58" s="35"/>
      <c r="Q58" s="35"/>
      <c r="R58" s="35"/>
      <c r="S58" s="35"/>
      <c r="T58" s="35"/>
      <c r="U58" s="35"/>
      <c r="V58" s="35"/>
      <c r="W58" s="35"/>
      <c r="X58" s="35"/>
      <c r="Y58" s="35"/>
      <c r="Z58" s="35"/>
      <c r="AA58" s="35"/>
      <c r="AB58" s="35"/>
    </row>
    <row r="59" spans="1:28">
      <c r="A59" s="409"/>
      <c r="B59" s="35"/>
      <c r="C59" s="35"/>
      <c r="D59" s="35"/>
      <c r="E59" s="35"/>
      <c r="F59" s="35"/>
      <c r="G59" s="35"/>
      <c r="H59" s="35"/>
      <c r="I59" s="35"/>
      <c r="J59" s="35"/>
      <c r="K59" s="35"/>
      <c r="L59" s="42"/>
      <c r="M59" s="35"/>
      <c r="N59" s="35"/>
      <c r="O59" s="35"/>
      <c r="P59" s="35"/>
      <c r="Q59" s="35"/>
      <c r="R59" s="35"/>
      <c r="S59" s="35"/>
      <c r="T59" s="35"/>
      <c r="U59" s="35"/>
      <c r="V59" s="35"/>
      <c r="W59" s="35"/>
      <c r="X59" s="35"/>
      <c r="Y59" s="35"/>
      <c r="Z59" s="35"/>
      <c r="AA59" s="35"/>
      <c r="AB59" s="35"/>
    </row>
    <row r="60" spans="1:28">
      <c r="A60" s="409"/>
      <c r="B60" s="35"/>
      <c r="C60" s="35"/>
      <c r="D60" s="35"/>
      <c r="E60" s="35"/>
      <c r="F60" s="35"/>
      <c r="G60" s="35"/>
      <c r="H60" s="35"/>
      <c r="I60" s="35"/>
      <c r="J60" s="35"/>
      <c r="K60" s="35"/>
      <c r="L60" s="42"/>
      <c r="M60" s="35"/>
      <c r="N60" s="35"/>
      <c r="O60" s="35"/>
      <c r="P60" s="35"/>
      <c r="Q60" s="35"/>
      <c r="R60" s="35"/>
      <c r="S60" s="35"/>
      <c r="T60" s="35"/>
      <c r="U60" s="35"/>
      <c r="V60" s="35"/>
      <c r="W60" s="35"/>
      <c r="X60" s="35"/>
      <c r="Y60" s="35"/>
      <c r="Z60" s="35"/>
      <c r="AA60" s="35"/>
      <c r="AB60" s="35"/>
    </row>
    <row r="61" spans="1:28">
      <c r="A61" s="409"/>
      <c r="B61" s="35"/>
      <c r="C61" s="35"/>
      <c r="D61" s="35"/>
      <c r="E61" s="35"/>
      <c r="F61" s="35"/>
      <c r="G61" s="35"/>
      <c r="H61" s="35"/>
      <c r="I61" s="35"/>
      <c r="J61" s="35"/>
      <c r="K61" s="35"/>
      <c r="L61" s="42"/>
      <c r="M61" s="35"/>
      <c r="N61" s="35"/>
      <c r="O61" s="35"/>
      <c r="P61" s="35"/>
      <c r="Q61" s="35"/>
      <c r="R61" s="35"/>
      <c r="S61" s="35"/>
      <c r="T61" s="35"/>
      <c r="U61" s="35"/>
      <c r="V61" s="35"/>
      <c r="W61" s="35"/>
      <c r="X61" s="35"/>
      <c r="Y61" s="35"/>
      <c r="Z61" s="35"/>
      <c r="AA61" s="35"/>
      <c r="AB61" s="35"/>
    </row>
    <row r="62" spans="1:28">
      <c r="A62" s="409"/>
      <c r="B62" s="35"/>
      <c r="C62" s="35"/>
      <c r="D62" s="35"/>
      <c r="E62" s="35"/>
      <c r="F62" s="35"/>
      <c r="G62" s="35"/>
      <c r="H62" s="35"/>
      <c r="I62" s="35"/>
      <c r="J62" s="35"/>
      <c r="K62" s="35"/>
      <c r="L62" s="42"/>
      <c r="M62" s="35"/>
      <c r="N62" s="35"/>
      <c r="O62" s="35"/>
      <c r="P62" s="35"/>
      <c r="Q62" s="35"/>
      <c r="R62" s="35"/>
      <c r="S62" s="35"/>
      <c r="T62" s="35"/>
      <c r="U62" s="35"/>
      <c r="V62" s="35"/>
      <c r="W62" s="35"/>
      <c r="X62" s="35"/>
      <c r="Y62" s="35"/>
      <c r="Z62" s="35"/>
      <c r="AA62" s="35"/>
      <c r="AB62" s="35"/>
    </row>
    <row r="63" spans="1:28">
      <c r="A63" s="409"/>
      <c r="B63" s="35"/>
      <c r="C63" s="35"/>
      <c r="D63" s="35"/>
      <c r="E63" s="35"/>
      <c r="F63" s="35"/>
      <c r="G63" s="35"/>
      <c r="H63" s="35"/>
      <c r="I63" s="35"/>
      <c r="J63" s="35"/>
      <c r="K63" s="35"/>
      <c r="L63" s="42"/>
      <c r="M63" s="35"/>
      <c r="N63" s="35"/>
      <c r="O63" s="35"/>
      <c r="P63" s="35"/>
      <c r="Q63" s="35"/>
      <c r="R63" s="35"/>
      <c r="S63" s="35"/>
      <c r="T63" s="35"/>
      <c r="U63" s="35"/>
      <c r="V63" s="35"/>
      <c r="W63" s="35"/>
      <c r="X63" s="35"/>
      <c r="Y63" s="35"/>
      <c r="Z63" s="35"/>
      <c r="AA63" s="35"/>
      <c r="AB63" s="35"/>
    </row>
    <row r="64" spans="1:28">
      <c r="A64" s="409"/>
      <c r="B64" s="35"/>
      <c r="C64" s="35"/>
      <c r="D64" s="35"/>
      <c r="E64" s="35"/>
      <c r="F64" s="35"/>
      <c r="G64" s="35"/>
      <c r="H64" s="35"/>
      <c r="I64" s="35"/>
      <c r="J64" s="35"/>
      <c r="K64" s="35"/>
      <c r="L64" s="42"/>
      <c r="M64" s="35"/>
      <c r="N64" s="35"/>
      <c r="O64" s="35"/>
      <c r="P64" s="35"/>
      <c r="Q64" s="35"/>
      <c r="R64" s="35"/>
      <c r="S64" s="35"/>
      <c r="T64" s="35"/>
      <c r="U64" s="35"/>
      <c r="V64" s="35"/>
      <c r="W64" s="35"/>
      <c r="X64" s="35"/>
      <c r="Y64" s="35"/>
      <c r="Z64" s="35"/>
      <c r="AA64" s="35"/>
      <c r="AB64" s="35"/>
    </row>
    <row r="65" spans="1:28">
      <c r="A65" s="409"/>
      <c r="B65" s="35"/>
      <c r="C65" s="35"/>
      <c r="D65" s="35"/>
      <c r="E65" s="35"/>
      <c r="F65" s="35"/>
      <c r="G65" s="35"/>
      <c r="H65" s="35"/>
      <c r="I65" s="35"/>
      <c r="J65" s="35"/>
      <c r="K65" s="35"/>
      <c r="L65" s="42"/>
      <c r="M65" s="35"/>
      <c r="N65" s="35"/>
      <c r="O65" s="35"/>
      <c r="P65" s="35"/>
      <c r="Q65" s="35"/>
      <c r="R65" s="35"/>
      <c r="S65" s="35"/>
      <c r="T65" s="35"/>
      <c r="U65" s="35"/>
      <c r="V65" s="35"/>
      <c r="W65" s="35"/>
      <c r="X65" s="35"/>
      <c r="Y65" s="35"/>
      <c r="Z65" s="35"/>
      <c r="AA65" s="35"/>
      <c r="AB65" s="35"/>
    </row>
    <row r="66" spans="1:28">
      <c r="A66" s="409"/>
      <c r="B66" s="35"/>
      <c r="C66" s="35"/>
      <c r="D66" s="35"/>
      <c r="E66" s="35"/>
      <c r="F66" s="35"/>
      <c r="G66" s="35"/>
      <c r="H66" s="35"/>
      <c r="I66" s="35"/>
      <c r="J66" s="35"/>
      <c r="K66" s="35"/>
      <c r="L66" s="42"/>
      <c r="M66" s="35"/>
      <c r="N66" s="35"/>
      <c r="O66" s="35"/>
      <c r="P66" s="35"/>
      <c r="Q66" s="35"/>
      <c r="R66" s="35"/>
      <c r="S66" s="35"/>
      <c r="T66" s="35"/>
      <c r="U66" s="35"/>
      <c r="V66" s="35"/>
      <c r="W66" s="35"/>
      <c r="X66" s="35"/>
      <c r="Y66" s="35"/>
      <c r="Z66" s="35"/>
      <c r="AA66" s="35"/>
      <c r="AB66" s="35"/>
    </row>
    <row r="67" spans="1:28">
      <c r="A67" s="409"/>
      <c r="B67" s="35"/>
      <c r="C67" s="35"/>
      <c r="D67" s="35"/>
      <c r="E67" s="35"/>
      <c r="F67" s="35"/>
      <c r="G67" s="35"/>
      <c r="H67" s="35"/>
      <c r="I67" s="35"/>
      <c r="J67" s="35"/>
      <c r="K67" s="35"/>
      <c r="L67" s="42"/>
      <c r="M67" s="35"/>
      <c r="N67" s="35"/>
      <c r="O67" s="35"/>
      <c r="P67" s="35"/>
      <c r="Q67" s="35"/>
      <c r="R67" s="35"/>
      <c r="S67" s="35"/>
      <c r="T67" s="35"/>
      <c r="U67" s="35"/>
      <c r="V67" s="35"/>
      <c r="W67" s="35"/>
      <c r="X67" s="35"/>
      <c r="Y67" s="35"/>
      <c r="Z67" s="35"/>
      <c r="AA67" s="35"/>
      <c r="AB67" s="35"/>
    </row>
    <row r="68" spans="1:28">
      <c r="A68" s="409"/>
      <c r="B68" s="35"/>
      <c r="C68" s="35"/>
      <c r="D68" s="35"/>
      <c r="E68" s="35"/>
      <c r="F68" s="35"/>
      <c r="G68" s="35"/>
      <c r="H68" s="35"/>
      <c r="I68" s="35"/>
      <c r="J68" s="35"/>
      <c r="K68" s="35"/>
      <c r="L68" s="42"/>
      <c r="M68" s="35"/>
      <c r="N68" s="35"/>
      <c r="O68" s="35"/>
      <c r="P68" s="35"/>
      <c r="Q68" s="35"/>
      <c r="R68" s="35"/>
      <c r="S68" s="35"/>
      <c r="T68" s="35"/>
      <c r="U68" s="35"/>
      <c r="V68" s="35"/>
      <c r="W68" s="35"/>
      <c r="X68" s="35"/>
      <c r="Y68" s="35"/>
      <c r="Z68" s="35"/>
      <c r="AA68" s="35"/>
      <c r="AB68" s="35"/>
    </row>
    <row r="69" spans="1:28">
      <c r="A69" s="409"/>
      <c r="B69" s="35"/>
      <c r="C69" s="35"/>
      <c r="D69" s="35"/>
      <c r="E69" s="35"/>
      <c r="F69" s="35"/>
      <c r="G69" s="35"/>
      <c r="H69" s="35"/>
      <c r="I69" s="35"/>
      <c r="J69" s="35"/>
      <c r="K69" s="35"/>
      <c r="L69" s="42"/>
      <c r="M69" s="35"/>
      <c r="N69" s="35"/>
      <c r="O69" s="35"/>
      <c r="P69" s="35"/>
      <c r="Q69" s="35"/>
      <c r="R69" s="35"/>
      <c r="S69" s="35"/>
      <c r="T69" s="35"/>
      <c r="U69" s="35"/>
      <c r="V69" s="35"/>
      <c r="W69" s="35"/>
      <c r="X69" s="35"/>
      <c r="Y69" s="35"/>
      <c r="Z69" s="35"/>
      <c r="AA69" s="35"/>
      <c r="AB69" s="35"/>
    </row>
    <row r="70" spans="1:28">
      <c r="A70" s="409"/>
      <c r="B70" s="35"/>
      <c r="C70" s="35"/>
      <c r="D70" s="35"/>
      <c r="E70" s="35"/>
      <c r="F70" s="35"/>
      <c r="G70" s="35"/>
      <c r="H70" s="35"/>
      <c r="I70" s="35"/>
      <c r="J70" s="35"/>
      <c r="K70" s="35"/>
      <c r="L70" s="42"/>
      <c r="M70" s="35"/>
      <c r="N70" s="35"/>
      <c r="O70" s="35"/>
      <c r="P70" s="35"/>
      <c r="Q70" s="35"/>
      <c r="R70" s="35"/>
      <c r="S70" s="35"/>
      <c r="T70" s="35"/>
      <c r="U70" s="35"/>
      <c r="V70" s="35"/>
      <c r="W70" s="35"/>
      <c r="X70" s="35"/>
      <c r="Y70" s="35"/>
      <c r="Z70" s="35"/>
      <c r="AA70" s="35"/>
      <c r="AB70" s="35"/>
    </row>
    <row r="71" spans="1:28">
      <c r="A71" s="409"/>
      <c r="B71" s="35"/>
      <c r="C71" s="35"/>
      <c r="D71" s="35"/>
      <c r="E71" s="35"/>
      <c r="F71" s="35"/>
      <c r="G71" s="35"/>
      <c r="H71" s="35"/>
      <c r="I71" s="35"/>
      <c r="J71" s="35"/>
      <c r="K71" s="35"/>
      <c r="L71" s="42"/>
      <c r="M71" s="35"/>
      <c r="N71" s="35"/>
      <c r="O71" s="35"/>
      <c r="P71" s="35"/>
      <c r="Q71" s="35"/>
      <c r="R71" s="35"/>
      <c r="S71" s="35"/>
      <c r="T71" s="35"/>
      <c r="U71" s="35"/>
      <c r="V71" s="35"/>
      <c r="W71" s="35"/>
      <c r="X71" s="35"/>
      <c r="Y71" s="35"/>
      <c r="Z71" s="35"/>
      <c r="AA71" s="35"/>
      <c r="AB71" s="35"/>
    </row>
    <row r="72" spans="1:28">
      <c r="A72" s="409"/>
      <c r="B72" s="35"/>
      <c r="C72" s="35"/>
      <c r="D72" s="35"/>
      <c r="E72" s="35"/>
      <c r="F72" s="35"/>
      <c r="G72" s="35"/>
      <c r="H72" s="35"/>
      <c r="I72" s="35"/>
      <c r="J72" s="35"/>
      <c r="K72" s="35"/>
      <c r="L72" s="42"/>
      <c r="M72" s="35"/>
      <c r="N72" s="35"/>
      <c r="O72" s="35"/>
      <c r="P72" s="35"/>
      <c r="Q72" s="35"/>
      <c r="R72" s="35"/>
      <c r="S72" s="35"/>
      <c r="T72" s="35"/>
      <c r="U72" s="35"/>
      <c r="V72" s="35"/>
      <c r="W72" s="35"/>
      <c r="X72" s="35"/>
      <c r="Y72" s="35"/>
      <c r="Z72" s="35"/>
      <c r="AA72" s="35"/>
      <c r="AB72" s="35"/>
    </row>
    <row r="73" spans="1:28">
      <c r="A73" s="409"/>
      <c r="B73" s="35"/>
      <c r="C73" s="35"/>
      <c r="D73" s="35"/>
      <c r="E73" s="35"/>
      <c r="F73" s="35"/>
      <c r="G73" s="35"/>
      <c r="H73" s="35"/>
      <c r="I73" s="35"/>
      <c r="J73" s="35"/>
      <c r="K73" s="35"/>
      <c r="L73" s="42"/>
      <c r="M73" s="35"/>
      <c r="N73" s="35"/>
      <c r="O73" s="35"/>
      <c r="P73" s="35"/>
      <c r="Q73" s="35"/>
      <c r="R73" s="35"/>
      <c r="S73" s="35"/>
      <c r="T73" s="35"/>
      <c r="U73" s="35"/>
      <c r="V73" s="35"/>
      <c r="W73" s="35"/>
      <c r="X73" s="35"/>
      <c r="Y73" s="35"/>
      <c r="Z73" s="35"/>
      <c r="AA73" s="35"/>
      <c r="AB73" s="35"/>
    </row>
    <row r="74" spans="1:28">
      <c r="A74" s="409"/>
      <c r="B74" s="35"/>
      <c r="C74" s="35"/>
      <c r="D74" s="35"/>
      <c r="E74" s="35"/>
      <c r="F74" s="35"/>
      <c r="G74" s="35"/>
      <c r="H74" s="35"/>
      <c r="I74" s="35"/>
      <c r="J74" s="35"/>
      <c r="K74" s="35"/>
      <c r="L74" s="42"/>
      <c r="M74" s="35"/>
      <c r="N74" s="35"/>
      <c r="O74" s="35"/>
      <c r="P74" s="35"/>
      <c r="Q74" s="35"/>
      <c r="R74" s="35"/>
      <c r="S74" s="35"/>
      <c r="T74" s="35"/>
      <c r="U74" s="35"/>
      <c r="V74" s="35"/>
      <c r="W74" s="35"/>
      <c r="X74" s="35"/>
      <c r="Y74" s="35"/>
      <c r="Z74" s="35"/>
      <c r="AA74" s="35"/>
      <c r="AB74" s="35"/>
    </row>
    <row r="75" spans="1:28">
      <c r="A75" s="409"/>
      <c r="B75" s="35"/>
      <c r="C75" s="35"/>
      <c r="D75" s="35"/>
      <c r="E75" s="35"/>
      <c r="F75" s="35"/>
      <c r="G75" s="35"/>
      <c r="H75" s="35"/>
      <c r="I75" s="35"/>
      <c r="J75" s="35"/>
      <c r="K75" s="35"/>
      <c r="L75" s="42"/>
      <c r="M75" s="35"/>
      <c r="N75" s="35"/>
      <c r="O75" s="35"/>
      <c r="P75" s="35"/>
      <c r="Q75" s="35"/>
      <c r="R75" s="35"/>
      <c r="S75" s="35"/>
      <c r="T75" s="35"/>
      <c r="U75" s="35"/>
      <c r="V75" s="35"/>
      <c r="W75" s="35"/>
      <c r="X75" s="35"/>
      <c r="Y75" s="35"/>
      <c r="Z75" s="35"/>
      <c r="AA75" s="35"/>
      <c r="AB75" s="35"/>
    </row>
    <row r="76" spans="1:28">
      <c r="A76" s="409"/>
      <c r="B76" s="35"/>
      <c r="C76" s="35"/>
      <c r="D76" s="35"/>
      <c r="E76" s="35"/>
      <c r="F76" s="35"/>
      <c r="G76" s="35"/>
      <c r="H76" s="35"/>
      <c r="I76" s="35"/>
      <c r="J76" s="35"/>
      <c r="K76" s="35"/>
      <c r="L76" s="42"/>
      <c r="M76" s="35"/>
      <c r="N76" s="35"/>
      <c r="O76" s="35"/>
      <c r="P76" s="35"/>
      <c r="Q76" s="35"/>
      <c r="R76" s="35"/>
      <c r="S76" s="35"/>
      <c r="T76" s="35"/>
      <c r="U76" s="35"/>
      <c r="V76" s="35"/>
      <c r="W76" s="35"/>
      <c r="X76" s="35"/>
      <c r="Y76" s="35"/>
      <c r="Z76" s="35"/>
      <c r="AA76" s="35"/>
      <c r="AB76" s="35"/>
    </row>
    <row r="77" spans="1:28">
      <c r="A77" s="409"/>
      <c r="B77" s="35"/>
      <c r="C77" s="35"/>
      <c r="D77" s="35"/>
      <c r="E77" s="35"/>
      <c r="F77" s="35"/>
      <c r="G77" s="35"/>
      <c r="H77" s="35"/>
      <c r="I77" s="35"/>
      <c r="J77" s="35"/>
      <c r="K77" s="35"/>
      <c r="L77" s="42"/>
      <c r="M77" s="35"/>
      <c r="N77" s="35"/>
      <c r="O77" s="35"/>
      <c r="P77" s="35"/>
      <c r="Q77" s="35"/>
      <c r="R77" s="35"/>
      <c r="S77" s="35"/>
      <c r="T77" s="35"/>
      <c r="U77" s="35"/>
      <c r="V77" s="35"/>
      <c r="W77" s="35"/>
      <c r="X77" s="35"/>
      <c r="Y77" s="35"/>
      <c r="Z77" s="35"/>
      <c r="AA77" s="35"/>
      <c r="AB77" s="35"/>
    </row>
    <row r="78" spans="1:28">
      <c r="A78" s="409"/>
      <c r="B78" s="35"/>
      <c r="C78" s="35"/>
      <c r="D78" s="35"/>
      <c r="E78" s="35"/>
      <c r="F78" s="35"/>
      <c r="G78" s="35"/>
      <c r="H78" s="35"/>
      <c r="I78" s="35"/>
      <c r="J78" s="35"/>
      <c r="K78" s="35"/>
      <c r="L78" s="42"/>
      <c r="M78" s="35"/>
      <c r="N78" s="35"/>
      <c r="O78" s="35"/>
      <c r="P78" s="35"/>
      <c r="Q78" s="35"/>
      <c r="R78" s="35"/>
      <c r="S78" s="35"/>
      <c r="T78" s="35"/>
      <c r="U78" s="35"/>
      <c r="V78" s="35"/>
      <c r="W78" s="35"/>
      <c r="X78" s="35"/>
      <c r="Y78" s="35"/>
      <c r="Z78" s="35"/>
      <c r="AA78" s="35"/>
      <c r="AB78" s="35"/>
    </row>
    <row r="79" spans="1:28">
      <c r="A79" s="409"/>
      <c r="B79" s="35"/>
      <c r="C79" s="35"/>
      <c r="D79" s="35"/>
      <c r="E79" s="35"/>
      <c r="F79" s="35"/>
      <c r="G79" s="35"/>
      <c r="H79" s="35"/>
      <c r="I79" s="35"/>
      <c r="J79" s="35"/>
      <c r="K79" s="35"/>
      <c r="L79" s="42"/>
      <c r="M79" s="35"/>
      <c r="N79" s="35"/>
      <c r="O79" s="35"/>
      <c r="P79" s="35"/>
      <c r="Q79" s="35"/>
      <c r="R79" s="35"/>
      <c r="S79" s="35"/>
      <c r="T79" s="35"/>
      <c r="U79" s="35"/>
      <c r="V79" s="35"/>
      <c r="W79" s="35"/>
      <c r="X79" s="35"/>
      <c r="Y79" s="35"/>
      <c r="Z79" s="35"/>
      <c r="AA79" s="35"/>
      <c r="AB79" s="35"/>
    </row>
    <row r="80" spans="1:28">
      <c r="A80" s="409"/>
      <c r="B80" s="35"/>
      <c r="C80" s="35"/>
      <c r="D80" s="35"/>
      <c r="E80" s="35"/>
      <c r="F80" s="35"/>
      <c r="G80" s="35"/>
      <c r="H80" s="35"/>
      <c r="I80" s="35"/>
      <c r="J80" s="35"/>
      <c r="K80" s="35"/>
      <c r="L80" s="42"/>
      <c r="M80" s="35"/>
      <c r="N80" s="35"/>
      <c r="O80" s="35"/>
      <c r="P80" s="35"/>
      <c r="Q80" s="35"/>
      <c r="R80" s="35"/>
      <c r="S80" s="35"/>
      <c r="T80" s="35"/>
      <c r="U80" s="35"/>
      <c r="V80" s="35"/>
      <c r="W80" s="35"/>
      <c r="X80" s="35"/>
      <c r="Y80" s="35"/>
      <c r="Z80" s="35"/>
      <c r="AA80" s="35"/>
      <c r="AB80" s="35"/>
    </row>
    <row r="81" spans="1:28">
      <c r="A81" s="409"/>
      <c r="B81" s="35"/>
      <c r="C81" s="35"/>
      <c r="D81" s="35"/>
      <c r="E81" s="35"/>
      <c r="F81" s="35"/>
      <c r="G81" s="35"/>
      <c r="H81" s="35"/>
      <c r="I81" s="35"/>
      <c r="J81" s="35"/>
      <c r="K81" s="35"/>
      <c r="L81" s="42"/>
      <c r="M81" s="35"/>
      <c r="N81" s="35"/>
      <c r="O81" s="35"/>
      <c r="P81" s="35"/>
      <c r="Q81" s="35"/>
      <c r="R81" s="35"/>
      <c r="S81" s="35"/>
      <c r="T81" s="35"/>
      <c r="U81" s="35"/>
      <c r="V81" s="35"/>
      <c r="W81" s="35"/>
      <c r="X81" s="35"/>
      <c r="Y81" s="35"/>
      <c r="Z81" s="35"/>
      <c r="AA81" s="35"/>
      <c r="AB81" s="35"/>
    </row>
    <row r="82" spans="1:28">
      <c r="A82" s="409"/>
      <c r="B82" s="35"/>
      <c r="C82" s="35"/>
      <c r="D82" s="35"/>
      <c r="E82" s="35"/>
      <c r="F82" s="35"/>
      <c r="G82" s="35"/>
      <c r="H82" s="35"/>
      <c r="I82" s="35"/>
      <c r="J82" s="35"/>
      <c r="K82" s="35"/>
      <c r="L82" s="42"/>
      <c r="M82" s="35"/>
      <c r="N82" s="35"/>
      <c r="O82" s="35"/>
      <c r="P82" s="35"/>
      <c r="Q82" s="35"/>
      <c r="R82" s="35"/>
      <c r="S82" s="35"/>
      <c r="T82" s="35"/>
      <c r="U82" s="35"/>
      <c r="V82" s="35"/>
      <c r="W82" s="35"/>
      <c r="X82" s="35"/>
      <c r="Y82" s="35"/>
      <c r="Z82" s="35"/>
      <c r="AA82" s="35"/>
      <c r="AB82" s="35"/>
    </row>
    <row r="83" spans="1:28">
      <c r="A83" s="409"/>
      <c r="B83" s="35"/>
      <c r="C83" s="35"/>
      <c r="D83" s="35"/>
      <c r="E83" s="35"/>
      <c r="F83" s="35"/>
      <c r="G83" s="35"/>
      <c r="H83" s="35"/>
      <c r="I83" s="35"/>
      <c r="J83" s="35"/>
      <c r="K83" s="35"/>
      <c r="L83" s="42"/>
      <c r="M83" s="35"/>
      <c r="N83" s="35"/>
      <c r="O83" s="35"/>
      <c r="P83" s="35"/>
      <c r="Q83" s="35"/>
      <c r="R83" s="35"/>
      <c r="S83" s="35"/>
      <c r="T83" s="35"/>
      <c r="U83" s="35"/>
      <c r="V83" s="35"/>
      <c r="W83" s="35"/>
      <c r="X83" s="35"/>
      <c r="Y83" s="35"/>
      <c r="Z83" s="35"/>
      <c r="AA83" s="35"/>
      <c r="AB83" s="35"/>
    </row>
    <row r="84" spans="1:28">
      <c r="A84" s="409"/>
      <c r="B84" s="35"/>
      <c r="C84" s="35"/>
      <c r="D84" s="35"/>
      <c r="E84" s="35"/>
      <c r="F84" s="35"/>
      <c r="G84" s="35"/>
      <c r="H84" s="35"/>
      <c r="I84" s="35"/>
      <c r="J84" s="35"/>
      <c r="K84" s="35"/>
      <c r="L84" s="42"/>
      <c r="M84" s="35"/>
      <c r="N84" s="35"/>
      <c r="O84" s="35"/>
      <c r="P84" s="35"/>
      <c r="Q84" s="35"/>
      <c r="R84" s="35"/>
      <c r="S84" s="35"/>
      <c r="T84" s="35"/>
      <c r="U84" s="35"/>
      <c r="V84" s="35"/>
      <c r="W84" s="35"/>
      <c r="X84" s="35"/>
      <c r="Y84" s="35"/>
      <c r="Z84" s="35"/>
      <c r="AA84" s="35"/>
      <c r="AB84" s="35"/>
    </row>
    <row r="85" spans="1:28">
      <c r="A85" s="409"/>
      <c r="B85" s="35"/>
      <c r="C85" s="35"/>
      <c r="D85" s="35"/>
      <c r="E85" s="35"/>
      <c r="F85" s="35"/>
      <c r="G85" s="35"/>
      <c r="H85" s="35"/>
      <c r="I85" s="35"/>
      <c r="J85" s="35"/>
      <c r="K85" s="35"/>
      <c r="L85" s="42"/>
      <c r="M85" s="35"/>
      <c r="N85" s="35"/>
      <c r="O85" s="35"/>
      <c r="P85" s="35"/>
      <c r="Q85" s="35"/>
      <c r="R85" s="35"/>
      <c r="S85" s="35"/>
      <c r="T85" s="35"/>
      <c r="U85" s="35"/>
      <c r="V85" s="35"/>
      <c r="W85" s="35"/>
      <c r="X85" s="35"/>
      <c r="Y85" s="35"/>
      <c r="Z85" s="35"/>
      <c r="AA85" s="35"/>
      <c r="AB85" s="35"/>
    </row>
    <row r="86" spans="1:28">
      <c r="A86" s="409"/>
      <c r="B86" s="35"/>
      <c r="C86" s="35"/>
      <c r="D86" s="35"/>
      <c r="E86" s="35"/>
      <c r="F86" s="35"/>
      <c r="G86" s="35"/>
      <c r="H86" s="35"/>
      <c r="I86" s="35"/>
      <c r="J86" s="35"/>
      <c r="K86" s="35"/>
      <c r="L86" s="42"/>
      <c r="M86" s="35"/>
      <c r="N86" s="35"/>
      <c r="O86" s="35"/>
      <c r="P86" s="35"/>
      <c r="Q86" s="35"/>
      <c r="R86" s="35"/>
      <c r="S86" s="35"/>
      <c r="T86" s="35"/>
      <c r="U86" s="35"/>
      <c r="V86" s="35"/>
      <c r="W86" s="35"/>
      <c r="X86" s="35"/>
      <c r="Y86" s="35"/>
      <c r="Z86" s="35"/>
      <c r="AA86" s="35"/>
      <c r="AB86" s="35"/>
    </row>
    <row r="87" spans="1:28">
      <c r="A87" s="409"/>
      <c r="B87" s="35"/>
      <c r="C87" s="35"/>
      <c r="D87" s="35"/>
      <c r="E87" s="35"/>
      <c r="F87" s="35"/>
      <c r="G87" s="35"/>
      <c r="H87" s="35"/>
      <c r="I87" s="35"/>
      <c r="J87" s="35"/>
      <c r="K87" s="35"/>
      <c r="L87" s="42"/>
      <c r="M87" s="35"/>
      <c r="N87" s="35"/>
      <c r="O87" s="35"/>
      <c r="P87" s="35"/>
      <c r="Q87" s="35"/>
      <c r="R87" s="35"/>
      <c r="S87" s="35"/>
      <c r="T87" s="35"/>
      <c r="U87" s="35"/>
      <c r="V87" s="35"/>
      <c r="W87" s="35"/>
      <c r="X87" s="35"/>
      <c r="Y87" s="35"/>
      <c r="Z87" s="35"/>
      <c r="AA87" s="35"/>
      <c r="AB87" s="35"/>
    </row>
    <row r="88" spans="1:28">
      <c r="A88" s="409"/>
      <c r="B88" s="35"/>
      <c r="C88" s="35"/>
      <c r="D88" s="35"/>
      <c r="E88" s="35"/>
      <c r="F88" s="35"/>
      <c r="G88" s="35"/>
      <c r="H88" s="35"/>
      <c r="I88" s="35"/>
      <c r="J88" s="35"/>
      <c r="K88" s="35"/>
      <c r="L88" s="42"/>
      <c r="M88" s="35"/>
      <c r="N88" s="35"/>
      <c r="O88" s="35"/>
      <c r="P88" s="35"/>
      <c r="Q88" s="35"/>
      <c r="R88" s="35"/>
      <c r="S88" s="35"/>
      <c r="T88" s="35"/>
      <c r="U88" s="35"/>
      <c r="V88" s="35"/>
      <c r="W88" s="35"/>
      <c r="X88" s="35"/>
      <c r="Y88" s="35"/>
      <c r="Z88" s="35"/>
      <c r="AA88" s="35"/>
      <c r="AB88" s="35"/>
    </row>
    <row r="89" spans="1:28">
      <c r="A89" s="409"/>
      <c r="B89" s="35"/>
      <c r="C89" s="35"/>
      <c r="D89" s="35"/>
      <c r="E89" s="35"/>
      <c r="F89" s="35"/>
      <c r="G89" s="35"/>
      <c r="H89" s="35"/>
      <c r="I89" s="35"/>
      <c r="J89" s="35"/>
      <c r="K89" s="35"/>
      <c r="L89" s="42"/>
      <c r="M89" s="35"/>
      <c r="N89" s="35"/>
      <c r="O89" s="35"/>
      <c r="P89" s="35"/>
      <c r="Q89" s="35"/>
      <c r="R89" s="35"/>
      <c r="S89" s="35"/>
      <c r="T89" s="35"/>
      <c r="U89" s="35"/>
      <c r="V89" s="35"/>
      <c r="W89" s="35"/>
      <c r="X89" s="35"/>
      <c r="Y89" s="35"/>
      <c r="Z89" s="35"/>
      <c r="AA89" s="35"/>
      <c r="AB89" s="35"/>
    </row>
    <row r="90" spans="1:28">
      <c r="A90" s="409"/>
      <c r="B90" s="35"/>
      <c r="C90" s="35"/>
      <c r="D90" s="35"/>
      <c r="E90" s="35"/>
      <c r="F90" s="35"/>
      <c r="G90" s="35"/>
      <c r="H90" s="35"/>
      <c r="I90" s="35"/>
      <c r="J90" s="35"/>
      <c r="K90" s="35"/>
      <c r="L90" s="42"/>
      <c r="M90" s="35"/>
      <c r="N90" s="35"/>
      <c r="O90" s="35"/>
      <c r="P90" s="35"/>
      <c r="Q90" s="35"/>
      <c r="R90" s="35"/>
      <c r="S90" s="35"/>
      <c r="T90" s="35"/>
      <c r="U90" s="35"/>
      <c r="V90" s="35"/>
      <c r="W90" s="35"/>
      <c r="X90" s="35"/>
      <c r="Y90" s="35"/>
      <c r="Z90" s="35"/>
      <c r="AA90" s="35"/>
      <c r="AB90" s="35"/>
    </row>
    <row r="91" spans="1:28">
      <c r="A91" s="409"/>
      <c r="B91" s="35"/>
      <c r="C91" s="35"/>
      <c r="D91" s="35"/>
      <c r="E91" s="35"/>
      <c r="F91" s="35"/>
      <c r="G91" s="35"/>
      <c r="H91" s="35"/>
      <c r="I91" s="35"/>
      <c r="J91" s="35"/>
      <c r="K91" s="35"/>
      <c r="L91" s="42"/>
      <c r="M91" s="35"/>
      <c r="N91" s="35"/>
      <c r="O91" s="35"/>
      <c r="P91" s="35"/>
      <c r="Q91" s="35"/>
      <c r="R91" s="35"/>
      <c r="S91" s="35"/>
      <c r="T91" s="35"/>
      <c r="U91" s="35"/>
      <c r="V91" s="35"/>
      <c r="W91" s="35"/>
      <c r="X91" s="35"/>
      <c r="Y91" s="35"/>
      <c r="Z91" s="35"/>
      <c r="AA91" s="35"/>
      <c r="AB91" s="35"/>
    </row>
    <row r="92" spans="1:28">
      <c r="A92" s="409"/>
      <c r="B92" s="35"/>
      <c r="C92" s="35"/>
      <c r="D92" s="35"/>
      <c r="E92" s="35"/>
      <c r="F92" s="35"/>
      <c r="G92" s="35"/>
      <c r="H92" s="35"/>
      <c r="I92" s="35"/>
      <c r="J92" s="35"/>
      <c r="K92" s="35"/>
      <c r="L92" s="42"/>
      <c r="M92" s="35"/>
      <c r="N92" s="35"/>
      <c r="O92" s="35"/>
      <c r="P92" s="35"/>
      <c r="Q92" s="35"/>
      <c r="R92" s="35"/>
      <c r="S92" s="35"/>
      <c r="T92" s="35"/>
      <c r="U92" s="35"/>
      <c r="V92" s="35"/>
      <c r="W92" s="35"/>
      <c r="X92" s="35"/>
      <c r="Y92" s="35"/>
      <c r="Z92" s="35"/>
      <c r="AA92" s="35"/>
      <c r="AB92" s="35"/>
    </row>
    <row r="93" spans="1:28">
      <c r="A93" s="409"/>
      <c r="B93" s="35"/>
      <c r="C93" s="35"/>
      <c r="D93" s="35"/>
      <c r="E93" s="35"/>
      <c r="F93" s="35"/>
      <c r="G93" s="35"/>
      <c r="H93" s="35"/>
      <c r="I93" s="35"/>
      <c r="J93" s="35"/>
      <c r="K93" s="35"/>
      <c r="L93" s="42"/>
      <c r="M93" s="35"/>
      <c r="N93" s="35"/>
      <c r="O93" s="35"/>
      <c r="P93" s="35"/>
      <c r="Q93" s="35"/>
      <c r="R93" s="35"/>
      <c r="S93" s="35"/>
      <c r="T93" s="35"/>
      <c r="U93" s="35"/>
      <c r="V93" s="35"/>
      <c r="W93" s="35"/>
      <c r="X93" s="35"/>
      <c r="Y93" s="35"/>
      <c r="Z93" s="35"/>
      <c r="AA93" s="35"/>
      <c r="AB93" s="35"/>
    </row>
    <row r="94" spans="1:28">
      <c r="A94" s="409"/>
      <c r="B94" s="35"/>
      <c r="C94" s="35"/>
      <c r="D94" s="35"/>
      <c r="E94" s="35"/>
      <c r="F94" s="35"/>
      <c r="G94" s="35"/>
      <c r="H94" s="35"/>
      <c r="I94" s="35"/>
      <c r="J94" s="35"/>
      <c r="K94" s="35"/>
      <c r="L94" s="42"/>
      <c r="M94" s="35"/>
      <c r="N94" s="35"/>
      <c r="O94" s="35"/>
      <c r="P94" s="35"/>
      <c r="Q94" s="35"/>
      <c r="R94" s="35"/>
      <c r="S94" s="35"/>
      <c r="T94" s="35"/>
      <c r="U94" s="35"/>
      <c r="V94" s="35"/>
      <c r="W94" s="35"/>
      <c r="X94" s="35"/>
      <c r="Y94" s="35"/>
      <c r="Z94" s="35"/>
      <c r="AA94" s="35"/>
      <c r="AB94" s="35"/>
    </row>
    <row r="95" spans="1:28">
      <c r="A95" s="409"/>
      <c r="B95" s="35"/>
      <c r="C95" s="35"/>
      <c r="D95" s="35"/>
      <c r="E95" s="35"/>
      <c r="F95" s="35"/>
      <c r="G95" s="35"/>
      <c r="H95" s="35"/>
      <c r="I95" s="35"/>
      <c r="J95" s="35"/>
      <c r="K95" s="35"/>
      <c r="L95" s="42"/>
      <c r="M95" s="35"/>
      <c r="N95" s="35"/>
      <c r="O95" s="35"/>
      <c r="P95" s="35"/>
      <c r="Q95" s="35"/>
      <c r="R95" s="35"/>
      <c r="S95" s="35"/>
      <c r="T95" s="35"/>
      <c r="U95" s="35"/>
      <c r="V95" s="35"/>
      <c r="W95" s="35"/>
      <c r="X95" s="35"/>
      <c r="Y95" s="35"/>
      <c r="Z95" s="35"/>
      <c r="AA95" s="35"/>
      <c r="AB95" s="35"/>
    </row>
    <row r="96" spans="1:28">
      <c r="A96" s="409"/>
      <c r="B96" s="35"/>
      <c r="C96" s="35"/>
      <c r="D96" s="35"/>
      <c r="E96" s="35"/>
      <c r="F96" s="35"/>
      <c r="G96" s="35"/>
      <c r="H96" s="35"/>
      <c r="I96" s="35"/>
      <c r="J96" s="35"/>
      <c r="K96" s="35"/>
      <c r="L96" s="42"/>
      <c r="M96" s="35"/>
      <c r="N96" s="35"/>
      <c r="O96" s="35"/>
      <c r="P96" s="35"/>
      <c r="Q96" s="35"/>
      <c r="R96" s="35"/>
      <c r="S96" s="35"/>
      <c r="T96" s="35"/>
      <c r="U96" s="35"/>
      <c r="V96" s="35"/>
      <c r="W96" s="35"/>
      <c r="X96" s="35"/>
      <c r="Y96" s="35"/>
      <c r="Z96" s="35"/>
      <c r="AA96" s="35"/>
      <c r="AB96" s="35"/>
    </row>
    <row r="97" spans="1:28">
      <c r="A97" s="409"/>
      <c r="B97" s="35"/>
      <c r="C97" s="35"/>
      <c r="D97" s="35"/>
      <c r="E97" s="35"/>
      <c r="F97" s="35"/>
      <c r="G97" s="35"/>
      <c r="H97" s="35"/>
      <c r="I97" s="35"/>
      <c r="J97" s="35"/>
      <c r="K97" s="35"/>
      <c r="L97" s="42"/>
      <c r="M97" s="35"/>
      <c r="N97" s="35"/>
      <c r="O97" s="35"/>
      <c r="P97" s="35"/>
      <c r="Q97" s="35"/>
      <c r="R97" s="35"/>
      <c r="S97" s="35"/>
      <c r="T97" s="35"/>
      <c r="U97" s="35"/>
      <c r="V97" s="35"/>
      <c r="W97" s="35"/>
      <c r="X97" s="35"/>
      <c r="Y97" s="35"/>
      <c r="Z97" s="35"/>
      <c r="AA97" s="35"/>
      <c r="AB97" s="35"/>
    </row>
    <row r="98" spans="1:28">
      <c r="A98" s="409"/>
      <c r="B98" s="35"/>
      <c r="C98" s="35"/>
      <c r="D98" s="35"/>
      <c r="E98" s="35"/>
      <c r="F98" s="35"/>
      <c r="G98" s="35"/>
      <c r="H98" s="35"/>
      <c r="I98" s="35"/>
      <c r="J98" s="35"/>
      <c r="K98" s="35"/>
      <c r="L98" s="42"/>
      <c r="M98" s="35"/>
      <c r="N98" s="35"/>
      <c r="O98" s="35"/>
      <c r="P98" s="35"/>
      <c r="Q98" s="35"/>
      <c r="R98" s="35"/>
      <c r="S98" s="35"/>
      <c r="T98" s="35"/>
      <c r="U98" s="35"/>
      <c r="V98" s="35"/>
      <c r="W98" s="35"/>
      <c r="X98" s="35"/>
      <c r="Y98" s="35"/>
      <c r="Z98" s="35"/>
      <c r="AA98" s="35"/>
      <c r="AB98" s="35"/>
    </row>
    <row r="99" spans="1:28">
      <c r="A99" s="409"/>
      <c r="B99" s="35"/>
      <c r="C99" s="35"/>
      <c r="D99" s="35"/>
      <c r="E99" s="35"/>
      <c r="F99" s="35"/>
      <c r="G99" s="35"/>
      <c r="H99" s="35"/>
      <c r="I99" s="35"/>
      <c r="J99" s="35"/>
      <c r="K99" s="35"/>
      <c r="L99" s="42"/>
      <c r="M99" s="35"/>
      <c r="N99" s="35"/>
      <c r="O99" s="35"/>
      <c r="P99" s="35"/>
      <c r="Q99" s="35"/>
      <c r="R99" s="35"/>
      <c r="S99" s="35"/>
      <c r="T99" s="35"/>
      <c r="U99" s="35"/>
      <c r="V99" s="35"/>
      <c r="W99" s="35"/>
      <c r="X99" s="35"/>
      <c r="Y99" s="35"/>
      <c r="Z99" s="35"/>
      <c r="AA99" s="35"/>
      <c r="AB99" s="35"/>
    </row>
    <row r="100" spans="1:28">
      <c r="A100" s="409"/>
      <c r="B100" s="35"/>
      <c r="C100" s="35"/>
      <c r="D100" s="35"/>
      <c r="E100" s="35"/>
      <c r="F100" s="35"/>
      <c r="G100" s="35"/>
      <c r="H100" s="35"/>
      <c r="I100" s="35"/>
      <c r="J100" s="35"/>
      <c r="K100" s="35"/>
      <c r="L100" s="42"/>
      <c r="M100" s="35"/>
      <c r="N100" s="35"/>
      <c r="O100" s="35"/>
      <c r="P100" s="35"/>
      <c r="Q100" s="35"/>
      <c r="R100" s="35"/>
      <c r="S100" s="35"/>
      <c r="T100" s="35"/>
      <c r="U100" s="35"/>
      <c r="V100" s="35"/>
      <c r="W100" s="35"/>
      <c r="X100" s="35"/>
      <c r="Y100" s="35"/>
      <c r="Z100" s="35"/>
      <c r="AA100" s="35"/>
      <c r="AB100" s="35"/>
    </row>
    <row r="101" spans="1:28">
      <c r="A101" s="409"/>
      <c r="B101" s="35"/>
      <c r="C101" s="35"/>
      <c r="D101" s="35"/>
      <c r="E101" s="35"/>
      <c r="F101" s="35"/>
      <c r="G101" s="35"/>
      <c r="H101" s="35"/>
      <c r="I101" s="35"/>
      <c r="J101" s="35"/>
      <c r="K101" s="35"/>
      <c r="L101" s="42"/>
      <c r="M101" s="35"/>
      <c r="N101" s="35"/>
      <c r="O101" s="35"/>
      <c r="P101" s="35"/>
      <c r="Q101" s="35"/>
      <c r="R101" s="35"/>
      <c r="S101" s="35"/>
      <c r="T101" s="35"/>
      <c r="U101" s="35"/>
      <c r="V101" s="35"/>
      <c r="W101" s="35"/>
      <c r="X101" s="35"/>
      <c r="Y101" s="35"/>
      <c r="Z101" s="35"/>
      <c r="AA101" s="35"/>
      <c r="AB101" s="35"/>
    </row>
    <row r="102" spans="1:28">
      <c r="A102" s="409"/>
      <c r="B102" s="35"/>
      <c r="C102" s="35"/>
      <c r="D102" s="35"/>
      <c r="E102" s="35"/>
      <c r="F102" s="35"/>
      <c r="G102" s="35"/>
      <c r="H102" s="35"/>
      <c r="I102" s="35"/>
      <c r="J102" s="35"/>
      <c r="K102" s="35"/>
      <c r="L102" s="42"/>
      <c r="M102" s="35"/>
      <c r="N102" s="35"/>
      <c r="O102" s="35"/>
      <c r="P102" s="35"/>
      <c r="Q102" s="35"/>
      <c r="R102" s="35"/>
      <c r="S102" s="35"/>
      <c r="T102" s="35"/>
      <c r="U102" s="35"/>
      <c r="V102" s="35"/>
      <c r="W102" s="35"/>
      <c r="X102" s="35"/>
      <c r="Y102" s="35"/>
      <c r="Z102" s="35"/>
      <c r="AA102" s="35"/>
      <c r="AB102" s="35"/>
    </row>
    <row r="103" spans="1:28">
      <c r="A103" s="409"/>
      <c r="B103" s="35"/>
      <c r="C103" s="35"/>
      <c r="D103" s="35"/>
      <c r="E103" s="35"/>
      <c r="F103" s="35"/>
      <c r="G103" s="35"/>
      <c r="H103" s="35"/>
      <c r="I103" s="35"/>
      <c r="J103" s="35"/>
      <c r="K103" s="35"/>
      <c r="L103" s="42"/>
      <c r="M103" s="35"/>
      <c r="N103" s="35"/>
      <c r="O103" s="35"/>
      <c r="P103" s="35"/>
      <c r="Q103" s="35"/>
      <c r="R103" s="35"/>
      <c r="S103" s="35"/>
      <c r="T103" s="35"/>
      <c r="U103" s="35"/>
      <c r="V103" s="35"/>
      <c r="W103" s="35"/>
      <c r="X103" s="35"/>
      <c r="Y103" s="35"/>
      <c r="Z103" s="35"/>
      <c r="AA103" s="35"/>
      <c r="AB103" s="35"/>
    </row>
    <row r="104" spans="1:28">
      <c r="A104" s="409"/>
      <c r="B104" s="35"/>
      <c r="C104" s="35"/>
      <c r="D104" s="35"/>
      <c r="E104" s="35"/>
      <c r="F104" s="35"/>
      <c r="G104" s="35"/>
      <c r="H104" s="35"/>
      <c r="I104" s="35"/>
      <c r="J104" s="35"/>
      <c r="K104" s="35"/>
      <c r="L104" s="42"/>
      <c r="M104" s="35"/>
      <c r="N104" s="35"/>
      <c r="O104" s="35"/>
      <c r="P104" s="35"/>
      <c r="Q104" s="35"/>
      <c r="R104" s="35"/>
      <c r="S104" s="35"/>
      <c r="T104" s="35"/>
      <c r="U104" s="35"/>
      <c r="V104" s="35"/>
      <c r="W104" s="35"/>
      <c r="X104" s="35"/>
      <c r="Y104" s="35"/>
      <c r="Z104" s="35"/>
      <c r="AA104" s="35"/>
      <c r="AB104" s="35"/>
    </row>
    <row r="105" spans="1:28">
      <c r="A105" s="409"/>
      <c r="B105" s="35"/>
      <c r="C105" s="35"/>
      <c r="D105" s="35"/>
      <c r="E105" s="35"/>
      <c r="F105" s="35"/>
      <c r="G105" s="35"/>
      <c r="H105" s="35"/>
      <c r="I105" s="35"/>
      <c r="J105" s="35"/>
      <c r="K105" s="35"/>
      <c r="L105" s="42"/>
      <c r="M105" s="35"/>
      <c r="N105" s="35"/>
      <c r="O105" s="35"/>
      <c r="P105" s="35"/>
      <c r="Q105" s="35"/>
      <c r="R105" s="35"/>
      <c r="S105" s="35"/>
      <c r="T105" s="35"/>
      <c r="U105" s="35"/>
      <c r="V105" s="35"/>
      <c r="W105" s="35"/>
      <c r="X105" s="35"/>
      <c r="Y105" s="35"/>
      <c r="Z105" s="35"/>
      <c r="AA105" s="35"/>
      <c r="AB105" s="35"/>
    </row>
    <row r="106" spans="1:28">
      <c r="A106" s="409"/>
      <c r="B106" s="35"/>
      <c r="C106" s="35"/>
      <c r="D106" s="35"/>
      <c r="E106" s="35"/>
      <c r="F106" s="35"/>
      <c r="G106" s="35"/>
      <c r="H106" s="35"/>
      <c r="I106" s="35"/>
      <c r="J106" s="35"/>
      <c r="K106" s="35"/>
      <c r="L106" s="42"/>
      <c r="M106" s="35"/>
      <c r="N106" s="35"/>
      <c r="O106" s="35"/>
      <c r="P106" s="35"/>
      <c r="Q106" s="35"/>
      <c r="R106" s="35"/>
      <c r="S106" s="35"/>
      <c r="T106" s="35"/>
      <c r="U106" s="35"/>
      <c r="V106" s="35"/>
      <c r="W106" s="35"/>
      <c r="X106" s="35"/>
      <c r="Y106" s="35"/>
      <c r="Z106" s="35"/>
      <c r="AA106" s="35"/>
      <c r="AB106" s="35"/>
    </row>
    <row r="107" spans="1:28">
      <c r="A107" s="409"/>
      <c r="B107" s="35"/>
      <c r="C107" s="35"/>
      <c r="D107" s="35"/>
      <c r="E107" s="35"/>
      <c r="F107" s="35"/>
      <c r="G107" s="35"/>
      <c r="H107" s="35"/>
      <c r="I107" s="35"/>
      <c r="J107" s="35"/>
      <c r="K107" s="35"/>
      <c r="L107" s="42"/>
      <c r="M107" s="35"/>
      <c r="N107" s="35"/>
      <c r="O107" s="35"/>
      <c r="P107" s="35"/>
      <c r="Q107" s="35"/>
      <c r="R107" s="35"/>
      <c r="S107" s="35"/>
      <c r="T107" s="35"/>
      <c r="U107" s="35"/>
      <c r="V107" s="35"/>
      <c r="W107" s="35"/>
      <c r="X107" s="35"/>
      <c r="Y107" s="35"/>
      <c r="Z107" s="35"/>
      <c r="AA107" s="35"/>
      <c r="AB107" s="35"/>
    </row>
    <row r="108" spans="1:28">
      <c r="A108" s="409"/>
      <c r="B108" s="35"/>
      <c r="C108" s="35"/>
      <c r="D108" s="35"/>
      <c r="E108" s="35"/>
      <c r="F108" s="35"/>
      <c r="G108" s="35"/>
      <c r="H108" s="35"/>
      <c r="I108" s="35"/>
      <c r="J108" s="35"/>
      <c r="K108" s="35"/>
      <c r="L108" s="42"/>
      <c r="M108" s="35"/>
      <c r="N108" s="35"/>
      <c r="O108" s="35"/>
      <c r="P108" s="35"/>
      <c r="Q108" s="35"/>
      <c r="R108" s="35"/>
      <c r="S108" s="35"/>
      <c r="T108" s="35"/>
      <c r="U108" s="35"/>
      <c r="V108" s="35"/>
      <c r="W108" s="35"/>
      <c r="X108" s="35"/>
      <c r="Y108" s="35"/>
      <c r="Z108" s="35"/>
      <c r="AA108" s="35"/>
      <c r="AB108" s="35"/>
    </row>
    <row r="109" spans="1:28">
      <c r="A109" s="409"/>
      <c r="B109" s="35"/>
      <c r="C109" s="35"/>
      <c r="D109" s="35"/>
      <c r="E109" s="35"/>
      <c r="F109" s="35"/>
      <c r="G109" s="35"/>
      <c r="H109" s="35"/>
      <c r="I109" s="35"/>
      <c r="J109" s="35"/>
      <c r="K109" s="35"/>
      <c r="L109" s="42"/>
      <c r="M109" s="35"/>
      <c r="N109" s="35"/>
      <c r="O109" s="35"/>
      <c r="P109" s="35"/>
      <c r="Q109" s="35"/>
      <c r="R109" s="35"/>
      <c r="S109" s="35"/>
      <c r="T109" s="35"/>
      <c r="U109" s="35"/>
      <c r="V109" s="35"/>
      <c r="W109" s="35"/>
      <c r="X109" s="35"/>
      <c r="Y109" s="35"/>
      <c r="Z109" s="35"/>
      <c r="AA109" s="35"/>
      <c r="AB109" s="35"/>
    </row>
    <row r="110" spans="1:28">
      <c r="A110" s="409"/>
      <c r="B110" s="35"/>
      <c r="C110" s="35"/>
      <c r="D110" s="35"/>
      <c r="E110" s="35"/>
      <c r="F110" s="35"/>
      <c r="G110" s="35"/>
      <c r="H110" s="35"/>
      <c r="I110" s="35"/>
      <c r="J110" s="35"/>
      <c r="K110" s="35"/>
      <c r="L110" s="42"/>
      <c r="M110" s="35"/>
      <c r="N110" s="35"/>
      <c r="O110" s="35"/>
      <c r="P110" s="35"/>
      <c r="Q110" s="35"/>
      <c r="R110" s="35"/>
      <c r="S110" s="35"/>
      <c r="T110" s="35"/>
      <c r="U110" s="35"/>
      <c r="V110" s="35"/>
      <c r="W110" s="35"/>
      <c r="X110" s="35"/>
      <c r="Y110" s="35"/>
      <c r="Z110" s="35"/>
      <c r="AA110" s="35"/>
      <c r="AB110" s="35"/>
    </row>
    <row r="111" spans="1:28">
      <c r="A111" s="409"/>
      <c r="B111" s="35"/>
      <c r="C111" s="35"/>
      <c r="D111" s="35"/>
      <c r="E111" s="35"/>
      <c r="F111" s="35"/>
      <c r="G111" s="35"/>
      <c r="H111" s="35"/>
      <c r="I111" s="35"/>
      <c r="J111" s="35"/>
      <c r="K111" s="35"/>
      <c r="L111" s="42"/>
      <c r="M111" s="35"/>
      <c r="N111" s="35"/>
      <c r="O111" s="35"/>
      <c r="P111" s="35"/>
      <c r="Q111" s="35"/>
      <c r="R111" s="35"/>
      <c r="S111" s="35"/>
      <c r="T111" s="35"/>
      <c r="U111" s="35"/>
      <c r="V111" s="35"/>
      <c r="W111" s="35"/>
      <c r="X111" s="35"/>
      <c r="Y111" s="35"/>
      <c r="Z111" s="35"/>
      <c r="AA111" s="35"/>
      <c r="AB111" s="35"/>
    </row>
    <row r="112" spans="1:28">
      <c r="A112" s="409"/>
      <c r="B112" s="35"/>
      <c r="C112" s="35"/>
      <c r="D112" s="35"/>
      <c r="E112" s="35"/>
      <c r="F112" s="35"/>
      <c r="G112" s="35"/>
      <c r="H112" s="35"/>
      <c r="I112" s="35"/>
      <c r="J112" s="35"/>
      <c r="K112" s="35"/>
      <c r="L112" s="42"/>
      <c r="M112" s="35"/>
      <c r="N112" s="35"/>
      <c r="O112" s="35"/>
      <c r="P112" s="35"/>
      <c r="Q112" s="35"/>
      <c r="R112" s="35"/>
      <c r="S112" s="35"/>
      <c r="T112" s="35"/>
      <c r="U112" s="35"/>
      <c r="V112" s="35"/>
      <c r="W112" s="35"/>
      <c r="X112" s="35"/>
      <c r="Y112" s="35"/>
      <c r="Z112" s="35"/>
      <c r="AA112" s="35"/>
      <c r="AB112" s="35"/>
    </row>
    <row r="113" spans="1:28">
      <c r="A113" s="409"/>
      <c r="B113" s="35"/>
      <c r="C113" s="35"/>
      <c r="D113" s="35"/>
      <c r="E113" s="35"/>
      <c r="F113" s="35"/>
      <c r="G113" s="35"/>
      <c r="H113" s="35"/>
      <c r="I113" s="35"/>
      <c r="J113" s="35"/>
      <c r="K113" s="35"/>
      <c r="L113" s="42"/>
      <c r="M113" s="35"/>
      <c r="N113" s="35"/>
      <c r="O113" s="35"/>
      <c r="P113" s="35"/>
      <c r="Q113" s="35"/>
      <c r="R113" s="35"/>
      <c r="S113" s="35"/>
      <c r="T113" s="35"/>
      <c r="U113" s="35"/>
      <c r="V113" s="35"/>
      <c r="W113" s="35"/>
      <c r="X113" s="35"/>
      <c r="Y113" s="35"/>
      <c r="Z113" s="35"/>
      <c r="AA113" s="35"/>
      <c r="AB113" s="35"/>
    </row>
    <row r="114" spans="1:28">
      <c r="A114" s="409"/>
      <c r="B114" s="35"/>
      <c r="C114" s="35"/>
      <c r="D114" s="35"/>
      <c r="E114" s="35"/>
      <c r="F114" s="35"/>
      <c r="G114" s="35"/>
      <c r="H114" s="35"/>
      <c r="I114" s="35"/>
      <c r="J114" s="35"/>
      <c r="K114" s="35"/>
      <c r="L114" s="42"/>
      <c r="M114" s="35"/>
      <c r="N114" s="35"/>
      <c r="O114" s="35"/>
      <c r="P114" s="35"/>
      <c r="Q114" s="35"/>
      <c r="R114" s="35"/>
      <c r="S114" s="35"/>
      <c r="T114" s="35"/>
      <c r="U114" s="35"/>
      <c r="V114" s="35"/>
      <c r="W114" s="35"/>
      <c r="X114" s="35"/>
      <c r="Y114" s="35"/>
      <c r="Z114" s="35"/>
      <c r="AA114" s="35"/>
      <c r="AB114" s="35"/>
    </row>
    <row r="115" spans="1:28">
      <c r="A115" s="409"/>
      <c r="B115" s="35"/>
      <c r="C115" s="35"/>
      <c r="D115" s="35"/>
      <c r="E115" s="35"/>
      <c r="F115" s="35"/>
      <c r="G115" s="35"/>
      <c r="H115" s="35"/>
      <c r="I115" s="35"/>
      <c r="J115" s="35"/>
      <c r="K115" s="35"/>
      <c r="L115" s="42"/>
      <c r="M115" s="35"/>
      <c r="N115" s="35"/>
      <c r="O115" s="35"/>
      <c r="P115" s="35"/>
      <c r="Q115" s="35"/>
      <c r="R115" s="35"/>
      <c r="S115" s="35"/>
      <c r="T115" s="35"/>
      <c r="U115" s="35"/>
      <c r="V115" s="35"/>
      <c r="W115" s="35"/>
      <c r="X115" s="35"/>
      <c r="Y115" s="35"/>
      <c r="Z115" s="35"/>
      <c r="AA115" s="35"/>
      <c r="AB115" s="35"/>
    </row>
    <row r="116" spans="1:28">
      <c r="A116" s="409"/>
      <c r="B116" s="35"/>
      <c r="C116" s="35"/>
      <c r="D116" s="35"/>
      <c r="E116" s="35"/>
      <c r="F116" s="35"/>
      <c r="G116" s="35"/>
      <c r="H116" s="35"/>
      <c r="I116" s="35"/>
      <c r="J116" s="35"/>
      <c r="K116" s="35"/>
      <c r="L116" s="42"/>
      <c r="M116" s="35"/>
      <c r="N116" s="35"/>
      <c r="O116" s="35"/>
      <c r="P116" s="35"/>
      <c r="Q116" s="35"/>
      <c r="R116" s="35"/>
      <c r="S116" s="35"/>
      <c r="T116" s="35"/>
      <c r="U116" s="35"/>
      <c r="V116" s="35"/>
      <c r="W116" s="35"/>
      <c r="X116" s="35"/>
      <c r="Y116" s="35"/>
      <c r="Z116" s="35"/>
      <c r="AA116" s="35"/>
      <c r="AB116" s="35"/>
    </row>
    <row r="117" spans="1:28">
      <c r="A117" s="409"/>
      <c r="B117" s="35"/>
      <c r="C117" s="35"/>
      <c r="D117" s="35"/>
      <c r="E117" s="35"/>
      <c r="F117" s="35"/>
      <c r="G117" s="35"/>
      <c r="H117" s="35"/>
      <c r="I117" s="35"/>
      <c r="J117" s="35"/>
      <c r="K117" s="35"/>
      <c r="L117" s="42"/>
      <c r="M117" s="35"/>
      <c r="N117" s="35"/>
      <c r="O117" s="35"/>
      <c r="P117" s="35"/>
      <c r="Q117" s="35"/>
      <c r="R117" s="35"/>
      <c r="S117" s="35"/>
      <c r="T117" s="35"/>
      <c r="U117" s="35"/>
      <c r="V117" s="35"/>
      <c r="W117" s="35"/>
      <c r="X117" s="35"/>
      <c r="Y117" s="35"/>
      <c r="Z117" s="35"/>
      <c r="AA117" s="35"/>
      <c r="AB117" s="35"/>
    </row>
    <row r="118" spans="1:28">
      <c r="A118" s="409"/>
      <c r="B118" s="35"/>
      <c r="C118" s="35"/>
      <c r="D118" s="35"/>
      <c r="E118" s="35"/>
      <c r="F118" s="35"/>
      <c r="G118" s="35"/>
      <c r="H118" s="35"/>
      <c r="I118" s="35"/>
      <c r="J118" s="35"/>
      <c r="K118" s="35"/>
      <c r="L118" s="42"/>
      <c r="M118" s="35"/>
      <c r="N118" s="35"/>
      <c r="O118" s="35"/>
      <c r="P118" s="35"/>
      <c r="Q118" s="35"/>
      <c r="R118" s="35"/>
      <c r="S118" s="35"/>
      <c r="T118" s="35"/>
      <c r="U118" s="35"/>
      <c r="V118" s="35"/>
      <c r="W118" s="35"/>
      <c r="X118" s="35"/>
      <c r="Y118" s="35"/>
      <c r="Z118" s="35"/>
      <c r="AA118" s="35"/>
      <c r="AB118" s="35"/>
    </row>
    <row r="119" spans="1:28">
      <c r="A119" s="409"/>
      <c r="B119" s="35"/>
      <c r="C119" s="35"/>
      <c r="D119" s="35"/>
      <c r="E119" s="35"/>
      <c r="F119" s="35"/>
      <c r="G119" s="35"/>
      <c r="H119" s="35"/>
      <c r="I119" s="35"/>
      <c r="J119" s="35"/>
      <c r="K119" s="35"/>
      <c r="L119" s="42"/>
      <c r="M119" s="35"/>
      <c r="N119" s="35"/>
      <c r="O119" s="35"/>
      <c r="P119" s="35"/>
      <c r="Q119" s="35"/>
      <c r="R119" s="35"/>
      <c r="S119" s="35"/>
      <c r="T119" s="35"/>
      <c r="U119" s="35"/>
      <c r="V119" s="35"/>
      <c r="W119" s="35"/>
      <c r="X119" s="35"/>
      <c r="Y119" s="35"/>
      <c r="Z119" s="35"/>
      <c r="AA119" s="35"/>
      <c r="AB119" s="35"/>
    </row>
    <row r="120" spans="1:28">
      <c r="A120" s="409"/>
      <c r="B120" s="35"/>
      <c r="C120" s="35"/>
      <c r="D120" s="35"/>
      <c r="E120" s="35"/>
      <c r="F120" s="35"/>
      <c r="G120" s="35"/>
      <c r="H120" s="35"/>
      <c r="I120" s="35"/>
      <c r="J120" s="35"/>
      <c r="K120" s="35"/>
      <c r="L120" s="42"/>
      <c r="M120" s="35"/>
      <c r="N120" s="35"/>
      <c r="O120" s="35"/>
      <c r="P120" s="35"/>
      <c r="Q120" s="35"/>
      <c r="R120" s="35"/>
      <c r="S120" s="35"/>
      <c r="T120" s="35"/>
      <c r="U120" s="35"/>
      <c r="V120" s="35"/>
      <c r="W120" s="35"/>
      <c r="X120" s="35"/>
      <c r="Y120" s="35"/>
      <c r="Z120" s="35"/>
      <c r="AA120" s="35"/>
      <c r="AB120" s="35"/>
    </row>
    <row r="121" spans="1:28">
      <c r="A121" s="409"/>
      <c r="B121" s="35"/>
      <c r="C121" s="35"/>
      <c r="D121" s="35"/>
      <c r="E121" s="35"/>
      <c r="F121" s="35"/>
      <c r="G121" s="35"/>
      <c r="H121" s="35"/>
      <c r="I121" s="35"/>
      <c r="J121" s="35"/>
      <c r="K121" s="35"/>
      <c r="L121" s="42"/>
      <c r="M121" s="35"/>
      <c r="N121" s="35"/>
      <c r="O121" s="35"/>
      <c r="P121" s="35"/>
      <c r="Q121" s="35"/>
      <c r="R121" s="35"/>
      <c r="S121" s="35"/>
      <c r="T121" s="35"/>
      <c r="U121" s="35"/>
      <c r="V121" s="35"/>
      <c r="W121" s="35"/>
      <c r="X121" s="35"/>
      <c r="Y121" s="35"/>
      <c r="Z121" s="35"/>
      <c r="AA121" s="35"/>
      <c r="AB121" s="35"/>
    </row>
    <row r="122" spans="1:28">
      <c r="A122" s="409"/>
      <c r="B122" s="35"/>
      <c r="C122" s="35"/>
      <c r="D122" s="35"/>
      <c r="E122" s="35"/>
      <c r="F122" s="35"/>
      <c r="G122" s="35"/>
      <c r="H122" s="35"/>
      <c r="I122" s="35"/>
      <c r="J122" s="35"/>
      <c r="K122" s="35"/>
      <c r="L122" s="42"/>
      <c r="M122" s="35"/>
      <c r="N122" s="35"/>
      <c r="O122" s="35"/>
      <c r="P122" s="35"/>
      <c r="Q122" s="35"/>
      <c r="R122" s="35"/>
      <c r="S122" s="35"/>
      <c r="T122" s="35"/>
      <c r="U122" s="35"/>
      <c r="V122" s="35"/>
      <c r="W122" s="35"/>
      <c r="X122" s="35"/>
      <c r="Y122" s="35"/>
      <c r="Z122" s="35"/>
      <c r="AA122" s="35"/>
      <c r="AB122" s="35"/>
    </row>
    <row r="123" spans="1:28">
      <c r="A123" s="409"/>
      <c r="B123" s="35"/>
      <c r="C123" s="35"/>
      <c r="D123" s="35"/>
      <c r="E123" s="35"/>
      <c r="F123" s="35"/>
      <c r="G123" s="35"/>
      <c r="H123" s="35"/>
      <c r="I123" s="35"/>
      <c r="J123" s="35"/>
      <c r="K123" s="35"/>
      <c r="L123" s="42"/>
      <c r="M123" s="35"/>
      <c r="N123" s="35"/>
      <c r="O123" s="35"/>
      <c r="P123" s="35"/>
      <c r="Q123" s="35"/>
      <c r="R123" s="35"/>
      <c r="S123" s="35"/>
      <c r="T123" s="35"/>
      <c r="U123" s="35"/>
      <c r="V123" s="35"/>
      <c r="W123" s="35"/>
      <c r="X123" s="35"/>
      <c r="Y123" s="35"/>
      <c r="Z123" s="35"/>
      <c r="AA123" s="35"/>
      <c r="AB123" s="35"/>
    </row>
    <row r="124" spans="1:28">
      <c r="A124" s="409"/>
      <c r="B124" s="35"/>
      <c r="C124" s="35"/>
      <c r="D124" s="35"/>
      <c r="E124" s="35"/>
      <c r="F124" s="35"/>
      <c r="G124" s="35"/>
      <c r="H124" s="35"/>
      <c r="I124" s="35"/>
      <c r="J124" s="35"/>
      <c r="K124" s="35"/>
      <c r="L124" s="42"/>
      <c r="M124" s="35"/>
      <c r="N124" s="35"/>
      <c r="O124" s="35"/>
      <c r="P124" s="35"/>
      <c r="Q124" s="35"/>
      <c r="R124" s="35"/>
      <c r="S124" s="35"/>
      <c r="T124" s="35"/>
      <c r="U124" s="35"/>
      <c r="V124" s="35"/>
      <c r="W124" s="35"/>
      <c r="X124" s="35"/>
      <c r="Y124" s="35"/>
      <c r="Z124" s="35"/>
      <c r="AA124" s="35"/>
      <c r="AB124" s="35"/>
    </row>
    <row r="125" spans="1:28">
      <c r="A125" s="409"/>
      <c r="B125" s="35"/>
      <c r="C125" s="35"/>
      <c r="D125" s="35"/>
      <c r="E125" s="35"/>
      <c r="F125" s="35"/>
      <c r="G125" s="35"/>
      <c r="H125" s="35"/>
      <c r="I125" s="35"/>
      <c r="J125" s="35"/>
      <c r="K125" s="35"/>
      <c r="L125" s="42"/>
      <c r="M125" s="35"/>
      <c r="N125" s="35"/>
      <c r="O125" s="35"/>
      <c r="P125" s="35"/>
      <c r="Q125" s="35"/>
      <c r="R125" s="35"/>
      <c r="S125" s="35"/>
      <c r="T125" s="35"/>
      <c r="U125" s="35"/>
      <c r="V125" s="35"/>
      <c r="W125" s="35"/>
      <c r="X125" s="35"/>
      <c r="Y125" s="35"/>
      <c r="Z125" s="35"/>
      <c r="AA125" s="35"/>
      <c r="AB125" s="35"/>
    </row>
    <row r="126" spans="1:28">
      <c r="A126" s="409"/>
      <c r="B126" s="35"/>
      <c r="C126" s="35"/>
      <c r="D126" s="35"/>
      <c r="E126" s="35"/>
      <c r="F126" s="35"/>
      <c r="G126" s="35"/>
      <c r="H126" s="35"/>
      <c r="I126" s="35"/>
      <c r="J126" s="35"/>
      <c r="K126" s="35"/>
      <c r="L126" s="42"/>
      <c r="M126" s="35"/>
      <c r="N126" s="35"/>
      <c r="O126" s="35"/>
      <c r="P126" s="35"/>
      <c r="Q126" s="35"/>
      <c r="R126" s="35"/>
      <c r="S126" s="35"/>
      <c r="T126" s="35"/>
      <c r="U126" s="35"/>
      <c r="V126" s="35"/>
      <c r="W126" s="35"/>
      <c r="X126" s="35"/>
      <c r="Y126" s="35"/>
      <c r="Z126" s="35"/>
      <c r="AA126" s="35"/>
      <c r="AB126" s="35"/>
    </row>
    <row r="127" spans="1:28">
      <c r="A127" s="409"/>
      <c r="B127" s="35"/>
      <c r="C127" s="35"/>
      <c r="D127" s="35"/>
      <c r="E127" s="35"/>
      <c r="F127" s="35"/>
      <c r="G127" s="35"/>
      <c r="H127" s="35"/>
      <c r="I127" s="35"/>
      <c r="J127" s="35"/>
      <c r="K127" s="35"/>
      <c r="L127" s="42"/>
      <c r="M127" s="35"/>
      <c r="N127" s="35"/>
      <c r="O127" s="35"/>
      <c r="P127" s="35"/>
      <c r="Q127" s="35"/>
      <c r="R127" s="35"/>
      <c r="S127" s="35"/>
      <c r="T127" s="35"/>
      <c r="U127" s="35"/>
      <c r="V127" s="35"/>
      <c r="W127" s="35"/>
      <c r="X127" s="35"/>
      <c r="Y127" s="35"/>
      <c r="Z127" s="35"/>
      <c r="AA127" s="35"/>
      <c r="AB127" s="35"/>
    </row>
    <row r="128" spans="1:28">
      <c r="A128" s="409"/>
      <c r="B128" s="35"/>
      <c r="C128" s="35"/>
      <c r="D128" s="35"/>
      <c r="E128" s="35"/>
      <c r="F128" s="35"/>
      <c r="G128" s="35"/>
      <c r="H128" s="35"/>
      <c r="I128" s="35"/>
      <c r="J128" s="35"/>
      <c r="K128" s="35"/>
      <c r="L128" s="42"/>
      <c r="M128" s="35"/>
      <c r="N128" s="35"/>
      <c r="O128" s="35"/>
      <c r="P128" s="35"/>
      <c r="Q128" s="35"/>
      <c r="R128" s="35"/>
      <c r="S128" s="35"/>
      <c r="T128" s="35"/>
      <c r="U128" s="35"/>
      <c r="V128" s="35"/>
      <c r="W128" s="35"/>
      <c r="X128" s="35"/>
      <c r="Y128" s="35"/>
      <c r="Z128" s="35"/>
      <c r="AA128" s="35"/>
      <c r="AB128" s="35"/>
    </row>
    <row r="129" spans="1:28">
      <c r="A129" s="409"/>
      <c r="B129" s="35"/>
      <c r="C129" s="35"/>
      <c r="D129" s="35"/>
      <c r="E129" s="35"/>
      <c r="F129" s="35"/>
      <c r="G129" s="35"/>
      <c r="H129" s="35"/>
      <c r="I129" s="35"/>
      <c r="J129" s="35"/>
      <c r="K129" s="35"/>
      <c r="L129" s="42"/>
      <c r="M129" s="35"/>
      <c r="N129" s="35"/>
      <c r="O129" s="35"/>
      <c r="P129" s="35"/>
      <c r="Q129" s="35"/>
      <c r="R129" s="35"/>
      <c r="S129" s="35"/>
      <c r="T129" s="35"/>
      <c r="U129" s="35"/>
      <c r="V129" s="35"/>
      <c r="W129" s="35"/>
      <c r="X129" s="35"/>
      <c r="Y129" s="35"/>
      <c r="Z129" s="35"/>
      <c r="AA129" s="35"/>
      <c r="AB129" s="35"/>
    </row>
    <row r="130" spans="1:28">
      <c r="A130" s="409"/>
      <c r="B130" s="35"/>
      <c r="C130" s="35"/>
      <c r="D130" s="35"/>
      <c r="E130" s="35"/>
      <c r="F130" s="35"/>
      <c r="G130" s="35"/>
      <c r="H130" s="35"/>
      <c r="I130" s="35"/>
      <c r="J130" s="35"/>
      <c r="K130" s="35"/>
      <c r="L130" s="42"/>
      <c r="M130" s="35"/>
      <c r="N130" s="35"/>
      <c r="O130" s="35"/>
      <c r="P130" s="35"/>
      <c r="Q130" s="35"/>
      <c r="R130" s="35"/>
      <c r="S130" s="35"/>
      <c r="T130" s="35"/>
      <c r="U130" s="35"/>
      <c r="V130" s="35"/>
      <c r="W130" s="35"/>
      <c r="X130" s="35"/>
      <c r="Y130" s="35"/>
      <c r="Z130" s="35"/>
      <c r="AA130" s="35"/>
      <c r="AB130" s="35"/>
    </row>
    <row r="131" spans="1:28">
      <c r="A131" s="409"/>
      <c r="B131" s="35"/>
      <c r="C131" s="35"/>
      <c r="D131" s="35"/>
      <c r="E131" s="35"/>
      <c r="F131" s="35"/>
      <c r="G131" s="35"/>
      <c r="H131" s="35"/>
      <c r="I131" s="35"/>
      <c r="J131" s="35"/>
      <c r="K131" s="35"/>
      <c r="L131" s="42"/>
      <c r="M131" s="35"/>
      <c r="N131" s="35"/>
      <c r="O131" s="35"/>
      <c r="P131" s="35"/>
      <c r="Q131" s="35"/>
      <c r="R131" s="35"/>
      <c r="S131" s="35"/>
      <c r="T131" s="35"/>
      <c r="U131" s="35"/>
      <c r="V131" s="35"/>
      <c r="W131" s="35"/>
      <c r="X131" s="35"/>
      <c r="Y131" s="35"/>
      <c r="Z131" s="35"/>
      <c r="AA131" s="35"/>
      <c r="AB131" s="35"/>
    </row>
    <row r="132" spans="1:28">
      <c r="A132" s="409"/>
      <c r="B132" s="35"/>
      <c r="C132" s="35"/>
      <c r="D132" s="35"/>
      <c r="E132" s="35"/>
      <c r="F132" s="35"/>
      <c r="G132" s="35"/>
      <c r="H132" s="35"/>
      <c r="I132" s="35"/>
      <c r="J132" s="35"/>
      <c r="K132" s="35"/>
      <c r="L132" s="42"/>
      <c r="M132" s="35"/>
      <c r="N132" s="35"/>
      <c r="O132" s="35"/>
      <c r="P132" s="35"/>
      <c r="Q132" s="35"/>
      <c r="R132" s="35"/>
      <c r="S132" s="35"/>
      <c r="T132" s="35"/>
      <c r="U132" s="35"/>
      <c r="V132" s="35"/>
      <c r="W132" s="35"/>
      <c r="X132" s="35"/>
      <c r="Y132" s="35"/>
      <c r="Z132" s="35"/>
      <c r="AA132" s="35"/>
      <c r="AB132" s="35"/>
    </row>
    <row r="133" spans="1:28">
      <c r="A133" s="409"/>
      <c r="B133" s="35"/>
      <c r="C133" s="35"/>
      <c r="D133" s="35"/>
      <c r="E133" s="35"/>
      <c r="F133" s="35"/>
      <c r="G133" s="35"/>
      <c r="H133" s="35"/>
      <c r="I133" s="35"/>
      <c r="J133" s="35"/>
      <c r="K133" s="35"/>
      <c r="L133" s="42"/>
      <c r="M133" s="35"/>
      <c r="N133" s="35"/>
      <c r="O133" s="35"/>
      <c r="P133" s="35"/>
      <c r="Q133" s="35"/>
      <c r="R133" s="35"/>
      <c r="S133" s="35"/>
      <c r="T133" s="35"/>
      <c r="U133" s="35"/>
      <c r="V133" s="35"/>
      <c r="W133" s="35"/>
      <c r="X133" s="35"/>
      <c r="Y133" s="35"/>
      <c r="Z133" s="35"/>
      <c r="AA133" s="35"/>
      <c r="AB133" s="35"/>
    </row>
    <row r="134" spans="1:28">
      <c r="A134" s="409"/>
      <c r="B134" s="35"/>
      <c r="C134" s="35"/>
      <c r="D134" s="35"/>
      <c r="E134" s="35"/>
      <c r="F134" s="35"/>
      <c r="G134" s="35"/>
      <c r="H134" s="35"/>
      <c r="I134" s="35"/>
      <c r="J134" s="35"/>
      <c r="K134" s="35"/>
      <c r="L134" s="42"/>
      <c r="M134" s="35"/>
      <c r="N134" s="35"/>
      <c r="O134" s="35"/>
      <c r="P134" s="35"/>
      <c r="Q134" s="35"/>
      <c r="R134" s="35"/>
      <c r="S134" s="35"/>
      <c r="T134" s="35"/>
      <c r="U134" s="35"/>
      <c r="V134" s="35"/>
      <c r="W134" s="35"/>
      <c r="X134" s="35"/>
      <c r="Y134" s="35"/>
      <c r="Z134" s="35"/>
      <c r="AA134" s="35"/>
      <c r="AB134" s="35"/>
    </row>
    <row r="135" spans="1:28">
      <c r="A135" s="409"/>
      <c r="B135" s="35"/>
      <c r="C135" s="35"/>
      <c r="D135" s="35"/>
      <c r="E135" s="35"/>
      <c r="F135" s="35"/>
      <c r="G135" s="35"/>
      <c r="H135" s="35"/>
      <c r="I135" s="35"/>
      <c r="J135" s="35"/>
      <c r="K135" s="35"/>
      <c r="L135" s="42"/>
      <c r="M135" s="35"/>
      <c r="N135" s="35"/>
      <c r="O135" s="35"/>
      <c r="P135" s="35"/>
      <c r="Q135" s="35"/>
      <c r="R135" s="35"/>
      <c r="S135" s="35"/>
      <c r="T135" s="35"/>
      <c r="U135" s="35"/>
      <c r="V135" s="35"/>
      <c r="W135" s="35"/>
      <c r="X135" s="35"/>
      <c r="Y135" s="35"/>
      <c r="Z135" s="35"/>
      <c r="AA135" s="35"/>
      <c r="AB135" s="35"/>
    </row>
    <row r="136" spans="1:28">
      <c r="A136" s="409"/>
      <c r="B136" s="35"/>
      <c r="C136" s="35"/>
      <c r="D136" s="35"/>
      <c r="E136" s="35"/>
      <c r="F136" s="35"/>
      <c r="G136" s="35"/>
      <c r="H136" s="35"/>
      <c r="I136" s="35"/>
      <c r="J136" s="35"/>
      <c r="K136" s="35"/>
      <c r="L136" s="42"/>
      <c r="M136" s="35"/>
      <c r="N136" s="35"/>
      <c r="O136" s="35"/>
      <c r="P136" s="35"/>
      <c r="Q136" s="35"/>
      <c r="R136" s="35"/>
      <c r="S136" s="35"/>
      <c r="T136" s="35"/>
      <c r="U136" s="35"/>
      <c r="V136" s="35"/>
      <c r="W136" s="35"/>
      <c r="X136" s="35"/>
      <c r="Y136" s="35"/>
      <c r="Z136" s="35"/>
      <c r="AA136" s="35"/>
      <c r="AB136" s="35"/>
    </row>
    <row r="137" spans="1:28">
      <c r="A137" s="409"/>
      <c r="B137" s="35"/>
      <c r="C137" s="35"/>
      <c r="D137" s="35"/>
      <c r="E137" s="35"/>
      <c r="F137" s="35"/>
      <c r="G137" s="35"/>
      <c r="H137" s="35"/>
      <c r="I137" s="35"/>
      <c r="J137" s="35"/>
      <c r="K137" s="35"/>
      <c r="L137" s="42"/>
      <c r="M137" s="35"/>
      <c r="N137" s="35"/>
      <c r="O137" s="35"/>
      <c r="P137" s="35"/>
      <c r="Q137" s="35"/>
      <c r="R137" s="35"/>
      <c r="S137" s="35"/>
      <c r="T137" s="35"/>
      <c r="U137" s="35"/>
      <c r="V137" s="35"/>
      <c r="W137" s="35"/>
      <c r="X137" s="35"/>
      <c r="Y137" s="35"/>
      <c r="Z137" s="35"/>
      <c r="AA137" s="35"/>
      <c r="AB137" s="35"/>
    </row>
    <row r="138" spans="1:28">
      <c r="A138" s="409"/>
      <c r="B138" s="35"/>
      <c r="C138" s="35"/>
      <c r="D138" s="35"/>
      <c r="E138" s="35"/>
      <c r="F138" s="35"/>
      <c r="G138" s="35"/>
      <c r="H138" s="35"/>
      <c r="I138" s="35"/>
      <c r="J138" s="35"/>
      <c r="K138" s="35"/>
      <c r="L138" s="42"/>
      <c r="M138" s="35"/>
      <c r="N138" s="35"/>
      <c r="O138" s="35"/>
      <c r="P138" s="35"/>
      <c r="Q138" s="35"/>
      <c r="R138" s="35"/>
      <c r="S138" s="35"/>
      <c r="T138" s="35"/>
      <c r="U138" s="35"/>
      <c r="V138" s="35"/>
      <c r="W138" s="35"/>
      <c r="X138" s="35"/>
      <c r="Y138" s="35"/>
      <c r="Z138" s="35"/>
      <c r="AA138" s="35"/>
      <c r="AB138" s="35"/>
    </row>
    <row r="139" spans="1:28">
      <c r="A139" s="409"/>
      <c r="B139" s="35"/>
      <c r="C139" s="35"/>
      <c r="D139" s="35"/>
      <c r="E139" s="35"/>
      <c r="F139" s="35"/>
      <c r="G139" s="35"/>
      <c r="H139" s="35"/>
      <c r="I139" s="35"/>
      <c r="J139" s="35"/>
      <c r="K139" s="35"/>
      <c r="L139" s="42"/>
      <c r="M139" s="35"/>
      <c r="N139" s="35"/>
      <c r="O139" s="35"/>
      <c r="P139" s="35"/>
      <c r="Q139" s="35"/>
      <c r="R139" s="35"/>
      <c r="S139" s="35"/>
      <c r="T139" s="35"/>
      <c r="U139" s="35"/>
      <c r="V139" s="35"/>
      <c r="W139" s="35"/>
      <c r="X139" s="35"/>
      <c r="Y139" s="35"/>
      <c r="Z139" s="35"/>
      <c r="AA139" s="35"/>
      <c r="AB139" s="35"/>
    </row>
    <row r="140" spans="1:28">
      <c r="A140" s="409"/>
      <c r="B140" s="35"/>
      <c r="C140" s="35"/>
      <c r="D140" s="35"/>
      <c r="E140" s="35"/>
      <c r="F140" s="35"/>
      <c r="G140" s="35"/>
      <c r="H140" s="35"/>
      <c r="I140" s="35"/>
      <c r="J140" s="35"/>
      <c r="K140" s="35"/>
      <c r="L140" s="42"/>
      <c r="M140" s="35"/>
      <c r="N140" s="35"/>
      <c r="O140" s="35"/>
      <c r="P140" s="35"/>
      <c r="Q140" s="35"/>
      <c r="R140" s="35"/>
      <c r="S140" s="35"/>
      <c r="T140" s="35"/>
      <c r="U140" s="35"/>
      <c r="V140" s="35"/>
      <c r="W140" s="35"/>
      <c r="X140" s="35"/>
      <c r="Y140" s="35"/>
      <c r="Z140" s="35"/>
      <c r="AA140" s="35"/>
      <c r="AB140" s="35"/>
    </row>
    <row r="141" spans="1:28">
      <c r="A141" s="409"/>
      <c r="B141" s="35"/>
      <c r="C141" s="35"/>
      <c r="D141" s="35"/>
      <c r="E141" s="35"/>
      <c r="F141" s="35"/>
      <c r="G141" s="35"/>
      <c r="H141" s="35"/>
      <c r="I141" s="35"/>
      <c r="J141" s="35"/>
      <c r="K141" s="35"/>
      <c r="L141" s="42"/>
      <c r="M141" s="35"/>
      <c r="N141" s="35"/>
      <c r="O141" s="35"/>
      <c r="P141" s="35"/>
      <c r="Q141" s="35"/>
      <c r="R141" s="35"/>
      <c r="S141" s="35"/>
      <c r="T141" s="35"/>
      <c r="U141" s="35"/>
      <c r="V141" s="35"/>
      <c r="W141" s="35"/>
      <c r="X141" s="35"/>
      <c r="Y141" s="35"/>
      <c r="Z141" s="35"/>
      <c r="AA141" s="35"/>
      <c r="AB141" s="35"/>
    </row>
    <row r="142" spans="1:28">
      <c r="A142" s="409"/>
      <c r="B142" s="35"/>
      <c r="C142" s="35"/>
      <c r="D142" s="35"/>
      <c r="E142" s="35"/>
      <c r="F142" s="35"/>
      <c r="G142" s="35"/>
      <c r="H142" s="35"/>
      <c r="I142" s="35"/>
      <c r="J142" s="35"/>
      <c r="K142" s="35"/>
      <c r="L142" s="42"/>
      <c r="M142" s="35"/>
      <c r="N142" s="35"/>
      <c r="O142" s="35"/>
      <c r="P142" s="35"/>
      <c r="Q142" s="35"/>
      <c r="R142" s="35"/>
      <c r="S142" s="35"/>
      <c r="T142" s="35"/>
      <c r="U142" s="35"/>
      <c r="V142" s="35"/>
      <c r="W142" s="35"/>
      <c r="X142" s="35"/>
      <c r="Y142" s="35"/>
      <c r="Z142" s="35"/>
      <c r="AA142" s="35"/>
      <c r="AB142" s="35"/>
    </row>
    <row r="143" spans="1:28">
      <c r="A143" s="409"/>
      <c r="B143" s="35"/>
      <c r="C143" s="35"/>
      <c r="D143" s="35"/>
      <c r="E143" s="35"/>
      <c r="F143" s="35"/>
      <c r="G143" s="35"/>
      <c r="H143" s="35"/>
      <c r="I143" s="35"/>
      <c r="J143" s="35"/>
      <c r="K143" s="35"/>
      <c r="L143" s="42"/>
      <c r="M143" s="35"/>
      <c r="N143" s="35"/>
      <c r="O143" s="35"/>
      <c r="P143" s="35"/>
      <c r="Q143" s="35"/>
      <c r="R143" s="35"/>
      <c r="S143" s="35"/>
      <c r="T143" s="35"/>
      <c r="U143" s="35"/>
      <c r="V143" s="35"/>
      <c r="W143" s="35"/>
      <c r="X143" s="35"/>
      <c r="Y143" s="35"/>
      <c r="Z143" s="35"/>
      <c r="AA143" s="35"/>
      <c r="AB143" s="35"/>
    </row>
    <row r="144" spans="1:28">
      <c r="A144" s="409"/>
      <c r="B144" s="35"/>
      <c r="C144" s="35"/>
      <c r="D144" s="35"/>
      <c r="E144" s="35"/>
      <c r="F144" s="35"/>
      <c r="G144" s="35"/>
      <c r="H144" s="35"/>
      <c r="I144" s="35"/>
      <c r="J144" s="35"/>
      <c r="K144" s="35"/>
      <c r="L144" s="42"/>
      <c r="M144" s="35"/>
      <c r="N144" s="35"/>
      <c r="O144" s="35"/>
      <c r="P144" s="35"/>
      <c r="Q144" s="35"/>
      <c r="R144" s="35"/>
      <c r="S144" s="35"/>
      <c r="T144" s="35"/>
      <c r="U144" s="35"/>
      <c r="V144" s="35"/>
      <c r="W144" s="35"/>
      <c r="X144" s="35"/>
      <c r="Y144" s="35"/>
      <c r="Z144" s="35"/>
      <c r="AA144" s="35"/>
      <c r="AB144" s="35"/>
    </row>
    <row r="145" spans="1:28">
      <c r="A145" s="409"/>
      <c r="B145" s="35"/>
      <c r="C145" s="35"/>
      <c r="D145" s="35"/>
      <c r="E145" s="35"/>
      <c r="F145" s="35"/>
      <c r="G145" s="35"/>
      <c r="H145" s="35"/>
      <c r="I145" s="35"/>
      <c r="J145" s="35"/>
      <c r="K145" s="35"/>
      <c r="L145" s="42"/>
      <c r="M145" s="35"/>
      <c r="N145" s="35"/>
      <c r="O145" s="35"/>
      <c r="P145" s="35"/>
      <c r="Q145" s="35"/>
      <c r="R145" s="35"/>
      <c r="S145" s="35"/>
      <c r="T145" s="35"/>
      <c r="U145" s="35"/>
      <c r="V145" s="35"/>
      <c r="W145" s="35"/>
      <c r="X145" s="35"/>
      <c r="Y145" s="35"/>
      <c r="Z145" s="35"/>
      <c r="AA145" s="35"/>
      <c r="AB145" s="35"/>
    </row>
    <row r="146" spans="1:28">
      <c r="A146" s="409"/>
      <c r="B146" s="35"/>
      <c r="C146" s="35"/>
      <c r="D146" s="35"/>
      <c r="E146" s="35"/>
      <c r="F146" s="35"/>
      <c r="G146" s="35"/>
      <c r="H146" s="35"/>
      <c r="I146" s="35"/>
      <c r="J146" s="35"/>
      <c r="K146" s="35"/>
      <c r="L146" s="42"/>
      <c r="M146" s="35"/>
      <c r="N146" s="35"/>
      <c r="O146" s="35"/>
      <c r="P146" s="35"/>
      <c r="Q146" s="35"/>
      <c r="R146" s="35"/>
      <c r="S146" s="35"/>
      <c r="T146" s="35"/>
      <c r="U146" s="35"/>
      <c r="V146" s="35"/>
      <c r="W146" s="35"/>
      <c r="X146" s="35"/>
      <c r="Y146" s="35"/>
      <c r="Z146" s="35"/>
      <c r="AA146" s="35"/>
      <c r="AB146" s="35"/>
    </row>
    <row r="147" spans="1:28">
      <c r="A147" s="409"/>
      <c r="B147" s="35"/>
      <c r="C147" s="35"/>
      <c r="D147" s="35"/>
      <c r="E147" s="35"/>
      <c r="F147" s="35"/>
      <c r="G147" s="35"/>
      <c r="H147" s="35"/>
      <c r="I147" s="35"/>
      <c r="J147" s="35"/>
      <c r="K147" s="35"/>
      <c r="L147" s="42"/>
      <c r="M147" s="35"/>
      <c r="N147" s="35"/>
      <c r="O147" s="35"/>
      <c r="P147" s="35"/>
      <c r="Q147" s="35"/>
      <c r="R147" s="35"/>
      <c r="S147" s="35"/>
      <c r="T147" s="35"/>
      <c r="U147" s="35"/>
      <c r="V147" s="35"/>
      <c r="W147" s="35"/>
      <c r="X147" s="35"/>
      <c r="Y147" s="35"/>
      <c r="Z147" s="35"/>
      <c r="AA147" s="35"/>
      <c r="AB147" s="35"/>
    </row>
    <row r="148" spans="1:28">
      <c r="A148" s="409"/>
      <c r="B148" s="35"/>
      <c r="C148" s="35"/>
      <c r="D148" s="35"/>
      <c r="E148" s="35"/>
      <c r="F148" s="35"/>
      <c r="G148" s="35"/>
      <c r="H148" s="35"/>
      <c r="I148" s="35"/>
      <c r="J148" s="35"/>
      <c r="K148" s="35"/>
      <c r="L148" s="42"/>
      <c r="M148" s="35"/>
      <c r="N148" s="35"/>
      <c r="O148" s="35"/>
      <c r="P148" s="35"/>
      <c r="Q148" s="35"/>
      <c r="R148" s="35"/>
      <c r="S148" s="35"/>
      <c r="T148" s="35"/>
      <c r="U148" s="35"/>
      <c r="V148" s="35"/>
      <c r="W148" s="35"/>
      <c r="X148" s="35"/>
      <c r="Y148" s="35"/>
      <c r="Z148" s="35"/>
      <c r="AA148" s="35"/>
      <c r="AB148" s="35"/>
    </row>
    <row r="149" spans="1:28">
      <c r="A149" s="409"/>
      <c r="B149" s="35"/>
      <c r="C149" s="35"/>
      <c r="D149" s="35"/>
      <c r="E149" s="35"/>
      <c r="F149" s="35"/>
      <c r="G149" s="35"/>
      <c r="H149" s="35"/>
      <c r="I149" s="35"/>
      <c r="J149" s="35"/>
      <c r="K149" s="35"/>
      <c r="L149" s="42"/>
      <c r="M149" s="35"/>
      <c r="N149" s="35"/>
      <c r="O149" s="35"/>
      <c r="P149" s="35"/>
      <c r="Q149" s="35"/>
      <c r="R149" s="35"/>
      <c r="S149" s="35"/>
      <c r="T149" s="35"/>
      <c r="U149" s="35"/>
      <c r="V149" s="35"/>
      <c r="W149" s="35"/>
      <c r="X149" s="35"/>
      <c r="Y149" s="35"/>
      <c r="Z149" s="35"/>
      <c r="AA149" s="35"/>
      <c r="AB149" s="35"/>
    </row>
    <row r="150" spans="1:28">
      <c r="A150" s="409"/>
      <c r="B150" s="35"/>
      <c r="C150" s="35"/>
      <c r="D150" s="35"/>
      <c r="E150" s="35"/>
      <c r="F150" s="35"/>
      <c r="G150" s="35"/>
      <c r="H150" s="35"/>
      <c r="I150" s="35"/>
      <c r="J150" s="35"/>
      <c r="K150" s="35"/>
      <c r="L150" s="42"/>
      <c r="M150" s="35"/>
      <c r="N150" s="35"/>
      <c r="O150" s="35"/>
      <c r="P150" s="35"/>
      <c r="Q150" s="35"/>
      <c r="R150" s="35"/>
      <c r="S150" s="35"/>
      <c r="T150" s="35"/>
      <c r="U150" s="35"/>
      <c r="V150" s="35"/>
      <c r="W150" s="35"/>
      <c r="X150" s="35"/>
      <c r="Y150" s="35"/>
      <c r="Z150" s="35"/>
      <c r="AA150" s="35"/>
      <c r="AB150" s="35"/>
    </row>
    <row r="151" spans="1:28">
      <c r="A151" s="409"/>
      <c r="B151" s="35"/>
      <c r="C151" s="35"/>
      <c r="D151" s="35"/>
      <c r="E151" s="35"/>
      <c r="F151" s="35"/>
      <c r="G151" s="35"/>
      <c r="H151" s="35"/>
      <c r="I151" s="35"/>
      <c r="J151" s="35"/>
      <c r="K151" s="35"/>
      <c r="L151" s="42"/>
      <c r="M151" s="35"/>
      <c r="N151" s="35"/>
      <c r="O151" s="35"/>
      <c r="P151" s="35"/>
      <c r="Q151" s="35"/>
      <c r="R151" s="35"/>
      <c r="S151" s="35"/>
      <c r="T151" s="35"/>
      <c r="U151" s="35"/>
      <c r="V151" s="35"/>
      <c r="W151" s="35"/>
      <c r="X151" s="35"/>
      <c r="Y151" s="35"/>
      <c r="Z151" s="35"/>
      <c r="AA151" s="35"/>
      <c r="AB151" s="35"/>
    </row>
    <row r="152" spans="1:28">
      <c r="A152" s="409"/>
      <c r="B152" s="35"/>
      <c r="C152" s="35"/>
      <c r="D152" s="35"/>
      <c r="E152" s="35"/>
      <c r="F152" s="35"/>
      <c r="G152" s="35"/>
      <c r="H152" s="35"/>
      <c r="I152" s="35"/>
      <c r="J152" s="35"/>
      <c r="K152" s="35"/>
      <c r="L152" s="42"/>
      <c r="M152" s="35"/>
      <c r="N152" s="35"/>
      <c r="O152" s="35"/>
      <c r="P152" s="35"/>
      <c r="Q152" s="35"/>
      <c r="R152" s="35"/>
      <c r="S152" s="35"/>
      <c r="T152" s="35"/>
      <c r="U152" s="35"/>
      <c r="V152" s="35"/>
      <c r="W152" s="35"/>
      <c r="X152" s="35"/>
      <c r="Y152" s="35"/>
      <c r="Z152" s="35"/>
      <c r="AA152" s="35"/>
      <c r="AB152" s="35"/>
    </row>
    <row r="153" spans="1:28">
      <c r="A153" s="409"/>
      <c r="B153" s="35"/>
      <c r="C153" s="35"/>
      <c r="D153" s="35"/>
      <c r="E153" s="35"/>
      <c r="F153" s="35"/>
      <c r="G153" s="35"/>
      <c r="H153" s="35"/>
      <c r="I153" s="35"/>
      <c r="J153" s="35"/>
      <c r="K153" s="35"/>
      <c r="L153" s="42"/>
      <c r="M153" s="35"/>
      <c r="N153" s="35"/>
      <c r="O153" s="35"/>
      <c r="P153" s="35"/>
      <c r="Q153" s="35"/>
      <c r="R153" s="35"/>
      <c r="S153" s="35"/>
      <c r="T153" s="35"/>
      <c r="U153" s="35"/>
      <c r="V153" s="35"/>
      <c r="W153" s="35"/>
      <c r="X153" s="35"/>
      <c r="Y153" s="35"/>
      <c r="Z153" s="35"/>
      <c r="AA153" s="35"/>
      <c r="AB153" s="35"/>
    </row>
    <row r="154" spans="1:28">
      <c r="A154" s="409"/>
      <c r="B154" s="35"/>
      <c r="C154" s="35"/>
      <c r="D154" s="35"/>
      <c r="E154" s="35"/>
      <c r="F154" s="35"/>
      <c r="G154" s="35"/>
      <c r="H154" s="35"/>
      <c r="I154" s="35"/>
      <c r="J154" s="35"/>
      <c r="K154" s="35"/>
      <c r="L154" s="42"/>
      <c r="M154" s="35"/>
      <c r="N154" s="35"/>
      <c r="O154" s="35"/>
      <c r="P154" s="35"/>
      <c r="Q154" s="35"/>
      <c r="R154" s="35"/>
      <c r="S154" s="35"/>
      <c r="T154" s="35"/>
      <c r="U154" s="35"/>
      <c r="V154" s="35"/>
      <c r="W154" s="35"/>
      <c r="X154" s="35"/>
      <c r="Y154" s="35"/>
      <c r="Z154" s="35"/>
      <c r="AA154" s="35"/>
      <c r="AB154" s="35"/>
    </row>
    <row r="155" spans="1:28">
      <c r="A155" s="409"/>
      <c r="B155" s="35"/>
      <c r="C155" s="35"/>
      <c r="D155" s="35"/>
      <c r="E155" s="35"/>
      <c r="F155" s="35"/>
      <c r="G155" s="35"/>
      <c r="H155" s="35"/>
      <c r="I155" s="35"/>
      <c r="J155" s="35"/>
      <c r="K155" s="35"/>
      <c r="L155" s="42"/>
      <c r="M155" s="35"/>
      <c r="N155" s="35"/>
      <c r="O155" s="35"/>
      <c r="P155" s="35"/>
      <c r="Q155" s="35"/>
      <c r="R155" s="35"/>
      <c r="S155" s="35"/>
      <c r="T155" s="35"/>
      <c r="U155" s="35"/>
      <c r="V155" s="35"/>
      <c r="W155" s="35"/>
      <c r="X155" s="35"/>
      <c r="Y155" s="35"/>
      <c r="Z155" s="35"/>
      <c r="AA155" s="35"/>
      <c r="AB155" s="35"/>
    </row>
    <row r="156" spans="1:28">
      <c r="A156" s="409"/>
      <c r="B156" s="35"/>
      <c r="C156" s="35"/>
      <c r="D156" s="35"/>
      <c r="E156" s="35"/>
      <c r="F156" s="35"/>
      <c r="G156" s="35"/>
      <c r="H156" s="35"/>
      <c r="I156" s="35"/>
      <c r="J156" s="35"/>
      <c r="K156" s="35"/>
      <c r="L156" s="42"/>
      <c r="M156" s="35"/>
      <c r="N156" s="35"/>
      <c r="O156" s="35"/>
      <c r="P156" s="35"/>
      <c r="Q156" s="35"/>
      <c r="R156" s="35"/>
      <c r="S156" s="35"/>
      <c r="T156" s="35"/>
      <c r="U156" s="35"/>
      <c r="V156" s="35"/>
      <c r="W156" s="35"/>
      <c r="X156" s="35"/>
      <c r="Y156" s="35"/>
      <c r="Z156" s="35"/>
      <c r="AA156" s="35"/>
      <c r="AB156" s="35"/>
    </row>
    <row r="157" spans="1:28">
      <c r="A157" s="409"/>
      <c r="B157" s="35"/>
      <c r="C157" s="35"/>
      <c r="D157" s="35"/>
      <c r="E157" s="35"/>
      <c r="F157" s="35"/>
      <c r="G157" s="35"/>
      <c r="H157" s="35"/>
      <c r="I157" s="35"/>
      <c r="J157" s="35"/>
      <c r="K157" s="35"/>
      <c r="L157" s="42"/>
      <c r="M157" s="35"/>
      <c r="N157" s="35"/>
      <c r="O157" s="35"/>
      <c r="P157" s="35"/>
      <c r="Q157" s="35"/>
      <c r="R157" s="35"/>
      <c r="S157" s="35"/>
      <c r="T157" s="35"/>
      <c r="U157" s="35"/>
      <c r="V157" s="35"/>
      <c r="W157" s="35"/>
      <c r="X157" s="35"/>
      <c r="Y157" s="35"/>
      <c r="Z157" s="35"/>
      <c r="AA157" s="35"/>
      <c r="AB157" s="35"/>
    </row>
    <row r="158" spans="1:28">
      <c r="A158" s="409"/>
      <c r="B158" s="35"/>
      <c r="C158" s="35"/>
      <c r="D158" s="35"/>
      <c r="E158" s="35"/>
      <c r="F158" s="35"/>
      <c r="G158" s="35"/>
      <c r="H158" s="35"/>
      <c r="I158" s="35"/>
      <c r="J158" s="35"/>
      <c r="K158" s="35"/>
      <c r="L158" s="42"/>
      <c r="M158" s="35"/>
      <c r="N158" s="35"/>
      <c r="O158" s="35"/>
      <c r="P158" s="35"/>
      <c r="Q158" s="35"/>
      <c r="R158" s="35"/>
      <c r="S158" s="35"/>
      <c r="T158" s="35"/>
      <c r="U158" s="35"/>
      <c r="V158" s="35"/>
      <c r="W158" s="35"/>
      <c r="X158" s="35"/>
      <c r="Y158" s="35"/>
      <c r="Z158" s="35"/>
      <c r="AA158" s="35"/>
      <c r="AB158" s="35"/>
    </row>
    <row r="159" spans="1:28">
      <c r="A159" s="409"/>
      <c r="B159" s="35"/>
      <c r="C159" s="35"/>
      <c r="D159" s="35"/>
      <c r="E159" s="35"/>
      <c r="F159" s="35"/>
      <c r="G159" s="35"/>
      <c r="H159" s="35"/>
      <c r="I159" s="35"/>
      <c r="J159" s="35"/>
      <c r="K159" s="35"/>
      <c r="L159" s="42"/>
      <c r="M159" s="35"/>
      <c r="N159" s="35"/>
      <c r="O159" s="35"/>
      <c r="P159" s="35"/>
      <c r="Q159" s="35"/>
      <c r="R159" s="35"/>
      <c r="S159" s="35"/>
      <c r="T159" s="35"/>
      <c r="U159" s="35"/>
      <c r="V159" s="35"/>
      <c r="W159" s="35"/>
      <c r="X159" s="35"/>
      <c r="Y159" s="35"/>
      <c r="Z159" s="35"/>
      <c r="AA159" s="35"/>
      <c r="AB159" s="35"/>
    </row>
    <row r="160" spans="1:28">
      <c r="A160" s="409"/>
      <c r="B160" s="35"/>
      <c r="C160" s="35"/>
      <c r="D160" s="35"/>
      <c r="E160" s="35"/>
      <c r="F160" s="35"/>
      <c r="G160" s="35"/>
      <c r="H160" s="35"/>
      <c r="I160" s="35"/>
      <c r="J160" s="35"/>
      <c r="K160" s="35"/>
      <c r="L160" s="42"/>
      <c r="M160" s="35"/>
      <c r="N160" s="35"/>
      <c r="O160" s="35"/>
      <c r="P160" s="35"/>
      <c r="Q160" s="35"/>
      <c r="R160" s="35"/>
      <c r="S160" s="35"/>
      <c r="T160" s="35"/>
      <c r="U160" s="35"/>
      <c r="V160" s="35"/>
      <c r="W160" s="35"/>
      <c r="X160" s="35"/>
      <c r="Y160" s="35"/>
      <c r="Z160" s="35"/>
      <c r="AA160" s="35"/>
      <c r="AB160" s="35"/>
    </row>
    <row r="161" spans="1:28">
      <c r="A161" s="409"/>
      <c r="B161" s="35"/>
      <c r="C161" s="35"/>
      <c r="D161" s="35"/>
      <c r="E161" s="35"/>
      <c r="F161" s="35"/>
      <c r="G161" s="35"/>
      <c r="H161" s="35"/>
      <c r="I161" s="35"/>
      <c r="J161" s="35"/>
      <c r="K161" s="35"/>
      <c r="L161" s="42"/>
      <c r="M161" s="35"/>
      <c r="N161" s="35"/>
      <c r="O161" s="35"/>
      <c r="P161" s="35"/>
      <c r="Q161" s="35"/>
      <c r="R161" s="35"/>
      <c r="S161" s="35"/>
      <c r="T161" s="35"/>
      <c r="U161" s="35"/>
      <c r="V161" s="35"/>
      <c r="W161" s="35"/>
      <c r="X161" s="35"/>
      <c r="Y161" s="35"/>
      <c r="Z161" s="35"/>
      <c r="AA161" s="35"/>
      <c r="AB161" s="35"/>
    </row>
    <row r="162" spans="1:28">
      <c r="A162" s="409"/>
      <c r="B162" s="35"/>
      <c r="C162" s="35"/>
      <c r="D162" s="35"/>
      <c r="E162" s="35"/>
      <c r="F162" s="35"/>
      <c r="G162" s="35"/>
      <c r="H162" s="35"/>
      <c r="I162" s="35"/>
      <c r="J162" s="35"/>
      <c r="K162" s="35"/>
      <c r="L162" s="42"/>
      <c r="M162" s="35"/>
      <c r="N162" s="35"/>
      <c r="O162" s="35"/>
      <c r="P162" s="35"/>
      <c r="Q162" s="35"/>
      <c r="R162" s="35"/>
      <c r="S162" s="35"/>
      <c r="T162" s="35"/>
      <c r="U162" s="35"/>
      <c r="V162" s="35"/>
      <c r="W162" s="35"/>
      <c r="X162" s="35"/>
      <c r="Y162" s="35"/>
      <c r="Z162" s="35"/>
      <c r="AA162" s="35"/>
      <c r="AB162" s="35"/>
    </row>
    <row r="163" spans="1:28">
      <c r="A163" s="409"/>
      <c r="B163" s="35"/>
      <c r="C163" s="35"/>
      <c r="D163" s="35"/>
      <c r="E163" s="35"/>
      <c r="F163" s="35"/>
      <c r="G163" s="35"/>
      <c r="H163" s="35"/>
      <c r="I163" s="35"/>
      <c r="J163" s="35"/>
      <c r="K163" s="35"/>
      <c r="L163" s="42"/>
      <c r="M163" s="35"/>
      <c r="N163" s="35"/>
      <c r="O163" s="35"/>
      <c r="P163" s="35"/>
      <c r="Q163" s="35"/>
      <c r="R163" s="35"/>
      <c r="S163" s="35"/>
      <c r="T163" s="35"/>
      <c r="U163" s="35"/>
      <c r="V163" s="35"/>
      <c r="W163" s="35"/>
      <c r="X163" s="35"/>
      <c r="Y163" s="35"/>
      <c r="Z163" s="35"/>
      <c r="AA163" s="35"/>
      <c r="AB163" s="35"/>
    </row>
    <row r="164" spans="1:28">
      <c r="A164" s="409"/>
      <c r="B164" s="35"/>
      <c r="C164" s="35"/>
      <c r="D164" s="35"/>
      <c r="E164" s="35"/>
      <c r="F164" s="35"/>
      <c r="G164" s="35"/>
      <c r="H164" s="35"/>
      <c r="I164" s="35"/>
      <c r="J164" s="35"/>
      <c r="K164" s="35"/>
      <c r="L164" s="42"/>
      <c r="M164" s="35"/>
      <c r="N164" s="35"/>
      <c r="O164" s="35"/>
      <c r="P164" s="35"/>
      <c r="Q164" s="35"/>
      <c r="R164" s="35"/>
      <c r="S164" s="35"/>
      <c r="T164" s="35"/>
      <c r="U164" s="35"/>
      <c r="V164" s="35"/>
      <c r="W164" s="35"/>
      <c r="X164" s="35"/>
      <c r="Y164" s="35"/>
      <c r="Z164" s="35"/>
      <c r="AA164" s="35"/>
      <c r="AB164" s="35"/>
    </row>
    <row r="165" spans="1:28">
      <c r="A165" s="409"/>
      <c r="B165" s="35"/>
      <c r="C165" s="35"/>
      <c r="D165" s="35"/>
      <c r="E165" s="35"/>
      <c r="F165" s="35"/>
      <c r="G165" s="35"/>
      <c r="H165" s="35"/>
      <c r="I165" s="35"/>
      <c r="J165" s="35"/>
      <c r="K165" s="35"/>
      <c r="L165" s="42"/>
      <c r="M165" s="35"/>
      <c r="N165" s="35"/>
      <c r="O165" s="35"/>
      <c r="P165" s="35"/>
      <c r="Q165" s="35"/>
      <c r="R165" s="35"/>
      <c r="S165" s="35"/>
      <c r="T165" s="35"/>
      <c r="U165" s="35"/>
      <c r="V165" s="35"/>
      <c r="W165" s="35"/>
      <c r="X165" s="35"/>
      <c r="Y165" s="35"/>
      <c r="Z165" s="35"/>
      <c r="AA165" s="35"/>
      <c r="AB165" s="35"/>
    </row>
    <row r="166" spans="1:28">
      <c r="A166" s="409"/>
      <c r="B166" s="35"/>
      <c r="C166" s="35"/>
      <c r="D166" s="35"/>
      <c r="E166" s="35"/>
      <c r="F166" s="35"/>
      <c r="G166" s="35"/>
      <c r="H166" s="35"/>
      <c r="I166" s="35"/>
      <c r="J166" s="35"/>
      <c r="K166" s="35"/>
      <c r="L166" s="42"/>
      <c r="M166" s="35"/>
      <c r="N166" s="35"/>
      <c r="O166" s="35"/>
      <c r="P166" s="35"/>
      <c r="Q166" s="35"/>
      <c r="R166" s="35"/>
      <c r="S166" s="35"/>
      <c r="T166" s="35"/>
      <c r="U166" s="35"/>
      <c r="V166" s="35"/>
      <c r="W166" s="35"/>
      <c r="X166" s="35"/>
      <c r="Y166" s="35"/>
      <c r="Z166" s="35"/>
      <c r="AA166" s="35"/>
      <c r="AB166" s="35"/>
    </row>
    <row r="167" spans="1:28">
      <c r="A167" s="409"/>
      <c r="B167" s="35"/>
      <c r="C167" s="35"/>
      <c r="D167" s="35"/>
      <c r="E167" s="35"/>
      <c r="F167" s="35"/>
      <c r="G167" s="35"/>
      <c r="H167" s="35"/>
      <c r="I167" s="35"/>
      <c r="J167" s="35"/>
      <c r="K167" s="35"/>
      <c r="L167" s="42"/>
      <c r="M167" s="35"/>
      <c r="N167" s="35"/>
      <c r="O167" s="35"/>
      <c r="P167" s="35"/>
      <c r="Q167" s="35"/>
      <c r="R167" s="35"/>
      <c r="S167" s="35"/>
      <c r="T167" s="35"/>
      <c r="U167" s="35"/>
      <c r="V167" s="35"/>
      <c r="W167" s="35"/>
      <c r="X167" s="35"/>
      <c r="Y167" s="35"/>
      <c r="Z167" s="35"/>
      <c r="AA167" s="35"/>
      <c r="AB167" s="35"/>
    </row>
    <row r="168" spans="1:28">
      <c r="A168" s="409"/>
      <c r="B168" s="35"/>
      <c r="C168" s="35"/>
      <c r="D168" s="35"/>
      <c r="E168" s="35"/>
      <c r="F168" s="35"/>
      <c r="G168" s="35"/>
      <c r="H168" s="35"/>
      <c r="I168" s="35"/>
      <c r="J168" s="35"/>
      <c r="K168" s="35"/>
      <c r="L168" s="42"/>
      <c r="M168" s="35"/>
      <c r="N168" s="35"/>
      <c r="O168" s="35"/>
      <c r="P168" s="35"/>
      <c r="Q168" s="35"/>
      <c r="R168" s="35"/>
      <c r="S168" s="35"/>
      <c r="T168" s="35"/>
      <c r="U168" s="35"/>
      <c r="V168" s="35"/>
      <c r="W168" s="35"/>
      <c r="X168" s="35"/>
      <c r="Y168" s="35"/>
      <c r="Z168" s="35"/>
      <c r="AA168" s="35"/>
      <c r="AB168" s="35"/>
    </row>
    <row r="169" spans="1:28">
      <c r="A169" s="409"/>
      <c r="B169" s="35"/>
      <c r="C169" s="35"/>
      <c r="D169" s="35"/>
      <c r="E169" s="35"/>
      <c r="F169" s="35"/>
      <c r="G169" s="35"/>
      <c r="H169" s="35"/>
      <c r="I169" s="35"/>
      <c r="J169" s="35"/>
      <c r="K169" s="35"/>
      <c r="L169" s="42"/>
      <c r="M169" s="35"/>
      <c r="N169" s="35"/>
      <c r="O169" s="35"/>
      <c r="P169" s="35"/>
      <c r="Q169" s="35"/>
      <c r="R169" s="35"/>
      <c r="S169" s="35"/>
      <c r="T169" s="35"/>
      <c r="U169" s="35"/>
      <c r="V169" s="35"/>
      <c r="W169" s="35"/>
      <c r="X169" s="35"/>
      <c r="Y169" s="35"/>
      <c r="Z169" s="35"/>
      <c r="AA169" s="35"/>
      <c r="AB169" s="35"/>
    </row>
    <row r="170" spans="1:28">
      <c r="A170" s="409"/>
      <c r="B170" s="35"/>
      <c r="C170" s="35"/>
      <c r="D170" s="35"/>
      <c r="E170" s="35"/>
      <c r="F170" s="35"/>
      <c r="G170" s="35"/>
      <c r="H170" s="35"/>
      <c r="I170" s="35"/>
      <c r="J170" s="35"/>
      <c r="K170" s="35"/>
      <c r="L170" s="42"/>
      <c r="M170" s="35"/>
      <c r="N170" s="35"/>
      <c r="O170" s="35"/>
      <c r="P170" s="35"/>
      <c r="Q170" s="35"/>
      <c r="R170" s="35"/>
      <c r="S170" s="35"/>
      <c r="T170" s="35"/>
      <c r="U170" s="35"/>
      <c r="V170" s="35"/>
      <c r="W170" s="35"/>
      <c r="X170" s="35"/>
      <c r="Y170" s="35"/>
      <c r="Z170" s="35"/>
      <c r="AA170" s="35"/>
      <c r="AB170" s="35"/>
    </row>
    <row r="171" spans="1:28">
      <c r="A171" s="409"/>
      <c r="B171" s="35"/>
      <c r="C171" s="35"/>
      <c r="D171" s="35"/>
      <c r="E171" s="35"/>
      <c r="F171" s="35"/>
      <c r="G171" s="35"/>
      <c r="H171" s="35"/>
      <c r="I171" s="35"/>
      <c r="J171" s="35"/>
      <c r="K171" s="35"/>
      <c r="L171" s="42"/>
      <c r="M171" s="35"/>
      <c r="N171" s="35"/>
      <c r="O171" s="35"/>
      <c r="P171" s="35"/>
      <c r="Q171" s="35"/>
      <c r="R171" s="35"/>
      <c r="S171" s="35"/>
      <c r="T171" s="35"/>
      <c r="U171" s="35"/>
      <c r="V171" s="35"/>
      <c r="W171" s="35"/>
      <c r="X171" s="35"/>
      <c r="Y171" s="35"/>
      <c r="Z171" s="35"/>
      <c r="AA171" s="35"/>
      <c r="AB171" s="35"/>
    </row>
    <row r="172" spans="1:28">
      <c r="A172" s="409"/>
      <c r="B172" s="35"/>
      <c r="C172" s="35"/>
      <c r="D172" s="35"/>
      <c r="E172" s="35"/>
      <c r="F172" s="35"/>
      <c r="G172" s="35"/>
      <c r="H172" s="35"/>
      <c r="I172" s="35"/>
      <c r="J172" s="35"/>
      <c r="K172" s="35"/>
      <c r="L172" s="42"/>
      <c r="M172" s="35"/>
      <c r="N172" s="35"/>
      <c r="O172" s="35"/>
      <c r="P172" s="35"/>
      <c r="Q172" s="35"/>
      <c r="R172" s="35"/>
      <c r="S172" s="35"/>
      <c r="T172" s="35"/>
      <c r="U172" s="35"/>
      <c r="V172" s="35"/>
      <c r="W172" s="35"/>
      <c r="X172" s="35"/>
      <c r="Y172" s="35"/>
      <c r="Z172" s="35"/>
      <c r="AA172" s="35"/>
      <c r="AB172" s="35"/>
    </row>
    <row r="173" spans="1:28">
      <c r="A173" s="409"/>
      <c r="B173" s="35"/>
      <c r="C173" s="35"/>
      <c r="D173" s="35"/>
      <c r="E173" s="35"/>
      <c r="F173" s="35"/>
      <c r="G173" s="35"/>
      <c r="H173" s="35"/>
      <c r="I173" s="35"/>
      <c r="J173" s="35"/>
      <c r="K173" s="35"/>
      <c r="L173" s="42"/>
      <c r="M173" s="35"/>
      <c r="N173" s="35"/>
      <c r="O173" s="35"/>
      <c r="P173" s="35"/>
      <c r="Q173" s="35"/>
      <c r="R173" s="35"/>
      <c r="S173" s="35"/>
      <c r="T173" s="35"/>
      <c r="U173" s="35"/>
      <c r="V173" s="35"/>
      <c r="W173" s="35"/>
      <c r="X173" s="35"/>
      <c r="Y173" s="35"/>
      <c r="Z173" s="35"/>
      <c r="AA173" s="35"/>
      <c r="AB173" s="35"/>
    </row>
    <row r="174" spans="1:28">
      <c r="A174" s="409"/>
      <c r="B174" s="35"/>
      <c r="C174" s="35"/>
      <c r="D174" s="35"/>
      <c r="E174" s="35"/>
      <c r="F174" s="35"/>
      <c r="G174" s="35"/>
      <c r="H174" s="35"/>
      <c r="I174" s="35"/>
      <c r="J174" s="35"/>
      <c r="K174" s="35"/>
      <c r="L174" s="42"/>
      <c r="M174" s="35"/>
      <c r="N174" s="35"/>
      <c r="O174" s="35"/>
      <c r="P174" s="35"/>
      <c r="Q174" s="35"/>
      <c r="R174" s="35"/>
      <c r="S174" s="35"/>
      <c r="T174" s="35"/>
      <c r="U174" s="35"/>
      <c r="V174" s="35"/>
      <c r="W174" s="35"/>
      <c r="X174" s="35"/>
      <c r="Y174" s="35"/>
      <c r="Z174" s="35"/>
      <c r="AA174" s="35"/>
      <c r="AB174" s="35"/>
    </row>
    <row r="175" spans="1:28">
      <c r="A175" s="409"/>
      <c r="B175" s="35"/>
      <c r="C175" s="35"/>
      <c r="D175" s="35"/>
      <c r="E175" s="35"/>
      <c r="F175" s="35"/>
      <c r="G175" s="35"/>
      <c r="H175" s="35"/>
      <c r="I175" s="35"/>
      <c r="J175" s="35"/>
      <c r="K175" s="35"/>
      <c r="L175" s="42"/>
      <c r="M175" s="35"/>
      <c r="N175" s="35"/>
      <c r="O175" s="35"/>
      <c r="P175" s="35"/>
      <c r="Q175" s="35"/>
      <c r="R175" s="35"/>
      <c r="S175" s="35"/>
      <c r="T175" s="35"/>
      <c r="U175" s="35"/>
      <c r="V175" s="35"/>
      <c r="W175" s="35"/>
      <c r="X175" s="35"/>
      <c r="Y175" s="35"/>
      <c r="Z175" s="35"/>
      <c r="AA175" s="35"/>
      <c r="AB175" s="35"/>
    </row>
    <row r="176" spans="1:28">
      <c r="A176" s="409"/>
      <c r="B176" s="35"/>
      <c r="C176" s="35"/>
      <c r="D176" s="35"/>
      <c r="E176" s="35"/>
      <c r="F176" s="35"/>
      <c r="G176" s="35"/>
      <c r="H176" s="35"/>
      <c r="I176" s="35"/>
      <c r="J176" s="35"/>
      <c r="K176" s="35"/>
      <c r="L176" s="42"/>
      <c r="M176" s="35"/>
      <c r="N176" s="35"/>
      <c r="O176" s="35"/>
      <c r="P176" s="35"/>
      <c r="Q176" s="35"/>
      <c r="R176" s="35"/>
      <c r="S176" s="35"/>
      <c r="T176" s="35"/>
      <c r="U176" s="35"/>
      <c r="V176" s="35"/>
      <c r="W176" s="35"/>
      <c r="X176" s="35"/>
      <c r="Y176" s="35"/>
      <c r="Z176" s="35"/>
      <c r="AA176" s="35"/>
      <c r="AB176" s="35"/>
    </row>
    <row r="177" spans="1:28">
      <c r="A177" s="409"/>
      <c r="B177" s="35"/>
      <c r="C177" s="35"/>
      <c r="D177" s="35"/>
      <c r="E177" s="35"/>
      <c r="F177" s="35"/>
      <c r="G177" s="35"/>
      <c r="H177" s="35"/>
      <c r="I177" s="35"/>
      <c r="J177" s="35"/>
      <c r="K177" s="35"/>
      <c r="L177" s="42"/>
      <c r="M177" s="35"/>
      <c r="N177" s="35"/>
      <c r="O177" s="35"/>
      <c r="P177" s="35"/>
      <c r="Q177" s="35"/>
      <c r="R177" s="35"/>
      <c r="S177" s="35"/>
      <c r="T177" s="35"/>
      <c r="U177" s="35"/>
      <c r="V177" s="35"/>
      <c r="W177" s="35"/>
      <c r="X177" s="35"/>
      <c r="Y177" s="35"/>
      <c r="Z177" s="35"/>
      <c r="AA177" s="35"/>
      <c r="AB177" s="35"/>
    </row>
    <row r="178" spans="1:28">
      <c r="A178" s="409"/>
      <c r="B178" s="35"/>
      <c r="C178" s="35"/>
      <c r="D178" s="35"/>
      <c r="E178" s="35"/>
      <c r="F178" s="35"/>
      <c r="G178" s="35"/>
      <c r="H178" s="35"/>
      <c r="I178" s="35"/>
      <c r="J178" s="35"/>
      <c r="K178" s="35"/>
      <c r="L178" s="42"/>
      <c r="M178" s="35"/>
      <c r="N178" s="35"/>
      <c r="O178" s="35"/>
      <c r="P178" s="35"/>
      <c r="Q178" s="35"/>
      <c r="R178" s="35"/>
      <c r="S178" s="35"/>
      <c r="T178" s="35"/>
      <c r="U178" s="35"/>
      <c r="V178" s="35"/>
      <c r="W178" s="35"/>
      <c r="X178" s="35"/>
      <c r="Y178" s="35"/>
      <c r="Z178" s="35"/>
      <c r="AA178" s="35"/>
      <c r="AB178" s="35"/>
    </row>
    <row r="179" spans="1:28">
      <c r="A179" s="409"/>
      <c r="B179" s="35"/>
      <c r="C179" s="35"/>
      <c r="D179" s="35"/>
      <c r="E179" s="35"/>
      <c r="F179" s="35"/>
      <c r="G179" s="35"/>
      <c r="H179" s="35"/>
      <c r="I179" s="35"/>
      <c r="J179" s="35"/>
      <c r="K179" s="35"/>
      <c r="L179" s="42"/>
      <c r="M179" s="35"/>
      <c r="N179" s="35"/>
      <c r="O179" s="35"/>
      <c r="P179" s="35"/>
      <c r="Q179" s="35"/>
      <c r="R179" s="35"/>
      <c r="S179" s="35"/>
      <c r="T179" s="35"/>
      <c r="U179" s="35"/>
      <c r="V179" s="35"/>
      <c r="W179" s="35"/>
      <c r="X179" s="35"/>
      <c r="Y179" s="35"/>
      <c r="Z179" s="35"/>
      <c r="AA179" s="35"/>
      <c r="AB179" s="35"/>
    </row>
    <row r="180" spans="1:28">
      <c r="A180" s="409"/>
      <c r="B180" s="35"/>
      <c r="C180" s="35"/>
      <c r="D180" s="35"/>
      <c r="E180" s="35"/>
      <c r="F180" s="35"/>
      <c r="G180" s="35"/>
      <c r="H180" s="35"/>
      <c r="I180" s="35"/>
      <c r="J180" s="35"/>
      <c r="K180" s="35"/>
      <c r="L180" s="42"/>
      <c r="M180" s="35"/>
      <c r="N180" s="35"/>
      <c r="O180" s="35"/>
      <c r="P180" s="35"/>
      <c r="Q180" s="35"/>
      <c r="R180" s="35"/>
      <c r="S180" s="35"/>
      <c r="T180" s="35"/>
      <c r="U180" s="35"/>
      <c r="V180" s="35"/>
      <c r="W180" s="35"/>
      <c r="X180" s="35"/>
      <c r="Y180" s="35"/>
      <c r="Z180" s="35"/>
      <c r="AA180" s="35"/>
      <c r="AB180" s="35"/>
    </row>
    <row r="181" spans="1:28">
      <c r="A181" s="409"/>
      <c r="B181" s="35"/>
      <c r="C181" s="35"/>
      <c r="D181" s="35"/>
      <c r="E181" s="35"/>
      <c r="F181" s="35"/>
      <c r="G181" s="35"/>
      <c r="H181" s="35"/>
      <c r="I181" s="35"/>
      <c r="J181" s="35"/>
      <c r="K181" s="35"/>
      <c r="L181" s="42"/>
      <c r="M181" s="35"/>
      <c r="N181" s="35"/>
      <c r="O181" s="35"/>
      <c r="P181" s="35"/>
      <c r="Q181" s="35"/>
      <c r="R181" s="35"/>
      <c r="S181" s="35"/>
      <c r="T181" s="35"/>
      <c r="U181" s="35"/>
      <c r="V181" s="35"/>
      <c r="W181" s="35"/>
      <c r="X181" s="35"/>
      <c r="Y181" s="35"/>
      <c r="Z181" s="35"/>
      <c r="AA181" s="35"/>
      <c r="AB181" s="35"/>
    </row>
    <row r="182" spans="1:28">
      <c r="A182" s="409"/>
      <c r="B182" s="35"/>
      <c r="C182" s="35"/>
      <c r="D182" s="35"/>
      <c r="E182" s="35"/>
      <c r="F182" s="35"/>
      <c r="G182" s="35"/>
      <c r="H182" s="35"/>
      <c r="I182" s="35"/>
      <c r="J182" s="35"/>
      <c r="K182" s="35"/>
      <c r="L182" s="42"/>
      <c r="M182" s="35"/>
      <c r="N182" s="35"/>
      <c r="O182" s="35"/>
      <c r="P182" s="35"/>
      <c r="Q182" s="35"/>
      <c r="R182" s="35"/>
      <c r="S182" s="35"/>
      <c r="T182" s="35"/>
      <c r="U182" s="35"/>
      <c r="V182" s="35"/>
      <c r="W182" s="35"/>
      <c r="X182" s="35"/>
      <c r="Y182" s="35"/>
      <c r="Z182" s="35"/>
      <c r="AA182" s="35"/>
      <c r="AB182" s="35"/>
    </row>
    <row r="183" spans="1:28">
      <c r="A183" s="409"/>
      <c r="B183" s="35"/>
      <c r="C183" s="35"/>
      <c r="D183" s="35"/>
      <c r="E183" s="35"/>
      <c r="F183" s="35"/>
      <c r="G183" s="35"/>
      <c r="H183" s="35"/>
      <c r="I183" s="35"/>
      <c r="J183" s="35"/>
      <c r="K183" s="35"/>
      <c r="L183" s="42"/>
      <c r="M183" s="35"/>
      <c r="N183" s="35"/>
      <c r="O183" s="35"/>
      <c r="P183" s="35"/>
      <c r="Q183" s="35"/>
      <c r="R183" s="35"/>
      <c r="S183" s="35"/>
      <c r="T183" s="35"/>
      <c r="U183" s="35"/>
      <c r="V183" s="35"/>
      <c r="W183" s="35"/>
      <c r="X183" s="35"/>
      <c r="Y183" s="35"/>
      <c r="Z183" s="35"/>
      <c r="AA183" s="35"/>
      <c r="AB183" s="35"/>
    </row>
    <row r="184" spans="1:28">
      <c r="A184" s="409"/>
      <c r="B184" s="35"/>
      <c r="C184" s="35"/>
      <c r="D184" s="35"/>
      <c r="E184" s="35"/>
      <c r="F184" s="35"/>
      <c r="G184" s="35"/>
      <c r="H184" s="35"/>
      <c r="I184" s="35"/>
      <c r="J184" s="35"/>
      <c r="K184" s="35"/>
      <c r="L184" s="42"/>
      <c r="M184" s="35"/>
      <c r="N184" s="35"/>
      <c r="O184" s="35"/>
      <c r="P184" s="35"/>
      <c r="Q184" s="35"/>
      <c r="R184" s="35"/>
      <c r="S184" s="35"/>
      <c r="T184" s="35"/>
      <c r="U184" s="35"/>
      <c r="V184" s="35"/>
      <c r="W184" s="35"/>
      <c r="X184" s="35"/>
      <c r="Y184" s="35"/>
      <c r="Z184" s="35"/>
      <c r="AA184" s="35"/>
      <c r="AB184" s="35"/>
    </row>
    <row r="185" spans="1:28">
      <c r="A185" s="409"/>
      <c r="B185" s="35"/>
      <c r="C185" s="35"/>
      <c r="D185" s="35"/>
      <c r="E185" s="35"/>
      <c r="F185" s="35"/>
      <c r="G185" s="35"/>
      <c r="H185" s="35"/>
      <c r="I185" s="35"/>
      <c r="J185" s="35"/>
      <c r="K185" s="35"/>
      <c r="L185" s="42"/>
      <c r="M185" s="35"/>
      <c r="N185" s="35"/>
      <c r="O185" s="35"/>
      <c r="P185" s="35"/>
      <c r="Q185" s="35"/>
      <c r="R185" s="35"/>
      <c r="S185" s="35"/>
      <c r="T185" s="35"/>
      <c r="U185" s="35"/>
      <c r="V185" s="35"/>
      <c r="W185" s="35"/>
      <c r="X185" s="35"/>
      <c r="Y185" s="35"/>
      <c r="Z185" s="35"/>
      <c r="AA185" s="35"/>
      <c r="AB185" s="35"/>
    </row>
    <row r="186" spans="1:28">
      <c r="A186" s="409"/>
      <c r="B186" s="35"/>
      <c r="C186" s="35"/>
      <c r="D186" s="35"/>
      <c r="E186" s="35"/>
      <c r="F186" s="35"/>
      <c r="G186" s="35"/>
      <c r="H186" s="35"/>
      <c r="I186" s="35"/>
      <c r="J186" s="35"/>
      <c r="K186" s="35"/>
      <c r="L186" s="42"/>
      <c r="M186" s="35"/>
      <c r="N186" s="35"/>
      <c r="O186" s="35"/>
      <c r="P186" s="35"/>
      <c r="Q186" s="35"/>
      <c r="R186" s="35"/>
      <c r="S186" s="35"/>
      <c r="T186" s="35"/>
      <c r="U186" s="35"/>
      <c r="V186" s="35"/>
      <c r="W186" s="35"/>
      <c r="X186" s="35"/>
      <c r="Y186" s="35"/>
      <c r="Z186" s="35"/>
      <c r="AA186" s="35"/>
      <c r="AB186" s="35"/>
    </row>
    <row r="187" spans="1:28">
      <c r="A187" s="409"/>
      <c r="B187" s="35"/>
      <c r="C187" s="35"/>
      <c r="D187" s="35"/>
      <c r="E187" s="35"/>
      <c r="F187" s="35"/>
      <c r="G187" s="35"/>
      <c r="H187" s="35"/>
      <c r="I187" s="35"/>
      <c r="J187" s="35"/>
      <c r="K187" s="35"/>
      <c r="L187" s="42"/>
      <c r="M187" s="35"/>
      <c r="N187" s="35"/>
      <c r="O187" s="35"/>
      <c r="P187" s="35"/>
      <c r="Q187" s="35"/>
      <c r="R187" s="35"/>
      <c r="S187" s="35"/>
      <c r="T187" s="35"/>
      <c r="U187" s="35"/>
      <c r="V187" s="35"/>
      <c r="W187" s="35"/>
      <c r="X187" s="35"/>
      <c r="Y187" s="35"/>
      <c r="Z187" s="35"/>
      <c r="AA187" s="35"/>
      <c r="AB187" s="35"/>
    </row>
    <row r="188" spans="1:28">
      <c r="A188" s="409"/>
      <c r="B188" s="35"/>
      <c r="C188" s="35"/>
      <c r="D188" s="35"/>
      <c r="E188" s="35"/>
      <c r="F188" s="35"/>
      <c r="G188" s="35"/>
      <c r="H188" s="35"/>
      <c r="I188" s="35"/>
      <c r="J188" s="35"/>
      <c r="K188" s="35"/>
      <c r="L188" s="42"/>
      <c r="M188" s="35"/>
      <c r="N188" s="35"/>
      <c r="O188" s="35"/>
      <c r="P188" s="35"/>
      <c r="Q188" s="35"/>
      <c r="R188" s="35"/>
      <c r="S188" s="35"/>
      <c r="T188" s="35"/>
      <c r="U188" s="35"/>
      <c r="V188" s="35"/>
      <c r="W188" s="35"/>
      <c r="X188" s="35"/>
      <c r="Y188" s="35"/>
      <c r="Z188" s="35"/>
      <c r="AA188" s="35"/>
      <c r="AB188" s="35"/>
    </row>
    <row r="189" spans="1:28">
      <c r="A189" s="409"/>
      <c r="B189" s="35"/>
      <c r="C189" s="35"/>
      <c r="D189" s="35"/>
      <c r="E189" s="35"/>
      <c r="F189" s="35"/>
      <c r="G189" s="35"/>
      <c r="H189" s="35"/>
      <c r="I189" s="35"/>
      <c r="J189" s="35"/>
      <c r="K189" s="35"/>
      <c r="L189" s="42"/>
      <c r="M189" s="35"/>
      <c r="N189" s="35"/>
      <c r="O189" s="35"/>
      <c r="P189" s="35"/>
      <c r="Q189" s="35"/>
      <c r="R189" s="35"/>
      <c r="S189" s="35"/>
      <c r="T189" s="35"/>
      <c r="U189" s="35"/>
      <c r="V189" s="35"/>
      <c r="W189" s="35"/>
      <c r="X189" s="35"/>
      <c r="Y189" s="35"/>
      <c r="Z189" s="35"/>
      <c r="AA189" s="35"/>
      <c r="AB189" s="35"/>
    </row>
    <row r="190" spans="1:28">
      <c r="A190" s="409"/>
      <c r="B190" s="35"/>
      <c r="C190" s="35"/>
      <c r="D190" s="35"/>
      <c r="E190" s="35"/>
      <c r="F190" s="35"/>
      <c r="G190" s="35"/>
      <c r="H190" s="35"/>
      <c r="I190" s="35"/>
      <c r="J190" s="35"/>
      <c r="K190" s="35"/>
      <c r="L190" s="42"/>
      <c r="M190" s="35"/>
      <c r="N190" s="35"/>
      <c r="O190" s="35"/>
      <c r="P190" s="35"/>
      <c r="Q190" s="35"/>
      <c r="R190" s="35"/>
      <c r="S190" s="35"/>
      <c r="T190" s="35"/>
      <c r="U190" s="35"/>
      <c r="V190" s="35"/>
      <c r="W190" s="35"/>
      <c r="X190" s="35"/>
      <c r="Y190" s="35"/>
      <c r="Z190" s="35"/>
      <c r="AA190" s="35"/>
      <c r="AB190" s="35"/>
    </row>
    <row r="191" spans="1:28">
      <c r="A191" s="409"/>
      <c r="B191" s="35"/>
      <c r="C191" s="35"/>
      <c r="D191" s="35"/>
      <c r="E191" s="35"/>
      <c r="F191" s="35"/>
      <c r="G191" s="35"/>
      <c r="H191" s="35"/>
      <c r="I191" s="35"/>
      <c r="J191" s="35"/>
      <c r="K191" s="35"/>
      <c r="L191" s="42"/>
      <c r="M191" s="35"/>
      <c r="N191" s="35"/>
      <c r="O191" s="35"/>
      <c r="P191" s="35"/>
      <c r="Q191" s="35"/>
      <c r="R191" s="35"/>
      <c r="S191" s="35"/>
      <c r="T191" s="35"/>
      <c r="U191" s="35"/>
      <c r="V191" s="35"/>
      <c r="W191" s="35"/>
      <c r="X191" s="35"/>
      <c r="Y191" s="35"/>
      <c r="Z191" s="35"/>
      <c r="AA191" s="35"/>
      <c r="AB191" s="35"/>
    </row>
    <row r="192" spans="1:28">
      <c r="A192" s="409"/>
      <c r="B192" s="35"/>
      <c r="C192" s="35"/>
      <c r="D192" s="35"/>
      <c r="E192" s="35"/>
      <c r="F192" s="35"/>
      <c r="G192" s="35"/>
      <c r="H192" s="35"/>
      <c r="I192" s="35"/>
      <c r="J192" s="35"/>
      <c r="K192" s="35"/>
      <c r="L192" s="42"/>
      <c r="M192" s="35"/>
      <c r="N192" s="35"/>
      <c r="O192" s="35"/>
      <c r="P192" s="35"/>
      <c r="Q192" s="35"/>
      <c r="R192" s="35"/>
      <c r="S192" s="35"/>
      <c r="T192" s="35"/>
      <c r="U192" s="35"/>
      <c r="V192" s="35"/>
      <c r="W192" s="35"/>
      <c r="X192" s="35"/>
      <c r="Y192" s="35"/>
      <c r="Z192" s="35"/>
      <c r="AA192" s="35"/>
      <c r="AB192" s="35"/>
    </row>
    <row r="193" spans="1:28">
      <c r="A193" s="409"/>
      <c r="B193" s="35"/>
      <c r="C193" s="35"/>
      <c r="D193" s="35"/>
      <c r="E193" s="35"/>
      <c r="F193" s="35"/>
      <c r="G193" s="35"/>
      <c r="H193" s="35"/>
      <c r="I193" s="35"/>
      <c r="J193" s="35"/>
      <c r="K193" s="35"/>
      <c r="L193" s="42"/>
      <c r="M193" s="35"/>
      <c r="N193" s="35"/>
      <c r="O193" s="35"/>
      <c r="P193" s="35"/>
      <c r="Q193" s="35"/>
      <c r="R193" s="35"/>
      <c r="S193" s="35"/>
      <c r="T193" s="35"/>
      <c r="U193" s="35"/>
      <c r="V193" s="35"/>
      <c r="W193" s="35"/>
      <c r="X193" s="35"/>
      <c r="Y193" s="35"/>
      <c r="Z193" s="35"/>
      <c r="AA193" s="35"/>
      <c r="AB193" s="35"/>
    </row>
    <row r="194" spans="1:28">
      <c r="A194" s="409"/>
      <c r="B194" s="35"/>
      <c r="C194" s="35"/>
      <c r="D194" s="35"/>
      <c r="E194" s="35"/>
      <c r="F194" s="35"/>
      <c r="G194" s="35"/>
      <c r="H194" s="35"/>
      <c r="I194" s="35"/>
      <c r="J194" s="35"/>
      <c r="K194" s="35"/>
      <c r="L194" s="42"/>
      <c r="M194" s="35"/>
      <c r="N194" s="35"/>
      <c r="O194" s="35"/>
      <c r="P194" s="35"/>
      <c r="Q194" s="35"/>
      <c r="R194" s="35"/>
      <c r="S194" s="35"/>
      <c r="T194" s="35"/>
      <c r="U194" s="35"/>
      <c r="V194" s="35"/>
      <c r="W194" s="35"/>
      <c r="X194" s="35"/>
      <c r="Y194" s="35"/>
      <c r="Z194" s="35"/>
      <c r="AA194" s="35"/>
      <c r="AB194" s="35"/>
    </row>
    <row r="195" spans="1:28">
      <c r="A195" s="409"/>
      <c r="B195" s="35"/>
      <c r="C195" s="35"/>
      <c r="D195" s="35"/>
      <c r="E195" s="35"/>
      <c r="F195" s="35"/>
      <c r="G195" s="35"/>
      <c r="H195" s="35"/>
      <c r="I195" s="35"/>
      <c r="J195" s="35"/>
      <c r="K195" s="35"/>
      <c r="L195" s="42"/>
      <c r="M195" s="35"/>
      <c r="N195" s="35"/>
      <c r="O195" s="35"/>
      <c r="P195" s="35"/>
      <c r="Q195" s="35"/>
      <c r="R195" s="35"/>
      <c r="S195" s="35"/>
      <c r="T195" s="35"/>
      <c r="U195" s="35"/>
      <c r="V195" s="35"/>
      <c r="W195" s="35"/>
      <c r="X195" s="35"/>
      <c r="Y195" s="35"/>
      <c r="Z195" s="35"/>
      <c r="AA195" s="35"/>
      <c r="AB195" s="35"/>
    </row>
    <row r="196" spans="1:28">
      <c r="A196" s="409"/>
      <c r="B196" s="35"/>
      <c r="C196" s="35"/>
      <c r="D196" s="35"/>
      <c r="E196" s="35"/>
      <c r="F196" s="35"/>
      <c r="G196" s="35"/>
      <c r="H196" s="35"/>
      <c r="I196" s="35"/>
      <c r="J196" s="35"/>
      <c r="K196" s="35"/>
      <c r="L196" s="42"/>
      <c r="M196" s="35"/>
      <c r="N196" s="35"/>
      <c r="O196" s="35"/>
      <c r="P196" s="35"/>
      <c r="Q196" s="35"/>
      <c r="R196" s="35"/>
      <c r="S196" s="35"/>
      <c r="T196" s="35"/>
      <c r="U196" s="35"/>
      <c r="V196" s="35"/>
      <c r="W196" s="35"/>
      <c r="X196" s="35"/>
      <c r="Y196" s="35"/>
      <c r="Z196" s="35"/>
      <c r="AA196" s="35"/>
      <c r="AB196" s="35"/>
    </row>
    <row r="197" spans="1:28">
      <c r="A197" s="409"/>
      <c r="B197" s="35"/>
      <c r="C197" s="35"/>
      <c r="D197" s="35"/>
      <c r="E197" s="35"/>
      <c r="F197" s="35"/>
      <c r="G197" s="35"/>
      <c r="H197" s="35"/>
      <c r="I197" s="35"/>
      <c r="J197" s="35"/>
      <c r="K197" s="35"/>
      <c r="L197" s="42"/>
      <c r="M197" s="35"/>
      <c r="N197" s="35"/>
      <c r="O197" s="35"/>
      <c r="P197" s="35"/>
      <c r="Q197" s="35"/>
      <c r="R197" s="35"/>
      <c r="S197" s="35"/>
      <c r="T197" s="35"/>
      <c r="U197" s="35"/>
      <c r="V197" s="35"/>
      <c r="W197" s="35"/>
      <c r="X197" s="35"/>
      <c r="Y197" s="35"/>
      <c r="Z197" s="35"/>
      <c r="AA197" s="35"/>
      <c r="AB197" s="35"/>
    </row>
    <row r="198" spans="1:28">
      <c r="A198" s="409"/>
      <c r="B198" s="35"/>
      <c r="C198" s="35"/>
      <c r="D198" s="35"/>
      <c r="E198" s="35"/>
      <c r="F198" s="35"/>
      <c r="G198" s="35"/>
      <c r="H198" s="35"/>
      <c r="I198" s="35"/>
      <c r="J198" s="35"/>
      <c r="K198" s="35"/>
      <c r="L198" s="42"/>
      <c r="M198" s="35"/>
      <c r="N198" s="35"/>
      <c r="O198" s="35"/>
      <c r="P198" s="35"/>
      <c r="Q198" s="35"/>
      <c r="R198" s="35"/>
      <c r="S198" s="35"/>
      <c r="T198" s="35"/>
      <c r="U198" s="35"/>
      <c r="V198" s="35"/>
      <c r="W198" s="35"/>
      <c r="X198" s="35"/>
      <c r="Y198" s="35"/>
      <c r="Z198" s="35"/>
      <c r="AA198" s="35"/>
      <c r="AB198" s="35"/>
    </row>
    <row r="199" spans="1:28">
      <c r="A199" s="409"/>
      <c r="B199" s="35"/>
      <c r="C199" s="35"/>
      <c r="D199" s="35"/>
      <c r="E199" s="35"/>
      <c r="F199" s="35"/>
      <c r="G199" s="35"/>
      <c r="H199" s="35"/>
      <c r="I199" s="35"/>
      <c r="J199" s="35"/>
      <c r="K199" s="35"/>
      <c r="L199" s="42"/>
      <c r="M199" s="35"/>
      <c r="N199" s="35"/>
      <c r="O199" s="35"/>
      <c r="P199" s="35"/>
      <c r="Q199" s="35"/>
      <c r="R199" s="35"/>
      <c r="S199" s="35"/>
      <c r="T199" s="35"/>
      <c r="U199" s="35"/>
      <c r="V199" s="35"/>
      <c r="W199" s="35"/>
      <c r="X199" s="35"/>
      <c r="Y199" s="35"/>
      <c r="Z199" s="35"/>
      <c r="AA199" s="35"/>
      <c r="AB199" s="35"/>
    </row>
    <row r="200" spans="1:28">
      <c r="A200" s="409"/>
      <c r="B200" s="35"/>
      <c r="C200" s="35"/>
      <c r="D200" s="35"/>
      <c r="E200" s="35"/>
      <c r="F200" s="35"/>
      <c r="G200" s="35"/>
      <c r="H200" s="35"/>
      <c r="I200" s="35"/>
      <c r="J200" s="35"/>
      <c r="K200" s="35"/>
      <c r="L200" s="42"/>
      <c r="M200" s="35"/>
      <c r="N200" s="35"/>
      <c r="O200" s="35"/>
      <c r="P200" s="35"/>
      <c r="Q200" s="35"/>
      <c r="R200" s="35"/>
      <c r="S200" s="35"/>
      <c r="T200" s="35"/>
      <c r="U200" s="35"/>
      <c r="V200" s="35"/>
      <c r="W200" s="35"/>
      <c r="X200" s="35"/>
      <c r="Y200" s="35"/>
      <c r="Z200" s="35"/>
      <c r="AA200" s="35"/>
      <c r="AB200" s="35"/>
    </row>
    <row r="201" spans="1:28">
      <c r="A201" s="409"/>
      <c r="B201" s="35"/>
      <c r="C201" s="35"/>
      <c r="D201" s="35"/>
      <c r="E201" s="35"/>
      <c r="F201" s="35"/>
      <c r="G201" s="35"/>
      <c r="H201" s="35"/>
      <c r="I201" s="35"/>
      <c r="J201" s="35"/>
      <c r="K201" s="35"/>
      <c r="L201" s="42"/>
      <c r="M201" s="35"/>
      <c r="N201" s="35"/>
      <c r="O201" s="35"/>
      <c r="P201" s="35"/>
      <c r="Q201" s="35"/>
      <c r="R201" s="35"/>
      <c r="S201" s="35"/>
      <c r="T201" s="35"/>
      <c r="U201" s="35"/>
      <c r="V201" s="35"/>
      <c r="W201" s="35"/>
      <c r="X201" s="35"/>
      <c r="Y201" s="35"/>
      <c r="Z201" s="35"/>
      <c r="AA201" s="35"/>
      <c r="AB201" s="35"/>
    </row>
    <row r="202" spans="1:28">
      <c r="A202" s="409"/>
      <c r="B202" s="35"/>
      <c r="C202" s="35"/>
      <c r="D202" s="35"/>
      <c r="E202" s="35"/>
      <c r="F202" s="35"/>
      <c r="G202" s="35"/>
      <c r="H202" s="35"/>
      <c r="I202" s="35"/>
      <c r="J202" s="35"/>
      <c r="K202" s="35"/>
      <c r="L202" s="42"/>
      <c r="M202" s="35"/>
      <c r="N202" s="35"/>
      <c r="O202" s="35"/>
      <c r="P202" s="35"/>
      <c r="Q202" s="35"/>
      <c r="R202" s="35"/>
      <c r="S202" s="35"/>
      <c r="T202" s="35"/>
      <c r="U202" s="35"/>
      <c r="V202" s="35"/>
      <c r="W202" s="35"/>
      <c r="X202" s="35"/>
      <c r="Y202" s="35"/>
      <c r="Z202" s="35"/>
      <c r="AA202" s="35"/>
      <c r="AB202" s="35"/>
    </row>
    <row r="203" spans="1:28">
      <c r="A203" s="409"/>
      <c r="B203" s="35"/>
      <c r="C203" s="35"/>
      <c r="D203" s="35"/>
      <c r="E203" s="35"/>
      <c r="F203" s="35"/>
      <c r="G203" s="35"/>
      <c r="H203" s="35"/>
      <c r="I203" s="35"/>
      <c r="J203" s="35"/>
      <c r="K203" s="35"/>
      <c r="L203" s="42"/>
      <c r="M203" s="35"/>
      <c r="N203" s="35"/>
      <c r="O203" s="35"/>
      <c r="P203" s="35"/>
      <c r="Q203" s="35"/>
      <c r="R203" s="35"/>
      <c r="S203" s="35"/>
      <c r="T203" s="35"/>
      <c r="U203" s="35"/>
      <c r="V203" s="35"/>
      <c r="W203" s="35"/>
      <c r="X203" s="35"/>
      <c r="Y203" s="35"/>
      <c r="Z203" s="35"/>
      <c r="AA203" s="35"/>
      <c r="AB203" s="35"/>
    </row>
    <row r="204" spans="1:28">
      <c r="A204" s="409"/>
      <c r="B204" s="35"/>
      <c r="C204" s="35"/>
      <c r="D204" s="35"/>
      <c r="E204" s="35"/>
      <c r="F204" s="35"/>
      <c r="G204" s="35"/>
      <c r="H204" s="35"/>
      <c r="I204" s="35"/>
      <c r="J204" s="35"/>
      <c r="K204" s="35"/>
      <c r="L204" s="42"/>
      <c r="M204" s="35"/>
      <c r="N204" s="35"/>
      <c r="O204" s="35"/>
      <c r="P204" s="35"/>
      <c r="Q204" s="35"/>
      <c r="R204" s="35"/>
      <c r="S204" s="35"/>
      <c r="T204" s="35"/>
      <c r="U204" s="35"/>
      <c r="V204" s="35"/>
      <c r="W204" s="35"/>
      <c r="X204" s="35"/>
      <c r="Y204" s="35"/>
      <c r="Z204" s="35"/>
      <c r="AA204" s="35"/>
      <c r="AB204" s="35"/>
    </row>
    <row r="205" spans="1:28">
      <c r="A205" s="409"/>
      <c r="B205" s="35"/>
      <c r="C205" s="35"/>
      <c r="D205" s="35"/>
      <c r="E205" s="35"/>
      <c r="F205" s="35"/>
      <c r="G205" s="35"/>
      <c r="H205" s="35"/>
      <c r="I205" s="35"/>
      <c r="J205" s="35"/>
      <c r="K205" s="35"/>
      <c r="L205" s="42"/>
      <c r="M205" s="35"/>
      <c r="N205" s="35"/>
      <c r="O205" s="35"/>
      <c r="P205" s="35"/>
      <c r="Q205" s="35"/>
      <c r="R205" s="35"/>
      <c r="S205" s="35"/>
      <c r="T205" s="35"/>
      <c r="U205" s="35"/>
      <c r="V205" s="35"/>
      <c r="W205" s="35"/>
      <c r="X205" s="35"/>
      <c r="Y205" s="35"/>
      <c r="Z205" s="35"/>
      <c r="AA205" s="35"/>
      <c r="AB205" s="35"/>
    </row>
    <row r="206" spans="1:28">
      <c r="A206" s="409"/>
      <c r="B206" s="35"/>
      <c r="C206" s="35"/>
      <c r="D206" s="35"/>
      <c r="E206" s="35"/>
      <c r="F206" s="35"/>
      <c r="G206" s="35"/>
      <c r="H206" s="35"/>
      <c r="I206" s="35"/>
      <c r="J206" s="35"/>
      <c r="K206" s="35"/>
      <c r="L206" s="42"/>
      <c r="M206" s="35"/>
      <c r="N206" s="35"/>
      <c r="O206" s="35"/>
      <c r="P206" s="35"/>
      <c r="Q206" s="35"/>
      <c r="R206" s="35"/>
      <c r="S206" s="35"/>
      <c r="T206" s="35"/>
      <c r="U206" s="35"/>
      <c r="V206" s="35"/>
      <c r="W206" s="35"/>
      <c r="X206" s="35"/>
      <c r="Y206" s="35"/>
      <c r="Z206" s="35"/>
      <c r="AA206" s="35"/>
      <c r="AB206" s="35"/>
    </row>
    <row r="207" spans="1:28">
      <c r="A207" s="409"/>
      <c r="B207" s="35"/>
      <c r="C207" s="35"/>
      <c r="D207" s="35"/>
      <c r="E207" s="35"/>
      <c r="F207" s="35"/>
      <c r="G207" s="35"/>
      <c r="H207" s="35"/>
      <c r="I207" s="35"/>
      <c r="J207" s="35"/>
      <c r="K207" s="35"/>
      <c r="L207" s="42"/>
      <c r="M207" s="35"/>
      <c r="N207" s="35"/>
      <c r="O207" s="35"/>
      <c r="P207" s="35"/>
      <c r="Q207" s="35"/>
      <c r="R207" s="35"/>
      <c r="S207" s="35"/>
      <c r="T207" s="35"/>
      <c r="U207" s="35"/>
      <c r="V207" s="35"/>
      <c r="W207" s="35"/>
      <c r="X207" s="35"/>
      <c r="Y207" s="35"/>
      <c r="Z207" s="35"/>
      <c r="AA207" s="35"/>
      <c r="AB207" s="35"/>
    </row>
    <row r="208" spans="1:28">
      <c r="A208" s="409"/>
      <c r="B208" s="35"/>
      <c r="C208" s="35"/>
      <c r="D208" s="35"/>
      <c r="E208" s="35"/>
      <c r="F208" s="35"/>
      <c r="G208" s="35"/>
      <c r="H208" s="35"/>
      <c r="I208" s="35"/>
      <c r="J208" s="35"/>
      <c r="K208" s="35"/>
      <c r="L208" s="42"/>
      <c r="M208" s="35"/>
      <c r="N208" s="35"/>
      <c r="O208" s="35"/>
      <c r="P208" s="35"/>
      <c r="Q208" s="35"/>
      <c r="R208" s="35"/>
      <c r="S208" s="35"/>
      <c r="T208" s="35"/>
      <c r="U208" s="35"/>
      <c r="V208" s="35"/>
      <c r="W208" s="35"/>
      <c r="X208" s="35"/>
      <c r="Y208" s="35"/>
      <c r="Z208" s="35"/>
      <c r="AA208" s="35"/>
      <c r="AB208" s="35"/>
    </row>
    <row r="209" spans="1:28">
      <c r="A209" s="409"/>
      <c r="B209" s="35"/>
      <c r="C209" s="35"/>
      <c r="D209" s="35"/>
      <c r="E209" s="35"/>
      <c r="F209" s="35"/>
      <c r="G209" s="35"/>
      <c r="H209" s="35"/>
      <c r="I209" s="35"/>
      <c r="J209" s="35"/>
      <c r="K209" s="35"/>
      <c r="L209" s="42"/>
      <c r="M209" s="35"/>
      <c r="N209" s="35"/>
      <c r="O209" s="35"/>
      <c r="P209" s="35"/>
      <c r="Q209" s="35"/>
      <c r="R209" s="35"/>
      <c r="S209" s="35"/>
      <c r="T209" s="35"/>
      <c r="U209" s="35"/>
      <c r="V209" s="35"/>
      <c r="W209" s="35"/>
      <c r="X209" s="35"/>
      <c r="Y209" s="35"/>
      <c r="Z209" s="35"/>
      <c r="AA209" s="35"/>
      <c r="AB209" s="35"/>
    </row>
    <row r="210" spans="1:28">
      <c r="A210" s="409"/>
      <c r="B210" s="35"/>
      <c r="C210" s="35"/>
      <c r="D210" s="35"/>
      <c r="E210" s="35"/>
      <c r="F210" s="35"/>
      <c r="G210" s="35"/>
      <c r="H210" s="35"/>
      <c r="I210" s="35"/>
      <c r="J210" s="35"/>
      <c r="K210" s="35"/>
      <c r="L210" s="42"/>
      <c r="M210" s="35"/>
      <c r="N210" s="35"/>
      <c r="O210" s="35"/>
      <c r="P210" s="35"/>
      <c r="Q210" s="35"/>
      <c r="R210" s="35"/>
      <c r="S210" s="35"/>
      <c r="T210" s="35"/>
      <c r="U210" s="35"/>
      <c r="V210" s="35"/>
      <c r="W210" s="35"/>
      <c r="X210" s="35"/>
      <c r="Y210" s="35"/>
      <c r="Z210" s="35"/>
      <c r="AA210" s="35"/>
      <c r="AB210" s="35"/>
    </row>
    <row r="211" spans="1:28">
      <c r="A211" s="409"/>
      <c r="B211" s="35"/>
      <c r="C211" s="35"/>
      <c r="D211" s="35"/>
      <c r="E211" s="35"/>
      <c r="F211" s="35"/>
      <c r="G211" s="35"/>
      <c r="H211" s="35"/>
      <c r="I211" s="35"/>
      <c r="J211" s="35"/>
      <c r="K211" s="35"/>
      <c r="L211" s="42"/>
      <c r="M211" s="35"/>
      <c r="N211" s="35"/>
      <c r="O211" s="35"/>
      <c r="P211" s="35"/>
      <c r="Q211" s="35"/>
      <c r="R211" s="35"/>
      <c r="S211" s="35"/>
      <c r="T211" s="35"/>
      <c r="U211" s="35"/>
      <c r="V211" s="35"/>
      <c r="W211" s="35"/>
      <c r="X211" s="35"/>
      <c r="Y211" s="35"/>
      <c r="Z211" s="35"/>
      <c r="AA211" s="35"/>
      <c r="AB211" s="35"/>
    </row>
    <row r="212" spans="1:28">
      <c r="A212" s="409"/>
      <c r="B212" s="35"/>
      <c r="C212" s="35"/>
      <c r="D212" s="35"/>
      <c r="E212" s="35"/>
      <c r="F212" s="35"/>
      <c r="G212" s="35"/>
      <c r="H212" s="35"/>
      <c r="I212" s="35"/>
      <c r="J212" s="35"/>
      <c r="K212" s="35"/>
      <c r="L212" s="42"/>
      <c r="M212" s="35"/>
      <c r="N212" s="35"/>
      <c r="O212" s="35"/>
      <c r="P212" s="35"/>
      <c r="Q212" s="35"/>
      <c r="R212" s="35"/>
      <c r="S212" s="35"/>
      <c r="T212" s="35"/>
      <c r="U212" s="35"/>
      <c r="V212" s="35"/>
      <c r="W212" s="35"/>
      <c r="X212" s="35"/>
      <c r="Y212" s="35"/>
      <c r="Z212" s="35"/>
      <c r="AA212" s="35"/>
      <c r="AB212" s="35"/>
    </row>
    <row r="213" spans="1:28">
      <c r="A213" s="409"/>
      <c r="B213" s="35"/>
      <c r="C213" s="35"/>
      <c r="D213" s="35"/>
      <c r="E213" s="35"/>
      <c r="F213" s="35"/>
      <c r="G213" s="35"/>
      <c r="H213" s="35"/>
      <c r="I213" s="35"/>
      <c r="J213" s="35"/>
      <c r="K213" s="35"/>
      <c r="L213" s="42"/>
      <c r="M213" s="35"/>
      <c r="N213" s="35"/>
      <c r="O213" s="35"/>
      <c r="P213" s="35"/>
      <c r="Q213" s="35"/>
      <c r="R213" s="35"/>
      <c r="S213" s="35"/>
      <c r="T213" s="35"/>
      <c r="U213" s="35"/>
      <c r="V213" s="35"/>
      <c r="W213" s="35"/>
      <c r="X213" s="35"/>
      <c r="Y213" s="35"/>
      <c r="Z213" s="35"/>
      <c r="AA213" s="35"/>
      <c r="AB213" s="35"/>
    </row>
    <row r="214" spans="1:28">
      <c r="A214" s="409"/>
      <c r="B214" s="35"/>
      <c r="C214" s="35"/>
      <c r="D214" s="35"/>
      <c r="E214" s="35"/>
      <c r="F214" s="35"/>
      <c r="G214" s="35"/>
      <c r="H214" s="35"/>
      <c r="I214" s="35"/>
      <c r="J214" s="35"/>
      <c r="K214" s="35"/>
      <c r="L214" s="42"/>
      <c r="M214" s="35"/>
      <c r="N214" s="35"/>
      <c r="O214" s="35"/>
      <c r="P214" s="35"/>
      <c r="Q214" s="35"/>
      <c r="R214" s="35"/>
      <c r="S214" s="35"/>
      <c r="T214" s="35"/>
      <c r="U214" s="35"/>
      <c r="V214" s="35"/>
      <c r="W214" s="35"/>
      <c r="X214" s="35"/>
      <c r="Y214" s="35"/>
      <c r="Z214" s="35"/>
      <c r="AA214" s="35"/>
      <c r="AB214" s="35"/>
    </row>
    <row r="215" spans="1:28">
      <c r="A215" s="409"/>
      <c r="B215" s="35"/>
      <c r="C215" s="35"/>
      <c r="D215" s="35"/>
      <c r="E215" s="35"/>
      <c r="F215" s="35"/>
      <c r="G215" s="35"/>
      <c r="H215" s="35"/>
      <c r="I215" s="35"/>
      <c r="J215" s="35"/>
      <c r="K215" s="35"/>
      <c r="L215" s="42"/>
      <c r="M215" s="35"/>
      <c r="N215" s="35"/>
      <c r="O215" s="35"/>
      <c r="P215" s="35"/>
      <c r="Q215" s="35"/>
      <c r="R215" s="35"/>
      <c r="S215" s="35"/>
      <c r="T215" s="35"/>
      <c r="U215" s="35"/>
      <c r="V215" s="35"/>
      <c r="W215" s="35"/>
      <c r="X215" s="35"/>
      <c r="Y215" s="35"/>
      <c r="Z215" s="35"/>
      <c r="AA215" s="35"/>
      <c r="AB215" s="35"/>
    </row>
    <row r="216" spans="1:28">
      <c r="A216" s="409"/>
      <c r="B216" s="35"/>
      <c r="C216" s="35"/>
      <c r="D216" s="35"/>
      <c r="E216" s="35"/>
      <c r="F216" s="35"/>
      <c r="G216" s="35"/>
      <c r="H216" s="35"/>
      <c r="I216" s="35"/>
      <c r="J216" s="35"/>
      <c r="K216" s="35"/>
      <c r="L216" s="42"/>
      <c r="M216" s="35"/>
      <c r="N216" s="35"/>
      <c r="O216" s="35"/>
      <c r="P216" s="35"/>
      <c r="Q216" s="35"/>
      <c r="R216" s="35"/>
      <c r="S216" s="35"/>
      <c r="T216" s="35"/>
      <c r="U216" s="35"/>
      <c r="V216" s="35"/>
      <c r="W216" s="35"/>
      <c r="X216" s="35"/>
      <c r="Y216" s="35"/>
      <c r="Z216" s="35"/>
      <c r="AA216" s="35"/>
      <c r="AB216" s="35"/>
    </row>
    <row r="217" spans="1:28">
      <c r="A217" s="409"/>
      <c r="B217" s="35"/>
      <c r="C217" s="35"/>
      <c r="D217" s="35"/>
      <c r="E217" s="35"/>
      <c r="F217" s="35"/>
      <c r="G217" s="35"/>
      <c r="H217" s="35"/>
      <c r="I217" s="35"/>
      <c r="J217" s="35"/>
      <c r="K217" s="35"/>
      <c r="L217" s="42"/>
      <c r="M217" s="35"/>
      <c r="N217" s="35"/>
      <c r="O217" s="35"/>
      <c r="P217" s="35"/>
      <c r="Q217" s="35"/>
      <c r="R217" s="35"/>
      <c r="S217" s="35"/>
      <c r="T217" s="35"/>
      <c r="U217" s="35"/>
      <c r="V217" s="35"/>
      <c r="W217" s="35"/>
      <c r="X217" s="35"/>
      <c r="Y217" s="35"/>
      <c r="Z217" s="35"/>
      <c r="AA217" s="35"/>
      <c r="AB217" s="35"/>
    </row>
    <row r="218" spans="1:28">
      <c r="A218" s="409"/>
      <c r="B218" s="35"/>
      <c r="C218" s="35"/>
      <c r="D218" s="35"/>
      <c r="E218" s="35"/>
      <c r="F218" s="35"/>
      <c r="G218" s="35"/>
      <c r="H218" s="35"/>
      <c r="I218" s="35"/>
      <c r="J218" s="35"/>
      <c r="K218" s="35"/>
      <c r="L218" s="42"/>
      <c r="M218" s="35"/>
      <c r="N218" s="35"/>
      <c r="O218" s="35"/>
      <c r="P218" s="35"/>
      <c r="Q218" s="35"/>
      <c r="R218" s="35"/>
      <c r="S218" s="35"/>
      <c r="T218" s="35"/>
      <c r="U218" s="35"/>
      <c r="V218" s="35"/>
      <c r="W218" s="35"/>
      <c r="X218" s="35"/>
      <c r="Y218" s="35"/>
      <c r="Z218" s="35"/>
      <c r="AA218" s="35"/>
      <c r="AB218" s="35"/>
    </row>
    <row r="219" spans="1:28">
      <c r="A219" s="409"/>
      <c r="B219" s="35"/>
      <c r="C219" s="35"/>
      <c r="D219" s="35"/>
      <c r="E219" s="35"/>
      <c r="F219" s="35"/>
      <c r="G219" s="35"/>
      <c r="H219" s="35"/>
      <c r="I219" s="35"/>
      <c r="J219" s="35"/>
      <c r="K219" s="35"/>
      <c r="L219" s="42"/>
      <c r="M219" s="35"/>
      <c r="N219" s="35"/>
      <c r="O219" s="35"/>
      <c r="P219" s="35"/>
      <c r="Q219" s="35"/>
      <c r="R219" s="35"/>
      <c r="S219" s="35"/>
      <c r="T219" s="35"/>
      <c r="U219" s="35"/>
      <c r="V219" s="35"/>
      <c r="W219" s="35"/>
      <c r="X219" s="35"/>
      <c r="Y219" s="35"/>
      <c r="Z219" s="35"/>
      <c r="AA219" s="35"/>
      <c r="AB219" s="35"/>
    </row>
    <row r="220" spans="1:28">
      <c r="A220" s="409"/>
      <c r="B220" s="35"/>
      <c r="C220" s="35"/>
      <c r="D220" s="35"/>
      <c r="E220" s="35"/>
      <c r="F220" s="35"/>
      <c r="G220" s="35"/>
      <c r="H220" s="35"/>
      <c r="I220" s="35"/>
      <c r="J220" s="35"/>
      <c r="K220" s="35"/>
      <c r="L220" s="42"/>
      <c r="M220" s="35"/>
      <c r="N220" s="35"/>
      <c r="O220" s="35"/>
      <c r="P220" s="35"/>
      <c r="Q220" s="35"/>
      <c r="R220" s="35"/>
      <c r="S220" s="35"/>
      <c r="T220" s="35"/>
      <c r="U220" s="35"/>
      <c r="V220" s="35"/>
      <c r="W220" s="35"/>
      <c r="X220" s="35"/>
      <c r="Y220" s="35"/>
      <c r="Z220" s="35"/>
      <c r="AA220" s="35"/>
      <c r="AB220" s="35"/>
    </row>
    <row r="221" spans="1:28">
      <c r="A221" s="409"/>
      <c r="B221" s="35"/>
      <c r="C221" s="35"/>
      <c r="D221" s="35"/>
      <c r="E221" s="35"/>
      <c r="F221" s="35"/>
      <c r="G221" s="35"/>
      <c r="H221" s="35"/>
      <c r="I221" s="35"/>
      <c r="J221" s="35"/>
      <c r="K221" s="35"/>
      <c r="L221" s="42"/>
      <c r="M221" s="35"/>
      <c r="N221" s="35"/>
      <c r="O221" s="35"/>
      <c r="P221" s="35"/>
      <c r="Q221" s="35"/>
      <c r="R221" s="35"/>
      <c r="S221" s="35"/>
      <c r="T221" s="35"/>
      <c r="U221" s="35"/>
      <c r="V221" s="35"/>
      <c r="W221" s="35"/>
      <c r="X221" s="35"/>
      <c r="Y221" s="35"/>
      <c r="Z221" s="35"/>
      <c r="AA221" s="35"/>
      <c r="AB221" s="35"/>
    </row>
    <row r="222" spans="1:28">
      <c r="A222" s="409"/>
      <c r="B222" s="35"/>
      <c r="C222" s="35"/>
      <c r="D222" s="35"/>
      <c r="E222" s="35"/>
      <c r="F222" s="35"/>
      <c r="G222" s="35"/>
      <c r="H222" s="35"/>
      <c r="I222" s="35"/>
      <c r="J222" s="35"/>
      <c r="K222" s="35"/>
      <c r="L222" s="42"/>
      <c r="M222" s="35"/>
      <c r="N222" s="35"/>
      <c r="O222" s="35"/>
      <c r="P222" s="35"/>
      <c r="Q222" s="35"/>
      <c r="R222" s="35"/>
      <c r="S222" s="35"/>
      <c r="T222" s="35"/>
      <c r="U222" s="35"/>
      <c r="V222" s="35"/>
      <c r="W222" s="35"/>
      <c r="X222" s="35"/>
      <c r="Y222" s="35"/>
      <c r="Z222" s="35"/>
      <c r="AA222" s="35"/>
      <c r="AB222" s="35"/>
    </row>
    <row r="223" spans="1:28">
      <c r="A223" s="409"/>
      <c r="B223" s="35"/>
      <c r="C223" s="35"/>
      <c r="D223" s="35"/>
      <c r="E223" s="35"/>
      <c r="F223" s="35"/>
      <c r="G223" s="35"/>
      <c r="H223" s="35"/>
      <c r="I223" s="35"/>
      <c r="J223" s="35"/>
      <c r="K223" s="35"/>
      <c r="L223" s="42"/>
      <c r="M223" s="35"/>
      <c r="N223" s="35"/>
      <c r="O223" s="35"/>
      <c r="P223" s="35"/>
      <c r="Q223" s="35"/>
      <c r="R223" s="35"/>
      <c r="S223" s="35"/>
      <c r="T223" s="35"/>
      <c r="U223" s="35"/>
      <c r="V223" s="35"/>
      <c r="W223" s="35"/>
      <c r="X223" s="35"/>
      <c r="Y223" s="35"/>
      <c r="Z223" s="35"/>
      <c r="AA223" s="35"/>
      <c r="AB223" s="35"/>
    </row>
    <row r="224" spans="1:28">
      <c r="A224" s="409"/>
      <c r="B224" s="35"/>
      <c r="C224" s="35"/>
      <c r="D224" s="35"/>
      <c r="E224" s="35"/>
      <c r="F224" s="35"/>
      <c r="G224" s="35"/>
      <c r="H224" s="35"/>
      <c r="I224" s="35"/>
      <c r="J224" s="35"/>
      <c r="K224" s="35"/>
      <c r="L224" s="42"/>
      <c r="M224" s="35"/>
      <c r="N224" s="35"/>
      <c r="O224" s="35"/>
      <c r="P224" s="35"/>
      <c r="Q224" s="35"/>
      <c r="R224" s="35"/>
      <c r="S224" s="35"/>
      <c r="T224" s="35"/>
      <c r="U224" s="35"/>
      <c r="V224" s="35"/>
      <c r="W224" s="35"/>
      <c r="X224" s="35"/>
      <c r="Y224" s="35"/>
      <c r="Z224" s="35"/>
      <c r="AA224" s="35"/>
      <c r="AB224" s="35"/>
    </row>
    <row r="225" spans="1:28">
      <c r="A225" s="409"/>
      <c r="B225" s="35"/>
      <c r="C225" s="35"/>
      <c r="D225" s="35"/>
      <c r="E225" s="35"/>
      <c r="F225" s="35"/>
      <c r="G225" s="35"/>
      <c r="H225" s="35"/>
      <c r="I225" s="35"/>
      <c r="J225" s="35"/>
      <c r="K225" s="35"/>
      <c r="L225" s="42"/>
      <c r="M225" s="35"/>
      <c r="N225" s="35"/>
      <c r="O225" s="35"/>
      <c r="P225" s="35"/>
      <c r="Q225" s="35"/>
      <c r="R225" s="35"/>
      <c r="S225" s="35"/>
      <c r="T225" s="35"/>
      <c r="U225" s="35"/>
      <c r="V225" s="35"/>
      <c r="W225" s="35"/>
      <c r="X225" s="35"/>
      <c r="Y225" s="35"/>
      <c r="Z225" s="35"/>
      <c r="AA225" s="35"/>
      <c r="AB225" s="35"/>
    </row>
    <row r="226" spans="1:28">
      <c r="A226" s="409"/>
      <c r="B226" s="35"/>
      <c r="C226" s="35"/>
      <c r="D226" s="35"/>
      <c r="E226" s="35"/>
      <c r="F226" s="35"/>
      <c r="G226" s="35"/>
      <c r="H226" s="35"/>
      <c r="I226" s="35"/>
      <c r="J226" s="35"/>
      <c r="K226" s="35"/>
      <c r="L226" s="42"/>
      <c r="M226" s="35"/>
      <c r="N226" s="35"/>
      <c r="O226" s="35"/>
      <c r="P226" s="35"/>
      <c r="Q226" s="35"/>
      <c r="R226" s="35"/>
      <c r="S226" s="35"/>
      <c r="T226" s="35"/>
      <c r="U226" s="35"/>
      <c r="V226" s="35"/>
      <c r="W226" s="35"/>
      <c r="X226" s="35"/>
      <c r="Y226" s="35"/>
      <c r="Z226" s="35"/>
      <c r="AA226" s="35"/>
      <c r="AB226" s="35"/>
    </row>
    <row r="227" spans="1:28">
      <c r="A227" s="409"/>
      <c r="B227" s="35"/>
      <c r="C227" s="35"/>
      <c r="D227" s="35"/>
      <c r="E227" s="35"/>
      <c r="F227" s="35"/>
      <c r="G227" s="35"/>
      <c r="H227" s="35"/>
      <c r="I227" s="35"/>
      <c r="J227" s="35"/>
      <c r="K227" s="35"/>
      <c r="L227" s="42"/>
      <c r="M227" s="35"/>
      <c r="N227" s="35"/>
      <c r="O227" s="35"/>
      <c r="P227" s="35"/>
      <c r="Q227" s="35"/>
      <c r="R227" s="35"/>
      <c r="S227" s="35"/>
      <c r="T227" s="35"/>
      <c r="U227" s="35"/>
      <c r="V227" s="35"/>
      <c r="W227" s="35"/>
      <c r="X227" s="35"/>
      <c r="Y227" s="35"/>
      <c r="Z227" s="35"/>
      <c r="AA227" s="35"/>
      <c r="AB227" s="35"/>
    </row>
    <row r="228" spans="1:28">
      <c r="A228" s="409"/>
      <c r="B228" s="35"/>
      <c r="C228" s="35"/>
      <c r="D228" s="35"/>
      <c r="E228" s="35"/>
      <c r="F228" s="35"/>
      <c r="G228" s="35"/>
      <c r="H228" s="35"/>
      <c r="I228" s="35"/>
      <c r="J228" s="35"/>
      <c r="K228" s="35"/>
      <c r="L228" s="42"/>
      <c r="M228" s="35"/>
      <c r="N228" s="35"/>
      <c r="O228" s="35"/>
      <c r="P228" s="35"/>
      <c r="Q228" s="35"/>
      <c r="R228" s="35"/>
      <c r="S228" s="35"/>
      <c r="T228" s="35"/>
      <c r="U228" s="35"/>
      <c r="V228" s="35"/>
      <c r="W228" s="35"/>
      <c r="X228" s="35"/>
      <c r="Y228" s="35"/>
      <c r="Z228" s="35"/>
      <c r="AA228" s="35"/>
      <c r="AB228" s="35"/>
    </row>
    <row r="229" spans="1:28">
      <c r="A229" s="409"/>
      <c r="B229" s="35"/>
      <c r="C229" s="35"/>
      <c r="D229" s="35"/>
      <c r="E229" s="35"/>
      <c r="F229" s="35"/>
      <c r="G229" s="35"/>
      <c r="H229" s="35"/>
      <c r="I229" s="35"/>
      <c r="J229" s="35"/>
      <c r="K229" s="35"/>
      <c r="L229" s="42"/>
      <c r="M229" s="35"/>
      <c r="N229" s="35"/>
      <c r="O229" s="35"/>
      <c r="P229" s="35"/>
      <c r="Q229" s="35"/>
      <c r="R229" s="35"/>
      <c r="S229" s="35"/>
      <c r="T229" s="35"/>
      <c r="U229" s="35"/>
      <c r="V229" s="35"/>
      <c r="W229" s="35"/>
      <c r="X229" s="35"/>
      <c r="Y229" s="35"/>
      <c r="Z229" s="35"/>
      <c r="AA229" s="35"/>
      <c r="AB229" s="35"/>
    </row>
    <row r="230" spans="1:28">
      <c r="A230" s="409"/>
      <c r="B230" s="35"/>
      <c r="C230" s="35"/>
      <c r="D230" s="35"/>
      <c r="E230" s="35"/>
      <c r="F230" s="35"/>
      <c r="G230" s="35"/>
      <c r="H230" s="35"/>
      <c r="I230" s="35"/>
      <c r="J230" s="35"/>
      <c r="K230" s="35"/>
      <c r="L230" s="42"/>
      <c r="M230" s="35"/>
      <c r="N230" s="35"/>
      <c r="O230" s="35"/>
      <c r="P230" s="35"/>
      <c r="Q230" s="35"/>
      <c r="R230" s="35"/>
      <c r="S230" s="35"/>
      <c r="T230" s="35"/>
      <c r="U230" s="35"/>
      <c r="V230" s="35"/>
      <c r="W230" s="35"/>
      <c r="X230" s="35"/>
      <c r="Y230" s="35"/>
      <c r="Z230" s="35"/>
      <c r="AA230" s="35"/>
      <c r="AB230" s="35"/>
    </row>
    <row r="231" spans="1:28">
      <c r="A231" s="409"/>
      <c r="B231" s="35"/>
      <c r="C231" s="35"/>
      <c r="D231" s="35"/>
      <c r="E231" s="35"/>
      <c r="F231" s="35"/>
      <c r="G231" s="35"/>
      <c r="H231" s="35"/>
      <c r="I231" s="35"/>
      <c r="J231" s="35"/>
      <c r="K231" s="35"/>
      <c r="L231" s="42"/>
      <c r="M231" s="35"/>
      <c r="N231" s="35"/>
      <c r="O231" s="35"/>
      <c r="P231" s="35"/>
      <c r="Q231" s="35"/>
      <c r="R231" s="35"/>
      <c r="S231" s="35"/>
      <c r="T231" s="35"/>
      <c r="U231" s="35"/>
      <c r="V231" s="35"/>
      <c r="W231" s="35"/>
      <c r="X231" s="35"/>
      <c r="Y231" s="35"/>
      <c r="Z231" s="35"/>
      <c r="AA231" s="35"/>
      <c r="AB231" s="35"/>
    </row>
    <row r="232" spans="1:28">
      <c r="A232" s="409"/>
      <c r="B232" s="35"/>
      <c r="C232" s="35"/>
      <c r="D232" s="35"/>
      <c r="E232" s="35"/>
      <c r="F232" s="35"/>
      <c r="G232" s="35"/>
      <c r="H232" s="35"/>
      <c r="I232" s="35"/>
      <c r="J232" s="35"/>
      <c r="K232" s="35"/>
      <c r="L232" s="42"/>
      <c r="M232" s="35"/>
      <c r="N232" s="35"/>
      <c r="O232" s="35"/>
      <c r="P232" s="35"/>
      <c r="Q232" s="35"/>
      <c r="R232" s="35"/>
      <c r="S232" s="35"/>
      <c r="T232" s="35"/>
      <c r="U232" s="35"/>
      <c r="V232" s="35"/>
      <c r="W232" s="35"/>
      <c r="X232" s="35"/>
      <c r="Y232" s="35"/>
      <c r="Z232" s="35"/>
      <c r="AA232" s="35"/>
      <c r="AB232" s="35"/>
    </row>
    <row r="233" spans="1:28">
      <c r="A233" s="409"/>
      <c r="B233" s="35"/>
      <c r="C233" s="35"/>
      <c r="D233" s="35"/>
      <c r="E233" s="35"/>
      <c r="F233" s="35"/>
      <c r="G233" s="35"/>
      <c r="H233" s="35"/>
      <c r="I233" s="35"/>
      <c r="J233" s="35"/>
      <c r="K233" s="35"/>
      <c r="L233" s="42"/>
      <c r="M233" s="35"/>
      <c r="N233" s="35"/>
      <c r="O233" s="35"/>
      <c r="P233" s="35"/>
      <c r="Q233" s="35"/>
      <c r="R233" s="35"/>
      <c r="S233" s="35"/>
      <c r="T233" s="35"/>
      <c r="U233" s="35"/>
      <c r="V233" s="35"/>
      <c r="W233" s="35"/>
      <c r="X233" s="35"/>
      <c r="Y233" s="35"/>
      <c r="Z233" s="35"/>
      <c r="AA233" s="35"/>
      <c r="AB233" s="35"/>
    </row>
    <row r="234" spans="1:28">
      <c r="A234" s="409"/>
      <c r="B234" s="35"/>
      <c r="C234" s="35"/>
      <c r="D234" s="35"/>
      <c r="E234" s="35"/>
      <c r="F234" s="35"/>
      <c r="G234" s="35"/>
      <c r="H234" s="35"/>
      <c r="I234" s="35"/>
      <c r="J234" s="35"/>
      <c r="K234" s="35"/>
      <c r="L234" s="42"/>
      <c r="M234" s="35"/>
      <c r="N234" s="35"/>
      <c r="O234" s="35"/>
      <c r="P234" s="35"/>
      <c r="Q234" s="35"/>
      <c r="R234" s="35"/>
      <c r="S234" s="35"/>
      <c r="T234" s="35"/>
      <c r="U234" s="35"/>
      <c r="V234" s="35"/>
      <c r="W234" s="35"/>
      <c r="X234" s="35"/>
      <c r="Y234" s="35"/>
      <c r="Z234" s="35"/>
      <c r="AA234" s="35"/>
      <c r="AB234" s="35"/>
    </row>
    <row r="235" spans="1:28">
      <c r="A235" s="409"/>
      <c r="B235" s="35"/>
      <c r="C235" s="35"/>
      <c r="D235" s="35"/>
      <c r="E235" s="35"/>
      <c r="F235" s="35"/>
      <c r="G235" s="35"/>
      <c r="H235" s="35"/>
      <c r="I235" s="35"/>
      <c r="J235" s="35"/>
      <c r="K235" s="35"/>
      <c r="L235" s="42"/>
      <c r="M235" s="35"/>
      <c r="N235" s="35"/>
      <c r="O235" s="35"/>
      <c r="P235" s="35"/>
      <c r="Q235" s="35"/>
      <c r="R235" s="35"/>
      <c r="S235" s="35"/>
      <c r="T235" s="35"/>
      <c r="U235" s="35"/>
      <c r="V235" s="35"/>
      <c r="W235" s="35"/>
      <c r="X235" s="35"/>
      <c r="Y235" s="35"/>
      <c r="Z235" s="35"/>
      <c r="AA235" s="35"/>
      <c r="AB235" s="35"/>
    </row>
    <row r="236" spans="1:28">
      <c r="A236" s="409"/>
      <c r="B236" s="35"/>
      <c r="C236" s="35"/>
      <c r="D236" s="35"/>
      <c r="E236" s="35"/>
      <c r="F236" s="35"/>
      <c r="G236" s="35"/>
      <c r="H236" s="35"/>
      <c r="I236" s="35"/>
      <c r="J236" s="35"/>
      <c r="K236" s="35"/>
      <c r="L236" s="42"/>
      <c r="M236" s="35"/>
      <c r="N236" s="35"/>
      <c r="O236" s="35"/>
      <c r="P236" s="35"/>
      <c r="Q236" s="35"/>
      <c r="R236" s="35"/>
      <c r="S236" s="35"/>
      <c r="T236" s="35"/>
      <c r="U236" s="35"/>
      <c r="V236" s="35"/>
      <c r="W236" s="35"/>
      <c r="X236" s="35"/>
      <c r="Y236" s="35"/>
      <c r="Z236" s="35"/>
      <c r="AA236" s="35"/>
      <c r="AB236" s="35"/>
    </row>
    <row r="237" spans="1:28">
      <c r="A237" s="409"/>
      <c r="B237" s="35"/>
      <c r="C237" s="35"/>
      <c r="D237" s="35"/>
      <c r="E237" s="35"/>
      <c r="F237" s="35"/>
      <c r="G237" s="35"/>
      <c r="H237" s="35"/>
      <c r="I237" s="35"/>
      <c r="J237" s="35"/>
      <c r="K237" s="35"/>
      <c r="L237" s="42"/>
      <c r="M237" s="35"/>
      <c r="N237" s="35"/>
      <c r="O237" s="35"/>
      <c r="P237" s="35"/>
      <c r="Q237" s="35"/>
      <c r="R237" s="35"/>
      <c r="S237" s="35"/>
      <c r="T237" s="35"/>
      <c r="U237" s="35"/>
      <c r="V237" s="35"/>
      <c r="W237" s="35"/>
      <c r="X237" s="35"/>
      <c r="Y237" s="35"/>
      <c r="Z237" s="35"/>
      <c r="AA237" s="35"/>
      <c r="AB237" s="35"/>
    </row>
    <row r="238" spans="1:28">
      <c r="A238" s="409"/>
      <c r="B238" s="35"/>
      <c r="C238" s="35"/>
      <c r="D238" s="35"/>
      <c r="E238" s="35"/>
      <c r="F238" s="35"/>
      <c r="G238" s="35"/>
      <c r="H238" s="35"/>
      <c r="I238" s="35"/>
      <c r="J238" s="35"/>
      <c r="K238" s="35"/>
      <c r="L238" s="42"/>
      <c r="M238" s="35"/>
      <c r="N238" s="35"/>
      <c r="O238" s="35"/>
      <c r="P238" s="35"/>
      <c r="Q238" s="35"/>
      <c r="R238" s="35"/>
      <c r="S238" s="35"/>
      <c r="T238" s="35"/>
      <c r="U238" s="35"/>
      <c r="V238" s="35"/>
      <c r="W238" s="35"/>
      <c r="X238" s="35"/>
      <c r="Y238" s="35"/>
      <c r="Z238" s="35"/>
      <c r="AA238" s="35"/>
      <c r="AB238" s="35"/>
    </row>
    <row r="239" spans="1:28">
      <c r="A239" s="409"/>
      <c r="B239" s="35"/>
      <c r="C239" s="35"/>
      <c r="D239" s="35"/>
      <c r="E239" s="35"/>
      <c r="F239" s="35"/>
      <c r="G239" s="35"/>
      <c r="H239" s="35"/>
      <c r="I239" s="35"/>
      <c r="J239" s="35"/>
      <c r="K239" s="35"/>
      <c r="L239" s="42"/>
      <c r="M239" s="35"/>
      <c r="N239" s="35"/>
      <c r="O239" s="35"/>
      <c r="P239" s="35"/>
      <c r="Q239" s="35"/>
      <c r="R239" s="35"/>
      <c r="S239" s="35"/>
      <c r="T239" s="35"/>
      <c r="U239" s="35"/>
      <c r="V239" s="35"/>
      <c r="W239" s="35"/>
      <c r="X239" s="35"/>
      <c r="Y239" s="35"/>
      <c r="Z239" s="35"/>
      <c r="AA239" s="35"/>
      <c r="AB239" s="35"/>
    </row>
    <row r="240" spans="1:28">
      <c r="A240" s="409"/>
      <c r="B240" s="35"/>
      <c r="C240" s="35"/>
      <c r="D240" s="35"/>
      <c r="E240" s="35"/>
      <c r="F240" s="35"/>
      <c r="G240" s="35"/>
      <c r="H240" s="35"/>
      <c r="I240" s="35"/>
      <c r="J240" s="35"/>
      <c r="K240" s="35"/>
      <c r="L240" s="42"/>
      <c r="M240" s="35"/>
      <c r="N240" s="35"/>
      <c r="O240" s="35"/>
      <c r="P240" s="35"/>
      <c r="Q240" s="35"/>
      <c r="R240" s="35"/>
      <c r="S240" s="35"/>
      <c r="T240" s="35"/>
      <c r="U240" s="35"/>
      <c r="V240" s="35"/>
      <c r="W240" s="35"/>
      <c r="X240" s="35"/>
      <c r="Y240" s="35"/>
      <c r="Z240" s="35"/>
      <c r="AA240" s="35"/>
      <c r="AB240" s="35"/>
    </row>
    <row r="241" spans="1:28">
      <c r="A241" s="409"/>
      <c r="B241" s="35"/>
      <c r="C241" s="35"/>
      <c r="D241" s="35"/>
      <c r="E241" s="35"/>
      <c r="F241" s="35"/>
      <c r="G241" s="35"/>
      <c r="H241" s="35"/>
      <c r="I241" s="35"/>
      <c r="J241" s="35"/>
      <c r="K241" s="35"/>
      <c r="L241" s="42"/>
      <c r="M241" s="35"/>
      <c r="N241" s="35"/>
      <c r="O241" s="35"/>
      <c r="P241" s="35"/>
      <c r="Q241" s="35"/>
      <c r="R241" s="35"/>
      <c r="S241" s="35"/>
      <c r="T241" s="35"/>
      <c r="U241" s="35"/>
      <c r="V241" s="35"/>
      <c r="W241" s="35"/>
      <c r="X241" s="35"/>
      <c r="Y241" s="35"/>
      <c r="Z241" s="35"/>
      <c r="AA241" s="35"/>
      <c r="AB241" s="35"/>
    </row>
    <row r="242" spans="1:28">
      <c r="A242" s="409"/>
      <c r="B242" s="35"/>
      <c r="C242" s="35"/>
      <c r="D242" s="35"/>
      <c r="E242" s="35"/>
      <c r="F242" s="35"/>
      <c r="G242" s="35"/>
      <c r="H242" s="35"/>
      <c r="I242" s="35"/>
      <c r="J242" s="35"/>
      <c r="K242" s="35"/>
      <c r="L242" s="42"/>
      <c r="M242" s="35"/>
      <c r="N242" s="35"/>
      <c r="O242" s="35"/>
      <c r="P242" s="35"/>
      <c r="Q242" s="35"/>
      <c r="R242" s="35"/>
      <c r="S242" s="35"/>
      <c r="T242" s="35"/>
      <c r="U242" s="35"/>
      <c r="V242" s="35"/>
      <c r="W242" s="35"/>
      <c r="X242" s="35"/>
      <c r="Y242" s="35"/>
      <c r="Z242" s="35"/>
      <c r="AA242" s="35"/>
      <c r="AB242" s="35"/>
    </row>
    <row r="243" spans="1:28">
      <c r="A243" s="409"/>
      <c r="B243" s="35"/>
      <c r="C243" s="35"/>
      <c r="D243" s="35"/>
      <c r="E243" s="35"/>
      <c r="F243" s="35"/>
      <c r="G243" s="35"/>
      <c r="H243" s="35"/>
      <c r="I243" s="35"/>
      <c r="J243" s="35"/>
      <c r="K243" s="35"/>
      <c r="L243" s="42"/>
      <c r="M243" s="35"/>
      <c r="N243" s="35"/>
      <c r="O243" s="35"/>
      <c r="P243" s="35"/>
      <c r="Q243" s="35"/>
      <c r="R243" s="35"/>
      <c r="S243" s="35"/>
      <c r="T243" s="35"/>
      <c r="U243" s="35"/>
      <c r="V243" s="35"/>
      <c r="W243" s="35"/>
      <c r="X243" s="35"/>
      <c r="Y243" s="35"/>
      <c r="Z243" s="35"/>
      <c r="AA243" s="35"/>
      <c r="AB243" s="35"/>
    </row>
    <row r="244" spans="1:28">
      <c r="A244" s="409"/>
      <c r="B244" s="35"/>
      <c r="C244" s="35"/>
      <c r="D244" s="35"/>
      <c r="E244" s="35"/>
      <c r="F244" s="35"/>
      <c r="G244" s="35"/>
      <c r="H244" s="35"/>
      <c r="I244" s="35"/>
      <c r="J244" s="35"/>
      <c r="K244" s="35"/>
      <c r="L244" s="42"/>
      <c r="M244" s="35"/>
      <c r="N244" s="35"/>
      <c r="O244" s="35"/>
      <c r="P244" s="35"/>
      <c r="Q244" s="35"/>
      <c r="R244" s="35"/>
      <c r="S244" s="35"/>
      <c r="T244" s="35"/>
      <c r="U244" s="35"/>
      <c r="V244" s="35"/>
      <c r="W244" s="35"/>
      <c r="X244" s="35"/>
      <c r="Y244" s="35"/>
      <c r="Z244" s="35"/>
      <c r="AA244" s="35"/>
      <c r="AB244" s="35"/>
    </row>
    <row r="245" spans="1:28">
      <c r="A245" s="409"/>
      <c r="B245" s="35"/>
      <c r="C245" s="35"/>
      <c r="D245" s="35"/>
      <c r="E245" s="35"/>
      <c r="F245" s="35"/>
      <c r="G245" s="35"/>
      <c r="H245" s="35"/>
      <c r="I245" s="35"/>
      <c r="J245" s="35"/>
      <c r="K245" s="35"/>
      <c r="L245" s="42"/>
      <c r="M245" s="35"/>
      <c r="N245" s="35"/>
      <c r="O245" s="35"/>
      <c r="P245" s="35"/>
      <c r="Q245" s="35"/>
      <c r="R245" s="35"/>
      <c r="S245" s="35"/>
      <c r="T245" s="35"/>
      <c r="U245" s="35"/>
      <c r="V245" s="35"/>
      <c r="W245" s="35"/>
      <c r="X245" s="35"/>
      <c r="Y245" s="35"/>
      <c r="Z245" s="35"/>
      <c r="AA245" s="35"/>
      <c r="AB245" s="35"/>
    </row>
    <row r="246" spans="1:28">
      <c r="A246" s="409"/>
      <c r="B246" s="35"/>
      <c r="C246" s="35"/>
      <c r="D246" s="35"/>
      <c r="E246" s="35"/>
      <c r="F246" s="35"/>
      <c r="G246" s="35"/>
      <c r="H246" s="35"/>
      <c r="I246" s="35"/>
      <c r="J246" s="35"/>
      <c r="K246" s="35"/>
      <c r="L246" s="42"/>
      <c r="M246" s="35"/>
      <c r="N246" s="35"/>
      <c r="O246" s="35"/>
      <c r="P246" s="35"/>
      <c r="Q246" s="35"/>
      <c r="R246" s="35"/>
      <c r="S246" s="35"/>
      <c r="T246" s="35"/>
      <c r="U246" s="35"/>
      <c r="V246" s="35"/>
      <c r="W246" s="35"/>
      <c r="X246" s="35"/>
      <c r="Y246" s="35"/>
      <c r="Z246" s="35"/>
      <c r="AA246" s="35"/>
      <c r="AB246" s="35"/>
    </row>
    <row r="247" spans="1:28">
      <c r="A247" s="409"/>
      <c r="B247" s="35"/>
      <c r="C247" s="35"/>
      <c r="D247" s="35"/>
      <c r="E247" s="35"/>
      <c r="F247" s="35"/>
      <c r="G247" s="35"/>
      <c r="H247" s="35"/>
      <c r="I247" s="35"/>
      <c r="J247" s="35"/>
      <c r="K247" s="35"/>
      <c r="L247" s="42"/>
      <c r="M247" s="35"/>
      <c r="N247" s="35"/>
      <c r="O247" s="35"/>
      <c r="P247" s="35"/>
      <c r="Q247" s="35"/>
      <c r="R247" s="35"/>
      <c r="S247" s="35"/>
      <c r="T247" s="35"/>
      <c r="U247" s="35"/>
      <c r="V247" s="35"/>
      <c r="W247" s="35"/>
      <c r="X247" s="35"/>
      <c r="Y247" s="35"/>
      <c r="Z247" s="35"/>
      <c r="AA247" s="35"/>
      <c r="AB247" s="35"/>
    </row>
    <row r="248" spans="1:28">
      <c r="A248" s="409"/>
      <c r="B248" s="35"/>
      <c r="C248" s="35"/>
      <c r="D248" s="35"/>
      <c r="E248" s="35"/>
      <c r="F248" s="35"/>
      <c r="G248" s="35"/>
      <c r="H248" s="35"/>
      <c r="I248" s="35"/>
      <c r="J248" s="35"/>
      <c r="K248" s="35"/>
      <c r="L248" s="42"/>
      <c r="M248" s="35"/>
      <c r="N248" s="35"/>
      <c r="O248" s="35"/>
      <c r="P248" s="35"/>
      <c r="Q248" s="35"/>
      <c r="R248" s="35"/>
      <c r="S248" s="35"/>
      <c r="T248" s="35"/>
      <c r="U248" s="35"/>
      <c r="V248" s="35"/>
      <c r="W248" s="35"/>
      <c r="X248" s="35"/>
      <c r="Y248" s="35"/>
      <c r="Z248" s="35"/>
      <c r="AA248" s="35"/>
      <c r="AB248" s="35"/>
    </row>
    <row r="249" spans="1:28">
      <c r="A249" s="409"/>
      <c r="B249" s="35"/>
      <c r="C249" s="35"/>
      <c r="D249" s="35"/>
      <c r="E249" s="35"/>
      <c r="F249" s="35"/>
      <c r="G249" s="35"/>
      <c r="H249" s="35"/>
      <c r="I249" s="35"/>
      <c r="J249" s="35"/>
      <c r="K249" s="35"/>
      <c r="L249" s="42"/>
      <c r="M249" s="35"/>
      <c r="N249" s="35"/>
      <c r="O249" s="35"/>
      <c r="P249" s="35"/>
      <c r="Q249" s="35"/>
      <c r="R249" s="35"/>
      <c r="S249" s="35"/>
      <c r="T249" s="35"/>
      <c r="U249" s="35"/>
      <c r="V249" s="35"/>
      <c r="W249" s="35"/>
      <c r="X249" s="35"/>
      <c r="Y249" s="35"/>
      <c r="Z249" s="35"/>
      <c r="AA249" s="35"/>
      <c r="AB249" s="35"/>
    </row>
    <row r="250" spans="1:28">
      <c r="A250" s="409"/>
      <c r="B250" s="35"/>
      <c r="C250" s="35"/>
      <c r="D250" s="35"/>
      <c r="E250" s="35"/>
      <c r="F250" s="35"/>
      <c r="G250" s="35"/>
      <c r="H250" s="35"/>
      <c r="I250" s="35"/>
      <c r="J250" s="35"/>
      <c r="K250" s="35"/>
      <c r="L250" s="42"/>
      <c r="M250" s="35"/>
      <c r="N250" s="35"/>
      <c r="O250" s="35"/>
      <c r="P250" s="35"/>
      <c r="Q250" s="35"/>
      <c r="R250" s="35"/>
      <c r="S250" s="35"/>
      <c r="T250" s="35"/>
      <c r="U250" s="35"/>
      <c r="V250" s="35"/>
      <c r="W250" s="35"/>
      <c r="X250" s="35"/>
      <c r="Y250" s="35"/>
      <c r="Z250" s="35"/>
      <c r="AA250" s="35"/>
      <c r="AB250" s="35"/>
    </row>
    <row r="251" spans="1:28">
      <c r="A251" s="409"/>
      <c r="B251" s="35"/>
      <c r="C251" s="35"/>
      <c r="D251" s="35"/>
      <c r="E251" s="35"/>
      <c r="F251" s="35"/>
      <c r="G251" s="35"/>
      <c r="H251" s="35"/>
      <c r="I251" s="35"/>
      <c r="J251" s="35"/>
      <c r="K251" s="35"/>
      <c r="L251" s="42"/>
      <c r="M251" s="35"/>
      <c r="N251" s="35"/>
      <c r="O251" s="35"/>
      <c r="P251" s="35"/>
      <c r="Q251" s="35"/>
      <c r="R251" s="35"/>
      <c r="S251" s="35"/>
      <c r="T251" s="35"/>
      <c r="U251" s="35"/>
      <c r="V251" s="35"/>
      <c r="W251" s="35"/>
      <c r="X251" s="35"/>
      <c r="Y251" s="35"/>
      <c r="Z251" s="35"/>
      <c r="AA251" s="35"/>
      <c r="AB251" s="35"/>
    </row>
    <row r="252" spans="1:28">
      <c r="A252" s="409"/>
      <c r="B252" s="35"/>
      <c r="C252" s="35"/>
      <c r="D252" s="35"/>
      <c r="E252" s="35"/>
      <c r="F252" s="35"/>
      <c r="G252" s="35"/>
      <c r="H252" s="35"/>
      <c r="I252" s="35"/>
      <c r="J252" s="35"/>
      <c r="K252" s="35"/>
      <c r="L252" s="42"/>
      <c r="M252" s="35"/>
      <c r="N252" s="35"/>
      <c r="O252" s="35"/>
      <c r="P252" s="35"/>
      <c r="Q252" s="35"/>
      <c r="R252" s="35"/>
      <c r="S252" s="35"/>
      <c r="T252" s="35"/>
      <c r="U252" s="35"/>
      <c r="V252" s="35"/>
      <c r="W252" s="35"/>
      <c r="X252" s="35"/>
      <c r="Y252" s="35"/>
      <c r="Z252" s="35"/>
      <c r="AA252" s="35"/>
      <c r="AB252" s="35"/>
    </row>
    <row r="253" spans="1:28">
      <c r="A253" s="409"/>
      <c r="B253" s="35"/>
      <c r="C253" s="35"/>
      <c r="D253" s="35"/>
      <c r="E253" s="35"/>
      <c r="F253" s="35"/>
      <c r="G253" s="35"/>
      <c r="H253" s="35"/>
      <c r="I253" s="35"/>
      <c r="J253" s="35"/>
      <c r="K253" s="35"/>
      <c r="L253" s="42"/>
      <c r="M253" s="35"/>
      <c r="N253" s="35"/>
      <c r="O253" s="35"/>
      <c r="P253" s="35"/>
      <c r="Q253" s="35"/>
      <c r="R253" s="35"/>
      <c r="S253" s="35"/>
      <c r="T253" s="35"/>
      <c r="U253" s="35"/>
      <c r="V253" s="35"/>
      <c r="W253" s="35"/>
      <c r="X253" s="35"/>
      <c r="Y253" s="35"/>
      <c r="Z253" s="35"/>
      <c r="AA253" s="35"/>
      <c r="AB253" s="35"/>
    </row>
    <row r="254" spans="1:28">
      <c r="A254" s="409"/>
      <c r="B254" s="35"/>
      <c r="C254" s="35"/>
      <c r="D254" s="35"/>
      <c r="E254" s="35"/>
      <c r="F254" s="35"/>
      <c r="G254" s="35"/>
      <c r="H254" s="35"/>
      <c r="I254" s="35"/>
      <c r="J254" s="35"/>
      <c r="K254" s="35"/>
      <c r="L254" s="42"/>
      <c r="M254" s="35"/>
      <c r="N254" s="35"/>
      <c r="O254" s="35"/>
      <c r="P254" s="35"/>
      <c r="Q254" s="35"/>
      <c r="R254" s="35"/>
      <c r="S254" s="35"/>
      <c r="T254" s="35"/>
      <c r="U254" s="35"/>
      <c r="V254" s="35"/>
      <c r="W254" s="35"/>
      <c r="X254" s="35"/>
      <c r="Y254" s="35"/>
      <c r="Z254" s="35"/>
      <c r="AA254" s="35"/>
      <c r="AB254" s="35"/>
    </row>
    <row r="255" spans="1:28">
      <c r="A255" s="409"/>
      <c r="B255" s="35"/>
      <c r="C255" s="35"/>
      <c r="D255" s="35"/>
      <c r="E255" s="35"/>
      <c r="F255" s="35"/>
      <c r="G255" s="35"/>
      <c r="H255" s="35"/>
      <c r="I255" s="35"/>
      <c r="J255" s="35"/>
      <c r="K255" s="35"/>
      <c r="L255" s="42"/>
      <c r="M255" s="35"/>
      <c r="N255" s="35"/>
      <c r="O255" s="35"/>
      <c r="P255" s="35"/>
      <c r="Q255" s="35"/>
      <c r="R255" s="35"/>
      <c r="S255" s="35"/>
      <c r="T255" s="35"/>
      <c r="U255" s="35"/>
      <c r="V255" s="35"/>
      <c r="W255" s="35"/>
      <c r="X255" s="35"/>
      <c r="Y255" s="35"/>
      <c r="Z255" s="35"/>
      <c r="AA255" s="35"/>
      <c r="AB255" s="35"/>
    </row>
    <row r="256" spans="1:28">
      <c r="A256" s="409"/>
      <c r="B256" s="35"/>
      <c r="C256" s="35"/>
      <c r="D256" s="35"/>
      <c r="E256" s="35"/>
      <c r="F256" s="35"/>
      <c r="G256" s="35"/>
      <c r="H256" s="35"/>
      <c r="I256" s="35"/>
      <c r="J256" s="35"/>
      <c r="K256" s="35"/>
      <c r="L256" s="42"/>
      <c r="M256" s="35"/>
      <c r="N256" s="35"/>
      <c r="O256" s="35"/>
      <c r="P256" s="35"/>
      <c r="Q256" s="35"/>
      <c r="R256" s="35"/>
      <c r="S256" s="35"/>
      <c r="T256" s="35"/>
      <c r="U256" s="35"/>
      <c r="V256" s="35"/>
      <c r="W256" s="35"/>
      <c r="X256" s="35"/>
      <c r="Y256" s="35"/>
      <c r="Z256" s="35"/>
      <c r="AA256" s="35"/>
      <c r="AB256" s="35"/>
    </row>
    <row r="257" spans="1:28">
      <c r="A257" s="409"/>
      <c r="B257" s="35"/>
      <c r="C257" s="35"/>
      <c r="D257" s="35"/>
      <c r="E257" s="35"/>
      <c r="F257" s="35"/>
      <c r="G257" s="35"/>
      <c r="H257" s="35"/>
      <c r="I257" s="35"/>
      <c r="J257" s="35"/>
      <c r="K257" s="35"/>
      <c r="L257" s="42"/>
      <c r="M257" s="35"/>
      <c r="N257" s="35"/>
      <c r="O257" s="35"/>
      <c r="P257" s="35"/>
      <c r="Q257" s="35"/>
      <c r="R257" s="35"/>
      <c r="S257" s="35"/>
      <c r="T257" s="35"/>
      <c r="U257" s="35"/>
      <c r="V257" s="35"/>
      <c r="W257" s="35"/>
      <c r="X257" s="35"/>
      <c r="Y257" s="35"/>
      <c r="Z257" s="35"/>
      <c r="AA257" s="35"/>
      <c r="AB257" s="35"/>
    </row>
    <row r="258" spans="1:28">
      <c r="A258" s="409"/>
      <c r="B258" s="35"/>
      <c r="C258" s="35"/>
      <c r="D258" s="35"/>
      <c r="E258" s="35"/>
      <c r="F258" s="35"/>
      <c r="G258" s="35"/>
      <c r="H258" s="35"/>
      <c r="I258" s="35"/>
      <c r="J258" s="35"/>
      <c r="K258" s="35"/>
      <c r="L258" s="42"/>
      <c r="M258" s="35"/>
      <c r="N258" s="35"/>
      <c r="O258" s="35"/>
      <c r="P258" s="35"/>
      <c r="Q258" s="35"/>
      <c r="R258" s="35"/>
      <c r="S258" s="35"/>
      <c r="T258" s="35"/>
      <c r="U258" s="35"/>
      <c r="V258" s="35"/>
      <c r="W258" s="35"/>
      <c r="X258" s="35"/>
      <c r="Y258" s="35"/>
      <c r="Z258" s="35"/>
      <c r="AA258" s="35"/>
      <c r="AB258" s="35"/>
    </row>
    <row r="259" spans="1:28">
      <c r="A259" s="409"/>
      <c r="B259" s="35"/>
      <c r="C259" s="35"/>
      <c r="D259" s="35"/>
      <c r="E259" s="35"/>
      <c r="F259" s="35"/>
      <c r="G259" s="35"/>
      <c r="H259" s="35"/>
      <c r="I259" s="35"/>
      <c r="J259" s="35"/>
      <c r="K259" s="35"/>
      <c r="L259" s="42"/>
      <c r="M259" s="35"/>
      <c r="N259" s="35"/>
      <c r="O259" s="35"/>
      <c r="P259" s="35"/>
      <c r="Q259" s="35"/>
      <c r="R259" s="35"/>
      <c r="S259" s="35"/>
      <c r="T259" s="35"/>
      <c r="U259" s="35"/>
      <c r="V259" s="35"/>
      <c r="W259" s="35"/>
      <c r="X259" s="35"/>
      <c r="Y259" s="35"/>
      <c r="Z259" s="35"/>
      <c r="AA259" s="35"/>
      <c r="AB259" s="35"/>
    </row>
    <row r="260" spans="1:28">
      <c r="A260" s="409"/>
      <c r="B260" s="35"/>
      <c r="C260" s="35"/>
      <c r="D260" s="35"/>
      <c r="E260" s="35"/>
      <c r="F260" s="35"/>
      <c r="G260" s="35"/>
      <c r="H260" s="35"/>
      <c r="I260" s="35"/>
      <c r="J260" s="35"/>
      <c r="K260" s="35"/>
      <c r="L260" s="42"/>
      <c r="M260" s="35"/>
      <c r="N260" s="35"/>
      <c r="O260" s="35"/>
      <c r="P260" s="35"/>
      <c r="Q260" s="35"/>
      <c r="R260" s="35"/>
      <c r="S260" s="35"/>
      <c r="T260" s="35"/>
      <c r="U260" s="35"/>
      <c r="V260" s="35"/>
      <c r="W260" s="35"/>
      <c r="X260" s="35"/>
      <c r="Y260" s="35"/>
      <c r="Z260" s="35"/>
      <c r="AA260" s="35"/>
      <c r="AB260" s="35"/>
    </row>
    <row r="261" spans="1:28">
      <c r="A261" s="409"/>
      <c r="B261" s="35"/>
      <c r="C261" s="35"/>
      <c r="D261" s="35"/>
      <c r="E261" s="35"/>
      <c r="F261" s="35"/>
      <c r="G261" s="35"/>
      <c r="H261" s="35"/>
      <c r="I261" s="35"/>
      <c r="J261" s="35"/>
      <c r="K261" s="35"/>
      <c r="L261" s="42"/>
      <c r="M261" s="35"/>
      <c r="N261" s="35"/>
      <c r="O261" s="35"/>
      <c r="P261" s="35"/>
      <c r="Q261" s="35"/>
      <c r="R261" s="35"/>
      <c r="S261" s="35"/>
      <c r="T261" s="35"/>
      <c r="U261" s="35"/>
      <c r="V261" s="35"/>
      <c r="W261" s="35"/>
      <c r="X261" s="35"/>
      <c r="Y261" s="35"/>
      <c r="Z261" s="35"/>
      <c r="AA261" s="35"/>
      <c r="AB261" s="35"/>
    </row>
    <row r="262" spans="1:28">
      <c r="A262" s="409"/>
      <c r="B262" s="35"/>
      <c r="C262" s="35"/>
      <c r="D262" s="35"/>
      <c r="E262" s="35"/>
      <c r="F262" s="35"/>
      <c r="G262" s="35"/>
      <c r="H262" s="35"/>
      <c r="I262" s="35"/>
      <c r="J262" s="35"/>
      <c r="K262" s="35"/>
      <c r="L262" s="42"/>
      <c r="M262" s="35"/>
      <c r="N262" s="35"/>
      <c r="O262" s="35"/>
      <c r="P262" s="35"/>
      <c r="Q262" s="35"/>
      <c r="R262" s="35"/>
      <c r="S262" s="35"/>
      <c r="T262" s="35"/>
      <c r="U262" s="35"/>
      <c r="V262" s="35"/>
      <c r="W262" s="35"/>
      <c r="X262" s="35"/>
      <c r="Y262" s="35"/>
      <c r="Z262" s="35"/>
      <c r="AA262" s="35"/>
      <c r="AB262" s="35"/>
    </row>
    <row r="263" spans="1:28">
      <c r="A263" s="409"/>
      <c r="B263" s="35"/>
      <c r="C263" s="35"/>
      <c r="D263" s="35"/>
      <c r="E263" s="35"/>
      <c r="F263" s="35"/>
      <c r="G263" s="35"/>
      <c r="H263" s="35"/>
      <c r="I263" s="35"/>
      <c r="J263" s="35"/>
      <c r="K263" s="35"/>
      <c r="L263" s="42"/>
      <c r="M263" s="35"/>
      <c r="N263" s="35"/>
      <c r="O263" s="35"/>
      <c r="P263" s="35"/>
      <c r="Q263" s="35"/>
      <c r="R263" s="35"/>
      <c r="S263" s="35"/>
      <c r="T263" s="35"/>
      <c r="U263" s="35"/>
      <c r="V263" s="35"/>
      <c r="W263" s="35"/>
      <c r="X263" s="35"/>
      <c r="Y263" s="35"/>
      <c r="Z263" s="35"/>
      <c r="AA263" s="35"/>
      <c r="AB263" s="35"/>
    </row>
    <row r="264" spans="1:28">
      <c r="A264" s="409"/>
      <c r="B264" s="35"/>
      <c r="C264" s="35"/>
      <c r="D264" s="35"/>
      <c r="E264" s="35"/>
      <c r="F264" s="35"/>
      <c r="G264" s="35"/>
      <c r="H264" s="35"/>
      <c r="I264" s="35"/>
      <c r="J264" s="35"/>
      <c r="K264" s="35"/>
      <c r="L264" s="42"/>
      <c r="M264" s="35"/>
      <c r="N264" s="35"/>
      <c r="O264" s="35"/>
      <c r="P264" s="35"/>
      <c r="Q264" s="35"/>
      <c r="R264" s="35"/>
      <c r="S264" s="35"/>
      <c r="T264" s="35"/>
      <c r="U264" s="35"/>
      <c r="V264" s="35"/>
      <c r="W264" s="35"/>
      <c r="X264" s="35"/>
      <c r="Y264" s="35"/>
      <c r="Z264" s="35"/>
      <c r="AA264" s="35"/>
      <c r="AB264" s="35"/>
    </row>
    <row r="265" spans="1:28">
      <c r="A265" s="409"/>
      <c r="B265" s="35"/>
      <c r="C265" s="35"/>
      <c r="D265" s="35"/>
      <c r="E265" s="35"/>
      <c r="F265" s="35"/>
      <c r="G265" s="35"/>
      <c r="H265" s="35"/>
      <c r="I265" s="35"/>
      <c r="J265" s="35"/>
      <c r="K265" s="35"/>
      <c r="L265" s="42"/>
      <c r="M265" s="35"/>
      <c r="N265" s="35"/>
      <c r="O265" s="35"/>
      <c r="P265" s="35"/>
      <c r="Q265" s="35"/>
      <c r="R265" s="35"/>
      <c r="S265" s="35"/>
      <c r="T265" s="35"/>
      <c r="U265" s="35"/>
      <c r="V265" s="35"/>
      <c r="W265" s="35"/>
      <c r="X265" s="35"/>
      <c r="Y265" s="35"/>
      <c r="Z265" s="35"/>
      <c r="AA265" s="35"/>
      <c r="AB265" s="35"/>
    </row>
    <row r="266" spans="1:28">
      <c r="A266" s="409"/>
      <c r="B266" s="35"/>
      <c r="C266" s="35"/>
      <c r="D266" s="35"/>
      <c r="E266" s="35"/>
      <c r="F266" s="35"/>
      <c r="G266" s="35"/>
      <c r="H266" s="35"/>
      <c r="I266" s="35"/>
      <c r="J266" s="35"/>
      <c r="K266" s="35"/>
      <c r="L266" s="42"/>
      <c r="M266" s="35"/>
      <c r="N266" s="35"/>
      <c r="O266" s="35"/>
      <c r="P266" s="35"/>
      <c r="Q266" s="35"/>
      <c r="R266" s="35"/>
      <c r="S266" s="35"/>
      <c r="T266" s="35"/>
      <c r="U266" s="35"/>
      <c r="V266" s="35"/>
      <c r="W266" s="35"/>
      <c r="X266" s="35"/>
      <c r="Y266" s="35"/>
      <c r="Z266" s="35"/>
      <c r="AA266" s="35"/>
      <c r="AB266" s="35"/>
    </row>
    <row r="267" spans="1:28">
      <c r="A267" s="409"/>
      <c r="B267" s="35"/>
      <c r="C267" s="35"/>
      <c r="D267" s="35"/>
      <c r="E267" s="35"/>
      <c r="F267" s="35"/>
      <c r="G267" s="35"/>
      <c r="H267" s="35"/>
      <c r="I267" s="35"/>
      <c r="J267" s="35"/>
      <c r="K267" s="35"/>
      <c r="L267" s="42"/>
      <c r="M267" s="35"/>
      <c r="N267" s="35"/>
      <c r="O267" s="35"/>
      <c r="P267" s="35"/>
      <c r="Q267" s="35"/>
      <c r="R267" s="35"/>
      <c r="S267" s="35"/>
      <c r="T267" s="35"/>
      <c r="U267" s="35"/>
      <c r="V267" s="35"/>
      <c r="W267" s="35"/>
      <c r="X267" s="35"/>
      <c r="Y267" s="35"/>
      <c r="Z267" s="35"/>
      <c r="AA267" s="35"/>
      <c r="AB267" s="35"/>
    </row>
    <row r="268" spans="1:28">
      <c r="A268" s="409"/>
      <c r="B268" s="35"/>
      <c r="C268" s="35"/>
      <c r="D268" s="35"/>
      <c r="E268" s="35"/>
      <c r="F268" s="35"/>
      <c r="G268" s="35"/>
      <c r="H268" s="35"/>
      <c r="I268" s="35"/>
      <c r="J268" s="35"/>
      <c r="K268" s="35"/>
      <c r="L268" s="42"/>
      <c r="M268" s="35"/>
      <c r="N268" s="35"/>
      <c r="O268" s="35"/>
      <c r="P268" s="35"/>
      <c r="Q268" s="35"/>
      <c r="R268" s="35"/>
      <c r="S268" s="35"/>
      <c r="T268" s="35"/>
      <c r="U268" s="35"/>
      <c r="V268" s="35"/>
      <c r="W268" s="35"/>
      <c r="X268" s="35"/>
      <c r="Y268" s="35"/>
      <c r="Z268" s="35"/>
      <c r="AA268" s="35"/>
      <c r="AB268" s="35"/>
    </row>
    <row r="269" spans="1:28">
      <c r="A269" s="409"/>
      <c r="B269" s="35"/>
      <c r="C269" s="35"/>
      <c r="D269" s="35"/>
      <c r="E269" s="35"/>
      <c r="F269" s="35"/>
      <c r="G269" s="35"/>
      <c r="H269" s="35"/>
      <c r="I269" s="35"/>
      <c r="J269" s="35"/>
      <c r="K269" s="35"/>
      <c r="L269" s="42"/>
      <c r="M269" s="35"/>
      <c r="N269" s="35"/>
      <c r="O269" s="35"/>
      <c r="P269" s="35"/>
      <c r="Q269" s="35"/>
      <c r="R269" s="35"/>
      <c r="S269" s="35"/>
      <c r="T269" s="35"/>
      <c r="U269" s="35"/>
      <c r="V269" s="35"/>
      <c r="W269" s="35"/>
      <c r="X269" s="35"/>
      <c r="Y269" s="35"/>
      <c r="Z269" s="35"/>
      <c r="AA269" s="35"/>
      <c r="AB269" s="35"/>
    </row>
    <row r="270" spans="1:28">
      <c r="A270" s="409"/>
      <c r="B270" s="35"/>
      <c r="C270" s="35"/>
      <c r="D270" s="35"/>
      <c r="E270" s="35"/>
      <c r="F270" s="35"/>
      <c r="G270" s="35"/>
      <c r="H270" s="35"/>
      <c r="I270" s="35"/>
      <c r="J270" s="35"/>
      <c r="K270" s="35"/>
      <c r="L270" s="42"/>
      <c r="M270" s="35"/>
      <c r="N270" s="35"/>
      <c r="O270" s="35"/>
      <c r="P270" s="35"/>
      <c r="Q270" s="35"/>
      <c r="R270" s="35"/>
      <c r="S270" s="35"/>
      <c r="T270" s="35"/>
      <c r="U270" s="35"/>
      <c r="V270" s="35"/>
      <c r="W270" s="35"/>
      <c r="X270" s="35"/>
      <c r="Y270" s="35"/>
      <c r="Z270" s="35"/>
      <c r="AA270" s="35"/>
      <c r="AB270" s="35"/>
    </row>
    <row r="271" spans="1:28">
      <c r="A271" s="409"/>
      <c r="B271" s="35"/>
      <c r="C271" s="35"/>
      <c r="D271" s="35"/>
      <c r="E271" s="35"/>
      <c r="F271" s="35"/>
      <c r="G271" s="35"/>
      <c r="H271" s="35"/>
      <c r="I271" s="35"/>
      <c r="J271" s="35"/>
      <c r="K271" s="35"/>
      <c r="L271" s="42"/>
      <c r="M271" s="35"/>
      <c r="N271" s="35"/>
      <c r="O271" s="35"/>
      <c r="P271" s="35"/>
      <c r="Q271" s="35"/>
      <c r="R271" s="35"/>
      <c r="S271" s="35"/>
      <c r="T271" s="35"/>
      <c r="U271" s="35"/>
      <c r="V271" s="35"/>
      <c r="W271" s="35"/>
      <c r="X271" s="35"/>
      <c r="Y271" s="35"/>
      <c r="Z271" s="35"/>
      <c r="AA271" s="35"/>
      <c r="AB271" s="35"/>
    </row>
    <row r="272" spans="1:28">
      <c r="A272" s="409"/>
      <c r="B272" s="35"/>
      <c r="C272" s="35"/>
      <c r="D272" s="35"/>
      <c r="E272" s="35"/>
      <c r="F272" s="35"/>
      <c r="G272" s="35"/>
      <c r="H272" s="35"/>
      <c r="I272" s="35"/>
      <c r="J272" s="35"/>
      <c r="K272" s="35"/>
      <c r="L272" s="42"/>
      <c r="M272" s="35"/>
      <c r="N272" s="35"/>
      <c r="O272" s="35"/>
      <c r="P272" s="35"/>
      <c r="Q272" s="35"/>
      <c r="R272" s="35"/>
      <c r="S272" s="35"/>
      <c r="T272" s="35"/>
      <c r="U272" s="35"/>
      <c r="V272" s="35"/>
      <c r="W272" s="35"/>
      <c r="X272" s="35"/>
      <c r="Y272" s="35"/>
      <c r="Z272" s="35"/>
      <c r="AA272" s="35"/>
      <c r="AB272" s="35"/>
    </row>
    <row r="273" spans="1:28">
      <c r="A273" s="409"/>
      <c r="B273" s="35"/>
      <c r="C273" s="35"/>
      <c r="D273" s="35"/>
      <c r="E273" s="35"/>
      <c r="F273" s="35"/>
      <c r="G273" s="35"/>
      <c r="H273" s="35"/>
      <c r="I273" s="35"/>
      <c r="J273" s="35"/>
      <c r="K273" s="35"/>
      <c r="L273" s="42"/>
      <c r="M273" s="35"/>
      <c r="N273" s="35"/>
      <c r="O273" s="35"/>
      <c r="P273" s="35"/>
      <c r="Q273" s="35"/>
      <c r="R273" s="35"/>
      <c r="S273" s="35"/>
      <c r="T273" s="35"/>
      <c r="U273" s="35"/>
      <c r="V273" s="35"/>
      <c r="W273" s="35"/>
      <c r="X273" s="35"/>
      <c r="Y273" s="35"/>
      <c r="Z273" s="35"/>
      <c r="AA273" s="35"/>
      <c r="AB273" s="35"/>
    </row>
    <row r="274" spans="1:28">
      <c r="A274" s="409"/>
      <c r="B274" s="35"/>
      <c r="C274" s="35"/>
      <c r="D274" s="35"/>
      <c r="E274" s="35"/>
      <c r="F274" s="35"/>
      <c r="G274" s="35"/>
      <c r="H274" s="35"/>
      <c r="I274" s="35"/>
      <c r="J274" s="35"/>
      <c r="K274" s="35"/>
      <c r="L274" s="42"/>
      <c r="M274" s="35"/>
      <c r="N274" s="35"/>
      <c r="O274" s="35"/>
      <c r="P274" s="35"/>
      <c r="Q274" s="35"/>
      <c r="R274" s="35"/>
      <c r="S274" s="35"/>
      <c r="T274" s="35"/>
      <c r="U274" s="35"/>
      <c r="V274" s="35"/>
      <c r="W274" s="35"/>
      <c r="X274" s="35"/>
      <c r="Y274" s="35"/>
      <c r="Z274" s="35"/>
      <c r="AA274" s="35"/>
      <c r="AB274" s="35"/>
    </row>
    <row r="275" spans="1:28">
      <c r="A275" s="409"/>
      <c r="B275" s="35"/>
      <c r="C275" s="35"/>
      <c r="D275" s="35"/>
      <c r="E275" s="35"/>
      <c r="F275" s="35"/>
      <c r="G275" s="35"/>
      <c r="H275" s="35"/>
      <c r="I275" s="35"/>
      <c r="J275" s="35"/>
      <c r="K275" s="35"/>
      <c r="L275" s="42"/>
      <c r="M275" s="35"/>
      <c r="N275" s="35"/>
      <c r="O275" s="35"/>
      <c r="P275" s="35"/>
      <c r="Q275" s="35"/>
      <c r="R275" s="35"/>
      <c r="S275" s="35"/>
      <c r="T275" s="35"/>
      <c r="U275" s="35"/>
      <c r="V275" s="35"/>
      <c r="W275" s="35"/>
      <c r="X275" s="35"/>
      <c r="Y275" s="35"/>
      <c r="Z275" s="35"/>
      <c r="AA275" s="35"/>
      <c r="AB275" s="35"/>
    </row>
    <row r="276" spans="1:28">
      <c r="A276" s="409"/>
      <c r="B276" s="35"/>
      <c r="C276" s="35"/>
      <c r="D276" s="35"/>
      <c r="E276" s="35"/>
      <c r="F276" s="35"/>
      <c r="G276" s="35"/>
      <c r="H276" s="35"/>
      <c r="I276" s="35"/>
      <c r="J276" s="35"/>
      <c r="K276" s="35"/>
      <c r="L276" s="42"/>
      <c r="M276" s="35"/>
      <c r="N276" s="35"/>
      <c r="O276" s="35"/>
      <c r="P276" s="35"/>
      <c r="Q276" s="35"/>
      <c r="R276" s="35"/>
      <c r="S276" s="35"/>
      <c r="T276" s="35"/>
      <c r="U276" s="35"/>
      <c r="V276" s="35"/>
      <c r="W276" s="35"/>
      <c r="X276" s="35"/>
      <c r="Y276" s="35"/>
      <c r="Z276" s="35"/>
      <c r="AA276" s="35"/>
      <c r="AB276" s="35"/>
    </row>
    <row r="277" spans="1:28">
      <c r="A277" s="409"/>
      <c r="B277" s="35"/>
      <c r="C277" s="35"/>
      <c r="D277" s="35"/>
      <c r="E277" s="35"/>
      <c r="F277" s="35"/>
      <c r="G277" s="35"/>
      <c r="H277" s="35"/>
      <c r="I277" s="35"/>
      <c r="J277" s="35"/>
      <c r="K277" s="35"/>
      <c r="L277" s="42"/>
      <c r="M277" s="35"/>
      <c r="N277" s="35"/>
      <c r="O277" s="35"/>
      <c r="P277" s="35"/>
      <c r="Q277" s="35"/>
      <c r="R277" s="35"/>
      <c r="S277" s="35"/>
      <c r="T277" s="35"/>
      <c r="U277" s="35"/>
      <c r="V277" s="35"/>
      <c r="W277" s="35"/>
      <c r="X277" s="35"/>
      <c r="Y277" s="35"/>
      <c r="Z277" s="35"/>
      <c r="AA277" s="35"/>
      <c r="AB277" s="35"/>
    </row>
    <row r="278" spans="1:28">
      <c r="A278" s="409"/>
      <c r="B278" s="35"/>
      <c r="C278" s="35"/>
      <c r="D278" s="35"/>
      <c r="E278" s="35"/>
      <c r="F278" s="35"/>
      <c r="G278" s="35"/>
      <c r="H278" s="35"/>
      <c r="I278" s="35"/>
      <c r="J278" s="35"/>
      <c r="K278" s="35"/>
      <c r="L278" s="42"/>
      <c r="M278" s="35"/>
      <c r="N278" s="35"/>
      <c r="O278" s="35"/>
      <c r="P278" s="35"/>
      <c r="Q278" s="35"/>
      <c r="R278" s="35"/>
      <c r="S278" s="35"/>
      <c r="T278" s="35"/>
      <c r="U278" s="35"/>
      <c r="V278" s="35"/>
      <c r="W278" s="35"/>
      <c r="X278" s="35"/>
      <c r="Y278" s="35"/>
      <c r="Z278" s="35"/>
      <c r="AA278" s="35"/>
      <c r="AB278" s="35"/>
    </row>
    <row r="279" spans="1:28">
      <c r="A279" s="409"/>
      <c r="B279" s="35"/>
      <c r="C279" s="35"/>
      <c r="D279" s="35"/>
      <c r="E279" s="35"/>
      <c r="F279" s="35"/>
      <c r="G279" s="35"/>
      <c r="H279" s="35"/>
      <c r="I279" s="35"/>
      <c r="J279" s="35"/>
      <c r="K279" s="35"/>
      <c r="L279" s="42"/>
      <c r="M279" s="35"/>
      <c r="N279" s="35"/>
      <c r="O279" s="35"/>
      <c r="P279" s="35"/>
      <c r="Q279" s="35"/>
      <c r="R279" s="35"/>
      <c r="S279" s="35"/>
      <c r="T279" s="35"/>
      <c r="U279" s="35"/>
      <c r="V279" s="35"/>
      <c r="W279" s="35"/>
      <c r="X279" s="35"/>
      <c r="Y279" s="35"/>
      <c r="Z279" s="35"/>
      <c r="AA279" s="35"/>
      <c r="AB279" s="35"/>
    </row>
    <row r="280" spans="1:28">
      <c r="A280" s="409"/>
      <c r="B280" s="35"/>
      <c r="C280" s="35"/>
      <c r="D280" s="35"/>
      <c r="E280" s="35"/>
      <c r="F280" s="35"/>
      <c r="G280" s="35"/>
      <c r="H280" s="35"/>
      <c r="I280" s="35"/>
      <c r="J280" s="35"/>
      <c r="K280" s="35"/>
      <c r="L280" s="42"/>
      <c r="M280" s="35"/>
      <c r="N280" s="35"/>
      <c r="O280" s="35"/>
      <c r="P280" s="35"/>
      <c r="Q280" s="35"/>
      <c r="R280" s="35"/>
      <c r="S280" s="35"/>
      <c r="T280" s="35"/>
      <c r="U280" s="35"/>
      <c r="V280" s="35"/>
      <c r="W280" s="35"/>
      <c r="X280" s="35"/>
      <c r="Y280" s="35"/>
      <c r="Z280" s="35"/>
      <c r="AA280" s="35"/>
      <c r="AB280" s="35"/>
    </row>
    <row r="281" spans="1:28">
      <c r="A281" s="409"/>
      <c r="B281" s="35"/>
      <c r="C281" s="35"/>
      <c r="D281" s="35"/>
      <c r="E281" s="35"/>
      <c r="F281" s="35"/>
      <c r="G281" s="35"/>
      <c r="H281" s="35"/>
      <c r="I281" s="35"/>
      <c r="J281" s="35"/>
      <c r="K281" s="35"/>
      <c r="L281" s="42"/>
      <c r="M281" s="35"/>
      <c r="N281" s="35"/>
      <c r="O281" s="35"/>
      <c r="P281" s="35"/>
      <c r="Q281" s="35"/>
      <c r="R281" s="35"/>
      <c r="S281" s="35"/>
      <c r="T281" s="35"/>
      <c r="U281" s="35"/>
      <c r="V281" s="35"/>
      <c r="W281" s="35"/>
      <c r="X281" s="35"/>
      <c r="Y281" s="35"/>
      <c r="Z281" s="35"/>
      <c r="AA281" s="35"/>
      <c r="AB281" s="35"/>
    </row>
    <row r="282" spans="1:28">
      <c r="A282" s="409"/>
      <c r="B282" s="35"/>
      <c r="C282" s="35"/>
      <c r="D282" s="35"/>
      <c r="E282" s="35"/>
      <c r="F282" s="35"/>
      <c r="G282" s="35"/>
      <c r="H282" s="35"/>
      <c r="I282" s="35"/>
      <c r="J282" s="35"/>
      <c r="K282" s="35"/>
      <c r="L282" s="42"/>
      <c r="M282" s="35"/>
      <c r="N282" s="35"/>
      <c r="O282" s="35"/>
      <c r="P282" s="35"/>
      <c r="Q282" s="35"/>
      <c r="R282" s="35"/>
      <c r="S282" s="35"/>
      <c r="T282" s="35"/>
      <c r="U282" s="35"/>
      <c r="V282" s="35"/>
      <c r="W282" s="35"/>
      <c r="X282" s="35"/>
      <c r="Y282" s="35"/>
      <c r="Z282" s="35"/>
      <c r="AA282" s="35"/>
      <c r="AB282" s="35"/>
    </row>
    <row r="283" spans="1:28">
      <c r="A283" s="409"/>
      <c r="B283" s="35"/>
      <c r="C283" s="35"/>
      <c r="D283" s="35"/>
      <c r="E283" s="35"/>
      <c r="F283" s="35"/>
      <c r="G283" s="35"/>
      <c r="H283" s="35"/>
      <c r="I283" s="35"/>
      <c r="J283" s="35"/>
      <c r="K283" s="35"/>
      <c r="L283" s="42"/>
      <c r="M283" s="35"/>
      <c r="N283" s="35"/>
      <c r="O283" s="35"/>
      <c r="P283" s="35"/>
      <c r="Q283" s="35"/>
      <c r="R283" s="35"/>
      <c r="S283" s="35"/>
      <c r="T283" s="35"/>
      <c r="U283" s="35"/>
      <c r="V283" s="35"/>
      <c r="W283" s="35"/>
      <c r="X283" s="35"/>
      <c r="Y283" s="35"/>
      <c r="Z283" s="35"/>
      <c r="AA283" s="35"/>
      <c r="AB283" s="35"/>
    </row>
    <row r="284" spans="1:28">
      <c r="A284" s="409"/>
      <c r="B284" s="35"/>
      <c r="C284" s="35"/>
      <c r="D284" s="35"/>
      <c r="E284" s="35"/>
      <c r="F284" s="35"/>
      <c r="G284" s="35"/>
      <c r="H284" s="35"/>
      <c r="I284" s="35"/>
      <c r="J284" s="35"/>
      <c r="K284" s="35"/>
      <c r="L284" s="42"/>
      <c r="M284" s="35"/>
      <c r="N284" s="35"/>
      <c r="O284" s="35"/>
      <c r="P284" s="35"/>
      <c r="Q284" s="35"/>
      <c r="R284" s="35"/>
      <c r="S284" s="35"/>
      <c r="T284" s="35"/>
      <c r="U284" s="35"/>
      <c r="V284" s="35"/>
      <c r="W284" s="35"/>
      <c r="X284" s="35"/>
      <c r="Y284" s="35"/>
      <c r="Z284" s="35"/>
      <c r="AA284" s="35"/>
      <c r="AB284" s="35"/>
    </row>
    <row r="285" spans="1:28">
      <c r="A285" s="409"/>
      <c r="B285" s="35"/>
      <c r="C285" s="35"/>
      <c r="D285" s="35"/>
      <c r="E285" s="35"/>
      <c r="F285" s="35"/>
      <c r="G285" s="35"/>
      <c r="H285" s="35"/>
      <c r="I285" s="35"/>
      <c r="J285" s="35"/>
      <c r="K285" s="35"/>
      <c r="L285" s="42"/>
      <c r="M285" s="35"/>
      <c r="N285" s="35"/>
      <c r="O285" s="35"/>
      <c r="P285" s="35"/>
      <c r="Q285" s="35"/>
      <c r="R285" s="35"/>
      <c r="S285" s="35"/>
      <c r="T285" s="35"/>
      <c r="U285" s="35"/>
      <c r="V285" s="35"/>
      <c r="W285" s="35"/>
      <c r="X285" s="35"/>
      <c r="Y285" s="35"/>
      <c r="Z285" s="35"/>
      <c r="AA285" s="35"/>
      <c r="AB285" s="35"/>
    </row>
    <row r="286" spans="1:28">
      <c r="A286" s="409"/>
      <c r="B286" s="35"/>
      <c r="C286" s="35"/>
      <c r="D286" s="35"/>
      <c r="E286" s="35"/>
      <c r="F286" s="35"/>
      <c r="G286" s="35"/>
      <c r="H286" s="35"/>
      <c r="I286" s="35"/>
      <c r="J286" s="35"/>
      <c r="K286" s="35"/>
      <c r="L286" s="42"/>
      <c r="M286" s="35"/>
      <c r="N286" s="35"/>
      <c r="O286" s="35"/>
      <c r="P286" s="35"/>
      <c r="Q286" s="35"/>
      <c r="R286" s="35"/>
      <c r="S286" s="35"/>
      <c r="T286" s="35"/>
      <c r="U286" s="35"/>
      <c r="V286" s="35"/>
      <c r="W286" s="35"/>
      <c r="X286" s="35"/>
      <c r="Y286" s="35"/>
      <c r="Z286" s="35"/>
      <c r="AA286" s="35"/>
      <c r="AB286" s="35"/>
    </row>
    <row r="287" spans="1:28">
      <c r="A287" s="409"/>
      <c r="B287" s="35"/>
      <c r="C287" s="35"/>
      <c r="D287" s="35"/>
      <c r="E287" s="35"/>
      <c r="F287" s="35"/>
      <c r="G287" s="35"/>
      <c r="H287" s="35"/>
      <c r="I287" s="35"/>
      <c r="J287" s="35"/>
      <c r="K287" s="35"/>
      <c r="L287" s="42"/>
      <c r="M287" s="35"/>
      <c r="N287" s="35"/>
      <c r="O287" s="35"/>
      <c r="P287" s="35"/>
      <c r="Q287" s="35"/>
      <c r="R287" s="35"/>
      <c r="S287" s="35"/>
      <c r="T287" s="35"/>
      <c r="U287" s="35"/>
      <c r="V287" s="35"/>
      <c r="W287" s="35"/>
      <c r="X287" s="35"/>
      <c r="Y287" s="35"/>
      <c r="Z287" s="35"/>
      <c r="AA287" s="35"/>
      <c r="AB287" s="35"/>
    </row>
    <row r="288" spans="1:28">
      <c r="A288" s="409"/>
      <c r="B288" s="35"/>
      <c r="C288" s="35"/>
      <c r="D288" s="35"/>
      <c r="E288" s="35"/>
      <c r="F288" s="35"/>
      <c r="G288" s="35"/>
      <c r="H288" s="35"/>
      <c r="I288" s="35"/>
      <c r="J288" s="35"/>
      <c r="K288" s="35"/>
      <c r="L288" s="42"/>
      <c r="M288" s="35"/>
      <c r="N288" s="35"/>
      <c r="O288" s="35"/>
      <c r="P288" s="35"/>
      <c r="Q288" s="35"/>
      <c r="R288" s="35"/>
      <c r="S288" s="35"/>
      <c r="T288" s="35"/>
      <c r="U288" s="35"/>
      <c r="V288" s="35"/>
      <c r="W288" s="35"/>
      <c r="X288" s="35"/>
      <c r="Y288" s="35"/>
      <c r="Z288" s="35"/>
      <c r="AA288" s="35"/>
      <c r="AB288" s="35"/>
    </row>
    <row r="289" spans="1:28">
      <c r="A289" s="409"/>
      <c r="B289" s="35"/>
      <c r="C289" s="35"/>
      <c r="D289" s="35"/>
      <c r="E289" s="35"/>
      <c r="F289" s="35"/>
      <c r="G289" s="35"/>
      <c r="H289" s="35"/>
      <c r="I289" s="35"/>
      <c r="J289" s="35"/>
      <c r="K289" s="35"/>
      <c r="L289" s="42"/>
      <c r="M289" s="35"/>
      <c r="N289" s="35"/>
      <c r="O289" s="35"/>
      <c r="P289" s="35"/>
      <c r="Q289" s="35"/>
      <c r="R289" s="35"/>
      <c r="S289" s="35"/>
      <c r="T289" s="35"/>
      <c r="U289" s="35"/>
      <c r="V289" s="35"/>
      <c r="W289" s="35"/>
      <c r="X289" s="35"/>
      <c r="Y289" s="35"/>
      <c r="Z289" s="35"/>
      <c r="AA289" s="35"/>
      <c r="AB289" s="35"/>
    </row>
    <row r="290" spans="1:28">
      <c r="A290" s="409"/>
      <c r="B290" s="35"/>
      <c r="C290" s="35"/>
      <c r="D290" s="35"/>
      <c r="E290" s="35"/>
      <c r="F290" s="35"/>
      <c r="G290" s="35"/>
      <c r="H290" s="35"/>
      <c r="I290" s="35"/>
      <c r="J290" s="35"/>
      <c r="K290" s="35"/>
      <c r="L290" s="42"/>
      <c r="M290" s="35"/>
      <c r="N290" s="35"/>
      <c r="O290" s="35"/>
      <c r="P290" s="35"/>
      <c r="Q290" s="35"/>
      <c r="R290" s="35"/>
      <c r="S290" s="35"/>
      <c r="T290" s="35"/>
      <c r="U290" s="35"/>
      <c r="V290" s="35"/>
      <c r="W290" s="35"/>
      <c r="X290" s="35"/>
      <c r="Y290" s="35"/>
      <c r="Z290" s="35"/>
      <c r="AA290" s="35"/>
      <c r="AB290" s="35"/>
    </row>
    <row r="291" spans="1:28">
      <c r="A291" s="409"/>
      <c r="B291" s="35"/>
      <c r="C291" s="35"/>
      <c r="D291" s="35"/>
      <c r="E291" s="35"/>
      <c r="F291" s="35"/>
      <c r="G291" s="35"/>
      <c r="H291" s="35"/>
      <c r="I291" s="35"/>
      <c r="J291" s="35"/>
      <c r="K291" s="35"/>
      <c r="L291" s="42"/>
      <c r="M291" s="35"/>
      <c r="N291" s="35"/>
      <c r="O291" s="35"/>
      <c r="P291" s="35"/>
      <c r="Q291" s="35"/>
      <c r="R291" s="35"/>
      <c r="S291" s="35"/>
      <c r="T291" s="35"/>
      <c r="U291" s="35"/>
      <c r="V291" s="35"/>
      <c r="W291" s="35"/>
      <c r="X291" s="35"/>
      <c r="Y291" s="35"/>
      <c r="Z291" s="35"/>
      <c r="AA291" s="35"/>
      <c r="AB291" s="35"/>
    </row>
    <row r="292" spans="1:28">
      <c r="A292" s="409"/>
      <c r="B292" s="35"/>
      <c r="C292" s="35"/>
      <c r="D292" s="35"/>
      <c r="E292" s="35"/>
      <c r="F292" s="35"/>
      <c r="G292" s="35"/>
      <c r="H292" s="35"/>
      <c r="I292" s="35"/>
      <c r="J292" s="35"/>
      <c r="K292" s="35"/>
      <c r="L292" s="42"/>
      <c r="M292" s="35"/>
      <c r="N292" s="35"/>
      <c r="O292" s="35"/>
      <c r="P292" s="35"/>
      <c r="Q292" s="35"/>
      <c r="R292" s="35"/>
      <c r="S292" s="35"/>
      <c r="T292" s="35"/>
      <c r="U292" s="35"/>
      <c r="V292" s="35"/>
      <c r="W292" s="35"/>
      <c r="X292" s="35"/>
      <c r="Y292" s="35"/>
      <c r="Z292" s="35"/>
      <c r="AA292" s="35"/>
      <c r="AB292" s="35"/>
    </row>
    <row r="293" spans="1:28">
      <c r="A293" s="409"/>
      <c r="B293" s="35"/>
      <c r="C293" s="35"/>
      <c r="D293" s="35"/>
      <c r="E293" s="35"/>
      <c r="F293" s="35"/>
      <c r="G293" s="35"/>
      <c r="H293" s="35"/>
      <c r="I293" s="35"/>
      <c r="J293" s="35"/>
      <c r="K293" s="35"/>
      <c r="L293" s="42"/>
      <c r="M293" s="35"/>
      <c r="N293" s="35"/>
      <c r="O293" s="35"/>
      <c r="P293" s="35"/>
      <c r="Q293" s="35"/>
      <c r="R293" s="35"/>
      <c r="S293" s="35"/>
      <c r="T293" s="35"/>
      <c r="U293" s="35"/>
      <c r="V293" s="35"/>
      <c r="W293" s="35"/>
      <c r="X293" s="35"/>
      <c r="Y293" s="35"/>
      <c r="Z293" s="35"/>
      <c r="AA293" s="35"/>
      <c r="AB293" s="35"/>
    </row>
    <row r="294" spans="1:28">
      <c r="A294" s="409"/>
      <c r="B294" s="35"/>
      <c r="C294" s="35"/>
      <c r="D294" s="35"/>
      <c r="E294" s="35"/>
      <c r="F294" s="35"/>
      <c r="G294" s="35"/>
      <c r="H294" s="35"/>
      <c r="I294" s="35"/>
      <c r="J294" s="35"/>
      <c r="K294" s="35"/>
      <c r="L294" s="42"/>
      <c r="M294" s="35"/>
      <c r="N294" s="35"/>
      <c r="O294" s="35"/>
      <c r="P294" s="35"/>
      <c r="Q294" s="35"/>
      <c r="R294" s="35"/>
      <c r="S294" s="35"/>
      <c r="T294" s="35"/>
      <c r="U294" s="35"/>
      <c r="V294" s="35"/>
      <c r="W294" s="35"/>
      <c r="X294" s="35"/>
      <c r="Y294" s="35"/>
      <c r="Z294" s="35"/>
      <c r="AA294" s="35"/>
      <c r="AB294" s="35"/>
    </row>
    <row r="295" spans="1:28">
      <c r="A295" s="409"/>
      <c r="B295" s="35"/>
      <c r="C295" s="35"/>
      <c r="D295" s="35"/>
      <c r="E295" s="35"/>
      <c r="F295" s="35"/>
      <c r="G295" s="35"/>
      <c r="H295" s="35"/>
      <c r="I295" s="35"/>
      <c r="J295" s="35"/>
      <c r="K295" s="35"/>
      <c r="L295" s="42"/>
      <c r="M295" s="35"/>
      <c r="N295" s="35"/>
      <c r="O295" s="35"/>
      <c r="P295" s="35"/>
      <c r="Q295" s="35"/>
      <c r="R295" s="35"/>
      <c r="S295" s="35"/>
      <c r="T295" s="35"/>
      <c r="U295" s="35"/>
      <c r="V295" s="35"/>
      <c r="W295" s="35"/>
      <c r="X295" s="35"/>
      <c r="Y295" s="35"/>
      <c r="Z295" s="35"/>
      <c r="AA295" s="35"/>
      <c r="AB295" s="35"/>
    </row>
    <row r="296" spans="1:28">
      <c r="A296" s="409"/>
      <c r="B296" s="35"/>
      <c r="C296" s="35"/>
      <c r="D296" s="35"/>
      <c r="E296" s="35"/>
      <c r="F296" s="35"/>
      <c r="G296" s="35"/>
      <c r="H296" s="35"/>
      <c r="I296" s="35"/>
      <c r="J296" s="35"/>
      <c r="K296" s="35"/>
      <c r="L296" s="42"/>
      <c r="M296" s="35"/>
      <c r="N296" s="35"/>
      <c r="O296" s="35"/>
      <c r="P296" s="35"/>
      <c r="Q296" s="35"/>
      <c r="R296" s="35"/>
      <c r="S296" s="35"/>
      <c r="T296" s="35"/>
      <c r="U296" s="35"/>
      <c r="V296" s="35"/>
      <c r="W296" s="35"/>
      <c r="X296" s="35"/>
      <c r="Y296" s="35"/>
      <c r="Z296" s="35"/>
      <c r="AA296" s="35"/>
      <c r="AB296" s="35"/>
    </row>
    <row r="297" spans="1:28">
      <c r="A297" s="409"/>
      <c r="B297" s="35"/>
      <c r="C297" s="35"/>
      <c r="D297" s="35"/>
      <c r="E297" s="35"/>
      <c r="F297" s="35"/>
      <c r="G297" s="35"/>
      <c r="H297" s="35"/>
      <c r="I297" s="35"/>
      <c r="J297" s="35"/>
      <c r="K297" s="35"/>
      <c r="L297" s="42"/>
      <c r="M297" s="35"/>
      <c r="N297" s="35"/>
      <c r="O297" s="35"/>
      <c r="P297" s="35"/>
      <c r="Q297" s="35"/>
      <c r="R297" s="35"/>
      <c r="S297" s="35"/>
      <c r="T297" s="35"/>
      <c r="U297" s="35"/>
      <c r="V297" s="35"/>
      <c r="W297" s="35"/>
      <c r="X297" s="35"/>
      <c r="Y297" s="35"/>
      <c r="Z297" s="35"/>
      <c r="AA297" s="35"/>
      <c r="AB297" s="35"/>
    </row>
    <row r="298" spans="1:28">
      <c r="A298" s="409"/>
      <c r="B298" s="35"/>
      <c r="C298" s="35"/>
      <c r="D298" s="35"/>
      <c r="E298" s="35"/>
      <c r="F298" s="35"/>
      <c r="G298" s="35"/>
      <c r="H298" s="35"/>
      <c r="I298" s="35"/>
      <c r="J298" s="35"/>
      <c r="K298" s="35"/>
      <c r="L298" s="42"/>
      <c r="M298" s="35"/>
      <c r="N298" s="35"/>
      <c r="O298" s="35"/>
      <c r="P298" s="35"/>
      <c r="Q298" s="35"/>
      <c r="R298" s="35"/>
      <c r="S298" s="35"/>
      <c r="T298" s="35"/>
      <c r="U298" s="35"/>
      <c r="V298" s="35"/>
      <c r="W298" s="35"/>
      <c r="X298" s="35"/>
      <c r="Y298" s="35"/>
      <c r="Z298" s="35"/>
      <c r="AA298" s="35"/>
      <c r="AB298" s="35"/>
    </row>
    <row r="299" spans="1:28">
      <c r="A299" s="409"/>
      <c r="B299" s="35"/>
      <c r="C299" s="35"/>
      <c r="D299" s="35"/>
      <c r="E299" s="35"/>
      <c r="F299" s="35"/>
      <c r="G299" s="35"/>
      <c r="H299" s="35"/>
      <c r="I299" s="35"/>
      <c r="J299" s="35"/>
      <c r="K299" s="35"/>
      <c r="L299" s="42"/>
      <c r="M299" s="35"/>
      <c r="N299" s="35"/>
      <c r="O299" s="35"/>
      <c r="P299" s="35"/>
      <c r="Q299" s="35"/>
      <c r="R299" s="35"/>
      <c r="S299" s="35"/>
      <c r="T299" s="35"/>
      <c r="U299" s="35"/>
      <c r="V299" s="35"/>
      <c r="W299" s="35"/>
      <c r="X299" s="35"/>
      <c r="Y299" s="35"/>
      <c r="Z299" s="35"/>
      <c r="AA299" s="35"/>
      <c r="AB299" s="35"/>
    </row>
    <row r="300" spans="1:28">
      <c r="A300" s="409"/>
      <c r="B300" s="35"/>
      <c r="C300" s="35"/>
      <c r="D300" s="35"/>
      <c r="E300" s="35"/>
      <c r="F300" s="35"/>
      <c r="G300" s="35"/>
      <c r="H300" s="35"/>
      <c r="I300" s="35"/>
      <c r="J300" s="35"/>
      <c r="K300" s="35"/>
      <c r="L300" s="42"/>
      <c r="M300" s="35"/>
      <c r="N300" s="35"/>
      <c r="O300" s="35"/>
      <c r="P300" s="35"/>
      <c r="Q300" s="35"/>
      <c r="R300" s="35"/>
      <c r="S300" s="35"/>
      <c r="T300" s="35"/>
      <c r="U300" s="35"/>
      <c r="V300" s="35"/>
      <c r="W300" s="35"/>
      <c r="X300" s="35"/>
      <c r="Y300" s="35"/>
      <c r="Z300" s="35"/>
      <c r="AA300" s="35"/>
      <c r="AB300" s="35"/>
    </row>
    <row r="301" spans="1:28">
      <c r="A301" s="409"/>
      <c r="B301" s="35"/>
      <c r="C301" s="35"/>
      <c r="D301" s="35"/>
      <c r="E301" s="35"/>
      <c r="F301" s="35"/>
      <c r="G301" s="35"/>
      <c r="H301" s="35"/>
      <c r="I301" s="35"/>
      <c r="J301" s="35"/>
      <c r="K301" s="35"/>
      <c r="L301" s="42"/>
      <c r="M301" s="35"/>
      <c r="N301" s="35"/>
      <c r="O301" s="35"/>
      <c r="P301" s="35"/>
      <c r="Q301" s="35"/>
      <c r="R301" s="35"/>
      <c r="S301" s="35"/>
      <c r="T301" s="35"/>
      <c r="U301" s="35"/>
      <c r="V301" s="35"/>
      <c r="W301" s="35"/>
      <c r="X301" s="35"/>
      <c r="Y301" s="35"/>
      <c r="Z301" s="35"/>
      <c r="AA301" s="35"/>
      <c r="AB301" s="35"/>
    </row>
    <row r="302" spans="1:28">
      <c r="A302" s="409"/>
      <c r="B302" s="35"/>
      <c r="C302" s="35"/>
      <c r="D302" s="35"/>
      <c r="E302" s="35"/>
      <c r="F302" s="35"/>
      <c r="G302" s="35"/>
      <c r="H302" s="35"/>
      <c r="I302" s="35"/>
      <c r="J302" s="35"/>
      <c r="K302" s="35"/>
      <c r="L302" s="42"/>
      <c r="M302" s="35"/>
      <c r="N302" s="35"/>
      <c r="O302" s="35"/>
      <c r="P302" s="35"/>
      <c r="Q302" s="35"/>
      <c r="R302" s="35"/>
      <c r="S302" s="35"/>
      <c r="T302" s="35"/>
      <c r="U302" s="35"/>
      <c r="V302" s="35"/>
      <c r="W302" s="35"/>
      <c r="X302" s="35"/>
      <c r="Y302" s="35"/>
      <c r="Z302" s="35"/>
      <c r="AA302" s="35"/>
      <c r="AB302" s="35"/>
    </row>
    <row r="303" spans="1:28">
      <c r="A303" s="409"/>
      <c r="B303" s="35"/>
      <c r="C303" s="35"/>
      <c r="D303" s="35"/>
      <c r="E303" s="35"/>
      <c r="F303" s="35"/>
      <c r="G303" s="35"/>
      <c r="H303" s="35"/>
      <c r="I303" s="35"/>
      <c r="J303" s="35"/>
      <c r="K303" s="35"/>
      <c r="L303" s="42"/>
      <c r="M303" s="35"/>
      <c r="N303" s="35"/>
      <c r="O303" s="35"/>
      <c r="P303" s="35"/>
      <c r="Q303" s="35"/>
      <c r="R303" s="35"/>
      <c r="S303" s="35"/>
      <c r="T303" s="35"/>
      <c r="U303" s="35"/>
      <c r="V303" s="35"/>
      <c r="W303" s="35"/>
      <c r="X303" s="35"/>
      <c r="Y303" s="35"/>
      <c r="Z303" s="35"/>
      <c r="AA303" s="35"/>
      <c r="AB303" s="35"/>
    </row>
    <row r="304" spans="1:28">
      <c r="A304" s="409"/>
      <c r="B304" s="35"/>
      <c r="C304" s="35"/>
      <c r="D304" s="35"/>
      <c r="E304" s="35"/>
      <c r="F304" s="35"/>
      <c r="G304" s="35"/>
      <c r="H304" s="35"/>
      <c r="I304" s="35"/>
      <c r="J304" s="35"/>
      <c r="K304" s="35"/>
      <c r="L304" s="42"/>
      <c r="M304" s="35"/>
      <c r="N304" s="35"/>
      <c r="O304" s="35"/>
      <c r="P304" s="35"/>
      <c r="Q304" s="35"/>
      <c r="R304" s="35"/>
      <c r="S304" s="35"/>
      <c r="T304" s="35"/>
      <c r="U304" s="35"/>
      <c r="V304" s="35"/>
      <c r="W304" s="35"/>
      <c r="X304" s="35"/>
      <c r="Y304" s="35"/>
      <c r="Z304" s="35"/>
      <c r="AA304" s="35"/>
      <c r="AB304" s="35"/>
    </row>
    <row r="305" spans="1:28">
      <c r="A305" s="409"/>
      <c r="B305" s="35"/>
      <c r="C305" s="35"/>
      <c r="D305" s="35"/>
      <c r="E305" s="35"/>
      <c r="F305" s="35"/>
      <c r="G305" s="35"/>
      <c r="H305" s="35"/>
      <c r="I305" s="35"/>
      <c r="J305" s="35"/>
      <c r="K305" s="35"/>
      <c r="L305" s="42"/>
      <c r="M305" s="35"/>
      <c r="N305" s="35"/>
      <c r="O305" s="35"/>
      <c r="P305" s="35"/>
      <c r="Q305" s="35"/>
      <c r="R305" s="35"/>
      <c r="S305" s="35"/>
      <c r="T305" s="35"/>
      <c r="U305" s="35"/>
      <c r="V305" s="35"/>
      <c r="W305" s="35"/>
      <c r="X305" s="35"/>
      <c r="Y305" s="35"/>
      <c r="Z305" s="35"/>
      <c r="AA305" s="35"/>
      <c r="AB305" s="35"/>
    </row>
    <row r="306" spans="1:28">
      <c r="A306" s="409"/>
      <c r="B306" s="35"/>
      <c r="C306" s="35"/>
      <c r="D306" s="35"/>
      <c r="E306" s="35"/>
      <c r="F306" s="35"/>
      <c r="G306" s="35"/>
      <c r="H306" s="35"/>
      <c r="I306" s="35"/>
      <c r="J306" s="35"/>
      <c r="K306" s="35"/>
      <c r="L306" s="42"/>
      <c r="M306" s="35"/>
      <c r="N306" s="35"/>
      <c r="O306" s="35"/>
      <c r="P306" s="35"/>
      <c r="Q306" s="35"/>
      <c r="R306" s="35"/>
      <c r="S306" s="35"/>
      <c r="T306" s="35"/>
      <c r="U306" s="35"/>
      <c r="V306" s="35"/>
      <c r="W306" s="35"/>
      <c r="X306" s="35"/>
      <c r="Y306" s="35"/>
      <c r="Z306" s="35"/>
      <c r="AA306" s="35"/>
      <c r="AB306" s="35"/>
    </row>
    <row r="307" spans="1:28">
      <c r="A307" s="409"/>
      <c r="B307" s="35"/>
      <c r="C307" s="35"/>
      <c r="D307" s="35"/>
      <c r="E307" s="35"/>
      <c r="F307" s="35"/>
      <c r="G307" s="35"/>
      <c r="H307" s="35"/>
      <c r="I307" s="35"/>
      <c r="J307" s="35"/>
      <c r="K307" s="35"/>
      <c r="L307" s="42"/>
      <c r="M307" s="35"/>
      <c r="N307" s="35"/>
      <c r="O307" s="35"/>
      <c r="P307" s="35"/>
      <c r="Q307" s="35"/>
      <c r="R307" s="35"/>
      <c r="S307" s="35"/>
      <c r="T307" s="35"/>
      <c r="U307" s="35"/>
      <c r="V307" s="35"/>
      <c r="W307" s="35"/>
      <c r="X307" s="35"/>
      <c r="Y307" s="35"/>
      <c r="Z307" s="35"/>
      <c r="AA307" s="35"/>
      <c r="AB307" s="35"/>
    </row>
    <row r="308" spans="1:28">
      <c r="A308" s="409"/>
      <c r="B308" s="35"/>
      <c r="C308" s="35"/>
      <c r="D308" s="35"/>
      <c r="E308" s="35"/>
      <c r="F308" s="35"/>
      <c r="G308" s="35"/>
      <c r="H308" s="35"/>
      <c r="I308" s="35"/>
      <c r="J308" s="35"/>
      <c r="K308" s="35"/>
      <c r="L308" s="42"/>
      <c r="M308" s="35"/>
      <c r="N308" s="35"/>
      <c r="O308" s="35"/>
      <c r="P308" s="35"/>
      <c r="Q308" s="35"/>
      <c r="R308" s="35"/>
      <c r="S308" s="35"/>
      <c r="T308" s="35"/>
      <c r="U308" s="35"/>
      <c r="V308" s="35"/>
      <c r="W308" s="35"/>
      <c r="X308" s="35"/>
      <c r="Y308" s="35"/>
      <c r="Z308" s="35"/>
      <c r="AA308" s="35"/>
      <c r="AB308" s="35"/>
    </row>
    <row r="309" spans="1:28">
      <c r="A309" s="409"/>
      <c r="B309" s="35"/>
      <c r="C309" s="35"/>
      <c r="D309" s="35"/>
      <c r="E309" s="35"/>
      <c r="F309" s="35"/>
      <c r="G309" s="35"/>
      <c r="H309" s="35"/>
      <c r="I309" s="35"/>
      <c r="J309" s="35"/>
      <c r="K309" s="35"/>
      <c r="L309" s="42"/>
      <c r="M309" s="35"/>
      <c r="N309" s="35"/>
      <c r="O309" s="35"/>
      <c r="P309" s="35"/>
      <c r="Q309" s="35"/>
      <c r="R309" s="35"/>
      <c r="S309" s="35"/>
      <c r="T309" s="35"/>
      <c r="U309" s="35"/>
      <c r="V309" s="35"/>
      <c r="W309" s="35"/>
      <c r="X309" s="35"/>
      <c r="Y309" s="35"/>
      <c r="Z309" s="35"/>
      <c r="AA309" s="35"/>
      <c r="AB309" s="35"/>
    </row>
    <row r="310" spans="1:28">
      <c r="A310" s="409"/>
      <c r="B310" s="35"/>
      <c r="C310" s="35"/>
      <c r="D310" s="35"/>
      <c r="E310" s="35"/>
      <c r="F310" s="35"/>
      <c r="G310" s="35"/>
      <c r="H310" s="35"/>
      <c r="I310" s="35"/>
      <c r="J310" s="35"/>
      <c r="K310" s="35"/>
      <c r="L310" s="42"/>
      <c r="M310" s="35"/>
      <c r="N310" s="35"/>
      <c r="O310" s="35"/>
      <c r="P310" s="35"/>
      <c r="Q310" s="35"/>
      <c r="R310" s="35"/>
      <c r="S310" s="35"/>
      <c r="T310" s="35"/>
      <c r="U310" s="35"/>
      <c r="V310" s="35"/>
      <c r="W310" s="35"/>
      <c r="X310" s="35"/>
      <c r="Y310" s="35"/>
      <c r="Z310" s="35"/>
      <c r="AA310" s="35"/>
      <c r="AB310" s="35"/>
    </row>
    <row r="311" spans="1:28">
      <c r="A311" s="409"/>
      <c r="B311" s="35"/>
      <c r="C311" s="35"/>
      <c r="D311" s="35"/>
      <c r="E311" s="35"/>
      <c r="F311" s="35"/>
      <c r="G311" s="35"/>
      <c r="H311" s="35"/>
      <c r="I311" s="35"/>
      <c r="J311" s="35"/>
      <c r="K311" s="35"/>
      <c r="L311" s="42"/>
      <c r="M311" s="35"/>
      <c r="N311" s="35"/>
      <c r="O311" s="35"/>
      <c r="P311" s="35"/>
      <c r="Q311" s="35"/>
      <c r="R311" s="35"/>
      <c r="S311" s="35"/>
      <c r="T311" s="35"/>
      <c r="U311" s="35"/>
      <c r="V311" s="35"/>
      <c r="W311" s="35"/>
      <c r="X311" s="35"/>
      <c r="Y311" s="35"/>
      <c r="Z311" s="35"/>
      <c r="AA311" s="35"/>
      <c r="AB311" s="35"/>
    </row>
    <row r="312" spans="1:28">
      <c r="A312" s="409"/>
      <c r="B312" s="35"/>
      <c r="C312" s="35"/>
      <c r="D312" s="35"/>
      <c r="E312" s="35"/>
      <c r="F312" s="35"/>
      <c r="G312" s="35"/>
      <c r="H312" s="35"/>
      <c r="I312" s="35"/>
      <c r="J312" s="35"/>
      <c r="K312" s="35"/>
      <c r="L312" s="42"/>
      <c r="M312" s="35"/>
      <c r="N312" s="35"/>
      <c r="O312" s="35"/>
      <c r="P312" s="35"/>
      <c r="Q312" s="35"/>
      <c r="R312" s="35"/>
      <c r="S312" s="35"/>
      <c r="T312" s="35"/>
      <c r="U312" s="35"/>
      <c r="V312" s="35"/>
      <c r="W312" s="35"/>
      <c r="X312" s="35"/>
      <c r="Y312" s="35"/>
      <c r="Z312" s="35"/>
      <c r="AA312" s="35"/>
      <c r="AB312" s="35"/>
    </row>
    <row r="313" spans="1:28">
      <c r="A313" s="409"/>
      <c r="B313" s="35"/>
      <c r="C313" s="35"/>
      <c r="D313" s="35"/>
      <c r="E313" s="35"/>
      <c r="F313" s="35"/>
      <c r="G313" s="35"/>
      <c r="H313" s="35"/>
      <c r="I313" s="35"/>
      <c r="J313" s="35"/>
      <c r="K313" s="35"/>
      <c r="L313" s="42"/>
      <c r="M313" s="35"/>
      <c r="N313" s="35"/>
      <c r="O313" s="35"/>
      <c r="P313" s="35"/>
      <c r="Q313" s="35"/>
      <c r="R313" s="35"/>
      <c r="S313" s="35"/>
      <c r="T313" s="35"/>
      <c r="U313" s="35"/>
      <c r="V313" s="35"/>
      <c r="W313" s="35"/>
      <c r="X313" s="35"/>
      <c r="Y313" s="35"/>
      <c r="Z313" s="35"/>
      <c r="AA313" s="35"/>
      <c r="AB313" s="35"/>
    </row>
    <row r="314" spans="1:28">
      <c r="A314" s="409"/>
      <c r="B314" s="35"/>
      <c r="C314" s="35"/>
      <c r="D314" s="35"/>
      <c r="E314" s="35"/>
      <c r="F314" s="35"/>
      <c r="G314" s="35"/>
      <c r="H314" s="35"/>
      <c r="I314" s="35"/>
      <c r="J314" s="35"/>
      <c r="K314" s="35"/>
      <c r="L314" s="42"/>
      <c r="M314" s="35"/>
      <c r="N314" s="35"/>
      <c r="O314" s="35"/>
      <c r="P314" s="35"/>
      <c r="Q314" s="35"/>
      <c r="R314" s="35"/>
      <c r="S314" s="35"/>
      <c r="T314" s="35"/>
      <c r="U314" s="35"/>
      <c r="V314" s="35"/>
      <c r="W314" s="35"/>
      <c r="X314" s="35"/>
      <c r="Y314" s="35"/>
      <c r="Z314" s="35"/>
      <c r="AA314" s="35"/>
      <c r="AB314" s="35"/>
    </row>
    <row r="315" spans="1:28">
      <c r="A315" s="409"/>
      <c r="B315" s="35"/>
      <c r="C315" s="35"/>
      <c r="D315" s="35"/>
      <c r="E315" s="35"/>
      <c r="F315" s="35"/>
      <c r="G315" s="35"/>
      <c r="H315" s="35"/>
      <c r="I315" s="35"/>
      <c r="J315" s="35"/>
      <c r="K315" s="35"/>
      <c r="L315" s="42"/>
      <c r="M315" s="35"/>
      <c r="N315" s="35"/>
      <c r="O315" s="35"/>
      <c r="P315" s="35"/>
      <c r="Q315" s="35"/>
      <c r="R315" s="35"/>
      <c r="S315" s="35"/>
      <c r="T315" s="35"/>
      <c r="U315" s="35"/>
      <c r="V315" s="35"/>
      <c r="W315" s="35"/>
      <c r="X315" s="35"/>
      <c r="Y315" s="35"/>
      <c r="Z315" s="35"/>
      <c r="AA315" s="35"/>
      <c r="AB315" s="35"/>
    </row>
    <row r="316" spans="1:28">
      <c r="A316" s="409"/>
      <c r="B316" s="35"/>
      <c r="C316" s="35"/>
      <c r="D316" s="35"/>
      <c r="E316" s="35"/>
      <c r="F316" s="35"/>
      <c r="G316" s="35"/>
      <c r="H316" s="35"/>
      <c r="I316" s="35"/>
      <c r="J316" s="35"/>
      <c r="K316" s="35"/>
      <c r="L316" s="42"/>
      <c r="M316" s="35"/>
      <c r="N316" s="35"/>
      <c r="O316" s="35"/>
      <c r="P316" s="35"/>
      <c r="Q316" s="35"/>
      <c r="R316" s="35"/>
      <c r="S316" s="35"/>
      <c r="T316" s="35"/>
      <c r="U316" s="35"/>
      <c r="V316" s="35"/>
      <c r="W316" s="35"/>
      <c r="X316" s="35"/>
      <c r="Y316" s="35"/>
      <c r="Z316" s="35"/>
      <c r="AA316" s="35"/>
      <c r="AB316" s="35"/>
    </row>
    <row r="317" spans="1:28">
      <c r="A317" s="409"/>
      <c r="B317" s="35"/>
      <c r="C317" s="35"/>
      <c r="D317" s="35"/>
      <c r="E317" s="35"/>
      <c r="F317" s="35"/>
      <c r="G317" s="35"/>
      <c r="H317" s="35"/>
      <c r="I317" s="35"/>
      <c r="J317" s="35"/>
      <c r="K317" s="35"/>
      <c r="L317" s="42"/>
      <c r="M317" s="35"/>
      <c r="N317" s="35"/>
      <c r="O317" s="35"/>
      <c r="P317" s="35"/>
      <c r="Q317" s="35"/>
      <c r="R317" s="35"/>
      <c r="S317" s="35"/>
      <c r="T317" s="35"/>
      <c r="U317" s="35"/>
      <c r="V317" s="35"/>
      <c r="W317" s="35"/>
      <c r="X317" s="35"/>
      <c r="Y317" s="35"/>
      <c r="Z317" s="35"/>
      <c r="AA317" s="35"/>
      <c r="AB317" s="35"/>
    </row>
    <row r="318" spans="1:28">
      <c r="A318" s="409"/>
      <c r="B318" s="35"/>
      <c r="C318" s="35"/>
      <c r="D318" s="35"/>
      <c r="E318" s="35"/>
      <c r="F318" s="35"/>
      <c r="G318" s="35"/>
      <c r="H318" s="35"/>
      <c r="I318" s="35"/>
      <c r="J318" s="35"/>
      <c r="K318" s="35"/>
      <c r="L318" s="42"/>
      <c r="M318" s="35"/>
      <c r="N318" s="35"/>
      <c r="O318" s="35"/>
      <c r="P318" s="35"/>
      <c r="Q318" s="35"/>
      <c r="R318" s="35"/>
      <c r="S318" s="35"/>
      <c r="T318" s="35"/>
      <c r="U318" s="35"/>
      <c r="V318" s="35"/>
      <c r="W318" s="35"/>
      <c r="X318" s="35"/>
      <c r="Y318" s="35"/>
      <c r="Z318" s="35"/>
      <c r="AA318" s="35"/>
      <c r="AB318" s="35"/>
    </row>
    <row r="319" spans="1:28">
      <c r="A319" s="409"/>
      <c r="B319" s="35"/>
      <c r="C319" s="35"/>
      <c r="D319" s="35"/>
      <c r="E319" s="35"/>
      <c r="F319" s="35"/>
      <c r="G319" s="35"/>
      <c r="H319" s="35"/>
      <c r="I319" s="35"/>
      <c r="J319" s="35"/>
      <c r="K319" s="35"/>
      <c r="L319" s="42"/>
      <c r="M319" s="35"/>
      <c r="N319" s="35"/>
      <c r="O319" s="35"/>
      <c r="P319" s="35"/>
      <c r="Q319" s="35"/>
      <c r="R319" s="35"/>
      <c r="S319" s="35"/>
      <c r="T319" s="35"/>
      <c r="U319" s="35"/>
      <c r="V319" s="35"/>
      <c r="W319" s="35"/>
      <c r="X319" s="35"/>
      <c r="Y319" s="35"/>
      <c r="Z319" s="35"/>
      <c r="AA319" s="35"/>
      <c r="AB319" s="35"/>
    </row>
    <row r="320" spans="1:28">
      <c r="A320" s="409"/>
      <c r="B320" s="35"/>
      <c r="C320" s="35"/>
      <c r="D320" s="35"/>
      <c r="E320" s="35"/>
      <c r="F320" s="35"/>
      <c r="G320" s="35"/>
      <c r="H320" s="35"/>
      <c r="I320" s="35"/>
      <c r="J320" s="35"/>
      <c r="K320" s="35"/>
      <c r="L320" s="42"/>
      <c r="M320" s="35"/>
      <c r="N320" s="35"/>
      <c r="O320" s="35"/>
      <c r="P320" s="35"/>
      <c r="Q320" s="35"/>
      <c r="R320" s="35"/>
      <c r="S320" s="35"/>
      <c r="T320" s="35"/>
      <c r="U320" s="35"/>
      <c r="V320" s="35"/>
      <c r="W320" s="35"/>
      <c r="X320" s="35"/>
      <c r="Y320" s="35"/>
      <c r="Z320" s="35"/>
      <c r="AA320" s="35"/>
      <c r="AB320" s="35"/>
    </row>
    <row r="321" spans="1:28">
      <c r="A321" s="409"/>
      <c r="B321" s="35"/>
      <c r="C321" s="35"/>
      <c r="D321" s="35"/>
      <c r="E321" s="35"/>
      <c r="F321" s="35"/>
      <c r="G321" s="35"/>
      <c r="H321" s="35"/>
      <c r="I321" s="35"/>
      <c r="J321" s="35"/>
      <c r="K321" s="35"/>
      <c r="L321" s="42"/>
      <c r="M321" s="35"/>
      <c r="N321" s="35"/>
      <c r="O321" s="35"/>
      <c r="P321" s="35"/>
      <c r="Q321" s="35"/>
      <c r="R321" s="35"/>
      <c r="S321" s="35"/>
      <c r="T321" s="35"/>
      <c r="U321" s="35"/>
      <c r="V321" s="35"/>
      <c r="W321" s="35"/>
      <c r="X321" s="35"/>
      <c r="Y321" s="35"/>
      <c r="Z321" s="35"/>
      <c r="AA321" s="35"/>
      <c r="AB321" s="35"/>
    </row>
    <row r="322" spans="1:28">
      <c r="A322" s="409"/>
      <c r="B322" s="35"/>
      <c r="C322" s="35"/>
      <c r="D322" s="35"/>
      <c r="E322" s="35"/>
      <c r="F322" s="35"/>
      <c r="G322" s="35"/>
      <c r="H322" s="35"/>
      <c r="I322" s="35"/>
      <c r="J322" s="35"/>
      <c r="K322" s="35"/>
      <c r="L322" s="42"/>
      <c r="M322" s="35"/>
      <c r="N322" s="35"/>
      <c r="O322" s="35"/>
      <c r="P322" s="35"/>
      <c r="Q322" s="35"/>
      <c r="R322" s="35"/>
      <c r="S322" s="35"/>
      <c r="T322" s="35"/>
      <c r="U322" s="35"/>
      <c r="V322" s="35"/>
      <c r="W322" s="35"/>
      <c r="X322" s="35"/>
      <c r="Y322" s="35"/>
      <c r="Z322" s="35"/>
      <c r="AA322" s="35"/>
      <c r="AB322" s="35"/>
    </row>
    <row r="323" spans="1:28">
      <c r="A323" s="409"/>
      <c r="B323" s="35"/>
      <c r="C323" s="35"/>
      <c r="D323" s="35"/>
      <c r="E323" s="35"/>
      <c r="F323" s="35"/>
      <c r="G323" s="35"/>
      <c r="H323" s="35"/>
      <c r="I323" s="35"/>
      <c r="J323" s="35"/>
      <c r="K323" s="35"/>
      <c r="L323" s="42"/>
      <c r="M323" s="35"/>
      <c r="N323" s="35"/>
      <c r="O323" s="35"/>
      <c r="P323" s="35"/>
      <c r="Q323" s="35"/>
      <c r="R323" s="35"/>
      <c r="S323" s="35"/>
      <c r="T323" s="35"/>
      <c r="U323" s="35"/>
      <c r="V323" s="35"/>
      <c r="W323" s="35"/>
      <c r="X323" s="35"/>
      <c r="Y323" s="35"/>
      <c r="Z323" s="35"/>
      <c r="AA323" s="35"/>
      <c r="AB323" s="35"/>
    </row>
    <row r="324" spans="1:28">
      <c r="A324" s="409"/>
      <c r="B324" s="35"/>
      <c r="C324" s="35"/>
      <c r="D324" s="35"/>
      <c r="E324" s="35"/>
      <c r="F324" s="35"/>
      <c r="G324" s="35"/>
      <c r="H324" s="35"/>
      <c r="I324" s="35"/>
      <c r="J324" s="35"/>
      <c r="K324" s="35"/>
      <c r="L324" s="42"/>
      <c r="M324" s="35"/>
      <c r="N324" s="35"/>
      <c r="O324" s="35"/>
      <c r="P324" s="35"/>
      <c r="Q324" s="35"/>
      <c r="R324" s="35"/>
      <c r="S324" s="35"/>
      <c r="T324" s="35"/>
      <c r="U324" s="35"/>
      <c r="V324" s="35"/>
      <c r="W324" s="35"/>
      <c r="X324" s="35"/>
      <c r="Y324" s="35"/>
      <c r="Z324" s="35"/>
      <c r="AA324" s="35"/>
      <c r="AB324" s="35"/>
    </row>
    <row r="325" spans="1:28">
      <c r="A325" s="409"/>
      <c r="B325" s="35"/>
      <c r="C325" s="35"/>
      <c r="D325" s="35"/>
      <c r="E325" s="35"/>
      <c r="F325" s="35"/>
      <c r="G325" s="35"/>
      <c r="H325" s="35"/>
      <c r="I325" s="35"/>
      <c r="J325" s="35"/>
      <c r="K325" s="35"/>
      <c r="L325" s="42"/>
      <c r="M325" s="35"/>
      <c r="N325" s="35"/>
      <c r="O325" s="35"/>
      <c r="P325" s="35"/>
      <c r="Q325" s="35"/>
      <c r="R325" s="35"/>
      <c r="S325" s="35"/>
      <c r="T325" s="35"/>
      <c r="U325" s="35"/>
      <c r="V325" s="35"/>
      <c r="W325" s="35"/>
      <c r="X325" s="35"/>
      <c r="Y325" s="35"/>
      <c r="Z325" s="35"/>
      <c r="AA325" s="35"/>
      <c r="AB325" s="35"/>
    </row>
    <row r="326" spans="1:28">
      <c r="A326" s="409"/>
      <c r="B326" s="35"/>
      <c r="C326" s="35"/>
      <c r="D326" s="35"/>
      <c r="E326" s="35"/>
      <c r="F326" s="35"/>
      <c r="G326" s="35"/>
      <c r="H326" s="35"/>
      <c r="I326" s="35"/>
      <c r="J326" s="35"/>
      <c r="K326" s="35"/>
      <c r="L326" s="42"/>
      <c r="M326" s="35"/>
      <c r="N326" s="35"/>
      <c r="O326" s="35"/>
      <c r="P326" s="35"/>
      <c r="Q326" s="35"/>
      <c r="R326" s="35"/>
      <c r="S326" s="35"/>
      <c r="T326" s="35"/>
      <c r="U326" s="35"/>
      <c r="V326" s="35"/>
      <c r="W326" s="35"/>
      <c r="X326" s="35"/>
      <c r="Y326" s="35"/>
      <c r="Z326" s="35"/>
      <c r="AA326" s="35"/>
      <c r="AB326" s="35"/>
    </row>
    <row r="327" spans="1:28">
      <c r="A327" s="409"/>
      <c r="B327" s="35"/>
      <c r="C327" s="35"/>
      <c r="D327" s="35"/>
      <c r="E327" s="35"/>
      <c r="F327" s="35"/>
      <c r="G327" s="35"/>
      <c r="H327" s="35"/>
      <c r="I327" s="35"/>
      <c r="J327" s="35"/>
      <c r="K327" s="35"/>
      <c r="L327" s="42"/>
      <c r="M327" s="35"/>
      <c r="N327" s="35"/>
      <c r="O327" s="35"/>
      <c r="P327" s="35"/>
      <c r="Q327" s="35"/>
      <c r="R327" s="35"/>
      <c r="S327" s="35"/>
      <c r="T327" s="35"/>
      <c r="U327" s="35"/>
      <c r="V327" s="35"/>
      <c r="W327" s="35"/>
      <c r="X327" s="35"/>
      <c r="Y327" s="35"/>
      <c r="Z327" s="35"/>
      <c r="AA327" s="35"/>
      <c r="AB327" s="35"/>
    </row>
    <row r="328" spans="1:28">
      <c r="A328" s="409"/>
      <c r="B328" s="35"/>
      <c r="C328" s="35"/>
      <c r="D328" s="35"/>
      <c r="E328" s="35"/>
      <c r="F328" s="35"/>
      <c r="G328" s="35"/>
      <c r="H328" s="35"/>
      <c r="I328" s="35"/>
      <c r="J328" s="35"/>
      <c r="K328" s="35"/>
      <c r="L328" s="42"/>
      <c r="M328" s="35"/>
      <c r="N328" s="35"/>
      <c r="O328" s="35"/>
      <c r="P328" s="35"/>
      <c r="Q328" s="35"/>
      <c r="R328" s="35"/>
      <c r="S328" s="35"/>
      <c r="T328" s="35"/>
      <c r="U328" s="35"/>
      <c r="V328" s="35"/>
      <c r="W328" s="35"/>
      <c r="X328" s="35"/>
      <c r="Y328" s="35"/>
      <c r="Z328" s="35"/>
      <c r="AA328" s="35"/>
      <c r="AB328" s="35"/>
    </row>
    <row r="329" spans="1:28">
      <c r="A329" s="409"/>
      <c r="B329" s="35"/>
      <c r="C329" s="35"/>
      <c r="D329" s="35"/>
      <c r="E329" s="35"/>
      <c r="F329" s="35"/>
      <c r="G329" s="35"/>
      <c r="H329" s="35"/>
      <c r="I329" s="35"/>
      <c r="J329" s="35"/>
      <c r="K329" s="35"/>
      <c r="L329" s="42"/>
      <c r="M329" s="35"/>
      <c r="N329" s="35"/>
      <c r="O329" s="35"/>
      <c r="P329" s="35"/>
      <c r="Q329" s="35"/>
      <c r="R329" s="35"/>
      <c r="S329" s="35"/>
      <c r="T329" s="35"/>
      <c r="U329" s="35"/>
      <c r="V329" s="35"/>
      <c r="W329" s="35"/>
      <c r="X329" s="35"/>
      <c r="Y329" s="35"/>
      <c r="Z329" s="35"/>
      <c r="AA329" s="35"/>
      <c r="AB329" s="35"/>
    </row>
    <row r="330" spans="1:28">
      <c r="A330" s="409"/>
      <c r="B330" s="35"/>
      <c r="C330" s="35"/>
      <c r="D330" s="35"/>
      <c r="E330" s="35"/>
      <c r="F330" s="35"/>
      <c r="G330" s="35"/>
      <c r="H330" s="35"/>
      <c r="I330" s="35"/>
      <c r="J330" s="35"/>
      <c r="K330" s="35"/>
      <c r="L330" s="42"/>
      <c r="M330" s="35"/>
      <c r="N330" s="35"/>
      <c r="O330" s="35"/>
      <c r="P330" s="35"/>
      <c r="Q330" s="35"/>
      <c r="R330" s="35"/>
      <c r="S330" s="35"/>
      <c r="T330" s="35"/>
      <c r="U330" s="35"/>
      <c r="V330" s="35"/>
      <c r="W330" s="35"/>
      <c r="X330" s="35"/>
      <c r="Y330" s="35"/>
      <c r="Z330" s="35"/>
      <c r="AA330" s="35"/>
      <c r="AB330" s="35"/>
    </row>
    <row r="331" spans="1:28">
      <c r="A331" s="409"/>
      <c r="B331" s="35"/>
      <c r="C331" s="35"/>
      <c r="D331" s="35"/>
      <c r="E331" s="35"/>
      <c r="F331" s="35"/>
      <c r="G331" s="35"/>
      <c r="H331" s="35"/>
      <c r="I331" s="35"/>
      <c r="J331" s="35"/>
      <c r="K331" s="35"/>
      <c r="L331" s="42"/>
      <c r="M331" s="35"/>
      <c r="N331" s="35"/>
      <c r="O331" s="35"/>
      <c r="P331" s="35"/>
      <c r="Q331" s="35"/>
      <c r="R331" s="35"/>
      <c r="S331" s="35"/>
      <c r="T331" s="35"/>
      <c r="U331" s="35"/>
      <c r="V331" s="35"/>
      <c r="W331" s="35"/>
      <c r="X331" s="35"/>
      <c r="Y331" s="35"/>
      <c r="Z331" s="35"/>
      <c r="AA331" s="35"/>
      <c r="AB331" s="35"/>
    </row>
    <row r="332" spans="1:28">
      <c r="A332" s="409"/>
      <c r="B332" s="35"/>
      <c r="C332" s="35"/>
      <c r="D332" s="35"/>
      <c r="E332" s="35"/>
      <c r="F332" s="35"/>
      <c r="G332" s="35"/>
      <c r="H332" s="35"/>
      <c r="I332" s="35"/>
      <c r="J332" s="35"/>
      <c r="K332" s="35"/>
      <c r="L332" s="42"/>
      <c r="M332" s="35"/>
      <c r="N332" s="35"/>
      <c r="O332" s="35"/>
      <c r="P332" s="35"/>
      <c r="Q332" s="35"/>
      <c r="R332" s="35"/>
      <c r="S332" s="35"/>
      <c r="T332" s="35"/>
      <c r="U332" s="35"/>
      <c r="V332" s="35"/>
      <c r="W332" s="35"/>
      <c r="X332" s="35"/>
      <c r="Y332" s="35"/>
      <c r="Z332" s="35"/>
      <c r="AA332" s="35"/>
      <c r="AB332" s="35"/>
    </row>
    <row r="333" spans="1:28">
      <c r="A333" s="409"/>
      <c r="B333" s="35"/>
      <c r="C333" s="35"/>
      <c r="D333" s="35"/>
      <c r="E333" s="35"/>
      <c r="F333" s="35"/>
      <c r="G333" s="35"/>
      <c r="H333" s="35"/>
      <c r="I333" s="35"/>
      <c r="J333" s="35"/>
      <c r="K333" s="35"/>
      <c r="L333" s="42"/>
      <c r="M333" s="35"/>
      <c r="N333" s="35"/>
      <c r="O333" s="35"/>
      <c r="P333" s="35"/>
      <c r="Q333" s="35"/>
      <c r="R333" s="35"/>
      <c r="S333" s="35"/>
      <c r="T333" s="35"/>
      <c r="U333" s="35"/>
      <c r="V333" s="35"/>
      <c r="W333" s="35"/>
      <c r="X333" s="35"/>
      <c r="Y333" s="35"/>
      <c r="Z333" s="35"/>
      <c r="AA333" s="35"/>
      <c r="AB333" s="35"/>
    </row>
    <row r="334" spans="1:28">
      <c r="A334" s="409"/>
      <c r="B334" s="35"/>
      <c r="C334" s="35"/>
      <c r="D334" s="35"/>
      <c r="E334" s="35"/>
      <c r="F334" s="35"/>
      <c r="G334" s="35"/>
      <c r="H334" s="35"/>
      <c r="I334" s="35"/>
      <c r="J334" s="35"/>
      <c r="K334" s="35"/>
      <c r="L334" s="42"/>
      <c r="M334" s="35"/>
      <c r="N334" s="35"/>
      <c r="O334" s="35"/>
      <c r="P334" s="35"/>
      <c r="Q334" s="35"/>
      <c r="R334" s="35"/>
      <c r="S334" s="35"/>
      <c r="T334" s="35"/>
      <c r="U334" s="35"/>
      <c r="V334" s="35"/>
      <c r="W334" s="35"/>
      <c r="X334" s="35"/>
      <c r="Y334" s="35"/>
      <c r="Z334" s="35"/>
      <c r="AA334" s="35"/>
      <c r="AB334" s="35"/>
    </row>
    <row r="335" spans="1:28">
      <c r="A335" s="409"/>
      <c r="B335" s="35"/>
      <c r="C335" s="35"/>
      <c r="D335" s="35"/>
      <c r="E335" s="35"/>
      <c r="F335" s="35"/>
      <c r="G335" s="35"/>
      <c r="H335" s="35"/>
      <c r="I335" s="35"/>
      <c r="J335" s="35"/>
      <c r="K335" s="35"/>
      <c r="L335" s="42"/>
      <c r="M335" s="35"/>
      <c r="N335" s="35"/>
      <c r="O335" s="35"/>
      <c r="P335" s="35"/>
      <c r="Q335" s="35"/>
      <c r="R335" s="35"/>
      <c r="S335" s="35"/>
      <c r="T335" s="35"/>
      <c r="U335" s="35"/>
      <c r="V335" s="35"/>
      <c r="W335" s="35"/>
      <c r="X335" s="35"/>
      <c r="Y335" s="35"/>
      <c r="Z335" s="35"/>
      <c r="AA335" s="35"/>
      <c r="AB335" s="35"/>
    </row>
    <row r="336" spans="1:28">
      <c r="A336" s="409"/>
      <c r="B336" s="35"/>
      <c r="C336" s="35"/>
      <c r="D336" s="35"/>
      <c r="E336" s="35"/>
      <c r="F336" s="35"/>
      <c r="G336" s="35"/>
      <c r="H336" s="35"/>
      <c r="I336" s="35"/>
      <c r="J336" s="35"/>
      <c r="K336" s="35"/>
      <c r="L336" s="42"/>
      <c r="M336" s="35"/>
      <c r="N336" s="35"/>
      <c r="O336" s="35"/>
      <c r="P336" s="35"/>
      <c r="Q336" s="35"/>
      <c r="R336" s="35"/>
      <c r="S336" s="35"/>
      <c r="T336" s="35"/>
      <c r="U336" s="35"/>
      <c r="V336" s="35"/>
      <c r="W336" s="35"/>
      <c r="X336" s="35"/>
      <c r="Y336" s="35"/>
      <c r="Z336" s="35"/>
      <c r="AA336" s="35"/>
      <c r="AB336" s="35"/>
    </row>
    <row r="337" spans="1:28">
      <c r="A337" s="409"/>
      <c r="B337" s="35"/>
      <c r="C337" s="35"/>
      <c r="D337" s="35"/>
      <c r="E337" s="35"/>
      <c r="F337" s="35"/>
      <c r="G337" s="35"/>
      <c r="H337" s="35"/>
      <c r="I337" s="35"/>
      <c r="J337" s="35"/>
      <c r="K337" s="35"/>
      <c r="L337" s="42"/>
      <c r="M337" s="35"/>
      <c r="N337" s="35"/>
      <c r="O337" s="35"/>
      <c r="P337" s="35"/>
      <c r="Q337" s="35"/>
      <c r="R337" s="35"/>
      <c r="S337" s="35"/>
      <c r="T337" s="35"/>
      <c r="U337" s="35"/>
      <c r="V337" s="35"/>
      <c r="W337" s="35"/>
      <c r="X337" s="35"/>
      <c r="Y337" s="35"/>
      <c r="Z337" s="35"/>
      <c r="AA337" s="35"/>
      <c r="AB337" s="35"/>
    </row>
    <row r="338" spans="1:28">
      <c r="A338" s="409"/>
      <c r="B338" s="35"/>
      <c r="C338" s="35"/>
      <c r="D338" s="35"/>
      <c r="E338" s="35"/>
      <c r="F338" s="35"/>
      <c r="G338" s="35"/>
      <c r="H338" s="35"/>
      <c r="I338" s="35"/>
      <c r="J338" s="35"/>
      <c r="K338" s="35"/>
      <c r="L338" s="42"/>
      <c r="M338" s="35"/>
      <c r="N338" s="35"/>
      <c r="O338" s="35"/>
      <c r="P338" s="35"/>
      <c r="Q338" s="35"/>
      <c r="R338" s="35"/>
      <c r="S338" s="35"/>
      <c r="T338" s="35"/>
      <c r="U338" s="35"/>
      <c r="V338" s="35"/>
      <c r="W338" s="35"/>
      <c r="X338" s="35"/>
      <c r="Y338" s="35"/>
      <c r="Z338" s="35"/>
      <c r="AA338" s="35"/>
      <c r="AB338" s="35"/>
    </row>
    <row r="339" spans="1:28">
      <c r="A339" s="409"/>
      <c r="B339" s="35"/>
      <c r="C339" s="35"/>
      <c r="D339" s="35"/>
      <c r="E339" s="35"/>
      <c r="F339" s="35"/>
      <c r="G339" s="35"/>
      <c r="H339" s="35"/>
      <c r="I339" s="35"/>
      <c r="J339" s="35"/>
      <c r="K339" s="35"/>
      <c r="L339" s="42"/>
      <c r="M339" s="35"/>
      <c r="N339" s="35"/>
      <c r="O339" s="35"/>
      <c r="P339" s="35"/>
      <c r="Q339" s="35"/>
      <c r="R339" s="35"/>
      <c r="S339" s="35"/>
      <c r="T339" s="35"/>
      <c r="U339" s="35"/>
      <c r="V339" s="35"/>
      <c r="W339" s="35"/>
      <c r="X339" s="35"/>
      <c r="Y339" s="35"/>
      <c r="Z339" s="35"/>
      <c r="AA339" s="35"/>
      <c r="AB339" s="35"/>
    </row>
    <row r="340" spans="1:28">
      <c r="A340" s="409"/>
      <c r="B340" s="35"/>
      <c r="C340" s="35"/>
      <c r="D340" s="35"/>
      <c r="E340" s="35"/>
      <c r="F340" s="35"/>
      <c r="G340" s="35"/>
      <c r="H340" s="35"/>
      <c r="I340" s="35"/>
      <c r="J340" s="35"/>
      <c r="K340" s="35"/>
      <c r="L340" s="42"/>
      <c r="M340" s="35"/>
      <c r="N340" s="35"/>
      <c r="O340" s="35"/>
      <c r="P340" s="35"/>
      <c r="Q340" s="35"/>
      <c r="R340" s="35"/>
      <c r="S340" s="35"/>
      <c r="T340" s="35"/>
      <c r="U340" s="35"/>
      <c r="V340" s="35"/>
      <c r="W340" s="35"/>
      <c r="X340" s="35"/>
      <c r="Y340" s="35"/>
      <c r="Z340" s="35"/>
      <c r="AA340" s="35"/>
      <c r="AB340" s="35"/>
    </row>
    <row r="341" spans="1:28">
      <c r="A341" s="409"/>
      <c r="B341" s="35"/>
      <c r="C341" s="35"/>
      <c r="D341" s="35"/>
      <c r="E341" s="35"/>
      <c r="F341" s="35"/>
      <c r="G341" s="35"/>
      <c r="H341" s="35"/>
      <c r="I341" s="35"/>
      <c r="J341" s="35"/>
      <c r="K341" s="35"/>
      <c r="L341" s="42"/>
      <c r="M341" s="35"/>
      <c r="N341" s="35"/>
      <c r="O341" s="35"/>
      <c r="P341" s="35"/>
      <c r="Q341" s="35"/>
      <c r="R341" s="35"/>
      <c r="S341" s="35"/>
      <c r="T341" s="35"/>
      <c r="U341" s="35"/>
      <c r="V341" s="35"/>
      <c r="W341" s="35"/>
      <c r="X341" s="35"/>
      <c r="Y341" s="35"/>
      <c r="Z341" s="35"/>
      <c r="AA341" s="35"/>
      <c r="AB341" s="35"/>
    </row>
    <row r="342" spans="1:28">
      <c r="A342" s="409"/>
      <c r="B342" s="35"/>
      <c r="C342" s="35"/>
      <c r="D342" s="35"/>
      <c r="E342" s="35"/>
      <c r="F342" s="35"/>
      <c r="G342" s="35"/>
      <c r="H342" s="35"/>
      <c r="I342" s="35"/>
      <c r="J342" s="35"/>
      <c r="K342" s="35"/>
      <c r="L342" s="42"/>
      <c r="M342" s="35"/>
      <c r="N342" s="35"/>
      <c r="O342" s="35"/>
      <c r="P342" s="35"/>
      <c r="Q342" s="35"/>
      <c r="R342" s="35"/>
      <c r="S342" s="35"/>
      <c r="T342" s="35"/>
      <c r="U342" s="35"/>
      <c r="V342" s="35"/>
      <c r="W342" s="35"/>
      <c r="X342" s="35"/>
      <c r="Y342" s="35"/>
      <c r="Z342" s="35"/>
      <c r="AA342" s="35"/>
      <c r="AB342" s="35"/>
    </row>
    <row r="343" spans="1:28">
      <c r="A343" s="409"/>
      <c r="B343" s="35"/>
      <c r="C343" s="35"/>
      <c r="D343" s="35"/>
      <c r="E343" s="35"/>
      <c r="F343" s="35"/>
      <c r="G343" s="35"/>
      <c r="H343" s="35"/>
      <c r="I343" s="35"/>
      <c r="J343" s="35"/>
      <c r="K343" s="35"/>
      <c r="L343" s="42"/>
      <c r="M343" s="35"/>
      <c r="N343" s="35"/>
      <c r="O343" s="35"/>
      <c r="P343" s="35"/>
      <c r="Q343" s="35"/>
      <c r="R343" s="35"/>
      <c r="S343" s="35"/>
      <c r="T343" s="35"/>
      <c r="U343" s="35"/>
      <c r="V343" s="35"/>
      <c r="W343" s="35"/>
      <c r="X343" s="35"/>
      <c r="Y343" s="35"/>
      <c r="Z343" s="35"/>
      <c r="AA343" s="35"/>
      <c r="AB343" s="35"/>
    </row>
    <row r="344" spans="1:28">
      <c r="A344" s="409"/>
      <c r="B344" s="35"/>
      <c r="C344" s="35"/>
      <c r="D344" s="35"/>
      <c r="E344" s="35"/>
      <c r="F344" s="35"/>
      <c r="G344" s="35"/>
      <c r="H344" s="35"/>
      <c r="I344" s="35"/>
      <c r="J344" s="35"/>
      <c r="K344" s="35"/>
      <c r="L344" s="42"/>
      <c r="M344" s="35"/>
      <c r="N344" s="35"/>
      <c r="O344" s="35"/>
      <c r="P344" s="35"/>
      <c r="Q344" s="35"/>
      <c r="R344" s="35"/>
      <c r="S344" s="35"/>
      <c r="T344" s="35"/>
      <c r="U344" s="35"/>
      <c r="V344" s="35"/>
      <c r="W344" s="35"/>
      <c r="X344" s="35"/>
      <c r="Y344" s="35"/>
      <c r="Z344" s="35"/>
      <c r="AA344" s="35"/>
      <c r="AB344" s="35"/>
    </row>
    <row r="345" spans="1:28">
      <c r="A345" s="409"/>
      <c r="B345" s="35"/>
      <c r="C345" s="35"/>
      <c r="D345" s="35"/>
      <c r="E345" s="35"/>
      <c r="F345" s="35"/>
      <c r="G345" s="35"/>
      <c r="H345" s="35"/>
      <c r="I345" s="35"/>
      <c r="J345" s="35"/>
      <c r="K345" s="35"/>
      <c r="L345" s="42"/>
      <c r="M345" s="35"/>
      <c r="N345" s="35"/>
      <c r="O345" s="35"/>
      <c r="P345" s="35"/>
      <c r="Q345" s="35"/>
      <c r="R345" s="35"/>
      <c r="S345" s="35"/>
      <c r="T345" s="35"/>
      <c r="U345" s="35"/>
      <c r="V345" s="35"/>
      <c r="W345" s="35"/>
      <c r="X345" s="35"/>
      <c r="Y345" s="35"/>
      <c r="Z345" s="35"/>
      <c r="AA345" s="35"/>
      <c r="AB345" s="35"/>
    </row>
    <row r="346" spans="1:28">
      <c r="A346" s="409"/>
      <c r="B346" s="35"/>
      <c r="C346" s="35"/>
      <c r="D346" s="35"/>
      <c r="E346" s="35"/>
      <c r="F346" s="35"/>
      <c r="G346" s="35"/>
      <c r="H346" s="35"/>
      <c r="I346" s="35"/>
      <c r="J346" s="35"/>
      <c r="K346" s="35"/>
      <c r="L346" s="42"/>
      <c r="M346" s="35"/>
      <c r="N346" s="35"/>
      <c r="O346" s="35"/>
      <c r="P346" s="35"/>
      <c r="Q346" s="35"/>
      <c r="R346" s="35"/>
      <c r="S346" s="35"/>
      <c r="T346" s="35"/>
      <c r="U346" s="35"/>
      <c r="V346" s="35"/>
      <c r="W346" s="35"/>
      <c r="X346" s="35"/>
      <c r="Y346" s="35"/>
      <c r="Z346" s="35"/>
      <c r="AA346" s="35"/>
      <c r="AB346" s="35"/>
    </row>
    <row r="347" spans="1:28">
      <c r="A347" s="409"/>
      <c r="B347" s="35"/>
      <c r="C347" s="35"/>
      <c r="D347" s="35"/>
      <c r="E347" s="35"/>
      <c r="F347" s="35"/>
      <c r="G347" s="35"/>
      <c r="H347" s="35"/>
      <c r="I347" s="35"/>
      <c r="J347" s="35"/>
      <c r="K347" s="35"/>
      <c r="L347" s="42"/>
      <c r="M347" s="35"/>
      <c r="N347" s="35"/>
      <c r="O347" s="35"/>
      <c r="P347" s="35"/>
      <c r="Q347" s="35"/>
      <c r="R347" s="35"/>
      <c r="S347" s="35"/>
      <c r="T347" s="35"/>
      <c r="U347" s="35"/>
      <c r="V347" s="35"/>
      <c r="W347" s="35"/>
      <c r="X347" s="35"/>
      <c r="Y347" s="35"/>
      <c r="Z347" s="35"/>
      <c r="AA347" s="35"/>
      <c r="AB347" s="35"/>
    </row>
    <row r="348" spans="1:28">
      <c r="A348" s="409"/>
      <c r="B348" s="35"/>
      <c r="C348" s="35"/>
      <c r="D348" s="35"/>
      <c r="E348" s="35"/>
      <c r="F348" s="35"/>
      <c r="G348" s="35"/>
      <c r="H348" s="35"/>
      <c r="I348" s="35"/>
      <c r="J348" s="35"/>
      <c r="K348" s="35"/>
      <c r="L348" s="42"/>
      <c r="M348" s="35"/>
      <c r="N348" s="35"/>
      <c r="O348" s="35"/>
      <c r="P348" s="35"/>
      <c r="Q348" s="35"/>
      <c r="R348" s="35"/>
      <c r="S348" s="35"/>
      <c r="T348" s="35"/>
      <c r="U348" s="35"/>
      <c r="V348" s="35"/>
      <c r="W348" s="35"/>
      <c r="X348" s="35"/>
      <c r="Y348" s="35"/>
      <c r="Z348" s="35"/>
      <c r="AA348" s="35"/>
      <c r="AB348" s="35"/>
    </row>
    <row r="349" spans="1:28">
      <c r="A349" s="409"/>
      <c r="B349" s="35"/>
      <c r="C349" s="35"/>
      <c r="D349" s="35"/>
      <c r="E349" s="35"/>
      <c r="F349" s="35"/>
      <c r="G349" s="35"/>
      <c r="H349" s="35"/>
      <c r="I349" s="35"/>
      <c r="J349" s="35"/>
      <c r="K349" s="35"/>
      <c r="L349" s="42"/>
      <c r="M349" s="35"/>
      <c r="N349" s="35"/>
      <c r="O349" s="35"/>
      <c r="P349" s="35"/>
      <c r="Q349" s="35"/>
      <c r="R349" s="35"/>
      <c r="S349" s="35"/>
      <c r="T349" s="35"/>
      <c r="U349" s="35"/>
      <c r="V349" s="35"/>
      <c r="W349" s="35"/>
      <c r="X349" s="35"/>
      <c r="Y349" s="35"/>
      <c r="Z349" s="35"/>
      <c r="AA349" s="35"/>
      <c r="AB349" s="35"/>
    </row>
    <row r="350" spans="1:28">
      <c r="A350" s="409"/>
      <c r="B350" s="35"/>
      <c r="C350" s="35"/>
      <c r="D350" s="35"/>
      <c r="E350" s="35"/>
      <c r="F350" s="35"/>
      <c r="G350" s="35"/>
      <c r="H350" s="35"/>
      <c r="I350" s="35"/>
      <c r="J350" s="35"/>
      <c r="K350" s="35"/>
      <c r="L350" s="42"/>
      <c r="M350" s="35"/>
      <c r="N350" s="35"/>
      <c r="O350" s="35"/>
      <c r="P350" s="35"/>
      <c r="Q350" s="35"/>
      <c r="R350" s="35"/>
      <c r="S350" s="35"/>
      <c r="T350" s="35"/>
      <c r="U350" s="35"/>
      <c r="V350" s="35"/>
      <c r="W350" s="35"/>
      <c r="X350" s="35"/>
      <c r="Y350" s="35"/>
      <c r="Z350" s="35"/>
      <c r="AA350" s="35"/>
      <c r="AB350" s="35"/>
    </row>
    <row r="351" spans="1:28">
      <c r="A351" s="409"/>
      <c r="B351" s="35"/>
      <c r="C351" s="35"/>
      <c r="D351" s="35"/>
      <c r="E351" s="35"/>
      <c r="F351" s="35"/>
      <c r="G351" s="35"/>
      <c r="H351" s="35"/>
      <c r="I351" s="35"/>
      <c r="J351" s="35"/>
      <c r="K351" s="35"/>
      <c r="L351" s="42"/>
      <c r="M351" s="35"/>
      <c r="N351" s="35"/>
      <c r="O351" s="35"/>
      <c r="P351" s="35"/>
      <c r="Q351" s="35"/>
      <c r="R351" s="35"/>
      <c r="S351" s="35"/>
      <c r="T351" s="35"/>
      <c r="U351" s="35"/>
      <c r="V351" s="35"/>
      <c r="W351" s="35"/>
      <c r="X351" s="35"/>
      <c r="Y351" s="35"/>
      <c r="Z351" s="35"/>
      <c r="AA351" s="35"/>
      <c r="AB351" s="35"/>
    </row>
    <row r="352" spans="1:28">
      <c r="A352" s="409"/>
      <c r="B352" s="35"/>
      <c r="C352" s="35"/>
      <c r="D352" s="35"/>
      <c r="E352" s="35"/>
      <c r="F352" s="35"/>
      <c r="G352" s="35"/>
      <c r="H352" s="35"/>
      <c r="I352" s="35"/>
      <c r="J352" s="35"/>
      <c r="K352" s="35"/>
      <c r="L352" s="42"/>
      <c r="M352" s="35"/>
      <c r="N352" s="35"/>
      <c r="O352" s="35"/>
      <c r="P352" s="35"/>
      <c r="Q352" s="35"/>
      <c r="R352" s="35"/>
      <c r="S352" s="35"/>
      <c r="T352" s="35"/>
      <c r="U352" s="35"/>
      <c r="V352" s="35"/>
      <c r="W352" s="35"/>
      <c r="X352" s="35"/>
      <c r="Y352" s="35"/>
      <c r="Z352" s="35"/>
      <c r="AA352" s="35"/>
      <c r="AB352" s="35"/>
    </row>
    <row r="353" spans="1:28">
      <c r="A353" s="409"/>
      <c r="B353" s="35"/>
      <c r="C353" s="35"/>
      <c r="D353" s="35"/>
      <c r="E353" s="35"/>
      <c r="F353" s="35"/>
      <c r="G353" s="35"/>
      <c r="H353" s="35"/>
      <c r="I353" s="35"/>
      <c r="J353" s="35"/>
      <c r="K353" s="35"/>
      <c r="L353" s="42"/>
      <c r="M353" s="35"/>
      <c r="N353" s="35"/>
      <c r="O353" s="35"/>
      <c r="P353" s="35"/>
      <c r="Q353" s="35"/>
      <c r="R353" s="35"/>
      <c r="S353" s="35"/>
      <c r="T353" s="35"/>
      <c r="U353" s="35"/>
      <c r="V353" s="35"/>
      <c r="W353" s="35"/>
      <c r="X353" s="35"/>
      <c r="Y353" s="35"/>
      <c r="Z353" s="35"/>
      <c r="AA353" s="35"/>
      <c r="AB353" s="35"/>
    </row>
    <row r="354" spans="1:28">
      <c r="A354" s="409"/>
      <c r="B354" s="35"/>
      <c r="C354" s="35"/>
      <c r="D354" s="35"/>
      <c r="E354" s="35"/>
      <c r="F354" s="35"/>
      <c r="G354" s="35"/>
      <c r="H354" s="35"/>
      <c r="I354" s="35"/>
      <c r="J354" s="35"/>
      <c r="K354" s="35"/>
      <c r="L354" s="42"/>
      <c r="M354" s="35"/>
      <c r="N354" s="35"/>
      <c r="O354" s="35"/>
      <c r="P354" s="35"/>
      <c r="Q354" s="35"/>
      <c r="R354" s="35"/>
      <c r="S354" s="35"/>
      <c r="T354" s="35"/>
      <c r="U354" s="35"/>
      <c r="V354" s="35"/>
      <c r="W354" s="35"/>
      <c r="X354" s="35"/>
      <c r="Y354" s="35"/>
      <c r="Z354" s="35"/>
      <c r="AA354" s="35"/>
      <c r="AB354" s="35"/>
    </row>
    <row r="355" spans="1:28">
      <c r="A355" s="409"/>
      <c r="B355" s="35"/>
      <c r="C355" s="35"/>
      <c r="D355" s="35"/>
      <c r="E355" s="35"/>
      <c r="F355" s="35"/>
      <c r="G355" s="35"/>
      <c r="H355" s="35"/>
      <c r="I355" s="35"/>
      <c r="J355" s="35"/>
      <c r="K355" s="35"/>
      <c r="L355" s="42"/>
      <c r="M355" s="35"/>
      <c r="N355" s="35"/>
      <c r="O355" s="35"/>
      <c r="P355" s="35"/>
      <c r="Q355" s="35"/>
      <c r="R355" s="35"/>
      <c r="S355" s="35"/>
      <c r="T355" s="35"/>
      <c r="U355" s="35"/>
      <c r="V355" s="35"/>
      <c r="W355" s="35"/>
      <c r="X355" s="35"/>
      <c r="Y355" s="35"/>
      <c r="Z355" s="35"/>
      <c r="AA355" s="35"/>
      <c r="AB355" s="35"/>
    </row>
    <row r="356" spans="1:28">
      <c r="A356" s="409"/>
      <c r="B356" s="35"/>
      <c r="C356" s="35"/>
      <c r="D356" s="35"/>
      <c r="E356" s="35"/>
      <c r="F356" s="35"/>
      <c r="G356" s="35"/>
      <c r="H356" s="35"/>
      <c r="I356" s="35"/>
      <c r="J356" s="35"/>
      <c r="K356" s="35"/>
      <c r="L356" s="42"/>
      <c r="M356" s="35"/>
      <c r="N356" s="35"/>
      <c r="O356" s="35"/>
      <c r="P356" s="35"/>
      <c r="Q356" s="35"/>
      <c r="R356" s="35"/>
      <c r="S356" s="35"/>
      <c r="T356" s="35"/>
      <c r="U356" s="35"/>
      <c r="V356" s="35"/>
      <c r="W356" s="35"/>
      <c r="X356" s="35"/>
      <c r="Y356" s="35"/>
      <c r="Z356" s="35"/>
      <c r="AA356" s="35"/>
      <c r="AB356" s="35"/>
    </row>
    <row r="357" spans="1:28">
      <c r="A357" s="409"/>
      <c r="B357" s="35"/>
      <c r="C357" s="35"/>
      <c r="D357" s="35"/>
      <c r="E357" s="35"/>
      <c r="F357" s="35"/>
      <c r="G357" s="35"/>
      <c r="H357" s="35"/>
      <c r="I357" s="35"/>
      <c r="J357" s="35"/>
      <c r="K357" s="35"/>
      <c r="L357" s="42"/>
      <c r="M357" s="35"/>
      <c r="N357" s="35"/>
      <c r="O357" s="35"/>
      <c r="P357" s="35"/>
      <c r="Q357" s="35"/>
      <c r="R357" s="35"/>
      <c r="S357" s="35"/>
      <c r="T357" s="35"/>
      <c r="U357" s="35"/>
      <c r="V357" s="35"/>
      <c r="W357" s="35"/>
      <c r="X357" s="35"/>
      <c r="Y357" s="35"/>
      <c r="Z357" s="35"/>
      <c r="AA357" s="35"/>
      <c r="AB357" s="35"/>
    </row>
    <row r="358" spans="1:28">
      <c r="A358" s="409"/>
      <c r="B358" s="35"/>
      <c r="C358" s="35"/>
      <c r="D358" s="35"/>
      <c r="E358" s="35"/>
      <c r="F358" s="35"/>
      <c r="G358" s="35"/>
      <c r="H358" s="35"/>
      <c r="I358" s="35"/>
      <c r="J358" s="35"/>
      <c r="K358" s="35"/>
      <c r="L358" s="42"/>
      <c r="M358" s="35"/>
      <c r="N358" s="35"/>
      <c r="O358" s="35"/>
      <c r="P358" s="35"/>
      <c r="Q358" s="35"/>
      <c r="R358" s="35"/>
      <c r="S358" s="35"/>
      <c r="T358" s="35"/>
      <c r="U358" s="35"/>
      <c r="V358" s="35"/>
      <c r="W358" s="35"/>
      <c r="X358" s="35"/>
      <c r="Y358" s="35"/>
      <c r="Z358" s="35"/>
      <c r="AA358" s="35"/>
      <c r="AB358" s="35"/>
    </row>
    <row r="359" spans="1:28">
      <c r="A359" s="409"/>
      <c r="B359" s="35"/>
      <c r="C359" s="35"/>
      <c r="D359" s="35"/>
      <c r="E359" s="35"/>
      <c r="F359" s="35"/>
      <c r="G359" s="35"/>
      <c r="H359" s="35"/>
      <c r="I359" s="35"/>
      <c r="J359" s="35"/>
      <c r="K359" s="35"/>
      <c r="L359" s="42"/>
      <c r="M359" s="35"/>
      <c r="N359" s="35"/>
      <c r="O359" s="35"/>
      <c r="P359" s="35"/>
      <c r="Q359" s="35"/>
      <c r="R359" s="35"/>
      <c r="S359" s="35"/>
      <c r="T359" s="35"/>
      <c r="U359" s="35"/>
      <c r="V359" s="35"/>
      <c r="W359" s="35"/>
      <c r="X359" s="35"/>
      <c r="Y359" s="35"/>
      <c r="Z359" s="35"/>
      <c r="AA359" s="35"/>
      <c r="AB359" s="35"/>
    </row>
    <row r="360" spans="1:28">
      <c r="A360" s="409"/>
      <c r="B360" s="35"/>
      <c r="C360" s="35"/>
      <c r="D360" s="35"/>
      <c r="E360" s="35"/>
      <c r="F360" s="35"/>
      <c r="G360" s="35"/>
      <c r="H360" s="35"/>
      <c r="I360" s="35"/>
      <c r="J360" s="35"/>
      <c r="K360" s="35"/>
      <c r="L360" s="42"/>
      <c r="M360" s="35"/>
      <c r="N360" s="35"/>
      <c r="O360" s="35"/>
      <c r="P360" s="35"/>
      <c r="Q360" s="35"/>
      <c r="R360" s="35"/>
      <c r="S360" s="35"/>
      <c r="T360" s="35"/>
      <c r="U360" s="35"/>
      <c r="V360" s="35"/>
      <c r="W360" s="35"/>
      <c r="X360" s="35"/>
      <c r="Y360" s="35"/>
      <c r="Z360" s="35"/>
      <c r="AA360" s="35"/>
      <c r="AB360" s="35"/>
    </row>
    <row r="361" spans="1:28">
      <c r="A361" s="409"/>
      <c r="B361" s="35"/>
      <c r="C361" s="35"/>
      <c r="D361" s="35"/>
      <c r="E361" s="35"/>
      <c r="F361" s="35"/>
      <c r="G361" s="35"/>
      <c r="H361" s="35"/>
      <c r="I361" s="35"/>
      <c r="J361" s="35"/>
      <c r="K361" s="35"/>
      <c r="L361" s="42"/>
      <c r="M361" s="35"/>
      <c r="N361" s="35"/>
      <c r="O361" s="35"/>
      <c r="P361" s="35"/>
      <c r="Q361" s="35"/>
      <c r="R361" s="35"/>
      <c r="S361" s="35"/>
      <c r="T361" s="35"/>
      <c r="U361" s="35"/>
      <c r="V361" s="35"/>
      <c r="W361" s="35"/>
      <c r="X361" s="35"/>
      <c r="Y361" s="35"/>
      <c r="Z361" s="35"/>
      <c r="AA361" s="35"/>
      <c r="AB361" s="35"/>
    </row>
    <row r="362" spans="1:28">
      <c r="A362" s="409"/>
      <c r="B362" s="35"/>
      <c r="C362" s="35"/>
      <c r="D362" s="35"/>
      <c r="E362" s="35"/>
      <c r="F362" s="35"/>
      <c r="G362" s="35"/>
      <c r="H362" s="35"/>
      <c r="I362" s="35"/>
      <c r="J362" s="35"/>
      <c r="K362" s="35"/>
      <c r="L362" s="42"/>
      <c r="M362" s="35"/>
      <c r="N362" s="35"/>
      <c r="O362" s="35"/>
      <c r="P362" s="35"/>
      <c r="Q362" s="35"/>
      <c r="R362" s="35"/>
      <c r="S362" s="35"/>
      <c r="T362" s="35"/>
      <c r="U362" s="35"/>
      <c r="V362" s="35"/>
      <c r="W362" s="35"/>
      <c r="X362" s="35"/>
      <c r="Y362" s="35"/>
      <c r="Z362" s="35"/>
      <c r="AA362" s="35"/>
      <c r="AB362" s="35"/>
    </row>
    <row r="363" spans="1:28">
      <c r="A363" s="409"/>
      <c r="B363" s="35"/>
      <c r="C363" s="35"/>
      <c r="D363" s="35"/>
      <c r="E363" s="35"/>
      <c r="F363" s="35"/>
      <c r="G363" s="35"/>
      <c r="H363" s="35"/>
      <c r="I363" s="35"/>
      <c r="J363" s="35"/>
      <c r="K363" s="35"/>
      <c r="L363" s="42"/>
      <c r="M363" s="35"/>
      <c r="N363" s="35"/>
      <c r="O363" s="35"/>
      <c r="P363" s="35"/>
      <c r="Q363" s="35"/>
      <c r="R363" s="35"/>
      <c r="S363" s="35"/>
      <c r="T363" s="35"/>
      <c r="U363" s="35"/>
      <c r="V363" s="35"/>
      <c r="W363" s="35"/>
      <c r="X363" s="35"/>
      <c r="Y363" s="35"/>
      <c r="Z363" s="35"/>
      <c r="AA363" s="35"/>
      <c r="AB363" s="35"/>
    </row>
    <row r="364" spans="1:28">
      <c r="A364" s="409"/>
      <c r="B364" s="35"/>
      <c r="C364" s="35"/>
      <c r="D364" s="35"/>
      <c r="E364" s="35"/>
      <c r="F364" s="35"/>
      <c r="G364" s="35"/>
      <c r="H364" s="35"/>
      <c r="I364" s="35"/>
      <c r="J364" s="35"/>
      <c r="K364" s="35"/>
      <c r="L364" s="42"/>
      <c r="M364" s="35"/>
      <c r="N364" s="35"/>
      <c r="O364" s="35"/>
      <c r="P364" s="35"/>
      <c r="Q364" s="35"/>
      <c r="R364" s="35"/>
      <c r="S364" s="35"/>
      <c r="T364" s="35"/>
      <c r="U364" s="35"/>
      <c r="V364" s="35"/>
      <c r="W364" s="35"/>
      <c r="X364" s="35"/>
      <c r="Y364" s="35"/>
      <c r="Z364" s="35"/>
      <c r="AA364" s="35"/>
      <c r="AB364" s="35"/>
    </row>
    <row r="365" spans="1:28">
      <c r="A365" s="409"/>
      <c r="B365" s="35"/>
      <c r="C365" s="35"/>
      <c r="D365" s="35"/>
      <c r="E365" s="35"/>
      <c r="F365" s="35"/>
      <c r="G365" s="35"/>
      <c r="H365" s="35"/>
      <c r="I365" s="35"/>
      <c r="J365" s="35"/>
      <c r="K365" s="35"/>
      <c r="L365" s="42"/>
      <c r="M365" s="35"/>
      <c r="N365" s="35"/>
      <c r="O365" s="35"/>
      <c r="P365" s="35"/>
      <c r="Q365" s="35"/>
      <c r="R365" s="35"/>
      <c r="S365" s="35"/>
      <c r="T365" s="35"/>
      <c r="U365" s="35"/>
      <c r="V365" s="35"/>
      <c r="W365" s="35"/>
      <c r="X365" s="35"/>
      <c r="Y365" s="35"/>
      <c r="Z365" s="35"/>
      <c r="AA365" s="35"/>
      <c r="AB365" s="35"/>
    </row>
    <row r="366" spans="1:28">
      <c r="A366" s="409"/>
      <c r="B366" s="35"/>
      <c r="C366" s="35"/>
      <c r="D366" s="35"/>
      <c r="E366" s="35"/>
      <c r="F366" s="35"/>
      <c r="G366" s="35"/>
      <c r="H366" s="35"/>
      <c r="I366" s="35"/>
      <c r="J366" s="35"/>
      <c r="K366" s="35"/>
      <c r="L366" s="42"/>
      <c r="M366" s="35"/>
      <c r="N366" s="35"/>
      <c r="O366" s="35"/>
      <c r="P366" s="35"/>
      <c r="Q366" s="35"/>
      <c r="R366" s="35"/>
      <c r="S366" s="35"/>
      <c r="T366" s="35"/>
      <c r="U366" s="35"/>
      <c r="V366" s="35"/>
      <c r="W366" s="35"/>
      <c r="X366" s="35"/>
      <c r="Y366" s="35"/>
      <c r="Z366" s="35"/>
      <c r="AA366" s="35"/>
      <c r="AB366" s="35"/>
    </row>
    <row r="367" spans="1:28">
      <c r="A367" s="409"/>
      <c r="B367" s="35"/>
      <c r="C367" s="35"/>
      <c r="D367" s="35"/>
      <c r="E367" s="35"/>
      <c r="F367" s="35"/>
      <c r="G367" s="35"/>
      <c r="H367" s="35"/>
      <c r="I367" s="35"/>
      <c r="J367" s="35"/>
      <c r="K367" s="35"/>
      <c r="L367" s="42"/>
      <c r="M367" s="35"/>
      <c r="N367" s="35"/>
      <c r="O367" s="35"/>
      <c r="P367" s="35"/>
      <c r="Q367" s="35"/>
      <c r="R367" s="35"/>
      <c r="S367" s="35"/>
      <c r="T367" s="35"/>
      <c r="U367" s="35"/>
      <c r="V367" s="35"/>
      <c r="W367" s="35"/>
      <c r="X367" s="35"/>
      <c r="Y367" s="35"/>
      <c r="Z367" s="35"/>
      <c r="AA367" s="35"/>
      <c r="AB367" s="35"/>
    </row>
    <row r="368" spans="1:28">
      <c r="A368" s="409"/>
      <c r="B368" s="35"/>
      <c r="C368" s="35"/>
      <c r="D368" s="35"/>
      <c r="E368" s="35"/>
      <c r="F368" s="35"/>
      <c r="G368" s="35"/>
      <c r="H368" s="35"/>
      <c r="I368" s="35"/>
      <c r="J368" s="35"/>
      <c r="K368" s="35"/>
      <c r="L368" s="42"/>
      <c r="M368" s="35"/>
      <c r="N368" s="35"/>
      <c r="O368" s="35"/>
      <c r="P368" s="35"/>
      <c r="Q368" s="35"/>
      <c r="R368" s="35"/>
      <c r="S368" s="35"/>
      <c r="T368" s="35"/>
      <c r="U368" s="35"/>
      <c r="V368" s="35"/>
      <c r="W368" s="35"/>
      <c r="X368" s="35"/>
      <c r="Y368" s="35"/>
      <c r="Z368" s="35"/>
      <c r="AA368" s="35"/>
      <c r="AB368" s="35"/>
    </row>
    <row r="369" spans="1:28">
      <c r="A369" s="409"/>
      <c r="B369" s="35"/>
      <c r="C369" s="35"/>
      <c r="D369" s="35"/>
      <c r="E369" s="35"/>
      <c r="F369" s="35"/>
      <c r="G369" s="35"/>
      <c r="H369" s="35"/>
      <c r="I369" s="35"/>
      <c r="J369" s="35"/>
      <c r="K369" s="35"/>
      <c r="L369" s="42"/>
      <c r="M369" s="35"/>
      <c r="N369" s="35"/>
      <c r="O369" s="35"/>
      <c r="P369" s="35"/>
      <c r="Q369" s="35"/>
      <c r="R369" s="35"/>
      <c r="S369" s="35"/>
      <c r="T369" s="35"/>
      <c r="U369" s="35"/>
      <c r="V369" s="35"/>
      <c r="W369" s="35"/>
      <c r="X369" s="35"/>
      <c r="Y369" s="35"/>
      <c r="Z369" s="35"/>
      <c r="AA369" s="35"/>
      <c r="AB369" s="35"/>
    </row>
    <row r="370" spans="1:28">
      <c r="A370" s="409"/>
      <c r="B370" s="35"/>
      <c r="C370" s="35"/>
      <c r="D370" s="35"/>
      <c r="E370" s="35"/>
      <c r="F370" s="35"/>
      <c r="G370" s="35"/>
      <c r="H370" s="35"/>
      <c r="I370" s="35"/>
      <c r="J370" s="35"/>
      <c r="K370" s="35"/>
      <c r="L370" s="42"/>
      <c r="M370" s="35"/>
      <c r="N370" s="35"/>
      <c r="O370" s="35"/>
      <c r="P370" s="35"/>
      <c r="Q370" s="35"/>
      <c r="R370" s="35"/>
      <c r="S370" s="35"/>
      <c r="T370" s="35"/>
      <c r="U370" s="35"/>
      <c r="V370" s="35"/>
      <c r="W370" s="35"/>
      <c r="X370" s="35"/>
      <c r="Y370" s="35"/>
      <c r="Z370" s="35"/>
      <c r="AA370" s="35"/>
      <c r="AB370" s="35"/>
    </row>
    <row r="371" spans="1:28">
      <c r="A371" s="409"/>
      <c r="B371" s="35"/>
      <c r="C371" s="35"/>
      <c r="D371" s="35"/>
      <c r="E371" s="35"/>
      <c r="F371" s="35"/>
      <c r="G371" s="35"/>
      <c r="H371" s="35"/>
      <c r="I371" s="35"/>
      <c r="J371" s="35"/>
      <c r="K371" s="35"/>
      <c r="L371" s="42"/>
      <c r="M371" s="35"/>
      <c r="N371" s="35"/>
      <c r="O371" s="35"/>
      <c r="P371" s="35"/>
      <c r="Q371" s="35"/>
      <c r="R371" s="35"/>
      <c r="S371" s="35"/>
      <c r="T371" s="35"/>
      <c r="U371" s="35"/>
      <c r="V371" s="35"/>
      <c r="W371" s="35"/>
      <c r="X371" s="35"/>
      <c r="Y371" s="35"/>
      <c r="Z371" s="35"/>
      <c r="AA371" s="35"/>
      <c r="AB371" s="35"/>
    </row>
    <row r="372" spans="1:28">
      <c r="A372" s="409"/>
      <c r="B372" s="35"/>
      <c r="C372" s="35"/>
      <c r="D372" s="35"/>
      <c r="E372" s="35"/>
      <c r="F372" s="35"/>
      <c r="G372" s="35"/>
      <c r="H372" s="35"/>
      <c r="I372" s="35"/>
      <c r="J372" s="35"/>
      <c r="K372" s="35"/>
      <c r="L372" s="42"/>
      <c r="M372" s="35"/>
      <c r="N372" s="35"/>
      <c r="O372" s="35"/>
      <c r="P372" s="35"/>
      <c r="Q372" s="35"/>
      <c r="R372" s="35"/>
      <c r="S372" s="35"/>
      <c r="T372" s="35"/>
      <c r="U372" s="35"/>
      <c r="V372" s="35"/>
      <c r="W372" s="35"/>
      <c r="X372" s="35"/>
      <c r="Y372" s="35"/>
      <c r="Z372" s="35"/>
      <c r="AA372" s="35"/>
      <c r="AB372" s="35"/>
    </row>
    <row r="373" spans="1:28">
      <c r="A373" s="409"/>
      <c r="B373" s="35"/>
      <c r="C373" s="35"/>
      <c r="D373" s="35"/>
      <c r="E373" s="35"/>
      <c r="F373" s="35"/>
      <c r="G373" s="35"/>
      <c r="H373" s="35"/>
      <c r="I373" s="35"/>
      <c r="J373" s="35"/>
      <c r="K373" s="35"/>
      <c r="L373" s="42"/>
      <c r="M373" s="35"/>
      <c r="N373" s="35"/>
      <c r="O373" s="35"/>
      <c r="P373" s="35"/>
      <c r="Q373" s="35"/>
      <c r="R373" s="35"/>
      <c r="S373" s="35"/>
      <c r="T373" s="35"/>
      <c r="U373" s="35"/>
      <c r="V373" s="35"/>
      <c r="W373" s="35"/>
      <c r="X373" s="35"/>
      <c r="Y373" s="35"/>
      <c r="Z373" s="35"/>
      <c r="AA373" s="35"/>
      <c r="AB373" s="35"/>
    </row>
    <row r="374" spans="1:28">
      <c r="A374" s="409"/>
      <c r="B374" s="35"/>
      <c r="C374" s="35"/>
      <c r="D374" s="35"/>
      <c r="E374" s="35"/>
      <c r="F374" s="35"/>
      <c r="G374" s="35"/>
      <c r="H374" s="35"/>
      <c r="I374" s="35"/>
      <c r="J374" s="35"/>
      <c r="K374" s="35"/>
      <c r="L374" s="42"/>
      <c r="M374" s="35"/>
      <c r="N374" s="35"/>
      <c r="O374" s="35"/>
      <c r="P374" s="35"/>
      <c r="Q374" s="35"/>
      <c r="R374" s="35"/>
      <c r="S374" s="35"/>
      <c r="T374" s="35"/>
      <c r="U374" s="35"/>
      <c r="V374" s="35"/>
      <c r="W374" s="35"/>
      <c r="X374" s="35"/>
      <c r="Y374" s="35"/>
      <c r="Z374" s="35"/>
      <c r="AA374" s="35"/>
      <c r="AB374" s="35"/>
    </row>
    <row r="375" spans="1:28">
      <c r="A375" s="409"/>
      <c r="B375" s="35"/>
      <c r="C375" s="35"/>
      <c r="D375" s="35"/>
      <c r="E375" s="35"/>
      <c r="F375" s="35"/>
      <c r="G375" s="35"/>
      <c r="H375" s="35"/>
      <c r="I375" s="35"/>
      <c r="J375" s="35"/>
      <c r="K375" s="35"/>
      <c r="L375" s="42"/>
      <c r="M375" s="35"/>
      <c r="N375" s="35"/>
      <c r="O375" s="35"/>
      <c r="P375" s="35"/>
      <c r="Q375" s="35"/>
      <c r="R375" s="35"/>
      <c r="S375" s="35"/>
      <c r="T375" s="35"/>
      <c r="U375" s="35"/>
      <c r="V375" s="35"/>
      <c r="W375" s="35"/>
      <c r="X375" s="35"/>
      <c r="Y375" s="35"/>
      <c r="Z375" s="35"/>
      <c r="AA375" s="35"/>
      <c r="AB375" s="35"/>
    </row>
    <row r="376" spans="1:28">
      <c r="A376" s="409"/>
      <c r="B376" s="35"/>
      <c r="C376" s="35"/>
      <c r="D376" s="35"/>
      <c r="E376" s="35"/>
      <c r="F376" s="35"/>
      <c r="G376" s="35"/>
      <c r="H376" s="35"/>
      <c r="I376" s="35"/>
      <c r="J376" s="35"/>
      <c r="K376" s="35"/>
      <c r="L376" s="42"/>
      <c r="M376" s="35"/>
      <c r="N376" s="35"/>
      <c r="O376" s="35"/>
      <c r="P376" s="35"/>
      <c r="Q376" s="35"/>
      <c r="R376" s="35"/>
      <c r="S376" s="35"/>
      <c r="T376" s="35"/>
      <c r="U376" s="35"/>
      <c r="V376" s="35"/>
      <c r="W376" s="35"/>
      <c r="X376" s="35"/>
      <c r="Y376" s="35"/>
      <c r="Z376" s="35"/>
      <c r="AA376" s="35"/>
      <c r="AB376" s="35"/>
    </row>
    <row r="377" spans="1:28">
      <c r="A377" s="409"/>
      <c r="B377" s="35"/>
      <c r="C377" s="35"/>
      <c r="D377" s="35"/>
      <c r="E377" s="35"/>
      <c r="F377" s="35"/>
      <c r="G377" s="35"/>
      <c r="H377" s="35"/>
      <c r="I377" s="35"/>
      <c r="J377" s="35"/>
      <c r="K377" s="35"/>
      <c r="L377" s="42"/>
      <c r="M377" s="35"/>
      <c r="N377" s="35"/>
      <c r="O377" s="35"/>
      <c r="P377" s="35"/>
      <c r="Q377" s="35"/>
      <c r="R377" s="35"/>
      <c r="S377" s="35"/>
      <c r="T377" s="35"/>
      <c r="U377" s="35"/>
      <c r="V377" s="35"/>
      <c r="W377" s="35"/>
      <c r="X377" s="35"/>
      <c r="Y377" s="35"/>
      <c r="Z377" s="35"/>
      <c r="AA377" s="35"/>
      <c r="AB377" s="35"/>
    </row>
    <row r="378" spans="1:28">
      <c r="A378" s="409"/>
      <c r="B378" s="35"/>
      <c r="C378" s="35"/>
      <c r="D378" s="35"/>
      <c r="E378" s="35"/>
      <c r="F378" s="35"/>
      <c r="G378" s="35"/>
      <c r="H378" s="35"/>
      <c r="I378" s="35"/>
      <c r="J378" s="35"/>
      <c r="K378" s="35"/>
      <c r="L378" s="42"/>
      <c r="M378" s="35"/>
      <c r="N378" s="35"/>
      <c r="O378" s="35"/>
      <c r="P378" s="35"/>
      <c r="Q378" s="35"/>
      <c r="R378" s="35"/>
      <c r="S378" s="35"/>
      <c r="T378" s="35"/>
      <c r="U378" s="35"/>
      <c r="V378" s="35"/>
      <c r="W378" s="35"/>
      <c r="X378" s="35"/>
      <c r="Y378" s="35"/>
      <c r="Z378" s="35"/>
      <c r="AA378" s="35"/>
      <c r="AB378" s="35"/>
    </row>
    <row r="379" spans="1:28">
      <c r="A379" s="409"/>
      <c r="B379" s="35"/>
      <c r="C379" s="35"/>
      <c r="D379" s="35"/>
      <c r="E379" s="35"/>
      <c r="F379" s="35"/>
      <c r="G379" s="35"/>
      <c r="H379" s="35"/>
      <c r="I379" s="35"/>
      <c r="J379" s="35"/>
      <c r="K379" s="35"/>
      <c r="L379" s="42"/>
      <c r="M379" s="35"/>
      <c r="N379" s="35"/>
      <c r="O379" s="35"/>
      <c r="P379" s="35"/>
      <c r="Q379" s="35"/>
      <c r="R379" s="35"/>
      <c r="S379" s="35"/>
      <c r="T379" s="35"/>
      <c r="U379" s="35"/>
      <c r="V379" s="35"/>
      <c r="W379" s="35"/>
      <c r="X379" s="35"/>
      <c r="Y379" s="35"/>
      <c r="Z379" s="35"/>
      <c r="AA379" s="35"/>
      <c r="AB379" s="35"/>
    </row>
    <row r="380" spans="1:28">
      <c r="A380" s="409"/>
      <c r="B380" s="35"/>
      <c r="C380" s="35"/>
      <c r="D380" s="35"/>
      <c r="E380" s="35"/>
      <c r="F380" s="35"/>
      <c r="G380" s="35"/>
      <c r="H380" s="35"/>
      <c r="I380" s="35"/>
      <c r="J380" s="35"/>
      <c r="K380" s="35"/>
      <c r="L380" s="42"/>
      <c r="M380" s="35"/>
      <c r="N380" s="35"/>
      <c r="O380" s="35"/>
      <c r="P380" s="35"/>
      <c r="Q380" s="35"/>
      <c r="R380" s="35"/>
      <c r="S380" s="35"/>
      <c r="T380" s="35"/>
      <c r="U380" s="35"/>
      <c r="V380" s="35"/>
      <c r="W380" s="35"/>
      <c r="X380" s="35"/>
      <c r="Y380" s="35"/>
      <c r="Z380" s="35"/>
      <c r="AA380" s="35"/>
      <c r="AB380" s="35"/>
    </row>
    <row r="381" spans="1:28">
      <c r="A381" s="409"/>
      <c r="B381" s="35"/>
      <c r="C381" s="35"/>
      <c r="D381" s="35"/>
      <c r="E381" s="35"/>
      <c r="F381" s="35"/>
      <c r="G381" s="35"/>
      <c r="H381" s="35"/>
      <c r="I381" s="35"/>
      <c r="J381" s="35"/>
      <c r="K381" s="35"/>
      <c r="L381" s="42"/>
      <c r="M381" s="35"/>
      <c r="N381" s="35"/>
      <c r="O381" s="35"/>
      <c r="P381" s="35"/>
      <c r="Q381" s="35"/>
      <c r="R381" s="35"/>
      <c r="S381" s="35"/>
      <c r="T381" s="35"/>
      <c r="U381" s="35"/>
      <c r="V381" s="35"/>
      <c r="W381" s="35"/>
      <c r="X381" s="35"/>
      <c r="Y381" s="35"/>
      <c r="Z381" s="35"/>
      <c r="AA381" s="35"/>
      <c r="AB381" s="35"/>
    </row>
    <row r="382" spans="1:28">
      <c r="A382" s="409"/>
      <c r="B382" s="35"/>
      <c r="C382" s="35"/>
      <c r="D382" s="35"/>
      <c r="E382" s="35"/>
      <c r="F382" s="35"/>
      <c r="G382" s="35"/>
      <c r="H382" s="35"/>
      <c r="I382" s="35"/>
      <c r="J382" s="35"/>
      <c r="K382" s="35"/>
      <c r="L382" s="42"/>
      <c r="M382" s="35"/>
      <c r="N382" s="35"/>
      <c r="O382" s="35"/>
      <c r="P382" s="35"/>
      <c r="Q382" s="35"/>
      <c r="R382" s="35"/>
      <c r="S382" s="35"/>
      <c r="T382" s="35"/>
      <c r="U382" s="35"/>
      <c r="V382" s="35"/>
      <c r="W382" s="35"/>
      <c r="X382" s="35"/>
      <c r="Y382" s="35"/>
      <c r="Z382" s="35"/>
      <c r="AA382" s="35"/>
      <c r="AB382" s="35"/>
    </row>
    <row r="383" spans="1:28">
      <c r="A383" s="409"/>
      <c r="B383" s="35"/>
      <c r="C383" s="35"/>
      <c r="D383" s="35"/>
      <c r="E383" s="35"/>
      <c r="F383" s="35"/>
      <c r="G383" s="35"/>
      <c r="H383" s="35"/>
      <c r="I383" s="35"/>
      <c r="J383" s="35"/>
      <c r="K383" s="35"/>
      <c r="L383" s="42"/>
      <c r="M383" s="35"/>
      <c r="N383" s="35"/>
      <c r="O383" s="35"/>
      <c r="P383" s="35"/>
      <c r="Q383" s="35"/>
      <c r="R383" s="35"/>
      <c r="S383" s="35"/>
      <c r="T383" s="35"/>
      <c r="U383" s="35"/>
      <c r="V383" s="35"/>
      <c r="W383" s="35"/>
      <c r="X383" s="35"/>
      <c r="Y383" s="35"/>
      <c r="Z383" s="35"/>
      <c r="AA383" s="35"/>
      <c r="AB383" s="35"/>
    </row>
    <row r="384" spans="1:28">
      <c r="A384" s="409"/>
      <c r="B384" s="35"/>
      <c r="C384" s="35"/>
      <c r="D384" s="35"/>
      <c r="E384" s="35"/>
      <c r="F384" s="35"/>
      <c r="G384" s="35"/>
      <c r="H384" s="35"/>
      <c r="I384" s="35"/>
      <c r="J384" s="35"/>
      <c r="K384" s="35"/>
      <c r="L384" s="42"/>
      <c r="M384" s="35"/>
      <c r="N384" s="35"/>
      <c r="O384" s="35"/>
      <c r="P384" s="35"/>
      <c r="Q384" s="35"/>
      <c r="R384" s="35"/>
      <c r="S384" s="35"/>
      <c r="T384" s="35"/>
      <c r="U384" s="35"/>
      <c r="V384" s="35"/>
      <c r="W384" s="35"/>
      <c r="X384" s="35"/>
      <c r="Y384" s="35"/>
      <c r="Z384" s="35"/>
      <c r="AA384" s="35"/>
      <c r="AB384" s="35"/>
    </row>
    <row r="385" spans="1:28">
      <c r="A385" s="409"/>
      <c r="B385" s="35"/>
      <c r="C385" s="35"/>
      <c r="D385" s="35"/>
      <c r="E385" s="35"/>
      <c r="F385" s="35"/>
      <c r="G385" s="35"/>
      <c r="H385" s="35"/>
      <c r="I385" s="35"/>
      <c r="J385" s="35"/>
      <c r="K385" s="35"/>
      <c r="L385" s="42"/>
      <c r="M385" s="35"/>
      <c r="N385" s="35"/>
      <c r="O385" s="35"/>
      <c r="P385" s="35"/>
      <c r="Q385" s="35"/>
      <c r="R385" s="35"/>
      <c r="S385" s="35"/>
      <c r="T385" s="35"/>
      <c r="U385" s="35"/>
      <c r="V385" s="35"/>
      <c r="W385" s="35"/>
      <c r="X385" s="35"/>
      <c r="Y385" s="35"/>
      <c r="Z385" s="35"/>
      <c r="AA385" s="35"/>
      <c r="AB385" s="35"/>
    </row>
    <row r="386" spans="1:28">
      <c r="A386" s="409"/>
      <c r="B386" s="35"/>
      <c r="C386" s="35"/>
      <c r="D386" s="35"/>
      <c r="E386" s="35"/>
      <c r="F386" s="35"/>
      <c r="G386" s="35"/>
      <c r="H386" s="35"/>
      <c r="I386" s="35"/>
      <c r="J386" s="35"/>
      <c r="K386" s="35"/>
      <c r="L386" s="42"/>
      <c r="M386" s="35"/>
      <c r="N386" s="35"/>
      <c r="O386" s="35"/>
      <c r="P386" s="35"/>
      <c r="Q386" s="35"/>
      <c r="R386" s="35"/>
      <c r="S386" s="35"/>
      <c r="T386" s="35"/>
      <c r="U386" s="35"/>
      <c r="V386" s="35"/>
      <c r="W386" s="35"/>
      <c r="X386" s="35"/>
      <c r="Y386" s="35"/>
      <c r="Z386" s="35"/>
      <c r="AA386" s="35"/>
      <c r="AB386" s="35"/>
    </row>
    <row r="387" spans="1:28">
      <c r="A387" s="409"/>
      <c r="B387" s="35"/>
      <c r="C387" s="35"/>
      <c r="D387" s="35"/>
      <c r="E387" s="35"/>
      <c r="F387" s="35"/>
      <c r="G387" s="35"/>
      <c r="H387" s="35"/>
      <c r="I387" s="35"/>
      <c r="J387" s="35"/>
      <c r="K387" s="35"/>
      <c r="L387" s="42"/>
      <c r="M387" s="35"/>
      <c r="N387" s="35"/>
      <c r="O387" s="35"/>
      <c r="P387" s="35"/>
      <c r="Q387" s="35"/>
      <c r="R387" s="35"/>
      <c r="S387" s="35"/>
      <c r="T387" s="35"/>
      <c r="U387" s="35"/>
      <c r="V387" s="35"/>
      <c r="W387" s="35"/>
      <c r="X387" s="35"/>
      <c r="Y387" s="35"/>
      <c r="Z387" s="35"/>
      <c r="AA387" s="35"/>
      <c r="AB387" s="35"/>
    </row>
    <row r="388" spans="1:28">
      <c r="A388" s="409"/>
      <c r="B388" s="35"/>
      <c r="C388" s="35"/>
      <c r="D388" s="35"/>
      <c r="E388" s="35"/>
      <c r="F388" s="35"/>
      <c r="G388" s="35"/>
      <c r="H388" s="35"/>
      <c r="I388" s="35"/>
      <c r="J388" s="35"/>
      <c r="K388" s="35"/>
      <c r="L388" s="42"/>
      <c r="M388" s="35"/>
      <c r="N388" s="35"/>
      <c r="O388" s="35"/>
      <c r="P388" s="35"/>
      <c r="Q388" s="35"/>
      <c r="R388" s="35"/>
      <c r="S388" s="35"/>
      <c r="T388" s="35"/>
      <c r="U388" s="35"/>
      <c r="V388" s="35"/>
      <c r="W388" s="35"/>
      <c r="X388" s="35"/>
      <c r="Y388" s="35"/>
      <c r="Z388" s="35"/>
      <c r="AA388" s="35"/>
      <c r="AB388" s="35"/>
    </row>
    <row r="389" spans="1:28">
      <c r="A389" s="409"/>
      <c r="B389" s="35"/>
      <c r="C389" s="35"/>
      <c r="D389" s="35"/>
      <c r="E389" s="35"/>
      <c r="F389" s="35"/>
      <c r="G389" s="35"/>
      <c r="H389" s="35"/>
      <c r="I389" s="35"/>
      <c r="J389" s="35"/>
      <c r="K389" s="35"/>
      <c r="L389" s="42"/>
      <c r="M389" s="35"/>
      <c r="N389" s="35"/>
      <c r="O389" s="35"/>
      <c r="P389" s="35"/>
      <c r="Q389" s="35"/>
      <c r="R389" s="35"/>
      <c r="S389" s="35"/>
      <c r="T389" s="35"/>
      <c r="U389" s="35"/>
      <c r="V389" s="35"/>
      <c r="W389" s="35"/>
      <c r="X389" s="35"/>
      <c r="Y389" s="35"/>
      <c r="Z389" s="35"/>
      <c r="AA389" s="35"/>
      <c r="AB389" s="35"/>
    </row>
    <row r="390" spans="1:28">
      <c r="A390" s="409"/>
      <c r="B390" s="35"/>
      <c r="C390" s="35"/>
      <c r="D390" s="35"/>
      <c r="E390" s="35"/>
      <c r="F390" s="35"/>
      <c r="G390" s="35"/>
      <c r="H390" s="35"/>
      <c r="I390" s="35"/>
      <c r="J390" s="35"/>
      <c r="K390" s="35"/>
      <c r="L390" s="42"/>
      <c r="M390" s="35"/>
      <c r="N390" s="35"/>
      <c r="O390" s="35"/>
      <c r="P390" s="35"/>
      <c r="Q390" s="35"/>
      <c r="R390" s="35"/>
      <c r="S390" s="35"/>
      <c r="T390" s="35"/>
      <c r="U390" s="35"/>
      <c r="V390" s="35"/>
      <c r="W390" s="35"/>
      <c r="X390" s="35"/>
      <c r="Y390" s="35"/>
      <c r="Z390" s="35"/>
      <c r="AA390" s="35"/>
      <c r="AB390" s="35"/>
    </row>
    <row r="391" spans="1:28">
      <c r="A391" s="409"/>
      <c r="B391" s="35"/>
      <c r="C391" s="35"/>
      <c r="D391" s="35"/>
      <c r="E391" s="35"/>
      <c r="F391" s="35"/>
      <c r="G391" s="35"/>
      <c r="H391" s="35"/>
      <c r="I391" s="35"/>
      <c r="J391" s="35"/>
      <c r="K391" s="35"/>
      <c r="L391" s="42"/>
      <c r="M391" s="35"/>
      <c r="N391" s="35"/>
      <c r="O391" s="35"/>
      <c r="P391" s="35"/>
      <c r="Q391" s="35"/>
      <c r="R391" s="35"/>
      <c r="S391" s="35"/>
      <c r="T391" s="35"/>
      <c r="U391" s="35"/>
      <c r="V391" s="35"/>
      <c r="W391" s="35"/>
      <c r="X391" s="35"/>
      <c r="Y391" s="35"/>
      <c r="Z391" s="35"/>
      <c r="AA391" s="35"/>
      <c r="AB391" s="35"/>
    </row>
    <row r="392" spans="1:28">
      <c r="A392" s="409"/>
      <c r="B392" s="35"/>
      <c r="C392" s="35"/>
      <c r="D392" s="35"/>
      <c r="E392" s="35"/>
      <c r="F392" s="35"/>
      <c r="G392" s="35"/>
      <c r="H392" s="35"/>
      <c r="I392" s="35"/>
      <c r="J392" s="35"/>
      <c r="K392" s="35"/>
      <c r="L392" s="42"/>
      <c r="M392" s="35"/>
      <c r="N392" s="35"/>
      <c r="O392" s="35"/>
      <c r="P392" s="35"/>
      <c r="Q392" s="35"/>
      <c r="R392" s="35"/>
      <c r="S392" s="35"/>
      <c r="T392" s="35"/>
      <c r="U392" s="35"/>
      <c r="V392" s="35"/>
      <c r="W392" s="35"/>
      <c r="X392" s="35"/>
      <c r="Y392" s="35"/>
      <c r="Z392" s="35"/>
      <c r="AA392" s="35"/>
      <c r="AB392" s="35"/>
    </row>
    <row r="393" spans="1:28">
      <c r="A393" s="409"/>
      <c r="B393" s="35"/>
      <c r="C393" s="35"/>
      <c r="D393" s="35"/>
      <c r="E393" s="35"/>
      <c r="F393" s="35"/>
      <c r="G393" s="35"/>
      <c r="H393" s="35"/>
      <c r="I393" s="35"/>
      <c r="J393" s="35"/>
      <c r="K393" s="35"/>
      <c r="L393" s="42"/>
      <c r="M393" s="35"/>
      <c r="N393" s="35"/>
      <c r="O393" s="35"/>
      <c r="P393" s="35"/>
      <c r="Q393" s="35"/>
      <c r="R393" s="35"/>
      <c r="S393" s="35"/>
      <c r="T393" s="35"/>
      <c r="U393" s="35"/>
      <c r="V393" s="35"/>
      <c r="W393" s="35"/>
      <c r="X393" s="35"/>
      <c r="Y393" s="35"/>
      <c r="Z393" s="35"/>
      <c r="AA393" s="35"/>
      <c r="AB393" s="35"/>
    </row>
    <row r="394" spans="1:28">
      <c r="A394" s="409"/>
      <c r="B394" s="35"/>
      <c r="C394" s="35"/>
      <c r="D394" s="35"/>
      <c r="E394" s="35"/>
      <c r="F394" s="35"/>
      <c r="G394" s="35"/>
      <c r="H394" s="35"/>
      <c r="I394" s="35"/>
      <c r="J394" s="35"/>
      <c r="K394" s="35"/>
      <c r="L394" s="42"/>
      <c r="M394" s="35"/>
      <c r="N394" s="35"/>
      <c r="O394" s="35"/>
      <c r="P394" s="35"/>
      <c r="Q394" s="35"/>
      <c r="R394" s="35"/>
      <c r="S394" s="35"/>
      <c r="T394" s="35"/>
      <c r="U394" s="35"/>
      <c r="V394" s="35"/>
      <c r="W394" s="35"/>
      <c r="X394" s="35"/>
      <c r="Y394" s="35"/>
      <c r="Z394" s="35"/>
      <c r="AA394" s="35"/>
      <c r="AB394" s="35"/>
    </row>
    <row r="395" spans="1:28">
      <c r="A395" s="409"/>
      <c r="B395" s="35"/>
      <c r="C395" s="35"/>
      <c r="D395" s="35"/>
      <c r="E395" s="35"/>
      <c r="F395" s="35"/>
      <c r="G395" s="35"/>
      <c r="H395" s="35"/>
      <c r="I395" s="35"/>
      <c r="J395" s="35"/>
      <c r="K395" s="35"/>
      <c r="L395" s="42"/>
      <c r="M395" s="35"/>
      <c r="N395" s="35"/>
      <c r="O395" s="35"/>
      <c r="P395" s="35"/>
      <c r="Q395" s="35"/>
      <c r="R395" s="35"/>
      <c r="S395" s="35"/>
      <c r="T395" s="35"/>
      <c r="U395" s="35"/>
      <c r="V395" s="35"/>
      <c r="W395" s="35"/>
      <c r="X395" s="35"/>
      <c r="Y395" s="35"/>
      <c r="Z395" s="35"/>
      <c r="AA395" s="35"/>
      <c r="AB395" s="35"/>
    </row>
    <row r="396" spans="1:28">
      <c r="A396" s="409"/>
      <c r="B396" s="35"/>
      <c r="C396" s="35"/>
      <c r="D396" s="35"/>
      <c r="E396" s="35"/>
      <c r="F396" s="35"/>
      <c r="G396" s="35"/>
      <c r="H396" s="35"/>
      <c r="I396" s="35"/>
      <c r="J396" s="35"/>
      <c r="K396" s="35"/>
      <c r="L396" s="42"/>
      <c r="M396" s="35"/>
      <c r="N396" s="35"/>
      <c r="O396" s="35"/>
      <c r="P396" s="35"/>
      <c r="Q396" s="35"/>
      <c r="R396" s="35"/>
      <c r="S396" s="35"/>
      <c r="T396" s="35"/>
      <c r="U396" s="35"/>
      <c r="V396" s="35"/>
      <c r="W396" s="35"/>
      <c r="X396" s="35"/>
      <c r="Y396" s="35"/>
      <c r="Z396" s="35"/>
      <c r="AA396" s="35"/>
      <c r="AB396" s="35"/>
    </row>
    <row r="397" spans="1:28">
      <c r="A397" s="409"/>
      <c r="B397" s="35"/>
      <c r="C397" s="35"/>
      <c r="D397" s="35"/>
      <c r="E397" s="35"/>
      <c r="F397" s="35"/>
      <c r="G397" s="35"/>
      <c r="H397" s="35"/>
      <c r="I397" s="35"/>
      <c r="J397" s="35"/>
      <c r="K397" s="35"/>
      <c r="L397" s="42"/>
      <c r="M397" s="35"/>
      <c r="N397" s="35"/>
      <c r="O397" s="35"/>
      <c r="P397" s="35"/>
      <c r="Q397" s="35"/>
      <c r="R397" s="35"/>
      <c r="S397" s="35"/>
      <c r="T397" s="35"/>
      <c r="U397" s="35"/>
      <c r="V397" s="35"/>
      <c r="W397" s="35"/>
      <c r="X397" s="35"/>
      <c r="Y397" s="35"/>
      <c r="Z397" s="35"/>
      <c r="AA397" s="35"/>
      <c r="AB397" s="35"/>
    </row>
    <row r="398" spans="1:28">
      <c r="A398" s="409"/>
      <c r="B398" s="35"/>
      <c r="C398" s="35"/>
      <c r="D398" s="35"/>
      <c r="E398" s="35"/>
      <c r="F398" s="35"/>
      <c r="G398" s="35"/>
      <c r="H398" s="35"/>
      <c r="I398" s="35"/>
      <c r="J398" s="35"/>
      <c r="K398" s="35"/>
      <c r="L398" s="42"/>
      <c r="M398" s="35"/>
      <c r="N398" s="35"/>
      <c r="O398" s="35"/>
      <c r="P398" s="35"/>
      <c r="Q398" s="35"/>
      <c r="R398" s="35"/>
      <c r="S398" s="35"/>
      <c r="T398" s="35"/>
      <c r="U398" s="35"/>
      <c r="V398" s="35"/>
      <c r="W398" s="35"/>
      <c r="X398" s="35"/>
      <c r="Y398" s="35"/>
      <c r="Z398" s="35"/>
      <c r="AA398" s="35"/>
      <c r="AB398" s="35"/>
    </row>
    <row r="399" spans="1:28">
      <c r="A399" s="409"/>
      <c r="B399" s="35"/>
      <c r="C399" s="35"/>
      <c r="D399" s="35"/>
      <c r="E399" s="35"/>
      <c r="F399" s="35"/>
      <c r="G399" s="35"/>
      <c r="H399" s="35"/>
      <c r="I399" s="35"/>
      <c r="J399" s="35"/>
      <c r="K399" s="35"/>
      <c r="L399" s="42"/>
      <c r="M399" s="35"/>
      <c r="N399" s="35"/>
      <c r="O399" s="35"/>
      <c r="P399" s="35"/>
      <c r="Q399" s="35"/>
      <c r="R399" s="35"/>
      <c r="S399" s="35"/>
      <c r="T399" s="35"/>
      <c r="U399" s="35"/>
      <c r="V399" s="35"/>
      <c r="W399" s="35"/>
      <c r="X399" s="35"/>
      <c r="Y399" s="35"/>
      <c r="Z399" s="35"/>
      <c r="AA399" s="35"/>
      <c r="AB399" s="35"/>
    </row>
    <row r="400" spans="1:28">
      <c r="A400" s="409"/>
      <c r="B400" s="35"/>
      <c r="C400" s="35"/>
      <c r="D400" s="35"/>
      <c r="E400" s="35"/>
      <c r="F400" s="35"/>
      <c r="G400" s="35"/>
      <c r="H400" s="35"/>
      <c r="I400" s="35"/>
      <c r="J400" s="35"/>
      <c r="K400" s="35"/>
      <c r="L400" s="42"/>
      <c r="M400" s="35"/>
      <c r="N400" s="35"/>
      <c r="O400" s="35"/>
      <c r="P400" s="35"/>
      <c r="Q400" s="35"/>
      <c r="R400" s="35"/>
      <c r="S400" s="35"/>
      <c r="T400" s="35"/>
      <c r="U400" s="35"/>
      <c r="V400" s="35"/>
      <c r="W400" s="35"/>
      <c r="X400" s="35"/>
      <c r="Y400" s="35"/>
      <c r="Z400" s="35"/>
      <c r="AA400" s="35"/>
      <c r="AB400" s="35"/>
    </row>
    <row r="401" spans="1:28">
      <c r="A401" s="409"/>
      <c r="B401" s="35"/>
      <c r="C401" s="35"/>
      <c r="D401" s="35"/>
      <c r="E401" s="35"/>
      <c r="F401" s="35"/>
      <c r="G401" s="35"/>
      <c r="H401" s="35"/>
      <c r="I401" s="35"/>
      <c r="J401" s="35"/>
      <c r="K401" s="35"/>
      <c r="L401" s="42"/>
      <c r="M401" s="35"/>
      <c r="N401" s="35"/>
      <c r="O401" s="35"/>
      <c r="P401" s="35"/>
      <c r="Q401" s="35"/>
      <c r="R401" s="35"/>
      <c r="S401" s="35"/>
      <c r="T401" s="35"/>
      <c r="U401" s="35"/>
      <c r="V401" s="35"/>
      <c r="W401" s="35"/>
      <c r="X401" s="35"/>
      <c r="Y401" s="35"/>
      <c r="Z401" s="35"/>
      <c r="AA401" s="35"/>
      <c r="AB401" s="35"/>
    </row>
    <row r="402" spans="1:28">
      <c r="A402" s="409"/>
      <c r="B402" s="35"/>
      <c r="C402" s="35"/>
      <c r="D402" s="35"/>
      <c r="E402" s="35"/>
      <c r="F402" s="35"/>
      <c r="G402" s="35"/>
      <c r="H402" s="35"/>
      <c r="I402" s="35"/>
      <c r="J402" s="35"/>
      <c r="K402" s="35"/>
      <c r="L402" s="42"/>
      <c r="M402" s="35"/>
      <c r="N402" s="35"/>
      <c r="O402" s="35"/>
      <c r="P402" s="35"/>
      <c r="Q402" s="35"/>
      <c r="R402" s="35"/>
      <c r="S402" s="35"/>
      <c r="T402" s="35"/>
      <c r="U402" s="35"/>
      <c r="V402" s="35"/>
      <c r="W402" s="35"/>
      <c r="X402" s="35"/>
      <c r="Y402" s="35"/>
      <c r="Z402" s="35"/>
      <c r="AA402" s="35"/>
      <c r="AB402" s="35"/>
    </row>
    <row r="403" spans="1:28">
      <c r="A403" s="409"/>
      <c r="B403" s="35"/>
      <c r="C403" s="35"/>
      <c r="D403" s="35"/>
      <c r="E403" s="35"/>
      <c r="F403" s="35"/>
      <c r="G403" s="35"/>
      <c r="H403" s="35"/>
      <c r="I403" s="35"/>
      <c r="J403" s="35"/>
      <c r="K403" s="35"/>
      <c r="L403" s="42"/>
      <c r="M403" s="35"/>
      <c r="N403" s="35"/>
      <c r="O403" s="35"/>
      <c r="P403" s="35"/>
      <c r="Q403" s="35"/>
      <c r="R403" s="35"/>
      <c r="S403" s="35"/>
      <c r="T403" s="35"/>
      <c r="U403" s="35"/>
      <c r="V403" s="35"/>
      <c r="W403" s="35"/>
      <c r="X403" s="35"/>
      <c r="Y403" s="35"/>
      <c r="Z403" s="35"/>
      <c r="AA403" s="35"/>
      <c r="AB403" s="35"/>
    </row>
    <row r="404" spans="1:28">
      <c r="A404" s="409"/>
      <c r="B404" s="35"/>
      <c r="C404" s="35"/>
      <c r="D404" s="35"/>
      <c r="E404" s="35"/>
      <c r="F404" s="35"/>
      <c r="G404" s="35"/>
      <c r="H404" s="35"/>
      <c r="I404" s="35"/>
      <c r="J404" s="35"/>
      <c r="K404" s="35"/>
      <c r="L404" s="42"/>
      <c r="M404" s="35"/>
      <c r="N404" s="35"/>
      <c r="O404" s="35"/>
      <c r="P404" s="35"/>
      <c r="Q404" s="35"/>
      <c r="R404" s="35"/>
      <c r="S404" s="35"/>
      <c r="T404" s="35"/>
      <c r="U404" s="35"/>
      <c r="V404" s="35"/>
      <c r="W404" s="35"/>
      <c r="X404" s="35"/>
      <c r="Y404" s="35"/>
      <c r="Z404" s="35"/>
      <c r="AA404" s="35"/>
      <c r="AB404" s="35"/>
    </row>
    <row r="405" spans="1:28">
      <c r="A405" s="409"/>
      <c r="B405" s="35"/>
      <c r="C405" s="35"/>
      <c r="D405" s="35"/>
      <c r="E405" s="35"/>
      <c r="F405" s="35"/>
      <c r="G405" s="35"/>
      <c r="H405" s="35"/>
      <c r="I405" s="35"/>
      <c r="J405" s="35"/>
      <c r="K405" s="35"/>
      <c r="L405" s="42"/>
      <c r="M405" s="35"/>
      <c r="N405" s="35"/>
      <c r="O405" s="35"/>
      <c r="P405" s="35"/>
      <c r="Q405" s="35"/>
      <c r="R405" s="35"/>
      <c r="S405" s="35"/>
      <c r="T405" s="35"/>
      <c r="U405" s="35"/>
      <c r="V405" s="35"/>
      <c r="W405" s="35"/>
      <c r="X405" s="35"/>
      <c r="Y405" s="35"/>
      <c r="Z405" s="35"/>
      <c r="AA405" s="35"/>
      <c r="AB405" s="35"/>
    </row>
    <row r="406" spans="1:28">
      <c r="A406" s="409"/>
      <c r="B406" s="35"/>
      <c r="C406" s="35"/>
      <c r="D406" s="35"/>
      <c r="E406" s="35"/>
      <c r="F406" s="35"/>
      <c r="G406" s="35"/>
      <c r="H406" s="35"/>
      <c r="I406" s="35"/>
      <c r="J406" s="35"/>
      <c r="K406" s="35"/>
      <c r="L406" s="42"/>
      <c r="M406" s="35"/>
      <c r="N406" s="35"/>
      <c r="O406" s="35"/>
      <c r="P406" s="35"/>
      <c r="Q406" s="35"/>
      <c r="R406" s="35"/>
      <c r="S406" s="35"/>
      <c r="T406" s="35"/>
      <c r="U406" s="35"/>
      <c r="V406" s="35"/>
      <c r="W406" s="35"/>
      <c r="X406" s="35"/>
      <c r="Y406" s="35"/>
      <c r="Z406" s="35"/>
      <c r="AA406" s="35"/>
      <c r="AB406" s="35"/>
    </row>
    <row r="407" spans="1:28">
      <c r="A407" s="409"/>
      <c r="B407" s="35"/>
      <c r="C407" s="35"/>
      <c r="D407" s="35"/>
      <c r="E407" s="35"/>
      <c r="F407" s="35"/>
      <c r="G407" s="35"/>
      <c r="H407" s="35"/>
      <c r="I407" s="35"/>
      <c r="J407" s="35"/>
      <c r="K407" s="35"/>
      <c r="L407" s="42"/>
      <c r="M407" s="35"/>
      <c r="N407" s="35"/>
      <c r="O407" s="35"/>
      <c r="P407" s="35"/>
      <c r="Q407" s="35"/>
      <c r="R407" s="35"/>
      <c r="S407" s="35"/>
      <c r="T407" s="35"/>
      <c r="U407" s="35"/>
      <c r="V407" s="35"/>
      <c r="W407" s="35"/>
      <c r="X407" s="35"/>
      <c r="Y407" s="35"/>
      <c r="Z407" s="35"/>
      <c r="AA407" s="35"/>
      <c r="AB407" s="35"/>
    </row>
    <row r="408" spans="1:28">
      <c r="A408" s="409"/>
      <c r="B408" s="35"/>
      <c r="C408" s="35"/>
      <c r="D408" s="35"/>
      <c r="E408" s="35"/>
      <c r="F408" s="35"/>
      <c r="G408" s="35"/>
      <c r="H408" s="35"/>
      <c r="I408" s="35"/>
      <c r="J408" s="35"/>
      <c r="K408" s="35"/>
      <c r="L408" s="42"/>
      <c r="M408" s="35"/>
      <c r="N408" s="35"/>
      <c r="O408" s="35"/>
      <c r="P408" s="35"/>
      <c r="Q408" s="35"/>
      <c r="R408" s="35"/>
      <c r="S408" s="35"/>
      <c r="T408" s="35"/>
      <c r="U408" s="35"/>
      <c r="V408" s="35"/>
      <c r="W408" s="35"/>
      <c r="X408" s="35"/>
      <c r="Y408" s="35"/>
      <c r="Z408" s="35"/>
      <c r="AA408" s="35"/>
      <c r="AB408" s="35"/>
    </row>
    <row r="409" spans="1:28">
      <c r="A409" s="409"/>
      <c r="B409" s="35"/>
      <c r="C409" s="35"/>
      <c r="D409" s="35"/>
      <c r="E409" s="35"/>
      <c r="F409" s="35"/>
      <c r="G409" s="35"/>
      <c r="H409" s="35"/>
      <c r="I409" s="35"/>
      <c r="J409" s="35"/>
      <c r="K409" s="35"/>
      <c r="L409" s="42"/>
      <c r="M409" s="35"/>
      <c r="N409" s="35"/>
      <c r="O409" s="35"/>
      <c r="P409" s="35"/>
      <c r="Q409" s="35"/>
      <c r="R409" s="35"/>
      <c r="S409" s="35"/>
      <c r="T409" s="35"/>
      <c r="U409" s="35"/>
      <c r="V409" s="35"/>
      <c r="W409" s="35"/>
      <c r="X409" s="35"/>
      <c r="Y409" s="35"/>
      <c r="Z409" s="35"/>
      <c r="AA409" s="35"/>
      <c r="AB409" s="35"/>
    </row>
    <row r="410" spans="1:28">
      <c r="A410" s="409"/>
      <c r="B410" s="35"/>
      <c r="C410" s="35"/>
      <c r="D410" s="35"/>
      <c r="E410" s="35"/>
      <c r="F410" s="35"/>
      <c r="G410" s="35"/>
      <c r="H410" s="35"/>
      <c r="I410" s="35"/>
      <c r="J410" s="35"/>
      <c r="K410" s="35"/>
      <c r="L410" s="42"/>
      <c r="M410" s="35"/>
      <c r="N410" s="35"/>
      <c r="O410" s="35"/>
      <c r="P410" s="35"/>
      <c r="Q410" s="35"/>
      <c r="R410" s="35"/>
      <c r="S410" s="35"/>
      <c r="T410" s="35"/>
      <c r="U410" s="35"/>
      <c r="V410" s="35"/>
      <c r="W410" s="35"/>
      <c r="X410" s="35"/>
      <c r="Y410" s="35"/>
      <c r="Z410" s="35"/>
      <c r="AA410" s="35"/>
      <c r="AB410" s="35"/>
    </row>
    <row r="411" spans="1:28">
      <c r="A411" s="409"/>
      <c r="B411" s="35"/>
      <c r="C411" s="35"/>
      <c r="D411" s="35"/>
      <c r="E411" s="35"/>
      <c r="F411" s="35"/>
      <c r="G411" s="35"/>
      <c r="H411" s="35"/>
      <c r="I411" s="35"/>
      <c r="J411" s="35"/>
      <c r="K411" s="35"/>
      <c r="L411" s="42"/>
      <c r="M411" s="35"/>
      <c r="N411" s="35"/>
      <c r="O411" s="35"/>
      <c r="P411" s="35"/>
      <c r="Q411" s="35"/>
      <c r="R411" s="35"/>
      <c r="S411" s="35"/>
      <c r="T411" s="35"/>
      <c r="U411" s="35"/>
      <c r="V411" s="35"/>
      <c r="W411" s="35"/>
      <c r="X411" s="35"/>
      <c r="Y411" s="35"/>
      <c r="Z411" s="35"/>
      <c r="AA411" s="35"/>
      <c r="AB411" s="35"/>
    </row>
    <row r="412" spans="1:28">
      <c r="A412" s="409"/>
      <c r="B412" s="35"/>
      <c r="C412" s="35"/>
      <c r="D412" s="35"/>
      <c r="E412" s="35"/>
      <c r="F412" s="35"/>
      <c r="G412" s="35"/>
      <c r="H412" s="35"/>
      <c r="I412" s="35"/>
      <c r="J412" s="35"/>
      <c r="K412" s="35"/>
      <c r="L412" s="42"/>
      <c r="M412" s="35"/>
      <c r="N412" s="35"/>
      <c r="O412" s="35"/>
      <c r="P412" s="35"/>
      <c r="Q412" s="35"/>
      <c r="R412" s="35"/>
      <c r="S412" s="35"/>
      <c r="T412" s="35"/>
      <c r="U412" s="35"/>
      <c r="V412" s="35"/>
      <c r="W412" s="35"/>
      <c r="X412" s="35"/>
      <c r="Y412" s="35"/>
      <c r="Z412" s="35"/>
      <c r="AA412" s="35"/>
      <c r="AB412" s="35"/>
    </row>
    <row r="413" spans="1:28">
      <c r="A413" s="409"/>
      <c r="B413" s="35"/>
      <c r="C413" s="35"/>
      <c r="D413" s="35"/>
      <c r="E413" s="35"/>
      <c r="F413" s="35"/>
      <c r="G413" s="35"/>
      <c r="H413" s="35"/>
      <c r="I413" s="35"/>
      <c r="J413" s="35"/>
      <c r="K413" s="35"/>
      <c r="L413" s="42"/>
      <c r="M413" s="35"/>
      <c r="N413" s="35"/>
      <c r="O413" s="35"/>
      <c r="P413" s="35"/>
      <c r="Q413" s="35"/>
      <c r="R413" s="35"/>
      <c r="S413" s="35"/>
      <c r="T413" s="35"/>
      <c r="U413" s="35"/>
      <c r="V413" s="35"/>
      <c r="W413" s="35"/>
      <c r="X413" s="35"/>
      <c r="Y413" s="35"/>
      <c r="Z413" s="35"/>
      <c r="AA413" s="35"/>
      <c r="AB413" s="35"/>
    </row>
    <row r="414" spans="1:28">
      <c r="A414" s="409"/>
      <c r="B414" s="35"/>
      <c r="C414" s="35"/>
      <c r="D414" s="35"/>
      <c r="E414" s="35"/>
      <c r="F414" s="35"/>
      <c r="G414" s="35"/>
      <c r="H414" s="35"/>
      <c r="I414" s="35"/>
      <c r="J414" s="35"/>
      <c r="K414" s="35"/>
      <c r="L414" s="42"/>
      <c r="M414" s="35"/>
      <c r="N414" s="35"/>
      <c r="O414" s="35"/>
      <c r="P414" s="35"/>
      <c r="Q414" s="35"/>
      <c r="R414" s="35"/>
      <c r="S414" s="35"/>
      <c r="T414" s="35"/>
      <c r="U414" s="35"/>
      <c r="V414" s="35"/>
      <c r="W414" s="35"/>
      <c r="X414" s="35"/>
      <c r="Y414" s="35"/>
      <c r="Z414" s="35"/>
      <c r="AA414" s="35"/>
      <c r="AB414" s="35"/>
    </row>
    <row r="415" spans="1:28">
      <c r="A415" s="409"/>
      <c r="B415" s="35"/>
      <c r="C415" s="35"/>
      <c r="D415" s="35"/>
      <c r="E415" s="35"/>
      <c r="F415" s="35"/>
      <c r="G415" s="35"/>
      <c r="H415" s="35"/>
      <c r="I415" s="35"/>
      <c r="J415" s="35"/>
      <c r="K415" s="35"/>
      <c r="L415" s="42"/>
      <c r="M415" s="35"/>
      <c r="N415" s="35"/>
      <c r="O415" s="35"/>
      <c r="P415" s="35"/>
      <c r="Q415" s="35"/>
      <c r="R415" s="35"/>
      <c r="S415" s="35"/>
      <c r="T415" s="35"/>
      <c r="U415" s="35"/>
      <c r="V415" s="35"/>
      <c r="W415" s="35"/>
      <c r="X415" s="35"/>
      <c r="Y415" s="35"/>
      <c r="Z415" s="35"/>
      <c r="AA415" s="35"/>
      <c r="AB415" s="35"/>
    </row>
    <row r="416" spans="1:28">
      <c r="A416" s="409"/>
      <c r="B416" s="35"/>
      <c r="C416" s="35"/>
      <c r="D416" s="35"/>
      <c r="E416" s="35"/>
      <c r="F416" s="35"/>
      <c r="G416" s="35"/>
      <c r="H416" s="35"/>
      <c r="I416" s="35"/>
      <c r="J416" s="35"/>
      <c r="K416" s="35"/>
      <c r="L416" s="42"/>
      <c r="M416" s="35"/>
      <c r="N416" s="35"/>
      <c r="O416" s="35"/>
      <c r="P416" s="35"/>
      <c r="Q416" s="35"/>
      <c r="R416" s="35"/>
      <c r="S416" s="35"/>
      <c r="T416" s="35"/>
      <c r="U416" s="35"/>
      <c r="V416" s="35"/>
      <c r="W416" s="35"/>
      <c r="X416" s="35"/>
      <c r="Y416" s="35"/>
      <c r="Z416" s="35"/>
      <c r="AA416" s="35"/>
      <c r="AB416" s="35"/>
    </row>
    <row r="417" spans="1:28">
      <c r="A417" s="409"/>
      <c r="B417" s="35"/>
      <c r="C417" s="35"/>
      <c r="D417" s="35"/>
      <c r="E417" s="35"/>
      <c r="F417" s="35"/>
      <c r="G417" s="35"/>
      <c r="H417" s="35"/>
      <c r="I417" s="35"/>
      <c r="J417" s="35"/>
      <c r="K417" s="35"/>
      <c r="L417" s="42"/>
      <c r="M417" s="35"/>
      <c r="N417" s="35"/>
      <c r="O417" s="35"/>
      <c r="P417" s="35"/>
      <c r="Q417" s="35"/>
      <c r="R417" s="35"/>
      <c r="S417" s="35"/>
      <c r="T417" s="35"/>
      <c r="U417" s="35"/>
      <c r="V417" s="35"/>
      <c r="W417" s="35"/>
      <c r="X417" s="35"/>
      <c r="Y417" s="35"/>
      <c r="Z417" s="35"/>
      <c r="AA417" s="35"/>
      <c r="AB417" s="35"/>
    </row>
    <row r="418" spans="1:28">
      <c r="A418" s="409"/>
      <c r="B418" s="35"/>
      <c r="C418" s="35"/>
      <c r="D418" s="35"/>
      <c r="E418" s="35"/>
      <c r="F418" s="35"/>
      <c r="G418" s="35"/>
      <c r="H418" s="35"/>
      <c r="I418" s="35"/>
      <c r="J418" s="35"/>
      <c r="K418" s="35"/>
      <c r="L418" s="42"/>
      <c r="M418" s="35"/>
      <c r="N418" s="35"/>
      <c r="O418" s="35"/>
      <c r="P418" s="35"/>
      <c r="Q418" s="35"/>
      <c r="R418" s="35"/>
      <c r="S418" s="35"/>
      <c r="T418" s="35"/>
      <c r="U418" s="35"/>
      <c r="V418" s="35"/>
      <c r="W418" s="35"/>
      <c r="X418" s="35"/>
      <c r="Y418" s="35"/>
      <c r="Z418" s="35"/>
      <c r="AA418" s="35"/>
      <c r="AB418" s="35"/>
    </row>
    <row r="419" spans="1:28">
      <c r="A419" s="409"/>
      <c r="B419" s="35"/>
      <c r="C419" s="35"/>
      <c r="D419" s="35"/>
      <c r="E419" s="35"/>
      <c r="F419" s="35"/>
      <c r="G419" s="35"/>
      <c r="H419" s="35"/>
      <c r="I419" s="35"/>
      <c r="J419" s="35"/>
      <c r="K419" s="35"/>
      <c r="L419" s="42"/>
      <c r="M419" s="35"/>
      <c r="N419" s="35"/>
      <c r="O419" s="35"/>
      <c r="P419" s="35"/>
      <c r="Q419" s="35"/>
      <c r="R419" s="35"/>
      <c r="S419" s="35"/>
      <c r="T419" s="35"/>
      <c r="U419" s="35"/>
      <c r="V419" s="35"/>
      <c r="W419" s="35"/>
      <c r="X419" s="35"/>
      <c r="Y419" s="35"/>
      <c r="Z419" s="35"/>
      <c r="AA419" s="35"/>
      <c r="AB419" s="35"/>
    </row>
    <row r="420" spans="1:28">
      <c r="A420" s="409"/>
      <c r="B420" s="35"/>
      <c r="C420" s="35"/>
      <c r="D420" s="35"/>
      <c r="E420" s="35"/>
      <c r="F420" s="35"/>
      <c r="G420" s="35"/>
      <c r="H420" s="35"/>
      <c r="I420" s="35"/>
      <c r="J420" s="35"/>
      <c r="K420" s="35"/>
      <c r="L420" s="42"/>
      <c r="M420" s="35"/>
      <c r="N420" s="35"/>
      <c r="O420" s="35"/>
      <c r="P420" s="35"/>
      <c r="Q420" s="35"/>
      <c r="R420" s="35"/>
      <c r="S420" s="35"/>
      <c r="T420" s="35"/>
      <c r="U420" s="35"/>
      <c r="V420" s="35"/>
      <c r="W420" s="35"/>
      <c r="X420" s="35"/>
      <c r="Y420" s="35"/>
      <c r="Z420" s="35"/>
      <c r="AA420" s="35"/>
      <c r="AB420" s="35"/>
    </row>
    <row r="421" spans="1:28">
      <c r="A421" s="409"/>
      <c r="B421" s="35"/>
      <c r="C421" s="35"/>
      <c r="D421" s="35"/>
      <c r="E421" s="35"/>
      <c r="F421" s="35"/>
      <c r="G421" s="35"/>
      <c r="H421" s="35"/>
      <c r="I421" s="35"/>
      <c r="J421" s="35"/>
      <c r="K421" s="35"/>
      <c r="L421" s="42"/>
      <c r="M421" s="35"/>
      <c r="N421" s="35"/>
      <c r="O421" s="35"/>
      <c r="P421" s="35"/>
      <c r="Q421" s="35"/>
      <c r="R421" s="35"/>
      <c r="S421" s="35"/>
      <c r="T421" s="35"/>
      <c r="U421" s="35"/>
      <c r="V421" s="35"/>
      <c r="W421" s="35"/>
      <c r="X421" s="35"/>
      <c r="Y421" s="35"/>
      <c r="Z421" s="35"/>
      <c r="AA421" s="35"/>
      <c r="AB421" s="35"/>
    </row>
    <row r="422" spans="1:28">
      <c r="A422" s="409"/>
      <c r="B422" s="35"/>
      <c r="C422" s="35"/>
      <c r="D422" s="35"/>
      <c r="E422" s="35"/>
      <c r="F422" s="35"/>
      <c r="G422" s="35"/>
      <c r="H422" s="35"/>
      <c r="I422" s="35"/>
      <c r="J422" s="35"/>
      <c r="K422" s="35"/>
      <c r="L422" s="42"/>
      <c r="M422" s="35"/>
      <c r="N422" s="35"/>
      <c r="O422" s="35"/>
      <c r="P422" s="35"/>
      <c r="Q422" s="35"/>
      <c r="R422" s="35"/>
      <c r="S422" s="35"/>
      <c r="T422" s="35"/>
      <c r="U422" s="35"/>
      <c r="V422" s="35"/>
      <c r="W422" s="35"/>
      <c r="X422" s="35"/>
      <c r="Y422" s="35"/>
      <c r="Z422" s="35"/>
      <c r="AA422" s="35"/>
      <c r="AB422" s="35"/>
    </row>
    <row r="423" spans="1:28">
      <c r="A423" s="409"/>
      <c r="B423" s="35"/>
      <c r="C423" s="35"/>
      <c r="D423" s="35"/>
      <c r="E423" s="35"/>
      <c r="F423" s="35"/>
      <c r="G423" s="35"/>
      <c r="H423" s="35"/>
      <c r="I423" s="35"/>
      <c r="J423" s="35"/>
      <c r="K423" s="35"/>
      <c r="L423" s="42"/>
      <c r="M423" s="35"/>
      <c r="N423" s="35"/>
      <c r="O423" s="35"/>
      <c r="P423" s="35"/>
      <c r="Q423" s="35"/>
      <c r="R423" s="35"/>
      <c r="S423" s="35"/>
      <c r="T423" s="35"/>
      <c r="U423" s="35"/>
      <c r="V423" s="35"/>
      <c r="W423" s="35"/>
      <c r="X423" s="35"/>
      <c r="Y423" s="35"/>
      <c r="Z423" s="35"/>
      <c r="AA423" s="35"/>
      <c r="AB423" s="35"/>
    </row>
    <row r="424" spans="1:28">
      <c r="A424" s="409"/>
      <c r="B424" s="35"/>
      <c r="C424" s="35"/>
      <c r="D424" s="35"/>
      <c r="E424" s="35"/>
      <c r="F424" s="35"/>
      <c r="G424" s="35"/>
      <c r="H424" s="35"/>
      <c r="I424" s="35"/>
      <c r="J424" s="35"/>
      <c r="K424" s="35"/>
      <c r="L424" s="42"/>
      <c r="M424" s="35"/>
      <c r="N424" s="35"/>
      <c r="O424" s="35"/>
      <c r="P424" s="35"/>
      <c r="Q424" s="35"/>
      <c r="R424" s="35"/>
      <c r="S424" s="35"/>
      <c r="T424" s="35"/>
      <c r="U424" s="35"/>
      <c r="V424" s="35"/>
      <c r="W424" s="35"/>
      <c r="X424" s="35"/>
      <c r="Y424" s="35"/>
      <c r="Z424" s="35"/>
      <c r="AA424" s="35"/>
      <c r="AB424" s="35"/>
    </row>
    <row r="425" spans="1:28">
      <c r="A425" s="409"/>
      <c r="B425" s="35"/>
      <c r="C425" s="35"/>
      <c r="D425" s="35"/>
      <c r="E425" s="35"/>
      <c r="F425" s="35"/>
      <c r="G425" s="35"/>
      <c r="H425" s="35"/>
      <c r="I425" s="35"/>
      <c r="J425" s="35"/>
      <c r="K425" s="35"/>
      <c r="L425" s="42"/>
      <c r="M425" s="35"/>
      <c r="N425" s="35"/>
      <c r="O425" s="35"/>
      <c r="P425" s="35"/>
      <c r="Q425" s="35"/>
      <c r="R425" s="35"/>
      <c r="S425" s="35"/>
      <c r="T425" s="35"/>
      <c r="U425" s="35"/>
      <c r="V425" s="35"/>
      <c r="W425" s="35"/>
      <c r="X425" s="35"/>
      <c r="Y425" s="35"/>
      <c r="Z425" s="35"/>
      <c r="AA425" s="35"/>
      <c r="AB425" s="35"/>
    </row>
    <row r="426" spans="1:28">
      <c r="A426" s="409"/>
      <c r="B426" s="35"/>
      <c r="C426" s="35"/>
      <c r="D426" s="35"/>
      <c r="E426" s="35"/>
      <c r="F426" s="35"/>
      <c r="G426" s="35"/>
      <c r="H426" s="35"/>
      <c r="I426" s="35"/>
      <c r="J426" s="35"/>
      <c r="K426" s="35"/>
      <c r="L426" s="42"/>
      <c r="M426" s="35"/>
      <c r="N426" s="35"/>
      <c r="O426" s="35"/>
      <c r="P426" s="35"/>
      <c r="Q426" s="35"/>
      <c r="R426" s="35"/>
      <c r="S426" s="35"/>
      <c r="T426" s="35"/>
      <c r="U426" s="35"/>
      <c r="V426" s="35"/>
      <c r="W426" s="35"/>
      <c r="X426" s="35"/>
      <c r="Y426" s="35"/>
      <c r="Z426" s="35"/>
      <c r="AA426" s="35"/>
      <c r="AB426" s="35"/>
    </row>
    <row r="427" spans="1:28">
      <c r="A427" s="409"/>
      <c r="B427" s="35"/>
      <c r="C427" s="35"/>
      <c r="D427" s="35"/>
      <c r="E427" s="35"/>
      <c r="F427" s="35"/>
      <c r="G427" s="35"/>
      <c r="H427" s="35"/>
      <c r="I427" s="35"/>
      <c r="J427" s="35"/>
      <c r="K427" s="35"/>
      <c r="L427" s="42"/>
      <c r="M427" s="35"/>
      <c r="N427" s="35"/>
      <c r="O427" s="35"/>
      <c r="P427" s="35"/>
      <c r="Q427" s="35"/>
      <c r="R427" s="35"/>
      <c r="S427" s="35"/>
      <c r="T427" s="35"/>
      <c r="U427" s="35"/>
      <c r="V427" s="35"/>
      <c r="W427" s="35"/>
      <c r="X427" s="35"/>
      <c r="Y427" s="35"/>
      <c r="Z427" s="35"/>
      <c r="AA427" s="35"/>
      <c r="AB427" s="35"/>
    </row>
    <row r="428" spans="1:28">
      <c r="A428" s="409"/>
      <c r="B428" s="35"/>
      <c r="C428" s="35"/>
      <c r="D428" s="35"/>
      <c r="E428" s="35"/>
      <c r="F428" s="35"/>
      <c r="G428" s="35"/>
      <c r="H428" s="35"/>
      <c r="I428" s="35"/>
      <c r="J428" s="35"/>
      <c r="K428" s="35"/>
      <c r="L428" s="42"/>
      <c r="M428" s="35"/>
      <c r="N428" s="35"/>
      <c r="O428" s="35"/>
      <c r="P428" s="35"/>
      <c r="Q428" s="35"/>
      <c r="R428" s="35"/>
      <c r="S428" s="35"/>
      <c r="T428" s="35"/>
      <c r="U428" s="35"/>
      <c r="V428" s="35"/>
      <c r="W428" s="35"/>
      <c r="X428" s="35"/>
      <c r="Y428" s="35"/>
      <c r="Z428" s="35"/>
      <c r="AA428" s="35"/>
      <c r="AB428" s="35"/>
    </row>
    <row r="429" spans="1:28">
      <c r="A429" s="409"/>
      <c r="B429" s="35"/>
      <c r="C429" s="35"/>
      <c r="D429" s="35"/>
      <c r="E429" s="35"/>
      <c r="F429" s="35"/>
      <c r="G429" s="35"/>
      <c r="H429" s="35"/>
      <c r="I429" s="35"/>
      <c r="J429" s="35"/>
      <c r="K429" s="35"/>
      <c r="L429" s="42"/>
      <c r="M429" s="35"/>
      <c r="N429" s="35"/>
      <c r="O429" s="35"/>
      <c r="P429" s="35"/>
      <c r="Q429" s="35"/>
      <c r="R429" s="35"/>
      <c r="S429" s="35"/>
      <c r="T429" s="35"/>
      <c r="U429" s="35"/>
      <c r="V429" s="35"/>
      <c r="W429" s="35"/>
      <c r="X429" s="35"/>
      <c r="Y429" s="35"/>
      <c r="Z429" s="35"/>
      <c r="AA429" s="35"/>
      <c r="AB429" s="35"/>
    </row>
    <row r="430" spans="1:28">
      <c r="A430" s="409"/>
      <c r="B430" s="35"/>
      <c r="C430" s="35"/>
      <c r="D430" s="35"/>
      <c r="E430" s="35"/>
      <c r="F430" s="35"/>
      <c r="G430" s="35"/>
      <c r="H430" s="35"/>
      <c r="I430" s="35"/>
      <c r="J430" s="35"/>
      <c r="K430" s="35"/>
      <c r="L430" s="42"/>
      <c r="M430" s="35"/>
      <c r="N430" s="35"/>
      <c r="O430" s="35"/>
      <c r="P430" s="35"/>
      <c r="Q430" s="35"/>
      <c r="R430" s="35"/>
      <c r="S430" s="35"/>
      <c r="T430" s="35"/>
      <c r="U430" s="35"/>
      <c r="V430" s="35"/>
      <c r="W430" s="35"/>
      <c r="X430" s="35"/>
      <c r="Y430" s="35"/>
      <c r="Z430" s="35"/>
      <c r="AA430" s="35"/>
      <c r="AB430" s="35"/>
    </row>
    <row r="431" spans="1:28">
      <c r="A431" s="409"/>
      <c r="B431" s="35"/>
      <c r="C431" s="35"/>
      <c r="D431" s="35"/>
      <c r="E431" s="35"/>
      <c r="F431" s="35"/>
      <c r="G431" s="35"/>
      <c r="H431" s="35"/>
      <c r="I431" s="35"/>
      <c r="J431" s="35"/>
      <c r="K431" s="35"/>
      <c r="L431" s="42"/>
      <c r="M431" s="35"/>
      <c r="N431" s="35"/>
      <c r="O431" s="35"/>
      <c r="P431" s="35"/>
      <c r="Q431" s="35"/>
      <c r="R431" s="35"/>
      <c r="S431" s="35"/>
      <c r="T431" s="35"/>
      <c r="U431" s="35"/>
      <c r="V431" s="35"/>
      <c r="W431" s="35"/>
      <c r="X431" s="35"/>
      <c r="Y431" s="35"/>
      <c r="Z431" s="35"/>
      <c r="AA431" s="35"/>
      <c r="AB431" s="35"/>
    </row>
    <row r="432" spans="1:28">
      <c r="A432" s="409"/>
      <c r="B432" s="35"/>
      <c r="C432" s="35"/>
      <c r="D432" s="35"/>
      <c r="E432" s="35"/>
      <c r="F432" s="35"/>
      <c r="G432" s="35"/>
      <c r="H432" s="35"/>
      <c r="I432" s="35"/>
      <c r="J432" s="35"/>
      <c r="K432" s="35"/>
      <c r="L432" s="42"/>
      <c r="M432" s="35"/>
      <c r="N432" s="35"/>
      <c r="O432" s="35"/>
      <c r="P432" s="35"/>
      <c r="Q432" s="35"/>
      <c r="R432" s="35"/>
      <c r="S432" s="35"/>
      <c r="T432" s="35"/>
      <c r="U432" s="35"/>
      <c r="V432" s="35"/>
      <c r="W432" s="35"/>
      <c r="X432" s="35"/>
      <c r="Y432" s="35"/>
      <c r="Z432" s="35"/>
      <c r="AA432" s="35"/>
      <c r="AB432" s="35"/>
    </row>
    <row r="433" spans="1:28">
      <c r="A433" s="409"/>
      <c r="B433" s="35"/>
      <c r="C433" s="35"/>
      <c r="D433" s="35"/>
      <c r="E433" s="35"/>
      <c r="F433" s="35"/>
      <c r="G433" s="35"/>
      <c r="H433" s="35"/>
      <c r="I433" s="35"/>
      <c r="J433" s="35"/>
      <c r="K433" s="35"/>
      <c r="L433" s="42"/>
      <c r="M433" s="35"/>
      <c r="N433" s="35"/>
      <c r="O433" s="35"/>
      <c r="P433" s="35"/>
      <c r="Q433" s="35"/>
      <c r="R433" s="35"/>
      <c r="S433" s="35"/>
      <c r="T433" s="35"/>
      <c r="U433" s="35"/>
      <c r="V433" s="35"/>
      <c r="W433" s="35"/>
      <c r="X433" s="35"/>
      <c r="Y433" s="35"/>
      <c r="Z433" s="35"/>
      <c r="AA433" s="35"/>
      <c r="AB433" s="35"/>
    </row>
    <row r="434" spans="1:28">
      <c r="A434" s="409"/>
      <c r="B434" s="35"/>
      <c r="C434" s="35"/>
      <c r="D434" s="35"/>
      <c r="E434" s="35"/>
      <c r="F434" s="35"/>
      <c r="G434" s="35"/>
      <c r="H434" s="35"/>
      <c r="I434" s="35"/>
      <c r="J434" s="35"/>
      <c r="K434" s="35"/>
      <c r="L434" s="42"/>
      <c r="M434" s="35"/>
      <c r="N434" s="35"/>
      <c r="O434" s="35"/>
      <c r="P434" s="35"/>
      <c r="Q434" s="35"/>
      <c r="R434" s="35"/>
      <c r="S434" s="35"/>
      <c r="T434" s="35"/>
      <c r="U434" s="35"/>
      <c r="V434" s="35"/>
      <c r="W434" s="35"/>
      <c r="X434" s="35"/>
      <c r="Y434" s="35"/>
      <c r="Z434" s="35"/>
      <c r="AA434" s="35"/>
      <c r="AB434" s="35"/>
    </row>
    <row r="435" spans="1:28">
      <c r="A435" s="409"/>
      <c r="B435" s="35"/>
      <c r="C435" s="35"/>
      <c r="D435" s="35"/>
      <c r="E435" s="35"/>
      <c r="F435" s="35"/>
      <c r="G435" s="35"/>
      <c r="H435" s="35"/>
      <c r="I435" s="35"/>
      <c r="J435" s="35"/>
      <c r="K435" s="35"/>
      <c r="L435" s="42"/>
      <c r="M435" s="35"/>
      <c r="N435" s="35"/>
      <c r="O435" s="35"/>
      <c r="P435" s="35"/>
      <c r="Q435" s="35"/>
      <c r="R435" s="35"/>
      <c r="S435" s="35"/>
      <c r="T435" s="35"/>
      <c r="U435" s="35"/>
      <c r="V435" s="35"/>
      <c r="W435" s="35"/>
      <c r="X435" s="35"/>
      <c r="Y435" s="35"/>
      <c r="Z435" s="35"/>
      <c r="AA435" s="35"/>
      <c r="AB435" s="35"/>
    </row>
    <row r="436" spans="1:28">
      <c r="A436" s="409"/>
      <c r="B436" s="35"/>
      <c r="C436" s="35"/>
      <c r="D436" s="35"/>
      <c r="E436" s="35"/>
      <c r="F436" s="35"/>
      <c r="G436" s="35"/>
      <c r="H436" s="35"/>
      <c r="I436" s="35"/>
      <c r="J436" s="35"/>
      <c r="K436" s="35"/>
      <c r="L436" s="42"/>
      <c r="M436" s="35"/>
      <c r="N436" s="35"/>
      <c r="O436" s="35"/>
      <c r="P436" s="35"/>
      <c r="Q436" s="35"/>
      <c r="R436" s="35"/>
      <c r="S436" s="35"/>
      <c r="T436" s="35"/>
      <c r="U436" s="35"/>
      <c r="V436" s="35"/>
      <c r="W436" s="35"/>
      <c r="X436" s="35"/>
      <c r="Y436" s="35"/>
      <c r="Z436" s="35"/>
      <c r="AA436" s="35"/>
      <c r="AB436" s="35"/>
    </row>
    <row r="437" spans="1:28">
      <c r="A437" s="409"/>
      <c r="B437" s="35"/>
      <c r="C437" s="35"/>
      <c r="D437" s="35"/>
      <c r="E437" s="35"/>
      <c r="F437" s="35"/>
      <c r="G437" s="35"/>
      <c r="H437" s="35"/>
      <c r="I437" s="35"/>
      <c r="J437" s="35"/>
      <c r="K437" s="35"/>
      <c r="L437" s="42"/>
      <c r="M437" s="35"/>
      <c r="N437" s="35"/>
      <c r="O437" s="35"/>
      <c r="P437" s="35"/>
      <c r="Q437" s="35"/>
      <c r="R437" s="35"/>
      <c r="S437" s="35"/>
      <c r="T437" s="35"/>
      <c r="U437" s="35"/>
      <c r="V437" s="35"/>
      <c r="W437" s="35"/>
      <c r="X437" s="35"/>
      <c r="Y437" s="35"/>
      <c r="Z437" s="35"/>
      <c r="AA437" s="35"/>
      <c r="AB437" s="35"/>
    </row>
    <row r="438" spans="1:28">
      <c r="A438" s="409"/>
      <c r="B438" s="35"/>
      <c r="C438" s="35"/>
      <c r="D438" s="35"/>
      <c r="E438" s="35"/>
      <c r="F438" s="35"/>
      <c r="G438" s="35"/>
      <c r="H438" s="35"/>
      <c r="I438" s="35"/>
      <c r="J438" s="35"/>
      <c r="K438" s="35"/>
      <c r="L438" s="42"/>
      <c r="M438" s="35"/>
      <c r="N438" s="35"/>
      <c r="O438" s="35"/>
      <c r="P438" s="35"/>
      <c r="Q438" s="35"/>
      <c r="R438" s="35"/>
      <c r="S438" s="35"/>
      <c r="T438" s="35"/>
      <c r="U438" s="35"/>
      <c r="V438" s="35"/>
      <c r="W438" s="35"/>
      <c r="X438" s="35"/>
      <c r="Y438" s="35"/>
      <c r="Z438" s="35"/>
      <c r="AA438" s="35"/>
      <c r="AB438" s="35"/>
    </row>
    <row r="439" spans="1:28">
      <c r="A439" s="409"/>
      <c r="B439" s="35"/>
      <c r="C439" s="35"/>
      <c r="D439" s="35"/>
      <c r="E439" s="35"/>
      <c r="F439" s="35"/>
      <c r="G439" s="35"/>
      <c r="H439" s="35"/>
      <c r="I439" s="35"/>
      <c r="J439" s="35"/>
      <c r="K439" s="35"/>
      <c r="L439" s="42"/>
      <c r="M439" s="35"/>
      <c r="N439" s="35"/>
      <c r="O439" s="35"/>
      <c r="P439" s="35"/>
      <c r="Q439" s="35"/>
      <c r="R439" s="35"/>
      <c r="S439" s="35"/>
      <c r="T439" s="35"/>
      <c r="U439" s="35"/>
      <c r="V439" s="35"/>
      <c r="W439" s="35"/>
      <c r="X439" s="35"/>
      <c r="Y439" s="35"/>
      <c r="Z439" s="35"/>
      <c r="AA439" s="35"/>
      <c r="AB439" s="35"/>
    </row>
    <row r="440" spans="1:28">
      <c r="A440" s="409"/>
      <c r="B440" s="35"/>
      <c r="C440" s="35"/>
      <c r="D440" s="35"/>
      <c r="E440" s="35"/>
      <c r="F440" s="35"/>
      <c r="G440" s="35"/>
      <c r="H440" s="35"/>
      <c r="I440" s="35"/>
      <c r="J440" s="35"/>
      <c r="K440" s="35"/>
      <c r="L440" s="42"/>
      <c r="M440" s="35"/>
      <c r="N440" s="35"/>
      <c r="O440" s="35"/>
      <c r="P440" s="35"/>
      <c r="Q440" s="35"/>
      <c r="R440" s="35"/>
      <c r="S440" s="35"/>
      <c r="T440" s="35"/>
      <c r="U440" s="35"/>
      <c r="V440" s="35"/>
      <c r="W440" s="35"/>
      <c r="X440" s="35"/>
      <c r="Y440" s="35"/>
      <c r="Z440" s="35"/>
      <c r="AA440" s="35"/>
      <c r="AB440" s="35"/>
    </row>
    <row r="441" spans="1:28">
      <c r="A441" s="409"/>
      <c r="B441" s="35"/>
      <c r="C441" s="35"/>
      <c r="D441" s="35"/>
      <c r="E441" s="35"/>
      <c r="F441" s="35"/>
      <c r="G441" s="35"/>
      <c r="H441" s="35"/>
      <c r="I441" s="35"/>
      <c r="J441" s="35"/>
      <c r="K441" s="35"/>
      <c r="L441" s="42"/>
      <c r="M441" s="35"/>
      <c r="N441" s="35"/>
      <c r="O441" s="35"/>
      <c r="P441" s="35"/>
      <c r="Q441" s="35"/>
      <c r="R441" s="35"/>
      <c r="S441" s="35"/>
      <c r="T441" s="35"/>
      <c r="U441" s="35"/>
      <c r="V441" s="35"/>
      <c r="W441" s="35"/>
      <c r="X441" s="35"/>
      <c r="Y441" s="35"/>
      <c r="Z441" s="35"/>
      <c r="AA441" s="35"/>
      <c r="AB441" s="35"/>
    </row>
    <row r="442" spans="1:28">
      <c r="A442" s="409"/>
      <c r="B442" s="35"/>
      <c r="C442" s="35"/>
      <c r="D442" s="35"/>
      <c r="E442" s="35"/>
      <c r="F442" s="35"/>
      <c r="G442" s="35"/>
      <c r="H442" s="35"/>
      <c r="I442" s="35"/>
      <c r="J442" s="35"/>
      <c r="K442" s="35"/>
      <c r="L442" s="42"/>
      <c r="M442" s="35"/>
      <c r="N442" s="35"/>
      <c r="O442" s="35"/>
      <c r="P442" s="35"/>
      <c r="Q442" s="35"/>
      <c r="R442" s="35"/>
      <c r="S442" s="35"/>
      <c r="T442" s="35"/>
      <c r="U442" s="35"/>
      <c r="V442" s="35"/>
      <c r="W442" s="35"/>
      <c r="X442" s="35"/>
      <c r="Y442" s="35"/>
      <c r="Z442" s="35"/>
      <c r="AA442" s="35"/>
      <c r="AB442" s="35"/>
    </row>
    <row r="443" spans="1:28">
      <c r="A443" s="409"/>
      <c r="B443" s="35"/>
      <c r="C443" s="35"/>
      <c r="D443" s="35"/>
      <c r="E443" s="35"/>
      <c r="F443" s="35"/>
      <c r="G443" s="35"/>
      <c r="H443" s="35"/>
      <c r="I443" s="35"/>
      <c r="J443" s="35"/>
      <c r="K443" s="35"/>
      <c r="L443" s="42"/>
      <c r="M443" s="35"/>
      <c r="N443" s="35"/>
      <c r="O443" s="35"/>
      <c r="P443" s="35"/>
      <c r="Q443" s="35"/>
      <c r="R443" s="35"/>
      <c r="S443" s="35"/>
      <c r="T443" s="35"/>
      <c r="U443" s="35"/>
      <c r="V443" s="35"/>
      <c r="W443" s="35"/>
      <c r="X443" s="35"/>
      <c r="Y443" s="35"/>
      <c r="Z443" s="35"/>
      <c r="AA443" s="35"/>
      <c r="AB443" s="35"/>
    </row>
    <row r="444" spans="1:28">
      <c r="A444" s="409"/>
      <c r="B444" s="35"/>
      <c r="C444" s="35"/>
      <c r="D444" s="35"/>
      <c r="E444" s="35"/>
      <c r="F444" s="35"/>
      <c r="G444" s="35"/>
      <c r="H444" s="35"/>
      <c r="I444" s="35"/>
      <c r="J444" s="35"/>
      <c r="K444" s="35"/>
      <c r="L444" s="42"/>
      <c r="M444" s="35"/>
      <c r="N444" s="35"/>
      <c r="O444" s="35"/>
      <c r="P444" s="35"/>
      <c r="Q444" s="35"/>
      <c r="R444" s="35"/>
      <c r="S444" s="35"/>
      <c r="T444" s="35"/>
      <c r="U444" s="35"/>
      <c r="V444" s="35"/>
      <c r="W444" s="35"/>
      <c r="X444" s="35"/>
      <c r="Y444" s="35"/>
      <c r="Z444" s="35"/>
      <c r="AA444" s="35"/>
      <c r="AB444" s="35"/>
    </row>
    <row r="445" spans="1:28">
      <c r="A445" s="409"/>
      <c r="B445" s="35"/>
      <c r="C445" s="35"/>
      <c r="D445" s="35"/>
      <c r="E445" s="35"/>
      <c r="F445" s="35"/>
      <c r="G445" s="35"/>
      <c r="H445" s="35"/>
      <c r="I445" s="35"/>
      <c r="J445" s="35"/>
      <c r="K445" s="35"/>
      <c r="L445" s="42"/>
      <c r="M445" s="35"/>
      <c r="N445" s="35"/>
      <c r="O445" s="35"/>
      <c r="P445" s="35"/>
      <c r="Q445" s="35"/>
      <c r="R445" s="35"/>
      <c r="S445" s="35"/>
      <c r="T445" s="35"/>
      <c r="U445" s="35"/>
      <c r="V445" s="35"/>
      <c r="W445" s="35"/>
      <c r="X445" s="35"/>
      <c r="Y445" s="35"/>
      <c r="Z445" s="35"/>
      <c r="AA445" s="35"/>
      <c r="AB445" s="35"/>
    </row>
    <row r="446" spans="1:28">
      <c r="A446" s="409"/>
      <c r="B446" s="35"/>
      <c r="C446" s="35"/>
      <c r="D446" s="35"/>
      <c r="E446" s="35"/>
      <c r="F446" s="35"/>
      <c r="G446" s="35"/>
      <c r="H446" s="35"/>
      <c r="I446" s="35"/>
      <c r="J446" s="35"/>
      <c r="K446" s="35"/>
      <c r="L446" s="42"/>
      <c r="M446" s="35"/>
      <c r="N446" s="35"/>
      <c r="O446" s="35"/>
      <c r="P446" s="35"/>
      <c r="Q446" s="35"/>
      <c r="R446" s="35"/>
      <c r="S446" s="35"/>
      <c r="T446" s="35"/>
      <c r="U446" s="35"/>
      <c r="V446" s="35"/>
      <c r="W446" s="35"/>
      <c r="X446" s="35"/>
      <c r="Y446" s="35"/>
      <c r="Z446" s="35"/>
      <c r="AA446" s="35"/>
      <c r="AB446" s="35"/>
    </row>
    <row r="447" spans="1:28">
      <c r="A447" s="409"/>
      <c r="B447" s="35"/>
      <c r="C447" s="35"/>
      <c r="D447" s="35"/>
      <c r="E447" s="35"/>
      <c r="F447" s="35"/>
      <c r="G447" s="35"/>
      <c r="H447" s="35"/>
      <c r="I447" s="35"/>
      <c r="J447" s="35"/>
      <c r="K447" s="35"/>
      <c r="L447" s="42"/>
      <c r="M447" s="35"/>
      <c r="N447" s="35"/>
      <c r="O447" s="35"/>
      <c r="P447" s="35"/>
      <c r="Q447" s="35"/>
      <c r="R447" s="35"/>
      <c r="S447" s="35"/>
      <c r="T447" s="35"/>
      <c r="U447" s="35"/>
      <c r="V447" s="35"/>
      <c r="W447" s="35"/>
      <c r="X447" s="35"/>
      <c r="Y447" s="35"/>
      <c r="Z447" s="35"/>
      <c r="AA447" s="35"/>
      <c r="AB447" s="35"/>
    </row>
    <row r="448" spans="1:28">
      <c r="A448" s="409"/>
      <c r="B448" s="35"/>
      <c r="C448" s="35"/>
      <c r="D448" s="35"/>
      <c r="E448" s="35"/>
      <c r="F448" s="35"/>
      <c r="G448" s="35"/>
      <c r="H448" s="35"/>
      <c r="I448" s="35"/>
      <c r="J448" s="35"/>
      <c r="K448" s="35"/>
      <c r="L448" s="42"/>
      <c r="M448" s="35"/>
      <c r="N448" s="35"/>
      <c r="O448" s="35"/>
      <c r="P448" s="35"/>
      <c r="Q448" s="35"/>
      <c r="R448" s="35"/>
      <c r="S448" s="35"/>
      <c r="T448" s="35"/>
      <c r="U448" s="35"/>
      <c r="V448" s="35"/>
      <c r="W448" s="35"/>
      <c r="X448" s="35"/>
      <c r="Y448" s="35"/>
      <c r="Z448" s="35"/>
      <c r="AA448" s="35"/>
      <c r="AB448" s="35"/>
    </row>
    <row r="449" spans="1:28">
      <c r="A449" s="409"/>
      <c r="B449" s="35"/>
      <c r="C449" s="35"/>
      <c r="D449" s="35"/>
      <c r="E449" s="35"/>
      <c r="F449" s="35"/>
      <c r="G449" s="35"/>
      <c r="H449" s="35"/>
      <c r="I449" s="35"/>
      <c r="J449" s="35"/>
      <c r="K449" s="35"/>
      <c r="L449" s="42"/>
      <c r="M449" s="35"/>
      <c r="N449" s="35"/>
      <c r="O449" s="35"/>
      <c r="P449" s="35"/>
      <c r="Q449" s="35"/>
      <c r="R449" s="35"/>
      <c r="S449" s="35"/>
      <c r="T449" s="35"/>
      <c r="U449" s="35"/>
      <c r="V449" s="35"/>
      <c r="W449" s="35"/>
      <c r="X449" s="35"/>
      <c r="Y449" s="35"/>
      <c r="Z449" s="35"/>
      <c r="AA449" s="35"/>
      <c r="AB449" s="35"/>
    </row>
    <row r="450" spans="1:28">
      <c r="A450" s="409"/>
      <c r="B450" s="35"/>
      <c r="C450" s="35"/>
      <c r="D450" s="35"/>
      <c r="E450" s="35"/>
      <c r="F450" s="35"/>
      <c r="G450" s="35"/>
      <c r="H450" s="35"/>
      <c r="I450" s="35"/>
      <c r="J450" s="35"/>
      <c r="K450" s="35"/>
      <c r="L450" s="42"/>
      <c r="M450" s="35"/>
      <c r="N450" s="35"/>
      <c r="O450" s="35"/>
      <c r="P450" s="35"/>
      <c r="Q450" s="35"/>
      <c r="R450" s="35"/>
      <c r="S450" s="35"/>
      <c r="T450" s="35"/>
      <c r="U450" s="35"/>
      <c r="V450" s="35"/>
      <c r="W450" s="35"/>
      <c r="X450" s="35"/>
      <c r="Y450" s="35"/>
      <c r="Z450" s="35"/>
      <c r="AA450" s="35"/>
      <c r="AB450" s="35"/>
    </row>
    <row r="451" spans="1:28">
      <c r="A451" s="409"/>
      <c r="B451" s="35"/>
      <c r="C451" s="35"/>
      <c r="D451" s="35"/>
      <c r="E451" s="35"/>
      <c r="F451" s="35"/>
      <c r="G451" s="35"/>
      <c r="H451" s="35"/>
      <c r="I451" s="35"/>
      <c r="J451" s="35"/>
      <c r="K451" s="35"/>
      <c r="L451" s="42"/>
      <c r="M451" s="35"/>
      <c r="N451" s="35"/>
      <c r="O451" s="35"/>
      <c r="P451" s="35"/>
      <c r="Q451" s="35"/>
      <c r="R451" s="35"/>
      <c r="S451" s="35"/>
      <c r="T451" s="35"/>
      <c r="U451" s="35"/>
      <c r="V451" s="35"/>
      <c r="W451" s="35"/>
      <c r="X451" s="35"/>
      <c r="Y451" s="35"/>
      <c r="Z451" s="35"/>
      <c r="AA451" s="35"/>
      <c r="AB451" s="35"/>
    </row>
    <row r="452" spans="1:28">
      <c r="A452" s="409"/>
      <c r="B452" s="35"/>
      <c r="C452" s="35"/>
      <c r="D452" s="35"/>
      <c r="E452" s="35"/>
      <c r="F452" s="35"/>
      <c r="G452" s="35"/>
      <c r="H452" s="35"/>
      <c r="I452" s="35"/>
      <c r="J452" s="35"/>
      <c r="K452" s="35"/>
      <c r="L452" s="42"/>
      <c r="M452" s="35"/>
      <c r="N452" s="35"/>
      <c r="O452" s="35"/>
      <c r="P452" s="35"/>
      <c r="Q452" s="35"/>
      <c r="R452" s="35"/>
      <c r="S452" s="35"/>
      <c r="T452" s="35"/>
      <c r="U452" s="35"/>
      <c r="V452" s="35"/>
      <c r="W452" s="35"/>
      <c r="X452" s="35"/>
      <c r="Y452" s="35"/>
      <c r="Z452" s="35"/>
      <c r="AA452" s="35"/>
      <c r="AB452" s="35"/>
    </row>
    <row r="453" spans="1:28">
      <c r="A453" s="409"/>
      <c r="B453" s="35"/>
      <c r="C453" s="35"/>
      <c r="D453" s="35"/>
      <c r="E453" s="35"/>
      <c r="F453" s="35"/>
      <c r="G453" s="35"/>
      <c r="H453" s="35"/>
      <c r="I453" s="35"/>
      <c r="J453" s="35"/>
      <c r="K453" s="35"/>
      <c r="L453" s="42"/>
      <c r="M453" s="35"/>
      <c r="N453" s="35"/>
      <c r="O453" s="35"/>
      <c r="P453" s="35"/>
      <c r="Q453" s="35"/>
      <c r="R453" s="35"/>
      <c r="S453" s="35"/>
      <c r="T453" s="35"/>
      <c r="U453" s="35"/>
      <c r="V453" s="35"/>
      <c r="W453" s="35"/>
      <c r="X453" s="35"/>
      <c r="Y453" s="35"/>
      <c r="Z453" s="35"/>
      <c r="AA453" s="35"/>
      <c r="AB453" s="35"/>
    </row>
    <row r="454" spans="1:28">
      <c r="A454" s="409"/>
      <c r="B454" s="35"/>
      <c r="C454" s="35"/>
      <c r="D454" s="35"/>
      <c r="E454" s="35"/>
      <c r="F454" s="35"/>
      <c r="G454" s="35"/>
      <c r="H454" s="35"/>
      <c r="I454" s="35"/>
      <c r="J454" s="35"/>
      <c r="K454" s="35"/>
      <c r="L454" s="42"/>
      <c r="M454" s="35"/>
      <c r="N454" s="35"/>
      <c r="O454" s="35"/>
      <c r="P454" s="35"/>
      <c r="Q454" s="35"/>
      <c r="R454" s="35"/>
      <c r="S454" s="35"/>
      <c r="T454" s="35"/>
      <c r="U454" s="35"/>
      <c r="V454" s="35"/>
      <c r="W454" s="35"/>
      <c r="X454" s="35"/>
      <c r="Y454" s="35"/>
      <c r="Z454" s="35"/>
      <c r="AA454" s="35"/>
      <c r="AB454" s="35"/>
    </row>
    <row r="455" spans="1:28">
      <c r="A455" s="409"/>
      <c r="B455" s="35"/>
      <c r="C455" s="35"/>
      <c r="D455" s="35"/>
      <c r="E455" s="35"/>
      <c r="F455" s="35"/>
      <c r="G455" s="35"/>
      <c r="H455" s="35"/>
      <c r="I455" s="35"/>
      <c r="J455" s="35"/>
      <c r="K455" s="35"/>
      <c r="L455" s="42"/>
      <c r="M455" s="35"/>
      <c r="N455" s="35"/>
      <c r="O455" s="35"/>
      <c r="P455" s="35"/>
      <c r="Q455" s="35"/>
      <c r="R455" s="35"/>
      <c r="S455" s="35"/>
      <c r="T455" s="35"/>
      <c r="U455" s="35"/>
      <c r="V455" s="35"/>
      <c r="W455" s="35"/>
      <c r="X455" s="35"/>
      <c r="Y455" s="35"/>
      <c r="Z455" s="35"/>
      <c r="AA455" s="35"/>
      <c r="AB455" s="35"/>
    </row>
    <row r="456" spans="1:28">
      <c r="A456" s="409"/>
      <c r="B456" s="35"/>
      <c r="C456" s="35"/>
      <c r="D456" s="35"/>
      <c r="E456" s="35"/>
      <c r="F456" s="35"/>
      <c r="G456" s="35"/>
      <c r="H456" s="35"/>
      <c r="I456" s="35"/>
      <c r="J456" s="35"/>
      <c r="K456" s="35"/>
      <c r="L456" s="42"/>
      <c r="M456" s="35"/>
      <c r="N456" s="35"/>
      <c r="O456" s="35"/>
      <c r="P456" s="35"/>
      <c r="Q456" s="35"/>
      <c r="R456" s="35"/>
      <c r="S456" s="35"/>
      <c r="T456" s="35"/>
      <c r="U456" s="35"/>
      <c r="V456" s="35"/>
      <c r="W456" s="35"/>
      <c r="X456" s="35"/>
      <c r="Y456" s="35"/>
      <c r="Z456" s="35"/>
      <c r="AA456" s="35"/>
      <c r="AB456" s="35"/>
    </row>
    <row r="457" spans="1:28">
      <c r="A457" s="409"/>
      <c r="B457" s="35"/>
      <c r="C457" s="35"/>
      <c r="D457" s="35"/>
      <c r="E457" s="35"/>
      <c r="F457" s="35"/>
      <c r="G457" s="35"/>
      <c r="H457" s="35"/>
      <c r="I457" s="35"/>
      <c r="J457" s="35"/>
      <c r="K457" s="35"/>
      <c r="L457" s="42"/>
      <c r="M457" s="35"/>
      <c r="N457" s="35"/>
      <c r="O457" s="35"/>
      <c r="P457" s="35"/>
      <c r="Q457" s="35"/>
      <c r="R457" s="35"/>
      <c r="S457" s="35"/>
      <c r="T457" s="35"/>
      <c r="U457" s="35"/>
      <c r="V457" s="35"/>
      <c r="W457" s="35"/>
      <c r="X457" s="35"/>
      <c r="Y457" s="35"/>
      <c r="Z457" s="35"/>
      <c r="AA457" s="35"/>
      <c r="AB457" s="35"/>
    </row>
    <row r="458" spans="1:28">
      <c r="A458" s="409"/>
      <c r="B458" s="35"/>
      <c r="C458" s="35"/>
      <c r="D458" s="35"/>
      <c r="E458" s="35"/>
      <c r="F458" s="35"/>
      <c r="G458" s="35"/>
      <c r="H458" s="35"/>
      <c r="I458" s="35"/>
      <c r="J458" s="35"/>
      <c r="K458" s="35"/>
      <c r="L458" s="42"/>
      <c r="M458" s="35"/>
      <c r="N458" s="35"/>
      <c r="O458" s="35"/>
      <c r="P458" s="35"/>
      <c r="Q458" s="35"/>
      <c r="R458" s="35"/>
      <c r="S458" s="35"/>
      <c r="T458" s="35"/>
      <c r="U458" s="35"/>
      <c r="V458" s="35"/>
      <c r="W458" s="35"/>
      <c r="X458" s="35"/>
      <c r="Y458" s="35"/>
      <c r="Z458" s="35"/>
      <c r="AA458" s="35"/>
      <c r="AB458" s="35"/>
    </row>
    <row r="459" spans="1:28">
      <c r="A459" s="409"/>
      <c r="B459" s="35"/>
      <c r="C459" s="35"/>
      <c r="D459" s="35"/>
      <c r="E459" s="35"/>
      <c r="F459" s="35"/>
      <c r="G459" s="35"/>
      <c r="H459" s="35"/>
      <c r="I459" s="35"/>
      <c r="J459" s="35"/>
      <c r="K459" s="35"/>
      <c r="L459" s="42"/>
      <c r="M459" s="35"/>
      <c r="N459" s="35"/>
      <c r="O459" s="35"/>
      <c r="P459" s="35"/>
      <c r="Q459" s="35"/>
      <c r="R459" s="35"/>
      <c r="S459" s="35"/>
      <c r="T459" s="35"/>
      <c r="U459" s="35"/>
      <c r="V459" s="35"/>
      <c r="W459" s="35"/>
      <c r="X459" s="35"/>
      <c r="Y459" s="35"/>
      <c r="Z459" s="35"/>
      <c r="AA459" s="35"/>
      <c r="AB459" s="35"/>
    </row>
    <row r="460" spans="1:28">
      <c r="A460" s="409"/>
      <c r="B460" s="35"/>
      <c r="C460" s="35"/>
      <c r="D460" s="35"/>
      <c r="E460" s="35"/>
      <c r="F460" s="35"/>
      <c r="G460" s="35"/>
      <c r="H460" s="35"/>
      <c r="I460" s="35"/>
      <c r="J460" s="35"/>
      <c r="K460" s="35"/>
      <c r="L460" s="42"/>
      <c r="M460" s="35"/>
      <c r="N460" s="35"/>
      <c r="O460" s="35"/>
      <c r="P460" s="35"/>
      <c r="Q460" s="35"/>
      <c r="R460" s="35"/>
      <c r="S460" s="35"/>
      <c r="T460" s="35"/>
      <c r="U460" s="35"/>
      <c r="V460" s="35"/>
      <c r="W460" s="35"/>
      <c r="X460" s="35"/>
      <c r="Y460" s="35"/>
      <c r="Z460" s="35"/>
      <c r="AA460" s="35"/>
      <c r="AB460" s="35"/>
    </row>
    <row r="461" spans="1:28">
      <c r="A461" s="409"/>
      <c r="B461" s="35"/>
      <c r="C461" s="35"/>
      <c r="D461" s="35"/>
      <c r="E461" s="35"/>
      <c r="F461" s="35"/>
      <c r="G461" s="35"/>
      <c r="H461" s="35"/>
      <c r="I461" s="35"/>
      <c r="J461" s="35"/>
      <c r="K461" s="35"/>
      <c r="L461" s="42"/>
      <c r="M461" s="35"/>
      <c r="N461" s="35"/>
      <c r="O461" s="35"/>
      <c r="P461" s="35"/>
      <c r="Q461" s="35"/>
      <c r="R461" s="35"/>
      <c r="S461" s="35"/>
      <c r="T461" s="35"/>
      <c r="U461" s="35"/>
      <c r="V461" s="35"/>
      <c r="W461" s="35"/>
      <c r="X461" s="35"/>
      <c r="Y461" s="35"/>
      <c r="Z461" s="35"/>
      <c r="AA461" s="35"/>
      <c r="AB461" s="35"/>
    </row>
    <row r="462" spans="1:28">
      <c r="A462" s="409"/>
      <c r="B462" s="35"/>
      <c r="C462" s="35"/>
      <c r="D462" s="35"/>
      <c r="E462" s="35"/>
      <c r="F462" s="35"/>
      <c r="G462" s="35"/>
      <c r="H462" s="35"/>
      <c r="I462" s="35"/>
      <c r="J462" s="35"/>
      <c r="K462" s="35"/>
      <c r="L462" s="42"/>
      <c r="M462" s="35"/>
      <c r="N462" s="35"/>
      <c r="O462" s="35"/>
      <c r="P462" s="35"/>
      <c r="Q462" s="35"/>
      <c r="R462" s="35"/>
      <c r="S462" s="35"/>
      <c r="T462" s="35"/>
      <c r="U462" s="35"/>
      <c r="V462" s="35"/>
      <c r="W462" s="35"/>
      <c r="X462" s="35"/>
      <c r="Y462" s="35"/>
      <c r="Z462" s="35"/>
      <c r="AA462" s="35"/>
      <c r="AB462" s="35"/>
    </row>
    <row r="463" spans="1:28">
      <c r="A463" s="409"/>
      <c r="B463" s="35"/>
      <c r="C463" s="35"/>
      <c r="D463" s="35"/>
      <c r="E463" s="35"/>
      <c r="F463" s="35"/>
      <c r="G463" s="35"/>
      <c r="H463" s="35"/>
      <c r="I463" s="35"/>
      <c r="J463" s="35"/>
      <c r="K463" s="35"/>
      <c r="L463" s="42"/>
      <c r="M463" s="35"/>
      <c r="N463" s="35"/>
      <c r="O463" s="35"/>
      <c r="P463" s="35"/>
      <c r="Q463" s="35"/>
      <c r="R463" s="35"/>
      <c r="S463" s="35"/>
      <c r="T463" s="35"/>
      <c r="U463" s="35"/>
      <c r="V463" s="35"/>
      <c r="W463" s="35"/>
      <c r="X463" s="35"/>
      <c r="Y463" s="35"/>
      <c r="Z463" s="35"/>
      <c r="AA463" s="35"/>
      <c r="AB463" s="35"/>
    </row>
    <row r="464" spans="1:28">
      <c r="A464" s="409"/>
      <c r="B464" s="35"/>
      <c r="C464" s="35"/>
      <c r="D464" s="35"/>
      <c r="E464" s="35"/>
      <c r="F464" s="35"/>
      <c r="G464" s="35"/>
      <c r="H464" s="35"/>
      <c r="I464" s="35"/>
      <c r="J464" s="35"/>
      <c r="K464" s="35"/>
      <c r="L464" s="42"/>
      <c r="M464" s="35"/>
      <c r="N464" s="35"/>
      <c r="O464" s="35"/>
      <c r="P464" s="35"/>
      <c r="Q464" s="35"/>
      <c r="R464" s="35"/>
      <c r="S464" s="35"/>
      <c r="T464" s="35"/>
      <c r="U464" s="35"/>
      <c r="V464" s="35"/>
      <c r="W464" s="35"/>
      <c r="X464" s="35"/>
      <c r="Y464" s="35"/>
      <c r="Z464" s="35"/>
      <c r="AA464" s="35"/>
      <c r="AB464" s="35"/>
    </row>
    <row r="465" spans="1:28">
      <c r="A465" s="409"/>
      <c r="B465" s="35"/>
      <c r="C465" s="35"/>
      <c r="D465" s="35"/>
      <c r="E465" s="35"/>
      <c r="F465" s="35"/>
      <c r="G465" s="35"/>
      <c r="H465" s="35"/>
      <c r="I465" s="35"/>
      <c r="J465" s="35"/>
      <c r="K465" s="35"/>
      <c r="L465" s="42"/>
      <c r="M465" s="35"/>
      <c r="N465" s="35"/>
      <c r="O465" s="35"/>
      <c r="P465" s="35"/>
      <c r="Q465" s="35"/>
      <c r="R465" s="35"/>
      <c r="S465" s="35"/>
      <c r="T465" s="35"/>
      <c r="U465" s="35"/>
      <c r="V465" s="35"/>
      <c r="W465" s="35"/>
      <c r="X465" s="35"/>
      <c r="Y465" s="35"/>
      <c r="Z465" s="35"/>
      <c r="AA465" s="35"/>
      <c r="AB465" s="35"/>
    </row>
    <row r="466" spans="1:28">
      <c r="A466" s="409"/>
      <c r="B466" s="35"/>
      <c r="C466" s="35"/>
      <c r="D466" s="35"/>
      <c r="E466" s="35"/>
      <c r="F466" s="35"/>
      <c r="G466" s="35"/>
      <c r="H466" s="35"/>
      <c r="I466" s="35"/>
      <c r="J466" s="35"/>
      <c r="K466" s="35"/>
      <c r="L466" s="42"/>
      <c r="M466" s="35"/>
      <c r="N466" s="35"/>
      <c r="O466" s="35"/>
      <c r="P466" s="35"/>
      <c r="Q466" s="35"/>
      <c r="R466" s="35"/>
      <c r="S466" s="35"/>
      <c r="T466" s="35"/>
      <c r="U466" s="35"/>
      <c r="V466" s="35"/>
      <c r="W466" s="35"/>
      <c r="X466" s="35"/>
      <c r="Y466" s="35"/>
      <c r="Z466" s="35"/>
      <c r="AA466" s="35"/>
      <c r="AB466" s="35"/>
    </row>
    <row r="467" spans="1:28">
      <c r="A467" s="409"/>
      <c r="B467" s="35"/>
      <c r="C467" s="35"/>
      <c r="D467" s="35"/>
      <c r="E467" s="35"/>
      <c r="F467" s="35"/>
      <c r="G467" s="35"/>
      <c r="H467" s="35"/>
      <c r="I467" s="35"/>
      <c r="J467" s="35"/>
      <c r="K467" s="35"/>
      <c r="L467" s="42"/>
      <c r="M467" s="35"/>
      <c r="N467" s="35"/>
      <c r="O467" s="35"/>
      <c r="P467" s="35"/>
      <c r="Q467" s="35"/>
      <c r="R467" s="35"/>
      <c r="S467" s="35"/>
      <c r="T467" s="35"/>
      <c r="U467" s="35"/>
      <c r="V467" s="35"/>
      <c r="W467" s="35"/>
      <c r="X467" s="35"/>
      <c r="Y467" s="35"/>
      <c r="Z467" s="35"/>
      <c r="AA467" s="35"/>
      <c r="AB467" s="35"/>
    </row>
    <row r="468" spans="1:28">
      <c r="A468" s="409"/>
      <c r="B468" s="35"/>
      <c r="C468" s="35"/>
      <c r="D468" s="35"/>
      <c r="E468" s="35"/>
      <c r="F468" s="35"/>
      <c r="G468" s="35"/>
      <c r="H468" s="35"/>
      <c r="I468" s="35"/>
      <c r="J468" s="35"/>
      <c r="K468" s="35"/>
      <c r="L468" s="42"/>
      <c r="M468" s="35"/>
      <c r="N468" s="35"/>
      <c r="O468" s="35"/>
      <c r="P468" s="35"/>
      <c r="Q468" s="35"/>
      <c r="R468" s="35"/>
      <c r="S468" s="35"/>
      <c r="T468" s="35"/>
      <c r="U468" s="35"/>
      <c r="V468" s="35"/>
      <c r="W468" s="35"/>
      <c r="X468" s="35"/>
      <c r="Y468" s="35"/>
      <c r="Z468" s="35"/>
      <c r="AA468" s="35"/>
      <c r="AB468" s="35"/>
    </row>
    <row r="469" spans="1:28">
      <c r="A469" s="409"/>
      <c r="B469" s="35"/>
      <c r="C469" s="35"/>
      <c r="D469" s="35"/>
      <c r="E469" s="35"/>
      <c r="F469" s="35"/>
      <c r="G469" s="35"/>
      <c r="H469" s="35"/>
      <c r="I469" s="35"/>
      <c r="J469" s="35"/>
      <c r="K469" s="35"/>
      <c r="L469" s="42"/>
      <c r="M469" s="35"/>
      <c r="N469" s="35"/>
      <c r="O469" s="35"/>
      <c r="P469" s="35"/>
      <c r="Q469" s="35"/>
      <c r="R469" s="35"/>
      <c r="S469" s="35"/>
      <c r="T469" s="35"/>
      <c r="U469" s="35"/>
      <c r="V469" s="35"/>
      <c r="W469" s="35"/>
      <c r="X469" s="35"/>
      <c r="Y469" s="35"/>
      <c r="Z469" s="35"/>
      <c r="AA469" s="35"/>
      <c r="AB469" s="35"/>
    </row>
    <row r="470" spans="1:28">
      <c r="A470" s="409"/>
      <c r="B470" s="35"/>
      <c r="C470" s="35"/>
      <c r="D470" s="35"/>
      <c r="E470" s="35"/>
      <c r="F470" s="35"/>
      <c r="G470" s="35"/>
      <c r="H470" s="35"/>
      <c r="I470" s="35"/>
      <c r="J470" s="35"/>
      <c r="K470" s="35"/>
      <c r="L470" s="42"/>
      <c r="M470" s="35"/>
      <c r="N470" s="35"/>
      <c r="O470" s="35"/>
      <c r="P470" s="35"/>
      <c r="Q470" s="35"/>
      <c r="R470" s="35"/>
      <c r="S470" s="35"/>
      <c r="T470" s="35"/>
      <c r="U470" s="35"/>
      <c r="V470" s="35"/>
      <c r="W470" s="35"/>
      <c r="X470" s="35"/>
      <c r="Y470" s="35"/>
      <c r="Z470" s="35"/>
      <c r="AA470" s="35"/>
      <c r="AB470" s="35"/>
    </row>
    <row r="471" spans="1:28">
      <c r="A471" s="409"/>
      <c r="B471" s="35"/>
      <c r="C471" s="35"/>
      <c r="D471" s="35"/>
      <c r="E471" s="35"/>
      <c r="F471" s="35"/>
      <c r="G471" s="35"/>
      <c r="H471" s="35"/>
      <c r="I471" s="35"/>
      <c r="J471" s="35"/>
      <c r="K471" s="35"/>
      <c r="L471" s="42"/>
      <c r="M471" s="35"/>
      <c r="N471" s="35"/>
      <c r="O471" s="35"/>
      <c r="P471" s="35"/>
      <c r="Q471" s="35"/>
      <c r="R471" s="35"/>
      <c r="S471" s="35"/>
      <c r="T471" s="35"/>
      <c r="U471" s="35"/>
      <c r="V471" s="35"/>
      <c r="W471" s="35"/>
      <c r="X471" s="35"/>
      <c r="Y471" s="35"/>
      <c r="Z471" s="35"/>
      <c r="AA471" s="35"/>
      <c r="AB471" s="35"/>
    </row>
    <row r="472" spans="1:28">
      <c r="A472" s="409"/>
      <c r="B472" s="35"/>
      <c r="C472" s="35"/>
      <c r="D472" s="35"/>
      <c r="E472" s="35"/>
      <c r="F472" s="35"/>
      <c r="G472" s="35"/>
      <c r="H472" s="35"/>
      <c r="I472" s="35"/>
      <c r="J472" s="35"/>
      <c r="K472" s="35"/>
      <c r="L472" s="42"/>
      <c r="M472" s="35"/>
      <c r="N472" s="35"/>
      <c r="O472" s="35"/>
      <c r="P472" s="35"/>
      <c r="Q472" s="35"/>
      <c r="R472" s="35"/>
      <c r="S472" s="35"/>
      <c r="T472" s="35"/>
      <c r="U472" s="35"/>
      <c r="V472" s="35"/>
      <c r="W472" s="35"/>
      <c r="X472" s="35"/>
      <c r="Y472" s="35"/>
      <c r="Z472" s="35"/>
      <c r="AA472" s="35"/>
      <c r="AB472" s="35"/>
    </row>
    <row r="473" spans="1:28">
      <c r="A473" s="409"/>
      <c r="B473" s="35"/>
      <c r="C473" s="35"/>
      <c r="D473" s="35"/>
      <c r="E473" s="35"/>
      <c r="F473" s="35"/>
      <c r="G473" s="35"/>
      <c r="H473" s="35"/>
      <c r="I473" s="35"/>
      <c r="J473" s="35"/>
      <c r="K473" s="35"/>
      <c r="L473" s="42"/>
      <c r="M473" s="35"/>
      <c r="N473" s="35"/>
      <c r="O473" s="35"/>
      <c r="P473" s="35"/>
      <c r="Q473" s="35"/>
      <c r="R473" s="35"/>
      <c r="S473" s="35"/>
      <c r="T473" s="35"/>
      <c r="U473" s="35"/>
      <c r="V473" s="35"/>
      <c r="W473" s="35"/>
      <c r="X473" s="35"/>
      <c r="Y473" s="35"/>
      <c r="Z473" s="35"/>
      <c r="AA473" s="35"/>
      <c r="AB473" s="35"/>
    </row>
    <row r="474" spans="1:28">
      <c r="A474" s="409"/>
      <c r="B474" s="35"/>
      <c r="C474" s="35"/>
      <c r="D474" s="35"/>
      <c r="E474" s="35"/>
      <c r="F474" s="35"/>
      <c r="G474" s="35"/>
      <c r="H474" s="35"/>
      <c r="I474" s="35"/>
      <c r="J474" s="35"/>
      <c r="K474" s="35"/>
      <c r="L474" s="42"/>
      <c r="M474" s="35"/>
      <c r="N474" s="35"/>
      <c r="O474" s="35"/>
      <c r="P474" s="35"/>
      <c r="Q474" s="35"/>
      <c r="R474" s="35"/>
      <c r="S474" s="35"/>
      <c r="T474" s="35"/>
      <c r="U474" s="35"/>
      <c r="V474" s="35"/>
      <c r="W474" s="35"/>
      <c r="X474" s="35"/>
      <c r="Y474" s="35"/>
      <c r="Z474" s="35"/>
      <c r="AA474" s="35"/>
      <c r="AB474" s="35"/>
    </row>
    <row r="475" spans="1:28">
      <c r="A475" s="409"/>
      <c r="B475" s="35"/>
      <c r="C475" s="35"/>
      <c r="D475" s="35"/>
      <c r="E475" s="35"/>
      <c r="F475" s="35"/>
      <c r="G475" s="35"/>
      <c r="H475" s="35"/>
      <c r="I475" s="35"/>
      <c r="J475" s="35"/>
      <c r="K475" s="35"/>
      <c r="L475" s="42"/>
      <c r="M475" s="35"/>
      <c r="N475" s="35"/>
      <c r="O475" s="35"/>
      <c r="P475" s="35"/>
      <c r="Q475" s="35"/>
      <c r="R475" s="35"/>
      <c r="S475" s="35"/>
      <c r="T475" s="35"/>
      <c r="U475" s="35"/>
      <c r="V475" s="35"/>
      <c r="W475" s="35"/>
      <c r="X475" s="35"/>
      <c r="Y475" s="35"/>
      <c r="Z475" s="35"/>
      <c r="AA475" s="35"/>
      <c r="AB475" s="35"/>
    </row>
    <row r="476" spans="1:28">
      <c r="A476" s="409"/>
      <c r="B476" s="35"/>
      <c r="C476" s="35"/>
      <c r="D476" s="35"/>
      <c r="E476" s="35"/>
      <c r="F476" s="35"/>
      <c r="G476" s="35"/>
      <c r="H476" s="35"/>
      <c r="I476" s="35"/>
      <c r="J476" s="35"/>
      <c r="K476" s="35"/>
      <c r="L476" s="42"/>
      <c r="M476" s="35"/>
      <c r="N476" s="35"/>
      <c r="O476" s="35"/>
      <c r="P476" s="35"/>
      <c r="Q476" s="35"/>
      <c r="R476" s="35"/>
      <c r="S476" s="35"/>
      <c r="T476" s="35"/>
      <c r="U476" s="35"/>
      <c r="V476" s="35"/>
      <c r="W476" s="35"/>
      <c r="X476" s="35"/>
      <c r="Y476" s="35"/>
      <c r="Z476" s="35"/>
      <c r="AA476" s="35"/>
      <c r="AB476" s="35"/>
    </row>
    <row r="477" spans="1:28">
      <c r="A477" s="409"/>
      <c r="B477" s="35"/>
      <c r="C477" s="35"/>
      <c r="D477" s="35"/>
      <c r="E477" s="35"/>
      <c r="F477" s="35"/>
      <c r="G477" s="35"/>
      <c r="H477" s="35"/>
      <c r="I477" s="35"/>
      <c r="J477" s="35"/>
      <c r="K477" s="35"/>
      <c r="L477" s="42"/>
      <c r="M477" s="35"/>
      <c r="N477" s="35"/>
      <c r="O477" s="35"/>
      <c r="P477" s="35"/>
      <c r="Q477" s="35"/>
      <c r="R477" s="35"/>
      <c r="S477" s="35"/>
      <c r="T477" s="35"/>
      <c r="U477" s="35"/>
      <c r="V477" s="35"/>
      <c r="W477" s="35"/>
      <c r="X477" s="35"/>
      <c r="Y477" s="35"/>
      <c r="Z477" s="35"/>
      <c r="AA477" s="35"/>
      <c r="AB477" s="35"/>
    </row>
    <row r="478" spans="1:28">
      <c r="A478" s="409"/>
      <c r="B478" s="35"/>
      <c r="C478" s="35"/>
      <c r="D478" s="35"/>
      <c r="E478" s="35"/>
      <c r="F478" s="35"/>
      <c r="G478" s="35"/>
      <c r="H478" s="35"/>
      <c r="I478" s="35"/>
      <c r="J478" s="35"/>
      <c r="K478" s="35"/>
      <c r="L478" s="42"/>
      <c r="M478" s="35"/>
      <c r="N478" s="35"/>
      <c r="O478" s="35"/>
      <c r="P478" s="35"/>
      <c r="Q478" s="35"/>
      <c r="R478" s="35"/>
      <c r="S478" s="35"/>
      <c r="T478" s="35"/>
      <c r="U478" s="35"/>
      <c r="V478" s="35"/>
      <c r="W478" s="35"/>
      <c r="X478" s="35"/>
      <c r="Y478" s="35"/>
      <c r="Z478" s="35"/>
      <c r="AA478" s="35"/>
      <c r="AB478" s="35"/>
    </row>
    <row r="479" spans="1:28">
      <c r="A479" s="409"/>
      <c r="B479" s="35"/>
      <c r="C479" s="35"/>
      <c r="D479" s="35"/>
      <c r="E479" s="35"/>
      <c r="F479" s="35"/>
      <c r="G479" s="35"/>
      <c r="H479" s="35"/>
      <c r="I479" s="35"/>
      <c r="J479" s="35"/>
      <c r="K479" s="35"/>
      <c r="L479" s="42"/>
      <c r="M479" s="35"/>
      <c r="N479" s="35"/>
      <c r="O479" s="35"/>
      <c r="P479" s="35"/>
      <c r="Q479" s="35"/>
      <c r="R479" s="35"/>
      <c r="S479" s="35"/>
      <c r="T479" s="35"/>
      <c r="U479" s="35"/>
      <c r="V479" s="35"/>
      <c r="W479" s="35"/>
      <c r="X479" s="35"/>
      <c r="Y479" s="35"/>
      <c r="Z479" s="35"/>
      <c r="AA479" s="35"/>
      <c r="AB479" s="35"/>
    </row>
    <row r="480" spans="1:28">
      <c r="A480" s="409"/>
      <c r="B480" s="35"/>
      <c r="C480" s="35"/>
      <c r="D480" s="35"/>
      <c r="E480" s="35"/>
      <c r="F480" s="35"/>
      <c r="G480" s="35"/>
      <c r="H480" s="35"/>
      <c r="I480" s="35"/>
      <c r="J480" s="35"/>
      <c r="K480" s="35"/>
      <c r="L480" s="42"/>
      <c r="M480" s="35"/>
      <c r="N480" s="35"/>
      <c r="O480" s="35"/>
      <c r="P480" s="35"/>
      <c r="Q480" s="35"/>
      <c r="R480" s="35"/>
      <c r="S480" s="35"/>
      <c r="T480" s="35"/>
      <c r="U480" s="35"/>
      <c r="V480" s="35"/>
      <c r="W480" s="35"/>
      <c r="X480" s="35"/>
      <c r="Y480" s="35"/>
      <c r="Z480" s="35"/>
      <c r="AA480" s="35"/>
      <c r="AB480" s="35"/>
    </row>
    <row r="481" spans="1:28">
      <c r="A481" s="409"/>
      <c r="B481" s="35"/>
      <c r="C481" s="35"/>
      <c r="D481" s="35"/>
      <c r="E481" s="35"/>
      <c r="F481" s="35"/>
      <c r="G481" s="35"/>
      <c r="H481" s="35"/>
      <c r="I481" s="35"/>
      <c r="J481" s="35"/>
      <c r="K481" s="35"/>
      <c r="L481" s="42"/>
      <c r="M481" s="35"/>
      <c r="N481" s="35"/>
      <c r="O481" s="35"/>
      <c r="P481" s="35"/>
      <c r="Q481" s="35"/>
      <c r="R481" s="35"/>
      <c r="S481" s="35"/>
      <c r="T481" s="35"/>
      <c r="U481" s="35"/>
      <c r="V481" s="35"/>
      <c r="W481" s="35"/>
      <c r="X481" s="35"/>
      <c r="Y481" s="35"/>
      <c r="Z481" s="35"/>
      <c r="AA481" s="35"/>
      <c r="AB481" s="35"/>
    </row>
    <row r="482" spans="1:28">
      <c r="A482" s="409"/>
      <c r="B482" s="35"/>
      <c r="C482" s="35"/>
      <c r="D482" s="35"/>
      <c r="E482" s="35"/>
      <c r="F482" s="35"/>
      <c r="G482" s="35"/>
      <c r="H482" s="35"/>
      <c r="I482" s="35"/>
      <c r="J482" s="35"/>
      <c r="K482" s="35"/>
      <c r="L482" s="42"/>
      <c r="M482" s="35"/>
      <c r="N482" s="35"/>
      <c r="O482" s="35"/>
      <c r="P482" s="35"/>
      <c r="Q482" s="35"/>
      <c r="R482" s="35"/>
      <c r="S482" s="35"/>
      <c r="T482" s="35"/>
      <c r="U482" s="35"/>
      <c r="V482" s="35"/>
      <c r="W482" s="35"/>
      <c r="X482" s="35"/>
      <c r="Y482" s="35"/>
      <c r="Z482" s="35"/>
      <c r="AA482" s="35"/>
      <c r="AB482" s="35"/>
    </row>
    <row r="483" spans="1:28">
      <c r="A483" s="409"/>
      <c r="B483" s="35"/>
      <c r="C483" s="35"/>
      <c r="D483" s="35"/>
      <c r="E483" s="35"/>
      <c r="F483" s="35"/>
      <c r="G483" s="35"/>
      <c r="H483" s="35"/>
      <c r="I483" s="35"/>
      <c r="J483" s="35"/>
      <c r="K483" s="35"/>
      <c r="L483" s="42"/>
      <c r="M483" s="35"/>
      <c r="N483" s="35"/>
      <c r="O483" s="35"/>
      <c r="P483" s="35"/>
      <c r="Q483" s="35"/>
      <c r="R483" s="35"/>
      <c r="S483" s="35"/>
      <c r="T483" s="35"/>
      <c r="U483" s="35"/>
      <c r="V483" s="35"/>
      <c r="W483" s="35"/>
      <c r="X483" s="35"/>
      <c r="Y483" s="35"/>
      <c r="Z483" s="35"/>
      <c r="AA483" s="35"/>
      <c r="AB483" s="35"/>
    </row>
    <row r="484" spans="1:28">
      <c r="A484" s="409"/>
      <c r="B484" s="35"/>
      <c r="C484" s="35"/>
      <c r="D484" s="35"/>
      <c r="E484" s="35"/>
      <c r="F484" s="35"/>
      <c r="G484" s="35"/>
      <c r="H484" s="35"/>
      <c r="I484" s="35"/>
      <c r="J484" s="35"/>
      <c r="K484" s="35"/>
      <c r="L484" s="42"/>
      <c r="M484" s="35"/>
      <c r="N484" s="35"/>
      <c r="O484" s="35"/>
      <c r="P484" s="35"/>
      <c r="Q484" s="35"/>
      <c r="R484" s="35"/>
      <c r="S484" s="35"/>
      <c r="T484" s="35"/>
      <c r="U484" s="35"/>
      <c r="V484" s="35"/>
      <c r="W484" s="35"/>
      <c r="X484" s="35"/>
      <c r="Y484" s="35"/>
      <c r="Z484" s="35"/>
      <c r="AA484" s="35"/>
      <c r="AB484" s="35"/>
    </row>
    <row r="485" spans="1:28">
      <c r="A485" s="409"/>
      <c r="B485" s="35"/>
      <c r="C485" s="35"/>
      <c r="D485" s="35"/>
      <c r="E485" s="35"/>
      <c r="F485" s="35"/>
      <c r="G485" s="35"/>
      <c r="H485" s="35"/>
      <c r="I485" s="35"/>
      <c r="J485" s="35"/>
      <c r="K485" s="35"/>
      <c r="L485" s="42"/>
      <c r="M485" s="35"/>
      <c r="N485" s="35"/>
      <c r="O485" s="35"/>
      <c r="P485" s="35"/>
      <c r="Q485" s="35"/>
      <c r="R485" s="35"/>
      <c r="S485" s="35"/>
      <c r="T485" s="35"/>
      <c r="U485" s="35"/>
      <c r="V485" s="35"/>
      <c r="W485" s="35"/>
      <c r="X485" s="35"/>
      <c r="Y485" s="35"/>
      <c r="Z485" s="35"/>
      <c r="AA485" s="35"/>
      <c r="AB485" s="35"/>
    </row>
    <row r="486" spans="1:28">
      <c r="A486" s="409"/>
      <c r="B486" s="35"/>
      <c r="C486" s="35"/>
      <c r="D486" s="35"/>
      <c r="E486" s="35"/>
      <c r="F486" s="35"/>
      <c r="G486" s="35"/>
      <c r="H486" s="35"/>
      <c r="I486" s="35"/>
      <c r="J486" s="35"/>
      <c r="K486" s="35"/>
      <c r="L486" s="42"/>
      <c r="M486" s="35"/>
      <c r="N486" s="35"/>
      <c r="O486" s="35"/>
      <c r="P486" s="35"/>
      <c r="Q486" s="35"/>
      <c r="R486" s="35"/>
      <c r="S486" s="35"/>
      <c r="T486" s="35"/>
      <c r="U486" s="35"/>
      <c r="V486" s="35"/>
      <c r="W486" s="35"/>
      <c r="X486" s="35"/>
      <c r="Y486" s="35"/>
      <c r="Z486" s="35"/>
      <c r="AA486" s="35"/>
      <c r="AB486" s="35"/>
    </row>
    <row r="487" spans="1:28">
      <c r="A487" s="409"/>
      <c r="B487" s="35"/>
      <c r="C487" s="35"/>
      <c r="D487" s="35"/>
      <c r="E487" s="35"/>
      <c r="F487" s="35"/>
      <c r="G487" s="35"/>
      <c r="H487" s="35"/>
      <c r="I487" s="35"/>
      <c r="J487" s="35"/>
      <c r="K487" s="35"/>
      <c r="L487" s="42"/>
      <c r="M487" s="35"/>
      <c r="N487" s="35"/>
      <c r="O487" s="35"/>
      <c r="P487" s="35"/>
      <c r="Q487" s="35"/>
      <c r="R487" s="35"/>
      <c r="S487" s="35"/>
      <c r="T487" s="35"/>
      <c r="U487" s="35"/>
      <c r="V487" s="35"/>
      <c r="W487" s="35"/>
      <c r="X487" s="35"/>
      <c r="Y487" s="35"/>
      <c r="Z487" s="35"/>
      <c r="AA487" s="35"/>
      <c r="AB487" s="35"/>
    </row>
    <row r="488" spans="1:28">
      <c r="A488" s="409"/>
      <c r="B488" s="35"/>
      <c r="C488" s="35"/>
      <c r="D488" s="35"/>
      <c r="E488" s="35"/>
      <c r="F488" s="35"/>
      <c r="G488" s="35"/>
      <c r="H488" s="35"/>
      <c r="I488" s="35"/>
      <c r="J488" s="35"/>
      <c r="K488" s="35"/>
      <c r="L488" s="42"/>
      <c r="M488" s="35"/>
      <c r="N488" s="35"/>
      <c r="O488" s="35"/>
      <c r="P488" s="35"/>
      <c r="Q488" s="35"/>
      <c r="R488" s="35"/>
      <c r="S488" s="35"/>
      <c r="T488" s="35"/>
      <c r="U488" s="35"/>
      <c r="V488" s="35"/>
      <c r="W488" s="35"/>
      <c r="X488" s="35"/>
      <c r="Y488" s="35"/>
      <c r="Z488" s="35"/>
      <c r="AA488" s="35"/>
      <c r="AB488" s="35"/>
    </row>
    <row r="489" spans="1:28">
      <c r="A489" s="409"/>
      <c r="B489" s="35"/>
      <c r="C489" s="35"/>
      <c r="D489" s="35"/>
      <c r="E489" s="35"/>
      <c r="F489" s="35"/>
      <c r="G489" s="35"/>
      <c r="H489" s="35"/>
      <c r="I489" s="35"/>
      <c r="J489" s="35"/>
      <c r="K489" s="35"/>
      <c r="L489" s="42"/>
      <c r="M489" s="35"/>
      <c r="N489" s="35"/>
      <c r="O489" s="35"/>
      <c r="P489" s="35"/>
      <c r="Q489" s="35"/>
      <c r="R489" s="35"/>
      <c r="S489" s="35"/>
      <c r="T489" s="35"/>
      <c r="U489" s="35"/>
      <c r="V489" s="35"/>
      <c r="W489" s="35"/>
      <c r="X489" s="35"/>
      <c r="Y489" s="35"/>
      <c r="Z489" s="35"/>
      <c r="AA489" s="35"/>
      <c r="AB489" s="35"/>
    </row>
    <row r="490" spans="1:28">
      <c r="A490" s="409"/>
      <c r="B490" s="35"/>
      <c r="C490" s="35"/>
      <c r="D490" s="35"/>
      <c r="E490" s="35"/>
      <c r="F490" s="35"/>
      <c r="G490" s="35"/>
      <c r="H490" s="35"/>
      <c r="I490" s="35"/>
      <c r="J490" s="35"/>
      <c r="K490" s="35"/>
      <c r="L490" s="42"/>
      <c r="M490" s="35"/>
      <c r="N490" s="35"/>
      <c r="O490" s="35"/>
      <c r="P490" s="35"/>
      <c r="Q490" s="35"/>
      <c r="R490" s="35"/>
      <c r="S490" s="35"/>
      <c r="T490" s="35"/>
      <c r="U490" s="35"/>
      <c r="V490" s="35"/>
      <c r="W490" s="35"/>
      <c r="X490" s="35"/>
      <c r="Y490" s="35"/>
      <c r="Z490" s="35"/>
      <c r="AA490" s="35"/>
      <c r="AB490" s="35"/>
    </row>
    <row r="491" spans="1:28">
      <c r="A491" s="409"/>
      <c r="B491" s="35"/>
      <c r="C491" s="35"/>
      <c r="D491" s="35"/>
      <c r="E491" s="35"/>
      <c r="F491" s="35"/>
      <c r="G491" s="35"/>
      <c r="H491" s="35"/>
      <c r="I491" s="35"/>
      <c r="J491" s="35"/>
      <c r="K491" s="35"/>
      <c r="L491" s="42"/>
      <c r="M491" s="35"/>
      <c r="N491" s="35"/>
      <c r="O491" s="35"/>
      <c r="P491" s="35"/>
      <c r="Q491" s="35"/>
      <c r="R491" s="35"/>
      <c r="S491" s="35"/>
      <c r="T491" s="35"/>
      <c r="U491" s="35"/>
      <c r="V491" s="35"/>
      <c r="W491" s="35"/>
      <c r="X491" s="35"/>
      <c r="Y491" s="35"/>
      <c r="Z491" s="35"/>
      <c r="AA491" s="35"/>
      <c r="AB491" s="35"/>
    </row>
    <row r="492" spans="1:28">
      <c r="A492" s="409"/>
      <c r="B492" s="35"/>
      <c r="C492" s="35"/>
      <c r="D492" s="35"/>
      <c r="E492" s="35"/>
      <c r="F492" s="35"/>
      <c r="G492" s="35"/>
      <c r="H492" s="35"/>
      <c r="I492" s="35"/>
      <c r="J492" s="35"/>
      <c r="K492" s="35"/>
      <c r="L492" s="42"/>
      <c r="M492" s="35"/>
      <c r="N492" s="35"/>
      <c r="O492" s="35"/>
      <c r="P492" s="35"/>
      <c r="Q492" s="35"/>
      <c r="R492" s="35"/>
      <c r="S492" s="35"/>
      <c r="T492" s="35"/>
      <c r="U492" s="35"/>
      <c r="V492" s="35"/>
      <c r="W492" s="35"/>
      <c r="X492" s="35"/>
      <c r="Y492" s="35"/>
      <c r="Z492" s="35"/>
      <c r="AA492" s="35"/>
      <c r="AB492" s="35"/>
    </row>
    <row r="493" spans="1:28">
      <c r="A493" s="409"/>
      <c r="B493" s="35"/>
      <c r="C493" s="35"/>
      <c r="D493" s="35"/>
      <c r="E493" s="35"/>
      <c r="F493" s="35"/>
      <c r="G493" s="35"/>
      <c r="H493" s="35"/>
      <c r="I493" s="35"/>
      <c r="J493" s="35"/>
      <c r="K493" s="35"/>
      <c r="L493" s="42"/>
      <c r="M493" s="35"/>
      <c r="N493" s="35"/>
      <c r="O493" s="35"/>
      <c r="P493" s="35"/>
      <c r="Q493" s="35"/>
      <c r="R493" s="35"/>
      <c r="S493" s="35"/>
      <c r="T493" s="35"/>
      <c r="U493" s="35"/>
      <c r="V493" s="35"/>
      <c r="W493" s="35"/>
      <c r="X493" s="35"/>
      <c r="Y493" s="35"/>
      <c r="Z493" s="35"/>
      <c r="AA493" s="35"/>
      <c r="AB493" s="35"/>
    </row>
    <row r="494" spans="1:28">
      <c r="A494" s="409"/>
      <c r="B494" s="35"/>
      <c r="C494" s="35"/>
      <c r="D494" s="35"/>
      <c r="E494" s="35"/>
      <c r="F494" s="35"/>
      <c r="G494" s="35"/>
      <c r="H494" s="35"/>
      <c r="I494" s="35"/>
      <c r="J494" s="35"/>
      <c r="K494" s="35"/>
      <c r="L494" s="42"/>
      <c r="M494" s="35"/>
      <c r="N494" s="35"/>
      <c r="O494" s="35"/>
      <c r="P494" s="35"/>
      <c r="Q494" s="35"/>
      <c r="R494" s="35"/>
      <c r="S494" s="35"/>
      <c r="T494" s="35"/>
      <c r="U494" s="35"/>
      <c r="V494" s="35"/>
      <c r="W494" s="35"/>
      <c r="X494" s="35"/>
      <c r="Y494" s="35"/>
      <c r="Z494" s="35"/>
      <c r="AA494" s="35"/>
      <c r="AB494" s="35"/>
    </row>
    <row r="495" spans="1:28">
      <c r="A495" s="409"/>
      <c r="B495" s="35"/>
      <c r="C495" s="35"/>
      <c r="D495" s="35"/>
      <c r="E495" s="35"/>
      <c r="F495" s="35"/>
      <c r="G495" s="35"/>
      <c r="H495" s="35"/>
      <c r="I495" s="35"/>
      <c r="J495" s="35"/>
      <c r="K495" s="35"/>
      <c r="L495" s="42"/>
      <c r="M495" s="35"/>
      <c r="N495" s="35"/>
      <c r="O495" s="35"/>
      <c r="P495" s="35"/>
      <c r="Q495" s="35"/>
      <c r="R495" s="35"/>
      <c r="S495" s="35"/>
      <c r="T495" s="35"/>
      <c r="U495" s="35"/>
      <c r="V495" s="35"/>
      <c r="W495" s="35"/>
      <c r="X495" s="35"/>
      <c r="Y495" s="35"/>
      <c r="Z495" s="35"/>
      <c r="AA495" s="35"/>
      <c r="AB495" s="35"/>
    </row>
    <row r="496" spans="1:28">
      <c r="A496" s="409"/>
      <c r="B496" s="35"/>
      <c r="C496" s="35"/>
      <c r="D496" s="35"/>
      <c r="E496" s="35"/>
      <c r="F496" s="35"/>
      <c r="G496" s="35"/>
      <c r="H496" s="35"/>
      <c r="I496" s="35"/>
      <c r="J496" s="35"/>
      <c r="K496" s="35"/>
      <c r="L496" s="42"/>
      <c r="M496" s="35"/>
      <c r="N496" s="35"/>
      <c r="O496" s="35"/>
      <c r="P496" s="35"/>
      <c r="Q496" s="35"/>
      <c r="R496" s="35"/>
      <c r="S496" s="35"/>
      <c r="T496" s="35"/>
      <c r="U496" s="35"/>
      <c r="V496" s="35"/>
      <c r="W496" s="35"/>
      <c r="X496" s="35"/>
      <c r="Y496" s="35"/>
      <c r="Z496" s="35"/>
      <c r="AA496" s="35"/>
      <c r="AB496" s="35"/>
    </row>
    <row r="497" spans="1:28">
      <c r="A497" s="409"/>
      <c r="B497" s="35"/>
      <c r="C497" s="35"/>
      <c r="D497" s="35"/>
      <c r="E497" s="35"/>
      <c r="F497" s="35"/>
      <c r="G497" s="35"/>
      <c r="H497" s="35"/>
      <c r="I497" s="35"/>
      <c r="J497" s="35"/>
      <c r="K497" s="35"/>
      <c r="L497" s="42"/>
      <c r="M497" s="35"/>
      <c r="N497" s="35"/>
      <c r="O497" s="35"/>
      <c r="P497" s="35"/>
      <c r="Q497" s="35"/>
      <c r="R497" s="35"/>
      <c r="S497" s="35"/>
      <c r="T497" s="35"/>
      <c r="U497" s="35"/>
      <c r="V497" s="35"/>
      <c r="W497" s="35"/>
      <c r="X497" s="35"/>
      <c r="Y497" s="35"/>
      <c r="Z497" s="35"/>
      <c r="AA497" s="35"/>
      <c r="AB497" s="35"/>
    </row>
    <row r="498" spans="1:28">
      <c r="A498" s="409"/>
      <c r="B498" s="35"/>
      <c r="C498" s="35"/>
      <c r="D498" s="35"/>
      <c r="E498" s="35"/>
      <c r="F498" s="35"/>
      <c r="G498" s="35"/>
      <c r="H498" s="35"/>
      <c r="I498" s="35"/>
      <c r="J498" s="35"/>
      <c r="K498" s="35"/>
      <c r="L498" s="42"/>
      <c r="M498" s="35"/>
      <c r="N498" s="35"/>
      <c r="O498" s="35"/>
      <c r="P498" s="35"/>
      <c r="Q498" s="35"/>
      <c r="R498" s="35"/>
      <c r="S498" s="35"/>
      <c r="T498" s="35"/>
      <c r="U498" s="35"/>
      <c r="V498" s="35"/>
      <c r="W498" s="35"/>
      <c r="X498" s="35"/>
      <c r="Y498" s="35"/>
      <c r="Z498" s="35"/>
      <c r="AA498" s="35"/>
      <c r="AB498" s="35"/>
    </row>
    <row r="499" spans="1:28">
      <c r="A499" s="409"/>
      <c r="B499" s="35"/>
      <c r="C499" s="35"/>
      <c r="D499" s="35"/>
      <c r="E499" s="35"/>
      <c r="F499" s="35"/>
      <c r="G499" s="35"/>
      <c r="H499" s="35"/>
      <c r="I499" s="35"/>
      <c r="J499" s="35"/>
      <c r="K499" s="35"/>
      <c r="L499" s="42"/>
      <c r="M499" s="35"/>
      <c r="N499" s="35"/>
      <c r="O499" s="35"/>
      <c r="P499" s="35"/>
      <c r="Q499" s="35"/>
      <c r="R499" s="35"/>
      <c r="S499" s="35"/>
      <c r="T499" s="35"/>
      <c r="U499" s="35"/>
      <c r="V499" s="35"/>
      <c r="W499" s="35"/>
      <c r="X499" s="35"/>
      <c r="Y499" s="35"/>
      <c r="Z499" s="35"/>
      <c r="AA499" s="35"/>
      <c r="AB499" s="35"/>
    </row>
    <row r="500" spans="1:28">
      <c r="A500" s="409"/>
      <c r="B500" s="35"/>
      <c r="C500" s="35"/>
      <c r="D500" s="35"/>
      <c r="E500" s="35"/>
      <c r="F500" s="35"/>
      <c r="G500" s="35"/>
      <c r="H500" s="35"/>
      <c r="I500" s="35"/>
      <c r="J500" s="35"/>
      <c r="K500" s="35"/>
      <c r="L500" s="42"/>
      <c r="M500" s="35"/>
      <c r="N500" s="35"/>
      <c r="O500" s="35"/>
      <c r="P500" s="35"/>
      <c r="Q500" s="35"/>
      <c r="R500" s="35"/>
      <c r="S500" s="35"/>
      <c r="T500" s="35"/>
      <c r="U500" s="35"/>
      <c r="V500" s="35"/>
      <c r="W500" s="35"/>
      <c r="X500" s="35"/>
      <c r="Y500" s="35"/>
      <c r="Z500" s="35"/>
      <c r="AA500" s="35"/>
      <c r="AB500" s="35"/>
    </row>
    <row r="501" spans="1:28">
      <c r="A501" s="409"/>
      <c r="B501" s="35"/>
      <c r="C501" s="35"/>
      <c r="D501" s="35"/>
      <c r="E501" s="35"/>
      <c r="F501" s="35"/>
      <c r="G501" s="35"/>
      <c r="H501" s="35"/>
      <c r="I501" s="35"/>
      <c r="J501" s="35"/>
      <c r="K501" s="35"/>
      <c r="L501" s="42"/>
      <c r="M501" s="35"/>
      <c r="N501" s="35"/>
      <c r="O501" s="35"/>
      <c r="P501" s="35"/>
      <c r="Q501" s="35"/>
      <c r="R501" s="35"/>
      <c r="S501" s="35"/>
      <c r="T501" s="35"/>
      <c r="U501" s="35"/>
      <c r="V501" s="35"/>
      <c r="W501" s="35"/>
      <c r="X501" s="35"/>
      <c r="Y501" s="35"/>
      <c r="Z501" s="35"/>
      <c r="AA501" s="35"/>
      <c r="AB501" s="35"/>
    </row>
    <row r="502" spans="1:28">
      <c r="A502" s="409"/>
      <c r="B502" s="35"/>
      <c r="C502" s="35"/>
      <c r="D502" s="35"/>
      <c r="E502" s="35"/>
      <c r="F502" s="35"/>
      <c r="G502" s="35"/>
      <c r="H502" s="35"/>
      <c r="I502" s="35"/>
      <c r="J502" s="35"/>
      <c r="K502" s="35"/>
      <c r="L502" s="42"/>
      <c r="M502" s="35"/>
      <c r="N502" s="35"/>
      <c r="O502" s="35"/>
      <c r="P502" s="35"/>
      <c r="Q502" s="35"/>
      <c r="R502" s="35"/>
      <c r="S502" s="35"/>
      <c r="T502" s="35"/>
      <c r="U502" s="35"/>
      <c r="V502" s="35"/>
      <c r="W502" s="35"/>
      <c r="X502" s="35"/>
      <c r="Y502" s="35"/>
      <c r="Z502" s="35"/>
      <c r="AA502" s="35"/>
      <c r="AB502" s="35"/>
    </row>
    <row r="503" spans="1:28">
      <c r="A503" s="409"/>
      <c r="B503" s="35"/>
      <c r="C503" s="35"/>
      <c r="D503" s="35"/>
      <c r="E503" s="35"/>
      <c r="F503" s="35"/>
      <c r="G503" s="35"/>
      <c r="H503" s="35"/>
      <c r="I503" s="35"/>
      <c r="J503" s="35"/>
      <c r="K503" s="35"/>
      <c r="L503" s="42"/>
      <c r="M503" s="35"/>
      <c r="N503" s="35"/>
      <c r="O503" s="35"/>
      <c r="P503" s="35"/>
      <c r="Q503" s="35"/>
      <c r="R503" s="35"/>
      <c r="S503" s="35"/>
      <c r="T503" s="35"/>
      <c r="U503" s="35"/>
      <c r="V503" s="35"/>
      <c r="W503" s="35"/>
      <c r="X503" s="35"/>
      <c r="Y503" s="35"/>
      <c r="Z503" s="35"/>
      <c r="AA503" s="35"/>
      <c r="AB503" s="35"/>
    </row>
    <row r="504" spans="1:28">
      <c r="A504" s="409"/>
      <c r="B504" s="35"/>
      <c r="C504" s="35"/>
      <c r="D504" s="35"/>
      <c r="E504" s="35"/>
      <c r="F504" s="35"/>
      <c r="G504" s="35"/>
      <c r="H504" s="35"/>
      <c r="I504" s="35"/>
      <c r="J504" s="35"/>
      <c r="K504" s="35"/>
      <c r="L504" s="42"/>
      <c r="M504" s="35"/>
      <c r="N504" s="35"/>
      <c r="O504" s="35"/>
      <c r="P504" s="35"/>
      <c r="Q504" s="35"/>
      <c r="R504" s="35"/>
      <c r="S504" s="35"/>
      <c r="T504" s="35"/>
      <c r="U504" s="35"/>
      <c r="V504" s="35"/>
      <c r="W504" s="35"/>
      <c r="X504" s="35"/>
      <c r="Y504" s="35"/>
      <c r="Z504" s="35"/>
      <c r="AA504" s="35"/>
      <c r="AB504" s="35"/>
    </row>
    <row r="505" spans="1:28">
      <c r="A505" s="409"/>
      <c r="B505" s="35"/>
      <c r="C505" s="35"/>
      <c r="D505" s="35"/>
      <c r="E505" s="35"/>
      <c r="F505" s="35"/>
      <c r="G505" s="35"/>
      <c r="H505" s="35"/>
      <c r="I505" s="35"/>
      <c r="J505" s="35"/>
      <c r="K505" s="35"/>
      <c r="L505" s="42"/>
      <c r="M505" s="35"/>
      <c r="N505" s="35"/>
      <c r="O505" s="35"/>
      <c r="P505" s="35"/>
      <c r="Q505" s="35"/>
      <c r="R505" s="35"/>
      <c r="S505" s="35"/>
      <c r="T505" s="35"/>
      <c r="U505" s="35"/>
      <c r="V505" s="35"/>
      <c r="W505" s="35"/>
      <c r="X505" s="35"/>
      <c r="Y505" s="35"/>
      <c r="Z505" s="35"/>
      <c r="AA505" s="35"/>
      <c r="AB505" s="35"/>
    </row>
    <row r="506" spans="1:28">
      <c r="A506" s="409"/>
      <c r="B506" s="35"/>
      <c r="C506" s="35"/>
      <c r="D506" s="35"/>
      <c r="E506" s="35"/>
      <c r="F506" s="35"/>
      <c r="G506" s="35"/>
      <c r="H506" s="35"/>
      <c r="I506" s="35"/>
      <c r="J506" s="35"/>
      <c r="K506" s="35"/>
      <c r="L506" s="42"/>
      <c r="M506" s="35"/>
      <c r="N506" s="35"/>
      <c r="O506" s="35"/>
      <c r="P506" s="35"/>
      <c r="Q506" s="35"/>
      <c r="R506" s="35"/>
      <c r="S506" s="35"/>
      <c r="T506" s="35"/>
      <c r="U506" s="35"/>
      <c r="V506" s="35"/>
      <c r="W506" s="35"/>
      <c r="X506" s="35"/>
      <c r="Y506" s="35"/>
      <c r="Z506" s="35"/>
      <c r="AA506" s="35"/>
      <c r="AB506" s="35"/>
    </row>
    <row r="507" spans="1:28">
      <c r="A507" s="409"/>
      <c r="B507" s="35"/>
      <c r="C507" s="35"/>
      <c r="D507" s="35"/>
      <c r="E507" s="35"/>
      <c r="F507" s="35"/>
      <c r="G507" s="35"/>
      <c r="H507" s="35"/>
      <c r="I507" s="35"/>
      <c r="J507" s="35"/>
      <c r="K507" s="35"/>
      <c r="L507" s="42"/>
      <c r="M507" s="35"/>
      <c r="N507" s="35"/>
      <c r="O507" s="35"/>
      <c r="P507" s="35"/>
      <c r="Q507" s="35"/>
      <c r="R507" s="35"/>
      <c r="S507" s="35"/>
      <c r="T507" s="35"/>
      <c r="U507" s="35"/>
      <c r="V507" s="35"/>
      <c r="W507" s="35"/>
      <c r="X507" s="35"/>
      <c r="Y507" s="35"/>
      <c r="Z507" s="35"/>
      <c r="AA507" s="35"/>
      <c r="AB507" s="35"/>
    </row>
    <row r="508" spans="1:28">
      <c r="A508" s="409"/>
      <c r="B508" s="35"/>
      <c r="C508" s="35"/>
      <c r="D508" s="35"/>
      <c r="E508" s="35"/>
      <c r="F508" s="35"/>
      <c r="G508" s="35"/>
      <c r="H508" s="35"/>
      <c r="I508" s="35"/>
      <c r="J508" s="35"/>
      <c r="K508" s="35"/>
      <c r="L508" s="42"/>
      <c r="M508" s="35"/>
      <c r="N508" s="35"/>
      <c r="O508" s="35"/>
      <c r="P508" s="35"/>
      <c r="Q508" s="35"/>
      <c r="R508" s="35"/>
      <c r="S508" s="35"/>
      <c r="T508" s="35"/>
      <c r="U508" s="35"/>
      <c r="V508" s="35"/>
      <c r="W508" s="35"/>
      <c r="X508" s="35"/>
      <c r="Y508" s="35"/>
      <c r="Z508" s="35"/>
      <c r="AA508" s="35"/>
      <c r="AB508" s="35"/>
    </row>
    <row r="509" spans="1:28">
      <c r="A509" s="409"/>
      <c r="B509" s="35"/>
      <c r="C509" s="35"/>
      <c r="D509" s="35"/>
      <c r="E509" s="35"/>
      <c r="F509" s="35"/>
      <c r="G509" s="35"/>
      <c r="H509" s="35"/>
      <c r="I509" s="35"/>
      <c r="J509" s="35"/>
      <c r="K509" s="35"/>
      <c r="L509" s="42"/>
      <c r="M509" s="35"/>
      <c r="N509" s="35"/>
      <c r="O509" s="35"/>
      <c r="P509" s="35"/>
      <c r="Q509" s="35"/>
      <c r="R509" s="35"/>
      <c r="S509" s="35"/>
      <c r="T509" s="35"/>
      <c r="U509" s="35"/>
      <c r="V509" s="35"/>
      <c r="W509" s="35"/>
      <c r="X509" s="35"/>
      <c r="Y509" s="35"/>
      <c r="Z509" s="35"/>
      <c r="AA509" s="35"/>
      <c r="AB509" s="35"/>
    </row>
    <row r="510" spans="1:28">
      <c r="A510" s="409"/>
      <c r="B510" s="35"/>
      <c r="C510" s="35"/>
      <c r="D510" s="35"/>
      <c r="E510" s="35"/>
      <c r="F510" s="35"/>
      <c r="G510" s="35"/>
      <c r="H510" s="35"/>
      <c r="I510" s="35"/>
      <c r="J510" s="35"/>
      <c r="K510" s="35"/>
      <c r="L510" s="42"/>
      <c r="M510" s="35"/>
      <c r="N510" s="35"/>
      <c r="O510" s="35"/>
      <c r="P510" s="35"/>
      <c r="Q510" s="35"/>
      <c r="R510" s="35"/>
      <c r="S510" s="35"/>
      <c r="T510" s="35"/>
      <c r="U510" s="35"/>
      <c r="V510" s="35"/>
      <c r="W510" s="35"/>
      <c r="X510" s="35"/>
      <c r="Y510" s="35"/>
      <c r="Z510" s="35"/>
      <c r="AA510" s="35"/>
      <c r="AB510" s="35"/>
    </row>
    <row r="511" spans="1:28">
      <c r="A511" s="409"/>
      <c r="B511" s="35"/>
      <c r="C511" s="35"/>
      <c r="D511" s="35"/>
      <c r="E511" s="35"/>
      <c r="F511" s="35"/>
      <c r="G511" s="35"/>
      <c r="H511" s="35"/>
      <c r="I511" s="35"/>
      <c r="J511" s="35"/>
      <c r="K511" s="35"/>
      <c r="L511" s="42"/>
      <c r="M511" s="35"/>
      <c r="N511" s="35"/>
      <c r="O511" s="35"/>
      <c r="P511" s="35"/>
      <c r="Q511" s="35"/>
      <c r="R511" s="35"/>
      <c r="S511" s="35"/>
      <c r="T511" s="35"/>
      <c r="U511" s="35"/>
      <c r="V511" s="35"/>
      <c r="W511" s="35"/>
      <c r="X511" s="35"/>
      <c r="Y511" s="35"/>
      <c r="Z511" s="35"/>
      <c r="AA511" s="35"/>
      <c r="AB511" s="35"/>
    </row>
    <row r="512" spans="1:28">
      <c r="A512" s="409"/>
      <c r="B512" s="35"/>
      <c r="C512" s="35"/>
      <c r="D512" s="35"/>
      <c r="E512" s="35"/>
      <c r="F512" s="35"/>
      <c r="G512" s="35"/>
      <c r="H512" s="35"/>
      <c r="I512" s="35"/>
      <c r="J512" s="35"/>
      <c r="K512" s="35"/>
      <c r="L512" s="42"/>
      <c r="M512" s="35"/>
      <c r="N512" s="35"/>
      <c r="O512" s="35"/>
      <c r="P512" s="35"/>
      <c r="Q512" s="35"/>
      <c r="R512" s="35"/>
      <c r="S512" s="35"/>
      <c r="T512" s="35"/>
      <c r="U512" s="35"/>
      <c r="V512" s="35"/>
      <c r="W512" s="35"/>
      <c r="X512" s="35"/>
      <c r="Y512" s="35"/>
      <c r="Z512" s="35"/>
      <c r="AA512" s="35"/>
      <c r="AB512" s="35"/>
    </row>
    <row r="513" spans="1:28">
      <c r="A513" s="409"/>
      <c r="B513" s="35"/>
      <c r="C513" s="35"/>
      <c r="D513" s="35"/>
      <c r="E513" s="35"/>
      <c r="F513" s="35"/>
      <c r="G513" s="35"/>
      <c r="H513" s="35"/>
      <c r="I513" s="35"/>
      <c r="J513" s="35"/>
      <c r="K513" s="35"/>
      <c r="L513" s="42"/>
      <c r="M513" s="35"/>
      <c r="N513" s="35"/>
      <c r="O513" s="35"/>
      <c r="P513" s="35"/>
      <c r="Q513" s="35"/>
      <c r="R513" s="35"/>
      <c r="S513" s="35"/>
      <c r="T513" s="35"/>
      <c r="U513" s="35"/>
      <c r="V513" s="35"/>
      <c r="W513" s="35"/>
      <c r="X513" s="35"/>
      <c r="Y513" s="35"/>
      <c r="Z513" s="35"/>
      <c r="AA513" s="35"/>
      <c r="AB513" s="35"/>
    </row>
    <row r="514" spans="1:28">
      <c r="A514" s="409"/>
      <c r="B514" s="35"/>
      <c r="C514" s="35"/>
      <c r="D514" s="35"/>
      <c r="E514" s="35"/>
      <c r="F514" s="35"/>
      <c r="G514" s="35"/>
      <c r="H514" s="35"/>
      <c r="I514" s="35"/>
      <c r="J514" s="35"/>
      <c r="K514" s="35"/>
      <c r="L514" s="42"/>
      <c r="M514" s="35"/>
      <c r="N514" s="35"/>
      <c r="O514" s="35"/>
      <c r="P514" s="35"/>
      <c r="Q514" s="35"/>
      <c r="R514" s="35"/>
      <c r="S514" s="35"/>
      <c r="T514" s="35"/>
      <c r="U514" s="35"/>
      <c r="V514" s="35"/>
      <c r="W514" s="35"/>
      <c r="X514" s="35"/>
      <c r="Y514" s="35"/>
      <c r="Z514" s="35"/>
      <c r="AA514" s="35"/>
      <c r="AB514" s="35"/>
    </row>
    <row r="515" spans="1:28">
      <c r="A515" s="409"/>
      <c r="B515" s="35"/>
      <c r="C515" s="35"/>
      <c r="D515" s="35"/>
      <c r="E515" s="35"/>
      <c r="F515" s="35"/>
      <c r="G515" s="35"/>
      <c r="H515" s="35"/>
      <c r="I515" s="35"/>
      <c r="J515" s="35"/>
      <c r="K515" s="35"/>
      <c r="L515" s="42"/>
      <c r="M515" s="35"/>
      <c r="N515" s="35"/>
      <c r="O515" s="35"/>
      <c r="P515" s="35"/>
      <c r="Q515" s="35"/>
      <c r="R515" s="35"/>
      <c r="S515" s="35"/>
      <c r="T515" s="35"/>
      <c r="U515" s="35"/>
      <c r="V515" s="35"/>
      <c r="W515" s="35"/>
      <c r="X515" s="35"/>
      <c r="Y515" s="35"/>
      <c r="Z515" s="35"/>
      <c r="AA515" s="35"/>
      <c r="AB515" s="35"/>
    </row>
    <row r="516" spans="1:28">
      <c r="A516" s="409"/>
      <c r="B516" s="35"/>
      <c r="C516" s="35"/>
      <c r="D516" s="35"/>
      <c r="E516" s="35"/>
      <c r="F516" s="35"/>
      <c r="G516" s="35"/>
      <c r="H516" s="35"/>
      <c r="I516" s="35"/>
      <c r="J516" s="35"/>
      <c r="K516" s="35"/>
      <c r="L516" s="42"/>
      <c r="M516" s="35"/>
      <c r="N516" s="35"/>
      <c r="O516" s="35"/>
      <c r="P516" s="35"/>
      <c r="Q516" s="35"/>
      <c r="R516" s="35"/>
      <c r="S516" s="35"/>
      <c r="T516" s="35"/>
      <c r="U516" s="35"/>
      <c r="V516" s="35"/>
      <c r="W516" s="35"/>
      <c r="X516" s="35"/>
      <c r="Y516" s="35"/>
      <c r="Z516" s="35"/>
      <c r="AA516" s="35"/>
      <c r="AB516" s="35"/>
    </row>
    <row r="517" spans="1:28">
      <c r="A517" s="409"/>
      <c r="B517" s="35"/>
      <c r="C517" s="35"/>
      <c r="D517" s="35"/>
      <c r="E517" s="35"/>
      <c r="F517" s="35"/>
      <c r="G517" s="35"/>
      <c r="H517" s="35"/>
      <c r="I517" s="35"/>
      <c r="J517" s="35"/>
      <c r="K517" s="35"/>
      <c r="L517" s="42"/>
      <c r="M517" s="35"/>
      <c r="N517" s="35"/>
      <c r="O517" s="35"/>
      <c r="P517" s="35"/>
      <c r="Q517" s="35"/>
      <c r="R517" s="35"/>
      <c r="S517" s="35"/>
      <c r="T517" s="35"/>
      <c r="U517" s="35"/>
      <c r="V517" s="35"/>
      <c r="W517" s="35"/>
      <c r="X517" s="35"/>
      <c r="Y517" s="35"/>
      <c r="Z517" s="35"/>
      <c r="AA517" s="35"/>
      <c r="AB517" s="35"/>
    </row>
    <row r="518" spans="1:28">
      <c r="A518" s="409"/>
      <c r="B518" s="35"/>
      <c r="C518" s="35"/>
      <c r="D518" s="35"/>
      <c r="E518" s="35"/>
      <c r="F518" s="35"/>
      <c r="G518" s="35"/>
      <c r="H518" s="35"/>
      <c r="I518" s="35"/>
      <c r="J518" s="35"/>
      <c r="K518" s="35"/>
      <c r="L518" s="42"/>
      <c r="M518" s="35"/>
      <c r="N518" s="35"/>
      <c r="O518" s="35"/>
      <c r="P518" s="35"/>
      <c r="Q518" s="35"/>
      <c r="R518" s="35"/>
      <c r="S518" s="35"/>
      <c r="T518" s="35"/>
      <c r="U518" s="35"/>
      <c r="V518" s="35"/>
      <c r="W518" s="35"/>
      <c r="X518" s="35"/>
      <c r="Y518" s="35"/>
      <c r="Z518" s="35"/>
      <c r="AA518" s="35"/>
      <c r="AB518" s="35"/>
    </row>
    <row r="519" spans="1:28">
      <c r="A519" s="409"/>
      <c r="B519" s="35"/>
      <c r="C519" s="35"/>
      <c r="D519" s="35"/>
      <c r="E519" s="35"/>
      <c r="F519" s="35"/>
      <c r="G519" s="35"/>
      <c r="H519" s="35"/>
      <c r="I519" s="35"/>
      <c r="J519" s="35"/>
      <c r="K519" s="35"/>
      <c r="L519" s="42"/>
      <c r="M519" s="35"/>
      <c r="N519" s="35"/>
      <c r="O519" s="35"/>
      <c r="P519" s="35"/>
      <c r="Q519" s="35"/>
      <c r="R519" s="35"/>
      <c r="S519" s="35"/>
      <c r="T519" s="35"/>
      <c r="U519" s="35"/>
      <c r="V519" s="35"/>
      <c r="W519" s="35"/>
      <c r="X519" s="35"/>
      <c r="Y519" s="35"/>
      <c r="Z519" s="35"/>
      <c r="AA519" s="35"/>
      <c r="AB519" s="35"/>
    </row>
    <row r="520" spans="1:28">
      <c r="A520" s="409"/>
      <c r="B520" s="35"/>
      <c r="C520" s="35"/>
      <c r="D520" s="35"/>
      <c r="E520" s="35"/>
      <c r="F520" s="35"/>
      <c r="G520" s="35"/>
      <c r="H520" s="35"/>
      <c r="I520" s="35"/>
      <c r="J520" s="35"/>
      <c r="K520" s="35"/>
      <c r="L520" s="42"/>
      <c r="M520" s="35"/>
      <c r="N520" s="35"/>
      <c r="O520" s="35"/>
      <c r="P520" s="35"/>
      <c r="Q520" s="35"/>
      <c r="R520" s="35"/>
      <c r="S520" s="35"/>
      <c r="T520" s="35"/>
      <c r="U520" s="35"/>
      <c r="V520" s="35"/>
      <c r="W520" s="35"/>
      <c r="X520" s="35"/>
      <c r="Y520" s="35"/>
      <c r="Z520" s="35"/>
      <c r="AA520" s="35"/>
      <c r="AB520" s="35"/>
    </row>
    <row r="521" spans="1:28">
      <c r="A521" s="409"/>
      <c r="B521" s="35"/>
      <c r="C521" s="35"/>
      <c r="D521" s="35"/>
      <c r="E521" s="35"/>
      <c r="F521" s="35"/>
      <c r="G521" s="35"/>
      <c r="H521" s="35"/>
      <c r="I521" s="35"/>
      <c r="J521" s="35"/>
      <c r="K521" s="35"/>
      <c r="L521" s="42"/>
      <c r="M521" s="35"/>
      <c r="N521" s="35"/>
      <c r="O521" s="35"/>
      <c r="P521" s="35"/>
      <c r="Q521" s="35"/>
      <c r="R521" s="35"/>
      <c r="S521" s="35"/>
      <c r="T521" s="35"/>
      <c r="U521" s="35"/>
      <c r="V521" s="35"/>
      <c r="W521" s="35"/>
      <c r="X521" s="35"/>
      <c r="Y521" s="35"/>
      <c r="Z521" s="35"/>
      <c r="AA521" s="35"/>
      <c r="AB521" s="35"/>
    </row>
    <row r="522" spans="1:28">
      <c r="A522" s="409"/>
      <c r="B522" s="35"/>
      <c r="C522" s="35"/>
      <c r="D522" s="35"/>
      <c r="E522" s="35"/>
      <c r="F522" s="35"/>
      <c r="G522" s="35"/>
      <c r="H522" s="35"/>
      <c r="I522" s="35"/>
      <c r="J522" s="35"/>
      <c r="K522" s="35"/>
      <c r="L522" s="42"/>
      <c r="M522" s="35"/>
      <c r="N522" s="35"/>
      <c r="O522" s="35"/>
      <c r="P522" s="35"/>
      <c r="Q522" s="35"/>
      <c r="R522" s="35"/>
      <c r="S522" s="35"/>
      <c r="T522" s="35"/>
      <c r="U522" s="35"/>
      <c r="V522" s="35"/>
      <c r="W522" s="35"/>
      <c r="X522" s="35"/>
      <c r="Y522" s="35"/>
      <c r="Z522" s="35"/>
      <c r="AA522" s="35"/>
      <c r="AB522" s="35"/>
    </row>
    <row r="523" spans="1:28">
      <c r="A523" s="409"/>
      <c r="B523" s="35"/>
      <c r="C523" s="35"/>
      <c r="D523" s="35"/>
      <c r="E523" s="35"/>
      <c r="F523" s="35"/>
      <c r="G523" s="35"/>
      <c r="H523" s="35"/>
      <c r="I523" s="35"/>
      <c r="J523" s="35"/>
      <c r="K523" s="35"/>
      <c r="L523" s="42"/>
      <c r="M523" s="35"/>
      <c r="N523" s="35"/>
      <c r="O523" s="35"/>
      <c r="P523" s="35"/>
      <c r="Q523" s="35"/>
      <c r="R523" s="35"/>
      <c r="S523" s="35"/>
      <c r="T523" s="35"/>
      <c r="U523" s="35"/>
      <c r="V523" s="35"/>
      <c r="W523" s="35"/>
      <c r="X523" s="35"/>
      <c r="Y523" s="35"/>
      <c r="Z523" s="35"/>
      <c r="AA523" s="35"/>
      <c r="AB523" s="35"/>
    </row>
    <row r="524" spans="1:28">
      <c r="A524" s="409"/>
      <c r="B524" s="35"/>
      <c r="C524" s="35"/>
      <c r="D524" s="35"/>
      <c r="E524" s="35"/>
      <c r="F524" s="35"/>
      <c r="G524" s="35"/>
      <c r="H524" s="35"/>
      <c r="I524" s="35"/>
      <c r="J524" s="35"/>
      <c r="K524" s="35"/>
      <c r="L524" s="42"/>
      <c r="M524" s="35"/>
      <c r="N524" s="35"/>
      <c r="O524" s="35"/>
      <c r="P524" s="35"/>
      <c r="Q524" s="35"/>
      <c r="R524" s="35"/>
      <c r="S524" s="35"/>
      <c r="T524" s="35"/>
      <c r="U524" s="35"/>
      <c r="V524" s="35"/>
      <c r="W524" s="35"/>
      <c r="X524" s="35"/>
      <c r="Y524" s="35"/>
      <c r="Z524" s="35"/>
      <c r="AA524" s="35"/>
      <c r="AB524" s="35"/>
    </row>
    <row r="525" spans="1:28">
      <c r="A525" s="409"/>
      <c r="B525" s="35"/>
      <c r="C525" s="35"/>
      <c r="D525" s="35"/>
      <c r="E525" s="35"/>
      <c r="F525" s="35"/>
      <c r="G525" s="35"/>
      <c r="H525" s="35"/>
      <c r="I525" s="35"/>
      <c r="J525" s="35"/>
      <c r="K525" s="35"/>
      <c r="L525" s="42"/>
      <c r="M525" s="35"/>
      <c r="N525" s="35"/>
      <c r="O525" s="35"/>
      <c r="P525" s="35"/>
      <c r="Q525" s="35"/>
      <c r="R525" s="35"/>
      <c r="S525" s="35"/>
      <c r="T525" s="35"/>
      <c r="U525" s="35"/>
      <c r="V525" s="35"/>
      <c r="W525" s="35"/>
      <c r="X525" s="35"/>
      <c r="Y525" s="35"/>
      <c r="Z525" s="35"/>
      <c r="AA525" s="35"/>
      <c r="AB525" s="35"/>
    </row>
    <row r="526" spans="1:28">
      <c r="A526" s="409"/>
      <c r="B526" s="35"/>
      <c r="C526" s="35"/>
      <c r="D526" s="35"/>
      <c r="E526" s="35"/>
      <c r="F526" s="35"/>
      <c r="G526" s="35"/>
      <c r="H526" s="35"/>
      <c r="I526" s="35"/>
      <c r="J526" s="35"/>
      <c r="K526" s="35"/>
      <c r="L526" s="42"/>
      <c r="M526" s="35"/>
      <c r="N526" s="35"/>
      <c r="O526" s="35"/>
      <c r="P526" s="35"/>
      <c r="Q526" s="35"/>
      <c r="R526" s="35"/>
      <c r="S526" s="35"/>
      <c r="T526" s="35"/>
      <c r="U526" s="35"/>
      <c r="V526" s="35"/>
      <c r="W526" s="35"/>
      <c r="X526" s="35"/>
      <c r="Y526" s="35"/>
      <c r="Z526" s="35"/>
      <c r="AA526" s="35"/>
      <c r="AB526" s="35"/>
    </row>
    <row r="527" spans="1:28">
      <c r="A527" s="409"/>
      <c r="B527" s="35"/>
      <c r="C527" s="35"/>
      <c r="D527" s="35"/>
      <c r="E527" s="35"/>
      <c r="F527" s="35"/>
      <c r="G527" s="35"/>
      <c r="H527" s="35"/>
      <c r="I527" s="35"/>
      <c r="J527" s="35"/>
      <c r="K527" s="35"/>
      <c r="L527" s="42"/>
      <c r="M527" s="35"/>
      <c r="N527" s="35"/>
      <c r="O527" s="35"/>
      <c r="P527" s="35"/>
      <c r="Q527" s="35"/>
      <c r="R527" s="35"/>
      <c r="S527" s="35"/>
      <c r="T527" s="35"/>
      <c r="U527" s="35"/>
      <c r="V527" s="35"/>
      <c r="W527" s="35"/>
      <c r="X527" s="35"/>
      <c r="Y527" s="35"/>
      <c r="Z527" s="35"/>
      <c r="AA527" s="35"/>
      <c r="AB527" s="35"/>
    </row>
    <row r="528" spans="1:28">
      <c r="A528" s="409"/>
      <c r="B528" s="35"/>
      <c r="C528" s="35"/>
      <c r="D528" s="35"/>
      <c r="E528" s="35"/>
      <c r="F528" s="35"/>
      <c r="G528" s="35"/>
      <c r="H528" s="35"/>
      <c r="I528" s="35"/>
      <c r="J528" s="35"/>
      <c r="K528" s="35"/>
      <c r="L528" s="42"/>
      <c r="M528" s="35"/>
      <c r="N528" s="35"/>
      <c r="O528" s="35"/>
      <c r="P528" s="35"/>
      <c r="Q528" s="35"/>
      <c r="R528" s="35"/>
      <c r="S528" s="35"/>
      <c r="T528" s="35"/>
      <c r="U528" s="35"/>
      <c r="V528" s="35"/>
      <c r="W528" s="35"/>
      <c r="X528" s="35"/>
      <c r="Y528" s="35"/>
      <c r="Z528" s="35"/>
      <c r="AA528" s="35"/>
      <c r="AB528" s="35"/>
    </row>
    <row r="529" spans="1:28">
      <c r="A529" s="409"/>
      <c r="B529" s="35"/>
      <c r="C529" s="35"/>
      <c r="D529" s="35"/>
      <c r="E529" s="35"/>
      <c r="F529" s="35"/>
      <c r="G529" s="35"/>
      <c r="H529" s="35"/>
      <c r="I529" s="35"/>
      <c r="J529" s="35"/>
      <c r="K529" s="35"/>
      <c r="L529" s="42"/>
      <c r="M529" s="35"/>
      <c r="N529" s="35"/>
      <c r="O529" s="35"/>
      <c r="P529" s="35"/>
      <c r="Q529" s="35"/>
      <c r="R529" s="35"/>
      <c r="S529" s="35"/>
      <c r="T529" s="35"/>
      <c r="U529" s="35"/>
      <c r="V529" s="35"/>
      <c r="W529" s="35"/>
      <c r="X529" s="35"/>
      <c r="Y529" s="35"/>
      <c r="Z529" s="35"/>
      <c r="AA529" s="35"/>
      <c r="AB529" s="35"/>
    </row>
    <row r="530" spans="1:28">
      <c r="A530" s="409"/>
      <c r="B530" s="35"/>
      <c r="C530" s="35"/>
      <c r="D530" s="35"/>
      <c r="E530" s="35"/>
      <c r="F530" s="35"/>
      <c r="G530" s="35"/>
      <c r="H530" s="35"/>
      <c r="I530" s="35"/>
      <c r="J530" s="35"/>
      <c r="K530" s="35"/>
      <c r="L530" s="42"/>
      <c r="M530" s="35"/>
      <c r="N530" s="35"/>
      <c r="O530" s="35"/>
      <c r="P530" s="35"/>
      <c r="Q530" s="35"/>
      <c r="R530" s="35"/>
      <c r="S530" s="35"/>
      <c r="T530" s="35"/>
      <c r="U530" s="35"/>
      <c r="V530" s="35"/>
      <c r="W530" s="35"/>
      <c r="X530" s="35"/>
      <c r="Y530" s="35"/>
      <c r="Z530" s="35"/>
      <c r="AA530" s="35"/>
      <c r="AB530" s="35"/>
    </row>
    <row r="531" spans="1:28">
      <c r="A531" s="409"/>
      <c r="B531" s="35"/>
      <c r="C531" s="35"/>
      <c r="D531" s="35"/>
      <c r="E531" s="35"/>
      <c r="F531" s="35"/>
      <c r="G531" s="35"/>
      <c r="H531" s="35"/>
      <c r="I531" s="35"/>
      <c r="J531" s="35"/>
      <c r="K531" s="35"/>
      <c r="L531" s="42"/>
      <c r="M531" s="35"/>
      <c r="N531" s="35"/>
      <c r="O531" s="35"/>
      <c r="P531" s="35"/>
      <c r="Q531" s="35"/>
      <c r="R531" s="35"/>
      <c r="S531" s="35"/>
      <c r="T531" s="35"/>
      <c r="U531" s="35"/>
      <c r="V531" s="35"/>
      <c r="W531" s="35"/>
      <c r="X531" s="35"/>
      <c r="Y531" s="35"/>
      <c r="Z531" s="35"/>
      <c r="AA531" s="35"/>
      <c r="AB531" s="35"/>
    </row>
    <row r="532" spans="1:28">
      <c r="A532" s="409"/>
      <c r="B532" s="35"/>
      <c r="C532" s="35"/>
      <c r="D532" s="35"/>
      <c r="E532" s="35"/>
      <c r="F532" s="35"/>
      <c r="G532" s="35"/>
      <c r="H532" s="35"/>
      <c r="I532" s="35"/>
      <c r="J532" s="35"/>
      <c r="K532" s="35"/>
      <c r="L532" s="42"/>
      <c r="M532" s="35"/>
      <c r="N532" s="35"/>
      <c r="O532" s="35"/>
      <c r="P532" s="35"/>
      <c r="Q532" s="35"/>
      <c r="R532" s="35"/>
      <c r="S532" s="35"/>
      <c r="T532" s="35"/>
      <c r="U532" s="35"/>
      <c r="V532" s="35"/>
      <c r="W532" s="35"/>
      <c r="X532" s="35"/>
      <c r="Y532" s="35"/>
      <c r="Z532" s="35"/>
      <c r="AA532" s="35"/>
      <c r="AB532" s="35"/>
    </row>
    <row r="533" spans="1:28">
      <c r="A533" s="409"/>
      <c r="B533" s="35"/>
      <c r="C533" s="35"/>
      <c r="D533" s="35"/>
      <c r="E533" s="35"/>
      <c r="F533" s="35"/>
      <c r="G533" s="35"/>
      <c r="H533" s="35"/>
      <c r="I533" s="35"/>
      <c r="J533" s="35"/>
      <c r="K533" s="35"/>
      <c r="L533" s="42"/>
      <c r="M533" s="35"/>
      <c r="N533" s="35"/>
      <c r="O533" s="35"/>
      <c r="P533" s="35"/>
      <c r="Q533" s="35"/>
      <c r="R533" s="35"/>
      <c r="S533" s="35"/>
      <c r="T533" s="35"/>
      <c r="U533" s="35"/>
      <c r="V533" s="35"/>
      <c r="W533" s="35"/>
      <c r="X533" s="35"/>
      <c r="Y533" s="35"/>
      <c r="Z533" s="35"/>
      <c r="AA533" s="35"/>
      <c r="AB533" s="35"/>
    </row>
    <row r="534" spans="1:28">
      <c r="A534" s="409"/>
      <c r="B534" s="35"/>
      <c r="C534" s="35"/>
      <c r="D534" s="35"/>
      <c r="E534" s="35"/>
      <c r="F534" s="35"/>
      <c r="G534" s="35"/>
      <c r="H534" s="35"/>
      <c r="I534" s="35"/>
      <c r="J534" s="35"/>
      <c r="K534" s="35"/>
      <c r="L534" s="42"/>
      <c r="M534" s="35"/>
      <c r="N534" s="35"/>
      <c r="O534" s="35"/>
      <c r="P534" s="35"/>
      <c r="Q534" s="35"/>
      <c r="R534" s="35"/>
      <c r="S534" s="35"/>
      <c r="T534" s="35"/>
      <c r="U534" s="35"/>
      <c r="V534" s="35"/>
      <c r="W534" s="35"/>
      <c r="X534" s="35"/>
      <c r="Y534" s="35"/>
      <c r="Z534" s="35"/>
      <c r="AA534" s="35"/>
      <c r="AB534" s="35"/>
    </row>
    <row r="535" spans="1:28">
      <c r="A535" s="409"/>
      <c r="B535" s="35"/>
      <c r="C535" s="35"/>
      <c r="D535" s="35"/>
      <c r="E535" s="35"/>
      <c r="F535" s="35"/>
      <c r="G535" s="35"/>
      <c r="H535" s="35"/>
      <c r="I535" s="35"/>
      <c r="J535" s="35"/>
      <c r="K535" s="35"/>
      <c r="L535" s="42"/>
      <c r="M535" s="35"/>
      <c r="N535" s="35"/>
      <c r="O535" s="35"/>
      <c r="P535" s="35"/>
      <c r="Q535" s="35"/>
      <c r="R535" s="35"/>
      <c r="S535" s="35"/>
      <c r="T535" s="35"/>
      <c r="U535" s="35"/>
      <c r="V535" s="35"/>
      <c r="W535" s="35"/>
      <c r="X535" s="35"/>
      <c r="Y535" s="35"/>
      <c r="Z535" s="35"/>
      <c r="AA535" s="35"/>
      <c r="AB535" s="35"/>
    </row>
    <row r="536" spans="1:28">
      <c r="A536" s="409"/>
      <c r="B536" s="35"/>
      <c r="C536" s="35"/>
      <c r="D536" s="35"/>
      <c r="E536" s="35"/>
      <c r="F536" s="35"/>
      <c r="G536" s="35"/>
      <c r="H536" s="35"/>
      <c r="I536" s="35"/>
      <c r="J536" s="35"/>
      <c r="K536" s="35"/>
      <c r="L536" s="42"/>
      <c r="M536" s="35"/>
      <c r="N536" s="35"/>
      <c r="O536" s="35"/>
      <c r="P536" s="35"/>
      <c r="Q536" s="35"/>
      <c r="R536" s="35"/>
      <c r="S536" s="35"/>
      <c r="T536" s="35"/>
      <c r="U536" s="35"/>
      <c r="V536" s="35"/>
      <c r="W536" s="35"/>
      <c r="X536" s="35"/>
      <c r="Y536" s="35"/>
      <c r="Z536" s="35"/>
      <c r="AA536" s="35"/>
      <c r="AB536" s="35"/>
    </row>
    <row r="537" spans="1:28">
      <c r="A537" s="409"/>
      <c r="B537" s="35"/>
      <c r="C537" s="35"/>
      <c r="D537" s="35"/>
      <c r="E537" s="35"/>
      <c r="F537" s="35"/>
      <c r="G537" s="35"/>
      <c r="H537" s="35"/>
      <c r="I537" s="35"/>
      <c r="J537" s="35"/>
      <c r="K537" s="35"/>
      <c r="L537" s="42"/>
      <c r="M537" s="35"/>
      <c r="N537" s="35"/>
      <c r="O537" s="35"/>
      <c r="P537" s="35"/>
      <c r="Q537" s="35"/>
      <c r="R537" s="35"/>
      <c r="S537" s="35"/>
      <c r="T537" s="35"/>
      <c r="U537" s="35"/>
      <c r="V537" s="35"/>
      <c r="W537" s="35"/>
      <c r="X537" s="35"/>
      <c r="Y537" s="35"/>
      <c r="Z537" s="35"/>
      <c r="AA537" s="35"/>
      <c r="AB537" s="35"/>
    </row>
    <row r="538" spans="1:28">
      <c r="A538" s="409"/>
      <c r="B538" s="35"/>
      <c r="C538" s="35"/>
      <c r="D538" s="35"/>
      <c r="E538" s="35"/>
      <c r="F538" s="35"/>
      <c r="G538" s="35"/>
      <c r="H538" s="35"/>
      <c r="I538" s="35"/>
      <c r="J538" s="35"/>
      <c r="K538" s="35"/>
      <c r="L538" s="42"/>
      <c r="M538" s="35"/>
      <c r="N538" s="35"/>
      <c r="O538" s="35"/>
      <c r="P538" s="35"/>
      <c r="Q538" s="35"/>
      <c r="R538" s="35"/>
      <c r="S538" s="35"/>
      <c r="T538" s="35"/>
      <c r="U538" s="35"/>
      <c r="V538" s="35"/>
      <c r="W538" s="35"/>
      <c r="X538" s="35"/>
      <c r="Y538" s="35"/>
      <c r="Z538" s="35"/>
      <c r="AA538" s="35"/>
      <c r="AB538" s="35"/>
    </row>
    <row r="539" spans="1:28">
      <c r="A539" s="409"/>
      <c r="B539" s="35"/>
      <c r="C539" s="35"/>
      <c r="D539" s="35"/>
      <c r="E539" s="35"/>
      <c r="F539" s="35"/>
      <c r="G539" s="35"/>
      <c r="H539" s="35"/>
      <c r="I539" s="35"/>
      <c r="J539" s="35"/>
      <c r="K539" s="35"/>
      <c r="L539" s="42"/>
      <c r="M539" s="35"/>
      <c r="N539" s="35"/>
      <c r="O539" s="35"/>
      <c r="P539" s="35"/>
      <c r="Q539" s="35"/>
      <c r="R539" s="35"/>
      <c r="S539" s="35"/>
      <c r="T539" s="35"/>
      <c r="U539" s="35"/>
      <c r="V539" s="35"/>
      <c r="W539" s="35"/>
      <c r="X539" s="35"/>
      <c r="Y539" s="35"/>
      <c r="Z539" s="35"/>
      <c r="AA539" s="35"/>
      <c r="AB539" s="35"/>
    </row>
    <row r="540" spans="1:28">
      <c r="A540" s="409"/>
      <c r="B540" s="35"/>
      <c r="C540" s="35"/>
      <c r="D540" s="35"/>
      <c r="E540" s="35"/>
      <c r="F540" s="35"/>
      <c r="G540" s="35"/>
      <c r="H540" s="35"/>
      <c r="I540" s="35"/>
      <c r="J540" s="35"/>
      <c r="K540" s="35"/>
      <c r="L540" s="42"/>
      <c r="M540" s="35"/>
      <c r="N540" s="35"/>
      <c r="O540" s="35"/>
      <c r="P540" s="35"/>
      <c r="Q540" s="35"/>
      <c r="R540" s="35"/>
      <c r="S540" s="35"/>
      <c r="T540" s="35"/>
      <c r="U540" s="35"/>
      <c r="V540" s="35"/>
      <c r="W540" s="35"/>
      <c r="X540" s="35"/>
      <c r="Y540" s="35"/>
      <c r="Z540" s="35"/>
      <c r="AA540" s="35"/>
      <c r="AB540" s="35"/>
    </row>
    <row r="541" spans="1:28">
      <c r="A541" s="409"/>
      <c r="B541" s="35"/>
      <c r="C541" s="35"/>
      <c r="D541" s="35"/>
      <c r="E541" s="35"/>
      <c r="F541" s="35"/>
      <c r="G541" s="35"/>
      <c r="H541" s="35"/>
      <c r="I541" s="35"/>
      <c r="J541" s="35"/>
      <c r="K541" s="35"/>
      <c r="L541" s="42"/>
      <c r="M541" s="35"/>
      <c r="N541" s="35"/>
      <c r="O541" s="35"/>
      <c r="P541" s="35"/>
      <c r="Q541" s="35"/>
      <c r="R541" s="35"/>
      <c r="S541" s="35"/>
      <c r="T541" s="35"/>
      <c r="U541" s="35"/>
      <c r="V541" s="35"/>
      <c r="W541" s="35"/>
      <c r="X541" s="35"/>
      <c r="Y541" s="35"/>
      <c r="Z541" s="35"/>
      <c r="AA541" s="35"/>
      <c r="AB541" s="35"/>
    </row>
    <row r="542" spans="1:28">
      <c r="A542" s="409"/>
      <c r="B542" s="35"/>
      <c r="C542" s="35"/>
      <c r="D542" s="35"/>
      <c r="E542" s="35"/>
      <c r="F542" s="35"/>
      <c r="G542" s="35"/>
      <c r="H542" s="35"/>
      <c r="I542" s="35"/>
      <c r="J542" s="35"/>
      <c r="K542" s="35"/>
      <c r="L542" s="42"/>
      <c r="M542" s="35"/>
      <c r="N542" s="35"/>
      <c r="O542" s="35"/>
      <c r="P542" s="35"/>
      <c r="Q542" s="35"/>
      <c r="R542" s="35"/>
      <c r="S542" s="35"/>
      <c r="T542" s="35"/>
      <c r="U542" s="35"/>
      <c r="V542" s="35"/>
      <c r="W542" s="35"/>
      <c r="X542" s="35"/>
      <c r="Y542" s="35"/>
      <c r="Z542" s="35"/>
      <c r="AA542" s="35"/>
      <c r="AB542" s="35"/>
    </row>
    <row r="543" spans="1:28">
      <c r="A543" s="409"/>
      <c r="B543" s="35"/>
      <c r="C543" s="35"/>
      <c r="D543" s="35"/>
      <c r="E543" s="35"/>
      <c r="F543" s="35"/>
      <c r="G543" s="35"/>
      <c r="H543" s="35"/>
      <c r="I543" s="35"/>
      <c r="J543" s="35"/>
      <c r="K543" s="35"/>
      <c r="L543" s="42"/>
      <c r="M543" s="35"/>
      <c r="N543" s="35"/>
      <c r="O543" s="35"/>
      <c r="P543" s="35"/>
      <c r="Q543" s="35"/>
      <c r="R543" s="35"/>
      <c r="S543" s="35"/>
      <c r="T543" s="35"/>
      <c r="U543" s="35"/>
      <c r="V543" s="35"/>
      <c r="W543" s="35"/>
      <c r="X543" s="35"/>
      <c r="Y543" s="35"/>
      <c r="Z543" s="35"/>
      <c r="AA543" s="35"/>
      <c r="AB543" s="35"/>
    </row>
    <row r="544" spans="1:28">
      <c r="A544" s="409"/>
      <c r="B544" s="35"/>
      <c r="C544" s="35"/>
      <c r="D544" s="35"/>
      <c r="E544" s="35"/>
      <c r="F544" s="35"/>
      <c r="G544" s="35"/>
      <c r="H544" s="35"/>
      <c r="I544" s="35"/>
      <c r="J544" s="35"/>
      <c r="K544" s="35"/>
      <c r="L544" s="42"/>
      <c r="M544" s="35"/>
      <c r="N544" s="35"/>
      <c r="O544" s="35"/>
      <c r="P544" s="35"/>
      <c r="Q544" s="35"/>
      <c r="R544" s="35"/>
      <c r="S544" s="35"/>
      <c r="T544" s="35"/>
      <c r="U544" s="35"/>
      <c r="V544" s="35"/>
      <c r="W544" s="35"/>
      <c r="X544" s="35"/>
      <c r="Y544" s="35"/>
      <c r="Z544" s="35"/>
      <c r="AA544" s="35"/>
      <c r="AB544" s="35"/>
    </row>
    <row r="545" spans="1:28">
      <c r="A545" s="409"/>
      <c r="B545" s="35"/>
      <c r="C545" s="35"/>
      <c r="D545" s="35"/>
      <c r="E545" s="35"/>
      <c r="F545" s="35"/>
      <c r="G545" s="35"/>
      <c r="H545" s="35"/>
      <c r="I545" s="35"/>
      <c r="J545" s="35"/>
      <c r="K545" s="35"/>
      <c r="L545" s="42"/>
      <c r="M545" s="35"/>
      <c r="N545" s="35"/>
      <c r="O545" s="35"/>
      <c r="P545" s="35"/>
      <c r="Q545" s="35"/>
      <c r="R545" s="35"/>
      <c r="S545" s="35"/>
      <c r="T545" s="35"/>
      <c r="U545" s="35"/>
      <c r="V545" s="35"/>
      <c r="W545" s="35"/>
      <c r="X545" s="35"/>
      <c r="Y545" s="35"/>
      <c r="Z545" s="35"/>
      <c r="AA545" s="35"/>
      <c r="AB545" s="35"/>
    </row>
    <row r="546" spans="1:28">
      <c r="A546" s="409"/>
      <c r="B546" s="35"/>
      <c r="C546" s="35"/>
      <c r="D546" s="35"/>
      <c r="E546" s="35"/>
      <c r="F546" s="35"/>
      <c r="G546" s="35"/>
      <c r="H546" s="35"/>
      <c r="I546" s="35"/>
      <c r="J546" s="35"/>
      <c r="K546" s="35"/>
      <c r="L546" s="42"/>
      <c r="M546" s="35"/>
      <c r="N546" s="35"/>
      <c r="O546" s="35"/>
      <c r="P546" s="35"/>
      <c r="Q546" s="35"/>
      <c r="R546" s="35"/>
      <c r="S546" s="35"/>
      <c r="T546" s="35"/>
      <c r="U546" s="35"/>
      <c r="V546" s="35"/>
      <c r="W546" s="35"/>
      <c r="X546" s="35"/>
      <c r="Y546" s="35"/>
      <c r="Z546" s="35"/>
      <c r="AA546" s="35"/>
      <c r="AB546" s="35"/>
    </row>
    <row r="547" spans="1:28">
      <c r="A547" s="409"/>
      <c r="B547" s="35"/>
      <c r="C547" s="35"/>
      <c r="D547" s="35"/>
      <c r="E547" s="35"/>
      <c r="F547" s="35"/>
      <c r="G547" s="35"/>
      <c r="H547" s="35"/>
      <c r="I547" s="35"/>
      <c r="J547" s="35"/>
      <c r="K547" s="35"/>
      <c r="L547" s="42"/>
      <c r="M547" s="35"/>
      <c r="N547" s="35"/>
      <c r="O547" s="35"/>
      <c r="P547" s="35"/>
      <c r="Q547" s="35"/>
      <c r="R547" s="35"/>
      <c r="S547" s="35"/>
      <c r="T547" s="35"/>
      <c r="U547" s="35"/>
      <c r="V547" s="35"/>
      <c r="W547" s="35"/>
      <c r="X547" s="35"/>
      <c r="Y547" s="35"/>
      <c r="Z547" s="35"/>
      <c r="AA547" s="35"/>
      <c r="AB547" s="35"/>
    </row>
    <row r="548" spans="1:28">
      <c r="A548" s="409"/>
      <c r="B548" s="35"/>
      <c r="C548" s="35"/>
      <c r="D548" s="35"/>
      <c r="E548" s="35"/>
      <c r="F548" s="35"/>
      <c r="G548" s="35"/>
      <c r="H548" s="35"/>
      <c r="I548" s="35"/>
      <c r="J548" s="35"/>
      <c r="K548" s="35"/>
      <c r="L548" s="42"/>
      <c r="M548" s="35"/>
      <c r="N548" s="35"/>
      <c r="O548" s="35"/>
      <c r="P548" s="35"/>
      <c r="Q548" s="35"/>
      <c r="R548" s="35"/>
      <c r="S548" s="35"/>
      <c r="T548" s="35"/>
      <c r="U548" s="35"/>
      <c r="V548" s="35"/>
      <c r="W548" s="35"/>
      <c r="X548" s="35"/>
      <c r="Y548" s="35"/>
      <c r="Z548" s="35"/>
      <c r="AA548" s="35"/>
      <c r="AB548" s="35"/>
    </row>
    <row r="549" spans="1:28">
      <c r="A549" s="409"/>
      <c r="B549" s="35"/>
      <c r="C549" s="35"/>
      <c r="D549" s="35"/>
      <c r="E549" s="35"/>
      <c r="F549" s="35"/>
      <c r="G549" s="35"/>
      <c r="H549" s="35"/>
      <c r="I549" s="35"/>
      <c r="J549" s="35"/>
      <c r="K549" s="35"/>
      <c r="L549" s="42"/>
      <c r="M549" s="35"/>
      <c r="N549" s="35"/>
      <c r="O549" s="35"/>
      <c r="P549" s="35"/>
      <c r="Q549" s="35"/>
      <c r="R549" s="35"/>
      <c r="S549" s="35"/>
      <c r="T549" s="35"/>
      <c r="U549" s="35"/>
      <c r="V549" s="35"/>
      <c r="W549" s="35"/>
      <c r="X549" s="35"/>
      <c r="Y549" s="35"/>
      <c r="Z549" s="35"/>
      <c r="AA549" s="35"/>
      <c r="AB549" s="35"/>
    </row>
    <row r="550" spans="1:28">
      <c r="A550" s="409"/>
      <c r="B550" s="35"/>
      <c r="C550" s="35"/>
      <c r="D550" s="35"/>
      <c r="E550" s="35"/>
      <c r="F550" s="35"/>
      <c r="G550" s="35"/>
      <c r="H550" s="35"/>
      <c r="I550" s="35"/>
      <c r="J550" s="35"/>
      <c r="K550" s="35"/>
      <c r="L550" s="42"/>
      <c r="M550" s="35"/>
      <c r="N550" s="35"/>
      <c r="O550" s="35"/>
      <c r="P550" s="35"/>
      <c r="Q550" s="35"/>
      <c r="R550" s="35"/>
      <c r="S550" s="35"/>
      <c r="T550" s="35"/>
      <c r="U550" s="35"/>
      <c r="V550" s="35"/>
      <c r="W550" s="35"/>
      <c r="X550" s="35"/>
      <c r="Y550" s="35"/>
      <c r="Z550" s="35"/>
      <c r="AA550" s="35"/>
      <c r="AB550" s="35"/>
    </row>
    <row r="551" spans="1:28">
      <c r="A551" s="409"/>
      <c r="B551" s="35"/>
      <c r="C551" s="35"/>
      <c r="D551" s="35"/>
      <c r="E551" s="35"/>
      <c r="F551" s="35"/>
      <c r="G551" s="35"/>
      <c r="H551" s="35"/>
      <c r="I551" s="35"/>
      <c r="J551" s="35"/>
      <c r="K551" s="35"/>
      <c r="L551" s="42"/>
      <c r="M551" s="35"/>
      <c r="N551" s="35"/>
      <c r="O551" s="35"/>
      <c r="P551" s="35"/>
      <c r="Q551" s="35"/>
      <c r="R551" s="35"/>
      <c r="S551" s="35"/>
      <c r="T551" s="35"/>
      <c r="U551" s="35"/>
      <c r="V551" s="35"/>
      <c r="W551" s="35"/>
      <c r="X551" s="35"/>
      <c r="Y551" s="35"/>
      <c r="Z551" s="35"/>
      <c r="AA551" s="35"/>
      <c r="AB551" s="35"/>
    </row>
    <row r="552" spans="1:28">
      <c r="A552" s="409"/>
      <c r="B552" s="35"/>
      <c r="C552" s="35"/>
      <c r="D552" s="35"/>
      <c r="E552" s="35"/>
      <c r="F552" s="35"/>
      <c r="G552" s="35"/>
      <c r="H552" s="35"/>
      <c r="I552" s="35"/>
      <c r="J552" s="35"/>
      <c r="K552" s="35"/>
      <c r="L552" s="42"/>
      <c r="M552" s="35"/>
      <c r="N552" s="35"/>
      <c r="O552" s="35"/>
      <c r="P552" s="35"/>
      <c r="Q552" s="35"/>
      <c r="R552" s="35"/>
      <c r="S552" s="35"/>
      <c r="T552" s="35"/>
      <c r="U552" s="35"/>
      <c r="V552" s="35"/>
      <c r="W552" s="35"/>
      <c r="X552" s="35"/>
      <c r="Y552" s="35"/>
      <c r="Z552" s="35"/>
      <c r="AA552" s="35"/>
      <c r="AB552" s="35"/>
    </row>
    <row r="553" spans="1:28">
      <c r="A553" s="409"/>
      <c r="B553" s="35"/>
      <c r="C553" s="35"/>
      <c r="D553" s="35"/>
      <c r="E553" s="35"/>
      <c r="F553" s="35"/>
      <c r="G553" s="35"/>
      <c r="H553" s="35"/>
      <c r="I553" s="35"/>
      <c r="J553" s="35"/>
      <c r="K553" s="35"/>
      <c r="L553" s="42"/>
      <c r="M553" s="35"/>
      <c r="N553" s="35"/>
      <c r="O553" s="35"/>
      <c r="P553" s="35"/>
      <c r="Q553" s="35"/>
      <c r="R553" s="35"/>
      <c r="S553" s="35"/>
      <c r="T553" s="35"/>
      <c r="U553" s="35"/>
      <c r="V553" s="35"/>
      <c r="W553" s="35"/>
      <c r="X553" s="35"/>
      <c r="Y553" s="35"/>
      <c r="Z553" s="35"/>
      <c r="AA553" s="35"/>
      <c r="AB553" s="35"/>
    </row>
    <row r="554" spans="1:28">
      <c r="A554" s="409"/>
      <c r="B554" s="35"/>
      <c r="C554" s="35"/>
      <c r="D554" s="35"/>
      <c r="E554" s="35"/>
      <c r="F554" s="35"/>
      <c r="G554" s="35"/>
      <c r="H554" s="35"/>
      <c r="I554" s="35"/>
      <c r="J554" s="35"/>
      <c r="K554" s="35"/>
      <c r="L554" s="42"/>
      <c r="M554" s="35"/>
      <c r="N554" s="35"/>
      <c r="O554" s="35"/>
      <c r="P554" s="35"/>
      <c r="Q554" s="35"/>
      <c r="R554" s="35"/>
      <c r="S554" s="35"/>
      <c r="T554" s="35"/>
      <c r="U554" s="35"/>
      <c r="V554" s="35"/>
      <c r="W554" s="35"/>
      <c r="X554" s="35"/>
      <c r="Y554" s="35"/>
      <c r="Z554" s="35"/>
      <c r="AA554" s="35"/>
      <c r="AB554" s="35"/>
    </row>
    <row r="555" spans="1:28">
      <c r="A555" s="409"/>
      <c r="B555" s="35"/>
      <c r="C555" s="35"/>
      <c r="D555" s="35"/>
      <c r="E555" s="35"/>
      <c r="F555" s="35"/>
      <c r="G555" s="35"/>
      <c r="H555" s="35"/>
      <c r="I555" s="35"/>
      <c r="J555" s="35"/>
      <c r="K555" s="35"/>
      <c r="L555" s="42"/>
      <c r="M555" s="35"/>
      <c r="N555" s="35"/>
      <c r="O555" s="35"/>
      <c r="P555" s="35"/>
      <c r="Q555" s="35"/>
      <c r="R555" s="35"/>
      <c r="S555" s="35"/>
      <c r="T555" s="35"/>
      <c r="U555" s="35"/>
      <c r="V555" s="35"/>
      <c r="W555" s="35"/>
      <c r="X555" s="35"/>
      <c r="Y555" s="35"/>
      <c r="Z555" s="35"/>
      <c r="AA555" s="35"/>
      <c r="AB555" s="35"/>
    </row>
    <row r="556" spans="1:28">
      <c r="A556" s="409"/>
      <c r="B556" s="35"/>
      <c r="C556" s="35"/>
      <c r="D556" s="35"/>
      <c r="E556" s="35"/>
      <c r="F556" s="35"/>
      <c r="G556" s="35"/>
      <c r="H556" s="35"/>
      <c r="I556" s="35"/>
      <c r="J556" s="35"/>
      <c r="K556" s="35"/>
      <c r="L556" s="42"/>
      <c r="M556" s="35"/>
      <c r="N556" s="35"/>
      <c r="O556" s="35"/>
      <c r="P556" s="35"/>
      <c r="Q556" s="35"/>
      <c r="R556" s="35"/>
      <c r="S556" s="35"/>
      <c r="T556" s="35"/>
      <c r="U556" s="35"/>
      <c r="V556" s="35"/>
      <c r="W556" s="35"/>
      <c r="X556" s="35"/>
      <c r="Y556" s="35"/>
      <c r="Z556" s="35"/>
      <c r="AA556" s="35"/>
      <c r="AB556" s="35"/>
    </row>
    <row r="557" spans="1:28">
      <c r="A557" s="409"/>
      <c r="B557" s="35"/>
      <c r="C557" s="35"/>
      <c r="D557" s="35"/>
      <c r="E557" s="35"/>
      <c r="F557" s="35"/>
      <c r="G557" s="35"/>
      <c r="H557" s="35"/>
      <c r="I557" s="35"/>
      <c r="J557" s="35"/>
      <c r="K557" s="35"/>
      <c r="L557" s="42"/>
      <c r="M557" s="35"/>
      <c r="N557" s="35"/>
      <c r="O557" s="35"/>
      <c r="P557" s="35"/>
      <c r="Q557" s="35"/>
      <c r="R557" s="35"/>
      <c r="S557" s="35"/>
      <c r="T557" s="35"/>
      <c r="U557" s="35"/>
      <c r="V557" s="35"/>
      <c r="W557" s="35"/>
      <c r="X557" s="35"/>
      <c r="Y557" s="35"/>
      <c r="Z557" s="35"/>
      <c r="AA557" s="35"/>
      <c r="AB557" s="35"/>
    </row>
    <row r="558" spans="1:28">
      <c r="A558" s="409"/>
      <c r="B558" s="35"/>
      <c r="C558" s="35"/>
      <c r="D558" s="35"/>
      <c r="E558" s="35"/>
      <c r="F558" s="35"/>
      <c r="G558" s="35"/>
      <c r="H558" s="35"/>
      <c r="I558" s="35"/>
      <c r="J558" s="35"/>
      <c r="K558" s="35"/>
      <c r="L558" s="42"/>
      <c r="M558" s="35"/>
      <c r="N558" s="35"/>
      <c r="O558" s="35"/>
      <c r="P558" s="35"/>
      <c r="Q558" s="35"/>
      <c r="R558" s="35"/>
      <c r="S558" s="35"/>
      <c r="T558" s="35"/>
      <c r="U558" s="35"/>
      <c r="V558" s="35"/>
      <c r="W558" s="35"/>
      <c r="X558" s="35"/>
      <c r="Y558" s="35"/>
      <c r="Z558" s="35"/>
      <c r="AA558" s="35"/>
      <c r="AB558" s="35"/>
    </row>
    <row r="559" spans="1:28">
      <c r="A559" s="409"/>
      <c r="B559" s="35"/>
      <c r="C559" s="35"/>
      <c r="D559" s="35"/>
      <c r="E559" s="35"/>
      <c r="F559" s="35"/>
      <c r="G559" s="35"/>
      <c r="H559" s="35"/>
      <c r="I559" s="35"/>
      <c r="J559" s="35"/>
      <c r="K559" s="35"/>
      <c r="L559" s="42"/>
      <c r="M559" s="35"/>
      <c r="N559" s="35"/>
      <c r="O559" s="35"/>
      <c r="P559" s="35"/>
      <c r="Q559" s="35"/>
      <c r="R559" s="35"/>
      <c r="S559" s="35"/>
      <c r="T559" s="35"/>
      <c r="U559" s="35"/>
      <c r="V559" s="35"/>
      <c r="W559" s="35"/>
      <c r="X559" s="35"/>
      <c r="Y559" s="35"/>
      <c r="Z559" s="35"/>
      <c r="AA559" s="35"/>
      <c r="AB559" s="35"/>
    </row>
    <row r="560" spans="1:28">
      <c r="A560" s="409"/>
      <c r="B560" s="35"/>
      <c r="C560" s="35"/>
      <c r="D560" s="35"/>
      <c r="E560" s="35"/>
      <c r="F560" s="35"/>
      <c r="G560" s="35"/>
      <c r="H560" s="35"/>
      <c r="I560" s="35"/>
      <c r="J560" s="35"/>
      <c r="K560" s="35"/>
      <c r="L560" s="42"/>
      <c r="M560" s="35"/>
      <c r="N560" s="35"/>
      <c r="O560" s="35"/>
      <c r="P560" s="35"/>
      <c r="Q560" s="35"/>
      <c r="R560" s="35"/>
      <c r="S560" s="35"/>
      <c r="T560" s="35"/>
      <c r="U560" s="35"/>
      <c r="V560" s="35"/>
      <c r="W560" s="35"/>
      <c r="X560" s="35"/>
      <c r="Y560" s="35"/>
      <c r="Z560" s="35"/>
      <c r="AA560" s="35"/>
      <c r="AB560" s="35"/>
    </row>
    <row r="561" spans="1:28">
      <c r="A561" s="409"/>
      <c r="B561" s="35"/>
      <c r="C561" s="35"/>
      <c r="D561" s="35"/>
      <c r="E561" s="35"/>
      <c r="F561" s="35"/>
      <c r="G561" s="35"/>
      <c r="H561" s="35"/>
      <c r="I561" s="35"/>
      <c r="J561" s="35"/>
      <c r="K561" s="35"/>
      <c r="L561" s="42"/>
      <c r="M561" s="35"/>
      <c r="N561" s="35"/>
      <c r="O561" s="35"/>
      <c r="P561" s="35"/>
      <c r="Q561" s="35"/>
      <c r="R561" s="35"/>
      <c r="S561" s="35"/>
      <c r="T561" s="35"/>
      <c r="U561" s="35"/>
      <c r="V561" s="35"/>
      <c r="W561" s="35"/>
      <c r="X561" s="35"/>
      <c r="Y561" s="35"/>
      <c r="Z561" s="35"/>
      <c r="AA561" s="35"/>
      <c r="AB561" s="35"/>
    </row>
    <row r="562" spans="1:28">
      <c r="A562" s="409"/>
      <c r="B562" s="35"/>
      <c r="C562" s="35"/>
      <c r="D562" s="35"/>
      <c r="E562" s="35"/>
      <c r="F562" s="35"/>
      <c r="G562" s="35"/>
      <c r="H562" s="35"/>
      <c r="I562" s="35"/>
      <c r="J562" s="35"/>
      <c r="K562" s="35"/>
      <c r="L562" s="42"/>
      <c r="M562" s="35"/>
      <c r="N562" s="35"/>
      <c r="O562" s="35"/>
      <c r="P562" s="35"/>
      <c r="Q562" s="35"/>
      <c r="R562" s="35"/>
      <c r="S562" s="35"/>
      <c r="T562" s="35"/>
      <c r="U562" s="35"/>
      <c r="V562" s="35"/>
      <c r="W562" s="35"/>
      <c r="X562" s="35"/>
      <c r="Y562" s="35"/>
      <c r="Z562" s="35"/>
      <c r="AA562" s="35"/>
      <c r="AB562" s="35"/>
    </row>
    <row r="563" spans="1:28">
      <c r="A563" s="409"/>
      <c r="B563" s="35"/>
      <c r="C563" s="35"/>
      <c r="D563" s="35"/>
      <c r="E563" s="35"/>
      <c r="F563" s="35"/>
      <c r="G563" s="35"/>
      <c r="H563" s="35"/>
      <c r="I563" s="35"/>
      <c r="J563" s="35"/>
      <c r="K563" s="35"/>
      <c r="L563" s="42"/>
      <c r="M563" s="35"/>
      <c r="N563" s="35"/>
      <c r="O563" s="35"/>
      <c r="P563" s="35"/>
      <c r="Q563" s="35"/>
      <c r="R563" s="35"/>
      <c r="S563" s="35"/>
      <c r="T563" s="35"/>
      <c r="U563" s="35"/>
      <c r="V563" s="35"/>
      <c r="W563" s="35"/>
      <c r="X563" s="35"/>
      <c r="Y563" s="35"/>
      <c r="Z563" s="35"/>
      <c r="AA563" s="35"/>
      <c r="AB563" s="35"/>
    </row>
    <row r="564" spans="1:28">
      <c r="A564" s="409"/>
      <c r="B564" s="35"/>
      <c r="C564" s="35"/>
      <c r="D564" s="35"/>
      <c r="E564" s="35"/>
      <c r="F564" s="35"/>
      <c r="G564" s="35"/>
      <c r="H564" s="35"/>
      <c r="I564" s="35"/>
      <c r="J564" s="35"/>
      <c r="K564" s="35"/>
      <c r="L564" s="42"/>
      <c r="M564" s="35"/>
      <c r="N564" s="35"/>
      <c r="O564" s="35"/>
      <c r="P564" s="35"/>
      <c r="Q564" s="35"/>
      <c r="R564" s="35"/>
      <c r="S564" s="35"/>
      <c r="T564" s="35"/>
      <c r="U564" s="35"/>
      <c r="V564" s="35"/>
      <c r="W564" s="35"/>
      <c r="X564" s="35"/>
      <c r="Y564" s="35"/>
      <c r="Z564" s="35"/>
      <c r="AA564" s="35"/>
      <c r="AB564" s="35"/>
    </row>
    <row r="565" spans="1:28">
      <c r="A565" s="409"/>
      <c r="B565" s="35"/>
      <c r="C565" s="35"/>
      <c r="D565" s="35"/>
      <c r="E565" s="35"/>
      <c r="F565" s="35"/>
      <c r="G565" s="35"/>
      <c r="H565" s="35"/>
      <c r="I565" s="35"/>
      <c r="J565" s="35"/>
      <c r="K565" s="35"/>
      <c r="L565" s="42"/>
      <c r="M565" s="35"/>
      <c r="N565" s="35"/>
      <c r="O565" s="35"/>
      <c r="P565" s="35"/>
      <c r="Q565" s="35"/>
      <c r="R565" s="35"/>
      <c r="S565" s="35"/>
      <c r="T565" s="35"/>
      <c r="U565" s="35"/>
      <c r="V565" s="35"/>
      <c r="W565" s="35"/>
      <c r="X565" s="35"/>
      <c r="Y565" s="35"/>
      <c r="Z565" s="35"/>
      <c r="AA565" s="35"/>
      <c r="AB565" s="35"/>
    </row>
    <row r="566" spans="1:28">
      <c r="A566" s="409"/>
      <c r="B566" s="35"/>
      <c r="C566" s="35"/>
      <c r="D566" s="35"/>
      <c r="E566" s="35"/>
      <c r="F566" s="35"/>
      <c r="G566" s="35"/>
      <c r="H566" s="35"/>
      <c r="I566" s="35"/>
      <c r="J566" s="35"/>
      <c r="K566" s="35"/>
      <c r="L566" s="42"/>
      <c r="M566" s="35"/>
      <c r="N566" s="35"/>
      <c r="O566" s="35"/>
      <c r="P566" s="35"/>
      <c r="Q566" s="35"/>
      <c r="R566" s="35"/>
      <c r="S566" s="35"/>
      <c r="T566" s="35"/>
      <c r="U566" s="35"/>
      <c r="V566" s="35"/>
      <c r="W566" s="35"/>
      <c r="X566" s="35"/>
      <c r="Y566" s="35"/>
      <c r="Z566" s="35"/>
      <c r="AA566" s="35"/>
      <c r="AB566" s="35"/>
    </row>
    <row r="567" spans="1:28">
      <c r="A567" s="409"/>
      <c r="B567" s="35"/>
      <c r="C567" s="35"/>
      <c r="D567" s="35"/>
      <c r="E567" s="35"/>
      <c r="F567" s="35"/>
      <c r="G567" s="35"/>
      <c r="H567" s="35"/>
      <c r="I567" s="35"/>
      <c r="J567" s="35"/>
      <c r="K567" s="35"/>
      <c r="L567" s="42"/>
      <c r="M567" s="35"/>
      <c r="N567" s="35"/>
      <c r="O567" s="35"/>
      <c r="P567" s="35"/>
      <c r="Q567" s="35"/>
      <c r="R567" s="35"/>
      <c r="S567" s="35"/>
      <c r="T567" s="35"/>
      <c r="U567" s="35"/>
      <c r="V567" s="35"/>
      <c r="W567" s="35"/>
      <c r="X567" s="35"/>
      <c r="Y567" s="35"/>
      <c r="Z567" s="35"/>
      <c r="AA567" s="35"/>
      <c r="AB567" s="35"/>
    </row>
    <row r="568" spans="1:28">
      <c r="A568" s="409"/>
      <c r="B568" s="35"/>
      <c r="C568" s="35"/>
      <c r="D568" s="35"/>
      <c r="E568" s="35"/>
      <c r="F568" s="35"/>
      <c r="G568" s="35"/>
      <c r="H568" s="35"/>
      <c r="I568" s="35"/>
      <c r="J568" s="35"/>
      <c r="K568" s="35"/>
      <c r="L568" s="42"/>
      <c r="M568" s="35"/>
      <c r="N568" s="35"/>
      <c r="O568" s="35"/>
      <c r="P568" s="35"/>
      <c r="Q568" s="35"/>
      <c r="R568" s="35"/>
      <c r="S568" s="35"/>
      <c r="T568" s="35"/>
      <c r="U568" s="35"/>
      <c r="V568" s="35"/>
      <c r="W568" s="35"/>
      <c r="X568" s="35"/>
      <c r="Y568" s="35"/>
      <c r="Z568" s="35"/>
      <c r="AA568" s="35"/>
      <c r="AB568" s="35"/>
    </row>
    <row r="569" spans="1:28">
      <c r="A569" s="409"/>
      <c r="B569" s="35"/>
      <c r="C569" s="35"/>
      <c r="D569" s="35"/>
      <c r="E569" s="35"/>
      <c r="F569" s="35"/>
      <c r="G569" s="35"/>
      <c r="H569" s="35"/>
      <c r="I569" s="35"/>
      <c r="J569" s="35"/>
      <c r="K569" s="35"/>
      <c r="L569" s="42"/>
      <c r="M569" s="35"/>
      <c r="N569" s="35"/>
      <c r="O569" s="35"/>
      <c r="P569" s="35"/>
      <c r="Q569" s="35"/>
      <c r="R569" s="35"/>
      <c r="S569" s="35"/>
      <c r="T569" s="35"/>
      <c r="U569" s="35"/>
      <c r="V569" s="35"/>
      <c r="W569" s="35"/>
      <c r="X569" s="35"/>
      <c r="Y569" s="35"/>
      <c r="Z569" s="35"/>
      <c r="AA569" s="35"/>
      <c r="AB569" s="35"/>
    </row>
    <row r="570" spans="1:28">
      <c r="A570" s="409"/>
      <c r="B570" s="35"/>
      <c r="C570" s="35"/>
      <c r="D570" s="35"/>
      <c r="E570" s="35"/>
      <c r="F570" s="35"/>
      <c r="G570" s="35"/>
      <c r="H570" s="35"/>
      <c r="I570" s="35"/>
      <c r="J570" s="35"/>
      <c r="K570" s="35"/>
      <c r="L570" s="42"/>
      <c r="M570" s="35"/>
      <c r="N570" s="35"/>
      <c r="O570" s="35"/>
      <c r="P570" s="35"/>
      <c r="Q570" s="35"/>
      <c r="R570" s="35"/>
      <c r="S570" s="35"/>
      <c r="T570" s="35"/>
      <c r="U570" s="35"/>
      <c r="V570" s="35"/>
      <c r="W570" s="35"/>
      <c r="X570" s="35"/>
      <c r="Y570" s="35"/>
      <c r="Z570" s="35"/>
      <c r="AA570" s="35"/>
      <c r="AB570" s="35"/>
    </row>
    <row r="571" spans="1:28">
      <c r="A571" s="409"/>
      <c r="B571" s="35"/>
      <c r="C571" s="35"/>
      <c r="D571" s="35"/>
      <c r="E571" s="35"/>
      <c r="F571" s="35"/>
      <c r="G571" s="35"/>
      <c r="H571" s="35"/>
      <c r="I571" s="35"/>
      <c r="J571" s="35"/>
      <c r="K571" s="35"/>
      <c r="L571" s="42"/>
      <c r="M571" s="35"/>
      <c r="N571" s="35"/>
      <c r="O571" s="35"/>
      <c r="P571" s="35"/>
      <c r="Q571" s="35"/>
      <c r="R571" s="35"/>
      <c r="S571" s="35"/>
      <c r="T571" s="35"/>
      <c r="U571" s="35"/>
      <c r="V571" s="35"/>
      <c r="W571" s="35"/>
      <c r="X571" s="35"/>
      <c r="Y571" s="35"/>
      <c r="Z571" s="35"/>
      <c r="AA571" s="35"/>
      <c r="AB571" s="35"/>
    </row>
    <row r="572" spans="1:28">
      <c r="A572" s="409"/>
      <c r="B572" s="35"/>
      <c r="C572" s="35"/>
      <c r="D572" s="35"/>
      <c r="E572" s="35"/>
      <c r="F572" s="35"/>
      <c r="G572" s="35"/>
      <c r="H572" s="35"/>
      <c r="I572" s="35"/>
      <c r="J572" s="35"/>
      <c r="K572" s="35"/>
      <c r="L572" s="42"/>
      <c r="M572" s="35"/>
      <c r="N572" s="35"/>
      <c r="O572" s="35"/>
      <c r="P572" s="35"/>
      <c r="Q572" s="35"/>
      <c r="R572" s="35"/>
      <c r="S572" s="35"/>
      <c r="T572" s="35"/>
      <c r="U572" s="35"/>
      <c r="V572" s="35"/>
      <c r="W572" s="35"/>
      <c r="X572" s="35"/>
      <c r="Y572" s="35"/>
      <c r="Z572" s="35"/>
      <c r="AA572" s="35"/>
      <c r="AB572" s="35"/>
    </row>
    <row r="573" spans="1:28">
      <c r="A573" s="409"/>
      <c r="B573" s="35"/>
      <c r="C573" s="35"/>
      <c r="D573" s="35"/>
      <c r="E573" s="35"/>
      <c r="F573" s="35"/>
      <c r="G573" s="35"/>
      <c r="H573" s="35"/>
      <c r="I573" s="35"/>
      <c r="J573" s="35"/>
      <c r="K573" s="35"/>
      <c r="L573" s="42"/>
      <c r="M573" s="35"/>
      <c r="N573" s="35"/>
      <c r="O573" s="35"/>
      <c r="P573" s="35"/>
      <c r="Q573" s="35"/>
      <c r="R573" s="35"/>
      <c r="S573" s="35"/>
      <c r="T573" s="35"/>
      <c r="U573" s="35"/>
      <c r="V573" s="35"/>
      <c r="W573" s="35"/>
      <c r="X573" s="35"/>
      <c r="Y573" s="35"/>
      <c r="Z573" s="35"/>
      <c r="AA573" s="35"/>
      <c r="AB573" s="35"/>
    </row>
    <row r="574" spans="1:28">
      <c r="A574" s="409"/>
      <c r="B574" s="35"/>
      <c r="C574" s="35"/>
      <c r="D574" s="35"/>
      <c r="E574" s="35"/>
      <c r="F574" s="35"/>
      <c r="G574" s="35"/>
      <c r="H574" s="35"/>
      <c r="I574" s="35"/>
      <c r="J574" s="35"/>
      <c r="K574" s="35"/>
      <c r="L574" s="42"/>
      <c r="M574" s="35"/>
      <c r="N574" s="35"/>
      <c r="O574" s="35"/>
      <c r="P574" s="35"/>
      <c r="Q574" s="35"/>
      <c r="R574" s="35"/>
      <c r="S574" s="35"/>
      <c r="T574" s="35"/>
      <c r="U574" s="35"/>
      <c r="V574" s="35"/>
      <c r="W574" s="35"/>
      <c r="X574" s="35"/>
      <c r="Y574" s="35"/>
      <c r="Z574" s="35"/>
      <c r="AA574" s="35"/>
      <c r="AB574" s="35"/>
    </row>
    <row r="575" spans="1:28">
      <c r="A575" s="409"/>
      <c r="B575" s="35"/>
      <c r="C575" s="35"/>
      <c r="D575" s="35"/>
      <c r="E575" s="35"/>
      <c r="F575" s="35"/>
      <c r="G575" s="35"/>
      <c r="H575" s="35"/>
      <c r="I575" s="35"/>
      <c r="J575" s="35"/>
      <c r="K575" s="35"/>
      <c r="L575" s="42"/>
      <c r="M575" s="35"/>
      <c r="N575" s="35"/>
      <c r="O575" s="35"/>
      <c r="P575" s="35"/>
      <c r="Q575" s="35"/>
      <c r="R575" s="35"/>
      <c r="S575" s="35"/>
      <c r="T575" s="35"/>
      <c r="U575" s="35"/>
      <c r="V575" s="35"/>
      <c r="W575" s="35"/>
      <c r="X575" s="35"/>
      <c r="Y575" s="35"/>
      <c r="Z575" s="35"/>
      <c r="AA575" s="35"/>
      <c r="AB575" s="35"/>
    </row>
    <row r="576" spans="1:28">
      <c r="A576" s="409"/>
      <c r="B576" s="35"/>
      <c r="C576" s="35"/>
      <c r="D576" s="35"/>
      <c r="E576" s="35"/>
      <c r="F576" s="35"/>
      <c r="G576" s="35"/>
      <c r="H576" s="35"/>
      <c r="I576" s="35"/>
      <c r="J576" s="35"/>
      <c r="K576" s="35"/>
      <c r="L576" s="42"/>
      <c r="M576" s="35"/>
      <c r="N576" s="35"/>
      <c r="O576" s="35"/>
      <c r="P576" s="35"/>
      <c r="Q576" s="35"/>
      <c r="R576" s="35"/>
      <c r="S576" s="35"/>
      <c r="T576" s="35"/>
      <c r="U576" s="35"/>
      <c r="V576" s="35"/>
      <c r="W576" s="35"/>
      <c r="X576" s="35"/>
      <c r="Y576" s="35"/>
      <c r="Z576" s="35"/>
      <c r="AA576" s="35"/>
      <c r="AB576" s="35"/>
    </row>
    <row r="577" spans="1:28">
      <c r="A577" s="409"/>
      <c r="B577" s="35"/>
      <c r="C577" s="35"/>
      <c r="D577" s="35"/>
      <c r="E577" s="35"/>
      <c r="F577" s="35"/>
      <c r="G577" s="35"/>
      <c r="H577" s="35"/>
      <c r="I577" s="35"/>
      <c r="J577" s="35"/>
      <c r="K577" s="35"/>
      <c r="L577" s="42"/>
      <c r="M577" s="35"/>
      <c r="N577" s="35"/>
      <c r="O577" s="35"/>
      <c r="P577" s="35"/>
      <c r="Q577" s="35"/>
      <c r="R577" s="35"/>
      <c r="S577" s="35"/>
      <c r="T577" s="35"/>
      <c r="U577" s="35"/>
      <c r="V577" s="35"/>
      <c r="W577" s="35"/>
      <c r="X577" s="35"/>
      <c r="Y577" s="35"/>
      <c r="Z577" s="35"/>
      <c r="AA577" s="35"/>
      <c r="AB577" s="35"/>
    </row>
    <row r="578" spans="1:28">
      <c r="A578" s="409"/>
      <c r="B578" s="35"/>
      <c r="C578" s="35"/>
      <c r="D578" s="35"/>
      <c r="E578" s="35"/>
      <c r="F578" s="35"/>
      <c r="G578" s="35"/>
      <c r="H578" s="35"/>
      <c r="I578" s="35"/>
      <c r="J578" s="35"/>
      <c r="K578" s="35"/>
      <c r="L578" s="42"/>
      <c r="M578" s="35"/>
      <c r="N578" s="35"/>
      <c r="O578" s="35"/>
      <c r="P578" s="35"/>
      <c r="Q578" s="35"/>
      <c r="R578" s="35"/>
      <c r="S578" s="35"/>
      <c r="T578" s="35"/>
      <c r="U578" s="35"/>
      <c r="V578" s="35"/>
      <c r="W578" s="35"/>
      <c r="X578" s="35"/>
      <c r="Y578" s="35"/>
      <c r="Z578" s="35"/>
      <c r="AA578" s="35"/>
      <c r="AB578" s="35"/>
    </row>
    <row r="579" spans="1:28">
      <c r="A579" s="409"/>
      <c r="B579" s="35"/>
      <c r="C579" s="35"/>
      <c r="D579" s="35"/>
      <c r="E579" s="35"/>
      <c r="F579" s="35"/>
      <c r="G579" s="35"/>
      <c r="H579" s="35"/>
      <c r="I579" s="35"/>
      <c r="J579" s="35"/>
      <c r="K579" s="35"/>
      <c r="L579" s="42"/>
      <c r="M579" s="35"/>
      <c r="N579" s="35"/>
      <c r="O579" s="35"/>
      <c r="P579" s="35"/>
      <c r="Q579" s="35"/>
      <c r="R579" s="35"/>
      <c r="S579" s="35"/>
      <c r="T579" s="35"/>
      <c r="U579" s="35"/>
      <c r="V579" s="35"/>
      <c r="W579" s="35"/>
      <c r="X579" s="35"/>
      <c r="Y579" s="35"/>
      <c r="Z579" s="35"/>
      <c r="AA579" s="35"/>
      <c r="AB579" s="35"/>
    </row>
    <row r="580" spans="1:28">
      <c r="A580" s="409"/>
      <c r="B580" s="35"/>
      <c r="C580" s="35"/>
      <c r="D580" s="35"/>
      <c r="E580" s="35"/>
      <c r="F580" s="35"/>
      <c r="G580" s="35"/>
      <c r="H580" s="35"/>
      <c r="I580" s="35"/>
      <c r="J580" s="35"/>
      <c r="K580" s="35"/>
      <c r="L580" s="42"/>
      <c r="M580" s="35"/>
      <c r="N580" s="35"/>
      <c r="O580" s="35"/>
      <c r="P580" s="35"/>
      <c r="Q580" s="35"/>
      <c r="R580" s="35"/>
      <c r="S580" s="35"/>
      <c r="T580" s="35"/>
      <c r="U580" s="35"/>
      <c r="V580" s="35"/>
      <c r="W580" s="35"/>
      <c r="X580" s="35"/>
      <c r="Y580" s="35"/>
      <c r="Z580" s="35"/>
      <c r="AA580" s="35"/>
      <c r="AB580" s="35"/>
    </row>
    <row r="581" spans="1:28">
      <c r="A581" s="409"/>
      <c r="B581" s="35"/>
      <c r="C581" s="35"/>
      <c r="D581" s="35"/>
      <c r="E581" s="35"/>
      <c r="F581" s="35"/>
      <c r="G581" s="35"/>
      <c r="H581" s="35"/>
      <c r="I581" s="35"/>
      <c r="J581" s="35"/>
      <c r="K581" s="35"/>
      <c r="L581" s="42"/>
      <c r="M581" s="35"/>
      <c r="N581" s="35"/>
      <c r="O581" s="35"/>
      <c r="P581" s="35"/>
      <c r="Q581" s="35"/>
      <c r="R581" s="35"/>
      <c r="S581" s="35"/>
      <c r="T581" s="35"/>
      <c r="U581" s="35"/>
      <c r="V581" s="35"/>
      <c r="W581" s="35"/>
      <c r="X581" s="35"/>
      <c r="Y581" s="35"/>
      <c r="Z581" s="35"/>
      <c r="AA581" s="35"/>
      <c r="AB581" s="35"/>
    </row>
    <row r="582" spans="1:28">
      <c r="A582" s="409"/>
      <c r="B582" s="35"/>
      <c r="C582" s="35"/>
      <c r="D582" s="35"/>
      <c r="E582" s="35"/>
      <c r="F582" s="35"/>
      <c r="G582" s="35"/>
      <c r="H582" s="35"/>
      <c r="I582" s="35"/>
      <c r="J582" s="35"/>
      <c r="K582" s="35"/>
      <c r="L582" s="42"/>
      <c r="M582" s="35"/>
      <c r="N582" s="35"/>
      <c r="O582" s="35"/>
      <c r="P582" s="35"/>
      <c r="Q582" s="35"/>
      <c r="R582" s="35"/>
      <c r="S582" s="35"/>
      <c r="T582" s="35"/>
      <c r="U582" s="35"/>
      <c r="V582" s="35"/>
      <c r="W582" s="35"/>
      <c r="X582" s="35"/>
      <c r="Y582" s="35"/>
      <c r="Z582" s="35"/>
      <c r="AA582" s="35"/>
      <c r="AB582" s="35"/>
    </row>
    <row r="583" spans="1:28">
      <c r="A583" s="409"/>
      <c r="B583" s="35"/>
      <c r="C583" s="35"/>
      <c r="D583" s="35"/>
      <c r="E583" s="35"/>
      <c r="F583" s="35"/>
      <c r="G583" s="35"/>
      <c r="H583" s="35"/>
      <c r="I583" s="35"/>
      <c r="J583" s="35"/>
      <c r="K583" s="35"/>
      <c r="L583" s="42"/>
      <c r="M583" s="35"/>
      <c r="N583" s="35"/>
      <c r="O583" s="35"/>
      <c r="P583" s="35"/>
      <c r="Q583" s="35"/>
      <c r="R583" s="35"/>
      <c r="S583" s="35"/>
      <c r="T583" s="35"/>
      <c r="U583" s="35"/>
      <c r="V583" s="35"/>
      <c r="W583" s="35"/>
      <c r="X583" s="35"/>
      <c r="Y583" s="35"/>
      <c r="Z583" s="35"/>
      <c r="AA583" s="35"/>
      <c r="AB583" s="35"/>
    </row>
    <row r="584" spans="1:28">
      <c r="A584" s="409"/>
      <c r="B584" s="35"/>
      <c r="C584" s="35"/>
      <c r="D584" s="35"/>
      <c r="E584" s="35"/>
      <c r="F584" s="35"/>
      <c r="G584" s="35"/>
      <c r="H584" s="35"/>
      <c r="I584" s="35"/>
      <c r="J584" s="35"/>
      <c r="K584" s="35"/>
      <c r="L584" s="42"/>
      <c r="M584" s="35"/>
      <c r="N584" s="35"/>
      <c r="O584" s="35"/>
      <c r="P584" s="35"/>
      <c r="Q584" s="35"/>
      <c r="R584" s="35"/>
      <c r="S584" s="35"/>
      <c r="T584" s="35"/>
      <c r="U584" s="35"/>
      <c r="V584" s="35"/>
      <c r="W584" s="35"/>
      <c r="X584" s="35"/>
      <c r="Y584" s="35"/>
      <c r="Z584" s="35"/>
      <c r="AA584" s="35"/>
      <c r="AB584" s="35"/>
    </row>
    <row r="585" spans="1:28">
      <c r="A585" s="409"/>
      <c r="B585" s="35"/>
      <c r="C585" s="35"/>
      <c r="D585" s="35"/>
      <c r="E585" s="35"/>
      <c r="F585" s="35"/>
      <c r="G585" s="35"/>
      <c r="H585" s="35"/>
      <c r="I585" s="35"/>
      <c r="J585" s="35"/>
      <c r="K585" s="35"/>
      <c r="L585" s="42"/>
      <c r="M585" s="35"/>
      <c r="N585" s="35"/>
      <c r="O585" s="35"/>
      <c r="P585" s="35"/>
      <c r="Q585" s="35"/>
      <c r="R585" s="35"/>
      <c r="S585" s="35"/>
      <c r="T585" s="35"/>
      <c r="U585" s="35"/>
      <c r="V585" s="35"/>
      <c r="W585" s="35"/>
      <c r="X585" s="35"/>
      <c r="Y585" s="35"/>
      <c r="Z585" s="35"/>
      <c r="AA585" s="35"/>
      <c r="AB585" s="35"/>
    </row>
    <row r="586" spans="1:28">
      <c r="A586" s="409"/>
      <c r="B586" s="35"/>
      <c r="C586" s="35"/>
      <c r="D586" s="35"/>
      <c r="E586" s="35"/>
      <c r="F586" s="35"/>
      <c r="G586" s="35"/>
      <c r="H586" s="35"/>
      <c r="I586" s="35"/>
      <c r="J586" s="35"/>
      <c r="K586" s="35"/>
      <c r="L586" s="42"/>
      <c r="M586" s="35"/>
      <c r="N586" s="35"/>
      <c r="O586" s="35"/>
      <c r="P586" s="35"/>
      <c r="Q586" s="35"/>
      <c r="R586" s="35"/>
      <c r="S586" s="35"/>
      <c r="T586" s="35"/>
      <c r="U586" s="35"/>
      <c r="V586" s="35"/>
      <c r="W586" s="35"/>
      <c r="X586" s="35"/>
      <c r="Y586" s="35"/>
      <c r="Z586" s="35"/>
      <c r="AA586" s="35"/>
      <c r="AB586" s="35"/>
    </row>
    <row r="587" spans="1:28">
      <c r="A587" s="409"/>
      <c r="B587" s="35"/>
      <c r="C587" s="35"/>
      <c r="D587" s="35"/>
      <c r="E587" s="35"/>
      <c r="F587" s="35"/>
      <c r="G587" s="35"/>
      <c r="H587" s="35"/>
      <c r="I587" s="35"/>
      <c r="J587" s="35"/>
      <c r="K587" s="35"/>
      <c r="L587" s="42"/>
      <c r="M587" s="35"/>
      <c r="N587" s="35"/>
      <c r="O587" s="35"/>
      <c r="P587" s="35"/>
      <c r="Q587" s="35"/>
      <c r="R587" s="35"/>
      <c r="S587" s="35"/>
      <c r="T587" s="35"/>
      <c r="U587" s="35"/>
      <c r="V587" s="35"/>
      <c r="W587" s="35"/>
      <c r="X587" s="35"/>
      <c r="Y587" s="35"/>
      <c r="Z587" s="35"/>
      <c r="AA587" s="35"/>
      <c r="AB587" s="35"/>
    </row>
    <row r="588" spans="1:28">
      <c r="A588" s="409"/>
      <c r="B588" s="35"/>
      <c r="C588" s="35"/>
      <c r="D588" s="35"/>
      <c r="E588" s="35"/>
      <c r="F588" s="35"/>
      <c r="G588" s="35"/>
      <c r="H588" s="35"/>
      <c r="I588" s="35"/>
      <c r="J588" s="35"/>
      <c r="K588" s="35"/>
      <c r="L588" s="42"/>
      <c r="M588" s="35"/>
      <c r="N588" s="35"/>
      <c r="O588" s="35"/>
      <c r="P588" s="35"/>
      <c r="Q588" s="35"/>
      <c r="R588" s="35"/>
      <c r="S588" s="35"/>
      <c r="T588" s="35"/>
      <c r="U588" s="35"/>
      <c r="V588" s="35"/>
      <c r="W588" s="35"/>
      <c r="X588" s="35"/>
      <c r="Y588" s="35"/>
      <c r="Z588" s="35"/>
      <c r="AA588" s="35"/>
      <c r="AB588" s="35"/>
    </row>
    <row r="589" spans="1:28">
      <c r="A589" s="409"/>
      <c r="B589" s="35"/>
      <c r="C589" s="35"/>
      <c r="D589" s="35"/>
      <c r="E589" s="35"/>
      <c r="F589" s="35"/>
      <c r="G589" s="35"/>
      <c r="H589" s="35"/>
      <c r="I589" s="35"/>
      <c r="J589" s="35"/>
      <c r="K589" s="35"/>
      <c r="L589" s="42"/>
      <c r="M589" s="35"/>
      <c r="N589" s="35"/>
      <c r="O589" s="35"/>
      <c r="P589" s="35"/>
      <c r="Q589" s="35"/>
      <c r="R589" s="35"/>
      <c r="S589" s="35"/>
      <c r="T589" s="35"/>
      <c r="U589" s="35"/>
      <c r="V589" s="35"/>
      <c r="W589" s="35"/>
      <c r="X589" s="35"/>
      <c r="Y589" s="35"/>
      <c r="Z589" s="35"/>
      <c r="AA589" s="35"/>
      <c r="AB589" s="35"/>
    </row>
    <row r="590" spans="1:28">
      <c r="A590" s="409"/>
      <c r="B590" s="35"/>
      <c r="C590" s="35"/>
      <c r="D590" s="35"/>
      <c r="E590" s="35"/>
      <c r="F590" s="35"/>
      <c r="G590" s="35"/>
      <c r="H590" s="35"/>
      <c r="I590" s="35"/>
      <c r="J590" s="35"/>
      <c r="K590" s="35"/>
      <c r="L590" s="42"/>
      <c r="M590" s="35"/>
      <c r="N590" s="35"/>
      <c r="O590" s="35"/>
      <c r="P590" s="35"/>
      <c r="Q590" s="35"/>
      <c r="R590" s="35"/>
      <c r="S590" s="35"/>
      <c r="T590" s="35"/>
      <c r="U590" s="35"/>
      <c r="V590" s="35"/>
      <c r="W590" s="35"/>
      <c r="X590" s="35"/>
      <c r="Y590" s="35"/>
      <c r="Z590" s="35"/>
      <c r="AA590" s="35"/>
      <c r="AB590" s="35"/>
    </row>
    <row r="591" spans="1:28">
      <c r="A591" s="409"/>
      <c r="B591" s="35"/>
      <c r="C591" s="35"/>
      <c r="D591" s="35"/>
      <c r="E591" s="35"/>
      <c r="F591" s="35"/>
      <c r="G591" s="35"/>
      <c r="H591" s="35"/>
      <c r="I591" s="35"/>
      <c r="J591" s="35"/>
      <c r="K591" s="35"/>
      <c r="L591" s="42"/>
      <c r="M591" s="35"/>
      <c r="N591" s="35"/>
      <c r="O591" s="35"/>
      <c r="P591" s="35"/>
      <c r="Q591" s="35"/>
      <c r="R591" s="35"/>
      <c r="S591" s="35"/>
      <c r="T591" s="35"/>
      <c r="U591" s="35"/>
      <c r="V591" s="35"/>
      <c r="W591" s="35"/>
      <c r="X591" s="35"/>
      <c r="Y591" s="35"/>
      <c r="Z591" s="35"/>
      <c r="AA591" s="35"/>
      <c r="AB591" s="35"/>
    </row>
    <row r="592" spans="1:28">
      <c r="A592" s="409"/>
      <c r="B592" s="35"/>
      <c r="C592" s="35"/>
      <c r="D592" s="35"/>
      <c r="E592" s="35"/>
      <c r="F592" s="35"/>
      <c r="G592" s="35"/>
      <c r="H592" s="35"/>
      <c r="I592" s="35"/>
      <c r="J592" s="35"/>
      <c r="K592" s="35"/>
      <c r="L592" s="42"/>
      <c r="M592" s="35"/>
      <c r="N592" s="35"/>
      <c r="O592" s="35"/>
      <c r="P592" s="35"/>
      <c r="Q592" s="35"/>
      <c r="R592" s="35"/>
      <c r="S592" s="35"/>
      <c r="T592" s="35"/>
      <c r="U592" s="35"/>
      <c r="V592" s="35"/>
      <c r="W592" s="35"/>
      <c r="X592" s="35"/>
      <c r="Y592" s="35"/>
      <c r="Z592" s="35"/>
      <c r="AA592" s="35"/>
      <c r="AB592" s="35"/>
    </row>
    <row r="593" spans="1:28">
      <c r="A593" s="409"/>
      <c r="B593" s="35"/>
      <c r="C593" s="35"/>
      <c r="D593" s="35"/>
      <c r="E593" s="35"/>
      <c r="F593" s="35"/>
      <c r="G593" s="35"/>
      <c r="H593" s="35"/>
      <c r="I593" s="35"/>
      <c r="J593" s="35"/>
      <c r="K593" s="35"/>
      <c r="L593" s="42"/>
      <c r="M593" s="35"/>
      <c r="N593" s="35"/>
      <c r="O593" s="35"/>
      <c r="P593" s="35"/>
      <c r="Q593" s="35"/>
      <c r="R593" s="35"/>
      <c r="S593" s="35"/>
      <c r="T593" s="35"/>
      <c r="U593" s="35"/>
      <c r="V593" s="35"/>
      <c r="W593" s="35"/>
      <c r="X593" s="35"/>
      <c r="Y593" s="35"/>
      <c r="Z593" s="35"/>
      <c r="AA593" s="35"/>
      <c r="AB593" s="35"/>
    </row>
    <row r="594" spans="1:28">
      <c r="A594" s="409"/>
      <c r="B594" s="35"/>
      <c r="C594" s="35"/>
      <c r="D594" s="35"/>
      <c r="E594" s="35"/>
      <c r="F594" s="35"/>
      <c r="G594" s="35"/>
      <c r="H594" s="35"/>
      <c r="I594" s="35"/>
      <c r="J594" s="35"/>
      <c r="K594" s="35"/>
      <c r="L594" s="42"/>
      <c r="M594" s="35"/>
      <c r="N594" s="35"/>
      <c r="O594" s="35"/>
      <c r="P594" s="35"/>
      <c r="Q594" s="35"/>
      <c r="R594" s="35"/>
      <c r="S594" s="35"/>
      <c r="T594" s="35"/>
      <c r="U594" s="35"/>
      <c r="V594" s="35"/>
      <c r="W594" s="35"/>
      <c r="X594" s="35"/>
      <c r="Y594" s="35"/>
      <c r="Z594" s="35"/>
      <c r="AA594" s="35"/>
      <c r="AB594" s="35"/>
    </row>
    <row r="595" spans="1:28">
      <c r="A595" s="409"/>
      <c r="B595" s="35"/>
      <c r="C595" s="35"/>
      <c r="D595" s="35"/>
      <c r="E595" s="35"/>
      <c r="F595" s="35"/>
      <c r="G595" s="35"/>
      <c r="H595" s="35"/>
      <c r="I595" s="35"/>
      <c r="J595" s="35"/>
      <c r="K595" s="35"/>
      <c r="L595" s="42"/>
      <c r="M595" s="35"/>
      <c r="N595" s="35"/>
      <c r="O595" s="35"/>
      <c r="P595" s="35"/>
      <c r="Q595" s="35"/>
      <c r="R595" s="35"/>
      <c r="S595" s="35"/>
      <c r="T595" s="35"/>
      <c r="U595" s="35"/>
      <c r="V595" s="35"/>
      <c r="W595" s="35"/>
      <c r="X595" s="35"/>
      <c r="Y595" s="35"/>
      <c r="Z595" s="35"/>
      <c r="AA595" s="35"/>
      <c r="AB595" s="35"/>
    </row>
    <row r="596" spans="1:28">
      <c r="A596" s="409"/>
      <c r="B596" s="35"/>
      <c r="C596" s="35"/>
      <c r="D596" s="35"/>
      <c r="E596" s="35"/>
      <c r="F596" s="35"/>
      <c r="G596" s="35"/>
      <c r="H596" s="35"/>
      <c r="I596" s="35"/>
      <c r="J596" s="35"/>
      <c r="K596" s="35"/>
      <c r="L596" s="42"/>
      <c r="M596" s="35"/>
      <c r="N596" s="35"/>
      <c r="O596" s="35"/>
      <c r="P596" s="35"/>
      <c r="Q596" s="35"/>
      <c r="R596" s="35"/>
      <c r="S596" s="35"/>
      <c r="T596" s="35"/>
      <c r="U596" s="35"/>
      <c r="V596" s="35"/>
      <c r="W596" s="35"/>
      <c r="X596" s="35"/>
      <c r="Y596" s="35"/>
      <c r="Z596" s="35"/>
      <c r="AA596" s="35"/>
      <c r="AB596" s="35"/>
    </row>
    <row r="597" spans="1:28">
      <c r="A597" s="409"/>
      <c r="B597" s="35"/>
      <c r="C597" s="35"/>
      <c r="D597" s="35"/>
      <c r="E597" s="35"/>
      <c r="F597" s="35"/>
      <c r="G597" s="35"/>
      <c r="H597" s="35"/>
      <c r="I597" s="35"/>
      <c r="J597" s="35"/>
      <c r="K597" s="35"/>
      <c r="L597" s="42"/>
      <c r="M597" s="35"/>
      <c r="N597" s="35"/>
      <c r="O597" s="35"/>
      <c r="P597" s="35"/>
      <c r="Q597" s="35"/>
      <c r="R597" s="35"/>
      <c r="S597" s="35"/>
      <c r="T597" s="35"/>
      <c r="U597" s="35"/>
      <c r="V597" s="35"/>
      <c r="W597" s="35"/>
      <c r="X597" s="35"/>
      <c r="Y597" s="35"/>
      <c r="Z597" s="35"/>
      <c r="AA597" s="35"/>
      <c r="AB597" s="35"/>
    </row>
    <row r="598" spans="1:28">
      <c r="A598" s="409"/>
      <c r="B598" s="35"/>
      <c r="C598" s="35"/>
      <c r="D598" s="35"/>
      <c r="E598" s="35"/>
      <c r="F598" s="35"/>
      <c r="G598" s="35"/>
      <c r="H598" s="35"/>
      <c r="I598" s="35"/>
      <c r="J598" s="35"/>
      <c r="K598" s="35"/>
      <c r="L598" s="42"/>
      <c r="M598" s="35"/>
      <c r="N598" s="35"/>
      <c r="O598" s="35"/>
      <c r="P598" s="35"/>
      <c r="Q598" s="35"/>
      <c r="R598" s="35"/>
      <c r="S598" s="35"/>
      <c r="T598" s="35"/>
      <c r="U598" s="35"/>
      <c r="V598" s="35"/>
      <c r="W598" s="35"/>
      <c r="X598" s="35"/>
      <c r="Y598" s="35"/>
      <c r="Z598" s="35"/>
      <c r="AA598" s="35"/>
      <c r="AB598" s="35"/>
    </row>
    <row r="599" spans="1:28">
      <c r="A599" s="409"/>
      <c r="B599" s="35"/>
      <c r="C599" s="35"/>
      <c r="D599" s="35"/>
      <c r="E599" s="35"/>
      <c r="F599" s="35"/>
      <c r="G599" s="35"/>
      <c r="H599" s="35"/>
      <c r="I599" s="35"/>
      <c r="J599" s="35"/>
      <c r="K599" s="35"/>
      <c r="L599" s="42"/>
      <c r="M599" s="35"/>
      <c r="N599" s="35"/>
      <c r="O599" s="35"/>
      <c r="P599" s="35"/>
      <c r="Q599" s="35"/>
      <c r="R599" s="35"/>
      <c r="S599" s="35"/>
      <c r="T599" s="35"/>
      <c r="U599" s="35"/>
      <c r="V599" s="35"/>
      <c r="W599" s="35"/>
      <c r="X599" s="35"/>
      <c r="Y599" s="35"/>
      <c r="Z599" s="35"/>
      <c r="AA599" s="35"/>
      <c r="AB599" s="35"/>
    </row>
    <row r="600" spans="1:28">
      <c r="A600" s="409"/>
      <c r="B600" s="35"/>
      <c r="C600" s="35"/>
      <c r="D600" s="35"/>
      <c r="E600" s="35"/>
      <c r="F600" s="35"/>
      <c r="G600" s="35"/>
      <c r="H600" s="35"/>
      <c r="I600" s="35"/>
      <c r="J600" s="35"/>
      <c r="K600" s="35"/>
      <c r="L600" s="42"/>
      <c r="M600" s="35"/>
      <c r="N600" s="35"/>
      <c r="O600" s="35"/>
      <c r="P600" s="35"/>
      <c r="Q600" s="35"/>
      <c r="R600" s="35"/>
      <c r="S600" s="35"/>
      <c r="T600" s="35"/>
      <c r="U600" s="35"/>
      <c r="V600" s="35"/>
      <c r="W600" s="35"/>
      <c r="X600" s="35"/>
      <c r="Y600" s="35"/>
      <c r="Z600" s="35"/>
      <c r="AA600" s="35"/>
      <c r="AB600" s="35"/>
    </row>
    <row r="601" spans="1:28">
      <c r="A601" s="409"/>
      <c r="B601" s="35"/>
      <c r="C601" s="35"/>
      <c r="D601" s="35"/>
      <c r="E601" s="35"/>
      <c r="F601" s="35"/>
      <c r="G601" s="35"/>
      <c r="H601" s="35"/>
      <c r="I601" s="35"/>
      <c r="J601" s="35"/>
      <c r="K601" s="35"/>
      <c r="L601" s="42"/>
      <c r="M601" s="35"/>
      <c r="N601" s="35"/>
      <c r="O601" s="35"/>
      <c r="P601" s="35"/>
      <c r="Q601" s="35"/>
      <c r="R601" s="35"/>
      <c r="S601" s="35"/>
      <c r="T601" s="35"/>
      <c r="U601" s="35"/>
      <c r="V601" s="35"/>
      <c r="W601" s="35"/>
      <c r="X601" s="35"/>
      <c r="Y601" s="35"/>
      <c r="Z601" s="35"/>
      <c r="AA601" s="35"/>
      <c r="AB601" s="35"/>
    </row>
    <row r="602" spans="1:28">
      <c r="A602" s="409"/>
      <c r="B602" s="35"/>
      <c r="C602" s="35"/>
      <c r="D602" s="35"/>
      <c r="E602" s="35"/>
      <c r="F602" s="35"/>
      <c r="G602" s="35"/>
      <c r="H602" s="35"/>
      <c r="I602" s="35"/>
      <c r="J602" s="35"/>
      <c r="K602" s="35"/>
      <c r="L602" s="42"/>
      <c r="M602" s="35"/>
      <c r="N602" s="35"/>
      <c r="O602" s="35"/>
      <c r="P602" s="35"/>
      <c r="Q602" s="35"/>
      <c r="R602" s="35"/>
      <c r="S602" s="35"/>
      <c r="T602" s="35"/>
      <c r="U602" s="35"/>
      <c r="V602" s="35"/>
      <c r="W602" s="35"/>
      <c r="X602" s="35"/>
      <c r="Y602" s="35"/>
      <c r="Z602" s="35"/>
      <c r="AA602" s="35"/>
      <c r="AB602" s="35"/>
    </row>
    <row r="603" spans="1:28">
      <c r="A603" s="409"/>
      <c r="B603" s="35"/>
      <c r="C603" s="35"/>
      <c r="D603" s="35"/>
      <c r="E603" s="35"/>
      <c r="F603" s="35"/>
      <c r="G603" s="35"/>
      <c r="H603" s="35"/>
      <c r="I603" s="35"/>
      <c r="J603" s="35"/>
      <c r="K603" s="35"/>
      <c r="L603" s="42"/>
      <c r="M603" s="35"/>
      <c r="N603" s="35"/>
      <c r="O603" s="35"/>
      <c r="P603" s="35"/>
      <c r="Q603" s="35"/>
      <c r="R603" s="35"/>
      <c r="S603" s="35"/>
      <c r="T603" s="35"/>
      <c r="U603" s="35"/>
      <c r="V603" s="35"/>
      <c r="W603" s="35"/>
      <c r="X603" s="35"/>
      <c r="Y603" s="35"/>
      <c r="Z603" s="35"/>
      <c r="AA603" s="35"/>
      <c r="AB603" s="35"/>
    </row>
    <row r="604" spans="1:28">
      <c r="A604" s="409"/>
      <c r="B604" s="35"/>
      <c r="C604" s="35"/>
      <c r="D604" s="35"/>
      <c r="E604" s="35"/>
      <c r="F604" s="35"/>
      <c r="G604" s="35"/>
      <c r="H604" s="35"/>
      <c r="I604" s="35"/>
      <c r="J604" s="35"/>
      <c r="K604" s="35"/>
      <c r="L604" s="42"/>
      <c r="M604" s="35"/>
      <c r="N604" s="35"/>
      <c r="O604" s="35"/>
      <c r="P604" s="35"/>
      <c r="Q604" s="35"/>
      <c r="R604" s="35"/>
      <c r="S604" s="35"/>
      <c r="T604" s="35"/>
      <c r="U604" s="35"/>
      <c r="V604" s="35"/>
      <c r="W604" s="35"/>
      <c r="X604" s="35"/>
      <c r="Y604" s="35"/>
      <c r="Z604" s="35"/>
      <c r="AA604" s="35"/>
      <c r="AB604" s="35"/>
    </row>
    <row r="605" spans="1:28">
      <c r="A605" s="409"/>
      <c r="B605" s="35"/>
      <c r="C605" s="35"/>
      <c r="D605" s="35"/>
      <c r="E605" s="35"/>
      <c r="F605" s="35"/>
      <c r="G605" s="35"/>
      <c r="H605" s="35"/>
      <c r="I605" s="35"/>
      <c r="J605" s="35"/>
      <c r="K605" s="35"/>
      <c r="L605" s="42"/>
      <c r="M605" s="35"/>
      <c r="N605" s="35"/>
      <c r="O605" s="35"/>
      <c r="P605" s="35"/>
      <c r="Q605" s="35"/>
      <c r="R605" s="35"/>
      <c r="S605" s="35"/>
      <c r="T605" s="35"/>
      <c r="U605" s="35"/>
      <c r="V605" s="35"/>
      <c r="W605" s="35"/>
      <c r="X605" s="35"/>
      <c r="Y605" s="35"/>
      <c r="Z605" s="35"/>
      <c r="AA605" s="35"/>
      <c r="AB605" s="35"/>
    </row>
    <row r="606" spans="1:28">
      <c r="A606" s="409"/>
      <c r="B606" s="35"/>
      <c r="C606" s="35"/>
      <c r="D606" s="35"/>
      <c r="E606" s="35"/>
      <c r="F606" s="35"/>
      <c r="G606" s="35"/>
      <c r="H606" s="35"/>
      <c r="I606" s="35"/>
      <c r="J606" s="35"/>
      <c r="K606" s="35"/>
      <c r="L606" s="42"/>
      <c r="M606" s="35"/>
      <c r="N606" s="35"/>
      <c r="O606" s="35"/>
      <c r="P606" s="35"/>
      <c r="Q606" s="35"/>
      <c r="R606" s="35"/>
      <c r="S606" s="35"/>
      <c r="T606" s="35"/>
      <c r="U606" s="35"/>
      <c r="V606" s="35"/>
      <c r="W606" s="35"/>
      <c r="X606" s="35"/>
      <c r="Y606" s="35"/>
      <c r="Z606" s="35"/>
      <c r="AA606" s="35"/>
      <c r="AB606" s="35"/>
    </row>
    <row r="607" spans="1:28">
      <c r="A607" s="409"/>
      <c r="B607" s="35"/>
      <c r="C607" s="35"/>
      <c r="D607" s="35"/>
      <c r="E607" s="35"/>
      <c r="F607" s="35"/>
      <c r="G607" s="35"/>
      <c r="H607" s="35"/>
      <c r="I607" s="35"/>
      <c r="J607" s="35"/>
      <c r="K607" s="35"/>
      <c r="L607" s="42"/>
      <c r="M607" s="35"/>
      <c r="N607" s="35"/>
      <c r="O607" s="35"/>
      <c r="P607" s="35"/>
      <c r="Q607" s="35"/>
      <c r="R607" s="35"/>
      <c r="S607" s="35"/>
      <c r="T607" s="35"/>
      <c r="U607" s="35"/>
      <c r="V607" s="35"/>
      <c r="W607" s="35"/>
      <c r="X607" s="35"/>
      <c r="Y607" s="35"/>
      <c r="Z607" s="35"/>
      <c r="AA607" s="35"/>
      <c r="AB607" s="35"/>
    </row>
    <row r="608" spans="1:28">
      <c r="A608" s="409"/>
      <c r="B608" s="35"/>
      <c r="C608" s="35"/>
      <c r="D608" s="35"/>
      <c r="E608" s="35"/>
      <c r="F608" s="35"/>
      <c r="G608" s="35"/>
      <c r="H608" s="35"/>
      <c r="I608" s="35"/>
      <c r="J608" s="35"/>
      <c r="K608" s="35"/>
      <c r="L608" s="42"/>
      <c r="M608" s="35"/>
      <c r="N608" s="35"/>
      <c r="O608" s="35"/>
      <c r="P608" s="35"/>
      <c r="Q608" s="35"/>
      <c r="R608" s="35"/>
      <c r="S608" s="35"/>
      <c r="T608" s="35"/>
      <c r="U608" s="35"/>
      <c r="V608" s="35"/>
      <c r="W608" s="35"/>
      <c r="X608" s="35"/>
      <c r="Y608" s="35"/>
      <c r="Z608" s="35"/>
      <c r="AA608" s="35"/>
      <c r="AB608" s="35"/>
    </row>
    <row r="609" spans="1:28">
      <c r="A609" s="409"/>
      <c r="B609" s="35"/>
      <c r="C609" s="35"/>
      <c r="D609" s="35"/>
      <c r="E609" s="35"/>
      <c r="F609" s="35"/>
      <c r="G609" s="35"/>
      <c r="H609" s="35"/>
      <c r="I609" s="35"/>
      <c r="J609" s="35"/>
      <c r="K609" s="35"/>
      <c r="L609" s="42"/>
      <c r="M609" s="35"/>
      <c r="N609" s="35"/>
      <c r="O609" s="35"/>
      <c r="P609" s="35"/>
      <c r="Q609" s="35"/>
      <c r="R609" s="35"/>
      <c r="S609" s="35"/>
      <c r="T609" s="35"/>
      <c r="U609" s="35"/>
      <c r="V609" s="35"/>
      <c r="W609" s="35"/>
      <c r="X609" s="35"/>
      <c r="Y609" s="35"/>
      <c r="Z609" s="35"/>
      <c r="AA609" s="35"/>
      <c r="AB609" s="35"/>
    </row>
    <row r="610" spans="1:28">
      <c r="A610" s="409"/>
      <c r="B610" s="35"/>
      <c r="C610" s="35"/>
      <c r="D610" s="35"/>
      <c r="E610" s="35"/>
      <c r="F610" s="35"/>
      <c r="G610" s="35"/>
      <c r="H610" s="35"/>
      <c r="I610" s="35"/>
      <c r="J610" s="35"/>
      <c r="K610" s="35"/>
      <c r="L610" s="42"/>
      <c r="M610" s="35"/>
      <c r="N610" s="35"/>
      <c r="O610" s="35"/>
      <c r="P610" s="35"/>
      <c r="Q610" s="35"/>
      <c r="R610" s="35"/>
      <c r="S610" s="35"/>
      <c r="T610" s="35"/>
      <c r="U610" s="35"/>
      <c r="V610" s="35"/>
      <c r="W610" s="35"/>
      <c r="X610" s="35"/>
      <c r="Y610" s="35"/>
      <c r="Z610" s="35"/>
      <c r="AA610" s="35"/>
      <c r="AB610" s="35"/>
    </row>
    <row r="611" spans="1:28">
      <c r="A611" s="409"/>
      <c r="B611" s="35"/>
      <c r="C611" s="35"/>
      <c r="D611" s="35"/>
      <c r="E611" s="35"/>
      <c r="F611" s="35"/>
      <c r="G611" s="35"/>
      <c r="H611" s="35"/>
      <c r="I611" s="35"/>
      <c r="J611" s="35"/>
      <c r="K611" s="35"/>
      <c r="L611" s="42"/>
      <c r="M611" s="35"/>
      <c r="N611" s="35"/>
      <c r="O611" s="35"/>
      <c r="P611" s="35"/>
      <c r="Q611" s="35"/>
      <c r="R611" s="35"/>
      <c r="S611" s="35"/>
      <c r="T611" s="35"/>
      <c r="U611" s="35"/>
      <c r="V611" s="35"/>
      <c r="W611" s="35"/>
      <c r="X611" s="35"/>
      <c r="Y611" s="35"/>
      <c r="Z611" s="35"/>
      <c r="AA611" s="35"/>
      <c r="AB611" s="35"/>
    </row>
    <row r="612" spans="1:28">
      <c r="A612" s="409"/>
      <c r="B612" s="35"/>
      <c r="C612" s="35"/>
      <c r="D612" s="35"/>
      <c r="E612" s="35"/>
      <c r="F612" s="35"/>
      <c r="G612" s="35"/>
      <c r="H612" s="35"/>
      <c r="I612" s="35"/>
      <c r="J612" s="35"/>
      <c r="K612" s="35"/>
      <c r="L612" s="42"/>
      <c r="M612" s="35"/>
      <c r="N612" s="35"/>
      <c r="O612" s="35"/>
      <c r="P612" s="35"/>
      <c r="Q612" s="35"/>
      <c r="R612" s="35"/>
      <c r="S612" s="35"/>
      <c r="T612" s="35"/>
      <c r="U612" s="35"/>
      <c r="V612" s="35"/>
      <c r="W612" s="35"/>
      <c r="X612" s="35"/>
      <c r="Y612" s="35"/>
      <c r="Z612" s="35"/>
      <c r="AA612" s="35"/>
      <c r="AB612" s="35"/>
    </row>
    <row r="613" spans="1:28">
      <c r="A613" s="409"/>
      <c r="B613" s="35"/>
      <c r="C613" s="35"/>
      <c r="D613" s="35"/>
      <c r="E613" s="35"/>
      <c r="F613" s="35"/>
      <c r="G613" s="35"/>
      <c r="H613" s="35"/>
      <c r="I613" s="35"/>
      <c r="J613" s="35"/>
      <c r="K613" s="35"/>
      <c r="L613" s="42"/>
      <c r="M613" s="35"/>
      <c r="N613" s="35"/>
      <c r="O613" s="35"/>
      <c r="P613" s="35"/>
      <c r="Q613" s="35"/>
      <c r="R613" s="35"/>
      <c r="S613" s="35"/>
      <c r="T613" s="35"/>
      <c r="U613" s="35"/>
      <c r="V613" s="35"/>
      <c r="W613" s="35"/>
      <c r="X613" s="35"/>
      <c r="Y613" s="35"/>
      <c r="Z613" s="35"/>
      <c r="AA613" s="35"/>
      <c r="AB613" s="35"/>
    </row>
    <row r="614" spans="1:28">
      <c r="A614" s="409"/>
      <c r="B614" s="35"/>
      <c r="C614" s="35"/>
      <c r="D614" s="35"/>
      <c r="E614" s="35"/>
      <c r="F614" s="35"/>
      <c r="G614" s="35"/>
      <c r="H614" s="35"/>
      <c r="I614" s="35"/>
      <c r="J614" s="35"/>
      <c r="K614" s="35"/>
      <c r="L614" s="42"/>
      <c r="M614" s="35"/>
      <c r="N614" s="35"/>
      <c r="O614" s="35"/>
      <c r="P614" s="35"/>
      <c r="Q614" s="35"/>
      <c r="R614" s="35"/>
      <c r="S614" s="35"/>
      <c r="T614" s="35"/>
      <c r="U614" s="35"/>
      <c r="V614" s="35"/>
      <c r="W614" s="35"/>
      <c r="X614" s="35"/>
      <c r="Y614" s="35"/>
      <c r="Z614" s="35"/>
      <c r="AA614" s="35"/>
      <c r="AB614" s="35"/>
    </row>
    <row r="615" spans="1:28">
      <c r="A615" s="409"/>
      <c r="B615" s="35"/>
      <c r="C615" s="35"/>
      <c r="D615" s="35"/>
      <c r="E615" s="35"/>
      <c r="F615" s="35"/>
      <c r="G615" s="35"/>
      <c r="H615" s="35"/>
      <c r="I615" s="35"/>
      <c r="J615" s="35"/>
      <c r="K615" s="35"/>
      <c r="L615" s="42"/>
      <c r="M615" s="35"/>
      <c r="N615" s="35"/>
      <c r="O615" s="35"/>
      <c r="P615" s="35"/>
      <c r="Q615" s="35"/>
      <c r="R615" s="35"/>
      <c r="S615" s="35"/>
      <c r="T615" s="35"/>
      <c r="U615" s="35"/>
      <c r="V615" s="35"/>
      <c r="W615" s="35"/>
      <c r="X615" s="35"/>
      <c r="Y615" s="35"/>
      <c r="Z615" s="35"/>
      <c r="AA615" s="35"/>
      <c r="AB615" s="35"/>
    </row>
    <row r="616" spans="1:28">
      <c r="A616" s="409"/>
      <c r="B616" s="35"/>
      <c r="C616" s="35"/>
      <c r="D616" s="35"/>
      <c r="E616" s="35"/>
      <c r="F616" s="35"/>
      <c r="G616" s="35"/>
      <c r="H616" s="35"/>
      <c r="I616" s="35"/>
      <c r="J616" s="35"/>
      <c r="K616" s="35"/>
      <c r="L616" s="42"/>
      <c r="M616" s="35"/>
      <c r="N616" s="35"/>
      <c r="O616" s="35"/>
      <c r="P616" s="35"/>
      <c r="Q616" s="35"/>
      <c r="R616" s="35"/>
      <c r="S616" s="35"/>
      <c r="T616" s="35"/>
      <c r="U616" s="35"/>
      <c r="V616" s="35"/>
      <c r="W616" s="35"/>
      <c r="X616" s="35"/>
      <c r="Y616" s="35"/>
      <c r="Z616" s="35"/>
      <c r="AA616" s="35"/>
      <c r="AB616" s="35"/>
    </row>
    <row r="617" spans="1:28">
      <c r="A617" s="409"/>
      <c r="B617" s="35"/>
      <c r="C617" s="35"/>
      <c r="D617" s="35"/>
      <c r="E617" s="35"/>
      <c r="F617" s="35"/>
      <c r="G617" s="35"/>
      <c r="H617" s="35"/>
      <c r="I617" s="35"/>
      <c r="J617" s="35"/>
      <c r="K617" s="35"/>
      <c r="L617" s="42"/>
      <c r="M617" s="35"/>
      <c r="N617" s="35"/>
      <c r="O617" s="35"/>
      <c r="P617" s="35"/>
      <c r="Q617" s="35"/>
      <c r="R617" s="35"/>
      <c r="S617" s="35"/>
      <c r="T617" s="35"/>
      <c r="U617" s="35"/>
      <c r="V617" s="35"/>
      <c r="W617" s="35"/>
      <c r="X617" s="35"/>
      <c r="Y617" s="35"/>
      <c r="Z617" s="35"/>
      <c r="AA617" s="35"/>
      <c r="AB617" s="35"/>
    </row>
    <row r="618" spans="1:28">
      <c r="A618" s="409"/>
      <c r="B618" s="35"/>
      <c r="C618" s="35"/>
      <c r="D618" s="35"/>
      <c r="E618" s="35"/>
      <c r="F618" s="35"/>
      <c r="G618" s="35"/>
      <c r="H618" s="35"/>
      <c r="I618" s="35"/>
      <c r="J618" s="35"/>
      <c r="K618" s="35"/>
      <c r="L618" s="42"/>
      <c r="M618" s="35"/>
      <c r="N618" s="35"/>
      <c r="O618" s="35"/>
      <c r="P618" s="35"/>
      <c r="Q618" s="35"/>
      <c r="R618" s="35"/>
      <c r="S618" s="35"/>
      <c r="T618" s="35"/>
      <c r="U618" s="35"/>
      <c r="V618" s="35"/>
      <c r="W618" s="35"/>
      <c r="X618" s="35"/>
      <c r="Y618" s="35"/>
      <c r="Z618" s="35"/>
      <c r="AA618" s="35"/>
      <c r="AB618" s="35"/>
    </row>
    <row r="619" spans="1:28">
      <c r="A619" s="409"/>
      <c r="B619" s="35"/>
      <c r="C619" s="35"/>
      <c r="D619" s="35"/>
      <c r="E619" s="35"/>
      <c r="F619" s="35"/>
      <c r="G619" s="35"/>
      <c r="H619" s="35"/>
      <c r="I619" s="35"/>
      <c r="J619" s="35"/>
      <c r="K619" s="35"/>
      <c r="L619" s="42"/>
      <c r="M619" s="35"/>
      <c r="N619" s="35"/>
      <c r="O619" s="35"/>
      <c r="P619" s="35"/>
      <c r="Q619" s="35"/>
      <c r="R619" s="35"/>
      <c r="S619" s="35"/>
      <c r="T619" s="35"/>
      <c r="U619" s="35"/>
      <c r="V619" s="35"/>
      <c r="W619" s="35"/>
      <c r="X619" s="35"/>
      <c r="Y619" s="35"/>
      <c r="Z619" s="35"/>
      <c r="AA619" s="35"/>
      <c r="AB619" s="35"/>
    </row>
    <row r="620" spans="1:28">
      <c r="A620" s="409"/>
      <c r="B620" s="35"/>
      <c r="C620" s="35"/>
      <c r="D620" s="35"/>
      <c r="E620" s="35"/>
      <c r="F620" s="35"/>
      <c r="G620" s="35"/>
      <c r="H620" s="35"/>
      <c r="I620" s="35"/>
      <c r="J620" s="35"/>
      <c r="K620" s="35"/>
      <c r="L620" s="42"/>
      <c r="M620" s="35"/>
      <c r="N620" s="35"/>
      <c r="O620" s="35"/>
      <c r="P620" s="35"/>
      <c r="Q620" s="35"/>
      <c r="R620" s="35"/>
      <c r="S620" s="35"/>
      <c r="T620" s="35"/>
      <c r="U620" s="35"/>
      <c r="V620" s="35"/>
      <c r="W620" s="35"/>
      <c r="X620" s="35"/>
      <c r="Y620" s="35"/>
      <c r="Z620" s="35"/>
      <c r="AA620" s="35"/>
      <c r="AB620" s="35"/>
    </row>
    <row r="621" spans="1:28">
      <c r="A621" s="409"/>
      <c r="B621" s="35"/>
      <c r="C621" s="35"/>
      <c r="D621" s="35"/>
      <c r="E621" s="35"/>
      <c r="F621" s="35"/>
      <c r="G621" s="35"/>
      <c r="H621" s="35"/>
      <c r="I621" s="35"/>
      <c r="J621" s="35"/>
      <c r="K621" s="35"/>
      <c r="L621" s="42"/>
      <c r="M621" s="35"/>
      <c r="N621" s="35"/>
      <c r="O621" s="35"/>
      <c r="P621" s="35"/>
      <c r="Q621" s="35"/>
      <c r="R621" s="35"/>
      <c r="S621" s="35"/>
      <c r="T621" s="35"/>
      <c r="U621" s="35"/>
      <c r="V621" s="35"/>
      <c r="W621" s="35"/>
      <c r="X621" s="35"/>
      <c r="Y621" s="35"/>
      <c r="Z621" s="35"/>
      <c r="AA621" s="35"/>
      <c r="AB621" s="35"/>
    </row>
    <row r="622" spans="1:28">
      <c r="A622" s="409"/>
      <c r="B622" s="35"/>
      <c r="C622" s="35"/>
      <c r="D622" s="35"/>
      <c r="E622" s="35"/>
      <c r="F622" s="35"/>
      <c r="G622" s="35"/>
      <c r="H622" s="35"/>
      <c r="I622" s="35"/>
      <c r="J622" s="35"/>
      <c r="K622" s="35"/>
      <c r="L622" s="42"/>
      <c r="M622" s="35"/>
      <c r="N622" s="35"/>
      <c r="O622" s="35"/>
      <c r="P622" s="35"/>
      <c r="Q622" s="35"/>
      <c r="R622" s="35"/>
      <c r="S622" s="35"/>
      <c r="T622" s="35"/>
      <c r="U622" s="35"/>
      <c r="V622" s="35"/>
      <c r="W622" s="35"/>
      <c r="X622" s="35"/>
      <c r="Y622" s="35"/>
      <c r="Z622" s="35"/>
      <c r="AA622" s="35"/>
      <c r="AB622" s="35"/>
    </row>
    <row r="623" spans="1:28">
      <c r="A623" s="409"/>
      <c r="B623" s="35"/>
      <c r="C623" s="35"/>
      <c r="D623" s="35"/>
      <c r="E623" s="35"/>
      <c r="F623" s="35"/>
      <c r="G623" s="35"/>
      <c r="H623" s="35"/>
      <c r="I623" s="35"/>
      <c r="J623" s="35"/>
      <c r="K623" s="35"/>
      <c r="L623" s="42"/>
      <c r="M623" s="35"/>
      <c r="N623" s="35"/>
      <c r="O623" s="35"/>
      <c r="P623" s="35"/>
      <c r="Q623" s="35"/>
      <c r="R623" s="35"/>
      <c r="S623" s="35"/>
      <c r="T623" s="35"/>
      <c r="U623" s="35"/>
      <c r="V623" s="35"/>
      <c r="W623" s="35"/>
      <c r="X623" s="35"/>
      <c r="Y623" s="35"/>
      <c r="Z623" s="35"/>
      <c r="AA623" s="35"/>
      <c r="AB623" s="35"/>
    </row>
    <row r="624" spans="1:28">
      <c r="A624" s="409"/>
      <c r="B624" s="35"/>
      <c r="C624" s="35"/>
      <c r="D624" s="35"/>
      <c r="E624" s="35"/>
      <c r="F624" s="35"/>
      <c r="G624" s="35"/>
      <c r="H624" s="35"/>
      <c r="I624" s="35"/>
      <c r="J624" s="35"/>
      <c r="K624" s="35"/>
      <c r="L624" s="42"/>
      <c r="M624" s="35"/>
      <c r="N624" s="35"/>
      <c r="O624" s="35"/>
      <c r="P624" s="35"/>
      <c r="Q624" s="35"/>
      <c r="R624" s="35"/>
      <c r="S624" s="35"/>
      <c r="T624" s="35"/>
      <c r="U624" s="35"/>
      <c r="V624" s="35"/>
      <c r="W624" s="35"/>
      <c r="X624" s="35"/>
      <c r="Y624" s="35"/>
      <c r="Z624" s="35"/>
      <c r="AA624" s="35"/>
      <c r="AB624" s="35"/>
    </row>
    <row r="625" spans="1:28">
      <c r="A625" s="409"/>
      <c r="B625" s="35"/>
      <c r="C625" s="35"/>
      <c r="D625" s="35"/>
      <c r="E625" s="35"/>
      <c r="F625" s="35"/>
      <c r="G625" s="35"/>
      <c r="H625" s="35"/>
      <c r="I625" s="35"/>
      <c r="J625" s="35"/>
      <c r="K625" s="35"/>
      <c r="L625" s="42"/>
      <c r="M625" s="35"/>
      <c r="N625" s="35"/>
      <c r="O625" s="35"/>
      <c r="P625" s="35"/>
      <c r="Q625" s="35"/>
      <c r="R625" s="35"/>
      <c r="S625" s="35"/>
      <c r="T625" s="35"/>
      <c r="U625" s="35"/>
      <c r="V625" s="35"/>
      <c r="W625" s="35"/>
      <c r="X625" s="35"/>
      <c r="Y625" s="35"/>
      <c r="Z625" s="35"/>
      <c r="AA625" s="35"/>
      <c r="AB625" s="35"/>
    </row>
    <row r="626" spans="1:28">
      <c r="A626" s="409"/>
      <c r="B626" s="35"/>
      <c r="C626" s="35"/>
      <c r="D626" s="35"/>
      <c r="E626" s="35"/>
      <c r="F626" s="35"/>
      <c r="G626" s="35"/>
      <c r="H626" s="35"/>
      <c r="I626" s="35"/>
      <c r="J626" s="35"/>
      <c r="K626" s="35"/>
      <c r="L626" s="42"/>
      <c r="M626" s="35"/>
      <c r="N626" s="35"/>
      <c r="O626" s="35"/>
      <c r="P626" s="35"/>
      <c r="Q626" s="35"/>
      <c r="R626" s="35"/>
      <c r="S626" s="35"/>
      <c r="T626" s="35"/>
      <c r="U626" s="35"/>
      <c r="V626" s="35"/>
      <c r="W626" s="35"/>
      <c r="X626" s="35"/>
      <c r="Y626" s="35"/>
      <c r="Z626" s="35"/>
      <c r="AA626" s="35"/>
      <c r="AB626" s="35"/>
    </row>
    <row r="627" spans="1:28">
      <c r="A627" s="409"/>
      <c r="B627" s="35"/>
      <c r="C627" s="35"/>
      <c r="D627" s="35"/>
      <c r="E627" s="35"/>
      <c r="F627" s="35"/>
      <c r="G627" s="35"/>
      <c r="H627" s="35"/>
      <c r="I627" s="35"/>
      <c r="J627" s="35"/>
      <c r="K627" s="35"/>
      <c r="L627" s="42"/>
      <c r="M627" s="35"/>
      <c r="N627" s="35"/>
      <c r="O627" s="35"/>
      <c r="P627" s="35"/>
      <c r="Q627" s="35"/>
      <c r="R627" s="35"/>
      <c r="S627" s="35"/>
      <c r="T627" s="35"/>
      <c r="U627" s="35"/>
      <c r="V627" s="35"/>
      <c r="W627" s="35"/>
      <c r="X627" s="35"/>
      <c r="Y627" s="35"/>
      <c r="Z627" s="35"/>
      <c r="AA627" s="35"/>
      <c r="AB627" s="35"/>
    </row>
    <row r="628" spans="1:28">
      <c r="A628" s="409"/>
      <c r="B628" s="35"/>
      <c r="C628" s="35"/>
      <c r="D628" s="35"/>
      <c r="E628" s="35"/>
      <c r="F628" s="35"/>
      <c r="G628" s="35"/>
      <c r="H628" s="35"/>
      <c r="I628" s="35"/>
      <c r="J628" s="35"/>
      <c r="K628" s="35"/>
      <c r="L628" s="42"/>
      <c r="M628" s="35"/>
      <c r="N628" s="35"/>
      <c r="O628" s="35"/>
      <c r="P628" s="35"/>
      <c r="Q628" s="35"/>
      <c r="R628" s="35"/>
      <c r="S628" s="35"/>
      <c r="T628" s="35"/>
      <c r="U628" s="35"/>
      <c r="V628" s="35"/>
      <c r="W628" s="35"/>
      <c r="X628" s="35"/>
      <c r="Y628" s="35"/>
      <c r="Z628" s="35"/>
      <c r="AA628" s="35"/>
      <c r="AB628" s="35"/>
    </row>
    <row r="629" spans="1:28">
      <c r="A629" s="409"/>
      <c r="B629" s="35"/>
      <c r="C629" s="35"/>
      <c r="D629" s="35"/>
      <c r="E629" s="35"/>
      <c r="F629" s="35"/>
      <c r="G629" s="35"/>
      <c r="H629" s="35"/>
      <c r="I629" s="35"/>
      <c r="J629" s="35"/>
      <c r="K629" s="35"/>
      <c r="L629" s="42"/>
      <c r="M629" s="35"/>
      <c r="N629" s="35"/>
      <c r="O629" s="35"/>
      <c r="P629" s="35"/>
      <c r="Q629" s="35"/>
      <c r="R629" s="35"/>
      <c r="S629" s="35"/>
      <c r="T629" s="35"/>
      <c r="U629" s="35"/>
      <c r="V629" s="35"/>
      <c r="W629" s="35"/>
      <c r="X629" s="35"/>
      <c r="Y629" s="35"/>
      <c r="Z629" s="35"/>
      <c r="AA629" s="35"/>
      <c r="AB629" s="35"/>
    </row>
    <row r="630" spans="1:28">
      <c r="A630" s="409"/>
      <c r="B630" s="35"/>
      <c r="C630" s="35"/>
      <c r="D630" s="35"/>
      <c r="E630" s="35"/>
      <c r="F630" s="35"/>
      <c r="G630" s="35"/>
      <c r="H630" s="35"/>
      <c r="I630" s="35"/>
      <c r="J630" s="35"/>
      <c r="K630" s="35"/>
      <c r="L630" s="42"/>
      <c r="M630" s="35"/>
      <c r="N630" s="35"/>
      <c r="O630" s="35"/>
      <c r="P630" s="35"/>
      <c r="Q630" s="35"/>
      <c r="R630" s="35"/>
      <c r="S630" s="35"/>
      <c r="T630" s="35"/>
      <c r="U630" s="35"/>
      <c r="V630" s="35"/>
      <c r="W630" s="35"/>
      <c r="X630" s="35"/>
      <c r="Y630" s="35"/>
      <c r="Z630" s="35"/>
      <c r="AA630" s="35"/>
      <c r="AB630" s="35"/>
    </row>
    <row r="631" spans="1:28">
      <c r="A631" s="409"/>
      <c r="B631" s="35"/>
      <c r="C631" s="35"/>
      <c r="D631" s="35"/>
      <c r="E631" s="35"/>
      <c r="F631" s="35"/>
      <c r="G631" s="35"/>
      <c r="H631" s="35"/>
      <c r="I631" s="35"/>
      <c r="J631" s="35"/>
      <c r="K631" s="35"/>
      <c r="L631" s="42"/>
      <c r="M631" s="35"/>
      <c r="N631" s="35"/>
      <c r="O631" s="35"/>
      <c r="P631" s="35"/>
      <c r="Q631" s="35"/>
      <c r="R631" s="35"/>
      <c r="S631" s="35"/>
      <c r="T631" s="35"/>
      <c r="U631" s="35"/>
      <c r="V631" s="35"/>
      <c r="W631" s="35"/>
      <c r="X631" s="35"/>
      <c r="Y631" s="35"/>
      <c r="Z631" s="35"/>
      <c r="AA631" s="35"/>
      <c r="AB631" s="35"/>
    </row>
    <row r="632" spans="1:28">
      <c r="A632" s="409"/>
      <c r="B632" s="35"/>
      <c r="C632" s="35"/>
      <c r="D632" s="35"/>
      <c r="E632" s="35"/>
      <c r="F632" s="35"/>
      <c r="G632" s="35"/>
      <c r="H632" s="35"/>
      <c r="I632" s="35"/>
      <c r="J632" s="35"/>
      <c r="K632" s="35"/>
      <c r="L632" s="42"/>
      <c r="M632" s="35"/>
      <c r="N632" s="35"/>
      <c r="O632" s="35"/>
      <c r="P632" s="35"/>
      <c r="Q632" s="35"/>
      <c r="R632" s="35"/>
      <c r="S632" s="35"/>
      <c r="T632" s="35"/>
      <c r="U632" s="35"/>
      <c r="V632" s="35"/>
      <c r="W632" s="35"/>
      <c r="X632" s="35"/>
      <c r="Y632" s="35"/>
      <c r="Z632" s="35"/>
      <c r="AA632" s="35"/>
      <c r="AB632" s="35"/>
    </row>
    <row r="633" spans="1:28">
      <c r="A633" s="409"/>
      <c r="B633" s="35"/>
      <c r="C633" s="35"/>
      <c r="D633" s="35"/>
      <c r="E633" s="35"/>
      <c r="F633" s="35"/>
      <c r="G633" s="35"/>
      <c r="H633" s="35"/>
      <c r="I633" s="35"/>
      <c r="J633" s="35"/>
      <c r="K633" s="35"/>
      <c r="L633" s="42"/>
      <c r="M633" s="35"/>
      <c r="N633" s="35"/>
      <c r="O633" s="35"/>
      <c r="P633" s="35"/>
      <c r="Q633" s="35"/>
      <c r="R633" s="35"/>
      <c r="S633" s="35"/>
      <c r="T633" s="35"/>
      <c r="U633" s="35"/>
      <c r="V633" s="35"/>
      <c r="W633" s="35"/>
      <c r="X633" s="35"/>
      <c r="Y633" s="35"/>
      <c r="Z633" s="35"/>
      <c r="AA633" s="35"/>
      <c r="AB633" s="35"/>
    </row>
    <row r="634" spans="1:28">
      <c r="A634" s="409"/>
      <c r="B634" s="35"/>
      <c r="C634" s="35"/>
      <c r="D634" s="35"/>
      <c r="E634" s="35"/>
      <c r="F634" s="35"/>
      <c r="G634" s="35"/>
      <c r="H634" s="35"/>
      <c r="I634" s="35"/>
      <c r="J634" s="35"/>
      <c r="K634" s="35"/>
      <c r="L634" s="42"/>
      <c r="M634" s="35"/>
      <c r="N634" s="35"/>
      <c r="O634" s="35"/>
      <c r="P634" s="35"/>
      <c r="Q634" s="35"/>
      <c r="R634" s="35"/>
      <c r="S634" s="35"/>
      <c r="T634" s="35"/>
      <c r="U634" s="35"/>
      <c r="V634" s="35"/>
      <c r="W634" s="35"/>
      <c r="X634" s="35"/>
      <c r="Y634" s="35"/>
      <c r="Z634" s="35"/>
      <c r="AA634" s="35"/>
      <c r="AB634" s="35"/>
    </row>
    <row r="635" spans="1:28">
      <c r="A635" s="409"/>
      <c r="B635" s="35"/>
      <c r="C635" s="35"/>
      <c r="D635" s="35"/>
      <c r="E635" s="35"/>
      <c r="F635" s="35"/>
      <c r="G635" s="35"/>
      <c r="H635" s="35"/>
      <c r="I635" s="35"/>
      <c r="J635" s="35"/>
      <c r="K635" s="35"/>
      <c r="L635" s="42"/>
      <c r="M635" s="35"/>
      <c r="N635" s="35"/>
      <c r="O635" s="35"/>
      <c r="P635" s="35"/>
      <c r="Q635" s="35"/>
      <c r="R635" s="35"/>
      <c r="S635" s="35"/>
      <c r="T635" s="35"/>
      <c r="U635" s="35"/>
      <c r="V635" s="35"/>
      <c r="W635" s="35"/>
      <c r="X635" s="35"/>
      <c r="Y635" s="35"/>
      <c r="Z635" s="35"/>
      <c r="AA635" s="35"/>
      <c r="AB635" s="35"/>
    </row>
    <row r="636" spans="1:28">
      <c r="A636" s="409"/>
      <c r="B636" s="35"/>
      <c r="C636" s="35"/>
      <c r="D636" s="35"/>
      <c r="E636" s="35"/>
      <c r="F636" s="35"/>
      <c r="G636" s="35"/>
      <c r="H636" s="35"/>
      <c r="I636" s="35"/>
      <c r="J636" s="35"/>
      <c r="K636" s="35"/>
      <c r="L636" s="42"/>
      <c r="M636" s="35"/>
      <c r="N636" s="35"/>
      <c r="O636" s="35"/>
      <c r="P636" s="35"/>
      <c r="Q636" s="35"/>
      <c r="R636" s="35"/>
      <c r="S636" s="35"/>
      <c r="T636" s="35"/>
      <c r="U636" s="35"/>
      <c r="V636" s="35"/>
      <c r="W636" s="35"/>
      <c r="X636" s="35"/>
      <c r="Y636" s="35"/>
      <c r="Z636" s="35"/>
      <c r="AA636" s="35"/>
      <c r="AB636" s="35"/>
    </row>
    <row r="637" spans="1:28">
      <c r="A637" s="409"/>
      <c r="B637" s="35"/>
      <c r="C637" s="35"/>
      <c r="D637" s="35"/>
      <c r="E637" s="35"/>
      <c r="F637" s="35"/>
      <c r="G637" s="35"/>
      <c r="H637" s="35"/>
      <c r="I637" s="35"/>
      <c r="J637" s="35"/>
      <c r="K637" s="35"/>
      <c r="L637" s="42"/>
      <c r="M637" s="35"/>
      <c r="N637" s="35"/>
      <c r="O637" s="35"/>
      <c r="P637" s="35"/>
      <c r="Q637" s="35"/>
      <c r="R637" s="35"/>
      <c r="S637" s="35"/>
      <c r="T637" s="35"/>
      <c r="U637" s="35"/>
      <c r="V637" s="35"/>
      <c r="W637" s="35"/>
      <c r="X637" s="35"/>
      <c r="Y637" s="35"/>
      <c r="Z637" s="35"/>
      <c r="AA637" s="35"/>
      <c r="AB637" s="35"/>
    </row>
    <row r="638" spans="1:28">
      <c r="A638" s="409"/>
      <c r="B638" s="35"/>
      <c r="C638" s="35"/>
      <c r="D638" s="35"/>
      <c r="E638" s="35"/>
      <c r="F638" s="35"/>
      <c r="G638" s="35"/>
      <c r="H638" s="35"/>
      <c r="I638" s="35"/>
      <c r="J638" s="35"/>
      <c r="K638" s="35"/>
      <c r="L638" s="42"/>
      <c r="M638" s="35"/>
      <c r="N638" s="35"/>
      <c r="O638" s="35"/>
      <c r="P638" s="35"/>
      <c r="Q638" s="35"/>
      <c r="R638" s="35"/>
      <c r="S638" s="35"/>
      <c r="T638" s="35"/>
      <c r="U638" s="35"/>
      <c r="V638" s="35"/>
      <c r="W638" s="35"/>
      <c r="X638" s="35"/>
      <c r="Y638" s="35"/>
      <c r="Z638" s="35"/>
      <c r="AA638" s="35"/>
      <c r="AB638" s="35"/>
    </row>
    <row r="639" spans="1:28">
      <c r="A639" s="409"/>
      <c r="B639" s="35"/>
      <c r="C639" s="35"/>
      <c r="D639" s="35"/>
      <c r="E639" s="35"/>
      <c r="F639" s="35"/>
      <c r="G639" s="35"/>
      <c r="H639" s="35"/>
      <c r="I639" s="35"/>
      <c r="J639" s="35"/>
      <c r="K639" s="35"/>
      <c r="L639" s="42"/>
      <c r="M639" s="35"/>
      <c r="N639" s="35"/>
      <c r="O639" s="35"/>
      <c r="P639" s="35"/>
      <c r="Q639" s="35"/>
      <c r="R639" s="35"/>
      <c r="S639" s="35"/>
      <c r="T639" s="35"/>
      <c r="U639" s="35"/>
      <c r="V639" s="35"/>
      <c r="W639" s="35"/>
      <c r="X639" s="35"/>
      <c r="Y639" s="35"/>
      <c r="Z639" s="35"/>
      <c r="AA639" s="35"/>
      <c r="AB639" s="35"/>
    </row>
    <row r="640" spans="1:28">
      <c r="A640" s="409"/>
      <c r="B640" s="35"/>
      <c r="C640" s="35"/>
      <c r="D640" s="35"/>
      <c r="E640" s="35"/>
      <c r="F640" s="35"/>
      <c r="G640" s="35"/>
      <c r="H640" s="35"/>
      <c r="I640" s="35"/>
      <c r="J640" s="35"/>
      <c r="K640" s="35"/>
      <c r="L640" s="42"/>
      <c r="M640" s="35"/>
      <c r="N640" s="35"/>
      <c r="O640" s="35"/>
      <c r="P640" s="35"/>
      <c r="Q640" s="35"/>
      <c r="R640" s="35"/>
      <c r="S640" s="35"/>
      <c r="T640" s="35"/>
      <c r="U640" s="35"/>
      <c r="V640" s="35"/>
      <c r="W640" s="35"/>
      <c r="X640" s="35"/>
      <c r="Y640" s="35"/>
      <c r="Z640" s="35"/>
      <c r="AA640" s="35"/>
      <c r="AB640" s="35"/>
    </row>
    <row r="641" spans="1:28">
      <c r="A641" s="409"/>
      <c r="B641" s="35"/>
      <c r="C641" s="35"/>
      <c r="D641" s="35"/>
      <c r="E641" s="35"/>
      <c r="F641" s="35"/>
      <c r="G641" s="35"/>
      <c r="H641" s="35"/>
      <c r="I641" s="35"/>
      <c r="J641" s="35"/>
      <c r="K641" s="35"/>
      <c r="L641" s="42"/>
      <c r="M641" s="35"/>
      <c r="N641" s="35"/>
      <c r="O641" s="35"/>
      <c r="P641" s="35"/>
      <c r="Q641" s="35"/>
      <c r="R641" s="35"/>
      <c r="S641" s="35"/>
      <c r="T641" s="35"/>
      <c r="U641" s="35"/>
      <c r="V641" s="35"/>
      <c r="W641" s="35"/>
      <c r="X641" s="35"/>
      <c r="Y641" s="35"/>
      <c r="Z641" s="35"/>
      <c r="AA641" s="35"/>
      <c r="AB641" s="35"/>
    </row>
    <row r="642" spans="1:28">
      <c r="A642" s="409"/>
      <c r="B642" s="35"/>
      <c r="C642" s="35"/>
      <c r="D642" s="35"/>
      <c r="E642" s="35"/>
      <c r="F642" s="35"/>
      <c r="G642" s="35"/>
      <c r="H642" s="35"/>
      <c r="I642" s="35"/>
      <c r="J642" s="35"/>
      <c r="K642" s="35"/>
      <c r="L642" s="42"/>
      <c r="M642" s="35"/>
      <c r="N642" s="35"/>
      <c r="O642" s="35"/>
      <c r="P642" s="35"/>
      <c r="Q642" s="35"/>
      <c r="R642" s="35"/>
      <c r="S642" s="35"/>
      <c r="T642" s="35"/>
      <c r="U642" s="35"/>
      <c r="V642" s="35"/>
      <c r="W642" s="35"/>
      <c r="X642" s="35"/>
      <c r="Y642" s="35"/>
      <c r="Z642" s="35"/>
      <c r="AA642" s="35"/>
      <c r="AB642" s="35"/>
    </row>
    <row r="643" spans="1:28">
      <c r="A643" s="409"/>
      <c r="B643" s="35"/>
      <c r="C643" s="35"/>
      <c r="D643" s="35"/>
      <c r="E643" s="35"/>
      <c r="F643" s="35"/>
      <c r="G643" s="35"/>
      <c r="H643" s="35"/>
      <c r="I643" s="35"/>
      <c r="J643" s="35"/>
      <c r="K643" s="35"/>
      <c r="L643" s="42"/>
      <c r="M643" s="35"/>
      <c r="N643" s="35"/>
      <c r="O643" s="35"/>
      <c r="P643" s="35"/>
      <c r="Q643" s="35"/>
      <c r="R643" s="35"/>
      <c r="S643" s="35"/>
      <c r="T643" s="35"/>
      <c r="U643" s="35"/>
      <c r="V643" s="35"/>
      <c r="W643" s="35"/>
      <c r="X643" s="35"/>
      <c r="Y643" s="35"/>
      <c r="Z643" s="35"/>
      <c r="AA643" s="35"/>
      <c r="AB643" s="35"/>
    </row>
    <row r="644" spans="1:28">
      <c r="A644" s="409"/>
      <c r="B644" s="35"/>
      <c r="C644" s="35"/>
      <c r="D644" s="35"/>
      <c r="E644" s="35"/>
      <c r="F644" s="35"/>
      <c r="G644" s="35"/>
      <c r="H644" s="35"/>
      <c r="I644" s="35"/>
      <c r="J644" s="35"/>
      <c r="K644" s="35"/>
      <c r="L644" s="42"/>
      <c r="M644" s="35"/>
      <c r="N644" s="35"/>
      <c r="O644" s="35"/>
      <c r="P644" s="35"/>
      <c r="Q644" s="35"/>
      <c r="R644" s="35"/>
      <c r="S644" s="35"/>
      <c r="T644" s="35"/>
      <c r="U644" s="35"/>
      <c r="V644" s="35"/>
      <c r="W644" s="35"/>
      <c r="X644" s="35"/>
      <c r="Y644" s="35"/>
      <c r="Z644" s="35"/>
      <c r="AA644" s="35"/>
      <c r="AB644" s="35"/>
    </row>
    <row r="645" spans="1:28">
      <c r="A645" s="409"/>
      <c r="B645" s="35"/>
      <c r="C645" s="35"/>
      <c r="D645" s="35"/>
      <c r="E645" s="35"/>
      <c r="F645" s="35"/>
      <c r="G645" s="35"/>
      <c r="H645" s="35"/>
      <c r="I645" s="35"/>
      <c r="J645" s="35"/>
      <c r="K645" s="35"/>
      <c r="L645" s="42"/>
      <c r="M645" s="35"/>
      <c r="N645" s="35"/>
      <c r="O645" s="35"/>
      <c r="P645" s="35"/>
      <c r="Q645" s="35"/>
      <c r="R645" s="35"/>
      <c r="S645" s="35"/>
      <c r="T645" s="35"/>
      <c r="U645" s="35"/>
      <c r="V645" s="35"/>
      <c r="W645" s="35"/>
      <c r="X645" s="35"/>
      <c r="Y645" s="35"/>
      <c r="Z645" s="35"/>
      <c r="AA645" s="35"/>
      <c r="AB645" s="35"/>
    </row>
    <row r="646" spans="1:28">
      <c r="A646" s="409"/>
      <c r="B646" s="35"/>
      <c r="C646" s="35"/>
      <c r="D646" s="35"/>
      <c r="E646" s="35"/>
      <c r="F646" s="35"/>
      <c r="G646" s="35"/>
      <c r="H646" s="35"/>
      <c r="I646" s="35"/>
      <c r="J646" s="35"/>
      <c r="K646" s="35"/>
      <c r="L646" s="42"/>
      <c r="M646" s="35"/>
      <c r="N646" s="35"/>
      <c r="O646" s="35"/>
      <c r="P646" s="35"/>
      <c r="Q646" s="35"/>
      <c r="R646" s="35"/>
      <c r="S646" s="35"/>
      <c r="T646" s="35"/>
      <c r="U646" s="35"/>
      <c r="V646" s="35"/>
      <c r="W646" s="35"/>
      <c r="X646" s="35"/>
      <c r="Y646" s="35"/>
      <c r="Z646" s="35"/>
      <c r="AA646" s="35"/>
      <c r="AB646" s="35"/>
    </row>
    <row r="647" spans="1:28">
      <c r="A647" s="409"/>
      <c r="B647" s="35"/>
      <c r="C647" s="35"/>
      <c r="D647" s="35"/>
      <c r="E647" s="35"/>
      <c r="F647" s="35"/>
      <c r="G647" s="35"/>
      <c r="H647" s="35"/>
      <c r="I647" s="35"/>
      <c r="J647" s="35"/>
      <c r="K647" s="35"/>
      <c r="L647" s="42"/>
      <c r="M647" s="35"/>
      <c r="N647" s="35"/>
      <c r="O647" s="35"/>
      <c r="P647" s="35"/>
      <c r="Q647" s="35"/>
      <c r="R647" s="35"/>
      <c r="S647" s="35"/>
      <c r="T647" s="35"/>
      <c r="U647" s="35"/>
      <c r="V647" s="35"/>
      <c r="W647" s="35"/>
      <c r="X647" s="35"/>
      <c r="Y647" s="35"/>
      <c r="Z647" s="35"/>
      <c r="AA647" s="35"/>
      <c r="AB647" s="35"/>
    </row>
    <row r="648" spans="1:28">
      <c r="A648" s="409"/>
      <c r="B648" s="35"/>
      <c r="C648" s="35"/>
      <c r="D648" s="35"/>
      <c r="E648" s="35"/>
      <c r="F648" s="35"/>
      <c r="G648" s="35"/>
      <c r="H648" s="35"/>
      <c r="I648" s="35"/>
      <c r="J648" s="35"/>
      <c r="K648" s="35"/>
      <c r="L648" s="42"/>
      <c r="M648" s="35"/>
      <c r="N648" s="35"/>
      <c r="O648" s="35"/>
      <c r="P648" s="35"/>
      <c r="Q648" s="35"/>
      <c r="R648" s="35"/>
      <c r="S648" s="35"/>
      <c r="T648" s="35"/>
      <c r="U648" s="35"/>
      <c r="V648" s="35"/>
      <c r="W648" s="35"/>
      <c r="X648" s="35"/>
      <c r="Y648" s="35"/>
      <c r="Z648" s="35"/>
      <c r="AA648" s="35"/>
      <c r="AB648" s="35"/>
    </row>
    <row r="649" spans="1:28">
      <c r="A649" s="409"/>
      <c r="B649" s="35"/>
      <c r="C649" s="35"/>
      <c r="D649" s="35"/>
      <c r="E649" s="35"/>
      <c r="F649" s="35"/>
      <c r="G649" s="35"/>
      <c r="H649" s="35"/>
      <c r="I649" s="35"/>
      <c r="J649" s="35"/>
      <c r="K649" s="35"/>
      <c r="L649" s="42"/>
      <c r="M649" s="35"/>
      <c r="N649" s="35"/>
      <c r="O649" s="35"/>
      <c r="P649" s="35"/>
      <c r="Q649" s="35"/>
      <c r="R649" s="35"/>
      <c r="S649" s="35"/>
      <c r="T649" s="35"/>
      <c r="U649" s="35"/>
      <c r="V649" s="35"/>
      <c r="W649" s="35"/>
      <c r="X649" s="35"/>
      <c r="Y649" s="35"/>
      <c r="Z649" s="35"/>
      <c r="AA649" s="35"/>
      <c r="AB649" s="35"/>
    </row>
    <row r="650" spans="1:28">
      <c r="A650" s="409"/>
      <c r="B650" s="35"/>
      <c r="C650" s="35"/>
      <c r="D650" s="35"/>
      <c r="E650" s="35"/>
      <c r="F650" s="35"/>
      <c r="G650" s="35"/>
      <c r="H650" s="35"/>
      <c r="I650" s="35"/>
      <c r="J650" s="35"/>
      <c r="K650" s="35"/>
      <c r="L650" s="42"/>
      <c r="M650" s="35"/>
      <c r="N650" s="35"/>
      <c r="O650" s="35"/>
      <c r="P650" s="35"/>
      <c r="Q650" s="35"/>
      <c r="R650" s="35"/>
      <c r="S650" s="35"/>
      <c r="T650" s="35"/>
      <c r="U650" s="35"/>
      <c r="V650" s="35"/>
      <c r="W650" s="35"/>
      <c r="X650" s="35"/>
      <c r="Y650" s="35"/>
      <c r="Z650" s="35"/>
      <c r="AA650" s="35"/>
      <c r="AB650" s="35"/>
    </row>
    <row r="651" spans="1:28">
      <c r="A651" s="409"/>
      <c r="B651" s="35"/>
      <c r="C651" s="35"/>
      <c r="D651" s="35"/>
      <c r="E651" s="35"/>
      <c r="F651" s="35"/>
      <c r="G651" s="35"/>
      <c r="H651" s="35"/>
      <c r="I651" s="35"/>
      <c r="J651" s="35"/>
      <c r="K651" s="35"/>
      <c r="L651" s="42"/>
      <c r="M651" s="35"/>
      <c r="N651" s="35"/>
      <c r="O651" s="35"/>
      <c r="P651" s="35"/>
      <c r="Q651" s="35"/>
      <c r="R651" s="35"/>
      <c r="S651" s="35"/>
      <c r="T651" s="35"/>
      <c r="U651" s="35"/>
      <c r="V651" s="35"/>
      <c r="W651" s="35"/>
      <c r="X651" s="35"/>
      <c r="Y651" s="35"/>
      <c r="Z651" s="35"/>
      <c r="AA651" s="35"/>
      <c r="AB651" s="35"/>
    </row>
    <row r="652" spans="1:28">
      <c r="A652" s="409"/>
      <c r="B652" s="35"/>
      <c r="C652" s="35"/>
      <c r="D652" s="35"/>
      <c r="E652" s="35"/>
      <c r="F652" s="35"/>
      <c r="G652" s="35"/>
      <c r="H652" s="35"/>
      <c r="I652" s="35"/>
      <c r="J652" s="35"/>
      <c r="K652" s="35"/>
      <c r="L652" s="42"/>
      <c r="M652" s="35"/>
      <c r="N652" s="35"/>
      <c r="O652" s="35"/>
      <c r="P652" s="35"/>
      <c r="Q652" s="35"/>
      <c r="R652" s="35"/>
      <c r="S652" s="35"/>
      <c r="T652" s="35"/>
      <c r="U652" s="35"/>
      <c r="V652" s="35"/>
      <c r="W652" s="35"/>
      <c r="X652" s="35"/>
      <c r="Y652" s="35"/>
      <c r="Z652" s="35"/>
      <c r="AA652" s="35"/>
      <c r="AB652" s="35"/>
    </row>
    <row r="653" spans="1:28">
      <c r="A653" s="409"/>
      <c r="B653" s="35"/>
      <c r="C653" s="35"/>
      <c r="D653" s="35"/>
      <c r="E653" s="35"/>
      <c r="F653" s="35"/>
      <c r="G653" s="35"/>
      <c r="H653" s="35"/>
      <c r="I653" s="35"/>
      <c r="J653" s="35"/>
      <c r="K653" s="35"/>
      <c r="L653" s="42"/>
      <c r="M653" s="35"/>
      <c r="N653" s="35"/>
      <c r="O653" s="35"/>
      <c r="P653" s="35"/>
      <c r="Q653" s="35"/>
      <c r="R653" s="35"/>
      <c r="S653" s="35"/>
      <c r="T653" s="35"/>
      <c r="U653" s="35"/>
      <c r="V653" s="35"/>
      <c r="W653" s="35"/>
      <c r="X653" s="35"/>
      <c r="Y653" s="35"/>
      <c r="Z653" s="35"/>
      <c r="AA653" s="35"/>
      <c r="AB653" s="35"/>
    </row>
    <row r="654" spans="1:28">
      <c r="A654" s="409"/>
      <c r="B654" s="35"/>
      <c r="C654" s="35"/>
      <c r="D654" s="35"/>
      <c r="E654" s="35"/>
      <c r="F654" s="35"/>
      <c r="G654" s="35"/>
      <c r="H654" s="35"/>
      <c r="I654" s="35"/>
      <c r="J654" s="35"/>
      <c r="K654" s="35"/>
      <c r="L654" s="42"/>
      <c r="M654" s="35"/>
      <c r="N654" s="35"/>
      <c r="O654" s="35"/>
      <c r="P654" s="35"/>
      <c r="Q654" s="35"/>
      <c r="R654" s="35"/>
      <c r="S654" s="35"/>
      <c r="T654" s="35"/>
      <c r="U654" s="35"/>
      <c r="V654" s="35"/>
      <c r="W654" s="35"/>
      <c r="X654" s="35"/>
      <c r="Y654" s="35"/>
      <c r="Z654" s="35"/>
      <c r="AA654" s="35"/>
      <c r="AB654" s="35"/>
    </row>
    <row r="655" spans="1:28">
      <c r="A655" s="409"/>
      <c r="B655" s="35"/>
      <c r="C655" s="35"/>
      <c r="D655" s="35"/>
      <c r="E655" s="35"/>
      <c r="F655" s="35"/>
      <c r="G655" s="35"/>
      <c r="H655" s="35"/>
      <c r="I655" s="35"/>
      <c r="J655" s="35"/>
      <c r="K655" s="35"/>
      <c r="L655" s="42"/>
      <c r="M655" s="35"/>
      <c r="N655" s="35"/>
      <c r="O655" s="35"/>
      <c r="P655" s="35"/>
      <c r="Q655" s="35"/>
      <c r="R655" s="35"/>
      <c r="S655" s="35"/>
      <c r="T655" s="35"/>
      <c r="U655" s="35"/>
      <c r="V655" s="35"/>
      <c r="W655" s="35"/>
      <c r="X655" s="35"/>
      <c r="Y655" s="35"/>
      <c r="Z655" s="35"/>
      <c r="AA655" s="35"/>
      <c r="AB655" s="35"/>
    </row>
    <row r="656" spans="1:28">
      <c r="A656" s="409"/>
      <c r="B656" s="35"/>
      <c r="C656" s="35"/>
      <c r="D656" s="35"/>
      <c r="E656" s="35"/>
      <c r="F656" s="35"/>
      <c r="G656" s="35"/>
      <c r="H656" s="35"/>
      <c r="I656" s="35"/>
      <c r="J656" s="35"/>
      <c r="K656" s="35"/>
      <c r="L656" s="42"/>
      <c r="M656" s="35"/>
      <c r="N656" s="35"/>
      <c r="O656" s="35"/>
      <c r="P656" s="35"/>
      <c r="Q656" s="35"/>
      <c r="R656" s="35"/>
      <c r="S656" s="35"/>
      <c r="T656" s="35"/>
      <c r="U656" s="35"/>
      <c r="V656" s="35"/>
      <c r="W656" s="35"/>
      <c r="X656" s="35"/>
      <c r="Y656" s="35"/>
      <c r="Z656" s="35"/>
      <c r="AA656" s="35"/>
      <c r="AB656" s="35"/>
    </row>
    <row r="657" spans="1:28">
      <c r="A657" s="409"/>
      <c r="B657" s="35"/>
      <c r="C657" s="35"/>
      <c r="D657" s="35"/>
      <c r="E657" s="35"/>
      <c r="F657" s="35"/>
      <c r="G657" s="35"/>
      <c r="H657" s="35"/>
      <c r="I657" s="35"/>
      <c r="J657" s="35"/>
      <c r="K657" s="35"/>
      <c r="L657" s="42"/>
      <c r="M657" s="35"/>
      <c r="N657" s="35"/>
      <c r="O657" s="35"/>
      <c r="P657" s="35"/>
      <c r="Q657" s="35"/>
      <c r="R657" s="35"/>
      <c r="S657" s="35"/>
      <c r="T657" s="35"/>
      <c r="U657" s="35"/>
      <c r="V657" s="35"/>
      <c r="W657" s="35"/>
      <c r="X657" s="35"/>
      <c r="Y657" s="35"/>
      <c r="Z657" s="35"/>
      <c r="AA657" s="35"/>
      <c r="AB657" s="35"/>
    </row>
    <row r="658" spans="1:28">
      <c r="A658" s="409"/>
      <c r="B658" s="35"/>
      <c r="C658" s="35"/>
      <c r="D658" s="35"/>
      <c r="E658" s="35"/>
      <c r="F658" s="35"/>
      <c r="G658" s="35"/>
      <c r="H658" s="35"/>
      <c r="I658" s="35"/>
      <c r="J658" s="35"/>
      <c r="K658" s="35"/>
      <c r="L658" s="42"/>
      <c r="M658" s="35"/>
      <c r="N658" s="35"/>
      <c r="O658" s="35"/>
      <c r="P658" s="35"/>
      <c r="Q658" s="35"/>
      <c r="R658" s="35"/>
      <c r="S658" s="35"/>
      <c r="T658" s="35"/>
      <c r="U658" s="35"/>
      <c r="V658" s="35"/>
      <c r="W658" s="35"/>
      <c r="X658" s="35"/>
      <c r="Y658" s="35"/>
      <c r="Z658" s="35"/>
      <c r="AA658" s="35"/>
      <c r="AB658" s="35"/>
    </row>
    <row r="659" spans="1:28">
      <c r="A659" s="409"/>
      <c r="B659" s="35"/>
      <c r="C659" s="35"/>
      <c r="D659" s="35"/>
      <c r="E659" s="35"/>
      <c r="F659" s="35"/>
      <c r="G659" s="35"/>
      <c r="H659" s="35"/>
      <c r="I659" s="35"/>
      <c r="J659" s="35"/>
      <c r="K659" s="35"/>
      <c r="L659" s="42"/>
      <c r="M659" s="35"/>
      <c r="N659" s="35"/>
      <c r="O659" s="35"/>
      <c r="P659" s="35"/>
      <c r="Q659" s="35"/>
      <c r="R659" s="35"/>
      <c r="S659" s="35"/>
      <c r="T659" s="35"/>
      <c r="U659" s="35"/>
      <c r="V659" s="35"/>
      <c r="W659" s="35"/>
      <c r="X659" s="35"/>
      <c r="Y659" s="35"/>
      <c r="Z659" s="35"/>
      <c r="AA659" s="35"/>
      <c r="AB659" s="35"/>
    </row>
    <row r="660" spans="1:28">
      <c r="A660" s="409"/>
      <c r="B660" s="35"/>
      <c r="C660" s="35"/>
      <c r="D660" s="35"/>
      <c r="E660" s="35"/>
      <c r="F660" s="35"/>
      <c r="G660" s="35"/>
      <c r="H660" s="35"/>
      <c r="I660" s="35"/>
      <c r="J660" s="35"/>
      <c r="K660" s="35"/>
      <c r="L660" s="42"/>
      <c r="M660" s="35"/>
      <c r="N660" s="35"/>
      <c r="O660" s="35"/>
      <c r="P660" s="35"/>
      <c r="Q660" s="35"/>
      <c r="R660" s="35"/>
      <c r="S660" s="35"/>
      <c r="T660" s="35"/>
      <c r="U660" s="35"/>
      <c r="V660" s="35"/>
      <c r="W660" s="35"/>
      <c r="X660" s="35"/>
      <c r="Y660" s="35"/>
      <c r="Z660" s="35"/>
      <c r="AA660" s="35"/>
      <c r="AB660" s="35"/>
    </row>
    <row r="661" spans="1:28">
      <c r="A661" s="409"/>
      <c r="B661" s="35"/>
      <c r="C661" s="35"/>
      <c r="D661" s="35"/>
      <c r="E661" s="35"/>
      <c r="F661" s="35"/>
      <c r="G661" s="35"/>
      <c r="H661" s="35"/>
      <c r="I661" s="35"/>
      <c r="J661" s="35"/>
      <c r="K661" s="35"/>
      <c r="L661" s="42"/>
      <c r="M661" s="35"/>
      <c r="N661" s="35"/>
      <c r="O661" s="35"/>
      <c r="P661" s="35"/>
      <c r="Q661" s="35"/>
      <c r="R661" s="35"/>
      <c r="S661" s="35"/>
      <c r="T661" s="35"/>
      <c r="U661" s="35"/>
      <c r="V661" s="35"/>
      <c r="W661" s="35"/>
      <c r="X661" s="35"/>
      <c r="Y661" s="35"/>
      <c r="Z661" s="35"/>
      <c r="AA661" s="35"/>
      <c r="AB661" s="35"/>
    </row>
    <row r="662" spans="1:28">
      <c r="A662" s="409"/>
      <c r="B662" s="35"/>
      <c r="C662" s="35"/>
      <c r="D662" s="35"/>
      <c r="E662" s="35"/>
      <c r="F662" s="35"/>
      <c r="G662" s="35"/>
      <c r="H662" s="35"/>
      <c r="I662" s="35"/>
      <c r="J662" s="35"/>
      <c r="K662" s="35"/>
      <c r="L662" s="42"/>
      <c r="M662" s="35"/>
      <c r="N662" s="35"/>
      <c r="O662" s="35"/>
      <c r="P662" s="35"/>
      <c r="Q662" s="35"/>
      <c r="R662" s="35"/>
      <c r="S662" s="35"/>
      <c r="T662" s="35"/>
      <c r="U662" s="35"/>
      <c r="V662" s="35"/>
      <c r="W662" s="35"/>
      <c r="X662" s="35"/>
      <c r="Y662" s="35"/>
      <c r="Z662" s="35"/>
      <c r="AA662" s="35"/>
      <c r="AB662" s="35"/>
    </row>
    <row r="663" spans="1:28">
      <c r="A663" s="409"/>
      <c r="B663" s="35"/>
      <c r="C663" s="35"/>
      <c r="D663" s="35"/>
      <c r="E663" s="35"/>
      <c r="F663" s="35"/>
      <c r="G663" s="35"/>
      <c r="H663" s="35"/>
      <c r="I663" s="35"/>
      <c r="J663" s="35"/>
      <c r="K663" s="35"/>
      <c r="L663" s="42"/>
      <c r="M663" s="35"/>
      <c r="N663" s="35"/>
      <c r="O663" s="35"/>
      <c r="P663" s="35"/>
      <c r="Q663" s="35"/>
      <c r="R663" s="35"/>
      <c r="S663" s="35"/>
      <c r="T663" s="35"/>
      <c r="U663" s="35"/>
      <c r="V663" s="35"/>
      <c r="W663" s="35"/>
      <c r="X663" s="35"/>
      <c r="Y663" s="35"/>
      <c r="Z663" s="35"/>
      <c r="AA663" s="35"/>
      <c r="AB663" s="35"/>
    </row>
    <row r="664" spans="1:28">
      <c r="A664" s="409"/>
      <c r="B664" s="35"/>
      <c r="C664" s="35"/>
      <c r="D664" s="35"/>
      <c r="E664" s="35"/>
      <c r="F664" s="35"/>
      <c r="G664" s="35"/>
      <c r="H664" s="35"/>
      <c r="I664" s="35"/>
      <c r="J664" s="35"/>
      <c r="K664" s="35"/>
      <c r="L664" s="42"/>
      <c r="M664" s="35"/>
      <c r="N664" s="35"/>
      <c r="O664" s="35"/>
      <c r="P664" s="35"/>
      <c r="Q664" s="35"/>
      <c r="R664" s="35"/>
      <c r="S664" s="35"/>
      <c r="T664" s="35"/>
      <c r="U664" s="35"/>
      <c r="V664" s="35"/>
      <c r="W664" s="35"/>
      <c r="X664" s="35"/>
      <c r="Y664" s="35"/>
      <c r="Z664" s="35"/>
      <c r="AA664" s="35"/>
      <c r="AB664" s="35"/>
    </row>
    <row r="665" spans="1:28">
      <c r="A665" s="409"/>
      <c r="B665" s="35"/>
      <c r="C665" s="35"/>
      <c r="D665" s="35"/>
      <c r="E665" s="35"/>
      <c r="F665" s="35"/>
      <c r="G665" s="35"/>
      <c r="H665" s="35"/>
      <c r="I665" s="35"/>
      <c r="J665" s="35"/>
      <c r="K665" s="35"/>
      <c r="L665" s="42"/>
      <c r="M665" s="35"/>
      <c r="N665" s="35"/>
      <c r="O665" s="35"/>
      <c r="P665" s="35"/>
      <c r="Q665" s="35"/>
      <c r="R665" s="35"/>
      <c r="S665" s="35"/>
      <c r="T665" s="35"/>
      <c r="U665" s="35"/>
      <c r="V665" s="35"/>
      <c r="W665" s="35"/>
      <c r="X665" s="35"/>
      <c r="Y665" s="35"/>
      <c r="Z665" s="35"/>
      <c r="AA665" s="35"/>
      <c r="AB665" s="35"/>
    </row>
    <row r="666" spans="1:28">
      <c r="A666" s="409"/>
      <c r="B666" s="35"/>
      <c r="C666" s="35"/>
      <c r="D666" s="35"/>
      <c r="E666" s="35"/>
      <c r="F666" s="35"/>
      <c r="G666" s="35"/>
      <c r="H666" s="35"/>
      <c r="I666" s="35"/>
      <c r="J666" s="35"/>
      <c r="K666" s="35"/>
      <c r="L666" s="42"/>
      <c r="M666" s="35"/>
      <c r="N666" s="35"/>
      <c r="O666" s="35"/>
      <c r="P666" s="35"/>
      <c r="Q666" s="35"/>
      <c r="R666" s="35"/>
      <c r="S666" s="35"/>
      <c r="T666" s="35"/>
      <c r="U666" s="35"/>
      <c r="V666" s="35"/>
      <c r="W666" s="35"/>
      <c r="X666" s="35"/>
      <c r="Y666" s="35"/>
      <c r="Z666" s="35"/>
      <c r="AA666" s="35"/>
      <c r="AB666" s="35"/>
    </row>
    <row r="667" spans="1:28">
      <c r="A667" s="409"/>
      <c r="B667" s="35"/>
      <c r="C667" s="35"/>
      <c r="D667" s="35"/>
      <c r="E667" s="35"/>
      <c r="F667" s="35"/>
      <c r="G667" s="35"/>
      <c r="H667" s="35"/>
      <c r="I667" s="35"/>
      <c r="J667" s="35"/>
      <c r="K667" s="35"/>
      <c r="L667" s="42"/>
      <c r="M667" s="35"/>
      <c r="N667" s="35"/>
      <c r="O667" s="35"/>
      <c r="P667" s="35"/>
      <c r="Q667" s="35"/>
      <c r="R667" s="35"/>
      <c r="S667" s="35"/>
      <c r="T667" s="35"/>
      <c r="U667" s="35"/>
      <c r="V667" s="35"/>
      <c r="W667" s="35"/>
      <c r="X667" s="35"/>
      <c r="Y667" s="35"/>
      <c r="Z667" s="35"/>
      <c r="AA667" s="35"/>
      <c r="AB667" s="35"/>
    </row>
    <row r="668" spans="1:28">
      <c r="A668" s="409"/>
      <c r="B668" s="35"/>
      <c r="C668" s="35"/>
      <c r="D668" s="35"/>
      <c r="E668" s="35"/>
      <c r="F668" s="35"/>
      <c r="G668" s="35"/>
      <c r="H668" s="35"/>
      <c r="I668" s="35"/>
      <c r="J668" s="35"/>
      <c r="K668" s="35"/>
      <c r="L668" s="42"/>
      <c r="M668" s="35"/>
      <c r="N668" s="35"/>
      <c r="O668" s="35"/>
      <c r="P668" s="35"/>
      <c r="Q668" s="35"/>
      <c r="R668" s="35"/>
      <c r="S668" s="35"/>
      <c r="T668" s="35"/>
      <c r="U668" s="35"/>
      <c r="V668" s="35"/>
      <c r="W668" s="35"/>
      <c r="X668" s="35"/>
      <c r="Y668" s="35"/>
      <c r="Z668" s="35"/>
      <c r="AA668" s="35"/>
      <c r="AB668" s="35"/>
    </row>
    <row r="669" spans="1:28">
      <c r="A669" s="409"/>
      <c r="B669" s="35"/>
      <c r="C669" s="35"/>
      <c r="D669" s="35"/>
      <c r="E669" s="35"/>
      <c r="F669" s="35"/>
      <c r="G669" s="35"/>
      <c r="H669" s="35"/>
      <c r="I669" s="35"/>
      <c r="J669" s="35"/>
      <c r="K669" s="35"/>
      <c r="L669" s="42"/>
      <c r="M669" s="35"/>
      <c r="N669" s="35"/>
      <c r="O669" s="35"/>
      <c r="P669" s="35"/>
      <c r="Q669" s="35"/>
      <c r="R669" s="35"/>
      <c r="S669" s="35"/>
      <c r="T669" s="35"/>
      <c r="U669" s="35"/>
      <c r="V669" s="35"/>
      <c r="W669" s="35"/>
      <c r="X669" s="35"/>
      <c r="Y669" s="35"/>
      <c r="Z669" s="35"/>
      <c r="AA669" s="35"/>
      <c r="AB669" s="35"/>
    </row>
    <row r="670" spans="1:28">
      <c r="A670" s="409"/>
      <c r="B670" s="35"/>
      <c r="C670" s="35"/>
      <c r="D670" s="35"/>
      <c r="E670" s="35"/>
      <c r="F670" s="35"/>
      <c r="G670" s="35"/>
      <c r="H670" s="35"/>
      <c r="I670" s="35"/>
      <c r="J670" s="35"/>
      <c r="K670" s="35"/>
      <c r="L670" s="42"/>
      <c r="M670" s="35"/>
      <c r="N670" s="35"/>
      <c r="O670" s="35"/>
      <c r="P670" s="35"/>
      <c r="Q670" s="35"/>
      <c r="R670" s="35"/>
      <c r="S670" s="35"/>
      <c r="T670" s="35"/>
      <c r="U670" s="35"/>
      <c r="V670" s="35"/>
      <c r="W670" s="35"/>
      <c r="X670" s="35"/>
      <c r="Y670" s="35"/>
      <c r="Z670" s="35"/>
      <c r="AA670" s="35"/>
      <c r="AB670" s="35"/>
    </row>
    <row r="671" spans="1:28">
      <c r="A671" s="409"/>
      <c r="B671" s="35"/>
      <c r="C671" s="35"/>
      <c r="D671" s="35"/>
      <c r="E671" s="35"/>
      <c r="F671" s="35"/>
      <c r="G671" s="35"/>
      <c r="H671" s="35"/>
      <c r="I671" s="35"/>
      <c r="J671" s="35"/>
      <c r="K671" s="35"/>
      <c r="L671" s="42"/>
      <c r="M671" s="35"/>
      <c r="N671" s="35"/>
      <c r="O671" s="35"/>
      <c r="P671" s="35"/>
      <c r="Q671" s="35"/>
      <c r="R671" s="35"/>
      <c r="S671" s="35"/>
      <c r="T671" s="35"/>
      <c r="U671" s="35"/>
      <c r="V671" s="35"/>
      <c r="W671" s="35"/>
      <c r="X671" s="35"/>
      <c r="Y671" s="35"/>
      <c r="Z671" s="35"/>
      <c r="AA671" s="35"/>
      <c r="AB671" s="35"/>
    </row>
    <row r="672" spans="1:28">
      <c r="A672" s="409"/>
      <c r="B672" s="35"/>
      <c r="C672" s="35"/>
      <c r="D672" s="35"/>
      <c r="E672" s="35"/>
      <c r="F672" s="35"/>
      <c r="G672" s="35"/>
      <c r="H672" s="35"/>
      <c r="I672" s="35"/>
      <c r="J672" s="35"/>
      <c r="K672" s="35"/>
      <c r="L672" s="42"/>
      <c r="M672" s="35"/>
      <c r="N672" s="35"/>
      <c r="O672" s="35"/>
      <c r="P672" s="35"/>
      <c r="Q672" s="35"/>
      <c r="R672" s="35"/>
      <c r="S672" s="35"/>
      <c r="T672" s="35"/>
      <c r="U672" s="35"/>
      <c r="V672" s="35"/>
      <c r="W672" s="35"/>
      <c r="X672" s="35"/>
      <c r="Y672" s="35"/>
      <c r="Z672" s="35"/>
      <c r="AA672" s="35"/>
      <c r="AB672" s="35"/>
    </row>
    <row r="673" spans="1:28">
      <c r="A673" s="409"/>
      <c r="B673" s="35"/>
      <c r="C673" s="35"/>
      <c r="D673" s="35"/>
      <c r="E673" s="35"/>
      <c r="F673" s="35"/>
      <c r="G673" s="35"/>
      <c r="H673" s="35"/>
      <c r="I673" s="35"/>
      <c r="J673" s="35"/>
      <c r="K673" s="35"/>
      <c r="L673" s="42"/>
      <c r="M673" s="35"/>
      <c r="N673" s="35"/>
      <c r="O673" s="35"/>
      <c r="P673" s="35"/>
      <c r="Q673" s="35"/>
      <c r="R673" s="35"/>
      <c r="S673" s="35"/>
      <c r="T673" s="35"/>
      <c r="U673" s="35"/>
      <c r="V673" s="35"/>
      <c r="W673" s="35"/>
      <c r="X673" s="35"/>
      <c r="Y673" s="35"/>
      <c r="Z673" s="35"/>
      <c r="AA673" s="35"/>
      <c r="AB673" s="35"/>
    </row>
    <row r="674" spans="1:28">
      <c r="A674" s="409"/>
      <c r="B674" s="35"/>
      <c r="C674" s="35"/>
      <c r="D674" s="35"/>
      <c r="E674" s="35"/>
      <c r="F674" s="35"/>
      <c r="G674" s="35"/>
      <c r="H674" s="35"/>
      <c r="I674" s="35"/>
      <c r="J674" s="35"/>
      <c r="K674" s="35"/>
      <c r="L674" s="42"/>
      <c r="M674" s="35"/>
      <c r="N674" s="35"/>
      <c r="O674" s="35"/>
      <c r="P674" s="35"/>
      <c r="Q674" s="35"/>
      <c r="R674" s="35"/>
      <c r="S674" s="35"/>
      <c r="T674" s="35"/>
      <c r="U674" s="35"/>
      <c r="V674" s="35"/>
      <c r="W674" s="35"/>
      <c r="X674" s="35"/>
      <c r="Y674" s="35"/>
      <c r="Z674" s="35"/>
      <c r="AA674" s="35"/>
      <c r="AB674" s="35"/>
    </row>
    <row r="675" spans="1:28">
      <c r="A675" s="409"/>
      <c r="B675" s="35"/>
      <c r="C675" s="35"/>
      <c r="D675" s="35"/>
      <c r="E675" s="35"/>
      <c r="F675" s="35"/>
      <c r="G675" s="35"/>
      <c r="H675" s="35"/>
      <c r="I675" s="35"/>
      <c r="J675" s="35"/>
      <c r="K675" s="35"/>
      <c r="L675" s="42"/>
      <c r="M675" s="35"/>
      <c r="N675" s="35"/>
      <c r="O675" s="35"/>
      <c r="P675" s="35"/>
      <c r="Q675" s="35"/>
      <c r="R675" s="35"/>
      <c r="S675" s="35"/>
      <c r="T675" s="35"/>
      <c r="U675" s="35"/>
      <c r="V675" s="35"/>
      <c r="W675" s="35"/>
      <c r="X675" s="35"/>
      <c r="Y675" s="35"/>
      <c r="Z675" s="35"/>
      <c r="AA675" s="35"/>
      <c r="AB675" s="35"/>
    </row>
    <row r="676" spans="1:28">
      <c r="A676" s="409"/>
      <c r="B676" s="35"/>
      <c r="C676" s="35"/>
      <c r="D676" s="35"/>
      <c r="E676" s="35"/>
      <c r="F676" s="35"/>
      <c r="G676" s="35"/>
      <c r="H676" s="35"/>
      <c r="I676" s="35"/>
      <c r="J676" s="35"/>
      <c r="K676" s="35"/>
      <c r="L676" s="42"/>
      <c r="M676" s="35"/>
      <c r="N676" s="35"/>
      <c r="O676" s="35"/>
      <c r="P676" s="35"/>
      <c r="Q676" s="35"/>
      <c r="R676" s="35"/>
      <c r="S676" s="35"/>
      <c r="T676" s="35"/>
      <c r="U676" s="35"/>
      <c r="V676" s="35"/>
      <c r="W676" s="35"/>
      <c r="X676" s="35"/>
      <c r="Y676" s="35"/>
      <c r="Z676" s="35"/>
      <c r="AA676" s="35"/>
      <c r="AB676" s="35"/>
    </row>
    <row r="677" spans="1:28">
      <c r="A677" s="409"/>
      <c r="B677" s="35"/>
      <c r="C677" s="35"/>
      <c r="D677" s="35"/>
      <c r="E677" s="35"/>
      <c r="F677" s="35"/>
      <c r="G677" s="35"/>
      <c r="H677" s="35"/>
      <c r="I677" s="35"/>
      <c r="J677" s="35"/>
      <c r="K677" s="35"/>
      <c r="L677" s="42"/>
      <c r="M677" s="35"/>
      <c r="N677" s="35"/>
      <c r="O677" s="35"/>
      <c r="P677" s="35"/>
      <c r="Q677" s="35"/>
      <c r="R677" s="35"/>
      <c r="S677" s="35"/>
      <c r="T677" s="35"/>
      <c r="U677" s="35"/>
      <c r="V677" s="35"/>
      <c r="W677" s="35"/>
      <c r="X677" s="35"/>
      <c r="Y677" s="35"/>
      <c r="Z677" s="35"/>
      <c r="AA677" s="35"/>
      <c r="AB677" s="35"/>
    </row>
    <row r="678" spans="1:28">
      <c r="A678" s="409"/>
      <c r="B678" s="35"/>
      <c r="C678" s="35"/>
      <c r="D678" s="35"/>
      <c r="E678" s="35"/>
      <c r="F678" s="35"/>
      <c r="G678" s="35"/>
      <c r="H678" s="35"/>
      <c r="I678" s="35"/>
      <c r="J678" s="35"/>
      <c r="K678" s="35"/>
      <c r="L678" s="42"/>
      <c r="M678" s="35"/>
      <c r="N678" s="35"/>
      <c r="O678" s="35"/>
      <c r="P678" s="35"/>
      <c r="Q678" s="35"/>
      <c r="R678" s="35"/>
      <c r="S678" s="35"/>
      <c r="T678" s="35"/>
      <c r="U678" s="35"/>
      <c r="V678" s="35"/>
      <c r="W678" s="35"/>
      <c r="X678" s="35"/>
      <c r="Y678" s="35"/>
      <c r="Z678" s="35"/>
      <c r="AA678" s="35"/>
      <c r="AB678" s="35"/>
    </row>
    <row r="679" spans="1:28">
      <c r="A679" s="409"/>
      <c r="B679" s="35"/>
      <c r="C679" s="35"/>
      <c r="D679" s="35"/>
      <c r="E679" s="35"/>
      <c r="F679" s="35"/>
      <c r="G679" s="35"/>
      <c r="H679" s="35"/>
      <c r="I679" s="35"/>
      <c r="J679" s="35"/>
      <c r="K679" s="35"/>
      <c r="L679" s="42"/>
      <c r="M679" s="35"/>
      <c r="N679" s="35"/>
      <c r="O679" s="35"/>
      <c r="P679" s="35"/>
      <c r="Q679" s="35"/>
      <c r="R679" s="35"/>
      <c r="S679" s="35"/>
      <c r="T679" s="35"/>
      <c r="U679" s="35"/>
      <c r="V679" s="35"/>
      <c r="W679" s="35"/>
      <c r="X679" s="35"/>
      <c r="Y679" s="35"/>
      <c r="Z679" s="35"/>
      <c r="AA679" s="35"/>
      <c r="AB679" s="35"/>
    </row>
    <row r="680" spans="1:28">
      <c r="A680" s="409"/>
      <c r="B680" s="35"/>
      <c r="C680" s="35"/>
      <c r="D680" s="35"/>
      <c r="E680" s="35"/>
      <c r="F680" s="35"/>
      <c r="G680" s="35"/>
      <c r="H680" s="35"/>
      <c r="I680" s="35"/>
      <c r="J680" s="35"/>
      <c r="K680" s="35"/>
      <c r="L680" s="42"/>
      <c r="M680" s="35"/>
      <c r="N680" s="35"/>
      <c r="O680" s="35"/>
      <c r="P680" s="35"/>
      <c r="Q680" s="35"/>
      <c r="R680" s="35"/>
      <c r="S680" s="35"/>
      <c r="T680" s="35"/>
      <c r="U680" s="35"/>
      <c r="V680" s="35"/>
      <c r="W680" s="35"/>
      <c r="X680" s="35"/>
      <c r="Y680" s="35"/>
      <c r="Z680" s="35"/>
      <c r="AA680" s="35"/>
      <c r="AB680" s="35"/>
    </row>
    <row r="681" spans="1:28">
      <c r="A681" s="409"/>
      <c r="B681" s="35"/>
      <c r="C681" s="35"/>
      <c r="D681" s="35"/>
      <c r="E681" s="35"/>
      <c r="F681" s="35"/>
      <c r="G681" s="35"/>
      <c r="H681" s="35"/>
      <c r="I681" s="35"/>
      <c r="J681" s="35"/>
      <c r="K681" s="35"/>
      <c r="L681" s="42"/>
      <c r="M681" s="35"/>
      <c r="N681" s="35"/>
      <c r="O681" s="35"/>
      <c r="P681" s="35"/>
      <c r="Q681" s="35"/>
      <c r="R681" s="35"/>
      <c r="S681" s="35"/>
      <c r="T681" s="35"/>
      <c r="U681" s="35"/>
      <c r="V681" s="35"/>
      <c r="W681" s="35"/>
      <c r="X681" s="35"/>
      <c r="Y681" s="35"/>
      <c r="Z681" s="35"/>
      <c r="AA681" s="35"/>
      <c r="AB681" s="35"/>
    </row>
    <row r="682" spans="1:28">
      <c r="A682" s="409"/>
      <c r="B682" s="35"/>
      <c r="C682" s="35"/>
      <c r="D682" s="35"/>
      <c r="E682" s="35"/>
      <c r="F682" s="35"/>
      <c r="G682" s="35"/>
      <c r="H682" s="35"/>
      <c r="I682" s="35"/>
      <c r="J682" s="35"/>
      <c r="K682" s="35"/>
      <c r="L682" s="42"/>
      <c r="M682" s="35"/>
      <c r="N682" s="35"/>
      <c r="O682" s="35"/>
      <c r="P682" s="35"/>
      <c r="Q682" s="35"/>
      <c r="R682" s="35"/>
      <c r="S682" s="35"/>
      <c r="T682" s="35"/>
      <c r="U682" s="35"/>
      <c r="V682" s="35"/>
      <c r="W682" s="35"/>
      <c r="X682" s="35"/>
      <c r="Y682" s="35"/>
      <c r="Z682" s="35"/>
      <c r="AA682" s="35"/>
      <c r="AB682" s="35"/>
    </row>
    <row r="683" spans="1:28">
      <c r="A683" s="409"/>
      <c r="B683" s="35"/>
      <c r="C683" s="35"/>
      <c r="D683" s="35"/>
      <c r="E683" s="35"/>
      <c r="F683" s="35"/>
      <c r="G683" s="35"/>
      <c r="H683" s="35"/>
      <c r="I683" s="35"/>
      <c r="J683" s="35"/>
      <c r="K683" s="35"/>
      <c r="L683" s="42"/>
      <c r="M683" s="35"/>
      <c r="N683" s="35"/>
      <c r="O683" s="35"/>
      <c r="P683" s="35"/>
      <c r="Q683" s="35"/>
      <c r="R683" s="35"/>
      <c r="S683" s="35"/>
      <c r="T683" s="35"/>
      <c r="U683" s="35"/>
      <c r="V683" s="35"/>
      <c r="W683" s="35"/>
      <c r="X683" s="35"/>
      <c r="Y683" s="35"/>
      <c r="Z683" s="35"/>
      <c r="AA683" s="35"/>
      <c r="AB683" s="35"/>
    </row>
    <row r="684" spans="1:28">
      <c r="A684" s="409"/>
      <c r="B684" s="35"/>
      <c r="C684" s="35"/>
      <c r="D684" s="35"/>
      <c r="E684" s="35"/>
      <c r="F684" s="35"/>
      <c r="G684" s="35"/>
      <c r="H684" s="35"/>
      <c r="I684" s="35"/>
      <c r="J684" s="35"/>
      <c r="K684" s="35"/>
      <c r="L684" s="42"/>
      <c r="M684" s="35"/>
      <c r="N684" s="35"/>
      <c r="O684" s="35"/>
      <c r="P684" s="35"/>
      <c r="Q684" s="35"/>
      <c r="R684" s="35"/>
      <c r="S684" s="35"/>
      <c r="T684" s="35"/>
      <c r="U684" s="35"/>
      <c r="V684" s="35"/>
      <c r="W684" s="35"/>
      <c r="X684" s="35"/>
      <c r="Y684" s="35"/>
      <c r="Z684" s="35"/>
      <c r="AA684" s="35"/>
      <c r="AB684" s="35"/>
    </row>
    <row r="685" spans="1:28">
      <c r="A685" s="409"/>
      <c r="B685" s="35"/>
      <c r="C685" s="35"/>
      <c r="D685" s="35"/>
      <c r="E685" s="35"/>
      <c r="F685" s="35"/>
      <c r="G685" s="35"/>
      <c r="H685" s="35"/>
      <c r="I685" s="35"/>
      <c r="J685" s="35"/>
      <c r="K685" s="35"/>
      <c r="L685" s="42"/>
      <c r="M685" s="35"/>
      <c r="N685" s="35"/>
      <c r="O685" s="35"/>
      <c r="P685" s="35"/>
      <c r="Q685" s="35"/>
      <c r="R685" s="35"/>
      <c r="S685" s="35"/>
      <c r="T685" s="35"/>
      <c r="U685" s="35"/>
      <c r="V685" s="35"/>
      <c r="W685" s="35"/>
      <c r="X685" s="35"/>
      <c r="Y685" s="35"/>
      <c r="Z685" s="35"/>
      <c r="AA685" s="35"/>
      <c r="AB685" s="35"/>
    </row>
    <row r="686" spans="1:28">
      <c r="A686" s="409"/>
      <c r="B686" s="35"/>
      <c r="C686" s="35"/>
      <c r="D686" s="35"/>
      <c r="E686" s="35"/>
      <c r="F686" s="35"/>
      <c r="G686" s="35"/>
      <c r="H686" s="35"/>
      <c r="I686" s="35"/>
      <c r="J686" s="35"/>
      <c r="K686" s="35"/>
      <c r="L686" s="42"/>
      <c r="M686" s="35"/>
      <c r="N686" s="35"/>
      <c r="O686" s="35"/>
      <c r="P686" s="35"/>
      <c r="Q686" s="35"/>
      <c r="R686" s="35"/>
      <c r="S686" s="35"/>
      <c r="T686" s="35"/>
      <c r="U686" s="35"/>
      <c r="V686" s="35"/>
      <c r="W686" s="35"/>
      <c r="X686" s="35"/>
      <c r="Y686" s="35"/>
      <c r="Z686" s="35"/>
      <c r="AA686" s="35"/>
      <c r="AB686" s="35"/>
    </row>
    <row r="687" spans="1:28">
      <c r="A687" s="409"/>
      <c r="B687" s="35"/>
      <c r="C687" s="35"/>
      <c r="D687" s="35"/>
      <c r="E687" s="35"/>
      <c r="F687" s="35"/>
      <c r="G687" s="35"/>
      <c r="H687" s="35"/>
      <c r="I687" s="35"/>
      <c r="J687" s="35"/>
      <c r="K687" s="35"/>
      <c r="L687" s="42"/>
      <c r="M687" s="35"/>
      <c r="N687" s="35"/>
      <c r="O687" s="35"/>
      <c r="P687" s="35"/>
      <c r="Q687" s="35"/>
      <c r="R687" s="35"/>
      <c r="S687" s="35"/>
      <c r="T687" s="35"/>
      <c r="U687" s="35"/>
      <c r="V687" s="35"/>
      <c r="W687" s="35"/>
      <c r="X687" s="35"/>
      <c r="Y687" s="35"/>
      <c r="Z687" s="35"/>
      <c r="AA687" s="35"/>
      <c r="AB687" s="35"/>
    </row>
    <row r="688" spans="1:28">
      <c r="A688" s="409"/>
      <c r="B688" s="35"/>
      <c r="C688" s="35"/>
      <c r="D688" s="35"/>
      <c r="E688" s="35"/>
      <c r="F688" s="35"/>
      <c r="G688" s="35"/>
      <c r="H688" s="35"/>
      <c r="I688" s="35"/>
      <c r="J688" s="35"/>
      <c r="K688" s="35"/>
      <c r="L688" s="42"/>
      <c r="M688" s="35"/>
      <c r="N688" s="35"/>
      <c r="O688" s="35"/>
      <c r="P688" s="35"/>
      <c r="Q688" s="35"/>
      <c r="R688" s="35"/>
      <c r="S688" s="35"/>
      <c r="T688" s="35"/>
      <c r="U688" s="35"/>
      <c r="V688" s="35"/>
      <c r="W688" s="35"/>
      <c r="X688" s="35"/>
      <c r="Y688" s="35"/>
      <c r="Z688" s="35"/>
      <c r="AA688" s="35"/>
      <c r="AB688" s="35"/>
    </row>
    <row r="689" spans="1:28">
      <c r="A689" s="409"/>
      <c r="B689" s="35"/>
      <c r="C689" s="35"/>
      <c r="D689" s="35"/>
      <c r="E689" s="35"/>
      <c r="F689" s="35"/>
      <c r="G689" s="35"/>
      <c r="H689" s="35"/>
      <c r="I689" s="35"/>
      <c r="J689" s="35"/>
      <c r="K689" s="35"/>
      <c r="L689" s="42"/>
      <c r="M689" s="35"/>
      <c r="N689" s="35"/>
      <c r="O689" s="35"/>
      <c r="P689" s="35"/>
      <c r="Q689" s="35"/>
      <c r="R689" s="35"/>
      <c r="S689" s="35"/>
      <c r="T689" s="35"/>
      <c r="U689" s="35"/>
      <c r="V689" s="35"/>
      <c r="W689" s="35"/>
      <c r="X689" s="35"/>
      <c r="Y689" s="35"/>
      <c r="Z689" s="35"/>
      <c r="AA689" s="35"/>
      <c r="AB689" s="35"/>
    </row>
    <row r="690" spans="1:28">
      <c r="A690" s="409"/>
      <c r="B690" s="35"/>
      <c r="C690" s="35"/>
      <c r="D690" s="35"/>
      <c r="E690" s="35"/>
      <c r="F690" s="35"/>
      <c r="G690" s="35"/>
      <c r="H690" s="35"/>
      <c r="I690" s="35"/>
      <c r="J690" s="35"/>
      <c r="K690" s="35"/>
      <c r="L690" s="42"/>
      <c r="M690" s="35"/>
      <c r="N690" s="35"/>
      <c r="O690" s="35"/>
      <c r="P690" s="35"/>
      <c r="Q690" s="35"/>
      <c r="R690" s="35"/>
      <c r="S690" s="35"/>
      <c r="T690" s="35"/>
      <c r="U690" s="35"/>
      <c r="V690" s="35"/>
      <c r="W690" s="35"/>
      <c r="X690" s="35"/>
      <c r="Y690" s="35"/>
      <c r="Z690" s="35"/>
      <c r="AA690" s="35"/>
      <c r="AB690" s="35"/>
    </row>
    <row r="691" spans="1:28">
      <c r="A691" s="409"/>
      <c r="B691" s="35"/>
      <c r="C691" s="35"/>
      <c r="D691" s="35"/>
      <c r="E691" s="35"/>
      <c r="F691" s="35"/>
      <c r="G691" s="35"/>
      <c r="H691" s="35"/>
      <c r="I691" s="35"/>
      <c r="J691" s="35"/>
      <c r="K691" s="35"/>
      <c r="L691" s="42"/>
      <c r="M691" s="35"/>
      <c r="N691" s="35"/>
      <c r="O691" s="35"/>
      <c r="P691" s="35"/>
      <c r="Q691" s="35"/>
      <c r="R691" s="35"/>
      <c r="S691" s="35"/>
      <c r="T691" s="35"/>
      <c r="U691" s="35"/>
      <c r="V691" s="35"/>
      <c r="W691" s="35"/>
      <c r="X691" s="35"/>
      <c r="Y691" s="35"/>
      <c r="Z691" s="35"/>
      <c r="AA691" s="35"/>
      <c r="AB691" s="35"/>
    </row>
    <row r="692" spans="1:28">
      <c r="A692" s="409"/>
      <c r="B692" s="35"/>
      <c r="C692" s="35"/>
      <c r="D692" s="35"/>
      <c r="E692" s="35"/>
      <c r="F692" s="35"/>
      <c r="G692" s="35"/>
      <c r="H692" s="35"/>
      <c r="I692" s="35"/>
      <c r="J692" s="35"/>
      <c r="K692" s="35"/>
      <c r="L692" s="42"/>
      <c r="M692" s="35"/>
      <c r="N692" s="35"/>
      <c r="O692" s="35"/>
      <c r="P692" s="35"/>
      <c r="Q692" s="35"/>
      <c r="R692" s="35"/>
      <c r="S692" s="35"/>
      <c r="T692" s="35"/>
      <c r="U692" s="35"/>
      <c r="V692" s="35"/>
      <c r="W692" s="35"/>
      <c r="X692" s="35"/>
      <c r="Y692" s="35"/>
      <c r="Z692" s="35"/>
      <c r="AA692" s="35"/>
      <c r="AB692" s="35"/>
    </row>
    <row r="693" spans="1:28">
      <c r="A693" s="409"/>
      <c r="B693" s="35"/>
      <c r="C693" s="35"/>
      <c r="D693" s="35"/>
      <c r="E693" s="35"/>
      <c r="F693" s="35"/>
      <c r="G693" s="35"/>
      <c r="H693" s="35"/>
      <c r="I693" s="35"/>
      <c r="J693" s="35"/>
      <c r="K693" s="35"/>
      <c r="L693" s="42"/>
      <c r="M693" s="35"/>
      <c r="N693" s="35"/>
      <c r="O693" s="35"/>
      <c r="P693" s="35"/>
      <c r="Q693" s="35"/>
      <c r="R693" s="35"/>
      <c r="S693" s="35"/>
      <c r="T693" s="35"/>
      <c r="U693" s="35"/>
      <c r="V693" s="35"/>
      <c r="W693" s="35"/>
      <c r="X693" s="35"/>
      <c r="Y693" s="35"/>
      <c r="Z693" s="35"/>
      <c r="AA693" s="35"/>
      <c r="AB693" s="35"/>
    </row>
    <row r="694" spans="1:28">
      <c r="A694" s="409"/>
      <c r="B694" s="35"/>
      <c r="C694" s="35"/>
      <c r="D694" s="35"/>
      <c r="E694" s="35"/>
      <c r="F694" s="35"/>
      <c r="G694" s="35"/>
      <c r="H694" s="35"/>
      <c r="I694" s="35"/>
      <c r="J694" s="35"/>
      <c r="K694" s="35"/>
      <c r="L694" s="42"/>
      <c r="M694" s="35"/>
      <c r="N694" s="35"/>
      <c r="O694" s="35"/>
      <c r="P694" s="35"/>
      <c r="Q694" s="35"/>
      <c r="R694" s="35"/>
      <c r="S694" s="35"/>
      <c r="T694" s="35"/>
      <c r="U694" s="35"/>
      <c r="V694" s="35"/>
      <c r="W694" s="35"/>
      <c r="X694" s="35"/>
      <c r="Y694" s="35"/>
      <c r="Z694" s="35"/>
      <c r="AA694" s="35"/>
      <c r="AB694" s="35"/>
    </row>
    <row r="695" spans="1:28">
      <c r="A695" s="409"/>
      <c r="B695" s="35"/>
      <c r="C695" s="35"/>
      <c r="D695" s="35"/>
      <c r="E695" s="35"/>
      <c r="F695" s="35"/>
      <c r="G695" s="35"/>
      <c r="H695" s="35"/>
      <c r="I695" s="35"/>
      <c r="J695" s="35"/>
      <c r="K695" s="35"/>
      <c r="L695" s="42"/>
      <c r="M695" s="35"/>
      <c r="N695" s="35"/>
      <c r="O695" s="35"/>
      <c r="P695" s="35"/>
      <c r="Q695" s="35"/>
      <c r="R695" s="35"/>
      <c r="S695" s="35"/>
      <c r="T695" s="35"/>
      <c r="U695" s="35"/>
      <c r="V695" s="35"/>
      <c r="W695" s="35"/>
      <c r="X695" s="35"/>
      <c r="Y695" s="35"/>
      <c r="Z695" s="35"/>
      <c r="AA695" s="35"/>
      <c r="AB695" s="35"/>
    </row>
    <row r="696" spans="1:28">
      <c r="A696" s="409"/>
      <c r="B696" s="35"/>
      <c r="C696" s="35"/>
      <c r="D696" s="35"/>
      <c r="E696" s="35"/>
      <c r="F696" s="35"/>
      <c r="G696" s="35"/>
      <c r="H696" s="35"/>
      <c r="I696" s="35"/>
      <c r="J696" s="35"/>
      <c r="K696" s="35"/>
      <c r="L696" s="42"/>
      <c r="M696" s="35"/>
      <c r="N696" s="35"/>
      <c r="O696" s="35"/>
      <c r="P696" s="35"/>
      <c r="Q696" s="35"/>
      <c r="R696" s="35"/>
      <c r="S696" s="35"/>
      <c r="T696" s="35"/>
      <c r="U696" s="35"/>
      <c r="V696" s="35"/>
      <c r="W696" s="35"/>
      <c r="X696" s="35"/>
      <c r="Y696" s="35"/>
      <c r="Z696" s="35"/>
      <c r="AA696" s="35"/>
      <c r="AB696" s="35"/>
    </row>
    <row r="697" spans="1:28">
      <c r="A697" s="409"/>
      <c r="B697" s="35"/>
      <c r="C697" s="35"/>
      <c r="D697" s="35"/>
      <c r="E697" s="35"/>
      <c r="F697" s="35"/>
      <c r="G697" s="35"/>
      <c r="H697" s="35"/>
      <c r="I697" s="35"/>
      <c r="J697" s="35"/>
      <c r="K697" s="35"/>
      <c r="L697" s="42"/>
      <c r="M697" s="35"/>
      <c r="N697" s="35"/>
      <c r="O697" s="35"/>
      <c r="P697" s="35"/>
      <c r="Q697" s="35"/>
      <c r="R697" s="35"/>
      <c r="S697" s="35"/>
      <c r="T697" s="35"/>
      <c r="U697" s="35"/>
      <c r="V697" s="35"/>
      <c r="W697" s="35"/>
      <c r="X697" s="35"/>
      <c r="Y697" s="35"/>
      <c r="Z697" s="35"/>
      <c r="AA697" s="35"/>
      <c r="AB697" s="35"/>
    </row>
    <row r="698" spans="1:28">
      <c r="A698" s="409"/>
      <c r="B698" s="35"/>
      <c r="C698" s="35"/>
      <c r="D698" s="35"/>
      <c r="E698" s="35"/>
      <c r="F698" s="35"/>
      <c r="G698" s="35"/>
      <c r="H698" s="35"/>
      <c r="I698" s="35"/>
      <c r="J698" s="35"/>
      <c r="K698" s="35"/>
      <c r="L698" s="42"/>
      <c r="M698" s="35"/>
      <c r="N698" s="35"/>
      <c r="O698" s="35"/>
      <c r="P698" s="35"/>
      <c r="Q698" s="35"/>
      <c r="R698" s="35"/>
      <c r="S698" s="35"/>
      <c r="T698" s="35"/>
      <c r="U698" s="35"/>
      <c r="V698" s="35"/>
      <c r="W698" s="35"/>
      <c r="X698" s="35"/>
      <c r="Y698" s="35"/>
      <c r="Z698" s="35"/>
      <c r="AA698" s="35"/>
      <c r="AB698" s="35"/>
    </row>
    <row r="699" spans="1:28">
      <c r="A699" s="409"/>
      <c r="B699" s="35"/>
      <c r="C699" s="35"/>
      <c r="D699" s="35"/>
      <c r="E699" s="35"/>
      <c r="F699" s="35"/>
      <c r="G699" s="35"/>
      <c r="H699" s="35"/>
      <c r="I699" s="35"/>
      <c r="J699" s="35"/>
      <c r="K699" s="35"/>
      <c r="L699" s="42"/>
      <c r="M699" s="35"/>
      <c r="N699" s="35"/>
      <c r="O699" s="35"/>
      <c r="P699" s="35"/>
      <c r="Q699" s="35"/>
      <c r="R699" s="35"/>
      <c r="S699" s="35"/>
      <c r="T699" s="35"/>
      <c r="U699" s="35"/>
      <c r="V699" s="35"/>
      <c r="W699" s="35"/>
      <c r="X699" s="35"/>
      <c r="Y699" s="35"/>
      <c r="Z699" s="35"/>
      <c r="AA699" s="35"/>
      <c r="AB699" s="35"/>
    </row>
    <row r="700" spans="1:28">
      <c r="A700" s="409"/>
      <c r="B700" s="35"/>
      <c r="C700" s="35"/>
      <c r="D700" s="35"/>
      <c r="E700" s="35"/>
      <c r="F700" s="35"/>
      <c r="G700" s="35"/>
      <c r="H700" s="35"/>
      <c r="I700" s="35"/>
      <c r="J700" s="35"/>
      <c r="K700" s="35"/>
      <c r="L700" s="42"/>
      <c r="M700" s="35"/>
      <c r="N700" s="35"/>
      <c r="O700" s="35"/>
      <c r="P700" s="35"/>
      <c r="Q700" s="35"/>
      <c r="R700" s="35"/>
      <c r="S700" s="35"/>
      <c r="T700" s="35"/>
      <c r="U700" s="35"/>
      <c r="V700" s="35"/>
      <c r="W700" s="35"/>
      <c r="X700" s="35"/>
      <c r="Y700" s="35"/>
      <c r="Z700" s="35"/>
      <c r="AA700" s="35"/>
      <c r="AB700" s="35"/>
    </row>
    <row r="701" spans="1:28">
      <c r="A701" s="409"/>
      <c r="B701" s="35"/>
      <c r="C701" s="35"/>
      <c r="D701" s="35"/>
      <c r="E701" s="35"/>
      <c r="F701" s="35"/>
      <c r="G701" s="35"/>
      <c r="H701" s="35"/>
      <c r="I701" s="35"/>
      <c r="J701" s="35"/>
      <c r="K701" s="35"/>
      <c r="L701" s="42"/>
      <c r="M701" s="35"/>
      <c r="N701" s="35"/>
      <c r="O701" s="35"/>
      <c r="P701" s="35"/>
      <c r="Q701" s="35"/>
      <c r="R701" s="35"/>
      <c r="S701" s="35"/>
      <c r="T701" s="35"/>
      <c r="U701" s="35"/>
      <c r="V701" s="35"/>
      <c r="W701" s="35"/>
      <c r="X701" s="35"/>
      <c r="Y701" s="35"/>
      <c r="Z701" s="35"/>
      <c r="AA701" s="35"/>
      <c r="AB701" s="35"/>
    </row>
    <row r="702" spans="1:28">
      <c r="A702" s="409"/>
      <c r="B702" s="35"/>
      <c r="C702" s="35"/>
      <c r="D702" s="35"/>
      <c r="E702" s="35"/>
      <c r="F702" s="35"/>
      <c r="G702" s="35"/>
      <c r="H702" s="35"/>
      <c r="I702" s="35"/>
      <c r="J702" s="35"/>
      <c r="K702" s="35"/>
      <c r="L702" s="42"/>
      <c r="M702" s="35"/>
      <c r="N702" s="35"/>
      <c r="O702" s="35"/>
      <c r="P702" s="35"/>
      <c r="Q702" s="35"/>
      <c r="R702" s="35"/>
      <c r="S702" s="35"/>
      <c r="T702" s="35"/>
      <c r="U702" s="35"/>
      <c r="V702" s="35"/>
      <c r="W702" s="35"/>
      <c r="X702" s="35"/>
      <c r="Y702" s="35"/>
      <c r="Z702" s="35"/>
      <c r="AA702" s="35"/>
      <c r="AB702" s="35"/>
    </row>
    <row r="703" spans="1:28">
      <c r="A703" s="409"/>
      <c r="B703" s="35"/>
      <c r="C703" s="35"/>
      <c r="D703" s="35"/>
      <c r="E703" s="35"/>
      <c r="F703" s="35"/>
      <c r="G703" s="35"/>
      <c r="H703" s="35"/>
      <c r="I703" s="35"/>
      <c r="J703" s="35"/>
      <c r="K703" s="35"/>
      <c r="L703" s="42"/>
      <c r="M703" s="35"/>
      <c r="N703" s="35"/>
      <c r="O703" s="35"/>
      <c r="P703" s="35"/>
      <c r="Q703" s="35"/>
      <c r="R703" s="35"/>
      <c r="S703" s="35"/>
      <c r="T703" s="35"/>
      <c r="U703" s="35"/>
      <c r="V703" s="35"/>
      <c r="W703" s="35"/>
      <c r="X703" s="35"/>
      <c r="Y703" s="35"/>
      <c r="Z703" s="35"/>
      <c r="AA703" s="35"/>
      <c r="AB703" s="35"/>
    </row>
    <row r="704" spans="1:28">
      <c r="A704" s="409"/>
      <c r="B704" s="35"/>
      <c r="C704" s="35"/>
      <c r="D704" s="35"/>
      <c r="E704" s="35"/>
      <c r="F704" s="35"/>
      <c r="G704" s="35"/>
      <c r="H704" s="35"/>
      <c r="I704" s="35"/>
      <c r="J704" s="35"/>
      <c r="K704" s="35"/>
      <c r="L704" s="42"/>
      <c r="M704" s="35"/>
      <c r="N704" s="35"/>
      <c r="O704" s="35"/>
      <c r="P704" s="35"/>
      <c r="Q704" s="35"/>
      <c r="R704" s="35"/>
      <c r="S704" s="35"/>
      <c r="T704" s="35"/>
      <c r="U704" s="35"/>
      <c r="V704" s="35"/>
      <c r="W704" s="35"/>
      <c r="X704" s="35"/>
      <c r="Y704" s="35"/>
      <c r="Z704" s="35"/>
      <c r="AA704" s="35"/>
      <c r="AB704" s="35"/>
    </row>
    <row r="705" spans="1:28">
      <c r="A705" s="409"/>
      <c r="B705" s="35"/>
      <c r="C705" s="35"/>
      <c r="D705" s="35"/>
      <c r="E705" s="35"/>
      <c r="F705" s="35"/>
      <c r="G705" s="35"/>
      <c r="H705" s="35"/>
      <c r="I705" s="35"/>
      <c r="J705" s="35"/>
      <c r="K705" s="35"/>
      <c r="L705" s="42"/>
      <c r="M705" s="35"/>
      <c r="N705" s="35"/>
      <c r="O705" s="35"/>
      <c r="P705" s="35"/>
      <c r="Q705" s="35"/>
      <c r="R705" s="35"/>
      <c r="S705" s="35"/>
      <c r="T705" s="35"/>
      <c r="U705" s="35"/>
      <c r="V705" s="35"/>
      <c r="W705" s="35"/>
      <c r="X705" s="35"/>
      <c r="Y705" s="35"/>
      <c r="Z705" s="35"/>
      <c r="AA705" s="35"/>
      <c r="AB705" s="35"/>
    </row>
    <row r="706" spans="1:28">
      <c r="A706" s="409"/>
      <c r="B706" s="35"/>
      <c r="C706" s="35"/>
      <c r="D706" s="35"/>
      <c r="E706" s="35"/>
      <c r="F706" s="35"/>
      <c r="G706" s="35"/>
      <c r="H706" s="35"/>
      <c r="I706" s="35"/>
      <c r="J706" s="35"/>
      <c r="K706" s="35"/>
      <c r="L706" s="42"/>
      <c r="M706" s="35"/>
      <c r="N706" s="35"/>
      <c r="O706" s="35"/>
      <c r="P706" s="35"/>
      <c r="Q706" s="35"/>
      <c r="R706" s="35"/>
      <c r="S706" s="35"/>
      <c r="T706" s="35"/>
      <c r="U706" s="35"/>
      <c r="V706" s="35"/>
      <c r="W706" s="35"/>
      <c r="X706" s="35"/>
      <c r="Y706" s="35"/>
      <c r="Z706" s="35"/>
      <c r="AA706" s="35"/>
      <c r="AB706" s="35"/>
    </row>
    <row r="707" spans="1:28">
      <c r="A707" s="409"/>
      <c r="B707" s="35"/>
      <c r="C707" s="35"/>
      <c r="D707" s="35"/>
      <c r="E707" s="35"/>
      <c r="F707" s="35"/>
      <c r="G707" s="35"/>
      <c r="H707" s="35"/>
      <c r="I707" s="35"/>
      <c r="J707" s="35"/>
      <c r="K707" s="35"/>
      <c r="L707" s="42"/>
      <c r="M707" s="35"/>
      <c r="N707" s="35"/>
      <c r="O707" s="35"/>
      <c r="P707" s="35"/>
      <c r="Q707" s="35"/>
      <c r="R707" s="35"/>
      <c r="S707" s="35"/>
      <c r="T707" s="35"/>
      <c r="U707" s="35"/>
      <c r="V707" s="35"/>
      <c r="W707" s="35"/>
      <c r="X707" s="35"/>
      <c r="Y707" s="35"/>
      <c r="Z707" s="35"/>
      <c r="AA707" s="35"/>
      <c r="AB707" s="35"/>
    </row>
    <row r="708" spans="1:28">
      <c r="A708" s="409"/>
      <c r="B708" s="35"/>
      <c r="C708" s="35"/>
      <c r="D708" s="35"/>
      <c r="E708" s="35"/>
      <c r="F708" s="35"/>
      <c r="G708" s="35"/>
      <c r="H708" s="35"/>
      <c r="I708" s="35"/>
      <c r="J708" s="35"/>
      <c r="K708" s="35"/>
      <c r="L708" s="42"/>
      <c r="M708" s="35"/>
      <c r="N708" s="35"/>
      <c r="O708" s="35"/>
      <c r="P708" s="35"/>
      <c r="Q708" s="35"/>
      <c r="R708" s="35"/>
      <c r="S708" s="35"/>
      <c r="T708" s="35"/>
      <c r="U708" s="35"/>
      <c r="V708" s="35"/>
      <c r="W708" s="35"/>
      <c r="X708" s="35"/>
      <c r="Y708" s="35"/>
      <c r="Z708" s="35"/>
      <c r="AA708" s="35"/>
      <c r="AB708" s="35"/>
    </row>
    <row r="709" spans="1:28">
      <c r="A709" s="409"/>
      <c r="B709" s="35"/>
      <c r="C709" s="35"/>
      <c r="D709" s="35"/>
      <c r="E709" s="35"/>
      <c r="F709" s="35"/>
      <c r="G709" s="35"/>
      <c r="H709" s="35"/>
      <c r="I709" s="35"/>
      <c r="J709" s="35"/>
      <c r="K709" s="35"/>
      <c r="L709" s="42"/>
      <c r="M709" s="35"/>
      <c r="N709" s="35"/>
      <c r="O709" s="35"/>
      <c r="P709" s="35"/>
      <c r="Q709" s="35"/>
      <c r="R709" s="35"/>
      <c r="S709" s="35"/>
      <c r="T709" s="35"/>
      <c r="U709" s="35"/>
      <c r="V709" s="35"/>
      <c r="W709" s="35"/>
      <c r="X709" s="35"/>
      <c r="Y709" s="35"/>
      <c r="Z709" s="35"/>
      <c r="AA709" s="35"/>
      <c r="AB709" s="35"/>
    </row>
    <row r="710" spans="1:28">
      <c r="A710" s="409"/>
      <c r="B710" s="35"/>
      <c r="C710" s="35"/>
      <c r="D710" s="35"/>
      <c r="E710" s="35"/>
      <c r="F710" s="35"/>
      <c r="G710" s="35"/>
      <c r="H710" s="35"/>
      <c r="I710" s="35"/>
      <c r="J710" s="35"/>
      <c r="K710" s="35"/>
      <c r="L710" s="42"/>
      <c r="M710" s="35"/>
      <c r="N710" s="35"/>
      <c r="O710" s="35"/>
      <c r="P710" s="35"/>
      <c r="Q710" s="35"/>
      <c r="R710" s="35"/>
      <c r="S710" s="35"/>
      <c r="T710" s="35"/>
      <c r="U710" s="35"/>
      <c r="V710" s="35"/>
      <c r="W710" s="35"/>
      <c r="X710" s="35"/>
      <c r="Y710" s="35"/>
      <c r="Z710" s="35"/>
      <c r="AA710" s="35"/>
      <c r="AB710" s="35"/>
    </row>
    <row r="711" spans="1:28">
      <c r="A711" s="409"/>
      <c r="B711" s="35"/>
      <c r="C711" s="35"/>
      <c r="D711" s="35"/>
      <c r="E711" s="35"/>
      <c r="F711" s="35"/>
      <c r="G711" s="35"/>
      <c r="H711" s="35"/>
      <c r="I711" s="35"/>
      <c r="J711" s="35"/>
      <c r="K711" s="35"/>
      <c r="L711" s="42"/>
      <c r="M711" s="35"/>
      <c r="N711" s="35"/>
      <c r="O711" s="35"/>
      <c r="P711" s="35"/>
      <c r="Q711" s="35"/>
      <c r="R711" s="35"/>
      <c r="S711" s="35"/>
      <c r="T711" s="35"/>
      <c r="U711" s="35"/>
      <c r="V711" s="35"/>
      <c r="W711" s="35"/>
      <c r="X711" s="35"/>
      <c r="Y711" s="35"/>
      <c r="Z711" s="35"/>
      <c r="AA711" s="35"/>
      <c r="AB711" s="35"/>
    </row>
    <row r="712" spans="1:28">
      <c r="A712" s="409"/>
      <c r="B712" s="35"/>
      <c r="C712" s="35"/>
      <c r="D712" s="35"/>
      <c r="E712" s="35"/>
      <c r="F712" s="35"/>
      <c r="G712" s="35"/>
      <c r="H712" s="35"/>
      <c r="I712" s="35"/>
      <c r="J712" s="35"/>
      <c r="K712" s="35"/>
      <c r="L712" s="42"/>
      <c r="M712" s="35"/>
      <c r="N712" s="35"/>
      <c r="O712" s="35"/>
      <c r="P712" s="35"/>
      <c r="Q712" s="35"/>
      <c r="R712" s="35"/>
      <c r="S712" s="35"/>
      <c r="T712" s="35"/>
      <c r="U712" s="35"/>
      <c r="V712" s="35"/>
      <c r="W712" s="35"/>
      <c r="X712" s="35"/>
      <c r="Y712" s="35"/>
      <c r="Z712" s="35"/>
      <c r="AA712" s="35"/>
      <c r="AB712" s="35"/>
    </row>
    <row r="713" spans="1:28">
      <c r="A713" s="409"/>
      <c r="B713" s="35"/>
      <c r="C713" s="35"/>
      <c r="D713" s="35"/>
      <c r="E713" s="35"/>
      <c r="F713" s="35"/>
      <c r="G713" s="35"/>
      <c r="H713" s="35"/>
      <c r="I713" s="35"/>
      <c r="J713" s="35"/>
      <c r="K713" s="35"/>
      <c r="L713" s="42"/>
      <c r="M713" s="35"/>
      <c r="N713" s="35"/>
      <c r="O713" s="35"/>
      <c r="P713" s="35"/>
      <c r="Q713" s="35"/>
      <c r="R713" s="35"/>
      <c r="S713" s="35"/>
      <c r="T713" s="35"/>
      <c r="U713" s="35"/>
      <c r="V713" s="35"/>
      <c r="W713" s="35"/>
      <c r="X713" s="35"/>
      <c r="Y713" s="35"/>
      <c r="Z713" s="35"/>
      <c r="AA713" s="35"/>
      <c r="AB713" s="35"/>
    </row>
    <row r="714" spans="1:28">
      <c r="A714" s="409"/>
      <c r="B714" s="35"/>
      <c r="C714" s="35"/>
      <c r="D714" s="35"/>
      <c r="E714" s="35"/>
      <c r="F714" s="35"/>
      <c r="G714" s="35"/>
      <c r="H714" s="35"/>
      <c r="I714" s="35"/>
      <c r="J714" s="35"/>
      <c r="K714" s="35"/>
      <c r="L714" s="42"/>
      <c r="M714" s="35"/>
      <c r="N714" s="35"/>
      <c r="O714" s="35"/>
      <c r="P714" s="35"/>
      <c r="Q714" s="35"/>
      <c r="R714" s="35"/>
      <c r="S714" s="35"/>
      <c r="T714" s="35"/>
      <c r="U714" s="35"/>
      <c r="V714" s="35"/>
      <c r="W714" s="35"/>
      <c r="X714" s="35"/>
      <c r="Y714" s="35"/>
      <c r="Z714" s="35"/>
      <c r="AA714" s="35"/>
      <c r="AB714" s="35"/>
    </row>
    <row r="715" spans="1:28">
      <c r="A715" s="409"/>
      <c r="B715" s="35"/>
      <c r="C715" s="35"/>
      <c r="D715" s="35"/>
      <c r="E715" s="35"/>
      <c r="F715" s="35"/>
      <c r="G715" s="35"/>
      <c r="H715" s="35"/>
      <c r="I715" s="35"/>
      <c r="J715" s="35"/>
      <c r="K715" s="35"/>
      <c r="L715" s="42"/>
      <c r="M715" s="35"/>
      <c r="N715" s="35"/>
      <c r="O715" s="35"/>
      <c r="P715" s="35"/>
      <c r="Q715" s="35"/>
      <c r="R715" s="35"/>
      <c r="S715" s="35"/>
      <c r="T715" s="35"/>
      <c r="U715" s="35"/>
      <c r="V715" s="35"/>
      <c r="W715" s="35"/>
      <c r="X715" s="35"/>
      <c r="Y715" s="35"/>
      <c r="Z715" s="35"/>
      <c r="AA715" s="35"/>
      <c r="AB715" s="35"/>
    </row>
    <row r="716" spans="1:28">
      <c r="A716" s="409"/>
      <c r="B716" s="35"/>
      <c r="C716" s="35"/>
      <c r="D716" s="35"/>
      <c r="E716" s="35"/>
      <c r="F716" s="35"/>
      <c r="G716" s="35"/>
      <c r="H716" s="35"/>
      <c r="I716" s="35"/>
      <c r="J716" s="35"/>
      <c r="K716" s="35"/>
      <c r="L716" s="42"/>
      <c r="M716" s="35"/>
      <c r="N716" s="35"/>
      <c r="O716" s="35"/>
      <c r="P716" s="35"/>
      <c r="Q716" s="35"/>
      <c r="R716" s="35"/>
      <c r="S716" s="35"/>
      <c r="T716" s="35"/>
      <c r="U716" s="35"/>
      <c r="V716" s="35"/>
      <c r="W716" s="35"/>
      <c r="X716" s="35"/>
      <c r="Y716" s="35"/>
      <c r="Z716" s="35"/>
      <c r="AA716" s="35"/>
      <c r="AB716" s="35"/>
    </row>
    <row r="717" spans="1:28">
      <c r="A717" s="409"/>
      <c r="B717" s="35"/>
      <c r="C717" s="35"/>
      <c r="D717" s="35"/>
      <c r="E717" s="35"/>
      <c r="F717" s="35"/>
      <c r="G717" s="35"/>
      <c r="H717" s="35"/>
      <c r="I717" s="35"/>
      <c r="J717" s="35"/>
      <c r="K717" s="35"/>
      <c r="L717" s="42"/>
      <c r="M717" s="35"/>
      <c r="N717" s="35"/>
      <c r="O717" s="35"/>
      <c r="P717" s="35"/>
      <c r="Q717" s="35"/>
      <c r="R717" s="35"/>
      <c r="S717" s="35"/>
      <c r="T717" s="35"/>
      <c r="U717" s="35"/>
      <c r="V717" s="35"/>
      <c r="W717" s="35"/>
      <c r="X717" s="35"/>
      <c r="Y717" s="35"/>
      <c r="Z717" s="35"/>
      <c r="AA717" s="35"/>
      <c r="AB717" s="35"/>
    </row>
    <row r="718" spans="1:28">
      <c r="A718" s="409"/>
      <c r="B718" s="35"/>
      <c r="C718" s="35"/>
      <c r="D718" s="35"/>
      <c r="E718" s="35"/>
      <c r="F718" s="35"/>
      <c r="G718" s="35"/>
      <c r="H718" s="35"/>
      <c r="I718" s="35"/>
      <c r="J718" s="35"/>
      <c r="K718" s="35"/>
      <c r="L718" s="42"/>
      <c r="M718" s="35"/>
      <c r="N718" s="35"/>
      <c r="O718" s="35"/>
      <c r="P718" s="35"/>
      <c r="Q718" s="35"/>
      <c r="R718" s="35"/>
      <c r="S718" s="35"/>
      <c r="T718" s="35"/>
      <c r="U718" s="35"/>
      <c r="V718" s="35"/>
      <c r="W718" s="35"/>
      <c r="X718" s="35"/>
      <c r="Y718" s="35"/>
      <c r="Z718" s="35"/>
      <c r="AA718" s="35"/>
      <c r="AB718" s="35"/>
    </row>
    <row r="719" spans="1:28">
      <c r="A719" s="409"/>
      <c r="B719" s="35"/>
      <c r="C719" s="35"/>
      <c r="D719" s="35"/>
      <c r="E719" s="35"/>
      <c r="F719" s="35"/>
      <c r="G719" s="35"/>
      <c r="H719" s="35"/>
      <c r="I719" s="35"/>
      <c r="J719" s="35"/>
      <c r="K719" s="35"/>
      <c r="L719" s="42"/>
      <c r="M719" s="35"/>
      <c r="N719" s="35"/>
      <c r="O719" s="35"/>
      <c r="P719" s="35"/>
      <c r="Q719" s="35"/>
      <c r="R719" s="35"/>
      <c r="S719" s="35"/>
      <c r="T719" s="35"/>
      <c r="U719" s="35"/>
      <c r="V719" s="35"/>
      <c r="W719" s="35"/>
      <c r="X719" s="35"/>
      <c r="Y719" s="35"/>
      <c r="Z719" s="35"/>
      <c r="AA719" s="35"/>
      <c r="AB719" s="35"/>
    </row>
    <row r="720" spans="1:28">
      <c r="A720" s="409"/>
      <c r="B720" s="35"/>
      <c r="C720" s="35"/>
      <c r="D720" s="35"/>
      <c r="E720" s="35"/>
      <c r="F720" s="35"/>
      <c r="G720" s="35"/>
      <c r="H720" s="35"/>
      <c r="I720" s="35"/>
      <c r="J720" s="35"/>
      <c r="K720" s="35"/>
      <c r="L720" s="42"/>
      <c r="M720" s="35"/>
      <c r="N720" s="35"/>
      <c r="O720" s="35"/>
      <c r="P720" s="35"/>
      <c r="Q720" s="35"/>
      <c r="R720" s="35"/>
      <c r="S720" s="35"/>
      <c r="T720" s="35"/>
      <c r="U720" s="35"/>
      <c r="V720" s="35"/>
      <c r="W720" s="35"/>
      <c r="X720" s="35"/>
      <c r="Y720" s="35"/>
      <c r="Z720" s="35"/>
      <c r="AA720" s="35"/>
      <c r="AB720" s="35"/>
    </row>
    <row r="721" spans="1:28">
      <c r="A721" s="409"/>
      <c r="B721" s="35"/>
      <c r="C721" s="35"/>
      <c r="D721" s="35"/>
      <c r="E721" s="35"/>
      <c r="F721" s="35"/>
      <c r="G721" s="35"/>
      <c r="H721" s="35"/>
      <c r="I721" s="35"/>
      <c r="J721" s="35"/>
      <c r="K721" s="35"/>
      <c r="L721" s="42"/>
      <c r="M721" s="35"/>
      <c r="N721" s="35"/>
      <c r="O721" s="35"/>
      <c r="P721" s="35"/>
      <c r="Q721" s="35"/>
      <c r="R721" s="35"/>
      <c r="S721" s="35"/>
      <c r="T721" s="35"/>
      <c r="U721" s="35"/>
      <c r="V721" s="35"/>
      <c r="W721" s="35"/>
      <c r="X721" s="35"/>
      <c r="Y721" s="35"/>
      <c r="Z721" s="35"/>
      <c r="AA721" s="35"/>
      <c r="AB721" s="35"/>
    </row>
    <row r="722" spans="1:28">
      <c r="A722" s="409"/>
      <c r="B722" s="35"/>
      <c r="C722" s="35"/>
      <c r="D722" s="35"/>
      <c r="E722" s="35"/>
      <c r="F722" s="35"/>
      <c r="G722" s="35"/>
      <c r="H722" s="35"/>
      <c r="I722" s="35"/>
      <c r="J722" s="35"/>
      <c r="K722" s="35"/>
      <c r="L722" s="42"/>
      <c r="M722" s="35"/>
      <c r="N722" s="35"/>
      <c r="O722" s="35"/>
      <c r="P722" s="35"/>
      <c r="Q722" s="35"/>
      <c r="R722" s="35"/>
      <c r="S722" s="35"/>
      <c r="T722" s="35"/>
      <c r="U722" s="35"/>
      <c r="V722" s="35"/>
      <c r="W722" s="35"/>
      <c r="X722" s="35"/>
      <c r="Y722" s="35"/>
      <c r="Z722" s="35"/>
      <c r="AA722" s="35"/>
      <c r="AB722" s="35"/>
    </row>
    <row r="723" spans="1:28">
      <c r="A723" s="409"/>
      <c r="B723" s="35"/>
      <c r="C723" s="35"/>
      <c r="D723" s="35"/>
      <c r="E723" s="35"/>
      <c r="F723" s="35"/>
      <c r="G723" s="35"/>
      <c r="H723" s="35"/>
      <c r="I723" s="35"/>
      <c r="J723" s="35"/>
      <c r="K723" s="35"/>
      <c r="L723" s="42"/>
      <c r="M723" s="35"/>
      <c r="N723" s="35"/>
      <c r="O723" s="35"/>
      <c r="P723" s="35"/>
      <c r="Q723" s="35"/>
      <c r="R723" s="35"/>
      <c r="S723" s="35"/>
      <c r="T723" s="35"/>
      <c r="U723" s="35"/>
      <c r="V723" s="35"/>
      <c r="W723" s="35"/>
      <c r="X723" s="35"/>
      <c r="Y723" s="35"/>
      <c r="Z723" s="35"/>
      <c r="AA723" s="35"/>
      <c r="AB723" s="35"/>
    </row>
    <row r="724" spans="1:28">
      <c r="A724" s="409"/>
      <c r="B724" s="35"/>
      <c r="C724" s="35"/>
      <c r="D724" s="35"/>
      <c r="E724" s="35"/>
      <c r="F724" s="35"/>
      <c r="G724" s="35"/>
      <c r="H724" s="35"/>
      <c r="I724" s="35"/>
      <c r="J724" s="35"/>
      <c r="K724" s="35"/>
      <c r="L724" s="42"/>
      <c r="M724" s="35"/>
      <c r="N724" s="35"/>
      <c r="O724" s="35"/>
      <c r="P724" s="35"/>
      <c r="Q724" s="35"/>
      <c r="R724" s="35"/>
      <c r="S724" s="35"/>
      <c r="T724" s="35"/>
      <c r="U724" s="35"/>
      <c r="V724" s="35"/>
      <c r="W724" s="35"/>
      <c r="X724" s="35"/>
      <c r="Y724" s="35"/>
      <c r="Z724" s="35"/>
      <c r="AA724" s="35"/>
      <c r="AB724" s="35"/>
    </row>
    <row r="725" spans="1:28">
      <c r="A725" s="409"/>
      <c r="B725" s="35"/>
      <c r="C725" s="35"/>
      <c r="D725" s="35"/>
      <c r="E725" s="35"/>
      <c r="F725" s="35"/>
      <c r="G725" s="35"/>
      <c r="H725" s="35"/>
      <c r="I725" s="35"/>
      <c r="J725" s="35"/>
      <c r="K725" s="35"/>
      <c r="L725" s="42"/>
      <c r="M725" s="35"/>
      <c r="N725" s="35"/>
      <c r="O725" s="35"/>
      <c r="P725" s="35"/>
      <c r="Q725" s="35"/>
      <c r="R725" s="35"/>
      <c r="S725" s="35"/>
      <c r="T725" s="35"/>
      <c r="U725" s="35"/>
      <c r="V725" s="35"/>
      <c r="W725" s="35"/>
      <c r="X725" s="35"/>
      <c r="Y725" s="35"/>
      <c r="Z725" s="35"/>
      <c r="AA725" s="35"/>
      <c r="AB725" s="35"/>
    </row>
    <row r="726" spans="1:28">
      <c r="A726" s="409"/>
      <c r="B726" s="35"/>
      <c r="C726" s="35"/>
      <c r="D726" s="35"/>
      <c r="E726" s="35"/>
      <c r="F726" s="35"/>
      <c r="G726" s="35"/>
      <c r="H726" s="35"/>
      <c r="I726" s="35"/>
      <c r="J726" s="35"/>
      <c r="K726" s="35"/>
      <c r="L726" s="42"/>
      <c r="M726" s="35"/>
      <c r="N726" s="35"/>
      <c r="O726" s="35"/>
      <c r="P726" s="35"/>
      <c r="Q726" s="35"/>
      <c r="R726" s="35"/>
      <c r="S726" s="35"/>
      <c r="T726" s="35"/>
      <c r="U726" s="35"/>
      <c r="V726" s="35"/>
      <c r="W726" s="35"/>
      <c r="X726" s="35"/>
      <c r="Y726" s="35"/>
      <c r="Z726" s="35"/>
      <c r="AA726" s="35"/>
      <c r="AB726" s="35"/>
    </row>
    <row r="727" spans="1:28">
      <c r="A727" s="409"/>
      <c r="B727" s="35"/>
      <c r="C727" s="35"/>
      <c r="D727" s="35"/>
      <c r="E727" s="35"/>
      <c r="F727" s="35"/>
      <c r="G727" s="35"/>
      <c r="H727" s="35"/>
      <c r="I727" s="35"/>
      <c r="J727" s="35"/>
      <c r="K727" s="35"/>
      <c r="L727" s="42"/>
      <c r="M727" s="35"/>
      <c r="N727" s="35"/>
      <c r="O727" s="35"/>
      <c r="P727" s="35"/>
      <c r="Q727" s="35"/>
      <c r="R727" s="35"/>
      <c r="S727" s="35"/>
      <c r="T727" s="35"/>
      <c r="U727" s="35"/>
      <c r="V727" s="35"/>
      <c r="W727" s="35"/>
      <c r="X727" s="35"/>
      <c r="Y727" s="35"/>
      <c r="Z727" s="35"/>
      <c r="AA727" s="35"/>
      <c r="AB727" s="35"/>
    </row>
    <row r="728" spans="1:28">
      <c r="A728" s="409"/>
      <c r="B728" s="35"/>
      <c r="C728" s="35"/>
      <c r="D728" s="35"/>
      <c r="E728" s="35"/>
      <c r="F728" s="35"/>
      <c r="G728" s="35"/>
      <c r="H728" s="35"/>
      <c r="I728" s="35"/>
      <c r="J728" s="35"/>
      <c r="K728" s="35"/>
      <c r="L728" s="42"/>
      <c r="M728" s="35"/>
      <c r="N728" s="35"/>
      <c r="O728" s="35"/>
      <c r="P728" s="35"/>
      <c r="Q728" s="35"/>
      <c r="R728" s="35"/>
      <c r="S728" s="35"/>
      <c r="T728" s="35"/>
      <c r="U728" s="35"/>
      <c r="V728" s="35"/>
      <c r="W728" s="35"/>
      <c r="X728" s="35"/>
      <c r="Y728" s="35"/>
      <c r="Z728" s="35"/>
      <c r="AA728" s="35"/>
      <c r="AB728" s="35"/>
    </row>
    <row r="729" spans="1:28">
      <c r="A729" s="409"/>
      <c r="B729" s="35"/>
      <c r="C729" s="35"/>
      <c r="D729" s="35"/>
      <c r="E729" s="35"/>
      <c r="F729" s="35"/>
      <c r="G729" s="35"/>
      <c r="H729" s="35"/>
      <c r="I729" s="35"/>
      <c r="J729" s="35"/>
      <c r="K729" s="35"/>
      <c r="L729" s="42"/>
      <c r="M729" s="35"/>
      <c r="N729" s="35"/>
      <c r="O729" s="35"/>
      <c r="P729" s="35"/>
      <c r="Q729" s="35"/>
      <c r="R729" s="35"/>
      <c r="S729" s="35"/>
      <c r="T729" s="35"/>
      <c r="U729" s="35"/>
      <c r="V729" s="35"/>
      <c r="W729" s="35"/>
      <c r="X729" s="35"/>
      <c r="Y729" s="35"/>
      <c r="Z729" s="35"/>
      <c r="AA729" s="35"/>
      <c r="AB729" s="35"/>
    </row>
    <row r="730" spans="1:28">
      <c r="A730" s="409"/>
      <c r="B730" s="35"/>
      <c r="C730" s="35"/>
      <c r="D730" s="35"/>
      <c r="E730" s="35"/>
      <c r="F730" s="35"/>
      <c r="G730" s="35"/>
      <c r="H730" s="35"/>
      <c r="I730" s="35"/>
      <c r="J730" s="35"/>
      <c r="K730" s="35"/>
      <c r="L730" s="42"/>
      <c r="M730" s="35"/>
      <c r="N730" s="35"/>
      <c r="O730" s="35"/>
      <c r="P730" s="35"/>
      <c r="Q730" s="35"/>
      <c r="R730" s="35"/>
      <c r="S730" s="35"/>
      <c r="T730" s="35"/>
      <c r="U730" s="35"/>
      <c r="V730" s="35"/>
      <c r="W730" s="35"/>
      <c r="X730" s="35"/>
      <c r="Y730" s="35"/>
      <c r="Z730" s="35"/>
      <c r="AA730" s="35"/>
      <c r="AB730" s="35"/>
    </row>
    <row r="731" spans="1:28">
      <c r="A731" s="409"/>
      <c r="B731" s="35"/>
      <c r="C731" s="35"/>
      <c r="D731" s="35"/>
      <c r="E731" s="35"/>
      <c r="F731" s="35"/>
      <c r="G731" s="35"/>
      <c r="H731" s="35"/>
      <c r="I731" s="35"/>
      <c r="J731" s="35"/>
      <c r="K731" s="35"/>
      <c r="L731" s="42"/>
      <c r="M731" s="35"/>
      <c r="N731" s="35"/>
      <c r="O731" s="35"/>
      <c r="P731" s="35"/>
      <c r="Q731" s="35"/>
      <c r="R731" s="35"/>
      <c r="S731" s="35"/>
      <c r="T731" s="35"/>
      <c r="U731" s="35"/>
      <c r="V731" s="35"/>
      <c r="W731" s="35"/>
      <c r="X731" s="35"/>
      <c r="Y731" s="35"/>
      <c r="Z731" s="35"/>
      <c r="AA731" s="35"/>
      <c r="AB731" s="35"/>
    </row>
    <row r="732" spans="1:28">
      <c r="A732" s="409"/>
      <c r="B732" s="35"/>
      <c r="C732" s="35"/>
      <c r="D732" s="35"/>
      <c r="E732" s="35"/>
      <c r="F732" s="35"/>
      <c r="G732" s="35"/>
      <c r="H732" s="35"/>
      <c r="I732" s="35"/>
      <c r="J732" s="35"/>
      <c r="K732" s="35"/>
      <c r="L732" s="42"/>
      <c r="M732" s="35"/>
      <c r="N732" s="35"/>
      <c r="O732" s="35"/>
      <c r="P732" s="35"/>
      <c r="Q732" s="35"/>
      <c r="R732" s="35"/>
      <c r="S732" s="35"/>
      <c r="T732" s="35"/>
      <c r="U732" s="35"/>
      <c r="V732" s="35"/>
      <c r="W732" s="35"/>
      <c r="X732" s="35"/>
      <c r="Y732" s="35"/>
      <c r="Z732" s="35"/>
      <c r="AA732" s="35"/>
      <c r="AB732" s="35"/>
    </row>
    <row r="733" spans="1:28">
      <c r="A733" s="409"/>
      <c r="B733" s="35"/>
      <c r="C733" s="35"/>
      <c r="D733" s="35"/>
      <c r="E733" s="35"/>
      <c r="F733" s="35"/>
      <c r="G733" s="35"/>
      <c r="H733" s="35"/>
      <c r="I733" s="35"/>
      <c r="J733" s="35"/>
      <c r="K733" s="35"/>
      <c r="L733" s="42"/>
      <c r="M733" s="35"/>
      <c r="N733" s="35"/>
      <c r="O733" s="35"/>
      <c r="P733" s="35"/>
      <c r="Q733" s="35"/>
      <c r="R733" s="35"/>
      <c r="S733" s="35"/>
      <c r="T733" s="35"/>
      <c r="U733" s="35"/>
      <c r="V733" s="35"/>
      <c r="W733" s="35"/>
      <c r="X733" s="35"/>
      <c r="Y733" s="35"/>
      <c r="Z733" s="35"/>
      <c r="AA733" s="35"/>
      <c r="AB733" s="35"/>
    </row>
    <row r="734" spans="1:28">
      <c r="A734" s="409"/>
      <c r="B734" s="35"/>
      <c r="C734" s="35"/>
      <c r="D734" s="35"/>
      <c r="E734" s="35"/>
      <c r="F734" s="35"/>
      <c r="G734" s="35"/>
      <c r="H734" s="35"/>
      <c r="I734" s="35"/>
      <c r="J734" s="35"/>
      <c r="K734" s="35"/>
      <c r="L734" s="42"/>
      <c r="M734" s="35"/>
      <c r="N734" s="35"/>
      <c r="O734" s="35"/>
      <c r="P734" s="35"/>
      <c r="Q734" s="35"/>
      <c r="R734" s="35"/>
      <c r="S734" s="35"/>
      <c r="T734" s="35"/>
      <c r="U734" s="35"/>
      <c r="V734" s="35"/>
      <c r="W734" s="35"/>
      <c r="X734" s="35"/>
      <c r="Y734" s="35"/>
      <c r="Z734" s="35"/>
      <c r="AA734" s="35"/>
      <c r="AB734" s="35"/>
    </row>
    <row r="735" spans="1:28">
      <c r="A735" s="409"/>
      <c r="B735" s="35"/>
      <c r="C735" s="35"/>
      <c r="D735" s="35"/>
      <c r="E735" s="35"/>
      <c r="F735" s="35"/>
      <c r="G735" s="35"/>
      <c r="H735" s="35"/>
      <c r="I735" s="35"/>
      <c r="J735" s="35"/>
      <c r="K735" s="35"/>
      <c r="L735" s="42"/>
      <c r="M735" s="35"/>
      <c r="N735" s="35"/>
      <c r="O735" s="35"/>
      <c r="P735" s="35"/>
      <c r="Q735" s="35"/>
      <c r="R735" s="35"/>
      <c r="S735" s="35"/>
      <c r="T735" s="35"/>
      <c r="U735" s="35"/>
      <c r="V735" s="35"/>
      <c r="W735" s="35"/>
      <c r="X735" s="35"/>
      <c r="Y735" s="35"/>
      <c r="Z735" s="35"/>
      <c r="AA735" s="35"/>
      <c r="AB735" s="35"/>
    </row>
    <row r="736" spans="1:28">
      <c r="A736" s="409"/>
      <c r="B736" s="35"/>
      <c r="C736" s="35"/>
      <c r="D736" s="35"/>
      <c r="E736" s="35"/>
      <c r="F736" s="35"/>
      <c r="G736" s="35"/>
      <c r="H736" s="35"/>
      <c r="I736" s="35"/>
      <c r="J736" s="35"/>
      <c r="K736" s="35"/>
      <c r="L736" s="42"/>
      <c r="M736" s="35"/>
      <c r="N736" s="35"/>
      <c r="O736" s="35"/>
      <c r="P736" s="35"/>
      <c r="Q736" s="35"/>
      <c r="R736" s="35"/>
      <c r="S736" s="35"/>
      <c r="T736" s="35"/>
      <c r="U736" s="35"/>
      <c r="V736" s="35"/>
      <c r="W736" s="35"/>
      <c r="X736" s="35"/>
      <c r="Y736" s="35"/>
      <c r="Z736" s="35"/>
      <c r="AA736" s="35"/>
      <c r="AB736" s="35"/>
    </row>
    <row r="737" spans="1:28">
      <c r="A737" s="409"/>
      <c r="B737" s="35"/>
      <c r="C737" s="35"/>
      <c r="D737" s="35"/>
      <c r="E737" s="35"/>
      <c r="F737" s="35"/>
      <c r="G737" s="35"/>
      <c r="H737" s="35"/>
      <c r="I737" s="35"/>
      <c r="J737" s="35"/>
      <c r="K737" s="35"/>
      <c r="L737" s="42"/>
      <c r="M737" s="35"/>
      <c r="N737" s="35"/>
      <c r="O737" s="35"/>
      <c r="P737" s="35"/>
      <c r="Q737" s="35"/>
      <c r="R737" s="35"/>
      <c r="S737" s="35"/>
      <c r="T737" s="35"/>
      <c r="U737" s="35"/>
      <c r="V737" s="35"/>
      <c r="W737" s="35"/>
      <c r="X737" s="35"/>
      <c r="Y737" s="35"/>
      <c r="Z737" s="35"/>
      <c r="AA737" s="35"/>
      <c r="AB737" s="35"/>
    </row>
    <row r="738" spans="1:28">
      <c r="A738" s="409"/>
      <c r="B738" s="35"/>
      <c r="C738" s="35"/>
      <c r="D738" s="35"/>
      <c r="E738" s="35"/>
      <c r="F738" s="35"/>
      <c r="G738" s="35"/>
      <c r="H738" s="35"/>
      <c r="I738" s="35"/>
      <c r="J738" s="35"/>
      <c r="K738" s="35"/>
      <c r="L738" s="42"/>
      <c r="M738" s="35"/>
      <c r="N738" s="35"/>
      <c r="O738" s="35"/>
      <c r="P738" s="35"/>
      <c r="Q738" s="35"/>
      <c r="R738" s="35"/>
      <c r="S738" s="35"/>
      <c r="T738" s="35"/>
      <c r="U738" s="35"/>
      <c r="V738" s="35"/>
      <c r="W738" s="35"/>
      <c r="X738" s="35"/>
      <c r="Y738" s="35"/>
      <c r="Z738" s="35"/>
      <c r="AA738" s="35"/>
      <c r="AB738" s="35"/>
    </row>
    <row r="739" spans="1:28">
      <c r="A739" s="409"/>
      <c r="B739" s="35"/>
      <c r="C739" s="35"/>
      <c r="D739" s="35"/>
      <c r="E739" s="35"/>
      <c r="F739" s="35"/>
      <c r="G739" s="35"/>
      <c r="H739" s="35"/>
      <c r="I739" s="35"/>
      <c r="J739" s="35"/>
      <c r="K739" s="35"/>
      <c r="L739" s="42"/>
      <c r="M739" s="35"/>
      <c r="N739" s="35"/>
      <c r="O739" s="35"/>
      <c r="P739" s="35"/>
      <c r="Q739" s="35"/>
      <c r="R739" s="35"/>
      <c r="S739" s="35"/>
      <c r="T739" s="35"/>
      <c r="U739" s="35"/>
      <c r="V739" s="35"/>
      <c r="W739" s="35"/>
      <c r="X739" s="35"/>
      <c r="Y739" s="35"/>
      <c r="Z739" s="35"/>
      <c r="AA739" s="35"/>
      <c r="AB739" s="35"/>
    </row>
    <row r="740" spans="1:28">
      <c r="A740" s="409"/>
      <c r="B740" s="35"/>
      <c r="C740" s="35"/>
      <c r="D740" s="35"/>
      <c r="E740" s="35"/>
      <c r="F740" s="35"/>
      <c r="G740" s="35"/>
      <c r="H740" s="35"/>
      <c r="I740" s="35"/>
      <c r="J740" s="35"/>
      <c r="K740" s="35"/>
      <c r="L740" s="42"/>
      <c r="M740" s="35"/>
      <c r="N740" s="35"/>
      <c r="O740" s="35"/>
      <c r="P740" s="35"/>
      <c r="Q740" s="35"/>
      <c r="R740" s="35"/>
      <c r="S740" s="35"/>
      <c r="T740" s="35"/>
      <c r="U740" s="35"/>
      <c r="V740" s="35"/>
      <c r="W740" s="35"/>
      <c r="X740" s="35"/>
      <c r="Y740" s="35"/>
      <c r="Z740" s="35"/>
      <c r="AA740" s="35"/>
      <c r="AB740" s="35"/>
    </row>
    <row r="741" spans="1:28">
      <c r="A741" s="409"/>
      <c r="B741" s="35"/>
      <c r="C741" s="35"/>
      <c r="D741" s="35"/>
      <c r="E741" s="35"/>
      <c r="F741" s="35"/>
      <c r="G741" s="35"/>
      <c r="H741" s="35"/>
      <c r="I741" s="35"/>
      <c r="J741" s="35"/>
      <c r="K741" s="35"/>
      <c r="L741" s="42"/>
      <c r="M741" s="35"/>
      <c r="N741" s="35"/>
      <c r="O741" s="35"/>
      <c r="P741" s="35"/>
      <c r="Q741" s="35"/>
      <c r="R741" s="35"/>
      <c r="S741" s="35"/>
      <c r="T741" s="35"/>
      <c r="U741" s="35"/>
      <c r="V741" s="35"/>
      <c r="W741" s="35"/>
      <c r="X741" s="35"/>
      <c r="Y741" s="35"/>
      <c r="Z741" s="35"/>
      <c r="AA741" s="35"/>
      <c r="AB741" s="35"/>
    </row>
    <row r="742" spans="1:28">
      <c r="A742" s="409"/>
      <c r="B742" s="35"/>
      <c r="C742" s="35"/>
      <c r="D742" s="35"/>
      <c r="E742" s="35"/>
      <c r="F742" s="35"/>
      <c r="G742" s="35"/>
      <c r="H742" s="35"/>
      <c r="I742" s="35"/>
      <c r="J742" s="35"/>
      <c r="K742" s="35"/>
      <c r="L742" s="42"/>
      <c r="M742" s="35"/>
      <c r="N742" s="35"/>
      <c r="O742" s="35"/>
      <c r="P742" s="35"/>
      <c r="Q742" s="35"/>
      <c r="R742" s="35"/>
      <c r="S742" s="35"/>
      <c r="T742" s="35"/>
      <c r="U742" s="35"/>
      <c r="V742" s="35"/>
      <c r="W742" s="35"/>
      <c r="X742" s="35"/>
      <c r="Y742" s="35"/>
      <c r="Z742" s="35"/>
      <c r="AA742" s="35"/>
      <c r="AB742" s="35"/>
    </row>
    <row r="743" spans="1:28">
      <c r="A743" s="409"/>
      <c r="B743" s="35"/>
      <c r="C743" s="35"/>
      <c r="D743" s="35"/>
      <c r="E743" s="35"/>
      <c r="F743" s="35"/>
      <c r="G743" s="35"/>
      <c r="H743" s="35"/>
      <c r="I743" s="35"/>
      <c r="J743" s="35"/>
      <c r="K743" s="35"/>
      <c r="L743" s="42"/>
      <c r="M743" s="35"/>
      <c r="N743" s="35"/>
      <c r="O743" s="35"/>
      <c r="P743" s="35"/>
      <c r="Q743" s="35"/>
      <c r="R743" s="35"/>
      <c r="S743" s="35"/>
      <c r="T743" s="35"/>
      <c r="U743" s="35"/>
      <c r="V743" s="35"/>
      <c r="W743" s="35"/>
      <c r="X743" s="35"/>
      <c r="Y743" s="35"/>
      <c r="Z743" s="35"/>
      <c r="AA743" s="35"/>
      <c r="AB743" s="35"/>
    </row>
    <row r="744" spans="1:28">
      <c r="A744" s="409"/>
      <c r="B744" s="35"/>
      <c r="C744" s="35"/>
      <c r="D744" s="35"/>
      <c r="E744" s="35"/>
      <c r="F744" s="35"/>
      <c r="G744" s="35"/>
      <c r="H744" s="35"/>
      <c r="I744" s="35"/>
      <c r="J744" s="35"/>
      <c r="K744" s="35"/>
      <c r="L744" s="42"/>
      <c r="M744" s="35"/>
      <c r="N744" s="35"/>
      <c r="O744" s="35"/>
      <c r="P744" s="35"/>
      <c r="Q744" s="35"/>
      <c r="R744" s="35"/>
      <c r="S744" s="35"/>
      <c r="T744" s="35"/>
      <c r="U744" s="35"/>
      <c r="V744" s="35"/>
      <c r="W744" s="35"/>
      <c r="X744" s="35"/>
      <c r="Y744" s="35"/>
      <c r="Z744" s="35"/>
      <c r="AA744" s="35"/>
      <c r="AB744" s="35"/>
    </row>
    <row r="745" spans="1:28">
      <c r="A745" s="409"/>
      <c r="B745" s="35"/>
      <c r="C745" s="35"/>
      <c r="D745" s="35"/>
      <c r="E745" s="35"/>
      <c r="F745" s="35"/>
      <c r="G745" s="35"/>
      <c r="H745" s="35"/>
      <c r="I745" s="35"/>
      <c r="J745" s="35"/>
      <c r="K745" s="35"/>
      <c r="L745" s="42"/>
      <c r="M745" s="35"/>
      <c r="N745" s="35"/>
      <c r="O745" s="35"/>
      <c r="P745" s="35"/>
      <c r="Q745" s="35"/>
      <c r="R745" s="35"/>
      <c r="S745" s="35"/>
      <c r="T745" s="35"/>
      <c r="U745" s="35"/>
      <c r="V745" s="35"/>
      <c r="W745" s="35"/>
      <c r="X745" s="35"/>
      <c r="Y745" s="35"/>
      <c r="Z745" s="35"/>
      <c r="AA745" s="35"/>
      <c r="AB745" s="35"/>
    </row>
    <row r="746" spans="1:28">
      <c r="A746" s="409"/>
      <c r="B746" s="35"/>
      <c r="C746" s="35"/>
      <c r="D746" s="35"/>
      <c r="E746" s="35"/>
      <c r="F746" s="35"/>
      <c r="G746" s="35"/>
      <c r="H746" s="35"/>
      <c r="I746" s="35"/>
      <c r="J746" s="35"/>
      <c r="K746" s="35"/>
      <c r="L746" s="42"/>
      <c r="M746" s="35"/>
      <c r="N746" s="35"/>
      <c r="O746" s="35"/>
      <c r="P746" s="35"/>
      <c r="Q746" s="35"/>
      <c r="R746" s="35"/>
      <c r="S746" s="35"/>
      <c r="T746" s="35"/>
      <c r="U746" s="35"/>
      <c r="V746" s="35"/>
      <c r="W746" s="35"/>
      <c r="X746" s="35"/>
      <c r="Y746" s="35"/>
      <c r="Z746" s="35"/>
      <c r="AA746" s="35"/>
      <c r="AB746" s="35"/>
    </row>
    <row r="747" spans="1:28">
      <c r="A747" s="409"/>
      <c r="B747" s="35"/>
      <c r="C747" s="35"/>
      <c r="D747" s="35"/>
      <c r="E747" s="35"/>
      <c r="F747" s="35"/>
      <c r="G747" s="35"/>
      <c r="H747" s="35"/>
      <c r="I747" s="35"/>
      <c r="J747" s="35"/>
      <c r="K747" s="35"/>
      <c r="L747" s="42"/>
      <c r="M747" s="35"/>
      <c r="N747" s="35"/>
      <c r="O747" s="35"/>
      <c r="P747" s="35"/>
      <c r="Q747" s="35"/>
      <c r="R747" s="35"/>
      <c r="S747" s="35"/>
      <c r="T747" s="35"/>
      <c r="U747" s="35"/>
      <c r="V747" s="35"/>
      <c r="W747" s="35"/>
      <c r="X747" s="35"/>
      <c r="Y747" s="35"/>
      <c r="Z747" s="35"/>
      <c r="AA747" s="35"/>
      <c r="AB747" s="35"/>
    </row>
    <row r="748" spans="1:28">
      <c r="A748" s="409"/>
      <c r="B748" s="35"/>
      <c r="C748" s="35"/>
      <c r="D748" s="35"/>
      <c r="E748" s="35"/>
      <c r="F748" s="35"/>
      <c r="G748" s="35"/>
      <c r="H748" s="35"/>
      <c r="I748" s="35"/>
      <c r="J748" s="35"/>
      <c r="K748" s="35"/>
      <c r="L748" s="42"/>
      <c r="M748" s="35"/>
      <c r="N748" s="35"/>
      <c r="O748" s="35"/>
      <c r="P748" s="35"/>
      <c r="Q748" s="35"/>
      <c r="R748" s="35"/>
      <c r="S748" s="35"/>
      <c r="T748" s="35"/>
      <c r="U748" s="35"/>
      <c r="V748" s="35"/>
      <c r="W748" s="35"/>
      <c r="X748" s="35"/>
      <c r="Y748" s="35"/>
      <c r="Z748" s="35"/>
      <c r="AA748" s="35"/>
      <c r="AB748" s="35"/>
    </row>
    <row r="749" spans="1:28">
      <c r="A749" s="409"/>
      <c r="B749" s="35"/>
      <c r="C749" s="35"/>
      <c r="D749" s="35"/>
      <c r="E749" s="35"/>
      <c r="F749" s="35"/>
      <c r="G749" s="35"/>
      <c r="H749" s="35"/>
      <c r="I749" s="35"/>
      <c r="J749" s="35"/>
      <c r="K749" s="35"/>
      <c r="L749" s="42"/>
      <c r="M749" s="35"/>
      <c r="N749" s="35"/>
      <c r="O749" s="35"/>
      <c r="P749" s="35"/>
      <c r="Q749" s="35"/>
      <c r="R749" s="35"/>
      <c r="S749" s="35"/>
      <c r="T749" s="35"/>
      <c r="U749" s="35"/>
      <c r="V749" s="35"/>
      <c r="W749" s="35"/>
      <c r="X749" s="35"/>
      <c r="Y749" s="35"/>
      <c r="Z749" s="35"/>
      <c r="AA749" s="35"/>
      <c r="AB749" s="35"/>
    </row>
    <row r="750" spans="1:28">
      <c r="A750" s="409"/>
      <c r="B750" s="35"/>
      <c r="C750" s="35"/>
      <c r="D750" s="35"/>
      <c r="E750" s="35"/>
      <c r="F750" s="35"/>
      <c r="G750" s="35"/>
      <c r="H750" s="35"/>
      <c r="I750" s="35"/>
      <c r="J750" s="35"/>
      <c r="K750" s="35"/>
      <c r="L750" s="42"/>
      <c r="M750" s="35"/>
      <c r="N750" s="35"/>
      <c r="O750" s="35"/>
      <c r="P750" s="35"/>
      <c r="Q750" s="35"/>
      <c r="R750" s="35"/>
      <c r="S750" s="35"/>
      <c r="T750" s="35"/>
      <c r="U750" s="35"/>
      <c r="V750" s="35"/>
      <c r="W750" s="35"/>
      <c r="X750" s="35"/>
      <c r="Y750" s="35"/>
      <c r="Z750" s="35"/>
      <c r="AA750" s="35"/>
      <c r="AB750" s="35"/>
    </row>
    <row r="751" spans="1:28">
      <c r="A751" s="409"/>
      <c r="B751" s="35"/>
      <c r="C751" s="35"/>
      <c r="D751" s="35"/>
      <c r="E751" s="35"/>
      <c r="F751" s="35"/>
      <c r="G751" s="35"/>
      <c r="H751" s="35"/>
      <c r="I751" s="35"/>
      <c r="J751" s="35"/>
      <c r="K751" s="35"/>
      <c r="L751" s="42"/>
      <c r="M751" s="35"/>
      <c r="N751" s="35"/>
      <c r="O751" s="35"/>
      <c r="P751" s="35"/>
      <c r="Q751" s="35"/>
      <c r="R751" s="35"/>
      <c r="S751" s="35"/>
      <c r="T751" s="35"/>
      <c r="U751" s="35"/>
      <c r="V751" s="35"/>
      <c r="W751" s="35"/>
      <c r="X751" s="35"/>
      <c r="Y751" s="35"/>
      <c r="Z751" s="35"/>
      <c r="AA751" s="35"/>
      <c r="AB751" s="35"/>
    </row>
    <row r="752" spans="1:28">
      <c r="A752" s="409"/>
      <c r="B752" s="35"/>
      <c r="C752" s="35"/>
      <c r="D752" s="35"/>
      <c r="E752" s="35"/>
      <c r="F752" s="35"/>
      <c r="G752" s="35"/>
      <c r="H752" s="35"/>
      <c r="I752" s="35"/>
      <c r="J752" s="35"/>
      <c r="K752" s="35"/>
      <c r="L752" s="42"/>
      <c r="M752" s="35"/>
      <c r="N752" s="35"/>
      <c r="O752" s="35"/>
      <c r="P752" s="35"/>
      <c r="Q752" s="35"/>
      <c r="R752" s="35"/>
      <c r="S752" s="35"/>
      <c r="T752" s="35"/>
      <c r="U752" s="35"/>
      <c r="V752" s="35"/>
      <c r="W752" s="35"/>
      <c r="X752" s="35"/>
      <c r="Y752" s="35"/>
      <c r="Z752" s="35"/>
      <c r="AA752" s="35"/>
      <c r="AB752" s="35"/>
    </row>
    <row r="753" spans="1:28">
      <c r="A753" s="409"/>
      <c r="B753" s="35"/>
      <c r="C753" s="35"/>
      <c r="D753" s="35"/>
      <c r="E753" s="35"/>
      <c r="F753" s="35"/>
      <c r="G753" s="35"/>
      <c r="H753" s="35"/>
      <c r="I753" s="35"/>
      <c r="J753" s="35"/>
      <c r="K753" s="35"/>
      <c r="L753" s="42"/>
      <c r="M753" s="35"/>
      <c r="N753" s="35"/>
      <c r="O753" s="35"/>
      <c r="P753" s="35"/>
      <c r="Q753" s="35"/>
      <c r="R753" s="35"/>
      <c r="S753" s="35"/>
      <c r="T753" s="35"/>
      <c r="U753" s="35"/>
      <c r="V753" s="35"/>
      <c r="W753" s="35"/>
      <c r="X753" s="35"/>
      <c r="Y753" s="35"/>
      <c r="Z753" s="35"/>
      <c r="AA753" s="35"/>
      <c r="AB753" s="35"/>
    </row>
    <row r="754" spans="1:28">
      <c r="A754" s="409"/>
      <c r="B754" s="35"/>
      <c r="C754" s="35"/>
      <c r="D754" s="35"/>
      <c r="E754" s="35"/>
      <c r="F754" s="35"/>
      <c r="G754" s="35"/>
      <c r="H754" s="35"/>
      <c r="I754" s="35"/>
      <c r="J754" s="35"/>
      <c r="K754" s="35"/>
      <c r="L754" s="42"/>
      <c r="M754" s="35"/>
      <c r="N754" s="35"/>
      <c r="O754" s="35"/>
      <c r="P754" s="35"/>
      <c r="Q754" s="35"/>
      <c r="R754" s="35"/>
      <c r="S754" s="35"/>
      <c r="T754" s="35"/>
      <c r="U754" s="35"/>
      <c r="V754" s="35"/>
      <c r="W754" s="35"/>
      <c r="X754" s="35"/>
      <c r="Y754" s="35"/>
      <c r="Z754" s="35"/>
      <c r="AA754" s="35"/>
      <c r="AB754" s="35"/>
    </row>
    <row r="755" spans="1:28">
      <c r="A755" s="409"/>
      <c r="B755" s="35"/>
      <c r="C755" s="35"/>
      <c r="D755" s="35"/>
      <c r="E755" s="35"/>
      <c r="F755" s="35"/>
      <c r="G755" s="35"/>
      <c r="H755" s="35"/>
      <c r="I755" s="35"/>
      <c r="J755" s="35"/>
      <c r="K755" s="35"/>
      <c r="L755" s="42"/>
      <c r="M755" s="35"/>
      <c r="N755" s="35"/>
      <c r="O755" s="35"/>
      <c r="P755" s="35"/>
      <c r="Q755" s="35"/>
      <c r="R755" s="35"/>
      <c r="S755" s="35"/>
      <c r="T755" s="35"/>
      <c r="U755" s="35"/>
      <c r="V755" s="35"/>
      <c r="W755" s="35"/>
      <c r="X755" s="35"/>
      <c r="Y755" s="35"/>
      <c r="Z755" s="35"/>
      <c r="AA755" s="35"/>
      <c r="AB755" s="35"/>
    </row>
    <row r="756" spans="1:28">
      <c r="A756" s="409"/>
      <c r="B756" s="35"/>
      <c r="C756" s="35"/>
      <c r="D756" s="35"/>
      <c r="E756" s="35"/>
      <c r="F756" s="35"/>
      <c r="G756" s="35"/>
      <c r="H756" s="35"/>
      <c r="I756" s="35"/>
      <c r="J756" s="35"/>
      <c r="K756" s="35"/>
      <c r="L756" s="42"/>
      <c r="M756" s="35"/>
      <c r="N756" s="35"/>
      <c r="O756" s="35"/>
      <c r="P756" s="35"/>
      <c r="Q756" s="35"/>
      <c r="R756" s="35"/>
      <c r="S756" s="35"/>
      <c r="T756" s="35"/>
      <c r="U756" s="35"/>
      <c r="V756" s="35"/>
      <c r="W756" s="35"/>
      <c r="X756" s="35"/>
      <c r="Y756" s="35"/>
      <c r="Z756" s="35"/>
      <c r="AA756" s="35"/>
      <c r="AB756" s="35"/>
    </row>
    <row r="757" spans="1:28">
      <c r="A757" s="409"/>
      <c r="B757" s="35"/>
      <c r="C757" s="35"/>
      <c r="D757" s="35"/>
      <c r="E757" s="35"/>
      <c r="F757" s="35"/>
      <c r="G757" s="35"/>
      <c r="H757" s="35"/>
      <c r="I757" s="35"/>
      <c r="J757" s="35"/>
      <c r="K757" s="35"/>
      <c r="L757" s="42"/>
      <c r="M757" s="35"/>
      <c r="N757" s="35"/>
      <c r="O757" s="35"/>
      <c r="P757" s="35"/>
      <c r="Q757" s="35"/>
      <c r="R757" s="35"/>
      <c r="S757" s="35"/>
      <c r="T757" s="35"/>
      <c r="U757" s="35"/>
      <c r="V757" s="35"/>
      <c r="W757" s="35"/>
      <c r="X757" s="35"/>
      <c r="Y757" s="35"/>
      <c r="Z757" s="35"/>
      <c r="AA757" s="35"/>
      <c r="AB757" s="35"/>
    </row>
    <row r="758" spans="1:28">
      <c r="A758" s="409"/>
      <c r="B758" s="35"/>
      <c r="C758" s="35"/>
      <c r="D758" s="35"/>
      <c r="E758" s="35"/>
      <c r="F758" s="35"/>
      <c r="G758" s="35"/>
      <c r="H758" s="35"/>
      <c r="I758" s="35"/>
      <c r="J758" s="35"/>
      <c r="K758" s="35"/>
      <c r="L758" s="42"/>
      <c r="M758" s="35"/>
      <c r="N758" s="35"/>
      <c r="O758" s="35"/>
      <c r="P758" s="35"/>
      <c r="Q758" s="35"/>
      <c r="R758" s="35"/>
      <c r="S758" s="35"/>
      <c r="T758" s="35"/>
      <c r="U758" s="35"/>
      <c r="V758" s="35"/>
      <c r="W758" s="35"/>
      <c r="X758" s="35"/>
      <c r="Y758" s="35"/>
      <c r="Z758" s="35"/>
      <c r="AA758" s="35"/>
      <c r="AB758" s="35"/>
    </row>
    <row r="759" spans="1:28">
      <c r="A759" s="409"/>
      <c r="B759" s="35"/>
      <c r="C759" s="35"/>
      <c r="D759" s="35"/>
      <c r="E759" s="35"/>
      <c r="F759" s="35"/>
      <c r="G759" s="35"/>
      <c r="H759" s="35"/>
      <c r="I759" s="35"/>
      <c r="J759" s="35"/>
      <c r="K759" s="35"/>
      <c r="L759" s="42"/>
      <c r="M759" s="35"/>
      <c r="N759" s="35"/>
      <c r="O759" s="35"/>
      <c r="P759" s="35"/>
      <c r="Q759" s="35"/>
      <c r="R759" s="35"/>
      <c r="S759" s="35"/>
      <c r="T759" s="35"/>
      <c r="U759" s="35"/>
      <c r="V759" s="35"/>
      <c r="W759" s="35"/>
      <c r="X759" s="35"/>
      <c r="Y759" s="35"/>
      <c r="Z759" s="35"/>
      <c r="AA759" s="35"/>
      <c r="AB759" s="35"/>
    </row>
    <row r="760" spans="1:28">
      <c r="A760" s="409"/>
      <c r="B760" s="35"/>
      <c r="C760" s="35"/>
      <c r="D760" s="35"/>
      <c r="E760" s="35"/>
      <c r="F760" s="35"/>
      <c r="G760" s="35"/>
      <c r="H760" s="35"/>
      <c r="I760" s="35"/>
      <c r="J760" s="35"/>
      <c r="K760" s="35"/>
      <c r="L760" s="42"/>
      <c r="M760" s="35"/>
      <c r="N760" s="35"/>
      <c r="O760" s="35"/>
      <c r="P760" s="35"/>
      <c r="Q760" s="35"/>
      <c r="R760" s="35"/>
      <c r="S760" s="35"/>
      <c r="T760" s="35"/>
      <c r="U760" s="35"/>
      <c r="V760" s="35"/>
      <c r="W760" s="35"/>
      <c r="X760" s="35"/>
      <c r="Y760" s="35"/>
      <c r="Z760" s="35"/>
      <c r="AA760" s="35"/>
      <c r="AB760" s="35"/>
    </row>
    <row r="761" spans="1:28">
      <c r="A761" s="409"/>
      <c r="B761" s="35"/>
      <c r="C761" s="35"/>
      <c r="D761" s="35"/>
      <c r="E761" s="35"/>
      <c r="F761" s="35"/>
      <c r="G761" s="35"/>
      <c r="H761" s="35"/>
      <c r="I761" s="35"/>
      <c r="J761" s="35"/>
      <c r="K761" s="35"/>
      <c r="L761" s="42"/>
      <c r="M761" s="35"/>
      <c r="N761" s="35"/>
      <c r="O761" s="35"/>
      <c r="P761" s="35"/>
      <c r="Q761" s="35"/>
      <c r="R761" s="35"/>
      <c r="S761" s="35"/>
      <c r="T761" s="35"/>
      <c r="U761" s="35"/>
      <c r="V761" s="35"/>
      <c r="W761" s="35"/>
      <c r="X761" s="35"/>
      <c r="Y761" s="35"/>
      <c r="Z761" s="35"/>
      <c r="AA761" s="35"/>
      <c r="AB761" s="35"/>
    </row>
    <row r="762" spans="1:28">
      <c r="A762" s="409"/>
      <c r="B762" s="35"/>
      <c r="C762" s="35"/>
      <c r="D762" s="35"/>
      <c r="E762" s="35"/>
      <c r="F762" s="35"/>
      <c r="G762" s="35"/>
      <c r="H762" s="35"/>
      <c r="I762" s="35"/>
      <c r="J762" s="35"/>
      <c r="K762" s="35"/>
      <c r="L762" s="42"/>
      <c r="M762" s="35"/>
      <c r="N762" s="35"/>
      <c r="O762" s="35"/>
      <c r="P762" s="35"/>
      <c r="Q762" s="35"/>
      <c r="R762" s="35"/>
      <c r="S762" s="35"/>
      <c r="T762" s="35"/>
      <c r="U762" s="35"/>
      <c r="V762" s="35"/>
      <c r="W762" s="35"/>
      <c r="X762" s="35"/>
      <c r="Y762" s="35"/>
      <c r="Z762" s="35"/>
      <c r="AA762" s="35"/>
      <c r="AB762" s="35"/>
    </row>
    <row r="763" spans="1:28">
      <c r="A763" s="409"/>
      <c r="B763" s="35"/>
      <c r="C763" s="35"/>
      <c r="D763" s="35"/>
      <c r="E763" s="35"/>
      <c r="F763" s="35"/>
      <c r="G763" s="35"/>
      <c r="H763" s="35"/>
      <c r="I763" s="35"/>
      <c r="J763" s="35"/>
      <c r="K763" s="35"/>
      <c r="L763" s="42"/>
      <c r="M763" s="35"/>
      <c r="N763" s="35"/>
      <c r="O763" s="35"/>
      <c r="P763" s="35"/>
      <c r="Q763" s="35"/>
      <c r="R763" s="35"/>
      <c r="S763" s="35"/>
      <c r="T763" s="35"/>
      <c r="U763" s="35"/>
      <c r="V763" s="35"/>
      <c r="W763" s="35"/>
      <c r="X763" s="35"/>
      <c r="Y763" s="35"/>
      <c r="Z763" s="35"/>
      <c r="AA763" s="35"/>
      <c r="AB763" s="35"/>
    </row>
    <row r="764" spans="1:28">
      <c r="A764" s="409"/>
      <c r="B764" s="35"/>
      <c r="C764" s="35"/>
      <c r="D764" s="35"/>
      <c r="E764" s="35"/>
      <c r="F764" s="35"/>
      <c r="G764" s="35"/>
      <c r="H764" s="35"/>
      <c r="I764" s="35"/>
      <c r="J764" s="35"/>
      <c r="K764" s="35"/>
      <c r="L764" s="42"/>
      <c r="M764" s="35"/>
      <c r="N764" s="35"/>
      <c r="O764" s="35"/>
      <c r="P764" s="35"/>
      <c r="Q764" s="35"/>
      <c r="R764" s="35"/>
      <c r="S764" s="35"/>
      <c r="T764" s="35"/>
      <c r="U764" s="35"/>
      <c r="V764" s="35"/>
      <c r="W764" s="35"/>
      <c r="X764" s="35"/>
      <c r="Y764" s="35"/>
      <c r="Z764" s="35"/>
      <c r="AA764" s="35"/>
      <c r="AB764" s="35"/>
    </row>
    <row r="765" spans="1:28">
      <c r="A765" s="409"/>
      <c r="B765" s="35"/>
      <c r="C765" s="35"/>
      <c r="D765" s="35"/>
      <c r="E765" s="35"/>
      <c r="F765" s="35"/>
      <c r="G765" s="35"/>
      <c r="H765" s="35"/>
      <c r="I765" s="35"/>
      <c r="J765" s="35"/>
      <c r="K765" s="35"/>
      <c r="L765" s="42"/>
      <c r="M765" s="35"/>
      <c r="N765" s="35"/>
      <c r="O765" s="35"/>
      <c r="P765" s="35"/>
      <c r="Q765" s="35"/>
      <c r="R765" s="35"/>
      <c r="S765" s="35"/>
      <c r="T765" s="35"/>
      <c r="U765" s="35"/>
      <c r="V765" s="35"/>
      <c r="W765" s="35"/>
      <c r="X765" s="35"/>
      <c r="Y765" s="35"/>
      <c r="Z765" s="35"/>
      <c r="AA765" s="35"/>
      <c r="AB765" s="35"/>
    </row>
    <row r="766" spans="1:28">
      <c r="A766" s="409"/>
      <c r="B766" s="35"/>
      <c r="C766" s="35"/>
      <c r="D766" s="35"/>
      <c r="E766" s="35"/>
      <c r="F766" s="35"/>
      <c r="G766" s="35"/>
      <c r="H766" s="35"/>
      <c r="I766" s="35"/>
      <c r="J766" s="35"/>
      <c r="K766" s="35"/>
      <c r="L766" s="42"/>
      <c r="M766" s="35"/>
      <c r="N766" s="35"/>
      <c r="O766" s="35"/>
      <c r="P766" s="35"/>
      <c r="Q766" s="35"/>
      <c r="R766" s="35"/>
      <c r="S766" s="35"/>
      <c r="T766" s="35"/>
      <c r="U766" s="35"/>
      <c r="V766" s="35"/>
      <c r="W766" s="35"/>
      <c r="X766" s="35"/>
      <c r="Y766" s="35"/>
      <c r="Z766" s="35"/>
      <c r="AA766" s="35"/>
      <c r="AB766" s="35"/>
    </row>
    <row r="767" spans="1:28">
      <c r="A767" s="409"/>
      <c r="B767" s="35"/>
      <c r="C767" s="35"/>
      <c r="D767" s="35"/>
      <c r="E767" s="35"/>
      <c r="F767" s="35"/>
      <c r="G767" s="35"/>
      <c r="H767" s="35"/>
      <c r="I767" s="35"/>
      <c r="J767" s="35"/>
      <c r="K767" s="35"/>
      <c r="L767" s="42"/>
      <c r="M767" s="35"/>
      <c r="N767" s="35"/>
      <c r="O767" s="35"/>
      <c r="P767" s="35"/>
      <c r="Q767" s="35"/>
      <c r="R767" s="35"/>
      <c r="S767" s="35"/>
      <c r="T767" s="35"/>
      <c r="U767" s="35"/>
      <c r="V767" s="35"/>
      <c r="W767" s="35"/>
      <c r="X767" s="35"/>
      <c r="Y767" s="35"/>
      <c r="Z767" s="35"/>
      <c r="AA767" s="35"/>
      <c r="AB767" s="35"/>
    </row>
    <row r="768" spans="1:28">
      <c r="A768" s="409"/>
      <c r="B768" s="35"/>
      <c r="C768" s="35"/>
      <c r="D768" s="35"/>
      <c r="E768" s="35"/>
      <c r="F768" s="35"/>
      <c r="G768" s="35"/>
      <c r="H768" s="35"/>
      <c r="I768" s="35"/>
      <c r="J768" s="35"/>
      <c r="K768" s="35"/>
      <c r="L768" s="42"/>
      <c r="M768" s="35"/>
      <c r="N768" s="35"/>
      <c r="O768" s="35"/>
      <c r="P768" s="35"/>
      <c r="Q768" s="35"/>
      <c r="R768" s="35"/>
      <c r="S768" s="35"/>
      <c r="T768" s="35"/>
      <c r="U768" s="35"/>
      <c r="V768" s="35"/>
      <c r="W768" s="35"/>
      <c r="X768" s="35"/>
      <c r="Y768" s="35"/>
      <c r="Z768" s="35"/>
      <c r="AA768" s="35"/>
      <c r="AB768" s="35"/>
    </row>
    <row r="769" spans="1:28">
      <c r="A769" s="409"/>
      <c r="B769" s="35"/>
      <c r="C769" s="35"/>
      <c r="D769" s="35"/>
      <c r="E769" s="35"/>
      <c r="F769" s="35"/>
      <c r="G769" s="35"/>
      <c r="H769" s="35"/>
      <c r="I769" s="35"/>
      <c r="J769" s="35"/>
      <c r="K769" s="35"/>
      <c r="L769" s="42"/>
      <c r="M769" s="35"/>
      <c r="N769" s="35"/>
      <c r="O769" s="35"/>
      <c r="P769" s="35"/>
      <c r="Q769" s="35"/>
      <c r="R769" s="35"/>
      <c r="S769" s="35"/>
      <c r="T769" s="35"/>
      <c r="U769" s="35"/>
      <c r="V769" s="35"/>
      <c r="W769" s="35"/>
      <c r="X769" s="35"/>
      <c r="Y769" s="35"/>
      <c r="Z769" s="35"/>
      <c r="AA769" s="35"/>
      <c r="AB769" s="35"/>
    </row>
    <row r="770" spans="1:28">
      <c r="A770" s="409"/>
      <c r="B770" s="35"/>
      <c r="C770" s="35"/>
      <c r="D770" s="35"/>
      <c r="E770" s="35"/>
      <c r="F770" s="35"/>
      <c r="G770" s="35"/>
      <c r="H770" s="35"/>
      <c r="I770" s="35"/>
      <c r="J770" s="35"/>
      <c r="K770" s="35"/>
      <c r="L770" s="42"/>
      <c r="M770" s="35"/>
      <c r="N770" s="35"/>
      <c r="O770" s="35"/>
      <c r="P770" s="35"/>
      <c r="Q770" s="35"/>
      <c r="R770" s="35"/>
      <c r="S770" s="35"/>
      <c r="T770" s="35"/>
      <c r="U770" s="35"/>
      <c r="V770" s="35"/>
      <c r="W770" s="35"/>
      <c r="X770" s="35"/>
      <c r="Y770" s="35"/>
      <c r="Z770" s="35"/>
      <c r="AA770" s="35"/>
      <c r="AB770" s="35"/>
    </row>
    <row r="771" spans="1:28">
      <c r="A771" s="409"/>
      <c r="B771" s="35"/>
      <c r="C771" s="35"/>
      <c r="D771" s="35"/>
      <c r="E771" s="35"/>
      <c r="F771" s="35"/>
      <c r="G771" s="35"/>
      <c r="H771" s="35"/>
      <c r="I771" s="35"/>
      <c r="J771" s="35"/>
      <c r="K771" s="35"/>
      <c r="L771" s="42"/>
      <c r="M771" s="35"/>
      <c r="N771" s="35"/>
      <c r="O771" s="35"/>
      <c r="P771" s="35"/>
      <c r="Q771" s="35"/>
      <c r="R771" s="35"/>
      <c r="S771" s="35"/>
      <c r="T771" s="35"/>
      <c r="U771" s="35"/>
      <c r="V771" s="35"/>
      <c r="W771" s="35"/>
      <c r="X771" s="35"/>
      <c r="Y771" s="35"/>
      <c r="Z771" s="35"/>
      <c r="AA771" s="35"/>
      <c r="AB771" s="35"/>
    </row>
    <row r="772" spans="1:28">
      <c r="A772" s="409"/>
      <c r="B772" s="35"/>
      <c r="C772" s="35"/>
      <c r="D772" s="35"/>
      <c r="E772" s="35"/>
      <c r="F772" s="35"/>
      <c r="G772" s="35"/>
      <c r="H772" s="35"/>
      <c r="I772" s="35"/>
      <c r="J772" s="35"/>
      <c r="K772" s="35"/>
      <c r="L772" s="42"/>
      <c r="M772" s="35"/>
      <c r="N772" s="35"/>
      <c r="O772" s="35"/>
      <c r="P772" s="35"/>
      <c r="Q772" s="35"/>
      <c r="R772" s="35"/>
      <c r="S772" s="35"/>
      <c r="T772" s="35"/>
      <c r="U772" s="35"/>
      <c r="V772" s="35"/>
      <c r="W772" s="35"/>
      <c r="X772" s="35"/>
      <c r="Y772" s="35"/>
      <c r="Z772" s="35"/>
      <c r="AA772" s="35"/>
      <c r="AB772" s="35"/>
    </row>
    <row r="773" spans="1:28">
      <c r="A773" s="409"/>
      <c r="B773" s="35"/>
      <c r="C773" s="35"/>
      <c r="D773" s="35"/>
      <c r="E773" s="35"/>
      <c r="F773" s="35"/>
      <c r="G773" s="35"/>
      <c r="H773" s="35"/>
      <c r="I773" s="35"/>
      <c r="J773" s="35"/>
      <c r="K773" s="35"/>
      <c r="L773" s="42"/>
      <c r="M773" s="35"/>
      <c r="N773" s="35"/>
      <c r="O773" s="35"/>
      <c r="P773" s="35"/>
      <c r="Q773" s="35"/>
      <c r="R773" s="35"/>
      <c r="S773" s="35"/>
      <c r="T773" s="35"/>
      <c r="U773" s="35"/>
      <c r="V773" s="35"/>
      <c r="W773" s="35"/>
      <c r="X773" s="35"/>
      <c r="Y773" s="35"/>
      <c r="Z773" s="35"/>
      <c r="AA773" s="35"/>
      <c r="AB773" s="35"/>
    </row>
    <row r="774" spans="1:28">
      <c r="A774" s="409"/>
      <c r="B774" s="35"/>
      <c r="C774" s="35"/>
      <c r="D774" s="35"/>
      <c r="E774" s="35"/>
      <c r="F774" s="35"/>
      <c r="G774" s="35"/>
      <c r="H774" s="35"/>
      <c r="I774" s="35"/>
      <c r="J774" s="35"/>
      <c r="K774" s="35"/>
      <c r="L774" s="42"/>
      <c r="M774" s="35"/>
      <c r="N774" s="35"/>
      <c r="O774" s="35"/>
      <c r="P774" s="35"/>
      <c r="Q774" s="35"/>
      <c r="R774" s="35"/>
      <c r="S774" s="35"/>
      <c r="T774" s="35"/>
      <c r="U774" s="35"/>
      <c r="V774" s="35"/>
      <c r="W774" s="35"/>
      <c r="X774" s="35"/>
      <c r="Y774" s="35"/>
      <c r="Z774" s="35"/>
      <c r="AA774" s="35"/>
      <c r="AB774" s="35"/>
    </row>
    <row r="775" spans="1:28">
      <c r="A775" s="409"/>
      <c r="B775" s="35"/>
      <c r="C775" s="35"/>
      <c r="D775" s="35"/>
      <c r="E775" s="35"/>
      <c r="F775" s="35"/>
      <c r="G775" s="35"/>
      <c r="H775" s="35"/>
      <c r="I775" s="35"/>
      <c r="J775" s="35"/>
      <c r="K775" s="35"/>
      <c r="L775" s="42"/>
      <c r="M775" s="35"/>
      <c r="N775" s="35"/>
      <c r="O775" s="35"/>
      <c r="P775" s="35"/>
      <c r="Q775" s="35"/>
      <c r="R775" s="35"/>
      <c r="S775" s="35"/>
      <c r="T775" s="35"/>
      <c r="U775" s="35"/>
      <c r="V775" s="35"/>
      <c r="W775" s="35"/>
      <c r="X775" s="35"/>
      <c r="Y775" s="35"/>
      <c r="Z775" s="35"/>
      <c r="AA775" s="35"/>
      <c r="AB775" s="35"/>
    </row>
    <row r="776" spans="1:28">
      <c r="A776" s="409"/>
      <c r="B776" s="35"/>
      <c r="C776" s="35"/>
      <c r="D776" s="35"/>
      <c r="E776" s="35"/>
      <c r="F776" s="35"/>
      <c r="G776" s="35"/>
      <c r="H776" s="35"/>
      <c r="I776" s="35"/>
      <c r="J776" s="35"/>
      <c r="K776" s="35"/>
      <c r="L776" s="42"/>
      <c r="M776" s="35"/>
      <c r="N776" s="35"/>
      <c r="O776" s="35"/>
      <c r="P776" s="35"/>
      <c r="Q776" s="35"/>
      <c r="R776" s="35"/>
      <c r="S776" s="35"/>
      <c r="T776" s="35"/>
      <c r="U776" s="35"/>
      <c r="V776" s="35"/>
      <c r="W776" s="35"/>
      <c r="X776" s="35"/>
      <c r="Y776" s="35"/>
      <c r="Z776" s="35"/>
      <c r="AA776" s="35"/>
      <c r="AB776" s="35"/>
    </row>
    <row r="777" spans="1:28">
      <c r="A777" s="409"/>
      <c r="B777" s="35"/>
      <c r="C777" s="35"/>
      <c r="D777" s="35"/>
      <c r="E777" s="35"/>
      <c r="F777" s="35"/>
      <c r="G777" s="35"/>
      <c r="H777" s="35"/>
      <c r="I777" s="35"/>
      <c r="J777" s="35"/>
      <c r="K777" s="35"/>
      <c r="L777" s="42"/>
      <c r="M777" s="35"/>
      <c r="N777" s="35"/>
      <c r="O777" s="35"/>
      <c r="P777" s="35"/>
      <c r="Q777" s="35"/>
      <c r="R777" s="35"/>
      <c r="S777" s="35"/>
      <c r="T777" s="35"/>
      <c r="U777" s="35"/>
      <c r="V777" s="35"/>
      <c r="W777" s="35"/>
      <c r="X777" s="35"/>
      <c r="Y777" s="35"/>
      <c r="Z777" s="35"/>
      <c r="AA777" s="35"/>
      <c r="AB777" s="35"/>
    </row>
    <row r="778" spans="1:28">
      <c r="A778" s="409"/>
      <c r="B778" s="35"/>
      <c r="C778" s="35"/>
      <c r="D778" s="35"/>
      <c r="E778" s="35"/>
      <c r="F778" s="35"/>
      <c r="G778" s="35"/>
      <c r="H778" s="35"/>
      <c r="I778" s="35"/>
      <c r="J778" s="35"/>
      <c r="K778" s="35"/>
      <c r="L778" s="42"/>
      <c r="M778" s="35"/>
      <c r="N778" s="35"/>
      <c r="O778" s="35"/>
      <c r="P778" s="35"/>
      <c r="Q778" s="35"/>
      <c r="R778" s="35"/>
      <c r="S778" s="35"/>
      <c r="T778" s="35"/>
      <c r="U778" s="35"/>
      <c r="V778" s="35"/>
      <c r="W778" s="35"/>
      <c r="X778" s="35"/>
      <c r="Y778" s="35"/>
      <c r="Z778" s="35"/>
      <c r="AA778" s="35"/>
      <c r="AB778" s="35"/>
    </row>
    <row r="779" spans="1:28">
      <c r="A779" s="409"/>
      <c r="B779" s="35"/>
      <c r="C779" s="35"/>
      <c r="D779" s="35"/>
      <c r="E779" s="35"/>
      <c r="F779" s="35"/>
      <c r="G779" s="35"/>
      <c r="H779" s="35"/>
      <c r="I779" s="35"/>
      <c r="J779" s="35"/>
      <c r="K779" s="35"/>
      <c r="L779" s="42"/>
      <c r="M779" s="35"/>
      <c r="N779" s="35"/>
      <c r="O779" s="35"/>
      <c r="P779" s="35"/>
      <c r="Q779" s="35"/>
      <c r="R779" s="35"/>
      <c r="S779" s="35"/>
      <c r="T779" s="35"/>
      <c r="U779" s="35"/>
      <c r="V779" s="35"/>
      <c r="W779" s="35"/>
      <c r="X779" s="35"/>
      <c r="Y779" s="35"/>
      <c r="Z779" s="35"/>
      <c r="AA779" s="35"/>
      <c r="AB779" s="35"/>
    </row>
    <row r="780" spans="1:28">
      <c r="A780" s="409"/>
      <c r="B780" s="35"/>
      <c r="C780" s="35"/>
      <c r="D780" s="35"/>
      <c r="E780" s="35"/>
      <c r="F780" s="35"/>
      <c r="G780" s="35"/>
      <c r="H780" s="35"/>
      <c r="I780" s="35"/>
      <c r="J780" s="35"/>
      <c r="K780" s="35"/>
      <c r="L780" s="42"/>
      <c r="M780" s="35"/>
      <c r="N780" s="35"/>
      <c r="O780" s="35"/>
      <c r="P780" s="35"/>
      <c r="Q780" s="35"/>
      <c r="R780" s="35"/>
      <c r="S780" s="35"/>
      <c r="T780" s="35"/>
      <c r="U780" s="35"/>
      <c r="V780" s="35"/>
      <c r="W780" s="35"/>
      <c r="X780" s="35"/>
      <c r="Y780" s="35"/>
      <c r="Z780" s="35"/>
      <c r="AA780" s="35"/>
      <c r="AB780" s="35"/>
    </row>
    <row r="781" spans="1:28">
      <c r="A781" s="409"/>
      <c r="B781" s="35"/>
      <c r="C781" s="35"/>
      <c r="D781" s="35"/>
      <c r="E781" s="35"/>
      <c r="F781" s="35"/>
      <c r="G781" s="35"/>
      <c r="H781" s="35"/>
      <c r="I781" s="35"/>
      <c r="J781" s="35"/>
      <c r="K781" s="35"/>
      <c r="L781" s="42"/>
      <c r="M781" s="35"/>
      <c r="N781" s="35"/>
      <c r="O781" s="35"/>
      <c r="P781" s="35"/>
      <c r="Q781" s="35"/>
      <c r="R781" s="35"/>
      <c r="S781" s="35"/>
      <c r="T781" s="35"/>
      <c r="U781" s="35"/>
      <c r="V781" s="35"/>
      <c r="W781" s="35"/>
      <c r="X781" s="35"/>
      <c r="Y781" s="35"/>
      <c r="Z781" s="35"/>
      <c r="AA781" s="35"/>
      <c r="AB781" s="35"/>
    </row>
    <row r="782" spans="1:28">
      <c r="A782" s="409"/>
      <c r="B782" s="35"/>
      <c r="C782" s="35"/>
      <c r="D782" s="35"/>
      <c r="E782" s="35"/>
      <c r="F782" s="35"/>
      <c r="G782" s="35"/>
      <c r="H782" s="35"/>
      <c r="I782" s="35"/>
      <c r="J782" s="35"/>
      <c r="K782" s="35"/>
      <c r="L782" s="42"/>
      <c r="M782" s="35"/>
      <c r="N782" s="35"/>
      <c r="O782" s="35"/>
      <c r="P782" s="35"/>
      <c r="Q782" s="35"/>
      <c r="R782" s="35"/>
      <c r="S782" s="35"/>
      <c r="T782" s="35"/>
      <c r="U782" s="35"/>
      <c r="V782" s="35"/>
      <c r="W782" s="35"/>
      <c r="X782" s="35"/>
      <c r="Y782" s="35"/>
      <c r="Z782" s="35"/>
      <c r="AA782" s="35"/>
      <c r="AB782" s="35"/>
    </row>
    <row r="783" spans="1:28">
      <c r="A783" s="409"/>
      <c r="B783" s="35"/>
      <c r="C783" s="35"/>
      <c r="D783" s="35"/>
      <c r="E783" s="35"/>
      <c r="F783" s="35"/>
      <c r="G783" s="35"/>
      <c r="H783" s="35"/>
      <c r="I783" s="35"/>
      <c r="J783" s="35"/>
      <c r="K783" s="35"/>
      <c r="L783" s="42"/>
      <c r="M783" s="35"/>
      <c r="N783" s="35"/>
      <c r="O783" s="35"/>
      <c r="P783" s="35"/>
      <c r="Q783" s="35"/>
      <c r="R783" s="35"/>
      <c r="S783" s="35"/>
      <c r="T783" s="35"/>
      <c r="U783" s="35"/>
      <c r="V783" s="35"/>
      <c r="W783" s="35"/>
      <c r="X783" s="35"/>
      <c r="Y783" s="35"/>
      <c r="Z783" s="35"/>
      <c r="AA783" s="35"/>
      <c r="AB783" s="35"/>
    </row>
    <row r="784" spans="1:28">
      <c r="A784" s="409"/>
      <c r="B784" s="35"/>
      <c r="C784" s="35"/>
      <c r="D784" s="35"/>
      <c r="E784" s="35"/>
      <c r="F784" s="35"/>
      <c r="G784" s="35"/>
      <c r="H784" s="35"/>
      <c r="I784" s="35"/>
      <c r="J784" s="35"/>
      <c r="K784" s="35"/>
      <c r="L784" s="42"/>
      <c r="M784" s="35"/>
      <c r="N784" s="35"/>
      <c r="O784" s="35"/>
      <c r="P784" s="35"/>
      <c r="Q784" s="35"/>
      <c r="R784" s="35"/>
      <c r="S784" s="35"/>
      <c r="T784" s="35"/>
      <c r="U784" s="35"/>
      <c r="V784" s="35"/>
      <c r="W784" s="35"/>
      <c r="X784" s="35"/>
      <c r="Y784" s="35"/>
      <c r="Z784" s="35"/>
      <c r="AA784" s="35"/>
      <c r="AB784" s="35"/>
    </row>
    <row r="785" spans="1:28">
      <c r="A785" s="409"/>
      <c r="B785" s="35"/>
      <c r="C785" s="35"/>
      <c r="D785" s="35"/>
      <c r="E785" s="35"/>
      <c r="F785" s="35"/>
      <c r="G785" s="35"/>
      <c r="H785" s="35"/>
      <c r="I785" s="35"/>
      <c r="J785" s="35"/>
      <c r="K785" s="35"/>
      <c r="L785" s="42"/>
      <c r="M785" s="35"/>
      <c r="N785" s="35"/>
      <c r="O785" s="35"/>
      <c r="P785" s="35"/>
      <c r="Q785" s="35"/>
      <c r="R785" s="35"/>
      <c r="S785" s="35"/>
      <c r="T785" s="35"/>
      <c r="U785" s="35"/>
      <c r="V785" s="35"/>
      <c r="W785" s="35"/>
      <c r="X785" s="35"/>
      <c r="Y785" s="35"/>
      <c r="Z785" s="35"/>
      <c r="AA785" s="35"/>
      <c r="AB785" s="35"/>
    </row>
    <row r="786" spans="1:28">
      <c r="A786" s="409"/>
      <c r="B786" s="35"/>
      <c r="C786" s="35"/>
      <c r="D786" s="35"/>
      <c r="E786" s="35"/>
      <c r="F786" s="35"/>
      <c r="G786" s="35"/>
      <c r="H786" s="35"/>
      <c r="I786" s="35"/>
      <c r="J786" s="35"/>
      <c r="K786" s="35"/>
      <c r="L786" s="42"/>
      <c r="M786" s="35"/>
      <c r="N786" s="35"/>
      <c r="O786" s="35"/>
      <c r="P786" s="35"/>
      <c r="Q786" s="35"/>
      <c r="R786" s="35"/>
      <c r="S786" s="35"/>
      <c r="T786" s="35"/>
      <c r="U786" s="35"/>
      <c r="V786" s="35"/>
      <c r="W786" s="35"/>
      <c r="X786" s="35"/>
      <c r="Y786" s="35"/>
      <c r="Z786" s="35"/>
      <c r="AA786" s="35"/>
      <c r="AB786" s="35"/>
    </row>
    <row r="787" spans="1:28">
      <c r="A787" s="409"/>
      <c r="B787" s="35"/>
      <c r="C787" s="35"/>
      <c r="D787" s="35"/>
      <c r="E787" s="35"/>
      <c r="F787" s="35"/>
      <c r="G787" s="35"/>
      <c r="H787" s="35"/>
      <c r="I787" s="35"/>
      <c r="J787" s="35"/>
      <c r="K787" s="35"/>
      <c r="L787" s="42"/>
      <c r="M787" s="35"/>
      <c r="N787" s="35"/>
      <c r="O787" s="35"/>
      <c r="P787" s="35"/>
      <c r="Q787" s="35"/>
      <c r="R787" s="35"/>
      <c r="S787" s="35"/>
      <c r="T787" s="35"/>
      <c r="U787" s="35"/>
      <c r="V787" s="35"/>
      <c r="W787" s="35"/>
      <c r="X787" s="35"/>
      <c r="Y787" s="35"/>
      <c r="Z787" s="35"/>
      <c r="AA787" s="35"/>
      <c r="AB787" s="35"/>
    </row>
    <row r="788" spans="1:28">
      <c r="A788" s="409"/>
      <c r="B788" s="35"/>
      <c r="C788" s="35"/>
      <c r="D788" s="35"/>
      <c r="E788" s="35"/>
      <c r="F788" s="35"/>
      <c r="G788" s="35"/>
      <c r="H788" s="35"/>
      <c r="I788" s="35"/>
      <c r="J788" s="35"/>
      <c r="K788" s="35"/>
      <c r="L788" s="42"/>
      <c r="M788" s="35"/>
      <c r="N788" s="35"/>
      <c r="O788" s="35"/>
      <c r="P788" s="35"/>
      <c r="Q788" s="35"/>
      <c r="R788" s="35"/>
      <c r="S788" s="35"/>
      <c r="T788" s="35"/>
      <c r="U788" s="35"/>
      <c r="V788" s="35"/>
      <c r="W788" s="35"/>
      <c r="X788" s="35"/>
      <c r="Y788" s="35"/>
      <c r="Z788" s="35"/>
      <c r="AA788" s="35"/>
      <c r="AB788" s="35"/>
    </row>
    <row r="789" spans="1:28">
      <c r="A789" s="409"/>
      <c r="B789" s="35"/>
      <c r="C789" s="35"/>
      <c r="D789" s="35"/>
      <c r="E789" s="35"/>
      <c r="F789" s="35"/>
      <c r="G789" s="35"/>
      <c r="H789" s="35"/>
      <c r="I789" s="35"/>
      <c r="J789" s="35"/>
      <c r="K789" s="35"/>
      <c r="L789" s="42"/>
      <c r="M789" s="35"/>
      <c r="N789" s="35"/>
      <c r="O789" s="35"/>
      <c r="P789" s="35"/>
      <c r="Q789" s="35"/>
      <c r="R789" s="35"/>
      <c r="S789" s="35"/>
      <c r="T789" s="35"/>
      <c r="U789" s="35"/>
      <c r="V789" s="35"/>
      <c r="W789" s="35"/>
      <c r="X789" s="35"/>
      <c r="Y789" s="35"/>
      <c r="Z789" s="35"/>
      <c r="AA789" s="35"/>
      <c r="AB789" s="35"/>
    </row>
    <row r="790" spans="1:28">
      <c r="A790" s="409"/>
      <c r="B790" s="35"/>
      <c r="C790" s="35"/>
      <c r="D790" s="35"/>
      <c r="E790" s="35"/>
      <c r="F790" s="35"/>
      <c r="G790" s="35"/>
      <c r="H790" s="35"/>
      <c r="I790" s="35"/>
      <c r="J790" s="35"/>
      <c r="K790" s="35"/>
      <c r="L790" s="42"/>
      <c r="M790" s="35"/>
      <c r="N790" s="35"/>
      <c r="O790" s="35"/>
      <c r="P790" s="35"/>
      <c r="Q790" s="35"/>
      <c r="R790" s="35"/>
      <c r="S790" s="35"/>
      <c r="T790" s="35"/>
      <c r="U790" s="35"/>
      <c r="V790" s="35"/>
      <c r="W790" s="35"/>
      <c r="X790" s="35"/>
      <c r="Y790" s="35"/>
      <c r="Z790" s="35"/>
      <c r="AA790" s="35"/>
      <c r="AB790" s="35"/>
    </row>
    <row r="791" spans="1:28">
      <c r="A791" s="409"/>
      <c r="B791" s="35"/>
      <c r="C791" s="35"/>
      <c r="D791" s="35"/>
      <c r="E791" s="35"/>
      <c r="F791" s="35"/>
      <c r="G791" s="35"/>
      <c r="H791" s="35"/>
      <c r="I791" s="35"/>
      <c r="J791" s="35"/>
      <c r="K791" s="35"/>
      <c r="L791" s="42"/>
      <c r="M791" s="35"/>
      <c r="N791" s="35"/>
      <c r="O791" s="35"/>
      <c r="P791" s="35"/>
      <c r="Q791" s="35"/>
      <c r="R791" s="35"/>
      <c r="S791" s="35"/>
      <c r="T791" s="35"/>
      <c r="U791" s="35"/>
      <c r="V791" s="35"/>
      <c r="W791" s="35"/>
      <c r="X791" s="35"/>
      <c r="Y791" s="35"/>
      <c r="Z791" s="35"/>
      <c r="AA791" s="35"/>
      <c r="AB791" s="35"/>
    </row>
    <row r="792" spans="1:28">
      <c r="A792" s="409"/>
      <c r="B792" s="35"/>
      <c r="C792" s="35"/>
      <c r="D792" s="35"/>
      <c r="E792" s="35"/>
      <c r="F792" s="35"/>
      <c r="G792" s="35"/>
      <c r="H792" s="35"/>
      <c r="I792" s="35"/>
      <c r="J792" s="35"/>
      <c r="K792" s="35"/>
      <c r="L792" s="42"/>
      <c r="M792" s="35"/>
      <c r="N792" s="35"/>
      <c r="O792" s="35"/>
      <c r="P792" s="35"/>
      <c r="Q792" s="35"/>
      <c r="R792" s="35"/>
      <c r="S792" s="35"/>
      <c r="T792" s="35"/>
      <c r="U792" s="35"/>
      <c r="V792" s="35"/>
      <c r="W792" s="35"/>
      <c r="X792" s="35"/>
      <c r="Y792" s="35"/>
      <c r="Z792" s="35"/>
      <c r="AA792" s="35"/>
      <c r="AB792" s="35"/>
    </row>
    <row r="793" spans="1:28">
      <c r="A793" s="409"/>
      <c r="B793" s="35"/>
      <c r="C793" s="35"/>
      <c r="D793" s="35"/>
      <c r="E793" s="35"/>
      <c r="F793" s="35"/>
      <c r="G793" s="35"/>
      <c r="H793" s="35"/>
      <c r="I793" s="35"/>
      <c r="J793" s="35"/>
      <c r="K793" s="35"/>
      <c r="L793" s="42"/>
      <c r="M793" s="35"/>
      <c r="N793" s="35"/>
      <c r="O793" s="35"/>
      <c r="P793" s="35"/>
      <c r="Q793" s="35"/>
      <c r="R793" s="35"/>
      <c r="S793" s="35"/>
      <c r="T793" s="35"/>
      <c r="U793" s="35"/>
      <c r="V793" s="35"/>
      <c r="W793" s="35"/>
      <c r="X793" s="35"/>
      <c r="Y793" s="35"/>
      <c r="Z793" s="35"/>
      <c r="AA793" s="35"/>
      <c r="AB793" s="35"/>
    </row>
    <row r="794" spans="1:28">
      <c r="A794" s="409"/>
      <c r="B794" s="35"/>
      <c r="C794" s="35"/>
      <c r="D794" s="35"/>
      <c r="E794" s="35"/>
      <c r="F794" s="35"/>
      <c r="G794" s="35"/>
      <c r="H794" s="35"/>
      <c r="I794" s="35"/>
      <c r="J794" s="35"/>
      <c r="K794" s="35"/>
      <c r="L794" s="42"/>
      <c r="M794" s="35"/>
      <c r="N794" s="35"/>
      <c r="O794" s="35"/>
      <c r="P794" s="35"/>
      <c r="Q794" s="35"/>
      <c r="R794" s="35"/>
      <c r="S794" s="35"/>
      <c r="T794" s="35"/>
      <c r="U794" s="35"/>
      <c r="V794" s="35"/>
      <c r="W794" s="35"/>
      <c r="X794" s="35"/>
      <c r="Y794" s="35"/>
      <c r="Z794" s="35"/>
      <c r="AA794" s="35"/>
      <c r="AB794" s="35"/>
    </row>
    <row r="795" spans="1:28">
      <c r="A795" s="409"/>
      <c r="B795" s="35"/>
      <c r="C795" s="35"/>
      <c r="D795" s="35"/>
      <c r="E795" s="35"/>
      <c r="F795" s="35"/>
      <c r="G795" s="35"/>
      <c r="H795" s="35"/>
      <c r="I795" s="35"/>
      <c r="J795" s="35"/>
      <c r="K795" s="35"/>
      <c r="L795" s="42"/>
      <c r="M795" s="35"/>
      <c r="N795" s="35"/>
      <c r="O795" s="35"/>
      <c r="P795" s="35"/>
      <c r="Q795" s="35"/>
      <c r="R795" s="35"/>
      <c r="S795" s="35"/>
      <c r="T795" s="35"/>
      <c r="U795" s="35"/>
      <c r="V795" s="35"/>
      <c r="W795" s="35"/>
      <c r="X795" s="35"/>
      <c r="Y795" s="35"/>
      <c r="Z795" s="35"/>
      <c r="AA795" s="35"/>
      <c r="AB795" s="35"/>
    </row>
    <row r="796" spans="1:28">
      <c r="A796" s="409"/>
      <c r="B796" s="35"/>
      <c r="C796" s="35"/>
      <c r="D796" s="35"/>
      <c r="E796" s="35"/>
      <c r="F796" s="35"/>
      <c r="G796" s="35"/>
      <c r="H796" s="35"/>
      <c r="I796" s="35"/>
      <c r="J796" s="35"/>
      <c r="K796" s="35"/>
      <c r="L796" s="42"/>
      <c r="M796" s="35"/>
      <c r="N796" s="35"/>
      <c r="O796" s="35"/>
      <c r="P796" s="35"/>
      <c r="Q796" s="35"/>
      <c r="R796" s="35"/>
      <c r="S796" s="35"/>
      <c r="T796" s="35"/>
      <c r="U796" s="35"/>
      <c r="V796" s="35"/>
      <c r="W796" s="35"/>
      <c r="X796" s="35"/>
      <c r="Y796" s="35"/>
      <c r="Z796" s="35"/>
      <c r="AA796" s="35"/>
      <c r="AB796" s="35"/>
    </row>
    <row r="797" spans="1:28">
      <c r="A797" s="409"/>
      <c r="B797" s="35"/>
      <c r="C797" s="35"/>
      <c r="D797" s="35"/>
      <c r="E797" s="35"/>
      <c r="F797" s="35"/>
      <c r="G797" s="35"/>
      <c r="H797" s="35"/>
      <c r="I797" s="35"/>
      <c r="J797" s="35"/>
      <c r="K797" s="35"/>
      <c r="L797" s="42"/>
      <c r="M797" s="35"/>
      <c r="N797" s="35"/>
      <c r="O797" s="35"/>
      <c r="P797" s="35"/>
      <c r="Q797" s="35"/>
      <c r="R797" s="35"/>
      <c r="S797" s="35"/>
      <c r="T797" s="35"/>
      <c r="U797" s="35"/>
      <c r="V797" s="35"/>
      <c r="W797" s="35"/>
      <c r="X797" s="35"/>
      <c r="Y797" s="35"/>
      <c r="Z797" s="35"/>
      <c r="AA797" s="35"/>
      <c r="AB797" s="35"/>
    </row>
    <row r="798" spans="1:28">
      <c r="A798" s="409"/>
      <c r="B798" s="35"/>
      <c r="C798" s="35"/>
      <c r="D798" s="35"/>
      <c r="E798" s="35"/>
      <c r="F798" s="35"/>
      <c r="G798" s="35"/>
      <c r="H798" s="35"/>
      <c r="I798" s="35"/>
      <c r="J798" s="35"/>
      <c r="K798" s="35"/>
      <c r="L798" s="42"/>
      <c r="M798" s="35"/>
      <c r="N798" s="35"/>
      <c r="O798" s="35"/>
      <c r="P798" s="35"/>
      <c r="Q798" s="35"/>
      <c r="R798" s="35"/>
      <c r="S798" s="35"/>
      <c r="T798" s="35"/>
      <c r="U798" s="35"/>
      <c r="V798" s="35"/>
      <c r="W798" s="35"/>
      <c r="X798" s="35"/>
      <c r="Y798" s="35"/>
      <c r="Z798" s="35"/>
      <c r="AA798" s="35"/>
      <c r="AB798" s="35"/>
    </row>
    <row r="799" spans="1:28">
      <c r="A799" s="409"/>
      <c r="B799" s="35"/>
      <c r="C799" s="35"/>
      <c r="D799" s="35"/>
      <c r="E799" s="35"/>
      <c r="F799" s="35"/>
      <c r="G799" s="35"/>
      <c r="H799" s="35"/>
      <c r="I799" s="35"/>
      <c r="J799" s="35"/>
      <c r="K799" s="35"/>
      <c r="L799" s="42"/>
      <c r="M799" s="35"/>
      <c r="N799" s="35"/>
      <c r="O799" s="35"/>
      <c r="P799" s="35"/>
      <c r="Q799" s="35"/>
      <c r="R799" s="35"/>
      <c r="S799" s="35"/>
      <c r="T799" s="35"/>
      <c r="U799" s="35"/>
      <c r="V799" s="35"/>
      <c r="W799" s="35"/>
      <c r="X799" s="35"/>
      <c r="Y799" s="35"/>
      <c r="Z799" s="35"/>
      <c r="AA799" s="35"/>
      <c r="AB799" s="35"/>
    </row>
    <row r="800" spans="1:28">
      <c r="A800" s="409"/>
      <c r="B800" s="35"/>
      <c r="C800" s="35"/>
      <c r="D800" s="35"/>
      <c r="E800" s="35"/>
      <c r="F800" s="35"/>
      <c r="G800" s="35"/>
      <c r="H800" s="35"/>
      <c r="I800" s="35"/>
      <c r="J800" s="35"/>
      <c r="K800" s="35"/>
      <c r="L800" s="42"/>
      <c r="M800" s="35"/>
      <c r="N800" s="35"/>
      <c r="O800" s="35"/>
      <c r="P800" s="35"/>
      <c r="Q800" s="35"/>
      <c r="R800" s="35"/>
      <c r="S800" s="35"/>
      <c r="T800" s="35"/>
      <c r="U800" s="35"/>
      <c r="V800" s="35"/>
      <c r="W800" s="35"/>
      <c r="X800" s="35"/>
      <c r="Y800" s="35"/>
      <c r="Z800" s="35"/>
      <c r="AA800" s="35"/>
      <c r="AB800" s="35"/>
    </row>
    <row r="801" spans="1:28">
      <c r="A801" s="409"/>
      <c r="B801" s="35"/>
      <c r="C801" s="35"/>
      <c r="D801" s="35"/>
      <c r="E801" s="35"/>
      <c r="F801" s="35"/>
      <c r="G801" s="35"/>
      <c r="H801" s="35"/>
      <c r="I801" s="35"/>
      <c r="J801" s="35"/>
      <c r="K801" s="35"/>
      <c r="L801" s="42"/>
      <c r="M801" s="35"/>
      <c r="N801" s="35"/>
      <c r="O801" s="35"/>
      <c r="P801" s="35"/>
      <c r="Q801" s="35"/>
      <c r="R801" s="35"/>
      <c r="S801" s="35"/>
      <c r="T801" s="35"/>
      <c r="U801" s="35"/>
      <c r="V801" s="35"/>
      <c r="W801" s="35"/>
      <c r="X801" s="35"/>
      <c r="Y801" s="35"/>
      <c r="Z801" s="35"/>
      <c r="AA801" s="35"/>
      <c r="AB801" s="35"/>
    </row>
    <row r="802" spans="1:28">
      <c r="A802" s="409"/>
      <c r="B802" s="35"/>
      <c r="C802" s="35"/>
      <c r="D802" s="35"/>
      <c r="E802" s="35"/>
      <c r="F802" s="35"/>
      <c r="G802" s="35"/>
      <c r="H802" s="35"/>
      <c r="I802" s="35"/>
      <c r="J802" s="35"/>
      <c r="K802" s="35"/>
      <c r="L802" s="42"/>
      <c r="M802" s="35"/>
      <c r="N802" s="35"/>
      <c r="O802" s="35"/>
      <c r="P802" s="35"/>
      <c r="Q802" s="35"/>
      <c r="R802" s="35"/>
      <c r="S802" s="35"/>
      <c r="T802" s="35"/>
      <c r="U802" s="35"/>
      <c r="V802" s="35"/>
      <c r="W802" s="35"/>
      <c r="X802" s="35"/>
      <c r="Y802" s="35"/>
      <c r="Z802" s="35"/>
      <c r="AA802" s="35"/>
      <c r="AB802" s="35"/>
    </row>
    <row r="803" spans="1:28">
      <c r="A803" s="409"/>
      <c r="B803" s="35"/>
      <c r="C803" s="35"/>
      <c r="D803" s="35"/>
      <c r="E803" s="35"/>
      <c r="F803" s="35"/>
      <c r="G803" s="35"/>
      <c r="H803" s="35"/>
      <c r="I803" s="35"/>
      <c r="J803" s="35"/>
      <c r="K803" s="35"/>
      <c r="L803" s="42"/>
      <c r="M803" s="35"/>
      <c r="N803" s="35"/>
      <c r="O803" s="35"/>
      <c r="P803" s="35"/>
      <c r="Q803" s="35"/>
      <c r="R803" s="35"/>
      <c r="S803" s="35"/>
      <c r="T803" s="35"/>
      <c r="U803" s="35"/>
      <c r="V803" s="35"/>
      <c r="W803" s="35"/>
      <c r="X803" s="35"/>
      <c r="Y803" s="35"/>
      <c r="Z803" s="35"/>
      <c r="AA803" s="35"/>
      <c r="AB803" s="35"/>
    </row>
    <row r="804" spans="1:28">
      <c r="A804" s="409"/>
      <c r="B804" s="35"/>
      <c r="C804" s="35"/>
      <c r="D804" s="35"/>
      <c r="E804" s="35"/>
      <c r="F804" s="35"/>
      <c r="G804" s="35"/>
      <c r="H804" s="35"/>
      <c r="I804" s="35"/>
      <c r="J804" s="35"/>
      <c r="K804" s="35"/>
      <c r="L804" s="42"/>
      <c r="M804" s="35"/>
      <c r="N804" s="35"/>
      <c r="O804" s="35"/>
      <c r="P804" s="35"/>
      <c r="Q804" s="35"/>
      <c r="R804" s="35"/>
      <c r="S804" s="35"/>
      <c r="T804" s="35"/>
      <c r="U804" s="35"/>
      <c r="V804" s="35"/>
      <c r="W804" s="35"/>
      <c r="X804" s="35"/>
      <c r="Y804" s="35"/>
      <c r="Z804" s="35"/>
      <c r="AA804" s="35"/>
      <c r="AB804" s="35"/>
    </row>
    <row r="805" spans="1:28">
      <c r="A805" s="409"/>
      <c r="B805" s="35"/>
      <c r="C805" s="35"/>
      <c r="D805" s="35"/>
      <c r="E805" s="35"/>
      <c r="F805" s="35"/>
      <c r="G805" s="35"/>
      <c r="H805" s="35"/>
      <c r="I805" s="35"/>
      <c r="J805" s="35"/>
      <c r="K805" s="35"/>
      <c r="L805" s="42"/>
      <c r="M805" s="35"/>
      <c r="N805" s="35"/>
      <c r="O805" s="35"/>
      <c r="P805" s="35"/>
      <c r="Q805" s="35"/>
      <c r="R805" s="35"/>
      <c r="S805" s="35"/>
      <c r="T805" s="35"/>
      <c r="U805" s="35"/>
      <c r="V805" s="35"/>
      <c r="W805" s="35"/>
      <c r="X805" s="35"/>
      <c r="Y805" s="35"/>
      <c r="Z805" s="35"/>
      <c r="AA805" s="35"/>
      <c r="AB805" s="35"/>
    </row>
    <row r="806" spans="1:28">
      <c r="A806" s="409"/>
      <c r="B806" s="35"/>
      <c r="C806" s="35"/>
      <c r="D806" s="35"/>
      <c r="E806" s="35"/>
      <c r="F806" s="35"/>
      <c r="G806" s="35"/>
      <c r="H806" s="35"/>
      <c r="I806" s="35"/>
      <c r="J806" s="35"/>
      <c r="K806" s="35"/>
      <c r="L806" s="42"/>
      <c r="M806" s="35"/>
      <c r="N806" s="35"/>
      <c r="O806" s="35"/>
      <c r="P806" s="35"/>
      <c r="Q806" s="35"/>
      <c r="R806" s="35"/>
      <c r="S806" s="35"/>
      <c r="T806" s="35"/>
      <c r="U806" s="35"/>
      <c r="V806" s="35"/>
      <c r="W806" s="35"/>
      <c r="X806" s="35"/>
      <c r="Y806" s="35"/>
      <c r="Z806" s="35"/>
      <c r="AA806" s="35"/>
      <c r="AB806" s="35"/>
    </row>
    <row r="807" spans="1:28">
      <c r="A807" s="409"/>
      <c r="B807" s="35"/>
      <c r="C807" s="35"/>
      <c r="D807" s="35"/>
      <c r="E807" s="35"/>
      <c r="F807" s="35"/>
      <c r="G807" s="35"/>
      <c r="H807" s="35"/>
      <c r="I807" s="35"/>
      <c r="J807" s="35"/>
      <c r="K807" s="35"/>
      <c r="L807" s="42"/>
      <c r="M807" s="35"/>
      <c r="N807" s="35"/>
      <c r="O807" s="35"/>
      <c r="P807" s="35"/>
      <c r="Q807" s="35"/>
      <c r="R807" s="35"/>
      <c r="S807" s="35"/>
      <c r="T807" s="35"/>
      <c r="U807" s="35"/>
      <c r="V807" s="35"/>
      <c r="W807" s="35"/>
      <c r="X807" s="35"/>
      <c r="Y807" s="35"/>
      <c r="Z807" s="35"/>
      <c r="AA807" s="35"/>
      <c r="AB807" s="35"/>
    </row>
    <row r="808" spans="1:28">
      <c r="A808" s="409"/>
      <c r="B808" s="35"/>
      <c r="C808" s="35"/>
      <c r="D808" s="35"/>
      <c r="E808" s="35"/>
      <c r="F808" s="35"/>
      <c r="G808" s="35"/>
      <c r="H808" s="35"/>
      <c r="I808" s="35"/>
      <c r="J808" s="35"/>
      <c r="K808" s="35"/>
      <c r="L808" s="42"/>
      <c r="M808" s="35"/>
      <c r="N808" s="35"/>
      <c r="O808" s="35"/>
      <c r="P808" s="35"/>
      <c r="Q808" s="35"/>
      <c r="R808" s="35"/>
      <c r="S808" s="35"/>
      <c r="T808" s="35"/>
      <c r="U808" s="35"/>
      <c r="V808" s="35"/>
      <c r="W808" s="35"/>
      <c r="X808" s="35"/>
      <c r="Y808" s="35"/>
      <c r="Z808" s="35"/>
      <c r="AA808" s="35"/>
      <c r="AB808" s="35"/>
    </row>
    <row r="809" spans="1:28">
      <c r="A809" s="409"/>
      <c r="B809" s="35"/>
      <c r="C809" s="35"/>
      <c r="D809" s="35"/>
      <c r="E809" s="35"/>
      <c r="F809" s="35"/>
      <c r="G809" s="35"/>
      <c r="H809" s="35"/>
      <c r="I809" s="35"/>
      <c r="J809" s="35"/>
      <c r="K809" s="35"/>
      <c r="L809" s="42"/>
      <c r="M809" s="35"/>
      <c r="N809" s="35"/>
      <c r="O809" s="35"/>
      <c r="P809" s="35"/>
      <c r="Q809" s="35"/>
      <c r="R809" s="35"/>
      <c r="S809" s="35"/>
      <c r="T809" s="35"/>
      <c r="U809" s="35"/>
      <c r="V809" s="35"/>
      <c r="W809" s="35"/>
      <c r="X809" s="35"/>
      <c r="Y809" s="35"/>
      <c r="Z809" s="35"/>
      <c r="AA809" s="35"/>
      <c r="AB809" s="35"/>
    </row>
    <row r="810" spans="1:28">
      <c r="A810" s="409"/>
      <c r="B810" s="35"/>
      <c r="C810" s="35"/>
      <c r="D810" s="35"/>
      <c r="E810" s="35"/>
      <c r="F810" s="35"/>
      <c r="G810" s="35"/>
      <c r="H810" s="35"/>
      <c r="I810" s="35"/>
      <c r="J810" s="35"/>
      <c r="K810" s="35"/>
      <c r="L810" s="42"/>
      <c r="M810" s="35"/>
      <c r="N810" s="35"/>
      <c r="O810" s="35"/>
      <c r="P810" s="35"/>
      <c r="Q810" s="35"/>
      <c r="R810" s="35"/>
      <c r="S810" s="35"/>
      <c r="T810" s="35"/>
      <c r="U810" s="35"/>
      <c r="V810" s="35"/>
      <c r="W810" s="35"/>
      <c r="X810" s="35"/>
      <c r="Y810" s="35"/>
      <c r="Z810" s="35"/>
      <c r="AA810" s="35"/>
      <c r="AB810" s="35"/>
    </row>
    <row r="811" spans="1:28">
      <c r="A811" s="409"/>
      <c r="B811" s="35"/>
      <c r="C811" s="35"/>
      <c r="D811" s="35"/>
      <c r="E811" s="35"/>
      <c r="F811" s="35"/>
      <c r="G811" s="35"/>
      <c r="H811" s="35"/>
      <c r="I811" s="35"/>
      <c r="J811" s="35"/>
      <c r="K811" s="35"/>
      <c r="L811" s="42"/>
      <c r="M811" s="35"/>
      <c r="N811" s="35"/>
      <c r="O811" s="35"/>
      <c r="P811" s="35"/>
      <c r="Q811" s="35"/>
      <c r="R811" s="35"/>
      <c r="S811" s="35"/>
      <c r="T811" s="35"/>
      <c r="U811" s="35"/>
      <c r="V811" s="35"/>
      <c r="W811" s="35"/>
      <c r="X811" s="35"/>
      <c r="Y811" s="35"/>
      <c r="Z811" s="35"/>
      <c r="AA811" s="35"/>
      <c r="AB811" s="35"/>
    </row>
    <row r="812" spans="1:28">
      <c r="A812" s="409"/>
      <c r="B812" s="35"/>
      <c r="C812" s="35"/>
      <c r="D812" s="35"/>
      <c r="E812" s="35"/>
      <c r="F812" s="35"/>
      <c r="G812" s="35"/>
      <c r="H812" s="35"/>
      <c r="I812" s="35"/>
      <c r="J812" s="35"/>
      <c r="K812" s="35"/>
      <c r="L812" s="42"/>
      <c r="M812" s="35"/>
      <c r="N812" s="35"/>
      <c r="O812" s="35"/>
      <c r="P812" s="35"/>
      <c r="Q812" s="35"/>
      <c r="R812" s="35"/>
      <c r="S812" s="35"/>
      <c r="T812" s="35"/>
      <c r="U812" s="35"/>
      <c r="V812" s="35"/>
      <c r="W812" s="35"/>
      <c r="X812" s="35"/>
      <c r="Y812" s="35"/>
      <c r="Z812" s="35"/>
      <c r="AA812" s="35"/>
      <c r="AB812" s="35"/>
    </row>
    <row r="813" spans="1:28">
      <c r="A813" s="409"/>
      <c r="B813" s="35"/>
      <c r="C813" s="35"/>
      <c r="D813" s="35"/>
      <c r="E813" s="35"/>
      <c r="F813" s="35"/>
      <c r="G813" s="35"/>
      <c r="H813" s="35"/>
      <c r="I813" s="35"/>
      <c r="J813" s="35"/>
      <c r="K813" s="35"/>
      <c r="L813" s="42"/>
      <c r="M813" s="35"/>
      <c r="N813" s="35"/>
      <c r="O813" s="35"/>
      <c r="P813" s="35"/>
      <c r="Q813" s="35"/>
      <c r="R813" s="35"/>
      <c r="S813" s="35"/>
      <c r="T813" s="35"/>
      <c r="U813" s="35"/>
      <c r="V813" s="35"/>
      <c r="W813" s="35"/>
      <c r="X813" s="35"/>
      <c r="Y813" s="35"/>
      <c r="Z813" s="35"/>
      <c r="AA813" s="35"/>
      <c r="AB813" s="35"/>
    </row>
    <row r="814" spans="1:28">
      <c r="A814" s="409"/>
      <c r="B814" s="35"/>
      <c r="C814" s="35"/>
      <c r="D814" s="35"/>
      <c r="E814" s="35"/>
      <c r="F814" s="35"/>
      <c r="G814" s="35"/>
      <c r="H814" s="35"/>
      <c r="I814" s="35"/>
      <c r="J814" s="35"/>
      <c r="K814" s="35"/>
      <c r="L814" s="42"/>
      <c r="M814" s="35"/>
      <c r="N814" s="35"/>
      <c r="O814" s="35"/>
      <c r="P814" s="35"/>
      <c r="Q814" s="35"/>
      <c r="R814" s="35"/>
      <c r="S814" s="35"/>
      <c r="T814" s="35"/>
      <c r="U814" s="35"/>
      <c r="V814" s="35"/>
      <c r="W814" s="35"/>
      <c r="X814" s="35"/>
      <c r="Y814" s="35"/>
      <c r="Z814" s="35"/>
      <c r="AA814" s="35"/>
      <c r="AB814" s="35"/>
    </row>
    <row r="815" spans="1:28">
      <c r="A815" s="409"/>
      <c r="B815" s="35"/>
      <c r="C815" s="35"/>
      <c r="D815" s="35"/>
      <c r="E815" s="35"/>
      <c r="F815" s="35"/>
      <c r="G815" s="35"/>
      <c r="H815" s="35"/>
      <c r="I815" s="35"/>
      <c r="J815" s="35"/>
      <c r="K815" s="35"/>
      <c r="L815" s="42"/>
      <c r="M815" s="35"/>
      <c r="N815" s="35"/>
      <c r="O815" s="35"/>
      <c r="P815" s="35"/>
      <c r="Q815" s="35"/>
      <c r="R815" s="35"/>
      <c r="S815" s="35"/>
      <c r="T815" s="35"/>
      <c r="U815" s="35"/>
      <c r="V815" s="35"/>
      <c r="W815" s="35"/>
      <c r="X815" s="35"/>
      <c r="Y815" s="35"/>
      <c r="Z815" s="35"/>
      <c r="AA815" s="35"/>
      <c r="AB815" s="35"/>
    </row>
    <row r="816" spans="1:28">
      <c r="A816" s="409"/>
      <c r="B816" s="35"/>
      <c r="C816" s="35"/>
      <c r="D816" s="35"/>
      <c r="E816" s="35"/>
      <c r="F816" s="35"/>
      <c r="G816" s="35"/>
      <c r="H816" s="35"/>
      <c r="I816" s="35"/>
      <c r="J816" s="35"/>
      <c r="K816" s="35"/>
      <c r="L816" s="42"/>
      <c r="M816" s="35"/>
      <c r="N816" s="35"/>
      <c r="O816" s="35"/>
      <c r="P816" s="35"/>
      <c r="Q816" s="35"/>
      <c r="R816" s="35"/>
      <c r="S816" s="35"/>
      <c r="T816" s="35"/>
      <c r="U816" s="35"/>
      <c r="V816" s="35"/>
      <c r="W816" s="35"/>
      <c r="X816" s="35"/>
      <c r="Y816" s="35"/>
      <c r="Z816" s="35"/>
      <c r="AA816" s="35"/>
      <c r="AB816" s="35"/>
    </row>
    <row r="817" spans="1:28">
      <c r="A817" s="409"/>
      <c r="B817" s="35"/>
      <c r="C817" s="35"/>
      <c r="D817" s="35"/>
      <c r="E817" s="35"/>
      <c r="F817" s="35"/>
      <c r="G817" s="35"/>
      <c r="H817" s="35"/>
      <c r="I817" s="35"/>
      <c r="J817" s="35"/>
      <c r="K817" s="35"/>
      <c r="L817" s="42"/>
      <c r="M817" s="35"/>
      <c r="N817" s="35"/>
      <c r="O817" s="35"/>
      <c r="P817" s="35"/>
      <c r="Q817" s="35"/>
      <c r="R817" s="35"/>
      <c r="S817" s="35"/>
      <c r="T817" s="35"/>
      <c r="U817" s="35"/>
      <c r="V817" s="35"/>
      <c r="W817" s="35"/>
      <c r="X817" s="35"/>
      <c r="Y817" s="35"/>
      <c r="Z817" s="35"/>
      <c r="AA817" s="35"/>
      <c r="AB817" s="35"/>
    </row>
    <row r="818" spans="1:28">
      <c r="A818" s="409"/>
      <c r="B818" s="35"/>
      <c r="C818" s="35"/>
      <c r="D818" s="35"/>
      <c r="E818" s="35"/>
      <c r="F818" s="35"/>
      <c r="G818" s="35"/>
      <c r="H818" s="35"/>
      <c r="I818" s="35"/>
      <c r="J818" s="35"/>
      <c r="K818" s="35"/>
      <c r="L818" s="42"/>
      <c r="M818" s="35"/>
      <c r="N818" s="35"/>
      <c r="O818" s="35"/>
      <c r="P818" s="35"/>
      <c r="Q818" s="35"/>
      <c r="R818" s="35"/>
      <c r="S818" s="35"/>
      <c r="T818" s="35"/>
      <c r="U818" s="35"/>
      <c r="V818" s="35"/>
      <c r="W818" s="35"/>
      <c r="X818" s="35"/>
      <c r="Y818" s="35"/>
      <c r="Z818" s="35"/>
      <c r="AA818" s="35"/>
      <c r="AB818" s="35"/>
    </row>
    <row r="819" spans="1:28">
      <c r="A819" s="409"/>
      <c r="B819" s="35"/>
      <c r="C819" s="35"/>
      <c r="D819" s="35"/>
      <c r="E819" s="35"/>
      <c r="F819" s="35"/>
      <c r="G819" s="35"/>
      <c r="H819" s="35"/>
      <c r="I819" s="35"/>
      <c r="J819" s="35"/>
      <c r="K819" s="35"/>
      <c r="L819" s="42"/>
      <c r="M819" s="35"/>
      <c r="N819" s="35"/>
      <c r="O819" s="35"/>
      <c r="P819" s="35"/>
      <c r="Q819" s="35"/>
      <c r="R819" s="35"/>
      <c r="S819" s="35"/>
      <c r="T819" s="35"/>
      <c r="U819" s="35"/>
      <c r="V819" s="35"/>
      <c r="W819" s="35"/>
      <c r="X819" s="35"/>
      <c r="Y819" s="35"/>
      <c r="Z819" s="35"/>
      <c r="AA819" s="35"/>
      <c r="AB819" s="35"/>
    </row>
    <row r="820" spans="1:28">
      <c r="A820" s="409"/>
      <c r="B820" s="35"/>
      <c r="C820" s="35"/>
      <c r="D820" s="35"/>
      <c r="E820" s="35"/>
      <c r="F820" s="35"/>
      <c r="G820" s="35"/>
      <c r="H820" s="35"/>
      <c r="I820" s="35"/>
      <c r="J820" s="35"/>
      <c r="K820" s="35"/>
      <c r="L820" s="42"/>
      <c r="M820" s="35"/>
      <c r="N820" s="35"/>
      <c r="O820" s="35"/>
      <c r="P820" s="35"/>
      <c r="Q820" s="35"/>
      <c r="R820" s="35"/>
      <c r="S820" s="35"/>
      <c r="T820" s="35"/>
      <c r="U820" s="35"/>
      <c r="V820" s="35"/>
      <c r="W820" s="35"/>
      <c r="X820" s="35"/>
      <c r="Y820" s="35"/>
      <c r="Z820" s="35"/>
      <c r="AA820" s="35"/>
      <c r="AB820" s="35"/>
    </row>
    <row r="821" spans="1:28">
      <c r="A821" s="409"/>
      <c r="B821" s="35"/>
      <c r="C821" s="35"/>
      <c r="D821" s="35"/>
      <c r="E821" s="35"/>
      <c r="F821" s="35"/>
      <c r="G821" s="35"/>
      <c r="H821" s="35"/>
      <c r="I821" s="35"/>
      <c r="J821" s="35"/>
      <c r="K821" s="35"/>
      <c r="L821" s="42"/>
      <c r="M821" s="35"/>
      <c r="N821" s="35"/>
      <c r="O821" s="35"/>
      <c r="P821" s="35"/>
      <c r="Q821" s="35"/>
      <c r="R821" s="35"/>
      <c r="S821" s="35"/>
      <c r="T821" s="35"/>
      <c r="U821" s="35"/>
      <c r="V821" s="35"/>
      <c r="W821" s="35"/>
      <c r="X821" s="35"/>
      <c r="Y821" s="35"/>
      <c r="Z821" s="35"/>
      <c r="AA821" s="35"/>
      <c r="AB821" s="35"/>
    </row>
    <row r="822" spans="1:28">
      <c r="A822" s="409"/>
      <c r="B822" s="35"/>
      <c r="C822" s="35"/>
      <c r="D822" s="35"/>
      <c r="E822" s="35"/>
      <c r="F822" s="35"/>
      <c r="G822" s="35"/>
      <c r="H822" s="35"/>
      <c r="I822" s="35"/>
      <c r="J822" s="35"/>
      <c r="K822" s="35"/>
      <c r="L822" s="42"/>
      <c r="M822" s="35"/>
      <c r="N822" s="35"/>
      <c r="O822" s="35"/>
      <c r="P822" s="35"/>
      <c r="Q822" s="35"/>
      <c r="R822" s="35"/>
      <c r="S822" s="35"/>
      <c r="T822" s="35"/>
      <c r="U822" s="35"/>
      <c r="V822" s="35"/>
      <c r="W822" s="35"/>
      <c r="X822" s="35"/>
      <c r="Y822" s="35"/>
      <c r="Z822" s="35"/>
      <c r="AA822" s="35"/>
      <c r="AB822" s="35"/>
    </row>
    <row r="823" spans="1:28">
      <c r="A823" s="409"/>
      <c r="B823" s="35"/>
      <c r="C823" s="35"/>
      <c r="D823" s="35"/>
      <c r="E823" s="35"/>
      <c r="F823" s="35"/>
      <c r="G823" s="35"/>
      <c r="H823" s="35"/>
      <c r="I823" s="35"/>
      <c r="J823" s="35"/>
      <c r="K823" s="35"/>
      <c r="L823" s="42"/>
      <c r="M823" s="35"/>
      <c r="N823" s="35"/>
      <c r="O823" s="35"/>
      <c r="P823" s="35"/>
      <c r="Q823" s="35"/>
      <c r="R823" s="35"/>
      <c r="S823" s="35"/>
      <c r="T823" s="35"/>
      <c r="U823" s="35"/>
      <c r="V823" s="35"/>
      <c r="W823" s="35"/>
      <c r="X823" s="35"/>
      <c r="Y823" s="35"/>
      <c r="Z823" s="35"/>
      <c r="AA823" s="35"/>
      <c r="AB823" s="35"/>
    </row>
    <row r="824" spans="1:28">
      <c r="A824" s="409"/>
      <c r="B824" s="35"/>
      <c r="C824" s="35"/>
      <c r="D824" s="35"/>
      <c r="E824" s="35"/>
      <c r="F824" s="35"/>
      <c r="G824" s="35"/>
      <c r="H824" s="35"/>
      <c r="I824" s="35"/>
      <c r="J824" s="35"/>
      <c r="K824" s="35"/>
      <c r="L824" s="42"/>
      <c r="M824" s="35"/>
      <c r="N824" s="35"/>
      <c r="O824" s="35"/>
      <c r="P824" s="35"/>
      <c r="Q824" s="35"/>
      <c r="R824" s="35"/>
      <c r="S824" s="35"/>
      <c r="T824" s="35"/>
      <c r="U824" s="35"/>
      <c r="V824" s="35"/>
      <c r="W824" s="35"/>
      <c r="X824" s="35"/>
      <c r="Y824" s="35"/>
      <c r="Z824" s="35"/>
      <c r="AA824" s="35"/>
      <c r="AB824" s="35"/>
    </row>
    <row r="825" spans="1:28">
      <c r="A825" s="409"/>
      <c r="B825" s="35"/>
      <c r="C825" s="35"/>
      <c r="D825" s="35"/>
      <c r="E825" s="35"/>
      <c r="F825" s="35"/>
      <c r="G825" s="35"/>
      <c r="H825" s="35"/>
      <c r="I825" s="35"/>
      <c r="J825" s="35"/>
      <c r="K825" s="35"/>
      <c r="L825" s="42"/>
      <c r="M825" s="35"/>
      <c r="N825" s="35"/>
      <c r="O825" s="35"/>
      <c r="P825" s="35"/>
      <c r="Q825" s="35"/>
      <c r="R825" s="35"/>
      <c r="S825" s="35"/>
      <c r="T825" s="35"/>
      <c r="U825" s="35"/>
      <c r="V825" s="35"/>
      <c r="W825" s="35"/>
      <c r="X825" s="35"/>
      <c r="Y825" s="35"/>
      <c r="Z825" s="35"/>
      <c r="AA825" s="35"/>
      <c r="AB825" s="35"/>
    </row>
    <row r="826" spans="1:28">
      <c r="A826" s="409"/>
      <c r="B826" s="35"/>
      <c r="C826" s="35"/>
      <c r="D826" s="35"/>
      <c r="E826" s="35"/>
      <c r="F826" s="35"/>
      <c r="G826" s="35"/>
      <c r="H826" s="35"/>
      <c r="I826" s="35"/>
      <c r="J826" s="35"/>
      <c r="K826" s="35"/>
      <c r="L826" s="42"/>
      <c r="M826" s="35"/>
      <c r="N826" s="35"/>
      <c r="O826" s="35"/>
      <c r="P826" s="35"/>
      <c r="Q826" s="35"/>
      <c r="R826" s="35"/>
      <c r="S826" s="35"/>
      <c r="T826" s="35"/>
      <c r="U826" s="35"/>
      <c r="V826" s="35"/>
      <c r="W826" s="35"/>
      <c r="X826" s="35"/>
      <c r="Y826" s="35"/>
      <c r="Z826" s="35"/>
      <c r="AA826" s="35"/>
      <c r="AB826" s="35"/>
    </row>
    <row r="827" spans="1:28">
      <c r="A827" s="409"/>
      <c r="B827" s="35"/>
      <c r="C827" s="35"/>
      <c r="D827" s="35"/>
      <c r="E827" s="35"/>
      <c r="F827" s="35"/>
      <c r="G827" s="35"/>
      <c r="H827" s="35"/>
      <c r="I827" s="35"/>
      <c r="J827" s="35"/>
      <c r="K827" s="35"/>
      <c r="L827" s="42"/>
      <c r="M827" s="35"/>
      <c r="N827" s="35"/>
      <c r="O827" s="35"/>
      <c r="P827" s="35"/>
      <c r="Q827" s="35"/>
      <c r="R827" s="35"/>
      <c r="S827" s="35"/>
      <c r="T827" s="35"/>
      <c r="U827" s="35"/>
      <c r="V827" s="35"/>
      <c r="W827" s="35"/>
      <c r="X827" s="35"/>
      <c r="Y827" s="35"/>
      <c r="Z827" s="35"/>
      <c r="AA827" s="35"/>
      <c r="AB827" s="35"/>
    </row>
    <row r="828" spans="1:28">
      <c r="A828" s="409"/>
      <c r="B828" s="35"/>
      <c r="C828" s="35"/>
      <c r="D828" s="35"/>
      <c r="E828" s="35"/>
      <c r="F828" s="35"/>
      <c r="G828" s="35"/>
      <c r="H828" s="35"/>
      <c r="I828" s="35"/>
      <c r="J828" s="35"/>
      <c r="K828" s="35"/>
      <c r="L828" s="42"/>
      <c r="M828" s="35"/>
      <c r="N828" s="35"/>
      <c r="O828" s="35"/>
      <c r="P828" s="35"/>
      <c r="Q828" s="35"/>
      <c r="R828" s="35"/>
      <c r="S828" s="35"/>
      <c r="T828" s="35"/>
      <c r="U828" s="35"/>
      <c r="V828" s="35"/>
      <c r="W828" s="35"/>
      <c r="X828" s="35"/>
      <c r="Y828" s="35"/>
      <c r="Z828" s="35"/>
      <c r="AA828" s="35"/>
      <c r="AB828" s="35"/>
    </row>
    <row r="829" spans="1:28">
      <c r="A829" s="409"/>
      <c r="B829" s="35"/>
      <c r="C829" s="35"/>
      <c r="D829" s="35"/>
      <c r="E829" s="35"/>
      <c r="F829" s="35"/>
      <c r="G829" s="35"/>
      <c r="H829" s="35"/>
      <c r="I829" s="35"/>
      <c r="J829" s="35"/>
      <c r="K829" s="35"/>
      <c r="L829" s="42"/>
      <c r="M829" s="35"/>
      <c r="N829" s="35"/>
      <c r="O829" s="35"/>
      <c r="P829" s="35"/>
      <c r="Q829" s="35"/>
      <c r="R829" s="35"/>
      <c r="S829" s="35"/>
      <c r="T829" s="35"/>
      <c r="U829" s="35"/>
      <c r="V829" s="35"/>
      <c r="W829" s="35"/>
      <c r="X829" s="35"/>
      <c r="Y829" s="35"/>
      <c r="Z829" s="35"/>
      <c r="AA829" s="35"/>
      <c r="AB829" s="35"/>
    </row>
    <row r="830" spans="1:28">
      <c r="A830" s="409"/>
      <c r="B830" s="35"/>
      <c r="C830" s="35"/>
      <c r="D830" s="35"/>
      <c r="E830" s="35"/>
      <c r="F830" s="35"/>
      <c r="G830" s="35"/>
      <c r="H830" s="35"/>
      <c r="I830" s="35"/>
      <c r="J830" s="35"/>
      <c r="K830" s="35"/>
      <c r="L830" s="42"/>
      <c r="M830" s="35"/>
      <c r="N830" s="35"/>
      <c r="O830" s="35"/>
      <c r="P830" s="35"/>
      <c r="Q830" s="35"/>
      <c r="R830" s="35"/>
      <c r="S830" s="35"/>
      <c r="T830" s="35"/>
      <c r="U830" s="35"/>
      <c r="V830" s="35"/>
      <c r="W830" s="35"/>
      <c r="X830" s="35"/>
      <c r="Y830" s="35"/>
      <c r="Z830" s="35"/>
      <c r="AA830" s="35"/>
      <c r="AB830" s="35"/>
    </row>
    <row r="831" spans="1:28">
      <c r="A831" s="409"/>
      <c r="B831" s="35"/>
      <c r="C831" s="35"/>
      <c r="D831" s="35"/>
      <c r="E831" s="35"/>
      <c r="F831" s="35"/>
      <c r="G831" s="35"/>
      <c r="H831" s="35"/>
      <c r="I831" s="35"/>
      <c r="J831" s="35"/>
      <c r="K831" s="35"/>
      <c r="L831" s="42"/>
      <c r="M831" s="35"/>
      <c r="N831" s="35"/>
      <c r="O831" s="35"/>
      <c r="P831" s="35"/>
      <c r="Q831" s="35"/>
      <c r="R831" s="35"/>
      <c r="S831" s="35"/>
      <c r="T831" s="35"/>
      <c r="U831" s="35"/>
      <c r="V831" s="35"/>
      <c r="W831" s="35"/>
      <c r="X831" s="35"/>
      <c r="Y831" s="35"/>
      <c r="Z831" s="35"/>
      <c r="AA831" s="35"/>
      <c r="AB831" s="35"/>
    </row>
    <row r="832" spans="1:28">
      <c r="A832" s="409"/>
      <c r="B832" s="35"/>
      <c r="C832" s="35"/>
      <c r="D832" s="35"/>
      <c r="E832" s="35"/>
      <c r="F832" s="35"/>
      <c r="G832" s="35"/>
      <c r="H832" s="35"/>
      <c r="I832" s="35"/>
      <c r="J832" s="35"/>
      <c r="K832" s="35"/>
      <c r="L832" s="42"/>
      <c r="M832" s="35"/>
      <c r="N832" s="35"/>
      <c r="O832" s="35"/>
      <c r="P832" s="35"/>
      <c r="Q832" s="35"/>
      <c r="R832" s="35"/>
      <c r="S832" s="35"/>
      <c r="T832" s="35"/>
      <c r="U832" s="35"/>
      <c r="V832" s="35"/>
      <c r="W832" s="35"/>
      <c r="X832" s="35"/>
      <c r="Y832" s="35"/>
      <c r="Z832" s="35"/>
      <c r="AA832" s="35"/>
      <c r="AB832" s="35"/>
    </row>
    <row r="833" spans="1:28">
      <c r="A833" s="409"/>
      <c r="B833" s="35"/>
      <c r="C833" s="35"/>
      <c r="D833" s="35"/>
      <c r="E833" s="35"/>
      <c r="F833" s="35"/>
      <c r="G833" s="35"/>
      <c r="H833" s="35"/>
      <c r="I833" s="35"/>
      <c r="J833" s="35"/>
      <c r="K833" s="35"/>
      <c r="L833" s="42"/>
      <c r="M833" s="35"/>
      <c r="N833" s="35"/>
      <c r="O833" s="35"/>
      <c r="P833" s="35"/>
      <c r="Q833" s="35"/>
      <c r="R833" s="35"/>
      <c r="S833" s="35"/>
      <c r="T833" s="35"/>
      <c r="U833" s="35"/>
      <c r="V833" s="35"/>
      <c r="W833" s="35"/>
      <c r="X833" s="35"/>
      <c r="Y833" s="35"/>
      <c r="Z833" s="35"/>
      <c r="AA833" s="35"/>
      <c r="AB833" s="35"/>
    </row>
    <row r="834" spans="1:28">
      <c r="A834" s="409"/>
      <c r="B834" s="35"/>
      <c r="C834" s="35"/>
      <c r="D834" s="35"/>
      <c r="E834" s="35"/>
      <c r="F834" s="35"/>
      <c r="G834" s="35"/>
      <c r="H834" s="35"/>
      <c r="I834" s="35"/>
      <c r="J834" s="35"/>
      <c r="K834" s="35"/>
      <c r="L834" s="42"/>
      <c r="M834" s="35"/>
      <c r="N834" s="35"/>
      <c r="O834" s="35"/>
      <c r="P834" s="35"/>
      <c r="Q834" s="35"/>
      <c r="R834" s="35"/>
      <c r="S834" s="35"/>
      <c r="T834" s="35"/>
      <c r="U834" s="35"/>
      <c r="V834" s="35"/>
      <c r="W834" s="35"/>
      <c r="X834" s="35"/>
      <c r="Y834" s="35"/>
      <c r="Z834" s="35"/>
      <c r="AA834" s="35"/>
      <c r="AB834" s="35"/>
    </row>
    <row r="835" spans="1:28">
      <c r="A835" s="409"/>
      <c r="B835" s="35"/>
      <c r="C835" s="35"/>
      <c r="D835" s="35"/>
      <c r="E835" s="35"/>
      <c r="F835" s="35"/>
      <c r="G835" s="35"/>
      <c r="H835" s="35"/>
      <c r="I835" s="35"/>
      <c r="J835" s="35"/>
      <c r="K835" s="35"/>
      <c r="L835" s="42"/>
      <c r="M835" s="35"/>
      <c r="N835" s="35"/>
      <c r="O835" s="35"/>
      <c r="P835" s="35"/>
      <c r="Q835" s="35"/>
      <c r="R835" s="35"/>
      <c r="S835" s="35"/>
      <c r="T835" s="35"/>
      <c r="U835" s="35"/>
      <c r="V835" s="35"/>
      <c r="W835" s="35"/>
      <c r="X835" s="35"/>
      <c r="Y835" s="35"/>
      <c r="Z835" s="35"/>
      <c r="AA835" s="35"/>
      <c r="AB835" s="35"/>
    </row>
    <row r="836" spans="1:28">
      <c r="A836" s="409"/>
      <c r="B836" s="35"/>
      <c r="C836" s="35"/>
      <c r="D836" s="35"/>
      <c r="E836" s="35"/>
      <c r="F836" s="35"/>
      <c r="G836" s="35"/>
      <c r="H836" s="35"/>
      <c r="I836" s="35"/>
      <c r="J836" s="35"/>
      <c r="K836" s="35"/>
      <c r="L836" s="42"/>
      <c r="M836" s="35"/>
      <c r="N836" s="35"/>
      <c r="O836" s="35"/>
      <c r="P836" s="35"/>
      <c r="Q836" s="35"/>
      <c r="R836" s="35"/>
      <c r="S836" s="35"/>
      <c r="T836" s="35"/>
      <c r="U836" s="35"/>
      <c r="V836" s="35"/>
      <c r="W836" s="35"/>
      <c r="X836" s="35"/>
      <c r="Y836" s="35"/>
      <c r="Z836" s="35"/>
      <c r="AA836" s="35"/>
      <c r="AB836" s="35"/>
    </row>
    <row r="837" spans="1:28">
      <c r="A837" s="409"/>
      <c r="B837" s="35"/>
      <c r="C837" s="35"/>
      <c r="D837" s="35"/>
      <c r="E837" s="35"/>
      <c r="F837" s="35"/>
      <c r="G837" s="35"/>
      <c r="H837" s="35"/>
      <c r="I837" s="35"/>
      <c r="J837" s="35"/>
      <c r="K837" s="35"/>
      <c r="L837" s="42"/>
      <c r="M837" s="35"/>
      <c r="N837" s="35"/>
      <c r="O837" s="35"/>
      <c r="P837" s="35"/>
      <c r="Q837" s="35"/>
      <c r="R837" s="35"/>
      <c r="S837" s="35"/>
      <c r="T837" s="35"/>
      <c r="U837" s="35"/>
      <c r="V837" s="35"/>
      <c r="W837" s="35"/>
      <c r="X837" s="35"/>
      <c r="Y837" s="35"/>
      <c r="Z837" s="35"/>
      <c r="AA837" s="35"/>
      <c r="AB837" s="35"/>
    </row>
    <row r="838" spans="1:28">
      <c r="A838" s="409"/>
      <c r="B838" s="35"/>
      <c r="C838" s="35"/>
      <c r="D838" s="35"/>
      <c r="E838" s="35"/>
      <c r="F838" s="35"/>
      <c r="G838" s="35"/>
      <c r="H838" s="35"/>
      <c r="I838" s="35"/>
      <c r="J838" s="35"/>
      <c r="K838" s="35"/>
      <c r="L838" s="42"/>
      <c r="M838" s="35"/>
      <c r="N838" s="35"/>
      <c r="O838" s="35"/>
      <c r="P838" s="35"/>
      <c r="Q838" s="35"/>
      <c r="R838" s="35"/>
      <c r="S838" s="35"/>
      <c r="T838" s="35"/>
      <c r="U838" s="35"/>
      <c r="V838" s="35"/>
      <c r="W838" s="35"/>
      <c r="X838" s="35"/>
      <c r="Y838" s="35"/>
      <c r="Z838" s="35"/>
      <c r="AA838" s="35"/>
      <c r="AB838" s="35"/>
    </row>
    <row r="839" spans="1:28">
      <c r="A839" s="409"/>
      <c r="B839" s="35"/>
      <c r="C839" s="35"/>
      <c r="D839" s="35"/>
      <c r="E839" s="35"/>
      <c r="F839" s="35"/>
      <c r="G839" s="35"/>
      <c r="H839" s="35"/>
      <c r="I839" s="35"/>
      <c r="J839" s="35"/>
      <c r="K839" s="35"/>
      <c r="L839" s="42"/>
      <c r="M839" s="35"/>
      <c r="N839" s="35"/>
      <c r="O839" s="35"/>
      <c r="P839" s="35"/>
      <c r="Q839" s="35"/>
      <c r="R839" s="35"/>
      <c r="S839" s="35"/>
      <c r="T839" s="35"/>
      <c r="U839" s="35"/>
      <c r="V839" s="35"/>
      <c r="W839" s="35"/>
      <c r="X839" s="35"/>
      <c r="Y839" s="35"/>
      <c r="Z839" s="35"/>
      <c r="AA839" s="35"/>
      <c r="AB839" s="35"/>
    </row>
    <row r="840" spans="1:28">
      <c r="A840" s="409"/>
      <c r="B840" s="35"/>
      <c r="C840" s="35"/>
      <c r="D840" s="35"/>
      <c r="E840" s="35"/>
      <c r="F840" s="35"/>
      <c r="G840" s="35"/>
      <c r="H840" s="35"/>
      <c r="I840" s="35"/>
      <c r="J840" s="35"/>
      <c r="K840" s="35"/>
      <c r="L840" s="42"/>
      <c r="M840" s="35"/>
      <c r="N840" s="35"/>
      <c r="O840" s="35"/>
      <c r="P840" s="35"/>
      <c r="Q840" s="35"/>
      <c r="R840" s="35"/>
      <c r="S840" s="35"/>
      <c r="T840" s="35"/>
      <c r="U840" s="35"/>
      <c r="V840" s="35"/>
      <c r="W840" s="35"/>
      <c r="X840" s="35"/>
      <c r="Y840" s="35"/>
      <c r="Z840" s="35"/>
      <c r="AA840" s="35"/>
      <c r="AB840" s="35"/>
    </row>
    <row r="841" spans="1:28">
      <c r="A841" s="409"/>
      <c r="B841" s="35"/>
      <c r="C841" s="35"/>
      <c r="D841" s="35"/>
      <c r="E841" s="35"/>
      <c r="F841" s="35"/>
      <c r="G841" s="35"/>
      <c r="H841" s="35"/>
      <c r="I841" s="35"/>
      <c r="J841" s="35"/>
      <c r="K841" s="35"/>
      <c r="L841" s="42"/>
      <c r="M841" s="35"/>
      <c r="N841" s="35"/>
      <c r="O841" s="35"/>
      <c r="P841" s="35"/>
      <c r="Q841" s="35"/>
      <c r="R841" s="35"/>
      <c r="S841" s="35"/>
      <c r="T841" s="35"/>
      <c r="U841" s="35"/>
      <c r="V841" s="35"/>
      <c r="W841" s="35"/>
      <c r="X841" s="35"/>
      <c r="Y841" s="35"/>
      <c r="Z841" s="35"/>
      <c r="AA841" s="35"/>
      <c r="AB841" s="35"/>
    </row>
    <row r="842" spans="1:28">
      <c r="A842" s="409"/>
      <c r="B842" s="35"/>
      <c r="C842" s="35"/>
      <c r="D842" s="35"/>
      <c r="E842" s="35"/>
      <c r="F842" s="35"/>
      <c r="G842" s="35"/>
      <c r="H842" s="35"/>
      <c r="I842" s="35"/>
      <c r="J842" s="35"/>
      <c r="K842" s="35"/>
      <c r="L842" s="42"/>
      <c r="M842" s="35"/>
      <c r="N842" s="35"/>
      <c r="O842" s="35"/>
      <c r="P842" s="35"/>
      <c r="Q842" s="35"/>
      <c r="R842" s="35"/>
      <c r="S842" s="35"/>
      <c r="T842" s="35"/>
      <c r="U842" s="35"/>
      <c r="V842" s="35"/>
      <c r="W842" s="35"/>
      <c r="X842" s="35"/>
      <c r="Y842" s="35"/>
      <c r="Z842" s="35"/>
      <c r="AA842" s="35"/>
      <c r="AB842" s="35"/>
    </row>
    <row r="843" spans="1:28">
      <c r="A843" s="409"/>
      <c r="B843" s="35"/>
      <c r="C843" s="35"/>
      <c r="D843" s="35"/>
      <c r="E843" s="35"/>
      <c r="F843" s="35"/>
      <c r="G843" s="35"/>
      <c r="H843" s="35"/>
      <c r="I843" s="35"/>
      <c r="J843" s="35"/>
      <c r="K843" s="35"/>
      <c r="L843" s="42"/>
      <c r="M843" s="35"/>
      <c r="N843" s="35"/>
      <c r="O843" s="35"/>
      <c r="P843" s="35"/>
      <c r="Q843" s="35"/>
      <c r="R843" s="35"/>
      <c r="S843" s="35"/>
      <c r="T843" s="35"/>
      <c r="U843" s="35"/>
      <c r="V843" s="35"/>
      <c r="W843" s="35"/>
      <c r="X843" s="35"/>
      <c r="Y843" s="35"/>
      <c r="Z843" s="35"/>
      <c r="AA843" s="35"/>
      <c r="AB843" s="35"/>
    </row>
    <row r="844" spans="1:28">
      <c r="A844" s="409"/>
      <c r="B844" s="35"/>
      <c r="C844" s="35"/>
      <c r="D844" s="35"/>
      <c r="E844" s="35"/>
      <c r="F844" s="35"/>
      <c r="G844" s="35"/>
      <c r="H844" s="35"/>
      <c r="I844" s="35"/>
      <c r="J844" s="35"/>
      <c r="K844" s="35"/>
      <c r="L844" s="42"/>
      <c r="M844" s="35"/>
      <c r="N844" s="35"/>
      <c r="O844" s="35"/>
      <c r="P844" s="35"/>
      <c r="Q844" s="35"/>
      <c r="R844" s="35"/>
      <c r="S844" s="35"/>
      <c r="T844" s="35"/>
      <c r="U844" s="35"/>
      <c r="V844" s="35"/>
      <c r="W844" s="35"/>
      <c r="X844" s="35"/>
      <c r="Y844" s="35"/>
      <c r="Z844" s="35"/>
      <c r="AA844" s="35"/>
      <c r="AB844" s="35"/>
    </row>
    <row r="845" spans="1:28">
      <c r="A845" s="409"/>
      <c r="B845" s="35"/>
      <c r="C845" s="35"/>
      <c r="D845" s="35"/>
      <c r="E845" s="35"/>
      <c r="F845" s="35"/>
      <c r="G845" s="35"/>
      <c r="H845" s="35"/>
      <c r="I845" s="35"/>
      <c r="J845" s="35"/>
      <c r="K845" s="35"/>
      <c r="L845" s="42"/>
      <c r="M845" s="35"/>
      <c r="N845" s="35"/>
      <c r="O845" s="35"/>
      <c r="P845" s="35"/>
      <c r="Q845" s="35"/>
      <c r="R845" s="35"/>
      <c r="S845" s="35"/>
      <c r="T845" s="35"/>
      <c r="U845" s="35"/>
      <c r="V845" s="35"/>
      <c r="W845" s="35"/>
      <c r="X845" s="35"/>
      <c r="Y845" s="35"/>
      <c r="Z845" s="35"/>
      <c r="AA845" s="35"/>
      <c r="AB845" s="35"/>
    </row>
    <row r="846" spans="1:28">
      <c r="A846" s="409"/>
      <c r="B846" s="35"/>
      <c r="C846" s="35"/>
      <c r="D846" s="35"/>
      <c r="E846" s="35"/>
      <c r="F846" s="35"/>
      <c r="G846" s="35"/>
      <c r="H846" s="35"/>
      <c r="I846" s="35"/>
      <c r="J846" s="35"/>
      <c r="K846" s="35"/>
      <c r="L846" s="42"/>
      <c r="M846" s="35"/>
      <c r="N846" s="35"/>
      <c r="O846" s="35"/>
      <c r="P846" s="35"/>
      <c r="Q846" s="35"/>
      <c r="R846" s="35"/>
      <c r="S846" s="35"/>
      <c r="T846" s="35"/>
      <c r="U846" s="35"/>
      <c r="V846" s="35"/>
      <c r="W846" s="35"/>
      <c r="X846" s="35"/>
      <c r="Y846" s="35"/>
      <c r="Z846" s="35"/>
      <c r="AA846" s="35"/>
      <c r="AB846" s="35"/>
    </row>
    <row r="847" spans="1:28">
      <c r="A847" s="409"/>
      <c r="B847" s="35"/>
      <c r="C847" s="35"/>
      <c r="D847" s="35"/>
      <c r="E847" s="35"/>
      <c r="F847" s="35"/>
      <c r="G847" s="35"/>
      <c r="H847" s="35"/>
      <c r="I847" s="35"/>
      <c r="J847" s="35"/>
      <c r="K847" s="35"/>
      <c r="L847" s="42"/>
      <c r="M847" s="35"/>
      <c r="N847" s="35"/>
      <c r="O847" s="35"/>
      <c r="P847" s="35"/>
      <c r="Q847" s="35"/>
      <c r="R847" s="35"/>
      <c r="S847" s="35"/>
      <c r="T847" s="35"/>
      <c r="U847" s="35"/>
      <c r="V847" s="35"/>
      <c r="W847" s="35"/>
      <c r="X847" s="35"/>
      <c r="Y847" s="35"/>
      <c r="Z847" s="35"/>
      <c r="AA847" s="35"/>
      <c r="AB847" s="35"/>
    </row>
    <row r="848" spans="1:28">
      <c r="A848" s="409"/>
      <c r="B848" s="35"/>
      <c r="C848" s="35"/>
      <c r="D848" s="35"/>
      <c r="E848" s="35"/>
      <c r="F848" s="35"/>
      <c r="G848" s="35"/>
      <c r="H848" s="35"/>
      <c r="I848" s="35"/>
      <c r="J848" s="35"/>
      <c r="K848" s="35"/>
      <c r="L848" s="42"/>
      <c r="M848" s="35"/>
      <c r="N848" s="35"/>
      <c r="O848" s="35"/>
      <c r="P848" s="35"/>
      <c r="Q848" s="35"/>
      <c r="R848" s="35"/>
      <c r="S848" s="35"/>
      <c r="T848" s="35"/>
      <c r="U848" s="35"/>
      <c r="V848" s="35"/>
      <c r="W848" s="35"/>
      <c r="X848" s="35"/>
      <c r="Y848" s="35"/>
      <c r="Z848" s="35"/>
      <c r="AA848" s="35"/>
      <c r="AB848" s="35"/>
    </row>
    <row r="849" spans="1:28">
      <c r="A849" s="409"/>
      <c r="B849" s="35"/>
      <c r="C849" s="35"/>
      <c r="D849" s="35"/>
      <c r="E849" s="35"/>
      <c r="F849" s="35"/>
      <c r="G849" s="35"/>
      <c r="H849" s="35"/>
      <c r="I849" s="35"/>
      <c r="J849" s="35"/>
      <c r="K849" s="35"/>
      <c r="L849" s="42"/>
      <c r="M849" s="35"/>
      <c r="N849" s="35"/>
      <c r="O849" s="35"/>
      <c r="P849" s="35"/>
      <c r="Q849" s="35"/>
      <c r="R849" s="35"/>
      <c r="S849" s="35"/>
      <c r="T849" s="35"/>
      <c r="U849" s="35"/>
      <c r="V849" s="35"/>
      <c r="W849" s="35"/>
      <c r="X849" s="35"/>
      <c r="Y849" s="35"/>
      <c r="Z849" s="35"/>
      <c r="AA849" s="35"/>
      <c r="AB849" s="35"/>
    </row>
    <row r="850" spans="1:28">
      <c r="A850" s="409"/>
      <c r="B850" s="35"/>
      <c r="C850" s="35"/>
      <c r="D850" s="35"/>
      <c r="E850" s="35"/>
      <c r="F850" s="35"/>
      <c r="G850" s="35"/>
      <c r="H850" s="35"/>
      <c r="I850" s="35"/>
      <c r="J850" s="35"/>
      <c r="K850" s="35"/>
      <c r="L850" s="42"/>
      <c r="M850" s="35"/>
      <c r="N850" s="35"/>
      <c r="O850" s="35"/>
      <c r="P850" s="35"/>
      <c r="Q850" s="35"/>
      <c r="R850" s="35"/>
      <c r="S850" s="35"/>
      <c r="T850" s="35"/>
      <c r="U850" s="35"/>
      <c r="V850" s="35"/>
      <c r="W850" s="35"/>
      <c r="X850" s="35"/>
      <c r="Y850" s="35"/>
      <c r="Z850" s="35"/>
      <c r="AA850" s="35"/>
      <c r="AB850" s="35"/>
    </row>
    <row r="851" spans="1:28">
      <c r="A851" s="409"/>
      <c r="B851" s="35"/>
      <c r="C851" s="35"/>
      <c r="D851" s="35"/>
      <c r="E851" s="35"/>
      <c r="F851" s="35"/>
      <c r="G851" s="35"/>
      <c r="H851" s="35"/>
      <c r="I851" s="35"/>
      <c r="J851" s="35"/>
      <c r="K851" s="35"/>
      <c r="L851" s="42"/>
      <c r="M851" s="35"/>
      <c r="N851" s="35"/>
      <c r="O851" s="35"/>
      <c r="P851" s="35"/>
      <c r="Q851" s="35"/>
      <c r="R851" s="35"/>
      <c r="S851" s="35"/>
      <c r="T851" s="35"/>
      <c r="U851" s="35"/>
      <c r="V851" s="35"/>
      <c r="W851" s="35"/>
      <c r="X851" s="35"/>
      <c r="Y851" s="35"/>
      <c r="Z851" s="35"/>
      <c r="AA851" s="35"/>
      <c r="AB851" s="35"/>
    </row>
    <row r="852" spans="1:28">
      <c r="A852" s="409"/>
      <c r="B852" s="35"/>
      <c r="C852" s="35"/>
      <c r="D852" s="35"/>
      <c r="E852" s="35"/>
      <c r="F852" s="35"/>
      <c r="G852" s="35"/>
      <c r="H852" s="35"/>
      <c r="I852" s="35"/>
      <c r="J852" s="35"/>
      <c r="K852" s="35"/>
      <c r="L852" s="42"/>
      <c r="M852" s="35"/>
      <c r="N852" s="35"/>
      <c r="O852" s="35"/>
      <c r="P852" s="35"/>
      <c r="Q852" s="35"/>
      <c r="R852" s="35"/>
      <c r="S852" s="35"/>
      <c r="T852" s="35"/>
      <c r="U852" s="35"/>
      <c r="V852" s="35"/>
      <c r="W852" s="35"/>
      <c r="X852" s="35"/>
      <c r="Y852" s="35"/>
      <c r="Z852" s="35"/>
      <c r="AA852" s="35"/>
      <c r="AB852" s="35"/>
    </row>
    <row r="853" spans="1:28">
      <c r="A853" s="409"/>
      <c r="B853" s="35"/>
      <c r="C853" s="35"/>
      <c r="D853" s="35"/>
      <c r="E853" s="35"/>
      <c r="F853" s="35"/>
      <c r="G853" s="35"/>
      <c r="H853" s="35"/>
      <c r="I853" s="35"/>
      <c r="J853" s="35"/>
      <c r="K853" s="35"/>
      <c r="L853" s="42"/>
      <c r="M853" s="35"/>
      <c r="N853" s="35"/>
      <c r="O853" s="35"/>
      <c r="P853" s="35"/>
      <c r="Q853" s="35"/>
      <c r="R853" s="35"/>
      <c r="S853" s="35"/>
      <c r="T853" s="35"/>
      <c r="U853" s="35"/>
      <c r="V853" s="35"/>
      <c r="W853" s="35"/>
      <c r="X853" s="35"/>
      <c r="Y853" s="35"/>
      <c r="Z853" s="35"/>
      <c r="AA853" s="35"/>
      <c r="AB853" s="35"/>
    </row>
    <row r="854" spans="1:28">
      <c r="A854" s="409"/>
      <c r="B854" s="35"/>
      <c r="C854" s="35"/>
      <c r="D854" s="35"/>
      <c r="E854" s="35"/>
      <c r="F854" s="35"/>
      <c r="G854" s="35"/>
      <c r="H854" s="35"/>
      <c r="I854" s="35"/>
      <c r="J854" s="35"/>
      <c r="K854" s="35"/>
      <c r="L854" s="42"/>
      <c r="M854" s="35"/>
      <c r="N854" s="35"/>
      <c r="O854" s="35"/>
      <c r="P854" s="35"/>
      <c r="Q854" s="35"/>
      <c r="R854" s="35"/>
      <c r="S854" s="35"/>
      <c r="T854" s="35"/>
      <c r="U854" s="35"/>
      <c r="V854" s="35"/>
      <c r="W854" s="35"/>
      <c r="X854" s="35"/>
      <c r="Y854" s="35"/>
      <c r="Z854" s="35"/>
      <c r="AA854" s="35"/>
      <c r="AB854" s="35"/>
    </row>
    <row r="855" spans="1:28">
      <c r="A855" s="409"/>
      <c r="B855" s="35"/>
      <c r="C855" s="35"/>
      <c r="D855" s="35"/>
      <c r="E855" s="35"/>
      <c r="F855" s="35"/>
      <c r="G855" s="35"/>
      <c r="H855" s="35"/>
      <c r="I855" s="35"/>
      <c r="J855" s="35"/>
      <c r="K855" s="35"/>
      <c r="L855" s="42"/>
      <c r="M855" s="35"/>
      <c r="N855" s="35"/>
      <c r="O855" s="35"/>
      <c r="P855" s="35"/>
      <c r="Q855" s="35"/>
      <c r="R855" s="35"/>
      <c r="S855" s="35"/>
      <c r="T855" s="35"/>
      <c r="U855" s="35"/>
      <c r="V855" s="35"/>
      <c r="W855" s="35"/>
      <c r="X855" s="35"/>
      <c r="Y855" s="35"/>
      <c r="Z855" s="35"/>
      <c r="AA855" s="35"/>
      <c r="AB855" s="35"/>
    </row>
    <row r="856" spans="1:28">
      <c r="A856" s="409"/>
      <c r="B856" s="35"/>
      <c r="C856" s="35"/>
      <c r="D856" s="35"/>
      <c r="E856" s="35"/>
      <c r="F856" s="35"/>
      <c r="G856" s="35"/>
      <c r="H856" s="35"/>
      <c r="I856" s="35"/>
      <c r="J856" s="35"/>
      <c r="K856" s="35"/>
      <c r="L856" s="42"/>
      <c r="M856" s="35"/>
      <c r="N856" s="35"/>
      <c r="O856" s="35"/>
      <c r="P856" s="35"/>
      <c r="Q856" s="35"/>
      <c r="R856" s="35"/>
      <c r="S856" s="35"/>
      <c r="T856" s="35"/>
      <c r="U856" s="35"/>
      <c r="V856" s="35"/>
      <c r="W856" s="35"/>
      <c r="X856" s="35"/>
      <c r="Y856" s="35"/>
      <c r="Z856" s="35"/>
      <c r="AA856" s="35"/>
      <c r="AB856" s="35"/>
    </row>
    <row r="857" spans="1:28">
      <c r="A857" s="409"/>
      <c r="B857" s="35"/>
      <c r="C857" s="35"/>
      <c r="D857" s="35"/>
      <c r="E857" s="35"/>
      <c r="F857" s="35"/>
      <c r="G857" s="35"/>
      <c r="H857" s="35"/>
      <c r="I857" s="35"/>
      <c r="J857" s="35"/>
      <c r="K857" s="35"/>
      <c r="L857" s="42"/>
      <c r="M857" s="35"/>
      <c r="N857" s="35"/>
      <c r="O857" s="35"/>
      <c r="P857" s="35"/>
      <c r="Q857" s="35"/>
      <c r="R857" s="35"/>
      <c r="S857" s="35"/>
      <c r="T857" s="35"/>
      <c r="U857" s="35"/>
      <c r="V857" s="35"/>
      <c r="W857" s="35"/>
      <c r="X857" s="35"/>
      <c r="Y857" s="35"/>
      <c r="Z857" s="35"/>
      <c r="AA857" s="35"/>
      <c r="AB857" s="35"/>
    </row>
    <row r="858" spans="1:28">
      <c r="A858" s="409"/>
      <c r="B858" s="35"/>
      <c r="C858" s="35"/>
      <c r="D858" s="35"/>
      <c r="E858" s="35"/>
      <c r="F858" s="35"/>
      <c r="G858" s="35"/>
      <c r="H858" s="35"/>
      <c r="I858" s="35"/>
      <c r="J858" s="35"/>
      <c r="K858" s="35"/>
      <c r="L858" s="42"/>
      <c r="M858" s="35"/>
      <c r="N858" s="35"/>
      <c r="O858" s="35"/>
      <c r="P858" s="35"/>
      <c r="Q858" s="35"/>
      <c r="R858" s="35"/>
      <c r="S858" s="35"/>
      <c r="T858" s="35"/>
      <c r="U858" s="35"/>
      <c r="V858" s="35"/>
      <c r="W858" s="35"/>
      <c r="X858" s="35"/>
      <c r="Y858" s="35"/>
      <c r="Z858" s="35"/>
      <c r="AA858" s="35"/>
      <c r="AB858" s="35"/>
    </row>
    <row r="859" spans="1:28">
      <c r="A859" s="409"/>
      <c r="B859" s="35"/>
      <c r="C859" s="35"/>
      <c r="D859" s="35"/>
      <c r="E859" s="35"/>
      <c r="F859" s="35"/>
      <c r="G859" s="35"/>
      <c r="H859" s="35"/>
      <c r="I859" s="35"/>
      <c r="J859" s="35"/>
      <c r="K859" s="35"/>
      <c r="L859" s="42"/>
      <c r="M859" s="35"/>
      <c r="N859" s="35"/>
      <c r="O859" s="35"/>
      <c r="P859" s="35"/>
      <c r="Q859" s="35"/>
      <c r="R859" s="35"/>
      <c r="S859" s="35"/>
      <c r="T859" s="35"/>
      <c r="U859" s="35"/>
      <c r="V859" s="35"/>
      <c r="W859" s="35"/>
      <c r="X859" s="35"/>
      <c r="Y859" s="35"/>
      <c r="Z859" s="35"/>
      <c r="AA859" s="35"/>
      <c r="AB859" s="35"/>
    </row>
    <row r="860" spans="1:28">
      <c r="A860" s="409"/>
      <c r="B860" s="35"/>
      <c r="C860" s="35"/>
      <c r="D860" s="35"/>
      <c r="E860" s="35"/>
      <c r="F860" s="35"/>
      <c r="G860" s="35"/>
      <c r="H860" s="35"/>
      <c r="I860" s="35"/>
      <c r="J860" s="35"/>
      <c r="K860" s="35"/>
      <c r="L860" s="42"/>
      <c r="M860" s="35"/>
      <c r="N860" s="35"/>
      <c r="O860" s="35"/>
      <c r="P860" s="35"/>
      <c r="Q860" s="35"/>
      <c r="R860" s="35"/>
      <c r="S860" s="35"/>
      <c r="T860" s="35"/>
      <c r="U860" s="35"/>
      <c r="V860" s="35"/>
      <c r="W860" s="35"/>
      <c r="X860" s="35"/>
      <c r="Y860" s="35"/>
      <c r="Z860" s="35"/>
      <c r="AA860" s="35"/>
      <c r="AB860" s="35"/>
    </row>
    <row r="861" spans="1:28">
      <c r="A861" s="409"/>
      <c r="B861" s="35"/>
      <c r="C861" s="35"/>
      <c r="D861" s="35"/>
      <c r="E861" s="35"/>
      <c r="F861" s="35"/>
      <c r="G861" s="35"/>
      <c r="H861" s="35"/>
      <c r="I861" s="35"/>
      <c r="J861" s="35"/>
      <c r="K861" s="35"/>
      <c r="L861" s="42"/>
      <c r="M861" s="35"/>
      <c r="N861" s="35"/>
      <c r="O861" s="35"/>
      <c r="P861" s="35"/>
      <c r="Q861" s="35"/>
      <c r="R861" s="35"/>
      <c r="S861" s="35"/>
      <c r="T861" s="35"/>
      <c r="U861" s="35"/>
      <c r="V861" s="35"/>
      <c r="W861" s="35"/>
      <c r="X861" s="35"/>
      <c r="Y861" s="35"/>
      <c r="Z861" s="35"/>
      <c r="AA861" s="35"/>
      <c r="AB861" s="35"/>
    </row>
    <row r="862" spans="1:28">
      <c r="A862" s="409"/>
      <c r="B862" s="35"/>
      <c r="C862" s="35"/>
      <c r="D862" s="35"/>
      <c r="E862" s="35"/>
      <c r="F862" s="35"/>
      <c r="G862" s="35"/>
      <c r="H862" s="35"/>
      <c r="I862" s="35"/>
      <c r="J862" s="35"/>
      <c r="K862" s="35"/>
      <c r="L862" s="42"/>
      <c r="M862" s="35"/>
      <c r="N862" s="35"/>
      <c r="O862" s="35"/>
      <c r="P862" s="35"/>
      <c r="Q862" s="35"/>
      <c r="R862" s="35"/>
      <c r="S862" s="35"/>
      <c r="T862" s="35"/>
      <c r="U862" s="35"/>
      <c r="V862" s="35"/>
      <c r="W862" s="35"/>
      <c r="X862" s="35"/>
      <c r="Y862" s="35"/>
      <c r="Z862" s="35"/>
      <c r="AA862" s="35"/>
      <c r="AB862" s="35"/>
    </row>
    <row r="863" spans="1:28">
      <c r="A863" s="409"/>
      <c r="B863" s="35"/>
      <c r="C863" s="35"/>
      <c r="D863" s="35"/>
      <c r="E863" s="35"/>
      <c r="F863" s="35"/>
      <c r="G863" s="35"/>
      <c r="H863" s="35"/>
      <c r="I863" s="35"/>
      <c r="J863" s="35"/>
      <c r="K863" s="35"/>
      <c r="L863" s="42"/>
      <c r="M863" s="35"/>
      <c r="N863" s="35"/>
      <c r="O863" s="35"/>
      <c r="P863" s="35"/>
      <c r="Q863" s="35"/>
      <c r="R863" s="35"/>
      <c r="S863" s="35"/>
      <c r="T863" s="35"/>
      <c r="U863" s="35"/>
      <c r="V863" s="35"/>
      <c r="W863" s="35"/>
      <c r="X863" s="35"/>
      <c r="Y863" s="35"/>
      <c r="Z863" s="35"/>
      <c r="AA863" s="35"/>
      <c r="AB863" s="35"/>
    </row>
    <row r="864" spans="1:28">
      <c r="A864" s="409"/>
      <c r="B864" s="35"/>
      <c r="C864" s="35"/>
      <c r="D864" s="35"/>
      <c r="E864" s="35"/>
      <c r="F864" s="35"/>
      <c r="G864" s="35"/>
      <c r="H864" s="35"/>
      <c r="I864" s="35"/>
      <c r="J864" s="35"/>
      <c r="K864" s="35"/>
      <c r="L864" s="42"/>
      <c r="M864" s="35"/>
      <c r="N864" s="35"/>
      <c r="O864" s="35"/>
      <c r="P864" s="35"/>
      <c r="Q864" s="35"/>
      <c r="R864" s="35"/>
      <c r="S864" s="35"/>
      <c r="T864" s="35"/>
      <c r="U864" s="35"/>
      <c r="V864" s="35"/>
      <c r="W864" s="35"/>
      <c r="X864" s="35"/>
      <c r="Y864" s="35"/>
      <c r="Z864" s="35"/>
      <c r="AA864" s="35"/>
      <c r="AB864" s="35"/>
    </row>
    <row r="865" spans="1:28">
      <c r="A865" s="409"/>
      <c r="B865" s="35"/>
      <c r="C865" s="35"/>
      <c r="D865" s="35"/>
      <c r="E865" s="35"/>
      <c r="F865" s="35"/>
      <c r="G865" s="35"/>
      <c r="H865" s="35"/>
      <c r="I865" s="35"/>
      <c r="J865" s="35"/>
      <c r="K865" s="35"/>
      <c r="L865" s="42"/>
      <c r="M865" s="35"/>
      <c r="N865" s="35"/>
      <c r="O865" s="35"/>
      <c r="P865" s="35"/>
      <c r="Q865" s="35"/>
      <c r="R865" s="35"/>
      <c r="S865" s="35"/>
      <c r="T865" s="35"/>
      <c r="U865" s="35"/>
      <c r="V865" s="35"/>
      <c r="W865" s="35"/>
      <c r="X865" s="35"/>
      <c r="Y865" s="35"/>
      <c r="Z865" s="35"/>
      <c r="AA865" s="35"/>
      <c r="AB865" s="35"/>
    </row>
    <row r="866" spans="1:28">
      <c r="A866" s="409"/>
      <c r="B866" s="35"/>
      <c r="C866" s="35"/>
      <c r="D866" s="35"/>
      <c r="E866" s="35"/>
      <c r="F866" s="35"/>
      <c r="G866" s="35"/>
      <c r="H866" s="35"/>
      <c r="I866" s="35"/>
      <c r="J866" s="35"/>
      <c r="K866" s="35"/>
      <c r="L866" s="42"/>
      <c r="M866" s="35"/>
      <c r="N866" s="35"/>
      <c r="O866" s="35"/>
      <c r="P866" s="35"/>
      <c r="Q866" s="35"/>
      <c r="R866" s="35"/>
      <c r="S866" s="35"/>
      <c r="T866" s="35"/>
      <c r="U866" s="35"/>
      <c r="V866" s="35"/>
      <c r="W866" s="35"/>
      <c r="X866" s="35"/>
      <c r="Y866" s="35"/>
      <c r="Z866" s="35"/>
      <c r="AA866" s="35"/>
      <c r="AB866" s="35"/>
    </row>
    <row r="867" spans="1:28">
      <c r="A867" s="409"/>
      <c r="B867" s="35"/>
      <c r="C867" s="35"/>
      <c r="D867" s="35"/>
      <c r="E867" s="35"/>
      <c r="F867" s="35"/>
      <c r="G867" s="35"/>
      <c r="H867" s="35"/>
      <c r="I867" s="35"/>
      <c r="J867" s="35"/>
      <c r="K867" s="35"/>
      <c r="L867" s="42"/>
      <c r="M867" s="35"/>
      <c r="N867" s="35"/>
      <c r="O867" s="35"/>
      <c r="P867" s="35"/>
      <c r="Q867" s="35"/>
      <c r="R867" s="35"/>
      <c r="S867" s="35"/>
      <c r="T867" s="35"/>
      <c r="U867" s="35"/>
      <c r="V867" s="35"/>
      <c r="W867" s="35"/>
      <c r="X867" s="35"/>
      <c r="Y867" s="35"/>
      <c r="Z867" s="35"/>
      <c r="AA867" s="35"/>
      <c r="AB867" s="35"/>
    </row>
    <row r="868" spans="1:28">
      <c r="A868" s="409"/>
      <c r="B868" s="35"/>
      <c r="C868" s="35"/>
      <c r="D868" s="35"/>
      <c r="E868" s="35"/>
      <c r="F868" s="35"/>
      <c r="G868" s="35"/>
      <c r="H868" s="35"/>
      <c r="I868" s="35"/>
      <c r="J868" s="35"/>
      <c r="K868" s="35"/>
      <c r="L868" s="42"/>
      <c r="M868" s="35"/>
      <c r="N868" s="35"/>
      <c r="O868" s="35"/>
      <c r="P868" s="35"/>
      <c r="Q868" s="35"/>
      <c r="R868" s="35"/>
      <c r="S868" s="35"/>
      <c r="T868" s="35"/>
      <c r="U868" s="35"/>
      <c r="V868" s="35"/>
      <c r="W868" s="35"/>
      <c r="X868" s="35"/>
      <c r="Y868" s="35"/>
      <c r="Z868" s="35"/>
      <c r="AA868" s="35"/>
      <c r="AB868" s="35"/>
    </row>
    <row r="869" spans="1:28">
      <c r="A869" s="409"/>
      <c r="B869" s="35"/>
      <c r="C869" s="35"/>
      <c r="D869" s="35"/>
      <c r="E869" s="35"/>
      <c r="F869" s="35"/>
      <c r="G869" s="35"/>
      <c r="H869" s="35"/>
      <c r="I869" s="35"/>
      <c r="J869" s="35"/>
      <c r="K869" s="35"/>
      <c r="L869" s="42"/>
      <c r="M869" s="35"/>
      <c r="N869" s="35"/>
      <c r="O869" s="35"/>
      <c r="P869" s="35"/>
      <c r="Q869" s="35"/>
      <c r="R869" s="35"/>
      <c r="S869" s="35"/>
      <c r="T869" s="35"/>
      <c r="U869" s="35"/>
      <c r="V869" s="35"/>
      <c r="W869" s="35"/>
      <c r="X869" s="35"/>
      <c r="Y869" s="35"/>
      <c r="Z869" s="35"/>
      <c r="AA869" s="35"/>
      <c r="AB869" s="35"/>
    </row>
    <row r="870" spans="1:28">
      <c r="A870" s="409"/>
      <c r="B870" s="35"/>
      <c r="C870" s="35"/>
      <c r="D870" s="35"/>
      <c r="E870" s="35"/>
      <c r="F870" s="35"/>
      <c r="G870" s="35"/>
      <c r="H870" s="35"/>
      <c r="I870" s="35"/>
      <c r="J870" s="35"/>
      <c r="K870" s="35"/>
      <c r="L870" s="42"/>
      <c r="M870" s="35"/>
      <c r="N870" s="35"/>
      <c r="O870" s="35"/>
      <c r="P870" s="35"/>
      <c r="Q870" s="35"/>
      <c r="R870" s="35"/>
      <c r="S870" s="35"/>
      <c r="T870" s="35"/>
      <c r="U870" s="35"/>
      <c r="V870" s="35"/>
      <c r="W870" s="35"/>
      <c r="X870" s="35"/>
      <c r="Y870" s="35"/>
      <c r="Z870" s="35"/>
      <c r="AA870" s="35"/>
      <c r="AB870" s="35"/>
    </row>
    <row r="871" spans="1:28">
      <c r="A871" s="409"/>
      <c r="B871" s="35"/>
      <c r="C871" s="35"/>
      <c r="D871" s="35"/>
      <c r="E871" s="35"/>
      <c r="F871" s="35"/>
      <c r="G871" s="35"/>
      <c r="H871" s="35"/>
      <c r="I871" s="35"/>
      <c r="J871" s="35"/>
      <c r="K871" s="35"/>
      <c r="L871" s="42"/>
      <c r="M871" s="35"/>
      <c r="N871" s="35"/>
      <c r="O871" s="35"/>
      <c r="P871" s="35"/>
      <c r="Q871" s="35"/>
      <c r="R871" s="35"/>
      <c r="S871" s="35"/>
      <c r="T871" s="35"/>
      <c r="U871" s="35"/>
      <c r="V871" s="35"/>
      <c r="W871" s="35"/>
      <c r="X871" s="35"/>
      <c r="Y871" s="35"/>
      <c r="Z871" s="35"/>
      <c r="AA871" s="35"/>
      <c r="AB871" s="35"/>
    </row>
    <row r="872" spans="1:28">
      <c r="A872" s="409"/>
      <c r="B872" s="35"/>
      <c r="C872" s="35"/>
      <c r="D872" s="35"/>
      <c r="E872" s="35"/>
      <c r="F872" s="35"/>
      <c r="G872" s="35"/>
      <c r="H872" s="35"/>
      <c r="I872" s="35"/>
      <c r="J872" s="35"/>
      <c r="K872" s="35"/>
      <c r="L872" s="42"/>
      <c r="M872" s="35"/>
      <c r="N872" s="35"/>
      <c r="O872" s="35"/>
      <c r="P872" s="35"/>
      <c r="Q872" s="35"/>
      <c r="R872" s="35"/>
      <c r="S872" s="35"/>
      <c r="T872" s="35"/>
      <c r="U872" s="35"/>
      <c r="V872" s="35"/>
      <c r="W872" s="35"/>
      <c r="X872" s="35"/>
      <c r="Y872" s="35"/>
      <c r="Z872" s="35"/>
      <c r="AA872" s="35"/>
      <c r="AB872" s="35"/>
    </row>
    <row r="873" spans="1:28">
      <c r="A873" s="409"/>
      <c r="B873" s="35"/>
      <c r="C873" s="35"/>
      <c r="D873" s="35"/>
      <c r="E873" s="35"/>
      <c r="F873" s="35"/>
      <c r="G873" s="35"/>
      <c r="H873" s="35"/>
      <c r="I873" s="35"/>
      <c r="J873" s="35"/>
      <c r="K873" s="35"/>
      <c r="L873" s="42"/>
      <c r="M873" s="35"/>
      <c r="N873" s="35"/>
      <c r="O873" s="35"/>
      <c r="P873" s="35"/>
      <c r="Q873" s="35"/>
      <c r="R873" s="35"/>
      <c r="S873" s="35"/>
      <c r="T873" s="35"/>
      <c r="U873" s="35"/>
      <c r="V873" s="35"/>
      <c r="W873" s="35"/>
      <c r="X873" s="35"/>
      <c r="Y873" s="35"/>
      <c r="Z873" s="35"/>
      <c r="AA873" s="35"/>
      <c r="AB873" s="35"/>
    </row>
    <row r="874" spans="1:28">
      <c r="A874" s="409"/>
      <c r="B874" s="35"/>
      <c r="C874" s="35"/>
      <c r="D874" s="35"/>
      <c r="E874" s="35"/>
      <c r="F874" s="35"/>
      <c r="G874" s="35"/>
      <c r="H874" s="35"/>
      <c r="I874" s="35"/>
      <c r="J874" s="35"/>
      <c r="K874" s="35"/>
      <c r="L874" s="42"/>
      <c r="M874" s="35"/>
      <c r="N874" s="35"/>
      <c r="O874" s="35"/>
      <c r="P874" s="35"/>
      <c r="Q874" s="35"/>
      <c r="R874" s="35"/>
      <c r="S874" s="35"/>
      <c r="T874" s="35"/>
      <c r="U874" s="35"/>
      <c r="V874" s="35"/>
      <c r="W874" s="35"/>
      <c r="X874" s="35"/>
      <c r="Y874" s="35"/>
      <c r="Z874" s="35"/>
      <c r="AA874" s="35"/>
      <c r="AB874" s="35"/>
    </row>
    <row r="875" spans="1:28">
      <c r="A875" s="409"/>
      <c r="B875" s="35"/>
      <c r="C875" s="35"/>
      <c r="D875" s="35"/>
      <c r="E875" s="35"/>
      <c r="F875" s="35"/>
      <c r="G875" s="35"/>
      <c r="H875" s="35"/>
      <c r="I875" s="35"/>
      <c r="J875" s="35"/>
      <c r="K875" s="35"/>
      <c r="L875" s="42"/>
      <c r="M875" s="35"/>
      <c r="N875" s="35"/>
      <c r="O875" s="35"/>
      <c r="P875" s="35"/>
      <c r="Q875" s="35"/>
      <c r="R875" s="35"/>
      <c r="S875" s="35"/>
      <c r="T875" s="35"/>
      <c r="U875" s="35"/>
      <c r="V875" s="35"/>
      <c r="W875" s="35"/>
      <c r="X875" s="35"/>
      <c r="Y875" s="35"/>
      <c r="Z875" s="35"/>
      <c r="AA875" s="35"/>
      <c r="AB875" s="35"/>
    </row>
    <row r="876" spans="1:28">
      <c r="A876" s="409"/>
      <c r="B876" s="35"/>
      <c r="C876" s="35"/>
      <c r="D876" s="35"/>
      <c r="E876" s="35"/>
      <c r="F876" s="35"/>
      <c r="G876" s="35"/>
      <c r="H876" s="35"/>
      <c r="I876" s="35"/>
      <c r="J876" s="35"/>
      <c r="K876" s="35"/>
      <c r="L876" s="42"/>
      <c r="M876" s="35"/>
      <c r="N876" s="35"/>
      <c r="O876" s="35"/>
      <c r="P876" s="35"/>
      <c r="Q876" s="35"/>
      <c r="R876" s="35"/>
      <c r="S876" s="35"/>
      <c r="T876" s="35"/>
      <c r="U876" s="35"/>
      <c r="V876" s="35"/>
      <c r="W876" s="35"/>
      <c r="X876" s="35"/>
      <c r="Y876" s="35"/>
      <c r="Z876" s="35"/>
      <c r="AA876" s="35"/>
      <c r="AB876" s="35"/>
    </row>
    <row r="877" spans="1:28">
      <c r="A877" s="409"/>
      <c r="B877" s="35"/>
      <c r="C877" s="35"/>
      <c r="D877" s="35"/>
      <c r="E877" s="35"/>
      <c r="F877" s="35"/>
      <c r="G877" s="35"/>
      <c r="H877" s="35"/>
      <c r="I877" s="35"/>
      <c r="J877" s="35"/>
      <c r="K877" s="35"/>
      <c r="L877" s="42"/>
      <c r="M877" s="35"/>
      <c r="N877" s="35"/>
      <c r="O877" s="35"/>
      <c r="P877" s="35"/>
      <c r="Q877" s="35"/>
      <c r="R877" s="35"/>
      <c r="S877" s="35"/>
      <c r="T877" s="35"/>
      <c r="U877" s="35"/>
      <c r="V877" s="35"/>
      <c r="W877" s="35"/>
      <c r="X877" s="35"/>
      <c r="Y877" s="35"/>
      <c r="Z877" s="35"/>
      <c r="AA877" s="35"/>
      <c r="AB877" s="35"/>
    </row>
    <row r="878" spans="1:28">
      <c r="A878" s="409"/>
      <c r="B878" s="35"/>
      <c r="C878" s="35"/>
      <c r="D878" s="35"/>
      <c r="E878" s="35"/>
      <c r="F878" s="35"/>
      <c r="G878" s="35"/>
      <c r="H878" s="35"/>
      <c r="I878" s="35"/>
      <c r="J878" s="35"/>
      <c r="K878" s="35"/>
      <c r="L878" s="42"/>
      <c r="M878" s="35"/>
      <c r="N878" s="35"/>
      <c r="O878" s="35"/>
      <c r="P878" s="35"/>
      <c r="Q878" s="35"/>
      <c r="R878" s="35"/>
      <c r="S878" s="35"/>
      <c r="T878" s="35"/>
      <c r="U878" s="35"/>
      <c r="V878" s="35"/>
      <c r="W878" s="35"/>
      <c r="X878" s="35"/>
      <c r="Y878" s="35"/>
      <c r="Z878" s="35"/>
      <c r="AA878" s="35"/>
      <c r="AB878" s="35"/>
    </row>
    <row r="879" spans="1:28">
      <c r="A879" s="409"/>
      <c r="B879" s="35"/>
      <c r="C879" s="35"/>
      <c r="D879" s="35"/>
      <c r="E879" s="35"/>
      <c r="F879" s="35"/>
      <c r="G879" s="35"/>
      <c r="H879" s="35"/>
      <c r="I879" s="35"/>
      <c r="J879" s="35"/>
      <c r="K879" s="35"/>
      <c r="L879" s="42"/>
      <c r="M879" s="35"/>
      <c r="N879" s="35"/>
      <c r="O879" s="35"/>
      <c r="P879" s="35"/>
      <c r="Q879" s="35"/>
      <c r="R879" s="35"/>
      <c r="S879" s="35"/>
      <c r="T879" s="35"/>
      <c r="U879" s="35"/>
      <c r="V879" s="35"/>
      <c r="W879" s="35"/>
      <c r="X879" s="35"/>
      <c r="Y879" s="35"/>
      <c r="Z879" s="35"/>
      <c r="AA879" s="35"/>
      <c r="AB879" s="35"/>
    </row>
    <row r="880" spans="1:28">
      <c r="A880" s="409"/>
      <c r="B880" s="35"/>
      <c r="C880" s="35"/>
      <c r="D880" s="35"/>
      <c r="E880" s="35"/>
      <c r="F880" s="35"/>
      <c r="G880" s="35"/>
      <c r="H880" s="35"/>
      <c r="I880" s="35"/>
      <c r="J880" s="35"/>
      <c r="K880" s="35"/>
      <c r="L880" s="42"/>
      <c r="M880" s="35"/>
      <c r="N880" s="35"/>
      <c r="O880" s="35"/>
      <c r="P880" s="35"/>
      <c r="Q880" s="35"/>
      <c r="R880" s="35"/>
      <c r="S880" s="35"/>
      <c r="T880" s="35"/>
      <c r="U880" s="35"/>
      <c r="V880" s="35"/>
      <c r="W880" s="35"/>
      <c r="X880" s="35"/>
      <c r="Y880" s="35"/>
      <c r="Z880" s="35"/>
      <c r="AA880" s="35"/>
      <c r="AB880" s="35"/>
    </row>
    <row r="881" spans="1:28">
      <c r="A881" s="409"/>
      <c r="B881" s="35"/>
      <c r="C881" s="35"/>
      <c r="D881" s="35"/>
      <c r="E881" s="35"/>
      <c r="F881" s="35"/>
      <c r="G881" s="35"/>
      <c r="H881" s="35"/>
      <c r="I881" s="35"/>
      <c r="J881" s="35"/>
      <c r="K881" s="35"/>
      <c r="L881" s="42"/>
      <c r="M881" s="35"/>
      <c r="N881" s="35"/>
      <c r="O881" s="35"/>
      <c r="P881" s="35"/>
      <c r="Q881" s="35"/>
      <c r="R881" s="35"/>
      <c r="S881" s="35"/>
      <c r="T881" s="35"/>
      <c r="U881" s="35"/>
      <c r="V881" s="35"/>
      <c r="W881" s="35"/>
      <c r="X881" s="35"/>
      <c r="Y881" s="35"/>
      <c r="Z881" s="35"/>
      <c r="AA881" s="35"/>
      <c r="AB881" s="35"/>
    </row>
    <row r="882" spans="1:28">
      <c r="A882" s="409"/>
      <c r="B882" s="35"/>
      <c r="C882" s="35"/>
      <c r="D882" s="35"/>
      <c r="E882" s="35"/>
      <c r="F882" s="35"/>
      <c r="G882" s="35"/>
      <c r="H882" s="35"/>
      <c r="I882" s="35"/>
      <c r="J882" s="35"/>
      <c r="K882" s="35"/>
      <c r="L882" s="42"/>
      <c r="M882" s="35"/>
      <c r="N882" s="35"/>
      <c r="O882" s="35"/>
      <c r="P882" s="35"/>
      <c r="Q882" s="35"/>
      <c r="R882" s="35"/>
      <c r="S882" s="35"/>
      <c r="T882" s="35"/>
      <c r="U882" s="35"/>
      <c r="V882" s="35"/>
      <c r="W882" s="35"/>
      <c r="X882" s="35"/>
      <c r="Y882" s="35"/>
      <c r="Z882" s="35"/>
      <c r="AA882" s="35"/>
      <c r="AB882" s="35"/>
    </row>
    <row r="883" spans="1:28">
      <c r="A883" s="409"/>
      <c r="B883" s="35"/>
      <c r="C883" s="35"/>
      <c r="D883" s="35"/>
      <c r="E883" s="35"/>
      <c r="F883" s="35"/>
      <c r="G883" s="35"/>
      <c r="H883" s="35"/>
      <c r="I883" s="35"/>
      <c r="J883" s="35"/>
      <c r="K883" s="35"/>
      <c r="L883" s="42"/>
      <c r="M883" s="35"/>
      <c r="N883" s="35"/>
      <c r="O883" s="35"/>
      <c r="P883" s="35"/>
      <c r="Q883" s="35"/>
      <c r="R883" s="35"/>
      <c r="S883" s="35"/>
      <c r="T883" s="35"/>
      <c r="U883" s="35"/>
      <c r="V883" s="35"/>
      <c r="W883" s="35"/>
      <c r="X883" s="35"/>
      <c r="Y883" s="35"/>
      <c r="Z883" s="35"/>
      <c r="AA883" s="35"/>
      <c r="AB883" s="35"/>
    </row>
    <row r="884" spans="1:28">
      <c r="A884" s="409"/>
      <c r="B884" s="35"/>
      <c r="C884" s="35"/>
      <c r="D884" s="35"/>
      <c r="E884" s="35"/>
      <c r="F884" s="35"/>
      <c r="G884" s="35"/>
      <c r="H884" s="35"/>
      <c r="I884" s="35"/>
      <c r="J884" s="35"/>
      <c r="K884" s="35"/>
      <c r="L884" s="42"/>
      <c r="M884" s="35"/>
      <c r="N884" s="35"/>
      <c r="O884" s="35"/>
      <c r="P884" s="35"/>
      <c r="Q884" s="35"/>
      <c r="R884" s="35"/>
      <c r="S884" s="35"/>
      <c r="T884" s="35"/>
      <c r="U884" s="35"/>
      <c r="V884" s="35"/>
      <c r="W884" s="35"/>
      <c r="X884" s="35"/>
      <c r="Y884" s="35"/>
      <c r="Z884" s="35"/>
      <c r="AA884" s="35"/>
      <c r="AB884" s="35"/>
    </row>
    <row r="885" spans="1:28">
      <c r="A885" s="409"/>
      <c r="B885" s="35"/>
      <c r="C885" s="35"/>
      <c r="D885" s="35"/>
      <c r="E885" s="35"/>
      <c r="F885" s="35"/>
      <c r="G885" s="35"/>
      <c r="H885" s="35"/>
      <c r="I885" s="35"/>
      <c r="J885" s="35"/>
      <c r="K885" s="35"/>
      <c r="L885" s="42"/>
      <c r="M885" s="35"/>
      <c r="N885" s="35"/>
      <c r="O885" s="35"/>
      <c r="P885" s="35"/>
      <c r="Q885" s="35"/>
      <c r="R885" s="35"/>
      <c r="S885" s="35"/>
      <c r="T885" s="35"/>
      <c r="U885" s="35"/>
      <c r="V885" s="35"/>
      <c r="W885" s="35"/>
      <c r="X885" s="35"/>
      <c r="Y885" s="35"/>
      <c r="Z885" s="35"/>
      <c r="AA885" s="35"/>
      <c r="AB885" s="35"/>
    </row>
    <row r="886" spans="1:28">
      <c r="A886" s="409"/>
      <c r="B886" s="35"/>
      <c r="C886" s="35"/>
      <c r="D886" s="35"/>
      <c r="E886" s="35"/>
      <c r="F886" s="35"/>
      <c r="G886" s="35"/>
      <c r="H886" s="35"/>
      <c r="I886" s="35"/>
      <c r="J886" s="35"/>
      <c r="K886" s="35"/>
      <c r="L886" s="42"/>
      <c r="M886" s="35"/>
      <c r="N886" s="35"/>
      <c r="O886" s="35"/>
      <c r="P886" s="35"/>
      <c r="Q886" s="35"/>
      <c r="R886" s="35"/>
      <c r="S886" s="35"/>
      <c r="T886" s="35"/>
      <c r="U886" s="35"/>
      <c r="V886" s="35"/>
      <c r="W886" s="35"/>
      <c r="X886" s="35"/>
      <c r="Y886" s="35"/>
      <c r="Z886" s="35"/>
      <c r="AA886" s="35"/>
      <c r="AB886" s="35"/>
    </row>
    <row r="887" spans="1:28">
      <c r="A887" s="409"/>
      <c r="B887" s="35"/>
      <c r="C887" s="35"/>
      <c r="D887" s="35"/>
      <c r="E887" s="35"/>
      <c r="F887" s="35"/>
      <c r="G887" s="35"/>
      <c r="H887" s="35"/>
      <c r="I887" s="35"/>
      <c r="J887" s="35"/>
      <c r="K887" s="35"/>
      <c r="L887" s="42"/>
      <c r="M887" s="35"/>
      <c r="N887" s="35"/>
      <c r="O887" s="35"/>
      <c r="P887" s="35"/>
      <c r="Q887" s="35"/>
      <c r="R887" s="35"/>
      <c r="S887" s="35"/>
      <c r="T887" s="35"/>
      <c r="U887" s="35"/>
      <c r="V887" s="35"/>
      <c r="W887" s="35"/>
      <c r="X887" s="35"/>
      <c r="Y887" s="35"/>
      <c r="Z887" s="35"/>
      <c r="AA887" s="35"/>
      <c r="AB887" s="35"/>
    </row>
    <row r="888" spans="1:28">
      <c r="A888" s="409"/>
      <c r="B888" s="35"/>
      <c r="C888" s="35"/>
      <c r="D888" s="35"/>
      <c r="E888" s="35"/>
      <c r="F888" s="35"/>
      <c r="G888" s="35"/>
      <c r="H888" s="35"/>
      <c r="I888" s="35"/>
      <c r="J888" s="35"/>
      <c r="K888" s="35"/>
      <c r="L888" s="42"/>
      <c r="M888" s="35"/>
      <c r="N888" s="35"/>
      <c r="O888" s="35"/>
      <c r="P888" s="35"/>
      <c r="Q888" s="35"/>
      <c r="R888" s="35"/>
      <c r="S888" s="35"/>
      <c r="T888" s="35"/>
      <c r="U888" s="35"/>
      <c r="V888" s="35"/>
      <c r="W888" s="35"/>
      <c r="X888" s="35"/>
      <c r="Y888" s="35"/>
      <c r="Z888" s="35"/>
      <c r="AA888" s="35"/>
      <c r="AB888" s="35"/>
    </row>
    <row r="889" spans="1:28">
      <c r="A889" s="409"/>
      <c r="B889" s="35"/>
      <c r="C889" s="35"/>
      <c r="D889" s="35"/>
      <c r="E889" s="35"/>
      <c r="F889" s="35"/>
      <c r="G889" s="35"/>
      <c r="H889" s="35"/>
      <c r="I889" s="35"/>
      <c r="J889" s="35"/>
      <c r="K889" s="35"/>
      <c r="L889" s="42"/>
      <c r="M889" s="35"/>
      <c r="N889" s="35"/>
      <c r="O889" s="35"/>
      <c r="P889" s="35"/>
      <c r="Q889" s="35"/>
      <c r="R889" s="35"/>
      <c r="S889" s="35"/>
      <c r="T889" s="35"/>
      <c r="U889" s="35"/>
      <c r="V889" s="35"/>
      <c r="W889" s="35"/>
      <c r="X889" s="35"/>
      <c r="Y889" s="35"/>
      <c r="Z889" s="35"/>
      <c r="AA889" s="35"/>
      <c r="AB889" s="35"/>
    </row>
    <row r="890" spans="1:28">
      <c r="A890" s="409"/>
      <c r="B890" s="35"/>
      <c r="C890" s="35"/>
      <c r="D890" s="35"/>
      <c r="E890" s="35"/>
      <c r="F890" s="35"/>
      <c r="G890" s="35"/>
      <c r="H890" s="35"/>
      <c r="I890" s="35"/>
      <c r="J890" s="35"/>
      <c r="K890" s="35"/>
      <c r="L890" s="42"/>
      <c r="M890" s="35"/>
      <c r="N890" s="35"/>
      <c r="O890" s="35"/>
      <c r="P890" s="35"/>
      <c r="Q890" s="35"/>
      <c r="R890" s="35"/>
      <c r="S890" s="35"/>
      <c r="T890" s="35"/>
      <c r="U890" s="35"/>
      <c r="V890" s="35"/>
      <c r="W890" s="35"/>
      <c r="X890" s="35"/>
      <c r="Y890" s="35"/>
      <c r="Z890" s="35"/>
      <c r="AA890" s="35"/>
      <c r="AB890" s="35"/>
    </row>
    <row r="891" spans="1:28">
      <c r="A891" s="409"/>
      <c r="B891" s="35"/>
      <c r="C891" s="35"/>
      <c r="D891" s="35"/>
      <c r="E891" s="35"/>
      <c r="F891" s="35"/>
      <c r="G891" s="35"/>
      <c r="H891" s="35"/>
      <c r="I891" s="35"/>
      <c r="J891" s="35"/>
      <c r="K891" s="35"/>
      <c r="L891" s="42"/>
      <c r="M891" s="35"/>
      <c r="N891" s="35"/>
      <c r="O891" s="35"/>
      <c r="P891" s="35"/>
      <c r="Q891" s="35"/>
      <c r="R891" s="35"/>
      <c r="S891" s="35"/>
      <c r="T891" s="35"/>
      <c r="U891" s="35"/>
      <c r="V891" s="35"/>
      <c r="W891" s="35"/>
      <c r="X891" s="35"/>
      <c r="Y891" s="35"/>
      <c r="Z891" s="35"/>
      <c r="AA891" s="35"/>
      <c r="AB891" s="35"/>
    </row>
    <row r="892" spans="1:28">
      <c r="A892" s="409"/>
      <c r="B892" s="35"/>
      <c r="C892" s="35"/>
      <c r="D892" s="35"/>
      <c r="E892" s="35"/>
      <c r="F892" s="35"/>
      <c r="G892" s="35"/>
      <c r="H892" s="35"/>
      <c r="I892" s="35"/>
      <c r="J892" s="35"/>
      <c r="K892" s="35"/>
      <c r="L892" s="42"/>
      <c r="M892" s="35"/>
      <c r="N892" s="35"/>
      <c r="O892" s="35"/>
      <c r="P892" s="35"/>
      <c r="Q892" s="35"/>
      <c r="R892" s="35"/>
      <c r="S892" s="35"/>
      <c r="T892" s="35"/>
      <c r="U892" s="35"/>
      <c r="V892" s="35"/>
      <c r="W892" s="35"/>
      <c r="X892" s="35"/>
      <c r="Y892" s="35"/>
      <c r="Z892" s="35"/>
      <c r="AA892" s="35"/>
      <c r="AB892" s="35"/>
    </row>
    <row r="893" spans="1:28">
      <c r="A893" s="409"/>
      <c r="B893" s="35"/>
      <c r="C893" s="35"/>
      <c r="D893" s="35"/>
      <c r="E893" s="35"/>
      <c r="F893" s="35"/>
      <c r="G893" s="35"/>
      <c r="H893" s="35"/>
      <c r="I893" s="35"/>
      <c r="J893" s="35"/>
      <c r="K893" s="35"/>
      <c r="L893" s="42"/>
      <c r="M893" s="35"/>
      <c r="N893" s="35"/>
      <c r="O893" s="35"/>
      <c r="P893" s="35"/>
      <c r="Q893" s="35"/>
      <c r="R893" s="35"/>
      <c r="S893" s="35"/>
      <c r="T893" s="35"/>
      <c r="U893" s="35"/>
      <c r="V893" s="35"/>
      <c r="W893" s="35"/>
      <c r="X893" s="35"/>
      <c r="Y893" s="35"/>
      <c r="Z893" s="35"/>
      <c r="AA893" s="35"/>
      <c r="AB893" s="35"/>
    </row>
    <row r="894" spans="1:28">
      <c r="A894" s="409"/>
      <c r="B894" s="35"/>
      <c r="C894" s="35"/>
      <c r="D894" s="35"/>
      <c r="E894" s="35"/>
      <c r="F894" s="35"/>
      <c r="G894" s="35"/>
      <c r="H894" s="35"/>
      <c r="I894" s="35"/>
      <c r="J894" s="35"/>
      <c r="K894" s="35"/>
      <c r="L894" s="42"/>
      <c r="M894" s="35"/>
      <c r="N894" s="35"/>
      <c r="O894" s="35"/>
      <c r="P894" s="35"/>
      <c r="Q894" s="35"/>
      <c r="R894" s="35"/>
      <c r="S894" s="35"/>
      <c r="T894" s="35"/>
      <c r="U894" s="35"/>
      <c r="V894" s="35"/>
      <c r="W894" s="35"/>
      <c r="X894" s="35"/>
      <c r="Y894" s="35"/>
      <c r="Z894" s="35"/>
      <c r="AA894" s="35"/>
      <c r="AB894" s="35"/>
    </row>
    <row r="895" spans="1:28">
      <c r="A895" s="409"/>
      <c r="B895" s="35"/>
      <c r="C895" s="35"/>
      <c r="D895" s="35"/>
      <c r="E895" s="35"/>
      <c r="F895" s="35"/>
      <c r="G895" s="35"/>
      <c r="H895" s="35"/>
      <c r="I895" s="35"/>
      <c r="J895" s="35"/>
      <c r="K895" s="35"/>
      <c r="L895" s="42"/>
      <c r="M895" s="35"/>
      <c r="N895" s="35"/>
      <c r="O895" s="35"/>
      <c r="P895" s="35"/>
      <c r="Q895" s="35"/>
      <c r="R895" s="35"/>
      <c r="S895" s="35"/>
      <c r="T895" s="35"/>
      <c r="U895" s="35"/>
      <c r="V895" s="35"/>
      <c r="W895" s="35"/>
      <c r="X895" s="35"/>
      <c r="Y895" s="35"/>
      <c r="Z895" s="35"/>
      <c r="AA895" s="35"/>
      <c r="AB895" s="35"/>
    </row>
    <row r="896" spans="1:28">
      <c r="A896" s="409"/>
      <c r="B896" s="35"/>
      <c r="C896" s="35"/>
      <c r="D896" s="35"/>
      <c r="E896" s="35"/>
      <c r="F896" s="35"/>
      <c r="G896" s="35"/>
      <c r="H896" s="35"/>
      <c r="I896" s="35"/>
      <c r="J896" s="35"/>
      <c r="K896" s="35"/>
      <c r="L896" s="42"/>
      <c r="M896" s="35"/>
      <c r="N896" s="35"/>
      <c r="O896" s="35"/>
      <c r="P896" s="35"/>
      <c r="Q896" s="35"/>
      <c r="R896" s="35"/>
      <c r="S896" s="35"/>
      <c r="T896" s="35"/>
      <c r="U896" s="35"/>
      <c r="V896" s="35"/>
      <c r="W896" s="35"/>
      <c r="X896" s="35"/>
      <c r="Y896" s="35"/>
      <c r="Z896" s="35"/>
      <c r="AA896" s="35"/>
      <c r="AB896" s="35"/>
    </row>
    <row r="897" spans="1:28">
      <c r="A897" s="409"/>
      <c r="B897" s="35"/>
      <c r="C897" s="35"/>
      <c r="D897" s="35"/>
      <c r="E897" s="35"/>
      <c r="F897" s="35"/>
      <c r="G897" s="35"/>
      <c r="H897" s="35"/>
      <c r="I897" s="35"/>
      <c r="J897" s="35"/>
      <c r="K897" s="35"/>
      <c r="L897" s="42"/>
      <c r="M897" s="35"/>
      <c r="N897" s="35"/>
      <c r="O897" s="35"/>
      <c r="P897" s="35"/>
      <c r="Q897" s="35"/>
      <c r="R897" s="35"/>
      <c r="S897" s="35"/>
      <c r="T897" s="35"/>
      <c r="U897" s="35"/>
      <c r="V897" s="35"/>
      <c r="W897" s="35"/>
      <c r="X897" s="35"/>
      <c r="Y897" s="35"/>
      <c r="Z897" s="35"/>
      <c r="AA897" s="35"/>
      <c r="AB897" s="35"/>
    </row>
    <row r="898" spans="1:28">
      <c r="A898" s="409"/>
      <c r="B898" s="35"/>
      <c r="C898" s="35"/>
      <c r="D898" s="35"/>
      <c r="E898" s="35"/>
      <c r="F898" s="35"/>
      <c r="G898" s="35"/>
      <c r="H898" s="35"/>
      <c r="I898" s="35"/>
      <c r="J898" s="35"/>
      <c r="K898" s="35"/>
      <c r="L898" s="42"/>
      <c r="M898" s="35"/>
      <c r="N898" s="35"/>
      <c r="O898" s="35"/>
      <c r="P898" s="35"/>
      <c r="Q898" s="35"/>
      <c r="R898" s="35"/>
      <c r="S898" s="35"/>
      <c r="T898" s="35"/>
      <c r="U898" s="35"/>
      <c r="V898" s="35"/>
      <c r="W898" s="35"/>
      <c r="X898" s="35"/>
      <c r="Y898" s="35"/>
      <c r="Z898" s="35"/>
      <c r="AA898" s="35"/>
      <c r="AB898" s="35"/>
    </row>
    <row r="899" spans="1:28">
      <c r="A899" s="409"/>
      <c r="B899" s="35"/>
      <c r="C899" s="35"/>
      <c r="D899" s="35"/>
      <c r="E899" s="35"/>
      <c r="F899" s="35"/>
      <c r="G899" s="35"/>
      <c r="H899" s="35"/>
      <c r="I899" s="35"/>
      <c r="J899" s="35"/>
      <c r="K899" s="35"/>
      <c r="L899" s="42"/>
      <c r="M899" s="35"/>
      <c r="N899" s="35"/>
      <c r="O899" s="35"/>
      <c r="P899" s="35"/>
      <c r="Q899" s="35"/>
      <c r="R899" s="35"/>
      <c r="S899" s="35"/>
      <c r="T899" s="35"/>
      <c r="U899" s="35"/>
      <c r="V899" s="35"/>
      <c r="W899" s="35"/>
      <c r="X899" s="35"/>
      <c r="Y899" s="35"/>
      <c r="Z899" s="35"/>
      <c r="AA899" s="35"/>
      <c r="AB899" s="35"/>
    </row>
    <row r="900" spans="1:28">
      <c r="A900" s="409"/>
      <c r="B900" s="35"/>
      <c r="C900" s="35"/>
      <c r="D900" s="35"/>
      <c r="E900" s="35"/>
      <c r="F900" s="35"/>
      <c r="G900" s="35"/>
      <c r="H900" s="35"/>
      <c r="I900" s="35"/>
      <c r="J900" s="35"/>
      <c r="K900" s="35"/>
      <c r="L900" s="42"/>
      <c r="M900" s="35"/>
      <c r="N900" s="35"/>
      <c r="O900" s="35"/>
      <c r="P900" s="35"/>
      <c r="Q900" s="35"/>
      <c r="R900" s="35"/>
      <c r="S900" s="35"/>
      <c r="T900" s="35"/>
      <c r="U900" s="35"/>
      <c r="V900" s="35"/>
      <c r="W900" s="35"/>
      <c r="X900" s="35"/>
      <c r="Y900" s="35"/>
      <c r="Z900" s="35"/>
      <c r="AA900" s="35"/>
      <c r="AB900" s="35"/>
    </row>
    <row r="901" spans="1:28">
      <c r="A901" s="409"/>
      <c r="B901" s="35"/>
      <c r="C901" s="35"/>
      <c r="D901" s="35"/>
      <c r="E901" s="35"/>
      <c r="F901" s="35"/>
      <c r="G901" s="35"/>
      <c r="H901" s="35"/>
      <c r="I901" s="35"/>
      <c r="J901" s="35"/>
      <c r="K901" s="35"/>
      <c r="L901" s="42"/>
      <c r="M901" s="35"/>
      <c r="N901" s="35"/>
      <c r="O901" s="35"/>
      <c r="P901" s="35"/>
      <c r="Q901" s="35"/>
      <c r="R901" s="35"/>
      <c r="S901" s="35"/>
      <c r="T901" s="35"/>
      <c r="U901" s="35"/>
      <c r="V901" s="35"/>
      <c r="W901" s="35"/>
      <c r="X901" s="35"/>
      <c r="Y901" s="35"/>
      <c r="Z901" s="35"/>
      <c r="AA901" s="35"/>
      <c r="AB901" s="35"/>
    </row>
    <row r="902" spans="1:28">
      <c r="A902" s="409"/>
      <c r="B902" s="35"/>
      <c r="C902" s="35"/>
      <c r="D902" s="35"/>
      <c r="E902" s="35"/>
      <c r="F902" s="35"/>
      <c r="G902" s="35"/>
      <c r="H902" s="35"/>
      <c r="I902" s="35"/>
      <c r="J902" s="35"/>
      <c r="K902" s="35"/>
      <c r="L902" s="42"/>
      <c r="M902" s="35"/>
      <c r="N902" s="35"/>
      <c r="O902" s="35"/>
      <c r="P902" s="35"/>
      <c r="Q902" s="35"/>
      <c r="R902" s="35"/>
      <c r="S902" s="35"/>
      <c r="T902" s="35"/>
      <c r="U902" s="35"/>
      <c r="V902" s="35"/>
      <c r="W902" s="35"/>
      <c r="X902" s="35"/>
      <c r="Y902" s="35"/>
      <c r="Z902" s="35"/>
      <c r="AA902" s="35"/>
      <c r="AB902" s="35"/>
    </row>
    <row r="903" spans="1:28">
      <c r="A903" s="409"/>
      <c r="B903" s="35"/>
      <c r="C903" s="35"/>
      <c r="D903" s="35"/>
      <c r="E903" s="35"/>
      <c r="F903" s="35"/>
      <c r="G903" s="35"/>
      <c r="H903" s="35"/>
      <c r="I903" s="35"/>
      <c r="J903" s="35"/>
      <c r="K903" s="35"/>
      <c r="L903" s="42"/>
      <c r="M903" s="35"/>
      <c r="N903" s="35"/>
      <c r="O903" s="35"/>
      <c r="P903" s="35"/>
      <c r="Q903" s="35"/>
      <c r="R903" s="35"/>
      <c r="S903" s="35"/>
      <c r="T903" s="35"/>
      <c r="U903" s="35"/>
      <c r="V903" s="35"/>
      <c r="W903" s="35"/>
      <c r="X903" s="35"/>
      <c r="Y903" s="35"/>
      <c r="Z903" s="35"/>
      <c r="AA903" s="35"/>
      <c r="AB903" s="35"/>
    </row>
    <row r="904" spans="1:28">
      <c r="A904" s="409"/>
      <c r="B904" s="35"/>
      <c r="C904" s="35"/>
      <c r="D904" s="35"/>
      <c r="E904" s="35"/>
      <c r="F904" s="35"/>
      <c r="G904" s="35"/>
      <c r="H904" s="35"/>
      <c r="I904" s="35"/>
      <c r="J904" s="35"/>
      <c r="K904" s="35"/>
      <c r="L904" s="42"/>
      <c r="M904" s="35"/>
      <c r="N904" s="35"/>
      <c r="O904" s="35"/>
      <c r="P904" s="35"/>
      <c r="Q904" s="35"/>
      <c r="R904" s="35"/>
      <c r="S904" s="35"/>
      <c r="T904" s="35"/>
      <c r="U904" s="35"/>
      <c r="V904" s="35"/>
      <c r="W904" s="35"/>
      <c r="X904" s="35"/>
      <c r="Y904" s="35"/>
      <c r="Z904" s="35"/>
      <c r="AA904" s="35"/>
      <c r="AB904" s="35"/>
    </row>
    <row r="905" spans="1:28">
      <c r="A905" s="409"/>
      <c r="B905" s="35"/>
      <c r="C905" s="35"/>
      <c r="D905" s="35"/>
      <c r="E905" s="35"/>
      <c r="F905" s="35"/>
      <c r="G905" s="35"/>
      <c r="H905" s="35"/>
      <c r="I905" s="35"/>
      <c r="J905" s="35"/>
      <c r="K905" s="35"/>
      <c r="L905" s="42"/>
      <c r="M905" s="35"/>
      <c r="N905" s="35"/>
      <c r="O905" s="35"/>
      <c r="P905" s="35"/>
      <c r="Q905" s="35"/>
      <c r="R905" s="35"/>
      <c r="S905" s="35"/>
      <c r="T905" s="35"/>
      <c r="U905" s="35"/>
      <c r="V905" s="35"/>
      <c r="W905" s="35"/>
      <c r="X905" s="35"/>
      <c r="Y905" s="35"/>
      <c r="Z905" s="35"/>
      <c r="AA905" s="35"/>
      <c r="AB905" s="35"/>
    </row>
    <row r="906" spans="1:28">
      <c r="A906" s="409"/>
      <c r="B906" s="35"/>
      <c r="C906" s="35"/>
      <c r="D906" s="35"/>
      <c r="E906" s="35"/>
      <c r="F906" s="35"/>
      <c r="G906" s="35"/>
      <c r="H906" s="35"/>
      <c r="I906" s="35"/>
      <c r="J906" s="35"/>
      <c r="K906" s="35"/>
      <c r="L906" s="42"/>
      <c r="M906" s="35"/>
      <c r="N906" s="35"/>
      <c r="O906" s="35"/>
      <c r="P906" s="35"/>
      <c r="Q906" s="35"/>
      <c r="R906" s="35"/>
      <c r="S906" s="35"/>
      <c r="T906" s="35"/>
      <c r="U906" s="35"/>
      <c r="V906" s="35"/>
      <c r="W906" s="35"/>
      <c r="X906" s="35"/>
      <c r="Y906" s="35"/>
      <c r="Z906" s="35"/>
      <c r="AA906" s="35"/>
      <c r="AB906" s="35"/>
    </row>
    <row r="907" spans="1:28">
      <c r="A907" s="409"/>
      <c r="B907" s="35"/>
      <c r="C907" s="35"/>
      <c r="D907" s="35"/>
      <c r="E907" s="35"/>
      <c r="F907" s="35"/>
      <c r="G907" s="35"/>
      <c r="H907" s="35"/>
      <c r="I907" s="35"/>
      <c r="J907" s="35"/>
      <c r="K907" s="35"/>
      <c r="L907" s="42"/>
      <c r="M907" s="35"/>
      <c r="N907" s="35"/>
      <c r="O907" s="35"/>
      <c r="P907" s="35"/>
      <c r="Q907" s="35"/>
      <c r="R907" s="35"/>
      <c r="S907" s="35"/>
      <c r="T907" s="35"/>
      <c r="U907" s="35"/>
      <c r="V907" s="35"/>
      <c r="W907" s="35"/>
      <c r="X907" s="35"/>
      <c r="Y907" s="35"/>
      <c r="Z907" s="35"/>
      <c r="AA907" s="35"/>
      <c r="AB907" s="35"/>
    </row>
    <row r="908" spans="1:28">
      <c r="A908" s="409"/>
      <c r="B908" s="35"/>
      <c r="C908" s="35"/>
      <c r="D908" s="35"/>
      <c r="E908" s="35"/>
      <c r="F908" s="35"/>
      <c r="G908" s="35"/>
      <c r="H908" s="35"/>
      <c r="I908" s="35"/>
      <c r="J908" s="35"/>
      <c r="K908" s="35"/>
      <c r="L908" s="42"/>
      <c r="M908" s="35"/>
      <c r="N908" s="35"/>
      <c r="O908" s="35"/>
      <c r="P908" s="35"/>
      <c r="Q908" s="35"/>
      <c r="R908" s="35"/>
      <c r="S908" s="35"/>
      <c r="T908" s="35"/>
      <c r="U908" s="35"/>
      <c r="V908" s="35"/>
      <c r="W908" s="35"/>
      <c r="X908" s="35"/>
      <c r="Y908" s="35"/>
      <c r="Z908" s="35"/>
      <c r="AA908" s="35"/>
      <c r="AB908" s="35"/>
    </row>
    <row r="909" spans="1:28">
      <c r="A909" s="409"/>
      <c r="B909" s="35"/>
      <c r="C909" s="35"/>
      <c r="D909" s="35"/>
      <c r="E909" s="35"/>
      <c r="F909" s="35"/>
      <c r="G909" s="35"/>
      <c r="H909" s="35"/>
      <c r="I909" s="35"/>
      <c r="J909" s="35"/>
      <c r="K909" s="35"/>
      <c r="L909" s="42"/>
      <c r="M909" s="35"/>
      <c r="N909" s="35"/>
      <c r="O909" s="35"/>
      <c r="P909" s="35"/>
      <c r="Q909" s="35"/>
      <c r="R909" s="35"/>
      <c r="S909" s="35"/>
      <c r="T909" s="35"/>
      <c r="U909" s="35"/>
      <c r="V909" s="35"/>
      <c r="W909" s="35"/>
      <c r="X909" s="35"/>
      <c r="Y909" s="35"/>
      <c r="Z909" s="35"/>
      <c r="AA909" s="35"/>
      <c r="AB909" s="35"/>
    </row>
    <row r="910" spans="1:28">
      <c r="A910" s="409"/>
      <c r="B910" s="35"/>
      <c r="C910" s="35"/>
      <c r="D910" s="35"/>
      <c r="E910" s="35"/>
      <c r="F910" s="35"/>
      <c r="G910" s="35"/>
      <c r="H910" s="35"/>
      <c r="I910" s="35"/>
      <c r="J910" s="35"/>
      <c r="K910" s="35"/>
      <c r="L910" s="42"/>
      <c r="M910" s="35"/>
      <c r="N910" s="35"/>
      <c r="O910" s="35"/>
      <c r="P910" s="35"/>
      <c r="Q910" s="35"/>
      <c r="R910" s="35"/>
      <c r="S910" s="35"/>
      <c r="T910" s="35"/>
      <c r="U910" s="35"/>
      <c r="V910" s="35"/>
      <c r="W910" s="35"/>
      <c r="X910" s="35"/>
      <c r="Y910" s="35"/>
      <c r="Z910" s="35"/>
      <c r="AA910" s="35"/>
      <c r="AB910" s="35"/>
    </row>
    <row r="911" spans="1:28">
      <c r="A911" s="409"/>
      <c r="B911" s="35"/>
      <c r="C911" s="35"/>
      <c r="D911" s="35"/>
      <c r="E911" s="35"/>
      <c r="F911" s="35"/>
      <c r="G911" s="35"/>
      <c r="H911" s="35"/>
      <c r="I911" s="35"/>
      <c r="J911" s="35"/>
      <c r="K911" s="35"/>
      <c r="L911" s="42"/>
      <c r="M911" s="35"/>
      <c r="N911" s="35"/>
      <c r="O911" s="35"/>
      <c r="P911" s="35"/>
      <c r="Q911" s="35"/>
      <c r="R911" s="35"/>
      <c r="S911" s="35"/>
      <c r="T911" s="35"/>
      <c r="U911" s="35"/>
      <c r="V911" s="35"/>
      <c r="W911" s="35"/>
      <c r="X911" s="35"/>
      <c r="Y911" s="35"/>
      <c r="Z911" s="35"/>
      <c r="AA911" s="35"/>
      <c r="AB911" s="35"/>
    </row>
    <row r="912" spans="1:28">
      <c r="A912" s="409"/>
      <c r="B912" s="35"/>
      <c r="C912" s="35"/>
      <c r="D912" s="35"/>
      <c r="E912" s="35"/>
      <c r="F912" s="35"/>
      <c r="G912" s="35"/>
      <c r="H912" s="35"/>
      <c r="I912" s="35"/>
      <c r="J912" s="35"/>
      <c r="K912" s="35"/>
      <c r="L912" s="42"/>
      <c r="M912" s="35"/>
      <c r="N912" s="35"/>
      <c r="O912" s="35"/>
      <c r="P912" s="35"/>
      <c r="Q912" s="35"/>
      <c r="R912" s="35"/>
      <c r="S912" s="35"/>
      <c r="T912" s="35"/>
      <c r="U912" s="35"/>
      <c r="V912" s="35"/>
      <c r="W912" s="35"/>
      <c r="X912" s="35"/>
      <c r="Y912" s="35"/>
      <c r="Z912" s="35"/>
      <c r="AA912" s="35"/>
      <c r="AB912" s="35"/>
    </row>
    <row r="913" spans="1:28">
      <c r="A913" s="409"/>
      <c r="B913" s="35"/>
      <c r="C913" s="35"/>
      <c r="D913" s="35"/>
      <c r="E913" s="35"/>
      <c r="F913" s="35"/>
      <c r="G913" s="35"/>
      <c r="H913" s="35"/>
      <c r="I913" s="35"/>
      <c r="J913" s="35"/>
      <c r="K913" s="35"/>
      <c r="L913" s="42"/>
      <c r="M913" s="35"/>
      <c r="N913" s="35"/>
      <c r="O913" s="35"/>
      <c r="P913" s="35"/>
      <c r="Q913" s="35"/>
      <c r="R913" s="35"/>
      <c r="S913" s="35"/>
      <c r="T913" s="35"/>
      <c r="U913" s="35"/>
      <c r="V913" s="35"/>
      <c r="W913" s="35"/>
      <c r="X913" s="35"/>
      <c r="Y913" s="35"/>
      <c r="Z913" s="35"/>
      <c r="AA913" s="35"/>
      <c r="AB913" s="35"/>
    </row>
    <row r="914" spans="1:28">
      <c r="A914" s="409"/>
      <c r="B914" s="35"/>
      <c r="C914" s="35"/>
      <c r="D914" s="35"/>
      <c r="E914" s="35"/>
      <c r="F914" s="35"/>
      <c r="G914" s="35"/>
      <c r="H914" s="35"/>
      <c r="I914" s="35"/>
      <c r="J914" s="35"/>
      <c r="K914" s="35"/>
      <c r="L914" s="42"/>
      <c r="M914" s="35"/>
      <c r="N914" s="35"/>
      <c r="O914" s="35"/>
      <c r="P914" s="35"/>
      <c r="Q914" s="35"/>
      <c r="R914" s="35"/>
      <c r="S914" s="35"/>
      <c r="T914" s="35"/>
      <c r="U914" s="35"/>
      <c r="V914" s="35"/>
      <c r="W914" s="35"/>
      <c r="X914" s="35"/>
      <c r="Y914" s="35"/>
      <c r="Z914" s="35"/>
      <c r="AA914" s="35"/>
      <c r="AB914" s="35"/>
    </row>
    <row r="915" spans="1:28">
      <c r="A915" s="409"/>
      <c r="B915" s="35"/>
      <c r="C915" s="35"/>
      <c r="D915" s="35"/>
      <c r="E915" s="35"/>
      <c r="F915" s="35"/>
      <c r="G915" s="35"/>
      <c r="H915" s="35"/>
      <c r="I915" s="35"/>
      <c r="J915" s="35"/>
      <c r="K915" s="35"/>
      <c r="L915" s="42"/>
      <c r="M915" s="35"/>
      <c r="N915" s="35"/>
      <c r="O915" s="35"/>
      <c r="P915" s="35"/>
      <c r="Q915" s="35"/>
      <c r="R915" s="35"/>
      <c r="S915" s="35"/>
      <c r="T915" s="35"/>
      <c r="U915" s="35"/>
      <c r="V915" s="35"/>
      <c r="W915" s="35"/>
      <c r="X915" s="35"/>
      <c r="Y915" s="35"/>
      <c r="Z915" s="35"/>
      <c r="AA915" s="35"/>
      <c r="AB915" s="35"/>
    </row>
    <row r="916" spans="1:28">
      <c r="A916" s="409"/>
      <c r="B916" s="35"/>
      <c r="C916" s="35"/>
      <c r="D916" s="35"/>
      <c r="E916" s="35"/>
      <c r="F916" s="35"/>
      <c r="G916" s="35"/>
      <c r="H916" s="35"/>
      <c r="I916" s="35"/>
      <c r="J916" s="35"/>
      <c r="K916" s="35"/>
      <c r="L916" s="42"/>
      <c r="M916" s="35"/>
      <c r="N916" s="35"/>
      <c r="O916" s="35"/>
      <c r="P916" s="35"/>
      <c r="Q916" s="35"/>
      <c r="R916" s="35"/>
      <c r="S916" s="35"/>
      <c r="T916" s="35"/>
      <c r="U916" s="35"/>
      <c r="V916" s="35"/>
      <c r="W916" s="35"/>
      <c r="X916" s="35"/>
      <c r="Y916" s="35"/>
      <c r="Z916" s="35"/>
      <c r="AA916" s="35"/>
      <c r="AB916" s="35"/>
    </row>
    <row r="917" spans="1:28">
      <c r="A917" s="409"/>
      <c r="B917" s="35"/>
      <c r="C917" s="35"/>
      <c r="D917" s="35"/>
      <c r="E917" s="35"/>
      <c r="F917" s="35"/>
      <c r="G917" s="35"/>
      <c r="H917" s="35"/>
      <c r="I917" s="35"/>
      <c r="J917" s="35"/>
      <c r="K917" s="35"/>
      <c r="L917" s="42"/>
      <c r="M917" s="35"/>
      <c r="N917" s="35"/>
      <c r="O917" s="35"/>
      <c r="P917" s="35"/>
      <c r="Q917" s="35"/>
      <c r="R917" s="35"/>
      <c r="S917" s="35"/>
      <c r="T917" s="35"/>
      <c r="U917" s="35"/>
      <c r="V917" s="35"/>
      <c r="W917" s="35"/>
      <c r="X917" s="35"/>
      <c r="Y917" s="35"/>
      <c r="Z917" s="35"/>
      <c r="AA917" s="35"/>
      <c r="AB917" s="35"/>
    </row>
    <row r="918" spans="1:28">
      <c r="A918" s="409"/>
      <c r="B918" s="35"/>
      <c r="C918" s="35"/>
      <c r="D918" s="35"/>
      <c r="E918" s="35"/>
      <c r="F918" s="35"/>
      <c r="G918" s="35"/>
      <c r="H918" s="35"/>
      <c r="I918" s="35"/>
      <c r="J918" s="35"/>
      <c r="K918" s="35"/>
      <c r="L918" s="42"/>
      <c r="M918" s="35"/>
      <c r="N918" s="35"/>
      <c r="O918" s="35"/>
      <c r="P918" s="35"/>
      <c r="Q918" s="35"/>
      <c r="R918" s="35"/>
      <c r="S918" s="35"/>
      <c r="T918" s="35"/>
      <c r="U918" s="35"/>
      <c r="V918" s="35"/>
      <c r="W918" s="35"/>
      <c r="X918" s="35"/>
      <c r="Y918" s="35"/>
      <c r="Z918" s="35"/>
      <c r="AA918" s="35"/>
      <c r="AB918" s="35"/>
    </row>
    <row r="919" spans="1:28">
      <c r="A919" s="409"/>
      <c r="B919" s="35"/>
      <c r="C919" s="35"/>
      <c r="D919" s="35"/>
      <c r="E919" s="35"/>
      <c r="F919" s="35"/>
      <c r="G919" s="35"/>
      <c r="H919" s="35"/>
      <c r="I919" s="35"/>
      <c r="J919" s="35"/>
      <c r="K919" s="35"/>
      <c r="L919" s="42"/>
      <c r="M919" s="35"/>
      <c r="N919" s="35"/>
      <c r="O919" s="35"/>
      <c r="P919" s="35"/>
      <c r="Q919" s="35"/>
      <c r="R919" s="35"/>
      <c r="S919" s="35"/>
      <c r="T919" s="35"/>
      <c r="U919" s="35"/>
      <c r="V919" s="35"/>
      <c r="W919" s="35"/>
      <c r="X919" s="35"/>
      <c r="Y919" s="35"/>
      <c r="Z919" s="35"/>
      <c r="AA919" s="35"/>
      <c r="AB919" s="35"/>
    </row>
    <row r="920" spans="1:28">
      <c r="A920" s="409"/>
      <c r="B920" s="35"/>
      <c r="C920" s="35"/>
      <c r="D920" s="35"/>
      <c r="E920" s="35"/>
      <c r="F920" s="35"/>
      <c r="G920" s="35"/>
      <c r="H920" s="35"/>
      <c r="I920" s="35"/>
      <c r="J920" s="35"/>
      <c r="K920" s="35"/>
      <c r="L920" s="42"/>
      <c r="M920" s="35"/>
      <c r="N920" s="35"/>
      <c r="O920" s="35"/>
      <c r="P920" s="35"/>
      <c r="Q920" s="35"/>
      <c r="R920" s="35"/>
      <c r="S920" s="35"/>
      <c r="T920" s="35"/>
      <c r="U920" s="35"/>
      <c r="V920" s="35"/>
      <c r="W920" s="35"/>
      <c r="X920" s="35"/>
      <c r="Y920" s="35"/>
      <c r="Z920" s="35"/>
      <c r="AA920" s="35"/>
      <c r="AB920" s="35"/>
    </row>
    <row r="921" spans="1:28">
      <c r="A921" s="409"/>
      <c r="B921" s="35"/>
      <c r="C921" s="35"/>
      <c r="D921" s="35"/>
      <c r="E921" s="35"/>
      <c r="F921" s="35"/>
      <c r="G921" s="35"/>
      <c r="H921" s="35"/>
      <c r="I921" s="35"/>
      <c r="J921" s="35"/>
      <c r="K921" s="35"/>
      <c r="L921" s="42"/>
      <c r="M921" s="35"/>
      <c r="N921" s="35"/>
      <c r="O921" s="35"/>
      <c r="P921" s="35"/>
      <c r="Q921" s="35"/>
      <c r="R921" s="35"/>
      <c r="S921" s="35"/>
      <c r="T921" s="35"/>
      <c r="U921" s="35"/>
      <c r="V921" s="35"/>
      <c r="W921" s="35"/>
      <c r="X921" s="35"/>
      <c r="Y921" s="35"/>
      <c r="Z921" s="35"/>
      <c r="AA921" s="35"/>
      <c r="AB921" s="35"/>
    </row>
    <row r="922" spans="1:28">
      <c r="A922" s="409"/>
      <c r="B922" s="35"/>
      <c r="C922" s="35"/>
      <c r="D922" s="35"/>
      <c r="E922" s="35"/>
      <c r="F922" s="35"/>
      <c r="G922" s="35"/>
      <c r="H922" s="35"/>
      <c r="I922" s="35"/>
      <c r="J922" s="35"/>
      <c r="K922" s="35"/>
      <c r="L922" s="42"/>
      <c r="M922" s="35"/>
      <c r="N922" s="35"/>
      <c r="O922" s="35"/>
      <c r="P922" s="35"/>
      <c r="Q922" s="35"/>
      <c r="R922" s="35"/>
      <c r="S922" s="35"/>
      <c r="T922" s="35"/>
      <c r="U922" s="35"/>
      <c r="V922" s="35"/>
      <c r="W922" s="35"/>
      <c r="X922" s="35"/>
      <c r="Y922" s="35"/>
      <c r="Z922" s="35"/>
      <c r="AA922" s="35"/>
      <c r="AB922" s="35"/>
    </row>
    <row r="923" spans="1:28">
      <c r="A923" s="409"/>
      <c r="B923" s="35"/>
      <c r="C923" s="35"/>
      <c r="D923" s="35"/>
      <c r="E923" s="35"/>
      <c r="F923" s="35"/>
      <c r="G923" s="35"/>
      <c r="H923" s="35"/>
      <c r="I923" s="35"/>
      <c r="J923" s="35"/>
      <c r="K923" s="35"/>
      <c r="L923" s="42"/>
      <c r="M923" s="35"/>
      <c r="N923" s="35"/>
      <c r="O923" s="35"/>
      <c r="P923" s="35"/>
      <c r="Q923" s="35"/>
      <c r="R923" s="35"/>
      <c r="S923" s="35"/>
      <c r="T923" s="35"/>
      <c r="U923" s="35"/>
      <c r="V923" s="35"/>
      <c r="W923" s="35"/>
      <c r="X923" s="35"/>
      <c r="Y923" s="35"/>
      <c r="Z923" s="35"/>
      <c r="AA923" s="35"/>
      <c r="AB923" s="35"/>
    </row>
    <row r="924" spans="1:28">
      <c r="A924" s="409"/>
      <c r="B924" s="35"/>
      <c r="C924" s="35"/>
      <c r="D924" s="35"/>
      <c r="E924" s="35"/>
      <c r="F924" s="35"/>
      <c r="G924" s="35"/>
      <c r="H924" s="35"/>
      <c r="I924" s="35"/>
      <c r="J924" s="35"/>
      <c r="K924" s="35"/>
      <c r="L924" s="42"/>
      <c r="M924" s="35"/>
      <c r="N924" s="35"/>
      <c r="O924" s="35"/>
      <c r="P924" s="35"/>
      <c r="Q924" s="35"/>
      <c r="R924" s="35"/>
      <c r="S924" s="35"/>
      <c r="T924" s="35"/>
      <c r="U924" s="35"/>
      <c r="V924" s="35"/>
      <c r="W924" s="35"/>
      <c r="X924" s="35"/>
      <c r="Y924" s="35"/>
      <c r="Z924" s="35"/>
      <c r="AA924" s="35"/>
      <c r="AB924" s="35"/>
    </row>
    <row r="925" spans="1:28">
      <c r="A925" s="409"/>
      <c r="B925" s="35"/>
      <c r="C925" s="35"/>
      <c r="D925" s="35"/>
      <c r="E925" s="35"/>
      <c r="F925" s="35"/>
      <c r="G925" s="35"/>
      <c r="H925" s="35"/>
      <c r="I925" s="35"/>
      <c r="J925" s="35"/>
      <c r="K925" s="35"/>
      <c r="L925" s="42"/>
      <c r="M925" s="35"/>
      <c r="N925" s="35"/>
      <c r="O925" s="35"/>
      <c r="P925" s="35"/>
      <c r="Q925" s="35"/>
      <c r="R925" s="35"/>
      <c r="S925" s="35"/>
      <c r="T925" s="35"/>
      <c r="U925" s="35"/>
      <c r="V925" s="35"/>
      <c r="W925" s="35"/>
      <c r="X925" s="35"/>
      <c r="Y925" s="35"/>
      <c r="Z925" s="35"/>
      <c r="AA925" s="35"/>
      <c r="AB925" s="35"/>
    </row>
    <row r="926" spans="1:28">
      <c r="A926" s="409"/>
      <c r="B926" s="35"/>
      <c r="C926" s="35"/>
      <c r="D926" s="35"/>
      <c r="E926" s="35"/>
      <c r="F926" s="35"/>
      <c r="G926" s="35"/>
      <c r="H926" s="35"/>
      <c r="I926" s="35"/>
      <c r="J926" s="35"/>
      <c r="K926" s="35"/>
      <c r="L926" s="42"/>
      <c r="M926" s="35"/>
      <c r="N926" s="35"/>
      <c r="O926" s="35"/>
      <c r="P926" s="35"/>
      <c r="Q926" s="35"/>
      <c r="R926" s="35"/>
      <c r="S926" s="35"/>
      <c r="T926" s="35"/>
      <c r="U926" s="35"/>
      <c r="V926" s="35"/>
      <c r="W926" s="35"/>
      <c r="X926" s="35"/>
      <c r="Y926" s="35"/>
      <c r="Z926" s="35"/>
      <c r="AA926" s="35"/>
      <c r="AB926" s="35"/>
    </row>
    <row r="927" spans="1:28">
      <c r="A927" s="409"/>
      <c r="B927" s="35"/>
      <c r="C927" s="35"/>
      <c r="D927" s="35"/>
      <c r="E927" s="35"/>
      <c r="F927" s="35"/>
      <c r="G927" s="35"/>
      <c r="H927" s="35"/>
      <c r="I927" s="35"/>
      <c r="J927" s="35"/>
      <c r="K927" s="35"/>
      <c r="L927" s="42"/>
      <c r="M927" s="35"/>
      <c r="N927" s="35"/>
      <c r="O927" s="35"/>
      <c r="P927" s="35"/>
      <c r="Q927" s="35"/>
      <c r="R927" s="35"/>
      <c r="S927" s="35"/>
      <c r="T927" s="35"/>
      <c r="U927" s="35"/>
      <c r="V927" s="35"/>
      <c r="W927" s="35"/>
      <c r="X927" s="35"/>
      <c r="Y927" s="35"/>
      <c r="Z927" s="35"/>
      <c r="AA927" s="35"/>
      <c r="AB927" s="35"/>
    </row>
    <row r="928" spans="1:28">
      <c r="A928" s="409"/>
      <c r="B928" s="35"/>
      <c r="C928" s="35"/>
      <c r="D928" s="35"/>
      <c r="E928" s="35"/>
      <c r="F928" s="35"/>
      <c r="G928" s="35"/>
      <c r="H928" s="35"/>
      <c r="I928" s="35"/>
      <c r="J928" s="35"/>
      <c r="K928" s="35"/>
      <c r="L928" s="42"/>
      <c r="M928" s="35"/>
      <c r="N928" s="35"/>
      <c r="O928" s="35"/>
      <c r="P928" s="35"/>
      <c r="Q928" s="35"/>
      <c r="R928" s="35"/>
      <c r="S928" s="35"/>
      <c r="T928" s="35"/>
      <c r="U928" s="35"/>
      <c r="V928" s="35"/>
      <c r="W928" s="35"/>
      <c r="X928" s="35"/>
      <c r="Y928" s="35"/>
      <c r="Z928" s="35"/>
      <c r="AA928" s="35"/>
      <c r="AB928" s="35"/>
    </row>
    <row r="929" spans="1:28">
      <c r="A929" s="409"/>
      <c r="B929" s="35"/>
      <c r="C929" s="35"/>
      <c r="D929" s="35"/>
      <c r="E929" s="35"/>
      <c r="F929" s="35"/>
      <c r="G929" s="35"/>
      <c r="H929" s="35"/>
      <c r="I929" s="35"/>
      <c r="J929" s="35"/>
      <c r="K929" s="35"/>
      <c r="L929" s="42"/>
      <c r="M929" s="35"/>
      <c r="N929" s="35"/>
      <c r="O929" s="35"/>
      <c r="P929" s="35"/>
      <c r="Q929" s="35"/>
      <c r="R929" s="35"/>
      <c r="S929" s="35"/>
      <c r="T929" s="35"/>
      <c r="U929" s="35"/>
      <c r="V929" s="35"/>
      <c r="W929" s="35"/>
      <c r="X929" s="35"/>
      <c r="Y929" s="35"/>
      <c r="Z929" s="35"/>
      <c r="AA929" s="35"/>
      <c r="AB929" s="35"/>
    </row>
    <row r="930" spans="1:28">
      <c r="A930" s="409"/>
      <c r="B930" s="35"/>
      <c r="C930" s="35"/>
      <c r="D930" s="35"/>
      <c r="E930" s="35"/>
      <c r="F930" s="35"/>
      <c r="G930" s="35"/>
      <c r="H930" s="35"/>
      <c r="I930" s="35"/>
      <c r="J930" s="35"/>
      <c r="K930" s="35"/>
      <c r="L930" s="42"/>
      <c r="M930" s="35"/>
      <c r="N930" s="35"/>
      <c r="O930" s="35"/>
      <c r="P930" s="35"/>
      <c r="Q930" s="35"/>
      <c r="R930" s="35"/>
      <c r="S930" s="35"/>
      <c r="T930" s="35"/>
      <c r="U930" s="35"/>
      <c r="V930" s="35"/>
      <c r="W930" s="35"/>
      <c r="X930" s="35"/>
      <c r="Y930" s="35"/>
      <c r="Z930" s="35"/>
      <c r="AA930" s="35"/>
      <c r="AB930" s="35"/>
    </row>
    <row r="931" spans="1:28">
      <c r="A931" s="409"/>
      <c r="B931" s="35"/>
      <c r="C931" s="35"/>
      <c r="D931" s="35"/>
      <c r="E931" s="35"/>
      <c r="F931" s="35"/>
      <c r="G931" s="35"/>
      <c r="H931" s="35"/>
      <c r="I931" s="35"/>
      <c r="J931" s="35"/>
      <c r="K931" s="35"/>
      <c r="L931" s="42"/>
      <c r="M931" s="35"/>
      <c r="N931" s="35"/>
      <c r="O931" s="35"/>
      <c r="P931" s="35"/>
      <c r="Q931" s="35"/>
      <c r="R931" s="35"/>
      <c r="S931" s="35"/>
      <c r="T931" s="35"/>
      <c r="U931" s="35"/>
      <c r="V931" s="35"/>
      <c r="W931" s="35"/>
      <c r="X931" s="35"/>
      <c r="Y931" s="35"/>
      <c r="Z931" s="35"/>
      <c r="AA931" s="35"/>
      <c r="AB931" s="35"/>
    </row>
    <row r="932" spans="1:28">
      <c r="A932" s="409"/>
      <c r="B932" s="35"/>
      <c r="C932" s="35"/>
      <c r="D932" s="35"/>
      <c r="E932" s="35"/>
      <c r="F932" s="35"/>
      <c r="G932" s="35"/>
      <c r="H932" s="35"/>
      <c r="I932" s="35"/>
      <c r="J932" s="35"/>
      <c r="K932" s="35"/>
      <c r="L932" s="42"/>
      <c r="M932" s="35"/>
      <c r="N932" s="35"/>
      <c r="O932" s="35"/>
      <c r="P932" s="35"/>
      <c r="Q932" s="35"/>
      <c r="R932" s="35"/>
      <c r="S932" s="35"/>
      <c r="T932" s="35"/>
      <c r="U932" s="35"/>
      <c r="V932" s="35"/>
      <c r="W932" s="35"/>
      <c r="X932" s="35"/>
      <c r="Y932" s="35"/>
      <c r="Z932" s="35"/>
      <c r="AA932" s="35"/>
      <c r="AB932" s="35"/>
    </row>
    <row r="933" spans="1:28">
      <c r="A933" s="409"/>
      <c r="B933" s="35"/>
      <c r="C933" s="35"/>
      <c r="D933" s="35"/>
      <c r="E933" s="35"/>
      <c r="F933" s="35"/>
      <c r="G933" s="35"/>
      <c r="H933" s="35"/>
      <c r="I933" s="35"/>
      <c r="J933" s="35"/>
      <c r="K933" s="35"/>
      <c r="L933" s="42"/>
      <c r="M933" s="35"/>
      <c r="N933" s="35"/>
      <c r="O933" s="35"/>
      <c r="P933" s="35"/>
      <c r="Q933" s="35"/>
      <c r="R933" s="35"/>
      <c r="S933" s="35"/>
      <c r="T933" s="35"/>
      <c r="U933" s="35"/>
      <c r="V933" s="35"/>
      <c r="W933" s="35"/>
      <c r="X933" s="35"/>
      <c r="Y933" s="35"/>
      <c r="Z933" s="35"/>
      <c r="AA933" s="35"/>
      <c r="AB933" s="35"/>
    </row>
    <row r="934" spans="1:28">
      <c r="A934" s="409"/>
      <c r="B934" s="35"/>
      <c r="C934" s="35"/>
      <c r="D934" s="35"/>
      <c r="E934" s="35"/>
      <c r="F934" s="35"/>
      <c r="G934" s="35"/>
      <c r="H934" s="35"/>
      <c r="I934" s="35"/>
      <c r="J934" s="35"/>
      <c r="K934" s="35"/>
      <c r="L934" s="42"/>
      <c r="M934" s="35"/>
      <c r="N934" s="35"/>
      <c r="O934" s="35"/>
      <c r="P934" s="35"/>
      <c r="Q934" s="35"/>
      <c r="R934" s="35"/>
      <c r="S934" s="35"/>
      <c r="T934" s="35"/>
      <c r="U934" s="35"/>
      <c r="V934" s="35"/>
      <c r="W934" s="35"/>
      <c r="X934" s="35"/>
      <c r="Y934" s="35"/>
      <c r="Z934" s="35"/>
      <c r="AA934" s="35"/>
      <c r="AB934" s="35"/>
    </row>
    <row r="935" spans="1:28">
      <c r="A935" s="409"/>
      <c r="B935" s="35"/>
      <c r="C935" s="35"/>
      <c r="D935" s="35"/>
      <c r="E935" s="35"/>
      <c r="F935" s="35"/>
      <c r="G935" s="35"/>
      <c r="H935" s="35"/>
      <c r="I935" s="35"/>
      <c r="J935" s="35"/>
      <c r="K935" s="35"/>
      <c r="L935" s="42"/>
      <c r="M935" s="35"/>
      <c r="N935" s="35"/>
      <c r="O935" s="35"/>
      <c r="P935" s="35"/>
      <c r="Q935" s="35"/>
      <c r="R935" s="35"/>
      <c r="S935" s="35"/>
      <c r="T935" s="35"/>
      <c r="U935" s="35"/>
      <c r="V935" s="35"/>
      <c r="W935" s="35"/>
      <c r="X935" s="35"/>
      <c r="Y935" s="35"/>
      <c r="Z935" s="35"/>
      <c r="AA935" s="35"/>
      <c r="AB935" s="35"/>
    </row>
    <row r="936" spans="1:28">
      <c r="A936" s="409"/>
      <c r="B936" s="35"/>
      <c r="C936" s="35"/>
      <c r="D936" s="35"/>
      <c r="E936" s="35"/>
      <c r="F936" s="35"/>
      <c r="G936" s="35"/>
      <c r="H936" s="35"/>
      <c r="I936" s="35"/>
      <c r="J936" s="35"/>
      <c r="K936" s="35"/>
      <c r="L936" s="42"/>
      <c r="M936" s="35"/>
      <c r="N936" s="35"/>
      <c r="O936" s="35"/>
      <c r="P936" s="35"/>
      <c r="Q936" s="35"/>
      <c r="R936" s="35"/>
      <c r="S936" s="35"/>
      <c r="T936" s="35"/>
      <c r="U936" s="35"/>
      <c r="V936" s="35"/>
      <c r="W936" s="35"/>
      <c r="X936" s="35"/>
      <c r="Y936" s="35"/>
      <c r="Z936" s="35"/>
      <c r="AA936" s="35"/>
      <c r="AB936" s="35"/>
    </row>
    <row r="937" spans="1:28">
      <c r="A937" s="409"/>
      <c r="B937" s="35"/>
      <c r="C937" s="35"/>
      <c r="D937" s="35"/>
      <c r="E937" s="35"/>
      <c r="F937" s="35"/>
      <c r="G937" s="35"/>
      <c r="H937" s="35"/>
      <c r="I937" s="35"/>
      <c r="J937" s="35"/>
      <c r="K937" s="35"/>
      <c r="L937" s="42"/>
      <c r="M937" s="35"/>
      <c r="N937" s="35"/>
      <c r="O937" s="35"/>
      <c r="P937" s="35"/>
      <c r="Q937" s="35"/>
      <c r="R937" s="35"/>
      <c r="S937" s="35"/>
      <c r="T937" s="35"/>
      <c r="U937" s="35"/>
      <c r="V937" s="35"/>
      <c r="W937" s="35"/>
      <c r="X937" s="35"/>
      <c r="Y937" s="35"/>
      <c r="Z937" s="35"/>
      <c r="AA937" s="35"/>
      <c r="AB937" s="35"/>
    </row>
    <row r="938" spans="1:28">
      <c r="A938" s="409"/>
      <c r="B938" s="35"/>
      <c r="C938" s="35"/>
      <c r="D938" s="35"/>
      <c r="E938" s="35"/>
      <c r="F938" s="35"/>
      <c r="G938" s="35"/>
      <c r="H938" s="35"/>
      <c r="I938" s="35"/>
      <c r="J938" s="35"/>
      <c r="K938" s="35"/>
      <c r="L938" s="42"/>
      <c r="M938" s="35"/>
      <c r="N938" s="35"/>
      <c r="O938" s="35"/>
      <c r="P938" s="35"/>
      <c r="Q938" s="35"/>
      <c r="R938" s="35"/>
      <c r="S938" s="35"/>
      <c r="T938" s="35"/>
      <c r="U938" s="35"/>
      <c r="V938" s="35"/>
      <c r="W938" s="35"/>
      <c r="X938" s="35"/>
      <c r="Y938" s="35"/>
      <c r="Z938" s="35"/>
      <c r="AA938" s="35"/>
      <c r="AB938" s="35"/>
    </row>
    <row r="939" spans="1:28">
      <c r="A939" s="409"/>
      <c r="B939" s="35"/>
      <c r="C939" s="35"/>
      <c r="D939" s="35"/>
      <c r="E939" s="35"/>
      <c r="F939" s="35"/>
      <c r="G939" s="35"/>
      <c r="H939" s="35"/>
      <c r="I939" s="35"/>
      <c r="J939" s="35"/>
      <c r="K939" s="35"/>
      <c r="L939" s="42"/>
      <c r="M939" s="35"/>
      <c r="N939" s="35"/>
      <c r="O939" s="35"/>
      <c r="P939" s="35"/>
      <c r="Q939" s="35"/>
      <c r="R939" s="35"/>
      <c r="S939" s="35"/>
      <c r="T939" s="35"/>
      <c r="U939" s="35"/>
      <c r="V939" s="35"/>
      <c r="W939" s="35"/>
      <c r="X939" s="35"/>
      <c r="Y939" s="35"/>
      <c r="Z939" s="35"/>
      <c r="AA939" s="35"/>
      <c r="AB939" s="35"/>
    </row>
    <row r="940" spans="1:28">
      <c r="A940" s="409"/>
      <c r="B940" s="35"/>
      <c r="C940" s="35"/>
      <c r="D940" s="35"/>
      <c r="E940" s="35"/>
      <c r="F940" s="35"/>
      <c r="G940" s="35"/>
      <c r="H940" s="35"/>
      <c r="I940" s="35"/>
      <c r="J940" s="35"/>
      <c r="K940" s="35"/>
      <c r="L940" s="42"/>
      <c r="M940" s="35"/>
      <c r="N940" s="35"/>
      <c r="O940" s="35"/>
      <c r="P940" s="35"/>
      <c r="Q940" s="35"/>
      <c r="R940" s="35"/>
      <c r="S940" s="35"/>
      <c r="T940" s="35"/>
      <c r="U940" s="35"/>
      <c r="V940" s="35"/>
      <c r="W940" s="35"/>
      <c r="X940" s="35"/>
      <c r="Y940" s="35"/>
      <c r="Z940" s="35"/>
      <c r="AA940" s="35"/>
      <c r="AB940" s="35"/>
    </row>
    <row r="941" spans="1:28">
      <c r="A941" s="409"/>
      <c r="B941" s="35"/>
      <c r="C941" s="35"/>
      <c r="D941" s="35"/>
      <c r="E941" s="35"/>
      <c r="F941" s="35"/>
      <c r="G941" s="35"/>
      <c r="H941" s="35"/>
      <c r="I941" s="35"/>
      <c r="J941" s="35"/>
      <c r="K941" s="35"/>
      <c r="L941" s="42"/>
      <c r="M941" s="35"/>
      <c r="N941" s="35"/>
      <c r="O941" s="35"/>
      <c r="P941" s="35"/>
      <c r="Q941" s="35"/>
      <c r="R941" s="35"/>
      <c r="S941" s="35"/>
      <c r="T941" s="35"/>
      <c r="U941" s="35"/>
      <c r="V941" s="35"/>
      <c r="W941" s="35"/>
      <c r="X941" s="35"/>
      <c r="Y941" s="35"/>
      <c r="Z941" s="35"/>
      <c r="AA941" s="35"/>
      <c r="AB941" s="35"/>
    </row>
    <row r="942" spans="1:28">
      <c r="A942" s="409"/>
      <c r="B942" s="35"/>
      <c r="C942" s="35"/>
      <c r="D942" s="35"/>
      <c r="E942" s="35"/>
      <c r="F942" s="35"/>
      <c r="G942" s="35"/>
      <c r="H942" s="35"/>
      <c r="I942" s="35"/>
      <c r="J942" s="35"/>
      <c r="K942" s="35"/>
      <c r="L942" s="42"/>
      <c r="M942" s="35"/>
      <c r="N942" s="35"/>
      <c r="O942" s="35"/>
      <c r="P942" s="35"/>
      <c r="Q942" s="35"/>
      <c r="R942" s="35"/>
      <c r="S942" s="35"/>
      <c r="T942" s="35"/>
      <c r="U942" s="35"/>
      <c r="V942" s="35"/>
      <c r="W942" s="35"/>
      <c r="X942" s="35"/>
      <c r="Y942" s="35"/>
      <c r="Z942" s="35"/>
      <c r="AA942" s="35"/>
      <c r="AB942" s="35"/>
    </row>
    <row r="943" spans="1:28">
      <c r="A943" s="409"/>
      <c r="B943" s="35"/>
      <c r="C943" s="35"/>
      <c r="D943" s="35"/>
      <c r="E943" s="35"/>
      <c r="F943" s="35"/>
      <c r="G943" s="35"/>
      <c r="H943" s="35"/>
      <c r="I943" s="35"/>
      <c r="J943" s="35"/>
      <c r="K943" s="35"/>
      <c r="L943" s="42"/>
      <c r="M943" s="35"/>
      <c r="N943" s="35"/>
      <c r="O943" s="35"/>
      <c r="P943" s="35"/>
      <c r="Q943" s="35"/>
      <c r="R943" s="35"/>
      <c r="S943" s="35"/>
      <c r="T943" s="35"/>
      <c r="U943" s="35"/>
      <c r="V943" s="35"/>
      <c r="W943" s="35"/>
      <c r="X943" s="35"/>
      <c r="Y943" s="35"/>
      <c r="Z943" s="35"/>
      <c r="AA943" s="35"/>
      <c r="AB943" s="35"/>
    </row>
    <row r="944" spans="1:28">
      <c r="A944" s="409"/>
      <c r="B944" s="35"/>
      <c r="C944" s="35"/>
      <c r="D944" s="35"/>
      <c r="E944" s="35"/>
      <c r="F944" s="35"/>
      <c r="G944" s="35"/>
      <c r="H944" s="35"/>
      <c r="I944" s="35"/>
      <c r="J944" s="35"/>
      <c r="K944" s="35"/>
      <c r="L944" s="42"/>
      <c r="M944" s="35"/>
      <c r="N944" s="35"/>
      <c r="O944" s="35"/>
      <c r="P944" s="35"/>
      <c r="Q944" s="35"/>
      <c r="R944" s="35"/>
      <c r="S944" s="35"/>
      <c r="T944" s="35"/>
      <c r="U944" s="35"/>
      <c r="V944" s="35"/>
      <c r="W944" s="35"/>
      <c r="X944" s="35"/>
      <c r="Y944" s="35"/>
      <c r="Z944" s="35"/>
      <c r="AA944" s="35"/>
      <c r="AB944" s="35"/>
    </row>
    <row r="945" spans="1:28">
      <c r="A945" s="409"/>
      <c r="B945" s="35"/>
      <c r="C945" s="35"/>
      <c r="D945" s="35"/>
      <c r="E945" s="35"/>
      <c r="F945" s="35"/>
      <c r="G945" s="35"/>
      <c r="H945" s="35"/>
      <c r="I945" s="35"/>
      <c r="J945" s="35"/>
      <c r="K945" s="35"/>
      <c r="L945" s="42"/>
      <c r="M945" s="35"/>
      <c r="N945" s="35"/>
      <c r="O945" s="35"/>
      <c r="P945" s="35"/>
      <c r="Q945" s="35"/>
      <c r="R945" s="35"/>
      <c r="S945" s="35"/>
      <c r="T945" s="35"/>
      <c r="U945" s="35"/>
      <c r="V945" s="35"/>
      <c r="W945" s="35"/>
      <c r="X945" s="35"/>
      <c r="Y945" s="35"/>
      <c r="Z945" s="35"/>
      <c r="AA945" s="35"/>
      <c r="AB945" s="35"/>
    </row>
    <row r="946" spans="1:28">
      <c r="A946" s="409"/>
      <c r="B946" s="35"/>
      <c r="C946" s="35"/>
      <c r="D946" s="35"/>
      <c r="E946" s="35"/>
      <c r="F946" s="35"/>
      <c r="G946" s="35"/>
      <c r="H946" s="35"/>
      <c r="I946" s="35"/>
      <c r="J946" s="35"/>
      <c r="K946" s="35"/>
      <c r="L946" s="42"/>
      <c r="M946" s="35"/>
      <c r="N946" s="35"/>
      <c r="O946" s="35"/>
      <c r="P946" s="35"/>
      <c r="Q946" s="35"/>
      <c r="R946" s="35"/>
      <c r="S946" s="35"/>
      <c r="T946" s="35"/>
      <c r="U946" s="35"/>
      <c r="V946" s="35"/>
      <c r="W946" s="35"/>
      <c r="X946" s="35"/>
      <c r="Y946" s="35"/>
      <c r="Z946" s="35"/>
      <c r="AA946" s="35"/>
      <c r="AB946" s="35"/>
    </row>
    <row r="947" spans="1:28">
      <c r="A947" s="409"/>
      <c r="B947" s="35"/>
      <c r="C947" s="35"/>
      <c r="D947" s="35"/>
      <c r="E947" s="35"/>
      <c r="F947" s="35"/>
      <c r="G947" s="35"/>
      <c r="H947" s="35"/>
      <c r="I947" s="35"/>
      <c r="J947" s="35"/>
      <c r="K947" s="35"/>
      <c r="L947" s="42"/>
      <c r="M947" s="35"/>
      <c r="N947" s="35"/>
      <c r="O947" s="35"/>
      <c r="P947" s="35"/>
      <c r="Q947" s="35"/>
      <c r="R947" s="35"/>
      <c r="S947" s="35"/>
      <c r="T947" s="35"/>
      <c r="U947" s="35"/>
      <c r="V947" s="35"/>
      <c r="W947" s="35"/>
      <c r="X947" s="35"/>
      <c r="Y947" s="35"/>
      <c r="Z947" s="35"/>
      <c r="AA947" s="35"/>
      <c r="AB947" s="35"/>
    </row>
    <row r="948" spans="1:28">
      <c r="A948" s="409"/>
      <c r="B948" s="35"/>
      <c r="C948" s="35"/>
      <c r="D948" s="35"/>
      <c r="E948" s="35"/>
      <c r="F948" s="35"/>
      <c r="G948" s="35"/>
      <c r="H948" s="35"/>
      <c r="I948" s="35"/>
      <c r="J948" s="35"/>
      <c r="K948" s="35"/>
      <c r="L948" s="42"/>
      <c r="M948" s="35"/>
      <c r="N948" s="35"/>
      <c r="O948" s="35"/>
      <c r="P948" s="35"/>
      <c r="Q948" s="35"/>
      <c r="R948" s="35"/>
      <c r="S948" s="35"/>
      <c r="T948" s="35"/>
      <c r="U948" s="35"/>
      <c r="V948" s="35"/>
      <c r="W948" s="35"/>
      <c r="X948" s="35"/>
      <c r="Y948" s="35"/>
      <c r="Z948" s="35"/>
      <c r="AA948" s="35"/>
      <c r="AB948" s="35"/>
    </row>
    <row r="949" spans="1:28">
      <c r="A949" s="409"/>
      <c r="B949" s="35"/>
      <c r="C949" s="35"/>
      <c r="D949" s="35"/>
      <c r="E949" s="35"/>
      <c r="F949" s="35"/>
      <c r="G949" s="35"/>
      <c r="H949" s="35"/>
      <c r="I949" s="35"/>
      <c r="J949" s="35"/>
      <c r="K949" s="35"/>
      <c r="L949" s="42"/>
      <c r="M949" s="35"/>
      <c r="N949" s="35"/>
      <c r="O949" s="35"/>
      <c r="P949" s="35"/>
      <c r="Q949" s="35"/>
      <c r="R949" s="35"/>
      <c r="S949" s="35"/>
      <c r="T949" s="35"/>
      <c r="U949" s="35"/>
      <c r="V949" s="35"/>
      <c r="W949" s="35"/>
      <c r="X949" s="35"/>
      <c r="Y949" s="35"/>
      <c r="Z949" s="35"/>
      <c r="AA949" s="35"/>
      <c r="AB949" s="35"/>
    </row>
    <row r="950" spans="1:28">
      <c r="A950" s="409"/>
      <c r="B950" s="35"/>
      <c r="C950" s="35"/>
      <c r="D950" s="35"/>
      <c r="E950" s="35"/>
      <c r="F950" s="35"/>
      <c r="G950" s="35"/>
      <c r="H950" s="35"/>
      <c r="I950" s="35"/>
      <c r="J950" s="35"/>
      <c r="K950" s="35"/>
      <c r="L950" s="42"/>
      <c r="M950" s="35"/>
      <c r="N950" s="35"/>
      <c r="O950" s="35"/>
      <c r="P950" s="35"/>
      <c r="Q950" s="35"/>
      <c r="R950" s="35"/>
      <c r="S950" s="35"/>
      <c r="T950" s="35"/>
      <c r="U950" s="35"/>
      <c r="V950" s="35"/>
      <c r="W950" s="35"/>
      <c r="X950" s="35"/>
      <c r="Y950" s="35"/>
      <c r="Z950" s="35"/>
      <c r="AA950" s="35"/>
      <c r="AB950" s="35"/>
    </row>
    <row r="951" spans="1:28">
      <c r="A951" s="409"/>
      <c r="B951" s="35"/>
      <c r="C951" s="35"/>
      <c r="D951" s="35"/>
      <c r="E951" s="35"/>
      <c r="F951" s="35"/>
      <c r="G951" s="35"/>
      <c r="H951" s="35"/>
      <c r="I951" s="35"/>
      <c r="J951" s="35"/>
      <c r="K951" s="35"/>
      <c r="L951" s="42"/>
      <c r="M951" s="35"/>
      <c r="N951" s="35"/>
      <c r="O951" s="35"/>
      <c r="P951" s="35"/>
      <c r="Q951" s="35"/>
      <c r="R951" s="35"/>
      <c r="S951" s="35"/>
      <c r="T951" s="35"/>
      <c r="U951" s="35"/>
      <c r="V951" s="35"/>
      <c r="W951" s="35"/>
      <c r="X951" s="35"/>
      <c r="Y951" s="35"/>
      <c r="Z951" s="35"/>
      <c r="AA951" s="35"/>
      <c r="AB951" s="35"/>
    </row>
    <row r="952" spans="1:28">
      <c r="A952" s="409"/>
      <c r="B952" s="35"/>
      <c r="C952" s="35"/>
      <c r="D952" s="35"/>
      <c r="E952" s="35"/>
      <c r="F952" s="35"/>
      <c r="G952" s="35"/>
      <c r="H952" s="35"/>
      <c r="I952" s="35"/>
      <c r="J952" s="35"/>
      <c r="K952" s="35"/>
      <c r="L952" s="42"/>
      <c r="M952" s="35"/>
      <c r="N952" s="35"/>
      <c r="O952" s="35"/>
      <c r="P952" s="35"/>
      <c r="Q952" s="35"/>
      <c r="R952" s="35"/>
      <c r="S952" s="35"/>
      <c r="T952" s="35"/>
      <c r="U952" s="35"/>
      <c r="V952" s="35"/>
      <c r="W952" s="35"/>
      <c r="X952" s="35"/>
      <c r="Y952" s="35"/>
      <c r="Z952" s="35"/>
      <c r="AA952" s="35"/>
      <c r="AB952" s="35"/>
    </row>
    <row r="953" spans="1:28">
      <c r="A953" s="409"/>
      <c r="B953" s="35"/>
      <c r="C953" s="35"/>
      <c r="D953" s="35"/>
      <c r="E953" s="35"/>
      <c r="F953" s="35"/>
      <c r="G953" s="35"/>
      <c r="H953" s="35"/>
      <c r="I953" s="35"/>
      <c r="J953" s="35"/>
      <c r="K953" s="35"/>
      <c r="L953" s="42"/>
      <c r="M953" s="35"/>
      <c r="N953" s="35"/>
      <c r="O953" s="35"/>
      <c r="P953" s="35"/>
      <c r="Q953" s="35"/>
      <c r="R953" s="35"/>
      <c r="S953" s="35"/>
      <c r="T953" s="35"/>
      <c r="U953" s="35"/>
      <c r="V953" s="35"/>
      <c r="W953" s="35"/>
      <c r="X953" s="35"/>
      <c r="Y953" s="35"/>
      <c r="Z953" s="35"/>
      <c r="AA953" s="35"/>
      <c r="AB953" s="35"/>
    </row>
    <row r="954" spans="1:28">
      <c r="A954" s="409"/>
      <c r="B954" s="35"/>
      <c r="C954" s="35"/>
      <c r="D954" s="35"/>
      <c r="E954" s="35"/>
      <c r="F954" s="35"/>
      <c r="G954" s="35"/>
      <c r="H954" s="35"/>
      <c r="I954" s="35"/>
      <c r="J954" s="35"/>
      <c r="K954" s="35"/>
      <c r="L954" s="42"/>
      <c r="M954" s="35"/>
      <c r="N954" s="35"/>
      <c r="O954" s="35"/>
      <c r="P954" s="35"/>
      <c r="Q954" s="35"/>
      <c r="R954" s="35"/>
      <c r="S954" s="35"/>
      <c r="T954" s="35"/>
      <c r="U954" s="35"/>
      <c r="V954" s="35"/>
      <c r="W954" s="35"/>
      <c r="X954" s="35"/>
      <c r="Y954" s="35"/>
      <c r="Z954" s="35"/>
      <c r="AA954" s="35"/>
      <c r="AB954" s="35"/>
    </row>
    <row r="955" spans="1:28">
      <c r="A955" s="409"/>
      <c r="B955" s="35"/>
      <c r="C955" s="35"/>
      <c r="D955" s="35"/>
      <c r="E955" s="35"/>
      <c r="F955" s="35"/>
      <c r="G955" s="35"/>
      <c r="H955" s="35"/>
      <c r="I955" s="35"/>
      <c r="J955" s="35"/>
      <c r="K955" s="35"/>
      <c r="L955" s="42"/>
      <c r="M955" s="35"/>
      <c r="N955" s="35"/>
      <c r="O955" s="35"/>
      <c r="P955" s="35"/>
      <c r="Q955" s="35"/>
      <c r="R955" s="35"/>
      <c r="S955" s="35"/>
      <c r="T955" s="35"/>
      <c r="U955" s="35"/>
      <c r="V955" s="35"/>
      <c r="W955" s="35"/>
      <c r="X955" s="35"/>
      <c r="Y955" s="35"/>
      <c r="Z955" s="35"/>
      <c r="AA955" s="35"/>
      <c r="AB955" s="35"/>
    </row>
    <row r="956" spans="1:28">
      <c r="A956" s="409"/>
      <c r="B956" s="35"/>
      <c r="C956" s="35"/>
      <c r="D956" s="35"/>
      <c r="E956" s="35"/>
      <c r="F956" s="35"/>
      <c r="G956" s="35"/>
      <c r="H956" s="35"/>
      <c r="I956" s="35"/>
      <c r="J956" s="35"/>
      <c r="K956" s="35"/>
      <c r="L956" s="42"/>
      <c r="M956" s="35"/>
      <c r="N956" s="35"/>
      <c r="O956" s="35"/>
      <c r="P956" s="35"/>
      <c r="Q956" s="35"/>
      <c r="R956" s="35"/>
      <c r="S956" s="35"/>
      <c r="T956" s="35"/>
      <c r="U956" s="35"/>
      <c r="V956" s="35"/>
      <c r="W956" s="35"/>
      <c r="X956" s="35"/>
      <c r="Y956" s="35"/>
      <c r="Z956" s="35"/>
      <c r="AA956" s="35"/>
      <c r="AB956" s="35"/>
    </row>
    <row r="957" spans="1:28">
      <c r="A957" s="409"/>
      <c r="B957" s="35"/>
      <c r="C957" s="35"/>
      <c r="D957" s="35"/>
      <c r="E957" s="35"/>
      <c r="F957" s="35"/>
      <c r="G957" s="35"/>
      <c r="H957" s="35"/>
      <c r="I957" s="35"/>
      <c r="J957" s="35"/>
      <c r="K957" s="35"/>
      <c r="L957" s="42"/>
      <c r="M957" s="35"/>
      <c r="N957" s="35"/>
      <c r="O957" s="35"/>
      <c r="P957" s="35"/>
      <c r="Q957" s="35"/>
      <c r="R957" s="35"/>
      <c r="S957" s="35"/>
      <c r="T957" s="35"/>
      <c r="U957" s="35"/>
      <c r="V957" s="35"/>
      <c r="W957" s="35"/>
      <c r="X957" s="35"/>
      <c r="Y957" s="35"/>
      <c r="Z957" s="35"/>
      <c r="AA957" s="35"/>
      <c r="AB957" s="35"/>
    </row>
    <row r="958" spans="1:28">
      <c r="A958" s="409"/>
      <c r="B958" s="35"/>
      <c r="C958" s="35"/>
      <c r="D958" s="35"/>
      <c r="E958" s="35"/>
      <c r="F958" s="35"/>
      <c r="G958" s="35"/>
      <c r="H958" s="35"/>
      <c r="I958" s="35"/>
      <c r="J958" s="35"/>
      <c r="K958" s="35"/>
      <c r="L958" s="42"/>
      <c r="M958" s="35"/>
      <c r="N958" s="35"/>
      <c r="O958" s="35"/>
      <c r="P958" s="35"/>
      <c r="Q958" s="35"/>
      <c r="R958" s="35"/>
      <c r="S958" s="35"/>
      <c r="T958" s="35"/>
      <c r="U958" s="35"/>
      <c r="V958" s="35"/>
      <c r="W958" s="35"/>
      <c r="X958" s="35"/>
      <c r="Y958" s="35"/>
      <c r="Z958" s="35"/>
      <c r="AA958" s="35"/>
      <c r="AB958" s="35"/>
    </row>
    <row r="959" spans="1:28">
      <c r="A959" s="409"/>
      <c r="B959" s="35"/>
      <c r="C959" s="35"/>
      <c r="D959" s="35"/>
      <c r="E959" s="35"/>
      <c r="F959" s="35"/>
      <c r="G959" s="35"/>
      <c r="H959" s="35"/>
      <c r="I959" s="35"/>
      <c r="J959" s="35"/>
      <c r="K959" s="35"/>
      <c r="L959" s="42"/>
      <c r="M959" s="35"/>
      <c r="N959" s="35"/>
      <c r="O959" s="35"/>
      <c r="P959" s="35"/>
      <c r="Q959" s="35"/>
      <c r="R959" s="35"/>
      <c r="S959" s="35"/>
      <c r="T959" s="35"/>
      <c r="U959" s="35"/>
      <c r="V959" s="35"/>
      <c r="W959" s="35"/>
      <c r="X959" s="35"/>
      <c r="Y959" s="35"/>
      <c r="Z959" s="35"/>
      <c r="AA959" s="35"/>
      <c r="AB959" s="35"/>
    </row>
    <row r="960" spans="1:28">
      <c r="A960" s="409"/>
      <c r="B960" s="35"/>
      <c r="C960" s="35"/>
      <c r="D960" s="35"/>
      <c r="E960" s="35"/>
      <c r="F960" s="35"/>
      <c r="G960" s="35"/>
      <c r="H960" s="35"/>
      <c r="I960" s="35"/>
      <c r="J960" s="35"/>
      <c r="K960" s="35"/>
      <c r="L960" s="42"/>
      <c r="M960" s="35"/>
      <c r="N960" s="35"/>
      <c r="O960" s="35"/>
      <c r="P960" s="35"/>
      <c r="Q960" s="35"/>
      <c r="R960" s="35"/>
      <c r="S960" s="35"/>
      <c r="T960" s="35"/>
      <c r="U960" s="35"/>
      <c r="V960" s="35"/>
      <c r="W960" s="35"/>
      <c r="X960" s="35"/>
      <c r="Y960" s="35"/>
      <c r="Z960" s="35"/>
      <c r="AA960" s="35"/>
      <c r="AB960" s="35"/>
    </row>
    <row r="961" spans="1:28">
      <c r="A961" s="409"/>
      <c r="B961" s="35"/>
      <c r="C961" s="35"/>
      <c r="D961" s="35"/>
      <c r="E961" s="35"/>
      <c r="F961" s="35"/>
      <c r="G961" s="35"/>
      <c r="H961" s="35"/>
      <c r="I961" s="35"/>
      <c r="J961" s="35"/>
      <c r="K961" s="35"/>
      <c r="L961" s="42"/>
      <c r="M961" s="35"/>
      <c r="N961" s="35"/>
      <c r="O961" s="35"/>
      <c r="P961" s="35"/>
      <c r="Q961" s="35"/>
      <c r="R961" s="35"/>
      <c r="S961" s="35"/>
      <c r="T961" s="35"/>
      <c r="U961" s="35"/>
      <c r="V961" s="35"/>
      <c r="W961" s="35"/>
      <c r="X961" s="35"/>
      <c r="Y961" s="35"/>
      <c r="Z961" s="35"/>
      <c r="AA961" s="35"/>
      <c r="AB961" s="35"/>
    </row>
    <row r="962" spans="1:28">
      <c r="A962" s="409"/>
      <c r="B962" s="35"/>
      <c r="C962" s="35"/>
      <c r="D962" s="35"/>
      <c r="E962" s="35"/>
      <c r="F962" s="35"/>
      <c r="G962" s="35"/>
      <c r="H962" s="35"/>
      <c r="I962" s="35"/>
      <c r="J962" s="35"/>
      <c r="K962" s="35"/>
      <c r="L962" s="42"/>
      <c r="M962" s="35"/>
      <c r="N962" s="35"/>
      <c r="O962" s="35"/>
      <c r="P962" s="35"/>
      <c r="Q962" s="35"/>
      <c r="R962" s="35"/>
      <c r="S962" s="35"/>
      <c r="T962" s="35"/>
      <c r="U962" s="35"/>
      <c r="V962" s="35"/>
      <c r="W962" s="35"/>
      <c r="X962" s="35"/>
      <c r="Y962" s="35"/>
      <c r="Z962" s="35"/>
      <c r="AA962" s="35"/>
      <c r="AB962" s="35"/>
    </row>
    <row r="963" spans="1:28">
      <c r="A963" s="409"/>
      <c r="B963" s="35"/>
      <c r="C963" s="35"/>
      <c r="D963" s="35"/>
      <c r="E963" s="35"/>
      <c r="F963" s="35"/>
      <c r="G963" s="35"/>
      <c r="H963" s="35"/>
      <c r="I963" s="35"/>
      <c r="J963" s="35"/>
      <c r="K963" s="35"/>
      <c r="L963" s="42"/>
      <c r="M963" s="35"/>
      <c r="N963" s="35"/>
      <c r="O963" s="35"/>
      <c r="P963" s="35"/>
      <c r="Q963" s="35"/>
      <c r="R963" s="35"/>
      <c r="S963" s="35"/>
      <c r="T963" s="35"/>
      <c r="U963" s="35"/>
      <c r="V963" s="35"/>
      <c r="W963" s="35"/>
      <c r="X963" s="35"/>
      <c r="Y963" s="35"/>
      <c r="Z963" s="35"/>
      <c r="AA963" s="35"/>
      <c r="AB963" s="35"/>
    </row>
    <row r="964" spans="1:28">
      <c r="A964" s="409"/>
      <c r="B964" s="35"/>
      <c r="C964" s="35"/>
      <c r="D964" s="35"/>
      <c r="E964" s="35"/>
      <c r="F964" s="35"/>
      <c r="G964" s="35"/>
      <c r="H964" s="35"/>
      <c r="I964" s="35"/>
      <c r="J964" s="35"/>
      <c r="K964" s="35"/>
      <c r="L964" s="42"/>
      <c r="M964" s="35"/>
      <c r="N964" s="35"/>
      <c r="O964" s="35"/>
      <c r="P964" s="35"/>
      <c r="Q964" s="35"/>
      <c r="R964" s="35"/>
      <c r="S964" s="35"/>
      <c r="T964" s="35"/>
      <c r="U964" s="35"/>
      <c r="V964" s="35"/>
      <c r="W964" s="35"/>
      <c r="X964" s="35"/>
      <c r="Y964" s="35"/>
      <c r="Z964" s="35"/>
      <c r="AA964" s="35"/>
      <c r="AB964" s="35"/>
    </row>
    <row r="965" spans="1:28">
      <c r="A965" s="409"/>
      <c r="B965" s="35"/>
      <c r="C965" s="35"/>
      <c r="D965" s="35"/>
      <c r="E965" s="35"/>
      <c r="F965" s="35"/>
      <c r="G965" s="35"/>
      <c r="H965" s="35"/>
      <c r="I965" s="35"/>
      <c r="J965" s="35"/>
      <c r="K965" s="35"/>
      <c r="L965" s="42"/>
      <c r="M965" s="35"/>
      <c r="N965" s="35"/>
      <c r="O965" s="35"/>
      <c r="P965" s="35"/>
      <c r="Q965" s="35"/>
      <c r="R965" s="35"/>
      <c r="S965" s="35"/>
      <c r="T965" s="35"/>
      <c r="U965" s="35"/>
      <c r="V965" s="35"/>
      <c r="W965" s="35"/>
      <c r="X965" s="35"/>
      <c r="Y965" s="35"/>
      <c r="Z965" s="35"/>
      <c r="AA965" s="35"/>
      <c r="AB965" s="35"/>
    </row>
    <row r="966" spans="1:28">
      <c r="A966" s="409"/>
      <c r="B966" s="35"/>
      <c r="C966" s="35"/>
      <c r="D966" s="35"/>
      <c r="E966" s="35"/>
      <c r="F966" s="35"/>
      <c r="G966" s="35"/>
      <c r="H966" s="35"/>
      <c r="I966" s="35"/>
      <c r="J966" s="35"/>
      <c r="K966" s="35"/>
      <c r="L966" s="42"/>
      <c r="M966" s="35"/>
      <c r="N966" s="35"/>
      <c r="O966" s="35"/>
      <c r="P966" s="35"/>
      <c r="Q966" s="35"/>
      <c r="R966" s="35"/>
      <c r="S966" s="35"/>
      <c r="T966" s="35"/>
      <c r="U966" s="35"/>
      <c r="V966" s="35"/>
      <c r="W966" s="35"/>
      <c r="X966" s="35"/>
      <c r="Y966" s="35"/>
      <c r="Z966" s="35"/>
      <c r="AA966" s="35"/>
      <c r="AB966" s="35"/>
    </row>
    <row r="967" spans="1:28">
      <c r="A967" s="409"/>
      <c r="B967" s="35"/>
      <c r="C967" s="35"/>
      <c r="D967" s="35"/>
      <c r="E967" s="35"/>
      <c r="F967" s="35"/>
      <c r="G967" s="35"/>
      <c r="H967" s="35"/>
      <c r="I967" s="35"/>
      <c r="J967" s="35"/>
      <c r="K967" s="35"/>
      <c r="L967" s="42"/>
      <c r="M967" s="35"/>
      <c r="N967" s="35"/>
      <c r="O967" s="35"/>
      <c r="P967" s="35"/>
      <c r="Q967" s="35"/>
      <c r="R967" s="35"/>
      <c r="S967" s="35"/>
      <c r="T967" s="35"/>
      <c r="U967" s="35"/>
      <c r="V967" s="35"/>
      <c r="W967" s="35"/>
      <c r="X967" s="35"/>
      <c r="Y967" s="35"/>
      <c r="Z967" s="35"/>
      <c r="AA967" s="35"/>
      <c r="AB967" s="35"/>
    </row>
    <row r="968" spans="1:28">
      <c r="A968" s="409"/>
      <c r="B968" s="35"/>
      <c r="C968" s="35"/>
      <c r="D968" s="35"/>
      <c r="E968" s="35"/>
      <c r="F968" s="35"/>
      <c r="G968" s="35"/>
      <c r="H968" s="35"/>
      <c r="I968" s="35"/>
      <c r="J968" s="35"/>
      <c r="K968" s="35"/>
      <c r="L968" s="42"/>
      <c r="M968" s="35"/>
      <c r="N968" s="35"/>
      <c r="O968" s="35"/>
      <c r="P968" s="35"/>
      <c r="Q968" s="35"/>
      <c r="R968" s="35"/>
      <c r="S968" s="35"/>
      <c r="T968" s="35"/>
      <c r="U968" s="35"/>
      <c r="V968" s="35"/>
      <c r="W968" s="35"/>
      <c r="X968" s="35"/>
      <c r="Y968" s="35"/>
      <c r="Z968" s="35"/>
      <c r="AA968" s="35"/>
      <c r="AB968" s="35"/>
    </row>
    <row r="969" spans="1:28">
      <c r="A969" s="409"/>
      <c r="B969" s="35"/>
      <c r="C969" s="35"/>
      <c r="D969" s="35"/>
      <c r="E969" s="35"/>
      <c r="F969" s="35"/>
      <c r="G969" s="35"/>
      <c r="H969" s="35"/>
      <c r="I969" s="35"/>
      <c r="J969" s="35"/>
      <c r="K969" s="35"/>
      <c r="L969" s="42"/>
      <c r="M969" s="35"/>
      <c r="N969" s="35"/>
      <c r="O969" s="35"/>
      <c r="P969" s="35"/>
      <c r="Q969" s="35"/>
      <c r="R969" s="35"/>
      <c r="S969" s="35"/>
      <c r="T969" s="35"/>
      <c r="U969" s="35"/>
      <c r="V969" s="35"/>
      <c r="W969" s="35"/>
      <c r="X969" s="35"/>
      <c r="Y969" s="35"/>
      <c r="Z969" s="35"/>
      <c r="AA969" s="35"/>
      <c r="AB969" s="35"/>
    </row>
    <row r="970" spans="1:28">
      <c r="A970" s="409"/>
      <c r="B970" s="35"/>
      <c r="C970" s="35"/>
      <c r="D970" s="35"/>
      <c r="E970" s="35"/>
      <c r="F970" s="35"/>
      <c r="G970" s="35"/>
      <c r="H970" s="35"/>
      <c r="I970" s="35"/>
      <c r="J970" s="35"/>
      <c r="K970" s="35"/>
      <c r="L970" s="42"/>
      <c r="M970" s="35"/>
      <c r="N970" s="35"/>
      <c r="O970" s="35"/>
      <c r="P970" s="35"/>
      <c r="Q970" s="35"/>
      <c r="R970" s="35"/>
      <c r="S970" s="35"/>
      <c r="T970" s="35"/>
      <c r="U970" s="35"/>
      <c r="V970" s="35"/>
      <c r="W970" s="35"/>
      <c r="X970" s="35"/>
      <c r="Y970" s="35"/>
      <c r="Z970" s="35"/>
      <c r="AA970" s="35"/>
      <c r="AB970" s="35"/>
    </row>
    <row r="971" spans="1:28">
      <c r="A971" s="409"/>
      <c r="B971" s="35"/>
      <c r="C971" s="35"/>
      <c r="D971" s="35"/>
      <c r="E971" s="35"/>
      <c r="F971" s="35"/>
      <c r="G971" s="35"/>
      <c r="H971" s="35"/>
      <c r="I971" s="35"/>
      <c r="J971" s="35"/>
      <c r="K971" s="35"/>
      <c r="L971" s="42"/>
      <c r="M971" s="35"/>
      <c r="N971" s="35"/>
      <c r="O971" s="35"/>
      <c r="P971" s="35"/>
      <c r="Q971" s="35"/>
      <c r="R971" s="35"/>
      <c r="S971" s="35"/>
      <c r="T971" s="35"/>
      <c r="U971" s="35"/>
      <c r="V971" s="35"/>
      <c r="W971" s="35"/>
      <c r="X971" s="35"/>
      <c r="Y971" s="35"/>
      <c r="Z971" s="35"/>
      <c r="AA971" s="35"/>
      <c r="AB971" s="35"/>
    </row>
    <row r="972" spans="1:28">
      <c r="A972" s="409"/>
      <c r="B972" s="35"/>
      <c r="C972" s="35"/>
      <c r="D972" s="35"/>
      <c r="E972" s="35"/>
      <c r="F972" s="35"/>
      <c r="G972" s="35"/>
      <c r="H972" s="35"/>
      <c r="I972" s="35"/>
      <c r="J972" s="35"/>
      <c r="K972" s="35"/>
      <c r="L972" s="42"/>
      <c r="M972" s="35"/>
      <c r="N972" s="35"/>
      <c r="O972" s="35"/>
      <c r="P972" s="35"/>
      <c r="Q972" s="35"/>
      <c r="R972" s="35"/>
      <c r="S972" s="35"/>
      <c r="T972" s="35"/>
      <c r="U972" s="35"/>
      <c r="V972" s="35"/>
      <c r="W972" s="35"/>
      <c r="X972" s="35"/>
      <c r="Y972" s="35"/>
      <c r="Z972" s="35"/>
      <c r="AA972" s="35"/>
      <c r="AB972" s="35"/>
    </row>
    <row r="973" spans="1:28">
      <c r="A973" s="409"/>
      <c r="B973" s="35"/>
      <c r="C973" s="35"/>
      <c r="D973" s="35"/>
      <c r="E973" s="35"/>
      <c r="F973" s="35"/>
      <c r="G973" s="35"/>
      <c r="H973" s="35"/>
      <c r="I973" s="35"/>
      <c r="J973" s="35"/>
      <c r="K973" s="35"/>
      <c r="L973" s="42"/>
      <c r="M973" s="35"/>
      <c r="N973" s="35"/>
      <c r="O973" s="35"/>
      <c r="P973" s="35"/>
      <c r="Q973" s="35"/>
      <c r="R973" s="35"/>
      <c r="S973" s="35"/>
      <c r="T973" s="35"/>
      <c r="U973" s="35"/>
      <c r="V973" s="35"/>
      <c r="W973" s="35"/>
      <c r="X973" s="35"/>
      <c r="Y973" s="35"/>
      <c r="Z973" s="35"/>
      <c r="AA973" s="35"/>
      <c r="AB973" s="35"/>
    </row>
    <row r="974" spans="1:28">
      <c r="A974" s="409"/>
      <c r="B974" s="35"/>
      <c r="C974" s="35"/>
      <c r="D974" s="35"/>
      <c r="E974" s="35"/>
      <c r="F974" s="35"/>
      <c r="G974" s="35"/>
      <c r="H974" s="35"/>
      <c r="I974" s="35"/>
      <c r="J974" s="35"/>
      <c r="K974" s="35"/>
      <c r="L974" s="42"/>
      <c r="M974" s="35"/>
      <c r="N974" s="35"/>
      <c r="O974" s="35"/>
      <c r="P974" s="35"/>
      <c r="Q974" s="35"/>
      <c r="R974" s="35"/>
      <c r="S974" s="35"/>
      <c r="T974" s="35"/>
      <c r="U974" s="35"/>
      <c r="V974" s="35"/>
      <c r="W974" s="35"/>
      <c r="X974" s="35"/>
      <c r="Y974" s="35"/>
      <c r="Z974" s="35"/>
      <c r="AA974" s="35"/>
      <c r="AB974" s="35"/>
    </row>
    <row r="975" spans="1:28">
      <c r="A975" s="409"/>
      <c r="B975" s="35"/>
      <c r="C975" s="35"/>
      <c r="D975" s="35"/>
      <c r="E975" s="35"/>
      <c r="F975" s="35"/>
      <c r="G975" s="35"/>
      <c r="H975" s="35"/>
      <c r="I975" s="35"/>
      <c r="J975" s="35"/>
      <c r="K975" s="35"/>
      <c r="L975" s="42"/>
      <c r="M975" s="35"/>
      <c r="N975" s="35"/>
      <c r="O975" s="35"/>
      <c r="P975" s="35"/>
      <c r="Q975" s="35"/>
      <c r="R975" s="35"/>
      <c r="S975" s="35"/>
      <c r="T975" s="35"/>
      <c r="U975" s="35"/>
      <c r="V975" s="35"/>
      <c r="W975" s="35"/>
      <c r="X975" s="35"/>
      <c r="Y975" s="35"/>
      <c r="Z975" s="35"/>
      <c r="AA975" s="35"/>
      <c r="AB975" s="35"/>
    </row>
    <row r="976" spans="1:28">
      <c r="A976" s="409"/>
      <c r="B976" s="35"/>
      <c r="C976" s="35"/>
      <c r="D976" s="35"/>
      <c r="E976" s="35"/>
      <c r="F976" s="35"/>
      <c r="G976" s="35"/>
      <c r="H976" s="35"/>
      <c r="I976" s="35"/>
      <c r="J976" s="35"/>
      <c r="K976" s="35"/>
      <c r="L976" s="42"/>
      <c r="M976" s="35"/>
      <c r="N976" s="35"/>
      <c r="O976" s="35"/>
      <c r="P976" s="35"/>
      <c r="Q976" s="35"/>
      <c r="R976" s="35"/>
      <c r="S976" s="35"/>
      <c r="T976" s="35"/>
      <c r="U976" s="35"/>
      <c r="V976" s="35"/>
      <c r="W976" s="35"/>
      <c r="X976" s="35"/>
      <c r="Y976" s="35"/>
      <c r="Z976" s="35"/>
      <c r="AA976" s="35"/>
      <c r="AB976" s="35"/>
    </row>
    <row r="977" spans="1:28">
      <c r="A977" s="409"/>
      <c r="B977" s="35"/>
      <c r="C977" s="35"/>
      <c r="D977" s="35"/>
      <c r="E977" s="35"/>
      <c r="F977" s="35"/>
      <c r="G977" s="35"/>
      <c r="H977" s="35"/>
      <c r="I977" s="35"/>
      <c r="J977" s="35"/>
      <c r="K977" s="35"/>
      <c r="L977" s="42"/>
      <c r="M977" s="35"/>
      <c r="N977" s="35"/>
      <c r="O977" s="35"/>
      <c r="P977" s="35"/>
      <c r="Q977" s="35"/>
      <c r="R977" s="35"/>
      <c r="S977" s="35"/>
      <c r="T977" s="35"/>
      <c r="U977" s="35"/>
      <c r="V977" s="35"/>
      <c r="W977" s="35"/>
      <c r="X977" s="35"/>
      <c r="Y977" s="35"/>
      <c r="Z977" s="35"/>
      <c r="AA977" s="35"/>
      <c r="AB977" s="35"/>
    </row>
    <row r="978" spans="1:28">
      <c r="A978" s="409"/>
      <c r="B978" s="35"/>
      <c r="C978" s="35"/>
      <c r="D978" s="35"/>
      <c r="E978" s="35"/>
      <c r="F978" s="35"/>
      <c r="G978" s="35"/>
      <c r="H978" s="35"/>
      <c r="I978" s="35"/>
      <c r="J978" s="35"/>
      <c r="K978" s="35"/>
      <c r="L978" s="42"/>
      <c r="M978" s="35"/>
      <c r="N978" s="35"/>
      <c r="O978" s="35"/>
      <c r="P978" s="35"/>
      <c r="Q978" s="35"/>
      <c r="R978" s="35"/>
      <c r="S978" s="35"/>
      <c r="T978" s="35"/>
      <c r="U978" s="35"/>
      <c r="V978" s="35"/>
      <c r="W978" s="35"/>
      <c r="X978" s="35"/>
      <c r="Y978" s="35"/>
      <c r="Z978" s="35"/>
      <c r="AA978" s="35"/>
      <c r="AB978" s="35"/>
    </row>
    <row r="979" spans="1:28">
      <c r="A979" s="409"/>
      <c r="B979" s="35"/>
      <c r="C979" s="35"/>
      <c r="D979" s="35"/>
      <c r="E979" s="35"/>
      <c r="F979" s="35"/>
      <c r="G979" s="35"/>
      <c r="H979" s="35"/>
      <c r="I979" s="35"/>
      <c r="J979" s="35"/>
      <c r="K979" s="35"/>
      <c r="L979" s="42"/>
      <c r="M979" s="35"/>
      <c r="N979" s="35"/>
      <c r="O979" s="35"/>
      <c r="P979" s="35"/>
      <c r="Q979" s="35"/>
      <c r="R979" s="35"/>
      <c r="S979" s="35"/>
      <c r="T979" s="35"/>
      <c r="U979" s="35"/>
      <c r="V979" s="35"/>
      <c r="W979" s="35"/>
      <c r="X979" s="35"/>
      <c r="Y979" s="35"/>
      <c r="Z979" s="35"/>
      <c r="AA979" s="35"/>
      <c r="AB979" s="35"/>
    </row>
    <row r="980" spans="1:28">
      <c r="A980" s="409"/>
      <c r="B980" s="35"/>
      <c r="C980" s="35"/>
      <c r="D980" s="35"/>
      <c r="E980" s="35"/>
      <c r="F980" s="35"/>
      <c r="G980" s="35"/>
      <c r="H980" s="35"/>
      <c r="I980" s="35"/>
      <c r="J980" s="35"/>
      <c r="K980" s="35"/>
      <c r="L980" s="42"/>
      <c r="M980" s="35"/>
      <c r="N980" s="35"/>
      <c r="O980" s="35"/>
      <c r="P980" s="35"/>
      <c r="Q980" s="35"/>
      <c r="R980" s="35"/>
      <c r="S980" s="35"/>
      <c r="T980" s="35"/>
      <c r="U980" s="35"/>
      <c r="V980" s="35"/>
      <c r="W980" s="35"/>
      <c r="X980" s="35"/>
      <c r="Y980" s="35"/>
      <c r="Z980" s="35"/>
      <c r="AA980" s="35"/>
      <c r="AB980" s="35"/>
    </row>
    <row r="981" spans="1:28">
      <c r="A981" s="409"/>
      <c r="B981" s="35"/>
      <c r="C981" s="35"/>
      <c r="D981" s="35"/>
      <c r="E981" s="35"/>
      <c r="F981" s="35"/>
      <c r="G981" s="35"/>
      <c r="H981" s="35"/>
      <c r="I981" s="35"/>
      <c r="J981" s="35"/>
      <c r="K981" s="35"/>
      <c r="L981" s="42"/>
      <c r="M981" s="35"/>
      <c r="N981" s="35"/>
      <c r="O981" s="35"/>
      <c r="P981" s="35"/>
      <c r="Q981" s="35"/>
      <c r="R981" s="35"/>
      <c r="S981" s="35"/>
      <c r="T981" s="35"/>
      <c r="U981" s="35"/>
      <c r="V981" s="35"/>
      <c r="W981" s="35"/>
      <c r="X981" s="35"/>
      <c r="Y981" s="35"/>
      <c r="Z981" s="35"/>
      <c r="AA981" s="35"/>
      <c r="AB981" s="35"/>
    </row>
    <row r="982" spans="1:28">
      <c r="A982" s="409"/>
      <c r="B982" s="35"/>
      <c r="C982" s="35"/>
      <c r="D982" s="35"/>
      <c r="E982" s="35"/>
      <c r="F982" s="35"/>
      <c r="G982" s="35"/>
      <c r="H982" s="35"/>
      <c r="I982" s="35"/>
      <c r="J982" s="35"/>
      <c r="K982" s="35"/>
      <c r="L982" s="42"/>
      <c r="M982" s="35"/>
      <c r="N982" s="35"/>
      <c r="O982" s="35"/>
      <c r="P982" s="35"/>
      <c r="Q982" s="35"/>
      <c r="R982" s="35"/>
      <c r="S982" s="35"/>
      <c r="T982" s="35"/>
      <c r="U982" s="35"/>
      <c r="V982" s="35"/>
      <c r="W982" s="35"/>
      <c r="X982" s="35"/>
      <c r="Y982" s="35"/>
      <c r="Z982" s="35"/>
      <c r="AA982" s="35"/>
      <c r="AB982" s="35"/>
    </row>
    <row r="983" spans="1:28">
      <c r="A983" s="409"/>
      <c r="B983" s="35"/>
      <c r="C983" s="35"/>
      <c r="D983" s="35"/>
      <c r="E983" s="35"/>
      <c r="F983" s="35"/>
      <c r="G983" s="35"/>
      <c r="H983" s="35"/>
      <c r="I983" s="35"/>
      <c r="J983" s="35"/>
      <c r="K983" s="35"/>
      <c r="L983" s="42"/>
      <c r="M983" s="35"/>
      <c r="N983" s="35"/>
      <c r="O983" s="35"/>
      <c r="P983" s="35"/>
      <c r="Q983" s="35"/>
      <c r="R983" s="35"/>
      <c r="S983" s="35"/>
      <c r="T983" s="35"/>
      <c r="U983" s="35"/>
      <c r="V983" s="35"/>
      <c r="W983" s="35"/>
      <c r="X983" s="35"/>
      <c r="Y983" s="35"/>
      <c r="Z983" s="35"/>
      <c r="AA983" s="35"/>
      <c r="AB983" s="35"/>
    </row>
    <row r="984" spans="1:28">
      <c r="A984" s="409"/>
      <c r="B984" s="35"/>
      <c r="C984" s="35"/>
      <c r="D984" s="35"/>
      <c r="E984" s="35"/>
      <c r="F984" s="35"/>
      <c r="G984" s="35"/>
      <c r="H984" s="35"/>
      <c r="I984" s="35"/>
      <c r="J984" s="35"/>
      <c r="K984" s="35"/>
      <c r="L984" s="42"/>
      <c r="M984" s="35"/>
      <c r="N984" s="35"/>
      <c r="O984" s="35"/>
      <c r="P984" s="35"/>
      <c r="Q984" s="35"/>
      <c r="R984" s="35"/>
      <c r="S984" s="35"/>
      <c r="T984" s="35"/>
      <c r="U984" s="35"/>
      <c r="V984" s="35"/>
      <c r="W984" s="35"/>
      <c r="X984" s="35"/>
      <c r="Y984" s="35"/>
      <c r="Z984" s="35"/>
      <c r="AA984" s="35"/>
      <c r="AB984" s="35"/>
    </row>
    <row r="985" spans="1:28">
      <c r="A985" s="409"/>
      <c r="B985" s="35"/>
      <c r="C985" s="35"/>
      <c r="D985" s="35"/>
      <c r="E985" s="35"/>
      <c r="F985" s="35"/>
      <c r="G985" s="35"/>
      <c r="H985" s="35"/>
      <c r="I985" s="35"/>
      <c r="J985" s="35"/>
      <c r="K985" s="35"/>
      <c r="L985" s="42"/>
      <c r="M985" s="35"/>
      <c r="N985" s="35"/>
      <c r="O985" s="35"/>
      <c r="P985" s="35"/>
      <c r="Q985" s="35"/>
      <c r="R985" s="35"/>
      <c r="S985" s="35"/>
      <c r="T985" s="35"/>
      <c r="U985" s="35"/>
      <c r="V985" s="35"/>
      <c r="W985" s="35"/>
      <c r="X985" s="35"/>
      <c r="Y985" s="35"/>
      <c r="Z985" s="35"/>
      <c r="AA985" s="35"/>
      <c r="AB985" s="35"/>
    </row>
    <row r="986" spans="1:28">
      <c r="A986" s="409"/>
      <c r="B986" s="35"/>
      <c r="C986" s="35"/>
      <c r="D986" s="35"/>
      <c r="E986" s="35"/>
      <c r="F986" s="35"/>
      <c r="G986" s="35"/>
      <c r="H986" s="35"/>
      <c r="I986" s="35"/>
      <c r="J986" s="35"/>
      <c r="K986" s="35"/>
      <c r="L986" s="42"/>
      <c r="M986" s="35"/>
      <c r="N986" s="35"/>
      <c r="O986" s="35"/>
      <c r="P986" s="35"/>
      <c r="Q986" s="35"/>
      <c r="R986" s="35"/>
      <c r="S986" s="35"/>
      <c r="T986" s="35"/>
      <c r="U986" s="35"/>
      <c r="V986" s="35"/>
      <c r="W986" s="35"/>
      <c r="X986" s="35"/>
      <c r="Y986" s="35"/>
      <c r="Z986" s="35"/>
      <c r="AA986" s="35"/>
      <c r="AB986" s="35"/>
    </row>
    <row r="987" spans="1:28">
      <c r="A987" s="409"/>
      <c r="B987" s="35"/>
      <c r="C987" s="35"/>
      <c r="D987" s="35"/>
      <c r="E987" s="35"/>
      <c r="F987" s="35"/>
      <c r="G987" s="35"/>
      <c r="H987" s="35"/>
      <c r="I987" s="35"/>
      <c r="J987" s="35"/>
      <c r="K987" s="35"/>
      <c r="L987" s="42"/>
      <c r="M987" s="35"/>
      <c r="N987" s="35"/>
      <c r="O987" s="35"/>
      <c r="P987" s="35"/>
      <c r="Q987" s="35"/>
      <c r="R987" s="35"/>
      <c r="S987" s="35"/>
      <c r="T987" s="35"/>
      <c r="U987" s="35"/>
      <c r="V987" s="35"/>
      <c r="W987" s="35"/>
      <c r="X987" s="35"/>
      <c r="Y987" s="35"/>
      <c r="Z987" s="35"/>
      <c r="AA987" s="35"/>
      <c r="AB987" s="35"/>
    </row>
    <row r="988" spans="1:28">
      <c r="A988" s="409"/>
      <c r="B988" s="35"/>
      <c r="C988" s="35"/>
      <c r="D988" s="35"/>
      <c r="E988" s="35"/>
      <c r="F988" s="35"/>
      <c r="G988" s="35"/>
      <c r="H988" s="35"/>
      <c r="I988" s="35"/>
      <c r="J988" s="35"/>
      <c r="K988" s="35"/>
      <c r="L988" s="42"/>
      <c r="M988" s="35"/>
      <c r="N988" s="35"/>
      <c r="O988" s="35"/>
      <c r="P988" s="35"/>
      <c r="Q988" s="35"/>
      <c r="R988" s="35"/>
      <c r="S988" s="35"/>
      <c r="T988" s="35"/>
      <c r="U988" s="35"/>
      <c r="V988" s="35"/>
      <c r="W988" s="35"/>
      <c r="X988" s="35"/>
      <c r="Y988" s="35"/>
      <c r="Z988" s="35"/>
      <c r="AA988" s="35"/>
      <c r="AB988" s="35"/>
    </row>
    <row r="989" spans="1:28">
      <c r="A989" s="409"/>
      <c r="B989" s="35"/>
      <c r="C989" s="35"/>
      <c r="D989" s="35"/>
      <c r="E989" s="35"/>
      <c r="F989" s="35"/>
      <c r="G989" s="35"/>
      <c r="H989" s="35"/>
      <c r="I989" s="35"/>
      <c r="J989" s="35"/>
      <c r="K989" s="35"/>
      <c r="L989" s="42"/>
      <c r="M989" s="35"/>
      <c r="N989" s="35"/>
      <c r="O989" s="35"/>
      <c r="P989" s="35"/>
      <c r="Q989" s="35"/>
      <c r="R989" s="35"/>
      <c r="S989" s="35"/>
      <c r="T989" s="35"/>
      <c r="U989" s="35"/>
      <c r="V989" s="35"/>
      <c r="W989" s="35"/>
      <c r="X989" s="35"/>
      <c r="Y989" s="35"/>
      <c r="Z989" s="35"/>
      <c r="AA989" s="35"/>
      <c r="AB989" s="35"/>
    </row>
    <row r="990" spans="1:28">
      <c r="A990" s="409"/>
      <c r="B990" s="35"/>
      <c r="C990" s="35"/>
      <c r="D990" s="35"/>
      <c r="E990" s="35"/>
      <c r="F990" s="35"/>
      <c r="G990" s="35"/>
      <c r="H990" s="35"/>
      <c r="I990" s="35"/>
      <c r="J990" s="35"/>
      <c r="K990" s="35"/>
      <c r="L990" s="42"/>
      <c r="M990" s="35"/>
      <c r="N990" s="35"/>
      <c r="O990" s="35"/>
      <c r="P990" s="35"/>
      <c r="Q990" s="35"/>
      <c r="R990" s="35"/>
      <c r="S990" s="35"/>
      <c r="T990" s="35"/>
      <c r="U990" s="35"/>
      <c r="V990" s="35"/>
      <c r="W990" s="35"/>
      <c r="X990" s="35"/>
      <c r="Y990" s="35"/>
      <c r="Z990" s="35"/>
      <c r="AA990" s="35"/>
      <c r="AB990" s="35"/>
    </row>
    <row r="991" spans="1:28">
      <c r="A991" s="409"/>
      <c r="B991" s="35"/>
      <c r="C991" s="35"/>
      <c r="D991" s="35"/>
      <c r="E991" s="35"/>
      <c r="F991" s="35"/>
      <c r="G991" s="35"/>
      <c r="H991" s="35"/>
      <c r="I991" s="35"/>
      <c r="J991" s="35"/>
      <c r="K991" s="35"/>
      <c r="L991" s="42"/>
      <c r="M991" s="35"/>
      <c r="N991" s="35"/>
      <c r="O991" s="35"/>
      <c r="P991" s="35"/>
      <c r="Q991" s="35"/>
      <c r="R991" s="35"/>
      <c r="S991" s="35"/>
      <c r="T991" s="35"/>
      <c r="U991" s="35"/>
      <c r="V991" s="35"/>
      <c r="W991" s="35"/>
      <c r="X991" s="35"/>
      <c r="Y991" s="35"/>
      <c r="Z991" s="35"/>
      <c r="AA991" s="35"/>
      <c r="AB991" s="35"/>
    </row>
    <row r="992" spans="1:28">
      <c r="A992" s="409"/>
      <c r="B992" s="35"/>
      <c r="C992" s="35"/>
      <c r="D992" s="35"/>
      <c r="E992" s="35"/>
      <c r="F992" s="35"/>
      <c r="G992" s="35"/>
      <c r="H992" s="35"/>
      <c r="I992" s="35"/>
      <c r="J992" s="35"/>
      <c r="K992" s="35"/>
      <c r="L992" s="42"/>
      <c r="M992" s="35"/>
      <c r="N992" s="35"/>
      <c r="O992" s="35"/>
      <c r="P992" s="35"/>
      <c r="Q992" s="35"/>
      <c r="R992" s="35"/>
      <c r="S992" s="35"/>
      <c r="T992" s="35"/>
      <c r="U992" s="35"/>
      <c r="V992" s="35"/>
      <c r="W992" s="35"/>
      <c r="X992" s="35"/>
      <c r="Y992" s="35"/>
      <c r="Z992" s="35"/>
      <c r="AA992" s="35"/>
      <c r="AB992" s="35"/>
    </row>
    <row r="993" spans="1:28">
      <c r="A993" s="409"/>
      <c r="B993" s="35"/>
      <c r="C993" s="35"/>
      <c r="D993" s="35"/>
      <c r="E993" s="35"/>
      <c r="F993" s="35"/>
      <c r="G993" s="35"/>
      <c r="H993" s="35"/>
      <c r="I993" s="35"/>
      <c r="J993" s="35"/>
      <c r="K993" s="35"/>
      <c r="L993" s="42"/>
      <c r="M993" s="35"/>
      <c r="N993" s="35"/>
      <c r="O993" s="35"/>
      <c r="P993" s="35"/>
      <c r="Q993" s="35"/>
      <c r="R993" s="35"/>
      <c r="S993" s="35"/>
      <c r="T993" s="35"/>
      <c r="U993" s="35"/>
      <c r="V993" s="35"/>
      <c r="W993" s="35"/>
      <c r="X993" s="35"/>
      <c r="Y993" s="35"/>
      <c r="Z993" s="35"/>
      <c r="AA993" s="35"/>
      <c r="AB993" s="35"/>
    </row>
    <row r="994" spans="1:28">
      <c r="A994" s="409"/>
      <c r="B994" s="35"/>
      <c r="C994" s="35"/>
      <c r="D994" s="35"/>
      <c r="E994" s="35"/>
      <c r="F994" s="35"/>
      <c r="G994" s="35"/>
      <c r="H994" s="35"/>
      <c r="I994" s="35"/>
      <c r="J994" s="35"/>
      <c r="K994" s="35"/>
      <c r="L994" s="42"/>
      <c r="M994" s="35"/>
      <c r="N994" s="35"/>
      <c r="O994" s="35"/>
      <c r="P994" s="35"/>
      <c r="Q994" s="35"/>
      <c r="R994" s="35"/>
      <c r="S994" s="35"/>
      <c r="T994" s="35"/>
      <c r="U994" s="35"/>
      <c r="V994" s="35"/>
      <c r="W994" s="35"/>
      <c r="X994" s="35"/>
      <c r="Y994" s="35"/>
      <c r="Z994" s="35"/>
      <c r="AA994" s="35"/>
      <c r="AB994" s="35"/>
    </row>
    <row r="995" spans="1:28">
      <c r="A995" s="409"/>
      <c r="B995" s="35"/>
      <c r="C995" s="35"/>
      <c r="D995" s="35"/>
      <c r="E995" s="35"/>
      <c r="F995" s="35"/>
      <c r="G995" s="35"/>
      <c r="H995" s="35"/>
      <c r="I995" s="35"/>
      <c r="J995" s="35"/>
      <c r="K995" s="35"/>
      <c r="L995" s="42"/>
      <c r="M995" s="35"/>
      <c r="N995" s="35"/>
      <c r="O995" s="35"/>
      <c r="P995" s="35"/>
      <c r="Q995" s="35"/>
      <c r="R995" s="35"/>
      <c r="S995" s="35"/>
      <c r="T995" s="35"/>
      <c r="U995" s="35"/>
      <c r="V995" s="35"/>
      <c r="W995" s="35"/>
      <c r="X995" s="35"/>
      <c r="Y995" s="35"/>
      <c r="Z995" s="35"/>
      <c r="AA995" s="35"/>
      <c r="AB995" s="35"/>
    </row>
    <row r="996" spans="1:28">
      <c r="A996" s="409"/>
      <c r="B996" s="35"/>
      <c r="C996" s="35"/>
      <c r="D996" s="35"/>
      <c r="E996" s="35"/>
      <c r="F996" s="35"/>
      <c r="G996" s="35"/>
      <c r="H996" s="35"/>
      <c r="I996" s="35"/>
      <c r="J996" s="35"/>
      <c r="K996" s="35"/>
      <c r="L996" s="42"/>
      <c r="M996" s="35"/>
      <c r="N996" s="35"/>
      <c r="O996" s="35"/>
      <c r="P996" s="35"/>
      <c r="Q996" s="35"/>
      <c r="R996" s="35"/>
      <c r="S996" s="35"/>
      <c r="T996" s="35"/>
      <c r="U996" s="35"/>
      <c r="V996" s="35"/>
      <c r="W996" s="35"/>
      <c r="X996" s="35"/>
      <c r="Y996" s="35"/>
      <c r="Z996" s="35"/>
      <c r="AA996" s="35"/>
      <c r="AB996" s="35"/>
    </row>
    <row r="997" spans="1:28">
      <c r="A997" s="409"/>
      <c r="B997" s="35"/>
      <c r="C997" s="35"/>
      <c r="D997" s="35"/>
      <c r="E997" s="35"/>
      <c r="F997" s="35"/>
      <c r="G997" s="35"/>
      <c r="H997" s="35"/>
      <c r="I997" s="35"/>
      <c r="J997" s="35"/>
      <c r="K997" s="35"/>
      <c r="L997" s="42"/>
      <c r="M997" s="35"/>
      <c r="N997" s="35"/>
      <c r="O997" s="35"/>
      <c r="P997" s="35"/>
      <c r="Q997" s="35"/>
      <c r="R997" s="35"/>
      <c r="S997" s="35"/>
      <c r="T997" s="35"/>
      <c r="U997" s="35"/>
      <c r="V997" s="35"/>
      <c r="W997" s="35"/>
      <c r="X997" s="35"/>
      <c r="Y997" s="35"/>
      <c r="Z997" s="35"/>
      <c r="AA997" s="35"/>
      <c r="AB997" s="35"/>
    </row>
    <row r="998" spans="1:28">
      <c r="A998" s="409"/>
      <c r="B998" s="35"/>
      <c r="C998" s="35"/>
      <c r="D998" s="35"/>
      <c r="E998" s="35"/>
      <c r="F998" s="35"/>
      <c r="G998" s="35"/>
      <c r="H998" s="35"/>
      <c r="I998" s="35"/>
      <c r="J998" s="35"/>
      <c r="K998" s="35"/>
      <c r="L998" s="42"/>
      <c r="M998" s="35"/>
      <c r="N998" s="35"/>
      <c r="O998" s="35"/>
      <c r="P998" s="35"/>
      <c r="Q998" s="35"/>
      <c r="R998" s="35"/>
      <c r="S998" s="35"/>
      <c r="T998" s="35"/>
      <c r="U998" s="35"/>
      <c r="V998" s="35"/>
      <c r="W998" s="35"/>
      <c r="X998" s="35"/>
      <c r="Y998" s="35"/>
      <c r="Z998" s="35"/>
      <c r="AA998" s="35"/>
      <c r="AB998" s="35"/>
    </row>
    <row r="999" spans="1:28">
      <c r="A999" s="409"/>
      <c r="B999" s="35"/>
      <c r="C999" s="35"/>
      <c r="D999" s="35"/>
      <c r="E999" s="35"/>
      <c r="F999" s="35"/>
      <c r="G999" s="35"/>
      <c r="H999" s="35"/>
      <c r="I999" s="35"/>
      <c r="J999" s="35"/>
      <c r="K999" s="35"/>
      <c r="L999" s="42"/>
      <c r="M999" s="35"/>
      <c r="N999" s="35"/>
      <c r="O999" s="35"/>
      <c r="P999" s="35"/>
      <c r="Q999" s="35"/>
      <c r="R999" s="35"/>
      <c r="S999" s="35"/>
      <c r="T999" s="35"/>
      <c r="U999" s="35"/>
      <c r="V999" s="35"/>
      <c r="W999" s="35"/>
      <c r="X999" s="35"/>
      <c r="Y999" s="35"/>
      <c r="Z999" s="35"/>
      <c r="AA999" s="35"/>
      <c r="AB999" s="35"/>
    </row>
    <row r="1000" spans="1:28">
      <c r="A1000" s="409"/>
      <c r="B1000" s="35"/>
      <c r="C1000" s="35"/>
      <c r="D1000" s="35"/>
      <c r="E1000" s="35"/>
      <c r="F1000" s="35"/>
      <c r="G1000" s="35"/>
      <c r="H1000" s="35"/>
      <c r="I1000" s="35"/>
      <c r="J1000" s="35"/>
      <c r="K1000" s="35"/>
      <c r="L1000" s="42"/>
      <c r="M1000" s="35"/>
      <c r="N1000" s="35"/>
      <c r="O1000" s="35"/>
      <c r="P1000" s="35"/>
      <c r="Q1000" s="35"/>
      <c r="R1000" s="35"/>
      <c r="S1000" s="35"/>
      <c r="T1000" s="35"/>
      <c r="U1000" s="35"/>
      <c r="V1000" s="35"/>
      <c r="W1000" s="35"/>
      <c r="X1000" s="35"/>
      <c r="Y1000" s="35"/>
      <c r="Z1000" s="35"/>
      <c r="AA1000" s="35"/>
      <c r="AB1000" s="35"/>
    </row>
    <row r="1001" spans="1:28">
      <c r="A1001" s="409"/>
      <c r="B1001" s="35"/>
      <c r="C1001" s="35"/>
      <c r="D1001" s="35"/>
      <c r="E1001" s="35"/>
      <c r="F1001" s="35"/>
      <c r="G1001" s="35"/>
      <c r="H1001" s="35"/>
      <c r="I1001" s="35"/>
      <c r="J1001" s="35"/>
      <c r="K1001" s="35"/>
      <c r="L1001" s="42"/>
      <c r="M1001" s="35"/>
      <c r="N1001" s="35"/>
      <c r="O1001" s="35"/>
      <c r="P1001" s="35"/>
      <c r="Q1001" s="35"/>
      <c r="R1001" s="35"/>
      <c r="S1001" s="35"/>
      <c r="T1001" s="35"/>
      <c r="U1001" s="35"/>
      <c r="V1001" s="35"/>
      <c r="W1001" s="35"/>
      <c r="X1001" s="35"/>
      <c r="Y1001" s="35"/>
      <c r="Z1001" s="35"/>
      <c r="AA1001" s="35"/>
      <c r="AB1001" s="35"/>
    </row>
  </sheetData>
  <mergeCells count="10">
    <mergeCell ref="I10:J10"/>
    <mergeCell ref="B13:G13"/>
    <mergeCell ref="B23:E23"/>
    <mergeCell ref="B25:G25"/>
    <mergeCell ref="B26:D26"/>
    <mergeCell ref="B27:D27"/>
    <mergeCell ref="B28:D30"/>
    <mergeCell ref="B31:E31"/>
    <mergeCell ref="C10:D10"/>
    <mergeCell ref="E10:H1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L23"/>
  <sheetViews>
    <sheetView workbookViewId="0"/>
  </sheetViews>
  <sheetFormatPr defaultColWidth="12.5703125" defaultRowHeight="15.75" customHeight="1"/>
  <cols>
    <col min="1" max="1" width="22.7109375" customWidth="1"/>
  </cols>
  <sheetData>
    <row r="1" spans="1:12">
      <c r="A1" s="26" t="s">
        <v>4031</v>
      </c>
      <c r="B1" s="98" t="s">
        <v>4011</v>
      </c>
      <c r="C1" s="99" t="s">
        <v>4012</v>
      </c>
      <c r="D1" s="99" t="s">
        <v>4001</v>
      </c>
      <c r="E1" s="99" t="s">
        <v>4002</v>
      </c>
      <c r="F1" s="99" t="s">
        <v>4003</v>
      </c>
      <c r="G1" s="99" t="s">
        <v>4004</v>
      </c>
      <c r="H1" s="99" t="s">
        <v>4005</v>
      </c>
      <c r="I1" s="99" t="s">
        <v>4006</v>
      </c>
      <c r="J1" s="99" t="s">
        <v>4007</v>
      </c>
      <c r="K1" s="99" t="s">
        <v>4008</v>
      </c>
      <c r="L1" s="438"/>
    </row>
    <row r="2" spans="1:12">
      <c r="A2" s="28" t="s">
        <v>11141</v>
      </c>
      <c r="B2" s="439"/>
      <c r="C2" s="439"/>
      <c r="D2" s="439"/>
      <c r="E2" s="108">
        <v>300</v>
      </c>
      <c r="F2" s="108">
        <v>1690</v>
      </c>
      <c r="G2" s="108">
        <v>4171</v>
      </c>
      <c r="H2" s="108">
        <v>7743</v>
      </c>
      <c r="I2" s="108">
        <v>12405</v>
      </c>
      <c r="J2" s="108">
        <v>18157</v>
      </c>
      <c r="K2" s="108">
        <v>25000</v>
      </c>
      <c r="L2" s="439"/>
    </row>
    <row r="3" spans="1:12">
      <c r="A3" s="440" t="s">
        <v>11142</v>
      </c>
      <c r="B3" s="104">
        <v>0</v>
      </c>
      <c r="C3" s="104">
        <v>0</v>
      </c>
      <c r="D3" s="104">
        <v>0</v>
      </c>
      <c r="E3" s="104">
        <v>4561000</v>
      </c>
      <c r="F3" s="104">
        <v>25693633.333333332</v>
      </c>
      <c r="G3" s="104">
        <v>63413103.333333328</v>
      </c>
      <c r="H3" s="104">
        <v>117719409.99999999</v>
      </c>
      <c r="I3" s="104">
        <v>188597349.99999997</v>
      </c>
      <c r="J3" s="104">
        <v>276046923.33333331</v>
      </c>
      <c r="K3" s="104">
        <v>380083333.33333331</v>
      </c>
      <c r="L3" s="441">
        <v>1056114753.3333333</v>
      </c>
    </row>
    <row r="4" spans="1:12">
      <c r="A4" s="440" t="s">
        <v>7095</v>
      </c>
      <c r="B4" s="104">
        <v>19050000</v>
      </c>
      <c r="C4" s="104">
        <v>19050000</v>
      </c>
      <c r="D4" s="104">
        <v>19050000</v>
      </c>
      <c r="E4" s="104">
        <v>19050000</v>
      </c>
      <c r="F4" s="104">
        <v>19050000</v>
      </c>
      <c r="G4" s="104">
        <v>19050000</v>
      </c>
      <c r="H4" s="104">
        <v>19050000</v>
      </c>
      <c r="I4" s="104">
        <v>19050000</v>
      </c>
      <c r="J4" s="104">
        <v>19050000</v>
      </c>
      <c r="K4" s="104">
        <v>19050000</v>
      </c>
      <c r="L4" s="441">
        <v>190500000</v>
      </c>
    </row>
    <row r="5" spans="1:12">
      <c r="A5" s="438"/>
      <c r="B5" s="438"/>
      <c r="C5" s="438"/>
      <c r="D5" s="438"/>
      <c r="E5" s="438"/>
      <c r="F5" s="438"/>
      <c r="G5" s="438"/>
      <c r="H5" s="438"/>
      <c r="I5" s="438"/>
      <c r="J5" s="438"/>
      <c r="K5" s="438"/>
      <c r="L5" s="438"/>
    </row>
    <row r="7" spans="1:12">
      <c r="A7" s="27" t="s">
        <v>4037</v>
      </c>
      <c r="B7" s="98" t="s">
        <v>4011</v>
      </c>
      <c r="C7" s="99" t="s">
        <v>4012</v>
      </c>
      <c r="D7" s="99" t="s">
        <v>4001</v>
      </c>
      <c r="E7" s="99" t="s">
        <v>4002</v>
      </c>
      <c r="F7" s="99" t="s">
        <v>4003</v>
      </c>
      <c r="G7" s="99" t="s">
        <v>4004</v>
      </c>
      <c r="H7" s="99" t="s">
        <v>4005</v>
      </c>
      <c r="I7" s="99" t="s">
        <v>4006</v>
      </c>
      <c r="J7" s="99" t="s">
        <v>4007</v>
      </c>
      <c r="K7" s="99" t="s">
        <v>4008</v>
      </c>
      <c r="L7" s="438"/>
    </row>
    <row r="8" spans="1:12">
      <c r="A8" s="28" t="s">
        <v>11141</v>
      </c>
      <c r="B8" s="439"/>
      <c r="C8" s="439"/>
      <c r="D8" s="439"/>
      <c r="E8" s="108">
        <v>300</v>
      </c>
      <c r="F8" s="108">
        <v>2167</v>
      </c>
      <c r="G8" s="108">
        <v>5600</v>
      </c>
      <c r="H8" s="108">
        <v>10600</v>
      </c>
      <c r="I8" s="108">
        <v>17167</v>
      </c>
      <c r="J8" s="108">
        <v>25300</v>
      </c>
      <c r="K8" s="108">
        <v>35000</v>
      </c>
      <c r="L8" s="439"/>
    </row>
    <row r="9" spans="1:12">
      <c r="A9" s="440" t="s">
        <v>11143</v>
      </c>
      <c r="B9" s="104">
        <v>0</v>
      </c>
      <c r="C9" s="104">
        <v>0</v>
      </c>
      <c r="D9" s="104">
        <v>0</v>
      </c>
      <c r="E9" s="104">
        <v>4561000</v>
      </c>
      <c r="F9" s="104">
        <v>32945623.333333332</v>
      </c>
      <c r="G9" s="104">
        <v>85138666.666666657</v>
      </c>
      <c r="H9" s="104">
        <v>161155333.33333331</v>
      </c>
      <c r="I9" s="104">
        <v>260995623.33333331</v>
      </c>
      <c r="J9" s="104">
        <v>384644333.33333331</v>
      </c>
      <c r="K9" s="104">
        <v>532116666.66666663</v>
      </c>
      <c r="L9" s="441">
        <v>1461557246.6666665</v>
      </c>
    </row>
    <row r="10" spans="1:12">
      <c r="A10" s="440" t="s">
        <v>7095</v>
      </c>
      <c r="B10" s="104">
        <v>22050000</v>
      </c>
      <c r="C10" s="104">
        <v>22050000</v>
      </c>
      <c r="D10" s="104">
        <v>22050000</v>
      </c>
      <c r="E10" s="104">
        <v>22050000</v>
      </c>
      <c r="F10" s="104">
        <v>22050000</v>
      </c>
      <c r="G10" s="104">
        <v>22050000</v>
      </c>
      <c r="H10" s="104">
        <v>22050000</v>
      </c>
      <c r="I10" s="104">
        <v>22050000</v>
      </c>
      <c r="J10" s="104">
        <v>22050000</v>
      </c>
      <c r="K10" s="104">
        <v>22050000</v>
      </c>
      <c r="L10" s="441">
        <v>220500000</v>
      </c>
    </row>
    <row r="13" spans="1:12">
      <c r="A13" s="27" t="s">
        <v>11144</v>
      </c>
      <c r="B13" s="98" t="s">
        <v>4011</v>
      </c>
      <c r="C13" s="99" t="s">
        <v>4012</v>
      </c>
      <c r="D13" s="99" t="s">
        <v>4001</v>
      </c>
      <c r="E13" s="99" t="s">
        <v>4002</v>
      </c>
      <c r="F13" s="99" t="s">
        <v>4003</v>
      </c>
      <c r="G13" s="99" t="s">
        <v>4004</v>
      </c>
      <c r="H13" s="99" t="s">
        <v>4005</v>
      </c>
      <c r="I13" s="99" t="s">
        <v>4006</v>
      </c>
      <c r="J13" s="99" t="s">
        <v>4007</v>
      </c>
      <c r="K13" s="99" t="s">
        <v>4008</v>
      </c>
      <c r="L13" s="438"/>
    </row>
    <row r="14" spans="1:12">
      <c r="A14" s="28" t="s">
        <v>11141</v>
      </c>
      <c r="B14" s="439"/>
      <c r="C14" s="439"/>
      <c r="D14" s="439"/>
      <c r="E14" s="108">
        <v>300</v>
      </c>
      <c r="F14" s="108">
        <v>2167</v>
      </c>
      <c r="G14" s="108">
        <v>5600</v>
      </c>
      <c r="H14" s="108">
        <v>10600</v>
      </c>
      <c r="I14" s="108">
        <v>17167</v>
      </c>
      <c r="J14" s="108">
        <v>25300</v>
      </c>
      <c r="K14" s="108">
        <v>35000</v>
      </c>
      <c r="L14" s="439"/>
    </row>
    <row r="15" spans="1:12">
      <c r="A15" s="440" t="s">
        <v>11143</v>
      </c>
      <c r="B15" s="104">
        <v>0</v>
      </c>
      <c r="C15" s="104">
        <v>0</v>
      </c>
      <c r="D15" s="104">
        <v>0</v>
      </c>
      <c r="E15" s="104">
        <v>4561000</v>
      </c>
      <c r="F15" s="104">
        <v>32945623.333333332</v>
      </c>
      <c r="G15" s="104">
        <v>85138666.666666657</v>
      </c>
      <c r="H15" s="104">
        <v>161155333.33333331</v>
      </c>
      <c r="I15" s="104">
        <v>260995623.33333331</v>
      </c>
      <c r="J15" s="104">
        <v>384644333.33333331</v>
      </c>
      <c r="K15" s="104">
        <v>532116666.66666663</v>
      </c>
      <c r="L15" s="441">
        <v>1461557246.6666665</v>
      </c>
    </row>
    <row r="16" spans="1:12">
      <c r="A16" s="440" t="s">
        <v>7095</v>
      </c>
      <c r="B16" s="104">
        <v>22345000</v>
      </c>
      <c r="C16" s="104">
        <v>22345000</v>
      </c>
      <c r="D16" s="104">
        <v>22345000</v>
      </c>
      <c r="E16" s="104">
        <v>22345000</v>
      </c>
      <c r="F16" s="104">
        <v>22345000</v>
      </c>
      <c r="G16" s="104">
        <v>22345000</v>
      </c>
      <c r="H16" s="104">
        <v>22345000</v>
      </c>
      <c r="I16" s="104">
        <v>22345000</v>
      </c>
      <c r="J16" s="104">
        <v>22345000</v>
      </c>
      <c r="K16" s="104">
        <v>22345000</v>
      </c>
      <c r="L16" s="441">
        <v>223450000</v>
      </c>
    </row>
    <row r="19" spans="1:4">
      <c r="A19" s="34" t="s">
        <v>11145</v>
      </c>
      <c r="B19" s="32" t="s">
        <v>11146</v>
      </c>
      <c r="C19" s="32" t="s">
        <v>11147</v>
      </c>
      <c r="D19" s="35"/>
    </row>
    <row r="20" spans="1:4">
      <c r="A20" s="40" t="s">
        <v>72</v>
      </c>
      <c r="B20" s="398">
        <v>8060</v>
      </c>
      <c r="C20" s="398">
        <v>20344</v>
      </c>
      <c r="D20" s="35"/>
    </row>
    <row r="21" spans="1:4">
      <c r="A21" s="40" t="s">
        <v>73</v>
      </c>
      <c r="B21" s="398">
        <v>5417</v>
      </c>
      <c r="C21" s="398">
        <v>15451</v>
      </c>
      <c r="D21" s="35"/>
    </row>
    <row r="22" spans="1:4">
      <c r="A22" s="40" t="s">
        <v>67</v>
      </c>
      <c r="B22" s="398">
        <v>11416</v>
      </c>
      <c r="C22" s="398">
        <v>30532</v>
      </c>
      <c r="D22" s="35"/>
    </row>
    <row r="23" spans="1:4">
      <c r="A23" s="35"/>
      <c r="B23" s="442">
        <v>8297.6666666666661</v>
      </c>
      <c r="C23" s="390">
        <v>22109</v>
      </c>
      <c r="D23" s="390">
        <v>15203.333333333332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91"/>
  <sheetViews>
    <sheetView workbookViewId="0"/>
  </sheetViews>
  <sheetFormatPr defaultColWidth="12.5703125" defaultRowHeight="15.75" customHeight="1"/>
  <cols>
    <col min="1" max="1" width="8.42578125" customWidth="1"/>
    <col min="2" max="2" width="42.42578125" customWidth="1"/>
    <col min="3" max="4" width="12.5703125" customWidth="1"/>
    <col min="5" max="5" width="25" customWidth="1"/>
  </cols>
  <sheetData>
    <row r="1" spans="1:27" ht="15.75" customHeight="1">
      <c r="A1" s="55" t="s">
        <v>3707</v>
      </c>
      <c r="B1" s="55" t="s">
        <v>303</v>
      </c>
      <c r="C1" s="55" t="s">
        <v>3708</v>
      </c>
      <c r="D1" s="55" t="s">
        <v>3709</v>
      </c>
      <c r="E1" s="55" t="s">
        <v>3710</v>
      </c>
      <c r="F1" s="55" t="s">
        <v>3711</v>
      </c>
      <c r="G1" s="56"/>
      <c r="H1" s="56"/>
      <c r="I1" s="56"/>
      <c r="J1" s="56"/>
      <c r="K1" s="56"/>
      <c r="L1" s="56"/>
      <c r="M1" s="56"/>
      <c r="N1" s="56"/>
      <c r="O1" s="56"/>
      <c r="P1" s="56"/>
      <c r="Q1" s="56"/>
      <c r="R1" s="56"/>
      <c r="S1" s="56"/>
      <c r="T1" s="56"/>
      <c r="U1" s="56"/>
      <c r="V1" s="56"/>
      <c r="W1" s="56"/>
      <c r="X1" s="56"/>
      <c r="Y1" s="56"/>
      <c r="Z1" s="56"/>
      <c r="AA1" s="56"/>
    </row>
    <row r="2" spans="1:27" ht="15.75" customHeight="1">
      <c r="A2" s="57">
        <v>1</v>
      </c>
      <c r="B2" s="58" t="s">
        <v>324</v>
      </c>
      <c r="C2" s="56" t="s">
        <v>3712</v>
      </c>
      <c r="D2" s="56">
        <f t="shared" ref="D2:D74" si="0">LEN(C2)</f>
        <v>60</v>
      </c>
      <c r="E2" s="56" t="s">
        <v>3713</v>
      </c>
      <c r="F2" s="56">
        <f t="shared" ref="F2:F74" si="1">LEN(E2)</f>
        <v>138</v>
      </c>
      <c r="G2" s="56"/>
      <c r="H2" s="56">
        <f ca="1">COUNTA(C2:C74)</f>
        <v>71</v>
      </c>
      <c r="I2" s="56"/>
      <c r="J2" s="56"/>
      <c r="K2" s="56"/>
      <c r="L2" s="56"/>
      <c r="M2" s="56"/>
      <c r="N2" s="56"/>
      <c r="O2" s="56"/>
      <c r="P2" s="56"/>
      <c r="Q2" s="56"/>
      <c r="R2" s="56"/>
      <c r="S2" s="56"/>
      <c r="T2" s="56"/>
      <c r="U2" s="56"/>
      <c r="V2" s="56"/>
      <c r="W2" s="56"/>
      <c r="X2" s="56"/>
      <c r="Y2" s="56"/>
      <c r="Z2" s="56"/>
      <c r="AA2" s="56"/>
    </row>
    <row r="3" spans="1:27" ht="15.75" customHeight="1">
      <c r="A3" s="57">
        <v>2</v>
      </c>
      <c r="B3" s="58" t="s">
        <v>322</v>
      </c>
      <c r="C3" s="56" t="s">
        <v>3714</v>
      </c>
      <c r="D3" s="56">
        <f t="shared" si="0"/>
        <v>54</v>
      </c>
      <c r="E3" s="56" t="s">
        <v>3715</v>
      </c>
      <c r="F3" s="56">
        <f t="shared" si="1"/>
        <v>130</v>
      </c>
      <c r="G3" s="56"/>
      <c r="H3" s="56"/>
      <c r="I3" s="56"/>
      <c r="J3" s="56"/>
      <c r="K3" s="56"/>
      <c r="L3" s="56"/>
      <c r="M3" s="56"/>
      <c r="N3" s="56"/>
      <c r="O3" s="56"/>
      <c r="P3" s="56"/>
      <c r="Q3" s="56"/>
      <c r="R3" s="56"/>
      <c r="S3" s="56"/>
      <c r="T3" s="56"/>
      <c r="U3" s="56"/>
      <c r="V3" s="56"/>
      <c r="W3" s="56"/>
      <c r="X3" s="56"/>
      <c r="Y3" s="56"/>
      <c r="Z3" s="56"/>
      <c r="AA3" s="56"/>
    </row>
    <row r="4" spans="1:27" ht="15.75" customHeight="1">
      <c r="A4" s="57">
        <v>3</v>
      </c>
      <c r="B4" s="58" t="s">
        <v>325</v>
      </c>
      <c r="C4" s="56" t="s">
        <v>3716</v>
      </c>
      <c r="D4" s="56">
        <f t="shared" si="0"/>
        <v>50</v>
      </c>
      <c r="E4" s="56" t="s">
        <v>3717</v>
      </c>
      <c r="F4" s="56">
        <f t="shared" si="1"/>
        <v>138</v>
      </c>
      <c r="G4" s="56"/>
      <c r="H4" s="56"/>
      <c r="I4" s="56"/>
      <c r="J4" s="56"/>
      <c r="K4" s="56"/>
      <c r="L4" s="56"/>
      <c r="M4" s="56"/>
      <c r="N4" s="56"/>
      <c r="O4" s="56"/>
      <c r="P4" s="56"/>
      <c r="Q4" s="56"/>
      <c r="R4" s="56"/>
      <c r="S4" s="56"/>
      <c r="T4" s="56"/>
      <c r="U4" s="56"/>
      <c r="V4" s="56"/>
      <c r="W4" s="56"/>
      <c r="X4" s="56"/>
      <c r="Y4" s="56"/>
      <c r="Z4" s="56"/>
      <c r="AA4" s="56"/>
    </row>
    <row r="5" spans="1:27" ht="15.75" customHeight="1">
      <c r="A5" s="57">
        <v>4</v>
      </c>
      <c r="B5" s="58" t="s">
        <v>331</v>
      </c>
      <c r="C5" s="56" t="s">
        <v>3718</v>
      </c>
      <c r="D5" s="56">
        <f t="shared" si="0"/>
        <v>60</v>
      </c>
      <c r="E5" s="56" t="s">
        <v>3719</v>
      </c>
      <c r="F5" s="56">
        <f t="shared" si="1"/>
        <v>132</v>
      </c>
      <c r="G5" s="56"/>
      <c r="H5" s="56"/>
      <c r="I5" s="56"/>
      <c r="J5" s="56"/>
      <c r="K5" s="56"/>
      <c r="L5" s="56"/>
      <c r="M5" s="56"/>
      <c r="N5" s="56"/>
      <c r="O5" s="56"/>
      <c r="P5" s="56"/>
      <c r="Q5" s="56"/>
      <c r="R5" s="56"/>
      <c r="S5" s="56"/>
      <c r="T5" s="56"/>
      <c r="U5" s="56"/>
      <c r="V5" s="56"/>
      <c r="W5" s="56"/>
      <c r="X5" s="56"/>
      <c r="Y5" s="56"/>
      <c r="Z5" s="56"/>
      <c r="AA5" s="56"/>
    </row>
    <row r="6" spans="1:27" ht="15.75" customHeight="1">
      <c r="A6" s="57">
        <v>5</v>
      </c>
      <c r="B6" s="58" t="s">
        <v>335</v>
      </c>
      <c r="C6" s="56" t="s">
        <v>3720</v>
      </c>
      <c r="D6" s="56">
        <f t="shared" si="0"/>
        <v>58</v>
      </c>
      <c r="E6" s="56" t="s">
        <v>3721</v>
      </c>
      <c r="F6" s="56">
        <f t="shared" si="1"/>
        <v>127</v>
      </c>
      <c r="G6" s="56"/>
      <c r="H6" s="56"/>
      <c r="I6" s="56"/>
      <c r="J6" s="56"/>
      <c r="K6" s="56"/>
      <c r="L6" s="56"/>
      <c r="M6" s="56"/>
      <c r="N6" s="56"/>
      <c r="O6" s="56"/>
      <c r="P6" s="56"/>
      <c r="Q6" s="56"/>
      <c r="R6" s="56"/>
      <c r="S6" s="56"/>
      <c r="T6" s="56"/>
      <c r="U6" s="56"/>
      <c r="V6" s="56"/>
      <c r="W6" s="56"/>
      <c r="X6" s="56"/>
      <c r="Y6" s="56"/>
      <c r="Z6" s="56"/>
      <c r="AA6" s="56"/>
    </row>
    <row r="7" spans="1:27" ht="15.75" customHeight="1">
      <c r="A7" s="57">
        <v>6</v>
      </c>
      <c r="B7" s="58" t="s">
        <v>349</v>
      </c>
      <c r="C7" s="56" t="s">
        <v>3722</v>
      </c>
      <c r="D7" s="56">
        <f t="shared" si="0"/>
        <v>44</v>
      </c>
      <c r="E7" s="56" t="s">
        <v>3723</v>
      </c>
      <c r="F7" s="56">
        <f t="shared" si="1"/>
        <v>98</v>
      </c>
      <c r="G7" s="56"/>
      <c r="H7" s="56"/>
      <c r="I7" s="56"/>
      <c r="J7" s="56"/>
      <c r="K7" s="56"/>
      <c r="L7" s="56"/>
      <c r="M7" s="56"/>
      <c r="N7" s="56"/>
      <c r="O7" s="56"/>
      <c r="P7" s="56"/>
      <c r="Q7" s="56"/>
      <c r="R7" s="56"/>
      <c r="S7" s="56"/>
      <c r="T7" s="56"/>
      <c r="U7" s="56"/>
      <c r="V7" s="56"/>
      <c r="W7" s="56"/>
      <c r="X7" s="56"/>
      <c r="Y7" s="56"/>
      <c r="Z7" s="56"/>
      <c r="AA7" s="56"/>
    </row>
    <row r="8" spans="1:27" ht="15.75" customHeight="1">
      <c r="A8" s="57">
        <v>7</v>
      </c>
      <c r="B8" s="58" t="s">
        <v>344</v>
      </c>
      <c r="C8" s="56" t="s">
        <v>3724</v>
      </c>
      <c r="D8" s="56">
        <f t="shared" si="0"/>
        <v>58</v>
      </c>
      <c r="E8" s="56" t="s">
        <v>3725</v>
      </c>
      <c r="F8" s="56">
        <f t="shared" si="1"/>
        <v>101</v>
      </c>
      <c r="G8" s="56"/>
      <c r="H8" s="56"/>
      <c r="I8" s="56"/>
      <c r="J8" s="56"/>
      <c r="K8" s="56"/>
      <c r="L8" s="56"/>
      <c r="M8" s="56"/>
      <c r="N8" s="56"/>
      <c r="O8" s="56"/>
      <c r="P8" s="56"/>
      <c r="Q8" s="56"/>
      <c r="R8" s="56"/>
      <c r="S8" s="56"/>
      <c r="T8" s="56"/>
      <c r="U8" s="56"/>
      <c r="V8" s="56"/>
      <c r="W8" s="56"/>
      <c r="X8" s="56"/>
      <c r="Y8" s="56"/>
      <c r="Z8" s="56"/>
      <c r="AA8" s="56"/>
    </row>
    <row r="9" spans="1:27" ht="15.75" customHeight="1">
      <c r="A9" s="57">
        <v>8</v>
      </c>
      <c r="B9" s="58" t="s">
        <v>355</v>
      </c>
      <c r="C9" s="56" t="s">
        <v>1880</v>
      </c>
      <c r="D9" s="56">
        <f t="shared" si="0"/>
        <v>99</v>
      </c>
      <c r="E9" s="56" t="s">
        <v>3726</v>
      </c>
      <c r="F9" s="56">
        <f t="shared" si="1"/>
        <v>125</v>
      </c>
      <c r="G9" s="56"/>
      <c r="H9" s="56"/>
      <c r="I9" s="56"/>
      <c r="J9" s="56"/>
      <c r="K9" s="56"/>
      <c r="L9" s="56"/>
      <c r="M9" s="56"/>
      <c r="N9" s="56"/>
      <c r="O9" s="56"/>
      <c r="P9" s="56"/>
      <c r="Q9" s="56"/>
      <c r="R9" s="56"/>
      <c r="S9" s="56"/>
      <c r="T9" s="56"/>
      <c r="U9" s="56"/>
      <c r="V9" s="56"/>
      <c r="W9" s="56"/>
      <c r="X9" s="56"/>
      <c r="Y9" s="56"/>
      <c r="Z9" s="56"/>
      <c r="AA9" s="56"/>
    </row>
    <row r="10" spans="1:27" ht="15.75" customHeight="1">
      <c r="A10" s="57">
        <v>9</v>
      </c>
      <c r="B10" s="58" t="s">
        <v>408</v>
      </c>
      <c r="C10" s="56" t="s">
        <v>3727</v>
      </c>
      <c r="D10" s="56">
        <f t="shared" si="0"/>
        <v>37</v>
      </c>
      <c r="E10" s="56" t="s">
        <v>3728</v>
      </c>
      <c r="F10" s="56">
        <f t="shared" si="1"/>
        <v>137</v>
      </c>
      <c r="G10" s="56"/>
      <c r="H10" s="56"/>
      <c r="I10" s="56"/>
      <c r="J10" s="56"/>
      <c r="K10" s="56"/>
      <c r="L10" s="56"/>
      <c r="M10" s="56"/>
      <c r="N10" s="56"/>
      <c r="O10" s="56"/>
      <c r="P10" s="56"/>
      <c r="Q10" s="56"/>
      <c r="R10" s="56"/>
      <c r="S10" s="56"/>
      <c r="T10" s="56"/>
      <c r="U10" s="56"/>
      <c r="V10" s="56"/>
      <c r="W10" s="56"/>
      <c r="X10" s="56"/>
      <c r="Y10" s="56"/>
      <c r="Z10" s="56"/>
      <c r="AA10" s="56"/>
    </row>
    <row r="11" spans="1:27" ht="15.75" customHeight="1">
      <c r="A11" s="57">
        <v>10</v>
      </c>
      <c r="B11" s="58" t="s">
        <v>377</v>
      </c>
      <c r="C11" s="56" t="s">
        <v>3729</v>
      </c>
      <c r="D11" s="56">
        <f t="shared" si="0"/>
        <v>61</v>
      </c>
      <c r="E11" s="56" t="s">
        <v>3730</v>
      </c>
      <c r="F11" s="56">
        <f t="shared" si="1"/>
        <v>123</v>
      </c>
      <c r="G11" s="56"/>
      <c r="H11" s="56"/>
      <c r="I11" s="56"/>
      <c r="J11" s="56"/>
      <c r="K11" s="56"/>
      <c r="L11" s="56"/>
      <c r="M11" s="56"/>
      <c r="N11" s="56"/>
      <c r="O11" s="56"/>
      <c r="P11" s="56"/>
      <c r="Q11" s="56"/>
      <c r="R11" s="56"/>
      <c r="S11" s="56"/>
      <c r="T11" s="56"/>
      <c r="U11" s="56"/>
      <c r="V11" s="56"/>
      <c r="W11" s="56"/>
      <c r="X11" s="56"/>
      <c r="Y11" s="56"/>
      <c r="Z11" s="56"/>
      <c r="AA11" s="56"/>
    </row>
    <row r="12" spans="1:27" ht="15.75" customHeight="1">
      <c r="A12" s="57">
        <v>11</v>
      </c>
      <c r="B12" s="58" t="s">
        <v>382</v>
      </c>
      <c r="C12" s="56" t="s">
        <v>3731</v>
      </c>
      <c r="D12" s="56">
        <f t="shared" si="0"/>
        <v>24</v>
      </c>
      <c r="E12" s="56" t="s">
        <v>3732</v>
      </c>
      <c r="F12" s="56">
        <f t="shared" si="1"/>
        <v>103</v>
      </c>
      <c r="G12" s="56"/>
      <c r="H12" s="56"/>
      <c r="I12" s="56"/>
      <c r="J12" s="56"/>
      <c r="K12" s="56"/>
      <c r="L12" s="56"/>
      <c r="M12" s="56"/>
      <c r="N12" s="56"/>
      <c r="O12" s="56"/>
      <c r="P12" s="56"/>
      <c r="Q12" s="56"/>
      <c r="R12" s="56"/>
      <c r="S12" s="56"/>
      <c r="T12" s="56"/>
      <c r="U12" s="56"/>
      <c r="V12" s="56"/>
      <c r="W12" s="56"/>
      <c r="X12" s="56"/>
      <c r="Y12" s="56"/>
      <c r="Z12" s="56"/>
      <c r="AA12" s="56"/>
    </row>
    <row r="13" spans="1:27" ht="15.75" customHeight="1">
      <c r="A13" s="57">
        <v>12</v>
      </c>
      <c r="B13" s="58" t="s">
        <v>369</v>
      </c>
      <c r="C13" s="56" t="s">
        <v>3733</v>
      </c>
      <c r="D13" s="56">
        <f t="shared" si="0"/>
        <v>23</v>
      </c>
      <c r="E13" s="56" t="s">
        <v>3734</v>
      </c>
      <c r="F13" s="56">
        <f t="shared" si="1"/>
        <v>133</v>
      </c>
      <c r="G13" s="56"/>
      <c r="H13" s="56"/>
      <c r="I13" s="56"/>
      <c r="J13" s="56"/>
      <c r="K13" s="56"/>
      <c r="L13" s="56"/>
      <c r="M13" s="56"/>
      <c r="N13" s="56"/>
      <c r="O13" s="56"/>
      <c r="P13" s="56"/>
      <c r="Q13" s="56"/>
      <c r="R13" s="56"/>
      <c r="S13" s="56"/>
      <c r="T13" s="56"/>
      <c r="U13" s="56"/>
      <c r="V13" s="56"/>
      <c r="W13" s="56"/>
      <c r="X13" s="56"/>
      <c r="Y13" s="56"/>
      <c r="Z13" s="56"/>
      <c r="AA13" s="56"/>
    </row>
    <row r="14" spans="1:27" ht="15.75" customHeight="1">
      <c r="A14" s="57">
        <v>13</v>
      </c>
      <c r="B14" s="58" t="s">
        <v>396</v>
      </c>
      <c r="C14" s="56" t="s">
        <v>3735</v>
      </c>
      <c r="D14" s="56">
        <f t="shared" si="0"/>
        <v>54</v>
      </c>
      <c r="E14" s="56" t="s">
        <v>3736</v>
      </c>
      <c r="F14" s="56">
        <f t="shared" si="1"/>
        <v>126</v>
      </c>
      <c r="G14" s="56"/>
      <c r="H14" s="56"/>
      <c r="I14" s="56"/>
      <c r="J14" s="56"/>
      <c r="K14" s="56"/>
      <c r="L14" s="56"/>
      <c r="M14" s="56"/>
      <c r="N14" s="56"/>
      <c r="O14" s="56"/>
      <c r="P14" s="56"/>
      <c r="Q14" s="56"/>
      <c r="R14" s="56"/>
      <c r="S14" s="56"/>
      <c r="T14" s="56"/>
      <c r="U14" s="56"/>
      <c r="V14" s="56"/>
      <c r="W14" s="56"/>
      <c r="X14" s="56"/>
      <c r="Y14" s="56"/>
      <c r="Z14" s="56"/>
      <c r="AA14" s="56"/>
    </row>
    <row r="15" spans="1:27" ht="15.75" customHeight="1">
      <c r="A15" s="57">
        <v>14</v>
      </c>
      <c r="B15" s="58" t="s">
        <v>724</v>
      </c>
      <c r="C15" s="56" t="s">
        <v>3737</v>
      </c>
      <c r="D15" s="56">
        <f t="shared" si="0"/>
        <v>67</v>
      </c>
      <c r="E15" s="56" t="s">
        <v>3738</v>
      </c>
      <c r="F15" s="56">
        <f t="shared" si="1"/>
        <v>120</v>
      </c>
      <c r="G15" s="56"/>
      <c r="H15" s="56"/>
      <c r="I15" s="56"/>
      <c r="J15" s="56"/>
      <c r="K15" s="56"/>
      <c r="L15" s="56"/>
      <c r="M15" s="56"/>
      <c r="N15" s="56"/>
      <c r="O15" s="56"/>
      <c r="P15" s="56"/>
      <c r="Q15" s="56"/>
      <c r="R15" s="56"/>
      <c r="S15" s="56"/>
      <c r="T15" s="56"/>
      <c r="U15" s="56"/>
      <c r="V15" s="56"/>
      <c r="W15" s="56"/>
      <c r="X15" s="56"/>
      <c r="Y15" s="56"/>
      <c r="Z15" s="56"/>
      <c r="AA15" s="56"/>
    </row>
    <row r="16" spans="1:27" ht="15.75" customHeight="1">
      <c r="A16" s="57">
        <v>15</v>
      </c>
      <c r="B16" s="58" t="s">
        <v>401</v>
      </c>
      <c r="C16" s="56" t="s">
        <v>3739</v>
      </c>
      <c r="D16" s="56">
        <f t="shared" si="0"/>
        <v>61</v>
      </c>
      <c r="E16" s="56" t="s">
        <v>3740</v>
      </c>
      <c r="F16" s="56">
        <f t="shared" si="1"/>
        <v>105</v>
      </c>
      <c r="G16" s="56"/>
      <c r="H16" s="56"/>
      <c r="I16" s="56"/>
      <c r="J16" s="56"/>
      <c r="K16" s="56"/>
      <c r="L16" s="56"/>
      <c r="M16" s="56"/>
      <c r="N16" s="56"/>
      <c r="O16" s="56"/>
      <c r="P16" s="56"/>
      <c r="Q16" s="56"/>
      <c r="R16" s="56"/>
      <c r="S16" s="56"/>
      <c r="T16" s="56"/>
      <c r="U16" s="56"/>
      <c r="V16" s="56"/>
      <c r="W16" s="56"/>
      <c r="X16" s="56"/>
      <c r="Y16" s="56"/>
      <c r="Z16" s="56"/>
      <c r="AA16" s="56"/>
    </row>
    <row r="17" spans="1:27" ht="15.75" customHeight="1">
      <c r="A17" s="57">
        <v>16</v>
      </c>
      <c r="B17" s="59" t="s">
        <v>405</v>
      </c>
      <c r="C17" s="56" t="s">
        <v>3741</v>
      </c>
      <c r="D17" s="56">
        <f t="shared" si="0"/>
        <v>60</v>
      </c>
      <c r="E17" s="56" t="s">
        <v>3742</v>
      </c>
      <c r="F17" s="56">
        <f t="shared" si="1"/>
        <v>125</v>
      </c>
      <c r="G17" s="56"/>
      <c r="H17" s="56"/>
      <c r="I17" s="56"/>
      <c r="J17" s="56"/>
      <c r="K17" s="56"/>
      <c r="L17" s="56"/>
      <c r="M17" s="56"/>
      <c r="N17" s="56"/>
      <c r="O17" s="56"/>
      <c r="P17" s="56"/>
      <c r="Q17" s="56"/>
      <c r="R17" s="56"/>
      <c r="S17" s="56"/>
      <c r="T17" s="56"/>
      <c r="U17" s="56"/>
      <c r="V17" s="56"/>
      <c r="W17" s="56"/>
      <c r="X17" s="56"/>
      <c r="Y17" s="56"/>
      <c r="Z17" s="56"/>
      <c r="AA17" s="56"/>
    </row>
    <row r="18" spans="1:27" ht="15.75" customHeight="1">
      <c r="A18" s="57">
        <v>17</v>
      </c>
      <c r="B18" s="58" t="s">
        <v>425</v>
      </c>
      <c r="C18" s="56" t="s">
        <v>3743</v>
      </c>
      <c r="D18" s="56">
        <f t="shared" si="0"/>
        <v>29</v>
      </c>
      <c r="E18" s="56" t="s">
        <v>3744</v>
      </c>
      <c r="F18" s="56">
        <f t="shared" si="1"/>
        <v>85</v>
      </c>
      <c r="G18" s="56"/>
      <c r="H18" s="56"/>
      <c r="I18" s="56"/>
      <c r="J18" s="56"/>
      <c r="K18" s="56"/>
      <c r="L18" s="56"/>
      <c r="M18" s="56"/>
      <c r="N18" s="56"/>
      <c r="O18" s="56"/>
      <c r="P18" s="56"/>
      <c r="Q18" s="56"/>
      <c r="R18" s="56"/>
      <c r="S18" s="56"/>
      <c r="T18" s="56"/>
      <c r="U18" s="56"/>
      <c r="V18" s="56"/>
      <c r="W18" s="56"/>
      <c r="X18" s="56"/>
      <c r="Y18" s="56"/>
      <c r="Z18" s="56"/>
      <c r="AA18" s="56"/>
    </row>
    <row r="19" spans="1:27" ht="15.75" customHeight="1">
      <c r="A19" s="57">
        <v>18</v>
      </c>
      <c r="B19" s="58" t="s">
        <v>402</v>
      </c>
      <c r="C19" s="56" t="s">
        <v>3745</v>
      </c>
      <c r="D19" s="56">
        <f t="shared" si="0"/>
        <v>55</v>
      </c>
      <c r="E19" s="56" t="s">
        <v>3746</v>
      </c>
      <c r="F19" s="56">
        <f t="shared" si="1"/>
        <v>122</v>
      </c>
      <c r="G19" s="56"/>
      <c r="H19" s="56"/>
      <c r="I19" s="56"/>
      <c r="J19" s="56"/>
      <c r="K19" s="56"/>
      <c r="L19" s="56"/>
      <c r="M19" s="56"/>
      <c r="N19" s="56"/>
      <c r="O19" s="56"/>
      <c r="P19" s="56"/>
      <c r="Q19" s="56"/>
      <c r="R19" s="56"/>
      <c r="S19" s="56"/>
      <c r="T19" s="56"/>
      <c r="U19" s="56"/>
      <c r="V19" s="56"/>
      <c r="W19" s="56"/>
      <c r="X19" s="56"/>
      <c r="Y19" s="56"/>
      <c r="Z19" s="56"/>
      <c r="AA19" s="56"/>
    </row>
    <row r="20" spans="1:27" ht="15.75" customHeight="1">
      <c r="A20" s="57">
        <v>19</v>
      </c>
      <c r="B20" s="58" t="s">
        <v>414</v>
      </c>
      <c r="C20" s="56" t="s">
        <v>3747</v>
      </c>
      <c r="D20" s="56">
        <f t="shared" si="0"/>
        <v>61</v>
      </c>
      <c r="E20" s="56" t="s">
        <v>3748</v>
      </c>
      <c r="F20" s="56">
        <f t="shared" si="1"/>
        <v>109</v>
      </c>
      <c r="G20" s="56"/>
      <c r="H20" s="56"/>
      <c r="I20" s="56"/>
      <c r="J20" s="56"/>
      <c r="K20" s="56"/>
      <c r="L20" s="56"/>
      <c r="M20" s="56"/>
      <c r="N20" s="56"/>
      <c r="O20" s="56"/>
      <c r="P20" s="56"/>
      <c r="Q20" s="56"/>
      <c r="R20" s="56"/>
      <c r="S20" s="56"/>
      <c r="T20" s="56"/>
      <c r="U20" s="56"/>
      <c r="V20" s="56"/>
      <c r="W20" s="56"/>
      <c r="X20" s="56"/>
      <c r="Y20" s="56"/>
      <c r="Z20" s="56"/>
      <c r="AA20" s="56"/>
    </row>
    <row r="21" spans="1:27" ht="15.75" customHeight="1">
      <c r="A21" s="57">
        <v>20</v>
      </c>
      <c r="B21" s="58" t="s">
        <v>440</v>
      </c>
      <c r="C21" s="56" t="s">
        <v>3749</v>
      </c>
      <c r="D21" s="56">
        <f t="shared" si="0"/>
        <v>70</v>
      </c>
      <c r="E21" s="56" t="s">
        <v>3750</v>
      </c>
      <c r="F21" s="56">
        <f t="shared" si="1"/>
        <v>115</v>
      </c>
      <c r="G21" s="56"/>
      <c r="H21" s="56"/>
      <c r="I21" s="56"/>
      <c r="J21" s="56"/>
      <c r="K21" s="56"/>
      <c r="L21" s="56"/>
      <c r="M21" s="56"/>
      <c r="N21" s="56"/>
      <c r="O21" s="56"/>
      <c r="P21" s="56"/>
      <c r="Q21" s="56"/>
      <c r="R21" s="56"/>
      <c r="S21" s="56"/>
      <c r="T21" s="56"/>
      <c r="U21" s="56"/>
      <c r="V21" s="56"/>
      <c r="W21" s="56"/>
      <c r="X21" s="56"/>
      <c r="Y21" s="56"/>
      <c r="Z21" s="56"/>
      <c r="AA21" s="56"/>
    </row>
    <row r="22" spans="1:27" ht="15.75" customHeight="1">
      <c r="A22" s="57">
        <v>21</v>
      </c>
      <c r="B22" s="58" t="s">
        <v>422</v>
      </c>
      <c r="C22" s="56" t="s">
        <v>3751</v>
      </c>
      <c r="D22" s="56">
        <f t="shared" si="0"/>
        <v>36</v>
      </c>
      <c r="E22" s="56" t="s">
        <v>3752</v>
      </c>
      <c r="F22" s="56">
        <f t="shared" si="1"/>
        <v>129</v>
      </c>
      <c r="G22" s="56"/>
      <c r="H22" s="56"/>
      <c r="I22" s="56"/>
      <c r="J22" s="56"/>
      <c r="K22" s="56"/>
      <c r="L22" s="56"/>
      <c r="M22" s="56"/>
      <c r="N22" s="56"/>
      <c r="O22" s="56"/>
      <c r="P22" s="56"/>
      <c r="Q22" s="56"/>
      <c r="R22" s="56"/>
      <c r="S22" s="56"/>
      <c r="T22" s="56"/>
      <c r="U22" s="56"/>
      <c r="V22" s="56"/>
      <c r="W22" s="56"/>
      <c r="X22" s="56"/>
      <c r="Y22" s="56"/>
      <c r="Z22" s="56"/>
      <c r="AA22" s="56"/>
    </row>
    <row r="23" spans="1:27" ht="15.75" customHeight="1">
      <c r="A23" s="57">
        <v>22</v>
      </c>
      <c r="B23" s="58" t="s">
        <v>427</v>
      </c>
      <c r="C23" s="56" t="s">
        <v>2268</v>
      </c>
      <c r="D23" s="56">
        <f t="shared" si="0"/>
        <v>27</v>
      </c>
      <c r="E23" s="56" t="s">
        <v>3753</v>
      </c>
      <c r="F23" s="56">
        <f t="shared" si="1"/>
        <v>85</v>
      </c>
      <c r="G23" s="56"/>
      <c r="H23" s="56"/>
      <c r="I23" s="56"/>
      <c r="J23" s="56"/>
      <c r="K23" s="56"/>
      <c r="L23" s="56"/>
      <c r="M23" s="56"/>
      <c r="N23" s="56"/>
      <c r="O23" s="56"/>
      <c r="P23" s="56"/>
      <c r="Q23" s="56"/>
      <c r="R23" s="56"/>
      <c r="S23" s="56"/>
      <c r="T23" s="56"/>
      <c r="U23" s="56"/>
      <c r="V23" s="56"/>
      <c r="W23" s="56"/>
      <c r="X23" s="56"/>
      <c r="Y23" s="56"/>
      <c r="Z23" s="56"/>
      <c r="AA23" s="56"/>
    </row>
    <row r="24" spans="1:27" ht="15.75" customHeight="1">
      <c r="A24" s="57">
        <v>23</v>
      </c>
      <c r="B24" s="58" t="s">
        <v>432</v>
      </c>
      <c r="C24" s="56" t="s">
        <v>3754</v>
      </c>
      <c r="D24" s="56">
        <f t="shared" si="0"/>
        <v>36</v>
      </c>
      <c r="E24" s="56" t="s">
        <v>3755</v>
      </c>
      <c r="F24" s="56">
        <f t="shared" si="1"/>
        <v>115</v>
      </c>
      <c r="G24" s="56"/>
      <c r="H24" s="56"/>
      <c r="I24" s="56"/>
      <c r="J24" s="56"/>
      <c r="K24" s="56"/>
      <c r="L24" s="56"/>
      <c r="M24" s="56"/>
      <c r="N24" s="56"/>
      <c r="O24" s="56"/>
      <c r="P24" s="56"/>
      <c r="Q24" s="56"/>
      <c r="R24" s="56"/>
      <c r="S24" s="56"/>
      <c r="T24" s="56"/>
      <c r="U24" s="56"/>
      <c r="V24" s="56"/>
      <c r="W24" s="56"/>
      <c r="X24" s="56"/>
      <c r="Y24" s="56"/>
      <c r="Z24" s="56"/>
      <c r="AA24" s="56"/>
    </row>
    <row r="25" spans="1:27" ht="15.75" customHeight="1">
      <c r="A25" s="57">
        <v>24</v>
      </c>
      <c r="B25" s="58" t="s">
        <v>752</v>
      </c>
      <c r="C25" s="56" t="s">
        <v>3756</v>
      </c>
      <c r="D25" s="56">
        <f t="shared" si="0"/>
        <v>66</v>
      </c>
      <c r="E25" s="56" t="s">
        <v>3757</v>
      </c>
      <c r="F25" s="56">
        <f t="shared" si="1"/>
        <v>121</v>
      </c>
      <c r="G25" s="56"/>
      <c r="H25" s="56"/>
      <c r="I25" s="56"/>
      <c r="J25" s="56"/>
      <c r="K25" s="56"/>
      <c r="L25" s="56"/>
      <c r="M25" s="56"/>
      <c r="N25" s="56"/>
      <c r="O25" s="56"/>
      <c r="P25" s="56"/>
      <c r="Q25" s="56"/>
      <c r="R25" s="56"/>
      <c r="S25" s="56"/>
      <c r="T25" s="56"/>
      <c r="U25" s="56"/>
      <c r="V25" s="56"/>
      <c r="W25" s="56"/>
      <c r="X25" s="56"/>
      <c r="Y25" s="56"/>
      <c r="Z25" s="56"/>
      <c r="AA25" s="56"/>
    </row>
    <row r="26" spans="1:27" ht="15.75" customHeight="1">
      <c r="A26" s="57">
        <v>25</v>
      </c>
      <c r="B26" s="58" t="s">
        <v>465</v>
      </c>
      <c r="C26" s="56" t="s">
        <v>3758</v>
      </c>
      <c r="D26" s="56">
        <f t="shared" si="0"/>
        <v>72</v>
      </c>
      <c r="E26" s="56" t="s">
        <v>3759</v>
      </c>
      <c r="F26" s="56">
        <f t="shared" si="1"/>
        <v>116</v>
      </c>
      <c r="G26" s="56"/>
      <c r="H26" s="56"/>
      <c r="I26" s="56"/>
      <c r="J26" s="56"/>
      <c r="K26" s="56"/>
      <c r="L26" s="56"/>
      <c r="M26" s="56"/>
      <c r="N26" s="56"/>
      <c r="O26" s="56"/>
      <c r="P26" s="56"/>
      <c r="Q26" s="56"/>
      <c r="R26" s="56"/>
      <c r="S26" s="56"/>
      <c r="T26" s="56"/>
      <c r="U26" s="56"/>
      <c r="V26" s="56"/>
      <c r="W26" s="56"/>
      <c r="X26" s="56"/>
      <c r="Y26" s="56"/>
      <c r="Z26" s="56"/>
      <c r="AA26" s="56"/>
    </row>
    <row r="27" spans="1:27" ht="15.75" customHeight="1">
      <c r="A27" s="57">
        <v>26</v>
      </c>
      <c r="B27" s="58" t="s">
        <v>461</v>
      </c>
      <c r="C27" s="56" t="s">
        <v>3760</v>
      </c>
      <c r="D27" s="56">
        <f t="shared" si="0"/>
        <v>57</v>
      </c>
      <c r="E27" s="56" t="s">
        <v>3761</v>
      </c>
      <c r="F27" s="56">
        <f t="shared" si="1"/>
        <v>126</v>
      </c>
      <c r="G27" s="56"/>
      <c r="H27" s="56"/>
      <c r="I27" s="56"/>
      <c r="J27" s="56"/>
      <c r="K27" s="56"/>
      <c r="L27" s="56"/>
      <c r="M27" s="56"/>
      <c r="N27" s="56"/>
      <c r="O27" s="56"/>
      <c r="P27" s="56"/>
      <c r="Q27" s="56"/>
      <c r="R27" s="56"/>
      <c r="S27" s="56"/>
      <c r="T27" s="56"/>
      <c r="U27" s="56"/>
      <c r="V27" s="56"/>
      <c r="W27" s="56"/>
      <c r="X27" s="56"/>
      <c r="Y27" s="56"/>
      <c r="Z27" s="56"/>
      <c r="AA27" s="56"/>
    </row>
    <row r="28" spans="1:27" ht="15.75" customHeight="1">
      <c r="A28" s="57">
        <v>27</v>
      </c>
      <c r="B28" s="58" t="s">
        <v>607</v>
      </c>
      <c r="C28" s="56" t="s">
        <v>3762</v>
      </c>
      <c r="D28" s="56">
        <f t="shared" si="0"/>
        <v>66</v>
      </c>
      <c r="E28" s="56" t="s">
        <v>3763</v>
      </c>
      <c r="F28" s="56">
        <f t="shared" si="1"/>
        <v>117</v>
      </c>
      <c r="G28" s="56"/>
      <c r="H28" s="56"/>
      <c r="I28" s="56"/>
      <c r="J28" s="56"/>
      <c r="K28" s="56"/>
      <c r="L28" s="56"/>
      <c r="M28" s="56"/>
      <c r="N28" s="56"/>
      <c r="O28" s="56"/>
      <c r="P28" s="56"/>
      <c r="Q28" s="56"/>
      <c r="R28" s="56"/>
      <c r="S28" s="56"/>
      <c r="T28" s="56"/>
      <c r="U28" s="56"/>
      <c r="V28" s="56"/>
      <c r="W28" s="56"/>
      <c r="X28" s="56"/>
      <c r="Y28" s="56"/>
      <c r="Z28" s="56"/>
      <c r="AA28" s="56"/>
    </row>
    <row r="29" spans="1:27" ht="15.75" customHeight="1">
      <c r="A29" s="57">
        <v>28</v>
      </c>
      <c r="B29" s="58" t="s">
        <v>462</v>
      </c>
      <c r="C29" s="56" t="s">
        <v>3764</v>
      </c>
      <c r="D29" s="56">
        <f t="shared" si="0"/>
        <v>58</v>
      </c>
      <c r="E29" s="56" t="s">
        <v>3765</v>
      </c>
      <c r="F29" s="56">
        <f t="shared" si="1"/>
        <v>114</v>
      </c>
      <c r="G29" s="56"/>
      <c r="H29" s="56"/>
      <c r="I29" s="56"/>
      <c r="J29" s="56"/>
      <c r="K29" s="56"/>
      <c r="L29" s="56"/>
      <c r="M29" s="56"/>
      <c r="N29" s="56"/>
      <c r="O29" s="56"/>
      <c r="P29" s="56"/>
      <c r="Q29" s="56"/>
      <c r="R29" s="56"/>
      <c r="S29" s="56"/>
      <c r="T29" s="56"/>
      <c r="U29" s="56"/>
      <c r="V29" s="56"/>
      <c r="W29" s="56"/>
      <c r="X29" s="56"/>
      <c r="Y29" s="56"/>
      <c r="Z29" s="56"/>
      <c r="AA29" s="56"/>
    </row>
    <row r="30" spans="1:27" ht="15.75" customHeight="1">
      <c r="A30" s="57">
        <v>29</v>
      </c>
      <c r="B30" s="58" t="s">
        <v>451</v>
      </c>
      <c r="C30" s="56" t="s">
        <v>3766</v>
      </c>
      <c r="D30" s="56">
        <f t="shared" si="0"/>
        <v>61</v>
      </c>
      <c r="E30" s="56" t="s">
        <v>3767</v>
      </c>
      <c r="F30" s="56">
        <f t="shared" si="1"/>
        <v>109</v>
      </c>
      <c r="G30" s="56"/>
      <c r="H30" s="56"/>
      <c r="I30" s="56"/>
      <c r="J30" s="56"/>
      <c r="K30" s="56"/>
      <c r="L30" s="56"/>
      <c r="M30" s="56"/>
      <c r="N30" s="56"/>
      <c r="O30" s="56"/>
      <c r="P30" s="56"/>
      <c r="Q30" s="56"/>
      <c r="R30" s="56"/>
      <c r="S30" s="56"/>
      <c r="T30" s="56"/>
      <c r="U30" s="56"/>
      <c r="V30" s="56"/>
      <c r="W30" s="56"/>
      <c r="X30" s="56"/>
      <c r="Y30" s="56"/>
      <c r="Z30" s="56"/>
      <c r="AA30" s="56"/>
    </row>
    <row r="31" spans="1:27" ht="15.75" customHeight="1">
      <c r="A31" s="57">
        <v>30</v>
      </c>
      <c r="B31" s="58" t="s">
        <v>563</v>
      </c>
      <c r="C31" s="56"/>
      <c r="D31" s="56">
        <f t="shared" si="0"/>
        <v>0</v>
      </c>
      <c r="E31" s="56"/>
      <c r="F31" s="56">
        <f t="shared" si="1"/>
        <v>0</v>
      </c>
      <c r="G31" s="60" t="s">
        <v>3768</v>
      </c>
      <c r="H31" s="56"/>
      <c r="I31" s="56"/>
      <c r="J31" s="56"/>
      <c r="K31" s="56"/>
      <c r="L31" s="56"/>
      <c r="M31" s="56"/>
      <c r="N31" s="56"/>
      <c r="O31" s="56"/>
      <c r="P31" s="56"/>
      <c r="Q31" s="56"/>
      <c r="R31" s="56"/>
      <c r="S31" s="56"/>
      <c r="T31" s="56"/>
      <c r="U31" s="56"/>
      <c r="V31" s="56"/>
      <c r="W31" s="56"/>
      <c r="X31" s="56"/>
      <c r="Y31" s="56"/>
      <c r="Z31" s="56"/>
      <c r="AA31" s="56"/>
    </row>
    <row r="32" spans="1:27" ht="15.75" customHeight="1">
      <c r="A32" s="57">
        <v>31</v>
      </c>
      <c r="B32" s="58" t="s">
        <v>493</v>
      </c>
      <c r="C32" s="56" t="s">
        <v>3769</v>
      </c>
      <c r="D32" s="56">
        <f t="shared" si="0"/>
        <v>49</v>
      </c>
      <c r="E32" s="56" t="s">
        <v>3770</v>
      </c>
      <c r="F32" s="56">
        <f t="shared" si="1"/>
        <v>119</v>
      </c>
      <c r="G32" s="56"/>
      <c r="H32" s="56"/>
      <c r="I32" s="56"/>
      <c r="J32" s="56"/>
      <c r="K32" s="56"/>
      <c r="L32" s="56"/>
      <c r="M32" s="56"/>
      <c r="N32" s="56"/>
      <c r="O32" s="56"/>
      <c r="P32" s="56"/>
      <c r="Q32" s="56"/>
      <c r="R32" s="56"/>
      <c r="S32" s="56"/>
      <c r="T32" s="56"/>
      <c r="U32" s="56"/>
      <c r="V32" s="56"/>
      <c r="W32" s="56"/>
      <c r="X32" s="56"/>
      <c r="Y32" s="56"/>
      <c r="Z32" s="56"/>
      <c r="AA32" s="56"/>
    </row>
    <row r="33" spans="1:27" ht="15.75" customHeight="1">
      <c r="A33" s="57">
        <v>32</v>
      </c>
      <c r="B33" s="58" t="s">
        <v>505</v>
      </c>
      <c r="C33" s="56" t="s">
        <v>3771</v>
      </c>
      <c r="D33" s="56">
        <f t="shared" si="0"/>
        <v>70</v>
      </c>
      <c r="E33" s="56" t="s">
        <v>3772</v>
      </c>
      <c r="F33" s="56">
        <f t="shared" si="1"/>
        <v>124</v>
      </c>
      <c r="G33" s="56"/>
      <c r="H33" s="56"/>
      <c r="I33" s="56"/>
      <c r="J33" s="56"/>
      <c r="K33" s="56"/>
      <c r="L33" s="56"/>
      <c r="M33" s="56"/>
      <c r="N33" s="56"/>
      <c r="O33" s="56"/>
      <c r="P33" s="56"/>
      <c r="Q33" s="56"/>
      <c r="R33" s="56"/>
      <c r="S33" s="56"/>
      <c r="T33" s="56"/>
      <c r="U33" s="56"/>
      <c r="V33" s="56"/>
      <c r="W33" s="56"/>
      <c r="X33" s="56"/>
      <c r="Y33" s="56"/>
      <c r="Z33" s="56"/>
      <c r="AA33" s="56"/>
    </row>
    <row r="34" spans="1:27" ht="15.75" customHeight="1">
      <c r="A34" s="57">
        <v>33</v>
      </c>
      <c r="B34" s="58" t="s">
        <v>785</v>
      </c>
      <c r="C34" s="56" t="s">
        <v>3773</v>
      </c>
      <c r="D34" s="56">
        <f t="shared" si="0"/>
        <v>69</v>
      </c>
      <c r="E34" s="56" t="s">
        <v>3774</v>
      </c>
      <c r="F34" s="56">
        <f t="shared" si="1"/>
        <v>116</v>
      </c>
      <c r="G34" s="56"/>
      <c r="H34" s="56"/>
      <c r="I34" s="56"/>
      <c r="J34" s="56"/>
      <c r="K34" s="56"/>
      <c r="L34" s="56"/>
      <c r="M34" s="56"/>
      <c r="N34" s="56"/>
      <c r="O34" s="56"/>
      <c r="P34" s="56"/>
      <c r="Q34" s="56"/>
      <c r="R34" s="56"/>
      <c r="S34" s="56"/>
      <c r="T34" s="56"/>
      <c r="U34" s="56"/>
      <c r="V34" s="56"/>
      <c r="W34" s="56"/>
      <c r="X34" s="56"/>
      <c r="Y34" s="56"/>
      <c r="Z34" s="56"/>
      <c r="AA34" s="56"/>
    </row>
    <row r="35" spans="1:27" ht="15.75" customHeight="1">
      <c r="A35" s="57">
        <v>34</v>
      </c>
      <c r="B35" s="58" t="s">
        <v>482</v>
      </c>
      <c r="C35" s="56" t="s">
        <v>3775</v>
      </c>
      <c r="D35" s="56">
        <f t="shared" si="0"/>
        <v>30</v>
      </c>
      <c r="E35" s="56" t="s">
        <v>3776</v>
      </c>
      <c r="F35" s="56">
        <f t="shared" si="1"/>
        <v>75</v>
      </c>
      <c r="G35" s="56"/>
      <c r="H35" s="56"/>
      <c r="I35" s="56"/>
      <c r="J35" s="56"/>
      <c r="K35" s="56"/>
      <c r="L35" s="56"/>
      <c r="M35" s="56"/>
      <c r="N35" s="56"/>
      <c r="O35" s="56"/>
      <c r="P35" s="56"/>
      <c r="Q35" s="56"/>
      <c r="R35" s="56"/>
      <c r="S35" s="56"/>
      <c r="T35" s="56"/>
      <c r="U35" s="56"/>
      <c r="V35" s="56"/>
      <c r="W35" s="56"/>
      <c r="X35" s="56"/>
      <c r="Y35" s="56"/>
      <c r="Z35" s="56"/>
      <c r="AA35" s="56"/>
    </row>
    <row r="36" spans="1:27" ht="15.75" customHeight="1">
      <c r="A36" s="57">
        <v>35</v>
      </c>
      <c r="B36" s="58" t="s">
        <v>529</v>
      </c>
      <c r="C36" s="56" t="s">
        <v>3777</v>
      </c>
      <c r="D36" s="56">
        <f t="shared" si="0"/>
        <v>70</v>
      </c>
      <c r="E36" s="56" t="s">
        <v>3778</v>
      </c>
      <c r="F36" s="56">
        <f t="shared" si="1"/>
        <v>127</v>
      </c>
      <c r="G36" s="56"/>
      <c r="H36" s="56"/>
      <c r="I36" s="56"/>
      <c r="J36" s="56"/>
      <c r="K36" s="56"/>
      <c r="L36" s="56"/>
      <c r="M36" s="56"/>
      <c r="N36" s="56"/>
      <c r="O36" s="56"/>
      <c r="P36" s="56"/>
      <c r="Q36" s="56"/>
      <c r="R36" s="56"/>
      <c r="S36" s="56"/>
      <c r="T36" s="56"/>
      <c r="U36" s="56"/>
      <c r="V36" s="56"/>
      <c r="W36" s="56"/>
      <c r="X36" s="56"/>
      <c r="Y36" s="56"/>
      <c r="Z36" s="56"/>
      <c r="AA36" s="56"/>
    </row>
    <row r="37" spans="1:27" ht="15.75" customHeight="1">
      <c r="A37" s="57">
        <v>36</v>
      </c>
      <c r="B37" s="58" t="s">
        <v>492</v>
      </c>
      <c r="C37" s="56" t="s">
        <v>3779</v>
      </c>
      <c r="D37" s="56">
        <f t="shared" si="0"/>
        <v>69</v>
      </c>
      <c r="E37" s="56" t="s">
        <v>3780</v>
      </c>
      <c r="F37" s="56">
        <f t="shared" si="1"/>
        <v>113</v>
      </c>
      <c r="G37" s="56"/>
      <c r="H37" s="56"/>
      <c r="I37" s="56"/>
      <c r="J37" s="56"/>
      <c r="K37" s="56"/>
      <c r="L37" s="56"/>
      <c r="M37" s="56"/>
      <c r="N37" s="56"/>
      <c r="O37" s="56"/>
      <c r="P37" s="56"/>
      <c r="Q37" s="56"/>
      <c r="R37" s="56"/>
      <c r="S37" s="56"/>
      <c r="T37" s="56"/>
      <c r="U37" s="56"/>
      <c r="V37" s="56"/>
      <c r="W37" s="56"/>
      <c r="X37" s="56"/>
      <c r="Y37" s="56"/>
      <c r="Z37" s="56"/>
      <c r="AA37" s="56"/>
    </row>
    <row r="38" spans="1:27" ht="15">
      <c r="A38" s="57">
        <v>37</v>
      </c>
      <c r="B38" s="58" t="s">
        <v>593</v>
      </c>
      <c r="C38" s="56" t="s">
        <v>3781</v>
      </c>
      <c r="D38" s="56">
        <f t="shared" si="0"/>
        <v>50</v>
      </c>
      <c r="E38" s="56" t="s">
        <v>3782</v>
      </c>
      <c r="F38" s="56">
        <f t="shared" si="1"/>
        <v>150</v>
      </c>
      <c r="G38" s="56"/>
      <c r="H38" s="56"/>
      <c r="I38" s="56"/>
      <c r="J38" s="56"/>
      <c r="K38" s="56"/>
      <c r="L38" s="56"/>
      <c r="M38" s="56"/>
      <c r="N38" s="56"/>
      <c r="O38" s="56"/>
      <c r="P38" s="56"/>
      <c r="Q38" s="56"/>
      <c r="R38" s="56"/>
      <c r="S38" s="56"/>
      <c r="T38" s="56"/>
      <c r="U38" s="56"/>
      <c r="V38" s="56"/>
      <c r="W38" s="56"/>
      <c r="X38" s="56"/>
      <c r="Y38" s="56"/>
      <c r="Z38" s="56"/>
      <c r="AA38" s="56"/>
    </row>
    <row r="39" spans="1:27" ht="15">
      <c r="A39" s="57">
        <v>38</v>
      </c>
      <c r="B39" s="58" t="s">
        <v>1826</v>
      </c>
      <c r="C39" s="56" t="s">
        <v>3783</v>
      </c>
      <c r="D39" s="56">
        <f t="shared" si="0"/>
        <v>59</v>
      </c>
      <c r="E39" s="56" t="s">
        <v>3784</v>
      </c>
      <c r="F39" s="56">
        <f t="shared" si="1"/>
        <v>128</v>
      </c>
      <c r="G39" s="56"/>
      <c r="H39" s="56"/>
      <c r="I39" s="56"/>
      <c r="J39" s="56"/>
      <c r="K39" s="56"/>
      <c r="L39" s="56"/>
      <c r="M39" s="56"/>
      <c r="N39" s="56"/>
      <c r="O39" s="56"/>
      <c r="P39" s="56"/>
      <c r="Q39" s="56"/>
      <c r="R39" s="56"/>
      <c r="S39" s="56"/>
      <c r="T39" s="56"/>
      <c r="U39" s="56"/>
      <c r="V39" s="56"/>
      <c r="W39" s="56"/>
      <c r="X39" s="56"/>
      <c r="Y39" s="56"/>
      <c r="Z39" s="56"/>
      <c r="AA39" s="56"/>
    </row>
    <row r="40" spans="1:27" ht="15">
      <c r="A40" s="57">
        <v>39</v>
      </c>
      <c r="B40" s="58" t="s">
        <v>662</v>
      </c>
      <c r="C40" s="56" t="s">
        <v>3785</v>
      </c>
      <c r="D40" s="56">
        <f t="shared" si="0"/>
        <v>58</v>
      </c>
      <c r="E40" s="56" t="s">
        <v>3786</v>
      </c>
      <c r="F40" s="56">
        <f t="shared" si="1"/>
        <v>114</v>
      </c>
      <c r="G40" s="56"/>
      <c r="H40" s="56"/>
      <c r="I40" s="56"/>
      <c r="J40" s="56"/>
      <c r="K40" s="56"/>
      <c r="L40" s="56"/>
      <c r="M40" s="56"/>
      <c r="N40" s="56"/>
      <c r="O40" s="56"/>
      <c r="P40" s="56"/>
      <c r="Q40" s="56"/>
      <c r="R40" s="56"/>
      <c r="S40" s="56"/>
      <c r="T40" s="56"/>
      <c r="U40" s="56"/>
      <c r="V40" s="56"/>
      <c r="W40" s="56"/>
      <c r="X40" s="56"/>
      <c r="Y40" s="56"/>
      <c r="Z40" s="56"/>
      <c r="AA40" s="56"/>
    </row>
    <row r="41" spans="1:27" ht="15">
      <c r="A41" s="57">
        <v>40</v>
      </c>
      <c r="B41" s="58" t="s">
        <v>684</v>
      </c>
      <c r="C41" s="56" t="s">
        <v>3787</v>
      </c>
      <c r="D41" s="56">
        <f t="shared" si="0"/>
        <v>55</v>
      </c>
      <c r="E41" s="56" t="s">
        <v>3788</v>
      </c>
      <c r="F41" s="56">
        <f t="shared" si="1"/>
        <v>134</v>
      </c>
      <c r="G41" s="56"/>
      <c r="H41" s="56"/>
      <c r="I41" s="56"/>
      <c r="J41" s="56"/>
      <c r="K41" s="56"/>
      <c r="L41" s="56"/>
      <c r="M41" s="56"/>
      <c r="N41" s="56"/>
      <c r="O41" s="56"/>
      <c r="P41" s="56"/>
      <c r="Q41" s="56"/>
      <c r="R41" s="56"/>
      <c r="S41" s="56"/>
      <c r="T41" s="56"/>
      <c r="U41" s="56"/>
      <c r="V41" s="56"/>
      <c r="W41" s="56"/>
      <c r="X41" s="56"/>
      <c r="Y41" s="56"/>
      <c r="Z41" s="56"/>
      <c r="AA41" s="56"/>
    </row>
    <row r="42" spans="1:27" ht="15">
      <c r="A42" s="57">
        <v>41</v>
      </c>
      <c r="B42" s="58" t="s">
        <v>632</v>
      </c>
      <c r="C42" s="56" t="s">
        <v>3789</v>
      </c>
      <c r="D42" s="56">
        <f t="shared" si="0"/>
        <v>55</v>
      </c>
      <c r="E42" s="56" t="s">
        <v>3790</v>
      </c>
      <c r="F42" s="56">
        <f t="shared" si="1"/>
        <v>138</v>
      </c>
      <c r="G42" s="56"/>
      <c r="H42" s="56"/>
      <c r="I42" s="56"/>
      <c r="J42" s="56"/>
      <c r="K42" s="56"/>
      <c r="L42" s="56"/>
      <c r="M42" s="56"/>
      <c r="N42" s="56"/>
      <c r="O42" s="56"/>
      <c r="P42" s="56"/>
      <c r="Q42" s="56"/>
      <c r="R42" s="56"/>
      <c r="S42" s="56"/>
      <c r="T42" s="56"/>
      <c r="U42" s="56"/>
      <c r="V42" s="56"/>
      <c r="W42" s="56"/>
      <c r="X42" s="56"/>
      <c r="Y42" s="56"/>
      <c r="Z42" s="56"/>
      <c r="AA42" s="56"/>
    </row>
    <row r="43" spans="1:27" ht="15">
      <c r="A43" s="57">
        <v>42</v>
      </c>
      <c r="B43" s="59" t="s">
        <v>784</v>
      </c>
      <c r="C43" s="56" t="s">
        <v>3791</v>
      </c>
      <c r="D43" s="56">
        <f t="shared" si="0"/>
        <v>47</v>
      </c>
      <c r="E43" s="56" t="s">
        <v>3792</v>
      </c>
      <c r="F43" s="56">
        <f t="shared" si="1"/>
        <v>109</v>
      </c>
      <c r="G43" s="56"/>
      <c r="H43" s="56"/>
      <c r="I43" s="56"/>
      <c r="J43" s="56"/>
      <c r="K43" s="56"/>
      <c r="L43" s="56"/>
      <c r="M43" s="56"/>
      <c r="N43" s="56"/>
      <c r="O43" s="56"/>
      <c r="P43" s="56"/>
      <c r="Q43" s="56"/>
      <c r="R43" s="56"/>
      <c r="S43" s="56"/>
      <c r="T43" s="56"/>
      <c r="U43" s="56"/>
      <c r="V43" s="56"/>
      <c r="W43" s="56"/>
      <c r="X43" s="56"/>
      <c r="Y43" s="56"/>
      <c r="Z43" s="56"/>
      <c r="AA43" s="56"/>
    </row>
    <row r="44" spans="1:27" ht="15">
      <c r="A44" s="57">
        <v>43</v>
      </c>
      <c r="B44" s="58" t="s">
        <v>800</v>
      </c>
      <c r="C44" s="56" t="s">
        <v>3793</v>
      </c>
      <c r="D44" s="56">
        <f t="shared" si="0"/>
        <v>63</v>
      </c>
      <c r="E44" s="56" t="s">
        <v>3794</v>
      </c>
      <c r="F44" s="56">
        <f t="shared" si="1"/>
        <v>140</v>
      </c>
      <c r="G44" s="56"/>
      <c r="H44" s="56"/>
      <c r="I44" s="56"/>
      <c r="J44" s="56"/>
      <c r="K44" s="56"/>
      <c r="L44" s="56"/>
      <c r="M44" s="56"/>
      <c r="N44" s="56"/>
      <c r="O44" s="56"/>
      <c r="P44" s="56"/>
      <c r="Q44" s="56"/>
      <c r="R44" s="56"/>
      <c r="S44" s="56"/>
      <c r="T44" s="56"/>
      <c r="U44" s="56"/>
      <c r="V44" s="56"/>
      <c r="W44" s="56"/>
      <c r="X44" s="56"/>
      <c r="Y44" s="56"/>
      <c r="Z44" s="56"/>
      <c r="AA44" s="56"/>
    </row>
    <row r="45" spans="1:27" ht="15">
      <c r="A45" s="57">
        <v>44</v>
      </c>
      <c r="B45" s="58" t="s">
        <v>806</v>
      </c>
      <c r="C45" s="56" t="s">
        <v>3795</v>
      </c>
      <c r="D45" s="56">
        <f t="shared" si="0"/>
        <v>57</v>
      </c>
      <c r="E45" s="56" t="s">
        <v>3796</v>
      </c>
      <c r="F45" s="56">
        <f t="shared" si="1"/>
        <v>109</v>
      </c>
      <c r="G45" s="56"/>
      <c r="H45" s="56"/>
      <c r="I45" s="56"/>
      <c r="J45" s="56"/>
      <c r="K45" s="56"/>
      <c r="L45" s="56"/>
      <c r="M45" s="56"/>
      <c r="N45" s="56"/>
      <c r="O45" s="56"/>
      <c r="P45" s="56"/>
      <c r="Q45" s="56"/>
      <c r="R45" s="56"/>
      <c r="S45" s="56"/>
      <c r="T45" s="56"/>
      <c r="U45" s="56"/>
      <c r="V45" s="56"/>
      <c r="W45" s="56"/>
      <c r="X45" s="56"/>
      <c r="Y45" s="56"/>
      <c r="Z45" s="56"/>
      <c r="AA45" s="56"/>
    </row>
    <row r="46" spans="1:27" ht="15">
      <c r="A46" s="57">
        <v>45</v>
      </c>
      <c r="B46" s="58" t="s">
        <v>1839</v>
      </c>
      <c r="C46" s="56" t="s">
        <v>3797</v>
      </c>
      <c r="D46" s="56">
        <f t="shared" si="0"/>
        <v>61</v>
      </c>
      <c r="E46" s="56" t="s">
        <v>3798</v>
      </c>
      <c r="F46" s="56">
        <f t="shared" si="1"/>
        <v>123</v>
      </c>
      <c r="G46" s="56"/>
      <c r="H46" s="56"/>
      <c r="I46" s="56"/>
      <c r="J46" s="56"/>
      <c r="K46" s="56"/>
      <c r="L46" s="56"/>
      <c r="M46" s="56"/>
      <c r="N46" s="56"/>
      <c r="O46" s="56"/>
      <c r="P46" s="56"/>
      <c r="Q46" s="56"/>
      <c r="R46" s="56"/>
      <c r="S46" s="56"/>
      <c r="T46" s="56"/>
      <c r="U46" s="56"/>
      <c r="V46" s="56"/>
      <c r="W46" s="56"/>
      <c r="X46" s="56"/>
      <c r="Y46" s="56"/>
      <c r="Z46" s="56"/>
      <c r="AA46" s="56"/>
    </row>
    <row r="47" spans="1:27" ht="15">
      <c r="A47" s="57">
        <v>46</v>
      </c>
      <c r="B47" s="58" t="s">
        <v>1976</v>
      </c>
      <c r="C47" s="56" t="s">
        <v>3799</v>
      </c>
      <c r="D47" s="56">
        <f t="shared" si="0"/>
        <v>53</v>
      </c>
      <c r="E47" s="56" t="s">
        <v>3800</v>
      </c>
      <c r="F47" s="56">
        <f t="shared" si="1"/>
        <v>119</v>
      </c>
      <c r="G47" s="56"/>
      <c r="H47" s="56"/>
      <c r="I47" s="56"/>
      <c r="J47" s="56"/>
      <c r="K47" s="56"/>
      <c r="L47" s="56"/>
      <c r="M47" s="56"/>
      <c r="N47" s="56"/>
      <c r="O47" s="56"/>
      <c r="P47" s="56"/>
      <c r="Q47" s="56"/>
      <c r="R47" s="56"/>
      <c r="S47" s="56"/>
      <c r="T47" s="56"/>
      <c r="U47" s="56"/>
      <c r="V47" s="56"/>
      <c r="W47" s="56"/>
      <c r="X47" s="56"/>
      <c r="Y47" s="56"/>
      <c r="Z47" s="56"/>
      <c r="AA47" s="56"/>
    </row>
    <row r="48" spans="1:27" ht="15">
      <c r="A48" s="57">
        <v>47</v>
      </c>
      <c r="B48" s="59" t="s">
        <v>873</v>
      </c>
      <c r="C48" s="56" t="str">
        <f ca="1">IFERROR(__xludf.DUMMYFUNCTION("IMPORTXML(B48,""//title"")"),"NEU &amp; Hành trang Công nghệ 4.0 trong Quản trị Nhân sự - coffeehr")</f>
        <v>NEU &amp; Hành trang Công nghệ 4.0 trong Quản trị Nhân sự - coffeehr</v>
      </c>
      <c r="D48" s="56">
        <f t="shared" ca="1" si="0"/>
        <v>64</v>
      </c>
      <c r="E48" s="56" t="s">
        <v>3801</v>
      </c>
      <c r="F48" s="56">
        <f t="shared" si="1"/>
        <v>127</v>
      </c>
      <c r="G48" s="56"/>
      <c r="H48" s="56"/>
      <c r="I48" s="56"/>
      <c r="J48" s="56"/>
      <c r="K48" s="56"/>
      <c r="L48" s="56"/>
      <c r="M48" s="56"/>
      <c r="N48" s="56"/>
      <c r="O48" s="56"/>
      <c r="P48" s="56"/>
      <c r="Q48" s="56"/>
      <c r="R48" s="56"/>
      <c r="S48" s="56"/>
      <c r="T48" s="56"/>
      <c r="U48" s="56"/>
      <c r="V48" s="56"/>
      <c r="W48" s="56"/>
      <c r="X48" s="56"/>
      <c r="Y48" s="56"/>
      <c r="Z48" s="56"/>
      <c r="AA48" s="56"/>
    </row>
    <row r="49" spans="1:27" ht="15">
      <c r="A49" s="57">
        <v>48</v>
      </c>
      <c r="B49" s="58" t="s">
        <v>874</v>
      </c>
      <c r="C49" s="56" t="str">
        <f ca="1">IFERROR(__xludf.DUMMYFUNCTION("IMPORTXML(B49,""//title"")"),"Phần mềm quản trị nhân sự OOS Software hợp tác cùng Homefarm")</f>
        <v>Phần mềm quản trị nhân sự OOS Software hợp tác cùng Homefarm</v>
      </c>
      <c r="D49" s="56">
        <f t="shared" ca="1" si="0"/>
        <v>60</v>
      </c>
      <c r="E49" s="56" t="s">
        <v>3802</v>
      </c>
      <c r="F49" s="56">
        <f t="shared" si="1"/>
        <v>135</v>
      </c>
      <c r="G49" s="56"/>
      <c r="H49" s="56"/>
      <c r="I49" s="56"/>
      <c r="J49" s="56"/>
      <c r="K49" s="56"/>
      <c r="L49" s="56"/>
      <c r="M49" s="56"/>
      <c r="N49" s="56"/>
      <c r="O49" s="56"/>
      <c r="P49" s="56"/>
      <c r="Q49" s="56"/>
      <c r="R49" s="56"/>
      <c r="S49" s="56"/>
      <c r="T49" s="56"/>
      <c r="U49" s="56"/>
      <c r="V49" s="56"/>
      <c r="W49" s="56"/>
      <c r="X49" s="56"/>
      <c r="Y49" s="56"/>
      <c r="Z49" s="56"/>
      <c r="AA49" s="56"/>
    </row>
    <row r="50" spans="1:27" ht="15">
      <c r="A50" s="57">
        <v>49</v>
      </c>
      <c r="B50" s="58" t="s">
        <v>882</v>
      </c>
      <c r="C50" s="56" t="s">
        <v>3803</v>
      </c>
      <c r="D50" s="56">
        <f t="shared" si="0"/>
        <v>58</v>
      </c>
      <c r="E50" s="56" t="s">
        <v>3804</v>
      </c>
      <c r="F50" s="56">
        <f t="shared" si="1"/>
        <v>138</v>
      </c>
      <c r="G50" s="56"/>
      <c r="H50" s="56"/>
      <c r="I50" s="56"/>
      <c r="J50" s="56"/>
      <c r="K50" s="56"/>
      <c r="L50" s="56"/>
      <c r="M50" s="56"/>
      <c r="N50" s="56"/>
      <c r="O50" s="56"/>
      <c r="P50" s="56"/>
      <c r="Q50" s="56"/>
      <c r="R50" s="56"/>
      <c r="S50" s="56"/>
      <c r="T50" s="56"/>
      <c r="U50" s="56"/>
      <c r="V50" s="56"/>
      <c r="W50" s="56"/>
      <c r="X50" s="56"/>
      <c r="Y50" s="56"/>
      <c r="Z50" s="56"/>
      <c r="AA50" s="56"/>
    </row>
    <row r="51" spans="1:27" ht="15">
      <c r="A51" s="57">
        <v>50</v>
      </c>
      <c r="B51" s="58" t="s">
        <v>904</v>
      </c>
      <c r="C51" s="56" t="str">
        <f ca="1">IFERROR(__xludf.DUMMYFUNCTION("IMPORTXML(B51,""//title"")"),"Geniee chọn CoffeeHR để Quản trị Nhân sự theo mô hình Quản lý Đa quốc gia - 
coffeehr")</f>
        <v>Geniee chọn CoffeeHR để Quản trị Nhân sự theo mô hình Quản lý Đa quốc gia - 
coffeehr</v>
      </c>
      <c r="D51" s="56">
        <f t="shared" ca="1" si="0"/>
        <v>85</v>
      </c>
      <c r="E51" s="56" t="s">
        <v>3805</v>
      </c>
      <c r="F51" s="56">
        <f t="shared" si="1"/>
        <v>95</v>
      </c>
      <c r="G51" s="56"/>
      <c r="H51" s="56"/>
      <c r="I51" s="56"/>
      <c r="J51" s="56"/>
      <c r="K51" s="56"/>
      <c r="L51" s="56"/>
      <c r="M51" s="56"/>
      <c r="N51" s="56"/>
      <c r="O51" s="56"/>
      <c r="P51" s="56"/>
      <c r="Q51" s="56"/>
      <c r="R51" s="56"/>
      <c r="S51" s="56"/>
      <c r="T51" s="56"/>
      <c r="U51" s="56"/>
      <c r="V51" s="56"/>
      <c r="W51" s="56"/>
      <c r="X51" s="56"/>
      <c r="Y51" s="56"/>
      <c r="Z51" s="56"/>
      <c r="AA51" s="56"/>
    </row>
    <row r="52" spans="1:27" ht="15">
      <c r="A52" s="57">
        <v>51</v>
      </c>
      <c r="B52" s="58" t="s">
        <v>916</v>
      </c>
      <c r="C52" s="56" t="str">
        <f ca="1">IFERROR(__xludf.DUMMYFUNCTION("IMPORTXML(B52,""//title"")"),"Hội thảo Chuyển Đổi Số trong Quản trị Doanh nghiệp - coffeehr")</f>
        <v>Hội thảo Chuyển Đổi Số trong Quản trị Doanh nghiệp - coffeehr</v>
      </c>
      <c r="D52" s="56">
        <f t="shared" ca="1" si="0"/>
        <v>61</v>
      </c>
      <c r="E52" s="56" t="s">
        <v>3806</v>
      </c>
      <c r="F52" s="56">
        <f t="shared" si="1"/>
        <v>131</v>
      </c>
      <c r="G52" s="56"/>
      <c r="H52" s="56"/>
      <c r="I52" s="56"/>
      <c r="J52" s="56"/>
      <c r="K52" s="56"/>
      <c r="L52" s="56"/>
      <c r="M52" s="56"/>
      <c r="N52" s="56"/>
      <c r="O52" s="56"/>
      <c r="P52" s="56"/>
      <c r="Q52" s="56"/>
      <c r="R52" s="56"/>
      <c r="S52" s="56"/>
      <c r="T52" s="56"/>
      <c r="U52" s="56"/>
      <c r="V52" s="56"/>
      <c r="W52" s="56"/>
      <c r="X52" s="56"/>
      <c r="Y52" s="56"/>
      <c r="Z52" s="56"/>
      <c r="AA52" s="56"/>
    </row>
    <row r="53" spans="1:27" ht="15">
      <c r="A53" s="57">
        <v>52</v>
      </c>
      <c r="B53" s="58" t="s">
        <v>951</v>
      </c>
      <c r="C53" s="56" t="str">
        <f ca="1">IFERROR(__xludf.DUMMYFUNCTION("IMPORTXML(B53,""//title"")"),"CoffeeHR Cloud Solution được lựa chọn để tối ưu hóa quản trị nhân sự và 
phát triển dịch vụ nhân sự cho Crowe VietNam - coffeehr")</f>
        <v>CoffeeHR Cloud Solution được lựa chọn để tối ưu hóa quản trị nhân sự và 
phát triển dịch vụ nhân sự cho Crowe VietNam - coffeehr</v>
      </c>
      <c r="D53" s="56">
        <f t="shared" ca="1" si="0"/>
        <v>128</v>
      </c>
      <c r="E53" s="56" t="s">
        <v>3807</v>
      </c>
      <c r="F53" s="56">
        <f t="shared" si="1"/>
        <v>127</v>
      </c>
      <c r="G53" s="56"/>
      <c r="H53" s="56"/>
      <c r="I53" s="56"/>
      <c r="J53" s="56"/>
      <c r="K53" s="56"/>
      <c r="L53" s="56"/>
      <c r="M53" s="56"/>
      <c r="N53" s="56"/>
      <c r="O53" s="56"/>
      <c r="P53" s="56"/>
      <c r="Q53" s="56"/>
      <c r="R53" s="56"/>
      <c r="S53" s="56"/>
      <c r="T53" s="56"/>
      <c r="U53" s="56"/>
      <c r="V53" s="56"/>
      <c r="W53" s="56"/>
      <c r="X53" s="56"/>
      <c r="Y53" s="56"/>
      <c r="Z53" s="56"/>
      <c r="AA53" s="56"/>
    </row>
    <row r="54" spans="1:27" ht="15">
      <c r="A54" s="57">
        <v>53</v>
      </c>
      <c r="B54" s="58" t="s">
        <v>1595</v>
      </c>
      <c r="C54" s="56" t="s">
        <v>3808</v>
      </c>
      <c r="D54" s="56">
        <f t="shared" si="0"/>
        <v>62</v>
      </c>
      <c r="E54" s="56" t="s">
        <v>3809</v>
      </c>
      <c r="F54" s="56">
        <f t="shared" si="1"/>
        <v>124</v>
      </c>
      <c r="G54" s="56"/>
      <c r="H54" s="56"/>
      <c r="I54" s="56"/>
      <c r="J54" s="56"/>
      <c r="K54" s="56"/>
      <c r="L54" s="56"/>
      <c r="M54" s="56"/>
      <c r="N54" s="56"/>
      <c r="O54" s="56"/>
      <c r="P54" s="56"/>
      <c r="Q54" s="56"/>
      <c r="R54" s="56"/>
      <c r="S54" s="56"/>
      <c r="T54" s="56"/>
      <c r="U54" s="56"/>
      <c r="V54" s="56"/>
      <c r="W54" s="56"/>
      <c r="X54" s="56"/>
      <c r="Y54" s="56"/>
      <c r="Z54" s="56"/>
      <c r="AA54" s="56"/>
    </row>
    <row r="55" spans="1:27" ht="15">
      <c r="A55" s="57">
        <v>54</v>
      </c>
      <c r="B55" s="58" t="s">
        <v>2700</v>
      </c>
      <c r="C55" s="56" t="str">
        <f ca="1">IFERROR(__xludf.DUMMYFUNCTION("IMPORTXML(B55,""//title"")"),"Mô hình HRM 4.0 – Xu hướng quản trị nhân sự kỷ nguyên số")</f>
        <v>Mô hình HRM 4.0 – Xu hướng quản trị nhân sự kỷ nguyên số</v>
      </c>
      <c r="D55" s="56">
        <f t="shared" ca="1" si="0"/>
        <v>56</v>
      </c>
      <c r="E55" s="56" t="s">
        <v>3810</v>
      </c>
      <c r="F55" s="56">
        <f t="shared" si="1"/>
        <v>141</v>
      </c>
      <c r="G55" s="56"/>
      <c r="H55" s="56"/>
      <c r="I55" s="56"/>
      <c r="J55" s="56"/>
      <c r="K55" s="56"/>
      <c r="L55" s="56"/>
      <c r="M55" s="56"/>
      <c r="N55" s="56"/>
      <c r="O55" s="56"/>
      <c r="P55" s="56"/>
      <c r="Q55" s="56"/>
      <c r="R55" s="56"/>
      <c r="S55" s="56"/>
      <c r="T55" s="56"/>
      <c r="U55" s="56"/>
      <c r="V55" s="56"/>
      <c r="W55" s="56"/>
      <c r="X55" s="56"/>
      <c r="Y55" s="56"/>
      <c r="Z55" s="56"/>
      <c r="AA55" s="56"/>
    </row>
    <row r="56" spans="1:27" ht="15">
      <c r="A56" s="57">
        <v>55</v>
      </c>
      <c r="B56" s="58" t="s">
        <v>1004</v>
      </c>
      <c r="C56" s="56" t="str">
        <f ca="1">IFERROR(__xludf.DUMMYFUNCTION("IMPORTXML(B56,""//title"")"),"Thông báo chuyển địa điểm trụ sở văn phòng Hà Nội - coffeehr")</f>
        <v>Thông báo chuyển địa điểm trụ sở văn phòng Hà Nội - coffeehr</v>
      </c>
      <c r="D56" s="56">
        <f t="shared" ca="1" si="0"/>
        <v>60</v>
      </c>
      <c r="E56" s="56" t="s">
        <v>3811</v>
      </c>
      <c r="F56" s="56">
        <f t="shared" si="1"/>
        <v>85</v>
      </c>
      <c r="G56" s="56"/>
      <c r="H56" s="56"/>
      <c r="I56" s="56"/>
      <c r="J56" s="56"/>
      <c r="K56" s="56"/>
      <c r="L56" s="56"/>
      <c r="M56" s="56"/>
      <c r="N56" s="56"/>
      <c r="O56" s="56"/>
      <c r="P56" s="56"/>
      <c r="Q56" s="56"/>
      <c r="R56" s="56"/>
      <c r="S56" s="56"/>
      <c r="T56" s="56"/>
      <c r="U56" s="56"/>
      <c r="V56" s="56"/>
      <c r="W56" s="56"/>
      <c r="X56" s="56"/>
      <c r="Y56" s="56"/>
      <c r="Z56" s="56"/>
      <c r="AA56" s="56"/>
    </row>
    <row r="57" spans="1:27" ht="15">
      <c r="A57" s="57">
        <v>56</v>
      </c>
      <c r="B57" s="58" t="s">
        <v>2725</v>
      </c>
      <c r="C57" s="56" t="s">
        <v>3812</v>
      </c>
      <c r="D57" s="56">
        <f t="shared" si="0"/>
        <v>58</v>
      </c>
      <c r="E57" s="56" t="s">
        <v>3813</v>
      </c>
      <c r="F57" s="56">
        <f t="shared" si="1"/>
        <v>119</v>
      </c>
      <c r="G57" s="56"/>
      <c r="H57" s="56"/>
      <c r="I57" s="56"/>
      <c r="J57" s="56"/>
      <c r="K57" s="56"/>
      <c r="L57" s="56"/>
      <c r="M57" s="56"/>
      <c r="N57" s="56"/>
      <c r="O57" s="56"/>
      <c r="P57" s="56"/>
      <c r="Q57" s="56"/>
      <c r="R57" s="56"/>
      <c r="S57" s="56"/>
      <c r="T57" s="56"/>
      <c r="U57" s="56"/>
      <c r="V57" s="56"/>
      <c r="W57" s="56"/>
      <c r="X57" s="56"/>
      <c r="Y57" s="56"/>
      <c r="Z57" s="56"/>
      <c r="AA57" s="56"/>
    </row>
    <row r="58" spans="1:27" ht="15">
      <c r="A58" s="57">
        <v>57</v>
      </c>
      <c r="B58" s="58" t="s">
        <v>1053</v>
      </c>
      <c r="C58" s="56" t="s">
        <v>3814</v>
      </c>
      <c r="D58" s="56">
        <f t="shared" si="0"/>
        <v>67</v>
      </c>
      <c r="E58" s="56" t="s">
        <v>3815</v>
      </c>
      <c r="F58" s="56">
        <f t="shared" si="1"/>
        <v>115</v>
      </c>
      <c r="G58" s="56"/>
      <c r="H58" s="56"/>
      <c r="I58" s="56"/>
      <c r="J58" s="56"/>
      <c r="K58" s="56"/>
      <c r="L58" s="56"/>
      <c r="M58" s="56"/>
      <c r="N58" s="56"/>
      <c r="O58" s="56"/>
      <c r="P58" s="56"/>
      <c r="Q58" s="56"/>
      <c r="R58" s="56"/>
      <c r="S58" s="56"/>
      <c r="T58" s="56"/>
      <c r="U58" s="56"/>
      <c r="V58" s="56"/>
      <c r="W58" s="56"/>
      <c r="X58" s="56"/>
      <c r="Y58" s="56"/>
      <c r="Z58" s="56"/>
      <c r="AA58" s="56"/>
    </row>
    <row r="59" spans="1:27" ht="15">
      <c r="A59" s="57">
        <v>58</v>
      </c>
      <c r="B59" s="58" t="s">
        <v>1095</v>
      </c>
      <c r="C59" s="56" t="s">
        <v>3816</v>
      </c>
      <c r="D59" s="56">
        <f t="shared" si="0"/>
        <v>71</v>
      </c>
      <c r="E59" s="56" t="s">
        <v>3817</v>
      </c>
      <c r="F59" s="56">
        <f t="shared" si="1"/>
        <v>137</v>
      </c>
      <c r="G59" s="56"/>
      <c r="H59" s="56"/>
      <c r="I59" s="56"/>
      <c r="J59" s="56"/>
      <c r="K59" s="56"/>
      <c r="L59" s="56"/>
      <c r="M59" s="56"/>
      <c r="N59" s="56"/>
      <c r="O59" s="56"/>
      <c r="P59" s="56"/>
      <c r="Q59" s="56"/>
      <c r="R59" s="56"/>
      <c r="S59" s="56"/>
      <c r="T59" s="56"/>
      <c r="U59" s="56"/>
      <c r="V59" s="56"/>
      <c r="W59" s="56"/>
      <c r="X59" s="56"/>
      <c r="Y59" s="56"/>
      <c r="Z59" s="56"/>
      <c r="AA59" s="56"/>
    </row>
    <row r="60" spans="1:27" ht="15">
      <c r="A60" s="57">
        <v>59</v>
      </c>
      <c r="B60" s="58" t="s">
        <v>2794</v>
      </c>
      <c r="C60" s="56" t="s">
        <v>3818</v>
      </c>
      <c r="D60" s="56">
        <f t="shared" si="0"/>
        <v>64</v>
      </c>
      <c r="E60" s="56" t="s">
        <v>3819</v>
      </c>
      <c r="F60" s="56">
        <f t="shared" si="1"/>
        <v>135</v>
      </c>
      <c r="G60" s="56"/>
      <c r="H60" s="56"/>
      <c r="I60" s="56"/>
      <c r="J60" s="56"/>
      <c r="K60" s="56"/>
      <c r="L60" s="56"/>
      <c r="M60" s="56"/>
      <c r="N60" s="56"/>
      <c r="O60" s="56"/>
      <c r="P60" s="56"/>
      <c r="Q60" s="56"/>
      <c r="R60" s="56"/>
      <c r="S60" s="56"/>
      <c r="T60" s="56"/>
      <c r="U60" s="56"/>
      <c r="V60" s="56"/>
      <c r="W60" s="56"/>
      <c r="X60" s="56"/>
      <c r="Y60" s="56"/>
      <c r="Z60" s="56"/>
      <c r="AA60" s="56"/>
    </row>
    <row r="61" spans="1:27" ht="15">
      <c r="A61" s="57">
        <v>60</v>
      </c>
      <c r="B61" s="58" t="s">
        <v>1215</v>
      </c>
      <c r="C61" s="56" t="s">
        <v>3820</v>
      </c>
      <c r="D61" s="56">
        <f t="shared" si="0"/>
        <v>54</v>
      </c>
      <c r="E61" s="56" t="s">
        <v>3821</v>
      </c>
      <c r="F61" s="56">
        <f t="shared" si="1"/>
        <v>109</v>
      </c>
      <c r="G61" s="56"/>
      <c r="H61" s="56"/>
      <c r="I61" s="56"/>
      <c r="J61" s="56"/>
      <c r="K61" s="56"/>
      <c r="L61" s="56"/>
      <c r="M61" s="56"/>
      <c r="N61" s="56"/>
      <c r="O61" s="56"/>
      <c r="P61" s="56"/>
      <c r="Q61" s="56"/>
      <c r="R61" s="56"/>
      <c r="S61" s="56"/>
      <c r="T61" s="56"/>
      <c r="U61" s="56"/>
      <c r="V61" s="56"/>
      <c r="W61" s="56"/>
      <c r="X61" s="56"/>
      <c r="Y61" s="56"/>
      <c r="Z61" s="56"/>
      <c r="AA61" s="56"/>
    </row>
    <row r="62" spans="1:27" ht="15">
      <c r="A62" s="57">
        <v>61</v>
      </c>
      <c r="B62" s="58" t="s">
        <v>1114</v>
      </c>
      <c r="C62" s="56" t="s">
        <v>3822</v>
      </c>
      <c r="D62" s="56">
        <f t="shared" si="0"/>
        <v>74</v>
      </c>
      <c r="E62" s="56" t="s">
        <v>3823</v>
      </c>
      <c r="F62" s="56">
        <f t="shared" si="1"/>
        <v>132</v>
      </c>
      <c r="G62" s="56"/>
      <c r="H62" s="56"/>
      <c r="I62" s="56"/>
      <c r="J62" s="56"/>
      <c r="K62" s="56"/>
      <c r="L62" s="56"/>
      <c r="M62" s="56"/>
      <c r="N62" s="56"/>
      <c r="O62" s="56"/>
      <c r="P62" s="56"/>
      <c r="Q62" s="56"/>
      <c r="R62" s="56"/>
      <c r="S62" s="56"/>
      <c r="T62" s="56"/>
      <c r="U62" s="56"/>
      <c r="V62" s="56"/>
      <c r="W62" s="56"/>
      <c r="X62" s="56"/>
      <c r="Y62" s="56"/>
      <c r="Z62" s="56"/>
      <c r="AA62" s="56"/>
    </row>
    <row r="63" spans="1:27" ht="15">
      <c r="A63" s="57">
        <v>62</v>
      </c>
      <c r="B63" s="58" t="s">
        <v>1894</v>
      </c>
      <c r="C63" s="56" t="s">
        <v>3824</v>
      </c>
      <c r="D63" s="56">
        <f t="shared" si="0"/>
        <v>46</v>
      </c>
      <c r="E63" s="56" t="s">
        <v>3825</v>
      </c>
      <c r="F63" s="56">
        <f t="shared" si="1"/>
        <v>119</v>
      </c>
      <c r="G63" s="56"/>
      <c r="H63" s="56"/>
      <c r="I63" s="56"/>
      <c r="J63" s="56"/>
      <c r="K63" s="56"/>
      <c r="L63" s="56"/>
      <c r="M63" s="56"/>
      <c r="N63" s="56"/>
      <c r="O63" s="56"/>
      <c r="P63" s="56"/>
      <c r="Q63" s="56"/>
      <c r="R63" s="56"/>
      <c r="S63" s="56"/>
      <c r="T63" s="56"/>
      <c r="U63" s="56"/>
      <c r="V63" s="56"/>
      <c r="W63" s="56"/>
      <c r="X63" s="56"/>
      <c r="Y63" s="56"/>
      <c r="Z63" s="56"/>
      <c r="AA63" s="56"/>
    </row>
    <row r="64" spans="1:27" ht="15">
      <c r="A64" s="57">
        <v>63</v>
      </c>
      <c r="B64" s="58" t="s">
        <v>2658</v>
      </c>
      <c r="C64" s="56" t="s">
        <v>3826</v>
      </c>
      <c r="D64" s="56">
        <f t="shared" si="0"/>
        <v>45</v>
      </c>
      <c r="E64" s="56" t="s">
        <v>3827</v>
      </c>
      <c r="F64" s="56">
        <f t="shared" si="1"/>
        <v>116</v>
      </c>
      <c r="G64" s="56"/>
      <c r="H64" s="56"/>
      <c r="I64" s="56"/>
      <c r="J64" s="56"/>
      <c r="K64" s="56"/>
      <c r="L64" s="56"/>
      <c r="M64" s="56"/>
      <c r="N64" s="56"/>
      <c r="O64" s="56"/>
      <c r="P64" s="56"/>
      <c r="Q64" s="56"/>
      <c r="R64" s="56"/>
      <c r="S64" s="56"/>
      <c r="T64" s="56"/>
      <c r="U64" s="56"/>
      <c r="V64" s="56"/>
      <c r="W64" s="56"/>
      <c r="X64" s="56"/>
      <c r="Y64" s="56"/>
      <c r="Z64" s="56"/>
      <c r="AA64" s="56"/>
    </row>
    <row r="65" spans="1:27" ht="15">
      <c r="A65" s="57">
        <v>64</v>
      </c>
      <c r="B65" s="58" t="s">
        <v>1183</v>
      </c>
      <c r="C65" s="56" t="s">
        <v>3828</v>
      </c>
      <c r="D65" s="56">
        <f t="shared" si="0"/>
        <v>30</v>
      </c>
      <c r="E65" s="56" t="s">
        <v>3829</v>
      </c>
      <c r="F65" s="56">
        <f t="shared" si="1"/>
        <v>113</v>
      </c>
      <c r="G65" s="56"/>
      <c r="H65" s="56"/>
      <c r="I65" s="56"/>
      <c r="J65" s="56"/>
      <c r="K65" s="56"/>
      <c r="L65" s="56"/>
      <c r="M65" s="56"/>
      <c r="N65" s="56"/>
      <c r="O65" s="56"/>
      <c r="P65" s="56"/>
      <c r="Q65" s="56"/>
      <c r="R65" s="56"/>
      <c r="S65" s="56"/>
      <c r="T65" s="56"/>
      <c r="U65" s="56"/>
      <c r="V65" s="56"/>
      <c r="W65" s="56"/>
      <c r="X65" s="56"/>
      <c r="Y65" s="56"/>
      <c r="Z65" s="56"/>
      <c r="AA65" s="56"/>
    </row>
    <row r="66" spans="1:27" ht="15">
      <c r="A66" s="57">
        <v>65</v>
      </c>
      <c r="B66" s="61" t="s">
        <v>1883</v>
      </c>
      <c r="C66" s="56"/>
      <c r="D66" s="56">
        <f t="shared" si="0"/>
        <v>0</v>
      </c>
      <c r="E66" s="56"/>
      <c r="F66" s="56">
        <f t="shared" si="1"/>
        <v>0</v>
      </c>
      <c r="G66" s="60" t="s">
        <v>3830</v>
      </c>
      <c r="H66" s="56"/>
      <c r="I66" s="56"/>
      <c r="J66" s="56"/>
      <c r="K66" s="56"/>
      <c r="L66" s="56"/>
      <c r="M66" s="56"/>
      <c r="N66" s="56"/>
      <c r="O66" s="56"/>
      <c r="P66" s="56"/>
      <c r="Q66" s="56"/>
      <c r="R66" s="56"/>
      <c r="S66" s="56"/>
      <c r="T66" s="56"/>
      <c r="U66" s="56"/>
      <c r="V66" s="56"/>
      <c r="W66" s="56"/>
      <c r="X66" s="56"/>
      <c r="Y66" s="56"/>
      <c r="Z66" s="56"/>
      <c r="AA66" s="56"/>
    </row>
    <row r="67" spans="1:27" ht="15">
      <c r="A67" s="57">
        <v>66</v>
      </c>
      <c r="B67" s="58" t="s">
        <v>1220</v>
      </c>
      <c r="C67" s="56" t="s">
        <v>3831</v>
      </c>
      <c r="D67" s="56">
        <f t="shared" si="0"/>
        <v>55</v>
      </c>
      <c r="E67" s="56" t="s">
        <v>3832</v>
      </c>
      <c r="F67" s="56">
        <f t="shared" si="1"/>
        <v>135</v>
      </c>
      <c r="G67" s="56"/>
      <c r="H67" s="56"/>
      <c r="I67" s="56"/>
      <c r="J67" s="56"/>
      <c r="K67" s="56"/>
      <c r="L67" s="56"/>
      <c r="M67" s="56"/>
      <c r="N67" s="56"/>
      <c r="O67" s="56"/>
      <c r="P67" s="56"/>
      <c r="Q67" s="56"/>
      <c r="R67" s="56"/>
      <c r="S67" s="56"/>
      <c r="T67" s="56"/>
      <c r="U67" s="56"/>
      <c r="V67" s="56"/>
      <c r="W67" s="56"/>
      <c r="X67" s="56"/>
      <c r="Y67" s="56"/>
      <c r="Z67" s="56"/>
      <c r="AA67" s="56"/>
    </row>
    <row r="68" spans="1:27" ht="15">
      <c r="A68" s="57">
        <v>67</v>
      </c>
      <c r="B68" s="62" t="s">
        <v>1835</v>
      </c>
      <c r="C68" s="56" t="s">
        <v>3833</v>
      </c>
      <c r="D68" s="56">
        <f t="shared" si="0"/>
        <v>60</v>
      </c>
      <c r="E68" s="56" t="s">
        <v>3834</v>
      </c>
      <c r="F68" s="56">
        <f t="shared" si="1"/>
        <v>142</v>
      </c>
      <c r="G68" s="56"/>
      <c r="H68" s="56"/>
      <c r="I68" s="56"/>
      <c r="J68" s="56"/>
      <c r="K68" s="56"/>
      <c r="L68" s="56"/>
      <c r="M68" s="56"/>
      <c r="N68" s="56"/>
      <c r="O68" s="56"/>
      <c r="P68" s="56"/>
      <c r="Q68" s="56"/>
      <c r="R68" s="56"/>
      <c r="S68" s="56"/>
      <c r="T68" s="56"/>
      <c r="U68" s="56"/>
      <c r="V68" s="56"/>
      <c r="W68" s="56"/>
      <c r="X68" s="56"/>
      <c r="Y68" s="56"/>
      <c r="Z68" s="56"/>
      <c r="AA68" s="56"/>
    </row>
    <row r="69" spans="1:27" ht="15">
      <c r="A69" s="57">
        <v>68</v>
      </c>
      <c r="B69" s="58" t="s">
        <v>2031</v>
      </c>
      <c r="C69" s="56" t="s">
        <v>3835</v>
      </c>
      <c r="D69" s="56">
        <f t="shared" si="0"/>
        <v>63</v>
      </c>
      <c r="E69" s="56" t="s">
        <v>3836</v>
      </c>
      <c r="F69" s="56">
        <f t="shared" si="1"/>
        <v>135</v>
      </c>
      <c r="G69" s="56"/>
      <c r="H69" s="56"/>
      <c r="I69" s="56"/>
      <c r="J69" s="56"/>
      <c r="K69" s="56"/>
      <c r="L69" s="56"/>
      <c r="M69" s="56"/>
      <c r="N69" s="56"/>
      <c r="O69" s="56"/>
      <c r="P69" s="56"/>
      <c r="Q69" s="56"/>
      <c r="R69" s="56"/>
      <c r="S69" s="56"/>
      <c r="T69" s="56"/>
      <c r="U69" s="56"/>
      <c r="V69" s="56"/>
      <c r="W69" s="56"/>
      <c r="X69" s="56"/>
      <c r="Y69" s="56"/>
      <c r="Z69" s="56"/>
      <c r="AA69" s="56"/>
    </row>
    <row r="70" spans="1:27" ht="15">
      <c r="A70" s="57">
        <v>69</v>
      </c>
      <c r="B70" s="58" t="s">
        <v>1274</v>
      </c>
      <c r="C70" s="56" t="s">
        <v>3837</v>
      </c>
      <c r="D70" s="56">
        <f t="shared" si="0"/>
        <v>47</v>
      </c>
      <c r="E70" s="56" t="s">
        <v>3838</v>
      </c>
      <c r="F70" s="56">
        <f t="shared" si="1"/>
        <v>131</v>
      </c>
      <c r="G70" s="56"/>
      <c r="H70" s="56"/>
      <c r="I70" s="56"/>
      <c r="J70" s="56"/>
      <c r="K70" s="56"/>
      <c r="L70" s="56"/>
      <c r="M70" s="56"/>
      <c r="N70" s="56"/>
      <c r="O70" s="56"/>
      <c r="P70" s="56"/>
      <c r="Q70" s="56"/>
      <c r="R70" s="56"/>
      <c r="S70" s="56"/>
      <c r="T70" s="56"/>
      <c r="U70" s="56"/>
      <c r="V70" s="56"/>
      <c r="W70" s="56"/>
      <c r="X70" s="56"/>
      <c r="Y70" s="56"/>
      <c r="Z70" s="56"/>
      <c r="AA70" s="56"/>
    </row>
    <row r="71" spans="1:27" ht="15">
      <c r="A71" s="57">
        <v>70</v>
      </c>
      <c r="B71" s="58" t="s">
        <v>1831</v>
      </c>
      <c r="C71" s="56" t="s">
        <v>3839</v>
      </c>
      <c r="D71" s="56">
        <f t="shared" si="0"/>
        <v>53</v>
      </c>
      <c r="E71" s="56" t="s">
        <v>3840</v>
      </c>
      <c r="F71" s="56">
        <f t="shared" si="1"/>
        <v>137</v>
      </c>
      <c r="G71" s="56"/>
      <c r="H71" s="56"/>
      <c r="I71" s="56"/>
      <c r="J71" s="56"/>
      <c r="K71" s="56"/>
      <c r="L71" s="56"/>
      <c r="M71" s="56"/>
      <c r="N71" s="56"/>
      <c r="O71" s="56"/>
      <c r="P71" s="56"/>
      <c r="Q71" s="56"/>
      <c r="R71" s="56"/>
      <c r="S71" s="56"/>
      <c r="T71" s="56"/>
      <c r="U71" s="56"/>
      <c r="V71" s="56"/>
      <c r="W71" s="56"/>
      <c r="X71" s="56"/>
      <c r="Y71" s="56"/>
      <c r="Z71" s="56"/>
      <c r="AA71" s="56"/>
    </row>
    <row r="72" spans="1:27" ht="15">
      <c r="A72" s="57">
        <v>71</v>
      </c>
      <c r="B72" s="58" t="s">
        <v>1917</v>
      </c>
      <c r="C72" s="56" t="s">
        <v>3841</v>
      </c>
      <c r="D72" s="56">
        <f t="shared" si="0"/>
        <v>56</v>
      </c>
      <c r="E72" s="56" t="s">
        <v>3842</v>
      </c>
      <c r="F72" s="56">
        <f t="shared" si="1"/>
        <v>138</v>
      </c>
      <c r="G72" s="56"/>
      <c r="H72" s="56"/>
      <c r="I72" s="56"/>
      <c r="J72" s="56"/>
      <c r="K72" s="56"/>
      <c r="L72" s="56"/>
      <c r="M72" s="56"/>
      <c r="N72" s="56"/>
      <c r="O72" s="56"/>
      <c r="P72" s="56"/>
      <c r="Q72" s="56"/>
      <c r="R72" s="56"/>
      <c r="S72" s="56"/>
      <c r="T72" s="56"/>
      <c r="U72" s="56"/>
      <c r="V72" s="56"/>
      <c r="W72" s="56"/>
      <c r="X72" s="56"/>
      <c r="Y72" s="56"/>
      <c r="Z72" s="56"/>
      <c r="AA72" s="56"/>
    </row>
    <row r="73" spans="1:27" ht="15">
      <c r="A73" s="57">
        <v>72</v>
      </c>
      <c r="B73" s="58" t="s">
        <v>1968</v>
      </c>
      <c r="C73" s="56" t="s">
        <v>3843</v>
      </c>
      <c r="D73" s="56">
        <f t="shared" si="0"/>
        <v>39</v>
      </c>
      <c r="E73" s="56" t="s">
        <v>3844</v>
      </c>
      <c r="F73" s="56">
        <f t="shared" si="1"/>
        <v>93</v>
      </c>
      <c r="G73" s="56"/>
      <c r="H73" s="56"/>
      <c r="I73" s="56"/>
      <c r="J73" s="56"/>
      <c r="K73" s="56"/>
      <c r="L73" s="56"/>
      <c r="M73" s="56"/>
      <c r="N73" s="56"/>
      <c r="O73" s="56"/>
      <c r="P73" s="56"/>
      <c r="Q73" s="56"/>
      <c r="R73" s="56"/>
      <c r="S73" s="56"/>
      <c r="T73" s="56"/>
      <c r="U73" s="56"/>
      <c r="V73" s="56"/>
      <c r="W73" s="56"/>
      <c r="X73" s="56"/>
      <c r="Y73" s="56"/>
      <c r="Z73" s="56"/>
      <c r="AA73" s="56"/>
    </row>
    <row r="74" spans="1:27" ht="15">
      <c r="A74" s="57">
        <v>73</v>
      </c>
      <c r="B74" s="58" t="s">
        <v>1954</v>
      </c>
      <c r="C74" s="56" t="s">
        <v>3845</v>
      </c>
      <c r="D74" s="56">
        <f t="shared" si="0"/>
        <v>31</v>
      </c>
      <c r="E74" s="56" t="s">
        <v>3846</v>
      </c>
      <c r="F74" s="56">
        <f t="shared" si="1"/>
        <v>103</v>
      </c>
      <c r="G74" s="56"/>
      <c r="H74" s="56"/>
      <c r="I74" s="56"/>
      <c r="J74" s="56"/>
      <c r="K74" s="56"/>
      <c r="L74" s="56"/>
      <c r="M74" s="56"/>
      <c r="N74" s="56"/>
      <c r="O74" s="56"/>
      <c r="P74" s="56"/>
      <c r="Q74" s="56"/>
      <c r="R74" s="56"/>
      <c r="S74" s="56"/>
      <c r="T74" s="56"/>
      <c r="U74" s="56"/>
      <c r="V74" s="56"/>
      <c r="W74" s="56"/>
      <c r="X74" s="56"/>
      <c r="Y74" s="56"/>
      <c r="Z74" s="56"/>
      <c r="AA74" s="56"/>
    </row>
    <row r="75" spans="1:27" ht="12.75">
      <c r="A75" s="63"/>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row>
    <row r="76" spans="1:27" ht="12.75">
      <c r="A76" s="6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row>
    <row r="77" spans="1:27" ht="12.75">
      <c r="A77" s="6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row>
    <row r="78" spans="1:27" ht="12.75">
      <c r="A78" s="6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row>
    <row r="79" spans="1:27" ht="12.75">
      <c r="A79" s="6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row>
    <row r="80" spans="1:27" ht="12.75">
      <c r="A80" s="63"/>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row>
    <row r="81" spans="1:27" ht="12.75">
      <c r="A81" s="63"/>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row>
    <row r="82" spans="1:27" ht="12.75">
      <c r="A82" s="63"/>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row>
    <row r="83" spans="1:27" ht="12.75">
      <c r="A83" s="63"/>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row>
    <row r="84" spans="1:27" ht="12.75">
      <c r="A84" s="63"/>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row>
    <row r="85" spans="1:27" ht="12.75">
      <c r="A85" s="63"/>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row>
    <row r="86" spans="1:27" ht="12.75">
      <c r="A86" s="63"/>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row>
    <row r="87" spans="1:27" ht="12.75">
      <c r="A87" s="63"/>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row>
    <row r="88" spans="1:27" ht="12.75">
      <c r="A88" s="63"/>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row>
    <row r="89" spans="1:27" ht="12.75">
      <c r="A89" s="63"/>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row>
    <row r="90" spans="1:27" ht="12.75">
      <c r="A90" s="63"/>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row>
    <row r="91" spans="1:27" ht="12.75">
      <c r="A91" s="63"/>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row>
    <row r="92" spans="1:27" ht="12.75">
      <c r="A92" s="63"/>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row>
    <row r="93" spans="1:27" ht="12.75">
      <c r="A93" s="63"/>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row>
    <row r="94" spans="1:27" ht="12.75">
      <c r="A94" s="63"/>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row>
    <row r="95" spans="1:27" ht="12.75">
      <c r="A95" s="63"/>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row>
    <row r="96" spans="1:27" ht="12.75">
      <c r="A96" s="63"/>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row>
    <row r="97" spans="1:27" ht="12.75">
      <c r="A97" s="63"/>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row>
    <row r="98" spans="1:27" ht="12.75">
      <c r="A98" s="63"/>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row>
    <row r="99" spans="1:27" ht="12.75">
      <c r="A99" s="63"/>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row>
    <row r="100" spans="1:27" ht="12.75">
      <c r="A100" s="63"/>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row>
    <row r="101" spans="1:27" ht="12.75">
      <c r="A101" s="63"/>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ht="12.75">
      <c r="A102" s="63"/>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row>
    <row r="103" spans="1:27" ht="12.75">
      <c r="A103" s="63"/>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row>
    <row r="104" spans="1:27" ht="12.75">
      <c r="A104" s="63"/>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row>
    <row r="105" spans="1:27" ht="12.75">
      <c r="A105" s="63"/>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row>
    <row r="106" spans="1:27" ht="12.75">
      <c r="A106" s="63"/>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row>
    <row r="107" spans="1:27" ht="12.75">
      <c r="A107" s="63"/>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row>
    <row r="108" spans="1:27" ht="12.75">
      <c r="A108" s="63"/>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row>
    <row r="109" spans="1:27" ht="12.75">
      <c r="A109" s="63"/>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row>
    <row r="110" spans="1:27" ht="12.75">
      <c r="A110" s="63"/>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row>
    <row r="111" spans="1:27" ht="12.75">
      <c r="A111" s="63"/>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row>
    <row r="112" spans="1:27" ht="12.75">
      <c r="A112" s="63"/>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row>
    <row r="113" spans="1:27" ht="12.75">
      <c r="A113" s="63"/>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row>
    <row r="114" spans="1:27" ht="12.75">
      <c r="A114" s="63"/>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row>
    <row r="115" spans="1:27" ht="12.75">
      <c r="A115" s="63"/>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row>
    <row r="116" spans="1:27" ht="12.75">
      <c r="A116" s="63"/>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row>
    <row r="117" spans="1:27" ht="12.75">
      <c r="A117" s="63"/>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row>
    <row r="118" spans="1:27" ht="12.75">
      <c r="A118" s="63"/>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row>
    <row r="119" spans="1:27" ht="12.75">
      <c r="A119" s="63"/>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row>
    <row r="120" spans="1:27" ht="12.75">
      <c r="A120" s="63"/>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row>
    <row r="121" spans="1:27" ht="12.75">
      <c r="A121" s="63"/>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row>
    <row r="122" spans="1:27" ht="12.75">
      <c r="A122" s="63"/>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ht="12.75">
      <c r="A123" s="63"/>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row>
    <row r="124" spans="1:27" ht="12.75">
      <c r="A124" s="63"/>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ht="12.75">
      <c r="A125" s="63"/>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row>
    <row r="126" spans="1:27" ht="12.75">
      <c r="A126" s="63"/>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row>
    <row r="127" spans="1:27" ht="12.75">
      <c r="A127" s="63"/>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row>
    <row r="128" spans="1:27" ht="12.75">
      <c r="A128" s="63"/>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1:27" ht="12.75">
      <c r="A129" s="63"/>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1:27" ht="12.75">
      <c r="A130" s="63"/>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1:27" ht="12.75">
      <c r="A131" s="63"/>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1:27" ht="12.75">
      <c r="A132" s="63"/>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1:27" ht="12.75">
      <c r="A133" s="63"/>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1:27" ht="12.75">
      <c r="A134" s="63"/>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1:27" ht="12.75">
      <c r="A135" s="63"/>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1:27" ht="12.75">
      <c r="A136" s="63"/>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1:27" ht="12.75">
      <c r="A137" s="63"/>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1:27" ht="12.75">
      <c r="A138" s="63"/>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ht="12.75">
      <c r="A139" s="63"/>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row>
    <row r="140" spans="1:27" ht="12.75">
      <c r="A140" s="63"/>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row>
    <row r="141" spans="1:27" ht="12.75">
      <c r="A141" s="63"/>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row>
    <row r="142" spans="1:27" ht="12.75">
      <c r="A142" s="63"/>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row>
    <row r="143" spans="1:27" ht="12.75">
      <c r="A143" s="63"/>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row>
    <row r="144" spans="1:27" ht="12.75">
      <c r="A144" s="63"/>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ht="12.75">
      <c r="A145" s="63"/>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row>
    <row r="146" spans="1:27" ht="12.75">
      <c r="A146" s="63"/>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row>
    <row r="147" spans="1:27" ht="12.75">
      <c r="A147" s="63"/>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row>
    <row r="148" spans="1:27" ht="12.75">
      <c r="A148" s="63"/>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row>
    <row r="149" spans="1:27" ht="12.75">
      <c r="A149" s="63"/>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row>
    <row r="150" spans="1:27" ht="12.75">
      <c r="A150" s="63"/>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row>
    <row r="151" spans="1:27" ht="12.75">
      <c r="A151" s="63"/>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row>
    <row r="152" spans="1:27" ht="12.75">
      <c r="A152" s="63"/>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row>
    <row r="153" spans="1:27" ht="12.75">
      <c r="A153" s="63"/>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row>
    <row r="154" spans="1:27" ht="12.75">
      <c r="A154" s="63"/>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row>
    <row r="155" spans="1:27" ht="12.75">
      <c r="A155" s="63"/>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row>
    <row r="156" spans="1:27" ht="12.75">
      <c r="A156" s="63"/>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row>
    <row r="157" spans="1:27" ht="12.75">
      <c r="A157" s="63"/>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row>
    <row r="158" spans="1:27" ht="12.75">
      <c r="A158" s="63"/>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row>
    <row r="159" spans="1:27" ht="12.75">
      <c r="A159" s="63"/>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row>
    <row r="160" spans="1:27" ht="12.75">
      <c r="A160" s="63"/>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row>
    <row r="161" spans="1:27" ht="12.75">
      <c r="A161" s="63"/>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row>
    <row r="162" spans="1:27" ht="12.75">
      <c r="A162" s="63"/>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row>
    <row r="163" spans="1:27" ht="12.75">
      <c r="A163" s="63"/>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row>
    <row r="164" spans="1:27" ht="12.75">
      <c r="A164" s="63"/>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row>
    <row r="165" spans="1:27" ht="12.75">
      <c r="A165" s="63"/>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row>
    <row r="166" spans="1:27" ht="12.75">
      <c r="A166" s="63"/>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row>
    <row r="167" spans="1:27" ht="12.75">
      <c r="A167" s="63"/>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row>
    <row r="168" spans="1:27" ht="12.75">
      <c r="A168" s="63"/>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row>
    <row r="169" spans="1:27" ht="12.75">
      <c r="A169" s="63"/>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row>
    <row r="170" spans="1:27" ht="12.75">
      <c r="A170" s="63"/>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row>
    <row r="171" spans="1:27" ht="12.75">
      <c r="A171" s="63"/>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row>
    <row r="172" spans="1:27" ht="12.75">
      <c r="A172" s="63"/>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row>
    <row r="173" spans="1:27" ht="12.75">
      <c r="A173" s="63"/>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row>
    <row r="174" spans="1:27" ht="12.75">
      <c r="A174" s="63"/>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row>
    <row r="175" spans="1:27" ht="12.75">
      <c r="A175" s="63"/>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row>
    <row r="176" spans="1:27" ht="12.75">
      <c r="A176" s="63"/>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row>
    <row r="177" spans="1:27" ht="12.75">
      <c r="A177" s="63"/>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row>
    <row r="178" spans="1:27" ht="12.75">
      <c r="A178" s="63"/>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row>
    <row r="179" spans="1:27" ht="12.75">
      <c r="A179" s="63"/>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ht="12.75">
      <c r="A180" s="63"/>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row>
    <row r="181" spans="1:27" ht="12.75">
      <c r="A181" s="63"/>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ht="12.75">
      <c r="A182" s="63"/>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row>
    <row r="183" spans="1:27" ht="12.75">
      <c r="A183" s="63"/>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row>
    <row r="184" spans="1:27" ht="12.75">
      <c r="A184" s="63"/>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row>
    <row r="185" spans="1:27" ht="12.75">
      <c r="A185" s="63"/>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row>
    <row r="186" spans="1:27" ht="12.75">
      <c r="A186" s="63"/>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row>
    <row r="187" spans="1:27" ht="12.75">
      <c r="A187" s="63"/>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row>
    <row r="188" spans="1:27" ht="12.75">
      <c r="A188" s="63"/>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row>
    <row r="189" spans="1:27" ht="12.75">
      <c r="A189" s="63"/>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row>
    <row r="190" spans="1:27" ht="12.75">
      <c r="A190" s="63"/>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row>
    <row r="191" spans="1:27" ht="12.75">
      <c r="A191" s="63"/>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row>
    <row r="192" spans="1:27" ht="12.75">
      <c r="A192" s="63"/>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row>
    <row r="193" spans="1:27" ht="12.75">
      <c r="A193" s="63"/>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row>
    <row r="194" spans="1:27" ht="12.75">
      <c r="A194" s="63"/>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row>
    <row r="195" spans="1:27" ht="12.75">
      <c r="A195" s="63"/>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row>
    <row r="196" spans="1:27" ht="12.75">
      <c r="A196" s="63"/>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row>
    <row r="197" spans="1:27" ht="12.75">
      <c r="A197" s="63"/>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row>
    <row r="198" spans="1:27" ht="12.75">
      <c r="A198" s="63"/>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row>
    <row r="199" spans="1:27" ht="12.75">
      <c r="A199" s="63"/>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row>
    <row r="200" spans="1:27" ht="12.75">
      <c r="A200" s="63"/>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row>
    <row r="201" spans="1:27" ht="12.75">
      <c r="A201" s="63"/>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row>
    <row r="202" spans="1:27" ht="12.75">
      <c r="A202" s="63"/>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row>
    <row r="203" spans="1:27" ht="12.75">
      <c r="A203" s="63"/>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row>
    <row r="204" spans="1:27" ht="12.75">
      <c r="A204" s="63"/>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row>
    <row r="205" spans="1:27" ht="12.75">
      <c r="A205" s="63"/>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row>
    <row r="206" spans="1:27" ht="12.75">
      <c r="A206" s="63"/>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row>
    <row r="207" spans="1:27" ht="12.75">
      <c r="A207" s="63"/>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row>
    <row r="208" spans="1:27" ht="12.75">
      <c r="A208" s="63"/>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row>
    <row r="209" spans="1:27" ht="12.75">
      <c r="A209" s="63"/>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row>
    <row r="210" spans="1:27" ht="12.75">
      <c r="A210" s="63"/>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row>
    <row r="211" spans="1:27" ht="12.75">
      <c r="A211" s="63"/>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row>
    <row r="212" spans="1:27" ht="12.75">
      <c r="A212" s="63"/>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row>
    <row r="213" spans="1:27" ht="12.75">
      <c r="A213" s="63"/>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row>
    <row r="214" spans="1:27" ht="12.75">
      <c r="A214" s="63"/>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row>
    <row r="215" spans="1:27" ht="12.75">
      <c r="A215" s="63"/>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row>
    <row r="216" spans="1:27" ht="12.75">
      <c r="A216" s="63"/>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row>
    <row r="217" spans="1:27" ht="12.75">
      <c r="A217" s="63"/>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row>
    <row r="218" spans="1:27" ht="12.75">
      <c r="A218" s="63"/>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row>
    <row r="219" spans="1:27" ht="12.75">
      <c r="A219" s="63"/>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row>
    <row r="220" spans="1:27" ht="12.75">
      <c r="A220" s="63"/>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row>
    <row r="221" spans="1:27" ht="12.75">
      <c r="A221" s="63"/>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row>
    <row r="222" spans="1:27" ht="12.75">
      <c r="A222" s="63"/>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row>
    <row r="223" spans="1:27" ht="12.75">
      <c r="A223" s="63"/>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row>
    <row r="224" spans="1:27" ht="12.75">
      <c r="A224" s="63"/>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row>
    <row r="225" spans="1:27" ht="12.75">
      <c r="A225" s="63"/>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row>
    <row r="226" spans="1:27" ht="12.75">
      <c r="A226" s="63"/>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row>
    <row r="227" spans="1:27" ht="12.75">
      <c r="A227" s="63"/>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row>
    <row r="228" spans="1:27" ht="12.75">
      <c r="A228" s="63"/>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row>
    <row r="229" spans="1:27" ht="12.75">
      <c r="A229" s="63"/>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row>
    <row r="230" spans="1:27" ht="12.75">
      <c r="A230" s="63"/>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row>
    <row r="231" spans="1:27" ht="12.75">
      <c r="A231" s="63"/>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row>
    <row r="232" spans="1:27" ht="12.75">
      <c r="A232" s="63"/>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row>
    <row r="233" spans="1:27" ht="12.75">
      <c r="A233" s="63"/>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row>
    <row r="234" spans="1:27" ht="12.75">
      <c r="A234" s="63"/>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row>
    <row r="235" spans="1:27" ht="12.75">
      <c r="A235" s="63"/>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row>
    <row r="236" spans="1:27" ht="12.75">
      <c r="A236" s="63"/>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row>
    <row r="237" spans="1:27" ht="12.75">
      <c r="A237" s="63"/>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row>
    <row r="238" spans="1:27" ht="12.75">
      <c r="A238" s="63"/>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row>
    <row r="239" spans="1:27" ht="12.75">
      <c r="A239" s="63"/>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row>
    <row r="240" spans="1:27" ht="12.75">
      <c r="A240" s="63"/>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row>
    <row r="241" spans="1:27" ht="12.75">
      <c r="A241" s="63"/>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row>
    <row r="242" spans="1:27" ht="12.75">
      <c r="A242" s="63"/>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row>
    <row r="243" spans="1:27" ht="12.75">
      <c r="A243" s="63"/>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row>
    <row r="244" spans="1:27" ht="12.75">
      <c r="A244" s="63"/>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row>
    <row r="245" spans="1:27" ht="12.75">
      <c r="A245" s="63"/>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row>
    <row r="246" spans="1:27" ht="12.75">
      <c r="A246" s="63"/>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row>
    <row r="247" spans="1:27" ht="12.75">
      <c r="A247" s="63"/>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row>
    <row r="248" spans="1:27" ht="12.75">
      <c r="A248" s="63"/>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row>
    <row r="249" spans="1:27" ht="12.75">
      <c r="A249" s="63"/>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row>
    <row r="250" spans="1:27" ht="12.75">
      <c r="A250" s="63"/>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row>
    <row r="251" spans="1:27" ht="12.75">
      <c r="A251" s="63"/>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row>
    <row r="252" spans="1:27" ht="12.75">
      <c r="A252" s="63"/>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row>
    <row r="253" spans="1:27" ht="12.75">
      <c r="A253" s="63"/>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row>
    <row r="254" spans="1:27" ht="12.75">
      <c r="A254" s="63"/>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row>
    <row r="255" spans="1:27" ht="12.75">
      <c r="A255" s="63"/>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row>
    <row r="256" spans="1:27" ht="12.75">
      <c r="A256" s="63"/>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row>
    <row r="257" spans="1:27" ht="12.75">
      <c r="A257" s="63"/>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row>
    <row r="258" spans="1:27" ht="12.75">
      <c r="A258" s="63"/>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row>
    <row r="259" spans="1:27" ht="12.75">
      <c r="A259" s="63"/>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row>
    <row r="260" spans="1:27" ht="12.75">
      <c r="A260" s="63"/>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row>
    <row r="261" spans="1:27" ht="12.75">
      <c r="A261" s="63"/>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row>
    <row r="262" spans="1:27" ht="12.75">
      <c r="A262" s="63"/>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row>
    <row r="263" spans="1:27" ht="12.75">
      <c r="A263" s="63"/>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row>
    <row r="264" spans="1:27" ht="12.75">
      <c r="A264" s="63"/>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row>
    <row r="265" spans="1:27" ht="12.75">
      <c r="A265" s="63"/>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row>
    <row r="266" spans="1:27" ht="12.75">
      <c r="A266" s="63"/>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row>
    <row r="267" spans="1:27" ht="12.75">
      <c r="A267" s="63"/>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row>
    <row r="268" spans="1:27" ht="12.75">
      <c r="A268" s="63"/>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row>
    <row r="269" spans="1:27" ht="12.75">
      <c r="A269" s="63"/>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row>
    <row r="270" spans="1:27" ht="12.75">
      <c r="A270" s="63"/>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row>
    <row r="271" spans="1:27" ht="12.75">
      <c r="A271" s="63"/>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row>
    <row r="272" spans="1:27" ht="12.75">
      <c r="A272" s="63"/>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row>
    <row r="273" spans="1:27" ht="12.75">
      <c r="A273" s="63"/>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row>
    <row r="274" spans="1:27" ht="12.75">
      <c r="A274" s="63"/>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row>
    <row r="275" spans="1:27" ht="12.75">
      <c r="A275" s="63"/>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row>
    <row r="276" spans="1:27" ht="12.75">
      <c r="A276" s="63"/>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row>
    <row r="277" spans="1:27" ht="12.75">
      <c r="A277" s="63"/>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row>
    <row r="278" spans="1:27" ht="12.75">
      <c r="A278" s="63"/>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row>
    <row r="279" spans="1:27" ht="12.75">
      <c r="A279" s="63"/>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row>
    <row r="280" spans="1:27" ht="12.75">
      <c r="A280" s="63"/>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row>
    <row r="281" spans="1:27" ht="12.75">
      <c r="A281" s="63"/>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row>
    <row r="282" spans="1:27" ht="12.75">
      <c r="A282" s="63"/>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row>
    <row r="283" spans="1:27" ht="12.75">
      <c r="A283" s="63"/>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row>
    <row r="284" spans="1:27" ht="12.75">
      <c r="A284" s="63"/>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row>
    <row r="285" spans="1:27" ht="12.75">
      <c r="A285" s="63"/>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row>
    <row r="286" spans="1:27" ht="12.75">
      <c r="A286" s="63"/>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row>
    <row r="287" spans="1:27" ht="12.75">
      <c r="A287" s="63"/>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row>
    <row r="288" spans="1:27" ht="12.75">
      <c r="A288" s="63"/>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row>
    <row r="289" spans="1:27" ht="12.75">
      <c r="A289" s="63"/>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row>
    <row r="290" spans="1:27" ht="12.75">
      <c r="A290" s="63"/>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row>
    <row r="291" spans="1:27" ht="12.75">
      <c r="A291" s="63"/>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row>
    <row r="292" spans="1:27" ht="12.75">
      <c r="A292" s="63"/>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row>
    <row r="293" spans="1:27" ht="12.75">
      <c r="A293" s="63"/>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row>
    <row r="294" spans="1:27" ht="12.75">
      <c r="A294" s="63"/>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row>
    <row r="295" spans="1:27" ht="12.75">
      <c r="A295" s="63"/>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row>
    <row r="296" spans="1:27" ht="12.75">
      <c r="A296" s="63"/>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row>
    <row r="297" spans="1:27" ht="12.75">
      <c r="A297" s="63"/>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row>
    <row r="298" spans="1:27" ht="12.75">
      <c r="A298" s="63"/>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row>
    <row r="299" spans="1:27" ht="12.75">
      <c r="A299" s="63"/>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row>
    <row r="300" spans="1:27" ht="12.75">
      <c r="A300" s="63"/>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row>
    <row r="301" spans="1:27" ht="12.75">
      <c r="A301" s="63"/>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row>
    <row r="302" spans="1:27" ht="12.75">
      <c r="A302" s="63"/>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row>
    <row r="303" spans="1:27" ht="12.75">
      <c r="A303" s="63"/>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row>
    <row r="304" spans="1:27" ht="12.75">
      <c r="A304" s="63"/>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row>
    <row r="305" spans="1:27" ht="12.75">
      <c r="A305" s="63"/>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row>
    <row r="306" spans="1:27" ht="12.75">
      <c r="A306" s="63"/>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row>
    <row r="307" spans="1:27" ht="12.75">
      <c r="A307" s="63"/>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row>
    <row r="308" spans="1:27" ht="12.75">
      <c r="A308" s="63"/>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row>
    <row r="309" spans="1:27" ht="12.75">
      <c r="A309" s="63"/>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row>
    <row r="310" spans="1:27" ht="12.75">
      <c r="A310" s="63"/>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row>
    <row r="311" spans="1:27" ht="12.75">
      <c r="A311" s="63"/>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row>
    <row r="312" spans="1:27" ht="12.75">
      <c r="A312" s="63"/>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row>
    <row r="313" spans="1:27" ht="12.75">
      <c r="A313" s="63"/>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row>
    <row r="314" spans="1:27" ht="12.75">
      <c r="A314" s="63"/>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row>
    <row r="315" spans="1:27" ht="12.75">
      <c r="A315" s="63"/>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row>
    <row r="316" spans="1:27" ht="12.75">
      <c r="A316" s="63"/>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row>
    <row r="317" spans="1:27" ht="12.75">
      <c r="A317" s="63"/>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row>
    <row r="318" spans="1:27" ht="12.75">
      <c r="A318" s="63"/>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row>
    <row r="319" spans="1:27" ht="12.75">
      <c r="A319" s="63"/>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row>
    <row r="320" spans="1:27" ht="12.75">
      <c r="A320" s="63"/>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row>
    <row r="321" spans="1:27" ht="12.75">
      <c r="A321" s="63"/>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row>
    <row r="322" spans="1:27" ht="12.75">
      <c r="A322" s="63"/>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row>
    <row r="323" spans="1:27" ht="12.75">
      <c r="A323" s="63"/>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row>
    <row r="324" spans="1:27" ht="12.75">
      <c r="A324" s="63"/>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row>
    <row r="325" spans="1:27" ht="12.75">
      <c r="A325" s="63"/>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row>
    <row r="326" spans="1:27" ht="12.75">
      <c r="A326" s="63"/>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row>
    <row r="327" spans="1:27" ht="12.75">
      <c r="A327" s="63"/>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row>
    <row r="328" spans="1:27" ht="12.75">
      <c r="A328" s="63"/>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row>
    <row r="329" spans="1:27" ht="12.75">
      <c r="A329" s="63"/>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row>
    <row r="330" spans="1:27" ht="12.75">
      <c r="A330" s="63"/>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row>
    <row r="331" spans="1:27" ht="12.75">
      <c r="A331" s="63"/>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row>
    <row r="332" spans="1:27" ht="12.75">
      <c r="A332" s="63"/>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row>
    <row r="333" spans="1:27" ht="12.75">
      <c r="A333" s="63"/>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row>
    <row r="334" spans="1:27" ht="12.75">
      <c r="A334" s="63"/>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row>
    <row r="335" spans="1:27" ht="12.75">
      <c r="A335" s="63"/>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row>
    <row r="336" spans="1:27" ht="12.75">
      <c r="A336" s="63"/>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row>
    <row r="337" spans="1:27" ht="12.75">
      <c r="A337" s="63"/>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row>
    <row r="338" spans="1:27" ht="12.75">
      <c r="A338" s="63"/>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row>
    <row r="339" spans="1:27" ht="12.75">
      <c r="A339" s="63"/>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row>
    <row r="340" spans="1:27" ht="12.75">
      <c r="A340" s="63"/>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row>
    <row r="341" spans="1:27" ht="12.75">
      <c r="A341" s="63"/>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row>
    <row r="342" spans="1:27" ht="12.75">
      <c r="A342" s="63"/>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row>
    <row r="343" spans="1:27" ht="12.75">
      <c r="A343" s="63"/>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row>
    <row r="344" spans="1:27" ht="12.75">
      <c r="A344" s="63"/>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row>
    <row r="345" spans="1:27" ht="12.75">
      <c r="A345" s="63"/>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row>
    <row r="346" spans="1:27" ht="12.75">
      <c r="A346" s="63"/>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row>
    <row r="347" spans="1:27" ht="12.75">
      <c r="A347" s="63"/>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row>
    <row r="348" spans="1:27" ht="12.75">
      <c r="A348" s="63"/>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row>
    <row r="349" spans="1:27" ht="12.75">
      <c r="A349" s="63"/>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row>
    <row r="350" spans="1:27" ht="12.75">
      <c r="A350" s="63"/>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row>
    <row r="351" spans="1:27" ht="12.75">
      <c r="A351" s="63"/>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row>
    <row r="352" spans="1:27" ht="12.75">
      <c r="A352" s="63"/>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row>
    <row r="353" spans="1:27" ht="12.75">
      <c r="A353" s="63"/>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row>
    <row r="354" spans="1:27" ht="12.75">
      <c r="A354" s="63"/>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row>
    <row r="355" spans="1:27" ht="12.75">
      <c r="A355" s="63"/>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row>
    <row r="356" spans="1:27" ht="12.75">
      <c r="A356" s="63"/>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row>
    <row r="357" spans="1:27" ht="12.75">
      <c r="A357" s="63"/>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row>
    <row r="358" spans="1:27" ht="12.75">
      <c r="A358" s="63"/>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row>
    <row r="359" spans="1:27" ht="12.75">
      <c r="A359" s="63"/>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row>
    <row r="360" spans="1:27" ht="12.75">
      <c r="A360" s="63"/>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row>
    <row r="361" spans="1:27" ht="12.75">
      <c r="A361" s="63"/>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row>
    <row r="362" spans="1:27" ht="12.75">
      <c r="A362" s="63"/>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row>
    <row r="363" spans="1:27" ht="12.75">
      <c r="A363" s="63"/>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row>
    <row r="364" spans="1:27" ht="12.75">
      <c r="A364" s="63"/>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row>
    <row r="365" spans="1:27" ht="12.75">
      <c r="A365" s="63"/>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row>
    <row r="366" spans="1:27" ht="12.75">
      <c r="A366" s="63"/>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row>
    <row r="367" spans="1:27" ht="12.75">
      <c r="A367" s="63"/>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row>
    <row r="368" spans="1:27" ht="12.75">
      <c r="A368" s="63"/>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row>
    <row r="369" spans="1:27" ht="12.75">
      <c r="A369" s="63"/>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row>
    <row r="370" spans="1:27" ht="12.75">
      <c r="A370" s="63"/>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row>
    <row r="371" spans="1:27" ht="12.75">
      <c r="A371" s="63"/>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row>
    <row r="372" spans="1:27" ht="12.75">
      <c r="A372" s="63"/>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row>
    <row r="373" spans="1:27" ht="12.75">
      <c r="A373" s="63"/>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row>
    <row r="374" spans="1:27" ht="12.75">
      <c r="A374" s="63"/>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row>
    <row r="375" spans="1:27" ht="12.75">
      <c r="A375" s="63"/>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row>
    <row r="376" spans="1:27" ht="12.75">
      <c r="A376" s="63"/>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row>
    <row r="377" spans="1:27" ht="12.75">
      <c r="A377" s="63"/>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row>
    <row r="378" spans="1:27" ht="12.75">
      <c r="A378" s="63"/>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row>
    <row r="379" spans="1:27" ht="12.75">
      <c r="A379" s="63"/>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row>
    <row r="380" spans="1:27" ht="12.75">
      <c r="A380" s="63"/>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row>
    <row r="381" spans="1:27" ht="12.75">
      <c r="A381" s="63"/>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row>
    <row r="382" spans="1:27" ht="12.75">
      <c r="A382" s="63"/>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row>
    <row r="383" spans="1:27" ht="12.75">
      <c r="A383" s="63"/>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row>
    <row r="384" spans="1:27" ht="12.75">
      <c r="A384" s="63"/>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row>
    <row r="385" spans="1:27" ht="12.75">
      <c r="A385" s="63"/>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row>
    <row r="386" spans="1:27" ht="12.75">
      <c r="A386" s="63"/>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row>
    <row r="387" spans="1:27" ht="12.75">
      <c r="A387" s="63"/>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row>
    <row r="388" spans="1:27" ht="12.75">
      <c r="A388" s="63"/>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row>
    <row r="389" spans="1:27" ht="12.75">
      <c r="A389" s="63"/>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row>
    <row r="390" spans="1:27" ht="12.75">
      <c r="A390" s="63"/>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row>
    <row r="391" spans="1:27" ht="12.75">
      <c r="A391" s="63"/>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row>
    <row r="392" spans="1:27" ht="12.75">
      <c r="A392" s="63"/>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row>
    <row r="393" spans="1:27" ht="12.75">
      <c r="A393" s="63"/>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row>
    <row r="394" spans="1:27" ht="12.75">
      <c r="A394" s="63"/>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row>
    <row r="395" spans="1:27" ht="12.75">
      <c r="A395" s="63"/>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row>
    <row r="396" spans="1:27" ht="12.75">
      <c r="A396" s="63"/>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row>
    <row r="397" spans="1:27" ht="12.75">
      <c r="A397" s="63"/>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row>
    <row r="398" spans="1:27" ht="12.75">
      <c r="A398" s="63"/>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row>
    <row r="399" spans="1:27" ht="12.75">
      <c r="A399" s="63"/>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row>
    <row r="400" spans="1:27" ht="12.75">
      <c r="A400" s="63"/>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row>
    <row r="401" spans="1:27" ht="12.75">
      <c r="A401" s="63"/>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row>
    <row r="402" spans="1:27" ht="12.75">
      <c r="A402" s="63"/>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row>
    <row r="403" spans="1:27" ht="12.75">
      <c r="A403" s="63"/>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row>
    <row r="404" spans="1:27" ht="12.75">
      <c r="A404" s="63"/>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row>
    <row r="405" spans="1:27" ht="12.75">
      <c r="A405" s="63"/>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row>
    <row r="406" spans="1:27" ht="12.75">
      <c r="A406" s="63"/>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row>
    <row r="407" spans="1:27" ht="12.75">
      <c r="A407" s="63"/>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row>
    <row r="408" spans="1:27" ht="12.75">
      <c r="A408" s="63"/>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row>
    <row r="409" spans="1:27" ht="12.75">
      <c r="A409" s="63"/>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row>
    <row r="410" spans="1:27" ht="12.75">
      <c r="A410" s="63"/>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row>
    <row r="411" spans="1:27" ht="12.75">
      <c r="A411" s="63"/>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row>
    <row r="412" spans="1:27" ht="12.75">
      <c r="A412" s="63"/>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row>
    <row r="413" spans="1:27" ht="12.75">
      <c r="A413" s="63"/>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row>
    <row r="414" spans="1:27" ht="12.75">
      <c r="A414" s="63"/>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row>
    <row r="415" spans="1:27" ht="12.75">
      <c r="A415" s="63"/>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row>
    <row r="416" spans="1:27" ht="12.75">
      <c r="A416" s="63"/>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row>
    <row r="417" spans="1:27" ht="12.75">
      <c r="A417" s="63"/>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row>
    <row r="418" spans="1:27" ht="12.75">
      <c r="A418" s="63"/>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row>
    <row r="419" spans="1:27" ht="12.75">
      <c r="A419" s="63"/>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row>
    <row r="420" spans="1:27" ht="12.75">
      <c r="A420" s="63"/>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row>
    <row r="421" spans="1:27" ht="12.75">
      <c r="A421" s="63"/>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row>
    <row r="422" spans="1:27" ht="12.75">
      <c r="A422" s="63"/>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row>
    <row r="423" spans="1:27" ht="12.75">
      <c r="A423" s="63"/>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row>
    <row r="424" spans="1:27" ht="12.75">
      <c r="A424" s="63"/>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row>
    <row r="425" spans="1:27" ht="12.75">
      <c r="A425" s="63"/>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row>
    <row r="426" spans="1:27" ht="12.75">
      <c r="A426" s="63"/>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row>
    <row r="427" spans="1:27" ht="12.75">
      <c r="A427" s="63"/>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row>
    <row r="428" spans="1:27" ht="12.75">
      <c r="A428" s="63"/>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row>
    <row r="429" spans="1:27" ht="12.75">
      <c r="A429" s="63"/>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row>
    <row r="430" spans="1:27" ht="12.75">
      <c r="A430" s="63"/>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row>
    <row r="431" spans="1:27" ht="12.75">
      <c r="A431" s="63"/>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row>
    <row r="432" spans="1:27" ht="12.75">
      <c r="A432" s="63"/>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row>
    <row r="433" spans="1:27" ht="12.75">
      <c r="A433" s="63"/>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row>
    <row r="434" spans="1:27" ht="12.75">
      <c r="A434" s="63"/>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row>
    <row r="435" spans="1:27" ht="12.75">
      <c r="A435" s="63"/>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row>
    <row r="436" spans="1:27" ht="12.75">
      <c r="A436" s="63"/>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row>
    <row r="437" spans="1:27" ht="12.75">
      <c r="A437" s="63"/>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row>
    <row r="438" spans="1:27" ht="12.75">
      <c r="A438" s="63"/>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row>
    <row r="439" spans="1:27" ht="12.75">
      <c r="A439" s="63"/>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row>
    <row r="440" spans="1:27" ht="12.75">
      <c r="A440" s="63"/>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row>
    <row r="441" spans="1:27" ht="12.75">
      <c r="A441" s="63"/>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row>
    <row r="442" spans="1:27" ht="12.75">
      <c r="A442" s="63"/>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row>
    <row r="443" spans="1:27" ht="12.75">
      <c r="A443" s="63"/>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row>
    <row r="444" spans="1:27" ht="12.75">
      <c r="A444" s="63"/>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row>
    <row r="445" spans="1:27" ht="12.75">
      <c r="A445" s="63"/>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row>
    <row r="446" spans="1:27" ht="12.75">
      <c r="A446" s="63"/>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row>
    <row r="447" spans="1:27" ht="12.75">
      <c r="A447" s="63"/>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row>
    <row r="448" spans="1:27" ht="12.75">
      <c r="A448" s="63"/>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row>
    <row r="449" spans="1:27" ht="12.75">
      <c r="A449" s="63"/>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row>
    <row r="450" spans="1:27" ht="12.75">
      <c r="A450" s="63"/>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row>
    <row r="451" spans="1:27" ht="12.75">
      <c r="A451" s="63"/>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row>
    <row r="452" spans="1:27" ht="12.75">
      <c r="A452" s="63"/>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row>
    <row r="453" spans="1:27" ht="12.75">
      <c r="A453" s="63"/>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row>
    <row r="454" spans="1:27" ht="12.75">
      <c r="A454" s="63"/>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row>
    <row r="455" spans="1:27" ht="12.75">
      <c r="A455" s="63"/>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row>
    <row r="456" spans="1:27" ht="12.75">
      <c r="A456" s="63"/>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row>
    <row r="457" spans="1:27" ht="12.75">
      <c r="A457" s="63"/>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row>
    <row r="458" spans="1:27" ht="12.75">
      <c r="A458" s="63"/>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row>
    <row r="459" spans="1:27" ht="12.75">
      <c r="A459" s="63"/>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row>
    <row r="460" spans="1:27" ht="12.75">
      <c r="A460" s="63"/>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row>
    <row r="461" spans="1:27" ht="12.75">
      <c r="A461" s="63"/>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row>
    <row r="462" spans="1:27" ht="12.75">
      <c r="A462" s="63"/>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row>
    <row r="463" spans="1:27" ht="12.75">
      <c r="A463" s="63"/>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row>
    <row r="464" spans="1:27" ht="12.75">
      <c r="A464" s="63"/>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row>
    <row r="465" spans="1:27" ht="12.75">
      <c r="A465" s="63"/>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row>
    <row r="466" spans="1:27" ht="12.75">
      <c r="A466" s="63"/>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row>
    <row r="467" spans="1:27" ht="12.75">
      <c r="A467" s="63"/>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row>
    <row r="468" spans="1:27" ht="12.75">
      <c r="A468" s="63"/>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row>
    <row r="469" spans="1:27" ht="12.75">
      <c r="A469" s="63"/>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row>
    <row r="470" spans="1:27" ht="12.75">
      <c r="A470" s="63"/>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row>
    <row r="471" spans="1:27" ht="12.75">
      <c r="A471" s="63"/>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row>
    <row r="472" spans="1:27" ht="12.75">
      <c r="A472" s="63"/>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row>
    <row r="473" spans="1:27" ht="12.75">
      <c r="A473" s="63"/>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row>
    <row r="474" spans="1:27" ht="12.75">
      <c r="A474" s="63"/>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row>
    <row r="475" spans="1:27" ht="12.75">
      <c r="A475" s="63"/>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row>
    <row r="476" spans="1:27" ht="12.75">
      <c r="A476" s="63"/>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row>
    <row r="477" spans="1:27" ht="12.75">
      <c r="A477" s="63"/>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row>
    <row r="478" spans="1:27" ht="12.75">
      <c r="A478" s="63"/>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row>
    <row r="479" spans="1:27" ht="12.75">
      <c r="A479" s="63"/>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row>
    <row r="480" spans="1:27" ht="12.75">
      <c r="A480" s="63"/>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row>
    <row r="481" spans="1:27" ht="12.75">
      <c r="A481" s="63"/>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row>
    <row r="482" spans="1:27" ht="12.75">
      <c r="A482" s="63"/>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row>
    <row r="483" spans="1:27" ht="12.75">
      <c r="A483" s="63"/>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row>
    <row r="484" spans="1:27" ht="12.75">
      <c r="A484" s="63"/>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row>
    <row r="485" spans="1:27" ht="12.75">
      <c r="A485" s="63"/>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row>
    <row r="486" spans="1:27" ht="12.75">
      <c r="A486" s="63"/>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row>
    <row r="487" spans="1:27" ht="12.75">
      <c r="A487" s="63"/>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row>
    <row r="488" spans="1:27" ht="12.75">
      <c r="A488" s="63"/>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row>
    <row r="489" spans="1:27" ht="12.75">
      <c r="A489" s="63"/>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row>
    <row r="490" spans="1:27" ht="12.75">
      <c r="A490" s="63"/>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row>
    <row r="491" spans="1:27" ht="12.75">
      <c r="A491" s="63"/>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row>
    <row r="492" spans="1:27" ht="12.75">
      <c r="A492" s="63"/>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row>
    <row r="493" spans="1:27" ht="12.75">
      <c r="A493" s="63"/>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row>
    <row r="494" spans="1:27" ht="12.75">
      <c r="A494" s="63"/>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row>
    <row r="495" spans="1:27" ht="12.75">
      <c r="A495" s="63"/>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row>
    <row r="496" spans="1:27" ht="12.75">
      <c r="A496" s="63"/>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row>
    <row r="497" spans="1:27" ht="12.75">
      <c r="A497" s="63"/>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row>
    <row r="498" spans="1:27" ht="12.75">
      <c r="A498" s="63"/>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row>
    <row r="499" spans="1:27" ht="12.75">
      <c r="A499" s="63"/>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row>
    <row r="500" spans="1:27" ht="12.75">
      <c r="A500" s="63"/>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row>
    <row r="501" spans="1:27" ht="12.75">
      <c r="A501" s="63"/>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row>
    <row r="502" spans="1:27" ht="12.75">
      <c r="A502" s="63"/>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row>
    <row r="503" spans="1:27" ht="12.75">
      <c r="A503" s="63"/>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row>
    <row r="504" spans="1:27" ht="12.75">
      <c r="A504" s="63"/>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row>
    <row r="505" spans="1:27" ht="12.75">
      <c r="A505" s="63"/>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row>
    <row r="506" spans="1:27" ht="12.75">
      <c r="A506" s="63"/>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row>
    <row r="507" spans="1:27" ht="12.75">
      <c r="A507" s="63"/>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row>
    <row r="508" spans="1:27" ht="12.75">
      <c r="A508" s="63"/>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row>
    <row r="509" spans="1:27" ht="12.75">
      <c r="A509" s="63"/>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row>
    <row r="510" spans="1:27" ht="12.75">
      <c r="A510" s="63"/>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row>
    <row r="511" spans="1:27" ht="12.75">
      <c r="A511" s="63"/>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row>
    <row r="512" spans="1:27" ht="12.75">
      <c r="A512" s="63"/>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row>
    <row r="513" spans="1:27" ht="12.75">
      <c r="A513" s="63"/>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row>
    <row r="514" spans="1:27" ht="12.75">
      <c r="A514" s="63"/>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row>
    <row r="515" spans="1:27" ht="12.75">
      <c r="A515" s="63"/>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row>
    <row r="516" spans="1:27" ht="12.75">
      <c r="A516" s="63"/>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row>
    <row r="517" spans="1:27" ht="12.75">
      <c r="A517" s="63"/>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row>
    <row r="518" spans="1:27" ht="12.75">
      <c r="A518" s="63"/>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row>
    <row r="519" spans="1:27" ht="12.75">
      <c r="A519" s="63"/>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row>
    <row r="520" spans="1:27" ht="12.75">
      <c r="A520" s="63"/>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row>
    <row r="521" spans="1:27" ht="12.75">
      <c r="A521" s="63"/>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row>
    <row r="522" spans="1:27" ht="12.75">
      <c r="A522" s="63"/>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row>
    <row r="523" spans="1:27" ht="12.75">
      <c r="A523" s="63"/>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row>
    <row r="524" spans="1:27" ht="12.75">
      <c r="A524" s="63"/>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row>
    <row r="525" spans="1:27" ht="12.75">
      <c r="A525" s="63"/>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row>
    <row r="526" spans="1:27" ht="12.75">
      <c r="A526" s="63"/>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row>
    <row r="527" spans="1:27" ht="12.75">
      <c r="A527" s="63"/>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row>
    <row r="528" spans="1:27" ht="12.75">
      <c r="A528" s="63"/>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row>
    <row r="529" spans="1:27" ht="12.75">
      <c r="A529" s="63"/>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row>
    <row r="530" spans="1:27" ht="12.75">
      <c r="A530" s="63"/>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row>
    <row r="531" spans="1:27" ht="12.75">
      <c r="A531" s="63"/>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row>
    <row r="532" spans="1:27" ht="12.75">
      <c r="A532" s="63"/>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row>
    <row r="533" spans="1:27" ht="12.75">
      <c r="A533" s="63"/>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row>
    <row r="534" spans="1:27" ht="12.75">
      <c r="A534" s="63"/>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row>
    <row r="535" spans="1:27" ht="12.75">
      <c r="A535" s="63"/>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row>
    <row r="536" spans="1:27" ht="12.75">
      <c r="A536" s="63"/>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row>
    <row r="537" spans="1:27" ht="12.75">
      <c r="A537" s="63"/>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row>
    <row r="538" spans="1:27" ht="12.75">
      <c r="A538" s="63"/>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row>
    <row r="539" spans="1:27" ht="12.75">
      <c r="A539" s="63"/>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row>
    <row r="540" spans="1:27" ht="12.75">
      <c r="A540" s="63"/>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row>
    <row r="541" spans="1:27" ht="12.75">
      <c r="A541" s="63"/>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row>
    <row r="542" spans="1:27" ht="12.75">
      <c r="A542" s="63"/>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row>
    <row r="543" spans="1:27" ht="12.75">
      <c r="A543" s="63"/>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row>
    <row r="544" spans="1:27" ht="12.75">
      <c r="A544" s="63"/>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row>
    <row r="545" spans="1:27" ht="12.75">
      <c r="A545" s="63"/>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row>
    <row r="546" spans="1:27" ht="12.75">
      <c r="A546" s="63"/>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row>
    <row r="547" spans="1:27" ht="12.75">
      <c r="A547" s="63"/>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row>
    <row r="548" spans="1:27" ht="12.75">
      <c r="A548" s="63"/>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row>
    <row r="549" spans="1:27" ht="12.75">
      <c r="A549" s="63"/>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row>
    <row r="550" spans="1:27" ht="12.75">
      <c r="A550" s="63"/>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row>
    <row r="551" spans="1:27" ht="12.75">
      <c r="A551" s="63"/>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row>
    <row r="552" spans="1:27" ht="12.75">
      <c r="A552" s="63"/>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row>
    <row r="553" spans="1:27" ht="12.75">
      <c r="A553" s="63"/>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row>
    <row r="554" spans="1:27" ht="12.75">
      <c r="A554" s="63"/>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row>
    <row r="555" spans="1:27" ht="12.75">
      <c r="A555" s="63"/>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row>
    <row r="556" spans="1:27" ht="12.75">
      <c r="A556" s="63"/>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row>
    <row r="557" spans="1:27" ht="12.75">
      <c r="A557" s="63"/>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row>
    <row r="558" spans="1:27" ht="12.75">
      <c r="A558" s="63"/>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row>
    <row r="559" spans="1:27" ht="12.75">
      <c r="A559" s="63"/>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row>
    <row r="560" spans="1:27" ht="12.75">
      <c r="A560" s="63"/>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row>
    <row r="561" spans="1:27" ht="12.75">
      <c r="A561" s="63"/>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row>
    <row r="562" spans="1:27" ht="12.75">
      <c r="A562" s="63"/>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row>
    <row r="563" spans="1:27" ht="12.75">
      <c r="A563" s="63"/>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row>
    <row r="564" spans="1:27" ht="12.75">
      <c r="A564" s="63"/>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row>
    <row r="565" spans="1:27" ht="12.75">
      <c r="A565" s="63"/>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row>
    <row r="566" spans="1:27" ht="12.75">
      <c r="A566" s="63"/>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row>
    <row r="567" spans="1:27" ht="12.75">
      <c r="A567" s="63"/>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row>
    <row r="568" spans="1:27" ht="12.75">
      <c r="A568" s="63"/>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row>
    <row r="569" spans="1:27" ht="12.75">
      <c r="A569" s="63"/>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row>
    <row r="570" spans="1:27" ht="12.75">
      <c r="A570" s="63"/>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row>
    <row r="571" spans="1:27" ht="12.75">
      <c r="A571" s="63"/>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row>
    <row r="572" spans="1:27" ht="12.75">
      <c r="A572" s="63"/>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row>
    <row r="573" spans="1:27" ht="12.75">
      <c r="A573" s="63"/>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row>
    <row r="574" spans="1:27" ht="12.75">
      <c r="A574" s="63"/>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row>
    <row r="575" spans="1:27" ht="12.75">
      <c r="A575" s="63"/>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row>
    <row r="576" spans="1:27" ht="12.75">
      <c r="A576" s="63"/>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row>
    <row r="577" spans="1:27" ht="12.75">
      <c r="A577" s="63"/>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row>
    <row r="578" spans="1:27" ht="12.75">
      <c r="A578" s="63"/>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row>
    <row r="579" spans="1:27" ht="12.75">
      <c r="A579" s="63"/>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row>
    <row r="580" spans="1:27" ht="12.75">
      <c r="A580" s="63"/>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row>
    <row r="581" spans="1:27" ht="12.75">
      <c r="A581" s="63"/>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row>
    <row r="582" spans="1:27" ht="12.75">
      <c r="A582" s="63"/>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row>
    <row r="583" spans="1:27" ht="12.75">
      <c r="A583" s="63"/>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row>
    <row r="584" spans="1:27" ht="12.75">
      <c r="A584" s="63"/>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row>
    <row r="585" spans="1:27" ht="12.75">
      <c r="A585" s="63"/>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row>
    <row r="586" spans="1:27" ht="12.75">
      <c r="A586" s="63"/>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row>
    <row r="587" spans="1:27" ht="12.75">
      <c r="A587" s="63"/>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row>
    <row r="588" spans="1:27" ht="12.75">
      <c r="A588" s="63"/>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row>
    <row r="589" spans="1:27" ht="12.75">
      <c r="A589" s="63"/>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row>
    <row r="590" spans="1:27" ht="12.75">
      <c r="A590" s="63"/>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row>
    <row r="591" spans="1:27" ht="12.75">
      <c r="A591" s="63"/>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row>
    <row r="592" spans="1:27" ht="12.75">
      <c r="A592" s="63"/>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row>
    <row r="593" spans="1:27" ht="12.75">
      <c r="A593" s="63"/>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row>
    <row r="594" spans="1:27" ht="12.75">
      <c r="A594" s="63"/>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row>
    <row r="595" spans="1:27" ht="12.75">
      <c r="A595" s="63"/>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row>
    <row r="596" spans="1:27" ht="12.75">
      <c r="A596" s="63"/>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row>
    <row r="597" spans="1:27" ht="12.75">
      <c r="A597" s="63"/>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row>
    <row r="598" spans="1:27" ht="12.75">
      <c r="A598" s="63"/>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row>
    <row r="599" spans="1:27" ht="12.75">
      <c r="A599" s="63"/>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row>
    <row r="600" spans="1:27" ht="12.75">
      <c r="A600" s="63"/>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row>
    <row r="601" spans="1:27" ht="12.75">
      <c r="A601" s="63"/>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row>
    <row r="602" spans="1:27" ht="12.75">
      <c r="A602" s="63"/>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row>
    <row r="603" spans="1:27" ht="12.75">
      <c r="A603" s="63"/>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row>
    <row r="604" spans="1:27" ht="12.75">
      <c r="A604" s="63"/>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row>
    <row r="605" spans="1:27" ht="12.75">
      <c r="A605" s="63"/>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row>
    <row r="606" spans="1:27" ht="12.75">
      <c r="A606" s="63"/>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row>
    <row r="607" spans="1:27" ht="12.75">
      <c r="A607" s="63"/>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row>
    <row r="608" spans="1:27" ht="12.75">
      <c r="A608" s="63"/>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row>
    <row r="609" spans="1:27" ht="12.75">
      <c r="A609" s="63"/>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row>
    <row r="610" spans="1:27" ht="12.75">
      <c r="A610" s="63"/>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row>
    <row r="611" spans="1:27" ht="12.75">
      <c r="A611" s="63"/>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row>
    <row r="612" spans="1:27" ht="12.75">
      <c r="A612" s="63"/>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row>
    <row r="613" spans="1:27" ht="12.75">
      <c r="A613" s="63"/>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row>
    <row r="614" spans="1:27" ht="12.75">
      <c r="A614" s="63"/>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row>
    <row r="615" spans="1:27" ht="12.75">
      <c r="A615" s="63"/>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row>
    <row r="616" spans="1:27" ht="12.75">
      <c r="A616" s="63"/>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row>
    <row r="617" spans="1:27" ht="12.75">
      <c r="A617" s="63"/>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row>
    <row r="618" spans="1:27" ht="12.75">
      <c r="A618" s="63"/>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row>
    <row r="619" spans="1:27" ht="12.75">
      <c r="A619" s="63"/>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row>
    <row r="620" spans="1:27" ht="12.75">
      <c r="A620" s="63"/>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row>
    <row r="621" spans="1:27" ht="12.75">
      <c r="A621" s="63"/>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row>
    <row r="622" spans="1:27" ht="12.75">
      <c r="A622" s="63"/>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row>
    <row r="623" spans="1:27" ht="12.75">
      <c r="A623" s="63"/>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row>
    <row r="624" spans="1:27" ht="12.75">
      <c r="A624" s="63"/>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row>
    <row r="625" spans="1:27" ht="12.75">
      <c r="A625" s="63"/>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row>
    <row r="626" spans="1:27" ht="12.75">
      <c r="A626" s="63"/>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row>
    <row r="627" spans="1:27" ht="12.75">
      <c r="A627" s="63"/>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row>
    <row r="628" spans="1:27" ht="12.75">
      <c r="A628" s="63"/>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row>
    <row r="629" spans="1:27" ht="12.75">
      <c r="A629" s="63"/>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row>
    <row r="630" spans="1:27" ht="12.75">
      <c r="A630" s="63"/>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row>
    <row r="631" spans="1:27" ht="12.75">
      <c r="A631" s="63"/>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row>
    <row r="632" spans="1:27" ht="12.75">
      <c r="A632" s="63"/>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row>
    <row r="633" spans="1:27" ht="12.75">
      <c r="A633" s="63"/>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row>
    <row r="634" spans="1:27" ht="12.75">
      <c r="A634" s="63"/>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row>
    <row r="635" spans="1:27" ht="12.75">
      <c r="A635" s="63"/>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row>
    <row r="636" spans="1:27" ht="12.75">
      <c r="A636" s="63"/>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row>
    <row r="637" spans="1:27" ht="12.75">
      <c r="A637" s="63"/>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row>
    <row r="638" spans="1:27" ht="12.75">
      <c r="A638" s="63"/>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row>
    <row r="639" spans="1:27" ht="12.75">
      <c r="A639" s="63"/>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row>
    <row r="640" spans="1:27" ht="12.75">
      <c r="A640" s="63"/>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row>
    <row r="641" spans="1:27" ht="12.75">
      <c r="A641" s="63"/>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row>
    <row r="642" spans="1:27" ht="12.75">
      <c r="A642" s="63"/>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row>
    <row r="643" spans="1:27" ht="12.75">
      <c r="A643" s="63"/>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row>
    <row r="644" spans="1:27" ht="12.75">
      <c r="A644" s="63"/>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row>
    <row r="645" spans="1:27" ht="12.75">
      <c r="A645" s="63"/>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row>
    <row r="646" spans="1:27" ht="12.75">
      <c r="A646" s="63"/>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row>
    <row r="647" spans="1:27" ht="12.75">
      <c r="A647" s="63"/>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row>
    <row r="648" spans="1:27" ht="12.75">
      <c r="A648" s="63"/>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row>
    <row r="649" spans="1:27" ht="12.75">
      <c r="A649" s="63"/>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row>
    <row r="650" spans="1:27" ht="12.75">
      <c r="A650" s="63"/>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row>
    <row r="651" spans="1:27" ht="12.75">
      <c r="A651" s="63"/>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row>
    <row r="652" spans="1:27" ht="12.75">
      <c r="A652" s="63"/>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row>
    <row r="653" spans="1:27" ht="12.75">
      <c r="A653" s="63"/>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row>
    <row r="654" spans="1:27" ht="12.75">
      <c r="A654" s="63"/>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row>
    <row r="655" spans="1:27" ht="12.75">
      <c r="A655" s="63"/>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row>
    <row r="656" spans="1:27" ht="12.75">
      <c r="A656" s="63"/>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row>
    <row r="657" spans="1:27" ht="12.75">
      <c r="A657" s="63"/>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row>
    <row r="658" spans="1:27" ht="12.75">
      <c r="A658" s="63"/>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row>
    <row r="659" spans="1:27" ht="12.75">
      <c r="A659" s="63"/>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row>
    <row r="660" spans="1:27" ht="12.75">
      <c r="A660" s="63"/>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row>
    <row r="661" spans="1:27" ht="12.75">
      <c r="A661" s="63"/>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row>
    <row r="662" spans="1:27" ht="12.75">
      <c r="A662" s="63"/>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row>
    <row r="663" spans="1:27" ht="12.75">
      <c r="A663" s="63"/>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row>
    <row r="664" spans="1:27" ht="12.75">
      <c r="A664" s="63"/>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row>
    <row r="665" spans="1:27" ht="12.75">
      <c r="A665" s="63"/>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row>
    <row r="666" spans="1:27" ht="12.75">
      <c r="A666" s="63"/>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row>
    <row r="667" spans="1:27" ht="12.75">
      <c r="A667" s="63"/>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row>
    <row r="668" spans="1:27" ht="12.75">
      <c r="A668" s="63"/>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row>
    <row r="669" spans="1:27" ht="12.75">
      <c r="A669" s="63"/>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row>
    <row r="670" spans="1:27" ht="12.75">
      <c r="A670" s="63"/>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row>
    <row r="671" spans="1:27" ht="12.75">
      <c r="A671" s="63"/>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row>
    <row r="672" spans="1:27" ht="12.75">
      <c r="A672" s="63"/>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row>
    <row r="673" spans="1:27" ht="12.75">
      <c r="A673" s="63"/>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row>
    <row r="674" spans="1:27" ht="12.75">
      <c r="A674" s="63"/>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row>
    <row r="675" spans="1:27" ht="12.75">
      <c r="A675" s="63"/>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row>
    <row r="676" spans="1:27" ht="12.75">
      <c r="A676" s="63"/>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row>
    <row r="677" spans="1:27" ht="12.75">
      <c r="A677" s="63"/>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row>
    <row r="678" spans="1:27" ht="12.75">
      <c r="A678" s="63"/>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row>
    <row r="679" spans="1:27" ht="12.75">
      <c r="A679" s="63"/>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row>
    <row r="680" spans="1:27" ht="12.75">
      <c r="A680" s="63"/>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row>
    <row r="681" spans="1:27" ht="12.75">
      <c r="A681" s="63"/>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row>
    <row r="682" spans="1:27" ht="12.75">
      <c r="A682" s="63"/>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row>
    <row r="683" spans="1:27" ht="12.75">
      <c r="A683" s="63"/>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row>
    <row r="684" spans="1:27" ht="12.75">
      <c r="A684" s="63"/>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row>
    <row r="685" spans="1:27" ht="12.75">
      <c r="A685" s="63"/>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row>
    <row r="686" spans="1:27" ht="12.75">
      <c r="A686" s="63"/>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row>
    <row r="687" spans="1:27" ht="12.75">
      <c r="A687" s="63"/>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row>
    <row r="688" spans="1:27" ht="12.75">
      <c r="A688" s="63"/>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row>
    <row r="689" spans="1:27" ht="12.75">
      <c r="A689" s="63"/>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row>
    <row r="690" spans="1:27" ht="12.75">
      <c r="A690" s="63"/>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row>
    <row r="691" spans="1:27" ht="12.75">
      <c r="A691" s="63"/>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row>
    <row r="692" spans="1:27" ht="12.75">
      <c r="A692" s="63"/>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row>
    <row r="693" spans="1:27" ht="12.75">
      <c r="A693" s="63"/>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row>
    <row r="694" spans="1:27" ht="12.75">
      <c r="A694" s="63"/>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row>
    <row r="695" spans="1:27" ht="12.75">
      <c r="A695" s="63"/>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row>
    <row r="696" spans="1:27" ht="12.75">
      <c r="A696" s="63"/>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row>
    <row r="697" spans="1:27" ht="12.75">
      <c r="A697" s="63"/>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row>
    <row r="698" spans="1:27" ht="12.75">
      <c r="A698" s="63"/>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row>
    <row r="699" spans="1:27" ht="12.75">
      <c r="A699" s="63"/>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row>
    <row r="700" spans="1:27" ht="12.75">
      <c r="A700" s="63"/>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row>
    <row r="701" spans="1:27" ht="12.75">
      <c r="A701" s="63"/>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row>
    <row r="702" spans="1:27" ht="12.75">
      <c r="A702" s="63"/>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row>
    <row r="703" spans="1:27" ht="12.75">
      <c r="A703" s="63"/>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row>
    <row r="704" spans="1:27" ht="12.75">
      <c r="A704" s="63"/>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row>
    <row r="705" spans="1:27" ht="12.75">
      <c r="A705" s="63"/>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row>
    <row r="706" spans="1:27" ht="12.75">
      <c r="A706" s="63"/>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row>
    <row r="707" spans="1:27" ht="12.75">
      <c r="A707" s="63"/>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row>
    <row r="708" spans="1:27" ht="12.75">
      <c r="A708" s="63"/>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row>
    <row r="709" spans="1:27" ht="12.75">
      <c r="A709" s="63"/>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row>
    <row r="710" spans="1:27" ht="12.75">
      <c r="A710" s="63"/>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row>
    <row r="711" spans="1:27" ht="12.75">
      <c r="A711" s="63"/>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row>
    <row r="712" spans="1:27" ht="12.75">
      <c r="A712" s="63"/>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row>
    <row r="713" spans="1:27" ht="12.75">
      <c r="A713" s="63"/>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row>
    <row r="714" spans="1:27" ht="12.75">
      <c r="A714" s="63"/>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row>
    <row r="715" spans="1:27" ht="12.75">
      <c r="A715" s="63"/>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row>
    <row r="716" spans="1:27" ht="12.75">
      <c r="A716" s="63"/>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row>
    <row r="717" spans="1:27" ht="12.75">
      <c r="A717" s="63"/>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row>
    <row r="718" spans="1:27" ht="12.75">
      <c r="A718" s="63"/>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row>
    <row r="719" spans="1:27" ht="12.75">
      <c r="A719" s="63"/>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row>
    <row r="720" spans="1:27" ht="12.75">
      <c r="A720" s="63"/>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row>
    <row r="721" spans="1:27" ht="12.75">
      <c r="A721" s="63"/>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row>
    <row r="722" spans="1:27" ht="12.75">
      <c r="A722" s="63"/>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row>
    <row r="723" spans="1:27" ht="12.75">
      <c r="A723" s="63"/>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row>
    <row r="724" spans="1:27" ht="12.75">
      <c r="A724" s="63"/>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row>
    <row r="725" spans="1:27" ht="12.75">
      <c r="A725" s="63"/>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row>
    <row r="726" spans="1:27" ht="12.75">
      <c r="A726" s="63"/>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row>
    <row r="727" spans="1:27" ht="12.75">
      <c r="A727" s="63"/>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row>
    <row r="728" spans="1:27" ht="12.75">
      <c r="A728" s="63"/>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row>
    <row r="729" spans="1:27" ht="12.75">
      <c r="A729" s="63"/>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row>
    <row r="730" spans="1:27" ht="12.75">
      <c r="A730" s="63"/>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row>
    <row r="731" spans="1:27" ht="12.75">
      <c r="A731" s="63"/>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row>
    <row r="732" spans="1:27" ht="12.75">
      <c r="A732" s="63"/>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row>
    <row r="733" spans="1:27" ht="12.75">
      <c r="A733" s="63"/>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row>
    <row r="734" spans="1:27" ht="12.75">
      <c r="A734" s="63"/>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row>
    <row r="735" spans="1:27" ht="12.75">
      <c r="A735" s="63"/>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row>
    <row r="736" spans="1:27" ht="12.75">
      <c r="A736" s="63"/>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row>
    <row r="737" spans="1:27" ht="12.75">
      <c r="A737" s="63"/>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row>
    <row r="738" spans="1:27" ht="12.75">
      <c r="A738" s="63"/>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row>
    <row r="739" spans="1:27" ht="12.75">
      <c r="A739" s="63"/>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row>
    <row r="740" spans="1:27" ht="12.75">
      <c r="A740" s="63"/>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row>
    <row r="741" spans="1:27" ht="12.75">
      <c r="A741" s="63"/>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row>
    <row r="742" spans="1:27" ht="12.75">
      <c r="A742" s="63"/>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row>
    <row r="743" spans="1:27" ht="12.75">
      <c r="A743" s="63"/>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row>
    <row r="744" spans="1:27" ht="12.75">
      <c r="A744" s="63"/>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row>
    <row r="745" spans="1:27" ht="12.75">
      <c r="A745" s="63"/>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row>
    <row r="746" spans="1:27" ht="12.75">
      <c r="A746" s="63"/>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row>
    <row r="747" spans="1:27" ht="12.75">
      <c r="A747" s="63"/>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row>
    <row r="748" spans="1:27" ht="12.75">
      <c r="A748" s="63"/>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row>
    <row r="749" spans="1:27" ht="12.75">
      <c r="A749" s="63"/>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row>
    <row r="750" spans="1:27" ht="12.75">
      <c r="A750" s="63"/>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row>
    <row r="751" spans="1:27" ht="12.75">
      <c r="A751" s="63"/>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row>
    <row r="752" spans="1:27" ht="12.75">
      <c r="A752" s="63"/>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row>
    <row r="753" spans="1:27" ht="12.75">
      <c r="A753" s="63"/>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row>
    <row r="754" spans="1:27" ht="12.75">
      <c r="A754" s="63"/>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row>
    <row r="755" spans="1:27" ht="12.75">
      <c r="A755" s="63"/>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row>
    <row r="756" spans="1:27" ht="12.75">
      <c r="A756" s="63"/>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row>
    <row r="757" spans="1:27" ht="12.75">
      <c r="A757" s="63"/>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row>
    <row r="758" spans="1:27" ht="12.75">
      <c r="A758" s="63"/>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row>
    <row r="759" spans="1:27" ht="12.75">
      <c r="A759" s="63"/>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row>
    <row r="760" spans="1:27" ht="12.75">
      <c r="A760" s="63"/>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row>
    <row r="761" spans="1:27" ht="12.75">
      <c r="A761" s="63"/>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row>
    <row r="762" spans="1:27" ht="12.75">
      <c r="A762" s="63"/>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row>
    <row r="763" spans="1:27" ht="12.75">
      <c r="A763" s="63"/>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row>
    <row r="764" spans="1:27" ht="12.75">
      <c r="A764" s="63"/>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row>
    <row r="765" spans="1:27" ht="12.75">
      <c r="A765" s="63"/>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row>
    <row r="766" spans="1:27" ht="12.75">
      <c r="A766" s="63"/>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row>
    <row r="767" spans="1:27" ht="12.75">
      <c r="A767" s="63"/>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row>
    <row r="768" spans="1:27" ht="12.75">
      <c r="A768" s="63"/>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row>
    <row r="769" spans="1:27" ht="12.75">
      <c r="A769" s="63"/>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row>
    <row r="770" spans="1:27" ht="12.75">
      <c r="A770" s="63"/>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row>
    <row r="771" spans="1:27" ht="12.75">
      <c r="A771" s="63"/>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row>
    <row r="772" spans="1:27" ht="12.75">
      <c r="A772" s="63"/>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row>
    <row r="773" spans="1:27" ht="12.75">
      <c r="A773" s="63"/>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row>
    <row r="774" spans="1:27" ht="12.75">
      <c r="A774" s="63"/>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row>
    <row r="775" spans="1:27" ht="12.75">
      <c r="A775" s="63"/>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row>
    <row r="776" spans="1:27" ht="12.75">
      <c r="A776" s="63"/>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row>
    <row r="777" spans="1:27" ht="12.75">
      <c r="A777" s="63"/>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row>
    <row r="778" spans="1:27" ht="12.75">
      <c r="A778" s="63"/>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row>
    <row r="779" spans="1:27" ht="12.75">
      <c r="A779" s="63"/>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row>
    <row r="780" spans="1:27" ht="12.75">
      <c r="A780" s="63"/>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row>
    <row r="781" spans="1:27" ht="12.75">
      <c r="A781" s="63"/>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row>
    <row r="782" spans="1:27" ht="12.75">
      <c r="A782" s="63"/>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row>
    <row r="783" spans="1:27" ht="12.75">
      <c r="A783" s="63"/>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row>
    <row r="784" spans="1:27" ht="12.75">
      <c r="A784" s="63"/>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row>
    <row r="785" spans="1:27" ht="12.75">
      <c r="A785" s="63"/>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row>
    <row r="786" spans="1:27" ht="12.75">
      <c r="A786" s="63"/>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row>
    <row r="787" spans="1:27" ht="12.75">
      <c r="A787" s="63"/>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row>
    <row r="788" spans="1:27" ht="12.75">
      <c r="A788" s="63"/>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row>
    <row r="789" spans="1:27" ht="12.75">
      <c r="A789" s="63"/>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row>
    <row r="790" spans="1:27" ht="12.75">
      <c r="A790" s="63"/>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row>
    <row r="791" spans="1:27" ht="12.75">
      <c r="A791" s="63"/>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row>
    <row r="792" spans="1:27" ht="12.75">
      <c r="A792" s="63"/>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row>
    <row r="793" spans="1:27" ht="12.75">
      <c r="A793" s="63"/>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row>
    <row r="794" spans="1:27" ht="12.75">
      <c r="A794" s="63"/>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row>
    <row r="795" spans="1:27" ht="12.75">
      <c r="A795" s="63"/>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row>
    <row r="796" spans="1:27" ht="12.75">
      <c r="A796" s="63"/>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row>
    <row r="797" spans="1:27" ht="12.75">
      <c r="A797" s="63"/>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row>
    <row r="798" spans="1:27" ht="12.75">
      <c r="A798" s="63"/>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row>
    <row r="799" spans="1:27" ht="12.75">
      <c r="A799" s="63"/>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row>
    <row r="800" spans="1:27" ht="12.75">
      <c r="A800" s="63"/>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row>
    <row r="801" spans="1:27" ht="12.75">
      <c r="A801" s="63"/>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row>
    <row r="802" spans="1:27" ht="12.75">
      <c r="A802" s="63"/>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row>
    <row r="803" spans="1:27" ht="12.75">
      <c r="A803" s="63"/>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row>
    <row r="804" spans="1:27" ht="12.75">
      <c r="A804" s="63"/>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row>
    <row r="805" spans="1:27" ht="12.75">
      <c r="A805" s="63"/>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row>
    <row r="806" spans="1:27" ht="12.75">
      <c r="A806" s="63"/>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row>
    <row r="807" spans="1:27" ht="12.75">
      <c r="A807" s="63"/>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row>
    <row r="808" spans="1:27" ht="12.75">
      <c r="A808" s="63"/>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row>
    <row r="809" spans="1:27" ht="12.75">
      <c r="A809" s="63"/>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row>
    <row r="810" spans="1:27" ht="12.75">
      <c r="A810" s="63"/>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row>
    <row r="811" spans="1:27" ht="12.75">
      <c r="A811" s="63"/>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row>
    <row r="812" spans="1:27" ht="12.75">
      <c r="A812" s="63"/>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row>
    <row r="813" spans="1:27" ht="12.75">
      <c r="A813" s="63"/>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row>
    <row r="814" spans="1:27" ht="12.75">
      <c r="A814" s="63"/>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row>
    <row r="815" spans="1:27" ht="12.75">
      <c r="A815" s="63"/>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row>
    <row r="816" spans="1:27" ht="12.75">
      <c r="A816" s="63"/>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row>
    <row r="817" spans="1:27" ht="12.75">
      <c r="A817" s="63"/>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row>
    <row r="818" spans="1:27" ht="12.75">
      <c r="A818" s="63"/>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row>
    <row r="819" spans="1:27" ht="12.75">
      <c r="A819" s="63"/>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row>
    <row r="820" spans="1:27" ht="12.75">
      <c r="A820" s="63"/>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row>
    <row r="821" spans="1:27" ht="12.75">
      <c r="A821" s="63"/>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row>
    <row r="822" spans="1:27" ht="12.75">
      <c r="A822" s="63"/>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row>
    <row r="823" spans="1:27" ht="12.75">
      <c r="A823" s="63"/>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row>
    <row r="824" spans="1:27" ht="12.75">
      <c r="A824" s="63"/>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row>
    <row r="825" spans="1:27" ht="12.75">
      <c r="A825" s="63"/>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row>
    <row r="826" spans="1:27" ht="12.75">
      <c r="A826" s="63"/>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row>
    <row r="827" spans="1:27" ht="12.75">
      <c r="A827" s="63"/>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row>
    <row r="828" spans="1:27" ht="12.75">
      <c r="A828" s="63"/>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row>
    <row r="829" spans="1:27" ht="12.75">
      <c r="A829" s="63"/>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row>
    <row r="830" spans="1:27" ht="12.75">
      <c r="A830" s="63"/>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row>
    <row r="831" spans="1:27" ht="12.75">
      <c r="A831" s="63"/>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row>
    <row r="832" spans="1:27" ht="12.75">
      <c r="A832" s="63"/>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row>
    <row r="833" spans="1:27" ht="12.75">
      <c r="A833" s="63"/>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row>
    <row r="834" spans="1:27" ht="12.75">
      <c r="A834" s="63"/>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row>
    <row r="835" spans="1:27" ht="12.75">
      <c r="A835" s="63"/>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row>
    <row r="836" spans="1:27" ht="12.75">
      <c r="A836" s="63"/>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row>
    <row r="837" spans="1:27" ht="12.75">
      <c r="A837" s="63"/>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row>
    <row r="838" spans="1:27" ht="12.75">
      <c r="A838" s="63"/>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row>
    <row r="839" spans="1:27" ht="12.75">
      <c r="A839" s="63"/>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row>
    <row r="840" spans="1:27" ht="12.75">
      <c r="A840" s="63"/>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row>
    <row r="841" spans="1:27" ht="12.75">
      <c r="A841" s="63"/>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row>
    <row r="842" spans="1:27" ht="12.75">
      <c r="A842" s="63"/>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row>
    <row r="843" spans="1:27" ht="12.75">
      <c r="A843" s="63"/>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row>
    <row r="844" spans="1:27" ht="12.75">
      <c r="A844" s="63"/>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row>
    <row r="845" spans="1:27" ht="12.75">
      <c r="A845" s="63"/>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row>
    <row r="846" spans="1:27" ht="12.75">
      <c r="A846" s="63"/>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row>
    <row r="847" spans="1:27" ht="12.75">
      <c r="A847" s="63"/>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row>
    <row r="848" spans="1:27" ht="12.75">
      <c r="A848" s="63"/>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row>
    <row r="849" spans="1:27" ht="12.75">
      <c r="A849" s="63"/>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row>
    <row r="850" spans="1:27" ht="12.75">
      <c r="A850" s="63"/>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row>
    <row r="851" spans="1:27" ht="12.75">
      <c r="A851" s="63"/>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row>
    <row r="852" spans="1:27" ht="12.75">
      <c r="A852" s="63"/>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row>
    <row r="853" spans="1:27" ht="12.75">
      <c r="A853" s="63"/>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row>
    <row r="854" spans="1:27" ht="12.75">
      <c r="A854" s="63"/>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row>
    <row r="855" spans="1:27" ht="12.75">
      <c r="A855" s="63"/>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row>
    <row r="856" spans="1:27" ht="12.75">
      <c r="A856" s="63"/>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row>
    <row r="857" spans="1:27" ht="12.75">
      <c r="A857" s="63"/>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row>
    <row r="858" spans="1:27" ht="12.75">
      <c r="A858" s="63"/>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row>
    <row r="859" spans="1:27" ht="12.75">
      <c r="A859" s="63"/>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row>
    <row r="860" spans="1:27" ht="12.75">
      <c r="A860" s="63"/>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row>
    <row r="861" spans="1:27" ht="12.75">
      <c r="A861" s="63"/>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row>
    <row r="862" spans="1:27" ht="12.75">
      <c r="A862" s="63"/>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row>
    <row r="863" spans="1:27" ht="12.75">
      <c r="A863" s="63"/>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row>
    <row r="864" spans="1:27" ht="12.75">
      <c r="A864" s="63"/>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row>
    <row r="865" spans="1:27" ht="12.75">
      <c r="A865" s="63"/>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row>
    <row r="866" spans="1:27" ht="12.75">
      <c r="A866" s="63"/>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row>
    <row r="867" spans="1:27" ht="12.75">
      <c r="A867" s="63"/>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row>
    <row r="868" spans="1:27" ht="12.75">
      <c r="A868" s="63"/>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row>
    <row r="869" spans="1:27" ht="12.75">
      <c r="A869" s="63"/>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row>
    <row r="870" spans="1:27" ht="12.75">
      <c r="A870" s="63"/>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row>
    <row r="871" spans="1:27" ht="12.75">
      <c r="A871" s="63"/>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row>
    <row r="872" spans="1:27" ht="12.75">
      <c r="A872" s="63"/>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row>
    <row r="873" spans="1:27" ht="12.75">
      <c r="A873" s="63"/>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row>
    <row r="874" spans="1:27" ht="12.75">
      <c r="A874" s="63"/>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row>
    <row r="875" spans="1:27" ht="12.75">
      <c r="A875" s="63"/>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row>
    <row r="876" spans="1:27" ht="12.75">
      <c r="A876" s="63"/>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row>
    <row r="877" spans="1:27" ht="12.75">
      <c r="A877" s="63"/>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row>
    <row r="878" spans="1:27" ht="12.75">
      <c r="A878" s="63"/>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row>
    <row r="879" spans="1:27" ht="12.75">
      <c r="A879" s="63"/>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row>
    <row r="880" spans="1:27" ht="12.75">
      <c r="A880" s="63"/>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row>
    <row r="881" spans="1:27" ht="12.75">
      <c r="A881" s="63"/>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row>
    <row r="882" spans="1:27" ht="12.75">
      <c r="A882" s="63"/>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row>
    <row r="883" spans="1:27" ht="12.75">
      <c r="A883" s="63"/>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row>
    <row r="884" spans="1:27" ht="12.75">
      <c r="A884" s="63"/>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row>
    <row r="885" spans="1:27" ht="12.75">
      <c r="A885" s="63"/>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row>
    <row r="886" spans="1:27" ht="12.75">
      <c r="A886" s="63"/>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row>
    <row r="887" spans="1:27" ht="12.75">
      <c r="A887" s="63"/>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row>
    <row r="888" spans="1:27" ht="12.75">
      <c r="A888" s="63"/>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row>
    <row r="889" spans="1:27" ht="12.75">
      <c r="A889" s="63"/>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row>
    <row r="890" spans="1:27" ht="12.75">
      <c r="A890" s="63"/>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row>
    <row r="891" spans="1:27" ht="12.75">
      <c r="A891" s="63"/>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row>
    <row r="892" spans="1:27" ht="12.75">
      <c r="A892" s="63"/>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row>
    <row r="893" spans="1:27" ht="12.75">
      <c r="A893" s="63"/>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row>
    <row r="894" spans="1:27" ht="12.75">
      <c r="A894" s="63"/>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row>
    <row r="895" spans="1:27" ht="12.75">
      <c r="A895" s="63"/>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row>
    <row r="896" spans="1:27" ht="12.75">
      <c r="A896" s="63"/>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row>
    <row r="897" spans="1:27" ht="12.75">
      <c r="A897" s="63"/>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row>
    <row r="898" spans="1:27" ht="12.75">
      <c r="A898" s="63"/>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row>
    <row r="899" spans="1:27" ht="12.75">
      <c r="A899" s="63"/>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row>
    <row r="900" spans="1:27" ht="12.75">
      <c r="A900" s="63"/>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row>
    <row r="901" spans="1:27" ht="12.75">
      <c r="A901" s="63"/>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row>
    <row r="902" spans="1:27" ht="12.75">
      <c r="A902" s="63"/>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row>
    <row r="903" spans="1:27" ht="12.75">
      <c r="A903" s="63"/>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row>
    <row r="904" spans="1:27" ht="12.75">
      <c r="A904" s="63"/>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row>
    <row r="905" spans="1:27" ht="12.75">
      <c r="A905" s="63"/>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row>
    <row r="906" spans="1:27" ht="12.75">
      <c r="A906" s="63"/>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row>
    <row r="907" spans="1:27" ht="12.75">
      <c r="A907" s="63"/>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row>
    <row r="908" spans="1:27" ht="12.75">
      <c r="A908" s="63"/>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row>
    <row r="909" spans="1:27" ht="12.75">
      <c r="A909" s="63"/>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row>
    <row r="910" spans="1:27" ht="12.75">
      <c r="A910" s="63"/>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row>
    <row r="911" spans="1:27" ht="12.75">
      <c r="A911" s="63"/>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row>
    <row r="912" spans="1:27" ht="12.75">
      <c r="A912" s="63"/>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row>
    <row r="913" spans="1:27" ht="12.75">
      <c r="A913" s="63"/>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row>
    <row r="914" spans="1:27" ht="12.75">
      <c r="A914" s="63"/>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row>
    <row r="915" spans="1:27" ht="12.75">
      <c r="A915" s="63"/>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row>
    <row r="916" spans="1:27" ht="12.75">
      <c r="A916" s="63"/>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row>
    <row r="917" spans="1:27" ht="12.75">
      <c r="A917" s="63"/>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row>
    <row r="918" spans="1:27" ht="12.75">
      <c r="A918" s="63"/>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row>
    <row r="919" spans="1:27" ht="12.75">
      <c r="A919" s="63"/>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row>
    <row r="920" spans="1:27" ht="12.75">
      <c r="A920" s="63"/>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row>
    <row r="921" spans="1:27" ht="12.75">
      <c r="A921" s="63"/>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row>
    <row r="922" spans="1:27" ht="12.75">
      <c r="A922" s="63"/>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row>
    <row r="923" spans="1:27" ht="12.75">
      <c r="A923" s="63"/>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row>
    <row r="924" spans="1:27" ht="12.75">
      <c r="A924" s="63"/>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row>
    <row r="925" spans="1:27" ht="12.75">
      <c r="A925" s="63"/>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row>
    <row r="926" spans="1:27" ht="12.75">
      <c r="A926" s="63"/>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row>
    <row r="927" spans="1:27" ht="12.75">
      <c r="A927" s="63"/>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row>
    <row r="928" spans="1:27" ht="12.75">
      <c r="A928" s="63"/>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row>
    <row r="929" spans="1:27" ht="12.75">
      <c r="A929" s="63"/>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row>
    <row r="930" spans="1:27" ht="12.75">
      <c r="A930" s="63"/>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row>
    <row r="931" spans="1:27" ht="12.75">
      <c r="A931" s="63"/>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row>
    <row r="932" spans="1:27" ht="12.75">
      <c r="A932" s="63"/>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row>
    <row r="933" spans="1:27" ht="12.75">
      <c r="A933" s="63"/>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row>
    <row r="934" spans="1:27" ht="12.75">
      <c r="A934" s="63"/>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row>
    <row r="935" spans="1:27" ht="12.75">
      <c r="A935" s="63"/>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row>
    <row r="936" spans="1:27" ht="12.75">
      <c r="A936" s="63"/>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row>
    <row r="937" spans="1:27" ht="12.75">
      <c r="A937" s="63"/>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row>
    <row r="938" spans="1:27" ht="12.75">
      <c r="A938" s="63"/>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row>
    <row r="939" spans="1:27" ht="12.75">
      <c r="A939" s="63"/>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row>
    <row r="940" spans="1:27" ht="12.75">
      <c r="A940" s="63"/>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row>
    <row r="941" spans="1:27" ht="12.75">
      <c r="A941" s="63"/>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row>
    <row r="942" spans="1:27" ht="12.75">
      <c r="A942" s="63"/>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row>
    <row r="943" spans="1:27" ht="12.75">
      <c r="A943" s="63"/>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row>
    <row r="944" spans="1:27" ht="12.75">
      <c r="A944" s="63"/>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row>
    <row r="945" spans="1:27" ht="12.75">
      <c r="A945" s="63"/>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row>
    <row r="946" spans="1:27" ht="12.75">
      <c r="A946" s="63"/>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row>
    <row r="947" spans="1:27" ht="12.75">
      <c r="A947" s="63"/>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row>
    <row r="948" spans="1:27" ht="12.75">
      <c r="A948" s="63"/>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row>
    <row r="949" spans="1:27" ht="12.75">
      <c r="A949" s="63"/>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row>
    <row r="950" spans="1:27" ht="12.75">
      <c r="A950" s="63"/>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row>
    <row r="951" spans="1:27" ht="12.75">
      <c r="A951" s="63"/>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row>
    <row r="952" spans="1:27" ht="12.75">
      <c r="A952" s="63"/>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row>
    <row r="953" spans="1:27" ht="12.75">
      <c r="A953" s="63"/>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row>
    <row r="954" spans="1:27" ht="12.75">
      <c r="A954" s="63"/>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row>
    <row r="955" spans="1:27" ht="12.75">
      <c r="A955" s="63"/>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row>
    <row r="956" spans="1:27" ht="12.75">
      <c r="A956" s="63"/>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row>
    <row r="957" spans="1:27" ht="12.75">
      <c r="A957" s="63"/>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row>
    <row r="958" spans="1:27" ht="12.7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row>
    <row r="959" spans="1:27" ht="12.75">
      <c r="A959" s="63"/>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row>
    <row r="960" spans="1:27" ht="12.75">
      <c r="A960" s="63"/>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row>
    <row r="961" spans="1:27" ht="12.75">
      <c r="A961" s="63"/>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row>
    <row r="962" spans="1:27" ht="12.75">
      <c r="A962" s="63"/>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row>
    <row r="963" spans="1:27" ht="12.75">
      <c r="A963" s="63"/>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row>
    <row r="964" spans="1:27" ht="12.75">
      <c r="A964" s="63"/>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row>
    <row r="965" spans="1:27" ht="12.75">
      <c r="A965" s="63"/>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row>
    <row r="966" spans="1:27" ht="12.75">
      <c r="A966" s="63"/>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row>
    <row r="967" spans="1:27" ht="12.75">
      <c r="A967" s="63"/>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row>
    <row r="968" spans="1:27" ht="12.75">
      <c r="A968" s="63"/>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row>
    <row r="969" spans="1:27" ht="12.75">
      <c r="A969" s="63"/>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row>
    <row r="970" spans="1:27" ht="12.75">
      <c r="A970" s="63"/>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row>
    <row r="971" spans="1:27" ht="12.75">
      <c r="A971" s="63"/>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row>
    <row r="972" spans="1:27" ht="12.75">
      <c r="A972" s="63"/>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row>
    <row r="973" spans="1:27" ht="12.75">
      <c r="A973" s="63"/>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row>
    <row r="974" spans="1:27" ht="12.75">
      <c r="A974" s="63"/>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row>
    <row r="975" spans="1:27" ht="12.75">
      <c r="A975" s="63"/>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row>
    <row r="976" spans="1:27" ht="12.75">
      <c r="A976" s="63"/>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row>
    <row r="977" spans="1:27" ht="12.75">
      <c r="A977" s="63"/>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row>
    <row r="978" spans="1:27" ht="12.75">
      <c r="A978" s="63"/>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row>
    <row r="979" spans="1:27" ht="12.75">
      <c r="A979" s="63"/>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row>
    <row r="980" spans="1:27" ht="12.75">
      <c r="A980" s="63"/>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row>
    <row r="981" spans="1:27" ht="12.75">
      <c r="A981" s="63"/>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row>
    <row r="982" spans="1:27" ht="12.75">
      <c r="A982" s="63"/>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row>
    <row r="983" spans="1:27" ht="12.75">
      <c r="A983" s="63"/>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row>
    <row r="984" spans="1:27" ht="12.75">
      <c r="A984" s="63"/>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row>
    <row r="985" spans="1:27" ht="12.75">
      <c r="A985" s="63"/>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row>
    <row r="986" spans="1:27" ht="12.75">
      <c r="A986" s="63"/>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row>
    <row r="987" spans="1:27" ht="12.75">
      <c r="A987" s="63"/>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row>
    <row r="988" spans="1:27" ht="12.75">
      <c r="A988" s="63"/>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row>
    <row r="989" spans="1:27" ht="12.75">
      <c r="A989" s="63"/>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row>
    <row r="990" spans="1:27" ht="12.75">
      <c r="A990" s="63"/>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row>
    <row r="991" spans="1:27" ht="12.75">
      <c r="A991" s="63"/>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row>
  </sheetData>
  <hyperlinks>
    <hyperlink ref="B2" r:id="rId1" xr:uid="{00000000-0004-0000-0500-000000000000}"/>
    <hyperlink ref="B3" r:id="rId2" xr:uid="{00000000-0004-0000-0500-000001000000}"/>
    <hyperlink ref="B4" r:id="rId3" xr:uid="{00000000-0004-0000-0500-000002000000}"/>
    <hyperlink ref="B5" r:id="rId4" xr:uid="{00000000-0004-0000-0500-000003000000}"/>
    <hyperlink ref="B6" r:id="rId5" xr:uid="{00000000-0004-0000-0500-000004000000}"/>
    <hyperlink ref="B7" r:id="rId6" xr:uid="{00000000-0004-0000-0500-000005000000}"/>
    <hyperlink ref="B8" r:id="rId7" xr:uid="{00000000-0004-0000-0500-000006000000}"/>
    <hyperlink ref="B9" r:id="rId8" xr:uid="{00000000-0004-0000-0500-000007000000}"/>
    <hyperlink ref="B10" r:id="rId9" xr:uid="{00000000-0004-0000-0500-000008000000}"/>
    <hyperlink ref="B11" r:id="rId10" xr:uid="{00000000-0004-0000-0500-000009000000}"/>
    <hyperlink ref="B12" r:id="rId11" xr:uid="{00000000-0004-0000-0500-00000A000000}"/>
    <hyperlink ref="B13" r:id="rId12" xr:uid="{00000000-0004-0000-0500-00000B000000}"/>
    <hyperlink ref="B14" r:id="rId13" xr:uid="{00000000-0004-0000-0500-00000C000000}"/>
    <hyperlink ref="B15" r:id="rId14" xr:uid="{00000000-0004-0000-0500-00000D000000}"/>
    <hyperlink ref="B16" r:id="rId15" xr:uid="{00000000-0004-0000-0500-00000E000000}"/>
    <hyperlink ref="B17" r:id="rId16" xr:uid="{00000000-0004-0000-0500-00000F000000}"/>
    <hyperlink ref="B18" r:id="rId17" xr:uid="{00000000-0004-0000-0500-000010000000}"/>
    <hyperlink ref="B19" r:id="rId18" xr:uid="{00000000-0004-0000-0500-000011000000}"/>
    <hyperlink ref="B20" r:id="rId19" xr:uid="{00000000-0004-0000-0500-000012000000}"/>
    <hyperlink ref="B21" r:id="rId20" xr:uid="{00000000-0004-0000-0500-000013000000}"/>
    <hyperlink ref="B22" r:id="rId21" xr:uid="{00000000-0004-0000-0500-000014000000}"/>
    <hyperlink ref="B23" r:id="rId22" xr:uid="{00000000-0004-0000-0500-000015000000}"/>
    <hyperlink ref="B24" r:id="rId23" xr:uid="{00000000-0004-0000-0500-000016000000}"/>
    <hyperlink ref="B25" r:id="rId24" xr:uid="{00000000-0004-0000-0500-000017000000}"/>
    <hyperlink ref="B26" r:id="rId25" xr:uid="{00000000-0004-0000-0500-000018000000}"/>
    <hyperlink ref="B27" r:id="rId26" xr:uid="{00000000-0004-0000-0500-000019000000}"/>
    <hyperlink ref="B28" r:id="rId27" xr:uid="{00000000-0004-0000-0500-00001A000000}"/>
    <hyperlink ref="B29" r:id="rId28" xr:uid="{00000000-0004-0000-0500-00001B000000}"/>
    <hyperlink ref="B30" r:id="rId29" xr:uid="{00000000-0004-0000-0500-00001C000000}"/>
    <hyperlink ref="B31" r:id="rId30" xr:uid="{00000000-0004-0000-0500-00001D000000}"/>
    <hyperlink ref="G31" r:id="rId31" xr:uid="{00000000-0004-0000-0500-00001E000000}"/>
    <hyperlink ref="B32" r:id="rId32" xr:uid="{00000000-0004-0000-0500-00001F000000}"/>
    <hyperlink ref="B33" r:id="rId33" xr:uid="{00000000-0004-0000-0500-000020000000}"/>
    <hyperlink ref="B34" r:id="rId34" xr:uid="{00000000-0004-0000-0500-000021000000}"/>
    <hyperlink ref="B35" r:id="rId35" xr:uid="{00000000-0004-0000-0500-000022000000}"/>
    <hyperlink ref="B36" r:id="rId36" xr:uid="{00000000-0004-0000-0500-000023000000}"/>
    <hyperlink ref="B37" r:id="rId37" xr:uid="{00000000-0004-0000-0500-000024000000}"/>
    <hyperlink ref="B38" r:id="rId38" xr:uid="{00000000-0004-0000-0500-000025000000}"/>
    <hyperlink ref="B39" r:id="rId39" xr:uid="{00000000-0004-0000-0500-000026000000}"/>
    <hyperlink ref="B40" r:id="rId40" xr:uid="{00000000-0004-0000-0500-000027000000}"/>
    <hyperlink ref="B41" r:id="rId41" xr:uid="{00000000-0004-0000-0500-000028000000}"/>
    <hyperlink ref="B42" r:id="rId42" xr:uid="{00000000-0004-0000-0500-000029000000}"/>
    <hyperlink ref="B43" r:id="rId43" xr:uid="{00000000-0004-0000-0500-00002A000000}"/>
    <hyperlink ref="B44" r:id="rId44" xr:uid="{00000000-0004-0000-0500-00002B000000}"/>
    <hyperlink ref="B45" r:id="rId45" xr:uid="{00000000-0004-0000-0500-00002C000000}"/>
    <hyperlink ref="B46" r:id="rId46" xr:uid="{00000000-0004-0000-0500-00002D000000}"/>
    <hyperlink ref="B47" r:id="rId47" xr:uid="{00000000-0004-0000-0500-00002E000000}"/>
    <hyperlink ref="B48" r:id="rId48" xr:uid="{00000000-0004-0000-0500-00002F000000}"/>
    <hyperlink ref="B49" r:id="rId49" xr:uid="{00000000-0004-0000-0500-000030000000}"/>
    <hyperlink ref="B50" r:id="rId50" xr:uid="{00000000-0004-0000-0500-000031000000}"/>
    <hyperlink ref="B51" r:id="rId51" xr:uid="{00000000-0004-0000-0500-000032000000}"/>
    <hyperlink ref="B52" r:id="rId52" xr:uid="{00000000-0004-0000-0500-000033000000}"/>
    <hyperlink ref="B53" r:id="rId53" xr:uid="{00000000-0004-0000-0500-000034000000}"/>
    <hyperlink ref="B54" r:id="rId54" xr:uid="{00000000-0004-0000-0500-000035000000}"/>
    <hyperlink ref="B55" r:id="rId55" xr:uid="{00000000-0004-0000-0500-000036000000}"/>
    <hyperlink ref="B56" r:id="rId56" xr:uid="{00000000-0004-0000-0500-000037000000}"/>
    <hyperlink ref="B57" r:id="rId57" xr:uid="{00000000-0004-0000-0500-000038000000}"/>
    <hyperlink ref="B58" r:id="rId58" xr:uid="{00000000-0004-0000-0500-000039000000}"/>
    <hyperlink ref="B59" r:id="rId59" xr:uid="{00000000-0004-0000-0500-00003A000000}"/>
    <hyperlink ref="B60" r:id="rId60" xr:uid="{00000000-0004-0000-0500-00003B000000}"/>
    <hyperlink ref="B61" r:id="rId61" xr:uid="{00000000-0004-0000-0500-00003C000000}"/>
    <hyperlink ref="B62" r:id="rId62" xr:uid="{00000000-0004-0000-0500-00003D000000}"/>
    <hyperlink ref="B63" r:id="rId63" xr:uid="{00000000-0004-0000-0500-00003E000000}"/>
    <hyperlink ref="B64" r:id="rId64" xr:uid="{00000000-0004-0000-0500-00003F000000}"/>
    <hyperlink ref="B65" r:id="rId65" xr:uid="{00000000-0004-0000-0500-000040000000}"/>
    <hyperlink ref="B66" r:id="rId66" xr:uid="{00000000-0004-0000-0500-000041000000}"/>
    <hyperlink ref="G66" r:id="rId67" xr:uid="{00000000-0004-0000-0500-000042000000}"/>
    <hyperlink ref="B67" r:id="rId68" xr:uid="{00000000-0004-0000-0500-000043000000}"/>
    <hyperlink ref="B68" r:id="rId69" xr:uid="{00000000-0004-0000-0500-000044000000}"/>
    <hyperlink ref="B69" r:id="rId70" xr:uid="{00000000-0004-0000-0500-000045000000}"/>
    <hyperlink ref="B70" r:id="rId71" xr:uid="{00000000-0004-0000-0500-000046000000}"/>
    <hyperlink ref="B71" r:id="rId72" xr:uid="{00000000-0004-0000-0500-000047000000}"/>
    <hyperlink ref="B72" r:id="rId73" xr:uid="{00000000-0004-0000-0500-000048000000}"/>
    <hyperlink ref="B73" r:id="rId74" xr:uid="{00000000-0004-0000-0500-000049000000}"/>
    <hyperlink ref="B74" r:id="rId75" xr:uid="{00000000-0004-0000-0500-00004A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outlinePr summaryBelow="0" summaryRight="0"/>
  </sheetPr>
  <dimension ref="C2:J153"/>
  <sheetViews>
    <sheetView workbookViewId="0"/>
  </sheetViews>
  <sheetFormatPr defaultColWidth="12.5703125" defaultRowHeight="15.75" customHeight="1"/>
  <cols>
    <col min="3" max="3" width="47.5703125" customWidth="1"/>
  </cols>
  <sheetData>
    <row r="2" spans="3:10" ht="15" hidden="1">
      <c r="C2" s="64" t="s">
        <v>1831</v>
      </c>
      <c r="D2" s="65" t="s">
        <v>3847</v>
      </c>
      <c r="F2" s="66"/>
      <c r="G2" s="66"/>
      <c r="H2" s="66"/>
      <c r="I2" s="66"/>
      <c r="J2" s="66"/>
    </row>
    <row r="3" spans="3:10" ht="15" hidden="1">
      <c r="C3" s="64" t="s">
        <v>1839</v>
      </c>
      <c r="D3" s="65" t="s">
        <v>3847</v>
      </c>
      <c r="F3" s="66"/>
      <c r="G3" s="66"/>
      <c r="H3" s="66"/>
      <c r="I3" s="66"/>
      <c r="J3" s="66"/>
    </row>
    <row r="4" spans="3:10" ht="15" hidden="1">
      <c r="C4" s="64" t="s">
        <v>3848</v>
      </c>
      <c r="D4" s="65" t="s">
        <v>3847</v>
      </c>
      <c r="F4" s="66"/>
      <c r="G4" s="66"/>
      <c r="H4" s="66"/>
      <c r="I4" s="66"/>
      <c r="J4" s="66"/>
    </row>
    <row r="5" spans="3:10" ht="15" hidden="1">
      <c r="C5" s="64" t="s">
        <v>3849</v>
      </c>
      <c r="D5" s="65" t="s">
        <v>3847</v>
      </c>
      <c r="F5" s="66"/>
      <c r="G5" s="66"/>
      <c r="H5" s="66"/>
      <c r="I5" s="66"/>
      <c r="J5" s="66"/>
    </row>
    <row r="6" spans="3:10" ht="15" hidden="1">
      <c r="C6" s="64" t="s">
        <v>3850</v>
      </c>
      <c r="D6" s="65" t="s">
        <v>3847</v>
      </c>
      <c r="F6" s="66"/>
      <c r="G6" s="66"/>
      <c r="H6" s="66"/>
      <c r="I6" s="66"/>
      <c r="J6" s="66"/>
    </row>
    <row r="7" spans="3:10" ht="15" hidden="1">
      <c r="C7" s="64" t="s">
        <v>800</v>
      </c>
      <c r="D7" s="65" t="s">
        <v>3847</v>
      </c>
      <c r="F7" s="66"/>
      <c r="G7" s="66"/>
      <c r="H7" s="66"/>
      <c r="I7" s="66"/>
      <c r="J7" s="66"/>
    </row>
    <row r="8" spans="3:10" ht="15" hidden="1">
      <c r="C8" s="64" t="s">
        <v>1862</v>
      </c>
      <c r="D8" s="65" t="s">
        <v>3847</v>
      </c>
      <c r="F8" s="66"/>
      <c r="G8" s="66"/>
      <c r="H8" s="66"/>
      <c r="I8" s="66"/>
      <c r="J8" s="66"/>
    </row>
    <row r="9" spans="3:10" ht="15" hidden="1">
      <c r="C9" s="64" t="s">
        <v>3851</v>
      </c>
      <c r="D9" s="65" t="s">
        <v>3847</v>
      </c>
      <c r="F9" s="66"/>
      <c r="G9" s="66"/>
      <c r="H9" s="66"/>
      <c r="I9" s="66"/>
      <c r="J9" s="66"/>
    </row>
    <row r="10" spans="3:10" ht="15" hidden="1">
      <c r="C10" s="64" t="s">
        <v>3852</v>
      </c>
      <c r="D10" s="65" t="s">
        <v>3847</v>
      </c>
      <c r="F10" s="66"/>
      <c r="G10" s="66"/>
      <c r="H10" s="66"/>
      <c r="I10" s="66"/>
      <c r="J10" s="66"/>
    </row>
    <row r="11" spans="3:10" ht="15" hidden="1">
      <c r="C11" s="64" t="s">
        <v>3853</v>
      </c>
      <c r="D11" s="65" t="s">
        <v>3847</v>
      </c>
      <c r="F11" s="66"/>
      <c r="G11" s="66"/>
      <c r="H11" s="66"/>
      <c r="I11" s="66"/>
      <c r="J11" s="66"/>
    </row>
    <row r="12" spans="3:10" ht="15" hidden="1">
      <c r="C12" s="64" t="s">
        <v>3854</v>
      </c>
      <c r="D12" s="65" t="s">
        <v>3847</v>
      </c>
      <c r="F12" s="66"/>
      <c r="G12" s="66"/>
      <c r="H12" s="66"/>
      <c r="I12" s="66"/>
      <c r="J12" s="66"/>
    </row>
    <row r="13" spans="3:10" ht="15" hidden="1">
      <c r="C13" s="64" t="s">
        <v>1888</v>
      </c>
      <c r="D13" s="65" t="s">
        <v>3847</v>
      </c>
      <c r="F13" s="66"/>
      <c r="G13" s="66"/>
      <c r="H13" s="66"/>
      <c r="I13" s="66"/>
      <c r="J13" s="66"/>
    </row>
    <row r="14" spans="3:10" ht="15" hidden="1">
      <c r="C14" s="64" t="s">
        <v>1416</v>
      </c>
      <c r="D14" s="65" t="s">
        <v>3847</v>
      </c>
      <c r="F14" s="66"/>
      <c r="G14" s="66"/>
      <c r="H14" s="66"/>
      <c r="I14" s="66"/>
      <c r="J14" s="66"/>
    </row>
    <row r="15" spans="3:10" ht="15" hidden="1">
      <c r="C15" s="64" t="s">
        <v>462</v>
      </c>
      <c r="D15" s="65" t="s">
        <v>3847</v>
      </c>
      <c r="F15" s="66"/>
      <c r="G15" s="66"/>
      <c r="H15" s="66"/>
      <c r="I15" s="66"/>
      <c r="J15" s="66"/>
    </row>
    <row r="16" spans="3:10" ht="15" hidden="1">
      <c r="C16" s="64" t="s">
        <v>339</v>
      </c>
      <c r="D16" s="65" t="s">
        <v>3847</v>
      </c>
      <c r="F16" s="66"/>
      <c r="G16" s="66"/>
      <c r="H16" s="66"/>
      <c r="I16" s="66"/>
      <c r="J16" s="66"/>
    </row>
    <row r="17" spans="3:10" ht="15" hidden="1">
      <c r="C17" s="64" t="s">
        <v>322</v>
      </c>
      <c r="D17" s="65" t="s">
        <v>3847</v>
      </c>
      <c r="F17" s="66"/>
      <c r="G17" s="66"/>
      <c r="H17" s="66"/>
      <c r="I17" s="66"/>
      <c r="J17" s="66"/>
    </row>
    <row r="18" spans="3:10" ht="15" hidden="1">
      <c r="C18" s="64" t="s">
        <v>365</v>
      </c>
      <c r="D18" s="65" t="s">
        <v>3847</v>
      </c>
      <c r="F18" s="66"/>
      <c r="G18" s="66"/>
      <c r="H18" s="66"/>
      <c r="I18" s="66"/>
      <c r="J18" s="66"/>
    </row>
    <row r="19" spans="3:10" ht="15" hidden="1">
      <c r="C19" s="64" t="s">
        <v>349</v>
      </c>
      <c r="D19" s="65" t="s">
        <v>3847</v>
      </c>
      <c r="F19" s="66"/>
      <c r="G19" s="66"/>
      <c r="H19" s="66"/>
      <c r="I19" s="66"/>
      <c r="J19" s="66"/>
    </row>
    <row r="20" spans="3:10" ht="15" hidden="1">
      <c r="C20" s="64" t="s">
        <v>407</v>
      </c>
      <c r="D20" s="65" t="s">
        <v>3847</v>
      </c>
      <c r="F20" s="66"/>
      <c r="G20" s="66"/>
      <c r="H20" s="66"/>
      <c r="I20" s="66"/>
      <c r="J20" s="66"/>
    </row>
    <row r="21" spans="3:10" ht="15" hidden="1">
      <c r="C21" s="64" t="s">
        <v>1976</v>
      </c>
      <c r="D21" s="65" t="s">
        <v>3847</v>
      </c>
      <c r="F21" s="66"/>
      <c r="G21" s="66"/>
      <c r="H21" s="66"/>
      <c r="I21" s="66"/>
      <c r="J21" s="66"/>
    </row>
    <row r="22" spans="3:10" ht="15" hidden="1">
      <c r="C22" s="64" t="s">
        <v>3855</v>
      </c>
      <c r="D22" s="65" t="s">
        <v>3847</v>
      </c>
      <c r="F22" s="66"/>
      <c r="G22" s="66"/>
      <c r="H22" s="66"/>
      <c r="I22" s="66"/>
      <c r="J22" s="66"/>
    </row>
    <row r="23" spans="3:10" ht="15" hidden="1">
      <c r="C23" s="64" t="s">
        <v>3856</v>
      </c>
      <c r="D23" s="65" t="s">
        <v>3847</v>
      </c>
      <c r="F23" s="66"/>
      <c r="G23" s="66"/>
      <c r="H23" s="66"/>
      <c r="I23" s="66"/>
      <c r="J23" s="66"/>
    </row>
    <row r="24" spans="3:10" ht="15" hidden="1">
      <c r="C24" s="64" t="s">
        <v>3857</v>
      </c>
      <c r="D24" s="65" t="s">
        <v>3847</v>
      </c>
      <c r="F24" s="66"/>
      <c r="G24" s="66"/>
      <c r="H24" s="66"/>
      <c r="I24" s="66"/>
      <c r="J24" s="66"/>
    </row>
    <row r="25" spans="3:10" ht="15" hidden="1">
      <c r="C25" s="64" t="s">
        <v>3858</v>
      </c>
      <c r="D25" s="65" t="s">
        <v>3847</v>
      </c>
      <c r="F25" s="66"/>
      <c r="G25" s="66"/>
      <c r="H25" s="66"/>
      <c r="I25" s="66"/>
      <c r="J25" s="66"/>
    </row>
    <row r="26" spans="3:10" ht="15" hidden="1">
      <c r="C26" s="67" t="s">
        <v>1570</v>
      </c>
      <c r="D26" s="65" t="s">
        <v>3847</v>
      </c>
      <c r="F26" s="66"/>
      <c r="G26" s="66"/>
      <c r="H26" s="66"/>
      <c r="I26" s="66"/>
      <c r="J26" s="66"/>
    </row>
    <row r="27" spans="3:10" ht="15" hidden="1">
      <c r="C27" s="64" t="s">
        <v>1287</v>
      </c>
      <c r="D27" s="65" t="s">
        <v>3847</v>
      </c>
      <c r="F27" s="66"/>
      <c r="G27" s="66"/>
      <c r="H27" s="66"/>
      <c r="I27" s="66"/>
      <c r="J27" s="66"/>
    </row>
    <row r="28" spans="3:10" ht="15" hidden="1">
      <c r="C28" s="64" t="s">
        <v>1114</v>
      </c>
      <c r="D28" s="65" t="s">
        <v>3847</v>
      </c>
      <c r="F28" s="66"/>
      <c r="G28" s="66"/>
      <c r="H28" s="66"/>
      <c r="I28" s="66"/>
      <c r="J28" s="66"/>
    </row>
    <row r="29" spans="3:10" ht="15" hidden="1">
      <c r="C29" s="64" t="s">
        <v>951</v>
      </c>
      <c r="D29" s="65" t="s">
        <v>3847</v>
      </c>
      <c r="F29" s="66"/>
      <c r="G29" s="66"/>
      <c r="H29" s="66"/>
      <c r="I29" s="66"/>
      <c r="J29" s="66"/>
    </row>
    <row r="30" spans="3:10" ht="15" hidden="1">
      <c r="C30" s="67" t="s">
        <v>780</v>
      </c>
      <c r="D30" s="65" t="s">
        <v>3847</v>
      </c>
      <c r="F30" s="66"/>
      <c r="G30" s="66"/>
      <c r="H30" s="66"/>
      <c r="I30" s="66"/>
      <c r="J30" s="66"/>
    </row>
    <row r="31" spans="3:10" ht="15" hidden="1">
      <c r="C31" s="64" t="s">
        <v>3859</v>
      </c>
      <c r="D31" s="65" t="s">
        <v>3847</v>
      </c>
      <c r="F31" s="66"/>
      <c r="G31" s="66"/>
      <c r="H31" s="66"/>
      <c r="I31" s="66"/>
      <c r="J31" s="66"/>
    </row>
    <row r="32" spans="3:10" ht="15" hidden="1">
      <c r="C32" s="64" t="s">
        <v>3860</v>
      </c>
      <c r="D32" s="65" t="s">
        <v>3847</v>
      </c>
      <c r="F32" s="66"/>
      <c r="G32" s="66"/>
      <c r="H32" s="66"/>
      <c r="I32" s="66"/>
      <c r="J32" s="66"/>
    </row>
    <row r="33" spans="3:10" ht="15" hidden="1">
      <c r="C33" s="64" t="s">
        <v>3861</v>
      </c>
      <c r="D33" s="65" t="s">
        <v>3847</v>
      </c>
      <c r="F33" s="66"/>
      <c r="G33" s="66"/>
      <c r="H33" s="66"/>
      <c r="I33" s="66"/>
      <c r="J33" s="66"/>
    </row>
    <row r="34" spans="3:10" ht="15" hidden="1">
      <c r="C34" s="64" t="s">
        <v>3862</v>
      </c>
      <c r="D34" s="65" t="s">
        <v>3847</v>
      </c>
      <c r="F34" s="66"/>
      <c r="G34" s="66"/>
      <c r="H34" s="66"/>
      <c r="I34" s="66"/>
      <c r="J34" s="66"/>
    </row>
    <row r="35" spans="3:10" ht="15">
      <c r="C35" s="67" t="s">
        <v>3863</v>
      </c>
      <c r="D35" s="68" t="s">
        <v>3864</v>
      </c>
      <c r="F35" s="66"/>
      <c r="G35" s="66"/>
      <c r="H35" s="66"/>
      <c r="I35" s="66"/>
      <c r="J35" s="66"/>
    </row>
    <row r="36" spans="3:10" ht="15">
      <c r="C36" s="67" t="s">
        <v>3865</v>
      </c>
      <c r="D36" s="68" t="s">
        <v>3864</v>
      </c>
      <c r="F36" s="66"/>
      <c r="G36" s="66"/>
      <c r="H36" s="66"/>
      <c r="I36" s="66"/>
      <c r="J36" s="66"/>
    </row>
    <row r="37" spans="3:10" ht="15" hidden="1">
      <c r="C37" s="64" t="s">
        <v>641</v>
      </c>
      <c r="D37" s="65" t="s">
        <v>3847</v>
      </c>
      <c r="F37" s="66"/>
      <c r="G37" s="66"/>
      <c r="H37" s="66"/>
      <c r="I37" s="66"/>
      <c r="J37" s="66"/>
    </row>
    <row r="38" spans="3:10" ht="15" hidden="1">
      <c r="C38" s="64" t="s">
        <v>505</v>
      </c>
      <c r="D38" s="65" t="s">
        <v>3847</v>
      </c>
      <c r="F38" s="66"/>
      <c r="G38" s="66"/>
      <c r="H38" s="66"/>
      <c r="I38" s="66"/>
      <c r="J38" s="66"/>
    </row>
    <row r="39" spans="3:10" ht="15" hidden="1">
      <c r="C39" s="64" t="s">
        <v>2031</v>
      </c>
      <c r="D39" s="65" t="s">
        <v>3847</v>
      </c>
      <c r="F39" s="66"/>
      <c r="G39" s="66"/>
      <c r="H39" s="66"/>
      <c r="I39" s="66"/>
      <c r="J39" s="66"/>
    </row>
    <row r="40" spans="3:10" ht="15" hidden="1">
      <c r="C40" s="64" t="s">
        <v>549</v>
      </c>
      <c r="D40" s="65" t="s">
        <v>3847</v>
      </c>
      <c r="F40" s="66"/>
      <c r="G40" s="66"/>
      <c r="H40" s="66"/>
      <c r="I40" s="66"/>
      <c r="J40" s="66"/>
    </row>
    <row r="41" spans="3:10" ht="15" hidden="1">
      <c r="C41" s="64" t="s">
        <v>3866</v>
      </c>
      <c r="D41" s="65" t="s">
        <v>3847</v>
      </c>
      <c r="F41" s="66"/>
      <c r="G41" s="66"/>
      <c r="H41" s="66"/>
      <c r="I41" s="66"/>
      <c r="J41" s="66"/>
    </row>
    <row r="42" spans="3:10" ht="15" hidden="1">
      <c r="C42" s="64" t="s">
        <v>344</v>
      </c>
      <c r="D42" s="65" t="s">
        <v>3847</v>
      </c>
      <c r="F42" s="66"/>
      <c r="G42" s="66"/>
      <c r="H42" s="66"/>
      <c r="I42" s="66"/>
      <c r="J42" s="66"/>
    </row>
    <row r="43" spans="3:10" ht="15">
      <c r="C43" s="64" t="s">
        <v>3867</v>
      </c>
      <c r="D43" s="68" t="s">
        <v>3864</v>
      </c>
      <c r="F43" s="66"/>
      <c r="G43" s="66"/>
      <c r="H43" s="66"/>
      <c r="I43" s="66"/>
      <c r="J43" s="66"/>
    </row>
    <row r="44" spans="3:10" ht="15" hidden="1">
      <c r="C44" s="64" t="s">
        <v>383</v>
      </c>
      <c r="D44" s="65" t="s">
        <v>3847</v>
      </c>
      <c r="F44" s="66"/>
      <c r="G44" s="66"/>
      <c r="H44" s="66"/>
      <c r="I44" s="66"/>
      <c r="J44" s="66"/>
    </row>
    <row r="45" spans="3:10" ht="15" hidden="1">
      <c r="C45" s="64" t="s">
        <v>776</v>
      </c>
      <c r="D45" s="65" t="s">
        <v>3847</v>
      </c>
      <c r="F45" s="66"/>
      <c r="G45" s="66"/>
      <c r="H45" s="66"/>
      <c r="I45" s="66"/>
      <c r="J45" s="66"/>
    </row>
    <row r="46" spans="3:10" ht="15">
      <c r="C46" s="67" t="s">
        <v>3868</v>
      </c>
      <c r="D46" s="68" t="s">
        <v>3864</v>
      </c>
      <c r="F46" s="66"/>
      <c r="G46" s="66"/>
      <c r="H46" s="66"/>
      <c r="I46" s="66"/>
      <c r="J46" s="66"/>
    </row>
    <row r="47" spans="3:10" ht="15">
      <c r="C47" s="64" t="s">
        <v>3869</v>
      </c>
      <c r="D47" s="68" t="s">
        <v>3864</v>
      </c>
      <c r="F47" s="66"/>
      <c r="G47" s="66"/>
      <c r="H47" s="66"/>
      <c r="I47" s="66"/>
      <c r="J47" s="66"/>
    </row>
    <row r="48" spans="3:10" ht="15" hidden="1">
      <c r="C48" s="64" t="s">
        <v>633</v>
      </c>
      <c r="D48" s="65" t="s">
        <v>3847</v>
      </c>
      <c r="F48" s="66"/>
      <c r="G48" s="66"/>
      <c r="H48" s="66"/>
      <c r="I48" s="66"/>
      <c r="J48" s="66"/>
    </row>
    <row r="49" spans="3:10" ht="15" hidden="1">
      <c r="C49" s="64" t="s">
        <v>2078</v>
      </c>
      <c r="D49" s="65" t="s">
        <v>3847</v>
      </c>
      <c r="F49" s="66"/>
      <c r="G49" s="66"/>
      <c r="H49" s="66"/>
      <c r="I49" s="66"/>
      <c r="J49" s="66"/>
    </row>
    <row r="50" spans="3:10" ht="15" hidden="1">
      <c r="C50" s="64" t="s">
        <v>2092</v>
      </c>
      <c r="D50" s="65" t="s">
        <v>3847</v>
      </c>
      <c r="F50" s="66"/>
      <c r="G50" s="66"/>
      <c r="H50" s="66"/>
      <c r="I50" s="66"/>
      <c r="J50" s="66"/>
    </row>
    <row r="51" spans="3:10" ht="15" hidden="1">
      <c r="C51" s="64" t="s">
        <v>2105</v>
      </c>
      <c r="D51" s="65" t="s">
        <v>3847</v>
      </c>
      <c r="F51" s="66"/>
      <c r="G51" s="66"/>
      <c r="H51" s="66"/>
      <c r="I51" s="66"/>
      <c r="J51" s="66"/>
    </row>
    <row r="52" spans="3:10" ht="15" hidden="1">
      <c r="C52" s="64" t="s">
        <v>1758</v>
      </c>
      <c r="D52" s="65" t="s">
        <v>3847</v>
      </c>
      <c r="F52" s="66"/>
      <c r="G52" s="66"/>
      <c r="H52" s="66"/>
      <c r="I52" s="66"/>
      <c r="J52" s="66"/>
    </row>
    <row r="53" spans="3:10" ht="15" hidden="1">
      <c r="C53" s="64" t="s">
        <v>653</v>
      </c>
      <c r="D53" s="65" t="s">
        <v>3847</v>
      </c>
      <c r="F53" s="66"/>
      <c r="G53" s="66"/>
      <c r="H53" s="66"/>
      <c r="I53" s="66"/>
      <c r="J53" s="66"/>
    </row>
    <row r="54" spans="3:10" ht="15" hidden="1">
      <c r="C54" s="64" t="s">
        <v>2118</v>
      </c>
      <c r="D54" s="65" t="s">
        <v>3847</v>
      </c>
      <c r="F54" s="66"/>
      <c r="G54" s="66"/>
      <c r="H54" s="66"/>
      <c r="I54" s="66"/>
      <c r="J54" s="66"/>
    </row>
    <row r="55" spans="3:10" ht="15">
      <c r="C55" s="64" t="s">
        <v>1713</v>
      </c>
      <c r="D55" s="68" t="s">
        <v>3864</v>
      </c>
      <c r="F55" s="66"/>
      <c r="G55" s="66"/>
      <c r="H55" s="66"/>
      <c r="I55" s="66"/>
      <c r="J55" s="66"/>
    </row>
    <row r="56" spans="3:10" ht="15" hidden="1">
      <c r="C56" s="64" t="s">
        <v>2131</v>
      </c>
      <c r="D56" s="65" t="s">
        <v>3847</v>
      </c>
      <c r="F56" s="66"/>
      <c r="G56" s="66"/>
      <c r="H56" s="66"/>
      <c r="I56" s="66"/>
      <c r="J56" s="66"/>
    </row>
    <row r="57" spans="3:10" ht="15" hidden="1">
      <c r="C57" s="64" t="s">
        <v>2137</v>
      </c>
      <c r="D57" s="65" t="s">
        <v>3847</v>
      </c>
      <c r="F57" s="66"/>
      <c r="G57" s="66"/>
      <c r="H57" s="66"/>
      <c r="I57" s="66"/>
      <c r="J57" s="66"/>
    </row>
    <row r="58" spans="3:10" ht="15" hidden="1">
      <c r="C58" s="64" t="s">
        <v>2140</v>
      </c>
      <c r="D58" s="65" t="s">
        <v>3847</v>
      </c>
      <c r="F58" s="66"/>
      <c r="G58" s="66"/>
      <c r="H58" s="66"/>
      <c r="I58" s="66"/>
      <c r="J58" s="66"/>
    </row>
    <row r="59" spans="3:10" ht="15">
      <c r="C59" s="64" t="s">
        <v>3870</v>
      </c>
      <c r="D59" s="68" t="s">
        <v>3864</v>
      </c>
      <c r="F59" s="66"/>
      <c r="G59" s="66"/>
      <c r="H59" s="66"/>
      <c r="I59" s="66"/>
      <c r="J59" s="66"/>
    </row>
    <row r="60" spans="3:10" ht="15" hidden="1">
      <c r="C60" s="64" t="s">
        <v>1489</v>
      </c>
      <c r="D60" s="65" t="s">
        <v>3847</v>
      </c>
      <c r="F60" s="66"/>
      <c r="G60" s="66"/>
      <c r="H60" s="66"/>
      <c r="I60" s="66"/>
      <c r="J60" s="66"/>
    </row>
    <row r="61" spans="3:10" ht="15" hidden="1">
      <c r="C61" s="64" t="s">
        <v>1232</v>
      </c>
      <c r="D61" s="65" t="s">
        <v>3847</v>
      </c>
      <c r="F61" s="66"/>
      <c r="G61" s="66"/>
      <c r="H61" s="66"/>
      <c r="I61" s="66"/>
      <c r="J61" s="66"/>
    </row>
    <row r="62" spans="3:10" ht="15">
      <c r="C62" s="67" t="s">
        <v>3871</v>
      </c>
      <c r="D62" s="68" t="s">
        <v>3864</v>
      </c>
      <c r="F62" s="66"/>
      <c r="G62" s="66"/>
      <c r="H62" s="66"/>
      <c r="I62" s="66"/>
      <c r="J62" s="66"/>
    </row>
    <row r="63" spans="3:10" ht="15" hidden="1">
      <c r="C63" s="64" t="s">
        <v>904</v>
      </c>
      <c r="D63" s="65" t="s">
        <v>3847</v>
      </c>
      <c r="F63" s="66"/>
      <c r="G63" s="66"/>
      <c r="H63" s="66"/>
      <c r="I63" s="66"/>
      <c r="J63" s="66"/>
    </row>
    <row r="64" spans="3:10" ht="15" hidden="1">
      <c r="C64" s="64" t="s">
        <v>563</v>
      </c>
      <c r="D64" s="65" t="s">
        <v>3847</v>
      </c>
      <c r="F64" s="66"/>
      <c r="G64" s="66"/>
      <c r="H64" s="66"/>
      <c r="I64" s="66"/>
      <c r="J64" s="66"/>
    </row>
    <row r="65" spans="3:10" ht="15" hidden="1">
      <c r="C65" s="64" t="s">
        <v>440</v>
      </c>
      <c r="D65" s="65" t="s">
        <v>3847</v>
      </c>
      <c r="F65" s="66"/>
      <c r="G65" s="66"/>
      <c r="H65" s="66"/>
      <c r="I65" s="66"/>
      <c r="J65" s="66"/>
    </row>
    <row r="66" spans="3:10" ht="15" hidden="1">
      <c r="C66" s="64" t="s">
        <v>427</v>
      </c>
      <c r="D66" s="65" t="s">
        <v>3847</v>
      </c>
      <c r="F66" s="66"/>
      <c r="G66" s="66"/>
      <c r="H66" s="66"/>
      <c r="I66" s="66"/>
      <c r="J66" s="66"/>
    </row>
    <row r="67" spans="3:10" ht="15" hidden="1">
      <c r="C67" s="64" t="s">
        <v>1651</v>
      </c>
      <c r="D67" s="65" t="s">
        <v>3847</v>
      </c>
      <c r="F67" s="66"/>
      <c r="G67" s="66"/>
      <c r="H67" s="66"/>
      <c r="I67" s="66"/>
      <c r="J67" s="66"/>
    </row>
    <row r="68" spans="3:10" ht="15" hidden="1">
      <c r="C68" s="64" t="s">
        <v>1494</v>
      </c>
      <c r="D68" s="65" t="s">
        <v>3847</v>
      </c>
      <c r="F68" s="66"/>
      <c r="G68" s="66"/>
      <c r="H68" s="66"/>
      <c r="I68" s="66"/>
      <c r="J68" s="66"/>
    </row>
    <row r="69" spans="3:10" ht="15" hidden="1">
      <c r="C69" s="64" t="s">
        <v>749</v>
      </c>
      <c r="D69" s="65" t="s">
        <v>3847</v>
      </c>
      <c r="F69" s="66"/>
      <c r="G69" s="66"/>
      <c r="H69" s="66"/>
      <c r="I69" s="66"/>
      <c r="J69" s="66"/>
    </row>
    <row r="70" spans="3:10" ht="15" hidden="1">
      <c r="C70" s="64" t="s">
        <v>660</v>
      </c>
      <c r="D70" s="65" t="s">
        <v>3847</v>
      </c>
      <c r="F70" s="66"/>
      <c r="G70" s="66"/>
      <c r="H70" s="66"/>
      <c r="I70" s="66"/>
      <c r="J70" s="66"/>
    </row>
    <row r="71" spans="3:10" ht="15">
      <c r="C71" s="64" t="s">
        <v>2648</v>
      </c>
      <c r="D71" s="68" t="s">
        <v>3864</v>
      </c>
      <c r="F71" s="66"/>
      <c r="G71" s="66"/>
      <c r="H71" s="66"/>
      <c r="I71" s="66"/>
      <c r="J71" s="66"/>
    </row>
    <row r="72" spans="3:10" ht="15">
      <c r="C72" s="64" t="s">
        <v>3872</v>
      </c>
      <c r="D72" s="68" t="s">
        <v>3864</v>
      </c>
      <c r="F72" s="66"/>
      <c r="G72" s="66"/>
      <c r="H72" s="66"/>
      <c r="I72" s="66"/>
      <c r="J72" s="66"/>
    </row>
    <row r="73" spans="3:10" ht="15">
      <c r="C73" s="64" t="s">
        <v>3873</v>
      </c>
      <c r="D73" s="68" t="s">
        <v>3864</v>
      </c>
      <c r="F73" s="66"/>
      <c r="G73" s="66"/>
      <c r="H73" s="66"/>
      <c r="I73" s="66"/>
      <c r="J73" s="66"/>
    </row>
    <row r="74" spans="3:10" ht="15">
      <c r="C74" s="64" t="s">
        <v>3874</v>
      </c>
      <c r="D74" s="68" t="s">
        <v>3864</v>
      </c>
      <c r="F74" s="66"/>
      <c r="G74" s="66"/>
      <c r="H74" s="66"/>
      <c r="I74" s="66"/>
      <c r="J74" s="66"/>
    </row>
    <row r="75" spans="3:10" ht="15" hidden="1">
      <c r="C75" s="64" t="s">
        <v>580</v>
      </c>
      <c r="D75" s="65" t="s">
        <v>3847</v>
      </c>
      <c r="F75" s="66"/>
      <c r="G75" s="66"/>
      <c r="H75" s="66"/>
      <c r="I75" s="66"/>
      <c r="J75" s="66"/>
    </row>
    <row r="76" spans="3:10" ht="15" hidden="1">
      <c r="C76" s="64" t="s">
        <v>408</v>
      </c>
      <c r="D76" s="65" t="s">
        <v>3847</v>
      </c>
      <c r="F76" s="66"/>
      <c r="G76" s="66"/>
      <c r="H76" s="66"/>
      <c r="I76" s="66"/>
      <c r="J76" s="66"/>
    </row>
    <row r="77" spans="3:10" ht="15" hidden="1">
      <c r="C77" s="64" t="s">
        <v>756</v>
      </c>
      <c r="D77" s="65" t="s">
        <v>3847</v>
      </c>
      <c r="F77" s="66"/>
      <c r="G77" s="66"/>
      <c r="H77" s="66"/>
      <c r="I77" s="66"/>
      <c r="J77" s="66"/>
    </row>
    <row r="78" spans="3:10" ht="15">
      <c r="C78" s="64" t="s">
        <v>3875</v>
      </c>
      <c r="D78" s="68" t="s">
        <v>3864</v>
      </c>
      <c r="F78" s="66"/>
      <c r="G78" s="66"/>
      <c r="H78" s="66"/>
      <c r="I78" s="66"/>
      <c r="J78" s="66"/>
    </row>
    <row r="79" spans="3:10" ht="15">
      <c r="C79" s="64" t="s">
        <v>3876</v>
      </c>
      <c r="D79" s="68" t="s">
        <v>3864</v>
      </c>
      <c r="F79" s="66"/>
      <c r="G79" s="66"/>
      <c r="H79" s="66"/>
      <c r="I79" s="66"/>
      <c r="J79" s="66"/>
    </row>
    <row r="80" spans="3:10" ht="15" hidden="1">
      <c r="C80" s="64" t="s">
        <v>603</v>
      </c>
      <c r="D80" s="65" t="s">
        <v>3847</v>
      </c>
      <c r="F80" s="66"/>
      <c r="G80" s="66"/>
      <c r="H80" s="66"/>
      <c r="I80" s="66"/>
      <c r="J80" s="66"/>
    </row>
    <row r="81" spans="3:10" ht="15">
      <c r="C81" s="64" t="s">
        <v>3877</v>
      </c>
      <c r="D81" s="68" t="s">
        <v>3864</v>
      </c>
      <c r="F81" s="66"/>
      <c r="G81" s="66"/>
      <c r="H81" s="66"/>
      <c r="I81" s="66"/>
      <c r="J81" s="66"/>
    </row>
    <row r="82" spans="3:10" ht="15" hidden="1">
      <c r="C82" s="64" t="s">
        <v>1686</v>
      </c>
      <c r="D82" s="65" t="s">
        <v>3847</v>
      </c>
      <c r="F82" s="66"/>
      <c r="G82" s="66"/>
      <c r="H82" s="66"/>
      <c r="I82" s="66"/>
      <c r="J82" s="66"/>
    </row>
    <row r="83" spans="3:10" ht="15" hidden="1">
      <c r="C83" s="64" t="s">
        <v>2658</v>
      </c>
      <c r="D83" s="65" t="s">
        <v>3847</v>
      </c>
      <c r="F83" s="66"/>
      <c r="G83" s="66"/>
      <c r="H83" s="66"/>
      <c r="I83" s="66"/>
      <c r="J83" s="66"/>
    </row>
    <row r="84" spans="3:10" ht="15" hidden="1">
      <c r="C84" s="64" t="s">
        <v>1145</v>
      </c>
      <c r="D84" s="65" t="s">
        <v>3847</v>
      </c>
      <c r="F84" s="66"/>
      <c r="G84" s="66"/>
      <c r="H84" s="66"/>
      <c r="I84" s="66"/>
      <c r="J84" s="66"/>
    </row>
    <row r="85" spans="3:10" ht="15" hidden="1">
      <c r="C85" s="64" t="s">
        <v>1440</v>
      </c>
      <c r="D85" s="65" t="s">
        <v>3847</v>
      </c>
      <c r="F85" s="66"/>
      <c r="G85" s="66"/>
      <c r="H85" s="66"/>
      <c r="I85" s="66"/>
      <c r="J85" s="66"/>
    </row>
    <row r="86" spans="3:10" ht="15" hidden="1">
      <c r="C86" s="64" t="s">
        <v>324</v>
      </c>
      <c r="D86" s="65" t="s">
        <v>3847</v>
      </c>
      <c r="F86" s="66"/>
      <c r="G86" s="66"/>
      <c r="H86" s="66"/>
      <c r="I86" s="66"/>
      <c r="J86" s="66"/>
    </row>
    <row r="87" spans="3:10" ht="15" hidden="1">
      <c r="C87" s="64" t="s">
        <v>785</v>
      </c>
      <c r="D87" s="65" t="s">
        <v>3847</v>
      </c>
      <c r="F87" s="66"/>
      <c r="G87" s="66"/>
      <c r="H87" s="66"/>
      <c r="I87" s="66"/>
      <c r="J87" s="66"/>
    </row>
    <row r="88" spans="3:10" ht="15" hidden="1">
      <c r="C88" s="64" t="s">
        <v>1084</v>
      </c>
      <c r="D88" s="65" t="s">
        <v>3847</v>
      </c>
      <c r="F88" s="66"/>
      <c r="G88" s="66"/>
      <c r="H88" s="66"/>
      <c r="I88" s="66"/>
      <c r="J88" s="66"/>
    </row>
    <row r="89" spans="3:10" ht="15" hidden="1">
      <c r="C89" s="64" t="s">
        <v>784</v>
      </c>
      <c r="D89" s="65" t="s">
        <v>3847</v>
      </c>
      <c r="F89" s="66"/>
      <c r="G89" s="66"/>
      <c r="H89" s="66"/>
      <c r="I89" s="66"/>
      <c r="J89" s="66"/>
    </row>
    <row r="90" spans="3:10" ht="15" hidden="1">
      <c r="C90" s="64" t="s">
        <v>1602</v>
      </c>
      <c r="D90" s="65" t="s">
        <v>3847</v>
      </c>
      <c r="F90" s="66"/>
      <c r="G90" s="66"/>
      <c r="H90" s="66"/>
      <c r="I90" s="66"/>
      <c r="J90" s="66"/>
    </row>
    <row r="91" spans="3:10" ht="15" hidden="1">
      <c r="C91" s="64" t="s">
        <v>461</v>
      </c>
      <c r="D91" s="65" t="s">
        <v>3847</v>
      </c>
      <c r="F91" s="66"/>
      <c r="G91" s="66"/>
      <c r="H91" s="66"/>
      <c r="I91" s="66"/>
      <c r="J91" s="66"/>
    </row>
    <row r="92" spans="3:10" ht="15" hidden="1">
      <c r="C92" s="64" t="s">
        <v>3878</v>
      </c>
      <c r="D92" s="65" t="s">
        <v>3847</v>
      </c>
      <c r="F92" s="66"/>
      <c r="G92" s="66"/>
      <c r="H92" s="66"/>
      <c r="I92" s="66"/>
      <c r="J92" s="66"/>
    </row>
    <row r="93" spans="3:10" ht="15" hidden="1">
      <c r="C93" s="64" t="s">
        <v>3879</v>
      </c>
      <c r="D93" s="65" t="s">
        <v>3847</v>
      </c>
      <c r="F93" s="66"/>
      <c r="G93" s="66"/>
      <c r="H93" s="66"/>
      <c r="I93" s="66"/>
      <c r="J93" s="66"/>
    </row>
    <row r="94" spans="3:10" ht="15" hidden="1">
      <c r="C94" s="64" t="s">
        <v>3880</v>
      </c>
      <c r="D94" s="65" t="s">
        <v>3847</v>
      </c>
      <c r="F94" s="66"/>
      <c r="G94" s="66"/>
      <c r="H94" s="66"/>
      <c r="I94" s="66"/>
      <c r="J94" s="66"/>
    </row>
    <row r="95" spans="3:10" ht="15" hidden="1">
      <c r="C95" s="64" t="s">
        <v>3881</v>
      </c>
      <c r="D95" s="65" t="s">
        <v>3847</v>
      </c>
      <c r="F95" s="66"/>
      <c r="G95" s="66"/>
      <c r="H95" s="66"/>
      <c r="I95" s="66"/>
      <c r="J95" s="66"/>
    </row>
    <row r="96" spans="3:10" ht="15" hidden="1">
      <c r="C96" s="67" t="s">
        <v>1215</v>
      </c>
      <c r="D96" s="65" t="s">
        <v>3847</v>
      </c>
      <c r="F96" s="66"/>
      <c r="G96" s="66"/>
      <c r="H96" s="66"/>
      <c r="I96" s="66"/>
      <c r="J96" s="66"/>
    </row>
    <row r="97" spans="3:10" ht="15" hidden="1">
      <c r="C97" s="67" t="s">
        <v>1053</v>
      </c>
      <c r="D97" s="65" t="s">
        <v>3847</v>
      </c>
      <c r="F97" s="66"/>
      <c r="G97" s="66"/>
      <c r="H97" s="66"/>
      <c r="I97" s="66"/>
      <c r="J97" s="66"/>
    </row>
    <row r="98" spans="3:10" ht="15" hidden="1">
      <c r="C98" s="64" t="s">
        <v>437</v>
      </c>
      <c r="D98" s="65" t="s">
        <v>3847</v>
      </c>
      <c r="F98" s="66"/>
      <c r="G98" s="66"/>
      <c r="H98" s="66"/>
      <c r="I98" s="66"/>
      <c r="J98" s="66"/>
    </row>
    <row r="99" spans="3:10" ht="15" hidden="1">
      <c r="C99" s="64" t="s">
        <v>358</v>
      </c>
      <c r="D99" s="65" t="s">
        <v>3847</v>
      </c>
      <c r="F99" s="66"/>
      <c r="G99" s="66"/>
      <c r="H99" s="66"/>
      <c r="I99" s="66"/>
      <c r="J99" s="66"/>
    </row>
    <row r="100" spans="3:10" ht="15" hidden="1">
      <c r="C100" s="64" t="s">
        <v>367</v>
      </c>
      <c r="D100" s="65" t="s">
        <v>3847</v>
      </c>
      <c r="F100" s="66"/>
      <c r="G100" s="66"/>
      <c r="H100" s="66"/>
      <c r="I100" s="66"/>
      <c r="J100" s="66"/>
    </row>
    <row r="101" spans="3:10" ht="15" hidden="1">
      <c r="C101" s="64" t="s">
        <v>873</v>
      </c>
      <c r="D101" s="65" t="s">
        <v>3847</v>
      </c>
      <c r="F101" s="66"/>
      <c r="G101" s="66"/>
      <c r="H101" s="66"/>
      <c r="I101" s="66"/>
      <c r="J101" s="66"/>
    </row>
    <row r="102" spans="3:10" ht="15" hidden="1">
      <c r="C102" s="64" t="s">
        <v>3882</v>
      </c>
      <c r="D102" s="65" t="s">
        <v>3847</v>
      </c>
      <c r="F102" s="66"/>
      <c r="G102" s="66"/>
      <c r="H102" s="66"/>
      <c r="I102" s="66"/>
      <c r="J102" s="66"/>
    </row>
    <row r="103" spans="3:10" ht="15" hidden="1">
      <c r="C103" s="64" t="s">
        <v>844</v>
      </c>
      <c r="D103" s="65" t="s">
        <v>3847</v>
      </c>
      <c r="F103" s="66"/>
      <c r="G103" s="66"/>
      <c r="H103" s="66"/>
      <c r="I103" s="66"/>
      <c r="J103" s="66"/>
    </row>
    <row r="104" spans="3:10" ht="15">
      <c r="C104" s="64" t="s">
        <v>1719</v>
      </c>
      <c r="D104" s="68" t="s">
        <v>3864</v>
      </c>
      <c r="F104" s="66"/>
      <c r="G104" s="66"/>
      <c r="H104" s="66"/>
      <c r="I104" s="66"/>
      <c r="J104" s="66"/>
    </row>
    <row r="105" spans="3:10" ht="15" hidden="1">
      <c r="C105" s="64" t="s">
        <v>2720</v>
      </c>
      <c r="D105" s="65" t="s">
        <v>3847</v>
      </c>
      <c r="F105" s="66"/>
      <c r="G105" s="66"/>
      <c r="H105" s="66"/>
      <c r="I105" s="66"/>
      <c r="J105" s="66"/>
    </row>
    <row r="106" spans="3:10" ht="15" hidden="1">
      <c r="C106" s="67" t="s">
        <v>2725</v>
      </c>
      <c r="D106" s="65" t="s">
        <v>3847</v>
      </c>
      <c r="F106" s="66"/>
      <c r="G106" s="66"/>
      <c r="H106" s="66"/>
      <c r="I106" s="66"/>
      <c r="J106" s="66"/>
    </row>
    <row r="107" spans="3:10" ht="15" hidden="1">
      <c r="C107" s="64" t="s">
        <v>493</v>
      </c>
      <c r="D107" s="65" t="s">
        <v>3847</v>
      </c>
      <c r="F107" s="66"/>
      <c r="G107" s="66"/>
      <c r="H107" s="66"/>
      <c r="I107" s="66"/>
      <c r="J107" s="66"/>
    </row>
    <row r="108" spans="3:10" ht="15" hidden="1">
      <c r="C108" s="64" t="s">
        <v>937</v>
      </c>
      <c r="D108" s="65" t="s">
        <v>3847</v>
      </c>
      <c r="F108" s="66"/>
      <c r="G108" s="66"/>
      <c r="H108" s="66"/>
      <c r="I108" s="66"/>
      <c r="J108" s="66"/>
    </row>
    <row r="109" spans="3:10" ht="15" hidden="1">
      <c r="C109" s="64" t="s">
        <v>1054</v>
      </c>
      <c r="D109" s="65" t="s">
        <v>3847</v>
      </c>
      <c r="F109" s="66"/>
      <c r="G109" s="66"/>
      <c r="H109" s="66"/>
      <c r="I109" s="66"/>
      <c r="J109" s="66"/>
    </row>
    <row r="110" spans="3:10" ht="15" hidden="1">
      <c r="C110" s="64" t="s">
        <v>529</v>
      </c>
      <c r="D110" s="65" t="s">
        <v>3847</v>
      </c>
      <c r="F110" s="66"/>
      <c r="G110" s="66"/>
      <c r="H110" s="66"/>
      <c r="I110" s="66"/>
      <c r="J110" s="66"/>
    </row>
    <row r="111" spans="3:10" ht="15" hidden="1">
      <c r="C111" s="64" t="s">
        <v>1010</v>
      </c>
      <c r="D111" s="65" t="s">
        <v>3847</v>
      </c>
      <c r="F111" s="66"/>
      <c r="G111" s="66"/>
      <c r="H111" s="66"/>
      <c r="I111" s="66"/>
      <c r="J111" s="66"/>
    </row>
    <row r="112" spans="3:10" ht="15" hidden="1">
      <c r="C112" s="64" t="s">
        <v>853</v>
      </c>
      <c r="D112" s="65" t="s">
        <v>3847</v>
      </c>
      <c r="F112" s="66"/>
      <c r="G112" s="66"/>
      <c r="H112" s="66"/>
      <c r="I112" s="66"/>
      <c r="J112" s="66"/>
    </row>
    <row r="113" spans="3:10" ht="15" hidden="1">
      <c r="C113" s="64" t="s">
        <v>925</v>
      </c>
      <c r="D113" s="65" t="s">
        <v>3847</v>
      </c>
      <c r="F113" s="66"/>
      <c r="G113" s="66"/>
      <c r="H113" s="66"/>
      <c r="I113" s="66"/>
      <c r="J113" s="66"/>
    </row>
    <row r="114" spans="3:10" ht="15" hidden="1">
      <c r="C114" s="64" t="s">
        <v>325</v>
      </c>
      <c r="D114" s="65" t="s">
        <v>3847</v>
      </c>
      <c r="F114" s="66"/>
      <c r="G114" s="66"/>
      <c r="H114" s="66"/>
      <c r="I114" s="66"/>
      <c r="J114" s="66"/>
    </row>
    <row r="115" spans="3:10" ht="15" hidden="1">
      <c r="C115" s="64" t="s">
        <v>451</v>
      </c>
      <c r="D115" s="65" t="s">
        <v>3847</v>
      </c>
      <c r="F115" s="66"/>
      <c r="G115" s="66"/>
      <c r="H115" s="66"/>
      <c r="I115" s="66"/>
      <c r="J115" s="66"/>
    </row>
    <row r="116" spans="3:10" ht="15" hidden="1">
      <c r="C116" s="64" t="s">
        <v>1430</v>
      </c>
      <c r="D116" s="65" t="s">
        <v>3847</v>
      </c>
      <c r="F116" s="66"/>
      <c r="G116" s="66"/>
      <c r="H116" s="66"/>
      <c r="I116" s="66"/>
      <c r="J116" s="66"/>
    </row>
    <row r="117" spans="3:10" ht="15" hidden="1">
      <c r="C117" s="64" t="s">
        <v>1091</v>
      </c>
      <c r="D117" s="65" t="s">
        <v>3847</v>
      </c>
      <c r="F117" s="66"/>
      <c r="G117" s="66"/>
      <c r="H117" s="66"/>
      <c r="I117" s="66"/>
      <c r="J117" s="66"/>
    </row>
    <row r="118" spans="3:10" ht="15" hidden="1">
      <c r="C118" s="64" t="s">
        <v>432</v>
      </c>
      <c r="D118" s="65" t="s">
        <v>3847</v>
      </c>
      <c r="F118" s="66"/>
      <c r="G118" s="66"/>
      <c r="H118" s="66"/>
      <c r="I118" s="66"/>
      <c r="J118" s="66"/>
    </row>
    <row r="119" spans="3:10" ht="15" hidden="1">
      <c r="C119" s="64" t="s">
        <v>1187</v>
      </c>
      <c r="D119" s="65" t="s">
        <v>3847</v>
      </c>
      <c r="F119" s="66"/>
      <c r="G119" s="66"/>
      <c r="H119" s="66"/>
      <c r="I119" s="66"/>
      <c r="J119" s="66"/>
    </row>
    <row r="120" spans="3:10" ht="15">
      <c r="C120" s="64" t="s">
        <v>3883</v>
      </c>
      <c r="D120" s="68" t="s">
        <v>3864</v>
      </c>
      <c r="F120" s="66"/>
      <c r="G120" s="66"/>
      <c r="H120" s="66"/>
      <c r="I120" s="66"/>
      <c r="J120" s="66"/>
    </row>
    <row r="121" spans="3:10" ht="15" hidden="1">
      <c r="C121" s="64" t="s">
        <v>1274</v>
      </c>
      <c r="D121" s="65" t="s">
        <v>3847</v>
      </c>
      <c r="F121" s="66"/>
      <c r="G121" s="66"/>
      <c r="H121" s="66"/>
      <c r="I121" s="66"/>
      <c r="J121" s="66"/>
    </row>
    <row r="122" spans="3:10" ht="15" hidden="1">
      <c r="C122" s="64" t="s">
        <v>3884</v>
      </c>
      <c r="D122" s="65" t="s">
        <v>3847</v>
      </c>
      <c r="F122" s="66"/>
      <c r="G122" s="66"/>
      <c r="H122" s="66"/>
      <c r="I122" s="66"/>
      <c r="J122" s="66"/>
    </row>
    <row r="123" spans="3:10" ht="15" hidden="1">
      <c r="C123" s="64" t="s">
        <v>3885</v>
      </c>
      <c r="D123" s="65" t="s">
        <v>3847</v>
      </c>
      <c r="F123" s="66"/>
      <c r="G123" s="66"/>
      <c r="H123" s="66"/>
      <c r="I123" s="66"/>
      <c r="J123" s="66"/>
    </row>
    <row r="124" spans="3:10" ht="15" hidden="1">
      <c r="C124" s="64" t="s">
        <v>465</v>
      </c>
      <c r="D124" s="65" t="s">
        <v>3847</v>
      </c>
      <c r="F124" s="66"/>
      <c r="G124" s="66"/>
      <c r="H124" s="66"/>
      <c r="I124" s="66"/>
      <c r="J124" s="66"/>
    </row>
    <row r="125" spans="3:10" ht="15" hidden="1">
      <c r="C125" s="64" t="s">
        <v>1313</v>
      </c>
      <c r="D125" s="65" t="s">
        <v>3847</v>
      </c>
      <c r="F125" s="66"/>
      <c r="G125" s="66"/>
      <c r="H125" s="66"/>
      <c r="I125" s="66"/>
      <c r="J125" s="66"/>
    </row>
    <row r="126" spans="3:10" ht="15" hidden="1">
      <c r="C126" s="64" t="s">
        <v>414</v>
      </c>
      <c r="D126" s="65" t="s">
        <v>3847</v>
      </c>
      <c r="F126" s="66"/>
      <c r="G126" s="66"/>
      <c r="H126" s="66"/>
      <c r="I126" s="66"/>
      <c r="J126" s="66"/>
    </row>
    <row r="127" spans="3:10" ht="15" hidden="1">
      <c r="C127" s="64" t="s">
        <v>607</v>
      </c>
      <c r="D127" s="65" t="s">
        <v>3847</v>
      </c>
      <c r="F127" s="66"/>
      <c r="G127" s="66"/>
      <c r="H127" s="66"/>
      <c r="I127" s="66"/>
      <c r="J127" s="66"/>
    </row>
    <row r="128" spans="3:10" ht="15" hidden="1">
      <c r="C128" s="67" t="s">
        <v>1297</v>
      </c>
      <c r="D128" s="65" t="s">
        <v>3847</v>
      </c>
      <c r="F128" s="66"/>
      <c r="G128" s="66"/>
      <c r="H128" s="66"/>
      <c r="I128" s="66"/>
      <c r="J128" s="66"/>
    </row>
    <row r="129" spans="3:10" ht="15">
      <c r="C129" s="64" t="s">
        <v>3886</v>
      </c>
      <c r="D129" s="68" t="s">
        <v>3864</v>
      </c>
      <c r="F129" s="66"/>
      <c r="G129" s="66"/>
      <c r="H129" s="66"/>
      <c r="I129" s="66"/>
      <c r="J129" s="66"/>
    </row>
    <row r="130" spans="3:10" ht="15" hidden="1">
      <c r="C130" s="64" t="s">
        <v>402</v>
      </c>
      <c r="D130" s="65" t="s">
        <v>3847</v>
      </c>
      <c r="F130" s="66"/>
      <c r="G130" s="66"/>
      <c r="H130" s="66"/>
      <c r="I130" s="66"/>
      <c r="J130" s="66"/>
    </row>
    <row r="131" spans="3:10" ht="15" hidden="1">
      <c r="C131" s="64" t="s">
        <v>752</v>
      </c>
      <c r="D131" s="65" t="s">
        <v>3847</v>
      </c>
      <c r="F131" s="66"/>
      <c r="G131" s="66"/>
      <c r="H131" s="66"/>
      <c r="I131" s="66"/>
      <c r="J131" s="66"/>
    </row>
    <row r="132" spans="3:10" ht="15" hidden="1">
      <c r="C132" s="64" t="s">
        <v>1303</v>
      </c>
      <c r="D132" s="65" t="s">
        <v>3847</v>
      </c>
      <c r="F132" s="66"/>
      <c r="G132" s="66"/>
      <c r="H132" s="66"/>
      <c r="I132" s="66"/>
      <c r="J132" s="66"/>
    </row>
    <row r="133" spans="3:10" ht="15" hidden="1">
      <c r="C133" s="64" t="s">
        <v>2794</v>
      </c>
      <c r="D133" s="65" t="s">
        <v>3847</v>
      </c>
      <c r="F133" s="66"/>
      <c r="G133" s="66"/>
      <c r="H133" s="66"/>
      <c r="I133" s="66"/>
      <c r="J133" s="66"/>
    </row>
    <row r="134" spans="3:10" ht="15" hidden="1">
      <c r="C134" s="64" t="s">
        <v>2799</v>
      </c>
      <c r="D134" s="65" t="s">
        <v>3847</v>
      </c>
      <c r="F134" s="66"/>
      <c r="G134" s="66"/>
      <c r="H134" s="66"/>
      <c r="I134" s="66"/>
      <c r="J134" s="66"/>
    </row>
    <row r="135" spans="3:10" ht="15" hidden="1">
      <c r="C135" s="64" t="s">
        <v>576</v>
      </c>
      <c r="D135" s="65" t="s">
        <v>3847</v>
      </c>
      <c r="F135" s="66"/>
      <c r="G135" s="66"/>
      <c r="H135" s="66"/>
      <c r="I135" s="66"/>
      <c r="J135" s="66"/>
    </row>
    <row r="136" spans="3:10" ht="15" hidden="1">
      <c r="C136" s="67" t="s">
        <v>738</v>
      </c>
      <c r="D136" s="65" t="s">
        <v>3847</v>
      </c>
      <c r="F136" s="66"/>
      <c r="G136" s="66"/>
      <c r="H136" s="66"/>
      <c r="I136" s="66"/>
      <c r="J136" s="66"/>
    </row>
    <row r="137" spans="3:10" ht="15" hidden="1">
      <c r="C137" s="67" t="s">
        <v>1264</v>
      </c>
      <c r="D137" s="65" t="s">
        <v>3847</v>
      </c>
      <c r="F137" s="66"/>
      <c r="G137" s="66"/>
      <c r="H137" s="66"/>
      <c r="I137" s="66"/>
      <c r="J137" s="66"/>
    </row>
    <row r="138" spans="3:10" ht="15" hidden="1">
      <c r="C138" s="64" t="s">
        <v>377</v>
      </c>
      <c r="D138" s="65" t="s">
        <v>3847</v>
      </c>
      <c r="F138" s="66"/>
      <c r="G138" s="66"/>
      <c r="H138" s="66"/>
      <c r="I138" s="66"/>
      <c r="J138" s="66"/>
    </row>
    <row r="139" spans="3:10" ht="15">
      <c r="C139" s="64" t="s">
        <v>387</v>
      </c>
      <c r="D139" s="68" t="s">
        <v>3864</v>
      </c>
      <c r="F139" s="66"/>
      <c r="G139" s="66"/>
      <c r="H139" s="66"/>
      <c r="I139" s="66"/>
      <c r="J139" s="66"/>
    </row>
    <row r="140" spans="3:10" ht="15" hidden="1">
      <c r="C140" s="67" t="s">
        <v>495</v>
      </c>
      <c r="D140" s="65" t="s">
        <v>3847</v>
      </c>
      <c r="F140" s="66"/>
      <c r="G140" s="66"/>
      <c r="H140" s="66"/>
      <c r="I140" s="66"/>
      <c r="J140" s="66"/>
    </row>
    <row r="141" spans="3:10" ht="15" hidden="1">
      <c r="C141" s="64" t="s">
        <v>369</v>
      </c>
      <c r="D141" s="65" t="s">
        <v>3847</v>
      </c>
      <c r="F141" s="66"/>
      <c r="G141" s="66"/>
      <c r="H141" s="66"/>
      <c r="I141" s="66"/>
      <c r="J141" s="66"/>
    </row>
    <row r="142" spans="3:10" ht="15" hidden="1">
      <c r="C142" s="64" t="s">
        <v>712</v>
      </c>
      <c r="D142" s="65" t="s">
        <v>3847</v>
      </c>
      <c r="F142" s="66"/>
      <c r="G142" s="66"/>
      <c r="H142" s="66"/>
      <c r="I142" s="66"/>
      <c r="J142" s="66"/>
    </row>
    <row r="143" spans="3:10" ht="15" hidden="1">
      <c r="C143" s="64" t="s">
        <v>523</v>
      </c>
      <c r="D143" s="65" t="s">
        <v>3847</v>
      </c>
      <c r="F143" s="66"/>
      <c r="G143" s="66"/>
      <c r="H143" s="66"/>
      <c r="I143" s="66"/>
      <c r="J143" s="66"/>
    </row>
    <row r="144" spans="3:10" ht="15" hidden="1">
      <c r="C144" s="64" t="s">
        <v>3694</v>
      </c>
      <c r="D144" s="65" t="s">
        <v>3847</v>
      </c>
      <c r="F144" s="66"/>
      <c r="G144" s="66"/>
      <c r="H144" s="66"/>
      <c r="I144" s="66"/>
      <c r="J144" s="66"/>
    </row>
    <row r="145" spans="3:10" ht="15" hidden="1">
      <c r="C145" s="64" t="s">
        <v>3887</v>
      </c>
      <c r="D145" s="65" t="s">
        <v>3847</v>
      </c>
      <c r="F145" s="66"/>
      <c r="G145" s="66"/>
      <c r="H145" s="66"/>
      <c r="I145" s="66"/>
      <c r="J145" s="66"/>
    </row>
    <row r="146" spans="3:10" ht="15" hidden="1">
      <c r="C146" s="64" t="s">
        <v>3888</v>
      </c>
      <c r="D146" s="65" t="s">
        <v>3847</v>
      </c>
      <c r="F146" s="66"/>
      <c r="G146" s="66"/>
      <c r="H146" s="66"/>
      <c r="I146" s="66"/>
      <c r="J146" s="66"/>
    </row>
    <row r="147" spans="3:10" ht="15" hidden="1">
      <c r="C147" s="64" t="s">
        <v>3889</v>
      </c>
      <c r="D147" s="65" t="s">
        <v>3847</v>
      </c>
      <c r="F147" s="66"/>
      <c r="G147" s="66"/>
      <c r="H147" s="66"/>
      <c r="I147" s="66"/>
      <c r="J147" s="66"/>
    </row>
    <row r="148" spans="3:10" ht="15" hidden="1">
      <c r="C148" s="64" t="s">
        <v>3890</v>
      </c>
      <c r="D148" s="65" t="s">
        <v>3847</v>
      </c>
      <c r="F148" s="66"/>
      <c r="G148" s="66"/>
      <c r="H148" s="66"/>
      <c r="I148" s="66"/>
      <c r="J148" s="66"/>
    </row>
    <row r="149" spans="3:10" ht="15" hidden="1">
      <c r="C149" s="64" t="s">
        <v>3891</v>
      </c>
      <c r="D149" s="65" t="s">
        <v>3847</v>
      </c>
      <c r="F149" s="66"/>
      <c r="G149" s="66"/>
      <c r="H149" s="66"/>
      <c r="I149" s="66"/>
      <c r="J149" s="66"/>
    </row>
    <row r="150" spans="3:10" ht="15" hidden="1">
      <c r="C150" s="64" t="s">
        <v>3892</v>
      </c>
      <c r="D150" s="65" t="s">
        <v>3847</v>
      </c>
      <c r="F150" s="66"/>
      <c r="G150" s="66"/>
      <c r="H150" s="66"/>
      <c r="I150" s="66"/>
      <c r="J150" s="66"/>
    </row>
    <row r="151" spans="3:10" ht="15" hidden="1">
      <c r="C151" s="64" t="s">
        <v>3893</v>
      </c>
      <c r="D151" s="65" t="s">
        <v>3847</v>
      </c>
      <c r="F151" s="66"/>
      <c r="G151" s="66"/>
      <c r="H151" s="66"/>
      <c r="I151" s="66"/>
      <c r="J151" s="66"/>
    </row>
    <row r="152" spans="3:10" ht="15" hidden="1">
      <c r="C152" s="64" t="s">
        <v>3894</v>
      </c>
      <c r="D152" s="65" t="s">
        <v>3847</v>
      </c>
      <c r="F152" s="66"/>
      <c r="G152" s="66"/>
      <c r="H152" s="66"/>
      <c r="I152" s="66"/>
      <c r="J152" s="66"/>
    </row>
    <row r="153" spans="3:10" ht="15" hidden="1">
      <c r="C153" s="64" t="s">
        <v>492</v>
      </c>
      <c r="D153" s="65" t="s">
        <v>3847</v>
      </c>
      <c r="F153" s="66"/>
      <c r="G153" s="66"/>
    </row>
  </sheetData>
  <autoFilter ref="C1:D153" xr:uid="{00000000-0009-0000-0000-000006000000}">
    <filterColumn colId="1">
      <filters>
        <filter val="No"/>
      </filters>
    </filterColumn>
  </autoFilter>
  <hyperlinks>
    <hyperlink ref="C2" r:id="rId1" xr:uid="{00000000-0004-0000-0600-000000000000}"/>
    <hyperlink ref="C3" r:id="rId2" xr:uid="{00000000-0004-0000-0600-000001000000}"/>
    <hyperlink ref="C4" r:id="rId3" location="1_Mo_hinh_5-P" xr:uid="{00000000-0004-0000-0600-000002000000}"/>
    <hyperlink ref="C5" r:id="rId4" location="2_Mo_hinh_HPWS" xr:uid="{00000000-0004-0000-0600-000003000000}"/>
    <hyperlink ref="C6" r:id="rId5" location="3_Mo_hinh_Ma_tran_gia_tri" xr:uid="{00000000-0004-0000-0600-000004000000}"/>
    <hyperlink ref="C7" r:id="rId6" xr:uid="{00000000-0004-0000-0600-000005000000}"/>
    <hyperlink ref="C8" r:id="rId7" xr:uid="{00000000-0004-0000-0600-000006000000}"/>
    <hyperlink ref="C9" r:id="rId8" location="Phan_mem_Quan_tri_Nhan_su_la_gi" xr:uid="{00000000-0004-0000-0600-000007000000}"/>
    <hyperlink ref="C10" r:id="rId9" location="Tai_sao_nen_su_dung_Phan_mem_Nhan_su" xr:uid="{00000000-0004-0000-0600-000008000000}"/>
    <hyperlink ref="C11" r:id="rId10" location="Tieu_chi_de_lua_chon_phan_mem_Nhan_su_phu_hop" xr:uid="{00000000-0004-0000-0600-000009000000}"/>
    <hyperlink ref="C12" r:id="rId11" xr:uid="{00000000-0004-0000-0600-00000A000000}"/>
    <hyperlink ref="C13" r:id="rId12" xr:uid="{00000000-0004-0000-0600-00000B000000}"/>
    <hyperlink ref="C14" r:id="rId13" xr:uid="{00000000-0004-0000-0600-00000C000000}"/>
    <hyperlink ref="C15" r:id="rId14" xr:uid="{00000000-0004-0000-0600-00000D000000}"/>
    <hyperlink ref="C16" r:id="rId15" xr:uid="{00000000-0004-0000-0600-00000E000000}"/>
    <hyperlink ref="C17" r:id="rId16" xr:uid="{00000000-0004-0000-0600-00000F000000}"/>
    <hyperlink ref="C18" r:id="rId17" xr:uid="{00000000-0004-0000-0600-000010000000}"/>
    <hyperlink ref="C19" r:id="rId18" xr:uid="{00000000-0004-0000-0600-000011000000}"/>
    <hyperlink ref="C20" r:id="rId19" xr:uid="{00000000-0004-0000-0600-000012000000}"/>
    <hyperlink ref="C21" r:id="rId20" xr:uid="{00000000-0004-0000-0600-000013000000}"/>
    <hyperlink ref="C22" r:id="rId21" location="Bang_cap_va_ki_nang_can_co" xr:uid="{00000000-0004-0000-0600-000014000000}"/>
    <hyperlink ref="C23" r:id="rId22" location="C_B_la_gi" xr:uid="{00000000-0004-0000-0600-000015000000}"/>
    <hyperlink ref="C24" r:id="rId23" location="Co_hoi_nghe_nghiep_va_lo_trinh_thang_tien" xr:uid="{00000000-0004-0000-0600-000016000000}"/>
    <hyperlink ref="C25" r:id="rId24" location="Cong_viec_cua_C_B_la_gi" xr:uid="{00000000-0004-0000-0600-000017000000}"/>
    <hyperlink ref="C26" r:id="rId25" xr:uid="{00000000-0004-0000-0600-000018000000}"/>
    <hyperlink ref="C27" r:id="rId26" xr:uid="{00000000-0004-0000-0600-000019000000}"/>
    <hyperlink ref="C28" r:id="rId27" xr:uid="{00000000-0004-0000-0600-00001A000000}"/>
    <hyperlink ref="C29" r:id="rId28" xr:uid="{00000000-0004-0000-0600-00001B000000}"/>
    <hyperlink ref="C30" r:id="rId29" xr:uid="{00000000-0004-0000-0600-00001C000000}"/>
    <hyperlink ref="C31" r:id="rId30" location="1_Gioi_thieu_tong_quan_ve_Cong_ty_CP_Phan_mem_CoffeeHR" xr:uid="{00000000-0004-0000-0600-00001D000000}"/>
    <hyperlink ref="C32" r:id="rId31" location="2_Tuyen_dung_Content_Marketing_ban_se_lam_gi" xr:uid="{00000000-0004-0000-0600-00001E000000}"/>
    <hyperlink ref="C33" r:id="rId32" location="3_CoffeeHR_can_gi_khi_tuyen_dung_Content_Marketing" xr:uid="{00000000-0004-0000-0600-00001F000000}"/>
    <hyperlink ref="C34" r:id="rId33" location="4_Quyen_loi_cua_mot_nhan_vien_Content_Marketing_tai_CoffeeHR" xr:uid="{00000000-0004-0000-0600-000020000000}"/>
    <hyperlink ref="C35" r:id="rId34" xr:uid="{00000000-0004-0000-0600-000021000000}"/>
    <hyperlink ref="C36" r:id="rId35" xr:uid="{00000000-0004-0000-0600-000022000000}"/>
    <hyperlink ref="C37" r:id="rId36" xr:uid="{00000000-0004-0000-0600-000023000000}"/>
    <hyperlink ref="C38" r:id="rId37" xr:uid="{00000000-0004-0000-0600-000024000000}"/>
    <hyperlink ref="C39" r:id="rId38" xr:uid="{00000000-0004-0000-0600-000025000000}"/>
    <hyperlink ref="C40" r:id="rId39" xr:uid="{00000000-0004-0000-0600-000026000000}"/>
    <hyperlink ref="C41" r:id="rId40" xr:uid="{00000000-0004-0000-0600-000027000000}"/>
    <hyperlink ref="C42" r:id="rId41" xr:uid="{00000000-0004-0000-0600-000028000000}"/>
    <hyperlink ref="C43" r:id="rId42" xr:uid="{00000000-0004-0000-0600-000029000000}"/>
    <hyperlink ref="C44" r:id="rId43" xr:uid="{00000000-0004-0000-0600-00002A000000}"/>
    <hyperlink ref="C45" r:id="rId44" xr:uid="{00000000-0004-0000-0600-00002B000000}"/>
    <hyperlink ref="C46" r:id="rId45" xr:uid="{00000000-0004-0000-0600-00002C000000}"/>
    <hyperlink ref="C47" r:id="rId46" xr:uid="{00000000-0004-0000-0600-00002D000000}"/>
    <hyperlink ref="C48" r:id="rId47" xr:uid="{00000000-0004-0000-0600-00002E000000}"/>
    <hyperlink ref="C49" r:id="rId48" xr:uid="{00000000-0004-0000-0600-00002F000000}"/>
    <hyperlink ref="C50" r:id="rId49" xr:uid="{00000000-0004-0000-0600-000030000000}"/>
    <hyperlink ref="C51" r:id="rId50" xr:uid="{00000000-0004-0000-0600-000031000000}"/>
    <hyperlink ref="C52" r:id="rId51" xr:uid="{00000000-0004-0000-0600-000032000000}"/>
    <hyperlink ref="C53" r:id="rId52" xr:uid="{00000000-0004-0000-0600-000033000000}"/>
    <hyperlink ref="C54" r:id="rId53" xr:uid="{00000000-0004-0000-0600-000034000000}"/>
    <hyperlink ref="C55" r:id="rId54" xr:uid="{00000000-0004-0000-0600-000035000000}"/>
    <hyperlink ref="C56" r:id="rId55" xr:uid="{00000000-0004-0000-0600-000036000000}"/>
    <hyperlink ref="C57" r:id="rId56" xr:uid="{00000000-0004-0000-0600-000037000000}"/>
    <hyperlink ref="C58" r:id="rId57" xr:uid="{00000000-0004-0000-0600-000038000000}"/>
    <hyperlink ref="C59" r:id="rId58" xr:uid="{00000000-0004-0000-0600-000039000000}"/>
    <hyperlink ref="C60" r:id="rId59" xr:uid="{00000000-0004-0000-0600-00003A000000}"/>
    <hyperlink ref="C61" r:id="rId60" xr:uid="{00000000-0004-0000-0600-00003B000000}"/>
    <hyperlink ref="C62" r:id="rId61" xr:uid="{00000000-0004-0000-0600-00003C000000}"/>
    <hyperlink ref="C63" r:id="rId62" xr:uid="{00000000-0004-0000-0600-00003D000000}"/>
    <hyperlink ref="C64" r:id="rId63" xr:uid="{00000000-0004-0000-0600-00003E000000}"/>
    <hyperlink ref="C65" r:id="rId64" xr:uid="{00000000-0004-0000-0600-00003F000000}"/>
    <hyperlink ref="C66" r:id="rId65" xr:uid="{00000000-0004-0000-0600-000040000000}"/>
    <hyperlink ref="C67" r:id="rId66" xr:uid="{00000000-0004-0000-0600-000041000000}"/>
    <hyperlink ref="C68" r:id="rId67" xr:uid="{00000000-0004-0000-0600-000042000000}"/>
    <hyperlink ref="C69" r:id="rId68" xr:uid="{00000000-0004-0000-0600-000043000000}"/>
    <hyperlink ref="C70" r:id="rId69" xr:uid="{00000000-0004-0000-0600-000044000000}"/>
    <hyperlink ref="C71" r:id="rId70" xr:uid="{00000000-0004-0000-0600-000045000000}"/>
    <hyperlink ref="C72" r:id="rId71" location="2_Chung_toi_can_nhung_Business_Analyst_co" xr:uid="{00000000-0004-0000-0600-000046000000}"/>
    <hyperlink ref="C73" r:id="rId72" location="3_Quyen_loi_khi_la_Business_Analyst_tai_OOS" xr:uid="{00000000-0004-0000-0600-000047000000}"/>
    <hyperlink ref="C74" r:id="rId73" location="I_Gioi_thieu_ve_cong_ty" xr:uid="{00000000-0004-0000-0600-000048000000}"/>
    <hyperlink ref="C75" r:id="rId74" xr:uid="{00000000-0004-0000-0600-000049000000}"/>
    <hyperlink ref="C76" r:id="rId75" xr:uid="{00000000-0004-0000-0600-00004A000000}"/>
    <hyperlink ref="C77" r:id="rId76" xr:uid="{00000000-0004-0000-0600-00004B000000}"/>
    <hyperlink ref="C78" r:id="rId77" xr:uid="{00000000-0004-0000-0600-00004C000000}"/>
    <hyperlink ref="C79" r:id="rId78" xr:uid="{00000000-0004-0000-0600-00004D000000}"/>
    <hyperlink ref="C80" r:id="rId79" xr:uid="{00000000-0004-0000-0600-00004E000000}"/>
    <hyperlink ref="C81" r:id="rId80" xr:uid="{00000000-0004-0000-0600-00004F000000}"/>
    <hyperlink ref="C82" r:id="rId81" xr:uid="{00000000-0004-0000-0600-000050000000}"/>
    <hyperlink ref="C83" r:id="rId82" xr:uid="{00000000-0004-0000-0600-000051000000}"/>
    <hyperlink ref="C84" r:id="rId83" xr:uid="{00000000-0004-0000-0600-000052000000}"/>
    <hyperlink ref="C85" r:id="rId84" xr:uid="{00000000-0004-0000-0600-000053000000}"/>
    <hyperlink ref="C86" r:id="rId85" xr:uid="{00000000-0004-0000-0600-000054000000}"/>
    <hyperlink ref="C87" r:id="rId86" xr:uid="{00000000-0004-0000-0600-000055000000}"/>
    <hyperlink ref="C88" r:id="rId87" xr:uid="{00000000-0004-0000-0600-000056000000}"/>
    <hyperlink ref="C89" r:id="rId88" xr:uid="{00000000-0004-0000-0600-000057000000}"/>
    <hyperlink ref="C90" r:id="rId89" xr:uid="{00000000-0004-0000-0600-000058000000}"/>
    <hyperlink ref="C91" r:id="rId90" xr:uid="{00000000-0004-0000-0600-000059000000}"/>
    <hyperlink ref="C92" r:id="rId91" xr:uid="{00000000-0004-0000-0600-00005A000000}"/>
    <hyperlink ref="C93" r:id="rId92" location="Doanh_nghiep_nao_co_the_ap_dung_he_thong_luong_3P" xr:uid="{00000000-0004-0000-0600-00005B000000}"/>
    <hyperlink ref="C94" r:id="rId93" location="Hieu_qua_cua_Luong_3P" xr:uid="{00000000-0004-0000-0600-00005C000000}"/>
    <hyperlink ref="C95" r:id="rId94" location="Luong_3P_la_gi" xr:uid="{00000000-0004-0000-0600-00005D000000}"/>
    <hyperlink ref="C96" r:id="rId95" xr:uid="{00000000-0004-0000-0600-00005E000000}"/>
    <hyperlink ref="C97" r:id="rId96" xr:uid="{00000000-0004-0000-0600-00005F000000}"/>
    <hyperlink ref="C98" r:id="rId97" xr:uid="{00000000-0004-0000-0600-000060000000}"/>
    <hyperlink ref="C99" r:id="rId98" xr:uid="{00000000-0004-0000-0600-000061000000}"/>
    <hyperlink ref="C100" r:id="rId99" xr:uid="{00000000-0004-0000-0600-000062000000}"/>
    <hyperlink ref="C101" r:id="rId100" xr:uid="{00000000-0004-0000-0600-000063000000}"/>
    <hyperlink ref="C102" r:id="rId101" xr:uid="{00000000-0004-0000-0600-000064000000}"/>
    <hyperlink ref="C103" r:id="rId102" xr:uid="{00000000-0004-0000-0600-000065000000}"/>
    <hyperlink ref="C104" r:id="rId103" xr:uid="{00000000-0004-0000-0600-000066000000}"/>
    <hyperlink ref="C105" r:id="rId104" xr:uid="{00000000-0004-0000-0600-000067000000}"/>
    <hyperlink ref="C106" r:id="rId105" xr:uid="{00000000-0004-0000-0600-000068000000}"/>
    <hyperlink ref="C107" r:id="rId106" xr:uid="{00000000-0004-0000-0600-000069000000}"/>
    <hyperlink ref="C108" r:id="rId107" xr:uid="{00000000-0004-0000-0600-00006A000000}"/>
    <hyperlink ref="C109" r:id="rId108" xr:uid="{00000000-0004-0000-0600-00006B000000}"/>
    <hyperlink ref="C110" r:id="rId109" xr:uid="{00000000-0004-0000-0600-00006C000000}"/>
    <hyperlink ref="C111" r:id="rId110" xr:uid="{00000000-0004-0000-0600-00006D000000}"/>
    <hyperlink ref="C112" r:id="rId111" xr:uid="{00000000-0004-0000-0600-00006E000000}"/>
    <hyperlink ref="C113" r:id="rId112" xr:uid="{00000000-0004-0000-0600-00006F000000}"/>
    <hyperlink ref="C114" r:id="rId113" xr:uid="{00000000-0004-0000-0600-000070000000}"/>
    <hyperlink ref="C115" r:id="rId114" xr:uid="{00000000-0004-0000-0600-000071000000}"/>
    <hyperlink ref="C116" r:id="rId115" xr:uid="{00000000-0004-0000-0600-000072000000}"/>
    <hyperlink ref="C117" r:id="rId116" xr:uid="{00000000-0004-0000-0600-000073000000}"/>
    <hyperlink ref="C118" r:id="rId117" xr:uid="{00000000-0004-0000-0600-000074000000}"/>
    <hyperlink ref="C119" r:id="rId118" xr:uid="{00000000-0004-0000-0600-000075000000}"/>
    <hyperlink ref="C120" r:id="rId119" xr:uid="{00000000-0004-0000-0600-000076000000}"/>
    <hyperlink ref="C121" r:id="rId120" xr:uid="{00000000-0004-0000-0600-000077000000}"/>
    <hyperlink ref="C122" r:id="rId121" xr:uid="{00000000-0004-0000-0600-000078000000}"/>
    <hyperlink ref="C123" r:id="rId122" xr:uid="{00000000-0004-0000-0600-000079000000}"/>
    <hyperlink ref="C124" r:id="rId123" xr:uid="{00000000-0004-0000-0600-00007A000000}"/>
    <hyperlink ref="C125" r:id="rId124" xr:uid="{00000000-0004-0000-0600-00007B000000}"/>
    <hyperlink ref="C126" r:id="rId125" xr:uid="{00000000-0004-0000-0600-00007C000000}"/>
    <hyperlink ref="C127" r:id="rId126" xr:uid="{00000000-0004-0000-0600-00007D000000}"/>
    <hyperlink ref="C128" r:id="rId127" xr:uid="{00000000-0004-0000-0600-00007E000000}"/>
    <hyperlink ref="C129" r:id="rId128" xr:uid="{00000000-0004-0000-0600-00007F000000}"/>
    <hyperlink ref="C130" r:id="rId129" xr:uid="{00000000-0004-0000-0600-000080000000}"/>
    <hyperlink ref="C131" r:id="rId130" xr:uid="{00000000-0004-0000-0600-000081000000}"/>
    <hyperlink ref="C132" r:id="rId131" xr:uid="{00000000-0004-0000-0600-000082000000}"/>
    <hyperlink ref="C133" r:id="rId132" xr:uid="{00000000-0004-0000-0600-000083000000}"/>
    <hyperlink ref="C134" r:id="rId133" xr:uid="{00000000-0004-0000-0600-000084000000}"/>
    <hyperlink ref="C135" r:id="rId134" xr:uid="{00000000-0004-0000-0600-000085000000}"/>
    <hyperlink ref="C136" r:id="rId135" xr:uid="{00000000-0004-0000-0600-000086000000}"/>
    <hyperlink ref="C137" r:id="rId136" xr:uid="{00000000-0004-0000-0600-000087000000}"/>
    <hyperlink ref="C138" r:id="rId137" xr:uid="{00000000-0004-0000-0600-000088000000}"/>
    <hyperlink ref="C139" r:id="rId138" xr:uid="{00000000-0004-0000-0600-000089000000}"/>
    <hyperlink ref="C140" r:id="rId139" xr:uid="{00000000-0004-0000-0600-00008A000000}"/>
    <hyperlink ref="C141" r:id="rId140" xr:uid="{00000000-0004-0000-0600-00008B000000}"/>
    <hyperlink ref="C142" r:id="rId141" xr:uid="{00000000-0004-0000-0600-00008C000000}"/>
    <hyperlink ref="C143" r:id="rId142" xr:uid="{00000000-0004-0000-0600-00008D000000}"/>
    <hyperlink ref="C144" r:id="rId143" xr:uid="{00000000-0004-0000-0600-00008E000000}"/>
    <hyperlink ref="C145" r:id="rId144" location="Cach_de_xay_dung_van_hoa_doanh_nghiep_lanh_manh" xr:uid="{00000000-0004-0000-0600-00008F000000}"/>
    <hyperlink ref="C146" r:id="rId145" location="Dat_vi_du_phu_hop" xr:uid="{00000000-0004-0000-0600-000090000000}"/>
    <hyperlink ref="C147" r:id="rId146" location="Giup_nhan_vien_moi_cam_thay_duoc_chao_don_voi_van_hoa_doanh_nghiep" xr:uid="{00000000-0004-0000-0600-000091000000}"/>
    <hyperlink ref="C148" r:id="rId147" location="LIEN_HE" xr:uid="{00000000-0004-0000-0600-000092000000}"/>
    <hyperlink ref="C149" r:id="rId148" location="Tich_hop_cac_gia_tri_cua_moi_ca_nhan_vao_cac_hoat_dong_hang_ngay" xr:uid="{00000000-0004-0000-0600-000093000000}"/>
    <hyperlink ref="C150" r:id="rId149" location="Trao_phan_thuong_va_su_cong_nhan_trong_xay_dung_van_hoa_doanh_nghiep" xr:uid="{00000000-0004-0000-0600-000094000000}"/>
    <hyperlink ref="C151" r:id="rId150" location="Van_hoa_doanh_nghiep_la_gi" xr:uid="{00000000-0004-0000-0600-000095000000}"/>
    <hyperlink ref="C152" r:id="rId151" location="Xac_dinh_ro_muc_tieu_dich_den_cua_to_chuc_de_xay_dung_van_hoa_doanh_nghiep_phu_hop" xr:uid="{00000000-0004-0000-0600-000096000000}"/>
    <hyperlink ref="C153" r:id="rId152" xr:uid="{00000000-0004-0000-0600-00009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V1000"/>
  <sheetViews>
    <sheetView workbookViewId="0"/>
  </sheetViews>
  <sheetFormatPr defaultColWidth="12.5703125" defaultRowHeight="15.75" customHeight="1"/>
  <cols>
    <col min="1" max="1" width="4.42578125" customWidth="1"/>
    <col min="2" max="2" width="42" customWidth="1"/>
    <col min="4" max="5" width="24.140625" customWidth="1"/>
  </cols>
  <sheetData>
    <row r="1" spans="1:22" ht="15.75" customHeight="1">
      <c r="A1" s="69" t="s">
        <v>9</v>
      </c>
      <c r="B1" s="70" t="s">
        <v>3895</v>
      </c>
      <c r="C1" s="70" t="s">
        <v>70</v>
      </c>
      <c r="D1" s="71" t="s">
        <v>3896</v>
      </c>
      <c r="E1" s="72" t="s">
        <v>3897</v>
      </c>
      <c r="F1" s="73">
        <v>44724</v>
      </c>
      <c r="G1" s="72" t="s">
        <v>3898</v>
      </c>
      <c r="H1" s="71" t="s">
        <v>3899</v>
      </c>
      <c r="J1" s="74" t="s">
        <v>3900</v>
      </c>
    </row>
    <row r="2" spans="1:22">
      <c r="A2" s="20">
        <v>1</v>
      </c>
      <c r="B2" s="75" t="s">
        <v>162</v>
      </c>
      <c r="C2" s="76">
        <v>10</v>
      </c>
      <c r="D2" s="77" t="s">
        <v>162</v>
      </c>
      <c r="E2" s="78" t="s">
        <v>1390</v>
      </c>
      <c r="F2" s="44">
        <f t="shared" ref="F2:F182" si="0">VLOOKUP(B2,N$3:P$183,3,0)</f>
        <v>3</v>
      </c>
      <c r="G2" s="44">
        <f t="shared" ref="G2:G182" si="1">VLOOKUP(B2,N$3:Q$183,4,0)</f>
        <v>1</v>
      </c>
      <c r="H2" s="20" t="str">
        <f t="shared" ref="H2:H182" si="2">VLOOKUP(B2,N$3:U$183,8,0)</f>
        <v>/bang-cham-cong-tu-dong/</v>
      </c>
      <c r="J2" s="44">
        <v>1.615</v>
      </c>
      <c r="M2" s="20" t="s">
        <v>3901</v>
      </c>
      <c r="N2" s="20" t="s">
        <v>3902</v>
      </c>
      <c r="O2" s="20" t="s">
        <v>3903</v>
      </c>
      <c r="P2" s="20" t="s">
        <v>3904</v>
      </c>
      <c r="Q2" s="20" t="s">
        <v>3898</v>
      </c>
      <c r="R2" s="20" t="s">
        <v>3905</v>
      </c>
      <c r="S2" s="20" t="s">
        <v>70</v>
      </c>
      <c r="T2" s="20" t="s">
        <v>3906</v>
      </c>
      <c r="U2" s="20" t="s">
        <v>3907</v>
      </c>
    </row>
    <row r="3" spans="1:22" ht="15.75" customHeight="1">
      <c r="A3" s="20">
        <v>2</v>
      </c>
      <c r="B3" s="77" t="s">
        <v>170</v>
      </c>
      <c r="C3" s="76">
        <v>10</v>
      </c>
      <c r="D3" s="77"/>
      <c r="E3" s="77"/>
      <c r="F3" s="44">
        <f t="shared" si="0"/>
        <v>3</v>
      </c>
      <c r="G3" s="44">
        <f t="shared" si="1"/>
        <v>2</v>
      </c>
      <c r="H3" s="20" t="str">
        <f t="shared" si="2"/>
        <v>/bang-cham-cong-tu-dong/</v>
      </c>
      <c r="M3" s="79">
        <v>86</v>
      </c>
      <c r="N3" s="79" t="s">
        <v>212</v>
      </c>
      <c r="O3" s="79">
        <v>0</v>
      </c>
      <c r="P3" s="79">
        <v>19</v>
      </c>
      <c r="Q3" s="79">
        <v>19</v>
      </c>
      <c r="R3" s="80" t="s">
        <v>3908</v>
      </c>
      <c r="S3" s="79" t="s">
        <v>3909</v>
      </c>
      <c r="T3" s="81">
        <v>44723.658460648148</v>
      </c>
      <c r="U3" s="79" t="s">
        <v>3910</v>
      </c>
    </row>
    <row r="4" spans="1:22">
      <c r="A4" s="20">
        <v>3</v>
      </c>
      <c r="B4" s="75" t="s">
        <v>74</v>
      </c>
      <c r="C4" s="76">
        <v>10</v>
      </c>
      <c r="D4" s="77" t="s">
        <v>74</v>
      </c>
      <c r="E4" s="78" t="s">
        <v>1198</v>
      </c>
      <c r="F4" s="44">
        <f t="shared" si="0"/>
        <v>5</v>
      </c>
      <c r="G4" s="44">
        <f t="shared" si="1"/>
        <v>4</v>
      </c>
      <c r="H4" s="20" t="str">
        <f t="shared" si="2"/>
        <v>/cach-tinh-luong-3p/</v>
      </c>
      <c r="L4" s="79"/>
      <c r="M4" s="79">
        <v>87</v>
      </c>
      <c r="N4" s="79" t="s">
        <v>233</v>
      </c>
      <c r="O4" s="79">
        <v>0</v>
      </c>
      <c r="P4" s="79" t="s">
        <v>3908</v>
      </c>
      <c r="Q4" s="79">
        <v>24</v>
      </c>
      <c r="R4" s="80" t="s">
        <v>3908</v>
      </c>
      <c r="S4" s="79" t="s">
        <v>3911</v>
      </c>
      <c r="T4" s="81">
        <v>44723.658645833333</v>
      </c>
      <c r="U4" s="79" t="s">
        <v>3912</v>
      </c>
      <c r="V4" s="79"/>
    </row>
    <row r="5" spans="1:22" ht="15.75" customHeight="1">
      <c r="A5" s="20">
        <v>4</v>
      </c>
      <c r="B5" s="77" t="s">
        <v>88</v>
      </c>
      <c r="C5" s="76">
        <v>10</v>
      </c>
      <c r="D5" s="77"/>
      <c r="E5" s="77"/>
      <c r="F5" s="44">
        <f t="shared" si="0"/>
        <v>10</v>
      </c>
      <c r="G5" s="44">
        <f t="shared" si="1"/>
        <v>5</v>
      </c>
      <c r="H5" s="20" t="str">
        <f t="shared" si="2"/>
        <v>/cach-tinh-luong-3p/</v>
      </c>
      <c r="L5" s="79"/>
      <c r="M5" s="79">
        <v>1</v>
      </c>
      <c r="N5" s="79" t="s">
        <v>162</v>
      </c>
      <c r="O5" s="79">
        <v>0</v>
      </c>
      <c r="P5" s="79">
        <v>3</v>
      </c>
      <c r="Q5" s="79">
        <v>1</v>
      </c>
      <c r="R5" s="80" t="s">
        <v>3908</v>
      </c>
      <c r="S5" s="79" t="s">
        <v>3913</v>
      </c>
      <c r="T5" s="81">
        <v>44723.658530092594</v>
      </c>
      <c r="U5" s="79" t="s">
        <v>3914</v>
      </c>
      <c r="V5" s="79"/>
    </row>
    <row r="6" spans="1:22">
      <c r="A6" s="20">
        <v>5</v>
      </c>
      <c r="B6" s="77" t="s">
        <v>82</v>
      </c>
      <c r="C6" s="76">
        <v>70</v>
      </c>
      <c r="D6" s="75"/>
      <c r="E6" s="77"/>
      <c r="F6" s="44">
        <f t="shared" si="0"/>
        <v>6</v>
      </c>
      <c r="G6" s="44">
        <f t="shared" si="1"/>
        <v>4</v>
      </c>
      <c r="H6" s="20" t="str">
        <f t="shared" si="2"/>
        <v>/cach-tinh-luong-3p/</v>
      </c>
      <c r="L6" s="79"/>
      <c r="M6" s="79">
        <v>27</v>
      </c>
      <c r="N6" s="79" t="s">
        <v>133</v>
      </c>
      <c r="O6" s="79">
        <f>1</f>
        <v>1</v>
      </c>
      <c r="P6" s="79">
        <v>8</v>
      </c>
      <c r="Q6" s="79">
        <v>6</v>
      </c>
      <c r="R6" s="80" t="s">
        <v>3908</v>
      </c>
      <c r="S6" s="79" t="s">
        <v>3915</v>
      </c>
      <c r="T6" s="81">
        <v>44723.658449074072</v>
      </c>
      <c r="U6" s="79" t="s">
        <v>3916</v>
      </c>
      <c r="V6" s="79"/>
    </row>
    <row r="7" spans="1:22" ht="15.75" customHeight="1">
      <c r="A7" s="20">
        <v>6</v>
      </c>
      <c r="B7" s="77" t="s">
        <v>90</v>
      </c>
      <c r="C7" s="76">
        <v>20</v>
      </c>
      <c r="D7" s="77"/>
      <c r="E7" s="77"/>
      <c r="F7" s="44">
        <f t="shared" si="0"/>
        <v>17</v>
      </c>
      <c r="G7" s="44">
        <f t="shared" si="1"/>
        <v>8</v>
      </c>
      <c r="H7" s="20" t="str">
        <f t="shared" si="2"/>
        <v>/cach-tinh-luong-3p/</v>
      </c>
      <c r="L7" s="79"/>
      <c r="M7" s="79">
        <v>88</v>
      </c>
      <c r="N7" s="79" t="s">
        <v>232</v>
      </c>
      <c r="O7" s="79">
        <v>0</v>
      </c>
      <c r="P7" s="79">
        <v>15</v>
      </c>
      <c r="Q7" s="79">
        <v>14</v>
      </c>
      <c r="R7" s="80" t="s">
        <v>3908</v>
      </c>
      <c r="S7" s="79" t="s">
        <v>3917</v>
      </c>
      <c r="T7" s="81">
        <v>44723.658576388887</v>
      </c>
      <c r="U7" s="79" t="s">
        <v>3910</v>
      </c>
      <c r="V7" s="79"/>
    </row>
    <row r="8" spans="1:22">
      <c r="A8" s="20">
        <v>7</v>
      </c>
      <c r="B8" s="77" t="s">
        <v>95</v>
      </c>
      <c r="C8" s="76">
        <v>10</v>
      </c>
      <c r="D8" s="75"/>
      <c r="E8" s="77"/>
      <c r="F8" s="44">
        <f t="shared" si="0"/>
        <v>6</v>
      </c>
      <c r="G8" s="44">
        <f t="shared" si="1"/>
        <v>5</v>
      </c>
      <c r="H8" s="20" t="str">
        <f t="shared" si="2"/>
        <v>/cach-tinh-luong-3p/</v>
      </c>
      <c r="L8" s="79"/>
      <c r="M8" s="79">
        <v>89</v>
      </c>
      <c r="N8" s="79" t="s">
        <v>198</v>
      </c>
      <c r="O8" s="79">
        <v>-2</v>
      </c>
      <c r="P8" s="80">
        <v>16</v>
      </c>
      <c r="Q8" s="80">
        <v>15</v>
      </c>
      <c r="R8" s="80" t="s">
        <v>3908</v>
      </c>
      <c r="S8" s="79" t="s">
        <v>3909</v>
      </c>
      <c r="T8" s="81">
        <v>44723.658483796295</v>
      </c>
      <c r="U8" s="79" t="s">
        <v>3910</v>
      </c>
      <c r="V8" s="79"/>
    </row>
    <row r="9" spans="1:22" ht="15.75" customHeight="1">
      <c r="A9" s="20">
        <v>8</v>
      </c>
      <c r="B9" s="77" t="s">
        <v>78</v>
      </c>
      <c r="C9" s="76">
        <v>10</v>
      </c>
      <c r="D9" s="77"/>
      <c r="E9" s="77"/>
      <c r="F9" s="44">
        <f t="shared" si="0"/>
        <v>6</v>
      </c>
      <c r="G9" s="44">
        <f t="shared" si="1"/>
        <v>5</v>
      </c>
      <c r="H9" s="20" t="str">
        <f t="shared" si="2"/>
        <v>/cach-tinh-luong-3p/</v>
      </c>
      <c r="L9" s="79"/>
      <c r="M9" s="79">
        <v>90</v>
      </c>
      <c r="N9" s="79" t="s">
        <v>273</v>
      </c>
      <c r="O9" s="79">
        <v>0</v>
      </c>
      <c r="P9" s="80">
        <v>14</v>
      </c>
      <c r="Q9" s="80">
        <v>12</v>
      </c>
      <c r="R9" s="80" t="s">
        <v>3908</v>
      </c>
      <c r="S9" s="79" t="s">
        <v>3915</v>
      </c>
      <c r="T9" s="81">
        <v>44723.658472222225</v>
      </c>
      <c r="U9" s="79" t="s">
        <v>3910</v>
      </c>
      <c r="V9" s="79"/>
    </row>
    <row r="10" spans="1:22">
      <c r="A10" s="20">
        <v>9</v>
      </c>
      <c r="B10" s="75" t="s">
        <v>84</v>
      </c>
      <c r="C10" s="82">
        <v>30</v>
      </c>
      <c r="D10" s="75" t="s">
        <v>84</v>
      </c>
      <c r="E10" s="83" t="s">
        <v>1433</v>
      </c>
      <c r="F10" s="44">
        <f t="shared" si="0"/>
        <v>2</v>
      </c>
      <c r="G10" s="44">
        <f t="shared" si="1"/>
        <v>2</v>
      </c>
      <c r="H10" s="20" t="str">
        <f t="shared" si="2"/>
        <v>/cach-tinh-luong-p2/</v>
      </c>
      <c r="L10" s="79"/>
      <c r="M10" s="79">
        <v>91</v>
      </c>
      <c r="N10" s="79" t="s">
        <v>277</v>
      </c>
      <c r="O10" s="79">
        <v>-2</v>
      </c>
      <c r="P10" s="80">
        <v>14</v>
      </c>
      <c r="Q10" s="80">
        <v>14</v>
      </c>
      <c r="R10" s="80" t="s">
        <v>3908</v>
      </c>
      <c r="S10" s="79" t="s">
        <v>3915</v>
      </c>
      <c r="T10" s="81">
        <v>44723.658449074072</v>
      </c>
      <c r="U10" s="79" t="s">
        <v>3910</v>
      </c>
      <c r="V10" s="79"/>
    </row>
    <row r="11" spans="1:22">
      <c r="A11" s="20">
        <v>10</v>
      </c>
      <c r="B11" s="75" t="s">
        <v>199</v>
      </c>
      <c r="C11" s="82">
        <v>10</v>
      </c>
      <c r="D11" s="75" t="s">
        <v>3918</v>
      </c>
      <c r="E11" s="83" t="s">
        <v>1134</v>
      </c>
      <c r="F11" s="44">
        <f t="shared" si="0"/>
        <v>9</v>
      </c>
      <c r="G11" s="44">
        <f t="shared" si="1"/>
        <v>7</v>
      </c>
      <c r="H11" s="20" t="str">
        <f t="shared" si="2"/>
        <v>/giu-chan-nhan-tai/</v>
      </c>
      <c r="L11" s="79"/>
      <c r="M11" s="79">
        <v>150</v>
      </c>
      <c r="N11" s="79" t="s">
        <v>113</v>
      </c>
      <c r="O11" s="79">
        <f>1</f>
        <v>1</v>
      </c>
      <c r="P11" s="79">
        <v>9</v>
      </c>
      <c r="Q11" s="79">
        <v>8</v>
      </c>
      <c r="R11" s="80" t="s">
        <v>3908</v>
      </c>
      <c r="S11" s="79" t="s">
        <v>3919</v>
      </c>
      <c r="T11" s="81">
        <v>44723.658495370371</v>
      </c>
      <c r="U11" s="79" t="s">
        <v>3920</v>
      </c>
      <c r="V11" s="79"/>
    </row>
    <row r="12" spans="1:22">
      <c r="A12" s="20">
        <v>11</v>
      </c>
      <c r="B12" s="75" t="s">
        <v>294</v>
      </c>
      <c r="C12" s="76">
        <v>10</v>
      </c>
      <c r="D12" s="77" t="s">
        <v>294</v>
      </c>
      <c r="E12" s="78" t="s">
        <v>678</v>
      </c>
      <c r="F12" s="44">
        <f t="shared" si="0"/>
        <v>1</v>
      </c>
      <c r="G12" s="44">
        <f t="shared" si="1"/>
        <v>1</v>
      </c>
      <c r="H12" s="20" t="str">
        <f t="shared" si="2"/>
        <v>/chuc-nang-cua-phan-mem-quan-ly-nhan-su/</v>
      </c>
      <c r="L12" s="79"/>
      <c r="M12" s="79">
        <v>3</v>
      </c>
      <c r="N12" s="79" t="s">
        <v>74</v>
      </c>
      <c r="O12" s="79">
        <v>0</v>
      </c>
      <c r="P12" s="79">
        <v>5</v>
      </c>
      <c r="Q12" s="79">
        <v>4</v>
      </c>
      <c r="R12" s="80" t="s">
        <v>3908</v>
      </c>
      <c r="S12" s="79" t="s">
        <v>3921</v>
      </c>
      <c r="T12" s="81">
        <v>44723.658472222225</v>
      </c>
      <c r="U12" s="79" t="s">
        <v>3922</v>
      </c>
      <c r="V12" s="79"/>
    </row>
    <row r="13" spans="1:22">
      <c r="A13" s="20">
        <v>12</v>
      </c>
      <c r="B13" s="75" t="s">
        <v>3923</v>
      </c>
      <c r="C13" s="76">
        <v>10</v>
      </c>
      <c r="D13" s="77" t="s">
        <v>3923</v>
      </c>
      <c r="E13" s="47" t="s">
        <v>646</v>
      </c>
      <c r="F13" s="44">
        <f t="shared" si="0"/>
        <v>19</v>
      </c>
      <c r="G13" s="44">
        <f t="shared" si="1"/>
        <v>15</v>
      </c>
      <c r="H13" s="20" t="str">
        <f t="shared" si="2"/>
        <v>/onboarding-la-gi/</v>
      </c>
      <c r="L13" s="79"/>
      <c r="M13" s="79">
        <v>4</v>
      </c>
      <c r="N13" s="79" t="s">
        <v>84</v>
      </c>
      <c r="O13" s="79">
        <v>0</v>
      </c>
      <c r="P13" s="79">
        <v>2</v>
      </c>
      <c r="Q13" s="79">
        <v>2</v>
      </c>
      <c r="R13" s="80" t="s">
        <v>3908</v>
      </c>
      <c r="S13" s="79" t="s">
        <v>3924</v>
      </c>
      <c r="T13" s="81">
        <v>44723.658425925925</v>
      </c>
      <c r="U13" s="79" t="s">
        <v>3925</v>
      </c>
      <c r="V13" s="79"/>
    </row>
    <row r="14" spans="1:22" ht="15.75" customHeight="1">
      <c r="A14" s="20">
        <v>13</v>
      </c>
      <c r="B14" s="77" t="s">
        <v>3926</v>
      </c>
      <c r="C14" s="76">
        <v>20</v>
      </c>
      <c r="D14" s="77"/>
      <c r="E14" s="77"/>
      <c r="F14" s="44">
        <f t="shared" si="0"/>
        <v>13</v>
      </c>
      <c r="G14" s="44">
        <f t="shared" si="1"/>
        <v>7</v>
      </c>
      <c r="H14" s="20" t="str">
        <f t="shared" si="2"/>
        <v>/onboarding-la-gi/</v>
      </c>
      <c r="L14" s="79"/>
      <c r="M14" s="79">
        <v>5</v>
      </c>
      <c r="N14" s="79" t="s">
        <v>88</v>
      </c>
      <c r="O14" s="79">
        <v>0</v>
      </c>
      <c r="P14" s="79">
        <v>10</v>
      </c>
      <c r="Q14" s="79">
        <v>5</v>
      </c>
      <c r="R14" s="80" t="s">
        <v>3908</v>
      </c>
      <c r="S14" s="79" t="s">
        <v>3924</v>
      </c>
      <c r="T14" s="81">
        <v>44723.658449074072</v>
      </c>
      <c r="U14" s="79" t="s">
        <v>3922</v>
      </c>
      <c r="V14" s="79"/>
    </row>
    <row r="15" spans="1:22" ht="15.75" customHeight="1">
      <c r="A15" s="20">
        <v>14</v>
      </c>
      <c r="B15" s="77" t="s">
        <v>3927</v>
      </c>
      <c r="C15" s="76">
        <v>10</v>
      </c>
      <c r="D15" s="77"/>
      <c r="E15" s="77"/>
      <c r="F15" s="44" t="str">
        <f t="shared" si="0"/>
        <v>N/A</v>
      </c>
      <c r="G15" s="44">
        <f t="shared" si="1"/>
        <v>85</v>
      </c>
      <c r="H15" s="20" t="str">
        <f t="shared" si="2"/>
        <v>NOT FOUND</v>
      </c>
      <c r="L15" s="79"/>
      <c r="M15" s="79">
        <v>46</v>
      </c>
      <c r="N15" s="79" t="s">
        <v>115</v>
      </c>
      <c r="O15" s="79">
        <v>0</v>
      </c>
      <c r="P15" s="79">
        <v>20</v>
      </c>
      <c r="Q15" s="79">
        <v>18</v>
      </c>
      <c r="R15" s="80" t="s">
        <v>3908</v>
      </c>
      <c r="S15" s="79" t="s">
        <v>3924</v>
      </c>
      <c r="T15" s="81">
        <v>44723.658518518518</v>
      </c>
      <c r="U15" s="79" t="s">
        <v>3916</v>
      </c>
      <c r="V15" s="79"/>
    </row>
    <row r="16" spans="1:22">
      <c r="A16" s="20">
        <v>15</v>
      </c>
      <c r="B16" s="77" t="s">
        <v>3928</v>
      </c>
      <c r="C16" s="76">
        <v>50</v>
      </c>
      <c r="D16" s="75"/>
      <c r="E16" s="77"/>
      <c r="F16" s="44">
        <f t="shared" si="0"/>
        <v>95</v>
      </c>
      <c r="G16" s="44">
        <f t="shared" si="1"/>
        <v>14</v>
      </c>
      <c r="H16" s="20" t="str">
        <f t="shared" si="2"/>
        <v>/onboarding-la-gi/</v>
      </c>
      <c r="L16" s="79"/>
      <c r="M16" s="79">
        <v>47</v>
      </c>
      <c r="N16" s="79" t="s">
        <v>157</v>
      </c>
      <c r="O16" s="79">
        <v>-3</v>
      </c>
      <c r="P16" s="79">
        <v>38</v>
      </c>
      <c r="Q16" s="79">
        <v>38</v>
      </c>
      <c r="R16" s="80" t="s">
        <v>3908</v>
      </c>
      <c r="S16" s="79" t="s">
        <v>3915</v>
      </c>
      <c r="T16" s="81">
        <v>44723.658472222225</v>
      </c>
      <c r="U16" s="79" t="s">
        <v>3916</v>
      </c>
      <c r="V16" s="79"/>
    </row>
    <row r="17" spans="1:22" ht="15.75" customHeight="1">
      <c r="A17" s="20">
        <v>16</v>
      </c>
      <c r="B17" s="77" t="s">
        <v>3929</v>
      </c>
      <c r="C17" s="76">
        <v>10</v>
      </c>
      <c r="D17" s="77"/>
      <c r="E17" s="77"/>
      <c r="F17" s="44">
        <f t="shared" si="0"/>
        <v>19</v>
      </c>
      <c r="G17" s="44">
        <f t="shared" si="1"/>
        <v>8</v>
      </c>
      <c r="H17" s="20" t="str">
        <f t="shared" si="2"/>
        <v>/onboarding-la-gi/</v>
      </c>
      <c r="L17" s="79"/>
      <c r="M17" s="79">
        <v>48</v>
      </c>
      <c r="N17" s="79" t="s">
        <v>141</v>
      </c>
      <c r="O17" s="79">
        <v>0</v>
      </c>
      <c r="P17" s="79">
        <v>15</v>
      </c>
      <c r="Q17" s="79">
        <v>15</v>
      </c>
      <c r="R17" s="80" t="s">
        <v>3908</v>
      </c>
      <c r="S17" s="79" t="s">
        <v>3915</v>
      </c>
      <c r="T17" s="81">
        <v>44723.658449074072</v>
      </c>
      <c r="U17" s="79" t="s">
        <v>3930</v>
      </c>
      <c r="V17" s="79"/>
    </row>
    <row r="18" spans="1:22">
      <c r="A18" s="20">
        <v>17</v>
      </c>
      <c r="B18" s="75" t="s">
        <v>3931</v>
      </c>
      <c r="C18" s="76">
        <v>90</v>
      </c>
      <c r="D18" s="75" t="s">
        <v>3931</v>
      </c>
      <c r="E18" s="84" t="s">
        <v>614</v>
      </c>
      <c r="F18" s="44">
        <f t="shared" si="0"/>
        <v>5</v>
      </c>
      <c r="G18" s="44">
        <f t="shared" si="1"/>
        <v>3</v>
      </c>
      <c r="H18" s="20" t="str">
        <f t="shared" si="2"/>
        <v>/dich-vu-nhan-su-la-gi/</v>
      </c>
      <c r="L18" s="79"/>
      <c r="M18" s="79">
        <v>2</v>
      </c>
      <c r="N18" s="79" t="s">
        <v>170</v>
      </c>
      <c r="O18" s="79">
        <v>0</v>
      </c>
      <c r="P18" s="79">
        <v>3</v>
      </c>
      <c r="Q18" s="79">
        <v>2</v>
      </c>
      <c r="R18" s="80" t="s">
        <v>3908</v>
      </c>
      <c r="S18" s="79" t="s">
        <v>3915</v>
      </c>
      <c r="T18" s="81">
        <v>44723.658472222225</v>
      </c>
      <c r="U18" s="79" t="s">
        <v>3914</v>
      </c>
      <c r="V18" s="79"/>
    </row>
    <row r="19" spans="1:22">
      <c r="A19" s="20">
        <v>18</v>
      </c>
      <c r="B19" s="75" t="s">
        <v>163</v>
      </c>
      <c r="C19" s="76">
        <v>20</v>
      </c>
      <c r="D19" s="77" t="s">
        <v>163</v>
      </c>
      <c r="E19" s="78" t="s">
        <v>725</v>
      </c>
      <c r="F19" s="44">
        <f t="shared" si="0"/>
        <v>5</v>
      </c>
      <c r="G19" s="44">
        <f t="shared" si="1"/>
        <v>4</v>
      </c>
      <c r="H19" s="20" t="str">
        <f t="shared" si="2"/>
        <v>/giai-phap-cham-cong-online/</v>
      </c>
      <c r="L19" s="79"/>
      <c r="M19" s="79">
        <v>11</v>
      </c>
      <c r="N19" s="79" t="s">
        <v>294</v>
      </c>
      <c r="O19" s="79">
        <v>0</v>
      </c>
      <c r="P19" s="79">
        <v>1</v>
      </c>
      <c r="Q19" s="79">
        <v>1</v>
      </c>
      <c r="R19" s="80" t="s">
        <v>3908</v>
      </c>
      <c r="S19" s="79" t="s">
        <v>3915</v>
      </c>
      <c r="T19" s="81">
        <v>44723.658460648148</v>
      </c>
      <c r="U19" s="79" t="s">
        <v>3932</v>
      </c>
      <c r="V19" s="79"/>
    </row>
    <row r="20" spans="1:22">
      <c r="A20" s="20">
        <v>19</v>
      </c>
      <c r="B20" s="75" t="s">
        <v>207</v>
      </c>
      <c r="C20" s="82">
        <v>20</v>
      </c>
      <c r="D20" s="75" t="s">
        <v>207</v>
      </c>
      <c r="E20" s="83" t="s">
        <v>765</v>
      </c>
      <c r="F20" s="44">
        <f t="shared" si="0"/>
        <v>3</v>
      </c>
      <c r="G20" s="44">
        <f t="shared" si="1"/>
        <v>3</v>
      </c>
      <c r="H20" s="20" t="str">
        <f t="shared" si="2"/>
        <v>/he-thong-quan-ly-nguon-nhan-luc/</v>
      </c>
      <c r="L20" s="79"/>
      <c r="M20" s="79">
        <v>92</v>
      </c>
      <c r="N20" s="79" t="s">
        <v>200</v>
      </c>
      <c r="O20" s="79">
        <v>0</v>
      </c>
      <c r="P20" s="80">
        <v>39</v>
      </c>
      <c r="Q20" s="80">
        <v>33</v>
      </c>
      <c r="R20" s="80" t="s">
        <v>3908</v>
      </c>
      <c r="S20" s="79" t="s">
        <v>3933</v>
      </c>
      <c r="T20" s="81">
        <v>44723.658553240741</v>
      </c>
      <c r="U20" s="79" t="s">
        <v>3910</v>
      </c>
      <c r="V20" s="79"/>
    </row>
    <row r="21" spans="1:22">
      <c r="A21" s="20">
        <v>20</v>
      </c>
      <c r="B21" s="77" t="s">
        <v>256</v>
      </c>
      <c r="C21" s="76">
        <v>110</v>
      </c>
      <c r="D21" s="75"/>
      <c r="E21" s="77"/>
      <c r="F21" s="44">
        <f t="shared" si="0"/>
        <v>4</v>
      </c>
      <c r="G21" s="44">
        <f t="shared" si="1"/>
        <v>4</v>
      </c>
      <c r="H21" s="20" t="str">
        <f t="shared" si="2"/>
        <v>/he-thong-quan-ly-nguon-nhan-luc/</v>
      </c>
      <c r="L21" s="79"/>
      <c r="M21" s="79">
        <v>6</v>
      </c>
      <c r="N21" s="79" t="s">
        <v>82</v>
      </c>
      <c r="O21" s="79">
        <v>0</v>
      </c>
      <c r="P21" s="79">
        <v>6</v>
      </c>
      <c r="Q21" s="79">
        <v>4</v>
      </c>
      <c r="R21" s="80" t="s">
        <v>3908</v>
      </c>
      <c r="S21" s="79" t="s">
        <v>3919</v>
      </c>
      <c r="T21" s="81">
        <v>44723.658449074072</v>
      </c>
      <c r="U21" s="79" t="s">
        <v>3922</v>
      </c>
      <c r="V21" s="79"/>
    </row>
    <row r="22" spans="1:22">
      <c r="A22" s="20">
        <v>21</v>
      </c>
      <c r="B22" s="75" t="s">
        <v>184</v>
      </c>
      <c r="C22" s="76">
        <v>10</v>
      </c>
      <c r="D22" s="75" t="s">
        <v>184</v>
      </c>
      <c r="E22" s="84" t="s">
        <v>804</v>
      </c>
      <c r="F22" s="44">
        <f t="shared" si="0"/>
        <v>25</v>
      </c>
      <c r="G22" s="44">
        <f t="shared" si="1"/>
        <v>17</v>
      </c>
      <c r="H22" s="20" t="str">
        <f t="shared" si="2"/>
        <v>/he-thong-quan-ly-nguon-nhan-luc/</v>
      </c>
      <c r="L22" s="79"/>
      <c r="M22" s="79">
        <v>93</v>
      </c>
      <c r="N22" s="79" t="s">
        <v>287</v>
      </c>
      <c r="O22" s="79">
        <v>-6</v>
      </c>
      <c r="P22" s="79">
        <v>76</v>
      </c>
      <c r="Q22" s="79">
        <v>33</v>
      </c>
      <c r="R22" s="80" t="s">
        <v>3908</v>
      </c>
      <c r="S22" s="79" t="s">
        <v>3915</v>
      </c>
      <c r="T22" s="81">
        <v>44723.658530092594</v>
      </c>
      <c r="U22" s="79" t="s">
        <v>3934</v>
      </c>
      <c r="V22" s="79"/>
    </row>
    <row r="23" spans="1:22" ht="15.75" customHeight="1">
      <c r="A23" s="20">
        <v>22</v>
      </c>
      <c r="B23" s="77" t="s">
        <v>262</v>
      </c>
      <c r="C23" s="76">
        <v>10</v>
      </c>
      <c r="D23" s="77"/>
      <c r="E23" s="77"/>
      <c r="F23" s="44">
        <f t="shared" si="0"/>
        <v>23</v>
      </c>
      <c r="G23" s="44">
        <f t="shared" si="1"/>
        <v>18</v>
      </c>
      <c r="H23" s="20" t="str">
        <f t="shared" si="2"/>
        <v>/he-thong-thong-tin-quan-ly-nhan-su/</v>
      </c>
      <c r="L23" s="79"/>
      <c r="M23" s="79">
        <v>173</v>
      </c>
      <c r="N23" s="79" t="s">
        <v>3931</v>
      </c>
      <c r="O23" s="79">
        <f>2</f>
        <v>2</v>
      </c>
      <c r="P23" s="79">
        <v>5</v>
      </c>
      <c r="Q23" s="79">
        <v>3</v>
      </c>
      <c r="R23" s="80" t="s">
        <v>3908</v>
      </c>
      <c r="S23" s="79" t="s">
        <v>3924</v>
      </c>
      <c r="T23" s="81">
        <v>44723.658483796295</v>
      </c>
      <c r="U23" s="79" t="s">
        <v>3935</v>
      </c>
      <c r="V23" s="79"/>
    </row>
    <row r="24" spans="1:22" ht="15.75" customHeight="1">
      <c r="A24" s="20">
        <v>23</v>
      </c>
      <c r="B24" s="77" t="s">
        <v>264</v>
      </c>
      <c r="C24" s="76">
        <v>40</v>
      </c>
      <c r="D24" s="77"/>
      <c r="E24" s="77"/>
      <c r="F24" s="44">
        <f t="shared" si="0"/>
        <v>14</v>
      </c>
      <c r="G24" s="44">
        <f t="shared" si="1"/>
        <v>14</v>
      </c>
      <c r="H24" s="20" t="str">
        <f t="shared" si="2"/>
        <v>/he-thong-quan-ly-nguon-nhan-luc/</v>
      </c>
      <c r="L24" s="79"/>
      <c r="M24" s="79">
        <v>12</v>
      </c>
      <c r="N24" s="79" t="s">
        <v>163</v>
      </c>
      <c r="O24" s="79">
        <v>0</v>
      </c>
      <c r="P24" s="79">
        <v>5</v>
      </c>
      <c r="Q24" s="79">
        <v>4</v>
      </c>
      <c r="R24" s="80" t="s">
        <v>3908</v>
      </c>
      <c r="S24" s="79" t="s">
        <v>3924</v>
      </c>
      <c r="T24" s="81">
        <v>44723.658425925925</v>
      </c>
      <c r="U24" s="79" t="s">
        <v>3930</v>
      </c>
      <c r="V24" s="79"/>
    </row>
    <row r="25" spans="1:22" ht="15.75" customHeight="1">
      <c r="A25" s="20">
        <v>24</v>
      </c>
      <c r="B25" s="77" t="s">
        <v>243</v>
      </c>
      <c r="C25" s="76">
        <v>10</v>
      </c>
      <c r="D25" s="77"/>
      <c r="E25" s="77"/>
      <c r="F25" s="44">
        <f t="shared" si="0"/>
        <v>18</v>
      </c>
      <c r="G25" s="44">
        <f t="shared" si="1"/>
        <v>14</v>
      </c>
      <c r="H25" s="20" t="str">
        <f t="shared" si="2"/>
        <v>/he-thong-quan-ly-nguon-nhan-luc/</v>
      </c>
      <c r="L25" s="79"/>
      <c r="M25" s="79">
        <v>94</v>
      </c>
      <c r="N25" s="79" t="s">
        <v>235</v>
      </c>
      <c r="O25" s="79">
        <v>0</v>
      </c>
      <c r="P25" s="79">
        <v>8</v>
      </c>
      <c r="Q25" s="79">
        <v>7</v>
      </c>
      <c r="R25" s="80" t="s">
        <v>3908</v>
      </c>
      <c r="S25" s="79" t="s">
        <v>3936</v>
      </c>
      <c r="T25" s="81">
        <v>44723.658495370371</v>
      </c>
      <c r="U25" s="79" t="s">
        <v>3910</v>
      </c>
      <c r="V25" s="79"/>
    </row>
    <row r="26" spans="1:22" ht="15.75" customHeight="1">
      <c r="A26" s="20">
        <v>25</v>
      </c>
      <c r="B26" s="77" t="s">
        <v>278</v>
      </c>
      <c r="C26" s="76">
        <v>40</v>
      </c>
      <c r="D26" s="77"/>
      <c r="E26" s="77"/>
      <c r="F26" s="44">
        <f t="shared" si="0"/>
        <v>17</v>
      </c>
      <c r="G26" s="44">
        <f t="shared" si="1"/>
        <v>15</v>
      </c>
      <c r="H26" s="20" t="str">
        <f t="shared" si="2"/>
        <v>/he-thong-quan-ly-nhan-su/</v>
      </c>
      <c r="L26" s="79"/>
      <c r="M26" s="79">
        <v>10</v>
      </c>
      <c r="N26" s="79" t="s">
        <v>199</v>
      </c>
      <c r="O26" s="79">
        <v>-1</v>
      </c>
      <c r="P26" s="79">
        <v>9</v>
      </c>
      <c r="Q26" s="79">
        <v>7</v>
      </c>
      <c r="R26" s="80" t="s">
        <v>3908</v>
      </c>
      <c r="S26" s="79" t="s">
        <v>3937</v>
      </c>
      <c r="T26" s="81">
        <v>44723.658437500002</v>
      </c>
      <c r="U26" s="79" t="s">
        <v>3938</v>
      </c>
      <c r="V26" s="79"/>
    </row>
    <row r="27" spans="1:22" ht="15.75" customHeight="1">
      <c r="A27" s="20">
        <v>26</v>
      </c>
      <c r="B27" s="77" t="s">
        <v>280</v>
      </c>
      <c r="C27" s="76">
        <v>10</v>
      </c>
      <c r="D27" s="77"/>
      <c r="E27" s="77"/>
      <c r="F27" s="44" t="str">
        <f t="shared" si="0"/>
        <v>N/A</v>
      </c>
      <c r="G27" s="44">
        <f t="shared" si="1"/>
        <v>53</v>
      </c>
      <c r="H27" s="20" t="str">
        <f t="shared" si="2"/>
        <v>NOT FOUND</v>
      </c>
      <c r="L27" s="79"/>
      <c r="M27" s="79">
        <v>67</v>
      </c>
      <c r="N27" s="79" t="s">
        <v>251</v>
      </c>
      <c r="O27" s="79">
        <v>-1</v>
      </c>
      <c r="P27" s="80">
        <v>10</v>
      </c>
      <c r="Q27" s="79">
        <v>7</v>
      </c>
      <c r="R27" s="80" t="s">
        <v>3908</v>
      </c>
      <c r="S27" s="79" t="s">
        <v>3919</v>
      </c>
      <c r="T27" s="81">
        <v>44723.658506944441</v>
      </c>
      <c r="U27" s="79" t="s">
        <v>3939</v>
      </c>
      <c r="V27" s="79"/>
    </row>
    <row r="28" spans="1:22" ht="15.75" customHeight="1">
      <c r="A28" s="20">
        <v>27</v>
      </c>
      <c r="B28" s="77" t="s">
        <v>255</v>
      </c>
      <c r="C28" s="76">
        <v>10</v>
      </c>
      <c r="D28" s="77"/>
      <c r="E28" s="77"/>
      <c r="F28" s="44">
        <f t="shared" si="0"/>
        <v>63</v>
      </c>
      <c r="G28" s="44">
        <f t="shared" si="1"/>
        <v>23</v>
      </c>
      <c r="H28" s="20" t="str">
        <f t="shared" si="2"/>
        <v>/xay-dung-phan-mem-quan-ly-nhan-su/</v>
      </c>
      <c r="L28" s="79"/>
      <c r="M28" s="79">
        <v>14</v>
      </c>
      <c r="N28" s="79" t="s">
        <v>262</v>
      </c>
      <c r="O28" s="79">
        <v>-4</v>
      </c>
      <c r="P28" s="79">
        <v>23</v>
      </c>
      <c r="Q28" s="79">
        <v>18</v>
      </c>
      <c r="R28" s="80" t="s">
        <v>3908</v>
      </c>
      <c r="S28" s="79" t="s">
        <v>3924</v>
      </c>
      <c r="T28" s="81">
        <v>44723.658460648148</v>
      </c>
      <c r="U28" s="79" t="s">
        <v>3940</v>
      </c>
      <c r="V28" s="79"/>
    </row>
    <row r="29" spans="1:22">
      <c r="A29" s="20">
        <v>28</v>
      </c>
      <c r="B29" s="75" t="s">
        <v>3941</v>
      </c>
      <c r="C29" s="76">
        <v>720</v>
      </c>
      <c r="D29" s="77" t="s">
        <v>215</v>
      </c>
      <c r="E29" s="85" t="s">
        <v>794</v>
      </c>
      <c r="F29" s="44">
        <f t="shared" si="0"/>
        <v>30</v>
      </c>
      <c r="G29" s="44">
        <f t="shared" si="1"/>
        <v>26</v>
      </c>
      <c r="H29" s="20" t="str">
        <f t="shared" si="2"/>
        <v>/phan-mem-quan-ly-nhan-su/</v>
      </c>
      <c r="L29" s="79"/>
      <c r="M29" s="79">
        <v>15</v>
      </c>
      <c r="N29" s="79" t="s">
        <v>207</v>
      </c>
      <c r="O29" s="79">
        <v>0</v>
      </c>
      <c r="P29" s="79">
        <v>3</v>
      </c>
      <c r="Q29" s="79">
        <v>3</v>
      </c>
      <c r="R29" s="80" t="s">
        <v>3908</v>
      </c>
      <c r="S29" s="79" t="s">
        <v>3921</v>
      </c>
      <c r="T29" s="81">
        <v>44723.658414351848</v>
      </c>
      <c r="U29" s="79" t="s">
        <v>3942</v>
      </c>
      <c r="V29" s="79"/>
    </row>
    <row r="30" spans="1:22">
      <c r="A30" s="20">
        <v>29</v>
      </c>
      <c r="B30" s="75" t="s">
        <v>215</v>
      </c>
      <c r="C30" s="76">
        <v>20</v>
      </c>
      <c r="D30" s="75"/>
      <c r="E30" s="77"/>
      <c r="F30" s="44">
        <f t="shared" si="0"/>
        <v>5</v>
      </c>
      <c r="G30" s="44">
        <f t="shared" si="1"/>
        <v>5</v>
      </c>
      <c r="H30" s="20" t="str">
        <f t="shared" si="2"/>
        <v>/he-thong-thong-tin-quan-ly-nhan-su/</v>
      </c>
      <c r="L30" s="79"/>
      <c r="M30" s="79">
        <v>13</v>
      </c>
      <c r="N30" s="79" t="s">
        <v>278</v>
      </c>
      <c r="O30" s="79">
        <v>0</v>
      </c>
      <c r="P30" s="79">
        <v>17</v>
      </c>
      <c r="Q30" s="79">
        <v>15</v>
      </c>
      <c r="R30" s="80" t="s">
        <v>3908</v>
      </c>
      <c r="S30" s="79" t="s">
        <v>3915</v>
      </c>
      <c r="T30" s="81">
        <v>44723.658425925925</v>
      </c>
      <c r="U30" s="79" t="s">
        <v>3943</v>
      </c>
      <c r="V30" s="79"/>
    </row>
    <row r="31" spans="1:22" ht="15.75" customHeight="1">
      <c r="A31" s="20">
        <v>30</v>
      </c>
      <c r="B31" s="77" t="s">
        <v>245</v>
      </c>
      <c r="C31" s="76">
        <v>10</v>
      </c>
      <c r="D31" s="77"/>
      <c r="E31" s="77"/>
      <c r="F31" s="44">
        <f t="shared" si="0"/>
        <v>13</v>
      </c>
      <c r="G31" s="44">
        <f t="shared" si="1"/>
        <v>12</v>
      </c>
      <c r="H31" s="20" t="str">
        <f t="shared" si="2"/>
        <v>/he-thong-quan-ly-nguon-nhan-luc/</v>
      </c>
      <c r="L31" s="79"/>
      <c r="M31" s="79">
        <v>16</v>
      </c>
      <c r="N31" s="79" t="s">
        <v>184</v>
      </c>
      <c r="O31" s="79">
        <v>-8</v>
      </c>
      <c r="P31" s="79">
        <v>25</v>
      </c>
      <c r="Q31" s="79">
        <v>17</v>
      </c>
      <c r="R31" s="80" t="s">
        <v>3908</v>
      </c>
      <c r="S31" s="79" t="s">
        <v>3944</v>
      </c>
      <c r="T31" s="81">
        <v>44723.658449074072</v>
      </c>
      <c r="U31" s="79" t="s">
        <v>3942</v>
      </c>
      <c r="V31" s="79"/>
    </row>
    <row r="32" spans="1:22" ht="15.75" customHeight="1">
      <c r="A32" s="20">
        <v>31</v>
      </c>
      <c r="B32" s="77" t="s">
        <v>254</v>
      </c>
      <c r="C32" s="76">
        <v>10</v>
      </c>
      <c r="D32" s="77"/>
      <c r="E32" s="77"/>
      <c r="F32" s="44">
        <f t="shared" si="0"/>
        <v>14</v>
      </c>
      <c r="G32" s="44">
        <f t="shared" si="1"/>
        <v>14</v>
      </c>
      <c r="H32" s="20" t="str">
        <f t="shared" si="2"/>
        <v>/he-thong-thong-tin-quan-ly-nhan-su/</v>
      </c>
      <c r="L32" s="79"/>
      <c r="M32" s="79">
        <v>75</v>
      </c>
      <c r="N32" s="79" t="s">
        <v>140</v>
      </c>
      <c r="O32" s="79">
        <v>0</v>
      </c>
      <c r="P32" s="79">
        <v>18</v>
      </c>
      <c r="Q32" s="79">
        <v>14</v>
      </c>
      <c r="R32" s="80" t="s">
        <v>3908</v>
      </c>
      <c r="S32" s="79" t="s">
        <v>3915</v>
      </c>
      <c r="T32" s="81">
        <v>44723.658460648148</v>
      </c>
      <c r="U32" s="79" t="s">
        <v>3945</v>
      </c>
      <c r="V32" s="79"/>
    </row>
    <row r="33" spans="1:22">
      <c r="A33" s="20">
        <v>32</v>
      </c>
      <c r="B33" s="77" t="s">
        <v>258</v>
      </c>
      <c r="C33" s="86">
        <v>50</v>
      </c>
      <c r="D33" s="77" t="s">
        <v>281</v>
      </c>
      <c r="E33" s="83" t="s">
        <v>1368</v>
      </c>
      <c r="F33" s="44">
        <f t="shared" si="0"/>
        <v>11</v>
      </c>
      <c r="G33" s="44">
        <f t="shared" si="1"/>
        <v>11</v>
      </c>
      <c r="H33" s="20" t="str">
        <f t="shared" si="2"/>
        <v>/he-thong-thong-tin-quan-ly-nhan-su/</v>
      </c>
      <c r="L33" s="79"/>
      <c r="M33" s="79">
        <v>17</v>
      </c>
      <c r="N33" s="79" t="s">
        <v>264</v>
      </c>
      <c r="O33" s="79">
        <v>-3</v>
      </c>
      <c r="P33" s="79">
        <v>14</v>
      </c>
      <c r="Q33" s="79">
        <v>14</v>
      </c>
      <c r="R33" s="80" t="s">
        <v>3908</v>
      </c>
      <c r="S33" s="79" t="s">
        <v>3924</v>
      </c>
      <c r="T33" s="81">
        <v>44723.658472222225</v>
      </c>
      <c r="U33" s="79" t="s">
        <v>3942</v>
      </c>
      <c r="V33" s="79"/>
    </row>
    <row r="34" spans="1:22">
      <c r="A34" s="20">
        <v>33</v>
      </c>
      <c r="B34" s="75" t="s">
        <v>281</v>
      </c>
      <c r="C34" s="76">
        <v>70</v>
      </c>
      <c r="D34" s="77" t="s">
        <v>73</v>
      </c>
      <c r="E34" s="78" t="s">
        <v>885</v>
      </c>
      <c r="F34" s="44">
        <f t="shared" si="0"/>
        <v>12</v>
      </c>
      <c r="G34" s="44">
        <f t="shared" si="1"/>
        <v>9</v>
      </c>
      <c r="H34" s="20" t="str">
        <f t="shared" si="2"/>
        <v>/loi-ich-cua-phan-mem-quan-ly-nhan-su/</v>
      </c>
      <c r="L34" s="79"/>
      <c r="M34" s="79">
        <v>18</v>
      </c>
      <c r="N34" s="79" t="s">
        <v>256</v>
      </c>
      <c r="O34" s="79">
        <v>0</v>
      </c>
      <c r="P34" s="79">
        <v>4</v>
      </c>
      <c r="Q34" s="79">
        <v>4</v>
      </c>
      <c r="R34" s="80" t="s">
        <v>3908</v>
      </c>
      <c r="S34" s="79" t="s">
        <v>3919</v>
      </c>
      <c r="T34" s="81">
        <v>44723.658472222225</v>
      </c>
      <c r="U34" s="79" t="s">
        <v>3942</v>
      </c>
      <c r="V34" s="79"/>
    </row>
    <row r="35" spans="1:22">
      <c r="A35" s="20">
        <v>34</v>
      </c>
      <c r="B35" s="75" t="s">
        <v>73</v>
      </c>
      <c r="C35" s="76">
        <v>10</v>
      </c>
      <c r="D35" s="77"/>
      <c r="E35" s="77"/>
      <c r="F35" s="44">
        <f t="shared" si="0"/>
        <v>11</v>
      </c>
      <c r="G35" s="44">
        <f t="shared" si="1"/>
        <v>8</v>
      </c>
      <c r="H35" s="20" t="str">
        <f t="shared" si="2"/>
        <v>/phan-mem-cham-cong/</v>
      </c>
      <c r="L35" s="79"/>
      <c r="M35" s="79">
        <v>19</v>
      </c>
      <c r="N35" s="79" t="s">
        <v>243</v>
      </c>
      <c r="O35" s="79">
        <f>3</f>
        <v>3</v>
      </c>
      <c r="P35" s="79">
        <v>18</v>
      </c>
      <c r="Q35" s="79">
        <v>14</v>
      </c>
      <c r="R35" s="80" t="s">
        <v>3908</v>
      </c>
      <c r="S35" s="79" t="s">
        <v>3919</v>
      </c>
      <c r="T35" s="81">
        <v>44723.658495370371</v>
      </c>
      <c r="U35" s="79" t="s">
        <v>3942</v>
      </c>
      <c r="V35" s="79"/>
    </row>
    <row r="36" spans="1:22" ht="15.75" customHeight="1">
      <c r="A36" s="20">
        <v>35</v>
      </c>
      <c r="B36" s="77" t="s">
        <v>133</v>
      </c>
      <c r="C36" s="76">
        <v>20</v>
      </c>
      <c r="D36" s="77"/>
      <c r="E36" s="77"/>
      <c r="F36" s="44">
        <f t="shared" si="0"/>
        <v>8</v>
      </c>
      <c r="G36" s="44">
        <f t="shared" si="1"/>
        <v>6</v>
      </c>
      <c r="H36" s="20" t="str">
        <f t="shared" si="2"/>
        <v>/phan-mem-cham-cong/</v>
      </c>
      <c r="L36" s="79"/>
      <c r="M36" s="79">
        <v>22</v>
      </c>
      <c r="N36" s="79" t="s">
        <v>245</v>
      </c>
      <c r="O36" s="79">
        <v>-1</v>
      </c>
      <c r="P36" s="79">
        <v>13</v>
      </c>
      <c r="Q36" s="79">
        <v>12</v>
      </c>
      <c r="R36" s="80" t="s">
        <v>3908</v>
      </c>
      <c r="S36" s="79" t="s">
        <v>3936</v>
      </c>
      <c r="T36" s="81">
        <v>44723.658472222225</v>
      </c>
      <c r="U36" s="79" t="s">
        <v>3942</v>
      </c>
      <c r="V36" s="79"/>
    </row>
    <row r="37" spans="1:22" ht="15.75" customHeight="1">
      <c r="A37" s="20">
        <v>36</v>
      </c>
      <c r="B37" s="77" t="s">
        <v>123</v>
      </c>
      <c r="C37" s="76">
        <v>720</v>
      </c>
      <c r="D37" s="77"/>
      <c r="E37" s="77"/>
      <c r="F37" s="44">
        <f t="shared" si="0"/>
        <v>8</v>
      </c>
      <c r="G37" s="44">
        <f t="shared" si="1"/>
        <v>7</v>
      </c>
      <c r="H37" s="20" t="str">
        <f t="shared" si="2"/>
        <v>/phan-mem-cham-cong/</v>
      </c>
      <c r="L37" s="79"/>
      <c r="M37" s="79">
        <v>23</v>
      </c>
      <c r="N37" s="79" t="s">
        <v>254</v>
      </c>
      <c r="O37" s="79">
        <v>-1</v>
      </c>
      <c r="P37" s="79">
        <v>14</v>
      </c>
      <c r="Q37" s="79">
        <v>14</v>
      </c>
      <c r="R37" s="80" t="s">
        <v>3908</v>
      </c>
      <c r="S37" s="79" t="s">
        <v>3919</v>
      </c>
      <c r="T37" s="81">
        <v>44723.658460648148</v>
      </c>
      <c r="U37" s="79" t="s">
        <v>3940</v>
      </c>
      <c r="V37" s="79"/>
    </row>
    <row r="38" spans="1:22" ht="14.25">
      <c r="A38" s="20">
        <v>37</v>
      </c>
      <c r="B38" s="77" t="s">
        <v>158</v>
      </c>
      <c r="C38" s="76">
        <v>20</v>
      </c>
      <c r="D38" s="77"/>
      <c r="E38" s="77"/>
      <c r="F38" s="44">
        <f t="shared" si="0"/>
        <v>10</v>
      </c>
      <c r="G38" s="44">
        <f t="shared" si="1"/>
        <v>9</v>
      </c>
      <c r="H38" s="20" t="str">
        <f t="shared" si="2"/>
        <v>/phan-mem-cham-cong/</v>
      </c>
      <c r="L38" s="79"/>
      <c r="M38" s="79">
        <v>24</v>
      </c>
      <c r="N38" s="79" t="s">
        <v>215</v>
      </c>
      <c r="O38" s="79">
        <v>0</v>
      </c>
      <c r="P38" s="79">
        <v>5</v>
      </c>
      <c r="Q38" s="79">
        <v>5</v>
      </c>
      <c r="R38" s="80" t="s">
        <v>3908</v>
      </c>
      <c r="S38" s="79" t="s">
        <v>3946</v>
      </c>
      <c r="T38" s="81">
        <v>44723.658402777779</v>
      </c>
      <c r="U38" s="79" t="s">
        <v>3940</v>
      </c>
      <c r="V38" s="79"/>
    </row>
    <row r="39" spans="1:22" ht="14.25">
      <c r="A39" s="20">
        <v>38</v>
      </c>
      <c r="B39" s="77" t="s">
        <v>73</v>
      </c>
      <c r="C39" s="76">
        <v>20</v>
      </c>
      <c r="D39" s="77"/>
      <c r="E39" s="77"/>
      <c r="F39" s="44">
        <f t="shared" si="0"/>
        <v>11</v>
      </c>
      <c r="G39" s="44">
        <f t="shared" si="1"/>
        <v>8</v>
      </c>
      <c r="H39" s="20" t="str">
        <f t="shared" si="2"/>
        <v>/phan-mem-cham-cong/</v>
      </c>
      <c r="L39" s="79"/>
      <c r="M39" s="79">
        <v>25</v>
      </c>
      <c r="N39" s="79" t="s">
        <v>258</v>
      </c>
      <c r="O39" s="79">
        <v>-4</v>
      </c>
      <c r="P39" s="79">
        <v>11</v>
      </c>
      <c r="Q39" s="79">
        <v>11</v>
      </c>
      <c r="R39" s="80" t="s">
        <v>3908</v>
      </c>
      <c r="S39" s="79" t="s">
        <v>3919</v>
      </c>
      <c r="T39" s="81">
        <v>44723.658541666664</v>
      </c>
      <c r="U39" s="79" t="s">
        <v>3940</v>
      </c>
      <c r="V39" s="79"/>
    </row>
    <row r="40" spans="1:22">
      <c r="A40" s="20">
        <v>39</v>
      </c>
      <c r="B40" s="77" t="s">
        <v>154</v>
      </c>
      <c r="C40" s="82">
        <v>20</v>
      </c>
      <c r="D40" s="75"/>
      <c r="E40" s="77"/>
      <c r="F40" s="44">
        <f t="shared" si="0"/>
        <v>18</v>
      </c>
      <c r="G40" s="44">
        <f t="shared" si="1"/>
        <v>16</v>
      </c>
      <c r="H40" s="20" t="str">
        <f t="shared" si="2"/>
        <v>/phan-mem-cham-cong/</v>
      </c>
      <c r="L40" s="79"/>
      <c r="M40" s="79">
        <v>7</v>
      </c>
      <c r="N40" s="79" t="s">
        <v>90</v>
      </c>
      <c r="O40" s="79">
        <f>5</f>
        <v>5</v>
      </c>
      <c r="P40" s="79">
        <v>17</v>
      </c>
      <c r="Q40" s="79">
        <v>8</v>
      </c>
      <c r="R40" s="80" t="s">
        <v>3908</v>
      </c>
      <c r="S40" s="79" t="s">
        <v>3915</v>
      </c>
      <c r="T40" s="81">
        <v>44723.658576388887</v>
      </c>
      <c r="U40" s="79" t="s">
        <v>3922</v>
      </c>
      <c r="V40" s="79"/>
    </row>
    <row r="41" spans="1:22" ht="14.25">
      <c r="A41" s="20">
        <v>40</v>
      </c>
      <c r="B41" s="77" t="s">
        <v>77</v>
      </c>
      <c r="C41" s="76">
        <v>20</v>
      </c>
      <c r="D41" s="77"/>
      <c r="E41" s="77"/>
      <c r="F41" s="44">
        <f t="shared" si="0"/>
        <v>13</v>
      </c>
      <c r="G41" s="44">
        <f t="shared" si="1"/>
        <v>12</v>
      </c>
      <c r="H41" s="20" t="str">
        <f t="shared" si="2"/>
        <v>/phan-mem-cham-cong/</v>
      </c>
      <c r="L41" s="79"/>
      <c r="M41" s="79">
        <v>26</v>
      </c>
      <c r="N41" s="79" t="s">
        <v>281</v>
      </c>
      <c r="O41" s="79">
        <v>0</v>
      </c>
      <c r="P41" s="79">
        <v>12</v>
      </c>
      <c r="Q41" s="79">
        <v>9</v>
      </c>
      <c r="R41" s="80" t="s">
        <v>3908</v>
      </c>
      <c r="S41" s="79" t="s">
        <v>3915</v>
      </c>
      <c r="T41" s="81">
        <v>44723.658425925925</v>
      </c>
      <c r="U41" s="79" t="s">
        <v>3947</v>
      </c>
      <c r="V41" s="79"/>
    </row>
    <row r="42" spans="1:22" ht="14.25">
      <c r="A42" s="20">
        <v>41</v>
      </c>
      <c r="B42" s="77" t="s">
        <v>151</v>
      </c>
      <c r="C42" s="76">
        <v>10</v>
      </c>
      <c r="D42" s="77"/>
      <c r="E42" s="77"/>
      <c r="F42" s="44">
        <f t="shared" si="0"/>
        <v>6</v>
      </c>
      <c r="G42" s="44">
        <f t="shared" si="1"/>
        <v>4</v>
      </c>
      <c r="H42" s="20" t="str">
        <f t="shared" si="2"/>
        <v>/phan-mem-cham-cong/</v>
      </c>
      <c r="L42" s="79"/>
      <c r="M42" s="79">
        <v>95</v>
      </c>
      <c r="N42" s="79" t="s">
        <v>289</v>
      </c>
      <c r="O42" s="79">
        <v>-1</v>
      </c>
      <c r="P42" s="80">
        <v>17</v>
      </c>
      <c r="Q42" s="79">
        <v>17</v>
      </c>
      <c r="R42" s="79" t="s">
        <v>3908</v>
      </c>
      <c r="S42" s="79" t="s">
        <v>3915</v>
      </c>
      <c r="T42" s="81">
        <v>44723.658460648148</v>
      </c>
      <c r="U42" s="79" t="s">
        <v>3910</v>
      </c>
      <c r="V42" s="79"/>
    </row>
    <row r="43" spans="1:22" ht="14.25">
      <c r="A43" s="20">
        <v>42</v>
      </c>
      <c r="B43" s="77" t="s">
        <v>159</v>
      </c>
      <c r="C43" s="76">
        <v>20</v>
      </c>
      <c r="D43" s="77"/>
      <c r="E43" s="77"/>
      <c r="F43" s="44">
        <f t="shared" si="0"/>
        <v>5</v>
      </c>
      <c r="G43" s="44">
        <f t="shared" si="1"/>
        <v>5</v>
      </c>
      <c r="H43" s="20" t="str">
        <f t="shared" si="2"/>
        <v>/phan-mem-cham-cong-qua-dien-thoai/</v>
      </c>
      <c r="L43" s="79"/>
      <c r="M43" s="79">
        <v>177</v>
      </c>
      <c r="N43" s="79" t="s">
        <v>3928</v>
      </c>
      <c r="O43" s="79" t="s">
        <v>3948</v>
      </c>
      <c r="P43" s="79">
        <v>95</v>
      </c>
      <c r="Q43" s="79">
        <v>14</v>
      </c>
      <c r="R43" s="80" t="s">
        <v>3908</v>
      </c>
      <c r="S43" s="79" t="s">
        <v>3917</v>
      </c>
      <c r="T43" s="81">
        <v>44723.658541666664</v>
      </c>
      <c r="U43" s="79" t="s">
        <v>3949</v>
      </c>
      <c r="V43" s="79"/>
    </row>
    <row r="44" spans="1:22" ht="14.25">
      <c r="A44" s="20">
        <v>43</v>
      </c>
      <c r="B44" s="77" t="s">
        <v>117</v>
      </c>
      <c r="C44" s="76">
        <v>480</v>
      </c>
      <c r="D44" s="77"/>
      <c r="E44" s="77"/>
      <c r="F44" s="44">
        <f t="shared" si="0"/>
        <v>13</v>
      </c>
      <c r="G44" s="44">
        <f t="shared" si="1"/>
        <v>12</v>
      </c>
      <c r="H44" s="20" t="str">
        <f t="shared" si="2"/>
        <v>/phan-mem-cham-cong/</v>
      </c>
      <c r="L44" s="79"/>
      <c r="M44" s="79">
        <v>178</v>
      </c>
      <c r="N44" s="79" t="s">
        <v>3929</v>
      </c>
      <c r="O44" s="79">
        <v>-2</v>
      </c>
      <c r="P44" s="79">
        <v>19</v>
      </c>
      <c r="Q44" s="79">
        <v>8</v>
      </c>
      <c r="R44" s="80" t="s">
        <v>3908</v>
      </c>
      <c r="S44" s="79" t="s">
        <v>3950</v>
      </c>
      <c r="T44" s="81">
        <v>44723.658518518518</v>
      </c>
      <c r="U44" s="79" t="s">
        <v>3949</v>
      </c>
      <c r="V44" s="79"/>
    </row>
    <row r="45" spans="1:22" ht="14.25">
      <c r="A45" s="20">
        <v>44</v>
      </c>
      <c r="B45" s="77" t="s">
        <v>111</v>
      </c>
      <c r="C45" s="76">
        <v>10</v>
      </c>
      <c r="D45" s="77"/>
      <c r="E45" s="77"/>
      <c r="F45" s="44">
        <f t="shared" si="0"/>
        <v>69</v>
      </c>
      <c r="G45" s="44">
        <f t="shared" si="1"/>
        <v>13</v>
      </c>
      <c r="H45" s="20" t="str">
        <f t="shared" si="2"/>
        <v>/phan-mem-cham-cong-qua-dien-thoai/</v>
      </c>
      <c r="L45" s="79"/>
      <c r="M45" s="79">
        <v>174</v>
      </c>
      <c r="N45" s="79" t="s">
        <v>3923</v>
      </c>
      <c r="O45" s="79">
        <v>0</v>
      </c>
      <c r="P45" s="79">
        <v>19</v>
      </c>
      <c r="Q45" s="79">
        <v>15</v>
      </c>
      <c r="R45" s="80" t="s">
        <v>3908</v>
      </c>
      <c r="S45" s="79" t="s">
        <v>3951</v>
      </c>
      <c r="T45" s="81">
        <v>44723.658495370371</v>
      </c>
      <c r="U45" s="79" t="s">
        <v>3949</v>
      </c>
      <c r="V45" s="79"/>
    </row>
    <row r="46" spans="1:22" ht="15">
      <c r="A46" s="20">
        <v>45</v>
      </c>
      <c r="B46" s="77" t="s">
        <v>150</v>
      </c>
      <c r="C46" s="86">
        <v>170</v>
      </c>
      <c r="D46" s="77"/>
      <c r="E46" s="77"/>
      <c r="F46" s="44" t="str">
        <f t="shared" si="0"/>
        <v>N/A</v>
      </c>
      <c r="G46" s="44">
        <f t="shared" si="1"/>
        <v>76</v>
      </c>
      <c r="H46" s="20" t="str">
        <f t="shared" si="2"/>
        <v>NOT FOUND</v>
      </c>
      <c r="L46" s="79"/>
      <c r="M46" s="79">
        <v>176</v>
      </c>
      <c r="N46" s="79" t="s">
        <v>3927</v>
      </c>
      <c r="O46" s="79">
        <v>0</v>
      </c>
      <c r="P46" s="80" t="s">
        <v>3908</v>
      </c>
      <c r="Q46" s="79">
        <v>85</v>
      </c>
      <c r="R46" s="80" t="s">
        <v>3908</v>
      </c>
      <c r="S46" s="79" t="s">
        <v>3936</v>
      </c>
      <c r="T46" s="81">
        <v>44723.658495370371</v>
      </c>
      <c r="U46" s="79" t="s">
        <v>3912</v>
      </c>
      <c r="V46" s="79"/>
    </row>
    <row r="47" spans="1:22" ht="14.25">
      <c r="A47" s="20">
        <v>46</v>
      </c>
      <c r="B47" s="77" t="s">
        <v>94</v>
      </c>
      <c r="C47" s="76">
        <v>40</v>
      </c>
      <c r="D47" s="77"/>
      <c r="E47" s="77"/>
      <c r="F47" s="44">
        <f t="shared" si="0"/>
        <v>9</v>
      </c>
      <c r="G47" s="44">
        <f t="shared" si="1"/>
        <v>7</v>
      </c>
      <c r="H47" s="20" t="str">
        <f t="shared" si="2"/>
        <v>/phan-mem-cham-cong/</v>
      </c>
      <c r="L47" s="79"/>
      <c r="M47" s="79">
        <v>175</v>
      </c>
      <c r="N47" s="79" t="s">
        <v>3926</v>
      </c>
      <c r="O47" s="79">
        <v>0</v>
      </c>
      <c r="P47" s="79">
        <v>13</v>
      </c>
      <c r="Q47" s="79">
        <v>7</v>
      </c>
      <c r="R47" s="80">
        <v>47</v>
      </c>
      <c r="S47" s="79" t="s">
        <v>3946</v>
      </c>
      <c r="T47" s="81">
        <v>44723.658483796295</v>
      </c>
      <c r="U47" s="79" t="s">
        <v>3949</v>
      </c>
      <c r="V47" s="79"/>
    </row>
    <row r="48" spans="1:22" ht="14.25">
      <c r="A48" s="20">
        <v>47</v>
      </c>
      <c r="B48" s="77" t="s">
        <v>147</v>
      </c>
      <c r="C48" s="76">
        <v>10</v>
      </c>
      <c r="D48" s="77"/>
      <c r="E48" s="77"/>
      <c r="F48" s="44">
        <f t="shared" si="0"/>
        <v>13</v>
      </c>
      <c r="G48" s="44">
        <f t="shared" si="1"/>
        <v>13</v>
      </c>
      <c r="H48" s="20" t="str">
        <f t="shared" si="2"/>
        <v>/phan-mem-cham-cong/</v>
      </c>
      <c r="L48" s="79"/>
      <c r="M48" s="79">
        <v>33</v>
      </c>
      <c r="N48" s="79" t="s">
        <v>123</v>
      </c>
      <c r="O48" s="79">
        <v>0</v>
      </c>
      <c r="P48" s="79">
        <v>8</v>
      </c>
      <c r="Q48" s="79">
        <v>7</v>
      </c>
      <c r="R48" s="80" t="s">
        <v>3908</v>
      </c>
      <c r="S48" s="79" t="s">
        <v>3924</v>
      </c>
      <c r="T48" s="81">
        <v>44723.658495370371</v>
      </c>
      <c r="U48" s="79" t="s">
        <v>3916</v>
      </c>
      <c r="V48" s="79"/>
    </row>
    <row r="49" spans="1:22" ht="14.25">
      <c r="A49" s="20">
        <v>48</v>
      </c>
      <c r="B49" s="77" t="s">
        <v>152</v>
      </c>
      <c r="C49" s="76">
        <v>390</v>
      </c>
      <c r="D49" s="77"/>
      <c r="E49" s="77"/>
      <c r="F49" s="44">
        <f t="shared" si="0"/>
        <v>12</v>
      </c>
      <c r="G49" s="44">
        <f t="shared" si="1"/>
        <v>12</v>
      </c>
      <c r="H49" s="20" t="str">
        <f t="shared" si="2"/>
        <v>/phan-mem-cham-cong/</v>
      </c>
      <c r="L49" s="79"/>
      <c r="M49" s="79">
        <v>28</v>
      </c>
      <c r="N49" s="79" t="s">
        <v>77</v>
      </c>
      <c r="O49" s="79">
        <f>1</f>
        <v>1</v>
      </c>
      <c r="P49" s="79">
        <v>13</v>
      </c>
      <c r="Q49" s="79">
        <v>12</v>
      </c>
      <c r="R49" s="80" t="s">
        <v>3908</v>
      </c>
      <c r="S49" s="79" t="s">
        <v>3952</v>
      </c>
      <c r="T49" s="81">
        <v>44723.658483796295</v>
      </c>
      <c r="U49" s="79" t="s">
        <v>3916</v>
      </c>
      <c r="V49" s="79"/>
    </row>
    <row r="50" spans="1:22" ht="14.25">
      <c r="A50" s="20">
        <v>49</v>
      </c>
      <c r="B50" s="77" t="s">
        <v>155</v>
      </c>
      <c r="C50" s="76">
        <v>10</v>
      </c>
      <c r="D50" s="77"/>
      <c r="E50" s="77"/>
      <c r="F50" s="44" t="str">
        <f t="shared" si="0"/>
        <v>N/A</v>
      </c>
      <c r="G50" s="44">
        <f t="shared" si="1"/>
        <v>80</v>
      </c>
      <c r="H50" s="20" t="str">
        <f t="shared" si="2"/>
        <v>NOT FOUND</v>
      </c>
      <c r="L50" s="79"/>
      <c r="M50" s="79">
        <v>30</v>
      </c>
      <c r="N50" s="79" t="s">
        <v>158</v>
      </c>
      <c r="O50" s="79">
        <v>0</v>
      </c>
      <c r="P50" s="80">
        <v>10</v>
      </c>
      <c r="Q50" s="79">
        <v>9</v>
      </c>
      <c r="R50" s="80" t="s">
        <v>3908</v>
      </c>
      <c r="S50" s="79" t="s">
        <v>3915</v>
      </c>
      <c r="T50" s="81">
        <v>44723.658472222225</v>
      </c>
      <c r="U50" s="79" t="s">
        <v>3916</v>
      </c>
      <c r="V50" s="79"/>
    </row>
    <row r="51" spans="1:22" ht="14.25">
      <c r="A51" s="20">
        <v>50</v>
      </c>
      <c r="B51" s="77" t="s">
        <v>143</v>
      </c>
      <c r="C51" s="76">
        <v>10</v>
      </c>
      <c r="D51" s="77"/>
      <c r="E51" s="77"/>
      <c r="F51" s="44">
        <f t="shared" si="0"/>
        <v>11</v>
      </c>
      <c r="G51" s="44">
        <f t="shared" si="1"/>
        <v>7</v>
      </c>
      <c r="H51" s="20" t="str">
        <f t="shared" si="2"/>
        <v>/phan-mem-cham-cong/</v>
      </c>
      <c r="L51" s="79"/>
      <c r="M51" s="79">
        <v>34</v>
      </c>
      <c r="N51" s="79" t="s">
        <v>73</v>
      </c>
      <c r="O51" s="79">
        <v>0</v>
      </c>
      <c r="P51" s="79">
        <v>11</v>
      </c>
      <c r="Q51" s="79">
        <v>8</v>
      </c>
      <c r="R51" s="80" t="s">
        <v>3908</v>
      </c>
      <c r="S51" s="79" t="s">
        <v>3953</v>
      </c>
      <c r="T51" s="81">
        <v>44723.658414351848</v>
      </c>
      <c r="U51" s="79" t="s">
        <v>3916</v>
      </c>
      <c r="V51" s="79"/>
    </row>
    <row r="52" spans="1:22" ht="15">
      <c r="A52" s="20">
        <v>51</v>
      </c>
      <c r="B52" s="77" t="s">
        <v>161</v>
      </c>
      <c r="C52" s="76">
        <v>20</v>
      </c>
      <c r="D52" s="75"/>
      <c r="E52" s="77"/>
      <c r="F52" s="44">
        <f t="shared" si="0"/>
        <v>15</v>
      </c>
      <c r="G52" s="44">
        <f t="shared" si="1"/>
        <v>12</v>
      </c>
      <c r="H52" s="20" t="str">
        <f t="shared" si="2"/>
        <v>/phan-mem-cham-cong/</v>
      </c>
      <c r="L52" s="79"/>
      <c r="M52" s="79">
        <v>52</v>
      </c>
      <c r="N52" s="79" t="s">
        <v>135</v>
      </c>
      <c r="O52" s="79">
        <v>0</v>
      </c>
      <c r="P52" s="79">
        <v>1</v>
      </c>
      <c r="Q52" s="79">
        <v>1</v>
      </c>
      <c r="R52" s="79" t="s">
        <v>3908</v>
      </c>
      <c r="S52" s="79" t="s">
        <v>3915</v>
      </c>
      <c r="T52" s="81">
        <v>44723.658483796295</v>
      </c>
      <c r="U52" s="79" t="s">
        <v>3920</v>
      </c>
      <c r="V52" s="79"/>
    </row>
    <row r="53" spans="1:22" ht="14.25">
      <c r="A53" s="20">
        <v>52</v>
      </c>
      <c r="B53" s="77" t="s">
        <v>160</v>
      </c>
      <c r="C53" s="76">
        <v>20</v>
      </c>
      <c r="D53" s="77"/>
      <c r="E53" s="77"/>
      <c r="F53" s="44">
        <f t="shared" si="0"/>
        <v>26</v>
      </c>
      <c r="G53" s="44">
        <f t="shared" si="1"/>
        <v>23</v>
      </c>
      <c r="H53" s="20" t="str">
        <f t="shared" si="2"/>
        <v>/phan-mem-cham-cong/</v>
      </c>
      <c r="L53" s="79"/>
      <c r="M53" s="79">
        <v>35</v>
      </c>
      <c r="N53" s="79" t="s">
        <v>154</v>
      </c>
      <c r="O53" s="79">
        <v>-1</v>
      </c>
      <c r="P53" s="80">
        <v>18</v>
      </c>
      <c r="Q53" s="79">
        <v>16</v>
      </c>
      <c r="R53" s="80" t="s">
        <v>3908</v>
      </c>
      <c r="S53" s="79" t="s">
        <v>3915</v>
      </c>
      <c r="T53" s="81">
        <v>44723.658460648148</v>
      </c>
      <c r="U53" s="79" t="s">
        <v>3916</v>
      </c>
      <c r="V53" s="79"/>
    </row>
    <row r="54" spans="1:22" ht="14.25">
      <c r="A54" s="20">
        <v>53</v>
      </c>
      <c r="B54" s="77" t="s">
        <v>157</v>
      </c>
      <c r="C54" s="76">
        <v>10</v>
      </c>
      <c r="D54" s="77"/>
      <c r="E54" s="77"/>
      <c r="F54" s="44">
        <f t="shared" si="0"/>
        <v>38</v>
      </c>
      <c r="G54" s="44">
        <f t="shared" si="1"/>
        <v>38</v>
      </c>
      <c r="H54" s="20" t="str">
        <f t="shared" si="2"/>
        <v>/phan-mem-cham-cong/</v>
      </c>
      <c r="L54" s="79"/>
      <c r="M54" s="79">
        <v>50</v>
      </c>
      <c r="N54" s="79" t="s">
        <v>145</v>
      </c>
      <c r="O54" s="79">
        <v>0</v>
      </c>
      <c r="P54" s="79">
        <v>2</v>
      </c>
      <c r="Q54" s="79">
        <v>2</v>
      </c>
      <c r="R54" s="80">
        <v>54</v>
      </c>
      <c r="S54" s="79" t="s">
        <v>3915</v>
      </c>
      <c r="T54" s="81">
        <v>44723.658449074072</v>
      </c>
      <c r="U54" s="79" t="s">
        <v>3954</v>
      </c>
      <c r="V54" s="79"/>
    </row>
    <row r="55" spans="1:22" ht="14.25">
      <c r="A55" s="20">
        <v>54</v>
      </c>
      <c r="B55" s="77" t="s">
        <v>141</v>
      </c>
      <c r="C55" s="76">
        <v>10</v>
      </c>
      <c r="D55" s="77"/>
      <c r="E55" s="77"/>
      <c r="F55" s="44">
        <f t="shared" si="0"/>
        <v>15</v>
      </c>
      <c r="G55" s="44">
        <f t="shared" si="1"/>
        <v>15</v>
      </c>
      <c r="H55" s="20" t="str">
        <f t="shared" si="2"/>
        <v>/giai-phap-cham-cong-online/</v>
      </c>
      <c r="L55" s="79"/>
      <c r="M55" s="79">
        <v>51</v>
      </c>
      <c r="N55" s="79" t="s">
        <v>3955</v>
      </c>
      <c r="O55" s="79">
        <v>0</v>
      </c>
      <c r="P55" s="79">
        <v>4</v>
      </c>
      <c r="Q55" s="79">
        <v>3</v>
      </c>
      <c r="R55" s="80">
        <v>32</v>
      </c>
      <c r="S55" s="79" t="s">
        <v>3917</v>
      </c>
      <c r="T55" s="81">
        <v>44723.658483796295</v>
      </c>
      <c r="U55" s="79" t="s">
        <v>3916</v>
      </c>
      <c r="V55" s="79"/>
    </row>
    <row r="56" spans="1:22" ht="14.25">
      <c r="A56" s="20">
        <v>55</v>
      </c>
      <c r="B56" s="77" t="s">
        <v>115</v>
      </c>
      <c r="C56" s="76">
        <v>30</v>
      </c>
      <c r="D56" s="77"/>
      <c r="E56" s="77"/>
      <c r="F56" s="44">
        <f t="shared" si="0"/>
        <v>20</v>
      </c>
      <c r="G56" s="44">
        <f t="shared" si="1"/>
        <v>18</v>
      </c>
      <c r="H56" s="20" t="str">
        <f t="shared" si="2"/>
        <v>/phan-mem-cham-cong/</v>
      </c>
      <c r="L56" s="79"/>
      <c r="M56" s="79">
        <v>36</v>
      </c>
      <c r="N56" s="79" t="s">
        <v>151</v>
      </c>
      <c r="O56" s="79">
        <f>1</f>
        <v>1</v>
      </c>
      <c r="P56" s="79">
        <v>6</v>
      </c>
      <c r="Q56" s="79">
        <v>4</v>
      </c>
      <c r="R56" s="80" t="s">
        <v>3908</v>
      </c>
      <c r="S56" s="79" t="s">
        <v>3915</v>
      </c>
      <c r="T56" s="81">
        <v>44723.658506944441</v>
      </c>
      <c r="U56" s="79" t="s">
        <v>3916</v>
      </c>
      <c r="V56" s="79"/>
    </row>
    <row r="57" spans="1:22" ht="14.25">
      <c r="A57" s="20">
        <v>56</v>
      </c>
      <c r="B57" s="77" t="s">
        <v>131</v>
      </c>
      <c r="C57" s="76">
        <v>320</v>
      </c>
      <c r="D57" s="77" t="s">
        <v>178</v>
      </c>
      <c r="E57" s="87" t="s">
        <v>976</v>
      </c>
      <c r="F57" s="44">
        <f t="shared" si="0"/>
        <v>10</v>
      </c>
      <c r="G57" s="44">
        <f t="shared" si="1"/>
        <v>9</v>
      </c>
      <c r="H57" s="20" t="str">
        <f t="shared" si="2"/>
        <v>/phan-mem-cham-cong/</v>
      </c>
      <c r="L57" s="79"/>
      <c r="M57" s="79">
        <v>49</v>
      </c>
      <c r="N57" s="79" t="s">
        <v>131</v>
      </c>
      <c r="O57" s="79">
        <v>0</v>
      </c>
      <c r="P57" s="79">
        <v>10</v>
      </c>
      <c r="Q57" s="79">
        <v>9</v>
      </c>
      <c r="R57" s="80" t="s">
        <v>3908</v>
      </c>
      <c r="S57" s="79" t="s">
        <v>3915</v>
      </c>
      <c r="T57" s="81">
        <v>44723.658449074072</v>
      </c>
      <c r="U57" s="79" t="s">
        <v>3916</v>
      </c>
      <c r="V57" s="79"/>
    </row>
    <row r="58" spans="1:22" ht="15">
      <c r="A58" s="20">
        <v>57</v>
      </c>
      <c r="B58" s="75" t="s">
        <v>178</v>
      </c>
      <c r="C58" s="76">
        <v>20</v>
      </c>
      <c r="D58" s="77"/>
      <c r="E58" s="88"/>
      <c r="F58" s="44">
        <f t="shared" si="0"/>
        <v>13</v>
      </c>
      <c r="G58" s="44">
        <f t="shared" si="1"/>
        <v>11</v>
      </c>
      <c r="H58" s="20" t="str">
        <f t="shared" si="2"/>
        <v>/phan-mem-hrm/</v>
      </c>
      <c r="L58" s="79"/>
      <c r="M58" s="79">
        <v>37</v>
      </c>
      <c r="N58" s="79" t="s">
        <v>92</v>
      </c>
      <c r="O58" s="79">
        <f>2</f>
        <v>2</v>
      </c>
      <c r="P58" s="79">
        <v>10</v>
      </c>
      <c r="Q58" s="79">
        <v>8</v>
      </c>
      <c r="R58" s="80" t="s">
        <v>3908</v>
      </c>
      <c r="S58" s="79" t="s">
        <v>3921</v>
      </c>
      <c r="T58" s="81">
        <v>44723.658495370371</v>
      </c>
      <c r="U58" s="79" t="s">
        <v>3916</v>
      </c>
      <c r="V58" s="79"/>
    </row>
    <row r="59" spans="1:22" ht="14.25">
      <c r="A59" s="20">
        <v>58</v>
      </c>
      <c r="B59" s="77" t="s">
        <v>285</v>
      </c>
      <c r="C59" s="76">
        <v>4400</v>
      </c>
      <c r="D59" s="77"/>
      <c r="E59" s="88"/>
      <c r="F59" s="44">
        <f t="shared" si="0"/>
        <v>38</v>
      </c>
      <c r="G59" s="44">
        <f t="shared" si="1"/>
        <v>34</v>
      </c>
      <c r="H59" s="20" t="str">
        <f t="shared" si="2"/>
        <v>/phan-mem-quan-ly-nhan-su/</v>
      </c>
      <c r="L59" s="79"/>
      <c r="M59" s="79">
        <v>53</v>
      </c>
      <c r="N59" s="79" t="s">
        <v>120</v>
      </c>
      <c r="O59" s="79">
        <v>0</v>
      </c>
      <c r="P59" s="79">
        <v>4</v>
      </c>
      <c r="Q59" s="79">
        <v>4</v>
      </c>
      <c r="R59" s="79" t="s">
        <v>3908</v>
      </c>
      <c r="S59" s="79" t="s">
        <v>3915</v>
      </c>
      <c r="T59" s="81">
        <v>44723.658518518518</v>
      </c>
      <c r="U59" s="79" t="s">
        <v>3920</v>
      </c>
      <c r="V59" s="79"/>
    </row>
    <row r="60" spans="1:22" ht="14.25">
      <c r="A60" s="20">
        <v>59</v>
      </c>
      <c r="B60" s="77" t="s">
        <v>180</v>
      </c>
      <c r="C60" s="76">
        <v>20</v>
      </c>
      <c r="D60" s="77"/>
      <c r="E60" s="88"/>
      <c r="F60" s="44">
        <f t="shared" si="0"/>
        <v>32</v>
      </c>
      <c r="G60" s="44">
        <f t="shared" si="1"/>
        <v>22</v>
      </c>
      <c r="H60" s="20" t="str">
        <f t="shared" si="2"/>
        <v>/phan-mem-quan-ly-nhan-su/</v>
      </c>
      <c r="L60" s="79"/>
      <c r="M60" s="79">
        <v>38</v>
      </c>
      <c r="N60" s="79" t="s">
        <v>159</v>
      </c>
      <c r="O60" s="79">
        <v>0</v>
      </c>
      <c r="P60" s="79">
        <v>5</v>
      </c>
      <c r="Q60" s="79">
        <v>5</v>
      </c>
      <c r="R60" s="80" t="s">
        <v>3908</v>
      </c>
      <c r="S60" s="79" t="s">
        <v>3915</v>
      </c>
      <c r="T60" s="81">
        <v>44723.658518518518</v>
      </c>
      <c r="U60" s="79" t="s">
        <v>3920</v>
      </c>
      <c r="V60" s="79"/>
    </row>
    <row r="61" spans="1:22" ht="14.25">
      <c r="A61" s="20">
        <v>60</v>
      </c>
      <c r="B61" s="77" t="s">
        <v>274</v>
      </c>
      <c r="C61" s="76">
        <v>10</v>
      </c>
      <c r="D61" s="77"/>
      <c r="E61" s="88"/>
      <c r="F61" s="44">
        <f t="shared" si="0"/>
        <v>20</v>
      </c>
      <c r="G61" s="44">
        <f t="shared" si="1"/>
        <v>15</v>
      </c>
      <c r="H61" s="20" t="str">
        <f t="shared" si="2"/>
        <v>/phan-mem-hrm/</v>
      </c>
      <c r="L61" s="79"/>
      <c r="M61" s="79">
        <v>151</v>
      </c>
      <c r="N61" s="79" t="s">
        <v>125</v>
      </c>
      <c r="O61" s="79">
        <v>0</v>
      </c>
      <c r="P61" s="79">
        <v>19</v>
      </c>
      <c r="Q61" s="79">
        <v>13</v>
      </c>
      <c r="R61" s="80" t="s">
        <v>3908</v>
      </c>
      <c r="S61" s="79" t="s">
        <v>3915</v>
      </c>
      <c r="T61" s="81">
        <v>44723.658483796295</v>
      </c>
      <c r="U61" s="79" t="s">
        <v>3916</v>
      </c>
      <c r="V61" s="79"/>
    </row>
    <row r="62" spans="1:22" ht="14.25">
      <c r="A62" s="20">
        <v>61</v>
      </c>
      <c r="B62" s="77" t="s">
        <v>251</v>
      </c>
      <c r="C62" s="76">
        <v>1000</v>
      </c>
      <c r="D62" s="77" t="s">
        <v>174</v>
      </c>
      <c r="E62" s="78" t="s">
        <v>1115</v>
      </c>
      <c r="F62" s="44">
        <f t="shared" si="0"/>
        <v>10</v>
      </c>
      <c r="G62" s="44">
        <f t="shared" si="1"/>
        <v>7</v>
      </c>
      <c r="H62" s="20" t="str">
        <f t="shared" si="2"/>
        <v>/phan-mem-hrm/</v>
      </c>
      <c r="L62" s="79"/>
      <c r="M62" s="79">
        <v>155</v>
      </c>
      <c r="N62" s="79" t="s">
        <v>71</v>
      </c>
      <c r="O62" s="79">
        <v>-3</v>
      </c>
      <c r="P62" s="79">
        <v>20</v>
      </c>
      <c r="Q62" s="79">
        <v>20</v>
      </c>
      <c r="R62" s="80" t="s">
        <v>3908</v>
      </c>
      <c r="S62" s="79" t="s">
        <v>3956</v>
      </c>
      <c r="T62" s="81">
        <v>44723.658530092594</v>
      </c>
      <c r="U62" s="79" t="s">
        <v>3916</v>
      </c>
      <c r="V62" s="79"/>
    </row>
    <row r="63" spans="1:22" ht="15">
      <c r="A63" s="20">
        <v>62</v>
      </c>
      <c r="B63" s="75" t="s">
        <v>174</v>
      </c>
      <c r="C63" s="76">
        <v>30</v>
      </c>
      <c r="D63" s="77"/>
      <c r="E63" s="77"/>
      <c r="F63" s="44">
        <f t="shared" si="0"/>
        <v>19</v>
      </c>
      <c r="G63" s="44">
        <f t="shared" si="1"/>
        <v>14</v>
      </c>
      <c r="H63" s="20" t="str">
        <f t="shared" si="2"/>
        <v>/phan-mem-kpi/</v>
      </c>
      <c r="L63" s="79"/>
      <c r="M63" s="79">
        <v>39</v>
      </c>
      <c r="N63" s="79" t="s">
        <v>117</v>
      </c>
      <c r="O63" s="79">
        <v>0</v>
      </c>
      <c r="P63" s="79">
        <v>13</v>
      </c>
      <c r="Q63" s="79">
        <v>12</v>
      </c>
      <c r="R63" s="80" t="s">
        <v>3908</v>
      </c>
      <c r="S63" s="79" t="s">
        <v>3924</v>
      </c>
      <c r="T63" s="81">
        <v>44723.658495370371</v>
      </c>
      <c r="U63" s="79" t="s">
        <v>3916</v>
      </c>
      <c r="V63" s="79"/>
    </row>
    <row r="64" spans="1:22" ht="14.25">
      <c r="A64" s="20">
        <v>63</v>
      </c>
      <c r="B64" s="77" t="s">
        <v>183</v>
      </c>
      <c r="C64" s="76">
        <v>10</v>
      </c>
      <c r="D64" s="77"/>
      <c r="E64" s="77"/>
      <c r="F64" s="44">
        <f t="shared" si="0"/>
        <v>13</v>
      </c>
      <c r="G64" s="44">
        <f t="shared" si="1"/>
        <v>9</v>
      </c>
      <c r="H64" s="20" t="str">
        <f t="shared" si="2"/>
        <v>/phan-mem-kpi/</v>
      </c>
      <c r="L64" s="79"/>
      <c r="M64" s="79">
        <v>29</v>
      </c>
      <c r="N64" s="79" t="s">
        <v>155</v>
      </c>
      <c r="O64" s="79">
        <v>0</v>
      </c>
      <c r="P64" s="79" t="s">
        <v>3908</v>
      </c>
      <c r="Q64" s="79">
        <v>80</v>
      </c>
      <c r="R64" s="80" t="s">
        <v>3908</v>
      </c>
      <c r="S64" s="79" t="s">
        <v>3915</v>
      </c>
      <c r="T64" s="81">
        <v>44723.658460648148</v>
      </c>
      <c r="U64" s="79" t="s">
        <v>3912</v>
      </c>
      <c r="V64" s="79"/>
    </row>
    <row r="65" spans="1:22" ht="14.25">
      <c r="A65" s="20">
        <v>64</v>
      </c>
      <c r="B65" s="77" t="s">
        <v>249</v>
      </c>
      <c r="C65" s="76">
        <v>10</v>
      </c>
      <c r="D65" s="77"/>
      <c r="E65" s="78"/>
      <c r="F65" s="44" t="str">
        <f t="shared" si="0"/>
        <v>N/A</v>
      </c>
      <c r="G65" s="44">
        <f t="shared" si="1"/>
        <v>91</v>
      </c>
      <c r="H65" s="20" t="str">
        <f t="shared" si="2"/>
        <v>NOT FOUND</v>
      </c>
      <c r="L65" s="79"/>
      <c r="M65" s="79">
        <v>40</v>
      </c>
      <c r="N65" s="79" t="s">
        <v>111</v>
      </c>
      <c r="O65" s="79" t="s">
        <v>3948</v>
      </c>
      <c r="P65" s="79">
        <v>69</v>
      </c>
      <c r="Q65" s="79">
        <v>13</v>
      </c>
      <c r="R65" s="80" t="s">
        <v>3908</v>
      </c>
      <c r="S65" s="79" t="s">
        <v>3919</v>
      </c>
      <c r="T65" s="81">
        <v>44723.658483796295</v>
      </c>
      <c r="U65" s="79" t="s">
        <v>3920</v>
      </c>
      <c r="V65" s="79"/>
    </row>
    <row r="66" spans="1:22" ht="15">
      <c r="A66" s="20">
        <v>65</v>
      </c>
      <c r="B66" s="75" t="s">
        <v>172</v>
      </c>
      <c r="C66" s="76">
        <v>10</v>
      </c>
      <c r="D66" s="77" t="s">
        <v>172</v>
      </c>
      <c r="E66" s="78" t="s">
        <v>1106</v>
      </c>
      <c r="F66" s="44">
        <f t="shared" si="0"/>
        <v>21</v>
      </c>
      <c r="G66" s="44">
        <f t="shared" si="1"/>
        <v>18</v>
      </c>
      <c r="H66" s="20" t="str">
        <f t="shared" si="2"/>
        <v>/phan-mem-quan-ly-nhan-su/</v>
      </c>
      <c r="L66" s="79"/>
      <c r="M66" s="79">
        <v>56</v>
      </c>
      <c r="N66" s="79" t="s">
        <v>100</v>
      </c>
      <c r="O66" s="79">
        <v>0</v>
      </c>
      <c r="P66" s="79">
        <v>42</v>
      </c>
      <c r="Q66" s="79">
        <v>6</v>
      </c>
      <c r="R66" s="80" t="s">
        <v>3908</v>
      </c>
      <c r="S66" s="79" t="s">
        <v>3946</v>
      </c>
      <c r="T66" s="81">
        <v>44723.658414351848</v>
      </c>
      <c r="U66" s="79" t="s">
        <v>3916</v>
      </c>
      <c r="V66" s="79"/>
    </row>
    <row r="67" spans="1:22" ht="14.25">
      <c r="A67" s="20">
        <v>66</v>
      </c>
      <c r="B67" s="77" t="s">
        <v>233</v>
      </c>
      <c r="C67" s="76">
        <v>50</v>
      </c>
      <c r="D67" s="77"/>
      <c r="E67" s="77"/>
      <c r="F67" s="44" t="str">
        <f t="shared" si="0"/>
        <v>N/A</v>
      </c>
      <c r="G67" s="44">
        <f t="shared" si="1"/>
        <v>24</v>
      </c>
      <c r="H67" s="20" t="str">
        <f t="shared" si="2"/>
        <v>NOT FOUND</v>
      </c>
      <c r="L67" s="79"/>
      <c r="M67" s="79">
        <v>101</v>
      </c>
      <c r="N67" s="79" t="s">
        <v>234</v>
      </c>
      <c r="O67" s="79">
        <f>2</f>
        <v>2</v>
      </c>
      <c r="P67" s="79">
        <v>21</v>
      </c>
      <c r="Q67" s="79">
        <v>17</v>
      </c>
      <c r="R67" s="80" t="s">
        <v>3908</v>
      </c>
      <c r="S67" s="79" t="s">
        <v>3917</v>
      </c>
      <c r="T67" s="81">
        <v>44723.658472222225</v>
      </c>
      <c r="U67" s="79" t="s">
        <v>3910</v>
      </c>
      <c r="V67" s="79"/>
    </row>
    <row r="68" spans="1:22" ht="14.25">
      <c r="A68" s="20">
        <v>67</v>
      </c>
      <c r="B68" s="77" t="s">
        <v>235</v>
      </c>
      <c r="C68" s="76">
        <v>10</v>
      </c>
      <c r="D68" s="77"/>
      <c r="E68" s="77"/>
      <c r="F68" s="44">
        <f t="shared" si="0"/>
        <v>8</v>
      </c>
      <c r="G68" s="44">
        <f t="shared" si="1"/>
        <v>7</v>
      </c>
      <c r="H68" s="20" t="str">
        <f t="shared" si="2"/>
        <v>/phan-mem-quan-ly-nhan-su/</v>
      </c>
      <c r="L68" s="79"/>
      <c r="M68" s="79">
        <v>72</v>
      </c>
      <c r="N68" s="79" t="s">
        <v>183</v>
      </c>
      <c r="O68" s="79">
        <f>1</f>
        <v>1</v>
      </c>
      <c r="P68" s="79">
        <v>13</v>
      </c>
      <c r="Q68" s="79">
        <v>9</v>
      </c>
      <c r="R68" s="80">
        <v>94</v>
      </c>
      <c r="S68" s="79" t="s">
        <v>3957</v>
      </c>
      <c r="T68" s="81">
        <v>44723.658449074072</v>
      </c>
      <c r="U68" s="79" t="s">
        <v>3958</v>
      </c>
      <c r="V68" s="79"/>
    </row>
    <row r="69" spans="1:22" ht="14.25">
      <c r="A69" s="20">
        <v>68</v>
      </c>
      <c r="B69" s="77" t="s">
        <v>212</v>
      </c>
      <c r="C69" s="76">
        <v>10</v>
      </c>
      <c r="D69" s="77"/>
      <c r="E69" s="77"/>
      <c r="F69" s="44">
        <f t="shared" si="0"/>
        <v>19</v>
      </c>
      <c r="G69" s="44">
        <f t="shared" si="1"/>
        <v>19</v>
      </c>
      <c r="H69" s="20" t="str">
        <f t="shared" si="2"/>
        <v>/phan-mem-quan-ly-nhan-su/</v>
      </c>
      <c r="L69" s="79"/>
      <c r="M69" s="79">
        <v>63</v>
      </c>
      <c r="N69" s="79" t="s">
        <v>3959</v>
      </c>
      <c r="O69" s="79">
        <v>0</v>
      </c>
      <c r="P69" s="80" t="s">
        <v>3908</v>
      </c>
      <c r="Q69" s="79">
        <v>26</v>
      </c>
      <c r="R69" s="80" t="s">
        <v>3908</v>
      </c>
      <c r="S69" s="79" t="s">
        <v>3915</v>
      </c>
      <c r="T69" s="81">
        <v>44723.658530092594</v>
      </c>
      <c r="U69" s="79" t="s">
        <v>3912</v>
      </c>
      <c r="V69" s="79"/>
    </row>
    <row r="70" spans="1:22" ht="15">
      <c r="A70" s="20">
        <v>69</v>
      </c>
      <c r="B70" s="77" t="s">
        <v>232</v>
      </c>
      <c r="C70" s="76">
        <v>40</v>
      </c>
      <c r="D70" s="75"/>
      <c r="E70" s="77"/>
      <c r="F70" s="44">
        <f t="shared" si="0"/>
        <v>15</v>
      </c>
      <c r="G70" s="44">
        <f t="shared" si="1"/>
        <v>14</v>
      </c>
      <c r="H70" s="20" t="str">
        <f t="shared" si="2"/>
        <v>/phan-mem-quan-ly-nhan-su/</v>
      </c>
      <c r="L70" s="79"/>
      <c r="M70" s="79">
        <v>64</v>
      </c>
      <c r="N70" s="79" t="s">
        <v>220</v>
      </c>
      <c r="O70" s="79">
        <f>27</f>
        <v>27</v>
      </c>
      <c r="P70" s="79">
        <v>37</v>
      </c>
      <c r="Q70" s="79">
        <v>8</v>
      </c>
      <c r="R70" s="80" t="s">
        <v>3908</v>
      </c>
      <c r="S70" s="79" t="s">
        <v>3915</v>
      </c>
      <c r="T70" s="81">
        <v>44723.658518518518</v>
      </c>
      <c r="U70" s="79" t="s">
        <v>3910</v>
      </c>
      <c r="V70" s="79"/>
    </row>
    <row r="71" spans="1:22" ht="14.25">
      <c r="A71" s="20">
        <v>70</v>
      </c>
      <c r="B71" s="77" t="s">
        <v>198</v>
      </c>
      <c r="C71" s="76">
        <v>10</v>
      </c>
      <c r="D71" s="77"/>
      <c r="E71" s="77"/>
      <c r="F71" s="44">
        <f t="shared" si="0"/>
        <v>16</v>
      </c>
      <c r="G71" s="44">
        <f t="shared" si="1"/>
        <v>15</v>
      </c>
      <c r="H71" s="20" t="str">
        <f t="shared" si="2"/>
        <v>/phan-mem-quan-ly-nhan-su/</v>
      </c>
      <c r="L71" s="79"/>
      <c r="M71" s="79">
        <v>65</v>
      </c>
      <c r="N71" s="79" t="s">
        <v>211</v>
      </c>
      <c r="O71" s="79">
        <v>0</v>
      </c>
      <c r="P71" s="79">
        <v>7</v>
      </c>
      <c r="Q71" s="79">
        <v>7</v>
      </c>
      <c r="R71" s="80">
        <v>20</v>
      </c>
      <c r="S71" s="79" t="s">
        <v>3946</v>
      </c>
      <c r="T71" s="81">
        <v>44723.658472222225</v>
      </c>
      <c r="U71" s="79" t="s">
        <v>3960</v>
      </c>
      <c r="V71" s="79"/>
    </row>
    <row r="72" spans="1:22" ht="14.25">
      <c r="A72" s="20">
        <v>71</v>
      </c>
      <c r="B72" s="77" t="s">
        <v>273</v>
      </c>
      <c r="C72" s="76">
        <v>10</v>
      </c>
      <c r="D72" s="77"/>
      <c r="E72" s="77"/>
      <c r="F72" s="44">
        <f t="shared" si="0"/>
        <v>14</v>
      </c>
      <c r="G72" s="44">
        <f t="shared" si="1"/>
        <v>12</v>
      </c>
      <c r="H72" s="20" t="str">
        <f t="shared" si="2"/>
        <v>/phan-mem-quan-ly-nhan-su/</v>
      </c>
      <c r="L72" s="79"/>
      <c r="M72" s="79">
        <v>66</v>
      </c>
      <c r="N72" s="79" t="s">
        <v>137</v>
      </c>
      <c r="O72" s="79">
        <f>1</f>
        <v>1</v>
      </c>
      <c r="P72" s="79">
        <v>6</v>
      </c>
      <c r="Q72" s="79">
        <v>5</v>
      </c>
      <c r="R72" s="79" t="s">
        <v>3908</v>
      </c>
      <c r="S72" s="79" t="s">
        <v>3915</v>
      </c>
      <c r="T72" s="81">
        <v>44723.658449074072</v>
      </c>
      <c r="U72" s="79" t="s">
        <v>3910</v>
      </c>
      <c r="V72" s="79"/>
    </row>
    <row r="73" spans="1:22" ht="14.25">
      <c r="A73" s="20">
        <v>72</v>
      </c>
      <c r="B73" s="77" t="s">
        <v>182</v>
      </c>
      <c r="C73" s="76">
        <v>30</v>
      </c>
      <c r="D73" s="77"/>
      <c r="E73" s="77"/>
      <c r="F73" s="44">
        <f t="shared" si="0"/>
        <v>31</v>
      </c>
      <c r="G73" s="44">
        <f t="shared" si="1"/>
        <v>19</v>
      </c>
      <c r="H73" s="20" t="str">
        <f t="shared" si="2"/>
        <v>/phan-mem-quan-ly-nhan-su/</v>
      </c>
      <c r="L73" s="79"/>
      <c r="M73" s="79">
        <v>102</v>
      </c>
      <c r="N73" s="79" t="s">
        <v>222</v>
      </c>
      <c r="O73" s="79">
        <f>2</f>
        <v>2</v>
      </c>
      <c r="P73" s="79">
        <v>94</v>
      </c>
      <c r="Q73" s="79">
        <v>62</v>
      </c>
      <c r="R73" s="80" t="s">
        <v>3908</v>
      </c>
      <c r="S73" s="79" t="s">
        <v>3915</v>
      </c>
      <c r="T73" s="81">
        <v>44723.658506944441</v>
      </c>
      <c r="U73" s="79" t="s">
        <v>3961</v>
      </c>
      <c r="V73" s="79"/>
    </row>
    <row r="74" spans="1:22" ht="14.25">
      <c r="A74" s="20">
        <v>73</v>
      </c>
      <c r="B74" s="77" t="s">
        <v>277</v>
      </c>
      <c r="C74" s="76">
        <v>10</v>
      </c>
      <c r="D74" s="77"/>
      <c r="E74" s="77"/>
      <c r="F74" s="44">
        <f t="shared" si="0"/>
        <v>14</v>
      </c>
      <c r="G74" s="44">
        <f t="shared" si="1"/>
        <v>14</v>
      </c>
      <c r="H74" s="20" t="str">
        <f t="shared" si="2"/>
        <v>/phan-mem-quan-ly-nhan-su/</v>
      </c>
      <c r="L74" s="79"/>
      <c r="M74" s="79">
        <v>103</v>
      </c>
      <c r="N74" s="79" t="s">
        <v>302</v>
      </c>
      <c r="O74" s="79">
        <v>-1</v>
      </c>
      <c r="P74" s="79">
        <v>29</v>
      </c>
      <c r="Q74" s="79">
        <v>29</v>
      </c>
      <c r="R74" s="80" t="s">
        <v>3908</v>
      </c>
      <c r="S74" s="79" t="s">
        <v>3915</v>
      </c>
      <c r="T74" s="81">
        <v>44723.658506944441</v>
      </c>
      <c r="U74" s="79" t="s">
        <v>3910</v>
      </c>
      <c r="V74" s="79"/>
    </row>
    <row r="75" spans="1:22" ht="14.25">
      <c r="A75" s="20">
        <v>74</v>
      </c>
      <c r="B75" s="77" t="s">
        <v>200</v>
      </c>
      <c r="C75" s="76">
        <v>10</v>
      </c>
      <c r="D75" s="77"/>
      <c r="E75" s="77"/>
      <c r="F75" s="44">
        <f t="shared" si="0"/>
        <v>39</v>
      </c>
      <c r="G75" s="44">
        <f t="shared" si="1"/>
        <v>33</v>
      </c>
      <c r="H75" s="20" t="str">
        <f t="shared" si="2"/>
        <v>/phan-mem-quan-ly-nhan-su/</v>
      </c>
      <c r="L75" s="79"/>
      <c r="M75" s="79">
        <v>69</v>
      </c>
      <c r="N75" s="79" t="s">
        <v>180</v>
      </c>
      <c r="O75" s="79">
        <f>2</f>
        <v>2</v>
      </c>
      <c r="P75" s="79">
        <v>32</v>
      </c>
      <c r="Q75" s="79">
        <v>22</v>
      </c>
      <c r="R75" s="79" t="s">
        <v>3908</v>
      </c>
      <c r="S75" s="79" t="s">
        <v>3962</v>
      </c>
      <c r="T75" s="81">
        <v>44723.658518518518</v>
      </c>
      <c r="U75" s="79" t="s">
        <v>3910</v>
      </c>
      <c r="V75" s="79"/>
    </row>
    <row r="76" spans="1:22" ht="14.25">
      <c r="A76" s="20">
        <v>75</v>
      </c>
      <c r="B76" s="77" t="s">
        <v>287</v>
      </c>
      <c r="C76" s="76">
        <v>20</v>
      </c>
      <c r="D76" s="77"/>
      <c r="E76" s="77"/>
      <c r="F76" s="44">
        <f t="shared" si="0"/>
        <v>76</v>
      </c>
      <c r="G76" s="44">
        <f t="shared" si="1"/>
        <v>33</v>
      </c>
      <c r="H76" s="20" t="str">
        <f t="shared" si="2"/>
        <v>/phan-mem-quan-ly-nhan-su-nha-hang/</v>
      </c>
      <c r="L76" s="79"/>
      <c r="M76" s="79">
        <v>68</v>
      </c>
      <c r="N76" s="79" t="s">
        <v>274</v>
      </c>
      <c r="O76" s="79">
        <v>0</v>
      </c>
      <c r="P76" s="79">
        <v>20</v>
      </c>
      <c r="Q76" s="79">
        <v>15</v>
      </c>
      <c r="R76" s="80" t="s">
        <v>3908</v>
      </c>
      <c r="S76" s="79" t="s">
        <v>3915</v>
      </c>
      <c r="T76" s="81">
        <v>44723.658460648148</v>
      </c>
      <c r="U76" s="79" t="s">
        <v>3939</v>
      </c>
      <c r="V76" s="79"/>
    </row>
    <row r="77" spans="1:22" ht="15">
      <c r="A77" s="20">
        <v>76</v>
      </c>
      <c r="B77" s="77" t="s">
        <v>289</v>
      </c>
      <c r="C77" s="76">
        <v>2200</v>
      </c>
      <c r="D77" s="75"/>
      <c r="E77" s="77"/>
      <c r="F77" s="44">
        <f t="shared" si="0"/>
        <v>17</v>
      </c>
      <c r="G77" s="44">
        <f t="shared" si="1"/>
        <v>17</v>
      </c>
      <c r="H77" s="20" t="str">
        <f t="shared" si="2"/>
        <v>/phan-mem-quan-ly-nhan-su/</v>
      </c>
      <c r="L77" s="79"/>
      <c r="M77" s="79">
        <v>70</v>
      </c>
      <c r="N77" s="79" t="s">
        <v>178</v>
      </c>
      <c r="O77" s="79">
        <v>0</v>
      </c>
      <c r="P77" s="79">
        <v>13</v>
      </c>
      <c r="Q77" s="79">
        <v>11</v>
      </c>
      <c r="R77" s="80" t="s">
        <v>3908</v>
      </c>
      <c r="S77" s="79" t="s">
        <v>3963</v>
      </c>
      <c r="T77" s="81">
        <v>44723.658472222225</v>
      </c>
      <c r="U77" s="79" t="s">
        <v>3939</v>
      </c>
      <c r="V77" s="79"/>
    </row>
    <row r="78" spans="1:22" ht="14.25">
      <c r="A78" s="20">
        <v>77</v>
      </c>
      <c r="B78" s="77" t="s">
        <v>234</v>
      </c>
      <c r="C78" s="76">
        <v>110</v>
      </c>
      <c r="D78" s="77"/>
      <c r="E78" s="77"/>
      <c r="F78" s="44">
        <f t="shared" si="0"/>
        <v>21</v>
      </c>
      <c r="G78" s="44">
        <f t="shared" si="1"/>
        <v>17</v>
      </c>
      <c r="H78" s="20" t="str">
        <f t="shared" si="2"/>
        <v>/phan-mem-quan-ly-nhan-su/</v>
      </c>
      <c r="L78" s="79"/>
      <c r="M78" s="79">
        <v>73</v>
      </c>
      <c r="N78" s="79" t="s">
        <v>174</v>
      </c>
      <c r="O78" s="79">
        <v>0</v>
      </c>
      <c r="P78" s="79">
        <v>19</v>
      </c>
      <c r="Q78" s="79">
        <v>14</v>
      </c>
      <c r="R78" s="80" t="s">
        <v>3908</v>
      </c>
      <c r="S78" s="79" t="s">
        <v>3964</v>
      </c>
      <c r="T78" s="81">
        <v>44723.658449074072</v>
      </c>
      <c r="U78" s="79" t="s">
        <v>3958</v>
      </c>
      <c r="V78" s="79"/>
    </row>
    <row r="79" spans="1:22" ht="14.25">
      <c r="A79" s="20">
        <v>78</v>
      </c>
      <c r="B79" s="77" t="s">
        <v>222</v>
      </c>
      <c r="C79" s="76">
        <v>10</v>
      </c>
      <c r="D79" s="77"/>
      <c r="E79" s="77"/>
      <c r="F79" s="44">
        <f t="shared" si="0"/>
        <v>94</v>
      </c>
      <c r="G79" s="44">
        <f t="shared" si="1"/>
        <v>62</v>
      </c>
      <c r="H79" s="20" t="str">
        <f t="shared" si="2"/>
        <v>/</v>
      </c>
      <c r="L79" s="79"/>
      <c r="M79" s="79">
        <v>41</v>
      </c>
      <c r="N79" s="79" t="s">
        <v>150</v>
      </c>
      <c r="O79" s="79">
        <v>0</v>
      </c>
      <c r="P79" s="80" t="s">
        <v>3908</v>
      </c>
      <c r="Q79" s="79">
        <v>76</v>
      </c>
      <c r="R79" s="80" t="s">
        <v>3908</v>
      </c>
      <c r="S79" s="79" t="s">
        <v>3915</v>
      </c>
      <c r="T79" s="81">
        <v>44723.658472222225</v>
      </c>
      <c r="U79" s="79" t="s">
        <v>3912</v>
      </c>
      <c r="V79" s="79"/>
    </row>
    <row r="80" spans="1:22" ht="14.25">
      <c r="A80" s="20">
        <v>79</v>
      </c>
      <c r="B80" s="77" t="s">
        <v>302</v>
      </c>
      <c r="C80" s="76">
        <v>10</v>
      </c>
      <c r="D80" s="77"/>
      <c r="E80" s="77"/>
      <c r="F80" s="44">
        <f t="shared" si="0"/>
        <v>29</v>
      </c>
      <c r="G80" s="44">
        <f t="shared" si="1"/>
        <v>29</v>
      </c>
      <c r="H80" s="20" t="str">
        <f t="shared" si="2"/>
        <v>/phan-mem-quan-ly-nhan-su/</v>
      </c>
      <c r="L80" s="79"/>
      <c r="M80" s="79">
        <v>96</v>
      </c>
      <c r="N80" s="79" t="s">
        <v>182</v>
      </c>
      <c r="O80" s="79">
        <v>0</v>
      </c>
      <c r="P80" s="79">
        <v>31</v>
      </c>
      <c r="Q80" s="79">
        <v>19</v>
      </c>
      <c r="R80" s="79" t="s">
        <v>3908</v>
      </c>
      <c r="S80" s="79" t="s">
        <v>3964</v>
      </c>
      <c r="T80" s="81">
        <v>44723.658449074072</v>
      </c>
      <c r="U80" s="79" t="s">
        <v>3910</v>
      </c>
      <c r="V80" s="79"/>
    </row>
    <row r="81" spans="1:22" ht="14.25">
      <c r="A81" s="20">
        <v>80</v>
      </c>
      <c r="B81" s="77" t="s">
        <v>197</v>
      </c>
      <c r="C81" s="76">
        <v>30</v>
      </c>
      <c r="D81" s="77"/>
      <c r="E81" s="77"/>
      <c r="F81" s="44">
        <f t="shared" si="0"/>
        <v>21</v>
      </c>
      <c r="G81" s="44">
        <f t="shared" si="1"/>
        <v>17</v>
      </c>
      <c r="H81" s="20" t="str">
        <f t="shared" si="2"/>
        <v>/phan-mem-quan-ly-nhan-su/</v>
      </c>
      <c r="L81" s="79"/>
      <c r="M81" s="79">
        <v>104</v>
      </c>
      <c r="N81" s="79" t="s">
        <v>173</v>
      </c>
      <c r="O81" s="79">
        <v>-7</v>
      </c>
      <c r="P81" s="79">
        <v>30</v>
      </c>
      <c r="Q81" s="79">
        <v>25</v>
      </c>
      <c r="R81" s="80" t="s">
        <v>3908</v>
      </c>
      <c r="S81" s="79" t="s">
        <v>3964</v>
      </c>
      <c r="T81" s="81">
        <v>44723.658495370371</v>
      </c>
      <c r="U81" s="79" t="s">
        <v>3910</v>
      </c>
      <c r="V81" s="79"/>
    </row>
    <row r="82" spans="1:22" ht="14.25">
      <c r="A82" s="20">
        <v>81</v>
      </c>
      <c r="B82" s="77" t="s">
        <v>204</v>
      </c>
      <c r="C82" s="76">
        <v>20</v>
      </c>
      <c r="D82" s="77"/>
      <c r="E82" s="77"/>
      <c r="F82" s="44">
        <f t="shared" si="0"/>
        <v>16</v>
      </c>
      <c r="G82" s="44">
        <f t="shared" si="1"/>
        <v>15</v>
      </c>
      <c r="H82" s="20" t="str">
        <f t="shared" si="2"/>
        <v>/phan-mem-quan-ly-nhan-su/</v>
      </c>
      <c r="L82" s="79"/>
      <c r="M82" s="79">
        <v>105</v>
      </c>
      <c r="N82" s="79" t="s">
        <v>267</v>
      </c>
      <c r="O82" s="79">
        <v>0</v>
      </c>
      <c r="P82" s="79">
        <v>15</v>
      </c>
      <c r="Q82" s="79">
        <v>15</v>
      </c>
      <c r="R82" s="80">
        <v>98</v>
      </c>
      <c r="S82" s="79" t="s">
        <v>3915</v>
      </c>
      <c r="T82" s="81">
        <v>44723.658437500002</v>
      </c>
      <c r="U82" s="79" t="s">
        <v>3910</v>
      </c>
      <c r="V82" s="79"/>
    </row>
    <row r="83" spans="1:22" ht="14.25">
      <c r="A83" s="20">
        <v>82</v>
      </c>
      <c r="B83" s="77" t="s">
        <v>177</v>
      </c>
      <c r="C83" s="76">
        <v>10</v>
      </c>
      <c r="D83" s="77"/>
      <c r="E83" s="77"/>
      <c r="F83" s="44">
        <f t="shared" si="0"/>
        <v>32</v>
      </c>
      <c r="G83" s="44">
        <f t="shared" si="1"/>
        <v>17</v>
      </c>
      <c r="H83" s="20" t="str">
        <f t="shared" si="2"/>
        <v>/phan-mem-quan-ly-nhan-su/</v>
      </c>
      <c r="L83" s="79"/>
      <c r="M83" s="79">
        <v>71</v>
      </c>
      <c r="N83" s="79" t="s">
        <v>285</v>
      </c>
      <c r="O83" s="79">
        <v>0</v>
      </c>
      <c r="P83" s="80">
        <v>38</v>
      </c>
      <c r="Q83" s="79">
        <v>34</v>
      </c>
      <c r="R83" s="80" t="s">
        <v>3908</v>
      </c>
      <c r="S83" s="79" t="s">
        <v>3915</v>
      </c>
      <c r="T83" s="81">
        <v>44723.658483796295</v>
      </c>
      <c r="U83" s="79" t="s">
        <v>3910</v>
      </c>
      <c r="V83" s="79"/>
    </row>
    <row r="84" spans="1:22" ht="14.25">
      <c r="A84" s="20">
        <v>83</v>
      </c>
      <c r="B84" s="77" t="s">
        <v>173</v>
      </c>
      <c r="C84" s="76">
        <v>10</v>
      </c>
      <c r="D84" s="88"/>
      <c r="E84" s="77"/>
      <c r="F84" s="44">
        <f t="shared" si="0"/>
        <v>30</v>
      </c>
      <c r="G84" s="44">
        <f t="shared" si="1"/>
        <v>25</v>
      </c>
      <c r="H84" s="20" t="str">
        <f t="shared" si="2"/>
        <v>/phan-mem-quan-ly-nhan-su/</v>
      </c>
      <c r="L84" s="79"/>
      <c r="M84" s="79">
        <v>106</v>
      </c>
      <c r="N84" s="79" t="s">
        <v>175</v>
      </c>
      <c r="O84" s="79">
        <f>1</f>
        <v>1</v>
      </c>
      <c r="P84" s="79">
        <v>36</v>
      </c>
      <c r="Q84" s="79">
        <v>31</v>
      </c>
      <c r="R84" s="80" t="s">
        <v>3908</v>
      </c>
      <c r="S84" s="79" t="s">
        <v>3946</v>
      </c>
      <c r="T84" s="81">
        <v>44723.658506944441</v>
      </c>
      <c r="U84" s="79" t="s">
        <v>3910</v>
      </c>
      <c r="V84" s="79"/>
    </row>
    <row r="85" spans="1:22" ht="14.25">
      <c r="A85" s="20">
        <v>84</v>
      </c>
      <c r="B85" s="77" t="s">
        <v>223</v>
      </c>
      <c r="C85" s="76">
        <v>4400</v>
      </c>
      <c r="D85" s="77"/>
      <c r="E85" s="77"/>
      <c r="F85" s="44">
        <f t="shared" si="0"/>
        <v>37</v>
      </c>
      <c r="G85" s="44">
        <f t="shared" si="1"/>
        <v>23</v>
      </c>
      <c r="H85" s="20" t="str">
        <f t="shared" si="2"/>
        <v>/phan-mem-quan-ly-nhan-su/</v>
      </c>
      <c r="L85" s="79"/>
      <c r="M85" s="79">
        <v>76</v>
      </c>
      <c r="N85" s="79" t="s">
        <v>136</v>
      </c>
      <c r="O85" s="79">
        <v>-2</v>
      </c>
      <c r="P85" s="79">
        <v>22</v>
      </c>
      <c r="Q85" s="79">
        <v>22</v>
      </c>
      <c r="R85" s="80" t="s">
        <v>3908</v>
      </c>
      <c r="S85" s="79" t="s">
        <v>3915</v>
      </c>
      <c r="T85" s="81">
        <v>44723.658449074072</v>
      </c>
      <c r="U85" s="79" t="s">
        <v>3945</v>
      </c>
      <c r="V85" s="79"/>
    </row>
    <row r="86" spans="1:22" ht="14.25">
      <c r="A86" s="20">
        <v>85</v>
      </c>
      <c r="B86" s="77" t="s">
        <v>221</v>
      </c>
      <c r="C86" s="76">
        <v>10</v>
      </c>
      <c r="D86" s="77"/>
      <c r="E86" s="77"/>
      <c r="F86" s="44">
        <f t="shared" si="0"/>
        <v>16</v>
      </c>
      <c r="G86" s="44">
        <f t="shared" si="1"/>
        <v>14</v>
      </c>
      <c r="H86" s="20" t="str">
        <f t="shared" si="2"/>
        <v>/phan-mem-quan-ly-nhan-su/</v>
      </c>
      <c r="L86" s="79"/>
      <c r="M86" s="79">
        <v>78</v>
      </c>
      <c r="N86" s="79" t="s">
        <v>76</v>
      </c>
      <c r="O86" s="79">
        <v>-2</v>
      </c>
      <c r="P86" s="79">
        <v>20</v>
      </c>
      <c r="Q86" s="79">
        <v>19</v>
      </c>
      <c r="R86" s="80" t="s">
        <v>3908</v>
      </c>
      <c r="S86" s="79" t="s">
        <v>3946</v>
      </c>
      <c r="T86" s="81">
        <v>44723.658506944441</v>
      </c>
      <c r="U86" s="79" t="s">
        <v>3945</v>
      </c>
      <c r="V86" s="79"/>
    </row>
    <row r="87" spans="1:22" ht="14.25">
      <c r="A87" s="20">
        <v>86</v>
      </c>
      <c r="B87" s="77" t="s">
        <v>267</v>
      </c>
      <c r="C87" s="76">
        <v>10</v>
      </c>
      <c r="D87" s="77"/>
      <c r="E87" s="77"/>
      <c r="F87" s="44">
        <f t="shared" si="0"/>
        <v>15</v>
      </c>
      <c r="G87" s="44">
        <f t="shared" si="1"/>
        <v>15</v>
      </c>
      <c r="H87" s="20" t="str">
        <f t="shared" si="2"/>
        <v>/phan-mem-quan-ly-nhan-su/</v>
      </c>
      <c r="L87" s="79"/>
      <c r="M87" s="79">
        <v>145</v>
      </c>
      <c r="N87" s="79" t="s">
        <v>185</v>
      </c>
      <c r="O87" s="79">
        <v>0</v>
      </c>
      <c r="P87" s="79" t="s">
        <v>3908</v>
      </c>
      <c r="Q87" s="79" t="s">
        <v>3908</v>
      </c>
      <c r="R87" s="79" t="s">
        <v>3908</v>
      </c>
      <c r="S87" s="79" t="s">
        <v>3965</v>
      </c>
      <c r="T87" s="81">
        <v>44723.658518518518</v>
      </c>
      <c r="U87" s="79" t="s">
        <v>3912</v>
      </c>
      <c r="V87" s="79"/>
    </row>
    <row r="88" spans="1:22" ht="15">
      <c r="A88" s="20">
        <v>87</v>
      </c>
      <c r="B88" s="77" t="s">
        <v>175</v>
      </c>
      <c r="C88" s="76">
        <v>1300</v>
      </c>
      <c r="D88" s="75"/>
      <c r="E88" s="77"/>
      <c r="F88" s="44">
        <f t="shared" si="0"/>
        <v>36</v>
      </c>
      <c r="G88" s="44">
        <f t="shared" si="1"/>
        <v>31</v>
      </c>
      <c r="H88" s="20" t="str">
        <f t="shared" si="2"/>
        <v>/phan-mem-quan-ly-nhan-su/</v>
      </c>
      <c r="L88" s="79"/>
      <c r="M88" s="79">
        <v>31</v>
      </c>
      <c r="N88" s="79" t="s">
        <v>143</v>
      </c>
      <c r="O88" s="79">
        <f>2</f>
        <v>2</v>
      </c>
      <c r="P88" s="79">
        <v>11</v>
      </c>
      <c r="Q88" s="79">
        <v>7</v>
      </c>
      <c r="R88" s="80" t="s">
        <v>3908</v>
      </c>
      <c r="S88" s="79" t="s">
        <v>3915</v>
      </c>
      <c r="T88" s="81">
        <v>44723.658460648148</v>
      </c>
      <c r="U88" s="79" t="s">
        <v>3916</v>
      </c>
      <c r="V88" s="79"/>
    </row>
    <row r="89" spans="1:22" ht="14.25">
      <c r="A89" s="20">
        <v>88</v>
      </c>
      <c r="B89" s="77" t="s">
        <v>276</v>
      </c>
      <c r="C89" s="76">
        <v>50</v>
      </c>
      <c r="D89" s="77"/>
      <c r="E89" s="77"/>
      <c r="F89" s="44">
        <f t="shared" si="0"/>
        <v>17</v>
      </c>
      <c r="G89" s="44">
        <f t="shared" si="1"/>
        <v>17</v>
      </c>
      <c r="H89" s="20" t="str">
        <f t="shared" si="2"/>
        <v>/phan-mem-quan-ly-nhan-su/</v>
      </c>
      <c r="L89" s="79"/>
      <c r="M89" s="79">
        <v>42</v>
      </c>
      <c r="N89" s="79" t="s">
        <v>94</v>
      </c>
      <c r="O89" s="79">
        <f>1</f>
        <v>1</v>
      </c>
      <c r="P89" s="79">
        <v>9</v>
      </c>
      <c r="Q89" s="79">
        <v>7</v>
      </c>
      <c r="R89" s="80" t="s">
        <v>3908</v>
      </c>
      <c r="S89" s="79" t="s">
        <v>3946</v>
      </c>
      <c r="T89" s="81">
        <v>44723.658472222225</v>
      </c>
      <c r="U89" s="79" t="s">
        <v>3916</v>
      </c>
      <c r="V89" s="79"/>
    </row>
    <row r="90" spans="1:22" ht="14.25">
      <c r="A90" s="20">
        <v>89</v>
      </c>
      <c r="B90" s="77" t="s">
        <v>227</v>
      </c>
      <c r="C90" s="76">
        <v>70</v>
      </c>
      <c r="D90" s="77"/>
      <c r="E90" s="77"/>
      <c r="F90" s="44">
        <f t="shared" si="0"/>
        <v>37</v>
      </c>
      <c r="G90" s="44">
        <f t="shared" si="1"/>
        <v>37</v>
      </c>
      <c r="H90" s="20" t="str">
        <f t="shared" si="2"/>
        <v>/phan-mem-quan-ly-nhan-su/</v>
      </c>
      <c r="L90" s="79"/>
      <c r="M90" s="79">
        <v>179</v>
      </c>
      <c r="N90" s="79" t="s">
        <v>3941</v>
      </c>
      <c r="O90" s="79">
        <f>4</f>
        <v>4</v>
      </c>
      <c r="P90" s="80">
        <v>30</v>
      </c>
      <c r="Q90" s="79">
        <v>26</v>
      </c>
      <c r="R90" s="80" t="s">
        <v>3908</v>
      </c>
      <c r="S90" s="79" t="s">
        <v>3953</v>
      </c>
      <c r="T90" s="81">
        <v>44723.658553240741</v>
      </c>
      <c r="U90" s="79" t="s">
        <v>3910</v>
      </c>
      <c r="V90" s="79"/>
    </row>
    <row r="91" spans="1:22" ht="14.25">
      <c r="A91" s="20">
        <v>90</v>
      </c>
      <c r="B91" s="77" t="s">
        <v>3966</v>
      </c>
      <c r="C91" s="76">
        <v>30</v>
      </c>
      <c r="D91" s="77"/>
      <c r="E91" s="77"/>
      <c r="F91" s="44">
        <f t="shared" si="0"/>
        <v>31</v>
      </c>
      <c r="G91" s="44">
        <f t="shared" si="1"/>
        <v>23</v>
      </c>
      <c r="H91" s="20" t="str">
        <f t="shared" si="2"/>
        <v>/phan-mem-quan-ly-nhan-su/</v>
      </c>
      <c r="L91" s="79"/>
      <c r="M91" s="79">
        <v>146</v>
      </c>
      <c r="N91" s="79" t="s">
        <v>188</v>
      </c>
      <c r="O91" s="79">
        <v>0</v>
      </c>
      <c r="P91" s="79" t="s">
        <v>3908</v>
      </c>
      <c r="Q91" s="79" t="s">
        <v>3908</v>
      </c>
      <c r="R91" s="80" t="s">
        <v>3908</v>
      </c>
      <c r="S91" s="79" t="s">
        <v>3967</v>
      </c>
      <c r="T91" s="81">
        <v>44723.658530092594</v>
      </c>
      <c r="U91" s="79" t="s">
        <v>3912</v>
      </c>
      <c r="V91" s="79"/>
    </row>
    <row r="92" spans="1:22" ht="14.25">
      <c r="A92" s="20">
        <v>91</v>
      </c>
      <c r="B92" s="77" t="s">
        <v>252</v>
      </c>
      <c r="C92" s="76">
        <v>10</v>
      </c>
      <c r="D92" s="77"/>
      <c r="E92" s="77"/>
      <c r="F92" s="44">
        <f t="shared" si="0"/>
        <v>31</v>
      </c>
      <c r="G92" s="44">
        <f t="shared" si="1"/>
        <v>31</v>
      </c>
      <c r="H92" s="20" t="str">
        <f t="shared" si="2"/>
        <v>/phan-mem-quan-ly-nhan-su/</v>
      </c>
      <c r="L92" s="79"/>
      <c r="M92" s="79">
        <v>147</v>
      </c>
      <c r="N92" s="79" t="s">
        <v>179</v>
      </c>
      <c r="O92" s="79" t="s">
        <v>3948</v>
      </c>
      <c r="P92" s="79">
        <v>79</v>
      </c>
      <c r="Q92" s="79">
        <v>79</v>
      </c>
      <c r="R92" s="80" t="s">
        <v>3908</v>
      </c>
      <c r="S92" s="79" t="s">
        <v>3924</v>
      </c>
      <c r="T92" s="81">
        <v>44723.658460648148</v>
      </c>
      <c r="U92" s="79" t="s">
        <v>3968</v>
      </c>
      <c r="V92" s="79"/>
    </row>
    <row r="93" spans="1:22" ht="14.25">
      <c r="A93" s="20">
        <v>92</v>
      </c>
      <c r="B93" s="77" t="s">
        <v>263</v>
      </c>
      <c r="C93" s="76">
        <v>10</v>
      </c>
      <c r="D93" s="77"/>
      <c r="E93" s="77"/>
      <c r="F93" s="44">
        <f t="shared" si="0"/>
        <v>16</v>
      </c>
      <c r="G93" s="44">
        <f t="shared" si="1"/>
        <v>13</v>
      </c>
      <c r="H93" s="20" t="str">
        <f t="shared" si="2"/>
        <v>/phan-mem-quan-ly-nhan-su/</v>
      </c>
      <c r="L93" s="79"/>
      <c r="M93" s="79">
        <v>148</v>
      </c>
      <c r="N93" s="79" t="s">
        <v>196</v>
      </c>
      <c r="O93" s="79" t="s">
        <v>3948</v>
      </c>
      <c r="P93" s="79">
        <v>65</v>
      </c>
      <c r="Q93" s="79">
        <v>65</v>
      </c>
      <c r="R93" s="80" t="s">
        <v>3908</v>
      </c>
      <c r="S93" s="79" t="s">
        <v>3924</v>
      </c>
      <c r="T93" s="81">
        <v>44723.658460648148</v>
      </c>
      <c r="U93" s="79" t="s">
        <v>3968</v>
      </c>
      <c r="V93" s="79"/>
    </row>
    <row r="94" spans="1:22">
      <c r="A94" s="20">
        <v>93</v>
      </c>
      <c r="B94" s="77" t="s">
        <v>297</v>
      </c>
      <c r="C94" s="82">
        <v>20</v>
      </c>
      <c r="D94" s="75"/>
      <c r="E94" s="77"/>
      <c r="F94" s="44">
        <f t="shared" si="0"/>
        <v>67</v>
      </c>
      <c r="G94" s="44">
        <f t="shared" si="1"/>
        <v>42</v>
      </c>
      <c r="H94" s="20" t="str">
        <f t="shared" si="2"/>
        <v>/phan-mem-quan-tri-doanh-nghiep/</v>
      </c>
      <c r="L94" s="79"/>
      <c r="M94" s="79">
        <v>149</v>
      </c>
      <c r="N94" s="79" t="s">
        <v>192</v>
      </c>
      <c r="O94" s="79">
        <v>0</v>
      </c>
      <c r="P94" s="79" t="s">
        <v>3908</v>
      </c>
      <c r="Q94" s="79" t="s">
        <v>3908</v>
      </c>
      <c r="R94" s="80" t="s">
        <v>3908</v>
      </c>
      <c r="S94" s="79" t="s">
        <v>3919</v>
      </c>
      <c r="T94" s="81">
        <v>44723.658541666664</v>
      </c>
      <c r="U94" s="79" t="s">
        <v>3912</v>
      </c>
      <c r="V94" s="79"/>
    </row>
    <row r="95" spans="1:22" ht="14.25">
      <c r="A95" s="20">
        <v>94</v>
      </c>
      <c r="B95" s="77" t="s">
        <v>301</v>
      </c>
      <c r="C95" s="76">
        <v>20</v>
      </c>
      <c r="D95" s="77"/>
      <c r="E95" s="77"/>
      <c r="F95" s="44">
        <f t="shared" si="0"/>
        <v>39</v>
      </c>
      <c r="G95" s="44">
        <f t="shared" si="1"/>
        <v>22</v>
      </c>
      <c r="H95" s="20" t="str">
        <f t="shared" si="2"/>
        <v>/phan-mem-quan-ly-nhan-su/</v>
      </c>
      <c r="L95" s="79"/>
      <c r="M95" s="79">
        <v>84</v>
      </c>
      <c r="N95" s="79" t="s">
        <v>213</v>
      </c>
      <c r="O95" s="79">
        <v>-5</v>
      </c>
      <c r="P95" s="79">
        <v>24</v>
      </c>
      <c r="Q95" s="79">
        <v>21</v>
      </c>
      <c r="R95" s="80" t="s">
        <v>3908</v>
      </c>
      <c r="S95" s="79" t="s">
        <v>3921</v>
      </c>
      <c r="T95" s="81">
        <v>44723.658460648148</v>
      </c>
      <c r="U95" s="79" t="s">
        <v>3969</v>
      </c>
      <c r="V95" s="79"/>
    </row>
    <row r="96" spans="1:22" ht="14.25">
      <c r="A96" s="20">
        <v>95</v>
      </c>
      <c r="B96" s="77" t="s">
        <v>224</v>
      </c>
      <c r="C96" s="76">
        <v>20</v>
      </c>
      <c r="D96" s="77"/>
      <c r="E96" s="77"/>
      <c r="F96" s="44">
        <f t="shared" si="0"/>
        <v>18</v>
      </c>
      <c r="G96" s="44">
        <f t="shared" si="1"/>
        <v>14</v>
      </c>
      <c r="H96" s="20" t="str">
        <f t="shared" si="2"/>
        <v>/phan-mem-quan-ly-nhan-su/</v>
      </c>
      <c r="L96" s="79"/>
      <c r="M96" s="79">
        <v>107</v>
      </c>
      <c r="N96" s="79" t="s">
        <v>276</v>
      </c>
      <c r="O96" s="79">
        <v>-1</v>
      </c>
      <c r="P96" s="79">
        <v>17</v>
      </c>
      <c r="Q96" s="79">
        <v>17</v>
      </c>
      <c r="R96" s="80" t="s">
        <v>3908</v>
      </c>
      <c r="S96" s="79" t="s">
        <v>3915</v>
      </c>
      <c r="T96" s="81">
        <v>44723.658518518518</v>
      </c>
      <c r="U96" s="79" t="s">
        <v>3910</v>
      </c>
      <c r="V96" s="79"/>
    </row>
    <row r="97" spans="1:22" ht="14.25">
      <c r="A97" s="20">
        <v>96</v>
      </c>
      <c r="B97" s="77" t="s">
        <v>225</v>
      </c>
      <c r="C97" s="76">
        <v>10</v>
      </c>
      <c r="D97" s="77"/>
      <c r="E97" s="77"/>
      <c r="F97" s="44">
        <f t="shared" si="0"/>
        <v>17</v>
      </c>
      <c r="G97" s="44">
        <f t="shared" si="1"/>
        <v>15</v>
      </c>
      <c r="H97" s="20" t="str">
        <f t="shared" si="2"/>
        <v>/phan-mem-quan-ly-nhan-su/</v>
      </c>
      <c r="L97" s="79"/>
      <c r="M97" s="79">
        <v>108</v>
      </c>
      <c r="N97" s="79" t="s">
        <v>227</v>
      </c>
      <c r="O97" s="79">
        <v>0</v>
      </c>
      <c r="P97" s="79">
        <v>37</v>
      </c>
      <c r="Q97" s="79">
        <v>37</v>
      </c>
      <c r="R97" s="80">
        <v>90</v>
      </c>
      <c r="S97" s="79" t="s">
        <v>3936</v>
      </c>
      <c r="T97" s="81">
        <v>44723.658460648148</v>
      </c>
      <c r="U97" s="79" t="s">
        <v>3910</v>
      </c>
      <c r="V97" s="79"/>
    </row>
    <row r="98" spans="1:22" ht="14.25">
      <c r="A98" s="20">
        <v>97</v>
      </c>
      <c r="B98" s="77" t="s">
        <v>210</v>
      </c>
      <c r="C98" s="76">
        <v>30</v>
      </c>
      <c r="D98" s="77"/>
      <c r="E98" s="77"/>
      <c r="F98" s="44">
        <f t="shared" si="0"/>
        <v>24</v>
      </c>
      <c r="G98" s="44">
        <f t="shared" si="1"/>
        <v>21</v>
      </c>
      <c r="H98" s="20" t="str">
        <f t="shared" si="2"/>
        <v>/phan-mem-quan-ly-nhan-su/</v>
      </c>
      <c r="L98" s="79"/>
      <c r="M98" s="79">
        <v>79</v>
      </c>
      <c r="N98" s="79" t="s">
        <v>114</v>
      </c>
      <c r="O98" s="79" t="s">
        <v>3970</v>
      </c>
      <c r="P98" s="79" t="s">
        <v>3908</v>
      </c>
      <c r="Q98" s="79">
        <v>21</v>
      </c>
      <c r="R98" s="80">
        <v>84</v>
      </c>
      <c r="S98" s="79" t="s">
        <v>3924</v>
      </c>
      <c r="T98" s="81">
        <v>44723.65865740741</v>
      </c>
      <c r="U98" s="79" t="s">
        <v>3912</v>
      </c>
      <c r="V98" s="79"/>
    </row>
    <row r="99" spans="1:22" ht="14.25">
      <c r="A99" s="20">
        <v>98</v>
      </c>
      <c r="B99" s="77" t="s">
        <v>250</v>
      </c>
      <c r="C99" s="76">
        <v>10</v>
      </c>
      <c r="D99" s="77"/>
      <c r="E99" s="77"/>
      <c r="F99" s="44" t="str">
        <f t="shared" si="0"/>
        <v>N/A</v>
      </c>
      <c r="G99" s="44">
        <f t="shared" si="1"/>
        <v>65</v>
      </c>
      <c r="H99" s="20" t="str">
        <f t="shared" si="2"/>
        <v>NOT FOUND</v>
      </c>
      <c r="L99" s="79"/>
      <c r="M99" s="79">
        <v>32</v>
      </c>
      <c r="N99" s="79" t="s">
        <v>161</v>
      </c>
      <c r="O99" s="79">
        <v>0</v>
      </c>
      <c r="P99" s="79">
        <v>15</v>
      </c>
      <c r="Q99" s="79">
        <v>12</v>
      </c>
      <c r="R99" s="80" t="s">
        <v>3908</v>
      </c>
      <c r="S99" s="79" t="s">
        <v>3915</v>
      </c>
      <c r="T99" s="81">
        <v>44723.658472222225</v>
      </c>
      <c r="U99" s="79" t="s">
        <v>3916</v>
      </c>
      <c r="V99" s="79"/>
    </row>
    <row r="100" spans="1:22" ht="14.25">
      <c r="A100" s="20">
        <v>99</v>
      </c>
      <c r="B100" s="77" t="s">
        <v>171</v>
      </c>
      <c r="C100" s="76">
        <v>20</v>
      </c>
      <c r="D100" s="77"/>
      <c r="E100" s="77"/>
      <c r="F100" s="44">
        <f t="shared" si="0"/>
        <v>25</v>
      </c>
      <c r="G100" s="44">
        <f t="shared" si="1"/>
        <v>23</v>
      </c>
      <c r="H100" s="20" t="str">
        <f t="shared" si="2"/>
        <v>/phan-mem-quan-ly-nhan-su/</v>
      </c>
      <c r="L100" s="79"/>
      <c r="M100" s="79">
        <v>43</v>
      </c>
      <c r="N100" s="79" t="s">
        <v>147</v>
      </c>
      <c r="O100" s="79">
        <v>0</v>
      </c>
      <c r="P100" s="79">
        <v>13</v>
      </c>
      <c r="Q100" s="79">
        <v>13</v>
      </c>
      <c r="R100" s="80" t="s">
        <v>3908</v>
      </c>
      <c r="S100" s="79" t="s">
        <v>3915</v>
      </c>
      <c r="T100" s="81">
        <v>44723.658483796295</v>
      </c>
      <c r="U100" s="79" t="s">
        <v>3916</v>
      </c>
      <c r="V100" s="79"/>
    </row>
    <row r="101" spans="1:22" ht="14.25">
      <c r="A101" s="20">
        <v>100</v>
      </c>
      <c r="B101" s="77" t="s">
        <v>279</v>
      </c>
      <c r="C101" s="76">
        <v>30</v>
      </c>
      <c r="D101" s="77"/>
      <c r="E101" s="77"/>
      <c r="F101" s="44">
        <f t="shared" si="0"/>
        <v>16</v>
      </c>
      <c r="G101" s="44">
        <f t="shared" si="1"/>
        <v>16</v>
      </c>
      <c r="H101" s="20" t="str">
        <f t="shared" si="2"/>
        <v>/phan-mem-quan-ly-nhan-su/</v>
      </c>
      <c r="L101" s="79"/>
      <c r="M101" s="79">
        <v>44</v>
      </c>
      <c r="N101" s="79" t="s">
        <v>152</v>
      </c>
      <c r="O101" s="79">
        <v>0</v>
      </c>
      <c r="P101" s="80">
        <v>12</v>
      </c>
      <c r="Q101" s="80">
        <v>12</v>
      </c>
      <c r="R101" s="80" t="s">
        <v>3908</v>
      </c>
      <c r="S101" s="79" t="s">
        <v>3915</v>
      </c>
      <c r="T101" s="81">
        <v>44723.658483796295</v>
      </c>
      <c r="U101" s="79" t="s">
        <v>3916</v>
      </c>
      <c r="V101" s="79"/>
    </row>
    <row r="102" spans="1:22" ht="14.25">
      <c r="A102" s="20">
        <v>101</v>
      </c>
      <c r="B102" s="77" t="s">
        <v>247</v>
      </c>
      <c r="C102" s="76">
        <v>1600</v>
      </c>
      <c r="D102" s="77"/>
      <c r="E102" s="77"/>
      <c r="F102" s="44">
        <f t="shared" si="0"/>
        <v>18</v>
      </c>
      <c r="G102" s="44">
        <f t="shared" si="1"/>
        <v>14</v>
      </c>
      <c r="H102" s="20" t="str">
        <f t="shared" si="2"/>
        <v>/phan-mem-quan-ly-nhan-su/</v>
      </c>
      <c r="L102" s="79"/>
      <c r="M102" s="79">
        <v>109</v>
      </c>
      <c r="N102" s="79" t="s">
        <v>197</v>
      </c>
      <c r="O102" s="79">
        <v>0</v>
      </c>
      <c r="P102" s="79">
        <v>21</v>
      </c>
      <c r="Q102" s="79">
        <v>17</v>
      </c>
      <c r="R102" s="80" t="s">
        <v>3908</v>
      </c>
      <c r="S102" s="79" t="s">
        <v>3913</v>
      </c>
      <c r="T102" s="81">
        <v>44723.658518518518</v>
      </c>
      <c r="U102" s="79" t="s">
        <v>3910</v>
      </c>
      <c r="V102" s="79"/>
    </row>
    <row r="103" spans="1:22" ht="14.25">
      <c r="A103" s="20">
        <v>102</v>
      </c>
      <c r="B103" s="77" t="s">
        <v>189</v>
      </c>
      <c r="C103" s="76">
        <v>10</v>
      </c>
      <c r="D103" s="77"/>
      <c r="E103" s="77"/>
      <c r="F103" s="44">
        <f t="shared" si="0"/>
        <v>13</v>
      </c>
      <c r="G103" s="44">
        <f t="shared" si="1"/>
        <v>13</v>
      </c>
      <c r="H103" s="20" t="str">
        <f t="shared" si="2"/>
        <v>/phan-mem-quan-ly-nhan-su/</v>
      </c>
      <c r="L103" s="79"/>
      <c r="M103" s="79">
        <v>111</v>
      </c>
      <c r="N103" s="79" t="s">
        <v>204</v>
      </c>
      <c r="O103" s="79">
        <f>1</f>
        <v>1</v>
      </c>
      <c r="P103" s="79">
        <v>16</v>
      </c>
      <c r="Q103" s="79">
        <v>15</v>
      </c>
      <c r="R103" s="80" t="s">
        <v>3908</v>
      </c>
      <c r="S103" s="79" t="s">
        <v>3921</v>
      </c>
      <c r="T103" s="81">
        <v>44723.658483796295</v>
      </c>
      <c r="U103" s="79" t="s">
        <v>3910</v>
      </c>
      <c r="V103" s="79"/>
    </row>
    <row r="104" spans="1:22" ht="14.25">
      <c r="A104" s="20">
        <v>103</v>
      </c>
      <c r="B104" s="77" t="s">
        <v>208</v>
      </c>
      <c r="C104" s="76">
        <v>10</v>
      </c>
      <c r="D104" s="77"/>
      <c r="E104" s="77"/>
      <c r="F104" s="44">
        <f t="shared" si="0"/>
        <v>26</v>
      </c>
      <c r="G104" s="44">
        <f t="shared" si="1"/>
        <v>18</v>
      </c>
      <c r="H104" s="20" t="str">
        <f t="shared" si="2"/>
        <v>/phan-mem-quan-ly-nhan-su/</v>
      </c>
      <c r="L104" s="79"/>
      <c r="M104" s="79">
        <v>97</v>
      </c>
      <c r="N104" s="79" t="s">
        <v>177</v>
      </c>
      <c r="O104" s="79">
        <f>3</f>
        <v>3</v>
      </c>
      <c r="P104" s="79">
        <v>32</v>
      </c>
      <c r="Q104" s="79">
        <v>17</v>
      </c>
      <c r="R104" s="80" t="s">
        <v>3908</v>
      </c>
      <c r="S104" s="79" t="s">
        <v>3971</v>
      </c>
      <c r="T104" s="81">
        <v>44723.658495370371</v>
      </c>
      <c r="U104" s="79" t="s">
        <v>3910</v>
      </c>
      <c r="V104" s="79"/>
    </row>
    <row r="105" spans="1:22" ht="14.25">
      <c r="A105" s="20">
        <v>104</v>
      </c>
      <c r="B105" s="77" t="s">
        <v>186</v>
      </c>
      <c r="C105" s="76">
        <v>10</v>
      </c>
      <c r="D105" s="77"/>
      <c r="E105" s="77"/>
      <c r="F105" s="44">
        <f t="shared" si="0"/>
        <v>23</v>
      </c>
      <c r="G105" s="44">
        <f t="shared" si="1"/>
        <v>20</v>
      </c>
      <c r="H105" s="20" t="str">
        <f t="shared" si="2"/>
        <v>/phan-mem-quan-ly-nhan-su/</v>
      </c>
      <c r="L105" s="79"/>
      <c r="M105" s="79">
        <v>112</v>
      </c>
      <c r="N105" s="79" t="s">
        <v>3966</v>
      </c>
      <c r="O105" s="79">
        <v>-1</v>
      </c>
      <c r="P105" s="79">
        <v>31</v>
      </c>
      <c r="Q105" s="79">
        <v>23</v>
      </c>
      <c r="R105" s="80" t="s">
        <v>3908</v>
      </c>
      <c r="S105" s="79" t="s">
        <v>3946</v>
      </c>
      <c r="T105" s="81">
        <v>44723.658495370371</v>
      </c>
      <c r="U105" s="79" t="s">
        <v>3910</v>
      </c>
      <c r="V105" s="79"/>
    </row>
    <row r="106" spans="1:22" ht="14.25">
      <c r="A106" s="20">
        <v>105</v>
      </c>
      <c r="B106" s="77" t="s">
        <v>228</v>
      </c>
      <c r="C106" s="76">
        <v>150</v>
      </c>
      <c r="D106" s="77"/>
      <c r="E106" s="77"/>
      <c r="F106" s="44">
        <f t="shared" si="0"/>
        <v>31</v>
      </c>
      <c r="G106" s="44">
        <f t="shared" si="1"/>
        <v>31</v>
      </c>
      <c r="H106" s="20" t="str">
        <f t="shared" si="2"/>
        <v>/phan-mem-quan-ly-nhan-su/</v>
      </c>
      <c r="L106" s="79"/>
      <c r="M106" s="79">
        <v>110</v>
      </c>
      <c r="N106" s="79" t="s">
        <v>223</v>
      </c>
      <c r="O106" s="79">
        <f>5</f>
        <v>5</v>
      </c>
      <c r="P106" s="79">
        <v>37</v>
      </c>
      <c r="Q106" s="79">
        <v>23</v>
      </c>
      <c r="R106" s="80" t="s">
        <v>3908</v>
      </c>
      <c r="S106" s="79" t="s">
        <v>3946</v>
      </c>
      <c r="T106" s="81">
        <v>44723.658495370371</v>
      </c>
      <c r="U106" s="79" t="s">
        <v>3910</v>
      </c>
      <c r="V106" s="79"/>
    </row>
    <row r="107" spans="1:22" ht="14.25">
      <c r="A107" s="20">
        <v>106</v>
      </c>
      <c r="B107" s="77" t="s">
        <v>286</v>
      </c>
      <c r="C107" s="76">
        <v>10</v>
      </c>
      <c r="D107" s="77"/>
      <c r="E107" s="77"/>
      <c r="F107" s="44">
        <f t="shared" si="0"/>
        <v>25</v>
      </c>
      <c r="G107" s="44">
        <f t="shared" si="1"/>
        <v>20</v>
      </c>
      <c r="H107" s="20" t="str">
        <f t="shared" si="2"/>
        <v>/phan-mem-quan-ly-nhan-su/</v>
      </c>
      <c r="L107" s="79"/>
      <c r="M107" s="79">
        <v>113</v>
      </c>
      <c r="N107" s="79" t="s">
        <v>221</v>
      </c>
      <c r="O107" s="79">
        <v>0</v>
      </c>
      <c r="P107" s="79">
        <v>16</v>
      </c>
      <c r="Q107" s="79">
        <v>14</v>
      </c>
      <c r="R107" s="80" t="s">
        <v>3908</v>
      </c>
      <c r="S107" s="79" t="s">
        <v>3946</v>
      </c>
      <c r="T107" s="81">
        <v>44723.658472222225</v>
      </c>
      <c r="U107" s="79" t="s">
        <v>3910</v>
      </c>
      <c r="V107" s="79"/>
    </row>
    <row r="108" spans="1:22" ht="14.25">
      <c r="A108" s="20">
        <v>107</v>
      </c>
      <c r="B108" s="77" t="s">
        <v>257</v>
      </c>
      <c r="C108" s="76">
        <v>4400</v>
      </c>
      <c r="D108" s="77"/>
      <c r="E108" s="77"/>
      <c r="F108" s="44">
        <f t="shared" si="0"/>
        <v>25</v>
      </c>
      <c r="G108" s="44">
        <f t="shared" si="1"/>
        <v>19</v>
      </c>
      <c r="H108" s="20" t="str">
        <f t="shared" si="2"/>
        <v>/phan-mem-quan-ly-nhan-su/</v>
      </c>
      <c r="L108" s="79"/>
      <c r="M108" s="79">
        <v>114</v>
      </c>
      <c r="N108" s="79" t="s">
        <v>172</v>
      </c>
      <c r="O108" s="79">
        <v>0</v>
      </c>
      <c r="P108" s="80">
        <v>21</v>
      </c>
      <c r="Q108" s="79">
        <v>18</v>
      </c>
      <c r="R108" s="80" t="s">
        <v>3908</v>
      </c>
      <c r="S108" s="79" t="s">
        <v>3971</v>
      </c>
      <c r="T108" s="81">
        <v>44723.658449074072</v>
      </c>
      <c r="U108" s="79" t="s">
        <v>3910</v>
      </c>
      <c r="V108" s="79"/>
    </row>
    <row r="109" spans="1:22" ht="14.25">
      <c r="A109" s="20">
        <v>108</v>
      </c>
      <c r="B109" s="77" t="s">
        <v>201</v>
      </c>
      <c r="C109" s="76">
        <v>20</v>
      </c>
      <c r="D109" s="77"/>
      <c r="E109" s="77"/>
      <c r="F109" s="44">
        <f t="shared" si="0"/>
        <v>20</v>
      </c>
      <c r="G109" s="44">
        <f t="shared" si="1"/>
        <v>17</v>
      </c>
      <c r="H109" s="20" t="str">
        <f t="shared" si="2"/>
        <v>/phan-mem-quan-ly-nhan-su/</v>
      </c>
      <c r="L109" s="79"/>
      <c r="M109" s="79">
        <v>156</v>
      </c>
      <c r="N109" s="79" t="s">
        <v>132</v>
      </c>
      <c r="O109" s="79">
        <f>1</f>
        <v>1</v>
      </c>
      <c r="P109" s="80">
        <v>43</v>
      </c>
      <c r="Q109" s="80">
        <v>38</v>
      </c>
      <c r="R109" s="80" t="s">
        <v>3908</v>
      </c>
      <c r="S109" s="79" t="s">
        <v>3915</v>
      </c>
      <c r="T109" s="81">
        <v>44723.658506944441</v>
      </c>
      <c r="U109" s="79" t="s">
        <v>3916</v>
      </c>
      <c r="V109" s="79"/>
    </row>
    <row r="110" spans="1:22" ht="14.25">
      <c r="A110" s="20">
        <v>109</v>
      </c>
      <c r="B110" s="77" t="s">
        <v>176</v>
      </c>
      <c r="C110" s="76">
        <v>90</v>
      </c>
      <c r="D110" s="77"/>
      <c r="E110" s="77"/>
      <c r="F110" s="44">
        <f t="shared" si="0"/>
        <v>50</v>
      </c>
      <c r="G110" s="44">
        <f t="shared" si="1"/>
        <v>36</v>
      </c>
      <c r="H110" s="20" t="str">
        <f t="shared" si="2"/>
        <v>/phan-mem-quan-ly-nhan-su/</v>
      </c>
      <c r="L110" s="79"/>
      <c r="M110" s="79">
        <v>115</v>
      </c>
      <c r="N110" s="79" t="s">
        <v>252</v>
      </c>
      <c r="O110" s="79">
        <v>0</v>
      </c>
      <c r="P110" s="79">
        <v>31</v>
      </c>
      <c r="Q110" s="79">
        <v>31</v>
      </c>
      <c r="R110" s="80" t="s">
        <v>3908</v>
      </c>
      <c r="S110" s="79" t="s">
        <v>3924</v>
      </c>
      <c r="T110" s="81">
        <v>44723.658483796295</v>
      </c>
      <c r="U110" s="79" t="s">
        <v>3910</v>
      </c>
      <c r="V110" s="79"/>
    </row>
    <row r="111" spans="1:22" ht="14.25">
      <c r="A111" s="20">
        <v>110</v>
      </c>
      <c r="B111" s="77" t="s">
        <v>299</v>
      </c>
      <c r="C111" s="76">
        <v>10</v>
      </c>
      <c r="D111" s="77"/>
      <c r="E111" s="77"/>
      <c r="F111" s="44">
        <f t="shared" si="0"/>
        <v>94</v>
      </c>
      <c r="G111" s="44">
        <f t="shared" si="1"/>
        <v>73</v>
      </c>
      <c r="H111" s="20" t="str">
        <f t="shared" si="2"/>
        <v>/he-thong-thong-tin-quan-ly-nhan-su/</v>
      </c>
      <c r="L111" s="79"/>
      <c r="M111" s="79">
        <v>116</v>
      </c>
      <c r="N111" s="79" t="s">
        <v>263</v>
      </c>
      <c r="O111" s="79">
        <v>0</v>
      </c>
      <c r="P111" s="79">
        <v>16</v>
      </c>
      <c r="Q111" s="79">
        <v>13</v>
      </c>
      <c r="R111" s="80" t="s">
        <v>3908</v>
      </c>
      <c r="S111" s="79" t="s">
        <v>3915</v>
      </c>
      <c r="T111" s="81">
        <v>44723.658472222225</v>
      </c>
      <c r="U111" s="79" t="s">
        <v>3910</v>
      </c>
      <c r="V111" s="79"/>
    </row>
    <row r="112" spans="1:22" ht="14.25">
      <c r="A112" s="20">
        <v>111</v>
      </c>
      <c r="B112" s="77" t="s">
        <v>284</v>
      </c>
      <c r="C112" s="76">
        <v>20</v>
      </c>
      <c r="D112" s="77"/>
      <c r="E112" s="77"/>
      <c r="F112" s="44">
        <f t="shared" si="0"/>
        <v>88</v>
      </c>
      <c r="G112" s="44">
        <f t="shared" si="1"/>
        <v>62</v>
      </c>
      <c r="H112" s="20" t="str">
        <f t="shared" si="2"/>
        <v>/phan-mem-quan-ly-nhan-su/</v>
      </c>
      <c r="L112" s="79"/>
      <c r="M112" s="79">
        <v>117</v>
      </c>
      <c r="N112" s="79" t="s">
        <v>297</v>
      </c>
      <c r="O112" s="79">
        <v>-12</v>
      </c>
      <c r="P112" s="79">
        <v>67</v>
      </c>
      <c r="Q112" s="79">
        <v>42</v>
      </c>
      <c r="R112" s="80" t="s">
        <v>3908</v>
      </c>
      <c r="S112" s="79" t="s">
        <v>3915</v>
      </c>
      <c r="T112" s="81">
        <v>44723.658530092594</v>
      </c>
      <c r="U112" s="79" t="s">
        <v>3968</v>
      </c>
      <c r="V112" s="79"/>
    </row>
    <row r="113" spans="1:22">
      <c r="A113" s="20">
        <v>112</v>
      </c>
      <c r="B113" s="77" t="s">
        <v>291</v>
      </c>
      <c r="C113" s="82">
        <v>30</v>
      </c>
      <c r="D113" s="75"/>
      <c r="E113" s="77"/>
      <c r="F113" s="44">
        <f t="shared" si="0"/>
        <v>33</v>
      </c>
      <c r="G113" s="44">
        <f t="shared" si="1"/>
        <v>29</v>
      </c>
      <c r="H113" s="20" t="str">
        <f t="shared" si="2"/>
        <v>/phan-mem-quan-ly-nhan-su/</v>
      </c>
      <c r="L113" s="79"/>
      <c r="M113" s="79">
        <v>118</v>
      </c>
      <c r="N113" s="79" t="s">
        <v>224</v>
      </c>
      <c r="O113" s="79">
        <f>4</f>
        <v>4</v>
      </c>
      <c r="P113" s="79">
        <v>18</v>
      </c>
      <c r="Q113" s="79">
        <v>14</v>
      </c>
      <c r="R113" s="80" t="s">
        <v>3908</v>
      </c>
      <c r="S113" s="79" t="s">
        <v>3915</v>
      </c>
      <c r="T113" s="81">
        <v>44723.658576388887</v>
      </c>
      <c r="U113" s="79" t="s">
        <v>3910</v>
      </c>
      <c r="V113" s="79"/>
    </row>
    <row r="114" spans="1:22" ht="14.25">
      <c r="A114" s="20">
        <v>113</v>
      </c>
      <c r="B114" s="77" t="s">
        <v>296</v>
      </c>
      <c r="C114" s="76">
        <v>40</v>
      </c>
      <c r="D114" s="77"/>
      <c r="E114" s="77"/>
      <c r="F114" s="44">
        <f t="shared" si="0"/>
        <v>35</v>
      </c>
      <c r="G114" s="44">
        <f t="shared" si="1"/>
        <v>30</v>
      </c>
      <c r="H114" s="20" t="str">
        <f t="shared" si="2"/>
        <v>/phan-mem-quan-ly-nhan-su/</v>
      </c>
      <c r="L114" s="79"/>
      <c r="M114" s="79">
        <v>119</v>
      </c>
      <c r="N114" s="79" t="s">
        <v>225</v>
      </c>
      <c r="O114" s="79">
        <v>0</v>
      </c>
      <c r="P114" s="79">
        <v>17</v>
      </c>
      <c r="Q114" s="79">
        <v>15</v>
      </c>
      <c r="R114" s="80" t="s">
        <v>3908</v>
      </c>
      <c r="S114" s="79" t="s">
        <v>3915</v>
      </c>
      <c r="T114" s="81">
        <v>44723.658449074072</v>
      </c>
      <c r="U114" s="79" t="s">
        <v>3910</v>
      </c>
      <c r="V114" s="79"/>
    </row>
    <row r="115" spans="1:22" ht="14.25">
      <c r="A115" s="20">
        <v>114</v>
      </c>
      <c r="B115" s="77" t="s">
        <v>240</v>
      </c>
      <c r="C115" s="76">
        <v>10</v>
      </c>
      <c r="D115" s="77"/>
      <c r="E115" s="77"/>
      <c r="F115" s="44">
        <f t="shared" si="0"/>
        <v>12</v>
      </c>
      <c r="G115" s="44">
        <f t="shared" si="1"/>
        <v>10</v>
      </c>
      <c r="H115" s="20" t="str">
        <f t="shared" si="2"/>
        <v>/phan-mem-quan-ly-nhan-su/</v>
      </c>
      <c r="L115" s="79"/>
      <c r="M115" s="79">
        <v>120</v>
      </c>
      <c r="N115" s="79" t="s">
        <v>210</v>
      </c>
      <c r="O115" s="79">
        <v>-6</v>
      </c>
      <c r="P115" s="79">
        <v>24</v>
      </c>
      <c r="Q115" s="79">
        <v>21</v>
      </c>
      <c r="R115" s="80" t="s">
        <v>3908</v>
      </c>
      <c r="S115" s="79" t="s">
        <v>3911</v>
      </c>
      <c r="T115" s="81">
        <v>44723.658460648148</v>
      </c>
      <c r="U115" s="79" t="s">
        <v>3910</v>
      </c>
      <c r="V115" s="79"/>
    </row>
    <row r="116" spans="1:22" ht="14.25">
      <c r="A116" s="20">
        <v>115</v>
      </c>
      <c r="B116" s="77" t="s">
        <v>253</v>
      </c>
      <c r="C116" s="76">
        <v>50</v>
      </c>
      <c r="D116" s="77"/>
      <c r="E116" s="77"/>
      <c r="F116" s="44">
        <f t="shared" si="0"/>
        <v>11</v>
      </c>
      <c r="G116" s="44">
        <f t="shared" si="1"/>
        <v>11</v>
      </c>
      <c r="H116" s="20" t="str">
        <f t="shared" si="2"/>
        <v>/phan-mem-quan-ly-nhan-su/</v>
      </c>
      <c r="L116" s="79"/>
      <c r="M116" s="79">
        <v>137</v>
      </c>
      <c r="N116" s="79" t="s">
        <v>250</v>
      </c>
      <c r="O116" s="79">
        <v>0</v>
      </c>
      <c r="P116" s="79" t="s">
        <v>3908</v>
      </c>
      <c r="Q116" s="79">
        <v>65</v>
      </c>
      <c r="R116" s="80" t="s">
        <v>3908</v>
      </c>
      <c r="S116" s="79" t="s">
        <v>3933</v>
      </c>
      <c r="T116" s="81">
        <v>44723.658506944441</v>
      </c>
      <c r="U116" s="79" t="s">
        <v>3912</v>
      </c>
      <c r="V116" s="79"/>
    </row>
    <row r="117" spans="1:22" ht="14.25">
      <c r="A117" s="20">
        <v>116</v>
      </c>
      <c r="B117" s="77" t="s">
        <v>219</v>
      </c>
      <c r="C117" s="76">
        <v>30</v>
      </c>
      <c r="D117" s="77"/>
      <c r="E117" s="77"/>
      <c r="F117" s="44" t="str">
        <f t="shared" si="0"/>
        <v>N/A</v>
      </c>
      <c r="G117" s="44">
        <f t="shared" si="1"/>
        <v>46</v>
      </c>
      <c r="H117" s="20" t="str">
        <f t="shared" si="2"/>
        <v>NOT FOUND</v>
      </c>
      <c r="L117" s="79"/>
      <c r="M117" s="79">
        <v>138</v>
      </c>
      <c r="N117" s="79" t="s">
        <v>244</v>
      </c>
      <c r="O117" s="79">
        <v>0</v>
      </c>
      <c r="P117" s="80">
        <v>1</v>
      </c>
      <c r="Q117" s="79">
        <v>1</v>
      </c>
      <c r="R117" s="80" t="s">
        <v>3908</v>
      </c>
      <c r="S117" s="79" t="s">
        <v>3917</v>
      </c>
      <c r="T117" s="81">
        <v>44723.658530092594</v>
      </c>
      <c r="U117" s="79" t="s">
        <v>3934</v>
      </c>
      <c r="V117" s="79"/>
    </row>
    <row r="118" spans="1:22" ht="14.25">
      <c r="A118" s="20">
        <v>117</v>
      </c>
      <c r="B118" s="77" t="s">
        <v>260</v>
      </c>
      <c r="C118" s="76">
        <v>10</v>
      </c>
      <c r="F118" s="44">
        <f t="shared" si="0"/>
        <v>73</v>
      </c>
      <c r="G118" s="44">
        <f t="shared" si="1"/>
        <v>30</v>
      </c>
      <c r="H118" s="20" t="str">
        <f t="shared" si="2"/>
        <v>/phan-mem-quan-ly-nhan-vien-kinh-doanh/</v>
      </c>
      <c r="L118" s="79"/>
      <c r="M118" s="79">
        <v>98</v>
      </c>
      <c r="N118" s="79" t="s">
        <v>301</v>
      </c>
      <c r="O118" s="79">
        <f>13</f>
        <v>13</v>
      </c>
      <c r="P118" s="79">
        <v>39</v>
      </c>
      <c r="Q118" s="79">
        <v>22</v>
      </c>
      <c r="R118" s="80" t="s">
        <v>3908</v>
      </c>
      <c r="S118" s="79" t="s">
        <v>3915</v>
      </c>
      <c r="T118" s="81">
        <v>44723.658530092594</v>
      </c>
      <c r="U118" s="79" t="s">
        <v>3910</v>
      </c>
      <c r="V118" s="79"/>
    </row>
    <row r="119" spans="1:22">
      <c r="A119" s="20">
        <v>118</v>
      </c>
      <c r="B119" s="75" t="s">
        <v>72</v>
      </c>
      <c r="C119" s="82">
        <v>10</v>
      </c>
      <c r="D119" s="77" t="s">
        <v>72</v>
      </c>
      <c r="E119" s="87" t="s">
        <v>1068</v>
      </c>
      <c r="F119" s="44">
        <f t="shared" si="0"/>
        <v>14</v>
      </c>
      <c r="G119" s="44">
        <f t="shared" si="1"/>
        <v>14</v>
      </c>
      <c r="H119" s="20" t="str">
        <f t="shared" si="2"/>
        <v>/phan-mem-tinh-luong/</v>
      </c>
      <c r="L119" s="79"/>
      <c r="M119" s="79">
        <v>121</v>
      </c>
      <c r="N119" s="79" t="s">
        <v>171</v>
      </c>
      <c r="O119" s="79">
        <v>0</v>
      </c>
      <c r="P119" s="79">
        <v>25</v>
      </c>
      <c r="Q119" s="79">
        <v>23</v>
      </c>
      <c r="R119" s="80" t="s">
        <v>3908</v>
      </c>
      <c r="S119" s="79" t="s">
        <v>3921</v>
      </c>
      <c r="T119" s="81">
        <v>44723.658460648148</v>
      </c>
      <c r="U119" s="79" t="s">
        <v>3910</v>
      </c>
      <c r="V119" s="79"/>
    </row>
    <row r="120" spans="1:22" ht="14.25">
      <c r="A120" s="20">
        <v>119</v>
      </c>
      <c r="B120" s="77" t="s">
        <v>125</v>
      </c>
      <c r="C120" s="76">
        <v>10</v>
      </c>
      <c r="D120" s="77"/>
      <c r="E120" s="88"/>
      <c r="F120" s="44">
        <f t="shared" si="0"/>
        <v>19</v>
      </c>
      <c r="G120" s="44">
        <f t="shared" si="1"/>
        <v>13</v>
      </c>
      <c r="H120" s="20" t="str">
        <f t="shared" si="2"/>
        <v>/phan-mem-cham-cong/</v>
      </c>
      <c r="L120" s="79"/>
      <c r="M120" s="79">
        <v>122</v>
      </c>
      <c r="N120" s="79" t="s">
        <v>279</v>
      </c>
      <c r="O120" s="79">
        <v>0</v>
      </c>
      <c r="P120" s="79">
        <v>16</v>
      </c>
      <c r="Q120" s="79">
        <v>16</v>
      </c>
      <c r="R120" s="80" t="s">
        <v>3908</v>
      </c>
      <c r="S120" s="79" t="s">
        <v>3915</v>
      </c>
      <c r="T120" s="81">
        <v>44723.658437500002</v>
      </c>
      <c r="U120" s="79" t="s">
        <v>3910</v>
      </c>
      <c r="V120" s="79"/>
    </row>
    <row r="121" spans="1:22" ht="14.25">
      <c r="A121" s="20">
        <v>120</v>
      </c>
      <c r="B121" s="77" t="s">
        <v>99</v>
      </c>
      <c r="C121" s="76">
        <v>40</v>
      </c>
      <c r="D121" s="77"/>
      <c r="E121" s="88"/>
      <c r="F121" s="44">
        <f t="shared" si="0"/>
        <v>51</v>
      </c>
      <c r="G121" s="44">
        <f t="shared" si="1"/>
        <v>51</v>
      </c>
      <c r="H121" s="20" t="str">
        <f t="shared" si="2"/>
        <v>/phan-mem-quan-ly-nhan-su-tien-luong/</v>
      </c>
      <c r="L121" s="79"/>
      <c r="M121" s="79">
        <v>80</v>
      </c>
      <c r="N121" s="79" t="s">
        <v>80</v>
      </c>
      <c r="O121" s="79">
        <v>0</v>
      </c>
      <c r="P121" s="79">
        <v>77</v>
      </c>
      <c r="Q121" s="79">
        <v>35</v>
      </c>
      <c r="R121" s="79" t="s">
        <v>3908</v>
      </c>
      <c r="S121" s="79" t="s">
        <v>3913</v>
      </c>
      <c r="T121" s="81">
        <v>44723.658495370371</v>
      </c>
      <c r="U121" s="79" t="s">
        <v>3972</v>
      </c>
      <c r="V121" s="79"/>
    </row>
    <row r="122" spans="1:22" ht="14.25">
      <c r="A122" s="20">
        <v>121</v>
      </c>
      <c r="B122" s="77" t="s">
        <v>148</v>
      </c>
      <c r="C122" s="76">
        <v>10</v>
      </c>
      <c r="D122" s="77"/>
      <c r="E122" s="88"/>
      <c r="F122" s="44">
        <f t="shared" si="0"/>
        <v>17</v>
      </c>
      <c r="G122" s="44">
        <f t="shared" si="1"/>
        <v>15</v>
      </c>
      <c r="H122" s="20" t="str">
        <f t="shared" si="2"/>
        <v>/phan-mem-tinh-luong/</v>
      </c>
      <c r="L122" s="79"/>
      <c r="M122" s="79">
        <v>123</v>
      </c>
      <c r="N122" s="79" t="s">
        <v>247</v>
      </c>
      <c r="O122" s="79">
        <f>4</f>
        <v>4</v>
      </c>
      <c r="P122" s="79">
        <v>18</v>
      </c>
      <c r="Q122" s="79">
        <v>14</v>
      </c>
      <c r="R122" s="80" t="s">
        <v>3908</v>
      </c>
      <c r="S122" s="79" t="s">
        <v>3917</v>
      </c>
      <c r="T122" s="81">
        <v>44723.658946759257</v>
      </c>
      <c r="U122" s="79" t="s">
        <v>3910</v>
      </c>
      <c r="V122" s="79"/>
    </row>
    <row r="123" spans="1:22" ht="14.25">
      <c r="A123" s="20">
        <v>122</v>
      </c>
      <c r="B123" s="77" t="s">
        <v>149</v>
      </c>
      <c r="C123" s="76">
        <v>20</v>
      </c>
      <c r="D123" s="77"/>
      <c r="E123" s="88"/>
      <c r="F123" s="44">
        <f t="shared" si="0"/>
        <v>40</v>
      </c>
      <c r="G123" s="44">
        <f t="shared" si="1"/>
        <v>34</v>
      </c>
      <c r="H123" s="20" t="str">
        <f t="shared" si="2"/>
        <v>/phan-mem-tinh-luong/</v>
      </c>
      <c r="L123" s="79"/>
      <c r="M123" s="79">
        <v>124</v>
      </c>
      <c r="N123" s="79" t="s">
        <v>189</v>
      </c>
      <c r="O123" s="79">
        <v>-1</v>
      </c>
      <c r="P123" s="79">
        <v>13</v>
      </c>
      <c r="Q123" s="79">
        <v>13</v>
      </c>
      <c r="R123" s="80" t="s">
        <v>3908</v>
      </c>
      <c r="S123" s="79" t="s">
        <v>3909</v>
      </c>
      <c r="T123" s="81">
        <v>44723.658564814818</v>
      </c>
      <c r="U123" s="79" t="s">
        <v>3910</v>
      </c>
      <c r="V123" s="79"/>
    </row>
    <row r="124" spans="1:22" ht="14.25">
      <c r="A124" s="20">
        <v>123</v>
      </c>
      <c r="B124" s="77" t="s">
        <v>128</v>
      </c>
      <c r="C124" s="76">
        <v>20</v>
      </c>
      <c r="D124" s="77"/>
      <c r="E124" s="88"/>
      <c r="F124" s="44" t="str">
        <f t="shared" si="0"/>
        <v>N/A</v>
      </c>
      <c r="G124" s="44">
        <f t="shared" si="1"/>
        <v>26</v>
      </c>
      <c r="H124" s="20" t="str">
        <f t="shared" si="2"/>
        <v>NOT FOUND</v>
      </c>
      <c r="L124" s="79"/>
      <c r="M124" s="79">
        <v>125</v>
      </c>
      <c r="N124" s="79" t="s">
        <v>228</v>
      </c>
      <c r="O124" s="79">
        <v>-1</v>
      </c>
      <c r="P124" s="79">
        <v>31</v>
      </c>
      <c r="Q124" s="79">
        <v>31</v>
      </c>
      <c r="R124" s="80" t="s">
        <v>3908</v>
      </c>
      <c r="S124" s="79" t="s">
        <v>3915</v>
      </c>
      <c r="T124" s="81">
        <v>44723.658495370371</v>
      </c>
      <c r="U124" s="79" t="s">
        <v>3910</v>
      </c>
      <c r="V124" s="79"/>
    </row>
    <row r="125" spans="1:22" ht="14.25">
      <c r="A125" s="20">
        <v>124</v>
      </c>
      <c r="B125" s="77" t="s">
        <v>79</v>
      </c>
      <c r="C125" s="89">
        <v>10</v>
      </c>
      <c r="D125" s="77"/>
      <c r="E125" s="88"/>
      <c r="F125" s="44">
        <f t="shared" si="0"/>
        <v>13</v>
      </c>
      <c r="G125" s="44">
        <f t="shared" si="1"/>
        <v>11</v>
      </c>
      <c r="H125" s="20" t="str">
        <f t="shared" si="2"/>
        <v>/phan-mem-tinh-luong/</v>
      </c>
      <c r="L125" s="79"/>
      <c r="M125" s="79">
        <v>139</v>
      </c>
      <c r="N125" s="79" t="s">
        <v>248</v>
      </c>
      <c r="O125" s="79">
        <v>0</v>
      </c>
      <c r="P125" s="80">
        <v>1</v>
      </c>
      <c r="Q125" s="80">
        <v>1</v>
      </c>
      <c r="R125" s="80" t="s">
        <v>3908</v>
      </c>
      <c r="S125" s="79" t="s">
        <v>3917</v>
      </c>
      <c r="T125" s="81">
        <v>44723.658518518518</v>
      </c>
      <c r="U125" s="79" t="s">
        <v>3973</v>
      </c>
      <c r="V125" s="79"/>
    </row>
    <row r="126" spans="1:22" ht="14.25">
      <c r="A126" s="20">
        <v>125</v>
      </c>
      <c r="B126" s="77" t="s">
        <v>122</v>
      </c>
      <c r="C126" s="76">
        <v>10</v>
      </c>
      <c r="D126" s="77"/>
      <c r="E126" s="88"/>
      <c r="F126" s="44">
        <f t="shared" si="0"/>
        <v>13</v>
      </c>
      <c r="G126" s="44">
        <f t="shared" si="1"/>
        <v>11</v>
      </c>
      <c r="H126" s="20" t="str">
        <f t="shared" si="2"/>
        <v>/phan-mem-tinh-luong/</v>
      </c>
      <c r="L126" s="79"/>
      <c r="M126" s="79">
        <v>81</v>
      </c>
      <c r="N126" s="79" t="s">
        <v>144</v>
      </c>
      <c r="O126" s="79">
        <v>0</v>
      </c>
      <c r="P126" s="79">
        <v>70</v>
      </c>
      <c r="Q126" s="79">
        <v>32</v>
      </c>
      <c r="R126" s="80" t="s">
        <v>3908</v>
      </c>
      <c r="S126" s="79" t="s">
        <v>3915</v>
      </c>
      <c r="T126" s="81">
        <v>44723.658425925925</v>
      </c>
      <c r="U126" s="79" t="s">
        <v>3910</v>
      </c>
      <c r="V126" s="79"/>
    </row>
    <row r="127" spans="1:22" ht="14.25">
      <c r="A127" s="20">
        <v>126</v>
      </c>
      <c r="B127" s="77" t="s">
        <v>112</v>
      </c>
      <c r="C127" s="76">
        <v>10</v>
      </c>
      <c r="D127" s="77"/>
      <c r="E127" s="88"/>
      <c r="F127" s="44">
        <f t="shared" si="0"/>
        <v>13</v>
      </c>
      <c r="G127" s="44">
        <f t="shared" si="1"/>
        <v>13</v>
      </c>
      <c r="H127" s="20" t="str">
        <f t="shared" si="2"/>
        <v>/phan-mem-tinh-luong/</v>
      </c>
      <c r="L127" s="79"/>
      <c r="M127" s="79">
        <v>99</v>
      </c>
      <c r="N127" s="79" t="s">
        <v>208</v>
      </c>
      <c r="O127" s="79">
        <v>0</v>
      </c>
      <c r="P127" s="79">
        <v>26</v>
      </c>
      <c r="Q127" s="79">
        <v>18</v>
      </c>
      <c r="R127" s="80" t="s">
        <v>3908</v>
      </c>
      <c r="S127" s="79" t="s">
        <v>3933</v>
      </c>
      <c r="T127" s="81">
        <v>44723.658449074072</v>
      </c>
      <c r="U127" s="79" t="s">
        <v>3910</v>
      </c>
      <c r="V127" s="79"/>
    </row>
    <row r="128" spans="1:22" ht="14.25">
      <c r="A128" s="20">
        <v>127</v>
      </c>
      <c r="B128" s="77" t="s">
        <v>142</v>
      </c>
      <c r="C128" s="76">
        <v>90</v>
      </c>
      <c r="D128" s="77"/>
      <c r="E128" s="88"/>
      <c r="F128" s="44">
        <f t="shared" si="0"/>
        <v>11</v>
      </c>
      <c r="G128" s="44">
        <f t="shared" si="1"/>
        <v>11</v>
      </c>
      <c r="H128" s="20" t="str">
        <f t="shared" si="2"/>
        <v>/phan-mem-tinh-luong/</v>
      </c>
      <c r="L128" s="79"/>
      <c r="M128" s="79">
        <v>126</v>
      </c>
      <c r="N128" s="79" t="s">
        <v>186</v>
      </c>
      <c r="O128" s="79">
        <v>0</v>
      </c>
      <c r="P128" s="79">
        <v>23</v>
      </c>
      <c r="Q128" s="79">
        <v>20</v>
      </c>
      <c r="R128" s="80" t="s">
        <v>3908</v>
      </c>
      <c r="S128" s="79" t="s">
        <v>3967</v>
      </c>
      <c r="T128" s="81">
        <v>44723.658530092594</v>
      </c>
      <c r="U128" s="79" t="s">
        <v>3910</v>
      </c>
      <c r="V128" s="79"/>
    </row>
    <row r="129" spans="1:22" ht="14.25">
      <c r="A129" s="20">
        <v>128</v>
      </c>
      <c r="B129" s="77" t="s">
        <v>85</v>
      </c>
      <c r="C129" s="76">
        <v>10</v>
      </c>
      <c r="D129" s="77"/>
      <c r="E129" s="88"/>
      <c r="F129" s="44">
        <f t="shared" si="0"/>
        <v>12</v>
      </c>
      <c r="G129" s="44">
        <f t="shared" si="1"/>
        <v>12</v>
      </c>
      <c r="H129" s="20" t="str">
        <f t="shared" si="2"/>
        <v>/phan-mem-tinh-luong/</v>
      </c>
      <c r="L129" s="79"/>
      <c r="M129" s="79">
        <v>140</v>
      </c>
      <c r="N129" s="79" t="s">
        <v>203</v>
      </c>
      <c r="O129" s="79">
        <f>2</f>
        <v>2</v>
      </c>
      <c r="P129" s="80">
        <v>16</v>
      </c>
      <c r="Q129" s="79">
        <v>12</v>
      </c>
      <c r="R129" s="80" t="s">
        <v>3908</v>
      </c>
      <c r="S129" s="79" t="s">
        <v>3915</v>
      </c>
      <c r="T129" s="81">
        <v>44723.658530092594</v>
      </c>
      <c r="U129" s="79" t="s">
        <v>3974</v>
      </c>
      <c r="V129" s="79"/>
    </row>
    <row r="130" spans="1:22" ht="14.25">
      <c r="A130" s="20">
        <v>129</v>
      </c>
      <c r="B130" s="77" t="s">
        <v>106</v>
      </c>
      <c r="C130" s="76">
        <v>10</v>
      </c>
      <c r="D130" s="77"/>
      <c r="E130" s="88"/>
      <c r="F130" s="44">
        <f t="shared" si="0"/>
        <v>17</v>
      </c>
      <c r="G130" s="44">
        <f t="shared" si="1"/>
        <v>15</v>
      </c>
      <c r="H130" s="20" t="str">
        <f t="shared" si="2"/>
        <v>/phan-mem-tinh-luong/</v>
      </c>
      <c r="L130" s="79"/>
      <c r="M130" s="79">
        <v>141</v>
      </c>
      <c r="N130" s="79" t="s">
        <v>271</v>
      </c>
      <c r="O130" s="79">
        <f>1</f>
        <v>1</v>
      </c>
      <c r="P130" s="79">
        <v>46</v>
      </c>
      <c r="Q130" s="79">
        <v>4</v>
      </c>
      <c r="R130" s="80" t="s">
        <v>3908</v>
      </c>
      <c r="S130" s="79" t="s">
        <v>3915</v>
      </c>
      <c r="T130" s="81">
        <v>44723.658483796295</v>
      </c>
      <c r="U130" s="79" t="s">
        <v>3910</v>
      </c>
      <c r="V130" s="79"/>
    </row>
    <row r="131" spans="1:22" ht="15">
      <c r="A131" s="20">
        <v>130</v>
      </c>
      <c r="B131" s="77" t="s">
        <v>127</v>
      </c>
      <c r="C131" s="76">
        <v>140</v>
      </c>
      <c r="D131" s="75"/>
      <c r="E131" s="88"/>
      <c r="F131" s="44">
        <f t="shared" si="0"/>
        <v>12</v>
      </c>
      <c r="G131" s="44">
        <f t="shared" si="1"/>
        <v>11</v>
      </c>
      <c r="H131" s="20" t="str">
        <f t="shared" si="2"/>
        <v>/phan-mem-tinh-luong/</v>
      </c>
      <c r="L131" s="79"/>
      <c r="M131" s="79">
        <v>77</v>
      </c>
      <c r="N131" s="79" t="s">
        <v>138</v>
      </c>
      <c r="O131" s="79">
        <v>-8</v>
      </c>
      <c r="P131" s="80">
        <v>42</v>
      </c>
      <c r="Q131" s="79">
        <v>40</v>
      </c>
      <c r="R131" s="80" t="s">
        <v>3908</v>
      </c>
      <c r="S131" s="79" t="s">
        <v>3915</v>
      </c>
      <c r="T131" s="81">
        <v>44723.658518518518</v>
      </c>
      <c r="U131" s="79" t="s">
        <v>3945</v>
      </c>
      <c r="V131" s="79"/>
    </row>
    <row r="132" spans="1:22" ht="14.25">
      <c r="A132" s="20">
        <v>131</v>
      </c>
      <c r="B132" s="77" t="s">
        <v>89</v>
      </c>
      <c r="C132" s="76">
        <v>70</v>
      </c>
      <c r="D132" s="77"/>
      <c r="E132" s="88"/>
      <c r="F132" s="44">
        <f t="shared" si="0"/>
        <v>11</v>
      </c>
      <c r="G132" s="44">
        <f t="shared" si="1"/>
        <v>11</v>
      </c>
      <c r="H132" s="20" t="str">
        <f t="shared" si="2"/>
        <v>/phan-mem-cham-cong-qua-dien-thoai/</v>
      </c>
      <c r="L132" s="79"/>
      <c r="M132" s="79">
        <v>157</v>
      </c>
      <c r="N132" s="79" t="s">
        <v>99</v>
      </c>
      <c r="O132" s="79">
        <v>0</v>
      </c>
      <c r="P132" s="80">
        <v>51</v>
      </c>
      <c r="Q132" s="79">
        <v>51</v>
      </c>
      <c r="R132" s="80" t="s">
        <v>3908</v>
      </c>
      <c r="S132" s="79" t="s">
        <v>3936</v>
      </c>
      <c r="T132" s="81">
        <v>44723.658472222225</v>
      </c>
      <c r="U132" s="79" t="s">
        <v>3945</v>
      </c>
      <c r="V132" s="79"/>
    </row>
    <row r="133" spans="1:22" ht="14.25">
      <c r="A133" s="20">
        <v>132</v>
      </c>
      <c r="B133" s="77" t="s">
        <v>130</v>
      </c>
      <c r="C133" s="76">
        <v>150</v>
      </c>
      <c r="D133" s="77"/>
      <c r="E133" s="88"/>
      <c r="F133" s="44">
        <f t="shared" si="0"/>
        <v>52</v>
      </c>
      <c r="G133" s="44">
        <f t="shared" si="1"/>
        <v>13</v>
      </c>
      <c r="H133" s="20" t="str">
        <f t="shared" si="2"/>
        <v>/phan-mem-tinh-luong-tu-dong-coffeehr/</v>
      </c>
      <c r="L133" s="79"/>
      <c r="M133" s="79">
        <v>158</v>
      </c>
      <c r="N133" s="79" t="s">
        <v>148</v>
      </c>
      <c r="O133" s="79" t="s">
        <v>3948</v>
      </c>
      <c r="P133" s="79">
        <v>17</v>
      </c>
      <c r="Q133" s="79">
        <v>15</v>
      </c>
      <c r="R133" s="80" t="s">
        <v>3908</v>
      </c>
      <c r="S133" s="79" t="s">
        <v>3915</v>
      </c>
      <c r="T133" s="81">
        <v>44723.658715277779</v>
      </c>
      <c r="U133" s="79" t="s">
        <v>3972</v>
      </c>
      <c r="V133" s="79"/>
    </row>
    <row r="134" spans="1:22" ht="14.25">
      <c r="A134" s="20">
        <v>133</v>
      </c>
      <c r="B134" s="77" t="s">
        <v>71</v>
      </c>
      <c r="C134" s="76">
        <v>10</v>
      </c>
      <c r="D134" s="77"/>
      <c r="E134" s="88"/>
      <c r="F134" s="44">
        <f t="shared" si="0"/>
        <v>20</v>
      </c>
      <c r="G134" s="44">
        <f t="shared" si="1"/>
        <v>20</v>
      </c>
      <c r="H134" s="20" t="str">
        <f t="shared" si="2"/>
        <v>/phan-mem-cham-cong/</v>
      </c>
      <c r="L134" s="79"/>
      <c r="M134" s="79">
        <v>142</v>
      </c>
      <c r="N134" s="79" t="s">
        <v>181</v>
      </c>
      <c r="O134" s="79">
        <v>0</v>
      </c>
      <c r="P134" s="79">
        <v>9</v>
      </c>
      <c r="Q134" s="79">
        <v>9</v>
      </c>
      <c r="R134" s="80" t="s">
        <v>3908</v>
      </c>
      <c r="S134" s="79" t="s">
        <v>3975</v>
      </c>
      <c r="T134" s="81">
        <v>44723.658460648148</v>
      </c>
      <c r="U134" s="79" t="s">
        <v>3976</v>
      </c>
      <c r="V134" s="79"/>
    </row>
    <row r="135" spans="1:22" ht="14.25">
      <c r="A135" s="20">
        <v>134</v>
      </c>
      <c r="B135" s="77" t="s">
        <v>110</v>
      </c>
      <c r="C135" s="76">
        <v>10</v>
      </c>
      <c r="D135" s="77"/>
      <c r="E135" s="88"/>
      <c r="F135" s="44">
        <f t="shared" si="0"/>
        <v>18</v>
      </c>
      <c r="G135" s="44">
        <f t="shared" si="1"/>
        <v>15</v>
      </c>
      <c r="H135" s="20" t="str">
        <f t="shared" si="2"/>
        <v>/phan-mem-tinh-luong/</v>
      </c>
      <c r="L135" s="79"/>
      <c r="M135" s="79">
        <v>143</v>
      </c>
      <c r="N135" s="79" t="s">
        <v>292</v>
      </c>
      <c r="O135" s="79">
        <f t="shared" ref="O135:O136" si="3">2</f>
        <v>2</v>
      </c>
      <c r="P135" s="79">
        <v>22</v>
      </c>
      <c r="Q135" s="79">
        <v>20</v>
      </c>
      <c r="R135" s="80" t="s">
        <v>3908</v>
      </c>
      <c r="S135" s="79" t="s">
        <v>3915</v>
      </c>
      <c r="T135" s="81">
        <v>44723.658518518518</v>
      </c>
      <c r="U135" s="79" t="s">
        <v>3976</v>
      </c>
      <c r="V135" s="79"/>
    </row>
    <row r="136" spans="1:22" ht="14.25">
      <c r="A136" s="20">
        <v>135</v>
      </c>
      <c r="B136" s="77" t="s">
        <v>132</v>
      </c>
      <c r="C136" s="76">
        <v>10</v>
      </c>
      <c r="D136" s="77"/>
      <c r="E136" s="88"/>
      <c r="F136" s="44">
        <f t="shared" si="0"/>
        <v>43</v>
      </c>
      <c r="G136" s="44">
        <f t="shared" si="1"/>
        <v>38</v>
      </c>
      <c r="H136" s="20" t="str">
        <f t="shared" si="2"/>
        <v>/phan-mem-cham-cong/</v>
      </c>
      <c r="L136" s="79"/>
      <c r="M136" s="79">
        <v>127</v>
      </c>
      <c r="N136" s="79" t="s">
        <v>286</v>
      </c>
      <c r="O136" s="79">
        <f t="shared" si="3"/>
        <v>2</v>
      </c>
      <c r="P136" s="79">
        <v>25</v>
      </c>
      <c r="Q136" s="79">
        <v>20</v>
      </c>
      <c r="R136" s="80" t="s">
        <v>3908</v>
      </c>
      <c r="S136" s="79" t="s">
        <v>3915</v>
      </c>
      <c r="T136" s="81">
        <v>44723.658530092594</v>
      </c>
      <c r="U136" s="79" t="s">
        <v>3910</v>
      </c>
      <c r="V136" s="79"/>
    </row>
    <row r="137" spans="1:22" ht="14.25">
      <c r="A137" s="20">
        <v>136</v>
      </c>
      <c r="B137" s="77" t="s">
        <v>134</v>
      </c>
      <c r="C137" s="76">
        <v>10</v>
      </c>
      <c r="F137" s="44">
        <f t="shared" si="0"/>
        <v>6</v>
      </c>
      <c r="G137" s="44">
        <f t="shared" si="1"/>
        <v>5</v>
      </c>
      <c r="H137" s="20" t="str">
        <f t="shared" si="2"/>
        <v>/phan-mem-tinh-luong/</v>
      </c>
      <c r="L137" s="79"/>
      <c r="M137" s="79">
        <v>128</v>
      </c>
      <c r="N137" s="79" t="s">
        <v>257</v>
      </c>
      <c r="O137" s="79">
        <v>-2</v>
      </c>
      <c r="P137" s="79">
        <v>25</v>
      </c>
      <c r="Q137" s="79">
        <v>19</v>
      </c>
      <c r="R137" s="80" t="s">
        <v>3908</v>
      </c>
      <c r="S137" s="79" t="s">
        <v>3924</v>
      </c>
      <c r="T137" s="81">
        <v>44723.658506944441</v>
      </c>
      <c r="U137" s="79" t="s">
        <v>3910</v>
      </c>
      <c r="V137" s="79"/>
    </row>
    <row r="138" spans="1:22" ht="15">
      <c r="A138" s="20">
        <v>137</v>
      </c>
      <c r="B138" s="75" t="s">
        <v>3977</v>
      </c>
      <c r="C138" s="76">
        <v>20</v>
      </c>
      <c r="D138" s="77" t="s">
        <v>3977</v>
      </c>
      <c r="E138" s="87" t="s">
        <v>1119</v>
      </c>
      <c r="F138" s="44">
        <f t="shared" si="0"/>
        <v>4</v>
      </c>
      <c r="G138" s="44">
        <f t="shared" si="1"/>
        <v>3</v>
      </c>
      <c r="H138" s="20" t="str">
        <f t="shared" si="2"/>
        <v>/phan-mem-tinh-luong/</v>
      </c>
      <c r="L138" s="79"/>
      <c r="M138" s="79">
        <v>100</v>
      </c>
      <c r="N138" s="79" t="s">
        <v>201</v>
      </c>
      <c r="O138" s="79">
        <v>-2</v>
      </c>
      <c r="P138" s="79">
        <v>20</v>
      </c>
      <c r="Q138" s="79">
        <v>17</v>
      </c>
      <c r="R138" s="80" t="s">
        <v>3908</v>
      </c>
      <c r="S138" s="79" t="s">
        <v>3911</v>
      </c>
      <c r="T138" s="81">
        <v>44723.658495370371</v>
      </c>
      <c r="U138" s="79" t="s">
        <v>3910</v>
      </c>
      <c r="V138" s="79"/>
    </row>
    <row r="139" spans="1:22" ht="15">
      <c r="A139" s="20">
        <v>138</v>
      </c>
      <c r="B139" s="75" t="s">
        <v>145</v>
      </c>
      <c r="C139" s="76">
        <v>10</v>
      </c>
      <c r="D139" s="77" t="s">
        <v>145</v>
      </c>
      <c r="E139" s="87" t="s">
        <v>797</v>
      </c>
      <c r="F139" s="44">
        <f t="shared" si="0"/>
        <v>2</v>
      </c>
      <c r="G139" s="44">
        <f t="shared" si="1"/>
        <v>2</v>
      </c>
      <c r="H139" s="20" t="str">
        <f t="shared" si="2"/>
        <v>/phan-mem-cham-cong-dinh-vi/</v>
      </c>
      <c r="L139" s="79"/>
      <c r="M139" s="79">
        <v>129</v>
      </c>
      <c r="N139" s="79" t="s">
        <v>176</v>
      </c>
      <c r="O139" s="79">
        <f>6</f>
        <v>6</v>
      </c>
      <c r="P139" s="79">
        <v>50</v>
      </c>
      <c r="Q139" s="79">
        <v>36</v>
      </c>
      <c r="R139" s="80" t="s">
        <v>3908</v>
      </c>
      <c r="S139" s="79" t="s">
        <v>3978</v>
      </c>
      <c r="T139" s="81">
        <v>44723.658506944441</v>
      </c>
      <c r="U139" s="79" t="s">
        <v>3910</v>
      </c>
      <c r="V139" s="79"/>
    </row>
    <row r="140" spans="1:22" ht="14.25">
      <c r="A140" s="20">
        <v>139</v>
      </c>
      <c r="B140" s="77" t="s">
        <v>3955</v>
      </c>
      <c r="C140" s="76">
        <v>150</v>
      </c>
      <c r="D140" s="77"/>
      <c r="E140" s="90"/>
      <c r="F140" s="44">
        <f t="shared" si="0"/>
        <v>4</v>
      </c>
      <c r="G140" s="44">
        <f t="shared" si="1"/>
        <v>3</v>
      </c>
      <c r="H140" s="20" t="str">
        <f t="shared" si="2"/>
        <v>/phan-mem-cham-cong/</v>
      </c>
      <c r="L140" s="79"/>
      <c r="M140" s="79">
        <v>57</v>
      </c>
      <c r="N140" s="79" t="s">
        <v>169</v>
      </c>
      <c r="O140" s="79">
        <v>0</v>
      </c>
      <c r="P140" s="79" t="s">
        <v>3908</v>
      </c>
      <c r="Q140" s="79">
        <v>26</v>
      </c>
      <c r="R140" s="80" t="s">
        <v>3908</v>
      </c>
      <c r="S140" s="79" t="s">
        <v>3915</v>
      </c>
      <c r="T140" s="81">
        <v>44723.658449074072</v>
      </c>
      <c r="U140" s="79" t="s">
        <v>3912</v>
      </c>
      <c r="V140" s="79"/>
    </row>
    <row r="141" spans="1:22" ht="15">
      <c r="A141" s="20">
        <v>140</v>
      </c>
      <c r="B141" s="75" t="s">
        <v>120</v>
      </c>
      <c r="C141" s="76">
        <v>70</v>
      </c>
      <c r="D141" s="77" t="s">
        <v>120</v>
      </c>
      <c r="E141" s="91" t="s">
        <v>512</v>
      </c>
      <c r="F141" s="44">
        <f t="shared" si="0"/>
        <v>4</v>
      </c>
      <c r="G141" s="44">
        <f t="shared" si="1"/>
        <v>4</v>
      </c>
      <c r="H141" s="20" t="str">
        <f t="shared" si="2"/>
        <v>/phan-mem-cham-cong-qua-dien-thoai/</v>
      </c>
      <c r="L141" s="79"/>
      <c r="M141" s="79">
        <v>58</v>
      </c>
      <c r="N141" s="79" t="s">
        <v>118</v>
      </c>
      <c r="O141" s="79">
        <v>0</v>
      </c>
      <c r="P141" s="79" t="s">
        <v>3908</v>
      </c>
      <c r="Q141" s="79" t="s">
        <v>3908</v>
      </c>
      <c r="R141" s="80" t="s">
        <v>3908</v>
      </c>
      <c r="S141" s="79" t="s">
        <v>3915</v>
      </c>
      <c r="T141" s="81">
        <v>44723.658483796295</v>
      </c>
      <c r="U141" s="79" t="s">
        <v>3912</v>
      </c>
      <c r="V141" s="79"/>
    </row>
    <row r="142" spans="1:22" ht="14.25">
      <c r="A142" s="20">
        <v>141</v>
      </c>
      <c r="B142" s="77" t="s">
        <v>135</v>
      </c>
      <c r="C142" s="76">
        <v>4400</v>
      </c>
      <c r="D142" s="77"/>
      <c r="E142" s="77"/>
      <c r="F142" s="44">
        <f t="shared" si="0"/>
        <v>1</v>
      </c>
      <c r="G142" s="44">
        <f t="shared" si="1"/>
        <v>1</v>
      </c>
      <c r="H142" s="20" t="str">
        <f t="shared" si="2"/>
        <v>/phan-mem-cham-cong-qua-dien-thoai/</v>
      </c>
      <c r="L142" s="79"/>
      <c r="M142" s="79">
        <v>130</v>
      </c>
      <c r="N142" s="79" t="s">
        <v>299</v>
      </c>
      <c r="O142" s="79">
        <v>-2</v>
      </c>
      <c r="P142" s="80">
        <v>94</v>
      </c>
      <c r="Q142" s="79">
        <v>73</v>
      </c>
      <c r="R142" s="80" t="s">
        <v>3908</v>
      </c>
      <c r="S142" s="79" t="s">
        <v>3915</v>
      </c>
      <c r="T142" s="81">
        <v>44723.658506944441</v>
      </c>
      <c r="U142" s="79" t="s">
        <v>3940</v>
      </c>
      <c r="V142" s="79"/>
    </row>
    <row r="143" spans="1:22" ht="14.25">
      <c r="A143" s="20">
        <v>142</v>
      </c>
      <c r="B143" s="77" t="s">
        <v>153</v>
      </c>
      <c r="C143" s="76">
        <v>210</v>
      </c>
      <c r="D143" s="77"/>
      <c r="E143" s="77"/>
      <c r="F143" s="44">
        <f t="shared" si="0"/>
        <v>9</v>
      </c>
      <c r="G143" s="44">
        <f t="shared" si="1"/>
        <v>9</v>
      </c>
      <c r="H143" s="20" t="str">
        <f t="shared" si="2"/>
        <v>/phan-mem-cham-cong-qua-dien-thoai/</v>
      </c>
      <c r="L143" s="79"/>
      <c r="M143" s="79">
        <v>152</v>
      </c>
      <c r="N143" s="79" t="s">
        <v>149</v>
      </c>
      <c r="O143" s="79">
        <f>5</f>
        <v>5</v>
      </c>
      <c r="P143" s="79">
        <v>40</v>
      </c>
      <c r="Q143" s="79">
        <v>34</v>
      </c>
      <c r="R143" s="79" t="s">
        <v>3908</v>
      </c>
      <c r="S143" s="79" t="s">
        <v>3915</v>
      </c>
      <c r="T143" s="81">
        <v>44723.658495370371</v>
      </c>
      <c r="U143" s="79" t="s">
        <v>3972</v>
      </c>
      <c r="V143" s="79"/>
    </row>
    <row r="144" spans="1:22" ht="14.25">
      <c r="A144" s="20">
        <v>143</v>
      </c>
      <c r="B144" s="77" t="s">
        <v>129</v>
      </c>
      <c r="C144" s="76">
        <v>60</v>
      </c>
      <c r="D144" s="77"/>
      <c r="E144" s="77"/>
      <c r="F144" s="44">
        <f t="shared" si="0"/>
        <v>12</v>
      </c>
      <c r="G144" s="44">
        <f t="shared" si="1"/>
        <v>12</v>
      </c>
      <c r="H144" s="20" t="str">
        <f t="shared" si="2"/>
        <v>/phan-mem-cham-cong-qua-dien-thoai/</v>
      </c>
      <c r="L144" s="79"/>
      <c r="M144" s="79">
        <v>159</v>
      </c>
      <c r="N144" s="79" t="s">
        <v>128</v>
      </c>
      <c r="O144" s="79">
        <v>0</v>
      </c>
      <c r="P144" s="80" t="s">
        <v>3908</v>
      </c>
      <c r="Q144" s="80">
        <v>26</v>
      </c>
      <c r="R144" s="80" t="s">
        <v>3908</v>
      </c>
      <c r="S144" s="79" t="s">
        <v>3915</v>
      </c>
      <c r="T144" s="81">
        <v>44723.658518518518</v>
      </c>
      <c r="U144" s="79" t="s">
        <v>3912</v>
      </c>
      <c r="V144" s="79"/>
    </row>
    <row r="145" spans="1:22" ht="14.25">
      <c r="A145" s="20">
        <v>144</v>
      </c>
      <c r="B145" s="77" t="s">
        <v>113</v>
      </c>
      <c r="C145" s="76">
        <v>10</v>
      </c>
      <c r="F145" s="44">
        <f t="shared" si="0"/>
        <v>9</v>
      </c>
      <c r="G145" s="44">
        <f t="shared" si="1"/>
        <v>8</v>
      </c>
      <c r="H145" s="20" t="str">
        <f t="shared" si="2"/>
        <v>/phan-mem-cham-cong-qua-dien-thoai/</v>
      </c>
      <c r="L145" s="79"/>
      <c r="M145" s="79">
        <v>153</v>
      </c>
      <c r="N145" s="79" t="s">
        <v>79</v>
      </c>
      <c r="O145" s="79">
        <v>0</v>
      </c>
      <c r="P145" s="79">
        <v>13</v>
      </c>
      <c r="Q145" s="79">
        <v>11</v>
      </c>
      <c r="R145" s="80" t="s">
        <v>3908</v>
      </c>
      <c r="S145" s="79" t="s">
        <v>3956</v>
      </c>
      <c r="T145" s="81">
        <v>44723.658472222225</v>
      </c>
      <c r="U145" s="79" t="s">
        <v>3972</v>
      </c>
      <c r="V145" s="79"/>
    </row>
    <row r="146" spans="1:22" ht="15">
      <c r="A146" s="20">
        <v>145</v>
      </c>
      <c r="B146" s="75" t="s">
        <v>80</v>
      </c>
      <c r="C146" s="76">
        <v>50</v>
      </c>
      <c r="D146" s="77" t="s">
        <v>80</v>
      </c>
      <c r="E146" s="87" t="s">
        <v>892</v>
      </c>
      <c r="F146" s="44">
        <f t="shared" si="0"/>
        <v>77</v>
      </c>
      <c r="G146" s="44">
        <f t="shared" si="1"/>
        <v>35</v>
      </c>
      <c r="H146" s="20" t="str">
        <f t="shared" si="2"/>
        <v>/phan-mem-tinh-luong/</v>
      </c>
      <c r="L146" s="79"/>
      <c r="M146" s="79">
        <v>160</v>
      </c>
      <c r="N146" s="79" t="s">
        <v>72</v>
      </c>
      <c r="O146" s="79">
        <v>0</v>
      </c>
      <c r="P146" s="79">
        <v>14</v>
      </c>
      <c r="Q146" s="79">
        <v>14</v>
      </c>
      <c r="R146" s="80" t="s">
        <v>3908</v>
      </c>
      <c r="S146" s="79" t="s">
        <v>3978</v>
      </c>
      <c r="T146" s="81">
        <v>44723.658506944441</v>
      </c>
      <c r="U146" s="79" t="s">
        <v>3972</v>
      </c>
      <c r="V146" s="79"/>
    </row>
    <row r="147" spans="1:22" ht="14.25">
      <c r="A147" s="20">
        <v>146</v>
      </c>
      <c r="B147" s="77" t="s">
        <v>140</v>
      </c>
      <c r="C147" s="76">
        <v>150</v>
      </c>
      <c r="D147" s="77"/>
      <c r="E147" s="88"/>
      <c r="F147" s="44">
        <f t="shared" si="0"/>
        <v>18</v>
      </c>
      <c r="G147" s="44">
        <f t="shared" si="1"/>
        <v>14</v>
      </c>
      <c r="H147" s="20" t="str">
        <f t="shared" si="2"/>
        <v>/phan-mem-quan-ly-nhan-su-tien-luong/</v>
      </c>
      <c r="L147" s="79"/>
      <c r="M147" s="79">
        <v>161</v>
      </c>
      <c r="N147" s="79" t="s">
        <v>3977</v>
      </c>
      <c r="O147" s="79">
        <v>0</v>
      </c>
      <c r="P147" s="79">
        <v>4</v>
      </c>
      <c r="Q147" s="79">
        <v>3</v>
      </c>
      <c r="R147" s="80">
        <v>25</v>
      </c>
      <c r="S147" s="79" t="s">
        <v>3917</v>
      </c>
      <c r="T147" s="81">
        <v>44723.658483796295</v>
      </c>
      <c r="U147" s="79" t="s">
        <v>3972</v>
      </c>
      <c r="V147" s="79"/>
    </row>
    <row r="148" spans="1:22" ht="14.25">
      <c r="A148" s="20">
        <v>147</v>
      </c>
      <c r="B148" s="77" t="s">
        <v>76</v>
      </c>
      <c r="C148" s="76">
        <v>210</v>
      </c>
      <c r="D148" s="77"/>
      <c r="E148" s="88"/>
      <c r="F148" s="44">
        <f t="shared" si="0"/>
        <v>20</v>
      </c>
      <c r="G148" s="44">
        <f t="shared" si="1"/>
        <v>19</v>
      </c>
      <c r="H148" s="20" t="str">
        <f t="shared" si="2"/>
        <v>/phan-mem-quan-ly-nhan-su-tien-luong/</v>
      </c>
      <c r="L148" s="79"/>
      <c r="M148" s="79">
        <v>162</v>
      </c>
      <c r="N148" s="79" t="s">
        <v>122</v>
      </c>
      <c r="O148" s="79">
        <v>0</v>
      </c>
      <c r="P148" s="80">
        <v>13</v>
      </c>
      <c r="Q148" s="79">
        <v>11</v>
      </c>
      <c r="R148" s="80" t="s">
        <v>3908</v>
      </c>
      <c r="S148" s="79" t="s">
        <v>3950</v>
      </c>
      <c r="T148" s="81">
        <v>44723.658460648148</v>
      </c>
      <c r="U148" s="79" t="s">
        <v>3972</v>
      </c>
      <c r="V148" s="79"/>
    </row>
    <row r="149" spans="1:22" ht="15">
      <c r="A149" s="20">
        <v>148</v>
      </c>
      <c r="B149" s="77" t="s">
        <v>144</v>
      </c>
      <c r="C149" s="76">
        <v>1000</v>
      </c>
      <c r="D149" s="75"/>
      <c r="E149" s="88"/>
      <c r="F149" s="44">
        <f t="shared" si="0"/>
        <v>70</v>
      </c>
      <c r="G149" s="44">
        <f t="shared" si="1"/>
        <v>32</v>
      </c>
      <c r="H149" s="20" t="str">
        <f t="shared" si="2"/>
        <v>/phan-mem-quan-ly-nhan-su/</v>
      </c>
      <c r="L149" s="79"/>
      <c r="M149" s="79">
        <v>163</v>
      </c>
      <c r="N149" s="79" t="s">
        <v>112</v>
      </c>
      <c r="O149" s="79">
        <v>-52</v>
      </c>
      <c r="P149" s="79">
        <v>13</v>
      </c>
      <c r="Q149" s="79">
        <v>13</v>
      </c>
      <c r="R149" s="80" t="s">
        <v>3908</v>
      </c>
      <c r="S149" s="79" t="s">
        <v>3919</v>
      </c>
      <c r="T149" s="81">
        <v>44723.658541666664</v>
      </c>
      <c r="U149" s="79" t="s">
        <v>3972</v>
      </c>
      <c r="V149" s="79"/>
    </row>
    <row r="150" spans="1:22" ht="14.25">
      <c r="A150" s="20">
        <v>149</v>
      </c>
      <c r="B150" s="77" t="s">
        <v>103</v>
      </c>
      <c r="C150" s="76">
        <v>40</v>
      </c>
      <c r="D150" s="77"/>
      <c r="E150" s="88"/>
      <c r="F150" s="44">
        <f t="shared" si="0"/>
        <v>36</v>
      </c>
      <c r="G150" s="44">
        <f t="shared" si="1"/>
        <v>36</v>
      </c>
      <c r="H150" s="20" t="str">
        <f t="shared" si="2"/>
        <v>/phan-mem-quan-ly-nhan-su-tien-luong/</v>
      </c>
      <c r="L150" s="79"/>
      <c r="M150" s="79">
        <v>154</v>
      </c>
      <c r="N150" s="79" t="s">
        <v>142</v>
      </c>
      <c r="O150" s="79">
        <v>0</v>
      </c>
      <c r="P150" s="79">
        <v>11</v>
      </c>
      <c r="Q150" s="79">
        <v>11</v>
      </c>
      <c r="R150" s="80" t="s">
        <v>3908</v>
      </c>
      <c r="S150" s="79" t="s">
        <v>3915</v>
      </c>
      <c r="T150" s="81">
        <v>44723.658530092594</v>
      </c>
      <c r="U150" s="79" t="s">
        <v>3972</v>
      </c>
      <c r="V150" s="79"/>
    </row>
    <row r="151" spans="1:22" ht="14.25">
      <c r="A151" s="20">
        <v>150</v>
      </c>
      <c r="B151" s="77" t="s">
        <v>136</v>
      </c>
      <c r="C151" s="76">
        <v>20</v>
      </c>
      <c r="D151" s="77"/>
      <c r="E151" s="88"/>
      <c r="F151" s="44">
        <f t="shared" si="0"/>
        <v>22</v>
      </c>
      <c r="G151" s="44">
        <f t="shared" si="1"/>
        <v>22</v>
      </c>
      <c r="H151" s="20" t="str">
        <f t="shared" si="2"/>
        <v>/phan-mem-quan-ly-nhan-su-tien-luong/</v>
      </c>
      <c r="L151" s="79"/>
      <c r="M151" s="92">
        <v>164</v>
      </c>
      <c r="N151" s="92" t="s">
        <v>85</v>
      </c>
      <c r="O151" s="92">
        <v>0</v>
      </c>
      <c r="P151" s="92">
        <v>12</v>
      </c>
      <c r="Q151" s="92">
        <v>12</v>
      </c>
      <c r="R151" s="93" t="s">
        <v>3908</v>
      </c>
      <c r="S151" s="92" t="s">
        <v>3979</v>
      </c>
      <c r="T151" s="94">
        <v>44723.658460648148</v>
      </c>
      <c r="U151" s="92" t="s">
        <v>3972</v>
      </c>
      <c r="V151" s="79"/>
    </row>
    <row r="152" spans="1:22" ht="14.25">
      <c r="A152" s="20">
        <v>151</v>
      </c>
      <c r="B152" s="77" t="s">
        <v>114</v>
      </c>
      <c r="C152" s="76">
        <v>210</v>
      </c>
      <c r="D152" s="77"/>
      <c r="E152" s="88"/>
      <c r="F152" s="44" t="str">
        <f t="shared" si="0"/>
        <v>N/A</v>
      </c>
      <c r="G152" s="44">
        <f t="shared" si="1"/>
        <v>21</v>
      </c>
      <c r="H152" s="20" t="str">
        <f t="shared" si="2"/>
        <v>NOT FOUND</v>
      </c>
      <c r="L152" s="79"/>
      <c r="M152" s="79">
        <v>165</v>
      </c>
      <c r="N152" s="79" t="s">
        <v>106</v>
      </c>
      <c r="O152" s="79">
        <f>2</f>
        <v>2</v>
      </c>
      <c r="P152" s="79">
        <v>17</v>
      </c>
      <c r="Q152" s="79">
        <v>15</v>
      </c>
      <c r="R152" s="80" t="s">
        <v>3908</v>
      </c>
      <c r="S152" s="79" t="s">
        <v>3978</v>
      </c>
      <c r="T152" s="81">
        <v>44723.658576388887</v>
      </c>
      <c r="U152" s="79" t="s">
        <v>3972</v>
      </c>
      <c r="V152" s="79"/>
    </row>
    <row r="153" spans="1:22" ht="14.25">
      <c r="A153" s="20">
        <v>152</v>
      </c>
      <c r="B153" s="77" t="s">
        <v>138</v>
      </c>
      <c r="C153" s="76">
        <v>10</v>
      </c>
      <c r="D153" s="77"/>
      <c r="E153" s="88"/>
      <c r="F153" s="44">
        <f t="shared" si="0"/>
        <v>42</v>
      </c>
      <c r="G153" s="44">
        <f t="shared" si="1"/>
        <v>40</v>
      </c>
      <c r="H153" s="20" t="str">
        <f t="shared" si="2"/>
        <v>/phan-mem-quan-ly-nhan-su-tien-luong/</v>
      </c>
      <c r="L153" s="79"/>
      <c r="M153" s="79">
        <v>166</v>
      </c>
      <c r="N153" s="79" t="s">
        <v>134</v>
      </c>
      <c r="O153" s="79">
        <v>0</v>
      </c>
      <c r="P153" s="79">
        <v>6</v>
      </c>
      <c r="Q153" s="79">
        <v>5</v>
      </c>
      <c r="R153" s="80" t="s">
        <v>3908</v>
      </c>
      <c r="S153" s="79" t="s">
        <v>3915</v>
      </c>
      <c r="T153" s="81">
        <v>44723.658449074072</v>
      </c>
      <c r="U153" s="79" t="s">
        <v>3972</v>
      </c>
      <c r="V153" s="79"/>
    </row>
    <row r="154" spans="1:22" ht="14.25">
      <c r="A154" s="20">
        <v>153</v>
      </c>
      <c r="B154" s="77" t="s">
        <v>146</v>
      </c>
      <c r="C154" s="76">
        <v>10</v>
      </c>
      <c r="E154" s="88"/>
      <c r="F154" s="44">
        <f t="shared" si="0"/>
        <v>29</v>
      </c>
      <c r="G154" s="44">
        <f t="shared" si="1"/>
        <v>27</v>
      </c>
      <c r="H154" s="20" t="str">
        <f t="shared" si="2"/>
        <v>/phan-mem-quan-ly-nhan-su-tien-luong/</v>
      </c>
      <c r="L154" s="79"/>
      <c r="M154" s="79">
        <v>167</v>
      </c>
      <c r="N154" s="79" t="s">
        <v>127</v>
      </c>
      <c r="O154" s="79">
        <v>0</v>
      </c>
      <c r="P154" s="80">
        <v>12</v>
      </c>
      <c r="Q154" s="79">
        <v>11</v>
      </c>
      <c r="R154" s="80">
        <v>69</v>
      </c>
      <c r="S154" s="79" t="s">
        <v>3924</v>
      </c>
      <c r="T154" s="81">
        <v>44723.658449074072</v>
      </c>
      <c r="U154" s="79" t="s">
        <v>3972</v>
      </c>
      <c r="V154" s="79"/>
    </row>
    <row r="155" spans="1:22" ht="15">
      <c r="A155" s="20">
        <v>154</v>
      </c>
      <c r="B155" s="75" t="s">
        <v>181</v>
      </c>
      <c r="C155" s="76">
        <v>70</v>
      </c>
      <c r="D155" s="75" t="s">
        <v>181</v>
      </c>
      <c r="E155" s="83" t="s">
        <v>919</v>
      </c>
      <c r="F155" s="44">
        <f t="shared" si="0"/>
        <v>9</v>
      </c>
      <c r="G155" s="44">
        <f t="shared" si="1"/>
        <v>9</v>
      </c>
      <c r="H155" s="20" t="str">
        <f t="shared" si="2"/>
        <v>/phan-mem-quan-ly-tuyen-dung/</v>
      </c>
      <c r="L155" s="79"/>
      <c r="M155" s="79">
        <v>168</v>
      </c>
      <c r="N155" s="79" t="s">
        <v>89</v>
      </c>
      <c r="O155" s="79">
        <v>0</v>
      </c>
      <c r="P155" s="80">
        <v>11</v>
      </c>
      <c r="Q155" s="79">
        <v>11</v>
      </c>
      <c r="R155" s="80" t="s">
        <v>3908</v>
      </c>
      <c r="S155" s="79" t="s">
        <v>3980</v>
      </c>
      <c r="T155" s="81">
        <v>44723.658599537041</v>
      </c>
      <c r="U155" s="79" t="s">
        <v>3920</v>
      </c>
      <c r="V155" s="79"/>
    </row>
    <row r="156" spans="1:22" ht="14.25">
      <c r="A156" s="20">
        <v>155</v>
      </c>
      <c r="B156" s="77" t="s">
        <v>292</v>
      </c>
      <c r="C156" s="76">
        <v>40</v>
      </c>
      <c r="D156" s="77"/>
      <c r="E156" s="77"/>
      <c r="F156" s="44">
        <f t="shared" si="0"/>
        <v>22</v>
      </c>
      <c r="G156" s="44">
        <f t="shared" si="1"/>
        <v>20</v>
      </c>
      <c r="H156" s="20" t="str">
        <f t="shared" si="2"/>
        <v>/phan-mem-quan-ly-tuyen-dung/</v>
      </c>
      <c r="L156" s="79"/>
      <c r="M156" s="79">
        <v>169</v>
      </c>
      <c r="N156" s="79" t="s">
        <v>130</v>
      </c>
      <c r="O156" s="79">
        <v>0</v>
      </c>
      <c r="P156" s="79">
        <v>52</v>
      </c>
      <c r="Q156" s="79">
        <v>13</v>
      </c>
      <c r="R156" s="80" t="s">
        <v>3908</v>
      </c>
      <c r="S156" s="79" t="s">
        <v>3915</v>
      </c>
      <c r="T156" s="81">
        <v>44723.658495370371</v>
      </c>
      <c r="U156" s="79" t="s">
        <v>3981</v>
      </c>
      <c r="V156" s="79"/>
    </row>
    <row r="157" spans="1:22" ht="14.25">
      <c r="A157" s="20">
        <v>156</v>
      </c>
      <c r="B157" s="77" t="s">
        <v>190</v>
      </c>
      <c r="C157" s="76">
        <v>20</v>
      </c>
      <c r="E157" s="77"/>
      <c r="F157" s="44">
        <f t="shared" si="0"/>
        <v>53</v>
      </c>
      <c r="G157" s="44">
        <f t="shared" si="1"/>
        <v>14</v>
      </c>
      <c r="H157" s="20" t="str">
        <f t="shared" si="2"/>
        <v>/phan-mem-tuyen-dung/</v>
      </c>
      <c r="L157" s="79"/>
      <c r="M157" s="79">
        <v>144</v>
      </c>
      <c r="N157" s="79" t="s">
        <v>190</v>
      </c>
      <c r="O157" s="79">
        <f>36</f>
        <v>36</v>
      </c>
      <c r="P157" s="79">
        <v>53</v>
      </c>
      <c r="Q157" s="79">
        <v>14</v>
      </c>
      <c r="R157" s="80" t="s">
        <v>3908</v>
      </c>
      <c r="S157" s="79" t="s">
        <v>3921</v>
      </c>
      <c r="T157" s="81">
        <v>44723.658483796295</v>
      </c>
      <c r="U157" s="79" t="s">
        <v>3982</v>
      </c>
      <c r="V157" s="79"/>
    </row>
    <row r="158" spans="1:22" ht="15">
      <c r="A158" s="20">
        <v>157</v>
      </c>
      <c r="B158" s="75" t="s">
        <v>100</v>
      </c>
      <c r="C158" s="76">
        <v>50</v>
      </c>
      <c r="D158" s="77" t="s">
        <v>100</v>
      </c>
      <c r="E158" s="78" t="s">
        <v>740</v>
      </c>
      <c r="F158" s="44">
        <f t="shared" si="0"/>
        <v>42</v>
      </c>
      <c r="G158" s="44">
        <f t="shared" si="1"/>
        <v>6</v>
      </c>
      <c r="H158" s="20" t="str">
        <f t="shared" si="2"/>
        <v>/phan-mem-cham-cong/</v>
      </c>
      <c r="L158" s="79"/>
      <c r="M158" s="79">
        <v>59</v>
      </c>
      <c r="N158" s="79" t="s">
        <v>121</v>
      </c>
      <c r="O158" s="79">
        <v>0</v>
      </c>
      <c r="P158" s="79">
        <v>22</v>
      </c>
      <c r="Q158" s="79">
        <v>21</v>
      </c>
      <c r="R158" s="80" t="s">
        <v>3908</v>
      </c>
      <c r="S158" s="79" t="s">
        <v>3946</v>
      </c>
      <c r="T158" s="81">
        <v>44723.658506944441</v>
      </c>
      <c r="U158" s="79" t="s">
        <v>3983</v>
      </c>
      <c r="V158" s="79"/>
    </row>
    <row r="159" spans="1:22" ht="14.25">
      <c r="A159" s="20">
        <v>158</v>
      </c>
      <c r="B159" s="77" t="s">
        <v>169</v>
      </c>
      <c r="C159" s="76">
        <v>10</v>
      </c>
      <c r="D159" s="77"/>
      <c r="E159" s="88"/>
      <c r="F159" s="44" t="str">
        <f t="shared" si="0"/>
        <v>N/A</v>
      </c>
      <c r="G159" s="44">
        <f t="shared" si="1"/>
        <v>26</v>
      </c>
      <c r="H159" s="20" t="str">
        <f t="shared" si="2"/>
        <v>NOT FOUND</v>
      </c>
      <c r="L159" s="79"/>
      <c r="M159" s="79">
        <v>60</v>
      </c>
      <c r="N159" s="79" t="s">
        <v>168</v>
      </c>
      <c r="O159" s="79">
        <v>0</v>
      </c>
      <c r="P159" s="79" t="s">
        <v>3908</v>
      </c>
      <c r="Q159" s="79">
        <v>17</v>
      </c>
      <c r="R159" s="80" t="s">
        <v>3908</v>
      </c>
      <c r="S159" s="79" t="s">
        <v>3915</v>
      </c>
      <c r="T159" s="81">
        <v>44723.658472222225</v>
      </c>
      <c r="U159" s="79" t="s">
        <v>3912</v>
      </c>
      <c r="V159" s="79"/>
    </row>
    <row r="160" spans="1:22" ht="14.25">
      <c r="A160" s="20">
        <v>159</v>
      </c>
      <c r="B160" s="77" t="s">
        <v>118</v>
      </c>
      <c r="C160" s="76">
        <v>10</v>
      </c>
      <c r="D160" s="77"/>
      <c r="E160" s="88"/>
      <c r="F160" s="44" t="str">
        <f t="shared" si="0"/>
        <v>N/A</v>
      </c>
      <c r="G160" s="44" t="str">
        <f t="shared" si="1"/>
        <v>N/A</v>
      </c>
      <c r="H160" s="20" t="str">
        <f t="shared" si="2"/>
        <v>NOT FOUND</v>
      </c>
      <c r="L160" s="79"/>
      <c r="M160" s="79">
        <v>61</v>
      </c>
      <c r="N160" s="79" t="s">
        <v>164</v>
      </c>
      <c r="O160" s="79">
        <v>0</v>
      </c>
      <c r="P160" s="79">
        <v>14</v>
      </c>
      <c r="Q160" s="79">
        <v>14</v>
      </c>
      <c r="R160" s="80" t="s">
        <v>3908</v>
      </c>
      <c r="S160" s="79" t="s">
        <v>3915</v>
      </c>
      <c r="T160" s="81">
        <v>44723.658460648148</v>
      </c>
      <c r="U160" s="79" t="s">
        <v>3983</v>
      </c>
      <c r="V160" s="79"/>
    </row>
    <row r="161" spans="1:22" ht="14.25">
      <c r="A161" s="20">
        <v>160</v>
      </c>
      <c r="B161" s="77" t="s">
        <v>121</v>
      </c>
      <c r="C161" s="76">
        <v>100</v>
      </c>
      <c r="D161" s="77"/>
      <c r="E161" s="88"/>
      <c r="F161" s="44">
        <f t="shared" si="0"/>
        <v>22</v>
      </c>
      <c r="G161" s="44">
        <f t="shared" si="1"/>
        <v>21</v>
      </c>
      <c r="H161" s="20" t="str">
        <f t="shared" si="2"/>
        <v>/phan-mem-chia-ca-lam-viec/</v>
      </c>
      <c r="L161" s="79"/>
      <c r="M161" s="79">
        <v>62</v>
      </c>
      <c r="N161" s="79" t="s">
        <v>124</v>
      </c>
      <c r="O161" s="79">
        <v>-3</v>
      </c>
      <c r="P161" s="80">
        <v>32</v>
      </c>
      <c r="Q161" s="79">
        <v>32</v>
      </c>
      <c r="R161" s="80" t="s">
        <v>3908</v>
      </c>
      <c r="S161" s="79" t="s">
        <v>3915</v>
      </c>
      <c r="T161" s="81">
        <v>44723.658506944441</v>
      </c>
      <c r="U161" s="79" t="s">
        <v>3983</v>
      </c>
      <c r="V161" s="79"/>
    </row>
    <row r="162" spans="1:22" ht="15">
      <c r="A162" s="20">
        <v>161</v>
      </c>
      <c r="B162" s="77" t="s">
        <v>168</v>
      </c>
      <c r="C162" s="95">
        <v>30</v>
      </c>
      <c r="D162" s="77"/>
      <c r="E162" s="88"/>
      <c r="F162" s="44" t="str">
        <f t="shared" si="0"/>
        <v>N/A</v>
      </c>
      <c r="G162" s="44">
        <f t="shared" si="1"/>
        <v>17</v>
      </c>
      <c r="H162" s="20" t="str">
        <f t="shared" si="2"/>
        <v>NOT FOUND</v>
      </c>
      <c r="L162" s="79"/>
      <c r="M162" s="79">
        <v>8</v>
      </c>
      <c r="N162" s="79" t="s">
        <v>95</v>
      </c>
      <c r="O162" s="79">
        <v>0</v>
      </c>
      <c r="P162" s="79">
        <v>6</v>
      </c>
      <c r="Q162" s="79">
        <v>5</v>
      </c>
      <c r="R162" s="80" t="s">
        <v>3908</v>
      </c>
      <c r="S162" s="79" t="s">
        <v>3915</v>
      </c>
      <c r="T162" s="81">
        <v>44723.658449074072</v>
      </c>
      <c r="U162" s="79" t="s">
        <v>3922</v>
      </c>
      <c r="V162" s="79"/>
    </row>
    <row r="163" spans="1:22" ht="14.25">
      <c r="A163" s="20">
        <v>162</v>
      </c>
      <c r="B163" s="77" t="s">
        <v>164</v>
      </c>
      <c r="C163" s="76">
        <v>50</v>
      </c>
      <c r="D163" s="77"/>
      <c r="E163" s="88"/>
      <c r="F163" s="44">
        <f t="shared" si="0"/>
        <v>14</v>
      </c>
      <c r="G163" s="44">
        <f t="shared" si="1"/>
        <v>14</v>
      </c>
      <c r="H163" s="20" t="str">
        <f t="shared" si="2"/>
        <v>/phan-mem-chia-ca-lam-viec/</v>
      </c>
      <c r="L163" s="79"/>
      <c r="M163" s="79">
        <v>171</v>
      </c>
      <c r="N163" s="79" t="s">
        <v>126</v>
      </c>
      <c r="O163" s="79">
        <v>-1</v>
      </c>
      <c r="P163" s="79">
        <v>13</v>
      </c>
      <c r="Q163" s="79">
        <v>11</v>
      </c>
      <c r="R163" s="80" t="s">
        <v>3908</v>
      </c>
      <c r="S163" s="79" t="s">
        <v>3924</v>
      </c>
      <c r="T163" s="81">
        <v>44723.658518518518</v>
      </c>
      <c r="U163" s="79" t="s">
        <v>3916</v>
      </c>
      <c r="V163" s="79"/>
    </row>
    <row r="164" spans="1:22" ht="14.25">
      <c r="A164" s="20">
        <v>163</v>
      </c>
      <c r="B164" s="77" t="s">
        <v>124</v>
      </c>
      <c r="C164" s="76">
        <v>30</v>
      </c>
      <c r="E164" s="88"/>
      <c r="F164" s="44">
        <f t="shared" si="0"/>
        <v>32</v>
      </c>
      <c r="G164" s="44">
        <f t="shared" si="1"/>
        <v>32</v>
      </c>
      <c r="H164" s="20" t="str">
        <f t="shared" si="2"/>
        <v>/phan-mem-chia-ca-lam-viec/</v>
      </c>
      <c r="L164" s="79"/>
      <c r="M164" s="79">
        <v>74</v>
      </c>
      <c r="N164" s="79" t="s">
        <v>249</v>
      </c>
      <c r="O164" s="79">
        <v>0</v>
      </c>
      <c r="P164" s="79" t="s">
        <v>3908</v>
      </c>
      <c r="Q164" s="79">
        <v>91</v>
      </c>
      <c r="R164" s="80" t="s">
        <v>3908</v>
      </c>
      <c r="S164" s="79" t="s">
        <v>3919</v>
      </c>
      <c r="T164" s="81">
        <v>44723.658483796295</v>
      </c>
      <c r="U164" s="79" t="s">
        <v>3912</v>
      </c>
      <c r="V164" s="79"/>
    </row>
    <row r="165" spans="1:22" ht="15">
      <c r="A165" s="20">
        <v>164</v>
      </c>
      <c r="B165" s="75" t="s">
        <v>185</v>
      </c>
      <c r="C165" s="76">
        <v>20</v>
      </c>
      <c r="D165" s="77" t="s">
        <v>3984</v>
      </c>
      <c r="E165" s="83" t="s">
        <v>900</v>
      </c>
      <c r="F165" s="44" t="str">
        <f t="shared" si="0"/>
        <v>N/A</v>
      </c>
      <c r="G165" s="44" t="str">
        <f t="shared" si="1"/>
        <v>N/A</v>
      </c>
      <c r="H165" s="20" t="str">
        <f t="shared" si="2"/>
        <v>NOT FOUND</v>
      </c>
      <c r="L165" s="79"/>
      <c r="M165" s="79">
        <v>180</v>
      </c>
      <c r="N165" s="79" t="s">
        <v>3985</v>
      </c>
      <c r="O165" s="79">
        <v>0</v>
      </c>
      <c r="P165" s="79">
        <v>87</v>
      </c>
      <c r="Q165" s="79">
        <v>42</v>
      </c>
      <c r="R165" s="80" t="s">
        <v>3908</v>
      </c>
      <c r="S165" s="79" t="s">
        <v>3986</v>
      </c>
      <c r="T165" s="81">
        <v>44723.658506944441</v>
      </c>
      <c r="U165" s="79" t="s">
        <v>3987</v>
      </c>
      <c r="V165" s="79"/>
    </row>
    <row r="166" spans="1:22">
      <c r="A166" s="20">
        <v>165</v>
      </c>
      <c r="B166" s="77" t="s">
        <v>188</v>
      </c>
      <c r="C166" s="82">
        <v>70</v>
      </c>
      <c r="D166" s="75"/>
      <c r="E166" s="77"/>
      <c r="F166" s="44" t="str">
        <f t="shared" si="0"/>
        <v>N/A</v>
      </c>
      <c r="G166" s="44" t="str">
        <f t="shared" si="1"/>
        <v>N/A</v>
      </c>
      <c r="H166" s="20" t="str">
        <f t="shared" si="2"/>
        <v>NOT FOUND</v>
      </c>
      <c r="L166" s="79"/>
      <c r="M166" s="79">
        <v>181</v>
      </c>
      <c r="N166" s="79" t="s">
        <v>3988</v>
      </c>
      <c r="O166" s="79">
        <v>-4</v>
      </c>
      <c r="P166" s="79">
        <v>31</v>
      </c>
      <c r="Q166" s="79">
        <v>22</v>
      </c>
      <c r="R166" s="80" t="s">
        <v>3908</v>
      </c>
      <c r="S166" s="79" t="s">
        <v>3978</v>
      </c>
      <c r="T166" s="81">
        <v>44723.658541666664</v>
      </c>
      <c r="U166" s="79" t="s">
        <v>3987</v>
      </c>
      <c r="V166" s="79"/>
    </row>
    <row r="167" spans="1:22" ht="14.25">
      <c r="A167" s="20">
        <v>166</v>
      </c>
      <c r="B167" s="77" t="s">
        <v>179</v>
      </c>
      <c r="C167" s="76">
        <v>10</v>
      </c>
      <c r="D167" s="77"/>
      <c r="E167" s="77"/>
      <c r="F167" s="44">
        <f t="shared" si="0"/>
        <v>79</v>
      </c>
      <c r="G167" s="44">
        <f t="shared" si="1"/>
        <v>79</v>
      </c>
      <c r="H167" s="20" t="str">
        <f t="shared" si="2"/>
        <v>/phan-mem-quan-tri-doanh-nghiep/</v>
      </c>
      <c r="L167" s="79"/>
      <c r="M167" s="79">
        <v>85</v>
      </c>
      <c r="N167" s="79" t="s">
        <v>284</v>
      </c>
      <c r="O167" s="79">
        <v>0</v>
      </c>
      <c r="P167" s="80">
        <v>88</v>
      </c>
      <c r="Q167" s="80">
        <v>62</v>
      </c>
      <c r="R167" s="80" t="s">
        <v>3908</v>
      </c>
      <c r="S167" s="79" t="s">
        <v>3915</v>
      </c>
      <c r="T167" s="81">
        <v>44723.658541666664</v>
      </c>
      <c r="U167" s="79" t="s">
        <v>3910</v>
      </c>
      <c r="V167" s="79"/>
    </row>
    <row r="168" spans="1:22" ht="15">
      <c r="A168" s="20">
        <v>167</v>
      </c>
      <c r="B168" s="77" t="s">
        <v>196</v>
      </c>
      <c r="C168" s="76">
        <v>10</v>
      </c>
      <c r="D168" s="75"/>
      <c r="E168" s="77"/>
      <c r="F168" s="44">
        <f t="shared" si="0"/>
        <v>65</v>
      </c>
      <c r="G168" s="44">
        <f t="shared" si="1"/>
        <v>65</v>
      </c>
      <c r="H168" s="20" t="str">
        <f t="shared" si="2"/>
        <v>/phan-mem-quan-tri-doanh-nghiep/</v>
      </c>
      <c r="L168" s="79"/>
      <c r="M168" s="79">
        <v>131</v>
      </c>
      <c r="N168" s="79" t="s">
        <v>291</v>
      </c>
      <c r="O168" s="79">
        <v>-1</v>
      </c>
      <c r="P168" s="79">
        <v>33</v>
      </c>
      <c r="Q168" s="79">
        <v>29</v>
      </c>
      <c r="R168" s="80" t="s">
        <v>3908</v>
      </c>
      <c r="S168" s="79" t="s">
        <v>3915</v>
      </c>
      <c r="T168" s="81">
        <v>44723.658518518518</v>
      </c>
      <c r="U168" s="79" t="s">
        <v>3910</v>
      </c>
      <c r="V168" s="79"/>
    </row>
    <row r="169" spans="1:22" ht="14.25">
      <c r="A169" s="20">
        <v>168</v>
      </c>
      <c r="B169" s="77" t="s">
        <v>192</v>
      </c>
      <c r="C169" s="76">
        <v>10</v>
      </c>
      <c r="E169" s="77"/>
      <c r="F169" s="44" t="str">
        <f t="shared" si="0"/>
        <v>N/A</v>
      </c>
      <c r="G169" s="44" t="str">
        <f t="shared" si="1"/>
        <v>N/A</v>
      </c>
      <c r="H169" s="20" t="str">
        <f t="shared" si="2"/>
        <v>NOT FOUND</v>
      </c>
      <c r="L169" s="79"/>
      <c r="M169" s="79">
        <v>82</v>
      </c>
      <c r="N169" s="79" t="s">
        <v>146</v>
      </c>
      <c r="O169" s="79">
        <v>0</v>
      </c>
      <c r="P169" s="79">
        <v>29</v>
      </c>
      <c r="Q169" s="79">
        <v>27</v>
      </c>
      <c r="R169" s="80" t="s">
        <v>3908</v>
      </c>
      <c r="S169" s="79" t="s">
        <v>3915</v>
      </c>
      <c r="T169" s="81">
        <v>44723.658460648148</v>
      </c>
      <c r="U169" s="79" t="s">
        <v>3945</v>
      </c>
      <c r="V169" s="79"/>
    </row>
    <row r="170" spans="1:22" ht="15">
      <c r="A170" s="20">
        <v>169</v>
      </c>
      <c r="B170" s="75" t="s">
        <v>126</v>
      </c>
      <c r="C170" s="76">
        <v>20</v>
      </c>
      <c r="D170" s="77" t="s">
        <v>126</v>
      </c>
      <c r="E170" s="78" t="s">
        <v>669</v>
      </c>
      <c r="F170" s="44">
        <f t="shared" si="0"/>
        <v>13</v>
      </c>
      <c r="G170" s="44">
        <f t="shared" si="1"/>
        <v>11</v>
      </c>
      <c r="H170" s="20" t="str">
        <f t="shared" si="2"/>
        <v>/phan-mem-cham-cong/</v>
      </c>
      <c r="L170" s="79"/>
      <c r="M170" s="79">
        <v>83</v>
      </c>
      <c r="N170" s="79" t="s">
        <v>103</v>
      </c>
      <c r="O170" s="79">
        <v>0</v>
      </c>
      <c r="P170" s="80">
        <v>36</v>
      </c>
      <c r="Q170" s="79">
        <v>36</v>
      </c>
      <c r="R170" s="80" t="s">
        <v>3908</v>
      </c>
      <c r="S170" s="79" t="s">
        <v>3919</v>
      </c>
      <c r="T170" s="81">
        <v>44723.658472222225</v>
      </c>
      <c r="U170" s="79" t="s">
        <v>3945</v>
      </c>
      <c r="V170" s="79"/>
    </row>
    <row r="171" spans="1:22" ht="15">
      <c r="A171" s="20">
        <v>170</v>
      </c>
      <c r="B171" s="75" t="s">
        <v>211</v>
      </c>
      <c r="C171" s="76">
        <v>10</v>
      </c>
      <c r="D171" s="77" t="s">
        <v>211</v>
      </c>
      <c r="E171" s="78" t="s">
        <v>575</v>
      </c>
      <c r="F171" s="44">
        <f t="shared" si="0"/>
        <v>7</v>
      </c>
      <c r="G171" s="44">
        <f t="shared" si="1"/>
        <v>7</v>
      </c>
      <c r="H171" s="20" t="str">
        <f t="shared" si="2"/>
        <v>/phan-mem-danh-gia-nhan-vien/</v>
      </c>
      <c r="L171" s="79"/>
      <c r="M171" s="79">
        <v>132</v>
      </c>
      <c r="N171" s="79" t="s">
        <v>296</v>
      </c>
      <c r="O171" s="79">
        <v>0</v>
      </c>
      <c r="P171" s="79">
        <v>35</v>
      </c>
      <c r="Q171" s="79">
        <v>30</v>
      </c>
      <c r="R171" s="80" t="s">
        <v>3908</v>
      </c>
      <c r="S171" s="79" t="s">
        <v>3924</v>
      </c>
      <c r="T171" s="81">
        <v>44723.658530092594</v>
      </c>
      <c r="U171" s="79" t="s">
        <v>3910</v>
      </c>
      <c r="V171" s="79"/>
    </row>
    <row r="172" spans="1:22" ht="14.25">
      <c r="A172" s="20">
        <v>171</v>
      </c>
      <c r="B172" s="77" t="s">
        <v>220</v>
      </c>
      <c r="C172" s="76">
        <v>10</v>
      </c>
      <c r="D172" s="77"/>
      <c r="E172" s="77"/>
      <c r="F172" s="44">
        <f t="shared" si="0"/>
        <v>37</v>
      </c>
      <c r="G172" s="44">
        <f t="shared" si="1"/>
        <v>8</v>
      </c>
      <c r="H172" s="20" t="str">
        <f t="shared" si="2"/>
        <v>/phan-mem-quan-ly-nhan-su/</v>
      </c>
      <c r="L172" s="79"/>
      <c r="M172" s="79">
        <v>45</v>
      </c>
      <c r="N172" s="79" t="s">
        <v>160</v>
      </c>
      <c r="O172" s="79">
        <v>0</v>
      </c>
      <c r="P172" s="79">
        <v>26</v>
      </c>
      <c r="Q172" s="79">
        <v>23</v>
      </c>
      <c r="R172" s="79" t="s">
        <v>3908</v>
      </c>
      <c r="S172" s="79" t="s">
        <v>3915</v>
      </c>
      <c r="T172" s="81">
        <v>44723.658472222225</v>
      </c>
      <c r="U172" s="79" t="s">
        <v>3916</v>
      </c>
      <c r="V172" s="79"/>
    </row>
    <row r="173" spans="1:22" ht="14.25">
      <c r="A173" s="20">
        <v>172</v>
      </c>
      <c r="B173" s="77" t="s">
        <v>3959</v>
      </c>
      <c r="C173" s="76">
        <v>10</v>
      </c>
      <c r="D173" s="77"/>
      <c r="E173" s="77"/>
      <c r="F173" s="44" t="str">
        <f t="shared" si="0"/>
        <v>N/A</v>
      </c>
      <c r="G173" s="44">
        <f t="shared" si="1"/>
        <v>26</v>
      </c>
      <c r="H173" s="20" t="str">
        <f t="shared" si="2"/>
        <v>NOT FOUND</v>
      </c>
      <c r="L173" s="79"/>
      <c r="M173" s="79">
        <v>9</v>
      </c>
      <c r="N173" s="79" t="s">
        <v>78</v>
      </c>
      <c r="O173" s="79">
        <v>0</v>
      </c>
      <c r="P173" s="79">
        <v>6</v>
      </c>
      <c r="Q173" s="79">
        <v>5</v>
      </c>
      <c r="R173" s="80" t="s">
        <v>3908</v>
      </c>
      <c r="S173" s="79" t="s">
        <v>3911</v>
      </c>
      <c r="T173" s="81">
        <v>44723.658425925925</v>
      </c>
      <c r="U173" s="79" t="s">
        <v>3922</v>
      </c>
      <c r="V173" s="79"/>
    </row>
    <row r="174" spans="1:22" ht="14.25">
      <c r="A174" s="20">
        <v>173</v>
      </c>
      <c r="B174" s="77" t="s">
        <v>137</v>
      </c>
      <c r="C174" s="76">
        <v>50</v>
      </c>
      <c r="E174" s="77"/>
      <c r="F174" s="44">
        <f t="shared" si="0"/>
        <v>6</v>
      </c>
      <c r="G174" s="44">
        <f t="shared" si="1"/>
        <v>5</v>
      </c>
      <c r="H174" s="20" t="str">
        <f t="shared" si="2"/>
        <v>/phan-mem-quan-ly-nhan-su/</v>
      </c>
      <c r="L174" s="79"/>
      <c r="M174" s="79">
        <v>133</v>
      </c>
      <c r="N174" s="79" t="s">
        <v>240</v>
      </c>
      <c r="O174" s="79">
        <v>0</v>
      </c>
      <c r="P174" s="79">
        <v>12</v>
      </c>
      <c r="Q174" s="79">
        <v>10</v>
      </c>
      <c r="R174" s="80" t="s">
        <v>3908</v>
      </c>
      <c r="S174" s="79" t="s">
        <v>3924</v>
      </c>
      <c r="T174" s="81">
        <v>44723.658449074072</v>
      </c>
      <c r="U174" s="79" t="s">
        <v>3910</v>
      </c>
      <c r="V174" s="79"/>
    </row>
    <row r="175" spans="1:22" ht="15">
      <c r="A175" s="20">
        <v>174</v>
      </c>
      <c r="B175" s="75" t="s">
        <v>213</v>
      </c>
      <c r="C175" s="76">
        <v>20</v>
      </c>
      <c r="D175" s="77" t="s">
        <v>213</v>
      </c>
      <c r="E175" s="78" t="s">
        <v>1101</v>
      </c>
      <c r="F175" s="44">
        <f t="shared" si="0"/>
        <v>24</v>
      </c>
      <c r="G175" s="44">
        <f t="shared" si="1"/>
        <v>21</v>
      </c>
      <c r="H175" s="20" t="str">
        <f t="shared" si="2"/>
        <v>/phan-mem-quan-ly-du-lieu/</v>
      </c>
      <c r="L175" s="79"/>
      <c r="M175" s="79">
        <v>134</v>
      </c>
      <c r="N175" s="79" t="s">
        <v>253</v>
      </c>
      <c r="O175" s="79">
        <v>-2</v>
      </c>
      <c r="P175" s="79">
        <v>11</v>
      </c>
      <c r="Q175" s="79">
        <v>11</v>
      </c>
      <c r="R175" s="80" t="s">
        <v>3908</v>
      </c>
      <c r="S175" s="79" t="s">
        <v>3924</v>
      </c>
      <c r="T175" s="81">
        <v>44723.658506944441</v>
      </c>
      <c r="U175" s="79" t="s">
        <v>3910</v>
      </c>
      <c r="V175" s="79"/>
    </row>
    <row r="176" spans="1:22" ht="15">
      <c r="A176" s="20">
        <v>175</v>
      </c>
      <c r="B176" s="75" t="s">
        <v>244</v>
      </c>
      <c r="C176" s="86">
        <v>110</v>
      </c>
      <c r="D176" s="77" t="s">
        <v>244</v>
      </c>
      <c r="E176" s="83" t="s">
        <v>730</v>
      </c>
      <c r="F176" s="44">
        <f t="shared" si="0"/>
        <v>1</v>
      </c>
      <c r="G176" s="44">
        <f t="shared" si="1"/>
        <v>1</v>
      </c>
      <c r="H176" s="20" t="str">
        <f t="shared" si="2"/>
        <v>/phan-mem-quan-ly-nhan-su-nha-hang/</v>
      </c>
      <c r="L176" s="79"/>
      <c r="M176" s="79">
        <v>54</v>
      </c>
      <c r="N176" s="79" t="s">
        <v>153</v>
      </c>
      <c r="O176" s="79">
        <v>0</v>
      </c>
      <c r="P176" s="79">
        <v>9</v>
      </c>
      <c r="Q176" s="79">
        <v>9</v>
      </c>
      <c r="R176" s="80" t="s">
        <v>3908</v>
      </c>
      <c r="S176" s="79" t="s">
        <v>3915</v>
      </c>
      <c r="T176" s="81">
        <v>44723.658449074072</v>
      </c>
      <c r="U176" s="79" t="s">
        <v>3920</v>
      </c>
      <c r="V176" s="79"/>
    </row>
    <row r="177" spans="1:22" ht="15">
      <c r="A177" s="20">
        <v>176</v>
      </c>
      <c r="B177" s="75" t="s">
        <v>248</v>
      </c>
      <c r="C177" s="76">
        <v>20</v>
      </c>
      <c r="D177" s="77" t="s">
        <v>248</v>
      </c>
      <c r="E177" s="83" t="s">
        <v>675</v>
      </c>
      <c r="F177" s="44">
        <f t="shared" si="0"/>
        <v>1</v>
      </c>
      <c r="G177" s="44">
        <f t="shared" si="1"/>
        <v>1</v>
      </c>
      <c r="H177" s="20" t="str">
        <f t="shared" si="2"/>
        <v>/phan-mem-quan-ly-nhan-su-truong-hoc/</v>
      </c>
      <c r="L177" s="79"/>
      <c r="M177" s="79">
        <v>55</v>
      </c>
      <c r="N177" s="79" t="s">
        <v>129</v>
      </c>
      <c r="O177" s="79">
        <v>0</v>
      </c>
      <c r="P177" s="79">
        <v>12</v>
      </c>
      <c r="Q177" s="79">
        <v>12</v>
      </c>
      <c r="R177" s="80" t="s">
        <v>3908</v>
      </c>
      <c r="S177" s="79" t="s">
        <v>3915</v>
      </c>
      <c r="T177" s="81">
        <v>44723.658495370371</v>
      </c>
      <c r="U177" s="79" t="s">
        <v>3920</v>
      </c>
      <c r="V177" s="79"/>
    </row>
    <row r="178" spans="1:22" ht="15">
      <c r="A178" s="20">
        <v>177</v>
      </c>
      <c r="B178" s="75" t="s">
        <v>203</v>
      </c>
      <c r="C178" s="76">
        <v>10</v>
      </c>
      <c r="D178" s="77" t="s">
        <v>203</v>
      </c>
      <c r="E178" s="83" t="s">
        <v>863</v>
      </c>
      <c r="F178" s="44">
        <f t="shared" si="0"/>
        <v>16</v>
      </c>
      <c r="G178" s="44">
        <f t="shared" si="1"/>
        <v>12</v>
      </c>
      <c r="H178" s="20" t="str">
        <f t="shared" si="2"/>
        <v>/phan-mem-quan-ly-nhan-vien-kinh-doanh/</v>
      </c>
      <c r="L178" s="79"/>
      <c r="M178" s="79">
        <v>135</v>
      </c>
      <c r="N178" s="79" t="s">
        <v>219</v>
      </c>
      <c r="O178" s="79">
        <v>0</v>
      </c>
      <c r="P178" s="79" t="s">
        <v>3908</v>
      </c>
      <c r="Q178" s="79">
        <v>46</v>
      </c>
      <c r="R178" s="80" t="s">
        <v>3908</v>
      </c>
      <c r="S178" s="79" t="s">
        <v>3946</v>
      </c>
      <c r="T178" s="81">
        <v>44723.658506944441</v>
      </c>
      <c r="U178" s="79" t="s">
        <v>3912</v>
      </c>
      <c r="V178" s="79"/>
    </row>
    <row r="179" spans="1:22" ht="15">
      <c r="A179" s="20">
        <v>178</v>
      </c>
      <c r="B179" s="75" t="s">
        <v>271</v>
      </c>
      <c r="C179" s="76">
        <v>20</v>
      </c>
      <c r="D179" s="77" t="s">
        <v>271</v>
      </c>
      <c r="E179" s="83" t="s">
        <v>713</v>
      </c>
      <c r="F179" s="44">
        <f t="shared" si="0"/>
        <v>46</v>
      </c>
      <c r="G179" s="44">
        <f t="shared" si="1"/>
        <v>4</v>
      </c>
      <c r="H179" s="20" t="str">
        <f t="shared" si="2"/>
        <v>/phan-mem-quan-ly-nhan-su/</v>
      </c>
      <c r="L179" s="79"/>
      <c r="M179" s="79">
        <v>136</v>
      </c>
      <c r="N179" s="79" t="s">
        <v>260</v>
      </c>
      <c r="O179" s="79">
        <v>0</v>
      </c>
      <c r="P179" s="79">
        <v>73</v>
      </c>
      <c r="Q179" s="79">
        <v>30</v>
      </c>
      <c r="R179" s="80" t="s">
        <v>3908</v>
      </c>
      <c r="S179" s="79" t="s">
        <v>3924</v>
      </c>
      <c r="T179" s="81">
        <v>44723.658495370371</v>
      </c>
      <c r="U179" s="79" t="s">
        <v>3974</v>
      </c>
      <c r="V179" s="79"/>
    </row>
    <row r="180" spans="1:22" ht="15">
      <c r="A180" s="20">
        <v>179</v>
      </c>
      <c r="B180" s="75" t="s">
        <v>231</v>
      </c>
      <c r="C180" s="76">
        <v>20</v>
      </c>
      <c r="D180" s="75" t="s">
        <v>231</v>
      </c>
      <c r="E180" s="78" t="s">
        <v>913</v>
      </c>
      <c r="F180" s="44">
        <f t="shared" si="0"/>
        <v>35</v>
      </c>
      <c r="G180" s="44">
        <f t="shared" si="1"/>
        <v>19</v>
      </c>
      <c r="H180" s="20" t="str">
        <f t="shared" si="2"/>
        <v>/xay-dung-phan-mem-quan-ly-nhan-su/</v>
      </c>
      <c r="L180" s="79"/>
      <c r="M180" s="79">
        <v>170</v>
      </c>
      <c r="N180" s="79" t="s">
        <v>110</v>
      </c>
      <c r="O180" s="79">
        <v>-21</v>
      </c>
      <c r="P180" s="79">
        <v>18</v>
      </c>
      <c r="Q180" s="79">
        <v>15</v>
      </c>
      <c r="R180" s="80" t="s">
        <v>3908</v>
      </c>
      <c r="S180" s="79" t="s">
        <v>3924</v>
      </c>
      <c r="T180" s="81">
        <v>44723.658472222225</v>
      </c>
      <c r="U180" s="79" t="s">
        <v>3972</v>
      </c>
      <c r="V180" s="79"/>
    </row>
    <row r="181" spans="1:22" ht="15">
      <c r="A181" s="20">
        <v>180</v>
      </c>
      <c r="B181" s="75" t="s">
        <v>3985</v>
      </c>
      <c r="C181" s="76">
        <v>50</v>
      </c>
      <c r="D181" s="75" t="s">
        <v>3989</v>
      </c>
      <c r="E181" s="78" t="s">
        <v>3990</v>
      </c>
      <c r="F181" s="44">
        <f t="shared" si="0"/>
        <v>87</v>
      </c>
      <c r="G181" s="44">
        <f t="shared" si="1"/>
        <v>42</v>
      </c>
      <c r="H181" s="20" t="str">
        <f t="shared" si="2"/>
        <v>/quan-ly-nhan-su/</v>
      </c>
      <c r="L181" s="79"/>
      <c r="M181" s="79">
        <v>20</v>
      </c>
      <c r="N181" s="79" t="s">
        <v>280</v>
      </c>
      <c r="O181" s="79">
        <v>0</v>
      </c>
      <c r="P181" s="80" t="s">
        <v>3908</v>
      </c>
      <c r="Q181" s="79">
        <v>53</v>
      </c>
      <c r="R181" s="80" t="s">
        <v>3908</v>
      </c>
      <c r="S181" s="79" t="s">
        <v>3915</v>
      </c>
      <c r="T181" s="81">
        <v>44723.658414351848</v>
      </c>
      <c r="U181" s="79" t="s">
        <v>3912</v>
      </c>
      <c r="V181" s="79"/>
    </row>
    <row r="182" spans="1:22" ht="14.25">
      <c r="A182" s="20">
        <v>181</v>
      </c>
      <c r="B182" s="77" t="s">
        <v>3988</v>
      </c>
      <c r="C182" s="76">
        <v>50</v>
      </c>
      <c r="D182" s="77"/>
      <c r="E182" s="77"/>
      <c r="F182" s="44">
        <f t="shared" si="0"/>
        <v>31</v>
      </c>
      <c r="G182" s="44">
        <f t="shared" si="1"/>
        <v>22</v>
      </c>
      <c r="H182" s="20" t="str">
        <f t="shared" si="2"/>
        <v>/quan-ly-nhan-su/</v>
      </c>
      <c r="L182" s="79"/>
      <c r="M182" s="79">
        <v>21</v>
      </c>
      <c r="N182" s="79" t="s">
        <v>255</v>
      </c>
      <c r="O182" s="79">
        <f>3</f>
        <v>3</v>
      </c>
      <c r="P182" s="79">
        <v>63</v>
      </c>
      <c r="Q182" s="79">
        <v>23</v>
      </c>
      <c r="R182" s="80" t="s">
        <v>3908</v>
      </c>
      <c r="S182" s="79" t="s">
        <v>3924</v>
      </c>
      <c r="T182" s="81">
        <v>44723.658530092594</v>
      </c>
      <c r="U182" s="79" t="s">
        <v>3991</v>
      </c>
      <c r="V182" s="79"/>
    </row>
    <row r="183" spans="1:22" ht="14.25">
      <c r="D183" s="20"/>
      <c r="E183" s="96"/>
      <c r="F183" s="44"/>
      <c r="G183" s="44"/>
      <c r="H183" s="20"/>
      <c r="L183" s="92"/>
      <c r="M183" s="79">
        <v>172</v>
      </c>
      <c r="N183" s="79" t="s">
        <v>231</v>
      </c>
      <c r="O183" s="79">
        <f>4</f>
        <v>4</v>
      </c>
      <c r="P183" s="79">
        <v>35</v>
      </c>
      <c r="Q183" s="79">
        <v>19</v>
      </c>
      <c r="R183" s="80" t="s">
        <v>3908</v>
      </c>
      <c r="S183" s="79" t="s">
        <v>3936</v>
      </c>
      <c r="T183" s="81">
        <v>44723.658506944441</v>
      </c>
      <c r="U183" s="79" t="s">
        <v>3991</v>
      </c>
    </row>
    <row r="184" spans="1:22" ht="12.75">
      <c r="D184" s="20"/>
      <c r="E184" s="20"/>
      <c r="F184" s="44"/>
      <c r="G184" s="44"/>
      <c r="H184" s="20"/>
    </row>
    <row r="185" spans="1:22" ht="12.75">
      <c r="D185" s="20"/>
      <c r="E185" s="20"/>
      <c r="F185" s="44"/>
      <c r="G185" s="44"/>
      <c r="H185" s="20"/>
      <c r="M185" s="79">
        <v>1</v>
      </c>
      <c r="N185" s="79" t="s">
        <v>162</v>
      </c>
      <c r="O185" s="79">
        <v>0</v>
      </c>
      <c r="P185" s="80" t="s">
        <v>3908</v>
      </c>
      <c r="Q185" s="79">
        <v>11</v>
      </c>
      <c r="R185" s="80" t="s">
        <v>3908</v>
      </c>
      <c r="S185" s="79" t="s">
        <v>3913</v>
      </c>
      <c r="T185" s="81">
        <v>44697.647118055553</v>
      </c>
      <c r="U185" s="79" t="s">
        <v>3912</v>
      </c>
    </row>
    <row r="186" spans="1:22" ht="12.75">
      <c r="D186" s="20"/>
      <c r="E186" s="20"/>
      <c r="F186" s="44"/>
      <c r="G186" s="44"/>
      <c r="H186" s="20"/>
      <c r="L186" s="79"/>
      <c r="M186" s="79">
        <v>2</v>
      </c>
      <c r="N186" s="79" t="s">
        <v>170</v>
      </c>
      <c r="O186" s="79">
        <v>0</v>
      </c>
      <c r="P186" s="80" t="s">
        <v>3908</v>
      </c>
      <c r="Q186" s="79">
        <v>11</v>
      </c>
      <c r="R186" s="80" t="s">
        <v>3908</v>
      </c>
      <c r="S186" s="79" t="s">
        <v>3915</v>
      </c>
      <c r="T186" s="81">
        <v>44697.647118055553</v>
      </c>
      <c r="U186" s="79" t="s">
        <v>3912</v>
      </c>
      <c r="V186" s="79"/>
    </row>
    <row r="187" spans="1:22" ht="12.75">
      <c r="D187" s="20"/>
      <c r="E187" s="20"/>
      <c r="F187" s="44"/>
      <c r="G187" s="44"/>
      <c r="H187" s="20"/>
      <c r="L187" s="79"/>
      <c r="M187" s="79">
        <v>3</v>
      </c>
      <c r="N187" s="79" t="s">
        <v>74</v>
      </c>
      <c r="O187" s="79">
        <v>0</v>
      </c>
      <c r="P187" s="80" t="s">
        <v>3908</v>
      </c>
      <c r="Q187" s="79">
        <v>7</v>
      </c>
      <c r="R187" s="80" t="s">
        <v>3908</v>
      </c>
      <c r="S187" s="79" t="s">
        <v>3921</v>
      </c>
      <c r="T187" s="81">
        <v>44697.647152777776</v>
      </c>
      <c r="U187" s="79" t="s">
        <v>3912</v>
      </c>
      <c r="V187" s="79"/>
    </row>
    <row r="188" spans="1:22" ht="12.75">
      <c r="D188" s="20"/>
      <c r="E188" s="20"/>
      <c r="F188" s="44"/>
      <c r="G188" s="44"/>
      <c r="H188" s="20"/>
      <c r="L188" s="79"/>
      <c r="M188" s="79">
        <v>4</v>
      </c>
      <c r="N188" s="79" t="s">
        <v>84</v>
      </c>
      <c r="O188" s="79">
        <f>12</f>
        <v>12</v>
      </c>
      <c r="P188" s="79">
        <v>75</v>
      </c>
      <c r="Q188" s="79">
        <v>3</v>
      </c>
      <c r="R188" s="80" t="s">
        <v>3908</v>
      </c>
      <c r="S188" s="79" t="s">
        <v>3924</v>
      </c>
      <c r="T188" s="81">
        <v>44697.647129629629</v>
      </c>
      <c r="U188" s="79" t="s">
        <v>3992</v>
      </c>
      <c r="V188" s="79"/>
    </row>
    <row r="189" spans="1:22" ht="12.75">
      <c r="D189" s="20"/>
      <c r="E189" s="20"/>
      <c r="F189" s="44"/>
      <c r="G189" s="44"/>
      <c r="H189" s="20"/>
      <c r="L189" s="79"/>
      <c r="M189" s="79">
        <v>5</v>
      </c>
      <c r="N189" s="79" t="s">
        <v>88</v>
      </c>
      <c r="O189" s="79">
        <v>0</v>
      </c>
      <c r="P189" s="80" t="s">
        <v>3908</v>
      </c>
      <c r="Q189" s="80" t="s">
        <v>3908</v>
      </c>
      <c r="R189" s="80" t="s">
        <v>3908</v>
      </c>
      <c r="S189" s="79" t="s">
        <v>3924</v>
      </c>
      <c r="T189" s="81">
        <v>44697.647094907406</v>
      </c>
      <c r="U189" s="79" t="s">
        <v>3912</v>
      </c>
      <c r="V189" s="79"/>
    </row>
    <row r="190" spans="1:22" ht="12.75">
      <c r="D190" s="20"/>
      <c r="E190" s="20"/>
      <c r="F190" s="44"/>
      <c r="G190" s="44"/>
      <c r="H190" s="20"/>
      <c r="L190" s="79"/>
      <c r="M190" s="79">
        <v>6</v>
      </c>
      <c r="N190" s="79" t="s">
        <v>82</v>
      </c>
      <c r="O190" s="79">
        <v>0</v>
      </c>
      <c r="P190" s="80" t="s">
        <v>3908</v>
      </c>
      <c r="Q190" s="79">
        <v>7</v>
      </c>
      <c r="R190" s="80" t="s">
        <v>3908</v>
      </c>
      <c r="S190" s="79" t="s">
        <v>3919</v>
      </c>
      <c r="T190" s="81">
        <v>44697.647094907406</v>
      </c>
      <c r="U190" s="79" t="s">
        <v>3912</v>
      </c>
      <c r="V190" s="79"/>
    </row>
    <row r="191" spans="1:22" ht="12.75">
      <c r="D191" s="20"/>
      <c r="E191" s="20"/>
      <c r="F191" s="44"/>
      <c r="G191" s="44"/>
      <c r="H191" s="20"/>
      <c r="L191" s="79"/>
      <c r="M191" s="79">
        <v>7</v>
      </c>
      <c r="N191" s="79" t="s">
        <v>90</v>
      </c>
      <c r="O191" s="79">
        <v>0</v>
      </c>
      <c r="P191" s="80" t="s">
        <v>3908</v>
      </c>
      <c r="Q191" s="79">
        <v>40</v>
      </c>
      <c r="R191" s="80" t="s">
        <v>3908</v>
      </c>
      <c r="S191" s="79" t="s">
        <v>3915</v>
      </c>
      <c r="T191" s="81">
        <v>44697.647094907406</v>
      </c>
      <c r="U191" s="79" t="s">
        <v>3912</v>
      </c>
      <c r="V191" s="79"/>
    </row>
    <row r="192" spans="1:22" ht="12.75">
      <c r="D192" s="20"/>
      <c r="E192" s="20"/>
      <c r="F192" s="44"/>
      <c r="G192" s="44"/>
      <c r="H192" s="20"/>
      <c r="L192" s="79"/>
      <c r="M192" s="79">
        <v>8</v>
      </c>
      <c r="N192" s="79" t="s">
        <v>95</v>
      </c>
      <c r="O192" s="79">
        <v>0</v>
      </c>
      <c r="P192" s="80" t="s">
        <v>3908</v>
      </c>
      <c r="Q192" s="79">
        <v>10</v>
      </c>
      <c r="R192" s="80" t="s">
        <v>3908</v>
      </c>
      <c r="S192" s="79" t="s">
        <v>3915</v>
      </c>
      <c r="T192" s="81">
        <v>44697.647152777776</v>
      </c>
      <c r="U192" s="79" t="s">
        <v>3912</v>
      </c>
      <c r="V192" s="79"/>
    </row>
    <row r="193" spans="4:22" ht="12.75">
      <c r="D193" s="20"/>
      <c r="E193" s="20"/>
      <c r="F193" s="44"/>
      <c r="G193" s="44"/>
      <c r="H193" s="20"/>
      <c r="L193" s="79"/>
      <c r="M193" s="79">
        <v>9</v>
      </c>
      <c r="N193" s="79" t="s">
        <v>78</v>
      </c>
      <c r="O193" s="79">
        <v>0</v>
      </c>
      <c r="P193" s="80" t="s">
        <v>3908</v>
      </c>
      <c r="Q193" s="79">
        <v>10</v>
      </c>
      <c r="R193" s="80" t="s">
        <v>3908</v>
      </c>
      <c r="S193" s="79" t="s">
        <v>3911</v>
      </c>
      <c r="T193" s="81">
        <v>44697.647129629629</v>
      </c>
      <c r="U193" s="79" t="s">
        <v>3912</v>
      </c>
      <c r="V193" s="79"/>
    </row>
    <row r="194" spans="4:22" ht="12.75">
      <c r="D194" s="20"/>
      <c r="E194" s="20"/>
      <c r="F194" s="44"/>
      <c r="G194" s="44"/>
      <c r="H194" s="20"/>
      <c r="L194" s="79"/>
      <c r="M194" s="79">
        <v>10</v>
      </c>
      <c r="N194" s="79" t="s">
        <v>199</v>
      </c>
      <c r="O194" s="79">
        <v>-1</v>
      </c>
      <c r="P194" s="79">
        <v>32</v>
      </c>
      <c r="Q194" s="79">
        <v>28</v>
      </c>
      <c r="R194" s="80" t="s">
        <v>3908</v>
      </c>
      <c r="S194" s="79" t="s">
        <v>3937</v>
      </c>
      <c r="T194" s="81">
        <v>44697.647175925929</v>
      </c>
      <c r="U194" s="79" t="s">
        <v>3938</v>
      </c>
      <c r="V194" s="79"/>
    </row>
    <row r="195" spans="4:22" ht="12.75">
      <c r="D195" s="20"/>
      <c r="E195" s="20"/>
      <c r="F195" s="44"/>
      <c r="G195" s="44"/>
      <c r="H195" s="20"/>
      <c r="L195" s="79"/>
      <c r="M195" s="79">
        <v>11</v>
      </c>
      <c r="N195" s="79" t="s">
        <v>294</v>
      </c>
      <c r="O195" s="79" t="s">
        <v>3948</v>
      </c>
      <c r="P195" s="79">
        <v>35</v>
      </c>
      <c r="Q195" s="79">
        <v>8</v>
      </c>
      <c r="R195" s="80" t="s">
        <v>3908</v>
      </c>
      <c r="S195" s="79" t="s">
        <v>3915</v>
      </c>
      <c r="T195" s="81">
        <v>44697.647152777776</v>
      </c>
      <c r="U195" s="79" t="s">
        <v>3910</v>
      </c>
      <c r="V195" s="79"/>
    </row>
    <row r="196" spans="4:22" ht="12.75">
      <c r="D196" s="20"/>
      <c r="E196" s="20"/>
      <c r="F196" s="44"/>
      <c r="G196" s="44"/>
      <c r="H196" s="20"/>
      <c r="L196" s="79"/>
      <c r="M196" s="79">
        <v>12</v>
      </c>
      <c r="N196" s="79" t="s">
        <v>163</v>
      </c>
      <c r="O196" s="79">
        <v>-18</v>
      </c>
      <c r="P196" s="79">
        <v>6</v>
      </c>
      <c r="Q196" s="79">
        <v>6</v>
      </c>
      <c r="R196" s="80" t="s">
        <v>3908</v>
      </c>
      <c r="S196" s="79" t="s">
        <v>3924</v>
      </c>
      <c r="T196" s="81">
        <v>44697.647129629629</v>
      </c>
      <c r="U196" s="79" t="s">
        <v>3930</v>
      </c>
      <c r="V196" s="79"/>
    </row>
    <row r="197" spans="4:22" ht="12.75">
      <c r="D197" s="20"/>
      <c r="E197" s="20"/>
      <c r="F197" s="44"/>
      <c r="G197" s="44"/>
      <c r="H197" s="20"/>
      <c r="L197" s="79"/>
      <c r="M197" s="79">
        <v>13</v>
      </c>
      <c r="N197" s="79" t="s">
        <v>278</v>
      </c>
      <c r="O197" s="79">
        <v>0</v>
      </c>
      <c r="P197" s="79">
        <v>22</v>
      </c>
      <c r="Q197" s="79">
        <v>22</v>
      </c>
      <c r="R197" s="80" t="s">
        <v>3908</v>
      </c>
      <c r="S197" s="79" t="s">
        <v>3915</v>
      </c>
      <c r="T197" s="81">
        <v>44697.647094907406</v>
      </c>
      <c r="U197" s="79" t="s">
        <v>3943</v>
      </c>
      <c r="V197" s="79"/>
    </row>
    <row r="198" spans="4:22" ht="12.75">
      <c r="D198" s="20"/>
      <c r="E198" s="20"/>
      <c r="F198" s="44"/>
      <c r="G198" s="44"/>
      <c r="H198" s="20"/>
      <c r="L198" s="79"/>
      <c r="M198" s="79">
        <v>14</v>
      </c>
      <c r="N198" s="79" t="s">
        <v>262</v>
      </c>
      <c r="O198" s="79">
        <v>0</v>
      </c>
      <c r="P198" s="80" t="s">
        <v>3908</v>
      </c>
      <c r="Q198" s="80" t="s">
        <v>3908</v>
      </c>
      <c r="R198" s="80" t="s">
        <v>3908</v>
      </c>
      <c r="S198" s="79" t="s">
        <v>3924</v>
      </c>
      <c r="T198" s="81">
        <v>44697.647129629629</v>
      </c>
      <c r="U198" s="79" t="s">
        <v>3912</v>
      </c>
      <c r="V198" s="79"/>
    </row>
    <row r="199" spans="4:22" ht="12.75">
      <c r="D199" s="20"/>
      <c r="E199" s="20"/>
      <c r="F199" s="44"/>
      <c r="G199" s="44"/>
      <c r="H199" s="20"/>
      <c r="L199" s="79"/>
      <c r="M199" s="79">
        <v>15</v>
      </c>
      <c r="N199" s="79" t="s">
        <v>207</v>
      </c>
      <c r="O199" s="79">
        <v>0</v>
      </c>
      <c r="P199" s="79">
        <v>75</v>
      </c>
      <c r="Q199" s="79">
        <v>8</v>
      </c>
      <c r="R199" s="80" t="s">
        <v>3908</v>
      </c>
      <c r="S199" s="79" t="s">
        <v>3921</v>
      </c>
      <c r="T199" s="81">
        <v>44697.647094907406</v>
      </c>
      <c r="U199" s="79" t="s">
        <v>3993</v>
      </c>
      <c r="V199" s="79"/>
    </row>
    <row r="200" spans="4:22" ht="12.75">
      <c r="D200" s="20"/>
      <c r="E200" s="20"/>
      <c r="F200" s="44"/>
      <c r="G200" s="44"/>
      <c r="H200" s="20"/>
      <c r="L200" s="79"/>
      <c r="M200" s="79">
        <v>16</v>
      </c>
      <c r="N200" s="79" t="s">
        <v>184</v>
      </c>
      <c r="O200" s="79" t="s">
        <v>3948</v>
      </c>
      <c r="P200" s="79">
        <v>94</v>
      </c>
      <c r="Q200" s="79">
        <v>84</v>
      </c>
      <c r="R200" s="80" t="s">
        <v>3908</v>
      </c>
      <c r="S200" s="79" t="s">
        <v>3944</v>
      </c>
      <c r="T200" s="81">
        <v>44697.647175925929</v>
      </c>
      <c r="U200" s="79" t="s">
        <v>3994</v>
      </c>
      <c r="V200" s="79"/>
    </row>
    <row r="201" spans="4:22" ht="12.75">
      <c r="D201" s="20"/>
      <c r="E201" s="20"/>
      <c r="F201" s="44"/>
      <c r="G201" s="44"/>
      <c r="H201" s="20"/>
      <c r="L201" s="79"/>
      <c r="M201" s="79">
        <v>17</v>
      </c>
      <c r="N201" s="79" t="s">
        <v>264</v>
      </c>
      <c r="O201" s="79">
        <f>1</f>
        <v>1</v>
      </c>
      <c r="P201" s="79">
        <v>92</v>
      </c>
      <c r="Q201" s="79">
        <v>24</v>
      </c>
      <c r="R201" s="80" t="s">
        <v>3908</v>
      </c>
      <c r="S201" s="79" t="s">
        <v>3924</v>
      </c>
      <c r="T201" s="81">
        <v>44697.647129629629</v>
      </c>
      <c r="U201" s="79" t="s">
        <v>3994</v>
      </c>
      <c r="V201" s="79"/>
    </row>
    <row r="202" spans="4:22" ht="12.75">
      <c r="D202" s="20"/>
      <c r="E202" s="20"/>
      <c r="F202" s="44"/>
      <c r="G202" s="44"/>
      <c r="H202" s="20"/>
      <c r="L202" s="79"/>
      <c r="M202" s="79">
        <v>18</v>
      </c>
      <c r="N202" s="79" t="s">
        <v>256</v>
      </c>
      <c r="O202" s="79">
        <v>-4</v>
      </c>
      <c r="P202" s="79">
        <v>32</v>
      </c>
      <c r="Q202" s="79">
        <v>24</v>
      </c>
      <c r="R202" s="80" t="s">
        <v>3908</v>
      </c>
      <c r="S202" s="79" t="s">
        <v>3919</v>
      </c>
      <c r="T202" s="81">
        <v>44697.647164351853</v>
      </c>
      <c r="U202" s="79" t="s">
        <v>3993</v>
      </c>
      <c r="V202" s="79"/>
    </row>
    <row r="203" spans="4:22" ht="12.75">
      <c r="D203" s="20"/>
      <c r="E203" s="20"/>
      <c r="F203" s="44"/>
      <c r="G203" s="44"/>
      <c r="H203" s="20"/>
      <c r="L203" s="79"/>
      <c r="M203" s="79">
        <v>19</v>
      </c>
      <c r="N203" s="79" t="s">
        <v>243</v>
      </c>
      <c r="O203" s="79">
        <v>-1</v>
      </c>
      <c r="P203" s="79">
        <v>49</v>
      </c>
      <c r="Q203" s="79">
        <v>41</v>
      </c>
      <c r="R203" s="80" t="s">
        <v>3908</v>
      </c>
      <c r="S203" s="79" t="s">
        <v>3919</v>
      </c>
      <c r="T203" s="81">
        <v>44697.647129629629</v>
      </c>
      <c r="U203" s="79" t="s">
        <v>3993</v>
      </c>
      <c r="V203" s="79"/>
    </row>
    <row r="204" spans="4:22" ht="12.75">
      <c r="D204" s="20"/>
      <c r="E204" s="20"/>
      <c r="F204" s="44"/>
      <c r="G204" s="44"/>
      <c r="H204" s="20"/>
      <c r="L204" s="79"/>
      <c r="M204" s="79">
        <v>20</v>
      </c>
      <c r="N204" s="79" t="s">
        <v>280</v>
      </c>
      <c r="O204" s="79">
        <v>-3</v>
      </c>
      <c r="P204" s="79">
        <v>93</v>
      </c>
      <c r="Q204" s="79">
        <v>53</v>
      </c>
      <c r="R204" s="80" t="s">
        <v>3908</v>
      </c>
      <c r="S204" s="79" t="s">
        <v>3915</v>
      </c>
      <c r="T204" s="81">
        <v>44697.647129629629</v>
      </c>
      <c r="U204" s="79" t="s">
        <v>3993</v>
      </c>
      <c r="V204" s="79"/>
    </row>
    <row r="205" spans="4:22" ht="12.75">
      <c r="D205" s="20"/>
      <c r="E205" s="20"/>
      <c r="F205" s="44"/>
      <c r="G205" s="44"/>
      <c r="H205" s="20"/>
      <c r="L205" s="79"/>
      <c r="M205" s="79">
        <v>21</v>
      </c>
      <c r="N205" s="79" t="s">
        <v>255</v>
      </c>
      <c r="O205" s="79">
        <f>3</f>
        <v>3</v>
      </c>
      <c r="P205" s="79">
        <v>72</v>
      </c>
      <c r="Q205" s="79">
        <v>68</v>
      </c>
      <c r="R205" s="80" t="s">
        <v>3908</v>
      </c>
      <c r="S205" s="79" t="s">
        <v>3924</v>
      </c>
      <c r="T205" s="81">
        <v>44697.647129629629</v>
      </c>
      <c r="U205" s="79" t="s">
        <v>3993</v>
      </c>
      <c r="V205" s="79"/>
    </row>
    <row r="206" spans="4:22" ht="12.75">
      <c r="D206" s="20"/>
      <c r="E206" s="20"/>
      <c r="F206" s="44"/>
      <c r="G206" s="44"/>
      <c r="H206" s="20"/>
      <c r="L206" s="79"/>
      <c r="M206" s="79">
        <v>22</v>
      </c>
      <c r="N206" s="79" t="s">
        <v>245</v>
      </c>
      <c r="O206" s="79">
        <v>0</v>
      </c>
      <c r="P206" s="80" t="s">
        <v>3908</v>
      </c>
      <c r="Q206" s="79">
        <v>20</v>
      </c>
      <c r="R206" s="80" t="s">
        <v>3908</v>
      </c>
      <c r="S206" s="79" t="s">
        <v>3936</v>
      </c>
      <c r="T206" s="81">
        <v>44697.647141203706</v>
      </c>
      <c r="U206" s="79" t="s">
        <v>3912</v>
      </c>
      <c r="V206" s="79"/>
    </row>
    <row r="207" spans="4:22" ht="12.75">
      <c r="D207" s="20"/>
      <c r="E207" s="20"/>
      <c r="F207" s="44"/>
      <c r="G207" s="44"/>
      <c r="H207" s="20"/>
      <c r="L207" s="79"/>
      <c r="M207" s="79">
        <v>23</v>
      </c>
      <c r="N207" s="79" t="s">
        <v>254</v>
      </c>
      <c r="O207" s="79" t="s">
        <v>3948</v>
      </c>
      <c r="P207" s="79">
        <v>19</v>
      </c>
      <c r="Q207" s="79">
        <v>19</v>
      </c>
      <c r="R207" s="80" t="s">
        <v>3908</v>
      </c>
      <c r="S207" s="79" t="s">
        <v>3919</v>
      </c>
      <c r="T207" s="81">
        <v>44697.647175925929</v>
      </c>
      <c r="U207" s="79" t="s">
        <v>3943</v>
      </c>
      <c r="V207" s="79"/>
    </row>
    <row r="208" spans="4:22" ht="12.75">
      <c r="D208" s="20"/>
      <c r="E208" s="20"/>
      <c r="F208" s="44"/>
      <c r="G208" s="44"/>
      <c r="H208" s="20"/>
      <c r="L208" s="79"/>
      <c r="M208" s="79">
        <v>24</v>
      </c>
      <c r="N208" s="79" t="s">
        <v>215</v>
      </c>
      <c r="O208" s="79">
        <v>0</v>
      </c>
      <c r="P208" s="79">
        <v>71</v>
      </c>
      <c r="Q208" s="79">
        <v>57</v>
      </c>
      <c r="R208" s="80" t="s">
        <v>3908</v>
      </c>
      <c r="S208" s="79" t="s">
        <v>3946</v>
      </c>
      <c r="T208" s="81">
        <v>44697.647106481483</v>
      </c>
      <c r="U208" s="79" t="s">
        <v>3994</v>
      </c>
      <c r="V208" s="79"/>
    </row>
    <row r="209" spans="4:22" ht="12.75">
      <c r="D209" s="20"/>
      <c r="E209" s="20"/>
      <c r="F209" s="44"/>
      <c r="G209" s="44"/>
      <c r="H209" s="20"/>
      <c r="L209" s="79"/>
      <c r="M209" s="79">
        <v>25</v>
      </c>
      <c r="N209" s="79" t="s">
        <v>258</v>
      </c>
      <c r="O209" s="79">
        <f>2</f>
        <v>2</v>
      </c>
      <c r="P209" s="79">
        <v>89</v>
      </c>
      <c r="Q209" s="79">
        <v>13</v>
      </c>
      <c r="R209" s="80" t="s">
        <v>3908</v>
      </c>
      <c r="S209" s="79" t="s">
        <v>3919</v>
      </c>
      <c r="T209" s="81">
        <v>44697.647557870368</v>
      </c>
      <c r="U209" s="79" t="s">
        <v>3993</v>
      </c>
      <c r="V209" s="79"/>
    </row>
    <row r="210" spans="4:22" ht="12.75">
      <c r="D210" s="20"/>
      <c r="E210" s="20"/>
      <c r="F210" s="44"/>
      <c r="G210" s="44"/>
      <c r="H210" s="20"/>
      <c r="L210" s="79"/>
      <c r="M210" s="79">
        <v>26</v>
      </c>
      <c r="N210" s="79" t="s">
        <v>281</v>
      </c>
      <c r="O210" s="79">
        <v>-5</v>
      </c>
      <c r="P210" s="79">
        <v>31</v>
      </c>
      <c r="Q210" s="79">
        <v>11</v>
      </c>
      <c r="R210" s="80" t="s">
        <v>3908</v>
      </c>
      <c r="S210" s="79" t="s">
        <v>3915</v>
      </c>
      <c r="T210" s="81">
        <v>44697.647129629629</v>
      </c>
      <c r="U210" s="79" t="s">
        <v>3910</v>
      </c>
      <c r="V210" s="79"/>
    </row>
    <row r="211" spans="4:22" ht="12.75">
      <c r="D211" s="20"/>
      <c r="E211" s="20"/>
      <c r="F211" s="44"/>
      <c r="G211" s="44"/>
      <c r="H211" s="20"/>
      <c r="L211" s="79"/>
      <c r="M211" s="79">
        <v>27</v>
      </c>
      <c r="N211" s="79" t="s">
        <v>133</v>
      </c>
      <c r="O211" s="79">
        <v>-8</v>
      </c>
      <c r="P211" s="79">
        <v>18</v>
      </c>
      <c r="Q211" s="79">
        <v>18</v>
      </c>
      <c r="R211" s="80" t="s">
        <v>3908</v>
      </c>
      <c r="S211" s="79" t="s">
        <v>3915</v>
      </c>
      <c r="T211" s="81">
        <v>44697.647210648145</v>
      </c>
      <c r="U211" s="79" t="s">
        <v>3916</v>
      </c>
      <c r="V211" s="79"/>
    </row>
    <row r="212" spans="4:22" ht="12.75">
      <c r="D212" s="20"/>
      <c r="E212" s="20"/>
      <c r="F212" s="44"/>
      <c r="G212" s="44"/>
      <c r="H212" s="20"/>
      <c r="L212" s="79"/>
      <c r="M212" s="79">
        <v>28</v>
      </c>
      <c r="N212" s="79" t="s">
        <v>77</v>
      </c>
      <c r="O212" s="79" t="s">
        <v>3970</v>
      </c>
      <c r="P212" s="80" t="s">
        <v>3908</v>
      </c>
      <c r="Q212" s="79">
        <v>39</v>
      </c>
      <c r="R212" s="80" t="s">
        <v>3908</v>
      </c>
      <c r="S212" s="79" t="s">
        <v>3952</v>
      </c>
      <c r="T212" s="81">
        <v>44697.647164351853</v>
      </c>
      <c r="U212" s="79" t="s">
        <v>3912</v>
      </c>
      <c r="V212" s="79"/>
    </row>
    <row r="213" spans="4:22" ht="12.75">
      <c r="D213" s="20"/>
      <c r="E213" s="20"/>
      <c r="F213" s="44"/>
      <c r="G213" s="44"/>
      <c r="H213" s="20"/>
      <c r="L213" s="79"/>
      <c r="M213" s="79">
        <v>29</v>
      </c>
      <c r="N213" s="79" t="s">
        <v>155</v>
      </c>
      <c r="O213" s="79">
        <v>0</v>
      </c>
      <c r="P213" s="80" t="s">
        <v>3908</v>
      </c>
      <c r="Q213" s="79">
        <v>81</v>
      </c>
      <c r="R213" s="80" t="s">
        <v>3908</v>
      </c>
      <c r="S213" s="79" t="s">
        <v>3915</v>
      </c>
      <c r="T213" s="81">
        <v>44697.647141203706</v>
      </c>
      <c r="U213" s="79" t="s">
        <v>3912</v>
      </c>
      <c r="V213" s="79"/>
    </row>
    <row r="214" spans="4:22" ht="12.75">
      <c r="D214" s="20"/>
      <c r="E214" s="20"/>
      <c r="F214" s="44"/>
      <c r="G214" s="44"/>
      <c r="H214" s="20"/>
      <c r="L214" s="79"/>
      <c r="M214" s="79">
        <v>30</v>
      </c>
      <c r="N214" s="79" t="s">
        <v>158</v>
      </c>
      <c r="O214" s="79">
        <v>0</v>
      </c>
      <c r="P214" s="79">
        <v>21</v>
      </c>
      <c r="Q214" s="79">
        <v>21</v>
      </c>
      <c r="R214" s="80" t="s">
        <v>3908</v>
      </c>
      <c r="S214" s="79" t="s">
        <v>3915</v>
      </c>
      <c r="T214" s="81">
        <v>44697.647118055553</v>
      </c>
      <c r="U214" s="79" t="s">
        <v>3916</v>
      </c>
      <c r="V214" s="79"/>
    </row>
    <row r="215" spans="4:22" ht="12.75">
      <c r="D215" s="20"/>
      <c r="E215" s="20"/>
      <c r="F215" s="44"/>
      <c r="G215" s="44"/>
      <c r="H215" s="20"/>
      <c r="L215" s="79"/>
      <c r="M215" s="79">
        <v>31</v>
      </c>
      <c r="N215" s="79" t="s">
        <v>143</v>
      </c>
      <c r="O215" s="79">
        <v>0</v>
      </c>
      <c r="P215" s="79">
        <v>17</v>
      </c>
      <c r="Q215" s="79">
        <v>17</v>
      </c>
      <c r="R215" s="80" t="s">
        <v>3908</v>
      </c>
      <c r="S215" s="79" t="s">
        <v>3915</v>
      </c>
      <c r="T215" s="81">
        <v>44697.647118055553</v>
      </c>
      <c r="U215" s="79" t="s">
        <v>3916</v>
      </c>
      <c r="V215" s="79"/>
    </row>
    <row r="216" spans="4:22" ht="12.75">
      <c r="D216" s="20"/>
      <c r="E216" s="20"/>
      <c r="F216" s="44"/>
      <c r="G216" s="44"/>
      <c r="H216" s="20"/>
      <c r="L216" s="79"/>
      <c r="M216" s="79">
        <v>32</v>
      </c>
      <c r="N216" s="79" t="s">
        <v>161</v>
      </c>
      <c r="O216" s="79">
        <v>-1</v>
      </c>
      <c r="P216" s="79">
        <v>18</v>
      </c>
      <c r="Q216" s="79">
        <v>18</v>
      </c>
      <c r="R216" s="80" t="s">
        <v>3908</v>
      </c>
      <c r="S216" s="79" t="s">
        <v>3915</v>
      </c>
      <c r="T216" s="81">
        <v>44697.647152777776</v>
      </c>
      <c r="U216" s="79" t="s">
        <v>3916</v>
      </c>
      <c r="V216" s="79"/>
    </row>
    <row r="217" spans="4:22" ht="12.75">
      <c r="D217" s="20"/>
      <c r="E217" s="20"/>
      <c r="F217" s="44"/>
      <c r="G217" s="44"/>
      <c r="H217" s="20"/>
      <c r="L217" s="79"/>
      <c r="M217" s="79">
        <v>33</v>
      </c>
      <c r="N217" s="79" t="s">
        <v>123</v>
      </c>
      <c r="O217" s="79">
        <v>0</v>
      </c>
      <c r="P217" s="79">
        <v>19</v>
      </c>
      <c r="Q217" s="79">
        <v>19</v>
      </c>
      <c r="R217" s="80" t="s">
        <v>3908</v>
      </c>
      <c r="S217" s="79" t="s">
        <v>3924</v>
      </c>
      <c r="T217" s="81">
        <v>44697.647118055553</v>
      </c>
      <c r="U217" s="79" t="s">
        <v>3916</v>
      </c>
      <c r="V217" s="79"/>
    </row>
    <row r="218" spans="4:22" ht="12.75">
      <c r="D218" s="20"/>
      <c r="E218" s="20"/>
      <c r="F218" s="44"/>
      <c r="G218" s="44"/>
      <c r="H218" s="20"/>
      <c r="L218" s="79"/>
      <c r="M218" s="79">
        <v>34</v>
      </c>
      <c r="N218" s="79" t="s">
        <v>73</v>
      </c>
      <c r="O218" s="79">
        <v>0</v>
      </c>
      <c r="P218" s="79">
        <v>80</v>
      </c>
      <c r="Q218" s="79">
        <v>23</v>
      </c>
      <c r="R218" s="80" t="s">
        <v>3908</v>
      </c>
      <c r="S218" s="79" t="s">
        <v>3953</v>
      </c>
      <c r="T218" s="81">
        <v>44697.647118055553</v>
      </c>
      <c r="U218" s="79" t="s">
        <v>3916</v>
      </c>
      <c r="V218" s="79"/>
    </row>
    <row r="219" spans="4:22" ht="12.75">
      <c r="D219" s="20"/>
      <c r="E219" s="20"/>
      <c r="F219" s="44"/>
      <c r="G219" s="44"/>
      <c r="H219" s="20"/>
      <c r="L219" s="79"/>
      <c r="M219" s="79">
        <v>35</v>
      </c>
      <c r="N219" s="79" t="s">
        <v>154</v>
      </c>
      <c r="O219" s="79">
        <v>0</v>
      </c>
      <c r="P219" s="79">
        <v>51</v>
      </c>
      <c r="Q219" s="79">
        <v>51</v>
      </c>
      <c r="R219" s="80" t="s">
        <v>3908</v>
      </c>
      <c r="S219" s="79" t="s">
        <v>3915</v>
      </c>
      <c r="T219" s="81">
        <v>44697.647118055553</v>
      </c>
      <c r="U219" s="79" t="s">
        <v>3916</v>
      </c>
      <c r="V219" s="79"/>
    </row>
    <row r="220" spans="4:22" ht="12.75">
      <c r="D220" s="20"/>
      <c r="E220" s="20"/>
      <c r="F220" s="44"/>
      <c r="G220" s="44"/>
      <c r="H220" s="20"/>
      <c r="L220" s="79"/>
      <c r="M220" s="79">
        <v>36</v>
      </c>
      <c r="N220" s="79" t="s">
        <v>151</v>
      </c>
      <c r="O220" s="79">
        <v>0</v>
      </c>
      <c r="P220" s="79">
        <v>15</v>
      </c>
      <c r="Q220" s="79">
        <v>12</v>
      </c>
      <c r="R220" s="80" t="s">
        <v>3908</v>
      </c>
      <c r="S220" s="79" t="s">
        <v>3915</v>
      </c>
      <c r="T220" s="81">
        <v>44697.647118055553</v>
      </c>
      <c r="U220" s="79" t="s">
        <v>3916</v>
      </c>
      <c r="V220" s="79"/>
    </row>
    <row r="221" spans="4:22" ht="12.75">
      <c r="D221" s="20"/>
      <c r="E221" s="20"/>
      <c r="F221" s="44"/>
      <c r="G221" s="44"/>
      <c r="H221" s="20"/>
      <c r="L221" s="79"/>
      <c r="M221" s="79">
        <v>37</v>
      </c>
      <c r="N221" s="79" t="s">
        <v>92</v>
      </c>
      <c r="O221" s="79">
        <f t="shared" ref="O221:O223" si="4">1</f>
        <v>1</v>
      </c>
      <c r="P221" s="79">
        <v>16</v>
      </c>
      <c r="Q221" s="79">
        <v>15</v>
      </c>
      <c r="R221" s="80" t="s">
        <v>3908</v>
      </c>
      <c r="S221" s="79" t="s">
        <v>3921</v>
      </c>
      <c r="T221" s="81">
        <v>44697.647152777776</v>
      </c>
      <c r="U221" s="79" t="s">
        <v>3916</v>
      </c>
      <c r="V221" s="79"/>
    </row>
    <row r="222" spans="4:22" ht="12.75">
      <c r="D222" s="20"/>
      <c r="E222" s="20"/>
      <c r="F222" s="44"/>
      <c r="G222" s="44"/>
      <c r="H222" s="20"/>
      <c r="L222" s="79"/>
      <c r="M222" s="79">
        <v>38</v>
      </c>
      <c r="N222" s="79" t="s">
        <v>159</v>
      </c>
      <c r="O222" s="79">
        <f t="shared" si="4"/>
        <v>1</v>
      </c>
      <c r="P222" s="79">
        <v>19</v>
      </c>
      <c r="Q222" s="79">
        <v>18</v>
      </c>
      <c r="R222" s="80" t="s">
        <v>3908</v>
      </c>
      <c r="S222" s="79" t="s">
        <v>3915</v>
      </c>
      <c r="T222" s="81">
        <v>44697.647164351853</v>
      </c>
      <c r="U222" s="79" t="s">
        <v>3916</v>
      </c>
      <c r="V222" s="79"/>
    </row>
    <row r="223" spans="4:22" ht="12.75">
      <c r="D223" s="20"/>
      <c r="E223" s="20"/>
      <c r="F223" s="44"/>
      <c r="G223" s="44"/>
      <c r="H223" s="20"/>
      <c r="L223" s="79"/>
      <c r="M223" s="79">
        <v>39</v>
      </c>
      <c r="N223" s="79" t="s">
        <v>117</v>
      </c>
      <c r="O223" s="79">
        <f t="shared" si="4"/>
        <v>1</v>
      </c>
      <c r="P223" s="79">
        <v>23</v>
      </c>
      <c r="Q223" s="79">
        <v>22</v>
      </c>
      <c r="R223" s="80" t="s">
        <v>3908</v>
      </c>
      <c r="S223" s="79" t="s">
        <v>3924</v>
      </c>
      <c r="T223" s="81">
        <v>44697.647175925929</v>
      </c>
      <c r="U223" s="79" t="s">
        <v>3916</v>
      </c>
      <c r="V223" s="79"/>
    </row>
    <row r="224" spans="4:22" ht="12.75">
      <c r="D224" s="20"/>
      <c r="E224" s="20"/>
      <c r="F224" s="44"/>
      <c r="G224" s="44"/>
      <c r="H224" s="20"/>
      <c r="L224" s="79"/>
      <c r="M224" s="79">
        <v>40</v>
      </c>
      <c r="N224" s="79" t="s">
        <v>111</v>
      </c>
      <c r="O224" s="79" t="s">
        <v>3948</v>
      </c>
      <c r="P224" s="79">
        <v>64</v>
      </c>
      <c r="Q224" s="79">
        <v>64</v>
      </c>
      <c r="R224" s="80" t="s">
        <v>3908</v>
      </c>
      <c r="S224" s="79" t="s">
        <v>3919</v>
      </c>
      <c r="T224" s="81">
        <v>44697.647499999999</v>
      </c>
      <c r="U224" s="79" t="s">
        <v>3916</v>
      </c>
      <c r="V224" s="79"/>
    </row>
    <row r="225" spans="4:22" ht="12.75">
      <c r="D225" s="20"/>
      <c r="E225" s="20"/>
      <c r="F225" s="44"/>
      <c r="G225" s="44"/>
      <c r="H225" s="20"/>
      <c r="L225" s="79"/>
      <c r="M225" s="79">
        <v>41</v>
      </c>
      <c r="N225" s="79" t="s">
        <v>150</v>
      </c>
      <c r="O225" s="79" t="s">
        <v>3948</v>
      </c>
      <c r="P225" s="79">
        <v>90</v>
      </c>
      <c r="Q225" s="79">
        <v>76</v>
      </c>
      <c r="R225" s="80" t="s">
        <v>3908</v>
      </c>
      <c r="S225" s="79" t="s">
        <v>3915</v>
      </c>
      <c r="T225" s="81">
        <v>44697.647141203706</v>
      </c>
      <c r="U225" s="79" t="s">
        <v>3995</v>
      </c>
      <c r="V225" s="79"/>
    </row>
    <row r="226" spans="4:22" ht="12.75">
      <c r="D226" s="20"/>
      <c r="E226" s="20"/>
      <c r="F226" s="44"/>
      <c r="G226" s="44"/>
      <c r="H226" s="20"/>
      <c r="L226" s="79"/>
      <c r="M226" s="79">
        <v>42</v>
      </c>
      <c r="N226" s="79" t="s">
        <v>94</v>
      </c>
      <c r="O226" s="79">
        <v>-1</v>
      </c>
      <c r="P226" s="79">
        <v>16</v>
      </c>
      <c r="Q226" s="79">
        <v>16</v>
      </c>
      <c r="R226" s="80" t="s">
        <v>3908</v>
      </c>
      <c r="S226" s="79" t="s">
        <v>3946</v>
      </c>
      <c r="T226" s="81">
        <v>44697.647199074076</v>
      </c>
      <c r="U226" s="79" t="s">
        <v>3916</v>
      </c>
      <c r="V226" s="79"/>
    </row>
    <row r="227" spans="4:22" ht="12.75">
      <c r="D227" s="20"/>
      <c r="E227" s="20"/>
      <c r="F227" s="44"/>
      <c r="G227" s="44"/>
      <c r="H227" s="20"/>
      <c r="L227" s="79"/>
      <c r="M227" s="79">
        <v>43</v>
      </c>
      <c r="N227" s="79" t="s">
        <v>147</v>
      </c>
      <c r="O227" s="79">
        <v>0</v>
      </c>
      <c r="P227" s="79">
        <v>25</v>
      </c>
      <c r="Q227" s="79">
        <v>25</v>
      </c>
      <c r="R227" s="80" t="s">
        <v>3908</v>
      </c>
      <c r="S227" s="79" t="s">
        <v>3915</v>
      </c>
      <c r="T227" s="81">
        <v>44697.647118055553</v>
      </c>
      <c r="U227" s="79" t="s">
        <v>3916</v>
      </c>
      <c r="V227" s="79"/>
    </row>
    <row r="228" spans="4:22" ht="12.75">
      <c r="D228" s="20"/>
      <c r="E228" s="20"/>
      <c r="F228" s="44"/>
      <c r="G228" s="44"/>
      <c r="H228" s="20"/>
      <c r="L228" s="79"/>
      <c r="M228" s="79">
        <v>44</v>
      </c>
      <c r="N228" s="79" t="s">
        <v>152</v>
      </c>
      <c r="O228" s="79">
        <v>0</v>
      </c>
      <c r="P228" s="79">
        <v>49</v>
      </c>
      <c r="Q228" s="79">
        <v>49</v>
      </c>
      <c r="R228" s="80" t="s">
        <v>3908</v>
      </c>
      <c r="S228" s="79" t="s">
        <v>3915</v>
      </c>
      <c r="T228" s="81">
        <v>44697.647118055553</v>
      </c>
      <c r="U228" s="79" t="s">
        <v>3916</v>
      </c>
      <c r="V228" s="79"/>
    </row>
    <row r="229" spans="4:22" ht="12.75">
      <c r="D229" s="20"/>
      <c r="E229" s="20"/>
      <c r="F229" s="44"/>
      <c r="G229" s="44"/>
      <c r="H229" s="20"/>
      <c r="L229" s="79"/>
      <c r="M229" s="79">
        <v>45</v>
      </c>
      <c r="N229" s="79" t="s">
        <v>160</v>
      </c>
      <c r="O229" s="79">
        <v>-1</v>
      </c>
      <c r="P229" s="79">
        <v>30</v>
      </c>
      <c r="Q229" s="79">
        <v>30</v>
      </c>
      <c r="R229" s="80" t="s">
        <v>3908</v>
      </c>
      <c r="S229" s="79" t="s">
        <v>3915</v>
      </c>
      <c r="T229" s="81">
        <v>44697.647569444445</v>
      </c>
      <c r="U229" s="79" t="s">
        <v>3916</v>
      </c>
      <c r="V229" s="79"/>
    </row>
    <row r="230" spans="4:22" ht="12.75">
      <c r="D230" s="20"/>
      <c r="E230" s="20"/>
      <c r="F230" s="44"/>
      <c r="G230" s="44"/>
      <c r="H230" s="20"/>
      <c r="L230" s="79"/>
      <c r="M230" s="79">
        <v>46</v>
      </c>
      <c r="N230" s="79" t="s">
        <v>115</v>
      </c>
      <c r="O230" s="79">
        <v>0</v>
      </c>
      <c r="P230" s="79">
        <v>29</v>
      </c>
      <c r="Q230" s="79">
        <v>29</v>
      </c>
      <c r="R230" s="80" t="s">
        <v>3908</v>
      </c>
      <c r="S230" s="79" t="s">
        <v>3924</v>
      </c>
      <c r="T230" s="81">
        <v>44697.647118055553</v>
      </c>
      <c r="U230" s="79" t="s">
        <v>3930</v>
      </c>
      <c r="V230" s="79"/>
    </row>
    <row r="231" spans="4:22" ht="12.75">
      <c r="D231" s="20"/>
      <c r="E231" s="20"/>
      <c r="F231" s="44"/>
      <c r="G231" s="44"/>
      <c r="H231" s="20"/>
      <c r="L231" s="79"/>
      <c r="M231" s="79">
        <v>47</v>
      </c>
      <c r="N231" s="79" t="s">
        <v>157</v>
      </c>
      <c r="O231" s="79">
        <v>-5</v>
      </c>
      <c r="P231" s="79">
        <v>46</v>
      </c>
      <c r="Q231" s="79">
        <v>46</v>
      </c>
      <c r="R231" s="80" t="s">
        <v>3908</v>
      </c>
      <c r="S231" s="79" t="s">
        <v>3915</v>
      </c>
      <c r="T231" s="81">
        <v>44697.647152777776</v>
      </c>
      <c r="U231" s="79" t="s">
        <v>3916</v>
      </c>
      <c r="V231" s="79"/>
    </row>
    <row r="232" spans="4:22" ht="12.75">
      <c r="D232" s="20"/>
      <c r="E232" s="20"/>
      <c r="F232" s="44"/>
      <c r="G232" s="44"/>
      <c r="H232" s="20"/>
      <c r="L232" s="79"/>
      <c r="M232" s="79">
        <v>48</v>
      </c>
      <c r="N232" s="79" t="s">
        <v>141</v>
      </c>
      <c r="O232" s="79">
        <f>2</f>
        <v>2</v>
      </c>
      <c r="P232" s="79">
        <v>37</v>
      </c>
      <c r="Q232" s="79">
        <v>26</v>
      </c>
      <c r="R232" s="80" t="s">
        <v>3908</v>
      </c>
      <c r="S232" s="79" t="s">
        <v>3915</v>
      </c>
      <c r="T232" s="81">
        <v>44697.647164351853</v>
      </c>
      <c r="U232" s="79" t="s">
        <v>3916</v>
      </c>
      <c r="V232" s="79"/>
    </row>
    <row r="233" spans="4:22" ht="12.75">
      <c r="D233" s="20"/>
      <c r="E233" s="20"/>
      <c r="F233" s="44"/>
      <c r="G233" s="44"/>
      <c r="H233" s="20"/>
      <c r="L233" s="79"/>
      <c r="M233" s="79">
        <v>49</v>
      </c>
      <c r="N233" s="79" t="s">
        <v>131</v>
      </c>
      <c r="O233" s="79">
        <v>-7</v>
      </c>
      <c r="P233" s="79">
        <v>18</v>
      </c>
      <c r="Q233" s="79">
        <v>18</v>
      </c>
      <c r="R233" s="80" t="s">
        <v>3908</v>
      </c>
      <c r="S233" s="79" t="s">
        <v>3915</v>
      </c>
      <c r="T233" s="81">
        <v>44697.647199074076</v>
      </c>
      <c r="U233" s="79" t="s">
        <v>3916</v>
      </c>
      <c r="V233" s="79"/>
    </row>
    <row r="234" spans="4:22" ht="12.75">
      <c r="D234" s="20"/>
      <c r="E234" s="20"/>
      <c r="F234" s="44"/>
      <c r="G234" s="44"/>
      <c r="H234" s="20"/>
      <c r="L234" s="79"/>
      <c r="M234" s="79">
        <v>50</v>
      </c>
      <c r="N234" s="79" t="s">
        <v>145</v>
      </c>
      <c r="O234" s="79">
        <v>0</v>
      </c>
      <c r="P234" s="79">
        <v>10</v>
      </c>
      <c r="Q234" s="79">
        <v>10</v>
      </c>
      <c r="R234" s="79">
        <v>54</v>
      </c>
      <c r="S234" s="79" t="s">
        <v>3915</v>
      </c>
      <c r="T234" s="81">
        <v>44697.647164351853</v>
      </c>
      <c r="U234" s="79" t="s">
        <v>3916</v>
      </c>
      <c r="V234" s="79"/>
    </row>
    <row r="235" spans="4:22" ht="12.75">
      <c r="D235" s="20"/>
      <c r="E235" s="20"/>
      <c r="F235" s="44"/>
      <c r="G235" s="44"/>
      <c r="H235" s="20"/>
      <c r="L235" s="79"/>
      <c r="M235" s="79">
        <v>51</v>
      </c>
      <c r="N235" s="79" t="s">
        <v>3955</v>
      </c>
      <c r="O235" s="79">
        <v>-1</v>
      </c>
      <c r="P235" s="79">
        <v>5</v>
      </c>
      <c r="Q235" s="79">
        <v>5</v>
      </c>
      <c r="R235" s="79">
        <v>32</v>
      </c>
      <c r="S235" s="79" t="s">
        <v>3917</v>
      </c>
      <c r="T235" s="81">
        <v>44697.647175925929</v>
      </c>
      <c r="U235" s="79" t="s">
        <v>3916</v>
      </c>
      <c r="V235" s="79"/>
    </row>
    <row r="236" spans="4:22" ht="12.75">
      <c r="D236" s="20"/>
      <c r="E236" s="20"/>
      <c r="F236" s="44"/>
      <c r="G236" s="44"/>
      <c r="H236" s="20"/>
      <c r="L236" s="79"/>
      <c r="M236" s="79">
        <v>52</v>
      </c>
      <c r="N236" s="79" t="s">
        <v>135</v>
      </c>
      <c r="O236" s="79">
        <f>1</f>
        <v>1</v>
      </c>
      <c r="P236" s="79">
        <v>27</v>
      </c>
      <c r="Q236" s="79">
        <v>22</v>
      </c>
      <c r="R236" s="80" t="s">
        <v>3908</v>
      </c>
      <c r="S236" s="79" t="s">
        <v>3915</v>
      </c>
      <c r="T236" s="81">
        <v>44697.647164351853</v>
      </c>
      <c r="U236" s="79" t="s">
        <v>3916</v>
      </c>
      <c r="V236" s="79"/>
    </row>
    <row r="237" spans="4:22" ht="12.75">
      <c r="D237" s="20"/>
      <c r="E237" s="20"/>
      <c r="F237" s="44"/>
      <c r="G237" s="44"/>
      <c r="H237" s="20"/>
      <c r="L237" s="79"/>
      <c r="M237" s="79">
        <v>53</v>
      </c>
      <c r="N237" s="79" t="s">
        <v>120</v>
      </c>
      <c r="O237" s="79">
        <v>0</v>
      </c>
      <c r="P237" s="79">
        <v>31</v>
      </c>
      <c r="Q237" s="79">
        <v>19</v>
      </c>
      <c r="R237" s="80" t="s">
        <v>3908</v>
      </c>
      <c r="S237" s="79" t="s">
        <v>3915</v>
      </c>
      <c r="T237" s="81">
        <v>44697.647152777776</v>
      </c>
      <c r="U237" s="79" t="s">
        <v>3916</v>
      </c>
      <c r="V237" s="79"/>
    </row>
    <row r="238" spans="4:22" ht="12.75">
      <c r="D238" s="20"/>
      <c r="E238" s="20"/>
      <c r="F238" s="44"/>
      <c r="G238" s="44"/>
      <c r="H238" s="20"/>
      <c r="L238" s="79"/>
      <c r="M238" s="79">
        <v>54</v>
      </c>
      <c r="N238" s="79" t="s">
        <v>153</v>
      </c>
      <c r="O238" s="79" t="s">
        <v>3948</v>
      </c>
      <c r="P238" s="79">
        <v>23</v>
      </c>
      <c r="Q238" s="79">
        <v>23</v>
      </c>
      <c r="R238" s="80" t="s">
        <v>3908</v>
      </c>
      <c r="S238" s="79" t="s">
        <v>3915</v>
      </c>
      <c r="T238" s="81">
        <v>44697.647199074076</v>
      </c>
      <c r="U238" s="79" t="s">
        <v>3920</v>
      </c>
      <c r="V238" s="79"/>
    </row>
    <row r="239" spans="4:22" ht="12.75">
      <c r="D239" s="20"/>
      <c r="E239" s="20"/>
      <c r="F239" s="44"/>
      <c r="G239" s="44"/>
      <c r="H239" s="20"/>
      <c r="L239" s="79"/>
      <c r="M239" s="79">
        <v>55</v>
      </c>
      <c r="N239" s="79" t="s">
        <v>129</v>
      </c>
      <c r="O239" s="79">
        <v>0</v>
      </c>
      <c r="P239" s="80" t="s">
        <v>3908</v>
      </c>
      <c r="Q239" s="80" t="s">
        <v>3908</v>
      </c>
      <c r="R239" s="80" t="s">
        <v>3908</v>
      </c>
      <c r="S239" s="79" t="s">
        <v>3915</v>
      </c>
      <c r="T239" s="81">
        <v>44697.647129629629</v>
      </c>
      <c r="U239" s="79" t="s">
        <v>3912</v>
      </c>
      <c r="V239" s="79"/>
    </row>
    <row r="240" spans="4:22" ht="12.75">
      <c r="D240" s="20"/>
      <c r="E240" s="20"/>
      <c r="F240" s="44"/>
      <c r="G240" s="44"/>
      <c r="H240" s="20"/>
      <c r="L240" s="79"/>
      <c r="M240" s="79">
        <v>56</v>
      </c>
      <c r="N240" s="79" t="s">
        <v>100</v>
      </c>
      <c r="O240" s="79">
        <v>0</v>
      </c>
      <c r="P240" s="80" t="s">
        <v>3908</v>
      </c>
      <c r="Q240" s="79">
        <v>81</v>
      </c>
      <c r="R240" s="80" t="s">
        <v>3908</v>
      </c>
      <c r="S240" s="79" t="s">
        <v>3946</v>
      </c>
      <c r="T240" s="81">
        <v>44697.647164351853</v>
      </c>
      <c r="U240" s="79" t="s">
        <v>3912</v>
      </c>
      <c r="V240" s="79"/>
    </row>
    <row r="241" spans="4:22" ht="12.75">
      <c r="D241" s="20"/>
      <c r="E241" s="20"/>
      <c r="F241" s="44"/>
      <c r="G241" s="44"/>
      <c r="H241" s="20"/>
      <c r="L241" s="79"/>
      <c r="M241" s="79">
        <v>57</v>
      </c>
      <c r="N241" s="79" t="s">
        <v>169</v>
      </c>
      <c r="O241" s="79">
        <v>0</v>
      </c>
      <c r="P241" s="80" t="s">
        <v>3908</v>
      </c>
      <c r="Q241" s="80" t="s">
        <v>3908</v>
      </c>
      <c r="R241" s="80" t="s">
        <v>3908</v>
      </c>
      <c r="S241" s="79" t="s">
        <v>3915</v>
      </c>
      <c r="T241" s="81">
        <v>44697.647152777776</v>
      </c>
      <c r="U241" s="79" t="s">
        <v>3912</v>
      </c>
      <c r="V241" s="79"/>
    </row>
    <row r="242" spans="4:22" ht="12.75">
      <c r="D242" s="20"/>
      <c r="E242" s="20"/>
      <c r="F242" s="44"/>
      <c r="G242" s="44"/>
      <c r="H242" s="20"/>
      <c r="L242" s="79"/>
      <c r="M242" s="79">
        <v>58</v>
      </c>
      <c r="N242" s="79" t="s">
        <v>118</v>
      </c>
      <c r="O242" s="79">
        <v>0</v>
      </c>
      <c r="P242" s="80" t="s">
        <v>3908</v>
      </c>
      <c r="Q242" s="80" t="s">
        <v>3908</v>
      </c>
      <c r="R242" s="80" t="s">
        <v>3908</v>
      </c>
      <c r="S242" s="79" t="s">
        <v>3915</v>
      </c>
      <c r="T242" s="81">
        <v>44697.647164351853</v>
      </c>
      <c r="U242" s="79" t="s">
        <v>3912</v>
      </c>
      <c r="V242" s="79"/>
    </row>
    <row r="243" spans="4:22" ht="12.75">
      <c r="D243" s="20"/>
      <c r="E243" s="20"/>
      <c r="F243" s="44"/>
      <c r="G243" s="44"/>
      <c r="H243" s="20"/>
      <c r="L243" s="79"/>
      <c r="M243" s="79">
        <v>59</v>
      </c>
      <c r="N243" s="79" t="s">
        <v>121</v>
      </c>
      <c r="O243" s="79">
        <v>0</v>
      </c>
      <c r="P243" s="80" t="s">
        <v>3908</v>
      </c>
      <c r="Q243" s="80" t="s">
        <v>3908</v>
      </c>
      <c r="R243" s="80" t="s">
        <v>3908</v>
      </c>
      <c r="S243" s="79" t="s">
        <v>3946</v>
      </c>
      <c r="T243" s="81">
        <v>44697.647129629629</v>
      </c>
      <c r="U243" s="79" t="s">
        <v>3912</v>
      </c>
      <c r="V243" s="79"/>
    </row>
    <row r="244" spans="4:22" ht="12.75">
      <c r="D244" s="20"/>
      <c r="E244" s="20"/>
      <c r="F244" s="44"/>
      <c r="G244" s="44"/>
      <c r="H244" s="20"/>
      <c r="L244" s="79"/>
      <c r="M244" s="79">
        <v>60</v>
      </c>
      <c r="N244" s="79" t="s">
        <v>168</v>
      </c>
      <c r="O244" s="79">
        <v>0</v>
      </c>
      <c r="P244" s="80" t="s">
        <v>3908</v>
      </c>
      <c r="Q244" s="79">
        <v>29</v>
      </c>
      <c r="R244" s="80" t="s">
        <v>3908</v>
      </c>
      <c r="S244" s="79" t="s">
        <v>3915</v>
      </c>
      <c r="T244" s="81">
        <v>44697.647175925929</v>
      </c>
      <c r="U244" s="79" t="s">
        <v>3912</v>
      </c>
      <c r="V244" s="79"/>
    </row>
    <row r="245" spans="4:22" ht="12.75">
      <c r="D245" s="20"/>
      <c r="E245" s="20"/>
      <c r="F245" s="44"/>
      <c r="G245" s="44"/>
      <c r="H245" s="20"/>
      <c r="L245" s="79"/>
      <c r="M245" s="79">
        <v>61</v>
      </c>
      <c r="N245" s="79" t="s">
        <v>164</v>
      </c>
      <c r="O245" s="79">
        <v>0</v>
      </c>
      <c r="P245" s="80" t="s">
        <v>3908</v>
      </c>
      <c r="Q245" s="79">
        <v>17</v>
      </c>
      <c r="R245" s="80" t="s">
        <v>3908</v>
      </c>
      <c r="S245" s="79" t="s">
        <v>3915</v>
      </c>
      <c r="T245" s="81">
        <v>44697.647152777776</v>
      </c>
      <c r="U245" s="79" t="s">
        <v>3912</v>
      </c>
      <c r="V245" s="79"/>
    </row>
    <row r="246" spans="4:22" ht="12.75">
      <c r="D246" s="20"/>
      <c r="E246" s="20"/>
      <c r="F246" s="44"/>
      <c r="G246" s="44"/>
      <c r="H246" s="20"/>
      <c r="L246" s="79"/>
      <c r="M246" s="79">
        <v>62</v>
      </c>
      <c r="N246" s="79" t="s">
        <v>124</v>
      </c>
      <c r="O246" s="79">
        <v>0</v>
      </c>
      <c r="P246" s="80" t="s">
        <v>3908</v>
      </c>
      <c r="Q246" s="80" t="s">
        <v>3908</v>
      </c>
      <c r="R246" s="80" t="s">
        <v>3908</v>
      </c>
      <c r="S246" s="79" t="s">
        <v>3915</v>
      </c>
      <c r="T246" s="81">
        <v>44697.647175925929</v>
      </c>
      <c r="U246" s="79" t="s">
        <v>3912</v>
      </c>
      <c r="V246" s="79"/>
    </row>
    <row r="247" spans="4:22" ht="12.75">
      <c r="D247" s="20"/>
      <c r="E247" s="20"/>
      <c r="F247" s="44"/>
      <c r="G247" s="44"/>
      <c r="H247" s="20"/>
      <c r="L247" s="79"/>
      <c r="M247" s="79">
        <v>63</v>
      </c>
      <c r="N247" s="79" t="s">
        <v>3959</v>
      </c>
      <c r="O247" s="79">
        <v>0</v>
      </c>
      <c r="P247" s="80" t="s">
        <v>3908</v>
      </c>
      <c r="Q247" s="79">
        <v>26</v>
      </c>
      <c r="R247" s="80" t="s">
        <v>3908</v>
      </c>
      <c r="S247" s="79" t="s">
        <v>3915</v>
      </c>
      <c r="T247" s="81">
        <v>44697.647129629629</v>
      </c>
      <c r="U247" s="79" t="s">
        <v>3912</v>
      </c>
      <c r="V247" s="79"/>
    </row>
    <row r="248" spans="4:22" ht="12.75">
      <c r="D248" s="20"/>
      <c r="E248" s="20"/>
      <c r="F248" s="44"/>
      <c r="G248" s="44"/>
      <c r="H248" s="20"/>
      <c r="L248" s="79"/>
      <c r="M248" s="79">
        <v>64</v>
      </c>
      <c r="N248" s="79" t="s">
        <v>220</v>
      </c>
      <c r="O248" s="79">
        <v>-4</v>
      </c>
      <c r="P248" s="79">
        <v>37</v>
      </c>
      <c r="Q248" s="79">
        <v>8</v>
      </c>
      <c r="R248" s="80" t="s">
        <v>3908</v>
      </c>
      <c r="S248" s="79" t="s">
        <v>3915</v>
      </c>
      <c r="T248" s="81">
        <v>44697.647164351853</v>
      </c>
      <c r="U248" s="79" t="s">
        <v>3910</v>
      </c>
      <c r="V248" s="79"/>
    </row>
    <row r="249" spans="4:22" ht="12.75">
      <c r="D249" s="20"/>
      <c r="E249" s="20"/>
      <c r="F249" s="44"/>
      <c r="G249" s="44"/>
      <c r="H249" s="20"/>
      <c r="L249" s="79"/>
      <c r="M249" s="79">
        <v>65</v>
      </c>
      <c r="N249" s="79" t="s">
        <v>211</v>
      </c>
      <c r="O249" s="79">
        <v>0</v>
      </c>
      <c r="P249" s="80" t="s">
        <v>3908</v>
      </c>
      <c r="Q249" s="79">
        <v>8</v>
      </c>
      <c r="R249" s="79">
        <v>20</v>
      </c>
      <c r="S249" s="79" t="s">
        <v>3946</v>
      </c>
      <c r="T249" s="81">
        <v>44697.647175925929</v>
      </c>
      <c r="U249" s="79" t="s">
        <v>3912</v>
      </c>
      <c r="V249" s="79"/>
    </row>
    <row r="250" spans="4:22" ht="12.75">
      <c r="D250" s="20"/>
      <c r="E250" s="20"/>
      <c r="F250" s="44"/>
      <c r="G250" s="44"/>
      <c r="H250" s="20"/>
      <c r="L250" s="79"/>
      <c r="M250" s="79">
        <v>66</v>
      </c>
      <c r="N250" s="79" t="s">
        <v>137</v>
      </c>
      <c r="O250" s="79">
        <v>0</v>
      </c>
      <c r="P250" s="79">
        <v>15</v>
      </c>
      <c r="Q250" s="79">
        <v>14</v>
      </c>
      <c r="R250" s="80" t="s">
        <v>3908</v>
      </c>
      <c r="S250" s="79" t="s">
        <v>3915</v>
      </c>
      <c r="T250" s="81">
        <v>44697.647129629629</v>
      </c>
      <c r="U250" s="79" t="s">
        <v>3910</v>
      </c>
      <c r="V250" s="79"/>
    </row>
    <row r="251" spans="4:22" ht="12.75">
      <c r="D251" s="20"/>
      <c r="E251" s="20"/>
      <c r="F251" s="44"/>
      <c r="G251" s="44"/>
      <c r="H251" s="20"/>
      <c r="L251" s="79"/>
      <c r="M251" s="79">
        <v>67</v>
      </c>
      <c r="N251" s="79" t="s">
        <v>251</v>
      </c>
      <c r="O251" s="79">
        <f>47</f>
        <v>47</v>
      </c>
      <c r="P251" s="79">
        <v>65</v>
      </c>
      <c r="Q251" s="79">
        <v>13</v>
      </c>
      <c r="R251" s="80" t="s">
        <v>3908</v>
      </c>
      <c r="S251" s="79" t="s">
        <v>3919</v>
      </c>
      <c r="T251" s="81">
        <v>44697.647152777776</v>
      </c>
      <c r="U251" s="79" t="s">
        <v>3910</v>
      </c>
      <c r="V251" s="79"/>
    </row>
    <row r="252" spans="4:22" ht="12.75">
      <c r="D252" s="20"/>
      <c r="E252" s="20"/>
      <c r="F252" s="44"/>
      <c r="G252" s="44"/>
      <c r="H252" s="20"/>
      <c r="L252" s="79"/>
      <c r="M252" s="79">
        <v>68</v>
      </c>
      <c r="N252" s="79" t="s">
        <v>274</v>
      </c>
      <c r="O252" s="79">
        <f>3</f>
        <v>3</v>
      </c>
      <c r="P252" s="79">
        <v>43</v>
      </c>
      <c r="Q252" s="79">
        <v>40</v>
      </c>
      <c r="R252" s="80" t="s">
        <v>3908</v>
      </c>
      <c r="S252" s="79" t="s">
        <v>3915</v>
      </c>
      <c r="T252" s="81">
        <v>44697.647152777776</v>
      </c>
      <c r="U252" s="79" t="s">
        <v>3910</v>
      </c>
      <c r="V252" s="79"/>
    </row>
    <row r="253" spans="4:22" ht="12.75">
      <c r="D253" s="20"/>
      <c r="E253" s="20"/>
      <c r="F253" s="44"/>
      <c r="G253" s="44"/>
      <c r="H253" s="20"/>
      <c r="L253" s="79"/>
      <c r="M253" s="79">
        <v>69</v>
      </c>
      <c r="N253" s="79" t="s">
        <v>180</v>
      </c>
      <c r="O253" s="79">
        <v>0</v>
      </c>
      <c r="P253" s="79">
        <v>57</v>
      </c>
      <c r="Q253" s="79">
        <v>46</v>
      </c>
      <c r="R253" s="80" t="s">
        <v>3908</v>
      </c>
      <c r="S253" s="79" t="s">
        <v>3962</v>
      </c>
      <c r="T253" s="81">
        <v>44697.647129629629</v>
      </c>
      <c r="U253" s="79" t="s">
        <v>3961</v>
      </c>
      <c r="V253" s="79"/>
    </row>
    <row r="254" spans="4:22" ht="12.75">
      <c r="D254" s="20"/>
      <c r="E254" s="20"/>
      <c r="F254" s="44"/>
      <c r="G254" s="44"/>
      <c r="H254" s="20"/>
      <c r="L254" s="79"/>
      <c r="M254" s="79">
        <v>70</v>
      </c>
      <c r="N254" s="79" t="s">
        <v>178</v>
      </c>
      <c r="O254" s="79">
        <v>0</v>
      </c>
      <c r="P254" s="79">
        <v>68</v>
      </c>
      <c r="Q254" s="79">
        <v>38</v>
      </c>
      <c r="R254" s="80" t="s">
        <v>3908</v>
      </c>
      <c r="S254" s="79" t="s">
        <v>3963</v>
      </c>
      <c r="T254" s="81">
        <v>44697.647129629629</v>
      </c>
      <c r="U254" s="79" t="s">
        <v>3910</v>
      </c>
      <c r="V254" s="79"/>
    </row>
    <row r="255" spans="4:22" ht="12.75">
      <c r="D255" s="20"/>
      <c r="E255" s="20"/>
      <c r="F255" s="44"/>
      <c r="G255" s="44"/>
      <c r="H255" s="20"/>
      <c r="L255" s="79"/>
      <c r="M255" s="79">
        <v>71</v>
      </c>
      <c r="N255" s="79" t="s">
        <v>285</v>
      </c>
      <c r="O255" s="79">
        <v>-3</v>
      </c>
      <c r="P255" s="79">
        <v>39</v>
      </c>
      <c r="Q255" s="79">
        <v>39</v>
      </c>
      <c r="R255" s="80" t="s">
        <v>3908</v>
      </c>
      <c r="S255" s="79" t="s">
        <v>3915</v>
      </c>
      <c r="T255" s="81">
        <v>44697.647164351853</v>
      </c>
      <c r="U255" s="79" t="s">
        <v>3910</v>
      </c>
      <c r="V255" s="79"/>
    </row>
    <row r="256" spans="4:22" ht="12.75">
      <c r="D256" s="20"/>
      <c r="E256" s="20"/>
      <c r="F256" s="44"/>
      <c r="G256" s="44"/>
      <c r="H256" s="20"/>
      <c r="L256" s="79"/>
      <c r="M256" s="79">
        <v>72</v>
      </c>
      <c r="N256" s="79" t="s">
        <v>183</v>
      </c>
      <c r="O256" s="79">
        <f>28</f>
        <v>28</v>
      </c>
      <c r="P256" s="79">
        <v>95</v>
      </c>
      <c r="Q256" s="79">
        <v>9</v>
      </c>
      <c r="R256" s="79">
        <v>94</v>
      </c>
      <c r="S256" s="79" t="s">
        <v>3957</v>
      </c>
      <c r="T256" s="81">
        <v>44697.647164351853</v>
      </c>
      <c r="U256" s="79" t="s">
        <v>3996</v>
      </c>
      <c r="V256" s="79"/>
    </row>
    <row r="257" spans="4:22" ht="12.75">
      <c r="D257" s="20"/>
      <c r="E257" s="20"/>
      <c r="F257" s="44"/>
      <c r="G257" s="44"/>
      <c r="H257" s="20"/>
      <c r="L257" s="79"/>
      <c r="M257" s="79">
        <v>73</v>
      </c>
      <c r="N257" s="79" t="s">
        <v>174</v>
      </c>
      <c r="O257" s="79">
        <v>0</v>
      </c>
      <c r="P257" s="80" t="s">
        <v>3908</v>
      </c>
      <c r="Q257" s="79">
        <v>21</v>
      </c>
      <c r="R257" s="80" t="s">
        <v>3908</v>
      </c>
      <c r="S257" s="79" t="s">
        <v>3964</v>
      </c>
      <c r="T257" s="81">
        <v>44697.647164351853</v>
      </c>
      <c r="U257" s="79" t="s">
        <v>3912</v>
      </c>
      <c r="V257" s="79"/>
    </row>
    <row r="258" spans="4:22" ht="12.75">
      <c r="D258" s="20"/>
      <c r="E258" s="20"/>
      <c r="F258" s="44"/>
      <c r="G258" s="44"/>
      <c r="H258" s="20"/>
      <c r="L258" s="79"/>
      <c r="M258" s="79">
        <v>74</v>
      </c>
      <c r="N258" s="79" t="s">
        <v>249</v>
      </c>
      <c r="O258" s="79">
        <v>0</v>
      </c>
      <c r="P258" s="80" t="s">
        <v>3908</v>
      </c>
      <c r="Q258" s="80" t="s">
        <v>3908</v>
      </c>
      <c r="R258" s="80" t="s">
        <v>3908</v>
      </c>
      <c r="S258" s="79" t="s">
        <v>3919</v>
      </c>
      <c r="T258" s="81">
        <v>44697.647175925929</v>
      </c>
      <c r="U258" s="79" t="s">
        <v>3912</v>
      </c>
      <c r="V258" s="79"/>
    </row>
    <row r="259" spans="4:22" ht="12.75">
      <c r="D259" s="20"/>
      <c r="E259" s="20"/>
      <c r="F259" s="44"/>
      <c r="G259" s="44"/>
      <c r="H259" s="20"/>
      <c r="L259" s="79"/>
      <c r="M259" s="79">
        <v>75</v>
      </c>
      <c r="N259" s="79" t="s">
        <v>140</v>
      </c>
      <c r="O259" s="79">
        <v>0</v>
      </c>
      <c r="P259" s="80" t="s">
        <v>3908</v>
      </c>
      <c r="Q259" s="79">
        <v>25</v>
      </c>
      <c r="R259" s="80" t="s">
        <v>3908</v>
      </c>
      <c r="S259" s="79" t="s">
        <v>3915</v>
      </c>
      <c r="T259" s="81">
        <v>44697.647152777776</v>
      </c>
      <c r="U259" s="79" t="s">
        <v>3912</v>
      </c>
      <c r="V259" s="79"/>
    </row>
    <row r="260" spans="4:22" ht="12.75">
      <c r="D260" s="20"/>
      <c r="E260" s="20"/>
      <c r="F260" s="44"/>
      <c r="G260" s="44"/>
      <c r="H260" s="20"/>
      <c r="L260" s="79"/>
      <c r="M260" s="79">
        <v>76</v>
      </c>
      <c r="N260" s="79" t="s">
        <v>136</v>
      </c>
      <c r="O260" s="79">
        <v>0</v>
      </c>
      <c r="P260" s="80" t="s">
        <v>3908</v>
      </c>
      <c r="Q260" s="79">
        <v>31</v>
      </c>
      <c r="R260" s="80" t="s">
        <v>3908</v>
      </c>
      <c r="S260" s="79" t="s">
        <v>3915</v>
      </c>
      <c r="T260" s="81">
        <v>44697.647175925929</v>
      </c>
      <c r="U260" s="79" t="s">
        <v>3912</v>
      </c>
      <c r="V260" s="79"/>
    </row>
    <row r="261" spans="4:22" ht="12.75">
      <c r="D261" s="20"/>
      <c r="E261" s="20"/>
      <c r="F261" s="44"/>
      <c r="G261" s="44"/>
      <c r="H261" s="20"/>
      <c r="L261" s="79"/>
      <c r="M261" s="79">
        <v>77</v>
      </c>
      <c r="N261" s="79" t="s">
        <v>138</v>
      </c>
      <c r="O261" s="79">
        <v>0</v>
      </c>
      <c r="P261" s="80" t="s">
        <v>3908</v>
      </c>
      <c r="Q261" s="79">
        <v>50</v>
      </c>
      <c r="R261" s="80" t="s">
        <v>3908</v>
      </c>
      <c r="S261" s="79" t="s">
        <v>3915</v>
      </c>
      <c r="T261" s="81">
        <v>44697.647129629629</v>
      </c>
      <c r="U261" s="79" t="s">
        <v>3912</v>
      </c>
      <c r="V261" s="79"/>
    </row>
    <row r="262" spans="4:22" ht="12.75">
      <c r="D262" s="20"/>
      <c r="E262" s="20"/>
      <c r="F262" s="44"/>
      <c r="G262" s="44"/>
      <c r="H262" s="20"/>
      <c r="L262" s="79"/>
      <c r="M262" s="79">
        <v>78</v>
      </c>
      <c r="N262" s="79" t="s">
        <v>76</v>
      </c>
      <c r="O262" s="79">
        <v>0</v>
      </c>
      <c r="P262" s="80" t="s">
        <v>3908</v>
      </c>
      <c r="Q262" s="79">
        <v>30</v>
      </c>
      <c r="R262" s="80" t="s">
        <v>3908</v>
      </c>
      <c r="S262" s="79" t="s">
        <v>3946</v>
      </c>
      <c r="T262" s="81">
        <v>44697.647164351853</v>
      </c>
      <c r="U262" s="79" t="s">
        <v>3912</v>
      </c>
      <c r="V262" s="79"/>
    </row>
    <row r="263" spans="4:22" ht="12.75">
      <c r="D263" s="20"/>
      <c r="E263" s="20"/>
      <c r="F263" s="44"/>
      <c r="G263" s="44"/>
      <c r="H263" s="20"/>
      <c r="L263" s="79"/>
      <c r="M263" s="79">
        <v>79</v>
      </c>
      <c r="N263" s="79" t="s">
        <v>114</v>
      </c>
      <c r="O263" s="79">
        <v>-20</v>
      </c>
      <c r="P263" s="79">
        <v>75</v>
      </c>
      <c r="Q263" s="79">
        <v>71</v>
      </c>
      <c r="R263" s="79">
        <v>84</v>
      </c>
      <c r="S263" s="79" t="s">
        <v>3924</v>
      </c>
      <c r="T263" s="81">
        <v>44697.647997685184</v>
      </c>
      <c r="U263" s="79" t="s">
        <v>3945</v>
      </c>
      <c r="V263" s="79"/>
    </row>
    <row r="264" spans="4:22" ht="12.75">
      <c r="D264" s="20"/>
      <c r="E264" s="20"/>
      <c r="F264" s="44"/>
      <c r="G264" s="44"/>
      <c r="H264" s="20"/>
      <c r="L264" s="79"/>
      <c r="M264" s="79">
        <v>80</v>
      </c>
      <c r="N264" s="79" t="s">
        <v>80</v>
      </c>
      <c r="O264" s="79">
        <v>0</v>
      </c>
      <c r="P264" s="80" t="s">
        <v>3908</v>
      </c>
      <c r="Q264" s="80" t="s">
        <v>3908</v>
      </c>
      <c r="R264" s="80" t="s">
        <v>3908</v>
      </c>
      <c r="S264" s="79" t="s">
        <v>3913</v>
      </c>
      <c r="T264" s="81">
        <v>44697.647152777776</v>
      </c>
      <c r="U264" s="79" t="s">
        <v>3912</v>
      </c>
      <c r="V264" s="79"/>
    </row>
    <row r="265" spans="4:22" ht="12.75">
      <c r="D265" s="20"/>
      <c r="E265" s="20"/>
      <c r="F265" s="44"/>
      <c r="G265" s="44"/>
      <c r="H265" s="20"/>
      <c r="L265" s="79"/>
      <c r="M265" s="79">
        <v>81</v>
      </c>
      <c r="N265" s="79" t="s">
        <v>144</v>
      </c>
      <c r="O265" s="79">
        <v>0</v>
      </c>
      <c r="P265" s="80" t="s">
        <v>3908</v>
      </c>
      <c r="Q265" s="79">
        <v>53</v>
      </c>
      <c r="R265" s="80" t="s">
        <v>3908</v>
      </c>
      <c r="S265" s="79" t="s">
        <v>3915</v>
      </c>
      <c r="T265" s="81">
        <v>44697.647164351853</v>
      </c>
      <c r="U265" s="79" t="s">
        <v>3912</v>
      </c>
      <c r="V265" s="79"/>
    </row>
    <row r="266" spans="4:22" ht="12.75">
      <c r="D266" s="20"/>
      <c r="E266" s="20"/>
      <c r="F266" s="44"/>
      <c r="G266" s="44"/>
      <c r="H266" s="20"/>
      <c r="L266" s="79"/>
      <c r="M266" s="79">
        <v>82</v>
      </c>
      <c r="N266" s="79" t="s">
        <v>146</v>
      </c>
      <c r="O266" s="79">
        <v>0</v>
      </c>
      <c r="P266" s="80" t="s">
        <v>3908</v>
      </c>
      <c r="Q266" s="79">
        <v>33</v>
      </c>
      <c r="R266" s="80" t="s">
        <v>3908</v>
      </c>
      <c r="S266" s="79" t="s">
        <v>3915</v>
      </c>
      <c r="T266" s="81">
        <v>44697.647152777776</v>
      </c>
      <c r="U266" s="79" t="s">
        <v>3912</v>
      </c>
      <c r="V266" s="79"/>
    </row>
    <row r="267" spans="4:22" ht="12.75">
      <c r="D267" s="20"/>
      <c r="E267" s="20"/>
      <c r="F267" s="44"/>
      <c r="G267" s="44"/>
      <c r="H267" s="20"/>
      <c r="L267" s="79"/>
      <c r="M267" s="79">
        <v>83</v>
      </c>
      <c r="N267" s="79" t="s">
        <v>103</v>
      </c>
      <c r="O267" s="79">
        <v>0</v>
      </c>
      <c r="P267" s="80" t="s">
        <v>3908</v>
      </c>
      <c r="Q267" s="79">
        <v>58</v>
      </c>
      <c r="R267" s="80" t="s">
        <v>3908</v>
      </c>
      <c r="S267" s="79" t="s">
        <v>3919</v>
      </c>
      <c r="T267" s="81">
        <v>44697.647129629629</v>
      </c>
      <c r="U267" s="79" t="s">
        <v>3912</v>
      </c>
      <c r="V267" s="79"/>
    </row>
    <row r="268" spans="4:22" ht="12.75">
      <c r="D268" s="20"/>
      <c r="E268" s="20"/>
      <c r="F268" s="44"/>
      <c r="G268" s="44"/>
      <c r="H268" s="20"/>
      <c r="L268" s="79"/>
      <c r="M268" s="79">
        <v>84</v>
      </c>
      <c r="N268" s="79" t="s">
        <v>213</v>
      </c>
      <c r="O268" s="79">
        <v>0</v>
      </c>
      <c r="P268" s="80" t="s">
        <v>3908</v>
      </c>
      <c r="Q268" s="79">
        <v>21</v>
      </c>
      <c r="R268" s="80" t="s">
        <v>3908</v>
      </c>
      <c r="S268" s="79" t="s">
        <v>3921</v>
      </c>
      <c r="T268" s="81">
        <v>44697.647152777776</v>
      </c>
      <c r="U268" s="79" t="s">
        <v>3912</v>
      </c>
      <c r="V268" s="79"/>
    </row>
    <row r="269" spans="4:22" ht="12.75">
      <c r="D269" s="20"/>
      <c r="E269" s="20"/>
      <c r="F269" s="44"/>
      <c r="G269" s="44"/>
      <c r="H269" s="20"/>
      <c r="L269" s="79"/>
      <c r="M269" s="79">
        <v>85</v>
      </c>
      <c r="N269" s="79" t="s">
        <v>284</v>
      </c>
      <c r="O269" s="79">
        <f>16</f>
        <v>16</v>
      </c>
      <c r="P269" s="79">
        <v>85</v>
      </c>
      <c r="Q269" s="79">
        <v>62</v>
      </c>
      <c r="R269" s="80" t="s">
        <v>3908</v>
      </c>
      <c r="S269" s="79" t="s">
        <v>3915</v>
      </c>
      <c r="T269" s="81">
        <v>44697.647175925929</v>
      </c>
      <c r="U269" s="79" t="s">
        <v>3910</v>
      </c>
      <c r="V269" s="79"/>
    </row>
    <row r="270" spans="4:22" ht="12.75">
      <c r="D270" s="20"/>
      <c r="E270" s="20"/>
      <c r="F270" s="44"/>
      <c r="G270" s="44"/>
      <c r="H270" s="20"/>
      <c r="L270" s="79"/>
      <c r="M270" s="79">
        <v>86</v>
      </c>
      <c r="N270" s="79" t="s">
        <v>212</v>
      </c>
      <c r="O270" s="79">
        <v>-4</v>
      </c>
      <c r="P270" s="79">
        <v>35</v>
      </c>
      <c r="Q270" s="79">
        <v>32</v>
      </c>
      <c r="R270" s="80" t="s">
        <v>3908</v>
      </c>
      <c r="S270" s="79" t="s">
        <v>3909</v>
      </c>
      <c r="T270" s="81">
        <v>44697.647152777776</v>
      </c>
      <c r="U270" s="79" t="s">
        <v>3910</v>
      </c>
      <c r="V270" s="79"/>
    </row>
    <row r="271" spans="4:22" ht="12.75">
      <c r="D271" s="20"/>
      <c r="E271" s="20"/>
      <c r="F271" s="44"/>
      <c r="G271" s="44"/>
      <c r="H271" s="20"/>
      <c r="L271" s="79"/>
      <c r="M271" s="79">
        <v>87</v>
      </c>
      <c r="N271" s="79" t="s">
        <v>233</v>
      </c>
      <c r="O271" s="79" t="s">
        <v>3970</v>
      </c>
      <c r="P271" s="80" t="s">
        <v>3908</v>
      </c>
      <c r="Q271" s="79">
        <v>24</v>
      </c>
      <c r="R271" s="80" t="s">
        <v>3908</v>
      </c>
      <c r="S271" s="79" t="s">
        <v>3911</v>
      </c>
      <c r="T271" s="81">
        <v>44697.647199074076</v>
      </c>
      <c r="U271" s="79" t="s">
        <v>3912</v>
      </c>
      <c r="V271" s="79"/>
    </row>
    <row r="272" spans="4:22" ht="12.75">
      <c r="D272" s="20"/>
      <c r="E272" s="20"/>
      <c r="F272" s="44"/>
      <c r="G272" s="44"/>
      <c r="H272" s="20"/>
      <c r="L272" s="79"/>
      <c r="M272" s="79">
        <v>88</v>
      </c>
      <c r="N272" s="79" t="s">
        <v>232</v>
      </c>
      <c r="O272" s="79">
        <f>1</f>
        <v>1</v>
      </c>
      <c r="P272" s="79">
        <v>35</v>
      </c>
      <c r="Q272" s="79">
        <v>34</v>
      </c>
      <c r="R272" s="80" t="s">
        <v>3908</v>
      </c>
      <c r="S272" s="79" t="s">
        <v>3917</v>
      </c>
      <c r="T272" s="81">
        <v>44697.647164351853</v>
      </c>
      <c r="U272" s="79" t="s">
        <v>3910</v>
      </c>
      <c r="V272" s="79"/>
    </row>
    <row r="273" spans="4:22" ht="12.75">
      <c r="D273" s="20"/>
      <c r="E273" s="20"/>
      <c r="F273" s="44"/>
      <c r="G273" s="44"/>
      <c r="H273" s="20"/>
      <c r="L273" s="79"/>
      <c r="M273" s="79">
        <v>89</v>
      </c>
      <c r="N273" s="79" t="s">
        <v>198</v>
      </c>
      <c r="O273" s="79">
        <v>0</v>
      </c>
      <c r="P273" s="79">
        <v>68</v>
      </c>
      <c r="Q273" s="79">
        <v>68</v>
      </c>
      <c r="R273" s="80" t="s">
        <v>3908</v>
      </c>
      <c r="S273" s="79" t="s">
        <v>3909</v>
      </c>
      <c r="T273" s="81">
        <v>44697.647141203706</v>
      </c>
      <c r="U273" s="79" t="s">
        <v>3910</v>
      </c>
      <c r="V273" s="79"/>
    </row>
    <row r="274" spans="4:22" ht="12.75">
      <c r="D274" s="20"/>
      <c r="E274" s="20"/>
      <c r="F274" s="44"/>
      <c r="G274" s="44"/>
      <c r="H274" s="20"/>
      <c r="L274" s="79"/>
      <c r="M274" s="79">
        <v>90</v>
      </c>
      <c r="N274" s="79" t="s">
        <v>273</v>
      </c>
      <c r="O274" s="79">
        <v>-1</v>
      </c>
      <c r="P274" s="79">
        <v>31</v>
      </c>
      <c r="Q274" s="79">
        <v>29</v>
      </c>
      <c r="R274" s="80" t="s">
        <v>3908</v>
      </c>
      <c r="S274" s="79" t="s">
        <v>3915</v>
      </c>
      <c r="T274" s="81">
        <v>44697.647175925929</v>
      </c>
      <c r="U274" s="79" t="s">
        <v>3910</v>
      </c>
      <c r="V274" s="79"/>
    </row>
    <row r="275" spans="4:22" ht="12.75">
      <c r="D275" s="20"/>
      <c r="E275" s="20"/>
      <c r="F275" s="44"/>
      <c r="G275" s="44"/>
      <c r="H275" s="20"/>
      <c r="L275" s="79"/>
      <c r="M275" s="79">
        <v>91</v>
      </c>
      <c r="N275" s="79" t="s">
        <v>277</v>
      </c>
      <c r="O275" s="79">
        <f>11</f>
        <v>11</v>
      </c>
      <c r="P275" s="79">
        <v>60</v>
      </c>
      <c r="Q275" s="79">
        <v>49</v>
      </c>
      <c r="R275" s="80" t="s">
        <v>3908</v>
      </c>
      <c r="S275" s="79" t="s">
        <v>3915</v>
      </c>
      <c r="T275" s="81">
        <v>44697.647233796299</v>
      </c>
      <c r="U275" s="79" t="s">
        <v>3910</v>
      </c>
      <c r="V275" s="79"/>
    </row>
    <row r="276" spans="4:22" ht="12.75">
      <c r="D276" s="20"/>
      <c r="E276" s="20"/>
      <c r="F276" s="44"/>
      <c r="G276" s="44"/>
      <c r="H276" s="20"/>
      <c r="L276" s="79"/>
      <c r="M276" s="79">
        <v>92</v>
      </c>
      <c r="N276" s="79" t="s">
        <v>200</v>
      </c>
      <c r="O276" s="79">
        <v>0</v>
      </c>
      <c r="P276" s="79">
        <v>81</v>
      </c>
      <c r="Q276" s="79">
        <v>81</v>
      </c>
      <c r="R276" s="80" t="s">
        <v>3908</v>
      </c>
      <c r="S276" s="79" t="s">
        <v>3933</v>
      </c>
      <c r="T276" s="81">
        <v>44697.647141203706</v>
      </c>
      <c r="U276" s="79" t="s">
        <v>3987</v>
      </c>
      <c r="V276" s="79"/>
    </row>
    <row r="277" spans="4:22" ht="12.75">
      <c r="D277" s="20"/>
      <c r="E277" s="20"/>
      <c r="F277" s="44"/>
      <c r="G277" s="44"/>
      <c r="H277" s="20"/>
      <c r="L277" s="79"/>
      <c r="M277" s="79">
        <v>93</v>
      </c>
      <c r="N277" s="79" t="s">
        <v>287</v>
      </c>
      <c r="O277" s="79">
        <v>0</v>
      </c>
      <c r="P277" s="80" t="s">
        <v>3908</v>
      </c>
      <c r="Q277" s="79">
        <v>33</v>
      </c>
      <c r="R277" s="80" t="s">
        <v>3908</v>
      </c>
      <c r="S277" s="79" t="s">
        <v>3915</v>
      </c>
      <c r="T277" s="81">
        <v>44697.647187499999</v>
      </c>
      <c r="U277" s="79" t="s">
        <v>3912</v>
      </c>
      <c r="V277" s="79"/>
    </row>
    <row r="278" spans="4:22" ht="12.75">
      <c r="D278" s="20"/>
      <c r="E278" s="20"/>
      <c r="F278" s="44"/>
      <c r="G278" s="44"/>
      <c r="H278" s="20"/>
      <c r="L278" s="79"/>
      <c r="M278" s="79">
        <v>94</v>
      </c>
      <c r="N278" s="79" t="s">
        <v>235</v>
      </c>
      <c r="O278" s="79">
        <v>-45</v>
      </c>
      <c r="P278" s="79">
        <v>26</v>
      </c>
      <c r="Q278" s="79">
        <v>15</v>
      </c>
      <c r="R278" s="80" t="s">
        <v>3908</v>
      </c>
      <c r="S278" s="79" t="s">
        <v>3936</v>
      </c>
      <c r="T278" s="81">
        <v>44697.647268518522</v>
      </c>
      <c r="U278" s="79" t="s">
        <v>3910</v>
      </c>
      <c r="V278" s="79"/>
    </row>
    <row r="279" spans="4:22" ht="12.75">
      <c r="D279" s="20"/>
      <c r="E279" s="20"/>
      <c r="F279" s="44"/>
      <c r="G279" s="44"/>
      <c r="H279" s="20"/>
      <c r="L279" s="79"/>
      <c r="M279" s="79">
        <v>95</v>
      </c>
      <c r="N279" s="79" t="s">
        <v>289</v>
      </c>
      <c r="O279" s="79">
        <v>-31</v>
      </c>
      <c r="P279" s="79">
        <v>59</v>
      </c>
      <c r="Q279" s="79">
        <v>57</v>
      </c>
      <c r="R279" s="80" t="s">
        <v>3908</v>
      </c>
      <c r="S279" s="79" t="s">
        <v>3915</v>
      </c>
      <c r="T279" s="81">
        <v>44697.647175925929</v>
      </c>
      <c r="U279" s="79" t="s">
        <v>3910</v>
      </c>
      <c r="V279" s="79"/>
    </row>
    <row r="280" spans="4:22" ht="12.75">
      <c r="D280" s="20"/>
      <c r="E280" s="20"/>
      <c r="F280" s="44"/>
      <c r="G280" s="44"/>
      <c r="H280" s="20"/>
      <c r="L280" s="79"/>
      <c r="M280" s="79">
        <v>96</v>
      </c>
      <c r="N280" s="79" t="s">
        <v>182</v>
      </c>
      <c r="O280" s="79">
        <v>0</v>
      </c>
      <c r="P280" s="79">
        <v>29</v>
      </c>
      <c r="Q280" s="79">
        <v>29</v>
      </c>
      <c r="R280" s="80" t="s">
        <v>3908</v>
      </c>
      <c r="S280" s="79" t="s">
        <v>3964</v>
      </c>
      <c r="T280" s="81">
        <v>44697.647141203706</v>
      </c>
      <c r="U280" s="79" t="s">
        <v>3910</v>
      </c>
      <c r="V280" s="79"/>
    </row>
    <row r="281" spans="4:22" ht="12.75">
      <c r="D281" s="20"/>
      <c r="E281" s="20"/>
      <c r="F281" s="44"/>
      <c r="G281" s="44"/>
      <c r="H281" s="20"/>
      <c r="L281" s="79"/>
      <c r="M281" s="79">
        <v>97</v>
      </c>
      <c r="N281" s="79" t="s">
        <v>177</v>
      </c>
      <c r="O281" s="79">
        <v>-3</v>
      </c>
      <c r="P281" s="79">
        <v>41</v>
      </c>
      <c r="Q281" s="79">
        <v>41</v>
      </c>
      <c r="R281" s="80" t="s">
        <v>3908</v>
      </c>
      <c r="S281" s="79" t="s">
        <v>3971</v>
      </c>
      <c r="T281" s="81">
        <v>44697.647210648145</v>
      </c>
      <c r="U281" s="79" t="s">
        <v>3910</v>
      </c>
      <c r="V281" s="79"/>
    </row>
    <row r="282" spans="4:22" ht="12.75">
      <c r="D282" s="20"/>
      <c r="E282" s="20"/>
      <c r="F282" s="44"/>
      <c r="G282" s="44"/>
      <c r="H282" s="20"/>
      <c r="L282" s="79"/>
      <c r="M282" s="79">
        <v>98</v>
      </c>
      <c r="N282" s="79" t="s">
        <v>301</v>
      </c>
      <c r="O282" s="79">
        <v>0</v>
      </c>
      <c r="P282" s="79">
        <v>38</v>
      </c>
      <c r="Q282" s="79">
        <v>38</v>
      </c>
      <c r="R282" s="80" t="s">
        <v>3908</v>
      </c>
      <c r="S282" s="79" t="s">
        <v>3915</v>
      </c>
      <c r="T282" s="81">
        <v>44697.647141203706</v>
      </c>
      <c r="U282" s="79" t="s">
        <v>3910</v>
      </c>
      <c r="V282" s="79"/>
    </row>
    <row r="283" spans="4:22" ht="12.75">
      <c r="D283" s="20"/>
      <c r="E283" s="20"/>
      <c r="F283" s="44"/>
      <c r="G283" s="44"/>
      <c r="H283" s="20"/>
      <c r="L283" s="79"/>
      <c r="M283" s="79">
        <v>99</v>
      </c>
      <c r="N283" s="79" t="s">
        <v>208</v>
      </c>
      <c r="O283" s="79">
        <v>0</v>
      </c>
      <c r="P283" s="79">
        <v>28</v>
      </c>
      <c r="Q283" s="79">
        <v>28</v>
      </c>
      <c r="R283" s="80" t="s">
        <v>3908</v>
      </c>
      <c r="S283" s="79" t="s">
        <v>3933</v>
      </c>
      <c r="T283" s="81">
        <v>44697.647141203706</v>
      </c>
      <c r="U283" s="79" t="s">
        <v>3910</v>
      </c>
      <c r="V283" s="79"/>
    </row>
    <row r="284" spans="4:22" ht="12.75">
      <c r="D284" s="20"/>
      <c r="E284" s="20"/>
      <c r="F284" s="44"/>
      <c r="G284" s="44"/>
      <c r="H284" s="20"/>
      <c r="L284" s="79"/>
      <c r="M284" s="79">
        <v>100</v>
      </c>
      <c r="N284" s="79" t="s">
        <v>201</v>
      </c>
      <c r="O284" s="79">
        <f>3</f>
        <v>3</v>
      </c>
      <c r="P284" s="79">
        <v>43</v>
      </c>
      <c r="Q284" s="79">
        <v>40</v>
      </c>
      <c r="R284" s="80" t="s">
        <v>3908</v>
      </c>
      <c r="S284" s="79" t="s">
        <v>3911</v>
      </c>
      <c r="T284" s="81">
        <v>44697.647615740738</v>
      </c>
      <c r="U284" s="79" t="s">
        <v>3910</v>
      </c>
      <c r="V284" s="79"/>
    </row>
    <row r="285" spans="4:22" ht="12.75">
      <c r="D285" s="20"/>
      <c r="E285" s="20"/>
      <c r="F285" s="44"/>
      <c r="G285" s="44"/>
      <c r="H285" s="20"/>
      <c r="L285" s="79"/>
      <c r="M285" s="79">
        <v>101</v>
      </c>
      <c r="N285" s="79" t="s">
        <v>234</v>
      </c>
      <c r="O285" s="79">
        <f>22</f>
        <v>22</v>
      </c>
      <c r="P285" s="79">
        <v>78</v>
      </c>
      <c r="Q285" s="79">
        <v>45</v>
      </c>
      <c r="R285" s="80" t="s">
        <v>3908</v>
      </c>
      <c r="S285" s="79" t="s">
        <v>3917</v>
      </c>
      <c r="T285" s="81">
        <v>44697.647175925929</v>
      </c>
      <c r="U285" s="79" t="s">
        <v>3910</v>
      </c>
      <c r="V285" s="79"/>
    </row>
    <row r="286" spans="4:22" ht="12.75">
      <c r="D286" s="20"/>
      <c r="E286" s="20"/>
      <c r="F286" s="44"/>
      <c r="G286" s="44"/>
      <c r="H286" s="20"/>
      <c r="L286" s="79"/>
      <c r="M286" s="79">
        <v>102</v>
      </c>
      <c r="N286" s="79" t="s">
        <v>222</v>
      </c>
      <c r="O286" s="79">
        <f>3</f>
        <v>3</v>
      </c>
      <c r="P286" s="79">
        <v>75</v>
      </c>
      <c r="Q286" s="79">
        <v>62</v>
      </c>
      <c r="R286" s="80" t="s">
        <v>3908</v>
      </c>
      <c r="S286" s="79" t="s">
        <v>3915</v>
      </c>
      <c r="T286" s="81">
        <v>44697.647164351853</v>
      </c>
      <c r="U286" s="79" t="s">
        <v>3961</v>
      </c>
      <c r="V286" s="79"/>
    </row>
    <row r="287" spans="4:22" ht="12.75">
      <c r="D287" s="20"/>
      <c r="E287" s="20"/>
      <c r="F287" s="44"/>
      <c r="G287" s="44"/>
      <c r="H287" s="20"/>
      <c r="L287" s="79"/>
      <c r="M287" s="79">
        <v>103</v>
      </c>
      <c r="N287" s="79" t="s">
        <v>302</v>
      </c>
      <c r="O287" s="79">
        <v>0</v>
      </c>
      <c r="P287" s="79">
        <v>50</v>
      </c>
      <c r="Q287" s="79">
        <v>41</v>
      </c>
      <c r="R287" s="80" t="s">
        <v>3908</v>
      </c>
      <c r="S287" s="79" t="s">
        <v>3915</v>
      </c>
      <c r="T287" s="81">
        <v>44697.647175925929</v>
      </c>
      <c r="U287" s="79" t="s">
        <v>3994</v>
      </c>
      <c r="V287" s="79"/>
    </row>
    <row r="288" spans="4:22" ht="12.75">
      <c r="D288" s="20"/>
      <c r="E288" s="20"/>
      <c r="F288" s="44"/>
      <c r="G288" s="44"/>
      <c r="H288" s="20"/>
      <c r="L288" s="79"/>
      <c r="M288" s="79">
        <v>104</v>
      </c>
      <c r="N288" s="79" t="s">
        <v>173</v>
      </c>
      <c r="O288" s="79">
        <v>0</v>
      </c>
      <c r="P288" s="79">
        <v>69</v>
      </c>
      <c r="Q288" s="79">
        <v>31</v>
      </c>
      <c r="R288" s="80" t="s">
        <v>3908</v>
      </c>
      <c r="S288" s="79" t="s">
        <v>3964</v>
      </c>
      <c r="T288" s="81">
        <v>44697.647141203706</v>
      </c>
      <c r="U288" s="79" t="s">
        <v>3910</v>
      </c>
      <c r="V288" s="79"/>
    </row>
    <row r="289" spans="4:22" ht="12.75">
      <c r="D289" s="20"/>
      <c r="E289" s="20"/>
      <c r="F289" s="44"/>
      <c r="G289" s="44"/>
      <c r="H289" s="20"/>
      <c r="L289" s="79"/>
      <c r="M289" s="79">
        <v>105</v>
      </c>
      <c r="N289" s="79" t="s">
        <v>267</v>
      </c>
      <c r="O289" s="79">
        <f>10</f>
        <v>10</v>
      </c>
      <c r="P289" s="79">
        <v>57</v>
      </c>
      <c r="Q289" s="79">
        <v>25</v>
      </c>
      <c r="R289" s="79">
        <v>98</v>
      </c>
      <c r="S289" s="79" t="s">
        <v>3915</v>
      </c>
      <c r="T289" s="81">
        <v>44697.647164351853</v>
      </c>
      <c r="U289" s="79" t="s">
        <v>3961</v>
      </c>
      <c r="V289" s="79"/>
    </row>
    <row r="290" spans="4:22" ht="12.75">
      <c r="D290" s="20"/>
      <c r="E290" s="20"/>
      <c r="F290" s="44"/>
      <c r="G290" s="44"/>
      <c r="H290" s="20"/>
      <c r="L290" s="79"/>
      <c r="M290" s="79">
        <v>106</v>
      </c>
      <c r="N290" s="79" t="s">
        <v>175</v>
      </c>
      <c r="O290" s="79">
        <v>0</v>
      </c>
      <c r="P290" s="79">
        <v>46</v>
      </c>
      <c r="Q290" s="79">
        <v>46</v>
      </c>
      <c r="R290" s="80" t="s">
        <v>3908</v>
      </c>
      <c r="S290" s="79" t="s">
        <v>3946</v>
      </c>
      <c r="T290" s="81">
        <v>44697.647175925929</v>
      </c>
      <c r="U290" s="79" t="s">
        <v>3910</v>
      </c>
      <c r="V290" s="79"/>
    </row>
    <row r="291" spans="4:22" ht="12.75">
      <c r="D291" s="20"/>
      <c r="E291" s="20"/>
      <c r="F291" s="44"/>
      <c r="G291" s="44"/>
      <c r="H291" s="20"/>
      <c r="L291" s="79"/>
      <c r="M291" s="79">
        <v>107</v>
      </c>
      <c r="N291" s="79" t="s">
        <v>276</v>
      </c>
      <c r="O291" s="79">
        <f>61</f>
        <v>61</v>
      </c>
      <c r="P291" s="79">
        <v>90</v>
      </c>
      <c r="Q291" s="79">
        <v>28</v>
      </c>
      <c r="R291" s="80" t="s">
        <v>3908</v>
      </c>
      <c r="S291" s="79" t="s">
        <v>3915</v>
      </c>
      <c r="T291" s="81">
        <v>44697.647569444445</v>
      </c>
      <c r="U291" s="79" t="s">
        <v>3961</v>
      </c>
      <c r="V291" s="79"/>
    </row>
    <row r="292" spans="4:22" ht="12.75">
      <c r="D292" s="20"/>
      <c r="E292" s="20"/>
      <c r="F292" s="44"/>
      <c r="G292" s="44"/>
      <c r="H292" s="20"/>
      <c r="L292" s="79"/>
      <c r="M292" s="79">
        <v>108</v>
      </c>
      <c r="N292" s="79" t="s">
        <v>227</v>
      </c>
      <c r="O292" s="79">
        <v>0</v>
      </c>
      <c r="P292" s="79">
        <v>62</v>
      </c>
      <c r="Q292" s="79">
        <v>62</v>
      </c>
      <c r="R292" s="79">
        <v>90</v>
      </c>
      <c r="S292" s="79" t="s">
        <v>3936</v>
      </c>
      <c r="T292" s="81">
        <v>44697.647152777776</v>
      </c>
      <c r="U292" s="79" t="s">
        <v>3994</v>
      </c>
      <c r="V292" s="79"/>
    </row>
    <row r="293" spans="4:22" ht="12.75">
      <c r="D293" s="20"/>
      <c r="E293" s="20"/>
      <c r="F293" s="44"/>
      <c r="G293" s="44"/>
      <c r="H293" s="20"/>
      <c r="L293" s="79"/>
      <c r="M293" s="79">
        <v>109</v>
      </c>
      <c r="N293" s="79" t="s">
        <v>197</v>
      </c>
      <c r="O293" s="79">
        <f>2</f>
        <v>2</v>
      </c>
      <c r="P293" s="79">
        <v>62</v>
      </c>
      <c r="Q293" s="79">
        <v>46</v>
      </c>
      <c r="R293" s="80" t="s">
        <v>3908</v>
      </c>
      <c r="S293" s="79" t="s">
        <v>3913</v>
      </c>
      <c r="T293" s="81">
        <v>44697.647175925929</v>
      </c>
      <c r="U293" s="79" t="s">
        <v>3910</v>
      </c>
      <c r="V293" s="79"/>
    </row>
    <row r="294" spans="4:22" ht="12.75">
      <c r="D294" s="20"/>
      <c r="E294" s="20"/>
      <c r="F294" s="44"/>
      <c r="G294" s="44"/>
      <c r="H294" s="20"/>
      <c r="L294" s="79"/>
      <c r="M294" s="79">
        <v>110</v>
      </c>
      <c r="N294" s="79" t="s">
        <v>223</v>
      </c>
      <c r="O294" s="79">
        <f>8</f>
        <v>8</v>
      </c>
      <c r="P294" s="79">
        <v>51</v>
      </c>
      <c r="Q294" s="79">
        <v>40</v>
      </c>
      <c r="R294" s="80" t="s">
        <v>3908</v>
      </c>
      <c r="S294" s="79" t="s">
        <v>3946</v>
      </c>
      <c r="T294" s="81">
        <v>44697.647199074076</v>
      </c>
      <c r="U294" s="79" t="s">
        <v>3910</v>
      </c>
      <c r="V294" s="79"/>
    </row>
    <row r="295" spans="4:22" ht="12.75">
      <c r="D295" s="20"/>
      <c r="E295" s="20"/>
      <c r="F295" s="44"/>
      <c r="G295" s="44"/>
      <c r="H295" s="20"/>
      <c r="L295" s="79"/>
      <c r="M295" s="79">
        <v>111</v>
      </c>
      <c r="N295" s="79" t="s">
        <v>204</v>
      </c>
      <c r="O295" s="79">
        <f>1</f>
        <v>1</v>
      </c>
      <c r="P295" s="79">
        <v>67</v>
      </c>
      <c r="Q295" s="79">
        <v>63</v>
      </c>
      <c r="R295" s="80" t="s">
        <v>3908</v>
      </c>
      <c r="S295" s="79" t="s">
        <v>3921</v>
      </c>
      <c r="T295" s="81">
        <v>44697.647175925929</v>
      </c>
      <c r="U295" s="79" t="s">
        <v>3910</v>
      </c>
      <c r="V295" s="79"/>
    </row>
    <row r="296" spans="4:22" ht="12.75">
      <c r="D296" s="20"/>
      <c r="E296" s="20"/>
      <c r="F296" s="44"/>
      <c r="G296" s="44"/>
      <c r="H296" s="20"/>
      <c r="L296" s="79"/>
      <c r="M296" s="79">
        <v>112</v>
      </c>
      <c r="N296" s="79" t="s">
        <v>3966</v>
      </c>
      <c r="O296" s="79">
        <v>-7</v>
      </c>
      <c r="P296" s="79">
        <v>75</v>
      </c>
      <c r="Q296" s="79">
        <v>75</v>
      </c>
      <c r="R296" s="80" t="s">
        <v>3908</v>
      </c>
      <c r="S296" s="79" t="s">
        <v>3946</v>
      </c>
      <c r="T296" s="81">
        <v>44697.647199074076</v>
      </c>
      <c r="U296" s="79" t="s">
        <v>3910</v>
      </c>
      <c r="V296" s="79"/>
    </row>
    <row r="297" spans="4:22" ht="12.75">
      <c r="D297" s="20"/>
      <c r="E297" s="20"/>
      <c r="F297" s="44"/>
      <c r="G297" s="44"/>
      <c r="H297" s="20"/>
      <c r="L297" s="79"/>
      <c r="M297" s="79">
        <v>113</v>
      </c>
      <c r="N297" s="79" t="s">
        <v>221</v>
      </c>
      <c r="O297" s="79">
        <v>-15</v>
      </c>
      <c r="P297" s="79">
        <v>36</v>
      </c>
      <c r="Q297" s="79">
        <v>36</v>
      </c>
      <c r="R297" s="80" t="s">
        <v>3908</v>
      </c>
      <c r="S297" s="79" t="s">
        <v>3946</v>
      </c>
      <c r="T297" s="81">
        <v>44697.647245370368</v>
      </c>
      <c r="U297" s="79" t="s">
        <v>3910</v>
      </c>
      <c r="V297" s="79"/>
    </row>
    <row r="298" spans="4:22" ht="12.75">
      <c r="D298" s="20"/>
      <c r="E298" s="20"/>
      <c r="F298" s="44"/>
      <c r="G298" s="44"/>
      <c r="H298" s="20"/>
      <c r="L298" s="79"/>
      <c r="M298" s="79">
        <v>114</v>
      </c>
      <c r="N298" s="79" t="s">
        <v>172</v>
      </c>
      <c r="O298" s="79">
        <v>-2</v>
      </c>
      <c r="P298" s="79">
        <v>73</v>
      </c>
      <c r="Q298" s="79">
        <v>44</v>
      </c>
      <c r="R298" s="80" t="s">
        <v>3908</v>
      </c>
      <c r="S298" s="79" t="s">
        <v>3971</v>
      </c>
      <c r="T298" s="81">
        <v>44697.647210648145</v>
      </c>
      <c r="U298" s="79" t="s">
        <v>3910</v>
      </c>
      <c r="V298" s="79"/>
    </row>
    <row r="299" spans="4:22" ht="12.75">
      <c r="D299" s="20"/>
      <c r="E299" s="20"/>
      <c r="F299" s="44"/>
      <c r="G299" s="44"/>
      <c r="H299" s="20"/>
      <c r="L299" s="79"/>
      <c r="M299" s="79">
        <v>115</v>
      </c>
      <c r="N299" s="79" t="s">
        <v>252</v>
      </c>
      <c r="O299" s="79">
        <v>-24</v>
      </c>
      <c r="P299" s="79">
        <v>49</v>
      </c>
      <c r="Q299" s="79">
        <v>49</v>
      </c>
      <c r="R299" s="80" t="s">
        <v>3908</v>
      </c>
      <c r="S299" s="79" t="s">
        <v>3924</v>
      </c>
      <c r="T299" s="81">
        <v>44697.647199074076</v>
      </c>
      <c r="U299" s="79" t="s">
        <v>3910</v>
      </c>
      <c r="V299" s="79"/>
    </row>
    <row r="300" spans="4:22" ht="12.75">
      <c r="D300" s="20"/>
      <c r="E300" s="20"/>
      <c r="F300" s="44"/>
      <c r="G300" s="44"/>
      <c r="H300" s="20"/>
      <c r="L300" s="79"/>
      <c r="M300" s="79">
        <v>116</v>
      </c>
      <c r="N300" s="79" t="s">
        <v>263</v>
      </c>
      <c r="O300" s="79">
        <f>5</f>
        <v>5</v>
      </c>
      <c r="P300" s="79">
        <v>34</v>
      </c>
      <c r="Q300" s="79">
        <v>29</v>
      </c>
      <c r="R300" s="80" t="s">
        <v>3908</v>
      </c>
      <c r="S300" s="79" t="s">
        <v>3915</v>
      </c>
      <c r="T300" s="81">
        <v>44697.647534722222</v>
      </c>
      <c r="U300" s="79" t="s">
        <v>3910</v>
      </c>
      <c r="V300" s="79"/>
    </row>
    <row r="301" spans="4:22" ht="12.75">
      <c r="D301" s="20"/>
      <c r="E301" s="20"/>
      <c r="F301" s="44"/>
      <c r="G301" s="44"/>
      <c r="H301" s="20"/>
      <c r="L301" s="79"/>
      <c r="M301" s="79">
        <v>117</v>
      </c>
      <c r="N301" s="79" t="s">
        <v>297</v>
      </c>
      <c r="O301" s="79">
        <v>-4</v>
      </c>
      <c r="P301" s="79">
        <v>95</v>
      </c>
      <c r="Q301" s="79">
        <v>72</v>
      </c>
      <c r="R301" s="80" t="s">
        <v>3908</v>
      </c>
      <c r="S301" s="79" t="s">
        <v>3915</v>
      </c>
      <c r="T301" s="81">
        <v>44697.647187499999</v>
      </c>
      <c r="U301" s="79" t="s">
        <v>3997</v>
      </c>
      <c r="V301" s="79"/>
    </row>
    <row r="302" spans="4:22" ht="12.75">
      <c r="D302" s="20"/>
      <c r="E302" s="20"/>
      <c r="F302" s="44"/>
      <c r="G302" s="44"/>
      <c r="H302" s="20"/>
      <c r="L302" s="79"/>
      <c r="M302" s="79">
        <v>118</v>
      </c>
      <c r="N302" s="79" t="s">
        <v>224</v>
      </c>
      <c r="O302" s="79">
        <v>-16</v>
      </c>
      <c r="P302" s="79">
        <v>48</v>
      </c>
      <c r="Q302" s="79">
        <v>48</v>
      </c>
      <c r="R302" s="80" t="s">
        <v>3908</v>
      </c>
      <c r="S302" s="79" t="s">
        <v>3915</v>
      </c>
      <c r="T302" s="81">
        <v>44697.647210648145</v>
      </c>
      <c r="U302" s="79" t="s">
        <v>3910</v>
      </c>
      <c r="V302" s="79"/>
    </row>
    <row r="303" spans="4:22" ht="12.75">
      <c r="D303" s="20"/>
      <c r="E303" s="20"/>
      <c r="F303" s="44"/>
      <c r="G303" s="44"/>
      <c r="H303" s="20"/>
      <c r="L303" s="79"/>
      <c r="M303" s="79">
        <v>119</v>
      </c>
      <c r="N303" s="79" t="s">
        <v>225</v>
      </c>
      <c r="O303" s="79">
        <v>0</v>
      </c>
      <c r="P303" s="79">
        <v>37</v>
      </c>
      <c r="Q303" s="79">
        <v>37</v>
      </c>
      <c r="R303" s="80" t="s">
        <v>3908</v>
      </c>
      <c r="S303" s="79" t="s">
        <v>3915</v>
      </c>
      <c r="T303" s="81">
        <v>44697.647152777776</v>
      </c>
      <c r="U303" s="79" t="s">
        <v>3910</v>
      </c>
      <c r="V303" s="79"/>
    </row>
    <row r="304" spans="4:22" ht="12.75">
      <c r="D304" s="20"/>
      <c r="E304" s="20"/>
      <c r="F304" s="44"/>
      <c r="G304" s="44"/>
      <c r="H304" s="20"/>
      <c r="L304" s="79"/>
      <c r="M304" s="79">
        <v>120</v>
      </c>
      <c r="N304" s="79" t="s">
        <v>210</v>
      </c>
      <c r="O304" s="79">
        <f>6</f>
        <v>6</v>
      </c>
      <c r="P304" s="79">
        <v>40</v>
      </c>
      <c r="Q304" s="79">
        <v>34</v>
      </c>
      <c r="R304" s="80" t="s">
        <v>3908</v>
      </c>
      <c r="S304" s="79" t="s">
        <v>3911</v>
      </c>
      <c r="T304" s="81">
        <v>44697.647175925929</v>
      </c>
      <c r="U304" s="79" t="s">
        <v>3910</v>
      </c>
      <c r="V304" s="79"/>
    </row>
    <row r="305" spans="4:22" ht="12.75">
      <c r="D305" s="20"/>
      <c r="E305" s="20"/>
      <c r="F305" s="44"/>
      <c r="G305" s="44"/>
      <c r="H305" s="20"/>
      <c r="L305" s="79"/>
      <c r="M305" s="79">
        <v>121</v>
      </c>
      <c r="N305" s="79" t="s">
        <v>171</v>
      </c>
      <c r="O305" s="79">
        <f>1</f>
        <v>1</v>
      </c>
      <c r="P305" s="79">
        <v>38</v>
      </c>
      <c r="Q305" s="79">
        <v>37</v>
      </c>
      <c r="R305" s="80" t="s">
        <v>3908</v>
      </c>
      <c r="S305" s="79" t="s">
        <v>3921</v>
      </c>
      <c r="T305" s="81">
        <v>44697.647199074076</v>
      </c>
      <c r="U305" s="79" t="s">
        <v>3910</v>
      </c>
      <c r="V305" s="79"/>
    </row>
    <row r="306" spans="4:22" ht="12.75">
      <c r="D306" s="20"/>
      <c r="E306" s="20"/>
      <c r="F306" s="44"/>
      <c r="G306" s="44"/>
      <c r="H306" s="20"/>
      <c r="L306" s="79"/>
      <c r="M306" s="79">
        <v>122</v>
      </c>
      <c r="N306" s="79" t="s">
        <v>279</v>
      </c>
      <c r="O306" s="79">
        <v>0</v>
      </c>
      <c r="P306" s="79">
        <v>31</v>
      </c>
      <c r="Q306" s="79">
        <v>31</v>
      </c>
      <c r="R306" s="80" t="s">
        <v>3908</v>
      </c>
      <c r="S306" s="79" t="s">
        <v>3915</v>
      </c>
      <c r="T306" s="81">
        <v>44697.647152777776</v>
      </c>
      <c r="U306" s="79" t="s">
        <v>3910</v>
      </c>
      <c r="V306" s="79"/>
    </row>
    <row r="307" spans="4:22" ht="12.75">
      <c r="D307" s="20"/>
      <c r="E307" s="20"/>
      <c r="F307" s="44"/>
      <c r="G307" s="44"/>
      <c r="H307" s="20"/>
      <c r="L307" s="79"/>
      <c r="M307" s="79">
        <v>123</v>
      </c>
      <c r="N307" s="79" t="s">
        <v>247</v>
      </c>
      <c r="O307" s="79">
        <v>-4</v>
      </c>
      <c r="P307" s="79">
        <v>37</v>
      </c>
      <c r="Q307" s="79">
        <v>31</v>
      </c>
      <c r="R307" s="80" t="s">
        <v>3908</v>
      </c>
      <c r="S307" s="79" t="s">
        <v>3917</v>
      </c>
      <c r="T307" s="81">
        <v>44697.647210648145</v>
      </c>
      <c r="U307" s="79" t="s">
        <v>3910</v>
      </c>
      <c r="V307" s="79"/>
    </row>
    <row r="308" spans="4:22" ht="12.75">
      <c r="D308" s="20"/>
      <c r="E308" s="20"/>
      <c r="F308" s="44"/>
      <c r="G308" s="44"/>
      <c r="H308" s="20"/>
      <c r="L308" s="79"/>
      <c r="M308" s="79">
        <v>124</v>
      </c>
      <c r="N308" s="79" t="s">
        <v>189</v>
      </c>
      <c r="O308" s="79">
        <v>0</v>
      </c>
      <c r="P308" s="79">
        <v>31</v>
      </c>
      <c r="Q308" s="79">
        <v>31</v>
      </c>
      <c r="R308" s="80" t="s">
        <v>3908</v>
      </c>
      <c r="S308" s="79" t="s">
        <v>3909</v>
      </c>
      <c r="T308" s="81">
        <v>44697.647326388891</v>
      </c>
      <c r="U308" s="79" t="s">
        <v>3910</v>
      </c>
      <c r="V308" s="79"/>
    </row>
    <row r="309" spans="4:22" ht="12.75">
      <c r="D309" s="20"/>
      <c r="E309" s="20"/>
      <c r="F309" s="44"/>
      <c r="G309" s="44"/>
      <c r="H309" s="20"/>
      <c r="L309" s="79"/>
      <c r="M309" s="79">
        <v>125</v>
      </c>
      <c r="N309" s="79" t="s">
        <v>228</v>
      </c>
      <c r="O309" s="79">
        <v>0</v>
      </c>
      <c r="P309" s="80" t="s">
        <v>3908</v>
      </c>
      <c r="Q309" s="79">
        <v>97</v>
      </c>
      <c r="R309" s="80" t="s">
        <v>3908</v>
      </c>
      <c r="S309" s="79" t="s">
        <v>3915</v>
      </c>
      <c r="T309" s="81">
        <v>44697.647326388891</v>
      </c>
      <c r="U309" s="79" t="s">
        <v>3912</v>
      </c>
      <c r="V309" s="79"/>
    </row>
    <row r="310" spans="4:22" ht="12.75">
      <c r="D310" s="20"/>
      <c r="E310" s="20"/>
      <c r="F310" s="44"/>
      <c r="G310" s="44"/>
      <c r="H310" s="20"/>
      <c r="L310" s="79"/>
      <c r="M310" s="79">
        <v>126</v>
      </c>
      <c r="N310" s="79" t="s">
        <v>186</v>
      </c>
      <c r="O310" s="79">
        <v>0</v>
      </c>
      <c r="P310" s="79">
        <v>37</v>
      </c>
      <c r="Q310" s="79">
        <v>37</v>
      </c>
      <c r="R310" s="80" t="s">
        <v>3908</v>
      </c>
      <c r="S310" s="79" t="s">
        <v>3967</v>
      </c>
      <c r="T310" s="81">
        <v>44697.647326388891</v>
      </c>
      <c r="U310" s="79" t="s">
        <v>3910</v>
      </c>
      <c r="V310" s="79"/>
    </row>
    <row r="311" spans="4:22" ht="12.75">
      <c r="D311" s="20"/>
      <c r="E311" s="20"/>
      <c r="F311" s="44"/>
      <c r="G311" s="44"/>
      <c r="H311" s="20"/>
      <c r="L311" s="79"/>
      <c r="M311" s="79">
        <v>127</v>
      </c>
      <c r="N311" s="79" t="s">
        <v>286</v>
      </c>
      <c r="O311" s="79">
        <v>0</v>
      </c>
      <c r="P311" s="79">
        <v>63</v>
      </c>
      <c r="Q311" s="79">
        <v>56</v>
      </c>
      <c r="R311" s="80" t="s">
        <v>3908</v>
      </c>
      <c r="S311" s="79" t="s">
        <v>3915</v>
      </c>
      <c r="T311" s="81">
        <v>44697.647326388891</v>
      </c>
      <c r="U311" s="79" t="s">
        <v>3910</v>
      </c>
      <c r="V311" s="79"/>
    </row>
    <row r="312" spans="4:22" ht="12.75">
      <c r="D312" s="20"/>
      <c r="E312" s="20"/>
      <c r="F312" s="44"/>
      <c r="G312" s="44"/>
      <c r="H312" s="20"/>
      <c r="L312" s="79"/>
      <c r="M312" s="79">
        <v>128</v>
      </c>
      <c r="N312" s="79" t="s">
        <v>257</v>
      </c>
      <c r="O312" s="79">
        <v>0</v>
      </c>
      <c r="P312" s="79">
        <v>38</v>
      </c>
      <c r="Q312" s="79">
        <v>38</v>
      </c>
      <c r="R312" s="80" t="s">
        <v>3908</v>
      </c>
      <c r="S312" s="79" t="s">
        <v>3924</v>
      </c>
      <c r="T312" s="81">
        <v>44697.647719907407</v>
      </c>
      <c r="U312" s="79" t="s">
        <v>3910</v>
      </c>
      <c r="V312" s="79"/>
    </row>
    <row r="313" spans="4:22" ht="12.75">
      <c r="D313" s="20"/>
      <c r="E313" s="20"/>
      <c r="F313" s="44"/>
      <c r="G313" s="44"/>
      <c r="H313" s="20"/>
      <c r="L313" s="79"/>
      <c r="M313" s="79">
        <v>129</v>
      </c>
      <c r="N313" s="79" t="s">
        <v>176</v>
      </c>
      <c r="O313" s="79">
        <f>1</f>
        <v>1</v>
      </c>
      <c r="P313" s="79">
        <v>69</v>
      </c>
      <c r="Q313" s="79">
        <v>64</v>
      </c>
      <c r="R313" s="80" t="s">
        <v>3908</v>
      </c>
      <c r="S313" s="79" t="s">
        <v>3978</v>
      </c>
      <c r="T313" s="81">
        <v>44697.647488425922</v>
      </c>
      <c r="U313" s="79" t="s">
        <v>3910</v>
      </c>
      <c r="V313" s="79"/>
    </row>
    <row r="314" spans="4:22" ht="12.75">
      <c r="D314" s="20"/>
      <c r="E314" s="20"/>
      <c r="F314" s="44"/>
      <c r="G314" s="44"/>
      <c r="H314" s="20"/>
      <c r="L314" s="79"/>
      <c r="M314" s="79">
        <v>130</v>
      </c>
      <c r="N314" s="79" t="s">
        <v>299</v>
      </c>
      <c r="O314" s="79">
        <f>4</f>
        <v>4</v>
      </c>
      <c r="P314" s="79">
        <v>91</v>
      </c>
      <c r="Q314" s="79">
        <v>73</v>
      </c>
      <c r="R314" s="80" t="s">
        <v>3908</v>
      </c>
      <c r="S314" s="79" t="s">
        <v>3915</v>
      </c>
      <c r="T314" s="81">
        <v>44697.647430555553</v>
      </c>
      <c r="U314" s="79" t="s">
        <v>3961</v>
      </c>
      <c r="V314" s="79"/>
    </row>
    <row r="315" spans="4:22" ht="12.75">
      <c r="D315" s="20"/>
      <c r="E315" s="20"/>
      <c r="F315" s="44"/>
      <c r="G315" s="44"/>
      <c r="H315" s="20"/>
      <c r="L315" s="79"/>
      <c r="M315" s="79">
        <v>131</v>
      </c>
      <c r="N315" s="79" t="s">
        <v>291</v>
      </c>
      <c r="O315" s="79">
        <v>0</v>
      </c>
      <c r="P315" s="79">
        <v>69</v>
      </c>
      <c r="Q315" s="79">
        <v>69</v>
      </c>
      <c r="R315" s="80" t="s">
        <v>3908</v>
      </c>
      <c r="S315" s="79" t="s">
        <v>3915</v>
      </c>
      <c r="T315" s="81">
        <v>44697.647337962961</v>
      </c>
      <c r="U315" s="79" t="s">
        <v>3910</v>
      </c>
      <c r="V315" s="79"/>
    </row>
    <row r="316" spans="4:22" ht="12.75">
      <c r="D316" s="20"/>
      <c r="E316" s="20"/>
      <c r="F316" s="44"/>
      <c r="G316" s="44"/>
      <c r="H316" s="20"/>
      <c r="L316" s="79"/>
      <c r="M316" s="79">
        <v>132</v>
      </c>
      <c r="N316" s="79" t="s">
        <v>296</v>
      </c>
      <c r="O316" s="79">
        <v>0</v>
      </c>
      <c r="P316" s="79">
        <v>84</v>
      </c>
      <c r="Q316" s="79">
        <v>59</v>
      </c>
      <c r="R316" s="80" t="s">
        <v>3908</v>
      </c>
      <c r="S316" s="79" t="s">
        <v>3924</v>
      </c>
      <c r="T316" s="81">
        <v>44697.647337962961</v>
      </c>
      <c r="U316" s="79" t="s">
        <v>3961</v>
      </c>
      <c r="V316" s="79"/>
    </row>
    <row r="317" spans="4:22" ht="12.75">
      <c r="D317" s="20"/>
      <c r="E317" s="20"/>
      <c r="F317" s="44"/>
      <c r="G317" s="44"/>
      <c r="H317" s="20"/>
      <c r="L317" s="79"/>
      <c r="M317" s="79">
        <v>133</v>
      </c>
      <c r="N317" s="79" t="s">
        <v>240</v>
      </c>
      <c r="O317" s="79">
        <v>-13</v>
      </c>
      <c r="P317" s="79">
        <v>36</v>
      </c>
      <c r="Q317" s="79">
        <v>24</v>
      </c>
      <c r="R317" s="80" t="s">
        <v>3908</v>
      </c>
      <c r="S317" s="79" t="s">
        <v>3924</v>
      </c>
      <c r="T317" s="81">
        <v>44697.647372685184</v>
      </c>
      <c r="U317" s="79" t="s">
        <v>3910</v>
      </c>
      <c r="V317" s="79"/>
    </row>
    <row r="318" spans="4:22" ht="12.75">
      <c r="D318" s="20"/>
      <c r="E318" s="20"/>
      <c r="F318" s="44"/>
      <c r="G318" s="44"/>
      <c r="H318" s="20"/>
      <c r="L318" s="79"/>
      <c r="M318" s="79">
        <v>134</v>
      </c>
      <c r="N318" s="79" t="s">
        <v>253</v>
      </c>
      <c r="O318" s="79">
        <v>-2</v>
      </c>
      <c r="P318" s="79">
        <v>30</v>
      </c>
      <c r="Q318" s="79">
        <v>30</v>
      </c>
      <c r="R318" s="80" t="s">
        <v>3908</v>
      </c>
      <c r="S318" s="79" t="s">
        <v>3924</v>
      </c>
      <c r="T318" s="81">
        <v>44697.64738425926</v>
      </c>
      <c r="U318" s="79" t="s">
        <v>3910</v>
      </c>
      <c r="V318" s="79"/>
    </row>
    <row r="319" spans="4:22" ht="12.75">
      <c r="D319" s="20"/>
      <c r="E319" s="20"/>
      <c r="F319" s="44"/>
      <c r="G319" s="44"/>
      <c r="H319" s="20"/>
      <c r="L319" s="79"/>
      <c r="M319" s="79">
        <v>135</v>
      </c>
      <c r="N319" s="79" t="s">
        <v>219</v>
      </c>
      <c r="O319" s="79">
        <v>0</v>
      </c>
      <c r="P319" s="80" t="s">
        <v>3908</v>
      </c>
      <c r="Q319" s="79">
        <v>46</v>
      </c>
      <c r="R319" s="80" t="s">
        <v>3908</v>
      </c>
      <c r="S319" s="79" t="s">
        <v>3946</v>
      </c>
      <c r="T319" s="81">
        <v>44697.647361111114</v>
      </c>
      <c r="U319" s="79" t="s">
        <v>3912</v>
      </c>
      <c r="V319" s="79"/>
    </row>
    <row r="320" spans="4:22" ht="12.75">
      <c r="D320" s="20"/>
      <c r="E320" s="20"/>
      <c r="F320" s="44"/>
      <c r="G320" s="44"/>
      <c r="H320" s="20"/>
      <c r="L320" s="79"/>
      <c r="M320" s="79">
        <v>136</v>
      </c>
      <c r="N320" s="79" t="s">
        <v>260</v>
      </c>
      <c r="O320" s="79">
        <v>0</v>
      </c>
      <c r="P320" s="80" t="s">
        <v>3908</v>
      </c>
      <c r="Q320" s="79">
        <v>30</v>
      </c>
      <c r="R320" s="80" t="s">
        <v>3908</v>
      </c>
      <c r="S320" s="79" t="s">
        <v>3924</v>
      </c>
      <c r="T320" s="81">
        <v>44697.647361111114</v>
      </c>
      <c r="U320" s="79" t="s">
        <v>3912</v>
      </c>
      <c r="V320" s="79"/>
    </row>
    <row r="321" spans="4:22" ht="12.75">
      <c r="D321" s="20"/>
      <c r="E321" s="20"/>
      <c r="F321" s="44"/>
      <c r="G321" s="44"/>
      <c r="H321" s="20"/>
      <c r="L321" s="79"/>
      <c r="M321" s="79">
        <v>137</v>
      </c>
      <c r="N321" s="79" t="s">
        <v>250</v>
      </c>
      <c r="O321" s="79">
        <v>0</v>
      </c>
      <c r="P321" s="80" t="s">
        <v>3908</v>
      </c>
      <c r="Q321" s="79">
        <v>65</v>
      </c>
      <c r="R321" s="80" t="s">
        <v>3908</v>
      </c>
      <c r="S321" s="79" t="s">
        <v>3933</v>
      </c>
      <c r="T321" s="81">
        <v>44697.647361111114</v>
      </c>
      <c r="U321" s="79" t="s">
        <v>3912</v>
      </c>
      <c r="V321" s="79"/>
    </row>
    <row r="322" spans="4:22" ht="12.75">
      <c r="D322" s="20"/>
      <c r="E322" s="20"/>
      <c r="F322" s="44"/>
      <c r="G322" s="44"/>
      <c r="H322" s="20"/>
      <c r="L322" s="79"/>
      <c r="M322" s="79">
        <v>138</v>
      </c>
      <c r="N322" s="79" t="s">
        <v>244</v>
      </c>
      <c r="O322" s="79">
        <v>-14</v>
      </c>
      <c r="P322" s="79">
        <v>84</v>
      </c>
      <c r="Q322" s="79">
        <v>6</v>
      </c>
      <c r="R322" s="80" t="s">
        <v>3908</v>
      </c>
      <c r="S322" s="79" t="s">
        <v>3917</v>
      </c>
      <c r="T322" s="81">
        <v>44697.64738425926</v>
      </c>
      <c r="U322" s="79" t="s">
        <v>3910</v>
      </c>
      <c r="V322" s="79"/>
    </row>
    <row r="323" spans="4:22" ht="12.75">
      <c r="D323" s="20"/>
      <c r="E323" s="20"/>
      <c r="F323" s="44"/>
      <c r="G323" s="44"/>
      <c r="H323" s="20"/>
      <c r="L323" s="79"/>
      <c r="M323" s="79">
        <v>139</v>
      </c>
      <c r="N323" s="79" t="s">
        <v>248</v>
      </c>
      <c r="O323" s="79">
        <v>-5</v>
      </c>
      <c r="P323" s="79">
        <v>34</v>
      </c>
      <c r="Q323" s="79">
        <v>4</v>
      </c>
      <c r="R323" s="80" t="s">
        <v>3908</v>
      </c>
      <c r="S323" s="79" t="s">
        <v>3917</v>
      </c>
      <c r="T323" s="81">
        <v>44697.647372685184</v>
      </c>
      <c r="U323" s="79" t="s">
        <v>3910</v>
      </c>
      <c r="V323" s="79"/>
    </row>
    <row r="324" spans="4:22" ht="12.75">
      <c r="D324" s="20"/>
      <c r="E324" s="20"/>
      <c r="F324" s="44"/>
      <c r="G324" s="44"/>
      <c r="H324" s="20"/>
      <c r="L324" s="79"/>
      <c r="M324" s="79">
        <v>140</v>
      </c>
      <c r="N324" s="79" t="s">
        <v>203</v>
      </c>
      <c r="O324" s="79">
        <v>0</v>
      </c>
      <c r="P324" s="80" t="s">
        <v>3908</v>
      </c>
      <c r="Q324" s="79">
        <v>15</v>
      </c>
      <c r="R324" s="80" t="s">
        <v>3908</v>
      </c>
      <c r="S324" s="79" t="s">
        <v>3915</v>
      </c>
      <c r="T324" s="81">
        <v>44697.647372685184</v>
      </c>
      <c r="U324" s="79" t="s">
        <v>3912</v>
      </c>
      <c r="V324" s="79"/>
    </row>
    <row r="325" spans="4:22" ht="12.75">
      <c r="D325" s="20"/>
      <c r="E325" s="20"/>
      <c r="F325" s="44"/>
      <c r="G325" s="44"/>
      <c r="H325" s="20"/>
      <c r="L325" s="79"/>
      <c r="M325" s="79">
        <v>141</v>
      </c>
      <c r="N325" s="79" t="s">
        <v>271</v>
      </c>
      <c r="O325" s="79">
        <v>-3</v>
      </c>
      <c r="P325" s="79">
        <v>47</v>
      </c>
      <c r="Q325" s="79">
        <v>18</v>
      </c>
      <c r="R325" s="80" t="s">
        <v>3908</v>
      </c>
      <c r="S325" s="79" t="s">
        <v>3915</v>
      </c>
      <c r="T325" s="81">
        <v>44697.647372685184</v>
      </c>
      <c r="U325" s="79" t="s">
        <v>3910</v>
      </c>
      <c r="V325" s="79"/>
    </row>
    <row r="326" spans="4:22" ht="12.75">
      <c r="D326" s="20"/>
      <c r="E326" s="20"/>
      <c r="F326" s="44"/>
      <c r="G326" s="44"/>
      <c r="H326" s="20"/>
      <c r="L326" s="79"/>
      <c r="M326" s="79">
        <v>142</v>
      </c>
      <c r="N326" s="79" t="s">
        <v>181</v>
      </c>
      <c r="O326" s="79">
        <v>0</v>
      </c>
      <c r="P326" s="80" t="s">
        <v>3908</v>
      </c>
      <c r="Q326" s="79">
        <v>25</v>
      </c>
      <c r="R326" s="80" t="s">
        <v>3908</v>
      </c>
      <c r="S326" s="79" t="s">
        <v>3975</v>
      </c>
      <c r="T326" s="81">
        <v>44697.64738425926</v>
      </c>
      <c r="U326" s="79" t="s">
        <v>3912</v>
      </c>
      <c r="V326" s="79"/>
    </row>
    <row r="327" spans="4:22" ht="12.75">
      <c r="D327" s="20"/>
      <c r="E327" s="20"/>
      <c r="F327" s="44"/>
      <c r="G327" s="44"/>
      <c r="H327" s="20"/>
      <c r="L327" s="79"/>
      <c r="M327" s="79">
        <v>143</v>
      </c>
      <c r="N327" s="79" t="s">
        <v>292</v>
      </c>
      <c r="O327" s="79">
        <v>0</v>
      </c>
      <c r="P327" s="79">
        <v>48</v>
      </c>
      <c r="Q327" s="79">
        <v>43</v>
      </c>
      <c r="R327" s="80" t="s">
        <v>3908</v>
      </c>
      <c r="S327" s="79" t="s">
        <v>3915</v>
      </c>
      <c r="T327" s="81">
        <v>44697.647337962961</v>
      </c>
      <c r="U327" s="79" t="s">
        <v>3910</v>
      </c>
      <c r="V327" s="79"/>
    </row>
    <row r="328" spans="4:22" ht="12.75">
      <c r="D328" s="20"/>
      <c r="E328" s="20"/>
      <c r="F328" s="44"/>
      <c r="G328" s="44"/>
      <c r="H328" s="20"/>
      <c r="L328" s="79"/>
      <c r="M328" s="79">
        <v>144</v>
      </c>
      <c r="N328" s="79" t="s">
        <v>190</v>
      </c>
      <c r="O328" s="79">
        <v>-4</v>
      </c>
      <c r="P328" s="79">
        <v>66</v>
      </c>
      <c r="Q328" s="79">
        <v>47</v>
      </c>
      <c r="R328" s="80" t="s">
        <v>3908</v>
      </c>
      <c r="S328" s="79" t="s">
        <v>3921</v>
      </c>
      <c r="T328" s="81">
        <v>44697.64738425926</v>
      </c>
      <c r="U328" s="79" t="s">
        <v>3998</v>
      </c>
      <c r="V328" s="79"/>
    </row>
    <row r="329" spans="4:22" ht="12.75">
      <c r="D329" s="20"/>
      <c r="E329" s="20"/>
      <c r="F329" s="44"/>
      <c r="G329" s="44"/>
      <c r="H329" s="20"/>
      <c r="L329" s="79"/>
      <c r="M329" s="79">
        <v>145</v>
      </c>
      <c r="N329" s="79" t="s">
        <v>185</v>
      </c>
      <c r="O329" s="79">
        <v>0</v>
      </c>
      <c r="P329" s="80" t="s">
        <v>3908</v>
      </c>
      <c r="Q329" s="80" t="s">
        <v>3908</v>
      </c>
      <c r="R329" s="80" t="s">
        <v>3908</v>
      </c>
      <c r="S329" s="79" t="s">
        <v>3965</v>
      </c>
      <c r="T329" s="81">
        <v>44697.647361111114</v>
      </c>
      <c r="U329" s="79" t="s">
        <v>3912</v>
      </c>
      <c r="V329" s="79"/>
    </row>
    <row r="330" spans="4:22" ht="12.75">
      <c r="D330" s="20"/>
      <c r="E330" s="20"/>
      <c r="F330" s="44"/>
      <c r="G330" s="44"/>
      <c r="H330" s="20"/>
      <c r="L330" s="79"/>
      <c r="M330" s="79">
        <v>146</v>
      </c>
      <c r="N330" s="79" t="s">
        <v>188</v>
      </c>
      <c r="O330" s="79">
        <v>0</v>
      </c>
      <c r="P330" s="80" t="s">
        <v>3908</v>
      </c>
      <c r="Q330" s="80" t="s">
        <v>3908</v>
      </c>
      <c r="R330" s="80" t="s">
        <v>3908</v>
      </c>
      <c r="S330" s="79" t="s">
        <v>3967</v>
      </c>
      <c r="T330" s="81">
        <v>44697.647407407407</v>
      </c>
      <c r="U330" s="79" t="s">
        <v>3912</v>
      </c>
      <c r="V330" s="79"/>
    </row>
    <row r="331" spans="4:22" ht="12.75">
      <c r="D331" s="20"/>
      <c r="E331" s="20"/>
      <c r="F331" s="44"/>
      <c r="G331" s="44"/>
      <c r="H331" s="20"/>
      <c r="L331" s="79"/>
      <c r="M331" s="79">
        <v>147</v>
      </c>
      <c r="N331" s="79" t="s">
        <v>179</v>
      </c>
      <c r="O331" s="79">
        <v>0</v>
      </c>
      <c r="P331" s="80" t="s">
        <v>3908</v>
      </c>
      <c r="Q331" s="80" t="s">
        <v>3908</v>
      </c>
      <c r="R331" s="80" t="s">
        <v>3908</v>
      </c>
      <c r="S331" s="79" t="s">
        <v>3924</v>
      </c>
      <c r="T331" s="81">
        <v>44697.647372685184</v>
      </c>
      <c r="U331" s="79" t="s">
        <v>3912</v>
      </c>
      <c r="V331" s="79"/>
    </row>
    <row r="332" spans="4:22" ht="12.75">
      <c r="D332" s="20"/>
      <c r="E332" s="20"/>
      <c r="F332" s="44"/>
      <c r="G332" s="44"/>
      <c r="H332" s="20"/>
      <c r="L332" s="79"/>
      <c r="M332" s="79">
        <v>148</v>
      </c>
      <c r="N332" s="79" t="s">
        <v>196</v>
      </c>
      <c r="O332" s="79">
        <v>0</v>
      </c>
      <c r="P332" s="80" t="s">
        <v>3908</v>
      </c>
      <c r="Q332" s="80" t="s">
        <v>3908</v>
      </c>
      <c r="R332" s="80" t="s">
        <v>3908</v>
      </c>
      <c r="S332" s="79" t="s">
        <v>3924</v>
      </c>
      <c r="T332" s="81">
        <v>44697.647337962961</v>
      </c>
      <c r="U332" s="79" t="s">
        <v>3912</v>
      </c>
      <c r="V332" s="79"/>
    </row>
    <row r="333" spans="4:22" ht="12.75">
      <c r="D333" s="20"/>
      <c r="E333" s="20"/>
      <c r="F333" s="44"/>
      <c r="G333" s="44"/>
      <c r="H333" s="20"/>
      <c r="L333" s="79"/>
      <c r="M333" s="79">
        <v>149</v>
      </c>
      <c r="N333" s="79" t="s">
        <v>192</v>
      </c>
      <c r="O333" s="79">
        <v>0</v>
      </c>
      <c r="P333" s="80" t="s">
        <v>3908</v>
      </c>
      <c r="Q333" s="80" t="s">
        <v>3908</v>
      </c>
      <c r="R333" s="80" t="s">
        <v>3908</v>
      </c>
      <c r="S333" s="79" t="s">
        <v>3919</v>
      </c>
      <c r="T333" s="81">
        <v>44697.647372685184</v>
      </c>
      <c r="U333" s="79" t="s">
        <v>3912</v>
      </c>
      <c r="V333" s="79"/>
    </row>
    <row r="334" spans="4:22" ht="12.75">
      <c r="D334" s="20"/>
      <c r="E334" s="20"/>
      <c r="F334" s="44"/>
      <c r="G334" s="44"/>
      <c r="H334" s="20"/>
      <c r="L334" s="79"/>
      <c r="M334" s="79">
        <v>150</v>
      </c>
      <c r="N334" s="79" t="s">
        <v>113</v>
      </c>
      <c r="O334" s="79">
        <v>-6</v>
      </c>
      <c r="P334" s="79">
        <v>50</v>
      </c>
      <c r="Q334" s="79">
        <v>19</v>
      </c>
      <c r="R334" s="80" t="s">
        <v>3908</v>
      </c>
      <c r="S334" s="79" t="s">
        <v>3919</v>
      </c>
      <c r="T334" s="81">
        <v>44697.647361111114</v>
      </c>
      <c r="U334" s="79" t="s">
        <v>3916</v>
      </c>
      <c r="V334" s="79"/>
    </row>
    <row r="335" spans="4:22" ht="12.75">
      <c r="D335" s="20"/>
      <c r="E335" s="20"/>
      <c r="F335" s="44"/>
      <c r="G335" s="44"/>
      <c r="H335" s="20"/>
      <c r="L335" s="79"/>
      <c r="M335" s="79">
        <v>151</v>
      </c>
      <c r="N335" s="79" t="s">
        <v>125</v>
      </c>
      <c r="O335" s="79">
        <f>5</f>
        <v>5</v>
      </c>
      <c r="P335" s="79">
        <v>29</v>
      </c>
      <c r="Q335" s="79">
        <v>24</v>
      </c>
      <c r="R335" s="80" t="s">
        <v>3908</v>
      </c>
      <c r="S335" s="79" t="s">
        <v>3915</v>
      </c>
      <c r="T335" s="81">
        <v>44697.64739583333</v>
      </c>
      <c r="U335" s="79" t="s">
        <v>3916</v>
      </c>
      <c r="V335" s="79"/>
    </row>
    <row r="336" spans="4:22" ht="12.75">
      <c r="D336" s="20"/>
      <c r="E336" s="20"/>
      <c r="F336" s="44"/>
      <c r="G336" s="44"/>
      <c r="H336" s="20"/>
      <c r="L336" s="79"/>
      <c r="M336" s="79">
        <v>152</v>
      </c>
      <c r="N336" s="79" t="s">
        <v>149</v>
      </c>
      <c r="O336" s="79">
        <v>0</v>
      </c>
      <c r="P336" s="80" t="s">
        <v>3908</v>
      </c>
      <c r="Q336" s="80" t="s">
        <v>3908</v>
      </c>
      <c r="R336" s="80" t="s">
        <v>3908</v>
      </c>
      <c r="S336" s="79" t="s">
        <v>3915</v>
      </c>
      <c r="T336" s="81">
        <v>44697.647361111114</v>
      </c>
      <c r="U336" s="79" t="s">
        <v>3912</v>
      </c>
      <c r="V336" s="79"/>
    </row>
    <row r="337" spans="4:22" ht="12.75">
      <c r="D337" s="20"/>
      <c r="E337" s="20"/>
      <c r="F337" s="44"/>
      <c r="G337" s="44"/>
      <c r="H337" s="20"/>
      <c r="L337" s="79"/>
      <c r="M337" s="79">
        <v>153</v>
      </c>
      <c r="N337" s="79" t="s">
        <v>79</v>
      </c>
      <c r="O337" s="79">
        <v>0</v>
      </c>
      <c r="P337" s="80" t="s">
        <v>3908</v>
      </c>
      <c r="Q337" s="79">
        <v>33</v>
      </c>
      <c r="R337" s="80" t="s">
        <v>3908</v>
      </c>
      <c r="S337" s="79" t="s">
        <v>3956</v>
      </c>
      <c r="T337" s="81">
        <v>44697.647372685184</v>
      </c>
      <c r="U337" s="79" t="s">
        <v>3912</v>
      </c>
      <c r="V337" s="79"/>
    </row>
    <row r="338" spans="4:22" ht="12.75">
      <c r="D338" s="20"/>
      <c r="E338" s="20"/>
      <c r="F338" s="44"/>
      <c r="G338" s="44"/>
      <c r="H338" s="20"/>
      <c r="L338" s="79"/>
      <c r="M338" s="79">
        <v>154</v>
      </c>
      <c r="N338" s="79" t="s">
        <v>142</v>
      </c>
      <c r="O338" s="79">
        <v>0</v>
      </c>
      <c r="P338" s="80" t="s">
        <v>3908</v>
      </c>
      <c r="Q338" s="80" t="s">
        <v>3908</v>
      </c>
      <c r="R338" s="80" t="s">
        <v>3908</v>
      </c>
      <c r="S338" s="79" t="s">
        <v>3915</v>
      </c>
      <c r="T338" s="81">
        <v>44697.647361111114</v>
      </c>
      <c r="U338" s="79" t="s">
        <v>3912</v>
      </c>
      <c r="V338" s="79"/>
    </row>
    <row r="339" spans="4:22" ht="12.75">
      <c r="D339" s="20"/>
      <c r="E339" s="20"/>
      <c r="F339" s="44"/>
      <c r="G339" s="44"/>
      <c r="H339" s="20"/>
      <c r="L339" s="79"/>
      <c r="M339" s="79">
        <v>155</v>
      </c>
      <c r="N339" s="79" t="s">
        <v>71</v>
      </c>
      <c r="O339" s="79">
        <f>2</f>
        <v>2</v>
      </c>
      <c r="P339" s="79">
        <v>42</v>
      </c>
      <c r="Q339" s="79">
        <v>40</v>
      </c>
      <c r="R339" s="80" t="s">
        <v>3908</v>
      </c>
      <c r="S339" s="79" t="s">
        <v>3956</v>
      </c>
      <c r="T339" s="81">
        <v>44697.647372685184</v>
      </c>
      <c r="U339" s="79" t="s">
        <v>3916</v>
      </c>
      <c r="V339" s="79"/>
    </row>
    <row r="340" spans="4:22" ht="12.75">
      <c r="D340" s="20"/>
      <c r="E340" s="20"/>
      <c r="F340" s="44"/>
      <c r="G340" s="44"/>
      <c r="H340" s="20"/>
      <c r="L340" s="79"/>
      <c r="M340" s="79">
        <v>156</v>
      </c>
      <c r="N340" s="79" t="s">
        <v>132</v>
      </c>
      <c r="O340" s="79" t="s">
        <v>3948</v>
      </c>
      <c r="P340" s="79">
        <v>76</v>
      </c>
      <c r="Q340" s="79">
        <v>76</v>
      </c>
      <c r="R340" s="80" t="s">
        <v>3908</v>
      </c>
      <c r="S340" s="79" t="s">
        <v>3915</v>
      </c>
      <c r="T340" s="81">
        <v>44697.647476851853</v>
      </c>
      <c r="U340" s="79" t="s">
        <v>3916</v>
      </c>
      <c r="V340" s="79"/>
    </row>
    <row r="341" spans="4:22" ht="12.75">
      <c r="D341" s="20"/>
      <c r="E341" s="20"/>
      <c r="F341" s="44"/>
      <c r="G341" s="44"/>
      <c r="H341" s="20"/>
      <c r="L341" s="79"/>
      <c r="M341" s="79">
        <v>157</v>
      </c>
      <c r="N341" s="79" t="s">
        <v>99</v>
      </c>
      <c r="O341" s="79">
        <v>0</v>
      </c>
      <c r="P341" s="80" t="s">
        <v>3908</v>
      </c>
      <c r="Q341" s="79">
        <v>63</v>
      </c>
      <c r="R341" s="80" t="s">
        <v>3908</v>
      </c>
      <c r="S341" s="79" t="s">
        <v>3936</v>
      </c>
      <c r="T341" s="81">
        <v>44697.64738425926</v>
      </c>
      <c r="U341" s="79" t="s">
        <v>3912</v>
      </c>
      <c r="V341" s="79"/>
    </row>
    <row r="342" spans="4:22" ht="12.75">
      <c r="D342" s="20"/>
      <c r="E342" s="20"/>
      <c r="F342" s="44"/>
      <c r="G342" s="44"/>
      <c r="H342" s="20"/>
      <c r="L342" s="79"/>
      <c r="M342" s="79">
        <v>158</v>
      </c>
      <c r="N342" s="79" t="s">
        <v>148</v>
      </c>
      <c r="O342" s="79">
        <v>0</v>
      </c>
      <c r="P342" s="80" t="s">
        <v>3908</v>
      </c>
      <c r="Q342" s="80" t="s">
        <v>3908</v>
      </c>
      <c r="R342" s="80" t="s">
        <v>3908</v>
      </c>
      <c r="S342" s="79" t="s">
        <v>3915</v>
      </c>
      <c r="T342" s="81">
        <v>44697.647361111114</v>
      </c>
      <c r="U342" s="79" t="s">
        <v>3912</v>
      </c>
      <c r="V342" s="79"/>
    </row>
    <row r="343" spans="4:22" ht="12.75">
      <c r="D343" s="20"/>
      <c r="E343" s="20"/>
      <c r="F343" s="44"/>
      <c r="G343" s="44"/>
      <c r="H343" s="20"/>
      <c r="L343" s="79"/>
      <c r="M343" s="79">
        <v>159</v>
      </c>
      <c r="N343" s="79" t="s">
        <v>128</v>
      </c>
      <c r="O343" s="79">
        <v>0</v>
      </c>
      <c r="P343" s="80" t="s">
        <v>3908</v>
      </c>
      <c r="Q343" s="80" t="s">
        <v>3908</v>
      </c>
      <c r="R343" s="80" t="s">
        <v>3908</v>
      </c>
      <c r="S343" s="79" t="s">
        <v>3915</v>
      </c>
      <c r="T343" s="81">
        <v>44697.64738425926</v>
      </c>
      <c r="U343" s="79" t="s">
        <v>3912</v>
      </c>
      <c r="V343" s="79"/>
    </row>
    <row r="344" spans="4:22" ht="12.75">
      <c r="D344" s="20"/>
      <c r="E344" s="20"/>
      <c r="F344" s="44"/>
      <c r="G344" s="44"/>
      <c r="H344" s="20"/>
      <c r="L344" s="79"/>
      <c r="M344" s="79">
        <v>160</v>
      </c>
      <c r="N344" s="79" t="s">
        <v>72</v>
      </c>
      <c r="O344" s="79">
        <v>0</v>
      </c>
      <c r="P344" s="80" t="s">
        <v>3908</v>
      </c>
      <c r="Q344" s="79">
        <v>21</v>
      </c>
      <c r="R344" s="80" t="s">
        <v>3908</v>
      </c>
      <c r="S344" s="79" t="s">
        <v>3978</v>
      </c>
      <c r="T344" s="81">
        <v>44697.647430555553</v>
      </c>
      <c r="U344" s="79" t="s">
        <v>3912</v>
      </c>
      <c r="V344" s="79"/>
    </row>
    <row r="345" spans="4:22" ht="12.75">
      <c r="D345" s="20"/>
      <c r="E345" s="20"/>
      <c r="F345" s="44"/>
      <c r="G345" s="44"/>
      <c r="H345" s="20"/>
      <c r="L345" s="79"/>
      <c r="M345" s="79">
        <v>161</v>
      </c>
      <c r="N345" s="79" t="s">
        <v>3977</v>
      </c>
      <c r="O345" s="79">
        <v>-15</v>
      </c>
      <c r="P345" s="79">
        <v>42</v>
      </c>
      <c r="Q345" s="79">
        <v>3</v>
      </c>
      <c r="R345" s="79">
        <v>25</v>
      </c>
      <c r="S345" s="79" t="s">
        <v>3917</v>
      </c>
      <c r="T345" s="81">
        <v>44697.64738425926</v>
      </c>
      <c r="U345" s="79" t="s">
        <v>3999</v>
      </c>
      <c r="V345" s="79"/>
    </row>
    <row r="346" spans="4:22" ht="12.75">
      <c r="D346" s="20"/>
      <c r="E346" s="20"/>
      <c r="F346" s="44"/>
      <c r="G346" s="44"/>
      <c r="H346" s="20"/>
      <c r="L346" s="79"/>
      <c r="M346" s="79">
        <v>162</v>
      </c>
      <c r="N346" s="79" t="s">
        <v>122</v>
      </c>
      <c r="O346" s="79">
        <v>0</v>
      </c>
      <c r="P346" s="80" t="s">
        <v>3908</v>
      </c>
      <c r="Q346" s="79">
        <v>22</v>
      </c>
      <c r="R346" s="80" t="s">
        <v>3908</v>
      </c>
      <c r="S346" s="79" t="s">
        <v>3950</v>
      </c>
      <c r="T346" s="81">
        <v>44697.64738425926</v>
      </c>
      <c r="U346" s="79" t="s">
        <v>3912</v>
      </c>
      <c r="V346" s="79"/>
    </row>
    <row r="347" spans="4:22" ht="12.75">
      <c r="D347" s="20"/>
      <c r="E347" s="20"/>
      <c r="F347" s="44"/>
      <c r="G347" s="44"/>
      <c r="H347" s="20"/>
      <c r="L347" s="79"/>
      <c r="M347" s="79">
        <v>163</v>
      </c>
      <c r="N347" s="79" t="s">
        <v>112</v>
      </c>
      <c r="O347" s="79" t="s">
        <v>3948</v>
      </c>
      <c r="P347" s="79">
        <v>86</v>
      </c>
      <c r="Q347" s="79">
        <v>86</v>
      </c>
      <c r="R347" s="80" t="s">
        <v>3908</v>
      </c>
      <c r="S347" s="79" t="s">
        <v>3919</v>
      </c>
      <c r="T347" s="81">
        <v>44697.64738425926</v>
      </c>
      <c r="U347" s="79" t="s">
        <v>3916</v>
      </c>
      <c r="V347" s="79"/>
    </row>
    <row r="348" spans="4:22" ht="12.75">
      <c r="D348" s="20"/>
      <c r="E348" s="20"/>
      <c r="F348" s="44"/>
      <c r="G348" s="44"/>
      <c r="H348" s="20"/>
      <c r="L348" s="79"/>
      <c r="M348" s="79">
        <v>164</v>
      </c>
      <c r="N348" s="79" t="s">
        <v>85</v>
      </c>
      <c r="O348" s="79">
        <v>0</v>
      </c>
      <c r="P348" s="80" t="s">
        <v>3908</v>
      </c>
      <c r="Q348" s="79">
        <v>41</v>
      </c>
      <c r="R348" s="80" t="s">
        <v>3908</v>
      </c>
      <c r="S348" s="79" t="s">
        <v>3979</v>
      </c>
      <c r="T348" s="81">
        <v>44697.64738425926</v>
      </c>
      <c r="U348" s="79" t="s">
        <v>3912</v>
      </c>
      <c r="V348" s="79"/>
    </row>
    <row r="349" spans="4:22" ht="12.75">
      <c r="D349" s="20"/>
      <c r="E349" s="20"/>
      <c r="F349" s="44"/>
      <c r="G349" s="44"/>
      <c r="H349" s="20"/>
      <c r="L349" s="79"/>
      <c r="M349" s="79">
        <v>165</v>
      </c>
      <c r="N349" s="79" t="s">
        <v>106</v>
      </c>
      <c r="O349" s="79">
        <v>0</v>
      </c>
      <c r="P349" s="80" t="s">
        <v>3908</v>
      </c>
      <c r="Q349" s="79">
        <v>30</v>
      </c>
      <c r="R349" s="80" t="s">
        <v>3908</v>
      </c>
      <c r="S349" s="79" t="s">
        <v>3978</v>
      </c>
      <c r="T349" s="81">
        <v>44697.647337962961</v>
      </c>
      <c r="U349" s="79" t="s">
        <v>3912</v>
      </c>
      <c r="V349" s="79"/>
    </row>
    <row r="350" spans="4:22" ht="12.75">
      <c r="D350" s="20"/>
      <c r="E350" s="20"/>
      <c r="F350" s="44"/>
      <c r="G350" s="44"/>
      <c r="H350" s="20"/>
      <c r="L350" s="79"/>
      <c r="M350" s="79">
        <v>166</v>
      </c>
      <c r="N350" s="79" t="s">
        <v>134</v>
      </c>
      <c r="O350" s="79" t="s">
        <v>3970</v>
      </c>
      <c r="P350" s="80" t="s">
        <v>3908</v>
      </c>
      <c r="Q350" s="79">
        <v>11</v>
      </c>
      <c r="R350" s="80" t="s">
        <v>3908</v>
      </c>
      <c r="S350" s="79" t="s">
        <v>3915</v>
      </c>
      <c r="T350" s="81">
        <v>44697.64738425926</v>
      </c>
      <c r="U350" s="79" t="s">
        <v>3912</v>
      </c>
      <c r="V350" s="79"/>
    </row>
    <row r="351" spans="4:22" ht="12.75">
      <c r="D351" s="20"/>
      <c r="E351" s="20"/>
      <c r="F351" s="44"/>
      <c r="G351" s="44"/>
      <c r="H351" s="20"/>
      <c r="L351" s="79"/>
      <c r="M351" s="79">
        <v>167</v>
      </c>
      <c r="N351" s="79" t="s">
        <v>127</v>
      </c>
      <c r="O351" s="79">
        <f>1</f>
        <v>1</v>
      </c>
      <c r="P351" s="79">
        <v>75</v>
      </c>
      <c r="Q351" s="79">
        <v>55</v>
      </c>
      <c r="R351" s="79">
        <v>69</v>
      </c>
      <c r="S351" s="79" t="s">
        <v>3924</v>
      </c>
      <c r="T351" s="81">
        <v>44697.647372685184</v>
      </c>
      <c r="U351" s="79" t="s">
        <v>3981</v>
      </c>
      <c r="V351" s="79"/>
    </row>
    <row r="352" spans="4:22" ht="12.75">
      <c r="D352" s="20"/>
      <c r="E352" s="20"/>
      <c r="F352" s="44"/>
      <c r="G352" s="44"/>
      <c r="H352" s="20"/>
      <c r="L352" s="79"/>
      <c r="M352" s="79">
        <v>168</v>
      </c>
      <c r="N352" s="79" t="s">
        <v>89</v>
      </c>
      <c r="O352" s="79">
        <v>-1</v>
      </c>
      <c r="P352" s="79">
        <v>46</v>
      </c>
      <c r="Q352" s="79">
        <v>33</v>
      </c>
      <c r="R352" s="80" t="s">
        <v>3908</v>
      </c>
      <c r="S352" s="79" t="s">
        <v>3980</v>
      </c>
      <c r="T352" s="81">
        <v>44697.647372685184</v>
      </c>
      <c r="U352" s="79" t="s">
        <v>3916</v>
      </c>
      <c r="V352" s="79"/>
    </row>
    <row r="353" spans="4:22" ht="12.75">
      <c r="D353" s="20"/>
      <c r="E353" s="20"/>
      <c r="F353" s="44"/>
      <c r="G353" s="44"/>
      <c r="H353" s="20"/>
      <c r="L353" s="79"/>
      <c r="M353" s="79">
        <v>169</v>
      </c>
      <c r="N353" s="79" t="s">
        <v>130</v>
      </c>
      <c r="O353" s="79">
        <v>0</v>
      </c>
      <c r="P353" s="80" t="s">
        <v>3908</v>
      </c>
      <c r="Q353" s="79">
        <v>59</v>
      </c>
      <c r="R353" s="80" t="s">
        <v>3908</v>
      </c>
      <c r="S353" s="79" t="s">
        <v>3915</v>
      </c>
      <c r="T353" s="81">
        <v>44697.64738425926</v>
      </c>
      <c r="U353" s="79" t="s">
        <v>3912</v>
      </c>
      <c r="V353" s="79"/>
    </row>
    <row r="354" spans="4:22" ht="12.75">
      <c r="D354" s="20"/>
      <c r="E354" s="20"/>
      <c r="F354" s="44"/>
      <c r="G354" s="44"/>
      <c r="H354" s="20"/>
      <c r="L354" s="79"/>
      <c r="M354" s="79">
        <v>170</v>
      </c>
      <c r="N354" s="79" t="s">
        <v>110</v>
      </c>
      <c r="O354" s="79">
        <v>0</v>
      </c>
      <c r="P354" s="80" t="s">
        <v>3908</v>
      </c>
      <c r="Q354" s="80" t="s">
        <v>3908</v>
      </c>
      <c r="R354" s="80" t="s">
        <v>3908</v>
      </c>
      <c r="S354" s="79" t="s">
        <v>3924</v>
      </c>
      <c r="T354" s="81">
        <v>44697.647361111114</v>
      </c>
      <c r="U354" s="79" t="s">
        <v>3912</v>
      </c>
      <c r="V354" s="79"/>
    </row>
    <row r="355" spans="4:22" ht="12.75">
      <c r="D355" s="20"/>
      <c r="E355" s="20"/>
      <c r="F355" s="44"/>
      <c r="G355" s="44"/>
      <c r="H355" s="20"/>
      <c r="L355" s="79"/>
      <c r="M355" s="79">
        <v>171</v>
      </c>
      <c r="N355" s="79" t="s">
        <v>126</v>
      </c>
      <c r="O355" s="79">
        <f>4</f>
        <v>4</v>
      </c>
      <c r="P355" s="79">
        <v>24</v>
      </c>
      <c r="Q355" s="79">
        <v>20</v>
      </c>
      <c r="R355" s="80" t="s">
        <v>3908</v>
      </c>
      <c r="S355" s="79" t="s">
        <v>3924</v>
      </c>
      <c r="T355" s="81">
        <v>44697.647418981483</v>
      </c>
      <c r="U355" s="79" t="s">
        <v>3916</v>
      </c>
      <c r="V355" s="79"/>
    </row>
    <row r="356" spans="4:22" ht="12.75">
      <c r="D356" s="20"/>
      <c r="E356" s="20"/>
      <c r="F356" s="44"/>
      <c r="G356" s="44"/>
      <c r="H356" s="20"/>
      <c r="L356" s="79"/>
      <c r="M356" s="79">
        <v>172</v>
      </c>
      <c r="N356" s="79" t="s">
        <v>231</v>
      </c>
      <c r="O356" s="79">
        <v>0</v>
      </c>
      <c r="P356" s="80" t="s">
        <v>3908</v>
      </c>
      <c r="Q356" s="79">
        <v>19</v>
      </c>
      <c r="R356" s="80" t="s">
        <v>3908</v>
      </c>
      <c r="S356" s="79" t="s">
        <v>3936</v>
      </c>
      <c r="T356" s="81">
        <v>44697.647453703707</v>
      </c>
      <c r="U356" s="79" t="s">
        <v>3912</v>
      </c>
      <c r="V356" s="79"/>
    </row>
    <row r="357" spans="4:22" ht="12.75">
      <c r="D357" s="20"/>
      <c r="E357" s="20"/>
      <c r="F357" s="44"/>
      <c r="G357" s="44"/>
      <c r="H357" s="20"/>
      <c r="L357" s="79"/>
      <c r="M357" s="79">
        <v>173</v>
      </c>
      <c r="N357" s="79" t="s">
        <v>3931</v>
      </c>
      <c r="O357" s="79">
        <v>0</v>
      </c>
      <c r="P357" s="80" t="s">
        <v>3908</v>
      </c>
      <c r="Q357" s="79">
        <v>4</v>
      </c>
      <c r="R357" s="80" t="s">
        <v>3908</v>
      </c>
      <c r="S357" s="79" t="s">
        <v>3924</v>
      </c>
      <c r="T357" s="81">
        <v>44697.64739583333</v>
      </c>
      <c r="U357" s="79" t="s">
        <v>3912</v>
      </c>
      <c r="V357" s="79"/>
    </row>
    <row r="358" spans="4:22" ht="12.75">
      <c r="D358" s="20"/>
      <c r="E358" s="20"/>
      <c r="F358" s="44"/>
      <c r="G358" s="44"/>
      <c r="H358" s="20"/>
      <c r="L358" s="79"/>
      <c r="M358" s="79">
        <v>174</v>
      </c>
      <c r="N358" s="79" t="s">
        <v>3923</v>
      </c>
      <c r="O358" s="79">
        <v>0</v>
      </c>
      <c r="P358" s="80" t="s">
        <v>3908</v>
      </c>
      <c r="Q358" s="79">
        <v>31</v>
      </c>
      <c r="R358" s="80" t="s">
        <v>3908</v>
      </c>
      <c r="S358" s="79" t="s">
        <v>3951</v>
      </c>
      <c r="T358" s="81">
        <v>44697.64738425926</v>
      </c>
      <c r="U358" s="79" t="s">
        <v>3912</v>
      </c>
      <c r="V358" s="79"/>
    </row>
    <row r="359" spans="4:22" ht="12.75">
      <c r="D359" s="20"/>
      <c r="E359" s="20"/>
      <c r="F359" s="44"/>
      <c r="G359" s="44"/>
      <c r="H359" s="20"/>
      <c r="L359" s="79"/>
      <c r="M359" s="79">
        <v>175</v>
      </c>
      <c r="N359" s="79" t="s">
        <v>3926</v>
      </c>
      <c r="O359" s="79">
        <v>0</v>
      </c>
      <c r="P359" s="79">
        <v>41</v>
      </c>
      <c r="Q359" s="79">
        <v>13</v>
      </c>
      <c r="R359" s="79">
        <v>47</v>
      </c>
      <c r="S359" s="79" t="s">
        <v>3946</v>
      </c>
      <c r="T359" s="81">
        <v>44697.647361111114</v>
      </c>
      <c r="U359" s="79" t="s">
        <v>4000</v>
      </c>
      <c r="V359" s="79"/>
    </row>
    <row r="360" spans="4:22" ht="12.75">
      <c r="D360" s="20"/>
      <c r="E360" s="20"/>
      <c r="F360" s="44"/>
      <c r="G360" s="44"/>
      <c r="H360" s="20"/>
      <c r="L360" s="79"/>
      <c r="M360" s="79">
        <v>176</v>
      </c>
      <c r="N360" s="79" t="s">
        <v>3927</v>
      </c>
      <c r="O360" s="79">
        <v>0</v>
      </c>
      <c r="P360" s="80" t="s">
        <v>3908</v>
      </c>
      <c r="Q360" s="80" t="s">
        <v>3908</v>
      </c>
      <c r="R360" s="80" t="s">
        <v>3908</v>
      </c>
      <c r="S360" s="79" t="s">
        <v>3936</v>
      </c>
      <c r="T360" s="81">
        <v>44697.64739583333</v>
      </c>
      <c r="U360" s="79" t="s">
        <v>3912</v>
      </c>
      <c r="V360" s="79"/>
    </row>
    <row r="361" spans="4:22" ht="12.75">
      <c r="D361" s="20"/>
      <c r="E361" s="20"/>
      <c r="F361" s="44"/>
      <c r="G361" s="44"/>
      <c r="H361" s="20"/>
      <c r="L361" s="79"/>
      <c r="M361" s="79">
        <v>177</v>
      </c>
      <c r="N361" s="79" t="s">
        <v>3928</v>
      </c>
      <c r="O361" s="79">
        <v>0</v>
      </c>
      <c r="P361" s="80" t="s">
        <v>3908</v>
      </c>
      <c r="Q361" s="79">
        <v>14</v>
      </c>
      <c r="R361" s="80" t="s">
        <v>3908</v>
      </c>
      <c r="S361" s="79" t="s">
        <v>3917</v>
      </c>
      <c r="T361" s="81">
        <v>44697.64738425926</v>
      </c>
      <c r="U361" s="79" t="s">
        <v>3912</v>
      </c>
      <c r="V361" s="79"/>
    </row>
    <row r="362" spans="4:22" ht="12.75">
      <c r="D362" s="20"/>
      <c r="E362" s="20"/>
      <c r="F362" s="44"/>
      <c r="G362" s="44"/>
      <c r="H362" s="20"/>
      <c r="L362" s="79"/>
      <c r="M362" s="79">
        <v>178</v>
      </c>
      <c r="N362" s="79" t="s">
        <v>3929</v>
      </c>
      <c r="O362" s="79">
        <v>0</v>
      </c>
      <c r="P362" s="80" t="s">
        <v>3908</v>
      </c>
      <c r="Q362" s="79">
        <v>29</v>
      </c>
      <c r="R362" s="80" t="s">
        <v>3908</v>
      </c>
      <c r="S362" s="79" t="s">
        <v>3950</v>
      </c>
      <c r="T362" s="81">
        <v>44697.647418981483</v>
      </c>
      <c r="U362" s="79" t="s">
        <v>3912</v>
      </c>
      <c r="V362" s="79"/>
    </row>
    <row r="363" spans="4:22" ht="12.75">
      <c r="D363" s="20"/>
      <c r="E363" s="20"/>
      <c r="F363" s="44"/>
      <c r="G363" s="44"/>
      <c r="H363" s="20"/>
      <c r="L363" s="79"/>
      <c r="M363" s="79">
        <v>179</v>
      </c>
      <c r="N363" s="79" t="s">
        <v>3941</v>
      </c>
      <c r="O363" s="79">
        <f>3</f>
        <v>3</v>
      </c>
      <c r="P363" s="79">
        <v>48</v>
      </c>
      <c r="Q363" s="79">
        <v>45</v>
      </c>
      <c r="R363" s="80" t="s">
        <v>3908</v>
      </c>
      <c r="S363" s="79" t="s">
        <v>3953</v>
      </c>
      <c r="T363" s="81">
        <v>44697.64738425926</v>
      </c>
      <c r="U363" s="79" t="s">
        <v>3910</v>
      </c>
      <c r="V363" s="79"/>
    </row>
    <row r="364" spans="4:22" ht="12.75">
      <c r="D364" s="20"/>
      <c r="E364" s="20"/>
      <c r="F364" s="44"/>
      <c r="G364" s="44"/>
      <c r="H364" s="20"/>
      <c r="L364" s="79"/>
      <c r="M364" s="79">
        <v>180</v>
      </c>
      <c r="N364" s="79" t="s">
        <v>3985</v>
      </c>
      <c r="O364" s="79">
        <v>0</v>
      </c>
      <c r="P364" s="80" t="s">
        <v>3908</v>
      </c>
      <c r="Q364" s="79">
        <v>42</v>
      </c>
      <c r="R364" s="80" t="s">
        <v>3908</v>
      </c>
      <c r="S364" s="79" t="s">
        <v>3986</v>
      </c>
      <c r="T364" s="81">
        <v>44697.64739583333</v>
      </c>
      <c r="U364" s="79" t="s">
        <v>3912</v>
      </c>
      <c r="V364" s="79"/>
    </row>
    <row r="365" spans="4:22" ht="12.75">
      <c r="D365" s="20"/>
      <c r="E365" s="20"/>
      <c r="F365" s="44"/>
      <c r="G365" s="44"/>
      <c r="H365" s="20"/>
      <c r="L365" s="92"/>
      <c r="M365" s="92">
        <v>181</v>
      </c>
      <c r="N365" s="92" t="s">
        <v>3988</v>
      </c>
      <c r="O365" s="92">
        <v>0</v>
      </c>
      <c r="P365" s="93" t="s">
        <v>3908</v>
      </c>
      <c r="Q365" s="92">
        <v>40</v>
      </c>
      <c r="R365" s="93" t="s">
        <v>3908</v>
      </c>
      <c r="S365" s="92" t="s">
        <v>3978</v>
      </c>
      <c r="T365" s="94">
        <v>44697.647407407407</v>
      </c>
      <c r="U365" s="92" t="s">
        <v>3912</v>
      </c>
    </row>
    <row r="366" spans="4:22" ht="12.75">
      <c r="D366" s="20"/>
      <c r="E366" s="20"/>
      <c r="F366" s="44"/>
      <c r="G366" s="44"/>
      <c r="H366" s="20"/>
    </row>
    <row r="367" spans="4:22" ht="12.75">
      <c r="D367" s="20"/>
      <c r="E367" s="20"/>
      <c r="F367" s="44"/>
      <c r="G367" s="44"/>
      <c r="H367" s="20"/>
    </row>
    <row r="368" spans="4:22" ht="12.75">
      <c r="D368" s="20"/>
      <c r="E368" s="20"/>
      <c r="F368" s="44"/>
      <c r="G368" s="44"/>
      <c r="H368" s="20"/>
    </row>
    <row r="369" spans="4:8" ht="12.75">
      <c r="D369" s="20"/>
      <c r="E369" s="20"/>
      <c r="F369" s="44"/>
      <c r="G369" s="44"/>
      <c r="H369" s="20"/>
    </row>
    <row r="370" spans="4:8" ht="12.75">
      <c r="D370" s="20"/>
      <c r="E370" s="20"/>
      <c r="F370" s="44"/>
      <c r="G370" s="44"/>
      <c r="H370" s="20"/>
    </row>
    <row r="371" spans="4:8" ht="12.75">
      <c r="D371" s="20"/>
      <c r="E371" s="20"/>
      <c r="F371" s="44"/>
      <c r="G371" s="44"/>
      <c r="H371" s="20"/>
    </row>
    <row r="372" spans="4:8" ht="12.75">
      <c r="D372" s="20"/>
      <c r="E372" s="20"/>
      <c r="F372" s="44"/>
      <c r="G372" s="44"/>
      <c r="H372" s="20"/>
    </row>
    <row r="373" spans="4:8" ht="12.75">
      <c r="D373" s="20"/>
      <c r="E373" s="20"/>
      <c r="F373" s="44"/>
      <c r="G373" s="44"/>
      <c r="H373" s="20"/>
    </row>
    <row r="374" spans="4:8" ht="12.75">
      <c r="D374" s="20"/>
      <c r="E374" s="20"/>
      <c r="F374" s="44"/>
      <c r="G374" s="44"/>
      <c r="H374" s="20"/>
    </row>
    <row r="375" spans="4:8" ht="12.75">
      <c r="D375" s="20"/>
      <c r="E375" s="20"/>
      <c r="F375" s="44"/>
      <c r="G375" s="44"/>
      <c r="H375" s="20"/>
    </row>
    <row r="376" spans="4:8" ht="12.75">
      <c r="D376" s="20"/>
      <c r="E376" s="20"/>
      <c r="F376" s="44"/>
      <c r="G376" s="44"/>
      <c r="H376" s="20"/>
    </row>
    <row r="377" spans="4:8" ht="12.75">
      <c r="D377" s="20"/>
      <c r="E377" s="20"/>
      <c r="F377" s="44"/>
      <c r="G377" s="44"/>
      <c r="H377" s="20"/>
    </row>
    <row r="378" spans="4:8" ht="12.75">
      <c r="D378" s="20"/>
      <c r="E378" s="20"/>
      <c r="F378" s="44"/>
      <c r="G378" s="44"/>
      <c r="H378" s="20"/>
    </row>
    <row r="379" spans="4:8" ht="12.75">
      <c r="D379" s="20"/>
      <c r="E379" s="20"/>
      <c r="F379" s="44"/>
      <c r="G379" s="44"/>
      <c r="H379" s="20"/>
    </row>
    <row r="380" spans="4:8" ht="12.75">
      <c r="D380" s="20"/>
      <c r="E380" s="20"/>
      <c r="F380" s="44"/>
      <c r="G380" s="44"/>
      <c r="H380" s="20"/>
    </row>
    <row r="381" spans="4:8" ht="12.75">
      <c r="D381" s="20"/>
      <c r="E381" s="20"/>
      <c r="F381" s="44"/>
      <c r="G381" s="44"/>
      <c r="H381" s="20"/>
    </row>
    <row r="382" spans="4:8" ht="12.75">
      <c r="D382" s="20"/>
      <c r="E382" s="20"/>
      <c r="F382" s="44"/>
      <c r="G382" s="44"/>
      <c r="H382" s="20"/>
    </row>
    <row r="383" spans="4:8" ht="12.75">
      <c r="D383" s="20"/>
      <c r="E383" s="20"/>
      <c r="F383" s="44"/>
      <c r="G383" s="44"/>
      <c r="H383" s="20"/>
    </row>
    <row r="384" spans="4:8" ht="12.75">
      <c r="D384" s="20"/>
      <c r="E384" s="20"/>
      <c r="F384" s="44"/>
      <c r="G384" s="44"/>
      <c r="H384" s="20"/>
    </row>
    <row r="385" spans="4:8" ht="12.75">
      <c r="D385" s="20"/>
      <c r="E385" s="20"/>
      <c r="F385" s="44"/>
      <c r="G385" s="44"/>
      <c r="H385" s="20"/>
    </row>
    <row r="386" spans="4:8" ht="12.75">
      <c r="D386" s="20"/>
      <c r="E386" s="20"/>
      <c r="F386" s="44"/>
      <c r="G386" s="44"/>
      <c r="H386" s="20"/>
    </row>
    <row r="387" spans="4:8" ht="12.75">
      <c r="D387" s="20"/>
      <c r="E387" s="20"/>
      <c r="F387" s="44"/>
      <c r="G387" s="44"/>
      <c r="H387" s="20"/>
    </row>
    <row r="388" spans="4:8" ht="12.75">
      <c r="D388" s="20"/>
      <c r="E388" s="20"/>
      <c r="F388" s="44"/>
      <c r="G388" s="44"/>
      <c r="H388" s="20"/>
    </row>
    <row r="389" spans="4:8" ht="12.75">
      <c r="D389" s="20"/>
      <c r="E389" s="20"/>
      <c r="F389" s="44"/>
      <c r="G389" s="44"/>
      <c r="H389" s="20"/>
    </row>
    <row r="390" spans="4:8" ht="12.75">
      <c r="D390" s="20"/>
      <c r="E390" s="20"/>
      <c r="F390" s="44"/>
      <c r="G390" s="44"/>
      <c r="H390" s="20"/>
    </row>
    <row r="391" spans="4:8" ht="12.75">
      <c r="D391" s="20"/>
      <c r="E391" s="20"/>
      <c r="F391" s="44"/>
      <c r="G391" s="44"/>
      <c r="H391" s="20"/>
    </row>
    <row r="392" spans="4:8" ht="12.75">
      <c r="D392" s="20"/>
      <c r="E392" s="20"/>
      <c r="F392" s="44"/>
      <c r="G392" s="44"/>
      <c r="H392" s="20"/>
    </row>
    <row r="393" spans="4:8" ht="12.75">
      <c r="D393" s="20"/>
      <c r="E393" s="20"/>
      <c r="F393" s="44"/>
      <c r="G393" s="44"/>
      <c r="H393" s="20"/>
    </row>
    <row r="394" spans="4:8" ht="12.75">
      <c r="D394" s="20"/>
      <c r="E394" s="20"/>
      <c r="F394" s="44"/>
      <c r="G394" s="44"/>
      <c r="H394" s="20"/>
    </row>
    <row r="395" spans="4:8" ht="12.75">
      <c r="D395" s="20"/>
      <c r="E395" s="20"/>
      <c r="F395" s="44"/>
      <c r="G395" s="44"/>
      <c r="H395" s="20"/>
    </row>
    <row r="396" spans="4:8" ht="12.75">
      <c r="D396" s="20"/>
      <c r="E396" s="20"/>
      <c r="F396" s="44"/>
      <c r="G396" s="44"/>
      <c r="H396" s="20"/>
    </row>
    <row r="397" spans="4:8" ht="12.75">
      <c r="D397" s="20"/>
      <c r="E397" s="20"/>
      <c r="F397" s="44"/>
      <c r="G397" s="44"/>
      <c r="H397" s="20"/>
    </row>
    <row r="398" spans="4:8" ht="12.75">
      <c r="D398" s="20"/>
      <c r="E398" s="20"/>
      <c r="F398" s="44"/>
      <c r="G398" s="44"/>
      <c r="H398" s="20"/>
    </row>
    <row r="399" spans="4:8" ht="12.75">
      <c r="D399" s="20"/>
      <c r="E399" s="20"/>
      <c r="F399" s="44"/>
      <c r="G399" s="44"/>
      <c r="H399" s="20"/>
    </row>
    <row r="400" spans="4:8" ht="12.75">
      <c r="D400" s="20"/>
      <c r="E400" s="20"/>
      <c r="F400" s="44"/>
      <c r="G400" s="44"/>
      <c r="H400" s="20"/>
    </row>
    <row r="401" spans="4:8" ht="12.75">
      <c r="D401" s="20"/>
      <c r="E401" s="20"/>
      <c r="F401" s="44"/>
      <c r="G401" s="44"/>
      <c r="H401" s="20"/>
    </row>
    <row r="402" spans="4:8" ht="12.75">
      <c r="D402" s="20"/>
      <c r="E402" s="20"/>
      <c r="F402" s="44"/>
      <c r="G402" s="44"/>
      <c r="H402" s="20"/>
    </row>
    <row r="403" spans="4:8" ht="12.75">
      <c r="D403" s="20"/>
      <c r="E403" s="20"/>
      <c r="F403" s="44"/>
      <c r="G403" s="44"/>
      <c r="H403" s="20"/>
    </row>
    <row r="404" spans="4:8" ht="12.75">
      <c r="D404" s="20"/>
      <c r="E404" s="20"/>
      <c r="F404" s="44"/>
      <c r="G404" s="44"/>
      <c r="H404" s="20"/>
    </row>
    <row r="405" spans="4:8" ht="12.75">
      <c r="D405" s="20"/>
      <c r="E405" s="20"/>
      <c r="F405" s="44"/>
      <c r="G405" s="44"/>
      <c r="H405" s="20"/>
    </row>
    <row r="406" spans="4:8" ht="12.75">
      <c r="D406" s="20"/>
      <c r="E406" s="20"/>
      <c r="F406" s="44"/>
      <c r="G406" s="44"/>
      <c r="H406" s="20"/>
    </row>
    <row r="407" spans="4:8" ht="12.75">
      <c r="D407" s="20"/>
      <c r="E407" s="20"/>
      <c r="F407" s="44"/>
      <c r="G407" s="44"/>
      <c r="H407" s="20"/>
    </row>
    <row r="408" spans="4:8" ht="12.75">
      <c r="D408" s="20"/>
      <c r="E408" s="20"/>
      <c r="F408" s="44"/>
      <c r="G408" s="44"/>
      <c r="H408" s="20"/>
    </row>
    <row r="409" spans="4:8" ht="12.75">
      <c r="D409" s="20"/>
      <c r="E409" s="20"/>
      <c r="F409" s="44"/>
      <c r="G409" s="44"/>
      <c r="H409" s="20"/>
    </row>
    <row r="410" spans="4:8" ht="12.75">
      <c r="D410" s="20"/>
      <c r="E410" s="20"/>
      <c r="F410" s="44"/>
      <c r="G410" s="44"/>
      <c r="H410" s="20"/>
    </row>
    <row r="411" spans="4:8" ht="12.75">
      <c r="D411" s="20"/>
      <c r="E411" s="20"/>
      <c r="F411" s="44"/>
      <c r="G411" s="44"/>
      <c r="H411" s="20"/>
    </row>
    <row r="412" spans="4:8" ht="12.75">
      <c r="D412" s="20"/>
      <c r="E412" s="20"/>
      <c r="F412" s="44"/>
      <c r="G412" s="44"/>
      <c r="H412" s="20"/>
    </row>
    <row r="413" spans="4:8" ht="12.75">
      <c r="D413" s="20"/>
      <c r="E413" s="20"/>
      <c r="F413" s="44"/>
      <c r="G413" s="44"/>
      <c r="H413" s="20"/>
    </row>
    <row r="414" spans="4:8" ht="12.75">
      <c r="D414" s="20"/>
      <c r="E414" s="20"/>
      <c r="F414" s="44"/>
      <c r="G414" s="44"/>
      <c r="H414" s="20"/>
    </row>
    <row r="415" spans="4:8" ht="12.75">
      <c r="D415" s="20"/>
      <c r="E415" s="20"/>
      <c r="F415" s="44"/>
      <c r="G415" s="44"/>
      <c r="H415" s="20"/>
    </row>
    <row r="416" spans="4:8" ht="12.75">
      <c r="D416" s="20"/>
      <c r="E416" s="20"/>
      <c r="F416" s="44"/>
      <c r="G416" s="44"/>
      <c r="H416" s="20"/>
    </row>
    <row r="417" spans="4:8" ht="12.75">
      <c r="D417" s="20"/>
      <c r="E417" s="20"/>
      <c r="F417" s="44"/>
      <c r="G417" s="44"/>
      <c r="H417" s="20"/>
    </row>
    <row r="418" spans="4:8" ht="12.75">
      <c r="D418" s="20"/>
      <c r="E418" s="20"/>
      <c r="F418" s="44"/>
      <c r="G418" s="44"/>
      <c r="H418" s="20"/>
    </row>
    <row r="419" spans="4:8" ht="12.75">
      <c r="D419" s="20"/>
      <c r="E419" s="20"/>
      <c r="F419" s="44"/>
      <c r="G419" s="44"/>
      <c r="H419" s="20"/>
    </row>
    <row r="420" spans="4:8" ht="12.75">
      <c r="D420" s="20"/>
      <c r="E420" s="20"/>
      <c r="F420" s="44"/>
      <c r="G420" s="44"/>
      <c r="H420" s="20"/>
    </row>
    <row r="421" spans="4:8" ht="12.75">
      <c r="D421" s="20"/>
      <c r="E421" s="20"/>
      <c r="F421" s="44"/>
      <c r="G421" s="44"/>
      <c r="H421" s="20"/>
    </row>
    <row r="422" spans="4:8" ht="12.75">
      <c r="D422" s="20"/>
      <c r="E422" s="20"/>
      <c r="F422" s="44"/>
      <c r="G422" s="44"/>
      <c r="H422" s="20"/>
    </row>
    <row r="423" spans="4:8" ht="12.75">
      <c r="D423" s="20"/>
      <c r="E423" s="20"/>
      <c r="F423" s="44"/>
      <c r="G423" s="44"/>
      <c r="H423" s="20"/>
    </row>
    <row r="424" spans="4:8" ht="12.75">
      <c r="D424" s="20"/>
      <c r="E424" s="20"/>
      <c r="F424" s="44"/>
      <c r="G424" s="44"/>
      <c r="H424" s="20"/>
    </row>
    <row r="425" spans="4:8" ht="12.75">
      <c r="D425" s="20"/>
      <c r="E425" s="20"/>
      <c r="F425" s="44"/>
      <c r="G425" s="44"/>
      <c r="H425" s="20"/>
    </row>
    <row r="426" spans="4:8" ht="12.75">
      <c r="D426" s="20"/>
      <c r="E426" s="20"/>
      <c r="F426" s="44"/>
      <c r="G426" s="44"/>
      <c r="H426" s="20"/>
    </row>
    <row r="427" spans="4:8" ht="12.75">
      <c r="D427" s="20"/>
      <c r="E427" s="20"/>
      <c r="F427" s="44"/>
      <c r="G427" s="44"/>
      <c r="H427" s="20"/>
    </row>
    <row r="428" spans="4:8" ht="12.75">
      <c r="D428" s="20"/>
      <c r="E428" s="20"/>
      <c r="F428" s="44"/>
      <c r="G428" s="44"/>
      <c r="H428" s="20"/>
    </row>
    <row r="429" spans="4:8" ht="12.75">
      <c r="D429" s="20"/>
      <c r="E429" s="20"/>
      <c r="F429" s="44"/>
      <c r="G429" s="44"/>
      <c r="H429" s="20"/>
    </row>
    <row r="430" spans="4:8" ht="12.75">
      <c r="D430" s="20"/>
      <c r="E430" s="20"/>
      <c r="F430" s="44"/>
      <c r="G430" s="44"/>
      <c r="H430" s="20"/>
    </row>
    <row r="431" spans="4:8" ht="12.75">
      <c r="D431" s="20"/>
      <c r="E431" s="20"/>
      <c r="F431" s="44"/>
      <c r="G431" s="44"/>
      <c r="H431" s="20"/>
    </row>
    <row r="432" spans="4:8" ht="12.75">
      <c r="D432" s="20"/>
      <c r="E432" s="20"/>
      <c r="F432" s="44"/>
      <c r="G432" s="44"/>
      <c r="H432" s="20"/>
    </row>
    <row r="433" spans="4:8" ht="12.75">
      <c r="D433" s="20"/>
      <c r="E433" s="20"/>
      <c r="F433" s="44"/>
      <c r="G433" s="44"/>
      <c r="H433" s="20"/>
    </row>
    <row r="434" spans="4:8" ht="12.75">
      <c r="D434" s="20"/>
      <c r="E434" s="20"/>
      <c r="F434" s="44"/>
      <c r="G434" s="44"/>
      <c r="H434" s="20"/>
    </row>
    <row r="435" spans="4:8" ht="12.75">
      <c r="D435" s="20"/>
      <c r="E435" s="20"/>
      <c r="F435" s="44"/>
      <c r="G435" s="44"/>
      <c r="H435" s="20"/>
    </row>
    <row r="436" spans="4:8" ht="12.75">
      <c r="D436" s="20"/>
      <c r="E436" s="20"/>
      <c r="F436" s="44"/>
      <c r="G436" s="44"/>
      <c r="H436" s="20"/>
    </row>
    <row r="437" spans="4:8" ht="12.75">
      <c r="D437" s="20"/>
      <c r="E437" s="20"/>
      <c r="F437" s="44"/>
      <c r="G437" s="44"/>
      <c r="H437" s="20"/>
    </row>
    <row r="438" spans="4:8" ht="12.75">
      <c r="D438" s="20"/>
      <c r="E438" s="20"/>
      <c r="F438" s="44"/>
      <c r="G438" s="44"/>
      <c r="H438" s="20"/>
    </row>
    <row r="439" spans="4:8" ht="12.75">
      <c r="D439" s="20"/>
      <c r="E439" s="20"/>
      <c r="F439" s="44"/>
      <c r="G439" s="44"/>
      <c r="H439" s="20"/>
    </row>
    <row r="440" spans="4:8" ht="12.75">
      <c r="D440" s="20"/>
      <c r="E440" s="20"/>
      <c r="F440" s="44"/>
      <c r="G440" s="44"/>
      <c r="H440" s="20"/>
    </row>
    <row r="441" spans="4:8" ht="12.75">
      <c r="D441" s="20"/>
      <c r="E441" s="20"/>
      <c r="F441" s="44"/>
      <c r="G441" s="44"/>
      <c r="H441" s="20"/>
    </row>
    <row r="442" spans="4:8" ht="12.75">
      <c r="D442" s="20"/>
      <c r="E442" s="20"/>
      <c r="F442" s="44"/>
      <c r="G442" s="44"/>
      <c r="H442" s="20"/>
    </row>
    <row r="443" spans="4:8" ht="12.75">
      <c r="D443" s="20"/>
      <c r="E443" s="20"/>
      <c r="F443" s="44"/>
      <c r="G443" s="44"/>
      <c r="H443" s="20"/>
    </row>
    <row r="444" spans="4:8" ht="12.75">
      <c r="D444" s="20"/>
      <c r="E444" s="20"/>
      <c r="F444" s="44"/>
      <c r="G444" s="44"/>
      <c r="H444" s="20"/>
    </row>
    <row r="445" spans="4:8" ht="12.75">
      <c r="D445" s="20"/>
      <c r="E445" s="20"/>
      <c r="F445" s="44"/>
      <c r="G445" s="44"/>
      <c r="H445" s="20"/>
    </row>
    <row r="446" spans="4:8" ht="12.75">
      <c r="D446" s="20"/>
      <c r="E446" s="20"/>
      <c r="F446" s="44"/>
      <c r="G446" s="44"/>
      <c r="H446" s="20"/>
    </row>
    <row r="447" spans="4:8" ht="12.75">
      <c r="D447" s="20"/>
      <c r="E447" s="20"/>
      <c r="F447" s="44"/>
      <c r="G447" s="44"/>
      <c r="H447" s="20"/>
    </row>
    <row r="448" spans="4:8" ht="12.75">
      <c r="D448" s="20"/>
      <c r="E448" s="20"/>
      <c r="F448" s="44"/>
      <c r="G448" s="44"/>
      <c r="H448" s="20"/>
    </row>
    <row r="449" spans="4:8" ht="12.75">
      <c r="D449" s="20"/>
      <c r="E449" s="20"/>
      <c r="F449" s="44"/>
      <c r="G449" s="44"/>
      <c r="H449" s="20"/>
    </row>
    <row r="450" spans="4:8" ht="12.75">
      <c r="D450" s="20"/>
      <c r="E450" s="20"/>
      <c r="F450" s="44"/>
      <c r="G450" s="44"/>
      <c r="H450" s="20"/>
    </row>
    <row r="451" spans="4:8" ht="12.75">
      <c r="D451" s="20"/>
      <c r="E451" s="20"/>
      <c r="F451" s="44"/>
      <c r="G451" s="44"/>
      <c r="H451" s="20"/>
    </row>
    <row r="452" spans="4:8" ht="12.75">
      <c r="D452" s="20"/>
      <c r="E452" s="20"/>
      <c r="F452" s="44"/>
      <c r="G452" s="44"/>
      <c r="H452" s="20"/>
    </row>
    <row r="453" spans="4:8" ht="12.75">
      <c r="D453" s="20"/>
      <c r="E453" s="20"/>
      <c r="F453" s="44"/>
      <c r="G453" s="44"/>
      <c r="H453" s="20"/>
    </row>
    <row r="454" spans="4:8" ht="12.75">
      <c r="D454" s="20"/>
      <c r="E454" s="20"/>
      <c r="F454" s="44"/>
      <c r="G454" s="44"/>
      <c r="H454" s="20"/>
    </row>
    <row r="455" spans="4:8" ht="12.75">
      <c r="D455" s="20"/>
      <c r="E455" s="20"/>
      <c r="F455" s="44"/>
      <c r="G455" s="44"/>
      <c r="H455" s="20"/>
    </row>
    <row r="456" spans="4:8" ht="12.75">
      <c r="D456" s="20"/>
      <c r="E456" s="20"/>
      <c r="F456" s="44"/>
      <c r="G456" s="44"/>
      <c r="H456" s="20"/>
    </row>
    <row r="457" spans="4:8" ht="12.75">
      <c r="D457" s="20"/>
      <c r="E457" s="20"/>
      <c r="F457" s="44"/>
      <c r="G457" s="44"/>
      <c r="H457" s="20"/>
    </row>
    <row r="458" spans="4:8" ht="12.75">
      <c r="D458" s="20"/>
      <c r="E458" s="20"/>
      <c r="F458" s="44"/>
      <c r="G458" s="44"/>
      <c r="H458" s="20"/>
    </row>
    <row r="459" spans="4:8" ht="12.75">
      <c r="D459" s="20"/>
      <c r="E459" s="20"/>
      <c r="F459" s="44"/>
      <c r="G459" s="44"/>
      <c r="H459" s="20"/>
    </row>
    <row r="460" spans="4:8" ht="12.75">
      <c r="D460" s="20"/>
      <c r="E460" s="20"/>
      <c r="F460" s="44"/>
      <c r="G460" s="44"/>
      <c r="H460" s="20"/>
    </row>
    <row r="461" spans="4:8" ht="12.75">
      <c r="D461" s="20"/>
      <c r="E461" s="20"/>
      <c r="F461" s="44"/>
      <c r="G461" s="44"/>
      <c r="H461" s="20"/>
    </row>
    <row r="462" spans="4:8" ht="12.75">
      <c r="D462" s="20"/>
      <c r="E462" s="20"/>
      <c r="F462" s="44"/>
      <c r="G462" s="44"/>
      <c r="H462" s="20"/>
    </row>
    <row r="463" spans="4:8" ht="12.75">
      <c r="D463" s="20"/>
      <c r="E463" s="20"/>
      <c r="F463" s="44"/>
      <c r="G463" s="44"/>
      <c r="H463" s="20"/>
    </row>
    <row r="464" spans="4:8" ht="12.75">
      <c r="D464" s="20"/>
      <c r="E464" s="20"/>
      <c r="F464" s="44"/>
      <c r="G464" s="44"/>
      <c r="H464" s="20"/>
    </row>
    <row r="465" spans="4:8" ht="12.75">
      <c r="D465" s="20"/>
      <c r="E465" s="20"/>
      <c r="F465" s="44"/>
      <c r="G465" s="44"/>
      <c r="H465" s="20"/>
    </row>
    <row r="466" spans="4:8" ht="12.75">
      <c r="D466" s="20"/>
      <c r="E466" s="20"/>
      <c r="F466" s="44"/>
      <c r="G466" s="44"/>
      <c r="H466" s="20"/>
    </row>
    <row r="467" spans="4:8" ht="12.75">
      <c r="D467" s="20"/>
      <c r="E467" s="20"/>
      <c r="F467" s="44"/>
      <c r="G467" s="44"/>
      <c r="H467" s="20"/>
    </row>
    <row r="468" spans="4:8" ht="12.75">
      <c r="D468" s="20"/>
      <c r="E468" s="20"/>
      <c r="F468" s="44"/>
      <c r="G468" s="44"/>
      <c r="H468" s="20"/>
    </row>
    <row r="469" spans="4:8" ht="12.75">
      <c r="D469" s="20"/>
      <c r="E469" s="20"/>
      <c r="F469" s="44"/>
      <c r="G469" s="44"/>
      <c r="H469" s="20"/>
    </row>
    <row r="470" spans="4:8" ht="12.75">
      <c r="D470" s="20"/>
      <c r="E470" s="20"/>
      <c r="F470" s="44"/>
      <c r="G470" s="44"/>
      <c r="H470" s="20"/>
    </row>
    <row r="471" spans="4:8" ht="12.75">
      <c r="D471" s="20"/>
      <c r="E471" s="20"/>
      <c r="F471" s="44"/>
      <c r="G471" s="44"/>
      <c r="H471" s="20"/>
    </row>
    <row r="472" spans="4:8" ht="12.75">
      <c r="D472" s="20"/>
      <c r="E472" s="20"/>
      <c r="F472" s="44"/>
      <c r="G472" s="44"/>
      <c r="H472" s="20"/>
    </row>
    <row r="473" spans="4:8" ht="12.75">
      <c r="D473" s="20"/>
      <c r="E473" s="20"/>
      <c r="F473" s="44"/>
      <c r="G473" s="44"/>
      <c r="H473" s="20"/>
    </row>
    <row r="474" spans="4:8" ht="12.75">
      <c r="D474" s="20"/>
      <c r="E474" s="20"/>
      <c r="F474" s="44"/>
      <c r="G474" s="44"/>
      <c r="H474" s="20"/>
    </row>
    <row r="475" spans="4:8" ht="12.75">
      <c r="D475" s="20"/>
      <c r="E475" s="20"/>
      <c r="F475" s="44"/>
      <c r="G475" s="44"/>
      <c r="H475" s="20"/>
    </row>
    <row r="476" spans="4:8" ht="12.75">
      <c r="D476" s="20"/>
      <c r="E476" s="20"/>
      <c r="F476" s="44"/>
      <c r="G476" s="44"/>
      <c r="H476" s="20"/>
    </row>
    <row r="477" spans="4:8" ht="12.75">
      <c r="D477" s="20"/>
      <c r="E477" s="20"/>
      <c r="F477" s="44"/>
      <c r="G477" s="44"/>
      <c r="H477" s="20"/>
    </row>
    <row r="478" spans="4:8" ht="12.75">
      <c r="D478" s="20"/>
      <c r="E478" s="20"/>
      <c r="F478" s="44"/>
      <c r="G478" s="44"/>
      <c r="H478" s="20"/>
    </row>
    <row r="479" spans="4:8" ht="12.75">
      <c r="D479" s="20"/>
      <c r="E479" s="20"/>
      <c r="F479" s="44"/>
      <c r="G479" s="44"/>
      <c r="H479" s="20"/>
    </row>
    <row r="480" spans="4:8" ht="12.75">
      <c r="D480" s="20"/>
      <c r="E480" s="20"/>
      <c r="F480" s="44"/>
      <c r="G480" s="44"/>
      <c r="H480" s="20"/>
    </row>
    <row r="481" spans="4:8" ht="12.75">
      <c r="D481" s="20"/>
      <c r="E481" s="20"/>
      <c r="F481" s="44"/>
      <c r="G481" s="44"/>
      <c r="H481" s="20"/>
    </row>
    <row r="482" spans="4:8" ht="12.75">
      <c r="D482" s="20"/>
      <c r="E482" s="20"/>
      <c r="F482" s="44"/>
      <c r="G482" s="44"/>
      <c r="H482" s="20"/>
    </row>
    <row r="483" spans="4:8" ht="12.75">
      <c r="D483" s="20"/>
      <c r="E483" s="20"/>
      <c r="F483" s="44"/>
      <c r="G483" s="44"/>
      <c r="H483" s="20"/>
    </row>
    <row r="484" spans="4:8" ht="12.75">
      <c r="D484" s="20"/>
      <c r="E484" s="20"/>
      <c r="F484" s="44"/>
      <c r="G484" s="44"/>
      <c r="H484" s="20"/>
    </row>
    <row r="485" spans="4:8" ht="12.75">
      <c r="D485" s="20"/>
      <c r="E485" s="20"/>
      <c r="F485" s="44"/>
      <c r="G485" s="44"/>
      <c r="H485" s="20"/>
    </row>
    <row r="486" spans="4:8" ht="12.75">
      <c r="D486" s="20"/>
      <c r="E486" s="20"/>
      <c r="F486" s="44"/>
      <c r="G486" s="44"/>
      <c r="H486" s="20"/>
    </row>
    <row r="487" spans="4:8" ht="12.75">
      <c r="D487" s="20"/>
      <c r="E487" s="20"/>
      <c r="F487" s="44"/>
      <c r="G487" s="44"/>
      <c r="H487" s="20"/>
    </row>
    <row r="488" spans="4:8" ht="12.75">
      <c r="D488" s="20"/>
      <c r="E488" s="20"/>
      <c r="F488" s="44"/>
      <c r="G488" s="44"/>
      <c r="H488" s="20"/>
    </row>
    <row r="489" spans="4:8" ht="12.75">
      <c r="D489" s="20"/>
      <c r="E489" s="20"/>
      <c r="F489" s="44"/>
      <c r="G489" s="44"/>
      <c r="H489" s="20"/>
    </row>
    <row r="490" spans="4:8" ht="12.75">
      <c r="D490" s="20"/>
      <c r="E490" s="20"/>
      <c r="F490" s="44"/>
      <c r="G490" s="44"/>
      <c r="H490" s="20"/>
    </row>
    <row r="491" spans="4:8" ht="12.75">
      <c r="D491" s="20"/>
      <c r="E491" s="20"/>
      <c r="F491" s="44"/>
      <c r="G491" s="44"/>
      <c r="H491" s="20"/>
    </row>
    <row r="492" spans="4:8" ht="12.75">
      <c r="D492" s="20"/>
      <c r="E492" s="20"/>
      <c r="F492" s="44"/>
      <c r="G492" s="44"/>
      <c r="H492" s="20"/>
    </row>
    <row r="493" spans="4:8" ht="12.75">
      <c r="D493" s="20"/>
      <c r="E493" s="20"/>
      <c r="F493" s="44"/>
      <c r="G493" s="44"/>
      <c r="H493" s="20"/>
    </row>
    <row r="494" spans="4:8" ht="12.75">
      <c r="D494" s="20"/>
      <c r="E494" s="20"/>
      <c r="F494" s="44"/>
      <c r="G494" s="44"/>
      <c r="H494" s="20"/>
    </row>
    <row r="495" spans="4:8" ht="12.75">
      <c r="D495" s="20"/>
      <c r="E495" s="20"/>
      <c r="F495" s="44"/>
      <c r="G495" s="44"/>
      <c r="H495" s="20"/>
    </row>
    <row r="496" spans="4:8" ht="12.75">
      <c r="D496" s="20"/>
      <c r="E496" s="20"/>
      <c r="F496" s="44"/>
      <c r="G496" s="44"/>
      <c r="H496" s="20"/>
    </row>
    <row r="497" spans="4:8" ht="12.75">
      <c r="D497" s="20"/>
      <c r="E497" s="20"/>
      <c r="F497" s="44"/>
      <c r="G497" s="44"/>
      <c r="H497" s="20"/>
    </row>
    <row r="498" spans="4:8" ht="12.75">
      <c r="D498" s="20"/>
      <c r="E498" s="20"/>
      <c r="F498" s="44"/>
      <c r="G498" s="44"/>
      <c r="H498" s="20"/>
    </row>
    <row r="499" spans="4:8" ht="12.75">
      <c r="D499" s="20"/>
      <c r="E499" s="20"/>
      <c r="F499" s="44"/>
      <c r="G499" s="44"/>
      <c r="H499" s="20"/>
    </row>
    <row r="500" spans="4:8" ht="12.75">
      <c r="D500" s="20"/>
      <c r="E500" s="20"/>
      <c r="F500" s="44"/>
      <c r="G500" s="44"/>
      <c r="H500" s="20"/>
    </row>
    <row r="501" spans="4:8" ht="12.75">
      <c r="D501" s="20"/>
      <c r="E501" s="20"/>
      <c r="F501" s="44"/>
      <c r="G501" s="44"/>
      <c r="H501" s="20"/>
    </row>
    <row r="502" spans="4:8" ht="12.75">
      <c r="D502" s="20"/>
      <c r="E502" s="20"/>
      <c r="F502" s="44"/>
      <c r="G502" s="44"/>
      <c r="H502" s="20"/>
    </row>
    <row r="503" spans="4:8" ht="12.75">
      <c r="D503" s="20"/>
      <c r="E503" s="20"/>
      <c r="F503" s="44"/>
      <c r="G503" s="44"/>
      <c r="H503" s="20"/>
    </row>
    <row r="504" spans="4:8" ht="12.75">
      <c r="D504" s="20"/>
      <c r="E504" s="20"/>
      <c r="F504" s="44"/>
      <c r="G504" s="44"/>
      <c r="H504" s="20"/>
    </row>
    <row r="505" spans="4:8" ht="12.75">
      <c r="D505" s="20"/>
      <c r="E505" s="20"/>
      <c r="F505" s="44"/>
      <c r="G505" s="44"/>
      <c r="H505" s="20"/>
    </row>
    <row r="506" spans="4:8" ht="12.75">
      <c r="D506" s="20"/>
      <c r="E506" s="20"/>
      <c r="F506" s="44"/>
      <c r="G506" s="44"/>
      <c r="H506" s="20"/>
    </row>
    <row r="507" spans="4:8" ht="12.75">
      <c r="D507" s="20"/>
      <c r="E507" s="20"/>
      <c r="F507" s="44"/>
      <c r="G507" s="44"/>
      <c r="H507" s="20"/>
    </row>
    <row r="508" spans="4:8" ht="12.75">
      <c r="D508" s="20"/>
      <c r="E508" s="20"/>
      <c r="F508" s="44"/>
      <c r="G508" s="44"/>
      <c r="H508" s="20"/>
    </row>
    <row r="509" spans="4:8" ht="12.75">
      <c r="D509" s="20"/>
      <c r="E509" s="20"/>
      <c r="F509" s="44"/>
      <c r="G509" s="44"/>
      <c r="H509" s="20"/>
    </row>
    <row r="510" spans="4:8" ht="12.75">
      <c r="D510" s="20"/>
      <c r="E510" s="20"/>
      <c r="F510" s="44"/>
      <c r="G510" s="44"/>
      <c r="H510" s="20"/>
    </row>
    <row r="511" spans="4:8" ht="12.75">
      <c r="D511" s="20"/>
      <c r="E511" s="20"/>
      <c r="F511" s="44"/>
      <c r="G511" s="44"/>
      <c r="H511" s="20"/>
    </row>
    <row r="512" spans="4:8" ht="12.75">
      <c r="D512" s="20"/>
      <c r="E512" s="20"/>
      <c r="F512" s="44"/>
      <c r="G512" s="44"/>
      <c r="H512" s="20"/>
    </row>
    <row r="513" spans="4:8" ht="12.75">
      <c r="D513" s="20"/>
      <c r="E513" s="20"/>
      <c r="F513" s="44"/>
      <c r="G513" s="44"/>
      <c r="H513" s="20"/>
    </row>
    <row r="514" spans="4:8" ht="12.75">
      <c r="D514" s="20"/>
      <c r="E514" s="20"/>
      <c r="F514" s="44"/>
      <c r="G514" s="44"/>
      <c r="H514" s="20"/>
    </row>
    <row r="515" spans="4:8" ht="12.75">
      <c r="D515" s="20"/>
      <c r="E515" s="20"/>
      <c r="F515" s="44"/>
      <c r="G515" s="44"/>
      <c r="H515" s="20"/>
    </row>
    <row r="516" spans="4:8" ht="12.75">
      <c r="D516" s="20"/>
      <c r="E516" s="20"/>
      <c r="F516" s="44"/>
      <c r="G516" s="44"/>
      <c r="H516" s="20"/>
    </row>
    <row r="517" spans="4:8" ht="12.75">
      <c r="D517" s="20"/>
      <c r="E517" s="20"/>
      <c r="F517" s="44"/>
      <c r="G517" s="44"/>
      <c r="H517" s="20"/>
    </row>
    <row r="518" spans="4:8" ht="12.75">
      <c r="D518" s="20"/>
      <c r="E518" s="20"/>
      <c r="F518" s="44"/>
      <c r="G518" s="44"/>
      <c r="H518" s="20"/>
    </row>
    <row r="519" spans="4:8" ht="12.75">
      <c r="D519" s="20"/>
      <c r="E519" s="20"/>
      <c r="F519" s="44"/>
      <c r="G519" s="44"/>
      <c r="H519" s="20"/>
    </row>
    <row r="520" spans="4:8" ht="12.75">
      <c r="D520" s="20"/>
      <c r="E520" s="20"/>
      <c r="F520" s="44"/>
      <c r="G520" s="44"/>
      <c r="H520" s="20"/>
    </row>
    <row r="521" spans="4:8" ht="12.75">
      <c r="D521" s="20"/>
      <c r="E521" s="20"/>
      <c r="F521" s="44"/>
      <c r="G521" s="44"/>
      <c r="H521" s="20"/>
    </row>
    <row r="522" spans="4:8" ht="12.75">
      <c r="D522" s="20"/>
      <c r="E522" s="20"/>
      <c r="F522" s="44"/>
      <c r="G522" s="44"/>
      <c r="H522" s="20"/>
    </row>
    <row r="523" spans="4:8" ht="12.75">
      <c r="D523" s="20"/>
      <c r="E523" s="20"/>
      <c r="F523" s="44"/>
      <c r="G523" s="44"/>
      <c r="H523" s="20"/>
    </row>
    <row r="524" spans="4:8" ht="12.75">
      <c r="D524" s="20"/>
      <c r="E524" s="20"/>
      <c r="F524" s="44"/>
      <c r="G524" s="44"/>
      <c r="H524" s="20"/>
    </row>
    <row r="525" spans="4:8" ht="12.75">
      <c r="D525" s="20"/>
      <c r="E525" s="20"/>
      <c r="F525" s="44"/>
      <c r="G525" s="44"/>
      <c r="H525" s="20"/>
    </row>
    <row r="526" spans="4:8" ht="12.75">
      <c r="D526" s="20"/>
      <c r="E526" s="20"/>
      <c r="F526" s="44"/>
      <c r="G526" s="44"/>
      <c r="H526" s="20"/>
    </row>
    <row r="527" spans="4:8" ht="12.75">
      <c r="D527" s="20"/>
      <c r="E527" s="20"/>
      <c r="F527" s="44"/>
      <c r="G527" s="44"/>
      <c r="H527" s="20"/>
    </row>
    <row r="528" spans="4:8" ht="12.75">
      <c r="D528" s="20"/>
      <c r="E528" s="20"/>
      <c r="F528" s="44"/>
      <c r="G528" s="44"/>
      <c r="H528" s="20"/>
    </row>
    <row r="529" spans="4:8" ht="12.75">
      <c r="D529" s="20"/>
      <c r="E529" s="20"/>
      <c r="F529" s="44"/>
      <c r="G529" s="44"/>
      <c r="H529" s="20"/>
    </row>
    <row r="530" spans="4:8" ht="12.75">
      <c r="D530" s="20"/>
      <c r="E530" s="20"/>
      <c r="F530" s="44"/>
      <c r="G530" s="44"/>
      <c r="H530" s="20"/>
    </row>
    <row r="531" spans="4:8" ht="12.75">
      <c r="D531" s="20"/>
      <c r="E531" s="20"/>
      <c r="F531" s="44"/>
      <c r="G531" s="44"/>
      <c r="H531" s="20"/>
    </row>
    <row r="532" spans="4:8" ht="12.75">
      <c r="D532" s="20"/>
      <c r="E532" s="20"/>
      <c r="F532" s="44"/>
      <c r="G532" s="44"/>
      <c r="H532" s="20"/>
    </row>
    <row r="533" spans="4:8" ht="12.75">
      <c r="D533" s="20"/>
      <c r="E533" s="20"/>
      <c r="F533" s="44"/>
      <c r="G533" s="44"/>
      <c r="H533" s="20"/>
    </row>
    <row r="534" spans="4:8" ht="12.75">
      <c r="D534" s="20"/>
      <c r="E534" s="20"/>
      <c r="F534" s="44"/>
      <c r="G534" s="44"/>
      <c r="H534" s="20"/>
    </row>
    <row r="535" spans="4:8" ht="12.75">
      <c r="D535" s="20"/>
      <c r="E535" s="20"/>
      <c r="F535" s="44"/>
      <c r="G535" s="44"/>
      <c r="H535" s="20"/>
    </row>
    <row r="536" spans="4:8" ht="12.75">
      <c r="D536" s="20"/>
      <c r="E536" s="20"/>
      <c r="F536" s="44"/>
      <c r="G536" s="44"/>
      <c r="H536" s="20"/>
    </row>
    <row r="537" spans="4:8" ht="12.75">
      <c r="D537" s="20"/>
      <c r="E537" s="20"/>
      <c r="F537" s="44"/>
      <c r="G537" s="44"/>
      <c r="H537" s="20"/>
    </row>
    <row r="538" spans="4:8" ht="12.75">
      <c r="D538" s="20"/>
      <c r="E538" s="20"/>
      <c r="F538" s="44"/>
      <c r="G538" s="44"/>
      <c r="H538" s="20"/>
    </row>
    <row r="539" spans="4:8" ht="12.75">
      <c r="D539" s="20"/>
      <c r="E539" s="20"/>
      <c r="F539" s="44"/>
      <c r="G539" s="44"/>
      <c r="H539" s="20"/>
    </row>
    <row r="540" spans="4:8" ht="12.75">
      <c r="D540" s="20"/>
      <c r="E540" s="20"/>
      <c r="F540" s="44"/>
      <c r="G540" s="44"/>
      <c r="H540" s="20"/>
    </row>
    <row r="541" spans="4:8" ht="12.75">
      <c r="D541" s="20"/>
      <c r="E541" s="20"/>
      <c r="F541" s="44"/>
      <c r="G541" s="44"/>
      <c r="H541" s="20"/>
    </row>
    <row r="542" spans="4:8" ht="12.75">
      <c r="D542" s="20"/>
      <c r="E542" s="20"/>
      <c r="F542" s="44"/>
      <c r="G542" s="44"/>
      <c r="H542" s="20"/>
    </row>
    <row r="543" spans="4:8" ht="12.75">
      <c r="D543" s="20"/>
      <c r="E543" s="20"/>
      <c r="F543" s="44"/>
      <c r="G543" s="44"/>
      <c r="H543" s="20"/>
    </row>
    <row r="544" spans="4:8" ht="12.75">
      <c r="D544" s="20"/>
      <c r="E544" s="20"/>
      <c r="F544" s="44"/>
      <c r="G544" s="44"/>
      <c r="H544" s="20"/>
    </row>
    <row r="545" spans="4:8" ht="12.75">
      <c r="D545" s="20"/>
      <c r="E545" s="20"/>
      <c r="F545" s="44"/>
      <c r="G545" s="44"/>
      <c r="H545" s="20"/>
    </row>
    <row r="546" spans="4:8" ht="12.75">
      <c r="D546" s="20"/>
      <c r="E546" s="20"/>
      <c r="F546" s="44"/>
      <c r="G546" s="44"/>
      <c r="H546" s="20"/>
    </row>
    <row r="547" spans="4:8" ht="12.75">
      <c r="D547" s="20"/>
      <c r="E547" s="20"/>
      <c r="F547" s="44"/>
      <c r="G547" s="44"/>
      <c r="H547" s="20"/>
    </row>
    <row r="548" spans="4:8" ht="12.75">
      <c r="D548" s="20"/>
      <c r="E548" s="20"/>
      <c r="F548" s="44"/>
      <c r="G548" s="44"/>
      <c r="H548" s="20"/>
    </row>
    <row r="549" spans="4:8" ht="12.75">
      <c r="D549" s="20"/>
      <c r="E549" s="20"/>
      <c r="F549" s="44"/>
      <c r="G549" s="44"/>
      <c r="H549" s="20"/>
    </row>
    <row r="550" spans="4:8" ht="12.75">
      <c r="D550" s="20"/>
      <c r="E550" s="20"/>
      <c r="F550" s="44"/>
      <c r="G550" s="44"/>
      <c r="H550" s="20"/>
    </row>
    <row r="551" spans="4:8" ht="12.75">
      <c r="D551" s="20"/>
      <c r="E551" s="20"/>
      <c r="F551" s="44"/>
      <c r="G551" s="44"/>
      <c r="H551" s="20"/>
    </row>
    <row r="552" spans="4:8" ht="12.75">
      <c r="D552" s="20"/>
      <c r="E552" s="20"/>
      <c r="F552" s="44"/>
      <c r="G552" s="44"/>
      <c r="H552" s="20"/>
    </row>
    <row r="553" spans="4:8" ht="12.75">
      <c r="D553" s="20"/>
      <c r="E553" s="20"/>
      <c r="F553" s="44"/>
      <c r="G553" s="44"/>
      <c r="H553" s="20"/>
    </row>
    <row r="554" spans="4:8" ht="12.75">
      <c r="D554" s="20"/>
      <c r="E554" s="20"/>
      <c r="F554" s="44"/>
      <c r="G554" s="44"/>
      <c r="H554" s="20"/>
    </row>
    <row r="555" spans="4:8" ht="12.75">
      <c r="D555" s="20"/>
      <c r="E555" s="20"/>
      <c r="F555" s="44"/>
      <c r="G555" s="44"/>
      <c r="H555" s="20"/>
    </row>
    <row r="556" spans="4:8" ht="12.75">
      <c r="D556" s="20"/>
      <c r="E556" s="20"/>
      <c r="F556" s="44"/>
      <c r="G556" s="44"/>
      <c r="H556" s="20"/>
    </row>
    <row r="557" spans="4:8" ht="12.75">
      <c r="D557" s="20"/>
      <c r="E557" s="20"/>
      <c r="F557" s="44"/>
      <c r="G557" s="44"/>
      <c r="H557" s="20"/>
    </row>
    <row r="558" spans="4:8" ht="12.75">
      <c r="D558" s="20"/>
      <c r="E558" s="20"/>
      <c r="F558" s="44"/>
      <c r="G558" s="44"/>
      <c r="H558" s="20"/>
    </row>
    <row r="559" spans="4:8" ht="12.75">
      <c r="D559" s="20"/>
      <c r="E559" s="20"/>
      <c r="F559" s="44"/>
      <c r="G559" s="44"/>
      <c r="H559" s="20"/>
    </row>
    <row r="560" spans="4:8" ht="12.75">
      <c r="D560" s="20"/>
      <c r="E560" s="20"/>
      <c r="F560" s="44"/>
      <c r="G560" s="44"/>
      <c r="H560" s="20"/>
    </row>
    <row r="561" spans="4:8" ht="12.75">
      <c r="D561" s="20"/>
      <c r="E561" s="20"/>
      <c r="F561" s="44"/>
      <c r="G561" s="44"/>
      <c r="H561" s="20"/>
    </row>
    <row r="562" spans="4:8" ht="12.75">
      <c r="D562" s="20"/>
      <c r="E562" s="20"/>
      <c r="F562" s="44"/>
      <c r="G562" s="44"/>
      <c r="H562" s="20"/>
    </row>
    <row r="563" spans="4:8" ht="12.75">
      <c r="D563" s="20"/>
      <c r="E563" s="20"/>
      <c r="F563" s="44"/>
      <c r="G563" s="44"/>
      <c r="H563" s="20"/>
    </row>
    <row r="564" spans="4:8" ht="12.75">
      <c r="D564" s="20"/>
      <c r="E564" s="20"/>
      <c r="F564" s="44"/>
      <c r="G564" s="44"/>
      <c r="H564" s="20"/>
    </row>
    <row r="565" spans="4:8" ht="12.75">
      <c r="D565" s="20"/>
      <c r="E565" s="20"/>
      <c r="F565" s="44"/>
      <c r="G565" s="44"/>
      <c r="H565" s="20"/>
    </row>
    <row r="566" spans="4:8" ht="12.75">
      <c r="D566" s="20"/>
      <c r="E566" s="20"/>
      <c r="F566" s="44"/>
      <c r="G566" s="44"/>
      <c r="H566" s="20"/>
    </row>
    <row r="567" spans="4:8" ht="12.75">
      <c r="D567" s="20"/>
      <c r="E567" s="20"/>
      <c r="F567" s="44"/>
      <c r="G567" s="44"/>
      <c r="H567" s="20"/>
    </row>
    <row r="568" spans="4:8" ht="12.75">
      <c r="D568" s="20"/>
      <c r="E568" s="20"/>
      <c r="F568" s="44"/>
      <c r="G568" s="44"/>
      <c r="H568" s="20"/>
    </row>
    <row r="569" spans="4:8" ht="12.75">
      <c r="D569" s="20"/>
      <c r="E569" s="20"/>
      <c r="F569" s="44"/>
      <c r="G569" s="44"/>
      <c r="H569" s="20"/>
    </row>
    <row r="570" spans="4:8" ht="12.75">
      <c r="D570" s="20"/>
      <c r="E570" s="20"/>
      <c r="F570" s="44"/>
      <c r="G570" s="44"/>
      <c r="H570" s="20"/>
    </row>
    <row r="571" spans="4:8" ht="12.75">
      <c r="D571" s="20"/>
      <c r="E571" s="20"/>
      <c r="F571" s="44"/>
      <c r="G571" s="44"/>
      <c r="H571" s="20"/>
    </row>
    <row r="572" spans="4:8" ht="12.75">
      <c r="D572" s="20"/>
      <c r="E572" s="20"/>
      <c r="F572" s="44"/>
      <c r="G572" s="44"/>
      <c r="H572" s="20"/>
    </row>
    <row r="573" spans="4:8" ht="12.75">
      <c r="D573" s="20"/>
      <c r="E573" s="20"/>
      <c r="F573" s="44"/>
      <c r="G573" s="44"/>
      <c r="H573" s="20"/>
    </row>
    <row r="574" spans="4:8" ht="12.75">
      <c r="D574" s="20"/>
      <c r="E574" s="20"/>
      <c r="F574" s="44"/>
      <c r="G574" s="44"/>
      <c r="H574" s="20"/>
    </row>
    <row r="575" spans="4:8" ht="12.75">
      <c r="D575" s="20"/>
      <c r="E575" s="20"/>
      <c r="F575" s="44"/>
      <c r="G575" s="44"/>
      <c r="H575" s="20"/>
    </row>
    <row r="576" spans="4:8" ht="12.75">
      <c r="D576" s="20"/>
      <c r="E576" s="20"/>
      <c r="F576" s="44"/>
      <c r="G576" s="44"/>
      <c r="H576" s="20"/>
    </row>
    <row r="577" spans="4:8" ht="12.75">
      <c r="D577" s="20"/>
      <c r="E577" s="20"/>
      <c r="F577" s="44"/>
      <c r="G577" s="44"/>
      <c r="H577" s="20"/>
    </row>
    <row r="578" spans="4:8" ht="12.75">
      <c r="D578" s="20"/>
      <c r="E578" s="20"/>
      <c r="F578" s="44"/>
      <c r="G578" s="44"/>
      <c r="H578" s="20"/>
    </row>
    <row r="579" spans="4:8" ht="12.75">
      <c r="D579" s="20"/>
      <c r="E579" s="20"/>
      <c r="F579" s="44"/>
      <c r="G579" s="44"/>
      <c r="H579" s="20"/>
    </row>
    <row r="580" spans="4:8" ht="12.75">
      <c r="D580" s="20"/>
      <c r="E580" s="20"/>
      <c r="F580" s="44"/>
      <c r="G580" s="44"/>
      <c r="H580" s="20"/>
    </row>
    <row r="581" spans="4:8" ht="12.75">
      <c r="D581" s="20"/>
      <c r="E581" s="20"/>
      <c r="F581" s="44"/>
      <c r="G581" s="44"/>
      <c r="H581" s="20"/>
    </row>
    <row r="582" spans="4:8" ht="12.75">
      <c r="D582" s="20"/>
      <c r="E582" s="20"/>
      <c r="F582" s="44"/>
      <c r="G582" s="44"/>
      <c r="H582" s="20"/>
    </row>
    <row r="583" spans="4:8" ht="12.75">
      <c r="D583" s="20"/>
      <c r="E583" s="20"/>
      <c r="F583" s="44"/>
      <c r="G583" s="44"/>
      <c r="H583" s="20"/>
    </row>
    <row r="584" spans="4:8" ht="12.75">
      <c r="D584" s="20"/>
      <c r="E584" s="20"/>
      <c r="F584" s="44"/>
      <c r="G584" s="44"/>
      <c r="H584" s="20"/>
    </row>
    <row r="585" spans="4:8" ht="12.75">
      <c r="D585" s="20"/>
      <c r="E585" s="20"/>
      <c r="F585" s="44"/>
      <c r="G585" s="44"/>
      <c r="H585" s="20"/>
    </row>
    <row r="586" spans="4:8" ht="12.75">
      <c r="D586" s="20"/>
      <c r="E586" s="20"/>
      <c r="F586" s="44"/>
      <c r="G586" s="44"/>
      <c r="H586" s="20"/>
    </row>
    <row r="587" spans="4:8" ht="12.75">
      <c r="D587" s="20"/>
      <c r="E587" s="20"/>
      <c r="F587" s="44"/>
      <c r="G587" s="44"/>
      <c r="H587" s="20"/>
    </row>
    <row r="588" spans="4:8" ht="12.75">
      <c r="D588" s="20"/>
      <c r="E588" s="20"/>
      <c r="F588" s="44"/>
      <c r="G588" s="44"/>
      <c r="H588" s="20"/>
    </row>
    <row r="589" spans="4:8" ht="12.75">
      <c r="D589" s="20"/>
      <c r="E589" s="20"/>
      <c r="F589" s="44"/>
      <c r="G589" s="44"/>
      <c r="H589" s="20"/>
    </row>
    <row r="590" spans="4:8" ht="12.75">
      <c r="D590" s="20"/>
      <c r="E590" s="20"/>
      <c r="F590" s="44"/>
      <c r="G590" s="44"/>
      <c r="H590" s="20"/>
    </row>
    <row r="591" spans="4:8" ht="12.75">
      <c r="D591" s="20"/>
      <c r="E591" s="20"/>
      <c r="F591" s="44"/>
      <c r="G591" s="44"/>
      <c r="H591" s="20"/>
    </row>
    <row r="592" spans="4:8" ht="12.75">
      <c r="D592" s="20"/>
      <c r="E592" s="20"/>
      <c r="F592" s="44"/>
      <c r="G592" s="44"/>
      <c r="H592" s="20"/>
    </row>
    <row r="593" spans="4:8" ht="12.75">
      <c r="D593" s="20"/>
      <c r="E593" s="20"/>
      <c r="F593" s="44"/>
      <c r="G593" s="44"/>
      <c r="H593" s="20"/>
    </row>
    <row r="594" spans="4:8" ht="12.75">
      <c r="D594" s="20"/>
      <c r="E594" s="20"/>
      <c r="F594" s="44"/>
      <c r="G594" s="44"/>
      <c r="H594" s="20"/>
    </row>
    <row r="595" spans="4:8" ht="12.75">
      <c r="D595" s="20"/>
      <c r="E595" s="20"/>
      <c r="F595" s="44"/>
      <c r="G595" s="44"/>
      <c r="H595" s="20"/>
    </row>
    <row r="596" spans="4:8" ht="12.75">
      <c r="D596" s="20"/>
      <c r="E596" s="20"/>
      <c r="F596" s="44"/>
      <c r="G596" s="44"/>
      <c r="H596" s="20"/>
    </row>
    <row r="597" spans="4:8" ht="12.75">
      <c r="D597" s="20"/>
      <c r="E597" s="20"/>
      <c r="F597" s="44"/>
      <c r="G597" s="44"/>
      <c r="H597" s="20"/>
    </row>
    <row r="598" spans="4:8" ht="12.75">
      <c r="D598" s="20"/>
      <c r="E598" s="20"/>
      <c r="F598" s="44"/>
      <c r="G598" s="44"/>
      <c r="H598" s="20"/>
    </row>
    <row r="599" spans="4:8" ht="12.75">
      <c r="D599" s="20"/>
      <c r="E599" s="20"/>
      <c r="F599" s="44"/>
      <c r="G599" s="44"/>
      <c r="H599" s="20"/>
    </row>
    <row r="600" spans="4:8" ht="12.75">
      <c r="D600" s="20"/>
      <c r="E600" s="20"/>
      <c r="F600" s="44"/>
      <c r="G600" s="44"/>
      <c r="H600" s="20"/>
    </row>
    <row r="601" spans="4:8" ht="12.75">
      <c r="D601" s="20"/>
      <c r="E601" s="20"/>
      <c r="F601" s="44"/>
      <c r="G601" s="44"/>
      <c r="H601" s="20"/>
    </row>
    <row r="602" spans="4:8" ht="12.75">
      <c r="D602" s="20"/>
      <c r="E602" s="20"/>
      <c r="F602" s="44"/>
      <c r="G602" s="44"/>
      <c r="H602" s="20"/>
    </row>
    <row r="603" spans="4:8" ht="12.75">
      <c r="D603" s="20"/>
      <c r="E603" s="20"/>
      <c r="F603" s="44"/>
      <c r="G603" s="44"/>
      <c r="H603" s="20"/>
    </row>
    <row r="604" spans="4:8" ht="12.75">
      <c r="D604" s="20"/>
      <c r="E604" s="20"/>
      <c r="F604" s="44"/>
      <c r="G604" s="44"/>
      <c r="H604" s="20"/>
    </row>
    <row r="605" spans="4:8" ht="12.75">
      <c r="D605" s="20"/>
      <c r="E605" s="20"/>
      <c r="F605" s="44"/>
      <c r="G605" s="44"/>
      <c r="H605" s="20"/>
    </row>
    <row r="606" spans="4:8" ht="12.75">
      <c r="D606" s="20"/>
      <c r="E606" s="20"/>
      <c r="F606" s="44"/>
      <c r="G606" s="44"/>
      <c r="H606" s="20"/>
    </row>
    <row r="607" spans="4:8" ht="12.75">
      <c r="D607" s="20"/>
      <c r="E607" s="20"/>
      <c r="F607" s="44"/>
      <c r="G607" s="44"/>
      <c r="H607" s="20"/>
    </row>
    <row r="608" spans="4:8" ht="12.75">
      <c r="D608" s="20"/>
      <c r="E608" s="20"/>
      <c r="F608" s="44"/>
      <c r="G608" s="44"/>
      <c r="H608" s="20"/>
    </row>
    <row r="609" spans="4:8" ht="12.75">
      <c r="D609" s="20"/>
      <c r="E609" s="20"/>
      <c r="F609" s="44"/>
      <c r="G609" s="44"/>
      <c r="H609" s="20"/>
    </row>
    <row r="610" spans="4:8" ht="12.75">
      <c r="D610" s="20"/>
      <c r="E610" s="20"/>
      <c r="F610" s="44"/>
      <c r="G610" s="44"/>
      <c r="H610" s="20"/>
    </row>
    <row r="611" spans="4:8" ht="12.75">
      <c r="D611" s="20"/>
      <c r="E611" s="20"/>
      <c r="F611" s="44"/>
      <c r="G611" s="44"/>
      <c r="H611" s="20"/>
    </row>
    <row r="612" spans="4:8" ht="12.75">
      <c r="D612" s="20"/>
      <c r="E612" s="20"/>
      <c r="F612" s="44"/>
      <c r="G612" s="44"/>
      <c r="H612" s="20"/>
    </row>
    <row r="613" spans="4:8" ht="12.75">
      <c r="D613" s="20"/>
      <c r="E613" s="20"/>
      <c r="F613" s="44"/>
      <c r="G613" s="44"/>
      <c r="H613" s="20"/>
    </row>
    <row r="614" spans="4:8" ht="12.75">
      <c r="D614" s="20"/>
      <c r="E614" s="20"/>
      <c r="F614" s="44"/>
      <c r="G614" s="44"/>
      <c r="H614" s="20"/>
    </row>
    <row r="615" spans="4:8" ht="12.75">
      <c r="D615" s="20"/>
      <c r="E615" s="20"/>
      <c r="F615" s="44"/>
      <c r="G615" s="44"/>
      <c r="H615" s="20"/>
    </row>
    <row r="616" spans="4:8" ht="12.75">
      <c r="D616" s="20"/>
      <c r="E616" s="20"/>
      <c r="F616" s="44"/>
      <c r="G616" s="44"/>
      <c r="H616" s="20"/>
    </row>
    <row r="617" spans="4:8" ht="12.75">
      <c r="D617" s="20"/>
      <c r="E617" s="20"/>
      <c r="F617" s="44"/>
      <c r="G617" s="44"/>
      <c r="H617" s="20"/>
    </row>
    <row r="618" spans="4:8" ht="12.75">
      <c r="D618" s="20"/>
      <c r="E618" s="20"/>
      <c r="F618" s="44"/>
      <c r="G618" s="44"/>
      <c r="H618" s="20"/>
    </row>
    <row r="619" spans="4:8" ht="12.75">
      <c r="D619" s="20"/>
      <c r="E619" s="20"/>
      <c r="F619" s="44"/>
      <c r="G619" s="44"/>
      <c r="H619" s="20"/>
    </row>
    <row r="620" spans="4:8" ht="12.75">
      <c r="D620" s="20"/>
      <c r="E620" s="20"/>
      <c r="F620" s="44"/>
      <c r="G620" s="44"/>
      <c r="H620" s="20"/>
    </row>
    <row r="621" spans="4:8" ht="12.75">
      <c r="D621" s="20"/>
      <c r="E621" s="20"/>
      <c r="F621" s="44"/>
      <c r="G621" s="44"/>
      <c r="H621" s="20"/>
    </row>
    <row r="622" spans="4:8" ht="12.75">
      <c r="D622" s="20"/>
      <c r="E622" s="20"/>
      <c r="F622" s="44"/>
      <c r="G622" s="44"/>
      <c r="H622" s="20"/>
    </row>
    <row r="623" spans="4:8" ht="12.75">
      <c r="D623" s="20"/>
      <c r="E623" s="20"/>
      <c r="F623" s="44"/>
      <c r="G623" s="44"/>
      <c r="H623" s="20"/>
    </row>
    <row r="624" spans="4:8" ht="12.75">
      <c r="D624" s="20"/>
      <c r="E624" s="20"/>
      <c r="F624" s="44"/>
      <c r="G624" s="44"/>
      <c r="H624" s="20"/>
    </row>
    <row r="625" spans="4:8" ht="12.75">
      <c r="D625" s="20"/>
      <c r="E625" s="20"/>
      <c r="F625" s="44"/>
      <c r="G625" s="44"/>
      <c r="H625" s="20"/>
    </row>
    <row r="626" spans="4:8" ht="12.75">
      <c r="D626" s="20"/>
      <c r="E626" s="20"/>
      <c r="F626" s="44"/>
      <c r="G626" s="44"/>
      <c r="H626" s="20"/>
    </row>
    <row r="627" spans="4:8" ht="12.75">
      <c r="D627" s="20"/>
      <c r="E627" s="20"/>
      <c r="F627" s="44"/>
      <c r="G627" s="44"/>
      <c r="H627" s="20"/>
    </row>
    <row r="628" spans="4:8" ht="12.75">
      <c r="D628" s="20"/>
      <c r="E628" s="20"/>
      <c r="F628" s="44"/>
      <c r="G628" s="44"/>
      <c r="H628" s="20"/>
    </row>
    <row r="629" spans="4:8" ht="12.75">
      <c r="D629" s="20"/>
      <c r="E629" s="20"/>
      <c r="F629" s="44"/>
      <c r="G629" s="44"/>
      <c r="H629" s="20"/>
    </row>
    <row r="630" spans="4:8" ht="12.75">
      <c r="D630" s="20"/>
      <c r="E630" s="20"/>
      <c r="F630" s="44"/>
      <c r="G630" s="44"/>
      <c r="H630" s="20"/>
    </row>
    <row r="631" spans="4:8" ht="12.75">
      <c r="D631" s="20"/>
      <c r="E631" s="20"/>
      <c r="F631" s="44"/>
      <c r="G631" s="44"/>
      <c r="H631" s="20"/>
    </row>
    <row r="632" spans="4:8" ht="12.75">
      <c r="D632" s="20"/>
      <c r="E632" s="20"/>
      <c r="F632" s="44"/>
      <c r="G632" s="44"/>
      <c r="H632" s="20"/>
    </row>
    <row r="633" spans="4:8" ht="12.75">
      <c r="D633" s="20"/>
      <c r="E633" s="20"/>
      <c r="F633" s="44"/>
      <c r="G633" s="44"/>
      <c r="H633" s="20"/>
    </row>
    <row r="634" spans="4:8" ht="12.75">
      <c r="D634" s="20"/>
      <c r="E634" s="20"/>
      <c r="F634" s="44"/>
      <c r="G634" s="44"/>
      <c r="H634" s="20"/>
    </row>
    <row r="635" spans="4:8" ht="12.75">
      <c r="D635" s="20"/>
      <c r="E635" s="20"/>
      <c r="F635" s="44"/>
      <c r="G635" s="44"/>
      <c r="H635" s="20"/>
    </row>
    <row r="636" spans="4:8" ht="12.75">
      <c r="D636" s="20"/>
      <c r="E636" s="20"/>
      <c r="F636" s="44"/>
      <c r="G636" s="44"/>
      <c r="H636" s="20"/>
    </row>
    <row r="637" spans="4:8" ht="12.75">
      <c r="D637" s="20"/>
      <c r="E637" s="20"/>
      <c r="F637" s="44"/>
      <c r="G637" s="44"/>
      <c r="H637" s="20"/>
    </row>
    <row r="638" spans="4:8" ht="12.75">
      <c r="D638" s="20"/>
      <c r="E638" s="20"/>
      <c r="F638" s="44"/>
      <c r="G638" s="44"/>
      <c r="H638" s="20"/>
    </row>
    <row r="639" spans="4:8" ht="12.75">
      <c r="D639" s="20"/>
      <c r="E639" s="20"/>
      <c r="F639" s="44"/>
      <c r="G639" s="44"/>
      <c r="H639" s="20"/>
    </row>
    <row r="640" spans="4:8" ht="12.75">
      <c r="D640" s="20"/>
      <c r="E640" s="20"/>
      <c r="F640" s="44"/>
      <c r="G640" s="44"/>
      <c r="H640" s="20"/>
    </row>
    <row r="641" spans="4:8" ht="12.75">
      <c r="D641" s="20"/>
      <c r="E641" s="20"/>
      <c r="F641" s="44"/>
      <c r="G641" s="44"/>
      <c r="H641" s="20"/>
    </row>
    <row r="642" spans="4:8" ht="12.75">
      <c r="D642" s="20"/>
      <c r="E642" s="20"/>
      <c r="F642" s="44"/>
      <c r="G642" s="44"/>
      <c r="H642" s="20"/>
    </row>
    <row r="643" spans="4:8" ht="12.75">
      <c r="D643" s="20"/>
      <c r="E643" s="20"/>
      <c r="F643" s="44"/>
      <c r="G643" s="44"/>
      <c r="H643" s="20"/>
    </row>
    <row r="644" spans="4:8" ht="12.75">
      <c r="D644" s="20"/>
      <c r="E644" s="20"/>
      <c r="F644" s="44"/>
      <c r="G644" s="44"/>
      <c r="H644" s="20"/>
    </row>
    <row r="645" spans="4:8" ht="12.75">
      <c r="D645" s="20"/>
      <c r="E645" s="20"/>
      <c r="F645" s="44"/>
      <c r="G645" s="44"/>
      <c r="H645" s="20"/>
    </row>
    <row r="646" spans="4:8" ht="12.75">
      <c r="D646" s="20"/>
      <c r="E646" s="20"/>
      <c r="F646" s="44"/>
      <c r="G646" s="44"/>
      <c r="H646" s="20"/>
    </row>
    <row r="647" spans="4:8" ht="12.75">
      <c r="D647" s="20"/>
      <c r="E647" s="20"/>
      <c r="F647" s="44"/>
      <c r="G647" s="44"/>
      <c r="H647" s="20"/>
    </row>
    <row r="648" spans="4:8" ht="12.75">
      <c r="D648" s="20"/>
      <c r="E648" s="20"/>
      <c r="F648" s="44"/>
      <c r="G648" s="44"/>
      <c r="H648" s="20"/>
    </row>
    <row r="649" spans="4:8" ht="12.75">
      <c r="D649" s="20"/>
      <c r="E649" s="20"/>
      <c r="F649" s="44"/>
      <c r="G649" s="44"/>
      <c r="H649" s="20"/>
    </row>
    <row r="650" spans="4:8" ht="12.75">
      <c r="D650" s="20"/>
      <c r="E650" s="20"/>
      <c r="F650" s="44"/>
      <c r="G650" s="44"/>
      <c r="H650" s="20"/>
    </row>
    <row r="651" spans="4:8" ht="12.75">
      <c r="D651" s="20"/>
      <c r="E651" s="20"/>
      <c r="F651" s="44"/>
      <c r="G651" s="44"/>
      <c r="H651" s="20"/>
    </row>
    <row r="652" spans="4:8" ht="12.75">
      <c r="D652" s="20"/>
      <c r="E652" s="20"/>
      <c r="F652" s="44"/>
      <c r="G652" s="44"/>
      <c r="H652" s="20"/>
    </row>
    <row r="653" spans="4:8" ht="12.75">
      <c r="D653" s="20"/>
      <c r="E653" s="20"/>
      <c r="F653" s="44"/>
      <c r="G653" s="44"/>
      <c r="H653" s="20"/>
    </row>
    <row r="654" spans="4:8" ht="12.75">
      <c r="D654" s="20"/>
      <c r="E654" s="20"/>
      <c r="F654" s="44"/>
      <c r="G654" s="44"/>
      <c r="H654" s="20"/>
    </row>
    <row r="655" spans="4:8" ht="12.75">
      <c r="D655" s="20"/>
      <c r="E655" s="20"/>
      <c r="F655" s="44"/>
      <c r="G655" s="44"/>
      <c r="H655" s="20"/>
    </row>
    <row r="656" spans="4:8" ht="12.75">
      <c r="D656" s="20"/>
      <c r="E656" s="20"/>
      <c r="F656" s="44"/>
      <c r="G656" s="44"/>
      <c r="H656" s="20"/>
    </row>
    <row r="657" spans="4:8" ht="12.75">
      <c r="D657" s="20"/>
      <c r="E657" s="20"/>
      <c r="F657" s="44"/>
      <c r="G657" s="44"/>
      <c r="H657" s="20"/>
    </row>
    <row r="658" spans="4:8" ht="12.75">
      <c r="D658" s="20"/>
      <c r="E658" s="20"/>
      <c r="F658" s="44"/>
      <c r="G658" s="44"/>
      <c r="H658" s="20"/>
    </row>
    <row r="659" spans="4:8" ht="12.75">
      <c r="D659" s="20"/>
      <c r="E659" s="20"/>
      <c r="F659" s="44"/>
      <c r="G659" s="44"/>
      <c r="H659" s="20"/>
    </row>
    <row r="660" spans="4:8" ht="12.75">
      <c r="D660" s="20"/>
      <c r="E660" s="20"/>
      <c r="F660" s="44"/>
      <c r="G660" s="44"/>
      <c r="H660" s="20"/>
    </row>
    <row r="661" spans="4:8" ht="12.75">
      <c r="D661" s="20"/>
      <c r="E661" s="20"/>
      <c r="F661" s="44"/>
      <c r="G661" s="44"/>
      <c r="H661" s="20"/>
    </row>
    <row r="662" spans="4:8" ht="12.75">
      <c r="D662" s="20"/>
      <c r="E662" s="20"/>
      <c r="F662" s="44"/>
      <c r="G662" s="44"/>
      <c r="H662" s="20"/>
    </row>
    <row r="663" spans="4:8" ht="12.75">
      <c r="D663" s="20"/>
      <c r="E663" s="20"/>
      <c r="F663" s="44"/>
      <c r="G663" s="44"/>
      <c r="H663" s="20"/>
    </row>
    <row r="664" spans="4:8" ht="12.75">
      <c r="D664" s="20"/>
      <c r="E664" s="20"/>
      <c r="F664" s="44"/>
      <c r="G664" s="44"/>
      <c r="H664" s="20"/>
    </row>
    <row r="665" spans="4:8" ht="12.75">
      <c r="D665" s="20"/>
      <c r="E665" s="20"/>
      <c r="F665" s="44"/>
      <c r="G665" s="44"/>
      <c r="H665" s="20"/>
    </row>
    <row r="666" spans="4:8" ht="12.75">
      <c r="D666" s="20"/>
      <c r="E666" s="20"/>
      <c r="F666" s="44"/>
      <c r="G666" s="44"/>
      <c r="H666" s="20"/>
    </row>
    <row r="667" spans="4:8" ht="12.75">
      <c r="D667" s="20"/>
      <c r="E667" s="20"/>
      <c r="F667" s="44"/>
      <c r="G667" s="44"/>
      <c r="H667" s="20"/>
    </row>
    <row r="668" spans="4:8" ht="12.75">
      <c r="D668" s="20"/>
      <c r="E668" s="20"/>
      <c r="F668" s="44"/>
      <c r="G668" s="44"/>
      <c r="H668" s="20"/>
    </row>
    <row r="669" spans="4:8" ht="12.75">
      <c r="D669" s="20"/>
      <c r="E669" s="20"/>
      <c r="F669" s="44"/>
      <c r="G669" s="44"/>
      <c r="H669" s="20"/>
    </row>
    <row r="670" spans="4:8" ht="12.75">
      <c r="D670" s="20"/>
      <c r="E670" s="20"/>
      <c r="F670" s="44"/>
      <c r="G670" s="44"/>
      <c r="H670" s="20"/>
    </row>
    <row r="671" spans="4:8" ht="12.75">
      <c r="D671" s="20"/>
      <c r="E671" s="20"/>
      <c r="F671" s="44"/>
      <c r="G671" s="44"/>
      <c r="H671" s="20"/>
    </row>
    <row r="672" spans="4:8" ht="12.75">
      <c r="D672" s="20"/>
      <c r="E672" s="20"/>
      <c r="F672" s="44"/>
      <c r="G672" s="44"/>
      <c r="H672" s="20"/>
    </row>
    <row r="673" spans="4:8" ht="12.75">
      <c r="D673" s="20"/>
      <c r="E673" s="20"/>
      <c r="F673" s="44"/>
      <c r="G673" s="44"/>
      <c r="H673" s="20"/>
    </row>
    <row r="674" spans="4:8" ht="12.75">
      <c r="D674" s="20"/>
      <c r="E674" s="20"/>
      <c r="F674" s="44"/>
      <c r="G674" s="44"/>
      <c r="H674" s="20"/>
    </row>
    <row r="675" spans="4:8" ht="12.75">
      <c r="D675" s="20"/>
      <c r="E675" s="20"/>
      <c r="F675" s="44"/>
      <c r="G675" s="44"/>
      <c r="H675" s="20"/>
    </row>
    <row r="676" spans="4:8" ht="12.75">
      <c r="D676" s="20"/>
      <c r="E676" s="20"/>
      <c r="F676" s="44"/>
      <c r="G676" s="44"/>
      <c r="H676" s="20"/>
    </row>
    <row r="677" spans="4:8" ht="12.75">
      <c r="D677" s="20"/>
      <c r="E677" s="20"/>
      <c r="F677" s="44"/>
      <c r="G677" s="44"/>
      <c r="H677" s="20"/>
    </row>
    <row r="678" spans="4:8" ht="12.75">
      <c r="D678" s="20"/>
      <c r="E678" s="20"/>
      <c r="F678" s="44"/>
      <c r="G678" s="44"/>
      <c r="H678" s="20"/>
    </row>
    <row r="679" spans="4:8" ht="12.75">
      <c r="D679" s="20"/>
      <c r="E679" s="20"/>
      <c r="F679" s="44"/>
      <c r="G679" s="44"/>
      <c r="H679" s="20"/>
    </row>
    <row r="680" spans="4:8" ht="12.75">
      <c r="D680" s="20"/>
      <c r="E680" s="20"/>
      <c r="F680" s="44"/>
      <c r="G680" s="44"/>
      <c r="H680" s="20"/>
    </row>
    <row r="681" spans="4:8" ht="12.75">
      <c r="D681" s="20"/>
      <c r="E681" s="20"/>
      <c r="F681" s="44"/>
      <c r="G681" s="44"/>
      <c r="H681" s="20"/>
    </row>
    <row r="682" spans="4:8" ht="12.75">
      <c r="D682" s="20"/>
      <c r="E682" s="20"/>
      <c r="F682" s="44"/>
      <c r="G682" s="44"/>
      <c r="H682" s="20"/>
    </row>
    <row r="683" spans="4:8" ht="12.75">
      <c r="D683" s="20"/>
      <c r="E683" s="20"/>
      <c r="F683" s="44"/>
      <c r="G683" s="44"/>
      <c r="H683" s="20"/>
    </row>
    <row r="684" spans="4:8" ht="12.75">
      <c r="D684" s="20"/>
      <c r="E684" s="20"/>
      <c r="F684" s="44"/>
      <c r="G684" s="44"/>
      <c r="H684" s="20"/>
    </row>
    <row r="685" spans="4:8" ht="12.75">
      <c r="D685" s="20"/>
      <c r="E685" s="20"/>
      <c r="F685" s="44"/>
      <c r="G685" s="44"/>
      <c r="H685" s="20"/>
    </row>
    <row r="686" spans="4:8" ht="12.75">
      <c r="D686" s="20"/>
      <c r="E686" s="20"/>
      <c r="F686" s="44"/>
      <c r="G686" s="44"/>
      <c r="H686" s="20"/>
    </row>
    <row r="687" spans="4:8" ht="12.75">
      <c r="D687" s="20"/>
      <c r="E687" s="20"/>
      <c r="F687" s="44"/>
      <c r="G687" s="44"/>
      <c r="H687" s="20"/>
    </row>
    <row r="688" spans="4:8" ht="12.75">
      <c r="D688" s="20"/>
      <c r="E688" s="20"/>
      <c r="F688" s="44"/>
      <c r="G688" s="44"/>
      <c r="H688" s="20"/>
    </row>
    <row r="689" spans="4:8" ht="12.75">
      <c r="D689" s="20"/>
      <c r="E689" s="20"/>
      <c r="F689" s="44"/>
      <c r="G689" s="44"/>
      <c r="H689" s="20"/>
    </row>
    <row r="690" spans="4:8" ht="12.75">
      <c r="D690" s="20"/>
      <c r="E690" s="20"/>
      <c r="F690" s="44"/>
      <c r="G690" s="44"/>
      <c r="H690" s="20"/>
    </row>
    <row r="691" spans="4:8" ht="12.75">
      <c r="D691" s="20"/>
      <c r="E691" s="20"/>
      <c r="F691" s="44"/>
      <c r="G691" s="44"/>
      <c r="H691" s="20"/>
    </row>
    <row r="692" spans="4:8" ht="12.75">
      <c r="D692" s="20"/>
      <c r="E692" s="20"/>
      <c r="F692" s="44"/>
      <c r="G692" s="44"/>
      <c r="H692" s="20"/>
    </row>
    <row r="693" spans="4:8" ht="12.75">
      <c r="D693" s="20"/>
      <c r="E693" s="20"/>
      <c r="F693" s="44"/>
      <c r="G693" s="44"/>
      <c r="H693" s="20"/>
    </row>
    <row r="694" spans="4:8" ht="12.75">
      <c r="D694" s="20"/>
      <c r="E694" s="20"/>
      <c r="F694" s="44"/>
      <c r="G694" s="44"/>
      <c r="H694" s="20"/>
    </row>
    <row r="695" spans="4:8" ht="12.75">
      <c r="D695" s="20"/>
      <c r="E695" s="20"/>
      <c r="F695" s="44"/>
      <c r="G695" s="44"/>
      <c r="H695" s="20"/>
    </row>
    <row r="696" spans="4:8" ht="12.75">
      <c r="D696" s="20"/>
      <c r="E696" s="20"/>
      <c r="F696" s="44"/>
      <c r="G696" s="44"/>
      <c r="H696" s="20"/>
    </row>
    <row r="697" spans="4:8" ht="12.75">
      <c r="D697" s="20"/>
      <c r="E697" s="20"/>
      <c r="F697" s="44"/>
      <c r="G697" s="44"/>
      <c r="H697" s="20"/>
    </row>
    <row r="698" spans="4:8" ht="12.75">
      <c r="D698" s="20"/>
      <c r="E698" s="20"/>
      <c r="F698" s="44"/>
      <c r="G698" s="44"/>
      <c r="H698" s="20"/>
    </row>
    <row r="699" spans="4:8" ht="12.75">
      <c r="D699" s="20"/>
      <c r="E699" s="20"/>
      <c r="F699" s="44"/>
      <c r="G699" s="44"/>
      <c r="H699" s="20"/>
    </row>
    <row r="700" spans="4:8" ht="12.75">
      <c r="D700" s="20"/>
      <c r="E700" s="20"/>
      <c r="F700" s="44"/>
      <c r="G700" s="44"/>
      <c r="H700" s="20"/>
    </row>
    <row r="701" spans="4:8" ht="12.75">
      <c r="D701" s="20"/>
      <c r="E701" s="20"/>
      <c r="F701" s="44"/>
      <c r="G701" s="44"/>
      <c r="H701" s="20"/>
    </row>
    <row r="702" spans="4:8" ht="12.75">
      <c r="D702" s="20"/>
      <c r="E702" s="20"/>
      <c r="F702" s="44"/>
      <c r="G702" s="44"/>
      <c r="H702" s="20"/>
    </row>
    <row r="703" spans="4:8" ht="12.75">
      <c r="D703" s="20"/>
      <c r="E703" s="20"/>
      <c r="F703" s="44"/>
      <c r="G703" s="44"/>
      <c r="H703" s="20"/>
    </row>
    <row r="704" spans="4:8" ht="12.75">
      <c r="D704" s="20"/>
      <c r="E704" s="20"/>
      <c r="F704" s="44"/>
      <c r="G704" s="44"/>
      <c r="H704" s="20"/>
    </row>
    <row r="705" spans="4:8" ht="12.75">
      <c r="D705" s="20"/>
      <c r="E705" s="20"/>
      <c r="F705" s="44"/>
      <c r="G705" s="44"/>
      <c r="H705" s="20"/>
    </row>
    <row r="706" spans="4:8" ht="12.75">
      <c r="D706" s="20"/>
      <c r="E706" s="20"/>
      <c r="F706" s="44"/>
      <c r="G706" s="44"/>
      <c r="H706" s="20"/>
    </row>
    <row r="707" spans="4:8" ht="12.75">
      <c r="D707" s="20"/>
      <c r="E707" s="20"/>
      <c r="F707" s="44"/>
      <c r="G707" s="44"/>
      <c r="H707" s="20"/>
    </row>
    <row r="708" spans="4:8" ht="12.75">
      <c r="D708" s="20"/>
      <c r="E708" s="20"/>
      <c r="F708" s="44"/>
      <c r="G708" s="44"/>
      <c r="H708" s="20"/>
    </row>
    <row r="709" spans="4:8" ht="12.75">
      <c r="D709" s="20"/>
      <c r="E709" s="20"/>
      <c r="F709" s="44"/>
      <c r="G709" s="44"/>
      <c r="H709" s="20"/>
    </row>
    <row r="710" spans="4:8" ht="12.75">
      <c r="D710" s="20"/>
      <c r="E710" s="20"/>
      <c r="F710" s="44"/>
      <c r="G710" s="44"/>
      <c r="H710" s="20"/>
    </row>
    <row r="711" spans="4:8" ht="12.75">
      <c r="D711" s="20"/>
      <c r="E711" s="20"/>
      <c r="F711" s="44"/>
      <c r="G711" s="44"/>
      <c r="H711" s="20"/>
    </row>
    <row r="712" spans="4:8" ht="12.75">
      <c r="D712" s="20"/>
      <c r="E712" s="20"/>
      <c r="F712" s="44"/>
      <c r="G712" s="44"/>
      <c r="H712" s="20"/>
    </row>
    <row r="713" spans="4:8" ht="12.75">
      <c r="D713" s="20"/>
      <c r="E713" s="20"/>
      <c r="F713" s="44"/>
      <c r="G713" s="44"/>
      <c r="H713" s="20"/>
    </row>
    <row r="714" spans="4:8" ht="12.75">
      <c r="D714" s="20"/>
      <c r="E714" s="20"/>
      <c r="F714" s="44"/>
      <c r="G714" s="44"/>
      <c r="H714" s="20"/>
    </row>
    <row r="715" spans="4:8" ht="12.75">
      <c r="D715" s="20"/>
      <c r="E715" s="20"/>
      <c r="F715" s="44"/>
      <c r="G715" s="44"/>
      <c r="H715" s="20"/>
    </row>
    <row r="716" spans="4:8" ht="12.75">
      <c r="D716" s="20"/>
      <c r="E716" s="20"/>
      <c r="F716" s="44"/>
      <c r="G716" s="44"/>
      <c r="H716" s="20"/>
    </row>
    <row r="717" spans="4:8" ht="12.75">
      <c r="D717" s="20"/>
      <c r="E717" s="20"/>
      <c r="F717" s="44"/>
      <c r="G717" s="44"/>
      <c r="H717" s="20"/>
    </row>
    <row r="718" spans="4:8" ht="12.75">
      <c r="D718" s="20"/>
      <c r="E718" s="20"/>
      <c r="F718" s="44"/>
      <c r="G718" s="44"/>
      <c r="H718" s="20"/>
    </row>
    <row r="719" spans="4:8" ht="12.75">
      <c r="D719" s="20"/>
      <c r="E719" s="20"/>
      <c r="F719" s="44"/>
      <c r="G719" s="44"/>
      <c r="H719" s="20"/>
    </row>
    <row r="720" spans="4:8" ht="12.75">
      <c r="D720" s="20"/>
      <c r="E720" s="20"/>
      <c r="F720" s="44"/>
      <c r="G720" s="44"/>
      <c r="H720" s="20"/>
    </row>
    <row r="721" spans="4:8" ht="12.75">
      <c r="D721" s="20"/>
      <c r="E721" s="20"/>
      <c r="F721" s="44"/>
      <c r="G721" s="44"/>
      <c r="H721" s="20"/>
    </row>
    <row r="722" spans="4:8" ht="12.75">
      <c r="D722" s="20"/>
      <c r="E722" s="20"/>
      <c r="F722" s="44"/>
      <c r="G722" s="44"/>
      <c r="H722" s="20"/>
    </row>
    <row r="723" spans="4:8" ht="12.75">
      <c r="D723" s="20"/>
      <c r="E723" s="20"/>
      <c r="F723" s="44"/>
      <c r="G723" s="44"/>
      <c r="H723" s="20"/>
    </row>
    <row r="724" spans="4:8" ht="12.75">
      <c r="D724" s="20"/>
      <c r="E724" s="20"/>
      <c r="F724" s="44"/>
      <c r="G724" s="44"/>
      <c r="H724" s="20"/>
    </row>
    <row r="725" spans="4:8" ht="12.75">
      <c r="D725" s="20"/>
      <c r="E725" s="20"/>
      <c r="F725" s="44"/>
      <c r="G725" s="44"/>
      <c r="H725" s="20"/>
    </row>
    <row r="726" spans="4:8" ht="12.75">
      <c r="D726" s="20"/>
      <c r="E726" s="20"/>
      <c r="F726" s="44"/>
      <c r="G726" s="44"/>
      <c r="H726" s="20"/>
    </row>
    <row r="727" spans="4:8" ht="12.75">
      <c r="D727" s="20"/>
      <c r="E727" s="20"/>
      <c r="F727" s="44"/>
      <c r="G727" s="44"/>
      <c r="H727" s="20"/>
    </row>
    <row r="728" spans="4:8" ht="12.75">
      <c r="D728" s="20"/>
      <c r="E728" s="20"/>
      <c r="F728" s="44"/>
      <c r="G728" s="44"/>
      <c r="H728" s="20"/>
    </row>
    <row r="729" spans="4:8" ht="12.75">
      <c r="D729" s="20"/>
      <c r="E729" s="20"/>
      <c r="F729" s="44"/>
      <c r="G729" s="44"/>
      <c r="H729" s="20"/>
    </row>
    <row r="730" spans="4:8" ht="12.75">
      <c r="D730" s="20"/>
      <c r="E730" s="20"/>
      <c r="F730" s="44"/>
      <c r="G730" s="44"/>
      <c r="H730" s="20"/>
    </row>
    <row r="731" spans="4:8" ht="12.75">
      <c r="D731" s="20"/>
      <c r="E731" s="20"/>
      <c r="F731" s="44"/>
      <c r="G731" s="44"/>
      <c r="H731" s="20"/>
    </row>
    <row r="732" spans="4:8" ht="12.75">
      <c r="D732" s="20"/>
      <c r="E732" s="20"/>
      <c r="F732" s="44"/>
      <c r="G732" s="44"/>
      <c r="H732" s="20"/>
    </row>
    <row r="733" spans="4:8" ht="12.75">
      <c r="D733" s="20"/>
      <c r="E733" s="20"/>
      <c r="F733" s="44"/>
      <c r="G733" s="44"/>
      <c r="H733" s="20"/>
    </row>
    <row r="734" spans="4:8" ht="12.75">
      <c r="D734" s="20"/>
      <c r="E734" s="20"/>
      <c r="F734" s="44"/>
      <c r="G734" s="44"/>
      <c r="H734" s="20"/>
    </row>
    <row r="735" spans="4:8" ht="12.75">
      <c r="D735" s="20"/>
      <c r="E735" s="20"/>
      <c r="F735" s="44"/>
      <c r="G735" s="44"/>
      <c r="H735" s="20"/>
    </row>
    <row r="736" spans="4:8" ht="12.75">
      <c r="D736" s="20"/>
      <c r="E736" s="20"/>
      <c r="F736" s="44"/>
      <c r="G736" s="44"/>
      <c r="H736" s="20"/>
    </row>
    <row r="737" spans="4:8" ht="12.75">
      <c r="D737" s="20"/>
      <c r="E737" s="20"/>
      <c r="F737" s="44"/>
      <c r="G737" s="44"/>
      <c r="H737" s="20"/>
    </row>
    <row r="738" spans="4:8" ht="12.75">
      <c r="D738" s="20"/>
      <c r="E738" s="20"/>
      <c r="F738" s="44"/>
      <c r="G738" s="44"/>
      <c r="H738" s="20"/>
    </row>
    <row r="739" spans="4:8" ht="12.75">
      <c r="D739" s="20"/>
      <c r="E739" s="20"/>
      <c r="F739" s="44"/>
      <c r="G739" s="44"/>
      <c r="H739" s="20"/>
    </row>
    <row r="740" spans="4:8" ht="12.75">
      <c r="D740" s="20"/>
      <c r="E740" s="20"/>
      <c r="F740" s="44"/>
      <c r="G740" s="44"/>
      <c r="H740" s="20"/>
    </row>
    <row r="741" spans="4:8" ht="12.75">
      <c r="D741" s="20"/>
      <c r="E741" s="20"/>
      <c r="F741" s="44"/>
      <c r="G741" s="44"/>
      <c r="H741" s="20"/>
    </row>
    <row r="742" spans="4:8" ht="12.75">
      <c r="D742" s="20"/>
      <c r="E742" s="20"/>
      <c r="F742" s="44"/>
      <c r="G742" s="44"/>
      <c r="H742" s="20"/>
    </row>
    <row r="743" spans="4:8" ht="12.75">
      <c r="D743" s="20"/>
      <c r="E743" s="20"/>
      <c r="F743" s="44"/>
      <c r="G743" s="44"/>
      <c r="H743" s="20"/>
    </row>
    <row r="744" spans="4:8" ht="12.75">
      <c r="D744" s="20"/>
      <c r="E744" s="20"/>
      <c r="F744" s="44"/>
      <c r="G744" s="44"/>
      <c r="H744" s="20"/>
    </row>
    <row r="745" spans="4:8" ht="12.75">
      <c r="D745" s="20"/>
      <c r="E745" s="20"/>
      <c r="F745" s="44"/>
      <c r="G745" s="44"/>
      <c r="H745" s="20"/>
    </row>
    <row r="746" spans="4:8" ht="12.75">
      <c r="D746" s="20"/>
      <c r="E746" s="20"/>
      <c r="F746" s="44"/>
      <c r="G746" s="44"/>
      <c r="H746" s="20"/>
    </row>
    <row r="747" spans="4:8" ht="12.75">
      <c r="D747" s="20"/>
      <c r="E747" s="20"/>
      <c r="F747" s="44"/>
      <c r="G747" s="44"/>
      <c r="H747" s="20"/>
    </row>
    <row r="748" spans="4:8" ht="12.75">
      <c r="D748" s="20"/>
      <c r="E748" s="20"/>
      <c r="F748" s="44"/>
      <c r="G748" s="44"/>
      <c r="H748" s="20"/>
    </row>
    <row r="749" spans="4:8" ht="12.75">
      <c r="D749" s="20"/>
      <c r="E749" s="20"/>
      <c r="F749" s="44"/>
      <c r="G749" s="44"/>
      <c r="H749" s="20"/>
    </row>
    <row r="750" spans="4:8" ht="12.75">
      <c r="D750" s="20"/>
      <c r="E750" s="20"/>
      <c r="F750" s="44"/>
      <c r="G750" s="44"/>
      <c r="H750" s="20"/>
    </row>
    <row r="751" spans="4:8" ht="12.75">
      <c r="D751" s="20"/>
      <c r="E751" s="20"/>
      <c r="F751" s="44"/>
      <c r="G751" s="44"/>
      <c r="H751" s="20"/>
    </row>
    <row r="752" spans="4:8" ht="12.75">
      <c r="D752" s="20"/>
      <c r="E752" s="20"/>
      <c r="F752" s="44"/>
      <c r="G752" s="44"/>
      <c r="H752" s="20"/>
    </row>
    <row r="753" spans="4:8" ht="12.75">
      <c r="D753" s="20"/>
      <c r="E753" s="20"/>
      <c r="F753" s="44"/>
      <c r="G753" s="44"/>
      <c r="H753" s="20"/>
    </row>
    <row r="754" spans="4:8" ht="12.75">
      <c r="D754" s="20"/>
      <c r="E754" s="20"/>
      <c r="F754" s="44"/>
      <c r="G754" s="44"/>
      <c r="H754" s="20"/>
    </row>
    <row r="755" spans="4:8" ht="12.75">
      <c r="D755" s="20"/>
      <c r="E755" s="20"/>
      <c r="F755" s="44"/>
      <c r="G755" s="44"/>
      <c r="H755" s="20"/>
    </row>
    <row r="756" spans="4:8" ht="12.75">
      <c r="D756" s="20"/>
      <c r="E756" s="20"/>
      <c r="F756" s="44"/>
      <c r="G756" s="44"/>
      <c r="H756" s="20"/>
    </row>
    <row r="757" spans="4:8" ht="12.75">
      <c r="D757" s="20"/>
      <c r="E757" s="20"/>
      <c r="F757" s="44"/>
      <c r="G757" s="44"/>
      <c r="H757" s="20"/>
    </row>
    <row r="758" spans="4:8" ht="12.75">
      <c r="D758" s="20"/>
      <c r="E758" s="20"/>
      <c r="F758" s="44"/>
      <c r="G758" s="44"/>
      <c r="H758" s="20"/>
    </row>
    <row r="759" spans="4:8" ht="12.75">
      <c r="D759" s="20"/>
      <c r="E759" s="20"/>
      <c r="F759" s="44"/>
      <c r="G759" s="44"/>
      <c r="H759" s="20"/>
    </row>
    <row r="760" spans="4:8" ht="12.75">
      <c r="D760" s="20"/>
      <c r="E760" s="20"/>
      <c r="F760" s="44"/>
      <c r="G760" s="44"/>
      <c r="H760" s="20"/>
    </row>
    <row r="761" spans="4:8" ht="12.75">
      <c r="D761" s="20"/>
      <c r="E761" s="20"/>
      <c r="F761" s="44"/>
      <c r="G761" s="44"/>
      <c r="H761" s="20"/>
    </row>
    <row r="762" spans="4:8" ht="12.75">
      <c r="D762" s="20"/>
      <c r="E762" s="20"/>
      <c r="F762" s="44"/>
      <c r="G762" s="44"/>
      <c r="H762" s="20"/>
    </row>
    <row r="763" spans="4:8" ht="12.75">
      <c r="D763" s="20"/>
      <c r="E763" s="20"/>
      <c r="F763" s="44"/>
      <c r="G763" s="44"/>
      <c r="H763" s="20"/>
    </row>
    <row r="764" spans="4:8" ht="12.75">
      <c r="D764" s="20"/>
      <c r="E764" s="20"/>
      <c r="F764" s="44"/>
      <c r="G764" s="44"/>
      <c r="H764" s="20"/>
    </row>
    <row r="765" spans="4:8" ht="12.75">
      <c r="D765" s="20"/>
      <c r="E765" s="20"/>
      <c r="F765" s="44"/>
      <c r="G765" s="44"/>
      <c r="H765" s="20"/>
    </row>
    <row r="766" spans="4:8" ht="12.75">
      <c r="D766" s="20"/>
      <c r="E766" s="20"/>
      <c r="F766" s="44"/>
      <c r="G766" s="44"/>
      <c r="H766" s="20"/>
    </row>
    <row r="767" spans="4:8" ht="12.75">
      <c r="D767" s="20"/>
      <c r="E767" s="20"/>
      <c r="F767" s="44"/>
      <c r="G767" s="44"/>
      <c r="H767" s="20"/>
    </row>
    <row r="768" spans="4:8" ht="12.75">
      <c r="D768" s="20"/>
      <c r="E768" s="20"/>
      <c r="F768" s="44"/>
      <c r="G768" s="44"/>
      <c r="H768" s="20"/>
    </row>
    <row r="769" spans="4:8" ht="12.75">
      <c r="D769" s="20"/>
      <c r="E769" s="20"/>
      <c r="F769" s="44"/>
      <c r="G769" s="44"/>
      <c r="H769" s="20"/>
    </row>
    <row r="770" spans="4:8" ht="12.75">
      <c r="D770" s="20"/>
      <c r="E770" s="20"/>
      <c r="F770" s="44"/>
      <c r="G770" s="44"/>
      <c r="H770" s="20"/>
    </row>
    <row r="771" spans="4:8" ht="12.75">
      <c r="D771" s="20"/>
      <c r="E771" s="20"/>
      <c r="F771" s="44"/>
      <c r="G771" s="44"/>
      <c r="H771" s="20"/>
    </row>
    <row r="772" spans="4:8" ht="12.75">
      <c r="D772" s="20"/>
      <c r="E772" s="20"/>
      <c r="F772" s="44"/>
      <c r="G772" s="44"/>
      <c r="H772" s="20"/>
    </row>
    <row r="773" spans="4:8" ht="12.75">
      <c r="D773" s="20"/>
      <c r="E773" s="20"/>
      <c r="F773" s="44"/>
      <c r="G773" s="44"/>
      <c r="H773" s="20"/>
    </row>
    <row r="774" spans="4:8" ht="12.75">
      <c r="D774" s="20"/>
      <c r="E774" s="20"/>
      <c r="F774" s="44"/>
      <c r="G774" s="44"/>
      <c r="H774" s="20"/>
    </row>
    <row r="775" spans="4:8" ht="12.75">
      <c r="D775" s="20"/>
      <c r="E775" s="20"/>
      <c r="F775" s="44"/>
      <c r="G775" s="44"/>
      <c r="H775" s="20"/>
    </row>
    <row r="776" spans="4:8" ht="12.75">
      <c r="D776" s="20"/>
      <c r="E776" s="20"/>
      <c r="F776" s="44"/>
      <c r="G776" s="44"/>
      <c r="H776" s="20"/>
    </row>
    <row r="777" spans="4:8" ht="12.75">
      <c r="D777" s="20"/>
      <c r="E777" s="20"/>
      <c r="F777" s="44"/>
      <c r="G777" s="44"/>
      <c r="H777" s="20"/>
    </row>
    <row r="778" spans="4:8" ht="12.75">
      <c r="D778" s="20"/>
      <c r="E778" s="20"/>
      <c r="F778" s="44"/>
      <c r="G778" s="44"/>
      <c r="H778" s="20"/>
    </row>
    <row r="779" spans="4:8" ht="12.75">
      <c r="D779" s="20"/>
      <c r="E779" s="20"/>
      <c r="F779" s="44"/>
      <c r="G779" s="44"/>
      <c r="H779" s="20"/>
    </row>
    <row r="780" spans="4:8" ht="12.75">
      <c r="D780" s="20"/>
      <c r="E780" s="20"/>
      <c r="F780" s="44"/>
      <c r="G780" s="44"/>
      <c r="H780" s="20"/>
    </row>
    <row r="781" spans="4:8" ht="12.75">
      <c r="D781" s="20"/>
      <c r="E781" s="20"/>
      <c r="F781" s="44"/>
      <c r="G781" s="44"/>
      <c r="H781" s="20"/>
    </row>
    <row r="782" spans="4:8" ht="12.75">
      <c r="D782" s="20"/>
      <c r="E782" s="20"/>
      <c r="F782" s="44"/>
      <c r="G782" s="44"/>
      <c r="H782" s="20"/>
    </row>
    <row r="783" spans="4:8" ht="12.75">
      <c r="D783" s="20"/>
      <c r="E783" s="20"/>
      <c r="F783" s="44"/>
      <c r="G783" s="44"/>
      <c r="H783" s="20"/>
    </row>
    <row r="784" spans="4:8" ht="12.75">
      <c r="D784" s="20"/>
      <c r="E784" s="20"/>
      <c r="F784" s="44"/>
      <c r="G784" s="44"/>
      <c r="H784" s="20"/>
    </row>
    <row r="785" spans="4:8" ht="12.75">
      <c r="D785" s="20"/>
      <c r="E785" s="20"/>
      <c r="F785" s="44"/>
      <c r="G785" s="44"/>
      <c r="H785" s="20"/>
    </row>
    <row r="786" spans="4:8" ht="12.75">
      <c r="D786" s="20"/>
      <c r="E786" s="20"/>
      <c r="F786" s="44"/>
      <c r="G786" s="44"/>
      <c r="H786" s="20"/>
    </row>
    <row r="787" spans="4:8" ht="12.75">
      <c r="D787" s="20"/>
      <c r="E787" s="20"/>
      <c r="F787" s="44"/>
      <c r="G787" s="44"/>
      <c r="H787" s="20"/>
    </row>
    <row r="788" spans="4:8" ht="12.75">
      <c r="D788" s="20"/>
      <c r="E788" s="20"/>
      <c r="F788" s="44"/>
      <c r="G788" s="44"/>
      <c r="H788" s="20"/>
    </row>
    <row r="789" spans="4:8" ht="12.75">
      <c r="D789" s="20"/>
      <c r="E789" s="20"/>
      <c r="F789" s="44"/>
      <c r="G789" s="44"/>
      <c r="H789" s="20"/>
    </row>
    <row r="790" spans="4:8" ht="12.75">
      <c r="D790" s="20"/>
      <c r="E790" s="20"/>
      <c r="F790" s="44"/>
      <c r="G790" s="44"/>
      <c r="H790" s="20"/>
    </row>
    <row r="791" spans="4:8" ht="12.75">
      <c r="D791" s="20"/>
      <c r="E791" s="20"/>
      <c r="F791" s="44"/>
      <c r="G791" s="44"/>
      <c r="H791" s="20"/>
    </row>
    <row r="792" spans="4:8" ht="12.75">
      <c r="D792" s="20"/>
      <c r="E792" s="20"/>
      <c r="F792" s="44"/>
      <c r="G792" s="44"/>
      <c r="H792" s="20"/>
    </row>
    <row r="793" spans="4:8" ht="12.75">
      <c r="D793" s="20"/>
      <c r="E793" s="20"/>
      <c r="F793" s="44"/>
      <c r="G793" s="44"/>
      <c r="H793" s="20"/>
    </row>
    <row r="794" spans="4:8" ht="12.75">
      <c r="D794" s="20"/>
      <c r="E794" s="20"/>
      <c r="F794" s="44"/>
      <c r="G794" s="44"/>
      <c r="H794" s="20"/>
    </row>
    <row r="795" spans="4:8" ht="12.75">
      <c r="D795" s="20"/>
      <c r="E795" s="20"/>
      <c r="F795" s="44"/>
      <c r="G795" s="44"/>
      <c r="H795" s="20"/>
    </row>
    <row r="796" spans="4:8" ht="12.75">
      <c r="D796" s="20"/>
      <c r="E796" s="20"/>
      <c r="F796" s="44"/>
      <c r="G796" s="44"/>
      <c r="H796" s="20"/>
    </row>
    <row r="797" spans="4:8" ht="12.75">
      <c r="D797" s="20"/>
      <c r="E797" s="20"/>
      <c r="F797" s="44"/>
      <c r="G797" s="44"/>
      <c r="H797" s="20"/>
    </row>
    <row r="798" spans="4:8" ht="12.75">
      <c r="D798" s="20"/>
      <c r="E798" s="20"/>
      <c r="F798" s="44"/>
      <c r="G798" s="44"/>
      <c r="H798" s="20"/>
    </row>
    <row r="799" spans="4:8" ht="12.75">
      <c r="D799" s="20"/>
      <c r="E799" s="20"/>
      <c r="F799" s="44"/>
      <c r="G799" s="44"/>
      <c r="H799" s="20"/>
    </row>
    <row r="800" spans="4:8" ht="12.75">
      <c r="D800" s="20"/>
      <c r="E800" s="20"/>
      <c r="F800" s="44"/>
      <c r="G800" s="44"/>
      <c r="H800" s="20"/>
    </row>
    <row r="801" spans="4:8" ht="12.75">
      <c r="D801" s="20"/>
      <c r="E801" s="20"/>
      <c r="F801" s="44"/>
      <c r="G801" s="44"/>
      <c r="H801" s="20"/>
    </row>
    <row r="802" spans="4:8" ht="12.75">
      <c r="D802" s="20"/>
      <c r="E802" s="20"/>
      <c r="F802" s="44"/>
      <c r="G802" s="44"/>
      <c r="H802" s="20"/>
    </row>
    <row r="803" spans="4:8" ht="12.75">
      <c r="D803" s="20"/>
      <c r="E803" s="20"/>
      <c r="F803" s="44"/>
      <c r="G803" s="44"/>
      <c r="H803" s="20"/>
    </row>
    <row r="804" spans="4:8" ht="12.75">
      <c r="D804" s="20"/>
      <c r="E804" s="20"/>
      <c r="F804" s="44"/>
      <c r="G804" s="44"/>
      <c r="H804" s="20"/>
    </row>
    <row r="805" spans="4:8" ht="12.75">
      <c r="D805" s="20"/>
      <c r="E805" s="20"/>
      <c r="F805" s="44"/>
      <c r="G805" s="44"/>
      <c r="H805" s="20"/>
    </row>
    <row r="806" spans="4:8" ht="12.75">
      <c r="D806" s="20"/>
      <c r="E806" s="20"/>
      <c r="F806" s="44"/>
      <c r="G806" s="44"/>
      <c r="H806" s="20"/>
    </row>
    <row r="807" spans="4:8" ht="12.75">
      <c r="D807" s="20"/>
      <c r="E807" s="20"/>
      <c r="F807" s="44"/>
      <c r="G807" s="44"/>
      <c r="H807" s="20"/>
    </row>
    <row r="808" spans="4:8" ht="12.75">
      <c r="D808" s="20"/>
      <c r="E808" s="20"/>
      <c r="F808" s="44"/>
      <c r="G808" s="44"/>
      <c r="H808" s="20"/>
    </row>
    <row r="809" spans="4:8" ht="12.75">
      <c r="D809" s="20"/>
      <c r="E809" s="20"/>
      <c r="F809" s="44"/>
      <c r="G809" s="44"/>
      <c r="H809" s="20"/>
    </row>
    <row r="810" spans="4:8" ht="12.75">
      <c r="D810" s="20"/>
      <c r="E810" s="20"/>
      <c r="F810" s="44"/>
      <c r="G810" s="44"/>
      <c r="H810" s="20"/>
    </row>
    <row r="811" spans="4:8" ht="12.75">
      <c r="D811" s="20"/>
      <c r="E811" s="20"/>
      <c r="F811" s="44"/>
      <c r="G811" s="44"/>
      <c r="H811" s="20"/>
    </row>
    <row r="812" spans="4:8" ht="12.75">
      <c r="D812" s="20"/>
      <c r="E812" s="20"/>
      <c r="F812" s="44"/>
      <c r="G812" s="44"/>
      <c r="H812" s="20"/>
    </row>
    <row r="813" spans="4:8" ht="12.75">
      <c r="D813" s="20"/>
      <c r="E813" s="20"/>
      <c r="F813" s="44"/>
      <c r="G813" s="44"/>
      <c r="H813" s="20"/>
    </row>
    <row r="814" spans="4:8" ht="12.75">
      <c r="D814" s="20"/>
      <c r="E814" s="20"/>
      <c r="F814" s="44"/>
      <c r="G814" s="44"/>
      <c r="H814" s="20"/>
    </row>
    <row r="815" spans="4:8" ht="12.75">
      <c r="D815" s="20"/>
      <c r="E815" s="20"/>
      <c r="F815" s="44"/>
      <c r="G815" s="44"/>
      <c r="H815" s="20"/>
    </row>
    <row r="816" spans="4:8" ht="12.75">
      <c r="D816" s="20"/>
      <c r="E816" s="20"/>
      <c r="F816" s="44"/>
      <c r="G816" s="44"/>
      <c r="H816" s="20"/>
    </row>
    <row r="817" spans="4:8" ht="12.75">
      <c r="D817" s="20"/>
      <c r="E817" s="20"/>
      <c r="F817" s="44"/>
      <c r="G817" s="44"/>
      <c r="H817" s="20"/>
    </row>
    <row r="818" spans="4:8" ht="12.75">
      <c r="D818" s="20"/>
      <c r="E818" s="20"/>
      <c r="F818" s="44"/>
      <c r="G818" s="44"/>
      <c r="H818" s="20"/>
    </row>
    <row r="819" spans="4:8" ht="12.75">
      <c r="D819" s="20"/>
      <c r="E819" s="20"/>
      <c r="F819" s="44"/>
      <c r="G819" s="44"/>
      <c r="H819" s="20"/>
    </row>
    <row r="820" spans="4:8" ht="12.75">
      <c r="D820" s="20"/>
      <c r="E820" s="20"/>
      <c r="F820" s="44"/>
      <c r="G820" s="44"/>
      <c r="H820" s="20"/>
    </row>
    <row r="821" spans="4:8" ht="12.75">
      <c r="D821" s="20"/>
      <c r="E821" s="20"/>
      <c r="F821" s="44"/>
      <c r="G821" s="44"/>
      <c r="H821" s="20"/>
    </row>
    <row r="822" spans="4:8" ht="12.75">
      <c r="D822" s="20"/>
      <c r="E822" s="20"/>
      <c r="F822" s="44"/>
      <c r="G822" s="44"/>
      <c r="H822" s="20"/>
    </row>
    <row r="823" spans="4:8" ht="12.75">
      <c r="D823" s="20"/>
      <c r="E823" s="20"/>
      <c r="F823" s="44"/>
      <c r="G823" s="44"/>
      <c r="H823" s="20"/>
    </row>
    <row r="824" spans="4:8" ht="12.75">
      <c r="D824" s="20"/>
      <c r="E824" s="20"/>
      <c r="F824" s="44"/>
      <c r="G824" s="44"/>
      <c r="H824" s="20"/>
    </row>
    <row r="825" spans="4:8" ht="12.75">
      <c r="D825" s="20"/>
      <c r="E825" s="20"/>
      <c r="F825" s="44"/>
      <c r="G825" s="44"/>
      <c r="H825" s="20"/>
    </row>
    <row r="826" spans="4:8" ht="12.75">
      <c r="D826" s="20"/>
      <c r="E826" s="20"/>
      <c r="F826" s="44"/>
      <c r="G826" s="44"/>
      <c r="H826" s="20"/>
    </row>
    <row r="827" spans="4:8" ht="12.75">
      <c r="D827" s="20"/>
      <c r="E827" s="20"/>
      <c r="F827" s="44"/>
      <c r="G827" s="44"/>
      <c r="H827" s="20"/>
    </row>
    <row r="828" spans="4:8" ht="12.75">
      <c r="D828" s="20"/>
      <c r="E828" s="20"/>
      <c r="F828" s="44"/>
      <c r="G828" s="44"/>
      <c r="H828" s="20"/>
    </row>
    <row r="829" spans="4:8" ht="12.75">
      <c r="D829" s="20"/>
      <c r="E829" s="20"/>
      <c r="F829" s="44"/>
      <c r="G829" s="44"/>
      <c r="H829" s="20"/>
    </row>
    <row r="830" spans="4:8" ht="12.75">
      <c r="D830" s="20"/>
      <c r="E830" s="20"/>
      <c r="F830" s="44"/>
      <c r="G830" s="44"/>
      <c r="H830" s="20"/>
    </row>
    <row r="831" spans="4:8" ht="12.75">
      <c r="D831" s="20"/>
      <c r="E831" s="20"/>
      <c r="F831" s="44"/>
      <c r="G831" s="44"/>
      <c r="H831" s="20"/>
    </row>
    <row r="832" spans="4:8" ht="12.75">
      <c r="D832" s="20"/>
      <c r="E832" s="20"/>
      <c r="F832" s="44"/>
      <c r="G832" s="44"/>
      <c r="H832" s="20"/>
    </row>
    <row r="833" spans="4:8" ht="12.75">
      <c r="D833" s="20"/>
      <c r="E833" s="20"/>
      <c r="F833" s="44"/>
      <c r="G833" s="44"/>
      <c r="H833" s="20"/>
    </row>
    <row r="834" spans="4:8" ht="12.75">
      <c r="D834" s="20"/>
      <c r="E834" s="20"/>
      <c r="F834" s="44"/>
      <c r="G834" s="44"/>
      <c r="H834" s="20"/>
    </row>
    <row r="835" spans="4:8" ht="12.75">
      <c r="D835" s="20"/>
      <c r="E835" s="20"/>
      <c r="F835" s="44"/>
      <c r="G835" s="44"/>
      <c r="H835" s="20"/>
    </row>
    <row r="836" spans="4:8" ht="12.75">
      <c r="D836" s="20"/>
      <c r="E836" s="20"/>
      <c r="F836" s="44"/>
      <c r="G836" s="44"/>
      <c r="H836" s="20"/>
    </row>
    <row r="837" spans="4:8" ht="12.75">
      <c r="D837" s="20"/>
      <c r="E837" s="20"/>
      <c r="F837" s="44"/>
      <c r="G837" s="44"/>
      <c r="H837" s="20"/>
    </row>
    <row r="838" spans="4:8" ht="12.75">
      <c r="D838" s="20"/>
      <c r="E838" s="20"/>
      <c r="F838" s="44"/>
      <c r="G838" s="44"/>
      <c r="H838" s="20"/>
    </row>
    <row r="839" spans="4:8" ht="12.75">
      <c r="D839" s="20"/>
      <c r="E839" s="20"/>
      <c r="F839" s="44"/>
      <c r="G839" s="44"/>
      <c r="H839" s="20"/>
    </row>
    <row r="840" spans="4:8" ht="12.75">
      <c r="D840" s="20"/>
      <c r="E840" s="20"/>
      <c r="F840" s="44"/>
      <c r="G840" s="44"/>
      <c r="H840" s="20"/>
    </row>
    <row r="841" spans="4:8" ht="12.75">
      <c r="D841" s="20"/>
      <c r="E841" s="20"/>
      <c r="F841" s="44"/>
      <c r="G841" s="44"/>
      <c r="H841" s="20"/>
    </row>
    <row r="842" spans="4:8" ht="12.75">
      <c r="D842" s="20"/>
      <c r="E842" s="20"/>
      <c r="F842" s="44"/>
      <c r="G842" s="44"/>
      <c r="H842" s="20"/>
    </row>
    <row r="843" spans="4:8" ht="12.75">
      <c r="D843" s="20"/>
      <c r="E843" s="20"/>
      <c r="F843" s="44"/>
      <c r="G843" s="44"/>
      <c r="H843" s="20"/>
    </row>
    <row r="844" spans="4:8" ht="12.75">
      <c r="D844" s="20"/>
      <c r="E844" s="20"/>
      <c r="F844" s="44"/>
      <c r="G844" s="44"/>
      <c r="H844" s="20"/>
    </row>
    <row r="845" spans="4:8" ht="12.75">
      <c r="D845" s="20"/>
      <c r="E845" s="20"/>
      <c r="F845" s="44"/>
      <c r="G845" s="44"/>
      <c r="H845" s="20"/>
    </row>
    <row r="846" spans="4:8" ht="12.75">
      <c r="D846" s="20"/>
      <c r="E846" s="20"/>
      <c r="F846" s="44"/>
      <c r="G846" s="44"/>
      <c r="H846" s="20"/>
    </row>
    <row r="847" spans="4:8" ht="12.75">
      <c r="D847" s="20"/>
      <c r="E847" s="20"/>
      <c r="F847" s="44"/>
      <c r="G847" s="44"/>
      <c r="H847" s="20"/>
    </row>
    <row r="848" spans="4:8" ht="12.75">
      <c r="D848" s="20"/>
      <c r="E848" s="20"/>
      <c r="F848" s="44"/>
      <c r="G848" s="44"/>
      <c r="H848" s="20"/>
    </row>
    <row r="849" spans="4:8" ht="12.75">
      <c r="D849" s="20"/>
      <c r="E849" s="20"/>
      <c r="F849" s="44"/>
      <c r="G849" s="44"/>
      <c r="H849" s="20"/>
    </row>
    <row r="850" spans="4:8" ht="12.75">
      <c r="D850" s="20"/>
      <c r="E850" s="20"/>
      <c r="F850" s="44"/>
      <c r="G850" s="44"/>
      <c r="H850" s="20"/>
    </row>
    <row r="851" spans="4:8" ht="12.75">
      <c r="D851" s="20"/>
      <c r="E851" s="20"/>
      <c r="F851" s="44"/>
      <c r="G851" s="44"/>
      <c r="H851" s="20"/>
    </row>
    <row r="852" spans="4:8" ht="12.75">
      <c r="D852" s="20"/>
      <c r="E852" s="20"/>
      <c r="F852" s="44"/>
      <c r="G852" s="44"/>
      <c r="H852" s="20"/>
    </row>
    <row r="853" spans="4:8" ht="12.75">
      <c r="D853" s="20"/>
      <c r="E853" s="20"/>
      <c r="F853" s="44"/>
      <c r="G853" s="44"/>
      <c r="H853" s="20"/>
    </row>
    <row r="854" spans="4:8" ht="12.75">
      <c r="D854" s="20"/>
      <c r="E854" s="20"/>
      <c r="F854" s="44"/>
      <c r="G854" s="44"/>
      <c r="H854" s="20"/>
    </row>
    <row r="855" spans="4:8" ht="12.75">
      <c r="D855" s="20"/>
      <c r="E855" s="20"/>
      <c r="F855" s="44"/>
      <c r="G855" s="44"/>
      <c r="H855" s="20"/>
    </row>
    <row r="856" spans="4:8" ht="12.75">
      <c r="D856" s="20"/>
      <c r="E856" s="20"/>
      <c r="F856" s="44"/>
      <c r="G856" s="44"/>
      <c r="H856" s="20"/>
    </row>
    <row r="857" spans="4:8" ht="12.75">
      <c r="D857" s="20"/>
      <c r="E857" s="20"/>
      <c r="F857" s="44"/>
      <c r="G857" s="44"/>
      <c r="H857" s="20"/>
    </row>
    <row r="858" spans="4:8" ht="12.75">
      <c r="D858" s="20"/>
      <c r="E858" s="20"/>
      <c r="F858" s="44"/>
      <c r="G858" s="44"/>
      <c r="H858" s="20"/>
    </row>
    <row r="859" spans="4:8" ht="12.75">
      <c r="D859" s="20"/>
      <c r="E859" s="20"/>
      <c r="F859" s="44"/>
      <c r="G859" s="44"/>
      <c r="H859" s="20"/>
    </row>
    <row r="860" spans="4:8" ht="12.75">
      <c r="D860" s="20"/>
      <c r="E860" s="20"/>
      <c r="F860" s="44"/>
      <c r="G860" s="44"/>
      <c r="H860" s="20"/>
    </row>
    <row r="861" spans="4:8" ht="12.75">
      <c r="D861" s="20"/>
      <c r="E861" s="20"/>
      <c r="F861" s="44"/>
      <c r="G861" s="44"/>
      <c r="H861" s="20"/>
    </row>
    <row r="862" spans="4:8" ht="12.75">
      <c r="D862" s="20"/>
      <c r="E862" s="20"/>
      <c r="F862" s="44"/>
      <c r="G862" s="44"/>
      <c r="H862" s="20"/>
    </row>
    <row r="863" spans="4:8" ht="12.75">
      <c r="D863" s="20"/>
      <c r="E863" s="20"/>
      <c r="F863" s="44"/>
      <c r="G863" s="44"/>
      <c r="H863" s="20"/>
    </row>
    <row r="864" spans="4:8" ht="12.75">
      <c r="D864" s="20"/>
      <c r="E864" s="20"/>
      <c r="F864" s="44"/>
      <c r="G864" s="44"/>
      <c r="H864" s="20"/>
    </row>
    <row r="865" spans="4:8" ht="12.75">
      <c r="D865" s="20"/>
      <c r="E865" s="20"/>
      <c r="F865" s="44"/>
      <c r="G865" s="44"/>
      <c r="H865" s="20"/>
    </row>
    <row r="866" spans="4:8" ht="12.75">
      <c r="D866" s="20"/>
      <c r="E866" s="20"/>
      <c r="F866" s="44"/>
      <c r="G866" s="44"/>
      <c r="H866" s="20"/>
    </row>
    <row r="867" spans="4:8" ht="12.75">
      <c r="D867" s="20"/>
      <c r="E867" s="20"/>
      <c r="F867" s="44"/>
      <c r="G867" s="44"/>
      <c r="H867" s="20"/>
    </row>
    <row r="868" spans="4:8" ht="12.75">
      <c r="D868" s="20"/>
      <c r="E868" s="20"/>
      <c r="F868" s="44"/>
      <c r="G868" s="44"/>
      <c r="H868" s="20"/>
    </row>
    <row r="869" spans="4:8" ht="12.75">
      <c r="D869" s="20"/>
      <c r="E869" s="20"/>
      <c r="F869" s="44"/>
      <c r="G869" s="44"/>
      <c r="H869" s="20"/>
    </row>
    <row r="870" spans="4:8" ht="12.75">
      <c r="D870" s="20"/>
      <c r="E870" s="20"/>
      <c r="F870" s="44"/>
      <c r="G870" s="44"/>
      <c r="H870" s="20"/>
    </row>
    <row r="871" spans="4:8" ht="12.75">
      <c r="D871" s="20"/>
      <c r="E871" s="20"/>
      <c r="F871" s="44"/>
      <c r="G871" s="44"/>
      <c r="H871" s="20"/>
    </row>
    <row r="872" spans="4:8" ht="12.75">
      <c r="D872" s="20"/>
      <c r="E872" s="20"/>
      <c r="F872" s="44"/>
      <c r="G872" s="44"/>
      <c r="H872" s="20"/>
    </row>
    <row r="873" spans="4:8" ht="12.75">
      <c r="D873" s="20"/>
      <c r="E873" s="20"/>
      <c r="F873" s="44"/>
      <c r="G873" s="44"/>
      <c r="H873" s="20"/>
    </row>
    <row r="874" spans="4:8" ht="12.75">
      <c r="D874" s="20"/>
      <c r="E874" s="20"/>
      <c r="F874" s="44"/>
      <c r="G874" s="44"/>
      <c r="H874" s="20"/>
    </row>
    <row r="875" spans="4:8" ht="12.75">
      <c r="D875" s="20"/>
      <c r="E875" s="20"/>
      <c r="F875" s="44"/>
      <c r="G875" s="44"/>
      <c r="H875" s="20"/>
    </row>
    <row r="876" spans="4:8" ht="12.75">
      <c r="D876" s="20"/>
      <c r="E876" s="20"/>
      <c r="F876" s="44"/>
      <c r="G876" s="44"/>
      <c r="H876" s="20"/>
    </row>
    <row r="877" spans="4:8" ht="12.75">
      <c r="D877" s="20"/>
      <c r="E877" s="20"/>
      <c r="F877" s="44"/>
      <c r="G877" s="44"/>
      <c r="H877" s="20"/>
    </row>
    <row r="878" spans="4:8" ht="12.75">
      <c r="D878" s="20"/>
      <c r="E878" s="20"/>
      <c r="F878" s="44"/>
      <c r="G878" s="44"/>
      <c r="H878" s="20"/>
    </row>
    <row r="879" spans="4:8" ht="12.75">
      <c r="D879" s="20"/>
      <c r="E879" s="20"/>
      <c r="F879" s="44"/>
      <c r="G879" s="44"/>
      <c r="H879" s="20"/>
    </row>
    <row r="880" spans="4:8" ht="12.75">
      <c r="D880" s="20"/>
      <c r="E880" s="20"/>
      <c r="F880" s="44"/>
      <c r="G880" s="44"/>
      <c r="H880" s="20"/>
    </row>
    <row r="881" spans="4:8" ht="12.75">
      <c r="D881" s="20"/>
      <c r="E881" s="20"/>
      <c r="F881" s="44"/>
      <c r="G881" s="44"/>
      <c r="H881" s="20"/>
    </row>
    <row r="882" spans="4:8" ht="12.75">
      <c r="D882" s="20"/>
      <c r="E882" s="20"/>
      <c r="F882" s="44"/>
      <c r="G882" s="44"/>
      <c r="H882" s="20"/>
    </row>
    <row r="883" spans="4:8" ht="12.75">
      <c r="D883" s="20"/>
      <c r="E883" s="20"/>
      <c r="F883" s="44"/>
      <c r="G883" s="44"/>
      <c r="H883" s="20"/>
    </row>
    <row r="884" spans="4:8" ht="12.75">
      <c r="D884" s="20"/>
      <c r="E884" s="20"/>
      <c r="F884" s="44"/>
      <c r="G884" s="44"/>
      <c r="H884" s="20"/>
    </row>
    <row r="885" spans="4:8" ht="12.75">
      <c r="D885" s="20"/>
      <c r="E885" s="20"/>
      <c r="F885" s="44"/>
      <c r="G885" s="44"/>
      <c r="H885" s="20"/>
    </row>
    <row r="886" spans="4:8" ht="12.75">
      <c r="D886" s="20"/>
      <c r="E886" s="20"/>
      <c r="F886" s="44"/>
      <c r="G886" s="44"/>
      <c r="H886" s="20"/>
    </row>
    <row r="887" spans="4:8" ht="12.75">
      <c r="D887" s="20"/>
      <c r="E887" s="20"/>
      <c r="F887" s="44"/>
      <c r="G887" s="44"/>
      <c r="H887" s="20"/>
    </row>
    <row r="888" spans="4:8" ht="12.75">
      <c r="D888" s="20"/>
      <c r="E888" s="20"/>
      <c r="F888" s="44"/>
      <c r="G888" s="44"/>
      <c r="H888" s="20"/>
    </row>
    <row r="889" spans="4:8" ht="12.75">
      <c r="D889" s="20"/>
      <c r="E889" s="20"/>
      <c r="F889" s="44"/>
      <c r="G889" s="44"/>
      <c r="H889" s="20"/>
    </row>
    <row r="890" spans="4:8" ht="12.75">
      <c r="D890" s="20"/>
      <c r="E890" s="20"/>
      <c r="F890" s="44"/>
      <c r="G890" s="44"/>
      <c r="H890" s="20"/>
    </row>
    <row r="891" spans="4:8" ht="12.75">
      <c r="D891" s="20"/>
      <c r="E891" s="20"/>
      <c r="F891" s="44"/>
      <c r="G891" s="44"/>
      <c r="H891" s="20"/>
    </row>
    <row r="892" spans="4:8" ht="12.75">
      <c r="D892" s="20"/>
      <c r="E892" s="20"/>
      <c r="F892" s="44"/>
      <c r="G892" s="44"/>
      <c r="H892" s="20"/>
    </row>
    <row r="893" spans="4:8" ht="12.75">
      <c r="D893" s="20"/>
      <c r="E893" s="20"/>
      <c r="F893" s="44"/>
      <c r="G893" s="44"/>
      <c r="H893" s="20"/>
    </row>
    <row r="894" spans="4:8" ht="12.75">
      <c r="D894" s="20"/>
      <c r="E894" s="20"/>
      <c r="F894" s="44"/>
      <c r="G894" s="44"/>
      <c r="H894" s="20"/>
    </row>
    <row r="895" spans="4:8" ht="12.75">
      <c r="D895" s="20"/>
      <c r="E895" s="20"/>
      <c r="F895" s="44"/>
      <c r="G895" s="44"/>
      <c r="H895" s="20"/>
    </row>
    <row r="896" spans="4:8" ht="12.75">
      <c r="D896" s="20"/>
      <c r="E896" s="20"/>
      <c r="F896" s="44"/>
      <c r="G896" s="44"/>
      <c r="H896" s="20"/>
    </row>
    <row r="897" spans="4:8" ht="12.75">
      <c r="D897" s="20"/>
      <c r="E897" s="20"/>
      <c r="F897" s="44"/>
      <c r="G897" s="44"/>
      <c r="H897" s="20"/>
    </row>
    <row r="898" spans="4:8" ht="12.75">
      <c r="D898" s="20"/>
      <c r="E898" s="20"/>
      <c r="F898" s="44"/>
      <c r="G898" s="44"/>
      <c r="H898" s="20"/>
    </row>
    <row r="899" spans="4:8" ht="12.75">
      <c r="D899" s="20"/>
      <c r="E899" s="20"/>
      <c r="F899" s="44"/>
      <c r="G899" s="44"/>
      <c r="H899" s="20"/>
    </row>
    <row r="900" spans="4:8" ht="12.75">
      <c r="D900" s="20"/>
      <c r="E900" s="20"/>
      <c r="F900" s="44"/>
      <c r="G900" s="44"/>
      <c r="H900" s="20"/>
    </row>
    <row r="901" spans="4:8" ht="12.75">
      <c r="D901" s="20"/>
      <c r="E901" s="20"/>
      <c r="F901" s="44"/>
      <c r="G901" s="44"/>
      <c r="H901" s="20"/>
    </row>
    <row r="902" spans="4:8" ht="12.75">
      <c r="D902" s="20"/>
      <c r="E902" s="20"/>
      <c r="F902" s="44"/>
      <c r="G902" s="44"/>
      <c r="H902" s="20"/>
    </row>
    <row r="903" spans="4:8" ht="12.75">
      <c r="D903" s="20"/>
      <c r="E903" s="20"/>
      <c r="F903" s="44"/>
      <c r="G903" s="44"/>
      <c r="H903" s="20"/>
    </row>
    <row r="904" spans="4:8" ht="12.75">
      <c r="D904" s="20"/>
      <c r="E904" s="20"/>
      <c r="F904" s="44"/>
      <c r="G904" s="44"/>
      <c r="H904" s="20"/>
    </row>
    <row r="905" spans="4:8" ht="12.75">
      <c r="D905" s="20"/>
      <c r="E905" s="20"/>
      <c r="F905" s="44"/>
      <c r="G905" s="44"/>
      <c r="H905" s="20"/>
    </row>
    <row r="906" spans="4:8" ht="12.75">
      <c r="D906" s="20"/>
      <c r="E906" s="20"/>
      <c r="F906" s="44"/>
      <c r="G906" s="44"/>
      <c r="H906" s="20"/>
    </row>
    <row r="907" spans="4:8" ht="12.75">
      <c r="D907" s="20"/>
      <c r="E907" s="20"/>
      <c r="F907" s="44"/>
      <c r="G907" s="44"/>
      <c r="H907" s="20"/>
    </row>
    <row r="908" spans="4:8" ht="12.75">
      <c r="D908" s="20"/>
      <c r="E908" s="20"/>
      <c r="F908" s="44"/>
      <c r="G908" s="44"/>
      <c r="H908" s="20"/>
    </row>
    <row r="909" spans="4:8" ht="12.75">
      <c r="D909" s="20"/>
      <c r="E909" s="20"/>
      <c r="F909" s="44"/>
      <c r="G909" s="44"/>
      <c r="H909" s="20"/>
    </row>
    <row r="910" spans="4:8" ht="12.75">
      <c r="D910" s="20"/>
      <c r="E910" s="20"/>
      <c r="F910" s="44"/>
      <c r="G910" s="44"/>
      <c r="H910" s="20"/>
    </row>
    <row r="911" spans="4:8" ht="12.75">
      <c r="D911" s="20"/>
      <c r="E911" s="20"/>
      <c r="F911" s="44"/>
      <c r="G911" s="44"/>
      <c r="H911" s="20"/>
    </row>
    <row r="912" spans="4:8" ht="12.75">
      <c r="D912" s="20"/>
      <c r="E912" s="20"/>
      <c r="F912" s="44"/>
      <c r="G912" s="44"/>
      <c r="H912" s="20"/>
    </row>
    <row r="913" spans="4:8" ht="12.75">
      <c r="D913" s="20"/>
      <c r="E913" s="20"/>
      <c r="F913" s="44"/>
      <c r="G913" s="44"/>
      <c r="H913" s="20"/>
    </row>
    <row r="914" spans="4:8" ht="12.75">
      <c r="D914" s="20"/>
      <c r="E914" s="20"/>
      <c r="F914" s="44"/>
      <c r="G914" s="44"/>
      <c r="H914" s="20"/>
    </row>
    <row r="915" spans="4:8" ht="12.75">
      <c r="D915" s="20"/>
      <c r="E915" s="20"/>
      <c r="F915" s="44"/>
      <c r="G915" s="44"/>
      <c r="H915" s="20"/>
    </row>
    <row r="916" spans="4:8" ht="12.75">
      <c r="D916" s="20"/>
      <c r="E916" s="20"/>
      <c r="F916" s="44"/>
      <c r="G916" s="44"/>
      <c r="H916" s="20"/>
    </row>
    <row r="917" spans="4:8" ht="12.75">
      <c r="D917" s="20"/>
      <c r="E917" s="20"/>
      <c r="F917" s="44"/>
      <c r="G917" s="44"/>
      <c r="H917" s="20"/>
    </row>
    <row r="918" spans="4:8" ht="12.75">
      <c r="D918" s="20"/>
      <c r="E918" s="20"/>
      <c r="F918" s="44"/>
      <c r="G918" s="44"/>
      <c r="H918" s="20"/>
    </row>
    <row r="919" spans="4:8" ht="12.75">
      <c r="D919" s="20"/>
      <c r="E919" s="20"/>
      <c r="F919" s="44"/>
      <c r="G919" s="44"/>
      <c r="H919" s="20"/>
    </row>
    <row r="920" spans="4:8" ht="12.75">
      <c r="D920" s="20"/>
      <c r="E920" s="20"/>
      <c r="F920" s="44"/>
      <c r="G920" s="44"/>
      <c r="H920" s="20"/>
    </row>
    <row r="921" spans="4:8" ht="12.75">
      <c r="D921" s="20"/>
      <c r="E921" s="20"/>
      <c r="F921" s="44"/>
      <c r="G921" s="44"/>
      <c r="H921" s="20"/>
    </row>
    <row r="922" spans="4:8" ht="12.75">
      <c r="D922" s="20"/>
      <c r="E922" s="20"/>
      <c r="F922" s="44"/>
      <c r="G922" s="44"/>
      <c r="H922" s="20"/>
    </row>
    <row r="923" spans="4:8" ht="12.75">
      <c r="D923" s="20"/>
      <c r="E923" s="20"/>
      <c r="F923" s="44"/>
      <c r="G923" s="44"/>
      <c r="H923" s="20"/>
    </row>
    <row r="924" spans="4:8" ht="12.75">
      <c r="D924" s="20"/>
      <c r="E924" s="20"/>
      <c r="F924" s="44"/>
      <c r="G924" s="44"/>
      <c r="H924" s="20"/>
    </row>
    <row r="925" spans="4:8" ht="12.75">
      <c r="D925" s="20"/>
      <c r="E925" s="20"/>
      <c r="F925" s="44"/>
      <c r="G925" s="44"/>
      <c r="H925" s="20"/>
    </row>
    <row r="926" spans="4:8" ht="12.75">
      <c r="D926" s="20"/>
      <c r="E926" s="20"/>
      <c r="F926" s="44"/>
      <c r="G926" s="44"/>
      <c r="H926" s="20"/>
    </row>
    <row r="927" spans="4:8" ht="12.75">
      <c r="D927" s="20"/>
      <c r="E927" s="20"/>
      <c r="F927" s="44"/>
      <c r="G927" s="44"/>
      <c r="H927" s="20"/>
    </row>
    <row r="928" spans="4:8" ht="12.75">
      <c r="D928" s="20"/>
      <c r="E928" s="20"/>
      <c r="F928" s="44"/>
      <c r="G928" s="44"/>
      <c r="H928" s="20"/>
    </row>
    <row r="929" spans="4:8" ht="12.75">
      <c r="D929" s="20"/>
      <c r="E929" s="20"/>
      <c r="F929" s="44"/>
      <c r="G929" s="44"/>
      <c r="H929" s="20"/>
    </row>
    <row r="930" spans="4:8" ht="12.75">
      <c r="D930" s="20"/>
      <c r="E930" s="20"/>
      <c r="F930" s="44"/>
      <c r="G930" s="44"/>
      <c r="H930" s="20"/>
    </row>
    <row r="931" spans="4:8" ht="12.75">
      <c r="D931" s="20"/>
      <c r="E931" s="20"/>
      <c r="F931" s="44"/>
      <c r="G931" s="44"/>
      <c r="H931" s="20"/>
    </row>
    <row r="932" spans="4:8" ht="12.75">
      <c r="D932" s="20"/>
      <c r="E932" s="20"/>
      <c r="F932" s="44"/>
      <c r="G932" s="44"/>
      <c r="H932" s="20"/>
    </row>
    <row r="933" spans="4:8" ht="12.75">
      <c r="D933" s="20"/>
      <c r="E933" s="20"/>
      <c r="F933" s="44"/>
      <c r="G933" s="44"/>
      <c r="H933" s="20"/>
    </row>
    <row r="934" spans="4:8" ht="12.75">
      <c r="D934" s="20"/>
      <c r="E934" s="20"/>
      <c r="F934" s="44"/>
      <c r="G934" s="44"/>
      <c r="H934" s="20"/>
    </row>
    <row r="935" spans="4:8" ht="12.75">
      <c r="D935" s="20"/>
      <c r="E935" s="20"/>
      <c r="F935" s="44"/>
      <c r="G935" s="44"/>
      <c r="H935" s="20"/>
    </row>
    <row r="936" spans="4:8" ht="12.75">
      <c r="D936" s="20"/>
      <c r="E936" s="20"/>
      <c r="F936" s="44"/>
      <c r="G936" s="44"/>
      <c r="H936" s="20"/>
    </row>
    <row r="937" spans="4:8" ht="12.75">
      <c r="D937" s="20"/>
      <c r="E937" s="20"/>
      <c r="F937" s="44"/>
      <c r="G937" s="44"/>
      <c r="H937" s="20"/>
    </row>
    <row r="938" spans="4:8" ht="12.75">
      <c r="D938" s="20"/>
      <c r="E938" s="20"/>
      <c r="F938" s="44"/>
      <c r="G938" s="44"/>
      <c r="H938" s="20"/>
    </row>
    <row r="939" spans="4:8" ht="12.75">
      <c r="D939" s="20"/>
      <c r="E939" s="20"/>
      <c r="F939" s="44"/>
      <c r="G939" s="44"/>
      <c r="H939" s="20"/>
    </row>
    <row r="940" spans="4:8" ht="12.75">
      <c r="D940" s="20"/>
      <c r="E940" s="20"/>
      <c r="F940" s="44"/>
      <c r="G940" s="44"/>
      <c r="H940" s="20"/>
    </row>
    <row r="941" spans="4:8" ht="12.75">
      <c r="D941" s="20"/>
      <c r="E941" s="20"/>
      <c r="F941" s="44"/>
      <c r="G941" s="44"/>
      <c r="H941" s="20"/>
    </row>
    <row r="942" spans="4:8" ht="12.75">
      <c r="D942" s="20"/>
      <c r="E942" s="20"/>
      <c r="F942" s="44"/>
      <c r="G942" s="44"/>
      <c r="H942" s="20"/>
    </row>
    <row r="943" spans="4:8" ht="12.75">
      <c r="D943" s="20"/>
      <c r="E943" s="20"/>
      <c r="F943" s="44"/>
      <c r="G943" s="44"/>
      <c r="H943" s="20"/>
    </row>
    <row r="944" spans="4:8" ht="12.75">
      <c r="D944" s="20"/>
      <c r="E944" s="20"/>
      <c r="F944" s="44"/>
      <c r="G944" s="44"/>
      <c r="H944" s="20"/>
    </row>
    <row r="945" spans="4:8" ht="12.75">
      <c r="D945" s="20"/>
      <c r="E945" s="20"/>
      <c r="F945" s="44"/>
      <c r="G945" s="44"/>
      <c r="H945" s="20"/>
    </row>
    <row r="946" spans="4:8" ht="12.75">
      <c r="D946" s="20"/>
      <c r="E946" s="20"/>
      <c r="F946" s="44"/>
      <c r="G946" s="44"/>
      <c r="H946" s="20"/>
    </row>
    <row r="947" spans="4:8" ht="12.75">
      <c r="D947" s="20"/>
      <c r="E947" s="20"/>
      <c r="F947" s="44"/>
      <c r="G947" s="44"/>
      <c r="H947" s="20"/>
    </row>
    <row r="948" spans="4:8" ht="12.75">
      <c r="D948" s="20"/>
      <c r="E948" s="20"/>
      <c r="F948" s="44"/>
      <c r="G948" s="44"/>
      <c r="H948" s="20"/>
    </row>
    <row r="949" spans="4:8" ht="12.75">
      <c r="D949" s="20"/>
      <c r="E949" s="20"/>
      <c r="F949" s="44"/>
      <c r="G949" s="44"/>
      <c r="H949" s="20"/>
    </row>
    <row r="950" spans="4:8" ht="12.75">
      <c r="D950" s="20"/>
      <c r="E950" s="20"/>
      <c r="F950" s="44"/>
      <c r="G950" s="44"/>
      <c r="H950" s="20"/>
    </row>
    <row r="951" spans="4:8" ht="12.75">
      <c r="D951" s="20"/>
      <c r="E951" s="20"/>
      <c r="F951" s="44"/>
      <c r="G951" s="44"/>
      <c r="H951" s="20"/>
    </row>
    <row r="952" spans="4:8" ht="12.75">
      <c r="D952" s="20"/>
      <c r="E952" s="20"/>
      <c r="F952" s="44"/>
      <c r="G952" s="44"/>
      <c r="H952" s="20"/>
    </row>
    <row r="953" spans="4:8" ht="12.75">
      <c r="D953" s="20"/>
      <c r="E953" s="20"/>
      <c r="F953" s="44"/>
      <c r="G953" s="44"/>
      <c r="H953" s="20"/>
    </row>
    <row r="954" spans="4:8" ht="12.75">
      <c r="D954" s="20"/>
      <c r="E954" s="20"/>
      <c r="F954" s="44"/>
      <c r="G954" s="44"/>
      <c r="H954" s="20"/>
    </row>
    <row r="955" spans="4:8" ht="12.75">
      <c r="D955" s="20"/>
      <c r="E955" s="20"/>
      <c r="F955" s="44"/>
      <c r="G955" s="44"/>
      <c r="H955" s="20"/>
    </row>
    <row r="956" spans="4:8" ht="12.75">
      <c r="D956" s="20"/>
      <c r="E956" s="20"/>
      <c r="F956" s="44"/>
      <c r="G956" s="44"/>
      <c r="H956" s="20"/>
    </row>
    <row r="957" spans="4:8" ht="12.75">
      <c r="D957" s="20"/>
      <c r="E957" s="20"/>
      <c r="F957" s="44"/>
      <c r="G957" s="44"/>
      <c r="H957" s="20"/>
    </row>
    <row r="958" spans="4:8" ht="12.75">
      <c r="D958" s="20"/>
      <c r="E958" s="20"/>
      <c r="F958" s="44"/>
      <c r="G958" s="44"/>
      <c r="H958" s="20"/>
    </row>
    <row r="959" spans="4:8" ht="12.75">
      <c r="D959" s="20"/>
      <c r="E959" s="20"/>
      <c r="F959" s="44"/>
      <c r="G959" s="44"/>
      <c r="H959" s="20"/>
    </row>
    <row r="960" spans="4:8" ht="12.75">
      <c r="D960" s="20"/>
      <c r="E960" s="20"/>
      <c r="F960" s="44"/>
      <c r="G960" s="44"/>
      <c r="H960" s="20"/>
    </row>
    <row r="961" spans="4:8" ht="12.75">
      <c r="D961" s="20"/>
      <c r="E961" s="20"/>
      <c r="F961" s="44"/>
      <c r="G961" s="44"/>
      <c r="H961" s="20"/>
    </row>
    <row r="962" spans="4:8" ht="12.75">
      <c r="D962" s="20"/>
      <c r="E962" s="20"/>
      <c r="F962" s="44"/>
      <c r="G962" s="44"/>
      <c r="H962" s="20"/>
    </row>
    <row r="963" spans="4:8" ht="12.75">
      <c r="D963" s="20"/>
      <c r="E963" s="20"/>
      <c r="F963" s="44"/>
      <c r="G963" s="44"/>
      <c r="H963" s="20"/>
    </row>
    <row r="964" spans="4:8" ht="12.75">
      <c r="D964" s="20"/>
      <c r="E964" s="20"/>
      <c r="F964" s="44"/>
      <c r="G964" s="44"/>
      <c r="H964" s="20"/>
    </row>
    <row r="965" spans="4:8" ht="12.75">
      <c r="D965" s="20"/>
      <c r="E965" s="20"/>
      <c r="F965" s="44"/>
      <c r="G965" s="44"/>
      <c r="H965" s="20"/>
    </row>
    <row r="966" spans="4:8" ht="12.75">
      <c r="D966" s="20"/>
      <c r="E966" s="20"/>
      <c r="F966" s="44"/>
      <c r="G966" s="44"/>
      <c r="H966" s="20"/>
    </row>
    <row r="967" spans="4:8" ht="12.75">
      <c r="D967" s="20"/>
      <c r="E967" s="20"/>
      <c r="F967" s="44"/>
      <c r="G967" s="44"/>
      <c r="H967" s="20"/>
    </row>
    <row r="968" spans="4:8" ht="12.75">
      <c r="D968" s="20"/>
      <c r="E968" s="20"/>
      <c r="F968" s="44"/>
      <c r="G968" s="44"/>
      <c r="H968" s="20"/>
    </row>
    <row r="969" spans="4:8" ht="12.75">
      <c r="D969" s="20"/>
      <c r="E969" s="20"/>
      <c r="F969" s="44"/>
      <c r="G969" s="44"/>
      <c r="H969" s="20"/>
    </row>
    <row r="970" spans="4:8" ht="12.75">
      <c r="D970" s="20"/>
      <c r="E970" s="20"/>
      <c r="F970" s="44"/>
      <c r="G970" s="44"/>
      <c r="H970" s="20"/>
    </row>
    <row r="971" spans="4:8" ht="12.75">
      <c r="D971" s="20"/>
      <c r="E971" s="20"/>
      <c r="F971" s="44"/>
      <c r="G971" s="44"/>
      <c r="H971" s="20"/>
    </row>
    <row r="972" spans="4:8" ht="12.75">
      <c r="D972" s="20"/>
      <c r="E972" s="20"/>
      <c r="F972" s="44"/>
      <c r="G972" s="44"/>
      <c r="H972" s="20"/>
    </row>
    <row r="973" spans="4:8" ht="12.75">
      <c r="D973" s="20"/>
      <c r="E973" s="20"/>
      <c r="F973" s="44"/>
      <c r="G973" s="44"/>
      <c r="H973" s="20"/>
    </row>
    <row r="974" spans="4:8" ht="12.75">
      <c r="D974" s="20"/>
      <c r="E974" s="20"/>
      <c r="F974" s="44"/>
      <c r="G974" s="44"/>
      <c r="H974" s="20"/>
    </row>
    <row r="975" spans="4:8" ht="12.75">
      <c r="D975" s="20"/>
      <c r="E975" s="20"/>
      <c r="F975" s="44"/>
      <c r="G975" s="44"/>
      <c r="H975" s="20"/>
    </row>
    <row r="976" spans="4:8" ht="12.75">
      <c r="D976" s="20"/>
      <c r="E976" s="20"/>
      <c r="F976" s="44"/>
      <c r="G976" s="44"/>
      <c r="H976" s="20"/>
    </row>
    <row r="977" spans="4:8" ht="12.75">
      <c r="D977" s="20"/>
      <c r="E977" s="20"/>
      <c r="F977" s="44"/>
      <c r="G977" s="44"/>
      <c r="H977" s="20"/>
    </row>
    <row r="978" spans="4:8" ht="12.75">
      <c r="D978" s="20"/>
      <c r="E978" s="20"/>
      <c r="F978" s="44"/>
      <c r="G978" s="44"/>
      <c r="H978" s="20"/>
    </row>
    <row r="979" spans="4:8" ht="12.75">
      <c r="D979" s="20"/>
      <c r="E979" s="20"/>
      <c r="F979" s="44"/>
      <c r="G979" s="44"/>
      <c r="H979" s="20"/>
    </row>
    <row r="980" spans="4:8" ht="12.75">
      <c r="D980" s="20"/>
      <c r="E980" s="20"/>
      <c r="F980" s="44"/>
      <c r="G980" s="44"/>
      <c r="H980" s="20"/>
    </row>
    <row r="981" spans="4:8" ht="12.75">
      <c r="D981" s="20"/>
      <c r="E981" s="20"/>
      <c r="F981" s="44"/>
      <c r="G981" s="44"/>
      <c r="H981" s="20"/>
    </row>
    <row r="982" spans="4:8" ht="12.75">
      <c r="D982" s="20"/>
      <c r="E982" s="20"/>
      <c r="F982" s="44"/>
      <c r="G982" s="44"/>
      <c r="H982" s="20"/>
    </row>
    <row r="983" spans="4:8" ht="12.75">
      <c r="D983" s="20"/>
      <c r="E983" s="20"/>
      <c r="F983" s="44"/>
      <c r="G983" s="44"/>
      <c r="H983" s="20"/>
    </row>
    <row r="984" spans="4:8" ht="12.75">
      <c r="D984" s="20"/>
      <c r="E984" s="20"/>
      <c r="F984" s="44"/>
      <c r="G984" s="44"/>
      <c r="H984" s="20"/>
    </row>
    <row r="985" spans="4:8" ht="12.75">
      <c r="D985" s="20"/>
      <c r="E985" s="20"/>
      <c r="F985" s="44"/>
      <c r="G985" s="44"/>
      <c r="H985" s="20"/>
    </row>
    <row r="986" spans="4:8" ht="12.75">
      <c r="D986" s="20"/>
      <c r="E986" s="20"/>
      <c r="F986" s="44"/>
      <c r="G986" s="44"/>
      <c r="H986" s="20"/>
    </row>
    <row r="987" spans="4:8" ht="12.75">
      <c r="D987" s="20"/>
      <c r="E987" s="20"/>
      <c r="F987" s="44"/>
      <c r="G987" s="44"/>
      <c r="H987" s="20"/>
    </row>
    <row r="988" spans="4:8" ht="12.75">
      <c r="D988" s="20"/>
      <c r="E988" s="20"/>
      <c r="F988" s="44"/>
      <c r="G988" s="44"/>
      <c r="H988" s="20"/>
    </row>
    <row r="989" spans="4:8" ht="12.75">
      <c r="D989" s="20"/>
      <c r="E989" s="20"/>
      <c r="F989" s="44"/>
      <c r="G989" s="44"/>
      <c r="H989" s="20"/>
    </row>
    <row r="990" spans="4:8" ht="12.75">
      <c r="D990" s="20"/>
      <c r="E990" s="20"/>
      <c r="F990" s="44"/>
      <c r="G990" s="44"/>
      <c r="H990" s="20"/>
    </row>
    <row r="991" spans="4:8" ht="12.75">
      <c r="D991" s="20"/>
      <c r="E991" s="20"/>
      <c r="F991" s="44"/>
      <c r="G991" s="44"/>
      <c r="H991" s="20"/>
    </row>
    <row r="992" spans="4:8" ht="12.75">
      <c r="D992" s="20"/>
      <c r="E992" s="20"/>
      <c r="F992" s="44"/>
      <c r="G992" s="44"/>
      <c r="H992" s="20"/>
    </row>
    <row r="993" spans="4:8" ht="12.75">
      <c r="D993" s="20"/>
      <c r="E993" s="20"/>
      <c r="F993" s="44"/>
      <c r="G993" s="44"/>
      <c r="H993" s="20"/>
    </row>
    <row r="994" spans="4:8" ht="12.75">
      <c r="D994" s="20"/>
      <c r="E994" s="20"/>
      <c r="F994" s="44"/>
      <c r="G994" s="44"/>
      <c r="H994" s="20"/>
    </row>
    <row r="995" spans="4:8" ht="12.75">
      <c r="D995" s="20"/>
      <c r="E995" s="20"/>
      <c r="F995" s="44"/>
      <c r="G995" s="44"/>
      <c r="H995" s="20"/>
    </row>
    <row r="996" spans="4:8" ht="12.75">
      <c r="D996" s="20"/>
      <c r="E996" s="20"/>
      <c r="F996" s="44"/>
      <c r="G996" s="44"/>
      <c r="H996" s="20"/>
    </row>
    <row r="997" spans="4:8" ht="12.75">
      <c r="D997" s="20"/>
      <c r="E997" s="20"/>
      <c r="F997" s="44"/>
      <c r="G997" s="44"/>
      <c r="H997" s="20"/>
    </row>
    <row r="998" spans="4:8" ht="12.75">
      <c r="D998" s="20"/>
      <c r="E998" s="20"/>
      <c r="F998" s="44"/>
      <c r="G998" s="44"/>
      <c r="H998" s="20"/>
    </row>
    <row r="999" spans="4:8" ht="12.75">
      <c r="D999" s="20"/>
      <c r="E999" s="20"/>
      <c r="F999" s="44"/>
      <c r="G999" s="44"/>
      <c r="H999" s="20"/>
    </row>
    <row r="1000" spans="4:8" ht="12.75">
      <c r="D1000" s="20"/>
      <c r="E1000" s="20"/>
      <c r="F1000" s="44"/>
      <c r="G1000" s="44"/>
      <c r="H1000" s="20"/>
    </row>
  </sheetData>
  <autoFilter ref="C1:H182" xr:uid="{00000000-0009-0000-0000-000007000000}"/>
  <hyperlinks>
    <hyperlink ref="E2" r:id="rId1" xr:uid="{00000000-0004-0000-0700-000000000000}"/>
    <hyperlink ref="E4" r:id="rId2" xr:uid="{00000000-0004-0000-0700-000001000000}"/>
    <hyperlink ref="E10" r:id="rId3" xr:uid="{00000000-0004-0000-0700-000002000000}"/>
    <hyperlink ref="E11" r:id="rId4" xr:uid="{00000000-0004-0000-0700-000003000000}"/>
    <hyperlink ref="E12" r:id="rId5" xr:uid="{00000000-0004-0000-0700-000004000000}"/>
    <hyperlink ref="E13" r:id="rId6" xr:uid="{00000000-0004-0000-0700-000005000000}"/>
    <hyperlink ref="E18" r:id="rId7" xr:uid="{00000000-0004-0000-0700-000006000000}"/>
    <hyperlink ref="E19" r:id="rId8" xr:uid="{00000000-0004-0000-0700-000007000000}"/>
    <hyperlink ref="E20" r:id="rId9" xr:uid="{00000000-0004-0000-0700-000008000000}"/>
    <hyperlink ref="E22" r:id="rId10" xr:uid="{00000000-0004-0000-0700-000009000000}"/>
    <hyperlink ref="E29" r:id="rId11" xr:uid="{00000000-0004-0000-0700-00000A000000}"/>
    <hyperlink ref="E33" r:id="rId12" xr:uid="{00000000-0004-0000-0700-00000B000000}"/>
    <hyperlink ref="E34" r:id="rId13" xr:uid="{00000000-0004-0000-0700-00000C000000}"/>
    <hyperlink ref="E57" r:id="rId14" xr:uid="{00000000-0004-0000-0700-00000D000000}"/>
    <hyperlink ref="E62" r:id="rId15" xr:uid="{00000000-0004-0000-0700-00000E000000}"/>
    <hyperlink ref="E66" r:id="rId16" xr:uid="{00000000-0004-0000-0700-00000F000000}"/>
    <hyperlink ref="E119" r:id="rId17" xr:uid="{00000000-0004-0000-0700-000010000000}"/>
    <hyperlink ref="E138" r:id="rId18" xr:uid="{00000000-0004-0000-0700-000011000000}"/>
    <hyperlink ref="E139" r:id="rId19" xr:uid="{00000000-0004-0000-0700-000012000000}"/>
    <hyperlink ref="E141" r:id="rId20" xr:uid="{00000000-0004-0000-0700-000013000000}"/>
    <hyperlink ref="E146" r:id="rId21" xr:uid="{00000000-0004-0000-0700-000014000000}"/>
    <hyperlink ref="E155" r:id="rId22" xr:uid="{00000000-0004-0000-0700-000015000000}"/>
    <hyperlink ref="E158" r:id="rId23" xr:uid="{00000000-0004-0000-0700-000016000000}"/>
    <hyperlink ref="E165" r:id="rId24" xr:uid="{00000000-0004-0000-0700-000017000000}"/>
    <hyperlink ref="E170" r:id="rId25" xr:uid="{00000000-0004-0000-0700-000018000000}"/>
    <hyperlink ref="E171" r:id="rId26" xr:uid="{00000000-0004-0000-0700-000019000000}"/>
    <hyperlink ref="E175" r:id="rId27" xr:uid="{00000000-0004-0000-0700-00001A000000}"/>
    <hyperlink ref="E176" r:id="rId28" xr:uid="{00000000-0004-0000-0700-00001B000000}"/>
    <hyperlink ref="E177" r:id="rId29" xr:uid="{00000000-0004-0000-0700-00001C000000}"/>
    <hyperlink ref="E178" r:id="rId30" xr:uid="{00000000-0004-0000-0700-00001D000000}"/>
    <hyperlink ref="E179" r:id="rId31" xr:uid="{00000000-0004-0000-0700-00001E000000}"/>
    <hyperlink ref="E180" r:id="rId32" xr:uid="{00000000-0004-0000-0700-00001F000000}"/>
    <hyperlink ref="E181" r:id="rId33" xr:uid="{00000000-0004-0000-0700-00002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K981"/>
  <sheetViews>
    <sheetView workbookViewId="0"/>
  </sheetViews>
  <sheetFormatPr defaultColWidth="12.5703125" defaultRowHeight="15.75" customHeight="1"/>
  <cols>
    <col min="1" max="1" width="40.5703125" customWidth="1"/>
    <col min="2" max="5" width="20.85546875" customWidth="1"/>
  </cols>
  <sheetData>
    <row r="1" spans="1:11">
      <c r="A1" s="97"/>
      <c r="B1" s="98" t="s">
        <v>4001</v>
      </c>
      <c r="C1" s="99" t="s">
        <v>4002</v>
      </c>
      <c r="D1" s="98" t="s">
        <v>4003</v>
      </c>
      <c r="E1" s="99" t="s">
        <v>4004</v>
      </c>
      <c r="F1" s="98" t="s">
        <v>4005</v>
      </c>
      <c r="G1" s="99" t="s">
        <v>4006</v>
      </c>
      <c r="H1" s="98" t="s">
        <v>4007</v>
      </c>
      <c r="I1" s="99" t="s">
        <v>4008</v>
      </c>
      <c r="J1" s="98" t="s">
        <v>4009</v>
      </c>
      <c r="K1" s="100" t="s">
        <v>4010</v>
      </c>
    </row>
    <row r="2" spans="1:11">
      <c r="A2" s="101"/>
      <c r="B2" s="98" t="s">
        <v>4011</v>
      </c>
      <c r="C2" s="99" t="s">
        <v>4012</v>
      </c>
      <c r="D2" s="99" t="s">
        <v>4001</v>
      </c>
      <c r="E2" s="99" t="s">
        <v>4002</v>
      </c>
      <c r="F2" s="99" t="s">
        <v>4003</v>
      </c>
      <c r="G2" s="99" t="s">
        <v>4004</v>
      </c>
      <c r="H2" s="99" t="s">
        <v>4005</v>
      </c>
      <c r="I2" s="99" t="s">
        <v>4006</v>
      </c>
      <c r="J2" s="99" t="s">
        <v>4007</v>
      </c>
      <c r="K2" s="99" t="s">
        <v>4008</v>
      </c>
    </row>
    <row r="3" spans="1:11">
      <c r="A3" s="102" t="s">
        <v>4013</v>
      </c>
      <c r="B3" s="103"/>
      <c r="C3" s="103"/>
      <c r="D3" s="103"/>
      <c r="E3" s="104">
        <v>300</v>
      </c>
      <c r="F3" s="104">
        <v>2167</v>
      </c>
      <c r="G3" s="104">
        <v>5600</v>
      </c>
      <c r="H3" s="104">
        <v>10600</v>
      </c>
      <c r="I3" s="104">
        <v>17167</v>
      </c>
      <c r="J3" s="104">
        <v>25300</v>
      </c>
      <c r="K3" s="104">
        <v>35000</v>
      </c>
    </row>
    <row r="4" spans="1:11">
      <c r="A4" s="102" t="s">
        <v>4014</v>
      </c>
      <c r="B4" s="105"/>
      <c r="C4" s="105"/>
      <c r="D4" s="105"/>
      <c r="E4" s="106">
        <v>0.03</v>
      </c>
      <c r="F4" s="106">
        <v>0.09</v>
      </c>
      <c r="G4" s="106">
        <v>0.17</v>
      </c>
      <c r="H4" s="106">
        <v>0.28999999999999998</v>
      </c>
      <c r="I4" s="106">
        <v>0.43</v>
      </c>
      <c r="J4" s="106">
        <v>0.6</v>
      </c>
      <c r="K4" s="106">
        <v>0.8</v>
      </c>
    </row>
    <row r="5" spans="1:11">
      <c r="A5" s="102" t="s">
        <v>4015</v>
      </c>
      <c r="B5" s="105"/>
      <c r="C5" s="106"/>
      <c r="D5" s="106"/>
      <c r="E5" s="106"/>
      <c r="F5" s="106">
        <v>0.03</v>
      </c>
      <c r="G5" s="106">
        <v>0.08</v>
      </c>
      <c r="H5" s="106">
        <v>0.15</v>
      </c>
      <c r="I5" s="106">
        <v>0.25</v>
      </c>
      <c r="J5" s="106">
        <v>0.36</v>
      </c>
      <c r="K5" s="106">
        <v>0.5</v>
      </c>
    </row>
    <row r="6" spans="1:11">
      <c r="A6" s="102" t="s">
        <v>4016</v>
      </c>
      <c r="B6" s="107"/>
      <c r="C6" s="106"/>
      <c r="D6" s="106"/>
      <c r="E6" s="108" t="s">
        <v>4017</v>
      </c>
      <c r="F6" s="108" t="s">
        <v>4018</v>
      </c>
      <c r="G6" s="108" t="s">
        <v>4019</v>
      </c>
      <c r="H6" s="108" t="s">
        <v>4020</v>
      </c>
      <c r="I6" s="108" t="s">
        <v>4021</v>
      </c>
      <c r="J6" s="108" t="s">
        <v>4022</v>
      </c>
      <c r="K6" s="108" t="s">
        <v>4023</v>
      </c>
    </row>
    <row r="7" spans="1:11">
      <c r="A7" s="109" t="s">
        <v>4024</v>
      </c>
      <c r="B7" s="110"/>
      <c r="C7" s="111"/>
      <c r="D7" s="111"/>
      <c r="E7" s="111"/>
      <c r="F7" s="111"/>
      <c r="G7" s="108"/>
      <c r="H7" s="107"/>
      <c r="I7" s="107"/>
      <c r="J7" s="107"/>
      <c r="K7" s="107"/>
    </row>
    <row r="8" spans="1:11">
      <c r="A8" s="109" t="s">
        <v>4025</v>
      </c>
      <c r="B8" s="110"/>
      <c r="C8" s="111"/>
      <c r="D8" s="111"/>
      <c r="E8" s="111"/>
      <c r="F8" s="111"/>
      <c r="G8" s="107"/>
      <c r="H8" s="107"/>
      <c r="I8" s="107"/>
      <c r="J8" s="107"/>
      <c r="K8" s="107"/>
    </row>
    <row r="9" spans="1:11">
      <c r="A9" s="109" t="s">
        <v>4026</v>
      </c>
      <c r="B9" s="112"/>
      <c r="C9" s="113"/>
      <c r="D9" s="114"/>
      <c r="E9" s="114"/>
      <c r="F9" s="114"/>
      <c r="G9" s="114"/>
      <c r="H9" s="114"/>
      <c r="I9" s="114"/>
      <c r="J9" s="114"/>
      <c r="K9" s="114"/>
    </row>
    <row r="10" spans="1:11">
      <c r="A10" s="102" t="s">
        <v>4027</v>
      </c>
      <c r="B10" s="107"/>
      <c r="C10" s="107"/>
      <c r="D10" s="107"/>
      <c r="E10" s="107"/>
      <c r="F10" s="107"/>
      <c r="G10" s="107"/>
      <c r="H10" s="107"/>
      <c r="I10" s="108"/>
      <c r="J10" s="108"/>
      <c r="K10" s="108"/>
    </row>
    <row r="11" spans="1:11">
      <c r="A11" s="102" t="s">
        <v>4028</v>
      </c>
      <c r="B11" s="115"/>
      <c r="C11" s="455"/>
      <c r="D11" s="450"/>
      <c r="E11" s="455"/>
      <c r="F11" s="456"/>
      <c r="G11" s="456"/>
      <c r="H11" s="450"/>
      <c r="I11" s="455"/>
      <c r="J11" s="450"/>
      <c r="K11" s="115"/>
    </row>
    <row r="12" spans="1:11">
      <c r="A12" s="116" t="s">
        <v>4029</v>
      </c>
      <c r="B12" s="117"/>
      <c r="C12" s="117"/>
      <c r="D12" s="117"/>
      <c r="E12" s="117"/>
      <c r="F12" s="117"/>
      <c r="G12" s="117"/>
      <c r="H12" s="117"/>
      <c r="I12" s="117"/>
      <c r="J12" s="117"/>
      <c r="K12" s="117"/>
    </row>
    <row r="13" spans="1:11">
      <c r="A13" s="116" t="s">
        <v>4030</v>
      </c>
      <c r="B13" s="117"/>
      <c r="C13" s="117"/>
      <c r="D13" s="117"/>
      <c r="E13" s="117"/>
      <c r="F13" s="117"/>
      <c r="G13" s="117"/>
      <c r="H13" s="117"/>
      <c r="I13" s="117"/>
      <c r="J13" s="117"/>
      <c r="K13" s="117"/>
    </row>
    <row r="14" spans="1:11" ht="15.75" customHeight="1">
      <c r="A14" s="46"/>
      <c r="B14" s="107"/>
      <c r="C14" s="107"/>
      <c r="D14" s="107"/>
      <c r="E14" s="107"/>
      <c r="F14" s="107"/>
      <c r="G14" s="107"/>
      <c r="H14" s="46"/>
      <c r="I14" s="46"/>
      <c r="J14" s="46"/>
      <c r="K14" s="46"/>
    </row>
    <row r="15" spans="1:11" ht="15.75" customHeight="1">
      <c r="A15" s="118"/>
      <c r="B15" s="119"/>
      <c r="C15" s="119"/>
      <c r="D15" s="119"/>
      <c r="E15" s="119"/>
      <c r="F15" s="46"/>
      <c r="G15" s="46"/>
      <c r="H15" s="46"/>
      <c r="I15" s="46"/>
      <c r="J15" s="46"/>
      <c r="K15" s="46"/>
    </row>
    <row r="16" spans="1:11" ht="15.75" customHeight="1">
      <c r="A16" s="120" t="s">
        <v>4031</v>
      </c>
      <c r="B16" s="107"/>
      <c r="C16" s="107"/>
      <c r="D16" s="107"/>
      <c r="E16" s="107"/>
      <c r="F16" s="107"/>
      <c r="G16" s="107"/>
      <c r="H16" s="107"/>
      <c r="I16" s="107"/>
      <c r="J16" s="107"/>
      <c r="K16" s="107"/>
    </row>
    <row r="17" spans="1:11">
      <c r="A17" s="121" t="s">
        <v>4013</v>
      </c>
      <c r="B17" s="107"/>
      <c r="C17" s="108">
        <v>250</v>
      </c>
      <c r="D17" s="108">
        <v>450</v>
      </c>
      <c r="E17" s="122">
        <v>1000</v>
      </c>
      <c r="F17" s="122">
        <v>2500</v>
      </c>
      <c r="G17" s="122">
        <v>5700</v>
      </c>
      <c r="H17" s="122">
        <v>11000</v>
      </c>
      <c r="I17" s="122">
        <v>18000</v>
      </c>
      <c r="J17" s="122">
        <v>26000</v>
      </c>
      <c r="K17" s="122">
        <v>36000</v>
      </c>
    </row>
    <row r="18" spans="1:11">
      <c r="A18" s="102" t="s">
        <v>4032</v>
      </c>
      <c r="B18" s="107"/>
      <c r="C18" s="106">
        <v>0.6</v>
      </c>
      <c r="D18" s="106">
        <v>0.7</v>
      </c>
      <c r="E18" s="106">
        <v>0.8</v>
      </c>
      <c r="F18" s="106">
        <v>0.8</v>
      </c>
      <c r="G18" s="106">
        <v>0.82</v>
      </c>
      <c r="H18" s="106">
        <v>0.85</v>
      </c>
      <c r="I18" s="106">
        <v>0.9</v>
      </c>
      <c r="J18" s="106">
        <v>0.95</v>
      </c>
      <c r="K18" s="106">
        <v>1</v>
      </c>
    </row>
    <row r="19" spans="1:11">
      <c r="A19" s="102" t="s">
        <v>4033</v>
      </c>
      <c r="B19" s="112"/>
      <c r="C19" s="106">
        <v>0.2</v>
      </c>
      <c r="D19" s="106">
        <v>0.4</v>
      </c>
      <c r="E19" s="106">
        <v>0.55000000000000004</v>
      </c>
      <c r="F19" s="106">
        <v>0.65</v>
      </c>
      <c r="G19" s="106">
        <v>0.7</v>
      </c>
      <c r="H19" s="106">
        <v>0.75</v>
      </c>
      <c r="I19" s="106">
        <v>0.8</v>
      </c>
      <c r="J19" s="106">
        <v>0.85</v>
      </c>
      <c r="K19" s="106">
        <v>0.9</v>
      </c>
    </row>
    <row r="20" spans="1:11">
      <c r="A20" s="102" t="s">
        <v>4034</v>
      </c>
      <c r="B20" s="107"/>
      <c r="C20" s="106">
        <v>0.05</v>
      </c>
      <c r="D20" s="106">
        <v>0.1</v>
      </c>
      <c r="E20" s="123">
        <v>0.25</v>
      </c>
      <c r="F20" s="123">
        <v>0.35</v>
      </c>
      <c r="G20" s="123">
        <v>0.4</v>
      </c>
      <c r="H20" s="123">
        <v>0.5</v>
      </c>
      <c r="I20" s="123">
        <v>0.65</v>
      </c>
      <c r="J20" s="123">
        <v>0.7</v>
      </c>
      <c r="K20" s="123">
        <v>0.8</v>
      </c>
    </row>
    <row r="21" spans="1:11">
      <c r="A21" s="102" t="s">
        <v>4035</v>
      </c>
      <c r="B21" s="107"/>
      <c r="C21" s="106">
        <v>0.01</v>
      </c>
      <c r="D21" s="106">
        <v>0.05</v>
      </c>
      <c r="E21" s="123">
        <v>0.1</v>
      </c>
      <c r="F21" s="123">
        <v>0.12</v>
      </c>
      <c r="G21" s="123">
        <v>0.2</v>
      </c>
      <c r="H21" s="123">
        <v>0.3</v>
      </c>
      <c r="I21" s="123">
        <v>0.4</v>
      </c>
      <c r="J21" s="123">
        <v>0.55000000000000004</v>
      </c>
      <c r="K21" s="123">
        <v>0.65</v>
      </c>
    </row>
    <row r="22" spans="1:11">
      <c r="A22" s="102" t="s">
        <v>4036</v>
      </c>
      <c r="B22" s="107"/>
      <c r="C22" s="106">
        <v>0.01</v>
      </c>
      <c r="D22" s="106">
        <v>0.01</v>
      </c>
      <c r="E22" s="123">
        <v>0.05</v>
      </c>
      <c r="F22" s="123">
        <v>7.0000000000000007E-2</v>
      </c>
      <c r="G22" s="123">
        <v>0.1</v>
      </c>
      <c r="H22" s="123">
        <v>0.15</v>
      </c>
      <c r="I22" s="123">
        <v>0.25</v>
      </c>
      <c r="J22" s="123">
        <v>0.35</v>
      </c>
      <c r="K22" s="123">
        <v>0.5</v>
      </c>
    </row>
    <row r="23" spans="1:11">
      <c r="A23" s="102" t="s">
        <v>4016</v>
      </c>
      <c r="B23" s="107"/>
      <c r="C23" s="106"/>
      <c r="D23" s="106"/>
      <c r="E23" s="107"/>
      <c r="F23" s="107"/>
      <c r="G23" s="107"/>
      <c r="H23" s="107"/>
      <c r="I23" s="107"/>
      <c r="J23" s="107"/>
      <c r="K23" s="107"/>
    </row>
    <row r="24" spans="1:11">
      <c r="A24" s="109" t="s">
        <v>4024</v>
      </c>
      <c r="B24" s="110"/>
      <c r="C24" s="111">
        <v>10</v>
      </c>
      <c r="D24" s="111">
        <v>10</v>
      </c>
      <c r="E24" s="111">
        <v>10</v>
      </c>
      <c r="F24" s="111">
        <v>10</v>
      </c>
      <c r="G24" s="108">
        <v>10</v>
      </c>
      <c r="H24" s="107"/>
      <c r="I24" s="107"/>
      <c r="J24" s="107"/>
      <c r="K24" s="107"/>
    </row>
    <row r="25" spans="1:11">
      <c r="A25" s="109" t="s">
        <v>4025</v>
      </c>
      <c r="B25" s="110"/>
      <c r="C25" s="111">
        <v>25</v>
      </c>
      <c r="D25" s="111">
        <v>25</v>
      </c>
      <c r="E25" s="111">
        <v>25</v>
      </c>
      <c r="F25" s="111">
        <v>25</v>
      </c>
      <c r="G25" s="107"/>
      <c r="H25" s="107"/>
      <c r="I25" s="107"/>
      <c r="J25" s="107"/>
      <c r="K25" s="107"/>
    </row>
    <row r="26" spans="1:11">
      <c r="A26" s="109" t="s">
        <v>4026</v>
      </c>
      <c r="B26" s="107"/>
      <c r="C26" s="113">
        <v>7.5</v>
      </c>
      <c r="D26" s="114">
        <v>22.5</v>
      </c>
      <c r="E26" s="114">
        <v>30</v>
      </c>
      <c r="F26" s="114">
        <v>30</v>
      </c>
      <c r="G26" s="114">
        <v>30</v>
      </c>
      <c r="H26" s="114">
        <v>30</v>
      </c>
      <c r="I26" s="114"/>
      <c r="J26" s="114"/>
      <c r="K26" s="114"/>
    </row>
    <row r="27" spans="1:11" ht="15.75" customHeight="1">
      <c r="A27" s="46"/>
      <c r="B27" s="46"/>
      <c r="C27" s="46"/>
      <c r="D27" s="46"/>
      <c r="E27" s="46"/>
      <c r="F27" s="46"/>
      <c r="G27" s="46"/>
      <c r="H27" s="46"/>
      <c r="I27" s="46"/>
      <c r="J27" s="46"/>
      <c r="K27" s="46"/>
    </row>
    <row r="28" spans="1:11" ht="15.75" customHeight="1">
      <c r="A28" s="46"/>
      <c r="B28" s="46"/>
      <c r="C28" s="46"/>
      <c r="D28" s="46"/>
      <c r="E28" s="46"/>
      <c r="F28" s="46"/>
      <c r="G28" s="46"/>
      <c r="H28" s="46"/>
      <c r="I28" s="46"/>
      <c r="J28" s="46"/>
      <c r="K28" s="46"/>
    </row>
    <row r="29" spans="1:11" ht="15.75" customHeight="1">
      <c r="A29" s="124" t="s">
        <v>4037</v>
      </c>
      <c r="B29" s="107"/>
      <c r="C29" s="107"/>
      <c r="D29" s="107"/>
      <c r="E29" s="107"/>
      <c r="F29" s="107"/>
      <c r="G29" s="107"/>
      <c r="H29" s="107"/>
      <c r="I29" s="107"/>
      <c r="J29" s="107"/>
      <c r="K29" s="107"/>
    </row>
    <row r="30" spans="1:11">
      <c r="A30" s="121" t="s">
        <v>4013</v>
      </c>
      <c r="B30" s="107"/>
      <c r="C30" s="108">
        <v>250</v>
      </c>
      <c r="D30" s="108">
        <v>450</v>
      </c>
      <c r="E30" s="122">
        <v>1000</v>
      </c>
      <c r="F30" s="122">
        <v>2500</v>
      </c>
      <c r="G30" s="122">
        <v>5700</v>
      </c>
      <c r="H30" s="122">
        <v>11000</v>
      </c>
      <c r="I30" s="122">
        <v>18000</v>
      </c>
      <c r="J30" s="122">
        <v>26000</v>
      </c>
      <c r="K30" s="122">
        <v>36000</v>
      </c>
    </row>
    <row r="31" spans="1:11">
      <c r="A31" s="102" t="s">
        <v>4032</v>
      </c>
      <c r="B31" s="107"/>
      <c r="C31" s="106">
        <v>0.5</v>
      </c>
      <c r="D31" s="106">
        <v>0.65</v>
      </c>
      <c r="E31" s="106">
        <v>0.75</v>
      </c>
      <c r="F31" s="106">
        <v>0.8</v>
      </c>
      <c r="G31" s="106">
        <v>0.85</v>
      </c>
      <c r="H31" s="106">
        <v>0.9</v>
      </c>
      <c r="I31" s="106">
        <v>0.95</v>
      </c>
      <c r="J31" s="106">
        <v>1</v>
      </c>
      <c r="K31" s="106">
        <v>1</v>
      </c>
    </row>
    <row r="32" spans="1:11">
      <c r="A32" s="102" t="s">
        <v>4033</v>
      </c>
      <c r="B32" s="107"/>
      <c r="C32" s="106">
        <v>0.15</v>
      </c>
      <c r="D32" s="106">
        <v>0.4</v>
      </c>
      <c r="E32" s="106">
        <v>0.5</v>
      </c>
      <c r="F32" s="106">
        <v>0.65</v>
      </c>
      <c r="G32" s="106">
        <v>0.75</v>
      </c>
      <c r="H32" s="106">
        <v>0.8</v>
      </c>
      <c r="I32" s="106">
        <v>0.85</v>
      </c>
      <c r="J32" s="106">
        <v>0.85</v>
      </c>
      <c r="K32" s="106">
        <v>0.9</v>
      </c>
    </row>
    <row r="33" spans="1:11">
      <c r="A33" s="102" t="s">
        <v>4034</v>
      </c>
      <c r="B33" s="107"/>
      <c r="C33" s="106">
        <v>0.05</v>
      </c>
      <c r="D33" s="106">
        <v>0.1</v>
      </c>
      <c r="E33" s="123">
        <v>0.25</v>
      </c>
      <c r="F33" s="123">
        <v>0.4</v>
      </c>
      <c r="G33" s="123">
        <v>0.5</v>
      </c>
      <c r="H33" s="123">
        <v>0.65</v>
      </c>
      <c r="I33" s="123">
        <v>0.75</v>
      </c>
      <c r="J33" s="123">
        <v>0.7</v>
      </c>
      <c r="K33" s="123">
        <v>0.8</v>
      </c>
    </row>
    <row r="34" spans="1:11">
      <c r="A34" s="102" t="s">
        <v>4035</v>
      </c>
      <c r="B34" s="107"/>
      <c r="C34" s="106">
        <v>0.01</v>
      </c>
      <c r="D34" s="106">
        <v>0.05</v>
      </c>
      <c r="E34" s="123">
        <v>0.1</v>
      </c>
      <c r="F34" s="123">
        <v>0.2</v>
      </c>
      <c r="G34" s="123">
        <v>0.3</v>
      </c>
      <c r="H34" s="123">
        <v>0.45</v>
      </c>
      <c r="I34" s="123">
        <v>0.5</v>
      </c>
      <c r="J34" s="123">
        <v>0.55000000000000004</v>
      </c>
      <c r="K34" s="123">
        <v>0.65</v>
      </c>
    </row>
    <row r="35" spans="1:11">
      <c r="A35" s="102" t="s">
        <v>4036</v>
      </c>
      <c r="B35" s="107"/>
      <c r="C35" s="106">
        <v>0.01</v>
      </c>
      <c r="D35" s="106">
        <v>0.01</v>
      </c>
      <c r="E35" s="123">
        <v>0.05</v>
      </c>
      <c r="F35" s="123">
        <v>7.0000000000000007E-2</v>
      </c>
      <c r="G35" s="123">
        <v>0.15</v>
      </c>
      <c r="H35" s="123">
        <v>0.2</v>
      </c>
      <c r="I35" s="123">
        <v>0.3</v>
      </c>
      <c r="J35" s="123">
        <v>0.35</v>
      </c>
      <c r="K35" s="123">
        <v>0.5</v>
      </c>
    </row>
    <row r="36" spans="1:11">
      <c r="A36" s="102" t="s">
        <v>4016</v>
      </c>
      <c r="B36" s="107"/>
      <c r="C36" s="106"/>
      <c r="D36" s="106"/>
      <c r="E36" s="107"/>
      <c r="F36" s="107"/>
      <c r="G36" s="107"/>
      <c r="H36" s="107"/>
      <c r="I36" s="107"/>
      <c r="J36" s="107"/>
      <c r="K36" s="107"/>
    </row>
    <row r="37" spans="1:11">
      <c r="A37" s="109" t="s">
        <v>4024</v>
      </c>
      <c r="B37" s="110"/>
      <c r="C37" s="111">
        <v>10</v>
      </c>
      <c r="D37" s="111">
        <v>10</v>
      </c>
      <c r="E37" s="111">
        <v>10</v>
      </c>
      <c r="F37" s="111">
        <v>10</v>
      </c>
      <c r="G37" s="108">
        <v>10</v>
      </c>
      <c r="H37" s="107"/>
      <c r="I37" s="107"/>
      <c r="J37" s="107"/>
      <c r="K37" s="107"/>
    </row>
    <row r="38" spans="1:11" ht="47.25">
      <c r="A38" s="109" t="s">
        <v>4025</v>
      </c>
      <c r="B38" s="110"/>
      <c r="C38" s="111">
        <v>25</v>
      </c>
      <c r="D38" s="111">
        <v>25</v>
      </c>
      <c r="E38" s="111">
        <v>25</v>
      </c>
      <c r="F38" s="111">
        <v>25</v>
      </c>
      <c r="G38" s="107"/>
      <c r="H38" s="107"/>
      <c r="I38" s="107"/>
      <c r="J38" s="107"/>
      <c r="K38" s="107"/>
    </row>
    <row r="39" spans="1:11">
      <c r="A39" s="109" t="s">
        <v>4026</v>
      </c>
      <c r="B39" s="107"/>
      <c r="C39" s="113">
        <v>7.5</v>
      </c>
      <c r="D39" s="114">
        <v>22.5</v>
      </c>
      <c r="E39" s="114">
        <v>30</v>
      </c>
      <c r="F39" s="114">
        <v>30</v>
      </c>
      <c r="G39" s="114">
        <v>30</v>
      </c>
      <c r="H39" s="114">
        <v>30</v>
      </c>
      <c r="I39" s="114"/>
      <c r="J39" s="114"/>
      <c r="K39" s="114"/>
    </row>
    <row r="40" spans="1:11" ht="12.75">
      <c r="A40" s="46"/>
      <c r="B40" s="46"/>
      <c r="C40" s="46"/>
      <c r="D40" s="46"/>
      <c r="E40" s="46"/>
      <c r="F40" s="46"/>
      <c r="G40" s="46"/>
      <c r="H40" s="46"/>
      <c r="I40" s="46"/>
      <c r="J40" s="46"/>
      <c r="K40" s="46"/>
    </row>
    <row r="41" spans="1:11" ht="12.75">
      <c r="A41" s="46"/>
      <c r="B41" s="46"/>
      <c r="C41" s="46"/>
      <c r="D41" s="46"/>
      <c r="E41" s="46"/>
      <c r="F41" s="46"/>
      <c r="G41" s="46"/>
      <c r="H41" s="46"/>
      <c r="I41" s="46"/>
      <c r="J41" s="46"/>
      <c r="K41" s="46"/>
    </row>
    <row r="42" spans="1:11" ht="12.75">
      <c r="A42" s="46"/>
      <c r="B42" s="46"/>
      <c r="C42" s="46"/>
      <c r="D42" s="46"/>
      <c r="E42" s="46"/>
      <c r="F42" s="46"/>
      <c r="G42" s="46"/>
      <c r="H42" s="46"/>
      <c r="I42" s="46"/>
      <c r="J42" s="46"/>
      <c r="K42" s="46"/>
    </row>
    <row r="43" spans="1:11" ht="12.75">
      <c r="A43" s="46"/>
      <c r="B43" s="46"/>
      <c r="C43" s="46"/>
      <c r="D43" s="46"/>
      <c r="E43" s="46"/>
      <c r="F43" s="46"/>
      <c r="G43" s="46"/>
      <c r="H43" s="46"/>
      <c r="I43" s="46"/>
      <c r="J43" s="46"/>
      <c r="K43" s="46"/>
    </row>
    <row r="44" spans="1:11" ht="12.75">
      <c r="A44" s="46"/>
      <c r="B44" s="46"/>
      <c r="C44" s="46"/>
      <c r="D44" s="46"/>
      <c r="E44" s="46"/>
      <c r="F44" s="46"/>
      <c r="G44" s="46"/>
      <c r="H44" s="46"/>
      <c r="I44" s="46"/>
      <c r="J44" s="46"/>
      <c r="K44" s="46"/>
    </row>
    <row r="45" spans="1:11" ht="12.75">
      <c r="A45" s="46"/>
      <c r="B45" s="46"/>
      <c r="C45" s="46"/>
      <c r="D45" s="46"/>
      <c r="E45" s="46"/>
      <c r="F45" s="46"/>
      <c r="G45" s="46"/>
      <c r="H45" s="46"/>
      <c r="I45" s="46"/>
      <c r="J45" s="46"/>
      <c r="K45" s="46"/>
    </row>
    <row r="46" spans="1:11" ht="12.75">
      <c r="A46" s="46"/>
      <c r="B46" s="46"/>
      <c r="C46" s="46"/>
      <c r="D46" s="46"/>
      <c r="E46" s="46"/>
      <c r="F46" s="46"/>
      <c r="G46" s="46"/>
      <c r="H46" s="46"/>
      <c r="I46" s="46"/>
      <c r="J46" s="46"/>
      <c r="K46" s="46"/>
    </row>
    <row r="47" spans="1:11" ht="12.75">
      <c r="A47" s="46"/>
      <c r="B47" s="46"/>
      <c r="C47" s="46"/>
      <c r="D47" s="46"/>
      <c r="E47" s="46"/>
      <c r="F47" s="46"/>
      <c r="G47" s="46"/>
      <c r="H47" s="46"/>
      <c r="I47" s="46"/>
      <c r="J47" s="46"/>
      <c r="K47" s="46"/>
    </row>
    <row r="48" spans="1:11" ht="12.75">
      <c r="A48" s="46"/>
      <c r="B48" s="46"/>
      <c r="C48" s="46"/>
      <c r="D48" s="46"/>
      <c r="E48" s="46"/>
      <c r="F48" s="46"/>
      <c r="G48" s="46"/>
      <c r="H48" s="46"/>
      <c r="I48" s="46"/>
      <c r="J48" s="46"/>
      <c r="K48" s="46"/>
    </row>
    <row r="49" spans="1:11" ht="12.75">
      <c r="A49" s="46"/>
      <c r="B49" s="46"/>
      <c r="C49" s="46"/>
      <c r="D49" s="46"/>
      <c r="E49" s="46"/>
      <c r="F49" s="46"/>
      <c r="G49" s="46"/>
      <c r="H49" s="46"/>
      <c r="I49" s="46"/>
      <c r="J49" s="46"/>
      <c r="K49" s="46"/>
    </row>
    <row r="50" spans="1:11" ht="12.75">
      <c r="A50" s="46"/>
      <c r="B50" s="46"/>
      <c r="C50" s="46"/>
      <c r="D50" s="46"/>
      <c r="E50" s="46"/>
      <c r="F50" s="46"/>
      <c r="G50" s="46"/>
      <c r="H50" s="46"/>
      <c r="I50" s="46"/>
      <c r="J50" s="46"/>
      <c r="K50" s="46"/>
    </row>
    <row r="51" spans="1:11" ht="12.75">
      <c r="A51" s="46"/>
      <c r="B51" s="46"/>
      <c r="C51" s="46"/>
      <c r="D51" s="46"/>
      <c r="E51" s="46"/>
      <c r="F51" s="46"/>
      <c r="G51" s="46"/>
      <c r="H51" s="46"/>
      <c r="I51" s="46"/>
      <c r="J51" s="46"/>
      <c r="K51" s="46"/>
    </row>
    <row r="52" spans="1:11" ht="12.75">
      <c r="A52" s="46"/>
      <c r="B52" s="46"/>
      <c r="C52" s="46"/>
      <c r="D52" s="46"/>
      <c r="E52" s="46"/>
      <c r="F52" s="46"/>
      <c r="G52" s="46"/>
      <c r="H52" s="46"/>
      <c r="I52" s="46"/>
      <c r="J52" s="46"/>
      <c r="K52" s="46"/>
    </row>
    <row r="53" spans="1:11" ht="12.75">
      <c r="A53" s="46"/>
      <c r="B53" s="46"/>
      <c r="C53" s="46"/>
      <c r="D53" s="46"/>
      <c r="E53" s="46"/>
      <c r="F53" s="46"/>
      <c r="G53" s="46"/>
      <c r="H53" s="46"/>
      <c r="I53" s="46"/>
      <c r="J53" s="46"/>
      <c r="K53" s="46"/>
    </row>
    <row r="54" spans="1:11" ht="12.75">
      <c r="A54" s="46"/>
      <c r="B54" s="46"/>
      <c r="C54" s="46"/>
      <c r="D54" s="46"/>
      <c r="E54" s="46"/>
      <c r="F54" s="46"/>
      <c r="G54" s="46"/>
      <c r="H54" s="46"/>
      <c r="I54" s="46"/>
      <c r="J54" s="46"/>
      <c r="K54" s="46"/>
    </row>
    <row r="55" spans="1:11" ht="12.75">
      <c r="A55" s="46"/>
      <c r="B55" s="46"/>
      <c r="C55" s="46"/>
      <c r="D55" s="46"/>
      <c r="E55" s="46"/>
      <c r="F55" s="46"/>
      <c r="G55" s="46"/>
      <c r="H55" s="46"/>
      <c r="I55" s="46"/>
      <c r="J55" s="46"/>
      <c r="K55" s="46"/>
    </row>
    <row r="56" spans="1:11" ht="12.75">
      <c r="A56" s="46"/>
      <c r="B56" s="46"/>
      <c r="C56" s="46"/>
      <c r="D56" s="46"/>
      <c r="E56" s="46"/>
      <c r="F56" s="46"/>
      <c r="G56" s="46"/>
      <c r="H56" s="46"/>
      <c r="I56" s="46"/>
      <c r="J56" s="46"/>
      <c r="K56" s="46"/>
    </row>
    <row r="57" spans="1:11" ht="12.75">
      <c r="A57" s="46"/>
      <c r="B57" s="46"/>
      <c r="C57" s="46"/>
      <c r="D57" s="46"/>
      <c r="E57" s="46"/>
      <c r="F57" s="46"/>
      <c r="G57" s="46"/>
      <c r="H57" s="46"/>
      <c r="I57" s="46"/>
      <c r="J57" s="46"/>
      <c r="K57" s="46"/>
    </row>
    <row r="58" spans="1:11" ht="12.75">
      <c r="A58" s="46"/>
      <c r="B58" s="46"/>
      <c r="C58" s="46"/>
      <c r="D58" s="46"/>
      <c r="E58" s="46"/>
      <c r="F58" s="46"/>
      <c r="G58" s="46"/>
      <c r="H58" s="46"/>
      <c r="I58" s="46"/>
      <c r="J58" s="46"/>
      <c r="K58" s="46"/>
    </row>
    <row r="59" spans="1:11" ht="12.75">
      <c r="A59" s="46"/>
      <c r="B59" s="46"/>
      <c r="C59" s="46"/>
      <c r="D59" s="46"/>
      <c r="E59" s="46"/>
      <c r="F59" s="46"/>
      <c r="G59" s="46"/>
      <c r="H59" s="46"/>
      <c r="I59" s="46"/>
      <c r="J59" s="46"/>
      <c r="K59" s="46"/>
    </row>
    <row r="60" spans="1:11" ht="12.75">
      <c r="A60" s="46"/>
      <c r="B60" s="46"/>
      <c r="C60" s="46"/>
      <c r="D60" s="46"/>
      <c r="E60" s="46"/>
      <c r="F60" s="46"/>
      <c r="G60" s="46"/>
      <c r="H60" s="46"/>
      <c r="I60" s="46"/>
      <c r="J60" s="46"/>
      <c r="K60" s="46"/>
    </row>
    <row r="61" spans="1:11" ht="12.75">
      <c r="A61" s="46"/>
      <c r="B61" s="46"/>
      <c r="C61" s="46"/>
      <c r="D61" s="46"/>
      <c r="E61" s="46"/>
      <c r="F61" s="46"/>
      <c r="G61" s="46"/>
      <c r="H61" s="46"/>
      <c r="I61" s="46"/>
      <c r="J61" s="46"/>
      <c r="K61" s="46"/>
    </row>
    <row r="62" spans="1:11" ht="12.75">
      <c r="A62" s="46"/>
      <c r="B62" s="46"/>
      <c r="C62" s="46"/>
      <c r="D62" s="46"/>
      <c r="E62" s="46"/>
      <c r="F62" s="46"/>
      <c r="G62" s="46"/>
      <c r="H62" s="46"/>
      <c r="I62" s="46"/>
      <c r="J62" s="46"/>
      <c r="K62" s="46"/>
    </row>
    <row r="63" spans="1:11" ht="12.75">
      <c r="A63" s="46"/>
      <c r="B63" s="46"/>
      <c r="C63" s="46"/>
      <c r="D63" s="46"/>
      <c r="E63" s="46"/>
      <c r="F63" s="46"/>
      <c r="G63" s="46"/>
      <c r="H63" s="46"/>
      <c r="I63" s="46"/>
      <c r="J63" s="46"/>
      <c r="K63" s="46"/>
    </row>
    <row r="64" spans="1:11" ht="12.75">
      <c r="A64" s="46"/>
      <c r="B64" s="46"/>
      <c r="C64" s="46"/>
      <c r="D64" s="46"/>
      <c r="E64" s="46"/>
      <c r="F64" s="46"/>
      <c r="G64" s="46"/>
      <c r="H64" s="46"/>
      <c r="I64" s="46"/>
      <c r="J64" s="46"/>
      <c r="K64" s="46"/>
    </row>
    <row r="65" spans="1:11" ht="12.75">
      <c r="A65" s="46"/>
      <c r="B65" s="46"/>
      <c r="C65" s="46"/>
      <c r="D65" s="46"/>
      <c r="E65" s="46"/>
      <c r="F65" s="46"/>
      <c r="G65" s="46"/>
      <c r="H65" s="46"/>
      <c r="I65" s="46"/>
      <c r="J65" s="46"/>
      <c r="K65" s="46"/>
    </row>
    <row r="66" spans="1:11" ht="12.75">
      <c r="A66" s="46"/>
      <c r="B66" s="46"/>
      <c r="C66" s="46"/>
      <c r="D66" s="46"/>
      <c r="E66" s="46"/>
      <c r="F66" s="46"/>
      <c r="G66" s="46"/>
      <c r="H66" s="46"/>
      <c r="I66" s="46"/>
      <c r="J66" s="46"/>
      <c r="K66" s="46"/>
    </row>
    <row r="67" spans="1:11" ht="12.75">
      <c r="A67" s="46"/>
      <c r="B67" s="46"/>
      <c r="C67" s="46"/>
      <c r="D67" s="46"/>
      <c r="E67" s="46"/>
      <c r="F67" s="46"/>
      <c r="G67" s="46"/>
      <c r="H67" s="46"/>
      <c r="I67" s="46"/>
      <c r="J67" s="46"/>
      <c r="K67" s="46"/>
    </row>
    <row r="68" spans="1:11" ht="12.75">
      <c r="A68" s="46"/>
      <c r="B68" s="46"/>
      <c r="C68" s="46"/>
      <c r="D68" s="46"/>
      <c r="E68" s="46"/>
      <c r="F68" s="46"/>
      <c r="G68" s="46"/>
      <c r="H68" s="46"/>
      <c r="I68" s="46"/>
      <c r="J68" s="46"/>
      <c r="K68" s="46"/>
    </row>
    <row r="69" spans="1:11" ht="12.75">
      <c r="A69" s="46"/>
      <c r="B69" s="46"/>
      <c r="C69" s="46"/>
      <c r="D69" s="46"/>
      <c r="E69" s="46"/>
      <c r="F69" s="46"/>
      <c r="G69" s="46"/>
      <c r="H69" s="46"/>
      <c r="I69" s="46"/>
      <c r="J69" s="46"/>
      <c r="K69" s="46"/>
    </row>
    <row r="70" spans="1:11" ht="12.75">
      <c r="A70" s="46"/>
      <c r="B70" s="46"/>
      <c r="C70" s="46"/>
      <c r="D70" s="46"/>
      <c r="E70" s="46"/>
      <c r="F70" s="46"/>
      <c r="G70" s="46"/>
      <c r="H70" s="46"/>
      <c r="I70" s="46"/>
      <c r="J70" s="46"/>
      <c r="K70" s="46"/>
    </row>
    <row r="71" spans="1:11" ht="12.75">
      <c r="A71" s="46"/>
      <c r="B71" s="46"/>
      <c r="C71" s="46"/>
      <c r="D71" s="46"/>
      <c r="E71" s="46"/>
      <c r="F71" s="46"/>
      <c r="G71" s="46"/>
      <c r="H71" s="46"/>
      <c r="I71" s="46"/>
      <c r="J71" s="46"/>
      <c r="K71" s="46"/>
    </row>
    <row r="72" spans="1:11" ht="12.75">
      <c r="A72" s="46"/>
      <c r="B72" s="46"/>
      <c r="C72" s="46"/>
      <c r="D72" s="46"/>
      <c r="E72" s="46"/>
      <c r="F72" s="46"/>
      <c r="G72" s="46"/>
      <c r="H72" s="46"/>
      <c r="I72" s="46"/>
      <c r="J72" s="46"/>
      <c r="K72" s="46"/>
    </row>
    <row r="73" spans="1:11" ht="12.75">
      <c r="A73" s="46"/>
      <c r="B73" s="46"/>
      <c r="C73" s="46"/>
      <c r="D73" s="46"/>
      <c r="E73" s="46"/>
      <c r="F73" s="46"/>
      <c r="G73" s="46"/>
      <c r="H73" s="46"/>
      <c r="I73" s="46"/>
      <c r="J73" s="46"/>
      <c r="K73" s="46"/>
    </row>
    <row r="74" spans="1:11" ht="12.75">
      <c r="A74" s="46"/>
      <c r="B74" s="46"/>
      <c r="C74" s="46"/>
      <c r="D74" s="46"/>
      <c r="E74" s="46"/>
      <c r="F74" s="46"/>
      <c r="G74" s="46"/>
      <c r="H74" s="46"/>
      <c r="I74" s="46"/>
      <c r="J74" s="46"/>
      <c r="K74" s="46"/>
    </row>
    <row r="75" spans="1:11" ht="12.75">
      <c r="A75" s="46"/>
      <c r="B75" s="46"/>
      <c r="C75" s="46"/>
      <c r="D75" s="46"/>
      <c r="E75" s="46"/>
      <c r="F75" s="46"/>
      <c r="G75" s="46"/>
      <c r="H75" s="46"/>
      <c r="I75" s="46"/>
      <c r="J75" s="46"/>
      <c r="K75" s="46"/>
    </row>
    <row r="76" spans="1:11" ht="12.75">
      <c r="A76" s="46"/>
      <c r="B76" s="46"/>
      <c r="C76" s="46"/>
      <c r="D76" s="46"/>
      <c r="E76" s="46"/>
      <c r="F76" s="46"/>
      <c r="G76" s="46"/>
      <c r="H76" s="46"/>
      <c r="I76" s="46"/>
      <c r="J76" s="46"/>
      <c r="K76" s="46"/>
    </row>
    <row r="77" spans="1:11" ht="12.75">
      <c r="A77" s="46"/>
      <c r="B77" s="46"/>
      <c r="C77" s="46"/>
      <c r="D77" s="46"/>
      <c r="E77" s="46"/>
      <c r="F77" s="46"/>
      <c r="G77" s="46"/>
      <c r="H77" s="46"/>
      <c r="I77" s="46"/>
      <c r="J77" s="46"/>
      <c r="K77" s="46"/>
    </row>
    <row r="78" spans="1:11" ht="12.75">
      <c r="A78" s="46"/>
      <c r="B78" s="46"/>
      <c r="C78" s="46"/>
      <c r="D78" s="46"/>
      <c r="E78" s="46"/>
      <c r="F78" s="46"/>
      <c r="G78" s="46"/>
      <c r="H78" s="46"/>
      <c r="I78" s="46"/>
      <c r="J78" s="46"/>
      <c r="K78" s="46"/>
    </row>
    <row r="79" spans="1:11" ht="12.75">
      <c r="A79" s="46"/>
      <c r="B79" s="46"/>
      <c r="C79" s="46"/>
      <c r="D79" s="46"/>
      <c r="E79" s="46"/>
      <c r="F79" s="46"/>
      <c r="G79" s="46"/>
      <c r="H79" s="46"/>
      <c r="I79" s="46"/>
      <c r="J79" s="46"/>
      <c r="K79" s="46"/>
    </row>
    <row r="80" spans="1:11" ht="12.75">
      <c r="A80" s="46"/>
      <c r="B80" s="46"/>
      <c r="C80" s="46"/>
      <c r="D80" s="46"/>
      <c r="E80" s="46"/>
      <c r="F80" s="46"/>
      <c r="G80" s="46"/>
      <c r="H80" s="46"/>
      <c r="I80" s="46"/>
      <c r="J80" s="46"/>
      <c r="K80" s="46"/>
    </row>
    <row r="81" spans="1:11" ht="12.75">
      <c r="A81" s="46"/>
      <c r="B81" s="46"/>
      <c r="C81" s="46"/>
      <c r="D81" s="46"/>
      <c r="E81" s="46"/>
      <c r="F81" s="46"/>
      <c r="G81" s="46"/>
      <c r="H81" s="46"/>
      <c r="I81" s="46"/>
      <c r="J81" s="46"/>
      <c r="K81" s="46"/>
    </row>
    <row r="82" spans="1:11" ht="12.75">
      <c r="A82" s="46"/>
      <c r="B82" s="46"/>
      <c r="C82" s="46"/>
      <c r="D82" s="46"/>
      <c r="E82" s="46"/>
      <c r="F82" s="46"/>
      <c r="G82" s="46"/>
      <c r="H82" s="46"/>
      <c r="I82" s="46"/>
      <c r="J82" s="46"/>
      <c r="K82" s="46"/>
    </row>
    <row r="83" spans="1:11" ht="12.75">
      <c r="A83" s="46"/>
      <c r="B83" s="46"/>
      <c r="C83" s="46"/>
      <c r="D83" s="46"/>
      <c r="E83" s="46"/>
      <c r="F83" s="46"/>
      <c r="G83" s="46"/>
      <c r="H83" s="46"/>
      <c r="I83" s="46"/>
      <c r="J83" s="46"/>
      <c r="K83" s="46"/>
    </row>
    <row r="84" spans="1:11" ht="12.75">
      <c r="A84" s="46"/>
      <c r="B84" s="46"/>
      <c r="C84" s="46"/>
      <c r="D84" s="46"/>
      <c r="E84" s="46"/>
      <c r="F84" s="46"/>
      <c r="G84" s="46"/>
      <c r="H84" s="46"/>
      <c r="I84" s="46"/>
      <c r="J84" s="46"/>
      <c r="K84" s="46"/>
    </row>
    <row r="85" spans="1:11" ht="12.75">
      <c r="A85" s="46"/>
      <c r="B85" s="46"/>
      <c r="C85" s="46"/>
      <c r="D85" s="46"/>
      <c r="E85" s="46"/>
      <c r="F85" s="46"/>
      <c r="G85" s="46"/>
      <c r="H85" s="46"/>
      <c r="I85" s="46"/>
      <c r="J85" s="46"/>
      <c r="K85" s="46"/>
    </row>
    <row r="86" spans="1:11" ht="12.75">
      <c r="A86" s="46"/>
      <c r="B86" s="46"/>
      <c r="C86" s="46"/>
      <c r="D86" s="46"/>
      <c r="E86" s="46"/>
      <c r="F86" s="46"/>
      <c r="G86" s="46"/>
      <c r="H86" s="46"/>
      <c r="I86" s="46"/>
      <c r="J86" s="46"/>
      <c r="K86" s="46"/>
    </row>
    <row r="87" spans="1:11" ht="12.75">
      <c r="A87" s="46"/>
      <c r="B87" s="46"/>
      <c r="C87" s="46"/>
      <c r="D87" s="46"/>
      <c r="E87" s="46"/>
      <c r="F87" s="46"/>
      <c r="G87" s="46"/>
      <c r="H87" s="46"/>
      <c r="I87" s="46"/>
      <c r="J87" s="46"/>
      <c r="K87" s="46"/>
    </row>
    <row r="88" spans="1:11" ht="12.75">
      <c r="A88" s="46"/>
      <c r="B88" s="46"/>
      <c r="C88" s="46"/>
      <c r="D88" s="46"/>
      <c r="E88" s="46"/>
      <c r="F88" s="46"/>
      <c r="G88" s="46"/>
      <c r="H88" s="46"/>
      <c r="I88" s="46"/>
      <c r="J88" s="46"/>
      <c r="K88" s="46"/>
    </row>
    <row r="89" spans="1:11" ht="12.75">
      <c r="A89" s="46"/>
      <c r="B89" s="46"/>
      <c r="C89" s="46"/>
      <c r="D89" s="46"/>
      <c r="E89" s="46"/>
      <c r="F89" s="46"/>
      <c r="G89" s="46"/>
      <c r="H89" s="46"/>
      <c r="I89" s="46"/>
      <c r="J89" s="46"/>
      <c r="K89" s="46"/>
    </row>
    <row r="90" spans="1:11" ht="12.75">
      <c r="A90" s="46"/>
      <c r="B90" s="46"/>
      <c r="C90" s="46"/>
      <c r="D90" s="46"/>
      <c r="E90" s="46"/>
      <c r="F90" s="46"/>
      <c r="G90" s="46"/>
      <c r="H90" s="46"/>
      <c r="I90" s="46"/>
      <c r="J90" s="46"/>
      <c r="K90" s="46"/>
    </row>
    <row r="91" spans="1:11" ht="12.75">
      <c r="A91" s="46"/>
      <c r="B91" s="46"/>
      <c r="C91" s="46"/>
      <c r="D91" s="46"/>
      <c r="E91" s="46"/>
      <c r="F91" s="46"/>
      <c r="G91" s="46"/>
      <c r="H91" s="46"/>
      <c r="I91" s="46"/>
      <c r="J91" s="46"/>
      <c r="K91" s="46"/>
    </row>
    <row r="92" spans="1:11" ht="12.75">
      <c r="A92" s="46"/>
      <c r="B92" s="46"/>
      <c r="C92" s="46"/>
      <c r="D92" s="46"/>
      <c r="E92" s="46"/>
      <c r="F92" s="46"/>
      <c r="G92" s="46"/>
      <c r="H92" s="46"/>
      <c r="I92" s="46"/>
      <c r="J92" s="46"/>
      <c r="K92" s="46"/>
    </row>
    <row r="93" spans="1:11" ht="12.75">
      <c r="A93" s="46"/>
      <c r="B93" s="46"/>
      <c r="C93" s="46"/>
      <c r="D93" s="46"/>
      <c r="E93" s="46"/>
      <c r="F93" s="46"/>
      <c r="G93" s="46"/>
      <c r="H93" s="46"/>
      <c r="I93" s="46"/>
      <c r="J93" s="46"/>
      <c r="K93" s="46"/>
    </row>
    <row r="94" spans="1:11" ht="12.75">
      <c r="A94" s="46"/>
      <c r="B94" s="46"/>
      <c r="C94" s="46"/>
      <c r="D94" s="46"/>
      <c r="E94" s="46"/>
      <c r="F94" s="46"/>
      <c r="G94" s="46"/>
      <c r="H94" s="46"/>
      <c r="I94" s="46"/>
      <c r="J94" s="46"/>
      <c r="K94" s="46"/>
    </row>
    <row r="95" spans="1:11" ht="12.75">
      <c r="A95" s="46"/>
      <c r="B95" s="46"/>
      <c r="C95" s="46"/>
      <c r="D95" s="46"/>
      <c r="E95" s="46"/>
      <c r="F95" s="46"/>
      <c r="G95" s="46"/>
      <c r="H95" s="46"/>
      <c r="I95" s="46"/>
      <c r="J95" s="46"/>
      <c r="K95" s="46"/>
    </row>
    <row r="96" spans="1:11" ht="12.75">
      <c r="A96" s="46"/>
      <c r="B96" s="46"/>
      <c r="C96" s="46"/>
      <c r="D96" s="46"/>
      <c r="E96" s="46"/>
      <c r="F96" s="46"/>
      <c r="G96" s="46"/>
      <c r="H96" s="46"/>
      <c r="I96" s="46"/>
      <c r="J96" s="46"/>
      <c r="K96" s="46"/>
    </row>
    <row r="97" spans="1:11" ht="12.75">
      <c r="A97" s="46"/>
      <c r="B97" s="46"/>
      <c r="C97" s="46"/>
      <c r="D97" s="46"/>
      <c r="E97" s="46"/>
      <c r="F97" s="46"/>
      <c r="G97" s="46"/>
      <c r="H97" s="46"/>
      <c r="I97" s="46"/>
      <c r="J97" s="46"/>
      <c r="K97" s="46"/>
    </row>
    <row r="98" spans="1:11" ht="12.75">
      <c r="A98" s="46"/>
      <c r="B98" s="46"/>
      <c r="C98" s="46"/>
      <c r="D98" s="46"/>
      <c r="E98" s="46"/>
      <c r="F98" s="46"/>
      <c r="G98" s="46"/>
      <c r="H98" s="46"/>
      <c r="I98" s="46"/>
      <c r="J98" s="46"/>
      <c r="K98" s="46"/>
    </row>
    <row r="99" spans="1:11" ht="12.75">
      <c r="A99" s="46"/>
      <c r="B99" s="46"/>
      <c r="C99" s="46"/>
      <c r="D99" s="46"/>
      <c r="E99" s="46"/>
      <c r="F99" s="46"/>
      <c r="G99" s="46"/>
      <c r="H99" s="46"/>
      <c r="I99" s="46"/>
      <c r="J99" s="46"/>
      <c r="K99" s="46"/>
    </row>
    <row r="100" spans="1:11" ht="12.75">
      <c r="A100" s="46"/>
      <c r="B100" s="46"/>
      <c r="C100" s="46"/>
      <c r="D100" s="46"/>
      <c r="E100" s="46"/>
      <c r="F100" s="46"/>
      <c r="G100" s="46"/>
      <c r="H100" s="46"/>
      <c r="I100" s="46"/>
      <c r="J100" s="46"/>
      <c r="K100" s="46"/>
    </row>
    <row r="101" spans="1:11" ht="12.75">
      <c r="A101" s="46"/>
      <c r="B101" s="46"/>
      <c r="C101" s="46"/>
      <c r="D101" s="46"/>
      <c r="E101" s="46"/>
      <c r="F101" s="46"/>
      <c r="G101" s="46"/>
      <c r="H101" s="46"/>
      <c r="I101" s="46"/>
      <c r="J101" s="46"/>
      <c r="K101" s="46"/>
    </row>
    <row r="102" spans="1:11" ht="12.75">
      <c r="A102" s="46"/>
      <c r="B102" s="46"/>
      <c r="C102" s="46"/>
      <c r="D102" s="46"/>
      <c r="E102" s="46"/>
      <c r="F102" s="46"/>
      <c r="G102" s="46"/>
      <c r="H102" s="46"/>
      <c r="I102" s="46"/>
      <c r="J102" s="46"/>
      <c r="K102" s="46"/>
    </row>
    <row r="103" spans="1:11" ht="12.75">
      <c r="A103" s="46"/>
      <c r="B103" s="46"/>
      <c r="C103" s="46"/>
      <c r="D103" s="46"/>
      <c r="E103" s="46"/>
      <c r="F103" s="46"/>
      <c r="G103" s="46"/>
      <c r="H103" s="46"/>
      <c r="I103" s="46"/>
      <c r="J103" s="46"/>
      <c r="K103" s="46"/>
    </row>
    <row r="104" spans="1:11" ht="12.75">
      <c r="A104" s="46"/>
      <c r="B104" s="46"/>
      <c r="C104" s="46"/>
      <c r="D104" s="46"/>
      <c r="E104" s="46"/>
      <c r="F104" s="46"/>
      <c r="G104" s="46"/>
      <c r="H104" s="46"/>
      <c r="I104" s="46"/>
      <c r="J104" s="46"/>
      <c r="K104" s="46"/>
    </row>
    <row r="105" spans="1:11" ht="12.75">
      <c r="A105" s="46"/>
      <c r="B105" s="46"/>
      <c r="C105" s="46"/>
      <c r="D105" s="46"/>
      <c r="E105" s="46"/>
      <c r="F105" s="46"/>
      <c r="G105" s="46"/>
      <c r="H105" s="46"/>
      <c r="I105" s="46"/>
      <c r="J105" s="46"/>
      <c r="K105" s="46"/>
    </row>
    <row r="106" spans="1:11" ht="12.75">
      <c r="A106" s="46"/>
      <c r="B106" s="46"/>
      <c r="C106" s="46"/>
      <c r="D106" s="46"/>
      <c r="E106" s="46"/>
      <c r="F106" s="46"/>
      <c r="G106" s="46"/>
      <c r="H106" s="46"/>
      <c r="I106" s="46"/>
      <c r="J106" s="46"/>
      <c r="K106" s="46"/>
    </row>
    <row r="107" spans="1:11" ht="12.75">
      <c r="A107" s="46"/>
      <c r="B107" s="46"/>
      <c r="C107" s="46"/>
      <c r="D107" s="46"/>
      <c r="E107" s="46"/>
      <c r="F107" s="46"/>
      <c r="G107" s="46"/>
      <c r="H107" s="46"/>
      <c r="I107" s="46"/>
      <c r="J107" s="46"/>
      <c r="K107" s="46"/>
    </row>
    <row r="108" spans="1:11" ht="12.75">
      <c r="A108" s="46"/>
      <c r="B108" s="46"/>
      <c r="C108" s="46"/>
      <c r="D108" s="46"/>
      <c r="E108" s="46"/>
      <c r="F108" s="46"/>
      <c r="G108" s="46"/>
      <c r="H108" s="46"/>
      <c r="I108" s="46"/>
      <c r="J108" s="46"/>
      <c r="K108" s="46"/>
    </row>
    <row r="109" spans="1:11" ht="12.75">
      <c r="A109" s="46"/>
      <c r="B109" s="46"/>
      <c r="C109" s="46"/>
      <c r="D109" s="46"/>
      <c r="E109" s="46"/>
      <c r="F109" s="46"/>
      <c r="G109" s="46"/>
      <c r="H109" s="46"/>
      <c r="I109" s="46"/>
      <c r="J109" s="46"/>
      <c r="K109" s="46"/>
    </row>
    <row r="110" spans="1:11" ht="12.75">
      <c r="A110" s="46"/>
      <c r="B110" s="46"/>
      <c r="C110" s="46"/>
      <c r="D110" s="46"/>
      <c r="E110" s="46"/>
      <c r="F110" s="46"/>
      <c r="G110" s="46"/>
      <c r="H110" s="46"/>
      <c r="I110" s="46"/>
      <c r="J110" s="46"/>
      <c r="K110" s="46"/>
    </row>
    <row r="111" spans="1:11" ht="12.75">
      <c r="A111" s="46"/>
      <c r="B111" s="46"/>
      <c r="C111" s="46"/>
      <c r="D111" s="46"/>
      <c r="E111" s="46"/>
      <c r="F111" s="46"/>
      <c r="G111" s="46"/>
      <c r="H111" s="46"/>
      <c r="I111" s="46"/>
      <c r="J111" s="46"/>
      <c r="K111" s="46"/>
    </row>
    <row r="112" spans="1:11" ht="12.75">
      <c r="A112" s="46"/>
      <c r="B112" s="46"/>
      <c r="C112" s="46"/>
      <c r="D112" s="46"/>
      <c r="E112" s="46"/>
      <c r="F112" s="46"/>
      <c r="G112" s="46"/>
      <c r="H112" s="46"/>
      <c r="I112" s="46"/>
      <c r="J112" s="46"/>
      <c r="K112" s="46"/>
    </row>
    <row r="113" spans="1:11" ht="12.75">
      <c r="A113" s="46"/>
      <c r="B113" s="46"/>
      <c r="C113" s="46"/>
      <c r="D113" s="46"/>
      <c r="E113" s="46"/>
      <c r="F113" s="46"/>
      <c r="G113" s="46"/>
      <c r="H113" s="46"/>
      <c r="I113" s="46"/>
      <c r="J113" s="46"/>
      <c r="K113" s="46"/>
    </row>
    <row r="114" spans="1:11" ht="12.75">
      <c r="A114" s="46"/>
      <c r="B114" s="46"/>
      <c r="C114" s="46"/>
      <c r="D114" s="46"/>
      <c r="E114" s="46"/>
      <c r="F114" s="46"/>
      <c r="G114" s="46"/>
      <c r="H114" s="46"/>
      <c r="I114" s="46"/>
      <c r="J114" s="46"/>
      <c r="K114" s="46"/>
    </row>
    <row r="115" spans="1:11" ht="12.75">
      <c r="A115" s="46"/>
      <c r="B115" s="46"/>
      <c r="C115" s="46"/>
      <c r="D115" s="46"/>
      <c r="E115" s="46"/>
      <c r="F115" s="46"/>
      <c r="G115" s="46"/>
      <c r="H115" s="46"/>
      <c r="I115" s="46"/>
      <c r="J115" s="46"/>
      <c r="K115" s="46"/>
    </row>
    <row r="116" spans="1:11" ht="12.75">
      <c r="A116" s="46"/>
      <c r="B116" s="46"/>
      <c r="C116" s="46"/>
      <c r="D116" s="46"/>
      <c r="E116" s="46"/>
      <c r="F116" s="46"/>
      <c r="G116" s="46"/>
      <c r="H116" s="46"/>
      <c r="I116" s="46"/>
      <c r="J116" s="46"/>
      <c r="K116" s="46"/>
    </row>
    <row r="117" spans="1:11" ht="12.75">
      <c r="A117" s="46"/>
      <c r="B117" s="46"/>
      <c r="C117" s="46"/>
      <c r="D117" s="46"/>
      <c r="E117" s="46"/>
      <c r="F117" s="46"/>
      <c r="G117" s="46"/>
      <c r="H117" s="46"/>
      <c r="I117" s="46"/>
      <c r="J117" s="46"/>
      <c r="K117" s="46"/>
    </row>
    <row r="118" spans="1:11" ht="12.75">
      <c r="A118" s="46"/>
      <c r="B118" s="46"/>
      <c r="C118" s="46"/>
      <c r="D118" s="46"/>
      <c r="E118" s="46"/>
      <c r="F118" s="46"/>
      <c r="G118" s="46"/>
      <c r="H118" s="46"/>
      <c r="I118" s="46"/>
      <c r="J118" s="46"/>
      <c r="K118" s="46"/>
    </row>
    <row r="119" spans="1:11" ht="12.75">
      <c r="A119" s="46"/>
      <c r="B119" s="46"/>
      <c r="C119" s="46"/>
      <c r="D119" s="46"/>
      <c r="E119" s="46"/>
      <c r="F119" s="46"/>
      <c r="G119" s="46"/>
      <c r="H119" s="46"/>
      <c r="I119" s="46"/>
      <c r="J119" s="46"/>
      <c r="K119" s="46"/>
    </row>
    <row r="120" spans="1:11" ht="12.75">
      <c r="A120" s="46"/>
      <c r="B120" s="46"/>
      <c r="C120" s="46"/>
      <c r="D120" s="46"/>
      <c r="E120" s="46"/>
      <c r="F120" s="46"/>
      <c r="G120" s="46"/>
      <c r="H120" s="46"/>
      <c r="I120" s="46"/>
      <c r="J120" s="46"/>
      <c r="K120" s="46"/>
    </row>
    <row r="121" spans="1:11" ht="12.75">
      <c r="A121" s="46"/>
      <c r="B121" s="46"/>
      <c r="C121" s="46"/>
      <c r="D121" s="46"/>
      <c r="E121" s="46"/>
      <c r="F121" s="46"/>
      <c r="G121" s="46"/>
      <c r="H121" s="46"/>
      <c r="I121" s="46"/>
      <c r="J121" s="46"/>
      <c r="K121" s="46"/>
    </row>
    <row r="122" spans="1:11" ht="12.75">
      <c r="A122" s="46"/>
      <c r="B122" s="46"/>
      <c r="C122" s="46"/>
      <c r="D122" s="46"/>
      <c r="E122" s="46"/>
      <c r="F122" s="46"/>
      <c r="G122" s="46"/>
      <c r="H122" s="46"/>
      <c r="I122" s="46"/>
      <c r="J122" s="46"/>
      <c r="K122" s="46"/>
    </row>
    <row r="123" spans="1:11" ht="12.75">
      <c r="A123" s="46"/>
      <c r="B123" s="46"/>
      <c r="C123" s="46"/>
      <c r="D123" s="46"/>
      <c r="E123" s="46"/>
      <c r="F123" s="46"/>
      <c r="G123" s="46"/>
      <c r="H123" s="46"/>
      <c r="I123" s="46"/>
      <c r="J123" s="46"/>
      <c r="K123" s="46"/>
    </row>
    <row r="124" spans="1:11" ht="12.75">
      <c r="A124" s="46"/>
      <c r="B124" s="46"/>
      <c r="C124" s="46"/>
      <c r="D124" s="46"/>
      <c r="E124" s="46"/>
      <c r="F124" s="46"/>
      <c r="G124" s="46"/>
      <c r="H124" s="46"/>
      <c r="I124" s="46"/>
      <c r="J124" s="46"/>
      <c r="K124" s="46"/>
    </row>
    <row r="125" spans="1:11" ht="12.75">
      <c r="A125" s="46"/>
      <c r="B125" s="46"/>
      <c r="C125" s="46"/>
      <c r="D125" s="46"/>
      <c r="E125" s="46"/>
      <c r="F125" s="46"/>
      <c r="G125" s="46"/>
      <c r="H125" s="46"/>
      <c r="I125" s="46"/>
      <c r="J125" s="46"/>
      <c r="K125" s="46"/>
    </row>
    <row r="126" spans="1:11" ht="12.75">
      <c r="A126" s="46"/>
      <c r="B126" s="46"/>
      <c r="C126" s="46"/>
      <c r="D126" s="46"/>
      <c r="E126" s="46"/>
      <c r="F126" s="46"/>
      <c r="G126" s="46"/>
      <c r="H126" s="46"/>
      <c r="I126" s="46"/>
      <c r="J126" s="46"/>
      <c r="K126" s="46"/>
    </row>
    <row r="127" spans="1:11" ht="12.75">
      <c r="A127" s="46"/>
      <c r="B127" s="46"/>
      <c r="C127" s="46"/>
      <c r="D127" s="46"/>
      <c r="E127" s="46"/>
      <c r="F127" s="46"/>
      <c r="G127" s="46"/>
      <c r="H127" s="46"/>
      <c r="I127" s="46"/>
      <c r="J127" s="46"/>
      <c r="K127" s="46"/>
    </row>
    <row r="128" spans="1:11" ht="12.75">
      <c r="A128" s="46"/>
      <c r="B128" s="46"/>
      <c r="C128" s="46"/>
      <c r="D128" s="46"/>
      <c r="E128" s="46"/>
      <c r="F128" s="46"/>
      <c r="G128" s="46"/>
      <c r="H128" s="46"/>
      <c r="I128" s="46"/>
      <c r="J128" s="46"/>
      <c r="K128" s="46"/>
    </row>
    <row r="129" spans="1:11" ht="12.75">
      <c r="A129" s="46"/>
      <c r="B129" s="46"/>
      <c r="C129" s="46"/>
      <c r="D129" s="46"/>
      <c r="E129" s="46"/>
      <c r="F129" s="46"/>
      <c r="G129" s="46"/>
      <c r="H129" s="46"/>
      <c r="I129" s="46"/>
      <c r="J129" s="46"/>
      <c r="K129" s="46"/>
    </row>
    <row r="130" spans="1:11" ht="12.75">
      <c r="A130" s="46"/>
      <c r="B130" s="46"/>
      <c r="C130" s="46"/>
      <c r="D130" s="46"/>
      <c r="E130" s="46"/>
      <c r="F130" s="46"/>
      <c r="G130" s="46"/>
      <c r="H130" s="46"/>
      <c r="I130" s="46"/>
      <c r="J130" s="46"/>
      <c r="K130" s="46"/>
    </row>
    <row r="131" spans="1:11" ht="12.75">
      <c r="A131" s="46"/>
      <c r="B131" s="46"/>
      <c r="C131" s="46"/>
      <c r="D131" s="46"/>
      <c r="E131" s="46"/>
      <c r="F131" s="46"/>
      <c r="G131" s="46"/>
      <c r="H131" s="46"/>
      <c r="I131" s="46"/>
      <c r="J131" s="46"/>
      <c r="K131" s="46"/>
    </row>
    <row r="132" spans="1:11" ht="12.75">
      <c r="A132" s="46"/>
      <c r="B132" s="46"/>
      <c r="C132" s="46"/>
      <c r="D132" s="46"/>
      <c r="E132" s="46"/>
      <c r="F132" s="46"/>
      <c r="G132" s="46"/>
      <c r="H132" s="46"/>
      <c r="I132" s="46"/>
      <c r="J132" s="46"/>
      <c r="K132" s="46"/>
    </row>
    <row r="133" spans="1:11" ht="12.75">
      <c r="A133" s="46"/>
      <c r="B133" s="46"/>
      <c r="C133" s="46"/>
      <c r="D133" s="46"/>
      <c r="E133" s="46"/>
      <c r="F133" s="46"/>
      <c r="G133" s="46"/>
      <c r="H133" s="46"/>
      <c r="I133" s="46"/>
      <c r="J133" s="46"/>
      <c r="K133" s="46"/>
    </row>
    <row r="134" spans="1:11" ht="12.75">
      <c r="A134" s="46"/>
      <c r="B134" s="46"/>
      <c r="C134" s="46"/>
      <c r="D134" s="46"/>
      <c r="E134" s="46"/>
      <c r="F134" s="46"/>
      <c r="G134" s="46"/>
      <c r="H134" s="46"/>
      <c r="I134" s="46"/>
      <c r="J134" s="46"/>
      <c r="K134" s="46"/>
    </row>
    <row r="135" spans="1:11" ht="12.75">
      <c r="A135" s="46"/>
      <c r="B135" s="46"/>
      <c r="C135" s="46"/>
      <c r="D135" s="46"/>
      <c r="E135" s="46"/>
      <c r="F135" s="46"/>
      <c r="G135" s="46"/>
      <c r="H135" s="46"/>
      <c r="I135" s="46"/>
      <c r="J135" s="46"/>
      <c r="K135" s="46"/>
    </row>
    <row r="136" spans="1:11" ht="12.75">
      <c r="A136" s="46"/>
      <c r="B136" s="46"/>
      <c r="C136" s="46"/>
      <c r="D136" s="46"/>
      <c r="E136" s="46"/>
      <c r="F136" s="46"/>
      <c r="G136" s="46"/>
      <c r="H136" s="46"/>
      <c r="I136" s="46"/>
      <c r="J136" s="46"/>
      <c r="K136" s="46"/>
    </row>
    <row r="137" spans="1:11" ht="12.75">
      <c r="A137" s="46"/>
      <c r="B137" s="46"/>
      <c r="C137" s="46"/>
      <c r="D137" s="46"/>
      <c r="E137" s="46"/>
      <c r="F137" s="46"/>
      <c r="G137" s="46"/>
      <c r="H137" s="46"/>
      <c r="I137" s="46"/>
      <c r="J137" s="46"/>
      <c r="K137" s="46"/>
    </row>
    <row r="138" spans="1:11" ht="12.75">
      <c r="A138" s="46"/>
      <c r="B138" s="46"/>
      <c r="C138" s="46"/>
      <c r="D138" s="46"/>
      <c r="E138" s="46"/>
      <c r="F138" s="46"/>
      <c r="G138" s="46"/>
      <c r="H138" s="46"/>
      <c r="I138" s="46"/>
      <c r="J138" s="46"/>
      <c r="K138" s="46"/>
    </row>
    <row r="139" spans="1:11" ht="12.75">
      <c r="A139" s="46"/>
      <c r="B139" s="46"/>
      <c r="C139" s="46"/>
      <c r="D139" s="46"/>
      <c r="E139" s="46"/>
      <c r="F139" s="46"/>
      <c r="G139" s="46"/>
      <c r="H139" s="46"/>
      <c r="I139" s="46"/>
      <c r="J139" s="46"/>
      <c r="K139" s="46"/>
    </row>
    <row r="140" spans="1:11" ht="12.75">
      <c r="A140" s="46"/>
      <c r="B140" s="46"/>
      <c r="C140" s="46"/>
      <c r="D140" s="46"/>
      <c r="E140" s="46"/>
      <c r="F140" s="46"/>
      <c r="G140" s="46"/>
      <c r="H140" s="46"/>
      <c r="I140" s="46"/>
      <c r="J140" s="46"/>
      <c r="K140" s="46"/>
    </row>
    <row r="141" spans="1:11" ht="12.75">
      <c r="A141" s="46"/>
      <c r="B141" s="46"/>
      <c r="C141" s="46"/>
      <c r="D141" s="46"/>
      <c r="E141" s="46"/>
      <c r="F141" s="46"/>
      <c r="G141" s="46"/>
      <c r="H141" s="46"/>
      <c r="I141" s="46"/>
      <c r="J141" s="46"/>
      <c r="K141" s="46"/>
    </row>
    <row r="142" spans="1:11" ht="12.75">
      <c r="A142" s="46"/>
      <c r="B142" s="46"/>
      <c r="C142" s="46"/>
      <c r="D142" s="46"/>
      <c r="E142" s="46"/>
      <c r="F142" s="46"/>
      <c r="G142" s="46"/>
      <c r="H142" s="46"/>
      <c r="I142" s="46"/>
      <c r="J142" s="46"/>
      <c r="K142" s="46"/>
    </row>
    <row r="143" spans="1:11" ht="12.75">
      <c r="A143" s="46"/>
      <c r="B143" s="46"/>
      <c r="C143" s="46"/>
      <c r="D143" s="46"/>
      <c r="E143" s="46"/>
      <c r="F143" s="46"/>
      <c r="G143" s="46"/>
      <c r="H143" s="46"/>
      <c r="I143" s="46"/>
      <c r="J143" s="46"/>
      <c r="K143" s="46"/>
    </row>
    <row r="144" spans="1:11" ht="12.75">
      <c r="A144" s="46"/>
      <c r="B144" s="46"/>
      <c r="C144" s="46"/>
      <c r="D144" s="46"/>
      <c r="E144" s="46"/>
      <c r="F144" s="46"/>
      <c r="G144" s="46"/>
      <c r="H144" s="46"/>
      <c r="I144" s="46"/>
      <c r="J144" s="46"/>
      <c r="K144" s="46"/>
    </row>
    <row r="145" spans="1:11" ht="12.75">
      <c r="A145" s="46"/>
      <c r="B145" s="46"/>
      <c r="C145" s="46"/>
      <c r="D145" s="46"/>
      <c r="E145" s="46"/>
      <c r="F145" s="46"/>
      <c r="G145" s="46"/>
      <c r="H145" s="46"/>
      <c r="I145" s="46"/>
      <c r="J145" s="46"/>
      <c r="K145" s="46"/>
    </row>
    <row r="146" spans="1:11" ht="12.75">
      <c r="A146" s="46"/>
      <c r="B146" s="46"/>
      <c r="C146" s="46"/>
      <c r="D146" s="46"/>
      <c r="E146" s="46"/>
      <c r="F146" s="46"/>
      <c r="G146" s="46"/>
      <c r="H146" s="46"/>
      <c r="I146" s="46"/>
      <c r="J146" s="46"/>
      <c r="K146" s="46"/>
    </row>
    <row r="147" spans="1:11" ht="12.75">
      <c r="A147" s="46"/>
      <c r="B147" s="46"/>
      <c r="C147" s="46"/>
      <c r="D147" s="46"/>
      <c r="E147" s="46"/>
      <c r="F147" s="46"/>
      <c r="G147" s="46"/>
      <c r="H147" s="46"/>
      <c r="I147" s="46"/>
      <c r="J147" s="46"/>
      <c r="K147" s="46"/>
    </row>
    <row r="148" spans="1:11" ht="12.75">
      <c r="A148" s="46"/>
      <c r="B148" s="46"/>
      <c r="C148" s="46"/>
      <c r="D148" s="46"/>
      <c r="E148" s="46"/>
      <c r="F148" s="46"/>
      <c r="G148" s="46"/>
      <c r="H148" s="46"/>
      <c r="I148" s="46"/>
      <c r="J148" s="46"/>
      <c r="K148" s="46"/>
    </row>
    <row r="149" spans="1:11" ht="12.75">
      <c r="A149" s="46"/>
      <c r="B149" s="46"/>
      <c r="C149" s="46"/>
      <c r="D149" s="46"/>
      <c r="E149" s="46"/>
      <c r="F149" s="46"/>
      <c r="G149" s="46"/>
      <c r="H149" s="46"/>
      <c r="I149" s="46"/>
      <c r="J149" s="46"/>
      <c r="K149" s="46"/>
    </row>
    <row r="150" spans="1:11" ht="12.75">
      <c r="A150" s="46"/>
      <c r="B150" s="46"/>
      <c r="C150" s="46"/>
      <c r="D150" s="46"/>
      <c r="E150" s="46"/>
      <c r="F150" s="46"/>
      <c r="G150" s="46"/>
      <c r="H150" s="46"/>
      <c r="I150" s="46"/>
      <c r="J150" s="46"/>
      <c r="K150" s="46"/>
    </row>
    <row r="151" spans="1:11" ht="12.75">
      <c r="A151" s="46"/>
      <c r="B151" s="46"/>
      <c r="C151" s="46"/>
      <c r="D151" s="46"/>
      <c r="E151" s="46"/>
      <c r="F151" s="46"/>
      <c r="G151" s="46"/>
      <c r="H151" s="46"/>
      <c r="I151" s="46"/>
      <c r="J151" s="46"/>
      <c r="K151" s="46"/>
    </row>
    <row r="152" spans="1:11" ht="12.75">
      <c r="A152" s="46"/>
      <c r="B152" s="46"/>
      <c r="C152" s="46"/>
      <c r="D152" s="46"/>
      <c r="E152" s="46"/>
      <c r="F152" s="46"/>
      <c r="G152" s="46"/>
      <c r="H152" s="46"/>
      <c r="I152" s="46"/>
      <c r="J152" s="46"/>
      <c r="K152" s="46"/>
    </row>
    <row r="153" spans="1:11" ht="12.75">
      <c r="A153" s="46"/>
      <c r="B153" s="46"/>
      <c r="C153" s="46"/>
      <c r="D153" s="46"/>
      <c r="E153" s="46"/>
      <c r="F153" s="46"/>
      <c r="G153" s="46"/>
      <c r="H153" s="46"/>
      <c r="I153" s="46"/>
      <c r="J153" s="46"/>
      <c r="K153" s="46"/>
    </row>
    <row r="154" spans="1:11" ht="12.75">
      <c r="A154" s="46"/>
      <c r="B154" s="46"/>
      <c r="C154" s="46"/>
      <c r="D154" s="46"/>
      <c r="E154" s="46"/>
      <c r="F154" s="46"/>
      <c r="G154" s="46"/>
      <c r="H154" s="46"/>
      <c r="I154" s="46"/>
      <c r="J154" s="46"/>
      <c r="K154" s="46"/>
    </row>
    <row r="155" spans="1:11" ht="12.75">
      <c r="A155" s="46"/>
      <c r="B155" s="46"/>
      <c r="C155" s="46"/>
      <c r="D155" s="46"/>
      <c r="E155" s="46"/>
      <c r="F155" s="46"/>
      <c r="G155" s="46"/>
      <c r="H155" s="46"/>
      <c r="I155" s="46"/>
      <c r="J155" s="46"/>
      <c r="K155" s="46"/>
    </row>
    <row r="156" spans="1:11" ht="12.75">
      <c r="A156" s="46"/>
      <c r="B156" s="46"/>
      <c r="C156" s="46"/>
      <c r="D156" s="46"/>
      <c r="E156" s="46"/>
      <c r="F156" s="46"/>
      <c r="G156" s="46"/>
      <c r="H156" s="46"/>
      <c r="I156" s="46"/>
      <c r="J156" s="46"/>
      <c r="K156" s="46"/>
    </row>
    <row r="157" spans="1:11" ht="12.75">
      <c r="A157" s="46"/>
      <c r="B157" s="46"/>
      <c r="C157" s="46"/>
      <c r="D157" s="46"/>
      <c r="E157" s="46"/>
      <c r="F157" s="46"/>
      <c r="G157" s="46"/>
      <c r="H157" s="46"/>
      <c r="I157" s="46"/>
      <c r="J157" s="46"/>
      <c r="K157" s="46"/>
    </row>
    <row r="158" spans="1:11" ht="12.75">
      <c r="A158" s="46"/>
      <c r="B158" s="46"/>
      <c r="C158" s="46"/>
      <c r="D158" s="46"/>
      <c r="E158" s="46"/>
      <c r="F158" s="46"/>
      <c r="G158" s="46"/>
      <c r="H158" s="46"/>
      <c r="I158" s="46"/>
      <c r="J158" s="46"/>
      <c r="K158" s="46"/>
    </row>
    <row r="159" spans="1:11" ht="12.75">
      <c r="A159" s="46"/>
      <c r="B159" s="46"/>
      <c r="C159" s="46"/>
      <c r="D159" s="46"/>
      <c r="E159" s="46"/>
      <c r="F159" s="46"/>
      <c r="G159" s="46"/>
      <c r="H159" s="46"/>
      <c r="I159" s="46"/>
      <c r="J159" s="46"/>
      <c r="K159" s="46"/>
    </row>
    <row r="160" spans="1:11" ht="12.75">
      <c r="A160" s="46"/>
      <c r="B160" s="46"/>
      <c r="C160" s="46"/>
      <c r="D160" s="46"/>
      <c r="E160" s="46"/>
      <c r="F160" s="46"/>
      <c r="G160" s="46"/>
      <c r="H160" s="46"/>
      <c r="I160" s="46"/>
      <c r="J160" s="46"/>
      <c r="K160" s="46"/>
    </row>
    <row r="161" spans="1:11" ht="12.75">
      <c r="A161" s="46"/>
      <c r="B161" s="46"/>
      <c r="C161" s="46"/>
      <c r="D161" s="46"/>
      <c r="E161" s="46"/>
      <c r="F161" s="46"/>
      <c r="G161" s="46"/>
      <c r="H161" s="46"/>
      <c r="I161" s="46"/>
      <c r="J161" s="46"/>
      <c r="K161" s="46"/>
    </row>
    <row r="162" spans="1:11" ht="12.75">
      <c r="A162" s="46"/>
      <c r="B162" s="46"/>
      <c r="C162" s="46"/>
      <c r="D162" s="46"/>
      <c r="E162" s="46"/>
      <c r="F162" s="46"/>
      <c r="G162" s="46"/>
      <c r="H162" s="46"/>
      <c r="I162" s="46"/>
      <c r="J162" s="46"/>
      <c r="K162" s="46"/>
    </row>
    <row r="163" spans="1:11" ht="12.75">
      <c r="A163" s="46"/>
      <c r="B163" s="46"/>
      <c r="C163" s="46"/>
      <c r="D163" s="46"/>
      <c r="E163" s="46"/>
      <c r="F163" s="46"/>
      <c r="G163" s="46"/>
      <c r="H163" s="46"/>
      <c r="I163" s="46"/>
      <c r="J163" s="46"/>
      <c r="K163" s="46"/>
    </row>
    <row r="164" spans="1:11" ht="12.75">
      <c r="A164" s="46"/>
      <c r="B164" s="46"/>
      <c r="C164" s="46"/>
      <c r="D164" s="46"/>
      <c r="E164" s="46"/>
      <c r="F164" s="46"/>
      <c r="G164" s="46"/>
      <c r="H164" s="46"/>
      <c r="I164" s="46"/>
      <c r="J164" s="46"/>
      <c r="K164" s="46"/>
    </row>
    <row r="165" spans="1:11" ht="12.75">
      <c r="A165" s="46"/>
      <c r="B165" s="46"/>
      <c r="C165" s="46"/>
      <c r="D165" s="46"/>
      <c r="E165" s="46"/>
      <c r="F165" s="46"/>
      <c r="G165" s="46"/>
      <c r="H165" s="46"/>
      <c r="I165" s="46"/>
      <c r="J165" s="46"/>
      <c r="K165" s="46"/>
    </row>
    <row r="166" spans="1:11" ht="12.75">
      <c r="A166" s="46"/>
      <c r="B166" s="46"/>
      <c r="C166" s="46"/>
      <c r="D166" s="46"/>
      <c r="E166" s="46"/>
      <c r="F166" s="46"/>
      <c r="G166" s="46"/>
      <c r="H166" s="46"/>
      <c r="I166" s="46"/>
      <c r="J166" s="46"/>
      <c r="K166" s="46"/>
    </row>
    <row r="167" spans="1:11" ht="12.75">
      <c r="A167" s="46"/>
      <c r="B167" s="46"/>
      <c r="C167" s="46"/>
      <c r="D167" s="46"/>
      <c r="E167" s="46"/>
      <c r="F167" s="46"/>
      <c r="G167" s="46"/>
      <c r="H167" s="46"/>
      <c r="I167" s="46"/>
      <c r="J167" s="46"/>
      <c r="K167" s="46"/>
    </row>
    <row r="168" spans="1:11" ht="12.75">
      <c r="A168" s="46"/>
      <c r="B168" s="46"/>
      <c r="C168" s="46"/>
      <c r="D168" s="46"/>
      <c r="E168" s="46"/>
      <c r="F168" s="46"/>
      <c r="G168" s="46"/>
      <c r="H168" s="46"/>
      <c r="I168" s="46"/>
      <c r="J168" s="46"/>
      <c r="K168" s="46"/>
    </row>
    <row r="169" spans="1:11" ht="12.75">
      <c r="A169" s="46"/>
      <c r="B169" s="46"/>
      <c r="C169" s="46"/>
      <c r="D169" s="46"/>
      <c r="E169" s="46"/>
      <c r="F169" s="46"/>
      <c r="G169" s="46"/>
      <c r="H169" s="46"/>
      <c r="I169" s="46"/>
      <c r="J169" s="46"/>
      <c r="K169" s="46"/>
    </row>
    <row r="170" spans="1:11" ht="12.75">
      <c r="A170" s="46"/>
      <c r="B170" s="46"/>
      <c r="C170" s="46"/>
      <c r="D170" s="46"/>
      <c r="E170" s="46"/>
      <c r="F170" s="46"/>
      <c r="G170" s="46"/>
      <c r="H170" s="46"/>
      <c r="I170" s="46"/>
      <c r="J170" s="46"/>
      <c r="K170" s="46"/>
    </row>
    <row r="171" spans="1:11" ht="12.75">
      <c r="A171" s="46"/>
      <c r="B171" s="46"/>
      <c r="C171" s="46"/>
      <c r="D171" s="46"/>
      <c r="E171" s="46"/>
      <c r="F171" s="46"/>
      <c r="G171" s="46"/>
      <c r="H171" s="46"/>
      <c r="I171" s="46"/>
      <c r="J171" s="46"/>
      <c r="K171" s="46"/>
    </row>
    <row r="172" spans="1:11" ht="12.75">
      <c r="A172" s="46"/>
      <c r="B172" s="46"/>
      <c r="C172" s="46"/>
      <c r="D172" s="46"/>
      <c r="E172" s="46"/>
      <c r="F172" s="46"/>
      <c r="G172" s="46"/>
      <c r="H172" s="46"/>
      <c r="I172" s="46"/>
      <c r="J172" s="46"/>
      <c r="K172" s="46"/>
    </row>
    <row r="173" spans="1:11" ht="12.75">
      <c r="A173" s="46"/>
      <c r="B173" s="46"/>
      <c r="C173" s="46"/>
      <c r="D173" s="46"/>
      <c r="E173" s="46"/>
      <c r="F173" s="46"/>
      <c r="G173" s="46"/>
      <c r="H173" s="46"/>
      <c r="I173" s="46"/>
      <c r="J173" s="46"/>
      <c r="K173" s="46"/>
    </row>
    <row r="174" spans="1:11" ht="12.75">
      <c r="A174" s="46"/>
      <c r="B174" s="46"/>
      <c r="C174" s="46"/>
      <c r="D174" s="46"/>
      <c r="E174" s="46"/>
      <c r="F174" s="46"/>
      <c r="G174" s="46"/>
      <c r="H174" s="46"/>
      <c r="I174" s="46"/>
      <c r="J174" s="46"/>
      <c r="K174" s="46"/>
    </row>
    <row r="175" spans="1:11" ht="12.75">
      <c r="A175" s="46"/>
      <c r="B175" s="46"/>
      <c r="C175" s="46"/>
      <c r="D175" s="46"/>
      <c r="E175" s="46"/>
      <c r="F175" s="46"/>
      <c r="G175" s="46"/>
      <c r="H175" s="46"/>
      <c r="I175" s="46"/>
      <c r="J175" s="46"/>
      <c r="K175" s="46"/>
    </row>
    <row r="176" spans="1:11" ht="12.75">
      <c r="A176" s="46"/>
      <c r="B176" s="46"/>
      <c r="C176" s="46"/>
      <c r="D176" s="46"/>
      <c r="E176" s="46"/>
      <c r="F176" s="46"/>
      <c r="G176" s="46"/>
      <c r="H176" s="46"/>
      <c r="I176" s="46"/>
      <c r="J176" s="46"/>
      <c r="K176" s="46"/>
    </row>
    <row r="177" spans="1:11" ht="12.75">
      <c r="A177" s="46"/>
      <c r="B177" s="46"/>
      <c r="C177" s="46"/>
      <c r="D177" s="46"/>
      <c r="E177" s="46"/>
      <c r="F177" s="46"/>
      <c r="G177" s="46"/>
      <c r="H177" s="46"/>
      <c r="I177" s="46"/>
      <c r="J177" s="46"/>
      <c r="K177" s="46"/>
    </row>
    <row r="178" spans="1:11" ht="12.75">
      <c r="A178" s="46"/>
      <c r="B178" s="46"/>
      <c r="C178" s="46"/>
      <c r="D178" s="46"/>
      <c r="E178" s="46"/>
      <c r="F178" s="46"/>
      <c r="G178" s="46"/>
      <c r="H178" s="46"/>
      <c r="I178" s="46"/>
      <c r="J178" s="46"/>
      <c r="K178" s="46"/>
    </row>
    <row r="179" spans="1:11" ht="12.75">
      <c r="A179" s="46"/>
      <c r="B179" s="46"/>
      <c r="C179" s="46"/>
      <c r="D179" s="46"/>
      <c r="E179" s="46"/>
      <c r="F179" s="46"/>
      <c r="G179" s="46"/>
      <c r="H179" s="46"/>
      <c r="I179" s="46"/>
      <c r="J179" s="46"/>
      <c r="K179" s="46"/>
    </row>
    <row r="180" spans="1:11" ht="12.75">
      <c r="A180" s="46"/>
      <c r="B180" s="46"/>
      <c r="C180" s="46"/>
      <c r="D180" s="46"/>
      <c r="E180" s="46"/>
      <c r="F180" s="46"/>
      <c r="G180" s="46"/>
      <c r="H180" s="46"/>
      <c r="I180" s="46"/>
      <c r="J180" s="46"/>
      <c r="K180" s="46"/>
    </row>
    <row r="181" spans="1:11" ht="12.75">
      <c r="A181" s="46"/>
      <c r="B181" s="46"/>
      <c r="C181" s="46"/>
      <c r="D181" s="46"/>
      <c r="E181" s="46"/>
      <c r="F181" s="46"/>
      <c r="G181" s="46"/>
      <c r="H181" s="46"/>
      <c r="I181" s="46"/>
      <c r="J181" s="46"/>
      <c r="K181" s="46"/>
    </row>
    <row r="182" spans="1:11" ht="12.75">
      <c r="A182" s="46"/>
      <c r="B182" s="46"/>
      <c r="C182" s="46"/>
      <c r="D182" s="46"/>
      <c r="E182" s="46"/>
      <c r="F182" s="46"/>
      <c r="G182" s="46"/>
      <c r="H182" s="46"/>
      <c r="I182" s="46"/>
      <c r="J182" s="46"/>
      <c r="K182" s="46"/>
    </row>
    <row r="183" spans="1:11" ht="12.75">
      <c r="A183" s="46"/>
      <c r="B183" s="46"/>
      <c r="C183" s="46"/>
      <c r="D183" s="46"/>
      <c r="E183" s="46"/>
      <c r="F183" s="46"/>
      <c r="G183" s="46"/>
      <c r="H183" s="46"/>
      <c r="I183" s="46"/>
      <c r="J183" s="46"/>
      <c r="K183" s="46"/>
    </row>
    <row r="184" spans="1:11" ht="12.75">
      <c r="A184" s="46"/>
      <c r="B184" s="46"/>
      <c r="C184" s="46"/>
      <c r="D184" s="46"/>
      <c r="E184" s="46"/>
      <c r="F184" s="46"/>
      <c r="G184" s="46"/>
      <c r="H184" s="46"/>
      <c r="I184" s="46"/>
      <c r="J184" s="46"/>
      <c r="K184" s="46"/>
    </row>
    <row r="185" spans="1:11" ht="12.75">
      <c r="A185" s="46"/>
      <c r="B185" s="46"/>
      <c r="C185" s="46"/>
      <c r="D185" s="46"/>
      <c r="E185" s="46"/>
      <c r="F185" s="46"/>
      <c r="G185" s="46"/>
      <c r="H185" s="46"/>
      <c r="I185" s="46"/>
      <c r="J185" s="46"/>
      <c r="K185" s="46"/>
    </row>
    <row r="186" spans="1:11" ht="12.75">
      <c r="A186" s="46"/>
      <c r="B186" s="46"/>
      <c r="C186" s="46"/>
      <c r="D186" s="46"/>
      <c r="E186" s="46"/>
      <c r="F186" s="46"/>
      <c r="G186" s="46"/>
      <c r="H186" s="46"/>
      <c r="I186" s="46"/>
      <c r="J186" s="46"/>
      <c r="K186" s="46"/>
    </row>
    <row r="187" spans="1:11" ht="12.75">
      <c r="A187" s="46"/>
      <c r="B187" s="46"/>
      <c r="C187" s="46"/>
      <c r="D187" s="46"/>
      <c r="E187" s="46"/>
      <c r="F187" s="46"/>
      <c r="G187" s="46"/>
      <c r="H187" s="46"/>
      <c r="I187" s="46"/>
      <c r="J187" s="46"/>
      <c r="K187" s="46"/>
    </row>
    <row r="188" spans="1:11" ht="12.75">
      <c r="A188" s="46"/>
      <c r="B188" s="46"/>
      <c r="C188" s="46"/>
      <c r="D188" s="46"/>
      <c r="E188" s="46"/>
      <c r="F188" s="46"/>
      <c r="G188" s="46"/>
      <c r="H188" s="46"/>
      <c r="I188" s="46"/>
      <c r="J188" s="46"/>
      <c r="K188" s="46"/>
    </row>
    <row r="189" spans="1:11" ht="12.75">
      <c r="A189" s="46"/>
      <c r="B189" s="46"/>
      <c r="C189" s="46"/>
      <c r="D189" s="46"/>
      <c r="E189" s="46"/>
      <c r="F189" s="46"/>
      <c r="G189" s="46"/>
      <c r="H189" s="46"/>
      <c r="I189" s="46"/>
      <c r="J189" s="46"/>
      <c r="K189" s="46"/>
    </row>
    <row r="190" spans="1:11" ht="12.75">
      <c r="A190" s="46"/>
      <c r="B190" s="46"/>
      <c r="C190" s="46"/>
      <c r="D190" s="46"/>
      <c r="E190" s="46"/>
      <c r="F190" s="46"/>
      <c r="G190" s="46"/>
      <c r="H190" s="46"/>
      <c r="I190" s="46"/>
      <c r="J190" s="46"/>
      <c r="K190" s="46"/>
    </row>
    <row r="191" spans="1:11" ht="12.75">
      <c r="A191" s="46"/>
      <c r="B191" s="46"/>
      <c r="C191" s="46"/>
      <c r="D191" s="46"/>
      <c r="E191" s="46"/>
      <c r="F191" s="46"/>
      <c r="G191" s="46"/>
      <c r="H191" s="46"/>
      <c r="I191" s="46"/>
      <c r="J191" s="46"/>
      <c r="K191" s="46"/>
    </row>
    <row r="192" spans="1:11" ht="12.75">
      <c r="A192" s="46"/>
      <c r="B192" s="46"/>
      <c r="C192" s="46"/>
      <c r="D192" s="46"/>
      <c r="E192" s="46"/>
      <c r="F192" s="46"/>
      <c r="G192" s="46"/>
      <c r="H192" s="46"/>
      <c r="I192" s="46"/>
      <c r="J192" s="46"/>
      <c r="K192" s="46"/>
    </row>
    <row r="193" spans="1:11" ht="12.75">
      <c r="A193" s="46"/>
      <c r="B193" s="46"/>
      <c r="C193" s="46"/>
      <c r="D193" s="46"/>
      <c r="E193" s="46"/>
      <c r="F193" s="46"/>
      <c r="G193" s="46"/>
      <c r="H193" s="46"/>
      <c r="I193" s="46"/>
      <c r="J193" s="46"/>
      <c r="K193" s="46"/>
    </row>
    <row r="194" spans="1:11" ht="12.75">
      <c r="A194" s="46"/>
      <c r="B194" s="46"/>
      <c r="C194" s="46"/>
      <c r="D194" s="46"/>
      <c r="E194" s="46"/>
      <c r="F194" s="46"/>
      <c r="G194" s="46"/>
      <c r="H194" s="46"/>
      <c r="I194" s="46"/>
      <c r="J194" s="46"/>
      <c r="K194" s="46"/>
    </row>
    <row r="195" spans="1:11" ht="12.75">
      <c r="A195" s="46"/>
      <c r="B195" s="46"/>
      <c r="C195" s="46"/>
      <c r="D195" s="46"/>
      <c r="E195" s="46"/>
      <c r="F195" s="46"/>
      <c r="G195" s="46"/>
      <c r="H195" s="46"/>
      <c r="I195" s="46"/>
      <c r="J195" s="46"/>
      <c r="K195" s="46"/>
    </row>
    <row r="196" spans="1:11" ht="12.75">
      <c r="A196" s="46"/>
      <c r="B196" s="46"/>
      <c r="C196" s="46"/>
      <c r="D196" s="46"/>
      <c r="E196" s="46"/>
      <c r="F196" s="46"/>
      <c r="G196" s="46"/>
      <c r="H196" s="46"/>
      <c r="I196" s="46"/>
      <c r="J196" s="46"/>
      <c r="K196" s="46"/>
    </row>
    <row r="197" spans="1:11" ht="12.75">
      <c r="A197" s="46"/>
      <c r="B197" s="46"/>
      <c r="C197" s="46"/>
      <c r="D197" s="46"/>
      <c r="E197" s="46"/>
      <c r="F197" s="46"/>
      <c r="G197" s="46"/>
      <c r="H197" s="46"/>
      <c r="I197" s="46"/>
      <c r="J197" s="46"/>
      <c r="K197" s="46"/>
    </row>
    <row r="198" spans="1:11" ht="12.75">
      <c r="A198" s="46"/>
      <c r="B198" s="46"/>
      <c r="C198" s="46"/>
      <c r="D198" s="46"/>
      <c r="E198" s="46"/>
      <c r="F198" s="46"/>
      <c r="G198" s="46"/>
      <c r="H198" s="46"/>
      <c r="I198" s="46"/>
      <c r="J198" s="46"/>
      <c r="K198" s="46"/>
    </row>
    <row r="199" spans="1:11" ht="12.75">
      <c r="A199" s="46"/>
      <c r="B199" s="46"/>
      <c r="C199" s="46"/>
      <c r="D199" s="46"/>
      <c r="E199" s="46"/>
      <c r="F199" s="46"/>
      <c r="G199" s="46"/>
      <c r="H199" s="46"/>
      <c r="I199" s="46"/>
      <c r="J199" s="46"/>
      <c r="K199" s="46"/>
    </row>
    <row r="200" spans="1:11" ht="12.75">
      <c r="A200" s="46"/>
      <c r="B200" s="46"/>
      <c r="C200" s="46"/>
      <c r="D200" s="46"/>
      <c r="E200" s="46"/>
      <c r="F200" s="46"/>
      <c r="G200" s="46"/>
      <c r="H200" s="46"/>
      <c r="I200" s="46"/>
      <c r="J200" s="46"/>
      <c r="K200" s="46"/>
    </row>
    <row r="201" spans="1:11" ht="12.75">
      <c r="A201" s="46"/>
      <c r="B201" s="46"/>
      <c r="C201" s="46"/>
      <c r="D201" s="46"/>
      <c r="E201" s="46"/>
      <c r="F201" s="46"/>
      <c r="G201" s="46"/>
      <c r="H201" s="46"/>
      <c r="I201" s="46"/>
      <c r="J201" s="46"/>
      <c r="K201" s="46"/>
    </row>
    <row r="202" spans="1:11" ht="12.75">
      <c r="A202" s="46"/>
      <c r="B202" s="46"/>
      <c r="C202" s="46"/>
      <c r="D202" s="46"/>
      <c r="E202" s="46"/>
      <c r="F202" s="46"/>
      <c r="G202" s="46"/>
      <c r="H202" s="46"/>
      <c r="I202" s="46"/>
      <c r="J202" s="46"/>
      <c r="K202" s="46"/>
    </row>
    <row r="203" spans="1:11" ht="12.75">
      <c r="A203" s="46"/>
      <c r="B203" s="46"/>
      <c r="C203" s="46"/>
      <c r="D203" s="46"/>
      <c r="E203" s="46"/>
      <c r="F203" s="46"/>
      <c r="G203" s="46"/>
      <c r="H203" s="46"/>
      <c r="I203" s="46"/>
      <c r="J203" s="46"/>
      <c r="K203" s="46"/>
    </row>
    <row r="204" spans="1:11" ht="12.75">
      <c r="A204" s="46"/>
      <c r="B204" s="46"/>
      <c r="C204" s="46"/>
      <c r="D204" s="46"/>
      <c r="E204" s="46"/>
      <c r="F204" s="46"/>
      <c r="G204" s="46"/>
      <c r="H204" s="46"/>
      <c r="I204" s="46"/>
      <c r="J204" s="46"/>
      <c r="K204" s="46"/>
    </row>
    <row r="205" spans="1:11" ht="12.75">
      <c r="A205" s="46"/>
      <c r="B205" s="46"/>
      <c r="C205" s="46"/>
      <c r="D205" s="46"/>
      <c r="E205" s="46"/>
      <c r="F205" s="46"/>
      <c r="G205" s="46"/>
      <c r="H205" s="46"/>
      <c r="I205" s="46"/>
      <c r="J205" s="46"/>
      <c r="K205" s="46"/>
    </row>
    <row r="206" spans="1:11" ht="12.75">
      <c r="A206" s="46"/>
      <c r="B206" s="46"/>
      <c r="C206" s="46"/>
      <c r="D206" s="46"/>
      <c r="E206" s="46"/>
      <c r="F206" s="46"/>
      <c r="G206" s="46"/>
      <c r="H206" s="46"/>
      <c r="I206" s="46"/>
      <c r="J206" s="46"/>
      <c r="K206" s="46"/>
    </row>
    <row r="207" spans="1:11" ht="12.75">
      <c r="A207" s="46"/>
      <c r="B207" s="46"/>
      <c r="C207" s="46"/>
      <c r="D207" s="46"/>
      <c r="E207" s="46"/>
      <c r="F207" s="46"/>
      <c r="G207" s="46"/>
      <c r="H207" s="46"/>
      <c r="I207" s="46"/>
      <c r="J207" s="46"/>
      <c r="K207" s="46"/>
    </row>
    <row r="208" spans="1:11" ht="12.75">
      <c r="A208" s="46"/>
      <c r="B208" s="46"/>
      <c r="C208" s="46"/>
      <c r="D208" s="46"/>
      <c r="E208" s="46"/>
      <c r="F208" s="46"/>
      <c r="G208" s="46"/>
      <c r="H208" s="46"/>
      <c r="I208" s="46"/>
      <c r="J208" s="46"/>
      <c r="K208" s="46"/>
    </row>
    <row r="209" spans="1:11" ht="12.75">
      <c r="A209" s="46"/>
      <c r="B209" s="46"/>
      <c r="C209" s="46"/>
      <c r="D209" s="46"/>
      <c r="E209" s="46"/>
      <c r="F209" s="46"/>
      <c r="G209" s="46"/>
      <c r="H209" s="46"/>
      <c r="I209" s="46"/>
      <c r="J209" s="46"/>
      <c r="K209" s="46"/>
    </row>
    <row r="210" spans="1:11" ht="12.75">
      <c r="A210" s="46"/>
      <c r="B210" s="46"/>
      <c r="C210" s="46"/>
      <c r="D210" s="46"/>
      <c r="E210" s="46"/>
      <c r="F210" s="46"/>
      <c r="G210" s="46"/>
      <c r="H210" s="46"/>
      <c r="I210" s="46"/>
      <c r="J210" s="46"/>
      <c r="K210" s="46"/>
    </row>
    <row r="211" spans="1:11" ht="12.75">
      <c r="A211" s="46"/>
      <c r="B211" s="46"/>
      <c r="C211" s="46"/>
      <c r="D211" s="46"/>
      <c r="E211" s="46"/>
      <c r="F211" s="46"/>
      <c r="G211" s="46"/>
      <c r="H211" s="46"/>
      <c r="I211" s="46"/>
      <c r="J211" s="46"/>
      <c r="K211" s="46"/>
    </row>
    <row r="212" spans="1:11" ht="12.75">
      <c r="A212" s="46"/>
      <c r="B212" s="46"/>
      <c r="C212" s="46"/>
      <c r="D212" s="46"/>
      <c r="E212" s="46"/>
      <c r="F212" s="46"/>
      <c r="G212" s="46"/>
      <c r="H212" s="46"/>
      <c r="I212" s="46"/>
      <c r="J212" s="46"/>
      <c r="K212" s="46"/>
    </row>
    <row r="213" spans="1:11" ht="12.75">
      <c r="A213" s="46"/>
      <c r="B213" s="46"/>
      <c r="C213" s="46"/>
      <c r="D213" s="46"/>
      <c r="E213" s="46"/>
      <c r="F213" s="46"/>
      <c r="G213" s="46"/>
      <c r="H213" s="46"/>
      <c r="I213" s="46"/>
      <c r="J213" s="46"/>
      <c r="K213" s="46"/>
    </row>
    <row r="214" spans="1:11" ht="12.75">
      <c r="A214" s="46"/>
      <c r="B214" s="46"/>
      <c r="C214" s="46"/>
      <c r="D214" s="46"/>
      <c r="E214" s="46"/>
      <c r="F214" s="46"/>
      <c r="G214" s="46"/>
      <c r="H214" s="46"/>
      <c r="I214" s="46"/>
      <c r="J214" s="46"/>
      <c r="K214" s="46"/>
    </row>
    <row r="215" spans="1:11" ht="12.75">
      <c r="A215" s="46"/>
      <c r="B215" s="46"/>
      <c r="C215" s="46"/>
      <c r="D215" s="46"/>
      <c r="E215" s="46"/>
      <c r="F215" s="46"/>
      <c r="G215" s="46"/>
      <c r="H215" s="46"/>
      <c r="I215" s="46"/>
      <c r="J215" s="46"/>
      <c r="K215" s="46"/>
    </row>
    <row r="216" spans="1:11" ht="12.75">
      <c r="A216" s="46"/>
      <c r="B216" s="46"/>
      <c r="C216" s="46"/>
      <c r="D216" s="46"/>
      <c r="E216" s="46"/>
      <c r="F216" s="46"/>
      <c r="G216" s="46"/>
      <c r="H216" s="46"/>
      <c r="I216" s="46"/>
      <c r="J216" s="46"/>
      <c r="K216" s="46"/>
    </row>
    <row r="217" spans="1:11" ht="12.75">
      <c r="A217" s="46"/>
      <c r="B217" s="46"/>
      <c r="C217" s="46"/>
      <c r="D217" s="46"/>
      <c r="E217" s="46"/>
      <c r="F217" s="46"/>
      <c r="G217" s="46"/>
      <c r="H217" s="46"/>
      <c r="I217" s="46"/>
      <c r="J217" s="46"/>
      <c r="K217" s="46"/>
    </row>
    <row r="218" spans="1:11" ht="12.75">
      <c r="A218" s="46"/>
      <c r="B218" s="46"/>
      <c r="C218" s="46"/>
      <c r="D218" s="46"/>
      <c r="E218" s="46"/>
      <c r="F218" s="46"/>
      <c r="G218" s="46"/>
      <c r="H218" s="46"/>
      <c r="I218" s="46"/>
      <c r="J218" s="46"/>
      <c r="K218" s="46"/>
    </row>
    <row r="219" spans="1:11" ht="12.75">
      <c r="A219" s="46"/>
      <c r="B219" s="46"/>
      <c r="C219" s="46"/>
      <c r="D219" s="46"/>
      <c r="E219" s="46"/>
      <c r="F219" s="46"/>
      <c r="G219" s="46"/>
      <c r="H219" s="46"/>
      <c r="I219" s="46"/>
      <c r="J219" s="46"/>
      <c r="K219" s="46"/>
    </row>
    <row r="220" spans="1:11" ht="12.75">
      <c r="A220" s="46"/>
      <c r="B220" s="46"/>
      <c r="C220" s="46"/>
      <c r="D220" s="46"/>
      <c r="E220" s="46"/>
      <c r="F220" s="46"/>
      <c r="G220" s="46"/>
      <c r="H220" s="46"/>
      <c r="I220" s="46"/>
      <c r="J220" s="46"/>
      <c r="K220" s="46"/>
    </row>
    <row r="221" spans="1:11" ht="12.75">
      <c r="A221" s="46"/>
      <c r="B221" s="46"/>
      <c r="C221" s="46"/>
      <c r="D221" s="46"/>
      <c r="E221" s="46"/>
      <c r="F221" s="46"/>
      <c r="G221" s="46"/>
      <c r="H221" s="46"/>
      <c r="I221" s="46"/>
      <c r="J221" s="46"/>
      <c r="K221" s="46"/>
    </row>
    <row r="222" spans="1:11" ht="12.75">
      <c r="A222" s="46"/>
      <c r="B222" s="46"/>
      <c r="C222" s="46"/>
      <c r="D222" s="46"/>
      <c r="E222" s="46"/>
      <c r="F222" s="46"/>
      <c r="G222" s="46"/>
      <c r="H222" s="46"/>
      <c r="I222" s="46"/>
      <c r="J222" s="46"/>
      <c r="K222" s="46"/>
    </row>
    <row r="223" spans="1:11" ht="12.75">
      <c r="A223" s="46"/>
      <c r="B223" s="46"/>
      <c r="C223" s="46"/>
      <c r="D223" s="46"/>
      <c r="E223" s="46"/>
      <c r="F223" s="46"/>
      <c r="G223" s="46"/>
      <c r="H223" s="46"/>
      <c r="I223" s="46"/>
      <c r="J223" s="46"/>
      <c r="K223" s="46"/>
    </row>
    <row r="224" spans="1:11" ht="12.75">
      <c r="A224" s="46"/>
      <c r="B224" s="46"/>
      <c r="C224" s="46"/>
      <c r="D224" s="46"/>
      <c r="E224" s="46"/>
      <c r="F224" s="46"/>
      <c r="G224" s="46"/>
      <c r="H224" s="46"/>
      <c r="I224" s="46"/>
      <c r="J224" s="46"/>
      <c r="K224" s="46"/>
    </row>
    <row r="225" spans="1:11" ht="12.75">
      <c r="A225" s="46"/>
      <c r="B225" s="46"/>
      <c r="C225" s="46"/>
      <c r="D225" s="46"/>
      <c r="E225" s="46"/>
      <c r="F225" s="46"/>
      <c r="G225" s="46"/>
      <c r="H225" s="46"/>
      <c r="I225" s="46"/>
      <c r="J225" s="46"/>
      <c r="K225" s="46"/>
    </row>
    <row r="226" spans="1:11" ht="12.75">
      <c r="A226" s="46"/>
      <c r="B226" s="46"/>
      <c r="C226" s="46"/>
      <c r="D226" s="46"/>
      <c r="E226" s="46"/>
      <c r="F226" s="46"/>
      <c r="G226" s="46"/>
      <c r="H226" s="46"/>
      <c r="I226" s="46"/>
      <c r="J226" s="46"/>
      <c r="K226" s="46"/>
    </row>
    <row r="227" spans="1:11" ht="12.75">
      <c r="A227" s="46"/>
      <c r="B227" s="46"/>
      <c r="C227" s="46"/>
      <c r="D227" s="46"/>
      <c r="E227" s="46"/>
      <c r="F227" s="46"/>
      <c r="G227" s="46"/>
      <c r="H227" s="46"/>
      <c r="I227" s="46"/>
      <c r="J227" s="46"/>
      <c r="K227" s="46"/>
    </row>
    <row r="228" spans="1:11" ht="12.75">
      <c r="A228" s="46"/>
      <c r="B228" s="46"/>
      <c r="C228" s="46"/>
      <c r="D228" s="46"/>
      <c r="E228" s="46"/>
      <c r="F228" s="46"/>
      <c r="G228" s="46"/>
      <c r="H228" s="46"/>
      <c r="I228" s="46"/>
      <c r="J228" s="46"/>
      <c r="K228" s="46"/>
    </row>
    <row r="229" spans="1:11" ht="12.75">
      <c r="A229" s="46"/>
      <c r="B229" s="46"/>
      <c r="C229" s="46"/>
      <c r="D229" s="46"/>
      <c r="E229" s="46"/>
      <c r="F229" s="46"/>
      <c r="G229" s="46"/>
      <c r="H229" s="46"/>
      <c r="I229" s="46"/>
      <c r="J229" s="46"/>
      <c r="K229" s="46"/>
    </row>
    <row r="230" spans="1:11" ht="12.75">
      <c r="A230" s="46"/>
      <c r="B230" s="46"/>
      <c r="C230" s="46"/>
      <c r="D230" s="46"/>
      <c r="E230" s="46"/>
      <c r="F230" s="46"/>
      <c r="G230" s="46"/>
      <c r="H230" s="46"/>
      <c r="I230" s="46"/>
      <c r="J230" s="46"/>
      <c r="K230" s="46"/>
    </row>
    <row r="231" spans="1:11" ht="12.75">
      <c r="A231" s="46"/>
      <c r="B231" s="46"/>
      <c r="C231" s="46"/>
      <c r="D231" s="46"/>
      <c r="E231" s="46"/>
      <c r="F231" s="46"/>
      <c r="G231" s="46"/>
      <c r="H231" s="46"/>
      <c r="I231" s="46"/>
      <c r="J231" s="46"/>
      <c r="K231" s="46"/>
    </row>
    <row r="232" spans="1:11" ht="12.75">
      <c r="A232" s="46"/>
      <c r="B232" s="46"/>
      <c r="C232" s="46"/>
      <c r="D232" s="46"/>
      <c r="E232" s="46"/>
      <c r="F232" s="46"/>
      <c r="G232" s="46"/>
      <c r="H232" s="46"/>
      <c r="I232" s="46"/>
      <c r="J232" s="46"/>
      <c r="K232" s="46"/>
    </row>
    <row r="233" spans="1:11" ht="12.75">
      <c r="A233" s="46"/>
      <c r="B233" s="46"/>
      <c r="C233" s="46"/>
      <c r="D233" s="46"/>
      <c r="E233" s="46"/>
      <c r="F233" s="46"/>
      <c r="G233" s="46"/>
      <c r="H233" s="46"/>
      <c r="I233" s="46"/>
      <c r="J233" s="46"/>
      <c r="K233" s="46"/>
    </row>
    <row r="234" spans="1:11" ht="12.75">
      <c r="A234" s="46"/>
      <c r="B234" s="46"/>
      <c r="C234" s="46"/>
      <c r="D234" s="46"/>
      <c r="E234" s="46"/>
      <c r="F234" s="46"/>
      <c r="G234" s="46"/>
      <c r="H234" s="46"/>
      <c r="I234" s="46"/>
      <c r="J234" s="46"/>
      <c r="K234" s="46"/>
    </row>
    <row r="235" spans="1:11" ht="12.75">
      <c r="A235" s="46"/>
      <c r="B235" s="46"/>
      <c r="C235" s="46"/>
      <c r="D235" s="46"/>
      <c r="E235" s="46"/>
      <c r="F235" s="46"/>
      <c r="G235" s="46"/>
      <c r="H235" s="46"/>
      <c r="I235" s="46"/>
      <c r="J235" s="46"/>
      <c r="K235" s="46"/>
    </row>
    <row r="236" spans="1:11" ht="12.75">
      <c r="A236" s="46"/>
      <c r="B236" s="46"/>
      <c r="C236" s="46"/>
      <c r="D236" s="46"/>
      <c r="E236" s="46"/>
      <c r="F236" s="46"/>
      <c r="G236" s="46"/>
      <c r="H236" s="46"/>
      <c r="I236" s="46"/>
      <c r="J236" s="46"/>
      <c r="K236" s="46"/>
    </row>
    <row r="237" spans="1:11" ht="12.75">
      <c r="A237" s="46"/>
      <c r="B237" s="46"/>
      <c r="C237" s="46"/>
      <c r="D237" s="46"/>
      <c r="E237" s="46"/>
      <c r="F237" s="46"/>
      <c r="G237" s="46"/>
      <c r="H237" s="46"/>
      <c r="I237" s="46"/>
      <c r="J237" s="46"/>
      <c r="K237" s="46"/>
    </row>
    <row r="238" spans="1:11" ht="12.75">
      <c r="A238" s="46"/>
      <c r="B238" s="46"/>
      <c r="C238" s="46"/>
      <c r="D238" s="46"/>
      <c r="E238" s="46"/>
      <c r="F238" s="46"/>
      <c r="G238" s="46"/>
      <c r="H238" s="46"/>
      <c r="I238" s="46"/>
      <c r="J238" s="46"/>
      <c r="K238" s="46"/>
    </row>
    <row r="239" spans="1:11" ht="12.75">
      <c r="A239" s="46"/>
      <c r="B239" s="46"/>
      <c r="C239" s="46"/>
      <c r="D239" s="46"/>
      <c r="E239" s="46"/>
      <c r="F239" s="46"/>
      <c r="G239" s="46"/>
      <c r="H239" s="46"/>
      <c r="I239" s="46"/>
      <c r="J239" s="46"/>
      <c r="K239" s="46"/>
    </row>
    <row r="240" spans="1:11" ht="12.75">
      <c r="A240" s="46"/>
      <c r="B240" s="46"/>
      <c r="C240" s="46"/>
      <c r="D240" s="46"/>
      <c r="E240" s="46"/>
      <c r="F240" s="46"/>
      <c r="G240" s="46"/>
      <c r="H240" s="46"/>
      <c r="I240" s="46"/>
      <c r="J240" s="46"/>
      <c r="K240" s="46"/>
    </row>
    <row r="241" spans="1:11" ht="12.75">
      <c r="A241" s="46"/>
      <c r="B241" s="46"/>
      <c r="C241" s="46"/>
      <c r="D241" s="46"/>
      <c r="E241" s="46"/>
      <c r="F241" s="46"/>
      <c r="G241" s="46"/>
      <c r="H241" s="46"/>
      <c r="I241" s="46"/>
      <c r="J241" s="46"/>
      <c r="K241" s="46"/>
    </row>
    <row r="242" spans="1:11" ht="12.75">
      <c r="A242" s="46"/>
      <c r="B242" s="46"/>
      <c r="C242" s="46"/>
      <c r="D242" s="46"/>
      <c r="E242" s="46"/>
      <c r="F242" s="46"/>
      <c r="G242" s="46"/>
      <c r="H242" s="46"/>
      <c r="I242" s="46"/>
      <c r="J242" s="46"/>
      <c r="K242" s="46"/>
    </row>
    <row r="243" spans="1:11" ht="12.75">
      <c r="A243" s="46"/>
      <c r="B243" s="46"/>
      <c r="C243" s="46"/>
      <c r="D243" s="46"/>
      <c r="E243" s="46"/>
      <c r="F243" s="46"/>
      <c r="G243" s="46"/>
      <c r="H243" s="46"/>
      <c r="I243" s="46"/>
      <c r="J243" s="46"/>
      <c r="K243" s="46"/>
    </row>
    <row r="244" spans="1:11" ht="12.75">
      <c r="A244" s="46"/>
      <c r="B244" s="46"/>
      <c r="C244" s="46"/>
      <c r="D244" s="46"/>
      <c r="E244" s="46"/>
      <c r="F244" s="46"/>
      <c r="G244" s="46"/>
      <c r="H244" s="46"/>
      <c r="I244" s="46"/>
      <c r="J244" s="46"/>
      <c r="K244" s="46"/>
    </row>
    <row r="245" spans="1:11" ht="12.75">
      <c r="A245" s="46"/>
      <c r="B245" s="46"/>
      <c r="C245" s="46"/>
      <c r="D245" s="46"/>
      <c r="E245" s="46"/>
      <c r="F245" s="46"/>
      <c r="G245" s="46"/>
      <c r="H245" s="46"/>
      <c r="I245" s="46"/>
      <c r="J245" s="46"/>
      <c r="K245" s="46"/>
    </row>
    <row r="246" spans="1:11" ht="12.75">
      <c r="A246" s="46"/>
      <c r="B246" s="46"/>
      <c r="C246" s="46"/>
      <c r="D246" s="46"/>
      <c r="E246" s="46"/>
      <c r="F246" s="46"/>
      <c r="G246" s="46"/>
      <c r="H246" s="46"/>
      <c r="I246" s="46"/>
      <c r="J246" s="46"/>
      <c r="K246" s="46"/>
    </row>
    <row r="247" spans="1:11" ht="12.75">
      <c r="A247" s="46"/>
      <c r="B247" s="46"/>
      <c r="C247" s="46"/>
      <c r="D247" s="46"/>
      <c r="E247" s="46"/>
      <c r="F247" s="46"/>
      <c r="G247" s="46"/>
      <c r="H247" s="46"/>
      <c r="I247" s="46"/>
      <c r="J247" s="46"/>
      <c r="K247" s="46"/>
    </row>
    <row r="248" spans="1:11" ht="12.75">
      <c r="A248" s="46"/>
      <c r="B248" s="46"/>
      <c r="C248" s="46"/>
      <c r="D248" s="46"/>
      <c r="E248" s="46"/>
      <c r="F248" s="46"/>
      <c r="G248" s="46"/>
      <c r="H248" s="46"/>
      <c r="I248" s="46"/>
      <c r="J248" s="46"/>
      <c r="K248" s="46"/>
    </row>
    <row r="249" spans="1:11" ht="12.75">
      <c r="A249" s="46"/>
      <c r="B249" s="46"/>
      <c r="C249" s="46"/>
      <c r="D249" s="46"/>
      <c r="E249" s="46"/>
      <c r="F249" s="46"/>
      <c r="G249" s="46"/>
      <c r="H249" s="46"/>
      <c r="I249" s="46"/>
      <c r="J249" s="46"/>
      <c r="K249" s="46"/>
    </row>
    <row r="250" spans="1:11" ht="12.75">
      <c r="A250" s="46"/>
      <c r="B250" s="46"/>
      <c r="C250" s="46"/>
      <c r="D250" s="46"/>
      <c r="E250" s="46"/>
      <c r="F250" s="46"/>
      <c r="G250" s="46"/>
      <c r="H250" s="46"/>
      <c r="I250" s="46"/>
      <c r="J250" s="46"/>
      <c r="K250" s="46"/>
    </row>
    <row r="251" spans="1:11" ht="12.75">
      <c r="A251" s="46"/>
      <c r="B251" s="46"/>
      <c r="C251" s="46"/>
      <c r="D251" s="46"/>
      <c r="E251" s="46"/>
      <c r="F251" s="46"/>
      <c r="G251" s="46"/>
      <c r="H251" s="46"/>
      <c r="I251" s="46"/>
      <c r="J251" s="46"/>
      <c r="K251" s="46"/>
    </row>
    <row r="252" spans="1:11" ht="12.75">
      <c r="A252" s="46"/>
      <c r="B252" s="46"/>
      <c r="C252" s="46"/>
      <c r="D252" s="46"/>
      <c r="E252" s="46"/>
      <c r="F252" s="46"/>
      <c r="G252" s="46"/>
      <c r="H252" s="46"/>
      <c r="I252" s="46"/>
      <c r="J252" s="46"/>
      <c r="K252" s="46"/>
    </row>
    <row r="253" spans="1:11" ht="12.75">
      <c r="A253" s="46"/>
      <c r="B253" s="46"/>
      <c r="C253" s="46"/>
      <c r="D253" s="46"/>
      <c r="E253" s="46"/>
      <c r="F253" s="46"/>
      <c r="G253" s="46"/>
      <c r="H253" s="46"/>
      <c r="I253" s="46"/>
      <c r="J253" s="46"/>
      <c r="K253" s="46"/>
    </row>
    <row r="254" spans="1:11" ht="12.75">
      <c r="A254" s="46"/>
      <c r="B254" s="46"/>
      <c r="C254" s="46"/>
      <c r="D254" s="46"/>
      <c r="E254" s="46"/>
      <c r="F254" s="46"/>
      <c r="G254" s="46"/>
      <c r="H254" s="46"/>
      <c r="I254" s="46"/>
      <c r="J254" s="46"/>
      <c r="K254" s="46"/>
    </row>
    <row r="255" spans="1:11" ht="12.75">
      <c r="A255" s="46"/>
      <c r="B255" s="46"/>
      <c r="C255" s="46"/>
      <c r="D255" s="46"/>
      <c r="E255" s="46"/>
      <c r="F255" s="46"/>
      <c r="G255" s="46"/>
      <c r="H255" s="46"/>
      <c r="I255" s="46"/>
      <c r="J255" s="46"/>
      <c r="K255" s="46"/>
    </row>
    <row r="256" spans="1:11" ht="12.75">
      <c r="A256" s="46"/>
      <c r="B256" s="46"/>
      <c r="C256" s="46"/>
      <c r="D256" s="46"/>
      <c r="E256" s="46"/>
      <c r="F256" s="46"/>
      <c r="G256" s="46"/>
      <c r="H256" s="46"/>
      <c r="I256" s="46"/>
      <c r="J256" s="46"/>
      <c r="K256" s="46"/>
    </row>
    <row r="257" spans="1:11" ht="12.75">
      <c r="A257" s="46"/>
      <c r="B257" s="46"/>
      <c r="C257" s="46"/>
      <c r="D257" s="46"/>
      <c r="E257" s="46"/>
      <c r="F257" s="46"/>
      <c r="G257" s="46"/>
      <c r="H257" s="46"/>
      <c r="I257" s="46"/>
      <c r="J257" s="46"/>
      <c r="K257" s="46"/>
    </row>
    <row r="258" spans="1:11" ht="12.75">
      <c r="A258" s="46"/>
      <c r="B258" s="46"/>
      <c r="C258" s="46"/>
      <c r="D258" s="46"/>
      <c r="E258" s="46"/>
      <c r="F258" s="46"/>
      <c r="G258" s="46"/>
      <c r="H258" s="46"/>
      <c r="I258" s="46"/>
      <c r="J258" s="46"/>
      <c r="K258" s="46"/>
    </row>
    <row r="259" spans="1:11" ht="12.75">
      <c r="A259" s="46"/>
      <c r="B259" s="46"/>
      <c r="C259" s="46"/>
      <c r="D259" s="46"/>
      <c r="E259" s="46"/>
      <c r="F259" s="46"/>
      <c r="G259" s="46"/>
      <c r="H259" s="46"/>
      <c r="I259" s="46"/>
      <c r="J259" s="46"/>
      <c r="K259" s="46"/>
    </row>
    <row r="260" spans="1:11" ht="12.75">
      <c r="A260" s="46"/>
      <c r="B260" s="46"/>
      <c r="C260" s="46"/>
      <c r="D260" s="46"/>
      <c r="E260" s="46"/>
      <c r="F260" s="46"/>
      <c r="G260" s="46"/>
      <c r="H260" s="46"/>
      <c r="I260" s="46"/>
      <c r="J260" s="46"/>
      <c r="K260" s="46"/>
    </row>
    <row r="261" spans="1:11" ht="12.75">
      <c r="A261" s="46"/>
      <c r="B261" s="46"/>
      <c r="C261" s="46"/>
      <c r="D261" s="46"/>
      <c r="E261" s="46"/>
      <c r="F261" s="46"/>
      <c r="G261" s="46"/>
      <c r="H261" s="46"/>
      <c r="I261" s="46"/>
      <c r="J261" s="46"/>
      <c r="K261" s="46"/>
    </row>
    <row r="262" spans="1:11" ht="12.75">
      <c r="A262" s="46"/>
      <c r="B262" s="46"/>
      <c r="C262" s="46"/>
      <c r="D262" s="46"/>
      <c r="E262" s="46"/>
      <c r="F262" s="46"/>
      <c r="G262" s="46"/>
      <c r="H262" s="46"/>
      <c r="I262" s="46"/>
      <c r="J262" s="46"/>
      <c r="K262" s="46"/>
    </row>
    <row r="263" spans="1:11" ht="12.75">
      <c r="A263" s="46"/>
      <c r="B263" s="46"/>
      <c r="C263" s="46"/>
      <c r="D263" s="46"/>
      <c r="E263" s="46"/>
      <c r="F263" s="46"/>
      <c r="G263" s="46"/>
      <c r="H263" s="46"/>
      <c r="I263" s="46"/>
      <c r="J263" s="46"/>
      <c r="K263" s="46"/>
    </row>
    <row r="264" spans="1:11" ht="12.75">
      <c r="A264" s="46"/>
      <c r="B264" s="46"/>
      <c r="C264" s="46"/>
      <c r="D264" s="46"/>
      <c r="E264" s="46"/>
      <c r="F264" s="46"/>
      <c r="G264" s="46"/>
      <c r="H264" s="46"/>
      <c r="I264" s="46"/>
      <c r="J264" s="46"/>
      <c r="K264" s="46"/>
    </row>
    <row r="265" spans="1:11" ht="12.75">
      <c r="A265" s="46"/>
      <c r="B265" s="46"/>
      <c r="C265" s="46"/>
      <c r="D265" s="46"/>
      <c r="E265" s="46"/>
      <c r="F265" s="46"/>
      <c r="G265" s="46"/>
      <c r="H265" s="46"/>
      <c r="I265" s="46"/>
      <c r="J265" s="46"/>
      <c r="K265" s="46"/>
    </row>
    <row r="266" spans="1:11" ht="12.75">
      <c r="A266" s="46"/>
      <c r="B266" s="46"/>
      <c r="C266" s="46"/>
      <c r="D266" s="46"/>
      <c r="E266" s="46"/>
      <c r="F266" s="46"/>
      <c r="G266" s="46"/>
      <c r="H266" s="46"/>
      <c r="I266" s="46"/>
      <c r="J266" s="46"/>
      <c r="K266" s="46"/>
    </row>
    <row r="267" spans="1:11" ht="12.75">
      <c r="A267" s="46"/>
      <c r="B267" s="46"/>
      <c r="C267" s="46"/>
      <c r="D267" s="46"/>
      <c r="E267" s="46"/>
      <c r="F267" s="46"/>
      <c r="G267" s="46"/>
      <c r="H267" s="46"/>
      <c r="I267" s="46"/>
      <c r="J267" s="46"/>
      <c r="K267" s="46"/>
    </row>
    <row r="268" spans="1:11" ht="12.75">
      <c r="A268" s="46"/>
      <c r="B268" s="46"/>
      <c r="C268" s="46"/>
      <c r="D268" s="46"/>
      <c r="E268" s="46"/>
      <c r="F268" s="46"/>
      <c r="G268" s="46"/>
      <c r="H268" s="46"/>
      <c r="I268" s="46"/>
      <c r="J268" s="46"/>
      <c r="K268" s="46"/>
    </row>
    <row r="269" spans="1:11" ht="12.75">
      <c r="A269" s="46"/>
      <c r="B269" s="46"/>
      <c r="C269" s="46"/>
      <c r="D269" s="46"/>
      <c r="E269" s="46"/>
      <c r="F269" s="46"/>
      <c r="G269" s="46"/>
      <c r="H269" s="46"/>
      <c r="I269" s="46"/>
      <c r="J269" s="46"/>
      <c r="K269" s="46"/>
    </row>
    <row r="270" spans="1:11" ht="12.75">
      <c r="A270" s="46"/>
      <c r="B270" s="46"/>
      <c r="C270" s="46"/>
      <c r="D270" s="46"/>
      <c r="E270" s="46"/>
      <c r="F270" s="46"/>
      <c r="G270" s="46"/>
      <c r="H270" s="46"/>
      <c r="I270" s="46"/>
      <c r="J270" s="46"/>
      <c r="K270" s="46"/>
    </row>
    <row r="271" spans="1:11" ht="12.75">
      <c r="A271" s="46"/>
      <c r="B271" s="46"/>
      <c r="C271" s="46"/>
      <c r="D271" s="46"/>
      <c r="E271" s="46"/>
      <c r="F271" s="46"/>
      <c r="G271" s="46"/>
      <c r="H271" s="46"/>
      <c r="I271" s="46"/>
      <c r="J271" s="46"/>
      <c r="K271" s="46"/>
    </row>
    <row r="272" spans="1:11" ht="12.75">
      <c r="A272" s="46"/>
      <c r="B272" s="46"/>
      <c r="C272" s="46"/>
      <c r="D272" s="46"/>
      <c r="E272" s="46"/>
      <c r="F272" s="46"/>
      <c r="G272" s="46"/>
      <c r="H272" s="46"/>
      <c r="I272" s="46"/>
      <c r="J272" s="46"/>
      <c r="K272" s="46"/>
    </row>
    <row r="273" spans="1:11" ht="12.75">
      <c r="A273" s="46"/>
      <c r="B273" s="46"/>
      <c r="C273" s="46"/>
      <c r="D273" s="46"/>
      <c r="E273" s="46"/>
      <c r="F273" s="46"/>
      <c r="G273" s="46"/>
      <c r="H273" s="46"/>
      <c r="I273" s="46"/>
      <c r="J273" s="46"/>
      <c r="K273" s="46"/>
    </row>
    <row r="274" spans="1:11" ht="12.75">
      <c r="A274" s="46"/>
      <c r="B274" s="46"/>
      <c r="C274" s="46"/>
      <c r="D274" s="46"/>
      <c r="E274" s="46"/>
      <c r="F274" s="46"/>
      <c r="G274" s="46"/>
      <c r="H274" s="46"/>
      <c r="I274" s="46"/>
      <c r="J274" s="46"/>
      <c r="K274" s="46"/>
    </row>
    <row r="275" spans="1:11" ht="12.75">
      <c r="A275" s="46"/>
      <c r="B275" s="46"/>
      <c r="C275" s="46"/>
      <c r="D275" s="46"/>
      <c r="E275" s="46"/>
      <c r="F275" s="46"/>
      <c r="G275" s="46"/>
      <c r="H275" s="46"/>
      <c r="I275" s="46"/>
      <c r="J275" s="46"/>
      <c r="K275" s="46"/>
    </row>
    <row r="276" spans="1:11" ht="12.75">
      <c r="A276" s="46"/>
      <c r="B276" s="46"/>
      <c r="C276" s="46"/>
      <c r="D276" s="46"/>
      <c r="E276" s="46"/>
      <c r="F276" s="46"/>
      <c r="G276" s="46"/>
      <c r="H276" s="46"/>
      <c r="I276" s="46"/>
      <c r="J276" s="46"/>
      <c r="K276" s="46"/>
    </row>
    <row r="277" spans="1:11" ht="12.75">
      <c r="A277" s="46"/>
      <c r="B277" s="46"/>
      <c r="C277" s="46"/>
      <c r="D277" s="46"/>
      <c r="E277" s="46"/>
      <c r="F277" s="46"/>
      <c r="G277" s="46"/>
      <c r="H277" s="46"/>
      <c r="I277" s="46"/>
      <c r="J277" s="46"/>
      <c r="K277" s="46"/>
    </row>
    <row r="278" spans="1:11" ht="12.75">
      <c r="A278" s="46"/>
      <c r="B278" s="46"/>
      <c r="C278" s="46"/>
      <c r="D278" s="46"/>
      <c r="E278" s="46"/>
      <c r="F278" s="46"/>
      <c r="G278" s="46"/>
      <c r="H278" s="46"/>
      <c r="I278" s="46"/>
      <c r="J278" s="46"/>
      <c r="K278" s="46"/>
    </row>
    <row r="279" spans="1:11" ht="12.75">
      <c r="A279" s="46"/>
      <c r="B279" s="46"/>
      <c r="C279" s="46"/>
      <c r="D279" s="46"/>
      <c r="E279" s="46"/>
      <c r="F279" s="46"/>
      <c r="G279" s="46"/>
      <c r="H279" s="46"/>
      <c r="I279" s="46"/>
      <c r="J279" s="46"/>
      <c r="K279" s="46"/>
    </row>
    <row r="280" spans="1:11" ht="12.75">
      <c r="A280" s="46"/>
      <c r="B280" s="46"/>
      <c r="C280" s="46"/>
      <c r="D280" s="46"/>
      <c r="E280" s="46"/>
      <c r="F280" s="46"/>
      <c r="G280" s="46"/>
      <c r="H280" s="46"/>
      <c r="I280" s="46"/>
      <c r="J280" s="46"/>
      <c r="K280" s="46"/>
    </row>
    <row r="281" spans="1:11" ht="12.75">
      <c r="A281" s="46"/>
      <c r="B281" s="46"/>
      <c r="C281" s="46"/>
      <c r="D281" s="46"/>
      <c r="E281" s="46"/>
      <c r="F281" s="46"/>
      <c r="G281" s="46"/>
      <c r="H281" s="46"/>
      <c r="I281" s="46"/>
      <c r="J281" s="46"/>
      <c r="K281" s="46"/>
    </row>
    <row r="282" spans="1:11" ht="12.75">
      <c r="A282" s="46"/>
      <c r="B282" s="46"/>
      <c r="C282" s="46"/>
      <c r="D282" s="46"/>
      <c r="E282" s="46"/>
      <c r="F282" s="46"/>
      <c r="G282" s="46"/>
      <c r="H282" s="46"/>
      <c r="I282" s="46"/>
      <c r="J282" s="46"/>
      <c r="K282" s="46"/>
    </row>
    <row r="283" spans="1:11" ht="12.75">
      <c r="A283" s="46"/>
      <c r="B283" s="46"/>
      <c r="C283" s="46"/>
      <c r="D283" s="46"/>
      <c r="E283" s="46"/>
      <c r="F283" s="46"/>
      <c r="G283" s="46"/>
      <c r="H283" s="46"/>
      <c r="I283" s="46"/>
      <c r="J283" s="46"/>
      <c r="K283" s="46"/>
    </row>
    <row r="284" spans="1:11" ht="12.75">
      <c r="A284" s="46"/>
      <c r="B284" s="46"/>
      <c r="C284" s="46"/>
      <c r="D284" s="46"/>
      <c r="E284" s="46"/>
      <c r="F284" s="46"/>
      <c r="G284" s="46"/>
      <c r="H284" s="46"/>
      <c r="I284" s="46"/>
      <c r="J284" s="46"/>
      <c r="K284" s="46"/>
    </row>
    <row r="285" spans="1:11" ht="12.75">
      <c r="A285" s="46"/>
      <c r="B285" s="46"/>
      <c r="C285" s="46"/>
      <c r="D285" s="46"/>
      <c r="E285" s="46"/>
      <c r="F285" s="46"/>
      <c r="G285" s="46"/>
      <c r="H285" s="46"/>
      <c r="I285" s="46"/>
      <c r="J285" s="46"/>
      <c r="K285" s="46"/>
    </row>
    <row r="286" spans="1:11" ht="12.75">
      <c r="A286" s="46"/>
      <c r="B286" s="46"/>
      <c r="C286" s="46"/>
      <c r="D286" s="46"/>
      <c r="E286" s="46"/>
      <c r="F286" s="46"/>
      <c r="G286" s="46"/>
      <c r="H286" s="46"/>
      <c r="I286" s="46"/>
      <c r="J286" s="46"/>
      <c r="K286" s="46"/>
    </row>
    <row r="287" spans="1:11" ht="12.75">
      <c r="A287" s="46"/>
      <c r="B287" s="46"/>
      <c r="C287" s="46"/>
      <c r="D287" s="46"/>
      <c r="E287" s="46"/>
      <c r="F287" s="46"/>
      <c r="G287" s="46"/>
      <c r="H287" s="46"/>
      <c r="I287" s="46"/>
      <c r="J287" s="46"/>
      <c r="K287" s="46"/>
    </row>
    <row r="288" spans="1:11" ht="12.75">
      <c r="A288" s="46"/>
      <c r="B288" s="46"/>
      <c r="C288" s="46"/>
      <c r="D288" s="46"/>
      <c r="E288" s="46"/>
      <c r="F288" s="46"/>
      <c r="G288" s="46"/>
      <c r="H288" s="46"/>
      <c r="I288" s="46"/>
      <c r="J288" s="46"/>
      <c r="K288" s="46"/>
    </row>
    <row r="289" spans="1:11" ht="12.75">
      <c r="A289" s="46"/>
      <c r="B289" s="46"/>
      <c r="C289" s="46"/>
      <c r="D289" s="46"/>
      <c r="E289" s="46"/>
      <c r="F289" s="46"/>
      <c r="G289" s="46"/>
      <c r="H289" s="46"/>
      <c r="I289" s="46"/>
      <c r="J289" s="46"/>
      <c r="K289" s="46"/>
    </row>
    <row r="290" spans="1:11" ht="12.75">
      <c r="A290" s="46"/>
      <c r="B290" s="46"/>
      <c r="C290" s="46"/>
      <c r="D290" s="46"/>
      <c r="E290" s="46"/>
      <c r="F290" s="46"/>
      <c r="G290" s="46"/>
      <c r="H290" s="46"/>
      <c r="I290" s="46"/>
      <c r="J290" s="46"/>
      <c r="K290" s="46"/>
    </row>
    <row r="291" spans="1:11" ht="12.75">
      <c r="A291" s="46"/>
      <c r="B291" s="46"/>
      <c r="C291" s="46"/>
      <c r="D291" s="46"/>
      <c r="E291" s="46"/>
      <c r="F291" s="46"/>
      <c r="G291" s="46"/>
      <c r="H291" s="46"/>
      <c r="I291" s="46"/>
      <c r="J291" s="46"/>
      <c r="K291" s="46"/>
    </row>
    <row r="292" spans="1:11" ht="12.75">
      <c r="A292" s="46"/>
      <c r="B292" s="46"/>
      <c r="C292" s="46"/>
      <c r="D292" s="46"/>
      <c r="E292" s="46"/>
      <c r="F292" s="46"/>
      <c r="G292" s="46"/>
      <c r="H292" s="46"/>
      <c r="I292" s="46"/>
      <c r="J292" s="46"/>
      <c r="K292" s="46"/>
    </row>
    <row r="293" spans="1:11" ht="12.75">
      <c r="A293" s="46"/>
      <c r="B293" s="46"/>
      <c r="C293" s="46"/>
      <c r="D293" s="46"/>
      <c r="E293" s="46"/>
      <c r="F293" s="46"/>
      <c r="G293" s="46"/>
      <c r="H293" s="46"/>
      <c r="I293" s="46"/>
      <c r="J293" s="46"/>
      <c r="K293" s="46"/>
    </row>
    <row r="294" spans="1:11" ht="12.75">
      <c r="A294" s="46"/>
      <c r="B294" s="46"/>
      <c r="C294" s="46"/>
      <c r="D294" s="46"/>
      <c r="E294" s="46"/>
      <c r="F294" s="46"/>
      <c r="G294" s="46"/>
      <c r="H294" s="46"/>
      <c r="I294" s="46"/>
      <c r="J294" s="46"/>
      <c r="K294" s="46"/>
    </row>
    <row r="295" spans="1:11" ht="12.75">
      <c r="A295" s="46"/>
      <c r="B295" s="46"/>
      <c r="C295" s="46"/>
      <c r="D295" s="46"/>
      <c r="E295" s="46"/>
      <c r="F295" s="46"/>
      <c r="G295" s="46"/>
      <c r="H295" s="46"/>
      <c r="I295" s="46"/>
      <c r="J295" s="46"/>
      <c r="K295" s="46"/>
    </row>
    <row r="296" spans="1:11" ht="12.75">
      <c r="A296" s="46"/>
      <c r="B296" s="46"/>
      <c r="C296" s="46"/>
      <c r="D296" s="46"/>
      <c r="E296" s="46"/>
      <c r="F296" s="46"/>
      <c r="G296" s="46"/>
      <c r="H296" s="46"/>
      <c r="I296" s="46"/>
      <c r="J296" s="46"/>
      <c r="K296" s="46"/>
    </row>
    <row r="297" spans="1:11" ht="12.75">
      <c r="A297" s="46"/>
      <c r="B297" s="46"/>
      <c r="C297" s="46"/>
      <c r="D297" s="46"/>
      <c r="E297" s="46"/>
      <c r="F297" s="46"/>
      <c r="G297" s="46"/>
      <c r="H297" s="46"/>
      <c r="I297" s="46"/>
      <c r="J297" s="46"/>
      <c r="K297" s="46"/>
    </row>
    <row r="298" spans="1:11" ht="12.75">
      <c r="A298" s="46"/>
      <c r="B298" s="46"/>
      <c r="C298" s="46"/>
      <c r="D298" s="46"/>
      <c r="E298" s="46"/>
      <c r="F298" s="46"/>
      <c r="G298" s="46"/>
      <c r="H298" s="46"/>
      <c r="I298" s="46"/>
      <c r="J298" s="46"/>
      <c r="K298" s="46"/>
    </row>
    <row r="299" spans="1:11" ht="12.75">
      <c r="A299" s="46"/>
      <c r="B299" s="46"/>
      <c r="C299" s="46"/>
      <c r="D299" s="46"/>
      <c r="E299" s="46"/>
      <c r="F299" s="46"/>
      <c r="G299" s="46"/>
      <c r="H299" s="46"/>
      <c r="I299" s="46"/>
      <c r="J299" s="46"/>
      <c r="K299" s="46"/>
    </row>
    <row r="300" spans="1:11" ht="12.75">
      <c r="A300" s="46"/>
      <c r="B300" s="46"/>
      <c r="C300" s="46"/>
      <c r="D300" s="46"/>
      <c r="E300" s="46"/>
      <c r="F300" s="46"/>
      <c r="G300" s="46"/>
      <c r="H300" s="46"/>
      <c r="I300" s="46"/>
      <c r="J300" s="46"/>
      <c r="K300" s="46"/>
    </row>
    <row r="301" spans="1:11" ht="12.75">
      <c r="A301" s="46"/>
      <c r="B301" s="46"/>
      <c r="C301" s="46"/>
      <c r="D301" s="46"/>
      <c r="E301" s="46"/>
      <c r="F301" s="46"/>
      <c r="G301" s="46"/>
      <c r="H301" s="46"/>
      <c r="I301" s="46"/>
      <c r="J301" s="46"/>
      <c r="K301" s="46"/>
    </row>
    <row r="302" spans="1:11" ht="12.75">
      <c r="A302" s="46"/>
      <c r="B302" s="46"/>
      <c r="C302" s="46"/>
      <c r="D302" s="46"/>
      <c r="E302" s="46"/>
      <c r="F302" s="46"/>
      <c r="G302" s="46"/>
      <c r="H302" s="46"/>
      <c r="I302" s="46"/>
      <c r="J302" s="46"/>
      <c r="K302" s="46"/>
    </row>
    <row r="303" spans="1:11" ht="12.75">
      <c r="A303" s="46"/>
      <c r="B303" s="46"/>
      <c r="C303" s="46"/>
      <c r="D303" s="46"/>
      <c r="E303" s="46"/>
      <c r="F303" s="46"/>
      <c r="G303" s="46"/>
      <c r="H303" s="46"/>
      <c r="I303" s="46"/>
      <c r="J303" s="46"/>
      <c r="K303" s="46"/>
    </row>
    <row r="304" spans="1:11" ht="12.75">
      <c r="A304" s="46"/>
      <c r="B304" s="46"/>
      <c r="C304" s="46"/>
      <c r="D304" s="46"/>
      <c r="E304" s="46"/>
      <c r="F304" s="46"/>
      <c r="G304" s="46"/>
      <c r="H304" s="46"/>
      <c r="I304" s="46"/>
      <c r="J304" s="46"/>
      <c r="K304" s="46"/>
    </row>
    <row r="305" spans="1:11" ht="12.75">
      <c r="A305" s="46"/>
      <c r="B305" s="46"/>
      <c r="C305" s="46"/>
      <c r="D305" s="46"/>
      <c r="E305" s="46"/>
      <c r="F305" s="46"/>
      <c r="G305" s="46"/>
      <c r="H305" s="46"/>
      <c r="I305" s="46"/>
      <c r="J305" s="46"/>
      <c r="K305" s="46"/>
    </row>
    <row r="306" spans="1:11" ht="12.75">
      <c r="A306" s="46"/>
      <c r="B306" s="46"/>
      <c r="C306" s="46"/>
      <c r="D306" s="46"/>
      <c r="E306" s="46"/>
      <c r="F306" s="46"/>
      <c r="G306" s="46"/>
      <c r="H306" s="46"/>
      <c r="I306" s="46"/>
      <c r="J306" s="46"/>
      <c r="K306" s="46"/>
    </row>
    <row r="307" spans="1:11" ht="12.75">
      <c r="A307" s="46"/>
      <c r="B307" s="46"/>
      <c r="C307" s="46"/>
      <c r="D307" s="46"/>
      <c r="E307" s="46"/>
      <c r="F307" s="46"/>
      <c r="G307" s="46"/>
      <c r="H307" s="46"/>
      <c r="I307" s="46"/>
      <c r="J307" s="46"/>
      <c r="K307" s="46"/>
    </row>
    <row r="308" spans="1:11" ht="12.75">
      <c r="A308" s="46"/>
      <c r="B308" s="46"/>
      <c r="C308" s="46"/>
      <c r="D308" s="46"/>
      <c r="E308" s="46"/>
      <c r="F308" s="46"/>
      <c r="G308" s="46"/>
      <c r="H308" s="46"/>
      <c r="I308" s="46"/>
      <c r="J308" s="46"/>
      <c r="K308" s="46"/>
    </row>
    <row r="309" spans="1:11" ht="12.75">
      <c r="A309" s="46"/>
      <c r="B309" s="46"/>
      <c r="C309" s="46"/>
      <c r="D309" s="46"/>
      <c r="E309" s="46"/>
      <c r="F309" s="46"/>
      <c r="G309" s="46"/>
      <c r="H309" s="46"/>
      <c r="I309" s="46"/>
      <c r="J309" s="46"/>
      <c r="K309" s="46"/>
    </row>
    <row r="310" spans="1:11" ht="12.75">
      <c r="A310" s="46"/>
      <c r="B310" s="46"/>
      <c r="C310" s="46"/>
      <c r="D310" s="46"/>
      <c r="E310" s="46"/>
      <c r="F310" s="46"/>
      <c r="G310" s="46"/>
      <c r="H310" s="46"/>
      <c r="I310" s="46"/>
      <c r="J310" s="46"/>
      <c r="K310" s="46"/>
    </row>
    <row r="311" spans="1:11" ht="12.75">
      <c r="A311" s="46"/>
      <c r="B311" s="46"/>
      <c r="C311" s="46"/>
      <c r="D311" s="46"/>
      <c r="E311" s="46"/>
      <c r="F311" s="46"/>
      <c r="G311" s="46"/>
      <c r="H311" s="46"/>
      <c r="I311" s="46"/>
      <c r="J311" s="46"/>
      <c r="K311" s="46"/>
    </row>
    <row r="312" spans="1:11" ht="12.75">
      <c r="A312" s="46"/>
      <c r="B312" s="46"/>
      <c r="C312" s="46"/>
      <c r="D312" s="46"/>
      <c r="E312" s="46"/>
      <c r="F312" s="46"/>
      <c r="G312" s="46"/>
      <c r="H312" s="46"/>
      <c r="I312" s="46"/>
      <c r="J312" s="46"/>
      <c r="K312" s="46"/>
    </row>
    <row r="313" spans="1:11" ht="12.75">
      <c r="A313" s="46"/>
      <c r="B313" s="46"/>
      <c r="C313" s="46"/>
      <c r="D313" s="46"/>
      <c r="E313" s="46"/>
      <c r="F313" s="46"/>
      <c r="G313" s="46"/>
      <c r="H313" s="46"/>
      <c r="I313" s="46"/>
      <c r="J313" s="46"/>
      <c r="K313" s="46"/>
    </row>
    <row r="314" spans="1:11" ht="12.75">
      <c r="A314" s="46"/>
      <c r="B314" s="46"/>
      <c r="C314" s="46"/>
      <c r="D314" s="46"/>
      <c r="E314" s="46"/>
      <c r="F314" s="46"/>
      <c r="G314" s="46"/>
      <c r="H314" s="46"/>
      <c r="I314" s="46"/>
      <c r="J314" s="46"/>
      <c r="K314" s="46"/>
    </row>
    <row r="315" spans="1:11" ht="12.75">
      <c r="A315" s="46"/>
      <c r="B315" s="46"/>
      <c r="C315" s="46"/>
      <c r="D315" s="46"/>
      <c r="E315" s="46"/>
      <c r="F315" s="46"/>
      <c r="G315" s="46"/>
      <c r="H315" s="46"/>
      <c r="I315" s="46"/>
      <c r="J315" s="46"/>
      <c r="K315" s="46"/>
    </row>
    <row r="316" spans="1:11" ht="12.75">
      <c r="A316" s="46"/>
      <c r="B316" s="46"/>
      <c r="C316" s="46"/>
      <c r="D316" s="46"/>
      <c r="E316" s="46"/>
      <c r="F316" s="46"/>
      <c r="G316" s="46"/>
      <c r="H316" s="46"/>
      <c r="I316" s="46"/>
      <c r="J316" s="46"/>
      <c r="K316" s="46"/>
    </row>
    <row r="317" spans="1:11" ht="12.75">
      <c r="A317" s="46"/>
      <c r="B317" s="46"/>
      <c r="C317" s="46"/>
      <c r="D317" s="46"/>
      <c r="E317" s="46"/>
      <c r="F317" s="46"/>
      <c r="G317" s="46"/>
      <c r="H317" s="46"/>
      <c r="I317" s="46"/>
      <c r="J317" s="46"/>
      <c r="K317" s="46"/>
    </row>
    <row r="318" spans="1:11" ht="12.75">
      <c r="A318" s="46"/>
      <c r="B318" s="46"/>
      <c r="C318" s="46"/>
      <c r="D318" s="46"/>
      <c r="E318" s="46"/>
      <c r="F318" s="46"/>
      <c r="G318" s="46"/>
      <c r="H318" s="46"/>
      <c r="I318" s="46"/>
      <c r="J318" s="46"/>
      <c r="K318" s="46"/>
    </row>
    <row r="319" spans="1:11" ht="12.75">
      <c r="A319" s="46"/>
      <c r="B319" s="46"/>
      <c r="C319" s="46"/>
      <c r="D319" s="46"/>
      <c r="E319" s="46"/>
      <c r="F319" s="46"/>
      <c r="G319" s="46"/>
      <c r="H319" s="46"/>
      <c r="I319" s="46"/>
      <c r="J319" s="46"/>
      <c r="K319" s="46"/>
    </row>
    <row r="320" spans="1:11" ht="12.75">
      <c r="A320" s="46"/>
      <c r="B320" s="46"/>
      <c r="C320" s="46"/>
      <c r="D320" s="46"/>
      <c r="E320" s="46"/>
      <c r="F320" s="46"/>
      <c r="G320" s="46"/>
      <c r="H320" s="46"/>
      <c r="I320" s="46"/>
      <c r="J320" s="46"/>
      <c r="K320" s="46"/>
    </row>
    <row r="321" spans="1:11" ht="12.75">
      <c r="A321" s="46"/>
      <c r="B321" s="46"/>
      <c r="C321" s="46"/>
      <c r="D321" s="46"/>
      <c r="E321" s="46"/>
      <c r="F321" s="46"/>
      <c r="G321" s="46"/>
      <c r="H321" s="46"/>
      <c r="I321" s="46"/>
      <c r="J321" s="46"/>
      <c r="K321" s="46"/>
    </row>
    <row r="322" spans="1:11" ht="12.75">
      <c r="A322" s="46"/>
      <c r="B322" s="46"/>
      <c r="C322" s="46"/>
      <c r="D322" s="46"/>
      <c r="E322" s="46"/>
      <c r="F322" s="46"/>
      <c r="G322" s="46"/>
      <c r="H322" s="46"/>
      <c r="I322" s="46"/>
      <c r="J322" s="46"/>
      <c r="K322" s="46"/>
    </row>
    <row r="323" spans="1:11" ht="12.75">
      <c r="A323" s="46"/>
      <c r="B323" s="46"/>
      <c r="C323" s="46"/>
      <c r="D323" s="46"/>
      <c r="E323" s="46"/>
      <c r="F323" s="46"/>
      <c r="G323" s="46"/>
      <c r="H323" s="46"/>
      <c r="I323" s="46"/>
      <c r="J323" s="46"/>
      <c r="K323" s="46"/>
    </row>
    <row r="324" spans="1:11" ht="12.75">
      <c r="A324" s="46"/>
      <c r="B324" s="46"/>
      <c r="C324" s="46"/>
      <c r="D324" s="46"/>
      <c r="E324" s="46"/>
      <c r="F324" s="46"/>
      <c r="G324" s="46"/>
      <c r="H324" s="46"/>
      <c r="I324" s="46"/>
      <c r="J324" s="46"/>
      <c r="K324" s="46"/>
    </row>
    <row r="325" spans="1:11" ht="12.75">
      <c r="A325" s="46"/>
      <c r="B325" s="46"/>
      <c r="C325" s="46"/>
      <c r="D325" s="46"/>
      <c r="E325" s="46"/>
      <c r="F325" s="46"/>
      <c r="G325" s="46"/>
      <c r="H325" s="46"/>
      <c r="I325" s="46"/>
      <c r="J325" s="46"/>
      <c r="K325" s="46"/>
    </row>
    <row r="326" spans="1:11" ht="12.75">
      <c r="A326" s="46"/>
      <c r="B326" s="46"/>
      <c r="C326" s="46"/>
      <c r="D326" s="46"/>
      <c r="E326" s="46"/>
      <c r="F326" s="46"/>
      <c r="G326" s="46"/>
      <c r="H326" s="46"/>
      <c r="I326" s="46"/>
      <c r="J326" s="46"/>
      <c r="K326" s="46"/>
    </row>
    <row r="327" spans="1:11" ht="12.75">
      <c r="A327" s="46"/>
      <c r="B327" s="46"/>
      <c r="C327" s="46"/>
      <c r="D327" s="46"/>
      <c r="E327" s="46"/>
      <c r="F327" s="46"/>
      <c r="G327" s="46"/>
      <c r="H327" s="46"/>
      <c r="I327" s="46"/>
      <c r="J327" s="46"/>
      <c r="K327" s="46"/>
    </row>
    <row r="328" spans="1:11" ht="12.75">
      <c r="A328" s="46"/>
      <c r="B328" s="46"/>
      <c r="C328" s="46"/>
      <c r="D328" s="46"/>
      <c r="E328" s="46"/>
      <c r="F328" s="46"/>
      <c r="G328" s="46"/>
      <c r="H328" s="46"/>
      <c r="I328" s="46"/>
      <c r="J328" s="46"/>
      <c r="K328" s="46"/>
    </row>
    <row r="329" spans="1:11" ht="12.75">
      <c r="A329" s="46"/>
      <c r="B329" s="46"/>
      <c r="C329" s="46"/>
      <c r="D329" s="46"/>
      <c r="E329" s="46"/>
      <c r="F329" s="46"/>
      <c r="G329" s="46"/>
      <c r="H329" s="46"/>
      <c r="I329" s="46"/>
      <c r="J329" s="46"/>
      <c r="K329" s="46"/>
    </row>
    <row r="330" spans="1:11" ht="12.75">
      <c r="A330" s="46"/>
      <c r="B330" s="46"/>
      <c r="C330" s="46"/>
      <c r="D330" s="46"/>
      <c r="E330" s="46"/>
      <c r="F330" s="46"/>
      <c r="G330" s="46"/>
      <c r="H330" s="46"/>
      <c r="I330" s="46"/>
      <c r="J330" s="46"/>
      <c r="K330" s="46"/>
    </row>
    <row r="331" spans="1:11" ht="12.75">
      <c r="A331" s="46"/>
      <c r="B331" s="46"/>
      <c r="C331" s="46"/>
      <c r="D331" s="46"/>
      <c r="E331" s="46"/>
      <c r="F331" s="46"/>
      <c r="G331" s="46"/>
      <c r="H331" s="46"/>
      <c r="I331" s="46"/>
      <c r="J331" s="46"/>
      <c r="K331" s="46"/>
    </row>
    <row r="332" spans="1:11" ht="12.75">
      <c r="A332" s="46"/>
      <c r="B332" s="46"/>
      <c r="C332" s="46"/>
      <c r="D332" s="46"/>
      <c r="E332" s="46"/>
      <c r="F332" s="46"/>
      <c r="G332" s="46"/>
      <c r="H332" s="46"/>
      <c r="I332" s="46"/>
      <c r="J332" s="46"/>
      <c r="K332" s="46"/>
    </row>
    <row r="333" spans="1:11" ht="12.75">
      <c r="A333" s="46"/>
      <c r="B333" s="46"/>
      <c r="C333" s="46"/>
      <c r="D333" s="46"/>
      <c r="E333" s="46"/>
      <c r="F333" s="46"/>
      <c r="G333" s="46"/>
      <c r="H333" s="46"/>
      <c r="I333" s="46"/>
      <c r="J333" s="46"/>
      <c r="K333" s="46"/>
    </row>
    <row r="334" spans="1:11" ht="12.75">
      <c r="A334" s="46"/>
      <c r="B334" s="46"/>
      <c r="C334" s="46"/>
      <c r="D334" s="46"/>
      <c r="E334" s="46"/>
      <c r="F334" s="46"/>
      <c r="G334" s="46"/>
      <c r="H334" s="46"/>
      <c r="I334" s="46"/>
      <c r="J334" s="46"/>
      <c r="K334" s="46"/>
    </row>
    <row r="335" spans="1:11" ht="12.75">
      <c r="A335" s="46"/>
      <c r="B335" s="46"/>
      <c r="C335" s="46"/>
      <c r="D335" s="46"/>
      <c r="E335" s="46"/>
      <c r="F335" s="46"/>
      <c r="G335" s="46"/>
      <c r="H335" s="46"/>
      <c r="I335" s="46"/>
      <c r="J335" s="46"/>
      <c r="K335" s="46"/>
    </row>
    <row r="336" spans="1:11" ht="12.75">
      <c r="A336" s="46"/>
      <c r="B336" s="46"/>
      <c r="C336" s="46"/>
      <c r="D336" s="46"/>
      <c r="E336" s="46"/>
      <c r="F336" s="46"/>
      <c r="G336" s="46"/>
      <c r="H336" s="46"/>
      <c r="I336" s="46"/>
      <c r="J336" s="46"/>
      <c r="K336" s="46"/>
    </row>
    <row r="337" spans="1:11" ht="12.75">
      <c r="A337" s="46"/>
      <c r="B337" s="46"/>
      <c r="C337" s="46"/>
      <c r="D337" s="46"/>
      <c r="E337" s="46"/>
      <c r="F337" s="46"/>
      <c r="G337" s="46"/>
      <c r="H337" s="46"/>
      <c r="I337" s="46"/>
      <c r="J337" s="46"/>
      <c r="K337" s="46"/>
    </row>
    <row r="338" spans="1:11" ht="12.75">
      <c r="A338" s="46"/>
      <c r="B338" s="46"/>
      <c r="C338" s="46"/>
      <c r="D338" s="46"/>
      <c r="E338" s="46"/>
      <c r="F338" s="46"/>
      <c r="G338" s="46"/>
      <c r="H338" s="46"/>
      <c r="I338" s="46"/>
      <c r="J338" s="46"/>
      <c r="K338" s="46"/>
    </row>
    <row r="339" spans="1:11" ht="12.75">
      <c r="A339" s="46"/>
      <c r="B339" s="46"/>
      <c r="C339" s="46"/>
      <c r="D339" s="46"/>
      <c r="E339" s="46"/>
      <c r="F339" s="46"/>
      <c r="G339" s="46"/>
      <c r="H339" s="46"/>
      <c r="I339" s="46"/>
      <c r="J339" s="46"/>
      <c r="K339" s="46"/>
    </row>
    <row r="340" spans="1:11" ht="12.75">
      <c r="A340" s="46"/>
      <c r="B340" s="46"/>
      <c r="C340" s="46"/>
      <c r="D340" s="46"/>
      <c r="E340" s="46"/>
      <c r="F340" s="46"/>
      <c r="G340" s="46"/>
      <c r="H340" s="46"/>
      <c r="I340" s="46"/>
      <c r="J340" s="46"/>
      <c r="K340" s="46"/>
    </row>
    <row r="341" spans="1:11" ht="12.75">
      <c r="A341" s="46"/>
      <c r="B341" s="46"/>
      <c r="C341" s="46"/>
      <c r="D341" s="46"/>
      <c r="E341" s="46"/>
      <c r="F341" s="46"/>
      <c r="G341" s="46"/>
      <c r="H341" s="46"/>
      <c r="I341" s="46"/>
      <c r="J341" s="46"/>
      <c r="K341" s="46"/>
    </row>
    <row r="342" spans="1:11" ht="12.75">
      <c r="A342" s="46"/>
      <c r="B342" s="46"/>
      <c r="C342" s="46"/>
      <c r="D342" s="46"/>
      <c r="E342" s="46"/>
      <c r="F342" s="46"/>
      <c r="G342" s="46"/>
      <c r="H342" s="46"/>
      <c r="I342" s="46"/>
      <c r="J342" s="46"/>
      <c r="K342" s="46"/>
    </row>
    <row r="343" spans="1:11" ht="12.75">
      <c r="A343" s="46"/>
      <c r="B343" s="46"/>
      <c r="C343" s="46"/>
      <c r="D343" s="46"/>
      <c r="E343" s="46"/>
      <c r="F343" s="46"/>
      <c r="G343" s="46"/>
      <c r="H343" s="46"/>
      <c r="I343" s="46"/>
      <c r="J343" s="46"/>
      <c r="K343" s="46"/>
    </row>
    <row r="344" spans="1:11" ht="12.75">
      <c r="A344" s="46"/>
      <c r="B344" s="46"/>
      <c r="C344" s="46"/>
      <c r="D344" s="46"/>
      <c r="E344" s="46"/>
      <c r="F344" s="46"/>
      <c r="G344" s="46"/>
      <c r="H344" s="46"/>
      <c r="I344" s="46"/>
      <c r="J344" s="46"/>
      <c r="K344" s="46"/>
    </row>
    <row r="345" spans="1:11" ht="12.75">
      <c r="A345" s="46"/>
      <c r="B345" s="46"/>
      <c r="C345" s="46"/>
      <c r="D345" s="46"/>
      <c r="E345" s="46"/>
      <c r="F345" s="46"/>
      <c r="G345" s="46"/>
      <c r="H345" s="46"/>
      <c r="I345" s="46"/>
      <c r="J345" s="46"/>
      <c r="K345" s="46"/>
    </row>
    <row r="346" spans="1:11" ht="12.75">
      <c r="A346" s="46"/>
      <c r="B346" s="46"/>
      <c r="C346" s="46"/>
      <c r="D346" s="46"/>
      <c r="E346" s="46"/>
      <c r="F346" s="46"/>
      <c r="G346" s="46"/>
      <c r="H346" s="46"/>
      <c r="I346" s="46"/>
      <c r="J346" s="46"/>
      <c r="K346" s="46"/>
    </row>
    <row r="347" spans="1:11" ht="12.75">
      <c r="A347" s="46"/>
      <c r="B347" s="46"/>
      <c r="C347" s="46"/>
      <c r="D347" s="46"/>
      <c r="E347" s="46"/>
      <c r="F347" s="46"/>
      <c r="G347" s="46"/>
      <c r="H347" s="46"/>
      <c r="I347" s="46"/>
      <c r="J347" s="46"/>
      <c r="K347" s="46"/>
    </row>
    <row r="348" spans="1:11" ht="12.75">
      <c r="A348" s="46"/>
      <c r="B348" s="46"/>
      <c r="C348" s="46"/>
      <c r="D348" s="46"/>
      <c r="E348" s="46"/>
      <c r="F348" s="46"/>
      <c r="G348" s="46"/>
      <c r="H348" s="46"/>
      <c r="I348" s="46"/>
      <c r="J348" s="46"/>
      <c r="K348" s="46"/>
    </row>
    <row r="349" spans="1:11" ht="12.75">
      <c r="A349" s="46"/>
      <c r="B349" s="46"/>
      <c r="C349" s="46"/>
      <c r="D349" s="46"/>
      <c r="E349" s="46"/>
      <c r="F349" s="46"/>
      <c r="G349" s="46"/>
      <c r="H349" s="46"/>
      <c r="I349" s="46"/>
      <c r="J349" s="46"/>
      <c r="K349" s="46"/>
    </row>
    <row r="350" spans="1:11" ht="12.75">
      <c r="A350" s="46"/>
      <c r="B350" s="46"/>
      <c r="C350" s="46"/>
      <c r="D350" s="46"/>
      <c r="E350" s="46"/>
      <c r="F350" s="46"/>
      <c r="G350" s="46"/>
      <c r="H350" s="46"/>
      <c r="I350" s="46"/>
      <c r="J350" s="46"/>
      <c r="K350" s="46"/>
    </row>
    <row r="351" spans="1:11" ht="12.75">
      <c r="A351" s="46"/>
      <c r="B351" s="46"/>
      <c r="C351" s="46"/>
      <c r="D351" s="46"/>
      <c r="E351" s="46"/>
      <c r="F351" s="46"/>
      <c r="G351" s="46"/>
      <c r="H351" s="46"/>
      <c r="I351" s="46"/>
      <c r="J351" s="46"/>
      <c r="K351" s="46"/>
    </row>
    <row r="352" spans="1:11" ht="12.75">
      <c r="A352" s="46"/>
      <c r="B352" s="46"/>
      <c r="C352" s="46"/>
      <c r="D352" s="46"/>
      <c r="E352" s="46"/>
      <c r="F352" s="46"/>
      <c r="G352" s="46"/>
      <c r="H352" s="46"/>
      <c r="I352" s="46"/>
      <c r="J352" s="46"/>
      <c r="K352" s="46"/>
    </row>
    <row r="353" spans="1:11" ht="12.75">
      <c r="A353" s="46"/>
      <c r="B353" s="46"/>
      <c r="C353" s="46"/>
      <c r="D353" s="46"/>
      <c r="E353" s="46"/>
      <c r="F353" s="46"/>
      <c r="G353" s="46"/>
      <c r="H353" s="46"/>
      <c r="I353" s="46"/>
      <c r="J353" s="46"/>
      <c r="K353" s="46"/>
    </row>
    <row r="354" spans="1:11" ht="12.75">
      <c r="A354" s="46"/>
      <c r="B354" s="46"/>
      <c r="C354" s="46"/>
      <c r="D354" s="46"/>
      <c r="E354" s="46"/>
      <c r="F354" s="46"/>
      <c r="G354" s="46"/>
      <c r="H354" s="46"/>
      <c r="I354" s="46"/>
      <c r="J354" s="46"/>
      <c r="K354" s="46"/>
    </row>
    <row r="355" spans="1:11" ht="12.75">
      <c r="A355" s="46"/>
      <c r="B355" s="46"/>
      <c r="C355" s="46"/>
      <c r="D355" s="46"/>
      <c r="E355" s="46"/>
      <c r="F355" s="46"/>
      <c r="G355" s="46"/>
      <c r="H355" s="46"/>
      <c r="I355" s="46"/>
      <c r="J355" s="46"/>
      <c r="K355" s="46"/>
    </row>
    <row r="356" spans="1:11" ht="12.75">
      <c r="A356" s="46"/>
      <c r="B356" s="46"/>
      <c r="C356" s="46"/>
      <c r="D356" s="46"/>
      <c r="E356" s="46"/>
      <c r="F356" s="46"/>
      <c r="G356" s="46"/>
      <c r="H356" s="46"/>
      <c r="I356" s="46"/>
      <c r="J356" s="46"/>
      <c r="K356" s="46"/>
    </row>
    <row r="357" spans="1:11" ht="12.75">
      <c r="A357" s="46"/>
      <c r="B357" s="46"/>
      <c r="C357" s="46"/>
      <c r="D357" s="46"/>
      <c r="E357" s="46"/>
      <c r="F357" s="46"/>
      <c r="G357" s="46"/>
      <c r="H357" s="46"/>
      <c r="I357" s="46"/>
      <c r="J357" s="46"/>
      <c r="K357" s="46"/>
    </row>
    <row r="358" spans="1:11" ht="12.75">
      <c r="A358" s="46"/>
      <c r="B358" s="46"/>
      <c r="C358" s="46"/>
      <c r="D358" s="46"/>
      <c r="E358" s="46"/>
      <c r="F358" s="46"/>
      <c r="G358" s="46"/>
      <c r="H358" s="46"/>
      <c r="I358" s="46"/>
      <c r="J358" s="46"/>
      <c r="K358" s="46"/>
    </row>
    <row r="359" spans="1:11" ht="12.75">
      <c r="A359" s="46"/>
      <c r="B359" s="46"/>
      <c r="C359" s="46"/>
      <c r="D359" s="46"/>
      <c r="E359" s="46"/>
      <c r="F359" s="46"/>
      <c r="G359" s="46"/>
      <c r="H359" s="46"/>
      <c r="I359" s="46"/>
      <c r="J359" s="46"/>
      <c r="K359" s="46"/>
    </row>
    <row r="360" spans="1:11" ht="12.75">
      <c r="A360" s="46"/>
      <c r="B360" s="46"/>
      <c r="C360" s="46"/>
      <c r="D360" s="46"/>
      <c r="E360" s="46"/>
      <c r="F360" s="46"/>
      <c r="G360" s="46"/>
      <c r="H360" s="46"/>
      <c r="I360" s="46"/>
      <c r="J360" s="46"/>
      <c r="K360" s="46"/>
    </row>
    <row r="361" spans="1:11" ht="12.75">
      <c r="A361" s="46"/>
      <c r="B361" s="46"/>
      <c r="C361" s="46"/>
      <c r="D361" s="46"/>
      <c r="E361" s="46"/>
      <c r="F361" s="46"/>
      <c r="G361" s="46"/>
      <c r="H361" s="46"/>
      <c r="I361" s="46"/>
      <c r="J361" s="46"/>
      <c r="K361" s="46"/>
    </row>
    <row r="362" spans="1:11" ht="12.75">
      <c r="A362" s="46"/>
      <c r="B362" s="46"/>
      <c r="C362" s="46"/>
      <c r="D362" s="46"/>
      <c r="E362" s="46"/>
      <c r="F362" s="46"/>
      <c r="G362" s="46"/>
      <c r="H362" s="46"/>
      <c r="I362" s="46"/>
      <c r="J362" s="46"/>
      <c r="K362" s="46"/>
    </row>
    <row r="363" spans="1:11" ht="12.75">
      <c r="A363" s="46"/>
      <c r="B363" s="46"/>
      <c r="C363" s="46"/>
      <c r="D363" s="46"/>
      <c r="E363" s="46"/>
      <c r="F363" s="46"/>
      <c r="G363" s="46"/>
      <c r="H363" s="46"/>
      <c r="I363" s="46"/>
      <c r="J363" s="46"/>
      <c r="K363" s="46"/>
    </row>
    <row r="364" spans="1:11" ht="12.75">
      <c r="A364" s="46"/>
      <c r="B364" s="46"/>
      <c r="C364" s="46"/>
      <c r="D364" s="46"/>
      <c r="E364" s="46"/>
      <c r="F364" s="46"/>
      <c r="G364" s="46"/>
      <c r="H364" s="46"/>
      <c r="I364" s="46"/>
      <c r="J364" s="46"/>
      <c r="K364" s="46"/>
    </row>
    <row r="365" spans="1:11" ht="12.75">
      <c r="A365" s="46"/>
      <c r="B365" s="46"/>
      <c r="C365" s="46"/>
      <c r="D365" s="46"/>
      <c r="E365" s="46"/>
      <c r="F365" s="46"/>
      <c r="G365" s="46"/>
      <c r="H365" s="46"/>
      <c r="I365" s="46"/>
      <c r="J365" s="46"/>
      <c r="K365" s="46"/>
    </row>
    <row r="366" spans="1:11" ht="12.75">
      <c r="A366" s="46"/>
      <c r="B366" s="46"/>
      <c r="C366" s="46"/>
      <c r="D366" s="46"/>
      <c r="E366" s="46"/>
      <c r="F366" s="46"/>
      <c r="G366" s="46"/>
      <c r="H366" s="46"/>
      <c r="I366" s="46"/>
      <c r="J366" s="46"/>
      <c r="K366" s="46"/>
    </row>
    <row r="367" spans="1:11" ht="12.75">
      <c r="A367" s="46"/>
      <c r="B367" s="46"/>
      <c r="C367" s="46"/>
      <c r="D367" s="46"/>
      <c r="E367" s="46"/>
      <c r="F367" s="46"/>
      <c r="G367" s="46"/>
      <c r="H367" s="46"/>
      <c r="I367" s="46"/>
      <c r="J367" s="46"/>
      <c r="K367" s="46"/>
    </row>
    <row r="368" spans="1:11" ht="12.75">
      <c r="A368" s="46"/>
      <c r="B368" s="46"/>
      <c r="C368" s="46"/>
      <c r="D368" s="46"/>
      <c r="E368" s="46"/>
      <c r="F368" s="46"/>
      <c r="G368" s="46"/>
      <c r="H368" s="46"/>
      <c r="I368" s="46"/>
      <c r="J368" s="46"/>
      <c r="K368" s="46"/>
    </row>
    <row r="369" spans="1:11" ht="12.75">
      <c r="A369" s="46"/>
      <c r="B369" s="46"/>
      <c r="C369" s="46"/>
      <c r="D369" s="46"/>
      <c r="E369" s="46"/>
      <c r="F369" s="46"/>
      <c r="G369" s="46"/>
      <c r="H369" s="46"/>
      <c r="I369" s="46"/>
      <c r="J369" s="46"/>
      <c r="K369" s="46"/>
    </row>
    <row r="370" spans="1:11" ht="12.75">
      <c r="A370" s="46"/>
      <c r="B370" s="46"/>
      <c r="C370" s="46"/>
      <c r="D370" s="46"/>
      <c r="E370" s="46"/>
      <c r="F370" s="46"/>
      <c r="G370" s="46"/>
      <c r="H370" s="46"/>
      <c r="I370" s="46"/>
      <c r="J370" s="46"/>
      <c r="K370" s="46"/>
    </row>
    <row r="371" spans="1:11" ht="12.75">
      <c r="A371" s="46"/>
      <c r="B371" s="46"/>
      <c r="C371" s="46"/>
      <c r="D371" s="46"/>
      <c r="E371" s="46"/>
      <c r="F371" s="46"/>
      <c r="G371" s="46"/>
      <c r="H371" s="46"/>
      <c r="I371" s="46"/>
      <c r="J371" s="46"/>
      <c r="K371" s="46"/>
    </row>
    <row r="372" spans="1:11" ht="12.75">
      <c r="A372" s="46"/>
      <c r="B372" s="46"/>
      <c r="C372" s="46"/>
      <c r="D372" s="46"/>
      <c r="E372" s="46"/>
      <c r="F372" s="46"/>
      <c r="G372" s="46"/>
      <c r="H372" s="46"/>
      <c r="I372" s="46"/>
      <c r="J372" s="46"/>
      <c r="K372" s="46"/>
    </row>
    <row r="373" spans="1:11" ht="12.75">
      <c r="A373" s="46"/>
      <c r="B373" s="46"/>
      <c r="C373" s="46"/>
      <c r="D373" s="46"/>
      <c r="E373" s="46"/>
      <c r="F373" s="46"/>
      <c r="G373" s="46"/>
      <c r="H373" s="46"/>
      <c r="I373" s="46"/>
      <c r="J373" s="46"/>
      <c r="K373" s="46"/>
    </row>
    <row r="374" spans="1:11" ht="12.75">
      <c r="A374" s="46"/>
      <c r="B374" s="46"/>
      <c r="C374" s="46"/>
      <c r="D374" s="46"/>
      <c r="E374" s="46"/>
      <c r="F374" s="46"/>
      <c r="G374" s="46"/>
      <c r="H374" s="46"/>
      <c r="I374" s="46"/>
      <c r="J374" s="46"/>
      <c r="K374" s="46"/>
    </row>
    <row r="375" spans="1:11" ht="12.75">
      <c r="A375" s="46"/>
      <c r="B375" s="46"/>
      <c r="C375" s="46"/>
      <c r="D375" s="46"/>
      <c r="E375" s="46"/>
      <c r="F375" s="46"/>
      <c r="G375" s="46"/>
      <c r="H375" s="46"/>
      <c r="I375" s="46"/>
      <c r="J375" s="46"/>
      <c r="K375" s="46"/>
    </row>
    <row r="376" spans="1:11" ht="12.75">
      <c r="A376" s="46"/>
      <c r="B376" s="46"/>
      <c r="C376" s="46"/>
      <c r="D376" s="46"/>
      <c r="E376" s="46"/>
      <c r="F376" s="46"/>
      <c r="G376" s="46"/>
      <c r="H376" s="46"/>
      <c r="I376" s="46"/>
      <c r="J376" s="46"/>
      <c r="K376" s="46"/>
    </row>
    <row r="377" spans="1:11" ht="12.75">
      <c r="A377" s="46"/>
      <c r="B377" s="46"/>
      <c r="C377" s="46"/>
      <c r="D377" s="46"/>
      <c r="E377" s="46"/>
      <c r="F377" s="46"/>
      <c r="G377" s="46"/>
      <c r="H377" s="46"/>
      <c r="I377" s="46"/>
      <c r="J377" s="46"/>
      <c r="K377" s="46"/>
    </row>
    <row r="378" spans="1:11" ht="12.75">
      <c r="A378" s="46"/>
      <c r="B378" s="46"/>
      <c r="C378" s="46"/>
      <c r="D378" s="46"/>
      <c r="E378" s="46"/>
      <c r="F378" s="46"/>
      <c r="G378" s="46"/>
      <c r="H378" s="46"/>
      <c r="I378" s="46"/>
      <c r="J378" s="46"/>
      <c r="K378" s="46"/>
    </row>
    <row r="379" spans="1:11" ht="12.75">
      <c r="A379" s="46"/>
      <c r="B379" s="46"/>
      <c r="C379" s="46"/>
      <c r="D379" s="46"/>
      <c r="E379" s="46"/>
      <c r="F379" s="46"/>
      <c r="G379" s="46"/>
      <c r="H379" s="46"/>
      <c r="I379" s="46"/>
      <c r="J379" s="46"/>
      <c r="K379" s="46"/>
    </row>
    <row r="380" spans="1:11" ht="12.75">
      <c r="A380" s="46"/>
      <c r="B380" s="46"/>
      <c r="C380" s="46"/>
      <c r="D380" s="46"/>
      <c r="E380" s="46"/>
      <c r="F380" s="46"/>
      <c r="G380" s="46"/>
      <c r="H380" s="46"/>
      <c r="I380" s="46"/>
      <c r="J380" s="46"/>
      <c r="K380" s="46"/>
    </row>
    <row r="381" spans="1:11" ht="12.75">
      <c r="A381" s="46"/>
      <c r="B381" s="46"/>
      <c r="C381" s="46"/>
      <c r="D381" s="46"/>
      <c r="E381" s="46"/>
      <c r="F381" s="46"/>
      <c r="G381" s="46"/>
      <c r="H381" s="46"/>
      <c r="I381" s="46"/>
      <c r="J381" s="46"/>
      <c r="K381" s="46"/>
    </row>
    <row r="382" spans="1:11" ht="12.75">
      <c r="A382" s="46"/>
      <c r="B382" s="46"/>
      <c r="C382" s="46"/>
      <c r="D382" s="46"/>
      <c r="E382" s="46"/>
      <c r="F382" s="46"/>
      <c r="G382" s="46"/>
      <c r="H382" s="46"/>
      <c r="I382" s="46"/>
      <c r="J382" s="46"/>
      <c r="K382" s="46"/>
    </row>
    <row r="383" spans="1:11" ht="12.75">
      <c r="A383" s="46"/>
      <c r="B383" s="46"/>
      <c r="C383" s="46"/>
      <c r="D383" s="46"/>
      <c r="E383" s="46"/>
      <c r="F383" s="46"/>
      <c r="G383" s="46"/>
      <c r="H383" s="46"/>
      <c r="I383" s="46"/>
      <c r="J383" s="46"/>
      <c r="K383" s="46"/>
    </row>
    <row r="384" spans="1:11" ht="12.75">
      <c r="A384" s="46"/>
      <c r="B384" s="46"/>
      <c r="C384" s="46"/>
      <c r="D384" s="46"/>
      <c r="E384" s="46"/>
      <c r="F384" s="46"/>
      <c r="G384" s="46"/>
      <c r="H384" s="46"/>
      <c r="I384" s="46"/>
      <c r="J384" s="46"/>
      <c r="K384" s="46"/>
    </row>
    <row r="385" spans="1:11" ht="12.75">
      <c r="A385" s="46"/>
      <c r="B385" s="46"/>
      <c r="C385" s="46"/>
      <c r="D385" s="46"/>
      <c r="E385" s="46"/>
      <c r="F385" s="46"/>
      <c r="G385" s="46"/>
      <c r="H385" s="46"/>
      <c r="I385" s="46"/>
      <c r="J385" s="46"/>
      <c r="K385" s="46"/>
    </row>
    <row r="386" spans="1:11" ht="12.75">
      <c r="A386" s="46"/>
      <c r="B386" s="46"/>
      <c r="C386" s="46"/>
      <c r="D386" s="46"/>
      <c r="E386" s="46"/>
      <c r="F386" s="46"/>
      <c r="G386" s="46"/>
      <c r="H386" s="46"/>
      <c r="I386" s="46"/>
      <c r="J386" s="46"/>
      <c r="K386" s="46"/>
    </row>
    <row r="387" spans="1:11" ht="12.75">
      <c r="A387" s="46"/>
      <c r="B387" s="46"/>
      <c r="C387" s="46"/>
      <c r="D387" s="46"/>
      <c r="E387" s="46"/>
      <c r="F387" s="46"/>
      <c r="G387" s="46"/>
      <c r="H387" s="46"/>
      <c r="I387" s="46"/>
      <c r="J387" s="46"/>
      <c r="K387" s="46"/>
    </row>
    <row r="388" spans="1:11" ht="12.75">
      <c r="A388" s="46"/>
      <c r="B388" s="46"/>
      <c r="C388" s="46"/>
      <c r="D388" s="46"/>
      <c r="E388" s="46"/>
      <c r="F388" s="46"/>
      <c r="G388" s="46"/>
      <c r="H388" s="46"/>
      <c r="I388" s="46"/>
      <c r="J388" s="46"/>
      <c r="K388" s="46"/>
    </row>
    <row r="389" spans="1:11" ht="12.75">
      <c r="A389" s="46"/>
      <c r="B389" s="46"/>
      <c r="C389" s="46"/>
      <c r="D389" s="46"/>
      <c r="E389" s="46"/>
      <c r="F389" s="46"/>
      <c r="G389" s="46"/>
      <c r="H389" s="46"/>
      <c r="I389" s="46"/>
      <c r="J389" s="46"/>
      <c r="K389" s="46"/>
    </row>
    <row r="390" spans="1:11" ht="12.75">
      <c r="A390" s="46"/>
      <c r="B390" s="46"/>
      <c r="C390" s="46"/>
      <c r="D390" s="46"/>
      <c r="E390" s="46"/>
      <c r="F390" s="46"/>
      <c r="G390" s="46"/>
      <c r="H390" s="46"/>
      <c r="I390" s="46"/>
      <c r="J390" s="46"/>
      <c r="K390" s="46"/>
    </row>
    <row r="391" spans="1:11" ht="12.75">
      <c r="A391" s="46"/>
      <c r="B391" s="46"/>
      <c r="C391" s="46"/>
      <c r="D391" s="46"/>
      <c r="E391" s="46"/>
      <c r="F391" s="46"/>
      <c r="G391" s="46"/>
      <c r="H391" s="46"/>
      <c r="I391" s="46"/>
      <c r="J391" s="46"/>
      <c r="K391" s="46"/>
    </row>
    <row r="392" spans="1:11" ht="12.75">
      <c r="A392" s="46"/>
      <c r="B392" s="46"/>
      <c r="C392" s="46"/>
      <c r="D392" s="46"/>
      <c r="E392" s="46"/>
      <c r="F392" s="46"/>
      <c r="G392" s="46"/>
      <c r="H392" s="46"/>
      <c r="I392" s="46"/>
      <c r="J392" s="46"/>
      <c r="K392" s="46"/>
    </row>
    <row r="393" spans="1:11" ht="12.75">
      <c r="A393" s="46"/>
      <c r="B393" s="46"/>
      <c r="C393" s="46"/>
      <c r="D393" s="46"/>
      <c r="E393" s="46"/>
      <c r="F393" s="46"/>
      <c r="G393" s="46"/>
      <c r="H393" s="46"/>
      <c r="I393" s="46"/>
      <c r="J393" s="46"/>
      <c r="K393" s="46"/>
    </row>
    <row r="394" spans="1:11" ht="12.75">
      <c r="A394" s="46"/>
      <c r="B394" s="46"/>
      <c r="C394" s="46"/>
      <c r="D394" s="46"/>
      <c r="E394" s="46"/>
      <c r="F394" s="46"/>
      <c r="G394" s="46"/>
      <c r="H394" s="46"/>
      <c r="I394" s="46"/>
      <c r="J394" s="46"/>
      <c r="K394" s="46"/>
    </row>
    <row r="395" spans="1:11" ht="12.75">
      <c r="A395" s="46"/>
      <c r="B395" s="46"/>
      <c r="C395" s="46"/>
      <c r="D395" s="46"/>
      <c r="E395" s="46"/>
      <c r="F395" s="46"/>
      <c r="G395" s="46"/>
      <c r="H395" s="46"/>
      <c r="I395" s="46"/>
      <c r="J395" s="46"/>
      <c r="K395" s="46"/>
    </row>
    <row r="396" spans="1:11" ht="12.75">
      <c r="A396" s="46"/>
      <c r="B396" s="46"/>
      <c r="C396" s="46"/>
      <c r="D396" s="46"/>
      <c r="E396" s="46"/>
      <c r="F396" s="46"/>
      <c r="G396" s="46"/>
      <c r="H396" s="46"/>
      <c r="I396" s="46"/>
      <c r="J396" s="46"/>
      <c r="K396" s="46"/>
    </row>
    <row r="397" spans="1:11" ht="12.75">
      <c r="A397" s="46"/>
      <c r="B397" s="46"/>
      <c r="C397" s="46"/>
      <c r="D397" s="46"/>
      <c r="E397" s="46"/>
      <c r="F397" s="46"/>
      <c r="G397" s="46"/>
      <c r="H397" s="46"/>
      <c r="I397" s="46"/>
      <c r="J397" s="46"/>
      <c r="K397" s="46"/>
    </row>
    <row r="398" spans="1:11" ht="12.75">
      <c r="A398" s="46"/>
      <c r="B398" s="46"/>
      <c r="C398" s="46"/>
      <c r="D398" s="46"/>
      <c r="E398" s="46"/>
      <c r="F398" s="46"/>
      <c r="G398" s="46"/>
      <c r="H398" s="46"/>
      <c r="I398" s="46"/>
      <c r="J398" s="46"/>
      <c r="K398" s="46"/>
    </row>
    <row r="399" spans="1:11" ht="12.75">
      <c r="A399" s="46"/>
      <c r="B399" s="46"/>
      <c r="C399" s="46"/>
      <c r="D399" s="46"/>
      <c r="E399" s="46"/>
      <c r="F399" s="46"/>
      <c r="G399" s="46"/>
      <c r="H399" s="46"/>
      <c r="I399" s="46"/>
      <c r="J399" s="46"/>
      <c r="K399" s="46"/>
    </row>
    <row r="400" spans="1:11" ht="12.75">
      <c r="A400" s="46"/>
      <c r="B400" s="46"/>
      <c r="C400" s="46"/>
      <c r="D400" s="46"/>
      <c r="E400" s="46"/>
      <c r="F400" s="46"/>
      <c r="G400" s="46"/>
      <c r="H400" s="46"/>
      <c r="I400" s="46"/>
      <c r="J400" s="46"/>
      <c r="K400" s="46"/>
    </row>
    <row r="401" spans="1:11" ht="12.75">
      <c r="A401" s="46"/>
      <c r="B401" s="46"/>
      <c r="C401" s="46"/>
      <c r="D401" s="46"/>
      <c r="E401" s="46"/>
      <c r="F401" s="46"/>
      <c r="G401" s="46"/>
      <c r="H401" s="46"/>
      <c r="I401" s="46"/>
      <c r="J401" s="46"/>
      <c r="K401" s="46"/>
    </row>
    <row r="402" spans="1:11" ht="12.75">
      <c r="A402" s="46"/>
      <c r="B402" s="46"/>
      <c r="C402" s="46"/>
      <c r="D402" s="46"/>
      <c r="E402" s="46"/>
      <c r="F402" s="46"/>
      <c r="G402" s="46"/>
      <c r="H402" s="46"/>
      <c r="I402" s="46"/>
      <c r="J402" s="46"/>
      <c r="K402" s="46"/>
    </row>
    <row r="403" spans="1:11" ht="12.75">
      <c r="A403" s="46"/>
      <c r="B403" s="46"/>
      <c r="C403" s="46"/>
      <c r="D403" s="46"/>
      <c r="E403" s="46"/>
      <c r="F403" s="46"/>
      <c r="G403" s="46"/>
      <c r="H403" s="46"/>
      <c r="I403" s="46"/>
      <c r="J403" s="46"/>
      <c r="K403" s="46"/>
    </row>
    <row r="404" spans="1:11" ht="12.75">
      <c r="A404" s="46"/>
      <c r="B404" s="46"/>
      <c r="C404" s="46"/>
      <c r="D404" s="46"/>
      <c r="E404" s="46"/>
      <c r="F404" s="46"/>
      <c r="G404" s="46"/>
      <c r="H404" s="46"/>
      <c r="I404" s="46"/>
      <c r="J404" s="46"/>
      <c r="K404" s="46"/>
    </row>
    <row r="405" spans="1:11" ht="12.75">
      <c r="A405" s="46"/>
      <c r="B405" s="46"/>
      <c r="C405" s="46"/>
      <c r="D405" s="46"/>
      <c r="E405" s="46"/>
      <c r="F405" s="46"/>
      <c r="G405" s="46"/>
      <c r="H405" s="46"/>
      <c r="I405" s="46"/>
      <c r="J405" s="46"/>
      <c r="K405" s="46"/>
    </row>
    <row r="406" spans="1:11" ht="12.75">
      <c r="A406" s="46"/>
      <c r="B406" s="46"/>
      <c r="C406" s="46"/>
      <c r="D406" s="46"/>
      <c r="E406" s="46"/>
      <c r="F406" s="46"/>
      <c r="G406" s="46"/>
      <c r="H406" s="46"/>
      <c r="I406" s="46"/>
      <c r="J406" s="46"/>
      <c r="K406" s="46"/>
    </row>
    <row r="407" spans="1:11" ht="12.75">
      <c r="A407" s="46"/>
      <c r="B407" s="46"/>
      <c r="C407" s="46"/>
      <c r="D407" s="46"/>
      <c r="E407" s="46"/>
      <c r="F407" s="46"/>
      <c r="G407" s="46"/>
      <c r="H407" s="46"/>
      <c r="I407" s="46"/>
      <c r="J407" s="46"/>
      <c r="K407" s="46"/>
    </row>
    <row r="408" spans="1:11" ht="12.75">
      <c r="A408" s="46"/>
      <c r="B408" s="46"/>
      <c r="C408" s="46"/>
      <c r="D408" s="46"/>
      <c r="E408" s="46"/>
      <c r="F408" s="46"/>
      <c r="G408" s="46"/>
      <c r="H408" s="46"/>
      <c r="I408" s="46"/>
      <c r="J408" s="46"/>
      <c r="K408" s="46"/>
    </row>
    <row r="409" spans="1:11" ht="12.75">
      <c r="A409" s="46"/>
      <c r="B409" s="46"/>
      <c r="C409" s="46"/>
      <c r="D409" s="46"/>
      <c r="E409" s="46"/>
      <c r="F409" s="46"/>
      <c r="G409" s="46"/>
      <c r="H409" s="46"/>
      <c r="I409" s="46"/>
      <c r="J409" s="46"/>
      <c r="K409" s="46"/>
    </row>
    <row r="410" spans="1:11" ht="12.75">
      <c r="A410" s="46"/>
      <c r="B410" s="46"/>
      <c r="C410" s="46"/>
      <c r="D410" s="46"/>
      <c r="E410" s="46"/>
      <c r="F410" s="46"/>
      <c r="G410" s="46"/>
      <c r="H410" s="46"/>
      <c r="I410" s="46"/>
      <c r="J410" s="46"/>
      <c r="K410" s="46"/>
    </row>
    <row r="411" spans="1:11" ht="12.75">
      <c r="A411" s="46"/>
      <c r="B411" s="46"/>
      <c r="C411" s="46"/>
      <c r="D411" s="46"/>
      <c r="E411" s="46"/>
      <c r="F411" s="46"/>
      <c r="G411" s="46"/>
      <c r="H411" s="46"/>
      <c r="I411" s="46"/>
      <c r="J411" s="46"/>
      <c r="K411" s="46"/>
    </row>
    <row r="412" spans="1:11" ht="12.75">
      <c r="A412" s="46"/>
      <c r="B412" s="46"/>
      <c r="C412" s="46"/>
      <c r="D412" s="46"/>
      <c r="E412" s="46"/>
      <c r="F412" s="46"/>
      <c r="G412" s="46"/>
      <c r="H412" s="46"/>
      <c r="I412" s="46"/>
      <c r="J412" s="46"/>
      <c r="K412" s="46"/>
    </row>
    <row r="413" spans="1:11" ht="12.75">
      <c r="A413" s="46"/>
      <c r="B413" s="46"/>
      <c r="C413" s="46"/>
      <c r="D413" s="46"/>
      <c r="E413" s="46"/>
      <c r="F413" s="46"/>
      <c r="G413" s="46"/>
      <c r="H413" s="46"/>
      <c r="I413" s="46"/>
      <c r="J413" s="46"/>
      <c r="K413" s="46"/>
    </row>
    <row r="414" spans="1:11" ht="12.75">
      <c r="A414" s="46"/>
      <c r="B414" s="46"/>
      <c r="C414" s="46"/>
      <c r="D414" s="46"/>
      <c r="E414" s="46"/>
      <c r="F414" s="46"/>
      <c r="G414" s="46"/>
      <c r="H414" s="46"/>
      <c r="I414" s="46"/>
      <c r="J414" s="46"/>
      <c r="K414" s="46"/>
    </row>
    <row r="415" spans="1:11" ht="12.75">
      <c r="A415" s="46"/>
      <c r="B415" s="46"/>
      <c r="C415" s="46"/>
      <c r="D415" s="46"/>
      <c r="E415" s="46"/>
      <c r="F415" s="46"/>
      <c r="G415" s="46"/>
      <c r="H415" s="46"/>
      <c r="I415" s="46"/>
      <c r="J415" s="46"/>
      <c r="K415" s="46"/>
    </row>
    <row r="416" spans="1:11" ht="12.75">
      <c r="A416" s="46"/>
      <c r="B416" s="46"/>
      <c r="C416" s="46"/>
      <c r="D416" s="46"/>
      <c r="E416" s="46"/>
      <c r="F416" s="46"/>
      <c r="G416" s="46"/>
      <c r="H416" s="46"/>
      <c r="I416" s="46"/>
      <c r="J416" s="46"/>
      <c r="K416" s="46"/>
    </row>
    <row r="417" spans="1:11" ht="12.75">
      <c r="A417" s="46"/>
      <c r="B417" s="46"/>
      <c r="C417" s="46"/>
      <c r="D417" s="46"/>
      <c r="E417" s="46"/>
      <c r="F417" s="46"/>
      <c r="G417" s="46"/>
      <c r="H417" s="46"/>
      <c r="I417" s="46"/>
      <c r="J417" s="46"/>
      <c r="K417" s="46"/>
    </row>
    <row r="418" spans="1:11" ht="12.75">
      <c r="A418" s="46"/>
      <c r="B418" s="46"/>
      <c r="C418" s="46"/>
      <c r="D418" s="46"/>
      <c r="E418" s="46"/>
      <c r="F418" s="46"/>
      <c r="G418" s="46"/>
      <c r="H418" s="46"/>
      <c r="I418" s="46"/>
      <c r="J418" s="46"/>
      <c r="K418" s="46"/>
    </row>
    <row r="419" spans="1:11" ht="12.75">
      <c r="A419" s="46"/>
      <c r="B419" s="46"/>
      <c r="C419" s="46"/>
      <c r="D419" s="46"/>
      <c r="E419" s="46"/>
      <c r="F419" s="46"/>
      <c r="G419" s="46"/>
      <c r="H419" s="46"/>
      <c r="I419" s="46"/>
      <c r="J419" s="46"/>
      <c r="K419" s="46"/>
    </row>
    <row r="420" spans="1:11" ht="12.75">
      <c r="A420" s="46"/>
      <c r="B420" s="46"/>
      <c r="C420" s="46"/>
      <c r="D420" s="46"/>
      <c r="E420" s="46"/>
      <c r="F420" s="46"/>
      <c r="G420" s="46"/>
      <c r="H420" s="46"/>
      <c r="I420" s="46"/>
      <c r="J420" s="46"/>
      <c r="K420" s="46"/>
    </row>
    <row r="421" spans="1:11" ht="12.75">
      <c r="A421" s="46"/>
      <c r="B421" s="46"/>
      <c r="C421" s="46"/>
      <c r="D421" s="46"/>
      <c r="E421" s="46"/>
      <c r="F421" s="46"/>
      <c r="G421" s="46"/>
      <c r="H421" s="46"/>
      <c r="I421" s="46"/>
      <c r="J421" s="46"/>
      <c r="K421" s="46"/>
    </row>
    <row r="422" spans="1:11" ht="12.75">
      <c r="A422" s="46"/>
      <c r="B422" s="46"/>
      <c r="C422" s="46"/>
      <c r="D422" s="46"/>
      <c r="E422" s="46"/>
      <c r="F422" s="46"/>
      <c r="G422" s="46"/>
      <c r="H422" s="46"/>
      <c r="I422" s="46"/>
      <c r="J422" s="46"/>
      <c r="K422" s="46"/>
    </row>
    <row r="423" spans="1:11" ht="12.75">
      <c r="A423" s="46"/>
      <c r="B423" s="46"/>
      <c r="C423" s="46"/>
      <c r="D423" s="46"/>
      <c r="E423" s="46"/>
      <c r="F423" s="46"/>
      <c r="G423" s="46"/>
      <c r="H423" s="46"/>
      <c r="I423" s="46"/>
      <c r="J423" s="46"/>
      <c r="K423" s="46"/>
    </row>
    <row r="424" spans="1:11" ht="12.75">
      <c r="A424" s="46"/>
      <c r="B424" s="46"/>
      <c r="C424" s="46"/>
      <c r="D424" s="46"/>
      <c r="E424" s="46"/>
      <c r="F424" s="46"/>
      <c r="G424" s="46"/>
      <c r="H424" s="46"/>
      <c r="I424" s="46"/>
      <c r="J424" s="46"/>
      <c r="K424" s="46"/>
    </row>
    <row r="425" spans="1:11" ht="12.75">
      <c r="A425" s="46"/>
      <c r="B425" s="46"/>
      <c r="C425" s="46"/>
      <c r="D425" s="46"/>
      <c r="E425" s="46"/>
      <c r="F425" s="46"/>
      <c r="G425" s="46"/>
      <c r="H425" s="46"/>
      <c r="I425" s="46"/>
      <c r="J425" s="46"/>
      <c r="K425" s="46"/>
    </row>
    <row r="426" spans="1:11" ht="12.75">
      <c r="A426" s="46"/>
      <c r="B426" s="46"/>
      <c r="C426" s="46"/>
      <c r="D426" s="46"/>
      <c r="E426" s="46"/>
      <c r="F426" s="46"/>
      <c r="G426" s="46"/>
      <c r="H426" s="46"/>
      <c r="I426" s="46"/>
      <c r="J426" s="46"/>
      <c r="K426" s="46"/>
    </row>
    <row r="427" spans="1:11" ht="12.75">
      <c r="A427" s="46"/>
      <c r="B427" s="46"/>
      <c r="C427" s="46"/>
      <c r="D427" s="46"/>
      <c r="E427" s="46"/>
      <c r="F427" s="46"/>
      <c r="G427" s="46"/>
      <c r="H427" s="46"/>
      <c r="I427" s="46"/>
      <c r="J427" s="46"/>
      <c r="K427" s="46"/>
    </row>
    <row r="428" spans="1:11" ht="12.75">
      <c r="A428" s="46"/>
      <c r="B428" s="46"/>
      <c r="C428" s="46"/>
      <c r="D428" s="46"/>
      <c r="E428" s="46"/>
      <c r="F428" s="46"/>
      <c r="G428" s="46"/>
      <c r="H428" s="46"/>
      <c r="I428" s="46"/>
      <c r="J428" s="46"/>
      <c r="K428" s="46"/>
    </row>
    <row r="429" spans="1:11" ht="12.75">
      <c r="A429" s="46"/>
      <c r="B429" s="46"/>
      <c r="C429" s="46"/>
      <c r="D429" s="46"/>
      <c r="E429" s="46"/>
      <c r="F429" s="46"/>
      <c r="G429" s="46"/>
      <c r="H429" s="46"/>
      <c r="I429" s="46"/>
      <c r="J429" s="46"/>
      <c r="K429" s="46"/>
    </row>
    <row r="430" spans="1:11" ht="12.75">
      <c r="A430" s="46"/>
      <c r="B430" s="46"/>
      <c r="C430" s="46"/>
      <c r="D430" s="46"/>
      <c r="E430" s="46"/>
      <c r="F430" s="46"/>
      <c r="G430" s="46"/>
      <c r="H430" s="46"/>
      <c r="I430" s="46"/>
      <c r="J430" s="46"/>
      <c r="K430" s="46"/>
    </row>
    <row r="431" spans="1:11" ht="12.75">
      <c r="A431" s="46"/>
      <c r="B431" s="46"/>
      <c r="C431" s="46"/>
      <c r="D431" s="46"/>
      <c r="E431" s="46"/>
      <c r="F431" s="46"/>
      <c r="G431" s="46"/>
      <c r="H431" s="46"/>
      <c r="I431" s="46"/>
      <c r="J431" s="46"/>
      <c r="K431" s="46"/>
    </row>
    <row r="432" spans="1:11" ht="12.75">
      <c r="A432" s="46"/>
      <c r="B432" s="46"/>
      <c r="C432" s="46"/>
      <c r="D432" s="46"/>
      <c r="E432" s="46"/>
      <c r="F432" s="46"/>
      <c r="G432" s="46"/>
      <c r="H432" s="46"/>
      <c r="I432" s="46"/>
      <c r="J432" s="46"/>
      <c r="K432" s="46"/>
    </row>
    <row r="433" spans="1:11" ht="12.75">
      <c r="A433" s="46"/>
      <c r="B433" s="46"/>
      <c r="C433" s="46"/>
      <c r="D433" s="46"/>
      <c r="E433" s="46"/>
      <c r="F433" s="46"/>
      <c r="G433" s="46"/>
      <c r="H433" s="46"/>
      <c r="I433" s="46"/>
      <c r="J433" s="46"/>
      <c r="K433" s="46"/>
    </row>
    <row r="434" spans="1:11" ht="12.75">
      <c r="A434" s="46"/>
      <c r="B434" s="46"/>
      <c r="C434" s="46"/>
      <c r="D434" s="46"/>
      <c r="E434" s="46"/>
      <c r="F434" s="46"/>
      <c r="G434" s="46"/>
      <c r="H434" s="46"/>
      <c r="I434" s="46"/>
      <c r="J434" s="46"/>
      <c r="K434" s="46"/>
    </row>
    <row r="435" spans="1:11" ht="12.75">
      <c r="A435" s="46"/>
      <c r="B435" s="46"/>
      <c r="C435" s="46"/>
      <c r="D435" s="46"/>
      <c r="E435" s="46"/>
      <c r="F435" s="46"/>
      <c r="G435" s="46"/>
      <c r="H435" s="46"/>
      <c r="I435" s="46"/>
      <c r="J435" s="46"/>
      <c r="K435" s="46"/>
    </row>
    <row r="436" spans="1:11" ht="12.75">
      <c r="A436" s="46"/>
      <c r="B436" s="46"/>
      <c r="C436" s="46"/>
      <c r="D436" s="46"/>
      <c r="E436" s="46"/>
      <c r="F436" s="46"/>
      <c r="G436" s="46"/>
      <c r="H436" s="46"/>
      <c r="I436" s="46"/>
      <c r="J436" s="46"/>
      <c r="K436" s="46"/>
    </row>
    <row r="437" spans="1:11" ht="12.75">
      <c r="A437" s="46"/>
      <c r="B437" s="46"/>
      <c r="C437" s="46"/>
      <c r="D437" s="46"/>
      <c r="E437" s="46"/>
      <c r="F437" s="46"/>
      <c r="G437" s="46"/>
      <c r="H437" s="46"/>
      <c r="I437" s="46"/>
      <c r="J437" s="46"/>
      <c r="K437" s="46"/>
    </row>
    <row r="438" spans="1:11" ht="12.75">
      <c r="A438" s="46"/>
      <c r="B438" s="46"/>
      <c r="C438" s="46"/>
      <c r="D438" s="46"/>
      <c r="E438" s="46"/>
      <c r="F438" s="46"/>
      <c r="G438" s="46"/>
      <c r="H438" s="46"/>
      <c r="I438" s="46"/>
      <c r="J438" s="46"/>
      <c r="K438" s="46"/>
    </row>
    <row r="439" spans="1:11" ht="12.75">
      <c r="A439" s="46"/>
      <c r="B439" s="46"/>
      <c r="C439" s="46"/>
      <c r="D439" s="46"/>
      <c r="E439" s="46"/>
      <c r="F439" s="46"/>
      <c r="G439" s="46"/>
      <c r="H439" s="46"/>
      <c r="I439" s="46"/>
      <c r="J439" s="46"/>
      <c r="K439" s="46"/>
    </row>
    <row r="440" spans="1:11" ht="12.75">
      <c r="A440" s="46"/>
      <c r="B440" s="46"/>
      <c r="C440" s="46"/>
      <c r="D440" s="46"/>
      <c r="E440" s="46"/>
      <c r="F440" s="46"/>
      <c r="G440" s="46"/>
      <c r="H440" s="46"/>
      <c r="I440" s="46"/>
      <c r="J440" s="46"/>
      <c r="K440" s="46"/>
    </row>
    <row r="441" spans="1:11" ht="12.75">
      <c r="A441" s="46"/>
      <c r="B441" s="46"/>
      <c r="C441" s="46"/>
      <c r="D441" s="46"/>
      <c r="E441" s="46"/>
      <c r="F441" s="46"/>
      <c r="G441" s="46"/>
      <c r="H441" s="46"/>
      <c r="I441" s="46"/>
      <c r="J441" s="46"/>
      <c r="K441" s="46"/>
    </row>
    <row r="442" spans="1:11" ht="12.75">
      <c r="A442" s="46"/>
      <c r="B442" s="46"/>
      <c r="C442" s="46"/>
      <c r="D442" s="46"/>
      <c r="E442" s="46"/>
      <c r="F442" s="46"/>
      <c r="G442" s="46"/>
      <c r="H442" s="46"/>
      <c r="I442" s="46"/>
      <c r="J442" s="46"/>
      <c r="K442" s="46"/>
    </row>
    <row r="443" spans="1:11" ht="12.75">
      <c r="A443" s="46"/>
      <c r="B443" s="46"/>
      <c r="C443" s="46"/>
      <c r="D443" s="46"/>
      <c r="E443" s="46"/>
      <c r="F443" s="46"/>
      <c r="G443" s="46"/>
      <c r="H443" s="46"/>
      <c r="I443" s="46"/>
      <c r="J443" s="46"/>
      <c r="K443" s="46"/>
    </row>
    <row r="444" spans="1:11" ht="12.75">
      <c r="A444" s="46"/>
      <c r="B444" s="46"/>
      <c r="C444" s="46"/>
      <c r="D444" s="46"/>
      <c r="E444" s="46"/>
      <c r="F444" s="46"/>
      <c r="G444" s="46"/>
      <c r="H444" s="46"/>
      <c r="I444" s="46"/>
      <c r="J444" s="46"/>
      <c r="K444" s="46"/>
    </row>
    <row r="445" spans="1:11" ht="12.75">
      <c r="A445" s="46"/>
      <c r="B445" s="46"/>
      <c r="C445" s="46"/>
      <c r="D445" s="46"/>
      <c r="E445" s="46"/>
      <c r="F445" s="46"/>
      <c r="G445" s="46"/>
      <c r="H445" s="46"/>
      <c r="I445" s="46"/>
      <c r="J445" s="46"/>
      <c r="K445" s="46"/>
    </row>
    <row r="446" spans="1:11" ht="12.75">
      <c r="A446" s="46"/>
      <c r="B446" s="46"/>
      <c r="C446" s="46"/>
      <c r="D446" s="46"/>
      <c r="E446" s="46"/>
      <c r="F446" s="46"/>
      <c r="G446" s="46"/>
      <c r="H446" s="46"/>
      <c r="I446" s="46"/>
      <c r="J446" s="46"/>
      <c r="K446" s="46"/>
    </row>
    <row r="447" spans="1:11" ht="12.75">
      <c r="A447" s="46"/>
      <c r="B447" s="46"/>
      <c r="C447" s="46"/>
      <c r="D447" s="46"/>
      <c r="E447" s="46"/>
      <c r="F447" s="46"/>
      <c r="G447" s="46"/>
      <c r="H447" s="46"/>
      <c r="I447" s="46"/>
      <c r="J447" s="46"/>
      <c r="K447" s="46"/>
    </row>
    <row r="448" spans="1:11" ht="12.75">
      <c r="A448" s="46"/>
      <c r="B448" s="46"/>
      <c r="C448" s="46"/>
      <c r="D448" s="46"/>
      <c r="E448" s="46"/>
      <c r="F448" s="46"/>
      <c r="G448" s="46"/>
      <c r="H448" s="46"/>
      <c r="I448" s="46"/>
      <c r="J448" s="46"/>
      <c r="K448" s="46"/>
    </row>
    <row r="449" spans="1:11" ht="12.75">
      <c r="A449" s="46"/>
      <c r="B449" s="46"/>
      <c r="C449" s="46"/>
      <c r="D449" s="46"/>
      <c r="E449" s="46"/>
      <c r="F449" s="46"/>
      <c r="G449" s="46"/>
      <c r="H449" s="46"/>
      <c r="I449" s="46"/>
      <c r="J449" s="46"/>
      <c r="K449" s="46"/>
    </row>
    <row r="450" spans="1:11" ht="12.75">
      <c r="A450" s="46"/>
      <c r="B450" s="46"/>
      <c r="C450" s="46"/>
      <c r="D450" s="46"/>
      <c r="E450" s="46"/>
      <c r="F450" s="46"/>
      <c r="G450" s="46"/>
      <c r="H450" s="46"/>
      <c r="I450" s="46"/>
      <c r="J450" s="46"/>
      <c r="K450" s="46"/>
    </row>
    <row r="451" spans="1:11" ht="12.75">
      <c r="A451" s="46"/>
      <c r="B451" s="46"/>
      <c r="C451" s="46"/>
      <c r="D451" s="46"/>
      <c r="E451" s="46"/>
      <c r="F451" s="46"/>
      <c r="G451" s="46"/>
      <c r="H451" s="46"/>
      <c r="I451" s="46"/>
      <c r="J451" s="46"/>
      <c r="K451" s="46"/>
    </row>
    <row r="452" spans="1:11" ht="12.75">
      <c r="A452" s="46"/>
      <c r="B452" s="46"/>
      <c r="C452" s="46"/>
      <c r="D452" s="46"/>
      <c r="E452" s="46"/>
      <c r="F452" s="46"/>
      <c r="G452" s="46"/>
      <c r="H452" s="46"/>
      <c r="I452" s="46"/>
      <c r="J452" s="46"/>
      <c r="K452" s="46"/>
    </row>
    <row r="453" spans="1:11" ht="12.75">
      <c r="A453" s="46"/>
      <c r="B453" s="46"/>
      <c r="C453" s="46"/>
      <c r="D453" s="46"/>
      <c r="E453" s="46"/>
      <c r="F453" s="46"/>
      <c r="G453" s="46"/>
      <c r="H453" s="46"/>
      <c r="I453" s="46"/>
      <c r="J453" s="46"/>
      <c r="K453" s="46"/>
    </row>
    <row r="454" spans="1:11" ht="12.75">
      <c r="A454" s="46"/>
      <c r="B454" s="46"/>
      <c r="C454" s="46"/>
      <c r="D454" s="46"/>
      <c r="E454" s="46"/>
      <c r="F454" s="46"/>
      <c r="G454" s="46"/>
      <c r="H454" s="46"/>
      <c r="I454" s="46"/>
      <c r="J454" s="46"/>
      <c r="K454" s="46"/>
    </row>
    <row r="455" spans="1:11" ht="12.75">
      <c r="A455" s="46"/>
      <c r="B455" s="46"/>
      <c r="C455" s="46"/>
      <c r="D455" s="46"/>
      <c r="E455" s="46"/>
      <c r="F455" s="46"/>
      <c r="G455" s="46"/>
      <c r="H455" s="46"/>
      <c r="I455" s="46"/>
      <c r="J455" s="46"/>
      <c r="K455" s="46"/>
    </row>
    <row r="456" spans="1:11" ht="12.75">
      <c r="A456" s="46"/>
      <c r="B456" s="46"/>
      <c r="C456" s="46"/>
      <c r="D456" s="46"/>
      <c r="E456" s="46"/>
      <c r="F456" s="46"/>
      <c r="G456" s="46"/>
      <c r="H456" s="46"/>
      <c r="I456" s="46"/>
      <c r="J456" s="46"/>
      <c r="K456" s="46"/>
    </row>
    <row r="457" spans="1:11" ht="12.75">
      <c r="A457" s="46"/>
      <c r="B457" s="46"/>
      <c r="C457" s="46"/>
      <c r="D457" s="46"/>
      <c r="E457" s="46"/>
      <c r="F457" s="46"/>
      <c r="G457" s="46"/>
      <c r="H457" s="46"/>
      <c r="I457" s="46"/>
      <c r="J457" s="46"/>
      <c r="K457" s="46"/>
    </row>
    <row r="458" spans="1:11" ht="12.75">
      <c r="A458" s="46"/>
      <c r="B458" s="46"/>
      <c r="C458" s="46"/>
      <c r="D458" s="46"/>
      <c r="E458" s="46"/>
      <c r="F458" s="46"/>
      <c r="G458" s="46"/>
      <c r="H458" s="46"/>
      <c r="I458" s="46"/>
      <c r="J458" s="46"/>
      <c r="K458" s="46"/>
    </row>
    <row r="459" spans="1:11" ht="12.75">
      <c r="A459" s="46"/>
      <c r="B459" s="46"/>
      <c r="C459" s="46"/>
      <c r="D459" s="46"/>
      <c r="E459" s="46"/>
      <c r="F459" s="46"/>
      <c r="G459" s="46"/>
      <c r="H459" s="46"/>
      <c r="I459" s="46"/>
      <c r="J459" s="46"/>
      <c r="K459" s="46"/>
    </row>
    <row r="460" spans="1:11" ht="12.75">
      <c r="A460" s="46"/>
      <c r="B460" s="46"/>
      <c r="C460" s="46"/>
      <c r="D460" s="46"/>
      <c r="E460" s="46"/>
      <c r="F460" s="46"/>
      <c r="G460" s="46"/>
      <c r="H460" s="46"/>
      <c r="I460" s="46"/>
      <c r="J460" s="46"/>
      <c r="K460" s="46"/>
    </row>
    <row r="461" spans="1:11" ht="12.75">
      <c r="A461" s="46"/>
      <c r="B461" s="46"/>
      <c r="C461" s="46"/>
      <c r="D461" s="46"/>
      <c r="E461" s="46"/>
      <c r="F461" s="46"/>
      <c r="G461" s="46"/>
      <c r="H461" s="46"/>
      <c r="I461" s="46"/>
      <c r="J461" s="46"/>
      <c r="K461" s="46"/>
    </row>
    <row r="462" spans="1:11" ht="12.75">
      <c r="A462" s="46"/>
      <c r="B462" s="46"/>
      <c r="C462" s="46"/>
      <c r="D462" s="46"/>
      <c r="E462" s="46"/>
      <c r="F462" s="46"/>
      <c r="G462" s="46"/>
      <c r="H462" s="46"/>
      <c r="I462" s="46"/>
      <c r="J462" s="46"/>
      <c r="K462" s="46"/>
    </row>
    <row r="463" spans="1:11" ht="12.75">
      <c r="A463" s="46"/>
      <c r="B463" s="46"/>
      <c r="C463" s="46"/>
      <c r="D463" s="46"/>
      <c r="E463" s="46"/>
      <c r="F463" s="46"/>
      <c r="G463" s="46"/>
      <c r="H463" s="46"/>
      <c r="I463" s="46"/>
      <c r="J463" s="46"/>
      <c r="K463" s="46"/>
    </row>
    <row r="464" spans="1:11" ht="12.75">
      <c r="A464" s="46"/>
      <c r="B464" s="46"/>
      <c r="C464" s="46"/>
      <c r="D464" s="46"/>
      <c r="E464" s="46"/>
      <c r="F464" s="46"/>
      <c r="G464" s="46"/>
      <c r="H464" s="46"/>
      <c r="I464" s="46"/>
      <c r="J464" s="46"/>
      <c r="K464" s="46"/>
    </row>
    <row r="465" spans="1:11" ht="12.75">
      <c r="A465" s="46"/>
      <c r="B465" s="46"/>
      <c r="C465" s="46"/>
      <c r="D465" s="46"/>
      <c r="E465" s="46"/>
      <c r="F465" s="46"/>
      <c r="G465" s="46"/>
      <c r="H465" s="46"/>
      <c r="I465" s="46"/>
      <c r="J465" s="46"/>
      <c r="K465" s="46"/>
    </row>
    <row r="466" spans="1:11" ht="12.75">
      <c r="A466" s="46"/>
      <c r="B466" s="46"/>
      <c r="C466" s="46"/>
      <c r="D466" s="46"/>
      <c r="E466" s="46"/>
      <c r="F466" s="46"/>
      <c r="G466" s="46"/>
      <c r="H466" s="46"/>
      <c r="I466" s="46"/>
      <c r="J466" s="46"/>
      <c r="K466" s="46"/>
    </row>
    <row r="467" spans="1:11" ht="12.75">
      <c r="A467" s="46"/>
      <c r="B467" s="46"/>
      <c r="C467" s="46"/>
      <c r="D467" s="46"/>
      <c r="E467" s="46"/>
      <c r="F467" s="46"/>
      <c r="G467" s="46"/>
      <c r="H467" s="46"/>
      <c r="I467" s="46"/>
      <c r="J467" s="46"/>
      <c r="K467" s="46"/>
    </row>
    <row r="468" spans="1:11" ht="12.75">
      <c r="A468" s="46"/>
      <c r="B468" s="46"/>
      <c r="C468" s="46"/>
      <c r="D468" s="46"/>
      <c r="E468" s="46"/>
      <c r="F468" s="46"/>
      <c r="G468" s="46"/>
      <c r="H468" s="46"/>
      <c r="I468" s="46"/>
      <c r="J468" s="46"/>
      <c r="K468" s="46"/>
    </row>
    <row r="469" spans="1:11" ht="12.75">
      <c r="A469" s="46"/>
      <c r="B469" s="46"/>
      <c r="C469" s="46"/>
      <c r="D469" s="46"/>
      <c r="E469" s="46"/>
      <c r="F469" s="46"/>
      <c r="G469" s="46"/>
      <c r="H469" s="46"/>
      <c r="I469" s="46"/>
      <c r="J469" s="46"/>
      <c r="K469" s="46"/>
    </row>
    <row r="470" spans="1:11" ht="12.75">
      <c r="A470" s="46"/>
      <c r="B470" s="46"/>
      <c r="C470" s="46"/>
      <c r="D470" s="46"/>
      <c r="E470" s="46"/>
      <c r="F470" s="46"/>
      <c r="G470" s="46"/>
      <c r="H470" s="46"/>
      <c r="I470" s="46"/>
      <c r="J470" s="46"/>
      <c r="K470" s="46"/>
    </row>
    <row r="471" spans="1:11" ht="12.75">
      <c r="A471" s="46"/>
      <c r="B471" s="46"/>
      <c r="C471" s="46"/>
      <c r="D471" s="46"/>
      <c r="E471" s="46"/>
      <c r="F471" s="46"/>
      <c r="G471" s="46"/>
      <c r="H471" s="46"/>
      <c r="I471" s="46"/>
      <c r="J471" s="46"/>
      <c r="K471" s="46"/>
    </row>
    <row r="472" spans="1:11" ht="12.75">
      <c r="A472" s="46"/>
      <c r="B472" s="46"/>
      <c r="C472" s="46"/>
      <c r="D472" s="46"/>
      <c r="E472" s="46"/>
      <c r="F472" s="46"/>
      <c r="G472" s="46"/>
      <c r="H472" s="46"/>
      <c r="I472" s="46"/>
      <c r="J472" s="46"/>
      <c r="K472" s="46"/>
    </row>
    <row r="473" spans="1:11" ht="12.75">
      <c r="A473" s="46"/>
      <c r="B473" s="46"/>
      <c r="C473" s="46"/>
      <c r="D473" s="46"/>
      <c r="E473" s="46"/>
      <c r="F473" s="46"/>
      <c r="G473" s="46"/>
      <c r="H473" s="46"/>
      <c r="I473" s="46"/>
      <c r="J473" s="46"/>
      <c r="K473" s="46"/>
    </row>
    <row r="474" spans="1:11" ht="12.75">
      <c r="A474" s="46"/>
      <c r="B474" s="46"/>
      <c r="C474" s="46"/>
      <c r="D474" s="46"/>
      <c r="E474" s="46"/>
      <c r="F474" s="46"/>
      <c r="G474" s="46"/>
      <c r="H474" s="46"/>
      <c r="I474" s="46"/>
      <c r="J474" s="46"/>
      <c r="K474" s="46"/>
    </row>
    <row r="475" spans="1:11" ht="12.75">
      <c r="A475" s="46"/>
      <c r="B475" s="46"/>
      <c r="C475" s="46"/>
      <c r="D475" s="46"/>
      <c r="E475" s="46"/>
      <c r="F475" s="46"/>
      <c r="G475" s="46"/>
      <c r="H475" s="46"/>
      <c r="I475" s="46"/>
      <c r="J475" s="46"/>
      <c r="K475" s="46"/>
    </row>
    <row r="476" spans="1:11" ht="12.75">
      <c r="A476" s="46"/>
      <c r="B476" s="46"/>
      <c r="C476" s="46"/>
      <c r="D476" s="46"/>
      <c r="E476" s="46"/>
      <c r="F476" s="46"/>
      <c r="G476" s="46"/>
      <c r="H476" s="46"/>
      <c r="I476" s="46"/>
      <c r="J476" s="46"/>
      <c r="K476" s="46"/>
    </row>
    <row r="477" spans="1:11" ht="12.75">
      <c r="A477" s="46"/>
      <c r="B477" s="46"/>
      <c r="C477" s="46"/>
      <c r="D477" s="46"/>
      <c r="E477" s="46"/>
      <c r="F477" s="46"/>
      <c r="G477" s="46"/>
      <c r="H477" s="46"/>
      <c r="I477" s="46"/>
      <c r="J477" s="46"/>
      <c r="K477" s="46"/>
    </row>
    <row r="478" spans="1:11" ht="12.75">
      <c r="A478" s="46"/>
      <c r="B478" s="46"/>
      <c r="C478" s="46"/>
      <c r="D478" s="46"/>
      <c r="E478" s="46"/>
      <c r="F478" s="46"/>
      <c r="G478" s="46"/>
      <c r="H478" s="46"/>
      <c r="I478" s="46"/>
      <c r="J478" s="46"/>
      <c r="K478" s="46"/>
    </row>
    <row r="479" spans="1:11" ht="12.75">
      <c r="A479" s="46"/>
      <c r="B479" s="46"/>
      <c r="C479" s="46"/>
      <c r="D479" s="46"/>
      <c r="E479" s="46"/>
      <c r="F479" s="46"/>
      <c r="G479" s="46"/>
      <c r="H479" s="46"/>
      <c r="I479" s="46"/>
      <c r="J479" s="46"/>
      <c r="K479" s="46"/>
    </row>
    <row r="480" spans="1:11" ht="12.75">
      <c r="A480" s="46"/>
      <c r="B480" s="46"/>
      <c r="C480" s="46"/>
      <c r="D480" s="46"/>
      <c r="E480" s="46"/>
      <c r="F480" s="46"/>
      <c r="G480" s="46"/>
      <c r="H480" s="46"/>
      <c r="I480" s="46"/>
      <c r="J480" s="46"/>
      <c r="K480" s="46"/>
    </row>
    <row r="481" spans="1:11" ht="12.75">
      <c r="A481" s="46"/>
      <c r="B481" s="46"/>
      <c r="C481" s="46"/>
      <c r="D481" s="46"/>
      <c r="E481" s="46"/>
      <c r="F481" s="46"/>
      <c r="G481" s="46"/>
      <c r="H481" s="46"/>
      <c r="I481" s="46"/>
      <c r="J481" s="46"/>
      <c r="K481" s="46"/>
    </row>
    <row r="482" spans="1:11" ht="12.75">
      <c r="A482" s="46"/>
      <c r="B482" s="46"/>
      <c r="C482" s="46"/>
      <c r="D482" s="46"/>
      <c r="E482" s="46"/>
      <c r="F482" s="46"/>
      <c r="G482" s="46"/>
      <c r="H482" s="46"/>
      <c r="I482" s="46"/>
      <c r="J482" s="46"/>
      <c r="K482" s="46"/>
    </row>
    <row r="483" spans="1:11" ht="12.75">
      <c r="A483" s="46"/>
      <c r="B483" s="46"/>
      <c r="C483" s="46"/>
      <c r="D483" s="46"/>
      <c r="E483" s="46"/>
      <c r="F483" s="46"/>
      <c r="G483" s="46"/>
      <c r="H483" s="46"/>
      <c r="I483" s="46"/>
      <c r="J483" s="46"/>
      <c r="K483" s="46"/>
    </row>
    <row r="484" spans="1:11" ht="12.75">
      <c r="A484" s="46"/>
      <c r="B484" s="46"/>
      <c r="C484" s="46"/>
      <c r="D484" s="46"/>
      <c r="E484" s="46"/>
      <c r="F484" s="46"/>
      <c r="G484" s="46"/>
      <c r="H484" s="46"/>
      <c r="I484" s="46"/>
      <c r="J484" s="46"/>
      <c r="K484" s="46"/>
    </row>
    <row r="485" spans="1:11" ht="12.75">
      <c r="A485" s="46"/>
      <c r="B485" s="46"/>
      <c r="C485" s="46"/>
      <c r="D485" s="46"/>
      <c r="E485" s="46"/>
      <c r="F485" s="46"/>
      <c r="G485" s="46"/>
      <c r="H485" s="46"/>
      <c r="I485" s="46"/>
      <c r="J485" s="46"/>
      <c r="K485" s="46"/>
    </row>
    <row r="486" spans="1:11" ht="12.75">
      <c r="A486" s="46"/>
      <c r="B486" s="46"/>
      <c r="C486" s="46"/>
      <c r="D486" s="46"/>
      <c r="E486" s="46"/>
      <c r="F486" s="46"/>
      <c r="G486" s="46"/>
      <c r="H486" s="46"/>
      <c r="I486" s="46"/>
      <c r="J486" s="46"/>
      <c r="K486" s="46"/>
    </row>
    <row r="487" spans="1:11" ht="12.75">
      <c r="A487" s="46"/>
      <c r="B487" s="46"/>
      <c r="C487" s="46"/>
      <c r="D487" s="46"/>
      <c r="E487" s="46"/>
      <c r="F487" s="46"/>
      <c r="G487" s="46"/>
      <c r="H487" s="46"/>
      <c r="I487" s="46"/>
      <c r="J487" s="46"/>
      <c r="K487" s="46"/>
    </row>
    <row r="488" spans="1:11" ht="12.75">
      <c r="A488" s="46"/>
      <c r="B488" s="46"/>
      <c r="C488" s="46"/>
      <c r="D488" s="46"/>
      <c r="E488" s="46"/>
      <c r="F488" s="46"/>
      <c r="G488" s="46"/>
      <c r="H488" s="46"/>
      <c r="I488" s="46"/>
      <c r="J488" s="46"/>
      <c r="K488" s="46"/>
    </row>
    <row r="489" spans="1:11" ht="12.75">
      <c r="A489" s="46"/>
      <c r="B489" s="46"/>
      <c r="C489" s="46"/>
      <c r="D489" s="46"/>
      <c r="E489" s="46"/>
      <c r="F489" s="46"/>
      <c r="G489" s="46"/>
      <c r="H489" s="46"/>
      <c r="I489" s="46"/>
      <c r="J489" s="46"/>
      <c r="K489" s="46"/>
    </row>
    <row r="490" spans="1:11" ht="12.75">
      <c r="A490" s="46"/>
      <c r="B490" s="46"/>
      <c r="C490" s="46"/>
      <c r="D490" s="46"/>
      <c r="E490" s="46"/>
      <c r="F490" s="46"/>
      <c r="G490" s="46"/>
      <c r="H490" s="46"/>
      <c r="I490" s="46"/>
      <c r="J490" s="46"/>
      <c r="K490" s="46"/>
    </row>
    <row r="491" spans="1:11" ht="12.75">
      <c r="A491" s="46"/>
      <c r="B491" s="46"/>
      <c r="C491" s="46"/>
      <c r="D491" s="46"/>
      <c r="E491" s="46"/>
      <c r="F491" s="46"/>
      <c r="G491" s="46"/>
      <c r="H491" s="46"/>
      <c r="I491" s="46"/>
      <c r="J491" s="46"/>
      <c r="K491" s="46"/>
    </row>
    <row r="492" spans="1:11" ht="12.75">
      <c r="A492" s="46"/>
      <c r="B492" s="46"/>
      <c r="C492" s="46"/>
      <c r="D492" s="46"/>
      <c r="E492" s="46"/>
      <c r="F492" s="46"/>
      <c r="G492" s="46"/>
      <c r="H492" s="46"/>
      <c r="I492" s="46"/>
      <c r="J492" s="46"/>
      <c r="K492" s="46"/>
    </row>
    <row r="493" spans="1:11" ht="12.75">
      <c r="A493" s="46"/>
      <c r="B493" s="46"/>
      <c r="C493" s="46"/>
      <c r="D493" s="46"/>
      <c r="E493" s="46"/>
      <c r="F493" s="46"/>
      <c r="G493" s="46"/>
      <c r="H493" s="46"/>
      <c r="I493" s="46"/>
      <c r="J493" s="46"/>
      <c r="K493" s="46"/>
    </row>
    <row r="494" spans="1:11" ht="12.75">
      <c r="A494" s="46"/>
      <c r="B494" s="46"/>
      <c r="C494" s="46"/>
      <c r="D494" s="46"/>
      <c r="E494" s="46"/>
      <c r="F494" s="46"/>
      <c r="G494" s="46"/>
      <c r="H494" s="46"/>
      <c r="I494" s="46"/>
      <c r="J494" s="46"/>
      <c r="K494" s="46"/>
    </row>
    <row r="495" spans="1:11" ht="12.75">
      <c r="A495" s="46"/>
      <c r="B495" s="46"/>
      <c r="C495" s="46"/>
      <c r="D495" s="46"/>
      <c r="E495" s="46"/>
      <c r="F495" s="46"/>
      <c r="G495" s="46"/>
      <c r="H495" s="46"/>
      <c r="I495" s="46"/>
      <c r="J495" s="46"/>
      <c r="K495" s="46"/>
    </row>
    <row r="496" spans="1:11" ht="12.75">
      <c r="A496" s="46"/>
      <c r="B496" s="46"/>
      <c r="C496" s="46"/>
      <c r="D496" s="46"/>
      <c r="E496" s="46"/>
      <c r="F496" s="46"/>
      <c r="G496" s="46"/>
      <c r="H496" s="46"/>
      <c r="I496" s="46"/>
      <c r="J496" s="46"/>
      <c r="K496" s="46"/>
    </row>
    <row r="497" spans="1:11" ht="12.75">
      <c r="A497" s="46"/>
      <c r="B497" s="46"/>
      <c r="C497" s="46"/>
      <c r="D497" s="46"/>
      <c r="E497" s="46"/>
      <c r="F497" s="46"/>
      <c r="G497" s="46"/>
      <c r="H497" s="46"/>
      <c r="I497" s="46"/>
      <c r="J497" s="46"/>
      <c r="K497" s="46"/>
    </row>
    <row r="498" spans="1:11" ht="12.75">
      <c r="A498" s="46"/>
      <c r="B498" s="46"/>
      <c r="C498" s="46"/>
      <c r="D498" s="46"/>
      <c r="E498" s="46"/>
      <c r="F498" s="46"/>
      <c r="G498" s="46"/>
      <c r="H498" s="46"/>
      <c r="I498" s="46"/>
      <c r="J498" s="46"/>
      <c r="K498" s="46"/>
    </row>
    <row r="499" spans="1:11" ht="12.75">
      <c r="A499" s="46"/>
      <c r="B499" s="46"/>
      <c r="C499" s="46"/>
      <c r="D499" s="46"/>
      <c r="E499" s="46"/>
      <c r="F499" s="46"/>
      <c r="G499" s="46"/>
      <c r="H499" s="46"/>
      <c r="I499" s="46"/>
      <c r="J499" s="46"/>
      <c r="K499" s="46"/>
    </row>
    <row r="500" spans="1:11" ht="12.75">
      <c r="A500" s="46"/>
      <c r="B500" s="46"/>
      <c r="C500" s="46"/>
      <c r="D500" s="46"/>
      <c r="E500" s="46"/>
      <c r="F500" s="46"/>
      <c r="G500" s="46"/>
      <c r="H500" s="46"/>
      <c r="I500" s="46"/>
      <c r="J500" s="46"/>
      <c r="K500" s="46"/>
    </row>
    <row r="501" spans="1:11" ht="12.75">
      <c r="A501" s="46"/>
      <c r="B501" s="46"/>
      <c r="C501" s="46"/>
      <c r="D501" s="46"/>
      <c r="E501" s="46"/>
      <c r="F501" s="46"/>
      <c r="G501" s="46"/>
      <c r="H501" s="46"/>
      <c r="I501" s="46"/>
      <c r="J501" s="46"/>
      <c r="K501" s="46"/>
    </row>
    <row r="502" spans="1:11" ht="12.75">
      <c r="A502" s="46"/>
      <c r="B502" s="46"/>
      <c r="C502" s="46"/>
      <c r="D502" s="46"/>
      <c r="E502" s="46"/>
      <c r="F502" s="46"/>
      <c r="G502" s="46"/>
      <c r="H502" s="46"/>
      <c r="I502" s="46"/>
      <c r="J502" s="46"/>
      <c r="K502" s="46"/>
    </row>
    <row r="503" spans="1:11" ht="12.75">
      <c r="A503" s="46"/>
      <c r="B503" s="46"/>
      <c r="C503" s="46"/>
      <c r="D503" s="46"/>
      <c r="E503" s="46"/>
      <c r="F503" s="46"/>
      <c r="G503" s="46"/>
      <c r="H503" s="46"/>
      <c r="I503" s="46"/>
      <c r="J503" s="46"/>
      <c r="K503" s="46"/>
    </row>
    <row r="504" spans="1:11" ht="12.75">
      <c r="A504" s="46"/>
      <c r="B504" s="46"/>
      <c r="C504" s="46"/>
      <c r="D504" s="46"/>
      <c r="E504" s="46"/>
      <c r="F504" s="46"/>
      <c r="G504" s="46"/>
      <c r="H504" s="46"/>
      <c r="I504" s="46"/>
      <c r="J504" s="46"/>
      <c r="K504" s="46"/>
    </row>
    <row r="505" spans="1:11" ht="12.75">
      <c r="A505" s="46"/>
      <c r="B505" s="46"/>
      <c r="C505" s="46"/>
      <c r="D505" s="46"/>
      <c r="E505" s="46"/>
      <c r="F505" s="46"/>
      <c r="G505" s="46"/>
      <c r="H505" s="46"/>
      <c r="I505" s="46"/>
      <c r="J505" s="46"/>
      <c r="K505" s="46"/>
    </row>
    <row r="506" spans="1:11" ht="12.75">
      <c r="A506" s="46"/>
      <c r="B506" s="46"/>
      <c r="C506" s="46"/>
      <c r="D506" s="46"/>
      <c r="E506" s="46"/>
      <c r="F506" s="46"/>
      <c r="G506" s="46"/>
      <c r="H506" s="46"/>
      <c r="I506" s="46"/>
      <c r="J506" s="46"/>
      <c r="K506" s="46"/>
    </row>
    <row r="507" spans="1:11" ht="12.75">
      <c r="A507" s="46"/>
      <c r="B507" s="46"/>
      <c r="C507" s="46"/>
      <c r="D507" s="46"/>
      <c r="E507" s="46"/>
      <c r="F507" s="46"/>
      <c r="G507" s="46"/>
      <c r="H507" s="46"/>
      <c r="I507" s="46"/>
      <c r="J507" s="46"/>
      <c r="K507" s="46"/>
    </row>
    <row r="508" spans="1:11" ht="12.75">
      <c r="A508" s="46"/>
      <c r="B508" s="46"/>
      <c r="C508" s="46"/>
      <c r="D508" s="46"/>
      <c r="E508" s="46"/>
      <c r="F508" s="46"/>
      <c r="G508" s="46"/>
      <c r="H508" s="46"/>
      <c r="I508" s="46"/>
      <c r="J508" s="46"/>
      <c r="K508" s="46"/>
    </row>
    <row r="509" spans="1:11" ht="12.75">
      <c r="A509" s="46"/>
      <c r="B509" s="46"/>
      <c r="C509" s="46"/>
      <c r="D509" s="46"/>
      <c r="E509" s="46"/>
      <c r="F509" s="46"/>
      <c r="G509" s="46"/>
      <c r="H509" s="46"/>
      <c r="I509" s="46"/>
      <c r="J509" s="46"/>
      <c r="K509" s="46"/>
    </row>
    <row r="510" spans="1:11" ht="12.75">
      <c r="A510" s="46"/>
      <c r="B510" s="46"/>
      <c r="C510" s="46"/>
      <c r="D510" s="46"/>
      <c r="E510" s="46"/>
      <c r="F510" s="46"/>
      <c r="G510" s="46"/>
      <c r="H510" s="46"/>
      <c r="I510" s="46"/>
      <c r="J510" s="46"/>
      <c r="K510" s="46"/>
    </row>
    <row r="511" spans="1:11" ht="12.75">
      <c r="A511" s="46"/>
      <c r="B511" s="46"/>
      <c r="C511" s="46"/>
      <c r="D511" s="46"/>
      <c r="E511" s="46"/>
      <c r="F511" s="46"/>
      <c r="G511" s="46"/>
      <c r="H511" s="46"/>
      <c r="I511" s="46"/>
      <c r="J511" s="46"/>
      <c r="K511" s="46"/>
    </row>
    <row r="512" spans="1:11" ht="12.75">
      <c r="A512" s="46"/>
      <c r="B512" s="46"/>
      <c r="C512" s="46"/>
      <c r="D512" s="46"/>
      <c r="E512" s="46"/>
      <c r="F512" s="46"/>
      <c r="G512" s="46"/>
      <c r="H512" s="46"/>
      <c r="I512" s="46"/>
      <c r="J512" s="46"/>
      <c r="K512" s="46"/>
    </row>
    <row r="513" spans="1:11" ht="12.75">
      <c r="A513" s="46"/>
      <c r="B513" s="46"/>
      <c r="C513" s="46"/>
      <c r="D513" s="46"/>
      <c r="E513" s="46"/>
      <c r="F513" s="46"/>
      <c r="G513" s="46"/>
      <c r="H513" s="46"/>
      <c r="I513" s="46"/>
      <c r="J513" s="46"/>
      <c r="K513" s="46"/>
    </row>
    <row r="514" spans="1:11" ht="12.75">
      <c r="A514" s="46"/>
      <c r="B514" s="46"/>
      <c r="C514" s="46"/>
      <c r="D514" s="46"/>
      <c r="E514" s="46"/>
      <c r="F514" s="46"/>
      <c r="G514" s="46"/>
      <c r="H514" s="46"/>
      <c r="I514" s="46"/>
      <c r="J514" s="46"/>
      <c r="K514" s="46"/>
    </row>
    <row r="515" spans="1:11" ht="12.75">
      <c r="A515" s="46"/>
      <c r="B515" s="46"/>
      <c r="C515" s="46"/>
      <c r="D515" s="46"/>
      <c r="E515" s="46"/>
      <c r="F515" s="46"/>
      <c r="G515" s="46"/>
      <c r="H515" s="46"/>
      <c r="I515" s="46"/>
      <c r="J515" s="46"/>
      <c r="K515" s="46"/>
    </row>
    <row r="516" spans="1:11" ht="12.75">
      <c r="A516" s="46"/>
      <c r="B516" s="46"/>
      <c r="C516" s="46"/>
      <c r="D516" s="46"/>
      <c r="E516" s="46"/>
      <c r="F516" s="46"/>
      <c r="G516" s="46"/>
      <c r="H516" s="46"/>
      <c r="I516" s="46"/>
      <c r="J516" s="46"/>
      <c r="K516" s="46"/>
    </row>
    <row r="517" spans="1:11" ht="12.75">
      <c r="A517" s="46"/>
      <c r="B517" s="46"/>
      <c r="C517" s="46"/>
      <c r="D517" s="46"/>
      <c r="E517" s="46"/>
      <c r="F517" s="46"/>
      <c r="G517" s="46"/>
      <c r="H517" s="46"/>
      <c r="I517" s="46"/>
      <c r="J517" s="46"/>
      <c r="K517" s="46"/>
    </row>
    <row r="518" spans="1:11" ht="12.75">
      <c r="A518" s="46"/>
      <c r="B518" s="46"/>
      <c r="C518" s="46"/>
      <c r="D518" s="46"/>
      <c r="E518" s="46"/>
      <c r="F518" s="46"/>
      <c r="G518" s="46"/>
      <c r="H518" s="46"/>
      <c r="I518" s="46"/>
      <c r="J518" s="46"/>
      <c r="K518" s="46"/>
    </row>
    <row r="519" spans="1:11" ht="12.75">
      <c r="A519" s="46"/>
      <c r="B519" s="46"/>
      <c r="C519" s="46"/>
      <c r="D519" s="46"/>
      <c r="E519" s="46"/>
      <c r="F519" s="46"/>
      <c r="G519" s="46"/>
      <c r="H519" s="46"/>
      <c r="I519" s="46"/>
      <c r="J519" s="46"/>
      <c r="K519" s="46"/>
    </row>
    <row r="520" spans="1:11" ht="12.75">
      <c r="A520" s="46"/>
      <c r="B520" s="46"/>
      <c r="C520" s="46"/>
      <c r="D520" s="46"/>
      <c r="E520" s="46"/>
      <c r="F520" s="46"/>
      <c r="G520" s="46"/>
      <c r="H520" s="46"/>
      <c r="I520" s="46"/>
      <c r="J520" s="46"/>
      <c r="K520" s="46"/>
    </row>
    <row r="521" spans="1:11" ht="12.75">
      <c r="A521" s="46"/>
      <c r="B521" s="46"/>
      <c r="C521" s="46"/>
      <c r="D521" s="46"/>
      <c r="E521" s="46"/>
      <c r="F521" s="46"/>
      <c r="G521" s="46"/>
      <c r="H521" s="46"/>
      <c r="I521" s="46"/>
      <c r="J521" s="46"/>
      <c r="K521" s="46"/>
    </row>
    <row r="522" spans="1:11" ht="12.75">
      <c r="A522" s="46"/>
      <c r="B522" s="46"/>
      <c r="C522" s="46"/>
      <c r="D522" s="46"/>
      <c r="E522" s="46"/>
      <c r="F522" s="46"/>
      <c r="G522" s="46"/>
      <c r="H522" s="46"/>
      <c r="I522" s="46"/>
      <c r="J522" s="46"/>
      <c r="K522" s="46"/>
    </row>
    <row r="523" spans="1:11" ht="12.75">
      <c r="A523" s="46"/>
      <c r="B523" s="46"/>
      <c r="C523" s="46"/>
      <c r="D523" s="46"/>
      <c r="E523" s="46"/>
      <c r="F523" s="46"/>
      <c r="G523" s="46"/>
      <c r="H523" s="46"/>
      <c r="I523" s="46"/>
      <c r="J523" s="46"/>
      <c r="K523" s="46"/>
    </row>
    <row r="524" spans="1:11" ht="12.75">
      <c r="A524" s="46"/>
      <c r="B524" s="46"/>
      <c r="C524" s="46"/>
      <c r="D524" s="46"/>
      <c r="E524" s="46"/>
      <c r="F524" s="46"/>
      <c r="G524" s="46"/>
      <c r="H524" s="46"/>
      <c r="I524" s="46"/>
      <c r="J524" s="46"/>
      <c r="K524" s="46"/>
    </row>
    <row r="525" spans="1:11" ht="12.75">
      <c r="A525" s="46"/>
      <c r="B525" s="46"/>
      <c r="C525" s="46"/>
      <c r="D525" s="46"/>
      <c r="E525" s="46"/>
      <c r="F525" s="46"/>
      <c r="G525" s="46"/>
      <c r="H525" s="46"/>
      <c r="I525" s="46"/>
      <c r="J525" s="46"/>
      <c r="K525" s="46"/>
    </row>
    <row r="526" spans="1:11" ht="12.75">
      <c r="A526" s="46"/>
      <c r="B526" s="46"/>
      <c r="C526" s="46"/>
      <c r="D526" s="46"/>
      <c r="E526" s="46"/>
      <c r="F526" s="46"/>
      <c r="G526" s="46"/>
      <c r="H526" s="46"/>
      <c r="I526" s="46"/>
      <c r="J526" s="46"/>
      <c r="K526" s="46"/>
    </row>
    <row r="527" spans="1:11" ht="12.75">
      <c r="A527" s="46"/>
      <c r="B527" s="46"/>
      <c r="C527" s="46"/>
      <c r="D527" s="46"/>
      <c r="E527" s="46"/>
      <c r="F527" s="46"/>
      <c r="G527" s="46"/>
      <c r="H527" s="46"/>
      <c r="I527" s="46"/>
      <c r="J527" s="46"/>
      <c r="K527" s="46"/>
    </row>
    <row r="528" spans="1:11" ht="12.75">
      <c r="A528" s="46"/>
      <c r="B528" s="46"/>
      <c r="C528" s="46"/>
      <c r="D528" s="46"/>
      <c r="E528" s="46"/>
      <c r="F528" s="46"/>
      <c r="G528" s="46"/>
      <c r="H528" s="46"/>
      <c r="I528" s="46"/>
      <c r="J528" s="46"/>
      <c r="K528" s="46"/>
    </row>
    <row r="529" spans="1:11" ht="12.75">
      <c r="A529" s="46"/>
      <c r="B529" s="46"/>
      <c r="C529" s="46"/>
      <c r="D529" s="46"/>
      <c r="E529" s="46"/>
      <c r="F529" s="46"/>
      <c r="G529" s="46"/>
      <c r="H529" s="46"/>
      <c r="I529" s="46"/>
      <c r="J529" s="46"/>
      <c r="K529" s="46"/>
    </row>
    <row r="530" spans="1:11" ht="12.75">
      <c r="A530" s="46"/>
      <c r="B530" s="46"/>
      <c r="C530" s="46"/>
      <c r="D530" s="46"/>
      <c r="E530" s="46"/>
      <c r="F530" s="46"/>
      <c r="G530" s="46"/>
      <c r="H530" s="46"/>
      <c r="I530" s="46"/>
      <c r="J530" s="46"/>
      <c r="K530" s="46"/>
    </row>
    <row r="531" spans="1:11" ht="12.75">
      <c r="A531" s="46"/>
      <c r="B531" s="46"/>
      <c r="C531" s="46"/>
      <c r="D531" s="46"/>
      <c r="E531" s="46"/>
      <c r="F531" s="46"/>
      <c r="G531" s="46"/>
      <c r="H531" s="46"/>
      <c r="I531" s="46"/>
      <c r="J531" s="46"/>
      <c r="K531" s="46"/>
    </row>
    <row r="532" spans="1:11" ht="12.75">
      <c r="A532" s="46"/>
      <c r="B532" s="46"/>
      <c r="C532" s="46"/>
      <c r="D532" s="46"/>
      <c r="E532" s="46"/>
      <c r="F532" s="46"/>
      <c r="G532" s="46"/>
      <c r="H532" s="46"/>
      <c r="I532" s="46"/>
      <c r="J532" s="46"/>
      <c r="K532" s="46"/>
    </row>
    <row r="533" spans="1:11" ht="12.75">
      <c r="A533" s="46"/>
      <c r="B533" s="46"/>
      <c r="C533" s="46"/>
      <c r="D533" s="46"/>
      <c r="E533" s="46"/>
      <c r="F533" s="46"/>
      <c r="G533" s="46"/>
      <c r="H533" s="46"/>
      <c r="I533" s="46"/>
      <c r="J533" s="46"/>
      <c r="K533" s="46"/>
    </row>
    <row r="534" spans="1:11" ht="12.75">
      <c r="A534" s="46"/>
      <c r="B534" s="46"/>
      <c r="C534" s="46"/>
      <c r="D534" s="46"/>
      <c r="E534" s="46"/>
      <c r="F534" s="46"/>
      <c r="G534" s="46"/>
      <c r="H534" s="46"/>
      <c r="I534" s="46"/>
      <c r="J534" s="46"/>
      <c r="K534" s="46"/>
    </row>
    <row r="535" spans="1:11" ht="12.75">
      <c r="A535" s="46"/>
      <c r="B535" s="46"/>
      <c r="C535" s="46"/>
      <c r="D535" s="46"/>
      <c r="E535" s="46"/>
      <c r="F535" s="46"/>
      <c r="G535" s="46"/>
      <c r="H535" s="46"/>
      <c r="I535" s="46"/>
      <c r="J535" s="46"/>
      <c r="K535" s="46"/>
    </row>
    <row r="536" spans="1:11" ht="12.75">
      <c r="A536" s="46"/>
      <c r="B536" s="46"/>
      <c r="C536" s="46"/>
      <c r="D536" s="46"/>
      <c r="E536" s="46"/>
      <c r="F536" s="46"/>
      <c r="G536" s="46"/>
      <c r="H536" s="46"/>
      <c r="I536" s="46"/>
      <c r="J536" s="46"/>
      <c r="K536" s="46"/>
    </row>
    <row r="537" spans="1:11" ht="12.75">
      <c r="A537" s="46"/>
      <c r="B537" s="46"/>
      <c r="C537" s="46"/>
      <c r="D537" s="46"/>
      <c r="E537" s="46"/>
      <c r="F537" s="46"/>
      <c r="G537" s="46"/>
      <c r="H537" s="46"/>
      <c r="I537" s="46"/>
      <c r="J537" s="46"/>
      <c r="K537" s="46"/>
    </row>
    <row r="538" spans="1:11" ht="12.75">
      <c r="A538" s="46"/>
      <c r="B538" s="46"/>
      <c r="C538" s="46"/>
      <c r="D538" s="46"/>
      <c r="E538" s="46"/>
      <c r="F538" s="46"/>
      <c r="G538" s="46"/>
      <c r="H538" s="46"/>
      <c r="I538" s="46"/>
      <c r="J538" s="46"/>
      <c r="K538" s="46"/>
    </row>
    <row r="539" spans="1:11" ht="12.75">
      <c r="A539" s="46"/>
      <c r="B539" s="46"/>
      <c r="C539" s="46"/>
      <c r="D539" s="46"/>
      <c r="E539" s="46"/>
      <c r="F539" s="46"/>
      <c r="G539" s="46"/>
      <c r="H539" s="46"/>
      <c r="I539" s="46"/>
      <c r="J539" s="46"/>
      <c r="K539" s="46"/>
    </row>
    <row r="540" spans="1:11" ht="12.75">
      <c r="A540" s="46"/>
      <c r="B540" s="46"/>
      <c r="C540" s="46"/>
      <c r="D540" s="46"/>
      <c r="E540" s="46"/>
      <c r="F540" s="46"/>
      <c r="G540" s="46"/>
      <c r="H540" s="46"/>
      <c r="I540" s="46"/>
      <c r="J540" s="46"/>
      <c r="K540" s="46"/>
    </row>
    <row r="541" spans="1:11" ht="12.75">
      <c r="A541" s="46"/>
      <c r="B541" s="46"/>
      <c r="C541" s="46"/>
      <c r="D541" s="46"/>
      <c r="E541" s="46"/>
      <c r="F541" s="46"/>
      <c r="G541" s="46"/>
      <c r="H541" s="46"/>
      <c r="I541" s="46"/>
      <c r="J541" s="46"/>
      <c r="K541" s="46"/>
    </row>
    <row r="542" spans="1:11" ht="12.75">
      <c r="A542" s="46"/>
      <c r="B542" s="46"/>
      <c r="C542" s="46"/>
      <c r="D542" s="46"/>
      <c r="E542" s="46"/>
      <c r="F542" s="46"/>
      <c r="G542" s="46"/>
      <c r="H542" s="46"/>
      <c r="I542" s="46"/>
      <c r="J542" s="46"/>
      <c r="K542" s="46"/>
    </row>
    <row r="543" spans="1:11" ht="12.75">
      <c r="A543" s="46"/>
      <c r="B543" s="46"/>
      <c r="C543" s="46"/>
      <c r="D543" s="46"/>
      <c r="E543" s="46"/>
      <c r="F543" s="46"/>
      <c r="G543" s="46"/>
      <c r="H543" s="46"/>
      <c r="I543" s="46"/>
      <c r="J543" s="46"/>
      <c r="K543" s="46"/>
    </row>
    <row r="544" spans="1:11" ht="12.75">
      <c r="A544" s="46"/>
      <c r="B544" s="46"/>
      <c r="C544" s="46"/>
      <c r="D544" s="46"/>
      <c r="E544" s="46"/>
      <c r="F544" s="46"/>
      <c r="G544" s="46"/>
      <c r="H544" s="46"/>
      <c r="I544" s="46"/>
      <c r="J544" s="46"/>
      <c r="K544" s="46"/>
    </row>
    <row r="545" spans="1:11" ht="12.75">
      <c r="A545" s="46"/>
      <c r="B545" s="46"/>
      <c r="C545" s="46"/>
      <c r="D545" s="46"/>
      <c r="E545" s="46"/>
      <c r="F545" s="46"/>
      <c r="G545" s="46"/>
      <c r="H545" s="46"/>
      <c r="I545" s="46"/>
      <c r="J545" s="46"/>
      <c r="K545" s="46"/>
    </row>
    <row r="546" spans="1:11" ht="12.75">
      <c r="A546" s="46"/>
      <c r="B546" s="46"/>
      <c r="C546" s="46"/>
      <c r="D546" s="46"/>
      <c r="E546" s="46"/>
      <c r="F546" s="46"/>
      <c r="G546" s="46"/>
      <c r="H546" s="46"/>
      <c r="I546" s="46"/>
      <c r="J546" s="46"/>
      <c r="K546" s="46"/>
    </row>
    <row r="547" spans="1:11" ht="12.75">
      <c r="A547" s="46"/>
      <c r="B547" s="46"/>
      <c r="C547" s="46"/>
      <c r="D547" s="46"/>
      <c r="E547" s="46"/>
      <c r="F547" s="46"/>
      <c r="G547" s="46"/>
      <c r="H547" s="46"/>
      <c r="I547" s="46"/>
      <c r="J547" s="46"/>
      <c r="K547" s="46"/>
    </row>
    <row r="548" spans="1:11" ht="12.75">
      <c r="A548" s="46"/>
      <c r="B548" s="46"/>
      <c r="C548" s="46"/>
      <c r="D548" s="46"/>
      <c r="E548" s="46"/>
      <c r="F548" s="46"/>
      <c r="G548" s="46"/>
      <c r="H548" s="46"/>
      <c r="I548" s="46"/>
      <c r="J548" s="46"/>
      <c r="K548" s="46"/>
    </row>
    <row r="549" spans="1:11" ht="12.75">
      <c r="A549" s="46"/>
      <c r="B549" s="46"/>
      <c r="C549" s="46"/>
      <c r="D549" s="46"/>
      <c r="E549" s="46"/>
      <c r="F549" s="46"/>
      <c r="G549" s="46"/>
      <c r="H549" s="46"/>
      <c r="I549" s="46"/>
      <c r="J549" s="46"/>
      <c r="K549" s="46"/>
    </row>
    <row r="550" spans="1:11" ht="12.75">
      <c r="A550" s="46"/>
      <c r="B550" s="46"/>
      <c r="C550" s="46"/>
      <c r="D550" s="46"/>
      <c r="E550" s="46"/>
      <c r="F550" s="46"/>
      <c r="G550" s="46"/>
      <c r="H550" s="46"/>
      <c r="I550" s="46"/>
      <c r="J550" s="46"/>
      <c r="K550" s="46"/>
    </row>
    <row r="551" spans="1:11" ht="12.75">
      <c r="A551" s="46"/>
      <c r="B551" s="46"/>
      <c r="C551" s="46"/>
      <c r="D551" s="46"/>
      <c r="E551" s="46"/>
      <c r="F551" s="46"/>
      <c r="G551" s="46"/>
      <c r="H551" s="46"/>
      <c r="I551" s="46"/>
      <c r="J551" s="46"/>
      <c r="K551" s="46"/>
    </row>
    <row r="552" spans="1:11" ht="12.75">
      <c r="A552" s="46"/>
      <c r="B552" s="46"/>
      <c r="C552" s="46"/>
      <c r="D552" s="46"/>
      <c r="E552" s="46"/>
      <c r="F552" s="46"/>
      <c r="G552" s="46"/>
      <c r="H552" s="46"/>
      <c r="I552" s="46"/>
      <c r="J552" s="46"/>
      <c r="K552" s="46"/>
    </row>
    <row r="553" spans="1:11" ht="12.75">
      <c r="A553" s="46"/>
      <c r="B553" s="46"/>
      <c r="C553" s="46"/>
      <c r="D553" s="46"/>
      <c r="E553" s="46"/>
      <c r="F553" s="46"/>
      <c r="G553" s="46"/>
      <c r="H553" s="46"/>
      <c r="I553" s="46"/>
      <c r="J553" s="46"/>
      <c r="K553" s="46"/>
    </row>
    <row r="554" spans="1:11" ht="12.75">
      <c r="A554" s="46"/>
      <c r="B554" s="46"/>
      <c r="C554" s="46"/>
      <c r="D554" s="46"/>
      <c r="E554" s="46"/>
      <c r="F554" s="46"/>
      <c r="G554" s="46"/>
      <c r="H554" s="46"/>
      <c r="I554" s="46"/>
      <c r="J554" s="46"/>
      <c r="K554" s="46"/>
    </row>
    <row r="555" spans="1:11" ht="12.75">
      <c r="A555" s="46"/>
      <c r="B555" s="46"/>
      <c r="C555" s="46"/>
      <c r="D555" s="46"/>
      <c r="E555" s="46"/>
      <c r="F555" s="46"/>
      <c r="G555" s="46"/>
      <c r="H555" s="46"/>
      <c r="I555" s="46"/>
      <c r="J555" s="46"/>
      <c r="K555" s="46"/>
    </row>
    <row r="556" spans="1:11" ht="12.75">
      <c r="A556" s="46"/>
      <c r="B556" s="46"/>
      <c r="C556" s="46"/>
      <c r="D556" s="46"/>
      <c r="E556" s="46"/>
      <c r="F556" s="46"/>
      <c r="G556" s="46"/>
      <c r="H556" s="46"/>
      <c r="I556" s="46"/>
      <c r="J556" s="46"/>
      <c r="K556" s="46"/>
    </row>
    <row r="557" spans="1:11" ht="12.75">
      <c r="A557" s="46"/>
      <c r="B557" s="46"/>
      <c r="C557" s="46"/>
      <c r="D557" s="46"/>
      <c r="E557" s="46"/>
      <c r="F557" s="46"/>
      <c r="G557" s="46"/>
      <c r="H557" s="46"/>
      <c r="I557" s="46"/>
      <c r="J557" s="46"/>
      <c r="K557" s="46"/>
    </row>
    <row r="558" spans="1:11" ht="12.75">
      <c r="A558" s="46"/>
      <c r="B558" s="46"/>
      <c r="C558" s="46"/>
      <c r="D558" s="46"/>
      <c r="E558" s="46"/>
      <c r="F558" s="46"/>
      <c r="G558" s="46"/>
      <c r="H558" s="46"/>
      <c r="I558" s="46"/>
      <c r="J558" s="46"/>
      <c r="K558" s="46"/>
    </row>
    <row r="559" spans="1:11" ht="12.75">
      <c r="A559" s="46"/>
      <c r="B559" s="46"/>
      <c r="C559" s="46"/>
      <c r="D559" s="46"/>
      <c r="E559" s="46"/>
      <c r="F559" s="46"/>
      <c r="G559" s="46"/>
      <c r="H559" s="46"/>
      <c r="I559" s="46"/>
      <c r="J559" s="46"/>
      <c r="K559" s="46"/>
    </row>
    <row r="560" spans="1:11" ht="12.75">
      <c r="A560" s="46"/>
      <c r="B560" s="46"/>
      <c r="C560" s="46"/>
      <c r="D560" s="46"/>
      <c r="E560" s="46"/>
      <c r="F560" s="46"/>
      <c r="G560" s="46"/>
      <c r="H560" s="46"/>
      <c r="I560" s="46"/>
      <c r="J560" s="46"/>
      <c r="K560" s="46"/>
    </row>
    <row r="561" spans="1:11" ht="12.75">
      <c r="A561" s="46"/>
      <c r="B561" s="46"/>
      <c r="C561" s="46"/>
      <c r="D561" s="46"/>
      <c r="E561" s="46"/>
      <c r="F561" s="46"/>
      <c r="G561" s="46"/>
      <c r="H561" s="46"/>
      <c r="I561" s="46"/>
      <c r="J561" s="46"/>
      <c r="K561" s="46"/>
    </row>
    <row r="562" spans="1:11" ht="12.75">
      <c r="A562" s="46"/>
      <c r="B562" s="46"/>
      <c r="C562" s="46"/>
      <c r="D562" s="46"/>
      <c r="E562" s="46"/>
      <c r="F562" s="46"/>
      <c r="G562" s="46"/>
      <c r="H562" s="46"/>
      <c r="I562" s="46"/>
      <c r="J562" s="46"/>
      <c r="K562" s="46"/>
    </row>
    <row r="563" spans="1:11" ht="12.75">
      <c r="A563" s="46"/>
      <c r="B563" s="46"/>
      <c r="C563" s="46"/>
      <c r="D563" s="46"/>
      <c r="E563" s="46"/>
      <c r="F563" s="46"/>
      <c r="G563" s="46"/>
      <c r="H563" s="46"/>
      <c r="I563" s="46"/>
      <c r="J563" s="46"/>
      <c r="K563" s="46"/>
    </row>
    <row r="564" spans="1:11" ht="12.75">
      <c r="A564" s="46"/>
      <c r="B564" s="46"/>
      <c r="C564" s="46"/>
      <c r="D564" s="46"/>
      <c r="E564" s="46"/>
      <c r="F564" s="46"/>
      <c r="G564" s="46"/>
      <c r="H564" s="46"/>
      <c r="I564" s="46"/>
      <c r="J564" s="46"/>
      <c r="K564" s="46"/>
    </row>
    <row r="565" spans="1:11" ht="12.75">
      <c r="A565" s="46"/>
      <c r="B565" s="46"/>
      <c r="C565" s="46"/>
      <c r="D565" s="46"/>
      <c r="E565" s="46"/>
      <c r="F565" s="46"/>
      <c r="G565" s="46"/>
      <c r="H565" s="46"/>
      <c r="I565" s="46"/>
      <c r="J565" s="46"/>
      <c r="K565" s="46"/>
    </row>
    <row r="566" spans="1:11" ht="12.75">
      <c r="A566" s="46"/>
      <c r="B566" s="46"/>
      <c r="C566" s="46"/>
      <c r="D566" s="46"/>
      <c r="E566" s="46"/>
      <c r="F566" s="46"/>
      <c r="G566" s="46"/>
      <c r="H566" s="46"/>
      <c r="I566" s="46"/>
      <c r="J566" s="46"/>
      <c r="K566" s="46"/>
    </row>
    <row r="567" spans="1:11" ht="12.75">
      <c r="A567" s="46"/>
      <c r="B567" s="46"/>
      <c r="C567" s="46"/>
      <c r="D567" s="46"/>
      <c r="E567" s="46"/>
      <c r="F567" s="46"/>
      <c r="G567" s="46"/>
      <c r="H567" s="46"/>
      <c r="I567" s="46"/>
      <c r="J567" s="46"/>
      <c r="K567" s="46"/>
    </row>
    <row r="568" spans="1:11" ht="12.75">
      <c r="A568" s="46"/>
      <c r="B568" s="46"/>
      <c r="C568" s="46"/>
      <c r="D568" s="46"/>
      <c r="E568" s="46"/>
      <c r="F568" s="46"/>
      <c r="G568" s="46"/>
      <c r="H568" s="46"/>
      <c r="I568" s="46"/>
      <c r="J568" s="46"/>
      <c r="K568" s="46"/>
    </row>
    <row r="569" spans="1:11" ht="12.75">
      <c r="A569" s="46"/>
      <c r="B569" s="46"/>
      <c r="C569" s="46"/>
      <c r="D569" s="46"/>
      <c r="E569" s="46"/>
      <c r="F569" s="46"/>
      <c r="G569" s="46"/>
      <c r="H569" s="46"/>
      <c r="I569" s="46"/>
      <c r="J569" s="46"/>
      <c r="K569" s="46"/>
    </row>
    <row r="570" spans="1:11" ht="12.75">
      <c r="A570" s="46"/>
      <c r="B570" s="46"/>
      <c r="C570" s="46"/>
      <c r="D570" s="46"/>
      <c r="E570" s="46"/>
      <c r="F570" s="46"/>
      <c r="G570" s="46"/>
      <c r="H570" s="46"/>
      <c r="I570" s="46"/>
      <c r="J570" s="46"/>
      <c r="K570" s="46"/>
    </row>
    <row r="571" spans="1:11" ht="12.75">
      <c r="A571" s="46"/>
      <c r="B571" s="46"/>
      <c r="C571" s="46"/>
      <c r="D571" s="46"/>
      <c r="E571" s="46"/>
      <c r="F571" s="46"/>
      <c r="G571" s="46"/>
      <c r="H571" s="46"/>
      <c r="I571" s="46"/>
      <c r="J571" s="46"/>
      <c r="K571" s="46"/>
    </row>
    <row r="572" spans="1:11" ht="12.75">
      <c r="A572" s="46"/>
      <c r="B572" s="46"/>
      <c r="C572" s="46"/>
      <c r="D572" s="46"/>
      <c r="E572" s="46"/>
      <c r="F572" s="46"/>
      <c r="G572" s="46"/>
      <c r="H572" s="46"/>
      <c r="I572" s="46"/>
      <c r="J572" s="46"/>
      <c r="K572" s="46"/>
    </row>
    <row r="573" spans="1:11" ht="12.75">
      <c r="A573" s="46"/>
      <c r="B573" s="46"/>
      <c r="C573" s="46"/>
      <c r="D573" s="46"/>
      <c r="E573" s="46"/>
      <c r="F573" s="46"/>
      <c r="G573" s="46"/>
      <c r="H573" s="46"/>
      <c r="I573" s="46"/>
      <c r="J573" s="46"/>
      <c r="K573" s="46"/>
    </row>
    <row r="574" spans="1:11" ht="12.75">
      <c r="A574" s="46"/>
      <c r="B574" s="46"/>
      <c r="C574" s="46"/>
      <c r="D574" s="46"/>
      <c r="E574" s="46"/>
      <c r="F574" s="46"/>
      <c r="G574" s="46"/>
      <c r="H574" s="46"/>
      <c r="I574" s="46"/>
      <c r="J574" s="46"/>
      <c r="K574" s="46"/>
    </row>
    <row r="575" spans="1:11" ht="12.75">
      <c r="A575" s="46"/>
      <c r="B575" s="46"/>
      <c r="C575" s="46"/>
      <c r="D575" s="46"/>
      <c r="E575" s="46"/>
      <c r="F575" s="46"/>
      <c r="G575" s="46"/>
      <c r="H575" s="46"/>
      <c r="I575" s="46"/>
      <c r="J575" s="46"/>
      <c r="K575" s="46"/>
    </row>
    <row r="576" spans="1:11" ht="12.75">
      <c r="A576" s="46"/>
      <c r="B576" s="46"/>
      <c r="C576" s="46"/>
      <c r="D576" s="46"/>
      <c r="E576" s="46"/>
      <c r="F576" s="46"/>
      <c r="G576" s="46"/>
      <c r="H576" s="46"/>
      <c r="I576" s="46"/>
      <c r="J576" s="46"/>
      <c r="K576" s="46"/>
    </row>
    <row r="577" spans="1:11" ht="12.75">
      <c r="A577" s="46"/>
      <c r="B577" s="46"/>
      <c r="C577" s="46"/>
      <c r="D577" s="46"/>
      <c r="E577" s="46"/>
      <c r="F577" s="46"/>
      <c r="G577" s="46"/>
      <c r="H577" s="46"/>
      <c r="I577" s="46"/>
      <c r="J577" s="46"/>
      <c r="K577" s="46"/>
    </row>
    <row r="578" spans="1:11" ht="12.75">
      <c r="A578" s="46"/>
      <c r="B578" s="46"/>
      <c r="C578" s="46"/>
      <c r="D578" s="46"/>
      <c r="E578" s="46"/>
      <c r="F578" s="46"/>
      <c r="G578" s="46"/>
      <c r="H578" s="46"/>
      <c r="I578" s="46"/>
      <c r="J578" s="46"/>
      <c r="K578" s="46"/>
    </row>
    <row r="579" spans="1:11" ht="12.75">
      <c r="A579" s="46"/>
      <c r="B579" s="46"/>
      <c r="C579" s="46"/>
      <c r="D579" s="46"/>
      <c r="E579" s="46"/>
      <c r="F579" s="46"/>
      <c r="G579" s="46"/>
      <c r="H579" s="46"/>
      <c r="I579" s="46"/>
      <c r="J579" s="46"/>
      <c r="K579" s="46"/>
    </row>
    <row r="580" spans="1:11" ht="12.75">
      <c r="A580" s="46"/>
      <c r="B580" s="46"/>
      <c r="C580" s="46"/>
      <c r="D580" s="46"/>
      <c r="E580" s="46"/>
      <c r="F580" s="46"/>
      <c r="G580" s="46"/>
      <c r="H580" s="46"/>
      <c r="I580" s="46"/>
      <c r="J580" s="46"/>
      <c r="K580" s="46"/>
    </row>
    <row r="581" spans="1:11" ht="12.75">
      <c r="A581" s="46"/>
      <c r="B581" s="46"/>
      <c r="C581" s="46"/>
      <c r="D581" s="46"/>
      <c r="E581" s="46"/>
      <c r="F581" s="46"/>
      <c r="G581" s="46"/>
      <c r="H581" s="46"/>
      <c r="I581" s="46"/>
      <c r="J581" s="46"/>
      <c r="K581" s="46"/>
    </row>
    <row r="582" spans="1:11" ht="12.75">
      <c r="A582" s="46"/>
      <c r="B582" s="46"/>
      <c r="C582" s="46"/>
      <c r="D582" s="46"/>
      <c r="E582" s="46"/>
      <c r="F582" s="46"/>
      <c r="G582" s="46"/>
      <c r="H582" s="46"/>
      <c r="I582" s="46"/>
      <c r="J582" s="46"/>
      <c r="K582" s="46"/>
    </row>
    <row r="583" spans="1:11" ht="12.75">
      <c r="A583" s="46"/>
      <c r="B583" s="46"/>
      <c r="C583" s="46"/>
      <c r="D583" s="46"/>
      <c r="E583" s="46"/>
      <c r="F583" s="46"/>
      <c r="G583" s="46"/>
      <c r="H583" s="46"/>
      <c r="I583" s="46"/>
      <c r="J583" s="46"/>
      <c r="K583" s="46"/>
    </row>
    <row r="584" spans="1:11" ht="12.75">
      <c r="A584" s="46"/>
      <c r="B584" s="46"/>
      <c r="C584" s="46"/>
      <c r="D584" s="46"/>
      <c r="E584" s="46"/>
      <c r="F584" s="46"/>
      <c r="G584" s="46"/>
      <c r="H584" s="46"/>
      <c r="I584" s="46"/>
      <c r="J584" s="46"/>
      <c r="K584" s="46"/>
    </row>
    <row r="585" spans="1:11" ht="12.75">
      <c r="A585" s="46"/>
      <c r="B585" s="46"/>
      <c r="C585" s="46"/>
      <c r="D585" s="46"/>
      <c r="E585" s="46"/>
      <c r="F585" s="46"/>
      <c r="G585" s="46"/>
      <c r="H585" s="46"/>
      <c r="I585" s="46"/>
      <c r="J585" s="46"/>
      <c r="K585" s="46"/>
    </row>
    <row r="586" spans="1:11" ht="12.75">
      <c r="A586" s="46"/>
      <c r="B586" s="46"/>
      <c r="C586" s="46"/>
      <c r="D586" s="46"/>
      <c r="E586" s="46"/>
      <c r="F586" s="46"/>
      <c r="G586" s="46"/>
      <c r="H586" s="46"/>
      <c r="I586" s="46"/>
      <c r="J586" s="46"/>
      <c r="K586" s="46"/>
    </row>
    <row r="587" spans="1:11" ht="12.75">
      <c r="A587" s="46"/>
      <c r="B587" s="46"/>
      <c r="C587" s="46"/>
      <c r="D587" s="46"/>
      <c r="E587" s="46"/>
      <c r="F587" s="46"/>
      <c r="G587" s="46"/>
      <c r="H587" s="46"/>
      <c r="I587" s="46"/>
      <c r="J587" s="46"/>
      <c r="K587" s="46"/>
    </row>
    <row r="588" spans="1:11" ht="12.75">
      <c r="A588" s="46"/>
      <c r="B588" s="46"/>
      <c r="C588" s="46"/>
      <c r="D588" s="46"/>
      <c r="E588" s="46"/>
      <c r="F588" s="46"/>
      <c r="G588" s="46"/>
      <c r="H588" s="46"/>
      <c r="I588" s="46"/>
      <c r="J588" s="46"/>
      <c r="K588" s="46"/>
    </row>
    <row r="589" spans="1:11" ht="12.75">
      <c r="A589" s="46"/>
      <c r="B589" s="46"/>
      <c r="C589" s="46"/>
      <c r="D589" s="46"/>
      <c r="E589" s="46"/>
      <c r="F589" s="46"/>
      <c r="G589" s="46"/>
      <c r="H589" s="46"/>
      <c r="I589" s="46"/>
      <c r="J589" s="46"/>
      <c r="K589" s="46"/>
    </row>
    <row r="590" spans="1:11" ht="12.75">
      <c r="A590" s="46"/>
      <c r="B590" s="46"/>
      <c r="C590" s="46"/>
      <c r="D590" s="46"/>
      <c r="E590" s="46"/>
      <c r="F590" s="46"/>
      <c r="G590" s="46"/>
      <c r="H590" s="46"/>
      <c r="I590" s="46"/>
      <c r="J590" s="46"/>
      <c r="K590" s="46"/>
    </row>
    <row r="591" spans="1:11" ht="12.75">
      <c r="A591" s="46"/>
      <c r="B591" s="46"/>
      <c r="C591" s="46"/>
      <c r="D591" s="46"/>
      <c r="E591" s="46"/>
      <c r="F591" s="46"/>
      <c r="G591" s="46"/>
      <c r="H591" s="46"/>
      <c r="I591" s="46"/>
      <c r="J591" s="46"/>
      <c r="K591" s="46"/>
    </row>
    <row r="592" spans="1:11" ht="12.75">
      <c r="A592" s="46"/>
      <c r="B592" s="46"/>
      <c r="C592" s="46"/>
      <c r="D592" s="46"/>
      <c r="E592" s="46"/>
      <c r="F592" s="46"/>
      <c r="G592" s="46"/>
      <c r="H592" s="46"/>
      <c r="I592" s="46"/>
      <c r="J592" s="46"/>
      <c r="K592" s="46"/>
    </row>
    <row r="593" spans="1:11" ht="12.75">
      <c r="A593" s="46"/>
      <c r="B593" s="46"/>
      <c r="C593" s="46"/>
      <c r="D593" s="46"/>
      <c r="E593" s="46"/>
      <c r="F593" s="46"/>
      <c r="G593" s="46"/>
      <c r="H593" s="46"/>
      <c r="I593" s="46"/>
      <c r="J593" s="46"/>
      <c r="K593" s="46"/>
    </row>
    <row r="594" spans="1:11" ht="12.75">
      <c r="A594" s="46"/>
      <c r="B594" s="46"/>
      <c r="C594" s="46"/>
      <c r="D594" s="46"/>
      <c r="E594" s="46"/>
      <c r="F594" s="46"/>
      <c r="G594" s="46"/>
      <c r="H594" s="46"/>
      <c r="I594" s="46"/>
      <c r="J594" s="46"/>
      <c r="K594" s="46"/>
    </row>
    <row r="595" spans="1:11" ht="12.75">
      <c r="A595" s="46"/>
      <c r="B595" s="46"/>
      <c r="C595" s="46"/>
      <c r="D595" s="46"/>
      <c r="E595" s="46"/>
      <c r="F595" s="46"/>
      <c r="G595" s="46"/>
      <c r="H595" s="46"/>
      <c r="I595" s="46"/>
      <c r="J595" s="46"/>
      <c r="K595" s="46"/>
    </row>
    <row r="596" spans="1:11" ht="12.75">
      <c r="A596" s="46"/>
      <c r="B596" s="46"/>
      <c r="C596" s="46"/>
      <c r="D596" s="46"/>
      <c r="E596" s="46"/>
      <c r="F596" s="46"/>
      <c r="G596" s="46"/>
      <c r="H596" s="46"/>
      <c r="I596" s="46"/>
      <c r="J596" s="46"/>
      <c r="K596" s="46"/>
    </row>
    <row r="597" spans="1:11" ht="12.75">
      <c r="A597" s="46"/>
      <c r="B597" s="46"/>
      <c r="C597" s="46"/>
      <c r="D597" s="46"/>
      <c r="E597" s="46"/>
      <c r="F597" s="46"/>
      <c r="G597" s="46"/>
      <c r="H597" s="46"/>
      <c r="I597" s="46"/>
      <c r="J597" s="46"/>
      <c r="K597" s="46"/>
    </row>
    <row r="598" spans="1:11" ht="12.75">
      <c r="A598" s="46"/>
      <c r="B598" s="46"/>
      <c r="C598" s="46"/>
      <c r="D598" s="46"/>
      <c r="E598" s="46"/>
      <c r="F598" s="46"/>
      <c r="G598" s="46"/>
      <c r="H598" s="46"/>
      <c r="I598" s="46"/>
      <c r="J598" s="46"/>
      <c r="K598" s="46"/>
    </row>
    <row r="599" spans="1:11" ht="12.75">
      <c r="A599" s="46"/>
      <c r="B599" s="46"/>
      <c r="C599" s="46"/>
      <c r="D599" s="46"/>
      <c r="E599" s="46"/>
      <c r="F599" s="46"/>
      <c r="G599" s="46"/>
      <c r="H599" s="46"/>
      <c r="I599" s="46"/>
      <c r="J599" s="46"/>
      <c r="K599" s="46"/>
    </row>
    <row r="600" spans="1:11" ht="12.75">
      <c r="A600" s="46"/>
      <c r="B600" s="46"/>
      <c r="C600" s="46"/>
      <c r="D600" s="46"/>
      <c r="E600" s="46"/>
      <c r="F600" s="46"/>
      <c r="G600" s="46"/>
      <c r="H600" s="46"/>
      <c r="I600" s="46"/>
      <c r="J600" s="46"/>
      <c r="K600" s="46"/>
    </row>
    <row r="601" spans="1:11" ht="12.75">
      <c r="A601" s="46"/>
      <c r="B601" s="46"/>
      <c r="C601" s="46"/>
      <c r="D601" s="46"/>
      <c r="E601" s="46"/>
      <c r="F601" s="46"/>
      <c r="G601" s="46"/>
      <c r="H601" s="46"/>
      <c r="I601" s="46"/>
      <c r="J601" s="46"/>
      <c r="K601" s="46"/>
    </row>
    <row r="602" spans="1:11" ht="12.75">
      <c r="A602" s="46"/>
      <c r="B602" s="46"/>
      <c r="C602" s="46"/>
      <c r="D602" s="46"/>
      <c r="E602" s="46"/>
      <c r="F602" s="46"/>
      <c r="G602" s="46"/>
      <c r="H602" s="46"/>
      <c r="I602" s="46"/>
      <c r="J602" s="46"/>
      <c r="K602" s="46"/>
    </row>
    <row r="603" spans="1:11" ht="12.75">
      <c r="A603" s="46"/>
      <c r="B603" s="46"/>
      <c r="C603" s="46"/>
      <c r="D603" s="46"/>
      <c r="E603" s="46"/>
      <c r="F603" s="46"/>
      <c r="G603" s="46"/>
      <c r="H603" s="46"/>
      <c r="I603" s="46"/>
      <c r="J603" s="46"/>
      <c r="K603" s="46"/>
    </row>
    <row r="604" spans="1:11" ht="12.75">
      <c r="A604" s="46"/>
      <c r="B604" s="46"/>
      <c r="C604" s="46"/>
      <c r="D604" s="46"/>
      <c r="E604" s="46"/>
      <c r="F604" s="46"/>
      <c r="G604" s="46"/>
      <c r="H604" s="46"/>
      <c r="I604" s="46"/>
      <c r="J604" s="46"/>
      <c r="K604" s="46"/>
    </row>
    <row r="605" spans="1:11" ht="12.75">
      <c r="A605" s="46"/>
      <c r="B605" s="46"/>
      <c r="C605" s="46"/>
      <c r="D605" s="46"/>
      <c r="E605" s="46"/>
      <c r="F605" s="46"/>
      <c r="G605" s="46"/>
      <c r="H605" s="46"/>
      <c r="I605" s="46"/>
      <c r="J605" s="46"/>
      <c r="K605" s="46"/>
    </row>
    <row r="606" spans="1:11" ht="12.75">
      <c r="A606" s="46"/>
      <c r="B606" s="46"/>
      <c r="C606" s="46"/>
      <c r="D606" s="46"/>
      <c r="E606" s="46"/>
      <c r="F606" s="46"/>
      <c r="G606" s="46"/>
      <c r="H606" s="46"/>
      <c r="I606" s="46"/>
      <c r="J606" s="46"/>
      <c r="K606" s="46"/>
    </row>
    <row r="607" spans="1:11" ht="12.75">
      <c r="A607" s="46"/>
      <c r="B607" s="46"/>
      <c r="C607" s="46"/>
      <c r="D607" s="46"/>
      <c r="E607" s="46"/>
      <c r="F607" s="46"/>
      <c r="G607" s="46"/>
      <c r="H607" s="46"/>
      <c r="I607" s="46"/>
      <c r="J607" s="46"/>
      <c r="K607" s="46"/>
    </row>
    <row r="608" spans="1:11" ht="12.75">
      <c r="A608" s="46"/>
      <c r="B608" s="46"/>
      <c r="C608" s="46"/>
      <c r="D608" s="46"/>
      <c r="E608" s="46"/>
      <c r="F608" s="46"/>
      <c r="G608" s="46"/>
      <c r="H608" s="46"/>
      <c r="I608" s="46"/>
      <c r="J608" s="46"/>
      <c r="K608" s="46"/>
    </row>
    <row r="609" spans="1:11" ht="12.75">
      <c r="A609" s="46"/>
      <c r="B609" s="46"/>
      <c r="C609" s="46"/>
      <c r="D609" s="46"/>
      <c r="E609" s="46"/>
      <c r="F609" s="46"/>
      <c r="G609" s="46"/>
      <c r="H609" s="46"/>
      <c r="I609" s="46"/>
      <c r="J609" s="46"/>
      <c r="K609" s="46"/>
    </row>
    <row r="610" spans="1:11" ht="12.75">
      <c r="A610" s="46"/>
      <c r="B610" s="46"/>
      <c r="C610" s="46"/>
      <c r="D610" s="46"/>
      <c r="E610" s="46"/>
      <c r="F610" s="46"/>
      <c r="G610" s="46"/>
      <c r="H610" s="46"/>
      <c r="I610" s="46"/>
      <c r="J610" s="46"/>
      <c r="K610" s="46"/>
    </row>
    <row r="611" spans="1:11" ht="12.75">
      <c r="A611" s="46"/>
      <c r="B611" s="46"/>
      <c r="C611" s="46"/>
      <c r="D611" s="46"/>
      <c r="E611" s="46"/>
      <c r="F611" s="46"/>
      <c r="G611" s="46"/>
      <c r="H611" s="46"/>
      <c r="I611" s="46"/>
      <c r="J611" s="46"/>
      <c r="K611" s="46"/>
    </row>
    <row r="612" spans="1:11" ht="12.75">
      <c r="A612" s="46"/>
      <c r="B612" s="46"/>
      <c r="C612" s="46"/>
      <c r="D612" s="46"/>
      <c r="E612" s="46"/>
      <c r="F612" s="46"/>
      <c r="G612" s="46"/>
      <c r="H612" s="46"/>
      <c r="I612" s="46"/>
      <c r="J612" s="46"/>
      <c r="K612" s="46"/>
    </row>
    <row r="613" spans="1:11" ht="12.75">
      <c r="A613" s="46"/>
      <c r="B613" s="46"/>
      <c r="C613" s="46"/>
      <c r="D613" s="46"/>
      <c r="E613" s="46"/>
      <c r="F613" s="46"/>
      <c r="G613" s="46"/>
      <c r="H613" s="46"/>
      <c r="I613" s="46"/>
      <c r="J613" s="46"/>
      <c r="K613" s="46"/>
    </row>
    <row r="614" spans="1:11" ht="12.75">
      <c r="A614" s="46"/>
      <c r="B614" s="46"/>
      <c r="C614" s="46"/>
      <c r="D614" s="46"/>
      <c r="E614" s="46"/>
      <c r="F614" s="46"/>
      <c r="G614" s="46"/>
      <c r="H614" s="46"/>
      <c r="I614" s="46"/>
      <c r="J614" s="46"/>
      <c r="K614" s="46"/>
    </row>
    <row r="615" spans="1:11" ht="12.75">
      <c r="A615" s="46"/>
      <c r="B615" s="46"/>
      <c r="C615" s="46"/>
      <c r="D615" s="46"/>
      <c r="E615" s="46"/>
      <c r="F615" s="46"/>
      <c r="G615" s="46"/>
      <c r="H615" s="46"/>
      <c r="I615" s="46"/>
      <c r="J615" s="46"/>
      <c r="K615" s="46"/>
    </row>
    <row r="616" spans="1:11" ht="12.75">
      <c r="A616" s="46"/>
      <c r="B616" s="46"/>
      <c r="C616" s="46"/>
      <c r="D616" s="46"/>
      <c r="E616" s="46"/>
      <c r="F616" s="46"/>
      <c r="G616" s="46"/>
      <c r="H616" s="46"/>
      <c r="I616" s="46"/>
      <c r="J616" s="46"/>
      <c r="K616" s="46"/>
    </row>
    <row r="617" spans="1:11" ht="12.75">
      <c r="A617" s="46"/>
      <c r="B617" s="46"/>
      <c r="C617" s="46"/>
      <c r="D617" s="46"/>
      <c r="E617" s="46"/>
      <c r="F617" s="46"/>
      <c r="G617" s="46"/>
      <c r="H617" s="46"/>
      <c r="I617" s="46"/>
      <c r="J617" s="46"/>
      <c r="K617" s="46"/>
    </row>
    <row r="618" spans="1:11" ht="12.75">
      <c r="A618" s="46"/>
      <c r="B618" s="46"/>
      <c r="C618" s="46"/>
      <c r="D618" s="46"/>
      <c r="E618" s="46"/>
      <c r="F618" s="46"/>
      <c r="G618" s="46"/>
      <c r="H618" s="46"/>
      <c r="I618" s="46"/>
      <c r="J618" s="46"/>
      <c r="K618" s="46"/>
    </row>
    <row r="619" spans="1:11" ht="12.75">
      <c r="A619" s="46"/>
      <c r="B619" s="46"/>
      <c r="C619" s="46"/>
      <c r="D619" s="46"/>
      <c r="E619" s="46"/>
      <c r="F619" s="46"/>
      <c r="G619" s="46"/>
      <c r="H619" s="46"/>
      <c r="I619" s="46"/>
      <c r="J619" s="46"/>
      <c r="K619" s="46"/>
    </row>
    <row r="620" spans="1:11" ht="12.75">
      <c r="A620" s="46"/>
      <c r="B620" s="46"/>
      <c r="C620" s="46"/>
      <c r="D620" s="46"/>
      <c r="E620" s="46"/>
      <c r="F620" s="46"/>
      <c r="G620" s="46"/>
      <c r="H620" s="46"/>
      <c r="I620" s="46"/>
      <c r="J620" s="46"/>
      <c r="K620" s="46"/>
    </row>
    <row r="621" spans="1:11" ht="12.75">
      <c r="A621" s="46"/>
      <c r="B621" s="46"/>
      <c r="C621" s="46"/>
      <c r="D621" s="46"/>
      <c r="E621" s="46"/>
      <c r="F621" s="46"/>
      <c r="G621" s="46"/>
      <c r="H621" s="46"/>
      <c r="I621" s="46"/>
      <c r="J621" s="46"/>
      <c r="K621" s="46"/>
    </row>
    <row r="622" spans="1:11" ht="12.75">
      <c r="A622" s="46"/>
      <c r="B622" s="46"/>
      <c r="C622" s="46"/>
      <c r="D622" s="46"/>
      <c r="E622" s="46"/>
      <c r="F622" s="46"/>
      <c r="G622" s="46"/>
      <c r="H622" s="46"/>
      <c r="I622" s="46"/>
      <c r="J622" s="46"/>
      <c r="K622" s="46"/>
    </row>
    <row r="623" spans="1:11" ht="12.75">
      <c r="A623" s="46"/>
      <c r="B623" s="46"/>
      <c r="C623" s="46"/>
      <c r="D623" s="46"/>
      <c r="E623" s="46"/>
      <c r="F623" s="46"/>
      <c r="G623" s="46"/>
      <c r="H623" s="46"/>
      <c r="I623" s="46"/>
      <c r="J623" s="46"/>
      <c r="K623" s="46"/>
    </row>
    <row r="624" spans="1:11" ht="12.75">
      <c r="A624" s="46"/>
      <c r="B624" s="46"/>
      <c r="C624" s="46"/>
      <c r="D624" s="46"/>
      <c r="E624" s="46"/>
      <c r="F624" s="46"/>
      <c r="G624" s="46"/>
      <c r="H624" s="46"/>
      <c r="I624" s="46"/>
      <c r="J624" s="46"/>
      <c r="K624" s="46"/>
    </row>
    <row r="625" spans="1:11" ht="12.75">
      <c r="A625" s="46"/>
      <c r="B625" s="46"/>
      <c r="C625" s="46"/>
      <c r="D625" s="46"/>
      <c r="E625" s="46"/>
      <c r="F625" s="46"/>
      <c r="G625" s="46"/>
      <c r="H625" s="46"/>
      <c r="I625" s="46"/>
      <c r="J625" s="46"/>
      <c r="K625" s="46"/>
    </row>
    <row r="626" spans="1:11" ht="12.75">
      <c r="A626" s="46"/>
      <c r="B626" s="46"/>
      <c r="C626" s="46"/>
      <c r="D626" s="46"/>
      <c r="E626" s="46"/>
      <c r="F626" s="46"/>
      <c r="G626" s="46"/>
      <c r="H626" s="46"/>
      <c r="I626" s="46"/>
      <c r="J626" s="46"/>
      <c r="K626" s="46"/>
    </row>
    <row r="627" spans="1:11" ht="12.75">
      <c r="A627" s="46"/>
      <c r="B627" s="46"/>
      <c r="C627" s="46"/>
      <c r="D627" s="46"/>
      <c r="E627" s="46"/>
      <c r="F627" s="46"/>
      <c r="G627" s="46"/>
      <c r="H627" s="46"/>
      <c r="I627" s="46"/>
      <c r="J627" s="46"/>
      <c r="K627" s="46"/>
    </row>
    <row r="628" spans="1:11" ht="12.75">
      <c r="A628" s="46"/>
      <c r="B628" s="46"/>
      <c r="C628" s="46"/>
      <c r="D628" s="46"/>
      <c r="E628" s="46"/>
      <c r="F628" s="46"/>
      <c r="G628" s="46"/>
      <c r="H628" s="46"/>
      <c r="I628" s="46"/>
      <c r="J628" s="46"/>
      <c r="K628" s="46"/>
    </row>
    <row r="629" spans="1:11" ht="12.75">
      <c r="A629" s="46"/>
      <c r="B629" s="46"/>
      <c r="C629" s="46"/>
      <c r="D629" s="46"/>
      <c r="E629" s="46"/>
      <c r="F629" s="46"/>
      <c r="G629" s="46"/>
      <c r="H629" s="46"/>
      <c r="I629" s="46"/>
      <c r="J629" s="46"/>
      <c r="K629" s="46"/>
    </row>
    <row r="630" spans="1:11" ht="12.75">
      <c r="A630" s="46"/>
      <c r="B630" s="46"/>
      <c r="C630" s="46"/>
      <c r="D630" s="46"/>
      <c r="E630" s="46"/>
      <c r="F630" s="46"/>
      <c r="G630" s="46"/>
      <c r="H630" s="46"/>
      <c r="I630" s="46"/>
      <c r="J630" s="46"/>
      <c r="K630" s="46"/>
    </row>
    <row r="631" spans="1:11" ht="12.75">
      <c r="A631" s="46"/>
      <c r="B631" s="46"/>
      <c r="C631" s="46"/>
      <c r="D631" s="46"/>
      <c r="E631" s="46"/>
      <c r="F631" s="46"/>
      <c r="G631" s="46"/>
      <c r="H631" s="46"/>
      <c r="I631" s="46"/>
      <c r="J631" s="46"/>
      <c r="K631" s="46"/>
    </row>
    <row r="632" spans="1:11" ht="12.75">
      <c r="A632" s="46"/>
      <c r="B632" s="46"/>
      <c r="C632" s="46"/>
      <c r="D632" s="46"/>
      <c r="E632" s="46"/>
      <c r="F632" s="46"/>
      <c r="G632" s="46"/>
      <c r="H632" s="46"/>
      <c r="I632" s="46"/>
      <c r="J632" s="46"/>
      <c r="K632" s="46"/>
    </row>
    <row r="633" spans="1:11" ht="12.75">
      <c r="A633" s="46"/>
      <c r="B633" s="46"/>
      <c r="C633" s="46"/>
      <c r="D633" s="46"/>
      <c r="E633" s="46"/>
      <c r="F633" s="46"/>
      <c r="G633" s="46"/>
      <c r="H633" s="46"/>
      <c r="I633" s="46"/>
      <c r="J633" s="46"/>
      <c r="K633" s="46"/>
    </row>
    <row r="634" spans="1:11" ht="12.75">
      <c r="A634" s="46"/>
      <c r="B634" s="46"/>
      <c r="C634" s="46"/>
      <c r="D634" s="46"/>
      <c r="E634" s="46"/>
      <c r="F634" s="46"/>
      <c r="G634" s="46"/>
      <c r="H634" s="46"/>
      <c r="I634" s="46"/>
      <c r="J634" s="46"/>
      <c r="K634" s="46"/>
    </row>
    <row r="635" spans="1:11" ht="12.75">
      <c r="A635" s="46"/>
      <c r="B635" s="46"/>
      <c r="C635" s="46"/>
      <c r="D635" s="46"/>
      <c r="E635" s="46"/>
      <c r="F635" s="46"/>
      <c r="G635" s="46"/>
      <c r="H635" s="46"/>
      <c r="I635" s="46"/>
      <c r="J635" s="46"/>
      <c r="K635" s="46"/>
    </row>
    <row r="636" spans="1:11" ht="12.75">
      <c r="A636" s="46"/>
      <c r="B636" s="46"/>
      <c r="C636" s="46"/>
      <c r="D636" s="46"/>
      <c r="E636" s="46"/>
      <c r="F636" s="46"/>
      <c r="G636" s="46"/>
      <c r="H636" s="46"/>
      <c r="I636" s="46"/>
      <c r="J636" s="46"/>
      <c r="K636" s="46"/>
    </row>
    <row r="637" spans="1:11" ht="12.75">
      <c r="A637" s="46"/>
      <c r="B637" s="46"/>
      <c r="C637" s="46"/>
      <c r="D637" s="46"/>
      <c r="E637" s="46"/>
      <c r="F637" s="46"/>
      <c r="G637" s="46"/>
      <c r="H637" s="46"/>
      <c r="I637" s="46"/>
      <c r="J637" s="46"/>
      <c r="K637" s="46"/>
    </row>
    <row r="638" spans="1:11" ht="12.75">
      <c r="A638" s="46"/>
      <c r="B638" s="46"/>
      <c r="C638" s="46"/>
      <c r="D638" s="46"/>
      <c r="E638" s="46"/>
      <c r="F638" s="46"/>
      <c r="G638" s="46"/>
      <c r="H638" s="46"/>
      <c r="I638" s="46"/>
      <c r="J638" s="46"/>
      <c r="K638" s="46"/>
    </row>
    <row r="639" spans="1:11" ht="12.75">
      <c r="A639" s="46"/>
      <c r="B639" s="46"/>
      <c r="C639" s="46"/>
      <c r="D639" s="46"/>
      <c r="E639" s="46"/>
      <c r="F639" s="46"/>
      <c r="G639" s="46"/>
      <c r="H639" s="46"/>
      <c r="I639" s="46"/>
      <c r="J639" s="46"/>
      <c r="K639" s="46"/>
    </row>
    <row r="640" spans="1:11" ht="12.75">
      <c r="A640" s="46"/>
      <c r="B640" s="46"/>
      <c r="C640" s="46"/>
      <c r="D640" s="46"/>
      <c r="E640" s="46"/>
      <c r="F640" s="46"/>
      <c r="G640" s="46"/>
      <c r="H640" s="46"/>
      <c r="I640" s="46"/>
      <c r="J640" s="46"/>
      <c r="K640" s="46"/>
    </row>
    <row r="641" spans="1:11" ht="12.75">
      <c r="A641" s="46"/>
      <c r="B641" s="46"/>
      <c r="C641" s="46"/>
      <c r="D641" s="46"/>
      <c r="E641" s="46"/>
      <c r="F641" s="46"/>
      <c r="G641" s="46"/>
      <c r="H641" s="46"/>
      <c r="I641" s="46"/>
      <c r="J641" s="46"/>
      <c r="K641" s="46"/>
    </row>
    <row r="642" spans="1:11" ht="12.75">
      <c r="A642" s="46"/>
      <c r="B642" s="46"/>
      <c r="C642" s="46"/>
      <c r="D642" s="46"/>
      <c r="E642" s="46"/>
      <c r="F642" s="46"/>
      <c r="G642" s="46"/>
      <c r="H642" s="46"/>
      <c r="I642" s="46"/>
      <c r="J642" s="46"/>
      <c r="K642" s="46"/>
    </row>
    <row r="643" spans="1:11" ht="12.75">
      <c r="A643" s="46"/>
      <c r="B643" s="46"/>
      <c r="C643" s="46"/>
      <c r="D643" s="46"/>
      <c r="E643" s="46"/>
      <c r="F643" s="46"/>
      <c r="G643" s="46"/>
      <c r="H643" s="46"/>
      <c r="I643" s="46"/>
      <c r="J643" s="46"/>
      <c r="K643" s="46"/>
    </row>
    <row r="644" spans="1:11" ht="12.75">
      <c r="A644" s="46"/>
      <c r="B644" s="46"/>
      <c r="C644" s="46"/>
      <c r="D644" s="46"/>
      <c r="E644" s="46"/>
      <c r="F644" s="46"/>
      <c r="G644" s="46"/>
      <c r="H644" s="46"/>
      <c r="I644" s="46"/>
      <c r="J644" s="46"/>
      <c r="K644" s="46"/>
    </row>
    <row r="645" spans="1:11" ht="12.75">
      <c r="A645" s="46"/>
      <c r="B645" s="46"/>
      <c r="C645" s="46"/>
      <c r="D645" s="46"/>
      <c r="E645" s="46"/>
      <c r="F645" s="46"/>
      <c r="G645" s="46"/>
      <c r="H645" s="46"/>
      <c r="I645" s="46"/>
      <c r="J645" s="46"/>
      <c r="K645" s="46"/>
    </row>
    <row r="646" spans="1:11" ht="12.75">
      <c r="A646" s="46"/>
      <c r="B646" s="46"/>
      <c r="C646" s="46"/>
      <c r="D646" s="46"/>
      <c r="E646" s="46"/>
      <c r="F646" s="46"/>
      <c r="G646" s="46"/>
      <c r="H646" s="46"/>
      <c r="I646" s="46"/>
      <c r="J646" s="46"/>
      <c r="K646" s="46"/>
    </row>
    <row r="647" spans="1:11" ht="12.75">
      <c r="A647" s="46"/>
      <c r="B647" s="46"/>
      <c r="C647" s="46"/>
      <c r="D647" s="46"/>
      <c r="E647" s="46"/>
      <c r="F647" s="46"/>
      <c r="G647" s="46"/>
      <c r="H647" s="46"/>
      <c r="I647" s="46"/>
      <c r="J647" s="46"/>
      <c r="K647" s="46"/>
    </row>
    <row r="648" spans="1:11" ht="12.75">
      <c r="A648" s="46"/>
      <c r="B648" s="46"/>
      <c r="C648" s="46"/>
      <c r="D648" s="46"/>
      <c r="E648" s="46"/>
      <c r="F648" s="46"/>
      <c r="G648" s="46"/>
      <c r="H648" s="46"/>
      <c r="I648" s="46"/>
      <c r="J648" s="46"/>
      <c r="K648" s="46"/>
    </row>
    <row r="649" spans="1:11" ht="12.75">
      <c r="A649" s="46"/>
      <c r="B649" s="46"/>
      <c r="C649" s="46"/>
      <c r="D649" s="46"/>
      <c r="E649" s="46"/>
      <c r="F649" s="46"/>
      <c r="G649" s="46"/>
      <c r="H649" s="46"/>
      <c r="I649" s="46"/>
      <c r="J649" s="46"/>
      <c r="K649" s="46"/>
    </row>
    <row r="650" spans="1:11" ht="12.75">
      <c r="A650" s="46"/>
      <c r="B650" s="46"/>
      <c r="C650" s="46"/>
      <c r="D650" s="46"/>
      <c r="E650" s="46"/>
      <c r="F650" s="46"/>
      <c r="G650" s="46"/>
      <c r="H650" s="46"/>
      <c r="I650" s="46"/>
      <c r="J650" s="46"/>
      <c r="K650" s="46"/>
    </row>
    <row r="651" spans="1:11" ht="12.75">
      <c r="A651" s="46"/>
      <c r="B651" s="46"/>
      <c r="C651" s="46"/>
      <c r="D651" s="46"/>
      <c r="E651" s="46"/>
      <c r="F651" s="46"/>
      <c r="G651" s="46"/>
      <c r="H651" s="46"/>
      <c r="I651" s="46"/>
      <c r="J651" s="46"/>
      <c r="K651" s="46"/>
    </row>
    <row r="652" spans="1:11" ht="12.75">
      <c r="A652" s="46"/>
      <c r="B652" s="46"/>
      <c r="C652" s="46"/>
      <c r="D652" s="46"/>
      <c r="E652" s="46"/>
      <c r="F652" s="46"/>
      <c r="G652" s="46"/>
      <c r="H652" s="46"/>
      <c r="I652" s="46"/>
      <c r="J652" s="46"/>
      <c r="K652" s="46"/>
    </row>
    <row r="653" spans="1:11" ht="12.75">
      <c r="A653" s="46"/>
      <c r="B653" s="46"/>
      <c r="C653" s="46"/>
      <c r="D653" s="46"/>
      <c r="E653" s="46"/>
      <c r="F653" s="46"/>
      <c r="G653" s="46"/>
      <c r="H653" s="46"/>
      <c r="I653" s="46"/>
      <c r="J653" s="46"/>
      <c r="K653" s="46"/>
    </row>
    <row r="654" spans="1:11" ht="12.75">
      <c r="A654" s="46"/>
      <c r="B654" s="46"/>
      <c r="C654" s="46"/>
      <c r="D654" s="46"/>
      <c r="E654" s="46"/>
      <c r="F654" s="46"/>
      <c r="G654" s="46"/>
      <c r="H654" s="46"/>
      <c r="I654" s="46"/>
      <c r="J654" s="46"/>
      <c r="K654" s="46"/>
    </row>
    <row r="655" spans="1:11" ht="12.75">
      <c r="A655" s="46"/>
      <c r="B655" s="46"/>
      <c r="C655" s="46"/>
      <c r="D655" s="46"/>
      <c r="E655" s="46"/>
      <c r="F655" s="46"/>
      <c r="G655" s="46"/>
      <c r="H655" s="46"/>
      <c r="I655" s="46"/>
      <c r="J655" s="46"/>
      <c r="K655" s="46"/>
    </row>
    <row r="656" spans="1:11" ht="12.75">
      <c r="A656" s="46"/>
      <c r="B656" s="46"/>
      <c r="C656" s="46"/>
      <c r="D656" s="46"/>
      <c r="E656" s="46"/>
      <c r="F656" s="46"/>
      <c r="G656" s="46"/>
      <c r="H656" s="46"/>
      <c r="I656" s="46"/>
      <c r="J656" s="46"/>
      <c r="K656" s="46"/>
    </row>
    <row r="657" spans="1:11" ht="12.75">
      <c r="A657" s="46"/>
      <c r="B657" s="46"/>
      <c r="C657" s="46"/>
      <c r="D657" s="46"/>
      <c r="E657" s="46"/>
      <c r="F657" s="46"/>
      <c r="G657" s="46"/>
      <c r="H657" s="46"/>
      <c r="I657" s="46"/>
      <c r="J657" s="46"/>
      <c r="K657" s="46"/>
    </row>
    <row r="658" spans="1:11" ht="12.75">
      <c r="A658" s="46"/>
      <c r="B658" s="46"/>
      <c r="C658" s="46"/>
      <c r="D658" s="46"/>
      <c r="E658" s="46"/>
      <c r="F658" s="46"/>
      <c r="G658" s="46"/>
      <c r="H658" s="46"/>
      <c r="I658" s="46"/>
      <c r="J658" s="46"/>
      <c r="K658" s="46"/>
    </row>
    <row r="659" spans="1:11" ht="12.75">
      <c r="A659" s="46"/>
      <c r="B659" s="46"/>
      <c r="C659" s="46"/>
      <c r="D659" s="46"/>
      <c r="E659" s="46"/>
      <c r="F659" s="46"/>
      <c r="G659" s="46"/>
      <c r="H659" s="46"/>
      <c r="I659" s="46"/>
      <c r="J659" s="46"/>
      <c r="K659" s="46"/>
    </row>
    <row r="660" spans="1:11" ht="12.75">
      <c r="A660" s="46"/>
      <c r="B660" s="46"/>
      <c r="C660" s="46"/>
      <c r="D660" s="46"/>
      <c r="E660" s="46"/>
      <c r="F660" s="46"/>
      <c r="G660" s="46"/>
      <c r="H660" s="46"/>
      <c r="I660" s="46"/>
      <c r="J660" s="46"/>
      <c r="K660" s="46"/>
    </row>
    <row r="661" spans="1:11" ht="12.75">
      <c r="A661" s="46"/>
      <c r="B661" s="46"/>
      <c r="C661" s="46"/>
      <c r="D661" s="46"/>
      <c r="E661" s="46"/>
      <c r="F661" s="46"/>
      <c r="G661" s="46"/>
      <c r="H661" s="46"/>
      <c r="I661" s="46"/>
      <c r="J661" s="46"/>
      <c r="K661" s="46"/>
    </row>
    <row r="662" spans="1:11" ht="12.75">
      <c r="A662" s="46"/>
      <c r="B662" s="46"/>
      <c r="C662" s="46"/>
      <c r="D662" s="46"/>
      <c r="E662" s="46"/>
      <c r="F662" s="46"/>
      <c r="G662" s="46"/>
      <c r="H662" s="46"/>
      <c r="I662" s="46"/>
      <c r="J662" s="46"/>
      <c r="K662" s="46"/>
    </row>
    <row r="663" spans="1:11" ht="12.75">
      <c r="A663" s="46"/>
      <c r="B663" s="46"/>
      <c r="C663" s="46"/>
      <c r="D663" s="46"/>
      <c r="E663" s="46"/>
      <c r="F663" s="46"/>
      <c r="G663" s="46"/>
      <c r="H663" s="46"/>
      <c r="I663" s="46"/>
      <c r="J663" s="46"/>
      <c r="K663" s="46"/>
    </row>
    <row r="664" spans="1:11" ht="12.75">
      <c r="A664" s="46"/>
      <c r="B664" s="46"/>
      <c r="C664" s="46"/>
      <c r="D664" s="46"/>
      <c r="E664" s="46"/>
      <c r="F664" s="46"/>
      <c r="G664" s="46"/>
      <c r="H664" s="46"/>
      <c r="I664" s="46"/>
      <c r="J664" s="46"/>
      <c r="K664" s="46"/>
    </row>
    <row r="665" spans="1:11" ht="12.75">
      <c r="A665" s="46"/>
      <c r="B665" s="46"/>
      <c r="C665" s="46"/>
      <c r="D665" s="46"/>
      <c r="E665" s="46"/>
      <c r="F665" s="46"/>
      <c r="G665" s="46"/>
      <c r="H665" s="46"/>
      <c r="I665" s="46"/>
      <c r="J665" s="46"/>
      <c r="K665" s="46"/>
    </row>
    <row r="666" spans="1:11" ht="12.75">
      <c r="A666" s="46"/>
      <c r="B666" s="46"/>
      <c r="C666" s="46"/>
      <c r="D666" s="46"/>
      <c r="E666" s="46"/>
      <c r="F666" s="46"/>
      <c r="G666" s="46"/>
      <c r="H666" s="46"/>
      <c r="I666" s="46"/>
      <c r="J666" s="46"/>
      <c r="K666" s="46"/>
    </row>
    <row r="667" spans="1:11" ht="12.75">
      <c r="A667" s="46"/>
      <c r="B667" s="46"/>
      <c r="C667" s="46"/>
      <c r="D667" s="46"/>
      <c r="E667" s="46"/>
      <c r="F667" s="46"/>
      <c r="G667" s="46"/>
      <c r="H667" s="46"/>
      <c r="I667" s="46"/>
      <c r="J667" s="46"/>
      <c r="K667" s="46"/>
    </row>
    <row r="668" spans="1:11" ht="12.75">
      <c r="A668" s="46"/>
      <c r="B668" s="46"/>
      <c r="C668" s="46"/>
      <c r="D668" s="46"/>
      <c r="E668" s="46"/>
      <c r="F668" s="46"/>
      <c r="G668" s="46"/>
      <c r="H668" s="46"/>
      <c r="I668" s="46"/>
      <c r="J668" s="46"/>
      <c r="K668" s="46"/>
    </row>
    <row r="669" spans="1:11" ht="12.75">
      <c r="A669" s="46"/>
      <c r="B669" s="46"/>
      <c r="C669" s="46"/>
      <c r="D669" s="46"/>
      <c r="E669" s="46"/>
      <c r="F669" s="46"/>
      <c r="G669" s="46"/>
      <c r="H669" s="46"/>
      <c r="I669" s="46"/>
      <c r="J669" s="46"/>
      <c r="K669" s="46"/>
    </row>
    <row r="670" spans="1:11" ht="12.75">
      <c r="A670" s="46"/>
      <c r="B670" s="46"/>
      <c r="C670" s="46"/>
      <c r="D670" s="46"/>
      <c r="E670" s="46"/>
      <c r="F670" s="46"/>
      <c r="G670" s="46"/>
      <c r="H670" s="46"/>
      <c r="I670" s="46"/>
      <c r="J670" s="46"/>
      <c r="K670" s="46"/>
    </row>
    <row r="671" spans="1:11" ht="12.75">
      <c r="A671" s="46"/>
      <c r="B671" s="46"/>
      <c r="C671" s="46"/>
      <c r="D671" s="46"/>
      <c r="E671" s="46"/>
      <c r="F671" s="46"/>
      <c r="G671" s="46"/>
      <c r="H671" s="46"/>
      <c r="I671" s="46"/>
      <c r="J671" s="46"/>
      <c r="K671" s="46"/>
    </row>
    <row r="672" spans="1:11" ht="12.75">
      <c r="A672" s="46"/>
      <c r="B672" s="46"/>
      <c r="C672" s="46"/>
      <c r="D672" s="46"/>
      <c r="E672" s="46"/>
      <c r="F672" s="46"/>
      <c r="G672" s="46"/>
      <c r="H672" s="46"/>
      <c r="I672" s="46"/>
      <c r="J672" s="46"/>
      <c r="K672" s="46"/>
    </row>
    <row r="673" spans="1:11" ht="12.75">
      <c r="A673" s="46"/>
      <c r="B673" s="46"/>
      <c r="C673" s="46"/>
      <c r="D673" s="46"/>
      <c r="E673" s="46"/>
      <c r="F673" s="46"/>
      <c r="G673" s="46"/>
      <c r="H673" s="46"/>
      <c r="I673" s="46"/>
      <c r="J673" s="46"/>
      <c r="K673" s="46"/>
    </row>
    <row r="674" spans="1:11" ht="12.75">
      <c r="A674" s="46"/>
      <c r="B674" s="46"/>
      <c r="C674" s="46"/>
      <c r="D674" s="46"/>
      <c r="E674" s="46"/>
      <c r="F674" s="46"/>
      <c r="G674" s="46"/>
      <c r="H674" s="46"/>
      <c r="I674" s="46"/>
      <c r="J674" s="46"/>
      <c r="K674" s="46"/>
    </row>
    <row r="675" spans="1:11" ht="12.75">
      <c r="A675" s="46"/>
      <c r="B675" s="46"/>
      <c r="C675" s="46"/>
      <c r="D675" s="46"/>
      <c r="E675" s="46"/>
      <c r="F675" s="46"/>
      <c r="G675" s="46"/>
      <c r="H675" s="46"/>
      <c r="I675" s="46"/>
      <c r="J675" s="46"/>
      <c r="K675" s="46"/>
    </row>
    <row r="676" spans="1:11" ht="12.75">
      <c r="A676" s="46"/>
      <c r="B676" s="46"/>
      <c r="C676" s="46"/>
      <c r="D676" s="46"/>
      <c r="E676" s="46"/>
      <c r="F676" s="46"/>
      <c r="G676" s="46"/>
      <c r="H676" s="46"/>
      <c r="I676" s="46"/>
      <c r="J676" s="46"/>
      <c r="K676" s="46"/>
    </row>
    <row r="677" spans="1:11" ht="12.75">
      <c r="A677" s="46"/>
      <c r="B677" s="46"/>
      <c r="C677" s="46"/>
      <c r="D677" s="46"/>
      <c r="E677" s="46"/>
      <c r="F677" s="46"/>
      <c r="G677" s="46"/>
      <c r="H677" s="46"/>
      <c r="I677" s="46"/>
      <c r="J677" s="46"/>
      <c r="K677" s="46"/>
    </row>
    <row r="678" spans="1:11" ht="12.75">
      <c r="A678" s="46"/>
      <c r="B678" s="46"/>
      <c r="C678" s="46"/>
      <c r="D678" s="46"/>
      <c r="E678" s="46"/>
      <c r="F678" s="46"/>
      <c r="G678" s="46"/>
      <c r="H678" s="46"/>
      <c r="I678" s="46"/>
      <c r="J678" s="46"/>
      <c r="K678" s="46"/>
    </row>
    <row r="679" spans="1:11" ht="12.75">
      <c r="A679" s="46"/>
      <c r="B679" s="46"/>
      <c r="C679" s="46"/>
      <c r="D679" s="46"/>
      <c r="E679" s="46"/>
      <c r="F679" s="46"/>
      <c r="G679" s="46"/>
      <c r="H679" s="46"/>
      <c r="I679" s="46"/>
      <c r="J679" s="46"/>
      <c r="K679" s="46"/>
    </row>
    <row r="680" spans="1:11" ht="12.75">
      <c r="A680" s="46"/>
      <c r="B680" s="46"/>
      <c r="C680" s="46"/>
      <c r="D680" s="46"/>
      <c r="E680" s="46"/>
      <c r="F680" s="46"/>
      <c r="G680" s="46"/>
      <c r="H680" s="46"/>
      <c r="I680" s="46"/>
      <c r="J680" s="46"/>
      <c r="K680" s="46"/>
    </row>
    <row r="681" spans="1:11" ht="12.75">
      <c r="A681" s="46"/>
      <c r="B681" s="46"/>
      <c r="C681" s="46"/>
      <c r="D681" s="46"/>
      <c r="E681" s="46"/>
      <c r="F681" s="46"/>
      <c r="G681" s="46"/>
      <c r="H681" s="46"/>
      <c r="I681" s="46"/>
      <c r="J681" s="46"/>
      <c r="K681" s="46"/>
    </row>
    <row r="682" spans="1:11" ht="12.75">
      <c r="A682" s="46"/>
      <c r="B682" s="46"/>
      <c r="C682" s="46"/>
      <c r="D682" s="46"/>
      <c r="E682" s="46"/>
      <c r="F682" s="46"/>
      <c r="G682" s="46"/>
      <c r="H682" s="46"/>
      <c r="I682" s="46"/>
      <c r="J682" s="46"/>
      <c r="K682" s="46"/>
    </row>
    <row r="683" spans="1:11" ht="12.75">
      <c r="A683" s="46"/>
      <c r="B683" s="46"/>
      <c r="C683" s="46"/>
      <c r="D683" s="46"/>
      <c r="E683" s="46"/>
      <c r="F683" s="46"/>
      <c r="G683" s="46"/>
      <c r="H683" s="46"/>
      <c r="I683" s="46"/>
      <c r="J683" s="46"/>
      <c r="K683" s="46"/>
    </row>
    <row r="684" spans="1:11" ht="12.75">
      <c r="A684" s="46"/>
      <c r="B684" s="46"/>
      <c r="C684" s="46"/>
      <c r="D684" s="46"/>
      <c r="E684" s="46"/>
      <c r="F684" s="46"/>
      <c r="G684" s="46"/>
      <c r="H684" s="46"/>
      <c r="I684" s="46"/>
      <c r="J684" s="46"/>
      <c r="K684" s="46"/>
    </row>
    <row r="685" spans="1:11" ht="12.75">
      <c r="A685" s="46"/>
      <c r="B685" s="46"/>
      <c r="C685" s="46"/>
      <c r="D685" s="46"/>
      <c r="E685" s="46"/>
      <c r="F685" s="46"/>
      <c r="G685" s="46"/>
      <c r="H685" s="46"/>
      <c r="I685" s="46"/>
      <c r="J685" s="46"/>
      <c r="K685" s="46"/>
    </row>
    <row r="686" spans="1:11" ht="12.75">
      <c r="A686" s="46"/>
      <c r="B686" s="46"/>
      <c r="C686" s="46"/>
      <c r="D686" s="46"/>
      <c r="E686" s="46"/>
      <c r="F686" s="46"/>
      <c r="G686" s="46"/>
      <c r="H686" s="46"/>
      <c r="I686" s="46"/>
      <c r="J686" s="46"/>
      <c r="K686" s="46"/>
    </row>
    <row r="687" spans="1:11" ht="12.75">
      <c r="A687" s="46"/>
      <c r="B687" s="46"/>
      <c r="C687" s="46"/>
      <c r="D687" s="46"/>
      <c r="E687" s="46"/>
      <c r="F687" s="46"/>
      <c r="G687" s="46"/>
      <c r="H687" s="46"/>
      <c r="I687" s="46"/>
      <c r="J687" s="46"/>
      <c r="K687" s="46"/>
    </row>
    <row r="688" spans="1:11" ht="12.75">
      <c r="A688" s="46"/>
      <c r="B688" s="46"/>
      <c r="C688" s="46"/>
      <c r="D688" s="46"/>
      <c r="E688" s="46"/>
      <c r="F688" s="46"/>
      <c r="G688" s="46"/>
      <c r="H688" s="46"/>
      <c r="I688" s="46"/>
      <c r="J688" s="46"/>
      <c r="K688" s="46"/>
    </row>
    <row r="689" spans="1:11" ht="12.75">
      <c r="A689" s="46"/>
      <c r="B689" s="46"/>
      <c r="C689" s="46"/>
      <c r="D689" s="46"/>
      <c r="E689" s="46"/>
      <c r="F689" s="46"/>
      <c r="G689" s="46"/>
      <c r="H689" s="46"/>
      <c r="I689" s="46"/>
      <c r="J689" s="46"/>
      <c r="K689" s="46"/>
    </row>
    <row r="690" spans="1:11" ht="12.75">
      <c r="A690" s="46"/>
      <c r="B690" s="46"/>
      <c r="C690" s="46"/>
      <c r="D690" s="46"/>
      <c r="E690" s="46"/>
      <c r="F690" s="46"/>
      <c r="G690" s="46"/>
      <c r="H690" s="46"/>
      <c r="I690" s="46"/>
      <c r="J690" s="46"/>
      <c r="K690" s="46"/>
    </row>
    <row r="691" spans="1:11" ht="12.75">
      <c r="A691" s="46"/>
      <c r="B691" s="46"/>
      <c r="C691" s="46"/>
      <c r="D691" s="46"/>
      <c r="E691" s="46"/>
      <c r="F691" s="46"/>
      <c r="G691" s="46"/>
      <c r="H691" s="46"/>
      <c r="I691" s="46"/>
      <c r="J691" s="46"/>
      <c r="K691" s="46"/>
    </row>
    <row r="692" spans="1:11" ht="12.75">
      <c r="A692" s="46"/>
      <c r="B692" s="46"/>
      <c r="C692" s="46"/>
      <c r="D692" s="46"/>
      <c r="E692" s="46"/>
      <c r="F692" s="46"/>
      <c r="G692" s="46"/>
      <c r="H692" s="46"/>
      <c r="I692" s="46"/>
      <c r="J692" s="46"/>
      <c r="K692" s="46"/>
    </row>
    <row r="693" spans="1:11" ht="12.75">
      <c r="A693" s="46"/>
      <c r="B693" s="46"/>
      <c r="C693" s="46"/>
      <c r="D693" s="46"/>
      <c r="E693" s="46"/>
      <c r="F693" s="46"/>
      <c r="G693" s="46"/>
      <c r="H693" s="46"/>
      <c r="I693" s="46"/>
      <c r="J693" s="46"/>
      <c r="K693" s="46"/>
    </row>
    <row r="694" spans="1:11" ht="12.75">
      <c r="A694" s="46"/>
      <c r="B694" s="46"/>
      <c r="C694" s="46"/>
      <c r="D694" s="46"/>
      <c r="E694" s="46"/>
      <c r="F694" s="46"/>
      <c r="G694" s="46"/>
      <c r="H694" s="46"/>
      <c r="I694" s="46"/>
      <c r="J694" s="46"/>
      <c r="K694" s="46"/>
    </row>
    <row r="695" spans="1:11" ht="12.75">
      <c r="A695" s="46"/>
      <c r="B695" s="46"/>
      <c r="C695" s="46"/>
      <c r="D695" s="46"/>
      <c r="E695" s="46"/>
      <c r="F695" s="46"/>
      <c r="G695" s="46"/>
      <c r="H695" s="46"/>
      <c r="I695" s="46"/>
      <c r="J695" s="46"/>
      <c r="K695" s="46"/>
    </row>
    <row r="696" spans="1:11" ht="12.75">
      <c r="A696" s="46"/>
      <c r="B696" s="46"/>
      <c r="C696" s="46"/>
      <c r="D696" s="46"/>
      <c r="E696" s="46"/>
      <c r="F696" s="46"/>
      <c r="G696" s="46"/>
      <c r="H696" s="46"/>
      <c r="I696" s="46"/>
      <c r="J696" s="46"/>
      <c r="K696" s="46"/>
    </row>
    <row r="697" spans="1:11" ht="12.75">
      <c r="A697" s="46"/>
      <c r="B697" s="46"/>
      <c r="C697" s="46"/>
      <c r="D697" s="46"/>
      <c r="E697" s="46"/>
      <c r="F697" s="46"/>
      <c r="G697" s="46"/>
      <c r="H697" s="46"/>
      <c r="I697" s="46"/>
      <c r="J697" s="46"/>
      <c r="K697" s="46"/>
    </row>
    <row r="698" spans="1:11" ht="12.75">
      <c r="A698" s="46"/>
      <c r="B698" s="46"/>
      <c r="C698" s="46"/>
      <c r="D698" s="46"/>
      <c r="E698" s="46"/>
      <c r="F698" s="46"/>
      <c r="G698" s="46"/>
      <c r="H698" s="46"/>
      <c r="I698" s="46"/>
      <c r="J698" s="46"/>
      <c r="K698" s="46"/>
    </row>
    <row r="699" spans="1:11" ht="12.75">
      <c r="A699" s="46"/>
      <c r="B699" s="46"/>
      <c r="C699" s="46"/>
      <c r="D699" s="46"/>
      <c r="E699" s="46"/>
      <c r="F699" s="46"/>
      <c r="G699" s="46"/>
      <c r="H699" s="46"/>
      <c r="I699" s="46"/>
      <c r="J699" s="46"/>
      <c r="K699" s="46"/>
    </row>
    <row r="700" spans="1:11" ht="12.75">
      <c r="A700" s="46"/>
      <c r="B700" s="46"/>
      <c r="C700" s="46"/>
      <c r="D700" s="46"/>
      <c r="E700" s="46"/>
      <c r="F700" s="46"/>
      <c r="G700" s="46"/>
      <c r="H700" s="46"/>
      <c r="I700" s="46"/>
      <c r="J700" s="46"/>
      <c r="K700" s="46"/>
    </row>
    <row r="701" spans="1:11" ht="12.75">
      <c r="A701" s="46"/>
      <c r="B701" s="46"/>
      <c r="C701" s="46"/>
      <c r="D701" s="46"/>
      <c r="E701" s="46"/>
      <c r="F701" s="46"/>
      <c r="G701" s="46"/>
      <c r="H701" s="46"/>
      <c r="I701" s="46"/>
      <c r="J701" s="46"/>
      <c r="K701" s="46"/>
    </row>
    <row r="702" spans="1:11" ht="12.75">
      <c r="A702" s="46"/>
      <c r="B702" s="46"/>
      <c r="C702" s="46"/>
      <c r="D702" s="46"/>
      <c r="E702" s="46"/>
      <c r="F702" s="46"/>
      <c r="G702" s="46"/>
      <c r="H702" s="46"/>
      <c r="I702" s="46"/>
      <c r="J702" s="46"/>
      <c r="K702" s="46"/>
    </row>
    <row r="703" spans="1:11" ht="12.75">
      <c r="A703" s="46"/>
      <c r="B703" s="46"/>
      <c r="C703" s="46"/>
      <c r="D703" s="46"/>
      <c r="E703" s="46"/>
      <c r="F703" s="46"/>
      <c r="G703" s="46"/>
      <c r="H703" s="46"/>
      <c r="I703" s="46"/>
      <c r="J703" s="46"/>
      <c r="K703" s="46"/>
    </row>
    <row r="704" spans="1:11" ht="12.75">
      <c r="A704" s="46"/>
      <c r="B704" s="46"/>
      <c r="C704" s="46"/>
      <c r="D704" s="46"/>
      <c r="E704" s="46"/>
      <c r="F704" s="46"/>
      <c r="G704" s="46"/>
      <c r="H704" s="46"/>
      <c r="I704" s="46"/>
      <c r="J704" s="46"/>
      <c r="K704" s="46"/>
    </row>
    <row r="705" spans="1:11" ht="12.75">
      <c r="A705" s="46"/>
      <c r="B705" s="46"/>
      <c r="C705" s="46"/>
      <c r="D705" s="46"/>
      <c r="E705" s="46"/>
      <c r="F705" s="46"/>
      <c r="G705" s="46"/>
      <c r="H705" s="46"/>
      <c r="I705" s="46"/>
      <c r="J705" s="46"/>
      <c r="K705" s="46"/>
    </row>
    <row r="706" spans="1:11" ht="12.75">
      <c r="A706" s="46"/>
      <c r="B706" s="46"/>
      <c r="C706" s="46"/>
      <c r="D706" s="46"/>
      <c r="E706" s="46"/>
      <c r="F706" s="46"/>
      <c r="G706" s="46"/>
      <c r="H706" s="46"/>
      <c r="I706" s="46"/>
      <c r="J706" s="46"/>
      <c r="K706" s="46"/>
    </row>
    <row r="707" spans="1:11" ht="12.75">
      <c r="A707" s="46"/>
      <c r="B707" s="46"/>
      <c r="C707" s="46"/>
      <c r="D707" s="46"/>
      <c r="E707" s="46"/>
      <c r="F707" s="46"/>
      <c r="G707" s="46"/>
      <c r="H707" s="46"/>
      <c r="I707" s="46"/>
      <c r="J707" s="46"/>
      <c r="K707" s="46"/>
    </row>
    <row r="708" spans="1:11" ht="12.75">
      <c r="A708" s="46"/>
      <c r="B708" s="46"/>
      <c r="C708" s="46"/>
      <c r="D708" s="46"/>
      <c r="E708" s="46"/>
      <c r="F708" s="46"/>
      <c r="G708" s="46"/>
      <c r="H708" s="46"/>
      <c r="I708" s="46"/>
      <c r="J708" s="46"/>
      <c r="K708" s="46"/>
    </row>
    <row r="709" spans="1:11" ht="12.75">
      <c r="A709" s="46"/>
      <c r="B709" s="46"/>
      <c r="C709" s="46"/>
      <c r="D709" s="46"/>
      <c r="E709" s="46"/>
      <c r="F709" s="46"/>
      <c r="G709" s="46"/>
      <c r="H709" s="46"/>
      <c r="I709" s="46"/>
      <c r="J709" s="46"/>
      <c r="K709" s="46"/>
    </row>
    <row r="710" spans="1:11" ht="12.75">
      <c r="A710" s="46"/>
      <c r="B710" s="46"/>
      <c r="C710" s="46"/>
      <c r="D710" s="46"/>
      <c r="E710" s="46"/>
      <c r="F710" s="46"/>
      <c r="G710" s="46"/>
      <c r="H710" s="46"/>
      <c r="I710" s="46"/>
      <c r="J710" s="46"/>
      <c r="K710" s="46"/>
    </row>
    <row r="711" spans="1:11" ht="12.75">
      <c r="A711" s="46"/>
      <c r="B711" s="46"/>
      <c r="C711" s="46"/>
      <c r="D711" s="46"/>
      <c r="E711" s="46"/>
      <c r="F711" s="46"/>
      <c r="G711" s="46"/>
      <c r="H711" s="46"/>
      <c r="I711" s="46"/>
      <c r="J711" s="46"/>
      <c r="K711" s="46"/>
    </row>
    <row r="712" spans="1:11" ht="12.75">
      <c r="A712" s="46"/>
      <c r="B712" s="46"/>
      <c r="C712" s="46"/>
      <c r="D712" s="46"/>
      <c r="E712" s="46"/>
      <c r="F712" s="46"/>
      <c r="G712" s="46"/>
      <c r="H712" s="46"/>
      <c r="I712" s="46"/>
      <c r="J712" s="46"/>
      <c r="K712" s="46"/>
    </row>
    <row r="713" spans="1:11" ht="12.75">
      <c r="A713" s="46"/>
      <c r="B713" s="46"/>
      <c r="C713" s="46"/>
      <c r="D713" s="46"/>
      <c r="E713" s="46"/>
      <c r="F713" s="46"/>
      <c r="G713" s="46"/>
      <c r="H713" s="46"/>
      <c r="I713" s="46"/>
      <c r="J713" s="46"/>
      <c r="K713" s="46"/>
    </row>
    <row r="714" spans="1:11" ht="12.75">
      <c r="A714" s="46"/>
      <c r="B714" s="46"/>
      <c r="C714" s="46"/>
      <c r="D714" s="46"/>
      <c r="E714" s="46"/>
      <c r="F714" s="46"/>
      <c r="G714" s="46"/>
      <c r="H714" s="46"/>
      <c r="I714" s="46"/>
      <c r="J714" s="46"/>
      <c r="K714" s="46"/>
    </row>
    <row r="715" spans="1:11" ht="12.75">
      <c r="A715" s="46"/>
      <c r="B715" s="46"/>
      <c r="C715" s="46"/>
      <c r="D715" s="46"/>
      <c r="E715" s="46"/>
      <c r="F715" s="46"/>
      <c r="G715" s="46"/>
      <c r="H715" s="46"/>
      <c r="I715" s="46"/>
      <c r="J715" s="46"/>
      <c r="K715" s="46"/>
    </row>
    <row r="716" spans="1:11" ht="12.75">
      <c r="A716" s="46"/>
      <c r="B716" s="46"/>
      <c r="C716" s="46"/>
      <c r="D716" s="46"/>
      <c r="E716" s="46"/>
      <c r="F716" s="46"/>
      <c r="G716" s="46"/>
      <c r="H716" s="46"/>
      <c r="I716" s="46"/>
      <c r="J716" s="46"/>
      <c r="K716" s="46"/>
    </row>
    <row r="717" spans="1:11" ht="12.75">
      <c r="A717" s="46"/>
      <c r="B717" s="46"/>
      <c r="C717" s="46"/>
      <c r="D717" s="46"/>
      <c r="E717" s="46"/>
      <c r="F717" s="46"/>
      <c r="G717" s="46"/>
      <c r="H717" s="46"/>
      <c r="I717" s="46"/>
      <c r="J717" s="46"/>
      <c r="K717" s="46"/>
    </row>
    <row r="718" spans="1:11" ht="12.75">
      <c r="A718" s="46"/>
      <c r="B718" s="46"/>
      <c r="C718" s="46"/>
      <c r="D718" s="46"/>
      <c r="E718" s="46"/>
      <c r="F718" s="46"/>
      <c r="G718" s="46"/>
      <c r="H718" s="46"/>
      <c r="I718" s="46"/>
      <c r="J718" s="46"/>
      <c r="K718" s="46"/>
    </row>
    <row r="719" spans="1:11" ht="12.75">
      <c r="A719" s="46"/>
      <c r="B719" s="46"/>
      <c r="C719" s="46"/>
      <c r="D719" s="46"/>
      <c r="E719" s="46"/>
      <c r="F719" s="46"/>
      <c r="G719" s="46"/>
      <c r="H719" s="46"/>
      <c r="I719" s="46"/>
      <c r="J719" s="46"/>
      <c r="K719" s="46"/>
    </row>
    <row r="720" spans="1:11" ht="12.75">
      <c r="A720" s="46"/>
      <c r="B720" s="46"/>
      <c r="C720" s="46"/>
      <c r="D720" s="46"/>
      <c r="E720" s="46"/>
      <c r="F720" s="46"/>
      <c r="G720" s="46"/>
      <c r="H720" s="46"/>
      <c r="I720" s="46"/>
      <c r="J720" s="46"/>
      <c r="K720" s="46"/>
    </row>
    <row r="721" spans="1:11" ht="12.75">
      <c r="A721" s="46"/>
      <c r="B721" s="46"/>
      <c r="C721" s="46"/>
      <c r="D721" s="46"/>
      <c r="E721" s="46"/>
      <c r="F721" s="46"/>
      <c r="G721" s="46"/>
      <c r="H721" s="46"/>
      <c r="I721" s="46"/>
      <c r="J721" s="46"/>
      <c r="K721" s="46"/>
    </row>
    <row r="722" spans="1:11" ht="12.75">
      <c r="A722" s="46"/>
      <c r="B722" s="46"/>
      <c r="C722" s="46"/>
      <c r="D722" s="46"/>
      <c r="E722" s="46"/>
      <c r="F722" s="46"/>
      <c r="G722" s="46"/>
      <c r="H722" s="46"/>
      <c r="I722" s="46"/>
      <c r="J722" s="46"/>
      <c r="K722" s="46"/>
    </row>
    <row r="723" spans="1:11" ht="12.75">
      <c r="A723" s="46"/>
      <c r="B723" s="46"/>
      <c r="C723" s="46"/>
      <c r="D723" s="46"/>
      <c r="E723" s="46"/>
      <c r="F723" s="46"/>
      <c r="G723" s="46"/>
      <c r="H723" s="46"/>
      <c r="I723" s="46"/>
      <c r="J723" s="46"/>
      <c r="K723" s="46"/>
    </row>
    <row r="724" spans="1:11" ht="12.75">
      <c r="A724" s="46"/>
      <c r="B724" s="46"/>
      <c r="C724" s="46"/>
      <c r="D724" s="46"/>
      <c r="E724" s="46"/>
      <c r="F724" s="46"/>
      <c r="G724" s="46"/>
      <c r="H724" s="46"/>
      <c r="I724" s="46"/>
      <c r="J724" s="46"/>
      <c r="K724" s="46"/>
    </row>
    <row r="725" spans="1:11" ht="12.75">
      <c r="A725" s="46"/>
      <c r="B725" s="46"/>
      <c r="C725" s="46"/>
      <c r="D725" s="46"/>
      <c r="E725" s="46"/>
      <c r="F725" s="46"/>
      <c r="G725" s="46"/>
      <c r="H725" s="46"/>
      <c r="I725" s="46"/>
      <c r="J725" s="46"/>
      <c r="K725" s="46"/>
    </row>
    <row r="726" spans="1:11" ht="12.75">
      <c r="A726" s="46"/>
      <c r="B726" s="46"/>
      <c r="C726" s="46"/>
      <c r="D726" s="46"/>
      <c r="E726" s="46"/>
      <c r="F726" s="46"/>
      <c r="G726" s="46"/>
      <c r="H726" s="46"/>
      <c r="I726" s="46"/>
      <c r="J726" s="46"/>
      <c r="K726" s="46"/>
    </row>
    <row r="727" spans="1:11" ht="12.75">
      <c r="A727" s="46"/>
      <c r="B727" s="46"/>
      <c r="C727" s="46"/>
      <c r="D727" s="46"/>
      <c r="E727" s="46"/>
      <c r="F727" s="46"/>
      <c r="G727" s="46"/>
      <c r="H727" s="46"/>
      <c r="I727" s="46"/>
      <c r="J727" s="46"/>
      <c r="K727" s="46"/>
    </row>
    <row r="728" spans="1:11" ht="12.75">
      <c r="A728" s="46"/>
      <c r="B728" s="46"/>
      <c r="C728" s="46"/>
      <c r="D728" s="46"/>
      <c r="E728" s="46"/>
      <c r="F728" s="46"/>
      <c r="G728" s="46"/>
      <c r="H728" s="46"/>
      <c r="I728" s="46"/>
      <c r="J728" s="46"/>
      <c r="K728" s="46"/>
    </row>
    <row r="729" spans="1:11" ht="12.75">
      <c r="A729" s="46"/>
      <c r="B729" s="46"/>
      <c r="C729" s="46"/>
      <c r="D729" s="46"/>
      <c r="E729" s="46"/>
      <c r="F729" s="46"/>
      <c r="G729" s="46"/>
      <c r="H729" s="46"/>
      <c r="I729" s="46"/>
      <c r="J729" s="46"/>
      <c r="K729" s="46"/>
    </row>
    <row r="730" spans="1:11" ht="12.75">
      <c r="A730" s="46"/>
      <c r="B730" s="46"/>
      <c r="C730" s="46"/>
      <c r="D730" s="46"/>
      <c r="E730" s="46"/>
      <c r="F730" s="46"/>
      <c r="G730" s="46"/>
      <c r="H730" s="46"/>
      <c r="I730" s="46"/>
      <c r="J730" s="46"/>
      <c r="K730" s="46"/>
    </row>
    <row r="731" spans="1:11" ht="12.75">
      <c r="A731" s="46"/>
      <c r="B731" s="46"/>
      <c r="C731" s="46"/>
      <c r="D731" s="46"/>
      <c r="E731" s="46"/>
      <c r="F731" s="46"/>
      <c r="G731" s="46"/>
      <c r="H731" s="46"/>
      <c r="I731" s="46"/>
      <c r="J731" s="46"/>
      <c r="K731" s="46"/>
    </row>
    <row r="732" spans="1:11" ht="12.75">
      <c r="A732" s="46"/>
      <c r="B732" s="46"/>
      <c r="C732" s="46"/>
      <c r="D732" s="46"/>
      <c r="E732" s="46"/>
      <c r="F732" s="46"/>
      <c r="G732" s="46"/>
      <c r="H732" s="46"/>
      <c r="I732" s="46"/>
      <c r="J732" s="46"/>
      <c r="K732" s="46"/>
    </row>
    <row r="733" spans="1:11" ht="12.75">
      <c r="A733" s="46"/>
      <c r="B733" s="46"/>
      <c r="C733" s="46"/>
      <c r="D733" s="46"/>
      <c r="E733" s="46"/>
      <c r="F733" s="46"/>
      <c r="G733" s="46"/>
      <c r="H733" s="46"/>
      <c r="I733" s="46"/>
      <c r="J733" s="46"/>
      <c r="K733" s="46"/>
    </row>
    <row r="734" spans="1:11" ht="12.75">
      <c r="A734" s="46"/>
      <c r="B734" s="46"/>
      <c r="C734" s="46"/>
      <c r="D734" s="46"/>
      <c r="E734" s="46"/>
      <c r="F734" s="46"/>
      <c r="G734" s="46"/>
      <c r="H734" s="46"/>
      <c r="I734" s="46"/>
      <c r="J734" s="46"/>
      <c r="K734" s="46"/>
    </row>
    <row r="735" spans="1:11" ht="12.75">
      <c r="A735" s="46"/>
      <c r="B735" s="46"/>
      <c r="C735" s="46"/>
      <c r="D735" s="46"/>
      <c r="E735" s="46"/>
      <c r="F735" s="46"/>
      <c r="G735" s="46"/>
      <c r="H735" s="46"/>
      <c r="I735" s="46"/>
      <c r="J735" s="46"/>
      <c r="K735" s="46"/>
    </row>
    <row r="736" spans="1:11" ht="12.75">
      <c r="A736" s="46"/>
      <c r="B736" s="46"/>
      <c r="C736" s="46"/>
      <c r="D736" s="46"/>
      <c r="E736" s="46"/>
      <c r="F736" s="46"/>
      <c r="G736" s="46"/>
      <c r="H736" s="46"/>
      <c r="I736" s="46"/>
      <c r="J736" s="46"/>
      <c r="K736" s="46"/>
    </row>
    <row r="737" spans="1:11" ht="12.75">
      <c r="A737" s="46"/>
      <c r="B737" s="46"/>
      <c r="C737" s="46"/>
      <c r="D737" s="46"/>
      <c r="E737" s="46"/>
      <c r="F737" s="46"/>
      <c r="G737" s="46"/>
      <c r="H737" s="46"/>
      <c r="I737" s="46"/>
      <c r="J737" s="46"/>
      <c r="K737" s="46"/>
    </row>
    <row r="738" spans="1:11" ht="12.75">
      <c r="A738" s="46"/>
      <c r="B738" s="46"/>
      <c r="C738" s="46"/>
      <c r="D738" s="46"/>
      <c r="E738" s="46"/>
      <c r="F738" s="46"/>
      <c r="G738" s="46"/>
      <c r="H738" s="46"/>
      <c r="I738" s="46"/>
      <c r="J738" s="46"/>
      <c r="K738" s="46"/>
    </row>
    <row r="739" spans="1:11" ht="12.75">
      <c r="A739" s="46"/>
      <c r="B739" s="46"/>
      <c r="C739" s="46"/>
      <c r="D739" s="46"/>
      <c r="E739" s="46"/>
      <c r="F739" s="46"/>
      <c r="G739" s="46"/>
      <c r="H739" s="46"/>
      <c r="I739" s="46"/>
      <c r="J739" s="46"/>
      <c r="K739" s="46"/>
    </row>
    <row r="740" spans="1:11" ht="12.75">
      <c r="A740" s="46"/>
      <c r="B740" s="46"/>
      <c r="C740" s="46"/>
      <c r="D740" s="46"/>
      <c r="E740" s="46"/>
      <c r="F740" s="46"/>
      <c r="G740" s="46"/>
      <c r="H740" s="46"/>
      <c r="I740" s="46"/>
      <c r="J740" s="46"/>
      <c r="K740" s="46"/>
    </row>
    <row r="741" spans="1:11" ht="12.75">
      <c r="A741" s="46"/>
      <c r="B741" s="46"/>
      <c r="C741" s="46"/>
      <c r="D741" s="46"/>
      <c r="E741" s="46"/>
      <c r="F741" s="46"/>
      <c r="G741" s="46"/>
      <c r="H741" s="46"/>
      <c r="I741" s="46"/>
      <c r="J741" s="46"/>
      <c r="K741" s="46"/>
    </row>
    <row r="742" spans="1:11" ht="12.75">
      <c r="A742" s="46"/>
      <c r="B742" s="46"/>
      <c r="C742" s="46"/>
      <c r="D742" s="46"/>
      <c r="E742" s="46"/>
      <c r="F742" s="46"/>
      <c r="G742" s="46"/>
      <c r="H742" s="46"/>
      <c r="I742" s="46"/>
      <c r="J742" s="46"/>
      <c r="K742" s="46"/>
    </row>
    <row r="743" spans="1:11" ht="12.75">
      <c r="A743" s="46"/>
      <c r="B743" s="46"/>
      <c r="C743" s="46"/>
      <c r="D743" s="46"/>
      <c r="E743" s="46"/>
      <c r="F743" s="46"/>
      <c r="G743" s="46"/>
      <c r="H743" s="46"/>
      <c r="I743" s="46"/>
      <c r="J743" s="46"/>
      <c r="K743" s="46"/>
    </row>
    <row r="744" spans="1:11" ht="12.75">
      <c r="A744" s="46"/>
      <c r="B744" s="46"/>
      <c r="C744" s="46"/>
      <c r="D744" s="46"/>
      <c r="E744" s="46"/>
      <c r="F744" s="46"/>
      <c r="G744" s="46"/>
      <c r="H744" s="46"/>
      <c r="I744" s="46"/>
      <c r="J744" s="46"/>
      <c r="K744" s="46"/>
    </row>
    <row r="745" spans="1:11" ht="12.75">
      <c r="A745" s="46"/>
      <c r="B745" s="46"/>
      <c r="C745" s="46"/>
      <c r="D745" s="46"/>
      <c r="E745" s="46"/>
      <c r="F745" s="46"/>
      <c r="G745" s="46"/>
      <c r="H745" s="46"/>
      <c r="I745" s="46"/>
      <c r="J745" s="46"/>
      <c r="K745" s="46"/>
    </row>
    <row r="746" spans="1:11" ht="12.75">
      <c r="A746" s="46"/>
      <c r="B746" s="46"/>
      <c r="C746" s="46"/>
      <c r="D746" s="46"/>
      <c r="E746" s="46"/>
      <c r="F746" s="46"/>
      <c r="G746" s="46"/>
      <c r="H746" s="46"/>
      <c r="I746" s="46"/>
      <c r="J746" s="46"/>
      <c r="K746" s="46"/>
    </row>
    <row r="747" spans="1:11" ht="12.75">
      <c r="A747" s="46"/>
      <c r="B747" s="46"/>
      <c r="C747" s="46"/>
      <c r="D747" s="46"/>
      <c r="E747" s="46"/>
      <c r="F747" s="46"/>
      <c r="G747" s="46"/>
      <c r="H747" s="46"/>
      <c r="I747" s="46"/>
      <c r="J747" s="46"/>
      <c r="K747" s="46"/>
    </row>
    <row r="748" spans="1:11" ht="12.75">
      <c r="A748" s="46"/>
      <c r="B748" s="46"/>
      <c r="C748" s="46"/>
      <c r="D748" s="46"/>
      <c r="E748" s="46"/>
      <c r="F748" s="46"/>
      <c r="G748" s="46"/>
      <c r="H748" s="46"/>
      <c r="I748" s="46"/>
      <c r="J748" s="46"/>
      <c r="K748" s="46"/>
    </row>
    <row r="749" spans="1:11" ht="12.75">
      <c r="A749" s="46"/>
      <c r="B749" s="46"/>
      <c r="C749" s="46"/>
      <c r="D749" s="46"/>
      <c r="E749" s="46"/>
      <c r="F749" s="46"/>
      <c r="G749" s="46"/>
      <c r="H749" s="46"/>
      <c r="I749" s="46"/>
      <c r="J749" s="46"/>
      <c r="K749" s="46"/>
    </row>
    <row r="750" spans="1:11" ht="12.75">
      <c r="A750" s="46"/>
      <c r="B750" s="46"/>
      <c r="C750" s="46"/>
      <c r="D750" s="46"/>
      <c r="E750" s="46"/>
      <c r="F750" s="46"/>
      <c r="G750" s="46"/>
      <c r="H750" s="46"/>
      <c r="I750" s="46"/>
      <c r="J750" s="46"/>
      <c r="K750" s="46"/>
    </row>
    <row r="751" spans="1:11" ht="12.75">
      <c r="A751" s="46"/>
      <c r="B751" s="46"/>
      <c r="C751" s="46"/>
      <c r="D751" s="46"/>
      <c r="E751" s="46"/>
      <c r="F751" s="46"/>
      <c r="G751" s="46"/>
      <c r="H751" s="46"/>
      <c r="I751" s="46"/>
      <c r="J751" s="46"/>
      <c r="K751" s="46"/>
    </row>
    <row r="752" spans="1:11" ht="12.75">
      <c r="A752" s="46"/>
      <c r="B752" s="46"/>
      <c r="C752" s="46"/>
      <c r="D752" s="46"/>
      <c r="E752" s="46"/>
      <c r="F752" s="46"/>
      <c r="G752" s="46"/>
      <c r="H752" s="46"/>
      <c r="I752" s="46"/>
      <c r="J752" s="46"/>
      <c r="K752" s="46"/>
    </row>
    <row r="753" spans="1:11" ht="12.75">
      <c r="A753" s="46"/>
      <c r="B753" s="46"/>
      <c r="C753" s="46"/>
      <c r="D753" s="46"/>
      <c r="E753" s="46"/>
      <c r="F753" s="46"/>
      <c r="G753" s="46"/>
      <c r="H753" s="46"/>
      <c r="I753" s="46"/>
      <c r="J753" s="46"/>
      <c r="K753" s="46"/>
    </row>
    <row r="754" spans="1:11" ht="12.75">
      <c r="A754" s="46"/>
      <c r="B754" s="46"/>
      <c r="C754" s="46"/>
      <c r="D754" s="46"/>
      <c r="E754" s="46"/>
      <c r="F754" s="46"/>
      <c r="G754" s="46"/>
      <c r="H754" s="46"/>
      <c r="I754" s="46"/>
      <c r="J754" s="46"/>
      <c r="K754" s="46"/>
    </row>
    <row r="755" spans="1:11" ht="12.75">
      <c r="A755" s="46"/>
      <c r="B755" s="46"/>
      <c r="C755" s="46"/>
      <c r="D755" s="46"/>
      <c r="E755" s="46"/>
      <c r="F755" s="46"/>
      <c r="G755" s="46"/>
      <c r="H755" s="46"/>
      <c r="I755" s="46"/>
      <c r="J755" s="46"/>
      <c r="K755" s="46"/>
    </row>
    <row r="756" spans="1:11" ht="12.75">
      <c r="A756" s="46"/>
      <c r="B756" s="46"/>
      <c r="C756" s="46"/>
      <c r="D756" s="46"/>
      <c r="E756" s="46"/>
      <c r="F756" s="46"/>
      <c r="G756" s="46"/>
      <c r="H756" s="46"/>
      <c r="I756" s="46"/>
      <c r="J756" s="46"/>
      <c r="K756" s="46"/>
    </row>
    <row r="757" spans="1:11" ht="12.75">
      <c r="A757" s="46"/>
      <c r="B757" s="46"/>
      <c r="C757" s="46"/>
      <c r="D757" s="46"/>
      <c r="E757" s="46"/>
      <c r="F757" s="46"/>
      <c r="G757" s="46"/>
      <c r="H757" s="46"/>
      <c r="I757" s="46"/>
      <c r="J757" s="46"/>
      <c r="K757" s="46"/>
    </row>
    <row r="758" spans="1:11" ht="12.75">
      <c r="A758" s="46"/>
      <c r="B758" s="46"/>
      <c r="C758" s="46"/>
      <c r="D758" s="46"/>
      <c r="E758" s="46"/>
      <c r="F758" s="46"/>
      <c r="G758" s="46"/>
      <c r="H758" s="46"/>
      <c r="I758" s="46"/>
      <c r="J758" s="46"/>
      <c r="K758" s="46"/>
    </row>
    <row r="759" spans="1:11" ht="12.75">
      <c r="A759" s="46"/>
      <c r="B759" s="46"/>
      <c r="C759" s="46"/>
      <c r="D759" s="46"/>
      <c r="E759" s="46"/>
      <c r="F759" s="46"/>
      <c r="G759" s="46"/>
      <c r="H759" s="46"/>
      <c r="I759" s="46"/>
      <c r="J759" s="46"/>
      <c r="K759" s="46"/>
    </row>
    <row r="760" spans="1:11" ht="12.75">
      <c r="A760" s="46"/>
      <c r="B760" s="46"/>
      <c r="C760" s="46"/>
      <c r="D760" s="46"/>
      <c r="E760" s="46"/>
      <c r="F760" s="46"/>
      <c r="G760" s="46"/>
      <c r="H760" s="46"/>
      <c r="I760" s="46"/>
      <c r="J760" s="46"/>
      <c r="K760" s="46"/>
    </row>
    <row r="761" spans="1:11" ht="12.75">
      <c r="A761" s="46"/>
      <c r="B761" s="46"/>
      <c r="C761" s="46"/>
      <c r="D761" s="46"/>
      <c r="E761" s="46"/>
      <c r="F761" s="46"/>
      <c r="G761" s="46"/>
      <c r="H761" s="46"/>
      <c r="I761" s="46"/>
      <c r="J761" s="46"/>
      <c r="K761" s="46"/>
    </row>
    <row r="762" spans="1:11" ht="12.75">
      <c r="A762" s="46"/>
      <c r="B762" s="46"/>
      <c r="C762" s="46"/>
      <c r="D762" s="46"/>
      <c r="E762" s="46"/>
      <c r="F762" s="46"/>
      <c r="G762" s="46"/>
      <c r="H762" s="46"/>
      <c r="I762" s="46"/>
      <c r="J762" s="46"/>
      <c r="K762" s="46"/>
    </row>
    <row r="763" spans="1:11" ht="12.75">
      <c r="A763" s="46"/>
      <c r="B763" s="46"/>
      <c r="C763" s="46"/>
      <c r="D763" s="46"/>
      <c r="E763" s="46"/>
      <c r="F763" s="46"/>
      <c r="G763" s="46"/>
      <c r="H763" s="46"/>
      <c r="I763" s="46"/>
      <c r="J763" s="46"/>
      <c r="K763" s="46"/>
    </row>
    <row r="764" spans="1:11" ht="12.75">
      <c r="A764" s="46"/>
      <c r="B764" s="46"/>
      <c r="C764" s="46"/>
      <c r="D764" s="46"/>
      <c r="E764" s="46"/>
      <c r="F764" s="46"/>
      <c r="G764" s="46"/>
      <c r="H764" s="46"/>
      <c r="I764" s="46"/>
      <c r="J764" s="46"/>
      <c r="K764" s="46"/>
    </row>
    <row r="765" spans="1:11" ht="12.75">
      <c r="A765" s="46"/>
      <c r="B765" s="46"/>
      <c r="C765" s="46"/>
      <c r="D765" s="46"/>
      <c r="E765" s="46"/>
      <c r="F765" s="46"/>
      <c r="G765" s="46"/>
      <c r="H765" s="46"/>
      <c r="I765" s="46"/>
      <c r="J765" s="46"/>
      <c r="K765" s="46"/>
    </row>
    <row r="766" spans="1:11" ht="12.75">
      <c r="A766" s="46"/>
      <c r="B766" s="46"/>
      <c r="C766" s="46"/>
      <c r="D766" s="46"/>
      <c r="E766" s="46"/>
      <c r="F766" s="46"/>
      <c r="G766" s="46"/>
      <c r="H766" s="46"/>
      <c r="I766" s="46"/>
      <c r="J766" s="46"/>
      <c r="K766" s="46"/>
    </row>
    <row r="767" spans="1:11" ht="12.75">
      <c r="A767" s="46"/>
      <c r="B767" s="46"/>
      <c r="C767" s="46"/>
      <c r="D767" s="46"/>
      <c r="E767" s="46"/>
      <c r="F767" s="46"/>
      <c r="G767" s="46"/>
      <c r="H767" s="46"/>
      <c r="I767" s="46"/>
      <c r="J767" s="46"/>
      <c r="K767" s="46"/>
    </row>
    <row r="768" spans="1:11" ht="12.75">
      <c r="A768" s="46"/>
      <c r="B768" s="46"/>
      <c r="C768" s="46"/>
      <c r="D768" s="46"/>
      <c r="E768" s="46"/>
      <c r="F768" s="46"/>
      <c r="G768" s="46"/>
      <c r="H768" s="46"/>
      <c r="I768" s="46"/>
      <c r="J768" s="46"/>
      <c r="K768" s="46"/>
    </row>
    <row r="769" spans="1:11" ht="12.75">
      <c r="A769" s="46"/>
      <c r="B769" s="46"/>
      <c r="C769" s="46"/>
      <c r="D769" s="46"/>
      <c r="E769" s="46"/>
      <c r="F769" s="46"/>
      <c r="G769" s="46"/>
      <c r="H769" s="46"/>
      <c r="I769" s="46"/>
      <c r="J769" s="46"/>
      <c r="K769" s="46"/>
    </row>
    <row r="770" spans="1:11" ht="12.75">
      <c r="A770" s="46"/>
      <c r="B770" s="46"/>
      <c r="C770" s="46"/>
      <c r="D770" s="46"/>
      <c r="E770" s="46"/>
      <c r="F770" s="46"/>
      <c r="G770" s="46"/>
      <c r="H770" s="46"/>
      <c r="I770" s="46"/>
      <c r="J770" s="46"/>
      <c r="K770" s="46"/>
    </row>
    <row r="771" spans="1:11" ht="12.75">
      <c r="A771" s="46"/>
      <c r="B771" s="46"/>
      <c r="C771" s="46"/>
      <c r="D771" s="46"/>
      <c r="E771" s="46"/>
      <c r="F771" s="46"/>
      <c r="G771" s="46"/>
      <c r="H771" s="46"/>
      <c r="I771" s="46"/>
      <c r="J771" s="46"/>
      <c r="K771" s="46"/>
    </row>
    <row r="772" spans="1:11" ht="12.75">
      <c r="A772" s="46"/>
      <c r="B772" s="46"/>
      <c r="C772" s="46"/>
      <c r="D772" s="46"/>
      <c r="E772" s="46"/>
      <c r="F772" s="46"/>
      <c r="G772" s="46"/>
      <c r="H772" s="46"/>
      <c r="I772" s="46"/>
      <c r="J772" s="46"/>
      <c r="K772" s="46"/>
    </row>
    <row r="773" spans="1:11" ht="12.75">
      <c r="A773" s="46"/>
      <c r="B773" s="46"/>
      <c r="C773" s="46"/>
      <c r="D773" s="46"/>
      <c r="E773" s="46"/>
      <c r="F773" s="46"/>
      <c r="G773" s="46"/>
      <c r="H773" s="46"/>
      <c r="I773" s="46"/>
      <c r="J773" s="46"/>
      <c r="K773" s="46"/>
    </row>
    <row r="774" spans="1:11" ht="12.75">
      <c r="A774" s="46"/>
      <c r="B774" s="46"/>
      <c r="C774" s="46"/>
      <c r="D774" s="46"/>
      <c r="E774" s="46"/>
      <c r="F774" s="46"/>
      <c r="G774" s="46"/>
      <c r="H774" s="46"/>
      <c r="I774" s="46"/>
      <c r="J774" s="46"/>
      <c r="K774" s="46"/>
    </row>
    <row r="775" spans="1:11" ht="12.75">
      <c r="A775" s="46"/>
      <c r="B775" s="46"/>
      <c r="C775" s="46"/>
      <c r="D775" s="46"/>
      <c r="E775" s="46"/>
      <c r="F775" s="46"/>
      <c r="G775" s="46"/>
      <c r="H775" s="46"/>
      <c r="I775" s="46"/>
      <c r="J775" s="46"/>
      <c r="K775" s="46"/>
    </row>
    <row r="776" spans="1:11" ht="12.75">
      <c r="A776" s="46"/>
      <c r="B776" s="46"/>
      <c r="C776" s="46"/>
      <c r="D776" s="46"/>
      <c r="E776" s="46"/>
      <c r="F776" s="46"/>
      <c r="G776" s="46"/>
      <c r="H776" s="46"/>
      <c r="I776" s="46"/>
      <c r="J776" s="46"/>
      <c r="K776" s="46"/>
    </row>
    <row r="777" spans="1:11" ht="12.75">
      <c r="A777" s="46"/>
      <c r="B777" s="46"/>
      <c r="C777" s="46"/>
      <c r="D777" s="46"/>
      <c r="E777" s="46"/>
      <c r="F777" s="46"/>
      <c r="G777" s="46"/>
      <c r="H777" s="46"/>
      <c r="I777" s="46"/>
      <c r="J777" s="46"/>
      <c r="K777" s="46"/>
    </row>
    <row r="778" spans="1:11" ht="12.75">
      <c r="A778" s="46"/>
      <c r="B778" s="46"/>
      <c r="C778" s="46"/>
      <c r="D778" s="46"/>
      <c r="E778" s="46"/>
      <c r="F778" s="46"/>
      <c r="G778" s="46"/>
      <c r="H778" s="46"/>
      <c r="I778" s="46"/>
      <c r="J778" s="46"/>
      <c r="K778" s="46"/>
    </row>
    <row r="779" spans="1:11" ht="12.75">
      <c r="A779" s="46"/>
      <c r="B779" s="46"/>
      <c r="C779" s="46"/>
      <c r="D779" s="46"/>
      <c r="E779" s="46"/>
      <c r="F779" s="46"/>
      <c r="G779" s="46"/>
      <c r="H779" s="46"/>
      <c r="I779" s="46"/>
      <c r="J779" s="46"/>
      <c r="K779" s="46"/>
    </row>
    <row r="780" spans="1:11" ht="12.75">
      <c r="A780" s="46"/>
      <c r="B780" s="46"/>
      <c r="C780" s="46"/>
      <c r="D780" s="46"/>
      <c r="E780" s="46"/>
      <c r="F780" s="46"/>
      <c r="G780" s="46"/>
      <c r="H780" s="46"/>
      <c r="I780" s="46"/>
      <c r="J780" s="46"/>
      <c r="K780" s="46"/>
    </row>
    <row r="781" spans="1:11" ht="12.75">
      <c r="A781" s="46"/>
      <c r="B781" s="46"/>
      <c r="C781" s="46"/>
      <c r="D781" s="46"/>
      <c r="E781" s="46"/>
      <c r="F781" s="46"/>
      <c r="G781" s="46"/>
      <c r="H781" s="46"/>
      <c r="I781" s="46"/>
      <c r="J781" s="46"/>
      <c r="K781" s="46"/>
    </row>
    <row r="782" spans="1:11" ht="12.75">
      <c r="A782" s="46"/>
      <c r="B782" s="46"/>
      <c r="C782" s="46"/>
      <c r="D782" s="46"/>
      <c r="E782" s="46"/>
      <c r="F782" s="46"/>
      <c r="G782" s="46"/>
      <c r="H782" s="46"/>
      <c r="I782" s="46"/>
      <c r="J782" s="46"/>
      <c r="K782" s="46"/>
    </row>
    <row r="783" spans="1:11" ht="12.75">
      <c r="A783" s="46"/>
      <c r="B783" s="46"/>
      <c r="C783" s="46"/>
      <c r="D783" s="46"/>
      <c r="E783" s="46"/>
      <c r="F783" s="46"/>
      <c r="G783" s="46"/>
      <c r="H783" s="46"/>
      <c r="I783" s="46"/>
      <c r="J783" s="46"/>
      <c r="K783" s="46"/>
    </row>
    <row r="784" spans="1:11" ht="12.75">
      <c r="A784" s="46"/>
      <c r="B784" s="46"/>
      <c r="C784" s="46"/>
      <c r="D784" s="46"/>
      <c r="E784" s="46"/>
      <c r="F784" s="46"/>
      <c r="G784" s="46"/>
      <c r="H784" s="46"/>
      <c r="I784" s="46"/>
      <c r="J784" s="46"/>
      <c r="K784" s="46"/>
    </row>
    <row r="785" spans="1:11" ht="12.75">
      <c r="A785" s="46"/>
      <c r="B785" s="46"/>
      <c r="C785" s="46"/>
      <c r="D785" s="46"/>
      <c r="E785" s="46"/>
      <c r="F785" s="46"/>
      <c r="G785" s="46"/>
      <c r="H785" s="46"/>
      <c r="I785" s="46"/>
      <c r="J785" s="46"/>
      <c r="K785" s="46"/>
    </row>
    <row r="786" spans="1:11" ht="12.75">
      <c r="A786" s="46"/>
      <c r="B786" s="46"/>
      <c r="C786" s="46"/>
      <c r="D786" s="46"/>
      <c r="E786" s="46"/>
      <c r="F786" s="46"/>
      <c r="G786" s="46"/>
      <c r="H786" s="46"/>
      <c r="I786" s="46"/>
      <c r="J786" s="46"/>
      <c r="K786" s="46"/>
    </row>
    <row r="787" spans="1:11" ht="12.75">
      <c r="A787" s="46"/>
      <c r="B787" s="46"/>
      <c r="C787" s="46"/>
      <c r="D787" s="46"/>
      <c r="E787" s="46"/>
      <c r="F787" s="46"/>
      <c r="G787" s="46"/>
      <c r="H787" s="46"/>
      <c r="I787" s="46"/>
      <c r="J787" s="46"/>
      <c r="K787" s="46"/>
    </row>
    <row r="788" spans="1:11" ht="12.75">
      <c r="A788" s="46"/>
      <c r="B788" s="46"/>
      <c r="C788" s="46"/>
      <c r="D788" s="46"/>
      <c r="E788" s="46"/>
      <c r="F788" s="46"/>
      <c r="G788" s="46"/>
      <c r="H788" s="46"/>
      <c r="I788" s="46"/>
      <c r="J788" s="46"/>
      <c r="K788" s="46"/>
    </row>
    <row r="789" spans="1:11" ht="12.75">
      <c r="A789" s="46"/>
      <c r="B789" s="46"/>
      <c r="C789" s="46"/>
      <c r="D789" s="46"/>
      <c r="E789" s="46"/>
      <c r="F789" s="46"/>
      <c r="G789" s="46"/>
      <c r="H789" s="46"/>
      <c r="I789" s="46"/>
      <c r="J789" s="46"/>
      <c r="K789" s="46"/>
    </row>
    <row r="790" spans="1:11" ht="12.75">
      <c r="A790" s="46"/>
      <c r="B790" s="46"/>
      <c r="C790" s="46"/>
      <c r="D790" s="46"/>
      <c r="E790" s="46"/>
      <c r="F790" s="46"/>
      <c r="G790" s="46"/>
      <c r="H790" s="46"/>
      <c r="I790" s="46"/>
      <c r="J790" s="46"/>
      <c r="K790" s="46"/>
    </row>
    <row r="791" spans="1:11" ht="12.75">
      <c r="A791" s="46"/>
      <c r="B791" s="46"/>
      <c r="C791" s="46"/>
      <c r="D791" s="46"/>
      <c r="E791" s="46"/>
      <c r="F791" s="46"/>
      <c r="G791" s="46"/>
      <c r="H791" s="46"/>
      <c r="I791" s="46"/>
      <c r="J791" s="46"/>
      <c r="K791" s="46"/>
    </row>
    <row r="792" spans="1:11" ht="12.75">
      <c r="A792" s="46"/>
      <c r="B792" s="46"/>
      <c r="C792" s="46"/>
      <c r="D792" s="46"/>
      <c r="E792" s="46"/>
      <c r="F792" s="46"/>
      <c r="G792" s="46"/>
      <c r="H792" s="46"/>
      <c r="I792" s="46"/>
      <c r="J792" s="46"/>
      <c r="K792" s="46"/>
    </row>
    <row r="793" spans="1:11" ht="12.75">
      <c r="A793" s="46"/>
      <c r="B793" s="46"/>
      <c r="C793" s="46"/>
      <c r="D793" s="46"/>
      <c r="E793" s="46"/>
      <c r="F793" s="46"/>
      <c r="G793" s="46"/>
      <c r="H793" s="46"/>
      <c r="I793" s="46"/>
      <c r="J793" s="46"/>
      <c r="K793" s="46"/>
    </row>
    <row r="794" spans="1:11" ht="12.75">
      <c r="A794" s="46"/>
      <c r="B794" s="46"/>
      <c r="C794" s="46"/>
      <c r="D794" s="46"/>
      <c r="E794" s="46"/>
      <c r="F794" s="46"/>
      <c r="G794" s="46"/>
      <c r="H794" s="46"/>
      <c r="I794" s="46"/>
      <c r="J794" s="46"/>
      <c r="K794" s="46"/>
    </row>
    <row r="795" spans="1:11" ht="12.75">
      <c r="A795" s="46"/>
      <c r="B795" s="46"/>
      <c r="C795" s="46"/>
      <c r="D795" s="46"/>
      <c r="E795" s="46"/>
      <c r="F795" s="46"/>
      <c r="G795" s="46"/>
      <c r="H795" s="46"/>
      <c r="I795" s="46"/>
      <c r="J795" s="46"/>
      <c r="K795" s="46"/>
    </row>
    <row r="796" spans="1:11" ht="12.75">
      <c r="A796" s="46"/>
      <c r="B796" s="46"/>
      <c r="C796" s="46"/>
      <c r="D796" s="46"/>
      <c r="E796" s="46"/>
      <c r="F796" s="46"/>
      <c r="G796" s="46"/>
      <c r="H796" s="46"/>
      <c r="I796" s="46"/>
      <c r="J796" s="46"/>
      <c r="K796" s="46"/>
    </row>
    <row r="797" spans="1:11" ht="12.75">
      <c r="A797" s="46"/>
      <c r="B797" s="46"/>
      <c r="C797" s="46"/>
      <c r="D797" s="46"/>
      <c r="E797" s="46"/>
      <c r="F797" s="46"/>
      <c r="G797" s="46"/>
      <c r="H797" s="46"/>
      <c r="I797" s="46"/>
      <c r="J797" s="46"/>
      <c r="K797" s="46"/>
    </row>
    <row r="798" spans="1:11" ht="12.75">
      <c r="A798" s="46"/>
      <c r="B798" s="46"/>
      <c r="C798" s="46"/>
      <c r="D798" s="46"/>
      <c r="E798" s="46"/>
      <c r="F798" s="46"/>
      <c r="G798" s="46"/>
      <c r="H798" s="46"/>
      <c r="I798" s="46"/>
      <c r="J798" s="46"/>
      <c r="K798" s="46"/>
    </row>
    <row r="799" spans="1:11" ht="12.75">
      <c r="A799" s="46"/>
      <c r="B799" s="46"/>
      <c r="C799" s="46"/>
      <c r="D799" s="46"/>
      <c r="E799" s="46"/>
      <c r="F799" s="46"/>
      <c r="G799" s="46"/>
      <c r="H799" s="46"/>
      <c r="I799" s="46"/>
      <c r="J799" s="46"/>
      <c r="K799" s="46"/>
    </row>
    <row r="800" spans="1:11" ht="12.75">
      <c r="A800" s="46"/>
      <c r="B800" s="46"/>
      <c r="C800" s="46"/>
      <c r="D800" s="46"/>
      <c r="E800" s="46"/>
      <c r="F800" s="46"/>
      <c r="G800" s="46"/>
      <c r="H800" s="46"/>
      <c r="I800" s="46"/>
      <c r="J800" s="46"/>
      <c r="K800" s="46"/>
    </row>
    <row r="801" spans="1:11" ht="12.75">
      <c r="A801" s="46"/>
      <c r="B801" s="46"/>
      <c r="C801" s="46"/>
      <c r="D801" s="46"/>
      <c r="E801" s="46"/>
      <c r="F801" s="46"/>
      <c r="G801" s="46"/>
      <c r="H801" s="46"/>
      <c r="I801" s="46"/>
      <c r="J801" s="46"/>
      <c r="K801" s="46"/>
    </row>
    <row r="802" spans="1:11" ht="12.75">
      <c r="A802" s="46"/>
      <c r="B802" s="46"/>
      <c r="C802" s="46"/>
      <c r="D802" s="46"/>
      <c r="E802" s="46"/>
      <c r="F802" s="46"/>
      <c r="G802" s="46"/>
      <c r="H802" s="46"/>
      <c r="I802" s="46"/>
      <c r="J802" s="46"/>
      <c r="K802" s="46"/>
    </row>
    <row r="803" spans="1:11" ht="12.75">
      <c r="A803" s="46"/>
      <c r="B803" s="46"/>
      <c r="C803" s="46"/>
      <c r="D803" s="46"/>
      <c r="E803" s="46"/>
      <c r="F803" s="46"/>
      <c r="G803" s="46"/>
      <c r="H803" s="46"/>
      <c r="I803" s="46"/>
      <c r="J803" s="46"/>
      <c r="K803" s="46"/>
    </row>
    <row r="804" spans="1:11" ht="12.75">
      <c r="A804" s="46"/>
      <c r="B804" s="46"/>
      <c r="C804" s="46"/>
      <c r="D804" s="46"/>
      <c r="E804" s="46"/>
      <c r="F804" s="46"/>
      <c r="G804" s="46"/>
      <c r="H804" s="46"/>
      <c r="I804" s="46"/>
      <c r="J804" s="46"/>
      <c r="K804" s="46"/>
    </row>
    <row r="805" spans="1:11" ht="12.75">
      <c r="A805" s="46"/>
      <c r="B805" s="46"/>
      <c r="C805" s="46"/>
      <c r="D805" s="46"/>
      <c r="E805" s="46"/>
      <c r="F805" s="46"/>
      <c r="G805" s="46"/>
      <c r="H805" s="46"/>
      <c r="I805" s="46"/>
      <c r="J805" s="46"/>
      <c r="K805" s="46"/>
    </row>
    <row r="806" spans="1:11" ht="12.75">
      <c r="A806" s="46"/>
      <c r="B806" s="46"/>
      <c r="C806" s="46"/>
      <c r="D806" s="46"/>
      <c r="E806" s="46"/>
      <c r="F806" s="46"/>
      <c r="G806" s="46"/>
      <c r="H806" s="46"/>
      <c r="I806" s="46"/>
      <c r="J806" s="46"/>
      <c r="K806" s="46"/>
    </row>
    <row r="807" spans="1:11" ht="12.75">
      <c r="A807" s="46"/>
      <c r="B807" s="46"/>
      <c r="C807" s="46"/>
      <c r="D807" s="46"/>
      <c r="E807" s="46"/>
      <c r="F807" s="46"/>
      <c r="G807" s="46"/>
      <c r="H807" s="46"/>
      <c r="I807" s="46"/>
      <c r="J807" s="46"/>
      <c r="K807" s="46"/>
    </row>
    <row r="808" spans="1:11" ht="12.75">
      <c r="A808" s="46"/>
      <c r="B808" s="46"/>
      <c r="C808" s="46"/>
      <c r="D808" s="46"/>
      <c r="E808" s="46"/>
      <c r="F808" s="46"/>
      <c r="G808" s="46"/>
      <c r="H808" s="46"/>
      <c r="I808" s="46"/>
      <c r="J808" s="46"/>
      <c r="K808" s="46"/>
    </row>
    <row r="809" spans="1:11" ht="12.75">
      <c r="A809" s="46"/>
      <c r="B809" s="46"/>
      <c r="C809" s="46"/>
      <c r="D809" s="46"/>
      <c r="E809" s="46"/>
      <c r="F809" s="46"/>
      <c r="G809" s="46"/>
      <c r="H809" s="46"/>
      <c r="I809" s="46"/>
      <c r="J809" s="46"/>
      <c r="K809" s="46"/>
    </row>
    <row r="810" spans="1:11" ht="12.75">
      <c r="A810" s="46"/>
      <c r="B810" s="46"/>
      <c r="C810" s="46"/>
      <c r="D810" s="46"/>
      <c r="E810" s="46"/>
      <c r="F810" s="46"/>
      <c r="G810" s="46"/>
      <c r="H810" s="46"/>
      <c r="I810" s="46"/>
      <c r="J810" s="46"/>
      <c r="K810" s="46"/>
    </row>
    <row r="811" spans="1:11" ht="12.75">
      <c r="A811" s="46"/>
      <c r="B811" s="46"/>
      <c r="C811" s="46"/>
      <c r="D811" s="46"/>
      <c r="E811" s="46"/>
      <c r="F811" s="46"/>
      <c r="G811" s="46"/>
      <c r="H811" s="46"/>
      <c r="I811" s="46"/>
      <c r="J811" s="46"/>
      <c r="K811" s="46"/>
    </row>
    <row r="812" spans="1:11" ht="12.75">
      <c r="A812" s="46"/>
      <c r="B812" s="46"/>
      <c r="C812" s="46"/>
      <c r="D812" s="46"/>
      <c r="E812" s="46"/>
      <c r="F812" s="46"/>
      <c r="G812" s="46"/>
      <c r="H812" s="46"/>
      <c r="I812" s="46"/>
      <c r="J812" s="46"/>
      <c r="K812" s="46"/>
    </row>
    <row r="813" spans="1:11" ht="12.75">
      <c r="A813" s="46"/>
      <c r="B813" s="46"/>
      <c r="C813" s="46"/>
      <c r="D813" s="46"/>
      <c r="E813" s="46"/>
      <c r="F813" s="46"/>
      <c r="G813" s="46"/>
      <c r="H813" s="46"/>
      <c r="I813" s="46"/>
      <c r="J813" s="46"/>
      <c r="K813" s="46"/>
    </row>
    <row r="814" spans="1:11" ht="12.75">
      <c r="A814" s="46"/>
      <c r="B814" s="46"/>
      <c r="C814" s="46"/>
      <c r="D814" s="46"/>
      <c r="E814" s="46"/>
      <c r="F814" s="46"/>
      <c r="G814" s="46"/>
      <c r="H814" s="46"/>
      <c r="I814" s="46"/>
      <c r="J814" s="46"/>
      <c r="K814" s="46"/>
    </row>
    <row r="815" spans="1:11" ht="12.75">
      <c r="A815" s="46"/>
      <c r="B815" s="46"/>
      <c r="C815" s="46"/>
      <c r="D815" s="46"/>
      <c r="E815" s="46"/>
      <c r="F815" s="46"/>
      <c r="G815" s="46"/>
      <c r="H815" s="46"/>
      <c r="I815" s="46"/>
      <c r="J815" s="46"/>
      <c r="K815" s="46"/>
    </row>
    <row r="816" spans="1:11" ht="12.75">
      <c r="A816" s="46"/>
      <c r="B816" s="46"/>
      <c r="C816" s="46"/>
      <c r="D816" s="46"/>
      <c r="E816" s="46"/>
      <c r="F816" s="46"/>
      <c r="G816" s="46"/>
      <c r="H816" s="46"/>
      <c r="I816" s="46"/>
      <c r="J816" s="46"/>
      <c r="K816" s="46"/>
    </row>
    <row r="817" spans="1:11" ht="12.75">
      <c r="A817" s="46"/>
      <c r="B817" s="46"/>
      <c r="C817" s="46"/>
      <c r="D817" s="46"/>
      <c r="E817" s="46"/>
      <c r="F817" s="46"/>
      <c r="G817" s="46"/>
      <c r="H817" s="46"/>
      <c r="I817" s="46"/>
      <c r="J817" s="46"/>
      <c r="K817" s="46"/>
    </row>
    <row r="818" spans="1:11" ht="12.75">
      <c r="A818" s="46"/>
      <c r="B818" s="46"/>
      <c r="C818" s="46"/>
      <c r="D818" s="46"/>
      <c r="E818" s="46"/>
      <c r="F818" s="46"/>
      <c r="G818" s="46"/>
      <c r="H818" s="46"/>
      <c r="I818" s="46"/>
      <c r="J818" s="46"/>
      <c r="K818" s="46"/>
    </row>
    <row r="819" spans="1:11" ht="12.75">
      <c r="A819" s="46"/>
      <c r="B819" s="46"/>
      <c r="C819" s="46"/>
      <c r="D819" s="46"/>
      <c r="E819" s="46"/>
      <c r="F819" s="46"/>
      <c r="G819" s="46"/>
      <c r="H819" s="46"/>
      <c r="I819" s="46"/>
      <c r="J819" s="46"/>
      <c r="K819" s="46"/>
    </row>
    <row r="820" spans="1:11" ht="12.75">
      <c r="A820" s="46"/>
      <c r="B820" s="46"/>
      <c r="C820" s="46"/>
      <c r="D820" s="46"/>
      <c r="E820" s="46"/>
      <c r="F820" s="46"/>
      <c r="G820" s="46"/>
      <c r="H820" s="46"/>
      <c r="I820" s="46"/>
      <c r="J820" s="46"/>
      <c r="K820" s="46"/>
    </row>
    <row r="821" spans="1:11" ht="12.75">
      <c r="A821" s="46"/>
      <c r="B821" s="46"/>
      <c r="C821" s="46"/>
      <c r="D821" s="46"/>
      <c r="E821" s="46"/>
      <c r="F821" s="46"/>
      <c r="G821" s="46"/>
      <c r="H821" s="46"/>
      <c r="I821" s="46"/>
      <c r="J821" s="46"/>
      <c r="K821" s="46"/>
    </row>
    <row r="822" spans="1:11" ht="12.75">
      <c r="A822" s="46"/>
      <c r="B822" s="46"/>
      <c r="C822" s="46"/>
      <c r="D822" s="46"/>
      <c r="E822" s="46"/>
      <c r="F822" s="46"/>
      <c r="G822" s="46"/>
      <c r="H822" s="46"/>
      <c r="I822" s="46"/>
      <c r="J822" s="46"/>
      <c r="K822" s="46"/>
    </row>
    <row r="823" spans="1:11" ht="12.75">
      <c r="A823" s="46"/>
      <c r="B823" s="46"/>
      <c r="C823" s="46"/>
      <c r="D823" s="46"/>
      <c r="E823" s="46"/>
      <c r="F823" s="46"/>
      <c r="G823" s="46"/>
      <c r="H823" s="46"/>
      <c r="I823" s="46"/>
      <c r="J823" s="46"/>
      <c r="K823" s="46"/>
    </row>
    <row r="824" spans="1:11" ht="12.75">
      <c r="A824" s="46"/>
      <c r="B824" s="46"/>
      <c r="C824" s="46"/>
      <c r="D824" s="46"/>
      <c r="E824" s="46"/>
      <c r="F824" s="46"/>
      <c r="G824" s="46"/>
      <c r="H824" s="46"/>
      <c r="I824" s="46"/>
      <c r="J824" s="46"/>
      <c r="K824" s="46"/>
    </row>
    <row r="825" spans="1:11" ht="12.75">
      <c r="A825" s="46"/>
      <c r="B825" s="46"/>
      <c r="C825" s="46"/>
      <c r="D825" s="46"/>
      <c r="E825" s="46"/>
      <c r="F825" s="46"/>
      <c r="G825" s="46"/>
      <c r="H825" s="46"/>
      <c r="I825" s="46"/>
      <c r="J825" s="46"/>
      <c r="K825" s="46"/>
    </row>
    <row r="826" spans="1:11" ht="12.75">
      <c r="A826" s="46"/>
      <c r="B826" s="46"/>
      <c r="C826" s="46"/>
      <c r="D826" s="46"/>
      <c r="E826" s="46"/>
      <c r="F826" s="46"/>
      <c r="G826" s="46"/>
      <c r="H826" s="46"/>
      <c r="I826" s="46"/>
      <c r="J826" s="46"/>
      <c r="K826" s="46"/>
    </row>
    <row r="827" spans="1:11" ht="12.75">
      <c r="A827" s="46"/>
      <c r="B827" s="46"/>
      <c r="C827" s="46"/>
      <c r="D827" s="46"/>
      <c r="E827" s="46"/>
      <c r="F827" s="46"/>
      <c r="G827" s="46"/>
      <c r="H827" s="46"/>
      <c r="I827" s="46"/>
      <c r="J827" s="46"/>
      <c r="K827" s="46"/>
    </row>
    <row r="828" spans="1:11" ht="12.75">
      <c r="A828" s="46"/>
      <c r="B828" s="46"/>
      <c r="C828" s="46"/>
      <c r="D828" s="46"/>
      <c r="E828" s="46"/>
      <c r="F828" s="46"/>
      <c r="G828" s="46"/>
      <c r="H828" s="46"/>
      <c r="I828" s="46"/>
      <c r="J828" s="46"/>
      <c r="K828" s="46"/>
    </row>
    <row r="829" spans="1:11" ht="12.75">
      <c r="A829" s="46"/>
      <c r="B829" s="46"/>
      <c r="C829" s="46"/>
      <c r="D829" s="46"/>
      <c r="E829" s="46"/>
      <c r="F829" s="46"/>
      <c r="G829" s="46"/>
      <c r="H829" s="46"/>
      <c r="I829" s="46"/>
      <c r="J829" s="46"/>
      <c r="K829" s="46"/>
    </row>
    <row r="830" spans="1:11" ht="12.75">
      <c r="A830" s="46"/>
      <c r="B830" s="46"/>
      <c r="C830" s="46"/>
      <c r="D830" s="46"/>
      <c r="E830" s="46"/>
      <c r="F830" s="46"/>
      <c r="G830" s="46"/>
      <c r="H830" s="46"/>
      <c r="I830" s="46"/>
      <c r="J830" s="46"/>
      <c r="K830" s="46"/>
    </row>
    <row r="831" spans="1:11" ht="12.75">
      <c r="A831" s="46"/>
      <c r="B831" s="46"/>
      <c r="C831" s="46"/>
      <c r="D831" s="46"/>
      <c r="E831" s="46"/>
      <c r="F831" s="46"/>
      <c r="G831" s="46"/>
      <c r="H831" s="46"/>
      <c r="I831" s="46"/>
      <c r="J831" s="46"/>
      <c r="K831" s="46"/>
    </row>
    <row r="832" spans="1:11" ht="12.75">
      <c r="A832" s="46"/>
      <c r="B832" s="46"/>
      <c r="C832" s="46"/>
      <c r="D832" s="46"/>
      <c r="E832" s="46"/>
      <c r="F832" s="46"/>
      <c r="G832" s="46"/>
      <c r="H832" s="46"/>
      <c r="I832" s="46"/>
      <c r="J832" s="46"/>
      <c r="K832" s="46"/>
    </row>
    <row r="833" spans="1:11" ht="12.75">
      <c r="A833" s="46"/>
      <c r="B833" s="46"/>
      <c r="C833" s="46"/>
      <c r="D833" s="46"/>
      <c r="E833" s="46"/>
      <c r="F833" s="46"/>
      <c r="G833" s="46"/>
      <c r="H833" s="46"/>
      <c r="I833" s="46"/>
      <c r="J833" s="46"/>
      <c r="K833" s="46"/>
    </row>
    <row r="834" spans="1:11" ht="12.75">
      <c r="A834" s="46"/>
      <c r="B834" s="46"/>
      <c r="C834" s="46"/>
      <c r="D834" s="46"/>
      <c r="E834" s="46"/>
      <c r="F834" s="46"/>
      <c r="G834" s="46"/>
      <c r="H834" s="46"/>
      <c r="I834" s="46"/>
      <c r="J834" s="46"/>
      <c r="K834" s="46"/>
    </row>
    <row r="835" spans="1:11" ht="12.75">
      <c r="A835" s="46"/>
      <c r="B835" s="46"/>
      <c r="C835" s="46"/>
      <c r="D835" s="46"/>
      <c r="E835" s="46"/>
      <c r="F835" s="46"/>
      <c r="G835" s="46"/>
      <c r="H835" s="46"/>
      <c r="I835" s="46"/>
      <c r="J835" s="46"/>
      <c r="K835" s="46"/>
    </row>
    <row r="836" spans="1:11" ht="12.75">
      <c r="A836" s="46"/>
      <c r="B836" s="46"/>
      <c r="C836" s="46"/>
      <c r="D836" s="46"/>
      <c r="E836" s="46"/>
      <c r="F836" s="46"/>
      <c r="G836" s="46"/>
      <c r="H836" s="46"/>
      <c r="I836" s="46"/>
      <c r="J836" s="46"/>
      <c r="K836" s="46"/>
    </row>
    <row r="837" spans="1:11" ht="12.75">
      <c r="A837" s="46"/>
      <c r="B837" s="46"/>
      <c r="C837" s="46"/>
      <c r="D837" s="46"/>
      <c r="E837" s="46"/>
      <c r="F837" s="46"/>
      <c r="G837" s="46"/>
      <c r="H837" s="46"/>
      <c r="I837" s="46"/>
      <c r="J837" s="46"/>
      <c r="K837" s="46"/>
    </row>
    <row r="838" spans="1:11" ht="12.75">
      <c r="A838" s="46"/>
      <c r="B838" s="46"/>
      <c r="C838" s="46"/>
      <c r="D838" s="46"/>
      <c r="E838" s="46"/>
      <c r="F838" s="46"/>
      <c r="G838" s="46"/>
      <c r="H838" s="46"/>
      <c r="I838" s="46"/>
      <c r="J838" s="46"/>
      <c r="K838" s="46"/>
    </row>
    <row r="839" spans="1:11" ht="12.75">
      <c r="A839" s="46"/>
      <c r="B839" s="46"/>
      <c r="C839" s="46"/>
      <c r="D839" s="46"/>
      <c r="E839" s="46"/>
      <c r="F839" s="46"/>
      <c r="G839" s="46"/>
      <c r="H839" s="46"/>
      <c r="I839" s="46"/>
      <c r="J839" s="46"/>
      <c r="K839" s="46"/>
    </row>
    <row r="840" spans="1:11" ht="12.75">
      <c r="A840" s="46"/>
      <c r="B840" s="46"/>
      <c r="C840" s="46"/>
      <c r="D840" s="46"/>
      <c r="E840" s="46"/>
      <c r="F840" s="46"/>
      <c r="G840" s="46"/>
      <c r="H840" s="46"/>
      <c r="I840" s="46"/>
      <c r="J840" s="46"/>
      <c r="K840" s="46"/>
    </row>
    <row r="841" spans="1:11" ht="12.75">
      <c r="A841" s="46"/>
      <c r="B841" s="46"/>
      <c r="C841" s="46"/>
      <c r="D841" s="46"/>
      <c r="E841" s="46"/>
      <c r="F841" s="46"/>
      <c r="G841" s="46"/>
      <c r="H841" s="46"/>
      <c r="I841" s="46"/>
      <c r="J841" s="46"/>
      <c r="K841" s="46"/>
    </row>
    <row r="842" spans="1:11" ht="12.75">
      <c r="A842" s="46"/>
      <c r="B842" s="46"/>
      <c r="C842" s="46"/>
      <c r="D842" s="46"/>
      <c r="E842" s="46"/>
      <c r="F842" s="46"/>
      <c r="G842" s="46"/>
      <c r="H842" s="46"/>
      <c r="I842" s="46"/>
      <c r="J842" s="46"/>
      <c r="K842" s="46"/>
    </row>
    <row r="843" spans="1:11" ht="12.75">
      <c r="A843" s="46"/>
      <c r="B843" s="46"/>
      <c r="C843" s="46"/>
      <c r="D843" s="46"/>
      <c r="E843" s="46"/>
      <c r="F843" s="46"/>
      <c r="G843" s="46"/>
      <c r="H843" s="46"/>
      <c r="I843" s="46"/>
      <c r="J843" s="46"/>
      <c r="K843" s="46"/>
    </row>
    <row r="844" spans="1:11" ht="12.75">
      <c r="A844" s="46"/>
      <c r="B844" s="46"/>
      <c r="C844" s="46"/>
      <c r="D844" s="46"/>
      <c r="E844" s="46"/>
      <c r="F844" s="46"/>
      <c r="G844" s="46"/>
      <c r="H844" s="46"/>
      <c r="I844" s="46"/>
      <c r="J844" s="46"/>
      <c r="K844" s="46"/>
    </row>
    <row r="845" spans="1:11" ht="12.75">
      <c r="A845" s="46"/>
      <c r="B845" s="46"/>
      <c r="C845" s="46"/>
      <c r="D845" s="46"/>
      <c r="E845" s="46"/>
      <c r="F845" s="46"/>
      <c r="G845" s="46"/>
      <c r="H845" s="46"/>
      <c r="I845" s="46"/>
      <c r="J845" s="46"/>
      <c r="K845" s="46"/>
    </row>
    <row r="846" spans="1:11" ht="12.75">
      <c r="A846" s="46"/>
      <c r="B846" s="46"/>
      <c r="C846" s="46"/>
      <c r="D846" s="46"/>
      <c r="E846" s="46"/>
      <c r="F846" s="46"/>
      <c r="G846" s="46"/>
      <c r="H846" s="46"/>
      <c r="I846" s="46"/>
      <c r="J846" s="46"/>
      <c r="K846" s="46"/>
    </row>
    <row r="847" spans="1:11" ht="12.75">
      <c r="A847" s="46"/>
      <c r="B847" s="46"/>
      <c r="C847" s="46"/>
      <c r="D847" s="46"/>
      <c r="E847" s="46"/>
      <c r="F847" s="46"/>
      <c r="G847" s="46"/>
      <c r="H847" s="46"/>
      <c r="I847" s="46"/>
      <c r="J847" s="46"/>
      <c r="K847" s="46"/>
    </row>
    <row r="848" spans="1:11" ht="12.75">
      <c r="A848" s="46"/>
      <c r="B848" s="46"/>
      <c r="C848" s="46"/>
      <c r="D848" s="46"/>
      <c r="E848" s="46"/>
      <c r="F848" s="46"/>
      <c r="G848" s="46"/>
      <c r="H848" s="46"/>
      <c r="I848" s="46"/>
      <c r="J848" s="46"/>
      <c r="K848" s="46"/>
    </row>
    <row r="849" spans="1:11" ht="12.75">
      <c r="A849" s="46"/>
      <c r="B849" s="46"/>
      <c r="C849" s="46"/>
      <c r="D849" s="46"/>
      <c r="E849" s="46"/>
      <c r="F849" s="46"/>
      <c r="G849" s="46"/>
      <c r="H849" s="46"/>
      <c r="I849" s="46"/>
      <c r="J849" s="46"/>
      <c r="K849" s="46"/>
    </row>
    <row r="850" spans="1:11" ht="12.75">
      <c r="A850" s="46"/>
      <c r="B850" s="46"/>
      <c r="C850" s="46"/>
      <c r="D850" s="46"/>
      <c r="E850" s="46"/>
      <c r="F850" s="46"/>
      <c r="G850" s="46"/>
      <c r="H850" s="46"/>
      <c r="I850" s="46"/>
      <c r="J850" s="46"/>
      <c r="K850" s="46"/>
    </row>
    <row r="851" spans="1:11" ht="12.75">
      <c r="A851" s="46"/>
      <c r="B851" s="46"/>
      <c r="C851" s="46"/>
      <c r="D851" s="46"/>
      <c r="E851" s="46"/>
      <c r="F851" s="46"/>
      <c r="G851" s="46"/>
      <c r="H851" s="46"/>
      <c r="I851" s="46"/>
      <c r="J851" s="46"/>
      <c r="K851" s="46"/>
    </row>
    <row r="852" spans="1:11" ht="12.75">
      <c r="A852" s="46"/>
      <c r="B852" s="46"/>
      <c r="C852" s="46"/>
      <c r="D852" s="46"/>
      <c r="E852" s="46"/>
      <c r="F852" s="46"/>
      <c r="G852" s="46"/>
      <c r="H852" s="46"/>
      <c r="I852" s="46"/>
      <c r="J852" s="46"/>
      <c r="K852" s="46"/>
    </row>
    <row r="853" spans="1:11" ht="12.75">
      <c r="A853" s="46"/>
      <c r="B853" s="46"/>
      <c r="C853" s="46"/>
      <c r="D853" s="46"/>
      <c r="E853" s="46"/>
      <c r="F853" s="46"/>
      <c r="G853" s="46"/>
      <c r="H853" s="46"/>
      <c r="I853" s="46"/>
      <c r="J853" s="46"/>
      <c r="K853" s="46"/>
    </row>
    <row r="854" spans="1:11" ht="12.75">
      <c r="A854" s="46"/>
      <c r="B854" s="46"/>
      <c r="C854" s="46"/>
      <c r="D854" s="46"/>
      <c r="E854" s="46"/>
      <c r="F854" s="46"/>
      <c r="G854" s="46"/>
      <c r="H854" s="46"/>
      <c r="I854" s="46"/>
      <c r="J854" s="46"/>
      <c r="K854" s="46"/>
    </row>
    <row r="855" spans="1:11" ht="12.75">
      <c r="A855" s="46"/>
      <c r="B855" s="46"/>
      <c r="C855" s="46"/>
      <c r="D855" s="46"/>
      <c r="E855" s="46"/>
      <c r="F855" s="46"/>
      <c r="G855" s="46"/>
      <c r="H855" s="46"/>
      <c r="I855" s="46"/>
      <c r="J855" s="46"/>
      <c r="K855" s="46"/>
    </row>
    <row r="856" spans="1:11" ht="12.75">
      <c r="A856" s="46"/>
      <c r="B856" s="46"/>
      <c r="C856" s="46"/>
      <c r="D856" s="46"/>
      <c r="E856" s="46"/>
      <c r="F856" s="46"/>
      <c r="G856" s="46"/>
      <c r="H856" s="46"/>
      <c r="I856" s="46"/>
      <c r="J856" s="46"/>
      <c r="K856" s="46"/>
    </row>
    <row r="857" spans="1:11" ht="12.75">
      <c r="A857" s="46"/>
      <c r="B857" s="46"/>
      <c r="C857" s="46"/>
      <c r="D857" s="46"/>
      <c r="E857" s="46"/>
      <c r="F857" s="46"/>
      <c r="G857" s="46"/>
      <c r="H857" s="46"/>
      <c r="I857" s="46"/>
      <c r="J857" s="46"/>
      <c r="K857" s="46"/>
    </row>
    <row r="858" spans="1:11" ht="12.75">
      <c r="A858" s="46"/>
      <c r="B858" s="46"/>
      <c r="C858" s="46"/>
      <c r="D858" s="46"/>
      <c r="E858" s="46"/>
      <c r="F858" s="46"/>
      <c r="G858" s="46"/>
      <c r="H858" s="46"/>
      <c r="I858" s="46"/>
      <c r="J858" s="46"/>
      <c r="K858" s="46"/>
    </row>
    <row r="859" spans="1:11" ht="12.75">
      <c r="A859" s="46"/>
      <c r="B859" s="46"/>
      <c r="C859" s="46"/>
      <c r="D859" s="46"/>
      <c r="E859" s="46"/>
      <c r="F859" s="46"/>
      <c r="G859" s="46"/>
      <c r="H859" s="46"/>
      <c r="I859" s="46"/>
      <c r="J859" s="46"/>
      <c r="K859" s="46"/>
    </row>
    <row r="860" spans="1:11" ht="12.75">
      <c r="A860" s="46"/>
      <c r="B860" s="46"/>
      <c r="C860" s="46"/>
      <c r="D860" s="46"/>
      <c r="E860" s="46"/>
      <c r="F860" s="46"/>
      <c r="G860" s="46"/>
      <c r="H860" s="46"/>
      <c r="I860" s="46"/>
      <c r="J860" s="46"/>
      <c r="K860" s="46"/>
    </row>
    <row r="861" spans="1:11" ht="12.75">
      <c r="A861" s="46"/>
      <c r="B861" s="46"/>
      <c r="C861" s="46"/>
      <c r="D861" s="46"/>
      <c r="E861" s="46"/>
      <c r="F861" s="46"/>
      <c r="G861" s="46"/>
      <c r="H861" s="46"/>
      <c r="I861" s="46"/>
      <c r="J861" s="46"/>
      <c r="K861" s="46"/>
    </row>
    <row r="862" spans="1:11" ht="12.75">
      <c r="A862" s="46"/>
      <c r="B862" s="46"/>
      <c r="C862" s="46"/>
      <c r="D862" s="46"/>
      <c r="E862" s="46"/>
      <c r="F862" s="46"/>
      <c r="G862" s="46"/>
      <c r="H862" s="46"/>
      <c r="I862" s="46"/>
      <c r="J862" s="46"/>
      <c r="K862" s="46"/>
    </row>
    <row r="863" spans="1:11" ht="12.75">
      <c r="A863" s="46"/>
      <c r="B863" s="46"/>
      <c r="C863" s="46"/>
      <c r="D863" s="46"/>
      <c r="E863" s="46"/>
      <c r="F863" s="46"/>
      <c r="G863" s="46"/>
      <c r="H863" s="46"/>
      <c r="I863" s="46"/>
      <c r="J863" s="46"/>
      <c r="K863" s="46"/>
    </row>
    <row r="864" spans="1:11" ht="12.75">
      <c r="A864" s="46"/>
      <c r="B864" s="46"/>
      <c r="C864" s="46"/>
      <c r="D864" s="46"/>
      <c r="E864" s="46"/>
      <c r="F864" s="46"/>
      <c r="G864" s="46"/>
      <c r="H864" s="46"/>
      <c r="I864" s="46"/>
      <c r="J864" s="46"/>
      <c r="K864" s="46"/>
    </row>
    <row r="865" spans="1:11" ht="12.75">
      <c r="A865" s="46"/>
      <c r="B865" s="46"/>
      <c r="C865" s="46"/>
      <c r="D865" s="46"/>
      <c r="E865" s="46"/>
      <c r="F865" s="46"/>
      <c r="G865" s="46"/>
      <c r="H865" s="46"/>
      <c r="I865" s="46"/>
      <c r="J865" s="46"/>
      <c r="K865" s="46"/>
    </row>
    <row r="866" spans="1:11" ht="12.75">
      <c r="A866" s="46"/>
      <c r="B866" s="46"/>
      <c r="C866" s="46"/>
      <c r="D866" s="46"/>
      <c r="E866" s="46"/>
      <c r="F866" s="46"/>
      <c r="G866" s="46"/>
      <c r="H866" s="46"/>
      <c r="I866" s="46"/>
      <c r="J866" s="46"/>
      <c r="K866" s="46"/>
    </row>
    <row r="867" spans="1:11" ht="12.75">
      <c r="A867" s="46"/>
      <c r="B867" s="46"/>
      <c r="C867" s="46"/>
      <c r="D867" s="46"/>
      <c r="E867" s="46"/>
      <c r="F867" s="46"/>
      <c r="G867" s="46"/>
      <c r="H867" s="46"/>
      <c r="I867" s="46"/>
      <c r="J867" s="46"/>
      <c r="K867" s="46"/>
    </row>
    <row r="868" spans="1:11" ht="12.75">
      <c r="A868" s="46"/>
      <c r="B868" s="46"/>
      <c r="C868" s="46"/>
      <c r="D868" s="46"/>
      <c r="E868" s="46"/>
      <c r="F868" s="46"/>
      <c r="G868" s="46"/>
      <c r="H868" s="46"/>
      <c r="I868" s="46"/>
      <c r="J868" s="46"/>
      <c r="K868" s="46"/>
    </row>
    <row r="869" spans="1:11" ht="12.75">
      <c r="A869" s="46"/>
      <c r="B869" s="46"/>
      <c r="C869" s="46"/>
      <c r="D869" s="46"/>
      <c r="E869" s="46"/>
      <c r="F869" s="46"/>
      <c r="G869" s="46"/>
      <c r="H869" s="46"/>
      <c r="I869" s="46"/>
      <c r="J869" s="46"/>
      <c r="K869" s="46"/>
    </row>
    <row r="870" spans="1:11" ht="12.75">
      <c r="A870" s="46"/>
      <c r="B870" s="46"/>
      <c r="C870" s="46"/>
      <c r="D870" s="46"/>
      <c r="E870" s="46"/>
      <c r="F870" s="46"/>
      <c r="G870" s="46"/>
      <c r="H870" s="46"/>
      <c r="I870" s="46"/>
      <c r="J870" s="46"/>
      <c r="K870" s="46"/>
    </row>
    <row r="871" spans="1:11" ht="12.75">
      <c r="A871" s="46"/>
      <c r="B871" s="46"/>
      <c r="C871" s="46"/>
      <c r="D871" s="46"/>
      <c r="E871" s="46"/>
      <c r="F871" s="46"/>
      <c r="G871" s="46"/>
      <c r="H871" s="46"/>
      <c r="I871" s="46"/>
      <c r="J871" s="46"/>
      <c r="K871" s="46"/>
    </row>
    <row r="872" spans="1:11" ht="12.75">
      <c r="A872" s="46"/>
      <c r="B872" s="46"/>
      <c r="C872" s="46"/>
      <c r="D872" s="46"/>
      <c r="E872" s="46"/>
      <c r="F872" s="46"/>
      <c r="G872" s="46"/>
      <c r="H872" s="46"/>
      <c r="I872" s="46"/>
      <c r="J872" s="46"/>
      <c r="K872" s="46"/>
    </row>
    <row r="873" spans="1:11" ht="12.75">
      <c r="A873" s="46"/>
      <c r="B873" s="46"/>
      <c r="C873" s="46"/>
      <c r="D873" s="46"/>
      <c r="E873" s="46"/>
      <c r="F873" s="46"/>
      <c r="G873" s="46"/>
      <c r="H873" s="46"/>
      <c r="I873" s="46"/>
      <c r="J873" s="46"/>
      <c r="K873" s="46"/>
    </row>
    <row r="874" spans="1:11" ht="12.75">
      <c r="A874" s="46"/>
      <c r="B874" s="46"/>
      <c r="C874" s="46"/>
      <c r="D874" s="46"/>
      <c r="E874" s="46"/>
      <c r="F874" s="46"/>
      <c r="G874" s="46"/>
      <c r="H874" s="46"/>
      <c r="I874" s="46"/>
      <c r="J874" s="46"/>
      <c r="K874" s="46"/>
    </row>
    <row r="875" spans="1:11" ht="12.75">
      <c r="A875" s="46"/>
      <c r="B875" s="46"/>
      <c r="C875" s="46"/>
      <c r="D875" s="46"/>
      <c r="E875" s="46"/>
      <c r="F875" s="46"/>
      <c r="G875" s="46"/>
      <c r="H875" s="46"/>
      <c r="I875" s="46"/>
      <c r="J875" s="46"/>
      <c r="K875" s="46"/>
    </row>
    <row r="876" spans="1:11" ht="12.75">
      <c r="A876" s="46"/>
      <c r="B876" s="46"/>
      <c r="C876" s="46"/>
      <c r="D876" s="46"/>
      <c r="E876" s="46"/>
      <c r="F876" s="46"/>
      <c r="G876" s="46"/>
      <c r="H876" s="46"/>
      <c r="I876" s="46"/>
      <c r="J876" s="46"/>
      <c r="K876" s="46"/>
    </row>
    <row r="877" spans="1:11" ht="12.75">
      <c r="A877" s="46"/>
      <c r="B877" s="46"/>
      <c r="C877" s="46"/>
      <c r="D877" s="46"/>
      <c r="E877" s="46"/>
      <c r="F877" s="46"/>
      <c r="G877" s="46"/>
      <c r="H877" s="46"/>
      <c r="I877" s="46"/>
      <c r="J877" s="46"/>
      <c r="K877" s="46"/>
    </row>
    <row r="878" spans="1:11" ht="12.75">
      <c r="A878" s="46"/>
      <c r="B878" s="46"/>
      <c r="C878" s="46"/>
      <c r="D878" s="46"/>
      <c r="E878" s="46"/>
      <c r="F878" s="46"/>
      <c r="G878" s="46"/>
      <c r="H878" s="46"/>
      <c r="I878" s="46"/>
      <c r="J878" s="46"/>
      <c r="K878" s="46"/>
    </row>
    <row r="879" spans="1:11" ht="12.75">
      <c r="A879" s="46"/>
      <c r="B879" s="46"/>
      <c r="C879" s="46"/>
      <c r="D879" s="46"/>
      <c r="E879" s="46"/>
      <c r="F879" s="46"/>
      <c r="G879" s="46"/>
      <c r="H879" s="46"/>
      <c r="I879" s="46"/>
      <c r="J879" s="46"/>
      <c r="K879" s="46"/>
    </row>
    <row r="880" spans="1:11" ht="12.75">
      <c r="A880" s="46"/>
      <c r="B880" s="46"/>
      <c r="C880" s="46"/>
      <c r="D880" s="46"/>
      <c r="E880" s="46"/>
      <c r="F880" s="46"/>
      <c r="G880" s="46"/>
      <c r="H880" s="46"/>
      <c r="I880" s="46"/>
      <c r="J880" s="46"/>
      <c r="K880" s="46"/>
    </row>
    <row r="881" spans="1:11" ht="12.75">
      <c r="A881" s="46"/>
      <c r="B881" s="46"/>
      <c r="C881" s="46"/>
      <c r="D881" s="46"/>
      <c r="E881" s="46"/>
      <c r="F881" s="46"/>
      <c r="G881" s="46"/>
      <c r="H881" s="46"/>
      <c r="I881" s="46"/>
      <c r="J881" s="46"/>
      <c r="K881" s="46"/>
    </row>
    <row r="882" spans="1:11" ht="12.75">
      <c r="A882" s="46"/>
      <c r="B882" s="46"/>
      <c r="C882" s="46"/>
      <c r="D882" s="46"/>
      <c r="E882" s="46"/>
      <c r="F882" s="46"/>
      <c r="G882" s="46"/>
      <c r="H882" s="46"/>
      <c r="I882" s="46"/>
      <c r="J882" s="46"/>
      <c r="K882" s="46"/>
    </row>
    <row r="883" spans="1:11" ht="12.75">
      <c r="A883" s="46"/>
      <c r="B883" s="46"/>
      <c r="C883" s="46"/>
      <c r="D883" s="46"/>
      <c r="E883" s="46"/>
      <c r="F883" s="46"/>
      <c r="G883" s="46"/>
      <c r="H883" s="46"/>
      <c r="I883" s="46"/>
      <c r="J883" s="46"/>
      <c r="K883" s="46"/>
    </row>
    <row r="884" spans="1:11" ht="12.75">
      <c r="A884" s="46"/>
      <c r="B884" s="46"/>
      <c r="C884" s="46"/>
      <c r="D884" s="46"/>
      <c r="E884" s="46"/>
      <c r="F884" s="46"/>
      <c r="G884" s="46"/>
      <c r="H884" s="46"/>
      <c r="I884" s="46"/>
      <c r="J884" s="46"/>
      <c r="K884" s="46"/>
    </row>
    <row r="885" spans="1:11" ht="12.75">
      <c r="A885" s="46"/>
      <c r="B885" s="46"/>
      <c r="C885" s="46"/>
      <c r="D885" s="46"/>
      <c r="E885" s="46"/>
      <c r="F885" s="46"/>
      <c r="G885" s="46"/>
      <c r="H885" s="46"/>
      <c r="I885" s="46"/>
      <c r="J885" s="46"/>
      <c r="K885" s="46"/>
    </row>
    <row r="886" spans="1:11" ht="12.75">
      <c r="A886" s="46"/>
      <c r="B886" s="46"/>
      <c r="C886" s="46"/>
      <c r="D886" s="46"/>
      <c r="E886" s="46"/>
      <c r="F886" s="46"/>
      <c r="G886" s="46"/>
      <c r="H886" s="46"/>
      <c r="I886" s="46"/>
      <c r="J886" s="46"/>
      <c r="K886" s="46"/>
    </row>
    <row r="887" spans="1:11" ht="12.75">
      <c r="A887" s="46"/>
      <c r="B887" s="46"/>
      <c r="C887" s="46"/>
      <c r="D887" s="46"/>
      <c r="E887" s="46"/>
      <c r="F887" s="46"/>
      <c r="G887" s="46"/>
      <c r="H887" s="46"/>
      <c r="I887" s="46"/>
      <c r="J887" s="46"/>
      <c r="K887" s="46"/>
    </row>
    <row r="888" spans="1:11" ht="12.75">
      <c r="A888" s="46"/>
      <c r="B888" s="46"/>
      <c r="C888" s="46"/>
      <c r="D888" s="46"/>
      <c r="E888" s="46"/>
      <c r="F888" s="46"/>
      <c r="G888" s="46"/>
      <c r="H888" s="46"/>
      <c r="I888" s="46"/>
      <c r="J888" s="46"/>
      <c r="K888" s="46"/>
    </row>
    <row r="889" spans="1:11" ht="12.75">
      <c r="A889" s="46"/>
      <c r="B889" s="46"/>
      <c r="C889" s="46"/>
      <c r="D889" s="46"/>
      <c r="E889" s="46"/>
      <c r="F889" s="46"/>
      <c r="G889" s="46"/>
      <c r="H889" s="46"/>
      <c r="I889" s="46"/>
      <c r="J889" s="46"/>
      <c r="K889" s="46"/>
    </row>
    <row r="890" spans="1:11" ht="12.75">
      <c r="A890" s="46"/>
      <c r="B890" s="46"/>
      <c r="C890" s="46"/>
      <c r="D890" s="46"/>
      <c r="E890" s="46"/>
      <c r="F890" s="46"/>
      <c r="G890" s="46"/>
      <c r="H890" s="46"/>
      <c r="I890" s="46"/>
      <c r="J890" s="46"/>
      <c r="K890" s="46"/>
    </row>
    <row r="891" spans="1:11" ht="12.75">
      <c r="A891" s="46"/>
      <c r="B891" s="46"/>
      <c r="C891" s="46"/>
      <c r="D891" s="46"/>
      <c r="E891" s="46"/>
      <c r="F891" s="46"/>
      <c r="G891" s="46"/>
      <c r="H891" s="46"/>
      <c r="I891" s="46"/>
      <c r="J891" s="46"/>
      <c r="K891" s="46"/>
    </row>
    <row r="892" spans="1:11" ht="12.75">
      <c r="A892" s="46"/>
      <c r="B892" s="46"/>
      <c r="C892" s="46"/>
      <c r="D892" s="46"/>
      <c r="E892" s="46"/>
      <c r="F892" s="46"/>
      <c r="G892" s="46"/>
      <c r="H892" s="46"/>
      <c r="I892" s="46"/>
      <c r="J892" s="46"/>
      <c r="K892" s="46"/>
    </row>
    <row r="893" spans="1:11" ht="12.75">
      <c r="A893" s="46"/>
      <c r="B893" s="46"/>
      <c r="C893" s="46"/>
      <c r="D893" s="46"/>
      <c r="E893" s="46"/>
      <c r="F893" s="46"/>
      <c r="G893" s="46"/>
      <c r="H893" s="46"/>
      <c r="I893" s="46"/>
      <c r="J893" s="46"/>
      <c r="K893" s="46"/>
    </row>
    <row r="894" spans="1:11" ht="12.75">
      <c r="A894" s="46"/>
      <c r="B894" s="46"/>
      <c r="C894" s="46"/>
      <c r="D894" s="46"/>
      <c r="E894" s="46"/>
      <c r="F894" s="46"/>
      <c r="G894" s="46"/>
      <c r="H894" s="46"/>
      <c r="I894" s="46"/>
      <c r="J894" s="46"/>
      <c r="K894" s="46"/>
    </row>
    <row r="895" spans="1:11" ht="12.75">
      <c r="A895" s="46"/>
      <c r="B895" s="46"/>
      <c r="C895" s="46"/>
      <c r="D895" s="46"/>
      <c r="E895" s="46"/>
      <c r="F895" s="46"/>
      <c r="G895" s="46"/>
      <c r="H895" s="46"/>
      <c r="I895" s="46"/>
      <c r="J895" s="46"/>
      <c r="K895" s="46"/>
    </row>
    <row r="896" spans="1:11" ht="12.75">
      <c r="A896" s="46"/>
      <c r="B896" s="46"/>
      <c r="C896" s="46"/>
      <c r="D896" s="46"/>
      <c r="E896" s="46"/>
      <c r="F896" s="46"/>
      <c r="G896" s="46"/>
      <c r="H896" s="46"/>
      <c r="I896" s="46"/>
      <c r="J896" s="46"/>
      <c r="K896" s="46"/>
    </row>
    <row r="897" spans="1:11" ht="12.75">
      <c r="A897" s="46"/>
      <c r="B897" s="46"/>
      <c r="C897" s="46"/>
      <c r="D897" s="46"/>
      <c r="E897" s="46"/>
      <c r="F897" s="46"/>
      <c r="G897" s="46"/>
      <c r="H897" s="46"/>
      <c r="I897" s="46"/>
      <c r="J897" s="46"/>
      <c r="K897" s="46"/>
    </row>
    <row r="898" spans="1:11" ht="12.75">
      <c r="A898" s="46"/>
      <c r="B898" s="46"/>
      <c r="C898" s="46"/>
      <c r="D898" s="46"/>
      <c r="E898" s="46"/>
      <c r="F898" s="46"/>
      <c r="G898" s="46"/>
      <c r="H898" s="46"/>
      <c r="I898" s="46"/>
      <c r="J898" s="46"/>
      <c r="K898" s="46"/>
    </row>
    <row r="899" spans="1:11" ht="12.75">
      <c r="A899" s="46"/>
      <c r="B899" s="46"/>
      <c r="C899" s="46"/>
      <c r="D899" s="46"/>
      <c r="E899" s="46"/>
      <c r="F899" s="46"/>
      <c r="G899" s="46"/>
      <c r="H899" s="46"/>
      <c r="I899" s="46"/>
      <c r="J899" s="46"/>
      <c r="K899" s="46"/>
    </row>
    <row r="900" spans="1:11" ht="12.75">
      <c r="A900" s="46"/>
      <c r="B900" s="46"/>
      <c r="C900" s="46"/>
      <c r="D900" s="46"/>
      <c r="E900" s="46"/>
      <c r="F900" s="46"/>
      <c r="G900" s="46"/>
      <c r="H900" s="46"/>
      <c r="I900" s="46"/>
      <c r="J900" s="46"/>
      <c r="K900" s="46"/>
    </row>
    <row r="901" spans="1:11" ht="12.75">
      <c r="A901" s="46"/>
      <c r="B901" s="46"/>
      <c r="C901" s="46"/>
      <c r="D901" s="46"/>
      <c r="E901" s="46"/>
      <c r="F901" s="46"/>
      <c r="G901" s="46"/>
      <c r="H901" s="46"/>
      <c r="I901" s="46"/>
      <c r="J901" s="46"/>
      <c r="K901" s="46"/>
    </row>
    <row r="902" spans="1:11" ht="12.75">
      <c r="A902" s="46"/>
      <c r="B902" s="46"/>
      <c r="C902" s="46"/>
      <c r="D902" s="46"/>
      <c r="E902" s="46"/>
      <c r="F902" s="46"/>
      <c r="G902" s="46"/>
      <c r="H902" s="46"/>
      <c r="I902" s="46"/>
      <c r="J902" s="46"/>
      <c r="K902" s="46"/>
    </row>
    <row r="903" spans="1:11" ht="12.75">
      <c r="A903" s="46"/>
      <c r="B903" s="46"/>
      <c r="C903" s="46"/>
      <c r="D903" s="46"/>
      <c r="E903" s="46"/>
      <c r="F903" s="46"/>
      <c r="G903" s="46"/>
      <c r="H903" s="46"/>
      <c r="I903" s="46"/>
      <c r="J903" s="46"/>
      <c r="K903" s="46"/>
    </row>
    <row r="904" spans="1:11" ht="12.75">
      <c r="A904" s="46"/>
      <c r="B904" s="46"/>
      <c r="C904" s="46"/>
      <c r="D904" s="46"/>
      <c r="E904" s="46"/>
      <c r="F904" s="46"/>
      <c r="G904" s="46"/>
      <c r="H904" s="46"/>
      <c r="I904" s="46"/>
      <c r="J904" s="46"/>
      <c r="K904" s="46"/>
    </row>
    <row r="905" spans="1:11" ht="12.75">
      <c r="A905" s="46"/>
      <c r="B905" s="46"/>
      <c r="C905" s="46"/>
      <c r="D905" s="46"/>
      <c r="E905" s="46"/>
      <c r="F905" s="46"/>
      <c r="G905" s="46"/>
      <c r="H905" s="46"/>
      <c r="I905" s="46"/>
      <c r="J905" s="46"/>
      <c r="K905" s="46"/>
    </row>
    <row r="906" spans="1:11" ht="12.75">
      <c r="A906" s="46"/>
      <c r="B906" s="46"/>
      <c r="C906" s="46"/>
      <c r="D906" s="46"/>
      <c r="E906" s="46"/>
      <c r="F906" s="46"/>
      <c r="G906" s="46"/>
      <c r="H906" s="46"/>
      <c r="I906" s="46"/>
      <c r="J906" s="46"/>
      <c r="K906" s="46"/>
    </row>
    <row r="907" spans="1:11" ht="12.75">
      <c r="A907" s="46"/>
      <c r="B907" s="46"/>
      <c r="C907" s="46"/>
      <c r="D907" s="46"/>
      <c r="E907" s="46"/>
      <c r="F907" s="46"/>
      <c r="G907" s="46"/>
      <c r="H907" s="46"/>
      <c r="I907" s="46"/>
      <c r="J907" s="46"/>
      <c r="K907" s="46"/>
    </row>
    <row r="908" spans="1:11" ht="12.75">
      <c r="A908" s="46"/>
      <c r="B908" s="46"/>
      <c r="C908" s="46"/>
      <c r="D908" s="46"/>
      <c r="E908" s="46"/>
      <c r="F908" s="46"/>
      <c r="G908" s="46"/>
      <c r="H908" s="46"/>
      <c r="I908" s="46"/>
      <c r="J908" s="46"/>
      <c r="K908" s="46"/>
    </row>
    <row r="909" spans="1:11" ht="12.75">
      <c r="A909" s="46"/>
      <c r="B909" s="46"/>
      <c r="C909" s="46"/>
      <c r="D909" s="46"/>
      <c r="E909" s="46"/>
      <c r="F909" s="46"/>
      <c r="G909" s="46"/>
      <c r="H909" s="46"/>
      <c r="I909" s="46"/>
      <c r="J909" s="46"/>
      <c r="K909" s="46"/>
    </row>
    <row r="910" spans="1:11" ht="12.75">
      <c r="A910" s="46"/>
      <c r="B910" s="46"/>
      <c r="C910" s="46"/>
      <c r="D910" s="46"/>
      <c r="E910" s="46"/>
      <c r="F910" s="46"/>
      <c r="G910" s="46"/>
      <c r="H910" s="46"/>
      <c r="I910" s="46"/>
      <c r="J910" s="46"/>
      <c r="K910" s="46"/>
    </row>
    <row r="911" spans="1:11" ht="12.75">
      <c r="A911" s="46"/>
      <c r="B911" s="46"/>
      <c r="C911" s="46"/>
      <c r="D911" s="46"/>
      <c r="E911" s="46"/>
      <c r="F911" s="46"/>
      <c r="G911" s="46"/>
      <c r="H911" s="46"/>
      <c r="I911" s="46"/>
      <c r="J911" s="46"/>
      <c r="K911" s="46"/>
    </row>
    <row r="912" spans="1:11" ht="12.75">
      <c r="A912" s="46"/>
      <c r="B912" s="46"/>
      <c r="C912" s="46"/>
      <c r="D912" s="46"/>
      <c r="E912" s="46"/>
      <c r="F912" s="46"/>
      <c r="G912" s="46"/>
      <c r="H912" s="46"/>
      <c r="I912" s="46"/>
      <c r="J912" s="46"/>
      <c r="K912" s="46"/>
    </row>
    <row r="913" spans="1:11" ht="12.75">
      <c r="A913" s="46"/>
      <c r="B913" s="46"/>
      <c r="C913" s="46"/>
      <c r="D913" s="46"/>
      <c r="E913" s="46"/>
      <c r="F913" s="46"/>
      <c r="G913" s="46"/>
      <c r="H913" s="46"/>
      <c r="I913" s="46"/>
      <c r="J913" s="46"/>
      <c r="K913" s="46"/>
    </row>
    <row r="914" spans="1:11" ht="12.75">
      <c r="A914" s="46"/>
      <c r="B914" s="46"/>
      <c r="C914" s="46"/>
      <c r="D914" s="46"/>
      <c r="E914" s="46"/>
      <c r="F914" s="46"/>
      <c r="G914" s="46"/>
      <c r="H914" s="46"/>
      <c r="I914" s="46"/>
      <c r="J914" s="46"/>
      <c r="K914" s="46"/>
    </row>
    <row r="915" spans="1:11" ht="12.75">
      <c r="A915" s="46"/>
      <c r="B915" s="46"/>
      <c r="C915" s="46"/>
      <c r="D915" s="46"/>
      <c r="E915" s="46"/>
      <c r="F915" s="46"/>
      <c r="G915" s="46"/>
      <c r="H915" s="46"/>
      <c r="I915" s="46"/>
      <c r="J915" s="46"/>
      <c r="K915" s="46"/>
    </row>
    <row r="916" spans="1:11" ht="12.75">
      <c r="A916" s="46"/>
      <c r="B916" s="46"/>
      <c r="C916" s="46"/>
      <c r="D916" s="46"/>
      <c r="E916" s="46"/>
      <c r="F916" s="46"/>
      <c r="G916" s="46"/>
      <c r="H916" s="46"/>
      <c r="I916" s="46"/>
      <c r="J916" s="46"/>
      <c r="K916" s="46"/>
    </row>
    <row r="917" spans="1:11" ht="12.75">
      <c r="A917" s="46"/>
      <c r="B917" s="46"/>
      <c r="C917" s="46"/>
      <c r="D917" s="46"/>
      <c r="E917" s="46"/>
      <c r="F917" s="46"/>
      <c r="G917" s="46"/>
      <c r="H917" s="46"/>
      <c r="I917" s="46"/>
      <c r="J917" s="46"/>
      <c r="K917" s="46"/>
    </row>
    <row r="918" spans="1:11" ht="12.75">
      <c r="A918" s="46"/>
      <c r="B918" s="46"/>
      <c r="C918" s="46"/>
      <c r="D918" s="46"/>
      <c r="E918" s="46"/>
      <c r="F918" s="46"/>
      <c r="G918" s="46"/>
      <c r="H918" s="46"/>
      <c r="I918" s="46"/>
      <c r="J918" s="46"/>
      <c r="K918" s="46"/>
    </row>
    <row r="919" spans="1:11" ht="12.75">
      <c r="A919" s="46"/>
      <c r="B919" s="46"/>
      <c r="C919" s="46"/>
      <c r="D919" s="46"/>
      <c r="E919" s="46"/>
      <c r="F919" s="46"/>
      <c r="G919" s="46"/>
      <c r="H919" s="46"/>
      <c r="I919" s="46"/>
      <c r="J919" s="46"/>
      <c r="K919" s="46"/>
    </row>
    <row r="920" spans="1:11" ht="12.75">
      <c r="A920" s="46"/>
      <c r="B920" s="46"/>
      <c r="C920" s="46"/>
      <c r="D920" s="46"/>
      <c r="E920" s="46"/>
      <c r="F920" s="46"/>
      <c r="G920" s="46"/>
      <c r="H920" s="46"/>
      <c r="I920" s="46"/>
      <c r="J920" s="46"/>
      <c r="K920" s="46"/>
    </row>
    <row r="921" spans="1:11" ht="12.75">
      <c r="A921" s="46"/>
      <c r="B921" s="46"/>
      <c r="C921" s="46"/>
      <c r="D921" s="46"/>
      <c r="E921" s="46"/>
      <c r="F921" s="46"/>
      <c r="G921" s="46"/>
      <c r="H921" s="46"/>
      <c r="I921" s="46"/>
      <c r="J921" s="46"/>
      <c r="K921" s="46"/>
    </row>
    <row r="922" spans="1:11" ht="12.75">
      <c r="A922" s="46"/>
      <c r="B922" s="46"/>
      <c r="C922" s="46"/>
      <c r="D922" s="46"/>
      <c r="E922" s="46"/>
      <c r="F922" s="46"/>
      <c r="G922" s="46"/>
      <c r="H922" s="46"/>
      <c r="I922" s="46"/>
      <c r="J922" s="46"/>
      <c r="K922" s="46"/>
    </row>
    <row r="923" spans="1:11" ht="12.75">
      <c r="A923" s="46"/>
      <c r="B923" s="46"/>
      <c r="C923" s="46"/>
      <c r="D923" s="46"/>
      <c r="E923" s="46"/>
      <c r="F923" s="46"/>
      <c r="G923" s="46"/>
      <c r="H923" s="46"/>
      <c r="I923" s="46"/>
      <c r="J923" s="46"/>
      <c r="K923" s="46"/>
    </row>
    <row r="924" spans="1:11" ht="12.75">
      <c r="A924" s="46"/>
      <c r="B924" s="46"/>
      <c r="C924" s="46"/>
      <c r="D924" s="46"/>
      <c r="E924" s="46"/>
      <c r="F924" s="46"/>
      <c r="G924" s="46"/>
      <c r="H924" s="46"/>
      <c r="I924" s="46"/>
      <c r="J924" s="46"/>
      <c r="K924" s="46"/>
    </row>
    <row r="925" spans="1:11" ht="12.75">
      <c r="A925" s="46"/>
      <c r="B925" s="46"/>
      <c r="C925" s="46"/>
      <c r="D925" s="46"/>
      <c r="E925" s="46"/>
      <c r="F925" s="46"/>
      <c r="G925" s="46"/>
      <c r="H925" s="46"/>
      <c r="I925" s="46"/>
      <c r="J925" s="46"/>
      <c r="K925" s="46"/>
    </row>
    <row r="926" spans="1:11" ht="12.75">
      <c r="A926" s="46"/>
      <c r="B926" s="46"/>
      <c r="C926" s="46"/>
      <c r="D926" s="46"/>
      <c r="E926" s="46"/>
      <c r="F926" s="46"/>
      <c r="G926" s="46"/>
      <c r="H926" s="46"/>
      <c r="I926" s="46"/>
      <c r="J926" s="46"/>
      <c r="K926" s="46"/>
    </row>
    <row r="927" spans="1:11" ht="12.75">
      <c r="A927" s="46"/>
      <c r="B927" s="46"/>
      <c r="C927" s="46"/>
      <c r="D927" s="46"/>
      <c r="E927" s="46"/>
      <c r="F927" s="46"/>
      <c r="G927" s="46"/>
      <c r="H927" s="46"/>
      <c r="I927" s="46"/>
      <c r="J927" s="46"/>
      <c r="K927" s="46"/>
    </row>
    <row r="928" spans="1:11" ht="12.75">
      <c r="A928" s="46"/>
      <c r="B928" s="46"/>
      <c r="C928" s="46"/>
      <c r="D928" s="46"/>
      <c r="E928" s="46"/>
      <c r="F928" s="46"/>
      <c r="G928" s="46"/>
      <c r="H928" s="46"/>
      <c r="I928" s="46"/>
      <c r="J928" s="46"/>
      <c r="K928" s="46"/>
    </row>
    <row r="929" spans="1:11" ht="12.75">
      <c r="A929" s="46"/>
      <c r="B929" s="46"/>
      <c r="C929" s="46"/>
      <c r="D929" s="46"/>
      <c r="E929" s="46"/>
      <c r="F929" s="46"/>
      <c r="G929" s="46"/>
      <c r="H929" s="46"/>
      <c r="I929" s="46"/>
      <c r="J929" s="46"/>
      <c r="K929" s="46"/>
    </row>
    <row r="930" spans="1:11" ht="12.75">
      <c r="A930" s="46"/>
      <c r="B930" s="46"/>
      <c r="C930" s="46"/>
      <c r="D930" s="46"/>
      <c r="E930" s="46"/>
      <c r="F930" s="46"/>
      <c r="G930" s="46"/>
      <c r="H930" s="46"/>
      <c r="I930" s="46"/>
      <c r="J930" s="46"/>
      <c r="K930" s="46"/>
    </row>
    <row r="931" spans="1:11" ht="12.75">
      <c r="A931" s="46"/>
      <c r="B931" s="46"/>
      <c r="C931" s="46"/>
      <c r="D931" s="46"/>
      <c r="E931" s="46"/>
      <c r="F931" s="46"/>
      <c r="G931" s="46"/>
      <c r="H931" s="46"/>
      <c r="I931" s="46"/>
      <c r="J931" s="46"/>
      <c r="K931" s="46"/>
    </row>
    <row r="932" spans="1:11" ht="12.75">
      <c r="A932" s="46"/>
      <c r="B932" s="46"/>
      <c r="C932" s="46"/>
      <c r="D932" s="46"/>
      <c r="E932" s="46"/>
      <c r="F932" s="46"/>
      <c r="G932" s="46"/>
      <c r="H932" s="46"/>
      <c r="I932" s="46"/>
      <c r="J932" s="46"/>
      <c r="K932" s="46"/>
    </row>
    <row r="933" spans="1:11" ht="12.75">
      <c r="A933" s="46"/>
      <c r="B933" s="46"/>
      <c r="C933" s="46"/>
      <c r="D933" s="46"/>
      <c r="E933" s="46"/>
      <c r="F933" s="46"/>
      <c r="G933" s="46"/>
      <c r="H933" s="46"/>
      <c r="I933" s="46"/>
      <c r="J933" s="46"/>
      <c r="K933" s="46"/>
    </row>
    <row r="934" spans="1:11" ht="12.75">
      <c r="A934" s="46"/>
      <c r="B934" s="46"/>
      <c r="C934" s="46"/>
      <c r="D934" s="46"/>
      <c r="E934" s="46"/>
      <c r="F934" s="46"/>
      <c r="G934" s="46"/>
      <c r="H934" s="46"/>
      <c r="I934" s="46"/>
      <c r="J934" s="46"/>
      <c r="K934" s="46"/>
    </row>
    <row r="935" spans="1:11" ht="12.75">
      <c r="A935" s="46"/>
      <c r="B935" s="46"/>
      <c r="C935" s="46"/>
      <c r="D935" s="46"/>
      <c r="E935" s="46"/>
      <c r="F935" s="46"/>
      <c r="G935" s="46"/>
      <c r="H935" s="46"/>
      <c r="I935" s="46"/>
      <c r="J935" s="46"/>
      <c r="K935" s="46"/>
    </row>
    <row r="936" spans="1:11" ht="12.75">
      <c r="A936" s="46"/>
      <c r="B936" s="46"/>
      <c r="C936" s="46"/>
      <c r="D936" s="46"/>
      <c r="E936" s="46"/>
      <c r="F936" s="46"/>
      <c r="G936" s="46"/>
      <c r="H936" s="46"/>
      <c r="I936" s="46"/>
      <c r="J936" s="46"/>
      <c r="K936" s="46"/>
    </row>
    <row r="937" spans="1:11" ht="12.75">
      <c r="A937" s="46"/>
      <c r="B937" s="46"/>
      <c r="C937" s="46"/>
      <c r="D937" s="46"/>
      <c r="E937" s="46"/>
      <c r="F937" s="46"/>
      <c r="G937" s="46"/>
      <c r="H937" s="46"/>
      <c r="I937" s="46"/>
      <c r="J937" s="46"/>
      <c r="K937" s="46"/>
    </row>
    <row r="938" spans="1:11" ht="12.75">
      <c r="A938" s="46"/>
      <c r="B938" s="46"/>
      <c r="C938" s="46"/>
      <c r="D938" s="46"/>
      <c r="E938" s="46"/>
      <c r="F938" s="46"/>
      <c r="G938" s="46"/>
      <c r="H938" s="46"/>
      <c r="I938" s="46"/>
      <c r="J938" s="46"/>
      <c r="K938" s="46"/>
    </row>
    <row r="939" spans="1:11" ht="12.75">
      <c r="A939" s="46"/>
      <c r="B939" s="46"/>
      <c r="C939" s="46"/>
      <c r="D939" s="46"/>
      <c r="E939" s="46"/>
      <c r="F939" s="46"/>
      <c r="G939" s="46"/>
      <c r="H939" s="46"/>
      <c r="I939" s="46"/>
      <c r="J939" s="46"/>
      <c r="K939" s="46"/>
    </row>
    <row r="940" spans="1:11" ht="12.75">
      <c r="A940" s="46"/>
      <c r="B940" s="46"/>
      <c r="C940" s="46"/>
      <c r="D940" s="46"/>
      <c r="E940" s="46"/>
      <c r="F940" s="46"/>
      <c r="G940" s="46"/>
      <c r="H940" s="46"/>
      <c r="I940" s="46"/>
      <c r="J940" s="46"/>
      <c r="K940" s="46"/>
    </row>
    <row r="941" spans="1:11" ht="12.75">
      <c r="A941" s="46"/>
      <c r="B941" s="46"/>
      <c r="C941" s="46"/>
      <c r="D941" s="46"/>
      <c r="E941" s="46"/>
      <c r="F941" s="46"/>
      <c r="G941" s="46"/>
      <c r="H941" s="46"/>
      <c r="I941" s="46"/>
      <c r="J941" s="46"/>
      <c r="K941" s="46"/>
    </row>
    <row r="942" spans="1:11" ht="12.75">
      <c r="A942" s="46"/>
      <c r="B942" s="46"/>
      <c r="C942" s="46"/>
      <c r="D942" s="46"/>
      <c r="E942" s="46"/>
      <c r="F942" s="46"/>
      <c r="G942" s="46"/>
      <c r="H942" s="46"/>
      <c r="I942" s="46"/>
      <c r="J942" s="46"/>
      <c r="K942" s="46"/>
    </row>
    <row r="943" spans="1:11" ht="12.75">
      <c r="A943" s="46"/>
      <c r="B943" s="46"/>
      <c r="C943" s="46"/>
      <c r="D943" s="46"/>
      <c r="E943" s="46"/>
      <c r="F943" s="46"/>
      <c r="G943" s="46"/>
      <c r="H943" s="46"/>
      <c r="I943" s="46"/>
      <c r="J943" s="46"/>
      <c r="K943" s="46"/>
    </row>
    <row r="944" spans="1:11" ht="12.75">
      <c r="A944" s="46"/>
      <c r="B944" s="46"/>
      <c r="C944" s="46"/>
      <c r="D944" s="46"/>
      <c r="E944" s="46"/>
      <c r="F944" s="46"/>
      <c r="G944" s="46"/>
      <c r="H944" s="46"/>
      <c r="I944" s="46"/>
      <c r="J944" s="46"/>
      <c r="K944" s="46"/>
    </row>
    <row r="945" spans="1:11" ht="12.75">
      <c r="A945" s="46"/>
      <c r="B945" s="46"/>
      <c r="C945" s="46"/>
      <c r="D945" s="46"/>
      <c r="E945" s="46"/>
      <c r="F945" s="46"/>
      <c r="G945" s="46"/>
      <c r="H945" s="46"/>
      <c r="I945" s="46"/>
      <c r="J945" s="46"/>
      <c r="K945" s="46"/>
    </row>
    <row r="946" spans="1:11" ht="12.75">
      <c r="A946" s="46"/>
      <c r="B946" s="46"/>
      <c r="C946" s="46"/>
      <c r="D946" s="46"/>
      <c r="E946" s="46"/>
      <c r="F946" s="46"/>
      <c r="G946" s="46"/>
      <c r="H946" s="46"/>
      <c r="I946" s="46"/>
      <c r="J946" s="46"/>
      <c r="K946" s="46"/>
    </row>
    <row r="947" spans="1:11" ht="12.75">
      <c r="A947" s="46"/>
      <c r="B947" s="46"/>
      <c r="C947" s="46"/>
      <c r="D947" s="46"/>
      <c r="E947" s="46"/>
      <c r="F947" s="46"/>
      <c r="G947" s="46"/>
      <c r="H947" s="46"/>
      <c r="I947" s="46"/>
      <c r="J947" s="46"/>
      <c r="K947" s="46"/>
    </row>
    <row r="948" spans="1:11" ht="12.75">
      <c r="A948" s="46"/>
      <c r="B948" s="46"/>
      <c r="C948" s="46"/>
      <c r="D948" s="46"/>
      <c r="E948" s="46"/>
      <c r="F948" s="46"/>
      <c r="G948" s="46"/>
      <c r="H948" s="46"/>
      <c r="I948" s="46"/>
      <c r="J948" s="46"/>
      <c r="K948" s="46"/>
    </row>
    <row r="949" spans="1:11" ht="12.75">
      <c r="A949" s="46"/>
      <c r="B949" s="46"/>
      <c r="C949" s="46"/>
      <c r="D949" s="46"/>
      <c r="E949" s="46"/>
      <c r="F949" s="46"/>
      <c r="G949" s="46"/>
      <c r="H949" s="46"/>
      <c r="I949" s="46"/>
      <c r="J949" s="46"/>
      <c r="K949" s="46"/>
    </row>
    <row r="950" spans="1:11" ht="12.75">
      <c r="A950" s="46"/>
      <c r="B950" s="46"/>
      <c r="C950" s="46"/>
      <c r="D950" s="46"/>
      <c r="E950" s="46"/>
      <c r="F950" s="46"/>
      <c r="G950" s="46"/>
      <c r="H950" s="46"/>
      <c r="I950" s="46"/>
      <c r="J950" s="46"/>
      <c r="K950" s="46"/>
    </row>
    <row r="951" spans="1:11" ht="12.75">
      <c r="A951" s="46"/>
      <c r="B951" s="46"/>
      <c r="C951" s="46"/>
      <c r="D951" s="46"/>
      <c r="E951" s="46"/>
      <c r="F951" s="46"/>
      <c r="G951" s="46"/>
      <c r="H951" s="46"/>
      <c r="I951" s="46"/>
      <c r="J951" s="46"/>
      <c r="K951" s="46"/>
    </row>
    <row r="952" spans="1:11" ht="12.75">
      <c r="A952" s="46"/>
      <c r="B952" s="46"/>
      <c r="C952" s="46"/>
      <c r="D952" s="46"/>
      <c r="E952" s="46"/>
      <c r="F952" s="46"/>
      <c r="G952" s="46"/>
      <c r="H952" s="46"/>
      <c r="I952" s="46"/>
      <c r="J952" s="46"/>
      <c r="K952" s="46"/>
    </row>
    <row r="953" spans="1:11" ht="12.75">
      <c r="A953" s="46"/>
      <c r="B953" s="46"/>
      <c r="C953" s="46"/>
      <c r="D953" s="46"/>
      <c r="E953" s="46"/>
      <c r="F953" s="46"/>
      <c r="G953" s="46"/>
      <c r="H953" s="46"/>
      <c r="I953" s="46"/>
      <c r="J953" s="46"/>
      <c r="K953" s="46"/>
    </row>
    <row r="954" spans="1:11" ht="12.75">
      <c r="A954" s="46"/>
      <c r="B954" s="46"/>
      <c r="C954" s="46"/>
      <c r="D954" s="46"/>
      <c r="E954" s="46"/>
      <c r="F954" s="46"/>
      <c r="G954" s="46"/>
      <c r="H954" s="46"/>
      <c r="I954" s="46"/>
      <c r="J954" s="46"/>
      <c r="K954" s="46"/>
    </row>
    <row r="955" spans="1:11" ht="12.75">
      <c r="A955" s="46"/>
      <c r="B955" s="46"/>
      <c r="C955" s="46"/>
      <c r="D955" s="46"/>
      <c r="E955" s="46"/>
      <c r="F955" s="46"/>
      <c r="G955" s="46"/>
      <c r="H955" s="46"/>
      <c r="I955" s="46"/>
      <c r="J955" s="46"/>
      <c r="K955" s="46"/>
    </row>
    <row r="956" spans="1:11" ht="12.75">
      <c r="A956" s="46"/>
      <c r="B956" s="46"/>
      <c r="C956" s="46"/>
      <c r="D956" s="46"/>
      <c r="E956" s="46"/>
      <c r="F956" s="46"/>
      <c r="G956" s="46"/>
      <c r="H956" s="46"/>
      <c r="I956" s="46"/>
      <c r="J956" s="46"/>
      <c r="K956" s="46"/>
    </row>
    <row r="957" spans="1:11" ht="12.75">
      <c r="A957" s="46"/>
      <c r="B957" s="46"/>
      <c r="C957" s="46"/>
      <c r="D957" s="46"/>
      <c r="E957" s="46"/>
      <c r="F957" s="46"/>
      <c r="G957" s="46"/>
      <c r="H957" s="46"/>
      <c r="I957" s="46"/>
      <c r="J957" s="46"/>
      <c r="K957" s="46"/>
    </row>
    <row r="958" spans="1:11" ht="12.75">
      <c r="A958" s="46"/>
      <c r="B958" s="46"/>
      <c r="C958" s="46"/>
      <c r="D958" s="46"/>
      <c r="E958" s="46"/>
      <c r="F958" s="46"/>
      <c r="G958" s="46"/>
      <c r="H958" s="46"/>
      <c r="I958" s="46"/>
      <c r="J958" s="46"/>
      <c r="K958" s="46"/>
    </row>
    <row r="959" spans="1:11" ht="12.75">
      <c r="A959" s="46"/>
      <c r="B959" s="46"/>
      <c r="C959" s="46"/>
      <c r="D959" s="46"/>
      <c r="E959" s="46"/>
      <c r="F959" s="46"/>
      <c r="G959" s="46"/>
      <c r="H959" s="46"/>
      <c r="I959" s="46"/>
      <c r="J959" s="46"/>
      <c r="K959" s="46"/>
    </row>
    <row r="960" spans="1:11" ht="12.75">
      <c r="A960" s="46"/>
      <c r="B960" s="46"/>
      <c r="C960" s="46"/>
      <c r="D960" s="46"/>
      <c r="E960" s="46"/>
      <c r="F960" s="46"/>
      <c r="G960" s="46"/>
      <c r="H960" s="46"/>
      <c r="I960" s="46"/>
      <c r="J960" s="46"/>
      <c r="K960" s="46"/>
    </row>
    <row r="961" spans="1:11" ht="12.75">
      <c r="A961" s="46"/>
      <c r="B961" s="46"/>
      <c r="C961" s="46"/>
      <c r="D961" s="46"/>
      <c r="E961" s="46"/>
      <c r="F961" s="46"/>
      <c r="G961" s="46"/>
      <c r="H961" s="46"/>
      <c r="I961" s="46"/>
      <c r="J961" s="46"/>
      <c r="K961" s="46"/>
    </row>
    <row r="962" spans="1:11" ht="12.75">
      <c r="A962" s="46"/>
      <c r="B962" s="46"/>
      <c r="C962" s="46"/>
      <c r="D962" s="46"/>
      <c r="E962" s="46"/>
      <c r="F962" s="46"/>
      <c r="G962" s="46"/>
      <c r="H962" s="46"/>
      <c r="I962" s="46"/>
      <c r="J962" s="46"/>
      <c r="K962" s="46"/>
    </row>
    <row r="963" spans="1:11" ht="12.75">
      <c r="A963" s="46"/>
      <c r="B963" s="46"/>
      <c r="C963" s="46"/>
      <c r="D963" s="46"/>
      <c r="E963" s="46"/>
      <c r="F963" s="46"/>
      <c r="G963" s="46"/>
      <c r="H963" s="46"/>
      <c r="I963" s="46"/>
      <c r="J963" s="46"/>
      <c r="K963" s="46"/>
    </row>
    <row r="964" spans="1:11" ht="12.75">
      <c r="A964" s="46"/>
      <c r="B964" s="46"/>
      <c r="C964" s="46"/>
      <c r="D964" s="46"/>
      <c r="E964" s="46"/>
      <c r="F964" s="46"/>
      <c r="G964" s="46"/>
      <c r="H964" s="46"/>
      <c r="I964" s="46"/>
      <c r="J964" s="46"/>
      <c r="K964" s="46"/>
    </row>
    <row r="965" spans="1:11" ht="12.75">
      <c r="A965" s="46"/>
      <c r="B965" s="46"/>
      <c r="C965" s="46"/>
      <c r="D965" s="46"/>
      <c r="E965" s="46"/>
      <c r="F965" s="46"/>
      <c r="G965" s="46"/>
      <c r="H965" s="46"/>
      <c r="I965" s="46"/>
      <c r="J965" s="46"/>
      <c r="K965" s="46"/>
    </row>
    <row r="966" spans="1:11" ht="12.75">
      <c r="A966" s="46"/>
      <c r="B966" s="46"/>
      <c r="C966" s="46"/>
      <c r="D966" s="46"/>
      <c r="E966" s="46"/>
      <c r="F966" s="46"/>
      <c r="G966" s="46"/>
      <c r="H966" s="46"/>
      <c r="I966" s="46"/>
      <c r="J966" s="46"/>
      <c r="K966" s="46"/>
    </row>
    <row r="967" spans="1:11" ht="12.75">
      <c r="A967" s="46"/>
      <c r="B967" s="46"/>
      <c r="C967" s="46"/>
      <c r="D967" s="46"/>
      <c r="E967" s="46"/>
      <c r="F967" s="46"/>
      <c r="G967" s="46"/>
      <c r="H967" s="46"/>
      <c r="I967" s="46"/>
      <c r="J967" s="46"/>
      <c r="K967" s="46"/>
    </row>
    <row r="968" spans="1:11" ht="12.75">
      <c r="A968" s="46"/>
      <c r="B968" s="46"/>
      <c r="C968" s="46"/>
      <c r="D968" s="46"/>
      <c r="E968" s="46"/>
      <c r="F968" s="46"/>
      <c r="G968" s="46"/>
      <c r="H968" s="46"/>
      <c r="I968" s="46"/>
      <c r="J968" s="46"/>
      <c r="K968" s="46"/>
    </row>
    <row r="969" spans="1:11" ht="12.75">
      <c r="A969" s="46"/>
      <c r="B969" s="46"/>
      <c r="C969" s="46"/>
      <c r="D969" s="46"/>
      <c r="E969" s="46"/>
      <c r="F969" s="46"/>
      <c r="G969" s="46"/>
      <c r="H969" s="46"/>
      <c r="I969" s="46"/>
      <c r="J969" s="46"/>
      <c r="K969" s="46"/>
    </row>
    <row r="970" spans="1:11" ht="12.75">
      <c r="A970" s="46"/>
      <c r="B970" s="46"/>
      <c r="C970" s="46"/>
      <c r="D970" s="46"/>
      <c r="E970" s="46"/>
      <c r="F970" s="46"/>
      <c r="G970" s="46"/>
      <c r="H970" s="46"/>
      <c r="I970" s="46"/>
      <c r="J970" s="46"/>
      <c r="K970" s="46"/>
    </row>
    <row r="971" spans="1:11" ht="12.75">
      <c r="A971" s="46"/>
      <c r="B971" s="46"/>
      <c r="C971" s="46"/>
      <c r="D971" s="46"/>
      <c r="E971" s="46"/>
      <c r="F971" s="46"/>
      <c r="G971" s="46"/>
      <c r="H971" s="46"/>
      <c r="I971" s="46"/>
      <c r="J971" s="46"/>
      <c r="K971" s="46"/>
    </row>
    <row r="972" spans="1:11" ht="12.75">
      <c r="A972" s="46"/>
      <c r="B972" s="46"/>
      <c r="C972" s="46"/>
      <c r="D972" s="46"/>
      <c r="E972" s="46"/>
      <c r="F972" s="46"/>
      <c r="G972" s="46"/>
      <c r="H972" s="46"/>
      <c r="I972" s="46"/>
      <c r="J972" s="46"/>
      <c r="K972" s="46"/>
    </row>
    <row r="973" spans="1:11" ht="12.75">
      <c r="A973" s="46"/>
      <c r="B973" s="46"/>
      <c r="C973" s="46"/>
      <c r="D973" s="46"/>
      <c r="E973" s="46"/>
      <c r="F973" s="46"/>
      <c r="G973" s="46"/>
      <c r="H973" s="46"/>
      <c r="I973" s="46"/>
      <c r="J973" s="46"/>
      <c r="K973" s="46"/>
    </row>
    <row r="974" spans="1:11" ht="12.75">
      <c r="A974" s="46"/>
      <c r="B974" s="46"/>
      <c r="C974" s="46"/>
      <c r="D974" s="46"/>
      <c r="E974" s="46"/>
      <c r="F974" s="46"/>
      <c r="G974" s="46"/>
      <c r="H974" s="46"/>
      <c r="I974" s="46"/>
      <c r="J974" s="46"/>
      <c r="K974" s="46"/>
    </row>
    <row r="975" spans="1:11" ht="12.75">
      <c r="A975" s="46"/>
      <c r="B975" s="46"/>
      <c r="C975" s="46"/>
      <c r="D975" s="46"/>
      <c r="E975" s="46"/>
      <c r="F975" s="46"/>
      <c r="G975" s="46"/>
      <c r="H975" s="46"/>
      <c r="I975" s="46"/>
      <c r="J975" s="46"/>
      <c r="K975" s="46"/>
    </row>
    <row r="976" spans="1:11" ht="12.75">
      <c r="A976" s="46"/>
      <c r="B976" s="46"/>
      <c r="C976" s="46"/>
      <c r="D976" s="46"/>
      <c r="E976" s="46"/>
      <c r="F976" s="46"/>
      <c r="G976" s="46"/>
      <c r="H976" s="46"/>
      <c r="I976" s="46"/>
      <c r="J976" s="46"/>
      <c r="K976" s="46"/>
    </row>
    <row r="977" spans="1:11" ht="12.75">
      <c r="A977" s="46"/>
      <c r="B977" s="46"/>
      <c r="C977" s="46"/>
      <c r="D977" s="46"/>
      <c r="E977" s="46"/>
      <c r="F977" s="46"/>
      <c r="G977" s="46"/>
      <c r="H977" s="46"/>
      <c r="I977" s="46"/>
      <c r="J977" s="46"/>
      <c r="K977" s="46"/>
    </row>
    <row r="978" spans="1:11" ht="12.75">
      <c r="A978" s="46"/>
      <c r="B978" s="46"/>
      <c r="C978" s="46"/>
      <c r="D978" s="46"/>
      <c r="E978" s="46"/>
      <c r="F978" s="46"/>
      <c r="G978" s="46"/>
      <c r="H978" s="46"/>
      <c r="I978" s="46"/>
      <c r="J978" s="46"/>
      <c r="K978" s="46"/>
    </row>
    <row r="979" spans="1:11" ht="12.75">
      <c r="A979" s="46"/>
      <c r="B979" s="46"/>
      <c r="C979" s="46"/>
      <c r="D979" s="46"/>
      <c r="E979" s="46"/>
      <c r="F979" s="46"/>
      <c r="G979" s="46"/>
      <c r="H979" s="46"/>
      <c r="I979" s="46"/>
      <c r="J979" s="46"/>
      <c r="K979" s="46"/>
    </row>
    <row r="980" spans="1:11" ht="12.75">
      <c r="A980" s="46"/>
      <c r="B980" s="46"/>
      <c r="C980" s="46"/>
      <c r="D980" s="46"/>
      <c r="E980" s="46"/>
      <c r="F980" s="46"/>
      <c r="G980" s="46"/>
      <c r="H980" s="46"/>
      <c r="I980" s="46"/>
      <c r="J980" s="46"/>
      <c r="K980" s="46"/>
    </row>
    <row r="981" spans="1:11" ht="12.75">
      <c r="A981" s="46"/>
      <c r="B981" s="46"/>
      <c r="C981" s="46"/>
      <c r="D981" s="46"/>
      <c r="E981" s="46"/>
      <c r="F981" s="46"/>
      <c r="G981" s="46"/>
      <c r="H981" s="46"/>
      <c r="I981" s="46"/>
      <c r="J981" s="46"/>
      <c r="K981" s="46"/>
    </row>
  </sheetData>
  <mergeCells count="3">
    <mergeCell ref="C11:D11"/>
    <mergeCell ref="E11:H11"/>
    <mergeCell ref="I11:J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Brief</vt:lpstr>
      <vt:lpstr>Phần mềm công lương</vt:lpstr>
      <vt:lpstr>Phần mềm quản lý nhân sự</vt:lpstr>
      <vt:lpstr>Screaming frog coffehr 105</vt:lpstr>
      <vt:lpstr>Dữ liệu từ screamingfox</vt:lpstr>
      <vt:lpstr>Url miss meta description</vt:lpstr>
      <vt:lpstr>Sheet37</vt:lpstr>
      <vt:lpstr>Report Ranking</vt:lpstr>
      <vt:lpstr>KPI - DỰ ÁN</vt:lpstr>
      <vt:lpstr>Onpage No SEO</vt:lpstr>
      <vt:lpstr>Xoá link 404</vt:lpstr>
      <vt:lpstr>Onpage URL audit</vt:lpstr>
      <vt:lpstr>Redirect URL</vt:lpstr>
      <vt:lpstr>Xoá URL kém chất lượng</vt:lpstr>
      <vt:lpstr>Onpage URL SEO</vt:lpstr>
      <vt:lpstr>Audit URL SEO top 10-20</vt:lpstr>
      <vt:lpstr>URL deindex</vt:lpstr>
      <vt:lpstr>Tổng hợp link indexed</vt:lpstr>
      <vt:lpstr>Thông tin cập nhập</vt:lpstr>
      <vt:lpstr>Sheet66</vt:lpstr>
      <vt:lpstr>Sheet60</vt:lpstr>
      <vt:lpstr>Keyword GAP</vt:lpstr>
      <vt:lpstr>Content Entity</vt:lpstr>
      <vt:lpstr>Sheet33</vt:lpstr>
      <vt:lpstr>Tổng hợp link 200</vt:lpstr>
      <vt:lpstr>Các type</vt:lpstr>
      <vt:lpstr>Tổng hợp link 200 en</vt:lpstr>
      <vt:lpstr>Phần mềm hợp đồng điện tử</vt:lpstr>
      <vt:lpstr>Cam kết từng key</vt:lpstr>
      <vt:lpstr>33 Key cam kết Top 10 new</vt:lpstr>
      <vt:lpstr>23 Key cam kết Top 10 new</vt:lpstr>
      <vt:lpstr>Tổng bộ từ khóa cam kết</vt:lpstr>
      <vt:lpstr>Phần mềm báo cáo</vt:lpstr>
      <vt:lpstr>Sheet69</vt:lpstr>
      <vt:lpstr>Copy of Tổng bộ từ khóa cam kết</vt:lpstr>
      <vt:lpstr>Nhóm từ khóa SEO</vt:lpstr>
      <vt:lpstr>Đánh giá topic</vt:lpstr>
      <vt:lpstr>Cấu trúc</vt:lpstr>
      <vt:lpstr>OKRs (T3 - T6)</vt:lpstr>
      <vt:lpstr>Sheet22</vt:lpstr>
      <vt:lpstr>Guest Post</vt:lpstr>
      <vt:lpstr>Copy of Cấu trúc</vt:lpstr>
      <vt:lpstr>Cấu trúc final</vt:lpstr>
      <vt:lpstr>Checklist audit tổng thể</vt:lpstr>
      <vt:lpstr>Điều chỉnh UXUI</vt:lpstr>
      <vt:lpstr>Sheet21</vt:lpstr>
      <vt:lpstr>Phân tích thị trường - Topic</vt:lpstr>
      <vt:lpstr>URL SEO</vt:lpstr>
      <vt:lpstr>Tổng bộ từ khóa viết bài </vt:lpstr>
      <vt:lpstr>Coffee HR Toppages</vt:lpstr>
      <vt:lpstr>Toppage Base</vt:lpstr>
      <vt:lpstr>Toppage 1Office</vt:lpstr>
      <vt:lpstr>Đối thủ </vt:lpstr>
      <vt:lpstr>Phương án 1</vt:lpstr>
      <vt:lpstr>Phương án 2</vt:lpstr>
      <vt:lpstr>Google ads &amp; SEO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Mai Hương</cp:lastModifiedBy>
  <dcterms:modified xsi:type="dcterms:W3CDTF">2023-10-31T16:39:54Z</dcterms:modified>
</cp:coreProperties>
</file>